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avish\Downloads\"/>
    </mc:Choice>
  </mc:AlternateContent>
  <bookViews>
    <workbookView xWindow="0" yWindow="0" windowWidth="23040" windowHeight="8100" activeTab="2"/>
  </bookViews>
  <sheets>
    <sheet name="Official Market" sheetId="3" r:id="rId1"/>
    <sheet name="Sheet4" sheetId="22" state="hidden" r:id="rId2"/>
    <sheet name="DEM" sheetId="4" r:id="rId3"/>
    <sheet name="fy21" sheetId="17" state="hidden" r:id="rId4"/>
    <sheet name="2021 dem" sheetId="21" state="hidden" r:id="rId5"/>
    <sheet name="Sheet6" sheetId="19" state="hidden" r:id="rId6"/>
    <sheet name="DAILY RETURN" sheetId="20" state="hidden" r:id="rId7"/>
    <sheet name="FY 19-20" sheetId="15" state="hidden" r:id="rId8"/>
    <sheet name="Sheet7" sheetId="23" state="hidden" r:id="rId9"/>
    <sheet name="yr 20" sheetId="16" state="hidden" r:id="rId10"/>
    <sheet name="Sheet5" sheetId="18" state="hidden" r:id="rId11"/>
    <sheet name="semdex semtri graph" sheetId="12" state="hidden" r:id="rId12"/>
    <sheet name="Sheet3" sheetId="14" state="hidden" r:id="rId13"/>
    <sheet name="Sheet2" sheetId="13" state="hidden" r:id="rId14"/>
    <sheet name="Sheet1" sheetId="5" state="hidden" r:id="rId15"/>
    <sheet name="demex gr" sheetId="9" state="hidden" r:id="rId16"/>
    <sheet name="evol french" sheetId="11" state="hidden" r:id="rId17"/>
  </sheets>
  <externalReferences>
    <externalReference r:id="rId18"/>
    <externalReference r:id="rId19"/>
    <externalReference r:id="rId20"/>
  </externalReferences>
  <definedNames>
    <definedName name="_xlnm.Print_Area" localSheetId="3">'fy21'!$G$225:$W$252</definedName>
    <definedName name="_xlnm.Print_Area" localSheetId="0">'Official Market'!$A$2103:$F$2123</definedName>
  </definedNames>
  <calcPr calcId="162913"/>
</workbook>
</file>

<file path=xl/calcChain.xml><?xml version="1.0" encoding="utf-8"?>
<calcChain xmlns="http://schemas.openxmlformats.org/spreadsheetml/2006/main">
  <c r="C7562" i="3" l="1"/>
  <c r="B7562" i="3" l="1"/>
  <c r="D7562" i="3"/>
  <c r="E7562" i="3"/>
  <c r="G7562" i="3"/>
  <c r="H7562" i="3"/>
  <c r="I7562" i="3"/>
  <c r="J7562" i="3"/>
  <c r="F254" i="17" l="1"/>
  <c r="E254" i="17"/>
  <c r="R1199" i="22" l="1"/>
  <c r="R1200" i="22"/>
  <c r="R1201" i="22"/>
  <c r="R1202" i="22"/>
  <c r="R1203" i="22"/>
  <c r="R1204" i="22"/>
  <c r="R1205" i="22"/>
  <c r="R1206" i="22"/>
  <c r="R1207" i="22"/>
  <c r="R1208" i="22"/>
  <c r="R1209" i="22"/>
  <c r="R1210" i="22"/>
  <c r="R1211" i="22"/>
  <c r="R1212" i="22"/>
  <c r="R1213" i="22"/>
  <c r="R1214" i="22"/>
  <c r="R1215" i="22"/>
  <c r="R1216" i="22"/>
  <c r="R1217" i="22"/>
  <c r="R1218" i="22"/>
  <c r="R1219" i="22"/>
  <c r="R1220" i="22"/>
  <c r="R1221" i="22"/>
  <c r="R1222" i="22"/>
  <c r="R1223" i="22"/>
  <c r="R1224" i="22"/>
  <c r="R1225" i="22"/>
  <c r="R1226" i="22"/>
  <c r="R1227" i="22"/>
  <c r="R1228" i="22"/>
  <c r="R1229" i="22"/>
  <c r="R1230" i="22"/>
  <c r="R1231" i="22"/>
  <c r="R1232" i="22"/>
  <c r="R1233" i="22"/>
  <c r="R1234" i="22"/>
  <c r="R1235" i="22"/>
  <c r="R1236" i="22"/>
  <c r="R1237" i="22"/>
  <c r="R1238" i="22"/>
  <c r="R1239" i="22"/>
  <c r="R1240" i="22"/>
  <c r="R1241" i="22"/>
  <c r="R1242" i="22"/>
  <c r="R1243" i="22"/>
  <c r="R1244" i="22"/>
  <c r="R1245" i="22"/>
  <c r="R1246" i="22"/>
  <c r="R1247" i="22"/>
  <c r="R1248" i="22"/>
  <c r="R1249" i="22"/>
  <c r="R1250" i="22"/>
  <c r="R1251" i="22"/>
  <c r="R1252" i="22"/>
  <c r="R1253" i="22"/>
  <c r="R1254" i="22"/>
  <c r="R1255" i="22"/>
  <c r="R1256" i="22"/>
  <c r="R1257" i="22"/>
  <c r="R1258" i="22"/>
  <c r="R1259" i="22"/>
  <c r="R1260" i="22"/>
  <c r="R1261" i="22"/>
  <c r="R1262" i="22"/>
  <c r="R1263" i="22"/>
  <c r="R1264" i="22"/>
  <c r="R1265" i="22"/>
  <c r="R1266" i="22"/>
  <c r="R1267" i="22"/>
  <c r="R1268" i="22"/>
  <c r="R1269" i="22"/>
  <c r="R1270" i="22"/>
  <c r="R1271" i="22"/>
  <c r="R1272" i="22"/>
  <c r="R1273" i="22"/>
  <c r="R1274" i="22"/>
  <c r="R1275" i="22"/>
  <c r="R1276" i="22"/>
  <c r="R1277" i="22"/>
  <c r="R1278" i="22"/>
  <c r="R1279" i="22"/>
  <c r="R1280" i="22"/>
  <c r="R1281" i="22"/>
  <c r="R1282" i="22"/>
  <c r="R1283" i="22"/>
  <c r="R1284" i="22"/>
  <c r="R1285" i="22"/>
  <c r="R1286" i="22"/>
  <c r="R1287" i="22"/>
  <c r="R1288" i="22"/>
  <c r="R1289" i="22"/>
  <c r="R1290" i="22"/>
  <c r="R1291" i="22"/>
  <c r="R1292" i="22"/>
  <c r="R1293" i="22"/>
  <c r="R1294" i="22"/>
  <c r="R1295" i="22"/>
  <c r="R1296" i="22"/>
  <c r="R1297" i="22"/>
  <c r="R1298" i="22"/>
  <c r="R1299" i="22"/>
  <c r="R1300" i="22"/>
  <c r="R1301" i="22"/>
  <c r="R1302" i="22"/>
  <c r="R1303" i="22"/>
  <c r="R1304" i="22"/>
  <c r="R1305" i="22"/>
  <c r="R1306" i="22"/>
  <c r="R1307" i="22"/>
  <c r="R1308" i="22"/>
  <c r="R1309" i="22"/>
  <c r="R1310" i="22"/>
  <c r="R1311" i="22"/>
  <c r="R1312" i="22"/>
  <c r="R1313" i="22"/>
  <c r="R1314" i="22"/>
  <c r="R1315" i="22"/>
  <c r="R1316" i="22"/>
  <c r="R1317" i="22"/>
  <c r="R1318" i="22"/>
  <c r="R1319" i="22"/>
  <c r="R1320" i="22"/>
  <c r="R1321" i="22"/>
  <c r="R1322" i="22"/>
  <c r="R1323" i="22"/>
  <c r="R1324" i="22"/>
  <c r="R1325" i="22"/>
  <c r="R1326" i="22"/>
  <c r="R1327" i="22"/>
  <c r="R1328" i="22"/>
  <c r="R1329" i="22"/>
  <c r="R1330" i="22"/>
  <c r="R1331" i="22"/>
  <c r="R1332" i="22"/>
  <c r="R1333" i="22"/>
  <c r="R1334" i="22"/>
  <c r="R1335" i="22"/>
  <c r="R1336" i="22"/>
  <c r="R1337" i="22"/>
  <c r="R1338" i="22"/>
  <c r="R1339" i="22"/>
  <c r="R1340" i="22"/>
  <c r="R1341" i="22"/>
  <c r="R1342" i="22"/>
  <c r="R1343" i="22"/>
  <c r="R1344" i="22"/>
  <c r="R1345" i="22"/>
  <c r="R1346" i="22"/>
  <c r="R1347" i="22"/>
  <c r="R1348" i="22"/>
  <c r="R1349" i="22"/>
  <c r="R1350" i="22"/>
  <c r="R1351" i="22"/>
  <c r="R1352" i="22"/>
  <c r="R1353" i="22"/>
  <c r="R1354" i="22"/>
  <c r="R1355" i="22"/>
  <c r="R1356" i="22"/>
  <c r="R1357" i="22"/>
  <c r="R1358" i="22"/>
  <c r="R1359" i="22"/>
  <c r="R1360" i="22"/>
  <c r="R1361" i="22"/>
  <c r="R1362" i="22"/>
  <c r="R1363" i="22"/>
  <c r="R1364" i="22"/>
  <c r="R1365" i="22"/>
  <c r="R1366" i="22"/>
  <c r="R1367" i="22"/>
  <c r="R1368" i="22"/>
  <c r="R1369" i="22"/>
  <c r="R1370" i="22"/>
  <c r="R1371" i="22"/>
  <c r="R1372" i="22"/>
  <c r="R1373" i="22"/>
  <c r="R1374" i="22"/>
  <c r="R1375" i="22"/>
  <c r="R1376" i="22"/>
  <c r="R1377" i="22"/>
  <c r="R1378" i="22"/>
  <c r="R1379" i="22"/>
  <c r="R1380" i="22"/>
  <c r="R1381" i="22"/>
  <c r="R1382" i="22"/>
  <c r="R1383" i="22"/>
  <c r="R1384" i="22"/>
  <c r="R1385" i="22"/>
  <c r="R1386" i="22"/>
  <c r="R1387" i="22"/>
  <c r="R1388" i="22"/>
  <c r="R1389" i="22"/>
  <c r="R1390" i="22"/>
  <c r="R1391" i="22"/>
  <c r="R1392" i="22"/>
  <c r="R1393" i="22"/>
  <c r="R1394" i="22"/>
  <c r="R1395" i="22"/>
  <c r="R1396" i="22"/>
  <c r="R1397" i="22"/>
  <c r="R1398" i="22"/>
  <c r="R1399" i="22"/>
  <c r="R1400" i="22"/>
  <c r="R1401" i="22"/>
  <c r="R1402" i="22"/>
  <c r="R1403" i="22"/>
  <c r="R1404" i="22"/>
  <c r="R1405" i="22"/>
  <c r="R1406" i="22"/>
  <c r="R1407" i="22"/>
  <c r="R1408" i="22"/>
  <c r="R1409" i="22"/>
  <c r="R1410" i="22"/>
  <c r="R1411" i="22"/>
  <c r="R1412" i="22"/>
  <c r="R1413" i="22"/>
  <c r="R1414" i="22"/>
  <c r="R1415" i="22"/>
  <c r="R1416" i="22"/>
  <c r="R1417" i="22"/>
  <c r="R1418" i="22"/>
  <c r="R1419" i="22"/>
  <c r="R1420" i="22"/>
  <c r="R1421" i="22"/>
  <c r="R1422" i="22"/>
  <c r="R1423" i="22"/>
  <c r="R1424" i="22"/>
  <c r="R1425" i="22"/>
  <c r="R1426" i="22"/>
  <c r="R1427" i="22"/>
  <c r="R1428" i="22"/>
  <c r="R1429" i="22"/>
  <c r="R1430" i="22"/>
  <c r="R1431" i="22"/>
  <c r="R1432" i="22"/>
  <c r="R1433" i="22"/>
  <c r="R1434" i="22"/>
  <c r="R1435" i="22"/>
  <c r="R1436" i="22"/>
  <c r="R1437" i="22"/>
  <c r="R1438" i="22"/>
  <c r="R1439" i="22"/>
  <c r="R1440" i="22"/>
  <c r="R1441" i="22"/>
  <c r="R1442" i="22"/>
  <c r="R1443" i="22"/>
  <c r="R1444" i="22"/>
  <c r="R1445" i="22"/>
  <c r="R1446" i="22"/>
  <c r="R1447" i="22"/>
  <c r="R1448" i="22"/>
  <c r="R1449" i="22"/>
  <c r="R1450" i="22"/>
  <c r="R1451" i="22"/>
  <c r="R1452" i="22"/>
  <c r="R1453" i="22"/>
  <c r="R1454" i="22"/>
  <c r="R1455" i="22"/>
  <c r="R1456" i="22"/>
  <c r="R1457" i="22"/>
  <c r="R1458" i="22"/>
  <c r="R1459" i="22"/>
  <c r="R1460" i="22"/>
  <c r="R1461" i="22"/>
  <c r="R1462" i="22"/>
  <c r="R1463" i="22"/>
  <c r="R1464" i="22"/>
  <c r="R1465" i="22"/>
  <c r="R1466" i="22"/>
  <c r="R1467" i="22"/>
  <c r="R1468" i="22"/>
  <c r="R1469" i="22"/>
  <c r="R1470" i="22"/>
  <c r="R1471" i="22"/>
  <c r="R1472" i="22"/>
  <c r="R1473" i="22"/>
  <c r="R1474" i="22"/>
  <c r="R1475" i="22"/>
  <c r="R1476" i="22"/>
  <c r="R1477" i="22"/>
  <c r="R1478" i="22"/>
  <c r="R1479" i="22"/>
  <c r="R1480" i="22"/>
  <c r="R1481" i="22"/>
  <c r="R1482" i="22"/>
  <c r="R1483" i="22"/>
  <c r="R1484" i="22"/>
  <c r="R1485" i="22"/>
  <c r="R1486" i="22"/>
  <c r="R1487" i="22"/>
  <c r="R1488" i="22"/>
  <c r="R1489" i="22"/>
  <c r="R1490" i="22"/>
  <c r="R1491" i="22"/>
  <c r="R1492" i="22"/>
  <c r="R1493" i="22"/>
  <c r="R1494" i="22"/>
  <c r="R1495" i="22"/>
  <c r="R1496" i="22"/>
  <c r="R1497" i="22"/>
  <c r="R1498" i="22"/>
  <c r="R1499" i="22"/>
  <c r="R1500" i="22"/>
  <c r="R1501" i="22"/>
  <c r="R1502" i="22"/>
  <c r="R1503" i="22"/>
  <c r="R1504" i="22"/>
  <c r="R1505" i="22"/>
  <c r="R1506" i="22"/>
  <c r="R1507" i="22"/>
  <c r="R1508" i="22"/>
  <c r="R1509" i="22"/>
  <c r="R1510" i="22"/>
  <c r="R1511" i="22"/>
  <c r="R1512" i="22"/>
  <c r="R1513" i="22"/>
  <c r="R1514" i="22"/>
  <c r="R1515" i="22"/>
  <c r="R1516" i="22"/>
  <c r="R1517" i="22"/>
  <c r="R1518" i="22"/>
  <c r="R1519" i="22"/>
  <c r="R1520" i="22"/>
  <c r="R1521" i="22"/>
  <c r="R1522" i="22"/>
  <c r="R1523" i="22"/>
  <c r="R1524" i="22"/>
  <c r="R1525" i="22"/>
  <c r="R1526" i="22"/>
  <c r="R1527" i="22"/>
  <c r="R1528" i="22"/>
  <c r="R1529" i="22"/>
  <c r="R1530" i="22"/>
  <c r="R1531" i="22"/>
  <c r="R1532" i="22"/>
  <c r="R1533" i="22"/>
  <c r="R1534" i="22"/>
  <c r="R1535" i="22"/>
  <c r="R1536" i="22"/>
  <c r="R1537" i="22"/>
  <c r="R1538" i="22"/>
  <c r="R1539" i="22"/>
  <c r="R1540" i="22"/>
  <c r="R1541" i="22"/>
  <c r="R1542" i="22"/>
  <c r="R1543" i="22"/>
  <c r="R1544" i="22"/>
  <c r="R1545" i="22"/>
  <c r="R1546" i="22"/>
  <c r="R1547" i="22"/>
  <c r="R1548" i="22"/>
  <c r="R1549" i="22"/>
  <c r="R1550" i="22"/>
  <c r="R1551" i="22"/>
  <c r="R1552" i="22"/>
  <c r="R1553" i="22"/>
  <c r="R1554" i="22"/>
  <c r="R1555" i="22"/>
  <c r="R1556" i="22"/>
  <c r="R1557" i="22"/>
  <c r="R1558" i="22"/>
  <c r="R1559" i="22"/>
  <c r="R1560" i="22"/>
  <c r="R1561" i="22"/>
  <c r="R1562" i="22"/>
  <c r="R1563" i="22"/>
  <c r="R1564" i="22"/>
  <c r="R1565" i="22"/>
  <c r="R1566" i="22"/>
  <c r="R1567" i="22"/>
  <c r="R1568" i="22"/>
  <c r="R1569" i="22"/>
  <c r="R1570" i="22"/>
  <c r="R1571" i="22"/>
  <c r="R1572" i="22"/>
  <c r="R1573" i="22"/>
  <c r="R1574" i="22"/>
  <c r="R1575" i="22"/>
  <c r="R1576" i="22"/>
  <c r="R1577" i="22"/>
  <c r="R1578" i="22"/>
  <c r="R1579" i="22"/>
  <c r="R1580" i="22"/>
  <c r="R1581" i="22"/>
  <c r="R1582" i="22"/>
  <c r="R1583" i="22"/>
  <c r="R1584" i="22"/>
  <c r="R1585" i="22"/>
  <c r="R1586" i="22"/>
  <c r="R1587" i="22"/>
  <c r="R1588" i="22"/>
  <c r="R1589" i="22"/>
  <c r="R1590" i="22"/>
  <c r="R1591" i="22"/>
  <c r="R1592" i="22"/>
  <c r="R1593" i="22"/>
  <c r="R1594" i="22"/>
  <c r="R1595" i="22"/>
  <c r="R1596" i="22"/>
  <c r="R1597" i="22"/>
  <c r="R1598" i="22"/>
  <c r="R1599" i="22"/>
  <c r="R1600" i="22"/>
  <c r="R1601" i="22"/>
  <c r="R1602" i="22"/>
  <c r="R1603" i="22"/>
  <c r="R1604" i="22"/>
  <c r="R1605" i="22"/>
  <c r="R1606" i="22"/>
  <c r="R1607" i="22"/>
  <c r="R1608" i="22"/>
  <c r="R1609" i="22"/>
  <c r="R1610" i="22"/>
  <c r="R1611" i="22"/>
  <c r="R1612" i="22"/>
  <c r="R1613" i="22"/>
  <c r="R1614" i="22"/>
  <c r="R1615" i="22"/>
  <c r="R1616" i="22"/>
  <c r="R1617" i="22"/>
  <c r="R1618" i="22"/>
  <c r="R1619" i="22"/>
  <c r="R1620" i="22"/>
  <c r="R1621" i="22"/>
  <c r="R1622" i="22"/>
  <c r="R1623" i="22"/>
  <c r="R1624" i="22"/>
  <c r="R1625" i="22"/>
  <c r="R1626" i="22"/>
  <c r="R1627" i="22"/>
  <c r="R1628" i="22"/>
  <c r="R1629" i="22"/>
  <c r="R1630" i="22"/>
  <c r="R1631" i="22"/>
  <c r="R1632" i="22"/>
  <c r="R1633" i="22"/>
  <c r="R1634" i="22"/>
  <c r="R1635" i="22"/>
  <c r="R1636" i="22"/>
  <c r="R1637" i="22"/>
  <c r="R1638" i="22"/>
  <c r="R1639" i="22"/>
  <c r="R1640" i="22"/>
  <c r="R1641" i="22"/>
  <c r="R1642" i="22"/>
  <c r="R1643" i="22"/>
  <c r="R1644" i="22"/>
  <c r="R1645" i="22"/>
  <c r="R1646" i="22"/>
  <c r="R1647" i="22"/>
  <c r="R1648" i="22"/>
  <c r="R1649" i="22"/>
  <c r="R1650" i="22"/>
  <c r="R1651" i="22"/>
  <c r="R1652" i="22"/>
  <c r="R1653" i="22"/>
  <c r="R1654" i="22"/>
  <c r="R1655" i="22"/>
  <c r="R1656" i="22"/>
  <c r="R1657" i="22"/>
  <c r="R1658" i="22"/>
  <c r="R1659" i="22"/>
  <c r="R1660" i="22"/>
  <c r="R1661" i="22"/>
  <c r="R1662" i="22"/>
  <c r="R1663" i="22"/>
  <c r="R1664" i="22"/>
  <c r="R1665" i="22"/>
  <c r="R1666" i="22"/>
  <c r="R1667" i="22"/>
  <c r="R1668" i="22"/>
  <c r="R1669" i="22"/>
  <c r="R1670" i="22"/>
  <c r="R1671" i="22"/>
  <c r="R1672" i="22"/>
  <c r="R1673" i="22"/>
  <c r="R1674" i="22"/>
  <c r="R1675" i="22"/>
  <c r="R1676" i="22"/>
  <c r="R1677" i="22"/>
  <c r="R1678" i="22"/>
  <c r="R1679" i="22"/>
  <c r="R1680" i="22"/>
  <c r="R1681" i="22"/>
  <c r="R1682" i="22"/>
  <c r="R1683" i="22"/>
  <c r="R1684" i="22"/>
  <c r="R1685" i="22"/>
  <c r="R1686" i="22"/>
  <c r="R1687" i="22"/>
  <c r="R1688" i="22"/>
  <c r="R1689" i="22"/>
  <c r="R1690" i="22"/>
  <c r="R1691" i="22"/>
  <c r="R1692" i="22"/>
  <c r="R1693" i="22"/>
  <c r="R1694" i="22"/>
  <c r="R1695" i="22"/>
  <c r="R1696" i="22"/>
  <c r="R1697" i="22"/>
  <c r="R1698" i="22"/>
  <c r="R1699" i="22"/>
  <c r="R1700" i="22"/>
  <c r="R1701" i="22"/>
  <c r="R1702" i="22"/>
  <c r="R1703" i="22"/>
  <c r="R1704" i="22"/>
  <c r="R1705" i="22"/>
  <c r="R1706" i="22"/>
  <c r="R1707" i="22"/>
  <c r="R1708" i="22"/>
  <c r="R1709" i="22"/>
  <c r="R1710" i="22"/>
  <c r="R1711" i="22"/>
  <c r="R1712" i="22"/>
  <c r="R1713" i="22"/>
  <c r="R1714" i="22"/>
  <c r="R1715" i="22"/>
  <c r="R1716" i="22"/>
  <c r="R1717" i="22"/>
  <c r="R1718" i="22"/>
  <c r="R1719" i="22"/>
  <c r="R1720" i="22"/>
  <c r="R1721" i="22"/>
  <c r="R1722" i="22"/>
  <c r="R1723" i="22"/>
  <c r="R1724" i="22"/>
  <c r="R1725" i="22"/>
  <c r="R1726" i="22"/>
  <c r="R1727" i="22"/>
  <c r="R1728" i="22"/>
  <c r="R1729" i="22"/>
  <c r="R1730" i="22"/>
  <c r="R1731" i="22"/>
  <c r="R1732" i="22"/>
  <c r="R1733" i="22"/>
  <c r="R1734" i="22"/>
  <c r="R1735" i="22"/>
  <c r="R1736" i="22"/>
  <c r="R1737" i="22"/>
  <c r="R1738" i="22"/>
  <c r="R1739" i="22"/>
  <c r="R1740" i="22"/>
  <c r="R1741" i="22"/>
  <c r="R1742" i="22"/>
  <c r="R1743" i="22"/>
  <c r="R1744" i="22"/>
  <c r="R1745" i="22"/>
  <c r="R1746" i="22"/>
  <c r="R1747" i="22"/>
  <c r="R1748" i="22"/>
  <c r="R1749" i="22"/>
  <c r="R1750" i="22"/>
  <c r="R1751" i="22"/>
  <c r="R1752" i="22"/>
  <c r="R1753" i="22"/>
  <c r="R1754" i="22"/>
  <c r="R1755" i="22"/>
  <c r="R1756" i="22"/>
  <c r="R1757" i="22"/>
  <c r="R1758" i="22"/>
  <c r="R1759" i="22"/>
  <c r="R1760" i="22"/>
  <c r="R1761" i="22"/>
  <c r="R1762" i="22"/>
  <c r="R1763" i="22"/>
  <c r="R1764" i="22"/>
  <c r="R1765" i="22"/>
  <c r="R1766" i="22"/>
  <c r="R1767" i="22"/>
  <c r="R1768" i="22"/>
  <c r="R1769" i="22"/>
  <c r="R1770" i="22"/>
  <c r="R1771" i="22"/>
  <c r="R1772" i="22"/>
  <c r="R1773" i="22"/>
  <c r="R1774" i="22"/>
  <c r="R1775" i="22"/>
  <c r="R1776" i="22"/>
  <c r="R1777" i="22"/>
  <c r="R1778" i="22"/>
  <c r="R1779" i="22"/>
  <c r="R1780" i="22"/>
  <c r="R1781" i="22"/>
  <c r="R1782" i="22"/>
  <c r="R1783" i="22"/>
  <c r="R1784" i="22"/>
  <c r="R1785" i="22"/>
  <c r="R1786" i="22"/>
  <c r="R1787" i="22"/>
  <c r="R1788" i="22"/>
  <c r="R1789" i="22"/>
  <c r="R1790" i="22"/>
  <c r="R1791" i="22"/>
  <c r="R1792" i="22"/>
  <c r="R1793" i="22"/>
  <c r="R1794" i="22"/>
  <c r="R1795" i="22"/>
  <c r="R1796" i="22"/>
  <c r="R1797" i="22"/>
  <c r="R1798" i="22"/>
  <c r="R1799" i="22"/>
  <c r="R1800" i="22"/>
  <c r="R1801" i="22"/>
  <c r="R1802" i="22"/>
  <c r="R1803" i="22"/>
  <c r="R1804" i="22"/>
  <c r="R1805" i="22"/>
  <c r="R1806" i="22"/>
  <c r="R1807" i="22"/>
  <c r="R1808" i="22"/>
  <c r="R1809" i="22"/>
  <c r="R1810" i="22"/>
  <c r="R1811" i="22"/>
  <c r="R1812" i="22"/>
  <c r="R1813" i="22"/>
  <c r="R1814" i="22"/>
  <c r="R1815" i="22"/>
  <c r="R1816" i="22"/>
  <c r="R1817" i="22"/>
  <c r="R1818" i="22"/>
  <c r="R1819" i="22"/>
  <c r="R1820" i="22"/>
  <c r="R1821" i="22"/>
  <c r="R1822" i="22"/>
  <c r="R1823" i="22"/>
  <c r="R1824" i="22"/>
  <c r="R1825" i="22"/>
  <c r="R1826" i="22"/>
  <c r="R1827" i="22"/>
  <c r="R1828" i="22"/>
  <c r="R1829" i="22"/>
  <c r="R1830" i="22"/>
  <c r="R1831" i="22"/>
  <c r="R1832" i="22"/>
  <c r="R1833" i="22"/>
  <c r="R1834" i="22"/>
  <c r="R1835" i="22"/>
  <c r="R1836" i="22"/>
  <c r="R1837" i="22"/>
  <c r="R1838" i="22"/>
  <c r="R1839" i="22"/>
  <c r="R1840" i="22"/>
  <c r="R1841" i="22"/>
  <c r="R1842" i="22"/>
  <c r="R1843" i="22"/>
  <c r="R1844" i="22"/>
  <c r="R1845" i="22"/>
  <c r="R1846" i="22"/>
  <c r="R1847" i="22"/>
  <c r="R1848" i="22"/>
  <c r="R1849" i="22"/>
  <c r="R1850" i="22"/>
  <c r="R1851" i="22"/>
  <c r="R1852" i="22"/>
  <c r="R1853" i="22"/>
  <c r="R1854" i="22"/>
  <c r="R1855" i="22"/>
  <c r="R1856" i="22"/>
  <c r="R1857" i="22"/>
  <c r="R1858" i="22"/>
  <c r="R1859" i="22"/>
  <c r="R1860" i="22"/>
  <c r="R1861" i="22"/>
  <c r="R1862" i="22"/>
  <c r="R1863" i="22"/>
  <c r="R1864" i="22"/>
  <c r="R1865" i="22"/>
  <c r="R1866" i="22"/>
  <c r="R1867" i="22"/>
  <c r="R1868" i="22"/>
  <c r="R1869" i="22"/>
  <c r="R1870" i="22"/>
  <c r="R1871" i="22"/>
  <c r="R1872" i="22"/>
  <c r="R1873" i="22"/>
  <c r="R1874" i="22"/>
  <c r="R1875" i="22"/>
  <c r="R1876" i="22"/>
  <c r="R1877" i="22"/>
  <c r="R1878" i="22"/>
  <c r="R1879" i="22"/>
  <c r="R1880" i="22"/>
  <c r="R1881" i="22"/>
  <c r="R1882" i="22"/>
  <c r="R1883" i="22"/>
  <c r="R1884" i="22"/>
  <c r="R1885" i="22"/>
  <c r="R1886" i="22"/>
  <c r="R1887" i="22"/>
  <c r="R1888" i="22"/>
  <c r="R1889" i="22"/>
  <c r="R1890" i="22"/>
  <c r="R1891" i="22"/>
  <c r="R1892" i="22"/>
  <c r="R1893" i="22"/>
  <c r="R1894" i="22"/>
  <c r="R1895" i="22"/>
  <c r="R1896" i="22"/>
  <c r="R1897" i="22"/>
  <c r="R1898" i="22"/>
  <c r="R1899" i="22"/>
  <c r="R1900" i="22"/>
  <c r="R1901" i="22"/>
  <c r="R1902" i="22"/>
  <c r="R1903" i="22"/>
  <c r="R1904" i="22"/>
  <c r="R1905" i="22"/>
  <c r="R1906" i="22"/>
  <c r="R1907" i="22"/>
  <c r="R1908" i="22"/>
  <c r="R1909" i="22"/>
  <c r="R1910" i="22"/>
  <c r="R1911" i="22"/>
  <c r="R1912" i="22"/>
  <c r="R1913" i="22"/>
  <c r="R1914" i="22"/>
  <c r="R1915" i="22"/>
  <c r="R1916" i="22"/>
  <c r="R1917" i="22"/>
  <c r="R1918" i="22"/>
  <c r="R1919" i="22"/>
  <c r="R1920" i="22"/>
  <c r="R1921" i="22"/>
  <c r="R1922" i="22"/>
  <c r="R1923" i="22"/>
  <c r="R1924" i="22"/>
  <c r="R1925" i="22"/>
  <c r="R1926" i="22"/>
  <c r="R1927" i="22"/>
  <c r="R1928" i="22"/>
  <c r="R1929" i="22"/>
  <c r="R1930" i="22"/>
  <c r="R1931" i="22"/>
  <c r="R1932" i="22"/>
  <c r="R1933" i="22"/>
  <c r="R1934" i="22"/>
  <c r="R1935" i="22"/>
  <c r="R1936" i="22"/>
  <c r="R1937" i="22"/>
  <c r="R1938" i="22"/>
  <c r="R1939" i="22"/>
  <c r="R1940" i="22"/>
  <c r="R1941" i="22"/>
  <c r="R1942" i="22"/>
  <c r="R1943" i="22"/>
  <c r="R1944" i="22"/>
  <c r="R1945" i="22"/>
  <c r="R1946" i="22"/>
  <c r="R1947" i="22"/>
  <c r="R1948" i="22"/>
  <c r="R1949" i="22"/>
  <c r="R1950" i="22"/>
  <c r="R1951" i="22"/>
  <c r="R1952" i="22"/>
  <c r="R1953" i="22"/>
  <c r="R1954" i="22"/>
  <c r="R1955" i="22"/>
  <c r="R1956" i="22"/>
  <c r="R1957" i="22"/>
  <c r="R1958" i="22"/>
  <c r="R1959" i="22"/>
  <c r="R1960" i="22"/>
  <c r="R1961" i="22"/>
  <c r="R1962" i="22"/>
  <c r="R1963" i="22"/>
  <c r="R1964" i="22"/>
  <c r="R1965" i="22"/>
  <c r="R1966" i="22"/>
  <c r="R1967" i="22"/>
  <c r="R1968" i="22"/>
  <c r="R1969" i="22"/>
  <c r="R1970" i="22"/>
  <c r="R1971" i="22"/>
  <c r="R1972" i="22"/>
  <c r="R1973" i="22"/>
  <c r="R1974" i="22"/>
  <c r="R1975" i="22"/>
  <c r="R1976" i="22"/>
  <c r="R1977" i="22"/>
  <c r="R1978" i="22"/>
  <c r="R1979" i="22"/>
  <c r="R1980" i="22"/>
  <c r="R1981" i="22"/>
  <c r="R1982" i="22"/>
  <c r="R1983" i="22"/>
  <c r="R1984" i="22"/>
  <c r="R1985" i="22"/>
  <c r="R1986" i="22"/>
  <c r="R1987" i="22"/>
  <c r="R1988" i="22"/>
  <c r="R1989" i="22"/>
  <c r="R1990" i="22"/>
  <c r="R1991" i="22"/>
  <c r="R1992" i="22"/>
  <c r="R1993" i="22"/>
  <c r="R1994" i="22"/>
  <c r="R1995" i="22"/>
  <c r="R1996" i="22"/>
  <c r="R1997" i="22"/>
  <c r="R1998" i="22"/>
  <c r="R1999" i="22"/>
  <c r="R2000" i="22"/>
  <c r="R2001" i="22"/>
  <c r="R2002" i="22"/>
  <c r="R2003" i="22"/>
  <c r="R2004" i="22"/>
  <c r="R2005" i="22"/>
  <c r="R2006" i="22"/>
  <c r="R2007" i="22"/>
  <c r="R2008" i="22"/>
  <c r="R2009" i="22"/>
  <c r="R2010" i="22"/>
  <c r="R2011" i="22"/>
  <c r="R2012" i="22"/>
  <c r="R2013" i="22"/>
  <c r="R2014" i="22"/>
  <c r="R2015" i="22"/>
  <c r="R2016" i="22"/>
  <c r="R2017" i="22"/>
  <c r="R2018" i="22"/>
  <c r="R2019" i="22"/>
  <c r="R2020" i="22"/>
  <c r="R2021" i="22"/>
  <c r="R2022" i="22"/>
  <c r="R2023" i="22"/>
  <c r="R2024" i="22"/>
  <c r="R2025" i="22"/>
  <c r="R2026" i="22"/>
  <c r="R2027" i="22"/>
  <c r="R2028" i="22"/>
  <c r="R2029" i="22"/>
  <c r="R2030" i="22"/>
  <c r="R2031" i="22"/>
  <c r="R2032" i="22"/>
  <c r="R2033" i="22"/>
  <c r="R2034" i="22"/>
  <c r="R2035" i="22"/>
  <c r="R2036" i="22"/>
  <c r="R2037" i="22"/>
  <c r="R2038" i="22"/>
  <c r="R2039" i="22"/>
  <c r="R2040" i="22"/>
  <c r="R2041" i="22"/>
  <c r="R2042" i="22"/>
  <c r="R2043" i="22"/>
  <c r="R2044" i="22"/>
  <c r="R2045" i="22"/>
  <c r="R2046" i="22"/>
  <c r="R2047" i="22"/>
  <c r="R2048" i="22"/>
  <c r="R2049" i="22"/>
  <c r="R2050" i="22"/>
  <c r="R2051" i="22"/>
  <c r="R2052" i="22"/>
  <c r="R2053" i="22"/>
  <c r="R2054" i="22"/>
  <c r="R2055" i="22"/>
  <c r="R2056" i="22"/>
  <c r="R2057" i="22"/>
  <c r="R2058" i="22"/>
  <c r="R2059" i="22"/>
  <c r="R2060" i="22"/>
  <c r="R2061" i="22"/>
  <c r="R2062" i="22"/>
  <c r="R2063" i="22"/>
  <c r="R2064" i="22"/>
  <c r="R2065" i="22"/>
  <c r="R2066" i="22"/>
  <c r="R2067" i="22"/>
  <c r="R2068" i="22"/>
  <c r="R2069" i="22"/>
  <c r="R2070" i="22"/>
  <c r="R2071" i="22"/>
  <c r="R2072" i="22"/>
  <c r="R2073" i="22"/>
  <c r="R2074" i="22"/>
  <c r="R2075" i="22"/>
  <c r="R2076" i="22"/>
  <c r="R2077" i="22"/>
  <c r="R2078" i="22"/>
  <c r="R2079" i="22"/>
  <c r="R2080" i="22"/>
  <c r="R2081" i="22"/>
  <c r="R2082" i="22"/>
  <c r="R2083" i="22"/>
  <c r="R2084" i="22"/>
  <c r="R2085" i="22"/>
  <c r="R2086" i="22"/>
  <c r="R2087" i="22"/>
  <c r="R2088" i="22"/>
  <c r="R2089" i="22"/>
  <c r="R2090" i="22"/>
  <c r="R2091" i="22"/>
  <c r="R2092" i="22"/>
  <c r="R2093" i="22"/>
  <c r="R2094" i="22"/>
  <c r="R2095" i="22"/>
  <c r="R2096" i="22"/>
  <c r="R2097" i="22"/>
  <c r="R2098" i="22"/>
  <c r="R2099" i="22"/>
  <c r="R2100" i="22"/>
  <c r="R2101" i="22"/>
  <c r="R2102" i="22"/>
  <c r="R2103" i="22"/>
  <c r="R2104" i="22"/>
  <c r="R2105" i="22"/>
  <c r="R2106" i="22"/>
  <c r="R2107" i="22"/>
  <c r="R2108" i="22"/>
  <c r="R2109" i="22"/>
  <c r="R2110" i="22"/>
  <c r="R2111" i="22"/>
  <c r="R2112" i="22"/>
  <c r="R2113" i="22"/>
  <c r="R2114" i="22"/>
  <c r="R2115" i="22"/>
  <c r="R2116" i="22"/>
  <c r="R2117" i="22"/>
  <c r="R2118" i="22"/>
  <c r="R2119" i="22"/>
  <c r="R2120" i="22"/>
  <c r="R2121" i="22"/>
  <c r="R2122" i="22"/>
  <c r="R2123" i="22"/>
  <c r="R2124" i="22"/>
  <c r="R2125" i="22"/>
  <c r="R2126" i="22"/>
  <c r="R2127" i="22"/>
  <c r="R2128" i="22"/>
  <c r="R2129" i="22"/>
  <c r="R2130" i="22"/>
  <c r="R2131" i="22"/>
  <c r="R2132" i="22"/>
  <c r="R2133" i="22"/>
  <c r="R2134" i="22"/>
  <c r="R2135" i="22"/>
  <c r="R2136" i="22"/>
  <c r="R2137" i="22"/>
  <c r="R2138" i="22"/>
  <c r="R2139" i="22"/>
  <c r="R2140" i="22"/>
  <c r="R2141" i="22"/>
  <c r="R2142" i="22"/>
  <c r="R2143" i="22"/>
  <c r="R2144" i="22"/>
  <c r="R2145" i="22"/>
  <c r="R2146" i="22"/>
  <c r="R2147" i="22"/>
  <c r="R2148" i="22"/>
  <c r="R2149" i="22"/>
  <c r="R2150" i="22"/>
  <c r="R2151" i="22"/>
  <c r="R2152" i="22"/>
  <c r="R2153" i="22"/>
  <c r="R2154" i="22"/>
  <c r="R2155" i="22"/>
  <c r="R2156" i="22"/>
  <c r="R2157" i="22"/>
  <c r="R2158" i="22"/>
  <c r="R2159" i="22"/>
  <c r="R2160" i="22"/>
  <c r="R2161" i="22"/>
  <c r="R2162" i="22"/>
  <c r="R2163" i="22"/>
  <c r="R2164" i="22"/>
  <c r="R2165" i="22"/>
  <c r="R2166" i="22"/>
  <c r="R2167" i="22"/>
  <c r="R2168" i="22"/>
  <c r="R2169" i="22"/>
  <c r="R2170" i="22"/>
  <c r="R2171" i="22"/>
  <c r="R2172" i="22"/>
  <c r="R2173" i="22"/>
  <c r="R2174" i="22"/>
  <c r="R2175" i="22"/>
  <c r="R2176" i="22"/>
  <c r="R2177" i="22"/>
  <c r="R2178" i="22"/>
  <c r="R2179" i="22"/>
  <c r="R2180" i="22"/>
  <c r="R2181" i="22"/>
  <c r="R2182" i="22"/>
  <c r="R2183" i="22"/>
  <c r="R2184" i="22"/>
  <c r="R2185" i="22"/>
  <c r="R2186" i="22"/>
  <c r="R2187" i="22"/>
  <c r="R2188" i="22"/>
  <c r="R2189" i="22"/>
  <c r="R2190" i="22"/>
  <c r="R2191" i="22"/>
  <c r="R2192" i="22"/>
  <c r="R2193" i="22"/>
  <c r="R2194" i="22"/>
  <c r="R2195" i="22"/>
  <c r="R2196" i="22"/>
  <c r="R2197" i="22"/>
  <c r="R2198" i="22"/>
  <c r="R2199" i="22"/>
  <c r="R2200" i="22"/>
  <c r="R2201" i="22"/>
  <c r="R2202" i="22"/>
  <c r="R2203" i="22"/>
  <c r="R2204" i="22"/>
  <c r="R2205" i="22"/>
  <c r="R2206" i="22"/>
  <c r="R2207" i="22"/>
  <c r="R2208" i="22"/>
  <c r="R2209" i="22"/>
  <c r="R2210" i="22"/>
  <c r="R2211" i="22"/>
  <c r="R2212" i="22"/>
  <c r="R2213" i="22"/>
  <c r="R2214" i="22"/>
  <c r="R2215" i="22"/>
  <c r="R2216" i="22"/>
  <c r="R2217" i="22"/>
  <c r="R2218" i="22"/>
  <c r="R2219" i="22"/>
  <c r="R2220" i="22"/>
  <c r="R2221" i="22"/>
  <c r="R2222" i="22"/>
  <c r="R2223" i="22"/>
  <c r="R2224" i="22"/>
  <c r="R2225" i="22"/>
  <c r="R2226" i="22"/>
  <c r="R2227" i="22"/>
  <c r="R2228" i="22"/>
  <c r="R2229" i="22"/>
  <c r="R2230" i="22"/>
  <c r="R2231" i="22"/>
  <c r="R2232" i="22"/>
  <c r="R2233" i="22"/>
  <c r="R2234" i="22"/>
  <c r="R2235" i="22"/>
  <c r="R2236" i="22"/>
  <c r="R2237" i="22"/>
  <c r="R2238" i="22"/>
  <c r="R2239" i="22"/>
  <c r="R2240" i="22"/>
  <c r="R2241" i="22"/>
  <c r="R2242" i="22"/>
  <c r="R2243" i="22"/>
  <c r="R2244" i="22"/>
  <c r="R2245" i="22"/>
  <c r="R2246" i="22"/>
  <c r="R2247" i="22"/>
  <c r="R2248" i="22"/>
  <c r="R2249" i="22"/>
  <c r="R2250" i="22"/>
  <c r="R2251" i="22"/>
  <c r="R2252" i="22"/>
  <c r="R2253" i="22"/>
  <c r="R2254" i="22"/>
  <c r="R2255" i="22"/>
  <c r="R2256" i="22"/>
  <c r="R2257" i="22"/>
  <c r="R2258" i="22"/>
  <c r="R2259" i="22"/>
  <c r="R2260" i="22"/>
  <c r="R2261" i="22"/>
  <c r="R2262" i="22"/>
  <c r="R2263" i="22"/>
  <c r="R2264" i="22"/>
  <c r="R2265" i="22"/>
  <c r="R2266" i="22"/>
  <c r="R2267" i="22"/>
  <c r="R2268" i="22"/>
  <c r="R2269" i="22"/>
  <c r="R2270" i="22"/>
  <c r="R2271" i="22"/>
  <c r="R2272" i="22"/>
  <c r="R2273" i="22"/>
  <c r="R2274" i="22"/>
  <c r="R2275" i="22"/>
  <c r="R2276" i="22"/>
  <c r="R2277" i="22"/>
  <c r="R2278" i="22"/>
  <c r="R2279" i="22"/>
  <c r="R2280" i="22"/>
  <c r="R2281" i="22"/>
  <c r="R2282" i="22"/>
  <c r="R2283" i="22"/>
  <c r="R2284" i="22"/>
  <c r="R2285" i="22"/>
  <c r="R2286" i="22"/>
  <c r="R2287" i="22"/>
  <c r="R2288" i="22"/>
  <c r="R2289" i="22"/>
  <c r="R2290" i="22"/>
  <c r="R2291" i="22"/>
  <c r="R2292" i="22"/>
  <c r="R2293" i="22"/>
  <c r="R2294" i="22"/>
  <c r="R2295" i="22"/>
  <c r="R2296" i="22"/>
  <c r="R2297" i="22"/>
  <c r="R2298" i="22"/>
  <c r="R2299" i="22"/>
  <c r="R2300" i="22"/>
  <c r="R2301" i="22"/>
  <c r="R2302" i="22"/>
  <c r="R2303" i="22"/>
  <c r="R2304" i="22"/>
  <c r="R2305" i="22"/>
  <c r="R2306" i="22"/>
  <c r="R2307" i="22"/>
  <c r="R2308" i="22"/>
  <c r="R2309" i="22"/>
  <c r="R2310" i="22"/>
  <c r="R2311" i="22"/>
  <c r="R2312" i="22"/>
  <c r="R2313" i="22"/>
  <c r="R2314" i="22"/>
  <c r="R2315" i="22"/>
  <c r="R2316" i="22"/>
  <c r="R2317" i="22"/>
  <c r="R2318" i="22"/>
  <c r="R2319" i="22"/>
  <c r="R2320" i="22"/>
  <c r="R2321" i="22"/>
  <c r="R2322" i="22"/>
  <c r="R2323" i="22"/>
  <c r="R2324" i="22"/>
  <c r="R2325" i="22"/>
  <c r="R2326" i="22"/>
  <c r="R2327" i="22"/>
  <c r="R2328" i="22"/>
  <c r="R2329" i="22"/>
  <c r="R2330" i="22"/>
  <c r="R2331" i="22"/>
  <c r="R2332" i="22"/>
  <c r="R2333" i="22"/>
  <c r="R2334" i="22"/>
  <c r="R2335" i="22"/>
  <c r="R2336" i="22"/>
  <c r="R2337" i="22"/>
  <c r="R2338" i="22"/>
  <c r="R2339" i="22"/>
  <c r="R2340" i="22"/>
  <c r="R2341" i="22"/>
  <c r="R2342" i="22"/>
  <c r="R2343" i="22"/>
  <c r="R2344" i="22"/>
  <c r="R2345" i="22"/>
  <c r="R2346" i="22"/>
  <c r="R2347" i="22"/>
  <c r="R2348" i="22"/>
  <c r="R2349" i="22"/>
  <c r="R2350" i="22"/>
  <c r="R2351" i="22"/>
  <c r="R2352" i="22"/>
  <c r="R2353" i="22"/>
  <c r="R2354" i="22"/>
  <c r="R2355" i="22"/>
  <c r="R2356" i="22"/>
  <c r="R2357" i="22"/>
  <c r="R2358" i="22"/>
  <c r="R2359" i="22"/>
  <c r="R2360" i="22"/>
  <c r="R2361" i="22"/>
  <c r="R2362" i="22"/>
  <c r="R2363" i="22"/>
  <c r="R2364" i="22"/>
  <c r="R2365" i="22"/>
  <c r="R2366" i="22"/>
  <c r="R2367" i="22"/>
  <c r="R2368" i="22"/>
  <c r="R2369" i="22"/>
  <c r="R2370" i="22"/>
  <c r="R2371" i="22"/>
  <c r="R2372" i="22"/>
  <c r="R2373" i="22"/>
  <c r="R2374" i="22"/>
  <c r="R2375" i="22"/>
  <c r="R2376" i="22"/>
  <c r="R2377" i="22"/>
  <c r="R2378" i="22"/>
  <c r="R2379" i="22"/>
  <c r="R2380" i="22"/>
  <c r="R2381" i="22"/>
  <c r="R2382" i="22"/>
  <c r="R2383" i="22"/>
  <c r="R2384" i="22"/>
  <c r="R2385" i="22"/>
  <c r="R2386" i="22"/>
  <c r="R2387" i="22"/>
  <c r="R2388" i="22"/>
  <c r="R2389" i="22"/>
  <c r="R2390" i="22"/>
  <c r="R2391" i="22"/>
  <c r="R2392" i="22"/>
  <c r="R2393" i="22"/>
  <c r="R2394" i="22"/>
  <c r="R2395" i="22"/>
  <c r="R2396" i="22"/>
  <c r="R2397" i="22"/>
  <c r="R2398" i="22"/>
  <c r="R2399" i="22"/>
  <c r="R2400" i="22"/>
  <c r="R2401" i="22"/>
  <c r="R2402" i="22"/>
  <c r="R2403" i="22"/>
  <c r="R2404" i="22"/>
  <c r="R2405" i="22"/>
  <c r="R2406" i="22"/>
  <c r="R2407" i="22"/>
  <c r="R2408" i="22"/>
  <c r="R2409" i="22"/>
  <c r="R2410" i="22"/>
  <c r="R2411" i="22"/>
  <c r="R2412" i="22"/>
  <c r="R2413" i="22"/>
  <c r="R2414" i="22"/>
  <c r="R2415" i="22"/>
  <c r="R2416" i="22"/>
  <c r="R2417" i="22"/>
  <c r="R2418" i="22"/>
  <c r="R2419" i="22"/>
  <c r="R2420" i="22"/>
  <c r="R2421" i="22"/>
  <c r="R2422" i="22"/>
  <c r="R2423" i="22"/>
  <c r="R2424" i="22"/>
  <c r="R2425" i="22"/>
  <c r="R2426" i="22"/>
  <c r="R2427" i="22"/>
  <c r="R2428" i="22"/>
  <c r="R2429" i="22"/>
  <c r="R2430" i="22"/>
  <c r="R2431" i="22"/>
  <c r="R2432" i="22"/>
  <c r="R2433" i="22"/>
  <c r="R2434" i="22"/>
  <c r="R2435" i="22"/>
  <c r="R2436" i="22"/>
  <c r="R2437" i="22"/>
  <c r="R2438" i="22"/>
  <c r="R2439" i="22"/>
  <c r="R2440" i="22"/>
  <c r="R2441" i="22"/>
  <c r="R2442" i="22"/>
  <c r="R2443" i="22"/>
  <c r="R2444" i="22"/>
  <c r="R2445" i="22"/>
  <c r="R2446" i="22"/>
  <c r="R2447" i="22"/>
  <c r="R2448" i="22"/>
  <c r="R2449" i="22"/>
  <c r="R2450" i="22"/>
  <c r="R2451" i="22"/>
  <c r="R2452" i="22"/>
  <c r="R2453" i="22"/>
  <c r="R2454" i="22"/>
  <c r="R2455" i="22"/>
  <c r="R2456" i="22"/>
  <c r="R2457" i="22"/>
  <c r="R2458" i="22"/>
  <c r="R2459" i="22"/>
  <c r="R2460" i="22"/>
  <c r="R2461" i="22"/>
  <c r="R2462" i="22"/>
  <c r="R2463" i="22"/>
  <c r="R2464" i="22"/>
  <c r="R2465" i="22"/>
  <c r="R2466" i="22"/>
  <c r="R2467" i="22"/>
  <c r="R2468" i="22"/>
  <c r="R2469" i="22"/>
  <c r="R2470" i="22"/>
  <c r="R2471" i="22"/>
  <c r="R2472" i="22"/>
  <c r="R2473" i="22"/>
  <c r="R2474" i="22"/>
  <c r="R2475" i="22"/>
  <c r="R2476" i="22"/>
  <c r="R2477" i="22"/>
  <c r="R2478" i="22"/>
  <c r="R2479" i="22"/>
  <c r="R2480" i="22"/>
  <c r="R2481" i="22"/>
  <c r="R2482" i="22"/>
  <c r="R2483" i="22"/>
  <c r="R2484" i="22"/>
  <c r="R2485" i="22"/>
  <c r="R2486" i="22"/>
  <c r="R2487" i="22"/>
  <c r="R2488" i="22"/>
  <c r="R2489" i="22"/>
  <c r="R2490" i="22"/>
  <c r="R2491" i="22"/>
  <c r="R2492" i="22"/>
  <c r="R2493" i="22"/>
  <c r="R2494" i="22"/>
  <c r="R2495" i="22"/>
  <c r="R2496" i="22"/>
  <c r="R2497" i="22"/>
  <c r="R2498" i="22"/>
  <c r="R2499" i="22"/>
  <c r="R2500" i="22"/>
  <c r="R2501" i="22"/>
  <c r="R2502" i="22"/>
  <c r="R2503" i="22"/>
  <c r="R2504" i="22"/>
  <c r="R2505" i="22"/>
  <c r="R2506" i="22"/>
  <c r="R2507" i="22"/>
  <c r="R2508" i="22"/>
  <c r="R2509" i="22"/>
  <c r="R2510" i="22"/>
  <c r="R2511" i="22"/>
  <c r="R2512" i="22"/>
  <c r="R2513" i="22"/>
  <c r="R2514" i="22"/>
  <c r="R2515" i="22"/>
  <c r="R2516" i="22"/>
  <c r="R2517" i="22"/>
  <c r="R2518" i="22"/>
  <c r="R2519" i="22"/>
  <c r="R2520" i="22"/>
  <c r="R2521" i="22"/>
  <c r="R2522" i="22"/>
  <c r="R2523" i="22"/>
  <c r="R2524" i="22"/>
  <c r="R2525" i="22"/>
  <c r="R2526" i="22"/>
  <c r="R2527" i="22"/>
  <c r="R2528" i="22"/>
  <c r="R2529" i="22"/>
  <c r="R2530" i="22"/>
  <c r="R2531" i="22"/>
  <c r="R2532" i="22"/>
  <c r="R2533" i="22"/>
  <c r="R2534" i="22"/>
  <c r="R2535" i="22"/>
  <c r="R2536" i="22"/>
  <c r="R2537" i="22"/>
  <c r="R2538" i="22"/>
  <c r="R2539" i="22"/>
  <c r="R2540" i="22"/>
  <c r="R2541" i="22"/>
  <c r="R2542" i="22"/>
  <c r="R2543" i="22"/>
  <c r="R2544" i="22"/>
  <c r="R2545" i="22"/>
  <c r="R2546" i="22"/>
  <c r="R2547" i="22"/>
  <c r="R2548" i="22"/>
  <c r="R2549" i="22"/>
  <c r="R2550" i="22"/>
  <c r="R2551" i="22"/>
  <c r="R2552" i="22"/>
  <c r="R2553" i="22"/>
  <c r="R2554" i="22"/>
  <c r="R2555" i="22"/>
  <c r="R2556" i="22"/>
  <c r="R2557" i="22"/>
  <c r="R2558" i="22"/>
  <c r="R2559" i="22"/>
  <c r="R2560" i="22"/>
  <c r="R2561" i="22"/>
  <c r="R2562" i="22"/>
  <c r="R2563" i="22"/>
  <c r="R2564" i="22"/>
  <c r="R2565" i="22"/>
  <c r="R2566" i="22"/>
  <c r="R2567" i="22"/>
  <c r="R2568" i="22"/>
  <c r="R2569" i="22"/>
  <c r="R2570" i="22"/>
  <c r="R2571" i="22"/>
  <c r="R2572" i="22"/>
  <c r="R2573" i="22"/>
  <c r="R2574" i="22"/>
  <c r="R2575" i="22"/>
  <c r="R2576" i="22"/>
  <c r="R2577" i="22"/>
  <c r="R2578" i="22"/>
  <c r="R2579" i="22"/>
  <c r="R2580" i="22"/>
  <c r="R2581" i="22"/>
  <c r="R2582" i="22"/>
  <c r="R2583" i="22"/>
  <c r="R2584" i="22"/>
  <c r="R2585" i="22"/>
  <c r="R2586" i="22"/>
  <c r="R2587" i="22"/>
  <c r="R2588" i="22"/>
  <c r="R2589" i="22"/>
  <c r="R2590" i="22"/>
  <c r="R2591" i="22"/>
  <c r="R2592" i="22"/>
  <c r="R2593" i="22"/>
  <c r="R2594" i="22"/>
  <c r="R2595" i="22"/>
  <c r="R2596" i="22"/>
  <c r="R2597" i="22"/>
  <c r="R2598" i="22"/>
  <c r="R2599" i="22"/>
  <c r="R2600" i="22"/>
  <c r="R2601" i="22"/>
  <c r="R2602" i="22"/>
  <c r="R2603" i="22"/>
  <c r="R2604" i="22"/>
  <c r="R2605" i="22"/>
  <c r="R2606" i="22"/>
  <c r="R2607" i="22"/>
  <c r="R2608" i="22"/>
  <c r="R2609" i="22"/>
  <c r="R2610" i="22"/>
  <c r="R2611" i="22"/>
  <c r="R2612" i="22"/>
  <c r="R2613" i="22"/>
  <c r="R2614" i="22"/>
  <c r="R2615" i="22"/>
  <c r="R2616" i="22"/>
  <c r="R2617" i="22"/>
  <c r="R2618" i="22"/>
  <c r="R2619" i="22"/>
  <c r="R2620" i="22"/>
  <c r="R2621" i="22"/>
  <c r="R2622" i="22"/>
  <c r="R2623" i="22"/>
  <c r="R2624" i="22"/>
  <c r="R2625" i="22"/>
  <c r="R2626" i="22"/>
  <c r="R2627" i="22"/>
  <c r="R2628" i="22"/>
  <c r="R2629" i="22"/>
  <c r="R2630" i="22"/>
  <c r="R2631" i="22"/>
  <c r="R2632" i="22"/>
  <c r="R2633" i="22"/>
  <c r="R2634" i="22"/>
  <c r="R2635" i="22"/>
  <c r="R2636" i="22"/>
  <c r="R2637" i="22"/>
  <c r="R2638" i="22"/>
  <c r="R2639" i="22"/>
  <c r="R2640" i="22"/>
  <c r="R2641" i="22"/>
  <c r="R2642" i="22"/>
  <c r="R2643" i="22"/>
  <c r="R1198" i="22"/>
  <c r="R291" i="22"/>
  <c r="R292" i="22"/>
  <c r="R293" i="22"/>
  <c r="R294" i="22"/>
  <c r="R295" i="22"/>
  <c r="R296" i="22"/>
  <c r="R297" i="22"/>
  <c r="R298" i="22"/>
  <c r="R299" i="22"/>
  <c r="R300" i="22"/>
  <c r="R301" i="22"/>
  <c r="R302" i="22"/>
  <c r="R303" i="22"/>
  <c r="R304" i="22"/>
  <c r="R305" i="22"/>
  <c r="R306" i="22"/>
  <c r="R307" i="22"/>
  <c r="R308" i="22"/>
  <c r="R309" i="22"/>
  <c r="R310" i="22"/>
  <c r="R311" i="22"/>
  <c r="R312" i="22"/>
  <c r="R313" i="22"/>
  <c r="R314" i="22"/>
  <c r="R315" i="22"/>
  <c r="R316" i="22"/>
  <c r="R317" i="22"/>
  <c r="R318" i="22"/>
  <c r="R319" i="22"/>
  <c r="R320" i="22"/>
  <c r="R321" i="22"/>
  <c r="R322" i="22"/>
  <c r="R323" i="22"/>
  <c r="R324" i="22"/>
  <c r="R325" i="22"/>
  <c r="R326" i="22"/>
  <c r="R327" i="22"/>
  <c r="R328" i="22"/>
  <c r="R329" i="22"/>
  <c r="R330" i="22"/>
  <c r="R331" i="22"/>
  <c r="R332" i="22"/>
  <c r="R333" i="22"/>
  <c r="R334" i="22"/>
  <c r="R335" i="22"/>
  <c r="R336" i="22"/>
  <c r="R337" i="22"/>
  <c r="R338" i="22"/>
  <c r="R339" i="22"/>
  <c r="R340" i="22"/>
  <c r="R341" i="22"/>
  <c r="R342" i="22"/>
  <c r="R343" i="22"/>
  <c r="R344" i="22"/>
  <c r="R345" i="22"/>
  <c r="R346" i="22"/>
  <c r="R347" i="22"/>
  <c r="R348" i="22"/>
  <c r="R349" i="22"/>
  <c r="R350" i="22"/>
  <c r="R351" i="22"/>
  <c r="R352" i="22"/>
  <c r="R353" i="22"/>
  <c r="R354" i="22"/>
  <c r="R355" i="22"/>
  <c r="R356" i="22"/>
  <c r="R357" i="22"/>
  <c r="R358" i="22"/>
  <c r="R359" i="22"/>
  <c r="R360" i="22"/>
  <c r="R361" i="22"/>
  <c r="R362" i="22"/>
  <c r="R363" i="22"/>
  <c r="R364" i="22"/>
  <c r="R365" i="22"/>
  <c r="R366" i="22"/>
  <c r="R367" i="22"/>
  <c r="R368" i="22"/>
  <c r="R369" i="22"/>
  <c r="R370" i="22"/>
  <c r="R371" i="22"/>
  <c r="R372" i="22"/>
  <c r="R373" i="22"/>
  <c r="R374" i="22"/>
  <c r="R375" i="22"/>
  <c r="R376" i="22"/>
  <c r="R377" i="22"/>
  <c r="R378" i="22"/>
  <c r="R379" i="22"/>
  <c r="R380" i="22"/>
  <c r="R381" i="22"/>
  <c r="R382" i="22"/>
  <c r="R383" i="22"/>
  <c r="R384" i="22"/>
  <c r="R385" i="22"/>
  <c r="R386" i="22"/>
  <c r="R387" i="22"/>
  <c r="R388" i="22"/>
  <c r="R389" i="22"/>
  <c r="R390" i="22"/>
  <c r="R391" i="22"/>
  <c r="R392" i="22"/>
  <c r="R393" i="22"/>
  <c r="R394" i="22"/>
  <c r="R395" i="22"/>
  <c r="R396" i="22"/>
  <c r="R397" i="22"/>
  <c r="R398" i="22"/>
  <c r="R399" i="22"/>
  <c r="R400" i="22"/>
  <c r="R401" i="22"/>
  <c r="R402" i="22"/>
  <c r="R403" i="22"/>
  <c r="R404" i="22"/>
  <c r="R405" i="22"/>
  <c r="R406" i="22"/>
  <c r="R407" i="22"/>
  <c r="R408" i="22"/>
  <c r="R409" i="22"/>
  <c r="R410" i="22"/>
  <c r="R411" i="22"/>
  <c r="R412" i="22"/>
  <c r="R413" i="22"/>
  <c r="R414" i="22"/>
  <c r="R415" i="22"/>
  <c r="R416" i="22"/>
  <c r="R417" i="22"/>
  <c r="R418" i="22"/>
  <c r="R419" i="22"/>
  <c r="R420" i="22"/>
  <c r="R421" i="22"/>
  <c r="R422" i="22"/>
  <c r="R423" i="22"/>
  <c r="R424" i="22"/>
  <c r="R425" i="22"/>
  <c r="R426" i="22"/>
  <c r="R427" i="22"/>
  <c r="R428" i="22"/>
  <c r="R429" i="22"/>
  <c r="R430" i="22"/>
  <c r="R431" i="22"/>
  <c r="R432" i="22"/>
  <c r="R433" i="22"/>
  <c r="R434" i="22"/>
  <c r="R435" i="22"/>
  <c r="R436" i="22"/>
  <c r="R437" i="22"/>
  <c r="R438" i="22"/>
  <c r="R439" i="22"/>
  <c r="R440" i="22"/>
  <c r="R441" i="22"/>
  <c r="R442" i="22"/>
  <c r="R443" i="22"/>
  <c r="R444" i="22"/>
  <c r="R445" i="22"/>
  <c r="R446" i="22"/>
  <c r="R447" i="22"/>
  <c r="R448" i="22"/>
  <c r="R449" i="22"/>
  <c r="R450" i="22"/>
  <c r="R451" i="22"/>
  <c r="R452" i="22"/>
  <c r="R453" i="22"/>
  <c r="R454" i="22"/>
  <c r="R455" i="22"/>
  <c r="R456" i="22"/>
  <c r="R457" i="22"/>
  <c r="R458" i="22"/>
  <c r="R459" i="22"/>
  <c r="R460" i="22"/>
  <c r="R461" i="22"/>
  <c r="R462" i="22"/>
  <c r="R463" i="22"/>
  <c r="R464" i="22"/>
  <c r="R465" i="22"/>
  <c r="R466" i="22"/>
  <c r="R467" i="22"/>
  <c r="R468" i="22"/>
  <c r="R469" i="22"/>
  <c r="R470" i="22"/>
  <c r="R471" i="22"/>
  <c r="R472" i="22"/>
  <c r="R473" i="22"/>
  <c r="R474" i="22"/>
  <c r="R475" i="22"/>
  <c r="R476" i="22"/>
  <c r="R477" i="22"/>
  <c r="R478" i="22"/>
  <c r="R479" i="22"/>
  <c r="R480" i="22"/>
  <c r="R481" i="22"/>
  <c r="R482" i="22"/>
  <c r="R483" i="22"/>
  <c r="R484" i="22"/>
  <c r="R485" i="22"/>
  <c r="R486" i="22"/>
  <c r="R487" i="22"/>
  <c r="R488" i="22"/>
  <c r="R489" i="22"/>
  <c r="R490" i="22"/>
  <c r="R491" i="22"/>
  <c r="R492" i="22"/>
  <c r="R493" i="22"/>
  <c r="R494" i="22"/>
  <c r="R495" i="22"/>
  <c r="R496" i="22"/>
  <c r="R497" i="22"/>
  <c r="R498" i="22"/>
  <c r="R499" i="22"/>
  <c r="R500" i="22"/>
  <c r="R501" i="22"/>
  <c r="R502" i="22"/>
  <c r="R503" i="22"/>
  <c r="R504" i="22"/>
  <c r="R505" i="22"/>
  <c r="R506" i="22"/>
  <c r="R507" i="22"/>
  <c r="R508" i="22"/>
  <c r="R509" i="22"/>
  <c r="R510" i="22"/>
  <c r="R511" i="22"/>
  <c r="R512" i="22"/>
  <c r="R513" i="22"/>
  <c r="R514" i="22"/>
  <c r="R515" i="22"/>
  <c r="R516" i="22"/>
  <c r="R517" i="22"/>
  <c r="R518" i="22"/>
  <c r="R519" i="22"/>
  <c r="R520" i="22"/>
  <c r="R521" i="22"/>
  <c r="R522" i="22"/>
  <c r="R523" i="22"/>
  <c r="R524" i="22"/>
  <c r="R525" i="22"/>
  <c r="R526" i="22"/>
  <c r="R527" i="22"/>
  <c r="R528" i="22"/>
  <c r="R529" i="22"/>
  <c r="R530" i="22"/>
  <c r="R531" i="22"/>
  <c r="R532" i="22"/>
  <c r="R533" i="22"/>
  <c r="R534" i="22"/>
  <c r="R535" i="22"/>
  <c r="R536" i="22"/>
  <c r="R537" i="22"/>
  <c r="R538" i="22"/>
  <c r="R539" i="22"/>
  <c r="R540" i="22"/>
  <c r="R541" i="22"/>
  <c r="R542" i="22"/>
  <c r="R543" i="22"/>
  <c r="R544" i="22"/>
  <c r="R545" i="22"/>
  <c r="R546" i="22"/>
  <c r="R547" i="22"/>
  <c r="R548" i="22"/>
  <c r="R549" i="22"/>
  <c r="R550" i="22"/>
  <c r="R551" i="22"/>
  <c r="R552" i="22"/>
  <c r="R553" i="22"/>
  <c r="R554" i="22"/>
  <c r="R555" i="22"/>
  <c r="R556" i="22"/>
  <c r="R557" i="22"/>
  <c r="R558" i="22"/>
  <c r="R559" i="22"/>
  <c r="R560" i="22"/>
  <c r="R561" i="22"/>
  <c r="R562" i="22"/>
  <c r="R563" i="22"/>
  <c r="R564" i="22"/>
  <c r="R565" i="22"/>
  <c r="R566" i="22"/>
  <c r="R567" i="22"/>
  <c r="R568" i="22"/>
  <c r="R569" i="22"/>
  <c r="R570" i="22"/>
  <c r="R571" i="22"/>
  <c r="R572" i="22"/>
  <c r="R573" i="22"/>
  <c r="R574" i="22"/>
  <c r="R575" i="22"/>
  <c r="R576" i="22"/>
  <c r="R577" i="22"/>
  <c r="R578" i="22"/>
  <c r="R579" i="22"/>
  <c r="R580" i="22"/>
  <c r="R581" i="22"/>
  <c r="R582" i="22"/>
  <c r="R583" i="22"/>
  <c r="R584" i="22"/>
  <c r="R585" i="22"/>
  <c r="R586" i="22"/>
  <c r="R587" i="22"/>
  <c r="R588" i="22"/>
  <c r="R589" i="22"/>
  <c r="R590" i="22"/>
  <c r="R591" i="22"/>
  <c r="R592" i="22"/>
  <c r="R593" i="22"/>
  <c r="R594" i="22"/>
  <c r="R595" i="22"/>
  <c r="R596" i="22"/>
  <c r="R597" i="22"/>
  <c r="R598" i="22"/>
  <c r="R599" i="22"/>
  <c r="R600" i="22"/>
  <c r="R601" i="22"/>
  <c r="R602" i="22"/>
  <c r="R603" i="22"/>
  <c r="R604" i="22"/>
  <c r="R605" i="22"/>
  <c r="R606" i="22"/>
  <c r="R607" i="22"/>
  <c r="R608" i="22"/>
  <c r="R609" i="22"/>
  <c r="R610" i="22"/>
  <c r="R611" i="22"/>
  <c r="R612" i="22"/>
  <c r="R613" i="22"/>
  <c r="R614" i="22"/>
  <c r="R615" i="22"/>
  <c r="R616" i="22"/>
  <c r="R617" i="22"/>
  <c r="R618" i="22"/>
  <c r="R619" i="22"/>
  <c r="R620" i="22"/>
  <c r="R621" i="22"/>
  <c r="R622" i="22"/>
  <c r="R623" i="22"/>
  <c r="R624" i="22"/>
  <c r="R625" i="22"/>
  <c r="R626" i="22"/>
  <c r="R627" i="22"/>
  <c r="R628" i="22"/>
  <c r="R629" i="22"/>
  <c r="R630" i="22"/>
  <c r="R631" i="22"/>
  <c r="R632" i="22"/>
  <c r="R633" i="22"/>
  <c r="R634" i="22"/>
  <c r="R635" i="22"/>
  <c r="R636" i="22"/>
  <c r="R637" i="22"/>
  <c r="R638" i="22"/>
  <c r="R639" i="22"/>
  <c r="R640" i="22"/>
  <c r="R641" i="22"/>
  <c r="R642" i="22"/>
  <c r="R643" i="22"/>
  <c r="R644" i="22"/>
  <c r="R645" i="22"/>
  <c r="R646" i="22"/>
  <c r="R647" i="22"/>
  <c r="R648" i="22"/>
  <c r="R649" i="22"/>
  <c r="R650" i="22"/>
  <c r="R651" i="22"/>
  <c r="R652" i="22"/>
  <c r="R653" i="22"/>
  <c r="R654" i="22"/>
  <c r="R655" i="22"/>
  <c r="R656" i="22"/>
  <c r="R657" i="22"/>
  <c r="R658" i="22"/>
  <c r="R659" i="22"/>
  <c r="R660" i="22"/>
  <c r="R661" i="22"/>
  <c r="R662" i="22"/>
  <c r="R663" i="22"/>
  <c r="R664" i="22"/>
  <c r="R665" i="22"/>
  <c r="R666" i="22"/>
  <c r="R667" i="22"/>
  <c r="R668" i="22"/>
  <c r="R669" i="22"/>
  <c r="R670" i="22"/>
  <c r="R671" i="22"/>
  <c r="R672" i="22"/>
  <c r="R673" i="22"/>
  <c r="R674" i="22"/>
  <c r="R675" i="22"/>
  <c r="R676" i="22"/>
  <c r="R677" i="22"/>
  <c r="R678" i="22"/>
  <c r="R679" i="22"/>
  <c r="R680" i="22"/>
  <c r="R681" i="22"/>
  <c r="R682" i="22"/>
  <c r="R683" i="22"/>
  <c r="R684" i="22"/>
  <c r="R685" i="22"/>
  <c r="R686" i="22"/>
  <c r="R687" i="22"/>
  <c r="R688" i="22"/>
  <c r="R689" i="22"/>
  <c r="R690" i="22"/>
  <c r="R691" i="22"/>
  <c r="R692" i="22"/>
  <c r="R693" i="22"/>
  <c r="R694" i="22"/>
  <c r="R695" i="22"/>
  <c r="R696" i="22"/>
  <c r="R697" i="22"/>
  <c r="R698" i="22"/>
  <c r="R699" i="22"/>
  <c r="R700" i="22"/>
  <c r="R701" i="22"/>
  <c r="R702" i="22"/>
  <c r="R703" i="22"/>
  <c r="R704" i="22"/>
  <c r="R705" i="22"/>
  <c r="R706" i="22"/>
  <c r="R707" i="22"/>
  <c r="R708" i="22"/>
  <c r="R709" i="22"/>
  <c r="R710" i="22"/>
  <c r="R711" i="22"/>
  <c r="R712" i="22"/>
  <c r="R713" i="22"/>
  <c r="R714" i="22"/>
  <c r="R715" i="22"/>
  <c r="R716" i="22"/>
  <c r="R717" i="22"/>
  <c r="R718" i="22"/>
  <c r="R719" i="22"/>
  <c r="R720" i="22"/>
  <c r="R721" i="22"/>
  <c r="R722" i="22"/>
  <c r="R723" i="22"/>
  <c r="R724" i="22"/>
  <c r="R725" i="22"/>
  <c r="R726" i="22"/>
  <c r="R727" i="22"/>
  <c r="R728" i="22"/>
  <c r="R729" i="22"/>
  <c r="R730" i="22"/>
  <c r="R731" i="22"/>
  <c r="R732" i="22"/>
  <c r="R733" i="22"/>
  <c r="R734" i="22"/>
  <c r="R735" i="22"/>
  <c r="R736" i="22"/>
  <c r="R737" i="22"/>
  <c r="R738" i="22"/>
  <c r="R739" i="22"/>
  <c r="R740" i="22"/>
  <c r="R741" i="22"/>
  <c r="R742" i="22"/>
  <c r="R743" i="22"/>
  <c r="R744" i="22"/>
  <c r="R745" i="22"/>
  <c r="R746" i="22"/>
  <c r="R747" i="22"/>
  <c r="R748" i="22"/>
  <c r="R749" i="22"/>
  <c r="R750" i="22"/>
  <c r="R751" i="22"/>
  <c r="R752" i="22"/>
  <c r="R753" i="22"/>
  <c r="R754" i="22"/>
  <c r="R755" i="22"/>
  <c r="R756" i="22"/>
  <c r="R757" i="22"/>
  <c r="R758" i="22"/>
  <c r="R759" i="22"/>
  <c r="R760" i="22"/>
  <c r="R761" i="22"/>
  <c r="R762" i="22"/>
  <c r="R763" i="22"/>
  <c r="R764" i="22"/>
  <c r="R765" i="22"/>
  <c r="R766" i="22"/>
  <c r="R767" i="22"/>
  <c r="R768" i="22"/>
  <c r="R769" i="22"/>
  <c r="R770" i="22"/>
  <c r="R771" i="22"/>
  <c r="R772" i="22"/>
  <c r="R773" i="22"/>
  <c r="R774" i="22"/>
  <c r="R775" i="22"/>
  <c r="R776" i="22"/>
  <c r="R777" i="22"/>
  <c r="R778" i="22"/>
  <c r="R779" i="22"/>
  <c r="R780" i="22"/>
  <c r="R781" i="22"/>
  <c r="R782" i="22"/>
  <c r="R783" i="22"/>
  <c r="R784" i="22"/>
  <c r="R785" i="22"/>
  <c r="R786" i="22"/>
  <c r="R787" i="22"/>
  <c r="R788" i="22"/>
  <c r="R789" i="22"/>
  <c r="R790" i="22"/>
  <c r="R791" i="22"/>
  <c r="R792" i="22"/>
  <c r="R793" i="22"/>
  <c r="R794" i="22"/>
  <c r="R795" i="22"/>
  <c r="R796" i="22"/>
  <c r="R797" i="22"/>
  <c r="R798" i="22"/>
  <c r="R799" i="22"/>
  <c r="R800" i="22"/>
  <c r="R801" i="22"/>
  <c r="R802" i="22"/>
  <c r="R803" i="22"/>
  <c r="R804" i="22"/>
  <c r="R805" i="22"/>
  <c r="R806" i="22"/>
  <c r="R807" i="22"/>
  <c r="R808" i="22"/>
  <c r="R809" i="22"/>
  <c r="R810" i="22"/>
  <c r="R811" i="22"/>
  <c r="R812" i="22"/>
  <c r="R813" i="22"/>
  <c r="R814" i="22"/>
  <c r="R815" i="22"/>
  <c r="R816" i="22"/>
  <c r="R817" i="22"/>
  <c r="R818" i="22"/>
  <c r="R819" i="22"/>
  <c r="R820" i="22"/>
  <c r="R821" i="22"/>
  <c r="R822" i="22"/>
  <c r="R823" i="22"/>
  <c r="R824" i="22"/>
  <c r="R825" i="22"/>
  <c r="R826" i="22"/>
  <c r="R827" i="22"/>
  <c r="R828" i="22"/>
  <c r="R829" i="22"/>
  <c r="R830" i="22"/>
  <c r="R831" i="22"/>
  <c r="R832" i="22"/>
  <c r="R833" i="22"/>
  <c r="R834" i="22"/>
  <c r="R835" i="22"/>
  <c r="R836" i="22"/>
  <c r="R837" i="22"/>
  <c r="R838" i="22"/>
  <c r="R839" i="22"/>
  <c r="R840" i="22"/>
  <c r="R841" i="22"/>
  <c r="R842" i="22"/>
  <c r="R843" i="22"/>
  <c r="R844" i="22"/>
  <c r="R845" i="22"/>
  <c r="R846" i="22"/>
  <c r="R847" i="22"/>
  <c r="R848" i="22"/>
  <c r="R849" i="22"/>
  <c r="R850" i="22"/>
  <c r="R851" i="22"/>
  <c r="R852" i="22"/>
  <c r="R853" i="22"/>
  <c r="R854" i="22"/>
  <c r="R855" i="22"/>
  <c r="R856" i="22"/>
  <c r="R857" i="22"/>
  <c r="R858" i="22"/>
  <c r="R859" i="22"/>
  <c r="R860" i="22"/>
  <c r="R861" i="22"/>
  <c r="R862" i="22"/>
  <c r="R863" i="22"/>
  <c r="R864" i="22"/>
  <c r="R865" i="22"/>
  <c r="R866" i="22"/>
  <c r="R867" i="22"/>
  <c r="R868" i="22"/>
  <c r="R869" i="22"/>
  <c r="R870" i="22"/>
  <c r="R871" i="22"/>
  <c r="R872" i="22"/>
  <c r="R873" i="22"/>
  <c r="R874" i="22"/>
  <c r="R875" i="22"/>
  <c r="R876" i="22"/>
  <c r="R877" i="22"/>
  <c r="R878" i="22"/>
  <c r="R879" i="22"/>
  <c r="R880" i="22"/>
  <c r="R881" i="22"/>
  <c r="R882" i="22"/>
  <c r="R883" i="22"/>
  <c r="R884" i="22"/>
  <c r="R885" i="22"/>
  <c r="R886" i="22"/>
  <c r="R887" i="22"/>
  <c r="R888" i="22"/>
  <c r="R889" i="22"/>
  <c r="R890" i="22"/>
  <c r="R891" i="22"/>
  <c r="R892" i="22"/>
  <c r="R893" i="22"/>
  <c r="R894" i="22"/>
  <c r="R895" i="22"/>
  <c r="R896" i="22"/>
  <c r="R897" i="22"/>
  <c r="R898" i="22"/>
  <c r="R899" i="22"/>
  <c r="R900" i="22"/>
  <c r="R901" i="22"/>
  <c r="R902" i="22"/>
  <c r="R903" i="22"/>
  <c r="R904" i="22"/>
  <c r="R905" i="22"/>
  <c r="R906" i="22"/>
  <c r="R907" i="22"/>
  <c r="R908" i="22"/>
  <c r="R909" i="22"/>
  <c r="R910" i="22"/>
  <c r="R911" i="22"/>
  <c r="R912" i="22"/>
  <c r="R913" i="22"/>
  <c r="R914" i="22"/>
  <c r="R915" i="22"/>
  <c r="R916" i="22"/>
  <c r="R917" i="22"/>
  <c r="R918" i="22"/>
  <c r="R919" i="22"/>
  <c r="R920" i="22"/>
  <c r="R921" i="22"/>
  <c r="R922" i="22"/>
  <c r="R923" i="22"/>
  <c r="R924" i="22"/>
  <c r="R925" i="22"/>
  <c r="R926" i="22"/>
  <c r="R927" i="22"/>
  <c r="R928" i="22"/>
  <c r="R929" i="22"/>
  <c r="R930" i="22"/>
  <c r="R931" i="22"/>
  <c r="R932" i="22"/>
  <c r="R933" i="22"/>
  <c r="R934" i="22"/>
  <c r="R935" i="22"/>
  <c r="R936" i="22"/>
  <c r="R937" i="22"/>
  <c r="R938" i="22"/>
  <c r="R939" i="22"/>
  <c r="R940" i="22"/>
  <c r="R941" i="22"/>
  <c r="R942" i="22"/>
  <c r="R943" i="22"/>
  <c r="R944" i="22"/>
  <c r="R945" i="22"/>
  <c r="R946" i="22"/>
  <c r="R947" i="22"/>
  <c r="R948" i="22"/>
  <c r="R949" i="22"/>
  <c r="R950" i="22"/>
  <c r="R951" i="22"/>
  <c r="R952" i="22"/>
  <c r="R953" i="22"/>
  <c r="R954" i="22"/>
  <c r="R955" i="22"/>
  <c r="R956" i="22"/>
  <c r="R957" i="22"/>
  <c r="R958" i="22"/>
  <c r="R959" i="22"/>
  <c r="R960" i="22"/>
  <c r="R961" i="22"/>
  <c r="R962" i="22"/>
  <c r="R963" i="22"/>
  <c r="R964" i="22"/>
  <c r="R965" i="22"/>
  <c r="R966" i="22"/>
  <c r="R967" i="22"/>
  <c r="R968" i="22"/>
  <c r="R969" i="22"/>
  <c r="R970" i="22"/>
  <c r="R971" i="22"/>
  <c r="R972" i="22"/>
  <c r="R973" i="22"/>
  <c r="R974" i="22"/>
  <c r="R975" i="22"/>
  <c r="R976" i="22"/>
  <c r="R977" i="22"/>
  <c r="R978" i="22"/>
  <c r="R979" i="22"/>
  <c r="R980" i="22"/>
  <c r="R981" i="22"/>
  <c r="R982" i="22"/>
  <c r="R983" i="22"/>
  <c r="R984" i="22"/>
  <c r="R985" i="22"/>
  <c r="R986" i="22"/>
  <c r="R987" i="22"/>
  <c r="R988" i="22"/>
  <c r="R989" i="22"/>
  <c r="R990" i="22"/>
  <c r="R991" i="22"/>
  <c r="R992" i="22"/>
  <c r="R993" i="22"/>
  <c r="R994" i="22"/>
  <c r="R995" i="22"/>
  <c r="R996" i="22"/>
  <c r="R997" i="22"/>
  <c r="R998" i="22"/>
  <c r="R999" i="22"/>
  <c r="R1000" i="22"/>
  <c r="R1001" i="22"/>
  <c r="R1002" i="22"/>
  <c r="R1003" i="22"/>
  <c r="R1004" i="22"/>
  <c r="R1005" i="22"/>
  <c r="R1006" i="22"/>
  <c r="R1007" i="22"/>
  <c r="R1008" i="22"/>
  <c r="R1009" i="22"/>
  <c r="R1010" i="22"/>
  <c r="R1011" i="22"/>
  <c r="R1012" i="22"/>
  <c r="R1013" i="22"/>
  <c r="R1014" i="22"/>
  <c r="R1015" i="22"/>
  <c r="R1016" i="22"/>
  <c r="R1017" i="22"/>
  <c r="R1018" i="22"/>
  <c r="R1019" i="22"/>
  <c r="R1020" i="22"/>
  <c r="R1021" i="22"/>
  <c r="R1022" i="22"/>
  <c r="R1023" i="22"/>
  <c r="R1024" i="22"/>
  <c r="R1025" i="22"/>
  <c r="R1026" i="22"/>
  <c r="R1027" i="22"/>
  <c r="R1028" i="22"/>
  <c r="R1029" i="22"/>
  <c r="R1030" i="22"/>
  <c r="R1031" i="22"/>
  <c r="R1032" i="22"/>
  <c r="R1033" i="22"/>
  <c r="R1034" i="22"/>
  <c r="R1035" i="22"/>
  <c r="R1036" i="22"/>
  <c r="R1037" i="22"/>
  <c r="R1038" i="22"/>
  <c r="R1039" i="22"/>
  <c r="R1040" i="22"/>
  <c r="R1041" i="22"/>
  <c r="R1042" i="22"/>
  <c r="R1043" i="22"/>
  <c r="R1044" i="22"/>
  <c r="R1045" i="22"/>
  <c r="R1046" i="22"/>
  <c r="R1047" i="22"/>
  <c r="R1048" i="22"/>
  <c r="R1049" i="22"/>
  <c r="R1050" i="22"/>
  <c r="R1051" i="22"/>
  <c r="R1052" i="22"/>
  <c r="R1053" i="22"/>
  <c r="R1054" i="22"/>
  <c r="R1055" i="22"/>
  <c r="R1056" i="22"/>
  <c r="R1057" i="22"/>
  <c r="R1058" i="22"/>
  <c r="R1059" i="22"/>
  <c r="R1060" i="22"/>
  <c r="R1061" i="22"/>
  <c r="R1062" i="22"/>
  <c r="R1063" i="22"/>
  <c r="R1064" i="22"/>
  <c r="R1065" i="22"/>
  <c r="R1066" i="22"/>
  <c r="R1067" i="22"/>
  <c r="R1068" i="22"/>
  <c r="R1069" i="22"/>
  <c r="R1070" i="22"/>
  <c r="R1071" i="22"/>
  <c r="R1072" i="22"/>
  <c r="R1073" i="22"/>
  <c r="R1074" i="22"/>
  <c r="R1075" i="22"/>
  <c r="R1076" i="22"/>
  <c r="R1077" i="22"/>
  <c r="R1078" i="22"/>
  <c r="R1079" i="22"/>
  <c r="R1080" i="22"/>
  <c r="R1081" i="22"/>
  <c r="R1082" i="22"/>
  <c r="R1083" i="22"/>
  <c r="R1084" i="22"/>
  <c r="R1085" i="22"/>
  <c r="R1086" i="22"/>
  <c r="R1087" i="22"/>
  <c r="R1088" i="22"/>
  <c r="R1089" i="22"/>
  <c r="R1090" i="22"/>
  <c r="R1091" i="22"/>
  <c r="R1092" i="22"/>
  <c r="R1093" i="22"/>
  <c r="R1094" i="22"/>
  <c r="R1095" i="22"/>
  <c r="R1096" i="22"/>
  <c r="R1097" i="22"/>
  <c r="R1098" i="22"/>
  <c r="R1099" i="22"/>
  <c r="R1100" i="22"/>
  <c r="R1101" i="22"/>
  <c r="R1102" i="22"/>
  <c r="R1103" i="22"/>
  <c r="R1104" i="22"/>
  <c r="R1105" i="22"/>
  <c r="R1106" i="22"/>
  <c r="R1107" i="22"/>
  <c r="R1108" i="22"/>
  <c r="R1109" i="22"/>
  <c r="R1110" i="22"/>
  <c r="R1111" i="22"/>
  <c r="R1112" i="22"/>
  <c r="R1113" i="22"/>
  <c r="R1114" i="22"/>
  <c r="R1115" i="22"/>
  <c r="R1116" i="22"/>
  <c r="R1117" i="22"/>
  <c r="R1118" i="22"/>
  <c r="R1119" i="22"/>
  <c r="R1120" i="22"/>
  <c r="R1121" i="22"/>
  <c r="R1122" i="22"/>
  <c r="R1123" i="22"/>
  <c r="R1124" i="22"/>
  <c r="R1125" i="22"/>
  <c r="R1126" i="22"/>
  <c r="R1127" i="22"/>
  <c r="R1128" i="22"/>
  <c r="R1129" i="22"/>
  <c r="R1130" i="22"/>
  <c r="R1131" i="22"/>
  <c r="R1132" i="22"/>
  <c r="R1133" i="22"/>
  <c r="R1134" i="22"/>
  <c r="R1135" i="22"/>
  <c r="R1136" i="22"/>
  <c r="R1137" i="22"/>
  <c r="R1138" i="22"/>
  <c r="R1139" i="22"/>
  <c r="R1140" i="22"/>
  <c r="R1141" i="22"/>
  <c r="R1142" i="22"/>
  <c r="R1143" i="22"/>
  <c r="R1144" i="22"/>
  <c r="R1145" i="22"/>
  <c r="R1146" i="22"/>
  <c r="R1147" i="22"/>
  <c r="R1148" i="22"/>
  <c r="R1149" i="22"/>
  <c r="R1150" i="22"/>
  <c r="R1151" i="22"/>
  <c r="R1152" i="22"/>
  <c r="R1153" i="22"/>
  <c r="R1154" i="22"/>
  <c r="R1155" i="22"/>
  <c r="R1156" i="22"/>
  <c r="R1157" i="22"/>
  <c r="R1158" i="22"/>
  <c r="R1159" i="22"/>
  <c r="R1160" i="22"/>
  <c r="R1161" i="22"/>
  <c r="R1162" i="22"/>
  <c r="R1163" i="22"/>
  <c r="R1164" i="22"/>
  <c r="R1165" i="22"/>
  <c r="R1166" i="22"/>
  <c r="R1167" i="22"/>
  <c r="R1168" i="22"/>
  <c r="R1169" i="22"/>
  <c r="R1170" i="22"/>
  <c r="R1171" i="22"/>
  <c r="R1172" i="22"/>
  <c r="R1173" i="22"/>
  <c r="R1174" i="22"/>
  <c r="R1175" i="22"/>
  <c r="R1176" i="22"/>
  <c r="R1177" i="22"/>
  <c r="R1178" i="22"/>
  <c r="R1179" i="22"/>
  <c r="R1180" i="22"/>
  <c r="R1181" i="22"/>
  <c r="R1182" i="22"/>
  <c r="R1183" i="22"/>
  <c r="R1184" i="22"/>
  <c r="R1185" i="22"/>
  <c r="R1186" i="22"/>
  <c r="R1187" i="22"/>
  <c r="R1188" i="22"/>
  <c r="R1189" i="22"/>
  <c r="R1190" i="22"/>
  <c r="R1191" i="22"/>
  <c r="R1192" i="22"/>
  <c r="R1193" i="22"/>
  <c r="R1194" i="22"/>
  <c r="R1195" i="22"/>
  <c r="R1196" i="22"/>
  <c r="R1197" i="22"/>
  <c r="R290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5" i="22"/>
  <c r="L146" i="22"/>
  <c r="L147" i="22"/>
  <c r="L148" i="22"/>
  <c r="L149" i="22"/>
  <c r="L150" i="22"/>
  <c r="L151" i="22"/>
  <c r="L152" i="22"/>
  <c r="L153" i="22"/>
  <c r="L154" i="22"/>
  <c r="L155" i="22"/>
  <c r="L156" i="22"/>
  <c r="L157" i="22"/>
  <c r="L158" i="22"/>
  <c r="L159" i="22"/>
  <c r="L160" i="22"/>
  <c r="L161" i="22"/>
  <c r="L162" i="22"/>
  <c r="L163" i="22"/>
  <c r="L164" i="22"/>
  <c r="L165" i="22"/>
  <c r="L166" i="22"/>
  <c r="L167" i="22"/>
  <c r="L168" i="22"/>
  <c r="L169" i="22"/>
  <c r="L170" i="22"/>
  <c r="L171" i="22"/>
  <c r="L172" i="22"/>
  <c r="L173" i="22"/>
  <c r="L174" i="22"/>
  <c r="L175" i="22"/>
  <c r="L176" i="22"/>
  <c r="L177" i="22"/>
  <c r="L178" i="22"/>
  <c r="L179" i="22"/>
  <c r="L180" i="22"/>
  <c r="L181" i="22"/>
  <c r="L182" i="22"/>
  <c r="L183" i="22"/>
  <c r="L184" i="22"/>
  <c r="L185" i="22"/>
  <c r="L186" i="22"/>
  <c r="L187" i="22"/>
  <c r="L188" i="22"/>
  <c r="L189" i="22"/>
  <c r="L190" i="22"/>
  <c r="L191" i="22"/>
  <c r="L192" i="22"/>
  <c r="L193" i="22"/>
  <c r="L194" i="22"/>
  <c r="L195" i="22"/>
  <c r="L196" i="22"/>
  <c r="L197" i="22"/>
  <c r="L198" i="22"/>
  <c r="L199" i="22"/>
  <c r="L200" i="22"/>
  <c r="L201" i="22"/>
  <c r="L202" i="22"/>
  <c r="L203" i="22"/>
  <c r="L204" i="22"/>
  <c r="L205" i="22"/>
  <c r="L206" i="22"/>
  <c r="L207" i="22"/>
  <c r="L208" i="22"/>
  <c r="L209" i="22"/>
  <c r="L210" i="22"/>
  <c r="L211" i="22"/>
  <c r="L212" i="22"/>
  <c r="L213" i="22"/>
  <c r="L214" i="22"/>
  <c r="L215" i="22"/>
  <c r="L216" i="22"/>
  <c r="L217" i="22"/>
  <c r="L218" i="22"/>
  <c r="L219" i="22"/>
  <c r="L220" i="22"/>
  <c r="L221" i="22"/>
  <c r="L222" i="22"/>
  <c r="L223" i="22"/>
  <c r="L224" i="22"/>
  <c r="L225" i="22"/>
  <c r="L226" i="22"/>
  <c r="L227" i="22"/>
  <c r="L228" i="22"/>
  <c r="L229" i="22"/>
  <c r="L230" i="22"/>
  <c r="L231" i="22"/>
  <c r="L232" i="22"/>
  <c r="L233" i="22"/>
  <c r="L234" i="22"/>
  <c r="L235" i="22"/>
  <c r="L236" i="22"/>
  <c r="L237" i="22"/>
  <c r="L238" i="22"/>
  <c r="L239" i="22"/>
  <c r="L240" i="22"/>
  <c r="L241" i="22"/>
  <c r="L242" i="22"/>
  <c r="L243" i="22"/>
  <c r="L244" i="22"/>
  <c r="L245" i="22"/>
  <c r="L246" i="22"/>
  <c r="L247" i="22"/>
  <c r="L248" i="22"/>
  <c r="L249" i="22"/>
  <c r="L250" i="22"/>
  <c r="L251" i="22"/>
  <c r="L252" i="22"/>
  <c r="L253" i="22"/>
  <c r="L254" i="22"/>
  <c r="L255" i="22"/>
  <c r="L256" i="22"/>
  <c r="L257" i="22"/>
  <c r="L258" i="22"/>
  <c r="L259" i="22"/>
  <c r="L260" i="22"/>
  <c r="L261" i="22"/>
  <c r="L262" i="22"/>
  <c r="L263" i="22"/>
  <c r="L264" i="22"/>
  <c r="L265" i="22"/>
  <c r="L266" i="22"/>
  <c r="L267" i="22"/>
  <c r="L268" i="22"/>
  <c r="L269" i="22"/>
  <c r="L270" i="22"/>
  <c r="L271" i="22"/>
  <c r="L272" i="22"/>
  <c r="L273" i="22"/>
  <c r="L274" i="22"/>
  <c r="L275" i="22"/>
  <c r="L276" i="22"/>
  <c r="L277" i="22"/>
  <c r="L278" i="22"/>
  <c r="L279" i="22"/>
  <c r="L280" i="22"/>
  <c r="L281" i="22"/>
  <c r="L282" i="22"/>
  <c r="L283" i="22"/>
  <c r="L284" i="22"/>
  <c r="L285" i="22"/>
  <c r="L286" i="22"/>
  <c r="L287" i="22"/>
  <c r="L288" i="22"/>
  <c r="L289" i="22"/>
  <c r="L290" i="22"/>
  <c r="L291" i="22"/>
  <c r="L292" i="22"/>
  <c r="L293" i="22"/>
  <c r="L294" i="22"/>
  <c r="L295" i="22"/>
  <c r="L296" i="22"/>
  <c r="L297" i="22"/>
  <c r="L298" i="22"/>
  <c r="L299" i="22"/>
  <c r="L300" i="22"/>
  <c r="L301" i="22"/>
  <c r="L302" i="22"/>
  <c r="L303" i="22"/>
  <c r="L304" i="22"/>
  <c r="L305" i="22"/>
  <c r="L306" i="22"/>
  <c r="L307" i="22"/>
  <c r="L308" i="22"/>
  <c r="L309" i="22"/>
  <c r="L310" i="22"/>
  <c r="L311" i="22"/>
  <c r="L312" i="22"/>
  <c r="L313" i="22"/>
  <c r="L314" i="22"/>
  <c r="L315" i="22"/>
  <c r="L316" i="22"/>
  <c r="L317" i="22"/>
  <c r="L318" i="22"/>
  <c r="L319" i="22"/>
  <c r="L320" i="22"/>
  <c r="L321" i="22"/>
  <c r="L322" i="22"/>
  <c r="L323" i="22"/>
  <c r="L324" i="22"/>
  <c r="L325" i="22"/>
  <c r="L326" i="22"/>
  <c r="L327" i="22"/>
  <c r="L328" i="22"/>
  <c r="L329" i="22"/>
  <c r="L330" i="22"/>
  <c r="L331" i="22"/>
  <c r="L332" i="22"/>
  <c r="L333" i="22"/>
  <c r="L334" i="22"/>
  <c r="L335" i="22"/>
  <c r="L336" i="22"/>
  <c r="L337" i="22"/>
  <c r="L338" i="22"/>
  <c r="L339" i="22"/>
  <c r="L340" i="22"/>
  <c r="L341" i="22"/>
  <c r="L342" i="22"/>
  <c r="L343" i="22"/>
  <c r="L344" i="22"/>
  <c r="L345" i="22"/>
  <c r="L346" i="22"/>
  <c r="L347" i="22"/>
  <c r="L348" i="22"/>
  <c r="L349" i="22"/>
  <c r="L350" i="22"/>
  <c r="L351" i="22"/>
  <c r="L352" i="22"/>
  <c r="L353" i="22"/>
  <c r="L354" i="22"/>
  <c r="L355" i="22"/>
  <c r="L356" i="22"/>
  <c r="L357" i="22"/>
  <c r="L358" i="22"/>
  <c r="L359" i="22"/>
  <c r="L360" i="22"/>
  <c r="L361" i="22"/>
  <c r="L362" i="22"/>
  <c r="L363" i="22"/>
  <c r="L364" i="22"/>
  <c r="L365" i="22"/>
  <c r="L366" i="22"/>
  <c r="L367" i="22"/>
  <c r="L368" i="22"/>
  <c r="L369" i="22"/>
  <c r="L370" i="22"/>
  <c r="L371" i="22"/>
  <c r="L372" i="22"/>
  <c r="L373" i="22"/>
  <c r="L374" i="22"/>
  <c r="L375" i="22"/>
  <c r="L376" i="22"/>
  <c r="L377" i="22"/>
  <c r="L378" i="22"/>
  <c r="L379" i="22"/>
  <c r="L380" i="22"/>
  <c r="L381" i="22"/>
  <c r="L382" i="22"/>
  <c r="L383" i="22"/>
  <c r="L384" i="22"/>
  <c r="L385" i="22"/>
  <c r="L386" i="22"/>
  <c r="L387" i="22"/>
  <c r="L388" i="22"/>
  <c r="L389" i="22"/>
  <c r="L390" i="22"/>
  <c r="L391" i="22"/>
  <c r="L392" i="22"/>
  <c r="L393" i="22"/>
  <c r="L394" i="22"/>
  <c r="L395" i="22"/>
  <c r="L396" i="22"/>
  <c r="L397" i="22"/>
  <c r="L398" i="22"/>
  <c r="L399" i="22"/>
  <c r="L400" i="22"/>
  <c r="L401" i="22"/>
  <c r="L402" i="22"/>
  <c r="L403" i="22"/>
  <c r="L404" i="22"/>
  <c r="L405" i="22"/>
  <c r="L406" i="22"/>
  <c r="L407" i="22"/>
  <c r="L408" i="22"/>
  <c r="L409" i="22"/>
  <c r="L410" i="22"/>
  <c r="L411" i="22"/>
  <c r="L412" i="22"/>
  <c r="L413" i="22"/>
  <c r="L414" i="22"/>
  <c r="L415" i="22"/>
  <c r="L416" i="22"/>
  <c r="L417" i="22"/>
  <c r="L418" i="22"/>
  <c r="L419" i="22"/>
  <c r="L420" i="22"/>
  <c r="L421" i="22"/>
  <c r="L422" i="22"/>
  <c r="L423" i="22"/>
  <c r="L424" i="22"/>
  <c r="L425" i="22"/>
  <c r="L426" i="22"/>
  <c r="L427" i="22"/>
  <c r="L428" i="22"/>
  <c r="L429" i="22"/>
  <c r="L430" i="22"/>
  <c r="L431" i="22"/>
  <c r="L432" i="22"/>
  <c r="L433" i="22"/>
  <c r="L434" i="22"/>
  <c r="L435" i="22"/>
  <c r="L436" i="22"/>
  <c r="L437" i="22"/>
  <c r="L438" i="22"/>
  <c r="L439" i="22"/>
  <c r="L440" i="22"/>
  <c r="L441" i="22"/>
  <c r="L442" i="22"/>
  <c r="L443" i="22"/>
  <c r="L444" i="22"/>
  <c r="L445" i="22"/>
  <c r="L446" i="22"/>
  <c r="L447" i="22"/>
  <c r="L448" i="22"/>
  <c r="L449" i="22"/>
  <c r="L450" i="22"/>
  <c r="L451" i="22"/>
  <c r="L452" i="22"/>
  <c r="L453" i="22"/>
  <c r="L454" i="22"/>
  <c r="L455" i="22"/>
  <c r="L456" i="22"/>
  <c r="L457" i="22"/>
  <c r="L458" i="22"/>
  <c r="L459" i="22"/>
  <c r="L460" i="22"/>
  <c r="L461" i="22"/>
  <c r="L462" i="22"/>
  <c r="L463" i="22"/>
  <c r="L464" i="22"/>
  <c r="L465" i="22"/>
  <c r="L466" i="22"/>
  <c r="L467" i="22"/>
  <c r="L468" i="22"/>
  <c r="L469" i="22"/>
  <c r="L470" i="22"/>
  <c r="L471" i="22"/>
  <c r="L472" i="22"/>
  <c r="L473" i="22"/>
  <c r="L474" i="22"/>
  <c r="L475" i="22"/>
  <c r="L476" i="22"/>
  <c r="L477" i="22"/>
  <c r="L478" i="22"/>
  <c r="L479" i="22"/>
  <c r="L480" i="22"/>
  <c r="L481" i="22"/>
  <c r="L482" i="22"/>
  <c r="L483" i="22"/>
  <c r="L484" i="22"/>
  <c r="L485" i="22"/>
  <c r="L486" i="22"/>
  <c r="L487" i="22"/>
  <c r="L488" i="22"/>
  <c r="L489" i="22"/>
  <c r="L490" i="22"/>
  <c r="L491" i="22"/>
  <c r="L492" i="22"/>
  <c r="L493" i="22"/>
  <c r="L494" i="22"/>
  <c r="L495" i="22"/>
  <c r="L496" i="22"/>
  <c r="L497" i="22"/>
  <c r="L498" i="22"/>
  <c r="L499" i="22"/>
  <c r="L500" i="22"/>
  <c r="L501" i="22"/>
  <c r="L502" i="22"/>
  <c r="L503" i="22"/>
  <c r="L504" i="22"/>
  <c r="L505" i="22"/>
  <c r="L506" i="22"/>
  <c r="L507" i="22"/>
  <c r="L508" i="22"/>
  <c r="L509" i="22"/>
  <c r="L510" i="22"/>
  <c r="L511" i="22"/>
  <c r="L512" i="22"/>
  <c r="L513" i="22"/>
  <c r="L514" i="22"/>
  <c r="L515" i="22"/>
  <c r="L516" i="22"/>
  <c r="L517" i="22"/>
  <c r="L518" i="22"/>
  <c r="L519" i="22"/>
  <c r="L520" i="22"/>
  <c r="L521" i="22"/>
  <c r="L522" i="22"/>
  <c r="L523" i="22"/>
  <c r="L524" i="22"/>
  <c r="L525" i="22"/>
  <c r="L526" i="22"/>
  <c r="L527" i="22"/>
  <c r="L528" i="22"/>
  <c r="L529" i="22"/>
  <c r="L530" i="22"/>
  <c r="L531" i="22"/>
  <c r="L532" i="22"/>
  <c r="L533" i="22"/>
  <c r="L534" i="22"/>
  <c r="L535" i="22"/>
  <c r="L536" i="22"/>
  <c r="L537" i="22"/>
  <c r="L538" i="22"/>
  <c r="L539" i="22"/>
  <c r="L540" i="22"/>
  <c r="L541" i="22"/>
  <c r="L542" i="22"/>
  <c r="L543" i="22"/>
  <c r="L544" i="22"/>
  <c r="L545" i="22"/>
  <c r="L546" i="22"/>
  <c r="L547" i="22"/>
  <c r="L548" i="22"/>
  <c r="L549" i="22"/>
  <c r="L550" i="22"/>
  <c r="L551" i="22"/>
  <c r="L552" i="22"/>
  <c r="L553" i="22"/>
  <c r="L554" i="22"/>
  <c r="L555" i="22"/>
  <c r="L556" i="22"/>
  <c r="L557" i="22"/>
  <c r="L558" i="22"/>
  <c r="L559" i="22"/>
  <c r="L560" i="22"/>
  <c r="L561" i="22"/>
  <c r="L562" i="22"/>
  <c r="L563" i="22"/>
  <c r="L564" i="22"/>
  <c r="L565" i="22"/>
  <c r="L566" i="22"/>
  <c r="L567" i="22"/>
  <c r="L568" i="22"/>
  <c r="L569" i="22"/>
  <c r="L570" i="22"/>
  <c r="L571" i="22"/>
  <c r="L572" i="22"/>
  <c r="L573" i="22"/>
  <c r="L574" i="22"/>
  <c r="L575" i="22"/>
  <c r="L576" i="22"/>
  <c r="L577" i="22"/>
  <c r="L578" i="22"/>
  <c r="L579" i="22"/>
  <c r="L580" i="22"/>
  <c r="L581" i="22"/>
  <c r="L582" i="22"/>
  <c r="L583" i="22"/>
  <c r="L584" i="22"/>
  <c r="L585" i="22"/>
  <c r="L586" i="22"/>
  <c r="L587" i="22"/>
  <c r="L588" i="22"/>
  <c r="L589" i="22"/>
  <c r="L590" i="22"/>
  <c r="L591" i="22"/>
  <c r="L592" i="22"/>
  <c r="L593" i="22"/>
  <c r="L594" i="22"/>
  <c r="L595" i="22"/>
  <c r="L596" i="22"/>
  <c r="L597" i="22"/>
  <c r="L598" i="22"/>
  <c r="L599" i="22"/>
  <c r="L600" i="22"/>
  <c r="L601" i="22"/>
  <c r="L602" i="22"/>
  <c r="L603" i="22"/>
  <c r="L604" i="22"/>
  <c r="L605" i="22"/>
  <c r="L606" i="22"/>
  <c r="L607" i="22"/>
  <c r="L608" i="22"/>
  <c r="L609" i="22"/>
  <c r="L610" i="22"/>
  <c r="L611" i="22"/>
  <c r="L612" i="22"/>
  <c r="L613" i="22"/>
  <c r="L614" i="22"/>
  <c r="L615" i="22"/>
  <c r="L616" i="22"/>
  <c r="L617" i="22"/>
  <c r="L618" i="22"/>
  <c r="L619" i="22"/>
  <c r="L620" i="22"/>
  <c r="L621" i="22"/>
  <c r="L622" i="22"/>
  <c r="L623" i="22"/>
  <c r="L624" i="22"/>
  <c r="L625" i="22"/>
  <c r="L626" i="22"/>
  <c r="L627" i="22"/>
  <c r="L628" i="22"/>
  <c r="L629" i="22"/>
  <c r="L630" i="22"/>
  <c r="L631" i="22"/>
  <c r="L632" i="22"/>
  <c r="L633" i="22"/>
  <c r="L634" i="22"/>
  <c r="L635" i="22"/>
  <c r="L636" i="22"/>
  <c r="L637" i="22"/>
  <c r="L638" i="22"/>
  <c r="L639" i="22"/>
  <c r="L640" i="22"/>
  <c r="L641" i="22"/>
  <c r="L642" i="22"/>
  <c r="L643" i="22"/>
  <c r="L644" i="22"/>
  <c r="L645" i="22"/>
  <c r="L646" i="22"/>
  <c r="L647" i="22"/>
  <c r="L648" i="22"/>
  <c r="L649" i="22"/>
  <c r="L650" i="22"/>
  <c r="L651" i="22"/>
  <c r="L652" i="22"/>
  <c r="L653" i="22"/>
  <c r="L654" i="22"/>
  <c r="L655" i="22"/>
  <c r="L656" i="22"/>
  <c r="L657" i="22"/>
  <c r="L658" i="22"/>
  <c r="L659" i="22"/>
  <c r="L660" i="22"/>
  <c r="L661" i="22"/>
  <c r="L662" i="22"/>
  <c r="L663" i="22"/>
  <c r="L664" i="22"/>
  <c r="L665" i="22"/>
  <c r="L666" i="22"/>
  <c r="L667" i="22"/>
  <c r="L668" i="22"/>
  <c r="L669" i="22"/>
  <c r="L670" i="22"/>
  <c r="L671" i="22"/>
  <c r="L672" i="22"/>
  <c r="L673" i="22"/>
  <c r="L674" i="22"/>
  <c r="L675" i="22"/>
  <c r="L676" i="22"/>
  <c r="L677" i="22"/>
  <c r="L678" i="22"/>
  <c r="L679" i="22"/>
  <c r="L680" i="22"/>
  <c r="L681" i="22"/>
  <c r="L682" i="22"/>
  <c r="L683" i="22"/>
  <c r="L684" i="22"/>
  <c r="L685" i="22"/>
  <c r="L686" i="22"/>
  <c r="L687" i="22"/>
  <c r="L688" i="22"/>
  <c r="L689" i="22"/>
  <c r="L690" i="22"/>
  <c r="L691" i="22"/>
  <c r="L692" i="22"/>
  <c r="L693" i="22"/>
  <c r="L694" i="22"/>
  <c r="L695" i="22"/>
  <c r="L696" i="22"/>
  <c r="L697" i="22"/>
  <c r="L698" i="22"/>
  <c r="L699" i="22"/>
  <c r="L700" i="22"/>
  <c r="L701" i="22"/>
  <c r="L702" i="22"/>
  <c r="L703" i="22"/>
  <c r="L704" i="22"/>
  <c r="L705" i="22"/>
  <c r="L706" i="22"/>
  <c r="L707" i="22"/>
  <c r="L708" i="22"/>
  <c r="L709" i="22"/>
  <c r="L710" i="22"/>
  <c r="L711" i="22"/>
  <c r="L712" i="22"/>
  <c r="L713" i="22"/>
  <c r="L714" i="22"/>
  <c r="L715" i="22"/>
  <c r="L716" i="22"/>
  <c r="L717" i="22"/>
  <c r="L718" i="22"/>
  <c r="L719" i="22"/>
  <c r="L720" i="22"/>
  <c r="L721" i="22"/>
  <c r="L722" i="22"/>
  <c r="L723" i="22"/>
  <c r="L724" i="22"/>
  <c r="L725" i="22"/>
  <c r="L726" i="22"/>
  <c r="L727" i="22"/>
  <c r="L728" i="22"/>
  <c r="L729" i="22"/>
  <c r="L730" i="22"/>
  <c r="L731" i="22"/>
  <c r="L732" i="22"/>
  <c r="L733" i="22"/>
  <c r="L734" i="22"/>
  <c r="L735" i="22"/>
  <c r="L736" i="22"/>
  <c r="L737" i="22"/>
  <c r="L738" i="22"/>
  <c r="L739" i="22"/>
  <c r="L740" i="22"/>
  <c r="L741" i="22"/>
  <c r="L742" i="22"/>
  <c r="L743" i="22"/>
  <c r="L744" i="22"/>
  <c r="L745" i="22"/>
  <c r="L746" i="22"/>
  <c r="L747" i="22"/>
  <c r="L748" i="22"/>
  <c r="L749" i="22"/>
  <c r="L750" i="22"/>
  <c r="L751" i="22"/>
  <c r="L752" i="22"/>
  <c r="L753" i="22"/>
  <c r="L754" i="22"/>
  <c r="L755" i="22"/>
  <c r="L756" i="22"/>
  <c r="L757" i="22"/>
  <c r="L758" i="22"/>
  <c r="L759" i="22"/>
  <c r="L760" i="22"/>
  <c r="L761" i="22"/>
  <c r="L762" i="22"/>
  <c r="L763" i="22"/>
  <c r="L764" i="22"/>
  <c r="L765" i="22"/>
  <c r="L766" i="22"/>
  <c r="L767" i="22"/>
  <c r="L768" i="22"/>
  <c r="L769" i="22"/>
  <c r="L770" i="22"/>
  <c r="L771" i="22"/>
  <c r="L772" i="22"/>
  <c r="L773" i="22"/>
  <c r="L774" i="22"/>
  <c r="L775" i="22"/>
  <c r="L776" i="22"/>
  <c r="L777" i="22"/>
  <c r="L778" i="22"/>
  <c r="L779" i="22"/>
  <c r="L780" i="22"/>
  <c r="L781" i="22"/>
  <c r="L782" i="22"/>
  <c r="L783" i="22"/>
  <c r="L784" i="22"/>
  <c r="L785" i="22"/>
  <c r="L786" i="22"/>
  <c r="L787" i="22"/>
  <c r="L788" i="22"/>
  <c r="L789" i="22"/>
  <c r="L790" i="22"/>
  <c r="L791" i="22"/>
  <c r="L792" i="22"/>
  <c r="L793" i="22"/>
  <c r="L794" i="22"/>
  <c r="L795" i="22"/>
  <c r="L796" i="22"/>
  <c r="L797" i="22"/>
  <c r="L798" i="22"/>
  <c r="L799" i="22"/>
  <c r="L800" i="22"/>
  <c r="L801" i="22"/>
  <c r="L802" i="22"/>
  <c r="L803" i="22"/>
  <c r="L804" i="22"/>
  <c r="L805" i="22"/>
  <c r="L806" i="22"/>
  <c r="L807" i="22"/>
  <c r="L808" i="22"/>
  <c r="L809" i="22"/>
  <c r="L810" i="22"/>
  <c r="L811" i="22"/>
  <c r="L812" i="22"/>
  <c r="L813" i="22"/>
  <c r="L814" i="22"/>
  <c r="L815" i="22"/>
  <c r="L816" i="22"/>
  <c r="L817" i="22"/>
  <c r="L818" i="22"/>
  <c r="L819" i="22"/>
  <c r="L820" i="22"/>
  <c r="L821" i="22"/>
  <c r="L822" i="22"/>
  <c r="L823" i="22"/>
  <c r="L824" i="22"/>
  <c r="L825" i="22"/>
  <c r="L826" i="22"/>
  <c r="L827" i="22"/>
  <c r="L828" i="22"/>
  <c r="L829" i="22"/>
  <c r="L830" i="22"/>
  <c r="L831" i="22"/>
  <c r="L832" i="22"/>
  <c r="L833" i="22"/>
  <c r="L834" i="22"/>
  <c r="L835" i="22"/>
  <c r="L836" i="22"/>
  <c r="L837" i="22"/>
  <c r="L838" i="22"/>
  <c r="L839" i="22"/>
  <c r="L840" i="22"/>
  <c r="L841" i="22"/>
  <c r="L842" i="22"/>
  <c r="L843" i="22"/>
  <c r="L844" i="22"/>
  <c r="L845" i="22"/>
  <c r="L846" i="22"/>
  <c r="L847" i="22"/>
  <c r="L848" i="22"/>
  <c r="L849" i="22"/>
  <c r="L850" i="22"/>
  <c r="L851" i="22"/>
  <c r="L852" i="22"/>
  <c r="L853" i="22"/>
  <c r="L854" i="22"/>
  <c r="L855" i="22"/>
  <c r="L856" i="22"/>
  <c r="L857" i="22"/>
  <c r="L858" i="22"/>
  <c r="L859" i="22"/>
  <c r="L860" i="22"/>
  <c r="L861" i="22"/>
  <c r="L862" i="22"/>
  <c r="L863" i="22"/>
  <c r="L864" i="22"/>
  <c r="L865" i="22"/>
  <c r="L866" i="22"/>
  <c r="L867" i="22"/>
  <c r="L868" i="22"/>
  <c r="L869" i="22"/>
  <c r="L870" i="22"/>
  <c r="L871" i="22"/>
  <c r="L872" i="22"/>
  <c r="L873" i="22"/>
  <c r="L874" i="22"/>
  <c r="L875" i="22"/>
  <c r="L876" i="22"/>
  <c r="L877" i="22"/>
  <c r="L878" i="22"/>
  <c r="L879" i="22"/>
  <c r="L880" i="22"/>
  <c r="L881" i="22"/>
  <c r="L882" i="22"/>
  <c r="L883" i="22"/>
  <c r="L884" i="22"/>
  <c r="L885" i="22"/>
  <c r="L886" i="22"/>
  <c r="L887" i="22"/>
  <c r="L888" i="22"/>
  <c r="L889" i="22"/>
  <c r="L890" i="22"/>
  <c r="L891" i="22"/>
  <c r="L892" i="22"/>
  <c r="L893" i="22"/>
  <c r="L894" i="22"/>
  <c r="L895" i="22"/>
  <c r="L896" i="22"/>
  <c r="L897" i="22"/>
  <c r="L898" i="22"/>
  <c r="L899" i="22"/>
  <c r="L900" i="22"/>
  <c r="L901" i="22"/>
  <c r="L902" i="22"/>
  <c r="L903" i="22"/>
  <c r="L904" i="22"/>
  <c r="L905" i="22"/>
  <c r="L906" i="22"/>
  <c r="L907" i="22"/>
  <c r="L908" i="22"/>
  <c r="L909" i="22"/>
  <c r="L910" i="22"/>
  <c r="L911" i="22"/>
  <c r="L912" i="22"/>
  <c r="L913" i="22"/>
  <c r="L914" i="22"/>
  <c r="L915" i="22"/>
  <c r="L916" i="22"/>
  <c r="L917" i="22"/>
  <c r="L918" i="22"/>
  <c r="L919" i="22"/>
  <c r="L920" i="22"/>
  <c r="L921" i="22"/>
  <c r="L922" i="22"/>
  <c r="L923" i="22"/>
  <c r="L924" i="22"/>
  <c r="L925" i="22"/>
  <c r="L926" i="22"/>
  <c r="L927" i="22"/>
  <c r="L928" i="22"/>
  <c r="L929" i="22"/>
  <c r="L930" i="22"/>
  <c r="L931" i="22"/>
  <c r="L932" i="22"/>
  <c r="L933" i="22"/>
  <c r="L934" i="22"/>
  <c r="L935" i="22"/>
  <c r="L936" i="22"/>
  <c r="L937" i="22"/>
  <c r="L938" i="22"/>
  <c r="L939" i="22"/>
  <c r="L940" i="22"/>
  <c r="L941" i="22"/>
  <c r="L942" i="22"/>
  <c r="L943" i="22"/>
  <c r="L944" i="22"/>
  <c r="L945" i="22"/>
  <c r="L946" i="22"/>
  <c r="L947" i="22"/>
  <c r="L948" i="22"/>
  <c r="L949" i="22"/>
  <c r="L950" i="22"/>
  <c r="L951" i="22"/>
  <c r="L952" i="22"/>
  <c r="L953" i="22"/>
  <c r="L954" i="22"/>
  <c r="L955" i="22"/>
  <c r="L956" i="22"/>
  <c r="L957" i="22"/>
  <c r="L958" i="22"/>
  <c r="L959" i="22"/>
  <c r="L960" i="22"/>
  <c r="L961" i="22"/>
  <c r="L962" i="22"/>
  <c r="L963" i="22"/>
  <c r="L964" i="22"/>
  <c r="L965" i="22"/>
  <c r="L966" i="22"/>
  <c r="L967" i="22"/>
  <c r="L968" i="22"/>
  <c r="L969" i="22"/>
  <c r="L970" i="22"/>
  <c r="L971" i="22"/>
  <c r="L972" i="22"/>
  <c r="L973" i="22"/>
  <c r="L974" i="22"/>
  <c r="L975" i="22"/>
  <c r="L976" i="22"/>
  <c r="L977" i="22"/>
  <c r="L978" i="22"/>
  <c r="L979" i="22"/>
  <c r="L980" i="22"/>
  <c r="L981" i="22"/>
  <c r="L982" i="22"/>
  <c r="L983" i="22"/>
  <c r="L984" i="22"/>
  <c r="L985" i="22"/>
  <c r="L986" i="22"/>
  <c r="L987" i="22"/>
  <c r="L988" i="22"/>
  <c r="L989" i="22"/>
  <c r="L990" i="22"/>
  <c r="L991" i="22"/>
  <c r="L992" i="22"/>
  <c r="L993" i="22"/>
  <c r="L994" i="22"/>
  <c r="L995" i="22"/>
  <c r="L996" i="22"/>
  <c r="L997" i="22"/>
  <c r="L998" i="22"/>
  <c r="L999" i="22"/>
  <c r="L1000" i="22"/>
  <c r="L1001" i="22"/>
  <c r="L1002" i="22"/>
  <c r="L1003" i="22"/>
  <c r="L1004" i="22"/>
  <c r="L1005" i="22"/>
  <c r="L1006" i="22"/>
  <c r="L1007" i="22"/>
  <c r="L1008" i="22"/>
  <c r="L1009" i="22"/>
  <c r="L1010" i="22"/>
  <c r="L1011" i="22"/>
  <c r="L1012" i="22"/>
  <c r="L1013" i="22"/>
  <c r="L1014" i="22"/>
  <c r="L1015" i="22"/>
  <c r="L1016" i="22"/>
  <c r="L1017" i="22"/>
  <c r="L1018" i="22"/>
  <c r="L1019" i="22"/>
  <c r="L1020" i="22"/>
  <c r="L1021" i="22"/>
  <c r="L1022" i="22"/>
  <c r="L1023" i="22"/>
  <c r="L1024" i="22"/>
  <c r="L1025" i="22"/>
  <c r="L1026" i="22"/>
  <c r="L1027" i="22"/>
  <c r="L1028" i="22"/>
  <c r="L1029" i="22"/>
  <c r="L1030" i="22"/>
  <c r="L1031" i="22"/>
  <c r="L1032" i="22"/>
  <c r="L1033" i="22"/>
  <c r="L1034" i="22"/>
  <c r="L1035" i="22"/>
  <c r="L1036" i="22"/>
  <c r="L1037" i="22"/>
  <c r="L1038" i="22"/>
  <c r="L1039" i="22"/>
  <c r="L1040" i="22"/>
  <c r="L1041" i="22"/>
  <c r="L1042" i="22"/>
  <c r="L1043" i="22"/>
  <c r="L1044" i="22"/>
  <c r="L1045" i="22"/>
  <c r="L1046" i="22"/>
  <c r="L1047" i="22"/>
  <c r="L1048" i="22"/>
  <c r="L1049" i="22"/>
  <c r="L1050" i="22"/>
  <c r="L1051" i="22"/>
  <c r="L1052" i="22"/>
  <c r="L1053" i="22"/>
  <c r="L1054" i="22"/>
  <c r="L1055" i="22"/>
  <c r="L1056" i="22"/>
  <c r="L1057" i="22"/>
  <c r="L1058" i="22"/>
  <c r="L1059" i="22"/>
  <c r="L1060" i="22"/>
  <c r="L1061" i="22"/>
  <c r="L1062" i="22"/>
  <c r="L1063" i="22"/>
  <c r="L1064" i="22"/>
  <c r="L1065" i="22"/>
  <c r="L1066" i="22"/>
  <c r="L1067" i="22"/>
  <c r="L1068" i="22"/>
  <c r="L1069" i="22"/>
  <c r="L1070" i="22"/>
  <c r="L1071" i="22"/>
  <c r="L1072" i="22"/>
  <c r="L1073" i="22"/>
  <c r="L1074" i="22"/>
  <c r="L1075" i="22"/>
  <c r="L1076" i="22"/>
  <c r="L1077" i="22"/>
  <c r="L1078" i="22"/>
  <c r="L1079" i="22"/>
  <c r="L1080" i="22"/>
  <c r="L1081" i="22"/>
  <c r="L1082" i="22"/>
  <c r="L1083" i="22"/>
  <c r="L1084" i="22"/>
  <c r="L1085" i="22"/>
  <c r="L1086" i="22"/>
  <c r="L1087" i="22"/>
  <c r="L1088" i="22"/>
  <c r="L1089" i="22"/>
  <c r="L1090" i="22"/>
  <c r="L1091" i="22"/>
  <c r="L1092" i="22"/>
  <c r="L1093" i="22"/>
  <c r="L1094" i="22"/>
  <c r="L1095" i="22"/>
  <c r="L1096" i="22"/>
  <c r="L1097" i="22"/>
  <c r="L1098" i="22"/>
  <c r="L1099" i="22"/>
  <c r="L1100" i="22"/>
  <c r="L1101" i="22"/>
  <c r="L1102" i="22"/>
  <c r="L1103" i="22"/>
  <c r="L1104" i="22"/>
  <c r="L1105" i="22"/>
  <c r="L1106" i="22"/>
  <c r="L1107" i="22"/>
  <c r="L1108" i="22"/>
  <c r="L1109" i="22"/>
  <c r="L1110" i="22"/>
  <c r="L1111" i="22"/>
  <c r="L1112" i="22"/>
  <c r="L1113" i="22"/>
  <c r="L1114" i="22"/>
  <c r="L1115" i="22"/>
  <c r="L1116" i="22"/>
  <c r="L1117" i="22"/>
  <c r="L1118" i="22"/>
  <c r="L1119" i="22"/>
  <c r="L1120" i="22"/>
  <c r="L1121" i="22"/>
  <c r="L1122" i="22"/>
  <c r="L1123" i="22"/>
  <c r="L1124" i="22"/>
  <c r="L1125" i="22"/>
  <c r="L1126" i="22"/>
  <c r="L1127" i="22"/>
  <c r="L1128" i="22"/>
  <c r="L1129" i="22"/>
  <c r="L1130" i="22"/>
  <c r="L1131" i="22"/>
  <c r="L1132" i="22"/>
  <c r="L1133" i="22"/>
  <c r="L1134" i="22"/>
  <c r="L1135" i="22"/>
  <c r="L1136" i="22"/>
  <c r="L1137" i="22"/>
  <c r="L1138" i="22"/>
  <c r="L1139" i="22"/>
  <c r="L1140" i="22"/>
  <c r="L1141" i="22"/>
  <c r="L1142" i="22"/>
  <c r="L1143" i="22"/>
  <c r="L1144" i="22"/>
  <c r="L1145" i="22"/>
  <c r="L1146" i="22"/>
  <c r="L1147" i="22"/>
  <c r="L1148" i="22"/>
  <c r="L1149" i="22"/>
  <c r="L1150" i="22"/>
  <c r="L1151" i="22"/>
  <c r="L1152" i="22"/>
  <c r="L1153" i="22"/>
  <c r="L1154" i="22"/>
  <c r="L1155" i="22"/>
  <c r="L1156" i="22"/>
  <c r="L1157" i="22"/>
  <c r="L1158" i="22"/>
  <c r="L1159" i="22"/>
  <c r="L1160" i="22"/>
  <c r="L1161" i="22"/>
  <c r="L1162" i="22"/>
  <c r="L1163" i="22"/>
  <c r="L1164" i="22"/>
  <c r="L1165" i="22"/>
  <c r="L1166" i="22"/>
  <c r="L1167" i="22"/>
  <c r="L1168" i="22"/>
  <c r="L1169" i="22"/>
  <c r="L1170" i="22"/>
  <c r="L1171" i="22"/>
  <c r="L1172" i="22"/>
  <c r="L1173" i="22"/>
  <c r="L1174" i="22"/>
  <c r="L1175" i="22"/>
  <c r="L1176" i="22"/>
  <c r="L1177" i="22"/>
  <c r="L1178" i="22"/>
  <c r="L1179" i="22"/>
  <c r="L1180" i="22"/>
  <c r="L1181" i="22"/>
  <c r="L1182" i="22"/>
  <c r="L1183" i="22"/>
  <c r="L1184" i="22"/>
  <c r="L1185" i="22"/>
  <c r="L1186" i="22"/>
  <c r="L1187" i="22"/>
  <c r="L1188" i="22"/>
  <c r="L1189" i="22"/>
  <c r="L1190" i="22"/>
  <c r="L1191" i="22"/>
  <c r="L1192" i="22"/>
  <c r="L1193" i="22"/>
  <c r="L1194" i="22"/>
  <c r="L1195" i="22"/>
  <c r="L1196" i="22"/>
  <c r="L1197" i="22"/>
  <c r="L1198" i="22"/>
  <c r="L1199" i="22"/>
  <c r="L1200" i="22"/>
  <c r="L1201" i="22"/>
  <c r="L1202" i="22"/>
  <c r="L1203" i="22"/>
  <c r="L1204" i="22"/>
  <c r="L1205" i="22"/>
  <c r="L1206" i="22"/>
  <c r="L1207" i="22"/>
  <c r="L1208" i="22"/>
  <c r="L1209" i="22"/>
  <c r="L1210" i="22"/>
  <c r="L1211" i="22"/>
  <c r="L1212" i="22"/>
  <c r="L1213" i="22"/>
  <c r="L1214" i="22"/>
  <c r="L1215" i="22"/>
  <c r="L1216" i="22"/>
  <c r="L1217" i="22"/>
  <c r="L1218" i="22"/>
  <c r="L1219" i="22"/>
  <c r="L1220" i="22"/>
  <c r="L1221" i="22"/>
  <c r="L1222" i="22"/>
  <c r="L1223" i="22"/>
  <c r="L1224" i="22"/>
  <c r="L1225" i="22"/>
  <c r="L1226" i="22"/>
  <c r="L1227" i="22"/>
  <c r="L1228" i="22"/>
  <c r="L1229" i="22"/>
  <c r="L1230" i="22"/>
  <c r="L1231" i="22"/>
  <c r="L1232" i="22"/>
  <c r="L1233" i="22"/>
  <c r="L1234" i="22"/>
  <c r="L1235" i="22"/>
  <c r="L1236" i="22"/>
  <c r="L1237" i="22"/>
  <c r="L1238" i="22"/>
  <c r="L1239" i="22"/>
  <c r="L1240" i="22"/>
  <c r="L1241" i="22"/>
  <c r="L1242" i="22"/>
  <c r="L1243" i="22"/>
  <c r="L1244" i="22"/>
  <c r="L1245" i="22"/>
  <c r="L1246" i="22"/>
  <c r="L1247" i="22"/>
  <c r="L1248" i="22"/>
  <c r="L1249" i="22"/>
  <c r="L1250" i="22"/>
  <c r="L1251" i="22"/>
  <c r="L1252" i="22"/>
  <c r="L1253" i="22"/>
  <c r="L1254" i="22"/>
  <c r="L1255" i="22"/>
  <c r="L1256" i="22"/>
  <c r="L1257" i="22"/>
  <c r="L1258" i="22"/>
  <c r="L1259" i="22"/>
  <c r="L1260" i="22"/>
  <c r="L1261" i="22"/>
  <c r="L1262" i="22"/>
  <c r="L1263" i="22"/>
  <c r="L1264" i="22"/>
  <c r="L1265" i="22"/>
  <c r="L1266" i="22"/>
  <c r="L1267" i="22"/>
  <c r="L1268" i="22"/>
  <c r="L1269" i="22"/>
  <c r="L1270" i="22"/>
  <c r="L1271" i="22"/>
  <c r="L1272" i="22"/>
  <c r="L1273" i="22"/>
  <c r="L1274" i="22"/>
  <c r="L1275" i="22"/>
  <c r="L1276" i="22"/>
  <c r="L1277" i="22"/>
  <c r="L1278" i="22"/>
  <c r="L1279" i="22"/>
  <c r="L1280" i="22"/>
  <c r="L1281" i="22"/>
  <c r="L1282" i="22"/>
  <c r="L1283" i="22"/>
  <c r="L1284" i="22"/>
  <c r="L1285" i="22"/>
  <c r="L1286" i="22"/>
  <c r="L1287" i="22"/>
  <c r="L1288" i="22"/>
  <c r="L1289" i="22"/>
  <c r="L1290" i="22"/>
  <c r="L1291" i="22"/>
  <c r="L1292" i="22"/>
  <c r="L1293" i="22"/>
  <c r="L1294" i="22"/>
  <c r="L1295" i="22"/>
  <c r="L1296" i="22"/>
  <c r="L1297" i="22"/>
  <c r="L1298" i="22"/>
  <c r="L1299" i="22"/>
  <c r="L1300" i="22"/>
  <c r="L1301" i="22"/>
  <c r="L1302" i="22"/>
  <c r="L1303" i="22"/>
  <c r="L1304" i="22"/>
  <c r="L1305" i="22"/>
  <c r="L1306" i="22"/>
  <c r="L1307" i="22"/>
  <c r="L1308" i="22"/>
  <c r="L1309" i="22"/>
  <c r="L1310" i="22"/>
  <c r="L1311" i="22"/>
  <c r="L1312" i="22"/>
  <c r="L1313" i="22"/>
  <c r="L1314" i="22"/>
  <c r="L1315" i="22"/>
  <c r="L1316" i="22"/>
  <c r="L1317" i="22"/>
  <c r="L1318" i="22"/>
  <c r="L1319" i="22"/>
  <c r="L1320" i="22"/>
  <c r="L1321" i="22"/>
  <c r="L1322" i="22"/>
  <c r="L1323" i="22"/>
  <c r="L1324" i="22"/>
  <c r="L1325" i="22"/>
  <c r="L1326" i="22"/>
  <c r="L1327" i="22"/>
  <c r="L1328" i="22"/>
  <c r="L1329" i="22"/>
  <c r="L1330" i="22"/>
  <c r="L1331" i="22"/>
  <c r="L1332" i="22"/>
  <c r="L1333" i="22"/>
  <c r="L1334" i="22"/>
  <c r="L1335" i="22"/>
  <c r="L1336" i="22"/>
  <c r="L1337" i="22"/>
  <c r="L1338" i="22"/>
  <c r="L1339" i="22"/>
  <c r="L1340" i="22"/>
  <c r="L1341" i="22"/>
  <c r="L1342" i="22"/>
  <c r="L1343" i="22"/>
  <c r="L1344" i="22"/>
  <c r="L1345" i="22"/>
  <c r="L1346" i="22"/>
  <c r="L1347" i="22"/>
  <c r="L1348" i="22"/>
  <c r="L1349" i="22"/>
  <c r="L1350" i="22"/>
  <c r="L1351" i="22"/>
  <c r="L1352" i="22"/>
  <c r="L1353" i="22"/>
  <c r="L1354" i="22"/>
  <c r="L1355" i="22"/>
  <c r="L1356" i="22"/>
  <c r="L1357" i="22"/>
  <c r="L1358" i="22"/>
  <c r="L1359" i="22"/>
  <c r="L1360" i="22"/>
  <c r="L1361" i="22"/>
  <c r="L1362" i="22"/>
  <c r="L1363" i="22"/>
  <c r="L1364" i="22"/>
  <c r="L1365" i="22"/>
  <c r="L1366" i="22"/>
  <c r="L1367" i="22"/>
  <c r="L1368" i="22"/>
  <c r="L1369" i="22"/>
  <c r="L1370" i="22"/>
  <c r="L1371" i="22"/>
  <c r="L1372" i="22"/>
  <c r="L1373" i="22"/>
  <c r="L1374" i="22"/>
  <c r="L1375" i="22"/>
  <c r="L1376" i="22"/>
  <c r="L1377" i="22"/>
  <c r="L1378" i="22"/>
  <c r="L1379" i="22"/>
  <c r="L1380" i="22"/>
  <c r="L1381" i="22"/>
  <c r="L1382" i="22"/>
  <c r="L1383" i="22"/>
  <c r="L1384" i="22"/>
  <c r="L1385" i="22"/>
  <c r="L1386" i="22"/>
  <c r="L1387" i="22"/>
  <c r="L1388" i="22"/>
  <c r="L1389" i="22"/>
  <c r="L1390" i="22"/>
  <c r="L1391" i="22"/>
  <c r="L1392" i="22"/>
  <c r="L1393" i="22"/>
  <c r="L1394" i="22"/>
  <c r="L1395" i="22"/>
  <c r="L1396" i="22"/>
  <c r="L1397" i="22"/>
  <c r="L1398" i="22"/>
  <c r="L1399" i="22"/>
  <c r="L1400" i="22"/>
  <c r="L1401" i="22"/>
  <c r="L1402" i="22"/>
  <c r="L1403" i="22"/>
  <c r="L1404" i="22"/>
  <c r="L1405" i="22"/>
  <c r="L1406" i="22"/>
  <c r="L1407" i="22"/>
  <c r="L1408" i="22"/>
  <c r="L1409" i="22"/>
  <c r="L1410" i="22"/>
  <c r="L1411" i="22"/>
  <c r="L1412" i="22"/>
  <c r="L1413" i="22"/>
  <c r="L1414" i="22"/>
  <c r="L1415" i="22"/>
  <c r="L1416" i="22"/>
  <c r="L1417" i="22"/>
  <c r="L1418" i="22"/>
  <c r="L1419" i="22"/>
  <c r="L1420" i="22"/>
  <c r="L1421" i="22"/>
  <c r="L1422" i="22"/>
  <c r="L1423" i="22"/>
  <c r="L1424" i="22"/>
  <c r="L1425" i="22"/>
  <c r="L1426" i="22"/>
  <c r="L1427" i="22"/>
  <c r="L1428" i="22"/>
  <c r="L1429" i="22"/>
  <c r="L1430" i="22"/>
  <c r="L1431" i="22"/>
  <c r="L1432" i="22"/>
  <c r="L1433" i="22"/>
  <c r="L1434" i="22"/>
  <c r="L1435" i="22"/>
  <c r="L1436" i="22"/>
  <c r="L1437" i="22"/>
  <c r="L1438" i="22"/>
  <c r="L1439" i="22"/>
  <c r="L1440" i="22"/>
  <c r="L1441" i="22"/>
  <c r="L1442" i="22"/>
  <c r="L1443" i="22"/>
  <c r="L1444" i="22"/>
  <c r="L1445" i="22"/>
  <c r="L1446" i="22"/>
  <c r="L1447" i="22"/>
  <c r="L1448" i="22"/>
  <c r="L1449" i="22"/>
  <c r="L1450" i="22"/>
  <c r="L1451" i="22"/>
  <c r="L1452" i="22"/>
  <c r="L1453" i="22"/>
  <c r="L1454" i="22"/>
  <c r="L1455" i="22"/>
  <c r="L1456" i="22"/>
  <c r="L1457" i="22"/>
  <c r="L1458" i="22"/>
  <c r="L1459" i="22"/>
  <c r="L1460" i="22"/>
  <c r="L1461" i="22"/>
  <c r="L1462" i="22"/>
  <c r="L1463" i="22"/>
  <c r="L1464" i="22"/>
  <c r="L1465" i="22"/>
  <c r="L1466" i="22"/>
  <c r="L1467" i="22"/>
  <c r="L1468" i="22"/>
  <c r="L1469" i="22"/>
  <c r="L1470" i="22"/>
  <c r="L1471" i="22"/>
  <c r="L1472" i="22"/>
  <c r="L1473" i="22"/>
  <c r="L1474" i="22"/>
  <c r="L1475" i="22"/>
  <c r="L1476" i="22"/>
  <c r="L1477" i="22"/>
  <c r="L1478" i="22"/>
  <c r="L1479" i="22"/>
  <c r="L1480" i="22"/>
  <c r="L1481" i="22"/>
  <c r="L1482" i="22"/>
  <c r="L1483" i="22"/>
  <c r="L1484" i="22"/>
  <c r="L1485" i="22"/>
  <c r="L1486" i="22"/>
  <c r="L1487" i="22"/>
  <c r="L1488" i="22"/>
  <c r="L1489" i="22"/>
  <c r="L1490" i="22"/>
  <c r="L1491" i="22"/>
  <c r="L1492" i="22"/>
  <c r="L1493" i="22"/>
  <c r="L1494" i="22"/>
  <c r="L1495" i="22"/>
  <c r="L1496" i="22"/>
  <c r="L1497" i="22"/>
  <c r="L1498" i="22"/>
  <c r="L1499" i="22"/>
  <c r="L1500" i="22"/>
  <c r="L1501" i="22"/>
  <c r="L1502" i="22"/>
  <c r="L1503" i="22"/>
  <c r="L1504" i="22"/>
  <c r="L1505" i="22"/>
  <c r="L1506" i="22"/>
  <c r="L1507" i="22"/>
  <c r="L1508" i="22"/>
  <c r="L1509" i="22"/>
  <c r="L1510" i="22"/>
  <c r="L1511" i="22"/>
  <c r="L1512" i="22"/>
  <c r="L1513" i="22"/>
  <c r="L1514" i="22"/>
  <c r="L1515" i="22"/>
  <c r="L1516" i="22"/>
  <c r="L1517" i="22"/>
  <c r="L1518" i="22"/>
  <c r="L1519" i="22"/>
  <c r="L1520" i="22"/>
  <c r="L1521" i="22"/>
  <c r="L1522" i="22"/>
  <c r="L1523" i="22"/>
  <c r="L1524" i="22"/>
  <c r="L1525" i="22"/>
  <c r="L1526" i="22"/>
  <c r="L1527" i="22"/>
  <c r="L1528" i="22"/>
  <c r="L1529" i="22"/>
  <c r="L1530" i="22"/>
  <c r="L1531" i="22"/>
  <c r="L1532" i="22"/>
  <c r="L1533" i="22"/>
  <c r="L1534" i="22"/>
  <c r="L1535" i="22"/>
  <c r="L1536" i="22"/>
  <c r="L1537" i="22"/>
  <c r="L1538" i="22"/>
  <c r="L1539" i="22"/>
  <c r="L1540" i="22"/>
  <c r="L1541" i="22"/>
  <c r="L1542" i="22"/>
  <c r="L1543" i="22"/>
  <c r="L1544" i="22"/>
  <c r="L1545" i="22"/>
  <c r="L1546" i="22"/>
  <c r="L1547" i="22"/>
  <c r="L1548" i="22"/>
  <c r="L1549" i="22"/>
  <c r="L1550" i="22"/>
  <c r="L1551" i="22"/>
  <c r="L1552" i="22"/>
  <c r="L1553" i="22"/>
  <c r="L1554" i="22"/>
  <c r="L1555" i="22"/>
  <c r="L1556" i="22"/>
  <c r="L1557" i="22"/>
  <c r="L1558" i="22"/>
  <c r="L1559" i="22"/>
  <c r="L1560" i="22"/>
  <c r="L1561" i="22"/>
  <c r="L1562" i="22"/>
  <c r="L1563" i="22"/>
  <c r="L1564" i="22"/>
  <c r="L1565" i="22"/>
  <c r="L1566" i="22"/>
  <c r="L1567" i="22"/>
  <c r="L1568" i="22"/>
  <c r="L1569" i="22"/>
  <c r="L1570" i="22"/>
  <c r="L1571" i="22"/>
  <c r="L1572" i="22"/>
  <c r="L1573" i="22"/>
  <c r="L1574" i="22"/>
  <c r="L1575" i="22"/>
  <c r="L1576" i="22"/>
  <c r="L1577" i="22"/>
  <c r="L1578" i="22"/>
  <c r="L1579" i="22"/>
  <c r="L1580" i="22"/>
  <c r="L1581" i="22"/>
  <c r="L1582" i="22"/>
  <c r="L1583" i="22"/>
  <c r="L1584" i="22"/>
  <c r="L1585" i="22"/>
  <c r="L1586" i="22"/>
  <c r="L1587" i="22"/>
  <c r="L1588" i="22"/>
  <c r="L1589" i="22"/>
  <c r="L1590" i="22"/>
  <c r="L1591" i="22"/>
  <c r="L1592" i="22"/>
  <c r="L1593" i="22"/>
  <c r="L1594" i="22"/>
  <c r="L1595" i="22"/>
  <c r="L1596" i="22"/>
  <c r="L1597" i="22"/>
  <c r="L1598" i="22"/>
  <c r="L1599" i="22"/>
  <c r="L1600" i="22"/>
  <c r="L1601" i="22"/>
  <c r="L1602" i="22"/>
  <c r="L1603" i="22"/>
  <c r="L1604" i="22"/>
  <c r="L1605" i="22"/>
  <c r="L1606" i="22"/>
  <c r="L1607" i="22"/>
  <c r="L1608" i="22"/>
  <c r="L1609" i="22"/>
  <c r="L1610" i="22"/>
  <c r="L1611" i="22"/>
  <c r="L1612" i="22"/>
  <c r="L1613" i="22"/>
  <c r="L1614" i="22"/>
  <c r="L1615" i="22"/>
  <c r="L1616" i="22"/>
  <c r="L1617" i="22"/>
  <c r="L1618" i="22"/>
  <c r="L1619" i="22"/>
  <c r="L1620" i="22"/>
  <c r="L1621" i="22"/>
  <c r="L1622" i="22"/>
  <c r="L1623" i="22"/>
  <c r="L1624" i="22"/>
  <c r="L1625" i="22"/>
  <c r="L1626" i="22"/>
  <c r="L1627" i="22"/>
  <c r="L1628" i="22"/>
  <c r="L1629" i="22"/>
  <c r="L1630" i="22"/>
  <c r="L1631" i="22"/>
  <c r="L1632" i="22"/>
  <c r="L1633" i="22"/>
  <c r="L1634" i="22"/>
  <c r="L1635" i="22"/>
  <c r="L1636" i="22"/>
  <c r="L1637" i="22"/>
  <c r="L1638" i="22"/>
  <c r="L1639" i="22"/>
  <c r="L1640" i="22"/>
  <c r="L1641" i="22"/>
  <c r="L1642" i="22"/>
  <c r="L1643" i="22"/>
  <c r="L1644" i="22"/>
  <c r="L1645" i="22"/>
  <c r="L1646" i="22"/>
  <c r="L1647" i="22"/>
  <c r="L1648" i="22"/>
  <c r="L1649" i="22"/>
  <c r="L1650" i="22"/>
  <c r="L1651" i="22"/>
  <c r="L1652" i="22"/>
  <c r="L1653" i="22"/>
  <c r="L1654" i="22"/>
  <c r="L1655" i="22"/>
  <c r="L1656" i="22"/>
  <c r="L1657" i="22"/>
  <c r="L1658" i="22"/>
  <c r="L1659" i="22"/>
  <c r="L1660" i="22"/>
  <c r="L1661" i="22"/>
  <c r="L1662" i="22"/>
  <c r="L1663" i="22"/>
  <c r="L1664" i="22"/>
  <c r="L1665" i="22"/>
  <c r="L1666" i="22"/>
  <c r="L1667" i="22"/>
  <c r="L1668" i="22"/>
  <c r="L1669" i="22"/>
  <c r="L1670" i="22"/>
  <c r="L1671" i="22"/>
  <c r="L1672" i="22"/>
  <c r="L1673" i="22"/>
  <c r="L1674" i="22"/>
  <c r="L1675" i="22"/>
  <c r="L1676" i="22"/>
  <c r="L1677" i="22"/>
  <c r="L1678" i="22"/>
  <c r="L1679" i="22"/>
  <c r="L1680" i="22"/>
  <c r="L1681" i="22"/>
  <c r="L1682" i="22"/>
  <c r="L1683" i="22"/>
  <c r="L1684" i="22"/>
  <c r="L1685" i="22"/>
  <c r="L1686" i="22"/>
  <c r="L1687" i="22"/>
  <c r="L1688" i="22"/>
  <c r="L1689" i="22"/>
  <c r="L1690" i="22"/>
  <c r="L1691" i="22"/>
  <c r="L1692" i="22"/>
  <c r="L1693" i="22"/>
  <c r="L1694" i="22"/>
  <c r="L1695" i="22"/>
  <c r="L1696" i="22"/>
  <c r="L1697" i="22"/>
  <c r="L1698" i="22"/>
  <c r="L1699" i="22"/>
  <c r="L1700" i="22"/>
  <c r="L1701" i="22"/>
  <c r="L1702" i="22"/>
  <c r="L1703" i="22"/>
  <c r="L1704" i="22"/>
  <c r="L1705" i="22"/>
  <c r="L1706" i="22"/>
  <c r="L1707" i="22"/>
  <c r="L1708" i="22"/>
  <c r="L1709" i="22"/>
  <c r="L1710" i="22"/>
  <c r="L1711" i="22"/>
  <c r="L1712" i="22"/>
  <c r="L1713" i="22"/>
  <c r="L1714" i="22"/>
  <c r="L1715" i="22"/>
  <c r="L1716" i="22"/>
  <c r="L1717" i="22"/>
  <c r="L1718" i="22"/>
  <c r="L1719" i="22"/>
  <c r="L1720" i="22"/>
  <c r="L1721" i="22"/>
  <c r="L1722" i="22"/>
  <c r="L1723" i="22"/>
  <c r="L1724" i="22"/>
  <c r="L1725" i="22"/>
  <c r="L1726" i="22"/>
  <c r="L1727" i="22"/>
  <c r="L1728" i="22"/>
  <c r="L1729" i="22"/>
  <c r="L1730" i="22"/>
  <c r="L1731" i="22"/>
  <c r="L1732" i="22"/>
  <c r="L1733" i="22"/>
  <c r="L1734" i="22"/>
  <c r="L1735" i="22"/>
  <c r="L1736" i="22"/>
  <c r="L1737" i="22"/>
  <c r="L1738" i="22"/>
  <c r="L1739" i="22"/>
  <c r="L1740" i="22"/>
  <c r="L1741" i="22"/>
  <c r="L1742" i="22"/>
  <c r="L1743" i="22"/>
  <c r="L1744" i="22"/>
  <c r="L1745" i="22"/>
  <c r="L1746" i="22"/>
  <c r="L1747" i="22"/>
  <c r="L1748" i="22"/>
  <c r="L1749" i="22"/>
  <c r="L1750" i="22"/>
  <c r="L1751" i="22"/>
  <c r="L1752" i="22"/>
  <c r="L1753" i="22"/>
  <c r="L1754" i="22"/>
  <c r="L1755" i="22"/>
  <c r="L1756" i="22"/>
  <c r="L1757" i="22"/>
  <c r="L1758" i="22"/>
  <c r="L1759" i="22"/>
  <c r="L1760" i="22"/>
  <c r="L1761" i="22"/>
  <c r="L1762" i="22"/>
  <c r="L1763" i="22"/>
  <c r="L1764" i="22"/>
  <c r="L1765" i="22"/>
  <c r="L1766" i="22"/>
  <c r="L1767" i="22"/>
  <c r="L1768" i="22"/>
  <c r="L1769" i="22"/>
  <c r="L1770" i="22"/>
  <c r="L1771" i="22"/>
  <c r="L1772" i="22"/>
  <c r="L1773" i="22"/>
  <c r="L1774" i="22"/>
  <c r="L1775" i="22"/>
  <c r="L1776" i="22"/>
  <c r="L1777" i="22"/>
  <c r="L1778" i="22"/>
  <c r="L1779" i="22"/>
  <c r="L1780" i="22"/>
  <c r="L1781" i="22"/>
  <c r="L1782" i="22"/>
  <c r="L1783" i="22"/>
  <c r="L1784" i="22"/>
  <c r="L1785" i="22"/>
  <c r="L1786" i="22"/>
  <c r="L1787" i="22"/>
  <c r="L1788" i="22"/>
  <c r="L1789" i="22"/>
  <c r="L1790" i="22"/>
  <c r="L1791" i="22"/>
  <c r="L1792" i="22"/>
  <c r="L1793" i="22"/>
  <c r="L1794" i="22"/>
  <c r="L1795" i="22"/>
  <c r="L1796" i="22"/>
  <c r="L1797" i="22"/>
  <c r="L1798" i="22"/>
  <c r="L1799" i="22"/>
  <c r="L1800" i="22"/>
  <c r="L1801" i="22"/>
  <c r="L1802" i="22"/>
  <c r="L1803" i="22"/>
  <c r="L1804" i="22"/>
  <c r="L1805" i="22"/>
  <c r="L1806" i="22"/>
  <c r="L1807" i="22"/>
  <c r="L1808" i="22"/>
  <c r="L1809" i="22"/>
  <c r="L1810" i="22"/>
  <c r="L1811" i="22"/>
  <c r="L1812" i="22"/>
  <c r="L1813" i="22"/>
  <c r="L1814" i="22"/>
  <c r="L1815" i="22"/>
  <c r="L1816" i="22"/>
  <c r="L1817" i="22"/>
  <c r="L1818" i="22"/>
  <c r="L1819" i="22"/>
  <c r="L1820" i="22"/>
  <c r="L1821" i="22"/>
  <c r="L1822" i="22"/>
  <c r="L1823" i="22"/>
  <c r="L1824" i="22"/>
  <c r="L1825" i="22"/>
  <c r="L1826" i="22"/>
  <c r="L1827" i="22"/>
  <c r="L1828" i="22"/>
  <c r="L1829" i="22"/>
  <c r="L1830" i="22"/>
  <c r="L1831" i="22"/>
  <c r="L1832" i="22"/>
  <c r="L1833" i="22"/>
  <c r="L1834" i="22"/>
  <c r="L1835" i="22"/>
  <c r="L1836" i="22"/>
  <c r="L1837" i="22"/>
  <c r="L1838" i="22"/>
  <c r="L1839" i="22"/>
  <c r="L1840" i="22"/>
  <c r="L1841" i="22"/>
  <c r="L1842" i="22"/>
  <c r="L1843" i="22"/>
  <c r="L1844" i="22"/>
  <c r="L1845" i="22"/>
  <c r="L1846" i="22"/>
  <c r="L1847" i="22"/>
  <c r="L1848" i="22"/>
  <c r="L1849" i="22"/>
  <c r="L1850" i="22"/>
  <c r="L1851" i="22"/>
  <c r="L1852" i="22"/>
  <c r="L1853" i="22"/>
  <c r="L1854" i="22"/>
  <c r="L1855" i="22"/>
  <c r="L1856" i="22"/>
  <c r="L1857" i="22"/>
  <c r="L1858" i="22"/>
  <c r="L1859" i="22"/>
  <c r="L1860" i="22"/>
  <c r="L1861" i="22"/>
  <c r="L1862" i="22"/>
  <c r="L1863" i="22"/>
  <c r="L1864" i="22"/>
  <c r="L1865" i="22"/>
  <c r="L1866" i="22"/>
  <c r="L1867" i="22"/>
  <c r="L1868" i="22"/>
  <c r="L1869" i="22"/>
  <c r="L1870" i="22"/>
  <c r="L1871" i="22"/>
  <c r="L1872" i="22"/>
  <c r="L1873" i="22"/>
  <c r="L1874" i="22"/>
  <c r="L1875" i="22"/>
  <c r="L1876" i="22"/>
  <c r="L1877" i="22"/>
  <c r="L1878" i="22"/>
  <c r="L1879" i="22"/>
  <c r="L1880" i="22"/>
  <c r="L1881" i="22"/>
  <c r="L1882" i="22"/>
  <c r="L1883" i="22"/>
  <c r="L1884" i="22"/>
  <c r="L1885" i="22"/>
  <c r="L1886" i="22"/>
  <c r="L1887" i="22"/>
  <c r="L1888" i="22"/>
  <c r="L1889" i="22"/>
  <c r="L1890" i="22"/>
  <c r="L1891" i="22"/>
  <c r="L1892" i="22"/>
  <c r="L1893" i="22"/>
  <c r="L1894" i="22"/>
  <c r="L1895" i="22"/>
  <c r="L1896" i="22"/>
  <c r="L1897" i="22"/>
  <c r="L1898" i="22"/>
  <c r="L1899" i="22"/>
  <c r="L1900" i="22"/>
  <c r="L1901" i="22"/>
  <c r="L1902" i="22"/>
  <c r="L1903" i="22"/>
  <c r="L1904" i="22"/>
  <c r="L1905" i="22"/>
  <c r="L1906" i="22"/>
  <c r="L1907" i="22"/>
  <c r="L1908" i="22"/>
  <c r="L1909" i="22"/>
  <c r="L1910" i="22"/>
  <c r="L1911" i="22"/>
  <c r="L1912" i="22"/>
  <c r="L1913" i="22"/>
  <c r="L1914" i="22"/>
  <c r="L1915" i="22"/>
  <c r="L1916" i="22"/>
  <c r="L1917" i="22"/>
  <c r="L1918" i="22"/>
  <c r="L1919" i="22"/>
  <c r="L1920" i="22"/>
  <c r="L1921" i="22"/>
  <c r="L1922" i="22"/>
  <c r="L1923" i="22"/>
  <c r="L1924" i="22"/>
  <c r="L1925" i="22"/>
  <c r="L1926" i="22"/>
  <c r="L1927" i="22"/>
  <c r="L1928" i="22"/>
  <c r="L1929" i="22"/>
  <c r="L1930" i="22"/>
  <c r="L1931" i="22"/>
  <c r="L1932" i="22"/>
  <c r="L1933" i="22"/>
  <c r="L1934" i="22"/>
  <c r="L1935" i="22"/>
  <c r="L1936" i="22"/>
  <c r="L1937" i="22"/>
  <c r="L1938" i="22"/>
  <c r="L1939" i="22"/>
  <c r="L1940" i="22"/>
  <c r="L1941" i="22"/>
  <c r="L1942" i="22"/>
  <c r="L1943" i="22"/>
  <c r="L1944" i="22"/>
  <c r="L1945" i="22"/>
  <c r="L1946" i="22"/>
  <c r="L1947" i="22"/>
  <c r="L1948" i="22"/>
  <c r="L1949" i="22"/>
  <c r="L1950" i="22"/>
  <c r="L1951" i="22"/>
  <c r="L1952" i="22"/>
  <c r="L1953" i="22"/>
  <c r="L1954" i="22"/>
  <c r="L1955" i="22"/>
  <c r="L1956" i="22"/>
  <c r="L1957" i="22"/>
  <c r="L1958" i="22"/>
  <c r="L1959" i="22"/>
  <c r="L1960" i="22"/>
  <c r="L1961" i="22"/>
  <c r="L1962" i="22"/>
  <c r="L1963" i="22"/>
  <c r="L1964" i="22"/>
  <c r="L1965" i="22"/>
  <c r="L1966" i="22"/>
  <c r="L1967" i="22"/>
  <c r="L1968" i="22"/>
  <c r="L1969" i="22"/>
  <c r="L1970" i="22"/>
  <c r="L1971" i="22"/>
  <c r="L1972" i="22"/>
  <c r="L1973" i="22"/>
  <c r="L1974" i="22"/>
  <c r="L1975" i="22"/>
  <c r="L1976" i="22"/>
  <c r="L1977" i="22"/>
  <c r="L1978" i="22"/>
  <c r="L1979" i="22"/>
  <c r="L1980" i="22"/>
  <c r="L1981" i="22"/>
  <c r="L1982" i="22"/>
  <c r="L1983" i="22"/>
  <c r="L1984" i="22"/>
  <c r="L1985" i="22"/>
  <c r="L1986" i="22"/>
  <c r="L1987" i="22"/>
  <c r="L1988" i="22"/>
  <c r="L1989" i="22"/>
  <c r="L1990" i="22"/>
  <c r="L1991" i="22"/>
  <c r="L1992" i="22"/>
  <c r="L1993" i="22"/>
  <c r="L1994" i="22"/>
  <c r="L1995" i="22"/>
  <c r="L1996" i="22"/>
  <c r="L1997" i="22"/>
  <c r="L1998" i="22"/>
  <c r="L1999" i="22"/>
  <c r="L2000" i="22"/>
  <c r="L2001" i="22"/>
  <c r="L2002" i="22"/>
  <c r="L2003" i="22"/>
  <c r="L2004" i="22"/>
  <c r="L2005" i="22"/>
  <c r="L2006" i="22"/>
  <c r="L2007" i="22"/>
  <c r="L2008" i="22"/>
  <c r="L2009" i="22"/>
  <c r="L2010" i="22"/>
  <c r="L2011" i="22"/>
  <c r="L2012" i="22"/>
  <c r="L2013" i="22"/>
  <c r="L2014" i="22"/>
  <c r="L2015" i="22"/>
  <c r="L2016" i="22"/>
  <c r="L2017" i="22"/>
  <c r="L2018" i="22"/>
  <c r="L2019" i="22"/>
  <c r="L2020" i="22"/>
  <c r="L2021" i="22"/>
  <c r="L2022" i="22"/>
  <c r="L2023" i="22"/>
  <c r="L2024" i="22"/>
  <c r="L2025" i="22"/>
  <c r="L2026" i="22"/>
  <c r="L2027" i="22"/>
  <c r="L2028" i="22"/>
  <c r="L2029" i="22"/>
  <c r="L2030" i="22"/>
  <c r="L2031" i="22"/>
  <c r="L2032" i="22"/>
  <c r="L2033" i="22"/>
  <c r="L2034" i="22"/>
  <c r="L2035" i="22"/>
  <c r="L2036" i="22"/>
  <c r="L2037" i="22"/>
  <c r="L2038" i="22"/>
  <c r="L2039" i="22"/>
  <c r="L2040" i="22"/>
  <c r="L2041" i="22"/>
  <c r="L2042" i="22"/>
  <c r="L2043" i="22"/>
  <c r="L2044" i="22"/>
  <c r="L2045" i="22"/>
  <c r="L2046" i="22"/>
  <c r="L2047" i="22"/>
  <c r="L2048" i="22"/>
  <c r="L2049" i="22"/>
  <c r="L2050" i="22"/>
  <c r="L2051" i="22"/>
  <c r="L2052" i="22"/>
  <c r="L2053" i="22"/>
  <c r="L2054" i="22"/>
  <c r="L2055" i="22"/>
  <c r="L2056" i="22"/>
  <c r="L2057" i="22"/>
  <c r="L2058" i="22"/>
  <c r="L2059" i="22"/>
  <c r="L2060" i="22"/>
  <c r="L2061" i="22"/>
  <c r="L2062" i="22"/>
  <c r="L2063" i="22"/>
  <c r="L2064" i="22"/>
  <c r="L2065" i="22"/>
  <c r="L2066" i="22"/>
  <c r="L2067" i="22"/>
  <c r="L2068" i="22"/>
  <c r="L2069" i="22"/>
  <c r="L2070" i="22"/>
  <c r="L2071" i="22"/>
  <c r="L2072" i="22"/>
  <c r="L2073" i="22"/>
  <c r="L2074" i="22"/>
  <c r="L2075" i="22"/>
  <c r="L2076" i="22"/>
  <c r="L2077" i="22"/>
  <c r="L2078" i="22"/>
  <c r="L2079" i="22"/>
  <c r="L2080" i="22"/>
  <c r="L2081" i="22"/>
  <c r="L2082" i="22"/>
  <c r="L2083" i="22"/>
  <c r="L2084" i="22"/>
  <c r="L2085" i="22"/>
  <c r="L2086" i="22"/>
  <c r="L2087" i="22"/>
  <c r="L2088" i="22"/>
  <c r="L2089" i="22"/>
  <c r="L2090" i="22"/>
  <c r="L2091" i="22"/>
  <c r="L2092" i="22"/>
  <c r="L2093" i="22"/>
  <c r="L2094" i="22"/>
  <c r="L2095" i="22"/>
  <c r="L2096" i="22"/>
  <c r="L2097" i="22"/>
  <c r="L2098" i="22"/>
  <c r="L2099" i="22"/>
  <c r="L2100" i="22"/>
  <c r="L2101" i="22"/>
  <c r="L2102" i="22"/>
  <c r="L2103" i="22"/>
  <c r="L2104" i="22"/>
  <c r="L2105" i="22"/>
  <c r="L2106" i="22"/>
  <c r="L2107" i="22"/>
  <c r="L2108" i="22"/>
  <c r="L2109" i="22"/>
  <c r="L2110" i="22"/>
  <c r="L2111" i="22"/>
  <c r="L2112" i="22"/>
  <c r="L2113" i="22"/>
  <c r="L2114" i="22"/>
  <c r="L2115" i="22"/>
  <c r="L2116" i="22"/>
  <c r="L2117" i="22"/>
  <c r="L2118" i="22"/>
  <c r="L2119" i="22"/>
  <c r="L2120" i="22"/>
  <c r="L2121" i="22"/>
  <c r="L2122" i="22"/>
  <c r="L2123" i="22"/>
  <c r="L2124" i="22"/>
  <c r="L2125" i="22"/>
  <c r="L2126" i="22"/>
  <c r="L2127" i="22"/>
  <c r="L2128" i="22"/>
  <c r="L2129" i="22"/>
  <c r="L2130" i="22"/>
  <c r="L2131" i="22"/>
  <c r="L2132" i="22"/>
  <c r="L2133" i="22"/>
  <c r="L2134" i="22"/>
  <c r="L2135" i="22"/>
  <c r="L2136" i="22"/>
  <c r="L2137" i="22"/>
  <c r="L2138" i="22"/>
  <c r="L2139" i="22"/>
  <c r="L2140" i="22"/>
  <c r="L2141" i="22"/>
  <c r="L2142" i="22"/>
  <c r="L2143" i="22"/>
  <c r="L2144" i="22"/>
  <c r="L2145" i="22"/>
  <c r="L2146" i="22"/>
  <c r="L2147" i="22"/>
  <c r="L2148" i="22"/>
  <c r="L2149" i="22"/>
  <c r="L2150" i="22"/>
  <c r="L2151" i="22"/>
  <c r="L2152" i="22"/>
  <c r="L2153" i="22"/>
  <c r="L2154" i="22"/>
  <c r="L2155" i="22"/>
  <c r="L2156" i="22"/>
  <c r="L2157" i="22"/>
  <c r="L2158" i="22"/>
  <c r="L2159" i="22"/>
  <c r="L2160" i="22"/>
  <c r="L2161" i="22"/>
  <c r="L2162" i="22"/>
  <c r="L2163" i="22"/>
  <c r="L2164" i="22"/>
  <c r="L2165" i="22"/>
  <c r="L2166" i="22"/>
  <c r="L2167" i="22"/>
  <c r="L2168" i="22"/>
  <c r="L2169" i="22"/>
  <c r="L2170" i="22"/>
  <c r="L2171" i="22"/>
  <c r="L2172" i="22"/>
  <c r="L2173" i="22"/>
  <c r="L2174" i="22"/>
  <c r="L2175" i="22"/>
  <c r="L2176" i="22"/>
  <c r="L2177" i="22"/>
  <c r="L2178" i="22"/>
  <c r="L2179" i="22"/>
  <c r="L2180" i="22"/>
  <c r="L2181" i="22"/>
  <c r="L2182" i="22"/>
  <c r="L2183" i="22"/>
  <c r="L2184" i="22"/>
  <c r="L2185" i="22"/>
  <c r="L2186" i="22"/>
  <c r="L2187" i="22"/>
  <c r="L2188" i="22"/>
  <c r="L2189" i="22"/>
  <c r="L2190" i="22"/>
  <c r="L2191" i="22"/>
  <c r="L2192" i="22"/>
  <c r="L2193" i="22"/>
  <c r="L2194" i="22"/>
  <c r="L2195" i="22"/>
  <c r="L2196" i="22"/>
  <c r="L2197" i="22"/>
  <c r="L2198" i="22"/>
  <c r="L2199" i="22"/>
  <c r="L2200" i="22"/>
  <c r="L2201" i="22"/>
  <c r="L2202" i="22"/>
  <c r="L2203" i="22"/>
  <c r="L2204" i="22"/>
  <c r="L2205" i="22"/>
  <c r="L2206" i="22"/>
  <c r="L2207" i="22"/>
  <c r="L2208" i="22"/>
  <c r="L2209" i="22"/>
  <c r="L2210" i="22"/>
  <c r="L2211" i="22"/>
  <c r="L2212" i="22"/>
  <c r="L2213" i="22"/>
  <c r="L2214" i="22"/>
  <c r="L2215" i="22"/>
  <c r="L2216" i="22"/>
  <c r="L2217" i="22"/>
  <c r="L2218" i="22"/>
  <c r="L2219" i="22"/>
  <c r="L2220" i="22"/>
  <c r="L2221" i="22"/>
  <c r="L2222" i="22"/>
  <c r="L2223" i="22"/>
  <c r="L2224" i="22"/>
  <c r="L2225" i="22"/>
  <c r="L2226" i="22"/>
  <c r="L2227" i="22"/>
  <c r="L2228" i="22"/>
  <c r="L2229" i="22"/>
  <c r="L2230" i="22"/>
  <c r="L2231" i="22"/>
  <c r="L2232" i="22"/>
  <c r="L2233" i="22"/>
  <c r="L2234" i="22"/>
  <c r="L2235" i="22"/>
  <c r="L2236" i="22"/>
  <c r="L2237" i="22"/>
  <c r="L2238" i="22"/>
  <c r="L2239" i="22"/>
  <c r="L2240" i="22"/>
  <c r="L2241" i="22"/>
  <c r="L2242" i="22"/>
  <c r="L2243" i="22"/>
  <c r="L2244" i="22"/>
  <c r="L2245" i="22"/>
  <c r="L2246" i="22"/>
  <c r="L2247" i="22"/>
  <c r="L2248" i="22"/>
  <c r="L2249" i="22"/>
  <c r="L2250" i="22"/>
  <c r="L2251" i="22"/>
  <c r="L2252" i="22"/>
  <c r="L2253" i="22"/>
  <c r="L2254" i="22"/>
  <c r="L2255" i="22"/>
  <c r="L2256" i="22"/>
  <c r="L2257" i="22"/>
  <c r="L2258" i="22"/>
  <c r="L2259" i="22"/>
  <c r="L2260" i="22"/>
  <c r="L2261" i="22"/>
  <c r="L2262" i="22"/>
  <c r="L2263" i="22"/>
  <c r="L2264" i="22"/>
  <c r="L2265" i="22"/>
  <c r="L2266" i="22"/>
  <c r="L2267" i="22"/>
  <c r="L2268" i="22"/>
  <c r="L2269" i="22"/>
  <c r="L2270" i="22"/>
  <c r="L2271" i="22"/>
  <c r="L2272" i="22"/>
  <c r="L2273" i="22"/>
  <c r="L2274" i="22"/>
  <c r="L2275" i="22"/>
  <c r="L2276" i="22"/>
  <c r="L2277" i="22"/>
  <c r="L2278" i="22"/>
  <c r="L2279" i="22"/>
  <c r="L2280" i="22"/>
  <c r="L2281" i="22"/>
  <c r="L2282" i="22"/>
  <c r="L2283" i="22"/>
  <c r="L2284" i="22"/>
  <c r="L2285" i="22"/>
  <c r="L2286" i="22"/>
  <c r="L2287" i="22"/>
  <c r="L2288" i="22"/>
  <c r="L2289" i="22"/>
  <c r="L2290" i="22"/>
  <c r="L2291" i="22"/>
  <c r="L2292" i="22"/>
  <c r="L2293" i="22"/>
  <c r="L2294" i="22"/>
  <c r="L2295" i="22"/>
  <c r="L2296" i="22"/>
  <c r="L2297" i="22"/>
  <c r="L2298" i="22"/>
  <c r="L2299" i="22"/>
  <c r="L2300" i="22"/>
  <c r="L2301" i="22"/>
  <c r="L2302" i="22"/>
  <c r="L2303" i="22"/>
  <c r="L2304" i="22"/>
  <c r="L2305" i="22"/>
  <c r="L2306" i="22"/>
  <c r="L2307" i="22"/>
  <c r="L2308" i="22"/>
  <c r="L2309" i="22"/>
  <c r="L2310" i="22"/>
  <c r="L2311" i="22"/>
  <c r="L2312" i="22"/>
  <c r="L2313" i="22"/>
  <c r="L2314" i="22"/>
  <c r="L2315" i="22"/>
  <c r="L2316" i="22"/>
  <c r="L2317" i="22"/>
  <c r="L2318" i="22"/>
  <c r="L2319" i="22"/>
  <c r="L2320" i="22"/>
  <c r="L2321" i="22"/>
  <c r="L2322" i="22"/>
  <c r="L2323" i="22"/>
  <c r="L2324" i="22"/>
  <c r="L2325" i="22"/>
  <c r="L2326" i="22"/>
  <c r="L2327" i="22"/>
  <c r="L2328" i="22"/>
  <c r="L2329" i="22"/>
  <c r="L2330" i="22"/>
  <c r="L2331" i="22"/>
  <c r="L2332" i="22"/>
  <c r="L2333" i="22"/>
  <c r="L2334" i="22"/>
  <c r="L2335" i="22"/>
  <c r="L2336" i="22"/>
  <c r="L2337" i="22"/>
  <c r="L2338" i="22"/>
  <c r="L2339" i="22"/>
  <c r="L2340" i="22"/>
  <c r="L2341" i="22"/>
  <c r="L2342" i="22"/>
  <c r="L2343" i="22"/>
  <c r="L2344" i="22"/>
  <c r="L2345" i="22"/>
  <c r="L2346" i="22"/>
  <c r="L2347" i="22"/>
  <c r="L2348" i="22"/>
  <c r="L2349" i="22"/>
  <c r="L2350" i="22"/>
  <c r="L2351" i="22"/>
  <c r="L2352" i="22"/>
  <c r="L2353" i="22"/>
  <c r="L2354" i="22"/>
  <c r="L2355" i="22"/>
  <c r="L2356" i="22"/>
  <c r="L2357" i="22"/>
  <c r="L2358" i="22"/>
  <c r="L2359" i="22"/>
  <c r="L2360" i="22"/>
  <c r="L2361" i="22"/>
  <c r="L2362" i="22"/>
  <c r="L2363" i="22"/>
  <c r="L2364" i="22"/>
  <c r="L2365" i="22"/>
  <c r="L2366" i="22"/>
  <c r="L2367" i="22"/>
  <c r="L2368" i="22"/>
  <c r="L2369" i="22"/>
  <c r="L2370" i="22"/>
  <c r="L2371" i="22"/>
  <c r="L2372" i="22"/>
  <c r="L2373" i="22"/>
  <c r="L2374" i="22"/>
  <c r="L2375" i="22"/>
  <c r="L2376" i="22"/>
  <c r="L2377" i="22"/>
  <c r="L2378" i="22"/>
  <c r="L2379" i="22"/>
  <c r="L2380" i="22"/>
  <c r="L2381" i="22"/>
  <c r="L2382" i="22"/>
  <c r="L2383" i="22"/>
  <c r="L2384" i="22"/>
  <c r="L2385" i="22"/>
  <c r="L2386" i="22"/>
  <c r="L2387" i="22"/>
  <c r="L2388" i="22"/>
  <c r="L2389" i="22"/>
  <c r="L2390" i="22"/>
  <c r="L2391" i="22"/>
  <c r="L2392" i="22"/>
  <c r="L2393" i="22"/>
  <c r="L2394" i="22"/>
  <c r="L2395" i="22"/>
  <c r="L2396" i="22"/>
  <c r="L2397" i="22"/>
  <c r="L2398" i="22"/>
  <c r="L2399" i="22"/>
  <c r="L2400" i="22"/>
  <c r="L2401" i="22"/>
  <c r="L2402" i="22"/>
  <c r="L2403" i="22"/>
  <c r="L2404" i="22"/>
  <c r="L2405" i="22"/>
  <c r="L2406" i="22"/>
  <c r="L2407" i="22"/>
  <c r="L2408" i="22"/>
  <c r="L2409" i="22"/>
  <c r="L2410" i="22"/>
  <c r="L2411" i="22"/>
  <c r="L2412" i="22"/>
  <c r="L2413" i="22"/>
  <c r="L2414" i="22"/>
  <c r="L2415" i="22"/>
  <c r="L2416" i="22"/>
  <c r="L2417" i="22"/>
  <c r="L2418" i="22"/>
  <c r="L2419" i="22"/>
  <c r="L2420" i="22"/>
  <c r="L2421" i="22"/>
  <c r="L2422" i="22"/>
  <c r="L2423" i="22"/>
  <c r="L2424" i="22"/>
  <c r="L2425" i="22"/>
  <c r="L2426" i="22"/>
  <c r="L2427" i="22"/>
  <c r="L2428" i="22"/>
  <c r="L2429" i="22"/>
  <c r="L2430" i="22"/>
  <c r="L2431" i="22"/>
  <c r="L2432" i="22"/>
  <c r="L2433" i="22"/>
  <c r="L2434" i="22"/>
  <c r="L2435" i="22"/>
  <c r="L2436" i="22"/>
  <c r="L2437" i="22"/>
  <c r="L2438" i="22"/>
  <c r="L2439" i="22"/>
  <c r="L2440" i="22"/>
  <c r="L2441" i="22"/>
  <c r="L2442" i="22"/>
  <c r="L2443" i="22"/>
  <c r="L2444" i="22"/>
  <c r="L2445" i="22"/>
  <c r="L2446" i="22"/>
  <c r="L2447" i="22"/>
  <c r="L2448" i="22"/>
  <c r="L2449" i="22"/>
  <c r="L2450" i="22"/>
  <c r="L2451" i="22"/>
  <c r="L2452" i="22"/>
  <c r="L2453" i="22"/>
  <c r="L2454" i="22"/>
  <c r="L2455" i="22"/>
  <c r="L2456" i="22"/>
  <c r="L2457" i="22"/>
  <c r="L2458" i="22"/>
  <c r="L2459" i="22"/>
  <c r="L2460" i="22"/>
  <c r="L2461" i="22"/>
  <c r="L2462" i="22"/>
  <c r="L2463" i="22"/>
  <c r="L2464" i="22"/>
  <c r="L2465" i="22"/>
  <c r="L2466" i="22"/>
  <c r="L2467" i="22"/>
  <c r="L2468" i="22"/>
  <c r="L2469" i="22"/>
  <c r="L2470" i="22"/>
  <c r="L2471" i="22"/>
  <c r="L2472" i="22"/>
  <c r="L2473" i="22"/>
  <c r="L2474" i="22"/>
  <c r="L2475" i="22"/>
  <c r="L2476" i="22"/>
  <c r="L2477" i="22"/>
  <c r="L2478" i="22"/>
  <c r="L2479" i="22"/>
  <c r="L2480" i="22"/>
  <c r="L2481" i="22"/>
  <c r="L2482" i="22"/>
  <c r="L2483" i="22"/>
  <c r="L2484" i="22"/>
  <c r="L2485" i="22"/>
  <c r="L2486" i="22"/>
  <c r="L2487" i="22"/>
  <c r="L2488" i="22"/>
  <c r="L2489" i="22"/>
  <c r="L2490" i="22"/>
  <c r="L2491" i="22"/>
  <c r="L2492" i="22"/>
  <c r="L2493" i="22"/>
  <c r="L2494" i="22"/>
  <c r="L2495" i="22"/>
  <c r="L2496" i="22"/>
  <c r="L2497" i="22"/>
  <c r="L2498" i="22"/>
  <c r="L2499" i="22"/>
  <c r="L2500" i="22"/>
  <c r="L2501" i="22"/>
  <c r="L2502" i="22"/>
  <c r="L2503" i="22"/>
  <c r="L2504" i="22"/>
  <c r="L2505" i="22"/>
  <c r="L2506" i="22"/>
  <c r="L2507" i="22"/>
  <c r="L2508" i="22"/>
  <c r="L2509" i="22"/>
  <c r="L2510" i="22"/>
  <c r="L2511" i="22"/>
  <c r="L2512" i="22"/>
  <c r="L2513" i="22"/>
  <c r="L2514" i="22"/>
  <c r="L2515" i="22"/>
  <c r="L2516" i="22"/>
  <c r="L2517" i="22"/>
  <c r="L2518" i="22"/>
  <c r="L2519" i="22"/>
  <c r="L2520" i="22"/>
  <c r="L2521" i="22"/>
  <c r="L2522" i="22"/>
  <c r="L2523" i="22"/>
  <c r="L2524" i="22"/>
  <c r="L2525" i="22"/>
  <c r="L2526" i="22"/>
  <c r="L2527" i="22"/>
  <c r="L2528" i="22"/>
  <c r="L2529" i="22"/>
  <c r="L2530" i="22"/>
  <c r="L2531" i="22"/>
  <c r="L2532" i="22"/>
  <c r="L2533" i="22"/>
  <c r="L2534" i="22"/>
  <c r="L2535" i="22"/>
  <c r="L2536" i="22"/>
  <c r="L2537" i="22"/>
  <c r="L2538" i="22"/>
  <c r="L2539" i="22"/>
  <c r="L2540" i="22"/>
  <c r="L2541" i="22"/>
  <c r="L2542" i="22"/>
  <c r="L2543" i="22"/>
  <c r="L2544" i="22"/>
  <c r="L2545" i="22"/>
  <c r="L2546" i="22"/>
  <c r="L2547" i="22"/>
  <c r="L2548" i="22"/>
  <c r="L2549" i="22"/>
  <c r="L2550" i="22"/>
  <c r="L2551" i="22"/>
  <c r="L2552" i="22"/>
  <c r="L2553" i="22"/>
  <c r="L2554" i="22"/>
  <c r="L2555" i="22"/>
  <c r="L2556" i="22"/>
  <c r="L2557" i="22"/>
  <c r="L2558" i="22"/>
  <c r="L2559" i="22"/>
  <c r="L2560" i="22"/>
  <c r="L2561" i="22"/>
  <c r="L2562" i="22"/>
  <c r="L2563" i="22"/>
  <c r="L2564" i="22"/>
  <c r="L2565" i="22"/>
  <c r="L2566" i="22"/>
  <c r="L2567" i="22"/>
  <c r="L2568" i="22"/>
  <c r="L2569" i="22"/>
  <c r="L2570" i="22"/>
  <c r="L2571" i="22"/>
  <c r="L2572" i="22"/>
  <c r="L2573" i="22"/>
  <c r="L2574" i="22"/>
  <c r="L2575" i="22"/>
  <c r="L2576" i="22"/>
  <c r="L2577" i="22"/>
  <c r="L2578" i="22"/>
  <c r="L2579" i="22"/>
  <c r="L2580" i="22"/>
  <c r="L2581" i="22"/>
  <c r="L2582" i="22"/>
  <c r="L2583" i="22"/>
  <c r="L2584" i="22"/>
  <c r="L2585" i="22"/>
  <c r="L2586" i="22"/>
  <c r="L2587" i="22"/>
  <c r="L2588" i="22"/>
  <c r="L2589" i="22"/>
  <c r="L2590" i="22"/>
  <c r="L2591" i="22"/>
  <c r="L2592" i="22"/>
  <c r="L2593" i="22"/>
  <c r="L2594" i="22"/>
  <c r="L2595" i="22"/>
  <c r="L2596" i="22"/>
  <c r="L2597" i="22"/>
  <c r="L2598" i="22"/>
  <c r="L2599" i="22"/>
  <c r="L2600" i="22"/>
  <c r="L2601" i="22"/>
  <c r="L2602" i="22"/>
  <c r="L2603" i="22"/>
  <c r="L2604" i="22"/>
  <c r="L2605" i="22"/>
  <c r="L2606" i="22"/>
  <c r="L2607" i="22"/>
  <c r="L2608" i="22"/>
  <c r="L2609" i="22"/>
  <c r="L2610" i="22"/>
  <c r="L2611" i="22"/>
  <c r="L2612" i="22"/>
  <c r="L2613" i="22"/>
  <c r="L2614" i="22"/>
  <c r="L2615" i="22"/>
  <c r="L2616" i="22"/>
  <c r="L2617" i="22"/>
  <c r="L2618" i="22"/>
  <c r="L2619" i="22"/>
  <c r="L2620" i="22"/>
  <c r="L2621" i="22"/>
  <c r="L2622" i="22"/>
  <c r="L2623" i="22"/>
  <c r="L2624" i="22"/>
  <c r="L2625" i="22"/>
  <c r="L2626" i="22"/>
  <c r="L2627" i="22"/>
  <c r="L2628" i="22"/>
  <c r="L2629" i="22"/>
  <c r="L2630" i="22"/>
  <c r="L2631" i="22"/>
  <c r="L2632" i="22"/>
  <c r="L2633" i="22"/>
  <c r="L2634" i="22"/>
  <c r="L2635" i="22"/>
  <c r="L2636" i="22"/>
  <c r="L2637" i="22"/>
  <c r="L2638" i="22"/>
  <c r="L2639" i="22"/>
  <c r="L2640" i="22"/>
  <c r="L2641" i="22"/>
  <c r="L2642" i="22"/>
  <c r="L2643" i="22"/>
  <c r="L4" i="22"/>
  <c r="K5" i="22"/>
  <c r="K6" i="22" s="1"/>
  <c r="K7" i="22" s="1"/>
  <c r="K8" i="22" s="1"/>
  <c r="K9" i="22" s="1"/>
  <c r="K10" i="22" s="1"/>
  <c r="K11" i="22" s="1"/>
  <c r="K12" i="22" s="1"/>
  <c r="K13" i="22" s="1"/>
  <c r="K14" i="22" s="1"/>
  <c r="K15" i="22" s="1"/>
  <c r="K16" i="22" s="1"/>
  <c r="K17" i="22" s="1"/>
  <c r="K18" i="22" s="1"/>
  <c r="K19" i="22" s="1"/>
  <c r="K20" i="22" s="1"/>
  <c r="K21" i="22" s="1"/>
  <c r="K22" i="22" s="1"/>
  <c r="K23" i="22" s="1"/>
  <c r="K24" i="22" s="1"/>
  <c r="K25" i="22" s="1"/>
  <c r="K26" i="22" s="1"/>
  <c r="K27" i="22" s="1"/>
  <c r="K28" i="22" s="1"/>
  <c r="K29" i="22" s="1"/>
  <c r="K30" i="22" s="1"/>
  <c r="K31" i="22" s="1"/>
  <c r="K32" i="22" s="1"/>
  <c r="K33" i="22" s="1"/>
  <c r="K34" i="22" s="1"/>
  <c r="K35" i="22" s="1"/>
  <c r="K36" i="22" s="1"/>
  <c r="K37" i="22" s="1"/>
  <c r="K38" i="22" s="1"/>
  <c r="K39" i="22" s="1"/>
  <c r="K40" i="22" s="1"/>
  <c r="K41" i="22" s="1"/>
  <c r="K42" i="22" s="1"/>
  <c r="K43" i="22" s="1"/>
  <c r="K44" i="22" s="1"/>
  <c r="K45" i="22" s="1"/>
  <c r="K46" i="22" s="1"/>
  <c r="K47" i="22" s="1"/>
  <c r="K48" i="22" s="1"/>
  <c r="K49" i="22" s="1"/>
  <c r="K50" i="22" s="1"/>
  <c r="K51" i="22" s="1"/>
  <c r="K52" i="22" s="1"/>
  <c r="K53" i="22" s="1"/>
  <c r="K54" i="22" s="1"/>
  <c r="K55" i="22" s="1"/>
  <c r="K56" i="22" s="1"/>
  <c r="K57" i="22" s="1"/>
  <c r="K58" i="22" s="1"/>
  <c r="K59" i="22" s="1"/>
  <c r="K60" i="22" s="1"/>
  <c r="K61" i="22" s="1"/>
  <c r="K62" i="22" s="1"/>
  <c r="K63" i="22" s="1"/>
  <c r="K64" i="22" s="1"/>
  <c r="K65" i="22" s="1"/>
  <c r="K66" i="22" s="1"/>
  <c r="K67" i="22" s="1"/>
  <c r="K68" i="22" s="1"/>
  <c r="K69" i="22" s="1"/>
  <c r="K70" i="22" s="1"/>
  <c r="K71" i="22" s="1"/>
  <c r="K72" i="22" s="1"/>
  <c r="K73" i="22" s="1"/>
  <c r="K74" i="22" s="1"/>
  <c r="K75" i="22" s="1"/>
  <c r="K76" i="22" s="1"/>
  <c r="K77" i="22" s="1"/>
  <c r="K78" i="22" s="1"/>
  <c r="K79" i="22" s="1"/>
  <c r="K80" i="22" s="1"/>
  <c r="K81" i="22" s="1"/>
  <c r="K82" i="22" s="1"/>
  <c r="K83" i="22" s="1"/>
  <c r="K84" i="22" s="1"/>
  <c r="K85" i="22" s="1"/>
  <c r="K86" i="22" s="1"/>
  <c r="K87" i="22" s="1"/>
  <c r="K88" i="22" s="1"/>
  <c r="K89" i="22" s="1"/>
  <c r="K90" i="22" s="1"/>
  <c r="K91" i="22" s="1"/>
  <c r="K92" i="22" s="1"/>
  <c r="K93" i="22" s="1"/>
  <c r="K94" i="22" s="1"/>
  <c r="K95" i="22" s="1"/>
  <c r="K96" i="22" s="1"/>
  <c r="K97" i="22" s="1"/>
  <c r="K98" i="22" s="1"/>
  <c r="K99" i="22" s="1"/>
  <c r="K100" i="22" s="1"/>
  <c r="K101" i="22" s="1"/>
  <c r="K102" i="22" s="1"/>
  <c r="K103" i="22" s="1"/>
  <c r="K104" i="22" s="1"/>
  <c r="K105" i="22" s="1"/>
  <c r="K106" i="22" s="1"/>
  <c r="K107" i="22" s="1"/>
  <c r="K108" i="22" s="1"/>
  <c r="K109" i="22" s="1"/>
  <c r="K110" i="22" s="1"/>
  <c r="K111" i="22" s="1"/>
  <c r="K112" i="22" s="1"/>
  <c r="K113" i="22" s="1"/>
  <c r="K114" i="22" s="1"/>
  <c r="K115" i="22" s="1"/>
  <c r="K116" i="22" s="1"/>
  <c r="K117" i="22" s="1"/>
  <c r="K118" i="22" s="1"/>
  <c r="K119" i="22" s="1"/>
  <c r="K120" i="22" s="1"/>
  <c r="K121" i="22" s="1"/>
  <c r="K122" i="22" s="1"/>
  <c r="K123" i="22" s="1"/>
  <c r="K124" i="22" s="1"/>
  <c r="K125" i="22" s="1"/>
  <c r="K126" i="22" s="1"/>
  <c r="K127" i="22" s="1"/>
  <c r="K128" i="22" s="1"/>
  <c r="K129" i="22" s="1"/>
  <c r="K130" i="22" s="1"/>
  <c r="K131" i="22" s="1"/>
  <c r="K132" i="22" s="1"/>
  <c r="K133" i="22" s="1"/>
  <c r="K134" i="22" s="1"/>
  <c r="K135" i="22" s="1"/>
  <c r="K136" i="22" s="1"/>
  <c r="K137" i="22" s="1"/>
  <c r="K138" i="22" s="1"/>
  <c r="K139" i="22" s="1"/>
  <c r="K140" i="22" s="1"/>
  <c r="K141" i="22" s="1"/>
  <c r="K142" i="22" s="1"/>
  <c r="K143" i="22" s="1"/>
  <c r="K144" i="22" s="1"/>
  <c r="K145" i="22" s="1"/>
  <c r="K146" i="22" s="1"/>
  <c r="K147" i="22" s="1"/>
  <c r="K148" i="22" s="1"/>
  <c r="K149" i="22" s="1"/>
  <c r="K150" i="22" s="1"/>
  <c r="K151" i="22" s="1"/>
  <c r="K152" i="22" s="1"/>
  <c r="K153" i="22" s="1"/>
  <c r="K154" i="22" s="1"/>
  <c r="K155" i="22" s="1"/>
  <c r="K156" i="22" s="1"/>
  <c r="K157" i="22" s="1"/>
  <c r="K158" i="22" s="1"/>
  <c r="K159" i="22" s="1"/>
  <c r="K160" i="22" s="1"/>
  <c r="K161" i="22" s="1"/>
  <c r="K162" i="22" s="1"/>
  <c r="K163" i="22" s="1"/>
  <c r="K164" i="22" s="1"/>
  <c r="K165" i="22" s="1"/>
  <c r="K166" i="22" s="1"/>
  <c r="K167" i="22" s="1"/>
  <c r="K168" i="22" s="1"/>
  <c r="K169" i="22" s="1"/>
  <c r="K170" i="22" s="1"/>
  <c r="K171" i="22" s="1"/>
  <c r="K172" i="22" s="1"/>
  <c r="K173" i="22" s="1"/>
  <c r="K174" i="22" s="1"/>
  <c r="K175" i="22" s="1"/>
  <c r="K176" i="22" s="1"/>
  <c r="K177" i="22" s="1"/>
  <c r="K178" i="22" s="1"/>
  <c r="K179" i="22" s="1"/>
  <c r="K180" i="22" s="1"/>
  <c r="K181" i="22" s="1"/>
  <c r="K182" i="22" s="1"/>
  <c r="K183" i="22" s="1"/>
  <c r="K184" i="22" s="1"/>
  <c r="K185" i="22" s="1"/>
  <c r="K186" i="22" s="1"/>
  <c r="K187" i="22" s="1"/>
  <c r="K188" i="22" s="1"/>
  <c r="K189" i="22" s="1"/>
  <c r="K190" i="22" s="1"/>
  <c r="K191" i="22" s="1"/>
  <c r="K192" i="22" s="1"/>
  <c r="K193" i="22" s="1"/>
  <c r="K194" i="22" s="1"/>
  <c r="K195" i="22" s="1"/>
  <c r="K196" i="22" s="1"/>
  <c r="K197" i="22" s="1"/>
  <c r="K198" i="22" s="1"/>
  <c r="K199" i="22" s="1"/>
  <c r="K200" i="22" s="1"/>
  <c r="K201" i="22" s="1"/>
  <c r="K202" i="22" s="1"/>
  <c r="K203" i="22" s="1"/>
  <c r="K204" i="22" s="1"/>
  <c r="K205" i="22" s="1"/>
  <c r="K206" i="22" s="1"/>
  <c r="K207" i="22" s="1"/>
  <c r="K208" i="22" s="1"/>
  <c r="K209" i="22" s="1"/>
  <c r="K210" i="22" s="1"/>
  <c r="K211" i="22" s="1"/>
  <c r="K212" i="22" s="1"/>
  <c r="K213" i="22" s="1"/>
  <c r="K214" i="22" s="1"/>
  <c r="K215" i="22" s="1"/>
  <c r="K216" i="22" s="1"/>
  <c r="K217" i="22" s="1"/>
  <c r="K218" i="22" s="1"/>
  <c r="K219" i="22" s="1"/>
  <c r="K220" i="22" s="1"/>
  <c r="K221" i="22" s="1"/>
  <c r="K222" i="22" s="1"/>
  <c r="K223" i="22" s="1"/>
  <c r="K224" i="22" s="1"/>
  <c r="K225" i="22" s="1"/>
  <c r="K226" i="22" s="1"/>
  <c r="K227" i="22" s="1"/>
  <c r="K228" i="22" s="1"/>
  <c r="K229" i="22" s="1"/>
  <c r="K230" i="22" s="1"/>
  <c r="K231" i="22" s="1"/>
  <c r="K232" i="22" s="1"/>
  <c r="K233" i="22" s="1"/>
  <c r="K234" i="22" s="1"/>
  <c r="K235" i="22" s="1"/>
  <c r="K236" i="22" s="1"/>
  <c r="K237" i="22" s="1"/>
  <c r="K238" i="22" s="1"/>
  <c r="K239" i="22" s="1"/>
  <c r="K240" i="22" s="1"/>
  <c r="K241" i="22" s="1"/>
  <c r="K242" i="22" s="1"/>
  <c r="K243" i="22" s="1"/>
  <c r="K244" i="22" s="1"/>
  <c r="K245" i="22" s="1"/>
  <c r="K246" i="22" s="1"/>
  <c r="K247" i="22" s="1"/>
  <c r="K248" i="22" s="1"/>
  <c r="K249" i="22" s="1"/>
  <c r="K250" i="22" s="1"/>
  <c r="K251" i="22" s="1"/>
  <c r="K252" i="22" s="1"/>
  <c r="K253" i="22" s="1"/>
  <c r="K254" i="22" s="1"/>
  <c r="K255" i="22" s="1"/>
  <c r="K256" i="22" s="1"/>
  <c r="K257" i="22" s="1"/>
  <c r="K258" i="22" s="1"/>
  <c r="K259" i="22" s="1"/>
  <c r="K260" i="22" s="1"/>
  <c r="K261" i="22" s="1"/>
  <c r="K262" i="22" s="1"/>
  <c r="K263" i="22" s="1"/>
  <c r="K264" i="22" s="1"/>
  <c r="K265" i="22" s="1"/>
  <c r="K266" i="22" s="1"/>
  <c r="K267" i="22" s="1"/>
  <c r="K268" i="22" s="1"/>
  <c r="K269" i="22" s="1"/>
  <c r="K270" i="22" s="1"/>
  <c r="K271" i="22" s="1"/>
  <c r="K272" i="22" s="1"/>
  <c r="K273" i="22" s="1"/>
  <c r="K274" i="22" s="1"/>
  <c r="K275" i="22" s="1"/>
  <c r="K276" i="22" s="1"/>
  <c r="K277" i="22" s="1"/>
  <c r="K278" i="22" s="1"/>
  <c r="K279" i="22" s="1"/>
  <c r="K280" i="22" s="1"/>
  <c r="K281" i="22" s="1"/>
  <c r="K282" i="22" s="1"/>
  <c r="K283" i="22" s="1"/>
  <c r="K284" i="22" s="1"/>
  <c r="K285" i="22" s="1"/>
  <c r="K286" i="22" s="1"/>
  <c r="K287" i="22" s="1"/>
  <c r="K288" i="22" s="1"/>
  <c r="K289" i="22" s="1"/>
  <c r="K290" i="22" s="1"/>
  <c r="K291" i="22" s="1"/>
  <c r="K292" i="22" s="1"/>
  <c r="K293" i="22" s="1"/>
  <c r="K294" i="22" s="1"/>
  <c r="K295" i="22" s="1"/>
  <c r="K296" i="22" s="1"/>
  <c r="K297" i="22" s="1"/>
  <c r="K298" i="22" s="1"/>
  <c r="K299" i="22" s="1"/>
  <c r="K300" i="22" s="1"/>
  <c r="K301" i="22" s="1"/>
  <c r="K302" i="22" s="1"/>
  <c r="K303" i="22" s="1"/>
  <c r="K304" i="22" s="1"/>
  <c r="K305" i="22" s="1"/>
  <c r="K306" i="22" s="1"/>
  <c r="K307" i="22" s="1"/>
  <c r="K308" i="22" s="1"/>
  <c r="K309" i="22" s="1"/>
  <c r="K310" i="22" s="1"/>
  <c r="K311" i="22" s="1"/>
  <c r="K312" i="22" s="1"/>
  <c r="K313" i="22" s="1"/>
  <c r="K314" i="22" s="1"/>
  <c r="K315" i="22" s="1"/>
  <c r="K316" i="22" s="1"/>
  <c r="K317" i="22" s="1"/>
  <c r="K318" i="22" s="1"/>
  <c r="K319" i="22" s="1"/>
  <c r="K320" i="22" s="1"/>
  <c r="K321" i="22" s="1"/>
  <c r="K322" i="22" s="1"/>
  <c r="K323" i="22" s="1"/>
  <c r="K324" i="22" s="1"/>
  <c r="K325" i="22" s="1"/>
  <c r="K326" i="22" s="1"/>
  <c r="K327" i="22" s="1"/>
  <c r="K328" i="22" s="1"/>
  <c r="K329" i="22" s="1"/>
  <c r="K330" i="22" s="1"/>
  <c r="K331" i="22" s="1"/>
  <c r="K332" i="22" s="1"/>
  <c r="K333" i="22" s="1"/>
  <c r="K334" i="22" s="1"/>
  <c r="K335" i="22" s="1"/>
  <c r="K336" i="22" s="1"/>
  <c r="K337" i="22" s="1"/>
  <c r="K338" i="22" s="1"/>
  <c r="K339" i="22" s="1"/>
  <c r="K340" i="22" s="1"/>
  <c r="K341" i="22" s="1"/>
  <c r="K342" i="22" s="1"/>
  <c r="K343" i="22" s="1"/>
  <c r="K344" i="22" s="1"/>
  <c r="K345" i="22" s="1"/>
  <c r="K346" i="22" s="1"/>
  <c r="K347" i="22" s="1"/>
  <c r="K348" i="22" s="1"/>
  <c r="K349" i="22" s="1"/>
  <c r="K350" i="22" s="1"/>
  <c r="K351" i="22" s="1"/>
  <c r="K352" i="22" s="1"/>
  <c r="K353" i="22" s="1"/>
  <c r="K354" i="22" s="1"/>
  <c r="K355" i="22" s="1"/>
  <c r="K356" i="22" s="1"/>
  <c r="K357" i="22" s="1"/>
  <c r="K358" i="22" s="1"/>
  <c r="K359" i="22" s="1"/>
  <c r="K360" i="22" s="1"/>
  <c r="K361" i="22" s="1"/>
  <c r="K362" i="22" s="1"/>
  <c r="K363" i="22" s="1"/>
  <c r="K364" i="22" s="1"/>
  <c r="K365" i="22" s="1"/>
  <c r="K366" i="22" s="1"/>
  <c r="K367" i="22" s="1"/>
  <c r="K368" i="22" s="1"/>
  <c r="K369" i="22" s="1"/>
  <c r="K370" i="22" s="1"/>
  <c r="K371" i="22" s="1"/>
  <c r="K372" i="22" s="1"/>
  <c r="K373" i="22" s="1"/>
  <c r="K374" i="22" s="1"/>
  <c r="K375" i="22" s="1"/>
  <c r="K376" i="22" s="1"/>
  <c r="K377" i="22" s="1"/>
  <c r="K378" i="22" s="1"/>
  <c r="K379" i="22" s="1"/>
  <c r="K380" i="22" s="1"/>
  <c r="K381" i="22" s="1"/>
  <c r="K382" i="22" s="1"/>
  <c r="K383" i="22" s="1"/>
  <c r="K384" i="22" s="1"/>
  <c r="K385" i="22" s="1"/>
  <c r="K386" i="22" s="1"/>
  <c r="K387" i="22" s="1"/>
  <c r="K388" i="22" s="1"/>
  <c r="K389" i="22" s="1"/>
  <c r="K390" i="22" s="1"/>
  <c r="K391" i="22" s="1"/>
  <c r="K392" i="22" s="1"/>
  <c r="K393" i="22" s="1"/>
  <c r="K394" i="22" s="1"/>
  <c r="K395" i="22" s="1"/>
  <c r="K396" i="22" s="1"/>
  <c r="K397" i="22" s="1"/>
  <c r="K398" i="22" s="1"/>
  <c r="K399" i="22" s="1"/>
  <c r="K400" i="22" s="1"/>
  <c r="K401" i="22" s="1"/>
  <c r="K402" i="22" s="1"/>
  <c r="K403" i="22" s="1"/>
  <c r="K404" i="22" s="1"/>
  <c r="K405" i="22" s="1"/>
  <c r="K406" i="22" s="1"/>
  <c r="K407" i="22" s="1"/>
  <c r="K408" i="22" s="1"/>
  <c r="K409" i="22" s="1"/>
  <c r="K410" i="22" s="1"/>
  <c r="K411" i="22" s="1"/>
  <c r="K412" i="22" s="1"/>
  <c r="K413" i="22" s="1"/>
  <c r="K414" i="22" s="1"/>
  <c r="K415" i="22" s="1"/>
  <c r="K416" i="22" s="1"/>
  <c r="K417" i="22" s="1"/>
  <c r="K418" i="22" s="1"/>
  <c r="K419" i="22" s="1"/>
  <c r="K420" i="22" s="1"/>
  <c r="K421" i="22" s="1"/>
  <c r="K422" i="22" s="1"/>
  <c r="K423" i="22" s="1"/>
  <c r="K424" i="22" s="1"/>
  <c r="K425" i="22" s="1"/>
  <c r="K426" i="22" s="1"/>
  <c r="K427" i="22" s="1"/>
  <c r="K428" i="22" s="1"/>
  <c r="K429" i="22" s="1"/>
  <c r="K430" i="22" s="1"/>
  <c r="K431" i="22" s="1"/>
  <c r="K432" i="22" s="1"/>
  <c r="K433" i="22" s="1"/>
  <c r="K434" i="22" s="1"/>
  <c r="K435" i="22" s="1"/>
  <c r="K436" i="22" s="1"/>
  <c r="K437" i="22" s="1"/>
  <c r="K438" i="22" s="1"/>
  <c r="K439" i="22" s="1"/>
  <c r="K440" i="22" s="1"/>
  <c r="K441" i="22" s="1"/>
  <c r="K442" i="22" s="1"/>
  <c r="K443" i="22" s="1"/>
  <c r="K444" i="22" s="1"/>
  <c r="K445" i="22" s="1"/>
  <c r="K446" i="22" s="1"/>
  <c r="K447" i="22" s="1"/>
  <c r="K448" i="22" s="1"/>
  <c r="K449" i="22" s="1"/>
  <c r="K450" i="22" s="1"/>
  <c r="K451" i="22" s="1"/>
  <c r="K452" i="22" s="1"/>
  <c r="K453" i="22" s="1"/>
  <c r="K454" i="22" s="1"/>
  <c r="K455" i="22" s="1"/>
  <c r="K456" i="22" s="1"/>
  <c r="K457" i="22" s="1"/>
  <c r="K458" i="22" s="1"/>
  <c r="K459" i="22" s="1"/>
  <c r="K460" i="22" s="1"/>
  <c r="K461" i="22" s="1"/>
  <c r="K462" i="22" s="1"/>
  <c r="K463" i="22" s="1"/>
  <c r="K464" i="22" s="1"/>
  <c r="K465" i="22" s="1"/>
  <c r="K466" i="22" s="1"/>
  <c r="K467" i="22" s="1"/>
  <c r="K468" i="22" s="1"/>
  <c r="K469" i="22" s="1"/>
  <c r="K470" i="22" s="1"/>
  <c r="K471" i="22" s="1"/>
  <c r="K472" i="22" s="1"/>
  <c r="K473" i="22" s="1"/>
  <c r="K474" i="22" s="1"/>
  <c r="K475" i="22" s="1"/>
  <c r="K476" i="22" s="1"/>
  <c r="K477" i="22" s="1"/>
  <c r="K478" i="22" s="1"/>
  <c r="K479" i="22" s="1"/>
  <c r="K480" i="22" s="1"/>
  <c r="K481" i="22" s="1"/>
  <c r="K482" i="22" s="1"/>
  <c r="K483" i="22" s="1"/>
  <c r="K484" i="22" s="1"/>
  <c r="K485" i="22" s="1"/>
  <c r="K486" i="22" s="1"/>
  <c r="K487" i="22" s="1"/>
  <c r="K488" i="22" s="1"/>
  <c r="K489" i="22" s="1"/>
  <c r="K490" i="22" s="1"/>
  <c r="K491" i="22" s="1"/>
  <c r="K492" i="22" s="1"/>
  <c r="K493" i="22" s="1"/>
  <c r="K494" i="22" s="1"/>
  <c r="K495" i="22" s="1"/>
  <c r="K496" i="22" s="1"/>
  <c r="K497" i="22" s="1"/>
  <c r="K498" i="22" s="1"/>
  <c r="K499" i="22" s="1"/>
  <c r="K500" i="22" s="1"/>
  <c r="K501" i="22" s="1"/>
  <c r="K502" i="22" s="1"/>
  <c r="K503" i="22" s="1"/>
  <c r="K504" i="22" s="1"/>
  <c r="K505" i="22" s="1"/>
  <c r="K506" i="22" s="1"/>
  <c r="K507" i="22" s="1"/>
  <c r="K508" i="22" s="1"/>
  <c r="K509" i="22" s="1"/>
  <c r="K510" i="22" s="1"/>
  <c r="K511" i="22" s="1"/>
  <c r="K512" i="22" s="1"/>
  <c r="K513" i="22" s="1"/>
  <c r="K514" i="22" s="1"/>
  <c r="K515" i="22" s="1"/>
  <c r="K516" i="22" s="1"/>
  <c r="K517" i="22" s="1"/>
  <c r="K518" i="22" s="1"/>
  <c r="K519" i="22" s="1"/>
  <c r="K520" i="22" s="1"/>
  <c r="K521" i="22" s="1"/>
  <c r="K522" i="22" s="1"/>
  <c r="K523" i="22" s="1"/>
  <c r="K524" i="22" s="1"/>
  <c r="K525" i="22" s="1"/>
  <c r="K526" i="22" s="1"/>
  <c r="K527" i="22" s="1"/>
  <c r="K528" i="22" s="1"/>
  <c r="K529" i="22" s="1"/>
  <c r="K530" i="22" s="1"/>
  <c r="K531" i="22" s="1"/>
  <c r="K532" i="22" s="1"/>
  <c r="K533" i="22" s="1"/>
  <c r="K534" i="22" s="1"/>
  <c r="K535" i="22" s="1"/>
  <c r="K536" i="22" s="1"/>
  <c r="K537" i="22" s="1"/>
  <c r="K538" i="22" s="1"/>
  <c r="K539" i="22" s="1"/>
  <c r="K540" i="22" s="1"/>
  <c r="K541" i="22" s="1"/>
  <c r="K542" i="22" s="1"/>
  <c r="K543" i="22" s="1"/>
  <c r="K544" i="22" s="1"/>
  <c r="K545" i="22" s="1"/>
  <c r="K546" i="22" s="1"/>
  <c r="K547" i="22" s="1"/>
  <c r="K548" i="22" s="1"/>
  <c r="K549" i="22" s="1"/>
  <c r="K550" i="22" s="1"/>
  <c r="K551" i="22" s="1"/>
  <c r="K552" i="22" s="1"/>
  <c r="K553" i="22" s="1"/>
  <c r="K554" i="22" s="1"/>
  <c r="K555" i="22" s="1"/>
  <c r="K556" i="22" s="1"/>
  <c r="K557" i="22" s="1"/>
  <c r="K558" i="22" s="1"/>
  <c r="K559" i="22" s="1"/>
  <c r="K560" i="22" s="1"/>
  <c r="K561" i="22" s="1"/>
  <c r="K562" i="22" s="1"/>
  <c r="K563" i="22" s="1"/>
  <c r="K564" i="22" s="1"/>
  <c r="K565" i="22" s="1"/>
  <c r="K566" i="22" s="1"/>
  <c r="K567" i="22" s="1"/>
  <c r="K568" i="22" s="1"/>
  <c r="K569" i="22" s="1"/>
  <c r="K570" i="22" s="1"/>
  <c r="K571" i="22" s="1"/>
  <c r="K572" i="22" s="1"/>
  <c r="K573" i="22" s="1"/>
  <c r="K574" i="22" s="1"/>
  <c r="K575" i="22" s="1"/>
  <c r="K576" i="22" s="1"/>
  <c r="K577" i="22" s="1"/>
  <c r="K578" i="22" s="1"/>
  <c r="K579" i="22" s="1"/>
  <c r="K580" i="22" s="1"/>
  <c r="K581" i="22" s="1"/>
  <c r="K582" i="22" s="1"/>
  <c r="K583" i="22" s="1"/>
  <c r="K584" i="22" s="1"/>
  <c r="K585" i="22" s="1"/>
  <c r="K586" i="22" s="1"/>
  <c r="K587" i="22" s="1"/>
  <c r="K588" i="22" s="1"/>
  <c r="K589" i="22" s="1"/>
  <c r="K590" i="22" s="1"/>
  <c r="K591" i="22" s="1"/>
  <c r="K592" i="22" s="1"/>
  <c r="K593" i="22" s="1"/>
  <c r="K594" i="22" s="1"/>
  <c r="K595" i="22" s="1"/>
  <c r="K596" i="22" s="1"/>
  <c r="K597" i="22" s="1"/>
  <c r="K598" i="22" s="1"/>
  <c r="K599" i="22" s="1"/>
  <c r="K600" i="22" s="1"/>
  <c r="K601" i="22" s="1"/>
  <c r="K602" i="22" s="1"/>
  <c r="K603" i="22" s="1"/>
  <c r="K604" i="22" s="1"/>
  <c r="K605" i="22" s="1"/>
  <c r="K606" i="22" s="1"/>
  <c r="K607" i="22" s="1"/>
  <c r="K608" i="22" s="1"/>
  <c r="K609" i="22" s="1"/>
  <c r="K610" i="22" s="1"/>
  <c r="K611" i="22" s="1"/>
  <c r="K612" i="22" s="1"/>
  <c r="K613" i="22" s="1"/>
  <c r="K614" i="22" s="1"/>
  <c r="K615" i="22" s="1"/>
  <c r="K616" i="22" s="1"/>
  <c r="K617" i="22" s="1"/>
  <c r="K618" i="22" s="1"/>
  <c r="K619" i="22" s="1"/>
  <c r="K620" i="22" s="1"/>
  <c r="K621" i="22" s="1"/>
  <c r="K622" i="22" s="1"/>
  <c r="K623" i="22" s="1"/>
  <c r="K624" i="22" s="1"/>
  <c r="K625" i="22" s="1"/>
  <c r="K626" i="22" s="1"/>
  <c r="K627" i="22" s="1"/>
  <c r="K628" i="22" s="1"/>
  <c r="K629" i="22" s="1"/>
  <c r="K630" i="22" s="1"/>
  <c r="K631" i="22" s="1"/>
  <c r="K632" i="22" s="1"/>
  <c r="K633" i="22" s="1"/>
  <c r="K634" i="22" s="1"/>
  <c r="K635" i="22" s="1"/>
  <c r="K636" i="22" s="1"/>
  <c r="K637" i="22" s="1"/>
  <c r="K638" i="22" s="1"/>
  <c r="K639" i="22" s="1"/>
  <c r="K640" i="22" s="1"/>
  <c r="K641" i="22" s="1"/>
  <c r="K642" i="22" s="1"/>
  <c r="K643" i="22" s="1"/>
  <c r="K644" i="22" s="1"/>
  <c r="K645" i="22" s="1"/>
  <c r="K646" i="22" s="1"/>
  <c r="K647" i="22" s="1"/>
  <c r="K648" i="22" s="1"/>
  <c r="K649" i="22" s="1"/>
  <c r="K650" i="22" s="1"/>
  <c r="K651" i="22" s="1"/>
  <c r="K652" i="22" s="1"/>
  <c r="K653" i="22" s="1"/>
  <c r="K654" i="22" s="1"/>
  <c r="K655" i="22" s="1"/>
  <c r="K656" i="22" s="1"/>
  <c r="K657" i="22" s="1"/>
  <c r="K658" i="22" s="1"/>
  <c r="K659" i="22" s="1"/>
  <c r="K660" i="22" s="1"/>
  <c r="K661" i="22" s="1"/>
  <c r="K662" i="22" s="1"/>
  <c r="K663" i="22" s="1"/>
  <c r="K664" i="22" s="1"/>
  <c r="K665" i="22" s="1"/>
  <c r="K666" i="22" s="1"/>
  <c r="K667" i="22" s="1"/>
  <c r="K668" i="22" s="1"/>
  <c r="K669" i="22" s="1"/>
  <c r="K670" i="22" s="1"/>
  <c r="K671" i="22" s="1"/>
  <c r="K672" i="22" s="1"/>
  <c r="K673" i="22" s="1"/>
  <c r="K674" i="22" s="1"/>
  <c r="K675" i="22" s="1"/>
  <c r="K676" i="22" s="1"/>
  <c r="K677" i="22" s="1"/>
  <c r="K678" i="22" s="1"/>
  <c r="K679" i="22" s="1"/>
  <c r="K680" i="22" s="1"/>
  <c r="K681" i="22" s="1"/>
  <c r="K682" i="22" s="1"/>
  <c r="K683" i="22" s="1"/>
  <c r="K684" i="22" s="1"/>
  <c r="K685" i="22" s="1"/>
  <c r="K686" i="22" s="1"/>
  <c r="K687" i="22" s="1"/>
  <c r="K688" i="22" s="1"/>
  <c r="K689" i="22" s="1"/>
  <c r="K690" i="22" s="1"/>
  <c r="K691" i="22" s="1"/>
  <c r="K692" i="22" s="1"/>
  <c r="K693" i="22" s="1"/>
  <c r="K694" i="22" s="1"/>
  <c r="K695" i="22" s="1"/>
  <c r="K696" i="22" s="1"/>
  <c r="K697" i="22" s="1"/>
  <c r="K698" i="22" s="1"/>
  <c r="K699" i="22" s="1"/>
  <c r="K700" i="22" s="1"/>
  <c r="K701" i="22" s="1"/>
  <c r="K702" i="22" s="1"/>
  <c r="K703" i="22" s="1"/>
  <c r="K704" i="22" s="1"/>
  <c r="K705" i="22" s="1"/>
  <c r="K706" i="22" s="1"/>
  <c r="K707" i="22" s="1"/>
  <c r="K708" i="22" s="1"/>
  <c r="K709" i="22" s="1"/>
  <c r="K710" i="22" s="1"/>
  <c r="K711" i="22" s="1"/>
  <c r="K712" i="22" s="1"/>
  <c r="K713" i="22" s="1"/>
  <c r="K714" i="22" s="1"/>
  <c r="K715" i="22" s="1"/>
  <c r="K716" i="22" s="1"/>
  <c r="K717" i="22" s="1"/>
  <c r="K718" i="22" s="1"/>
  <c r="K719" i="22" s="1"/>
  <c r="K720" i="22" s="1"/>
  <c r="K721" i="22" s="1"/>
  <c r="K722" i="22" s="1"/>
  <c r="K723" i="22" s="1"/>
  <c r="K724" i="22" s="1"/>
  <c r="K725" i="22" s="1"/>
  <c r="K726" i="22" s="1"/>
  <c r="K727" i="22" s="1"/>
  <c r="K728" i="22" s="1"/>
  <c r="K729" i="22" s="1"/>
  <c r="K730" i="22" s="1"/>
  <c r="K731" i="22" s="1"/>
  <c r="K732" i="22" s="1"/>
  <c r="K733" i="22" s="1"/>
  <c r="K734" i="22" s="1"/>
  <c r="K735" i="22" s="1"/>
  <c r="K736" i="22" s="1"/>
  <c r="K737" i="22" s="1"/>
  <c r="K738" i="22" s="1"/>
  <c r="K739" i="22" s="1"/>
  <c r="K740" i="22" s="1"/>
  <c r="K741" i="22" s="1"/>
  <c r="K742" i="22" s="1"/>
  <c r="K743" i="22" s="1"/>
  <c r="K744" i="22" s="1"/>
  <c r="K745" i="22" s="1"/>
  <c r="K746" i="22" s="1"/>
  <c r="K747" i="22" s="1"/>
  <c r="K748" i="22" s="1"/>
  <c r="K749" i="22" s="1"/>
  <c r="K750" i="22" s="1"/>
  <c r="K751" i="22" s="1"/>
  <c r="K752" i="22" s="1"/>
  <c r="K753" i="22" s="1"/>
  <c r="K754" i="22" s="1"/>
  <c r="K755" i="22" s="1"/>
  <c r="K756" i="22" s="1"/>
  <c r="K757" i="22" s="1"/>
  <c r="K758" i="22" s="1"/>
  <c r="K759" i="22" s="1"/>
  <c r="K760" i="22" s="1"/>
  <c r="K761" i="22" s="1"/>
  <c r="K762" i="22" s="1"/>
  <c r="K763" i="22" s="1"/>
  <c r="K764" i="22" s="1"/>
  <c r="K765" i="22" s="1"/>
  <c r="K766" i="22" s="1"/>
  <c r="K767" i="22" s="1"/>
  <c r="K768" i="22" s="1"/>
  <c r="K769" i="22" s="1"/>
  <c r="K770" i="22" s="1"/>
  <c r="K771" i="22" s="1"/>
  <c r="K772" i="22" s="1"/>
  <c r="K773" i="22" s="1"/>
  <c r="K774" i="22" s="1"/>
  <c r="K775" i="22" s="1"/>
  <c r="K776" i="22" s="1"/>
  <c r="K777" i="22" s="1"/>
  <c r="K778" i="22" s="1"/>
  <c r="K779" i="22" s="1"/>
  <c r="K780" i="22" s="1"/>
  <c r="K781" i="22" s="1"/>
  <c r="K782" i="22" s="1"/>
  <c r="K783" i="22" s="1"/>
  <c r="K784" i="22" s="1"/>
  <c r="K785" i="22" s="1"/>
  <c r="K786" i="22" s="1"/>
  <c r="K787" i="22" s="1"/>
  <c r="K788" i="22" s="1"/>
  <c r="K789" i="22" s="1"/>
  <c r="K790" i="22" s="1"/>
  <c r="K791" i="22" s="1"/>
  <c r="K792" i="22" s="1"/>
  <c r="K793" i="22" s="1"/>
  <c r="K794" i="22" s="1"/>
  <c r="K795" i="22" s="1"/>
  <c r="K796" i="22" s="1"/>
  <c r="K797" i="22" s="1"/>
  <c r="K798" i="22" s="1"/>
  <c r="K799" i="22" s="1"/>
  <c r="K800" i="22" s="1"/>
  <c r="K801" i="22" s="1"/>
  <c r="K802" i="22" s="1"/>
  <c r="K803" i="22" s="1"/>
  <c r="K804" i="22" s="1"/>
  <c r="K805" i="22" s="1"/>
  <c r="K806" i="22" s="1"/>
  <c r="K807" i="22" s="1"/>
  <c r="K808" i="22" s="1"/>
  <c r="K809" i="22" s="1"/>
  <c r="K810" i="22" s="1"/>
  <c r="K811" i="22" s="1"/>
  <c r="K812" i="22" s="1"/>
  <c r="K813" i="22" s="1"/>
  <c r="K814" i="22" s="1"/>
  <c r="K815" i="22" s="1"/>
  <c r="K816" i="22" s="1"/>
  <c r="K817" i="22" s="1"/>
  <c r="K818" i="22" s="1"/>
  <c r="K819" i="22" s="1"/>
  <c r="K820" i="22" s="1"/>
  <c r="K821" i="22" s="1"/>
  <c r="K822" i="22" s="1"/>
  <c r="K823" i="22" s="1"/>
  <c r="K824" i="22" s="1"/>
  <c r="K825" i="22" s="1"/>
  <c r="K826" i="22" s="1"/>
  <c r="K827" i="22" s="1"/>
  <c r="K828" i="22" s="1"/>
  <c r="K829" i="22" s="1"/>
  <c r="K830" i="22" s="1"/>
  <c r="K831" i="22" s="1"/>
  <c r="K832" i="22" s="1"/>
  <c r="K833" i="22" s="1"/>
  <c r="K834" i="22" s="1"/>
  <c r="K835" i="22" s="1"/>
  <c r="K836" i="22" s="1"/>
  <c r="K837" i="22" s="1"/>
  <c r="K838" i="22" s="1"/>
  <c r="K839" i="22" s="1"/>
  <c r="K840" i="22" s="1"/>
  <c r="K841" i="22" s="1"/>
  <c r="K842" i="22" s="1"/>
  <c r="K843" i="22" s="1"/>
  <c r="K844" i="22" s="1"/>
  <c r="K845" i="22" s="1"/>
  <c r="K846" i="22" s="1"/>
  <c r="K847" i="22" s="1"/>
  <c r="K848" i="22" s="1"/>
  <c r="K849" i="22" s="1"/>
  <c r="K850" i="22" s="1"/>
  <c r="K851" i="22" s="1"/>
  <c r="K852" i="22" s="1"/>
  <c r="K853" i="22" s="1"/>
  <c r="K854" i="22" s="1"/>
  <c r="K855" i="22" s="1"/>
  <c r="K856" i="22" s="1"/>
  <c r="K857" i="22" s="1"/>
  <c r="K858" i="22" s="1"/>
  <c r="K859" i="22" s="1"/>
  <c r="K860" i="22" s="1"/>
  <c r="K861" i="22" s="1"/>
  <c r="K862" i="22" s="1"/>
  <c r="K863" i="22" s="1"/>
  <c r="K864" i="22" s="1"/>
  <c r="K865" i="22" s="1"/>
  <c r="K866" i="22" s="1"/>
  <c r="K867" i="22" s="1"/>
  <c r="K868" i="22" s="1"/>
  <c r="K869" i="22" s="1"/>
  <c r="K870" i="22" s="1"/>
  <c r="K871" i="22" s="1"/>
  <c r="K872" i="22" s="1"/>
  <c r="K873" i="22" s="1"/>
  <c r="K874" i="22" s="1"/>
  <c r="K875" i="22" s="1"/>
  <c r="K876" i="22" s="1"/>
  <c r="K877" i="22" s="1"/>
  <c r="K878" i="22" s="1"/>
  <c r="K879" i="22" s="1"/>
  <c r="K880" i="22" s="1"/>
  <c r="K881" i="22" s="1"/>
  <c r="K882" i="22" s="1"/>
  <c r="K883" i="22" s="1"/>
  <c r="K884" i="22" s="1"/>
  <c r="K885" i="22" s="1"/>
  <c r="K886" i="22" s="1"/>
  <c r="K887" i="22" s="1"/>
  <c r="K888" i="22" s="1"/>
  <c r="K889" i="22" s="1"/>
  <c r="K890" i="22" s="1"/>
  <c r="K891" i="22" s="1"/>
  <c r="K892" i="22" s="1"/>
  <c r="K893" i="22" s="1"/>
  <c r="K894" i="22" s="1"/>
  <c r="K895" i="22" s="1"/>
  <c r="K896" i="22" s="1"/>
  <c r="K897" i="22" s="1"/>
  <c r="K898" i="22" s="1"/>
  <c r="K899" i="22" s="1"/>
  <c r="K900" i="22" s="1"/>
  <c r="K901" i="22" s="1"/>
  <c r="K902" i="22" s="1"/>
  <c r="K903" i="22" s="1"/>
  <c r="K904" i="22" s="1"/>
  <c r="K905" i="22" s="1"/>
  <c r="K906" i="22" s="1"/>
  <c r="K907" i="22" s="1"/>
  <c r="K908" i="22" s="1"/>
  <c r="K909" i="22" s="1"/>
  <c r="K910" i="22" s="1"/>
  <c r="K911" i="22" s="1"/>
  <c r="K912" i="22" s="1"/>
  <c r="K913" i="22" s="1"/>
  <c r="K914" i="22" s="1"/>
  <c r="K915" i="22" s="1"/>
  <c r="K916" i="22" s="1"/>
  <c r="K917" i="22" s="1"/>
  <c r="K918" i="22" s="1"/>
  <c r="K919" i="22" s="1"/>
  <c r="K920" i="22" s="1"/>
  <c r="K921" i="22" s="1"/>
  <c r="K922" i="22" s="1"/>
  <c r="K923" i="22" s="1"/>
  <c r="K924" i="22" s="1"/>
  <c r="K925" i="22" s="1"/>
  <c r="K926" i="22" s="1"/>
  <c r="K927" i="22" s="1"/>
  <c r="K928" i="22" s="1"/>
  <c r="K929" i="22" s="1"/>
  <c r="K930" i="22" s="1"/>
  <c r="K931" i="22" s="1"/>
  <c r="K932" i="22" s="1"/>
  <c r="K933" i="22" s="1"/>
  <c r="K934" i="22" s="1"/>
  <c r="K935" i="22" s="1"/>
  <c r="K936" i="22" s="1"/>
  <c r="K937" i="22" s="1"/>
  <c r="K938" i="22" s="1"/>
  <c r="K939" i="22" s="1"/>
  <c r="K940" i="22" s="1"/>
  <c r="K941" i="22" s="1"/>
  <c r="K942" i="22" s="1"/>
  <c r="K943" i="22" s="1"/>
  <c r="K944" i="22" s="1"/>
  <c r="K945" i="22" s="1"/>
  <c r="K946" i="22" s="1"/>
  <c r="K947" i="22" s="1"/>
  <c r="K948" i="22" s="1"/>
  <c r="K949" i="22" s="1"/>
  <c r="K950" i="22" s="1"/>
  <c r="K951" i="22" s="1"/>
  <c r="K952" i="22" s="1"/>
  <c r="K953" i="22" s="1"/>
  <c r="K954" i="22" s="1"/>
  <c r="K955" i="22" s="1"/>
  <c r="K956" i="22" s="1"/>
  <c r="K957" i="22" s="1"/>
  <c r="K958" i="22" s="1"/>
  <c r="K959" i="22" s="1"/>
  <c r="K960" i="22" s="1"/>
  <c r="K961" i="22" s="1"/>
  <c r="K962" i="22" s="1"/>
  <c r="K963" i="22" s="1"/>
  <c r="K964" i="22" s="1"/>
  <c r="K965" i="22" s="1"/>
  <c r="K966" i="22" s="1"/>
  <c r="K967" i="22" s="1"/>
  <c r="K968" i="22" s="1"/>
  <c r="K969" i="22" s="1"/>
  <c r="K970" i="22" s="1"/>
  <c r="K971" i="22" s="1"/>
  <c r="K972" i="22" s="1"/>
  <c r="K973" i="22" s="1"/>
  <c r="K974" i="22" s="1"/>
  <c r="K975" i="22" s="1"/>
  <c r="K976" i="22" s="1"/>
  <c r="K977" i="22" s="1"/>
  <c r="K978" i="22" s="1"/>
  <c r="K979" i="22" s="1"/>
  <c r="K980" i="22" s="1"/>
  <c r="K981" i="22" s="1"/>
  <c r="K982" i="22" s="1"/>
  <c r="K983" i="22" s="1"/>
  <c r="K984" i="22" s="1"/>
  <c r="K985" i="22" s="1"/>
  <c r="K986" i="22" s="1"/>
  <c r="K987" i="22" s="1"/>
  <c r="K988" i="22" s="1"/>
  <c r="K989" i="22" s="1"/>
  <c r="K990" i="22" s="1"/>
  <c r="K991" i="22" s="1"/>
  <c r="K992" i="22" s="1"/>
  <c r="K993" i="22" s="1"/>
  <c r="K994" i="22" s="1"/>
  <c r="K995" i="22" s="1"/>
  <c r="K996" i="22" s="1"/>
  <c r="K997" i="22" s="1"/>
  <c r="K998" i="22" s="1"/>
  <c r="K999" i="22" s="1"/>
  <c r="K1000" i="22" s="1"/>
  <c r="K1001" i="22" s="1"/>
  <c r="K1002" i="22" s="1"/>
  <c r="K1003" i="22" s="1"/>
  <c r="K1004" i="22" s="1"/>
  <c r="K1005" i="22" s="1"/>
  <c r="K1006" i="22" s="1"/>
  <c r="K1007" i="22" s="1"/>
  <c r="K1008" i="22" s="1"/>
  <c r="K1009" i="22" s="1"/>
  <c r="K1010" i="22" s="1"/>
  <c r="K1011" i="22" s="1"/>
  <c r="K1012" i="22" s="1"/>
  <c r="K1013" i="22" s="1"/>
  <c r="K1014" i="22" s="1"/>
  <c r="K1015" i="22" s="1"/>
  <c r="K1016" i="22" s="1"/>
  <c r="K1017" i="22" s="1"/>
  <c r="K1018" i="22" s="1"/>
  <c r="K1019" i="22" s="1"/>
  <c r="K1020" i="22" s="1"/>
  <c r="K1021" i="22" s="1"/>
  <c r="K1022" i="22" s="1"/>
  <c r="K1023" i="22" s="1"/>
  <c r="K1024" i="22" s="1"/>
  <c r="K1025" i="22" s="1"/>
  <c r="K1026" i="22" s="1"/>
  <c r="K1027" i="22" s="1"/>
  <c r="K1028" i="22" s="1"/>
  <c r="K1029" i="22" s="1"/>
  <c r="K1030" i="22" s="1"/>
  <c r="K1031" i="22" s="1"/>
  <c r="K1032" i="22" s="1"/>
  <c r="K1033" i="22" s="1"/>
  <c r="K1034" i="22" s="1"/>
  <c r="K1035" i="22" s="1"/>
  <c r="K1036" i="22" s="1"/>
  <c r="K1037" i="22" s="1"/>
  <c r="K1038" i="22" s="1"/>
  <c r="K1039" i="22" s="1"/>
  <c r="K1040" i="22" s="1"/>
  <c r="K1041" i="22" s="1"/>
  <c r="K1042" i="22" s="1"/>
  <c r="K1043" i="22" s="1"/>
  <c r="K1044" i="22" s="1"/>
  <c r="K1045" i="22" s="1"/>
  <c r="K1046" i="22" s="1"/>
  <c r="K1047" i="22" s="1"/>
  <c r="K1048" i="22" s="1"/>
  <c r="K1049" i="22" s="1"/>
  <c r="K1050" i="22" s="1"/>
  <c r="K1051" i="22" s="1"/>
  <c r="K1052" i="22" s="1"/>
  <c r="K1053" i="22" s="1"/>
  <c r="K1054" i="22" s="1"/>
  <c r="K1055" i="22" s="1"/>
  <c r="K1056" i="22" s="1"/>
  <c r="K1057" i="22" s="1"/>
  <c r="K1058" i="22" s="1"/>
  <c r="K1059" i="22" s="1"/>
  <c r="K1060" i="22" s="1"/>
  <c r="K1061" i="22" s="1"/>
  <c r="K1062" i="22" s="1"/>
  <c r="K1063" i="22" s="1"/>
  <c r="K1064" i="22" s="1"/>
  <c r="K1065" i="22" s="1"/>
  <c r="K1066" i="22" s="1"/>
  <c r="K1067" i="22" s="1"/>
  <c r="K1068" i="22" s="1"/>
  <c r="K1069" i="22" s="1"/>
  <c r="K1070" i="22" s="1"/>
  <c r="K1071" i="22" s="1"/>
  <c r="K1072" i="22" s="1"/>
  <c r="K1073" i="22" s="1"/>
  <c r="K1074" i="22" s="1"/>
  <c r="K1075" i="22" s="1"/>
  <c r="K1076" i="22" s="1"/>
  <c r="K1077" i="22" s="1"/>
  <c r="K1078" i="22" s="1"/>
  <c r="K1079" i="22" s="1"/>
  <c r="K1080" i="22" s="1"/>
  <c r="K1081" i="22" s="1"/>
  <c r="K1082" i="22" s="1"/>
  <c r="K1083" i="22" s="1"/>
  <c r="K1084" i="22" s="1"/>
  <c r="K1085" i="22" s="1"/>
  <c r="K1086" i="22" s="1"/>
  <c r="K1087" i="22" s="1"/>
  <c r="K1088" i="22" s="1"/>
  <c r="K1089" i="22" s="1"/>
  <c r="K1090" i="22" s="1"/>
  <c r="K1091" i="22" s="1"/>
  <c r="K1092" i="22" s="1"/>
  <c r="K1093" i="22" s="1"/>
  <c r="K1094" i="22" s="1"/>
  <c r="K1095" i="22" s="1"/>
  <c r="K1096" i="22" s="1"/>
  <c r="K1097" i="22" s="1"/>
  <c r="K1098" i="22" s="1"/>
  <c r="K1099" i="22" s="1"/>
  <c r="K1100" i="22" s="1"/>
  <c r="K1101" i="22" s="1"/>
  <c r="K1102" i="22" s="1"/>
  <c r="K1103" i="22" s="1"/>
  <c r="K1104" i="22" s="1"/>
  <c r="K1105" i="22" s="1"/>
  <c r="K1106" i="22" s="1"/>
  <c r="K1107" i="22" s="1"/>
  <c r="K1108" i="22" s="1"/>
  <c r="K1109" i="22" s="1"/>
  <c r="K1110" i="22" s="1"/>
  <c r="K1111" i="22" s="1"/>
  <c r="K1112" i="22" s="1"/>
  <c r="K1113" i="22" s="1"/>
  <c r="K1114" i="22" s="1"/>
  <c r="K1115" i="22" s="1"/>
  <c r="K1116" i="22" s="1"/>
  <c r="K1117" i="22" s="1"/>
  <c r="K1118" i="22" s="1"/>
  <c r="K1119" i="22" s="1"/>
  <c r="K1120" i="22" s="1"/>
  <c r="K1121" i="22" s="1"/>
  <c r="K1122" i="22" s="1"/>
  <c r="K1123" i="22" s="1"/>
  <c r="K1124" i="22" s="1"/>
  <c r="K1125" i="22" s="1"/>
  <c r="K1126" i="22" s="1"/>
  <c r="K1127" i="22" s="1"/>
  <c r="K1128" i="22" s="1"/>
  <c r="K1129" i="22" s="1"/>
  <c r="K1130" i="22" s="1"/>
  <c r="K1131" i="22" s="1"/>
  <c r="K1132" i="22" s="1"/>
  <c r="K1133" i="22" s="1"/>
  <c r="K1134" i="22" s="1"/>
  <c r="K1135" i="22" s="1"/>
  <c r="K1136" i="22" s="1"/>
  <c r="K1137" i="22" s="1"/>
  <c r="K1138" i="22" s="1"/>
  <c r="K1139" i="22" s="1"/>
  <c r="K1140" i="22" s="1"/>
  <c r="K1141" i="22" s="1"/>
  <c r="K1142" i="22" s="1"/>
  <c r="K1143" i="22" s="1"/>
  <c r="K1144" i="22" s="1"/>
  <c r="K1145" i="22" s="1"/>
  <c r="K1146" i="22" s="1"/>
  <c r="K1147" i="22" s="1"/>
  <c r="K1148" i="22" s="1"/>
  <c r="K1149" i="22" s="1"/>
  <c r="K1150" i="22" s="1"/>
  <c r="K1151" i="22" s="1"/>
  <c r="K1152" i="22" s="1"/>
  <c r="K1153" i="22" s="1"/>
  <c r="K1154" i="22" s="1"/>
  <c r="K1155" i="22" s="1"/>
  <c r="K1156" i="22" s="1"/>
  <c r="K1157" i="22" s="1"/>
  <c r="K1158" i="22" s="1"/>
  <c r="K1159" i="22" s="1"/>
  <c r="K1160" i="22" s="1"/>
  <c r="K1161" i="22" s="1"/>
  <c r="K1162" i="22" s="1"/>
  <c r="K1163" i="22" s="1"/>
  <c r="K1164" i="22" s="1"/>
  <c r="K1165" i="22" s="1"/>
  <c r="K1166" i="22" s="1"/>
  <c r="K1167" i="22" s="1"/>
  <c r="K1168" i="22" s="1"/>
  <c r="K1169" i="22" s="1"/>
  <c r="K1170" i="22" s="1"/>
  <c r="K1171" i="22" s="1"/>
  <c r="K1172" i="22" s="1"/>
  <c r="K1173" i="22" s="1"/>
  <c r="K1174" i="22" s="1"/>
  <c r="K1175" i="22" s="1"/>
  <c r="K1176" i="22" s="1"/>
  <c r="K1177" i="22" s="1"/>
  <c r="K1178" i="22" s="1"/>
  <c r="K1179" i="22" s="1"/>
  <c r="K1180" i="22" s="1"/>
  <c r="K1181" i="22" s="1"/>
  <c r="K1182" i="22" s="1"/>
  <c r="K1183" i="22" s="1"/>
  <c r="K1184" i="22" s="1"/>
  <c r="K1185" i="22" s="1"/>
  <c r="K1186" i="22" s="1"/>
  <c r="K1187" i="22" s="1"/>
  <c r="K1188" i="22" s="1"/>
  <c r="K1189" i="22" s="1"/>
  <c r="K1190" i="22" s="1"/>
  <c r="K1191" i="22" s="1"/>
  <c r="K1192" i="22" s="1"/>
  <c r="K1193" i="22" s="1"/>
  <c r="K1194" i="22" s="1"/>
  <c r="K1195" i="22" s="1"/>
  <c r="K1196" i="22" s="1"/>
  <c r="K1197" i="22" s="1"/>
  <c r="K1198" i="22" s="1"/>
  <c r="K1199" i="22" s="1"/>
  <c r="K1200" i="22" s="1"/>
  <c r="K1201" i="22" s="1"/>
  <c r="K1202" i="22" s="1"/>
  <c r="K1203" i="22" s="1"/>
  <c r="K1204" i="22" s="1"/>
  <c r="K1205" i="22" s="1"/>
  <c r="K1206" i="22" s="1"/>
  <c r="K1207" i="22" s="1"/>
  <c r="K1208" i="22" s="1"/>
  <c r="K1209" i="22" s="1"/>
  <c r="K1210" i="22" s="1"/>
  <c r="K1211" i="22" s="1"/>
  <c r="K1212" i="22" s="1"/>
  <c r="K1213" i="22" s="1"/>
  <c r="K1214" i="22" s="1"/>
  <c r="K1215" i="22" s="1"/>
  <c r="K1216" i="22" s="1"/>
  <c r="K1217" i="22" s="1"/>
  <c r="K1218" i="22" s="1"/>
  <c r="K1219" i="22" s="1"/>
  <c r="K1220" i="22" s="1"/>
  <c r="K1221" i="22" s="1"/>
  <c r="K1222" i="22" s="1"/>
  <c r="K1223" i="22" s="1"/>
  <c r="K1224" i="22" s="1"/>
  <c r="K1225" i="22" s="1"/>
  <c r="K1226" i="22" s="1"/>
  <c r="K1227" i="22" s="1"/>
  <c r="K1228" i="22" s="1"/>
  <c r="K1229" i="22" s="1"/>
  <c r="K1230" i="22" s="1"/>
  <c r="K1231" i="22" s="1"/>
  <c r="K1232" i="22" s="1"/>
  <c r="K1233" i="22" s="1"/>
  <c r="K1234" i="22" s="1"/>
  <c r="K1235" i="22" s="1"/>
  <c r="K1236" i="22" s="1"/>
  <c r="K1237" i="22" s="1"/>
  <c r="K1238" i="22" s="1"/>
  <c r="K1239" i="22" s="1"/>
  <c r="K1240" i="22" s="1"/>
  <c r="K1241" i="22" s="1"/>
  <c r="K1242" i="22" s="1"/>
  <c r="K1243" i="22" s="1"/>
  <c r="K1244" i="22" s="1"/>
  <c r="K1245" i="22" s="1"/>
  <c r="K1246" i="22" s="1"/>
  <c r="K1247" i="22" s="1"/>
  <c r="K1248" i="22" s="1"/>
  <c r="K1249" i="22" s="1"/>
  <c r="K1250" i="22" s="1"/>
  <c r="K1251" i="22" s="1"/>
  <c r="K1252" i="22" s="1"/>
  <c r="K1253" i="22" s="1"/>
  <c r="K1254" i="22" s="1"/>
  <c r="K1255" i="22" s="1"/>
  <c r="K1256" i="22" s="1"/>
  <c r="K1257" i="22" s="1"/>
  <c r="K1258" i="22" s="1"/>
  <c r="K1259" i="22" s="1"/>
  <c r="K1260" i="22" s="1"/>
  <c r="K1261" i="22" s="1"/>
  <c r="K1262" i="22" s="1"/>
  <c r="K1263" i="22" s="1"/>
  <c r="K1264" i="22" s="1"/>
  <c r="K1265" i="22" s="1"/>
  <c r="K1266" i="22" s="1"/>
  <c r="K1267" i="22" s="1"/>
  <c r="K1268" i="22" s="1"/>
  <c r="K1269" i="22" s="1"/>
  <c r="K1270" i="22" s="1"/>
  <c r="K1271" i="22" s="1"/>
  <c r="K1272" i="22" s="1"/>
  <c r="K1273" i="22" s="1"/>
  <c r="K1274" i="22" s="1"/>
  <c r="K1275" i="22" s="1"/>
  <c r="K1276" i="22" s="1"/>
  <c r="K1277" i="22" s="1"/>
  <c r="K1278" i="22" s="1"/>
  <c r="K1279" i="22" s="1"/>
  <c r="K1280" i="22" s="1"/>
  <c r="K1281" i="22" s="1"/>
  <c r="K1282" i="22" s="1"/>
  <c r="K1283" i="22" s="1"/>
  <c r="K1284" i="22" s="1"/>
  <c r="K1285" i="22" s="1"/>
  <c r="K1286" i="22" s="1"/>
  <c r="K1287" i="22" s="1"/>
  <c r="K1288" i="22" s="1"/>
  <c r="K1289" i="22" s="1"/>
  <c r="K1290" i="22" s="1"/>
  <c r="K1291" i="22" s="1"/>
  <c r="K1292" i="22" s="1"/>
  <c r="K1293" i="22" s="1"/>
  <c r="K1294" i="22" s="1"/>
  <c r="K1295" i="22" s="1"/>
  <c r="K1296" i="22" s="1"/>
  <c r="K1297" i="22" s="1"/>
  <c r="K1298" i="22" s="1"/>
  <c r="K1299" i="22" s="1"/>
  <c r="K1300" i="22" s="1"/>
  <c r="K1301" i="22" s="1"/>
  <c r="K1302" i="22" s="1"/>
  <c r="K1303" i="22" s="1"/>
  <c r="K1304" i="22" s="1"/>
  <c r="K1305" i="22" s="1"/>
  <c r="K1306" i="22" s="1"/>
  <c r="K1307" i="22" s="1"/>
  <c r="K1308" i="22" s="1"/>
  <c r="K1309" i="22" s="1"/>
  <c r="K1310" i="22" s="1"/>
  <c r="K1311" i="22" s="1"/>
  <c r="K1312" i="22" s="1"/>
  <c r="K1313" i="22" s="1"/>
  <c r="K1314" i="22" s="1"/>
  <c r="K1315" i="22" s="1"/>
  <c r="K1316" i="22" s="1"/>
  <c r="K1317" i="22" s="1"/>
  <c r="K1318" i="22" s="1"/>
  <c r="K1319" i="22" s="1"/>
  <c r="K1320" i="22" s="1"/>
  <c r="K1321" i="22" s="1"/>
  <c r="K1322" i="22" s="1"/>
  <c r="K1323" i="22" s="1"/>
  <c r="K1324" i="22" s="1"/>
  <c r="K1325" i="22" s="1"/>
  <c r="K1326" i="22" s="1"/>
  <c r="K1327" i="22" s="1"/>
  <c r="K1328" i="22" s="1"/>
  <c r="K1329" i="22" s="1"/>
  <c r="K1330" i="22" s="1"/>
  <c r="K1331" i="22" s="1"/>
  <c r="K1332" i="22" s="1"/>
  <c r="K1333" i="22" s="1"/>
  <c r="K1334" i="22" s="1"/>
  <c r="K1335" i="22" s="1"/>
  <c r="K1336" i="22" s="1"/>
  <c r="K1337" i="22" s="1"/>
  <c r="K1338" i="22" s="1"/>
  <c r="K1339" i="22" s="1"/>
  <c r="K1340" i="22" s="1"/>
  <c r="K1341" i="22" s="1"/>
  <c r="K1342" i="22" s="1"/>
  <c r="K1343" i="22" s="1"/>
  <c r="K1344" i="22" s="1"/>
  <c r="K1345" i="22" s="1"/>
  <c r="K1346" i="22" s="1"/>
  <c r="K1347" i="22" s="1"/>
  <c r="K1348" i="22" s="1"/>
  <c r="K1349" i="22" s="1"/>
  <c r="K1350" i="22" s="1"/>
  <c r="K1351" i="22" s="1"/>
  <c r="K1352" i="22" s="1"/>
  <c r="K1353" i="22" s="1"/>
  <c r="K1354" i="22" s="1"/>
  <c r="K1355" i="22" s="1"/>
  <c r="K1356" i="22" s="1"/>
  <c r="K1357" i="22" s="1"/>
  <c r="K1358" i="22" s="1"/>
  <c r="K1359" i="22" s="1"/>
  <c r="K1360" i="22" s="1"/>
  <c r="K1361" i="22" s="1"/>
  <c r="K1362" i="22" s="1"/>
  <c r="K1363" i="22" s="1"/>
  <c r="K1364" i="22" s="1"/>
  <c r="K1365" i="22" s="1"/>
  <c r="K1366" i="22" s="1"/>
  <c r="K1367" i="22" s="1"/>
  <c r="K1368" i="22" s="1"/>
  <c r="K1369" i="22" s="1"/>
  <c r="K1370" i="22" s="1"/>
  <c r="K1371" i="22" s="1"/>
  <c r="K1372" i="22" s="1"/>
  <c r="K1373" i="22" s="1"/>
  <c r="K1374" i="22" s="1"/>
  <c r="K1375" i="22" s="1"/>
  <c r="K1376" i="22" s="1"/>
  <c r="K1377" i="22" s="1"/>
  <c r="K1378" i="22" s="1"/>
  <c r="K1379" i="22" s="1"/>
  <c r="K1380" i="22" s="1"/>
  <c r="K1381" i="22" s="1"/>
  <c r="K1382" i="22" s="1"/>
  <c r="K1383" i="22" s="1"/>
  <c r="K1384" i="22" s="1"/>
  <c r="K1385" i="22" s="1"/>
  <c r="K1386" i="22" s="1"/>
  <c r="K1387" i="22" s="1"/>
  <c r="K1388" i="22" s="1"/>
  <c r="K1389" i="22" s="1"/>
  <c r="K1390" i="22" s="1"/>
  <c r="K1391" i="22" s="1"/>
  <c r="K1392" i="22" s="1"/>
  <c r="K1393" i="22" s="1"/>
  <c r="K1394" i="22" s="1"/>
  <c r="K1395" i="22" s="1"/>
  <c r="K1396" i="22" s="1"/>
  <c r="K1397" i="22" s="1"/>
  <c r="K1398" i="22" s="1"/>
  <c r="K1399" i="22" s="1"/>
  <c r="K1400" i="22" s="1"/>
  <c r="K1401" i="22" s="1"/>
  <c r="K1402" i="22" s="1"/>
  <c r="K1403" i="22" s="1"/>
  <c r="K1404" i="22" s="1"/>
  <c r="K1405" i="22" s="1"/>
  <c r="K1406" i="22" s="1"/>
  <c r="K1407" i="22" s="1"/>
  <c r="K1408" i="22" s="1"/>
  <c r="K1409" i="22" s="1"/>
  <c r="K1410" i="22" s="1"/>
  <c r="K1411" i="22" s="1"/>
  <c r="K1412" i="22" s="1"/>
  <c r="K1413" i="22" s="1"/>
  <c r="K1414" i="22" s="1"/>
  <c r="K1415" i="22" s="1"/>
  <c r="K1416" i="22" s="1"/>
  <c r="K1417" i="22" s="1"/>
  <c r="K1418" i="22" s="1"/>
  <c r="K1419" i="22" s="1"/>
  <c r="K1420" i="22" s="1"/>
  <c r="K1421" i="22" s="1"/>
  <c r="K1422" i="22" s="1"/>
  <c r="K1423" i="22" s="1"/>
  <c r="K1424" i="22" s="1"/>
  <c r="K1425" i="22" s="1"/>
  <c r="K1426" i="22" s="1"/>
  <c r="K1427" i="22" s="1"/>
  <c r="K1428" i="22" s="1"/>
  <c r="K1429" i="22" s="1"/>
  <c r="K1430" i="22" s="1"/>
  <c r="K1431" i="22" s="1"/>
  <c r="K1432" i="22" s="1"/>
  <c r="K1433" i="22" s="1"/>
  <c r="K1434" i="22" s="1"/>
  <c r="K1435" i="22" s="1"/>
  <c r="K1436" i="22" s="1"/>
  <c r="K1437" i="22" s="1"/>
  <c r="K1438" i="22" s="1"/>
  <c r="K1439" i="22" s="1"/>
  <c r="K1440" i="22" s="1"/>
  <c r="K1441" i="22" s="1"/>
  <c r="K1442" i="22" s="1"/>
  <c r="K1443" i="22" s="1"/>
  <c r="K1444" i="22" s="1"/>
  <c r="K1445" i="22" s="1"/>
  <c r="K1446" i="22" s="1"/>
  <c r="K1447" i="22" s="1"/>
  <c r="K1448" i="22" s="1"/>
  <c r="K1449" i="22" s="1"/>
  <c r="K1450" i="22" s="1"/>
  <c r="K1451" i="22" s="1"/>
  <c r="K1452" i="22" s="1"/>
  <c r="K1453" i="22" s="1"/>
  <c r="K1454" i="22" s="1"/>
  <c r="K1455" i="22" s="1"/>
  <c r="K1456" i="22" s="1"/>
  <c r="K1457" i="22" s="1"/>
  <c r="K1458" i="22" s="1"/>
  <c r="K1459" i="22" s="1"/>
  <c r="K1460" i="22" s="1"/>
  <c r="K1461" i="22" s="1"/>
  <c r="K1462" i="22" s="1"/>
  <c r="K1463" i="22" s="1"/>
  <c r="K1464" i="22" s="1"/>
  <c r="K1465" i="22" s="1"/>
  <c r="K1466" i="22" s="1"/>
  <c r="K1467" i="22" s="1"/>
  <c r="K1468" i="22" s="1"/>
  <c r="K1469" i="22" s="1"/>
  <c r="K1470" i="22" s="1"/>
  <c r="K1471" i="22" s="1"/>
  <c r="K1472" i="22" s="1"/>
  <c r="K1473" i="22" s="1"/>
  <c r="K1474" i="22" s="1"/>
  <c r="K1475" i="22" s="1"/>
  <c r="K1476" i="22" s="1"/>
  <c r="K1477" i="22" s="1"/>
  <c r="K1478" i="22" s="1"/>
  <c r="K1479" i="22" s="1"/>
  <c r="K1480" i="22" s="1"/>
  <c r="K1481" i="22" s="1"/>
  <c r="K1482" i="22" s="1"/>
  <c r="K1483" i="22" s="1"/>
  <c r="K1484" i="22" s="1"/>
  <c r="K1485" i="22" s="1"/>
  <c r="K1486" i="22" s="1"/>
  <c r="K1487" i="22" s="1"/>
  <c r="K1488" i="22" s="1"/>
  <c r="K1489" i="22" s="1"/>
  <c r="K1490" i="22" s="1"/>
  <c r="K1491" i="22" s="1"/>
  <c r="K1492" i="22" s="1"/>
  <c r="K1493" i="22" s="1"/>
  <c r="K1494" i="22" s="1"/>
  <c r="K1495" i="22" s="1"/>
  <c r="K1496" i="22" s="1"/>
  <c r="K1497" i="22" s="1"/>
  <c r="K1498" i="22" s="1"/>
  <c r="K1499" i="22" s="1"/>
  <c r="K1500" i="22" s="1"/>
  <c r="K1501" i="22" s="1"/>
  <c r="K1502" i="22" s="1"/>
  <c r="K1503" i="22" s="1"/>
  <c r="K1504" i="22" s="1"/>
  <c r="K1505" i="22" s="1"/>
  <c r="K1506" i="22" s="1"/>
  <c r="K1507" i="22" s="1"/>
  <c r="K1508" i="22" s="1"/>
  <c r="K1509" i="22" s="1"/>
  <c r="K1510" i="22" s="1"/>
  <c r="K1511" i="22" s="1"/>
  <c r="K1512" i="22" s="1"/>
  <c r="K1513" i="22" s="1"/>
  <c r="K1514" i="22" s="1"/>
  <c r="K1515" i="22" s="1"/>
  <c r="K1516" i="22" s="1"/>
  <c r="K1517" i="22" s="1"/>
  <c r="K1518" i="22" s="1"/>
  <c r="K1519" i="22" s="1"/>
  <c r="K1520" i="22" s="1"/>
  <c r="K1521" i="22" s="1"/>
  <c r="K1522" i="22" s="1"/>
  <c r="K1523" i="22" s="1"/>
  <c r="K1524" i="22" s="1"/>
  <c r="K1525" i="22" s="1"/>
  <c r="K1526" i="22" s="1"/>
  <c r="K1527" i="22" s="1"/>
  <c r="K1528" i="22" s="1"/>
  <c r="K1529" i="22" s="1"/>
  <c r="K1530" i="22" s="1"/>
  <c r="K1531" i="22" s="1"/>
  <c r="K1532" i="22" s="1"/>
  <c r="K1533" i="22" s="1"/>
  <c r="K1534" i="22" s="1"/>
  <c r="K1535" i="22" s="1"/>
  <c r="K1536" i="22" s="1"/>
  <c r="K1537" i="22" s="1"/>
  <c r="K1538" i="22" s="1"/>
  <c r="K1539" i="22" s="1"/>
  <c r="K1540" i="22" s="1"/>
  <c r="K1541" i="22" s="1"/>
  <c r="K1542" i="22" s="1"/>
  <c r="K1543" i="22" s="1"/>
  <c r="K1544" i="22" s="1"/>
  <c r="K1545" i="22" s="1"/>
  <c r="K1546" i="22" s="1"/>
  <c r="K1547" i="22" s="1"/>
  <c r="K1548" i="22" s="1"/>
  <c r="K1549" i="22" s="1"/>
  <c r="K1550" i="22" s="1"/>
  <c r="K1551" i="22" s="1"/>
  <c r="K1552" i="22" s="1"/>
  <c r="K1553" i="22" s="1"/>
  <c r="K1554" i="22" s="1"/>
  <c r="K1555" i="22" s="1"/>
  <c r="K1556" i="22" s="1"/>
  <c r="K1557" i="22" s="1"/>
  <c r="K1558" i="22" s="1"/>
  <c r="K1559" i="22" s="1"/>
  <c r="K1560" i="22" s="1"/>
  <c r="K1561" i="22" s="1"/>
  <c r="K1562" i="22" s="1"/>
  <c r="K1563" i="22" s="1"/>
  <c r="K1564" i="22" s="1"/>
  <c r="K1565" i="22" s="1"/>
  <c r="K1566" i="22" s="1"/>
  <c r="K1567" i="22" s="1"/>
  <c r="K1568" i="22" s="1"/>
  <c r="K1569" i="22" s="1"/>
  <c r="K1570" i="22" s="1"/>
  <c r="K1571" i="22" s="1"/>
  <c r="K1572" i="22" s="1"/>
  <c r="K1573" i="22" s="1"/>
  <c r="K1574" i="22" s="1"/>
  <c r="K1575" i="22" s="1"/>
  <c r="K1576" i="22" s="1"/>
  <c r="K1577" i="22" s="1"/>
  <c r="K1578" i="22" s="1"/>
  <c r="K1579" i="22" s="1"/>
  <c r="K1580" i="22" s="1"/>
  <c r="K1581" i="22" s="1"/>
  <c r="K1582" i="22" s="1"/>
  <c r="K1583" i="22" s="1"/>
  <c r="K1584" i="22" s="1"/>
  <c r="K1585" i="22" s="1"/>
  <c r="K1586" i="22" s="1"/>
  <c r="K1587" i="22" s="1"/>
  <c r="K1588" i="22" s="1"/>
  <c r="K1589" i="22" s="1"/>
  <c r="K1590" i="22" s="1"/>
  <c r="K1591" i="22" s="1"/>
  <c r="K1592" i="22" s="1"/>
  <c r="K1593" i="22" s="1"/>
  <c r="K1594" i="22" s="1"/>
  <c r="K1595" i="22" s="1"/>
  <c r="K1596" i="22" s="1"/>
  <c r="K1597" i="22" s="1"/>
  <c r="K1598" i="22" s="1"/>
  <c r="K1599" i="22" s="1"/>
  <c r="K1600" i="22" s="1"/>
  <c r="K1601" i="22" s="1"/>
  <c r="K1602" i="22" s="1"/>
  <c r="K1603" i="22" s="1"/>
  <c r="K1604" i="22" s="1"/>
  <c r="K1605" i="22" s="1"/>
  <c r="K1606" i="22" s="1"/>
  <c r="K1607" i="22" s="1"/>
  <c r="K1608" i="22" s="1"/>
  <c r="K1609" i="22" s="1"/>
  <c r="K1610" i="22" s="1"/>
  <c r="K1611" i="22" s="1"/>
  <c r="K1612" i="22" s="1"/>
  <c r="K1613" i="22" s="1"/>
  <c r="K1614" i="22" s="1"/>
  <c r="K1615" i="22" s="1"/>
  <c r="K1616" i="22" s="1"/>
  <c r="K1617" i="22" s="1"/>
  <c r="K1618" i="22" s="1"/>
  <c r="K1619" i="22" s="1"/>
  <c r="K1620" i="22" s="1"/>
  <c r="K1621" i="22" s="1"/>
  <c r="K1622" i="22" s="1"/>
  <c r="K1623" i="22" s="1"/>
  <c r="K1624" i="22" s="1"/>
  <c r="K1625" i="22" s="1"/>
  <c r="K1626" i="22" s="1"/>
  <c r="K1627" i="22" s="1"/>
  <c r="K1628" i="22" s="1"/>
  <c r="K1629" i="22" s="1"/>
  <c r="K1630" i="22" s="1"/>
  <c r="K1631" i="22" s="1"/>
  <c r="K1632" i="22" s="1"/>
  <c r="K1633" i="22" s="1"/>
  <c r="K1634" i="22" s="1"/>
  <c r="K1635" i="22" s="1"/>
  <c r="K1636" i="22" s="1"/>
  <c r="K1637" i="22" s="1"/>
  <c r="K1638" i="22" s="1"/>
  <c r="K1639" i="22" s="1"/>
  <c r="K1640" i="22" s="1"/>
  <c r="K1641" i="22" s="1"/>
  <c r="K1642" i="22" s="1"/>
  <c r="K1643" i="22" s="1"/>
  <c r="K1644" i="22" s="1"/>
  <c r="K1645" i="22" s="1"/>
  <c r="K1646" i="22" s="1"/>
  <c r="K1647" i="22" s="1"/>
  <c r="K1648" i="22" s="1"/>
  <c r="K1649" i="22" s="1"/>
  <c r="K1650" i="22" s="1"/>
  <c r="K1651" i="22" s="1"/>
  <c r="K1652" i="22" s="1"/>
  <c r="K1653" i="22" s="1"/>
  <c r="K1654" i="22" s="1"/>
  <c r="K1655" i="22" s="1"/>
  <c r="K1656" i="22" s="1"/>
  <c r="K1657" i="22" s="1"/>
  <c r="K1658" i="22" s="1"/>
  <c r="K1659" i="22" s="1"/>
  <c r="K1660" i="22" s="1"/>
  <c r="K1661" i="22" s="1"/>
  <c r="K1662" i="22" s="1"/>
  <c r="K1663" i="22" s="1"/>
  <c r="K1664" i="22" s="1"/>
  <c r="K1665" i="22" s="1"/>
  <c r="K1666" i="22" s="1"/>
  <c r="K1667" i="22" s="1"/>
  <c r="K1668" i="22" s="1"/>
  <c r="K1669" i="22" s="1"/>
  <c r="K1670" i="22" s="1"/>
  <c r="K1671" i="22" s="1"/>
  <c r="K1672" i="22" s="1"/>
  <c r="K1673" i="22" s="1"/>
  <c r="K1674" i="22" s="1"/>
  <c r="K1675" i="22" s="1"/>
  <c r="K1676" i="22" s="1"/>
  <c r="K1677" i="22" s="1"/>
  <c r="K1678" i="22" s="1"/>
  <c r="K1679" i="22" s="1"/>
  <c r="K1680" i="22" s="1"/>
  <c r="K1681" i="22" s="1"/>
  <c r="K1682" i="22" s="1"/>
  <c r="K1683" i="22" s="1"/>
  <c r="K1684" i="22" s="1"/>
  <c r="K1685" i="22" s="1"/>
  <c r="K1686" i="22" s="1"/>
  <c r="K1687" i="22" s="1"/>
  <c r="K1688" i="22" s="1"/>
  <c r="K1689" i="22" s="1"/>
  <c r="K1690" i="22" s="1"/>
  <c r="K1691" i="22" s="1"/>
  <c r="K1692" i="22" s="1"/>
  <c r="K1693" i="22" s="1"/>
  <c r="K1694" i="22" s="1"/>
  <c r="K1695" i="22" s="1"/>
  <c r="K1696" i="22" s="1"/>
  <c r="K1697" i="22" s="1"/>
  <c r="K1698" i="22" s="1"/>
  <c r="K1699" i="22" s="1"/>
  <c r="K1700" i="22" s="1"/>
  <c r="K1701" i="22" s="1"/>
  <c r="K1702" i="22" s="1"/>
  <c r="K1703" i="22" s="1"/>
  <c r="K1704" i="22" s="1"/>
  <c r="K1705" i="22" s="1"/>
  <c r="K1706" i="22" s="1"/>
  <c r="K1707" i="22" s="1"/>
  <c r="K1708" i="22" s="1"/>
  <c r="K1709" i="22" s="1"/>
  <c r="K1710" i="22" s="1"/>
  <c r="K1711" i="22" s="1"/>
  <c r="K1712" i="22" s="1"/>
  <c r="K1713" i="22" s="1"/>
  <c r="K1714" i="22" s="1"/>
  <c r="K1715" i="22" s="1"/>
  <c r="K1716" i="22" s="1"/>
  <c r="K1717" i="22" s="1"/>
  <c r="K1718" i="22" s="1"/>
  <c r="K1719" i="22" s="1"/>
  <c r="K1720" i="22" s="1"/>
  <c r="K1721" i="22" s="1"/>
  <c r="K1722" i="22" s="1"/>
  <c r="K1723" i="22" s="1"/>
  <c r="K1724" i="22" s="1"/>
  <c r="K1725" i="22" s="1"/>
  <c r="K1726" i="22" s="1"/>
  <c r="K1727" i="22" s="1"/>
  <c r="K1728" i="22" s="1"/>
  <c r="K1729" i="22" s="1"/>
  <c r="K1730" i="22" s="1"/>
  <c r="K1731" i="22" s="1"/>
  <c r="K1732" i="22" s="1"/>
  <c r="K1733" i="22" s="1"/>
  <c r="K1734" i="22" s="1"/>
  <c r="K1735" i="22" s="1"/>
  <c r="K1736" i="22" s="1"/>
  <c r="K1737" i="22" s="1"/>
  <c r="K1738" i="22" s="1"/>
  <c r="K1739" i="22" s="1"/>
  <c r="K1740" i="22" s="1"/>
  <c r="K1741" i="22" s="1"/>
  <c r="K1742" i="22" s="1"/>
  <c r="K1743" i="22" s="1"/>
  <c r="K1744" i="22" s="1"/>
  <c r="K1745" i="22" s="1"/>
  <c r="K1746" i="22" s="1"/>
  <c r="K1747" i="22" s="1"/>
  <c r="K1748" i="22" s="1"/>
  <c r="K1749" i="22" s="1"/>
  <c r="K1750" i="22" s="1"/>
  <c r="K1751" i="22" s="1"/>
  <c r="K1752" i="22" s="1"/>
  <c r="K1753" i="22" s="1"/>
  <c r="K1754" i="22" s="1"/>
  <c r="K1755" i="22" s="1"/>
  <c r="K1756" i="22" s="1"/>
  <c r="K1757" i="22" s="1"/>
  <c r="K1758" i="22" s="1"/>
  <c r="K1759" i="22" s="1"/>
  <c r="K1760" i="22" s="1"/>
  <c r="K1761" i="22" s="1"/>
  <c r="K1762" i="22" s="1"/>
  <c r="K1763" i="22" s="1"/>
  <c r="K1764" i="22" s="1"/>
  <c r="K1765" i="22" s="1"/>
  <c r="K1766" i="22" s="1"/>
  <c r="K1767" i="22" s="1"/>
  <c r="K1768" i="22" s="1"/>
  <c r="K1769" i="22" s="1"/>
  <c r="K1770" i="22" s="1"/>
  <c r="K1771" i="22" s="1"/>
  <c r="K1772" i="22" s="1"/>
  <c r="K1773" i="22" s="1"/>
  <c r="K1774" i="22" s="1"/>
  <c r="K1775" i="22" s="1"/>
  <c r="K1776" i="22" s="1"/>
  <c r="K1777" i="22" s="1"/>
  <c r="K1778" i="22" s="1"/>
  <c r="K1779" i="22" s="1"/>
  <c r="K1780" i="22" s="1"/>
  <c r="K1781" i="22" s="1"/>
  <c r="K1782" i="22" s="1"/>
  <c r="K1783" i="22" s="1"/>
  <c r="K1784" i="22" s="1"/>
  <c r="K1785" i="22" s="1"/>
  <c r="K1786" i="22" s="1"/>
  <c r="K1787" i="22" s="1"/>
  <c r="K1788" i="22" s="1"/>
  <c r="K1789" i="22" s="1"/>
  <c r="K1790" i="22" s="1"/>
  <c r="K1791" i="22" s="1"/>
  <c r="K1792" i="22" s="1"/>
  <c r="K1793" i="22" s="1"/>
  <c r="K1794" i="22" s="1"/>
  <c r="K1795" i="22" s="1"/>
  <c r="K1796" i="22" s="1"/>
  <c r="K1797" i="22" s="1"/>
  <c r="K1798" i="22" s="1"/>
  <c r="K1799" i="22" s="1"/>
  <c r="K1800" i="22" s="1"/>
  <c r="K1801" i="22" s="1"/>
  <c r="K1802" i="22" s="1"/>
  <c r="K1803" i="22" s="1"/>
  <c r="K1804" i="22" s="1"/>
  <c r="K1805" i="22" s="1"/>
  <c r="K1806" i="22" s="1"/>
  <c r="K1807" i="22" s="1"/>
  <c r="K1808" i="22" s="1"/>
  <c r="K1809" i="22" s="1"/>
  <c r="K1810" i="22" s="1"/>
  <c r="K1811" i="22" s="1"/>
  <c r="K1812" i="22" s="1"/>
  <c r="K1813" i="22" s="1"/>
  <c r="K1814" i="22" s="1"/>
  <c r="K1815" i="22" s="1"/>
  <c r="K1816" i="22" s="1"/>
  <c r="K1817" i="22" s="1"/>
  <c r="K1818" i="22" s="1"/>
  <c r="K1819" i="22" s="1"/>
  <c r="K1820" i="22" s="1"/>
  <c r="K1821" i="22" s="1"/>
  <c r="K1822" i="22" s="1"/>
  <c r="K1823" i="22" s="1"/>
  <c r="K1824" i="22" s="1"/>
  <c r="K1825" i="22" s="1"/>
  <c r="K1826" i="22" s="1"/>
  <c r="K1827" i="22" s="1"/>
  <c r="K1828" i="22" s="1"/>
  <c r="K1829" i="22" s="1"/>
  <c r="K1830" i="22" s="1"/>
  <c r="K1831" i="22" s="1"/>
  <c r="K1832" i="22" s="1"/>
  <c r="K1833" i="22" s="1"/>
  <c r="K1834" i="22" s="1"/>
  <c r="K1835" i="22" s="1"/>
  <c r="K1836" i="22" s="1"/>
  <c r="K1837" i="22" s="1"/>
  <c r="K1838" i="22" s="1"/>
  <c r="K1839" i="22" s="1"/>
  <c r="K1840" i="22" s="1"/>
  <c r="K1841" i="22" s="1"/>
  <c r="K1842" i="22" s="1"/>
  <c r="K1843" i="22" s="1"/>
  <c r="K1844" i="22" s="1"/>
  <c r="K1845" i="22" s="1"/>
  <c r="K1846" i="22" s="1"/>
  <c r="K1847" i="22" s="1"/>
  <c r="K1848" i="22" s="1"/>
  <c r="K1849" i="22" s="1"/>
  <c r="K1850" i="22" s="1"/>
  <c r="K1851" i="22" s="1"/>
  <c r="K1852" i="22" s="1"/>
  <c r="K1853" i="22" s="1"/>
  <c r="K1854" i="22" s="1"/>
  <c r="K1855" i="22" s="1"/>
  <c r="K1856" i="22" s="1"/>
  <c r="K1857" i="22" s="1"/>
  <c r="K1858" i="22" s="1"/>
  <c r="K1859" i="22" s="1"/>
  <c r="K1860" i="22" s="1"/>
  <c r="K1861" i="22" s="1"/>
  <c r="K1862" i="22" s="1"/>
  <c r="K1863" i="22" s="1"/>
  <c r="K1864" i="22" s="1"/>
  <c r="K1865" i="22" s="1"/>
  <c r="K1866" i="22" s="1"/>
  <c r="K1867" i="22" s="1"/>
  <c r="K1868" i="22" s="1"/>
  <c r="K1869" i="22" s="1"/>
  <c r="K1870" i="22" s="1"/>
  <c r="K1871" i="22" s="1"/>
  <c r="K1872" i="22" s="1"/>
  <c r="K1873" i="22" s="1"/>
  <c r="K1874" i="22" s="1"/>
  <c r="K1875" i="22" s="1"/>
  <c r="K1876" i="22" s="1"/>
  <c r="K1877" i="22" s="1"/>
  <c r="K1878" i="22" s="1"/>
  <c r="K1879" i="22" s="1"/>
  <c r="K1880" i="22" s="1"/>
  <c r="K1881" i="22" s="1"/>
  <c r="K1882" i="22" s="1"/>
  <c r="K1883" i="22" s="1"/>
  <c r="K1884" i="22" s="1"/>
  <c r="K1885" i="22" s="1"/>
  <c r="K1886" i="22" s="1"/>
  <c r="K1887" i="22" s="1"/>
  <c r="K1888" i="22" s="1"/>
  <c r="K1889" i="22" s="1"/>
  <c r="K1890" i="22" s="1"/>
  <c r="K1891" i="22" s="1"/>
  <c r="K1892" i="22" s="1"/>
  <c r="K1893" i="22" s="1"/>
  <c r="K1894" i="22" s="1"/>
  <c r="K1895" i="22" s="1"/>
  <c r="K1896" i="22" s="1"/>
  <c r="K1897" i="22" s="1"/>
  <c r="K1898" i="22" s="1"/>
  <c r="K1899" i="22" s="1"/>
  <c r="K1900" i="22" s="1"/>
  <c r="K1901" i="22" s="1"/>
  <c r="K1902" i="22" s="1"/>
  <c r="K1903" i="22" s="1"/>
  <c r="K1904" i="22" s="1"/>
  <c r="K1905" i="22" s="1"/>
  <c r="K1906" i="22" s="1"/>
  <c r="K1907" i="22" s="1"/>
  <c r="K1908" i="22" s="1"/>
  <c r="K1909" i="22" s="1"/>
  <c r="K1910" i="22" s="1"/>
  <c r="K1911" i="22" s="1"/>
  <c r="K1912" i="22" s="1"/>
  <c r="K1913" i="22" s="1"/>
  <c r="K1914" i="22" s="1"/>
  <c r="K1915" i="22" s="1"/>
  <c r="K1916" i="22" s="1"/>
  <c r="K1917" i="22" s="1"/>
  <c r="K1918" i="22" s="1"/>
  <c r="K1919" i="22" s="1"/>
  <c r="K1920" i="22" s="1"/>
  <c r="K1921" i="22" s="1"/>
  <c r="K1922" i="22" s="1"/>
  <c r="K1923" i="22" s="1"/>
  <c r="K1924" i="22" s="1"/>
  <c r="K1925" i="22" s="1"/>
  <c r="K1926" i="22" s="1"/>
  <c r="K1927" i="22" s="1"/>
  <c r="K1928" i="22" s="1"/>
  <c r="K1929" i="22" s="1"/>
  <c r="K1930" i="22" s="1"/>
  <c r="K1931" i="22" s="1"/>
  <c r="K1932" i="22" s="1"/>
  <c r="K1933" i="22" s="1"/>
  <c r="K1934" i="22" s="1"/>
  <c r="K1935" i="22" s="1"/>
  <c r="K1936" i="22" s="1"/>
  <c r="K1937" i="22" s="1"/>
  <c r="K1938" i="22" s="1"/>
  <c r="K1939" i="22" s="1"/>
  <c r="K1940" i="22" s="1"/>
  <c r="K1941" i="22" s="1"/>
  <c r="K1942" i="22" s="1"/>
  <c r="K1943" i="22" s="1"/>
  <c r="K1944" i="22" s="1"/>
  <c r="K1945" i="22" s="1"/>
  <c r="K1946" i="22" s="1"/>
  <c r="K1947" i="22" s="1"/>
  <c r="K1948" i="22" s="1"/>
  <c r="K1949" i="22" s="1"/>
  <c r="K1950" i="22" s="1"/>
  <c r="K1951" i="22" s="1"/>
  <c r="K1952" i="22" s="1"/>
  <c r="K1953" i="22" s="1"/>
  <c r="K1954" i="22" s="1"/>
  <c r="K1955" i="22" s="1"/>
  <c r="K1956" i="22" s="1"/>
  <c r="K1957" i="22" s="1"/>
  <c r="K1958" i="22" s="1"/>
  <c r="K1959" i="22" s="1"/>
  <c r="K1960" i="22" s="1"/>
  <c r="K1961" i="22" s="1"/>
  <c r="K1962" i="22" s="1"/>
  <c r="K1963" i="22" s="1"/>
  <c r="K1964" i="22" s="1"/>
  <c r="K1965" i="22" s="1"/>
  <c r="K1966" i="22" s="1"/>
  <c r="K1967" i="22" s="1"/>
  <c r="K1968" i="22" s="1"/>
  <c r="K1969" i="22" s="1"/>
  <c r="K1970" i="22" s="1"/>
  <c r="K1971" i="22" s="1"/>
  <c r="K1972" i="22" s="1"/>
  <c r="K1973" i="22" s="1"/>
  <c r="K1974" i="22" s="1"/>
  <c r="K1975" i="22" s="1"/>
  <c r="K1976" i="22" s="1"/>
  <c r="K1977" i="22" s="1"/>
  <c r="K1978" i="22" s="1"/>
  <c r="K1979" i="22" s="1"/>
  <c r="K1980" i="22" s="1"/>
  <c r="K1981" i="22" s="1"/>
  <c r="K1982" i="22" s="1"/>
  <c r="K1983" i="22" s="1"/>
  <c r="K1984" i="22" s="1"/>
  <c r="K1985" i="22" s="1"/>
  <c r="K1986" i="22" s="1"/>
  <c r="K1987" i="22" s="1"/>
  <c r="K1988" i="22" s="1"/>
  <c r="K1989" i="22" s="1"/>
  <c r="K1990" i="22" s="1"/>
  <c r="K1991" i="22" s="1"/>
  <c r="K1992" i="22" s="1"/>
  <c r="K1993" i="22" s="1"/>
  <c r="K1994" i="22" s="1"/>
  <c r="K1995" i="22" s="1"/>
  <c r="K1996" i="22" s="1"/>
  <c r="K1997" i="22" s="1"/>
  <c r="K1998" i="22" s="1"/>
  <c r="K1999" i="22" s="1"/>
  <c r="K2000" i="22" s="1"/>
  <c r="K2001" i="22" s="1"/>
  <c r="K2002" i="22" s="1"/>
  <c r="K2003" i="22" s="1"/>
  <c r="K2004" i="22" s="1"/>
  <c r="K2005" i="22" s="1"/>
  <c r="K2006" i="22" s="1"/>
  <c r="K2007" i="22" s="1"/>
  <c r="K2008" i="22" s="1"/>
  <c r="K2009" i="22" s="1"/>
  <c r="K2010" i="22" s="1"/>
  <c r="K2011" i="22" s="1"/>
  <c r="K2012" i="22" s="1"/>
  <c r="K2013" i="22" s="1"/>
  <c r="K2014" i="22" s="1"/>
  <c r="K2015" i="22" s="1"/>
  <c r="K2016" i="22" s="1"/>
  <c r="K2017" i="22" s="1"/>
  <c r="K2018" i="22" s="1"/>
  <c r="K2019" i="22" s="1"/>
  <c r="K2020" i="22" s="1"/>
  <c r="K2021" i="22" s="1"/>
  <c r="K2022" i="22" s="1"/>
  <c r="K2023" i="22" s="1"/>
  <c r="K2024" i="22" s="1"/>
  <c r="K2025" i="22" s="1"/>
  <c r="K2026" i="22" s="1"/>
  <c r="K2027" i="22" s="1"/>
  <c r="K2028" i="22" s="1"/>
  <c r="K2029" i="22" s="1"/>
  <c r="K2030" i="22" s="1"/>
  <c r="K2031" i="22" s="1"/>
  <c r="K2032" i="22" s="1"/>
  <c r="K2033" i="22" s="1"/>
  <c r="K2034" i="22" s="1"/>
  <c r="K2035" i="22" s="1"/>
  <c r="K2036" i="22" s="1"/>
  <c r="K2037" i="22" s="1"/>
  <c r="K2038" i="22" s="1"/>
  <c r="K2039" i="22" s="1"/>
  <c r="K2040" i="22" s="1"/>
  <c r="K2041" i="22" s="1"/>
  <c r="K2042" i="22" s="1"/>
  <c r="K2043" i="22" s="1"/>
  <c r="K2044" i="22" s="1"/>
  <c r="K2045" i="22" s="1"/>
  <c r="K2046" i="22" s="1"/>
  <c r="K2047" i="22" s="1"/>
  <c r="K2048" i="22" s="1"/>
  <c r="K2049" i="22" s="1"/>
  <c r="K2050" i="22" s="1"/>
  <c r="K2051" i="22" s="1"/>
  <c r="K2052" i="22" s="1"/>
  <c r="K2053" i="22" s="1"/>
  <c r="K2054" i="22" s="1"/>
  <c r="K2055" i="22" s="1"/>
  <c r="K2056" i="22" s="1"/>
  <c r="K2057" i="22" s="1"/>
  <c r="K2058" i="22" s="1"/>
  <c r="K2059" i="22" s="1"/>
  <c r="K2060" i="22" s="1"/>
  <c r="K2061" i="22" s="1"/>
  <c r="K2062" i="22" s="1"/>
  <c r="K2063" i="22" s="1"/>
  <c r="K2064" i="22" s="1"/>
  <c r="K2065" i="22" s="1"/>
  <c r="K2066" i="22" s="1"/>
  <c r="K2067" i="22" s="1"/>
  <c r="K2068" i="22" s="1"/>
  <c r="K2069" i="22" s="1"/>
  <c r="K2070" i="22" s="1"/>
  <c r="K2071" i="22" s="1"/>
  <c r="K2072" i="22" s="1"/>
  <c r="K2073" i="22" s="1"/>
  <c r="K2074" i="22" s="1"/>
  <c r="K2075" i="22" s="1"/>
  <c r="K2076" i="22" s="1"/>
  <c r="K2077" i="22" s="1"/>
  <c r="K2078" i="22" s="1"/>
  <c r="K2079" i="22" s="1"/>
  <c r="K2080" i="22" s="1"/>
  <c r="K2081" i="22" s="1"/>
  <c r="K2082" i="22" s="1"/>
  <c r="K2083" i="22" s="1"/>
  <c r="K2084" i="22" s="1"/>
  <c r="K2085" i="22" s="1"/>
  <c r="K2086" i="22" s="1"/>
  <c r="K2087" i="22" s="1"/>
  <c r="K2088" i="22" s="1"/>
  <c r="K2089" i="22" s="1"/>
  <c r="K2090" i="22" s="1"/>
  <c r="K2091" i="22" s="1"/>
  <c r="K2092" i="22" s="1"/>
  <c r="K2093" i="22" s="1"/>
  <c r="K2094" i="22" s="1"/>
  <c r="K2095" i="22" s="1"/>
  <c r="K2096" i="22" s="1"/>
  <c r="K2097" i="22" s="1"/>
  <c r="K2098" i="22" s="1"/>
  <c r="K2099" i="22" s="1"/>
  <c r="K2100" i="22" s="1"/>
  <c r="K2101" i="22" s="1"/>
  <c r="K2102" i="22" s="1"/>
  <c r="K2103" i="22" s="1"/>
  <c r="K2104" i="22" s="1"/>
  <c r="K2105" i="22" s="1"/>
  <c r="K2106" i="22" s="1"/>
  <c r="K2107" i="22" s="1"/>
  <c r="K2108" i="22" s="1"/>
  <c r="K2109" i="22" s="1"/>
  <c r="K2110" i="22" s="1"/>
  <c r="K2111" i="22" s="1"/>
  <c r="K2112" i="22" s="1"/>
  <c r="K2113" i="22" s="1"/>
  <c r="K2114" i="22" s="1"/>
  <c r="K2115" i="22" s="1"/>
  <c r="K2116" i="22" s="1"/>
  <c r="K2117" i="22" s="1"/>
  <c r="K2118" i="22" s="1"/>
  <c r="K2119" i="22" s="1"/>
  <c r="K2120" i="22" s="1"/>
  <c r="K2121" i="22" s="1"/>
  <c r="K2122" i="22" s="1"/>
  <c r="K2123" i="22" s="1"/>
  <c r="K2124" i="22" s="1"/>
  <c r="K2125" i="22" s="1"/>
  <c r="K2126" i="22" s="1"/>
  <c r="K2127" i="22" s="1"/>
  <c r="K2128" i="22" s="1"/>
  <c r="K2129" i="22" s="1"/>
  <c r="K2130" i="22" s="1"/>
  <c r="K2131" i="22" s="1"/>
  <c r="K2132" i="22" s="1"/>
  <c r="K2133" i="22" s="1"/>
  <c r="K2134" i="22" s="1"/>
  <c r="K2135" i="22" s="1"/>
  <c r="K2136" i="22" s="1"/>
  <c r="K2137" i="22" s="1"/>
  <c r="K2138" i="22" s="1"/>
  <c r="K2139" i="22" s="1"/>
  <c r="K2140" i="22" s="1"/>
  <c r="K2141" i="22" s="1"/>
  <c r="K2142" i="22" s="1"/>
  <c r="K2143" i="22" s="1"/>
  <c r="K2144" i="22" s="1"/>
  <c r="K2145" i="22" s="1"/>
  <c r="K2146" i="22" s="1"/>
  <c r="K2147" i="22" s="1"/>
  <c r="K2148" i="22" s="1"/>
  <c r="K2149" i="22" s="1"/>
  <c r="K2150" i="22" s="1"/>
  <c r="K2151" i="22" s="1"/>
  <c r="K2152" i="22" s="1"/>
  <c r="K2153" i="22" s="1"/>
  <c r="K2154" i="22" s="1"/>
  <c r="K2155" i="22" s="1"/>
  <c r="K2156" i="22" s="1"/>
  <c r="K2157" i="22" s="1"/>
  <c r="K2158" i="22" s="1"/>
  <c r="K2159" i="22" s="1"/>
  <c r="K2160" i="22" s="1"/>
  <c r="K2161" i="22" s="1"/>
  <c r="K2162" i="22" s="1"/>
  <c r="K2163" i="22" s="1"/>
  <c r="K2164" i="22" s="1"/>
  <c r="K2165" i="22" s="1"/>
  <c r="K2166" i="22" s="1"/>
  <c r="K2167" i="22" s="1"/>
  <c r="K2168" i="22" s="1"/>
  <c r="K2169" i="22" s="1"/>
  <c r="K2170" i="22" s="1"/>
  <c r="K2171" i="22" s="1"/>
  <c r="K2172" i="22" s="1"/>
  <c r="K2173" i="22" s="1"/>
  <c r="K2174" i="22" s="1"/>
  <c r="K2175" i="22" s="1"/>
  <c r="K2176" i="22" s="1"/>
  <c r="K2177" i="22" s="1"/>
  <c r="K2178" i="22" s="1"/>
  <c r="K2179" i="22" s="1"/>
  <c r="K2180" i="22" s="1"/>
  <c r="K2181" i="22" s="1"/>
  <c r="K2182" i="22" s="1"/>
  <c r="K2183" i="22" s="1"/>
  <c r="K2184" i="22" s="1"/>
  <c r="K2185" i="22" s="1"/>
  <c r="K2186" i="22" s="1"/>
  <c r="K2187" i="22" s="1"/>
  <c r="K2188" i="22" s="1"/>
  <c r="K2189" i="22" s="1"/>
  <c r="K2190" i="22" s="1"/>
  <c r="K2191" i="22" s="1"/>
  <c r="K2192" i="22" s="1"/>
  <c r="K2193" i="22" s="1"/>
  <c r="K2194" i="22" s="1"/>
  <c r="K2195" i="22" s="1"/>
  <c r="K2196" i="22" s="1"/>
  <c r="K2197" i="22" s="1"/>
  <c r="K2198" i="22" s="1"/>
  <c r="K2199" i="22" s="1"/>
  <c r="K2200" i="22" s="1"/>
  <c r="K2201" i="22" s="1"/>
  <c r="K2202" i="22" s="1"/>
  <c r="K2203" i="22" s="1"/>
  <c r="K2204" i="22" s="1"/>
  <c r="K2205" i="22" s="1"/>
  <c r="K2206" i="22" s="1"/>
  <c r="K2207" i="22" s="1"/>
  <c r="K2208" i="22" s="1"/>
  <c r="K2209" i="22" s="1"/>
  <c r="K2210" i="22" s="1"/>
  <c r="K2211" i="22" s="1"/>
  <c r="K2212" i="22" s="1"/>
  <c r="K2213" i="22" s="1"/>
  <c r="K2214" i="22" s="1"/>
  <c r="K2215" i="22" s="1"/>
  <c r="K2216" i="22" s="1"/>
  <c r="K2217" i="22" s="1"/>
  <c r="K2218" i="22" s="1"/>
  <c r="K2219" i="22" s="1"/>
  <c r="K2220" i="22" s="1"/>
  <c r="K2221" i="22" s="1"/>
  <c r="K2222" i="22" s="1"/>
  <c r="K2223" i="22" s="1"/>
  <c r="K2224" i="22" s="1"/>
  <c r="K2225" i="22" s="1"/>
  <c r="K2226" i="22" s="1"/>
  <c r="K2227" i="22" s="1"/>
  <c r="K2228" i="22" s="1"/>
  <c r="K2229" i="22" s="1"/>
  <c r="K2230" i="22" s="1"/>
  <c r="K2231" i="22" s="1"/>
  <c r="K2232" i="22" s="1"/>
  <c r="K2233" i="22" s="1"/>
  <c r="K2234" i="22" s="1"/>
  <c r="K2235" i="22" s="1"/>
  <c r="K2236" i="22" s="1"/>
  <c r="K2237" i="22" s="1"/>
  <c r="K2238" i="22" s="1"/>
  <c r="K2239" i="22" s="1"/>
  <c r="K2240" i="22" s="1"/>
  <c r="K2241" i="22" s="1"/>
  <c r="K2242" i="22" s="1"/>
  <c r="K2243" i="22" s="1"/>
  <c r="K2244" i="22" s="1"/>
  <c r="K2245" i="22" s="1"/>
  <c r="K2246" i="22" s="1"/>
  <c r="K2247" i="22" s="1"/>
  <c r="K2248" i="22" s="1"/>
  <c r="K2249" i="22" s="1"/>
  <c r="K2250" i="22" s="1"/>
  <c r="K2251" i="22" s="1"/>
  <c r="K2252" i="22" s="1"/>
  <c r="K2253" i="22" s="1"/>
  <c r="K2254" i="22" s="1"/>
  <c r="K2255" i="22" s="1"/>
  <c r="K2256" i="22" s="1"/>
  <c r="K2257" i="22" s="1"/>
  <c r="K2258" i="22" s="1"/>
  <c r="K2259" i="22" s="1"/>
  <c r="K2260" i="22" s="1"/>
  <c r="K2261" i="22" s="1"/>
  <c r="K2262" i="22" s="1"/>
  <c r="K2263" i="22" s="1"/>
  <c r="K2264" i="22" s="1"/>
  <c r="K2265" i="22" s="1"/>
  <c r="K2266" i="22" s="1"/>
  <c r="K2267" i="22" s="1"/>
  <c r="K2268" i="22" s="1"/>
  <c r="K2269" i="22" s="1"/>
  <c r="K2270" i="22" s="1"/>
  <c r="K2271" i="22" s="1"/>
  <c r="K2272" i="22" s="1"/>
  <c r="K2273" i="22" s="1"/>
  <c r="K2274" i="22" s="1"/>
  <c r="K2275" i="22" s="1"/>
  <c r="K2276" i="22" s="1"/>
  <c r="K2277" i="22" s="1"/>
  <c r="K2278" i="22" s="1"/>
  <c r="K2279" i="22" s="1"/>
  <c r="K2280" i="22" s="1"/>
  <c r="K2281" i="22" s="1"/>
  <c r="K2282" i="22" s="1"/>
  <c r="K2283" i="22" s="1"/>
  <c r="K2284" i="22" s="1"/>
  <c r="K2285" i="22" s="1"/>
  <c r="K2286" i="22" s="1"/>
  <c r="K2287" i="22" s="1"/>
  <c r="K2288" i="22" s="1"/>
  <c r="K2289" i="22" s="1"/>
  <c r="K2290" i="22" s="1"/>
  <c r="K2291" i="22" s="1"/>
  <c r="K2292" i="22" s="1"/>
  <c r="K2293" i="22" s="1"/>
  <c r="K2294" i="22" s="1"/>
  <c r="K2295" i="22" s="1"/>
  <c r="K2296" i="22" s="1"/>
  <c r="K2297" i="22" s="1"/>
  <c r="K2298" i="22" s="1"/>
  <c r="K2299" i="22" s="1"/>
  <c r="K2300" i="22" s="1"/>
  <c r="K2301" i="22" s="1"/>
  <c r="K2302" i="22" s="1"/>
  <c r="K2303" i="22" s="1"/>
  <c r="K2304" i="22" s="1"/>
  <c r="K2305" i="22" s="1"/>
  <c r="K2306" i="22" s="1"/>
  <c r="K2307" i="22" s="1"/>
  <c r="K2308" i="22" s="1"/>
  <c r="K2309" i="22" s="1"/>
  <c r="K2310" i="22" s="1"/>
  <c r="K2311" i="22" s="1"/>
  <c r="K2312" i="22" s="1"/>
  <c r="K2313" i="22" s="1"/>
  <c r="K2314" i="22" s="1"/>
  <c r="K2315" i="22" s="1"/>
  <c r="K2316" i="22" s="1"/>
  <c r="K2317" i="22" s="1"/>
  <c r="K2318" i="22" s="1"/>
  <c r="K2319" i="22" s="1"/>
  <c r="K2320" i="22" s="1"/>
  <c r="K2321" i="22" s="1"/>
  <c r="K2322" i="22" s="1"/>
  <c r="K2323" i="22" s="1"/>
  <c r="K2324" i="22" s="1"/>
  <c r="K2325" i="22" s="1"/>
  <c r="K2326" i="22" s="1"/>
  <c r="K2327" i="22" s="1"/>
  <c r="K2328" i="22" s="1"/>
  <c r="K2329" i="22" s="1"/>
  <c r="K2330" i="22" s="1"/>
  <c r="K2331" i="22" s="1"/>
  <c r="K2332" i="22" s="1"/>
  <c r="K2333" i="22" s="1"/>
  <c r="K2334" i="22" s="1"/>
  <c r="K2335" i="22" s="1"/>
  <c r="K2336" i="22" s="1"/>
  <c r="K2337" i="22" s="1"/>
  <c r="K2338" i="22" s="1"/>
  <c r="K2339" i="22" s="1"/>
  <c r="K2340" i="22" s="1"/>
  <c r="K2341" i="22" s="1"/>
  <c r="K2342" i="22" s="1"/>
  <c r="K2343" i="22" s="1"/>
  <c r="K2344" i="22" s="1"/>
  <c r="K2345" i="22" s="1"/>
  <c r="K2346" i="22" s="1"/>
  <c r="K2347" i="22" s="1"/>
  <c r="K2348" i="22" s="1"/>
  <c r="K2349" i="22" s="1"/>
  <c r="K2350" i="22" s="1"/>
  <c r="K2351" i="22" s="1"/>
  <c r="K2352" i="22" s="1"/>
  <c r="K2353" i="22" s="1"/>
  <c r="K2354" i="22" s="1"/>
  <c r="K2355" i="22" s="1"/>
  <c r="K2356" i="22" s="1"/>
  <c r="K2357" i="22" s="1"/>
  <c r="K2358" i="22" s="1"/>
  <c r="K2359" i="22" s="1"/>
  <c r="K2360" i="22" s="1"/>
  <c r="K2361" i="22" s="1"/>
  <c r="K2362" i="22" s="1"/>
  <c r="K2363" i="22" s="1"/>
  <c r="K2364" i="22" s="1"/>
  <c r="K2365" i="22" s="1"/>
  <c r="K2366" i="22" s="1"/>
  <c r="K2367" i="22" s="1"/>
  <c r="K2368" i="22" s="1"/>
  <c r="K2369" i="22" s="1"/>
  <c r="K2370" i="22" s="1"/>
  <c r="K2371" i="22" s="1"/>
  <c r="K2372" i="22" s="1"/>
  <c r="K2373" i="22" s="1"/>
  <c r="K2374" i="22" s="1"/>
  <c r="K2375" i="22" s="1"/>
  <c r="K2376" i="22" s="1"/>
  <c r="K2377" i="22" s="1"/>
  <c r="K2378" i="22" s="1"/>
  <c r="K2379" i="22" s="1"/>
  <c r="K2380" i="22" s="1"/>
  <c r="K2381" i="22" s="1"/>
  <c r="K2382" i="22" s="1"/>
  <c r="K2383" i="22" s="1"/>
  <c r="K2384" i="22" s="1"/>
  <c r="K2385" i="22" s="1"/>
  <c r="K2386" i="22" s="1"/>
  <c r="K2387" i="22" s="1"/>
  <c r="K2388" i="22" s="1"/>
  <c r="K2389" i="22" s="1"/>
  <c r="K2390" i="22" s="1"/>
  <c r="K2391" i="22" s="1"/>
  <c r="K2392" i="22" s="1"/>
  <c r="K2393" i="22" s="1"/>
  <c r="K2394" i="22" s="1"/>
  <c r="K2395" i="22" s="1"/>
  <c r="K2396" i="22" s="1"/>
  <c r="K2397" i="22" s="1"/>
  <c r="K2398" i="22" s="1"/>
  <c r="K2399" i="22" s="1"/>
  <c r="K2400" i="22" s="1"/>
  <c r="K2401" i="22" s="1"/>
  <c r="K2402" i="22" s="1"/>
  <c r="K2403" i="22" s="1"/>
  <c r="K2404" i="22" s="1"/>
  <c r="K2405" i="22" s="1"/>
  <c r="K2406" i="22" s="1"/>
  <c r="K2407" i="22" s="1"/>
  <c r="K2408" i="22" s="1"/>
  <c r="K2409" i="22" s="1"/>
  <c r="K2410" i="22" s="1"/>
  <c r="K2411" i="22" s="1"/>
  <c r="K2412" i="22" s="1"/>
  <c r="K2413" i="22" s="1"/>
  <c r="K2414" i="22" s="1"/>
  <c r="K2415" i="22" s="1"/>
  <c r="K2416" i="22" s="1"/>
  <c r="K2417" i="22" s="1"/>
  <c r="K2418" i="22" s="1"/>
  <c r="K2419" i="22" s="1"/>
  <c r="K2420" i="22" s="1"/>
  <c r="K2421" i="22" s="1"/>
  <c r="K2422" i="22" s="1"/>
  <c r="K2423" i="22" s="1"/>
  <c r="K2424" i="22" s="1"/>
  <c r="K2425" i="22" s="1"/>
  <c r="K2426" i="22" s="1"/>
  <c r="K2427" i="22" s="1"/>
  <c r="K2428" i="22" s="1"/>
  <c r="K2429" i="22" s="1"/>
  <c r="K2430" i="22" s="1"/>
  <c r="K2431" i="22" s="1"/>
  <c r="K2432" i="22" s="1"/>
  <c r="K2433" i="22" s="1"/>
  <c r="K2434" i="22" s="1"/>
  <c r="K2435" i="22" s="1"/>
  <c r="K2436" i="22" s="1"/>
  <c r="K2437" i="22" s="1"/>
  <c r="K2438" i="22" s="1"/>
  <c r="K2439" i="22" s="1"/>
  <c r="K2440" i="22" s="1"/>
  <c r="K2441" i="22" s="1"/>
  <c r="K2442" i="22" s="1"/>
  <c r="K2443" i="22" s="1"/>
  <c r="K2444" i="22" s="1"/>
  <c r="K2445" i="22" s="1"/>
  <c r="K2446" i="22" s="1"/>
  <c r="K2447" i="22" s="1"/>
  <c r="K2448" i="22" s="1"/>
  <c r="K2449" i="22" s="1"/>
  <c r="K2450" i="22" s="1"/>
  <c r="K2451" i="22" s="1"/>
  <c r="K2452" i="22" s="1"/>
  <c r="K2453" i="22" s="1"/>
  <c r="K2454" i="22" s="1"/>
  <c r="K2455" i="22" s="1"/>
  <c r="K2456" i="22" s="1"/>
  <c r="K2457" i="22" s="1"/>
  <c r="K2458" i="22" s="1"/>
  <c r="K2459" i="22" s="1"/>
  <c r="K2460" i="22" s="1"/>
  <c r="K2461" i="22" s="1"/>
  <c r="K2462" i="22" s="1"/>
  <c r="K2463" i="22" s="1"/>
  <c r="K2464" i="22" s="1"/>
  <c r="K2465" i="22" s="1"/>
  <c r="K2466" i="22" s="1"/>
  <c r="K2467" i="22" s="1"/>
  <c r="K2468" i="22" s="1"/>
  <c r="K2469" i="22" s="1"/>
  <c r="K2470" i="22" s="1"/>
  <c r="K2471" i="22" s="1"/>
  <c r="K2472" i="22" s="1"/>
  <c r="K2473" i="22" s="1"/>
  <c r="K2474" i="22" s="1"/>
  <c r="K2475" i="22" s="1"/>
  <c r="K2476" i="22" s="1"/>
  <c r="K2477" i="22" s="1"/>
  <c r="K2478" i="22" s="1"/>
  <c r="K2479" i="22" s="1"/>
  <c r="K2480" i="22" s="1"/>
  <c r="K2481" i="22" s="1"/>
  <c r="K2482" i="22" s="1"/>
  <c r="K2483" i="22" s="1"/>
  <c r="K2484" i="22" s="1"/>
  <c r="K2485" i="22" s="1"/>
  <c r="K2486" i="22" s="1"/>
  <c r="K2487" i="22" s="1"/>
  <c r="K2488" i="22" s="1"/>
  <c r="K2489" i="22" s="1"/>
  <c r="K2490" i="22" s="1"/>
  <c r="K2491" i="22" s="1"/>
  <c r="K2492" i="22" s="1"/>
  <c r="K2493" i="22" s="1"/>
  <c r="K2494" i="22" s="1"/>
  <c r="K2495" i="22" s="1"/>
  <c r="K2496" i="22" s="1"/>
  <c r="K2497" i="22" s="1"/>
  <c r="K2498" i="22" s="1"/>
  <c r="K2499" i="22" s="1"/>
  <c r="K2500" i="22" s="1"/>
  <c r="K2501" i="22" s="1"/>
  <c r="K2502" i="22" s="1"/>
  <c r="K2503" i="22" s="1"/>
  <c r="K2504" i="22" s="1"/>
  <c r="K2505" i="22" s="1"/>
  <c r="K2506" i="22" s="1"/>
  <c r="K2507" i="22" s="1"/>
  <c r="K2508" i="22" s="1"/>
  <c r="K2509" i="22" s="1"/>
  <c r="K2510" i="22" s="1"/>
  <c r="K2511" i="22" s="1"/>
  <c r="K2512" i="22" s="1"/>
  <c r="K2513" i="22" s="1"/>
  <c r="K2514" i="22" s="1"/>
  <c r="K2515" i="22" s="1"/>
  <c r="K2516" i="22" s="1"/>
  <c r="K2517" i="22" s="1"/>
  <c r="K2518" i="22" s="1"/>
  <c r="K2519" i="22" s="1"/>
  <c r="K2520" i="22" s="1"/>
  <c r="K2521" i="22" s="1"/>
  <c r="K2522" i="22" s="1"/>
  <c r="K2523" i="22" s="1"/>
  <c r="K2524" i="22" s="1"/>
  <c r="K2525" i="22" s="1"/>
  <c r="K2526" i="22" s="1"/>
  <c r="K2527" i="22" s="1"/>
  <c r="K2528" i="22" s="1"/>
  <c r="K2529" i="22" s="1"/>
  <c r="K2530" i="22" s="1"/>
  <c r="K2531" i="22" s="1"/>
  <c r="K2532" i="22" s="1"/>
  <c r="K2533" i="22" s="1"/>
  <c r="K2534" i="22" s="1"/>
  <c r="K2535" i="22" s="1"/>
  <c r="K2536" i="22" s="1"/>
  <c r="K2537" i="22" s="1"/>
  <c r="K2538" i="22" s="1"/>
  <c r="K2539" i="22" s="1"/>
  <c r="K2540" i="22" s="1"/>
  <c r="K2541" i="22" s="1"/>
  <c r="K2542" i="22" s="1"/>
  <c r="K2543" i="22" s="1"/>
  <c r="K2544" i="22" s="1"/>
  <c r="K2545" i="22" s="1"/>
  <c r="K2546" i="22" s="1"/>
  <c r="K2547" i="22" s="1"/>
  <c r="K2548" i="22" s="1"/>
  <c r="K2549" i="22" s="1"/>
  <c r="K2550" i="22" s="1"/>
  <c r="K2551" i="22" s="1"/>
  <c r="K2552" i="22" s="1"/>
  <c r="K2553" i="22" s="1"/>
  <c r="K2554" i="22" s="1"/>
  <c r="K2555" i="22" s="1"/>
  <c r="K2556" i="22" s="1"/>
  <c r="K2557" i="22" s="1"/>
  <c r="K2558" i="22" s="1"/>
  <c r="K2559" i="22" s="1"/>
  <c r="K2560" i="22" s="1"/>
  <c r="K2561" i="22" s="1"/>
  <c r="K2562" i="22" s="1"/>
  <c r="K2563" i="22" s="1"/>
  <c r="K2564" i="22" s="1"/>
  <c r="K2565" i="22" s="1"/>
  <c r="K2566" i="22" s="1"/>
  <c r="K2567" i="22" s="1"/>
  <c r="K2568" i="22" s="1"/>
  <c r="K2569" i="22" s="1"/>
  <c r="K2570" i="22" s="1"/>
  <c r="K2571" i="22" s="1"/>
  <c r="K2572" i="22" s="1"/>
  <c r="K2573" i="22" s="1"/>
  <c r="K2574" i="22" s="1"/>
  <c r="K2575" i="22" s="1"/>
  <c r="K2576" i="22" s="1"/>
  <c r="K2577" i="22" s="1"/>
  <c r="K2578" i="22" s="1"/>
  <c r="K2579" i="22" s="1"/>
  <c r="K2580" i="22" s="1"/>
  <c r="K2581" i="22" s="1"/>
  <c r="K2582" i="22" s="1"/>
  <c r="K2583" i="22" s="1"/>
  <c r="K2584" i="22" s="1"/>
  <c r="K2585" i="22" s="1"/>
  <c r="K2586" i="22" s="1"/>
  <c r="K2587" i="22" s="1"/>
  <c r="K2588" i="22" s="1"/>
  <c r="K2589" i="22" s="1"/>
  <c r="K2590" i="22" s="1"/>
  <c r="K2591" i="22" s="1"/>
  <c r="K2592" i="22" s="1"/>
  <c r="K2593" i="22" s="1"/>
  <c r="K2594" i="22" s="1"/>
  <c r="K2595" i="22" s="1"/>
  <c r="K2596" i="22" s="1"/>
  <c r="K2597" i="22" s="1"/>
  <c r="K2598" i="22" s="1"/>
  <c r="K2599" i="22" s="1"/>
  <c r="K2600" i="22" s="1"/>
  <c r="K2601" i="22" s="1"/>
  <c r="K2602" i="22" s="1"/>
  <c r="K2603" i="22" s="1"/>
  <c r="K2604" i="22" s="1"/>
  <c r="K2605" i="22" s="1"/>
  <c r="K2606" i="22" s="1"/>
  <c r="K2607" i="22" s="1"/>
  <c r="K2608" i="22" s="1"/>
  <c r="K2609" i="22" s="1"/>
  <c r="K2610" i="22" s="1"/>
  <c r="K2611" i="22" s="1"/>
  <c r="K2612" i="22" s="1"/>
  <c r="K2613" i="22" s="1"/>
  <c r="K2614" i="22" s="1"/>
  <c r="K2615" i="22" s="1"/>
  <c r="K2616" i="22" s="1"/>
  <c r="K2617" i="22" s="1"/>
  <c r="K2618" i="22" s="1"/>
  <c r="K2619" i="22" s="1"/>
  <c r="K2620" i="22" s="1"/>
  <c r="K2621" i="22" s="1"/>
  <c r="K2622" i="22" s="1"/>
  <c r="K2623" i="22" s="1"/>
  <c r="K2624" i="22" s="1"/>
  <c r="K2625" i="22" s="1"/>
  <c r="K2626" i="22" s="1"/>
  <c r="K2627" i="22" s="1"/>
  <c r="K2628" i="22" s="1"/>
  <c r="K2629" i="22" s="1"/>
  <c r="K2630" i="22" s="1"/>
  <c r="K2631" i="22" s="1"/>
  <c r="K2632" i="22" s="1"/>
  <c r="K2633" i="22" s="1"/>
  <c r="K2634" i="22" s="1"/>
  <c r="K2635" i="22" s="1"/>
  <c r="K2636" i="22" s="1"/>
  <c r="K2637" i="22" s="1"/>
  <c r="K2638" i="22" s="1"/>
  <c r="K2639" i="22" s="1"/>
  <c r="K2640" i="22" s="1"/>
  <c r="K2641" i="22" s="1"/>
  <c r="K2642" i="22" s="1"/>
  <c r="K2643" i="22" s="1"/>
  <c r="K4" i="22"/>
  <c r="P4" i="22"/>
  <c r="P5" i="22" s="1"/>
  <c r="P6" i="22" s="1"/>
  <c r="P7" i="22" s="1"/>
  <c r="P8" i="22" s="1"/>
  <c r="P9" i="22" s="1"/>
  <c r="P10" i="22" s="1"/>
  <c r="P11" i="22" s="1"/>
  <c r="P12" i="22" s="1"/>
  <c r="P13" i="22" s="1"/>
  <c r="P14" i="22" s="1"/>
  <c r="P15" i="22" s="1"/>
  <c r="P16" i="22" s="1"/>
  <c r="P17" i="22" s="1"/>
  <c r="P18" i="22" s="1"/>
  <c r="P19" i="22" s="1"/>
  <c r="P20" i="22" s="1"/>
  <c r="P21" i="22" s="1"/>
  <c r="P22" i="22" s="1"/>
  <c r="P23" i="22" s="1"/>
  <c r="P24" i="22" s="1"/>
  <c r="P25" i="22" s="1"/>
  <c r="P26" i="22" s="1"/>
  <c r="P27" i="22" s="1"/>
  <c r="P28" i="22" s="1"/>
  <c r="P29" i="22" s="1"/>
  <c r="P30" i="22" s="1"/>
  <c r="P31" i="22" s="1"/>
  <c r="P32" i="22" s="1"/>
  <c r="P33" i="22" s="1"/>
  <c r="P34" i="22" s="1"/>
  <c r="P35" i="22" s="1"/>
  <c r="P36" i="22" s="1"/>
  <c r="P37" i="22" s="1"/>
  <c r="P38" i="22" s="1"/>
  <c r="P39" i="22" s="1"/>
  <c r="P40" i="22" s="1"/>
  <c r="P41" i="22" s="1"/>
  <c r="P42" i="22" s="1"/>
  <c r="P43" i="22" s="1"/>
  <c r="P44" i="22" s="1"/>
  <c r="P45" i="22" s="1"/>
  <c r="P46" i="22" s="1"/>
  <c r="P47" i="22" s="1"/>
  <c r="P48" i="22" s="1"/>
  <c r="P49" i="22" s="1"/>
  <c r="P50" i="22" s="1"/>
  <c r="P51" i="22" s="1"/>
  <c r="P52" i="22" s="1"/>
  <c r="P53" i="22" s="1"/>
  <c r="P54" i="22" s="1"/>
  <c r="P55" i="22" s="1"/>
  <c r="P56" i="22" s="1"/>
  <c r="P57" i="22" s="1"/>
  <c r="P58" i="22" s="1"/>
  <c r="P59" i="22" s="1"/>
  <c r="P60" i="22" s="1"/>
  <c r="P61" i="22" s="1"/>
  <c r="P62" i="22" s="1"/>
  <c r="P63" i="22" s="1"/>
  <c r="P64" i="22" s="1"/>
  <c r="P65" i="22" s="1"/>
  <c r="P66" i="22" s="1"/>
  <c r="P67" i="22" s="1"/>
  <c r="P68" i="22" s="1"/>
  <c r="P69" i="22" s="1"/>
  <c r="P70" i="22" s="1"/>
  <c r="P71" i="22" s="1"/>
  <c r="P72" i="22" s="1"/>
  <c r="P73" i="22" s="1"/>
  <c r="P74" i="22" s="1"/>
  <c r="P75" i="22" s="1"/>
  <c r="P76" i="22" s="1"/>
  <c r="P77" i="22" s="1"/>
  <c r="P78" i="22" s="1"/>
  <c r="P79" i="22" s="1"/>
  <c r="P80" i="22" s="1"/>
  <c r="P81" i="22" s="1"/>
  <c r="P82" i="22" s="1"/>
  <c r="P83" i="22" s="1"/>
  <c r="P84" i="22" s="1"/>
  <c r="P85" i="22" s="1"/>
  <c r="P86" i="22" s="1"/>
  <c r="P87" i="22" s="1"/>
  <c r="P88" i="22" s="1"/>
  <c r="P89" i="22" s="1"/>
  <c r="P90" i="22" s="1"/>
  <c r="P91" i="22" s="1"/>
  <c r="P92" i="22" s="1"/>
  <c r="P93" i="22" s="1"/>
  <c r="P94" i="22" s="1"/>
  <c r="P95" i="22" s="1"/>
  <c r="P96" i="22" s="1"/>
  <c r="P97" i="22" s="1"/>
  <c r="P98" i="22" s="1"/>
  <c r="P99" i="22" s="1"/>
  <c r="P100" i="22" s="1"/>
  <c r="P101" i="22" s="1"/>
  <c r="P102" i="22" s="1"/>
  <c r="P103" i="22" s="1"/>
  <c r="P104" i="22" s="1"/>
  <c r="P105" i="22" s="1"/>
  <c r="P106" i="22" s="1"/>
  <c r="P107" i="22" s="1"/>
  <c r="P108" i="22" s="1"/>
  <c r="P109" i="22" s="1"/>
  <c r="P110" i="22" s="1"/>
  <c r="P111" i="22" s="1"/>
  <c r="P112" i="22" s="1"/>
  <c r="P113" i="22" s="1"/>
  <c r="P114" i="22" s="1"/>
  <c r="P115" i="22" s="1"/>
  <c r="P116" i="22" s="1"/>
  <c r="P117" i="22" s="1"/>
  <c r="P118" i="22" s="1"/>
  <c r="P119" i="22" s="1"/>
  <c r="P120" i="22" s="1"/>
  <c r="P121" i="22" s="1"/>
  <c r="P122" i="22" s="1"/>
  <c r="P123" i="22" s="1"/>
  <c r="P124" i="22" s="1"/>
  <c r="P125" i="22" s="1"/>
  <c r="P126" i="22" s="1"/>
  <c r="P127" i="22" s="1"/>
  <c r="P128" i="22" s="1"/>
  <c r="P129" i="22" s="1"/>
  <c r="P130" i="22" s="1"/>
  <c r="P131" i="22" s="1"/>
  <c r="P132" i="22" s="1"/>
  <c r="P133" i="22" s="1"/>
  <c r="P134" i="22" s="1"/>
  <c r="P135" i="22" s="1"/>
  <c r="P136" i="22" s="1"/>
  <c r="P137" i="22" s="1"/>
  <c r="P138" i="22" s="1"/>
  <c r="P139" i="22" s="1"/>
  <c r="P140" i="22" s="1"/>
  <c r="P141" i="22" s="1"/>
  <c r="P142" i="22" s="1"/>
  <c r="P143" i="22" s="1"/>
  <c r="P144" i="22" s="1"/>
  <c r="P145" i="22" s="1"/>
  <c r="P146" i="22" s="1"/>
  <c r="P147" i="22" s="1"/>
  <c r="P148" i="22" s="1"/>
  <c r="P149" i="22" s="1"/>
  <c r="P150" i="22" s="1"/>
  <c r="P151" i="22" s="1"/>
  <c r="P152" i="22" s="1"/>
  <c r="P153" i="22" s="1"/>
  <c r="P154" i="22" s="1"/>
  <c r="P155" i="22" s="1"/>
  <c r="P156" i="22" s="1"/>
  <c r="P157" i="22" s="1"/>
  <c r="P158" i="22" s="1"/>
  <c r="P159" i="22" s="1"/>
  <c r="P160" i="22" s="1"/>
  <c r="P161" i="22" s="1"/>
  <c r="P162" i="22" s="1"/>
  <c r="P163" i="22" s="1"/>
  <c r="P164" i="22" s="1"/>
  <c r="P165" i="22" s="1"/>
  <c r="P166" i="22" s="1"/>
  <c r="P167" i="22" s="1"/>
  <c r="P168" i="22" s="1"/>
  <c r="P169" i="22" s="1"/>
  <c r="P170" i="22" s="1"/>
  <c r="P171" i="22" s="1"/>
  <c r="P172" i="22" s="1"/>
  <c r="P173" i="22" s="1"/>
  <c r="P174" i="22" s="1"/>
  <c r="P175" i="22" s="1"/>
  <c r="P176" i="22" s="1"/>
  <c r="P177" i="22" s="1"/>
  <c r="P178" i="22" s="1"/>
  <c r="P179" i="22" s="1"/>
  <c r="P180" i="22" s="1"/>
  <c r="P181" i="22" s="1"/>
  <c r="P182" i="22" s="1"/>
  <c r="P183" i="22" s="1"/>
  <c r="P184" i="22" s="1"/>
  <c r="P185" i="22" s="1"/>
  <c r="P186" i="22" s="1"/>
  <c r="P187" i="22" s="1"/>
  <c r="P188" i="22" s="1"/>
  <c r="P189" i="22" s="1"/>
  <c r="P190" i="22" s="1"/>
  <c r="P191" i="22" s="1"/>
  <c r="P192" i="22" s="1"/>
  <c r="P193" i="22" s="1"/>
  <c r="P194" i="22" s="1"/>
  <c r="P195" i="22" s="1"/>
  <c r="P196" i="22" s="1"/>
  <c r="P197" i="22" s="1"/>
  <c r="P198" i="22" s="1"/>
  <c r="P199" i="22" s="1"/>
  <c r="P200" i="22" s="1"/>
  <c r="P201" i="22" s="1"/>
  <c r="P202" i="22" s="1"/>
  <c r="P203" i="22" s="1"/>
  <c r="P204" i="22" s="1"/>
  <c r="P205" i="22" s="1"/>
  <c r="P206" i="22" s="1"/>
  <c r="P207" i="22" s="1"/>
  <c r="P208" i="22" s="1"/>
  <c r="P209" i="22" s="1"/>
  <c r="P210" i="22" s="1"/>
  <c r="P211" i="22" s="1"/>
  <c r="P212" i="22" s="1"/>
  <c r="P213" i="22" s="1"/>
  <c r="P214" i="22" s="1"/>
  <c r="P215" i="22" s="1"/>
  <c r="P216" i="22" s="1"/>
  <c r="P217" i="22" s="1"/>
  <c r="P218" i="22" s="1"/>
  <c r="P219" i="22" s="1"/>
  <c r="P220" i="22" s="1"/>
  <c r="P221" i="22" s="1"/>
  <c r="P222" i="22" s="1"/>
  <c r="P223" i="22" s="1"/>
  <c r="P224" i="22" s="1"/>
  <c r="P225" i="22" s="1"/>
  <c r="P226" i="22" s="1"/>
  <c r="P227" i="22" s="1"/>
  <c r="P228" i="22" s="1"/>
  <c r="P229" i="22" s="1"/>
  <c r="P230" i="22" s="1"/>
  <c r="P231" i="22" s="1"/>
  <c r="P232" i="22" s="1"/>
  <c r="P233" i="22" s="1"/>
  <c r="P234" i="22" s="1"/>
  <c r="P235" i="22" s="1"/>
  <c r="P236" i="22" s="1"/>
  <c r="P237" i="22" s="1"/>
  <c r="P238" i="22" s="1"/>
  <c r="P239" i="22" s="1"/>
  <c r="P240" i="22" s="1"/>
  <c r="P241" i="22" s="1"/>
  <c r="P242" i="22" s="1"/>
  <c r="P243" i="22" s="1"/>
  <c r="P244" i="22" s="1"/>
  <c r="P245" i="22" s="1"/>
  <c r="P246" i="22" s="1"/>
  <c r="P247" i="22" s="1"/>
  <c r="P248" i="22" s="1"/>
  <c r="P249" i="22" s="1"/>
  <c r="P250" i="22" s="1"/>
  <c r="P251" i="22" s="1"/>
  <c r="P252" i="22" s="1"/>
  <c r="P253" i="22" s="1"/>
  <c r="P254" i="22" s="1"/>
  <c r="P255" i="22" s="1"/>
  <c r="P256" i="22" s="1"/>
  <c r="P257" i="22" s="1"/>
  <c r="P258" i="22" s="1"/>
  <c r="P259" i="22" s="1"/>
  <c r="P260" i="22" s="1"/>
  <c r="P261" i="22" s="1"/>
  <c r="P262" i="22" s="1"/>
  <c r="P263" i="22" s="1"/>
  <c r="P264" i="22" s="1"/>
  <c r="P265" i="22" s="1"/>
  <c r="P266" i="22" s="1"/>
  <c r="P267" i="22" s="1"/>
  <c r="P268" i="22" s="1"/>
  <c r="P269" i="22" s="1"/>
  <c r="P270" i="22" s="1"/>
  <c r="P271" i="22" s="1"/>
  <c r="P272" i="22" s="1"/>
  <c r="P273" i="22" s="1"/>
  <c r="P274" i="22" s="1"/>
  <c r="P275" i="22" s="1"/>
  <c r="P276" i="22" s="1"/>
  <c r="P277" i="22" s="1"/>
  <c r="P278" i="22" s="1"/>
  <c r="P279" i="22" s="1"/>
  <c r="P280" i="22" s="1"/>
  <c r="P281" i="22" s="1"/>
  <c r="P282" i="22" s="1"/>
  <c r="P283" i="22" s="1"/>
  <c r="P284" i="22" s="1"/>
  <c r="P285" i="22" s="1"/>
  <c r="P286" i="22" s="1"/>
  <c r="P287" i="22" s="1"/>
  <c r="P288" i="22" s="1"/>
  <c r="P289" i="22" s="1"/>
  <c r="P290" i="22" s="1"/>
  <c r="P291" i="22" s="1"/>
  <c r="P292" i="22" s="1"/>
  <c r="P293" i="22" s="1"/>
  <c r="P294" i="22" s="1"/>
  <c r="P295" i="22" s="1"/>
  <c r="P296" i="22" s="1"/>
  <c r="P297" i="22" s="1"/>
  <c r="P298" i="22" s="1"/>
  <c r="P299" i="22" s="1"/>
  <c r="P300" i="22" s="1"/>
  <c r="P301" i="22" s="1"/>
  <c r="P302" i="22" s="1"/>
  <c r="P303" i="22" s="1"/>
  <c r="P304" i="22" s="1"/>
  <c r="P305" i="22" s="1"/>
  <c r="P306" i="22" s="1"/>
  <c r="P307" i="22" s="1"/>
  <c r="P308" i="22" s="1"/>
  <c r="P309" i="22" s="1"/>
  <c r="P310" i="22" s="1"/>
  <c r="P311" i="22" s="1"/>
  <c r="P312" i="22" s="1"/>
  <c r="P313" i="22" s="1"/>
  <c r="P314" i="22" s="1"/>
  <c r="P315" i="22" s="1"/>
  <c r="P316" i="22" s="1"/>
  <c r="P317" i="22" s="1"/>
  <c r="P318" i="22" s="1"/>
  <c r="P319" i="22" s="1"/>
  <c r="P320" i="22" s="1"/>
  <c r="P321" i="22" s="1"/>
  <c r="P322" i="22" s="1"/>
  <c r="P323" i="22" s="1"/>
  <c r="P324" i="22" s="1"/>
  <c r="P325" i="22" s="1"/>
  <c r="P326" i="22" s="1"/>
  <c r="P327" i="22" s="1"/>
  <c r="P328" i="22" s="1"/>
  <c r="P329" i="22" s="1"/>
  <c r="P330" i="22" s="1"/>
  <c r="P331" i="22" s="1"/>
  <c r="P332" i="22" s="1"/>
  <c r="P333" i="22" s="1"/>
  <c r="P334" i="22" s="1"/>
  <c r="P335" i="22" s="1"/>
  <c r="P336" i="22" s="1"/>
  <c r="P337" i="22" s="1"/>
  <c r="P338" i="22" s="1"/>
  <c r="P339" i="22" s="1"/>
  <c r="P340" i="22" s="1"/>
  <c r="P341" i="22" s="1"/>
  <c r="P342" i="22" s="1"/>
  <c r="P343" i="22" s="1"/>
  <c r="P344" i="22" s="1"/>
  <c r="P345" i="22" s="1"/>
  <c r="P346" i="22" s="1"/>
  <c r="P347" i="22" s="1"/>
  <c r="P348" i="22" s="1"/>
  <c r="P349" i="22" s="1"/>
  <c r="P350" i="22" s="1"/>
  <c r="P351" i="22" s="1"/>
  <c r="P352" i="22" s="1"/>
  <c r="P353" i="22" s="1"/>
  <c r="P354" i="22" s="1"/>
  <c r="P355" i="22" s="1"/>
  <c r="P356" i="22" s="1"/>
  <c r="P357" i="22" s="1"/>
  <c r="P358" i="22" s="1"/>
  <c r="P359" i="22" s="1"/>
  <c r="P360" i="22" s="1"/>
  <c r="P361" i="22" s="1"/>
  <c r="P362" i="22" s="1"/>
  <c r="P363" i="22" s="1"/>
  <c r="P364" i="22" s="1"/>
  <c r="P365" i="22" s="1"/>
  <c r="P366" i="22" s="1"/>
  <c r="P367" i="22" s="1"/>
  <c r="P368" i="22" s="1"/>
  <c r="P369" i="22" s="1"/>
  <c r="P370" i="22" s="1"/>
  <c r="P371" i="22" s="1"/>
  <c r="P372" i="22" s="1"/>
  <c r="P373" i="22" s="1"/>
  <c r="P374" i="22" s="1"/>
  <c r="P375" i="22" s="1"/>
  <c r="P376" i="22" s="1"/>
  <c r="P377" i="22" s="1"/>
  <c r="P378" i="22" s="1"/>
  <c r="P379" i="22" s="1"/>
  <c r="P380" i="22" s="1"/>
  <c r="P381" i="22" s="1"/>
  <c r="P382" i="22" s="1"/>
  <c r="P383" i="22" s="1"/>
  <c r="P384" i="22" s="1"/>
  <c r="P385" i="22" s="1"/>
  <c r="P386" i="22" s="1"/>
  <c r="P387" i="22" s="1"/>
  <c r="P388" i="22" s="1"/>
  <c r="P389" i="22" s="1"/>
  <c r="P390" i="22" s="1"/>
  <c r="P391" i="22" s="1"/>
  <c r="P392" i="22" s="1"/>
  <c r="P393" i="22" s="1"/>
  <c r="P394" i="22" s="1"/>
  <c r="P395" i="22" s="1"/>
  <c r="P396" i="22" s="1"/>
  <c r="P397" i="22" s="1"/>
  <c r="P398" i="22" s="1"/>
  <c r="P399" i="22" s="1"/>
  <c r="P400" i="22" s="1"/>
  <c r="P401" i="22" s="1"/>
  <c r="P402" i="22" s="1"/>
  <c r="P403" i="22" s="1"/>
  <c r="P404" i="22" s="1"/>
  <c r="P405" i="22" s="1"/>
  <c r="P406" i="22" s="1"/>
  <c r="P407" i="22" s="1"/>
  <c r="P408" i="22" s="1"/>
  <c r="P409" i="22" s="1"/>
  <c r="P410" i="22" s="1"/>
  <c r="P411" i="22" s="1"/>
  <c r="P412" i="22" s="1"/>
  <c r="P413" i="22" s="1"/>
  <c r="P414" i="22" s="1"/>
  <c r="P415" i="22" s="1"/>
  <c r="P416" i="22" s="1"/>
  <c r="P417" i="22" s="1"/>
  <c r="P418" i="22" s="1"/>
  <c r="P419" i="22" s="1"/>
  <c r="P420" i="22" s="1"/>
  <c r="P421" i="22" s="1"/>
  <c r="P422" i="22" s="1"/>
  <c r="P423" i="22" s="1"/>
  <c r="P424" i="22" s="1"/>
  <c r="P425" i="22" s="1"/>
  <c r="P426" i="22" s="1"/>
  <c r="P427" i="22" s="1"/>
  <c r="P428" i="22" s="1"/>
  <c r="P429" i="22" s="1"/>
  <c r="P430" i="22" s="1"/>
  <c r="P431" i="22" s="1"/>
  <c r="P432" i="22" s="1"/>
  <c r="P433" i="22" s="1"/>
  <c r="P434" i="22" s="1"/>
  <c r="P435" i="22" s="1"/>
  <c r="P436" i="22" s="1"/>
  <c r="P437" i="22" s="1"/>
  <c r="P438" i="22" s="1"/>
  <c r="P439" i="22" s="1"/>
  <c r="P440" i="22" s="1"/>
  <c r="P441" i="22" s="1"/>
  <c r="P442" i="22" s="1"/>
  <c r="P443" i="22" s="1"/>
  <c r="P444" i="22" s="1"/>
  <c r="P445" i="22" s="1"/>
  <c r="P446" i="22" s="1"/>
  <c r="P447" i="22" s="1"/>
  <c r="P448" i="22" s="1"/>
  <c r="P449" i="22" s="1"/>
  <c r="P450" i="22" s="1"/>
  <c r="P451" i="22" s="1"/>
  <c r="P452" i="22" s="1"/>
  <c r="P453" i="22" s="1"/>
  <c r="P454" i="22" s="1"/>
  <c r="P455" i="22" s="1"/>
  <c r="P456" i="22" s="1"/>
  <c r="P457" i="22" s="1"/>
  <c r="P458" i="22" s="1"/>
  <c r="P459" i="22" s="1"/>
  <c r="P460" i="22" s="1"/>
  <c r="P461" i="22" s="1"/>
  <c r="P462" i="22" s="1"/>
  <c r="P463" i="22" s="1"/>
  <c r="P464" i="22" s="1"/>
  <c r="P465" i="22" s="1"/>
  <c r="P466" i="22" s="1"/>
  <c r="P467" i="22" s="1"/>
  <c r="P468" i="22" s="1"/>
  <c r="P469" i="22" s="1"/>
  <c r="P470" i="22" s="1"/>
  <c r="P471" i="22" s="1"/>
  <c r="P472" i="22" s="1"/>
  <c r="P473" i="22" s="1"/>
  <c r="P474" i="22" s="1"/>
  <c r="P475" i="22" s="1"/>
  <c r="P476" i="22" s="1"/>
  <c r="P477" i="22" s="1"/>
  <c r="P478" i="22" s="1"/>
  <c r="P479" i="22" s="1"/>
  <c r="P480" i="22" s="1"/>
  <c r="P481" i="22" s="1"/>
  <c r="P482" i="22" s="1"/>
  <c r="P483" i="22" s="1"/>
  <c r="P484" i="22" s="1"/>
  <c r="P485" i="22" s="1"/>
  <c r="P486" i="22" s="1"/>
  <c r="P487" i="22" s="1"/>
  <c r="P488" i="22" s="1"/>
  <c r="P489" i="22" s="1"/>
  <c r="P490" i="22" s="1"/>
  <c r="P491" i="22" s="1"/>
  <c r="P492" i="22" s="1"/>
  <c r="P493" i="22" s="1"/>
  <c r="P494" i="22" s="1"/>
  <c r="P495" i="22" s="1"/>
  <c r="P496" i="22" s="1"/>
  <c r="P497" i="22" s="1"/>
  <c r="P498" i="22" s="1"/>
  <c r="P499" i="22" s="1"/>
  <c r="P500" i="22" s="1"/>
  <c r="P501" i="22" s="1"/>
  <c r="P502" i="22" s="1"/>
  <c r="P503" i="22" s="1"/>
  <c r="P504" i="22" s="1"/>
  <c r="P505" i="22" s="1"/>
  <c r="P506" i="22" s="1"/>
  <c r="P507" i="22" s="1"/>
  <c r="P508" i="22" s="1"/>
  <c r="P509" i="22" s="1"/>
  <c r="P510" i="22" s="1"/>
  <c r="P511" i="22" s="1"/>
  <c r="P512" i="22" s="1"/>
  <c r="P513" i="22" s="1"/>
  <c r="P514" i="22" s="1"/>
  <c r="P515" i="22" s="1"/>
  <c r="P516" i="22" s="1"/>
  <c r="P517" i="22" s="1"/>
  <c r="P518" i="22" s="1"/>
  <c r="P519" i="22" s="1"/>
  <c r="P520" i="22" s="1"/>
  <c r="P521" i="22" s="1"/>
  <c r="P522" i="22" s="1"/>
  <c r="P523" i="22" s="1"/>
  <c r="P524" i="22" s="1"/>
  <c r="P525" i="22" s="1"/>
  <c r="P526" i="22" s="1"/>
  <c r="P527" i="22" s="1"/>
  <c r="P528" i="22" s="1"/>
  <c r="P529" i="22" s="1"/>
  <c r="P530" i="22" s="1"/>
  <c r="P531" i="22" s="1"/>
  <c r="P532" i="22" s="1"/>
  <c r="P533" i="22" s="1"/>
  <c r="P534" i="22" s="1"/>
  <c r="P535" i="22" s="1"/>
  <c r="P536" i="22" s="1"/>
  <c r="P537" i="22" s="1"/>
  <c r="P538" i="22" s="1"/>
  <c r="P539" i="22" s="1"/>
  <c r="P540" i="22" s="1"/>
  <c r="P541" i="22" s="1"/>
  <c r="P542" i="22" s="1"/>
  <c r="P543" i="22" s="1"/>
  <c r="P544" i="22" s="1"/>
  <c r="P545" i="22" s="1"/>
  <c r="P546" i="22" s="1"/>
  <c r="P547" i="22" s="1"/>
  <c r="P548" i="22" s="1"/>
  <c r="P549" i="22" s="1"/>
  <c r="P550" i="22" s="1"/>
  <c r="P551" i="22" s="1"/>
  <c r="P552" i="22" s="1"/>
  <c r="P553" i="22" s="1"/>
  <c r="P554" i="22" s="1"/>
  <c r="P555" i="22" s="1"/>
  <c r="P556" i="22" s="1"/>
  <c r="P557" i="22" s="1"/>
  <c r="P558" i="22" s="1"/>
  <c r="P559" i="22" s="1"/>
  <c r="P560" i="22" s="1"/>
  <c r="P561" i="22" s="1"/>
  <c r="P562" i="22" s="1"/>
  <c r="P563" i="22" s="1"/>
  <c r="P564" i="22" s="1"/>
  <c r="P565" i="22" s="1"/>
  <c r="P566" i="22" s="1"/>
  <c r="P567" i="22" s="1"/>
  <c r="P568" i="22" s="1"/>
  <c r="P569" i="22" s="1"/>
  <c r="P570" i="22" s="1"/>
  <c r="P571" i="22" s="1"/>
  <c r="P572" i="22" s="1"/>
  <c r="P573" i="22" s="1"/>
  <c r="P574" i="22" s="1"/>
  <c r="P575" i="22" s="1"/>
  <c r="P576" i="22" s="1"/>
  <c r="P577" i="22" s="1"/>
  <c r="P578" i="22" s="1"/>
  <c r="P579" i="22" s="1"/>
  <c r="P580" i="22" s="1"/>
  <c r="P581" i="22" s="1"/>
  <c r="P582" i="22" s="1"/>
  <c r="P583" i="22" s="1"/>
  <c r="P584" i="22" s="1"/>
  <c r="P585" i="22" s="1"/>
  <c r="P586" i="22" s="1"/>
  <c r="P587" i="22" s="1"/>
  <c r="P588" i="22" s="1"/>
  <c r="P589" i="22" s="1"/>
  <c r="P590" i="22" s="1"/>
  <c r="P591" i="22" s="1"/>
  <c r="P592" i="22" s="1"/>
  <c r="P593" i="22" s="1"/>
  <c r="P594" i="22" s="1"/>
  <c r="P595" i="22" s="1"/>
  <c r="P596" i="22" s="1"/>
  <c r="P597" i="22" s="1"/>
  <c r="P598" i="22" s="1"/>
  <c r="P599" i="22" s="1"/>
  <c r="P600" i="22" s="1"/>
  <c r="P601" i="22" s="1"/>
  <c r="P602" i="22" s="1"/>
  <c r="P603" i="22" s="1"/>
  <c r="P604" i="22" s="1"/>
  <c r="P605" i="22" s="1"/>
  <c r="P606" i="22" s="1"/>
  <c r="P607" i="22" s="1"/>
  <c r="P608" i="22" s="1"/>
  <c r="P609" i="22" s="1"/>
  <c r="P610" i="22" s="1"/>
  <c r="P611" i="22" s="1"/>
  <c r="P612" i="22" s="1"/>
  <c r="P613" i="22" s="1"/>
  <c r="P614" i="22" s="1"/>
  <c r="P615" i="22" s="1"/>
  <c r="P616" i="22" s="1"/>
  <c r="P617" i="22" s="1"/>
  <c r="P618" i="22" s="1"/>
  <c r="P619" i="22" s="1"/>
  <c r="P620" i="22" s="1"/>
  <c r="P621" i="22" s="1"/>
  <c r="P622" i="22" s="1"/>
  <c r="P623" i="22" s="1"/>
  <c r="P624" i="22" s="1"/>
  <c r="P625" i="22" s="1"/>
  <c r="P626" i="22" s="1"/>
  <c r="P627" i="22" s="1"/>
  <c r="P628" i="22" s="1"/>
  <c r="P629" i="22" s="1"/>
  <c r="P630" i="22" s="1"/>
  <c r="P631" i="22" s="1"/>
  <c r="P632" i="22" s="1"/>
  <c r="P633" i="22" s="1"/>
  <c r="P634" i="22" s="1"/>
  <c r="P635" i="22" s="1"/>
  <c r="P636" i="22" s="1"/>
  <c r="P637" i="22" s="1"/>
  <c r="P638" i="22" s="1"/>
  <c r="P639" i="22" s="1"/>
  <c r="P640" i="22" s="1"/>
  <c r="P641" i="22" s="1"/>
  <c r="P642" i="22" s="1"/>
  <c r="P643" i="22" s="1"/>
  <c r="P644" i="22" s="1"/>
  <c r="P645" i="22" s="1"/>
  <c r="P646" i="22" s="1"/>
  <c r="P647" i="22" s="1"/>
  <c r="P648" i="22" s="1"/>
  <c r="P649" i="22" s="1"/>
  <c r="P650" i="22" s="1"/>
  <c r="P651" i="22" s="1"/>
  <c r="P652" i="22" s="1"/>
  <c r="P653" i="22" s="1"/>
  <c r="P654" i="22" s="1"/>
  <c r="P655" i="22" s="1"/>
  <c r="P656" i="22" s="1"/>
  <c r="P657" i="22" s="1"/>
  <c r="P658" i="22" s="1"/>
  <c r="P659" i="22" s="1"/>
  <c r="P660" i="22" s="1"/>
  <c r="P661" i="22" s="1"/>
  <c r="P662" i="22" s="1"/>
  <c r="P663" i="22" s="1"/>
  <c r="P664" i="22" s="1"/>
  <c r="P665" i="22" s="1"/>
  <c r="P666" i="22" s="1"/>
  <c r="P667" i="22" s="1"/>
  <c r="P668" i="22" s="1"/>
  <c r="P669" i="22" s="1"/>
  <c r="P670" i="22" s="1"/>
  <c r="P671" i="22" s="1"/>
  <c r="P672" i="22" s="1"/>
  <c r="P673" i="22" s="1"/>
  <c r="P674" i="22" s="1"/>
  <c r="P675" i="22" s="1"/>
  <c r="P676" i="22" s="1"/>
  <c r="P677" i="22" s="1"/>
  <c r="P678" i="22" s="1"/>
  <c r="P679" i="22" s="1"/>
  <c r="P680" i="22" s="1"/>
  <c r="P681" i="22" s="1"/>
  <c r="P682" i="22" s="1"/>
  <c r="P683" i="22" s="1"/>
  <c r="P684" i="22" s="1"/>
  <c r="P685" i="22" s="1"/>
  <c r="P686" i="22" s="1"/>
  <c r="P687" i="22" s="1"/>
  <c r="P688" i="22" s="1"/>
  <c r="P689" i="22" s="1"/>
  <c r="P690" i="22" s="1"/>
  <c r="P691" i="22" s="1"/>
  <c r="P692" i="22" s="1"/>
  <c r="P693" i="22" s="1"/>
  <c r="P694" i="22" s="1"/>
  <c r="P695" i="22" s="1"/>
  <c r="P696" i="22" s="1"/>
  <c r="P697" i="22" s="1"/>
  <c r="P698" i="22" s="1"/>
  <c r="P699" i="22" s="1"/>
  <c r="P700" i="22" s="1"/>
  <c r="P701" i="22" s="1"/>
  <c r="P702" i="22" s="1"/>
  <c r="P703" i="22" s="1"/>
  <c r="P704" i="22" s="1"/>
  <c r="P705" i="22" s="1"/>
  <c r="P706" i="22" s="1"/>
  <c r="P707" i="22" s="1"/>
  <c r="P708" i="22" s="1"/>
  <c r="P709" i="22" s="1"/>
  <c r="P710" i="22" s="1"/>
  <c r="P711" i="22" s="1"/>
  <c r="P712" i="22" s="1"/>
  <c r="P713" i="22" s="1"/>
  <c r="P714" i="22" s="1"/>
  <c r="P715" i="22" s="1"/>
  <c r="P716" i="22" s="1"/>
  <c r="P717" i="22" s="1"/>
  <c r="P718" i="22" s="1"/>
  <c r="P719" i="22" s="1"/>
  <c r="P720" i="22" s="1"/>
  <c r="P721" i="22" s="1"/>
  <c r="P722" i="22" s="1"/>
  <c r="P723" i="22" s="1"/>
  <c r="P724" i="22" s="1"/>
  <c r="P725" i="22" s="1"/>
  <c r="P726" i="22" s="1"/>
  <c r="P727" i="22" s="1"/>
  <c r="P728" i="22" s="1"/>
  <c r="P729" i="22" s="1"/>
  <c r="P730" i="22" s="1"/>
  <c r="P731" i="22" s="1"/>
  <c r="P732" i="22" s="1"/>
  <c r="P733" i="22" s="1"/>
  <c r="P734" i="22" s="1"/>
  <c r="P735" i="22" s="1"/>
  <c r="P736" i="22" s="1"/>
  <c r="P737" i="22" s="1"/>
  <c r="P738" i="22" s="1"/>
  <c r="P739" i="22" s="1"/>
  <c r="P740" i="22" s="1"/>
  <c r="P741" i="22" s="1"/>
  <c r="P742" i="22" s="1"/>
  <c r="P743" i="22" s="1"/>
  <c r="P744" i="22" s="1"/>
  <c r="P745" i="22" s="1"/>
  <c r="P746" i="22" s="1"/>
  <c r="P747" i="22" s="1"/>
  <c r="P748" i="22" s="1"/>
  <c r="P749" i="22" s="1"/>
  <c r="P750" i="22" s="1"/>
  <c r="P751" i="22" s="1"/>
  <c r="P752" i="22" s="1"/>
  <c r="P753" i="22" s="1"/>
  <c r="P754" i="22" s="1"/>
  <c r="P755" i="22" s="1"/>
  <c r="P756" i="22" s="1"/>
  <c r="P757" i="22" s="1"/>
  <c r="P758" i="22" s="1"/>
  <c r="P759" i="22" s="1"/>
  <c r="P760" i="22" s="1"/>
  <c r="P761" i="22" s="1"/>
  <c r="P762" i="22" s="1"/>
  <c r="P763" i="22" s="1"/>
  <c r="P764" i="22" s="1"/>
  <c r="P765" i="22" s="1"/>
  <c r="P766" i="22" s="1"/>
  <c r="P767" i="22" s="1"/>
  <c r="P768" i="22" s="1"/>
  <c r="P769" i="22" s="1"/>
  <c r="P770" i="22" s="1"/>
  <c r="P771" i="22" s="1"/>
  <c r="P772" i="22" s="1"/>
  <c r="P773" i="22" s="1"/>
  <c r="P774" i="22" s="1"/>
  <c r="P775" i="22" s="1"/>
  <c r="P776" i="22" s="1"/>
  <c r="P777" i="22" s="1"/>
  <c r="P778" i="22" s="1"/>
  <c r="P779" i="22" s="1"/>
  <c r="P780" i="22" s="1"/>
  <c r="P781" i="22" s="1"/>
  <c r="P782" i="22" s="1"/>
  <c r="P783" i="22" s="1"/>
  <c r="P784" i="22" s="1"/>
  <c r="P785" i="22" s="1"/>
  <c r="P786" i="22" s="1"/>
  <c r="P787" i="22" s="1"/>
  <c r="P788" i="22" s="1"/>
  <c r="P789" i="22" s="1"/>
  <c r="P790" i="22" s="1"/>
  <c r="P791" i="22" s="1"/>
  <c r="P792" i="22" s="1"/>
  <c r="P793" i="22" s="1"/>
  <c r="P794" i="22" s="1"/>
  <c r="P795" i="22" s="1"/>
  <c r="P796" i="22" s="1"/>
  <c r="P797" i="22" s="1"/>
  <c r="P798" i="22" s="1"/>
  <c r="P799" i="22" s="1"/>
  <c r="P800" i="22" s="1"/>
  <c r="P801" i="22" s="1"/>
  <c r="P802" i="22" s="1"/>
  <c r="P803" i="22" s="1"/>
  <c r="P804" i="22" s="1"/>
  <c r="P805" i="22" s="1"/>
  <c r="P806" i="22" s="1"/>
  <c r="P807" i="22" s="1"/>
  <c r="P808" i="22" s="1"/>
  <c r="P809" i="22" s="1"/>
  <c r="P810" i="22" s="1"/>
  <c r="P811" i="22" s="1"/>
  <c r="P812" i="22" s="1"/>
  <c r="P813" i="22" s="1"/>
  <c r="P814" i="22" s="1"/>
  <c r="P815" i="22" s="1"/>
  <c r="P816" i="22" s="1"/>
  <c r="P817" i="22" s="1"/>
  <c r="P818" i="22" s="1"/>
  <c r="P819" i="22" s="1"/>
  <c r="P820" i="22" s="1"/>
  <c r="P821" i="22" s="1"/>
  <c r="P822" i="22" s="1"/>
  <c r="P823" i="22" s="1"/>
  <c r="P824" i="22" s="1"/>
  <c r="P825" i="22" s="1"/>
  <c r="P826" i="22" s="1"/>
  <c r="P827" i="22" s="1"/>
  <c r="P828" i="22" s="1"/>
  <c r="P829" i="22" s="1"/>
  <c r="P830" i="22" s="1"/>
  <c r="P831" i="22" s="1"/>
  <c r="P832" i="22" s="1"/>
  <c r="P833" i="22" s="1"/>
  <c r="P834" i="22" s="1"/>
  <c r="P835" i="22" s="1"/>
  <c r="P836" i="22" s="1"/>
  <c r="P837" i="22" s="1"/>
  <c r="P838" i="22" s="1"/>
  <c r="P839" i="22" s="1"/>
  <c r="P840" i="22" s="1"/>
  <c r="P841" i="22" s="1"/>
  <c r="P842" i="22" s="1"/>
  <c r="P843" i="22" s="1"/>
  <c r="P844" i="22" s="1"/>
  <c r="P845" i="22" s="1"/>
  <c r="P846" i="22" s="1"/>
  <c r="P847" i="22" s="1"/>
  <c r="P848" i="22" s="1"/>
  <c r="P849" i="22" s="1"/>
  <c r="P850" i="22" s="1"/>
  <c r="P851" i="22" s="1"/>
  <c r="P852" i="22" s="1"/>
  <c r="P853" i="22" s="1"/>
  <c r="P854" i="22" s="1"/>
  <c r="P855" i="22" s="1"/>
  <c r="P856" i="22" s="1"/>
  <c r="P857" i="22" s="1"/>
  <c r="P858" i="22" s="1"/>
  <c r="P859" i="22" s="1"/>
  <c r="P860" i="22" s="1"/>
  <c r="P861" i="22" s="1"/>
  <c r="P862" i="22" s="1"/>
  <c r="P863" i="22" s="1"/>
  <c r="P864" i="22" s="1"/>
  <c r="P865" i="22" s="1"/>
  <c r="P866" i="22" s="1"/>
  <c r="P867" i="22" s="1"/>
  <c r="P868" i="22" s="1"/>
  <c r="P869" i="22" s="1"/>
  <c r="P870" i="22" s="1"/>
  <c r="P871" i="22" s="1"/>
  <c r="P872" i="22" s="1"/>
  <c r="P873" i="22" s="1"/>
  <c r="P874" i="22" s="1"/>
  <c r="P875" i="22" s="1"/>
  <c r="P876" i="22" s="1"/>
  <c r="P877" i="22" s="1"/>
  <c r="P878" i="22" s="1"/>
  <c r="P879" i="22" s="1"/>
  <c r="P880" i="22" s="1"/>
  <c r="P881" i="22" s="1"/>
  <c r="P882" i="22" s="1"/>
  <c r="P883" i="22" s="1"/>
  <c r="P884" i="22" s="1"/>
  <c r="P885" i="22" s="1"/>
  <c r="P886" i="22" s="1"/>
  <c r="P887" i="22" s="1"/>
  <c r="P888" i="22" s="1"/>
  <c r="P889" i="22" s="1"/>
  <c r="P890" i="22" s="1"/>
  <c r="P891" i="22" s="1"/>
  <c r="P892" i="22" s="1"/>
  <c r="P893" i="22" s="1"/>
  <c r="P894" i="22" s="1"/>
  <c r="P895" i="22" s="1"/>
  <c r="P896" i="22" s="1"/>
  <c r="P897" i="22" s="1"/>
  <c r="P898" i="22" s="1"/>
  <c r="P899" i="22" s="1"/>
  <c r="P900" i="22" s="1"/>
  <c r="P901" i="22" s="1"/>
  <c r="P902" i="22" s="1"/>
  <c r="P903" i="22" s="1"/>
  <c r="P904" i="22" s="1"/>
  <c r="P905" i="22" s="1"/>
  <c r="P906" i="22" s="1"/>
  <c r="P907" i="22" s="1"/>
  <c r="P908" i="22" s="1"/>
  <c r="P909" i="22" s="1"/>
  <c r="P910" i="22" s="1"/>
  <c r="P911" i="22" s="1"/>
  <c r="P912" i="22" s="1"/>
  <c r="P913" i="22" s="1"/>
  <c r="P914" i="22" s="1"/>
  <c r="P915" i="22" s="1"/>
  <c r="P916" i="22" s="1"/>
  <c r="P917" i="22" s="1"/>
  <c r="P918" i="22" s="1"/>
  <c r="P919" i="22" s="1"/>
  <c r="P920" i="22" s="1"/>
  <c r="P921" i="22" s="1"/>
  <c r="P922" i="22" s="1"/>
  <c r="P923" i="22" s="1"/>
  <c r="P924" i="22" s="1"/>
  <c r="P925" i="22" s="1"/>
  <c r="P926" i="22" s="1"/>
  <c r="P927" i="22" s="1"/>
  <c r="P928" i="22" s="1"/>
  <c r="P929" i="22" s="1"/>
  <c r="P930" i="22" s="1"/>
  <c r="P931" i="22" s="1"/>
  <c r="P932" i="22" s="1"/>
  <c r="P933" i="22" s="1"/>
  <c r="P934" i="22" s="1"/>
  <c r="P935" i="22" s="1"/>
  <c r="P936" i="22" s="1"/>
  <c r="P937" i="22" s="1"/>
  <c r="P938" i="22" s="1"/>
  <c r="P939" i="22" s="1"/>
  <c r="P940" i="22" s="1"/>
  <c r="P941" i="22" s="1"/>
  <c r="P942" i="22" s="1"/>
  <c r="P943" i="22" s="1"/>
  <c r="P944" i="22" s="1"/>
  <c r="P945" i="22" s="1"/>
  <c r="P946" i="22" s="1"/>
  <c r="P947" i="22" s="1"/>
  <c r="P948" i="22" s="1"/>
  <c r="P949" i="22" s="1"/>
  <c r="P950" i="22" s="1"/>
  <c r="P951" i="22" s="1"/>
  <c r="P952" i="22" s="1"/>
  <c r="P953" i="22" s="1"/>
  <c r="P954" i="22" s="1"/>
  <c r="P955" i="22" s="1"/>
  <c r="P956" i="22" s="1"/>
  <c r="P957" i="22" s="1"/>
  <c r="P958" i="22" s="1"/>
  <c r="P959" i="22" s="1"/>
  <c r="P960" i="22" s="1"/>
  <c r="P961" i="22" s="1"/>
  <c r="P962" i="22" s="1"/>
  <c r="P963" i="22" s="1"/>
  <c r="P964" i="22" s="1"/>
  <c r="P965" i="22" s="1"/>
  <c r="P966" i="22" s="1"/>
  <c r="P967" i="22" s="1"/>
  <c r="P968" i="22" s="1"/>
  <c r="P969" i="22" s="1"/>
  <c r="P970" i="22" s="1"/>
  <c r="P971" i="22" s="1"/>
  <c r="P972" i="22" s="1"/>
  <c r="P973" i="22" s="1"/>
  <c r="P974" i="22" s="1"/>
  <c r="P975" i="22" s="1"/>
  <c r="P976" i="22" s="1"/>
  <c r="P977" i="22" s="1"/>
  <c r="P978" i="22" s="1"/>
  <c r="P979" i="22" s="1"/>
  <c r="P980" i="22" s="1"/>
  <c r="P981" i="22" s="1"/>
  <c r="P982" i="22" s="1"/>
  <c r="P983" i="22" s="1"/>
  <c r="P984" i="22" s="1"/>
  <c r="P985" i="22" s="1"/>
  <c r="P986" i="22" s="1"/>
  <c r="P987" i="22" s="1"/>
  <c r="P988" i="22" s="1"/>
  <c r="P989" i="22" s="1"/>
  <c r="P990" i="22" s="1"/>
  <c r="P991" i="22" s="1"/>
  <c r="P992" i="22" s="1"/>
  <c r="P993" i="22" s="1"/>
  <c r="P994" i="22" s="1"/>
  <c r="P995" i="22" s="1"/>
  <c r="P996" i="22" s="1"/>
  <c r="P997" i="22" s="1"/>
  <c r="P998" i="22" s="1"/>
  <c r="P999" i="22" s="1"/>
  <c r="P1000" i="22" s="1"/>
  <c r="P1001" i="22" s="1"/>
  <c r="P1002" i="22" s="1"/>
  <c r="P1003" i="22" s="1"/>
  <c r="P1004" i="22" s="1"/>
  <c r="P1005" i="22" s="1"/>
  <c r="P1006" i="22" s="1"/>
  <c r="P1007" i="22" s="1"/>
  <c r="P1008" i="22" s="1"/>
  <c r="P1009" i="22" s="1"/>
  <c r="P1010" i="22" s="1"/>
  <c r="P1011" i="22" s="1"/>
  <c r="P1012" i="22" s="1"/>
  <c r="P1013" i="22" s="1"/>
  <c r="P1014" i="22" s="1"/>
  <c r="P1015" i="22" s="1"/>
  <c r="P1016" i="22" s="1"/>
  <c r="P1017" i="22" s="1"/>
  <c r="P1018" i="22" s="1"/>
  <c r="P1019" i="22" s="1"/>
  <c r="P1020" i="22" s="1"/>
  <c r="P1021" i="22" s="1"/>
  <c r="P1022" i="22" s="1"/>
  <c r="P1023" i="22" s="1"/>
  <c r="P1024" i="22" s="1"/>
  <c r="P1025" i="22" s="1"/>
  <c r="P1026" i="22" s="1"/>
  <c r="P1027" i="22" s="1"/>
  <c r="P1028" i="22" s="1"/>
  <c r="P1029" i="22" s="1"/>
  <c r="P1030" i="22" s="1"/>
  <c r="P1031" i="22" s="1"/>
  <c r="P1032" i="22" s="1"/>
  <c r="P1033" i="22" s="1"/>
  <c r="P1034" i="22" s="1"/>
  <c r="P1035" i="22" s="1"/>
  <c r="P1036" i="22" s="1"/>
  <c r="P1037" i="22" s="1"/>
  <c r="P1038" i="22" s="1"/>
  <c r="P1039" i="22" s="1"/>
  <c r="P1040" i="22" s="1"/>
  <c r="P1041" i="22" s="1"/>
  <c r="P1042" i="22" s="1"/>
  <c r="P1043" i="22" s="1"/>
  <c r="P1044" i="22" s="1"/>
  <c r="P1045" i="22" s="1"/>
  <c r="P1046" i="22" s="1"/>
  <c r="P1047" i="22" s="1"/>
  <c r="P1048" i="22" s="1"/>
  <c r="P1049" i="22" s="1"/>
  <c r="P1050" i="22" s="1"/>
  <c r="P1051" i="22" s="1"/>
  <c r="P1052" i="22" s="1"/>
  <c r="P1053" i="22" s="1"/>
  <c r="P1054" i="22" s="1"/>
  <c r="P1055" i="22" s="1"/>
  <c r="P1056" i="22" s="1"/>
  <c r="P1057" i="22" s="1"/>
  <c r="P1058" i="22" s="1"/>
  <c r="P1059" i="22" s="1"/>
  <c r="P1060" i="22" s="1"/>
  <c r="P1061" i="22" s="1"/>
  <c r="P1062" i="22" s="1"/>
  <c r="P1063" i="22" s="1"/>
  <c r="P1064" i="22" s="1"/>
  <c r="P1065" i="22" s="1"/>
  <c r="P1066" i="22" s="1"/>
  <c r="P1067" i="22" s="1"/>
  <c r="P1068" i="22" s="1"/>
  <c r="P1069" i="22" s="1"/>
  <c r="P1070" i="22" s="1"/>
  <c r="P1071" i="22" s="1"/>
  <c r="P1072" i="22" s="1"/>
  <c r="P1073" i="22" s="1"/>
  <c r="P1074" i="22" s="1"/>
  <c r="P1075" i="22" s="1"/>
  <c r="P1076" i="22" s="1"/>
  <c r="P1077" i="22" s="1"/>
  <c r="P1078" i="22" s="1"/>
  <c r="P1079" i="22" s="1"/>
  <c r="P1080" i="22" s="1"/>
  <c r="P1081" i="22" s="1"/>
  <c r="P1082" i="22" s="1"/>
  <c r="P1083" i="22" s="1"/>
  <c r="P1084" i="22" s="1"/>
  <c r="P1085" i="22" s="1"/>
  <c r="P1086" i="22" s="1"/>
  <c r="P1087" i="22" s="1"/>
  <c r="P1088" i="22" s="1"/>
  <c r="P1089" i="22" s="1"/>
  <c r="P1090" i="22" s="1"/>
  <c r="P1091" i="22" s="1"/>
  <c r="P1092" i="22" s="1"/>
  <c r="P1093" i="22" s="1"/>
  <c r="P1094" i="22" s="1"/>
  <c r="P1095" i="22" s="1"/>
  <c r="P1096" i="22" s="1"/>
  <c r="P1097" i="22" s="1"/>
  <c r="P1098" i="22" s="1"/>
  <c r="P1099" i="22" s="1"/>
  <c r="P1100" i="22" s="1"/>
  <c r="P1101" i="22" s="1"/>
  <c r="P1102" i="22" s="1"/>
  <c r="P1103" i="22" s="1"/>
  <c r="P1104" i="22" s="1"/>
  <c r="P1105" i="22" s="1"/>
  <c r="P1106" i="22" s="1"/>
  <c r="P1107" i="22" s="1"/>
  <c r="P1108" i="22" s="1"/>
  <c r="P1109" i="22" s="1"/>
  <c r="P1110" i="22" s="1"/>
  <c r="P1111" i="22" s="1"/>
  <c r="P1112" i="22" s="1"/>
  <c r="P1113" i="22" s="1"/>
  <c r="P1114" i="22" s="1"/>
  <c r="P1115" i="22" s="1"/>
  <c r="P1116" i="22" s="1"/>
  <c r="P1117" i="22" s="1"/>
  <c r="P1118" i="22" s="1"/>
  <c r="P1119" i="22" s="1"/>
  <c r="P1120" i="22" s="1"/>
  <c r="P1121" i="22" s="1"/>
  <c r="P1122" i="22" s="1"/>
  <c r="P1123" i="22" s="1"/>
  <c r="P1124" i="22" s="1"/>
  <c r="P1125" i="22" s="1"/>
  <c r="P1126" i="22" s="1"/>
  <c r="P1127" i="22" s="1"/>
  <c r="P1128" i="22" s="1"/>
  <c r="P1129" i="22" s="1"/>
  <c r="P1130" i="22" s="1"/>
  <c r="P1131" i="22" s="1"/>
  <c r="P1132" i="22" s="1"/>
  <c r="P1133" i="22" s="1"/>
  <c r="P1134" i="22" s="1"/>
  <c r="P1135" i="22" s="1"/>
  <c r="P1136" i="22" s="1"/>
  <c r="P1137" i="22" s="1"/>
  <c r="P1138" i="22" s="1"/>
  <c r="P1139" i="22" s="1"/>
  <c r="P1140" i="22" s="1"/>
  <c r="P1141" i="22" s="1"/>
  <c r="P1142" i="22" s="1"/>
  <c r="P1143" i="22" s="1"/>
  <c r="P1144" i="22" s="1"/>
  <c r="P1145" i="22" s="1"/>
  <c r="P1146" i="22" s="1"/>
  <c r="P1147" i="22" s="1"/>
  <c r="P1148" i="22" s="1"/>
  <c r="P1149" i="22" s="1"/>
  <c r="P1150" i="22" s="1"/>
  <c r="P1151" i="22" s="1"/>
  <c r="P1152" i="22" s="1"/>
  <c r="P1153" i="22" s="1"/>
  <c r="P1154" i="22" s="1"/>
  <c r="P1155" i="22" s="1"/>
  <c r="P1156" i="22" s="1"/>
  <c r="P1157" i="22" s="1"/>
  <c r="P1158" i="22" s="1"/>
  <c r="P1159" i="22" s="1"/>
  <c r="P1160" i="22" s="1"/>
  <c r="P1161" i="22" s="1"/>
  <c r="P1162" i="22" s="1"/>
  <c r="P1163" i="22" s="1"/>
  <c r="P1164" i="22" s="1"/>
  <c r="P1165" i="22" s="1"/>
  <c r="P1166" i="22" s="1"/>
  <c r="P1167" i="22" s="1"/>
  <c r="P1168" i="22" s="1"/>
  <c r="P1169" i="22" s="1"/>
  <c r="P1170" i="22" s="1"/>
  <c r="P1171" i="22" s="1"/>
  <c r="P1172" i="22" s="1"/>
  <c r="P1173" i="22" s="1"/>
  <c r="P1174" i="22" s="1"/>
  <c r="P1175" i="22" s="1"/>
  <c r="P1176" i="22" s="1"/>
  <c r="P1177" i="22" s="1"/>
  <c r="P1178" i="22" s="1"/>
  <c r="P1179" i="22" s="1"/>
  <c r="P1180" i="22" s="1"/>
  <c r="P1181" i="22" s="1"/>
  <c r="P1182" i="22" s="1"/>
  <c r="P1183" i="22" s="1"/>
  <c r="P1184" i="22" s="1"/>
  <c r="P1185" i="22" s="1"/>
  <c r="P1186" i="22" s="1"/>
  <c r="P1187" i="22" s="1"/>
  <c r="P1188" i="22" s="1"/>
  <c r="P1189" i="22" s="1"/>
  <c r="P1190" i="22" s="1"/>
  <c r="P1191" i="22" s="1"/>
  <c r="P1192" i="22" s="1"/>
  <c r="P1193" i="22" s="1"/>
  <c r="P1194" i="22" s="1"/>
  <c r="P1195" i="22" s="1"/>
  <c r="P1196" i="22" s="1"/>
  <c r="P1197" i="22" s="1"/>
  <c r="P1198" i="22" s="1"/>
  <c r="P1199" i="22" s="1"/>
  <c r="P1200" i="22" s="1"/>
  <c r="P1201" i="22" s="1"/>
  <c r="P1202" i="22" s="1"/>
  <c r="P1203" i="22" s="1"/>
  <c r="P1204" i="22" s="1"/>
  <c r="P1205" i="22" s="1"/>
  <c r="P1206" i="22" s="1"/>
  <c r="P1207" i="22" s="1"/>
  <c r="P1208" i="22" s="1"/>
  <c r="P1209" i="22" s="1"/>
  <c r="P1210" i="22" s="1"/>
  <c r="P1211" i="22" s="1"/>
  <c r="P1212" i="22" s="1"/>
  <c r="P1213" i="22" s="1"/>
  <c r="P1214" i="22" s="1"/>
  <c r="P1215" i="22" s="1"/>
  <c r="P1216" i="22" s="1"/>
  <c r="P1217" i="22" s="1"/>
  <c r="P1218" i="22" s="1"/>
  <c r="P1219" i="22" s="1"/>
  <c r="P1220" i="22" s="1"/>
  <c r="P1221" i="22" s="1"/>
  <c r="P1222" i="22" s="1"/>
  <c r="P1223" i="22" s="1"/>
  <c r="P1224" i="22" s="1"/>
  <c r="P1225" i="22" s="1"/>
  <c r="P1226" i="22" s="1"/>
  <c r="P1227" i="22" s="1"/>
  <c r="P1228" i="22" s="1"/>
  <c r="P1229" i="22" s="1"/>
  <c r="P1230" i="22" s="1"/>
  <c r="P1231" i="22" s="1"/>
  <c r="P1232" i="22" s="1"/>
  <c r="P1233" i="22" s="1"/>
  <c r="P1234" i="22" s="1"/>
  <c r="P1235" i="22" s="1"/>
  <c r="P1236" i="22" s="1"/>
  <c r="P1237" i="22" s="1"/>
  <c r="P1238" i="22" s="1"/>
  <c r="P1239" i="22" s="1"/>
  <c r="P1240" i="22" s="1"/>
  <c r="P1241" i="22" s="1"/>
  <c r="P1242" i="22" s="1"/>
  <c r="P1243" i="22" s="1"/>
  <c r="P1244" i="22" s="1"/>
  <c r="P1245" i="22" s="1"/>
  <c r="P1246" i="22" s="1"/>
  <c r="P1247" i="22" s="1"/>
  <c r="P1248" i="22" s="1"/>
  <c r="P1249" i="22" s="1"/>
  <c r="P1250" i="22" s="1"/>
  <c r="P1251" i="22" s="1"/>
  <c r="P1252" i="22" s="1"/>
  <c r="P1253" i="22" s="1"/>
  <c r="P1254" i="22" s="1"/>
  <c r="P1255" i="22" s="1"/>
  <c r="P1256" i="22" s="1"/>
  <c r="P1257" i="22" s="1"/>
  <c r="P1258" i="22" s="1"/>
  <c r="P1259" i="22" s="1"/>
  <c r="P1260" i="22" s="1"/>
  <c r="P1261" i="22" s="1"/>
  <c r="P1262" i="22" s="1"/>
  <c r="P1263" i="22" s="1"/>
  <c r="P1264" i="22" s="1"/>
  <c r="P1265" i="22" s="1"/>
  <c r="P1266" i="22" s="1"/>
  <c r="P1267" i="22" s="1"/>
  <c r="P1268" i="22" s="1"/>
  <c r="P1269" i="22" s="1"/>
  <c r="P1270" i="22" s="1"/>
  <c r="P1271" i="22" s="1"/>
  <c r="P1272" i="22" s="1"/>
  <c r="P1273" i="22" s="1"/>
  <c r="P1274" i="22" s="1"/>
  <c r="P1275" i="22" s="1"/>
  <c r="P1276" i="22" s="1"/>
  <c r="P1277" i="22" s="1"/>
  <c r="P1278" i="22" s="1"/>
  <c r="P1279" i="22" s="1"/>
  <c r="P1280" i="22" s="1"/>
  <c r="P1281" i="22" s="1"/>
  <c r="P1282" i="22" s="1"/>
  <c r="P1283" i="22" s="1"/>
  <c r="P1284" i="22" s="1"/>
  <c r="P1285" i="22" s="1"/>
  <c r="P1286" i="22" s="1"/>
  <c r="P1287" i="22" s="1"/>
  <c r="P1288" i="22" s="1"/>
  <c r="P1289" i="22" s="1"/>
  <c r="P1290" i="22" s="1"/>
  <c r="P1291" i="22" s="1"/>
  <c r="P1292" i="22" s="1"/>
  <c r="P1293" i="22" s="1"/>
  <c r="P1294" i="22" s="1"/>
  <c r="P1295" i="22" s="1"/>
  <c r="P1296" i="22" s="1"/>
  <c r="P1297" i="22" s="1"/>
  <c r="P1298" i="22" s="1"/>
  <c r="P1299" i="22" s="1"/>
  <c r="P1300" i="22" s="1"/>
  <c r="P1301" i="22" s="1"/>
  <c r="P1302" i="22" s="1"/>
  <c r="P1303" i="22" s="1"/>
  <c r="P1304" i="22" s="1"/>
  <c r="P1305" i="22" s="1"/>
  <c r="P1306" i="22" s="1"/>
  <c r="P1307" i="22" s="1"/>
  <c r="P1308" i="22" s="1"/>
  <c r="P1309" i="22" s="1"/>
  <c r="P1310" i="22" s="1"/>
  <c r="P1311" i="22" s="1"/>
  <c r="P1312" i="22" s="1"/>
  <c r="P1313" i="22" s="1"/>
  <c r="P1314" i="22" s="1"/>
  <c r="P1315" i="22" s="1"/>
  <c r="P1316" i="22" s="1"/>
  <c r="P1317" i="22" s="1"/>
  <c r="P1318" i="22" s="1"/>
  <c r="P1319" i="22" s="1"/>
  <c r="P1320" i="22" s="1"/>
  <c r="P1321" i="22" s="1"/>
  <c r="P1322" i="22" s="1"/>
  <c r="P1323" i="22" s="1"/>
  <c r="P1324" i="22" s="1"/>
  <c r="P1325" i="22" s="1"/>
  <c r="P1326" i="22" s="1"/>
  <c r="P1327" i="22" s="1"/>
  <c r="P1328" i="22" s="1"/>
  <c r="P1329" i="22" s="1"/>
  <c r="P1330" i="22" s="1"/>
  <c r="P1331" i="22" s="1"/>
  <c r="P1332" i="22" s="1"/>
  <c r="P1333" i="22" s="1"/>
  <c r="P1334" i="22" s="1"/>
  <c r="P1335" i="22" s="1"/>
  <c r="P1336" i="22" s="1"/>
  <c r="P1337" i="22" s="1"/>
  <c r="P1338" i="22" s="1"/>
  <c r="P1339" i="22" s="1"/>
  <c r="P1340" i="22" s="1"/>
  <c r="P1341" i="22" s="1"/>
  <c r="P1342" i="22" s="1"/>
  <c r="P1343" i="22" s="1"/>
  <c r="P1344" i="22" s="1"/>
  <c r="P1345" i="22" s="1"/>
  <c r="P1346" i="22" s="1"/>
  <c r="P1347" i="22" s="1"/>
  <c r="P1348" i="22" s="1"/>
  <c r="P1349" i="22" s="1"/>
  <c r="P1350" i="22" s="1"/>
  <c r="P1351" i="22" s="1"/>
  <c r="P1352" i="22" s="1"/>
  <c r="P1353" i="22" s="1"/>
  <c r="P1354" i="22" s="1"/>
  <c r="P1355" i="22" s="1"/>
  <c r="P1356" i="22" s="1"/>
  <c r="P1357" i="22" s="1"/>
  <c r="P1358" i="22" s="1"/>
  <c r="P1359" i="22" s="1"/>
  <c r="P1360" i="22" s="1"/>
  <c r="P1361" i="22" s="1"/>
  <c r="P1362" i="22" s="1"/>
  <c r="P1363" i="22" s="1"/>
  <c r="P1364" i="22" s="1"/>
  <c r="P1365" i="22" s="1"/>
  <c r="P1366" i="22" s="1"/>
  <c r="P1367" i="22" s="1"/>
  <c r="P1368" i="22" s="1"/>
  <c r="P1369" i="22" s="1"/>
  <c r="P1370" i="22" s="1"/>
  <c r="P1371" i="22" s="1"/>
  <c r="P1372" i="22" s="1"/>
  <c r="P1373" i="22" s="1"/>
  <c r="P1374" i="22" s="1"/>
  <c r="P1375" i="22" s="1"/>
  <c r="P1376" i="22" s="1"/>
  <c r="P1377" i="22" s="1"/>
  <c r="P1378" i="22" s="1"/>
  <c r="P1379" i="22" s="1"/>
  <c r="P1380" i="22" s="1"/>
  <c r="P1381" i="22" s="1"/>
  <c r="P1382" i="22" s="1"/>
  <c r="P1383" i="22" s="1"/>
  <c r="P1384" i="22" s="1"/>
  <c r="P1385" i="22" s="1"/>
  <c r="P1386" i="22" s="1"/>
  <c r="P1387" i="22" s="1"/>
  <c r="P1388" i="22" s="1"/>
  <c r="P1389" i="22" s="1"/>
  <c r="P1390" i="22" s="1"/>
  <c r="P1391" i="22" s="1"/>
  <c r="P1392" i="22" s="1"/>
  <c r="P1393" i="22" s="1"/>
  <c r="P1394" i="22" s="1"/>
  <c r="P1395" i="22" s="1"/>
  <c r="P1396" i="22" s="1"/>
  <c r="P1397" i="22" s="1"/>
  <c r="P1398" i="22" s="1"/>
  <c r="P1399" i="22" s="1"/>
  <c r="P1400" i="22" s="1"/>
  <c r="P1401" i="22" s="1"/>
  <c r="P1402" i="22" s="1"/>
  <c r="P1403" i="22" s="1"/>
  <c r="P1404" i="22" s="1"/>
  <c r="P1405" i="22" s="1"/>
  <c r="P1406" i="22" s="1"/>
  <c r="P1407" i="22" s="1"/>
  <c r="P1408" i="22" s="1"/>
  <c r="P1409" i="22" s="1"/>
  <c r="P1410" i="22" s="1"/>
  <c r="P1411" i="22" s="1"/>
  <c r="P1412" i="22" s="1"/>
  <c r="P1413" i="22" s="1"/>
  <c r="P1414" i="22" s="1"/>
  <c r="P1415" i="22" s="1"/>
  <c r="P1416" i="22" s="1"/>
  <c r="P1417" i="22" s="1"/>
  <c r="P1418" i="22" s="1"/>
  <c r="P1419" i="22" s="1"/>
  <c r="P1420" i="22" s="1"/>
  <c r="P1421" i="22" s="1"/>
  <c r="P1422" i="22" s="1"/>
  <c r="P1423" i="22" s="1"/>
  <c r="P1424" i="22" s="1"/>
  <c r="P1425" i="22" s="1"/>
  <c r="P1426" i="22" s="1"/>
  <c r="P1427" i="22" s="1"/>
  <c r="P1428" i="22" s="1"/>
  <c r="P1429" i="22" s="1"/>
  <c r="P1430" i="22" s="1"/>
  <c r="P1431" i="22" s="1"/>
  <c r="P1432" i="22" s="1"/>
  <c r="P1433" i="22" s="1"/>
  <c r="P1434" i="22" s="1"/>
  <c r="P1435" i="22" s="1"/>
  <c r="P1436" i="22" s="1"/>
  <c r="P1437" i="22" s="1"/>
  <c r="P1438" i="22" s="1"/>
  <c r="P1439" i="22" s="1"/>
  <c r="P1440" i="22" s="1"/>
  <c r="P1441" i="22" s="1"/>
  <c r="P1442" i="22" s="1"/>
  <c r="P1443" i="22" s="1"/>
  <c r="P1444" i="22" s="1"/>
  <c r="P1445" i="22" s="1"/>
  <c r="P1446" i="22" s="1"/>
  <c r="P1447" i="22" s="1"/>
  <c r="P1448" i="22" s="1"/>
  <c r="P1449" i="22" s="1"/>
  <c r="P1450" i="22" s="1"/>
  <c r="P1451" i="22" s="1"/>
  <c r="P1452" i="22" s="1"/>
  <c r="P1453" i="22" s="1"/>
  <c r="P1454" i="22" s="1"/>
  <c r="P1455" i="22" s="1"/>
  <c r="P1456" i="22" s="1"/>
  <c r="P1457" i="22" s="1"/>
  <c r="P1458" i="22" s="1"/>
  <c r="P1459" i="22" s="1"/>
  <c r="P1460" i="22" s="1"/>
  <c r="P1461" i="22" s="1"/>
  <c r="P1462" i="22" s="1"/>
  <c r="P1463" i="22" s="1"/>
  <c r="P1464" i="22" s="1"/>
  <c r="P1465" i="22" s="1"/>
  <c r="P1466" i="22" s="1"/>
  <c r="P1467" i="22" s="1"/>
  <c r="P1468" i="22" s="1"/>
  <c r="P1469" i="22" s="1"/>
  <c r="P1470" i="22" s="1"/>
  <c r="P1471" i="22" s="1"/>
  <c r="P1472" i="22" s="1"/>
  <c r="P1473" i="22" s="1"/>
  <c r="P1474" i="22" s="1"/>
  <c r="P1475" i="22" s="1"/>
  <c r="P1476" i="22" s="1"/>
  <c r="P1477" i="22" s="1"/>
  <c r="P1478" i="22" s="1"/>
  <c r="P1479" i="22" s="1"/>
  <c r="P1480" i="22" s="1"/>
  <c r="P1481" i="22" s="1"/>
  <c r="P1482" i="22" s="1"/>
  <c r="P1483" i="22" s="1"/>
  <c r="P1484" i="22" s="1"/>
  <c r="P1485" i="22" s="1"/>
  <c r="P1486" i="22" s="1"/>
  <c r="P1487" i="22" s="1"/>
  <c r="P1488" i="22" s="1"/>
  <c r="P1489" i="22" s="1"/>
  <c r="P1490" i="22" s="1"/>
  <c r="P1491" i="22" s="1"/>
  <c r="P1492" i="22" s="1"/>
  <c r="P1493" i="22" s="1"/>
  <c r="P1494" i="22" s="1"/>
  <c r="P1495" i="22" s="1"/>
  <c r="P1496" i="22" s="1"/>
  <c r="P1497" i="22" s="1"/>
  <c r="P1498" i="22" s="1"/>
  <c r="P1499" i="22" s="1"/>
  <c r="P1500" i="22" s="1"/>
  <c r="P1501" i="22" s="1"/>
  <c r="P1502" i="22" s="1"/>
  <c r="P1503" i="22" s="1"/>
  <c r="P1504" i="22" s="1"/>
  <c r="P1505" i="22" s="1"/>
  <c r="P1506" i="22" s="1"/>
  <c r="P1507" i="22" s="1"/>
  <c r="P1508" i="22" s="1"/>
  <c r="P1509" i="22" s="1"/>
  <c r="P1510" i="22" s="1"/>
  <c r="P1511" i="22" s="1"/>
  <c r="P1512" i="22" s="1"/>
  <c r="P1513" i="22" s="1"/>
  <c r="P1514" i="22" s="1"/>
  <c r="P1515" i="22" s="1"/>
  <c r="P1516" i="22" s="1"/>
  <c r="P1517" i="22" s="1"/>
  <c r="P1518" i="22" s="1"/>
  <c r="P1519" i="22" s="1"/>
  <c r="P1520" i="22" s="1"/>
  <c r="P1521" i="22" s="1"/>
  <c r="P1522" i="22" s="1"/>
  <c r="P1523" i="22" s="1"/>
  <c r="P1524" i="22" s="1"/>
  <c r="P1525" i="22" s="1"/>
  <c r="P1526" i="22" s="1"/>
  <c r="P1527" i="22" s="1"/>
  <c r="P1528" i="22" s="1"/>
  <c r="P1529" i="22" s="1"/>
  <c r="P1530" i="22" s="1"/>
  <c r="P1531" i="22" s="1"/>
  <c r="P1532" i="22" s="1"/>
  <c r="P1533" i="22" s="1"/>
  <c r="P1534" i="22" s="1"/>
  <c r="P1535" i="22" s="1"/>
  <c r="P1536" i="22" s="1"/>
  <c r="P1537" i="22" s="1"/>
  <c r="P1538" i="22" s="1"/>
  <c r="P1539" i="22" s="1"/>
  <c r="P1540" i="22" s="1"/>
  <c r="P1541" i="22" s="1"/>
  <c r="P1542" i="22" s="1"/>
  <c r="P1543" i="22" s="1"/>
  <c r="P1544" i="22" s="1"/>
  <c r="P1545" i="22" s="1"/>
  <c r="P1546" i="22" s="1"/>
  <c r="P1547" i="22" s="1"/>
  <c r="P1548" i="22" s="1"/>
  <c r="P1549" i="22" s="1"/>
  <c r="P1550" i="22" s="1"/>
  <c r="P1551" i="22" s="1"/>
  <c r="P1552" i="22" s="1"/>
  <c r="P1553" i="22" s="1"/>
  <c r="P1554" i="22" s="1"/>
  <c r="P1555" i="22" s="1"/>
  <c r="P1556" i="22" s="1"/>
  <c r="P1557" i="22" s="1"/>
  <c r="P1558" i="22" s="1"/>
  <c r="P1559" i="22" s="1"/>
  <c r="P1560" i="22" s="1"/>
  <c r="P1561" i="22" s="1"/>
  <c r="P1562" i="22" s="1"/>
  <c r="P1563" i="22" s="1"/>
  <c r="P1564" i="22" s="1"/>
  <c r="P1565" i="22" s="1"/>
  <c r="P1566" i="22" s="1"/>
  <c r="P1567" i="22" s="1"/>
  <c r="P1568" i="22" s="1"/>
  <c r="P1569" i="22" s="1"/>
  <c r="P1570" i="22" s="1"/>
  <c r="P1571" i="22" s="1"/>
  <c r="P1572" i="22" s="1"/>
  <c r="P1573" i="22" s="1"/>
  <c r="P1574" i="22" s="1"/>
  <c r="P1575" i="22" s="1"/>
  <c r="P1576" i="22" s="1"/>
  <c r="P1577" i="22" s="1"/>
  <c r="P1578" i="22" s="1"/>
  <c r="P1579" i="22" s="1"/>
  <c r="P1580" i="22" s="1"/>
  <c r="P1581" i="22" s="1"/>
  <c r="P1582" i="22" s="1"/>
  <c r="P1583" i="22" s="1"/>
  <c r="P1584" i="22" s="1"/>
  <c r="P1585" i="22" s="1"/>
  <c r="P1586" i="22" s="1"/>
  <c r="P1587" i="22" s="1"/>
  <c r="P1588" i="22" s="1"/>
  <c r="P1589" i="22" s="1"/>
  <c r="P1590" i="22" s="1"/>
  <c r="P1591" i="22" s="1"/>
  <c r="P1592" i="22" s="1"/>
  <c r="P1593" i="22" s="1"/>
  <c r="P1594" i="22" s="1"/>
  <c r="P1595" i="22" s="1"/>
  <c r="P1596" i="22" s="1"/>
  <c r="P1597" i="22" s="1"/>
  <c r="P1598" i="22" s="1"/>
  <c r="P1599" i="22" s="1"/>
  <c r="P1600" i="22" s="1"/>
  <c r="P1601" i="22" s="1"/>
  <c r="P1602" i="22" s="1"/>
  <c r="P1603" i="22" s="1"/>
  <c r="P1604" i="22" s="1"/>
  <c r="P1605" i="22" s="1"/>
  <c r="P1606" i="22" s="1"/>
  <c r="P1607" i="22" s="1"/>
  <c r="P1608" i="22" s="1"/>
  <c r="P1609" i="22" s="1"/>
  <c r="P1610" i="22" s="1"/>
  <c r="P1611" i="22" s="1"/>
  <c r="P1612" i="22" s="1"/>
  <c r="P1613" i="22" s="1"/>
  <c r="P1614" i="22" s="1"/>
  <c r="P1615" i="22" s="1"/>
  <c r="P1616" i="22" s="1"/>
  <c r="P1617" i="22" s="1"/>
  <c r="P1618" i="22" s="1"/>
  <c r="P1619" i="22" s="1"/>
  <c r="P1620" i="22" s="1"/>
  <c r="P1621" i="22" s="1"/>
  <c r="P1622" i="22" s="1"/>
  <c r="P1623" i="22" s="1"/>
  <c r="P1624" i="22" s="1"/>
  <c r="P1625" i="22" s="1"/>
  <c r="P1626" i="22" s="1"/>
  <c r="P1627" i="22" s="1"/>
  <c r="P1628" i="22" s="1"/>
  <c r="P1629" i="22" s="1"/>
  <c r="P1630" i="22" s="1"/>
  <c r="P1631" i="22" s="1"/>
  <c r="P1632" i="22" s="1"/>
  <c r="P1633" i="22" s="1"/>
  <c r="P1634" i="22" s="1"/>
  <c r="P1635" i="22" s="1"/>
  <c r="P1636" i="22" s="1"/>
  <c r="P1637" i="22" s="1"/>
  <c r="P1638" i="22" s="1"/>
  <c r="P1639" i="22" s="1"/>
  <c r="P1640" i="22" s="1"/>
  <c r="P1641" i="22" s="1"/>
  <c r="P1642" i="22" s="1"/>
  <c r="P1643" i="22" s="1"/>
  <c r="P1644" i="22" s="1"/>
  <c r="P1645" i="22" s="1"/>
  <c r="P1646" i="22" s="1"/>
  <c r="P1647" i="22" s="1"/>
  <c r="P1648" i="22" s="1"/>
  <c r="P1649" i="22" s="1"/>
  <c r="P1650" i="22" s="1"/>
  <c r="P1651" i="22" s="1"/>
  <c r="P1652" i="22" s="1"/>
  <c r="P1653" i="22" s="1"/>
  <c r="P1654" i="22" s="1"/>
  <c r="P1655" i="22" s="1"/>
  <c r="P1656" i="22" s="1"/>
  <c r="P1657" i="22" s="1"/>
  <c r="P1658" i="22" s="1"/>
  <c r="P1659" i="22" s="1"/>
  <c r="P1660" i="22" s="1"/>
  <c r="P1661" i="22" s="1"/>
  <c r="P1662" i="22" s="1"/>
  <c r="P1663" i="22" s="1"/>
  <c r="P1664" i="22" s="1"/>
  <c r="P1665" i="22" s="1"/>
  <c r="P1666" i="22" s="1"/>
  <c r="P1667" i="22" s="1"/>
  <c r="P1668" i="22" s="1"/>
  <c r="P1669" i="22" s="1"/>
  <c r="P1670" i="22" s="1"/>
  <c r="P1671" i="22" s="1"/>
  <c r="P1672" i="22" s="1"/>
  <c r="P1673" i="22" s="1"/>
  <c r="P1674" i="22" s="1"/>
  <c r="P1675" i="22" s="1"/>
  <c r="P1676" i="22" s="1"/>
  <c r="P1677" i="22" s="1"/>
  <c r="P1678" i="22" s="1"/>
  <c r="P1679" i="22" s="1"/>
  <c r="P1680" i="22" s="1"/>
  <c r="P1681" i="22" s="1"/>
  <c r="P1682" i="22" s="1"/>
  <c r="P1683" i="22" s="1"/>
  <c r="P1684" i="22" s="1"/>
  <c r="P1685" i="22" s="1"/>
  <c r="P1686" i="22" s="1"/>
  <c r="P1687" i="22" s="1"/>
  <c r="P1688" i="22" s="1"/>
  <c r="P1689" i="22" s="1"/>
  <c r="P1690" i="22" s="1"/>
  <c r="P1691" i="22" s="1"/>
  <c r="P1692" i="22" s="1"/>
  <c r="P1693" i="22" s="1"/>
  <c r="P1694" i="22" s="1"/>
  <c r="P1695" i="22" s="1"/>
  <c r="P1696" i="22" s="1"/>
  <c r="P1697" i="22" s="1"/>
  <c r="P1698" i="22" s="1"/>
  <c r="P1699" i="22" s="1"/>
  <c r="P1700" i="22" s="1"/>
  <c r="P1701" i="22" s="1"/>
  <c r="P1702" i="22" s="1"/>
  <c r="P1703" i="22" s="1"/>
  <c r="P1704" i="22" s="1"/>
  <c r="P1705" i="22" s="1"/>
  <c r="P1706" i="22" s="1"/>
  <c r="P1707" i="22" s="1"/>
  <c r="P1708" i="22" s="1"/>
  <c r="P1709" i="22" s="1"/>
  <c r="P1710" i="22" s="1"/>
  <c r="P1711" i="22" s="1"/>
  <c r="P1712" i="22" s="1"/>
  <c r="P1713" i="22" s="1"/>
  <c r="P1714" i="22" s="1"/>
  <c r="P1715" i="22" s="1"/>
  <c r="P1716" i="22" s="1"/>
  <c r="P1717" i="22" s="1"/>
  <c r="P1718" i="22" s="1"/>
  <c r="P1719" i="22" s="1"/>
  <c r="P1720" i="22" s="1"/>
  <c r="P1721" i="22" s="1"/>
  <c r="P1722" i="22" s="1"/>
  <c r="P1723" i="22" s="1"/>
  <c r="P1724" i="22" s="1"/>
  <c r="P1725" i="22" s="1"/>
  <c r="P1726" i="22" s="1"/>
  <c r="P1727" i="22" s="1"/>
  <c r="P1728" i="22" s="1"/>
  <c r="P1729" i="22" s="1"/>
  <c r="P1730" i="22" s="1"/>
  <c r="P1731" i="22" s="1"/>
  <c r="P1732" i="22" s="1"/>
  <c r="P1733" i="22" s="1"/>
  <c r="P1734" i="22" s="1"/>
  <c r="P1735" i="22" s="1"/>
  <c r="P1736" i="22" s="1"/>
  <c r="P1737" i="22" s="1"/>
  <c r="P1738" i="22" s="1"/>
  <c r="P1739" i="22" s="1"/>
  <c r="P1740" i="22" s="1"/>
  <c r="P1741" i="22" s="1"/>
  <c r="P1742" i="22" s="1"/>
  <c r="P1743" i="22" s="1"/>
  <c r="P1744" i="22" s="1"/>
  <c r="P1745" i="22" s="1"/>
  <c r="P1746" i="22" s="1"/>
  <c r="P1747" i="22" s="1"/>
  <c r="P1748" i="22" s="1"/>
  <c r="P1749" i="22" s="1"/>
  <c r="P1750" i="22" s="1"/>
  <c r="P1751" i="22" s="1"/>
  <c r="P1752" i="22" s="1"/>
  <c r="P1753" i="22" s="1"/>
  <c r="P1754" i="22" s="1"/>
  <c r="P1755" i="22" s="1"/>
  <c r="P1756" i="22" s="1"/>
  <c r="P1757" i="22" s="1"/>
  <c r="P1758" i="22" s="1"/>
  <c r="P1759" i="22" s="1"/>
  <c r="P1760" i="22" s="1"/>
  <c r="P1761" i="22" s="1"/>
  <c r="P1762" i="22" s="1"/>
  <c r="P1763" i="22" s="1"/>
  <c r="P1764" i="22" s="1"/>
  <c r="P1765" i="22" s="1"/>
  <c r="P1766" i="22" s="1"/>
  <c r="P1767" i="22" s="1"/>
  <c r="P1768" i="22" s="1"/>
  <c r="P1769" i="22" s="1"/>
  <c r="P1770" i="22" s="1"/>
  <c r="P1771" i="22" s="1"/>
  <c r="P1772" i="22" s="1"/>
  <c r="P1773" i="22" s="1"/>
  <c r="P1774" i="22" s="1"/>
  <c r="P1775" i="22" s="1"/>
  <c r="P1776" i="22" s="1"/>
  <c r="P1777" i="22" s="1"/>
  <c r="P1778" i="22" s="1"/>
  <c r="P1779" i="22" s="1"/>
  <c r="P1780" i="22" s="1"/>
  <c r="P1781" i="22" s="1"/>
  <c r="P1782" i="22" s="1"/>
  <c r="P1783" i="22" s="1"/>
  <c r="P1784" i="22" s="1"/>
  <c r="P1785" i="22" s="1"/>
  <c r="P1786" i="22" s="1"/>
  <c r="P1787" i="22" s="1"/>
  <c r="P1788" i="22" s="1"/>
  <c r="P1789" i="22" s="1"/>
  <c r="P1790" i="22" s="1"/>
  <c r="P1791" i="22" s="1"/>
  <c r="P1792" i="22" s="1"/>
  <c r="P1793" i="22" s="1"/>
  <c r="P1794" i="22" s="1"/>
  <c r="P1795" i="22" s="1"/>
  <c r="P1796" i="22" s="1"/>
  <c r="P1797" i="22" s="1"/>
  <c r="P1798" i="22" s="1"/>
  <c r="P1799" i="22" s="1"/>
  <c r="P1800" i="22" s="1"/>
  <c r="P1801" i="22" s="1"/>
  <c r="P1802" i="22" s="1"/>
  <c r="P1803" i="22" s="1"/>
  <c r="P1804" i="22" s="1"/>
  <c r="P1805" i="22" s="1"/>
  <c r="P1806" i="22" s="1"/>
  <c r="P1807" i="22" s="1"/>
  <c r="P1808" i="22" s="1"/>
  <c r="P1809" i="22" s="1"/>
  <c r="P1810" i="22" s="1"/>
  <c r="P1811" i="22" s="1"/>
  <c r="P1812" i="22" s="1"/>
  <c r="P1813" i="22" s="1"/>
  <c r="P1814" i="22" s="1"/>
  <c r="P1815" i="22" s="1"/>
  <c r="P1816" i="22" s="1"/>
  <c r="P1817" i="22" s="1"/>
  <c r="P1818" i="22" s="1"/>
  <c r="P1819" i="22" s="1"/>
  <c r="P1820" i="22" s="1"/>
  <c r="P1821" i="22" s="1"/>
  <c r="P1822" i="22" s="1"/>
  <c r="P1823" i="22" s="1"/>
  <c r="P1824" i="22" s="1"/>
  <c r="P1825" i="22" s="1"/>
  <c r="P1826" i="22" s="1"/>
  <c r="P1827" i="22" s="1"/>
  <c r="P1828" i="22" s="1"/>
  <c r="P1829" i="22" s="1"/>
  <c r="P1830" i="22" s="1"/>
  <c r="P1831" i="22" s="1"/>
  <c r="P1832" i="22" s="1"/>
  <c r="P1833" i="22" s="1"/>
  <c r="P1834" i="22" s="1"/>
  <c r="P1835" i="22" s="1"/>
  <c r="P1836" i="22" s="1"/>
  <c r="P1837" i="22" s="1"/>
  <c r="P1838" i="22" s="1"/>
  <c r="P1839" i="22" s="1"/>
  <c r="P1840" i="22" s="1"/>
  <c r="P1841" i="22" s="1"/>
  <c r="P1842" i="22" s="1"/>
  <c r="P1843" i="22" s="1"/>
  <c r="P1844" i="22" s="1"/>
  <c r="P1845" i="22" s="1"/>
  <c r="P1846" i="22" s="1"/>
  <c r="P1847" i="22" s="1"/>
  <c r="P1848" i="22" s="1"/>
  <c r="P1849" i="22" s="1"/>
  <c r="P1850" i="22" s="1"/>
  <c r="P1851" i="22" s="1"/>
  <c r="P1852" i="22" s="1"/>
  <c r="P1853" i="22" s="1"/>
  <c r="P1854" i="22" s="1"/>
  <c r="P1855" i="22" s="1"/>
  <c r="P1856" i="22" s="1"/>
  <c r="P1857" i="22" s="1"/>
  <c r="P1858" i="22" s="1"/>
  <c r="P1859" i="22" s="1"/>
  <c r="P1860" i="22" s="1"/>
  <c r="P1861" i="22" s="1"/>
  <c r="P1862" i="22" s="1"/>
  <c r="P1863" i="22" s="1"/>
  <c r="P1864" i="22" s="1"/>
  <c r="P1865" i="22" s="1"/>
  <c r="P1866" i="22" s="1"/>
  <c r="P1867" i="22" s="1"/>
  <c r="P1868" i="22" s="1"/>
  <c r="P1869" i="22" s="1"/>
  <c r="P1870" i="22" s="1"/>
  <c r="P1871" i="22" s="1"/>
  <c r="P1872" i="22" s="1"/>
  <c r="P1873" i="22" s="1"/>
  <c r="P1874" i="22" s="1"/>
  <c r="P1875" i="22" s="1"/>
  <c r="P1876" i="22" s="1"/>
  <c r="P1877" i="22" s="1"/>
  <c r="P1878" i="22" s="1"/>
  <c r="P1879" i="22" s="1"/>
  <c r="P1880" i="22" s="1"/>
  <c r="P1881" i="22" s="1"/>
  <c r="P1882" i="22" s="1"/>
  <c r="P1883" i="22" s="1"/>
  <c r="P1884" i="22" s="1"/>
  <c r="P1885" i="22" s="1"/>
  <c r="P1886" i="22" s="1"/>
  <c r="P1887" i="22" s="1"/>
  <c r="P1888" i="22" s="1"/>
  <c r="P1889" i="22" s="1"/>
  <c r="P1890" i="22" s="1"/>
  <c r="P1891" i="22" s="1"/>
  <c r="P1892" i="22" s="1"/>
  <c r="P1893" i="22" s="1"/>
  <c r="P1894" i="22" s="1"/>
  <c r="P1895" i="22" s="1"/>
  <c r="P1896" i="22" s="1"/>
  <c r="P1897" i="22" s="1"/>
  <c r="P1898" i="22" s="1"/>
  <c r="P1899" i="22" s="1"/>
  <c r="P1900" i="22" s="1"/>
  <c r="P1901" i="22" s="1"/>
  <c r="P1902" i="22" s="1"/>
  <c r="P1903" i="22" s="1"/>
  <c r="P1904" i="22" s="1"/>
  <c r="P1905" i="22" s="1"/>
  <c r="P1906" i="22" s="1"/>
  <c r="P1907" i="22" s="1"/>
  <c r="P1908" i="22" s="1"/>
  <c r="P1909" i="22" s="1"/>
  <c r="P1910" i="22" s="1"/>
  <c r="P1911" i="22" s="1"/>
  <c r="P1912" i="22" s="1"/>
  <c r="P1913" i="22" s="1"/>
  <c r="P1914" i="22" s="1"/>
  <c r="P1915" i="22" s="1"/>
  <c r="P1916" i="22" s="1"/>
  <c r="P1917" i="22" s="1"/>
  <c r="P1918" i="22" s="1"/>
  <c r="P1919" i="22" s="1"/>
  <c r="P1920" i="22" s="1"/>
  <c r="P1921" i="22" s="1"/>
  <c r="P1922" i="22" s="1"/>
  <c r="P1923" i="22" s="1"/>
  <c r="P1924" i="22" s="1"/>
  <c r="P1925" i="22" s="1"/>
  <c r="P1926" i="22" s="1"/>
  <c r="P1927" i="22" s="1"/>
  <c r="P1928" i="22" s="1"/>
  <c r="P1929" i="22" s="1"/>
  <c r="P1930" i="22" s="1"/>
  <c r="P1931" i="22" s="1"/>
  <c r="P1932" i="22" s="1"/>
  <c r="P1933" i="22" s="1"/>
  <c r="P1934" i="22" s="1"/>
  <c r="P1935" i="22" s="1"/>
  <c r="P1936" i="22" s="1"/>
  <c r="P1937" i="22" s="1"/>
  <c r="P1938" i="22" s="1"/>
  <c r="P1939" i="22" s="1"/>
  <c r="P1940" i="22" s="1"/>
  <c r="P1941" i="22" s="1"/>
  <c r="P1942" i="22" s="1"/>
  <c r="P1943" i="22" s="1"/>
  <c r="P1944" i="22" s="1"/>
  <c r="P1945" i="22" s="1"/>
  <c r="P1946" i="22" s="1"/>
  <c r="P1947" i="22" s="1"/>
  <c r="P1948" i="22" s="1"/>
  <c r="P1949" i="22" s="1"/>
  <c r="P1950" i="22" s="1"/>
  <c r="P1951" i="22" s="1"/>
  <c r="P1952" i="22" s="1"/>
  <c r="P1953" i="22" s="1"/>
  <c r="P1954" i="22" s="1"/>
  <c r="P1955" i="22" s="1"/>
  <c r="P1956" i="22" s="1"/>
  <c r="P1957" i="22" s="1"/>
  <c r="P1958" i="22" s="1"/>
  <c r="P1959" i="22" s="1"/>
  <c r="P1960" i="22" s="1"/>
  <c r="P1961" i="22" s="1"/>
  <c r="P1962" i="22" s="1"/>
  <c r="P1963" i="22" s="1"/>
  <c r="P1964" i="22" s="1"/>
  <c r="P1965" i="22" s="1"/>
  <c r="P1966" i="22" s="1"/>
  <c r="P1967" i="22" s="1"/>
  <c r="P1968" i="22" s="1"/>
  <c r="P1969" i="22" s="1"/>
  <c r="P1970" i="22" s="1"/>
  <c r="P1971" i="22" s="1"/>
  <c r="P1972" i="22" s="1"/>
  <c r="P1973" i="22" s="1"/>
  <c r="P1974" i="22" s="1"/>
  <c r="P1975" i="22" s="1"/>
  <c r="P1976" i="22" s="1"/>
  <c r="P1977" i="22" s="1"/>
  <c r="P1978" i="22" s="1"/>
  <c r="P1979" i="22" s="1"/>
  <c r="P1980" i="22" s="1"/>
  <c r="P1981" i="22" s="1"/>
  <c r="P1982" i="22" s="1"/>
  <c r="P1983" i="22" s="1"/>
  <c r="P1984" i="22" s="1"/>
  <c r="P1985" i="22" s="1"/>
  <c r="P1986" i="22" s="1"/>
  <c r="P1987" i="22" s="1"/>
  <c r="P1988" i="22" s="1"/>
  <c r="P1989" i="22" s="1"/>
  <c r="P1990" i="22" s="1"/>
  <c r="P1991" i="22" s="1"/>
  <c r="P1992" i="22" s="1"/>
  <c r="P1993" i="22" s="1"/>
  <c r="P1994" i="22" s="1"/>
  <c r="P1995" i="22" s="1"/>
  <c r="P1996" i="22" s="1"/>
  <c r="P1997" i="22" s="1"/>
  <c r="P1998" i="22" s="1"/>
  <c r="P1999" i="22" s="1"/>
  <c r="P2000" i="22" s="1"/>
  <c r="P2001" i="22" s="1"/>
  <c r="P2002" i="22" s="1"/>
  <c r="P2003" i="22" s="1"/>
  <c r="P2004" i="22" s="1"/>
  <c r="P2005" i="22" s="1"/>
  <c r="P2006" i="22" s="1"/>
  <c r="P2007" i="22" s="1"/>
  <c r="P2008" i="22" s="1"/>
  <c r="P2009" i="22" s="1"/>
  <c r="P2010" i="22" s="1"/>
  <c r="P2011" i="22" s="1"/>
  <c r="P2012" i="22" s="1"/>
  <c r="P2013" i="22" s="1"/>
  <c r="P2014" i="22" s="1"/>
  <c r="P2015" i="22" s="1"/>
  <c r="P2016" i="22" s="1"/>
  <c r="P2017" i="22" s="1"/>
  <c r="P2018" i="22" s="1"/>
  <c r="P2019" i="22" s="1"/>
  <c r="P2020" i="22" s="1"/>
  <c r="P2021" i="22" s="1"/>
  <c r="P2022" i="22" s="1"/>
  <c r="P2023" i="22" s="1"/>
  <c r="P2024" i="22" s="1"/>
  <c r="P2025" i="22" s="1"/>
  <c r="P2026" i="22" s="1"/>
  <c r="P2027" i="22" s="1"/>
  <c r="P2028" i="22" s="1"/>
  <c r="P2029" i="22" s="1"/>
  <c r="P2030" i="22" s="1"/>
  <c r="P2031" i="22" s="1"/>
  <c r="P2032" i="22" s="1"/>
  <c r="P2033" i="22" s="1"/>
  <c r="P2034" i="22" s="1"/>
  <c r="P2035" i="22" s="1"/>
  <c r="P2036" i="22" s="1"/>
  <c r="P2037" i="22" s="1"/>
  <c r="P2038" i="22" s="1"/>
  <c r="P2039" i="22" s="1"/>
  <c r="P2040" i="22" s="1"/>
  <c r="P2041" i="22" s="1"/>
  <c r="P2042" i="22" s="1"/>
  <c r="P2043" i="22" s="1"/>
  <c r="P2044" i="22" s="1"/>
  <c r="P2045" i="22" s="1"/>
  <c r="P2046" i="22" s="1"/>
  <c r="P2047" i="22" s="1"/>
  <c r="P2048" i="22" s="1"/>
  <c r="P2049" i="22" s="1"/>
  <c r="P2050" i="22" s="1"/>
  <c r="P2051" i="22" s="1"/>
  <c r="P2052" i="22" s="1"/>
  <c r="P2053" i="22" s="1"/>
  <c r="P2054" i="22" s="1"/>
  <c r="P2055" i="22" s="1"/>
  <c r="P2056" i="22" s="1"/>
  <c r="P2057" i="22" s="1"/>
  <c r="P2058" i="22" s="1"/>
  <c r="P2059" i="22" s="1"/>
  <c r="P2060" i="22" s="1"/>
  <c r="P2061" i="22" s="1"/>
  <c r="P2062" i="22" s="1"/>
  <c r="P2063" i="22" s="1"/>
  <c r="P2064" i="22" s="1"/>
  <c r="P2065" i="22" s="1"/>
  <c r="P2066" i="22" s="1"/>
  <c r="P2067" i="22" s="1"/>
  <c r="P2068" i="22" s="1"/>
  <c r="P2069" i="22" s="1"/>
  <c r="P2070" i="22" s="1"/>
  <c r="P2071" i="22" s="1"/>
  <c r="P2072" i="22" s="1"/>
  <c r="P2073" i="22" s="1"/>
  <c r="P2074" i="22" s="1"/>
  <c r="P2075" i="22" s="1"/>
  <c r="P2076" i="22" s="1"/>
  <c r="P2077" i="22" s="1"/>
  <c r="P2078" i="22" s="1"/>
  <c r="P2079" i="22" s="1"/>
  <c r="P2080" i="22" s="1"/>
  <c r="P2081" i="22" s="1"/>
  <c r="P2082" i="22" s="1"/>
  <c r="P2083" i="22" s="1"/>
  <c r="P2084" i="22" s="1"/>
  <c r="P2085" i="22" s="1"/>
  <c r="P2086" i="22" s="1"/>
  <c r="P2087" i="22" s="1"/>
  <c r="P2088" i="22" s="1"/>
  <c r="P2089" i="22" s="1"/>
  <c r="P2090" i="22" s="1"/>
  <c r="P2091" i="22" s="1"/>
  <c r="P2092" i="22" s="1"/>
  <c r="P2093" i="22" s="1"/>
  <c r="P2094" i="22" s="1"/>
  <c r="P2095" i="22" s="1"/>
  <c r="P2096" i="22" s="1"/>
  <c r="P2097" i="22" s="1"/>
  <c r="P2098" i="22" s="1"/>
  <c r="P2099" i="22" s="1"/>
  <c r="P2100" i="22" s="1"/>
  <c r="P2101" i="22" s="1"/>
  <c r="P2102" i="22" s="1"/>
  <c r="P2103" i="22" s="1"/>
  <c r="P2104" i="22" s="1"/>
  <c r="P2105" i="22" s="1"/>
  <c r="P2106" i="22" s="1"/>
  <c r="P2107" i="22" s="1"/>
  <c r="P2108" i="22" s="1"/>
  <c r="P2109" i="22" s="1"/>
  <c r="P2110" i="22" s="1"/>
  <c r="P2111" i="22" s="1"/>
  <c r="P2112" i="22" s="1"/>
  <c r="P2113" i="22" s="1"/>
  <c r="P2114" i="22" s="1"/>
  <c r="P2115" i="22" s="1"/>
  <c r="P2116" i="22" s="1"/>
  <c r="P2117" i="22" s="1"/>
  <c r="P2118" i="22" s="1"/>
  <c r="P2119" i="22" s="1"/>
  <c r="P2120" i="22" s="1"/>
  <c r="P2121" i="22" s="1"/>
  <c r="P2122" i="22" s="1"/>
  <c r="P2123" i="22" s="1"/>
  <c r="P2124" i="22" s="1"/>
  <c r="P2125" i="22" s="1"/>
  <c r="P2126" i="22" s="1"/>
  <c r="P2127" i="22" s="1"/>
  <c r="P2128" i="22" s="1"/>
  <c r="P2129" i="22" s="1"/>
  <c r="P2130" i="22" s="1"/>
  <c r="P2131" i="22" s="1"/>
  <c r="P2132" i="22" s="1"/>
  <c r="P2133" i="22" s="1"/>
  <c r="P2134" i="22" s="1"/>
  <c r="P2135" i="22" s="1"/>
  <c r="P2136" i="22" s="1"/>
  <c r="P2137" i="22" s="1"/>
  <c r="P2138" i="22" s="1"/>
  <c r="P2139" i="22" s="1"/>
  <c r="P2140" i="22" s="1"/>
  <c r="P2141" i="22" s="1"/>
  <c r="P2142" i="22" s="1"/>
  <c r="P2143" i="22" s="1"/>
  <c r="P2144" i="22" s="1"/>
  <c r="P2145" i="22" s="1"/>
  <c r="P2146" i="22" s="1"/>
  <c r="P2147" i="22" s="1"/>
  <c r="P2148" i="22" s="1"/>
  <c r="P2149" i="22" s="1"/>
  <c r="P2150" i="22" s="1"/>
  <c r="P2151" i="22" s="1"/>
  <c r="P2152" i="22" s="1"/>
  <c r="P2153" i="22" s="1"/>
  <c r="P2154" i="22" s="1"/>
  <c r="P2155" i="22" s="1"/>
  <c r="P2156" i="22" s="1"/>
  <c r="P2157" i="22" s="1"/>
  <c r="P2158" i="22" s="1"/>
  <c r="P2159" i="22" s="1"/>
  <c r="P2160" i="22" s="1"/>
  <c r="P2161" i="22" s="1"/>
  <c r="P2162" i="22" s="1"/>
  <c r="P2163" i="22" s="1"/>
  <c r="P2164" i="22" s="1"/>
  <c r="P2165" i="22" s="1"/>
  <c r="P2166" i="22" s="1"/>
  <c r="P2167" i="22" s="1"/>
  <c r="P2168" i="22" s="1"/>
  <c r="P2169" i="22" s="1"/>
  <c r="P2170" i="22" s="1"/>
  <c r="P2171" i="22" s="1"/>
  <c r="P2172" i="22" s="1"/>
  <c r="P2173" i="22" s="1"/>
  <c r="P2174" i="22" s="1"/>
  <c r="P2175" i="22" s="1"/>
  <c r="P2176" i="22" s="1"/>
  <c r="P2177" i="22" s="1"/>
  <c r="P2178" i="22" s="1"/>
  <c r="P2179" i="22" s="1"/>
  <c r="P2180" i="22" s="1"/>
  <c r="P2181" i="22" s="1"/>
  <c r="P2182" i="22" s="1"/>
  <c r="P2183" i="22" s="1"/>
  <c r="P2184" i="22" s="1"/>
  <c r="P2185" i="22" s="1"/>
  <c r="P2186" i="22" s="1"/>
  <c r="P2187" i="22" s="1"/>
  <c r="P2188" i="22" s="1"/>
  <c r="P2189" i="22" s="1"/>
  <c r="P2190" i="22" s="1"/>
  <c r="P2191" i="22" s="1"/>
  <c r="P2192" i="22" s="1"/>
  <c r="P2193" i="22" s="1"/>
  <c r="P2194" i="22" s="1"/>
  <c r="P2195" i="22" s="1"/>
  <c r="P2196" i="22" s="1"/>
  <c r="P2197" i="22" s="1"/>
  <c r="P2198" i="22" s="1"/>
  <c r="P2199" i="22" s="1"/>
  <c r="P2200" i="22" s="1"/>
  <c r="P2201" i="22" s="1"/>
  <c r="P2202" i="22" s="1"/>
  <c r="P2203" i="22" s="1"/>
  <c r="P2204" i="22" s="1"/>
  <c r="P2205" i="22" s="1"/>
  <c r="P2206" i="22" s="1"/>
  <c r="P2207" i="22" s="1"/>
  <c r="P2208" i="22" s="1"/>
  <c r="P2209" i="22" s="1"/>
  <c r="P2210" i="22" s="1"/>
  <c r="P2211" i="22" s="1"/>
  <c r="P2212" i="22" s="1"/>
  <c r="P2213" i="22" s="1"/>
  <c r="P2214" i="22" s="1"/>
  <c r="P2215" i="22" s="1"/>
  <c r="P2216" i="22" s="1"/>
  <c r="P2217" i="22" s="1"/>
  <c r="P2218" i="22" s="1"/>
  <c r="P2219" i="22" s="1"/>
  <c r="P2220" i="22" s="1"/>
  <c r="P2221" i="22" s="1"/>
  <c r="P2222" i="22" s="1"/>
  <c r="P2223" i="22" s="1"/>
  <c r="P2224" i="22" s="1"/>
  <c r="P2225" i="22" s="1"/>
  <c r="P2226" i="22" s="1"/>
  <c r="P2227" i="22" s="1"/>
  <c r="P2228" i="22" s="1"/>
  <c r="P2229" i="22" s="1"/>
  <c r="P2230" i="22" s="1"/>
  <c r="P2231" i="22" s="1"/>
  <c r="P2232" i="22" s="1"/>
  <c r="P2233" i="22" s="1"/>
  <c r="P2234" i="22" s="1"/>
  <c r="P2235" i="22" s="1"/>
  <c r="P2236" i="22" s="1"/>
  <c r="P2237" i="22" s="1"/>
  <c r="P2238" i="22" s="1"/>
  <c r="P2239" i="22" s="1"/>
  <c r="P2240" i="22" s="1"/>
  <c r="P2241" i="22" s="1"/>
  <c r="P2242" i="22" s="1"/>
  <c r="P2243" i="22" s="1"/>
  <c r="P2244" i="22" s="1"/>
  <c r="P2245" i="22" s="1"/>
  <c r="P2246" i="22" s="1"/>
  <c r="P2247" i="22" s="1"/>
  <c r="P2248" i="22" s="1"/>
  <c r="P2249" i="22" s="1"/>
  <c r="P2250" i="22" s="1"/>
  <c r="P2251" i="22" s="1"/>
  <c r="P2252" i="22" s="1"/>
  <c r="P2253" i="22" s="1"/>
  <c r="P2254" i="22" s="1"/>
  <c r="P2255" i="22" s="1"/>
  <c r="P2256" i="22" s="1"/>
  <c r="P2257" i="22" s="1"/>
  <c r="P2258" i="22" s="1"/>
  <c r="P2259" i="22" s="1"/>
  <c r="P2260" i="22" s="1"/>
  <c r="P2261" i="22" s="1"/>
  <c r="P2262" i="22" s="1"/>
  <c r="P2263" i="22" s="1"/>
  <c r="P2264" i="22" s="1"/>
  <c r="P2265" i="22" s="1"/>
  <c r="P2266" i="22" s="1"/>
  <c r="P2267" i="22" s="1"/>
  <c r="P2268" i="22" s="1"/>
  <c r="P2269" i="22" s="1"/>
  <c r="P2270" i="22" s="1"/>
  <c r="P2271" i="22" s="1"/>
  <c r="P2272" i="22" s="1"/>
  <c r="P2273" i="22" s="1"/>
  <c r="P2274" i="22" s="1"/>
  <c r="P2275" i="22" s="1"/>
  <c r="P2276" i="22" s="1"/>
  <c r="P2277" i="22" s="1"/>
  <c r="P2278" i="22" s="1"/>
  <c r="P2279" i="22" s="1"/>
  <c r="P2280" i="22" s="1"/>
  <c r="P2281" i="22" s="1"/>
  <c r="P2282" i="22" s="1"/>
  <c r="P2283" i="22" s="1"/>
  <c r="P2284" i="22" s="1"/>
  <c r="P2285" i="22" s="1"/>
  <c r="P2286" i="22" s="1"/>
  <c r="P2287" i="22" s="1"/>
  <c r="P2288" i="22" s="1"/>
  <c r="P2289" i="22" s="1"/>
  <c r="P2290" i="22" s="1"/>
  <c r="P2291" i="22" s="1"/>
  <c r="P2292" i="22" s="1"/>
  <c r="P2293" i="22" s="1"/>
  <c r="P2294" i="22" s="1"/>
  <c r="P2295" i="22" s="1"/>
  <c r="P2296" i="22" s="1"/>
  <c r="P2297" i="22" s="1"/>
  <c r="P2298" i="22" s="1"/>
  <c r="P2299" i="22" s="1"/>
  <c r="P2300" i="22" s="1"/>
  <c r="P2301" i="22" s="1"/>
  <c r="P2302" i="22" s="1"/>
  <c r="P2303" i="22" s="1"/>
  <c r="P2304" i="22" s="1"/>
  <c r="P2305" i="22" s="1"/>
  <c r="P2306" i="22" s="1"/>
  <c r="P2307" i="22" s="1"/>
  <c r="P2308" i="22" s="1"/>
  <c r="P2309" i="22" s="1"/>
  <c r="P2310" i="22" s="1"/>
  <c r="P2311" i="22" s="1"/>
  <c r="P2312" i="22" s="1"/>
  <c r="P2313" i="22" s="1"/>
  <c r="P2314" i="22" s="1"/>
  <c r="P2315" i="22" s="1"/>
  <c r="P2316" i="22" s="1"/>
  <c r="P2317" i="22" s="1"/>
  <c r="P2318" i="22" s="1"/>
  <c r="P2319" i="22" s="1"/>
  <c r="P2320" i="22" s="1"/>
  <c r="P2321" i="22" s="1"/>
  <c r="P2322" i="22" s="1"/>
  <c r="P2323" i="22" s="1"/>
  <c r="P2324" i="22" s="1"/>
  <c r="P2325" i="22" s="1"/>
  <c r="P2326" i="22" s="1"/>
  <c r="P2327" i="22" s="1"/>
  <c r="P2328" i="22" s="1"/>
  <c r="P2329" i="22" s="1"/>
  <c r="P2330" i="22" s="1"/>
  <c r="P2331" i="22" s="1"/>
  <c r="P2332" i="22" s="1"/>
  <c r="P2333" i="22" s="1"/>
  <c r="P2334" i="22" s="1"/>
  <c r="P2335" i="22" s="1"/>
  <c r="P2336" i="22" s="1"/>
  <c r="P2337" i="22" s="1"/>
  <c r="P2338" i="22" s="1"/>
  <c r="P2339" i="22" s="1"/>
  <c r="P2340" i="22" s="1"/>
  <c r="P2341" i="22" s="1"/>
  <c r="P2342" i="22" s="1"/>
  <c r="P2343" i="22" s="1"/>
  <c r="P2344" i="22" s="1"/>
  <c r="P2345" i="22" s="1"/>
  <c r="P2346" i="22" s="1"/>
  <c r="P2347" i="22" s="1"/>
  <c r="P2348" i="22" s="1"/>
  <c r="P2349" i="22" s="1"/>
  <c r="P2350" i="22" s="1"/>
  <c r="P2351" i="22" s="1"/>
  <c r="P2352" i="22" s="1"/>
  <c r="P2353" i="22" s="1"/>
  <c r="P2354" i="22" s="1"/>
  <c r="P2355" i="22" s="1"/>
  <c r="P2356" i="22" s="1"/>
  <c r="P2357" i="22" s="1"/>
  <c r="P2358" i="22" s="1"/>
  <c r="P2359" i="22" s="1"/>
  <c r="P2360" i="22" s="1"/>
  <c r="P2361" i="22" s="1"/>
  <c r="P2362" i="22" s="1"/>
  <c r="P2363" i="22" s="1"/>
  <c r="P2364" i="22" s="1"/>
  <c r="P2365" i="22" s="1"/>
  <c r="P2366" i="22" s="1"/>
  <c r="P2367" i="22" s="1"/>
  <c r="P2368" i="22" s="1"/>
  <c r="P2369" i="22" s="1"/>
  <c r="P2370" i="22" s="1"/>
  <c r="P2371" i="22" s="1"/>
  <c r="P2372" i="22" s="1"/>
  <c r="P2373" i="22" s="1"/>
  <c r="P2374" i="22" s="1"/>
  <c r="P2375" i="22" s="1"/>
  <c r="P2376" i="22" s="1"/>
  <c r="P2377" i="22" s="1"/>
  <c r="P2378" i="22" s="1"/>
  <c r="P2379" i="22" s="1"/>
  <c r="P2380" i="22" s="1"/>
  <c r="P2381" i="22" s="1"/>
  <c r="P2382" i="22" s="1"/>
  <c r="P2383" i="22" s="1"/>
  <c r="P2384" i="22" s="1"/>
  <c r="P2385" i="22" s="1"/>
  <c r="P2386" i="22" s="1"/>
  <c r="P2387" i="22" s="1"/>
  <c r="P2388" i="22" s="1"/>
  <c r="P2389" i="22" s="1"/>
  <c r="P2390" i="22" s="1"/>
  <c r="P2391" i="22" s="1"/>
  <c r="P2392" i="22" s="1"/>
  <c r="P2393" i="22" s="1"/>
  <c r="P2394" i="22" s="1"/>
  <c r="P2395" i="22" s="1"/>
  <c r="P2396" i="22" s="1"/>
  <c r="P2397" i="22" s="1"/>
  <c r="P2398" i="22" s="1"/>
  <c r="P2399" i="22" s="1"/>
  <c r="P2400" i="22" s="1"/>
  <c r="P2401" i="22" s="1"/>
  <c r="P2402" i="22" s="1"/>
  <c r="P2403" i="22" s="1"/>
  <c r="P2404" i="22" s="1"/>
  <c r="P2405" i="22" s="1"/>
  <c r="P2406" i="22" s="1"/>
  <c r="P2407" i="22" s="1"/>
  <c r="P2408" i="22" s="1"/>
  <c r="P2409" i="22" s="1"/>
  <c r="P2410" i="22" s="1"/>
  <c r="P2411" i="22" s="1"/>
  <c r="P2412" i="22" s="1"/>
  <c r="P2413" i="22" s="1"/>
  <c r="P2414" i="22" s="1"/>
  <c r="P2415" i="22" s="1"/>
  <c r="P2416" i="22" s="1"/>
  <c r="P2417" i="22" s="1"/>
  <c r="P2418" i="22" s="1"/>
  <c r="P2419" i="22" s="1"/>
  <c r="P2420" i="22" s="1"/>
  <c r="P2421" i="22" s="1"/>
  <c r="P2422" i="22" s="1"/>
  <c r="P2423" i="22" s="1"/>
  <c r="P2424" i="22" s="1"/>
  <c r="P2425" i="22" s="1"/>
  <c r="P2426" i="22" s="1"/>
  <c r="P2427" i="22" s="1"/>
  <c r="P2428" i="22" s="1"/>
  <c r="P2429" i="22" s="1"/>
  <c r="P2430" i="22" s="1"/>
  <c r="P2431" i="22" s="1"/>
  <c r="P2432" i="22" s="1"/>
  <c r="P2433" i="22" s="1"/>
  <c r="P2434" i="22" s="1"/>
  <c r="P2435" i="22" s="1"/>
  <c r="P2436" i="22" s="1"/>
  <c r="P2437" i="22" s="1"/>
  <c r="P2438" i="22" s="1"/>
  <c r="P2439" i="22" s="1"/>
  <c r="P2440" i="22" s="1"/>
  <c r="P2441" i="22" s="1"/>
  <c r="P2442" i="22" s="1"/>
  <c r="P2443" i="22" s="1"/>
  <c r="P2444" i="22" s="1"/>
  <c r="P2445" i="22" s="1"/>
  <c r="P2446" i="22" s="1"/>
  <c r="P2447" i="22" s="1"/>
  <c r="P2448" i="22" s="1"/>
  <c r="P2449" i="22" s="1"/>
  <c r="P2450" i="22" s="1"/>
  <c r="P2451" i="22" s="1"/>
  <c r="P2452" i="22" s="1"/>
  <c r="P2453" i="22" s="1"/>
  <c r="P2454" i="22" s="1"/>
  <c r="P2455" i="22" s="1"/>
  <c r="P2456" i="22" s="1"/>
  <c r="P2457" i="22" s="1"/>
  <c r="P2458" i="22" s="1"/>
  <c r="P2459" i="22" s="1"/>
  <c r="P2460" i="22" s="1"/>
  <c r="P2461" i="22" s="1"/>
  <c r="P2462" i="22" s="1"/>
  <c r="P2463" i="22" s="1"/>
  <c r="P2464" i="22" s="1"/>
  <c r="P2465" i="22" s="1"/>
  <c r="P2466" i="22" s="1"/>
  <c r="P2467" i="22" s="1"/>
  <c r="P2468" i="22" s="1"/>
  <c r="P2469" i="22" s="1"/>
  <c r="P2470" i="22" s="1"/>
  <c r="P2471" i="22" s="1"/>
  <c r="P2472" i="22" s="1"/>
  <c r="P2473" i="22" s="1"/>
  <c r="P2474" i="22" s="1"/>
  <c r="P2475" i="22" s="1"/>
  <c r="P2476" i="22" s="1"/>
  <c r="P2477" i="22" s="1"/>
  <c r="P2478" i="22" s="1"/>
  <c r="P2479" i="22" s="1"/>
  <c r="P2480" i="22" s="1"/>
  <c r="P2481" i="22" s="1"/>
  <c r="P2482" i="22" s="1"/>
  <c r="P2483" i="22" s="1"/>
  <c r="P2484" i="22" s="1"/>
  <c r="P2485" i="22" s="1"/>
  <c r="P2486" i="22" s="1"/>
  <c r="P2487" i="22" s="1"/>
  <c r="P2488" i="22" s="1"/>
  <c r="P2489" i="22" s="1"/>
  <c r="P2490" i="22" s="1"/>
  <c r="P2491" i="22" s="1"/>
  <c r="P2492" i="22" s="1"/>
  <c r="P2493" i="22" s="1"/>
  <c r="P2494" i="22" s="1"/>
  <c r="P2495" i="22" s="1"/>
  <c r="P2496" i="22" s="1"/>
  <c r="P2497" i="22" s="1"/>
  <c r="P2498" i="22" s="1"/>
  <c r="P2499" i="22" s="1"/>
  <c r="P2500" i="22" s="1"/>
  <c r="P2501" i="22" s="1"/>
  <c r="P2502" i="22" s="1"/>
  <c r="P2503" i="22" s="1"/>
  <c r="P2504" i="22" s="1"/>
  <c r="P2505" i="22" s="1"/>
  <c r="P2506" i="22" s="1"/>
  <c r="P2507" i="22" s="1"/>
  <c r="P2508" i="22" s="1"/>
  <c r="P2509" i="22" s="1"/>
  <c r="P2510" i="22" s="1"/>
  <c r="P2511" i="22" s="1"/>
  <c r="P2512" i="22" s="1"/>
  <c r="P2513" i="22" s="1"/>
  <c r="P2514" i="22" s="1"/>
  <c r="P2515" i="22" s="1"/>
  <c r="P2516" i="22" s="1"/>
  <c r="P2517" i="22" s="1"/>
  <c r="P2518" i="22" s="1"/>
  <c r="P2519" i="22" s="1"/>
  <c r="P2520" i="22" s="1"/>
  <c r="P2521" i="22" s="1"/>
  <c r="P2522" i="22" s="1"/>
  <c r="P2523" i="22" s="1"/>
  <c r="P2524" i="22" s="1"/>
  <c r="P2525" i="22" s="1"/>
  <c r="P2526" i="22" s="1"/>
  <c r="P2527" i="22" s="1"/>
  <c r="P2528" i="22" s="1"/>
  <c r="P2529" i="22" s="1"/>
  <c r="P2530" i="22" s="1"/>
  <c r="P2531" i="22" s="1"/>
  <c r="P2532" i="22" s="1"/>
  <c r="P2533" i="22" s="1"/>
  <c r="P2534" i="22" s="1"/>
  <c r="P2535" i="22" s="1"/>
  <c r="P2536" i="22" s="1"/>
  <c r="P2537" i="22" s="1"/>
  <c r="P2538" i="22" s="1"/>
  <c r="P2539" i="22" s="1"/>
  <c r="P2540" i="22" s="1"/>
  <c r="P2541" i="22" s="1"/>
  <c r="P2542" i="22" s="1"/>
  <c r="P2543" i="22" s="1"/>
  <c r="P2544" i="22" s="1"/>
  <c r="P2545" i="22" s="1"/>
  <c r="P2546" i="22" s="1"/>
  <c r="P2547" i="22" s="1"/>
  <c r="P2548" i="22" s="1"/>
  <c r="P2549" i="22" s="1"/>
  <c r="P2550" i="22" s="1"/>
  <c r="P2551" i="22" s="1"/>
  <c r="P2552" i="22" s="1"/>
  <c r="P2553" i="22" s="1"/>
  <c r="P2554" i="22" s="1"/>
  <c r="P2555" i="22" s="1"/>
  <c r="P2556" i="22" s="1"/>
  <c r="P2557" i="22" s="1"/>
  <c r="P2558" i="22" s="1"/>
  <c r="P2559" i="22" s="1"/>
  <c r="P2560" i="22" s="1"/>
  <c r="P2561" i="22" s="1"/>
  <c r="P2562" i="22" s="1"/>
  <c r="P2563" i="22" s="1"/>
  <c r="P2564" i="22" s="1"/>
  <c r="P2565" i="22" s="1"/>
  <c r="P2566" i="22" s="1"/>
  <c r="P2567" i="22" s="1"/>
  <c r="P2568" i="22" s="1"/>
  <c r="P2569" i="22" s="1"/>
  <c r="P2570" i="22" s="1"/>
  <c r="P2571" i="22" s="1"/>
  <c r="P2572" i="22" s="1"/>
  <c r="P2573" i="22" s="1"/>
  <c r="P2574" i="22" s="1"/>
  <c r="P2575" i="22" s="1"/>
  <c r="P2576" i="22" s="1"/>
  <c r="P2577" i="22" s="1"/>
  <c r="P2578" i="22" s="1"/>
  <c r="P2579" i="22" s="1"/>
  <c r="P2580" i="22" s="1"/>
  <c r="P2581" i="22" s="1"/>
  <c r="P2582" i="22" s="1"/>
  <c r="P2583" i="22" s="1"/>
  <c r="P2584" i="22" s="1"/>
  <c r="P2585" i="22" s="1"/>
  <c r="P2586" i="22" s="1"/>
  <c r="P2587" i="22" s="1"/>
  <c r="P2588" i="22" s="1"/>
  <c r="P2589" i="22" s="1"/>
  <c r="P2590" i="22" s="1"/>
  <c r="P2591" i="22" s="1"/>
  <c r="P2592" i="22" s="1"/>
  <c r="P2593" i="22" s="1"/>
  <c r="P2594" i="22" s="1"/>
  <c r="P2595" i="22" s="1"/>
  <c r="P2596" i="22" s="1"/>
  <c r="P2597" i="22" s="1"/>
  <c r="P2598" i="22" s="1"/>
  <c r="P2599" i="22" s="1"/>
  <c r="P2600" i="22" s="1"/>
  <c r="P2601" i="22" s="1"/>
  <c r="P2602" i="22" s="1"/>
  <c r="P2603" i="22" s="1"/>
  <c r="P2604" i="22" s="1"/>
  <c r="P2605" i="22" s="1"/>
  <c r="P2606" i="22" s="1"/>
  <c r="P2607" i="22" s="1"/>
  <c r="P2608" i="22" s="1"/>
  <c r="P2609" i="22" s="1"/>
  <c r="P2610" i="22" s="1"/>
  <c r="P2611" i="22" s="1"/>
  <c r="P2612" i="22" s="1"/>
  <c r="P2613" i="22" s="1"/>
  <c r="P2614" i="22" s="1"/>
  <c r="P2615" i="22" s="1"/>
  <c r="P2616" i="22" s="1"/>
  <c r="P2617" i="22" s="1"/>
  <c r="P2618" i="22" s="1"/>
  <c r="P2619" i="22" s="1"/>
  <c r="P2620" i="22" s="1"/>
  <c r="P2621" i="22" s="1"/>
  <c r="P2622" i="22" s="1"/>
  <c r="P2623" i="22" s="1"/>
  <c r="P2624" i="22" s="1"/>
  <c r="P2625" i="22" s="1"/>
  <c r="P2626" i="22" s="1"/>
  <c r="P2627" i="22" s="1"/>
  <c r="P2628" i="22" s="1"/>
  <c r="P2629" i="22" s="1"/>
  <c r="P2630" i="22" s="1"/>
  <c r="P2631" i="22" s="1"/>
  <c r="P2632" i="22" s="1"/>
  <c r="P2633" i="22" s="1"/>
  <c r="P2634" i="22" s="1"/>
  <c r="P2635" i="22" s="1"/>
  <c r="P2636" i="22" s="1"/>
  <c r="P2637" i="22" s="1"/>
  <c r="P2638" i="22" s="1"/>
  <c r="P2639" i="22" s="1"/>
  <c r="P2640" i="22" s="1"/>
  <c r="P2641" i="22" s="1"/>
  <c r="P2642" i="22" s="1"/>
  <c r="P2643" i="22" s="1"/>
  <c r="H5" i="22"/>
  <c r="H6" i="22" s="1"/>
  <c r="H7" i="22" s="1"/>
  <c r="H8" i="22" s="1"/>
  <c r="H9" i="22" s="1"/>
  <c r="H10" i="22" s="1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H35" i="22" s="1"/>
  <c r="H36" i="22" s="1"/>
  <c r="H37" i="22" s="1"/>
  <c r="H38" i="22" s="1"/>
  <c r="H39" i="22" s="1"/>
  <c r="H40" i="22" s="1"/>
  <c r="H41" i="22" s="1"/>
  <c r="H42" i="22" s="1"/>
  <c r="H43" i="22" s="1"/>
  <c r="H44" i="22" s="1"/>
  <c r="H45" i="22" s="1"/>
  <c r="H46" i="22" s="1"/>
  <c r="H47" i="22" s="1"/>
  <c r="H48" i="22" s="1"/>
  <c r="H49" i="22" s="1"/>
  <c r="H50" i="22" s="1"/>
  <c r="H51" i="22" s="1"/>
  <c r="H52" i="22" s="1"/>
  <c r="H53" i="22" s="1"/>
  <c r="H54" i="22" s="1"/>
  <c r="H55" i="22" s="1"/>
  <c r="H56" i="22" s="1"/>
  <c r="H57" i="22" s="1"/>
  <c r="H58" i="22" s="1"/>
  <c r="H59" i="22" s="1"/>
  <c r="H60" i="22" s="1"/>
  <c r="H61" i="22" s="1"/>
  <c r="H62" i="22" s="1"/>
  <c r="H63" i="22" s="1"/>
  <c r="H64" i="22" s="1"/>
  <c r="H65" i="22" s="1"/>
  <c r="H66" i="22" s="1"/>
  <c r="H67" i="22" s="1"/>
  <c r="H68" i="22" s="1"/>
  <c r="H69" i="22" s="1"/>
  <c r="H70" i="22" s="1"/>
  <c r="H71" i="22" s="1"/>
  <c r="H72" i="22" s="1"/>
  <c r="H73" i="22" s="1"/>
  <c r="H74" i="22" s="1"/>
  <c r="H75" i="22" s="1"/>
  <c r="H76" i="22" s="1"/>
  <c r="H77" i="22" s="1"/>
  <c r="H78" i="22" s="1"/>
  <c r="H79" i="22" s="1"/>
  <c r="H80" i="22" s="1"/>
  <c r="H81" i="22" s="1"/>
  <c r="H82" i="22" s="1"/>
  <c r="H83" i="22" s="1"/>
  <c r="H84" i="22" s="1"/>
  <c r="H85" i="22" s="1"/>
  <c r="H86" i="22" s="1"/>
  <c r="H87" i="22" s="1"/>
  <c r="H88" i="22" s="1"/>
  <c r="H89" i="22" s="1"/>
  <c r="H90" i="22" s="1"/>
  <c r="H91" i="22" s="1"/>
  <c r="H92" i="22" s="1"/>
  <c r="H93" i="22" s="1"/>
  <c r="H94" i="22" s="1"/>
  <c r="H95" i="22" s="1"/>
  <c r="H96" i="22" s="1"/>
  <c r="H97" i="22" s="1"/>
  <c r="H98" i="22" s="1"/>
  <c r="H99" i="22" s="1"/>
  <c r="H100" i="22" s="1"/>
  <c r="H101" i="22" s="1"/>
  <c r="H102" i="22" s="1"/>
  <c r="H103" i="22" s="1"/>
  <c r="H104" i="22" s="1"/>
  <c r="H105" i="22" s="1"/>
  <c r="H106" i="22" s="1"/>
  <c r="H107" i="22" s="1"/>
  <c r="H108" i="22" s="1"/>
  <c r="H109" i="22" s="1"/>
  <c r="H110" i="22" s="1"/>
  <c r="H111" i="22" s="1"/>
  <c r="H112" i="22" s="1"/>
  <c r="H113" i="22" s="1"/>
  <c r="H114" i="22" s="1"/>
  <c r="H115" i="22" s="1"/>
  <c r="H116" i="22" s="1"/>
  <c r="H117" i="22" s="1"/>
  <c r="H118" i="22" s="1"/>
  <c r="H119" i="22" s="1"/>
  <c r="H120" i="22" s="1"/>
  <c r="H121" i="22" s="1"/>
  <c r="H122" i="22" s="1"/>
  <c r="H123" i="22" s="1"/>
  <c r="H124" i="22" s="1"/>
  <c r="H125" i="22" s="1"/>
  <c r="H126" i="22" s="1"/>
  <c r="H127" i="22" s="1"/>
  <c r="H128" i="22" s="1"/>
  <c r="H129" i="22" s="1"/>
  <c r="H130" i="22" s="1"/>
  <c r="H131" i="22" s="1"/>
  <c r="H132" i="22" s="1"/>
  <c r="H133" i="22" s="1"/>
  <c r="H134" i="22" s="1"/>
  <c r="H135" i="22" s="1"/>
  <c r="H136" i="22" s="1"/>
  <c r="H137" i="22" s="1"/>
  <c r="H138" i="22" s="1"/>
  <c r="H139" i="22" s="1"/>
  <c r="H140" i="22" s="1"/>
  <c r="H141" i="22" s="1"/>
  <c r="H142" i="22" s="1"/>
  <c r="H143" i="22" s="1"/>
  <c r="H144" i="22" s="1"/>
  <c r="H145" i="22" s="1"/>
  <c r="H146" i="22" s="1"/>
  <c r="H147" i="22" s="1"/>
  <c r="H148" i="22" s="1"/>
  <c r="H149" i="22" s="1"/>
  <c r="H150" i="22" s="1"/>
  <c r="H151" i="22" s="1"/>
  <c r="H152" i="22" s="1"/>
  <c r="H153" i="22" s="1"/>
  <c r="H154" i="22" s="1"/>
  <c r="H155" i="22" s="1"/>
  <c r="H156" i="22" s="1"/>
  <c r="H157" i="22" s="1"/>
  <c r="H158" i="22" s="1"/>
  <c r="H159" i="22" s="1"/>
  <c r="H160" i="22" s="1"/>
  <c r="H161" i="22" s="1"/>
  <c r="H162" i="22" s="1"/>
  <c r="H163" i="22" s="1"/>
  <c r="H164" i="22" s="1"/>
  <c r="H165" i="22" s="1"/>
  <c r="H166" i="22" s="1"/>
  <c r="H167" i="22" s="1"/>
  <c r="H168" i="22" s="1"/>
  <c r="H169" i="22" s="1"/>
  <c r="H170" i="22" s="1"/>
  <c r="H171" i="22" s="1"/>
  <c r="H172" i="22" s="1"/>
  <c r="H173" i="22" s="1"/>
  <c r="H174" i="22" s="1"/>
  <c r="H175" i="22" s="1"/>
  <c r="H176" i="22" s="1"/>
  <c r="H177" i="22" s="1"/>
  <c r="H178" i="22" s="1"/>
  <c r="H179" i="22" s="1"/>
  <c r="H180" i="22" s="1"/>
  <c r="H181" i="22" s="1"/>
  <c r="H182" i="22" s="1"/>
  <c r="H183" i="22" s="1"/>
  <c r="H184" i="22" s="1"/>
  <c r="H185" i="22" s="1"/>
  <c r="H186" i="22" s="1"/>
  <c r="H187" i="22" s="1"/>
  <c r="H188" i="22" s="1"/>
  <c r="H189" i="22" s="1"/>
  <c r="H190" i="22" s="1"/>
  <c r="H191" i="22" s="1"/>
  <c r="H192" i="22" s="1"/>
  <c r="H193" i="22" s="1"/>
  <c r="H194" i="22" s="1"/>
  <c r="H195" i="22" s="1"/>
  <c r="H196" i="22" s="1"/>
  <c r="H197" i="22" s="1"/>
  <c r="H198" i="22" s="1"/>
  <c r="H199" i="22" s="1"/>
  <c r="H200" i="22" s="1"/>
  <c r="H201" i="22" s="1"/>
  <c r="H202" i="22" s="1"/>
  <c r="H203" i="22" s="1"/>
  <c r="H204" i="22" s="1"/>
  <c r="H205" i="22" s="1"/>
  <c r="H206" i="22" s="1"/>
  <c r="H207" i="22" s="1"/>
  <c r="H208" i="22" s="1"/>
  <c r="H209" i="22" s="1"/>
  <c r="H210" i="22" s="1"/>
  <c r="H211" i="22" s="1"/>
  <c r="H212" i="22" s="1"/>
  <c r="H213" i="22" s="1"/>
  <c r="H214" i="22" s="1"/>
  <c r="H215" i="22" s="1"/>
  <c r="H216" i="22" s="1"/>
  <c r="H217" i="22" s="1"/>
  <c r="H218" i="22" s="1"/>
  <c r="H219" i="22" s="1"/>
  <c r="H220" i="22" s="1"/>
  <c r="H221" i="22" s="1"/>
  <c r="H222" i="22" s="1"/>
  <c r="H223" i="22" s="1"/>
  <c r="H224" i="22" s="1"/>
  <c r="H225" i="22" s="1"/>
  <c r="H226" i="22" s="1"/>
  <c r="H227" i="22" s="1"/>
  <c r="H228" i="22" s="1"/>
  <c r="H229" i="22" s="1"/>
  <c r="H230" i="22" s="1"/>
  <c r="H231" i="22" s="1"/>
  <c r="H232" i="22" s="1"/>
  <c r="H233" i="22" s="1"/>
  <c r="H234" i="22" s="1"/>
  <c r="H235" i="22" s="1"/>
  <c r="H236" i="22" s="1"/>
  <c r="H237" i="22" s="1"/>
  <c r="H238" i="22" s="1"/>
  <c r="H239" i="22" s="1"/>
  <c r="H240" i="22" s="1"/>
  <c r="H241" i="22" s="1"/>
  <c r="H242" i="22" s="1"/>
  <c r="H243" i="22" s="1"/>
  <c r="H244" i="22" s="1"/>
  <c r="H245" i="22" s="1"/>
  <c r="H246" i="22" s="1"/>
  <c r="H247" i="22" s="1"/>
  <c r="H248" i="22" s="1"/>
  <c r="H249" i="22" s="1"/>
  <c r="H250" i="22" s="1"/>
  <c r="H251" i="22" s="1"/>
  <c r="H252" i="22" s="1"/>
  <c r="H253" i="22" s="1"/>
  <c r="H254" i="22" s="1"/>
  <c r="H255" i="22" s="1"/>
  <c r="H256" i="22" s="1"/>
  <c r="H257" i="22" s="1"/>
  <c r="H258" i="22" s="1"/>
  <c r="H259" i="22" s="1"/>
  <c r="H260" i="22" s="1"/>
  <c r="H261" i="22" s="1"/>
  <c r="H262" i="22" s="1"/>
  <c r="H263" i="22" s="1"/>
  <c r="H264" i="22" s="1"/>
  <c r="H265" i="22" s="1"/>
  <c r="H266" i="22" s="1"/>
  <c r="H267" i="22" s="1"/>
  <c r="H268" i="22" s="1"/>
  <c r="H269" i="22" s="1"/>
  <c r="H270" i="22" s="1"/>
  <c r="H271" i="22" s="1"/>
  <c r="H272" i="22" s="1"/>
  <c r="H273" i="22" s="1"/>
  <c r="H274" i="22" s="1"/>
  <c r="H275" i="22" s="1"/>
  <c r="H276" i="22" s="1"/>
  <c r="H277" i="22" s="1"/>
  <c r="H278" i="22" s="1"/>
  <c r="H279" i="22" s="1"/>
  <c r="H280" i="22" s="1"/>
  <c r="H281" i="22" s="1"/>
  <c r="H282" i="22" s="1"/>
  <c r="H283" i="22" s="1"/>
  <c r="H284" i="22" s="1"/>
  <c r="H285" i="22" s="1"/>
  <c r="H286" i="22" s="1"/>
  <c r="H287" i="22" s="1"/>
  <c r="H288" i="22" s="1"/>
  <c r="H289" i="22" s="1"/>
  <c r="H290" i="22" s="1"/>
  <c r="H291" i="22" s="1"/>
  <c r="H292" i="22" s="1"/>
  <c r="H293" i="22" s="1"/>
  <c r="H294" i="22" s="1"/>
  <c r="H295" i="22" s="1"/>
  <c r="H296" i="22" s="1"/>
  <c r="H297" i="22" s="1"/>
  <c r="H298" i="22" s="1"/>
  <c r="H299" i="22" s="1"/>
  <c r="H300" i="22" s="1"/>
  <c r="H301" i="22" s="1"/>
  <c r="H302" i="22" s="1"/>
  <c r="H303" i="22" s="1"/>
  <c r="H304" i="22" s="1"/>
  <c r="H305" i="22" s="1"/>
  <c r="H306" i="22" s="1"/>
  <c r="H307" i="22" s="1"/>
  <c r="H308" i="22" s="1"/>
  <c r="H309" i="22" s="1"/>
  <c r="H310" i="22" s="1"/>
  <c r="H311" i="22" s="1"/>
  <c r="H312" i="22" s="1"/>
  <c r="H313" i="22" s="1"/>
  <c r="H314" i="22" s="1"/>
  <c r="H315" i="22" s="1"/>
  <c r="H316" i="22" s="1"/>
  <c r="H317" i="22" s="1"/>
  <c r="H318" i="22" s="1"/>
  <c r="H319" i="22" s="1"/>
  <c r="H320" i="22" s="1"/>
  <c r="H321" i="22" s="1"/>
  <c r="H322" i="22" s="1"/>
  <c r="H323" i="22" s="1"/>
  <c r="H324" i="22" s="1"/>
  <c r="H325" i="22" s="1"/>
  <c r="H326" i="22" s="1"/>
  <c r="H327" i="22" s="1"/>
  <c r="H328" i="22" s="1"/>
  <c r="H329" i="22" s="1"/>
  <c r="H330" i="22" s="1"/>
  <c r="H331" i="22" s="1"/>
  <c r="H332" i="22" s="1"/>
  <c r="H333" i="22" s="1"/>
  <c r="H334" i="22" s="1"/>
  <c r="H335" i="22" s="1"/>
  <c r="H336" i="22" s="1"/>
  <c r="H337" i="22" s="1"/>
  <c r="H338" i="22" s="1"/>
  <c r="H339" i="22" s="1"/>
  <c r="H340" i="22" s="1"/>
  <c r="H341" i="22" s="1"/>
  <c r="H342" i="22" s="1"/>
  <c r="H343" i="22" s="1"/>
  <c r="H344" i="22" s="1"/>
  <c r="H345" i="22" s="1"/>
  <c r="H346" i="22" s="1"/>
  <c r="H347" i="22" s="1"/>
  <c r="H348" i="22" s="1"/>
  <c r="H349" i="22" s="1"/>
  <c r="H350" i="22" s="1"/>
  <c r="H351" i="22" s="1"/>
  <c r="H352" i="22" s="1"/>
  <c r="H353" i="22" s="1"/>
  <c r="H354" i="22" s="1"/>
  <c r="H355" i="22" s="1"/>
  <c r="H356" i="22" s="1"/>
  <c r="H357" i="22" s="1"/>
  <c r="H358" i="22" s="1"/>
  <c r="H359" i="22" s="1"/>
  <c r="H360" i="22" s="1"/>
  <c r="H361" i="22" s="1"/>
  <c r="H362" i="22" s="1"/>
  <c r="H363" i="22" s="1"/>
  <c r="H364" i="22" s="1"/>
  <c r="H365" i="22" s="1"/>
  <c r="H366" i="22" s="1"/>
  <c r="H367" i="22" s="1"/>
  <c r="H368" i="22" s="1"/>
  <c r="H369" i="22" s="1"/>
  <c r="H370" i="22" s="1"/>
  <c r="H371" i="22" s="1"/>
  <c r="H372" i="22" s="1"/>
  <c r="H373" i="22" s="1"/>
  <c r="H374" i="22" s="1"/>
  <c r="H375" i="22" s="1"/>
  <c r="H376" i="22" s="1"/>
  <c r="H377" i="22" s="1"/>
  <c r="H378" i="22" s="1"/>
  <c r="H379" i="22" s="1"/>
  <c r="H380" i="22" s="1"/>
  <c r="H381" i="22" s="1"/>
  <c r="H382" i="22" s="1"/>
  <c r="H383" i="22" s="1"/>
  <c r="H384" i="22" s="1"/>
  <c r="H385" i="22" s="1"/>
  <c r="H386" i="22" s="1"/>
  <c r="H387" i="22" s="1"/>
  <c r="H388" i="22" s="1"/>
  <c r="H389" i="22" s="1"/>
  <c r="H390" i="22" s="1"/>
  <c r="H391" i="22" s="1"/>
  <c r="H392" i="22" s="1"/>
  <c r="H393" i="22" s="1"/>
  <c r="H394" i="22" s="1"/>
  <c r="H395" i="22" s="1"/>
  <c r="H396" i="22" s="1"/>
  <c r="H397" i="22" s="1"/>
  <c r="H398" i="22" s="1"/>
  <c r="H399" i="22" s="1"/>
  <c r="H400" i="22" s="1"/>
  <c r="H401" i="22" s="1"/>
  <c r="H402" i="22" s="1"/>
  <c r="H403" i="22" s="1"/>
  <c r="H404" i="22" s="1"/>
  <c r="H405" i="22" s="1"/>
  <c r="H406" i="22" s="1"/>
  <c r="H407" i="22" s="1"/>
  <c r="H408" i="22" s="1"/>
  <c r="H409" i="22" s="1"/>
  <c r="H410" i="22" s="1"/>
  <c r="H411" i="22" s="1"/>
  <c r="H412" i="22" s="1"/>
  <c r="H413" i="22" s="1"/>
  <c r="H414" i="22" s="1"/>
  <c r="H415" i="22" s="1"/>
  <c r="H416" i="22" s="1"/>
  <c r="H417" i="22" s="1"/>
  <c r="H418" i="22" s="1"/>
  <c r="H419" i="22" s="1"/>
  <c r="H420" i="22" s="1"/>
  <c r="H421" i="22" s="1"/>
  <c r="H422" i="22" s="1"/>
  <c r="H423" i="22" s="1"/>
  <c r="H424" i="22" s="1"/>
  <c r="H425" i="22" s="1"/>
  <c r="H426" i="22" s="1"/>
  <c r="H427" i="22" s="1"/>
  <c r="H428" i="22" s="1"/>
  <c r="H429" i="22" s="1"/>
  <c r="H430" i="22" s="1"/>
  <c r="H431" i="22" s="1"/>
  <c r="H432" i="22" s="1"/>
  <c r="H433" i="22" s="1"/>
  <c r="H434" i="22" s="1"/>
  <c r="H435" i="22" s="1"/>
  <c r="H436" i="22" s="1"/>
  <c r="H437" i="22" s="1"/>
  <c r="H438" i="22" s="1"/>
  <c r="H439" i="22" s="1"/>
  <c r="H440" i="22" s="1"/>
  <c r="H441" i="22" s="1"/>
  <c r="H442" i="22" s="1"/>
  <c r="H443" i="22" s="1"/>
  <c r="H444" i="22" s="1"/>
  <c r="H445" i="22" s="1"/>
  <c r="H446" i="22" s="1"/>
  <c r="H447" i="22" s="1"/>
  <c r="H448" i="22" s="1"/>
  <c r="H449" i="22" s="1"/>
  <c r="H450" i="22" s="1"/>
  <c r="H451" i="22" s="1"/>
  <c r="H452" i="22" s="1"/>
  <c r="H453" i="22" s="1"/>
  <c r="H454" i="22" s="1"/>
  <c r="H455" i="22" s="1"/>
  <c r="H456" i="22" s="1"/>
  <c r="H457" i="22" s="1"/>
  <c r="H458" i="22" s="1"/>
  <c r="H459" i="22" s="1"/>
  <c r="H460" i="22" s="1"/>
  <c r="H461" i="22" s="1"/>
  <c r="H462" i="22" s="1"/>
  <c r="H463" i="22" s="1"/>
  <c r="H464" i="22" s="1"/>
  <c r="H465" i="22" s="1"/>
  <c r="H466" i="22" s="1"/>
  <c r="H467" i="22" s="1"/>
  <c r="H468" i="22" s="1"/>
  <c r="H469" i="22" s="1"/>
  <c r="H470" i="22" s="1"/>
  <c r="H471" i="22" s="1"/>
  <c r="H472" i="22" s="1"/>
  <c r="H473" i="22" s="1"/>
  <c r="H474" i="22" s="1"/>
  <c r="H475" i="22" s="1"/>
  <c r="H476" i="22" s="1"/>
  <c r="H477" i="22" s="1"/>
  <c r="H478" i="22" s="1"/>
  <c r="H479" i="22" s="1"/>
  <c r="H480" i="22" s="1"/>
  <c r="H481" i="22" s="1"/>
  <c r="H482" i="22" s="1"/>
  <c r="H483" i="22" s="1"/>
  <c r="H484" i="22" s="1"/>
  <c r="H485" i="22" s="1"/>
  <c r="H486" i="22" s="1"/>
  <c r="H487" i="22" s="1"/>
  <c r="H488" i="22" s="1"/>
  <c r="H489" i="22" s="1"/>
  <c r="H490" i="22" s="1"/>
  <c r="H491" i="22" s="1"/>
  <c r="H492" i="22" s="1"/>
  <c r="H493" i="22" s="1"/>
  <c r="H494" i="22" s="1"/>
  <c r="H495" i="22" s="1"/>
  <c r="H496" i="22" s="1"/>
  <c r="H497" i="22" s="1"/>
  <c r="H498" i="22" s="1"/>
  <c r="H499" i="22" s="1"/>
  <c r="H500" i="22" s="1"/>
  <c r="H501" i="22" s="1"/>
  <c r="H502" i="22" s="1"/>
  <c r="H503" i="22" s="1"/>
  <c r="H504" i="22" s="1"/>
  <c r="H505" i="22" s="1"/>
  <c r="H506" i="22" s="1"/>
  <c r="H507" i="22" s="1"/>
  <c r="H508" i="22" s="1"/>
  <c r="H509" i="22" s="1"/>
  <c r="H510" i="22" s="1"/>
  <c r="H511" i="22" s="1"/>
  <c r="H512" i="22" s="1"/>
  <c r="H513" i="22" s="1"/>
  <c r="H514" i="22" s="1"/>
  <c r="H515" i="22" s="1"/>
  <c r="H516" i="22" s="1"/>
  <c r="H517" i="22" s="1"/>
  <c r="H518" i="22" s="1"/>
  <c r="H519" i="22" s="1"/>
  <c r="H520" i="22" s="1"/>
  <c r="H521" i="22" s="1"/>
  <c r="H522" i="22" s="1"/>
  <c r="H523" i="22" s="1"/>
  <c r="H524" i="22" s="1"/>
  <c r="H525" i="22" s="1"/>
  <c r="H526" i="22" s="1"/>
  <c r="H527" i="22" s="1"/>
  <c r="H528" i="22" s="1"/>
  <c r="H529" i="22" s="1"/>
  <c r="H530" i="22" s="1"/>
  <c r="H531" i="22" s="1"/>
  <c r="H532" i="22" s="1"/>
  <c r="H533" i="22" s="1"/>
  <c r="H534" i="22" s="1"/>
  <c r="H535" i="22" s="1"/>
  <c r="H536" i="22" s="1"/>
  <c r="H537" i="22" s="1"/>
  <c r="H538" i="22" s="1"/>
  <c r="H539" i="22" s="1"/>
  <c r="H540" i="22" s="1"/>
  <c r="H541" i="22" s="1"/>
  <c r="H542" i="22" s="1"/>
  <c r="H543" i="22" s="1"/>
  <c r="H544" i="22" s="1"/>
  <c r="H545" i="22" s="1"/>
  <c r="H546" i="22" s="1"/>
  <c r="H547" i="22" s="1"/>
  <c r="H548" i="22" s="1"/>
  <c r="H549" i="22" s="1"/>
  <c r="H550" i="22" s="1"/>
  <c r="H551" i="22" s="1"/>
  <c r="H552" i="22" s="1"/>
  <c r="H553" i="22" s="1"/>
  <c r="H554" i="22" s="1"/>
  <c r="H555" i="22" s="1"/>
  <c r="H556" i="22" s="1"/>
  <c r="H557" i="22" s="1"/>
  <c r="H558" i="22" s="1"/>
  <c r="H559" i="22" s="1"/>
  <c r="H560" i="22" s="1"/>
  <c r="H561" i="22" s="1"/>
  <c r="H562" i="22" s="1"/>
  <c r="H563" i="22" s="1"/>
  <c r="H564" i="22" s="1"/>
  <c r="H565" i="22" s="1"/>
  <c r="H566" i="22" s="1"/>
  <c r="H567" i="22" s="1"/>
  <c r="H568" i="22" s="1"/>
  <c r="H569" i="22" s="1"/>
  <c r="H570" i="22" s="1"/>
  <c r="H571" i="22" s="1"/>
  <c r="H572" i="22" s="1"/>
  <c r="H573" i="22" s="1"/>
  <c r="H574" i="22" s="1"/>
  <c r="H575" i="22" s="1"/>
  <c r="H576" i="22" s="1"/>
  <c r="H577" i="22" s="1"/>
  <c r="H578" i="22" s="1"/>
  <c r="H579" i="22" s="1"/>
  <c r="H580" i="22" s="1"/>
  <c r="H581" i="22" s="1"/>
  <c r="H582" i="22" s="1"/>
  <c r="H583" i="22" s="1"/>
  <c r="H584" i="22" s="1"/>
  <c r="H585" i="22" s="1"/>
  <c r="H586" i="22" s="1"/>
  <c r="H587" i="22" s="1"/>
  <c r="H588" i="22" s="1"/>
  <c r="H589" i="22" s="1"/>
  <c r="H590" i="22" s="1"/>
  <c r="H591" i="22" s="1"/>
  <c r="H592" i="22" s="1"/>
  <c r="H593" i="22" s="1"/>
  <c r="H594" i="22" s="1"/>
  <c r="H595" i="22" s="1"/>
  <c r="H596" i="22" s="1"/>
  <c r="H597" i="22" s="1"/>
  <c r="H598" i="22" s="1"/>
  <c r="H599" i="22" s="1"/>
  <c r="H600" i="22" s="1"/>
  <c r="H601" i="22" s="1"/>
  <c r="H602" i="22" s="1"/>
  <c r="H603" i="22" s="1"/>
  <c r="H604" i="22" s="1"/>
  <c r="H605" i="22" s="1"/>
  <c r="H606" i="22" s="1"/>
  <c r="H607" i="22" s="1"/>
  <c r="H608" i="22" s="1"/>
  <c r="H609" i="22" s="1"/>
  <c r="H610" i="22" s="1"/>
  <c r="H611" i="22" s="1"/>
  <c r="H612" i="22" s="1"/>
  <c r="H613" i="22" s="1"/>
  <c r="H614" i="22" s="1"/>
  <c r="H615" i="22" s="1"/>
  <c r="H616" i="22" s="1"/>
  <c r="H617" i="22" s="1"/>
  <c r="H618" i="22" s="1"/>
  <c r="H619" i="22" s="1"/>
  <c r="H620" i="22" s="1"/>
  <c r="H621" i="22" s="1"/>
  <c r="H622" i="22" s="1"/>
  <c r="H623" i="22" s="1"/>
  <c r="H624" i="22" s="1"/>
  <c r="H625" i="22" s="1"/>
  <c r="H626" i="22" s="1"/>
  <c r="H627" i="22" s="1"/>
  <c r="H628" i="22" s="1"/>
  <c r="H629" i="22" s="1"/>
  <c r="H630" i="22" s="1"/>
  <c r="H631" i="22" s="1"/>
  <c r="H632" i="22" s="1"/>
  <c r="H633" i="22" s="1"/>
  <c r="H634" i="22" s="1"/>
  <c r="H635" i="22" s="1"/>
  <c r="H636" i="22" s="1"/>
  <c r="H637" i="22" s="1"/>
  <c r="H638" i="22" s="1"/>
  <c r="H639" i="22" s="1"/>
  <c r="H640" i="22" s="1"/>
  <c r="H641" i="22" s="1"/>
  <c r="H642" i="22" s="1"/>
  <c r="H643" i="22" s="1"/>
  <c r="H644" i="22" s="1"/>
  <c r="H645" i="22" s="1"/>
  <c r="H646" i="22" s="1"/>
  <c r="H647" i="22" s="1"/>
  <c r="H648" i="22" s="1"/>
  <c r="H649" i="22" s="1"/>
  <c r="H650" i="22" s="1"/>
  <c r="H651" i="22" s="1"/>
  <c r="H652" i="22" s="1"/>
  <c r="H653" i="22" s="1"/>
  <c r="H654" i="22" s="1"/>
  <c r="H655" i="22" s="1"/>
  <c r="H656" i="22" s="1"/>
  <c r="H657" i="22" s="1"/>
  <c r="H658" i="22" s="1"/>
  <c r="H659" i="22" s="1"/>
  <c r="H660" i="22" s="1"/>
  <c r="H661" i="22" s="1"/>
  <c r="H662" i="22" s="1"/>
  <c r="H663" i="22" s="1"/>
  <c r="H664" i="22" s="1"/>
  <c r="H665" i="22" s="1"/>
  <c r="H666" i="22" s="1"/>
  <c r="H667" i="22" s="1"/>
  <c r="H668" i="22" s="1"/>
  <c r="H669" i="22" s="1"/>
  <c r="H670" i="22" s="1"/>
  <c r="H671" i="22" s="1"/>
  <c r="H672" i="22" s="1"/>
  <c r="H673" i="22" s="1"/>
  <c r="H674" i="22" s="1"/>
  <c r="H675" i="22" s="1"/>
  <c r="H676" i="22" s="1"/>
  <c r="H677" i="22" s="1"/>
  <c r="H678" i="22" s="1"/>
  <c r="H679" i="22" s="1"/>
  <c r="H680" i="22" s="1"/>
  <c r="H681" i="22" s="1"/>
  <c r="H682" i="22" s="1"/>
  <c r="H683" i="22" s="1"/>
  <c r="H684" i="22" s="1"/>
  <c r="H685" i="22" s="1"/>
  <c r="H686" i="22" s="1"/>
  <c r="H687" i="22" s="1"/>
  <c r="H688" i="22" s="1"/>
  <c r="H689" i="22" s="1"/>
  <c r="H690" i="22" s="1"/>
  <c r="H691" i="22" s="1"/>
  <c r="H692" i="22" s="1"/>
  <c r="H693" i="22" s="1"/>
  <c r="H694" i="22" s="1"/>
  <c r="H695" i="22" s="1"/>
  <c r="H696" i="22" s="1"/>
  <c r="H697" i="22" s="1"/>
  <c r="H698" i="22" s="1"/>
  <c r="H699" i="22" s="1"/>
  <c r="H700" i="22" s="1"/>
  <c r="H701" i="22" s="1"/>
  <c r="H702" i="22" s="1"/>
  <c r="H703" i="22" s="1"/>
  <c r="H704" i="22" s="1"/>
  <c r="H705" i="22" s="1"/>
  <c r="H706" i="22" s="1"/>
  <c r="H707" i="22" s="1"/>
  <c r="H708" i="22" s="1"/>
  <c r="H709" i="22" s="1"/>
  <c r="H710" i="22" s="1"/>
  <c r="H711" i="22" s="1"/>
  <c r="H712" i="22" s="1"/>
  <c r="H713" i="22" s="1"/>
  <c r="H714" i="22" s="1"/>
  <c r="H715" i="22" s="1"/>
  <c r="H716" i="22" s="1"/>
  <c r="H717" i="22" s="1"/>
  <c r="H718" i="22" s="1"/>
  <c r="H719" i="22" s="1"/>
  <c r="H720" i="22" s="1"/>
  <c r="H721" i="22" s="1"/>
  <c r="H722" i="22" s="1"/>
  <c r="H723" i="22" s="1"/>
  <c r="H724" i="22" s="1"/>
  <c r="H725" i="22" s="1"/>
  <c r="H726" i="22" s="1"/>
  <c r="H727" i="22" s="1"/>
  <c r="H728" i="22" s="1"/>
  <c r="H729" i="22" s="1"/>
  <c r="H730" i="22" s="1"/>
  <c r="H731" i="22" s="1"/>
  <c r="H732" i="22" s="1"/>
  <c r="H733" i="22" s="1"/>
  <c r="H734" i="22" s="1"/>
  <c r="H735" i="22" s="1"/>
  <c r="H736" i="22" s="1"/>
  <c r="H737" i="22" s="1"/>
  <c r="H738" i="22" s="1"/>
  <c r="H739" i="22" s="1"/>
  <c r="H740" i="22" s="1"/>
  <c r="H741" i="22" s="1"/>
  <c r="H742" i="22" s="1"/>
  <c r="H743" i="22" s="1"/>
  <c r="H744" i="22" s="1"/>
  <c r="H745" i="22" s="1"/>
  <c r="H746" i="22" s="1"/>
  <c r="H747" i="22" s="1"/>
  <c r="H748" i="22" s="1"/>
  <c r="H749" i="22" s="1"/>
  <c r="H750" i="22" s="1"/>
  <c r="H751" i="22" s="1"/>
  <c r="H752" i="22" s="1"/>
  <c r="H753" i="22" s="1"/>
  <c r="H754" i="22" s="1"/>
  <c r="H755" i="22" s="1"/>
  <c r="H756" i="22" s="1"/>
  <c r="H757" i="22" s="1"/>
  <c r="H758" i="22" s="1"/>
  <c r="H759" i="22" s="1"/>
  <c r="H760" i="22" s="1"/>
  <c r="H761" i="22" s="1"/>
  <c r="H762" i="22" s="1"/>
  <c r="H763" i="22" s="1"/>
  <c r="H764" i="22" s="1"/>
  <c r="H765" i="22" s="1"/>
  <c r="H766" i="22" s="1"/>
  <c r="H767" i="22" s="1"/>
  <c r="H768" i="22" s="1"/>
  <c r="H769" i="22" s="1"/>
  <c r="H770" i="22" s="1"/>
  <c r="H771" i="22" s="1"/>
  <c r="H772" i="22" s="1"/>
  <c r="H773" i="22" s="1"/>
  <c r="H774" i="22" s="1"/>
  <c r="H775" i="22" s="1"/>
  <c r="H776" i="22" s="1"/>
  <c r="H777" i="22" s="1"/>
  <c r="H778" i="22" s="1"/>
  <c r="H779" i="22" s="1"/>
  <c r="H780" i="22" s="1"/>
  <c r="H781" i="22" s="1"/>
  <c r="H782" i="22" s="1"/>
  <c r="H783" i="22" s="1"/>
  <c r="H784" i="22" s="1"/>
  <c r="H785" i="22" s="1"/>
  <c r="H786" i="22" s="1"/>
  <c r="H787" i="22" s="1"/>
  <c r="H788" i="22" s="1"/>
  <c r="H789" i="22" s="1"/>
  <c r="H790" i="22" s="1"/>
  <c r="H791" i="22" s="1"/>
  <c r="H792" i="22" s="1"/>
  <c r="H793" i="22" s="1"/>
  <c r="H794" i="22" s="1"/>
  <c r="H795" i="22" s="1"/>
  <c r="H796" i="22" s="1"/>
  <c r="H797" i="22" s="1"/>
  <c r="H798" i="22" s="1"/>
  <c r="H799" i="22" s="1"/>
  <c r="H800" i="22" s="1"/>
  <c r="H801" i="22" s="1"/>
  <c r="H802" i="22" s="1"/>
  <c r="H803" i="22" s="1"/>
  <c r="H804" i="22" s="1"/>
  <c r="H805" i="22" s="1"/>
  <c r="H806" i="22" s="1"/>
  <c r="H807" i="22" s="1"/>
  <c r="H808" i="22" s="1"/>
  <c r="H809" i="22" s="1"/>
  <c r="H810" i="22" s="1"/>
  <c r="H811" i="22" s="1"/>
  <c r="H812" i="22" s="1"/>
  <c r="H813" i="22" s="1"/>
  <c r="H814" i="22" s="1"/>
  <c r="H815" i="22" s="1"/>
  <c r="H816" i="22" s="1"/>
  <c r="H817" i="22" s="1"/>
  <c r="H818" i="22" s="1"/>
  <c r="H819" i="22" s="1"/>
  <c r="H820" i="22" s="1"/>
  <c r="H821" i="22" s="1"/>
  <c r="H822" i="22" s="1"/>
  <c r="H823" i="22" s="1"/>
  <c r="H824" i="22" s="1"/>
  <c r="H825" i="22" s="1"/>
  <c r="H826" i="22" s="1"/>
  <c r="H827" i="22" s="1"/>
  <c r="H828" i="22" s="1"/>
  <c r="H829" i="22" s="1"/>
  <c r="H830" i="22" s="1"/>
  <c r="H831" i="22" s="1"/>
  <c r="H832" i="22" s="1"/>
  <c r="H833" i="22" s="1"/>
  <c r="H834" i="22" s="1"/>
  <c r="H835" i="22" s="1"/>
  <c r="H836" i="22" s="1"/>
  <c r="H837" i="22" s="1"/>
  <c r="H838" i="22" s="1"/>
  <c r="H839" i="22" s="1"/>
  <c r="H840" i="22" s="1"/>
  <c r="H841" i="22" s="1"/>
  <c r="H842" i="22" s="1"/>
  <c r="H843" i="22" s="1"/>
  <c r="H844" i="22" s="1"/>
  <c r="H845" i="22" s="1"/>
  <c r="H846" i="22" s="1"/>
  <c r="H847" i="22" s="1"/>
  <c r="H848" i="22" s="1"/>
  <c r="H849" i="22" s="1"/>
  <c r="H850" i="22" s="1"/>
  <c r="H851" i="22" s="1"/>
  <c r="H852" i="22" s="1"/>
  <c r="H853" i="22" s="1"/>
  <c r="H854" i="22" s="1"/>
  <c r="H855" i="22" s="1"/>
  <c r="H856" i="22" s="1"/>
  <c r="H857" i="22" s="1"/>
  <c r="H858" i="22" s="1"/>
  <c r="H859" i="22" s="1"/>
  <c r="H860" i="22" s="1"/>
  <c r="H861" i="22" s="1"/>
  <c r="H862" i="22" s="1"/>
  <c r="H863" i="22" s="1"/>
  <c r="H864" i="22" s="1"/>
  <c r="H865" i="22" s="1"/>
  <c r="H866" i="22" s="1"/>
  <c r="H867" i="22" s="1"/>
  <c r="H868" i="22" s="1"/>
  <c r="H869" i="22" s="1"/>
  <c r="H870" i="22" s="1"/>
  <c r="H871" i="22" s="1"/>
  <c r="H872" i="22" s="1"/>
  <c r="H873" i="22" s="1"/>
  <c r="H874" i="22" s="1"/>
  <c r="H875" i="22" s="1"/>
  <c r="H876" i="22" s="1"/>
  <c r="H877" i="22" s="1"/>
  <c r="H878" i="22" s="1"/>
  <c r="H879" i="22" s="1"/>
  <c r="H880" i="22" s="1"/>
  <c r="H881" i="22" s="1"/>
  <c r="H882" i="22" s="1"/>
  <c r="H883" i="22" s="1"/>
  <c r="H884" i="22" s="1"/>
  <c r="H885" i="22" s="1"/>
  <c r="H886" i="22" s="1"/>
  <c r="H887" i="22" s="1"/>
  <c r="H888" i="22" s="1"/>
  <c r="H889" i="22" s="1"/>
  <c r="H890" i="22" s="1"/>
  <c r="H891" i="22" s="1"/>
  <c r="H892" i="22" s="1"/>
  <c r="H893" i="22" s="1"/>
  <c r="H894" i="22" s="1"/>
  <c r="H895" i="22" s="1"/>
  <c r="H896" i="22" s="1"/>
  <c r="H897" i="22" s="1"/>
  <c r="H898" i="22" s="1"/>
  <c r="H899" i="22" s="1"/>
  <c r="H900" i="22" s="1"/>
  <c r="H901" i="22" s="1"/>
  <c r="H902" i="22" s="1"/>
  <c r="H903" i="22" s="1"/>
  <c r="H904" i="22" s="1"/>
  <c r="H905" i="22" s="1"/>
  <c r="H906" i="22" s="1"/>
  <c r="H907" i="22" s="1"/>
  <c r="H908" i="22" s="1"/>
  <c r="H909" i="22" s="1"/>
  <c r="H910" i="22" s="1"/>
  <c r="H911" i="22" s="1"/>
  <c r="H912" i="22" s="1"/>
  <c r="H913" i="22" s="1"/>
  <c r="H914" i="22" s="1"/>
  <c r="H915" i="22" s="1"/>
  <c r="H916" i="22" s="1"/>
  <c r="H917" i="22" s="1"/>
  <c r="H918" i="22" s="1"/>
  <c r="H919" i="22" s="1"/>
  <c r="H920" i="22" s="1"/>
  <c r="H921" i="22" s="1"/>
  <c r="H922" i="22" s="1"/>
  <c r="H923" i="22" s="1"/>
  <c r="H924" i="22" s="1"/>
  <c r="H925" i="22" s="1"/>
  <c r="H926" i="22" s="1"/>
  <c r="H927" i="22" s="1"/>
  <c r="H928" i="22" s="1"/>
  <c r="H929" i="22" s="1"/>
  <c r="H930" i="22" s="1"/>
  <c r="H931" i="22" s="1"/>
  <c r="H932" i="22" s="1"/>
  <c r="H933" i="22" s="1"/>
  <c r="H934" i="22" s="1"/>
  <c r="H935" i="22" s="1"/>
  <c r="H936" i="22" s="1"/>
  <c r="H937" i="22" s="1"/>
  <c r="H938" i="22" s="1"/>
  <c r="H939" i="22" s="1"/>
  <c r="H940" i="22" s="1"/>
  <c r="H941" i="22" s="1"/>
  <c r="H942" i="22" s="1"/>
  <c r="H943" i="22" s="1"/>
  <c r="H944" i="22" s="1"/>
  <c r="H945" i="22" s="1"/>
  <c r="H946" i="22" s="1"/>
  <c r="H947" i="22" s="1"/>
  <c r="H948" i="22" s="1"/>
  <c r="H949" i="22" s="1"/>
  <c r="H950" i="22" s="1"/>
  <c r="H951" i="22" s="1"/>
  <c r="H952" i="22" s="1"/>
  <c r="H953" i="22" s="1"/>
  <c r="H954" i="22" s="1"/>
  <c r="H955" i="22" s="1"/>
  <c r="H956" i="22" s="1"/>
  <c r="H957" i="22" s="1"/>
  <c r="H958" i="22" s="1"/>
  <c r="H959" i="22" s="1"/>
  <c r="H960" i="22" s="1"/>
  <c r="H961" i="22" s="1"/>
  <c r="H962" i="22" s="1"/>
  <c r="H963" i="22" s="1"/>
  <c r="H964" i="22" s="1"/>
  <c r="H965" i="22" s="1"/>
  <c r="H966" i="22" s="1"/>
  <c r="H967" i="22" s="1"/>
  <c r="H968" i="22" s="1"/>
  <c r="H969" i="22" s="1"/>
  <c r="H970" i="22" s="1"/>
  <c r="H971" i="22" s="1"/>
  <c r="H972" i="22" s="1"/>
  <c r="H973" i="22" s="1"/>
  <c r="H974" i="22" s="1"/>
  <c r="H975" i="22" s="1"/>
  <c r="H976" i="22" s="1"/>
  <c r="H977" i="22" s="1"/>
  <c r="H978" i="22" s="1"/>
  <c r="H979" i="22" s="1"/>
  <c r="H980" i="22" s="1"/>
  <c r="H981" i="22" s="1"/>
  <c r="H982" i="22" s="1"/>
  <c r="H983" i="22" s="1"/>
  <c r="H984" i="22" s="1"/>
  <c r="H985" i="22" s="1"/>
  <c r="H986" i="22" s="1"/>
  <c r="H987" i="22" s="1"/>
  <c r="H988" i="22" s="1"/>
  <c r="H989" i="22" s="1"/>
  <c r="H990" i="22" s="1"/>
  <c r="H991" i="22" s="1"/>
  <c r="H992" i="22" s="1"/>
  <c r="H993" i="22" s="1"/>
  <c r="H994" i="22" s="1"/>
  <c r="H995" i="22" s="1"/>
  <c r="H996" i="22" s="1"/>
  <c r="H997" i="22" s="1"/>
  <c r="H998" i="22" s="1"/>
  <c r="H999" i="22" s="1"/>
  <c r="H1000" i="22" s="1"/>
  <c r="H1001" i="22" s="1"/>
  <c r="H1002" i="22" s="1"/>
  <c r="H1003" i="22" s="1"/>
  <c r="H1004" i="22" s="1"/>
  <c r="H1005" i="22" s="1"/>
  <c r="H1006" i="22" s="1"/>
  <c r="H1007" i="22" s="1"/>
  <c r="H1008" i="22" s="1"/>
  <c r="H1009" i="22" s="1"/>
  <c r="H1010" i="22" s="1"/>
  <c r="H1011" i="22" s="1"/>
  <c r="H1012" i="22" s="1"/>
  <c r="H1013" i="22" s="1"/>
  <c r="H1014" i="22" s="1"/>
  <c r="H1015" i="22" s="1"/>
  <c r="H1016" i="22" s="1"/>
  <c r="H1017" i="22" s="1"/>
  <c r="H1018" i="22" s="1"/>
  <c r="H1019" i="22" s="1"/>
  <c r="H1020" i="22" s="1"/>
  <c r="H1021" i="22" s="1"/>
  <c r="H1022" i="22" s="1"/>
  <c r="H1023" i="22" s="1"/>
  <c r="H1024" i="22" s="1"/>
  <c r="H1025" i="22" s="1"/>
  <c r="H1026" i="22" s="1"/>
  <c r="H1027" i="22" s="1"/>
  <c r="H1028" i="22" s="1"/>
  <c r="H1029" i="22" s="1"/>
  <c r="H1030" i="22" s="1"/>
  <c r="H1031" i="22" s="1"/>
  <c r="H1032" i="22" s="1"/>
  <c r="H1033" i="22" s="1"/>
  <c r="H1034" i="22" s="1"/>
  <c r="H1035" i="22" s="1"/>
  <c r="H1036" i="22" s="1"/>
  <c r="H1037" i="22" s="1"/>
  <c r="H1038" i="22" s="1"/>
  <c r="H1039" i="22" s="1"/>
  <c r="H1040" i="22" s="1"/>
  <c r="H1041" i="22" s="1"/>
  <c r="H1042" i="22" s="1"/>
  <c r="H1043" i="22" s="1"/>
  <c r="H1044" i="22" s="1"/>
  <c r="H1045" i="22" s="1"/>
  <c r="H1046" i="22" s="1"/>
  <c r="H1047" i="22" s="1"/>
  <c r="H1048" i="22" s="1"/>
  <c r="H1049" i="22" s="1"/>
  <c r="H1050" i="22" s="1"/>
  <c r="H1051" i="22" s="1"/>
  <c r="H1052" i="22" s="1"/>
  <c r="H1053" i="22" s="1"/>
  <c r="H1054" i="22" s="1"/>
  <c r="H1055" i="22" s="1"/>
  <c r="H1056" i="22" s="1"/>
  <c r="H1057" i="22" s="1"/>
  <c r="H1058" i="22" s="1"/>
  <c r="H1059" i="22" s="1"/>
  <c r="H1060" i="22" s="1"/>
  <c r="H1061" i="22" s="1"/>
  <c r="H1062" i="22" s="1"/>
  <c r="H1063" i="22" s="1"/>
  <c r="H1064" i="22" s="1"/>
  <c r="H1065" i="22" s="1"/>
  <c r="H1066" i="22" s="1"/>
  <c r="H1067" i="22" s="1"/>
  <c r="H1068" i="22" s="1"/>
  <c r="H1069" i="22" s="1"/>
  <c r="H1070" i="22" s="1"/>
  <c r="H1071" i="22" s="1"/>
  <c r="H1072" i="22" s="1"/>
  <c r="H1073" i="22" s="1"/>
  <c r="H1074" i="22" s="1"/>
  <c r="H1075" i="22" s="1"/>
  <c r="H1076" i="22" s="1"/>
  <c r="H1077" i="22" s="1"/>
  <c r="H1078" i="22" s="1"/>
  <c r="H1079" i="22" s="1"/>
  <c r="H1080" i="22" s="1"/>
  <c r="H1081" i="22" s="1"/>
  <c r="H1082" i="22" s="1"/>
  <c r="H1083" i="22" s="1"/>
  <c r="H1084" i="22" s="1"/>
  <c r="H1085" i="22" s="1"/>
  <c r="H1086" i="22" s="1"/>
  <c r="H1087" i="22" s="1"/>
  <c r="H1088" i="22" s="1"/>
  <c r="H1089" i="22" s="1"/>
  <c r="H1090" i="22" s="1"/>
  <c r="H1091" i="22" s="1"/>
  <c r="H1092" i="22" s="1"/>
  <c r="H1093" i="22" s="1"/>
  <c r="H1094" i="22" s="1"/>
  <c r="H1095" i="22" s="1"/>
  <c r="H1096" i="22" s="1"/>
  <c r="H1097" i="22" s="1"/>
  <c r="H1098" i="22" s="1"/>
  <c r="H1099" i="22" s="1"/>
  <c r="H1100" i="22" s="1"/>
  <c r="H1101" i="22" s="1"/>
  <c r="H1102" i="22" s="1"/>
  <c r="H1103" i="22" s="1"/>
  <c r="H1104" i="22" s="1"/>
  <c r="H1105" i="22" s="1"/>
  <c r="H1106" i="22" s="1"/>
  <c r="H1107" i="22" s="1"/>
  <c r="H1108" i="22" s="1"/>
  <c r="H1109" i="22" s="1"/>
  <c r="H1110" i="22" s="1"/>
  <c r="H1111" i="22" s="1"/>
  <c r="H1112" i="22" s="1"/>
  <c r="H1113" i="22" s="1"/>
  <c r="H1114" i="22" s="1"/>
  <c r="H1115" i="22" s="1"/>
  <c r="H1116" i="22" s="1"/>
  <c r="H1117" i="22" s="1"/>
  <c r="H1118" i="22" s="1"/>
  <c r="H1119" i="22" s="1"/>
  <c r="H1120" i="22" s="1"/>
  <c r="H1121" i="22" s="1"/>
  <c r="H1122" i="22" s="1"/>
  <c r="H1123" i="22" s="1"/>
  <c r="H1124" i="22" s="1"/>
  <c r="H1125" i="22" s="1"/>
  <c r="H1126" i="22" s="1"/>
  <c r="H1127" i="22" s="1"/>
  <c r="H1128" i="22" s="1"/>
  <c r="H1129" i="22" s="1"/>
  <c r="H1130" i="22" s="1"/>
  <c r="H1131" i="22" s="1"/>
  <c r="H1132" i="22" s="1"/>
  <c r="H1133" i="22" s="1"/>
  <c r="H1134" i="22" s="1"/>
  <c r="H1135" i="22" s="1"/>
  <c r="H1136" i="22" s="1"/>
  <c r="H1137" i="22" s="1"/>
  <c r="H1138" i="22" s="1"/>
  <c r="H1139" i="22" s="1"/>
  <c r="H1140" i="22" s="1"/>
  <c r="H1141" i="22" s="1"/>
  <c r="H1142" i="22" s="1"/>
  <c r="H1143" i="22" s="1"/>
  <c r="H1144" i="22" s="1"/>
  <c r="H1145" i="22" s="1"/>
  <c r="H1146" i="22" s="1"/>
  <c r="H1147" i="22" s="1"/>
  <c r="H1148" i="22" s="1"/>
  <c r="H1149" i="22" s="1"/>
  <c r="H1150" i="22" s="1"/>
  <c r="H1151" i="22" s="1"/>
  <c r="H1152" i="22" s="1"/>
  <c r="H1153" i="22" s="1"/>
  <c r="H1154" i="22" s="1"/>
  <c r="H1155" i="22" s="1"/>
  <c r="H1156" i="22" s="1"/>
  <c r="H1157" i="22" s="1"/>
  <c r="H1158" i="22" s="1"/>
  <c r="H1159" i="22" s="1"/>
  <c r="H1160" i="22" s="1"/>
  <c r="H1161" i="22" s="1"/>
  <c r="H1162" i="22" s="1"/>
  <c r="H1163" i="22" s="1"/>
  <c r="H1164" i="22" s="1"/>
  <c r="H1165" i="22" s="1"/>
  <c r="H1166" i="22" s="1"/>
  <c r="H1167" i="22" s="1"/>
  <c r="H1168" i="22" s="1"/>
  <c r="H1169" i="22" s="1"/>
  <c r="H1170" i="22" s="1"/>
  <c r="H1171" i="22" s="1"/>
  <c r="H1172" i="22" s="1"/>
  <c r="H1173" i="22" s="1"/>
  <c r="H1174" i="22" s="1"/>
  <c r="H1175" i="22" s="1"/>
  <c r="H1176" i="22" s="1"/>
  <c r="H1177" i="22" s="1"/>
  <c r="H1178" i="22" s="1"/>
  <c r="H1179" i="22" s="1"/>
  <c r="H1180" i="22" s="1"/>
  <c r="H1181" i="22" s="1"/>
  <c r="H1182" i="22" s="1"/>
  <c r="H1183" i="22" s="1"/>
  <c r="H1184" i="22" s="1"/>
  <c r="H1185" i="22" s="1"/>
  <c r="H1186" i="22" s="1"/>
  <c r="H1187" i="22" s="1"/>
  <c r="H1188" i="22" s="1"/>
  <c r="H1189" i="22" s="1"/>
  <c r="H1190" i="22" s="1"/>
  <c r="H1191" i="22" s="1"/>
  <c r="H1192" i="22" s="1"/>
  <c r="H1193" i="22" s="1"/>
  <c r="H1194" i="22" s="1"/>
  <c r="H1195" i="22" s="1"/>
  <c r="H1196" i="22" s="1"/>
  <c r="H1197" i="22" s="1"/>
  <c r="H1198" i="22" s="1"/>
  <c r="H1199" i="22" s="1"/>
  <c r="H1200" i="22" s="1"/>
  <c r="H1201" i="22" s="1"/>
  <c r="H1202" i="22" s="1"/>
  <c r="H1203" i="22" s="1"/>
  <c r="H1204" i="22" s="1"/>
  <c r="H1205" i="22" s="1"/>
  <c r="H1206" i="22" s="1"/>
  <c r="H1207" i="22" s="1"/>
  <c r="H1208" i="22" s="1"/>
  <c r="H1209" i="22" s="1"/>
  <c r="H1210" i="22" s="1"/>
  <c r="H1211" i="22" s="1"/>
  <c r="H1212" i="22" s="1"/>
  <c r="H1213" i="22" s="1"/>
  <c r="H1214" i="22" s="1"/>
  <c r="H1215" i="22" s="1"/>
  <c r="H1216" i="22" s="1"/>
  <c r="H1217" i="22" s="1"/>
  <c r="H1218" i="22" s="1"/>
  <c r="H1219" i="22" s="1"/>
  <c r="H1220" i="22" s="1"/>
  <c r="H1221" i="22" s="1"/>
  <c r="H1222" i="22" s="1"/>
  <c r="H1223" i="22" s="1"/>
  <c r="H1224" i="22" s="1"/>
  <c r="H1225" i="22" s="1"/>
  <c r="H1226" i="22" s="1"/>
  <c r="H1227" i="22" s="1"/>
  <c r="H1228" i="22" s="1"/>
  <c r="H1229" i="22" s="1"/>
  <c r="H1230" i="22" s="1"/>
  <c r="H1231" i="22" s="1"/>
  <c r="H1232" i="22" s="1"/>
  <c r="H1233" i="22" s="1"/>
  <c r="H1234" i="22" s="1"/>
  <c r="H1235" i="22" s="1"/>
  <c r="H1236" i="22" s="1"/>
  <c r="H1237" i="22" s="1"/>
  <c r="H1238" i="22" s="1"/>
  <c r="H1239" i="22" s="1"/>
  <c r="H1240" i="22" s="1"/>
  <c r="H1241" i="22" s="1"/>
  <c r="H1242" i="22" s="1"/>
  <c r="H1243" i="22" s="1"/>
  <c r="H1244" i="22" s="1"/>
  <c r="H1245" i="22" s="1"/>
  <c r="H1246" i="22" s="1"/>
  <c r="H1247" i="22" s="1"/>
  <c r="H1248" i="22" s="1"/>
  <c r="H1249" i="22" s="1"/>
  <c r="H1250" i="22" s="1"/>
  <c r="H1251" i="22" s="1"/>
  <c r="H1252" i="22" s="1"/>
  <c r="H1253" i="22" s="1"/>
  <c r="H1254" i="22" s="1"/>
  <c r="H1255" i="22" s="1"/>
  <c r="H1256" i="22" s="1"/>
  <c r="H1257" i="22" s="1"/>
  <c r="H1258" i="22" s="1"/>
  <c r="H1259" i="22" s="1"/>
  <c r="H1260" i="22" s="1"/>
  <c r="H1261" i="22" s="1"/>
  <c r="H1262" i="22" s="1"/>
  <c r="H1263" i="22" s="1"/>
  <c r="H1264" i="22" s="1"/>
  <c r="H1265" i="22" s="1"/>
  <c r="H1266" i="22" s="1"/>
  <c r="H1267" i="22" s="1"/>
  <c r="H1268" i="22" s="1"/>
  <c r="H1269" i="22" s="1"/>
  <c r="H1270" i="22" s="1"/>
  <c r="H1271" i="22" s="1"/>
  <c r="H1272" i="22" s="1"/>
  <c r="H1273" i="22" s="1"/>
  <c r="H1274" i="22" s="1"/>
  <c r="H1275" i="22" s="1"/>
  <c r="H1276" i="22" s="1"/>
  <c r="H1277" i="22" s="1"/>
  <c r="H1278" i="22" s="1"/>
  <c r="H1279" i="22" s="1"/>
  <c r="H1280" i="22" s="1"/>
  <c r="H1281" i="22" s="1"/>
  <c r="H1282" i="22" s="1"/>
  <c r="H1283" i="22" s="1"/>
  <c r="H1284" i="22" s="1"/>
  <c r="H1285" i="22" s="1"/>
  <c r="H1286" i="22" s="1"/>
  <c r="H1287" i="22" s="1"/>
  <c r="H1288" i="22" s="1"/>
  <c r="H1289" i="22" s="1"/>
  <c r="H1290" i="22" s="1"/>
  <c r="H1291" i="22" s="1"/>
  <c r="H1292" i="22" s="1"/>
  <c r="H1293" i="22" s="1"/>
  <c r="H1294" i="22" s="1"/>
  <c r="H1295" i="22" s="1"/>
  <c r="H1296" i="22" s="1"/>
  <c r="H1297" i="22" s="1"/>
  <c r="H1298" i="22" s="1"/>
  <c r="H1299" i="22" s="1"/>
  <c r="H1300" i="22" s="1"/>
  <c r="H1301" i="22" s="1"/>
  <c r="H1302" i="22" s="1"/>
  <c r="H1303" i="22" s="1"/>
  <c r="H1304" i="22" s="1"/>
  <c r="H1305" i="22" s="1"/>
  <c r="H1306" i="22" s="1"/>
  <c r="H1307" i="22" s="1"/>
  <c r="H1308" i="22" s="1"/>
  <c r="H1309" i="22" s="1"/>
  <c r="H1310" i="22" s="1"/>
  <c r="H1311" i="22" s="1"/>
  <c r="H1312" i="22" s="1"/>
  <c r="H1313" i="22" s="1"/>
  <c r="H1314" i="22" s="1"/>
  <c r="H1315" i="22" s="1"/>
  <c r="H1316" i="22" s="1"/>
  <c r="H1317" i="22" s="1"/>
  <c r="H1318" i="22" s="1"/>
  <c r="H1319" i="22" s="1"/>
  <c r="H1320" i="22" s="1"/>
  <c r="H1321" i="22" s="1"/>
  <c r="H1322" i="22" s="1"/>
  <c r="H1323" i="22" s="1"/>
  <c r="H1324" i="22" s="1"/>
  <c r="H1325" i="22" s="1"/>
  <c r="H1326" i="22" s="1"/>
  <c r="H1327" i="22" s="1"/>
  <c r="H1328" i="22" s="1"/>
  <c r="H1329" i="22" s="1"/>
  <c r="H1330" i="22" s="1"/>
  <c r="H1331" i="22" s="1"/>
  <c r="H1332" i="22" s="1"/>
  <c r="H1333" i="22" s="1"/>
  <c r="H1334" i="22" s="1"/>
  <c r="H1335" i="22" s="1"/>
  <c r="H1336" i="22" s="1"/>
  <c r="H1337" i="22" s="1"/>
  <c r="H1338" i="22" s="1"/>
  <c r="H1339" i="22" s="1"/>
  <c r="H1340" i="22" s="1"/>
  <c r="H1341" i="22" s="1"/>
  <c r="H1342" i="22" s="1"/>
  <c r="H1343" i="22" s="1"/>
  <c r="H1344" i="22" s="1"/>
  <c r="H1345" i="22" s="1"/>
  <c r="H1346" i="22" s="1"/>
  <c r="H1347" i="22" s="1"/>
  <c r="H1348" i="22" s="1"/>
  <c r="H1349" i="22" s="1"/>
  <c r="H1350" i="22" s="1"/>
  <c r="H1351" i="22" s="1"/>
  <c r="H1352" i="22" s="1"/>
  <c r="H1353" i="22" s="1"/>
  <c r="H1354" i="22" s="1"/>
  <c r="H1355" i="22" s="1"/>
  <c r="H1356" i="22" s="1"/>
  <c r="H1357" i="22" s="1"/>
  <c r="H1358" i="22" s="1"/>
  <c r="H1359" i="22" s="1"/>
  <c r="H1360" i="22" s="1"/>
  <c r="H1361" i="22" s="1"/>
  <c r="H1362" i="22" s="1"/>
  <c r="H1363" i="22" s="1"/>
  <c r="H1364" i="22" s="1"/>
  <c r="H1365" i="22" s="1"/>
  <c r="H1366" i="22" s="1"/>
  <c r="H1367" i="22" s="1"/>
  <c r="H1368" i="22" s="1"/>
  <c r="H1369" i="22" s="1"/>
  <c r="H1370" i="22" s="1"/>
  <c r="H1371" i="22" s="1"/>
  <c r="H1372" i="22" s="1"/>
  <c r="H1373" i="22" s="1"/>
  <c r="H1374" i="22" s="1"/>
  <c r="H1375" i="22" s="1"/>
  <c r="H1376" i="22" s="1"/>
  <c r="H1377" i="22" s="1"/>
  <c r="H1378" i="22" s="1"/>
  <c r="H1379" i="22" s="1"/>
  <c r="H1380" i="22" s="1"/>
  <c r="H1381" i="22" s="1"/>
  <c r="H1382" i="22" s="1"/>
  <c r="H1383" i="22" s="1"/>
  <c r="H1384" i="22" s="1"/>
  <c r="H1385" i="22" s="1"/>
  <c r="H1386" i="22" s="1"/>
  <c r="H1387" i="22" s="1"/>
  <c r="H1388" i="22" s="1"/>
  <c r="H1389" i="22" s="1"/>
  <c r="H1390" i="22" s="1"/>
  <c r="H1391" i="22" s="1"/>
  <c r="H1392" i="22" s="1"/>
  <c r="H1393" i="22" s="1"/>
  <c r="H1394" i="22" s="1"/>
  <c r="H1395" i="22" s="1"/>
  <c r="H1396" i="22" s="1"/>
  <c r="H1397" i="22" s="1"/>
  <c r="H1398" i="22" s="1"/>
  <c r="H1399" i="22" s="1"/>
  <c r="H1400" i="22" s="1"/>
  <c r="H1401" i="22" s="1"/>
  <c r="H1402" i="22" s="1"/>
  <c r="H1403" i="22" s="1"/>
  <c r="H1404" i="22" s="1"/>
  <c r="H1405" i="22" s="1"/>
  <c r="H1406" i="22" s="1"/>
  <c r="H1407" i="22" s="1"/>
  <c r="H1408" i="22" s="1"/>
  <c r="H1409" i="22" s="1"/>
  <c r="H1410" i="22" s="1"/>
  <c r="H1411" i="22" s="1"/>
  <c r="H1412" i="22" s="1"/>
  <c r="H1413" i="22" s="1"/>
  <c r="H1414" i="22" s="1"/>
  <c r="H1415" i="22" s="1"/>
  <c r="H1416" i="22" s="1"/>
  <c r="H1417" i="22" s="1"/>
  <c r="H1418" i="22" s="1"/>
  <c r="H1419" i="22" s="1"/>
  <c r="H1420" i="22" s="1"/>
  <c r="H1421" i="22" s="1"/>
  <c r="H1422" i="22" s="1"/>
  <c r="H1423" i="22" s="1"/>
  <c r="H1424" i="22" s="1"/>
  <c r="H1425" i="22" s="1"/>
  <c r="H1426" i="22" s="1"/>
  <c r="H1427" i="22" s="1"/>
  <c r="H1428" i="22" s="1"/>
  <c r="H1429" i="22" s="1"/>
  <c r="H1430" i="22" s="1"/>
  <c r="H1431" i="22" s="1"/>
  <c r="H1432" i="22" s="1"/>
  <c r="H1433" i="22" s="1"/>
  <c r="H1434" i="22" s="1"/>
  <c r="H1435" i="22" s="1"/>
  <c r="H1436" i="22" s="1"/>
  <c r="H1437" i="22" s="1"/>
  <c r="H1438" i="22" s="1"/>
  <c r="H1439" i="22" s="1"/>
  <c r="H1440" i="22" s="1"/>
  <c r="H1441" i="22" s="1"/>
  <c r="H1442" i="22" s="1"/>
  <c r="H1443" i="22" s="1"/>
  <c r="H1444" i="22" s="1"/>
  <c r="H1445" i="22" s="1"/>
  <c r="H1446" i="22" s="1"/>
  <c r="H1447" i="22" s="1"/>
  <c r="H1448" i="22" s="1"/>
  <c r="H1449" i="22" s="1"/>
  <c r="H1450" i="22" s="1"/>
  <c r="H1451" i="22" s="1"/>
  <c r="H1452" i="22" s="1"/>
  <c r="H1453" i="22" s="1"/>
  <c r="H1454" i="22" s="1"/>
  <c r="H1455" i="22" s="1"/>
  <c r="H1456" i="22" s="1"/>
  <c r="H1457" i="22" s="1"/>
  <c r="H1458" i="22" s="1"/>
  <c r="H1459" i="22" s="1"/>
  <c r="H1460" i="22" s="1"/>
  <c r="H1461" i="22" s="1"/>
  <c r="H1462" i="22" s="1"/>
  <c r="H1463" i="22" s="1"/>
  <c r="H1464" i="22" s="1"/>
  <c r="H1465" i="22" s="1"/>
  <c r="H1466" i="22" s="1"/>
  <c r="H1467" i="22" s="1"/>
  <c r="H1468" i="22" s="1"/>
  <c r="H1469" i="22" s="1"/>
  <c r="H1470" i="22" s="1"/>
  <c r="H1471" i="22" s="1"/>
  <c r="H1472" i="22" s="1"/>
  <c r="H1473" i="22" s="1"/>
  <c r="H1474" i="22" s="1"/>
  <c r="H1475" i="22" s="1"/>
  <c r="H1476" i="22" s="1"/>
  <c r="H1477" i="22" s="1"/>
  <c r="H1478" i="22" s="1"/>
  <c r="H1479" i="22" s="1"/>
  <c r="H1480" i="22" s="1"/>
  <c r="H1481" i="22" s="1"/>
  <c r="H1482" i="22" s="1"/>
  <c r="H1483" i="22" s="1"/>
  <c r="H1484" i="22" s="1"/>
  <c r="H1485" i="22" s="1"/>
  <c r="H1486" i="22" s="1"/>
  <c r="H1487" i="22" s="1"/>
  <c r="H1488" i="22" s="1"/>
  <c r="H1489" i="22" s="1"/>
  <c r="H1490" i="22" s="1"/>
  <c r="H1491" i="22" s="1"/>
  <c r="H1492" i="22" s="1"/>
  <c r="H1493" i="22" s="1"/>
  <c r="H1494" i="22" s="1"/>
  <c r="H1495" i="22" s="1"/>
  <c r="H1496" i="22" s="1"/>
  <c r="H1497" i="22" s="1"/>
  <c r="H1498" i="22" s="1"/>
  <c r="H1499" i="22" s="1"/>
  <c r="H1500" i="22" s="1"/>
  <c r="H1501" i="22" s="1"/>
  <c r="H1502" i="22" s="1"/>
  <c r="H1503" i="22" s="1"/>
  <c r="H1504" i="22" s="1"/>
  <c r="H1505" i="22" s="1"/>
  <c r="H1506" i="22" s="1"/>
  <c r="H1507" i="22" s="1"/>
  <c r="H1508" i="22" s="1"/>
  <c r="H1509" i="22" s="1"/>
  <c r="H1510" i="22" s="1"/>
  <c r="H1511" i="22" s="1"/>
  <c r="H1512" i="22" s="1"/>
  <c r="H1513" i="22" s="1"/>
  <c r="H1514" i="22" s="1"/>
  <c r="H1515" i="22" s="1"/>
  <c r="H1516" i="22" s="1"/>
  <c r="H1517" i="22" s="1"/>
  <c r="H1518" i="22" s="1"/>
  <c r="H1519" i="22" s="1"/>
  <c r="H1520" i="22" s="1"/>
  <c r="H1521" i="22" s="1"/>
  <c r="H1522" i="22" s="1"/>
  <c r="H1523" i="22" s="1"/>
  <c r="H1524" i="22" s="1"/>
  <c r="H1525" i="22" s="1"/>
  <c r="H1526" i="22" s="1"/>
  <c r="H1527" i="22" s="1"/>
  <c r="H1528" i="22" s="1"/>
  <c r="H1529" i="22" s="1"/>
  <c r="H1530" i="22" s="1"/>
  <c r="H1531" i="22" s="1"/>
  <c r="H1532" i="22" s="1"/>
  <c r="H1533" i="22" s="1"/>
  <c r="H1534" i="22" s="1"/>
  <c r="H1535" i="22" s="1"/>
  <c r="H1536" i="22" s="1"/>
  <c r="H1537" i="22" s="1"/>
  <c r="H1538" i="22" s="1"/>
  <c r="H1539" i="22" s="1"/>
  <c r="H1540" i="22" s="1"/>
  <c r="H1541" i="22" s="1"/>
  <c r="H1542" i="22" s="1"/>
  <c r="H1543" i="22" s="1"/>
  <c r="H1544" i="22" s="1"/>
  <c r="H1545" i="22" s="1"/>
  <c r="H1546" i="22" s="1"/>
  <c r="H1547" i="22" s="1"/>
  <c r="H1548" i="22" s="1"/>
  <c r="H1549" i="22" s="1"/>
  <c r="H1550" i="22" s="1"/>
  <c r="H1551" i="22" s="1"/>
  <c r="H1552" i="22" s="1"/>
  <c r="H1553" i="22" s="1"/>
  <c r="H1554" i="22" s="1"/>
  <c r="H1555" i="22" s="1"/>
  <c r="H1556" i="22" s="1"/>
  <c r="H1557" i="22" s="1"/>
  <c r="H1558" i="22" s="1"/>
  <c r="H1559" i="22" s="1"/>
  <c r="H1560" i="22" s="1"/>
  <c r="H1561" i="22" s="1"/>
  <c r="H1562" i="22" s="1"/>
  <c r="H1563" i="22" s="1"/>
  <c r="H1564" i="22" s="1"/>
  <c r="H1565" i="22" s="1"/>
  <c r="H1566" i="22" s="1"/>
  <c r="H1567" i="22" s="1"/>
  <c r="H1568" i="22" s="1"/>
  <c r="H1569" i="22" s="1"/>
  <c r="H1570" i="22" s="1"/>
  <c r="H1571" i="22" s="1"/>
  <c r="H1572" i="22" s="1"/>
  <c r="H1573" i="22" s="1"/>
  <c r="H1574" i="22" s="1"/>
  <c r="H1575" i="22" s="1"/>
  <c r="H1576" i="22" s="1"/>
  <c r="H1577" i="22" s="1"/>
  <c r="H1578" i="22" s="1"/>
  <c r="H1579" i="22" s="1"/>
  <c r="H1580" i="22" s="1"/>
  <c r="H1581" i="22" s="1"/>
  <c r="H1582" i="22" s="1"/>
  <c r="H1583" i="22" s="1"/>
  <c r="H1584" i="22" s="1"/>
  <c r="H1585" i="22" s="1"/>
  <c r="H1586" i="22" s="1"/>
  <c r="H1587" i="22" s="1"/>
  <c r="H1588" i="22" s="1"/>
  <c r="H1589" i="22" s="1"/>
  <c r="H1590" i="22" s="1"/>
  <c r="H1591" i="22" s="1"/>
  <c r="H1592" i="22" s="1"/>
  <c r="H1593" i="22" s="1"/>
  <c r="H1594" i="22" s="1"/>
  <c r="H1595" i="22" s="1"/>
  <c r="H1596" i="22" s="1"/>
  <c r="H1597" i="22" s="1"/>
  <c r="H1598" i="22" s="1"/>
  <c r="H1599" i="22" s="1"/>
  <c r="H1600" i="22" s="1"/>
  <c r="H1601" i="22" s="1"/>
  <c r="H1602" i="22" s="1"/>
  <c r="H1603" i="22" s="1"/>
  <c r="H1604" i="22" s="1"/>
  <c r="H1605" i="22" s="1"/>
  <c r="H1606" i="22" s="1"/>
  <c r="H1607" i="22" s="1"/>
  <c r="H1608" i="22" s="1"/>
  <c r="H1609" i="22" s="1"/>
  <c r="H1610" i="22" s="1"/>
  <c r="H1611" i="22" s="1"/>
  <c r="H1612" i="22" s="1"/>
  <c r="H1613" i="22" s="1"/>
  <c r="H1614" i="22" s="1"/>
  <c r="H1615" i="22" s="1"/>
  <c r="H1616" i="22" s="1"/>
  <c r="H1617" i="22" s="1"/>
  <c r="H1618" i="22" s="1"/>
  <c r="H1619" i="22" s="1"/>
  <c r="H1620" i="22" s="1"/>
  <c r="H1621" i="22" s="1"/>
  <c r="H1622" i="22" s="1"/>
  <c r="H1623" i="22" s="1"/>
  <c r="H1624" i="22" s="1"/>
  <c r="H1625" i="22" s="1"/>
  <c r="H1626" i="22" s="1"/>
  <c r="H1627" i="22" s="1"/>
  <c r="H1628" i="22" s="1"/>
  <c r="H1629" i="22" s="1"/>
  <c r="H1630" i="22" s="1"/>
  <c r="H1631" i="22" s="1"/>
  <c r="H1632" i="22" s="1"/>
  <c r="H1633" i="22" s="1"/>
  <c r="H1634" i="22" s="1"/>
  <c r="H1635" i="22" s="1"/>
  <c r="H1636" i="22" s="1"/>
  <c r="H1637" i="22" s="1"/>
  <c r="H1638" i="22" s="1"/>
  <c r="H1639" i="22" s="1"/>
  <c r="H1640" i="22" s="1"/>
  <c r="H1641" i="22" s="1"/>
  <c r="H1642" i="22" s="1"/>
  <c r="H1643" i="22" s="1"/>
  <c r="H1644" i="22" s="1"/>
  <c r="H1645" i="22" s="1"/>
  <c r="H1646" i="22" s="1"/>
  <c r="H1647" i="22" s="1"/>
  <c r="H1648" i="22" s="1"/>
  <c r="H1649" i="22" s="1"/>
  <c r="H1650" i="22" s="1"/>
  <c r="H1651" i="22" s="1"/>
  <c r="H1652" i="22" s="1"/>
  <c r="H1653" i="22" s="1"/>
  <c r="H1654" i="22" s="1"/>
  <c r="H1655" i="22" s="1"/>
  <c r="H1656" i="22" s="1"/>
  <c r="H1657" i="22" s="1"/>
  <c r="H1658" i="22" s="1"/>
  <c r="H1659" i="22" s="1"/>
  <c r="H1660" i="22" s="1"/>
  <c r="H1661" i="22" s="1"/>
  <c r="H1662" i="22" s="1"/>
  <c r="H1663" i="22" s="1"/>
  <c r="H1664" i="22" s="1"/>
  <c r="H1665" i="22" s="1"/>
  <c r="H1666" i="22" s="1"/>
  <c r="H1667" i="22" s="1"/>
  <c r="H1668" i="22" s="1"/>
  <c r="H1669" i="22" s="1"/>
  <c r="H1670" i="22" s="1"/>
  <c r="H1671" i="22" s="1"/>
  <c r="H1672" i="22" s="1"/>
  <c r="H1673" i="22" s="1"/>
  <c r="H1674" i="22" s="1"/>
  <c r="H1675" i="22" s="1"/>
  <c r="H1676" i="22" s="1"/>
  <c r="H1677" i="22" s="1"/>
  <c r="H1678" i="22" s="1"/>
  <c r="H1679" i="22" s="1"/>
  <c r="H1680" i="22" s="1"/>
  <c r="H1681" i="22" s="1"/>
  <c r="H1682" i="22" s="1"/>
  <c r="H1683" i="22" s="1"/>
  <c r="H1684" i="22" s="1"/>
  <c r="H1685" i="22" s="1"/>
  <c r="H1686" i="22" s="1"/>
  <c r="H1687" i="22" s="1"/>
  <c r="H1688" i="22" s="1"/>
  <c r="H1689" i="22" s="1"/>
  <c r="H1690" i="22" s="1"/>
  <c r="H1691" i="22" s="1"/>
  <c r="H1692" i="22" s="1"/>
  <c r="H1693" i="22" s="1"/>
  <c r="H1694" i="22" s="1"/>
  <c r="H1695" i="22" s="1"/>
  <c r="H1696" i="22" s="1"/>
  <c r="H1697" i="22" s="1"/>
  <c r="H1698" i="22" s="1"/>
  <c r="H1699" i="22" s="1"/>
  <c r="H1700" i="22" s="1"/>
  <c r="H1701" i="22" s="1"/>
  <c r="H1702" i="22" s="1"/>
  <c r="H1703" i="22" s="1"/>
  <c r="H1704" i="22" s="1"/>
  <c r="H1705" i="22" s="1"/>
  <c r="H1706" i="22" s="1"/>
  <c r="H1707" i="22" s="1"/>
  <c r="H1708" i="22" s="1"/>
  <c r="H1709" i="22" s="1"/>
  <c r="H1710" i="22" s="1"/>
  <c r="H1711" i="22" s="1"/>
  <c r="H1712" i="22" s="1"/>
  <c r="H1713" i="22" s="1"/>
  <c r="H1714" i="22" s="1"/>
  <c r="H1715" i="22" s="1"/>
  <c r="H1716" i="22" s="1"/>
  <c r="H1717" i="22" s="1"/>
  <c r="H1718" i="22" s="1"/>
  <c r="H1719" i="22" s="1"/>
  <c r="H1720" i="22" s="1"/>
  <c r="H1721" i="22" s="1"/>
  <c r="H1722" i="22" s="1"/>
  <c r="H1723" i="22" s="1"/>
  <c r="H1724" i="22" s="1"/>
  <c r="H1725" i="22" s="1"/>
  <c r="H1726" i="22" s="1"/>
  <c r="H1727" i="22" s="1"/>
  <c r="H1728" i="22" s="1"/>
  <c r="H1729" i="22" s="1"/>
  <c r="H1730" i="22" s="1"/>
  <c r="H1731" i="22" s="1"/>
  <c r="H1732" i="22" s="1"/>
  <c r="H1733" i="22" s="1"/>
  <c r="H1734" i="22" s="1"/>
  <c r="H1735" i="22" s="1"/>
  <c r="H1736" i="22" s="1"/>
  <c r="H1737" i="22" s="1"/>
  <c r="H1738" i="22" s="1"/>
  <c r="H1739" i="22" s="1"/>
  <c r="H1740" i="22" s="1"/>
  <c r="H1741" i="22" s="1"/>
  <c r="H1742" i="22" s="1"/>
  <c r="H1743" i="22" s="1"/>
  <c r="H1744" i="22" s="1"/>
  <c r="H1745" i="22" s="1"/>
  <c r="H1746" i="22" s="1"/>
  <c r="H1747" i="22" s="1"/>
  <c r="H1748" i="22" s="1"/>
  <c r="H1749" i="22" s="1"/>
  <c r="H1750" i="22" s="1"/>
  <c r="H1751" i="22" s="1"/>
  <c r="H1752" i="22" s="1"/>
  <c r="H1753" i="22" s="1"/>
  <c r="H1754" i="22" s="1"/>
  <c r="H1755" i="22" s="1"/>
  <c r="H1756" i="22" s="1"/>
  <c r="H1757" i="22" s="1"/>
  <c r="H1758" i="22" s="1"/>
  <c r="H1759" i="22" s="1"/>
  <c r="H1760" i="22" s="1"/>
  <c r="H1761" i="22" s="1"/>
  <c r="H1762" i="22" s="1"/>
  <c r="H1763" i="22" s="1"/>
  <c r="H1764" i="22" s="1"/>
  <c r="H1765" i="22" s="1"/>
  <c r="H1766" i="22" s="1"/>
  <c r="H1767" i="22" s="1"/>
  <c r="H1768" i="22" s="1"/>
  <c r="H1769" i="22" s="1"/>
  <c r="H1770" i="22" s="1"/>
  <c r="H1771" i="22" s="1"/>
  <c r="H1772" i="22" s="1"/>
  <c r="H1773" i="22" s="1"/>
  <c r="H1774" i="22" s="1"/>
  <c r="H1775" i="22" s="1"/>
  <c r="H1776" i="22" s="1"/>
  <c r="H1777" i="22" s="1"/>
  <c r="H1778" i="22" s="1"/>
  <c r="H1779" i="22" s="1"/>
  <c r="H1780" i="22" s="1"/>
  <c r="H1781" i="22" s="1"/>
  <c r="H1782" i="22" s="1"/>
  <c r="H1783" i="22" s="1"/>
  <c r="H1784" i="22" s="1"/>
  <c r="H1785" i="22" s="1"/>
  <c r="H1786" i="22" s="1"/>
  <c r="H1787" i="22" s="1"/>
  <c r="H1788" i="22" s="1"/>
  <c r="H1789" i="22" s="1"/>
  <c r="H1790" i="22" s="1"/>
  <c r="H1791" i="22" s="1"/>
  <c r="H1792" i="22" s="1"/>
  <c r="H1793" i="22" s="1"/>
  <c r="H1794" i="22" s="1"/>
  <c r="H1795" i="22" s="1"/>
  <c r="H1796" i="22" s="1"/>
  <c r="H1797" i="22" s="1"/>
  <c r="H1798" i="22" s="1"/>
  <c r="H1799" i="22" s="1"/>
  <c r="H1800" i="22" s="1"/>
  <c r="H1801" i="22" s="1"/>
  <c r="H1802" i="22" s="1"/>
  <c r="H1803" i="22" s="1"/>
  <c r="H1804" i="22" s="1"/>
  <c r="H1805" i="22" s="1"/>
  <c r="H1806" i="22" s="1"/>
  <c r="H1807" i="22" s="1"/>
  <c r="H1808" i="22" s="1"/>
  <c r="H1809" i="22" s="1"/>
  <c r="H1810" i="22" s="1"/>
  <c r="H1811" i="22" s="1"/>
  <c r="H1812" i="22" s="1"/>
  <c r="H1813" i="22" s="1"/>
  <c r="H1814" i="22" s="1"/>
  <c r="H1815" i="22" s="1"/>
  <c r="H1816" i="22" s="1"/>
  <c r="H1817" i="22" s="1"/>
  <c r="H1818" i="22" s="1"/>
  <c r="H1819" i="22" s="1"/>
  <c r="H1820" i="22" s="1"/>
  <c r="H1821" i="22" s="1"/>
  <c r="H1822" i="22" s="1"/>
  <c r="H1823" i="22" s="1"/>
  <c r="H1824" i="22" s="1"/>
  <c r="H1825" i="22" s="1"/>
  <c r="H1826" i="22" s="1"/>
  <c r="H1827" i="22" s="1"/>
  <c r="H1828" i="22" s="1"/>
  <c r="H1829" i="22" s="1"/>
  <c r="H1830" i="22" s="1"/>
  <c r="H1831" i="22" s="1"/>
  <c r="H1832" i="22" s="1"/>
  <c r="H1833" i="22" s="1"/>
  <c r="H1834" i="22" s="1"/>
  <c r="H1835" i="22" s="1"/>
  <c r="H1836" i="22" s="1"/>
  <c r="H1837" i="22" s="1"/>
  <c r="H1838" i="22" s="1"/>
  <c r="H1839" i="22" s="1"/>
  <c r="H1840" i="22" s="1"/>
  <c r="H1841" i="22" s="1"/>
  <c r="H1842" i="22" s="1"/>
  <c r="H1843" i="22" s="1"/>
  <c r="H1844" i="22" s="1"/>
  <c r="H1845" i="22" s="1"/>
  <c r="H1846" i="22" s="1"/>
  <c r="H1847" i="22" s="1"/>
  <c r="H1848" i="22" s="1"/>
  <c r="H1849" i="22" s="1"/>
  <c r="H1850" i="22" s="1"/>
  <c r="H1851" i="22" s="1"/>
  <c r="H1852" i="22" s="1"/>
  <c r="H1853" i="22" s="1"/>
  <c r="H1854" i="22" s="1"/>
  <c r="H1855" i="22" s="1"/>
  <c r="H1856" i="22" s="1"/>
  <c r="H1857" i="22" s="1"/>
  <c r="H1858" i="22" s="1"/>
  <c r="H1859" i="22" s="1"/>
  <c r="H1860" i="22" s="1"/>
  <c r="H1861" i="22" s="1"/>
  <c r="H1862" i="22" s="1"/>
  <c r="H1863" i="22" s="1"/>
  <c r="H1864" i="22" s="1"/>
  <c r="H1865" i="22" s="1"/>
  <c r="H1866" i="22" s="1"/>
  <c r="H1867" i="22" s="1"/>
  <c r="H1868" i="22" s="1"/>
  <c r="H1869" i="22" s="1"/>
  <c r="H1870" i="22" s="1"/>
  <c r="H1871" i="22" s="1"/>
  <c r="H1872" i="22" s="1"/>
  <c r="H1873" i="22" s="1"/>
  <c r="H1874" i="22" s="1"/>
  <c r="H1875" i="22" s="1"/>
  <c r="H1876" i="22" s="1"/>
  <c r="H1877" i="22" s="1"/>
  <c r="H1878" i="22" s="1"/>
  <c r="H1879" i="22" s="1"/>
  <c r="H1880" i="22" s="1"/>
  <c r="H1881" i="22" s="1"/>
  <c r="H1882" i="22" s="1"/>
  <c r="H1883" i="22" s="1"/>
  <c r="H1884" i="22" s="1"/>
  <c r="H1885" i="22" s="1"/>
  <c r="H1886" i="22" s="1"/>
  <c r="H1887" i="22" s="1"/>
  <c r="H1888" i="22" s="1"/>
  <c r="H1889" i="22" s="1"/>
  <c r="H1890" i="22" s="1"/>
  <c r="H1891" i="22" s="1"/>
  <c r="H1892" i="22" s="1"/>
  <c r="H1893" i="22" s="1"/>
  <c r="H1894" i="22" s="1"/>
  <c r="H1895" i="22" s="1"/>
  <c r="H1896" i="22" s="1"/>
  <c r="H1897" i="22" s="1"/>
  <c r="H1898" i="22" s="1"/>
  <c r="H1899" i="22" s="1"/>
  <c r="H1900" i="22" s="1"/>
  <c r="H1901" i="22" s="1"/>
  <c r="H1902" i="22" s="1"/>
  <c r="H1903" i="22" s="1"/>
  <c r="H1904" i="22" s="1"/>
  <c r="H1905" i="22" s="1"/>
  <c r="H1906" i="22" s="1"/>
  <c r="H1907" i="22" s="1"/>
  <c r="H1908" i="22" s="1"/>
  <c r="H1909" i="22" s="1"/>
  <c r="H1910" i="22" s="1"/>
  <c r="H1911" i="22" s="1"/>
  <c r="H1912" i="22" s="1"/>
  <c r="H1913" i="22" s="1"/>
  <c r="H1914" i="22" s="1"/>
  <c r="H1915" i="22" s="1"/>
  <c r="H1916" i="22" s="1"/>
  <c r="H1917" i="22" s="1"/>
  <c r="H1918" i="22" s="1"/>
  <c r="H1919" i="22" s="1"/>
  <c r="H1920" i="22" s="1"/>
  <c r="H1921" i="22" s="1"/>
  <c r="H1922" i="22" s="1"/>
  <c r="H1923" i="22" s="1"/>
  <c r="H1924" i="22" s="1"/>
  <c r="H1925" i="22" s="1"/>
  <c r="H1926" i="22" s="1"/>
  <c r="H1927" i="22" s="1"/>
  <c r="H1928" i="22" s="1"/>
  <c r="H1929" i="22" s="1"/>
  <c r="H1930" i="22" s="1"/>
  <c r="H1931" i="22" s="1"/>
  <c r="H1932" i="22" s="1"/>
  <c r="H1933" i="22" s="1"/>
  <c r="H1934" i="22" s="1"/>
  <c r="H1935" i="22" s="1"/>
  <c r="H1936" i="22" s="1"/>
  <c r="H1937" i="22" s="1"/>
  <c r="H1938" i="22" s="1"/>
  <c r="H1939" i="22" s="1"/>
  <c r="H1940" i="22" s="1"/>
  <c r="H1941" i="22" s="1"/>
  <c r="H1942" i="22" s="1"/>
  <c r="H1943" i="22" s="1"/>
  <c r="H1944" i="22" s="1"/>
  <c r="H1945" i="22" s="1"/>
  <c r="H1946" i="22" s="1"/>
  <c r="H1947" i="22" s="1"/>
  <c r="H1948" i="22" s="1"/>
  <c r="H1949" i="22" s="1"/>
  <c r="H1950" i="22" s="1"/>
  <c r="H1951" i="22" s="1"/>
  <c r="H1952" i="22" s="1"/>
  <c r="H1953" i="22" s="1"/>
  <c r="H1954" i="22" s="1"/>
  <c r="H1955" i="22" s="1"/>
  <c r="H1956" i="22" s="1"/>
  <c r="H1957" i="22" s="1"/>
  <c r="H1958" i="22" s="1"/>
  <c r="H1959" i="22" s="1"/>
  <c r="H1960" i="22" s="1"/>
  <c r="H1961" i="22" s="1"/>
  <c r="H1962" i="22" s="1"/>
  <c r="H1963" i="22" s="1"/>
  <c r="H1964" i="22" s="1"/>
  <c r="H1965" i="22" s="1"/>
  <c r="H1966" i="22" s="1"/>
  <c r="H1967" i="22" s="1"/>
  <c r="H1968" i="22" s="1"/>
  <c r="H1969" i="22" s="1"/>
  <c r="H1970" i="22" s="1"/>
  <c r="H1971" i="22" s="1"/>
  <c r="H1972" i="22" s="1"/>
  <c r="H1973" i="22" s="1"/>
  <c r="H1974" i="22" s="1"/>
  <c r="H1975" i="22" s="1"/>
  <c r="H1976" i="22" s="1"/>
  <c r="H1977" i="22" s="1"/>
  <c r="H1978" i="22" s="1"/>
  <c r="H1979" i="22" s="1"/>
  <c r="H1980" i="22" s="1"/>
  <c r="H1981" i="22" s="1"/>
  <c r="H1982" i="22" s="1"/>
  <c r="H1983" i="22" s="1"/>
  <c r="H1984" i="22" s="1"/>
  <c r="H1985" i="22" s="1"/>
  <c r="H1986" i="22" s="1"/>
  <c r="H1987" i="22" s="1"/>
  <c r="H1988" i="22" s="1"/>
  <c r="H1989" i="22" s="1"/>
  <c r="H1990" i="22" s="1"/>
  <c r="H1991" i="22" s="1"/>
  <c r="H1992" i="22" s="1"/>
  <c r="H1993" i="22" s="1"/>
  <c r="H1994" i="22" s="1"/>
  <c r="H1995" i="22" s="1"/>
  <c r="H1996" i="22" s="1"/>
  <c r="H1997" i="22" s="1"/>
  <c r="H1998" i="22" s="1"/>
  <c r="H1999" i="22" s="1"/>
  <c r="H2000" i="22" s="1"/>
  <c r="H2001" i="22" s="1"/>
  <c r="H2002" i="22" s="1"/>
  <c r="H2003" i="22" s="1"/>
  <c r="H2004" i="22" s="1"/>
  <c r="H2005" i="22" s="1"/>
  <c r="H2006" i="22" s="1"/>
  <c r="H2007" i="22" s="1"/>
  <c r="H2008" i="22" s="1"/>
  <c r="H2009" i="22" s="1"/>
  <c r="H2010" i="22" s="1"/>
  <c r="H2011" i="22" s="1"/>
  <c r="H2012" i="22" s="1"/>
  <c r="H2013" i="22" s="1"/>
  <c r="H2014" i="22" s="1"/>
  <c r="H2015" i="22" s="1"/>
  <c r="H2016" i="22" s="1"/>
  <c r="H2017" i="22" s="1"/>
  <c r="H2018" i="22" s="1"/>
  <c r="H2019" i="22" s="1"/>
  <c r="H2020" i="22" s="1"/>
  <c r="H2021" i="22" s="1"/>
  <c r="H2022" i="22" s="1"/>
  <c r="H2023" i="22" s="1"/>
  <c r="H2024" i="22" s="1"/>
  <c r="H2025" i="22" s="1"/>
  <c r="H2026" i="22" s="1"/>
  <c r="H2027" i="22" s="1"/>
  <c r="H2028" i="22" s="1"/>
  <c r="H2029" i="22" s="1"/>
  <c r="H2030" i="22" s="1"/>
  <c r="H2031" i="22" s="1"/>
  <c r="H2032" i="22" s="1"/>
  <c r="H2033" i="22" s="1"/>
  <c r="H2034" i="22" s="1"/>
  <c r="H2035" i="22" s="1"/>
  <c r="H2036" i="22" s="1"/>
  <c r="H2037" i="22" s="1"/>
  <c r="H2038" i="22" s="1"/>
  <c r="H2039" i="22" s="1"/>
  <c r="H2040" i="22" s="1"/>
  <c r="H2041" i="22" s="1"/>
  <c r="H2042" i="22" s="1"/>
  <c r="H2043" i="22" s="1"/>
  <c r="H2044" i="22" s="1"/>
  <c r="H2045" i="22" s="1"/>
  <c r="H2046" i="22" s="1"/>
  <c r="H2047" i="22" s="1"/>
  <c r="H2048" i="22" s="1"/>
  <c r="H2049" i="22" s="1"/>
  <c r="H2050" i="22" s="1"/>
  <c r="H2051" i="22" s="1"/>
  <c r="H2052" i="22" s="1"/>
  <c r="H2053" i="22" s="1"/>
  <c r="H2054" i="22" s="1"/>
  <c r="H2055" i="22" s="1"/>
  <c r="H2056" i="22" s="1"/>
  <c r="H2057" i="22" s="1"/>
  <c r="H2058" i="22" s="1"/>
  <c r="H2059" i="22" s="1"/>
  <c r="H2060" i="22" s="1"/>
  <c r="H2061" i="22" s="1"/>
  <c r="H2062" i="22" s="1"/>
  <c r="H2063" i="22" s="1"/>
  <c r="H2064" i="22" s="1"/>
  <c r="H2065" i="22" s="1"/>
  <c r="H2066" i="22" s="1"/>
  <c r="H2067" i="22" s="1"/>
  <c r="H2068" i="22" s="1"/>
  <c r="H2069" i="22" s="1"/>
  <c r="H2070" i="22" s="1"/>
  <c r="H2071" i="22" s="1"/>
  <c r="H2072" i="22" s="1"/>
  <c r="H2073" i="22" s="1"/>
  <c r="H2074" i="22" s="1"/>
  <c r="H2075" i="22" s="1"/>
  <c r="H2076" i="22" s="1"/>
  <c r="H2077" i="22" s="1"/>
  <c r="H2078" i="22" s="1"/>
  <c r="H2079" i="22" s="1"/>
  <c r="H2080" i="22" s="1"/>
  <c r="H2081" i="22" s="1"/>
  <c r="H2082" i="22" s="1"/>
  <c r="H2083" i="22" s="1"/>
  <c r="H2084" i="22" s="1"/>
  <c r="H2085" i="22" s="1"/>
  <c r="H2086" i="22" s="1"/>
  <c r="H2087" i="22" s="1"/>
  <c r="H2088" i="22" s="1"/>
  <c r="H2089" i="22" s="1"/>
  <c r="H2090" i="22" s="1"/>
  <c r="H2091" i="22" s="1"/>
  <c r="H2092" i="22" s="1"/>
  <c r="H2093" i="22" s="1"/>
  <c r="H2094" i="22" s="1"/>
  <c r="H2095" i="22" s="1"/>
  <c r="H2096" i="22" s="1"/>
  <c r="H2097" i="22" s="1"/>
  <c r="H2098" i="22" s="1"/>
  <c r="H2099" i="22" s="1"/>
  <c r="H2100" i="22" s="1"/>
  <c r="H2101" i="22" s="1"/>
  <c r="H2102" i="22" s="1"/>
  <c r="H2103" i="22" s="1"/>
  <c r="H2104" i="22" s="1"/>
  <c r="H2105" i="22" s="1"/>
  <c r="H2106" i="22" s="1"/>
  <c r="H2107" i="22" s="1"/>
  <c r="H2108" i="22" s="1"/>
  <c r="H2109" i="22" s="1"/>
  <c r="H2110" i="22" s="1"/>
  <c r="H2111" i="22" s="1"/>
  <c r="H2112" i="22" s="1"/>
  <c r="H2113" i="22" s="1"/>
  <c r="H2114" i="22" s="1"/>
  <c r="H2115" i="22" s="1"/>
  <c r="H2116" i="22" s="1"/>
  <c r="H2117" i="22" s="1"/>
  <c r="H2118" i="22" s="1"/>
  <c r="H2119" i="22" s="1"/>
  <c r="H2120" i="22" s="1"/>
  <c r="H2121" i="22" s="1"/>
  <c r="H2122" i="22" s="1"/>
  <c r="H2123" i="22" s="1"/>
  <c r="H2124" i="22" s="1"/>
  <c r="H2125" i="22" s="1"/>
  <c r="H2126" i="22" s="1"/>
  <c r="H2127" i="22" s="1"/>
  <c r="H2128" i="22" s="1"/>
  <c r="H2129" i="22" s="1"/>
  <c r="H2130" i="22" s="1"/>
  <c r="H2131" i="22" s="1"/>
  <c r="H2132" i="22" s="1"/>
  <c r="H2133" i="22" s="1"/>
  <c r="H2134" i="22" s="1"/>
  <c r="H2135" i="22" s="1"/>
  <c r="H2136" i="22" s="1"/>
  <c r="H2137" i="22" s="1"/>
  <c r="H2138" i="22" s="1"/>
  <c r="H2139" i="22" s="1"/>
  <c r="H2140" i="22" s="1"/>
  <c r="H2141" i="22" s="1"/>
  <c r="H2142" i="22" s="1"/>
  <c r="H2143" i="22" s="1"/>
  <c r="H2144" i="22" s="1"/>
  <c r="H2145" i="22" s="1"/>
  <c r="H2146" i="22" s="1"/>
  <c r="H2147" i="22" s="1"/>
  <c r="H2148" i="22" s="1"/>
  <c r="H2149" i="22" s="1"/>
  <c r="H2150" i="22" s="1"/>
  <c r="H2151" i="22" s="1"/>
  <c r="H2152" i="22" s="1"/>
  <c r="H2153" i="22" s="1"/>
  <c r="H2154" i="22" s="1"/>
  <c r="H2155" i="22" s="1"/>
  <c r="H2156" i="22" s="1"/>
  <c r="H2157" i="22" s="1"/>
  <c r="H2158" i="22" s="1"/>
  <c r="H2159" i="22" s="1"/>
  <c r="H2160" i="22" s="1"/>
  <c r="H2161" i="22" s="1"/>
  <c r="H2162" i="22" s="1"/>
  <c r="H2163" i="22" s="1"/>
  <c r="H2164" i="22" s="1"/>
  <c r="H2165" i="22" s="1"/>
  <c r="H2166" i="22" s="1"/>
  <c r="H2167" i="22" s="1"/>
  <c r="H2168" i="22" s="1"/>
  <c r="H2169" i="22" s="1"/>
  <c r="H2170" i="22" s="1"/>
  <c r="H2171" i="22" s="1"/>
  <c r="H2172" i="22" s="1"/>
  <c r="H2173" i="22" s="1"/>
  <c r="H2174" i="22" s="1"/>
  <c r="H2175" i="22" s="1"/>
  <c r="H2176" i="22" s="1"/>
  <c r="H2177" i="22" s="1"/>
  <c r="H2178" i="22" s="1"/>
  <c r="H2179" i="22" s="1"/>
  <c r="H2180" i="22" s="1"/>
  <c r="H2181" i="22" s="1"/>
  <c r="H2182" i="22" s="1"/>
  <c r="H2183" i="22" s="1"/>
  <c r="H2184" i="22" s="1"/>
  <c r="H2185" i="22" s="1"/>
  <c r="H2186" i="22" s="1"/>
  <c r="H2187" i="22" s="1"/>
  <c r="H2188" i="22" s="1"/>
  <c r="H2189" i="22" s="1"/>
  <c r="H2190" i="22" s="1"/>
  <c r="H2191" i="22" s="1"/>
  <c r="H2192" i="22" s="1"/>
  <c r="H2193" i="22" s="1"/>
  <c r="H2194" i="22" s="1"/>
  <c r="H2195" i="22" s="1"/>
  <c r="H2196" i="22" s="1"/>
  <c r="H2197" i="22" s="1"/>
  <c r="H2198" i="22" s="1"/>
  <c r="H2199" i="22" s="1"/>
  <c r="H2200" i="22" s="1"/>
  <c r="H2201" i="22" s="1"/>
  <c r="H2202" i="22" s="1"/>
  <c r="H2203" i="22" s="1"/>
  <c r="H2204" i="22" s="1"/>
  <c r="H2205" i="22" s="1"/>
  <c r="H2206" i="22" s="1"/>
  <c r="H2207" i="22" s="1"/>
  <c r="H2208" i="22" s="1"/>
  <c r="H2209" i="22" s="1"/>
  <c r="H2210" i="22" s="1"/>
  <c r="H2211" i="22" s="1"/>
  <c r="H2212" i="22" s="1"/>
  <c r="H2213" i="22" s="1"/>
  <c r="H2214" i="22" s="1"/>
  <c r="H2215" i="22" s="1"/>
  <c r="H2216" i="22" s="1"/>
  <c r="H2217" i="22" s="1"/>
  <c r="H2218" i="22" s="1"/>
  <c r="H2219" i="22" s="1"/>
  <c r="H2220" i="22" s="1"/>
  <c r="H2221" i="22" s="1"/>
  <c r="H2222" i="22" s="1"/>
  <c r="H2223" i="22" s="1"/>
  <c r="H2224" i="22" s="1"/>
  <c r="H2225" i="22" s="1"/>
  <c r="H2226" i="22" s="1"/>
  <c r="H2227" i="22" s="1"/>
  <c r="H2228" i="22" s="1"/>
  <c r="H2229" i="22" s="1"/>
  <c r="H2230" i="22" s="1"/>
  <c r="H2231" i="22" s="1"/>
  <c r="H2232" i="22" s="1"/>
  <c r="H2233" i="22" s="1"/>
  <c r="H2234" i="22" s="1"/>
  <c r="H2235" i="22" s="1"/>
  <c r="H2236" i="22" s="1"/>
  <c r="H2237" i="22" s="1"/>
  <c r="H2238" i="22" s="1"/>
  <c r="H2239" i="22" s="1"/>
  <c r="H2240" i="22" s="1"/>
  <c r="H2241" i="22" s="1"/>
  <c r="H2242" i="22" s="1"/>
  <c r="H2243" i="22" s="1"/>
  <c r="H2244" i="22" s="1"/>
  <c r="H2245" i="22" s="1"/>
  <c r="H2246" i="22" s="1"/>
  <c r="H2247" i="22" s="1"/>
  <c r="H2248" i="22" s="1"/>
  <c r="H2249" i="22" s="1"/>
  <c r="H2250" i="22" s="1"/>
  <c r="H2251" i="22" s="1"/>
  <c r="H2252" i="22" s="1"/>
  <c r="H2253" i="22" s="1"/>
  <c r="H2254" i="22" s="1"/>
  <c r="H2255" i="22" s="1"/>
  <c r="H2256" i="22" s="1"/>
  <c r="H2257" i="22" s="1"/>
  <c r="H2258" i="22" s="1"/>
  <c r="H2259" i="22" s="1"/>
  <c r="H2260" i="22" s="1"/>
  <c r="H2261" i="22" s="1"/>
  <c r="H2262" i="22" s="1"/>
  <c r="H2263" i="22" s="1"/>
  <c r="H2264" i="22" s="1"/>
  <c r="H2265" i="22" s="1"/>
  <c r="H2266" i="22" s="1"/>
  <c r="H2267" i="22" s="1"/>
  <c r="H2268" i="22" s="1"/>
  <c r="H2269" i="22" s="1"/>
  <c r="H2270" i="22" s="1"/>
  <c r="H2271" i="22" s="1"/>
  <c r="H2272" i="22" s="1"/>
  <c r="H2273" i="22" s="1"/>
  <c r="H2274" i="22" s="1"/>
  <c r="H2275" i="22" s="1"/>
  <c r="H2276" i="22" s="1"/>
  <c r="H2277" i="22" s="1"/>
  <c r="H2278" i="22" s="1"/>
  <c r="H2279" i="22" s="1"/>
  <c r="H2280" i="22" s="1"/>
  <c r="H2281" i="22" s="1"/>
  <c r="H2282" i="22" s="1"/>
  <c r="H2283" i="22" s="1"/>
  <c r="H2284" i="22" s="1"/>
  <c r="H2285" i="22" s="1"/>
  <c r="H2286" i="22" s="1"/>
  <c r="H2287" i="22" s="1"/>
  <c r="H2288" i="22" s="1"/>
  <c r="H2289" i="22" s="1"/>
  <c r="H2290" i="22" s="1"/>
  <c r="H2291" i="22" s="1"/>
  <c r="H2292" i="22" s="1"/>
  <c r="H2293" i="22" s="1"/>
  <c r="H2294" i="22" s="1"/>
  <c r="H2295" i="22" s="1"/>
  <c r="H2296" i="22" s="1"/>
  <c r="H2297" i="22" s="1"/>
  <c r="H2298" i="22" s="1"/>
  <c r="H2299" i="22" s="1"/>
  <c r="H2300" i="22" s="1"/>
  <c r="H2301" i="22" s="1"/>
  <c r="H2302" i="22" s="1"/>
  <c r="H2303" i="22" s="1"/>
  <c r="H2304" i="22" s="1"/>
  <c r="H2305" i="22" s="1"/>
  <c r="H2306" i="22" s="1"/>
  <c r="H2307" i="22" s="1"/>
  <c r="H2308" i="22" s="1"/>
  <c r="H2309" i="22" s="1"/>
  <c r="H2310" i="22" s="1"/>
  <c r="H2311" i="22" s="1"/>
  <c r="H2312" i="22" s="1"/>
  <c r="H2313" i="22" s="1"/>
  <c r="H2314" i="22" s="1"/>
  <c r="H2315" i="22" s="1"/>
  <c r="H2316" i="22" s="1"/>
  <c r="H2317" i="22" s="1"/>
  <c r="H2318" i="22" s="1"/>
  <c r="H2319" i="22" s="1"/>
  <c r="H2320" i="22" s="1"/>
  <c r="H2321" i="22" s="1"/>
  <c r="H2322" i="22" s="1"/>
  <c r="H2323" i="22" s="1"/>
  <c r="H2324" i="22" s="1"/>
  <c r="H2325" i="22" s="1"/>
  <c r="H2326" i="22" s="1"/>
  <c r="H2327" i="22" s="1"/>
  <c r="H2328" i="22" s="1"/>
  <c r="H2329" i="22" s="1"/>
  <c r="H2330" i="22" s="1"/>
  <c r="H2331" i="22" s="1"/>
  <c r="H2332" i="22" s="1"/>
  <c r="H2333" i="22" s="1"/>
  <c r="H2334" i="22" s="1"/>
  <c r="H2335" i="22" s="1"/>
  <c r="H2336" i="22" s="1"/>
  <c r="H2337" i="22" s="1"/>
  <c r="H2338" i="22" s="1"/>
  <c r="H2339" i="22" s="1"/>
  <c r="H2340" i="22" s="1"/>
  <c r="H2341" i="22" s="1"/>
  <c r="H2342" i="22" s="1"/>
  <c r="H2343" i="22" s="1"/>
  <c r="H2344" i="22" s="1"/>
  <c r="H2345" i="22" s="1"/>
  <c r="H2346" i="22" s="1"/>
  <c r="H2347" i="22" s="1"/>
  <c r="H2348" i="22" s="1"/>
  <c r="H2349" i="22" s="1"/>
  <c r="H2350" i="22" s="1"/>
  <c r="H2351" i="22" s="1"/>
  <c r="H2352" i="22" s="1"/>
  <c r="H2353" i="22" s="1"/>
  <c r="H2354" i="22" s="1"/>
  <c r="H2355" i="22" s="1"/>
  <c r="H2356" i="22" s="1"/>
  <c r="H2357" i="22" s="1"/>
  <c r="H2358" i="22" s="1"/>
  <c r="H2359" i="22" s="1"/>
  <c r="H2360" i="22" s="1"/>
  <c r="H2361" i="22" s="1"/>
  <c r="H2362" i="22" s="1"/>
  <c r="H2363" i="22" s="1"/>
  <c r="H2364" i="22" s="1"/>
  <c r="H2365" i="22" s="1"/>
  <c r="H2366" i="22" s="1"/>
  <c r="H2367" i="22" s="1"/>
  <c r="H2368" i="22" s="1"/>
  <c r="H2369" i="22" s="1"/>
  <c r="H2370" i="22" s="1"/>
  <c r="H2371" i="22" s="1"/>
  <c r="H2372" i="22" s="1"/>
  <c r="H2373" i="22" s="1"/>
  <c r="H2374" i="22" s="1"/>
  <c r="H2375" i="22" s="1"/>
  <c r="H2376" i="22" s="1"/>
  <c r="H2377" i="22" s="1"/>
  <c r="H2378" i="22" s="1"/>
  <c r="H2379" i="22" s="1"/>
  <c r="H2380" i="22" s="1"/>
  <c r="H2381" i="22" s="1"/>
  <c r="H2382" i="22" s="1"/>
  <c r="H2383" i="22" s="1"/>
  <c r="H2384" i="22" s="1"/>
  <c r="H2385" i="22" s="1"/>
  <c r="H2386" i="22" s="1"/>
  <c r="H2387" i="22" s="1"/>
  <c r="H2388" i="22" s="1"/>
  <c r="H2389" i="22" s="1"/>
  <c r="H2390" i="22" s="1"/>
  <c r="H2391" i="22" s="1"/>
  <c r="H2392" i="22" s="1"/>
  <c r="H2393" i="22" s="1"/>
  <c r="H2394" i="22" s="1"/>
  <c r="H2395" i="22" s="1"/>
  <c r="H2396" i="22" s="1"/>
  <c r="H2397" i="22" s="1"/>
  <c r="H2398" i="22" s="1"/>
  <c r="H2399" i="22" s="1"/>
  <c r="H2400" i="22" s="1"/>
  <c r="H2401" i="22" s="1"/>
  <c r="H2402" i="22" s="1"/>
  <c r="H2403" i="22" s="1"/>
  <c r="H2404" i="22" s="1"/>
  <c r="H2405" i="22" s="1"/>
  <c r="H2406" i="22" s="1"/>
  <c r="H2407" i="22" s="1"/>
  <c r="H2408" i="22" s="1"/>
  <c r="H2409" i="22" s="1"/>
  <c r="H2410" i="22" s="1"/>
  <c r="H2411" i="22" s="1"/>
  <c r="H2412" i="22" s="1"/>
  <c r="H2413" i="22" s="1"/>
  <c r="H2414" i="22" s="1"/>
  <c r="H2415" i="22" s="1"/>
  <c r="H2416" i="22" s="1"/>
  <c r="H2417" i="22" s="1"/>
  <c r="H2418" i="22" s="1"/>
  <c r="H2419" i="22" s="1"/>
  <c r="H2420" i="22" s="1"/>
  <c r="H2421" i="22" s="1"/>
  <c r="H2422" i="22" s="1"/>
  <c r="H2423" i="22" s="1"/>
  <c r="H2424" i="22" s="1"/>
  <c r="H2425" i="22" s="1"/>
  <c r="H2426" i="22" s="1"/>
  <c r="H2427" i="22" s="1"/>
  <c r="H2428" i="22" s="1"/>
  <c r="H2429" i="22" s="1"/>
  <c r="H2430" i="22" s="1"/>
  <c r="H2431" i="22" s="1"/>
  <c r="H2432" i="22" s="1"/>
  <c r="H2433" i="22" s="1"/>
  <c r="H2434" i="22" s="1"/>
  <c r="H2435" i="22" s="1"/>
  <c r="H2436" i="22" s="1"/>
  <c r="H2437" i="22" s="1"/>
  <c r="H2438" i="22" s="1"/>
  <c r="H2439" i="22" s="1"/>
  <c r="H2440" i="22" s="1"/>
  <c r="H2441" i="22" s="1"/>
  <c r="H2442" i="22" s="1"/>
  <c r="H2443" i="22" s="1"/>
  <c r="H2444" i="22" s="1"/>
  <c r="H2445" i="22" s="1"/>
  <c r="H2446" i="22" s="1"/>
  <c r="H2447" i="22" s="1"/>
  <c r="H2448" i="22" s="1"/>
  <c r="H2449" i="22" s="1"/>
  <c r="H2450" i="22" s="1"/>
  <c r="H2451" i="22" s="1"/>
  <c r="H2452" i="22" s="1"/>
  <c r="H2453" i="22" s="1"/>
  <c r="H2454" i="22" s="1"/>
  <c r="H2455" i="22" s="1"/>
  <c r="H2456" i="22" s="1"/>
  <c r="H2457" i="22" s="1"/>
  <c r="H2458" i="22" s="1"/>
  <c r="H2459" i="22" s="1"/>
  <c r="H2460" i="22" s="1"/>
  <c r="H2461" i="22" s="1"/>
  <c r="H2462" i="22" s="1"/>
  <c r="H2463" i="22" s="1"/>
  <c r="H2464" i="22" s="1"/>
  <c r="H2465" i="22" s="1"/>
  <c r="H2466" i="22" s="1"/>
  <c r="H2467" i="22" s="1"/>
  <c r="H2468" i="22" s="1"/>
  <c r="H2469" i="22" s="1"/>
  <c r="H2470" i="22" s="1"/>
  <c r="H2471" i="22" s="1"/>
  <c r="H2472" i="22" s="1"/>
  <c r="H2473" i="22" s="1"/>
  <c r="H2474" i="22" s="1"/>
  <c r="H2475" i="22" s="1"/>
  <c r="H2476" i="22" s="1"/>
  <c r="H2477" i="22" s="1"/>
  <c r="H2478" i="22" s="1"/>
  <c r="H2479" i="22" s="1"/>
  <c r="H2480" i="22" s="1"/>
  <c r="H2481" i="22" s="1"/>
  <c r="H2482" i="22" s="1"/>
  <c r="H2483" i="22" s="1"/>
  <c r="H2484" i="22" s="1"/>
  <c r="H2485" i="22" s="1"/>
  <c r="H2486" i="22" s="1"/>
  <c r="H2487" i="22" s="1"/>
  <c r="H2488" i="22" s="1"/>
  <c r="H2489" i="22" s="1"/>
  <c r="H2490" i="22" s="1"/>
  <c r="H2491" i="22" s="1"/>
  <c r="H2492" i="22" s="1"/>
  <c r="H2493" i="22" s="1"/>
  <c r="H2494" i="22" s="1"/>
  <c r="H2495" i="22" s="1"/>
  <c r="H2496" i="22" s="1"/>
  <c r="H2497" i="22" s="1"/>
  <c r="H2498" i="22" s="1"/>
  <c r="H2499" i="22" s="1"/>
  <c r="H2500" i="22" s="1"/>
  <c r="H2501" i="22" s="1"/>
  <c r="H2502" i="22" s="1"/>
  <c r="H2503" i="22" s="1"/>
  <c r="H2504" i="22" s="1"/>
  <c r="H2505" i="22" s="1"/>
  <c r="H2506" i="22" s="1"/>
  <c r="H2507" i="22" s="1"/>
  <c r="H2508" i="22" s="1"/>
  <c r="H2509" i="22" s="1"/>
  <c r="H2510" i="22" s="1"/>
  <c r="H2511" i="22" s="1"/>
  <c r="H2512" i="22" s="1"/>
  <c r="H2513" i="22" s="1"/>
  <c r="H2514" i="22" s="1"/>
  <c r="H2515" i="22" s="1"/>
  <c r="H2516" i="22" s="1"/>
  <c r="H2517" i="22" s="1"/>
  <c r="H2518" i="22" s="1"/>
  <c r="H2519" i="22" s="1"/>
  <c r="H2520" i="22" s="1"/>
  <c r="H2521" i="22" s="1"/>
  <c r="H2522" i="22" s="1"/>
  <c r="H2523" i="22" s="1"/>
  <c r="H2524" i="22" s="1"/>
  <c r="H2525" i="22" s="1"/>
  <c r="H2526" i="22" s="1"/>
  <c r="H2527" i="22" s="1"/>
  <c r="H2528" i="22" s="1"/>
  <c r="H2529" i="22" s="1"/>
  <c r="H2530" i="22" s="1"/>
  <c r="H2531" i="22" s="1"/>
  <c r="H2532" i="22" s="1"/>
  <c r="H2533" i="22" s="1"/>
  <c r="H2534" i="22" s="1"/>
  <c r="H2535" i="22" s="1"/>
  <c r="H2536" i="22" s="1"/>
  <c r="H2537" i="22" s="1"/>
  <c r="H2538" i="22" s="1"/>
  <c r="H2539" i="22" s="1"/>
  <c r="H2540" i="22" s="1"/>
  <c r="H2541" i="22" s="1"/>
  <c r="H2542" i="22" s="1"/>
  <c r="H2543" i="22" s="1"/>
  <c r="H2544" i="22" s="1"/>
  <c r="H2545" i="22" s="1"/>
  <c r="H2546" i="22" s="1"/>
  <c r="H2547" i="22" s="1"/>
  <c r="H2548" i="22" s="1"/>
  <c r="H2549" i="22" s="1"/>
  <c r="H2550" i="22" s="1"/>
  <c r="H2551" i="22" s="1"/>
  <c r="H2552" i="22" s="1"/>
  <c r="H2553" i="22" s="1"/>
  <c r="H2554" i="22" s="1"/>
  <c r="H2555" i="22" s="1"/>
  <c r="H2556" i="22" s="1"/>
  <c r="H2557" i="22" s="1"/>
  <c r="H2558" i="22" s="1"/>
  <c r="H2559" i="22" s="1"/>
  <c r="H2560" i="22" s="1"/>
  <c r="H2561" i="22" s="1"/>
  <c r="H2562" i="22" s="1"/>
  <c r="H2563" i="22" s="1"/>
  <c r="H2564" i="22" s="1"/>
  <c r="H2565" i="22" s="1"/>
  <c r="H2566" i="22" s="1"/>
  <c r="H2567" i="22" s="1"/>
  <c r="H2568" i="22" s="1"/>
  <c r="H2569" i="22" s="1"/>
  <c r="H2570" i="22" s="1"/>
  <c r="H2571" i="22" s="1"/>
  <c r="H2572" i="22" s="1"/>
  <c r="H2573" i="22" s="1"/>
  <c r="H2574" i="22" s="1"/>
  <c r="H2575" i="22" s="1"/>
  <c r="H2576" i="22" s="1"/>
  <c r="H2577" i="22" s="1"/>
  <c r="H2578" i="22" s="1"/>
  <c r="H2579" i="22" s="1"/>
  <c r="H2580" i="22" s="1"/>
  <c r="H2581" i="22" s="1"/>
  <c r="H2582" i="22" s="1"/>
  <c r="H2583" i="22" s="1"/>
  <c r="H2584" i="22" s="1"/>
  <c r="H2585" i="22" s="1"/>
  <c r="H2586" i="22" s="1"/>
  <c r="H2587" i="22" s="1"/>
  <c r="H2588" i="22" s="1"/>
  <c r="H2589" i="22" s="1"/>
  <c r="H2590" i="22" s="1"/>
  <c r="H2591" i="22" s="1"/>
  <c r="H2592" i="22" s="1"/>
  <c r="H2593" i="22" s="1"/>
  <c r="H2594" i="22" s="1"/>
  <c r="H2595" i="22" s="1"/>
  <c r="H2596" i="22" s="1"/>
  <c r="H2597" i="22" s="1"/>
  <c r="H2598" i="22" s="1"/>
  <c r="H2599" i="22" s="1"/>
  <c r="H2600" i="22" s="1"/>
  <c r="H2601" i="22" s="1"/>
  <c r="H2602" i="22" s="1"/>
  <c r="H2603" i="22" s="1"/>
  <c r="H2604" i="22" s="1"/>
  <c r="H2605" i="22" s="1"/>
  <c r="H2606" i="22" s="1"/>
  <c r="H2607" i="22" s="1"/>
  <c r="H2608" i="22" s="1"/>
  <c r="H2609" i="22" s="1"/>
  <c r="H2610" i="22" s="1"/>
  <c r="H2611" i="22" s="1"/>
  <c r="H2612" i="22" s="1"/>
  <c r="H2613" i="22" s="1"/>
  <c r="H2614" i="22" s="1"/>
  <c r="H2615" i="22" s="1"/>
  <c r="H2616" i="22" s="1"/>
  <c r="H2617" i="22" s="1"/>
  <c r="H2618" i="22" s="1"/>
  <c r="H2619" i="22" s="1"/>
  <c r="H2620" i="22" s="1"/>
  <c r="H2621" i="22" s="1"/>
  <c r="H2622" i="22" s="1"/>
  <c r="H2623" i="22" s="1"/>
  <c r="H2624" i="22" s="1"/>
  <c r="H2625" i="22" s="1"/>
  <c r="H2626" i="22" s="1"/>
  <c r="H2627" i="22" s="1"/>
  <c r="H2628" i="22" s="1"/>
  <c r="H2629" i="22" s="1"/>
  <c r="H2630" i="22" s="1"/>
  <c r="H2631" i="22" s="1"/>
  <c r="H2632" i="22" s="1"/>
  <c r="H2633" i="22" s="1"/>
  <c r="H2634" i="22" s="1"/>
  <c r="H2635" i="22" s="1"/>
  <c r="H2636" i="22" s="1"/>
  <c r="H2637" i="22" s="1"/>
  <c r="H2638" i="22" s="1"/>
  <c r="H2639" i="22" s="1"/>
  <c r="H2640" i="22" s="1"/>
  <c r="H2641" i="22" s="1"/>
  <c r="H2642" i="22" s="1"/>
  <c r="H2643" i="22" s="1"/>
  <c r="H4" i="22"/>
  <c r="E4" i="22" l="1"/>
  <c r="E5" i="22" s="1"/>
  <c r="E6" i="22" s="1"/>
  <c r="E7" i="22" s="1"/>
  <c r="E8" i="22" s="1"/>
  <c r="E9" i="22" s="1"/>
  <c r="E10" i="22" s="1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E37" i="22" s="1"/>
  <c r="E38" i="22" s="1"/>
  <c r="E39" i="22" s="1"/>
  <c r="E40" i="22" s="1"/>
  <c r="E41" i="22" s="1"/>
  <c r="E42" i="22" s="1"/>
  <c r="E43" i="22" s="1"/>
  <c r="E44" i="22" s="1"/>
  <c r="E45" i="22" s="1"/>
  <c r="E46" i="22" s="1"/>
  <c r="E47" i="22" s="1"/>
  <c r="E48" i="22" s="1"/>
  <c r="E49" i="22" s="1"/>
  <c r="E50" i="22" s="1"/>
  <c r="E51" i="22" s="1"/>
  <c r="E52" i="22" s="1"/>
  <c r="E53" i="22" s="1"/>
  <c r="E54" i="22" s="1"/>
  <c r="E55" i="22" s="1"/>
  <c r="E56" i="22" s="1"/>
  <c r="E57" i="22" s="1"/>
  <c r="E58" i="22" s="1"/>
  <c r="E59" i="22" s="1"/>
  <c r="E60" i="22" s="1"/>
  <c r="E61" i="22" s="1"/>
  <c r="E62" i="22" s="1"/>
  <c r="E63" i="22" s="1"/>
  <c r="E64" i="22" s="1"/>
  <c r="E65" i="22" s="1"/>
  <c r="E66" i="22" s="1"/>
  <c r="E67" i="22" s="1"/>
  <c r="E68" i="22" s="1"/>
  <c r="E69" i="22" s="1"/>
  <c r="E70" i="22" s="1"/>
  <c r="E71" i="22" s="1"/>
  <c r="E72" i="22" s="1"/>
  <c r="E73" i="22" s="1"/>
  <c r="E74" i="22" s="1"/>
  <c r="E75" i="22" s="1"/>
  <c r="E76" i="22" s="1"/>
  <c r="E77" i="22" s="1"/>
  <c r="E78" i="22" s="1"/>
  <c r="E79" i="22" s="1"/>
  <c r="E80" i="22" s="1"/>
  <c r="E81" i="22" s="1"/>
  <c r="E82" i="22" s="1"/>
  <c r="E83" i="22" s="1"/>
  <c r="E84" i="22" s="1"/>
  <c r="E85" i="22" s="1"/>
  <c r="E86" i="22" s="1"/>
  <c r="E87" i="22" s="1"/>
  <c r="E88" i="22" s="1"/>
  <c r="E89" i="22" s="1"/>
  <c r="E90" i="22" s="1"/>
  <c r="E91" i="22" s="1"/>
  <c r="E92" i="22" s="1"/>
  <c r="E93" i="22" s="1"/>
  <c r="E94" i="22" s="1"/>
  <c r="E95" i="22" s="1"/>
  <c r="E96" i="22" s="1"/>
  <c r="E97" i="22" s="1"/>
  <c r="E98" i="22" s="1"/>
  <c r="E99" i="22" s="1"/>
  <c r="E100" i="22" s="1"/>
  <c r="E101" i="22" s="1"/>
  <c r="E102" i="22" s="1"/>
  <c r="E103" i="22" s="1"/>
  <c r="E104" i="22" s="1"/>
  <c r="E105" i="22" s="1"/>
  <c r="E106" i="22" s="1"/>
  <c r="E107" i="22" s="1"/>
  <c r="E108" i="22" s="1"/>
  <c r="E109" i="22" s="1"/>
  <c r="E110" i="22" s="1"/>
  <c r="E111" i="22" s="1"/>
  <c r="E112" i="22" s="1"/>
  <c r="E113" i="22" s="1"/>
  <c r="E114" i="22" s="1"/>
  <c r="E115" i="22" s="1"/>
  <c r="E116" i="22" s="1"/>
  <c r="E117" i="22" s="1"/>
  <c r="E118" i="22" s="1"/>
  <c r="E119" i="22" s="1"/>
  <c r="E120" i="22" s="1"/>
  <c r="E121" i="22" s="1"/>
  <c r="E122" i="22" s="1"/>
  <c r="E123" i="22" s="1"/>
  <c r="E124" i="22" s="1"/>
  <c r="E125" i="22" s="1"/>
  <c r="E126" i="22" s="1"/>
  <c r="E127" i="22" s="1"/>
  <c r="E128" i="22" s="1"/>
  <c r="E129" i="22" s="1"/>
  <c r="E130" i="22" s="1"/>
  <c r="E131" i="22" s="1"/>
  <c r="E132" i="22" s="1"/>
  <c r="E133" i="22" s="1"/>
  <c r="E134" i="22" s="1"/>
  <c r="E135" i="22" s="1"/>
  <c r="E136" i="22" s="1"/>
  <c r="E137" i="22" s="1"/>
  <c r="E138" i="22" s="1"/>
  <c r="E139" i="22" s="1"/>
  <c r="E140" i="22" s="1"/>
  <c r="E141" i="22" s="1"/>
  <c r="E142" i="22" s="1"/>
  <c r="E143" i="22" s="1"/>
  <c r="E144" i="22" s="1"/>
  <c r="E145" i="22" s="1"/>
  <c r="E146" i="22" s="1"/>
  <c r="E147" i="22" s="1"/>
  <c r="E148" i="22" s="1"/>
  <c r="E149" i="22" s="1"/>
  <c r="E150" i="22" s="1"/>
  <c r="E151" i="22" s="1"/>
  <c r="E152" i="22" s="1"/>
  <c r="E153" i="22" s="1"/>
  <c r="E154" i="22" s="1"/>
  <c r="E155" i="22" s="1"/>
  <c r="E156" i="22" s="1"/>
  <c r="E157" i="22" s="1"/>
  <c r="E158" i="22" s="1"/>
  <c r="E159" i="22" s="1"/>
  <c r="E160" i="22" s="1"/>
  <c r="E161" i="22" s="1"/>
  <c r="E162" i="22" s="1"/>
  <c r="E163" i="22" s="1"/>
  <c r="E164" i="22" s="1"/>
  <c r="E165" i="22" s="1"/>
  <c r="E166" i="22" s="1"/>
  <c r="E167" i="22" s="1"/>
  <c r="E168" i="22" s="1"/>
  <c r="E169" i="22" s="1"/>
  <c r="E170" i="22" s="1"/>
  <c r="E171" i="22" s="1"/>
  <c r="E172" i="22" s="1"/>
  <c r="E173" i="22" s="1"/>
  <c r="E174" i="22" s="1"/>
  <c r="E175" i="22" s="1"/>
  <c r="E176" i="22" s="1"/>
  <c r="E177" i="22" s="1"/>
  <c r="E178" i="22" s="1"/>
  <c r="E179" i="22" s="1"/>
  <c r="E180" i="22" s="1"/>
  <c r="E181" i="22" s="1"/>
  <c r="E182" i="22" s="1"/>
  <c r="E183" i="22" s="1"/>
  <c r="E184" i="22" s="1"/>
  <c r="E185" i="22" s="1"/>
  <c r="E186" i="22" s="1"/>
  <c r="E187" i="22" s="1"/>
  <c r="E188" i="22" s="1"/>
  <c r="E189" i="22" s="1"/>
  <c r="E190" i="22" s="1"/>
  <c r="E191" i="22" s="1"/>
  <c r="E192" i="22" s="1"/>
  <c r="E193" i="22" s="1"/>
  <c r="E194" i="22" s="1"/>
  <c r="E195" i="22" s="1"/>
  <c r="E196" i="22" s="1"/>
  <c r="E197" i="22" s="1"/>
  <c r="E198" i="22" s="1"/>
  <c r="E199" i="22" s="1"/>
  <c r="E200" i="22" s="1"/>
  <c r="E201" i="22" s="1"/>
  <c r="E202" i="22" s="1"/>
  <c r="E203" i="22" s="1"/>
  <c r="E204" i="22" s="1"/>
  <c r="E205" i="22" s="1"/>
  <c r="E206" i="22" s="1"/>
  <c r="E207" i="22" s="1"/>
  <c r="E208" i="22" s="1"/>
  <c r="E209" i="22" s="1"/>
  <c r="E210" i="22" s="1"/>
  <c r="E211" i="22" s="1"/>
  <c r="E212" i="22" s="1"/>
  <c r="E213" i="22" s="1"/>
  <c r="E214" i="22" s="1"/>
  <c r="E215" i="22" s="1"/>
  <c r="E216" i="22" s="1"/>
  <c r="E217" i="22" s="1"/>
  <c r="E218" i="22" s="1"/>
  <c r="E219" i="22" s="1"/>
  <c r="E220" i="22" s="1"/>
  <c r="E221" i="22" s="1"/>
  <c r="E222" i="22" s="1"/>
  <c r="E223" i="22" s="1"/>
  <c r="E224" i="22" s="1"/>
  <c r="E225" i="22" s="1"/>
  <c r="E226" i="22" s="1"/>
  <c r="E227" i="22" s="1"/>
  <c r="E228" i="22" s="1"/>
  <c r="E229" i="22" s="1"/>
  <c r="E230" i="22" s="1"/>
  <c r="E231" i="22" s="1"/>
  <c r="E232" i="22" s="1"/>
  <c r="E233" i="22" s="1"/>
  <c r="E234" i="22" s="1"/>
  <c r="E235" i="22" s="1"/>
  <c r="E236" i="22" s="1"/>
  <c r="E237" i="22" s="1"/>
  <c r="E238" i="22" s="1"/>
  <c r="E239" i="22" s="1"/>
  <c r="E240" i="22" s="1"/>
  <c r="E241" i="22" s="1"/>
  <c r="E242" i="22" s="1"/>
  <c r="E243" i="22" s="1"/>
  <c r="E244" i="22" s="1"/>
  <c r="E245" i="22" s="1"/>
  <c r="E246" i="22" s="1"/>
  <c r="E247" i="22" s="1"/>
  <c r="E248" i="22" s="1"/>
  <c r="E249" i="22" s="1"/>
  <c r="E250" i="22" s="1"/>
  <c r="E251" i="22" s="1"/>
  <c r="E252" i="22" s="1"/>
  <c r="E253" i="22" s="1"/>
  <c r="E254" i="22" s="1"/>
  <c r="E255" i="22" s="1"/>
  <c r="E256" i="22" s="1"/>
  <c r="E257" i="22" s="1"/>
  <c r="E258" i="22" s="1"/>
  <c r="E259" i="22" s="1"/>
  <c r="E260" i="22" s="1"/>
  <c r="E261" i="22" s="1"/>
  <c r="E262" i="22" s="1"/>
  <c r="E263" i="22" s="1"/>
  <c r="E264" i="22" s="1"/>
  <c r="E265" i="22" s="1"/>
  <c r="E266" i="22" s="1"/>
  <c r="E267" i="22" s="1"/>
  <c r="E268" i="22" s="1"/>
  <c r="E269" i="22" s="1"/>
  <c r="E270" i="22" s="1"/>
  <c r="E271" i="22" s="1"/>
  <c r="E272" i="22" s="1"/>
  <c r="E273" i="22" s="1"/>
  <c r="E274" i="22" s="1"/>
  <c r="E275" i="22" s="1"/>
  <c r="E276" i="22" s="1"/>
  <c r="E277" i="22" s="1"/>
  <c r="E278" i="22" s="1"/>
  <c r="E279" i="22" s="1"/>
  <c r="E280" i="22" s="1"/>
  <c r="E281" i="22" s="1"/>
  <c r="E282" i="22" s="1"/>
  <c r="E283" i="22" s="1"/>
  <c r="E284" i="22" s="1"/>
  <c r="E285" i="22" s="1"/>
  <c r="E286" i="22" s="1"/>
  <c r="E287" i="22" s="1"/>
  <c r="E288" i="22" s="1"/>
  <c r="E289" i="22" s="1"/>
  <c r="E290" i="22" s="1"/>
  <c r="E291" i="22" s="1"/>
  <c r="E292" i="22" s="1"/>
  <c r="E293" i="22" s="1"/>
  <c r="E294" i="22" s="1"/>
  <c r="E295" i="22" s="1"/>
  <c r="E296" i="22" s="1"/>
  <c r="E297" i="22" s="1"/>
  <c r="E298" i="22" s="1"/>
  <c r="E299" i="22" s="1"/>
  <c r="E300" i="22" s="1"/>
  <c r="E301" i="22" s="1"/>
  <c r="E302" i="22" s="1"/>
  <c r="E303" i="22" s="1"/>
  <c r="E304" i="22" s="1"/>
  <c r="E305" i="22" s="1"/>
  <c r="E306" i="22" s="1"/>
  <c r="E307" i="22" s="1"/>
  <c r="E308" i="22" s="1"/>
  <c r="E309" i="22" s="1"/>
  <c r="E310" i="22" s="1"/>
  <c r="E311" i="22" s="1"/>
  <c r="E312" i="22" s="1"/>
  <c r="E313" i="22" s="1"/>
  <c r="E314" i="22" s="1"/>
  <c r="E315" i="22" s="1"/>
  <c r="E316" i="22" s="1"/>
  <c r="E317" i="22" s="1"/>
  <c r="E318" i="22" s="1"/>
  <c r="E319" i="22" s="1"/>
  <c r="E320" i="22" s="1"/>
  <c r="E321" i="22" s="1"/>
  <c r="E322" i="22" s="1"/>
  <c r="E323" i="22" s="1"/>
  <c r="E324" i="22" s="1"/>
  <c r="E325" i="22" s="1"/>
  <c r="E326" i="22" s="1"/>
  <c r="E327" i="22" s="1"/>
  <c r="E328" i="22" s="1"/>
  <c r="E329" i="22" s="1"/>
  <c r="E330" i="22" s="1"/>
  <c r="E331" i="22" s="1"/>
  <c r="E332" i="22" s="1"/>
  <c r="E333" i="22" s="1"/>
  <c r="E334" i="22" s="1"/>
  <c r="E335" i="22" s="1"/>
  <c r="E336" i="22" s="1"/>
  <c r="E337" i="22" s="1"/>
  <c r="E338" i="22" s="1"/>
  <c r="E339" i="22" s="1"/>
  <c r="E340" i="22" s="1"/>
  <c r="E341" i="22" s="1"/>
  <c r="E342" i="22" s="1"/>
  <c r="E343" i="22" s="1"/>
  <c r="E344" i="22" s="1"/>
  <c r="E345" i="22" s="1"/>
  <c r="E346" i="22" s="1"/>
  <c r="E347" i="22" s="1"/>
  <c r="E348" i="22" s="1"/>
  <c r="E349" i="22" s="1"/>
  <c r="E350" i="22" s="1"/>
  <c r="E351" i="22" s="1"/>
  <c r="E352" i="22" s="1"/>
  <c r="E353" i="22" s="1"/>
  <c r="E354" i="22" s="1"/>
  <c r="E355" i="22" s="1"/>
  <c r="E356" i="22" s="1"/>
  <c r="E357" i="22" s="1"/>
  <c r="E358" i="22" s="1"/>
  <c r="E359" i="22" s="1"/>
  <c r="E360" i="22" s="1"/>
  <c r="E361" i="22" s="1"/>
  <c r="E362" i="22" s="1"/>
  <c r="E363" i="22" s="1"/>
  <c r="E364" i="22" s="1"/>
  <c r="E365" i="22" s="1"/>
  <c r="E366" i="22" s="1"/>
  <c r="E367" i="22" s="1"/>
  <c r="E368" i="22" s="1"/>
  <c r="E369" i="22" s="1"/>
  <c r="E370" i="22" s="1"/>
  <c r="E371" i="22" s="1"/>
  <c r="E372" i="22" s="1"/>
  <c r="E373" i="22" s="1"/>
  <c r="E374" i="22" s="1"/>
  <c r="E375" i="22" s="1"/>
  <c r="E376" i="22" s="1"/>
  <c r="E377" i="22" s="1"/>
  <c r="E378" i="22" s="1"/>
  <c r="E379" i="22" s="1"/>
  <c r="E380" i="22" s="1"/>
  <c r="E381" i="22" s="1"/>
  <c r="E382" i="22" s="1"/>
  <c r="E383" i="22" s="1"/>
  <c r="E384" i="22" s="1"/>
  <c r="E385" i="22" s="1"/>
  <c r="E386" i="22" s="1"/>
  <c r="E387" i="22" s="1"/>
  <c r="E388" i="22" s="1"/>
  <c r="E389" i="22" s="1"/>
  <c r="E390" i="22" s="1"/>
  <c r="E391" i="22" s="1"/>
  <c r="E392" i="22" s="1"/>
  <c r="E393" i="22" s="1"/>
  <c r="E394" i="22" s="1"/>
  <c r="E395" i="22" s="1"/>
  <c r="E396" i="22" s="1"/>
  <c r="E397" i="22" s="1"/>
  <c r="E398" i="22" s="1"/>
  <c r="E399" i="22" s="1"/>
  <c r="E400" i="22" s="1"/>
  <c r="E401" i="22" s="1"/>
  <c r="E402" i="22" s="1"/>
  <c r="E403" i="22" s="1"/>
  <c r="E404" i="22" s="1"/>
  <c r="E405" i="22" s="1"/>
  <c r="E406" i="22" s="1"/>
  <c r="E407" i="22" s="1"/>
  <c r="E408" i="22" s="1"/>
  <c r="E409" i="22" s="1"/>
  <c r="E410" i="22" s="1"/>
  <c r="E411" i="22" s="1"/>
  <c r="E412" i="22" s="1"/>
  <c r="E413" i="22" s="1"/>
  <c r="E414" i="22" s="1"/>
  <c r="E415" i="22" s="1"/>
  <c r="E416" i="22" s="1"/>
  <c r="E417" i="22" s="1"/>
  <c r="E418" i="22" s="1"/>
  <c r="E419" i="22" s="1"/>
  <c r="E420" i="22" s="1"/>
  <c r="E421" i="22" s="1"/>
  <c r="E422" i="22" s="1"/>
  <c r="E423" i="22" s="1"/>
  <c r="E424" i="22" s="1"/>
  <c r="E425" i="22" s="1"/>
  <c r="E426" i="22" s="1"/>
  <c r="E427" i="22" s="1"/>
  <c r="E428" i="22" s="1"/>
  <c r="E429" i="22" s="1"/>
  <c r="E430" i="22" s="1"/>
  <c r="E431" i="22" s="1"/>
  <c r="E432" i="22" s="1"/>
  <c r="E433" i="22" s="1"/>
  <c r="E434" i="22" s="1"/>
  <c r="E435" i="22" s="1"/>
  <c r="E436" i="22" s="1"/>
  <c r="E437" i="22" s="1"/>
  <c r="E438" i="22" s="1"/>
  <c r="E439" i="22" s="1"/>
  <c r="E440" i="22" s="1"/>
  <c r="E441" i="22" s="1"/>
  <c r="E442" i="22" s="1"/>
  <c r="E443" i="22" s="1"/>
  <c r="E444" i="22" s="1"/>
  <c r="E445" i="22" s="1"/>
  <c r="E446" i="22" s="1"/>
  <c r="E447" i="22" s="1"/>
  <c r="E448" i="22" s="1"/>
  <c r="E449" i="22" s="1"/>
  <c r="E450" i="22" s="1"/>
  <c r="E451" i="22" s="1"/>
  <c r="E452" i="22" s="1"/>
  <c r="E453" i="22" s="1"/>
  <c r="E454" i="22" s="1"/>
  <c r="E455" i="22" s="1"/>
  <c r="E456" i="22" s="1"/>
  <c r="E457" i="22" s="1"/>
  <c r="E458" i="22" s="1"/>
  <c r="E459" i="22" s="1"/>
  <c r="E460" i="22" s="1"/>
  <c r="E461" i="22" s="1"/>
  <c r="E462" i="22" s="1"/>
  <c r="E463" i="22" s="1"/>
  <c r="E464" i="22" s="1"/>
  <c r="E465" i="22" s="1"/>
  <c r="E466" i="22" s="1"/>
  <c r="E467" i="22" s="1"/>
  <c r="E468" i="22" s="1"/>
  <c r="E469" i="22" s="1"/>
  <c r="E470" i="22" s="1"/>
  <c r="E471" i="22" s="1"/>
  <c r="E472" i="22" s="1"/>
  <c r="E473" i="22" s="1"/>
  <c r="E474" i="22" s="1"/>
  <c r="E475" i="22" s="1"/>
  <c r="E476" i="22" s="1"/>
  <c r="E477" i="22" s="1"/>
  <c r="E478" i="22" s="1"/>
  <c r="E479" i="22" s="1"/>
  <c r="E480" i="22" s="1"/>
  <c r="E481" i="22" s="1"/>
  <c r="E482" i="22" s="1"/>
  <c r="E483" i="22" s="1"/>
  <c r="E484" i="22" s="1"/>
  <c r="E485" i="22" s="1"/>
  <c r="E486" i="22" s="1"/>
  <c r="E487" i="22" s="1"/>
  <c r="E488" i="22" s="1"/>
  <c r="E489" i="22" s="1"/>
  <c r="E490" i="22" s="1"/>
  <c r="E491" i="22" s="1"/>
  <c r="E492" i="22" s="1"/>
  <c r="E493" i="22" s="1"/>
  <c r="E494" i="22" s="1"/>
  <c r="E495" i="22" s="1"/>
  <c r="E496" i="22" s="1"/>
  <c r="E497" i="22" s="1"/>
  <c r="E498" i="22" s="1"/>
  <c r="E499" i="22" s="1"/>
  <c r="E500" i="22" s="1"/>
  <c r="E501" i="22" s="1"/>
  <c r="E502" i="22" s="1"/>
  <c r="E503" i="22" s="1"/>
  <c r="E504" i="22" s="1"/>
  <c r="E505" i="22" s="1"/>
  <c r="E506" i="22" s="1"/>
  <c r="E507" i="22" s="1"/>
  <c r="E508" i="22" s="1"/>
  <c r="E509" i="22" s="1"/>
  <c r="E510" i="22" s="1"/>
  <c r="E511" i="22" s="1"/>
  <c r="E512" i="22" s="1"/>
  <c r="E513" i="22" s="1"/>
  <c r="E514" i="22" s="1"/>
  <c r="E515" i="22" s="1"/>
  <c r="E516" i="22" s="1"/>
  <c r="E517" i="22" s="1"/>
  <c r="E518" i="22" s="1"/>
  <c r="E519" i="22" s="1"/>
  <c r="E520" i="22" s="1"/>
  <c r="E521" i="22" s="1"/>
  <c r="E522" i="22" s="1"/>
  <c r="E523" i="22" s="1"/>
  <c r="E524" i="22" s="1"/>
  <c r="E525" i="22" s="1"/>
  <c r="E526" i="22" s="1"/>
  <c r="E527" i="22" s="1"/>
  <c r="E528" i="22" s="1"/>
  <c r="E529" i="22" s="1"/>
  <c r="E530" i="22" s="1"/>
  <c r="E531" i="22" s="1"/>
  <c r="E532" i="22" s="1"/>
  <c r="E533" i="22" s="1"/>
  <c r="E534" i="22" s="1"/>
  <c r="E535" i="22" s="1"/>
  <c r="E536" i="22" s="1"/>
  <c r="E537" i="22" s="1"/>
  <c r="E538" i="22" s="1"/>
  <c r="E539" i="22" s="1"/>
  <c r="E540" i="22" s="1"/>
  <c r="E541" i="22" s="1"/>
  <c r="E542" i="22" s="1"/>
  <c r="E543" i="22" s="1"/>
  <c r="E544" i="22" s="1"/>
  <c r="E545" i="22" s="1"/>
  <c r="E546" i="22" s="1"/>
  <c r="E547" i="22" s="1"/>
  <c r="E548" i="22" s="1"/>
  <c r="E549" i="22" s="1"/>
  <c r="E550" i="22" s="1"/>
  <c r="E551" i="22" s="1"/>
  <c r="E552" i="22" s="1"/>
  <c r="E553" i="22" s="1"/>
  <c r="E554" i="22" s="1"/>
  <c r="E555" i="22" s="1"/>
  <c r="E556" i="22" s="1"/>
  <c r="E557" i="22" s="1"/>
  <c r="E558" i="22" s="1"/>
  <c r="E559" i="22" s="1"/>
  <c r="E560" i="22" s="1"/>
  <c r="E561" i="22" s="1"/>
  <c r="E562" i="22" s="1"/>
  <c r="E563" i="22" s="1"/>
  <c r="E564" i="22" s="1"/>
  <c r="E565" i="22" s="1"/>
  <c r="E566" i="22" s="1"/>
  <c r="E567" i="22" s="1"/>
  <c r="E568" i="22" s="1"/>
  <c r="E569" i="22" s="1"/>
  <c r="E570" i="22" s="1"/>
  <c r="E571" i="22" s="1"/>
  <c r="E572" i="22" s="1"/>
  <c r="E573" i="22" s="1"/>
  <c r="E574" i="22" s="1"/>
  <c r="E575" i="22" s="1"/>
  <c r="E576" i="22" s="1"/>
  <c r="E577" i="22" s="1"/>
  <c r="E578" i="22" s="1"/>
  <c r="E579" i="22" s="1"/>
  <c r="E580" i="22" s="1"/>
  <c r="E581" i="22" s="1"/>
  <c r="E582" i="22" s="1"/>
  <c r="E583" i="22" s="1"/>
  <c r="E584" i="22" s="1"/>
  <c r="E585" i="22" s="1"/>
  <c r="E586" i="22" s="1"/>
  <c r="E587" i="22" s="1"/>
  <c r="E588" i="22" s="1"/>
  <c r="E589" i="22" s="1"/>
  <c r="E590" i="22" s="1"/>
  <c r="E591" i="22" s="1"/>
  <c r="E592" i="22" s="1"/>
  <c r="E593" i="22" s="1"/>
  <c r="E594" i="22" s="1"/>
  <c r="E595" i="22" s="1"/>
  <c r="E596" i="22" s="1"/>
  <c r="E597" i="22" s="1"/>
  <c r="E598" i="22" s="1"/>
  <c r="E599" i="22" s="1"/>
  <c r="E600" i="22" s="1"/>
  <c r="E601" i="22" s="1"/>
  <c r="E602" i="22" s="1"/>
  <c r="E603" i="22" s="1"/>
  <c r="E604" i="22" s="1"/>
  <c r="E605" i="22" s="1"/>
  <c r="E606" i="22" s="1"/>
  <c r="E607" i="22" s="1"/>
  <c r="E608" i="22" s="1"/>
  <c r="E609" i="22" s="1"/>
  <c r="E610" i="22" s="1"/>
  <c r="E611" i="22" s="1"/>
  <c r="E612" i="22" s="1"/>
  <c r="E613" i="22" s="1"/>
  <c r="E614" i="22" s="1"/>
  <c r="E615" i="22" s="1"/>
  <c r="E616" i="22" s="1"/>
  <c r="E617" i="22" s="1"/>
  <c r="E618" i="22" s="1"/>
  <c r="E619" i="22" s="1"/>
  <c r="E620" i="22" s="1"/>
  <c r="E621" i="22" s="1"/>
  <c r="E622" i="22" s="1"/>
  <c r="E623" i="22" s="1"/>
  <c r="E624" i="22" s="1"/>
  <c r="E625" i="22" s="1"/>
  <c r="E626" i="22" s="1"/>
  <c r="E627" i="22" s="1"/>
  <c r="E628" i="22" s="1"/>
  <c r="E629" i="22" s="1"/>
  <c r="E630" i="22" s="1"/>
  <c r="E631" i="22" s="1"/>
  <c r="E632" i="22" s="1"/>
  <c r="E633" i="22" s="1"/>
  <c r="E634" i="22" s="1"/>
  <c r="E635" i="22" s="1"/>
  <c r="E636" i="22" s="1"/>
  <c r="E637" i="22" s="1"/>
  <c r="E638" i="22" s="1"/>
  <c r="E639" i="22" s="1"/>
  <c r="E640" i="22" s="1"/>
  <c r="E641" i="22" s="1"/>
  <c r="E642" i="22" s="1"/>
  <c r="E643" i="22" s="1"/>
  <c r="E644" i="22" s="1"/>
  <c r="E645" i="22" s="1"/>
  <c r="E646" i="22" s="1"/>
  <c r="E647" i="22" s="1"/>
  <c r="E648" i="22" s="1"/>
  <c r="E649" i="22" s="1"/>
  <c r="E650" i="22" s="1"/>
  <c r="E651" i="22" s="1"/>
  <c r="E652" i="22" s="1"/>
  <c r="E653" i="22" s="1"/>
  <c r="E654" i="22" s="1"/>
  <c r="E655" i="22" s="1"/>
  <c r="E656" i="22" s="1"/>
  <c r="E657" i="22" s="1"/>
  <c r="E658" i="22" s="1"/>
  <c r="E659" i="22" s="1"/>
  <c r="E660" i="22" s="1"/>
  <c r="E661" i="22" s="1"/>
  <c r="E662" i="22" s="1"/>
  <c r="E663" i="22" s="1"/>
  <c r="E664" i="22" s="1"/>
  <c r="E665" i="22" s="1"/>
  <c r="E666" i="22" s="1"/>
  <c r="E667" i="22" s="1"/>
  <c r="E668" i="22" s="1"/>
  <c r="E669" i="22" s="1"/>
  <c r="E670" i="22" s="1"/>
  <c r="E671" i="22" s="1"/>
  <c r="E672" i="22" s="1"/>
  <c r="E673" i="22" s="1"/>
  <c r="E674" i="22" s="1"/>
  <c r="E675" i="22" s="1"/>
  <c r="E676" i="22" s="1"/>
  <c r="E677" i="22" s="1"/>
  <c r="E678" i="22" s="1"/>
  <c r="E679" i="22" s="1"/>
  <c r="E680" i="22" s="1"/>
  <c r="E681" i="22" s="1"/>
  <c r="E682" i="22" s="1"/>
  <c r="E683" i="22" s="1"/>
  <c r="E684" i="22" s="1"/>
  <c r="E685" i="22" s="1"/>
  <c r="E686" i="22" s="1"/>
  <c r="E687" i="22" s="1"/>
  <c r="E688" i="22" s="1"/>
  <c r="E689" i="22" s="1"/>
  <c r="E690" i="22" s="1"/>
  <c r="E691" i="22" s="1"/>
  <c r="E692" i="22" s="1"/>
  <c r="E693" i="22" s="1"/>
  <c r="E694" i="22" s="1"/>
  <c r="E695" i="22" s="1"/>
  <c r="E696" i="22" s="1"/>
  <c r="E697" i="22" s="1"/>
  <c r="E698" i="22" s="1"/>
  <c r="E699" i="22" s="1"/>
  <c r="E700" i="22" s="1"/>
  <c r="E701" i="22" s="1"/>
  <c r="E702" i="22" s="1"/>
  <c r="E703" i="22" s="1"/>
  <c r="E704" i="22" s="1"/>
  <c r="E705" i="22" s="1"/>
  <c r="E706" i="22" s="1"/>
  <c r="E707" i="22" s="1"/>
  <c r="E708" i="22" s="1"/>
  <c r="E709" i="22" s="1"/>
  <c r="E710" i="22" s="1"/>
  <c r="E711" i="22" s="1"/>
  <c r="E712" i="22" s="1"/>
  <c r="E713" i="22" s="1"/>
  <c r="E714" i="22" s="1"/>
  <c r="E715" i="22" s="1"/>
  <c r="E716" i="22" s="1"/>
  <c r="E717" i="22" s="1"/>
  <c r="E718" i="22" s="1"/>
  <c r="E719" i="22" s="1"/>
  <c r="E720" i="22" s="1"/>
  <c r="E721" i="22" s="1"/>
  <c r="E722" i="22" s="1"/>
  <c r="E723" i="22" s="1"/>
  <c r="E724" i="22" s="1"/>
  <c r="E725" i="22" s="1"/>
  <c r="E726" i="22" s="1"/>
  <c r="E727" i="22" s="1"/>
  <c r="E728" i="22" s="1"/>
  <c r="E729" i="22" s="1"/>
  <c r="E730" i="22" s="1"/>
  <c r="E731" i="22" s="1"/>
  <c r="E732" i="22" s="1"/>
  <c r="E733" i="22" s="1"/>
  <c r="E734" i="22" s="1"/>
  <c r="E735" i="22" s="1"/>
  <c r="E736" i="22" s="1"/>
  <c r="E737" i="22" s="1"/>
  <c r="E738" i="22" s="1"/>
  <c r="E739" i="22" s="1"/>
  <c r="E740" i="22" s="1"/>
  <c r="E741" i="22" s="1"/>
  <c r="E742" i="22" s="1"/>
  <c r="E743" i="22" s="1"/>
  <c r="E744" i="22" s="1"/>
  <c r="E745" i="22" s="1"/>
  <c r="E746" i="22" s="1"/>
  <c r="E747" i="22" s="1"/>
  <c r="E748" i="22" s="1"/>
  <c r="E749" i="22" s="1"/>
  <c r="E750" i="22" s="1"/>
  <c r="E751" i="22" s="1"/>
  <c r="E752" i="22" s="1"/>
  <c r="E753" i="22" s="1"/>
  <c r="E754" i="22" s="1"/>
  <c r="E755" i="22" s="1"/>
  <c r="E756" i="22" s="1"/>
  <c r="E757" i="22" s="1"/>
  <c r="E758" i="22" s="1"/>
  <c r="E759" i="22" s="1"/>
  <c r="E760" i="22" s="1"/>
  <c r="E761" i="22" s="1"/>
  <c r="E762" i="22" s="1"/>
  <c r="E763" i="22" s="1"/>
  <c r="E764" i="22" s="1"/>
  <c r="E765" i="22" s="1"/>
  <c r="E766" i="22" s="1"/>
  <c r="E767" i="22" s="1"/>
  <c r="E768" i="22" s="1"/>
  <c r="E769" i="22" s="1"/>
  <c r="E770" i="22" s="1"/>
  <c r="E771" i="22" s="1"/>
  <c r="E772" i="22" s="1"/>
  <c r="E773" i="22" s="1"/>
  <c r="E774" i="22" s="1"/>
  <c r="E775" i="22" s="1"/>
  <c r="E776" i="22" s="1"/>
  <c r="E777" i="22" s="1"/>
  <c r="E778" i="22" s="1"/>
  <c r="E779" i="22" s="1"/>
  <c r="E780" i="22" s="1"/>
  <c r="E781" i="22" s="1"/>
  <c r="E782" i="22" s="1"/>
  <c r="E783" i="22" s="1"/>
  <c r="E784" i="22" s="1"/>
  <c r="E785" i="22" s="1"/>
  <c r="E786" i="22" s="1"/>
  <c r="E787" i="22" s="1"/>
  <c r="E788" i="22" s="1"/>
  <c r="E789" i="22" s="1"/>
  <c r="E790" i="22" s="1"/>
  <c r="E791" i="22" s="1"/>
  <c r="E792" i="22" s="1"/>
  <c r="E793" i="22" s="1"/>
  <c r="E794" i="22" s="1"/>
  <c r="E795" i="22" s="1"/>
  <c r="E796" i="22" s="1"/>
  <c r="E797" i="22" s="1"/>
  <c r="E798" i="22" s="1"/>
  <c r="E799" i="22" s="1"/>
  <c r="E800" i="22" s="1"/>
  <c r="E801" i="22" s="1"/>
  <c r="E802" i="22" s="1"/>
  <c r="E803" i="22" s="1"/>
  <c r="E804" i="22" s="1"/>
  <c r="E805" i="22" s="1"/>
  <c r="E806" i="22" s="1"/>
  <c r="E807" i="22" s="1"/>
  <c r="E808" i="22" s="1"/>
  <c r="E809" i="22" s="1"/>
  <c r="E810" i="22" s="1"/>
  <c r="E811" i="22" s="1"/>
  <c r="E812" i="22" s="1"/>
  <c r="E813" i="22" s="1"/>
  <c r="E814" i="22" s="1"/>
  <c r="E815" i="22" s="1"/>
  <c r="E816" i="22" s="1"/>
  <c r="E817" i="22" s="1"/>
  <c r="E818" i="22" s="1"/>
  <c r="E819" i="22" s="1"/>
  <c r="E820" i="22" s="1"/>
  <c r="E821" i="22" s="1"/>
  <c r="E822" i="22" s="1"/>
  <c r="E823" i="22" s="1"/>
  <c r="E824" i="22" s="1"/>
  <c r="E825" i="22" s="1"/>
  <c r="E826" i="22" s="1"/>
  <c r="E827" i="22" s="1"/>
  <c r="E828" i="22" s="1"/>
  <c r="E829" i="22" s="1"/>
  <c r="E830" i="22" s="1"/>
  <c r="E831" i="22" s="1"/>
  <c r="E832" i="22" s="1"/>
  <c r="E833" i="22" s="1"/>
  <c r="E834" i="22" s="1"/>
  <c r="E835" i="22" s="1"/>
  <c r="E836" i="22" s="1"/>
  <c r="E837" i="22" s="1"/>
  <c r="E838" i="22" s="1"/>
  <c r="E839" i="22" s="1"/>
  <c r="E840" i="22" s="1"/>
  <c r="E841" i="22" s="1"/>
  <c r="E842" i="22" s="1"/>
  <c r="E843" i="22" s="1"/>
  <c r="E844" i="22" s="1"/>
  <c r="E845" i="22" s="1"/>
  <c r="E846" i="22" s="1"/>
  <c r="E847" i="22" s="1"/>
  <c r="E848" i="22" s="1"/>
  <c r="E849" i="22" s="1"/>
  <c r="E850" i="22" s="1"/>
  <c r="E851" i="22" s="1"/>
  <c r="E852" i="22" s="1"/>
  <c r="E853" i="22" s="1"/>
  <c r="E854" i="22" s="1"/>
  <c r="E855" i="22" s="1"/>
  <c r="E856" i="22" s="1"/>
  <c r="E857" i="22" s="1"/>
  <c r="E858" i="22" s="1"/>
  <c r="E859" i="22" s="1"/>
  <c r="E860" i="22" s="1"/>
  <c r="E861" i="22" s="1"/>
  <c r="E862" i="22" s="1"/>
  <c r="E863" i="22" s="1"/>
  <c r="E864" i="22" s="1"/>
  <c r="E865" i="22" s="1"/>
  <c r="E866" i="22" s="1"/>
  <c r="E867" i="22" s="1"/>
  <c r="E868" i="22" s="1"/>
  <c r="E869" i="22" s="1"/>
  <c r="E870" i="22" s="1"/>
  <c r="E871" i="22" s="1"/>
  <c r="E872" i="22" s="1"/>
  <c r="E873" i="22" s="1"/>
  <c r="E874" i="22" s="1"/>
  <c r="E875" i="22" s="1"/>
  <c r="E876" i="22" s="1"/>
  <c r="E877" i="22" s="1"/>
  <c r="E878" i="22" s="1"/>
  <c r="E879" i="22" s="1"/>
  <c r="E880" i="22" s="1"/>
  <c r="E881" i="22" s="1"/>
  <c r="E882" i="22" s="1"/>
  <c r="E883" i="22" s="1"/>
  <c r="E884" i="22" s="1"/>
  <c r="E885" i="22" s="1"/>
  <c r="E886" i="22" s="1"/>
  <c r="E887" i="22" s="1"/>
  <c r="E888" i="22" s="1"/>
  <c r="E889" i="22" s="1"/>
  <c r="E890" i="22" s="1"/>
  <c r="E891" i="22" s="1"/>
  <c r="E892" i="22" s="1"/>
  <c r="E893" i="22" s="1"/>
  <c r="E894" i="22" s="1"/>
  <c r="E895" i="22" s="1"/>
  <c r="E896" i="22" s="1"/>
  <c r="E897" i="22" s="1"/>
  <c r="E898" i="22" s="1"/>
  <c r="E899" i="22" s="1"/>
  <c r="E900" i="22" s="1"/>
  <c r="E901" i="22" s="1"/>
  <c r="E902" i="22" s="1"/>
  <c r="E903" i="22" s="1"/>
  <c r="E904" i="22" s="1"/>
  <c r="E905" i="22" s="1"/>
  <c r="E906" i="22" s="1"/>
  <c r="E907" i="22" s="1"/>
  <c r="E908" i="22" s="1"/>
  <c r="E909" i="22" s="1"/>
  <c r="E910" i="22" s="1"/>
  <c r="E911" i="22" s="1"/>
  <c r="E912" i="22" s="1"/>
  <c r="E913" i="22" s="1"/>
  <c r="E914" i="22" s="1"/>
  <c r="E915" i="22" s="1"/>
  <c r="E916" i="22" s="1"/>
  <c r="E917" i="22" s="1"/>
  <c r="E918" i="22" s="1"/>
  <c r="E919" i="22" s="1"/>
  <c r="E920" i="22" s="1"/>
  <c r="E921" i="22" s="1"/>
  <c r="E922" i="22" s="1"/>
  <c r="E923" i="22" s="1"/>
  <c r="E924" i="22" s="1"/>
  <c r="E925" i="22" s="1"/>
  <c r="E926" i="22" s="1"/>
  <c r="E927" i="22" s="1"/>
  <c r="E928" i="22" s="1"/>
  <c r="E929" i="22" s="1"/>
  <c r="E930" i="22" s="1"/>
  <c r="E931" i="22" s="1"/>
  <c r="E932" i="22" s="1"/>
  <c r="E933" i="22" s="1"/>
  <c r="E934" i="22" s="1"/>
  <c r="E935" i="22" s="1"/>
  <c r="E936" i="22" s="1"/>
  <c r="E937" i="22" s="1"/>
  <c r="E938" i="22" s="1"/>
  <c r="E939" i="22" s="1"/>
  <c r="E940" i="22" s="1"/>
  <c r="E941" i="22" s="1"/>
  <c r="E942" i="22" s="1"/>
  <c r="E943" i="22" s="1"/>
  <c r="E944" i="22" s="1"/>
  <c r="E945" i="22" s="1"/>
  <c r="E946" i="22" s="1"/>
  <c r="E947" i="22" s="1"/>
  <c r="E948" i="22" s="1"/>
  <c r="E949" i="22" s="1"/>
  <c r="E950" i="22" s="1"/>
  <c r="E951" i="22" s="1"/>
  <c r="E952" i="22" s="1"/>
  <c r="E953" i="22" s="1"/>
  <c r="E954" i="22" s="1"/>
  <c r="E955" i="22" s="1"/>
  <c r="E956" i="22" s="1"/>
  <c r="E957" i="22" s="1"/>
  <c r="E958" i="22" s="1"/>
  <c r="E959" i="22" s="1"/>
  <c r="E960" i="22" s="1"/>
  <c r="E961" i="22" s="1"/>
  <c r="E962" i="22" s="1"/>
  <c r="E963" i="22" s="1"/>
  <c r="E964" i="22" s="1"/>
  <c r="E965" i="22" s="1"/>
  <c r="E966" i="22" s="1"/>
  <c r="E967" i="22" s="1"/>
  <c r="E968" i="22" s="1"/>
  <c r="E969" i="22" s="1"/>
  <c r="E970" i="22" s="1"/>
  <c r="E971" i="22" s="1"/>
  <c r="E972" i="22" s="1"/>
  <c r="E973" i="22" s="1"/>
  <c r="E974" i="22" s="1"/>
  <c r="E975" i="22" s="1"/>
  <c r="E976" i="22" s="1"/>
  <c r="E977" i="22" s="1"/>
  <c r="E978" i="22" s="1"/>
  <c r="E979" i="22" s="1"/>
  <c r="E980" i="22" s="1"/>
  <c r="E981" i="22" s="1"/>
  <c r="E982" i="22" s="1"/>
  <c r="E983" i="22" s="1"/>
  <c r="E984" i="22" s="1"/>
  <c r="E985" i="22" s="1"/>
  <c r="E986" i="22" s="1"/>
  <c r="E987" i="22" s="1"/>
  <c r="E988" i="22" s="1"/>
  <c r="E989" i="22" s="1"/>
  <c r="E990" i="22" s="1"/>
  <c r="E991" i="22" s="1"/>
  <c r="E992" i="22" s="1"/>
  <c r="E993" i="22" s="1"/>
  <c r="E994" i="22" s="1"/>
  <c r="E995" i="22" s="1"/>
  <c r="E996" i="22" s="1"/>
  <c r="E997" i="22" s="1"/>
  <c r="E998" i="22" s="1"/>
  <c r="E999" i="22" s="1"/>
  <c r="E1000" i="22" s="1"/>
  <c r="E1001" i="22" s="1"/>
  <c r="E1002" i="22" s="1"/>
  <c r="E1003" i="22" s="1"/>
  <c r="E1004" i="22" s="1"/>
  <c r="E1005" i="22" s="1"/>
  <c r="E1006" i="22" s="1"/>
  <c r="E1007" i="22" s="1"/>
  <c r="E1008" i="22" s="1"/>
  <c r="E1009" i="22" s="1"/>
  <c r="E1010" i="22" s="1"/>
  <c r="E1011" i="22" s="1"/>
  <c r="E1012" i="22" s="1"/>
  <c r="E1013" i="22" s="1"/>
  <c r="E1014" i="22" s="1"/>
  <c r="E1015" i="22" s="1"/>
  <c r="E1016" i="22" s="1"/>
  <c r="E1017" i="22" s="1"/>
  <c r="E1018" i="22" s="1"/>
  <c r="E1019" i="22" s="1"/>
  <c r="E1020" i="22" s="1"/>
  <c r="E1021" i="22" s="1"/>
  <c r="E1022" i="22" s="1"/>
  <c r="E1023" i="22" s="1"/>
  <c r="E1024" i="22" s="1"/>
  <c r="E1025" i="22" s="1"/>
  <c r="E1026" i="22" s="1"/>
  <c r="E1027" i="22" s="1"/>
  <c r="E1028" i="22" s="1"/>
  <c r="E1029" i="22" s="1"/>
  <c r="E1030" i="22" s="1"/>
  <c r="E1031" i="22" s="1"/>
  <c r="E1032" i="22" s="1"/>
  <c r="E1033" i="22" s="1"/>
  <c r="E1034" i="22" s="1"/>
  <c r="E1035" i="22" s="1"/>
  <c r="E1036" i="22" s="1"/>
  <c r="E1037" i="22" s="1"/>
  <c r="E1038" i="22" s="1"/>
  <c r="E1039" i="22" s="1"/>
  <c r="E1040" i="22" s="1"/>
  <c r="E1041" i="22" s="1"/>
  <c r="E1042" i="22" s="1"/>
  <c r="E1043" i="22" s="1"/>
  <c r="E1044" i="22" s="1"/>
  <c r="E1045" i="22" s="1"/>
  <c r="E1046" i="22" s="1"/>
  <c r="E1047" i="22" s="1"/>
  <c r="E1048" i="22" s="1"/>
  <c r="E1049" i="22" s="1"/>
  <c r="E1050" i="22" s="1"/>
  <c r="E1051" i="22" s="1"/>
  <c r="E1052" i="22" s="1"/>
  <c r="E1053" i="22" s="1"/>
  <c r="E1054" i="22" s="1"/>
  <c r="E1055" i="22" s="1"/>
  <c r="E1056" i="22" s="1"/>
  <c r="E1057" i="22" s="1"/>
  <c r="E1058" i="22" s="1"/>
  <c r="E1059" i="22" s="1"/>
  <c r="E1060" i="22" s="1"/>
  <c r="E1061" i="22" s="1"/>
  <c r="E1062" i="22" s="1"/>
  <c r="E1063" i="22" s="1"/>
  <c r="E1064" i="22" s="1"/>
  <c r="E1065" i="22" s="1"/>
  <c r="E1066" i="22" s="1"/>
  <c r="E1067" i="22" s="1"/>
  <c r="E1068" i="22" s="1"/>
  <c r="E1069" i="22" s="1"/>
  <c r="E1070" i="22" s="1"/>
  <c r="E1071" i="22" s="1"/>
  <c r="E1072" i="22" s="1"/>
  <c r="E1073" i="22" s="1"/>
  <c r="E1074" i="22" s="1"/>
  <c r="E1075" i="22" s="1"/>
  <c r="E1076" i="22" s="1"/>
  <c r="E1077" i="22" s="1"/>
  <c r="E1078" i="22" s="1"/>
  <c r="E1079" i="22" s="1"/>
  <c r="E1080" i="22" s="1"/>
  <c r="E1081" i="22" s="1"/>
  <c r="E1082" i="22" s="1"/>
  <c r="E1083" i="22" s="1"/>
  <c r="E1084" i="22" s="1"/>
  <c r="E1085" i="22" s="1"/>
  <c r="E1086" i="22" s="1"/>
  <c r="E1087" i="22" s="1"/>
  <c r="E1088" i="22" s="1"/>
  <c r="E1089" i="22" s="1"/>
  <c r="E1090" i="22" s="1"/>
  <c r="E1091" i="22" s="1"/>
  <c r="E1092" i="22" s="1"/>
  <c r="E1093" i="22" s="1"/>
  <c r="E1094" i="22" s="1"/>
  <c r="E1095" i="22" s="1"/>
  <c r="E1096" i="22" s="1"/>
  <c r="E1097" i="22" s="1"/>
  <c r="E1098" i="22" s="1"/>
  <c r="E1099" i="22" s="1"/>
  <c r="E1100" i="22" s="1"/>
  <c r="E1101" i="22" s="1"/>
  <c r="E1102" i="22" s="1"/>
  <c r="E1103" i="22" s="1"/>
  <c r="E1104" i="22" s="1"/>
  <c r="E1105" i="22" s="1"/>
  <c r="E1106" i="22" s="1"/>
  <c r="E1107" i="22" s="1"/>
  <c r="E1108" i="22" s="1"/>
  <c r="E1109" i="22" s="1"/>
  <c r="E1110" i="22" s="1"/>
  <c r="E1111" i="22" s="1"/>
  <c r="E1112" i="22" s="1"/>
  <c r="E1113" i="22" s="1"/>
  <c r="E1114" i="22" s="1"/>
  <c r="E1115" i="22" s="1"/>
  <c r="E1116" i="22" s="1"/>
  <c r="E1117" i="22" s="1"/>
  <c r="E1118" i="22" s="1"/>
  <c r="E1119" i="22" s="1"/>
  <c r="E1120" i="22" s="1"/>
  <c r="E1121" i="22" s="1"/>
  <c r="E1122" i="22" s="1"/>
  <c r="E1123" i="22" s="1"/>
  <c r="E1124" i="22" s="1"/>
  <c r="E1125" i="22" s="1"/>
  <c r="E1126" i="22" s="1"/>
  <c r="E1127" i="22" s="1"/>
  <c r="E1128" i="22" s="1"/>
  <c r="E1129" i="22" s="1"/>
  <c r="E1130" i="22" s="1"/>
  <c r="E1131" i="22" s="1"/>
  <c r="E1132" i="22" s="1"/>
  <c r="E1133" i="22" s="1"/>
  <c r="E1134" i="22" s="1"/>
  <c r="E1135" i="22" s="1"/>
  <c r="E1136" i="22" s="1"/>
  <c r="E1137" i="22" s="1"/>
  <c r="E1138" i="22" s="1"/>
  <c r="E1139" i="22" s="1"/>
  <c r="E1140" i="22" s="1"/>
  <c r="E1141" i="22" s="1"/>
  <c r="E1142" i="22" s="1"/>
  <c r="E1143" i="22" s="1"/>
  <c r="E1144" i="22" s="1"/>
  <c r="E1145" i="22" s="1"/>
  <c r="E1146" i="22" s="1"/>
  <c r="E1147" i="22" s="1"/>
  <c r="E1148" i="22" s="1"/>
  <c r="E1149" i="22" s="1"/>
  <c r="E1150" i="22" s="1"/>
  <c r="E1151" i="22" s="1"/>
  <c r="E1152" i="22" s="1"/>
  <c r="E1153" i="22" s="1"/>
  <c r="E1154" i="22" s="1"/>
  <c r="E1155" i="22" s="1"/>
  <c r="E1156" i="22" s="1"/>
  <c r="E1157" i="22" s="1"/>
  <c r="E1158" i="22" s="1"/>
  <c r="E1159" i="22" s="1"/>
  <c r="E1160" i="22" s="1"/>
  <c r="E1161" i="22" s="1"/>
  <c r="E1162" i="22" s="1"/>
  <c r="E1163" i="22" s="1"/>
  <c r="E1164" i="22" s="1"/>
  <c r="E1165" i="22" s="1"/>
  <c r="E1166" i="22" s="1"/>
  <c r="E1167" i="22" s="1"/>
  <c r="E1168" i="22" s="1"/>
  <c r="E1169" i="22" s="1"/>
  <c r="E1170" i="22" s="1"/>
  <c r="E1171" i="22" s="1"/>
  <c r="E1172" i="22" s="1"/>
  <c r="E1173" i="22" s="1"/>
  <c r="E1174" i="22" s="1"/>
  <c r="E1175" i="22" s="1"/>
  <c r="E1176" i="22" s="1"/>
  <c r="E1177" i="22" s="1"/>
  <c r="E1178" i="22" s="1"/>
  <c r="E1179" i="22" s="1"/>
  <c r="E1180" i="22" s="1"/>
  <c r="E1181" i="22" s="1"/>
  <c r="E1182" i="22" s="1"/>
  <c r="E1183" i="22" s="1"/>
  <c r="E1184" i="22" s="1"/>
  <c r="E1185" i="22" s="1"/>
  <c r="E1186" i="22" s="1"/>
  <c r="E1187" i="22" s="1"/>
  <c r="E1188" i="22" s="1"/>
  <c r="E1189" i="22" s="1"/>
  <c r="E1190" i="22" s="1"/>
  <c r="E1191" i="22" s="1"/>
  <c r="E1192" i="22" s="1"/>
  <c r="E1193" i="22" s="1"/>
  <c r="E1194" i="22" s="1"/>
  <c r="E1195" i="22" s="1"/>
  <c r="E1196" i="22" s="1"/>
  <c r="E1197" i="22" s="1"/>
  <c r="E1198" i="22" s="1"/>
  <c r="E1199" i="22" s="1"/>
  <c r="E1200" i="22" s="1"/>
  <c r="E1201" i="22" s="1"/>
  <c r="E1202" i="22" s="1"/>
  <c r="E1203" i="22" s="1"/>
  <c r="E1204" i="22" s="1"/>
  <c r="E1205" i="22" s="1"/>
  <c r="E1206" i="22" s="1"/>
  <c r="E1207" i="22" s="1"/>
  <c r="E1208" i="22" s="1"/>
  <c r="E1209" i="22" s="1"/>
  <c r="E1210" i="22" s="1"/>
  <c r="E1211" i="22" s="1"/>
  <c r="E1212" i="22" s="1"/>
  <c r="E1213" i="22" s="1"/>
  <c r="E1214" i="22" s="1"/>
  <c r="E1215" i="22" s="1"/>
  <c r="E1216" i="22" s="1"/>
  <c r="E1217" i="22" s="1"/>
  <c r="E1218" i="22" s="1"/>
  <c r="E1219" i="22" s="1"/>
  <c r="E1220" i="22" s="1"/>
  <c r="E1221" i="22" s="1"/>
  <c r="E1222" i="22" s="1"/>
  <c r="E1223" i="22" s="1"/>
  <c r="E1224" i="22" s="1"/>
  <c r="E1225" i="22" s="1"/>
  <c r="E1226" i="22" s="1"/>
  <c r="E1227" i="22" s="1"/>
  <c r="E1228" i="22" s="1"/>
  <c r="E1229" i="22" s="1"/>
  <c r="E1230" i="22" s="1"/>
  <c r="E1231" i="22" s="1"/>
  <c r="E1232" i="22" s="1"/>
  <c r="E1233" i="22" s="1"/>
  <c r="E1234" i="22" s="1"/>
  <c r="E1235" i="22" s="1"/>
  <c r="E1236" i="22" s="1"/>
  <c r="E1237" i="22" s="1"/>
  <c r="E1238" i="22" s="1"/>
  <c r="E1239" i="22" s="1"/>
  <c r="E1240" i="22" s="1"/>
  <c r="E1241" i="22" s="1"/>
  <c r="E1242" i="22" s="1"/>
  <c r="E1243" i="22" s="1"/>
  <c r="E1244" i="22" s="1"/>
  <c r="E1245" i="22" s="1"/>
  <c r="E1246" i="22" s="1"/>
  <c r="E1247" i="22" s="1"/>
  <c r="E1248" i="22" s="1"/>
  <c r="E1249" i="22" s="1"/>
  <c r="E1250" i="22" s="1"/>
  <c r="E1251" i="22" s="1"/>
  <c r="E1252" i="22" s="1"/>
  <c r="E1253" i="22" s="1"/>
  <c r="E1254" i="22" s="1"/>
  <c r="E1255" i="22" s="1"/>
  <c r="E1256" i="22" s="1"/>
  <c r="E1257" i="22" s="1"/>
  <c r="E1258" i="22" s="1"/>
  <c r="E1259" i="22" s="1"/>
  <c r="E1260" i="22" s="1"/>
  <c r="E1261" i="22" s="1"/>
  <c r="E1262" i="22" s="1"/>
  <c r="E1263" i="22" s="1"/>
  <c r="E1264" i="22" s="1"/>
  <c r="E1265" i="22" s="1"/>
  <c r="E1266" i="22" s="1"/>
  <c r="E1267" i="22" s="1"/>
  <c r="E1268" i="22" s="1"/>
  <c r="E1269" i="22" s="1"/>
  <c r="E1270" i="22" s="1"/>
  <c r="E1271" i="22" s="1"/>
  <c r="E1272" i="22" s="1"/>
  <c r="E1273" i="22" s="1"/>
  <c r="E1274" i="22" s="1"/>
  <c r="E1275" i="22" s="1"/>
  <c r="E1276" i="22" s="1"/>
  <c r="E1277" i="22" s="1"/>
  <c r="E1278" i="22" s="1"/>
  <c r="E1279" i="22" s="1"/>
  <c r="E1280" i="22" s="1"/>
  <c r="E1281" i="22" s="1"/>
  <c r="E1282" i="22" s="1"/>
  <c r="E1283" i="22" s="1"/>
  <c r="E1284" i="22" s="1"/>
  <c r="E1285" i="22" s="1"/>
  <c r="E1286" i="22" s="1"/>
  <c r="E1287" i="22" s="1"/>
  <c r="E1288" i="22" s="1"/>
  <c r="E1289" i="22" s="1"/>
  <c r="E1290" i="22" s="1"/>
  <c r="E1291" i="22" s="1"/>
  <c r="E1292" i="22" s="1"/>
  <c r="E1293" i="22" s="1"/>
  <c r="E1294" i="22" s="1"/>
  <c r="E1295" i="22" s="1"/>
  <c r="E1296" i="22" s="1"/>
  <c r="E1297" i="22" s="1"/>
  <c r="E1298" i="22" s="1"/>
  <c r="E1299" i="22" s="1"/>
  <c r="E1300" i="22" s="1"/>
  <c r="E1301" i="22" s="1"/>
  <c r="E1302" i="22" s="1"/>
  <c r="E1303" i="22" s="1"/>
  <c r="E1304" i="22" s="1"/>
  <c r="E1305" i="22" s="1"/>
  <c r="E1306" i="22" s="1"/>
  <c r="E1307" i="22" s="1"/>
  <c r="E1308" i="22" s="1"/>
  <c r="E1309" i="22" s="1"/>
  <c r="E1310" i="22" s="1"/>
  <c r="E1311" i="22" s="1"/>
  <c r="E1312" i="22" s="1"/>
  <c r="E1313" i="22" s="1"/>
  <c r="E1314" i="22" s="1"/>
  <c r="E1315" i="22" s="1"/>
  <c r="E1316" i="22" s="1"/>
  <c r="E1317" i="22" s="1"/>
  <c r="E1318" i="22" s="1"/>
  <c r="E1319" i="22" s="1"/>
  <c r="E1320" i="22" s="1"/>
  <c r="E1321" i="22" s="1"/>
  <c r="E1322" i="22" s="1"/>
  <c r="E1323" i="22" s="1"/>
  <c r="E1324" i="22" s="1"/>
  <c r="E1325" i="22" s="1"/>
  <c r="E1326" i="22" s="1"/>
  <c r="E1327" i="22" s="1"/>
  <c r="E1328" i="22" s="1"/>
  <c r="E1329" i="22" s="1"/>
  <c r="E1330" i="22" s="1"/>
  <c r="E1331" i="22" s="1"/>
  <c r="E1332" i="22" s="1"/>
  <c r="E1333" i="22" s="1"/>
  <c r="E1334" i="22" s="1"/>
  <c r="E1335" i="22" s="1"/>
  <c r="E1336" i="22" s="1"/>
  <c r="E1337" i="22" s="1"/>
  <c r="E1338" i="22" s="1"/>
  <c r="E1339" i="22" s="1"/>
  <c r="E1340" i="22" s="1"/>
  <c r="E1341" i="22" s="1"/>
  <c r="E1342" i="22" s="1"/>
  <c r="E1343" i="22" s="1"/>
  <c r="E1344" i="22" s="1"/>
  <c r="E1345" i="22" s="1"/>
  <c r="E1346" i="22" s="1"/>
  <c r="E1347" i="22" s="1"/>
  <c r="E1348" i="22" s="1"/>
  <c r="E1349" i="22" s="1"/>
  <c r="E1350" i="22" s="1"/>
  <c r="E1351" i="22" s="1"/>
  <c r="E1352" i="22" s="1"/>
  <c r="E1353" i="22" s="1"/>
  <c r="E1354" i="22" s="1"/>
  <c r="E1355" i="22" s="1"/>
  <c r="E1356" i="22" s="1"/>
  <c r="E1357" i="22" s="1"/>
  <c r="E1358" i="22" s="1"/>
  <c r="E1359" i="22" s="1"/>
  <c r="E1360" i="22" s="1"/>
  <c r="E1361" i="22" s="1"/>
  <c r="E1362" i="22" s="1"/>
  <c r="E1363" i="22" s="1"/>
  <c r="E1364" i="22" s="1"/>
  <c r="E1365" i="22" s="1"/>
  <c r="E1366" i="22" s="1"/>
  <c r="E1367" i="22" s="1"/>
  <c r="E1368" i="22" s="1"/>
  <c r="E1369" i="22" s="1"/>
  <c r="E1370" i="22" s="1"/>
  <c r="E1371" i="22" s="1"/>
  <c r="E1372" i="22" s="1"/>
  <c r="E1373" i="22" s="1"/>
  <c r="E1374" i="22" s="1"/>
  <c r="E1375" i="22" s="1"/>
  <c r="E1376" i="22" s="1"/>
  <c r="E1377" i="22" s="1"/>
  <c r="E1378" i="22" s="1"/>
  <c r="E1379" i="22" s="1"/>
  <c r="E1380" i="22" s="1"/>
  <c r="E1381" i="22" s="1"/>
  <c r="E1382" i="22" s="1"/>
  <c r="E1383" i="22" s="1"/>
  <c r="E1384" i="22" s="1"/>
  <c r="E1385" i="22" s="1"/>
  <c r="E1386" i="22" s="1"/>
  <c r="E1387" i="22" s="1"/>
  <c r="E1388" i="22" s="1"/>
  <c r="E1389" i="22" s="1"/>
  <c r="E1390" i="22" s="1"/>
  <c r="E1391" i="22" s="1"/>
  <c r="E1392" i="22" s="1"/>
  <c r="E1393" i="22" s="1"/>
  <c r="E1394" i="22" s="1"/>
  <c r="E1395" i="22" s="1"/>
  <c r="E1396" i="22" s="1"/>
  <c r="E1397" i="22" s="1"/>
  <c r="E1398" i="22" s="1"/>
  <c r="E1399" i="22" s="1"/>
  <c r="E1400" i="22" s="1"/>
  <c r="E1401" i="22" s="1"/>
  <c r="E1402" i="22" s="1"/>
  <c r="E1403" i="22" s="1"/>
  <c r="E1404" i="22" s="1"/>
  <c r="E1405" i="22" s="1"/>
  <c r="E1406" i="22" s="1"/>
  <c r="E1407" i="22" s="1"/>
  <c r="E1408" i="22" s="1"/>
  <c r="E1409" i="22" s="1"/>
  <c r="E1410" i="22" s="1"/>
  <c r="E1411" i="22" s="1"/>
  <c r="E1412" i="22" s="1"/>
  <c r="E1413" i="22" s="1"/>
  <c r="E1414" i="22" s="1"/>
  <c r="E1415" i="22" s="1"/>
  <c r="E1416" i="22" s="1"/>
  <c r="E1417" i="22" s="1"/>
  <c r="E1418" i="22" s="1"/>
  <c r="E1419" i="22" s="1"/>
  <c r="E1420" i="22" s="1"/>
  <c r="E1421" i="22" s="1"/>
  <c r="E1422" i="22" s="1"/>
  <c r="E1423" i="22" s="1"/>
  <c r="E1424" i="22" s="1"/>
  <c r="E1425" i="22" s="1"/>
  <c r="E1426" i="22" s="1"/>
  <c r="E1427" i="22" s="1"/>
  <c r="E1428" i="22" s="1"/>
  <c r="E1429" i="22" s="1"/>
  <c r="E1430" i="22" s="1"/>
  <c r="E1431" i="22" s="1"/>
  <c r="E1432" i="22" s="1"/>
  <c r="E1433" i="22" s="1"/>
  <c r="E1434" i="22" s="1"/>
  <c r="E1435" i="22" s="1"/>
  <c r="E1436" i="22" s="1"/>
  <c r="E1437" i="22" s="1"/>
  <c r="E1438" i="22" s="1"/>
  <c r="E1439" i="22" s="1"/>
  <c r="E1440" i="22" s="1"/>
  <c r="E1441" i="22" s="1"/>
  <c r="E1442" i="22" s="1"/>
  <c r="E1443" i="22" s="1"/>
  <c r="E1444" i="22" s="1"/>
  <c r="E1445" i="22" s="1"/>
  <c r="E1446" i="22" s="1"/>
  <c r="E1447" i="22" s="1"/>
  <c r="E1448" i="22" s="1"/>
  <c r="E1449" i="22" s="1"/>
  <c r="E1450" i="22" s="1"/>
  <c r="E1451" i="22" s="1"/>
  <c r="E1452" i="22" s="1"/>
  <c r="E1453" i="22" s="1"/>
  <c r="E1454" i="22" s="1"/>
  <c r="E1455" i="22" s="1"/>
  <c r="E1456" i="22" s="1"/>
  <c r="E1457" i="22" s="1"/>
  <c r="E1458" i="22" s="1"/>
  <c r="E1459" i="22" s="1"/>
  <c r="E1460" i="22" s="1"/>
  <c r="E1461" i="22" s="1"/>
  <c r="E1462" i="22" s="1"/>
  <c r="E1463" i="22" s="1"/>
  <c r="E1464" i="22" s="1"/>
  <c r="E1465" i="22" s="1"/>
  <c r="E1466" i="22" s="1"/>
  <c r="E1467" i="22" s="1"/>
  <c r="E1468" i="22" s="1"/>
  <c r="E1469" i="22" s="1"/>
  <c r="E1470" i="22" s="1"/>
  <c r="E1471" i="22" s="1"/>
  <c r="E1472" i="22" s="1"/>
  <c r="E1473" i="22" s="1"/>
  <c r="E1474" i="22" s="1"/>
  <c r="E1475" i="22" s="1"/>
  <c r="E1476" i="22" s="1"/>
  <c r="E1477" i="22" s="1"/>
  <c r="E1478" i="22" s="1"/>
  <c r="E1479" i="22" s="1"/>
  <c r="E1480" i="22" s="1"/>
  <c r="E1481" i="22" s="1"/>
  <c r="E1482" i="22" s="1"/>
  <c r="E1483" i="22" s="1"/>
  <c r="E1484" i="22" s="1"/>
  <c r="E1485" i="22" s="1"/>
  <c r="E1486" i="22" s="1"/>
  <c r="E1487" i="22" s="1"/>
  <c r="E1488" i="22" s="1"/>
  <c r="E1489" i="22" s="1"/>
  <c r="E1490" i="22" s="1"/>
  <c r="E1491" i="22" s="1"/>
  <c r="E1492" i="22" s="1"/>
  <c r="E1493" i="22" s="1"/>
  <c r="E1494" i="22" s="1"/>
  <c r="E1495" i="22" s="1"/>
  <c r="E1496" i="22" s="1"/>
  <c r="E1497" i="22" s="1"/>
  <c r="E1498" i="22" s="1"/>
  <c r="E1499" i="22" s="1"/>
  <c r="E1500" i="22" s="1"/>
  <c r="E1501" i="22" s="1"/>
  <c r="E1502" i="22" s="1"/>
  <c r="E1503" i="22" s="1"/>
  <c r="E1504" i="22" s="1"/>
  <c r="E1505" i="22" s="1"/>
  <c r="E1506" i="22" s="1"/>
  <c r="E1507" i="22" s="1"/>
  <c r="E1508" i="22" s="1"/>
  <c r="E1509" i="22" s="1"/>
  <c r="E1510" i="22" s="1"/>
  <c r="E1511" i="22" s="1"/>
  <c r="E1512" i="22" s="1"/>
  <c r="E1513" i="22" s="1"/>
  <c r="E1514" i="22" s="1"/>
  <c r="E1515" i="22" s="1"/>
  <c r="E1516" i="22" s="1"/>
  <c r="E1517" i="22" s="1"/>
  <c r="E1518" i="22" s="1"/>
  <c r="E1519" i="22" s="1"/>
  <c r="E1520" i="22" s="1"/>
  <c r="E1521" i="22" s="1"/>
  <c r="E1522" i="22" s="1"/>
  <c r="E1523" i="22" s="1"/>
  <c r="E1524" i="22" s="1"/>
  <c r="E1525" i="22" s="1"/>
  <c r="E1526" i="22" s="1"/>
  <c r="E1527" i="22" s="1"/>
  <c r="E1528" i="22" s="1"/>
  <c r="E1529" i="22" s="1"/>
  <c r="E1530" i="22" s="1"/>
  <c r="E1531" i="22" s="1"/>
  <c r="E1532" i="22" s="1"/>
  <c r="E1533" i="22" s="1"/>
  <c r="E1534" i="22" s="1"/>
  <c r="E1535" i="22" s="1"/>
  <c r="E1536" i="22" s="1"/>
  <c r="E1537" i="22" s="1"/>
  <c r="E1538" i="22" s="1"/>
  <c r="E1539" i="22" s="1"/>
  <c r="E1540" i="22" s="1"/>
  <c r="E1541" i="22" s="1"/>
  <c r="E1542" i="22" s="1"/>
  <c r="E1543" i="22" s="1"/>
  <c r="E1544" i="22" s="1"/>
  <c r="E1545" i="22" s="1"/>
  <c r="E1546" i="22" s="1"/>
  <c r="E1547" i="22" s="1"/>
  <c r="E1548" i="22" s="1"/>
  <c r="E1549" i="22" s="1"/>
  <c r="E1550" i="22" s="1"/>
  <c r="E1551" i="22" s="1"/>
  <c r="E1552" i="22" s="1"/>
  <c r="E1553" i="22" s="1"/>
  <c r="E1554" i="22" s="1"/>
  <c r="E1555" i="22" s="1"/>
  <c r="E1556" i="22" s="1"/>
  <c r="E1557" i="22" s="1"/>
  <c r="E1558" i="22" s="1"/>
  <c r="E1559" i="22" s="1"/>
  <c r="E1560" i="22" s="1"/>
  <c r="E1561" i="22" s="1"/>
  <c r="E1562" i="22" s="1"/>
  <c r="E1563" i="22" s="1"/>
  <c r="E1564" i="22" s="1"/>
  <c r="E1565" i="22" s="1"/>
  <c r="E1566" i="22" s="1"/>
  <c r="E1567" i="22" s="1"/>
  <c r="E1568" i="22" s="1"/>
  <c r="E1569" i="22" s="1"/>
  <c r="E1570" i="22" s="1"/>
  <c r="E1571" i="22" s="1"/>
  <c r="E1572" i="22" s="1"/>
  <c r="E1573" i="22" s="1"/>
  <c r="E1574" i="22" s="1"/>
  <c r="E1575" i="22" s="1"/>
  <c r="E1576" i="22" s="1"/>
  <c r="E1577" i="22" s="1"/>
  <c r="E1578" i="22" s="1"/>
  <c r="E1579" i="22" s="1"/>
  <c r="E1580" i="22" s="1"/>
  <c r="E1581" i="22" s="1"/>
  <c r="E1582" i="22" s="1"/>
  <c r="E1583" i="22" s="1"/>
  <c r="E1584" i="22" s="1"/>
  <c r="E1585" i="22" s="1"/>
  <c r="E1586" i="22" s="1"/>
  <c r="E1587" i="22" s="1"/>
  <c r="E1588" i="22" s="1"/>
  <c r="E1589" i="22" s="1"/>
  <c r="E1590" i="22" s="1"/>
  <c r="E1591" i="22" s="1"/>
  <c r="E1592" i="22" s="1"/>
  <c r="E1593" i="22" s="1"/>
  <c r="E1594" i="22" s="1"/>
  <c r="E1595" i="22" s="1"/>
  <c r="E1596" i="22" s="1"/>
  <c r="E1597" i="22" s="1"/>
  <c r="E1598" i="22" s="1"/>
  <c r="E1599" i="22" s="1"/>
  <c r="E1600" i="22" s="1"/>
  <c r="E1601" i="22" s="1"/>
  <c r="E1602" i="22" s="1"/>
  <c r="E1603" i="22" s="1"/>
  <c r="E1604" i="22" s="1"/>
  <c r="E1605" i="22" s="1"/>
  <c r="E1606" i="22" s="1"/>
  <c r="E1607" i="22" s="1"/>
  <c r="E1608" i="22" s="1"/>
  <c r="E1609" i="22" s="1"/>
  <c r="E1610" i="22" s="1"/>
  <c r="E1611" i="22" s="1"/>
  <c r="E1612" i="22" s="1"/>
  <c r="E1613" i="22" s="1"/>
  <c r="E1614" i="22" s="1"/>
  <c r="E1615" i="22" s="1"/>
  <c r="E1616" i="22" s="1"/>
  <c r="E1617" i="22" s="1"/>
  <c r="E1618" i="22" s="1"/>
  <c r="E1619" i="22" s="1"/>
  <c r="E1620" i="22" s="1"/>
  <c r="E1621" i="22" s="1"/>
  <c r="E1622" i="22" s="1"/>
  <c r="E1623" i="22" s="1"/>
  <c r="E1624" i="22" s="1"/>
  <c r="E1625" i="22" s="1"/>
  <c r="E1626" i="22" s="1"/>
  <c r="E1627" i="22" s="1"/>
  <c r="E1628" i="22" s="1"/>
  <c r="E1629" i="22" s="1"/>
  <c r="E1630" i="22" s="1"/>
  <c r="E1631" i="22" s="1"/>
  <c r="E1632" i="22" s="1"/>
  <c r="E1633" i="22" s="1"/>
  <c r="E1634" i="22" s="1"/>
  <c r="E1635" i="22" s="1"/>
  <c r="E1636" i="22" s="1"/>
  <c r="E1637" i="22" s="1"/>
  <c r="E1638" i="22" s="1"/>
  <c r="E1639" i="22" s="1"/>
  <c r="E1640" i="22" s="1"/>
  <c r="E1641" i="22" s="1"/>
  <c r="E1642" i="22" s="1"/>
  <c r="E1643" i="22" s="1"/>
  <c r="E1644" i="22" s="1"/>
  <c r="E1645" i="22" s="1"/>
  <c r="E1646" i="22" s="1"/>
  <c r="E1647" i="22" s="1"/>
  <c r="E1648" i="22" s="1"/>
  <c r="E1649" i="22" s="1"/>
  <c r="E1650" i="22" s="1"/>
  <c r="E1651" i="22" s="1"/>
  <c r="E1652" i="22" s="1"/>
  <c r="E1653" i="22" s="1"/>
  <c r="E1654" i="22" s="1"/>
  <c r="E1655" i="22" s="1"/>
  <c r="E1656" i="22" s="1"/>
  <c r="E1657" i="22" s="1"/>
  <c r="E1658" i="22" s="1"/>
  <c r="E1659" i="22" s="1"/>
  <c r="E1660" i="22" s="1"/>
  <c r="E1661" i="22" s="1"/>
  <c r="E1662" i="22" s="1"/>
  <c r="E1663" i="22" s="1"/>
  <c r="E1664" i="22" s="1"/>
  <c r="E1665" i="22" s="1"/>
  <c r="E1666" i="22" s="1"/>
  <c r="E1667" i="22" s="1"/>
  <c r="E1668" i="22" s="1"/>
  <c r="E1669" i="22" s="1"/>
  <c r="E1670" i="22" s="1"/>
  <c r="E1671" i="22" s="1"/>
  <c r="E1672" i="22" s="1"/>
  <c r="E1673" i="22" s="1"/>
  <c r="E1674" i="22" s="1"/>
  <c r="E1675" i="22" s="1"/>
  <c r="E1676" i="22" s="1"/>
  <c r="E1677" i="22" s="1"/>
  <c r="E1678" i="22" s="1"/>
  <c r="E1679" i="22" s="1"/>
  <c r="E1680" i="22" s="1"/>
  <c r="E1681" i="22" s="1"/>
  <c r="E1682" i="22" s="1"/>
  <c r="E1683" i="22" s="1"/>
  <c r="E1684" i="22" s="1"/>
  <c r="E1685" i="22" s="1"/>
  <c r="E1686" i="22" s="1"/>
  <c r="E1687" i="22" s="1"/>
  <c r="E1688" i="22" s="1"/>
  <c r="E1689" i="22" s="1"/>
  <c r="E1690" i="22" s="1"/>
  <c r="E1691" i="22" s="1"/>
  <c r="E1692" i="22" s="1"/>
  <c r="E1693" i="22" s="1"/>
  <c r="E1694" i="22" s="1"/>
  <c r="E1695" i="22" s="1"/>
  <c r="E1696" i="22" s="1"/>
  <c r="E1697" i="22" s="1"/>
  <c r="E1698" i="22" s="1"/>
  <c r="E1699" i="22" s="1"/>
  <c r="E1700" i="22" s="1"/>
  <c r="E1701" i="22" s="1"/>
  <c r="E1702" i="22" s="1"/>
  <c r="E1703" i="22" s="1"/>
  <c r="E1704" i="22" s="1"/>
  <c r="E1705" i="22" s="1"/>
  <c r="E1706" i="22" s="1"/>
  <c r="E1707" i="22" s="1"/>
  <c r="E1708" i="22" s="1"/>
  <c r="E1709" i="22" s="1"/>
  <c r="E1710" i="22" s="1"/>
  <c r="E1711" i="22" s="1"/>
  <c r="E1712" i="22" s="1"/>
  <c r="E1713" i="22" s="1"/>
  <c r="E1714" i="22" s="1"/>
  <c r="E1715" i="22" s="1"/>
  <c r="E1716" i="22" s="1"/>
  <c r="E1717" i="22" s="1"/>
  <c r="E1718" i="22" s="1"/>
  <c r="E1719" i="22" s="1"/>
  <c r="E1720" i="22" s="1"/>
  <c r="E1721" i="22" s="1"/>
  <c r="E1722" i="22" s="1"/>
  <c r="E1723" i="22" s="1"/>
  <c r="E1724" i="22" s="1"/>
  <c r="E1725" i="22" s="1"/>
  <c r="E1726" i="22" s="1"/>
  <c r="E1727" i="22" s="1"/>
  <c r="E1728" i="22" s="1"/>
  <c r="E1729" i="22" s="1"/>
  <c r="E1730" i="22" s="1"/>
  <c r="E1731" i="22" s="1"/>
  <c r="E1732" i="22" s="1"/>
  <c r="E1733" i="22" s="1"/>
  <c r="E1734" i="22" s="1"/>
  <c r="E1735" i="22" s="1"/>
  <c r="E1736" i="22" s="1"/>
  <c r="E1737" i="22" s="1"/>
  <c r="E1738" i="22" s="1"/>
  <c r="E1739" i="22" s="1"/>
  <c r="E1740" i="22" s="1"/>
  <c r="E1741" i="22" s="1"/>
  <c r="E1742" i="22" s="1"/>
  <c r="E1743" i="22" s="1"/>
  <c r="E1744" i="22" s="1"/>
  <c r="E1745" i="22" s="1"/>
  <c r="E1746" i="22" s="1"/>
  <c r="E1747" i="22" s="1"/>
  <c r="E1748" i="22" s="1"/>
  <c r="E1749" i="22" s="1"/>
  <c r="E1750" i="22" s="1"/>
  <c r="E1751" i="22" s="1"/>
  <c r="E1752" i="22" s="1"/>
  <c r="E1753" i="22" s="1"/>
  <c r="E1754" i="22" s="1"/>
  <c r="E1755" i="22" s="1"/>
  <c r="E1756" i="22" s="1"/>
  <c r="E1757" i="22" s="1"/>
  <c r="E1758" i="22" s="1"/>
  <c r="E1759" i="22" s="1"/>
  <c r="E1760" i="22" s="1"/>
  <c r="E1761" i="22" s="1"/>
  <c r="E1762" i="22" s="1"/>
  <c r="E1763" i="22" s="1"/>
  <c r="E1764" i="22" s="1"/>
  <c r="E1765" i="22" s="1"/>
  <c r="E1766" i="22" s="1"/>
  <c r="E1767" i="22" s="1"/>
  <c r="E1768" i="22" s="1"/>
  <c r="E1769" i="22" s="1"/>
  <c r="E1770" i="22" s="1"/>
  <c r="E1771" i="22" s="1"/>
  <c r="E1772" i="22" s="1"/>
  <c r="E1773" i="22" s="1"/>
  <c r="E1774" i="22" s="1"/>
  <c r="E1775" i="22" s="1"/>
  <c r="E1776" i="22" s="1"/>
  <c r="E1777" i="22" s="1"/>
  <c r="E1778" i="22" s="1"/>
  <c r="E1779" i="22" s="1"/>
  <c r="E1780" i="22" s="1"/>
  <c r="E1781" i="22" s="1"/>
  <c r="E1782" i="22" s="1"/>
  <c r="E1783" i="22" s="1"/>
  <c r="E1784" i="22" s="1"/>
  <c r="E1785" i="22" s="1"/>
  <c r="E1786" i="22" s="1"/>
  <c r="E1787" i="22" s="1"/>
  <c r="E1788" i="22" s="1"/>
  <c r="E1789" i="22" s="1"/>
  <c r="E1790" i="22" s="1"/>
  <c r="E1791" i="22" s="1"/>
  <c r="E1792" i="22" s="1"/>
  <c r="E1793" i="22" s="1"/>
  <c r="E1794" i="22" s="1"/>
  <c r="E1795" i="22" s="1"/>
  <c r="E1796" i="22" s="1"/>
  <c r="E1797" i="22" s="1"/>
  <c r="E1798" i="22" s="1"/>
  <c r="E1799" i="22" s="1"/>
  <c r="E1800" i="22" s="1"/>
  <c r="E1801" i="22" s="1"/>
  <c r="E1802" i="22" s="1"/>
  <c r="E1803" i="22" s="1"/>
  <c r="E1804" i="22" s="1"/>
  <c r="E1805" i="22" s="1"/>
  <c r="E1806" i="22" s="1"/>
  <c r="E1807" i="22" s="1"/>
  <c r="E1808" i="22" s="1"/>
  <c r="E1809" i="22" s="1"/>
  <c r="E1810" i="22" s="1"/>
  <c r="E1811" i="22" s="1"/>
  <c r="E1812" i="22" s="1"/>
  <c r="E1813" i="22" s="1"/>
  <c r="E1814" i="22" s="1"/>
  <c r="E1815" i="22" s="1"/>
  <c r="E1816" i="22" s="1"/>
  <c r="E1817" i="22" s="1"/>
  <c r="E1818" i="22" s="1"/>
  <c r="E1819" i="22" s="1"/>
  <c r="E1820" i="22" s="1"/>
  <c r="E1821" i="22" s="1"/>
  <c r="E1822" i="22" s="1"/>
  <c r="E1823" i="22" s="1"/>
  <c r="E1824" i="22" s="1"/>
  <c r="E1825" i="22" s="1"/>
  <c r="E1826" i="22" s="1"/>
  <c r="E1827" i="22" s="1"/>
  <c r="E1828" i="22" s="1"/>
  <c r="E1829" i="22" s="1"/>
  <c r="E1830" i="22" s="1"/>
  <c r="E1831" i="22" s="1"/>
  <c r="E1832" i="22" s="1"/>
  <c r="E1833" i="22" s="1"/>
  <c r="E1834" i="22" s="1"/>
  <c r="E1835" i="22" s="1"/>
  <c r="E1836" i="22" s="1"/>
  <c r="E1837" i="22" s="1"/>
  <c r="E1838" i="22" s="1"/>
  <c r="E1839" i="22" s="1"/>
  <c r="E1840" i="22" s="1"/>
  <c r="E1841" i="22" s="1"/>
  <c r="E1842" i="22" s="1"/>
  <c r="E1843" i="22" s="1"/>
  <c r="E1844" i="22" s="1"/>
  <c r="E1845" i="22" s="1"/>
  <c r="E1846" i="22" s="1"/>
  <c r="E1847" i="22" s="1"/>
  <c r="E1848" i="22" s="1"/>
  <c r="E1849" i="22" s="1"/>
  <c r="E1850" i="22" s="1"/>
  <c r="E1851" i="22" s="1"/>
  <c r="E1852" i="22" s="1"/>
  <c r="E1853" i="22" s="1"/>
  <c r="E1854" i="22" s="1"/>
  <c r="E1855" i="22" s="1"/>
  <c r="E1856" i="22" s="1"/>
  <c r="E1857" i="22" s="1"/>
  <c r="E1858" i="22" s="1"/>
  <c r="E1859" i="22" s="1"/>
  <c r="E1860" i="22" s="1"/>
  <c r="E1861" i="22" s="1"/>
  <c r="E1862" i="22" s="1"/>
  <c r="E1863" i="22" s="1"/>
  <c r="E1864" i="22" s="1"/>
  <c r="E1865" i="22" s="1"/>
  <c r="E1866" i="22" s="1"/>
  <c r="E1867" i="22" s="1"/>
  <c r="E1868" i="22" s="1"/>
  <c r="E1869" i="22" s="1"/>
  <c r="E1870" i="22" s="1"/>
  <c r="E1871" i="22" s="1"/>
  <c r="E1872" i="22" s="1"/>
  <c r="E1873" i="22" s="1"/>
  <c r="E1874" i="22" s="1"/>
  <c r="E1875" i="22" s="1"/>
  <c r="E1876" i="22" s="1"/>
  <c r="E1877" i="22" s="1"/>
  <c r="E1878" i="22" s="1"/>
  <c r="E1879" i="22" s="1"/>
  <c r="E1880" i="22" s="1"/>
  <c r="E1881" i="22" s="1"/>
  <c r="E1882" i="22" s="1"/>
  <c r="E1883" i="22" s="1"/>
  <c r="E1884" i="22" s="1"/>
  <c r="E1885" i="22" s="1"/>
  <c r="E1886" i="22" s="1"/>
  <c r="E1887" i="22" s="1"/>
  <c r="E1888" i="22" s="1"/>
  <c r="E1889" i="22" s="1"/>
  <c r="E1890" i="22" s="1"/>
  <c r="E1891" i="22" s="1"/>
  <c r="E1892" i="22" s="1"/>
  <c r="E1893" i="22" s="1"/>
  <c r="E1894" i="22" s="1"/>
  <c r="E1895" i="22" s="1"/>
  <c r="E1896" i="22" s="1"/>
  <c r="E1897" i="22" s="1"/>
  <c r="E1898" i="22" s="1"/>
  <c r="E1899" i="22" s="1"/>
  <c r="E1900" i="22" s="1"/>
  <c r="E1901" i="22" s="1"/>
  <c r="E1902" i="22" s="1"/>
  <c r="E1903" i="22" s="1"/>
  <c r="E1904" i="22" s="1"/>
  <c r="E1905" i="22" s="1"/>
  <c r="E1906" i="22" s="1"/>
  <c r="E1907" i="22" s="1"/>
  <c r="E1908" i="22" s="1"/>
  <c r="E1909" i="22" s="1"/>
  <c r="E1910" i="22" s="1"/>
  <c r="E1911" i="22" s="1"/>
  <c r="E1912" i="22" s="1"/>
  <c r="E1913" i="22" s="1"/>
  <c r="E1914" i="22" s="1"/>
  <c r="E1915" i="22" s="1"/>
  <c r="E1916" i="22" s="1"/>
  <c r="E1917" i="22" s="1"/>
  <c r="E1918" i="22" s="1"/>
  <c r="E1919" i="22" s="1"/>
  <c r="E1920" i="22" s="1"/>
  <c r="E1921" i="22" s="1"/>
  <c r="E1922" i="22" s="1"/>
  <c r="E1923" i="22" s="1"/>
  <c r="E1924" i="22" s="1"/>
  <c r="E1925" i="22" s="1"/>
  <c r="E1926" i="22" s="1"/>
  <c r="E1927" i="22" s="1"/>
  <c r="E1928" i="22" s="1"/>
  <c r="E1929" i="22" s="1"/>
  <c r="E1930" i="22" s="1"/>
  <c r="E1931" i="22" s="1"/>
  <c r="E1932" i="22" s="1"/>
  <c r="E1933" i="22" s="1"/>
  <c r="E1934" i="22" s="1"/>
  <c r="E1935" i="22" s="1"/>
  <c r="E1936" i="22" s="1"/>
  <c r="E1937" i="22" s="1"/>
  <c r="E1938" i="22" s="1"/>
  <c r="E1939" i="22" s="1"/>
  <c r="E1940" i="22" s="1"/>
  <c r="E1941" i="22" s="1"/>
  <c r="E1942" i="22" s="1"/>
  <c r="E1943" i="22" s="1"/>
  <c r="E1944" i="22" s="1"/>
  <c r="E1945" i="22" s="1"/>
  <c r="E1946" i="22" s="1"/>
  <c r="E1947" i="22" s="1"/>
  <c r="E1948" i="22" s="1"/>
  <c r="E1949" i="22" s="1"/>
  <c r="E1950" i="22" s="1"/>
  <c r="E1951" i="22" s="1"/>
  <c r="E1952" i="22" s="1"/>
  <c r="E1953" i="22" s="1"/>
  <c r="E1954" i="22" s="1"/>
  <c r="E1955" i="22" s="1"/>
  <c r="E1956" i="22" s="1"/>
  <c r="E1957" i="22" s="1"/>
  <c r="E1958" i="22" s="1"/>
  <c r="E1959" i="22" s="1"/>
  <c r="E1960" i="22" s="1"/>
  <c r="E1961" i="22" s="1"/>
  <c r="E1962" i="22" s="1"/>
  <c r="E1963" i="22" s="1"/>
  <c r="E1964" i="22" s="1"/>
  <c r="E1965" i="22" s="1"/>
  <c r="E1966" i="22" s="1"/>
  <c r="E1967" i="22" s="1"/>
  <c r="E1968" i="22" s="1"/>
  <c r="E1969" i="22" s="1"/>
  <c r="E1970" i="22" s="1"/>
  <c r="E1971" i="22" s="1"/>
  <c r="E1972" i="22" s="1"/>
  <c r="E1973" i="22" s="1"/>
  <c r="E1974" i="22" s="1"/>
  <c r="E1975" i="22" s="1"/>
  <c r="E1976" i="22" s="1"/>
  <c r="E1977" i="22" s="1"/>
  <c r="E1978" i="22" s="1"/>
  <c r="E1979" i="22" s="1"/>
  <c r="E1980" i="22" s="1"/>
  <c r="E1981" i="22" s="1"/>
  <c r="E1982" i="22" s="1"/>
  <c r="E1983" i="22" s="1"/>
  <c r="E1984" i="22" s="1"/>
  <c r="E1985" i="22" s="1"/>
  <c r="E1986" i="22" s="1"/>
  <c r="E1987" i="22" s="1"/>
  <c r="E1988" i="22" s="1"/>
  <c r="E1989" i="22" s="1"/>
  <c r="E1990" i="22" s="1"/>
  <c r="E1991" i="22" s="1"/>
  <c r="E1992" i="22" s="1"/>
  <c r="E1993" i="22" s="1"/>
  <c r="E1994" i="22" s="1"/>
  <c r="E1995" i="22" s="1"/>
  <c r="E1996" i="22" s="1"/>
  <c r="E1997" i="22" s="1"/>
  <c r="E1998" i="22" s="1"/>
  <c r="E1999" i="22" s="1"/>
  <c r="E2000" i="22" s="1"/>
  <c r="E2001" i="22" s="1"/>
  <c r="E2002" i="22" s="1"/>
  <c r="E2003" i="22" s="1"/>
  <c r="E2004" i="22" s="1"/>
  <c r="E2005" i="22" s="1"/>
  <c r="E2006" i="22" s="1"/>
  <c r="E2007" i="22" s="1"/>
  <c r="E2008" i="22" s="1"/>
  <c r="E2009" i="22" s="1"/>
  <c r="E2010" i="22" s="1"/>
  <c r="E2011" i="22" s="1"/>
  <c r="E2012" i="22" s="1"/>
  <c r="E2013" i="22" s="1"/>
  <c r="E2014" i="22" s="1"/>
  <c r="E2015" i="22" s="1"/>
  <c r="E2016" i="22" s="1"/>
  <c r="E2017" i="22" s="1"/>
  <c r="E2018" i="22" s="1"/>
  <c r="E2019" i="22" s="1"/>
  <c r="E2020" i="22" s="1"/>
  <c r="E2021" i="22" s="1"/>
  <c r="E2022" i="22" s="1"/>
  <c r="E2023" i="22" s="1"/>
  <c r="E2024" i="22" s="1"/>
  <c r="E2025" i="22" s="1"/>
  <c r="E2026" i="22" s="1"/>
  <c r="E2027" i="22" s="1"/>
  <c r="E2028" i="22" s="1"/>
  <c r="E2029" i="22" s="1"/>
  <c r="E2030" i="22" s="1"/>
  <c r="E2031" i="22" s="1"/>
  <c r="E2032" i="22" s="1"/>
  <c r="E2033" i="22" s="1"/>
  <c r="E2034" i="22" s="1"/>
  <c r="E2035" i="22" s="1"/>
  <c r="E2036" i="22" s="1"/>
  <c r="E2037" i="22" s="1"/>
  <c r="E2038" i="22" s="1"/>
  <c r="E2039" i="22" s="1"/>
  <c r="E2040" i="22" s="1"/>
  <c r="E2041" i="22" s="1"/>
  <c r="E2042" i="22" s="1"/>
  <c r="E2043" i="22" s="1"/>
  <c r="E2044" i="22" s="1"/>
  <c r="E2045" i="22" s="1"/>
  <c r="E2046" i="22" s="1"/>
  <c r="E2047" i="22" s="1"/>
  <c r="E2048" i="22" s="1"/>
  <c r="E2049" i="22" s="1"/>
  <c r="E2050" i="22" s="1"/>
  <c r="E2051" i="22" s="1"/>
  <c r="E2052" i="22" s="1"/>
  <c r="E2053" i="22" s="1"/>
  <c r="E2054" i="22" s="1"/>
  <c r="E2055" i="22" s="1"/>
  <c r="E2056" i="22" s="1"/>
  <c r="E2057" i="22" s="1"/>
  <c r="E2058" i="22" s="1"/>
  <c r="E2059" i="22" s="1"/>
  <c r="E2060" i="22" s="1"/>
  <c r="E2061" i="22" s="1"/>
  <c r="E2062" i="22" s="1"/>
  <c r="E2063" i="22" s="1"/>
  <c r="E2064" i="22" s="1"/>
  <c r="E2065" i="22" s="1"/>
  <c r="E2066" i="22" s="1"/>
  <c r="E2067" i="22" s="1"/>
  <c r="E2068" i="22" s="1"/>
  <c r="E2069" i="22" s="1"/>
  <c r="E2070" i="22" s="1"/>
  <c r="E2071" i="22" s="1"/>
  <c r="E2072" i="22" s="1"/>
  <c r="E2073" i="22" s="1"/>
  <c r="E2074" i="22" s="1"/>
  <c r="E2075" i="22" s="1"/>
  <c r="E2076" i="22" s="1"/>
  <c r="E2077" i="22" s="1"/>
  <c r="E2078" i="22" s="1"/>
  <c r="E2079" i="22" s="1"/>
  <c r="E2080" i="22" s="1"/>
  <c r="E2081" i="22" s="1"/>
  <c r="E2082" i="22" s="1"/>
  <c r="E2083" i="22" s="1"/>
  <c r="E2084" i="22" s="1"/>
  <c r="E2085" i="22" s="1"/>
  <c r="E2086" i="22" s="1"/>
  <c r="E2087" i="22" s="1"/>
  <c r="E2088" i="22" s="1"/>
  <c r="E2089" i="22" s="1"/>
  <c r="E2090" i="22" s="1"/>
  <c r="E2091" i="22" s="1"/>
  <c r="E2092" i="22" s="1"/>
  <c r="E2093" i="22" s="1"/>
  <c r="E2094" i="22" s="1"/>
  <c r="E2095" i="22" s="1"/>
  <c r="E2096" i="22" s="1"/>
  <c r="E2097" i="22" s="1"/>
  <c r="E2098" i="22" s="1"/>
  <c r="E2099" i="22" s="1"/>
  <c r="E2100" i="22" s="1"/>
  <c r="E2101" i="22" s="1"/>
  <c r="E2102" i="22" s="1"/>
  <c r="E2103" i="22" s="1"/>
  <c r="E2104" i="22" s="1"/>
  <c r="E2105" i="22" s="1"/>
  <c r="E2106" i="22" s="1"/>
  <c r="E2107" i="22" s="1"/>
  <c r="E2108" i="22" s="1"/>
  <c r="E2109" i="22" s="1"/>
  <c r="E2110" i="22" s="1"/>
  <c r="E2111" i="22" s="1"/>
  <c r="E2112" i="22" s="1"/>
  <c r="E2113" i="22" s="1"/>
  <c r="E2114" i="22" s="1"/>
  <c r="E2115" i="22" s="1"/>
  <c r="E2116" i="22" s="1"/>
  <c r="E2117" i="22" s="1"/>
  <c r="E2118" i="22" s="1"/>
  <c r="E2119" i="22" s="1"/>
  <c r="E2120" i="22" s="1"/>
  <c r="E2121" i="22" s="1"/>
  <c r="E2122" i="22" s="1"/>
  <c r="E2123" i="22" s="1"/>
  <c r="E2124" i="22" s="1"/>
  <c r="E2125" i="22" s="1"/>
  <c r="E2126" i="22" s="1"/>
  <c r="E2127" i="22" s="1"/>
  <c r="E2128" i="22" s="1"/>
  <c r="E2129" i="22" s="1"/>
  <c r="E2130" i="22" s="1"/>
  <c r="E2131" i="22" s="1"/>
  <c r="E2132" i="22" s="1"/>
  <c r="E2133" i="22" s="1"/>
  <c r="E2134" i="22" s="1"/>
  <c r="E2135" i="22" s="1"/>
  <c r="E2136" i="22" s="1"/>
  <c r="E2137" i="22" s="1"/>
  <c r="E2138" i="22" s="1"/>
  <c r="E2139" i="22" s="1"/>
  <c r="E2140" i="22" s="1"/>
  <c r="E2141" i="22" s="1"/>
  <c r="E2142" i="22" s="1"/>
  <c r="E2143" i="22" s="1"/>
  <c r="E2144" i="22" s="1"/>
  <c r="E2145" i="22" s="1"/>
  <c r="E2146" i="22" s="1"/>
  <c r="E2147" i="22" s="1"/>
  <c r="E2148" i="22" s="1"/>
  <c r="E2149" i="22" s="1"/>
  <c r="E2150" i="22" s="1"/>
  <c r="E2151" i="22" s="1"/>
  <c r="E2152" i="22" s="1"/>
  <c r="E2153" i="22" s="1"/>
  <c r="E2154" i="22" s="1"/>
  <c r="E2155" i="22" s="1"/>
  <c r="E2156" i="22" s="1"/>
  <c r="E2157" i="22" s="1"/>
  <c r="E2158" i="22" s="1"/>
  <c r="E2159" i="22" s="1"/>
  <c r="E2160" i="22" s="1"/>
  <c r="E2161" i="22" s="1"/>
  <c r="E2162" i="22" s="1"/>
  <c r="E2163" i="22" s="1"/>
  <c r="E2164" i="22" s="1"/>
  <c r="E2165" i="22" s="1"/>
  <c r="E2166" i="22" s="1"/>
  <c r="E2167" i="22" s="1"/>
  <c r="E2168" i="22" s="1"/>
  <c r="E2169" i="22" s="1"/>
  <c r="E2170" i="22" s="1"/>
  <c r="E2171" i="22" s="1"/>
  <c r="E2172" i="22" s="1"/>
  <c r="E2173" i="22" s="1"/>
  <c r="E2174" i="22" s="1"/>
  <c r="E2175" i="22" s="1"/>
  <c r="E2176" i="22" s="1"/>
  <c r="E2177" i="22" s="1"/>
  <c r="E2178" i="22" s="1"/>
  <c r="E2179" i="22" s="1"/>
  <c r="E2180" i="22" s="1"/>
  <c r="E2181" i="22" s="1"/>
  <c r="E2182" i="22" s="1"/>
  <c r="E2183" i="22" s="1"/>
  <c r="E2184" i="22" s="1"/>
  <c r="E2185" i="22" s="1"/>
  <c r="E2186" i="22" s="1"/>
  <c r="E2187" i="22" s="1"/>
  <c r="E2188" i="22" s="1"/>
  <c r="E2189" i="22" s="1"/>
  <c r="E2190" i="22" s="1"/>
  <c r="E2191" i="22" s="1"/>
  <c r="E2192" i="22" s="1"/>
  <c r="E2193" i="22" s="1"/>
  <c r="E2194" i="22" s="1"/>
  <c r="E2195" i="22" s="1"/>
  <c r="E2196" i="22" s="1"/>
  <c r="E2197" i="22" s="1"/>
  <c r="E2198" i="22" s="1"/>
  <c r="E2199" i="22" s="1"/>
  <c r="E2200" i="22" s="1"/>
  <c r="E2201" i="22" s="1"/>
  <c r="E2202" i="22" s="1"/>
  <c r="E2203" i="22" s="1"/>
  <c r="E2204" i="22" s="1"/>
  <c r="E2205" i="22" s="1"/>
  <c r="E2206" i="22" s="1"/>
  <c r="E2207" i="22" s="1"/>
  <c r="E2208" i="22" s="1"/>
  <c r="E2209" i="22" s="1"/>
  <c r="E2210" i="22" s="1"/>
  <c r="E2211" i="22" s="1"/>
  <c r="E2212" i="22" s="1"/>
  <c r="E2213" i="22" s="1"/>
  <c r="E2214" i="22" s="1"/>
  <c r="E2215" i="22" s="1"/>
  <c r="E2216" i="22" s="1"/>
  <c r="E2217" i="22" s="1"/>
  <c r="E2218" i="22" s="1"/>
  <c r="E2219" i="22" s="1"/>
  <c r="E2220" i="22" s="1"/>
  <c r="E2221" i="22" s="1"/>
  <c r="E2222" i="22" s="1"/>
  <c r="E2223" i="22" s="1"/>
  <c r="E2224" i="22" s="1"/>
  <c r="E2225" i="22" s="1"/>
  <c r="E2226" i="22" s="1"/>
  <c r="E2227" i="22" s="1"/>
  <c r="E2228" i="22" s="1"/>
  <c r="E2229" i="22" s="1"/>
  <c r="E2230" i="22" s="1"/>
  <c r="E2231" i="22" s="1"/>
  <c r="E2232" i="22" s="1"/>
  <c r="E2233" i="22" s="1"/>
  <c r="E2234" i="22" s="1"/>
  <c r="E2235" i="22" s="1"/>
  <c r="E2236" i="22" s="1"/>
  <c r="E2237" i="22" s="1"/>
  <c r="E2238" i="22" s="1"/>
  <c r="E2239" i="22" s="1"/>
  <c r="E2240" i="22" s="1"/>
  <c r="E2241" i="22" s="1"/>
  <c r="E2242" i="22" s="1"/>
  <c r="E2243" i="22" s="1"/>
  <c r="E2244" i="22" s="1"/>
  <c r="E2245" i="22" s="1"/>
  <c r="E2246" i="22" s="1"/>
  <c r="E2247" i="22" s="1"/>
  <c r="E2248" i="22" s="1"/>
  <c r="E2249" i="22" s="1"/>
  <c r="E2250" i="22" s="1"/>
  <c r="E2251" i="22" s="1"/>
  <c r="E2252" i="22" s="1"/>
  <c r="E2253" i="22" s="1"/>
  <c r="E2254" i="22" s="1"/>
  <c r="E2255" i="22" s="1"/>
  <c r="E2256" i="22" s="1"/>
  <c r="E2257" i="22" s="1"/>
  <c r="E2258" i="22" s="1"/>
  <c r="E2259" i="22" s="1"/>
  <c r="E2260" i="22" s="1"/>
  <c r="E2261" i="22" s="1"/>
  <c r="E2262" i="22" s="1"/>
  <c r="E2263" i="22" s="1"/>
  <c r="E2264" i="22" s="1"/>
  <c r="E2265" i="22" s="1"/>
  <c r="E2266" i="22" s="1"/>
  <c r="E2267" i="22" s="1"/>
  <c r="E2268" i="22" s="1"/>
  <c r="E2269" i="22" s="1"/>
  <c r="E2270" i="22" s="1"/>
  <c r="E2271" i="22" s="1"/>
  <c r="E2272" i="22" s="1"/>
  <c r="E2273" i="22" s="1"/>
  <c r="E2274" i="22" s="1"/>
  <c r="E2275" i="22" s="1"/>
  <c r="E2276" i="22" s="1"/>
  <c r="E2277" i="22" s="1"/>
  <c r="E2278" i="22" s="1"/>
  <c r="E2279" i="22" s="1"/>
  <c r="E2280" i="22" s="1"/>
  <c r="E2281" i="22" s="1"/>
  <c r="E2282" i="22" s="1"/>
  <c r="E2283" i="22" s="1"/>
  <c r="E2284" i="22" s="1"/>
  <c r="E2285" i="22" s="1"/>
  <c r="E2286" i="22" s="1"/>
  <c r="E2287" i="22" s="1"/>
  <c r="E2288" i="22" s="1"/>
  <c r="E2289" i="22" s="1"/>
  <c r="E2290" i="22" s="1"/>
  <c r="E2291" i="22" s="1"/>
  <c r="E2292" i="22" s="1"/>
  <c r="E2293" i="22" s="1"/>
  <c r="E2294" i="22" s="1"/>
  <c r="E2295" i="22" s="1"/>
  <c r="E2296" i="22" s="1"/>
  <c r="E2297" i="22" s="1"/>
  <c r="E2298" i="22" s="1"/>
  <c r="E2299" i="22" s="1"/>
  <c r="E2300" i="22" s="1"/>
  <c r="E2301" i="22" s="1"/>
  <c r="E2302" i="22" s="1"/>
  <c r="E2303" i="22" s="1"/>
  <c r="E2304" i="22" s="1"/>
  <c r="E2305" i="22" s="1"/>
  <c r="E2306" i="22" s="1"/>
  <c r="E2307" i="22" s="1"/>
  <c r="E2308" i="22" s="1"/>
  <c r="E2309" i="22" s="1"/>
  <c r="E2310" i="22" s="1"/>
  <c r="E2311" i="22" s="1"/>
  <c r="E2312" i="22" s="1"/>
  <c r="E2313" i="22" s="1"/>
  <c r="E2314" i="22" s="1"/>
  <c r="E2315" i="22" s="1"/>
  <c r="E2316" i="22" s="1"/>
  <c r="E2317" i="22" s="1"/>
  <c r="E2318" i="22" s="1"/>
  <c r="E2319" i="22" s="1"/>
  <c r="E2320" i="22" s="1"/>
  <c r="E2321" i="22" s="1"/>
  <c r="E2322" i="22" s="1"/>
  <c r="E2323" i="22" s="1"/>
  <c r="E2324" i="22" s="1"/>
  <c r="E2325" i="22" s="1"/>
  <c r="E2326" i="22" s="1"/>
  <c r="E2327" i="22" s="1"/>
  <c r="E2328" i="22" s="1"/>
  <c r="E2329" i="22" s="1"/>
  <c r="E2330" i="22" s="1"/>
  <c r="E2331" i="22" s="1"/>
  <c r="E2332" i="22" s="1"/>
  <c r="E2333" i="22" s="1"/>
  <c r="E2334" i="22" s="1"/>
  <c r="E2335" i="22" s="1"/>
  <c r="E2336" i="22" s="1"/>
  <c r="E2337" i="22" s="1"/>
  <c r="E2338" i="22" s="1"/>
  <c r="E2339" i="22" s="1"/>
  <c r="E2340" i="22" s="1"/>
  <c r="E2341" i="22" s="1"/>
  <c r="E2342" i="22" s="1"/>
  <c r="E2343" i="22" s="1"/>
  <c r="E2344" i="22" s="1"/>
  <c r="E2345" i="22" s="1"/>
  <c r="E2346" i="22" s="1"/>
  <c r="E2347" i="22" s="1"/>
  <c r="E2348" i="22" s="1"/>
  <c r="E2349" i="22" s="1"/>
  <c r="E2350" i="22" s="1"/>
  <c r="E2351" i="22" s="1"/>
  <c r="E2352" i="22" s="1"/>
  <c r="E2353" i="22" s="1"/>
  <c r="E2354" i="22" s="1"/>
  <c r="E2355" i="22" s="1"/>
  <c r="E2356" i="22" s="1"/>
  <c r="E2357" i="22" s="1"/>
  <c r="E2358" i="22" s="1"/>
  <c r="E2359" i="22" s="1"/>
  <c r="E2360" i="22" s="1"/>
  <c r="E2361" i="22" s="1"/>
  <c r="E2362" i="22" s="1"/>
  <c r="E2363" i="22" s="1"/>
  <c r="E2364" i="22" s="1"/>
  <c r="E2365" i="22" s="1"/>
  <c r="E2366" i="22" s="1"/>
  <c r="E2367" i="22" s="1"/>
  <c r="E2368" i="22" s="1"/>
  <c r="E2369" i="22" s="1"/>
  <c r="E2370" i="22" s="1"/>
  <c r="E2371" i="22" s="1"/>
  <c r="E2372" i="22" s="1"/>
  <c r="E2373" i="22" s="1"/>
  <c r="E2374" i="22" s="1"/>
  <c r="E2375" i="22" s="1"/>
  <c r="E2376" i="22" s="1"/>
  <c r="E2377" i="22" s="1"/>
  <c r="E2378" i="22" s="1"/>
  <c r="E2379" i="22" s="1"/>
  <c r="E2380" i="22" s="1"/>
  <c r="E2381" i="22" s="1"/>
  <c r="E2382" i="22" s="1"/>
  <c r="E2383" i="22" s="1"/>
  <c r="E2384" i="22" s="1"/>
  <c r="E2385" i="22" s="1"/>
  <c r="E2386" i="22" s="1"/>
  <c r="E2387" i="22" s="1"/>
  <c r="E2388" i="22" s="1"/>
  <c r="E2389" i="22" s="1"/>
  <c r="E2390" i="22" s="1"/>
  <c r="E2391" i="22" s="1"/>
  <c r="E2392" i="22" s="1"/>
  <c r="E2393" i="22" s="1"/>
  <c r="E2394" i="22" s="1"/>
  <c r="E2395" i="22" s="1"/>
  <c r="E2396" i="22" s="1"/>
  <c r="E2397" i="22" s="1"/>
  <c r="E2398" i="22" s="1"/>
  <c r="E2399" i="22" s="1"/>
  <c r="E2400" i="22" s="1"/>
  <c r="E2401" i="22" s="1"/>
  <c r="E2402" i="22" s="1"/>
  <c r="E2403" i="22" s="1"/>
  <c r="E2404" i="22" s="1"/>
  <c r="E2405" i="22" s="1"/>
  <c r="E2406" i="22" s="1"/>
  <c r="E2407" i="22" s="1"/>
  <c r="E2408" i="22" s="1"/>
  <c r="E2409" i="22" s="1"/>
  <c r="E2410" i="22" s="1"/>
  <c r="E2411" i="22" s="1"/>
  <c r="E2412" i="22" s="1"/>
  <c r="E2413" i="22" s="1"/>
  <c r="E2414" i="22" s="1"/>
  <c r="E2415" i="22" s="1"/>
  <c r="E2416" i="22" s="1"/>
  <c r="E2417" i="22" s="1"/>
  <c r="E2418" i="22" s="1"/>
  <c r="E2419" i="22" s="1"/>
  <c r="E2420" i="22" s="1"/>
  <c r="E2421" i="22" s="1"/>
  <c r="E2422" i="22" s="1"/>
  <c r="E2423" i="22" s="1"/>
  <c r="E2424" i="22" s="1"/>
  <c r="E2425" i="22" s="1"/>
  <c r="E2426" i="22" s="1"/>
  <c r="E2427" i="22" s="1"/>
  <c r="E2428" i="22" s="1"/>
  <c r="E2429" i="22" s="1"/>
  <c r="E2430" i="22" s="1"/>
  <c r="E2431" i="22" s="1"/>
  <c r="E2432" i="22" s="1"/>
  <c r="E2433" i="22" s="1"/>
  <c r="E2434" i="22" s="1"/>
  <c r="E2435" i="22" s="1"/>
  <c r="E2436" i="22" s="1"/>
  <c r="E2437" i="22" s="1"/>
  <c r="E2438" i="22" s="1"/>
  <c r="E2439" i="22" s="1"/>
  <c r="E2440" i="22" s="1"/>
  <c r="E2441" i="22" s="1"/>
  <c r="E2442" i="22" s="1"/>
  <c r="E2443" i="22" s="1"/>
  <c r="E2444" i="22" s="1"/>
  <c r="E2445" i="22" s="1"/>
  <c r="E2446" i="22" s="1"/>
  <c r="E2447" i="22" s="1"/>
  <c r="E2448" i="22" s="1"/>
  <c r="E2449" i="22" s="1"/>
  <c r="E2450" i="22" s="1"/>
  <c r="E2451" i="22" s="1"/>
  <c r="E2452" i="22" s="1"/>
  <c r="E2453" i="22" s="1"/>
  <c r="E2454" i="22" s="1"/>
  <c r="E2455" i="22" s="1"/>
  <c r="E2456" i="22" s="1"/>
  <c r="E2457" i="22" s="1"/>
  <c r="E2458" i="22" s="1"/>
  <c r="E2459" i="22" s="1"/>
  <c r="E2460" i="22" s="1"/>
  <c r="E2461" i="22" s="1"/>
  <c r="E2462" i="22" s="1"/>
  <c r="E2463" i="22" s="1"/>
  <c r="E2464" i="22" s="1"/>
  <c r="E2465" i="22" s="1"/>
  <c r="E2466" i="22" s="1"/>
  <c r="E2467" i="22" s="1"/>
  <c r="E2468" i="22" s="1"/>
  <c r="E2469" i="22" s="1"/>
  <c r="E2470" i="22" s="1"/>
  <c r="E2471" i="22" s="1"/>
  <c r="E2472" i="22" s="1"/>
  <c r="E2473" i="22" s="1"/>
  <c r="E2474" i="22" s="1"/>
  <c r="E2475" i="22" s="1"/>
  <c r="E2476" i="22" s="1"/>
  <c r="E2477" i="22" s="1"/>
  <c r="E2478" i="22" s="1"/>
  <c r="E2479" i="22" s="1"/>
  <c r="E2480" i="22" s="1"/>
  <c r="E2481" i="22" s="1"/>
  <c r="E2482" i="22" s="1"/>
  <c r="E2483" i="22" s="1"/>
  <c r="E2484" i="22" s="1"/>
  <c r="E2485" i="22" s="1"/>
  <c r="E2486" i="22" s="1"/>
  <c r="E2487" i="22" s="1"/>
  <c r="E2488" i="22" s="1"/>
  <c r="E2489" i="22" s="1"/>
  <c r="E2490" i="22" s="1"/>
  <c r="E2491" i="22" s="1"/>
  <c r="E2492" i="22" s="1"/>
  <c r="E2493" i="22" s="1"/>
  <c r="E2494" i="22" s="1"/>
  <c r="E2495" i="22" s="1"/>
  <c r="E2496" i="22" s="1"/>
  <c r="E2497" i="22" s="1"/>
  <c r="E2498" i="22" s="1"/>
  <c r="E2499" i="22" s="1"/>
  <c r="E2500" i="22" s="1"/>
  <c r="E2501" i="22" s="1"/>
  <c r="E2502" i="22" s="1"/>
  <c r="E2503" i="22" s="1"/>
  <c r="E2504" i="22" s="1"/>
  <c r="E2505" i="22" s="1"/>
  <c r="E2506" i="22" s="1"/>
  <c r="E2507" i="22" s="1"/>
  <c r="E2508" i="22" s="1"/>
  <c r="E2509" i="22" s="1"/>
  <c r="E2510" i="22" s="1"/>
  <c r="E2511" i="22" s="1"/>
  <c r="E2512" i="22" s="1"/>
  <c r="E2513" i="22" s="1"/>
  <c r="E2514" i="22" s="1"/>
  <c r="E2515" i="22" s="1"/>
  <c r="E2516" i="22" s="1"/>
  <c r="E2517" i="22" s="1"/>
  <c r="E2518" i="22" s="1"/>
  <c r="E2519" i="22" s="1"/>
  <c r="E2520" i="22" s="1"/>
  <c r="E2521" i="22" s="1"/>
  <c r="E2522" i="22" s="1"/>
  <c r="E2523" i="22" s="1"/>
  <c r="E2524" i="22" s="1"/>
  <c r="E2525" i="22" s="1"/>
  <c r="E2526" i="22" s="1"/>
  <c r="E2527" i="22" s="1"/>
  <c r="E2528" i="22" s="1"/>
  <c r="E2529" i="22" s="1"/>
  <c r="E2530" i="22" s="1"/>
  <c r="E2531" i="22" s="1"/>
  <c r="E2532" i="22" s="1"/>
  <c r="E2533" i="22" s="1"/>
  <c r="E2534" i="22" s="1"/>
  <c r="E2535" i="22" s="1"/>
  <c r="E2536" i="22" s="1"/>
  <c r="E2537" i="22" s="1"/>
  <c r="E2538" i="22" s="1"/>
  <c r="E2539" i="22" s="1"/>
  <c r="E2540" i="22" s="1"/>
  <c r="E2541" i="22" s="1"/>
  <c r="E2542" i="22" s="1"/>
  <c r="E2543" i="22" s="1"/>
  <c r="E2544" i="22" s="1"/>
  <c r="E2545" i="22" s="1"/>
  <c r="E2546" i="22" s="1"/>
  <c r="E2547" i="22" s="1"/>
  <c r="E2548" i="22" s="1"/>
  <c r="E2549" i="22" s="1"/>
  <c r="E2550" i="22" s="1"/>
  <c r="E2551" i="22" s="1"/>
  <c r="E2552" i="22" s="1"/>
  <c r="E2553" i="22" s="1"/>
  <c r="E2554" i="22" s="1"/>
  <c r="E2555" i="22" s="1"/>
  <c r="E2556" i="22" s="1"/>
  <c r="E2557" i="22" s="1"/>
  <c r="E2558" i="22" s="1"/>
  <c r="E2559" i="22" s="1"/>
  <c r="E2560" i="22" s="1"/>
  <c r="E2561" i="22" s="1"/>
  <c r="E2562" i="22" s="1"/>
  <c r="E2563" i="22" s="1"/>
  <c r="E2564" i="22" s="1"/>
  <c r="E2565" i="22" s="1"/>
  <c r="E2566" i="22" s="1"/>
  <c r="E2567" i="22" s="1"/>
  <c r="E2568" i="22" s="1"/>
  <c r="E2569" i="22" s="1"/>
  <c r="E2570" i="22" s="1"/>
  <c r="E2571" i="22" s="1"/>
  <c r="E2572" i="22" s="1"/>
  <c r="E2573" i="22" s="1"/>
  <c r="E2574" i="22" s="1"/>
  <c r="E2575" i="22" s="1"/>
  <c r="E2576" i="22" s="1"/>
  <c r="E2577" i="22" s="1"/>
  <c r="E2578" i="22" s="1"/>
  <c r="E2579" i="22" s="1"/>
  <c r="E2580" i="22" s="1"/>
  <c r="E2581" i="22" s="1"/>
  <c r="E2582" i="22" s="1"/>
  <c r="E2583" i="22" s="1"/>
  <c r="E2584" i="22" s="1"/>
  <c r="E2585" i="22" s="1"/>
  <c r="E2586" i="22" s="1"/>
  <c r="E2587" i="22" s="1"/>
  <c r="E2588" i="22" s="1"/>
  <c r="E2589" i="22" s="1"/>
  <c r="E2590" i="22" s="1"/>
  <c r="E2591" i="22" s="1"/>
  <c r="E2592" i="22" s="1"/>
  <c r="E2593" i="22" s="1"/>
  <c r="E2594" i="22" s="1"/>
  <c r="E2595" i="22" s="1"/>
  <c r="E2596" i="22" s="1"/>
  <c r="E2597" i="22" s="1"/>
  <c r="E2598" i="22" s="1"/>
  <c r="E2599" i="22" s="1"/>
  <c r="E2600" i="22" s="1"/>
  <c r="E2601" i="22" s="1"/>
  <c r="E2602" i="22" s="1"/>
  <c r="E2603" i="22" s="1"/>
  <c r="E2604" i="22" s="1"/>
  <c r="E2605" i="22" s="1"/>
  <c r="E2606" i="22" s="1"/>
  <c r="E2607" i="22" s="1"/>
  <c r="E2608" i="22" s="1"/>
  <c r="E2609" i="22" s="1"/>
  <c r="E2610" i="22" s="1"/>
  <c r="E2611" i="22" s="1"/>
  <c r="E2612" i="22" s="1"/>
  <c r="E2613" i="22" s="1"/>
  <c r="E2614" i="22" s="1"/>
  <c r="E2615" i="22" s="1"/>
  <c r="E2616" i="22" s="1"/>
  <c r="E2617" i="22" s="1"/>
  <c r="E2618" i="22" s="1"/>
  <c r="E2619" i="22" s="1"/>
  <c r="E2620" i="22" s="1"/>
  <c r="E2621" i="22" s="1"/>
  <c r="E2622" i="22" s="1"/>
  <c r="E2623" i="22" s="1"/>
  <c r="E2624" i="22" s="1"/>
  <c r="E2625" i="22" s="1"/>
  <c r="E2626" i="22" s="1"/>
  <c r="E2627" i="22" s="1"/>
  <c r="E2628" i="22" s="1"/>
  <c r="E2629" i="22" s="1"/>
  <c r="E2630" i="22" s="1"/>
  <c r="E2631" i="22" s="1"/>
  <c r="E2632" i="22" s="1"/>
  <c r="E2633" i="22" s="1"/>
  <c r="E2634" i="22" s="1"/>
  <c r="E2635" i="22" s="1"/>
  <c r="E2636" i="22" s="1"/>
  <c r="E2637" i="22" s="1"/>
  <c r="E2638" i="22" s="1"/>
  <c r="E2639" i="22" s="1"/>
  <c r="E2640" i="22" s="1"/>
  <c r="E2641" i="22" s="1"/>
  <c r="E2642" i="22" s="1"/>
  <c r="E2643" i="22" s="1"/>
  <c r="C219" i="21" l="1"/>
  <c r="D219" i="21"/>
  <c r="D6747" i="20" l="1"/>
  <c r="D6748" i="20"/>
  <c r="D6749" i="20"/>
  <c r="D6750" i="20"/>
  <c r="D6751" i="20"/>
  <c r="D6752" i="20"/>
  <c r="D6753" i="20"/>
  <c r="D6754" i="20"/>
  <c r="D6755" i="20"/>
  <c r="D6756" i="20"/>
  <c r="D6757" i="20"/>
  <c r="D6758" i="20"/>
  <c r="D6759" i="20"/>
  <c r="D6760" i="20"/>
  <c r="D6761" i="20"/>
  <c r="D6762" i="20"/>
  <c r="D6763" i="20"/>
  <c r="D6764" i="20"/>
  <c r="D6765" i="20"/>
  <c r="D6766" i="20"/>
  <c r="D6767" i="20"/>
  <c r="D676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05" i="20"/>
  <c r="D1006" i="20"/>
  <c r="D1007" i="20"/>
  <c r="D1008" i="20"/>
  <c r="D1009" i="20"/>
  <c r="D1010" i="20"/>
  <c r="D1011" i="20"/>
  <c r="D1012" i="20"/>
  <c r="D1013" i="20"/>
  <c r="D1014" i="20"/>
  <c r="D1015" i="20"/>
  <c r="D1016" i="20"/>
  <c r="D1017" i="20"/>
  <c r="D1018" i="20"/>
  <c r="D1019" i="20"/>
  <c r="D1020" i="20"/>
  <c r="D1021" i="20"/>
  <c r="D1022" i="20"/>
  <c r="D1023" i="20"/>
  <c r="D1024" i="20"/>
  <c r="D1025" i="20"/>
  <c r="D1026" i="20"/>
  <c r="D1027" i="20"/>
  <c r="D1028" i="20"/>
  <c r="D1029" i="20"/>
  <c r="D1030" i="20"/>
  <c r="D1031" i="20"/>
  <c r="D1032" i="20"/>
  <c r="D1033" i="20"/>
  <c r="D1034" i="20"/>
  <c r="D1035" i="20"/>
  <c r="D1036" i="20"/>
  <c r="D1037" i="20"/>
  <c r="D1038" i="20"/>
  <c r="D1039" i="20"/>
  <c r="D1040" i="20"/>
  <c r="D1041" i="20"/>
  <c r="D1042" i="20"/>
  <c r="D1043" i="20"/>
  <c r="D1044" i="20"/>
  <c r="D1045" i="20"/>
  <c r="D1046" i="20"/>
  <c r="D1047" i="20"/>
  <c r="D1048" i="20"/>
  <c r="D1049" i="20"/>
  <c r="D1050" i="20"/>
  <c r="D1051" i="20"/>
  <c r="D1052" i="20"/>
  <c r="D1053" i="20"/>
  <c r="D1054" i="20"/>
  <c r="D1055" i="20"/>
  <c r="D1056" i="20"/>
  <c r="D1057" i="20"/>
  <c r="D1058" i="20"/>
  <c r="D1059" i="20"/>
  <c r="D1060" i="20"/>
  <c r="D1061" i="20"/>
  <c r="D1062" i="20"/>
  <c r="D1063" i="20"/>
  <c r="D1064" i="20"/>
  <c r="D1065" i="20"/>
  <c r="D1066" i="20"/>
  <c r="D1067" i="20"/>
  <c r="D1068" i="20"/>
  <c r="D1069" i="20"/>
  <c r="D1070" i="20"/>
  <c r="D1071" i="20"/>
  <c r="D1072" i="20"/>
  <c r="D1073" i="20"/>
  <c r="D1074" i="20"/>
  <c r="D1075" i="20"/>
  <c r="D1076" i="20"/>
  <c r="D1077" i="20"/>
  <c r="D1078" i="20"/>
  <c r="D1079" i="20"/>
  <c r="D1080" i="20"/>
  <c r="D1081" i="20"/>
  <c r="D1082" i="20"/>
  <c r="D1083" i="20"/>
  <c r="D1084" i="20"/>
  <c r="D1085" i="20"/>
  <c r="D1086" i="20"/>
  <c r="D1087" i="20"/>
  <c r="D1088" i="20"/>
  <c r="D1089" i="20"/>
  <c r="D1090" i="20"/>
  <c r="D1091" i="20"/>
  <c r="D1092" i="20"/>
  <c r="D1093" i="20"/>
  <c r="D1094" i="20"/>
  <c r="D1095" i="20"/>
  <c r="D1096" i="20"/>
  <c r="D1097" i="20"/>
  <c r="D1098" i="20"/>
  <c r="D1099" i="20"/>
  <c r="D1100" i="20"/>
  <c r="D1101" i="20"/>
  <c r="D1102" i="20"/>
  <c r="D1103" i="20"/>
  <c r="D1104" i="20"/>
  <c r="D1105" i="20"/>
  <c r="D1106" i="20"/>
  <c r="D1107" i="20"/>
  <c r="D1108" i="20"/>
  <c r="D1109" i="20"/>
  <c r="D1110" i="20"/>
  <c r="D1111" i="20"/>
  <c r="D1112" i="20"/>
  <c r="D1113" i="20"/>
  <c r="D1114" i="20"/>
  <c r="D1115" i="20"/>
  <c r="D1116" i="20"/>
  <c r="D1117" i="20"/>
  <c r="D1118" i="20"/>
  <c r="D1119" i="20"/>
  <c r="D1120" i="20"/>
  <c r="D1121" i="20"/>
  <c r="D1122" i="20"/>
  <c r="D1123" i="20"/>
  <c r="D1124" i="20"/>
  <c r="D1125" i="20"/>
  <c r="D1126" i="20"/>
  <c r="D1127" i="20"/>
  <c r="D1128" i="20"/>
  <c r="D1129" i="20"/>
  <c r="D1130" i="20"/>
  <c r="D1131" i="20"/>
  <c r="D1132" i="20"/>
  <c r="D1133" i="20"/>
  <c r="D1134" i="20"/>
  <c r="D1135" i="20"/>
  <c r="D1136" i="20"/>
  <c r="D1137" i="20"/>
  <c r="D1138" i="20"/>
  <c r="D1139" i="20"/>
  <c r="D1140" i="20"/>
  <c r="D1141" i="20"/>
  <c r="D1142" i="20"/>
  <c r="D1143" i="20"/>
  <c r="D1144" i="20"/>
  <c r="D1145" i="20"/>
  <c r="D1146" i="20"/>
  <c r="D1147" i="20"/>
  <c r="D1148" i="20"/>
  <c r="D1149" i="20"/>
  <c r="D1150" i="20"/>
  <c r="D1151" i="20"/>
  <c r="D1152" i="20"/>
  <c r="D1153" i="20"/>
  <c r="D1154" i="20"/>
  <c r="D1155" i="20"/>
  <c r="D1156" i="20"/>
  <c r="D1157" i="20"/>
  <c r="D1158" i="20"/>
  <c r="D1159" i="20"/>
  <c r="D1160" i="20"/>
  <c r="D1161" i="20"/>
  <c r="D1162" i="20"/>
  <c r="D1163" i="20"/>
  <c r="D1164" i="20"/>
  <c r="D1165" i="20"/>
  <c r="D1166" i="20"/>
  <c r="D1167" i="20"/>
  <c r="D1168" i="20"/>
  <c r="D1169" i="20"/>
  <c r="D1170" i="20"/>
  <c r="D1171" i="20"/>
  <c r="D1172" i="20"/>
  <c r="D1173" i="20"/>
  <c r="D1174" i="20"/>
  <c r="D1175" i="20"/>
  <c r="D1176" i="20"/>
  <c r="D1177" i="20"/>
  <c r="D1178" i="20"/>
  <c r="D1179" i="20"/>
  <c r="D1180" i="20"/>
  <c r="D1181" i="20"/>
  <c r="D1182" i="20"/>
  <c r="D1183" i="20"/>
  <c r="D1184" i="20"/>
  <c r="D1185" i="20"/>
  <c r="D1186" i="20"/>
  <c r="D1187" i="20"/>
  <c r="D1188" i="20"/>
  <c r="D1189" i="20"/>
  <c r="D1190" i="20"/>
  <c r="D1191" i="20"/>
  <c r="D1192" i="20"/>
  <c r="D1193" i="20"/>
  <c r="D1194" i="20"/>
  <c r="D1195" i="20"/>
  <c r="D1196" i="20"/>
  <c r="D1197" i="20"/>
  <c r="D1198" i="20"/>
  <c r="D1199" i="20"/>
  <c r="D1200" i="20"/>
  <c r="D1201" i="20"/>
  <c r="D1202" i="20"/>
  <c r="D1203" i="20"/>
  <c r="D1204" i="20"/>
  <c r="D1205" i="20"/>
  <c r="D1206" i="20"/>
  <c r="D1207" i="20"/>
  <c r="D1208" i="20"/>
  <c r="D1209" i="20"/>
  <c r="D1210" i="20"/>
  <c r="D1211" i="20"/>
  <c r="D1212" i="20"/>
  <c r="D1213" i="20"/>
  <c r="D1214" i="20"/>
  <c r="D1215" i="20"/>
  <c r="D1216" i="20"/>
  <c r="D1217" i="20"/>
  <c r="D1218" i="20"/>
  <c r="D1219" i="20"/>
  <c r="D1220" i="20"/>
  <c r="D1221" i="20"/>
  <c r="D1222" i="20"/>
  <c r="D1223" i="20"/>
  <c r="D1224" i="20"/>
  <c r="D1225" i="20"/>
  <c r="D1226" i="20"/>
  <c r="D1227" i="20"/>
  <c r="D1228" i="20"/>
  <c r="D1229" i="20"/>
  <c r="D1230" i="20"/>
  <c r="D1231" i="20"/>
  <c r="D1232" i="20"/>
  <c r="D1233" i="20"/>
  <c r="D1234" i="20"/>
  <c r="D1235" i="20"/>
  <c r="D1236" i="20"/>
  <c r="D1237" i="20"/>
  <c r="D1238" i="20"/>
  <c r="D1239" i="20"/>
  <c r="D1240" i="20"/>
  <c r="D1241" i="20"/>
  <c r="D1242" i="20"/>
  <c r="D1243" i="20"/>
  <c r="D1244" i="20"/>
  <c r="D1245" i="20"/>
  <c r="D1246" i="20"/>
  <c r="D1247" i="20"/>
  <c r="D1248" i="20"/>
  <c r="D1249" i="20"/>
  <c r="D1250" i="20"/>
  <c r="D1251" i="20"/>
  <c r="D1252" i="20"/>
  <c r="D1253" i="20"/>
  <c r="D1254" i="20"/>
  <c r="D1255" i="20"/>
  <c r="D1256" i="20"/>
  <c r="D1257" i="20"/>
  <c r="D1258" i="20"/>
  <c r="D1259" i="20"/>
  <c r="D1260" i="20"/>
  <c r="D1261" i="20"/>
  <c r="D1262" i="20"/>
  <c r="D1263" i="20"/>
  <c r="D1264" i="20"/>
  <c r="D1265" i="20"/>
  <c r="D1266" i="20"/>
  <c r="D1267" i="20"/>
  <c r="D1268" i="20"/>
  <c r="D1269" i="20"/>
  <c r="D1270" i="20"/>
  <c r="D1271" i="20"/>
  <c r="D1272" i="20"/>
  <c r="D1273" i="20"/>
  <c r="D1274" i="20"/>
  <c r="D1275" i="20"/>
  <c r="D1276" i="20"/>
  <c r="D1277" i="20"/>
  <c r="D1278" i="20"/>
  <c r="D1279" i="20"/>
  <c r="D1280" i="20"/>
  <c r="D1281" i="20"/>
  <c r="D1282" i="20"/>
  <c r="D1283" i="20"/>
  <c r="D1284" i="20"/>
  <c r="D1285" i="20"/>
  <c r="D1286" i="20"/>
  <c r="D1287" i="20"/>
  <c r="D1288" i="20"/>
  <c r="D1289" i="20"/>
  <c r="D1290" i="20"/>
  <c r="D1291" i="20"/>
  <c r="D1292" i="20"/>
  <c r="D1293" i="20"/>
  <c r="D1294" i="20"/>
  <c r="D1295" i="20"/>
  <c r="D1296" i="20"/>
  <c r="D1297" i="20"/>
  <c r="D1298" i="20"/>
  <c r="D1299" i="20"/>
  <c r="D1300" i="20"/>
  <c r="D1301" i="20"/>
  <c r="D1302" i="20"/>
  <c r="D1303" i="20"/>
  <c r="D1304" i="20"/>
  <c r="D1305" i="20"/>
  <c r="D1306" i="20"/>
  <c r="D1307" i="20"/>
  <c r="D1308" i="20"/>
  <c r="D1309" i="20"/>
  <c r="D1310" i="20"/>
  <c r="D1311" i="20"/>
  <c r="D1312" i="20"/>
  <c r="D1313" i="20"/>
  <c r="D1314" i="20"/>
  <c r="D1315" i="20"/>
  <c r="D1316" i="20"/>
  <c r="D1317" i="20"/>
  <c r="D1318" i="20"/>
  <c r="D1319" i="20"/>
  <c r="D1320" i="20"/>
  <c r="D1321" i="20"/>
  <c r="D1322" i="20"/>
  <c r="D1323" i="20"/>
  <c r="D1324" i="20"/>
  <c r="D1325" i="20"/>
  <c r="D1326" i="20"/>
  <c r="D1327" i="20"/>
  <c r="D1328" i="20"/>
  <c r="D1329" i="20"/>
  <c r="D1330" i="20"/>
  <c r="D1331" i="20"/>
  <c r="D1332" i="20"/>
  <c r="D1333" i="20"/>
  <c r="D1334" i="20"/>
  <c r="D1335" i="20"/>
  <c r="D1336" i="20"/>
  <c r="D1337" i="20"/>
  <c r="D1338" i="20"/>
  <c r="D1339" i="20"/>
  <c r="D1340" i="20"/>
  <c r="D1341" i="20"/>
  <c r="D1342" i="20"/>
  <c r="D1343" i="20"/>
  <c r="D1344" i="20"/>
  <c r="D1345" i="20"/>
  <c r="D1346" i="20"/>
  <c r="D1347" i="20"/>
  <c r="D1348" i="20"/>
  <c r="D1349" i="20"/>
  <c r="D1350" i="20"/>
  <c r="D1351" i="20"/>
  <c r="D1352" i="20"/>
  <c r="D1353" i="20"/>
  <c r="D1354" i="20"/>
  <c r="D1355" i="20"/>
  <c r="D1356" i="20"/>
  <c r="D1357" i="20"/>
  <c r="D1358" i="20"/>
  <c r="D1359" i="20"/>
  <c r="D1360" i="20"/>
  <c r="D1361" i="20"/>
  <c r="D1362" i="20"/>
  <c r="D1363" i="20"/>
  <c r="D1364" i="20"/>
  <c r="D1365" i="20"/>
  <c r="D1366" i="20"/>
  <c r="D1367" i="20"/>
  <c r="D1368" i="20"/>
  <c r="D1369" i="20"/>
  <c r="D1370" i="20"/>
  <c r="D1371" i="20"/>
  <c r="D1372" i="20"/>
  <c r="D1373" i="20"/>
  <c r="D1374" i="20"/>
  <c r="D1375" i="20"/>
  <c r="D1376" i="20"/>
  <c r="D1377" i="20"/>
  <c r="D1378" i="20"/>
  <c r="D1379" i="20"/>
  <c r="D1380" i="20"/>
  <c r="D1381" i="20"/>
  <c r="D1382" i="20"/>
  <c r="D1383" i="20"/>
  <c r="D1384" i="20"/>
  <c r="D1385" i="20"/>
  <c r="D1386" i="20"/>
  <c r="D1387" i="20"/>
  <c r="D1388" i="20"/>
  <c r="D1389" i="20"/>
  <c r="D1390" i="20"/>
  <c r="D1391" i="20"/>
  <c r="D1392" i="20"/>
  <c r="D1393" i="20"/>
  <c r="D1394" i="20"/>
  <c r="D1395" i="20"/>
  <c r="D1396" i="20"/>
  <c r="D1397" i="20"/>
  <c r="D1398" i="20"/>
  <c r="D1399" i="20"/>
  <c r="D1400" i="20"/>
  <c r="D1401" i="20"/>
  <c r="D1402" i="20"/>
  <c r="D1403" i="20"/>
  <c r="D1404" i="20"/>
  <c r="D1405" i="20"/>
  <c r="D1406" i="20"/>
  <c r="D1407" i="20"/>
  <c r="D1408" i="20"/>
  <c r="D1409" i="20"/>
  <c r="D1410" i="20"/>
  <c r="D1411" i="20"/>
  <c r="D1412" i="20"/>
  <c r="D1413" i="20"/>
  <c r="D1414" i="20"/>
  <c r="D1415" i="20"/>
  <c r="D1416" i="20"/>
  <c r="D1417" i="20"/>
  <c r="D1418" i="20"/>
  <c r="D1419" i="20"/>
  <c r="D1420" i="20"/>
  <c r="D1421" i="20"/>
  <c r="D1422" i="20"/>
  <c r="D1423" i="20"/>
  <c r="D1424" i="20"/>
  <c r="D1425" i="20"/>
  <c r="D1426" i="20"/>
  <c r="D1427" i="20"/>
  <c r="D1428" i="20"/>
  <c r="D1429" i="20"/>
  <c r="D1430" i="20"/>
  <c r="D1431" i="20"/>
  <c r="D1432" i="20"/>
  <c r="D1433" i="20"/>
  <c r="D1434" i="20"/>
  <c r="D1435" i="20"/>
  <c r="D1436" i="20"/>
  <c r="D1437" i="20"/>
  <c r="D1438" i="20"/>
  <c r="D1439" i="20"/>
  <c r="D1440" i="20"/>
  <c r="D1441" i="20"/>
  <c r="D1442" i="20"/>
  <c r="D1443" i="20"/>
  <c r="D1444" i="20"/>
  <c r="D1445" i="20"/>
  <c r="D1446" i="20"/>
  <c r="D1447" i="20"/>
  <c r="D1448" i="20"/>
  <c r="D1449" i="20"/>
  <c r="D1450" i="20"/>
  <c r="D1451" i="20"/>
  <c r="D1452" i="20"/>
  <c r="D1453" i="20"/>
  <c r="D1454" i="20"/>
  <c r="D1455" i="20"/>
  <c r="D1456" i="20"/>
  <c r="D1457" i="20"/>
  <c r="D1458" i="20"/>
  <c r="D1459" i="20"/>
  <c r="D1460" i="20"/>
  <c r="D1461" i="20"/>
  <c r="D1462" i="20"/>
  <c r="D1463" i="20"/>
  <c r="D1464" i="20"/>
  <c r="D1465" i="20"/>
  <c r="D1466" i="20"/>
  <c r="D1467" i="20"/>
  <c r="D1468" i="20"/>
  <c r="D1469" i="20"/>
  <c r="D1470" i="20"/>
  <c r="D1471" i="20"/>
  <c r="D1472" i="20"/>
  <c r="D1473" i="20"/>
  <c r="D1474" i="20"/>
  <c r="D1475" i="20"/>
  <c r="D1476" i="20"/>
  <c r="D1477" i="20"/>
  <c r="D1478" i="20"/>
  <c r="D1479" i="20"/>
  <c r="D1480" i="20"/>
  <c r="D1481" i="20"/>
  <c r="D1482" i="20"/>
  <c r="D1483" i="20"/>
  <c r="D1484" i="20"/>
  <c r="D1485" i="20"/>
  <c r="D1486" i="20"/>
  <c r="D1487" i="20"/>
  <c r="D1488" i="20"/>
  <c r="D1489" i="20"/>
  <c r="D1490" i="20"/>
  <c r="D1491" i="20"/>
  <c r="D1492" i="20"/>
  <c r="D1493" i="20"/>
  <c r="D1494" i="20"/>
  <c r="D1495" i="20"/>
  <c r="D1496" i="20"/>
  <c r="D1497" i="20"/>
  <c r="D1498" i="20"/>
  <c r="D1499" i="20"/>
  <c r="D1500" i="20"/>
  <c r="D1501" i="20"/>
  <c r="D1502" i="20"/>
  <c r="D1503" i="20"/>
  <c r="D1504" i="20"/>
  <c r="D1505" i="20"/>
  <c r="D1506" i="20"/>
  <c r="D1507" i="20"/>
  <c r="D1508" i="20"/>
  <c r="D1509" i="20"/>
  <c r="D1510" i="20"/>
  <c r="D1511" i="20"/>
  <c r="D1512" i="20"/>
  <c r="D1513" i="20"/>
  <c r="D1514" i="20"/>
  <c r="D1515" i="20"/>
  <c r="D1516" i="20"/>
  <c r="D1517" i="20"/>
  <c r="D1518" i="20"/>
  <c r="D1519" i="20"/>
  <c r="D1520" i="20"/>
  <c r="D1521" i="20"/>
  <c r="D1522" i="20"/>
  <c r="D1523" i="20"/>
  <c r="D1524" i="20"/>
  <c r="D1525" i="20"/>
  <c r="D1526" i="20"/>
  <c r="D1527" i="20"/>
  <c r="D1528" i="20"/>
  <c r="D1529" i="20"/>
  <c r="D1530" i="20"/>
  <c r="D1531" i="20"/>
  <c r="D1532" i="20"/>
  <c r="D1533" i="20"/>
  <c r="D1534" i="20"/>
  <c r="D1535" i="20"/>
  <c r="D1536" i="20"/>
  <c r="D1537" i="20"/>
  <c r="D1538" i="20"/>
  <c r="D1539" i="20"/>
  <c r="D1540" i="20"/>
  <c r="D1541" i="20"/>
  <c r="D1542" i="20"/>
  <c r="D1543" i="20"/>
  <c r="D1544" i="20"/>
  <c r="D1545" i="20"/>
  <c r="D1546" i="20"/>
  <c r="D1547" i="20"/>
  <c r="D1548" i="20"/>
  <c r="D1549" i="20"/>
  <c r="D1550" i="20"/>
  <c r="D1551" i="20"/>
  <c r="D1552" i="20"/>
  <c r="D1553" i="20"/>
  <c r="D1554" i="20"/>
  <c r="D1555" i="20"/>
  <c r="D1556" i="20"/>
  <c r="D1557" i="20"/>
  <c r="D1558" i="20"/>
  <c r="D1559" i="20"/>
  <c r="D1560" i="20"/>
  <c r="D1561" i="20"/>
  <c r="D1562" i="20"/>
  <c r="D1563" i="20"/>
  <c r="D1564" i="20"/>
  <c r="D1565" i="20"/>
  <c r="D1566" i="20"/>
  <c r="D1567" i="20"/>
  <c r="D1568" i="20"/>
  <c r="D1569" i="20"/>
  <c r="D1570" i="20"/>
  <c r="D1571" i="20"/>
  <c r="D1572" i="20"/>
  <c r="D1573" i="20"/>
  <c r="D1574" i="20"/>
  <c r="D1575" i="20"/>
  <c r="D1576" i="20"/>
  <c r="D1577" i="20"/>
  <c r="D1578" i="20"/>
  <c r="D1579" i="20"/>
  <c r="D1580" i="20"/>
  <c r="D1581" i="20"/>
  <c r="D1582" i="20"/>
  <c r="D1583" i="20"/>
  <c r="D1584" i="20"/>
  <c r="D1585" i="20"/>
  <c r="D1586" i="20"/>
  <c r="D1587" i="20"/>
  <c r="D1588" i="20"/>
  <c r="D1589" i="20"/>
  <c r="D1590" i="20"/>
  <c r="D1591" i="20"/>
  <c r="D1592" i="20"/>
  <c r="D1593" i="20"/>
  <c r="D1594" i="20"/>
  <c r="D1595" i="20"/>
  <c r="D1596" i="20"/>
  <c r="D1597" i="20"/>
  <c r="D1598" i="20"/>
  <c r="D1599" i="20"/>
  <c r="D1600" i="20"/>
  <c r="D1601" i="20"/>
  <c r="D1602" i="20"/>
  <c r="D1603" i="20"/>
  <c r="D1604" i="20"/>
  <c r="D1605" i="20"/>
  <c r="D1606" i="20"/>
  <c r="D1607" i="20"/>
  <c r="D1608" i="20"/>
  <c r="D1609" i="20"/>
  <c r="D1610" i="20"/>
  <c r="D1611" i="20"/>
  <c r="D1612" i="20"/>
  <c r="D1613" i="20"/>
  <c r="D1614" i="20"/>
  <c r="D1615" i="20"/>
  <c r="D1616" i="20"/>
  <c r="D1617" i="20"/>
  <c r="D1618" i="20"/>
  <c r="D1619" i="20"/>
  <c r="D1620" i="20"/>
  <c r="D1621" i="20"/>
  <c r="D1622" i="20"/>
  <c r="D1623" i="20"/>
  <c r="D1624" i="20"/>
  <c r="D1625" i="20"/>
  <c r="D1626" i="20"/>
  <c r="D1627" i="20"/>
  <c r="D1628" i="20"/>
  <c r="D1629" i="20"/>
  <c r="D1630" i="20"/>
  <c r="D1631" i="20"/>
  <c r="D1632" i="20"/>
  <c r="D1633" i="20"/>
  <c r="D1634" i="20"/>
  <c r="D1635" i="20"/>
  <c r="D1636" i="20"/>
  <c r="D1637" i="20"/>
  <c r="D1638" i="20"/>
  <c r="D1639" i="20"/>
  <c r="D1640" i="20"/>
  <c r="D1641" i="20"/>
  <c r="D1642" i="20"/>
  <c r="D1643" i="20"/>
  <c r="D1644" i="20"/>
  <c r="D1645" i="20"/>
  <c r="D1646" i="20"/>
  <c r="D1647" i="20"/>
  <c r="D1648" i="20"/>
  <c r="D1649" i="20"/>
  <c r="D1650" i="20"/>
  <c r="D1651" i="20"/>
  <c r="D1652" i="20"/>
  <c r="D1653" i="20"/>
  <c r="D1654" i="20"/>
  <c r="D1655" i="20"/>
  <c r="D1656" i="20"/>
  <c r="D1657" i="20"/>
  <c r="D1658" i="20"/>
  <c r="D1659" i="20"/>
  <c r="D1660" i="20"/>
  <c r="D1661" i="20"/>
  <c r="D1662" i="20"/>
  <c r="D1663" i="20"/>
  <c r="D1664" i="20"/>
  <c r="D1665" i="20"/>
  <c r="D1666" i="20"/>
  <c r="D1667" i="20"/>
  <c r="D1668" i="20"/>
  <c r="D1669" i="20"/>
  <c r="D1670" i="20"/>
  <c r="D1671" i="20"/>
  <c r="D1672" i="20"/>
  <c r="D1673" i="20"/>
  <c r="D1674" i="20"/>
  <c r="D1675" i="20"/>
  <c r="D1676" i="20"/>
  <c r="D1677" i="20"/>
  <c r="D1678" i="20"/>
  <c r="D1679" i="20"/>
  <c r="D1680" i="20"/>
  <c r="D1681" i="20"/>
  <c r="D1682" i="20"/>
  <c r="D1683" i="20"/>
  <c r="D1684" i="20"/>
  <c r="D1685" i="20"/>
  <c r="D1686" i="20"/>
  <c r="D1687" i="20"/>
  <c r="D1688" i="20"/>
  <c r="D1689" i="20"/>
  <c r="D1690" i="20"/>
  <c r="D1691" i="20"/>
  <c r="D1692" i="20"/>
  <c r="D1693" i="20"/>
  <c r="D1694" i="20"/>
  <c r="D1695" i="20"/>
  <c r="D1696" i="20"/>
  <c r="D1697" i="20"/>
  <c r="D1698" i="20"/>
  <c r="D1699" i="20"/>
  <c r="D1700" i="20"/>
  <c r="D1701" i="20"/>
  <c r="D1702" i="20"/>
  <c r="D1703" i="20"/>
  <c r="D1704" i="20"/>
  <c r="D1705" i="20"/>
  <c r="D1706" i="20"/>
  <c r="D1707" i="20"/>
  <c r="D1708" i="20"/>
  <c r="D1709" i="20"/>
  <c r="D1710" i="20"/>
  <c r="D1711" i="20"/>
  <c r="D1712" i="20"/>
  <c r="D1713" i="20"/>
  <c r="D1714" i="20"/>
  <c r="D1715" i="20"/>
  <c r="D1716" i="20"/>
  <c r="D1717" i="20"/>
  <c r="D1718" i="20"/>
  <c r="D1719" i="20"/>
  <c r="D1720" i="20"/>
  <c r="D1721" i="20"/>
  <c r="D1722" i="20"/>
  <c r="D1723" i="20"/>
  <c r="D1724" i="20"/>
  <c r="D1725" i="20"/>
  <c r="D1726" i="20"/>
  <c r="D1727" i="20"/>
  <c r="D1728" i="20"/>
  <c r="D1729" i="20"/>
  <c r="D1730" i="20"/>
  <c r="D1731" i="20"/>
  <c r="D1732" i="20"/>
  <c r="D1733" i="20"/>
  <c r="D1734" i="20"/>
  <c r="D1735" i="20"/>
  <c r="D1736" i="20"/>
  <c r="D1737" i="20"/>
  <c r="D1738" i="20"/>
  <c r="D1739" i="20"/>
  <c r="D1740" i="20"/>
  <c r="D1741" i="20"/>
  <c r="D1742" i="20"/>
  <c r="D1743" i="20"/>
  <c r="D1744" i="20"/>
  <c r="D1745" i="20"/>
  <c r="D1746" i="20"/>
  <c r="D1747" i="20"/>
  <c r="D1748" i="20"/>
  <c r="D1749" i="20"/>
  <c r="D1750" i="20"/>
  <c r="D1751" i="20"/>
  <c r="D1752" i="20"/>
  <c r="D1753" i="20"/>
  <c r="D1754" i="20"/>
  <c r="D1755" i="20"/>
  <c r="D1756" i="20"/>
  <c r="D1757" i="20"/>
  <c r="D1758" i="20"/>
  <c r="D1759" i="20"/>
  <c r="D1760" i="20"/>
  <c r="D1761" i="20"/>
  <c r="D1762" i="20"/>
  <c r="D1763" i="20"/>
  <c r="D1764" i="20"/>
  <c r="D1765" i="20"/>
  <c r="D1766" i="20"/>
  <c r="D1767" i="20"/>
  <c r="D1768" i="20"/>
  <c r="D1769" i="20"/>
  <c r="D1770" i="20"/>
  <c r="D1771" i="20"/>
  <c r="D1772" i="20"/>
  <c r="D1773" i="20"/>
  <c r="D1774" i="20"/>
  <c r="D1775" i="20"/>
  <c r="D1776" i="20"/>
  <c r="D1777" i="20"/>
  <c r="D1778" i="20"/>
  <c r="D1779" i="20"/>
  <c r="D1780" i="20"/>
  <c r="D1781" i="20"/>
  <c r="D1782" i="20"/>
  <c r="D1783" i="20"/>
  <c r="D1784" i="20"/>
  <c r="D1785" i="20"/>
  <c r="D1786" i="20"/>
  <c r="D1787" i="20"/>
  <c r="D1788" i="20"/>
  <c r="D1789" i="20"/>
  <c r="D1790" i="20"/>
  <c r="D1791" i="20"/>
  <c r="D1792" i="20"/>
  <c r="D1793" i="20"/>
  <c r="D1794" i="20"/>
  <c r="D1795" i="20"/>
  <c r="D1796" i="20"/>
  <c r="D1797" i="20"/>
  <c r="D1798" i="20"/>
  <c r="D1799" i="20"/>
  <c r="D1800" i="20"/>
  <c r="D1801" i="20"/>
  <c r="D1802" i="20"/>
  <c r="D1803" i="20"/>
  <c r="D1804" i="20"/>
  <c r="D1805" i="20"/>
  <c r="D1806" i="20"/>
  <c r="D1807" i="20"/>
  <c r="D1808" i="20"/>
  <c r="D1809" i="20"/>
  <c r="D1810" i="20"/>
  <c r="D1811" i="20"/>
  <c r="D1812" i="20"/>
  <c r="D1813" i="20"/>
  <c r="D1814" i="20"/>
  <c r="D1815" i="20"/>
  <c r="D1816" i="20"/>
  <c r="D1817" i="20"/>
  <c r="D1818" i="20"/>
  <c r="D1819" i="20"/>
  <c r="D1820" i="20"/>
  <c r="D1821" i="20"/>
  <c r="D1822" i="20"/>
  <c r="D1823" i="20"/>
  <c r="D1824" i="20"/>
  <c r="D1825" i="20"/>
  <c r="D1826" i="20"/>
  <c r="D1827" i="20"/>
  <c r="D1828" i="20"/>
  <c r="D1829" i="20"/>
  <c r="D1830" i="20"/>
  <c r="D1831" i="20"/>
  <c r="D1832" i="20"/>
  <c r="D1833" i="20"/>
  <c r="D1834" i="20"/>
  <c r="D1835" i="20"/>
  <c r="D1836" i="20"/>
  <c r="D1837" i="20"/>
  <c r="D1838" i="20"/>
  <c r="D1839" i="20"/>
  <c r="D1840" i="20"/>
  <c r="D1841" i="20"/>
  <c r="D1842" i="20"/>
  <c r="D1843" i="20"/>
  <c r="D1844" i="20"/>
  <c r="D1845" i="20"/>
  <c r="D1846" i="20"/>
  <c r="D1847" i="20"/>
  <c r="D1848" i="20"/>
  <c r="D1849" i="20"/>
  <c r="D1850" i="20"/>
  <c r="D1851" i="20"/>
  <c r="D1852" i="20"/>
  <c r="D1853" i="20"/>
  <c r="D1854" i="20"/>
  <c r="D1855" i="20"/>
  <c r="D1856" i="20"/>
  <c r="D1857" i="20"/>
  <c r="D1858" i="20"/>
  <c r="D1859" i="20"/>
  <c r="D1860" i="20"/>
  <c r="D1861" i="20"/>
  <c r="D1862" i="20"/>
  <c r="D1863" i="20"/>
  <c r="D1864" i="20"/>
  <c r="D1865" i="20"/>
  <c r="D1866" i="20"/>
  <c r="D1867" i="20"/>
  <c r="D1868" i="20"/>
  <c r="D1869" i="20"/>
  <c r="D1870" i="20"/>
  <c r="D1871" i="20"/>
  <c r="D1872" i="20"/>
  <c r="D1873" i="20"/>
  <c r="D1874" i="20"/>
  <c r="D1875" i="20"/>
  <c r="D1876" i="20"/>
  <c r="D1877" i="20"/>
  <c r="D1878" i="20"/>
  <c r="D1879" i="20"/>
  <c r="D1880" i="20"/>
  <c r="D1881" i="20"/>
  <c r="D1882" i="20"/>
  <c r="D1883" i="20"/>
  <c r="D1884" i="20"/>
  <c r="D1885" i="20"/>
  <c r="D1886" i="20"/>
  <c r="D1887" i="20"/>
  <c r="D1888" i="20"/>
  <c r="D1889" i="20"/>
  <c r="D1890" i="20"/>
  <c r="D1891" i="20"/>
  <c r="D1892" i="20"/>
  <c r="D1893" i="20"/>
  <c r="D1894" i="20"/>
  <c r="D1895" i="20"/>
  <c r="D1896" i="20"/>
  <c r="D1897" i="20"/>
  <c r="D1898" i="20"/>
  <c r="D1899" i="20"/>
  <c r="D1900" i="20"/>
  <c r="D1901" i="20"/>
  <c r="D1902" i="20"/>
  <c r="D1903" i="20"/>
  <c r="D1904" i="20"/>
  <c r="D1905" i="20"/>
  <c r="D1906" i="20"/>
  <c r="D1907" i="20"/>
  <c r="D1908" i="20"/>
  <c r="D1909" i="20"/>
  <c r="D1910" i="20"/>
  <c r="D1911" i="20"/>
  <c r="D1912" i="20"/>
  <c r="D1913" i="20"/>
  <c r="D1914" i="20"/>
  <c r="D1915" i="20"/>
  <c r="D1916" i="20"/>
  <c r="D1917" i="20"/>
  <c r="D1918" i="20"/>
  <c r="D1919" i="20"/>
  <c r="D1920" i="20"/>
  <c r="D1921" i="20"/>
  <c r="D1922" i="20"/>
  <c r="D1923" i="20"/>
  <c r="D1924" i="20"/>
  <c r="D1925" i="20"/>
  <c r="D1926" i="20"/>
  <c r="D1927" i="20"/>
  <c r="D1928" i="20"/>
  <c r="D1929" i="20"/>
  <c r="D1930" i="20"/>
  <c r="D1931" i="20"/>
  <c r="D1932" i="20"/>
  <c r="D1933" i="20"/>
  <c r="D1934" i="20"/>
  <c r="D1935" i="20"/>
  <c r="D1936" i="20"/>
  <c r="D1937" i="20"/>
  <c r="D1938" i="20"/>
  <c r="D1939" i="20"/>
  <c r="D1940" i="20"/>
  <c r="D1941" i="20"/>
  <c r="D1942" i="20"/>
  <c r="D1943" i="20"/>
  <c r="D1944" i="20"/>
  <c r="D1945" i="20"/>
  <c r="D1946" i="20"/>
  <c r="D1947" i="20"/>
  <c r="D1948" i="20"/>
  <c r="D1949" i="20"/>
  <c r="D1950" i="20"/>
  <c r="D1951" i="20"/>
  <c r="D1952" i="20"/>
  <c r="D1953" i="20"/>
  <c r="D1954" i="20"/>
  <c r="D1955" i="20"/>
  <c r="D1956" i="20"/>
  <c r="D1957" i="20"/>
  <c r="D1958" i="20"/>
  <c r="D1959" i="20"/>
  <c r="D1960" i="20"/>
  <c r="D1961" i="20"/>
  <c r="D1962" i="20"/>
  <c r="D1963" i="20"/>
  <c r="D1964" i="20"/>
  <c r="D1965" i="20"/>
  <c r="D1966" i="20"/>
  <c r="D1967" i="20"/>
  <c r="D1968" i="20"/>
  <c r="D1969" i="20"/>
  <c r="D1970" i="20"/>
  <c r="D1971" i="20"/>
  <c r="D1972" i="20"/>
  <c r="D1973" i="20"/>
  <c r="D1974" i="20"/>
  <c r="D1975" i="20"/>
  <c r="D1976" i="20"/>
  <c r="D1977" i="20"/>
  <c r="D1978" i="20"/>
  <c r="D1979" i="20"/>
  <c r="D1980" i="20"/>
  <c r="D1981" i="20"/>
  <c r="D1982" i="20"/>
  <c r="D1983" i="20"/>
  <c r="D1984" i="20"/>
  <c r="D1985" i="20"/>
  <c r="D1986" i="20"/>
  <c r="D1987" i="20"/>
  <c r="D1988" i="20"/>
  <c r="D1989" i="20"/>
  <c r="D1990" i="20"/>
  <c r="D1991" i="20"/>
  <c r="D1992" i="20"/>
  <c r="D1993" i="20"/>
  <c r="D1994" i="20"/>
  <c r="D1995" i="20"/>
  <c r="D1996" i="20"/>
  <c r="D1997" i="20"/>
  <c r="D1998" i="20"/>
  <c r="D1999" i="20"/>
  <c r="D2000" i="20"/>
  <c r="D2001" i="20"/>
  <c r="D2002" i="20"/>
  <c r="D2003" i="20"/>
  <c r="D2004" i="20"/>
  <c r="D2005" i="20"/>
  <c r="D2006" i="20"/>
  <c r="D2007" i="20"/>
  <c r="D2008" i="20"/>
  <c r="D2009" i="20"/>
  <c r="D2010" i="20"/>
  <c r="D2011" i="20"/>
  <c r="D2012" i="20"/>
  <c r="D2013" i="20"/>
  <c r="D2014" i="20"/>
  <c r="D2015" i="20"/>
  <c r="D2016" i="20"/>
  <c r="D2017" i="20"/>
  <c r="D2018" i="20"/>
  <c r="D2019" i="20"/>
  <c r="D2020" i="20"/>
  <c r="D2021" i="20"/>
  <c r="D2022" i="20"/>
  <c r="D2023" i="20"/>
  <c r="D2024" i="20"/>
  <c r="D2025" i="20"/>
  <c r="D2026" i="20"/>
  <c r="D2027" i="20"/>
  <c r="D2028" i="20"/>
  <c r="D2029" i="20"/>
  <c r="D2030" i="20"/>
  <c r="D2031" i="20"/>
  <c r="D2032" i="20"/>
  <c r="D2033" i="20"/>
  <c r="D2034" i="20"/>
  <c r="D2035" i="20"/>
  <c r="D2036" i="20"/>
  <c r="D2037" i="20"/>
  <c r="D2038" i="20"/>
  <c r="D2039" i="20"/>
  <c r="D2040" i="20"/>
  <c r="D2041" i="20"/>
  <c r="D2042" i="20"/>
  <c r="D2043" i="20"/>
  <c r="D2044" i="20"/>
  <c r="D2045" i="20"/>
  <c r="D2046" i="20"/>
  <c r="D2047" i="20"/>
  <c r="D2048" i="20"/>
  <c r="D2049" i="20"/>
  <c r="D2050" i="20"/>
  <c r="D2051" i="20"/>
  <c r="D2052" i="20"/>
  <c r="D2053" i="20"/>
  <c r="D2054" i="20"/>
  <c r="D2055" i="20"/>
  <c r="D2056" i="20"/>
  <c r="D2057" i="20"/>
  <c r="D2058" i="20"/>
  <c r="D2059" i="20"/>
  <c r="D2060" i="20"/>
  <c r="D2061" i="20"/>
  <c r="D2062" i="20"/>
  <c r="D2063" i="20"/>
  <c r="D2064" i="20"/>
  <c r="D2065" i="20"/>
  <c r="D2066" i="20"/>
  <c r="D2067" i="20"/>
  <c r="D2068" i="20"/>
  <c r="D2069" i="20"/>
  <c r="D2070" i="20"/>
  <c r="D2071" i="20"/>
  <c r="D2072" i="20"/>
  <c r="D2073" i="20"/>
  <c r="D2074" i="20"/>
  <c r="D2075" i="20"/>
  <c r="D2076" i="20"/>
  <c r="D2077" i="20"/>
  <c r="D2078" i="20"/>
  <c r="D2079" i="20"/>
  <c r="D2080" i="20"/>
  <c r="D2081" i="20"/>
  <c r="D2082" i="20"/>
  <c r="D2083" i="20"/>
  <c r="D2084" i="20"/>
  <c r="D2085" i="20"/>
  <c r="D2086" i="20"/>
  <c r="D2087" i="20"/>
  <c r="D2088" i="20"/>
  <c r="D2089" i="20"/>
  <c r="D2090" i="20"/>
  <c r="D2091" i="20"/>
  <c r="D2092" i="20"/>
  <c r="D2093" i="20"/>
  <c r="D2094" i="20"/>
  <c r="D2095" i="20"/>
  <c r="D2096" i="20"/>
  <c r="D2097" i="20"/>
  <c r="D2098" i="20"/>
  <c r="D2099" i="20"/>
  <c r="D2100" i="20"/>
  <c r="D2101" i="20"/>
  <c r="D2102" i="20"/>
  <c r="D2103" i="20"/>
  <c r="D2104" i="20"/>
  <c r="D2105" i="20"/>
  <c r="D2106" i="20"/>
  <c r="D2107" i="20"/>
  <c r="D2108" i="20"/>
  <c r="D2109" i="20"/>
  <c r="D2110" i="20"/>
  <c r="D2111" i="20"/>
  <c r="D2112" i="20"/>
  <c r="D2113" i="20"/>
  <c r="D2114" i="20"/>
  <c r="D2115" i="20"/>
  <c r="D2116" i="20"/>
  <c r="D2117" i="20"/>
  <c r="D2118" i="20"/>
  <c r="D2119" i="20"/>
  <c r="D2120" i="20"/>
  <c r="D2121" i="20"/>
  <c r="D2122" i="20"/>
  <c r="D2123" i="20"/>
  <c r="D2124" i="20"/>
  <c r="D2125" i="20"/>
  <c r="D2126" i="20"/>
  <c r="D2127" i="20"/>
  <c r="D2128" i="20"/>
  <c r="D2129" i="20"/>
  <c r="D2130" i="20"/>
  <c r="D2131" i="20"/>
  <c r="D2132" i="20"/>
  <c r="D2133" i="20"/>
  <c r="D2134" i="20"/>
  <c r="D2135" i="20"/>
  <c r="D2136" i="20"/>
  <c r="D2137" i="20"/>
  <c r="D2138" i="20"/>
  <c r="D2139" i="20"/>
  <c r="D2140" i="20"/>
  <c r="D2141" i="20"/>
  <c r="D2142" i="20"/>
  <c r="D2143" i="20"/>
  <c r="D2144" i="20"/>
  <c r="D2145" i="20"/>
  <c r="D2146" i="20"/>
  <c r="D2147" i="20"/>
  <c r="D2148" i="20"/>
  <c r="D2149" i="20"/>
  <c r="D2150" i="20"/>
  <c r="D2151" i="20"/>
  <c r="D2152" i="20"/>
  <c r="D2153" i="20"/>
  <c r="D2154" i="20"/>
  <c r="D2155" i="20"/>
  <c r="D2156" i="20"/>
  <c r="D2157" i="20"/>
  <c r="D2158" i="20"/>
  <c r="D2159" i="20"/>
  <c r="D2160" i="20"/>
  <c r="D2161" i="20"/>
  <c r="D2162" i="20"/>
  <c r="D2163" i="20"/>
  <c r="D2164" i="20"/>
  <c r="D2165" i="20"/>
  <c r="D2166" i="20"/>
  <c r="D2167" i="20"/>
  <c r="D2168" i="20"/>
  <c r="D2169" i="20"/>
  <c r="D2170" i="20"/>
  <c r="D2171" i="20"/>
  <c r="D2172" i="20"/>
  <c r="D2173" i="20"/>
  <c r="D2174" i="20"/>
  <c r="D2175" i="20"/>
  <c r="D2176" i="20"/>
  <c r="D2177" i="20"/>
  <c r="D2178" i="20"/>
  <c r="D2179" i="20"/>
  <c r="D2180" i="20"/>
  <c r="D2181" i="20"/>
  <c r="D2182" i="20"/>
  <c r="D2183" i="20"/>
  <c r="D2184" i="20"/>
  <c r="D2185" i="20"/>
  <c r="D2186" i="20"/>
  <c r="D2187" i="20"/>
  <c r="D2188" i="20"/>
  <c r="D2189" i="20"/>
  <c r="D2190" i="20"/>
  <c r="D2191" i="20"/>
  <c r="D2192" i="20"/>
  <c r="D2193" i="20"/>
  <c r="D2194" i="20"/>
  <c r="D2195" i="20"/>
  <c r="D2196" i="20"/>
  <c r="D2197" i="20"/>
  <c r="D2198" i="20"/>
  <c r="D2199" i="20"/>
  <c r="D2200" i="20"/>
  <c r="D2201" i="20"/>
  <c r="D2202" i="20"/>
  <c r="D2203" i="20"/>
  <c r="D2204" i="20"/>
  <c r="D2205" i="20"/>
  <c r="D2206" i="20"/>
  <c r="D2207" i="20"/>
  <c r="D2208" i="20"/>
  <c r="D2209" i="20"/>
  <c r="D2210" i="20"/>
  <c r="D2211" i="20"/>
  <c r="D2212" i="20"/>
  <c r="D2213" i="20"/>
  <c r="D2214" i="20"/>
  <c r="D2215" i="20"/>
  <c r="D2216" i="20"/>
  <c r="D2217" i="20"/>
  <c r="D2218" i="20"/>
  <c r="D2219" i="20"/>
  <c r="D2220" i="20"/>
  <c r="D2221" i="20"/>
  <c r="D2222" i="20"/>
  <c r="D2223" i="20"/>
  <c r="D2224" i="20"/>
  <c r="D2225" i="20"/>
  <c r="D2226" i="20"/>
  <c r="D2227" i="20"/>
  <c r="D2228" i="20"/>
  <c r="D2229" i="20"/>
  <c r="D2230" i="20"/>
  <c r="D2231" i="20"/>
  <c r="D2232" i="20"/>
  <c r="D2233" i="20"/>
  <c r="D2234" i="20"/>
  <c r="D2235" i="20"/>
  <c r="D2236" i="20"/>
  <c r="D2237" i="20"/>
  <c r="D2238" i="20"/>
  <c r="D2239" i="20"/>
  <c r="D2240" i="20"/>
  <c r="D2241" i="20"/>
  <c r="D2242" i="20"/>
  <c r="D2243" i="20"/>
  <c r="D2244" i="20"/>
  <c r="D2245" i="20"/>
  <c r="D2246" i="20"/>
  <c r="D2247" i="20"/>
  <c r="D2248" i="20"/>
  <c r="D2249" i="20"/>
  <c r="D2250" i="20"/>
  <c r="D2251" i="20"/>
  <c r="D2252" i="20"/>
  <c r="D2253" i="20"/>
  <c r="D2254" i="20"/>
  <c r="D2255" i="20"/>
  <c r="D2256" i="20"/>
  <c r="D2257" i="20"/>
  <c r="D2258" i="20"/>
  <c r="D2259" i="20"/>
  <c r="D2260" i="20"/>
  <c r="D2261" i="20"/>
  <c r="D2262" i="20"/>
  <c r="D2263" i="20"/>
  <c r="D2264" i="20"/>
  <c r="D2265" i="20"/>
  <c r="D2266" i="20"/>
  <c r="D2267" i="20"/>
  <c r="D2268" i="20"/>
  <c r="D2269" i="20"/>
  <c r="D2270" i="20"/>
  <c r="D2271" i="20"/>
  <c r="D2272" i="20"/>
  <c r="D2273" i="20"/>
  <c r="D2274" i="20"/>
  <c r="D2275" i="20"/>
  <c r="D2276" i="20"/>
  <c r="D2277" i="20"/>
  <c r="D2278" i="20"/>
  <c r="D2279" i="20"/>
  <c r="D2280" i="20"/>
  <c r="D2281" i="20"/>
  <c r="D2282" i="20"/>
  <c r="D2283" i="20"/>
  <c r="D2284" i="20"/>
  <c r="D2285" i="20"/>
  <c r="D2286" i="20"/>
  <c r="D2287" i="20"/>
  <c r="D2288" i="20"/>
  <c r="D2289" i="20"/>
  <c r="D2290" i="20"/>
  <c r="D2291" i="20"/>
  <c r="D2292" i="20"/>
  <c r="D2293" i="20"/>
  <c r="D2294" i="20"/>
  <c r="D2295" i="20"/>
  <c r="D2296" i="20"/>
  <c r="D2297" i="20"/>
  <c r="D2298" i="20"/>
  <c r="D2299" i="20"/>
  <c r="D2300" i="20"/>
  <c r="D2301" i="20"/>
  <c r="D2302" i="20"/>
  <c r="D2303" i="20"/>
  <c r="D2304" i="20"/>
  <c r="D2305" i="20"/>
  <c r="D2306" i="20"/>
  <c r="D2307" i="20"/>
  <c r="D2308" i="20"/>
  <c r="D2309" i="20"/>
  <c r="D2310" i="20"/>
  <c r="D2311" i="20"/>
  <c r="D2312" i="20"/>
  <c r="D2313" i="20"/>
  <c r="D2314" i="20"/>
  <c r="D2315" i="20"/>
  <c r="D2316" i="20"/>
  <c r="D2317" i="20"/>
  <c r="D2318" i="20"/>
  <c r="D2319" i="20"/>
  <c r="D2320" i="20"/>
  <c r="D2321" i="20"/>
  <c r="D2322" i="20"/>
  <c r="D2323" i="20"/>
  <c r="D2324" i="20"/>
  <c r="D2325" i="20"/>
  <c r="D2326" i="20"/>
  <c r="D2327" i="20"/>
  <c r="D2328" i="20"/>
  <c r="D2329" i="20"/>
  <c r="D2330" i="20"/>
  <c r="D2331" i="20"/>
  <c r="D2332" i="20"/>
  <c r="D2333" i="20"/>
  <c r="D2334" i="20"/>
  <c r="D2335" i="20"/>
  <c r="D2336" i="20"/>
  <c r="D2337" i="20"/>
  <c r="D2338" i="20"/>
  <c r="D2339" i="20"/>
  <c r="D2340" i="20"/>
  <c r="D2341" i="20"/>
  <c r="D2342" i="20"/>
  <c r="D2343" i="20"/>
  <c r="D2344" i="20"/>
  <c r="D2345" i="20"/>
  <c r="D2346" i="20"/>
  <c r="D2347" i="20"/>
  <c r="D2348" i="20"/>
  <c r="D2349" i="20"/>
  <c r="D2350" i="20"/>
  <c r="D2351" i="20"/>
  <c r="D2352" i="20"/>
  <c r="D2353" i="20"/>
  <c r="D2354" i="20"/>
  <c r="D2355" i="20"/>
  <c r="D2356" i="20"/>
  <c r="D2357" i="20"/>
  <c r="D2358" i="20"/>
  <c r="D2359" i="20"/>
  <c r="D2360" i="20"/>
  <c r="D2361" i="20"/>
  <c r="D2362" i="20"/>
  <c r="D2363" i="20"/>
  <c r="D2364" i="20"/>
  <c r="D2365" i="20"/>
  <c r="D2366" i="20"/>
  <c r="D2367" i="20"/>
  <c r="D2368" i="20"/>
  <c r="D2369" i="20"/>
  <c r="D2370" i="20"/>
  <c r="D2371" i="20"/>
  <c r="D2372" i="20"/>
  <c r="D2373" i="20"/>
  <c r="D2374" i="20"/>
  <c r="D2375" i="20"/>
  <c r="D2376" i="20"/>
  <c r="D2377" i="20"/>
  <c r="D2378" i="20"/>
  <c r="D2379" i="20"/>
  <c r="D2380" i="20"/>
  <c r="D2381" i="20"/>
  <c r="D2382" i="20"/>
  <c r="D2383" i="20"/>
  <c r="D2384" i="20"/>
  <c r="D2385" i="20"/>
  <c r="D2386" i="20"/>
  <c r="D2387" i="20"/>
  <c r="D2388" i="20"/>
  <c r="D2389" i="20"/>
  <c r="D2390" i="20"/>
  <c r="D2391" i="20"/>
  <c r="D2392" i="20"/>
  <c r="D2393" i="20"/>
  <c r="D2394" i="20"/>
  <c r="D2395" i="20"/>
  <c r="D2396" i="20"/>
  <c r="D2397" i="20"/>
  <c r="D2398" i="20"/>
  <c r="D2399" i="20"/>
  <c r="D2400" i="20"/>
  <c r="D2401" i="20"/>
  <c r="D2402" i="20"/>
  <c r="D2403" i="20"/>
  <c r="D2404" i="20"/>
  <c r="D2405" i="20"/>
  <c r="D2406" i="20"/>
  <c r="D2407" i="20"/>
  <c r="D2408" i="20"/>
  <c r="D2409" i="20"/>
  <c r="D2410" i="20"/>
  <c r="D2411" i="20"/>
  <c r="D2412" i="20"/>
  <c r="D2413" i="20"/>
  <c r="D2414" i="20"/>
  <c r="D2415" i="20"/>
  <c r="D2416" i="20"/>
  <c r="D2417" i="20"/>
  <c r="D2418" i="20"/>
  <c r="D2419" i="20"/>
  <c r="D2420" i="20"/>
  <c r="D2421" i="20"/>
  <c r="D2422" i="20"/>
  <c r="D2423" i="20"/>
  <c r="D2424" i="20"/>
  <c r="D2425" i="20"/>
  <c r="D2426" i="20"/>
  <c r="D2427" i="20"/>
  <c r="D2428" i="20"/>
  <c r="D2429" i="20"/>
  <c r="D2430" i="20"/>
  <c r="D2431" i="20"/>
  <c r="D2432" i="20"/>
  <c r="D2433" i="20"/>
  <c r="D2434" i="20"/>
  <c r="D2435" i="20"/>
  <c r="D2436" i="20"/>
  <c r="D2437" i="20"/>
  <c r="D2438" i="20"/>
  <c r="D2439" i="20"/>
  <c r="D2440" i="20"/>
  <c r="D2441" i="20"/>
  <c r="D2442" i="20"/>
  <c r="D2443" i="20"/>
  <c r="D2444" i="20"/>
  <c r="D2445" i="20"/>
  <c r="D2446" i="20"/>
  <c r="D2447" i="20"/>
  <c r="D2448" i="20"/>
  <c r="D2449" i="20"/>
  <c r="D2450" i="20"/>
  <c r="D2451" i="20"/>
  <c r="D2452" i="20"/>
  <c r="D2453" i="20"/>
  <c r="D2454" i="20"/>
  <c r="D2455" i="20"/>
  <c r="D2456" i="20"/>
  <c r="D2457" i="20"/>
  <c r="D2458" i="20"/>
  <c r="D2459" i="20"/>
  <c r="D2460" i="20"/>
  <c r="D2461" i="20"/>
  <c r="D2462" i="20"/>
  <c r="D2463" i="20"/>
  <c r="D2464" i="20"/>
  <c r="D2465" i="20"/>
  <c r="D2466" i="20"/>
  <c r="D2467" i="20"/>
  <c r="D2468" i="20"/>
  <c r="D2469" i="20"/>
  <c r="D2470" i="20"/>
  <c r="D2471" i="20"/>
  <c r="D2472" i="20"/>
  <c r="D2473" i="20"/>
  <c r="D2474" i="20"/>
  <c r="D2475" i="20"/>
  <c r="D2476" i="20"/>
  <c r="D2477" i="20"/>
  <c r="D2478" i="20"/>
  <c r="D2479" i="20"/>
  <c r="D2480" i="20"/>
  <c r="D2481" i="20"/>
  <c r="D2482" i="20"/>
  <c r="D2483" i="20"/>
  <c r="D2484" i="20"/>
  <c r="D2485" i="20"/>
  <c r="D2486" i="20"/>
  <c r="D2487" i="20"/>
  <c r="D2488" i="20"/>
  <c r="D2489" i="20"/>
  <c r="D2490" i="20"/>
  <c r="D2491" i="20"/>
  <c r="D2492" i="20"/>
  <c r="D2493" i="20"/>
  <c r="D2494" i="20"/>
  <c r="D2495" i="20"/>
  <c r="D2496" i="20"/>
  <c r="D2497" i="20"/>
  <c r="D2498" i="20"/>
  <c r="D2499" i="20"/>
  <c r="D2500" i="20"/>
  <c r="D2501" i="20"/>
  <c r="D2502" i="20"/>
  <c r="D2503" i="20"/>
  <c r="D2504" i="20"/>
  <c r="D2505" i="20"/>
  <c r="D2506" i="20"/>
  <c r="D2507" i="20"/>
  <c r="D2508" i="20"/>
  <c r="D2509" i="20"/>
  <c r="D2510" i="20"/>
  <c r="D2511" i="20"/>
  <c r="D2512" i="20"/>
  <c r="D2513" i="20"/>
  <c r="D2514" i="20"/>
  <c r="D2515" i="20"/>
  <c r="D2516" i="20"/>
  <c r="D2517" i="20"/>
  <c r="D2518" i="20"/>
  <c r="D2519" i="20"/>
  <c r="D2520" i="20"/>
  <c r="D2521" i="20"/>
  <c r="D2522" i="20"/>
  <c r="D2523" i="20"/>
  <c r="D2524" i="20"/>
  <c r="D2525" i="20"/>
  <c r="D2526" i="20"/>
  <c r="D2527" i="20"/>
  <c r="D2528" i="20"/>
  <c r="D2529" i="20"/>
  <c r="D2530" i="20"/>
  <c r="D2531" i="20"/>
  <c r="D2532" i="20"/>
  <c r="D2533" i="20"/>
  <c r="D2534" i="20"/>
  <c r="D2535" i="20"/>
  <c r="D2536" i="20"/>
  <c r="D2537" i="20"/>
  <c r="D2538" i="20"/>
  <c r="D2539" i="20"/>
  <c r="D2540" i="20"/>
  <c r="D2541" i="20"/>
  <c r="D2542" i="20"/>
  <c r="D2543" i="20"/>
  <c r="D2544" i="20"/>
  <c r="D2545" i="20"/>
  <c r="D2546" i="20"/>
  <c r="D2547" i="20"/>
  <c r="D2548" i="20"/>
  <c r="D2549" i="20"/>
  <c r="D2550" i="20"/>
  <c r="D2551" i="20"/>
  <c r="D2552" i="20"/>
  <c r="D2553" i="20"/>
  <c r="D2554" i="20"/>
  <c r="D2555" i="20"/>
  <c r="D2556" i="20"/>
  <c r="D2557" i="20"/>
  <c r="D2558" i="20"/>
  <c r="D2559" i="20"/>
  <c r="D2560" i="20"/>
  <c r="D2561" i="20"/>
  <c r="D2562" i="20"/>
  <c r="D2563" i="20"/>
  <c r="D2564" i="20"/>
  <c r="D2565" i="20"/>
  <c r="D2566" i="20"/>
  <c r="D2567" i="20"/>
  <c r="D2568" i="20"/>
  <c r="D2569" i="20"/>
  <c r="D2570" i="20"/>
  <c r="D2571" i="20"/>
  <c r="D2572" i="20"/>
  <c r="D2573" i="20"/>
  <c r="D2574" i="20"/>
  <c r="D2575" i="20"/>
  <c r="D2576" i="20"/>
  <c r="D2577" i="20"/>
  <c r="D2578" i="20"/>
  <c r="D2579" i="20"/>
  <c r="D2580" i="20"/>
  <c r="D2581" i="20"/>
  <c r="D2582" i="20"/>
  <c r="D2583" i="20"/>
  <c r="D2584" i="20"/>
  <c r="D2585" i="20"/>
  <c r="D2586" i="20"/>
  <c r="D2587" i="20"/>
  <c r="D2588" i="20"/>
  <c r="D2589" i="20"/>
  <c r="D2590" i="20"/>
  <c r="D2591" i="20"/>
  <c r="D2592" i="20"/>
  <c r="D2593" i="20"/>
  <c r="D2594" i="20"/>
  <c r="D2595" i="20"/>
  <c r="D2596" i="20"/>
  <c r="D2597" i="20"/>
  <c r="D2598" i="20"/>
  <c r="D2599" i="20"/>
  <c r="D2600" i="20"/>
  <c r="D2601" i="20"/>
  <c r="D2602" i="20"/>
  <c r="D2603" i="20"/>
  <c r="D2604" i="20"/>
  <c r="D2605" i="20"/>
  <c r="D2606" i="20"/>
  <c r="D2607" i="20"/>
  <c r="D2608" i="20"/>
  <c r="D2609" i="20"/>
  <c r="D2610" i="20"/>
  <c r="D2611" i="20"/>
  <c r="D2612" i="20"/>
  <c r="D2613" i="20"/>
  <c r="D2614" i="20"/>
  <c r="D2615" i="20"/>
  <c r="D2616" i="20"/>
  <c r="D2617" i="20"/>
  <c r="D2618" i="20"/>
  <c r="D2619" i="20"/>
  <c r="D2620" i="20"/>
  <c r="D2621" i="20"/>
  <c r="D2622" i="20"/>
  <c r="D2623" i="20"/>
  <c r="D2624" i="20"/>
  <c r="D2625" i="20"/>
  <c r="D2626" i="20"/>
  <c r="D2627" i="20"/>
  <c r="D2628" i="20"/>
  <c r="D2629" i="20"/>
  <c r="D2630" i="20"/>
  <c r="D2631" i="20"/>
  <c r="D2632" i="20"/>
  <c r="D2633" i="20"/>
  <c r="D2634" i="20"/>
  <c r="D2635" i="20"/>
  <c r="D2636" i="20"/>
  <c r="D2637" i="20"/>
  <c r="D2638" i="20"/>
  <c r="D2639" i="20"/>
  <c r="D2640" i="20"/>
  <c r="D2641" i="20"/>
  <c r="D2642" i="20"/>
  <c r="D2643" i="20"/>
  <c r="D2644" i="20"/>
  <c r="D2645" i="20"/>
  <c r="D2646" i="20"/>
  <c r="D2647" i="20"/>
  <c r="D2648" i="20"/>
  <c r="D2649" i="20"/>
  <c r="D2650" i="20"/>
  <c r="D2651" i="20"/>
  <c r="D2652" i="20"/>
  <c r="D2653" i="20"/>
  <c r="D2654" i="20"/>
  <c r="D2655" i="20"/>
  <c r="D2656" i="20"/>
  <c r="D2657" i="20"/>
  <c r="D2658" i="20"/>
  <c r="D2659" i="20"/>
  <c r="D2660" i="20"/>
  <c r="D2661" i="20"/>
  <c r="D2662" i="20"/>
  <c r="D2663" i="20"/>
  <c r="D2664" i="20"/>
  <c r="D2665" i="20"/>
  <c r="D2666" i="20"/>
  <c r="D2667" i="20"/>
  <c r="D2668" i="20"/>
  <c r="D2669" i="20"/>
  <c r="D2670" i="20"/>
  <c r="D2671" i="20"/>
  <c r="D2672" i="20"/>
  <c r="D2673" i="20"/>
  <c r="D2674" i="20"/>
  <c r="D2675" i="20"/>
  <c r="D2676" i="20"/>
  <c r="D2677" i="20"/>
  <c r="D2678" i="20"/>
  <c r="D2679" i="20"/>
  <c r="D2680" i="20"/>
  <c r="D2681" i="20"/>
  <c r="D2682" i="20"/>
  <c r="D2683" i="20"/>
  <c r="D2684" i="20"/>
  <c r="D2685" i="20"/>
  <c r="D2686" i="20"/>
  <c r="D2687" i="20"/>
  <c r="D2688" i="20"/>
  <c r="D2689" i="20"/>
  <c r="D2690" i="20"/>
  <c r="D2691" i="20"/>
  <c r="D2692" i="20"/>
  <c r="D2693" i="20"/>
  <c r="D2694" i="20"/>
  <c r="D2695" i="20"/>
  <c r="D2696" i="20"/>
  <c r="D2697" i="20"/>
  <c r="D2698" i="20"/>
  <c r="D2699" i="20"/>
  <c r="D2700" i="20"/>
  <c r="D2701" i="20"/>
  <c r="D2702" i="20"/>
  <c r="D2703" i="20"/>
  <c r="D2704" i="20"/>
  <c r="D2705" i="20"/>
  <c r="D2706" i="20"/>
  <c r="D2707" i="20"/>
  <c r="D2708" i="20"/>
  <c r="D2709" i="20"/>
  <c r="D2710" i="20"/>
  <c r="D2711" i="20"/>
  <c r="D2712" i="20"/>
  <c r="D2713" i="20"/>
  <c r="D2714" i="20"/>
  <c r="D2715" i="20"/>
  <c r="D2716" i="20"/>
  <c r="D2717" i="20"/>
  <c r="D2718" i="20"/>
  <c r="D2719" i="20"/>
  <c r="D2720" i="20"/>
  <c r="D2721" i="20"/>
  <c r="D2722" i="20"/>
  <c r="D2723" i="20"/>
  <c r="D2724" i="20"/>
  <c r="D2725" i="20"/>
  <c r="D2726" i="20"/>
  <c r="D2727" i="20"/>
  <c r="D2728" i="20"/>
  <c r="D2729" i="20"/>
  <c r="D2730" i="20"/>
  <c r="D2731" i="20"/>
  <c r="D2732" i="20"/>
  <c r="D2733" i="20"/>
  <c r="D2734" i="20"/>
  <c r="D2735" i="20"/>
  <c r="D2736" i="20"/>
  <c r="D2737" i="20"/>
  <c r="D2738" i="20"/>
  <c r="D2739" i="20"/>
  <c r="D2740" i="20"/>
  <c r="D2741" i="20"/>
  <c r="D2742" i="20"/>
  <c r="D2743" i="20"/>
  <c r="D2744" i="20"/>
  <c r="D2745" i="20"/>
  <c r="D2746" i="20"/>
  <c r="D2747" i="20"/>
  <c r="D2748" i="20"/>
  <c r="D2749" i="20"/>
  <c r="D2750" i="20"/>
  <c r="D2751" i="20"/>
  <c r="D2752" i="20"/>
  <c r="D2753" i="20"/>
  <c r="D2754" i="20"/>
  <c r="D2755" i="20"/>
  <c r="D2756" i="20"/>
  <c r="D2757" i="20"/>
  <c r="D2758" i="20"/>
  <c r="D2759" i="20"/>
  <c r="D2760" i="20"/>
  <c r="D2761" i="20"/>
  <c r="D2762" i="20"/>
  <c r="D2763" i="20"/>
  <c r="D2764" i="20"/>
  <c r="D2765" i="20"/>
  <c r="D2766" i="20"/>
  <c r="D2767" i="20"/>
  <c r="D2768" i="20"/>
  <c r="D2769" i="20"/>
  <c r="D2770" i="20"/>
  <c r="D2771" i="20"/>
  <c r="D2772" i="20"/>
  <c r="D2773" i="20"/>
  <c r="D2774" i="20"/>
  <c r="D2775" i="20"/>
  <c r="D2776" i="20"/>
  <c r="D2777" i="20"/>
  <c r="D2778" i="20"/>
  <c r="D2779" i="20"/>
  <c r="D2780" i="20"/>
  <c r="D2781" i="20"/>
  <c r="D2782" i="20"/>
  <c r="D2783" i="20"/>
  <c r="D2784" i="20"/>
  <c r="D2785" i="20"/>
  <c r="D2786" i="20"/>
  <c r="D2787" i="20"/>
  <c r="D2788" i="20"/>
  <c r="D2789" i="20"/>
  <c r="D2790" i="20"/>
  <c r="D2791" i="20"/>
  <c r="D2792" i="20"/>
  <c r="D2793" i="20"/>
  <c r="D2794" i="20"/>
  <c r="D2795" i="20"/>
  <c r="D2796" i="20"/>
  <c r="D2797" i="20"/>
  <c r="D2798" i="20"/>
  <c r="D2799" i="20"/>
  <c r="D2800" i="20"/>
  <c r="D2801" i="20"/>
  <c r="D2802" i="20"/>
  <c r="D2803" i="20"/>
  <c r="D2804" i="20"/>
  <c r="D2805" i="20"/>
  <c r="D2806" i="20"/>
  <c r="D2807" i="20"/>
  <c r="D2808" i="20"/>
  <c r="D2809" i="20"/>
  <c r="D2810" i="20"/>
  <c r="D2811" i="20"/>
  <c r="D2812" i="20"/>
  <c r="D2813" i="20"/>
  <c r="D2814" i="20"/>
  <c r="D2815" i="20"/>
  <c r="D2816" i="20"/>
  <c r="D2817" i="20"/>
  <c r="D2818" i="20"/>
  <c r="D2819" i="20"/>
  <c r="D2820" i="20"/>
  <c r="D2821" i="20"/>
  <c r="D2822" i="20"/>
  <c r="D2823" i="20"/>
  <c r="D2824" i="20"/>
  <c r="D2825" i="20"/>
  <c r="D2826" i="20"/>
  <c r="D2827" i="20"/>
  <c r="D2828" i="20"/>
  <c r="D2829" i="20"/>
  <c r="D2830" i="20"/>
  <c r="D2831" i="20"/>
  <c r="D2832" i="20"/>
  <c r="D2833" i="20"/>
  <c r="D2834" i="20"/>
  <c r="D2835" i="20"/>
  <c r="D2836" i="20"/>
  <c r="D2837" i="20"/>
  <c r="D2838" i="20"/>
  <c r="D2839" i="20"/>
  <c r="D2840" i="20"/>
  <c r="D2841" i="20"/>
  <c r="D2842" i="20"/>
  <c r="D2843" i="20"/>
  <c r="D2844" i="20"/>
  <c r="D2845" i="20"/>
  <c r="D2846" i="20"/>
  <c r="D2847" i="20"/>
  <c r="D2848" i="20"/>
  <c r="D2849" i="20"/>
  <c r="D2850" i="20"/>
  <c r="D2851" i="20"/>
  <c r="D2852" i="20"/>
  <c r="D2853" i="20"/>
  <c r="D2854" i="20"/>
  <c r="D2855" i="20"/>
  <c r="D2856" i="20"/>
  <c r="D2857" i="20"/>
  <c r="D2858" i="20"/>
  <c r="D2859" i="20"/>
  <c r="D2860" i="20"/>
  <c r="D2861" i="20"/>
  <c r="D2862" i="20"/>
  <c r="D2863" i="20"/>
  <c r="D2864" i="20"/>
  <c r="D2865" i="20"/>
  <c r="D2866" i="20"/>
  <c r="D2867" i="20"/>
  <c r="D2868" i="20"/>
  <c r="D2869" i="20"/>
  <c r="D2870" i="20"/>
  <c r="D2871" i="20"/>
  <c r="D2872" i="20"/>
  <c r="D2873" i="20"/>
  <c r="D2874" i="20"/>
  <c r="D2875" i="20"/>
  <c r="D2876" i="20"/>
  <c r="D2877" i="20"/>
  <c r="D2878" i="20"/>
  <c r="D2879" i="20"/>
  <c r="D2880" i="20"/>
  <c r="D2881" i="20"/>
  <c r="D2882" i="20"/>
  <c r="D2883" i="20"/>
  <c r="D2884" i="20"/>
  <c r="D2885" i="20"/>
  <c r="D2886" i="20"/>
  <c r="D2887" i="20"/>
  <c r="D2888" i="20"/>
  <c r="D2889" i="20"/>
  <c r="D2890" i="20"/>
  <c r="D2891" i="20"/>
  <c r="D2892" i="20"/>
  <c r="D2893" i="20"/>
  <c r="D2894" i="20"/>
  <c r="D2895" i="20"/>
  <c r="D2896" i="20"/>
  <c r="D2897" i="20"/>
  <c r="D2898" i="20"/>
  <c r="D2899" i="20"/>
  <c r="D2900" i="20"/>
  <c r="D2901" i="20"/>
  <c r="D2902" i="20"/>
  <c r="D2903" i="20"/>
  <c r="D2904" i="20"/>
  <c r="D2905" i="20"/>
  <c r="D2906" i="20"/>
  <c r="D2907" i="20"/>
  <c r="D2908" i="20"/>
  <c r="D2909" i="20"/>
  <c r="D2910" i="20"/>
  <c r="D2911" i="20"/>
  <c r="D2912" i="20"/>
  <c r="D2913" i="20"/>
  <c r="D2914" i="20"/>
  <c r="D2915" i="20"/>
  <c r="D2916" i="20"/>
  <c r="D2917" i="20"/>
  <c r="D2918" i="20"/>
  <c r="D2919" i="20"/>
  <c r="D2920" i="20"/>
  <c r="D2921" i="20"/>
  <c r="D2922" i="20"/>
  <c r="D2923" i="20"/>
  <c r="D2924" i="20"/>
  <c r="D2925" i="20"/>
  <c r="D2926" i="20"/>
  <c r="D2927" i="20"/>
  <c r="D2928" i="20"/>
  <c r="D2929" i="20"/>
  <c r="D2930" i="20"/>
  <c r="D2931" i="20"/>
  <c r="D2932" i="20"/>
  <c r="D2933" i="20"/>
  <c r="D2934" i="20"/>
  <c r="D2935" i="20"/>
  <c r="D2936" i="20"/>
  <c r="D2937" i="20"/>
  <c r="D2938" i="20"/>
  <c r="D2939" i="20"/>
  <c r="D2940" i="20"/>
  <c r="D2941" i="20"/>
  <c r="D2942" i="20"/>
  <c r="D2943" i="20"/>
  <c r="D2944" i="20"/>
  <c r="D2945" i="20"/>
  <c r="D2946" i="20"/>
  <c r="D2947" i="20"/>
  <c r="D2948" i="20"/>
  <c r="D2949" i="20"/>
  <c r="D2950" i="20"/>
  <c r="D2951" i="20"/>
  <c r="D2952" i="20"/>
  <c r="D2953" i="20"/>
  <c r="D2954" i="20"/>
  <c r="D2955" i="20"/>
  <c r="D2956" i="20"/>
  <c r="D2957" i="20"/>
  <c r="D2958" i="20"/>
  <c r="D2959" i="20"/>
  <c r="D2960" i="20"/>
  <c r="D2961" i="20"/>
  <c r="D2962" i="20"/>
  <c r="D2963" i="20"/>
  <c r="D2964" i="20"/>
  <c r="D2965" i="20"/>
  <c r="D2966" i="20"/>
  <c r="D2967" i="20"/>
  <c r="D2968" i="20"/>
  <c r="D2969" i="20"/>
  <c r="D2970" i="20"/>
  <c r="D2971" i="20"/>
  <c r="D2972" i="20"/>
  <c r="D2973" i="20"/>
  <c r="D2974" i="20"/>
  <c r="D2975" i="20"/>
  <c r="D2976" i="20"/>
  <c r="D2977" i="20"/>
  <c r="D2978" i="20"/>
  <c r="D2979" i="20"/>
  <c r="D2980" i="20"/>
  <c r="D2981" i="20"/>
  <c r="D2982" i="20"/>
  <c r="D2983" i="20"/>
  <c r="D2984" i="20"/>
  <c r="D2985" i="20"/>
  <c r="D2986" i="20"/>
  <c r="D2987" i="20"/>
  <c r="D2988" i="20"/>
  <c r="D2989" i="20"/>
  <c r="D2990" i="20"/>
  <c r="D2991" i="20"/>
  <c r="D2992" i="20"/>
  <c r="D2993" i="20"/>
  <c r="D2994" i="20"/>
  <c r="D2995" i="20"/>
  <c r="D2996" i="20"/>
  <c r="D2997" i="20"/>
  <c r="D2998" i="20"/>
  <c r="D2999" i="20"/>
  <c r="D3000" i="20"/>
  <c r="D3001" i="20"/>
  <c r="D3002" i="20"/>
  <c r="D3003" i="20"/>
  <c r="D3004" i="20"/>
  <c r="D3005" i="20"/>
  <c r="D3006" i="20"/>
  <c r="D3007" i="20"/>
  <c r="D3008" i="20"/>
  <c r="D3009" i="20"/>
  <c r="D3010" i="20"/>
  <c r="D3011" i="20"/>
  <c r="D3012" i="20"/>
  <c r="D3013" i="20"/>
  <c r="D3014" i="20"/>
  <c r="D3015" i="20"/>
  <c r="D3016" i="20"/>
  <c r="D3017" i="20"/>
  <c r="D3018" i="20"/>
  <c r="D3019" i="20"/>
  <c r="D3020" i="20"/>
  <c r="D3021" i="20"/>
  <c r="D3022" i="20"/>
  <c r="D3023" i="20"/>
  <c r="D3024" i="20"/>
  <c r="D3025" i="20"/>
  <c r="D3026" i="20"/>
  <c r="D3027" i="20"/>
  <c r="D3028" i="20"/>
  <c r="D3029" i="20"/>
  <c r="D3030" i="20"/>
  <c r="D3031" i="20"/>
  <c r="D3032" i="20"/>
  <c r="D3033" i="20"/>
  <c r="D3034" i="20"/>
  <c r="D3035" i="20"/>
  <c r="D3036" i="20"/>
  <c r="D3037" i="20"/>
  <c r="D3038" i="20"/>
  <c r="D3039" i="20"/>
  <c r="D3040" i="20"/>
  <c r="D3041" i="20"/>
  <c r="D3042" i="20"/>
  <c r="D3043" i="20"/>
  <c r="D3044" i="20"/>
  <c r="D3045" i="20"/>
  <c r="D3046" i="20"/>
  <c r="D3047" i="20"/>
  <c r="D3048" i="20"/>
  <c r="D3049" i="20"/>
  <c r="D3050" i="20"/>
  <c r="D3051" i="20"/>
  <c r="D3052" i="20"/>
  <c r="D3053" i="20"/>
  <c r="D3054" i="20"/>
  <c r="D3055" i="20"/>
  <c r="D3056" i="20"/>
  <c r="D3057" i="20"/>
  <c r="D3058" i="20"/>
  <c r="D3059" i="20"/>
  <c r="D3060" i="20"/>
  <c r="D3061" i="20"/>
  <c r="D3062" i="20"/>
  <c r="D3063" i="20"/>
  <c r="D3064" i="20"/>
  <c r="D3065" i="20"/>
  <c r="D3066" i="20"/>
  <c r="D3067" i="20"/>
  <c r="D3068" i="20"/>
  <c r="D3069" i="20"/>
  <c r="D3070" i="20"/>
  <c r="D3071" i="20"/>
  <c r="D3072" i="20"/>
  <c r="D3073" i="20"/>
  <c r="D3074" i="20"/>
  <c r="D3075" i="20"/>
  <c r="D3076" i="20"/>
  <c r="D3077" i="20"/>
  <c r="D3078" i="20"/>
  <c r="D3079" i="20"/>
  <c r="D3080" i="20"/>
  <c r="D3081" i="20"/>
  <c r="D3082" i="20"/>
  <c r="D3083" i="20"/>
  <c r="D3084" i="20"/>
  <c r="D3085" i="20"/>
  <c r="D3086" i="20"/>
  <c r="D3087" i="20"/>
  <c r="D3088" i="20"/>
  <c r="D3089" i="20"/>
  <c r="D3090" i="20"/>
  <c r="D3091" i="20"/>
  <c r="D3092" i="20"/>
  <c r="D3093" i="20"/>
  <c r="D3094" i="20"/>
  <c r="D3095" i="20"/>
  <c r="D3096" i="20"/>
  <c r="D3097" i="20"/>
  <c r="D3098" i="20"/>
  <c r="D3099" i="20"/>
  <c r="D3100" i="20"/>
  <c r="D3101" i="20"/>
  <c r="D3102" i="20"/>
  <c r="D3103" i="20"/>
  <c r="D3104" i="20"/>
  <c r="D3105" i="20"/>
  <c r="D3106" i="20"/>
  <c r="D3107" i="20"/>
  <c r="D3108" i="20"/>
  <c r="D3109" i="20"/>
  <c r="D3110" i="20"/>
  <c r="D3111" i="20"/>
  <c r="D3112" i="20"/>
  <c r="D3113" i="20"/>
  <c r="D3114" i="20"/>
  <c r="D3115" i="20"/>
  <c r="D3116" i="20"/>
  <c r="D3117" i="20"/>
  <c r="D3118" i="20"/>
  <c r="D3119" i="20"/>
  <c r="D3120" i="20"/>
  <c r="D3121" i="20"/>
  <c r="D3122" i="20"/>
  <c r="D3123" i="20"/>
  <c r="D3124" i="20"/>
  <c r="D3125" i="20"/>
  <c r="D3126" i="20"/>
  <c r="D3127" i="20"/>
  <c r="D3128" i="20"/>
  <c r="D3129" i="20"/>
  <c r="D3130" i="20"/>
  <c r="D3131" i="20"/>
  <c r="D3132" i="20"/>
  <c r="D3133" i="20"/>
  <c r="D3134" i="20"/>
  <c r="D3135" i="20"/>
  <c r="D3136" i="20"/>
  <c r="D3137" i="20"/>
  <c r="D3138" i="20"/>
  <c r="D3139" i="20"/>
  <c r="D3140" i="20"/>
  <c r="D3141" i="20"/>
  <c r="D3142" i="20"/>
  <c r="D3143" i="20"/>
  <c r="D3144" i="20"/>
  <c r="D3145" i="20"/>
  <c r="D3146" i="20"/>
  <c r="D3147" i="20"/>
  <c r="D3148" i="20"/>
  <c r="D3149" i="20"/>
  <c r="D3150" i="20"/>
  <c r="D3151" i="20"/>
  <c r="D3152" i="20"/>
  <c r="D3153" i="20"/>
  <c r="D3154" i="20"/>
  <c r="D3155" i="20"/>
  <c r="D3156" i="20"/>
  <c r="D3157" i="20"/>
  <c r="D3158" i="20"/>
  <c r="D3159" i="20"/>
  <c r="D3160" i="20"/>
  <c r="D3161" i="20"/>
  <c r="D3162" i="20"/>
  <c r="D3163" i="20"/>
  <c r="D3164" i="20"/>
  <c r="D3165" i="20"/>
  <c r="D3166" i="20"/>
  <c r="D3167" i="20"/>
  <c r="D3168" i="20"/>
  <c r="D3169" i="20"/>
  <c r="D3170" i="20"/>
  <c r="D3171" i="20"/>
  <c r="D3172" i="20"/>
  <c r="D3173" i="20"/>
  <c r="D3174" i="20"/>
  <c r="D3175" i="20"/>
  <c r="D3176" i="20"/>
  <c r="D3177" i="20"/>
  <c r="D3178" i="20"/>
  <c r="D3179" i="20"/>
  <c r="D3180" i="20"/>
  <c r="D3181" i="20"/>
  <c r="D3182" i="20"/>
  <c r="D3183" i="20"/>
  <c r="D3184" i="20"/>
  <c r="D3185" i="20"/>
  <c r="D3186" i="20"/>
  <c r="D3187" i="20"/>
  <c r="D3188" i="20"/>
  <c r="D3189" i="20"/>
  <c r="D3190" i="20"/>
  <c r="D3191" i="20"/>
  <c r="D3192" i="20"/>
  <c r="D3193" i="20"/>
  <c r="D3194" i="20"/>
  <c r="D3195" i="20"/>
  <c r="D3196" i="20"/>
  <c r="D3197" i="20"/>
  <c r="D3198" i="20"/>
  <c r="D3199" i="20"/>
  <c r="D3200" i="20"/>
  <c r="D3201" i="20"/>
  <c r="D3202" i="20"/>
  <c r="D3203" i="20"/>
  <c r="D3204" i="20"/>
  <c r="D3205" i="20"/>
  <c r="D3206" i="20"/>
  <c r="D3207" i="20"/>
  <c r="D3208" i="20"/>
  <c r="D3209" i="20"/>
  <c r="D3210" i="20"/>
  <c r="D3211" i="20"/>
  <c r="D3212" i="20"/>
  <c r="D3213" i="20"/>
  <c r="D3214" i="20"/>
  <c r="D3215" i="20"/>
  <c r="D3216" i="20"/>
  <c r="D3217" i="20"/>
  <c r="D3218" i="20"/>
  <c r="D3219" i="20"/>
  <c r="D3220" i="20"/>
  <c r="D3221" i="20"/>
  <c r="D3222" i="20"/>
  <c r="D3223" i="20"/>
  <c r="D3224" i="20"/>
  <c r="D3225" i="20"/>
  <c r="D3226" i="20"/>
  <c r="D3227" i="20"/>
  <c r="D3228" i="20"/>
  <c r="D3229" i="20"/>
  <c r="D3230" i="20"/>
  <c r="D3231" i="20"/>
  <c r="D3232" i="20"/>
  <c r="D3233" i="20"/>
  <c r="D3234" i="20"/>
  <c r="D3235" i="20"/>
  <c r="D3236" i="20"/>
  <c r="D3237" i="20"/>
  <c r="D3238" i="20"/>
  <c r="D3239" i="20"/>
  <c r="D3240" i="20"/>
  <c r="D3241" i="20"/>
  <c r="D3242" i="20"/>
  <c r="D3243" i="20"/>
  <c r="D3244" i="20"/>
  <c r="D3245" i="20"/>
  <c r="D3246" i="20"/>
  <c r="D3247" i="20"/>
  <c r="D3248" i="20"/>
  <c r="D3249" i="20"/>
  <c r="D3250" i="20"/>
  <c r="D3251" i="20"/>
  <c r="D3252" i="20"/>
  <c r="D3253" i="20"/>
  <c r="D3254" i="20"/>
  <c r="D3255" i="20"/>
  <c r="D3256" i="20"/>
  <c r="D3257" i="20"/>
  <c r="D3258" i="20"/>
  <c r="D3259" i="20"/>
  <c r="D3260" i="20"/>
  <c r="D3261" i="20"/>
  <c r="D3262" i="20"/>
  <c r="D3263" i="20"/>
  <c r="D3264" i="20"/>
  <c r="D3265" i="20"/>
  <c r="D3266" i="20"/>
  <c r="D3267" i="20"/>
  <c r="D3268" i="20"/>
  <c r="D3269" i="20"/>
  <c r="D3270" i="20"/>
  <c r="D3271" i="20"/>
  <c r="D3272" i="20"/>
  <c r="D3273" i="20"/>
  <c r="D3274" i="20"/>
  <c r="D3275" i="20"/>
  <c r="D3276" i="20"/>
  <c r="D3277" i="20"/>
  <c r="D3278" i="20"/>
  <c r="D3279" i="20"/>
  <c r="D3280" i="20"/>
  <c r="D3281" i="20"/>
  <c r="D3282" i="20"/>
  <c r="D3283" i="20"/>
  <c r="D3284" i="20"/>
  <c r="D3285" i="20"/>
  <c r="D3286" i="20"/>
  <c r="D3287" i="20"/>
  <c r="D3288" i="20"/>
  <c r="D3289" i="20"/>
  <c r="D3290" i="20"/>
  <c r="D3291" i="20"/>
  <c r="D3292" i="20"/>
  <c r="D3293" i="20"/>
  <c r="D3294" i="20"/>
  <c r="D3295" i="20"/>
  <c r="D3296" i="20"/>
  <c r="D3297" i="20"/>
  <c r="D3298" i="20"/>
  <c r="D3299" i="20"/>
  <c r="D3300" i="20"/>
  <c r="D3301" i="20"/>
  <c r="D3302" i="20"/>
  <c r="D3303" i="20"/>
  <c r="D3304" i="20"/>
  <c r="D3305" i="20"/>
  <c r="D3306" i="20"/>
  <c r="D3307" i="20"/>
  <c r="D3308" i="20"/>
  <c r="D3309" i="20"/>
  <c r="D3310" i="20"/>
  <c r="D3311" i="20"/>
  <c r="D3312" i="20"/>
  <c r="D3313" i="20"/>
  <c r="D3314" i="20"/>
  <c r="D3315" i="20"/>
  <c r="D3316" i="20"/>
  <c r="D3317" i="20"/>
  <c r="D3318" i="20"/>
  <c r="D3319" i="20"/>
  <c r="D3320" i="20"/>
  <c r="D3321" i="20"/>
  <c r="D3322" i="20"/>
  <c r="D3323" i="20"/>
  <c r="D3324" i="20"/>
  <c r="D3325" i="20"/>
  <c r="D3326" i="20"/>
  <c r="D3327" i="20"/>
  <c r="D3328" i="20"/>
  <c r="D3329" i="20"/>
  <c r="D3330" i="20"/>
  <c r="D3331" i="20"/>
  <c r="D3332" i="20"/>
  <c r="D3333" i="20"/>
  <c r="D3334" i="20"/>
  <c r="D3335" i="20"/>
  <c r="D3336" i="20"/>
  <c r="D3337" i="20"/>
  <c r="D3338" i="20"/>
  <c r="D3339" i="20"/>
  <c r="D3340" i="20"/>
  <c r="D3341" i="20"/>
  <c r="D3342" i="20"/>
  <c r="D3343" i="20"/>
  <c r="D3344" i="20"/>
  <c r="D3345" i="20"/>
  <c r="D3346" i="20"/>
  <c r="D3347" i="20"/>
  <c r="D3348" i="20"/>
  <c r="D3349" i="20"/>
  <c r="D3350" i="20"/>
  <c r="D3351" i="20"/>
  <c r="D3352" i="20"/>
  <c r="D3353" i="20"/>
  <c r="D3354" i="20"/>
  <c r="D3355" i="20"/>
  <c r="D3356" i="20"/>
  <c r="D3357" i="20"/>
  <c r="D3358" i="20"/>
  <c r="D3359" i="20"/>
  <c r="D3360" i="20"/>
  <c r="D3361" i="20"/>
  <c r="D3362" i="20"/>
  <c r="D3363" i="20"/>
  <c r="D3364" i="20"/>
  <c r="D3365" i="20"/>
  <c r="D3366" i="20"/>
  <c r="D3367" i="20"/>
  <c r="D3368" i="20"/>
  <c r="D3369" i="20"/>
  <c r="D3370" i="20"/>
  <c r="D3371" i="20"/>
  <c r="D3372" i="20"/>
  <c r="D3373" i="20"/>
  <c r="D3374" i="20"/>
  <c r="D3375" i="20"/>
  <c r="D3376" i="20"/>
  <c r="D3377" i="20"/>
  <c r="D3378" i="20"/>
  <c r="D3379" i="20"/>
  <c r="D3380" i="20"/>
  <c r="D3381" i="20"/>
  <c r="D3382" i="20"/>
  <c r="D3383" i="20"/>
  <c r="D3384" i="20"/>
  <c r="D3385" i="20"/>
  <c r="D3386" i="20"/>
  <c r="D3387" i="20"/>
  <c r="D3388" i="20"/>
  <c r="D3389" i="20"/>
  <c r="D3390" i="20"/>
  <c r="D3391" i="20"/>
  <c r="D3392" i="20"/>
  <c r="D3393" i="20"/>
  <c r="D3394" i="20"/>
  <c r="D3395" i="20"/>
  <c r="D3396" i="20"/>
  <c r="D3397" i="20"/>
  <c r="D3398" i="20"/>
  <c r="D3399" i="20"/>
  <c r="D3400" i="20"/>
  <c r="D3401" i="20"/>
  <c r="D3402" i="20"/>
  <c r="D3403" i="20"/>
  <c r="D3404" i="20"/>
  <c r="D3405" i="20"/>
  <c r="D3406" i="20"/>
  <c r="D3407" i="20"/>
  <c r="D3408" i="20"/>
  <c r="D3409" i="20"/>
  <c r="D3410" i="20"/>
  <c r="D3411" i="20"/>
  <c r="D3412" i="20"/>
  <c r="D3413" i="20"/>
  <c r="D3414" i="20"/>
  <c r="D3415" i="20"/>
  <c r="D3416" i="20"/>
  <c r="D3417" i="20"/>
  <c r="D3418" i="20"/>
  <c r="D3419" i="20"/>
  <c r="D3420" i="20"/>
  <c r="D3421" i="20"/>
  <c r="D3422" i="20"/>
  <c r="D3423" i="20"/>
  <c r="D3424" i="20"/>
  <c r="D3425" i="20"/>
  <c r="D3426" i="20"/>
  <c r="D3427" i="20"/>
  <c r="D3428" i="20"/>
  <c r="D3429" i="20"/>
  <c r="D3430" i="20"/>
  <c r="D3431" i="20"/>
  <c r="D3432" i="20"/>
  <c r="D3433" i="20"/>
  <c r="D3434" i="20"/>
  <c r="D3435" i="20"/>
  <c r="D3436" i="20"/>
  <c r="D3437" i="20"/>
  <c r="D3438" i="20"/>
  <c r="D3439" i="20"/>
  <c r="D3440" i="20"/>
  <c r="D3441" i="20"/>
  <c r="D3442" i="20"/>
  <c r="D3443" i="20"/>
  <c r="D3444" i="20"/>
  <c r="D3445" i="20"/>
  <c r="D3446" i="20"/>
  <c r="D3447" i="20"/>
  <c r="D3448" i="20"/>
  <c r="D3449" i="20"/>
  <c r="D3450" i="20"/>
  <c r="D3451" i="20"/>
  <c r="D3452" i="20"/>
  <c r="D3453" i="20"/>
  <c r="D3454" i="20"/>
  <c r="D3455" i="20"/>
  <c r="D3456" i="20"/>
  <c r="D3457" i="20"/>
  <c r="D3458" i="20"/>
  <c r="D3459" i="20"/>
  <c r="D3460" i="20"/>
  <c r="D3461" i="20"/>
  <c r="D3462" i="20"/>
  <c r="D3463" i="20"/>
  <c r="D3464" i="20"/>
  <c r="D3465" i="20"/>
  <c r="D3466" i="20"/>
  <c r="D3467" i="20"/>
  <c r="D3468" i="20"/>
  <c r="D3469" i="20"/>
  <c r="D3470" i="20"/>
  <c r="D3471" i="20"/>
  <c r="D3472" i="20"/>
  <c r="D3473" i="20"/>
  <c r="D3474" i="20"/>
  <c r="D3475" i="20"/>
  <c r="D3476" i="20"/>
  <c r="D3477" i="20"/>
  <c r="D3478" i="20"/>
  <c r="D3479" i="20"/>
  <c r="D3480" i="20"/>
  <c r="D3481" i="20"/>
  <c r="D3482" i="20"/>
  <c r="D3483" i="20"/>
  <c r="D3484" i="20"/>
  <c r="D3485" i="20"/>
  <c r="D3486" i="20"/>
  <c r="D3487" i="20"/>
  <c r="D3488" i="20"/>
  <c r="D3489" i="20"/>
  <c r="D3490" i="20"/>
  <c r="D3491" i="20"/>
  <c r="D3492" i="20"/>
  <c r="D3493" i="20"/>
  <c r="D3494" i="20"/>
  <c r="D3495" i="20"/>
  <c r="D3496" i="20"/>
  <c r="D3497" i="20"/>
  <c r="D3498" i="20"/>
  <c r="D3499" i="20"/>
  <c r="D3500" i="20"/>
  <c r="D3501" i="20"/>
  <c r="D3502" i="20"/>
  <c r="D3503" i="20"/>
  <c r="D3504" i="20"/>
  <c r="D3505" i="20"/>
  <c r="D3506" i="20"/>
  <c r="D3507" i="20"/>
  <c r="D3508" i="20"/>
  <c r="D3509" i="20"/>
  <c r="D3510" i="20"/>
  <c r="D3511" i="20"/>
  <c r="D3512" i="20"/>
  <c r="D3513" i="20"/>
  <c r="D3514" i="20"/>
  <c r="D3515" i="20"/>
  <c r="D3516" i="20"/>
  <c r="D3517" i="20"/>
  <c r="D3518" i="20"/>
  <c r="D3519" i="20"/>
  <c r="D3520" i="20"/>
  <c r="D3521" i="20"/>
  <c r="D3522" i="20"/>
  <c r="D3523" i="20"/>
  <c r="D3524" i="20"/>
  <c r="D3525" i="20"/>
  <c r="D3526" i="20"/>
  <c r="D3527" i="20"/>
  <c r="D3528" i="20"/>
  <c r="D3529" i="20"/>
  <c r="D3530" i="20"/>
  <c r="D3531" i="20"/>
  <c r="D3532" i="20"/>
  <c r="D3533" i="20"/>
  <c r="D3534" i="20"/>
  <c r="D3535" i="20"/>
  <c r="D3536" i="20"/>
  <c r="D3537" i="20"/>
  <c r="D3538" i="20"/>
  <c r="D3539" i="20"/>
  <c r="D3540" i="20"/>
  <c r="D3541" i="20"/>
  <c r="D3542" i="20"/>
  <c r="D3543" i="20"/>
  <c r="D3544" i="20"/>
  <c r="D3545" i="20"/>
  <c r="D3546" i="20"/>
  <c r="D3547" i="20"/>
  <c r="D3548" i="20"/>
  <c r="D3549" i="20"/>
  <c r="D3550" i="20"/>
  <c r="D3551" i="20"/>
  <c r="D3552" i="20"/>
  <c r="D3553" i="20"/>
  <c r="D3554" i="20"/>
  <c r="D3555" i="20"/>
  <c r="D3556" i="20"/>
  <c r="D3557" i="20"/>
  <c r="D3558" i="20"/>
  <c r="D3559" i="20"/>
  <c r="D3560" i="20"/>
  <c r="D3561" i="20"/>
  <c r="D3562" i="20"/>
  <c r="D3563" i="20"/>
  <c r="D3564" i="20"/>
  <c r="D3565" i="20"/>
  <c r="D3566" i="20"/>
  <c r="D3567" i="20"/>
  <c r="D3568" i="20"/>
  <c r="D3569" i="20"/>
  <c r="D3570" i="20"/>
  <c r="D3571" i="20"/>
  <c r="D3572" i="20"/>
  <c r="D3573" i="20"/>
  <c r="D3574" i="20"/>
  <c r="D3575" i="20"/>
  <c r="D3576" i="20"/>
  <c r="D3577" i="20"/>
  <c r="D3578" i="20"/>
  <c r="D3579" i="20"/>
  <c r="D3580" i="20"/>
  <c r="D3581" i="20"/>
  <c r="D3582" i="20"/>
  <c r="D3583" i="20"/>
  <c r="D3584" i="20"/>
  <c r="D3585" i="20"/>
  <c r="D3586" i="20"/>
  <c r="D3587" i="20"/>
  <c r="D3588" i="20"/>
  <c r="D3589" i="20"/>
  <c r="D3590" i="20"/>
  <c r="D3591" i="20"/>
  <c r="D3592" i="20"/>
  <c r="D3593" i="20"/>
  <c r="D3594" i="20"/>
  <c r="D3595" i="20"/>
  <c r="D3596" i="20"/>
  <c r="D3597" i="20"/>
  <c r="D3598" i="20"/>
  <c r="D3599" i="20"/>
  <c r="D3600" i="20"/>
  <c r="D3601" i="20"/>
  <c r="D3602" i="20"/>
  <c r="D3603" i="20"/>
  <c r="D3604" i="20"/>
  <c r="D3605" i="20"/>
  <c r="D3606" i="20"/>
  <c r="D3607" i="20"/>
  <c r="D3608" i="20"/>
  <c r="D3609" i="20"/>
  <c r="D3610" i="20"/>
  <c r="D3611" i="20"/>
  <c r="D3612" i="20"/>
  <c r="D3613" i="20"/>
  <c r="D3614" i="20"/>
  <c r="D3615" i="20"/>
  <c r="D3616" i="20"/>
  <c r="D3617" i="20"/>
  <c r="D3618" i="20"/>
  <c r="D3619" i="20"/>
  <c r="D3620" i="20"/>
  <c r="D3621" i="20"/>
  <c r="D3622" i="20"/>
  <c r="D3623" i="20"/>
  <c r="D3624" i="20"/>
  <c r="D3625" i="20"/>
  <c r="D3626" i="20"/>
  <c r="D3627" i="20"/>
  <c r="D3628" i="20"/>
  <c r="D3629" i="20"/>
  <c r="D3630" i="20"/>
  <c r="D3631" i="20"/>
  <c r="D3632" i="20"/>
  <c r="D3633" i="20"/>
  <c r="D3634" i="20"/>
  <c r="D3635" i="20"/>
  <c r="D3636" i="20"/>
  <c r="D3637" i="20"/>
  <c r="D3638" i="20"/>
  <c r="D3639" i="20"/>
  <c r="D3640" i="20"/>
  <c r="D3641" i="20"/>
  <c r="D3642" i="20"/>
  <c r="D3643" i="20"/>
  <c r="D3644" i="20"/>
  <c r="D3645" i="20"/>
  <c r="D3646" i="20"/>
  <c r="D3647" i="20"/>
  <c r="D3648" i="20"/>
  <c r="D3649" i="20"/>
  <c r="D3650" i="20"/>
  <c r="D3651" i="20"/>
  <c r="D3652" i="20"/>
  <c r="D3653" i="20"/>
  <c r="D3654" i="20"/>
  <c r="D3655" i="20"/>
  <c r="D3656" i="20"/>
  <c r="D3657" i="20"/>
  <c r="D3658" i="20"/>
  <c r="D3659" i="20"/>
  <c r="D3660" i="20"/>
  <c r="D3661" i="20"/>
  <c r="D3662" i="20"/>
  <c r="D3663" i="20"/>
  <c r="D3664" i="20"/>
  <c r="D3665" i="20"/>
  <c r="D3666" i="20"/>
  <c r="D3667" i="20"/>
  <c r="D3668" i="20"/>
  <c r="D3669" i="20"/>
  <c r="D3670" i="20"/>
  <c r="D3671" i="20"/>
  <c r="D3672" i="20"/>
  <c r="D3673" i="20"/>
  <c r="D3674" i="20"/>
  <c r="D3675" i="20"/>
  <c r="D3676" i="20"/>
  <c r="D3677" i="20"/>
  <c r="D3678" i="20"/>
  <c r="D3679" i="20"/>
  <c r="D3680" i="20"/>
  <c r="D3681" i="20"/>
  <c r="D3682" i="20"/>
  <c r="D3683" i="20"/>
  <c r="D3684" i="20"/>
  <c r="D3685" i="20"/>
  <c r="D3686" i="20"/>
  <c r="D3687" i="20"/>
  <c r="D3688" i="20"/>
  <c r="D3689" i="20"/>
  <c r="D3690" i="20"/>
  <c r="D3691" i="20"/>
  <c r="D3692" i="20"/>
  <c r="D3693" i="20"/>
  <c r="D3694" i="20"/>
  <c r="D3695" i="20"/>
  <c r="D3696" i="20"/>
  <c r="D3697" i="20"/>
  <c r="D3698" i="20"/>
  <c r="D3699" i="20"/>
  <c r="D3700" i="20"/>
  <c r="D3701" i="20"/>
  <c r="D3702" i="20"/>
  <c r="D3703" i="20"/>
  <c r="D3704" i="20"/>
  <c r="D3705" i="20"/>
  <c r="D3706" i="20"/>
  <c r="D3707" i="20"/>
  <c r="D3708" i="20"/>
  <c r="D3709" i="20"/>
  <c r="D3710" i="20"/>
  <c r="D3711" i="20"/>
  <c r="D3712" i="20"/>
  <c r="D3713" i="20"/>
  <c r="D3714" i="20"/>
  <c r="D3715" i="20"/>
  <c r="D3716" i="20"/>
  <c r="D3717" i="20"/>
  <c r="D3718" i="20"/>
  <c r="D3719" i="20"/>
  <c r="D3720" i="20"/>
  <c r="D3721" i="20"/>
  <c r="D3722" i="20"/>
  <c r="D3723" i="20"/>
  <c r="D3724" i="20"/>
  <c r="D3725" i="20"/>
  <c r="D3726" i="20"/>
  <c r="D3727" i="20"/>
  <c r="D3728" i="20"/>
  <c r="D3729" i="20"/>
  <c r="D3730" i="20"/>
  <c r="D3731" i="20"/>
  <c r="D3732" i="20"/>
  <c r="D3733" i="20"/>
  <c r="D3734" i="20"/>
  <c r="D3735" i="20"/>
  <c r="D3736" i="20"/>
  <c r="D3737" i="20"/>
  <c r="D3738" i="20"/>
  <c r="D3739" i="20"/>
  <c r="D3740" i="20"/>
  <c r="D3741" i="20"/>
  <c r="D3742" i="20"/>
  <c r="D3743" i="20"/>
  <c r="D3744" i="20"/>
  <c r="D3745" i="20"/>
  <c r="D3746" i="20"/>
  <c r="D3747" i="20"/>
  <c r="D3748" i="20"/>
  <c r="D3749" i="20"/>
  <c r="D3750" i="20"/>
  <c r="D3751" i="20"/>
  <c r="D3752" i="20"/>
  <c r="D3753" i="20"/>
  <c r="D3754" i="20"/>
  <c r="D3755" i="20"/>
  <c r="D3756" i="20"/>
  <c r="D3757" i="20"/>
  <c r="D3758" i="20"/>
  <c r="D3759" i="20"/>
  <c r="D3760" i="20"/>
  <c r="D3761" i="20"/>
  <c r="D3762" i="20"/>
  <c r="D3763" i="20"/>
  <c r="D3764" i="20"/>
  <c r="D3765" i="20"/>
  <c r="D3766" i="20"/>
  <c r="D3767" i="20"/>
  <c r="D3768" i="20"/>
  <c r="D3769" i="20"/>
  <c r="D3770" i="20"/>
  <c r="D3771" i="20"/>
  <c r="D3772" i="20"/>
  <c r="D3773" i="20"/>
  <c r="D3774" i="20"/>
  <c r="D3775" i="20"/>
  <c r="D3776" i="20"/>
  <c r="D3777" i="20"/>
  <c r="D3778" i="20"/>
  <c r="D3779" i="20"/>
  <c r="D3780" i="20"/>
  <c r="D3781" i="20"/>
  <c r="D3782" i="20"/>
  <c r="D3783" i="20"/>
  <c r="D3784" i="20"/>
  <c r="D3785" i="20"/>
  <c r="D3786" i="20"/>
  <c r="D3787" i="20"/>
  <c r="D3788" i="20"/>
  <c r="D3789" i="20"/>
  <c r="D3790" i="20"/>
  <c r="D3791" i="20"/>
  <c r="D3792" i="20"/>
  <c r="D3793" i="20"/>
  <c r="D3794" i="20"/>
  <c r="D3795" i="20"/>
  <c r="D3796" i="20"/>
  <c r="D3797" i="20"/>
  <c r="D3798" i="20"/>
  <c r="D3799" i="20"/>
  <c r="D3800" i="20"/>
  <c r="D3801" i="20"/>
  <c r="D3802" i="20"/>
  <c r="D3803" i="20"/>
  <c r="D3804" i="20"/>
  <c r="D3805" i="20"/>
  <c r="D3806" i="20"/>
  <c r="D3807" i="20"/>
  <c r="D3808" i="20"/>
  <c r="D3809" i="20"/>
  <c r="D3810" i="20"/>
  <c r="D3811" i="20"/>
  <c r="D3812" i="20"/>
  <c r="D3813" i="20"/>
  <c r="D3814" i="20"/>
  <c r="D3815" i="20"/>
  <c r="D3816" i="20"/>
  <c r="D3817" i="20"/>
  <c r="D3818" i="20"/>
  <c r="D3819" i="20"/>
  <c r="D3820" i="20"/>
  <c r="D3821" i="20"/>
  <c r="D3822" i="20"/>
  <c r="D3823" i="20"/>
  <c r="D3824" i="20"/>
  <c r="D3825" i="20"/>
  <c r="D3826" i="20"/>
  <c r="D3827" i="20"/>
  <c r="D3828" i="20"/>
  <c r="D3829" i="20"/>
  <c r="D3830" i="20"/>
  <c r="D3831" i="20"/>
  <c r="D3832" i="20"/>
  <c r="D3833" i="20"/>
  <c r="D3834" i="20"/>
  <c r="D3835" i="20"/>
  <c r="D3836" i="20"/>
  <c r="D3837" i="20"/>
  <c r="D3838" i="20"/>
  <c r="D3839" i="20"/>
  <c r="D3840" i="20"/>
  <c r="D3841" i="20"/>
  <c r="D3842" i="20"/>
  <c r="D3843" i="20"/>
  <c r="D3844" i="20"/>
  <c r="D3845" i="20"/>
  <c r="D3846" i="20"/>
  <c r="D3847" i="20"/>
  <c r="D3848" i="20"/>
  <c r="D3849" i="20"/>
  <c r="D3850" i="20"/>
  <c r="D3851" i="20"/>
  <c r="D3852" i="20"/>
  <c r="D3853" i="20"/>
  <c r="D3854" i="20"/>
  <c r="D3855" i="20"/>
  <c r="D3856" i="20"/>
  <c r="D3857" i="20"/>
  <c r="D3858" i="20"/>
  <c r="D3859" i="20"/>
  <c r="D3860" i="20"/>
  <c r="D3861" i="20"/>
  <c r="D3862" i="20"/>
  <c r="D3863" i="20"/>
  <c r="D3864" i="20"/>
  <c r="D3865" i="20"/>
  <c r="D3866" i="20"/>
  <c r="D3867" i="20"/>
  <c r="D3868" i="20"/>
  <c r="D3869" i="20"/>
  <c r="D3870" i="20"/>
  <c r="D3871" i="20"/>
  <c r="D3872" i="20"/>
  <c r="D3873" i="20"/>
  <c r="D3874" i="20"/>
  <c r="D3875" i="20"/>
  <c r="D3876" i="20"/>
  <c r="D3877" i="20"/>
  <c r="D3878" i="20"/>
  <c r="D3879" i="20"/>
  <c r="D3880" i="20"/>
  <c r="D3881" i="20"/>
  <c r="D3882" i="20"/>
  <c r="D3883" i="20"/>
  <c r="D3884" i="20"/>
  <c r="D3885" i="20"/>
  <c r="D3886" i="20"/>
  <c r="D3887" i="20"/>
  <c r="D3888" i="20"/>
  <c r="D3889" i="20"/>
  <c r="D3890" i="20"/>
  <c r="D3891" i="20"/>
  <c r="D3892" i="20"/>
  <c r="D3893" i="20"/>
  <c r="D3894" i="20"/>
  <c r="D3895" i="20"/>
  <c r="D3896" i="20"/>
  <c r="D3897" i="20"/>
  <c r="D3898" i="20"/>
  <c r="D3899" i="20"/>
  <c r="D3900" i="20"/>
  <c r="D3901" i="20"/>
  <c r="D3902" i="20"/>
  <c r="D3903" i="20"/>
  <c r="D3904" i="20"/>
  <c r="D3905" i="20"/>
  <c r="D3906" i="20"/>
  <c r="D3907" i="20"/>
  <c r="D3908" i="20"/>
  <c r="D3909" i="20"/>
  <c r="D3910" i="20"/>
  <c r="D3911" i="20"/>
  <c r="D3912" i="20"/>
  <c r="D3913" i="20"/>
  <c r="D3914" i="20"/>
  <c r="D3915" i="20"/>
  <c r="D3916" i="20"/>
  <c r="D3917" i="20"/>
  <c r="D3918" i="20"/>
  <c r="D3919" i="20"/>
  <c r="D3920" i="20"/>
  <c r="D3921" i="20"/>
  <c r="D3922" i="20"/>
  <c r="D3923" i="20"/>
  <c r="D3924" i="20"/>
  <c r="D3925" i="20"/>
  <c r="D3926" i="20"/>
  <c r="D3927" i="20"/>
  <c r="D3928" i="20"/>
  <c r="D3929" i="20"/>
  <c r="D3930" i="20"/>
  <c r="D3931" i="20"/>
  <c r="D3932" i="20"/>
  <c r="D3933" i="20"/>
  <c r="D3934" i="20"/>
  <c r="D3935" i="20"/>
  <c r="D3936" i="20"/>
  <c r="D3937" i="20"/>
  <c r="D3938" i="20"/>
  <c r="D3939" i="20"/>
  <c r="D3940" i="20"/>
  <c r="D3941" i="20"/>
  <c r="D3942" i="20"/>
  <c r="D3943" i="20"/>
  <c r="D3944" i="20"/>
  <c r="D3945" i="20"/>
  <c r="D3946" i="20"/>
  <c r="D3947" i="20"/>
  <c r="D3948" i="20"/>
  <c r="D3949" i="20"/>
  <c r="D3950" i="20"/>
  <c r="D3951" i="20"/>
  <c r="D3952" i="20"/>
  <c r="D3953" i="20"/>
  <c r="D3954" i="20"/>
  <c r="D3955" i="20"/>
  <c r="D3956" i="20"/>
  <c r="D3957" i="20"/>
  <c r="D3958" i="20"/>
  <c r="D3959" i="20"/>
  <c r="D3960" i="20"/>
  <c r="D3961" i="20"/>
  <c r="D3962" i="20"/>
  <c r="D3963" i="20"/>
  <c r="D3964" i="20"/>
  <c r="D3965" i="20"/>
  <c r="D3966" i="20"/>
  <c r="D3967" i="20"/>
  <c r="D3968" i="20"/>
  <c r="D3969" i="20"/>
  <c r="D3970" i="20"/>
  <c r="D3971" i="20"/>
  <c r="D3972" i="20"/>
  <c r="D3973" i="20"/>
  <c r="D3974" i="20"/>
  <c r="D3975" i="20"/>
  <c r="D3976" i="20"/>
  <c r="D3977" i="20"/>
  <c r="D3978" i="20"/>
  <c r="D3979" i="20"/>
  <c r="D3980" i="20"/>
  <c r="D3981" i="20"/>
  <c r="D3982" i="20"/>
  <c r="D3983" i="20"/>
  <c r="D3984" i="20"/>
  <c r="D3985" i="20"/>
  <c r="D3986" i="20"/>
  <c r="D3987" i="20"/>
  <c r="D3988" i="20"/>
  <c r="D3989" i="20"/>
  <c r="D3990" i="20"/>
  <c r="D3991" i="20"/>
  <c r="D3992" i="20"/>
  <c r="D3993" i="20"/>
  <c r="D3994" i="20"/>
  <c r="D3995" i="20"/>
  <c r="D3996" i="20"/>
  <c r="D3997" i="20"/>
  <c r="D3998" i="20"/>
  <c r="D3999" i="20"/>
  <c r="D4000" i="20"/>
  <c r="D4001" i="20"/>
  <c r="D4002" i="20"/>
  <c r="D4003" i="20"/>
  <c r="D4004" i="20"/>
  <c r="D4005" i="20"/>
  <c r="D4006" i="20"/>
  <c r="D4007" i="20"/>
  <c r="D4008" i="20"/>
  <c r="D4009" i="20"/>
  <c r="D4010" i="20"/>
  <c r="D4011" i="20"/>
  <c r="D4012" i="20"/>
  <c r="D4013" i="20"/>
  <c r="D4014" i="20"/>
  <c r="D4015" i="20"/>
  <c r="D4016" i="20"/>
  <c r="D4017" i="20"/>
  <c r="D4018" i="20"/>
  <c r="D4019" i="20"/>
  <c r="D4020" i="20"/>
  <c r="D4021" i="20"/>
  <c r="D4022" i="20"/>
  <c r="D4023" i="20"/>
  <c r="D4024" i="20"/>
  <c r="D4025" i="20"/>
  <c r="D4026" i="20"/>
  <c r="D4027" i="20"/>
  <c r="D4028" i="20"/>
  <c r="D4029" i="20"/>
  <c r="D4030" i="20"/>
  <c r="D4031" i="20"/>
  <c r="D4032" i="20"/>
  <c r="D4033" i="20"/>
  <c r="D4034" i="20"/>
  <c r="D4035" i="20"/>
  <c r="D4036" i="20"/>
  <c r="D4037" i="20"/>
  <c r="D4038" i="20"/>
  <c r="D4039" i="20"/>
  <c r="D4040" i="20"/>
  <c r="D4041" i="20"/>
  <c r="D4042" i="20"/>
  <c r="D4043" i="20"/>
  <c r="D4044" i="20"/>
  <c r="D4045" i="20"/>
  <c r="D4046" i="20"/>
  <c r="D4047" i="20"/>
  <c r="D4048" i="20"/>
  <c r="D4049" i="20"/>
  <c r="D4050" i="20"/>
  <c r="D4051" i="20"/>
  <c r="D4052" i="20"/>
  <c r="D4053" i="20"/>
  <c r="D4054" i="20"/>
  <c r="D4055" i="20"/>
  <c r="D4056" i="20"/>
  <c r="D4057" i="20"/>
  <c r="D4058" i="20"/>
  <c r="D4059" i="20"/>
  <c r="D4060" i="20"/>
  <c r="D4061" i="20"/>
  <c r="D4062" i="20"/>
  <c r="D4063" i="20"/>
  <c r="D4064" i="20"/>
  <c r="D4065" i="20"/>
  <c r="D4066" i="20"/>
  <c r="D4067" i="20"/>
  <c r="D4068" i="20"/>
  <c r="D4069" i="20"/>
  <c r="D4070" i="20"/>
  <c r="D4071" i="20"/>
  <c r="D4072" i="20"/>
  <c r="D4073" i="20"/>
  <c r="D4074" i="20"/>
  <c r="D4075" i="20"/>
  <c r="D4076" i="20"/>
  <c r="D4077" i="20"/>
  <c r="D4078" i="20"/>
  <c r="D4079" i="20"/>
  <c r="D4080" i="20"/>
  <c r="D4081" i="20"/>
  <c r="D4082" i="20"/>
  <c r="D4083" i="20"/>
  <c r="D4084" i="20"/>
  <c r="D4085" i="20"/>
  <c r="D4086" i="20"/>
  <c r="D4087" i="20"/>
  <c r="D4088" i="20"/>
  <c r="D4089" i="20"/>
  <c r="D4090" i="20"/>
  <c r="D4091" i="20"/>
  <c r="D4092" i="20"/>
  <c r="D4093" i="20"/>
  <c r="D4094" i="20"/>
  <c r="D4095" i="20"/>
  <c r="D4096" i="20"/>
  <c r="D4097" i="20"/>
  <c r="D4098" i="20"/>
  <c r="D4099" i="20"/>
  <c r="D4100" i="20"/>
  <c r="D4101" i="20"/>
  <c r="D4102" i="20"/>
  <c r="D4103" i="20"/>
  <c r="D4104" i="20"/>
  <c r="D4105" i="20"/>
  <c r="D4106" i="20"/>
  <c r="D4107" i="20"/>
  <c r="D4108" i="20"/>
  <c r="D4109" i="20"/>
  <c r="D4110" i="20"/>
  <c r="D4111" i="20"/>
  <c r="D4112" i="20"/>
  <c r="D4113" i="20"/>
  <c r="D4114" i="20"/>
  <c r="D4115" i="20"/>
  <c r="D4116" i="20"/>
  <c r="D4117" i="20"/>
  <c r="D4118" i="20"/>
  <c r="D4119" i="20"/>
  <c r="D4120" i="20"/>
  <c r="D4121" i="20"/>
  <c r="D4122" i="20"/>
  <c r="D4123" i="20"/>
  <c r="D4124" i="20"/>
  <c r="D4125" i="20"/>
  <c r="D4126" i="20"/>
  <c r="D4127" i="20"/>
  <c r="D4128" i="20"/>
  <c r="D4129" i="20"/>
  <c r="D4130" i="20"/>
  <c r="D4131" i="20"/>
  <c r="D4132" i="20"/>
  <c r="D4133" i="20"/>
  <c r="D4134" i="20"/>
  <c r="D4135" i="20"/>
  <c r="D4136" i="20"/>
  <c r="D4137" i="20"/>
  <c r="D4138" i="20"/>
  <c r="D4139" i="20"/>
  <c r="D4140" i="20"/>
  <c r="D4141" i="20"/>
  <c r="D4142" i="20"/>
  <c r="D4143" i="20"/>
  <c r="D4144" i="20"/>
  <c r="D4145" i="20"/>
  <c r="D4146" i="20"/>
  <c r="D4147" i="20"/>
  <c r="D4148" i="20"/>
  <c r="D4149" i="20"/>
  <c r="D4150" i="20"/>
  <c r="D4151" i="20"/>
  <c r="D4152" i="20"/>
  <c r="D4153" i="20"/>
  <c r="D4154" i="20"/>
  <c r="D4155" i="20"/>
  <c r="D4156" i="20"/>
  <c r="D4157" i="20"/>
  <c r="D4158" i="20"/>
  <c r="D4159" i="20"/>
  <c r="D4160" i="20"/>
  <c r="D4161" i="20"/>
  <c r="D4162" i="20"/>
  <c r="D4163" i="20"/>
  <c r="D4164" i="20"/>
  <c r="D4165" i="20"/>
  <c r="D4166" i="20"/>
  <c r="D4167" i="20"/>
  <c r="D4168" i="20"/>
  <c r="D4169" i="20"/>
  <c r="D4170" i="20"/>
  <c r="D4171" i="20"/>
  <c r="D4172" i="20"/>
  <c r="D4173" i="20"/>
  <c r="D4174" i="20"/>
  <c r="D4175" i="20"/>
  <c r="D4176" i="20"/>
  <c r="D4177" i="20"/>
  <c r="D4178" i="20"/>
  <c r="D4179" i="20"/>
  <c r="D4180" i="20"/>
  <c r="D4181" i="20"/>
  <c r="D4182" i="20"/>
  <c r="D4183" i="20"/>
  <c r="D4184" i="20"/>
  <c r="D4185" i="20"/>
  <c r="D4186" i="20"/>
  <c r="D4187" i="20"/>
  <c r="D4188" i="20"/>
  <c r="D4189" i="20"/>
  <c r="D4190" i="20"/>
  <c r="D4191" i="20"/>
  <c r="D4192" i="20"/>
  <c r="D4193" i="20"/>
  <c r="D4194" i="20"/>
  <c r="D4195" i="20"/>
  <c r="D4196" i="20"/>
  <c r="D4197" i="20"/>
  <c r="D4198" i="20"/>
  <c r="D4199" i="20"/>
  <c r="D4200" i="20"/>
  <c r="D4201" i="20"/>
  <c r="D4202" i="20"/>
  <c r="D4203" i="20"/>
  <c r="D4204" i="20"/>
  <c r="D4205" i="20"/>
  <c r="D4206" i="20"/>
  <c r="D4207" i="20"/>
  <c r="D4208" i="20"/>
  <c r="D4209" i="20"/>
  <c r="D4210" i="20"/>
  <c r="D4211" i="20"/>
  <c r="D4212" i="20"/>
  <c r="D4213" i="20"/>
  <c r="D4214" i="20"/>
  <c r="D4215" i="20"/>
  <c r="D4216" i="20"/>
  <c r="D4217" i="20"/>
  <c r="D4218" i="20"/>
  <c r="D4219" i="20"/>
  <c r="D4220" i="20"/>
  <c r="D4221" i="20"/>
  <c r="D4222" i="20"/>
  <c r="D4223" i="20"/>
  <c r="D4224" i="20"/>
  <c r="D4225" i="20"/>
  <c r="D4226" i="20"/>
  <c r="D4227" i="20"/>
  <c r="D4228" i="20"/>
  <c r="D4229" i="20"/>
  <c r="D4230" i="20"/>
  <c r="D4231" i="20"/>
  <c r="D4232" i="20"/>
  <c r="D4233" i="20"/>
  <c r="D4234" i="20"/>
  <c r="D4235" i="20"/>
  <c r="D4236" i="20"/>
  <c r="D4237" i="20"/>
  <c r="D4238" i="20"/>
  <c r="D4239" i="20"/>
  <c r="D4240" i="20"/>
  <c r="D4241" i="20"/>
  <c r="D4242" i="20"/>
  <c r="D4243" i="20"/>
  <c r="D4244" i="20"/>
  <c r="D4245" i="20"/>
  <c r="D4246" i="20"/>
  <c r="D4247" i="20"/>
  <c r="D4248" i="20"/>
  <c r="D4249" i="20"/>
  <c r="D4250" i="20"/>
  <c r="D4251" i="20"/>
  <c r="D4252" i="20"/>
  <c r="D4253" i="20"/>
  <c r="D4254" i="20"/>
  <c r="D4255" i="20"/>
  <c r="D4256" i="20"/>
  <c r="D4257" i="20"/>
  <c r="D4258" i="20"/>
  <c r="D4259" i="20"/>
  <c r="D4260" i="20"/>
  <c r="D4261" i="20"/>
  <c r="D4262" i="20"/>
  <c r="D4263" i="20"/>
  <c r="D4264" i="20"/>
  <c r="D4265" i="20"/>
  <c r="D4266" i="20"/>
  <c r="D4267" i="20"/>
  <c r="D4268" i="20"/>
  <c r="D4269" i="20"/>
  <c r="D4270" i="20"/>
  <c r="D4271" i="20"/>
  <c r="D4272" i="20"/>
  <c r="D4273" i="20"/>
  <c r="D4274" i="20"/>
  <c r="D4275" i="20"/>
  <c r="D4276" i="20"/>
  <c r="D4277" i="20"/>
  <c r="D4278" i="20"/>
  <c r="D4279" i="20"/>
  <c r="D4280" i="20"/>
  <c r="D4281" i="20"/>
  <c r="D4282" i="20"/>
  <c r="D4283" i="20"/>
  <c r="D4284" i="20"/>
  <c r="D4285" i="20"/>
  <c r="D4286" i="20"/>
  <c r="D4287" i="20"/>
  <c r="D4288" i="20"/>
  <c r="D4289" i="20"/>
  <c r="D4290" i="20"/>
  <c r="D4291" i="20"/>
  <c r="D4292" i="20"/>
  <c r="D4293" i="20"/>
  <c r="D4294" i="20"/>
  <c r="D4295" i="20"/>
  <c r="D4296" i="20"/>
  <c r="D4297" i="20"/>
  <c r="D4298" i="20"/>
  <c r="D4299" i="20"/>
  <c r="D4300" i="20"/>
  <c r="D4301" i="20"/>
  <c r="D4302" i="20"/>
  <c r="D4303" i="20"/>
  <c r="D4304" i="20"/>
  <c r="D4305" i="20"/>
  <c r="D4306" i="20"/>
  <c r="D4307" i="20"/>
  <c r="D4308" i="20"/>
  <c r="D4309" i="20"/>
  <c r="D4310" i="20"/>
  <c r="D4311" i="20"/>
  <c r="D4312" i="20"/>
  <c r="D4313" i="20"/>
  <c r="D4314" i="20"/>
  <c r="D4315" i="20"/>
  <c r="D4316" i="20"/>
  <c r="D4317" i="20"/>
  <c r="D4318" i="20"/>
  <c r="D4319" i="20"/>
  <c r="D4320" i="20"/>
  <c r="D4321" i="20"/>
  <c r="D4322" i="20"/>
  <c r="D4323" i="20"/>
  <c r="D4324" i="20"/>
  <c r="D4325" i="20"/>
  <c r="D4326" i="20"/>
  <c r="D4327" i="20"/>
  <c r="D4328" i="20"/>
  <c r="D4329" i="20"/>
  <c r="D4330" i="20"/>
  <c r="D4331" i="20"/>
  <c r="D4332" i="20"/>
  <c r="D4333" i="20"/>
  <c r="D4334" i="20"/>
  <c r="D4335" i="20"/>
  <c r="D4336" i="20"/>
  <c r="D4337" i="20"/>
  <c r="D4338" i="20"/>
  <c r="D4339" i="20"/>
  <c r="D4340" i="20"/>
  <c r="D4341" i="20"/>
  <c r="D4342" i="20"/>
  <c r="D4343" i="20"/>
  <c r="D4344" i="20"/>
  <c r="D4345" i="20"/>
  <c r="D4346" i="20"/>
  <c r="D4347" i="20"/>
  <c r="D4348" i="20"/>
  <c r="D4349" i="20"/>
  <c r="D4350" i="20"/>
  <c r="D4351" i="20"/>
  <c r="D4352" i="20"/>
  <c r="D4353" i="20"/>
  <c r="D4354" i="20"/>
  <c r="D4355" i="20"/>
  <c r="D4356" i="20"/>
  <c r="D4357" i="20"/>
  <c r="D4358" i="20"/>
  <c r="D4359" i="20"/>
  <c r="D4360" i="20"/>
  <c r="D4361" i="20"/>
  <c r="D4362" i="20"/>
  <c r="D4363" i="20"/>
  <c r="D4364" i="20"/>
  <c r="D4365" i="20"/>
  <c r="D4366" i="20"/>
  <c r="D4367" i="20"/>
  <c r="D4368" i="20"/>
  <c r="D4369" i="20"/>
  <c r="D4370" i="20"/>
  <c r="D4371" i="20"/>
  <c r="D4372" i="20"/>
  <c r="D4373" i="20"/>
  <c r="D4374" i="20"/>
  <c r="D4375" i="20"/>
  <c r="D4376" i="20"/>
  <c r="D4377" i="20"/>
  <c r="D4378" i="20"/>
  <c r="D4379" i="20"/>
  <c r="D4380" i="20"/>
  <c r="D4381" i="20"/>
  <c r="D4382" i="20"/>
  <c r="D4383" i="20"/>
  <c r="D4384" i="20"/>
  <c r="D4385" i="20"/>
  <c r="D4386" i="20"/>
  <c r="D4387" i="20"/>
  <c r="D4388" i="20"/>
  <c r="D4389" i="20"/>
  <c r="D4390" i="20"/>
  <c r="D4391" i="20"/>
  <c r="D4392" i="20"/>
  <c r="D4393" i="20"/>
  <c r="D4394" i="20"/>
  <c r="D4395" i="20"/>
  <c r="D4396" i="20"/>
  <c r="D4397" i="20"/>
  <c r="D4398" i="20"/>
  <c r="D4399" i="20"/>
  <c r="D4400" i="20"/>
  <c r="D4401" i="20"/>
  <c r="D4402" i="20"/>
  <c r="D4403" i="20"/>
  <c r="D4404" i="20"/>
  <c r="D4405" i="20"/>
  <c r="D4406" i="20"/>
  <c r="D4407" i="20"/>
  <c r="D4408" i="20"/>
  <c r="D4409" i="20"/>
  <c r="D4410" i="20"/>
  <c r="D4411" i="20"/>
  <c r="D4412" i="20"/>
  <c r="D4413" i="20"/>
  <c r="D4414" i="20"/>
  <c r="D4415" i="20"/>
  <c r="D4416" i="20"/>
  <c r="D4417" i="20"/>
  <c r="D4418" i="20"/>
  <c r="D4419" i="20"/>
  <c r="D4420" i="20"/>
  <c r="D4421" i="20"/>
  <c r="D4422" i="20"/>
  <c r="D4423" i="20"/>
  <c r="D4424" i="20"/>
  <c r="D4425" i="20"/>
  <c r="D4426" i="20"/>
  <c r="D4427" i="20"/>
  <c r="D4428" i="20"/>
  <c r="D4429" i="20"/>
  <c r="D4430" i="20"/>
  <c r="D4431" i="20"/>
  <c r="D4432" i="20"/>
  <c r="D4433" i="20"/>
  <c r="D4434" i="20"/>
  <c r="D4435" i="20"/>
  <c r="D4436" i="20"/>
  <c r="D4437" i="20"/>
  <c r="D4438" i="20"/>
  <c r="D4439" i="20"/>
  <c r="D4440" i="20"/>
  <c r="D4441" i="20"/>
  <c r="D4442" i="20"/>
  <c r="D4443" i="20"/>
  <c r="D4444" i="20"/>
  <c r="D4445" i="20"/>
  <c r="D4446" i="20"/>
  <c r="D4447" i="20"/>
  <c r="D4448" i="20"/>
  <c r="D4449" i="20"/>
  <c r="D4450" i="20"/>
  <c r="D4451" i="20"/>
  <c r="D4452" i="20"/>
  <c r="D4453" i="20"/>
  <c r="D4454" i="20"/>
  <c r="D4455" i="20"/>
  <c r="D4456" i="20"/>
  <c r="D4457" i="20"/>
  <c r="D4458" i="20"/>
  <c r="D4459" i="20"/>
  <c r="D4460" i="20"/>
  <c r="D4461" i="20"/>
  <c r="D4462" i="20"/>
  <c r="D4463" i="20"/>
  <c r="D4464" i="20"/>
  <c r="D4465" i="20"/>
  <c r="D4466" i="20"/>
  <c r="D4467" i="20"/>
  <c r="D4468" i="20"/>
  <c r="D4469" i="20"/>
  <c r="D4470" i="20"/>
  <c r="D4471" i="20"/>
  <c r="D4472" i="20"/>
  <c r="D4473" i="20"/>
  <c r="D4474" i="20"/>
  <c r="D4475" i="20"/>
  <c r="D4476" i="20"/>
  <c r="D4477" i="20"/>
  <c r="D4478" i="20"/>
  <c r="D4479" i="20"/>
  <c r="D4480" i="20"/>
  <c r="D4481" i="20"/>
  <c r="D4482" i="20"/>
  <c r="D4483" i="20"/>
  <c r="D4484" i="20"/>
  <c r="D4485" i="20"/>
  <c r="D4486" i="20"/>
  <c r="D4487" i="20"/>
  <c r="D4488" i="20"/>
  <c r="D4489" i="20"/>
  <c r="D4490" i="20"/>
  <c r="D4491" i="20"/>
  <c r="D4492" i="20"/>
  <c r="D4493" i="20"/>
  <c r="D4494" i="20"/>
  <c r="D4495" i="20"/>
  <c r="D4496" i="20"/>
  <c r="D4497" i="20"/>
  <c r="D4498" i="20"/>
  <c r="D4499" i="20"/>
  <c r="D4500" i="20"/>
  <c r="D4501" i="20"/>
  <c r="D4502" i="20"/>
  <c r="D4503" i="20"/>
  <c r="D4504" i="20"/>
  <c r="D4505" i="20"/>
  <c r="D4506" i="20"/>
  <c r="D4507" i="20"/>
  <c r="D4508" i="20"/>
  <c r="D4509" i="20"/>
  <c r="D4510" i="20"/>
  <c r="D4511" i="20"/>
  <c r="D4512" i="20"/>
  <c r="D4513" i="20"/>
  <c r="D4514" i="20"/>
  <c r="D4515" i="20"/>
  <c r="D4516" i="20"/>
  <c r="D4517" i="20"/>
  <c r="D4518" i="20"/>
  <c r="D4519" i="20"/>
  <c r="D4520" i="20"/>
  <c r="D4521" i="20"/>
  <c r="D4522" i="20"/>
  <c r="D4523" i="20"/>
  <c r="D4524" i="20"/>
  <c r="D4525" i="20"/>
  <c r="D4526" i="20"/>
  <c r="D4527" i="20"/>
  <c r="D4528" i="20"/>
  <c r="D4529" i="20"/>
  <c r="D4530" i="20"/>
  <c r="D4531" i="20"/>
  <c r="D4532" i="20"/>
  <c r="D4533" i="20"/>
  <c r="D4534" i="20"/>
  <c r="D4535" i="20"/>
  <c r="D4536" i="20"/>
  <c r="D4537" i="20"/>
  <c r="D4538" i="20"/>
  <c r="D4539" i="20"/>
  <c r="D4540" i="20"/>
  <c r="D4541" i="20"/>
  <c r="D4542" i="20"/>
  <c r="D4543" i="20"/>
  <c r="D4544" i="20"/>
  <c r="D4545" i="20"/>
  <c r="D4546" i="20"/>
  <c r="D4547" i="20"/>
  <c r="D4548" i="20"/>
  <c r="D4549" i="20"/>
  <c r="D4550" i="20"/>
  <c r="D4551" i="20"/>
  <c r="D4552" i="20"/>
  <c r="D4553" i="20"/>
  <c r="D4554" i="20"/>
  <c r="D4555" i="20"/>
  <c r="D4556" i="20"/>
  <c r="D4557" i="20"/>
  <c r="D4558" i="20"/>
  <c r="D4559" i="20"/>
  <c r="D4560" i="20"/>
  <c r="D4561" i="20"/>
  <c r="D4562" i="20"/>
  <c r="D4563" i="20"/>
  <c r="D4564" i="20"/>
  <c r="D4565" i="20"/>
  <c r="D4566" i="20"/>
  <c r="D4567" i="20"/>
  <c r="D4568" i="20"/>
  <c r="D4569" i="20"/>
  <c r="D4570" i="20"/>
  <c r="D4571" i="20"/>
  <c r="D4572" i="20"/>
  <c r="D4573" i="20"/>
  <c r="D4574" i="20"/>
  <c r="D4575" i="20"/>
  <c r="D4576" i="20"/>
  <c r="D4577" i="20"/>
  <c r="D4578" i="20"/>
  <c r="D4579" i="20"/>
  <c r="D4580" i="20"/>
  <c r="D4581" i="20"/>
  <c r="D4582" i="20"/>
  <c r="D4583" i="20"/>
  <c r="D4584" i="20"/>
  <c r="D4585" i="20"/>
  <c r="D4586" i="20"/>
  <c r="D4587" i="20"/>
  <c r="D4588" i="20"/>
  <c r="D4589" i="20"/>
  <c r="D4590" i="20"/>
  <c r="D4591" i="20"/>
  <c r="D4592" i="20"/>
  <c r="D4593" i="20"/>
  <c r="D4594" i="20"/>
  <c r="D4595" i="20"/>
  <c r="D4596" i="20"/>
  <c r="D4597" i="20"/>
  <c r="D4598" i="20"/>
  <c r="D4599" i="20"/>
  <c r="D4600" i="20"/>
  <c r="D4601" i="20"/>
  <c r="D4602" i="20"/>
  <c r="D4603" i="20"/>
  <c r="D4604" i="20"/>
  <c r="D4605" i="20"/>
  <c r="D4606" i="20"/>
  <c r="D4607" i="20"/>
  <c r="D4608" i="20"/>
  <c r="D4609" i="20"/>
  <c r="D4610" i="20"/>
  <c r="D4611" i="20"/>
  <c r="D4612" i="20"/>
  <c r="D4613" i="20"/>
  <c r="D4614" i="20"/>
  <c r="D4615" i="20"/>
  <c r="D4616" i="20"/>
  <c r="D4617" i="20"/>
  <c r="D4618" i="20"/>
  <c r="D4619" i="20"/>
  <c r="D4620" i="20"/>
  <c r="D4621" i="20"/>
  <c r="D4622" i="20"/>
  <c r="D4623" i="20"/>
  <c r="D4624" i="20"/>
  <c r="D4625" i="20"/>
  <c r="D4626" i="20"/>
  <c r="D4627" i="20"/>
  <c r="D4628" i="20"/>
  <c r="D4629" i="20"/>
  <c r="D4630" i="20"/>
  <c r="D4631" i="20"/>
  <c r="D4632" i="20"/>
  <c r="D4633" i="20"/>
  <c r="D4634" i="20"/>
  <c r="D4635" i="20"/>
  <c r="D4636" i="20"/>
  <c r="D4637" i="20"/>
  <c r="D4638" i="20"/>
  <c r="D4639" i="20"/>
  <c r="D4640" i="20"/>
  <c r="D4641" i="20"/>
  <c r="D4642" i="20"/>
  <c r="D4643" i="20"/>
  <c r="D4644" i="20"/>
  <c r="D4645" i="20"/>
  <c r="D4646" i="20"/>
  <c r="D4647" i="20"/>
  <c r="D4648" i="20"/>
  <c r="D4649" i="20"/>
  <c r="D4650" i="20"/>
  <c r="D4651" i="20"/>
  <c r="D4652" i="20"/>
  <c r="D4653" i="20"/>
  <c r="D4654" i="20"/>
  <c r="D4655" i="20"/>
  <c r="D4656" i="20"/>
  <c r="D4657" i="20"/>
  <c r="D4658" i="20"/>
  <c r="D4659" i="20"/>
  <c r="D4660" i="20"/>
  <c r="D4661" i="20"/>
  <c r="D4662" i="20"/>
  <c r="D4663" i="20"/>
  <c r="D4664" i="20"/>
  <c r="D4665" i="20"/>
  <c r="D4666" i="20"/>
  <c r="D4667" i="20"/>
  <c r="D4668" i="20"/>
  <c r="D4669" i="20"/>
  <c r="D4670" i="20"/>
  <c r="D4671" i="20"/>
  <c r="D4672" i="20"/>
  <c r="D4673" i="20"/>
  <c r="D4674" i="20"/>
  <c r="D4675" i="20"/>
  <c r="D4676" i="20"/>
  <c r="D4677" i="20"/>
  <c r="D4678" i="20"/>
  <c r="D4679" i="20"/>
  <c r="D4680" i="20"/>
  <c r="D4681" i="20"/>
  <c r="D4682" i="20"/>
  <c r="D4683" i="20"/>
  <c r="D4684" i="20"/>
  <c r="D4685" i="20"/>
  <c r="D4686" i="20"/>
  <c r="D4687" i="20"/>
  <c r="D4688" i="20"/>
  <c r="D4689" i="20"/>
  <c r="D4690" i="20"/>
  <c r="D4691" i="20"/>
  <c r="D4692" i="20"/>
  <c r="D4693" i="20"/>
  <c r="D4694" i="20"/>
  <c r="D4695" i="20"/>
  <c r="D4696" i="20"/>
  <c r="D4697" i="20"/>
  <c r="D4698" i="20"/>
  <c r="D4699" i="20"/>
  <c r="D4700" i="20"/>
  <c r="D4701" i="20"/>
  <c r="D4702" i="20"/>
  <c r="D4703" i="20"/>
  <c r="D4704" i="20"/>
  <c r="D4705" i="20"/>
  <c r="D4706" i="20"/>
  <c r="D4707" i="20"/>
  <c r="D4708" i="20"/>
  <c r="D4709" i="20"/>
  <c r="D4710" i="20"/>
  <c r="D4711" i="20"/>
  <c r="D4712" i="20"/>
  <c r="D4713" i="20"/>
  <c r="D4714" i="20"/>
  <c r="D4715" i="20"/>
  <c r="D4716" i="20"/>
  <c r="D4717" i="20"/>
  <c r="D4718" i="20"/>
  <c r="D4719" i="20"/>
  <c r="D4720" i="20"/>
  <c r="D4721" i="20"/>
  <c r="D4722" i="20"/>
  <c r="D4723" i="20"/>
  <c r="D4724" i="20"/>
  <c r="D4725" i="20"/>
  <c r="D4726" i="20"/>
  <c r="D4727" i="20"/>
  <c r="D4728" i="20"/>
  <c r="D4729" i="20"/>
  <c r="D4730" i="20"/>
  <c r="D4731" i="20"/>
  <c r="D4732" i="20"/>
  <c r="D4733" i="20"/>
  <c r="D4734" i="20"/>
  <c r="D4735" i="20"/>
  <c r="D4736" i="20"/>
  <c r="D4737" i="20"/>
  <c r="D4738" i="20"/>
  <c r="D4739" i="20"/>
  <c r="D4740" i="20"/>
  <c r="D4741" i="20"/>
  <c r="D4742" i="20"/>
  <c r="D4743" i="20"/>
  <c r="D4744" i="20"/>
  <c r="D4745" i="20"/>
  <c r="D4746" i="20"/>
  <c r="D4747" i="20"/>
  <c r="D4748" i="20"/>
  <c r="D4749" i="20"/>
  <c r="D4750" i="20"/>
  <c r="D4751" i="20"/>
  <c r="D4752" i="20"/>
  <c r="D4753" i="20"/>
  <c r="D4754" i="20"/>
  <c r="D4755" i="20"/>
  <c r="D4756" i="20"/>
  <c r="D4757" i="20"/>
  <c r="D4758" i="20"/>
  <c r="D4759" i="20"/>
  <c r="D4760" i="20"/>
  <c r="D4761" i="20"/>
  <c r="D4762" i="20"/>
  <c r="D4763" i="20"/>
  <c r="D4764" i="20"/>
  <c r="D4765" i="20"/>
  <c r="D4766" i="20"/>
  <c r="D4767" i="20"/>
  <c r="D4768" i="20"/>
  <c r="D4769" i="20"/>
  <c r="D4770" i="20"/>
  <c r="D4771" i="20"/>
  <c r="D4772" i="20"/>
  <c r="D4773" i="20"/>
  <c r="D4774" i="20"/>
  <c r="D4775" i="20"/>
  <c r="D4776" i="20"/>
  <c r="D4777" i="20"/>
  <c r="D4778" i="20"/>
  <c r="D4779" i="20"/>
  <c r="D4780" i="20"/>
  <c r="D4781" i="20"/>
  <c r="D4782" i="20"/>
  <c r="D4783" i="20"/>
  <c r="D4784" i="20"/>
  <c r="D4785" i="20"/>
  <c r="D4786" i="20"/>
  <c r="D4787" i="20"/>
  <c r="D4788" i="20"/>
  <c r="D4789" i="20"/>
  <c r="D4790" i="20"/>
  <c r="D4791" i="20"/>
  <c r="D4792" i="20"/>
  <c r="D4793" i="20"/>
  <c r="D4794" i="20"/>
  <c r="D4795" i="20"/>
  <c r="D4796" i="20"/>
  <c r="D4797" i="20"/>
  <c r="D4798" i="20"/>
  <c r="D4799" i="20"/>
  <c r="D4800" i="20"/>
  <c r="D4801" i="20"/>
  <c r="D4802" i="20"/>
  <c r="D4803" i="20"/>
  <c r="D4804" i="20"/>
  <c r="D4805" i="20"/>
  <c r="D4806" i="20"/>
  <c r="D4807" i="20"/>
  <c r="D4808" i="20"/>
  <c r="D4809" i="20"/>
  <c r="D4810" i="20"/>
  <c r="D4811" i="20"/>
  <c r="D4812" i="20"/>
  <c r="D4813" i="20"/>
  <c r="D4814" i="20"/>
  <c r="D4815" i="20"/>
  <c r="D4816" i="20"/>
  <c r="D4817" i="20"/>
  <c r="D4818" i="20"/>
  <c r="D4819" i="20"/>
  <c r="D4820" i="20"/>
  <c r="D4821" i="20"/>
  <c r="D4822" i="20"/>
  <c r="D4823" i="20"/>
  <c r="D4824" i="20"/>
  <c r="D4825" i="20"/>
  <c r="D4826" i="20"/>
  <c r="D4827" i="20"/>
  <c r="D4828" i="20"/>
  <c r="D4829" i="20"/>
  <c r="D4830" i="20"/>
  <c r="D4831" i="20"/>
  <c r="D4832" i="20"/>
  <c r="D4833" i="20"/>
  <c r="D4834" i="20"/>
  <c r="D4835" i="20"/>
  <c r="D4836" i="20"/>
  <c r="D4837" i="20"/>
  <c r="D4838" i="20"/>
  <c r="D4839" i="20"/>
  <c r="D4840" i="20"/>
  <c r="D4841" i="20"/>
  <c r="D4842" i="20"/>
  <c r="D4843" i="20"/>
  <c r="D4844" i="20"/>
  <c r="D4845" i="20"/>
  <c r="D4846" i="20"/>
  <c r="D4847" i="20"/>
  <c r="D4848" i="20"/>
  <c r="D4849" i="20"/>
  <c r="D4850" i="20"/>
  <c r="D4851" i="20"/>
  <c r="D4852" i="20"/>
  <c r="D4853" i="20"/>
  <c r="D4854" i="20"/>
  <c r="D4855" i="20"/>
  <c r="D4856" i="20"/>
  <c r="D4857" i="20"/>
  <c r="D4858" i="20"/>
  <c r="D4859" i="20"/>
  <c r="D4860" i="20"/>
  <c r="D4861" i="20"/>
  <c r="D4862" i="20"/>
  <c r="D4863" i="20"/>
  <c r="D4864" i="20"/>
  <c r="D4865" i="20"/>
  <c r="D4866" i="20"/>
  <c r="D4867" i="20"/>
  <c r="D4868" i="20"/>
  <c r="D4869" i="20"/>
  <c r="D4870" i="20"/>
  <c r="D4871" i="20"/>
  <c r="D4872" i="20"/>
  <c r="D4873" i="20"/>
  <c r="D4874" i="20"/>
  <c r="D4875" i="20"/>
  <c r="D4876" i="20"/>
  <c r="D4877" i="20"/>
  <c r="D4878" i="20"/>
  <c r="D4879" i="20"/>
  <c r="D4880" i="20"/>
  <c r="D4881" i="20"/>
  <c r="D4882" i="20"/>
  <c r="D4883" i="20"/>
  <c r="D4884" i="20"/>
  <c r="D4885" i="20"/>
  <c r="D4886" i="20"/>
  <c r="D4887" i="20"/>
  <c r="D4888" i="20"/>
  <c r="D4889" i="20"/>
  <c r="D4890" i="20"/>
  <c r="D4891" i="20"/>
  <c r="D4892" i="20"/>
  <c r="D4893" i="20"/>
  <c r="D4894" i="20"/>
  <c r="D4895" i="20"/>
  <c r="D4896" i="20"/>
  <c r="D4897" i="20"/>
  <c r="D4898" i="20"/>
  <c r="D4899" i="20"/>
  <c r="D4900" i="20"/>
  <c r="D4901" i="20"/>
  <c r="D4902" i="20"/>
  <c r="D4903" i="20"/>
  <c r="D4904" i="20"/>
  <c r="D4905" i="20"/>
  <c r="D4906" i="20"/>
  <c r="D4907" i="20"/>
  <c r="D4908" i="20"/>
  <c r="D4909" i="20"/>
  <c r="D4910" i="20"/>
  <c r="D4911" i="20"/>
  <c r="D4912" i="20"/>
  <c r="D4913" i="20"/>
  <c r="D4914" i="20"/>
  <c r="D4915" i="20"/>
  <c r="D4916" i="20"/>
  <c r="D4917" i="20"/>
  <c r="D4918" i="20"/>
  <c r="D4919" i="20"/>
  <c r="D4920" i="20"/>
  <c r="D4921" i="20"/>
  <c r="D4922" i="20"/>
  <c r="D4923" i="20"/>
  <c r="D4924" i="20"/>
  <c r="D4925" i="20"/>
  <c r="D4926" i="20"/>
  <c r="D4927" i="20"/>
  <c r="D4928" i="20"/>
  <c r="D4929" i="20"/>
  <c r="D4930" i="20"/>
  <c r="D4931" i="20"/>
  <c r="D4932" i="20"/>
  <c r="D4933" i="20"/>
  <c r="D4934" i="20"/>
  <c r="D4935" i="20"/>
  <c r="D4936" i="20"/>
  <c r="D4937" i="20"/>
  <c r="D4938" i="20"/>
  <c r="D4939" i="20"/>
  <c r="D4940" i="20"/>
  <c r="D4941" i="20"/>
  <c r="D4942" i="20"/>
  <c r="D4943" i="20"/>
  <c r="D4944" i="20"/>
  <c r="D4945" i="20"/>
  <c r="D4946" i="20"/>
  <c r="D4947" i="20"/>
  <c r="D4948" i="20"/>
  <c r="D4949" i="20"/>
  <c r="D4950" i="20"/>
  <c r="D4951" i="20"/>
  <c r="D4952" i="20"/>
  <c r="D4953" i="20"/>
  <c r="D4954" i="20"/>
  <c r="D4955" i="20"/>
  <c r="D4956" i="20"/>
  <c r="D4957" i="20"/>
  <c r="D4958" i="20"/>
  <c r="D4959" i="20"/>
  <c r="D4960" i="20"/>
  <c r="D4961" i="20"/>
  <c r="D4962" i="20"/>
  <c r="D4963" i="20"/>
  <c r="D4964" i="20"/>
  <c r="D4965" i="20"/>
  <c r="D4966" i="20"/>
  <c r="D4967" i="20"/>
  <c r="D4968" i="20"/>
  <c r="D4969" i="20"/>
  <c r="D4970" i="20"/>
  <c r="D4971" i="20"/>
  <c r="D4972" i="20"/>
  <c r="D4973" i="20"/>
  <c r="D4974" i="20"/>
  <c r="D4975" i="20"/>
  <c r="D4976" i="20"/>
  <c r="D4977" i="20"/>
  <c r="D4978" i="20"/>
  <c r="D4979" i="20"/>
  <c r="D4980" i="20"/>
  <c r="D4981" i="20"/>
  <c r="D4982" i="20"/>
  <c r="D4983" i="20"/>
  <c r="D4984" i="20"/>
  <c r="D4985" i="20"/>
  <c r="D4986" i="20"/>
  <c r="D4987" i="20"/>
  <c r="D4988" i="20"/>
  <c r="D4989" i="20"/>
  <c r="D4990" i="20"/>
  <c r="D4991" i="20"/>
  <c r="D4992" i="20"/>
  <c r="D4993" i="20"/>
  <c r="D4994" i="20"/>
  <c r="D4995" i="20"/>
  <c r="D4996" i="20"/>
  <c r="D4997" i="20"/>
  <c r="D4998" i="20"/>
  <c r="D4999" i="20"/>
  <c r="D5000" i="20"/>
  <c r="D5001" i="20"/>
  <c r="D5002" i="20"/>
  <c r="D5003" i="20"/>
  <c r="D5004" i="20"/>
  <c r="D5005" i="20"/>
  <c r="D5006" i="20"/>
  <c r="D5007" i="20"/>
  <c r="D5008" i="20"/>
  <c r="D5009" i="20"/>
  <c r="D5010" i="20"/>
  <c r="D5011" i="20"/>
  <c r="D5012" i="20"/>
  <c r="D5013" i="20"/>
  <c r="D5014" i="20"/>
  <c r="D5015" i="20"/>
  <c r="D5016" i="20"/>
  <c r="D5017" i="20"/>
  <c r="D5018" i="20"/>
  <c r="D5019" i="20"/>
  <c r="D5020" i="20"/>
  <c r="D5021" i="20"/>
  <c r="D5022" i="20"/>
  <c r="D5023" i="20"/>
  <c r="D5024" i="20"/>
  <c r="D5025" i="20"/>
  <c r="D5026" i="20"/>
  <c r="D5027" i="20"/>
  <c r="D5028" i="20"/>
  <c r="D5029" i="20"/>
  <c r="D5030" i="20"/>
  <c r="D5031" i="20"/>
  <c r="D5032" i="20"/>
  <c r="D5033" i="20"/>
  <c r="D5034" i="20"/>
  <c r="D5035" i="20"/>
  <c r="D5036" i="20"/>
  <c r="D5037" i="20"/>
  <c r="D5038" i="20"/>
  <c r="D5039" i="20"/>
  <c r="D5040" i="20"/>
  <c r="D5041" i="20"/>
  <c r="D5042" i="20"/>
  <c r="D5043" i="20"/>
  <c r="D5044" i="20"/>
  <c r="D5045" i="20"/>
  <c r="D5046" i="20"/>
  <c r="D5047" i="20"/>
  <c r="D5048" i="20"/>
  <c r="D5049" i="20"/>
  <c r="D5050" i="20"/>
  <c r="D5051" i="20"/>
  <c r="D5052" i="20"/>
  <c r="D5053" i="20"/>
  <c r="D5054" i="20"/>
  <c r="D5055" i="20"/>
  <c r="D5056" i="20"/>
  <c r="D5057" i="20"/>
  <c r="D5058" i="20"/>
  <c r="D5059" i="20"/>
  <c r="D5060" i="20"/>
  <c r="D5061" i="20"/>
  <c r="D5062" i="20"/>
  <c r="D5063" i="20"/>
  <c r="D5064" i="20"/>
  <c r="D5065" i="20"/>
  <c r="D5066" i="20"/>
  <c r="D5067" i="20"/>
  <c r="D5068" i="20"/>
  <c r="D5069" i="20"/>
  <c r="D5070" i="20"/>
  <c r="D5071" i="20"/>
  <c r="D5072" i="20"/>
  <c r="D5073" i="20"/>
  <c r="D5074" i="20"/>
  <c r="D5075" i="20"/>
  <c r="D5076" i="20"/>
  <c r="D5077" i="20"/>
  <c r="D5078" i="20"/>
  <c r="D5079" i="20"/>
  <c r="D5080" i="20"/>
  <c r="D5081" i="20"/>
  <c r="D5082" i="20"/>
  <c r="D5083" i="20"/>
  <c r="D5084" i="20"/>
  <c r="D5085" i="20"/>
  <c r="D5086" i="20"/>
  <c r="D5087" i="20"/>
  <c r="D5088" i="20"/>
  <c r="D5089" i="20"/>
  <c r="D5090" i="20"/>
  <c r="D5091" i="20"/>
  <c r="D5092" i="20"/>
  <c r="D5093" i="20"/>
  <c r="D5094" i="20"/>
  <c r="D5095" i="20"/>
  <c r="D5096" i="20"/>
  <c r="D5097" i="20"/>
  <c r="D5098" i="20"/>
  <c r="D5099" i="20"/>
  <c r="D5100" i="20"/>
  <c r="D5101" i="20"/>
  <c r="D5102" i="20"/>
  <c r="D5103" i="20"/>
  <c r="D5104" i="20"/>
  <c r="D5105" i="20"/>
  <c r="D5106" i="20"/>
  <c r="D5107" i="20"/>
  <c r="D5108" i="20"/>
  <c r="D5109" i="20"/>
  <c r="D5110" i="20"/>
  <c r="D5111" i="20"/>
  <c r="D5112" i="20"/>
  <c r="D5113" i="20"/>
  <c r="D5114" i="20"/>
  <c r="D5115" i="20"/>
  <c r="D5116" i="20"/>
  <c r="D5117" i="20"/>
  <c r="D5118" i="20"/>
  <c r="D5119" i="20"/>
  <c r="D5120" i="20"/>
  <c r="D5121" i="20"/>
  <c r="D5122" i="20"/>
  <c r="D5123" i="20"/>
  <c r="D5124" i="20"/>
  <c r="D5125" i="20"/>
  <c r="D5126" i="20"/>
  <c r="D5127" i="20"/>
  <c r="D5128" i="20"/>
  <c r="D5129" i="20"/>
  <c r="D5130" i="20"/>
  <c r="D5131" i="20"/>
  <c r="D5132" i="20"/>
  <c r="D5133" i="20"/>
  <c r="D5134" i="20"/>
  <c r="D5135" i="20"/>
  <c r="D5136" i="20"/>
  <c r="D5137" i="20"/>
  <c r="D5138" i="20"/>
  <c r="D5139" i="20"/>
  <c r="D5140" i="20"/>
  <c r="D5141" i="20"/>
  <c r="D5142" i="20"/>
  <c r="D5143" i="20"/>
  <c r="D5144" i="20"/>
  <c r="D5145" i="20"/>
  <c r="D5146" i="20"/>
  <c r="D5147" i="20"/>
  <c r="D5148" i="20"/>
  <c r="D5149" i="20"/>
  <c r="D5150" i="20"/>
  <c r="D5151" i="20"/>
  <c r="D5152" i="20"/>
  <c r="D5153" i="20"/>
  <c r="D5154" i="20"/>
  <c r="D5155" i="20"/>
  <c r="D5156" i="20"/>
  <c r="D5157" i="20"/>
  <c r="D5158" i="20"/>
  <c r="D5159" i="20"/>
  <c r="D5160" i="20"/>
  <c r="D5161" i="20"/>
  <c r="D5162" i="20"/>
  <c r="D5163" i="20"/>
  <c r="D5164" i="20"/>
  <c r="D5165" i="20"/>
  <c r="D5166" i="20"/>
  <c r="D5167" i="20"/>
  <c r="D5168" i="20"/>
  <c r="D5169" i="20"/>
  <c r="D5170" i="20"/>
  <c r="D5171" i="20"/>
  <c r="D5172" i="20"/>
  <c r="D5173" i="20"/>
  <c r="D5174" i="20"/>
  <c r="D5175" i="20"/>
  <c r="D5176" i="20"/>
  <c r="D5177" i="20"/>
  <c r="D5178" i="20"/>
  <c r="D5179" i="20"/>
  <c r="D5180" i="20"/>
  <c r="D5181" i="20"/>
  <c r="D5182" i="20"/>
  <c r="D5183" i="20"/>
  <c r="D5184" i="20"/>
  <c r="D5185" i="20"/>
  <c r="D5186" i="20"/>
  <c r="D5187" i="20"/>
  <c r="D5188" i="20"/>
  <c r="D5189" i="20"/>
  <c r="D5190" i="20"/>
  <c r="D5191" i="20"/>
  <c r="D5192" i="20"/>
  <c r="D5193" i="20"/>
  <c r="D5194" i="20"/>
  <c r="D5195" i="20"/>
  <c r="D5196" i="20"/>
  <c r="D5197" i="20"/>
  <c r="D5198" i="20"/>
  <c r="D5199" i="20"/>
  <c r="D5200" i="20"/>
  <c r="D5201" i="20"/>
  <c r="D5202" i="20"/>
  <c r="D5203" i="20"/>
  <c r="D5204" i="20"/>
  <c r="D5205" i="20"/>
  <c r="D5206" i="20"/>
  <c r="D5207" i="20"/>
  <c r="D5208" i="20"/>
  <c r="D5209" i="20"/>
  <c r="D5210" i="20"/>
  <c r="D5211" i="20"/>
  <c r="D5212" i="20"/>
  <c r="D5213" i="20"/>
  <c r="D5214" i="20"/>
  <c r="D5215" i="20"/>
  <c r="D5216" i="20"/>
  <c r="D5217" i="20"/>
  <c r="D5218" i="20"/>
  <c r="D5219" i="20"/>
  <c r="D5220" i="20"/>
  <c r="D5221" i="20"/>
  <c r="D5222" i="20"/>
  <c r="D5223" i="20"/>
  <c r="D5224" i="20"/>
  <c r="D5225" i="20"/>
  <c r="D5226" i="20"/>
  <c r="D5227" i="20"/>
  <c r="D5228" i="20"/>
  <c r="D5229" i="20"/>
  <c r="D5230" i="20"/>
  <c r="D5231" i="20"/>
  <c r="D5232" i="20"/>
  <c r="D5233" i="20"/>
  <c r="D5234" i="20"/>
  <c r="D5235" i="20"/>
  <c r="D5236" i="20"/>
  <c r="D5237" i="20"/>
  <c r="D5238" i="20"/>
  <c r="D5239" i="20"/>
  <c r="D5240" i="20"/>
  <c r="D5241" i="20"/>
  <c r="D5242" i="20"/>
  <c r="D5243" i="20"/>
  <c r="D5244" i="20"/>
  <c r="D5245" i="20"/>
  <c r="D5246" i="20"/>
  <c r="D5247" i="20"/>
  <c r="D5248" i="20"/>
  <c r="D5249" i="20"/>
  <c r="D5250" i="20"/>
  <c r="D5251" i="20"/>
  <c r="D5252" i="20"/>
  <c r="D5253" i="20"/>
  <c r="D5254" i="20"/>
  <c r="D5255" i="20"/>
  <c r="D5256" i="20"/>
  <c r="D5257" i="20"/>
  <c r="D5258" i="20"/>
  <c r="D5259" i="20"/>
  <c r="D5260" i="20"/>
  <c r="D5261" i="20"/>
  <c r="D5262" i="20"/>
  <c r="D5263" i="20"/>
  <c r="D5264" i="20"/>
  <c r="D5265" i="20"/>
  <c r="D5266" i="20"/>
  <c r="D5267" i="20"/>
  <c r="D5268" i="20"/>
  <c r="D5269" i="20"/>
  <c r="D5270" i="20"/>
  <c r="D5271" i="20"/>
  <c r="D5272" i="20"/>
  <c r="D5273" i="20"/>
  <c r="D5274" i="20"/>
  <c r="D5275" i="20"/>
  <c r="D5276" i="20"/>
  <c r="D5277" i="20"/>
  <c r="D5278" i="20"/>
  <c r="D5279" i="20"/>
  <c r="D5280" i="20"/>
  <c r="D5281" i="20"/>
  <c r="D5282" i="20"/>
  <c r="D5283" i="20"/>
  <c r="D5284" i="20"/>
  <c r="D5285" i="20"/>
  <c r="D5286" i="20"/>
  <c r="D5287" i="20"/>
  <c r="D5288" i="20"/>
  <c r="D5289" i="20"/>
  <c r="D5290" i="20"/>
  <c r="D5291" i="20"/>
  <c r="D5292" i="20"/>
  <c r="D5293" i="20"/>
  <c r="D5294" i="20"/>
  <c r="D5295" i="20"/>
  <c r="D5296" i="20"/>
  <c r="D5297" i="20"/>
  <c r="D5298" i="20"/>
  <c r="D5299" i="20"/>
  <c r="D5300" i="20"/>
  <c r="D5301" i="20"/>
  <c r="D5302" i="20"/>
  <c r="D5303" i="20"/>
  <c r="D5304" i="20"/>
  <c r="D5305" i="20"/>
  <c r="D5306" i="20"/>
  <c r="D5307" i="20"/>
  <c r="D5308" i="20"/>
  <c r="D5309" i="20"/>
  <c r="D5310" i="20"/>
  <c r="D5311" i="20"/>
  <c r="D5312" i="20"/>
  <c r="D5313" i="20"/>
  <c r="D5314" i="20"/>
  <c r="D5315" i="20"/>
  <c r="D5316" i="20"/>
  <c r="D5317" i="20"/>
  <c r="D5318" i="20"/>
  <c r="D5319" i="20"/>
  <c r="D5320" i="20"/>
  <c r="D5321" i="20"/>
  <c r="D5322" i="20"/>
  <c r="D5323" i="20"/>
  <c r="D5324" i="20"/>
  <c r="D5325" i="20"/>
  <c r="D5326" i="20"/>
  <c r="D5327" i="20"/>
  <c r="D5328" i="20"/>
  <c r="D5329" i="20"/>
  <c r="D5330" i="20"/>
  <c r="D5331" i="20"/>
  <c r="D5332" i="20"/>
  <c r="D5333" i="20"/>
  <c r="D5334" i="20"/>
  <c r="D5335" i="20"/>
  <c r="D5336" i="20"/>
  <c r="D5337" i="20"/>
  <c r="D5338" i="20"/>
  <c r="D5339" i="20"/>
  <c r="D5340" i="20"/>
  <c r="D5341" i="20"/>
  <c r="D5342" i="20"/>
  <c r="D5343" i="20"/>
  <c r="D5344" i="20"/>
  <c r="D5345" i="20"/>
  <c r="D5346" i="20"/>
  <c r="D5347" i="20"/>
  <c r="D5348" i="20"/>
  <c r="D5349" i="20"/>
  <c r="D5350" i="20"/>
  <c r="D5351" i="20"/>
  <c r="D5352" i="20"/>
  <c r="D5353" i="20"/>
  <c r="D5354" i="20"/>
  <c r="D5355" i="20"/>
  <c r="D5356" i="20"/>
  <c r="D5357" i="20"/>
  <c r="D5358" i="20"/>
  <c r="D5359" i="20"/>
  <c r="D5360" i="20"/>
  <c r="D5361" i="20"/>
  <c r="D5362" i="20"/>
  <c r="D5363" i="20"/>
  <c r="D5364" i="20"/>
  <c r="D5365" i="20"/>
  <c r="D5366" i="20"/>
  <c r="D5367" i="20"/>
  <c r="D5368" i="20"/>
  <c r="D5369" i="20"/>
  <c r="D5370" i="20"/>
  <c r="D5371" i="20"/>
  <c r="D5372" i="20"/>
  <c r="D5373" i="20"/>
  <c r="D5374" i="20"/>
  <c r="D5375" i="20"/>
  <c r="D5376" i="20"/>
  <c r="D5377" i="20"/>
  <c r="D5378" i="20"/>
  <c r="D5379" i="20"/>
  <c r="D5380" i="20"/>
  <c r="D5381" i="20"/>
  <c r="D5382" i="20"/>
  <c r="D5383" i="20"/>
  <c r="D5384" i="20"/>
  <c r="D5385" i="20"/>
  <c r="D5386" i="20"/>
  <c r="D5387" i="20"/>
  <c r="D5388" i="20"/>
  <c r="D5389" i="20"/>
  <c r="D5390" i="20"/>
  <c r="D5391" i="20"/>
  <c r="D5392" i="20"/>
  <c r="D5393" i="20"/>
  <c r="D5394" i="20"/>
  <c r="D5395" i="20"/>
  <c r="D5396" i="20"/>
  <c r="D5397" i="20"/>
  <c r="D5398" i="20"/>
  <c r="D5399" i="20"/>
  <c r="D5400" i="20"/>
  <c r="D5401" i="20"/>
  <c r="D5402" i="20"/>
  <c r="D5403" i="20"/>
  <c r="D5404" i="20"/>
  <c r="D5405" i="20"/>
  <c r="D5406" i="20"/>
  <c r="D5407" i="20"/>
  <c r="D5408" i="20"/>
  <c r="D5409" i="20"/>
  <c r="D5410" i="20"/>
  <c r="D5411" i="20"/>
  <c r="D5412" i="20"/>
  <c r="D5413" i="20"/>
  <c r="D5414" i="20"/>
  <c r="D5415" i="20"/>
  <c r="D5416" i="20"/>
  <c r="D5417" i="20"/>
  <c r="D5418" i="20"/>
  <c r="D5419" i="20"/>
  <c r="D5420" i="20"/>
  <c r="D5421" i="20"/>
  <c r="D5422" i="20"/>
  <c r="D5423" i="20"/>
  <c r="D5424" i="20"/>
  <c r="D5425" i="20"/>
  <c r="D5426" i="20"/>
  <c r="D5427" i="20"/>
  <c r="D5428" i="20"/>
  <c r="D5429" i="20"/>
  <c r="D5430" i="20"/>
  <c r="D5431" i="20"/>
  <c r="D5432" i="20"/>
  <c r="D5433" i="20"/>
  <c r="D5434" i="20"/>
  <c r="D5435" i="20"/>
  <c r="D5436" i="20"/>
  <c r="D5437" i="20"/>
  <c r="D5438" i="20"/>
  <c r="D5439" i="20"/>
  <c r="D5440" i="20"/>
  <c r="D5441" i="20"/>
  <c r="D5442" i="20"/>
  <c r="D5443" i="20"/>
  <c r="D5444" i="20"/>
  <c r="D5445" i="20"/>
  <c r="D5446" i="20"/>
  <c r="D5447" i="20"/>
  <c r="D5448" i="20"/>
  <c r="D5449" i="20"/>
  <c r="D5450" i="20"/>
  <c r="D5451" i="20"/>
  <c r="D5452" i="20"/>
  <c r="D5453" i="20"/>
  <c r="D5454" i="20"/>
  <c r="D5455" i="20"/>
  <c r="D5456" i="20"/>
  <c r="D5457" i="20"/>
  <c r="D5458" i="20"/>
  <c r="D5459" i="20"/>
  <c r="D5460" i="20"/>
  <c r="D5461" i="20"/>
  <c r="D5462" i="20"/>
  <c r="D5463" i="20"/>
  <c r="D5464" i="20"/>
  <c r="D5465" i="20"/>
  <c r="D5466" i="20"/>
  <c r="D5467" i="20"/>
  <c r="D5468" i="20"/>
  <c r="D5469" i="20"/>
  <c r="D5470" i="20"/>
  <c r="D5471" i="20"/>
  <c r="D5472" i="20"/>
  <c r="D5473" i="20"/>
  <c r="D5474" i="20"/>
  <c r="D5475" i="20"/>
  <c r="D5476" i="20"/>
  <c r="D5477" i="20"/>
  <c r="D5478" i="20"/>
  <c r="D5479" i="20"/>
  <c r="D5480" i="20"/>
  <c r="D5481" i="20"/>
  <c r="D5482" i="20"/>
  <c r="D5483" i="20"/>
  <c r="D5484" i="20"/>
  <c r="D5485" i="20"/>
  <c r="D5486" i="20"/>
  <c r="D5487" i="20"/>
  <c r="D5488" i="20"/>
  <c r="D5489" i="20"/>
  <c r="D5490" i="20"/>
  <c r="D5491" i="20"/>
  <c r="D5492" i="20"/>
  <c r="D5493" i="20"/>
  <c r="D5494" i="20"/>
  <c r="D5495" i="20"/>
  <c r="D5496" i="20"/>
  <c r="D5497" i="20"/>
  <c r="D5498" i="20"/>
  <c r="D5499" i="20"/>
  <c r="D5500" i="20"/>
  <c r="D5501" i="20"/>
  <c r="D5502" i="20"/>
  <c r="D5503" i="20"/>
  <c r="D5504" i="20"/>
  <c r="D5505" i="20"/>
  <c r="D5506" i="20"/>
  <c r="D5507" i="20"/>
  <c r="D5508" i="20"/>
  <c r="D5509" i="20"/>
  <c r="D5510" i="20"/>
  <c r="D5511" i="20"/>
  <c r="D5512" i="20"/>
  <c r="D5513" i="20"/>
  <c r="D5514" i="20"/>
  <c r="D5515" i="20"/>
  <c r="D5516" i="20"/>
  <c r="D5517" i="20"/>
  <c r="D5518" i="20"/>
  <c r="D5519" i="20"/>
  <c r="D5520" i="20"/>
  <c r="D5521" i="20"/>
  <c r="D5522" i="20"/>
  <c r="D5523" i="20"/>
  <c r="D5524" i="20"/>
  <c r="D5525" i="20"/>
  <c r="D5526" i="20"/>
  <c r="D5527" i="20"/>
  <c r="D5528" i="20"/>
  <c r="D5529" i="20"/>
  <c r="D5530" i="20"/>
  <c r="D5531" i="20"/>
  <c r="D5532" i="20"/>
  <c r="D5533" i="20"/>
  <c r="D5534" i="20"/>
  <c r="D5535" i="20"/>
  <c r="D5536" i="20"/>
  <c r="D5537" i="20"/>
  <c r="D5538" i="20"/>
  <c r="D5539" i="20"/>
  <c r="D5540" i="20"/>
  <c r="D5541" i="20"/>
  <c r="D5542" i="20"/>
  <c r="D5543" i="20"/>
  <c r="D5544" i="20"/>
  <c r="D5545" i="20"/>
  <c r="D5546" i="20"/>
  <c r="D5547" i="20"/>
  <c r="D5548" i="20"/>
  <c r="D5549" i="20"/>
  <c r="D5550" i="20"/>
  <c r="D5551" i="20"/>
  <c r="D5552" i="20"/>
  <c r="D5553" i="20"/>
  <c r="D5554" i="20"/>
  <c r="D5555" i="20"/>
  <c r="D5556" i="20"/>
  <c r="D5557" i="20"/>
  <c r="D5558" i="20"/>
  <c r="D5559" i="20"/>
  <c r="D5560" i="20"/>
  <c r="D5561" i="20"/>
  <c r="D5562" i="20"/>
  <c r="D5563" i="20"/>
  <c r="D5564" i="20"/>
  <c r="D5565" i="20"/>
  <c r="D5566" i="20"/>
  <c r="D5567" i="20"/>
  <c r="D5568" i="20"/>
  <c r="D5569" i="20"/>
  <c r="D5570" i="20"/>
  <c r="D5571" i="20"/>
  <c r="D5572" i="20"/>
  <c r="D5573" i="20"/>
  <c r="D5574" i="20"/>
  <c r="D5575" i="20"/>
  <c r="D5576" i="20"/>
  <c r="D5577" i="20"/>
  <c r="D5578" i="20"/>
  <c r="D5579" i="20"/>
  <c r="D5580" i="20"/>
  <c r="D5581" i="20"/>
  <c r="D5582" i="20"/>
  <c r="D5583" i="20"/>
  <c r="D5584" i="20"/>
  <c r="D5585" i="20"/>
  <c r="D5586" i="20"/>
  <c r="D5587" i="20"/>
  <c r="D5588" i="20"/>
  <c r="D5589" i="20"/>
  <c r="D5590" i="20"/>
  <c r="D5591" i="20"/>
  <c r="D5592" i="20"/>
  <c r="D5593" i="20"/>
  <c r="D5594" i="20"/>
  <c r="D5595" i="20"/>
  <c r="D5596" i="20"/>
  <c r="D5597" i="20"/>
  <c r="D5598" i="20"/>
  <c r="D5599" i="20"/>
  <c r="D5600" i="20"/>
  <c r="D5601" i="20"/>
  <c r="D5602" i="20"/>
  <c r="D5603" i="20"/>
  <c r="D5604" i="20"/>
  <c r="D5605" i="20"/>
  <c r="D5606" i="20"/>
  <c r="D5607" i="20"/>
  <c r="D5608" i="20"/>
  <c r="D5609" i="20"/>
  <c r="D5610" i="20"/>
  <c r="D5611" i="20"/>
  <c r="D5612" i="20"/>
  <c r="D5613" i="20"/>
  <c r="D5614" i="20"/>
  <c r="D5615" i="20"/>
  <c r="D5616" i="20"/>
  <c r="D5617" i="20"/>
  <c r="D5618" i="20"/>
  <c r="D5619" i="20"/>
  <c r="D5620" i="20"/>
  <c r="D5621" i="20"/>
  <c r="D5622" i="20"/>
  <c r="D5623" i="20"/>
  <c r="D5624" i="20"/>
  <c r="D5625" i="20"/>
  <c r="D5626" i="20"/>
  <c r="D5627" i="20"/>
  <c r="D5628" i="20"/>
  <c r="D5629" i="20"/>
  <c r="D5630" i="20"/>
  <c r="D5631" i="20"/>
  <c r="D5632" i="20"/>
  <c r="D5633" i="20"/>
  <c r="D5634" i="20"/>
  <c r="D5635" i="20"/>
  <c r="D5636" i="20"/>
  <c r="D5637" i="20"/>
  <c r="D5638" i="20"/>
  <c r="D5639" i="20"/>
  <c r="D5640" i="20"/>
  <c r="D5641" i="20"/>
  <c r="D5642" i="20"/>
  <c r="D5643" i="20"/>
  <c r="D5644" i="20"/>
  <c r="D5645" i="20"/>
  <c r="D5646" i="20"/>
  <c r="D5647" i="20"/>
  <c r="D5648" i="20"/>
  <c r="D5649" i="20"/>
  <c r="D5650" i="20"/>
  <c r="D5651" i="20"/>
  <c r="D5652" i="20"/>
  <c r="D5653" i="20"/>
  <c r="D5654" i="20"/>
  <c r="D5655" i="20"/>
  <c r="D5656" i="20"/>
  <c r="D5657" i="20"/>
  <c r="D5658" i="20"/>
  <c r="D5659" i="20"/>
  <c r="D5660" i="20"/>
  <c r="D5661" i="20"/>
  <c r="D5662" i="20"/>
  <c r="D5663" i="20"/>
  <c r="D5664" i="20"/>
  <c r="D5665" i="20"/>
  <c r="D5666" i="20"/>
  <c r="D5667" i="20"/>
  <c r="D5668" i="20"/>
  <c r="D5669" i="20"/>
  <c r="D5670" i="20"/>
  <c r="D5671" i="20"/>
  <c r="D5672" i="20"/>
  <c r="D5673" i="20"/>
  <c r="D5674" i="20"/>
  <c r="D5675" i="20"/>
  <c r="D5676" i="20"/>
  <c r="D5677" i="20"/>
  <c r="D5678" i="20"/>
  <c r="D5679" i="20"/>
  <c r="D5680" i="20"/>
  <c r="D5681" i="20"/>
  <c r="D5682" i="20"/>
  <c r="D5683" i="20"/>
  <c r="D5684" i="20"/>
  <c r="D5685" i="20"/>
  <c r="D5686" i="20"/>
  <c r="D5687" i="20"/>
  <c r="D5688" i="20"/>
  <c r="D5689" i="20"/>
  <c r="D5690" i="20"/>
  <c r="D5691" i="20"/>
  <c r="D5692" i="20"/>
  <c r="D5693" i="20"/>
  <c r="D5694" i="20"/>
  <c r="D5695" i="20"/>
  <c r="D5696" i="20"/>
  <c r="D5697" i="20"/>
  <c r="D5698" i="20"/>
  <c r="D5699" i="20"/>
  <c r="D5700" i="20"/>
  <c r="D5701" i="20"/>
  <c r="D5702" i="20"/>
  <c r="D5703" i="20"/>
  <c r="D5704" i="20"/>
  <c r="D5705" i="20"/>
  <c r="D5706" i="20"/>
  <c r="D5707" i="20"/>
  <c r="D5708" i="20"/>
  <c r="D5709" i="20"/>
  <c r="D5710" i="20"/>
  <c r="D5711" i="20"/>
  <c r="D5712" i="20"/>
  <c r="D5713" i="20"/>
  <c r="D5714" i="20"/>
  <c r="D5715" i="20"/>
  <c r="D5716" i="20"/>
  <c r="D5717" i="20"/>
  <c r="D5718" i="20"/>
  <c r="D5719" i="20"/>
  <c r="D5720" i="20"/>
  <c r="D5721" i="20"/>
  <c r="D5722" i="20"/>
  <c r="D5723" i="20"/>
  <c r="D5724" i="20"/>
  <c r="D5725" i="20"/>
  <c r="D5726" i="20"/>
  <c r="D5727" i="20"/>
  <c r="D5728" i="20"/>
  <c r="D5729" i="20"/>
  <c r="D5730" i="20"/>
  <c r="D5731" i="20"/>
  <c r="D5732" i="20"/>
  <c r="D5733" i="20"/>
  <c r="D5734" i="20"/>
  <c r="D5735" i="20"/>
  <c r="D5736" i="20"/>
  <c r="D5737" i="20"/>
  <c r="D5738" i="20"/>
  <c r="D5739" i="20"/>
  <c r="D5740" i="20"/>
  <c r="D5741" i="20"/>
  <c r="D5742" i="20"/>
  <c r="D5743" i="20"/>
  <c r="D5744" i="20"/>
  <c r="D5745" i="20"/>
  <c r="D5746" i="20"/>
  <c r="D5747" i="20"/>
  <c r="D5748" i="20"/>
  <c r="D5749" i="20"/>
  <c r="D5750" i="20"/>
  <c r="D5751" i="20"/>
  <c r="D5752" i="20"/>
  <c r="D5753" i="20"/>
  <c r="D5754" i="20"/>
  <c r="D5755" i="20"/>
  <c r="D5756" i="20"/>
  <c r="D5757" i="20"/>
  <c r="D5758" i="20"/>
  <c r="D5759" i="20"/>
  <c r="D5760" i="20"/>
  <c r="D5761" i="20"/>
  <c r="D5762" i="20"/>
  <c r="D5763" i="20"/>
  <c r="D5764" i="20"/>
  <c r="D5765" i="20"/>
  <c r="D5766" i="20"/>
  <c r="D5767" i="20"/>
  <c r="D5768" i="20"/>
  <c r="D5769" i="20"/>
  <c r="D5770" i="20"/>
  <c r="D5771" i="20"/>
  <c r="D5772" i="20"/>
  <c r="D5773" i="20"/>
  <c r="D5774" i="20"/>
  <c r="D5775" i="20"/>
  <c r="D5776" i="20"/>
  <c r="D5777" i="20"/>
  <c r="D5778" i="20"/>
  <c r="D5779" i="20"/>
  <c r="D5780" i="20"/>
  <c r="D5781" i="20"/>
  <c r="D5782" i="20"/>
  <c r="D5783" i="20"/>
  <c r="D5784" i="20"/>
  <c r="D5785" i="20"/>
  <c r="D5786" i="20"/>
  <c r="D5787" i="20"/>
  <c r="D5788" i="20"/>
  <c r="D5789" i="20"/>
  <c r="D5790" i="20"/>
  <c r="D5791" i="20"/>
  <c r="D5792" i="20"/>
  <c r="D5793" i="20"/>
  <c r="D5794" i="20"/>
  <c r="D5795" i="20"/>
  <c r="D5796" i="20"/>
  <c r="D5797" i="20"/>
  <c r="D5798" i="20"/>
  <c r="D5799" i="20"/>
  <c r="D5800" i="20"/>
  <c r="D5801" i="20"/>
  <c r="D5802" i="20"/>
  <c r="D5803" i="20"/>
  <c r="D5804" i="20"/>
  <c r="D5805" i="20"/>
  <c r="D5806" i="20"/>
  <c r="D5807" i="20"/>
  <c r="D5808" i="20"/>
  <c r="D5809" i="20"/>
  <c r="D5810" i="20"/>
  <c r="D5811" i="20"/>
  <c r="D5812" i="20"/>
  <c r="D5813" i="20"/>
  <c r="D5814" i="20"/>
  <c r="D5815" i="20"/>
  <c r="D5816" i="20"/>
  <c r="D5817" i="20"/>
  <c r="D5818" i="20"/>
  <c r="D5819" i="20"/>
  <c r="D5820" i="20"/>
  <c r="D5821" i="20"/>
  <c r="D5822" i="20"/>
  <c r="D5823" i="20"/>
  <c r="D5824" i="20"/>
  <c r="D5825" i="20"/>
  <c r="D5826" i="20"/>
  <c r="D5827" i="20"/>
  <c r="D5828" i="20"/>
  <c r="D5829" i="20"/>
  <c r="D5830" i="20"/>
  <c r="D5831" i="20"/>
  <c r="D5832" i="20"/>
  <c r="D5833" i="20"/>
  <c r="D5834" i="20"/>
  <c r="D5835" i="20"/>
  <c r="D5836" i="20"/>
  <c r="D5837" i="20"/>
  <c r="D5838" i="20"/>
  <c r="D5839" i="20"/>
  <c r="D5840" i="20"/>
  <c r="D5841" i="20"/>
  <c r="D5842" i="20"/>
  <c r="D5843" i="20"/>
  <c r="D5844" i="20"/>
  <c r="D5845" i="20"/>
  <c r="D5846" i="20"/>
  <c r="D5847" i="20"/>
  <c r="D5848" i="20"/>
  <c r="D5849" i="20"/>
  <c r="D5850" i="20"/>
  <c r="D5851" i="20"/>
  <c r="D5852" i="20"/>
  <c r="D5853" i="20"/>
  <c r="D5854" i="20"/>
  <c r="D5855" i="20"/>
  <c r="D5856" i="20"/>
  <c r="D5857" i="20"/>
  <c r="D5858" i="20"/>
  <c r="D5859" i="20"/>
  <c r="D5860" i="20"/>
  <c r="D5861" i="20"/>
  <c r="D5862" i="20"/>
  <c r="D5863" i="20"/>
  <c r="D5864" i="20"/>
  <c r="D5865" i="20"/>
  <c r="D5866" i="20"/>
  <c r="D5867" i="20"/>
  <c r="D5868" i="20"/>
  <c r="D5869" i="20"/>
  <c r="D5870" i="20"/>
  <c r="D5871" i="20"/>
  <c r="D5872" i="20"/>
  <c r="D5873" i="20"/>
  <c r="D5874" i="20"/>
  <c r="D5875" i="20"/>
  <c r="D5876" i="20"/>
  <c r="D5877" i="20"/>
  <c r="D5878" i="20"/>
  <c r="D5879" i="20"/>
  <c r="D5880" i="20"/>
  <c r="D5881" i="20"/>
  <c r="D5882" i="20"/>
  <c r="D5883" i="20"/>
  <c r="D5884" i="20"/>
  <c r="D5885" i="20"/>
  <c r="D5886" i="20"/>
  <c r="D5887" i="20"/>
  <c r="D5888" i="20"/>
  <c r="D5889" i="20"/>
  <c r="D5890" i="20"/>
  <c r="D5891" i="20"/>
  <c r="D5892" i="20"/>
  <c r="D5893" i="20"/>
  <c r="D5894" i="20"/>
  <c r="D5895" i="20"/>
  <c r="D5896" i="20"/>
  <c r="D5897" i="20"/>
  <c r="D5898" i="20"/>
  <c r="D5899" i="20"/>
  <c r="D5900" i="20"/>
  <c r="D5901" i="20"/>
  <c r="D5902" i="20"/>
  <c r="D5903" i="20"/>
  <c r="D5904" i="20"/>
  <c r="D5905" i="20"/>
  <c r="D5906" i="20"/>
  <c r="D5907" i="20"/>
  <c r="D5908" i="20"/>
  <c r="D5909" i="20"/>
  <c r="D5910" i="20"/>
  <c r="D5911" i="20"/>
  <c r="D5912" i="20"/>
  <c r="D5913" i="20"/>
  <c r="D5914" i="20"/>
  <c r="D5915" i="20"/>
  <c r="D5916" i="20"/>
  <c r="D5917" i="20"/>
  <c r="D5918" i="20"/>
  <c r="D5919" i="20"/>
  <c r="D5920" i="20"/>
  <c r="D5921" i="20"/>
  <c r="D5922" i="20"/>
  <c r="D5923" i="20"/>
  <c r="D5924" i="20"/>
  <c r="D5925" i="20"/>
  <c r="D5926" i="20"/>
  <c r="D5927" i="20"/>
  <c r="D5928" i="20"/>
  <c r="D5929" i="20"/>
  <c r="D5930" i="20"/>
  <c r="D5931" i="20"/>
  <c r="D5932" i="20"/>
  <c r="D5933" i="20"/>
  <c r="D5934" i="20"/>
  <c r="D5935" i="20"/>
  <c r="D5936" i="20"/>
  <c r="D5937" i="20"/>
  <c r="D5938" i="20"/>
  <c r="D5939" i="20"/>
  <c r="D5940" i="20"/>
  <c r="D5941" i="20"/>
  <c r="D5942" i="20"/>
  <c r="D5943" i="20"/>
  <c r="D5944" i="20"/>
  <c r="D5945" i="20"/>
  <c r="D5946" i="20"/>
  <c r="D5947" i="20"/>
  <c r="D5948" i="20"/>
  <c r="D5949" i="20"/>
  <c r="D5950" i="20"/>
  <c r="D5951" i="20"/>
  <c r="D5952" i="20"/>
  <c r="D5953" i="20"/>
  <c r="D5954" i="20"/>
  <c r="D5955" i="20"/>
  <c r="D5956" i="20"/>
  <c r="D5957" i="20"/>
  <c r="D5958" i="20"/>
  <c r="D5959" i="20"/>
  <c r="D5960" i="20"/>
  <c r="D5961" i="20"/>
  <c r="D5962" i="20"/>
  <c r="D5963" i="20"/>
  <c r="D5964" i="20"/>
  <c r="D5965" i="20"/>
  <c r="D5966" i="20"/>
  <c r="D5967" i="20"/>
  <c r="D5968" i="20"/>
  <c r="D5969" i="20"/>
  <c r="D5970" i="20"/>
  <c r="D5971" i="20"/>
  <c r="D5972" i="20"/>
  <c r="D5973" i="20"/>
  <c r="D5974" i="20"/>
  <c r="D5975" i="20"/>
  <c r="D5976" i="20"/>
  <c r="D5977" i="20"/>
  <c r="D5978" i="20"/>
  <c r="D5979" i="20"/>
  <c r="D5980" i="20"/>
  <c r="D5981" i="20"/>
  <c r="D5982" i="20"/>
  <c r="D5983" i="20"/>
  <c r="D5984" i="20"/>
  <c r="D5985" i="20"/>
  <c r="D5986" i="20"/>
  <c r="D5987" i="20"/>
  <c r="D5988" i="20"/>
  <c r="D5989" i="20"/>
  <c r="D5990" i="20"/>
  <c r="D5991" i="20"/>
  <c r="D5992" i="20"/>
  <c r="D5993" i="20"/>
  <c r="D5994" i="20"/>
  <c r="D5995" i="20"/>
  <c r="D5996" i="20"/>
  <c r="D5997" i="20"/>
  <c r="D5998" i="20"/>
  <c r="D5999" i="20"/>
  <c r="D6000" i="20"/>
  <c r="D6001" i="20"/>
  <c r="D6002" i="20"/>
  <c r="D6003" i="20"/>
  <c r="D6004" i="20"/>
  <c r="D6005" i="20"/>
  <c r="D6006" i="20"/>
  <c r="D6007" i="20"/>
  <c r="D6008" i="20"/>
  <c r="D6009" i="20"/>
  <c r="D6010" i="20"/>
  <c r="D6011" i="20"/>
  <c r="D6012" i="20"/>
  <c r="D6013" i="20"/>
  <c r="D6014" i="20"/>
  <c r="D6015" i="20"/>
  <c r="D6016" i="20"/>
  <c r="D6017" i="20"/>
  <c r="D6018" i="20"/>
  <c r="D6019" i="20"/>
  <c r="D6020" i="20"/>
  <c r="D6021" i="20"/>
  <c r="D6022" i="20"/>
  <c r="D6023" i="20"/>
  <c r="D6024" i="20"/>
  <c r="D6025" i="20"/>
  <c r="D6026" i="20"/>
  <c r="D6027" i="20"/>
  <c r="D6028" i="20"/>
  <c r="D6029" i="20"/>
  <c r="D6030" i="20"/>
  <c r="D6031" i="20"/>
  <c r="D6032" i="20"/>
  <c r="D6033" i="20"/>
  <c r="D6034" i="20"/>
  <c r="D6035" i="20"/>
  <c r="D6036" i="20"/>
  <c r="D6037" i="20"/>
  <c r="D6038" i="20"/>
  <c r="D6039" i="20"/>
  <c r="D6040" i="20"/>
  <c r="D6041" i="20"/>
  <c r="D6042" i="20"/>
  <c r="D6043" i="20"/>
  <c r="D6044" i="20"/>
  <c r="D6045" i="20"/>
  <c r="D6046" i="20"/>
  <c r="D6047" i="20"/>
  <c r="D6048" i="20"/>
  <c r="D6049" i="20"/>
  <c r="D6050" i="20"/>
  <c r="D6051" i="20"/>
  <c r="D6052" i="20"/>
  <c r="D6053" i="20"/>
  <c r="D6054" i="20"/>
  <c r="D6055" i="20"/>
  <c r="D6056" i="20"/>
  <c r="D6057" i="20"/>
  <c r="D6058" i="20"/>
  <c r="D6059" i="20"/>
  <c r="D6060" i="20"/>
  <c r="D6061" i="20"/>
  <c r="D6062" i="20"/>
  <c r="D6063" i="20"/>
  <c r="D6064" i="20"/>
  <c r="D6065" i="20"/>
  <c r="D6066" i="20"/>
  <c r="D6067" i="20"/>
  <c r="D6068" i="20"/>
  <c r="D6069" i="20"/>
  <c r="D6070" i="20"/>
  <c r="D6071" i="20"/>
  <c r="D6072" i="20"/>
  <c r="D6073" i="20"/>
  <c r="D6074" i="20"/>
  <c r="D6075" i="20"/>
  <c r="D6076" i="20"/>
  <c r="D6077" i="20"/>
  <c r="D6078" i="20"/>
  <c r="D6079" i="20"/>
  <c r="D6080" i="20"/>
  <c r="D6081" i="20"/>
  <c r="D6082" i="20"/>
  <c r="D6083" i="20"/>
  <c r="D6084" i="20"/>
  <c r="D6085" i="20"/>
  <c r="D6086" i="20"/>
  <c r="D6087" i="20"/>
  <c r="D6088" i="20"/>
  <c r="D6089" i="20"/>
  <c r="D6090" i="20"/>
  <c r="D6091" i="20"/>
  <c r="D6092" i="20"/>
  <c r="D6093" i="20"/>
  <c r="D6094" i="20"/>
  <c r="D6095" i="20"/>
  <c r="D6096" i="20"/>
  <c r="D6097" i="20"/>
  <c r="D6098" i="20"/>
  <c r="D6099" i="20"/>
  <c r="D6100" i="20"/>
  <c r="D6101" i="20"/>
  <c r="D6102" i="20"/>
  <c r="D6103" i="20"/>
  <c r="D6104" i="20"/>
  <c r="D6105" i="20"/>
  <c r="D6106" i="20"/>
  <c r="D6107" i="20"/>
  <c r="D6108" i="20"/>
  <c r="D6109" i="20"/>
  <c r="D6110" i="20"/>
  <c r="D6111" i="20"/>
  <c r="D6112" i="20"/>
  <c r="D6113" i="20"/>
  <c r="D6114" i="20"/>
  <c r="D6115" i="20"/>
  <c r="D6116" i="20"/>
  <c r="D6117" i="20"/>
  <c r="D6118" i="20"/>
  <c r="D6119" i="20"/>
  <c r="D6120" i="20"/>
  <c r="D6121" i="20"/>
  <c r="D6122" i="20"/>
  <c r="D6123" i="20"/>
  <c r="D6124" i="20"/>
  <c r="D6125" i="20"/>
  <c r="D6126" i="20"/>
  <c r="D6127" i="20"/>
  <c r="D6128" i="20"/>
  <c r="D6129" i="20"/>
  <c r="D6130" i="20"/>
  <c r="D6131" i="20"/>
  <c r="D6132" i="20"/>
  <c r="D6133" i="20"/>
  <c r="D6134" i="20"/>
  <c r="D6135" i="20"/>
  <c r="D6136" i="20"/>
  <c r="D6137" i="20"/>
  <c r="D6138" i="20"/>
  <c r="D6139" i="20"/>
  <c r="D6140" i="20"/>
  <c r="D6141" i="20"/>
  <c r="D6142" i="20"/>
  <c r="D6143" i="20"/>
  <c r="D6144" i="20"/>
  <c r="D6145" i="20"/>
  <c r="D6146" i="20"/>
  <c r="D6147" i="20"/>
  <c r="D6148" i="20"/>
  <c r="D6149" i="20"/>
  <c r="D6150" i="20"/>
  <c r="D6151" i="20"/>
  <c r="D6152" i="20"/>
  <c r="D6153" i="20"/>
  <c r="D6154" i="20"/>
  <c r="D6155" i="20"/>
  <c r="D6156" i="20"/>
  <c r="D6157" i="20"/>
  <c r="D6158" i="20"/>
  <c r="D6159" i="20"/>
  <c r="D6160" i="20"/>
  <c r="D6161" i="20"/>
  <c r="D6162" i="20"/>
  <c r="D6163" i="20"/>
  <c r="D6164" i="20"/>
  <c r="D6165" i="20"/>
  <c r="D6166" i="20"/>
  <c r="D6167" i="20"/>
  <c r="D6168" i="20"/>
  <c r="D6169" i="20"/>
  <c r="D6170" i="20"/>
  <c r="D6171" i="20"/>
  <c r="D6172" i="20"/>
  <c r="D6173" i="20"/>
  <c r="D6174" i="20"/>
  <c r="D6175" i="20"/>
  <c r="D6176" i="20"/>
  <c r="D6177" i="20"/>
  <c r="D6178" i="20"/>
  <c r="D6179" i="20"/>
  <c r="D6180" i="20"/>
  <c r="D6181" i="20"/>
  <c r="D6182" i="20"/>
  <c r="D6183" i="20"/>
  <c r="D6184" i="20"/>
  <c r="D6185" i="20"/>
  <c r="D6186" i="20"/>
  <c r="D6187" i="20"/>
  <c r="D6188" i="20"/>
  <c r="D6189" i="20"/>
  <c r="D6190" i="20"/>
  <c r="D6191" i="20"/>
  <c r="D6192" i="20"/>
  <c r="D6193" i="20"/>
  <c r="D6194" i="20"/>
  <c r="D6195" i="20"/>
  <c r="D6196" i="20"/>
  <c r="D6197" i="20"/>
  <c r="D6198" i="20"/>
  <c r="D6199" i="20"/>
  <c r="D6200" i="20"/>
  <c r="D6201" i="20"/>
  <c r="D6202" i="20"/>
  <c r="D6203" i="20"/>
  <c r="D6204" i="20"/>
  <c r="D6205" i="20"/>
  <c r="D6206" i="20"/>
  <c r="D6207" i="20"/>
  <c r="D6208" i="20"/>
  <c r="D6209" i="20"/>
  <c r="D6210" i="20"/>
  <c r="D6211" i="20"/>
  <c r="D6212" i="20"/>
  <c r="D6213" i="20"/>
  <c r="D6214" i="20"/>
  <c r="D6215" i="20"/>
  <c r="D6216" i="20"/>
  <c r="D6217" i="20"/>
  <c r="D6218" i="20"/>
  <c r="D6219" i="20"/>
  <c r="D6220" i="20"/>
  <c r="D6221" i="20"/>
  <c r="D6222" i="20"/>
  <c r="D6223" i="20"/>
  <c r="D6224" i="20"/>
  <c r="D6225" i="20"/>
  <c r="D6226" i="20"/>
  <c r="D6227" i="20"/>
  <c r="D6228" i="20"/>
  <c r="D6229" i="20"/>
  <c r="D6230" i="20"/>
  <c r="D6231" i="20"/>
  <c r="D6232" i="20"/>
  <c r="D6233" i="20"/>
  <c r="D6234" i="20"/>
  <c r="D6235" i="20"/>
  <c r="D6236" i="20"/>
  <c r="D6237" i="20"/>
  <c r="D6238" i="20"/>
  <c r="D6239" i="20"/>
  <c r="D6240" i="20"/>
  <c r="D6241" i="20"/>
  <c r="D6242" i="20"/>
  <c r="D6243" i="20"/>
  <c r="D6244" i="20"/>
  <c r="D6245" i="20"/>
  <c r="D6246" i="20"/>
  <c r="D6247" i="20"/>
  <c r="D6248" i="20"/>
  <c r="D6249" i="20"/>
  <c r="D6250" i="20"/>
  <c r="D6251" i="20"/>
  <c r="D6252" i="20"/>
  <c r="D6253" i="20"/>
  <c r="D6254" i="20"/>
  <c r="D6255" i="20"/>
  <c r="D6256" i="20"/>
  <c r="D6257" i="20"/>
  <c r="D6258" i="20"/>
  <c r="D6259" i="20"/>
  <c r="D6260" i="20"/>
  <c r="D6261" i="20"/>
  <c r="D6262" i="20"/>
  <c r="D6263" i="20"/>
  <c r="D6264" i="20"/>
  <c r="D6265" i="20"/>
  <c r="D6266" i="20"/>
  <c r="D6267" i="20"/>
  <c r="D6268" i="20"/>
  <c r="D6269" i="20"/>
  <c r="D6270" i="20"/>
  <c r="D6271" i="20"/>
  <c r="D6272" i="20"/>
  <c r="D6273" i="20"/>
  <c r="D6274" i="20"/>
  <c r="D6275" i="20"/>
  <c r="D6276" i="20"/>
  <c r="D6277" i="20"/>
  <c r="D6278" i="20"/>
  <c r="D6279" i="20"/>
  <c r="D6280" i="20"/>
  <c r="D6281" i="20"/>
  <c r="D6282" i="20"/>
  <c r="D6283" i="20"/>
  <c r="D6284" i="20"/>
  <c r="D6285" i="20"/>
  <c r="D6286" i="20"/>
  <c r="D6287" i="20"/>
  <c r="D6288" i="20"/>
  <c r="D6289" i="20"/>
  <c r="D6290" i="20"/>
  <c r="D6291" i="20"/>
  <c r="D6292" i="20"/>
  <c r="D6293" i="20"/>
  <c r="D6294" i="20"/>
  <c r="D6295" i="20"/>
  <c r="D6296" i="20"/>
  <c r="D6297" i="20"/>
  <c r="D6298" i="20"/>
  <c r="D6299" i="20"/>
  <c r="D6300" i="20"/>
  <c r="D6301" i="20"/>
  <c r="D6302" i="20"/>
  <c r="D6303" i="20"/>
  <c r="D6304" i="20"/>
  <c r="D6305" i="20"/>
  <c r="D6306" i="20"/>
  <c r="D6307" i="20"/>
  <c r="D6308" i="20"/>
  <c r="D6309" i="20"/>
  <c r="D6310" i="20"/>
  <c r="D6311" i="20"/>
  <c r="D6312" i="20"/>
  <c r="D6313" i="20"/>
  <c r="D6314" i="20"/>
  <c r="D6315" i="20"/>
  <c r="D6316" i="20"/>
  <c r="D6317" i="20"/>
  <c r="D6318" i="20"/>
  <c r="D6319" i="20"/>
  <c r="D6320" i="20"/>
  <c r="D6321" i="20"/>
  <c r="D6322" i="20"/>
  <c r="D6323" i="20"/>
  <c r="D6324" i="20"/>
  <c r="D6325" i="20"/>
  <c r="D6326" i="20"/>
  <c r="D6327" i="20"/>
  <c r="D6328" i="20"/>
  <c r="D6329" i="20"/>
  <c r="D6330" i="20"/>
  <c r="D6331" i="20"/>
  <c r="D6332" i="20"/>
  <c r="D6333" i="20"/>
  <c r="D6334" i="20"/>
  <c r="D6335" i="20"/>
  <c r="D6336" i="20"/>
  <c r="D6337" i="20"/>
  <c r="D6338" i="20"/>
  <c r="D6339" i="20"/>
  <c r="D6340" i="20"/>
  <c r="D6341" i="20"/>
  <c r="D6342" i="20"/>
  <c r="D6343" i="20"/>
  <c r="D6344" i="20"/>
  <c r="D6345" i="20"/>
  <c r="D6346" i="20"/>
  <c r="D6347" i="20"/>
  <c r="D6348" i="20"/>
  <c r="D6349" i="20"/>
  <c r="D6350" i="20"/>
  <c r="D6351" i="20"/>
  <c r="D6352" i="20"/>
  <c r="D6353" i="20"/>
  <c r="D6354" i="20"/>
  <c r="D6355" i="20"/>
  <c r="D6356" i="20"/>
  <c r="D6357" i="20"/>
  <c r="D6358" i="20"/>
  <c r="D6359" i="20"/>
  <c r="D6360" i="20"/>
  <c r="D6361" i="20"/>
  <c r="D6362" i="20"/>
  <c r="D6363" i="20"/>
  <c r="D6364" i="20"/>
  <c r="D6365" i="20"/>
  <c r="D6366" i="20"/>
  <c r="D6367" i="20"/>
  <c r="D6368" i="20"/>
  <c r="D6369" i="20"/>
  <c r="D6370" i="20"/>
  <c r="D6371" i="20"/>
  <c r="D6372" i="20"/>
  <c r="D6373" i="20"/>
  <c r="D6374" i="20"/>
  <c r="D6375" i="20"/>
  <c r="D6376" i="20"/>
  <c r="D6377" i="20"/>
  <c r="D6378" i="20"/>
  <c r="D6379" i="20"/>
  <c r="D6380" i="20"/>
  <c r="D6381" i="20"/>
  <c r="D6382" i="20"/>
  <c r="D6383" i="20"/>
  <c r="D6384" i="20"/>
  <c r="D6385" i="20"/>
  <c r="D6386" i="20"/>
  <c r="D6387" i="20"/>
  <c r="D6388" i="20"/>
  <c r="D6389" i="20"/>
  <c r="D6390" i="20"/>
  <c r="D6391" i="20"/>
  <c r="D6392" i="20"/>
  <c r="D6393" i="20"/>
  <c r="D6394" i="20"/>
  <c r="D6395" i="20"/>
  <c r="D6396" i="20"/>
  <c r="D6397" i="20"/>
  <c r="D6398" i="20"/>
  <c r="D6399" i="20"/>
  <c r="D6400" i="20"/>
  <c r="D6401" i="20"/>
  <c r="D6402" i="20"/>
  <c r="D6403" i="20"/>
  <c r="D6404" i="20"/>
  <c r="D6405" i="20"/>
  <c r="D6406" i="20"/>
  <c r="D6407" i="20"/>
  <c r="D6408" i="20"/>
  <c r="D6409" i="20"/>
  <c r="D6410" i="20"/>
  <c r="D6411" i="20"/>
  <c r="D6412" i="20"/>
  <c r="D6413" i="20"/>
  <c r="D6414" i="20"/>
  <c r="D6415" i="20"/>
  <c r="D6416" i="20"/>
  <c r="D6417" i="20"/>
  <c r="D6418" i="20"/>
  <c r="D6419" i="20"/>
  <c r="D6420" i="20"/>
  <c r="D6421" i="20"/>
  <c r="D6422" i="20"/>
  <c r="D6423" i="20"/>
  <c r="D6424" i="20"/>
  <c r="D6425" i="20"/>
  <c r="D6426" i="20"/>
  <c r="D6427" i="20"/>
  <c r="D6428" i="20"/>
  <c r="D6429" i="20"/>
  <c r="D6430" i="20"/>
  <c r="D6431" i="20"/>
  <c r="D6432" i="20"/>
  <c r="D6433" i="20"/>
  <c r="D6434" i="20"/>
  <c r="D6435" i="20"/>
  <c r="D6436" i="20"/>
  <c r="D6437" i="20"/>
  <c r="D6438" i="20"/>
  <c r="D6439" i="20"/>
  <c r="D6440" i="20"/>
  <c r="D6441" i="20"/>
  <c r="D6442" i="20"/>
  <c r="D6443" i="20"/>
  <c r="D6444" i="20"/>
  <c r="D6445" i="20"/>
  <c r="D6446" i="20"/>
  <c r="D6447" i="20"/>
  <c r="D6448" i="20"/>
  <c r="D6449" i="20"/>
  <c r="D6450" i="20"/>
  <c r="D6451" i="20"/>
  <c r="D6452" i="20"/>
  <c r="D6453" i="20"/>
  <c r="D6454" i="20"/>
  <c r="D6455" i="20"/>
  <c r="D6456" i="20"/>
  <c r="D6457" i="20"/>
  <c r="D6458" i="20"/>
  <c r="D6459" i="20"/>
  <c r="D6460" i="20"/>
  <c r="D6461" i="20"/>
  <c r="D6462" i="20"/>
  <c r="D6463" i="20"/>
  <c r="D6464" i="20"/>
  <c r="D6465" i="20"/>
  <c r="D6466" i="20"/>
  <c r="D6467" i="20"/>
  <c r="D6468" i="20"/>
  <c r="D6469" i="20"/>
  <c r="D6470" i="20"/>
  <c r="D6471" i="20"/>
  <c r="D6472" i="20"/>
  <c r="D6473" i="20"/>
  <c r="D6474" i="20"/>
  <c r="D6475" i="20"/>
  <c r="D6476" i="20"/>
  <c r="D6477" i="20"/>
  <c r="D6478" i="20"/>
  <c r="D6479" i="20"/>
  <c r="D6480" i="20"/>
  <c r="D6481" i="20"/>
  <c r="D6482" i="20"/>
  <c r="D6483" i="20"/>
  <c r="D6484" i="20"/>
  <c r="D6485" i="20"/>
  <c r="D6486" i="20"/>
  <c r="D6487" i="20"/>
  <c r="D6488" i="20"/>
  <c r="D6489" i="20"/>
  <c r="D6490" i="20"/>
  <c r="D6491" i="20"/>
  <c r="D6492" i="20"/>
  <c r="D6493" i="20"/>
  <c r="D6494" i="20"/>
  <c r="D6495" i="20"/>
  <c r="D6496" i="20"/>
  <c r="D6497" i="20"/>
  <c r="D6498" i="20"/>
  <c r="D6499" i="20"/>
  <c r="D6500" i="20"/>
  <c r="D6501" i="20"/>
  <c r="D6502" i="20"/>
  <c r="D6503" i="20"/>
  <c r="D6504" i="20"/>
  <c r="D6505" i="20"/>
  <c r="D6506" i="20"/>
  <c r="D6507" i="20"/>
  <c r="D6508" i="20"/>
  <c r="D6509" i="20"/>
  <c r="D6510" i="20"/>
  <c r="D6511" i="20"/>
  <c r="D6512" i="20"/>
  <c r="D6513" i="20"/>
  <c r="D6514" i="20"/>
  <c r="D6515" i="20"/>
  <c r="D6516" i="20"/>
  <c r="D6517" i="20"/>
  <c r="D6518" i="20"/>
  <c r="D6519" i="20"/>
  <c r="D6520" i="20"/>
  <c r="D6521" i="20"/>
  <c r="D6522" i="20"/>
  <c r="D6523" i="20"/>
  <c r="D6524" i="20"/>
  <c r="D6525" i="20"/>
  <c r="D6526" i="20"/>
  <c r="D6527" i="20"/>
  <c r="D6528" i="20"/>
  <c r="D6529" i="20"/>
  <c r="D6530" i="20"/>
  <c r="D6531" i="20"/>
  <c r="D6532" i="20"/>
  <c r="D6533" i="20"/>
  <c r="D6534" i="20"/>
  <c r="D6535" i="20"/>
  <c r="D6536" i="20"/>
  <c r="D6537" i="20"/>
  <c r="D6538" i="20"/>
  <c r="D6539" i="20"/>
  <c r="D6540" i="20"/>
  <c r="D6541" i="20"/>
  <c r="D6542" i="20"/>
  <c r="D6543" i="20"/>
  <c r="D6544" i="20"/>
  <c r="D6545" i="20"/>
  <c r="D6546" i="20"/>
  <c r="D6547" i="20"/>
  <c r="D6548" i="20"/>
  <c r="D6549" i="20"/>
  <c r="D6550" i="20"/>
  <c r="D6551" i="20"/>
  <c r="D6552" i="20"/>
  <c r="D6553" i="20"/>
  <c r="D6554" i="20"/>
  <c r="D6555" i="20"/>
  <c r="D6556" i="20"/>
  <c r="D6557" i="20"/>
  <c r="D6558" i="20"/>
  <c r="D6559" i="20"/>
  <c r="D6560" i="20"/>
  <c r="D6561" i="20"/>
  <c r="D6562" i="20"/>
  <c r="D6563" i="20"/>
  <c r="D6564" i="20"/>
  <c r="D6565" i="20"/>
  <c r="D6566" i="20"/>
  <c r="D6567" i="20"/>
  <c r="D6568" i="20"/>
  <c r="D6569" i="20"/>
  <c r="D6570" i="20"/>
  <c r="D6571" i="20"/>
  <c r="D6572" i="20"/>
  <c r="D6573" i="20"/>
  <c r="D6574" i="20"/>
  <c r="D6575" i="20"/>
  <c r="D6576" i="20"/>
  <c r="D6577" i="20"/>
  <c r="D6578" i="20"/>
  <c r="D6579" i="20"/>
  <c r="D6580" i="20"/>
  <c r="D6581" i="20"/>
  <c r="D6582" i="20"/>
  <c r="D6583" i="20"/>
  <c r="D6584" i="20"/>
  <c r="D6585" i="20"/>
  <c r="D6586" i="20"/>
  <c r="D6587" i="20"/>
  <c r="D6588" i="20"/>
  <c r="D6589" i="20"/>
  <c r="D6590" i="20"/>
  <c r="D6591" i="20"/>
  <c r="D6592" i="20"/>
  <c r="D6593" i="20"/>
  <c r="D6594" i="20"/>
  <c r="D6595" i="20"/>
  <c r="D6596" i="20"/>
  <c r="D6597" i="20"/>
  <c r="D6598" i="20"/>
  <c r="D6599" i="20"/>
  <c r="D6600" i="20"/>
  <c r="D6601" i="20"/>
  <c r="D6602" i="20"/>
  <c r="D6603" i="20"/>
  <c r="D6604" i="20"/>
  <c r="D6605" i="20"/>
  <c r="D6606" i="20"/>
  <c r="D6607" i="20"/>
  <c r="D6608" i="20"/>
  <c r="D6609" i="20"/>
  <c r="D6610" i="20"/>
  <c r="D6611" i="20"/>
  <c r="D6612" i="20"/>
  <c r="D6613" i="20"/>
  <c r="D6614" i="20"/>
  <c r="D6615" i="20"/>
  <c r="D6616" i="20"/>
  <c r="D6617" i="20"/>
  <c r="D6618" i="20"/>
  <c r="D6619" i="20"/>
  <c r="D6620" i="20"/>
  <c r="D6621" i="20"/>
  <c r="D6622" i="20"/>
  <c r="D6623" i="20"/>
  <c r="D6624" i="20"/>
  <c r="D6625" i="20"/>
  <c r="D6626" i="20"/>
  <c r="D6627" i="20"/>
  <c r="D6628" i="20"/>
  <c r="D6629" i="20"/>
  <c r="D6630" i="20"/>
  <c r="D6631" i="20"/>
  <c r="D6632" i="20"/>
  <c r="D6633" i="20"/>
  <c r="D6634" i="20"/>
  <c r="D6635" i="20"/>
  <c r="D6636" i="20"/>
  <c r="D6637" i="20"/>
  <c r="D6638" i="20"/>
  <c r="D6639" i="20"/>
  <c r="D6640" i="20"/>
  <c r="D6641" i="20"/>
  <c r="D6642" i="20"/>
  <c r="D6643" i="20"/>
  <c r="D6644" i="20"/>
  <c r="D6645" i="20"/>
  <c r="D6646" i="20"/>
  <c r="D6647" i="20"/>
  <c r="D6648" i="20"/>
  <c r="D6649" i="20"/>
  <c r="D6650" i="20"/>
  <c r="D6651" i="20"/>
  <c r="D6652" i="20"/>
  <c r="D6653" i="20"/>
  <c r="D6654" i="20"/>
  <c r="D6655" i="20"/>
  <c r="D6656" i="20"/>
  <c r="D6657" i="20"/>
  <c r="D6658" i="20"/>
  <c r="D6659" i="20"/>
  <c r="D6660" i="20"/>
  <c r="D6661" i="20"/>
  <c r="D6662" i="20"/>
  <c r="D6663" i="20"/>
  <c r="D6664" i="20"/>
  <c r="D6665" i="20"/>
  <c r="D6666" i="20"/>
  <c r="D6667" i="20"/>
  <c r="D6668" i="20"/>
  <c r="D6669" i="20"/>
  <c r="D6670" i="20"/>
  <c r="D6671" i="20"/>
  <c r="D6672" i="20"/>
  <c r="D6673" i="20"/>
  <c r="D6674" i="20"/>
  <c r="D6675" i="20"/>
  <c r="D6676" i="20"/>
  <c r="D6677" i="20"/>
  <c r="D6678" i="20"/>
  <c r="D6679" i="20"/>
  <c r="D6680" i="20"/>
  <c r="D6681" i="20"/>
  <c r="D6682" i="20"/>
  <c r="D6683" i="20"/>
  <c r="D6684" i="20"/>
  <c r="D6685" i="20"/>
  <c r="D6686" i="20"/>
  <c r="D6687" i="20"/>
  <c r="D6688" i="20"/>
  <c r="D6689" i="20"/>
  <c r="D6690" i="20"/>
  <c r="D6691" i="20"/>
  <c r="D6692" i="20"/>
  <c r="D6693" i="20"/>
  <c r="D6694" i="20"/>
  <c r="D6695" i="20"/>
  <c r="D6696" i="20"/>
  <c r="D6697" i="20"/>
  <c r="D6698" i="20"/>
  <c r="D6699" i="20"/>
  <c r="D6700" i="20"/>
  <c r="D6701" i="20"/>
  <c r="D6702" i="20"/>
  <c r="D6703" i="20"/>
  <c r="D6704" i="20"/>
  <c r="D6705" i="20"/>
  <c r="D6706" i="20"/>
  <c r="D6707" i="20"/>
  <c r="D6708" i="20"/>
  <c r="D6709" i="20"/>
  <c r="D6710" i="20"/>
  <c r="D6711" i="20"/>
  <c r="D6712" i="20"/>
  <c r="D6713" i="20"/>
  <c r="D6714" i="20"/>
  <c r="D6715" i="20"/>
  <c r="D6716" i="20"/>
  <c r="D6717" i="20"/>
  <c r="D6718" i="20"/>
  <c r="D6719" i="20"/>
  <c r="D6720" i="20"/>
  <c r="D6721" i="20"/>
  <c r="D6722" i="20"/>
  <c r="D6723" i="20"/>
  <c r="D6724" i="20"/>
  <c r="D6725" i="20"/>
  <c r="D6726" i="20"/>
  <c r="D6727" i="20"/>
  <c r="D6728" i="20"/>
  <c r="D6729" i="20"/>
  <c r="D6730" i="20"/>
  <c r="D6731" i="20"/>
  <c r="D6732" i="20"/>
  <c r="D6733" i="20"/>
  <c r="D6734" i="20"/>
  <c r="D6735" i="20"/>
  <c r="D6736" i="20"/>
  <c r="D6737" i="20"/>
  <c r="D6738" i="20"/>
  <c r="D6739" i="20"/>
  <c r="D6740" i="20"/>
  <c r="D6741" i="20"/>
  <c r="D6742" i="20"/>
  <c r="D6743" i="20"/>
  <c r="D6744" i="20"/>
  <c r="D6745" i="20"/>
  <c r="D6746" i="20"/>
  <c r="D6" i="20"/>
  <c r="B2167" i="20"/>
  <c r="B2168" i="20" s="1"/>
  <c r="B663" i="20"/>
  <c r="B664" i="20" s="1"/>
  <c r="B665" i="20" s="1"/>
  <c r="B666" i="20" s="1"/>
  <c r="B667" i="20" s="1"/>
  <c r="B668" i="20" s="1"/>
  <c r="B669" i="20" s="1"/>
  <c r="B670" i="20" s="1"/>
  <c r="B671" i="20" s="1"/>
  <c r="B672" i="20" s="1"/>
  <c r="B673" i="20" s="1"/>
  <c r="B674" i="20" s="1"/>
  <c r="B675" i="20" s="1"/>
  <c r="B676" i="20" s="1"/>
  <c r="B677" i="20" s="1"/>
  <c r="B678" i="20" s="1"/>
  <c r="B679" i="20" s="1"/>
  <c r="B680" i="20" s="1"/>
  <c r="B681" i="20" s="1"/>
  <c r="B682" i="20" s="1"/>
  <c r="B683" i="20" s="1"/>
  <c r="B684" i="20" s="1"/>
  <c r="B685" i="20" s="1"/>
  <c r="B686" i="20" s="1"/>
  <c r="B687" i="20" s="1"/>
  <c r="B688" i="20" s="1"/>
  <c r="B689" i="20" s="1"/>
  <c r="B690" i="20" s="1"/>
  <c r="B691" i="20" s="1"/>
  <c r="B692" i="20" s="1"/>
  <c r="B693" i="20" s="1"/>
  <c r="B694" i="20" s="1"/>
  <c r="B695" i="20" s="1"/>
  <c r="B696" i="20" s="1"/>
  <c r="B697" i="20" s="1"/>
  <c r="B698" i="20" s="1"/>
  <c r="B699" i="20" s="1"/>
  <c r="B700" i="20" s="1"/>
  <c r="B646" i="20"/>
  <c r="B647" i="20" s="1"/>
  <c r="B648" i="20" s="1"/>
  <c r="B649" i="20" s="1"/>
  <c r="B650" i="20" s="1"/>
  <c r="B651" i="20" s="1"/>
  <c r="B652" i="20" s="1"/>
  <c r="B653" i="20" s="1"/>
  <c r="B654" i="20" s="1"/>
  <c r="B655" i="20" s="1"/>
  <c r="B656" i="20" s="1"/>
  <c r="B657" i="20" s="1"/>
  <c r="B658" i="20" s="1"/>
  <c r="B659" i="20" s="1"/>
  <c r="B660" i="20" s="1"/>
  <c r="B661" i="20" s="1"/>
  <c r="B635" i="20"/>
  <c r="B636" i="20" s="1"/>
  <c r="B637" i="20" s="1"/>
  <c r="B638" i="20" s="1"/>
  <c r="B639" i="20" s="1"/>
  <c r="B640" i="20" s="1"/>
  <c r="B641" i="20" s="1"/>
  <c r="B642" i="20" s="1"/>
  <c r="B643" i="20" s="1"/>
  <c r="B644" i="20" s="1"/>
  <c r="B617" i="20"/>
  <c r="B618" i="20" s="1"/>
  <c r="B619" i="20" s="1"/>
  <c r="B620" i="20" s="1"/>
  <c r="B621" i="20" s="1"/>
  <c r="B622" i="20" s="1"/>
  <c r="B623" i="20" s="1"/>
  <c r="B624" i="20" s="1"/>
  <c r="B625" i="20" s="1"/>
  <c r="B626" i="20" s="1"/>
  <c r="B627" i="20" s="1"/>
  <c r="B628" i="20" s="1"/>
  <c r="B629" i="20" s="1"/>
  <c r="B630" i="20" s="1"/>
  <c r="B631" i="20" s="1"/>
  <c r="B632" i="20" s="1"/>
  <c r="B633" i="20" s="1"/>
  <c r="B427" i="20"/>
  <c r="B428" i="20" s="1"/>
  <c r="B429" i="20" s="1"/>
  <c r="B430" i="20" s="1"/>
  <c r="B431" i="20" s="1"/>
  <c r="B432" i="20" s="1"/>
  <c r="B433" i="20" s="1"/>
  <c r="B434" i="20" s="1"/>
  <c r="B435" i="20" s="1"/>
  <c r="B436" i="20" s="1"/>
  <c r="B437" i="20" s="1"/>
  <c r="B438" i="20" s="1"/>
  <c r="B439" i="20" s="1"/>
  <c r="B440" i="20" s="1"/>
  <c r="B441" i="20" s="1"/>
  <c r="B442" i="20" s="1"/>
  <c r="B443" i="20" s="1"/>
  <c r="B444" i="20" s="1"/>
  <c r="B445" i="20" s="1"/>
  <c r="B446" i="20" s="1"/>
  <c r="B447" i="20" s="1"/>
  <c r="B448" i="20" s="1"/>
  <c r="B449" i="20" s="1"/>
  <c r="B450" i="20" s="1"/>
  <c r="B451" i="20" s="1"/>
  <c r="B452" i="20" s="1"/>
  <c r="B453" i="20" s="1"/>
  <c r="B454" i="20" s="1"/>
  <c r="B455" i="20" s="1"/>
  <c r="B456" i="20" s="1"/>
  <c r="B457" i="20" s="1"/>
  <c r="B458" i="20" s="1"/>
  <c r="B459" i="20" s="1"/>
  <c r="B460" i="20" s="1"/>
  <c r="B461" i="20" s="1"/>
  <c r="B462" i="20" s="1"/>
  <c r="B463" i="20" s="1"/>
  <c r="B464" i="20" s="1"/>
  <c r="B465" i="20" s="1"/>
  <c r="B466" i="20" s="1"/>
  <c r="B467" i="20" s="1"/>
  <c r="B468" i="20" s="1"/>
  <c r="B469" i="20" s="1"/>
  <c r="B470" i="20" s="1"/>
  <c r="B471" i="20" s="1"/>
  <c r="B472" i="20" s="1"/>
  <c r="B473" i="20" s="1"/>
  <c r="B413" i="20"/>
  <c r="B414" i="20" s="1"/>
  <c r="B415" i="20" s="1"/>
  <c r="B416" i="20" s="1"/>
  <c r="B417" i="20" s="1"/>
  <c r="B418" i="20" s="1"/>
  <c r="B419" i="20" s="1"/>
  <c r="B420" i="20" s="1"/>
  <c r="B421" i="20" s="1"/>
  <c r="B422" i="20" s="1"/>
  <c r="B423" i="20" s="1"/>
  <c r="B424" i="20" s="1"/>
  <c r="B425" i="20" s="1"/>
  <c r="B400" i="20"/>
  <c r="B401" i="20" s="1"/>
  <c r="B402" i="20" s="1"/>
  <c r="B403" i="20" s="1"/>
  <c r="B404" i="20" s="1"/>
  <c r="B405" i="20" s="1"/>
  <c r="B406" i="20" s="1"/>
  <c r="B407" i="20" s="1"/>
  <c r="B408" i="20" s="1"/>
  <c r="B409" i="20" s="1"/>
  <c r="B410" i="20" s="1"/>
  <c r="B411" i="20" s="1"/>
  <c r="B362" i="20"/>
  <c r="B363" i="20" s="1"/>
  <c r="B364" i="20" s="1"/>
  <c r="B365" i="20" s="1"/>
  <c r="B366" i="20" s="1"/>
  <c r="B367" i="20" s="1"/>
  <c r="B368" i="20" s="1"/>
  <c r="B369" i="20" s="1"/>
  <c r="B370" i="20" s="1"/>
  <c r="B371" i="20" s="1"/>
  <c r="B372" i="20" s="1"/>
  <c r="B373" i="20" s="1"/>
  <c r="B374" i="20" s="1"/>
  <c r="B375" i="20" s="1"/>
  <c r="B376" i="20" s="1"/>
  <c r="B377" i="20" s="1"/>
  <c r="B378" i="20" s="1"/>
  <c r="B379" i="20" s="1"/>
  <c r="B380" i="20" s="1"/>
  <c r="B381" i="20" s="1"/>
  <c r="B382" i="20" s="1"/>
  <c r="B383" i="20" s="1"/>
  <c r="B384" i="20" s="1"/>
  <c r="B385" i="20" s="1"/>
  <c r="B386" i="20" s="1"/>
  <c r="B387" i="20" s="1"/>
  <c r="B388" i="20" s="1"/>
  <c r="B389" i="20" s="1"/>
  <c r="B390" i="20" s="1"/>
  <c r="B391" i="20" s="1"/>
  <c r="B392" i="20" s="1"/>
  <c r="B393" i="20" s="1"/>
  <c r="B394" i="20" s="1"/>
  <c r="B395" i="20" s="1"/>
  <c r="B396" i="20" s="1"/>
  <c r="B397" i="20" s="1"/>
  <c r="B398" i="20" s="1"/>
  <c r="B304" i="20"/>
  <c r="B305" i="20" s="1"/>
  <c r="B306" i="20" s="1"/>
  <c r="B307" i="20" s="1"/>
  <c r="B308" i="20" s="1"/>
  <c r="B309" i="20" s="1"/>
  <c r="B310" i="20" s="1"/>
  <c r="B311" i="20" s="1"/>
  <c r="B312" i="20" s="1"/>
  <c r="B232" i="20"/>
  <c r="B233" i="20" s="1"/>
  <c r="B234" i="20" s="1"/>
  <c r="B235" i="20" s="1"/>
  <c r="B236" i="20" s="1"/>
  <c r="B237" i="20" s="1"/>
  <c r="B238" i="20" s="1"/>
  <c r="B239" i="20" s="1"/>
  <c r="B240" i="20" s="1"/>
  <c r="B241" i="20" s="1"/>
  <c r="B242" i="20" s="1"/>
  <c r="B243" i="20" s="1"/>
  <c r="B244" i="20" s="1"/>
  <c r="B245" i="20" s="1"/>
  <c r="B246" i="20" s="1"/>
  <c r="B247" i="20" s="1"/>
  <c r="B248" i="20" s="1"/>
  <c r="B249" i="20" s="1"/>
  <c r="B250" i="20" s="1"/>
  <c r="B251" i="20" s="1"/>
  <c r="E2166" i="13" l="1"/>
  <c r="E2165" i="13"/>
  <c r="E661" i="13"/>
  <c r="E662" i="13"/>
  <c r="E663" i="13"/>
  <c r="E664" i="13"/>
  <c r="E665" i="13"/>
  <c r="E666" i="13"/>
  <c r="E667" i="13"/>
  <c r="E668" i="13"/>
  <c r="E669" i="13"/>
  <c r="E670" i="13"/>
  <c r="E671" i="13"/>
  <c r="E672" i="13"/>
  <c r="E673" i="13"/>
  <c r="E674" i="13"/>
  <c r="E675" i="13"/>
  <c r="E676" i="13"/>
  <c r="E677" i="13"/>
  <c r="E678" i="13"/>
  <c r="E679" i="13"/>
  <c r="E680" i="13"/>
  <c r="E681" i="13"/>
  <c r="E682" i="13"/>
  <c r="E683" i="13"/>
  <c r="E684" i="13"/>
  <c r="E685" i="13"/>
  <c r="E686" i="13"/>
  <c r="E687" i="13"/>
  <c r="E688" i="13"/>
  <c r="E689" i="13"/>
  <c r="E690" i="13"/>
  <c r="E691" i="13"/>
  <c r="E692" i="13"/>
  <c r="E693" i="13"/>
  <c r="E694" i="13"/>
  <c r="E695" i="13"/>
  <c r="E696" i="13"/>
  <c r="E697" i="13"/>
  <c r="E698" i="13"/>
  <c r="E644" i="13"/>
  <c r="E645" i="13"/>
  <c r="E646" i="13"/>
  <c r="E647" i="13"/>
  <c r="E648" i="13"/>
  <c r="E649" i="13"/>
  <c r="E650" i="13"/>
  <c r="E651" i="13"/>
  <c r="E652" i="13"/>
  <c r="E653" i="13"/>
  <c r="E654" i="13"/>
  <c r="E655" i="13"/>
  <c r="E656" i="13"/>
  <c r="E657" i="13"/>
  <c r="E658" i="13"/>
  <c r="E659" i="13"/>
  <c r="E634" i="13"/>
  <c r="E635" i="13"/>
  <c r="E636" i="13"/>
  <c r="E637" i="13"/>
  <c r="E638" i="13"/>
  <c r="E639" i="13"/>
  <c r="E640" i="13"/>
  <c r="E641" i="13"/>
  <c r="E642" i="13"/>
  <c r="E633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16" i="13"/>
  <c r="E61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25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11" i="13"/>
  <c r="E400" i="13"/>
  <c r="E401" i="13"/>
  <c r="E402" i="13"/>
  <c r="E403" i="13"/>
  <c r="E404" i="13"/>
  <c r="E405" i="13"/>
  <c r="E406" i="13"/>
  <c r="E407" i="13"/>
  <c r="E408" i="13"/>
  <c r="E409" i="13"/>
  <c r="E399" i="13"/>
  <c r="E398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02" i="13"/>
  <c r="E303" i="13"/>
  <c r="E304" i="13"/>
  <c r="E305" i="13"/>
  <c r="E306" i="13"/>
  <c r="E307" i="13"/>
  <c r="E308" i="13"/>
  <c r="E309" i="13"/>
  <c r="E310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H7" i="5"/>
  <c r="I7" i="5"/>
  <c r="H8" i="5"/>
  <c r="I8" i="5"/>
  <c r="H9" i="5"/>
  <c r="I9" i="5"/>
  <c r="H10" i="5"/>
  <c r="I10" i="5"/>
  <c r="H11" i="5"/>
  <c r="I11" i="5"/>
  <c r="H12" i="5"/>
  <c r="I12" i="5"/>
  <c r="H13" i="5"/>
  <c r="I13" i="5"/>
  <c r="H14" i="5"/>
  <c r="I14" i="5"/>
  <c r="H15" i="5"/>
  <c r="I15" i="5"/>
  <c r="H16" i="5"/>
  <c r="I16" i="5"/>
  <c r="H17" i="5"/>
  <c r="I17" i="5"/>
  <c r="H18" i="5"/>
  <c r="I18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H39" i="5"/>
  <c r="I39" i="5"/>
  <c r="H40" i="5"/>
  <c r="I40" i="5"/>
  <c r="H41" i="5"/>
  <c r="I41" i="5"/>
  <c r="H42" i="5"/>
  <c r="I42" i="5"/>
  <c r="H43" i="5"/>
  <c r="I43" i="5"/>
  <c r="H44" i="5"/>
  <c r="I44" i="5"/>
  <c r="H45" i="5"/>
  <c r="I45" i="5"/>
  <c r="H46" i="5"/>
  <c r="I46" i="5"/>
  <c r="H47" i="5"/>
  <c r="I47" i="5"/>
  <c r="H48" i="5"/>
  <c r="I48" i="5"/>
  <c r="H49" i="5"/>
  <c r="I49" i="5"/>
  <c r="H50" i="5"/>
  <c r="I50" i="5"/>
  <c r="H51" i="5"/>
  <c r="I51" i="5"/>
  <c r="H52" i="5"/>
  <c r="I52" i="5"/>
  <c r="H53" i="5"/>
  <c r="I53" i="5"/>
  <c r="H54" i="5"/>
  <c r="I54" i="5"/>
  <c r="H55" i="5"/>
  <c r="I55" i="5"/>
  <c r="H56" i="5"/>
  <c r="I56" i="5"/>
  <c r="H57" i="5"/>
  <c r="I57" i="5"/>
  <c r="H58" i="5"/>
  <c r="I58" i="5"/>
  <c r="H59" i="5"/>
  <c r="I59" i="5"/>
  <c r="H60" i="5"/>
  <c r="I60" i="5"/>
  <c r="H61" i="5"/>
  <c r="I61" i="5"/>
  <c r="H62" i="5"/>
  <c r="I62" i="5"/>
  <c r="H63" i="5"/>
  <c r="I63" i="5"/>
  <c r="H64" i="5"/>
  <c r="I64" i="5"/>
  <c r="H65" i="5"/>
  <c r="I65" i="5"/>
  <c r="H66" i="5"/>
  <c r="I66" i="5"/>
  <c r="H67" i="5"/>
  <c r="I67" i="5"/>
  <c r="H68" i="5"/>
  <c r="I68" i="5"/>
  <c r="H69" i="5"/>
  <c r="I69" i="5"/>
  <c r="H70" i="5"/>
  <c r="I70" i="5"/>
  <c r="H71" i="5"/>
  <c r="I71" i="5"/>
  <c r="H72" i="5"/>
  <c r="I72" i="5"/>
  <c r="H73" i="5"/>
  <c r="I73" i="5"/>
  <c r="H74" i="5"/>
  <c r="I74" i="5"/>
  <c r="H75" i="5"/>
  <c r="I75" i="5"/>
  <c r="H76" i="5"/>
  <c r="I76" i="5"/>
  <c r="H77" i="5"/>
  <c r="I77" i="5"/>
  <c r="H78" i="5"/>
  <c r="I78" i="5"/>
  <c r="H79" i="5"/>
  <c r="I79" i="5"/>
  <c r="H80" i="5"/>
  <c r="I80" i="5"/>
  <c r="H81" i="5"/>
  <c r="I81" i="5"/>
  <c r="H82" i="5"/>
  <c r="I82" i="5"/>
  <c r="H83" i="5"/>
  <c r="I83" i="5"/>
  <c r="H84" i="5"/>
  <c r="I84" i="5"/>
  <c r="H85" i="5"/>
  <c r="I85" i="5"/>
  <c r="H86" i="5"/>
  <c r="I86" i="5"/>
  <c r="H87" i="5"/>
  <c r="I87" i="5"/>
  <c r="H88" i="5"/>
  <c r="I88" i="5"/>
  <c r="H89" i="5"/>
  <c r="I89" i="5"/>
  <c r="H90" i="5"/>
  <c r="I90" i="5"/>
  <c r="H91" i="5"/>
  <c r="I91" i="5"/>
  <c r="H92" i="5"/>
  <c r="I92" i="5"/>
  <c r="H93" i="5"/>
  <c r="I93" i="5"/>
  <c r="H94" i="5"/>
  <c r="I94" i="5"/>
  <c r="H95" i="5"/>
  <c r="I95" i="5"/>
  <c r="H96" i="5"/>
  <c r="I96" i="5"/>
  <c r="H97" i="5"/>
  <c r="I97" i="5"/>
  <c r="H98" i="5"/>
  <c r="I98" i="5"/>
  <c r="H99" i="5"/>
  <c r="I99" i="5"/>
  <c r="H100" i="5"/>
  <c r="I100" i="5"/>
  <c r="H101" i="5"/>
  <c r="I101" i="5"/>
  <c r="H102" i="5"/>
  <c r="I102" i="5"/>
  <c r="H103" i="5"/>
  <c r="I103" i="5"/>
  <c r="H104" i="5"/>
  <c r="I104" i="5"/>
  <c r="H105" i="5"/>
  <c r="I105" i="5"/>
  <c r="H106" i="5"/>
  <c r="I106" i="5"/>
  <c r="H107" i="5"/>
  <c r="I107" i="5"/>
  <c r="H108" i="5"/>
  <c r="I108" i="5"/>
  <c r="H109" i="5"/>
  <c r="I109" i="5"/>
  <c r="H110" i="5"/>
  <c r="I110" i="5"/>
  <c r="H111" i="5"/>
  <c r="I111" i="5"/>
  <c r="H112" i="5"/>
  <c r="I112" i="5"/>
  <c r="H113" i="5"/>
  <c r="I113" i="5"/>
  <c r="H114" i="5"/>
  <c r="I114" i="5"/>
  <c r="H115" i="5"/>
  <c r="I115" i="5"/>
  <c r="H116" i="5"/>
  <c r="I116" i="5"/>
  <c r="H117" i="5"/>
  <c r="I117" i="5"/>
  <c r="H118" i="5"/>
  <c r="I118" i="5"/>
  <c r="H119" i="5"/>
  <c r="I119" i="5"/>
  <c r="H120" i="5"/>
  <c r="I120" i="5"/>
  <c r="H121" i="5"/>
  <c r="I121" i="5"/>
  <c r="H122" i="5"/>
  <c r="I122" i="5"/>
  <c r="H123" i="5"/>
  <c r="I123" i="5"/>
  <c r="H124" i="5"/>
  <c r="I124" i="5"/>
  <c r="H125" i="5"/>
  <c r="I125" i="5"/>
  <c r="H126" i="5"/>
  <c r="I126" i="5"/>
  <c r="H127" i="5"/>
  <c r="I127" i="5"/>
  <c r="H128" i="5"/>
  <c r="I128" i="5"/>
  <c r="H129" i="5"/>
  <c r="I129" i="5"/>
  <c r="H130" i="5"/>
  <c r="I130" i="5"/>
  <c r="H131" i="5"/>
  <c r="I131" i="5"/>
  <c r="H132" i="5"/>
  <c r="I132" i="5"/>
  <c r="H133" i="5"/>
  <c r="I133" i="5"/>
  <c r="H134" i="5"/>
  <c r="I134" i="5"/>
  <c r="H135" i="5"/>
  <c r="I135" i="5"/>
  <c r="H136" i="5"/>
  <c r="I136" i="5"/>
  <c r="H137" i="5"/>
  <c r="I137" i="5"/>
  <c r="H138" i="5"/>
  <c r="I138" i="5"/>
  <c r="H139" i="5"/>
  <c r="I139" i="5"/>
  <c r="H140" i="5"/>
  <c r="I140" i="5"/>
  <c r="H141" i="5"/>
  <c r="I141" i="5"/>
  <c r="H142" i="5"/>
  <c r="I142" i="5"/>
  <c r="H143" i="5"/>
  <c r="I143" i="5"/>
  <c r="H144" i="5"/>
  <c r="I144" i="5"/>
  <c r="H145" i="5"/>
  <c r="I145" i="5"/>
  <c r="H146" i="5"/>
  <c r="I146" i="5"/>
  <c r="H147" i="5"/>
  <c r="I147" i="5"/>
  <c r="H148" i="5"/>
  <c r="I148" i="5"/>
  <c r="H149" i="5"/>
  <c r="I149" i="5"/>
  <c r="H150" i="5"/>
  <c r="I150" i="5"/>
  <c r="H151" i="5"/>
  <c r="I151" i="5"/>
  <c r="H152" i="5"/>
  <c r="I152" i="5"/>
  <c r="H153" i="5"/>
  <c r="I153" i="5"/>
  <c r="H154" i="5"/>
  <c r="I154" i="5"/>
  <c r="H155" i="5"/>
  <c r="I155" i="5"/>
  <c r="H156" i="5"/>
  <c r="I156" i="5"/>
  <c r="H157" i="5"/>
  <c r="I157" i="5"/>
  <c r="H158" i="5"/>
  <c r="I158" i="5"/>
  <c r="H159" i="5"/>
  <c r="I159" i="5"/>
  <c r="H160" i="5"/>
  <c r="I160" i="5"/>
  <c r="H161" i="5"/>
  <c r="I161" i="5"/>
  <c r="H162" i="5"/>
  <c r="I162" i="5"/>
  <c r="H163" i="5"/>
  <c r="I163" i="5"/>
  <c r="H164" i="5"/>
  <c r="I164" i="5"/>
  <c r="H165" i="5"/>
  <c r="I165" i="5"/>
  <c r="H166" i="5"/>
  <c r="I166" i="5"/>
  <c r="H167" i="5"/>
  <c r="I167" i="5"/>
  <c r="H168" i="5"/>
  <c r="I168" i="5"/>
  <c r="H169" i="5"/>
  <c r="I169" i="5"/>
  <c r="H170" i="5"/>
  <c r="I170" i="5"/>
  <c r="H171" i="5"/>
  <c r="I171" i="5"/>
  <c r="H172" i="5"/>
  <c r="I172" i="5"/>
  <c r="H173" i="5"/>
  <c r="I173" i="5"/>
  <c r="H174" i="5"/>
  <c r="I174" i="5"/>
  <c r="H175" i="5"/>
  <c r="I175" i="5"/>
  <c r="H176" i="5"/>
  <c r="I176" i="5"/>
  <c r="H177" i="5"/>
  <c r="I177" i="5"/>
  <c r="H178" i="5"/>
  <c r="I178" i="5"/>
  <c r="H179" i="5"/>
  <c r="I179" i="5"/>
  <c r="H180" i="5"/>
  <c r="I180" i="5"/>
  <c r="H181" i="5"/>
  <c r="I181" i="5"/>
  <c r="H182" i="5"/>
  <c r="I182" i="5"/>
  <c r="H183" i="5"/>
  <c r="I183" i="5"/>
  <c r="H184" i="5"/>
  <c r="I184" i="5"/>
  <c r="H185" i="5"/>
  <c r="I185" i="5"/>
  <c r="H186" i="5"/>
  <c r="I186" i="5"/>
  <c r="H187" i="5"/>
  <c r="I187" i="5"/>
  <c r="H188" i="5"/>
  <c r="I188" i="5"/>
  <c r="H189" i="5"/>
  <c r="I189" i="5"/>
  <c r="H190" i="5"/>
  <c r="I190" i="5"/>
  <c r="H191" i="5"/>
  <c r="I191" i="5"/>
  <c r="H192" i="5"/>
  <c r="I192" i="5"/>
  <c r="H193" i="5"/>
  <c r="I193" i="5"/>
  <c r="H194" i="5"/>
  <c r="I194" i="5"/>
  <c r="H195" i="5"/>
  <c r="I195" i="5"/>
  <c r="H196" i="5"/>
  <c r="I196" i="5"/>
  <c r="H197" i="5"/>
  <c r="I197" i="5"/>
  <c r="H198" i="5"/>
  <c r="I198" i="5"/>
  <c r="H199" i="5"/>
  <c r="I199" i="5"/>
  <c r="H200" i="5"/>
  <c r="I200" i="5"/>
  <c r="H201" i="5"/>
  <c r="I201" i="5"/>
  <c r="H202" i="5"/>
  <c r="I202" i="5"/>
  <c r="H203" i="5"/>
  <c r="I203" i="5"/>
  <c r="H204" i="5"/>
  <c r="I204" i="5"/>
  <c r="H205" i="5"/>
  <c r="I205" i="5"/>
  <c r="H206" i="5"/>
  <c r="I206" i="5"/>
  <c r="H207" i="5"/>
  <c r="I207" i="5"/>
  <c r="H208" i="5"/>
  <c r="I208" i="5"/>
  <c r="H209" i="5"/>
  <c r="I209" i="5"/>
  <c r="H210" i="5"/>
  <c r="I210" i="5"/>
  <c r="H211" i="5"/>
  <c r="I211" i="5"/>
  <c r="H212" i="5"/>
  <c r="I212" i="5"/>
  <c r="H213" i="5"/>
  <c r="I213" i="5"/>
  <c r="H214" i="5"/>
  <c r="I214" i="5"/>
  <c r="H215" i="5"/>
  <c r="I215" i="5"/>
  <c r="H216" i="5"/>
  <c r="I216" i="5"/>
  <c r="H217" i="5"/>
  <c r="I217" i="5"/>
  <c r="H218" i="5"/>
  <c r="I218" i="5"/>
  <c r="H219" i="5"/>
  <c r="I219" i="5"/>
  <c r="H220" i="5"/>
  <c r="I220" i="5"/>
  <c r="H221" i="5"/>
  <c r="I221" i="5"/>
  <c r="H222" i="5"/>
  <c r="I222" i="5"/>
  <c r="H223" i="5"/>
  <c r="I223" i="5"/>
  <c r="H224" i="5"/>
  <c r="I224" i="5"/>
  <c r="H225" i="5"/>
  <c r="I225" i="5"/>
  <c r="H226" i="5"/>
  <c r="I226" i="5"/>
  <c r="H227" i="5"/>
  <c r="I227" i="5"/>
  <c r="H228" i="5"/>
  <c r="I228" i="5"/>
  <c r="H229" i="5"/>
  <c r="I229" i="5"/>
  <c r="H230" i="5"/>
  <c r="I230" i="5"/>
  <c r="H231" i="5"/>
  <c r="I231" i="5"/>
  <c r="H232" i="5"/>
  <c r="I232" i="5"/>
  <c r="A233" i="5"/>
  <c r="C233" i="5"/>
  <c r="G233" i="5"/>
  <c r="H233" i="5"/>
  <c r="I233" i="5"/>
  <c r="A234" i="5"/>
  <c r="C234" i="5"/>
  <c r="G234" i="5"/>
  <c r="H234" i="5"/>
  <c r="I234" i="5"/>
  <c r="A235" i="5"/>
  <c r="C235" i="5"/>
  <c r="G235" i="5"/>
  <c r="H235" i="5"/>
  <c r="I235" i="5"/>
  <c r="A236" i="5"/>
  <c r="C236" i="5"/>
  <c r="G236" i="5"/>
  <c r="H236" i="5"/>
  <c r="I236" i="5"/>
  <c r="A237" i="5"/>
  <c r="C237" i="5"/>
  <c r="G237" i="5"/>
  <c r="H237" i="5"/>
  <c r="I237" i="5"/>
  <c r="A238" i="5"/>
  <c r="C238" i="5"/>
  <c r="G238" i="5"/>
  <c r="H238" i="5"/>
  <c r="I238" i="5"/>
  <c r="A239" i="5"/>
  <c r="C239" i="5"/>
  <c r="G239" i="5"/>
  <c r="H239" i="5"/>
  <c r="I239" i="5"/>
  <c r="A240" i="5"/>
  <c r="C240" i="5"/>
  <c r="G240" i="5"/>
  <c r="H240" i="5"/>
  <c r="I240" i="5"/>
  <c r="A241" i="5"/>
  <c r="C241" i="5"/>
  <c r="G241" i="5"/>
  <c r="H241" i="5"/>
  <c r="I241" i="5"/>
  <c r="A242" i="5"/>
  <c r="C242" i="5"/>
  <c r="G242" i="5"/>
  <c r="H242" i="5"/>
  <c r="I242" i="5"/>
  <c r="A243" i="5"/>
  <c r="C243" i="5"/>
  <c r="G243" i="5"/>
  <c r="H243" i="5"/>
  <c r="I243" i="5"/>
  <c r="A244" i="5"/>
  <c r="C244" i="5"/>
  <c r="G244" i="5"/>
  <c r="H244" i="5"/>
  <c r="I244" i="5"/>
  <c r="A245" i="5"/>
  <c r="C245" i="5"/>
  <c r="G245" i="5"/>
  <c r="H245" i="5"/>
  <c r="I245" i="5"/>
  <c r="A246" i="5"/>
  <c r="C246" i="5"/>
  <c r="G246" i="5"/>
  <c r="H246" i="5"/>
  <c r="I246" i="5"/>
  <c r="A247" i="5"/>
  <c r="C247" i="5"/>
  <c r="G247" i="5"/>
  <c r="H247" i="5"/>
  <c r="I247" i="5"/>
  <c r="A248" i="5"/>
  <c r="C248" i="5"/>
  <c r="G248" i="5"/>
  <c r="H248" i="5"/>
  <c r="I248" i="5"/>
  <c r="A249" i="5"/>
  <c r="C249" i="5"/>
  <c r="G249" i="5"/>
  <c r="H249" i="5"/>
  <c r="I249" i="5"/>
  <c r="A250" i="5"/>
  <c r="C250" i="5"/>
  <c r="G250" i="5"/>
  <c r="H250" i="5"/>
  <c r="I250" i="5"/>
  <c r="A251" i="5"/>
  <c r="C251" i="5"/>
  <c r="G251" i="5"/>
  <c r="H251" i="5"/>
  <c r="I251" i="5"/>
  <c r="A252" i="5"/>
  <c r="C252" i="5"/>
  <c r="G252" i="5"/>
  <c r="H252" i="5"/>
  <c r="I252" i="5"/>
  <c r="H253" i="5"/>
  <c r="I253" i="5"/>
  <c r="H254" i="5"/>
  <c r="I254" i="5"/>
  <c r="H255" i="5"/>
  <c r="I255" i="5"/>
  <c r="H256" i="5"/>
  <c r="I256" i="5"/>
  <c r="H257" i="5"/>
  <c r="I257" i="5"/>
  <c r="H258" i="5"/>
  <c r="I258" i="5"/>
  <c r="H259" i="5"/>
  <c r="I259" i="5"/>
  <c r="H260" i="5"/>
  <c r="I260" i="5"/>
  <c r="H261" i="5"/>
  <c r="I261" i="5"/>
  <c r="H262" i="5"/>
  <c r="I262" i="5"/>
  <c r="H263" i="5"/>
  <c r="I263" i="5"/>
  <c r="H264" i="5"/>
  <c r="I264" i="5"/>
  <c r="H265" i="5"/>
  <c r="I265" i="5"/>
  <c r="H266" i="5"/>
  <c r="I266" i="5"/>
  <c r="H267" i="5"/>
  <c r="I267" i="5"/>
  <c r="H268" i="5"/>
  <c r="I268" i="5"/>
  <c r="H269" i="5"/>
  <c r="I269" i="5"/>
  <c r="H270" i="5"/>
  <c r="I270" i="5"/>
  <c r="H271" i="5"/>
  <c r="I271" i="5"/>
  <c r="H272" i="5"/>
  <c r="I272" i="5"/>
  <c r="H273" i="5"/>
  <c r="I273" i="5"/>
  <c r="H274" i="5"/>
  <c r="I274" i="5"/>
  <c r="H275" i="5"/>
  <c r="I275" i="5"/>
  <c r="H276" i="5"/>
  <c r="I276" i="5"/>
  <c r="H277" i="5"/>
  <c r="I277" i="5"/>
  <c r="H278" i="5"/>
  <c r="I278" i="5"/>
  <c r="H279" i="5"/>
  <c r="I279" i="5"/>
  <c r="H280" i="5"/>
  <c r="I280" i="5"/>
  <c r="H281" i="5"/>
  <c r="I281" i="5"/>
  <c r="H282" i="5"/>
  <c r="I282" i="5"/>
  <c r="H283" i="5"/>
  <c r="I283" i="5"/>
  <c r="H284" i="5"/>
  <c r="I284" i="5"/>
  <c r="H285" i="5"/>
  <c r="I285" i="5"/>
  <c r="H286" i="5"/>
  <c r="I286" i="5"/>
  <c r="H287" i="5"/>
  <c r="I287" i="5"/>
  <c r="H288" i="5"/>
  <c r="I288" i="5"/>
  <c r="H289" i="5"/>
  <c r="I289" i="5"/>
  <c r="H290" i="5"/>
  <c r="I290" i="5"/>
  <c r="H291" i="5"/>
  <c r="I291" i="5"/>
  <c r="H292" i="5"/>
  <c r="I292" i="5"/>
  <c r="H293" i="5"/>
  <c r="I293" i="5"/>
  <c r="H294" i="5"/>
  <c r="I294" i="5"/>
  <c r="H295" i="5"/>
  <c r="I295" i="5"/>
  <c r="H296" i="5"/>
  <c r="I296" i="5"/>
  <c r="H297" i="5"/>
  <c r="I297" i="5"/>
  <c r="H298" i="5"/>
  <c r="I298" i="5"/>
  <c r="H299" i="5"/>
  <c r="I299" i="5"/>
  <c r="H300" i="5"/>
  <c r="I300" i="5"/>
  <c r="H301" i="5"/>
  <c r="I301" i="5"/>
  <c r="H302" i="5"/>
  <c r="I302" i="5"/>
  <c r="H303" i="5"/>
  <c r="I303" i="5"/>
  <c r="H304" i="5"/>
  <c r="I304" i="5"/>
  <c r="A305" i="5"/>
  <c r="C305" i="5"/>
  <c r="G305" i="5"/>
  <c r="H305" i="5"/>
  <c r="I305" i="5"/>
  <c r="A306" i="5"/>
  <c r="C306" i="5"/>
  <c r="G306" i="5"/>
  <c r="H306" i="5"/>
  <c r="I306" i="5"/>
  <c r="A307" i="5"/>
  <c r="C307" i="5"/>
  <c r="G307" i="5"/>
  <c r="H307" i="5"/>
  <c r="I307" i="5"/>
  <c r="A308" i="5"/>
  <c r="C308" i="5"/>
  <c r="G308" i="5"/>
  <c r="H308" i="5"/>
  <c r="I308" i="5"/>
  <c r="A309" i="5"/>
  <c r="C309" i="5"/>
  <c r="G309" i="5"/>
  <c r="H309" i="5"/>
  <c r="I309" i="5"/>
  <c r="A310" i="5"/>
  <c r="C310" i="5"/>
  <c r="G310" i="5"/>
  <c r="H310" i="5"/>
  <c r="I310" i="5"/>
  <c r="A311" i="5"/>
  <c r="C311" i="5"/>
  <c r="G311" i="5"/>
  <c r="H311" i="5"/>
  <c r="I311" i="5"/>
  <c r="A312" i="5"/>
  <c r="C312" i="5"/>
  <c r="G312" i="5"/>
  <c r="H312" i="5"/>
  <c r="I312" i="5"/>
  <c r="A313" i="5"/>
  <c r="C313" i="5"/>
  <c r="G313" i="5"/>
  <c r="H313" i="5"/>
  <c r="I313" i="5"/>
  <c r="H314" i="5"/>
  <c r="I314" i="5"/>
  <c r="H315" i="5"/>
  <c r="I315" i="5"/>
  <c r="H316" i="5"/>
  <c r="I316" i="5"/>
  <c r="H317" i="5"/>
  <c r="I317" i="5"/>
  <c r="H318" i="5"/>
  <c r="I318" i="5"/>
  <c r="H319" i="5"/>
  <c r="I319" i="5"/>
  <c r="H320" i="5"/>
  <c r="I320" i="5"/>
  <c r="H321" i="5"/>
  <c r="I321" i="5"/>
  <c r="H322" i="5"/>
  <c r="I322" i="5"/>
  <c r="H323" i="5"/>
  <c r="I323" i="5"/>
  <c r="H324" i="5"/>
  <c r="I324" i="5"/>
  <c r="H325" i="5"/>
  <c r="I325" i="5"/>
  <c r="H326" i="5"/>
  <c r="I326" i="5"/>
  <c r="H327" i="5"/>
  <c r="I327" i="5"/>
  <c r="H328" i="5"/>
  <c r="I328" i="5"/>
  <c r="H329" i="5"/>
  <c r="I329" i="5"/>
  <c r="H330" i="5"/>
  <c r="I330" i="5"/>
  <c r="H331" i="5"/>
  <c r="I331" i="5"/>
  <c r="H332" i="5"/>
  <c r="I332" i="5"/>
  <c r="H333" i="5"/>
  <c r="I333" i="5"/>
  <c r="H334" i="5"/>
  <c r="I334" i="5"/>
  <c r="H335" i="5"/>
  <c r="I335" i="5"/>
  <c r="H336" i="5"/>
  <c r="I336" i="5"/>
  <c r="H337" i="5"/>
  <c r="I337" i="5"/>
  <c r="H338" i="5"/>
  <c r="I338" i="5"/>
  <c r="H339" i="5"/>
  <c r="I339" i="5"/>
  <c r="H340" i="5"/>
  <c r="I340" i="5"/>
  <c r="H341" i="5"/>
  <c r="I341" i="5"/>
  <c r="H342" i="5"/>
  <c r="I342" i="5"/>
  <c r="H343" i="5"/>
  <c r="I343" i="5"/>
  <c r="H344" i="5"/>
  <c r="I344" i="5"/>
  <c r="H345" i="5"/>
  <c r="I345" i="5"/>
  <c r="H346" i="5"/>
  <c r="I346" i="5"/>
  <c r="H347" i="5"/>
  <c r="I347" i="5"/>
  <c r="H348" i="5"/>
  <c r="I348" i="5"/>
  <c r="H349" i="5"/>
  <c r="I349" i="5"/>
  <c r="H350" i="5"/>
  <c r="I350" i="5"/>
  <c r="H351" i="5"/>
  <c r="I351" i="5"/>
  <c r="H352" i="5"/>
  <c r="I352" i="5"/>
  <c r="H353" i="5"/>
  <c r="I353" i="5"/>
  <c r="H354" i="5"/>
  <c r="I354" i="5"/>
  <c r="H355" i="5"/>
  <c r="I355" i="5"/>
  <c r="H356" i="5"/>
  <c r="I356" i="5"/>
  <c r="H357" i="5"/>
  <c r="I357" i="5"/>
  <c r="H358" i="5"/>
  <c r="I358" i="5"/>
  <c r="H359" i="5"/>
  <c r="I359" i="5"/>
  <c r="H360" i="5"/>
  <c r="I360" i="5"/>
  <c r="H361" i="5"/>
  <c r="I361" i="5"/>
  <c r="H362" i="5"/>
  <c r="I362" i="5"/>
  <c r="A363" i="5"/>
  <c r="C363" i="5"/>
  <c r="G363" i="5"/>
  <c r="H363" i="5"/>
  <c r="I363" i="5"/>
  <c r="A364" i="5"/>
  <c r="C364" i="5"/>
  <c r="G364" i="5"/>
  <c r="H364" i="5"/>
  <c r="I364" i="5"/>
  <c r="A365" i="5"/>
  <c r="C365" i="5"/>
  <c r="G365" i="5"/>
  <c r="H365" i="5"/>
  <c r="I365" i="5"/>
  <c r="A366" i="5"/>
  <c r="C366" i="5"/>
  <c r="G366" i="5"/>
  <c r="H366" i="5"/>
  <c r="I366" i="5"/>
  <c r="A367" i="5"/>
  <c r="C367" i="5"/>
  <c r="G367" i="5"/>
  <c r="H367" i="5"/>
  <c r="I367" i="5"/>
  <c r="A368" i="5"/>
  <c r="C368" i="5"/>
  <c r="G368" i="5"/>
  <c r="H368" i="5"/>
  <c r="I368" i="5"/>
  <c r="A369" i="5"/>
  <c r="C369" i="5"/>
  <c r="G369" i="5"/>
  <c r="H369" i="5"/>
  <c r="I369" i="5"/>
  <c r="A370" i="5"/>
  <c r="C370" i="5"/>
  <c r="G370" i="5"/>
  <c r="H370" i="5"/>
  <c r="I370" i="5"/>
  <c r="A371" i="5"/>
  <c r="C371" i="5"/>
  <c r="G371" i="5"/>
  <c r="H371" i="5"/>
  <c r="I371" i="5"/>
  <c r="A372" i="5"/>
  <c r="C372" i="5"/>
  <c r="G372" i="5"/>
  <c r="H372" i="5"/>
  <c r="I372" i="5"/>
  <c r="A373" i="5"/>
  <c r="C373" i="5"/>
  <c r="G373" i="5"/>
  <c r="H373" i="5"/>
  <c r="I373" i="5"/>
  <c r="A374" i="5"/>
  <c r="C374" i="5"/>
  <c r="G374" i="5"/>
  <c r="H374" i="5"/>
  <c r="I374" i="5"/>
  <c r="A375" i="5"/>
  <c r="C375" i="5"/>
  <c r="G375" i="5"/>
  <c r="H375" i="5"/>
  <c r="I375" i="5"/>
  <c r="A376" i="5"/>
  <c r="C376" i="5"/>
  <c r="G376" i="5"/>
  <c r="H376" i="5"/>
  <c r="I376" i="5"/>
  <c r="A377" i="5"/>
  <c r="C377" i="5"/>
  <c r="G377" i="5"/>
  <c r="H377" i="5"/>
  <c r="I377" i="5"/>
  <c r="A378" i="5"/>
  <c r="C378" i="5"/>
  <c r="G378" i="5"/>
  <c r="H378" i="5"/>
  <c r="I378" i="5"/>
  <c r="A379" i="5"/>
  <c r="C379" i="5"/>
  <c r="G379" i="5"/>
  <c r="H379" i="5"/>
  <c r="I379" i="5"/>
  <c r="A380" i="5"/>
  <c r="C380" i="5"/>
  <c r="G380" i="5"/>
  <c r="H380" i="5"/>
  <c r="I380" i="5"/>
  <c r="A381" i="5"/>
  <c r="C381" i="5"/>
  <c r="G381" i="5"/>
  <c r="H381" i="5"/>
  <c r="I381" i="5"/>
  <c r="A382" i="5"/>
  <c r="C382" i="5"/>
  <c r="G382" i="5"/>
  <c r="H382" i="5"/>
  <c r="I382" i="5"/>
  <c r="A383" i="5"/>
  <c r="C383" i="5"/>
  <c r="G383" i="5"/>
  <c r="H383" i="5"/>
  <c r="I383" i="5"/>
  <c r="A384" i="5"/>
  <c r="C384" i="5"/>
  <c r="G384" i="5"/>
  <c r="H384" i="5"/>
  <c r="I384" i="5"/>
  <c r="A385" i="5"/>
  <c r="C385" i="5"/>
  <c r="G385" i="5"/>
  <c r="H385" i="5"/>
  <c r="I385" i="5"/>
  <c r="A386" i="5"/>
  <c r="C386" i="5"/>
  <c r="G386" i="5"/>
  <c r="H386" i="5"/>
  <c r="I386" i="5"/>
  <c r="A387" i="5"/>
  <c r="C387" i="5"/>
  <c r="G387" i="5"/>
  <c r="H387" i="5"/>
  <c r="I387" i="5"/>
  <c r="A388" i="5"/>
  <c r="C388" i="5"/>
  <c r="G388" i="5"/>
  <c r="H388" i="5"/>
  <c r="I388" i="5"/>
  <c r="A389" i="5"/>
  <c r="C389" i="5"/>
  <c r="G389" i="5"/>
  <c r="H389" i="5"/>
  <c r="I389" i="5"/>
  <c r="A390" i="5"/>
  <c r="C390" i="5"/>
  <c r="G390" i="5"/>
  <c r="H390" i="5"/>
  <c r="I390" i="5"/>
  <c r="A391" i="5"/>
  <c r="C391" i="5"/>
  <c r="G391" i="5"/>
  <c r="H391" i="5"/>
  <c r="I391" i="5"/>
  <c r="A392" i="5"/>
  <c r="C392" i="5"/>
  <c r="G392" i="5"/>
  <c r="H392" i="5"/>
  <c r="I392" i="5"/>
  <c r="A393" i="5"/>
  <c r="C393" i="5"/>
  <c r="G393" i="5"/>
  <c r="H393" i="5"/>
  <c r="I393" i="5"/>
  <c r="A394" i="5"/>
  <c r="C394" i="5"/>
  <c r="G394" i="5"/>
  <c r="H394" i="5"/>
  <c r="I394" i="5"/>
  <c r="A395" i="5"/>
  <c r="C395" i="5"/>
  <c r="G395" i="5"/>
  <c r="H395" i="5"/>
  <c r="I395" i="5"/>
  <c r="A396" i="5"/>
  <c r="C396" i="5"/>
  <c r="G396" i="5"/>
  <c r="H396" i="5"/>
  <c r="I396" i="5"/>
  <c r="A397" i="5"/>
  <c r="C397" i="5"/>
  <c r="G397" i="5"/>
  <c r="H397" i="5"/>
  <c r="I397" i="5"/>
  <c r="A398" i="5"/>
  <c r="C398" i="5"/>
  <c r="G398" i="5"/>
  <c r="H398" i="5"/>
  <c r="I398" i="5"/>
  <c r="A399" i="5"/>
  <c r="C399" i="5"/>
  <c r="G399" i="5"/>
  <c r="H399" i="5"/>
  <c r="I399" i="5"/>
  <c r="H400" i="5"/>
  <c r="I400" i="5"/>
  <c r="A401" i="5"/>
  <c r="C401" i="5"/>
  <c r="G401" i="5"/>
  <c r="H401" i="5"/>
  <c r="I401" i="5"/>
  <c r="A402" i="5"/>
  <c r="C402" i="5"/>
  <c r="G402" i="5"/>
  <c r="H402" i="5"/>
  <c r="I402" i="5"/>
  <c r="A403" i="5"/>
  <c r="C403" i="5"/>
  <c r="G403" i="5"/>
  <c r="H403" i="5"/>
  <c r="I403" i="5"/>
  <c r="A404" i="5"/>
  <c r="C404" i="5"/>
  <c r="G404" i="5"/>
  <c r="H404" i="5"/>
  <c r="I404" i="5"/>
  <c r="A405" i="5"/>
  <c r="C405" i="5"/>
  <c r="G405" i="5"/>
  <c r="H405" i="5"/>
  <c r="I405" i="5"/>
  <c r="A406" i="5"/>
  <c r="C406" i="5"/>
  <c r="G406" i="5"/>
  <c r="H406" i="5"/>
  <c r="I406" i="5"/>
  <c r="A407" i="5"/>
  <c r="C407" i="5"/>
  <c r="G407" i="5"/>
  <c r="H407" i="5"/>
  <c r="I407" i="5"/>
  <c r="A408" i="5"/>
  <c r="C408" i="5"/>
  <c r="G408" i="5"/>
  <c r="H408" i="5"/>
  <c r="I408" i="5"/>
  <c r="A409" i="5"/>
  <c r="C409" i="5"/>
  <c r="G409" i="5"/>
  <c r="H409" i="5"/>
  <c r="I409" i="5"/>
  <c r="A410" i="5"/>
  <c r="C410" i="5"/>
  <c r="G410" i="5"/>
  <c r="H410" i="5"/>
  <c r="I410" i="5"/>
  <c r="A411" i="5"/>
  <c r="C411" i="5"/>
  <c r="G411" i="5"/>
  <c r="H411" i="5"/>
  <c r="I411" i="5"/>
  <c r="A412" i="5"/>
  <c r="C412" i="5"/>
  <c r="G412" i="5"/>
  <c r="H412" i="5"/>
  <c r="I412" i="5"/>
  <c r="H413" i="5"/>
  <c r="I413" i="5"/>
  <c r="A414" i="5"/>
  <c r="C414" i="5"/>
  <c r="G414" i="5"/>
  <c r="H414" i="5"/>
  <c r="I414" i="5"/>
  <c r="A415" i="5"/>
  <c r="C415" i="5"/>
  <c r="G415" i="5"/>
  <c r="H415" i="5"/>
  <c r="I415" i="5"/>
  <c r="A416" i="5"/>
  <c r="C416" i="5"/>
  <c r="G416" i="5"/>
  <c r="H416" i="5"/>
  <c r="I416" i="5"/>
  <c r="A417" i="5"/>
  <c r="C417" i="5"/>
  <c r="G417" i="5"/>
  <c r="H417" i="5"/>
  <c r="I417" i="5"/>
  <c r="A418" i="5"/>
  <c r="C418" i="5"/>
  <c r="G418" i="5"/>
  <c r="H418" i="5"/>
  <c r="I418" i="5"/>
  <c r="A419" i="5"/>
  <c r="C419" i="5"/>
  <c r="G419" i="5"/>
  <c r="H419" i="5"/>
  <c r="I419" i="5"/>
  <c r="A420" i="5"/>
  <c r="C420" i="5"/>
  <c r="G420" i="5"/>
  <c r="H420" i="5"/>
  <c r="I420" i="5"/>
  <c r="A421" i="5"/>
  <c r="C421" i="5"/>
  <c r="G421" i="5"/>
  <c r="H421" i="5"/>
  <c r="I421" i="5"/>
  <c r="A422" i="5"/>
  <c r="C422" i="5"/>
  <c r="G422" i="5"/>
  <c r="H422" i="5"/>
  <c r="I422" i="5"/>
  <c r="A423" i="5"/>
  <c r="C423" i="5"/>
  <c r="G423" i="5"/>
  <c r="H423" i="5"/>
  <c r="I423" i="5"/>
  <c r="A424" i="5"/>
  <c r="C424" i="5"/>
  <c r="G424" i="5"/>
  <c r="H424" i="5"/>
  <c r="I424" i="5"/>
  <c r="A425" i="5"/>
  <c r="C425" i="5"/>
  <c r="G425" i="5"/>
  <c r="H425" i="5"/>
  <c r="I425" i="5"/>
  <c r="A426" i="5"/>
  <c r="C426" i="5"/>
  <c r="G426" i="5"/>
  <c r="H426" i="5"/>
  <c r="I426" i="5"/>
  <c r="H427" i="5"/>
  <c r="I427" i="5"/>
  <c r="A428" i="5"/>
  <c r="C428" i="5"/>
  <c r="G428" i="5"/>
  <c r="H428" i="5"/>
  <c r="I428" i="5"/>
  <c r="A429" i="5"/>
  <c r="C429" i="5"/>
  <c r="G429" i="5"/>
  <c r="H429" i="5"/>
  <c r="I429" i="5"/>
  <c r="A430" i="5"/>
  <c r="C430" i="5"/>
  <c r="G430" i="5"/>
  <c r="H430" i="5"/>
  <c r="I430" i="5"/>
  <c r="A431" i="5"/>
  <c r="C431" i="5"/>
  <c r="G431" i="5"/>
  <c r="H431" i="5"/>
  <c r="I431" i="5"/>
  <c r="A432" i="5"/>
  <c r="C432" i="5"/>
  <c r="G432" i="5"/>
  <c r="H432" i="5"/>
  <c r="I432" i="5"/>
  <c r="A433" i="5"/>
  <c r="C433" i="5"/>
  <c r="G433" i="5"/>
  <c r="H433" i="5"/>
  <c r="I433" i="5"/>
  <c r="A434" i="5"/>
  <c r="C434" i="5"/>
  <c r="G434" i="5"/>
  <c r="H434" i="5"/>
  <c r="I434" i="5"/>
  <c r="A435" i="5"/>
  <c r="C435" i="5"/>
  <c r="G435" i="5"/>
  <c r="H435" i="5"/>
  <c r="I435" i="5"/>
  <c r="A436" i="5"/>
  <c r="C436" i="5"/>
  <c r="G436" i="5"/>
  <c r="H436" i="5"/>
  <c r="I436" i="5"/>
  <c r="A437" i="5"/>
  <c r="C437" i="5"/>
  <c r="G437" i="5"/>
  <c r="H437" i="5"/>
  <c r="I437" i="5"/>
  <c r="A438" i="5"/>
  <c r="C438" i="5"/>
  <c r="G438" i="5"/>
  <c r="H438" i="5"/>
  <c r="I438" i="5"/>
  <c r="A439" i="5"/>
  <c r="C439" i="5"/>
  <c r="G439" i="5"/>
  <c r="H439" i="5"/>
  <c r="I439" i="5"/>
  <c r="A440" i="5"/>
  <c r="C440" i="5"/>
  <c r="G440" i="5"/>
  <c r="H440" i="5"/>
  <c r="I440" i="5"/>
  <c r="A441" i="5"/>
  <c r="C441" i="5"/>
  <c r="G441" i="5"/>
  <c r="H441" i="5"/>
  <c r="I441" i="5"/>
  <c r="A442" i="5"/>
  <c r="C442" i="5"/>
  <c r="G442" i="5"/>
  <c r="H442" i="5"/>
  <c r="I442" i="5"/>
  <c r="A443" i="5"/>
  <c r="C443" i="5"/>
  <c r="G443" i="5"/>
  <c r="H443" i="5"/>
  <c r="I443" i="5"/>
  <c r="A444" i="5"/>
  <c r="C444" i="5"/>
  <c r="G444" i="5"/>
  <c r="H444" i="5"/>
  <c r="I444" i="5"/>
  <c r="A445" i="5"/>
  <c r="C445" i="5"/>
  <c r="G445" i="5"/>
  <c r="H445" i="5"/>
  <c r="I445" i="5"/>
  <c r="A446" i="5"/>
  <c r="C446" i="5"/>
  <c r="G446" i="5"/>
  <c r="H446" i="5"/>
  <c r="I446" i="5"/>
  <c r="A447" i="5"/>
  <c r="C447" i="5"/>
  <c r="G447" i="5"/>
  <c r="H447" i="5"/>
  <c r="I447" i="5"/>
  <c r="A448" i="5"/>
  <c r="C448" i="5"/>
  <c r="G448" i="5"/>
  <c r="H448" i="5"/>
  <c r="I448" i="5"/>
  <c r="A449" i="5"/>
  <c r="C449" i="5"/>
  <c r="G449" i="5"/>
  <c r="H449" i="5"/>
  <c r="I449" i="5"/>
  <c r="A450" i="5"/>
  <c r="C450" i="5"/>
  <c r="G450" i="5"/>
  <c r="H450" i="5"/>
  <c r="I450" i="5"/>
  <c r="A451" i="5"/>
  <c r="C451" i="5"/>
  <c r="G451" i="5"/>
  <c r="H451" i="5"/>
  <c r="I451" i="5"/>
  <c r="A452" i="5"/>
  <c r="C452" i="5"/>
  <c r="G452" i="5"/>
  <c r="H452" i="5"/>
  <c r="I452" i="5"/>
  <c r="A453" i="5"/>
  <c r="C453" i="5"/>
  <c r="G453" i="5"/>
  <c r="H453" i="5"/>
  <c r="I453" i="5"/>
  <c r="A454" i="5"/>
  <c r="C454" i="5"/>
  <c r="G454" i="5"/>
  <c r="H454" i="5"/>
  <c r="I454" i="5"/>
  <c r="A455" i="5"/>
  <c r="C455" i="5"/>
  <c r="G455" i="5"/>
  <c r="H455" i="5"/>
  <c r="I455" i="5"/>
  <c r="A456" i="5"/>
  <c r="C456" i="5"/>
  <c r="G456" i="5"/>
  <c r="H456" i="5"/>
  <c r="I456" i="5"/>
  <c r="A457" i="5"/>
  <c r="C457" i="5"/>
  <c r="G457" i="5"/>
  <c r="H457" i="5"/>
  <c r="I457" i="5"/>
  <c r="A458" i="5"/>
  <c r="C458" i="5"/>
  <c r="G458" i="5"/>
  <c r="H458" i="5"/>
  <c r="I458" i="5"/>
  <c r="A459" i="5"/>
  <c r="C459" i="5"/>
  <c r="G459" i="5"/>
  <c r="H459" i="5"/>
  <c r="I459" i="5"/>
  <c r="A460" i="5"/>
  <c r="C460" i="5"/>
  <c r="G460" i="5"/>
  <c r="H460" i="5"/>
  <c r="I460" i="5"/>
  <c r="A461" i="5"/>
  <c r="C461" i="5"/>
  <c r="G461" i="5"/>
  <c r="H461" i="5"/>
  <c r="I461" i="5"/>
  <c r="A462" i="5"/>
  <c r="C462" i="5"/>
  <c r="G462" i="5"/>
  <c r="H462" i="5"/>
  <c r="I462" i="5"/>
  <c r="A463" i="5"/>
  <c r="C463" i="5"/>
  <c r="G463" i="5"/>
  <c r="H463" i="5"/>
  <c r="I463" i="5"/>
  <c r="A464" i="5"/>
  <c r="C464" i="5"/>
  <c r="G464" i="5"/>
  <c r="H464" i="5"/>
  <c r="I464" i="5"/>
  <c r="A465" i="5"/>
  <c r="C465" i="5"/>
  <c r="G465" i="5"/>
  <c r="H465" i="5"/>
  <c r="I465" i="5"/>
  <c r="A466" i="5"/>
  <c r="C466" i="5"/>
  <c r="G466" i="5"/>
  <c r="H466" i="5"/>
  <c r="I466" i="5"/>
  <c r="A467" i="5"/>
  <c r="C467" i="5"/>
  <c r="G467" i="5"/>
  <c r="H467" i="5"/>
  <c r="I467" i="5"/>
  <c r="A468" i="5"/>
  <c r="C468" i="5"/>
  <c r="G468" i="5"/>
  <c r="H468" i="5"/>
  <c r="I468" i="5"/>
  <c r="A469" i="5"/>
  <c r="C469" i="5"/>
  <c r="G469" i="5"/>
  <c r="H469" i="5"/>
  <c r="I469" i="5"/>
  <c r="A470" i="5"/>
  <c r="C470" i="5"/>
  <c r="G470" i="5"/>
  <c r="H470" i="5"/>
  <c r="I470" i="5"/>
  <c r="A471" i="5"/>
  <c r="C471" i="5"/>
  <c r="G471" i="5"/>
  <c r="H471" i="5"/>
  <c r="I471" i="5"/>
  <c r="A472" i="5"/>
  <c r="C472" i="5"/>
  <c r="G472" i="5"/>
  <c r="H472" i="5"/>
  <c r="I472" i="5"/>
  <c r="A473" i="5"/>
  <c r="C473" i="5"/>
  <c r="G473" i="5"/>
  <c r="H473" i="5"/>
  <c r="I473" i="5"/>
  <c r="A474" i="5"/>
  <c r="C474" i="5"/>
  <c r="G474" i="5"/>
  <c r="H474" i="5"/>
  <c r="I474" i="5"/>
  <c r="H475" i="5"/>
  <c r="I475" i="5"/>
  <c r="H476" i="5"/>
  <c r="I476" i="5"/>
  <c r="H477" i="5"/>
  <c r="I477" i="5"/>
  <c r="H478" i="5"/>
  <c r="I478" i="5"/>
  <c r="H479" i="5"/>
  <c r="I479" i="5"/>
  <c r="H480" i="5"/>
  <c r="I480" i="5"/>
  <c r="H481" i="5"/>
  <c r="I481" i="5"/>
  <c r="H482" i="5"/>
  <c r="I482" i="5"/>
  <c r="H483" i="5"/>
  <c r="I483" i="5"/>
  <c r="H484" i="5"/>
  <c r="I484" i="5"/>
  <c r="H485" i="5"/>
  <c r="I485" i="5"/>
  <c r="H486" i="5"/>
  <c r="I486" i="5"/>
  <c r="H487" i="5"/>
  <c r="I487" i="5"/>
  <c r="H488" i="5"/>
  <c r="I488" i="5"/>
  <c r="H489" i="5"/>
  <c r="I489" i="5"/>
  <c r="H490" i="5"/>
  <c r="I490" i="5"/>
  <c r="H491" i="5"/>
  <c r="I491" i="5"/>
  <c r="H492" i="5"/>
  <c r="I492" i="5"/>
  <c r="H493" i="5"/>
  <c r="I493" i="5"/>
  <c r="H494" i="5"/>
  <c r="I494" i="5"/>
  <c r="H495" i="5"/>
  <c r="I495" i="5"/>
  <c r="H496" i="5"/>
  <c r="I496" i="5"/>
  <c r="H497" i="5"/>
  <c r="I497" i="5"/>
  <c r="H498" i="5"/>
  <c r="I498" i="5"/>
  <c r="H499" i="5"/>
  <c r="I499" i="5"/>
  <c r="H500" i="5"/>
  <c r="I500" i="5"/>
  <c r="H501" i="5"/>
  <c r="I501" i="5"/>
  <c r="H502" i="5"/>
  <c r="I502" i="5"/>
  <c r="H503" i="5"/>
  <c r="I503" i="5"/>
  <c r="H504" i="5"/>
  <c r="I504" i="5"/>
  <c r="H505" i="5"/>
  <c r="I505" i="5"/>
  <c r="H506" i="5"/>
  <c r="I506" i="5"/>
  <c r="H507" i="5"/>
  <c r="I507" i="5"/>
  <c r="H508" i="5"/>
  <c r="I508" i="5"/>
  <c r="H509" i="5"/>
  <c r="I509" i="5"/>
  <c r="H510" i="5"/>
  <c r="I510" i="5"/>
  <c r="H511" i="5"/>
  <c r="I511" i="5"/>
  <c r="H512" i="5"/>
  <c r="I512" i="5"/>
  <c r="H513" i="5"/>
  <c r="I513" i="5"/>
  <c r="H514" i="5"/>
  <c r="I514" i="5"/>
  <c r="H515" i="5"/>
  <c r="I515" i="5"/>
  <c r="H516" i="5"/>
  <c r="I516" i="5"/>
  <c r="H517" i="5"/>
  <c r="I517" i="5"/>
  <c r="H518" i="5"/>
  <c r="I518" i="5"/>
  <c r="H519" i="5"/>
  <c r="I519" i="5"/>
  <c r="H520" i="5"/>
  <c r="I520" i="5"/>
  <c r="H521" i="5"/>
  <c r="I521" i="5"/>
  <c r="H522" i="5"/>
  <c r="I522" i="5"/>
  <c r="H523" i="5"/>
  <c r="I523" i="5"/>
  <c r="H524" i="5"/>
  <c r="I524" i="5"/>
  <c r="H525" i="5"/>
  <c r="I525" i="5"/>
  <c r="H526" i="5"/>
  <c r="I526" i="5"/>
  <c r="H527" i="5"/>
  <c r="I527" i="5"/>
  <c r="H528" i="5"/>
  <c r="I528" i="5"/>
  <c r="H529" i="5"/>
  <c r="I529" i="5"/>
  <c r="H530" i="5"/>
  <c r="I530" i="5"/>
  <c r="H531" i="5"/>
  <c r="I531" i="5"/>
  <c r="H532" i="5"/>
  <c r="I532" i="5"/>
  <c r="H533" i="5"/>
  <c r="I533" i="5"/>
  <c r="H534" i="5"/>
  <c r="I534" i="5"/>
  <c r="H535" i="5"/>
  <c r="I535" i="5"/>
  <c r="H536" i="5"/>
  <c r="I536" i="5"/>
  <c r="H537" i="5"/>
  <c r="I537" i="5"/>
  <c r="H538" i="5"/>
  <c r="I538" i="5"/>
  <c r="H539" i="5"/>
  <c r="I539" i="5"/>
  <c r="H540" i="5"/>
  <c r="I540" i="5"/>
  <c r="H541" i="5"/>
  <c r="I541" i="5"/>
  <c r="H542" i="5"/>
  <c r="I542" i="5"/>
  <c r="H543" i="5"/>
  <c r="I543" i="5"/>
  <c r="H544" i="5"/>
  <c r="I544" i="5"/>
  <c r="H545" i="5"/>
  <c r="I545" i="5"/>
  <c r="H546" i="5"/>
  <c r="I546" i="5"/>
  <c r="H547" i="5"/>
  <c r="I547" i="5"/>
  <c r="H548" i="5"/>
  <c r="I548" i="5"/>
  <c r="H549" i="5"/>
  <c r="I549" i="5"/>
  <c r="H550" i="5"/>
  <c r="I550" i="5"/>
  <c r="H551" i="5"/>
  <c r="I551" i="5"/>
  <c r="H552" i="5"/>
  <c r="I552" i="5"/>
  <c r="H553" i="5"/>
  <c r="I553" i="5"/>
  <c r="H554" i="5"/>
  <c r="I554" i="5"/>
  <c r="H555" i="5"/>
  <c r="I555" i="5"/>
  <c r="H556" i="5"/>
  <c r="I556" i="5"/>
  <c r="H557" i="5"/>
  <c r="I557" i="5"/>
  <c r="H558" i="5"/>
  <c r="I558" i="5"/>
  <c r="H559" i="5"/>
  <c r="I559" i="5"/>
  <c r="H560" i="5"/>
  <c r="I560" i="5"/>
  <c r="H561" i="5"/>
  <c r="I561" i="5"/>
  <c r="H562" i="5"/>
  <c r="I562" i="5"/>
  <c r="H563" i="5"/>
  <c r="I563" i="5"/>
  <c r="H564" i="5"/>
  <c r="I564" i="5"/>
  <c r="H565" i="5"/>
  <c r="I565" i="5"/>
  <c r="H566" i="5"/>
  <c r="I566" i="5"/>
  <c r="H567" i="5"/>
  <c r="I567" i="5"/>
  <c r="H568" i="5"/>
  <c r="I568" i="5"/>
  <c r="H569" i="5"/>
  <c r="I569" i="5"/>
  <c r="H570" i="5"/>
  <c r="I570" i="5"/>
  <c r="H571" i="5"/>
  <c r="I571" i="5"/>
  <c r="H572" i="5"/>
  <c r="I572" i="5"/>
  <c r="H573" i="5"/>
  <c r="I573" i="5"/>
  <c r="H574" i="5"/>
  <c r="I574" i="5"/>
  <c r="H575" i="5"/>
  <c r="I575" i="5"/>
  <c r="H576" i="5"/>
  <c r="I576" i="5"/>
  <c r="H577" i="5"/>
  <c r="I577" i="5"/>
  <c r="H578" i="5"/>
  <c r="I578" i="5"/>
  <c r="H579" i="5"/>
  <c r="I579" i="5"/>
  <c r="H580" i="5"/>
  <c r="I580" i="5"/>
  <c r="H581" i="5"/>
  <c r="I581" i="5"/>
  <c r="H582" i="5"/>
  <c r="I582" i="5"/>
  <c r="H583" i="5"/>
  <c r="I583" i="5"/>
  <c r="H584" i="5"/>
  <c r="I584" i="5"/>
  <c r="H585" i="5"/>
  <c r="I585" i="5"/>
  <c r="H586" i="5"/>
  <c r="I586" i="5"/>
  <c r="H587" i="5"/>
  <c r="I587" i="5"/>
  <c r="H588" i="5"/>
  <c r="I588" i="5"/>
  <c r="H589" i="5"/>
  <c r="I589" i="5"/>
  <c r="H590" i="5"/>
  <c r="I590" i="5"/>
  <c r="H591" i="5"/>
  <c r="I591" i="5"/>
  <c r="H592" i="5"/>
  <c r="I592" i="5"/>
  <c r="H593" i="5"/>
  <c r="I593" i="5"/>
  <c r="H594" i="5"/>
  <c r="I594" i="5"/>
  <c r="H595" i="5"/>
  <c r="I595" i="5"/>
  <c r="H596" i="5"/>
  <c r="I596" i="5"/>
  <c r="H597" i="5"/>
  <c r="I597" i="5"/>
  <c r="H598" i="5"/>
  <c r="I598" i="5"/>
  <c r="H599" i="5"/>
  <c r="I599" i="5"/>
  <c r="H600" i="5"/>
  <c r="I600" i="5"/>
  <c r="H601" i="5"/>
  <c r="I601" i="5"/>
  <c r="H602" i="5"/>
  <c r="I602" i="5"/>
  <c r="H603" i="5"/>
  <c r="I603" i="5"/>
  <c r="H604" i="5"/>
  <c r="I604" i="5"/>
  <c r="H605" i="5"/>
  <c r="I605" i="5"/>
  <c r="H606" i="5"/>
  <c r="I606" i="5"/>
  <c r="H607" i="5"/>
  <c r="I607" i="5"/>
  <c r="H608" i="5"/>
  <c r="I608" i="5"/>
  <c r="H609" i="5"/>
  <c r="I609" i="5"/>
  <c r="H610" i="5"/>
  <c r="I610" i="5"/>
  <c r="H611" i="5"/>
  <c r="I611" i="5"/>
  <c r="H612" i="5"/>
  <c r="I612" i="5"/>
  <c r="H613" i="5"/>
  <c r="I613" i="5"/>
  <c r="H614" i="5"/>
  <c r="I614" i="5"/>
  <c r="H615" i="5"/>
  <c r="I615" i="5"/>
  <c r="H616" i="5"/>
  <c r="I616" i="5"/>
  <c r="H617" i="5"/>
  <c r="I617" i="5"/>
  <c r="A618" i="5"/>
  <c r="C618" i="5"/>
  <c r="G618" i="5"/>
  <c r="H618" i="5"/>
  <c r="I618" i="5"/>
  <c r="A619" i="5"/>
  <c r="C619" i="5"/>
  <c r="G619" i="5"/>
  <c r="H619" i="5"/>
  <c r="I619" i="5"/>
  <c r="A620" i="5"/>
  <c r="C620" i="5"/>
  <c r="G620" i="5"/>
  <c r="H620" i="5"/>
  <c r="I620" i="5"/>
  <c r="A621" i="5"/>
  <c r="C621" i="5"/>
  <c r="G621" i="5"/>
  <c r="H621" i="5"/>
  <c r="I621" i="5"/>
  <c r="A622" i="5"/>
  <c r="C622" i="5"/>
  <c r="G622" i="5"/>
  <c r="H622" i="5"/>
  <c r="I622" i="5"/>
  <c r="A623" i="5"/>
  <c r="C623" i="5"/>
  <c r="G623" i="5"/>
  <c r="H623" i="5"/>
  <c r="I623" i="5"/>
  <c r="A624" i="5"/>
  <c r="C624" i="5"/>
  <c r="G624" i="5"/>
  <c r="H624" i="5"/>
  <c r="I624" i="5"/>
  <c r="A625" i="5"/>
  <c r="C625" i="5"/>
  <c r="G625" i="5"/>
  <c r="H625" i="5"/>
  <c r="I625" i="5"/>
  <c r="A626" i="5"/>
  <c r="C626" i="5"/>
  <c r="G626" i="5"/>
  <c r="H626" i="5"/>
  <c r="I626" i="5"/>
  <c r="A627" i="5"/>
  <c r="C627" i="5"/>
  <c r="G627" i="5"/>
  <c r="H627" i="5"/>
  <c r="I627" i="5"/>
  <c r="A628" i="5"/>
  <c r="C628" i="5"/>
  <c r="G628" i="5"/>
  <c r="H628" i="5"/>
  <c r="I628" i="5"/>
  <c r="A629" i="5"/>
  <c r="C629" i="5"/>
  <c r="G629" i="5"/>
  <c r="H629" i="5"/>
  <c r="I629" i="5"/>
  <c r="A630" i="5"/>
  <c r="C630" i="5"/>
  <c r="G630" i="5"/>
  <c r="H630" i="5"/>
  <c r="I630" i="5"/>
  <c r="A631" i="5"/>
  <c r="C631" i="5"/>
  <c r="G631" i="5"/>
  <c r="H631" i="5"/>
  <c r="I631" i="5"/>
  <c r="A632" i="5"/>
  <c r="C632" i="5"/>
  <c r="G632" i="5"/>
  <c r="H632" i="5"/>
  <c r="I632" i="5"/>
  <c r="A633" i="5"/>
  <c r="C633" i="5"/>
  <c r="G633" i="5"/>
  <c r="H633" i="5"/>
  <c r="I633" i="5"/>
  <c r="A634" i="5"/>
  <c r="C634" i="5"/>
  <c r="G634" i="5"/>
  <c r="H634" i="5"/>
  <c r="I634" i="5"/>
  <c r="H635" i="5"/>
  <c r="I635" i="5"/>
  <c r="A636" i="5"/>
  <c r="C636" i="5"/>
  <c r="G636" i="5"/>
  <c r="H636" i="5"/>
  <c r="I636" i="5"/>
  <c r="A637" i="5"/>
  <c r="C637" i="5"/>
  <c r="G637" i="5"/>
  <c r="H637" i="5"/>
  <c r="I637" i="5"/>
  <c r="A638" i="5"/>
  <c r="C638" i="5"/>
  <c r="G638" i="5"/>
  <c r="H638" i="5"/>
  <c r="I638" i="5"/>
  <c r="A639" i="5"/>
  <c r="C639" i="5"/>
  <c r="G639" i="5"/>
  <c r="H639" i="5"/>
  <c r="I639" i="5"/>
  <c r="A640" i="5"/>
  <c r="C640" i="5"/>
  <c r="G640" i="5"/>
  <c r="H640" i="5"/>
  <c r="I640" i="5"/>
  <c r="A641" i="5"/>
  <c r="C641" i="5"/>
  <c r="G641" i="5"/>
  <c r="H641" i="5"/>
  <c r="I641" i="5"/>
  <c r="A642" i="5"/>
  <c r="C642" i="5"/>
  <c r="G642" i="5"/>
  <c r="H642" i="5"/>
  <c r="I642" i="5"/>
  <c r="A643" i="5"/>
  <c r="C643" i="5"/>
  <c r="G643" i="5"/>
  <c r="H643" i="5"/>
  <c r="I643" i="5"/>
  <c r="A644" i="5"/>
  <c r="C644" i="5"/>
  <c r="G644" i="5"/>
  <c r="H644" i="5"/>
  <c r="I644" i="5"/>
  <c r="A645" i="5"/>
  <c r="C645" i="5"/>
  <c r="G645" i="5"/>
  <c r="H645" i="5"/>
  <c r="I645" i="5"/>
  <c r="H646" i="5"/>
  <c r="I646" i="5"/>
  <c r="A647" i="5"/>
  <c r="C647" i="5"/>
  <c r="G647" i="5"/>
  <c r="H647" i="5"/>
  <c r="I647" i="5"/>
  <c r="A648" i="5"/>
  <c r="C648" i="5"/>
  <c r="G648" i="5"/>
  <c r="H648" i="5"/>
  <c r="I648" i="5"/>
  <c r="A649" i="5"/>
  <c r="C649" i="5"/>
  <c r="G649" i="5"/>
  <c r="H649" i="5"/>
  <c r="I649" i="5"/>
  <c r="A650" i="5"/>
  <c r="C650" i="5"/>
  <c r="G650" i="5"/>
  <c r="H650" i="5"/>
  <c r="I650" i="5"/>
  <c r="A651" i="5"/>
  <c r="C651" i="5"/>
  <c r="G651" i="5"/>
  <c r="H651" i="5"/>
  <c r="I651" i="5"/>
  <c r="A652" i="5"/>
  <c r="C652" i="5"/>
  <c r="G652" i="5"/>
  <c r="H652" i="5"/>
  <c r="I652" i="5"/>
  <c r="A653" i="5"/>
  <c r="C653" i="5"/>
  <c r="G653" i="5"/>
  <c r="H653" i="5"/>
  <c r="I653" i="5"/>
  <c r="A654" i="5"/>
  <c r="C654" i="5"/>
  <c r="G654" i="5"/>
  <c r="H654" i="5"/>
  <c r="I654" i="5"/>
  <c r="A655" i="5"/>
  <c r="C655" i="5"/>
  <c r="G655" i="5"/>
  <c r="H655" i="5"/>
  <c r="I655" i="5"/>
  <c r="A656" i="5"/>
  <c r="C656" i="5"/>
  <c r="G656" i="5"/>
  <c r="H656" i="5"/>
  <c r="I656" i="5"/>
  <c r="A657" i="5"/>
  <c r="C657" i="5"/>
  <c r="G657" i="5"/>
  <c r="H657" i="5"/>
  <c r="I657" i="5"/>
  <c r="A658" i="5"/>
  <c r="C658" i="5"/>
  <c r="G658" i="5"/>
  <c r="H658" i="5"/>
  <c r="I658" i="5"/>
  <c r="A659" i="5"/>
  <c r="C659" i="5"/>
  <c r="G659" i="5"/>
  <c r="H659" i="5"/>
  <c r="I659" i="5"/>
  <c r="A660" i="5"/>
  <c r="C660" i="5"/>
  <c r="G660" i="5"/>
  <c r="H660" i="5"/>
  <c r="I660" i="5"/>
  <c r="A661" i="5"/>
  <c r="C661" i="5"/>
  <c r="G661" i="5"/>
  <c r="H661" i="5"/>
  <c r="I661" i="5"/>
  <c r="A662" i="5"/>
  <c r="C662" i="5"/>
  <c r="G662" i="5"/>
  <c r="H662" i="5"/>
  <c r="I662" i="5"/>
  <c r="H663" i="5"/>
  <c r="I663" i="5"/>
  <c r="A664" i="5"/>
  <c r="C664" i="5"/>
  <c r="G664" i="5"/>
  <c r="H664" i="5"/>
  <c r="I664" i="5"/>
  <c r="A665" i="5"/>
  <c r="C665" i="5"/>
  <c r="G665" i="5"/>
  <c r="H665" i="5"/>
  <c r="I665" i="5"/>
  <c r="A666" i="5"/>
  <c r="C666" i="5"/>
  <c r="G666" i="5"/>
  <c r="H666" i="5"/>
  <c r="I666" i="5"/>
  <c r="A667" i="5"/>
  <c r="C667" i="5"/>
  <c r="G667" i="5"/>
  <c r="H667" i="5"/>
  <c r="I667" i="5"/>
  <c r="A668" i="5"/>
  <c r="C668" i="5"/>
  <c r="G668" i="5"/>
  <c r="H668" i="5"/>
  <c r="I668" i="5"/>
  <c r="A669" i="5"/>
  <c r="C669" i="5"/>
  <c r="G669" i="5"/>
  <c r="H669" i="5"/>
  <c r="I669" i="5"/>
  <c r="A670" i="5"/>
  <c r="C670" i="5"/>
  <c r="G670" i="5"/>
  <c r="H670" i="5"/>
  <c r="I670" i="5"/>
  <c r="A671" i="5"/>
  <c r="C671" i="5"/>
  <c r="G671" i="5"/>
  <c r="H671" i="5"/>
  <c r="I671" i="5"/>
  <c r="A672" i="5"/>
  <c r="C672" i="5"/>
  <c r="G672" i="5"/>
  <c r="H672" i="5"/>
  <c r="I672" i="5"/>
  <c r="A673" i="5"/>
  <c r="C673" i="5"/>
  <c r="G673" i="5"/>
  <c r="H673" i="5"/>
  <c r="I673" i="5"/>
  <c r="A674" i="5"/>
  <c r="C674" i="5"/>
  <c r="G674" i="5"/>
  <c r="H674" i="5"/>
  <c r="I674" i="5"/>
  <c r="A675" i="5"/>
  <c r="C675" i="5"/>
  <c r="G675" i="5"/>
  <c r="H675" i="5"/>
  <c r="I675" i="5"/>
  <c r="A676" i="5"/>
  <c r="C676" i="5"/>
  <c r="G676" i="5"/>
  <c r="H676" i="5"/>
  <c r="I676" i="5"/>
  <c r="A677" i="5"/>
  <c r="C677" i="5"/>
  <c r="G677" i="5"/>
  <c r="H677" i="5"/>
  <c r="I677" i="5"/>
  <c r="A678" i="5"/>
  <c r="C678" i="5"/>
  <c r="G678" i="5"/>
  <c r="H678" i="5"/>
  <c r="I678" i="5"/>
  <c r="A679" i="5"/>
  <c r="C679" i="5"/>
  <c r="G679" i="5"/>
  <c r="H679" i="5"/>
  <c r="I679" i="5"/>
  <c r="A680" i="5"/>
  <c r="C680" i="5"/>
  <c r="G680" i="5"/>
  <c r="H680" i="5"/>
  <c r="I680" i="5"/>
  <c r="A681" i="5"/>
  <c r="C681" i="5"/>
  <c r="G681" i="5"/>
  <c r="H681" i="5"/>
  <c r="I681" i="5"/>
  <c r="A682" i="5"/>
  <c r="C682" i="5"/>
  <c r="G682" i="5"/>
  <c r="H682" i="5"/>
  <c r="I682" i="5"/>
  <c r="A683" i="5"/>
  <c r="C683" i="5"/>
  <c r="G683" i="5"/>
  <c r="H683" i="5"/>
  <c r="I683" i="5"/>
  <c r="A684" i="5"/>
  <c r="C684" i="5"/>
  <c r="G684" i="5"/>
  <c r="H684" i="5"/>
  <c r="I684" i="5"/>
  <c r="A685" i="5"/>
  <c r="C685" i="5"/>
  <c r="G685" i="5"/>
  <c r="H685" i="5"/>
  <c r="I685" i="5"/>
  <c r="A686" i="5"/>
  <c r="C686" i="5"/>
  <c r="G686" i="5"/>
  <c r="H686" i="5"/>
  <c r="I686" i="5"/>
  <c r="A687" i="5"/>
  <c r="C687" i="5"/>
  <c r="G687" i="5"/>
  <c r="H687" i="5"/>
  <c r="I687" i="5"/>
  <c r="A688" i="5"/>
  <c r="C688" i="5"/>
  <c r="G688" i="5"/>
  <c r="H688" i="5"/>
  <c r="I688" i="5"/>
  <c r="A689" i="5"/>
  <c r="C689" i="5"/>
  <c r="G689" i="5"/>
  <c r="H689" i="5"/>
  <c r="I689" i="5"/>
  <c r="A690" i="5"/>
  <c r="C690" i="5"/>
  <c r="G690" i="5"/>
  <c r="H690" i="5"/>
  <c r="I690" i="5"/>
  <c r="A691" i="5"/>
  <c r="C691" i="5"/>
  <c r="G691" i="5"/>
  <c r="H691" i="5"/>
  <c r="I691" i="5"/>
  <c r="A692" i="5"/>
  <c r="C692" i="5"/>
  <c r="G692" i="5"/>
  <c r="H692" i="5"/>
  <c r="I692" i="5"/>
  <c r="A693" i="5"/>
  <c r="C693" i="5"/>
  <c r="G693" i="5"/>
  <c r="H693" i="5"/>
  <c r="I693" i="5"/>
  <c r="A694" i="5"/>
  <c r="C694" i="5"/>
  <c r="G694" i="5"/>
  <c r="H694" i="5"/>
  <c r="I694" i="5"/>
  <c r="A695" i="5"/>
  <c r="C695" i="5"/>
  <c r="G695" i="5"/>
  <c r="H695" i="5"/>
  <c r="I695" i="5"/>
  <c r="A696" i="5"/>
  <c r="C696" i="5"/>
  <c r="G696" i="5"/>
  <c r="H696" i="5"/>
  <c r="I696" i="5"/>
  <c r="A697" i="5"/>
  <c r="C697" i="5"/>
  <c r="G697" i="5"/>
  <c r="H697" i="5"/>
  <c r="I697" i="5"/>
  <c r="A698" i="5"/>
  <c r="C698" i="5"/>
  <c r="G698" i="5"/>
  <c r="H698" i="5"/>
  <c r="I698" i="5"/>
  <c r="A699" i="5"/>
  <c r="C699" i="5"/>
  <c r="G699" i="5"/>
  <c r="H699" i="5"/>
  <c r="I699" i="5"/>
  <c r="A700" i="5"/>
  <c r="C700" i="5"/>
  <c r="G700" i="5"/>
  <c r="H700" i="5"/>
  <c r="I700" i="5"/>
  <c r="A701" i="5"/>
  <c r="C701" i="5"/>
  <c r="G701" i="5"/>
  <c r="H701" i="5"/>
  <c r="I701" i="5"/>
  <c r="H702" i="5"/>
  <c r="I702" i="5"/>
  <c r="H703" i="5"/>
  <c r="I703" i="5"/>
  <c r="H704" i="5"/>
  <c r="I704" i="5"/>
  <c r="H705" i="5"/>
  <c r="I705" i="5"/>
  <c r="H706" i="5"/>
  <c r="I706" i="5"/>
  <c r="H707" i="5"/>
  <c r="I707" i="5"/>
  <c r="H708" i="5"/>
  <c r="I708" i="5"/>
  <c r="H709" i="5"/>
  <c r="I709" i="5"/>
  <c r="H710" i="5"/>
  <c r="I710" i="5"/>
  <c r="H711" i="5"/>
  <c r="I711" i="5"/>
  <c r="H712" i="5"/>
  <c r="I712" i="5"/>
  <c r="H713" i="5"/>
  <c r="I713" i="5"/>
  <c r="H714" i="5"/>
  <c r="I714" i="5"/>
  <c r="H715" i="5"/>
  <c r="I715" i="5"/>
  <c r="H716" i="5"/>
  <c r="I716" i="5"/>
  <c r="H717" i="5"/>
  <c r="I717" i="5"/>
  <c r="H718" i="5"/>
  <c r="I718" i="5"/>
  <c r="H719" i="5"/>
  <c r="I719" i="5"/>
  <c r="H720" i="5"/>
  <c r="I720" i="5"/>
  <c r="H721" i="5"/>
  <c r="I721" i="5"/>
  <c r="H722" i="5"/>
  <c r="I722" i="5"/>
  <c r="H723" i="5"/>
  <c r="I723" i="5"/>
  <c r="H724" i="5"/>
  <c r="I724" i="5"/>
  <c r="H725" i="5"/>
  <c r="I725" i="5"/>
  <c r="H726" i="5"/>
  <c r="I726" i="5"/>
  <c r="H727" i="5"/>
  <c r="I727" i="5"/>
  <c r="H728" i="5"/>
  <c r="I728" i="5"/>
  <c r="H729" i="5"/>
  <c r="I729" i="5"/>
  <c r="H730" i="5"/>
  <c r="I730" i="5"/>
  <c r="H731" i="5"/>
  <c r="I731" i="5"/>
  <c r="H732" i="5"/>
  <c r="I732" i="5"/>
  <c r="H733" i="5"/>
  <c r="I733" i="5"/>
  <c r="H734" i="5"/>
  <c r="I734" i="5"/>
  <c r="H735" i="5"/>
  <c r="I735" i="5"/>
  <c r="H736" i="5"/>
  <c r="I736" i="5"/>
  <c r="H737" i="5"/>
  <c r="I737" i="5"/>
  <c r="H738" i="5"/>
  <c r="I738" i="5"/>
  <c r="H739" i="5"/>
  <c r="I739" i="5"/>
  <c r="H740" i="5"/>
  <c r="I740" i="5"/>
  <c r="H741" i="5"/>
  <c r="I741" i="5"/>
  <c r="H742" i="5"/>
  <c r="I742" i="5"/>
  <c r="H743" i="5"/>
  <c r="I743" i="5"/>
  <c r="H744" i="5"/>
  <c r="I744" i="5"/>
  <c r="H745" i="5"/>
  <c r="I745" i="5"/>
  <c r="H746" i="5"/>
  <c r="I746" i="5"/>
  <c r="H747" i="5"/>
  <c r="I747" i="5"/>
  <c r="H748" i="5"/>
  <c r="I748" i="5"/>
  <c r="H749" i="5"/>
  <c r="I749" i="5"/>
  <c r="H750" i="5"/>
  <c r="I750" i="5"/>
  <c r="H751" i="5"/>
  <c r="I751" i="5"/>
  <c r="H752" i="5"/>
  <c r="I752" i="5"/>
  <c r="H753" i="5"/>
  <c r="I753" i="5"/>
  <c r="H754" i="5"/>
  <c r="I754" i="5"/>
  <c r="H755" i="5"/>
  <c r="I755" i="5"/>
  <c r="H756" i="5"/>
  <c r="I756" i="5"/>
  <c r="H757" i="5"/>
  <c r="I757" i="5"/>
  <c r="H758" i="5"/>
  <c r="I758" i="5"/>
  <c r="H759" i="5"/>
  <c r="I759" i="5"/>
  <c r="H760" i="5"/>
  <c r="I760" i="5"/>
  <c r="H761" i="5"/>
  <c r="I761" i="5"/>
  <c r="H762" i="5"/>
  <c r="I762" i="5"/>
  <c r="H763" i="5"/>
  <c r="I763" i="5"/>
  <c r="H764" i="5"/>
  <c r="I764" i="5"/>
  <c r="H765" i="5"/>
  <c r="I765" i="5"/>
  <c r="H766" i="5"/>
  <c r="I766" i="5"/>
  <c r="H767" i="5"/>
  <c r="I767" i="5"/>
  <c r="H768" i="5"/>
  <c r="I768" i="5"/>
  <c r="H769" i="5"/>
  <c r="I769" i="5"/>
  <c r="H770" i="5"/>
  <c r="I770" i="5"/>
  <c r="H771" i="5"/>
  <c r="I771" i="5"/>
  <c r="H772" i="5"/>
  <c r="I772" i="5"/>
  <c r="H773" i="5"/>
  <c r="I773" i="5"/>
  <c r="H774" i="5"/>
  <c r="I774" i="5"/>
  <c r="H775" i="5"/>
  <c r="I775" i="5"/>
  <c r="H776" i="5"/>
  <c r="I776" i="5"/>
  <c r="H777" i="5"/>
  <c r="I777" i="5"/>
  <c r="H778" i="5"/>
  <c r="I778" i="5"/>
  <c r="H779" i="5"/>
  <c r="I779" i="5"/>
  <c r="H780" i="5"/>
  <c r="I780" i="5"/>
  <c r="H781" i="5"/>
  <c r="I781" i="5"/>
  <c r="H782" i="5"/>
  <c r="I782" i="5"/>
  <c r="H783" i="5"/>
  <c r="I783" i="5"/>
  <c r="H784" i="5"/>
  <c r="I784" i="5"/>
  <c r="H785" i="5"/>
  <c r="I785" i="5"/>
  <c r="H786" i="5"/>
  <c r="I786" i="5"/>
  <c r="H787" i="5"/>
  <c r="I787" i="5"/>
  <c r="H788" i="5"/>
  <c r="I788" i="5"/>
  <c r="H789" i="5"/>
  <c r="I789" i="5"/>
  <c r="H790" i="5"/>
  <c r="I790" i="5"/>
  <c r="H791" i="5"/>
  <c r="I791" i="5"/>
  <c r="H792" i="5"/>
  <c r="I792" i="5"/>
  <c r="H793" i="5"/>
  <c r="I793" i="5"/>
  <c r="H794" i="5"/>
  <c r="I794" i="5"/>
  <c r="H795" i="5"/>
  <c r="I795" i="5"/>
  <c r="H796" i="5"/>
  <c r="I796" i="5"/>
  <c r="H797" i="5"/>
  <c r="I797" i="5"/>
  <c r="H798" i="5"/>
  <c r="I798" i="5"/>
  <c r="H799" i="5"/>
  <c r="I799" i="5"/>
  <c r="H800" i="5"/>
  <c r="I800" i="5"/>
  <c r="H801" i="5"/>
  <c r="I801" i="5"/>
  <c r="H802" i="5"/>
  <c r="I802" i="5"/>
  <c r="H803" i="5"/>
  <c r="I803" i="5"/>
  <c r="H804" i="5"/>
  <c r="I804" i="5"/>
  <c r="H805" i="5"/>
  <c r="I805" i="5"/>
  <c r="H806" i="5"/>
  <c r="I806" i="5"/>
  <c r="H807" i="5"/>
  <c r="I807" i="5"/>
  <c r="H808" i="5"/>
  <c r="I808" i="5"/>
  <c r="H809" i="5"/>
  <c r="I809" i="5"/>
  <c r="H810" i="5"/>
  <c r="I810" i="5"/>
  <c r="H811" i="5"/>
  <c r="I811" i="5"/>
  <c r="H812" i="5"/>
  <c r="I812" i="5"/>
  <c r="H813" i="5"/>
  <c r="I813" i="5"/>
  <c r="H814" i="5"/>
  <c r="I814" i="5"/>
  <c r="H815" i="5"/>
  <c r="I815" i="5"/>
  <c r="H816" i="5"/>
  <c r="I816" i="5"/>
  <c r="H817" i="5"/>
  <c r="I817" i="5"/>
  <c r="H818" i="5"/>
  <c r="I818" i="5"/>
  <c r="H819" i="5"/>
  <c r="I819" i="5"/>
  <c r="H820" i="5"/>
  <c r="I820" i="5"/>
  <c r="H821" i="5"/>
  <c r="I821" i="5"/>
  <c r="H822" i="5"/>
  <c r="I822" i="5"/>
  <c r="H823" i="5"/>
  <c r="I823" i="5"/>
  <c r="H824" i="5"/>
  <c r="I824" i="5"/>
  <c r="H825" i="5"/>
  <c r="I825" i="5"/>
  <c r="H826" i="5"/>
  <c r="I826" i="5"/>
  <c r="H827" i="5"/>
  <c r="I827" i="5"/>
  <c r="H828" i="5"/>
  <c r="I828" i="5"/>
  <c r="H829" i="5"/>
  <c r="I829" i="5"/>
  <c r="H830" i="5"/>
  <c r="I830" i="5"/>
  <c r="H831" i="5"/>
  <c r="I831" i="5"/>
  <c r="H832" i="5"/>
  <c r="I832" i="5"/>
  <c r="H833" i="5"/>
  <c r="I833" i="5"/>
  <c r="H834" i="5"/>
  <c r="I834" i="5"/>
  <c r="H835" i="5"/>
  <c r="I835" i="5"/>
  <c r="H836" i="5"/>
  <c r="I836" i="5"/>
  <c r="H837" i="5"/>
  <c r="I837" i="5"/>
  <c r="H838" i="5"/>
  <c r="I838" i="5"/>
  <c r="H839" i="5"/>
  <c r="I839" i="5"/>
  <c r="H840" i="5"/>
  <c r="I840" i="5"/>
  <c r="H841" i="5"/>
  <c r="I841" i="5"/>
  <c r="H842" i="5"/>
  <c r="I842" i="5"/>
  <c r="H843" i="5"/>
  <c r="I843" i="5"/>
  <c r="H844" i="5"/>
  <c r="I844" i="5"/>
  <c r="H845" i="5"/>
  <c r="I845" i="5"/>
  <c r="H846" i="5"/>
  <c r="I846" i="5"/>
  <c r="H847" i="5"/>
  <c r="I847" i="5"/>
  <c r="H848" i="5"/>
  <c r="I848" i="5"/>
  <c r="H849" i="5"/>
  <c r="I849" i="5"/>
  <c r="H850" i="5"/>
  <c r="I850" i="5"/>
  <c r="H851" i="5"/>
  <c r="I851" i="5"/>
  <c r="H852" i="5"/>
  <c r="I852" i="5"/>
  <c r="H853" i="5"/>
  <c r="I853" i="5"/>
  <c r="H854" i="5"/>
  <c r="I854" i="5"/>
  <c r="H855" i="5"/>
  <c r="I855" i="5"/>
  <c r="H856" i="5"/>
  <c r="I856" i="5"/>
  <c r="H857" i="5"/>
  <c r="I857" i="5"/>
  <c r="H858" i="5"/>
  <c r="I858" i="5"/>
  <c r="H859" i="5"/>
  <c r="I859" i="5"/>
  <c r="H860" i="5"/>
  <c r="I860" i="5"/>
  <c r="H861" i="5"/>
  <c r="I861" i="5"/>
  <c r="H862" i="5"/>
  <c r="I862" i="5"/>
  <c r="H863" i="5"/>
  <c r="I863" i="5"/>
  <c r="H864" i="5"/>
  <c r="I864" i="5"/>
  <c r="H865" i="5"/>
  <c r="I865" i="5"/>
  <c r="H866" i="5"/>
  <c r="I866" i="5"/>
  <c r="H867" i="5"/>
  <c r="I867" i="5"/>
  <c r="H868" i="5"/>
  <c r="I868" i="5"/>
  <c r="H869" i="5"/>
  <c r="I869" i="5"/>
  <c r="H870" i="5"/>
  <c r="I870" i="5"/>
  <c r="H871" i="5"/>
  <c r="I871" i="5"/>
  <c r="H872" i="5"/>
  <c r="I872" i="5"/>
  <c r="H873" i="5"/>
  <c r="I873" i="5"/>
  <c r="H874" i="5"/>
  <c r="I874" i="5"/>
  <c r="H875" i="5"/>
  <c r="I875" i="5"/>
  <c r="H876" i="5"/>
  <c r="I876" i="5"/>
  <c r="H877" i="5"/>
  <c r="I877" i="5"/>
  <c r="H878" i="5"/>
  <c r="I878" i="5"/>
  <c r="H879" i="5"/>
  <c r="I879" i="5"/>
  <c r="H880" i="5"/>
  <c r="I880" i="5"/>
  <c r="H881" i="5"/>
  <c r="I881" i="5"/>
  <c r="H882" i="5"/>
  <c r="I882" i="5"/>
  <c r="H883" i="5"/>
  <c r="I883" i="5"/>
  <c r="H884" i="5"/>
  <c r="I884" i="5"/>
  <c r="H885" i="5"/>
  <c r="I885" i="5"/>
  <c r="H886" i="5"/>
  <c r="I886" i="5"/>
  <c r="H887" i="5"/>
  <c r="I887" i="5"/>
  <c r="H888" i="5"/>
  <c r="I888" i="5"/>
  <c r="H889" i="5"/>
  <c r="I889" i="5"/>
  <c r="H890" i="5"/>
  <c r="I890" i="5"/>
  <c r="H891" i="5"/>
  <c r="I891" i="5"/>
  <c r="H892" i="5"/>
  <c r="I892" i="5"/>
  <c r="H893" i="5"/>
  <c r="I893" i="5"/>
  <c r="H894" i="5"/>
  <c r="I894" i="5"/>
  <c r="H895" i="5"/>
  <c r="I895" i="5"/>
  <c r="H896" i="5"/>
  <c r="I896" i="5"/>
  <c r="H897" i="5"/>
  <c r="I897" i="5"/>
  <c r="H898" i="5"/>
  <c r="I898" i="5"/>
  <c r="H899" i="5"/>
  <c r="I899" i="5"/>
  <c r="H900" i="5"/>
  <c r="I900" i="5"/>
  <c r="H901" i="5"/>
  <c r="I901" i="5"/>
  <c r="H902" i="5"/>
  <c r="I902" i="5"/>
  <c r="H903" i="5"/>
  <c r="I903" i="5"/>
  <c r="H904" i="5"/>
  <c r="I904" i="5"/>
  <c r="H905" i="5"/>
  <c r="I905" i="5"/>
  <c r="H906" i="5"/>
  <c r="I906" i="5"/>
  <c r="H907" i="5"/>
  <c r="I907" i="5"/>
  <c r="H908" i="5"/>
  <c r="I908" i="5"/>
  <c r="H909" i="5"/>
  <c r="I909" i="5"/>
  <c r="H910" i="5"/>
  <c r="I910" i="5"/>
  <c r="H911" i="5"/>
  <c r="I911" i="5"/>
  <c r="H912" i="5"/>
  <c r="I912" i="5"/>
  <c r="H913" i="5"/>
  <c r="I913" i="5"/>
  <c r="H914" i="5"/>
  <c r="I914" i="5"/>
  <c r="H915" i="5"/>
  <c r="I915" i="5"/>
  <c r="H916" i="5"/>
  <c r="I916" i="5"/>
  <c r="H917" i="5"/>
  <c r="I917" i="5"/>
  <c r="H918" i="5"/>
  <c r="I918" i="5"/>
  <c r="H919" i="5"/>
  <c r="I919" i="5"/>
  <c r="H920" i="5"/>
  <c r="I920" i="5"/>
  <c r="H921" i="5"/>
  <c r="I921" i="5"/>
  <c r="H922" i="5"/>
  <c r="I922" i="5"/>
  <c r="H923" i="5"/>
  <c r="I923" i="5"/>
  <c r="H924" i="5"/>
  <c r="I924" i="5"/>
  <c r="H925" i="5"/>
  <c r="I925" i="5"/>
  <c r="H926" i="5"/>
  <c r="I926" i="5"/>
  <c r="H927" i="5"/>
  <c r="I927" i="5"/>
  <c r="H928" i="5"/>
  <c r="I928" i="5"/>
  <c r="H929" i="5"/>
  <c r="I929" i="5"/>
  <c r="H930" i="5"/>
  <c r="I930" i="5"/>
  <c r="H931" i="5"/>
  <c r="I931" i="5"/>
  <c r="H932" i="5"/>
  <c r="I932" i="5"/>
  <c r="H933" i="5"/>
  <c r="I933" i="5"/>
  <c r="H934" i="5"/>
  <c r="I934" i="5"/>
  <c r="H935" i="5"/>
  <c r="I935" i="5"/>
  <c r="H936" i="5"/>
  <c r="I936" i="5"/>
  <c r="H937" i="5"/>
  <c r="I937" i="5"/>
  <c r="H938" i="5"/>
  <c r="I938" i="5"/>
  <c r="H939" i="5"/>
  <c r="I939" i="5"/>
  <c r="H940" i="5"/>
  <c r="I940" i="5"/>
  <c r="H941" i="5"/>
  <c r="I941" i="5"/>
  <c r="H942" i="5"/>
  <c r="I942" i="5"/>
  <c r="H943" i="5"/>
  <c r="I943" i="5"/>
  <c r="H944" i="5"/>
  <c r="I944" i="5"/>
  <c r="H945" i="5"/>
  <c r="I945" i="5"/>
  <c r="H946" i="5"/>
  <c r="I946" i="5"/>
  <c r="H947" i="5"/>
  <c r="I947" i="5"/>
  <c r="H948" i="5"/>
  <c r="I948" i="5"/>
  <c r="H949" i="5"/>
  <c r="I949" i="5"/>
  <c r="H950" i="5"/>
  <c r="I950" i="5"/>
  <c r="H951" i="5"/>
  <c r="I951" i="5"/>
  <c r="H952" i="5"/>
  <c r="I952" i="5"/>
  <c r="H953" i="5"/>
  <c r="I953" i="5"/>
  <c r="H954" i="5"/>
  <c r="I954" i="5"/>
  <c r="H955" i="5"/>
  <c r="I955" i="5"/>
  <c r="H956" i="5"/>
  <c r="I956" i="5"/>
  <c r="H957" i="5"/>
  <c r="I957" i="5"/>
  <c r="H958" i="5"/>
  <c r="I958" i="5"/>
  <c r="H959" i="5"/>
  <c r="I959" i="5"/>
  <c r="H960" i="5"/>
  <c r="I960" i="5"/>
  <c r="H961" i="5"/>
  <c r="I961" i="5"/>
  <c r="H962" i="5"/>
  <c r="I962" i="5"/>
  <c r="H963" i="5"/>
  <c r="I963" i="5"/>
  <c r="H964" i="5"/>
  <c r="I964" i="5"/>
  <c r="H965" i="5"/>
  <c r="I965" i="5"/>
  <c r="H966" i="5"/>
  <c r="I966" i="5"/>
  <c r="H967" i="5"/>
  <c r="I967" i="5"/>
  <c r="H968" i="5"/>
  <c r="I968" i="5"/>
  <c r="H969" i="5"/>
  <c r="I969" i="5"/>
  <c r="H970" i="5"/>
  <c r="I970" i="5"/>
  <c r="H971" i="5"/>
  <c r="I971" i="5"/>
  <c r="H972" i="5"/>
  <c r="I972" i="5"/>
  <c r="H973" i="5"/>
  <c r="I973" i="5"/>
  <c r="H974" i="5"/>
  <c r="I974" i="5"/>
  <c r="H975" i="5"/>
  <c r="I975" i="5"/>
  <c r="H976" i="5"/>
  <c r="I976" i="5"/>
  <c r="H977" i="5"/>
  <c r="I977" i="5"/>
  <c r="H978" i="5"/>
  <c r="I978" i="5"/>
  <c r="H979" i="5"/>
  <c r="I979" i="5"/>
  <c r="H980" i="5"/>
  <c r="I980" i="5"/>
  <c r="H981" i="5"/>
  <c r="I981" i="5"/>
  <c r="H982" i="5"/>
  <c r="I982" i="5"/>
  <c r="H983" i="5"/>
  <c r="I983" i="5"/>
  <c r="H984" i="5"/>
  <c r="I984" i="5"/>
  <c r="H985" i="5"/>
  <c r="I985" i="5"/>
  <c r="H986" i="5"/>
  <c r="I986" i="5"/>
  <c r="H987" i="5"/>
  <c r="I987" i="5"/>
  <c r="H988" i="5"/>
  <c r="I988" i="5"/>
  <c r="H989" i="5"/>
  <c r="I989" i="5"/>
  <c r="H990" i="5"/>
  <c r="I990" i="5"/>
  <c r="H991" i="5"/>
  <c r="I991" i="5"/>
  <c r="H992" i="5"/>
  <c r="I992" i="5"/>
  <c r="H993" i="5"/>
  <c r="I993" i="5"/>
  <c r="H994" i="5"/>
  <c r="I994" i="5"/>
  <c r="H995" i="5"/>
  <c r="I995" i="5"/>
  <c r="H996" i="5"/>
  <c r="I996" i="5"/>
  <c r="H997" i="5"/>
  <c r="I997" i="5"/>
  <c r="H998" i="5"/>
  <c r="I998" i="5"/>
  <c r="H999" i="5"/>
  <c r="I999" i="5"/>
  <c r="H1000" i="5"/>
  <c r="I1000" i="5"/>
  <c r="H1001" i="5"/>
  <c r="I1001" i="5"/>
  <c r="H1002" i="5"/>
  <c r="I1002" i="5"/>
  <c r="H1003" i="5"/>
  <c r="I1003" i="5"/>
  <c r="H1004" i="5"/>
  <c r="I1004" i="5"/>
  <c r="H1005" i="5"/>
  <c r="I1005" i="5"/>
  <c r="H1006" i="5"/>
  <c r="I1006" i="5"/>
  <c r="H1007" i="5"/>
  <c r="I1007" i="5"/>
  <c r="H1008" i="5"/>
  <c r="I1008" i="5"/>
  <c r="H1009" i="5"/>
  <c r="I1009" i="5"/>
  <c r="H1010" i="5"/>
  <c r="I1010" i="5"/>
  <c r="H1011" i="5"/>
  <c r="I1011" i="5"/>
  <c r="H1012" i="5"/>
  <c r="I1012" i="5"/>
  <c r="H1013" i="5"/>
  <c r="I1013" i="5"/>
  <c r="H1014" i="5"/>
  <c r="I1014" i="5"/>
  <c r="H1015" i="5"/>
  <c r="I1015" i="5"/>
  <c r="H1016" i="5"/>
  <c r="I1016" i="5"/>
  <c r="H1017" i="5"/>
  <c r="I1017" i="5"/>
  <c r="H1018" i="5"/>
  <c r="I1018" i="5"/>
  <c r="H1019" i="5"/>
  <c r="I1019" i="5"/>
  <c r="H1020" i="5"/>
  <c r="I1020" i="5"/>
  <c r="H1021" i="5"/>
  <c r="I1021" i="5"/>
  <c r="H1022" i="5"/>
  <c r="I1022" i="5"/>
  <c r="H1023" i="5"/>
  <c r="I1023" i="5"/>
  <c r="H1024" i="5"/>
  <c r="I1024" i="5"/>
  <c r="H1025" i="5"/>
  <c r="I1025" i="5"/>
  <c r="H1026" i="5"/>
  <c r="I1026" i="5"/>
  <c r="H1027" i="5"/>
  <c r="I1027" i="5"/>
  <c r="H1028" i="5"/>
  <c r="I1028" i="5"/>
  <c r="H1029" i="5"/>
  <c r="I1029" i="5"/>
  <c r="H1030" i="5"/>
  <c r="I1030" i="5"/>
  <c r="H1031" i="5"/>
  <c r="I1031" i="5"/>
  <c r="H1032" i="5"/>
  <c r="I1032" i="5"/>
  <c r="H1033" i="5"/>
  <c r="I1033" i="5"/>
  <c r="H1034" i="5"/>
  <c r="I1034" i="5"/>
  <c r="H1035" i="5"/>
  <c r="I1035" i="5"/>
  <c r="H1036" i="5"/>
  <c r="I1036" i="5"/>
  <c r="H1037" i="5"/>
  <c r="I1037" i="5"/>
  <c r="H1038" i="5"/>
  <c r="I1038" i="5"/>
  <c r="H1039" i="5"/>
  <c r="I1039" i="5"/>
  <c r="H1040" i="5"/>
  <c r="I1040" i="5"/>
  <c r="H1041" i="5"/>
  <c r="I1041" i="5"/>
  <c r="H1042" i="5"/>
  <c r="I1042" i="5"/>
  <c r="H1043" i="5"/>
  <c r="I1043" i="5"/>
  <c r="H1044" i="5"/>
  <c r="I1044" i="5"/>
  <c r="H1045" i="5"/>
  <c r="I1045" i="5"/>
  <c r="H1046" i="5"/>
  <c r="I1046" i="5"/>
  <c r="H1047" i="5"/>
  <c r="I1047" i="5"/>
  <c r="H1048" i="5"/>
  <c r="I1048" i="5"/>
  <c r="H1049" i="5"/>
  <c r="I1049" i="5"/>
  <c r="H1050" i="5"/>
  <c r="I1050" i="5"/>
  <c r="H1051" i="5"/>
  <c r="I1051" i="5"/>
  <c r="H1052" i="5"/>
  <c r="I1052" i="5"/>
  <c r="H1053" i="5"/>
  <c r="I1053" i="5"/>
  <c r="H1054" i="5"/>
  <c r="I1054" i="5"/>
  <c r="H1055" i="5"/>
  <c r="I1055" i="5"/>
  <c r="H1056" i="5"/>
  <c r="I1056" i="5"/>
  <c r="H1057" i="5"/>
  <c r="I1057" i="5"/>
  <c r="H1058" i="5"/>
  <c r="I1058" i="5"/>
  <c r="H1059" i="5"/>
  <c r="I1059" i="5"/>
  <c r="H1060" i="5"/>
  <c r="I1060" i="5"/>
  <c r="H1061" i="5"/>
  <c r="I1061" i="5"/>
  <c r="H1062" i="5"/>
  <c r="I1062" i="5"/>
  <c r="H1063" i="5"/>
  <c r="I1063" i="5"/>
  <c r="H1064" i="5"/>
  <c r="I1064" i="5"/>
  <c r="H1065" i="5"/>
  <c r="I1065" i="5"/>
  <c r="H1066" i="5"/>
  <c r="I1066" i="5"/>
  <c r="H1067" i="5"/>
  <c r="I1067" i="5"/>
  <c r="H1068" i="5"/>
  <c r="I1068" i="5"/>
  <c r="H1069" i="5"/>
  <c r="I1069" i="5"/>
  <c r="H1070" i="5"/>
  <c r="I1070" i="5"/>
  <c r="H1071" i="5"/>
  <c r="I1071" i="5"/>
  <c r="H1072" i="5"/>
  <c r="I1072" i="5"/>
  <c r="H1073" i="5"/>
  <c r="I1073" i="5"/>
  <c r="H1074" i="5"/>
  <c r="I1074" i="5"/>
  <c r="H1075" i="5"/>
  <c r="I1075" i="5"/>
  <c r="H1076" i="5"/>
  <c r="I1076" i="5"/>
  <c r="H1077" i="5"/>
  <c r="I1077" i="5"/>
  <c r="H1078" i="5"/>
  <c r="I1078" i="5"/>
  <c r="H1079" i="5"/>
  <c r="I1079" i="5"/>
  <c r="H1080" i="5"/>
  <c r="I1080" i="5"/>
  <c r="H1081" i="5"/>
  <c r="I1081" i="5"/>
  <c r="H1082" i="5"/>
  <c r="I1082" i="5"/>
  <c r="H1083" i="5"/>
  <c r="I1083" i="5"/>
  <c r="H1084" i="5"/>
  <c r="I1084" i="5"/>
  <c r="H1085" i="5"/>
  <c r="I1085" i="5"/>
  <c r="H1086" i="5"/>
  <c r="I1086" i="5"/>
  <c r="H1087" i="5"/>
  <c r="I1087" i="5"/>
  <c r="H1088" i="5"/>
  <c r="I1088" i="5"/>
  <c r="H1089" i="5"/>
  <c r="I1089" i="5"/>
  <c r="H1090" i="5"/>
  <c r="I1090" i="5"/>
  <c r="H1091" i="5"/>
  <c r="I1091" i="5"/>
  <c r="H1092" i="5"/>
  <c r="I1092" i="5"/>
  <c r="H1093" i="5"/>
  <c r="I1093" i="5"/>
  <c r="H1094" i="5"/>
  <c r="I1094" i="5"/>
  <c r="H1095" i="5"/>
  <c r="I1095" i="5"/>
  <c r="H1096" i="5"/>
  <c r="I1096" i="5"/>
  <c r="H1097" i="5"/>
  <c r="I1097" i="5"/>
  <c r="H1098" i="5"/>
  <c r="I1098" i="5"/>
  <c r="H1099" i="5"/>
  <c r="I1099" i="5"/>
  <c r="H1100" i="5"/>
  <c r="I1100" i="5"/>
  <c r="H1101" i="5"/>
  <c r="I1101" i="5"/>
  <c r="H1102" i="5"/>
  <c r="I1102" i="5"/>
  <c r="H1103" i="5"/>
  <c r="I1103" i="5"/>
  <c r="H1104" i="5"/>
  <c r="I1104" i="5"/>
  <c r="H1105" i="5"/>
  <c r="I1105" i="5"/>
  <c r="H1106" i="5"/>
  <c r="I1106" i="5"/>
  <c r="H1107" i="5"/>
  <c r="I1107" i="5"/>
  <c r="H1108" i="5"/>
  <c r="I1108" i="5"/>
  <c r="H1109" i="5"/>
  <c r="I1109" i="5"/>
  <c r="H1110" i="5"/>
  <c r="I1110" i="5"/>
  <c r="H1111" i="5"/>
  <c r="I1111" i="5"/>
  <c r="H1112" i="5"/>
  <c r="I1112" i="5"/>
  <c r="H1113" i="5"/>
  <c r="I1113" i="5"/>
  <c r="H1114" i="5"/>
  <c r="I1114" i="5"/>
  <c r="H1115" i="5"/>
  <c r="I1115" i="5"/>
  <c r="H1116" i="5"/>
  <c r="I1116" i="5"/>
  <c r="H1117" i="5"/>
  <c r="I1117" i="5"/>
  <c r="H1118" i="5"/>
  <c r="I1118" i="5"/>
  <c r="H1119" i="5"/>
  <c r="I1119" i="5"/>
  <c r="H1120" i="5"/>
  <c r="I1120" i="5"/>
  <c r="H1121" i="5"/>
  <c r="I1121" i="5"/>
  <c r="H1122" i="5"/>
  <c r="I1122" i="5"/>
  <c r="H1123" i="5"/>
  <c r="I1123" i="5"/>
  <c r="H1124" i="5"/>
  <c r="I1124" i="5"/>
  <c r="H1125" i="5"/>
  <c r="I1125" i="5"/>
  <c r="H1126" i="5"/>
  <c r="I1126" i="5"/>
  <c r="H1127" i="5"/>
  <c r="I1127" i="5"/>
  <c r="H1128" i="5"/>
  <c r="I1128" i="5"/>
  <c r="H1129" i="5"/>
  <c r="I1129" i="5"/>
  <c r="H1130" i="5"/>
  <c r="I1130" i="5"/>
  <c r="H1131" i="5"/>
  <c r="I1131" i="5"/>
  <c r="H1132" i="5"/>
  <c r="I1132" i="5"/>
  <c r="H1133" i="5"/>
  <c r="I1133" i="5"/>
  <c r="H1134" i="5"/>
  <c r="I1134" i="5"/>
  <c r="H1135" i="5"/>
  <c r="I1135" i="5"/>
  <c r="H1136" i="5"/>
  <c r="I1136" i="5"/>
  <c r="H1137" i="5"/>
  <c r="I1137" i="5"/>
  <c r="H1138" i="5"/>
  <c r="I1138" i="5"/>
  <c r="H1139" i="5"/>
  <c r="I1139" i="5"/>
  <c r="H1140" i="5"/>
  <c r="I1140" i="5"/>
  <c r="H1141" i="5"/>
  <c r="I1141" i="5"/>
  <c r="H1142" i="5"/>
  <c r="I1142" i="5"/>
  <c r="H1143" i="5"/>
  <c r="I1143" i="5"/>
  <c r="H1144" i="5"/>
  <c r="I1144" i="5"/>
  <c r="H1145" i="5"/>
  <c r="I1145" i="5"/>
  <c r="H1146" i="5"/>
  <c r="I1146" i="5"/>
  <c r="H1147" i="5"/>
  <c r="I1147" i="5"/>
  <c r="H1148" i="5"/>
  <c r="I1148" i="5"/>
  <c r="H1149" i="5"/>
  <c r="I1149" i="5"/>
  <c r="H1150" i="5"/>
  <c r="I1150" i="5"/>
  <c r="H1151" i="5"/>
  <c r="I1151" i="5"/>
  <c r="H1152" i="5"/>
  <c r="I1152" i="5"/>
  <c r="H1153" i="5"/>
  <c r="I1153" i="5"/>
  <c r="H1154" i="5"/>
  <c r="I1154" i="5"/>
  <c r="H1155" i="5"/>
  <c r="I1155" i="5"/>
  <c r="H1156" i="5"/>
  <c r="I1156" i="5"/>
  <c r="H1157" i="5"/>
  <c r="I1157" i="5"/>
  <c r="H1158" i="5"/>
  <c r="I1158" i="5"/>
  <c r="H1159" i="5"/>
  <c r="I1159" i="5"/>
  <c r="H1160" i="5"/>
  <c r="I1160" i="5"/>
  <c r="H1161" i="5"/>
  <c r="I1161" i="5"/>
  <c r="H1162" i="5"/>
  <c r="I1162" i="5"/>
  <c r="H1163" i="5"/>
  <c r="I1163" i="5"/>
  <c r="H1164" i="5"/>
  <c r="I1164" i="5"/>
  <c r="H1165" i="5"/>
  <c r="I1165" i="5"/>
  <c r="H1166" i="5"/>
  <c r="I1166" i="5"/>
  <c r="H1167" i="5"/>
  <c r="I1167" i="5"/>
  <c r="H1168" i="5"/>
  <c r="I1168" i="5"/>
  <c r="H1169" i="5"/>
  <c r="I1169" i="5"/>
  <c r="H1170" i="5"/>
  <c r="I1170" i="5"/>
  <c r="H1171" i="5"/>
  <c r="I1171" i="5"/>
  <c r="H1172" i="5"/>
  <c r="I1172" i="5"/>
  <c r="H1173" i="5"/>
  <c r="I1173" i="5"/>
  <c r="H1174" i="5"/>
  <c r="I1174" i="5"/>
  <c r="H1175" i="5"/>
  <c r="I1175" i="5"/>
  <c r="H1176" i="5"/>
  <c r="I1176" i="5"/>
  <c r="H1177" i="5"/>
  <c r="I1177" i="5"/>
  <c r="H1178" i="5"/>
  <c r="I1178" i="5"/>
  <c r="H1179" i="5"/>
  <c r="I1179" i="5"/>
  <c r="H1180" i="5"/>
  <c r="I1180" i="5"/>
  <c r="H1181" i="5"/>
  <c r="I1181" i="5"/>
  <c r="H1182" i="5"/>
  <c r="I1182" i="5"/>
  <c r="H1183" i="5"/>
  <c r="I1183" i="5"/>
  <c r="H1184" i="5"/>
  <c r="I1184" i="5"/>
  <c r="H1185" i="5"/>
  <c r="I1185" i="5"/>
  <c r="H1186" i="5"/>
  <c r="I1186" i="5"/>
  <c r="H1187" i="5"/>
  <c r="I1187" i="5"/>
  <c r="H1188" i="5"/>
  <c r="I1188" i="5"/>
  <c r="H1189" i="5"/>
  <c r="I1189" i="5"/>
  <c r="H1190" i="5"/>
  <c r="I1190" i="5"/>
  <c r="H1191" i="5"/>
  <c r="I1191" i="5"/>
  <c r="H1192" i="5"/>
  <c r="I1192" i="5"/>
  <c r="H1193" i="5"/>
  <c r="I1193" i="5"/>
  <c r="H1194" i="5"/>
  <c r="I1194" i="5"/>
  <c r="H1195" i="5"/>
  <c r="I1195" i="5"/>
  <c r="H1196" i="5"/>
  <c r="I1196" i="5"/>
  <c r="H1197" i="5"/>
  <c r="I1197" i="5"/>
  <c r="H1198" i="5"/>
  <c r="I1198" i="5"/>
  <c r="H1199" i="5"/>
  <c r="I1199" i="5"/>
  <c r="H1200" i="5"/>
  <c r="I1200" i="5"/>
  <c r="H1201" i="5"/>
  <c r="I1201" i="5"/>
  <c r="H1202" i="5"/>
  <c r="I1202" i="5"/>
  <c r="H1203" i="5"/>
  <c r="I1203" i="5"/>
  <c r="H1204" i="5"/>
  <c r="I1204" i="5"/>
  <c r="H1205" i="5"/>
  <c r="I1205" i="5"/>
  <c r="H1206" i="5"/>
  <c r="I1206" i="5"/>
  <c r="H1207" i="5"/>
  <c r="I1207" i="5"/>
  <c r="H1208" i="5"/>
  <c r="I1208" i="5"/>
  <c r="H1209" i="5"/>
  <c r="I1209" i="5"/>
  <c r="H1210" i="5"/>
  <c r="I1210" i="5"/>
  <c r="H1211" i="5"/>
  <c r="I1211" i="5"/>
  <c r="H1212" i="5"/>
  <c r="I1212" i="5"/>
  <c r="H1213" i="5"/>
  <c r="I1213" i="5"/>
  <c r="H1214" i="5"/>
  <c r="I1214" i="5"/>
  <c r="H1215" i="5"/>
  <c r="I1215" i="5"/>
  <c r="H1216" i="5"/>
  <c r="I1216" i="5"/>
  <c r="H1217" i="5"/>
  <c r="I1217" i="5"/>
  <c r="H1218" i="5"/>
  <c r="I1218" i="5"/>
  <c r="H1219" i="5"/>
  <c r="I1219" i="5"/>
  <c r="H1220" i="5"/>
  <c r="I1220" i="5"/>
  <c r="H1221" i="5"/>
  <c r="I1221" i="5"/>
  <c r="H1222" i="5"/>
  <c r="I1222" i="5"/>
  <c r="H1223" i="5"/>
  <c r="I1223" i="5"/>
  <c r="H1224" i="5"/>
  <c r="I1224" i="5"/>
  <c r="H1225" i="5"/>
  <c r="I1225" i="5"/>
  <c r="H1226" i="5"/>
  <c r="I1226" i="5"/>
  <c r="H1227" i="5"/>
  <c r="I1227" i="5"/>
  <c r="H1228" i="5"/>
  <c r="I1228" i="5"/>
  <c r="H1229" i="5"/>
  <c r="I1229" i="5"/>
  <c r="H1230" i="5"/>
  <c r="I1230" i="5"/>
  <c r="H1231" i="5"/>
  <c r="I1231" i="5"/>
  <c r="H1232" i="5"/>
  <c r="I1232" i="5"/>
  <c r="H1233" i="5"/>
  <c r="I1233" i="5"/>
  <c r="H1234" i="5"/>
  <c r="I1234" i="5"/>
  <c r="H1235" i="5"/>
  <c r="I1235" i="5"/>
  <c r="H1236" i="5"/>
  <c r="I1236" i="5"/>
  <c r="H1237" i="5"/>
  <c r="I1237" i="5"/>
  <c r="H1238" i="5"/>
  <c r="I1238" i="5"/>
  <c r="H1239" i="5"/>
  <c r="I1239" i="5"/>
  <c r="H1240" i="5"/>
  <c r="I1240" i="5"/>
  <c r="H1241" i="5"/>
  <c r="I1241" i="5"/>
  <c r="H1242" i="5"/>
  <c r="I1242" i="5"/>
  <c r="H1243" i="5"/>
  <c r="I1243" i="5"/>
  <c r="H1244" i="5"/>
  <c r="I1244" i="5"/>
  <c r="H1245" i="5"/>
  <c r="I1245" i="5"/>
  <c r="H1246" i="5"/>
  <c r="I1246" i="5"/>
  <c r="H1247" i="5"/>
  <c r="I1247" i="5"/>
  <c r="H1248" i="5"/>
  <c r="I1248" i="5"/>
  <c r="H1249" i="5"/>
  <c r="I1249" i="5"/>
  <c r="H1250" i="5"/>
  <c r="I1250" i="5"/>
  <c r="H1251" i="5"/>
  <c r="I1251" i="5"/>
  <c r="H1252" i="5"/>
  <c r="I1252" i="5"/>
  <c r="H1253" i="5"/>
  <c r="I1253" i="5"/>
  <c r="H1254" i="5"/>
  <c r="I1254" i="5"/>
  <c r="H1255" i="5"/>
  <c r="I1255" i="5"/>
  <c r="H1256" i="5"/>
  <c r="I1256" i="5"/>
  <c r="H1257" i="5"/>
  <c r="I1257" i="5"/>
  <c r="H1258" i="5"/>
  <c r="I1258" i="5"/>
  <c r="H1259" i="5"/>
  <c r="I1259" i="5"/>
  <c r="H1260" i="5"/>
  <c r="I1260" i="5"/>
  <c r="H1261" i="5"/>
  <c r="I1261" i="5"/>
  <c r="H1262" i="5"/>
  <c r="I1262" i="5"/>
  <c r="H1263" i="5"/>
  <c r="I1263" i="5"/>
  <c r="H1264" i="5"/>
  <c r="I1264" i="5"/>
  <c r="H1265" i="5"/>
  <c r="I1265" i="5"/>
  <c r="H1266" i="5"/>
  <c r="I1266" i="5"/>
  <c r="H1267" i="5"/>
  <c r="I1267" i="5"/>
  <c r="H1268" i="5"/>
  <c r="I1268" i="5"/>
  <c r="H1269" i="5"/>
  <c r="I1269" i="5"/>
  <c r="H1270" i="5"/>
  <c r="I1270" i="5"/>
  <c r="H1271" i="5"/>
  <c r="I1271" i="5"/>
  <c r="H1272" i="5"/>
  <c r="I1272" i="5"/>
  <c r="H1273" i="5"/>
  <c r="I1273" i="5"/>
  <c r="H1274" i="5"/>
  <c r="I1274" i="5"/>
  <c r="H1275" i="5"/>
  <c r="I1275" i="5"/>
  <c r="H1276" i="5"/>
  <c r="I1276" i="5"/>
  <c r="H1277" i="5"/>
  <c r="I1277" i="5"/>
  <c r="H1278" i="5"/>
  <c r="I1278" i="5"/>
  <c r="H1279" i="5"/>
  <c r="I1279" i="5"/>
  <c r="H1280" i="5"/>
  <c r="I1280" i="5"/>
  <c r="H1281" i="5"/>
  <c r="I1281" i="5"/>
  <c r="H1282" i="5"/>
  <c r="I1282" i="5"/>
  <c r="H1283" i="5"/>
  <c r="I1283" i="5"/>
  <c r="H1284" i="5"/>
  <c r="I1284" i="5"/>
  <c r="H1285" i="5"/>
  <c r="I1285" i="5"/>
  <c r="H1286" i="5"/>
  <c r="I1286" i="5"/>
  <c r="H1287" i="5"/>
  <c r="I1287" i="5"/>
  <c r="H1288" i="5"/>
  <c r="I1288" i="5"/>
  <c r="H1289" i="5"/>
  <c r="I1289" i="5"/>
  <c r="H1290" i="5"/>
  <c r="I1290" i="5"/>
  <c r="H1291" i="5"/>
  <c r="I1291" i="5"/>
  <c r="H1292" i="5"/>
  <c r="I1292" i="5"/>
  <c r="H1293" i="5"/>
  <c r="I1293" i="5"/>
  <c r="H1294" i="5"/>
  <c r="I1294" i="5"/>
  <c r="H1295" i="5"/>
  <c r="I1295" i="5"/>
  <c r="H1296" i="5"/>
  <c r="I1296" i="5"/>
  <c r="H1297" i="5"/>
  <c r="I1297" i="5"/>
  <c r="H1298" i="5"/>
  <c r="I1298" i="5"/>
  <c r="H1299" i="5"/>
  <c r="I1299" i="5"/>
  <c r="H1300" i="5"/>
  <c r="I1300" i="5"/>
  <c r="H1301" i="5"/>
  <c r="I1301" i="5"/>
  <c r="H1302" i="5"/>
  <c r="I1302" i="5"/>
  <c r="H1303" i="5"/>
  <c r="I1303" i="5"/>
  <c r="H1304" i="5"/>
  <c r="I1304" i="5"/>
  <c r="H1305" i="5"/>
  <c r="I1305" i="5"/>
  <c r="H1306" i="5"/>
  <c r="I1306" i="5"/>
  <c r="H1307" i="5"/>
  <c r="I1307" i="5"/>
  <c r="H1308" i="5"/>
  <c r="I1308" i="5"/>
  <c r="H1309" i="5"/>
  <c r="I1309" i="5"/>
  <c r="H1310" i="5"/>
  <c r="I1310" i="5"/>
  <c r="H1311" i="5"/>
  <c r="I1311" i="5"/>
  <c r="H1312" i="5"/>
  <c r="I1312" i="5"/>
  <c r="H1313" i="5"/>
  <c r="I1313" i="5"/>
  <c r="H1314" i="5"/>
  <c r="I1314" i="5"/>
  <c r="H1315" i="5"/>
  <c r="I1315" i="5"/>
  <c r="H1316" i="5"/>
  <c r="I1316" i="5"/>
  <c r="H1317" i="5"/>
  <c r="I1317" i="5"/>
  <c r="H1318" i="5"/>
  <c r="I1318" i="5"/>
  <c r="H1319" i="5"/>
  <c r="I1319" i="5"/>
  <c r="H1320" i="5"/>
  <c r="I1320" i="5"/>
  <c r="H1321" i="5"/>
  <c r="I1321" i="5"/>
  <c r="H1322" i="5"/>
  <c r="I1322" i="5"/>
  <c r="H1323" i="5"/>
  <c r="I1323" i="5"/>
  <c r="H1324" i="5"/>
  <c r="I1324" i="5"/>
  <c r="H1325" i="5"/>
  <c r="I1325" i="5"/>
  <c r="H1326" i="5"/>
  <c r="I1326" i="5"/>
  <c r="H1327" i="5"/>
  <c r="I1327" i="5"/>
  <c r="H1328" i="5"/>
  <c r="I1328" i="5"/>
  <c r="H1329" i="5"/>
  <c r="I1329" i="5"/>
  <c r="H1330" i="5"/>
  <c r="I1330" i="5"/>
  <c r="H1331" i="5"/>
  <c r="I1331" i="5"/>
  <c r="H1332" i="5"/>
  <c r="I1332" i="5"/>
  <c r="H1333" i="5"/>
  <c r="I1333" i="5"/>
  <c r="H1334" i="5"/>
  <c r="I1334" i="5"/>
  <c r="H1335" i="5"/>
  <c r="I1335" i="5"/>
  <c r="H1336" i="5"/>
  <c r="I1336" i="5"/>
  <c r="H1337" i="5"/>
  <c r="I1337" i="5"/>
  <c r="H1338" i="5"/>
  <c r="I1338" i="5"/>
  <c r="H1339" i="5"/>
  <c r="I1339" i="5"/>
  <c r="H1340" i="5"/>
  <c r="I1340" i="5"/>
  <c r="H1341" i="5"/>
  <c r="I1341" i="5"/>
  <c r="H1342" i="5"/>
  <c r="I1342" i="5"/>
  <c r="H1343" i="5"/>
  <c r="I1343" i="5"/>
  <c r="H1344" i="5"/>
  <c r="I1344" i="5"/>
  <c r="H1345" i="5"/>
  <c r="I1345" i="5"/>
  <c r="H1346" i="5"/>
  <c r="I1346" i="5"/>
  <c r="H1347" i="5"/>
  <c r="I1347" i="5"/>
  <c r="H1348" i="5"/>
  <c r="I1348" i="5"/>
  <c r="H1349" i="5"/>
  <c r="I1349" i="5"/>
  <c r="H1350" i="5"/>
  <c r="I1350" i="5"/>
  <c r="H1351" i="5"/>
  <c r="I1351" i="5"/>
  <c r="H1352" i="5"/>
  <c r="I1352" i="5"/>
  <c r="H1353" i="5"/>
  <c r="I1353" i="5"/>
  <c r="H1354" i="5"/>
  <c r="I1354" i="5"/>
  <c r="H1355" i="5"/>
  <c r="I1355" i="5"/>
  <c r="H1356" i="5"/>
  <c r="I1356" i="5"/>
  <c r="H1357" i="5"/>
  <c r="I1357" i="5"/>
  <c r="H1358" i="5"/>
  <c r="I1358" i="5"/>
  <c r="H1359" i="5"/>
  <c r="I1359" i="5"/>
  <c r="H1360" i="5"/>
  <c r="I1360" i="5"/>
  <c r="H1361" i="5"/>
  <c r="I1361" i="5"/>
  <c r="H1362" i="5"/>
  <c r="I1362" i="5"/>
  <c r="H1363" i="5"/>
  <c r="I1363" i="5"/>
  <c r="H1364" i="5"/>
  <c r="I1364" i="5"/>
  <c r="H1365" i="5"/>
  <c r="I1365" i="5"/>
  <c r="H1366" i="5"/>
  <c r="I1366" i="5"/>
  <c r="H1367" i="5"/>
  <c r="I1367" i="5"/>
  <c r="H1368" i="5"/>
  <c r="I1368" i="5"/>
  <c r="H1369" i="5"/>
  <c r="I1369" i="5"/>
  <c r="H1370" i="5"/>
  <c r="I1370" i="5"/>
  <c r="H1371" i="5"/>
  <c r="I1371" i="5"/>
  <c r="H1372" i="5"/>
  <c r="I1372" i="5"/>
  <c r="H1373" i="5"/>
  <c r="I1373" i="5"/>
  <c r="H1374" i="5"/>
  <c r="I1374" i="5"/>
  <c r="H1375" i="5"/>
  <c r="I1375" i="5"/>
  <c r="H1376" i="5"/>
  <c r="I1376" i="5"/>
  <c r="H1377" i="5"/>
  <c r="I1377" i="5"/>
  <c r="H1378" i="5"/>
  <c r="I1378" i="5"/>
  <c r="H1379" i="5"/>
  <c r="I1379" i="5"/>
  <c r="H1380" i="5"/>
  <c r="I1380" i="5"/>
  <c r="H1381" i="5"/>
  <c r="I1381" i="5"/>
  <c r="H1382" i="5"/>
  <c r="I1382" i="5"/>
  <c r="H1383" i="5"/>
  <c r="I1383" i="5"/>
  <c r="H1384" i="5"/>
  <c r="I1384" i="5"/>
  <c r="H1385" i="5"/>
  <c r="I1385" i="5"/>
  <c r="H1386" i="5"/>
  <c r="I1386" i="5"/>
  <c r="H1387" i="5"/>
  <c r="I1387" i="5"/>
  <c r="H1388" i="5"/>
  <c r="I1388" i="5"/>
  <c r="H1389" i="5"/>
  <c r="I1389" i="5"/>
  <c r="H1390" i="5"/>
  <c r="I1390" i="5"/>
  <c r="H1391" i="5"/>
  <c r="I1391" i="5"/>
  <c r="H1392" i="5"/>
  <c r="I1392" i="5"/>
  <c r="H1393" i="5"/>
  <c r="I1393" i="5"/>
  <c r="H1394" i="5"/>
  <c r="I1394" i="5"/>
  <c r="H1395" i="5"/>
  <c r="I1395" i="5"/>
  <c r="H1396" i="5"/>
  <c r="I1396" i="5"/>
  <c r="H1397" i="5"/>
  <c r="I1397" i="5"/>
  <c r="H1398" i="5"/>
  <c r="I1398" i="5"/>
  <c r="H1399" i="5"/>
  <c r="I1399" i="5"/>
  <c r="H1400" i="5"/>
  <c r="I1400" i="5"/>
  <c r="H1401" i="5"/>
  <c r="I1401" i="5"/>
  <c r="H1402" i="5"/>
  <c r="I1402" i="5"/>
  <c r="H1403" i="5"/>
  <c r="I1403" i="5"/>
  <c r="H1404" i="5"/>
  <c r="I1404" i="5"/>
  <c r="H1405" i="5"/>
  <c r="I1405" i="5"/>
  <c r="H1406" i="5"/>
  <c r="I1406" i="5"/>
  <c r="H1407" i="5"/>
  <c r="I1407" i="5"/>
  <c r="H1408" i="5"/>
  <c r="I1408" i="5"/>
  <c r="H1409" i="5"/>
  <c r="I1409" i="5"/>
  <c r="H1410" i="5"/>
  <c r="I1410" i="5"/>
  <c r="H1411" i="5"/>
  <c r="I1411" i="5"/>
  <c r="H1412" i="5"/>
  <c r="I1412" i="5"/>
  <c r="H1413" i="5"/>
  <c r="I1413" i="5"/>
  <c r="H1414" i="5"/>
  <c r="I1414" i="5"/>
  <c r="H1415" i="5"/>
  <c r="I1415" i="5"/>
  <c r="H1416" i="5"/>
  <c r="I1416" i="5"/>
  <c r="H1417" i="5"/>
  <c r="I1417" i="5"/>
  <c r="H1418" i="5"/>
  <c r="I1418" i="5"/>
  <c r="H1419" i="5"/>
  <c r="I1419" i="5"/>
  <c r="H1420" i="5"/>
  <c r="I1420" i="5"/>
  <c r="H1421" i="5"/>
  <c r="I1421" i="5"/>
  <c r="H1422" i="5"/>
  <c r="I1422" i="5"/>
  <c r="H1423" i="5"/>
  <c r="I1423" i="5"/>
  <c r="H1424" i="5"/>
  <c r="I1424" i="5"/>
  <c r="H1425" i="5"/>
  <c r="I1425" i="5"/>
  <c r="H1426" i="5"/>
  <c r="I1426" i="5"/>
  <c r="H1427" i="5"/>
  <c r="I1427" i="5"/>
  <c r="H1428" i="5"/>
  <c r="I1428" i="5"/>
  <c r="H1429" i="5"/>
  <c r="I1429" i="5"/>
  <c r="H1430" i="5"/>
  <c r="I1430" i="5"/>
  <c r="H1431" i="5"/>
  <c r="I1431" i="5"/>
  <c r="H1432" i="5"/>
  <c r="I1432" i="5"/>
  <c r="H1433" i="5"/>
  <c r="I1433" i="5"/>
  <c r="H1434" i="5"/>
  <c r="I1434" i="5"/>
  <c r="H1435" i="5"/>
  <c r="I1435" i="5"/>
  <c r="H1436" i="5"/>
  <c r="I1436" i="5"/>
  <c r="H1437" i="5"/>
  <c r="I1437" i="5"/>
  <c r="H1438" i="5"/>
  <c r="I1438" i="5"/>
  <c r="H1439" i="5"/>
  <c r="I1439" i="5"/>
  <c r="H1440" i="5"/>
  <c r="I1440" i="5"/>
  <c r="H1441" i="5"/>
  <c r="I1441" i="5"/>
  <c r="H1442" i="5"/>
  <c r="I1442" i="5"/>
  <c r="H1443" i="5"/>
  <c r="I1443" i="5"/>
  <c r="H1444" i="5"/>
  <c r="I1444" i="5"/>
  <c r="H1445" i="5"/>
  <c r="I1445" i="5"/>
  <c r="H1446" i="5"/>
  <c r="I1446" i="5"/>
  <c r="H1447" i="5"/>
  <c r="I1447" i="5"/>
  <c r="H1448" i="5"/>
  <c r="I1448" i="5"/>
  <c r="H1449" i="5"/>
  <c r="I1449" i="5"/>
  <c r="H1450" i="5"/>
  <c r="I1450" i="5"/>
  <c r="H1451" i="5"/>
  <c r="I1451" i="5"/>
  <c r="H1452" i="5"/>
  <c r="I1452" i="5"/>
  <c r="H1453" i="5"/>
  <c r="I1453" i="5"/>
  <c r="H1454" i="5"/>
  <c r="I1454" i="5"/>
  <c r="H1455" i="5"/>
  <c r="I1455" i="5"/>
  <c r="H1456" i="5"/>
  <c r="I1456" i="5"/>
  <c r="H1457" i="5"/>
  <c r="I1457" i="5"/>
  <c r="H1458" i="5"/>
  <c r="I1458" i="5"/>
  <c r="H1459" i="5"/>
  <c r="I1459" i="5"/>
  <c r="H1460" i="5"/>
  <c r="I1460" i="5"/>
  <c r="H1461" i="5"/>
  <c r="I1461" i="5"/>
  <c r="H1462" i="5"/>
  <c r="I1462" i="5"/>
  <c r="H1463" i="5"/>
  <c r="I1463" i="5"/>
  <c r="H1464" i="5"/>
  <c r="I1464" i="5"/>
  <c r="H1465" i="5"/>
  <c r="I1465" i="5"/>
  <c r="H1466" i="5"/>
  <c r="I1466" i="5"/>
  <c r="H1467" i="5"/>
  <c r="I1467" i="5"/>
  <c r="H1468" i="5"/>
  <c r="I1468" i="5"/>
  <c r="H1469" i="5"/>
  <c r="I1469" i="5"/>
  <c r="H1470" i="5"/>
  <c r="I1470" i="5"/>
  <c r="H1471" i="5"/>
  <c r="I1471" i="5"/>
  <c r="H1472" i="5"/>
  <c r="I1472" i="5"/>
  <c r="H1473" i="5"/>
  <c r="I1473" i="5"/>
  <c r="H1474" i="5"/>
  <c r="I1474" i="5"/>
  <c r="H1475" i="5"/>
  <c r="I1475" i="5"/>
  <c r="H1476" i="5"/>
  <c r="I1476" i="5"/>
  <c r="H1477" i="5"/>
  <c r="I1477" i="5"/>
  <c r="H1478" i="5"/>
  <c r="I1478" i="5"/>
  <c r="H1479" i="5"/>
  <c r="I1479" i="5"/>
  <c r="H1480" i="5"/>
  <c r="I1480" i="5"/>
  <c r="H1481" i="5"/>
  <c r="I1481" i="5"/>
  <c r="H1482" i="5"/>
  <c r="I1482" i="5"/>
  <c r="H1483" i="5"/>
  <c r="I1483" i="5"/>
  <c r="H1484" i="5"/>
  <c r="I1484" i="5"/>
  <c r="H1485" i="5"/>
  <c r="I1485" i="5"/>
  <c r="H1486" i="5"/>
  <c r="I1486" i="5"/>
  <c r="H1487" i="5"/>
  <c r="I1487" i="5"/>
  <c r="H1488" i="5"/>
  <c r="I1488" i="5"/>
  <c r="H1489" i="5"/>
  <c r="I1489" i="5"/>
  <c r="H1490" i="5"/>
  <c r="I1490" i="5"/>
  <c r="H1491" i="5"/>
  <c r="I1491" i="5"/>
  <c r="H1492" i="5"/>
  <c r="I1492" i="5"/>
  <c r="H1493" i="5"/>
  <c r="I1493" i="5"/>
  <c r="H1494" i="5"/>
  <c r="I1494" i="5"/>
  <c r="H1495" i="5"/>
  <c r="I1495" i="5"/>
  <c r="H1496" i="5"/>
  <c r="I1496" i="5"/>
  <c r="H1497" i="5"/>
  <c r="I1497" i="5"/>
  <c r="H1498" i="5"/>
  <c r="I1498" i="5"/>
  <c r="H1499" i="5"/>
  <c r="I1499" i="5"/>
  <c r="H1500" i="5"/>
  <c r="I1500" i="5"/>
  <c r="H1501" i="5"/>
  <c r="I1501" i="5"/>
  <c r="H1502" i="5"/>
  <c r="I1502" i="5"/>
  <c r="H1503" i="5"/>
  <c r="I1503" i="5"/>
  <c r="H1504" i="5"/>
  <c r="I1504" i="5"/>
  <c r="H1505" i="5"/>
  <c r="I1505" i="5"/>
  <c r="H1506" i="5"/>
  <c r="I1506" i="5"/>
  <c r="H1507" i="5"/>
  <c r="I1507" i="5"/>
  <c r="H1508" i="5"/>
  <c r="I1508" i="5"/>
  <c r="H1509" i="5"/>
  <c r="I1509" i="5"/>
  <c r="H1510" i="5"/>
  <c r="I1510" i="5"/>
  <c r="H1511" i="5"/>
  <c r="I1511" i="5"/>
  <c r="H1512" i="5"/>
  <c r="I1512" i="5"/>
  <c r="H1513" i="5"/>
  <c r="I1513" i="5"/>
  <c r="H1514" i="5"/>
  <c r="I1514" i="5"/>
  <c r="H1515" i="5"/>
  <c r="I1515" i="5"/>
  <c r="H1516" i="5"/>
  <c r="I1516" i="5"/>
  <c r="H1517" i="5"/>
  <c r="I1517" i="5"/>
  <c r="H1518" i="5"/>
  <c r="I1518" i="5"/>
  <c r="H1519" i="5"/>
  <c r="I1519" i="5"/>
  <c r="H1520" i="5"/>
  <c r="I1520" i="5"/>
  <c r="H1521" i="5"/>
  <c r="I1521" i="5"/>
  <c r="H1522" i="5"/>
  <c r="I1522" i="5"/>
  <c r="H1523" i="5"/>
  <c r="I1523" i="5"/>
  <c r="H1524" i="5"/>
  <c r="I1524" i="5"/>
  <c r="H1525" i="5"/>
  <c r="I1525" i="5"/>
  <c r="H1526" i="5"/>
  <c r="I1526" i="5"/>
  <c r="H1527" i="5"/>
  <c r="I1527" i="5"/>
  <c r="H1528" i="5"/>
  <c r="I1528" i="5"/>
  <c r="H1529" i="5"/>
  <c r="I1529" i="5"/>
  <c r="H1530" i="5"/>
  <c r="I1530" i="5"/>
  <c r="H1531" i="5"/>
  <c r="I1531" i="5"/>
  <c r="H1532" i="5"/>
  <c r="I1532" i="5"/>
  <c r="H1533" i="5"/>
  <c r="I1533" i="5"/>
  <c r="H1534" i="5"/>
  <c r="I1534" i="5"/>
  <c r="H1535" i="5"/>
  <c r="I1535" i="5"/>
  <c r="H1536" i="5"/>
  <c r="I1536" i="5"/>
  <c r="H1537" i="5"/>
  <c r="I1537" i="5"/>
  <c r="H1538" i="5"/>
  <c r="I1538" i="5"/>
  <c r="H1539" i="5"/>
  <c r="I1539" i="5"/>
  <c r="H1540" i="5"/>
  <c r="I1540" i="5"/>
  <c r="H1541" i="5"/>
  <c r="I1541" i="5"/>
  <c r="H1542" i="5"/>
  <c r="I1542" i="5"/>
  <c r="H1543" i="5"/>
  <c r="I1543" i="5"/>
  <c r="H1544" i="5"/>
  <c r="I1544" i="5"/>
  <c r="H1545" i="5"/>
  <c r="I1545" i="5"/>
  <c r="H1546" i="5"/>
  <c r="I1546" i="5"/>
  <c r="H1547" i="5"/>
  <c r="I1547" i="5"/>
  <c r="H1548" i="5"/>
  <c r="I1548" i="5"/>
  <c r="H1549" i="5"/>
  <c r="I1549" i="5"/>
  <c r="H1550" i="5"/>
  <c r="I1550" i="5"/>
  <c r="H1551" i="5"/>
  <c r="I1551" i="5"/>
  <c r="H1552" i="5"/>
  <c r="I1552" i="5"/>
  <c r="H1553" i="5"/>
  <c r="I1553" i="5"/>
  <c r="H1554" i="5"/>
  <c r="I1554" i="5"/>
  <c r="H1555" i="5"/>
  <c r="I1555" i="5"/>
  <c r="H1556" i="5"/>
  <c r="I1556" i="5"/>
  <c r="H1557" i="5"/>
  <c r="I1557" i="5"/>
  <c r="H1558" i="5"/>
  <c r="I1558" i="5"/>
  <c r="H1559" i="5"/>
  <c r="I1559" i="5"/>
  <c r="H1560" i="5"/>
  <c r="I1560" i="5"/>
  <c r="H1561" i="5"/>
  <c r="I1561" i="5"/>
  <c r="H1562" i="5"/>
  <c r="I1562" i="5"/>
  <c r="H1563" i="5"/>
  <c r="I1563" i="5"/>
  <c r="H1564" i="5"/>
  <c r="I1564" i="5"/>
  <c r="H1565" i="5"/>
  <c r="I1565" i="5"/>
  <c r="H1566" i="5"/>
  <c r="I1566" i="5"/>
  <c r="H1567" i="5"/>
  <c r="I1567" i="5"/>
  <c r="H1568" i="5"/>
  <c r="I1568" i="5"/>
  <c r="H1569" i="5"/>
  <c r="I1569" i="5"/>
  <c r="H1570" i="5"/>
  <c r="I1570" i="5"/>
  <c r="H1571" i="5"/>
  <c r="I1571" i="5"/>
  <c r="H1572" i="5"/>
  <c r="I1572" i="5"/>
  <c r="H1573" i="5"/>
  <c r="I1573" i="5"/>
  <c r="H1574" i="5"/>
  <c r="I1574" i="5"/>
  <c r="H1575" i="5"/>
  <c r="I1575" i="5"/>
  <c r="H1576" i="5"/>
  <c r="I1576" i="5"/>
  <c r="H1577" i="5"/>
  <c r="I1577" i="5"/>
  <c r="H1578" i="5"/>
  <c r="I1578" i="5"/>
  <c r="H1579" i="5"/>
  <c r="I1579" i="5"/>
  <c r="H1580" i="5"/>
  <c r="I1580" i="5"/>
  <c r="H1581" i="5"/>
  <c r="I1581" i="5"/>
  <c r="H1582" i="5"/>
  <c r="I1582" i="5"/>
  <c r="H1583" i="5"/>
  <c r="I1583" i="5"/>
  <c r="H1584" i="5"/>
  <c r="I1584" i="5"/>
  <c r="H1585" i="5"/>
  <c r="I1585" i="5"/>
  <c r="H1586" i="5"/>
  <c r="I1586" i="5"/>
  <c r="H1587" i="5"/>
  <c r="I1587" i="5"/>
  <c r="H1588" i="5"/>
  <c r="I1588" i="5"/>
  <c r="H1589" i="5"/>
  <c r="I1589" i="5"/>
  <c r="H1590" i="5"/>
  <c r="I1590" i="5"/>
  <c r="H1591" i="5"/>
  <c r="I1591" i="5"/>
  <c r="H1592" i="5"/>
  <c r="I1592" i="5"/>
  <c r="H1593" i="5"/>
  <c r="I1593" i="5"/>
  <c r="H1594" i="5"/>
  <c r="I1594" i="5"/>
  <c r="H1595" i="5"/>
  <c r="I1595" i="5"/>
  <c r="H1596" i="5"/>
  <c r="I1596" i="5"/>
  <c r="H1597" i="5"/>
  <c r="I1597" i="5"/>
  <c r="H1598" i="5"/>
  <c r="I1598" i="5"/>
  <c r="H1599" i="5"/>
  <c r="I1599" i="5"/>
  <c r="H1600" i="5"/>
  <c r="I1600" i="5"/>
  <c r="H1601" i="5"/>
  <c r="I1601" i="5"/>
  <c r="H1602" i="5"/>
  <c r="I1602" i="5"/>
  <c r="H1603" i="5"/>
  <c r="I1603" i="5"/>
  <c r="H1604" i="5"/>
  <c r="I1604" i="5"/>
  <c r="H1605" i="5"/>
  <c r="I1605" i="5"/>
  <c r="H1606" i="5"/>
  <c r="I1606" i="5"/>
  <c r="H1607" i="5"/>
  <c r="I1607" i="5"/>
  <c r="H1608" i="5"/>
  <c r="I1608" i="5"/>
  <c r="H1609" i="5"/>
  <c r="I1609" i="5"/>
  <c r="H1610" i="5"/>
  <c r="I1610" i="5"/>
  <c r="H1611" i="5"/>
  <c r="I1611" i="5"/>
  <c r="H1612" i="5"/>
  <c r="I1612" i="5"/>
  <c r="H1613" i="5"/>
  <c r="I1613" i="5"/>
  <c r="H1614" i="5"/>
  <c r="I1614" i="5"/>
  <c r="H1615" i="5"/>
  <c r="I1615" i="5"/>
  <c r="H1616" i="5"/>
  <c r="I1616" i="5"/>
  <c r="H1617" i="5"/>
  <c r="I1617" i="5"/>
  <c r="H1618" i="5"/>
  <c r="I1618" i="5"/>
  <c r="H1619" i="5"/>
  <c r="I1619" i="5"/>
  <c r="H1620" i="5"/>
  <c r="I1620" i="5"/>
  <c r="H1621" i="5"/>
  <c r="I1621" i="5"/>
  <c r="H1622" i="5"/>
  <c r="I1622" i="5"/>
  <c r="H1623" i="5"/>
  <c r="I1623" i="5"/>
  <c r="H1624" i="5"/>
  <c r="I1624" i="5"/>
  <c r="H1625" i="5"/>
  <c r="I1625" i="5"/>
  <c r="H1626" i="5"/>
  <c r="I1626" i="5"/>
  <c r="H1627" i="5"/>
  <c r="I1627" i="5"/>
  <c r="H1628" i="5"/>
  <c r="I1628" i="5"/>
  <c r="H1629" i="5"/>
  <c r="I1629" i="5"/>
  <c r="H1630" i="5"/>
  <c r="I1630" i="5"/>
  <c r="H1631" i="5"/>
  <c r="I1631" i="5"/>
  <c r="H1632" i="5"/>
  <c r="I1632" i="5"/>
  <c r="H1633" i="5"/>
  <c r="I1633" i="5"/>
  <c r="H1634" i="5"/>
  <c r="I1634" i="5"/>
  <c r="H1635" i="5"/>
  <c r="I1635" i="5"/>
  <c r="H1636" i="5"/>
  <c r="I1636" i="5"/>
  <c r="H1637" i="5"/>
  <c r="I1637" i="5"/>
  <c r="H1638" i="5"/>
  <c r="I1638" i="5"/>
  <c r="H1639" i="5"/>
  <c r="I1639" i="5"/>
  <c r="H1640" i="5"/>
  <c r="I1640" i="5"/>
  <c r="H1641" i="5"/>
  <c r="I1641" i="5"/>
  <c r="H1642" i="5"/>
  <c r="I1642" i="5"/>
  <c r="H1643" i="5"/>
  <c r="I1643" i="5"/>
  <c r="H1644" i="5"/>
  <c r="I1644" i="5"/>
  <c r="H1645" i="5"/>
  <c r="I1645" i="5"/>
  <c r="H1646" i="5"/>
  <c r="I1646" i="5"/>
  <c r="H1647" i="5"/>
  <c r="I1647" i="5"/>
  <c r="H1648" i="5"/>
  <c r="I1648" i="5"/>
  <c r="H1649" i="5"/>
  <c r="I1649" i="5"/>
  <c r="H1650" i="5"/>
  <c r="I1650" i="5"/>
  <c r="H1651" i="5"/>
  <c r="I1651" i="5"/>
  <c r="H1652" i="5"/>
  <c r="I1652" i="5"/>
  <c r="H1653" i="5"/>
  <c r="I1653" i="5"/>
  <c r="H1654" i="5"/>
  <c r="I1654" i="5"/>
  <c r="H1655" i="5"/>
  <c r="I1655" i="5"/>
  <c r="H1656" i="5"/>
  <c r="I1656" i="5"/>
  <c r="H1657" i="5"/>
  <c r="I1657" i="5"/>
  <c r="H1658" i="5"/>
  <c r="I1658" i="5"/>
  <c r="H1659" i="5"/>
  <c r="I1659" i="5"/>
  <c r="H1660" i="5"/>
  <c r="I1660" i="5"/>
  <c r="H1661" i="5"/>
  <c r="I1661" i="5"/>
  <c r="H1662" i="5"/>
  <c r="I1662" i="5"/>
  <c r="H1663" i="5"/>
  <c r="I1663" i="5"/>
  <c r="H1664" i="5"/>
  <c r="I1664" i="5"/>
  <c r="H1665" i="5"/>
  <c r="I1665" i="5"/>
  <c r="H1666" i="5"/>
  <c r="I1666" i="5"/>
  <c r="H1667" i="5"/>
  <c r="I1667" i="5"/>
  <c r="H1668" i="5"/>
  <c r="I1668" i="5"/>
  <c r="H1669" i="5"/>
  <c r="I1669" i="5"/>
  <c r="H1670" i="5"/>
  <c r="I1670" i="5"/>
  <c r="H1671" i="5"/>
  <c r="I1671" i="5"/>
  <c r="H1672" i="5"/>
  <c r="I1672" i="5"/>
  <c r="H1673" i="5"/>
  <c r="I1673" i="5"/>
  <c r="H1674" i="5"/>
  <c r="I1674" i="5"/>
  <c r="H1675" i="5"/>
  <c r="I1675" i="5"/>
  <c r="H1676" i="5"/>
  <c r="I1676" i="5"/>
  <c r="H1677" i="5"/>
  <c r="I1677" i="5"/>
  <c r="H1678" i="5"/>
  <c r="I1678" i="5"/>
  <c r="H1679" i="5"/>
  <c r="I1679" i="5"/>
  <c r="H1680" i="5"/>
  <c r="I1680" i="5"/>
  <c r="H1681" i="5"/>
  <c r="I1681" i="5"/>
  <c r="H1682" i="5"/>
  <c r="I1682" i="5"/>
  <c r="H1683" i="5"/>
  <c r="I1683" i="5"/>
  <c r="H1684" i="5"/>
  <c r="I1684" i="5"/>
  <c r="H1685" i="5"/>
  <c r="I1685" i="5"/>
  <c r="H1686" i="5"/>
  <c r="I1686" i="5"/>
  <c r="H1687" i="5"/>
  <c r="I1687" i="5"/>
  <c r="H1688" i="5"/>
  <c r="I1688" i="5"/>
  <c r="H1689" i="5"/>
  <c r="I1689" i="5"/>
  <c r="H1690" i="5"/>
  <c r="I1690" i="5"/>
  <c r="H1691" i="5"/>
  <c r="I1691" i="5"/>
  <c r="H1692" i="5"/>
  <c r="I1692" i="5"/>
  <c r="H1693" i="5"/>
  <c r="I1693" i="5"/>
  <c r="H1694" i="5"/>
  <c r="I1694" i="5"/>
  <c r="H1695" i="5"/>
  <c r="I1695" i="5"/>
  <c r="H1696" i="5"/>
  <c r="I1696" i="5"/>
  <c r="H1697" i="5"/>
  <c r="I1697" i="5"/>
  <c r="H1698" i="5"/>
  <c r="I1698" i="5"/>
  <c r="H1699" i="5"/>
  <c r="I1699" i="5"/>
  <c r="H1700" i="5"/>
  <c r="I1700" i="5"/>
  <c r="H1701" i="5"/>
  <c r="I1701" i="5"/>
  <c r="H1702" i="5"/>
  <c r="I1702" i="5"/>
  <c r="H1703" i="5"/>
  <c r="I1703" i="5"/>
  <c r="H1704" i="5"/>
  <c r="I1704" i="5"/>
  <c r="H1705" i="5"/>
  <c r="I1705" i="5"/>
  <c r="H1706" i="5"/>
  <c r="I1706" i="5"/>
  <c r="H1707" i="5"/>
  <c r="I1707" i="5"/>
  <c r="H1708" i="5"/>
  <c r="I1708" i="5"/>
  <c r="H1709" i="5"/>
  <c r="I1709" i="5"/>
  <c r="H1710" i="5"/>
  <c r="I1710" i="5"/>
  <c r="H1711" i="5"/>
  <c r="I1711" i="5"/>
  <c r="H1712" i="5"/>
  <c r="I1712" i="5"/>
  <c r="H1713" i="5"/>
  <c r="I1713" i="5"/>
  <c r="H1714" i="5"/>
  <c r="I1714" i="5"/>
  <c r="H1715" i="5"/>
  <c r="I1715" i="5"/>
  <c r="H1716" i="5"/>
  <c r="I1716" i="5"/>
  <c r="H1717" i="5"/>
  <c r="I1717" i="5"/>
  <c r="H1718" i="5"/>
  <c r="I1718" i="5"/>
  <c r="H1719" i="5"/>
  <c r="I1719" i="5"/>
  <c r="H1720" i="5"/>
  <c r="I1720" i="5"/>
  <c r="H1721" i="5"/>
  <c r="I1721" i="5"/>
  <c r="H1722" i="5"/>
  <c r="I1722" i="5"/>
  <c r="H1723" i="5"/>
  <c r="I1723" i="5"/>
  <c r="H1724" i="5"/>
  <c r="I1724" i="5"/>
  <c r="H1725" i="5"/>
  <c r="I1725" i="5"/>
  <c r="H1726" i="5"/>
  <c r="I1726" i="5"/>
  <c r="H1727" i="5"/>
  <c r="I1727" i="5"/>
  <c r="H1728" i="5"/>
  <c r="I1728" i="5"/>
  <c r="H1729" i="5"/>
  <c r="I1729" i="5"/>
  <c r="H1730" i="5"/>
  <c r="I1730" i="5"/>
  <c r="H1731" i="5"/>
  <c r="I1731" i="5"/>
  <c r="H1732" i="5"/>
  <c r="I1732" i="5"/>
  <c r="H1733" i="5"/>
  <c r="I1733" i="5"/>
  <c r="H1734" i="5"/>
  <c r="I1734" i="5"/>
  <c r="H1735" i="5"/>
  <c r="I1735" i="5"/>
  <c r="H1736" i="5"/>
  <c r="I1736" i="5"/>
  <c r="H1737" i="5"/>
  <c r="I1737" i="5"/>
  <c r="H1738" i="5"/>
  <c r="I1738" i="5"/>
  <c r="H1739" i="5"/>
  <c r="I1739" i="5"/>
  <c r="H1740" i="5"/>
  <c r="I1740" i="5"/>
  <c r="H1741" i="5"/>
  <c r="I1741" i="5"/>
  <c r="H1742" i="5"/>
  <c r="I1742" i="5"/>
  <c r="H1743" i="5"/>
  <c r="I1743" i="5"/>
  <c r="H1744" i="5"/>
  <c r="I1744" i="5"/>
  <c r="H1745" i="5"/>
  <c r="I1745" i="5"/>
  <c r="H1746" i="5"/>
  <c r="I1746" i="5"/>
  <c r="H1747" i="5"/>
  <c r="I1747" i="5"/>
  <c r="H1748" i="5"/>
  <c r="I1748" i="5"/>
  <c r="H1749" i="5"/>
  <c r="I1749" i="5"/>
  <c r="H1750" i="5"/>
  <c r="I1750" i="5"/>
  <c r="H1751" i="5"/>
  <c r="I1751" i="5"/>
  <c r="H1752" i="5"/>
  <c r="I1752" i="5"/>
  <c r="H1753" i="5"/>
  <c r="I1753" i="5"/>
  <c r="H1754" i="5"/>
  <c r="I1754" i="5"/>
  <c r="H1755" i="5"/>
  <c r="I1755" i="5"/>
  <c r="H1756" i="5"/>
  <c r="I1756" i="5"/>
  <c r="H1757" i="5"/>
  <c r="I1757" i="5"/>
  <c r="H1758" i="5"/>
  <c r="I1758" i="5"/>
  <c r="H1759" i="5"/>
  <c r="I1759" i="5"/>
  <c r="H1760" i="5"/>
  <c r="I1760" i="5"/>
  <c r="H1761" i="5"/>
  <c r="I1761" i="5"/>
  <c r="H1762" i="5"/>
  <c r="I1762" i="5"/>
  <c r="H1763" i="5"/>
  <c r="I1763" i="5"/>
  <c r="H1764" i="5"/>
  <c r="I1764" i="5"/>
  <c r="H1765" i="5"/>
  <c r="I1765" i="5"/>
  <c r="H1766" i="5"/>
  <c r="I1766" i="5"/>
  <c r="H1767" i="5"/>
  <c r="I1767" i="5"/>
  <c r="H1768" i="5"/>
  <c r="I1768" i="5"/>
  <c r="H1769" i="5"/>
  <c r="I1769" i="5"/>
  <c r="H1770" i="5"/>
  <c r="I1770" i="5"/>
  <c r="H1771" i="5"/>
  <c r="I1771" i="5"/>
  <c r="H1772" i="5"/>
  <c r="I1772" i="5"/>
  <c r="H1773" i="5"/>
  <c r="I1773" i="5"/>
  <c r="H1774" i="5"/>
  <c r="I1774" i="5"/>
  <c r="H1775" i="5"/>
  <c r="I1775" i="5"/>
  <c r="H1776" i="5"/>
  <c r="I1776" i="5"/>
  <c r="H1777" i="5"/>
  <c r="I1777" i="5"/>
  <c r="H1778" i="5"/>
  <c r="I1778" i="5"/>
  <c r="H1779" i="5"/>
  <c r="I1779" i="5"/>
  <c r="H1780" i="5"/>
  <c r="I1780" i="5"/>
  <c r="H1781" i="5"/>
  <c r="I1781" i="5"/>
  <c r="H1782" i="5"/>
  <c r="I1782" i="5"/>
  <c r="H1783" i="5"/>
  <c r="I1783" i="5"/>
  <c r="H1784" i="5"/>
  <c r="I1784" i="5"/>
  <c r="H1785" i="5"/>
  <c r="I1785" i="5"/>
  <c r="H1786" i="5"/>
  <c r="I1786" i="5"/>
  <c r="H1787" i="5"/>
  <c r="I1787" i="5"/>
  <c r="H1788" i="5"/>
  <c r="I1788" i="5"/>
  <c r="H1789" i="5"/>
  <c r="I1789" i="5"/>
  <c r="H1790" i="5"/>
  <c r="I1790" i="5"/>
  <c r="H1791" i="5"/>
  <c r="I1791" i="5"/>
  <c r="H1792" i="5"/>
  <c r="I1792" i="5"/>
  <c r="H1793" i="5"/>
  <c r="I1793" i="5"/>
  <c r="H1794" i="5"/>
  <c r="I1794" i="5"/>
  <c r="H1795" i="5"/>
  <c r="I1795" i="5"/>
  <c r="H1796" i="5"/>
  <c r="I1796" i="5"/>
  <c r="H1797" i="5"/>
  <c r="I1797" i="5"/>
  <c r="H1798" i="5"/>
  <c r="I1798" i="5"/>
  <c r="H1799" i="5"/>
  <c r="I1799" i="5"/>
  <c r="H1800" i="5"/>
  <c r="I1800" i="5"/>
  <c r="H1801" i="5"/>
  <c r="I1801" i="5"/>
  <c r="H1802" i="5"/>
  <c r="I1802" i="5"/>
  <c r="H1803" i="5"/>
  <c r="I1803" i="5"/>
  <c r="H1804" i="5"/>
  <c r="I1804" i="5"/>
  <c r="H1805" i="5"/>
  <c r="I1805" i="5"/>
  <c r="H1806" i="5"/>
  <c r="I1806" i="5"/>
  <c r="H1807" i="5"/>
  <c r="I1807" i="5"/>
  <c r="H1808" i="5"/>
  <c r="I1808" i="5"/>
  <c r="H1809" i="5"/>
  <c r="I1809" i="5"/>
  <c r="H1810" i="5"/>
  <c r="I1810" i="5"/>
  <c r="H1811" i="5"/>
  <c r="I1811" i="5"/>
  <c r="H1812" i="5"/>
  <c r="I1812" i="5"/>
  <c r="H1813" i="5"/>
  <c r="I1813" i="5"/>
  <c r="H1814" i="5"/>
  <c r="I1814" i="5"/>
  <c r="H1815" i="5"/>
  <c r="I1815" i="5"/>
  <c r="H1816" i="5"/>
  <c r="I1816" i="5"/>
  <c r="H1817" i="5"/>
  <c r="I1817" i="5"/>
  <c r="H1818" i="5"/>
  <c r="I1818" i="5"/>
  <c r="H1819" i="5"/>
  <c r="I1819" i="5"/>
  <c r="H1820" i="5"/>
  <c r="I1820" i="5"/>
  <c r="H1821" i="5"/>
  <c r="I1821" i="5"/>
  <c r="H1822" i="5"/>
  <c r="I1822" i="5"/>
  <c r="H1823" i="5"/>
  <c r="I1823" i="5"/>
  <c r="H1824" i="5"/>
  <c r="I1824" i="5"/>
  <c r="H1825" i="5"/>
  <c r="I1825" i="5"/>
  <c r="H1826" i="5"/>
  <c r="I1826" i="5"/>
  <c r="H1827" i="5"/>
  <c r="I1827" i="5"/>
  <c r="H1828" i="5"/>
  <c r="I1828" i="5"/>
  <c r="H1829" i="5"/>
  <c r="I1829" i="5"/>
  <c r="H1830" i="5"/>
  <c r="I1830" i="5"/>
  <c r="H1831" i="5"/>
  <c r="I1831" i="5"/>
  <c r="H1832" i="5"/>
  <c r="I1832" i="5"/>
  <c r="H1833" i="5"/>
  <c r="I1833" i="5"/>
  <c r="H1834" i="5"/>
  <c r="I1834" i="5"/>
  <c r="H1835" i="5"/>
  <c r="I1835" i="5"/>
  <c r="H1836" i="5"/>
  <c r="I1836" i="5"/>
  <c r="H1837" i="5"/>
  <c r="I1837" i="5"/>
  <c r="H1838" i="5"/>
  <c r="I1838" i="5"/>
  <c r="H1839" i="5"/>
  <c r="I1839" i="5"/>
  <c r="H1840" i="5"/>
  <c r="I1840" i="5"/>
  <c r="H1841" i="5"/>
  <c r="I1841" i="5"/>
  <c r="H1842" i="5"/>
  <c r="I1842" i="5"/>
  <c r="H1843" i="5"/>
  <c r="I1843" i="5"/>
  <c r="H1844" i="5"/>
  <c r="I1844" i="5"/>
  <c r="H1845" i="5"/>
  <c r="I1845" i="5"/>
  <c r="H1846" i="5"/>
  <c r="I1846" i="5"/>
  <c r="H1847" i="5"/>
  <c r="I1847" i="5"/>
  <c r="H1848" i="5"/>
  <c r="I1848" i="5"/>
  <c r="H1849" i="5"/>
  <c r="I1849" i="5"/>
  <c r="H1850" i="5"/>
  <c r="I1850" i="5"/>
  <c r="H1851" i="5"/>
  <c r="I1851" i="5"/>
  <c r="H1852" i="5"/>
  <c r="I1852" i="5"/>
  <c r="H1853" i="5"/>
  <c r="I1853" i="5"/>
  <c r="H1854" i="5"/>
  <c r="I1854" i="5"/>
  <c r="H1855" i="5"/>
  <c r="I1855" i="5"/>
  <c r="H1856" i="5"/>
  <c r="I1856" i="5"/>
  <c r="H1857" i="5"/>
  <c r="I1857" i="5"/>
  <c r="H1858" i="5"/>
  <c r="I1858" i="5"/>
  <c r="H1859" i="5"/>
  <c r="I1859" i="5"/>
  <c r="H1860" i="5"/>
  <c r="I1860" i="5"/>
  <c r="H1861" i="5"/>
  <c r="I1861" i="5"/>
  <c r="H1862" i="5"/>
  <c r="I1862" i="5"/>
  <c r="H1863" i="5"/>
  <c r="I1863" i="5"/>
  <c r="H1864" i="5"/>
  <c r="I1864" i="5"/>
  <c r="H1865" i="5"/>
  <c r="I1865" i="5"/>
  <c r="H1866" i="5"/>
  <c r="I1866" i="5"/>
  <c r="H1867" i="5"/>
  <c r="I1867" i="5"/>
  <c r="H1868" i="5"/>
  <c r="I1868" i="5"/>
  <c r="H1869" i="5"/>
  <c r="I1869" i="5"/>
  <c r="H1870" i="5"/>
  <c r="I1870" i="5"/>
  <c r="H1871" i="5"/>
  <c r="I1871" i="5"/>
  <c r="H1872" i="5"/>
  <c r="I1872" i="5"/>
  <c r="H1873" i="5"/>
  <c r="I1873" i="5"/>
  <c r="H1874" i="5"/>
  <c r="I1874" i="5"/>
  <c r="H1875" i="5"/>
  <c r="I1875" i="5"/>
  <c r="H1876" i="5"/>
  <c r="I1876" i="5"/>
  <c r="H1877" i="5"/>
  <c r="I1877" i="5"/>
  <c r="H1878" i="5"/>
  <c r="I1878" i="5"/>
  <c r="H1879" i="5"/>
  <c r="I1879" i="5"/>
  <c r="H1880" i="5"/>
  <c r="I1880" i="5"/>
  <c r="H1881" i="5"/>
  <c r="I1881" i="5"/>
  <c r="H1882" i="5"/>
  <c r="I1882" i="5"/>
  <c r="H1883" i="5"/>
  <c r="I1883" i="5"/>
  <c r="H1884" i="5"/>
  <c r="I1884" i="5"/>
  <c r="H1885" i="5"/>
  <c r="I1885" i="5"/>
  <c r="H1886" i="5"/>
  <c r="I1886" i="5"/>
  <c r="H1887" i="5"/>
  <c r="I1887" i="5"/>
  <c r="H1888" i="5"/>
  <c r="I1888" i="5"/>
  <c r="H1889" i="5"/>
  <c r="I1889" i="5"/>
  <c r="H1890" i="5"/>
  <c r="I1890" i="5"/>
  <c r="H1891" i="5"/>
  <c r="I1891" i="5"/>
  <c r="H1892" i="5"/>
  <c r="I1892" i="5"/>
  <c r="H1893" i="5"/>
  <c r="I1893" i="5"/>
  <c r="H1894" i="5"/>
  <c r="I1894" i="5"/>
  <c r="H1895" i="5"/>
  <c r="I1895" i="5"/>
  <c r="H1896" i="5"/>
  <c r="I1896" i="5"/>
  <c r="H1897" i="5"/>
  <c r="I1897" i="5"/>
  <c r="H1898" i="5"/>
  <c r="I1898" i="5"/>
  <c r="H1899" i="5"/>
  <c r="I1899" i="5"/>
  <c r="H1900" i="5"/>
  <c r="I1900" i="5"/>
  <c r="H1901" i="5"/>
  <c r="I1901" i="5"/>
  <c r="H1902" i="5"/>
  <c r="I1902" i="5"/>
  <c r="H1903" i="5"/>
  <c r="I1903" i="5"/>
  <c r="H1904" i="5"/>
  <c r="I1904" i="5"/>
  <c r="H1905" i="5"/>
  <c r="I1905" i="5"/>
  <c r="H1906" i="5"/>
  <c r="I1906" i="5"/>
  <c r="H1907" i="5"/>
  <c r="I1907" i="5"/>
  <c r="H1908" i="5"/>
  <c r="I1908" i="5"/>
  <c r="H1909" i="5"/>
  <c r="I1909" i="5"/>
  <c r="H1910" i="5"/>
  <c r="I1910" i="5"/>
  <c r="H1911" i="5"/>
  <c r="I1911" i="5"/>
  <c r="H1912" i="5"/>
  <c r="I1912" i="5"/>
  <c r="H1913" i="5"/>
  <c r="I1913" i="5"/>
  <c r="H1914" i="5"/>
  <c r="I1914" i="5"/>
  <c r="H1915" i="5"/>
  <c r="I1915" i="5"/>
  <c r="H1916" i="5"/>
  <c r="I1916" i="5"/>
  <c r="H1917" i="5"/>
  <c r="I1917" i="5"/>
  <c r="H1918" i="5"/>
  <c r="I1918" i="5"/>
  <c r="H1919" i="5"/>
  <c r="I1919" i="5"/>
  <c r="H1920" i="5"/>
  <c r="I1920" i="5"/>
  <c r="H1921" i="5"/>
  <c r="I1921" i="5"/>
  <c r="H1922" i="5"/>
  <c r="I1922" i="5"/>
  <c r="H1923" i="5"/>
  <c r="I1923" i="5"/>
  <c r="H1924" i="5"/>
  <c r="I1924" i="5"/>
  <c r="H1925" i="5"/>
  <c r="I1925" i="5"/>
  <c r="H1926" i="5"/>
  <c r="I1926" i="5"/>
  <c r="H1927" i="5"/>
  <c r="I1927" i="5"/>
  <c r="H1928" i="5"/>
  <c r="I1928" i="5"/>
  <c r="H1929" i="5"/>
  <c r="I1929" i="5"/>
  <c r="H1930" i="5"/>
  <c r="I1930" i="5"/>
  <c r="H1931" i="5"/>
  <c r="I1931" i="5"/>
  <c r="H1932" i="5"/>
  <c r="I1932" i="5"/>
  <c r="H1933" i="5"/>
  <c r="I1933" i="5"/>
  <c r="H1934" i="5"/>
  <c r="I1934" i="5"/>
  <c r="H1935" i="5"/>
  <c r="I1935" i="5"/>
  <c r="H1936" i="5"/>
  <c r="I1936" i="5"/>
  <c r="H1937" i="5"/>
  <c r="I1937" i="5"/>
  <c r="H1938" i="5"/>
  <c r="I1938" i="5"/>
  <c r="H1939" i="5"/>
  <c r="I1939" i="5"/>
  <c r="H1940" i="5"/>
  <c r="I1940" i="5"/>
  <c r="H1941" i="5"/>
  <c r="I1941" i="5"/>
  <c r="H1942" i="5"/>
  <c r="I1942" i="5"/>
  <c r="H1943" i="5"/>
  <c r="I1943" i="5"/>
  <c r="H1944" i="5"/>
  <c r="I1944" i="5"/>
  <c r="H1945" i="5"/>
  <c r="I1945" i="5"/>
  <c r="H1946" i="5"/>
  <c r="I1946" i="5"/>
  <c r="H1947" i="5"/>
  <c r="I1947" i="5"/>
  <c r="H1948" i="5"/>
  <c r="I1948" i="5"/>
  <c r="H1949" i="5"/>
  <c r="I1949" i="5"/>
  <c r="H1950" i="5"/>
  <c r="I1950" i="5"/>
  <c r="H1951" i="5"/>
  <c r="I1951" i="5"/>
  <c r="H1952" i="5"/>
  <c r="I1952" i="5"/>
  <c r="H1953" i="5"/>
  <c r="I1953" i="5"/>
  <c r="H1954" i="5"/>
  <c r="I1954" i="5"/>
  <c r="H1955" i="5"/>
  <c r="I1955" i="5"/>
  <c r="H1956" i="5"/>
  <c r="I1956" i="5"/>
  <c r="H1957" i="5"/>
  <c r="I1957" i="5"/>
  <c r="H1958" i="5"/>
  <c r="I1958" i="5"/>
  <c r="H1959" i="5"/>
  <c r="I1959" i="5"/>
  <c r="H1960" i="5"/>
  <c r="I1960" i="5"/>
  <c r="H1961" i="5"/>
  <c r="I1961" i="5"/>
  <c r="H1962" i="5"/>
  <c r="I1962" i="5"/>
  <c r="H1963" i="5"/>
  <c r="I1963" i="5"/>
  <c r="H1964" i="5"/>
  <c r="I1964" i="5"/>
  <c r="H1965" i="5"/>
  <c r="I1965" i="5"/>
  <c r="H1966" i="5"/>
  <c r="I1966" i="5"/>
  <c r="H1967" i="5"/>
  <c r="I1967" i="5"/>
  <c r="H1968" i="5"/>
  <c r="I1968" i="5"/>
  <c r="H1969" i="5"/>
  <c r="I1969" i="5"/>
  <c r="H1970" i="5"/>
  <c r="I1970" i="5"/>
  <c r="H1971" i="5"/>
  <c r="I1971" i="5"/>
  <c r="H1972" i="5"/>
  <c r="I1972" i="5"/>
  <c r="H1973" i="5"/>
  <c r="I1973" i="5"/>
  <c r="H1974" i="5"/>
  <c r="I1974" i="5"/>
  <c r="H1975" i="5"/>
  <c r="I1975" i="5"/>
  <c r="H1976" i="5"/>
  <c r="I1976" i="5"/>
  <c r="H1977" i="5"/>
  <c r="I1977" i="5"/>
  <c r="H1978" i="5"/>
  <c r="I1978" i="5"/>
  <c r="H1979" i="5"/>
  <c r="I1979" i="5"/>
  <c r="H1980" i="5"/>
  <c r="I1980" i="5"/>
  <c r="H1981" i="5"/>
  <c r="I1981" i="5"/>
  <c r="H1982" i="5"/>
  <c r="I1982" i="5"/>
  <c r="H1983" i="5"/>
  <c r="I1983" i="5"/>
  <c r="H1984" i="5"/>
  <c r="I1984" i="5"/>
  <c r="H1985" i="5"/>
  <c r="I1985" i="5"/>
  <c r="H1986" i="5"/>
  <c r="I1986" i="5"/>
  <c r="H1987" i="5"/>
  <c r="I1987" i="5"/>
  <c r="H1988" i="5"/>
  <c r="I1988" i="5"/>
  <c r="H1989" i="5"/>
  <c r="I1989" i="5"/>
  <c r="H1990" i="5"/>
  <c r="I1990" i="5"/>
  <c r="H1991" i="5"/>
  <c r="I1991" i="5"/>
  <c r="H1992" i="5"/>
  <c r="I1992" i="5"/>
  <c r="H1993" i="5"/>
  <c r="I1993" i="5"/>
  <c r="H1994" i="5"/>
  <c r="I1994" i="5"/>
  <c r="H1995" i="5"/>
  <c r="I1995" i="5"/>
  <c r="H1996" i="5"/>
  <c r="I1996" i="5"/>
  <c r="H1997" i="5"/>
  <c r="I1997" i="5"/>
  <c r="H1998" i="5"/>
  <c r="I1998" i="5"/>
  <c r="H1999" i="5"/>
  <c r="I1999" i="5"/>
  <c r="H2000" i="5"/>
  <c r="I2000" i="5"/>
  <c r="H2001" i="5"/>
  <c r="I2001" i="5"/>
  <c r="H2002" i="5"/>
  <c r="I2002" i="5"/>
  <c r="H2003" i="5"/>
  <c r="I2003" i="5"/>
  <c r="H2004" i="5"/>
  <c r="I2004" i="5"/>
  <c r="H2005" i="5"/>
  <c r="I2005" i="5"/>
  <c r="H2006" i="5"/>
  <c r="I2006" i="5"/>
  <c r="H2007" i="5"/>
  <c r="I2007" i="5"/>
  <c r="H2008" i="5"/>
  <c r="I2008" i="5"/>
  <c r="H2009" i="5"/>
  <c r="I2009" i="5"/>
  <c r="H2010" i="5"/>
  <c r="I2010" i="5"/>
  <c r="H2011" i="5"/>
  <c r="I2011" i="5"/>
  <c r="H2012" i="5"/>
  <c r="I2012" i="5"/>
  <c r="H2013" i="5"/>
  <c r="I2013" i="5"/>
  <c r="H2014" i="5"/>
  <c r="I2014" i="5"/>
  <c r="H2015" i="5"/>
  <c r="I2015" i="5"/>
  <c r="H2016" i="5"/>
  <c r="I2016" i="5"/>
  <c r="H2017" i="5"/>
  <c r="I2017" i="5"/>
  <c r="H2018" i="5"/>
  <c r="I2018" i="5"/>
  <c r="H2019" i="5"/>
  <c r="I2019" i="5"/>
  <c r="H2020" i="5"/>
  <c r="I2020" i="5"/>
  <c r="H2021" i="5"/>
  <c r="I2021" i="5"/>
  <c r="H2022" i="5"/>
  <c r="I2022" i="5"/>
  <c r="H2023" i="5"/>
  <c r="I2023" i="5"/>
  <c r="H2024" i="5"/>
  <c r="I2024" i="5"/>
  <c r="H2025" i="5"/>
  <c r="I2025" i="5"/>
  <c r="H2026" i="5"/>
  <c r="I2026" i="5"/>
  <c r="H2027" i="5"/>
  <c r="I2027" i="5"/>
  <c r="H2028" i="5"/>
  <c r="I2028" i="5"/>
  <c r="H2029" i="5"/>
  <c r="I2029" i="5"/>
  <c r="H2030" i="5"/>
  <c r="I2030" i="5"/>
  <c r="H2031" i="5"/>
  <c r="I2031" i="5"/>
  <c r="H2032" i="5"/>
  <c r="I2032" i="5"/>
  <c r="H2033" i="5"/>
  <c r="I2033" i="5"/>
  <c r="H2034" i="5"/>
  <c r="I2034" i="5"/>
  <c r="H2035" i="5"/>
  <c r="I2035" i="5"/>
  <c r="H2036" i="5"/>
  <c r="I2036" i="5"/>
  <c r="H2037" i="5"/>
  <c r="I2037" i="5"/>
  <c r="H2038" i="5"/>
  <c r="I2038" i="5"/>
  <c r="H2039" i="5"/>
  <c r="I2039" i="5"/>
  <c r="H2040" i="5"/>
  <c r="I2040" i="5"/>
  <c r="H2041" i="5"/>
  <c r="I2041" i="5"/>
  <c r="H2042" i="5"/>
  <c r="I2042" i="5"/>
  <c r="H2043" i="5"/>
  <c r="I2043" i="5"/>
  <c r="H2044" i="5"/>
  <c r="I2044" i="5"/>
  <c r="H2045" i="5"/>
  <c r="I2045" i="5"/>
  <c r="H2046" i="5"/>
  <c r="I2046" i="5"/>
  <c r="H2047" i="5"/>
  <c r="I2047" i="5"/>
  <c r="H2048" i="5"/>
  <c r="I2048" i="5"/>
  <c r="H2049" i="5"/>
  <c r="I2049" i="5"/>
  <c r="H2050" i="5"/>
  <c r="I2050" i="5"/>
  <c r="H2051" i="5"/>
  <c r="I2051" i="5"/>
  <c r="H2052" i="5"/>
  <c r="I2052" i="5"/>
  <c r="H2053" i="5"/>
  <c r="I2053" i="5"/>
  <c r="H2054" i="5"/>
  <c r="I2054" i="5"/>
  <c r="H2055" i="5"/>
  <c r="I2055" i="5"/>
  <c r="H2056" i="5"/>
  <c r="I2056" i="5"/>
  <c r="H2057" i="5"/>
  <c r="I2057" i="5"/>
  <c r="H2058" i="5"/>
  <c r="I2058" i="5"/>
  <c r="H2059" i="5"/>
  <c r="I2059" i="5"/>
  <c r="H2060" i="5"/>
  <c r="I2060" i="5"/>
  <c r="H2061" i="5"/>
  <c r="I2061" i="5"/>
  <c r="H2062" i="5"/>
  <c r="I2062" i="5"/>
  <c r="H2063" i="5"/>
  <c r="I2063" i="5"/>
  <c r="H2064" i="5"/>
  <c r="I2064" i="5"/>
  <c r="H2065" i="5"/>
  <c r="I2065" i="5"/>
  <c r="H2066" i="5"/>
  <c r="I2066" i="5"/>
  <c r="H2067" i="5"/>
  <c r="I2067" i="5"/>
  <c r="H2068" i="5"/>
  <c r="I2068" i="5"/>
  <c r="H2069" i="5"/>
  <c r="I2069" i="5"/>
  <c r="H2070" i="5"/>
  <c r="I2070" i="5"/>
  <c r="H2071" i="5"/>
  <c r="I2071" i="5"/>
  <c r="H2072" i="5"/>
  <c r="I2072" i="5"/>
  <c r="H2073" i="5"/>
  <c r="I2073" i="5"/>
  <c r="H2074" i="5"/>
  <c r="I2074" i="5"/>
  <c r="H2075" i="5"/>
  <c r="I2075" i="5"/>
  <c r="H2076" i="5"/>
  <c r="I2076" i="5"/>
  <c r="H2077" i="5"/>
  <c r="I2077" i="5"/>
  <c r="H2078" i="5"/>
  <c r="I2078" i="5"/>
  <c r="H2079" i="5"/>
  <c r="I2079" i="5"/>
  <c r="H2080" i="5"/>
  <c r="I2080" i="5"/>
  <c r="H2081" i="5"/>
  <c r="I2081" i="5"/>
  <c r="H2082" i="5"/>
  <c r="I2082" i="5"/>
  <c r="H2083" i="5"/>
  <c r="I2083" i="5"/>
  <c r="H2084" i="5"/>
  <c r="I2084" i="5"/>
  <c r="H2085" i="5"/>
  <c r="I2085" i="5"/>
  <c r="H2086" i="5"/>
  <c r="I2086" i="5"/>
  <c r="H2087" i="5"/>
  <c r="I2087" i="5"/>
  <c r="H2088" i="5"/>
  <c r="I2088" i="5"/>
  <c r="H2089" i="5"/>
  <c r="I2089" i="5"/>
  <c r="H2090" i="5"/>
  <c r="I2090" i="5"/>
  <c r="H2091" i="5"/>
  <c r="I2091" i="5"/>
  <c r="H2092" i="5"/>
  <c r="I2092" i="5"/>
  <c r="H2093" i="5"/>
  <c r="I2093" i="5"/>
  <c r="H2094" i="5"/>
  <c r="I2094" i="5"/>
  <c r="H2095" i="5"/>
  <c r="I2095" i="5"/>
  <c r="H2096" i="5"/>
  <c r="I2096" i="5"/>
  <c r="H2097" i="5"/>
  <c r="I2097" i="5"/>
  <c r="H2098" i="5"/>
  <c r="I2098" i="5"/>
  <c r="H2099" i="5"/>
  <c r="I2099" i="5"/>
  <c r="H2100" i="5"/>
  <c r="I2100" i="5"/>
  <c r="H2101" i="5"/>
  <c r="I2101" i="5"/>
  <c r="H2102" i="5"/>
  <c r="I2102" i="5"/>
  <c r="H2103" i="5"/>
  <c r="I2103" i="5"/>
  <c r="H2104" i="5"/>
  <c r="I2104" i="5"/>
  <c r="H2105" i="5"/>
  <c r="I2105" i="5"/>
  <c r="H2106" i="5"/>
  <c r="I2106" i="5"/>
  <c r="H2107" i="5"/>
  <c r="I2107" i="5"/>
  <c r="H2108" i="5"/>
  <c r="I2108" i="5"/>
  <c r="H2109" i="5"/>
  <c r="I2109" i="5"/>
  <c r="H2110" i="5"/>
  <c r="I2110" i="5"/>
  <c r="H2111" i="5"/>
  <c r="I2111" i="5"/>
  <c r="H2112" i="5"/>
  <c r="I2112" i="5"/>
  <c r="H2113" i="5"/>
  <c r="I2113" i="5"/>
  <c r="H2114" i="5"/>
  <c r="I2114" i="5"/>
  <c r="H2115" i="5"/>
  <c r="I2115" i="5"/>
  <c r="H2116" i="5"/>
  <c r="I2116" i="5"/>
  <c r="H2117" i="5"/>
  <c r="I2117" i="5"/>
  <c r="H2118" i="5"/>
  <c r="I2118" i="5"/>
  <c r="H2119" i="5"/>
  <c r="I2119" i="5"/>
  <c r="H2120" i="5"/>
  <c r="I2120" i="5"/>
  <c r="H2121" i="5"/>
  <c r="I2121" i="5"/>
  <c r="H2122" i="5"/>
  <c r="I2122" i="5"/>
  <c r="H2123" i="5"/>
  <c r="I2123" i="5"/>
  <c r="H2124" i="5"/>
  <c r="I2124" i="5"/>
  <c r="H2125" i="5"/>
  <c r="I2125" i="5"/>
  <c r="H2126" i="5"/>
  <c r="I2126" i="5"/>
  <c r="H2127" i="5"/>
  <c r="I2127" i="5"/>
  <c r="H2128" i="5"/>
  <c r="I2128" i="5"/>
  <c r="H2129" i="5"/>
  <c r="I2129" i="5"/>
  <c r="H2130" i="5"/>
  <c r="I2130" i="5"/>
  <c r="H2131" i="5"/>
  <c r="I2131" i="5"/>
  <c r="H2132" i="5"/>
  <c r="I2132" i="5"/>
  <c r="H2133" i="5"/>
  <c r="I2133" i="5"/>
  <c r="H2134" i="5"/>
  <c r="I2134" i="5"/>
  <c r="H2135" i="5"/>
  <c r="I2135" i="5"/>
  <c r="H2136" i="5"/>
  <c r="I2136" i="5"/>
  <c r="H2137" i="5"/>
  <c r="I2137" i="5"/>
  <c r="H2138" i="5"/>
  <c r="I2138" i="5"/>
  <c r="H2139" i="5"/>
  <c r="I2139" i="5"/>
  <c r="H2140" i="5"/>
  <c r="I2140" i="5"/>
  <c r="H2141" i="5"/>
  <c r="I2141" i="5"/>
  <c r="H2142" i="5"/>
  <c r="I2142" i="5"/>
  <c r="H2143" i="5"/>
  <c r="I2143" i="5"/>
  <c r="H2144" i="5"/>
  <c r="I2144" i="5"/>
  <c r="H2145" i="5"/>
  <c r="I2145" i="5"/>
  <c r="H2146" i="5"/>
  <c r="I2146" i="5"/>
  <c r="H2147" i="5"/>
  <c r="I2147" i="5"/>
  <c r="H2148" i="5"/>
  <c r="I2148" i="5"/>
  <c r="H2149" i="5"/>
  <c r="I2149" i="5"/>
  <c r="H2150" i="5"/>
  <c r="I2150" i="5"/>
  <c r="H2151" i="5"/>
  <c r="I2151" i="5"/>
  <c r="H2152" i="5"/>
  <c r="I2152" i="5"/>
  <c r="H2153" i="5"/>
  <c r="I2153" i="5"/>
  <c r="H2154" i="5"/>
  <c r="I2154" i="5"/>
  <c r="H2155" i="5"/>
  <c r="I2155" i="5"/>
  <c r="H2156" i="5"/>
  <c r="I2156" i="5"/>
  <c r="H2157" i="5"/>
  <c r="I2157" i="5"/>
  <c r="H2158" i="5"/>
  <c r="I2158" i="5"/>
  <c r="H2159" i="5"/>
  <c r="I2159" i="5"/>
  <c r="H2160" i="5"/>
  <c r="I2160" i="5"/>
  <c r="H2161" i="5"/>
  <c r="I2161" i="5"/>
  <c r="H2162" i="5"/>
  <c r="I2162" i="5"/>
  <c r="H2163" i="5"/>
  <c r="I2163" i="5"/>
  <c r="H2164" i="5"/>
  <c r="I2164" i="5"/>
  <c r="H2165" i="5"/>
  <c r="I2165" i="5"/>
  <c r="H2166" i="5"/>
  <c r="I2166" i="5"/>
  <c r="H2167" i="5"/>
  <c r="I2167" i="5"/>
  <c r="A2168" i="5"/>
  <c r="C2168" i="5"/>
  <c r="G2168" i="5"/>
  <c r="H2168" i="5"/>
  <c r="I2168" i="5"/>
  <c r="A2169" i="5"/>
  <c r="C2169" i="5"/>
  <c r="G2169" i="5"/>
  <c r="H2169" i="5"/>
  <c r="I2169" i="5"/>
  <c r="H2170" i="5"/>
  <c r="I2170" i="5"/>
  <c r="H2171" i="5"/>
  <c r="I2171" i="5"/>
  <c r="H2172" i="5"/>
  <c r="I2172" i="5"/>
  <c r="H2173" i="5"/>
  <c r="I2173" i="5"/>
  <c r="H2174" i="5"/>
  <c r="I2174" i="5"/>
  <c r="H2175" i="5"/>
  <c r="I2175" i="5"/>
  <c r="H2176" i="5"/>
  <c r="I2176" i="5"/>
  <c r="H2177" i="5"/>
  <c r="I2177" i="5"/>
  <c r="H2178" i="5"/>
  <c r="I2178" i="5"/>
  <c r="H2179" i="5"/>
  <c r="I2179" i="5"/>
  <c r="H2180" i="5"/>
  <c r="I2180" i="5"/>
  <c r="H2181" i="5"/>
  <c r="I2181" i="5"/>
  <c r="H2182" i="5"/>
  <c r="I2182" i="5"/>
  <c r="H2183" i="5"/>
  <c r="I2183" i="5"/>
  <c r="H2184" i="5"/>
  <c r="I2184" i="5"/>
  <c r="H2185" i="5"/>
  <c r="I2185" i="5"/>
  <c r="H2186" i="5"/>
  <c r="I2186" i="5"/>
  <c r="H2187" i="5"/>
  <c r="I2187" i="5"/>
  <c r="H2188" i="5"/>
  <c r="I2188" i="5"/>
  <c r="H2189" i="5"/>
  <c r="I2189" i="5"/>
  <c r="H2190" i="5"/>
  <c r="I2190" i="5"/>
  <c r="H2191" i="5"/>
  <c r="I2191" i="5"/>
  <c r="H2192" i="5"/>
  <c r="I2192" i="5"/>
  <c r="H2193" i="5"/>
  <c r="I2193" i="5"/>
  <c r="H2194" i="5"/>
  <c r="I2194" i="5"/>
  <c r="H2195" i="5"/>
  <c r="I2195" i="5"/>
  <c r="H2196" i="5"/>
  <c r="I2196" i="5"/>
  <c r="H2197" i="5"/>
  <c r="I2197" i="5"/>
  <c r="H2198" i="5"/>
  <c r="I2198" i="5"/>
  <c r="H2199" i="5"/>
  <c r="I2199" i="5"/>
  <c r="H2200" i="5"/>
  <c r="I2200" i="5"/>
  <c r="H2201" i="5"/>
  <c r="I2201" i="5"/>
  <c r="H2202" i="5"/>
  <c r="I2202" i="5"/>
  <c r="H2203" i="5"/>
  <c r="I2203" i="5"/>
  <c r="H2204" i="5"/>
  <c r="I2204" i="5"/>
  <c r="H2205" i="5"/>
  <c r="I2205" i="5"/>
  <c r="H2206" i="5"/>
  <c r="I2206" i="5"/>
  <c r="H2207" i="5"/>
  <c r="I2207" i="5"/>
  <c r="H2208" i="5"/>
  <c r="I2208" i="5"/>
  <c r="H2209" i="5"/>
  <c r="I2209" i="5"/>
  <c r="H2210" i="5"/>
  <c r="I2210" i="5"/>
  <c r="H2211" i="5"/>
  <c r="I2211" i="5"/>
  <c r="H2212" i="5"/>
  <c r="I2212" i="5"/>
  <c r="H2213" i="5"/>
  <c r="I2213" i="5"/>
  <c r="H2214" i="5"/>
  <c r="I2214" i="5"/>
  <c r="H2215" i="5"/>
  <c r="I2215" i="5"/>
  <c r="H2216" i="5"/>
  <c r="I2216" i="5"/>
  <c r="H2217" i="5"/>
  <c r="I2217" i="5"/>
  <c r="H2218" i="5"/>
  <c r="I2218" i="5"/>
  <c r="H2219" i="5"/>
  <c r="I2219" i="5"/>
  <c r="H2220" i="5"/>
  <c r="I2220" i="5"/>
  <c r="H2221" i="5"/>
  <c r="I2221" i="5"/>
  <c r="H2222" i="5"/>
  <c r="I2222" i="5"/>
  <c r="H2223" i="5"/>
  <c r="I2223" i="5"/>
  <c r="H2224" i="5"/>
  <c r="I2224" i="5"/>
  <c r="H2225" i="5"/>
  <c r="I2225" i="5"/>
  <c r="H2226" i="5"/>
  <c r="I2226" i="5"/>
  <c r="H2227" i="5"/>
  <c r="I2227" i="5"/>
  <c r="H2228" i="5"/>
  <c r="I2228" i="5"/>
  <c r="H2229" i="5"/>
  <c r="I2229" i="5"/>
  <c r="H2230" i="5"/>
  <c r="I2230" i="5"/>
  <c r="H2231" i="5"/>
  <c r="I2231" i="5"/>
  <c r="H2232" i="5"/>
  <c r="I2232" i="5"/>
  <c r="H2233" i="5"/>
  <c r="I2233" i="5"/>
  <c r="H2234" i="5"/>
  <c r="I2234" i="5"/>
  <c r="H2235" i="5"/>
  <c r="I2235" i="5"/>
  <c r="H2236" i="5"/>
  <c r="I2236" i="5"/>
  <c r="H2237" i="5"/>
  <c r="I2237" i="5"/>
  <c r="H2238" i="5"/>
  <c r="I2238" i="5"/>
  <c r="H2239" i="5"/>
  <c r="I2239" i="5"/>
  <c r="H2240" i="5"/>
  <c r="I2240" i="5"/>
  <c r="H2241" i="5"/>
  <c r="I2241" i="5"/>
  <c r="H2242" i="5"/>
  <c r="I2242" i="5"/>
  <c r="H2243" i="5"/>
  <c r="I2243" i="5"/>
  <c r="H2244" i="5"/>
  <c r="I2244" i="5"/>
  <c r="H2245" i="5"/>
  <c r="I2245" i="5"/>
  <c r="H2246" i="5"/>
  <c r="I2246" i="5"/>
  <c r="H2247" i="5"/>
  <c r="I2247" i="5"/>
  <c r="H2248" i="5"/>
  <c r="I2248" i="5"/>
  <c r="H2249" i="5"/>
  <c r="I2249" i="5"/>
  <c r="H2250" i="5"/>
  <c r="I2250" i="5"/>
  <c r="H2251" i="5"/>
  <c r="I2251" i="5"/>
  <c r="H2252" i="5"/>
  <c r="I2252" i="5"/>
  <c r="H2253" i="5"/>
  <c r="I2253" i="5"/>
  <c r="H2254" i="5"/>
  <c r="I2254" i="5"/>
  <c r="H2255" i="5"/>
  <c r="I2255" i="5"/>
  <c r="H2256" i="5"/>
  <c r="I2256" i="5"/>
  <c r="H2257" i="5"/>
  <c r="I2257" i="5"/>
  <c r="H2258" i="5"/>
  <c r="I2258" i="5"/>
  <c r="H2259" i="5"/>
  <c r="I2259" i="5"/>
  <c r="H2260" i="5"/>
  <c r="I2260" i="5"/>
  <c r="H2261" i="5"/>
  <c r="I2261" i="5"/>
  <c r="H2262" i="5"/>
  <c r="I2262" i="5"/>
  <c r="H2263" i="5"/>
  <c r="I2263" i="5"/>
  <c r="H2264" i="5"/>
  <c r="I2264" i="5"/>
  <c r="H2265" i="5"/>
  <c r="I2265" i="5"/>
  <c r="H2266" i="5"/>
  <c r="I2266" i="5"/>
  <c r="H2267" i="5"/>
  <c r="I2267" i="5"/>
  <c r="H2268" i="5"/>
  <c r="I2268" i="5"/>
  <c r="H2269" i="5"/>
  <c r="I2269" i="5"/>
  <c r="H2270" i="5"/>
  <c r="I2270" i="5"/>
  <c r="H2271" i="5"/>
  <c r="I2271" i="5"/>
  <c r="H2272" i="5"/>
  <c r="I2272" i="5"/>
  <c r="H2273" i="5"/>
  <c r="I2273" i="5"/>
  <c r="H2274" i="5"/>
  <c r="I2274" i="5"/>
  <c r="H2275" i="5"/>
  <c r="I2275" i="5"/>
  <c r="H2276" i="5"/>
  <c r="I2276" i="5"/>
  <c r="H2277" i="5"/>
  <c r="I2277" i="5"/>
  <c r="H2278" i="5"/>
  <c r="I2278" i="5"/>
  <c r="H2279" i="5"/>
  <c r="I2279" i="5"/>
  <c r="H2280" i="5"/>
  <c r="I2280" i="5"/>
  <c r="H2281" i="5"/>
  <c r="I2281" i="5"/>
  <c r="H2282" i="5"/>
  <c r="I2282" i="5"/>
  <c r="H2283" i="5"/>
  <c r="I2283" i="5"/>
  <c r="H2284" i="5"/>
  <c r="I2284" i="5"/>
  <c r="H2285" i="5"/>
  <c r="I2285" i="5"/>
  <c r="H2286" i="5"/>
  <c r="I2286" i="5"/>
  <c r="H2287" i="5"/>
  <c r="I2287" i="5"/>
  <c r="H2288" i="5"/>
  <c r="I2288" i="5"/>
  <c r="H2289" i="5"/>
  <c r="I2289" i="5"/>
  <c r="H2290" i="5"/>
  <c r="I2290" i="5"/>
  <c r="H2291" i="5"/>
  <c r="I2291" i="5"/>
  <c r="H2292" i="5"/>
  <c r="I2292" i="5"/>
  <c r="H2293" i="5"/>
  <c r="I2293" i="5"/>
  <c r="H2294" i="5"/>
  <c r="I2294" i="5"/>
  <c r="H2295" i="5"/>
  <c r="I2295" i="5"/>
  <c r="H2296" i="5"/>
  <c r="I2296" i="5"/>
  <c r="H2297" i="5"/>
  <c r="I2297" i="5"/>
  <c r="H2298" i="5"/>
  <c r="I2298" i="5"/>
  <c r="H2299" i="5"/>
  <c r="I2299" i="5"/>
  <c r="H2300" i="5"/>
  <c r="I2300" i="5"/>
  <c r="H2301" i="5"/>
  <c r="I2301" i="5"/>
  <c r="H2302" i="5"/>
  <c r="I2302" i="5"/>
  <c r="H2303" i="5"/>
  <c r="I2303" i="5"/>
  <c r="H2304" i="5"/>
  <c r="I2304" i="5"/>
  <c r="H2305" i="5"/>
  <c r="I2305" i="5"/>
  <c r="H2306" i="5"/>
  <c r="I2306" i="5"/>
  <c r="H2307" i="5"/>
  <c r="I2307" i="5"/>
  <c r="H2308" i="5"/>
  <c r="I2308" i="5"/>
  <c r="H2309" i="5"/>
  <c r="I2309" i="5"/>
  <c r="H2310" i="5"/>
  <c r="I2310" i="5"/>
  <c r="H2311" i="5"/>
  <c r="I2311" i="5"/>
  <c r="H2312" i="5"/>
  <c r="I2312" i="5"/>
  <c r="H2313" i="5"/>
  <c r="I2313" i="5"/>
  <c r="H2314" i="5"/>
  <c r="I2314" i="5"/>
  <c r="H2315" i="5"/>
  <c r="I2315" i="5"/>
  <c r="H2316" i="5"/>
  <c r="I2316" i="5"/>
  <c r="H2317" i="5"/>
  <c r="I2317" i="5"/>
  <c r="H2318" i="5"/>
  <c r="I2318" i="5"/>
  <c r="H2319" i="5"/>
  <c r="I2319" i="5"/>
  <c r="H2320" i="5"/>
  <c r="I2320" i="5"/>
  <c r="H2321" i="5"/>
  <c r="I2321" i="5"/>
  <c r="H2322" i="5"/>
  <c r="I2322" i="5"/>
  <c r="H2323" i="5"/>
  <c r="I2323" i="5"/>
  <c r="H2324" i="5"/>
  <c r="I2324" i="5"/>
  <c r="H2325" i="5"/>
  <c r="I2325" i="5"/>
  <c r="H2326" i="5"/>
  <c r="I2326" i="5"/>
  <c r="H2327" i="5"/>
  <c r="I2327" i="5"/>
  <c r="H2328" i="5"/>
  <c r="I2328" i="5"/>
  <c r="H2329" i="5"/>
  <c r="I2329" i="5"/>
  <c r="H2330" i="5"/>
  <c r="I2330" i="5"/>
  <c r="H2331" i="5"/>
  <c r="I2331" i="5"/>
  <c r="H2332" i="5"/>
  <c r="I2332" i="5"/>
  <c r="H2333" i="5"/>
  <c r="I2333" i="5"/>
  <c r="H2334" i="5"/>
  <c r="I2334" i="5"/>
  <c r="H2335" i="5"/>
  <c r="I2335" i="5"/>
  <c r="H2336" i="5"/>
  <c r="I2336" i="5"/>
  <c r="H2337" i="5"/>
  <c r="I2337" i="5"/>
  <c r="H2338" i="5"/>
  <c r="I2338" i="5"/>
  <c r="H2339" i="5"/>
  <c r="I2339" i="5"/>
  <c r="H2340" i="5"/>
  <c r="I2340" i="5"/>
  <c r="H2341" i="5"/>
  <c r="I2341" i="5"/>
  <c r="H2342" i="5"/>
  <c r="I2342" i="5"/>
  <c r="H2343" i="5"/>
  <c r="I2343" i="5"/>
  <c r="H2344" i="5"/>
  <c r="I2344" i="5"/>
  <c r="H2345" i="5"/>
  <c r="I2345" i="5"/>
  <c r="H2346" i="5"/>
  <c r="I2346" i="5"/>
  <c r="H2347" i="5"/>
  <c r="I2347" i="5"/>
  <c r="H2348" i="5"/>
  <c r="I2348" i="5"/>
  <c r="H2349" i="5"/>
  <c r="I2349" i="5"/>
  <c r="H2350" i="5"/>
  <c r="I2350" i="5"/>
  <c r="H2351" i="5"/>
  <c r="I2351" i="5"/>
  <c r="H2352" i="5"/>
  <c r="I2352" i="5"/>
  <c r="H2353" i="5"/>
  <c r="I2353" i="5"/>
  <c r="H2354" i="5"/>
  <c r="I2354" i="5"/>
  <c r="H2355" i="5"/>
  <c r="I2355" i="5"/>
  <c r="H2356" i="5"/>
  <c r="I2356" i="5"/>
  <c r="H2357" i="5"/>
  <c r="I2357" i="5"/>
  <c r="H2358" i="5"/>
  <c r="I2358" i="5"/>
  <c r="H2359" i="5"/>
  <c r="I2359" i="5"/>
  <c r="H2360" i="5"/>
  <c r="I2360" i="5"/>
  <c r="H2361" i="5"/>
  <c r="I2361" i="5"/>
  <c r="H2362" i="5"/>
  <c r="I2362" i="5"/>
  <c r="H2363" i="5"/>
  <c r="I2363" i="5"/>
  <c r="H2364" i="5"/>
  <c r="I2364" i="5"/>
  <c r="H2365" i="5"/>
  <c r="I2365" i="5"/>
  <c r="H2366" i="5"/>
  <c r="I2366" i="5"/>
  <c r="H2367" i="5"/>
  <c r="I2367" i="5"/>
  <c r="H2368" i="5"/>
  <c r="I2368" i="5"/>
  <c r="H2369" i="5"/>
  <c r="I2369" i="5"/>
  <c r="H2370" i="5"/>
  <c r="I2370" i="5"/>
  <c r="H2371" i="5"/>
  <c r="I2371" i="5"/>
  <c r="H2372" i="5"/>
  <c r="I2372" i="5"/>
  <c r="H2373" i="5"/>
  <c r="I2373" i="5"/>
  <c r="H2374" i="5"/>
  <c r="I2374" i="5"/>
  <c r="H2375" i="5"/>
  <c r="I2375" i="5"/>
  <c r="H2376" i="5"/>
  <c r="I2376" i="5"/>
  <c r="H2377" i="5"/>
  <c r="I2377" i="5"/>
  <c r="H2378" i="5"/>
  <c r="I2378" i="5"/>
  <c r="H2379" i="5"/>
  <c r="I2379" i="5"/>
  <c r="H2380" i="5"/>
  <c r="I2380" i="5"/>
  <c r="H2381" i="5"/>
  <c r="I2381" i="5"/>
  <c r="H2382" i="5"/>
  <c r="I2382" i="5"/>
  <c r="H2383" i="5"/>
  <c r="I2383" i="5"/>
  <c r="H2384" i="5"/>
  <c r="I2384" i="5"/>
  <c r="H2385" i="5"/>
  <c r="I2385" i="5"/>
  <c r="H2386" i="5"/>
  <c r="I2386" i="5"/>
  <c r="H2387" i="5"/>
  <c r="I2387" i="5"/>
  <c r="H2388" i="5"/>
  <c r="I2388" i="5"/>
  <c r="H2389" i="5"/>
  <c r="I2389" i="5"/>
  <c r="H2390" i="5"/>
  <c r="I2390" i="5"/>
  <c r="H2391" i="5"/>
  <c r="I2391" i="5"/>
  <c r="H2392" i="5"/>
  <c r="I2392" i="5"/>
  <c r="H2393" i="5"/>
  <c r="I2393" i="5"/>
  <c r="H2394" i="5"/>
  <c r="I2394" i="5"/>
  <c r="H2395" i="5"/>
  <c r="I2395" i="5"/>
  <c r="H2396" i="5"/>
  <c r="I2396" i="5"/>
  <c r="H2397" i="5"/>
  <c r="I2397" i="5"/>
  <c r="H2398" i="5"/>
  <c r="I2398" i="5"/>
  <c r="H2399" i="5"/>
  <c r="I2399" i="5"/>
  <c r="H2400" i="5"/>
  <c r="I2400" i="5"/>
  <c r="H2401" i="5"/>
  <c r="I2401" i="5"/>
  <c r="H2402" i="5"/>
  <c r="I2402" i="5"/>
  <c r="H2403" i="5"/>
  <c r="I2403" i="5"/>
  <c r="H2404" i="5"/>
  <c r="I2404" i="5"/>
  <c r="H2405" i="5"/>
  <c r="I2405" i="5"/>
  <c r="H2406" i="5"/>
  <c r="I2406" i="5"/>
  <c r="H2407" i="5"/>
  <c r="I2407" i="5"/>
  <c r="H2408" i="5"/>
  <c r="I2408" i="5"/>
  <c r="H2409" i="5"/>
  <c r="I2409" i="5"/>
  <c r="H2410" i="5"/>
  <c r="I2410" i="5"/>
  <c r="H2411" i="5"/>
  <c r="I2411" i="5"/>
  <c r="H2412" i="5"/>
  <c r="I2412" i="5"/>
  <c r="H2413" i="5"/>
  <c r="I2413" i="5"/>
  <c r="H2414" i="5"/>
  <c r="I2414" i="5"/>
  <c r="H2415" i="5"/>
  <c r="I2415" i="5"/>
  <c r="H2416" i="5"/>
  <c r="I2416" i="5"/>
  <c r="H2417" i="5"/>
  <c r="I2417" i="5"/>
  <c r="H2418" i="5"/>
  <c r="I2418" i="5"/>
  <c r="H2419" i="5"/>
  <c r="I2419" i="5"/>
  <c r="H2420" i="5"/>
  <c r="I2420" i="5"/>
  <c r="H2421" i="5"/>
  <c r="I2421" i="5"/>
  <c r="H2422" i="5"/>
  <c r="I2422" i="5"/>
  <c r="H2423" i="5"/>
  <c r="I2423" i="5"/>
  <c r="H2424" i="5"/>
  <c r="I2424" i="5"/>
  <c r="H2425" i="5"/>
  <c r="I2425" i="5"/>
  <c r="H2426" i="5"/>
  <c r="I2426" i="5"/>
  <c r="H2427" i="5"/>
  <c r="I2427" i="5"/>
  <c r="H2428" i="5"/>
  <c r="I2428" i="5"/>
  <c r="H2429" i="5"/>
  <c r="I2429" i="5"/>
  <c r="H2430" i="5"/>
  <c r="I2430" i="5"/>
  <c r="H2431" i="5"/>
  <c r="I2431" i="5"/>
  <c r="H2432" i="5"/>
  <c r="I2432" i="5"/>
  <c r="H2433" i="5"/>
  <c r="I2433" i="5"/>
  <c r="H2434" i="5"/>
  <c r="I2434" i="5"/>
  <c r="H2435" i="5"/>
  <c r="I2435" i="5"/>
  <c r="H2436" i="5"/>
  <c r="I2436" i="5"/>
  <c r="H2437" i="5"/>
  <c r="I2437" i="5"/>
  <c r="H2438" i="5"/>
  <c r="I2438" i="5"/>
  <c r="H2439" i="5"/>
  <c r="I2439" i="5"/>
  <c r="H2440" i="5"/>
  <c r="I2440" i="5"/>
  <c r="H2441" i="5"/>
  <c r="I2441" i="5"/>
  <c r="H2442" i="5"/>
  <c r="I2442" i="5"/>
  <c r="H2443" i="5"/>
  <c r="I2443" i="5"/>
  <c r="H2444" i="5"/>
  <c r="I2444" i="5"/>
  <c r="H2445" i="5"/>
  <c r="I2445" i="5"/>
  <c r="H2446" i="5"/>
  <c r="I2446" i="5"/>
  <c r="H2447" i="5"/>
  <c r="I2447" i="5"/>
  <c r="H2448" i="5"/>
  <c r="I2448" i="5"/>
  <c r="H2449" i="5"/>
  <c r="I2449" i="5"/>
  <c r="H2450" i="5"/>
  <c r="I2450" i="5"/>
  <c r="H2451" i="5"/>
  <c r="I2451" i="5"/>
  <c r="H2452" i="5"/>
  <c r="I2452" i="5"/>
  <c r="H2453" i="5"/>
  <c r="I2453" i="5"/>
  <c r="H2454" i="5"/>
  <c r="I2454" i="5"/>
  <c r="H2455" i="5"/>
  <c r="I2455" i="5"/>
  <c r="H2456" i="5"/>
  <c r="I2456" i="5"/>
  <c r="H2457" i="5"/>
  <c r="I2457" i="5"/>
  <c r="H2458" i="5"/>
  <c r="I2458" i="5"/>
  <c r="H2459" i="5"/>
  <c r="I2459" i="5"/>
  <c r="H2460" i="5"/>
  <c r="I2460" i="5"/>
  <c r="H2461" i="5"/>
  <c r="I2461" i="5"/>
  <c r="H2462" i="5"/>
  <c r="I2462" i="5"/>
  <c r="H2463" i="5"/>
  <c r="I2463" i="5"/>
  <c r="H2464" i="5"/>
  <c r="I2464" i="5"/>
  <c r="H2465" i="5"/>
  <c r="I2465" i="5"/>
  <c r="H2466" i="5"/>
  <c r="I2466" i="5"/>
  <c r="H2467" i="5"/>
  <c r="I2467" i="5"/>
  <c r="H2468" i="5"/>
  <c r="I2468" i="5"/>
  <c r="H2469" i="5"/>
  <c r="I2469" i="5"/>
  <c r="H2470" i="5"/>
  <c r="I2470" i="5"/>
  <c r="H2471" i="5"/>
  <c r="I2471" i="5"/>
  <c r="H2472" i="5"/>
  <c r="I2472" i="5"/>
  <c r="H2473" i="5"/>
  <c r="I2473" i="5"/>
  <c r="H2474" i="5"/>
  <c r="I2474" i="5"/>
  <c r="H2475" i="5"/>
  <c r="I2475" i="5"/>
  <c r="H2476" i="5"/>
  <c r="I2476" i="5"/>
  <c r="H2477" i="5"/>
  <c r="I2477" i="5"/>
  <c r="H2478" i="5"/>
  <c r="I2478" i="5"/>
  <c r="H2479" i="5"/>
  <c r="I2479" i="5"/>
  <c r="H2480" i="5"/>
  <c r="I2480" i="5"/>
  <c r="H2481" i="5"/>
  <c r="I2481" i="5"/>
  <c r="H2482" i="5"/>
  <c r="I2482" i="5"/>
  <c r="H2483" i="5"/>
  <c r="I2483" i="5"/>
  <c r="H2484" i="5"/>
  <c r="I2484" i="5"/>
  <c r="H2485" i="5"/>
  <c r="I2485" i="5"/>
  <c r="H2486" i="5"/>
  <c r="I2486" i="5"/>
  <c r="H2487" i="5"/>
  <c r="I2487" i="5"/>
  <c r="H2488" i="5"/>
  <c r="I2488" i="5"/>
  <c r="H2489" i="5"/>
  <c r="I2489" i="5"/>
  <c r="H2490" i="5"/>
  <c r="I2490" i="5"/>
  <c r="H2491" i="5"/>
  <c r="I2491" i="5"/>
  <c r="H2492" i="5"/>
  <c r="I2492" i="5"/>
  <c r="H2493" i="5"/>
  <c r="I2493" i="5"/>
  <c r="H2494" i="5"/>
  <c r="I2494" i="5"/>
  <c r="H2495" i="5"/>
  <c r="I2495" i="5"/>
  <c r="H2496" i="5"/>
  <c r="I2496" i="5"/>
  <c r="H2497" i="5"/>
  <c r="I2497" i="5"/>
  <c r="H2498" i="5"/>
  <c r="I2498" i="5"/>
  <c r="H2499" i="5"/>
  <c r="I2499" i="5"/>
  <c r="H2500" i="5"/>
  <c r="I2500" i="5"/>
  <c r="H2501" i="5"/>
  <c r="I2501" i="5"/>
  <c r="H2502" i="5"/>
  <c r="I2502" i="5"/>
  <c r="H2503" i="5"/>
  <c r="I2503" i="5"/>
  <c r="H2504" i="5"/>
  <c r="I2504" i="5"/>
  <c r="H2505" i="5"/>
  <c r="I2505" i="5"/>
  <c r="H2506" i="5"/>
  <c r="I2506" i="5"/>
  <c r="H2507" i="5"/>
  <c r="I2507" i="5"/>
  <c r="H2508" i="5"/>
  <c r="I2508" i="5"/>
  <c r="H2509" i="5"/>
  <c r="I2509" i="5"/>
  <c r="H2510" i="5"/>
  <c r="I2510" i="5"/>
  <c r="H2511" i="5"/>
  <c r="I2511" i="5"/>
  <c r="H2512" i="5"/>
  <c r="I2512" i="5"/>
  <c r="H2513" i="5"/>
  <c r="I2513" i="5"/>
  <c r="H2514" i="5"/>
  <c r="I2514" i="5"/>
  <c r="H2515" i="5"/>
  <c r="I2515" i="5"/>
  <c r="H2516" i="5"/>
  <c r="I2516" i="5"/>
  <c r="H2517" i="5"/>
  <c r="I2517" i="5"/>
  <c r="H2518" i="5"/>
  <c r="I2518" i="5"/>
  <c r="H2519" i="5"/>
  <c r="I2519" i="5"/>
  <c r="H2520" i="5"/>
  <c r="I2520" i="5"/>
  <c r="H2521" i="5"/>
  <c r="I2521" i="5"/>
  <c r="H2522" i="5"/>
  <c r="I2522" i="5"/>
  <c r="H2523" i="5"/>
  <c r="I2523" i="5"/>
  <c r="H2524" i="5"/>
  <c r="I2524" i="5"/>
  <c r="H2525" i="5"/>
  <c r="I2525" i="5"/>
  <c r="H2526" i="5"/>
  <c r="I2526" i="5"/>
  <c r="H2527" i="5"/>
  <c r="I2527" i="5"/>
  <c r="H2528" i="5"/>
  <c r="I2528" i="5"/>
  <c r="H2529" i="5"/>
  <c r="I2529" i="5"/>
  <c r="H2530" i="5"/>
  <c r="I2530" i="5"/>
  <c r="H2531" i="5"/>
  <c r="I2531" i="5"/>
  <c r="H2532" i="5"/>
  <c r="I2532" i="5"/>
  <c r="H2533" i="5"/>
  <c r="I2533" i="5"/>
  <c r="H2534" i="5"/>
  <c r="I2534" i="5"/>
  <c r="H2535" i="5"/>
  <c r="I2535" i="5"/>
  <c r="H2536" i="5"/>
  <c r="I2536" i="5"/>
  <c r="H2537" i="5"/>
  <c r="I2537" i="5"/>
  <c r="H2538" i="5"/>
  <c r="I2538" i="5"/>
  <c r="H2539" i="5"/>
  <c r="I2539" i="5"/>
  <c r="H2540" i="5"/>
  <c r="I2540" i="5"/>
  <c r="H2541" i="5"/>
  <c r="I2541" i="5"/>
  <c r="H2542" i="5"/>
  <c r="I2542" i="5"/>
  <c r="H2543" i="5"/>
  <c r="I2543" i="5"/>
  <c r="H2544" i="5"/>
  <c r="I2544" i="5"/>
  <c r="H2545" i="5"/>
  <c r="I2545" i="5"/>
  <c r="H2546" i="5"/>
  <c r="I2546" i="5"/>
  <c r="H2547" i="5"/>
  <c r="I2547" i="5"/>
  <c r="H2548" i="5"/>
  <c r="I2548" i="5"/>
  <c r="H2549" i="5"/>
  <c r="I2549" i="5"/>
  <c r="H2550" i="5"/>
  <c r="I2550" i="5"/>
  <c r="H2551" i="5"/>
  <c r="I2551" i="5"/>
  <c r="H2552" i="5"/>
  <c r="I2552" i="5"/>
  <c r="H2553" i="5"/>
  <c r="I2553" i="5"/>
  <c r="H2554" i="5"/>
  <c r="I2554" i="5"/>
  <c r="H2555" i="5"/>
  <c r="I2555" i="5"/>
  <c r="H2556" i="5"/>
  <c r="I2556" i="5"/>
  <c r="H2557" i="5"/>
  <c r="I2557" i="5"/>
  <c r="H2558" i="5"/>
  <c r="I2558" i="5"/>
  <c r="H2559" i="5"/>
  <c r="I2559" i="5"/>
  <c r="H2560" i="5"/>
  <c r="I2560" i="5"/>
  <c r="H2561" i="5"/>
  <c r="I2561" i="5"/>
  <c r="H2562" i="5"/>
  <c r="I2562" i="5"/>
  <c r="H2563" i="5"/>
  <c r="I2563" i="5"/>
  <c r="H2564" i="5"/>
  <c r="I2564" i="5"/>
  <c r="H2565" i="5"/>
  <c r="I2565" i="5"/>
  <c r="H2566" i="5"/>
  <c r="I2566" i="5"/>
  <c r="H2567" i="5"/>
  <c r="I2567" i="5"/>
  <c r="H2568" i="5"/>
  <c r="I2568" i="5"/>
  <c r="H2569" i="5"/>
  <c r="I2569" i="5"/>
  <c r="H2570" i="5"/>
  <c r="I2570" i="5"/>
  <c r="H2571" i="5"/>
  <c r="I2571" i="5"/>
  <c r="H2572" i="5"/>
  <c r="I2572" i="5"/>
  <c r="H2573" i="5"/>
  <c r="I2573" i="5"/>
  <c r="H2574" i="5"/>
  <c r="I2574" i="5"/>
  <c r="H2575" i="5"/>
  <c r="I2575" i="5"/>
  <c r="H2576" i="5"/>
  <c r="I2576" i="5"/>
  <c r="H2577" i="5"/>
  <c r="I2577" i="5"/>
  <c r="H2578" i="5"/>
  <c r="I2578" i="5"/>
  <c r="H2579" i="5"/>
  <c r="I2579" i="5"/>
  <c r="H2580" i="5"/>
  <c r="I2580" i="5"/>
  <c r="H2581" i="5"/>
  <c r="I2581" i="5"/>
  <c r="H2582" i="5"/>
  <c r="I2582" i="5"/>
  <c r="H2583" i="5"/>
  <c r="I2583" i="5"/>
  <c r="H2584" i="5"/>
  <c r="I2584" i="5"/>
  <c r="H2585" i="5"/>
  <c r="I2585" i="5"/>
  <c r="H2586" i="5"/>
  <c r="I2586" i="5"/>
  <c r="H2587" i="5"/>
  <c r="I2587" i="5"/>
  <c r="H2588" i="5"/>
  <c r="I2588" i="5"/>
  <c r="H2589" i="5"/>
  <c r="I2589" i="5"/>
  <c r="H2590" i="5"/>
  <c r="I2590" i="5"/>
  <c r="H2591" i="5"/>
  <c r="I2591" i="5"/>
  <c r="H2592" i="5"/>
  <c r="I2592" i="5"/>
  <c r="H2593" i="5"/>
  <c r="I2593" i="5"/>
  <c r="H2594" i="5"/>
  <c r="I2594" i="5"/>
  <c r="H2595" i="5"/>
  <c r="I2595" i="5"/>
  <c r="H2596" i="5"/>
  <c r="I2596" i="5"/>
  <c r="H2597" i="5"/>
  <c r="I2597" i="5"/>
  <c r="H2598" i="5"/>
  <c r="I2598" i="5"/>
  <c r="H2599" i="5"/>
  <c r="I2599" i="5"/>
  <c r="H2600" i="5"/>
  <c r="I2600" i="5"/>
  <c r="H2601" i="5"/>
  <c r="I2601" i="5"/>
  <c r="H2602" i="5"/>
  <c r="I2602" i="5"/>
  <c r="H2603" i="5"/>
  <c r="I2603" i="5"/>
  <c r="H2604" i="5"/>
  <c r="I2604" i="5"/>
  <c r="H2605" i="5"/>
  <c r="I2605" i="5"/>
  <c r="H2606" i="5"/>
  <c r="I2606" i="5"/>
  <c r="H2607" i="5"/>
  <c r="I2607" i="5"/>
  <c r="H2608" i="5"/>
  <c r="I2608" i="5"/>
  <c r="H2609" i="5"/>
  <c r="I2609" i="5"/>
  <c r="H2610" i="5"/>
  <c r="I2610" i="5"/>
  <c r="H2611" i="5"/>
  <c r="I2611" i="5"/>
  <c r="H2612" i="5"/>
  <c r="I2612" i="5"/>
  <c r="H2613" i="5"/>
  <c r="I2613" i="5"/>
  <c r="H2614" i="5"/>
  <c r="I2614" i="5"/>
  <c r="H2615" i="5"/>
  <c r="I2615" i="5"/>
  <c r="H2616" i="5"/>
  <c r="I2616" i="5"/>
  <c r="H2617" i="5"/>
  <c r="I2617" i="5"/>
  <c r="H2618" i="5"/>
  <c r="I2618" i="5"/>
  <c r="H2619" i="5"/>
  <c r="I2619" i="5"/>
  <c r="H2620" i="5"/>
  <c r="I2620" i="5"/>
  <c r="H2621" i="5"/>
  <c r="I2621" i="5"/>
  <c r="H2622" i="5"/>
  <c r="I2622" i="5"/>
  <c r="H2623" i="5"/>
  <c r="I2623" i="5"/>
  <c r="H2624" i="5"/>
  <c r="I2624" i="5"/>
  <c r="H2625" i="5"/>
  <c r="I2625" i="5"/>
  <c r="H2626" i="5"/>
  <c r="I2626" i="5"/>
  <c r="H2627" i="5"/>
  <c r="I2627" i="5"/>
  <c r="H2628" i="5"/>
  <c r="I2628" i="5"/>
  <c r="H2629" i="5"/>
  <c r="I2629" i="5"/>
  <c r="H2630" i="5"/>
  <c r="I2630" i="5"/>
  <c r="H2631" i="5"/>
  <c r="I2631" i="5"/>
  <c r="H2632" i="5"/>
  <c r="I2632" i="5"/>
  <c r="H2633" i="5"/>
  <c r="I2633" i="5"/>
  <c r="H2634" i="5"/>
  <c r="I2634" i="5"/>
  <c r="H2635" i="5"/>
  <c r="I2635" i="5"/>
  <c r="H2636" i="5"/>
  <c r="I2636" i="5"/>
  <c r="H2637" i="5"/>
  <c r="I2637" i="5"/>
  <c r="H2638" i="5"/>
  <c r="I2638" i="5"/>
  <c r="H2639" i="5"/>
  <c r="I2639" i="5"/>
  <c r="H2640" i="5"/>
  <c r="I2640" i="5"/>
  <c r="H2641" i="5"/>
  <c r="I2641" i="5"/>
  <c r="H2642" i="5"/>
  <c r="I2642" i="5"/>
  <c r="H2643" i="5"/>
  <c r="I2643" i="5"/>
  <c r="H2644" i="5"/>
  <c r="I2644" i="5"/>
  <c r="H2645" i="5"/>
  <c r="I2645" i="5"/>
  <c r="H2646" i="5"/>
  <c r="I2646" i="5"/>
  <c r="H2647" i="5"/>
  <c r="I2647" i="5"/>
  <c r="H2648" i="5"/>
  <c r="I2648" i="5"/>
  <c r="H2649" i="5"/>
  <c r="I2649" i="5"/>
  <c r="H2650" i="5"/>
  <c r="I2650" i="5"/>
  <c r="H2651" i="5"/>
  <c r="I2651" i="5"/>
  <c r="H2652" i="5"/>
  <c r="I2652" i="5"/>
  <c r="H2653" i="5"/>
  <c r="I2653" i="5"/>
  <c r="H2654" i="5"/>
  <c r="I2654" i="5"/>
  <c r="H2655" i="5"/>
  <c r="I2655" i="5"/>
  <c r="H2656" i="5"/>
  <c r="I2656" i="5"/>
  <c r="H2657" i="5"/>
  <c r="I2657" i="5"/>
  <c r="H2658" i="5"/>
  <c r="I2658" i="5"/>
  <c r="H2659" i="5"/>
  <c r="I2659" i="5"/>
  <c r="H2660" i="5"/>
  <c r="I2660" i="5"/>
  <c r="H2661" i="5"/>
  <c r="I2661" i="5"/>
  <c r="H2662" i="5"/>
  <c r="I2662" i="5"/>
  <c r="H2663" i="5"/>
  <c r="I2663" i="5"/>
  <c r="H2664" i="5"/>
  <c r="I2664" i="5"/>
  <c r="H2665" i="5"/>
  <c r="I2665" i="5"/>
  <c r="H2666" i="5"/>
  <c r="I2666" i="5"/>
  <c r="H2667" i="5"/>
  <c r="I2667" i="5"/>
  <c r="H2668" i="5"/>
  <c r="I2668" i="5"/>
  <c r="H2669" i="5"/>
  <c r="I2669" i="5"/>
  <c r="H2670" i="5"/>
  <c r="I2670" i="5"/>
  <c r="H2671" i="5"/>
  <c r="I2671" i="5"/>
  <c r="H2672" i="5"/>
  <c r="I2672" i="5"/>
  <c r="H2673" i="5"/>
  <c r="I2673" i="5"/>
  <c r="H2674" i="5"/>
  <c r="I2674" i="5"/>
  <c r="H2675" i="5"/>
  <c r="I2675" i="5"/>
  <c r="H2676" i="5"/>
  <c r="I2676" i="5"/>
  <c r="H2677" i="5"/>
  <c r="I2677" i="5"/>
  <c r="H2678" i="5"/>
  <c r="I2678" i="5"/>
  <c r="H2679" i="5"/>
  <c r="I2679" i="5"/>
  <c r="H2680" i="5"/>
  <c r="I2680" i="5"/>
  <c r="H2681" i="5"/>
  <c r="I2681" i="5"/>
  <c r="H2682" i="5"/>
  <c r="I2682" i="5"/>
  <c r="H2683" i="5"/>
  <c r="I2683" i="5"/>
  <c r="H2684" i="5"/>
  <c r="I2684" i="5"/>
  <c r="H2685" i="5"/>
  <c r="I2685" i="5"/>
  <c r="H2686" i="5"/>
  <c r="I2686" i="5"/>
  <c r="H2687" i="5"/>
  <c r="I2687" i="5"/>
  <c r="H2688" i="5"/>
  <c r="I2688" i="5"/>
  <c r="H2689" i="5"/>
  <c r="I2689" i="5"/>
  <c r="H2690" i="5"/>
  <c r="I2690" i="5"/>
  <c r="H2691" i="5"/>
  <c r="I2691" i="5"/>
  <c r="H2692" i="5"/>
  <c r="I2692" i="5"/>
  <c r="H2693" i="5"/>
  <c r="I2693" i="5"/>
  <c r="H2694" i="5"/>
  <c r="I2694" i="5"/>
  <c r="H2695" i="5"/>
  <c r="I2695" i="5"/>
  <c r="H2696" i="5"/>
  <c r="I2696" i="5"/>
  <c r="H2697" i="5"/>
  <c r="I2697" i="5"/>
  <c r="H2698" i="5"/>
  <c r="I2698" i="5"/>
  <c r="H2699" i="5"/>
  <c r="I2699" i="5"/>
  <c r="H2700" i="5"/>
  <c r="I2700" i="5"/>
  <c r="H2701" i="5"/>
  <c r="I2701" i="5"/>
  <c r="H2702" i="5"/>
  <c r="I2702" i="5"/>
  <c r="H2703" i="5"/>
  <c r="I2703" i="5"/>
  <c r="H2704" i="5"/>
  <c r="I2704" i="5"/>
  <c r="H2705" i="5"/>
  <c r="I2705" i="5"/>
  <c r="H2706" i="5"/>
  <c r="I2706" i="5"/>
  <c r="H2707" i="5"/>
  <c r="I2707" i="5"/>
  <c r="H2708" i="5"/>
  <c r="I2708" i="5"/>
  <c r="H2709" i="5"/>
  <c r="I2709" i="5"/>
  <c r="H2710" i="5"/>
  <c r="I2710" i="5"/>
  <c r="H2711" i="5"/>
  <c r="I2711" i="5"/>
  <c r="H2712" i="5"/>
  <c r="I2712" i="5"/>
  <c r="H2713" i="5"/>
  <c r="I2713" i="5"/>
  <c r="H2714" i="5"/>
  <c r="I2714" i="5"/>
  <c r="H2715" i="5"/>
  <c r="I2715" i="5"/>
  <c r="H2716" i="5"/>
  <c r="I2716" i="5"/>
  <c r="H2717" i="5"/>
  <c r="I2717" i="5"/>
  <c r="H2718" i="5"/>
  <c r="I2718" i="5"/>
  <c r="H2719" i="5"/>
  <c r="I2719" i="5"/>
  <c r="H2720" i="5"/>
  <c r="I2720" i="5"/>
  <c r="H2721" i="5"/>
  <c r="I2721" i="5"/>
  <c r="H2722" i="5"/>
  <c r="I2722" i="5"/>
  <c r="H2723" i="5"/>
  <c r="I2723" i="5"/>
  <c r="H2724" i="5"/>
  <c r="I2724" i="5"/>
  <c r="H2725" i="5"/>
  <c r="I2725" i="5"/>
  <c r="H2726" i="5"/>
  <c r="I2726" i="5"/>
  <c r="H2727" i="5"/>
  <c r="I2727" i="5"/>
  <c r="H2728" i="5"/>
  <c r="I2728" i="5"/>
  <c r="H2729" i="5"/>
  <c r="I2729" i="5"/>
  <c r="H2730" i="5"/>
  <c r="I2730" i="5"/>
  <c r="H2731" i="5"/>
  <c r="I2731" i="5"/>
  <c r="H2732" i="5"/>
  <c r="I2732" i="5"/>
  <c r="H2733" i="5"/>
  <c r="I2733" i="5"/>
  <c r="H2734" i="5"/>
  <c r="I2734" i="5"/>
  <c r="H2735" i="5"/>
  <c r="I2735" i="5"/>
  <c r="H2736" i="5"/>
  <c r="I2736" i="5"/>
  <c r="H2737" i="5"/>
  <c r="I2737" i="5"/>
  <c r="H2738" i="5"/>
  <c r="I2738" i="5"/>
  <c r="H2739" i="5"/>
  <c r="I2739" i="5"/>
  <c r="H2740" i="5"/>
  <c r="I2740" i="5"/>
  <c r="H2741" i="5"/>
  <c r="I2741" i="5"/>
  <c r="H2742" i="5"/>
  <c r="I2742" i="5"/>
  <c r="H2743" i="5"/>
  <c r="I2743" i="5"/>
  <c r="H2744" i="5"/>
  <c r="I2744" i="5"/>
  <c r="H2745" i="5"/>
  <c r="I2745" i="5"/>
  <c r="H2746" i="5"/>
  <c r="I2746" i="5"/>
  <c r="H2747" i="5"/>
  <c r="I2747" i="5"/>
  <c r="H2748" i="5"/>
  <c r="I2748" i="5"/>
  <c r="H2749" i="5"/>
  <c r="I2749" i="5"/>
  <c r="H2750" i="5"/>
  <c r="I2750" i="5"/>
  <c r="H2751" i="5"/>
  <c r="I2751" i="5"/>
  <c r="H2752" i="5"/>
  <c r="I2752" i="5"/>
  <c r="H2753" i="5"/>
  <c r="I2753" i="5"/>
  <c r="H2754" i="5"/>
  <c r="I2754" i="5"/>
  <c r="H2755" i="5"/>
  <c r="I2755" i="5"/>
  <c r="H2756" i="5"/>
  <c r="I2756" i="5"/>
  <c r="H2757" i="5"/>
  <c r="I2757" i="5"/>
  <c r="H2758" i="5"/>
  <c r="I2758" i="5"/>
  <c r="H2759" i="5"/>
  <c r="I2759" i="5"/>
  <c r="H2760" i="5"/>
  <c r="I2760" i="5"/>
  <c r="H2761" i="5"/>
  <c r="I2761" i="5"/>
  <c r="H2762" i="5"/>
  <c r="I2762" i="5"/>
  <c r="H2763" i="5"/>
  <c r="I2763" i="5"/>
  <c r="H2764" i="5"/>
  <c r="I2764" i="5"/>
  <c r="H2765" i="5"/>
  <c r="I2765" i="5"/>
  <c r="H2766" i="5"/>
  <c r="I2766" i="5"/>
  <c r="H2767" i="5"/>
  <c r="I2767" i="5"/>
  <c r="H2768" i="5"/>
  <c r="I2768" i="5"/>
  <c r="H2769" i="5"/>
  <c r="I2769" i="5"/>
  <c r="H2770" i="5"/>
  <c r="I2770" i="5"/>
  <c r="H2771" i="5"/>
  <c r="I2771" i="5"/>
  <c r="H2772" i="5"/>
  <c r="I2772" i="5"/>
  <c r="H2773" i="5"/>
  <c r="I2773" i="5"/>
  <c r="H2774" i="5"/>
  <c r="I2774" i="5"/>
  <c r="H2775" i="5"/>
  <c r="I2775" i="5"/>
  <c r="H2776" i="5"/>
  <c r="I2776" i="5"/>
  <c r="H2777" i="5"/>
  <c r="I2777" i="5"/>
  <c r="H2778" i="5"/>
  <c r="I2778" i="5"/>
  <c r="H2779" i="5"/>
  <c r="I2779" i="5"/>
  <c r="H2780" i="5"/>
  <c r="I2780" i="5"/>
  <c r="H2781" i="5"/>
  <c r="I2781" i="5"/>
  <c r="H2782" i="5"/>
  <c r="I2782" i="5"/>
  <c r="H2783" i="5"/>
  <c r="I2783" i="5"/>
  <c r="H2784" i="5"/>
  <c r="I2784" i="5"/>
  <c r="H2785" i="5"/>
  <c r="I2785" i="5"/>
  <c r="H2786" i="5"/>
  <c r="I2786" i="5"/>
  <c r="H2787" i="5"/>
  <c r="I2787" i="5"/>
  <c r="H2788" i="5"/>
  <c r="I2788" i="5"/>
  <c r="H2789" i="5"/>
  <c r="I2789" i="5"/>
  <c r="H2790" i="5"/>
  <c r="I2790" i="5"/>
  <c r="H2791" i="5"/>
  <c r="I2791" i="5"/>
  <c r="H2792" i="5"/>
  <c r="I2792" i="5"/>
  <c r="H2793" i="5"/>
  <c r="I2793" i="5"/>
  <c r="H2794" i="5"/>
  <c r="I2794" i="5"/>
  <c r="H2795" i="5"/>
  <c r="I2795" i="5"/>
  <c r="H2796" i="5"/>
  <c r="I2796" i="5"/>
  <c r="H2797" i="5"/>
  <c r="I2797" i="5"/>
  <c r="H2798" i="5"/>
  <c r="I2798" i="5"/>
  <c r="H2799" i="5"/>
  <c r="I2799" i="5"/>
  <c r="H2800" i="5"/>
  <c r="I2800" i="5"/>
  <c r="H2801" i="5"/>
  <c r="I2801" i="5"/>
  <c r="H2802" i="5"/>
  <c r="I2802" i="5"/>
  <c r="H2803" i="5"/>
  <c r="I2803" i="5"/>
  <c r="H2804" i="5"/>
  <c r="I2804" i="5"/>
  <c r="H2805" i="5"/>
  <c r="I2805" i="5"/>
  <c r="H2806" i="5"/>
  <c r="I2806" i="5"/>
  <c r="H2807" i="5"/>
  <c r="I2807" i="5"/>
  <c r="H2808" i="5"/>
  <c r="I2808" i="5"/>
  <c r="H2809" i="5"/>
  <c r="I2809" i="5"/>
  <c r="H2810" i="5"/>
  <c r="I2810" i="5"/>
  <c r="H2811" i="5"/>
  <c r="I2811" i="5"/>
  <c r="H2812" i="5"/>
  <c r="I2812" i="5"/>
  <c r="H2813" i="5"/>
  <c r="I2813" i="5"/>
  <c r="H2814" i="5"/>
  <c r="I2814" i="5"/>
  <c r="H2815" i="5"/>
  <c r="I2815" i="5"/>
  <c r="H2816" i="5"/>
  <c r="I2816" i="5"/>
  <c r="H2817" i="5"/>
  <c r="I2817" i="5"/>
  <c r="H2818" i="5"/>
  <c r="I2818" i="5"/>
  <c r="H2819" i="5"/>
  <c r="I2819" i="5"/>
  <c r="H2820" i="5"/>
  <c r="I2820" i="5"/>
  <c r="H2821" i="5"/>
  <c r="I2821" i="5"/>
  <c r="H2822" i="5"/>
  <c r="I2822" i="5"/>
  <c r="H2823" i="5"/>
  <c r="I2823" i="5"/>
  <c r="H2824" i="5"/>
  <c r="I2824" i="5"/>
  <c r="H2825" i="5"/>
  <c r="I2825" i="5"/>
  <c r="H2826" i="5"/>
  <c r="I2826" i="5"/>
  <c r="H2827" i="5"/>
  <c r="I2827" i="5"/>
  <c r="H2828" i="5"/>
  <c r="I2828" i="5"/>
  <c r="H2829" i="5"/>
  <c r="I2829" i="5"/>
  <c r="H2830" i="5"/>
  <c r="I2830" i="5"/>
  <c r="H2831" i="5"/>
  <c r="I2831" i="5"/>
  <c r="H2832" i="5"/>
  <c r="I2832" i="5"/>
  <c r="H2833" i="5"/>
  <c r="I2833" i="5"/>
  <c r="H2834" i="5"/>
  <c r="I2834" i="5"/>
  <c r="H2835" i="5"/>
  <c r="I2835" i="5"/>
  <c r="H2836" i="5"/>
  <c r="I2836" i="5"/>
  <c r="H2837" i="5"/>
  <c r="I2837" i="5"/>
  <c r="H2838" i="5"/>
  <c r="I2838" i="5"/>
  <c r="H2839" i="5"/>
  <c r="I2839" i="5"/>
  <c r="H2840" i="5"/>
  <c r="I2840" i="5"/>
  <c r="H2841" i="5"/>
  <c r="I2841" i="5"/>
  <c r="H2842" i="5"/>
  <c r="I2842" i="5"/>
  <c r="H2843" i="5"/>
  <c r="I2843" i="5"/>
  <c r="H2844" i="5"/>
  <c r="I2844" i="5"/>
  <c r="H2845" i="5"/>
  <c r="I2845" i="5"/>
  <c r="H2846" i="5"/>
  <c r="I2846" i="5"/>
  <c r="H2847" i="5"/>
  <c r="I2847" i="5"/>
  <c r="H2848" i="5"/>
  <c r="I2848" i="5"/>
  <c r="H2849" i="5"/>
  <c r="I2849" i="5"/>
  <c r="H2850" i="5"/>
  <c r="I2850" i="5"/>
  <c r="H2851" i="5"/>
  <c r="I2851" i="5"/>
  <c r="H2852" i="5"/>
  <c r="I2852" i="5"/>
  <c r="H2853" i="5"/>
  <c r="I2853" i="5"/>
  <c r="H2854" i="5"/>
  <c r="I2854" i="5"/>
  <c r="H2855" i="5"/>
  <c r="I2855" i="5"/>
  <c r="H2856" i="5"/>
  <c r="I2856" i="5"/>
  <c r="H2857" i="5"/>
  <c r="I2857" i="5"/>
  <c r="H2858" i="5"/>
  <c r="I2858" i="5"/>
  <c r="H2859" i="5"/>
  <c r="I2859" i="5"/>
  <c r="H2860" i="5"/>
  <c r="I2860" i="5"/>
  <c r="H2861" i="5"/>
  <c r="I2861" i="5"/>
  <c r="H2862" i="5"/>
  <c r="I2862" i="5"/>
  <c r="H2863" i="5"/>
  <c r="I2863" i="5"/>
  <c r="H2864" i="5"/>
  <c r="I2864" i="5"/>
  <c r="H2865" i="5"/>
  <c r="I2865" i="5"/>
  <c r="H2866" i="5"/>
  <c r="I2866" i="5"/>
  <c r="H2867" i="5"/>
  <c r="I2867" i="5"/>
  <c r="H2868" i="5"/>
  <c r="I2868" i="5"/>
  <c r="H2869" i="5"/>
  <c r="I2869" i="5"/>
  <c r="H2870" i="5"/>
  <c r="I2870" i="5"/>
  <c r="H2871" i="5"/>
  <c r="I2871" i="5"/>
  <c r="H2872" i="5"/>
  <c r="I2872" i="5"/>
  <c r="H2873" i="5"/>
  <c r="I2873" i="5"/>
  <c r="H2874" i="5"/>
  <c r="I2874" i="5"/>
  <c r="H2875" i="5"/>
  <c r="I2875" i="5"/>
  <c r="H2876" i="5"/>
  <c r="I2876" i="5"/>
  <c r="H2877" i="5"/>
  <c r="I2877" i="5"/>
  <c r="H2878" i="5"/>
  <c r="I2878" i="5"/>
  <c r="H2879" i="5"/>
  <c r="I2879" i="5"/>
  <c r="H2880" i="5"/>
  <c r="I2880" i="5"/>
  <c r="H2881" i="5"/>
  <c r="I2881" i="5"/>
  <c r="H2882" i="5"/>
  <c r="I2882" i="5"/>
  <c r="H2883" i="5"/>
  <c r="I2883" i="5"/>
  <c r="H2884" i="5"/>
  <c r="I2884" i="5"/>
  <c r="H2885" i="5"/>
  <c r="I2885" i="5"/>
  <c r="H2886" i="5"/>
  <c r="I2886" i="5"/>
  <c r="H2887" i="5"/>
  <c r="I2887" i="5"/>
  <c r="H2888" i="5"/>
  <c r="I2888" i="5"/>
  <c r="H2889" i="5"/>
  <c r="I2889" i="5"/>
  <c r="H2890" i="5"/>
  <c r="I2890" i="5"/>
  <c r="H2891" i="5"/>
  <c r="I2891" i="5"/>
  <c r="H2892" i="5"/>
  <c r="I2892" i="5"/>
  <c r="H2893" i="5"/>
  <c r="I2893" i="5"/>
  <c r="H2894" i="5"/>
  <c r="I2894" i="5"/>
  <c r="H2895" i="5"/>
  <c r="I2895" i="5"/>
  <c r="H2896" i="5"/>
  <c r="I2896" i="5"/>
  <c r="H2897" i="5"/>
  <c r="I2897" i="5"/>
  <c r="H2898" i="5"/>
  <c r="I2898" i="5"/>
  <c r="H2899" i="5"/>
  <c r="I2899" i="5"/>
  <c r="H2900" i="5"/>
  <c r="I2900" i="5"/>
  <c r="H2901" i="5"/>
  <c r="I2901" i="5"/>
  <c r="H2902" i="5"/>
  <c r="I2902" i="5"/>
  <c r="H2903" i="5"/>
  <c r="I2903" i="5"/>
  <c r="H2904" i="5"/>
  <c r="I2904" i="5"/>
  <c r="H2905" i="5"/>
  <c r="I2905" i="5"/>
  <c r="H2906" i="5"/>
  <c r="I2906" i="5"/>
  <c r="H2907" i="5"/>
  <c r="I2907" i="5"/>
  <c r="H2908" i="5"/>
  <c r="I2908" i="5"/>
  <c r="H2909" i="5"/>
  <c r="I2909" i="5"/>
  <c r="H2910" i="5"/>
  <c r="I2910" i="5"/>
  <c r="H2911" i="5"/>
  <c r="I2911" i="5"/>
  <c r="H2912" i="5"/>
  <c r="I2912" i="5"/>
  <c r="H2913" i="5"/>
  <c r="I2913" i="5"/>
  <c r="H2914" i="5"/>
  <c r="I2914" i="5"/>
  <c r="H2915" i="5"/>
  <c r="I2915" i="5"/>
  <c r="H2916" i="5"/>
  <c r="I2916" i="5"/>
  <c r="H2917" i="5"/>
  <c r="I2917" i="5"/>
  <c r="H2918" i="5"/>
  <c r="I2918" i="5"/>
  <c r="H2919" i="5"/>
  <c r="I2919" i="5"/>
  <c r="H2920" i="5"/>
  <c r="I2920" i="5"/>
  <c r="H2921" i="5"/>
  <c r="I2921" i="5"/>
  <c r="H2922" i="5"/>
  <c r="I2922" i="5"/>
  <c r="H2923" i="5"/>
  <c r="I2923" i="5"/>
  <c r="H2924" i="5"/>
  <c r="I2924" i="5"/>
  <c r="H2925" i="5"/>
  <c r="I2925" i="5"/>
  <c r="H2926" i="5"/>
  <c r="I2926" i="5"/>
  <c r="H2927" i="5"/>
  <c r="I2927" i="5"/>
  <c r="H2928" i="5"/>
  <c r="I2928" i="5"/>
  <c r="H2929" i="5"/>
  <c r="I2929" i="5"/>
  <c r="H2930" i="5"/>
  <c r="I2930" i="5"/>
  <c r="H2931" i="5"/>
  <c r="I2931" i="5"/>
  <c r="H2932" i="5"/>
  <c r="I2932" i="5"/>
  <c r="H2933" i="5"/>
  <c r="I2933" i="5"/>
  <c r="H2934" i="5"/>
  <c r="I2934" i="5"/>
  <c r="H2935" i="5"/>
  <c r="I2935" i="5"/>
  <c r="H2936" i="5"/>
  <c r="I2936" i="5"/>
  <c r="H2937" i="5"/>
  <c r="I2937" i="5"/>
  <c r="H2938" i="5"/>
  <c r="I2938" i="5"/>
  <c r="H2939" i="5"/>
  <c r="I2939" i="5"/>
  <c r="H2940" i="5"/>
  <c r="I2940" i="5"/>
  <c r="H2941" i="5"/>
  <c r="I2941" i="5"/>
  <c r="H2942" i="5"/>
  <c r="I2942" i="5"/>
  <c r="H2943" i="5"/>
  <c r="I2943" i="5"/>
  <c r="H2944" i="5"/>
  <c r="I2944" i="5"/>
  <c r="H2945" i="5"/>
  <c r="I2945" i="5"/>
  <c r="H2946" i="5"/>
  <c r="I2946" i="5"/>
  <c r="H2947" i="5"/>
  <c r="I2947" i="5"/>
  <c r="H2948" i="5"/>
  <c r="I2948" i="5"/>
  <c r="H2949" i="5"/>
  <c r="I2949" i="5"/>
  <c r="H2950" i="5"/>
  <c r="I2950" i="5"/>
  <c r="H2951" i="5"/>
  <c r="I2951" i="5"/>
  <c r="H2952" i="5"/>
  <c r="I2952" i="5"/>
  <c r="H2953" i="5"/>
  <c r="I2953" i="5"/>
  <c r="H2954" i="5"/>
  <c r="I2954" i="5"/>
  <c r="H2955" i="5"/>
  <c r="I2955" i="5"/>
  <c r="H2956" i="5"/>
  <c r="I2956" i="5"/>
  <c r="H2957" i="5"/>
  <c r="I2957" i="5"/>
  <c r="H2958" i="5"/>
  <c r="I2958" i="5"/>
  <c r="H2959" i="5"/>
  <c r="I2959" i="5"/>
  <c r="H2960" i="5"/>
  <c r="I2960" i="5"/>
  <c r="H2961" i="5"/>
  <c r="I2961" i="5"/>
  <c r="H2962" i="5"/>
  <c r="I2962" i="5"/>
  <c r="H2963" i="5"/>
  <c r="I2963" i="5"/>
  <c r="H2964" i="5"/>
  <c r="I2964" i="5"/>
  <c r="H2965" i="5"/>
  <c r="I2965" i="5"/>
  <c r="H2966" i="5"/>
  <c r="I2966" i="5"/>
  <c r="H2967" i="5"/>
  <c r="I2967" i="5"/>
  <c r="H2968" i="5"/>
  <c r="I2968" i="5"/>
  <c r="H2969" i="5"/>
  <c r="I2969" i="5"/>
  <c r="H2970" i="5"/>
  <c r="I2970" i="5"/>
  <c r="H2971" i="5"/>
  <c r="I2971" i="5"/>
  <c r="H2972" i="5"/>
  <c r="I2972" i="5"/>
  <c r="H2973" i="5"/>
  <c r="I2973" i="5"/>
  <c r="H2974" i="5"/>
  <c r="I2974" i="5"/>
  <c r="H2975" i="5"/>
  <c r="I2975" i="5"/>
  <c r="H2976" i="5"/>
  <c r="I2976" i="5"/>
  <c r="H2977" i="5"/>
  <c r="I2977" i="5"/>
  <c r="H2978" i="5"/>
  <c r="I2978" i="5"/>
  <c r="H2979" i="5"/>
  <c r="I2979" i="5"/>
  <c r="H2980" i="5"/>
  <c r="I2980" i="5"/>
  <c r="H2981" i="5"/>
  <c r="I2981" i="5"/>
  <c r="H2982" i="5"/>
  <c r="I2982" i="5"/>
  <c r="H2983" i="5"/>
  <c r="I2983" i="5"/>
  <c r="H2984" i="5"/>
  <c r="I2984" i="5"/>
  <c r="H2985" i="5"/>
  <c r="I2985" i="5"/>
  <c r="H2986" i="5"/>
  <c r="I2986" i="5"/>
  <c r="H2987" i="5"/>
  <c r="I2987" i="5"/>
  <c r="H2988" i="5"/>
  <c r="I2988" i="5"/>
  <c r="H2989" i="5"/>
  <c r="I2989" i="5"/>
  <c r="H2990" i="5"/>
  <c r="I2990" i="5"/>
  <c r="H2991" i="5"/>
  <c r="I2991" i="5"/>
  <c r="H2992" i="5"/>
  <c r="I2992" i="5"/>
  <c r="H2993" i="5"/>
  <c r="I2993" i="5"/>
  <c r="H2994" i="5"/>
  <c r="I2994" i="5"/>
  <c r="H2995" i="5"/>
  <c r="I2995" i="5"/>
  <c r="H2996" i="5"/>
  <c r="I2996" i="5"/>
  <c r="H2997" i="5"/>
  <c r="I2997" i="5"/>
  <c r="H2998" i="5"/>
  <c r="I2998" i="5"/>
  <c r="H2999" i="5"/>
  <c r="I2999" i="5"/>
  <c r="H3000" i="5"/>
  <c r="I3000" i="5"/>
  <c r="H3001" i="5"/>
  <c r="I3001" i="5"/>
  <c r="H3002" i="5"/>
  <c r="I3002" i="5"/>
  <c r="H3003" i="5"/>
  <c r="I3003" i="5"/>
  <c r="H3004" i="5"/>
  <c r="I3004" i="5"/>
  <c r="H3005" i="5"/>
  <c r="I3005" i="5"/>
  <c r="H3006" i="5"/>
  <c r="I3006" i="5"/>
  <c r="H3007" i="5"/>
  <c r="I3007" i="5"/>
  <c r="H3008" i="5"/>
  <c r="I3008" i="5"/>
  <c r="H3009" i="5"/>
  <c r="I3009" i="5"/>
  <c r="H3010" i="5"/>
  <c r="I3010" i="5"/>
  <c r="H3011" i="5"/>
  <c r="I3011" i="5"/>
  <c r="H3012" i="5"/>
  <c r="I3012" i="5"/>
  <c r="H3013" i="5"/>
  <c r="I3013" i="5"/>
  <c r="H3014" i="5"/>
  <c r="I3014" i="5"/>
  <c r="H3015" i="5"/>
  <c r="I3015" i="5"/>
  <c r="H3016" i="5"/>
  <c r="I3016" i="5"/>
  <c r="H3017" i="5"/>
  <c r="I3017" i="5"/>
  <c r="H3018" i="5"/>
  <c r="I3018" i="5"/>
  <c r="H3019" i="5"/>
  <c r="I3019" i="5"/>
  <c r="H3020" i="5"/>
  <c r="I3020" i="5"/>
  <c r="H3021" i="5"/>
  <c r="I3021" i="5"/>
  <c r="H3022" i="5"/>
  <c r="I3022" i="5"/>
  <c r="H3023" i="5"/>
  <c r="I3023" i="5"/>
  <c r="H3024" i="5"/>
  <c r="I3024" i="5"/>
  <c r="H3025" i="5"/>
  <c r="I3025" i="5"/>
  <c r="H3026" i="5"/>
  <c r="I3026" i="5"/>
  <c r="H3027" i="5"/>
  <c r="I3027" i="5"/>
  <c r="H3028" i="5"/>
  <c r="I3028" i="5"/>
  <c r="H3029" i="5"/>
  <c r="I3029" i="5"/>
  <c r="H3030" i="5"/>
  <c r="I3030" i="5"/>
  <c r="H3031" i="5"/>
  <c r="I3031" i="5"/>
  <c r="H3032" i="5"/>
  <c r="I3032" i="5"/>
  <c r="H3033" i="5"/>
  <c r="I3033" i="5"/>
  <c r="H3034" i="5"/>
  <c r="I3034" i="5"/>
  <c r="H3035" i="5"/>
  <c r="I3035" i="5"/>
  <c r="H3036" i="5"/>
  <c r="I3036" i="5"/>
  <c r="H3037" i="5"/>
  <c r="I3037" i="5"/>
  <c r="H3038" i="5"/>
  <c r="I3038" i="5"/>
  <c r="H3039" i="5"/>
  <c r="I3039" i="5"/>
  <c r="H3040" i="5"/>
  <c r="I3040" i="5"/>
  <c r="H3041" i="5"/>
  <c r="I3041" i="5"/>
  <c r="H3042" i="5"/>
  <c r="I3042" i="5"/>
  <c r="H3043" i="5"/>
  <c r="I3043" i="5"/>
  <c r="H3044" i="5"/>
  <c r="I3044" i="5"/>
  <c r="H3045" i="5"/>
  <c r="I3045" i="5"/>
  <c r="H3046" i="5"/>
  <c r="I3046" i="5"/>
  <c r="H3047" i="5"/>
  <c r="I3047" i="5"/>
  <c r="H3048" i="5"/>
  <c r="I3048" i="5"/>
  <c r="H3049" i="5"/>
  <c r="I3049" i="5"/>
  <c r="H3050" i="5"/>
  <c r="I3050" i="5"/>
  <c r="H3051" i="5"/>
  <c r="I3051" i="5"/>
  <c r="H3052" i="5"/>
  <c r="I3052" i="5"/>
  <c r="H3053" i="5"/>
  <c r="I3053" i="5"/>
  <c r="H3054" i="5"/>
  <c r="I3054" i="5"/>
  <c r="H3055" i="5"/>
  <c r="I3055" i="5"/>
  <c r="H3056" i="5"/>
  <c r="I3056" i="5"/>
  <c r="H3057" i="5"/>
  <c r="I3057" i="5"/>
  <c r="H3058" i="5"/>
  <c r="I3058" i="5"/>
  <c r="H3059" i="5"/>
  <c r="I3059" i="5"/>
  <c r="H3060" i="5"/>
  <c r="I3060" i="5"/>
  <c r="H3061" i="5"/>
  <c r="I3061" i="5"/>
  <c r="H3062" i="5"/>
  <c r="I3062" i="5"/>
  <c r="H3063" i="5"/>
  <c r="I3063" i="5"/>
  <c r="H3064" i="5"/>
  <c r="I3064" i="5"/>
  <c r="H3065" i="5"/>
  <c r="I3065" i="5"/>
  <c r="H3066" i="5"/>
  <c r="I3066" i="5"/>
  <c r="H3067" i="5"/>
  <c r="I3067" i="5"/>
  <c r="H3068" i="5"/>
  <c r="I3068" i="5"/>
  <c r="H3069" i="5"/>
  <c r="I3069" i="5"/>
  <c r="H3070" i="5"/>
  <c r="I3070" i="5"/>
  <c r="H3071" i="5"/>
  <c r="I3071" i="5"/>
  <c r="H3072" i="5"/>
  <c r="I3072" i="5"/>
  <c r="H3073" i="5"/>
  <c r="I3073" i="5"/>
  <c r="H3074" i="5"/>
  <c r="I3074" i="5"/>
  <c r="H3075" i="5"/>
  <c r="I3075" i="5"/>
  <c r="H3076" i="5"/>
  <c r="I3076" i="5"/>
  <c r="H3077" i="5"/>
  <c r="I3077" i="5"/>
  <c r="H3078" i="5"/>
  <c r="I3078" i="5"/>
  <c r="H3079" i="5"/>
  <c r="I3079" i="5"/>
  <c r="H3080" i="5"/>
  <c r="I3080" i="5"/>
  <c r="H3081" i="5"/>
  <c r="I3081" i="5"/>
  <c r="H3082" i="5"/>
  <c r="I3082" i="5"/>
  <c r="H3083" i="5"/>
  <c r="I3083" i="5"/>
  <c r="H3084" i="5"/>
  <c r="I3084" i="5"/>
  <c r="H3085" i="5"/>
  <c r="I3085" i="5"/>
  <c r="H3086" i="5"/>
  <c r="I3086" i="5"/>
  <c r="H3087" i="5"/>
  <c r="I3087" i="5"/>
  <c r="H3088" i="5"/>
  <c r="I3088" i="5"/>
  <c r="H3089" i="5"/>
  <c r="I3089" i="5"/>
  <c r="H3090" i="5"/>
  <c r="I3090" i="5"/>
  <c r="H3091" i="5"/>
  <c r="I3091" i="5"/>
  <c r="H3092" i="5"/>
  <c r="I3092" i="5"/>
  <c r="H3093" i="5"/>
  <c r="I3093" i="5"/>
  <c r="H3094" i="5"/>
  <c r="I3094" i="5"/>
  <c r="H3095" i="5"/>
  <c r="I3095" i="5"/>
  <c r="H3096" i="5"/>
  <c r="I3096" i="5"/>
  <c r="H3097" i="5"/>
  <c r="I3097" i="5"/>
  <c r="H3098" i="5"/>
  <c r="I3098" i="5"/>
  <c r="H3099" i="5"/>
  <c r="I3099" i="5"/>
  <c r="H3100" i="5"/>
  <c r="I3100" i="5"/>
  <c r="H3101" i="5"/>
  <c r="I3101" i="5"/>
  <c r="H3102" i="5"/>
  <c r="I3102" i="5"/>
  <c r="H3103" i="5"/>
  <c r="I3103" i="5"/>
  <c r="H3104" i="5"/>
  <c r="I3104" i="5"/>
  <c r="H3105" i="5"/>
  <c r="I3105" i="5"/>
  <c r="H3106" i="5"/>
  <c r="I3106" i="5"/>
  <c r="H3107" i="5"/>
  <c r="I3107" i="5"/>
  <c r="H3108" i="5"/>
  <c r="I3108" i="5"/>
  <c r="H3109" i="5"/>
  <c r="I3109" i="5"/>
  <c r="H3110" i="5"/>
  <c r="I3110" i="5"/>
  <c r="H3111" i="5"/>
  <c r="I3111" i="5"/>
  <c r="H3112" i="5"/>
  <c r="I3112" i="5"/>
  <c r="H3113" i="5"/>
  <c r="I3113" i="5"/>
  <c r="H3114" i="5"/>
  <c r="I3114" i="5"/>
  <c r="H3115" i="5"/>
  <c r="I3115" i="5"/>
  <c r="H3116" i="5"/>
  <c r="I3116" i="5"/>
  <c r="H3117" i="5"/>
  <c r="I3117" i="5"/>
  <c r="H3118" i="5"/>
  <c r="I3118" i="5"/>
  <c r="H3119" i="5"/>
  <c r="I3119" i="5"/>
  <c r="H3120" i="5"/>
  <c r="I3120" i="5"/>
  <c r="H3121" i="5"/>
  <c r="I3121" i="5"/>
  <c r="H3122" i="5"/>
  <c r="I3122" i="5"/>
  <c r="H3123" i="5"/>
  <c r="I3123" i="5"/>
  <c r="H3124" i="5"/>
  <c r="I3124" i="5"/>
  <c r="H3125" i="5"/>
  <c r="I3125" i="5"/>
  <c r="H3126" i="5"/>
  <c r="I3126" i="5"/>
  <c r="H3127" i="5"/>
  <c r="I3127" i="5"/>
  <c r="H3128" i="5"/>
  <c r="I3128" i="5"/>
  <c r="H3129" i="5"/>
  <c r="I3129" i="5"/>
  <c r="H3130" i="5"/>
  <c r="I3130" i="5"/>
  <c r="H3131" i="5"/>
  <c r="I3131" i="5"/>
  <c r="H3132" i="5"/>
  <c r="I3132" i="5"/>
  <c r="H3133" i="5"/>
  <c r="I3133" i="5"/>
  <c r="H3134" i="5"/>
  <c r="I3134" i="5"/>
  <c r="H3135" i="5"/>
  <c r="I3135" i="5"/>
  <c r="H3136" i="5"/>
  <c r="I3136" i="5"/>
  <c r="H3137" i="5"/>
  <c r="I3137" i="5"/>
  <c r="H3138" i="5"/>
  <c r="I3138" i="5"/>
  <c r="H3139" i="5"/>
  <c r="I3139" i="5"/>
  <c r="H3140" i="5"/>
  <c r="I3140" i="5"/>
  <c r="H3141" i="5"/>
  <c r="I3141" i="5"/>
  <c r="H3142" i="5"/>
  <c r="I3142" i="5"/>
  <c r="H3143" i="5"/>
  <c r="I3143" i="5"/>
  <c r="H3144" i="5"/>
  <c r="I3144" i="5"/>
  <c r="H3145" i="5"/>
  <c r="I3145" i="5"/>
  <c r="H3146" i="5"/>
  <c r="I3146" i="5"/>
  <c r="H3147" i="5"/>
  <c r="I3147" i="5"/>
  <c r="H3148" i="5"/>
  <c r="I3148" i="5"/>
  <c r="H3149" i="5"/>
  <c r="I3149" i="5"/>
  <c r="H3150" i="5"/>
  <c r="I3150" i="5"/>
  <c r="H3151" i="5"/>
  <c r="I3151" i="5"/>
  <c r="H3152" i="5"/>
  <c r="I3152" i="5"/>
  <c r="H3153" i="5"/>
  <c r="I3153" i="5"/>
  <c r="H3154" i="5"/>
  <c r="I3154" i="5"/>
  <c r="H3155" i="5"/>
  <c r="I3155" i="5"/>
  <c r="H3156" i="5"/>
  <c r="I3156" i="5"/>
  <c r="H3157" i="5"/>
  <c r="I3157" i="5"/>
  <c r="H3158" i="5"/>
  <c r="I3158" i="5"/>
  <c r="H3159" i="5"/>
  <c r="I3159" i="5"/>
  <c r="H3160" i="5"/>
  <c r="I3160" i="5"/>
  <c r="H3161" i="5"/>
  <c r="I3161" i="5"/>
  <c r="H3162" i="5"/>
  <c r="I3162" i="5"/>
  <c r="H3163" i="5"/>
  <c r="I3163" i="5"/>
  <c r="H3164" i="5"/>
  <c r="I3164" i="5"/>
  <c r="H3165" i="5"/>
  <c r="I3165" i="5"/>
  <c r="H3166" i="5"/>
  <c r="I3166" i="5"/>
  <c r="H3167" i="5"/>
  <c r="I3167" i="5"/>
  <c r="H3168" i="5"/>
  <c r="I3168" i="5"/>
  <c r="H3169" i="5"/>
  <c r="I3169" i="5"/>
  <c r="H3170" i="5"/>
  <c r="I3170" i="5"/>
  <c r="H3171" i="5"/>
  <c r="I3171" i="5"/>
  <c r="H3172" i="5"/>
  <c r="I3172" i="5"/>
  <c r="H3173" i="5"/>
  <c r="I3173" i="5"/>
  <c r="H3174" i="5"/>
  <c r="I3174" i="5"/>
  <c r="H3175" i="5"/>
  <c r="I3175" i="5"/>
  <c r="H3176" i="5"/>
  <c r="I3176" i="5"/>
  <c r="H3177" i="5"/>
  <c r="I3177" i="5"/>
  <c r="H3178" i="5"/>
  <c r="I3178" i="5"/>
  <c r="H3179" i="5"/>
  <c r="I3179" i="5"/>
  <c r="H3180" i="5"/>
  <c r="I3180" i="5"/>
  <c r="H3181" i="5"/>
  <c r="I3181" i="5"/>
  <c r="H3182" i="5"/>
  <c r="I3182" i="5"/>
  <c r="H3183" i="5"/>
  <c r="I3183" i="5"/>
  <c r="H3184" i="5"/>
  <c r="I3184" i="5"/>
  <c r="H3185" i="5"/>
  <c r="I3185" i="5"/>
  <c r="H3186" i="5"/>
  <c r="I3186" i="5"/>
  <c r="H3187" i="5"/>
  <c r="I3187" i="5"/>
  <c r="H3188" i="5"/>
  <c r="I3188" i="5"/>
  <c r="H3189" i="5"/>
  <c r="I3189" i="5"/>
  <c r="H3190" i="5"/>
  <c r="I3190" i="5"/>
  <c r="H3191" i="5"/>
  <c r="I3191" i="5"/>
  <c r="H3192" i="5"/>
  <c r="I3192" i="5"/>
  <c r="H3193" i="5"/>
  <c r="I3193" i="5"/>
  <c r="H3194" i="5"/>
  <c r="I3194" i="5"/>
  <c r="H3195" i="5"/>
  <c r="I3195" i="5"/>
  <c r="H3196" i="5"/>
  <c r="I3196" i="5"/>
  <c r="H3197" i="5"/>
  <c r="I3197" i="5"/>
  <c r="H3198" i="5"/>
  <c r="I3198" i="5"/>
  <c r="H3199" i="5"/>
  <c r="I3199" i="5"/>
  <c r="H3200" i="5"/>
  <c r="I3200" i="5"/>
  <c r="H3201" i="5"/>
  <c r="I3201" i="5"/>
  <c r="H3202" i="5"/>
  <c r="I3202" i="5"/>
  <c r="H3203" i="5"/>
  <c r="I3203" i="5"/>
  <c r="H3204" i="5"/>
  <c r="I3204" i="5"/>
  <c r="H3205" i="5"/>
  <c r="I3205" i="5"/>
  <c r="H3206" i="5"/>
  <c r="I3206" i="5"/>
  <c r="H3207" i="5"/>
  <c r="I3207" i="5"/>
  <c r="H3208" i="5"/>
  <c r="I3208" i="5"/>
  <c r="H3209" i="5"/>
  <c r="I3209" i="5"/>
  <c r="H3210" i="5"/>
  <c r="I3210" i="5"/>
  <c r="H3211" i="5"/>
  <c r="I3211" i="5"/>
  <c r="H3212" i="5"/>
  <c r="I3212" i="5"/>
  <c r="H3213" i="5"/>
  <c r="I3213" i="5"/>
  <c r="H3214" i="5"/>
  <c r="I3214" i="5"/>
  <c r="H3215" i="5"/>
  <c r="I3215" i="5"/>
  <c r="H3216" i="5"/>
  <c r="I3216" i="5"/>
  <c r="H3217" i="5"/>
  <c r="I3217" i="5"/>
  <c r="H3218" i="5"/>
  <c r="I3218" i="5"/>
  <c r="H3219" i="5"/>
  <c r="I3219" i="5"/>
  <c r="H3220" i="5"/>
  <c r="I3220" i="5"/>
  <c r="H3221" i="5"/>
  <c r="I3221" i="5"/>
  <c r="H3222" i="5"/>
  <c r="I3222" i="5"/>
  <c r="H3223" i="5"/>
  <c r="I3223" i="5"/>
  <c r="H3224" i="5"/>
  <c r="I3224" i="5"/>
  <c r="H3225" i="5"/>
  <c r="I3225" i="5"/>
  <c r="H3226" i="5"/>
  <c r="I3226" i="5"/>
  <c r="H3227" i="5"/>
  <c r="I3227" i="5"/>
  <c r="H3228" i="5"/>
  <c r="I3228" i="5"/>
  <c r="H3229" i="5"/>
  <c r="I3229" i="5"/>
  <c r="H3230" i="5"/>
  <c r="I3230" i="5"/>
  <c r="H3231" i="5"/>
  <c r="I3231" i="5"/>
  <c r="H3232" i="5"/>
  <c r="I3232" i="5"/>
  <c r="H3233" i="5"/>
  <c r="I3233" i="5"/>
  <c r="H3234" i="5"/>
  <c r="I3234" i="5"/>
  <c r="H3235" i="5"/>
  <c r="I3235" i="5"/>
  <c r="H3236" i="5"/>
  <c r="I3236" i="5"/>
  <c r="H3237" i="5"/>
  <c r="I3237" i="5"/>
  <c r="H3238" i="5"/>
  <c r="I3238" i="5"/>
  <c r="H3239" i="5"/>
  <c r="I3239" i="5"/>
  <c r="H3240" i="5"/>
  <c r="I3240" i="5"/>
  <c r="H3241" i="5"/>
  <c r="I3241" i="5"/>
  <c r="H3242" i="5"/>
  <c r="I3242" i="5"/>
  <c r="H3243" i="5"/>
  <c r="I3243" i="5"/>
  <c r="H3244" i="5"/>
  <c r="I3244" i="5"/>
  <c r="H3245" i="5"/>
  <c r="I3245" i="5"/>
  <c r="H3246" i="5"/>
  <c r="I3246" i="5"/>
  <c r="H3247" i="5"/>
  <c r="I3247" i="5"/>
  <c r="H3248" i="5"/>
  <c r="I3248" i="5"/>
  <c r="H3249" i="5"/>
  <c r="I3249" i="5"/>
  <c r="H3250" i="5"/>
  <c r="I3250" i="5"/>
  <c r="H3251" i="5"/>
  <c r="I3251" i="5"/>
  <c r="H3252" i="5"/>
  <c r="I3252" i="5"/>
  <c r="H3253" i="5"/>
  <c r="I3253" i="5"/>
  <c r="H3254" i="5"/>
  <c r="I3254" i="5"/>
  <c r="H3255" i="5"/>
  <c r="I3255" i="5"/>
  <c r="H3256" i="5"/>
  <c r="I3256" i="5"/>
  <c r="H3257" i="5"/>
  <c r="I3257" i="5"/>
  <c r="H3258" i="5"/>
  <c r="I3258" i="5"/>
  <c r="H3259" i="5"/>
  <c r="I3259" i="5"/>
  <c r="H3260" i="5"/>
  <c r="I3260" i="5"/>
  <c r="H3261" i="5"/>
  <c r="I3261" i="5"/>
  <c r="H3262" i="5"/>
  <c r="I3262" i="5"/>
  <c r="H3263" i="5"/>
  <c r="I3263" i="5"/>
  <c r="H3264" i="5"/>
  <c r="I3264" i="5"/>
  <c r="H3265" i="5"/>
  <c r="I3265" i="5"/>
  <c r="H3266" i="5"/>
  <c r="I3266" i="5"/>
  <c r="H3267" i="5"/>
  <c r="I3267" i="5"/>
  <c r="H3268" i="5"/>
  <c r="I3268" i="5"/>
  <c r="H3269" i="5"/>
  <c r="I3269" i="5"/>
  <c r="H3270" i="5"/>
  <c r="I3270" i="5"/>
  <c r="H3271" i="5"/>
  <c r="I3271" i="5"/>
  <c r="H3272" i="5"/>
  <c r="I3272" i="5"/>
  <c r="H3273" i="5"/>
  <c r="I3273" i="5"/>
  <c r="H3274" i="5"/>
  <c r="I3274" i="5"/>
  <c r="H3275" i="5"/>
  <c r="I3275" i="5"/>
  <c r="H3276" i="5"/>
  <c r="I3276" i="5"/>
  <c r="H3277" i="5"/>
  <c r="I3277" i="5"/>
  <c r="H3278" i="5"/>
  <c r="I3278" i="5"/>
  <c r="H3279" i="5"/>
  <c r="I3279" i="5"/>
  <c r="H3280" i="5"/>
  <c r="I3280" i="5"/>
  <c r="H3281" i="5"/>
  <c r="I3281" i="5"/>
  <c r="H3282" i="5"/>
  <c r="I3282" i="5"/>
  <c r="H3283" i="5"/>
  <c r="I3283" i="5"/>
  <c r="H3284" i="5"/>
  <c r="I3284" i="5"/>
  <c r="H3285" i="5"/>
  <c r="I3285" i="5"/>
  <c r="H3286" i="5"/>
  <c r="I3286" i="5"/>
  <c r="H3287" i="5"/>
  <c r="I3287" i="5"/>
  <c r="H3288" i="5"/>
  <c r="I3288" i="5"/>
  <c r="H3289" i="5"/>
  <c r="I3289" i="5"/>
  <c r="H3290" i="5"/>
  <c r="I3290" i="5"/>
  <c r="H3291" i="5"/>
  <c r="I3291" i="5"/>
  <c r="H3292" i="5"/>
  <c r="I3292" i="5"/>
  <c r="H3293" i="5"/>
  <c r="I3293" i="5"/>
  <c r="H3294" i="5"/>
  <c r="I3294" i="5"/>
  <c r="H3295" i="5"/>
  <c r="I3295" i="5"/>
  <c r="H3296" i="5"/>
  <c r="I3296" i="5"/>
  <c r="H3297" i="5"/>
  <c r="I3297" i="5"/>
  <c r="H3298" i="5"/>
  <c r="I3298" i="5"/>
  <c r="H3299" i="5"/>
  <c r="I3299" i="5"/>
  <c r="H3300" i="5"/>
  <c r="I3300" i="5"/>
  <c r="H3301" i="5"/>
  <c r="I3301" i="5"/>
  <c r="H3302" i="5"/>
  <c r="I3302" i="5"/>
  <c r="H3303" i="5"/>
  <c r="I3303" i="5"/>
  <c r="H3304" i="5"/>
  <c r="I3304" i="5"/>
  <c r="H3305" i="5"/>
  <c r="I3305" i="5"/>
  <c r="H3306" i="5"/>
  <c r="I3306" i="5"/>
  <c r="H3307" i="5"/>
  <c r="I3307" i="5"/>
  <c r="H3308" i="5"/>
  <c r="I3308" i="5"/>
  <c r="H3309" i="5"/>
  <c r="I3309" i="5"/>
  <c r="H3310" i="5"/>
  <c r="I3310" i="5"/>
  <c r="H3311" i="5"/>
  <c r="I3311" i="5"/>
  <c r="H3312" i="5"/>
  <c r="I3312" i="5"/>
  <c r="H3313" i="5"/>
  <c r="I3313" i="5"/>
  <c r="H3314" i="5"/>
  <c r="I3314" i="5"/>
  <c r="H3315" i="5"/>
  <c r="I3315" i="5"/>
  <c r="H3316" i="5"/>
  <c r="I3316" i="5"/>
  <c r="H3317" i="5"/>
  <c r="I3317" i="5"/>
  <c r="H3318" i="5"/>
  <c r="I3318" i="5"/>
  <c r="H3319" i="5"/>
  <c r="I3319" i="5"/>
  <c r="H3320" i="5"/>
  <c r="I3320" i="5"/>
  <c r="H3321" i="5"/>
  <c r="I3321" i="5"/>
  <c r="H3322" i="5"/>
  <c r="I3322" i="5"/>
  <c r="H3323" i="5"/>
  <c r="I3323" i="5"/>
  <c r="H3324" i="5"/>
  <c r="I3324" i="5"/>
  <c r="H3325" i="5"/>
  <c r="I3325" i="5"/>
  <c r="H3326" i="5"/>
  <c r="I3326" i="5"/>
  <c r="H3327" i="5"/>
  <c r="I3327" i="5"/>
  <c r="H3328" i="5"/>
  <c r="I3328" i="5"/>
  <c r="H3329" i="5"/>
  <c r="I3329" i="5"/>
  <c r="H3330" i="5"/>
  <c r="I3330" i="5"/>
  <c r="H3331" i="5"/>
  <c r="I3331" i="5"/>
  <c r="H3332" i="5"/>
  <c r="I3332" i="5"/>
  <c r="H3333" i="5"/>
  <c r="I3333" i="5"/>
  <c r="H3334" i="5"/>
  <c r="I3334" i="5"/>
  <c r="H3335" i="5"/>
  <c r="I3335" i="5"/>
  <c r="H3336" i="5"/>
  <c r="I3336" i="5"/>
  <c r="H3337" i="5"/>
  <c r="I3337" i="5"/>
  <c r="H3338" i="5"/>
  <c r="I3338" i="5"/>
  <c r="H3339" i="5"/>
  <c r="I3339" i="5"/>
  <c r="H3340" i="5"/>
  <c r="I3340" i="5"/>
  <c r="H3341" i="5"/>
  <c r="I3341" i="5"/>
  <c r="H3342" i="5"/>
  <c r="I3342" i="5"/>
  <c r="H3343" i="5"/>
  <c r="I3343" i="5"/>
  <c r="H3344" i="5"/>
  <c r="I3344" i="5"/>
  <c r="H3345" i="5"/>
  <c r="I3345" i="5"/>
  <c r="H3346" i="5"/>
  <c r="I3346" i="5"/>
  <c r="H3347" i="5"/>
  <c r="I3347" i="5"/>
  <c r="H3348" i="5"/>
  <c r="I3348" i="5"/>
  <c r="H3349" i="5"/>
  <c r="I3349" i="5"/>
  <c r="H3350" i="5"/>
  <c r="I3350" i="5"/>
  <c r="H3351" i="5"/>
  <c r="I3351" i="5"/>
  <c r="H3352" i="5"/>
  <c r="I3352" i="5"/>
  <c r="H3353" i="5"/>
  <c r="I3353" i="5"/>
  <c r="H3354" i="5"/>
  <c r="I3354" i="5"/>
  <c r="H3355" i="5"/>
  <c r="I3355" i="5"/>
  <c r="H3356" i="5"/>
  <c r="I3356" i="5"/>
  <c r="H3357" i="5"/>
  <c r="I3357" i="5"/>
  <c r="H3358" i="5"/>
  <c r="I3358" i="5"/>
  <c r="H3359" i="5"/>
  <c r="I3359" i="5"/>
  <c r="H3360" i="5"/>
  <c r="I3360" i="5"/>
  <c r="H3361" i="5"/>
  <c r="I3361" i="5"/>
  <c r="H3362" i="5"/>
  <c r="I3362" i="5"/>
  <c r="H3363" i="5"/>
  <c r="I3363" i="5"/>
  <c r="H3364" i="5"/>
  <c r="I3364" i="5"/>
  <c r="H3365" i="5"/>
  <c r="I3365" i="5"/>
  <c r="H3366" i="5"/>
  <c r="I3366" i="5"/>
  <c r="H3367" i="5"/>
  <c r="I3367" i="5"/>
  <c r="H3368" i="5"/>
  <c r="I3368" i="5"/>
  <c r="H3369" i="5"/>
  <c r="I3369" i="5"/>
  <c r="H3370" i="5"/>
  <c r="I3370" i="5"/>
  <c r="H3371" i="5"/>
  <c r="I3371" i="5"/>
  <c r="H3372" i="5"/>
  <c r="I3372" i="5"/>
  <c r="H3373" i="5"/>
  <c r="I3373" i="5"/>
  <c r="H3374" i="5"/>
  <c r="I3374" i="5"/>
  <c r="H3375" i="5"/>
  <c r="I3375" i="5"/>
  <c r="H3376" i="5"/>
  <c r="I3376" i="5"/>
  <c r="H3377" i="5"/>
  <c r="I3377" i="5"/>
  <c r="H3378" i="5"/>
  <c r="I3378" i="5"/>
  <c r="H3379" i="5"/>
  <c r="I3379" i="5"/>
  <c r="H3380" i="5"/>
  <c r="I3380" i="5"/>
  <c r="H3381" i="5"/>
  <c r="I3381" i="5"/>
  <c r="H3382" i="5"/>
  <c r="I3382" i="5"/>
  <c r="H3383" i="5"/>
  <c r="I3383" i="5"/>
  <c r="H3384" i="5"/>
  <c r="I3384" i="5"/>
  <c r="H3385" i="5"/>
  <c r="I3385" i="5"/>
  <c r="H3386" i="5"/>
  <c r="I3386" i="5"/>
  <c r="H3387" i="5"/>
  <c r="I3387" i="5"/>
  <c r="H3388" i="5"/>
  <c r="I3388" i="5"/>
  <c r="H3389" i="5"/>
  <c r="I3389" i="5"/>
  <c r="H3390" i="5"/>
  <c r="I3390" i="5"/>
  <c r="H3391" i="5"/>
  <c r="I3391" i="5"/>
  <c r="H3392" i="5"/>
  <c r="I3392" i="5"/>
  <c r="H3393" i="5"/>
  <c r="I3393" i="5"/>
  <c r="H3394" i="5"/>
  <c r="I3394" i="5"/>
  <c r="H3395" i="5"/>
  <c r="I3395" i="5"/>
  <c r="H3396" i="5"/>
  <c r="I3396" i="5"/>
  <c r="H3397" i="5"/>
  <c r="I3397" i="5"/>
  <c r="H3398" i="5"/>
  <c r="I3398" i="5"/>
  <c r="H3399" i="5"/>
  <c r="I3399" i="5"/>
  <c r="H3400" i="5"/>
  <c r="I3400" i="5"/>
  <c r="H3401" i="5"/>
  <c r="I3401" i="5"/>
  <c r="H3402" i="5"/>
  <c r="I3402" i="5"/>
  <c r="H3403" i="5"/>
  <c r="I3403" i="5"/>
  <c r="H3404" i="5"/>
  <c r="I3404" i="5"/>
  <c r="H3405" i="5"/>
  <c r="I3405" i="5"/>
  <c r="H3406" i="5"/>
  <c r="I3406" i="5"/>
  <c r="H3407" i="5"/>
  <c r="I3407" i="5"/>
  <c r="H3408" i="5"/>
  <c r="I3408" i="5"/>
  <c r="H3409" i="5"/>
  <c r="I3409" i="5"/>
  <c r="H3410" i="5"/>
  <c r="I3410" i="5"/>
  <c r="H3411" i="5"/>
  <c r="I3411" i="5"/>
  <c r="H3412" i="5"/>
  <c r="I3412" i="5"/>
  <c r="H3413" i="5"/>
  <c r="I3413" i="5"/>
  <c r="H3414" i="5"/>
  <c r="I3414" i="5"/>
  <c r="H3415" i="5"/>
  <c r="I3415" i="5"/>
  <c r="H3416" i="5"/>
  <c r="I3416" i="5"/>
  <c r="H3417" i="5"/>
  <c r="I3417" i="5"/>
  <c r="H3418" i="5"/>
  <c r="I3418" i="5"/>
  <c r="H3419" i="5"/>
  <c r="I3419" i="5"/>
  <c r="H3420" i="5"/>
  <c r="I3420" i="5"/>
  <c r="H3421" i="5"/>
  <c r="I3421" i="5"/>
  <c r="H3422" i="5"/>
  <c r="I3422" i="5"/>
  <c r="H3423" i="5"/>
  <c r="I3423" i="5"/>
  <c r="H3424" i="5"/>
  <c r="I3424" i="5"/>
  <c r="H3425" i="5"/>
  <c r="I3425" i="5"/>
  <c r="H3426" i="5"/>
  <c r="I3426" i="5"/>
  <c r="H3427" i="5"/>
  <c r="I3427" i="5"/>
  <c r="H3428" i="5"/>
  <c r="I3428" i="5"/>
  <c r="H3429" i="5"/>
  <c r="I3429" i="5"/>
  <c r="H3430" i="5"/>
  <c r="I3430" i="5"/>
  <c r="H3431" i="5"/>
  <c r="I3431" i="5"/>
  <c r="H3432" i="5"/>
  <c r="I3432" i="5"/>
  <c r="H3433" i="5"/>
  <c r="I3433" i="5"/>
  <c r="H3434" i="5"/>
  <c r="I3434" i="5"/>
  <c r="H3435" i="5"/>
  <c r="I3435" i="5"/>
  <c r="H3436" i="5"/>
  <c r="I3436" i="5"/>
  <c r="H3437" i="5"/>
  <c r="I3437" i="5"/>
  <c r="H3438" i="5"/>
  <c r="I3438" i="5"/>
  <c r="H3439" i="5"/>
  <c r="I3439" i="5"/>
  <c r="H3440" i="5"/>
  <c r="I3440" i="5"/>
  <c r="H3441" i="5"/>
  <c r="I3441" i="5"/>
  <c r="H3442" i="5"/>
  <c r="I3442" i="5"/>
  <c r="H3443" i="5"/>
  <c r="I3443" i="5"/>
  <c r="H3444" i="5"/>
  <c r="I3444" i="5"/>
  <c r="H3445" i="5"/>
  <c r="I3445" i="5"/>
  <c r="H3446" i="5"/>
  <c r="I3446" i="5"/>
  <c r="H3447" i="5"/>
  <c r="I3447" i="5"/>
  <c r="H3448" i="5"/>
  <c r="I3448" i="5"/>
  <c r="H3449" i="5"/>
  <c r="I3449" i="5"/>
  <c r="H3450" i="5"/>
  <c r="I3450" i="5"/>
  <c r="H3451" i="5"/>
  <c r="I3451" i="5"/>
  <c r="H3452" i="5"/>
  <c r="I3452" i="5"/>
  <c r="H3453" i="5"/>
  <c r="I3453" i="5"/>
  <c r="H3454" i="5"/>
  <c r="I3454" i="5"/>
  <c r="H3455" i="5"/>
  <c r="I3455" i="5"/>
  <c r="H3456" i="5"/>
  <c r="I3456" i="5"/>
  <c r="H3457" i="5"/>
  <c r="I3457" i="5"/>
  <c r="H3458" i="5"/>
  <c r="I3458" i="5"/>
  <c r="H3459" i="5"/>
  <c r="I3459" i="5"/>
  <c r="H3460" i="5"/>
  <c r="I3460" i="5"/>
  <c r="H3461" i="5"/>
  <c r="I3461" i="5"/>
  <c r="H3462" i="5"/>
  <c r="I3462" i="5"/>
  <c r="H3463" i="5"/>
  <c r="I3463" i="5"/>
  <c r="H3464" i="5"/>
  <c r="I3464" i="5"/>
  <c r="H3465" i="5"/>
  <c r="I3465" i="5"/>
  <c r="H3466" i="5"/>
  <c r="I3466" i="5"/>
  <c r="H3467" i="5"/>
  <c r="I3467" i="5"/>
  <c r="H3468" i="5"/>
  <c r="I3468" i="5"/>
  <c r="H3469" i="5"/>
  <c r="I3469" i="5"/>
  <c r="H3470" i="5"/>
  <c r="I3470" i="5"/>
  <c r="H3471" i="5"/>
  <c r="I3471" i="5"/>
  <c r="H3472" i="5"/>
  <c r="I3472" i="5"/>
  <c r="H3473" i="5"/>
  <c r="I3473" i="5"/>
  <c r="H3474" i="5"/>
  <c r="I3474" i="5"/>
  <c r="H3475" i="5"/>
  <c r="I3475" i="5"/>
  <c r="H3476" i="5"/>
  <c r="I3476" i="5"/>
  <c r="H3477" i="5"/>
  <c r="I3477" i="5"/>
  <c r="H3478" i="5"/>
  <c r="I3478" i="5"/>
  <c r="H3479" i="5"/>
  <c r="I3479" i="5"/>
  <c r="H3480" i="5"/>
  <c r="I3480" i="5"/>
  <c r="H3481" i="5"/>
  <c r="I3481" i="5"/>
  <c r="H3482" i="5"/>
  <c r="I3482" i="5"/>
  <c r="H3483" i="5"/>
  <c r="I3483" i="5"/>
  <c r="H3484" i="5"/>
  <c r="I3484" i="5"/>
  <c r="H3485" i="5"/>
  <c r="I3485" i="5"/>
  <c r="H3486" i="5"/>
  <c r="I3486" i="5"/>
  <c r="H3487" i="5"/>
  <c r="I3487" i="5"/>
  <c r="H3488" i="5"/>
  <c r="I3488" i="5"/>
  <c r="H3489" i="5"/>
  <c r="I3489" i="5"/>
  <c r="H3490" i="5"/>
  <c r="I3490" i="5"/>
  <c r="H3491" i="5"/>
  <c r="I3491" i="5"/>
  <c r="H3492" i="5"/>
  <c r="I3492" i="5"/>
  <c r="H3493" i="5"/>
  <c r="I3493" i="5"/>
  <c r="H3494" i="5"/>
  <c r="I3494" i="5"/>
  <c r="H3495" i="5"/>
  <c r="I3495" i="5"/>
  <c r="H3496" i="5"/>
  <c r="I3496" i="5"/>
  <c r="H3497" i="5"/>
  <c r="I3497" i="5"/>
  <c r="H3498" i="5"/>
  <c r="I3498" i="5"/>
  <c r="H3499" i="5"/>
  <c r="I3499" i="5"/>
  <c r="H3500" i="5"/>
  <c r="I3500" i="5"/>
  <c r="H3501" i="5"/>
  <c r="I3501" i="5"/>
  <c r="H3502" i="5"/>
  <c r="I3502" i="5"/>
  <c r="H3503" i="5"/>
  <c r="I3503" i="5"/>
  <c r="H3504" i="5"/>
  <c r="I3504" i="5"/>
  <c r="H3505" i="5"/>
  <c r="I3505" i="5"/>
  <c r="H3506" i="5"/>
  <c r="I3506" i="5"/>
  <c r="H3507" i="5"/>
  <c r="I3507" i="5"/>
  <c r="H3508" i="5"/>
  <c r="I3508" i="5"/>
  <c r="H3509" i="5"/>
  <c r="I3509" i="5"/>
  <c r="H3510" i="5"/>
  <c r="I3510" i="5"/>
  <c r="H3511" i="5"/>
  <c r="I3511" i="5"/>
  <c r="H3512" i="5"/>
  <c r="I3512" i="5"/>
  <c r="H3513" i="5"/>
  <c r="I3513" i="5"/>
  <c r="H3514" i="5"/>
  <c r="I3514" i="5"/>
  <c r="H3515" i="5"/>
  <c r="I3515" i="5"/>
  <c r="H3516" i="5"/>
  <c r="I3516" i="5"/>
  <c r="H3517" i="5"/>
  <c r="I3517" i="5"/>
  <c r="H3518" i="5"/>
  <c r="I3518" i="5"/>
  <c r="H3519" i="5"/>
  <c r="I3519" i="5"/>
  <c r="H3520" i="5"/>
  <c r="I3520" i="5"/>
  <c r="H3521" i="5"/>
  <c r="I3521" i="5"/>
  <c r="H3522" i="5"/>
  <c r="I3522" i="5"/>
  <c r="H3523" i="5"/>
  <c r="I3523" i="5"/>
  <c r="H3524" i="5"/>
  <c r="I3524" i="5"/>
  <c r="H3525" i="5"/>
  <c r="I3525" i="5"/>
  <c r="H3526" i="5"/>
  <c r="I3526" i="5"/>
  <c r="H3527" i="5"/>
  <c r="I3527" i="5"/>
  <c r="H3528" i="5"/>
  <c r="I3528" i="5"/>
  <c r="H3529" i="5"/>
  <c r="I3529" i="5"/>
  <c r="H3530" i="5"/>
  <c r="I3530" i="5"/>
  <c r="H3531" i="5"/>
  <c r="I3531" i="5"/>
  <c r="H3532" i="5"/>
  <c r="I3532" i="5"/>
  <c r="H3533" i="5"/>
  <c r="I3533" i="5"/>
  <c r="H3534" i="5"/>
  <c r="I3534" i="5"/>
  <c r="H3535" i="5"/>
  <c r="I3535" i="5"/>
  <c r="H3536" i="5"/>
  <c r="I3536" i="5"/>
  <c r="H3537" i="5"/>
  <c r="I3537" i="5"/>
  <c r="H3538" i="5"/>
  <c r="I3538" i="5"/>
  <c r="H3539" i="5"/>
  <c r="I3539" i="5"/>
  <c r="H3540" i="5"/>
  <c r="I3540" i="5"/>
  <c r="H3541" i="5"/>
  <c r="I3541" i="5"/>
  <c r="H3542" i="5"/>
  <c r="I3542" i="5"/>
  <c r="H3543" i="5"/>
  <c r="I3543" i="5"/>
  <c r="H3544" i="5"/>
  <c r="I3544" i="5"/>
  <c r="H3545" i="5"/>
  <c r="I3545" i="5"/>
  <c r="H3546" i="5"/>
  <c r="I3546" i="5"/>
  <c r="H3547" i="5"/>
  <c r="I3547" i="5"/>
  <c r="H3548" i="5"/>
  <c r="I3548" i="5"/>
  <c r="H3549" i="5"/>
  <c r="I3549" i="5"/>
  <c r="H3550" i="5"/>
  <c r="I3550" i="5"/>
  <c r="H3551" i="5"/>
  <c r="I3551" i="5"/>
  <c r="H3552" i="5"/>
  <c r="I3552" i="5"/>
  <c r="H3553" i="5"/>
  <c r="I3553" i="5"/>
  <c r="H3554" i="5"/>
  <c r="I3554" i="5"/>
  <c r="H3555" i="5"/>
  <c r="I3555" i="5"/>
  <c r="H3556" i="5"/>
  <c r="I3556" i="5"/>
  <c r="H3557" i="5"/>
  <c r="I3557" i="5"/>
  <c r="H3558" i="5"/>
  <c r="I3558" i="5"/>
  <c r="H3559" i="5"/>
  <c r="I3559" i="5"/>
  <c r="H3560" i="5"/>
  <c r="I3560" i="5"/>
  <c r="H3561" i="5"/>
  <c r="I3561" i="5"/>
  <c r="H3562" i="5"/>
  <c r="I3562" i="5"/>
  <c r="H3563" i="5"/>
  <c r="I3563" i="5"/>
  <c r="H3564" i="5"/>
  <c r="I3564" i="5"/>
  <c r="H3565" i="5"/>
  <c r="I3565" i="5"/>
  <c r="H3566" i="5"/>
  <c r="I3566" i="5"/>
  <c r="H3567" i="5"/>
  <c r="I3567" i="5"/>
  <c r="H3568" i="5"/>
  <c r="I3568" i="5"/>
  <c r="H3569" i="5"/>
  <c r="I3569" i="5"/>
  <c r="H3570" i="5"/>
  <c r="I3570" i="5"/>
  <c r="H3571" i="5"/>
  <c r="I3571" i="5"/>
  <c r="H3572" i="5"/>
  <c r="I3572" i="5"/>
  <c r="H3573" i="5"/>
  <c r="I3573" i="5"/>
  <c r="H3574" i="5"/>
  <c r="I3574" i="5"/>
  <c r="H3575" i="5"/>
  <c r="I3575" i="5"/>
  <c r="H3576" i="5"/>
  <c r="I3576" i="5"/>
  <c r="H3577" i="5"/>
  <c r="I3577" i="5"/>
  <c r="H3578" i="5"/>
  <c r="I3578" i="5"/>
  <c r="H3579" i="5"/>
  <c r="I3579" i="5"/>
  <c r="H3580" i="5"/>
  <c r="I3580" i="5"/>
  <c r="H3581" i="5"/>
  <c r="I3581" i="5"/>
  <c r="H3582" i="5"/>
  <c r="I3582" i="5"/>
  <c r="H3583" i="5"/>
  <c r="I3583" i="5"/>
  <c r="H3584" i="5"/>
  <c r="I3584" i="5"/>
  <c r="H3585" i="5"/>
  <c r="I3585" i="5"/>
  <c r="H3586" i="5"/>
  <c r="I3586" i="5"/>
  <c r="H3587" i="5"/>
  <c r="I3587" i="5"/>
  <c r="H3588" i="5"/>
  <c r="I3588" i="5"/>
  <c r="H3589" i="5"/>
  <c r="I3589" i="5"/>
  <c r="H3590" i="5"/>
  <c r="I3590" i="5"/>
  <c r="H3591" i="5"/>
  <c r="I3591" i="5"/>
  <c r="H3592" i="5"/>
  <c r="I3592" i="5"/>
  <c r="H3593" i="5"/>
  <c r="I3593" i="5"/>
  <c r="H3594" i="5"/>
  <c r="I3594" i="5"/>
  <c r="H3595" i="5"/>
  <c r="I3595" i="5"/>
  <c r="H3596" i="5"/>
  <c r="I3596" i="5"/>
  <c r="H3597" i="5"/>
  <c r="I3597" i="5"/>
  <c r="H3598" i="5"/>
  <c r="I3598" i="5"/>
  <c r="H3599" i="5"/>
  <c r="I3599" i="5"/>
  <c r="H3600" i="5"/>
  <c r="I3600" i="5"/>
  <c r="H3601" i="5"/>
  <c r="I3601" i="5"/>
  <c r="H3602" i="5"/>
  <c r="I3602" i="5"/>
  <c r="H3603" i="5"/>
  <c r="I3603" i="5"/>
  <c r="H3604" i="5"/>
  <c r="I3604" i="5"/>
  <c r="H3605" i="5"/>
  <c r="I3605" i="5"/>
  <c r="H3606" i="5"/>
  <c r="I3606" i="5"/>
  <c r="H3607" i="5"/>
  <c r="I3607" i="5"/>
  <c r="H3608" i="5"/>
  <c r="I3608" i="5"/>
  <c r="H3609" i="5"/>
  <c r="I3609" i="5"/>
  <c r="H3610" i="5"/>
  <c r="I3610" i="5"/>
  <c r="H3611" i="5"/>
  <c r="I3611" i="5"/>
  <c r="H3612" i="5"/>
  <c r="I3612" i="5"/>
  <c r="H3613" i="5"/>
  <c r="I3613" i="5"/>
  <c r="H3614" i="5"/>
  <c r="I3614" i="5"/>
  <c r="H3615" i="5"/>
  <c r="I3615" i="5"/>
  <c r="H3616" i="5"/>
  <c r="I3616" i="5"/>
  <c r="H3617" i="5"/>
  <c r="I3617" i="5"/>
  <c r="H3618" i="5"/>
  <c r="I3618" i="5"/>
  <c r="H3619" i="5"/>
  <c r="I3619" i="5"/>
  <c r="H3620" i="5"/>
  <c r="I3620" i="5"/>
  <c r="H3621" i="5"/>
  <c r="I3621" i="5"/>
  <c r="H3622" i="5"/>
  <c r="I3622" i="5"/>
  <c r="H3623" i="5"/>
  <c r="I3623" i="5"/>
  <c r="H3624" i="5"/>
  <c r="I3624" i="5"/>
  <c r="H3625" i="5"/>
  <c r="I3625" i="5"/>
  <c r="H3626" i="5"/>
  <c r="I3626" i="5"/>
  <c r="H3627" i="5"/>
  <c r="I3627" i="5"/>
  <c r="H3628" i="5"/>
  <c r="I3628" i="5"/>
  <c r="H3629" i="5"/>
  <c r="I3629" i="5"/>
  <c r="H3630" i="5"/>
  <c r="I3630" i="5"/>
  <c r="H3631" i="5"/>
  <c r="I3631" i="5"/>
  <c r="H3632" i="5"/>
  <c r="I3632" i="5"/>
  <c r="H3633" i="5"/>
  <c r="I3633" i="5"/>
  <c r="H3634" i="5"/>
  <c r="I3634" i="5"/>
  <c r="H3635" i="5"/>
  <c r="I3635" i="5"/>
  <c r="H3636" i="5"/>
  <c r="I3636" i="5"/>
  <c r="H3637" i="5"/>
  <c r="I3637" i="5"/>
  <c r="H3638" i="5"/>
  <c r="I3638" i="5"/>
  <c r="H3639" i="5"/>
  <c r="I3639" i="5"/>
  <c r="H3640" i="5"/>
  <c r="I3640" i="5"/>
  <c r="H3641" i="5"/>
  <c r="I3641" i="5"/>
  <c r="H3642" i="5"/>
  <c r="I3642" i="5"/>
  <c r="H3643" i="5"/>
  <c r="I3643" i="5"/>
  <c r="H3644" i="5"/>
  <c r="I3644" i="5"/>
  <c r="H3645" i="5"/>
  <c r="I3645" i="5"/>
  <c r="H3646" i="5"/>
  <c r="I3646" i="5"/>
  <c r="H3647" i="5"/>
  <c r="I3647" i="5"/>
  <c r="H3648" i="5"/>
  <c r="I3648" i="5"/>
  <c r="H3649" i="5"/>
  <c r="I3649" i="5"/>
  <c r="H3650" i="5"/>
  <c r="I3650" i="5"/>
  <c r="H3651" i="5"/>
  <c r="I3651" i="5"/>
  <c r="H3652" i="5"/>
  <c r="I3652" i="5"/>
  <c r="H3653" i="5"/>
  <c r="I3653" i="5"/>
  <c r="H3654" i="5"/>
  <c r="I3654" i="5"/>
  <c r="H3655" i="5"/>
  <c r="I3655" i="5"/>
  <c r="H3656" i="5"/>
  <c r="I3656" i="5"/>
  <c r="H3657" i="5"/>
  <c r="I3657" i="5"/>
  <c r="H3658" i="5"/>
  <c r="I3658" i="5"/>
  <c r="H3659" i="5"/>
  <c r="I3659" i="5"/>
  <c r="H3660" i="5"/>
  <c r="I3660" i="5"/>
  <c r="H3661" i="5"/>
  <c r="I3661" i="5"/>
  <c r="H3662" i="5"/>
  <c r="I3662" i="5"/>
  <c r="H3663" i="5"/>
  <c r="I3663" i="5"/>
  <c r="H3664" i="5"/>
  <c r="I3664" i="5"/>
  <c r="H3665" i="5"/>
  <c r="I3665" i="5"/>
  <c r="H3666" i="5"/>
  <c r="I3666" i="5"/>
  <c r="H3667" i="5"/>
  <c r="I3667" i="5"/>
  <c r="H3668" i="5"/>
  <c r="I3668" i="5"/>
  <c r="H3669" i="5"/>
  <c r="I3669" i="5"/>
  <c r="H3670" i="5"/>
  <c r="I3670" i="5"/>
  <c r="H3671" i="5"/>
  <c r="I3671" i="5"/>
  <c r="H3672" i="5"/>
  <c r="I3672" i="5"/>
  <c r="H3673" i="5"/>
  <c r="I3673" i="5"/>
  <c r="H3674" i="5"/>
  <c r="I3674" i="5"/>
  <c r="H3675" i="5"/>
  <c r="I3675" i="5"/>
  <c r="H3676" i="5"/>
  <c r="I3676" i="5"/>
  <c r="H3677" i="5"/>
  <c r="I3677" i="5"/>
  <c r="H3678" i="5"/>
  <c r="I3678" i="5"/>
  <c r="H3679" i="5"/>
  <c r="I3679" i="5"/>
  <c r="H3680" i="5"/>
  <c r="I3680" i="5"/>
  <c r="H3681" i="5"/>
  <c r="I3681" i="5"/>
  <c r="H3682" i="5"/>
  <c r="I3682" i="5"/>
  <c r="H3683" i="5"/>
  <c r="I3683" i="5"/>
  <c r="H3684" i="5"/>
  <c r="I3684" i="5"/>
  <c r="H3685" i="5"/>
  <c r="I3685" i="5"/>
  <c r="H3686" i="5"/>
  <c r="I3686" i="5"/>
  <c r="H3687" i="5"/>
  <c r="I3687" i="5"/>
  <c r="H3688" i="5"/>
  <c r="I3688" i="5"/>
  <c r="H3689" i="5"/>
  <c r="I3689" i="5"/>
  <c r="H3690" i="5"/>
  <c r="I3690" i="5"/>
  <c r="H3691" i="5"/>
  <c r="I3691" i="5"/>
  <c r="H3692" i="5"/>
  <c r="I3692" i="5"/>
  <c r="H3693" i="5"/>
  <c r="I3693" i="5"/>
  <c r="H3694" i="5"/>
  <c r="I3694" i="5"/>
  <c r="H3695" i="5"/>
  <c r="I3695" i="5"/>
  <c r="H3696" i="5"/>
  <c r="I3696" i="5"/>
  <c r="H3697" i="5"/>
  <c r="I3697" i="5"/>
  <c r="H3698" i="5"/>
  <c r="I3698" i="5"/>
  <c r="H3699" i="5"/>
  <c r="I3699" i="5"/>
  <c r="H3700" i="5"/>
  <c r="I3700" i="5"/>
  <c r="H3701" i="5"/>
  <c r="I3701" i="5"/>
  <c r="H3702" i="5"/>
  <c r="I3702" i="5"/>
  <c r="H3703" i="5"/>
  <c r="I3703" i="5"/>
  <c r="H3704" i="5"/>
  <c r="I3704" i="5"/>
  <c r="H3705" i="5"/>
  <c r="I3705" i="5"/>
  <c r="H3706" i="5"/>
  <c r="I3706" i="5"/>
  <c r="H3707" i="5"/>
  <c r="I3707" i="5"/>
  <c r="H3708" i="5"/>
  <c r="I3708" i="5"/>
  <c r="H3709" i="5"/>
  <c r="I3709" i="5"/>
  <c r="H3710" i="5"/>
  <c r="I3710" i="5"/>
  <c r="H3711" i="5"/>
  <c r="I3711" i="5"/>
  <c r="H3712" i="5"/>
  <c r="I3712" i="5"/>
  <c r="H3713" i="5"/>
  <c r="I3713" i="5"/>
  <c r="H3714" i="5"/>
  <c r="I3714" i="5"/>
  <c r="H3715" i="5"/>
  <c r="I3715" i="5"/>
  <c r="H3716" i="5"/>
  <c r="I3716" i="5"/>
  <c r="H3717" i="5"/>
  <c r="I3717" i="5"/>
  <c r="H3718" i="5"/>
  <c r="I3718" i="5"/>
  <c r="H3719" i="5"/>
  <c r="I3719" i="5"/>
  <c r="H3720" i="5"/>
  <c r="I3720" i="5"/>
  <c r="H3721" i="5"/>
  <c r="I3721" i="5"/>
  <c r="H3722" i="5"/>
  <c r="I3722" i="5"/>
  <c r="H3723" i="5"/>
  <c r="I3723" i="5"/>
  <c r="H3724" i="5"/>
  <c r="I3724" i="5"/>
  <c r="H3725" i="5"/>
  <c r="I3725" i="5"/>
  <c r="P4526" i="5"/>
  <c r="B4527" i="5"/>
  <c r="D4527" i="5"/>
  <c r="E4527" i="5"/>
  <c r="F4527" i="5"/>
  <c r="I4527" i="5"/>
  <c r="P4527" i="5"/>
  <c r="I4528" i="5"/>
  <c r="I4530" i="5"/>
  <c r="B4531" i="5"/>
  <c r="C4531" i="5"/>
  <c r="D4531" i="5"/>
  <c r="E4531" i="5"/>
  <c r="H4531" i="5"/>
  <c r="H4532" i="5"/>
  <c r="B4533" i="5"/>
  <c r="C4533" i="5"/>
  <c r="D4533" i="5"/>
  <c r="E4533" i="5"/>
  <c r="H4533" i="5"/>
  <c r="H4534" i="5"/>
  <c r="H4535" i="5"/>
  <c r="H4536" i="5"/>
  <c r="B4537" i="5"/>
  <c r="C4537" i="5"/>
  <c r="D4537" i="5"/>
  <c r="E4537" i="5"/>
  <c r="H4537" i="5"/>
  <c r="B4538" i="5"/>
  <c r="C4538" i="5"/>
  <c r="D4538" i="5"/>
  <c r="E4538" i="5"/>
  <c r="H4538" i="5"/>
  <c r="H4539" i="5"/>
  <c r="B4540" i="5"/>
  <c r="C4540" i="5"/>
  <c r="D4540" i="5"/>
  <c r="E4540" i="5"/>
  <c r="H4540" i="5"/>
  <c r="B4541" i="5"/>
  <c r="C4541" i="5"/>
  <c r="D4541" i="5"/>
  <c r="E4541" i="5"/>
  <c r="H4541" i="5"/>
  <c r="B4542" i="5"/>
  <c r="C4542" i="5"/>
  <c r="D4542" i="5"/>
  <c r="E4542" i="5"/>
  <c r="H4542" i="5"/>
  <c r="H4543" i="5"/>
  <c r="B4544" i="5"/>
  <c r="C4544" i="5"/>
  <c r="D4544" i="5"/>
  <c r="E4544" i="5"/>
  <c r="H4544" i="5"/>
  <c r="H4545" i="5"/>
  <c r="H4546" i="5"/>
  <c r="B4547" i="5"/>
  <c r="C4547" i="5"/>
  <c r="D4547" i="5"/>
  <c r="E4547" i="5"/>
  <c r="H4547" i="5"/>
  <c r="H4548" i="5"/>
  <c r="B4549" i="5"/>
  <c r="C4549" i="5"/>
  <c r="D4549" i="5"/>
  <c r="E4549" i="5"/>
  <c r="H4549" i="5"/>
  <c r="H4550" i="5"/>
  <c r="B4551" i="5"/>
  <c r="C4551" i="5"/>
  <c r="D4551" i="5"/>
  <c r="E4551" i="5"/>
  <c r="H4551" i="5"/>
  <c r="H4552" i="5"/>
  <c r="B4553" i="5"/>
  <c r="C4553" i="5"/>
  <c r="D4553" i="5"/>
  <c r="E4553" i="5"/>
  <c r="H4553" i="5"/>
  <c r="I4554" i="5"/>
  <c r="B4555" i="5"/>
  <c r="C4555" i="5"/>
  <c r="D4555" i="5"/>
  <c r="E4555" i="5"/>
  <c r="I4555" i="5"/>
  <c r="I4556" i="5"/>
  <c r="B4557" i="5"/>
  <c r="C4557" i="5"/>
  <c r="D4557" i="5"/>
  <c r="E4557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H9" i="4"/>
  <c r="J9" i="4" s="1"/>
  <c r="H10" i="4"/>
  <c r="J10" i="4" s="1"/>
  <c r="H11" i="4"/>
  <c r="J11" i="4" s="1"/>
  <c r="H12" i="4"/>
  <c r="J12" i="4" s="1"/>
  <c r="H13" i="4"/>
  <c r="J13" i="4" s="1"/>
  <c r="H14" i="4"/>
  <c r="J14" i="4" s="1"/>
  <c r="H15" i="4"/>
  <c r="J15" i="4" s="1"/>
  <c r="H16" i="4"/>
  <c r="J16" i="4" s="1"/>
  <c r="H17" i="4"/>
  <c r="J17" i="4" s="1"/>
  <c r="H18" i="4"/>
  <c r="J18" i="4" s="1"/>
  <c r="H19" i="4"/>
  <c r="J19" i="4" s="1"/>
  <c r="H20" i="4"/>
  <c r="J20" i="4" s="1"/>
  <c r="H21" i="4"/>
  <c r="J21" i="4" s="1"/>
  <c r="H22" i="4"/>
  <c r="J22" i="4" s="1"/>
  <c r="H23" i="4"/>
  <c r="J23" i="4" s="1"/>
  <c r="H24" i="4"/>
  <c r="J24" i="4" s="1"/>
  <c r="H25" i="4"/>
  <c r="J25" i="4" s="1"/>
  <c r="H26" i="4"/>
  <c r="J26" i="4" s="1"/>
  <c r="H27" i="4"/>
  <c r="J27" i="4" s="1"/>
  <c r="H28" i="4"/>
  <c r="J28" i="4" s="1"/>
  <c r="H29" i="4"/>
  <c r="J29" i="4" s="1"/>
  <c r="H30" i="4"/>
  <c r="J30" i="4" s="1"/>
  <c r="H31" i="4"/>
  <c r="J31" i="4" s="1"/>
  <c r="H32" i="4"/>
  <c r="J32" i="4" s="1"/>
  <c r="H33" i="4"/>
  <c r="J33" i="4" s="1"/>
  <c r="H34" i="4"/>
  <c r="J34" i="4" s="1"/>
  <c r="H35" i="4"/>
  <c r="J35" i="4" s="1"/>
  <c r="H36" i="4"/>
  <c r="J36" i="4" s="1"/>
  <c r="H37" i="4"/>
  <c r="J37" i="4" s="1"/>
  <c r="H38" i="4"/>
  <c r="J38" i="4" s="1"/>
  <c r="H39" i="4"/>
  <c r="J39" i="4" s="1"/>
  <c r="H40" i="4"/>
  <c r="J40" i="4" s="1"/>
  <c r="H41" i="4"/>
  <c r="J41" i="4" s="1"/>
  <c r="H42" i="4"/>
  <c r="J42" i="4" s="1"/>
  <c r="H43" i="4"/>
  <c r="J43" i="4" s="1"/>
  <c r="H44" i="4"/>
  <c r="J44" i="4" s="1"/>
  <c r="H45" i="4"/>
  <c r="J45" i="4" s="1"/>
  <c r="H46" i="4"/>
  <c r="J46" i="4" s="1"/>
  <c r="H47" i="4"/>
  <c r="J47" i="4" s="1"/>
  <c r="H48" i="4"/>
  <c r="J48" i="4" s="1"/>
  <c r="H49" i="4"/>
  <c r="J49" i="4" s="1"/>
  <c r="H50" i="4"/>
  <c r="J50" i="4" s="1"/>
  <c r="H51" i="4"/>
  <c r="J51" i="4" s="1"/>
  <c r="H52" i="4"/>
  <c r="J52" i="4" s="1"/>
  <c r="H53" i="4"/>
  <c r="J53" i="4" s="1"/>
  <c r="H54" i="4"/>
  <c r="J54" i="4" s="1"/>
  <c r="H55" i="4"/>
  <c r="J55" i="4" s="1"/>
  <c r="H56" i="4"/>
  <c r="J56" i="4" s="1"/>
  <c r="H57" i="4"/>
  <c r="J57" i="4" s="1"/>
  <c r="H58" i="4"/>
  <c r="J58" i="4" s="1"/>
  <c r="H59" i="4"/>
  <c r="J59" i="4" s="1"/>
  <c r="H60" i="4"/>
  <c r="J60" i="4" s="1"/>
  <c r="H61" i="4"/>
  <c r="J61" i="4" s="1"/>
  <c r="H62" i="4"/>
  <c r="J62" i="4" s="1"/>
  <c r="H63" i="4"/>
  <c r="J63" i="4" s="1"/>
  <c r="H64" i="4"/>
  <c r="J64" i="4" s="1"/>
  <c r="H65" i="4"/>
  <c r="J65" i="4" s="1"/>
  <c r="H66" i="4"/>
  <c r="J66" i="4" s="1"/>
  <c r="H67" i="4"/>
  <c r="J67" i="4" s="1"/>
  <c r="H68" i="4"/>
  <c r="J68" i="4" s="1"/>
  <c r="H69" i="4"/>
  <c r="J69" i="4" s="1"/>
  <c r="H70" i="4"/>
  <c r="J70" i="4" s="1"/>
  <c r="H71" i="4"/>
  <c r="J71" i="4" s="1"/>
  <c r="H72" i="4"/>
  <c r="J72" i="4" s="1"/>
  <c r="H73" i="4"/>
  <c r="J73" i="4" s="1"/>
  <c r="H74" i="4"/>
  <c r="J74" i="4" s="1"/>
  <c r="H75" i="4"/>
  <c r="J75" i="4" s="1"/>
  <c r="H76" i="4"/>
  <c r="J76" i="4" s="1"/>
  <c r="H77" i="4"/>
  <c r="J77" i="4" s="1"/>
  <c r="H78" i="4"/>
  <c r="J78" i="4" s="1"/>
  <c r="H79" i="4"/>
  <c r="J79" i="4" s="1"/>
  <c r="H80" i="4"/>
  <c r="J80" i="4" s="1"/>
  <c r="H81" i="4"/>
  <c r="J81" i="4" s="1"/>
  <c r="H82" i="4"/>
  <c r="J82" i="4" s="1"/>
  <c r="H83" i="4"/>
  <c r="J83" i="4" s="1"/>
  <c r="H84" i="4"/>
  <c r="J84" i="4" s="1"/>
  <c r="H85" i="4"/>
  <c r="J85" i="4" s="1"/>
  <c r="H86" i="4"/>
  <c r="J86" i="4" s="1"/>
  <c r="H87" i="4"/>
  <c r="J87" i="4" s="1"/>
  <c r="H88" i="4"/>
  <c r="J88" i="4" s="1"/>
  <c r="H89" i="4"/>
  <c r="J89" i="4" s="1"/>
  <c r="H90" i="4"/>
  <c r="J90" i="4" s="1"/>
  <c r="H91" i="4"/>
  <c r="J91" i="4" s="1"/>
  <c r="H92" i="4"/>
  <c r="J92" i="4" s="1"/>
  <c r="H93" i="4"/>
  <c r="J93" i="4" s="1"/>
  <c r="H94" i="4"/>
  <c r="J94" i="4" s="1"/>
  <c r="H95" i="4"/>
  <c r="J95" i="4" s="1"/>
  <c r="H96" i="4"/>
  <c r="J96" i="4" s="1"/>
  <c r="H97" i="4"/>
  <c r="J97" i="4" s="1"/>
  <c r="H98" i="4"/>
  <c r="J98" i="4" s="1"/>
  <c r="H99" i="4"/>
  <c r="J99" i="4" s="1"/>
  <c r="H100" i="4"/>
  <c r="J100" i="4" s="1"/>
  <c r="H101" i="4"/>
  <c r="J101" i="4" s="1"/>
  <c r="H102" i="4"/>
  <c r="J102" i="4" s="1"/>
  <c r="H103" i="4"/>
  <c r="J103" i="4" s="1"/>
  <c r="H104" i="4"/>
  <c r="J104" i="4" s="1"/>
  <c r="H105" i="4"/>
  <c r="J105" i="4" s="1"/>
  <c r="H106" i="4"/>
  <c r="J106" i="4" s="1"/>
  <c r="H107" i="4"/>
  <c r="J107" i="4" s="1"/>
  <c r="H108" i="4"/>
  <c r="J108" i="4" s="1"/>
  <c r="H109" i="4"/>
  <c r="J109" i="4" s="1"/>
  <c r="H110" i="4"/>
  <c r="J110" i="4" s="1"/>
  <c r="H111" i="4"/>
  <c r="J111" i="4" s="1"/>
  <c r="H112" i="4"/>
  <c r="J112" i="4" s="1"/>
  <c r="H113" i="4"/>
  <c r="J113" i="4" s="1"/>
  <c r="H114" i="4"/>
  <c r="J114" i="4" s="1"/>
  <c r="H115" i="4"/>
  <c r="J115" i="4" s="1"/>
  <c r="H116" i="4"/>
  <c r="J116" i="4" s="1"/>
  <c r="H117" i="4"/>
  <c r="J117" i="4" s="1"/>
  <c r="H118" i="4"/>
  <c r="J118" i="4" s="1"/>
  <c r="H119" i="4"/>
  <c r="J119" i="4" s="1"/>
  <c r="H120" i="4"/>
  <c r="J120" i="4" s="1"/>
  <c r="H121" i="4"/>
  <c r="J121" i="4" s="1"/>
  <c r="H122" i="4"/>
  <c r="J122" i="4" s="1"/>
  <c r="H123" i="4"/>
  <c r="J123" i="4" s="1"/>
  <c r="H124" i="4"/>
  <c r="J124" i="4" s="1"/>
  <c r="H125" i="4"/>
  <c r="J125" i="4" s="1"/>
  <c r="H126" i="4"/>
  <c r="J126" i="4" s="1"/>
  <c r="H127" i="4"/>
  <c r="J127" i="4" s="1"/>
  <c r="H128" i="4"/>
  <c r="J128" i="4" s="1"/>
  <c r="H129" i="4"/>
  <c r="J129" i="4" s="1"/>
  <c r="H130" i="4"/>
  <c r="J130" i="4" s="1"/>
  <c r="H131" i="4"/>
  <c r="J131" i="4" s="1"/>
  <c r="H132" i="4"/>
  <c r="J132" i="4" s="1"/>
  <c r="H133" i="4"/>
  <c r="J133" i="4" s="1"/>
  <c r="H134" i="4"/>
  <c r="J134" i="4" s="1"/>
  <c r="H135" i="4"/>
  <c r="J135" i="4" s="1"/>
  <c r="H136" i="4"/>
  <c r="J136" i="4" s="1"/>
  <c r="H137" i="4"/>
  <c r="J137" i="4" s="1"/>
  <c r="H138" i="4"/>
  <c r="J138" i="4" s="1"/>
  <c r="H139" i="4"/>
  <c r="J139" i="4" s="1"/>
  <c r="H140" i="4"/>
  <c r="J140" i="4" s="1"/>
  <c r="H141" i="4"/>
  <c r="J141" i="4" s="1"/>
  <c r="H142" i="4"/>
  <c r="J142" i="4" s="1"/>
  <c r="H143" i="4"/>
  <c r="J143" i="4" s="1"/>
  <c r="H144" i="4"/>
  <c r="J144" i="4" s="1"/>
  <c r="H145" i="4"/>
  <c r="J145" i="4" s="1"/>
  <c r="H146" i="4"/>
  <c r="J146" i="4" s="1"/>
  <c r="H147" i="4"/>
  <c r="J147" i="4" s="1"/>
  <c r="H148" i="4"/>
  <c r="J148" i="4" s="1"/>
  <c r="H149" i="4"/>
  <c r="J149" i="4" s="1"/>
  <c r="H150" i="4"/>
  <c r="J150" i="4" s="1"/>
  <c r="H151" i="4"/>
  <c r="J151" i="4" s="1"/>
  <c r="H152" i="4"/>
  <c r="J152" i="4" s="1"/>
  <c r="H153" i="4"/>
  <c r="J153" i="4" s="1"/>
  <c r="H154" i="4"/>
  <c r="J154" i="4" s="1"/>
  <c r="H155" i="4"/>
  <c r="J155" i="4" s="1"/>
  <c r="H156" i="4"/>
  <c r="J156" i="4" s="1"/>
  <c r="H157" i="4"/>
  <c r="J157" i="4" s="1"/>
  <c r="H158" i="4"/>
  <c r="J158" i="4" s="1"/>
  <c r="H159" i="4"/>
  <c r="J159" i="4" s="1"/>
  <c r="H160" i="4"/>
  <c r="J160" i="4" s="1"/>
  <c r="H161" i="4"/>
  <c r="J161" i="4" s="1"/>
  <c r="H162" i="4"/>
  <c r="J162" i="4" s="1"/>
  <c r="H163" i="4"/>
  <c r="J163" i="4" s="1"/>
  <c r="H164" i="4"/>
  <c r="J164" i="4" s="1"/>
  <c r="H165" i="4"/>
  <c r="J165" i="4" s="1"/>
  <c r="H166" i="4"/>
  <c r="J166" i="4" s="1"/>
  <c r="H167" i="4"/>
  <c r="J167" i="4" s="1"/>
  <c r="H168" i="4"/>
  <c r="J168" i="4" s="1"/>
  <c r="H169" i="4"/>
  <c r="J169" i="4" s="1"/>
  <c r="H170" i="4"/>
  <c r="J170" i="4" s="1"/>
  <c r="H171" i="4"/>
  <c r="J171" i="4" s="1"/>
  <c r="H172" i="4"/>
  <c r="J172" i="4" s="1"/>
  <c r="H173" i="4"/>
  <c r="J173" i="4" s="1"/>
  <c r="H174" i="4"/>
  <c r="J174" i="4" s="1"/>
  <c r="H175" i="4"/>
  <c r="J175" i="4" s="1"/>
  <c r="H176" i="4"/>
  <c r="J176" i="4" s="1"/>
  <c r="H177" i="4"/>
  <c r="J177" i="4" s="1"/>
  <c r="H178" i="4"/>
  <c r="J178" i="4" s="1"/>
  <c r="H179" i="4"/>
  <c r="J179" i="4" s="1"/>
  <c r="H180" i="4"/>
  <c r="J180" i="4" s="1"/>
  <c r="H181" i="4"/>
  <c r="J181" i="4" s="1"/>
  <c r="H182" i="4"/>
  <c r="J182" i="4" s="1"/>
  <c r="H183" i="4"/>
  <c r="J183" i="4" s="1"/>
  <c r="H184" i="4"/>
  <c r="J184" i="4" s="1"/>
  <c r="H185" i="4"/>
  <c r="J185" i="4" s="1"/>
  <c r="H186" i="4"/>
  <c r="J186" i="4" s="1"/>
  <c r="H187" i="4"/>
  <c r="J187" i="4" s="1"/>
  <c r="H188" i="4"/>
  <c r="J188" i="4" s="1"/>
  <c r="H189" i="4"/>
  <c r="J189" i="4" s="1"/>
  <c r="H190" i="4"/>
  <c r="J190" i="4" s="1"/>
  <c r="H191" i="4"/>
  <c r="J191" i="4" s="1"/>
  <c r="H192" i="4"/>
  <c r="J192" i="4" s="1"/>
  <c r="H193" i="4"/>
  <c r="J193" i="4" s="1"/>
  <c r="H194" i="4"/>
  <c r="J194" i="4" s="1"/>
  <c r="H195" i="4"/>
  <c r="J195" i="4" s="1"/>
  <c r="H196" i="4"/>
  <c r="J196" i="4" s="1"/>
  <c r="H197" i="4"/>
  <c r="J197" i="4" s="1"/>
  <c r="H198" i="4"/>
  <c r="J198" i="4" s="1"/>
  <c r="L198" i="4"/>
  <c r="H199" i="4"/>
  <c r="J199" i="4" s="1"/>
  <c r="L199" i="4"/>
  <c r="H200" i="4"/>
  <c r="J200" i="4" s="1"/>
  <c r="L200" i="4"/>
  <c r="H201" i="4"/>
  <c r="J201" i="4" s="1"/>
  <c r="L201" i="4"/>
  <c r="H202" i="4"/>
  <c r="J202" i="4" s="1"/>
  <c r="L202" i="4"/>
  <c r="H203" i="4"/>
  <c r="J203" i="4" s="1"/>
  <c r="L203" i="4"/>
  <c r="H204" i="4"/>
  <c r="J204" i="4" s="1"/>
  <c r="L204" i="4"/>
  <c r="H205" i="4"/>
  <c r="J205" i="4" s="1"/>
  <c r="L205" i="4"/>
  <c r="H206" i="4"/>
  <c r="J206" i="4" s="1"/>
  <c r="L206" i="4"/>
  <c r="H207" i="4"/>
  <c r="J207" i="4" s="1"/>
  <c r="L207" i="4"/>
  <c r="H208" i="4"/>
  <c r="J208" i="4" s="1"/>
  <c r="L208" i="4"/>
  <c r="H209" i="4"/>
  <c r="J209" i="4" s="1"/>
  <c r="H210" i="4"/>
  <c r="J210" i="4" s="1"/>
  <c r="H211" i="4"/>
  <c r="J211" i="4" s="1"/>
  <c r="H212" i="4"/>
  <c r="J212" i="4" s="1"/>
  <c r="H213" i="4"/>
  <c r="J213" i="4" s="1"/>
  <c r="H214" i="4"/>
  <c r="J214" i="4" s="1"/>
  <c r="H215" i="4"/>
  <c r="J215" i="4" s="1"/>
  <c r="H216" i="4"/>
  <c r="J216" i="4" s="1"/>
  <c r="H217" i="4"/>
  <c r="J217" i="4" s="1"/>
  <c r="H218" i="4"/>
  <c r="J218" i="4" s="1"/>
  <c r="H219" i="4"/>
  <c r="J219" i="4" s="1"/>
  <c r="H220" i="4"/>
  <c r="J220" i="4" s="1"/>
  <c r="H221" i="4"/>
  <c r="J221" i="4" s="1"/>
  <c r="H222" i="4"/>
  <c r="J222" i="4" s="1"/>
  <c r="H223" i="4"/>
  <c r="J223" i="4" s="1"/>
  <c r="H224" i="4"/>
  <c r="J224" i="4" s="1"/>
  <c r="H225" i="4"/>
  <c r="J225" i="4" s="1"/>
  <c r="H226" i="4"/>
  <c r="J226" i="4" s="1"/>
  <c r="H227" i="4"/>
  <c r="J227" i="4" s="1"/>
  <c r="H228" i="4"/>
  <c r="J228" i="4" s="1"/>
  <c r="H229" i="4"/>
  <c r="J229" i="4" s="1"/>
  <c r="H230" i="4"/>
  <c r="J230" i="4" s="1"/>
  <c r="H231" i="4"/>
  <c r="J231" i="4" s="1"/>
  <c r="H232" i="4"/>
  <c r="J232" i="4" s="1"/>
  <c r="H233" i="4"/>
  <c r="J233" i="4" s="1"/>
  <c r="H234" i="4"/>
  <c r="J234" i="4" s="1"/>
  <c r="H235" i="4"/>
  <c r="J235" i="4" s="1"/>
  <c r="H236" i="4"/>
  <c r="J236" i="4" s="1"/>
  <c r="H237" i="4"/>
  <c r="J237" i="4" s="1"/>
  <c r="H238" i="4"/>
  <c r="J238" i="4" s="1"/>
  <c r="H239" i="4"/>
  <c r="J239" i="4" s="1"/>
  <c r="H240" i="4"/>
  <c r="J240" i="4" s="1"/>
  <c r="H241" i="4"/>
  <c r="J241" i="4" s="1"/>
  <c r="H242" i="4"/>
  <c r="J242" i="4" s="1"/>
  <c r="H243" i="4"/>
  <c r="J243" i="4" s="1"/>
  <c r="H244" i="4"/>
  <c r="J244" i="4" s="1"/>
  <c r="H245" i="4"/>
  <c r="J245" i="4" s="1"/>
  <c r="H246" i="4"/>
  <c r="J246" i="4" s="1"/>
  <c r="H247" i="4"/>
  <c r="J247" i="4" s="1"/>
  <c r="H248" i="4"/>
  <c r="J248" i="4" s="1"/>
  <c r="H249" i="4"/>
  <c r="J249" i="4" s="1"/>
  <c r="H250" i="4"/>
  <c r="J250" i="4" s="1"/>
  <c r="H251" i="4"/>
  <c r="J251" i="4" s="1"/>
  <c r="H252" i="4"/>
  <c r="J252" i="4" s="1"/>
  <c r="H253" i="4"/>
  <c r="J253" i="4" s="1"/>
  <c r="H254" i="4"/>
  <c r="J254" i="4" s="1"/>
  <c r="H255" i="4"/>
  <c r="J255" i="4" s="1"/>
  <c r="H256" i="4"/>
  <c r="J256" i="4" s="1"/>
  <c r="H257" i="4"/>
  <c r="J257" i="4" s="1"/>
  <c r="H258" i="4"/>
  <c r="J258" i="4" s="1"/>
  <c r="H259" i="4"/>
  <c r="J259" i="4" s="1"/>
  <c r="H260" i="4"/>
  <c r="J260" i="4" s="1"/>
  <c r="H261" i="4"/>
  <c r="J261" i="4" s="1"/>
  <c r="H262" i="4"/>
  <c r="J262" i="4" s="1"/>
  <c r="H263" i="4"/>
  <c r="J263" i="4" s="1"/>
  <c r="H264" i="4"/>
  <c r="J264" i="4" s="1"/>
  <c r="H265" i="4"/>
  <c r="J265" i="4" s="1"/>
  <c r="H266" i="4"/>
  <c r="J266" i="4" s="1"/>
  <c r="H267" i="4"/>
  <c r="J267" i="4" s="1"/>
  <c r="H268" i="4"/>
  <c r="J268" i="4" s="1"/>
  <c r="H269" i="4"/>
  <c r="J269" i="4" s="1"/>
  <c r="H270" i="4"/>
  <c r="J270" i="4" s="1"/>
  <c r="H271" i="4"/>
  <c r="J271" i="4" s="1"/>
  <c r="H272" i="4"/>
  <c r="J272" i="4" s="1"/>
  <c r="H273" i="4"/>
  <c r="J273" i="4" s="1"/>
  <c r="H274" i="4"/>
  <c r="J274" i="4" s="1"/>
  <c r="H275" i="4"/>
  <c r="J275" i="4" s="1"/>
  <c r="H276" i="4"/>
  <c r="J276" i="4" s="1"/>
  <c r="H277" i="4"/>
  <c r="J277" i="4" s="1"/>
  <c r="H278" i="4"/>
  <c r="J278" i="4" s="1"/>
  <c r="H279" i="4"/>
  <c r="J279" i="4" s="1"/>
  <c r="H280" i="4"/>
  <c r="J280" i="4" s="1"/>
  <c r="H281" i="4"/>
  <c r="J281" i="4" s="1"/>
  <c r="H282" i="4"/>
  <c r="J282" i="4" s="1"/>
  <c r="H283" i="4"/>
  <c r="J283" i="4" s="1"/>
  <c r="H284" i="4"/>
  <c r="J284" i="4" s="1"/>
  <c r="H285" i="4"/>
  <c r="J285" i="4" s="1"/>
  <c r="H286" i="4"/>
  <c r="J286" i="4" s="1"/>
  <c r="H287" i="4"/>
  <c r="J287" i="4" s="1"/>
  <c r="H288" i="4"/>
  <c r="J288" i="4" s="1"/>
  <c r="H289" i="4"/>
  <c r="J289" i="4" s="1"/>
  <c r="H290" i="4"/>
  <c r="J290" i="4" s="1"/>
  <c r="H291" i="4"/>
  <c r="J291" i="4" s="1"/>
  <c r="H292" i="4"/>
  <c r="J292" i="4" s="1"/>
  <c r="H293" i="4"/>
  <c r="J293" i="4" s="1"/>
  <c r="H294" i="4"/>
  <c r="J294" i="4" s="1"/>
  <c r="H295" i="4"/>
  <c r="J295" i="4" s="1"/>
  <c r="H296" i="4"/>
  <c r="J296" i="4" s="1"/>
  <c r="H297" i="4"/>
  <c r="J297" i="4" s="1"/>
  <c r="H298" i="4"/>
  <c r="J298" i="4" s="1"/>
  <c r="H299" i="4"/>
  <c r="J299" i="4" s="1"/>
  <c r="H300" i="4"/>
  <c r="J300" i="4" s="1"/>
  <c r="H301" i="4"/>
  <c r="J301" i="4" s="1"/>
  <c r="H302" i="4"/>
  <c r="J302" i="4" s="1"/>
  <c r="H303" i="4"/>
  <c r="J303" i="4" s="1"/>
  <c r="H304" i="4"/>
  <c r="J304" i="4" s="1"/>
  <c r="H305" i="4"/>
  <c r="J305" i="4" s="1"/>
  <c r="H306" i="4"/>
  <c r="J306" i="4" s="1"/>
  <c r="H307" i="4"/>
  <c r="J307" i="4" s="1"/>
  <c r="H308" i="4"/>
  <c r="J308" i="4" s="1"/>
  <c r="H309" i="4"/>
  <c r="J309" i="4" s="1"/>
  <c r="H310" i="4"/>
  <c r="J310" i="4" s="1"/>
  <c r="H311" i="4"/>
  <c r="J311" i="4" s="1"/>
  <c r="H312" i="4"/>
  <c r="J312" i="4" s="1"/>
  <c r="H313" i="4"/>
  <c r="J313" i="4" s="1"/>
  <c r="H314" i="4"/>
  <c r="J314" i="4" s="1"/>
  <c r="H315" i="4"/>
  <c r="J315" i="4" s="1"/>
  <c r="H316" i="4"/>
  <c r="J316" i="4" s="1"/>
  <c r="H317" i="4"/>
  <c r="J317" i="4" s="1"/>
  <c r="H318" i="4"/>
  <c r="J318" i="4" s="1"/>
  <c r="H319" i="4"/>
  <c r="J319" i="4" s="1"/>
  <c r="H320" i="4"/>
  <c r="J320" i="4" s="1"/>
  <c r="H321" i="4"/>
  <c r="J321" i="4" s="1"/>
  <c r="H322" i="4"/>
  <c r="J322" i="4" s="1"/>
  <c r="H323" i="4"/>
  <c r="J323" i="4" s="1"/>
  <c r="H324" i="4"/>
  <c r="J324" i="4" s="1"/>
  <c r="H325" i="4"/>
  <c r="J325" i="4" s="1"/>
  <c r="H326" i="4"/>
  <c r="J326" i="4" s="1"/>
  <c r="H327" i="4"/>
  <c r="J327" i="4" s="1"/>
  <c r="H328" i="4"/>
  <c r="J328" i="4" s="1"/>
  <c r="H329" i="4"/>
  <c r="J329" i="4" s="1"/>
  <c r="H330" i="4"/>
  <c r="J330" i="4" s="1"/>
  <c r="H331" i="4"/>
  <c r="J331" i="4" s="1"/>
  <c r="H332" i="4"/>
  <c r="J332" i="4" s="1"/>
  <c r="H333" i="4"/>
  <c r="J333" i="4" s="1"/>
  <c r="H334" i="4"/>
  <c r="J334" i="4" s="1"/>
  <c r="H335" i="4"/>
  <c r="J335" i="4" s="1"/>
  <c r="H336" i="4"/>
  <c r="J336" i="4" s="1"/>
  <c r="H337" i="4"/>
  <c r="J337" i="4" s="1"/>
  <c r="H338" i="4"/>
  <c r="J338" i="4" s="1"/>
  <c r="H339" i="4"/>
  <c r="J339" i="4" s="1"/>
  <c r="H340" i="4"/>
  <c r="J340" i="4" s="1"/>
  <c r="H341" i="4"/>
  <c r="J341" i="4" s="1"/>
  <c r="H342" i="4"/>
  <c r="J342" i="4" s="1"/>
  <c r="H343" i="4"/>
  <c r="J343" i="4" s="1"/>
  <c r="H344" i="4"/>
  <c r="J344" i="4" s="1"/>
  <c r="H345" i="4"/>
  <c r="J345" i="4" s="1"/>
  <c r="H346" i="4"/>
  <c r="J346" i="4" s="1"/>
  <c r="H347" i="4"/>
  <c r="J347" i="4" s="1"/>
  <c r="H348" i="4"/>
  <c r="J348" i="4" s="1"/>
  <c r="H349" i="4"/>
  <c r="J349" i="4" s="1"/>
  <c r="H350" i="4"/>
  <c r="J350" i="4" s="1"/>
  <c r="H351" i="4"/>
  <c r="J351" i="4" s="1"/>
  <c r="H352" i="4"/>
  <c r="J352" i="4" s="1"/>
  <c r="H353" i="4"/>
  <c r="J353" i="4" s="1"/>
  <c r="H354" i="4"/>
  <c r="J354" i="4" s="1"/>
  <c r="H355" i="4"/>
  <c r="J355" i="4" s="1"/>
  <c r="H356" i="4"/>
  <c r="J356" i="4" s="1"/>
  <c r="H357" i="4"/>
  <c r="J357" i="4" s="1"/>
  <c r="H358" i="4"/>
  <c r="J358" i="4" s="1"/>
  <c r="H359" i="4"/>
  <c r="J359" i="4" s="1"/>
  <c r="H360" i="4"/>
  <c r="J360" i="4" s="1"/>
  <c r="H361" i="4"/>
  <c r="J361" i="4" s="1"/>
  <c r="H362" i="4"/>
  <c r="J362" i="4" s="1"/>
  <c r="H363" i="4"/>
  <c r="J363" i="4" s="1"/>
  <c r="H364" i="4"/>
  <c r="J364" i="4" s="1"/>
  <c r="H365" i="4"/>
  <c r="J365" i="4" s="1"/>
  <c r="H366" i="4"/>
  <c r="J366" i="4" s="1"/>
  <c r="H367" i="4"/>
  <c r="J367" i="4" s="1"/>
  <c r="H368" i="4"/>
  <c r="J368" i="4" s="1"/>
  <c r="H369" i="4"/>
  <c r="J369" i="4" s="1"/>
  <c r="H370" i="4"/>
  <c r="J370" i="4" s="1"/>
  <c r="H371" i="4"/>
  <c r="J371" i="4" s="1"/>
  <c r="H372" i="4"/>
  <c r="J372" i="4" s="1"/>
  <c r="H373" i="4"/>
  <c r="J373" i="4" s="1"/>
  <c r="H374" i="4"/>
  <c r="J374" i="4" s="1"/>
  <c r="H375" i="4"/>
  <c r="J375" i="4" s="1"/>
  <c r="H376" i="4"/>
  <c r="J376" i="4" s="1"/>
  <c r="H377" i="4"/>
  <c r="J377" i="4" s="1"/>
  <c r="H378" i="4"/>
  <c r="J378" i="4" s="1"/>
  <c r="H379" i="4"/>
  <c r="J379" i="4" s="1"/>
  <c r="H380" i="4"/>
  <c r="J380" i="4" s="1"/>
  <c r="H381" i="4"/>
  <c r="J381" i="4" s="1"/>
  <c r="H382" i="4"/>
  <c r="J382" i="4" s="1"/>
  <c r="H383" i="4"/>
  <c r="J383" i="4" s="1"/>
  <c r="H384" i="4"/>
  <c r="J384" i="4" s="1"/>
  <c r="H385" i="4"/>
  <c r="J385" i="4" s="1"/>
  <c r="H386" i="4"/>
  <c r="J386" i="4" s="1"/>
  <c r="H387" i="4"/>
  <c r="J387" i="4" s="1"/>
  <c r="H388" i="4"/>
  <c r="J388" i="4" s="1"/>
  <c r="H389" i="4"/>
  <c r="J389" i="4" s="1"/>
  <c r="H390" i="4"/>
  <c r="J390" i="4" s="1"/>
  <c r="H391" i="4"/>
  <c r="J391" i="4" s="1"/>
  <c r="H392" i="4"/>
  <c r="J392" i="4" s="1"/>
  <c r="H393" i="4"/>
  <c r="J393" i="4" s="1"/>
  <c r="H394" i="4"/>
  <c r="J394" i="4" s="1"/>
  <c r="H395" i="4"/>
  <c r="J395" i="4" s="1"/>
  <c r="H396" i="4"/>
  <c r="J396" i="4" s="1"/>
  <c r="H397" i="4"/>
  <c r="J397" i="4" s="1"/>
  <c r="H398" i="4"/>
  <c r="J398" i="4" s="1"/>
  <c r="H399" i="4"/>
  <c r="J399" i="4" s="1"/>
  <c r="H400" i="4"/>
  <c r="J400" i="4" s="1"/>
  <c r="H401" i="4"/>
  <c r="J401" i="4" s="1"/>
  <c r="H402" i="4"/>
  <c r="J402" i="4" s="1"/>
  <c r="H403" i="4"/>
  <c r="J403" i="4" s="1"/>
  <c r="H404" i="4"/>
  <c r="J404" i="4" s="1"/>
  <c r="H405" i="4"/>
  <c r="J405" i="4" s="1"/>
  <c r="H406" i="4"/>
  <c r="J406" i="4" s="1"/>
  <c r="H407" i="4"/>
  <c r="J407" i="4" s="1"/>
  <c r="H408" i="4"/>
  <c r="J408" i="4" s="1"/>
  <c r="H409" i="4"/>
  <c r="J409" i="4" s="1"/>
  <c r="H410" i="4"/>
  <c r="J410" i="4" s="1"/>
  <c r="H411" i="4"/>
  <c r="J411" i="4" s="1"/>
  <c r="H412" i="4"/>
  <c r="J412" i="4" s="1"/>
  <c r="H413" i="4"/>
  <c r="J413" i="4" s="1"/>
  <c r="H414" i="4"/>
  <c r="J414" i="4" s="1"/>
  <c r="H415" i="4"/>
  <c r="J415" i="4" s="1"/>
  <c r="H416" i="4"/>
  <c r="J416" i="4" s="1"/>
  <c r="H417" i="4"/>
  <c r="J417" i="4" s="1"/>
  <c r="H418" i="4"/>
  <c r="J418" i="4" s="1"/>
  <c r="H419" i="4"/>
  <c r="J419" i="4" s="1"/>
  <c r="H420" i="4"/>
  <c r="J420" i="4" s="1"/>
  <c r="H421" i="4"/>
  <c r="J421" i="4" s="1"/>
  <c r="H422" i="4"/>
  <c r="J422" i="4" s="1"/>
  <c r="H423" i="4"/>
  <c r="J423" i="4" s="1"/>
  <c r="H424" i="4"/>
  <c r="J424" i="4" s="1"/>
  <c r="H425" i="4"/>
  <c r="J425" i="4" s="1"/>
  <c r="H426" i="4"/>
  <c r="J426" i="4" s="1"/>
  <c r="H427" i="4"/>
  <c r="J427" i="4" s="1"/>
  <c r="H428" i="4"/>
  <c r="J428" i="4" s="1"/>
  <c r="H429" i="4"/>
  <c r="J429" i="4" s="1"/>
  <c r="H430" i="4"/>
  <c r="J430" i="4" s="1"/>
  <c r="H431" i="4"/>
  <c r="J431" i="4" s="1"/>
  <c r="H432" i="4"/>
  <c r="J432" i="4" s="1"/>
  <c r="H433" i="4"/>
  <c r="J433" i="4" s="1"/>
  <c r="H434" i="4"/>
  <c r="J434" i="4" s="1"/>
  <c r="H435" i="4"/>
  <c r="J435" i="4" s="1"/>
  <c r="H436" i="4"/>
  <c r="J436" i="4" s="1"/>
  <c r="H437" i="4"/>
  <c r="J437" i="4" s="1"/>
  <c r="H438" i="4"/>
  <c r="J438" i="4" s="1"/>
  <c r="H439" i="4"/>
  <c r="J439" i="4" s="1"/>
  <c r="H440" i="4"/>
  <c r="J440" i="4" s="1"/>
  <c r="H441" i="4"/>
  <c r="J441" i="4" s="1"/>
  <c r="H442" i="4"/>
  <c r="J442" i="4" s="1"/>
  <c r="H443" i="4"/>
  <c r="J443" i="4" s="1"/>
  <c r="H444" i="4"/>
  <c r="J444" i="4" s="1"/>
  <c r="H445" i="4"/>
  <c r="J445" i="4" s="1"/>
  <c r="H446" i="4"/>
  <c r="J446" i="4" s="1"/>
  <c r="H447" i="4"/>
  <c r="J447" i="4" s="1"/>
  <c r="H448" i="4"/>
  <c r="J448" i="4" s="1"/>
  <c r="H449" i="4"/>
  <c r="J449" i="4" s="1"/>
  <c r="H450" i="4"/>
  <c r="J450" i="4" s="1"/>
  <c r="H451" i="4"/>
  <c r="J451" i="4" s="1"/>
  <c r="H452" i="4"/>
  <c r="J452" i="4" s="1"/>
  <c r="H453" i="4"/>
  <c r="J453" i="4" s="1"/>
  <c r="H454" i="4"/>
  <c r="J454" i="4" s="1"/>
  <c r="H455" i="4"/>
  <c r="J455" i="4" s="1"/>
  <c r="H456" i="4"/>
  <c r="J456" i="4" s="1"/>
  <c r="H457" i="4"/>
  <c r="J457" i="4" s="1"/>
  <c r="H458" i="4"/>
  <c r="J458" i="4" s="1"/>
  <c r="H459" i="4"/>
  <c r="J459" i="4" s="1"/>
  <c r="H460" i="4"/>
  <c r="J460" i="4" s="1"/>
  <c r="H461" i="4"/>
  <c r="J461" i="4" s="1"/>
  <c r="H462" i="4"/>
  <c r="J462" i="4" s="1"/>
  <c r="H463" i="4"/>
  <c r="J463" i="4" s="1"/>
  <c r="H464" i="4"/>
  <c r="J464" i="4" s="1"/>
  <c r="H465" i="4"/>
  <c r="J465" i="4" s="1"/>
  <c r="H466" i="4"/>
  <c r="J466" i="4" s="1"/>
  <c r="H467" i="4"/>
  <c r="J467" i="4" s="1"/>
  <c r="H468" i="4"/>
  <c r="J468" i="4" s="1"/>
  <c r="H469" i="4"/>
  <c r="J469" i="4" s="1"/>
  <c r="H470" i="4"/>
  <c r="J470" i="4" s="1"/>
  <c r="H471" i="4"/>
  <c r="J471" i="4" s="1"/>
  <c r="H472" i="4"/>
  <c r="J472" i="4" s="1"/>
  <c r="H473" i="4"/>
  <c r="J473" i="4" s="1"/>
  <c r="H474" i="4"/>
  <c r="J474" i="4" s="1"/>
  <c r="H475" i="4"/>
  <c r="J475" i="4" s="1"/>
  <c r="H476" i="4"/>
  <c r="J476" i="4" s="1"/>
  <c r="H477" i="4"/>
  <c r="J477" i="4" s="1"/>
  <c r="H478" i="4"/>
  <c r="J478" i="4" s="1"/>
  <c r="H479" i="4"/>
  <c r="J479" i="4" s="1"/>
  <c r="H480" i="4"/>
  <c r="J480" i="4" s="1"/>
  <c r="H481" i="4"/>
  <c r="J481" i="4" s="1"/>
  <c r="H482" i="4"/>
  <c r="J482" i="4" s="1"/>
  <c r="H483" i="4"/>
  <c r="J483" i="4" s="1"/>
  <c r="H484" i="4"/>
  <c r="J484" i="4" s="1"/>
  <c r="H485" i="4"/>
  <c r="J485" i="4" s="1"/>
  <c r="H486" i="4"/>
  <c r="J486" i="4" s="1"/>
  <c r="H487" i="4"/>
  <c r="J487" i="4" s="1"/>
  <c r="H488" i="4"/>
  <c r="J488" i="4" s="1"/>
  <c r="H489" i="4"/>
  <c r="J489" i="4" s="1"/>
  <c r="H490" i="4"/>
  <c r="J490" i="4" s="1"/>
  <c r="H491" i="4"/>
  <c r="J491" i="4" s="1"/>
  <c r="H492" i="4"/>
  <c r="J492" i="4" s="1"/>
  <c r="H493" i="4"/>
  <c r="J493" i="4" s="1"/>
  <c r="H494" i="4"/>
  <c r="J494" i="4" s="1"/>
  <c r="H495" i="4"/>
  <c r="J495" i="4" s="1"/>
  <c r="H496" i="4"/>
  <c r="J496" i="4" s="1"/>
  <c r="H497" i="4"/>
  <c r="J497" i="4" s="1"/>
  <c r="H498" i="4"/>
  <c r="J498" i="4" s="1"/>
  <c r="H499" i="4"/>
  <c r="J499" i="4" s="1"/>
  <c r="H500" i="4"/>
  <c r="J500" i="4" s="1"/>
  <c r="H501" i="4"/>
  <c r="J501" i="4" s="1"/>
  <c r="H502" i="4"/>
  <c r="J502" i="4" s="1"/>
  <c r="H503" i="4"/>
  <c r="J503" i="4" s="1"/>
  <c r="H504" i="4"/>
  <c r="J504" i="4" s="1"/>
  <c r="H505" i="4"/>
  <c r="J505" i="4" s="1"/>
  <c r="H506" i="4"/>
  <c r="J506" i="4" s="1"/>
  <c r="H507" i="4"/>
  <c r="J507" i="4" s="1"/>
  <c r="H508" i="4"/>
  <c r="J508" i="4" s="1"/>
  <c r="H509" i="4"/>
  <c r="J509" i="4" s="1"/>
  <c r="H510" i="4"/>
  <c r="J510" i="4" s="1"/>
  <c r="H511" i="4"/>
  <c r="J511" i="4" s="1"/>
  <c r="H512" i="4"/>
  <c r="J512" i="4" s="1"/>
  <c r="H513" i="4"/>
  <c r="J513" i="4" s="1"/>
  <c r="H514" i="4"/>
  <c r="J514" i="4" s="1"/>
  <c r="H515" i="4"/>
  <c r="J515" i="4" s="1"/>
  <c r="H516" i="4"/>
  <c r="J516" i="4" s="1"/>
  <c r="H517" i="4"/>
  <c r="J517" i="4" s="1"/>
  <c r="H518" i="4"/>
  <c r="J518" i="4" s="1"/>
  <c r="H519" i="4"/>
  <c r="J519" i="4" s="1"/>
  <c r="H520" i="4"/>
  <c r="J520" i="4" s="1"/>
  <c r="H521" i="4"/>
  <c r="J521" i="4" s="1"/>
  <c r="H522" i="4"/>
  <c r="J522" i="4" s="1"/>
  <c r="H523" i="4"/>
  <c r="J523" i="4" s="1"/>
  <c r="H524" i="4"/>
  <c r="J524" i="4" s="1"/>
  <c r="H525" i="4"/>
  <c r="J525" i="4" s="1"/>
  <c r="H526" i="4"/>
  <c r="J526" i="4" s="1"/>
  <c r="H527" i="4"/>
  <c r="J527" i="4" s="1"/>
  <c r="H528" i="4"/>
  <c r="J528" i="4" s="1"/>
  <c r="H529" i="4"/>
  <c r="J529" i="4" s="1"/>
  <c r="H530" i="4"/>
  <c r="J530" i="4" s="1"/>
  <c r="H531" i="4"/>
  <c r="J531" i="4" s="1"/>
  <c r="H532" i="4"/>
  <c r="J532" i="4" s="1"/>
  <c r="H533" i="4"/>
  <c r="J533" i="4" s="1"/>
  <c r="H534" i="4"/>
  <c r="J534" i="4" s="1"/>
  <c r="H535" i="4"/>
  <c r="J535" i="4" s="1"/>
  <c r="H536" i="4"/>
  <c r="J536" i="4" s="1"/>
  <c r="H537" i="4"/>
  <c r="J537" i="4" s="1"/>
  <c r="H538" i="4"/>
  <c r="J538" i="4" s="1"/>
  <c r="H539" i="4"/>
  <c r="J539" i="4" s="1"/>
  <c r="H540" i="4"/>
  <c r="J540" i="4" s="1"/>
  <c r="H541" i="4"/>
  <c r="J541" i="4" s="1"/>
  <c r="H542" i="4"/>
  <c r="J542" i="4" s="1"/>
  <c r="H543" i="4"/>
  <c r="J543" i="4" s="1"/>
  <c r="H544" i="4"/>
  <c r="J544" i="4" s="1"/>
  <c r="H545" i="4"/>
  <c r="J545" i="4" s="1"/>
  <c r="H546" i="4"/>
  <c r="J546" i="4" s="1"/>
  <c r="H547" i="4"/>
  <c r="J547" i="4" s="1"/>
  <c r="H548" i="4"/>
  <c r="J548" i="4" s="1"/>
  <c r="H549" i="4"/>
  <c r="J549" i="4" s="1"/>
  <c r="H550" i="4"/>
  <c r="J550" i="4" s="1"/>
  <c r="H551" i="4"/>
  <c r="J551" i="4" s="1"/>
  <c r="H552" i="4"/>
  <c r="J552" i="4" s="1"/>
  <c r="H553" i="4"/>
  <c r="J553" i="4" s="1"/>
  <c r="H554" i="4"/>
  <c r="J554" i="4" s="1"/>
  <c r="H555" i="4"/>
  <c r="J555" i="4" s="1"/>
  <c r="H556" i="4"/>
  <c r="J556" i="4" s="1"/>
  <c r="H557" i="4"/>
  <c r="J557" i="4" s="1"/>
  <c r="H558" i="4"/>
  <c r="J558" i="4" s="1"/>
  <c r="H559" i="4"/>
  <c r="J559" i="4" s="1"/>
  <c r="H560" i="4"/>
  <c r="J560" i="4" s="1"/>
  <c r="H561" i="4"/>
  <c r="J561" i="4" s="1"/>
  <c r="H562" i="4"/>
  <c r="J562" i="4" s="1"/>
  <c r="H563" i="4"/>
  <c r="J563" i="4" s="1"/>
  <c r="H564" i="4"/>
  <c r="J564" i="4" s="1"/>
  <c r="H565" i="4"/>
  <c r="J565" i="4" s="1"/>
  <c r="H566" i="4"/>
  <c r="J566" i="4" s="1"/>
  <c r="H567" i="4"/>
  <c r="J567" i="4" s="1"/>
  <c r="H568" i="4"/>
  <c r="J568" i="4" s="1"/>
  <c r="H569" i="4"/>
  <c r="J569" i="4" s="1"/>
  <c r="H570" i="4"/>
  <c r="J570" i="4" s="1"/>
  <c r="H571" i="4"/>
  <c r="J571" i="4" s="1"/>
  <c r="H572" i="4"/>
  <c r="J572" i="4" s="1"/>
  <c r="H573" i="4"/>
  <c r="J573" i="4" s="1"/>
  <c r="H574" i="4"/>
  <c r="J574" i="4" s="1"/>
  <c r="H575" i="4"/>
  <c r="J575" i="4" s="1"/>
  <c r="H576" i="4"/>
  <c r="J576" i="4" s="1"/>
  <c r="H577" i="4"/>
  <c r="J577" i="4" s="1"/>
  <c r="H578" i="4"/>
  <c r="J578" i="4" s="1"/>
  <c r="H579" i="4"/>
  <c r="J579" i="4" s="1"/>
  <c r="H580" i="4"/>
  <c r="J580" i="4" s="1"/>
  <c r="H581" i="4"/>
  <c r="J581" i="4" s="1"/>
  <c r="H582" i="4"/>
  <c r="J582" i="4" s="1"/>
  <c r="H583" i="4"/>
  <c r="J583" i="4" s="1"/>
  <c r="H584" i="4"/>
  <c r="J584" i="4" s="1"/>
  <c r="H585" i="4"/>
  <c r="J585" i="4" s="1"/>
  <c r="H586" i="4"/>
  <c r="J586" i="4" s="1"/>
  <c r="H587" i="4"/>
  <c r="J587" i="4" s="1"/>
  <c r="H588" i="4"/>
  <c r="J588" i="4" s="1"/>
  <c r="H589" i="4"/>
  <c r="J589" i="4" s="1"/>
  <c r="H590" i="4"/>
  <c r="J590" i="4" s="1"/>
  <c r="H591" i="4"/>
  <c r="J591" i="4" s="1"/>
  <c r="H592" i="4"/>
  <c r="J592" i="4" s="1"/>
  <c r="H593" i="4"/>
  <c r="J593" i="4" s="1"/>
  <c r="H594" i="4"/>
  <c r="J594" i="4" s="1"/>
  <c r="H595" i="4"/>
  <c r="J595" i="4" s="1"/>
  <c r="H596" i="4"/>
  <c r="J596" i="4" s="1"/>
  <c r="H597" i="4"/>
  <c r="J597" i="4" s="1"/>
  <c r="H598" i="4"/>
  <c r="J598" i="4" s="1"/>
  <c r="H599" i="4"/>
  <c r="J599" i="4" s="1"/>
  <c r="H600" i="4"/>
  <c r="J600" i="4" s="1"/>
  <c r="H601" i="4"/>
  <c r="J601" i="4" s="1"/>
  <c r="H602" i="4"/>
  <c r="J602" i="4" s="1"/>
  <c r="H603" i="4"/>
  <c r="J603" i="4" s="1"/>
  <c r="H604" i="4"/>
  <c r="J604" i="4" s="1"/>
  <c r="H605" i="4"/>
  <c r="J605" i="4" s="1"/>
  <c r="H606" i="4"/>
  <c r="J606" i="4" s="1"/>
  <c r="H607" i="4"/>
  <c r="J607" i="4" s="1"/>
  <c r="H608" i="4"/>
  <c r="J608" i="4" s="1"/>
  <c r="H609" i="4"/>
  <c r="J609" i="4" s="1"/>
  <c r="H610" i="4"/>
  <c r="J610" i="4" s="1"/>
  <c r="H611" i="4"/>
  <c r="J611" i="4" s="1"/>
  <c r="H612" i="4"/>
  <c r="J612" i="4" s="1"/>
  <c r="H613" i="4"/>
  <c r="J613" i="4" s="1"/>
  <c r="H614" i="4"/>
  <c r="J614" i="4" s="1"/>
  <c r="H615" i="4"/>
  <c r="J615" i="4" s="1"/>
  <c r="H616" i="4"/>
  <c r="J616" i="4" s="1"/>
  <c r="H617" i="4"/>
  <c r="J617" i="4" s="1"/>
  <c r="H618" i="4"/>
  <c r="J618" i="4" s="1"/>
  <c r="H619" i="4"/>
  <c r="J619" i="4" s="1"/>
  <c r="H620" i="4"/>
  <c r="J620" i="4" s="1"/>
  <c r="H621" i="4"/>
  <c r="J621" i="4" s="1"/>
  <c r="H622" i="4"/>
  <c r="J622" i="4" s="1"/>
  <c r="H623" i="4"/>
  <c r="J623" i="4" s="1"/>
  <c r="H624" i="4"/>
  <c r="J624" i="4" s="1"/>
  <c r="H625" i="4"/>
  <c r="J625" i="4" s="1"/>
  <c r="H626" i="4"/>
  <c r="J626" i="4" s="1"/>
  <c r="H627" i="4"/>
  <c r="J627" i="4" s="1"/>
  <c r="H628" i="4"/>
  <c r="J628" i="4" s="1"/>
  <c r="H629" i="4"/>
  <c r="J629" i="4" s="1"/>
  <c r="H630" i="4"/>
  <c r="J630" i="4" s="1"/>
  <c r="H631" i="4"/>
  <c r="J631" i="4" s="1"/>
  <c r="H632" i="4"/>
  <c r="J632" i="4" s="1"/>
  <c r="H633" i="4"/>
  <c r="J633" i="4" s="1"/>
  <c r="H634" i="4"/>
  <c r="J634" i="4" s="1"/>
  <c r="H635" i="4"/>
  <c r="J635" i="4" s="1"/>
  <c r="H636" i="4"/>
  <c r="J636" i="4" s="1"/>
  <c r="H637" i="4"/>
  <c r="J637" i="4" s="1"/>
  <c r="H638" i="4"/>
  <c r="J638" i="4" s="1"/>
  <c r="H639" i="4"/>
  <c r="J639" i="4" s="1"/>
  <c r="H640" i="4"/>
  <c r="J640" i="4" s="1"/>
  <c r="H641" i="4"/>
  <c r="J641" i="4" s="1"/>
  <c r="H642" i="4"/>
  <c r="J642" i="4" s="1"/>
  <c r="H643" i="4"/>
  <c r="J643" i="4" s="1"/>
  <c r="H644" i="4"/>
  <c r="J644" i="4" s="1"/>
  <c r="H645" i="4"/>
  <c r="J645" i="4" s="1"/>
  <c r="H646" i="4"/>
  <c r="J646" i="4" s="1"/>
  <c r="H647" i="4"/>
  <c r="J647" i="4" s="1"/>
  <c r="H648" i="4"/>
  <c r="J648" i="4" s="1"/>
  <c r="H649" i="4"/>
  <c r="J649" i="4" s="1"/>
  <c r="H650" i="4"/>
  <c r="J650" i="4" s="1"/>
  <c r="H651" i="4"/>
  <c r="J651" i="4" s="1"/>
  <c r="H652" i="4"/>
  <c r="J652" i="4" s="1"/>
  <c r="H653" i="4"/>
  <c r="J653" i="4" s="1"/>
  <c r="H654" i="4"/>
  <c r="J654" i="4" s="1"/>
  <c r="H655" i="4"/>
  <c r="J655" i="4" s="1"/>
  <c r="H656" i="4"/>
  <c r="J656" i="4" s="1"/>
  <c r="H657" i="4"/>
  <c r="J657" i="4" s="1"/>
  <c r="H658" i="4"/>
  <c r="J658" i="4" s="1"/>
  <c r="H659" i="4"/>
  <c r="J659" i="4" s="1"/>
  <c r="H660" i="4"/>
  <c r="J660" i="4" s="1"/>
  <c r="H661" i="4"/>
  <c r="J661" i="4" s="1"/>
  <c r="H662" i="4"/>
  <c r="J662" i="4" s="1"/>
  <c r="H663" i="4"/>
  <c r="J663" i="4" s="1"/>
  <c r="H664" i="4"/>
  <c r="J664" i="4" s="1"/>
  <c r="H665" i="4"/>
  <c r="J665" i="4" s="1"/>
  <c r="H666" i="4"/>
  <c r="J666" i="4" s="1"/>
  <c r="H667" i="4"/>
  <c r="J667" i="4" s="1"/>
  <c r="H668" i="4"/>
  <c r="J668" i="4" s="1"/>
  <c r="H669" i="4"/>
  <c r="J669" i="4" s="1"/>
  <c r="H670" i="4"/>
  <c r="J670" i="4" s="1"/>
  <c r="H671" i="4"/>
  <c r="J671" i="4" s="1"/>
  <c r="H672" i="4"/>
  <c r="J672" i="4" s="1"/>
  <c r="H673" i="4"/>
  <c r="J673" i="4" s="1"/>
  <c r="H674" i="4"/>
  <c r="J674" i="4" s="1"/>
  <c r="H675" i="4"/>
  <c r="J675" i="4" s="1"/>
  <c r="H676" i="4"/>
  <c r="J676" i="4" s="1"/>
  <c r="H677" i="4"/>
  <c r="J677" i="4" s="1"/>
  <c r="H678" i="4"/>
  <c r="J678" i="4" s="1"/>
  <c r="H679" i="4"/>
  <c r="J679" i="4" s="1"/>
  <c r="H680" i="4"/>
  <c r="J680" i="4" s="1"/>
  <c r="H681" i="4"/>
  <c r="J681" i="4" s="1"/>
  <c r="H682" i="4"/>
  <c r="J682" i="4" s="1"/>
  <c r="H683" i="4"/>
  <c r="J683" i="4" s="1"/>
  <c r="H684" i="4"/>
  <c r="J684" i="4" s="1"/>
  <c r="H685" i="4"/>
  <c r="J685" i="4" s="1"/>
  <c r="H686" i="4"/>
  <c r="J686" i="4" s="1"/>
  <c r="H687" i="4"/>
  <c r="J687" i="4" s="1"/>
  <c r="H688" i="4"/>
  <c r="J688" i="4" s="1"/>
  <c r="H689" i="4"/>
  <c r="J689" i="4" s="1"/>
  <c r="H690" i="4"/>
  <c r="J690" i="4" s="1"/>
  <c r="H691" i="4"/>
  <c r="J691" i="4" s="1"/>
  <c r="H692" i="4"/>
  <c r="J692" i="4" s="1"/>
  <c r="H693" i="4"/>
  <c r="J693" i="4" s="1"/>
  <c r="H694" i="4"/>
  <c r="J694" i="4" s="1"/>
  <c r="H695" i="4"/>
  <c r="J695" i="4" s="1"/>
  <c r="H696" i="4"/>
  <c r="J696" i="4" s="1"/>
  <c r="H697" i="4"/>
  <c r="J697" i="4" s="1"/>
  <c r="H698" i="4"/>
  <c r="J698" i="4" s="1"/>
  <c r="H699" i="4"/>
  <c r="J699" i="4" s="1"/>
  <c r="H700" i="4"/>
  <c r="J700" i="4" s="1"/>
  <c r="H701" i="4"/>
  <c r="J701" i="4" s="1"/>
  <c r="H702" i="4"/>
  <c r="J702" i="4" s="1"/>
  <c r="H703" i="4"/>
  <c r="J703" i="4" s="1"/>
  <c r="H704" i="4"/>
  <c r="J704" i="4" s="1"/>
  <c r="H705" i="4"/>
  <c r="J705" i="4" s="1"/>
  <c r="H706" i="4"/>
  <c r="J706" i="4" s="1"/>
  <c r="H707" i="4"/>
  <c r="J707" i="4" s="1"/>
  <c r="H708" i="4"/>
  <c r="J708" i="4" s="1"/>
  <c r="H709" i="4"/>
  <c r="J709" i="4" s="1"/>
  <c r="H710" i="4"/>
  <c r="J710" i="4" s="1"/>
  <c r="H711" i="4"/>
  <c r="J711" i="4" s="1"/>
  <c r="H712" i="4"/>
  <c r="J712" i="4" s="1"/>
  <c r="H713" i="4"/>
  <c r="J713" i="4" s="1"/>
  <c r="H714" i="4"/>
  <c r="J714" i="4" s="1"/>
  <c r="H715" i="4"/>
  <c r="J715" i="4" s="1"/>
  <c r="H716" i="4"/>
  <c r="J716" i="4" s="1"/>
  <c r="H717" i="4"/>
  <c r="J717" i="4" s="1"/>
  <c r="H718" i="4"/>
  <c r="J718" i="4" s="1"/>
  <c r="H719" i="4"/>
  <c r="J719" i="4" s="1"/>
  <c r="H720" i="4"/>
  <c r="J720" i="4" s="1"/>
  <c r="H721" i="4"/>
  <c r="J721" i="4" s="1"/>
  <c r="H722" i="4"/>
  <c r="J722" i="4" s="1"/>
  <c r="H723" i="4"/>
  <c r="J723" i="4" s="1"/>
  <c r="H724" i="4"/>
  <c r="J724" i="4" s="1"/>
  <c r="H725" i="4"/>
  <c r="J725" i="4" s="1"/>
  <c r="H726" i="4"/>
  <c r="J726" i="4" s="1"/>
  <c r="H727" i="4"/>
  <c r="J727" i="4" s="1"/>
  <c r="H728" i="4"/>
  <c r="J728" i="4" s="1"/>
  <c r="H729" i="4"/>
  <c r="J729" i="4" s="1"/>
  <c r="H730" i="4"/>
  <c r="J730" i="4" s="1"/>
  <c r="H731" i="4"/>
  <c r="J731" i="4" s="1"/>
  <c r="H732" i="4"/>
  <c r="J732" i="4" s="1"/>
  <c r="H733" i="4"/>
  <c r="J733" i="4" s="1"/>
  <c r="H734" i="4"/>
  <c r="J734" i="4" s="1"/>
  <c r="H735" i="4"/>
  <c r="J735" i="4" s="1"/>
  <c r="H736" i="4"/>
  <c r="J736" i="4" s="1"/>
  <c r="H737" i="4"/>
  <c r="J737" i="4" s="1"/>
  <c r="H738" i="4"/>
  <c r="J738" i="4" s="1"/>
  <c r="H739" i="4"/>
  <c r="J739" i="4" s="1"/>
  <c r="H740" i="4"/>
  <c r="J740" i="4" s="1"/>
  <c r="H741" i="4"/>
  <c r="J741" i="4" s="1"/>
  <c r="H742" i="4"/>
  <c r="J742" i="4" s="1"/>
  <c r="H743" i="4"/>
  <c r="J743" i="4" s="1"/>
  <c r="H744" i="4"/>
  <c r="J744" i="4" s="1"/>
  <c r="H745" i="4"/>
  <c r="J745" i="4" s="1"/>
  <c r="H746" i="4"/>
  <c r="J746" i="4" s="1"/>
  <c r="H747" i="4"/>
  <c r="J747" i="4" s="1"/>
  <c r="H748" i="4"/>
  <c r="J748" i="4" s="1"/>
  <c r="H749" i="4"/>
  <c r="J749" i="4" s="1"/>
  <c r="H750" i="4"/>
  <c r="J750" i="4" s="1"/>
  <c r="H751" i="4"/>
  <c r="J751" i="4" s="1"/>
  <c r="H752" i="4"/>
  <c r="J752" i="4" s="1"/>
  <c r="H753" i="4"/>
  <c r="J753" i="4" s="1"/>
  <c r="H754" i="4"/>
  <c r="J754" i="4" s="1"/>
  <c r="H755" i="4"/>
  <c r="J755" i="4" s="1"/>
  <c r="H756" i="4"/>
  <c r="J756" i="4" s="1"/>
  <c r="H757" i="4"/>
  <c r="J757" i="4" s="1"/>
  <c r="H758" i="4"/>
  <c r="J758" i="4" s="1"/>
  <c r="H759" i="4"/>
  <c r="J759" i="4" s="1"/>
  <c r="H760" i="4"/>
  <c r="J760" i="4" s="1"/>
  <c r="H761" i="4"/>
  <c r="J761" i="4" s="1"/>
  <c r="H762" i="4"/>
  <c r="J762" i="4" s="1"/>
  <c r="H763" i="4"/>
  <c r="J763" i="4" s="1"/>
  <c r="H764" i="4"/>
  <c r="J764" i="4" s="1"/>
  <c r="H765" i="4"/>
  <c r="J765" i="4" s="1"/>
  <c r="H766" i="4"/>
  <c r="J766" i="4" s="1"/>
  <c r="H767" i="4"/>
  <c r="J767" i="4" s="1"/>
  <c r="H768" i="4"/>
  <c r="J768" i="4" s="1"/>
  <c r="H769" i="4"/>
  <c r="J769" i="4" s="1"/>
  <c r="H770" i="4"/>
  <c r="J770" i="4" s="1"/>
  <c r="H771" i="4"/>
  <c r="J771" i="4" s="1"/>
  <c r="H772" i="4"/>
  <c r="J772" i="4" s="1"/>
  <c r="H773" i="4"/>
  <c r="J773" i="4" s="1"/>
  <c r="H774" i="4"/>
  <c r="J774" i="4" s="1"/>
  <c r="H775" i="4"/>
  <c r="J775" i="4" s="1"/>
  <c r="H776" i="4"/>
  <c r="J776" i="4" s="1"/>
  <c r="H777" i="4"/>
  <c r="J777" i="4" s="1"/>
  <c r="H778" i="4"/>
  <c r="J778" i="4" s="1"/>
  <c r="H779" i="4"/>
  <c r="J779" i="4" s="1"/>
  <c r="H780" i="4"/>
  <c r="J780" i="4" s="1"/>
  <c r="H781" i="4"/>
  <c r="J781" i="4" s="1"/>
  <c r="H782" i="4"/>
  <c r="J782" i="4" s="1"/>
  <c r="H783" i="4"/>
  <c r="J783" i="4" s="1"/>
  <c r="H784" i="4"/>
  <c r="J784" i="4" s="1"/>
  <c r="H785" i="4"/>
  <c r="J785" i="4" s="1"/>
  <c r="H786" i="4"/>
  <c r="J786" i="4" s="1"/>
  <c r="H787" i="4"/>
  <c r="J787" i="4" s="1"/>
  <c r="H788" i="4"/>
  <c r="J788" i="4" s="1"/>
  <c r="H789" i="4"/>
  <c r="J789" i="4" s="1"/>
  <c r="H790" i="4"/>
  <c r="J790" i="4" s="1"/>
  <c r="H791" i="4"/>
  <c r="J791" i="4" s="1"/>
  <c r="H792" i="4"/>
  <c r="J792" i="4" s="1"/>
  <c r="H793" i="4"/>
  <c r="J793" i="4" s="1"/>
  <c r="H794" i="4"/>
  <c r="J794" i="4" s="1"/>
  <c r="H795" i="4"/>
  <c r="J795" i="4" s="1"/>
  <c r="H796" i="4"/>
  <c r="J796" i="4" s="1"/>
  <c r="H797" i="4"/>
  <c r="J797" i="4" s="1"/>
  <c r="H798" i="4"/>
  <c r="J798" i="4" s="1"/>
  <c r="H799" i="4"/>
  <c r="J799" i="4" s="1"/>
  <c r="H800" i="4"/>
  <c r="J800" i="4" s="1"/>
  <c r="H801" i="4"/>
  <c r="J801" i="4" s="1"/>
  <c r="H802" i="4"/>
  <c r="J802" i="4" s="1"/>
  <c r="H803" i="4"/>
  <c r="J803" i="4" s="1"/>
  <c r="H804" i="4"/>
  <c r="J804" i="4" s="1"/>
  <c r="H805" i="4"/>
  <c r="J805" i="4" s="1"/>
  <c r="H806" i="4"/>
  <c r="J806" i="4" s="1"/>
  <c r="H807" i="4"/>
  <c r="J807" i="4" s="1"/>
  <c r="H808" i="4"/>
  <c r="J808" i="4" s="1"/>
  <c r="H809" i="4"/>
  <c r="J809" i="4" s="1"/>
  <c r="H810" i="4"/>
  <c r="J810" i="4" s="1"/>
  <c r="H811" i="4"/>
  <c r="J811" i="4" s="1"/>
  <c r="H812" i="4"/>
  <c r="J812" i="4" s="1"/>
  <c r="H813" i="4"/>
  <c r="J813" i="4" s="1"/>
  <c r="H814" i="4"/>
  <c r="J814" i="4" s="1"/>
  <c r="H815" i="4"/>
  <c r="J815" i="4" s="1"/>
  <c r="H816" i="4"/>
  <c r="J816" i="4" s="1"/>
  <c r="H817" i="4"/>
  <c r="J817" i="4" s="1"/>
  <c r="H818" i="4"/>
  <c r="J818" i="4" s="1"/>
  <c r="H819" i="4"/>
  <c r="J819" i="4" s="1"/>
  <c r="H820" i="4"/>
  <c r="J820" i="4" s="1"/>
  <c r="H821" i="4"/>
  <c r="J821" i="4" s="1"/>
  <c r="H822" i="4"/>
  <c r="J822" i="4" s="1"/>
  <c r="H823" i="4"/>
  <c r="J823" i="4" s="1"/>
  <c r="H824" i="4"/>
  <c r="J824" i="4" s="1"/>
  <c r="H825" i="4"/>
  <c r="J825" i="4" s="1"/>
  <c r="H826" i="4"/>
  <c r="J826" i="4" s="1"/>
  <c r="H827" i="4"/>
  <c r="J827" i="4" s="1"/>
  <c r="H828" i="4"/>
  <c r="J828" i="4" s="1"/>
  <c r="H829" i="4"/>
  <c r="J829" i="4" s="1"/>
  <c r="H830" i="4"/>
  <c r="J830" i="4" s="1"/>
  <c r="H831" i="4"/>
  <c r="J831" i="4" s="1"/>
  <c r="H832" i="4"/>
  <c r="J832" i="4" s="1"/>
  <c r="H833" i="4"/>
  <c r="J833" i="4" s="1"/>
  <c r="H834" i="4"/>
  <c r="J834" i="4" s="1"/>
  <c r="H835" i="4"/>
  <c r="J835" i="4" s="1"/>
  <c r="H836" i="4"/>
  <c r="J836" i="4" s="1"/>
  <c r="H837" i="4"/>
  <c r="J837" i="4" s="1"/>
  <c r="H838" i="4"/>
  <c r="J838" i="4" s="1"/>
  <c r="H839" i="4"/>
  <c r="J839" i="4" s="1"/>
  <c r="H840" i="4"/>
  <c r="J840" i="4" s="1"/>
  <c r="H841" i="4"/>
  <c r="J841" i="4" s="1"/>
  <c r="H842" i="4"/>
  <c r="J842" i="4" s="1"/>
  <c r="H843" i="4"/>
  <c r="J843" i="4" s="1"/>
  <c r="H844" i="4"/>
  <c r="J844" i="4" s="1"/>
  <c r="H845" i="4"/>
  <c r="J845" i="4" s="1"/>
  <c r="H846" i="4"/>
  <c r="J846" i="4" s="1"/>
  <c r="H847" i="4"/>
  <c r="J847" i="4" s="1"/>
  <c r="H848" i="4"/>
  <c r="J848" i="4" s="1"/>
  <c r="H849" i="4"/>
  <c r="J849" i="4" s="1"/>
  <c r="H850" i="4"/>
  <c r="J850" i="4" s="1"/>
  <c r="H851" i="4"/>
  <c r="J851" i="4" s="1"/>
  <c r="H852" i="4"/>
  <c r="J852" i="4" s="1"/>
  <c r="H853" i="4"/>
  <c r="J853" i="4" s="1"/>
  <c r="H854" i="4"/>
  <c r="J854" i="4" s="1"/>
  <c r="H855" i="4"/>
  <c r="J855" i="4" s="1"/>
  <c r="H856" i="4"/>
  <c r="J856" i="4" s="1"/>
  <c r="H857" i="4"/>
  <c r="J857" i="4" s="1"/>
  <c r="H858" i="4"/>
  <c r="J858" i="4" s="1"/>
  <c r="H859" i="4"/>
  <c r="J859" i="4" s="1"/>
  <c r="H860" i="4"/>
  <c r="J860" i="4" s="1"/>
  <c r="H861" i="4"/>
  <c r="J861" i="4" s="1"/>
  <c r="H862" i="4"/>
  <c r="J862" i="4" s="1"/>
  <c r="H863" i="4"/>
  <c r="J863" i="4" s="1"/>
  <c r="H864" i="4"/>
  <c r="J864" i="4" s="1"/>
  <c r="H865" i="4"/>
  <c r="J865" i="4" s="1"/>
  <c r="H866" i="4"/>
  <c r="J866" i="4" s="1"/>
  <c r="H867" i="4"/>
  <c r="J867" i="4" s="1"/>
  <c r="H868" i="4"/>
  <c r="J868" i="4" s="1"/>
  <c r="H869" i="4"/>
  <c r="J869" i="4" s="1"/>
  <c r="H870" i="4"/>
  <c r="J870" i="4" s="1"/>
  <c r="H871" i="4"/>
  <c r="J871" i="4" s="1"/>
  <c r="H872" i="4"/>
  <c r="J872" i="4" s="1"/>
  <c r="H873" i="4"/>
  <c r="J873" i="4" s="1"/>
  <c r="H874" i="4"/>
  <c r="J874" i="4" s="1"/>
  <c r="H875" i="4"/>
  <c r="J875" i="4" s="1"/>
  <c r="H876" i="4"/>
  <c r="J876" i="4" s="1"/>
  <c r="H877" i="4"/>
  <c r="J877" i="4" s="1"/>
  <c r="H878" i="4"/>
  <c r="J878" i="4" s="1"/>
  <c r="H879" i="4"/>
  <c r="J879" i="4" s="1"/>
  <c r="H880" i="4"/>
  <c r="J880" i="4" s="1"/>
  <c r="H881" i="4"/>
  <c r="J881" i="4" s="1"/>
  <c r="H882" i="4"/>
  <c r="J882" i="4" s="1"/>
  <c r="H883" i="4"/>
  <c r="J883" i="4" s="1"/>
  <c r="H884" i="4"/>
  <c r="J884" i="4" s="1"/>
  <c r="H885" i="4"/>
  <c r="J885" i="4" s="1"/>
  <c r="H886" i="4"/>
  <c r="J886" i="4" s="1"/>
  <c r="H887" i="4"/>
  <c r="J887" i="4" s="1"/>
  <c r="H888" i="4"/>
  <c r="J888" i="4" s="1"/>
  <c r="H889" i="4"/>
  <c r="J889" i="4" s="1"/>
  <c r="H890" i="4"/>
  <c r="J890" i="4" s="1"/>
  <c r="H891" i="4"/>
  <c r="J891" i="4" s="1"/>
  <c r="H892" i="4"/>
  <c r="J892" i="4" s="1"/>
  <c r="H893" i="4"/>
  <c r="J893" i="4" s="1"/>
  <c r="H894" i="4"/>
  <c r="J894" i="4" s="1"/>
  <c r="H895" i="4"/>
  <c r="J895" i="4" s="1"/>
  <c r="H896" i="4"/>
  <c r="J896" i="4" s="1"/>
  <c r="H897" i="4"/>
  <c r="J897" i="4" s="1"/>
  <c r="H898" i="4"/>
  <c r="J898" i="4" s="1"/>
  <c r="H899" i="4"/>
  <c r="J899" i="4" s="1"/>
  <c r="H900" i="4"/>
  <c r="J900" i="4" s="1"/>
  <c r="H901" i="4"/>
  <c r="J901" i="4" s="1"/>
  <c r="H902" i="4"/>
  <c r="J902" i="4" s="1"/>
  <c r="H903" i="4"/>
  <c r="J903" i="4" s="1"/>
  <c r="H904" i="4"/>
  <c r="J904" i="4" s="1"/>
  <c r="H905" i="4"/>
  <c r="J905" i="4" s="1"/>
  <c r="H906" i="4"/>
  <c r="J906" i="4" s="1"/>
  <c r="H907" i="4"/>
  <c r="J907" i="4" s="1"/>
  <c r="H908" i="4"/>
  <c r="J908" i="4" s="1"/>
  <c r="H909" i="4"/>
  <c r="J909" i="4" s="1"/>
  <c r="H910" i="4"/>
  <c r="J910" i="4" s="1"/>
  <c r="H911" i="4"/>
  <c r="J911" i="4" s="1"/>
  <c r="H912" i="4"/>
  <c r="J912" i="4" s="1"/>
  <c r="H913" i="4"/>
  <c r="J913" i="4" s="1"/>
  <c r="H914" i="4"/>
  <c r="J914" i="4" s="1"/>
  <c r="H915" i="4"/>
  <c r="J915" i="4" s="1"/>
  <c r="H916" i="4"/>
  <c r="J916" i="4" s="1"/>
  <c r="H917" i="4"/>
  <c r="J917" i="4" s="1"/>
  <c r="H918" i="4"/>
  <c r="J918" i="4" s="1"/>
  <c r="H919" i="4"/>
  <c r="J919" i="4" s="1"/>
  <c r="H920" i="4"/>
  <c r="J920" i="4" s="1"/>
  <c r="H921" i="4"/>
  <c r="J921" i="4" s="1"/>
  <c r="H922" i="4"/>
  <c r="J922" i="4" s="1"/>
  <c r="H923" i="4"/>
  <c r="J923" i="4" s="1"/>
  <c r="H924" i="4"/>
  <c r="J924" i="4" s="1"/>
  <c r="H925" i="4"/>
  <c r="J925" i="4" s="1"/>
  <c r="H926" i="4"/>
  <c r="J926" i="4" s="1"/>
  <c r="H927" i="4"/>
  <c r="J927" i="4" s="1"/>
  <c r="H928" i="4"/>
  <c r="J928" i="4" s="1"/>
  <c r="H929" i="4"/>
  <c r="J929" i="4" s="1"/>
  <c r="H930" i="4"/>
  <c r="J930" i="4" s="1"/>
  <c r="H931" i="4"/>
  <c r="J931" i="4" s="1"/>
  <c r="H932" i="4"/>
  <c r="J932" i="4" s="1"/>
  <c r="H933" i="4"/>
  <c r="J933" i="4" s="1"/>
  <c r="H934" i="4"/>
  <c r="J934" i="4" s="1"/>
  <c r="H935" i="4"/>
  <c r="J935" i="4" s="1"/>
  <c r="H936" i="4"/>
  <c r="J936" i="4" s="1"/>
  <c r="H937" i="4"/>
  <c r="J937" i="4" s="1"/>
  <c r="H938" i="4"/>
  <c r="J938" i="4" s="1"/>
  <c r="H939" i="4"/>
  <c r="J939" i="4" s="1"/>
  <c r="H940" i="4"/>
  <c r="J940" i="4" s="1"/>
  <c r="H941" i="4"/>
  <c r="J941" i="4" s="1"/>
  <c r="H942" i="4"/>
  <c r="J942" i="4" s="1"/>
  <c r="H943" i="4"/>
  <c r="J943" i="4" s="1"/>
  <c r="H944" i="4"/>
  <c r="J944" i="4" s="1"/>
  <c r="H945" i="4"/>
  <c r="J945" i="4" s="1"/>
  <c r="H946" i="4"/>
  <c r="J946" i="4" s="1"/>
  <c r="H947" i="4"/>
  <c r="J947" i="4" s="1"/>
  <c r="H948" i="4"/>
  <c r="J948" i="4" s="1"/>
  <c r="H949" i="4"/>
  <c r="J949" i="4" s="1"/>
  <c r="H950" i="4"/>
  <c r="J950" i="4" s="1"/>
  <c r="H951" i="4"/>
  <c r="J951" i="4" s="1"/>
  <c r="H952" i="4"/>
  <c r="J952" i="4" s="1"/>
  <c r="H953" i="4"/>
  <c r="J953" i="4" s="1"/>
  <c r="H954" i="4"/>
  <c r="J954" i="4" s="1"/>
  <c r="H955" i="4"/>
  <c r="J955" i="4" s="1"/>
  <c r="H956" i="4"/>
  <c r="J956" i="4" s="1"/>
  <c r="H957" i="4"/>
  <c r="J957" i="4" s="1"/>
  <c r="H958" i="4"/>
  <c r="J958" i="4" s="1"/>
  <c r="H959" i="4"/>
  <c r="J959" i="4" s="1"/>
  <c r="H960" i="4"/>
  <c r="J960" i="4" s="1"/>
  <c r="E1753" i="4"/>
  <c r="C1935" i="4"/>
  <c r="D1935" i="4"/>
  <c r="E1935" i="4"/>
  <c r="C1936" i="4"/>
  <c r="D1936" i="4"/>
  <c r="E1936" i="4"/>
  <c r="C2393" i="4"/>
  <c r="D2393" i="4"/>
  <c r="E2393" i="4"/>
  <c r="C2394" i="4"/>
  <c r="D2394" i="4"/>
  <c r="E2394" i="4"/>
  <c r="A232" i="3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304" i="3"/>
  <c r="A305" i="3" s="1"/>
  <c r="A306" i="3" s="1"/>
  <c r="A307" i="3" s="1"/>
  <c r="A308" i="3" s="1"/>
  <c r="A309" i="3" s="1"/>
  <c r="A310" i="3" s="1"/>
  <c r="A311" i="3" s="1"/>
  <c r="A312" i="3" s="1"/>
  <c r="A362" i="3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400" i="3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3" i="3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7" i="3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617" i="3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5" i="3"/>
  <c r="A636" i="3" s="1"/>
  <c r="A637" i="3" s="1"/>
  <c r="A638" i="3" s="1"/>
  <c r="A639" i="3" s="1"/>
  <c r="A640" i="3" s="1"/>
  <c r="A641" i="3" s="1"/>
  <c r="A642" i="3" s="1"/>
  <c r="A643" i="3" s="1"/>
  <c r="A644" i="3" s="1"/>
  <c r="A646" i="3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3" i="3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2167" i="3"/>
  <c r="A2168" i="3" s="1"/>
  <c r="Q3597" i="3"/>
  <c r="Q3598" i="3" s="1"/>
  <c r="P4917" i="3"/>
  <c r="F5058" i="3"/>
  <c r="F7562" i="3" s="1"/>
  <c r="F5059" i="3"/>
  <c r="D4483" i="4" l="1"/>
  <c r="C4483" i="4"/>
  <c r="E4483" i="4"/>
</calcChain>
</file>

<file path=xl/comments1.xml><?xml version="1.0" encoding="utf-8"?>
<comments xmlns="http://schemas.openxmlformats.org/spreadsheetml/2006/main">
  <authors>
    <author>sem</author>
  </authors>
  <commentList>
    <comment ref="D978" authorId="0" shapeId="0">
      <text>
        <r>
          <rPr>
            <b/>
            <sz val="8"/>
            <color indexed="81"/>
            <rFont val="Tahoma"/>
            <family val="2"/>
          </rPr>
          <t>sem:</t>
        </r>
        <r>
          <rPr>
            <sz val="8"/>
            <color indexed="81"/>
            <rFont val="Tahoma"/>
            <family val="2"/>
          </rPr>
          <t xml:space="preserve">
SEM - 7  30 MARCH 1998
DOWN </t>
        </r>
      </text>
    </comment>
  </commentList>
</comments>
</file>

<file path=xl/sharedStrings.xml><?xml version="1.0" encoding="utf-8"?>
<sst xmlns="http://schemas.openxmlformats.org/spreadsheetml/2006/main" count="94" uniqueCount="44">
  <si>
    <t>DATE</t>
  </si>
  <si>
    <t xml:space="preserve"> (Rupee Terms)</t>
  </si>
  <si>
    <t>(Dollar Terms)</t>
  </si>
  <si>
    <t xml:space="preserve">SEMTRI </t>
  </si>
  <si>
    <t xml:space="preserve">SEMDEX </t>
  </si>
  <si>
    <t>SEM - 7</t>
  </si>
  <si>
    <t xml:space="preserve">DATA AS FROM </t>
  </si>
  <si>
    <t>HIGH</t>
  </si>
  <si>
    <t>DEVELOPMENT &amp; ENTERPRISE MARKET (DEM)</t>
  </si>
  <si>
    <t>DEMTRI</t>
  </si>
  <si>
    <t xml:space="preserve">    Date</t>
  </si>
  <si>
    <t>DEMEX</t>
  </si>
  <si>
    <t>(RS)</t>
  </si>
  <si>
    <t>(US $)</t>
  </si>
  <si>
    <t>LOW FOR THE YEAR 2009</t>
  </si>
  <si>
    <t>YEAR 2007</t>
  </si>
  <si>
    <t>YEAR 2008</t>
  </si>
  <si>
    <t>HIGH FOR THE YEAR 2009</t>
  </si>
  <si>
    <t>HIGH FOR THE YEAR 2010</t>
  </si>
  <si>
    <t>LOW FOR THE YEAR 2010</t>
  </si>
  <si>
    <t>SEMTRI</t>
  </si>
  <si>
    <t>SEMDEX</t>
  </si>
  <si>
    <t>HIGH FOR THE YEAR 2011</t>
  </si>
  <si>
    <t>LOW FOR THE YEAR 2011</t>
  </si>
  <si>
    <t>LAST UPDATED 31 MAY  2012</t>
  </si>
  <si>
    <t>HIGH FOR THE YEAR 2012</t>
  </si>
  <si>
    <t>LOW FOR THE YEAR 2012</t>
  </si>
  <si>
    <t>Date</t>
  </si>
  <si>
    <t>SEMTRI (RS)</t>
  </si>
  <si>
    <t>SEM - 7 (launched on 30 March 1998)</t>
  </si>
  <si>
    <t>SEM-10 replaced the SEM-7 index as from 
2nd October 2014</t>
  </si>
  <si>
    <t>DEMTRI (Rs)</t>
  </si>
  <si>
    <t>SEMSI
(launched on 7th September 2015)</t>
  </si>
  <si>
    <t xml:space="preserve">SEM-ASI </t>
  </si>
  <si>
    <t>(Launched on 12 September 2016)</t>
  </si>
  <si>
    <t>SEMTRI-ASI
(Launched on 10.10.2016)</t>
  </si>
  <si>
    <t>D</t>
  </si>
  <si>
    <t>SEMTRI (USD)</t>
  </si>
  <si>
    <t>graph</t>
  </si>
  <si>
    <t xml:space="preserve">SEMBI
14.11.2017
</t>
  </si>
  <si>
    <t>AFRIDEX (01.11.2018)</t>
  </si>
  <si>
    <t>MCB Index</t>
  </si>
  <si>
    <t>SBM Index</t>
  </si>
  <si>
    <r>
      <t>LAST UPDATED AUGUST 2024</t>
    </r>
    <r>
      <rPr>
        <b/>
        <i/>
        <sz val="9"/>
        <color theme="0"/>
        <rFont val="Calibri"/>
        <family val="2"/>
        <scheme val="minor"/>
      </rPr>
      <t xml:space="preserve"> (updated on a monthly basis)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</si>
</sst>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d\-mmm\-yyyy"/>
    <numFmt numFmtId="167" formatCode="0.00_);[Red]\(0.00\)"/>
    <numFmt numFmtId="168" formatCode="[$-409]d\-mmm\-yy;@"/>
    <numFmt numFmtId="169" formatCode="[$-409]dd\-mmm\-yy;@"/>
    <numFmt numFmtId="170" formatCode="0.00_ ;\-0.00\ "/>
    <numFmt numFmtId="171" formatCode="0.0000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Helv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b/>
      <sz val="20"/>
      <color indexed="12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b/>
      <sz val="16"/>
      <color indexed="8"/>
      <name val="Arial"/>
      <family val="2"/>
    </font>
    <font>
      <sz val="16"/>
      <name val="Arial"/>
      <family val="2"/>
    </font>
    <font>
      <b/>
      <sz val="12"/>
      <name val="Cambria"/>
      <family val="1"/>
    </font>
    <font>
      <sz val="12"/>
      <name val="Cambria"/>
      <family val="1"/>
    </font>
    <font>
      <b/>
      <sz val="14"/>
      <name val="Arial"/>
      <family val="2"/>
    </font>
    <font>
      <sz val="18"/>
      <color indexed="6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mbria"/>
      <family val="1"/>
    </font>
    <font>
      <b/>
      <i/>
      <sz val="9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9C650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Tms Rmn"/>
    </font>
    <font>
      <sz val="10"/>
      <name val="MS Sans Serif"/>
      <family val="2"/>
    </font>
  </fonts>
  <fills count="6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8648">
    <xf numFmtId="0" fontId="0" fillId="0" borderId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43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37" fillId="31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62" fillId="62" borderId="35" applyNumberFormat="0" applyFont="0" applyFill="0" applyBorder="0" applyAlignment="0" applyProtection="0">
      <alignment horizontal="centerContinuous" vertical="center"/>
      <protection locked="0"/>
    </xf>
    <xf numFmtId="0" fontId="2" fillId="0" borderId="0"/>
    <xf numFmtId="164" fontId="2" fillId="0" borderId="0" applyFont="0" applyFill="0" applyBorder="0" applyAlignment="0" applyProtection="0"/>
    <xf numFmtId="0" fontId="53" fillId="0" borderId="29" applyNumberFormat="0" applyFill="0" applyAlignment="0" applyProtection="0"/>
    <xf numFmtId="0" fontId="2" fillId="0" borderId="0"/>
    <xf numFmtId="0" fontId="2" fillId="0" borderId="0"/>
    <xf numFmtId="0" fontId="62" fillId="62" borderId="35" applyNumberFormat="0" applyFont="0" applyFill="0" applyBorder="0" applyAlignment="0" applyProtection="0">
      <alignment horizontal="centerContinuous" vertical="center"/>
      <protection locked="0"/>
    </xf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45" fillId="40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45" fillId="41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40" fontId="63" fillId="0" borderId="0" applyFon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0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40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164" fontId="2" fillId="0" borderId="0" applyFont="0" applyFill="0" applyBorder="0" applyAlignment="0" applyProtection="0"/>
    <xf numFmtId="0" fontId="2" fillId="61" borderId="32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2" fillId="61" borderId="32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61" borderId="32" applyNumberFormat="0" applyFont="0" applyAlignment="0" applyProtection="0"/>
    <xf numFmtId="40" fontId="63" fillId="0" borderId="0" applyFont="0" applyFill="0" applyBorder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61" borderId="32" applyNumberFormat="0" applyFont="0" applyAlignment="0" applyProtection="0"/>
    <xf numFmtId="164" fontId="2" fillId="0" borderId="0" applyFont="0" applyFill="0" applyBorder="0" applyAlignment="0" applyProtection="0"/>
    <xf numFmtId="0" fontId="2" fillId="61" borderId="32" applyNumberFormat="0" applyFont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61" borderId="32" applyNumberFormat="0" applyFon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168" fontId="2" fillId="0" borderId="0"/>
    <xf numFmtId="168" fontId="2" fillId="0" borderId="0"/>
    <xf numFmtId="0" fontId="45" fillId="4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1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" fillId="61" borderId="32" applyNumberFormat="0" applyFont="0" applyAlignment="0" applyProtection="0"/>
    <xf numFmtId="0" fontId="56" fillId="0" borderId="31" applyNumberFormat="0" applyFill="0" applyAlignment="0" applyProtection="0"/>
    <xf numFmtId="0" fontId="54" fillId="0" borderId="0" applyNumberFormat="0" applyFill="0" applyBorder="0" applyAlignment="0" applyProtection="0"/>
    <xf numFmtId="0" fontId="53" fillId="0" borderId="29" applyNumberFormat="0" applyFill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9" fillId="59" borderId="27" applyNumberFormat="0" applyAlignment="0" applyProtection="0"/>
    <xf numFmtId="0" fontId="47" fillId="41" borderId="0" applyNumberFormat="0" applyBorder="0" applyAlignment="0" applyProtection="0"/>
    <xf numFmtId="0" fontId="46" fillId="51" borderId="0" applyNumberFormat="0" applyBorder="0" applyAlignment="0" applyProtection="0"/>
    <xf numFmtId="0" fontId="46" fillId="55" borderId="0" applyNumberFormat="0" applyBorder="0" applyAlignment="0" applyProtection="0"/>
    <xf numFmtId="0" fontId="46" fillId="53" borderId="0" applyNumberFormat="0" applyBorder="0" applyAlignment="0" applyProtection="0"/>
    <xf numFmtId="0" fontId="46" fillId="51" borderId="0" applyNumberFormat="0" applyBorder="0" applyAlignment="0" applyProtection="0"/>
    <xf numFmtId="0" fontId="46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2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43" fontId="2" fillId="0" borderId="0" applyFont="0" applyFill="0" applyBorder="0" applyAlignment="0" applyProtection="0"/>
    <xf numFmtId="0" fontId="60" fillId="0" borderId="34" applyNumberFormat="0" applyFill="0" applyAlignment="0" applyProtection="0"/>
    <xf numFmtId="0" fontId="58" fillId="58" borderId="33" applyNumberFormat="0" applyAlignment="0" applyProtection="0"/>
    <xf numFmtId="0" fontId="57" fillId="60" borderId="0" applyNumberFormat="0" applyBorder="0" applyAlignment="0" applyProtection="0"/>
    <xf numFmtId="0" fontId="55" fillId="45" borderId="26" applyNumberFormat="0" applyAlignment="0" applyProtection="0"/>
    <xf numFmtId="0" fontId="54" fillId="0" borderId="30" applyNumberFormat="0" applyFill="0" applyAlignment="0" applyProtection="0"/>
    <xf numFmtId="0" fontId="52" fillId="0" borderId="28" applyNumberFormat="0" applyFill="0" applyAlignment="0" applyProtection="0"/>
    <xf numFmtId="164" fontId="2" fillId="0" borderId="0" applyFont="0" applyFill="0" applyBorder="0" applyAlignment="0" applyProtection="0"/>
    <xf numFmtId="0" fontId="48" fillId="58" borderId="26" applyNumberFormat="0" applyAlignment="0" applyProtection="0"/>
    <xf numFmtId="0" fontId="46" fillId="57" borderId="0" applyNumberFormat="0" applyBorder="0" applyAlignment="0" applyProtection="0"/>
    <xf numFmtId="0" fontId="46" fillId="52" borderId="0" applyNumberFormat="0" applyBorder="0" applyAlignment="0" applyProtection="0"/>
    <xf numFmtId="0" fontId="46" fillId="56" borderId="0" applyNumberFormat="0" applyBorder="0" applyAlignment="0" applyProtection="0"/>
    <xf numFmtId="0" fontId="46" fillId="54" borderId="0" applyNumberFormat="0" applyBorder="0" applyAlignment="0" applyProtection="0"/>
    <xf numFmtId="0" fontId="46" fillId="52" borderId="0" applyNumberFormat="0" applyBorder="0" applyAlignment="0" applyProtection="0"/>
    <xf numFmtId="0" fontId="46" fillId="48" borderId="0" applyNumberFormat="0" applyBorder="0" applyAlignment="0" applyProtection="0"/>
    <xf numFmtId="0" fontId="46" fillId="50" borderId="0" applyNumberFormat="0" applyBorder="0" applyAlignment="0" applyProtection="0"/>
    <xf numFmtId="0" fontId="45" fillId="47" borderId="0" applyNumberFormat="0" applyBorder="0" applyAlignment="0" applyProtection="0"/>
    <xf numFmtId="0" fontId="45" fillId="45" borderId="0" applyNumberFormat="0" applyBorder="0" applyAlignment="0" applyProtection="0"/>
    <xf numFmtId="0" fontId="45" fillId="43" borderId="0" applyNumberFormat="0" applyBorder="0" applyAlignment="0" applyProtection="0"/>
    <xf numFmtId="0" fontId="45" fillId="41" borderId="0" applyNumberFormat="0" applyBorder="0" applyAlignment="0" applyProtection="0"/>
    <xf numFmtId="0" fontId="45" fillId="43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2" fillId="0" borderId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8" fontId="2" fillId="0" borderId="0"/>
    <xf numFmtId="168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3" fillId="0" borderId="29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3" fillId="0" borderId="29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3" fillId="0" borderId="29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7" fillId="60" borderId="0" applyNumberFormat="0" applyBorder="0" applyAlignment="0" applyProtection="0"/>
    <xf numFmtId="0" fontId="46" fillId="51" borderId="0" applyNumberFormat="0" applyBorder="0" applyAlignment="0" applyProtection="0"/>
    <xf numFmtId="0" fontId="45" fillId="46" borderId="0" applyNumberFormat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6" fillId="0" borderId="31" applyNumberFormat="0" applyFill="0" applyAlignment="0" applyProtection="0"/>
    <xf numFmtId="0" fontId="46" fillId="56" borderId="0" applyNumberFormat="0" applyBorder="0" applyAlignment="0" applyProtection="0"/>
    <xf numFmtId="0" fontId="45" fillId="45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5" fillId="45" borderId="26" applyNumberFormat="0" applyAlignment="0" applyProtection="0"/>
    <xf numFmtId="0" fontId="46" fillId="55" borderId="0" applyNumberFormat="0" applyBorder="0" applyAlignment="0" applyProtection="0"/>
    <xf numFmtId="0" fontId="45" fillId="44" borderId="0" applyNumberFormat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54" fillId="0" borderId="0" applyNumberFormat="0" applyFill="0" applyBorder="0" applyAlignment="0" applyProtection="0"/>
    <xf numFmtId="0" fontId="46" fillId="54" borderId="0" applyNumberFormat="0" applyBorder="0" applyAlignment="0" applyProtection="0"/>
    <xf numFmtId="0" fontId="45" fillId="43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30" applyNumberFormat="0" applyFill="0" applyAlignment="0" applyProtection="0"/>
    <xf numFmtId="0" fontId="46" fillId="53" borderId="0" applyNumberFormat="0" applyBorder="0" applyAlignment="0" applyProtection="0"/>
    <xf numFmtId="0" fontId="45" fillId="42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53" fillId="0" borderId="29" applyNumberFormat="0" applyFill="0" applyAlignment="0" applyProtection="0"/>
    <xf numFmtId="0" fontId="46" fillId="52" borderId="0" applyNumberFormat="0" applyBorder="0" applyAlignment="0" applyProtection="0"/>
    <xf numFmtId="0" fontId="45" fillId="41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52" fillId="0" borderId="28" applyNumberFormat="0" applyFill="0" applyAlignment="0" applyProtection="0"/>
    <xf numFmtId="0" fontId="46" fillId="51" borderId="0" applyNumberFormat="0" applyBorder="0" applyAlignment="0" applyProtection="0"/>
    <xf numFmtId="0" fontId="45" fillId="40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51" fillId="42" borderId="0" applyNumberFormat="0" applyBorder="0" applyAlignment="0" applyProtection="0"/>
    <xf numFmtId="0" fontId="46" fillId="48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6" fillId="47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9" fillId="59" borderId="27" applyNumberFormat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60" fillId="0" borderId="3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48" fillId="58" borderId="26" applyNumberFormat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47" fillId="41" borderId="0" applyNumberFormat="0" applyBorder="0" applyAlignment="0" applyProtection="0"/>
    <xf numFmtId="0" fontId="45" fillId="43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0" fontId="46" fillId="50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8" fillId="58" borderId="33" applyNumberFormat="0" applyAlignment="0" applyProtection="0"/>
    <xf numFmtId="0" fontId="46" fillId="57" borderId="0" applyNumberFormat="0" applyBorder="0" applyAlignment="0" applyProtection="0"/>
    <xf numFmtId="0" fontId="45" fillId="48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61" borderId="32" applyNumberFormat="0" applyFont="0" applyAlignment="0" applyProtection="0"/>
    <xf numFmtId="0" fontId="46" fillId="52" borderId="0" applyNumberFormat="0" applyBorder="0" applyAlignment="0" applyProtection="0"/>
    <xf numFmtId="0" fontId="45" fillId="47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53" fillId="0" borderId="29" applyNumberFormat="0" applyFill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3" fillId="0" borderId="29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3" fillId="0" borderId="29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0" fontId="47" fillId="41" borderId="0" applyNumberFormat="0" applyBorder="0" applyAlignment="0" applyProtection="0"/>
    <xf numFmtId="0" fontId="45" fillId="46" borderId="0" applyNumberFormat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Alignment="0" applyProtection="0"/>
    <xf numFmtId="0" fontId="46" fillId="57" borderId="0" applyNumberFormat="0" applyBorder="0" applyAlignment="0" applyProtection="0"/>
    <xf numFmtId="0" fontId="45" fillId="45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60" fillId="0" borderId="34" applyNumberFormat="0" applyFill="0" applyAlignment="0" applyProtection="0"/>
    <xf numFmtId="0" fontId="46" fillId="52" borderId="0" applyNumberFormat="0" applyBorder="0" applyAlignment="0" applyProtection="0"/>
    <xf numFmtId="0" fontId="45" fillId="4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46" fillId="51" borderId="0" applyNumberFormat="0" applyBorder="0" applyAlignment="0" applyProtection="0"/>
    <xf numFmtId="0" fontId="45" fillId="43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8" fillId="58" borderId="33" applyNumberFormat="0" applyAlignment="0" applyProtection="0"/>
    <xf numFmtId="0" fontId="46" fillId="56" borderId="0" applyNumberFormat="0" applyBorder="0" applyAlignment="0" applyProtection="0"/>
    <xf numFmtId="0" fontId="45" fillId="42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61" borderId="32" applyNumberFormat="0" applyFont="0" applyAlignment="0" applyProtection="0"/>
    <xf numFmtId="0" fontId="46" fillId="55" borderId="0" applyNumberFormat="0" applyBorder="0" applyAlignment="0" applyProtection="0"/>
    <xf numFmtId="0" fontId="45" fillId="41" borderId="0" applyNumberFormat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57" fillId="60" borderId="0" applyNumberFormat="0" applyBorder="0" applyAlignment="0" applyProtection="0"/>
    <xf numFmtId="0" fontId="46" fillId="54" borderId="0" applyNumberFormat="0" applyBorder="0" applyAlignment="0" applyProtection="0"/>
    <xf numFmtId="0" fontId="45" fillId="40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56" fillId="0" borderId="31" applyNumberFormat="0" applyFill="0" applyAlignment="0" applyProtection="0"/>
    <xf numFmtId="0" fontId="46" fillId="53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45" borderId="26" applyNumberFormat="0" applyAlignment="0" applyProtection="0"/>
    <xf numFmtId="0" fontId="46" fillId="52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30" applyNumberFormat="0" applyFill="0" applyAlignment="0" applyProtection="0"/>
    <xf numFmtId="0" fontId="46" fillId="48" borderId="0" applyNumberFormat="0" applyBorder="0" applyAlignment="0" applyProtection="0"/>
    <xf numFmtId="0" fontId="46" fillId="47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3" fillId="0" borderId="29" applyNumberFormat="0" applyFill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2" fillId="0" borderId="28" applyNumberFormat="0" applyFill="0" applyAlignment="0" applyProtection="0"/>
    <xf numFmtId="0" fontId="46" fillId="50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54" fillId="0" borderId="0" applyNumberFormat="0" applyFill="0" applyBorder="0" applyAlignment="0" applyProtection="0"/>
    <xf numFmtId="0" fontId="46" fillId="51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42" borderId="0" applyNumberFormat="0" applyBorder="0" applyAlignment="0" applyProtection="0"/>
    <xf numFmtId="0" fontId="45" fillId="49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5" fillId="46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5" fillId="43" borderId="0" applyNumberFormat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59" borderId="27" applyNumberFormat="0" applyAlignment="0" applyProtection="0"/>
    <xf numFmtId="0" fontId="45" fillId="48" borderId="0" applyNumberFormat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45" fillId="47" borderId="0" applyNumberFormat="0" applyBorder="0" applyAlignment="0" applyProtection="0"/>
    <xf numFmtId="0" fontId="1" fillId="0" borderId="0"/>
    <xf numFmtId="0" fontId="48" fillId="58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53" fillId="0" borderId="29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4" fontId="2" fillId="0" borderId="0" applyFont="0" applyFill="0" applyBorder="0" applyAlignment="0" applyProtection="0"/>
    <xf numFmtId="168" fontId="53" fillId="0" borderId="29" applyNumberFormat="0" applyFill="0" applyAlignment="0" applyProtection="0"/>
    <xf numFmtId="168" fontId="2" fillId="61" borderId="32" applyNumberFormat="0" applyFont="0" applyAlignment="0" applyProtection="0"/>
    <xf numFmtId="168" fontId="62" fillId="62" borderId="35" applyNumberFormat="0" applyFont="0" applyFill="0" applyBorder="0" applyAlignment="0" applyProtection="0">
      <alignment horizontal="centerContinuous" vertical="center"/>
      <protection locked="0"/>
    </xf>
    <xf numFmtId="168" fontId="2" fillId="0" borderId="0"/>
    <xf numFmtId="164" fontId="2" fillId="0" borderId="0" applyFont="0" applyFill="0" applyBorder="0" applyAlignment="0" applyProtection="0"/>
    <xf numFmtId="168" fontId="2" fillId="0" borderId="0"/>
    <xf numFmtId="168" fontId="2" fillId="0" borderId="0"/>
    <xf numFmtId="168" fontId="62" fillId="62" borderId="35" applyNumberFormat="0" applyFont="0" applyFill="0" applyBorder="0" applyAlignment="0" applyProtection="0">
      <alignment horizontal="centerContinuous" vertical="center"/>
      <protection locked="0"/>
    </xf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0" borderId="0" applyNumberFormat="0" applyBorder="0" applyAlignment="0" applyProtection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45" fillId="40" borderId="0" applyNumberFormat="0" applyBorder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45" fillId="41" borderId="0" applyNumberFormat="0" applyBorder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1" fillId="0" borderId="0"/>
    <xf numFmtId="168" fontId="2" fillId="0" borderId="0"/>
    <xf numFmtId="164" fontId="1" fillId="0" borderId="0" applyFont="0" applyFill="0" applyBorder="0" applyAlignment="0" applyProtection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61" borderId="32" applyNumberFormat="0" applyFont="0" applyAlignment="0" applyProtection="0"/>
    <xf numFmtId="164" fontId="1" fillId="0" borderId="0" applyFont="0" applyFill="0" applyBorder="0" applyAlignment="0" applyProtection="0"/>
    <xf numFmtId="168" fontId="2" fillId="0" borderId="0"/>
    <xf numFmtId="168" fontId="1" fillId="0" borderId="0"/>
    <xf numFmtId="168" fontId="2" fillId="0" borderId="0"/>
    <xf numFmtId="168" fontId="1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61" borderId="32" applyNumberFormat="0" applyFont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4" fontId="1" fillId="0" borderId="0" applyFont="0" applyFill="0" applyBorder="0" applyAlignment="0" applyProtection="0"/>
    <xf numFmtId="168" fontId="1" fillId="0" borderId="0"/>
    <xf numFmtId="168" fontId="1" fillId="0" borderId="0"/>
    <xf numFmtId="168" fontId="2" fillId="0" borderId="0"/>
    <xf numFmtId="168" fontId="1" fillId="0" borderId="0"/>
    <xf numFmtId="168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4" fontId="1" fillId="0" borderId="0" applyFont="0" applyFill="0" applyBorder="0" applyAlignment="0" applyProtection="0"/>
    <xf numFmtId="168" fontId="1" fillId="0" borderId="0"/>
    <xf numFmtId="168" fontId="2" fillId="0" borderId="0"/>
    <xf numFmtId="168" fontId="2" fillId="0" borderId="0"/>
    <xf numFmtId="168" fontId="2" fillId="0" borderId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45" fillId="49" borderId="0" applyNumberFormat="0" applyBorder="0" applyAlignment="0" applyProtection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1" fillId="42" borderId="0" applyNumberFormat="0" applyBorder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2" fillId="61" borderId="32" applyNumberFormat="0" applyFont="0" applyAlignment="0" applyProtection="0"/>
    <xf numFmtId="168" fontId="56" fillId="0" borderId="31" applyNumberFormat="0" applyFill="0" applyAlignment="0" applyProtection="0"/>
    <xf numFmtId="168" fontId="54" fillId="0" borderId="0" applyNumberFormat="0" applyFill="0" applyBorder="0" applyAlignment="0" applyProtection="0"/>
    <xf numFmtId="168" fontId="53" fillId="0" borderId="29" applyNumberFormat="0" applyFill="0" applyAlignment="0" applyProtection="0"/>
    <xf numFmtId="168" fontId="50" fillId="0" borderId="0" applyNumberFormat="0" applyFill="0" applyBorder="0" applyAlignment="0" applyProtection="0"/>
    <xf numFmtId="168" fontId="49" fillId="59" borderId="27" applyNumberFormat="0" applyAlignment="0" applyProtection="0"/>
    <xf numFmtId="168" fontId="47" fillId="41" borderId="0" applyNumberFormat="0" applyBorder="0" applyAlignment="0" applyProtection="0"/>
    <xf numFmtId="168" fontId="46" fillId="51" borderId="0" applyNumberFormat="0" applyBorder="0" applyAlignment="0" applyProtection="0"/>
    <xf numFmtId="168" fontId="46" fillId="55" borderId="0" applyNumberFormat="0" applyBorder="0" applyAlignment="0" applyProtection="0"/>
    <xf numFmtId="168" fontId="46" fillId="53" borderId="0" applyNumberFormat="0" applyBorder="0" applyAlignment="0" applyProtection="0"/>
    <xf numFmtId="168" fontId="46" fillId="51" borderId="0" applyNumberFormat="0" applyBorder="0" applyAlignment="0" applyProtection="0"/>
    <xf numFmtId="168" fontId="46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6" borderId="0" applyNumberFormat="0" applyBorder="0" applyAlignment="0" applyProtection="0"/>
    <xf numFmtId="168" fontId="45" fillId="44" borderId="0" applyNumberFormat="0" applyBorder="0" applyAlignment="0" applyProtection="0"/>
    <xf numFmtId="168" fontId="45" fillId="42" borderId="0" applyNumberFormat="0" applyBorder="0" applyAlignment="0" applyProtection="0"/>
    <xf numFmtId="168" fontId="45" fillId="40" borderId="0" applyNumberFormat="0" applyBorder="0" applyAlignment="0" applyProtection="0"/>
    <xf numFmtId="168" fontId="45" fillId="46" borderId="0" applyNumberFormat="0" applyBorder="0" applyAlignment="0" applyProtection="0"/>
    <xf numFmtId="168" fontId="60" fillId="0" borderId="34" applyNumberFormat="0" applyFill="0" applyAlignment="0" applyProtection="0"/>
    <xf numFmtId="168" fontId="58" fillId="58" borderId="33" applyNumberFormat="0" applyAlignment="0" applyProtection="0"/>
    <xf numFmtId="168" fontId="57" fillId="60" borderId="0" applyNumberFormat="0" applyBorder="0" applyAlignment="0" applyProtection="0"/>
    <xf numFmtId="168" fontId="55" fillId="45" borderId="26" applyNumberFormat="0" applyAlignment="0" applyProtection="0"/>
    <xf numFmtId="168" fontId="54" fillId="0" borderId="30" applyNumberFormat="0" applyFill="0" applyAlignment="0" applyProtection="0"/>
    <xf numFmtId="168" fontId="52" fillId="0" borderId="28" applyNumberFormat="0" applyFill="0" applyAlignment="0" applyProtection="0"/>
    <xf numFmtId="168" fontId="48" fillId="58" borderId="26" applyNumberFormat="0" applyAlignment="0" applyProtection="0"/>
    <xf numFmtId="168" fontId="46" fillId="57" borderId="0" applyNumberFormat="0" applyBorder="0" applyAlignment="0" applyProtection="0"/>
    <xf numFmtId="168" fontId="46" fillId="52" borderId="0" applyNumberFormat="0" applyBorder="0" applyAlignment="0" applyProtection="0"/>
    <xf numFmtId="168" fontId="46" fillId="56" borderId="0" applyNumberFormat="0" applyBorder="0" applyAlignment="0" applyProtection="0"/>
    <xf numFmtId="168" fontId="46" fillId="54" borderId="0" applyNumberFormat="0" applyBorder="0" applyAlignment="0" applyProtection="0"/>
    <xf numFmtId="168" fontId="46" fillId="52" borderId="0" applyNumberFormat="0" applyBorder="0" applyAlignment="0" applyProtection="0"/>
    <xf numFmtId="168" fontId="46" fillId="48" borderId="0" applyNumberFormat="0" applyBorder="0" applyAlignment="0" applyProtection="0"/>
    <xf numFmtId="168" fontId="46" fillId="50" borderId="0" applyNumberFormat="0" applyBorder="0" applyAlignment="0" applyProtection="0"/>
    <xf numFmtId="168" fontId="45" fillId="47" borderId="0" applyNumberFormat="0" applyBorder="0" applyAlignment="0" applyProtection="0"/>
    <xf numFmtId="168" fontId="45" fillId="45" borderId="0" applyNumberFormat="0" applyBorder="0" applyAlignment="0" applyProtection="0"/>
    <xf numFmtId="168" fontId="45" fillId="43" borderId="0" applyNumberFormat="0" applyBorder="0" applyAlignment="0" applyProtection="0"/>
    <xf numFmtId="168" fontId="45" fillId="41" borderId="0" applyNumberFormat="0" applyBorder="0" applyAlignment="0" applyProtection="0"/>
    <xf numFmtId="168" fontId="45" fillId="43" borderId="0" applyNumberFormat="0" applyBorder="0" applyAlignment="0" applyProtection="0"/>
    <xf numFmtId="168" fontId="45" fillId="40" borderId="0" applyNumberFormat="0" applyBorder="0" applyAlignment="0" applyProtection="0"/>
    <xf numFmtId="168" fontId="45" fillId="41" borderId="0" applyNumberFormat="0" applyBorder="0" applyAlignment="0" applyProtection="0"/>
    <xf numFmtId="168" fontId="45" fillId="42" borderId="0" applyNumberFormat="0" applyBorder="0" applyAlignment="0" applyProtection="0"/>
    <xf numFmtId="168" fontId="45" fillId="43" borderId="0" applyNumberFormat="0" applyBorder="0" applyAlignment="0" applyProtection="0"/>
    <xf numFmtId="168" fontId="45" fillId="44" borderId="0" applyNumberFormat="0" applyBorder="0" applyAlignment="0" applyProtection="0"/>
    <xf numFmtId="168" fontId="45" fillId="45" borderId="0" applyNumberFormat="0" applyBorder="0" applyAlignment="0" applyProtection="0"/>
    <xf numFmtId="168" fontId="45" fillId="46" borderId="0" applyNumberFormat="0" applyBorder="0" applyAlignment="0" applyProtection="0"/>
    <xf numFmtId="168" fontId="45" fillId="47" borderId="0" applyNumberFormat="0" applyBorder="0" applyAlignment="0" applyProtection="0"/>
    <xf numFmtId="168" fontId="45" fillId="48" borderId="0" applyNumberFormat="0" applyBorder="0" applyAlignment="0" applyProtection="0"/>
    <xf numFmtId="168" fontId="45" fillId="43" borderId="0" applyNumberFormat="0" applyBorder="0" applyAlignment="0" applyProtection="0"/>
    <xf numFmtId="168" fontId="45" fillId="46" borderId="0" applyNumberFormat="0" applyBorder="0" applyAlignment="0" applyProtection="0"/>
    <xf numFmtId="168" fontId="45" fillId="49" borderId="0" applyNumberFormat="0" applyBorder="0" applyAlignment="0" applyProtection="0"/>
    <xf numFmtId="168" fontId="46" fillId="50" borderId="0" applyNumberFormat="0" applyBorder="0" applyAlignment="0" applyProtection="0"/>
    <xf numFmtId="168" fontId="46" fillId="47" borderId="0" applyNumberFormat="0" applyBorder="0" applyAlignment="0" applyProtection="0"/>
    <xf numFmtId="168" fontId="46" fillId="48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3" borderId="0" applyNumberFormat="0" applyBorder="0" applyAlignment="0" applyProtection="0"/>
    <xf numFmtId="168" fontId="46" fillId="54" borderId="0" applyNumberFormat="0" applyBorder="0" applyAlignment="0" applyProtection="0"/>
    <xf numFmtId="168" fontId="46" fillId="55" borderId="0" applyNumberFormat="0" applyBorder="0" applyAlignment="0" applyProtection="0"/>
    <xf numFmtId="168" fontId="46" fillId="56" borderId="0" applyNumberFormat="0" applyBorder="0" applyAlignment="0" applyProtection="0"/>
    <xf numFmtId="168" fontId="46" fillId="51" borderId="0" applyNumberFormat="0" applyBorder="0" applyAlignment="0" applyProtection="0"/>
    <xf numFmtId="168" fontId="46" fillId="52" borderId="0" applyNumberFormat="0" applyBorder="0" applyAlignment="0" applyProtection="0"/>
    <xf numFmtId="168" fontId="46" fillId="57" borderId="0" applyNumberFormat="0" applyBorder="0" applyAlignment="0" applyProtection="0"/>
    <xf numFmtId="168" fontId="47" fillId="41" borderId="0" applyNumberFormat="0" applyBorder="0" applyAlignment="0" applyProtection="0"/>
    <xf numFmtId="168" fontId="48" fillId="58" borderId="26" applyNumberFormat="0" applyAlignment="0" applyProtection="0"/>
    <xf numFmtId="168" fontId="49" fillId="59" borderId="27" applyNumberFormat="0" applyAlignment="0" applyProtection="0"/>
    <xf numFmtId="168" fontId="50" fillId="0" borderId="0" applyNumberFormat="0" applyFill="0" applyBorder="0" applyAlignment="0" applyProtection="0"/>
    <xf numFmtId="168" fontId="51" fillId="42" borderId="0" applyNumberFormat="0" applyBorder="0" applyAlignment="0" applyProtection="0"/>
    <xf numFmtId="168" fontId="52" fillId="0" borderId="28" applyNumberFormat="0" applyFill="0" applyAlignment="0" applyProtection="0"/>
    <xf numFmtId="168" fontId="53" fillId="0" borderId="29" applyNumberFormat="0" applyFill="0" applyAlignment="0" applyProtection="0"/>
    <xf numFmtId="168" fontId="54" fillId="0" borderId="30" applyNumberFormat="0" applyFill="0" applyAlignment="0" applyProtection="0"/>
    <xf numFmtId="168" fontId="54" fillId="0" borderId="0" applyNumberFormat="0" applyFill="0" applyBorder="0" applyAlignment="0" applyProtection="0"/>
    <xf numFmtId="168" fontId="55" fillId="45" borderId="26" applyNumberFormat="0" applyAlignment="0" applyProtection="0"/>
    <xf numFmtId="168" fontId="56" fillId="0" borderId="31" applyNumberFormat="0" applyFill="0" applyAlignment="0" applyProtection="0"/>
    <xf numFmtId="168" fontId="57" fillId="60" borderId="0" applyNumberFormat="0" applyBorder="0" applyAlignment="0" applyProtection="0"/>
    <xf numFmtId="168" fontId="2" fillId="61" borderId="32" applyNumberFormat="0" applyFont="0" applyAlignment="0" applyProtection="0"/>
    <xf numFmtId="168" fontId="58" fillId="58" borderId="33" applyNumberFormat="0" applyAlignment="0" applyProtection="0"/>
    <xf numFmtId="168" fontId="59" fillId="0" borderId="0" applyNumberFormat="0" applyFill="0" applyBorder="0" applyAlignment="0" applyProtection="0"/>
    <xf numFmtId="168" fontId="60" fillId="0" borderId="34" applyNumberFormat="0" applyFill="0" applyAlignment="0" applyProtection="0"/>
    <xf numFmtId="168" fontId="61" fillId="0" borderId="0" applyNumberForma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 applyFont="0" applyFill="0" applyBorder="0" applyAlignment="0" applyProtection="0"/>
    <xf numFmtId="168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164" fontId="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45" fillId="40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45" fillId="41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2" fillId="0" borderId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3" fillId="0" borderId="29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61" borderId="32" applyNumberFormat="0" applyFont="0" applyAlignment="0" applyProtection="0"/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61" borderId="3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45" fillId="4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1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" fillId="61" borderId="32" applyNumberFormat="0" applyFont="0" applyAlignment="0" applyProtection="0"/>
    <xf numFmtId="0" fontId="56" fillId="0" borderId="31" applyNumberFormat="0" applyFill="0" applyAlignment="0" applyProtection="0"/>
    <xf numFmtId="0" fontId="54" fillId="0" borderId="0" applyNumberFormat="0" applyFill="0" applyBorder="0" applyAlignment="0" applyProtection="0"/>
    <xf numFmtId="0" fontId="53" fillId="0" borderId="29" applyNumberFormat="0" applyFill="0" applyAlignment="0" applyProtection="0"/>
    <xf numFmtId="0" fontId="50" fillId="0" borderId="0" applyNumberFormat="0" applyFill="0" applyBorder="0" applyAlignment="0" applyProtection="0"/>
    <xf numFmtId="0" fontId="49" fillId="59" borderId="27" applyNumberFormat="0" applyAlignment="0" applyProtection="0"/>
    <xf numFmtId="0" fontId="47" fillId="41" borderId="0" applyNumberFormat="0" applyBorder="0" applyAlignment="0" applyProtection="0"/>
    <xf numFmtId="0" fontId="46" fillId="51" borderId="0" applyNumberFormat="0" applyBorder="0" applyAlignment="0" applyProtection="0"/>
    <xf numFmtId="0" fontId="46" fillId="55" borderId="0" applyNumberFormat="0" applyBorder="0" applyAlignment="0" applyProtection="0"/>
    <xf numFmtId="0" fontId="46" fillId="53" borderId="0" applyNumberFormat="0" applyBorder="0" applyAlignment="0" applyProtection="0"/>
    <xf numFmtId="0" fontId="46" fillId="51" borderId="0" applyNumberFormat="0" applyBorder="0" applyAlignment="0" applyProtection="0"/>
    <xf numFmtId="0" fontId="46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2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60" fillId="0" borderId="34" applyNumberFormat="0" applyFill="0" applyAlignment="0" applyProtection="0"/>
    <xf numFmtId="0" fontId="58" fillId="58" borderId="33" applyNumberFormat="0" applyAlignment="0" applyProtection="0"/>
    <xf numFmtId="0" fontId="57" fillId="60" borderId="0" applyNumberFormat="0" applyBorder="0" applyAlignment="0" applyProtection="0"/>
    <xf numFmtId="0" fontId="55" fillId="45" borderId="26" applyNumberFormat="0" applyAlignment="0" applyProtection="0"/>
    <xf numFmtId="0" fontId="54" fillId="0" borderId="30" applyNumberFormat="0" applyFill="0" applyAlignment="0" applyProtection="0"/>
    <xf numFmtId="0" fontId="52" fillId="0" borderId="28" applyNumberFormat="0" applyFill="0" applyAlignment="0" applyProtection="0"/>
    <xf numFmtId="0" fontId="48" fillId="58" borderId="26" applyNumberFormat="0" applyAlignment="0" applyProtection="0"/>
    <xf numFmtId="0" fontId="46" fillId="57" borderId="0" applyNumberFormat="0" applyBorder="0" applyAlignment="0" applyProtection="0"/>
    <xf numFmtId="0" fontId="46" fillId="52" borderId="0" applyNumberFormat="0" applyBorder="0" applyAlignment="0" applyProtection="0"/>
    <xf numFmtId="0" fontId="46" fillId="56" borderId="0" applyNumberFormat="0" applyBorder="0" applyAlignment="0" applyProtection="0"/>
    <xf numFmtId="0" fontId="46" fillId="54" borderId="0" applyNumberFormat="0" applyBorder="0" applyAlignment="0" applyProtection="0"/>
    <xf numFmtId="0" fontId="46" fillId="52" borderId="0" applyNumberFormat="0" applyBorder="0" applyAlignment="0" applyProtection="0"/>
    <xf numFmtId="0" fontId="46" fillId="48" borderId="0" applyNumberFormat="0" applyBorder="0" applyAlignment="0" applyProtection="0"/>
    <xf numFmtId="0" fontId="46" fillId="50" borderId="0" applyNumberFormat="0" applyBorder="0" applyAlignment="0" applyProtection="0"/>
    <xf numFmtId="0" fontId="45" fillId="47" borderId="0" applyNumberFormat="0" applyBorder="0" applyAlignment="0" applyProtection="0"/>
    <xf numFmtId="0" fontId="45" fillId="45" borderId="0" applyNumberFormat="0" applyBorder="0" applyAlignment="0" applyProtection="0"/>
    <xf numFmtId="0" fontId="45" fillId="43" borderId="0" applyNumberFormat="0" applyBorder="0" applyAlignment="0" applyProtection="0"/>
    <xf numFmtId="0" fontId="45" fillId="41" borderId="0" applyNumberFormat="0" applyBorder="0" applyAlignment="0" applyProtection="0"/>
    <xf numFmtId="0" fontId="45" fillId="43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3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6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7" borderId="0" applyNumberFormat="0" applyBorder="0" applyAlignment="0" applyProtection="0"/>
    <xf numFmtId="0" fontId="47" fillId="41" borderId="0" applyNumberFormat="0" applyBorder="0" applyAlignment="0" applyProtection="0"/>
    <xf numFmtId="0" fontId="48" fillId="58" borderId="26" applyNumberFormat="0" applyAlignment="0" applyProtection="0"/>
    <xf numFmtId="0" fontId="49" fillId="59" borderId="27" applyNumberFormat="0" applyAlignment="0" applyProtection="0"/>
    <xf numFmtId="0" fontId="50" fillId="0" borderId="0" applyNumberFormat="0" applyFill="0" applyBorder="0" applyAlignment="0" applyProtection="0"/>
    <xf numFmtId="0" fontId="51" fillId="42" borderId="0" applyNumberFormat="0" applyBorder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4" fillId="0" borderId="30" applyNumberFormat="0" applyFill="0" applyAlignment="0" applyProtection="0"/>
    <xf numFmtId="0" fontId="54" fillId="0" borderId="0" applyNumberFormat="0" applyFill="0" applyBorder="0" applyAlignment="0" applyProtection="0"/>
    <xf numFmtId="0" fontId="55" fillId="45" borderId="26" applyNumberFormat="0" applyAlignment="0" applyProtection="0"/>
    <xf numFmtId="0" fontId="56" fillId="0" borderId="31" applyNumberFormat="0" applyFill="0" applyAlignment="0" applyProtection="0"/>
    <xf numFmtId="0" fontId="57" fillId="60" borderId="0" applyNumberFormat="0" applyBorder="0" applyAlignment="0" applyProtection="0"/>
    <xf numFmtId="0" fontId="2" fillId="61" borderId="32" applyNumberFormat="0" applyFont="0" applyAlignment="0" applyProtection="0"/>
    <xf numFmtId="0" fontId="58" fillId="58" borderId="33" applyNumberFormat="0" applyAlignment="0" applyProtection="0"/>
    <xf numFmtId="0" fontId="59" fillId="0" borderId="0" applyNumberFormat="0" applyFill="0" applyBorder="0" applyAlignment="0" applyProtection="0"/>
    <xf numFmtId="0" fontId="60" fillId="0" borderId="34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280">
    <xf numFmtId="0" fontId="0" fillId="0" borderId="0" xfId="0"/>
    <xf numFmtId="0" fontId="5" fillId="0" borderId="0" xfId="0" applyFont="1" applyAlignment="1">
      <alignment horizontal="center"/>
    </xf>
    <xf numFmtId="0" fontId="12" fillId="0" borderId="0" xfId="0" applyFont="1"/>
    <xf numFmtId="0" fontId="15" fillId="2" borderId="0" xfId="0" applyFont="1" applyFill="1"/>
    <xf numFmtId="4" fontId="6" fillId="2" borderId="0" xfId="0" applyNumberFormat="1" applyFont="1" applyFill="1"/>
    <xf numFmtId="0" fontId="0" fillId="2" borderId="0" xfId="0" applyFill="1"/>
    <xf numFmtId="15" fontId="0" fillId="0" borderId="0" xfId="0" applyNumberFormat="1"/>
    <xf numFmtId="43" fontId="14" fillId="3" borderId="1" xfId="10" applyFont="1" applyFill="1" applyBorder="1"/>
    <xf numFmtId="15" fontId="3" fillId="3" borderId="2" xfId="0" applyNumberFormat="1" applyFont="1" applyFill="1" applyBorder="1" applyAlignment="1">
      <alignment horizontal="center"/>
    </xf>
    <xf numFmtId="43" fontId="3" fillId="3" borderId="2" xfId="10" applyFont="1" applyFill="1" applyBorder="1" applyAlignment="1">
      <alignment horizontal="center"/>
    </xf>
    <xf numFmtId="43" fontId="5" fillId="0" borderId="2" xfId="10" applyFont="1" applyBorder="1" applyAlignment="1">
      <alignment horizontal="center"/>
    </xf>
    <xf numFmtId="15" fontId="3" fillId="3" borderId="2" xfId="0" applyNumberFormat="1" applyFont="1" applyFill="1" applyBorder="1"/>
    <xf numFmtId="43" fontId="14" fillId="3" borderId="2" xfId="10" applyFont="1" applyFill="1" applyBorder="1"/>
    <xf numFmtId="43" fontId="0" fillId="0" borderId="2" xfId="10" applyFont="1" applyBorder="1"/>
    <xf numFmtId="165" fontId="3" fillId="3" borderId="2" xfId="0" applyNumberFormat="1" applyFont="1" applyFill="1" applyBorder="1" applyAlignment="1">
      <alignment horizontal="center"/>
    </xf>
    <xf numFmtId="2" fontId="3" fillId="3" borderId="2" xfId="0" applyNumberFormat="1" applyFont="1" applyFill="1" applyBorder="1" applyAlignment="1">
      <alignment horizontal="center"/>
    </xf>
    <xf numFmtId="43" fontId="4" fillId="0" borderId="2" xfId="10" applyFont="1" applyBorder="1" applyAlignment="1">
      <alignment horizontal="center"/>
    </xf>
    <xf numFmtId="43" fontId="13" fillId="0" borderId="2" xfId="10" applyFont="1" applyBorder="1" applyAlignment="1">
      <alignment horizontal="center"/>
    </xf>
    <xf numFmtId="43" fontId="2" fillId="0" borderId="2" xfId="10" applyFont="1" applyBorder="1"/>
    <xf numFmtId="43" fontId="6" fillId="0" borderId="2" xfId="10" applyFont="1" applyFill="1" applyBorder="1"/>
    <xf numFmtId="43" fontId="6" fillId="4" borderId="2" xfId="10" applyFont="1" applyFill="1" applyBorder="1"/>
    <xf numFmtId="43" fontId="6" fillId="0" borderId="2" xfId="10" applyFont="1" applyFill="1" applyBorder="1" applyAlignment="1">
      <alignment horizontal="right"/>
    </xf>
    <xf numFmtId="43" fontId="6" fillId="0" borderId="2" xfId="10" applyFont="1" applyFill="1" applyBorder="1" applyAlignment="1"/>
    <xf numFmtId="15" fontId="3" fillId="3" borderId="2" xfId="10" applyNumberFormat="1" applyFont="1" applyFill="1" applyBorder="1" applyAlignment="1">
      <alignment horizontal="center"/>
    </xf>
    <xf numFmtId="43" fontId="6" fillId="0" borderId="2" xfId="10" applyFont="1" applyBorder="1"/>
    <xf numFmtId="43" fontId="7" fillId="0" borderId="2" xfId="10" applyFont="1" applyBorder="1"/>
    <xf numFmtId="43" fontId="8" fillId="0" borderId="2" xfId="10" applyFont="1" applyBorder="1"/>
    <xf numFmtId="43" fontId="9" fillId="0" borderId="2" xfId="10" applyFont="1" applyBorder="1"/>
    <xf numFmtId="43" fontId="0" fillId="4" borderId="2" xfId="10" applyFont="1" applyFill="1" applyBorder="1"/>
    <xf numFmtId="43" fontId="14" fillId="3" borderId="2" xfId="10" applyFont="1" applyFill="1" applyBorder="1" applyAlignment="1">
      <alignment horizontal="right"/>
    </xf>
    <xf numFmtId="43" fontId="0" fillId="0" borderId="2" xfId="10" applyFont="1" applyBorder="1" applyAlignment="1">
      <alignment horizontal="right"/>
    </xf>
    <xf numFmtId="2" fontId="14" fillId="3" borderId="2" xfId="0" applyNumberFormat="1" applyFont="1" applyFill="1" applyBorder="1" applyAlignment="1">
      <alignment horizontal="right"/>
    </xf>
    <xf numFmtId="2" fontId="6" fillId="0" borderId="2" xfId="0" applyNumberFormat="1" applyFont="1" applyBorder="1" applyAlignment="1">
      <alignment horizontal="right"/>
    </xf>
    <xf numFmtId="2" fontId="14" fillId="3" borderId="2" xfId="0" applyNumberFormat="1" applyFont="1" applyFill="1" applyBorder="1"/>
    <xf numFmtId="43" fontId="14" fillId="3" borderId="2" xfId="10" applyFont="1" applyFill="1" applyBorder="1" applyAlignment="1">
      <alignment horizontal="center"/>
    </xf>
    <xf numFmtId="15" fontId="5" fillId="0" borderId="2" xfId="0" applyNumberFormat="1" applyFont="1" applyBorder="1"/>
    <xf numFmtId="2" fontId="6" fillId="0" borderId="2" xfId="0" applyNumberFormat="1" applyFont="1" applyBorder="1"/>
    <xf numFmtId="43" fontId="3" fillId="3" borderId="2" xfId="10" applyFont="1" applyFill="1" applyBorder="1"/>
    <xf numFmtId="2" fontId="16" fillId="5" borderId="2" xfId="0" applyNumberFormat="1" applyFont="1" applyFill="1" applyBorder="1"/>
    <xf numFmtId="43" fontId="17" fillId="5" borderId="3" xfId="10" applyFont="1" applyFill="1" applyBorder="1"/>
    <xf numFmtId="15" fontId="17" fillId="5" borderId="4" xfId="0" applyNumberFormat="1" applyFont="1" applyFill="1" applyBorder="1"/>
    <xf numFmtId="15" fontId="18" fillId="2" borderId="0" xfId="0" applyNumberFormat="1" applyFont="1" applyFill="1"/>
    <xf numFmtId="15" fontId="5" fillId="2" borderId="2" xfId="0" applyNumberFormat="1" applyFont="1" applyFill="1" applyBorder="1"/>
    <xf numFmtId="15" fontId="17" fillId="3" borderId="2" xfId="0" applyNumberFormat="1" applyFont="1" applyFill="1" applyBorder="1"/>
    <xf numFmtId="43" fontId="17" fillId="3" borderId="2" xfId="10" applyFont="1" applyFill="1" applyBorder="1"/>
    <xf numFmtId="167" fontId="0" fillId="0" borderId="0" xfId="0" applyNumberFormat="1"/>
    <xf numFmtId="167" fontId="5" fillId="0" borderId="0" xfId="0" applyNumberFormat="1" applyFont="1" applyAlignment="1">
      <alignment horizontal="center"/>
    </xf>
    <xf numFmtId="167" fontId="19" fillId="0" borderId="0" xfId="0" applyNumberFormat="1" applyFont="1"/>
    <xf numFmtId="167" fontId="20" fillId="0" borderId="0" xfId="0" applyNumberFormat="1" applyFont="1"/>
    <xf numFmtId="15" fontId="3" fillId="6" borderId="2" xfId="0" applyNumberFormat="1" applyFont="1" applyFill="1" applyBorder="1"/>
    <xf numFmtId="43" fontId="14" fillId="6" borderId="2" xfId="10" applyFont="1" applyFill="1" applyBorder="1"/>
    <xf numFmtId="43" fontId="14" fillId="5" borderId="2" xfId="10" applyFont="1" applyFill="1" applyBorder="1"/>
    <xf numFmtId="43" fontId="17" fillId="5" borderId="2" xfId="10" applyFont="1" applyFill="1" applyBorder="1"/>
    <xf numFmtId="15" fontId="3" fillId="7" borderId="2" xfId="0" applyNumberFormat="1" applyFont="1" applyFill="1" applyBorder="1"/>
    <xf numFmtId="15" fontId="24" fillId="8" borderId="2" xfId="0" applyNumberFormat="1" applyFont="1" applyFill="1" applyBorder="1" applyAlignment="1">
      <alignment horizontal="center"/>
    </xf>
    <xf numFmtId="43" fontId="24" fillId="8" borderId="2" xfId="10" applyFont="1" applyFill="1" applyBorder="1" applyAlignment="1">
      <alignment horizontal="center"/>
    </xf>
    <xf numFmtId="15" fontId="24" fillId="8" borderId="2" xfId="0" applyNumberFormat="1" applyFont="1" applyFill="1" applyBorder="1"/>
    <xf numFmtId="43" fontId="25" fillId="8" borderId="2" xfId="10" applyFont="1" applyFill="1" applyBorder="1"/>
    <xf numFmtId="15" fontId="24" fillId="8" borderId="2" xfId="10" applyNumberFormat="1" applyFont="1" applyFill="1" applyBorder="1" applyAlignment="1">
      <alignment horizontal="center"/>
    </xf>
    <xf numFmtId="15" fontId="21" fillId="6" borderId="2" xfId="0" applyNumberFormat="1" applyFont="1" applyFill="1" applyBorder="1"/>
    <xf numFmtId="2" fontId="26" fillId="6" borderId="2" xfId="0" applyNumberFormat="1" applyFont="1" applyFill="1" applyBorder="1"/>
    <xf numFmtId="0" fontId="0" fillId="0" borderId="0" xfId="0" applyFill="1"/>
    <xf numFmtId="15" fontId="0" fillId="0" borderId="0" xfId="0" applyNumberFormat="1" applyFill="1"/>
    <xf numFmtId="15" fontId="18" fillId="0" borderId="0" xfId="0" applyNumberFormat="1" applyFont="1" applyFill="1"/>
    <xf numFmtId="0" fontId="15" fillId="0" borderId="0" xfId="0" applyFont="1" applyFill="1"/>
    <xf numFmtId="4" fontId="6" fillId="0" borderId="0" xfId="0" applyNumberFormat="1" applyFont="1" applyFill="1"/>
    <xf numFmtId="0" fontId="27" fillId="0" borderId="0" xfId="0" applyFont="1"/>
    <xf numFmtId="2" fontId="16" fillId="2" borderId="2" xfId="0" applyNumberFormat="1" applyFont="1" applyFill="1" applyBorder="1"/>
    <xf numFmtId="15" fontId="3" fillId="9" borderId="2" xfId="0" applyNumberFormat="1" applyFont="1" applyFill="1" applyBorder="1"/>
    <xf numFmtId="43" fontId="14" fillId="9" borderId="2" xfId="10" applyFont="1" applyFill="1" applyBorder="1"/>
    <xf numFmtId="15" fontId="3" fillId="0" borderId="2" xfId="0" applyNumberFormat="1" applyFont="1" applyFill="1" applyBorder="1"/>
    <xf numFmtId="43" fontId="14" fillId="0" borderId="2" xfId="10" applyFont="1" applyFill="1" applyBorder="1"/>
    <xf numFmtId="43" fontId="14" fillId="7" borderId="2" xfId="10" applyFont="1" applyFill="1" applyBorder="1"/>
    <xf numFmtId="167" fontId="0" fillId="0" borderId="0" xfId="0" applyNumberFormat="1" applyFill="1"/>
    <xf numFmtId="43" fontId="0" fillId="0" borderId="0" xfId="0" applyNumberFormat="1"/>
    <xf numFmtId="9" fontId="0" fillId="0" borderId="0" xfId="12" applyFont="1"/>
    <xf numFmtId="10" fontId="0" fillId="0" borderId="0" xfId="12" applyNumberFormat="1" applyFont="1" applyFill="1"/>
    <xf numFmtId="15" fontId="3" fillId="3" borderId="5" xfId="0" applyNumberFormat="1" applyFont="1" applyFill="1" applyBorder="1"/>
    <xf numFmtId="43" fontId="14" fillId="3" borderId="5" xfId="10" applyFont="1" applyFill="1" applyBorder="1"/>
    <xf numFmtId="15" fontId="3" fillId="3" borderId="0" xfId="0" applyNumberFormat="1" applyFont="1" applyFill="1" applyBorder="1"/>
    <xf numFmtId="43" fontId="14" fillId="3" borderId="0" xfId="10" applyFont="1" applyFill="1" applyBorder="1"/>
    <xf numFmtId="0" fontId="0" fillId="0" borderId="0" xfId="0" applyBorder="1"/>
    <xf numFmtId="167" fontId="0" fillId="0" borderId="0" xfId="0" applyNumberFormat="1" applyBorder="1"/>
    <xf numFmtId="2" fontId="16" fillId="0" borderId="0" xfId="0" applyNumberFormat="1" applyFont="1" applyFill="1" applyBorder="1"/>
    <xf numFmtId="15" fontId="3" fillId="2" borderId="2" xfId="0" applyNumberFormat="1" applyFont="1" applyFill="1" applyBorder="1"/>
    <xf numFmtId="43" fontId="14" fillId="2" borderId="2" xfId="10" applyFont="1" applyFill="1" applyBorder="1"/>
    <xf numFmtId="167" fontId="0" fillId="2" borderId="0" xfId="0" applyNumberFormat="1" applyFill="1"/>
    <xf numFmtId="167" fontId="0" fillId="2" borderId="0" xfId="10" applyNumberFormat="1" applyFont="1" applyFill="1"/>
    <xf numFmtId="0" fontId="0" fillId="0" borderId="6" xfId="0" applyBorder="1"/>
    <xf numFmtId="43" fontId="0" fillId="0" borderId="7" xfId="10" applyFont="1" applyBorder="1"/>
    <xf numFmtId="0" fontId="0" fillId="0" borderId="8" xfId="0" applyBorder="1"/>
    <xf numFmtId="43" fontId="0" fillId="0" borderId="9" xfId="10" applyFont="1" applyBorder="1"/>
    <xf numFmtId="0" fontId="0" fillId="2" borderId="10" xfId="0" applyFill="1" applyBorder="1"/>
    <xf numFmtId="166" fontId="0" fillId="2" borderId="11" xfId="0" applyNumberFormat="1" applyFill="1" applyBorder="1"/>
    <xf numFmtId="0" fontId="0" fillId="0" borderId="10" xfId="0" applyBorder="1"/>
    <xf numFmtId="166" fontId="0" fillId="2" borderId="2" xfId="0" applyNumberFormat="1" applyFill="1" applyBorder="1"/>
    <xf numFmtId="43" fontId="0" fillId="0" borderId="12" xfId="10" applyFont="1" applyBorder="1"/>
    <xf numFmtId="43" fontId="0" fillId="0" borderId="5" xfId="10" applyFont="1" applyBorder="1"/>
    <xf numFmtId="43" fontId="14" fillId="8" borderId="2" xfId="10" applyFont="1" applyFill="1" applyBorder="1"/>
    <xf numFmtId="43" fontId="6" fillId="2" borderId="2" xfId="10" applyFont="1" applyFill="1" applyBorder="1"/>
    <xf numFmtId="15" fontId="22" fillId="10" borderId="2" xfId="0" applyNumberFormat="1" applyFont="1" applyFill="1" applyBorder="1"/>
    <xf numFmtId="43" fontId="22" fillId="10" borderId="2" xfId="10" applyFont="1" applyFill="1" applyBorder="1"/>
    <xf numFmtId="168" fontId="14" fillId="3" borderId="0" xfId="10" applyNumberFormat="1" applyFont="1" applyFill="1" applyBorder="1"/>
    <xf numFmtId="15" fontId="3" fillId="21" borderId="2" xfId="0" applyNumberFormat="1" applyFont="1" applyFill="1" applyBorder="1"/>
    <xf numFmtId="2" fontId="16" fillId="22" borderId="2" xfId="0" applyNumberFormat="1" applyFont="1" applyFill="1" applyBorder="1"/>
    <xf numFmtId="2" fontId="16" fillId="23" borderId="2" xfId="0" applyNumberFormat="1" applyFont="1" applyFill="1" applyBorder="1"/>
    <xf numFmtId="15" fontId="17" fillId="24" borderId="2" xfId="0" applyNumberFormat="1" applyFont="1" applyFill="1" applyBorder="1"/>
    <xf numFmtId="15" fontId="3" fillId="25" borderId="2" xfId="0" applyNumberFormat="1" applyFont="1" applyFill="1" applyBorder="1"/>
    <xf numFmtId="15" fontId="3" fillId="25" borderId="2" xfId="0" applyNumberFormat="1" applyFont="1" applyFill="1" applyBorder="1" applyAlignment="1">
      <alignment horizontal="center"/>
    </xf>
    <xf numFmtId="15" fontId="3" fillId="25" borderId="2" xfId="0" applyNumberFormat="1" applyFont="1" applyFill="1" applyBorder="1" applyAlignment="1">
      <alignment horizontal="center"/>
    </xf>
    <xf numFmtId="15" fontId="3" fillId="25" borderId="2" xfId="10" applyNumberFormat="1" applyFont="1" applyFill="1" applyBorder="1" applyAlignment="1">
      <alignment horizontal="center"/>
    </xf>
    <xf numFmtId="15" fontId="3" fillId="25" borderId="2" xfId="10" applyNumberFormat="1" applyFont="1" applyFill="1" applyBorder="1" applyAlignment="1">
      <alignment horizontal="center"/>
    </xf>
    <xf numFmtId="15" fontId="5" fillId="25" borderId="2" xfId="0" applyNumberFormat="1" applyFont="1" applyFill="1" applyBorder="1"/>
    <xf numFmtId="15" fontId="17" fillId="25" borderId="2" xfId="0" applyNumberFormat="1" applyFont="1" applyFill="1" applyBorder="1"/>
    <xf numFmtId="15" fontId="22" fillId="25" borderId="2" xfId="0" applyNumberFormat="1" applyFont="1" applyFill="1" applyBorder="1"/>
    <xf numFmtId="43" fontId="0" fillId="0" borderId="0" xfId="10" applyFont="1"/>
    <xf numFmtId="167" fontId="0" fillId="0" borderId="0" xfId="10" applyNumberFormat="1" applyFont="1" applyFill="1"/>
    <xf numFmtId="43" fontId="29" fillId="19" borderId="2" xfId="8" applyNumberFormat="1" applyBorder="1"/>
    <xf numFmtId="40" fontId="0" fillId="0" borderId="0" xfId="0" applyNumberFormat="1"/>
    <xf numFmtId="43" fontId="14" fillId="26" borderId="2" xfId="10" applyFont="1" applyFill="1" applyBorder="1"/>
    <xf numFmtId="15" fontId="3" fillId="26" borderId="2" xfId="0" applyNumberFormat="1" applyFont="1" applyFill="1" applyBorder="1"/>
    <xf numFmtId="168" fontId="0" fillId="0" borderId="0" xfId="0" applyNumberFormat="1"/>
    <xf numFmtId="164" fontId="0" fillId="0" borderId="0" xfId="0" applyNumberFormat="1"/>
    <xf numFmtId="168" fontId="33" fillId="0" borderId="13" xfId="0" applyNumberFormat="1" applyFont="1" applyFill="1" applyBorder="1" applyAlignment="1">
      <alignment horizontal="center"/>
    </xf>
    <xf numFmtId="40" fontId="34" fillId="0" borderId="14" xfId="10" applyNumberFormat="1" applyFont="1" applyFill="1" applyBorder="1"/>
    <xf numFmtId="168" fontId="33" fillId="0" borderId="12" xfId="0" applyNumberFormat="1" applyFont="1" applyFill="1" applyBorder="1" applyAlignment="1">
      <alignment horizontal="center"/>
    </xf>
    <xf numFmtId="40" fontId="34" fillId="0" borderId="0" xfId="10" applyNumberFormat="1" applyFont="1" applyFill="1" applyBorder="1"/>
    <xf numFmtId="40" fontId="28" fillId="15" borderId="0" xfId="4" applyNumberFormat="1" applyBorder="1"/>
    <xf numFmtId="40" fontId="28" fillId="12" borderId="0" xfId="1" applyNumberFormat="1" applyBorder="1"/>
    <xf numFmtId="40" fontId="28" fillId="13" borderId="0" xfId="2" applyNumberFormat="1" applyBorder="1" applyAlignment="1">
      <alignment horizontal="right"/>
    </xf>
    <xf numFmtId="40" fontId="30" fillId="18" borderId="0" xfId="7" applyNumberFormat="1" applyFont="1" applyBorder="1"/>
    <xf numFmtId="15" fontId="35" fillId="16" borderId="10" xfId="5" applyNumberFormat="1" applyFont="1" applyBorder="1" applyAlignment="1">
      <alignment horizontal="centerContinuous"/>
    </xf>
    <xf numFmtId="0" fontId="35" fillId="16" borderId="15" xfId="5" applyFont="1" applyBorder="1" applyAlignment="1">
      <alignment horizontal="centerContinuous"/>
    </xf>
    <xf numFmtId="4" fontId="35" fillId="16" borderId="15" xfId="5" applyNumberFormat="1" applyFont="1" applyBorder="1" applyAlignment="1">
      <alignment horizontal="centerContinuous"/>
    </xf>
    <xf numFmtId="0" fontId="35" fillId="16" borderId="11" xfId="5" applyFont="1" applyBorder="1" applyAlignment="1">
      <alignment horizontal="centerContinuous"/>
    </xf>
    <xf numFmtId="15" fontId="32" fillId="14" borderId="13" xfId="3" applyNumberFormat="1" applyFont="1" applyBorder="1" applyAlignment="1">
      <alignment horizontal="center"/>
    </xf>
    <xf numFmtId="0" fontId="32" fillId="14" borderId="0" xfId="3" applyFont="1" applyBorder="1" applyAlignment="1">
      <alignment horizontal="center"/>
    </xf>
    <xf numFmtId="4" fontId="32" fillId="14" borderId="13" xfId="3" applyNumberFormat="1" applyFont="1" applyBorder="1" applyAlignment="1">
      <alignment horizontal="center"/>
    </xf>
    <xf numFmtId="0" fontId="32" fillId="14" borderId="13" xfId="3" applyFont="1" applyBorder="1" applyAlignment="1">
      <alignment horizontal="center"/>
    </xf>
    <xf numFmtId="4" fontId="32" fillId="14" borderId="5" xfId="3" applyNumberFormat="1" applyFont="1" applyBorder="1" applyAlignment="1">
      <alignment horizontal="center"/>
    </xf>
    <xf numFmtId="0" fontId="32" fillId="14" borderId="5" xfId="3" applyFont="1" applyBorder="1" applyAlignment="1">
      <alignment horizontal="center"/>
    </xf>
    <xf numFmtId="15" fontId="32" fillId="14" borderId="5" xfId="3" applyNumberFormat="1" applyFont="1" applyBorder="1" applyAlignment="1">
      <alignment horizontal="center"/>
    </xf>
    <xf numFmtId="15" fontId="5" fillId="27" borderId="2" xfId="0" applyNumberFormat="1" applyFont="1" applyFill="1" applyBorder="1"/>
    <xf numFmtId="2" fontId="6" fillId="27" borderId="2" xfId="0" applyNumberFormat="1" applyFont="1" applyFill="1" applyBorder="1"/>
    <xf numFmtId="4" fontId="6" fillId="27" borderId="2" xfId="0" applyNumberFormat="1" applyFont="1" applyFill="1" applyBorder="1"/>
    <xf numFmtId="2" fontId="5" fillId="27" borderId="2" xfId="0" applyNumberFormat="1" applyFont="1" applyFill="1" applyBorder="1"/>
    <xf numFmtId="2" fontId="6" fillId="27" borderId="2" xfId="0" applyNumberFormat="1" applyFont="1" applyFill="1" applyBorder="1" applyAlignment="1">
      <alignment horizontal="right"/>
    </xf>
    <xf numFmtId="15" fontId="5" fillId="27" borderId="2" xfId="0" applyNumberFormat="1" applyFont="1" applyFill="1" applyBorder="1" applyAlignment="1">
      <alignment horizontal="right"/>
    </xf>
    <xf numFmtId="43" fontId="6" fillId="27" borderId="2" xfId="10" applyFont="1" applyFill="1" applyBorder="1"/>
    <xf numFmtId="15" fontId="18" fillId="27" borderId="2" xfId="0" applyNumberFormat="1" applyFont="1" applyFill="1" applyBorder="1"/>
    <xf numFmtId="0" fontId="15" fillId="27" borderId="2" xfId="0" applyFont="1" applyFill="1" applyBorder="1"/>
    <xf numFmtId="15" fontId="3" fillId="3" borderId="13" xfId="0" applyNumberFormat="1" applyFont="1" applyFill="1" applyBorder="1"/>
    <xf numFmtId="43" fontId="14" fillId="3" borderId="13" xfId="10" applyFont="1" applyFill="1" applyBorder="1"/>
    <xf numFmtId="43" fontId="5" fillId="27" borderId="2" xfId="10" applyFont="1" applyFill="1" applyBorder="1"/>
    <xf numFmtId="43" fontId="5" fillId="0" borderId="2" xfId="10" applyFont="1" applyBorder="1"/>
    <xf numFmtId="43" fontId="3" fillId="2" borderId="2" xfId="10" applyFont="1" applyFill="1" applyBorder="1"/>
    <xf numFmtId="43" fontId="3" fillId="6" borderId="2" xfId="10" applyFont="1" applyFill="1" applyBorder="1"/>
    <xf numFmtId="43" fontId="3" fillId="9" borderId="2" xfId="10" applyFont="1" applyFill="1" applyBorder="1"/>
    <xf numFmtId="43" fontId="3" fillId="0" borderId="2" xfId="10" applyFont="1" applyFill="1" applyBorder="1"/>
    <xf numFmtId="43" fontId="3" fillId="26" borderId="2" xfId="10" applyFont="1" applyFill="1" applyBorder="1"/>
    <xf numFmtId="43" fontId="3" fillId="3" borderId="0" xfId="10" applyFont="1" applyFill="1" applyBorder="1"/>
    <xf numFmtId="43" fontId="3" fillId="3" borderId="5" xfId="10" applyFont="1" applyFill="1" applyBorder="1"/>
    <xf numFmtId="165" fontId="3" fillId="3" borderId="5" xfId="0" applyNumberFormat="1" applyFont="1" applyFill="1" applyBorder="1" applyAlignment="1">
      <alignment horizontal="center"/>
    </xf>
    <xf numFmtId="2" fontId="3" fillId="3" borderId="5" xfId="0" applyNumberFormat="1" applyFont="1" applyFill="1" applyBorder="1" applyAlignment="1">
      <alignment horizontal="center"/>
    </xf>
    <xf numFmtId="43" fontId="6" fillId="0" borderId="2" xfId="10" applyFont="1" applyBorder="1" applyAlignment="1">
      <alignment horizontal="right"/>
    </xf>
    <xf numFmtId="43" fontId="14" fillId="3" borderId="2" xfId="10" applyNumberFormat="1" applyFont="1" applyFill="1" applyBorder="1"/>
    <xf numFmtId="43" fontId="5" fillId="0" borderId="0" xfId="10" applyFont="1" applyAlignment="1">
      <alignment horizontal="center"/>
    </xf>
    <xf numFmtId="43" fontId="12" fillId="0" borderId="0" xfId="10" applyFont="1"/>
    <xf numFmtId="43" fontId="5" fillId="0" borderId="0" xfId="10" applyFont="1"/>
    <xf numFmtId="43" fontId="0" fillId="2" borderId="0" xfId="10" applyFont="1" applyFill="1"/>
    <xf numFmtId="167" fontId="6" fillId="0" borderId="0" xfId="0" applyNumberFormat="1" applyFont="1" applyFill="1"/>
    <xf numFmtId="43" fontId="31" fillId="29" borderId="2" xfId="10" applyFont="1" applyFill="1" applyBorder="1" applyAlignment="1">
      <alignment horizontal="center" wrapText="1"/>
    </xf>
    <xf numFmtId="43" fontId="31" fillId="29" borderId="2" xfId="11" applyNumberFormat="1" applyFill="1" applyBorder="1" applyAlignment="1">
      <alignment horizontal="center" wrapText="1"/>
    </xf>
    <xf numFmtId="15" fontId="24" fillId="0" borderId="10" xfId="0" applyNumberFormat="1" applyFont="1" applyFill="1" applyBorder="1" applyAlignment="1">
      <alignment horizontal="center"/>
    </xf>
    <xf numFmtId="43" fontId="31" fillId="29" borderId="15" xfId="10" applyFont="1" applyFill="1" applyBorder="1" applyAlignment="1">
      <alignment horizontal="center" wrapText="1"/>
    </xf>
    <xf numFmtId="43" fontId="24" fillId="0" borderId="15" xfId="10" applyFont="1" applyFill="1" applyBorder="1" applyAlignment="1">
      <alignment horizontal="center"/>
    </xf>
    <xf numFmtId="43" fontId="5" fillId="0" borderId="15" xfId="1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167" fontId="5" fillId="0" borderId="11" xfId="0" applyNumberFormat="1" applyFont="1" applyBorder="1" applyAlignment="1">
      <alignment horizontal="center"/>
    </xf>
    <xf numFmtId="169" fontId="33" fillId="29" borderId="0" xfId="10" applyNumberFormat="1" applyFont="1" applyFill="1" applyBorder="1" applyAlignment="1">
      <alignment horizontal="center"/>
    </xf>
    <xf numFmtId="43" fontId="34" fillId="3" borderId="0" xfId="10" applyFont="1" applyFill="1"/>
    <xf numFmtId="40" fontId="30" fillId="20" borderId="0" xfId="9" applyNumberFormat="1" applyFont="1"/>
    <xf numFmtId="0" fontId="34" fillId="3" borderId="0" xfId="0" applyFont="1" applyFill="1"/>
    <xf numFmtId="0" fontId="5" fillId="0" borderId="10" xfId="0" applyFont="1" applyBorder="1"/>
    <xf numFmtId="0" fontId="5" fillId="0" borderId="11" xfId="0" applyFont="1" applyBorder="1" applyAlignment="1">
      <alignment horizontal="center"/>
    </xf>
    <xf numFmtId="43" fontId="38" fillId="28" borderId="2" xfId="9" applyNumberFormat="1" applyFont="1" applyFill="1" applyBorder="1" applyAlignment="1">
      <alignment horizontal="center" vertical="center" wrapText="1"/>
    </xf>
    <xf numFmtId="15" fontId="39" fillId="30" borderId="2" xfId="0" applyNumberFormat="1" applyFont="1" applyFill="1" applyBorder="1" applyAlignment="1">
      <alignment horizontal="center" vertical="center" wrapText="1"/>
    </xf>
    <xf numFmtId="43" fontId="39" fillId="30" borderId="2" xfId="10" applyFont="1" applyFill="1" applyBorder="1" applyAlignment="1">
      <alignment horizontal="center" vertical="center" wrapText="1"/>
    </xf>
    <xf numFmtId="43" fontId="38" fillId="18" borderId="2" xfId="7" applyNumberFormat="1" applyFont="1" applyBorder="1" applyAlignment="1">
      <alignment horizontal="center" vertical="center" wrapText="1"/>
    </xf>
    <xf numFmtId="43" fontId="38" fillId="28" borderId="2" xfId="10" applyFont="1" applyFill="1" applyBorder="1" applyAlignment="1">
      <alignment horizontal="center" vertical="center" wrapText="1"/>
    </xf>
    <xf numFmtId="15" fontId="33" fillId="29" borderId="0" xfId="0" applyNumberFormat="1" applyFont="1" applyFill="1" applyBorder="1" applyAlignment="1">
      <alignment horizontal="center"/>
    </xf>
    <xf numFmtId="15" fontId="5" fillId="24" borderId="2" xfId="0" applyNumberFormat="1" applyFont="1" applyFill="1" applyBorder="1"/>
    <xf numFmtId="43" fontId="6" fillId="24" borderId="2" xfId="10" applyFont="1" applyFill="1" applyBorder="1"/>
    <xf numFmtId="43" fontId="35" fillId="32" borderId="16" xfId="10" applyFont="1" applyFill="1" applyBorder="1" applyAlignment="1">
      <alignment horizontal="center"/>
    </xf>
    <xf numFmtId="43" fontId="35" fillId="32" borderId="16" xfId="10" applyFont="1" applyFill="1" applyBorder="1"/>
    <xf numFmtId="15" fontId="17" fillId="5" borderId="2" xfId="0" applyNumberFormat="1" applyFont="1" applyFill="1" applyBorder="1" applyAlignment="1">
      <alignment horizontal="center"/>
    </xf>
    <xf numFmtId="43" fontId="34" fillId="3" borderId="0" xfId="10" applyFont="1" applyFill="1" applyAlignment="1">
      <alignment horizontal="right"/>
    </xf>
    <xf numFmtId="0" fontId="0" fillId="0" borderId="0" xfId="0" applyAlignment="1">
      <alignment horizontal="center"/>
    </xf>
    <xf numFmtId="43" fontId="0" fillId="0" borderId="0" xfId="10" applyFont="1" applyAlignment="1">
      <alignment horizontal="center"/>
    </xf>
    <xf numFmtId="170" fontId="5" fillId="0" borderId="0" xfId="0" applyNumberFormat="1" applyFont="1"/>
    <xf numFmtId="170" fontId="5" fillId="0" borderId="0" xfId="10" applyNumberFormat="1" applyFont="1"/>
    <xf numFmtId="15" fontId="33" fillId="29" borderId="17" xfId="0" applyNumberFormat="1" applyFont="1" applyFill="1" applyBorder="1" applyAlignment="1"/>
    <xf numFmtId="43" fontId="34" fillId="3" borderId="17" xfId="10" applyFont="1" applyFill="1" applyBorder="1" applyAlignment="1"/>
    <xf numFmtId="15" fontId="5" fillId="33" borderId="2" xfId="0" applyNumberFormat="1" applyFont="1" applyFill="1" applyBorder="1"/>
    <xf numFmtId="43" fontId="6" fillId="33" borderId="2" xfId="10" applyFont="1" applyFill="1" applyBorder="1"/>
    <xf numFmtId="15" fontId="33" fillId="29" borderId="2" xfId="0" applyNumberFormat="1" applyFont="1" applyFill="1" applyBorder="1" applyAlignment="1">
      <alignment horizontal="center"/>
    </xf>
    <xf numFmtId="43" fontId="34" fillId="0" borderId="2" xfId="10" applyFont="1" applyFill="1" applyBorder="1"/>
    <xf numFmtId="40" fontId="29" fillId="18" borderId="2" xfId="7" applyNumberFormat="1" applyBorder="1"/>
    <xf numFmtId="40" fontId="29" fillId="20" borderId="2" xfId="9" applyNumberFormat="1" applyBorder="1"/>
    <xf numFmtId="40" fontId="29" fillId="34" borderId="2" xfId="14" applyNumberFormat="1" applyBorder="1"/>
    <xf numFmtId="15" fontId="5" fillId="27" borderId="2" xfId="0" applyNumberFormat="1" applyFont="1" applyFill="1" applyBorder="1" applyAlignment="1">
      <alignment horizontal="center"/>
    </xf>
    <xf numFmtId="15" fontId="5" fillId="35" borderId="2" xfId="0" applyNumberFormat="1" applyFont="1" applyFill="1" applyBorder="1" applyAlignment="1">
      <alignment horizontal="center"/>
    </xf>
    <xf numFmtId="43" fontId="6" fillId="35" borderId="2" xfId="10" applyFont="1" applyFill="1" applyBorder="1"/>
    <xf numFmtId="168" fontId="43" fillId="29" borderId="0" xfId="10" applyNumberFormat="1" applyFont="1" applyFill="1" applyBorder="1" applyAlignment="1">
      <alignment horizontal="center"/>
    </xf>
    <xf numFmtId="168" fontId="42" fillId="31" borderId="0" xfId="13" applyNumberFormat="1" applyFont="1" applyBorder="1" applyAlignment="1">
      <alignment horizontal="center"/>
    </xf>
    <xf numFmtId="0" fontId="42" fillId="31" borderId="0" xfId="13" applyFont="1" applyBorder="1" applyAlignment="1">
      <alignment horizontal="center"/>
    </xf>
    <xf numFmtId="168" fontId="41" fillId="3" borderId="0" xfId="0" applyNumberFormat="1" applyFont="1" applyFill="1" applyBorder="1"/>
    <xf numFmtId="43" fontId="43" fillId="0" borderId="0" xfId="10" applyFont="1" applyBorder="1"/>
    <xf numFmtId="168" fontId="43" fillId="0" borderId="0" xfId="0" applyNumberFormat="1" applyFont="1" applyBorder="1"/>
    <xf numFmtId="0" fontId="43" fillId="0" borderId="0" xfId="0" applyFont="1" applyBorder="1"/>
    <xf numFmtId="15" fontId="44" fillId="29" borderId="0" xfId="0" applyNumberFormat="1" applyFont="1" applyFill="1" applyBorder="1" applyAlignment="1">
      <alignment horizontal="center"/>
    </xf>
    <xf numFmtId="171" fontId="0" fillId="0" borderId="0" xfId="0" applyNumberFormat="1"/>
    <xf numFmtId="10" fontId="0" fillId="0" borderId="0" xfId="12" applyNumberFormat="1" applyFont="1"/>
    <xf numFmtId="10" fontId="0" fillId="0" borderId="0" xfId="0" applyNumberFormat="1"/>
    <xf numFmtId="168" fontId="26" fillId="3" borderId="18" xfId="0" applyNumberFormat="1" applyFont="1" applyFill="1" applyBorder="1" applyAlignment="1">
      <alignment horizontal="center"/>
    </xf>
    <xf numFmtId="168" fontId="26" fillId="0" borderId="19" xfId="0" applyNumberFormat="1" applyFont="1" applyBorder="1" applyAlignment="1">
      <alignment horizontal="center"/>
    </xf>
    <xf numFmtId="168" fontId="26" fillId="4" borderId="18" xfId="0" applyNumberFormat="1" applyFont="1" applyFill="1" applyBorder="1" applyAlignment="1">
      <alignment horizontal="center"/>
    </xf>
    <xf numFmtId="168" fontId="26" fillId="36" borderId="18" xfId="0" applyNumberFormat="1" applyFont="1" applyFill="1" applyBorder="1" applyAlignment="1">
      <alignment horizontal="center"/>
    </xf>
    <xf numFmtId="168" fontId="26" fillId="37" borderId="19" xfId="0" applyNumberFormat="1" applyFont="1" applyFill="1" applyBorder="1" applyAlignment="1">
      <alignment horizontal="center"/>
    </xf>
    <xf numFmtId="168" fontId="26" fillId="37" borderId="18" xfId="0" applyNumberFormat="1" applyFont="1" applyFill="1" applyBorder="1" applyAlignment="1">
      <alignment horizontal="center"/>
    </xf>
    <xf numFmtId="168" fontId="26" fillId="29" borderId="18" xfId="0" applyNumberFormat="1" applyFont="1" applyFill="1" applyBorder="1" applyAlignment="1">
      <alignment horizontal="center"/>
    </xf>
    <xf numFmtId="168" fontId="26" fillId="24" borderId="18" xfId="0" applyNumberFormat="1" applyFont="1" applyFill="1" applyBorder="1" applyAlignment="1">
      <alignment horizontal="center"/>
    </xf>
    <xf numFmtId="168" fontId="26" fillId="3" borderId="20" xfId="0" applyNumberFormat="1" applyFont="1" applyFill="1" applyBorder="1" applyAlignment="1">
      <alignment horizontal="center"/>
    </xf>
    <xf numFmtId="168" fontId="26" fillId="37" borderId="21" xfId="0" applyNumberFormat="1" applyFont="1" applyFill="1" applyBorder="1" applyAlignment="1">
      <alignment horizontal="center"/>
    </xf>
    <xf numFmtId="168" fontId="26" fillId="37" borderId="22" xfId="0" applyNumberFormat="1" applyFont="1" applyFill="1" applyBorder="1" applyAlignment="1">
      <alignment horizontal="center"/>
    </xf>
    <xf numFmtId="168" fontId="26" fillId="36" borderId="23" xfId="0" applyNumberFormat="1" applyFont="1" applyFill="1" applyBorder="1" applyAlignment="1">
      <alignment horizontal="center"/>
    </xf>
    <xf numFmtId="168" fontId="26" fillId="38" borderId="18" xfId="0" applyNumberFormat="1" applyFont="1" applyFill="1" applyBorder="1" applyAlignment="1">
      <alignment horizontal="center"/>
    </xf>
    <xf numFmtId="168" fontId="26" fillId="29" borderId="19" xfId="0" applyNumberFormat="1" applyFont="1" applyFill="1" applyBorder="1" applyAlignment="1">
      <alignment horizontal="center"/>
    </xf>
    <xf numFmtId="168" fontId="26" fillId="24" borderId="19" xfId="0" applyNumberFormat="1" applyFont="1" applyFill="1" applyBorder="1" applyAlignment="1">
      <alignment horizontal="center"/>
    </xf>
    <xf numFmtId="168" fontId="26" fillId="36" borderId="19" xfId="0" applyNumberFormat="1" applyFont="1" applyFill="1" applyBorder="1" applyAlignment="1">
      <alignment horizontal="center"/>
    </xf>
    <xf numFmtId="168" fontId="26" fillId="24" borderId="24" xfId="0" applyNumberFormat="1" applyFont="1" applyFill="1" applyBorder="1" applyAlignment="1">
      <alignment horizontal="center"/>
    </xf>
    <xf numFmtId="168" fontId="26" fillId="36" borderId="24" xfId="0" applyNumberFormat="1" applyFont="1" applyFill="1" applyBorder="1" applyAlignment="1">
      <alignment horizontal="center"/>
    </xf>
    <xf numFmtId="168" fontId="26" fillId="37" borderId="24" xfId="0" applyNumberFormat="1" applyFont="1" applyFill="1" applyBorder="1" applyAlignment="1">
      <alignment horizontal="center"/>
    </xf>
    <xf numFmtId="168" fontId="26" fillId="39" borderId="24" xfId="0" applyNumberFormat="1" applyFont="1" applyFill="1" applyBorder="1" applyAlignment="1">
      <alignment horizontal="center"/>
    </xf>
    <xf numFmtId="168" fontId="26" fillId="36" borderId="25" xfId="0" applyNumberFormat="1" applyFont="1" applyFill="1" applyBorder="1" applyAlignment="1">
      <alignment horizontal="center"/>
    </xf>
    <xf numFmtId="168" fontId="26" fillId="29" borderId="0" xfId="0" applyNumberFormat="1" applyFont="1" applyFill="1" applyBorder="1" applyAlignment="1">
      <alignment horizontal="center"/>
    </xf>
    <xf numFmtId="43" fontId="0" fillId="0" borderId="0" xfId="10" applyFont="1" applyFill="1" applyBorder="1"/>
    <xf numFmtId="168" fontId="26" fillId="3" borderId="0" xfId="0" applyNumberFormat="1" applyFont="1" applyFill="1" applyBorder="1" applyAlignment="1">
      <alignment horizontal="center"/>
    </xf>
    <xf numFmtId="168" fontId="26" fillId="0" borderId="0" xfId="0" applyNumberFormat="1" applyFont="1" applyBorder="1" applyAlignment="1">
      <alignment horizontal="center"/>
    </xf>
    <xf numFmtId="168" fontId="26" fillId="4" borderId="0" xfId="0" applyNumberFormat="1" applyFont="1" applyFill="1" applyBorder="1" applyAlignment="1">
      <alignment horizontal="center"/>
    </xf>
    <xf numFmtId="168" fontId="26" fillId="36" borderId="0" xfId="0" applyNumberFormat="1" applyFont="1" applyFill="1" applyBorder="1" applyAlignment="1">
      <alignment horizontal="center"/>
    </xf>
    <xf numFmtId="168" fontId="26" fillId="37" borderId="0" xfId="0" applyNumberFormat="1" applyFont="1" applyFill="1" applyBorder="1" applyAlignment="1">
      <alignment horizontal="center"/>
    </xf>
    <xf numFmtId="168" fontId="26" fillId="24" borderId="0" xfId="0" applyNumberFormat="1" applyFont="1" applyFill="1" applyBorder="1" applyAlignment="1">
      <alignment horizontal="center"/>
    </xf>
    <xf numFmtId="168" fontId="26" fillId="38" borderId="0" xfId="0" applyNumberFormat="1" applyFont="1" applyFill="1" applyBorder="1" applyAlignment="1">
      <alignment horizontal="center"/>
    </xf>
    <xf numFmtId="168" fontId="26" fillId="39" borderId="0" xfId="0" applyNumberFormat="1" applyFont="1" applyFill="1" applyBorder="1" applyAlignment="1">
      <alignment horizontal="center"/>
    </xf>
    <xf numFmtId="43" fontId="26" fillId="3" borderId="0" xfId="10" applyFont="1" applyFill="1" applyBorder="1" applyAlignment="1">
      <alignment horizontal="center"/>
    </xf>
    <xf numFmtId="43" fontId="18" fillId="3" borderId="0" xfId="10" applyFont="1" applyFill="1" applyBorder="1" applyAlignment="1">
      <alignment horizontal="center"/>
    </xf>
    <xf numFmtId="43" fontId="18" fillId="0" borderId="0" xfId="10" applyFont="1" applyBorder="1" applyAlignment="1">
      <alignment horizontal="center"/>
    </xf>
    <xf numFmtId="43" fontId="18" fillId="4" borderId="0" xfId="10" applyFont="1" applyFill="1" applyBorder="1" applyAlignment="1">
      <alignment horizontal="center"/>
    </xf>
    <xf numFmtId="43" fontId="18" fillId="36" borderId="0" xfId="10" applyFont="1" applyFill="1" applyBorder="1" applyAlignment="1">
      <alignment horizontal="center"/>
    </xf>
    <xf numFmtId="43" fontId="18" fillId="37" borderId="0" xfId="10" applyFont="1" applyFill="1" applyBorder="1" applyAlignment="1">
      <alignment horizontal="center"/>
    </xf>
    <xf numFmtId="43" fontId="18" fillId="29" borderId="0" xfId="10" applyFont="1" applyFill="1" applyBorder="1" applyAlignment="1">
      <alignment horizontal="center"/>
    </xf>
    <xf numFmtId="43" fontId="18" fillId="24" borderId="0" xfId="10" applyFont="1" applyFill="1" applyBorder="1" applyAlignment="1">
      <alignment horizontal="center"/>
    </xf>
    <xf numFmtId="43" fontId="18" fillId="38" borderId="0" xfId="10" applyFont="1" applyFill="1" applyBorder="1" applyAlignment="1">
      <alignment horizontal="center"/>
    </xf>
    <xf numFmtId="43" fontId="18" fillId="39" borderId="0" xfId="1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43" fontId="29" fillId="19" borderId="0" xfId="8" applyNumberFormat="1"/>
    <xf numFmtId="15" fontId="3" fillId="24" borderId="2" xfId="0" applyNumberFormat="1" applyFont="1" applyFill="1" applyBorder="1"/>
    <xf numFmtId="43" fontId="0" fillId="24" borderId="0" xfId="10" applyFont="1" applyFill="1"/>
    <xf numFmtId="43" fontId="3" fillId="63" borderId="2" xfId="10" applyFont="1" applyFill="1" applyBorder="1"/>
    <xf numFmtId="43" fontId="33" fillId="16" borderId="2" xfId="5" applyNumberFormat="1" applyFont="1" applyBorder="1"/>
    <xf numFmtId="43" fontId="33" fillId="0" borderId="2" xfId="5" applyNumberFormat="1" applyFont="1" applyFill="1" applyBorder="1"/>
    <xf numFmtId="15" fontId="36" fillId="17" borderId="10" xfId="6" applyNumberFormat="1" applyFont="1" applyBorder="1" applyAlignment="1">
      <alignment horizontal="center"/>
    </xf>
    <xf numFmtId="15" fontId="36" fillId="17" borderId="15" xfId="6" applyNumberFormat="1" applyFont="1" applyBorder="1" applyAlignment="1">
      <alignment horizontal="center"/>
    </xf>
    <xf numFmtId="0" fontId="36" fillId="17" borderId="15" xfId="6" applyFont="1" applyBorder="1" applyAlignment="1">
      <alignment horizontal="center"/>
    </xf>
    <xf numFmtId="0" fontId="36" fillId="17" borderId="15" xfId="6" applyFont="1" applyBorder="1" applyAlignment="1"/>
    <xf numFmtId="0" fontId="36" fillId="17" borderId="11" xfId="6" applyFont="1" applyBorder="1" applyAlignment="1"/>
    <xf numFmtId="15" fontId="22" fillId="11" borderId="10" xfId="0" applyNumberFormat="1" applyFont="1" applyFill="1" applyBorder="1" applyAlignment="1">
      <alignment horizontal="center"/>
    </xf>
    <xf numFmtId="0" fontId="23" fillId="11" borderId="15" xfId="0" applyFont="1" applyFill="1" applyBorder="1" applyAlignment="1">
      <alignment horizontal="center"/>
    </xf>
    <xf numFmtId="0" fontId="23" fillId="11" borderId="11" xfId="0" applyFont="1" applyFill="1" applyBorder="1" applyAlignment="1">
      <alignment horizontal="center"/>
    </xf>
  </cellXfs>
  <cellStyles count="38648">
    <cellStyle name="20% - Accent1" xfId="1" builtinId="30"/>
    <cellStyle name="20% - Accent1 10" xfId="694"/>
    <cellStyle name="20% - Accent1 10 2" xfId="967"/>
    <cellStyle name="20% - Accent1 10 3" xfId="37902"/>
    <cellStyle name="20% - Accent1 11" xfId="738"/>
    <cellStyle name="20% - Accent1 11 2" xfId="37944"/>
    <cellStyle name="20% - Accent1 11 2 2" xfId="38520"/>
    <cellStyle name="20% - Accent1 12" xfId="800"/>
    <cellStyle name="20% - Accent1 12 2" xfId="38004"/>
    <cellStyle name="20% - Accent1 12 2 2" xfId="38580"/>
    <cellStyle name="20% - Accent1 13" xfId="823"/>
    <cellStyle name="20% - Accent1 13 2" xfId="38025"/>
    <cellStyle name="20% - Accent1 13 2 2" xfId="38601"/>
    <cellStyle name="20% - Accent1 14" xfId="1008"/>
    <cellStyle name="20% - Accent1 15" xfId="1276"/>
    <cellStyle name="20% - Accent1 16" xfId="2235"/>
    <cellStyle name="20% - Accent1 17" xfId="2562"/>
    <cellStyle name="20% - Accent1 18" xfId="2666"/>
    <cellStyle name="20% - Accent1 19" xfId="5840"/>
    <cellStyle name="20% - Accent1 2" xfId="60"/>
    <cellStyle name="20% - Accent1 2 2" xfId="37447"/>
    <cellStyle name="20% - Accent1 2 2 2" xfId="38073"/>
    <cellStyle name="20% - Accent1 20" xfId="7279"/>
    <cellStyle name="20% - Accent1 21" xfId="8719"/>
    <cellStyle name="20% - Accent1 22" xfId="10927"/>
    <cellStyle name="20% - Accent1 23" xfId="13134"/>
    <cellStyle name="20% - Accent1 24" xfId="13348"/>
    <cellStyle name="20% - Accent1 25" xfId="17549"/>
    <cellStyle name="20% - Accent1 26" xfId="19756"/>
    <cellStyle name="20% - Accent1 27" xfId="34937"/>
    <cellStyle name="20% - Accent1 28" xfId="16"/>
    <cellStyle name="20% - Accent1 3" xfId="103"/>
    <cellStyle name="20% - Accent1 3 2" xfId="37489"/>
    <cellStyle name="20% - Accent1 3 3" xfId="38118"/>
    <cellStyle name="20% - Accent1 4" xfId="153"/>
    <cellStyle name="20% - Accent1 4 2" xfId="37540"/>
    <cellStyle name="20% - Accent1 4 2 2" xfId="38160"/>
    <cellStyle name="20% - Accent1 5" xfId="195"/>
    <cellStyle name="20% - Accent1 5 2" xfId="37582"/>
    <cellStyle name="20% - Accent1 5 2 2" xfId="38202"/>
    <cellStyle name="20% - Accent1 6" xfId="238"/>
    <cellStyle name="20% - Accent1 6 2" xfId="37625"/>
    <cellStyle name="20% - Accent1 6 2 2" xfId="38245"/>
    <cellStyle name="20% - Accent1 7" xfId="265"/>
    <cellStyle name="20% - Accent1 7 2" xfId="37652"/>
    <cellStyle name="20% - Accent1 7 2 2" xfId="38272"/>
    <cellStyle name="20% - Accent1 8" xfId="237"/>
    <cellStyle name="20% - Accent1 8 2" xfId="37624"/>
    <cellStyle name="20% - Accent1 8 2 2" xfId="38244"/>
    <cellStyle name="20% - Accent1 9" xfId="366"/>
    <cellStyle name="20% - Accent1 9 2" xfId="37751"/>
    <cellStyle name="20% - Accent1 9 2 2" xfId="38371"/>
    <cellStyle name="20% - Accent2 10" xfId="695"/>
    <cellStyle name="20% - Accent2 10 2" xfId="968"/>
    <cellStyle name="20% - Accent2 10 3" xfId="37903"/>
    <cellStyle name="20% - Accent2 11" xfId="739"/>
    <cellStyle name="20% - Accent2 11 2" xfId="37945"/>
    <cellStyle name="20% - Accent2 11 2 2" xfId="38521"/>
    <cellStyle name="20% - Accent2 12" xfId="821"/>
    <cellStyle name="20% - Accent2 12 2" xfId="38023"/>
    <cellStyle name="20% - Accent2 12 2 2" xfId="38599"/>
    <cellStyle name="20% - Accent2 13" xfId="824"/>
    <cellStyle name="20% - Accent2 13 2" xfId="38026"/>
    <cellStyle name="20% - Accent2 13 2 2" xfId="38602"/>
    <cellStyle name="20% - Accent2 14" xfId="1009"/>
    <cellStyle name="20% - Accent2 15" xfId="1277"/>
    <cellStyle name="20% - Accent2 16" xfId="2236"/>
    <cellStyle name="20% - Accent2 17" xfId="2563"/>
    <cellStyle name="20% - Accent2 18" xfId="2661"/>
    <cellStyle name="20% - Accent2 19" xfId="5841"/>
    <cellStyle name="20% - Accent2 2" xfId="61"/>
    <cellStyle name="20% - Accent2 2 2" xfId="37448"/>
    <cellStyle name="20% - Accent2 2 2 2" xfId="38074"/>
    <cellStyle name="20% - Accent2 20" xfId="7280"/>
    <cellStyle name="20% - Accent2 21" xfId="8720"/>
    <cellStyle name="20% - Accent2 22" xfId="10928"/>
    <cellStyle name="20% - Accent2 23" xfId="13135"/>
    <cellStyle name="20% - Accent2 24" xfId="13325"/>
    <cellStyle name="20% - Accent2 25" xfId="17550"/>
    <cellStyle name="20% - Accent2 26" xfId="19757"/>
    <cellStyle name="20% - Accent2 27" xfId="34938"/>
    <cellStyle name="20% - Accent2 28" xfId="17"/>
    <cellStyle name="20% - Accent2 3" xfId="104"/>
    <cellStyle name="20% - Accent2 3 2" xfId="37490"/>
    <cellStyle name="20% - Accent2 3 3" xfId="38119"/>
    <cellStyle name="20% - Accent2 4" xfId="154"/>
    <cellStyle name="20% - Accent2 4 2" xfId="37541"/>
    <cellStyle name="20% - Accent2 4 2 2" xfId="38161"/>
    <cellStyle name="20% - Accent2 5" xfId="196"/>
    <cellStyle name="20% - Accent2 5 2" xfId="37583"/>
    <cellStyle name="20% - Accent2 5 2 2" xfId="38203"/>
    <cellStyle name="20% - Accent2 6" xfId="239"/>
    <cellStyle name="20% - Accent2 6 2" xfId="37626"/>
    <cellStyle name="20% - Accent2 6 2 2" xfId="38246"/>
    <cellStyle name="20% - Accent2 7" xfId="281"/>
    <cellStyle name="20% - Accent2 7 2" xfId="37668"/>
    <cellStyle name="20% - Accent2 7 2 2" xfId="38288"/>
    <cellStyle name="20% - Accent2 8" xfId="307"/>
    <cellStyle name="20% - Accent2 8 2" xfId="37694"/>
    <cellStyle name="20% - Accent2 8 2 2" xfId="38314"/>
    <cellStyle name="20% - Accent2 9" xfId="367"/>
    <cellStyle name="20% - Accent2 9 2" xfId="37752"/>
    <cellStyle name="20% - Accent2 9 2 2" xfId="38372"/>
    <cellStyle name="20% - Accent3 10" xfId="696"/>
    <cellStyle name="20% - Accent3 10 2" xfId="969"/>
    <cellStyle name="20% - Accent3 10 3" xfId="37904"/>
    <cellStyle name="20% - Accent3 11" xfId="740"/>
    <cellStyle name="20% - Accent3 11 2" xfId="37946"/>
    <cellStyle name="20% - Accent3 11 2 2" xfId="38522"/>
    <cellStyle name="20% - Accent3 12" xfId="799"/>
    <cellStyle name="20% - Accent3 12 2" xfId="38003"/>
    <cellStyle name="20% - Accent3 12 2 2" xfId="38579"/>
    <cellStyle name="20% - Accent3 13" xfId="825"/>
    <cellStyle name="20% - Accent3 13 2" xfId="38027"/>
    <cellStyle name="20% - Accent3 13 2 2" xfId="38603"/>
    <cellStyle name="20% - Accent3 14" xfId="1010"/>
    <cellStyle name="20% - Accent3 15" xfId="1278"/>
    <cellStyle name="20% - Accent3 16" xfId="2237"/>
    <cellStyle name="20% - Accent3 17" xfId="2564"/>
    <cellStyle name="20% - Accent3 18" xfId="2654"/>
    <cellStyle name="20% - Accent3 19" xfId="5842"/>
    <cellStyle name="20% - Accent3 2" xfId="62"/>
    <cellStyle name="20% - Accent3 2 2" xfId="37449"/>
    <cellStyle name="20% - Accent3 2 2 2" xfId="38075"/>
    <cellStyle name="20% - Accent3 20" xfId="7281"/>
    <cellStyle name="20% - Accent3 21" xfId="8721"/>
    <cellStyle name="20% - Accent3 22" xfId="10929"/>
    <cellStyle name="20% - Accent3 23" xfId="13136"/>
    <cellStyle name="20% - Accent3 24" xfId="13299"/>
    <cellStyle name="20% - Accent3 25" xfId="17551"/>
    <cellStyle name="20% - Accent3 26" xfId="19758"/>
    <cellStyle name="20% - Accent3 27" xfId="34939"/>
    <cellStyle name="20% - Accent3 28" xfId="18"/>
    <cellStyle name="20% - Accent3 3" xfId="105"/>
    <cellStyle name="20% - Accent3 3 2" xfId="37491"/>
    <cellStyle name="20% - Accent3 3 3" xfId="38120"/>
    <cellStyle name="20% - Accent3 4" xfId="155"/>
    <cellStyle name="20% - Accent3 4 2" xfId="37542"/>
    <cellStyle name="20% - Accent3 4 2 2" xfId="38162"/>
    <cellStyle name="20% - Accent3 5" xfId="197"/>
    <cellStyle name="20% - Accent3 5 2" xfId="37584"/>
    <cellStyle name="20% - Accent3 5 2 2" xfId="38204"/>
    <cellStyle name="20% - Accent3 6" xfId="240"/>
    <cellStyle name="20% - Accent3 6 2" xfId="37627"/>
    <cellStyle name="20% - Accent3 6 2 2" xfId="38247"/>
    <cellStyle name="20% - Accent3 7" xfId="282"/>
    <cellStyle name="20% - Accent3 7 2" xfId="37669"/>
    <cellStyle name="20% - Accent3 7 2 2" xfId="38289"/>
    <cellStyle name="20% - Accent3 8" xfId="323"/>
    <cellStyle name="20% - Accent3 8 2" xfId="37710"/>
    <cellStyle name="20% - Accent3 8 2 2" xfId="38330"/>
    <cellStyle name="20% - Accent3 9" xfId="368"/>
    <cellStyle name="20% - Accent3 9 2" xfId="37753"/>
    <cellStyle name="20% - Accent3 9 2 2" xfId="38373"/>
    <cellStyle name="20% - Accent4 10" xfId="697"/>
    <cellStyle name="20% - Accent4 10 2" xfId="970"/>
    <cellStyle name="20% - Accent4 10 3" xfId="37905"/>
    <cellStyle name="20% - Accent4 11" xfId="741"/>
    <cellStyle name="20% - Accent4 11 2" xfId="37947"/>
    <cellStyle name="20% - Accent4 11 2 2" xfId="38523"/>
    <cellStyle name="20% - Accent4 12" xfId="820"/>
    <cellStyle name="20% - Accent4 12 2" xfId="38022"/>
    <cellStyle name="20% - Accent4 12 2 2" xfId="38598"/>
    <cellStyle name="20% - Accent4 13" xfId="826"/>
    <cellStyle name="20% - Accent4 13 2" xfId="38028"/>
    <cellStyle name="20% - Accent4 13 2 2" xfId="38604"/>
    <cellStyle name="20% - Accent4 14" xfId="1011"/>
    <cellStyle name="20% - Accent4 15" xfId="1279"/>
    <cellStyle name="20% - Accent4 16" xfId="2238"/>
    <cellStyle name="20% - Accent4 17" xfId="2565"/>
    <cellStyle name="20% - Accent4 18" xfId="2644"/>
    <cellStyle name="20% - Accent4 19" xfId="5843"/>
    <cellStyle name="20% - Accent4 2" xfId="63"/>
    <cellStyle name="20% - Accent4 2 2" xfId="37450"/>
    <cellStyle name="20% - Accent4 2 2 2" xfId="38076"/>
    <cellStyle name="20% - Accent4 20" xfId="7282"/>
    <cellStyle name="20% - Accent4 21" xfId="8722"/>
    <cellStyle name="20% - Accent4 22" xfId="10930"/>
    <cellStyle name="20% - Accent4 23" xfId="13137"/>
    <cellStyle name="20% - Accent4 24" xfId="13276"/>
    <cellStyle name="20% - Accent4 25" xfId="17552"/>
    <cellStyle name="20% - Accent4 26" xfId="19759"/>
    <cellStyle name="20% - Accent4 27" xfId="34940"/>
    <cellStyle name="20% - Accent4 28" xfId="19"/>
    <cellStyle name="20% - Accent4 3" xfId="106"/>
    <cellStyle name="20% - Accent4 3 2" xfId="37492"/>
    <cellStyle name="20% - Accent4 3 3" xfId="38121"/>
    <cellStyle name="20% - Accent4 4" xfId="156"/>
    <cellStyle name="20% - Accent4 4 2" xfId="37543"/>
    <cellStyle name="20% - Accent4 4 2 2" xfId="38163"/>
    <cellStyle name="20% - Accent4 5" xfId="198"/>
    <cellStyle name="20% - Accent4 5 2" xfId="37585"/>
    <cellStyle name="20% - Accent4 5 2 2" xfId="38205"/>
    <cellStyle name="20% - Accent4 6" xfId="241"/>
    <cellStyle name="20% - Accent4 6 2" xfId="37628"/>
    <cellStyle name="20% - Accent4 6 2 2" xfId="38248"/>
    <cellStyle name="20% - Accent4 7" xfId="283"/>
    <cellStyle name="20% - Accent4 7 2" xfId="37670"/>
    <cellStyle name="20% - Accent4 7 2 2" xfId="38290"/>
    <cellStyle name="20% - Accent4 8" xfId="324"/>
    <cellStyle name="20% - Accent4 8 2" xfId="37711"/>
    <cellStyle name="20% - Accent4 8 2 2" xfId="38331"/>
    <cellStyle name="20% - Accent4 9" xfId="369"/>
    <cellStyle name="20% - Accent4 9 2" xfId="37754"/>
    <cellStyle name="20% - Accent4 9 2 2" xfId="38374"/>
    <cellStyle name="20% - Accent5" xfId="2" builtinId="46"/>
    <cellStyle name="20% - Accent5 10" xfId="698"/>
    <cellStyle name="20% - Accent5 10 2" xfId="971"/>
    <cellStyle name="20% - Accent5 10 3" xfId="37906"/>
    <cellStyle name="20% - Accent5 11" xfId="742"/>
    <cellStyle name="20% - Accent5 11 2" xfId="37948"/>
    <cellStyle name="20% - Accent5 11 2 2" xfId="38524"/>
    <cellStyle name="20% - Accent5 12" xfId="798"/>
    <cellStyle name="20% - Accent5 12 2" xfId="38002"/>
    <cellStyle name="20% - Accent5 12 2 2" xfId="38578"/>
    <cellStyle name="20% - Accent5 13" xfId="827"/>
    <cellStyle name="20% - Accent5 13 2" xfId="38029"/>
    <cellStyle name="20% - Accent5 13 2 2" xfId="38605"/>
    <cellStyle name="20% - Accent5 14" xfId="1012"/>
    <cellStyle name="20% - Accent5 15" xfId="1280"/>
    <cellStyle name="20% - Accent5 16" xfId="2239"/>
    <cellStyle name="20% - Accent5 17" xfId="2566"/>
    <cellStyle name="20% - Accent5 18" xfId="2637"/>
    <cellStyle name="20% - Accent5 19" xfId="5844"/>
    <cellStyle name="20% - Accent5 2" xfId="64"/>
    <cellStyle name="20% - Accent5 2 2" xfId="37451"/>
    <cellStyle name="20% - Accent5 2 2 2" xfId="38077"/>
    <cellStyle name="20% - Accent5 20" xfId="7283"/>
    <cellStyle name="20% - Accent5 21" xfId="8723"/>
    <cellStyle name="20% - Accent5 22" xfId="10931"/>
    <cellStyle name="20% - Accent5 23" xfId="13138"/>
    <cellStyle name="20% - Accent5 24" xfId="13254"/>
    <cellStyle name="20% - Accent5 25" xfId="17553"/>
    <cellStyle name="20% - Accent5 26" xfId="19760"/>
    <cellStyle name="20% - Accent5 27" xfId="34941"/>
    <cellStyle name="20% - Accent5 28" xfId="20"/>
    <cellStyle name="20% - Accent5 3" xfId="107"/>
    <cellStyle name="20% - Accent5 3 2" xfId="37493"/>
    <cellStyle name="20% - Accent5 3 3" xfId="38122"/>
    <cellStyle name="20% - Accent5 4" xfId="157"/>
    <cellStyle name="20% - Accent5 4 2" xfId="37544"/>
    <cellStyle name="20% - Accent5 4 2 2" xfId="38164"/>
    <cellStyle name="20% - Accent5 5" xfId="199"/>
    <cellStyle name="20% - Accent5 5 2" xfId="37586"/>
    <cellStyle name="20% - Accent5 5 2 2" xfId="38206"/>
    <cellStyle name="20% - Accent5 6" xfId="242"/>
    <cellStyle name="20% - Accent5 6 2" xfId="37629"/>
    <cellStyle name="20% - Accent5 6 2 2" xfId="38249"/>
    <cellStyle name="20% - Accent5 7" xfId="284"/>
    <cellStyle name="20% - Accent5 7 2" xfId="37671"/>
    <cellStyle name="20% - Accent5 7 2 2" xfId="38291"/>
    <cellStyle name="20% - Accent5 8" xfId="325"/>
    <cellStyle name="20% - Accent5 8 2" xfId="37712"/>
    <cellStyle name="20% - Accent5 8 2 2" xfId="38332"/>
    <cellStyle name="20% - Accent5 9" xfId="370"/>
    <cellStyle name="20% - Accent5 9 2" xfId="37755"/>
    <cellStyle name="20% - Accent5 9 2 2" xfId="38375"/>
    <cellStyle name="20% - Accent6" xfId="3" builtinId="50"/>
    <cellStyle name="20% - Accent6 10" xfId="699"/>
    <cellStyle name="20% - Accent6 10 2" xfId="972"/>
    <cellStyle name="20% - Accent6 10 3" xfId="37907"/>
    <cellStyle name="20% - Accent6 11" xfId="743"/>
    <cellStyle name="20% - Accent6 11 2" xfId="37949"/>
    <cellStyle name="20% - Accent6 11 2 2" xfId="38525"/>
    <cellStyle name="20% - Accent6 12" xfId="819"/>
    <cellStyle name="20% - Accent6 12 2" xfId="38021"/>
    <cellStyle name="20% - Accent6 12 2 2" xfId="38597"/>
    <cellStyle name="20% - Accent6 13" xfId="828"/>
    <cellStyle name="20% - Accent6 13 2" xfId="38030"/>
    <cellStyle name="20% - Accent6 13 2 2" xfId="38606"/>
    <cellStyle name="20% - Accent6 14" xfId="1013"/>
    <cellStyle name="20% - Accent6 15" xfId="1281"/>
    <cellStyle name="20% - Accent6 16" xfId="2240"/>
    <cellStyle name="20% - Accent6 17" xfId="2567"/>
    <cellStyle name="20% - Accent6 18" xfId="2625"/>
    <cellStyle name="20% - Accent6 19" xfId="5845"/>
    <cellStyle name="20% - Accent6 2" xfId="65"/>
    <cellStyle name="20% - Accent6 2 2" xfId="37452"/>
    <cellStyle name="20% - Accent6 2 2 2" xfId="38078"/>
    <cellStyle name="20% - Accent6 20" xfId="7284"/>
    <cellStyle name="20% - Accent6 21" xfId="8724"/>
    <cellStyle name="20% - Accent6 22" xfId="10932"/>
    <cellStyle name="20% - Accent6 23" xfId="13139"/>
    <cellStyle name="20% - Accent6 24" xfId="13227"/>
    <cellStyle name="20% - Accent6 25" xfId="17554"/>
    <cellStyle name="20% - Accent6 26" xfId="19761"/>
    <cellStyle name="20% - Accent6 27" xfId="34942"/>
    <cellStyle name="20% - Accent6 28" xfId="21"/>
    <cellStyle name="20% - Accent6 3" xfId="108"/>
    <cellStyle name="20% - Accent6 3 2" xfId="37494"/>
    <cellStyle name="20% - Accent6 3 3" xfId="38123"/>
    <cellStyle name="20% - Accent6 4" xfId="158"/>
    <cellStyle name="20% - Accent6 4 2" xfId="37545"/>
    <cellStyle name="20% - Accent6 4 2 2" xfId="38165"/>
    <cellStyle name="20% - Accent6 5" xfId="200"/>
    <cellStyle name="20% - Accent6 5 2" xfId="37587"/>
    <cellStyle name="20% - Accent6 5 2 2" xfId="38207"/>
    <cellStyle name="20% - Accent6 6" xfId="243"/>
    <cellStyle name="20% - Accent6 6 2" xfId="37630"/>
    <cellStyle name="20% - Accent6 6 2 2" xfId="38250"/>
    <cellStyle name="20% - Accent6 7" xfId="285"/>
    <cellStyle name="20% - Accent6 7 2" xfId="37672"/>
    <cellStyle name="20% - Accent6 7 2 2" xfId="38292"/>
    <cellStyle name="20% - Accent6 8" xfId="326"/>
    <cellStyle name="20% - Accent6 8 2" xfId="37713"/>
    <cellStyle name="20% - Accent6 8 2 2" xfId="38333"/>
    <cellStyle name="20% - Accent6 9" xfId="371"/>
    <cellStyle name="20% - Accent6 9 2" xfId="37756"/>
    <cellStyle name="20% - Accent6 9 2 2" xfId="38376"/>
    <cellStyle name="40% - Accent1 10" xfId="700"/>
    <cellStyle name="40% - Accent1 10 2" xfId="973"/>
    <cellStyle name="40% - Accent1 10 3" xfId="37908"/>
    <cellStyle name="40% - Accent1 11" xfId="744"/>
    <cellStyle name="40% - Accent1 11 2" xfId="37950"/>
    <cellStyle name="40% - Accent1 11 2 2" xfId="38526"/>
    <cellStyle name="40% - Accent1 12" xfId="797"/>
    <cellStyle name="40% - Accent1 12 2" xfId="38001"/>
    <cellStyle name="40% - Accent1 12 2 2" xfId="38577"/>
    <cellStyle name="40% - Accent1 13" xfId="829"/>
    <cellStyle name="40% - Accent1 13 2" xfId="38031"/>
    <cellStyle name="40% - Accent1 13 2 2" xfId="38607"/>
    <cellStyle name="40% - Accent1 14" xfId="1014"/>
    <cellStyle name="40% - Accent1 15" xfId="1282"/>
    <cellStyle name="40% - Accent1 16" xfId="2241"/>
    <cellStyle name="40% - Accent1 17" xfId="2568"/>
    <cellStyle name="40% - Accent1 18" xfId="2616"/>
    <cellStyle name="40% - Accent1 19" xfId="5846"/>
    <cellStyle name="40% - Accent1 2" xfId="66"/>
    <cellStyle name="40% - Accent1 2 2" xfId="37453"/>
    <cellStyle name="40% - Accent1 2 2 2" xfId="38079"/>
    <cellStyle name="40% - Accent1 20" xfId="7285"/>
    <cellStyle name="40% - Accent1 21" xfId="8725"/>
    <cellStyle name="40% - Accent1 22" xfId="10933"/>
    <cellStyle name="40% - Accent1 23" xfId="13140"/>
    <cellStyle name="40% - Accent1 24" xfId="13202"/>
    <cellStyle name="40% - Accent1 25" xfId="17555"/>
    <cellStyle name="40% - Accent1 26" xfId="19762"/>
    <cellStyle name="40% - Accent1 27" xfId="34943"/>
    <cellStyle name="40% - Accent1 28" xfId="22"/>
    <cellStyle name="40% - Accent1 3" xfId="109"/>
    <cellStyle name="40% - Accent1 3 2" xfId="37495"/>
    <cellStyle name="40% - Accent1 3 3" xfId="38124"/>
    <cellStyle name="40% - Accent1 4" xfId="159"/>
    <cellStyle name="40% - Accent1 4 2" xfId="37546"/>
    <cellStyle name="40% - Accent1 4 2 2" xfId="38166"/>
    <cellStyle name="40% - Accent1 5" xfId="201"/>
    <cellStyle name="40% - Accent1 5 2" xfId="37588"/>
    <cellStyle name="40% - Accent1 5 2 2" xfId="38208"/>
    <cellStyle name="40% - Accent1 6" xfId="244"/>
    <cellStyle name="40% - Accent1 6 2" xfId="37631"/>
    <cellStyle name="40% - Accent1 6 2 2" xfId="38251"/>
    <cellStyle name="40% - Accent1 7" xfId="286"/>
    <cellStyle name="40% - Accent1 7 2" xfId="37673"/>
    <cellStyle name="40% - Accent1 7 2 2" xfId="38293"/>
    <cellStyle name="40% - Accent1 8" xfId="327"/>
    <cellStyle name="40% - Accent1 8 2" xfId="37714"/>
    <cellStyle name="40% - Accent1 8 2 2" xfId="38334"/>
    <cellStyle name="40% - Accent1 9" xfId="372"/>
    <cellStyle name="40% - Accent1 9 2" xfId="37757"/>
    <cellStyle name="40% - Accent1 9 2 2" xfId="38377"/>
    <cellStyle name="40% - Accent2 10" xfId="701"/>
    <cellStyle name="40% - Accent2 10 2" xfId="974"/>
    <cellStyle name="40% - Accent2 10 3" xfId="37909"/>
    <cellStyle name="40% - Accent2 11" xfId="745"/>
    <cellStyle name="40% - Accent2 11 2" xfId="37951"/>
    <cellStyle name="40% - Accent2 11 2 2" xfId="38527"/>
    <cellStyle name="40% - Accent2 12" xfId="818"/>
    <cellStyle name="40% - Accent2 12 2" xfId="38020"/>
    <cellStyle name="40% - Accent2 12 2 2" xfId="38596"/>
    <cellStyle name="40% - Accent2 13" xfId="830"/>
    <cellStyle name="40% - Accent2 13 2" xfId="38032"/>
    <cellStyle name="40% - Accent2 13 2 2" xfId="38608"/>
    <cellStyle name="40% - Accent2 14" xfId="1015"/>
    <cellStyle name="40% - Accent2 15" xfId="1283"/>
    <cellStyle name="40% - Accent2 16" xfId="2242"/>
    <cellStyle name="40% - Accent2 17" xfId="2569"/>
    <cellStyle name="40% - Accent2 18" xfId="3078"/>
    <cellStyle name="40% - Accent2 19" xfId="5847"/>
    <cellStyle name="40% - Accent2 2" xfId="67"/>
    <cellStyle name="40% - Accent2 2 2" xfId="37454"/>
    <cellStyle name="40% - Accent2 2 2 2" xfId="38080"/>
    <cellStyle name="40% - Accent2 20" xfId="7286"/>
    <cellStyle name="40% - Accent2 21" xfId="8726"/>
    <cellStyle name="40% - Accent2 22" xfId="10934"/>
    <cellStyle name="40% - Accent2 23" xfId="13141"/>
    <cellStyle name="40% - Accent2 24" xfId="15149"/>
    <cellStyle name="40% - Accent2 25" xfId="17556"/>
    <cellStyle name="40% - Accent2 26" xfId="19763"/>
    <cellStyle name="40% - Accent2 27" xfId="34944"/>
    <cellStyle name="40% - Accent2 28" xfId="23"/>
    <cellStyle name="40% - Accent2 3" xfId="110"/>
    <cellStyle name="40% - Accent2 3 2" xfId="37496"/>
    <cellStyle name="40% - Accent2 3 3" xfId="38125"/>
    <cellStyle name="40% - Accent2 4" xfId="160"/>
    <cellStyle name="40% - Accent2 4 2" xfId="37547"/>
    <cellStyle name="40% - Accent2 4 2 2" xfId="38167"/>
    <cellStyle name="40% - Accent2 5" xfId="202"/>
    <cellStyle name="40% - Accent2 5 2" xfId="37589"/>
    <cellStyle name="40% - Accent2 5 2 2" xfId="38209"/>
    <cellStyle name="40% - Accent2 6" xfId="245"/>
    <cellStyle name="40% - Accent2 6 2" xfId="37632"/>
    <cellStyle name="40% - Accent2 6 2 2" xfId="38252"/>
    <cellStyle name="40% - Accent2 7" xfId="287"/>
    <cellStyle name="40% - Accent2 7 2" xfId="37674"/>
    <cellStyle name="40% - Accent2 7 2 2" xfId="38294"/>
    <cellStyle name="40% - Accent2 8" xfId="328"/>
    <cellStyle name="40% - Accent2 8 2" xfId="37715"/>
    <cellStyle name="40% - Accent2 8 2 2" xfId="38335"/>
    <cellStyle name="40% - Accent2 9" xfId="373"/>
    <cellStyle name="40% - Accent2 9 2" xfId="37758"/>
    <cellStyle name="40% - Accent2 9 2 2" xfId="38378"/>
    <cellStyle name="40% - Accent3 10" xfId="702"/>
    <cellStyle name="40% - Accent3 10 2" xfId="975"/>
    <cellStyle name="40% - Accent3 10 3" xfId="37910"/>
    <cellStyle name="40% - Accent3 11" xfId="746"/>
    <cellStyle name="40% - Accent3 11 2" xfId="37952"/>
    <cellStyle name="40% - Accent3 11 2 2" xfId="38528"/>
    <cellStyle name="40% - Accent3 12" xfId="796"/>
    <cellStyle name="40% - Accent3 12 2" xfId="38000"/>
    <cellStyle name="40% - Accent3 12 2 2" xfId="38576"/>
    <cellStyle name="40% - Accent3 13" xfId="831"/>
    <cellStyle name="40% - Accent3 13 2" xfId="38033"/>
    <cellStyle name="40% - Accent3 13 2 2" xfId="38609"/>
    <cellStyle name="40% - Accent3 14" xfId="1016"/>
    <cellStyle name="40% - Accent3 15" xfId="1284"/>
    <cellStyle name="40% - Accent3 16" xfId="2243"/>
    <cellStyle name="40% - Accent3 17" xfId="2570"/>
    <cellStyle name="40% - Accent3 18" xfId="2869"/>
    <cellStyle name="40% - Accent3 19" xfId="5848"/>
    <cellStyle name="40% - Accent3 2" xfId="68"/>
    <cellStyle name="40% - Accent3 2 2" xfId="37455"/>
    <cellStyle name="40% - Accent3 2 2 2" xfId="38081"/>
    <cellStyle name="40% - Accent3 20" xfId="7287"/>
    <cellStyle name="40% - Accent3 21" xfId="8727"/>
    <cellStyle name="40% - Accent3 22" xfId="10935"/>
    <cellStyle name="40% - Accent3 23" xfId="13142"/>
    <cellStyle name="40% - Accent3 24" xfId="15042"/>
    <cellStyle name="40% - Accent3 25" xfId="17557"/>
    <cellStyle name="40% - Accent3 26" xfId="19764"/>
    <cellStyle name="40% - Accent3 27" xfId="34945"/>
    <cellStyle name="40% - Accent3 28" xfId="24"/>
    <cellStyle name="40% - Accent3 3" xfId="111"/>
    <cellStyle name="40% - Accent3 3 2" xfId="37497"/>
    <cellStyle name="40% - Accent3 3 3" xfId="38126"/>
    <cellStyle name="40% - Accent3 4" xfId="161"/>
    <cellStyle name="40% - Accent3 4 2" xfId="37548"/>
    <cellStyle name="40% - Accent3 4 2 2" xfId="38168"/>
    <cellStyle name="40% - Accent3 5" xfId="203"/>
    <cellStyle name="40% - Accent3 5 2" xfId="37590"/>
    <cellStyle name="40% - Accent3 5 2 2" xfId="38210"/>
    <cellStyle name="40% - Accent3 6" xfId="246"/>
    <cellStyle name="40% - Accent3 6 2" xfId="37633"/>
    <cellStyle name="40% - Accent3 6 2 2" xfId="38253"/>
    <cellStyle name="40% - Accent3 7" xfId="288"/>
    <cellStyle name="40% - Accent3 7 2" xfId="37675"/>
    <cellStyle name="40% - Accent3 7 2 2" xfId="38295"/>
    <cellStyle name="40% - Accent3 8" xfId="329"/>
    <cellStyle name="40% - Accent3 8 2" xfId="37716"/>
    <cellStyle name="40% - Accent3 8 2 2" xfId="38336"/>
    <cellStyle name="40% - Accent3 9" xfId="374"/>
    <cellStyle name="40% - Accent3 9 2" xfId="37759"/>
    <cellStyle name="40% - Accent3 9 2 2" xfId="38379"/>
    <cellStyle name="40% - Accent4 10" xfId="703"/>
    <cellStyle name="40% - Accent4 10 2" xfId="976"/>
    <cellStyle name="40% - Accent4 10 3" xfId="37911"/>
    <cellStyle name="40% - Accent4 11" xfId="747"/>
    <cellStyle name="40% - Accent4 11 2" xfId="37953"/>
    <cellStyle name="40% - Accent4 11 2 2" xfId="38529"/>
    <cellStyle name="40% - Accent4 12" xfId="822"/>
    <cellStyle name="40% - Accent4 12 2" xfId="38024"/>
    <cellStyle name="40% - Accent4 12 2 2" xfId="38600"/>
    <cellStyle name="40% - Accent4 13" xfId="832"/>
    <cellStyle name="40% - Accent4 13 2" xfId="38034"/>
    <cellStyle name="40% - Accent4 13 2 2" xfId="38610"/>
    <cellStyle name="40% - Accent4 14" xfId="1017"/>
    <cellStyle name="40% - Accent4 15" xfId="1285"/>
    <cellStyle name="40% - Accent4 16" xfId="2244"/>
    <cellStyle name="40% - Accent4 17" xfId="2571"/>
    <cellStyle name="40% - Accent4 18" xfId="2781"/>
    <cellStyle name="40% - Accent4 19" xfId="5849"/>
    <cellStyle name="40% - Accent4 2" xfId="69"/>
    <cellStyle name="40% - Accent4 2 2" xfId="37456"/>
    <cellStyle name="40% - Accent4 2 2 2" xfId="38082"/>
    <cellStyle name="40% - Accent4 20" xfId="7288"/>
    <cellStyle name="40% - Accent4 21" xfId="8728"/>
    <cellStyle name="40% - Accent4 22" xfId="10936"/>
    <cellStyle name="40% - Accent4 23" xfId="13143"/>
    <cellStyle name="40% - Accent4 24" xfId="14763"/>
    <cellStyle name="40% - Accent4 25" xfId="17558"/>
    <cellStyle name="40% - Accent4 26" xfId="19765"/>
    <cellStyle name="40% - Accent4 27" xfId="34946"/>
    <cellStyle name="40% - Accent4 28" xfId="25"/>
    <cellStyle name="40% - Accent4 3" xfId="112"/>
    <cellStyle name="40% - Accent4 3 2" xfId="37498"/>
    <cellStyle name="40% - Accent4 3 3" xfId="38127"/>
    <cellStyle name="40% - Accent4 4" xfId="162"/>
    <cellStyle name="40% - Accent4 4 2" xfId="37549"/>
    <cellStyle name="40% - Accent4 4 2 2" xfId="38169"/>
    <cellStyle name="40% - Accent4 5" xfId="204"/>
    <cellStyle name="40% - Accent4 5 2" xfId="37591"/>
    <cellStyle name="40% - Accent4 5 2 2" xfId="38211"/>
    <cellStyle name="40% - Accent4 6" xfId="247"/>
    <cellStyle name="40% - Accent4 6 2" xfId="37634"/>
    <cellStyle name="40% - Accent4 6 2 2" xfId="38254"/>
    <cellStyle name="40% - Accent4 7" xfId="289"/>
    <cellStyle name="40% - Accent4 7 2" xfId="37676"/>
    <cellStyle name="40% - Accent4 7 2 2" xfId="38296"/>
    <cellStyle name="40% - Accent4 8" xfId="330"/>
    <cellStyle name="40% - Accent4 8 2" xfId="37717"/>
    <cellStyle name="40% - Accent4 8 2 2" xfId="38337"/>
    <cellStyle name="40% - Accent4 9" xfId="375"/>
    <cellStyle name="40% - Accent4 9 2" xfId="37760"/>
    <cellStyle name="40% - Accent4 9 2 2" xfId="38380"/>
    <cellStyle name="40% - Accent5" xfId="4" builtinId="47"/>
    <cellStyle name="40% - Accent5 10" xfId="704"/>
    <cellStyle name="40% - Accent5 10 2" xfId="977"/>
    <cellStyle name="40% - Accent5 10 3" xfId="37912"/>
    <cellStyle name="40% - Accent5 11" xfId="748"/>
    <cellStyle name="40% - Accent5 11 2" xfId="37954"/>
    <cellStyle name="40% - Accent5 11 2 2" xfId="38530"/>
    <cellStyle name="40% - Accent5 12" xfId="801"/>
    <cellStyle name="40% - Accent5 12 2" xfId="38005"/>
    <cellStyle name="40% - Accent5 12 2 2" xfId="38581"/>
    <cellStyle name="40% - Accent5 13" xfId="833"/>
    <cellStyle name="40% - Accent5 13 2" xfId="38035"/>
    <cellStyle name="40% - Accent5 13 2 2" xfId="38611"/>
    <cellStyle name="40% - Accent5 14" xfId="1018"/>
    <cellStyle name="40% - Accent5 15" xfId="1286"/>
    <cellStyle name="40% - Accent5 16" xfId="2245"/>
    <cellStyle name="40% - Accent5 17" xfId="2572"/>
    <cellStyle name="40% - Accent5 18" xfId="2762"/>
    <cellStyle name="40% - Accent5 19" xfId="5850"/>
    <cellStyle name="40% - Accent5 2" xfId="70"/>
    <cellStyle name="40% - Accent5 2 2" xfId="37457"/>
    <cellStyle name="40% - Accent5 2 2 2" xfId="38083"/>
    <cellStyle name="40% - Accent5 20" xfId="7289"/>
    <cellStyle name="40% - Accent5 21" xfId="8729"/>
    <cellStyle name="40% - Accent5 22" xfId="10937"/>
    <cellStyle name="40% - Accent5 23" xfId="13144"/>
    <cellStyle name="40% - Accent5 24" xfId="13958"/>
    <cellStyle name="40% - Accent5 25" xfId="17559"/>
    <cellStyle name="40% - Accent5 26" xfId="19766"/>
    <cellStyle name="40% - Accent5 27" xfId="34947"/>
    <cellStyle name="40% - Accent5 28" xfId="26"/>
    <cellStyle name="40% - Accent5 3" xfId="113"/>
    <cellStyle name="40% - Accent5 3 2" xfId="37499"/>
    <cellStyle name="40% - Accent5 3 3" xfId="38128"/>
    <cellStyle name="40% - Accent5 4" xfId="163"/>
    <cellStyle name="40% - Accent5 4 2" xfId="37550"/>
    <cellStyle name="40% - Accent5 4 2 2" xfId="38170"/>
    <cellStyle name="40% - Accent5 5" xfId="205"/>
    <cellStyle name="40% - Accent5 5 2" xfId="37592"/>
    <cellStyle name="40% - Accent5 5 2 2" xfId="38212"/>
    <cellStyle name="40% - Accent5 6" xfId="248"/>
    <cellStyle name="40% - Accent5 6 2" xfId="37635"/>
    <cellStyle name="40% - Accent5 6 2 2" xfId="38255"/>
    <cellStyle name="40% - Accent5 7" xfId="290"/>
    <cellStyle name="40% - Accent5 7 2" xfId="37677"/>
    <cellStyle name="40% - Accent5 7 2 2" xfId="38297"/>
    <cellStyle name="40% - Accent5 8" xfId="331"/>
    <cellStyle name="40% - Accent5 8 2" xfId="37718"/>
    <cellStyle name="40% - Accent5 8 2 2" xfId="38338"/>
    <cellStyle name="40% - Accent5 9" xfId="376"/>
    <cellStyle name="40% - Accent5 9 2" xfId="37761"/>
    <cellStyle name="40% - Accent5 9 2 2" xfId="38381"/>
    <cellStyle name="40% - Accent6 10" xfId="705"/>
    <cellStyle name="40% - Accent6 10 2" xfId="978"/>
    <cellStyle name="40% - Accent6 10 3" xfId="37913"/>
    <cellStyle name="40% - Accent6 11" xfId="749"/>
    <cellStyle name="40% - Accent6 11 2" xfId="37955"/>
    <cellStyle name="40% - Accent6 11 2 2" xfId="38531"/>
    <cellStyle name="40% - Accent6 12" xfId="737"/>
    <cellStyle name="40% - Accent6 12 2" xfId="37943"/>
    <cellStyle name="40% - Accent6 12 2 2" xfId="38519"/>
    <cellStyle name="40% - Accent6 13" xfId="834"/>
    <cellStyle name="40% - Accent6 13 2" xfId="38036"/>
    <cellStyle name="40% - Accent6 13 2 2" xfId="38612"/>
    <cellStyle name="40% - Accent6 14" xfId="1019"/>
    <cellStyle name="40% - Accent6 15" xfId="1287"/>
    <cellStyle name="40% - Accent6 16" xfId="2246"/>
    <cellStyle name="40% - Accent6 17" xfId="2573"/>
    <cellStyle name="40% - Accent6 18" xfId="2761"/>
    <cellStyle name="40% - Accent6 19" xfId="5851"/>
    <cellStyle name="40% - Accent6 2" xfId="71"/>
    <cellStyle name="40% - Accent6 2 2" xfId="37458"/>
    <cellStyle name="40% - Accent6 2 2 2" xfId="38084"/>
    <cellStyle name="40% - Accent6 20" xfId="7290"/>
    <cellStyle name="40% - Accent6 21" xfId="8730"/>
    <cellStyle name="40% - Accent6 22" xfId="10938"/>
    <cellStyle name="40% - Accent6 23" xfId="13145"/>
    <cellStyle name="40% - Accent6 24" xfId="13723"/>
    <cellStyle name="40% - Accent6 25" xfId="17560"/>
    <cellStyle name="40% - Accent6 26" xfId="19767"/>
    <cellStyle name="40% - Accent6 27" xfId="34948"/>
    <cellStyle name="40% - Accent6 28" xfId="27"/>
    <cellStyle name="40% - Accent6 3" xfId="114"/>
    <cellStyle name="40% - Accent6 3 2" xfId="37500"/>
    <cellStyle name="40% - Accent6 3 3" xfId="38129"/>
    <cellStyle name="40% - Accent6 4" xfId="164"/>
    <cellStyle name="40% - Accent6 4 2" xfId="37551"/>
    <cellStyle name="40% - Accent6 4 2 2" xfId="38171"/>
    <cellStyle name="40% - Accent6 5" xfId="206"/>
    <cellStyle name="40% - Accent6 5 2" xfId="37593"/>
    <cellStyle name="40% - Accent6 5 2 2" xfId="38213"/>
    <cellStyle name="40% - Accent6 6" xfId="249"/>
    <cellStyle name="40% - Accent6 6 2" xfId="37636"/>
    <cellStyle name="40% - Accent6 6 2 2" xfId="38256"/>
    <cellStyle name="40% - Accent6 7" xfId="291"/>
    <cellStyle name="40% - Accent6 7 2" xfId="37678"/>
    <cellStyle name="40% - Accent6 7 2 2" xfId="38298"/>
    <cellStyle name="40% - Accent6 8" xfId="332"/>
    <cellStyle name="40% - Accent6 8 2" xfId="37719"/>
    <cellStyle name="40% - Accent6 8 2 2" xfId="38339"/>
    <cellStyle name="40% - Accent6 9" xfId="377"/>
    <cellStyle name="40% - Accent6 9 2" xfId="37762"/>
    <cellStyle name="40% - Accent6 9 2 2" xfId="38382"/>
    <cellStyle name="60% - Accent1 10" xfId="706"/>
    <cellStyle name="60% - Accent1 10 2" xfId="979"/>
    <cellStyle name="60% - Accent1 10 3" xfId="37914"/>
    <cellStyle name="60% - Accent1 11" xfId="750"/>
    <cellStyle name="60% - Accent1 11 2" xfId="37956"/>
    <cellStyle name="60% - Accent1 11 2 2" xfId="38532"/>
    <cellStyle name="60% - Accent1 12" xfId="817"/>
    <cellStyle name="60% - Accent1 12 2" xfId="38019"/>
    <cellStyle name="60% - Accent1 12 2 2" xfId="38595"/>
    <cellStyle name="60% - Accent1 13" xfId="835"/>
    <cellStyle name="60% - Accent1 13 2" xfId="38037"/>
    <cellStyle name="60% - Accent1 13 2 2" xfId="38613"/>
    <cellStyle name="60% - Accent1 14" xfId="1020"/>
    <cellStyle name="60% - Accent1 15" xfId="1288"/>
    <cellStyle name="60% - Accent1 16" xfId="2247"/>
    <cellStyle name="60% - Accent1 17" xfId="2574"/>
    <cellStyle name="60% - Accent1 18" xfId="2859"/>
    <cellStyle name="60% - Accent1 19" xfId="5852"/>
    <cellStyle name="60% - Accent1 2" xfId="72"/>
    <cellStyle name="60% - Accent1 2 2" xfId="37459"/>
    <cellStyle name="60% - Accent1 2 2 2" xfId="38085"/>
    <cellStyle name="60% - Accent1 20" xfId="7291"/>
    <cellStyle name="60% - Accent1 21" xfId="8731"/>
    <cellStyle name="60% - Accent1 22" xfId="10939"/>
    <cellStyle name="60% - Accent1 23" xfId="13146"/>
    <cellStyle name="60% - Accent1 24" xfId="13595"/>
    <cellStyle name="60% - Accent1 25" xfId="17561"/>
    <cellStyle name="60% - Accent1 26" xfId="19768"/>
    <cellStyle name="60% - Accent1 27" xfId="34949"/>
    <cellStyle name="60% - Accent1 28" xfId="28"/>
    <cellStyle name="60% - Accent1 3" xfId="115"/>
    <cellStyle name="60% - Accent1 3 2" xfId="37501"/>
    <cellStyle name="60% - Accent1 3 3" xfId="38130"/>
    <cellStyle name="60% - Accent1 4" xfId="165"/>
    <cellStyle name="60% - Accent1 4 2" xfId="37552"/>
    <cellStyle name="60% - Accent1 4 2 2" xfId="38172"/>
    <cellStyle name="60% - Accent1 5" xfId="207"/>
    <cellStyle name="60% - Accent1 5 2" xfId="37594"/>
    <cellStyle name="60% - Accent1 5 2 2" xfId="38214"/>
    <cellStyle name="60% - Accent1 6" xfId="250"/>
    <cellStyle name="60% - Accent1 6 2" xfId="37637"/>
    <cellStyle name="60% - Accent1 6 2 2" xfId="38257"/>
    <cellStyle name="60% - Accent1 7" xfId="292"/>
    <cellStyle name="60% - Accent1 7 2" xfId="37679"/>
    <cellStyle name="60% - Accent1 7 2 2" xfId="38299"/>
    <cellStyle name="60% - Accent1 8" xfId="333"/>
    <cellStyle name="60% - Accent1 8 2" xfId="37720"/>
    <cellStyle name="60% - Accent1 8 2 2" xfId="38340"/>
    <cellStyle name="60% - Accent1 9" xfId="378"/>
    <cellStyle name="60% - Accent1 9 2" xfId="37763"/>
    <cellStyle name="60% - Accent1 9 2 2" xfId="38383"/>
    <cellStyle name="60% - Accent2" xfId="5" builtinId="36"/>
    <cellStyle name="60% - Accent2 10" xfId="707"/>
    <cellStyle name="60% - Accent2 10 2" xfId="980"/>
    <cellStyle name="60% - Accent2 10 3" xfId="37915"/>
    <cellStyle name="60% - Accent2 11" xfId="751"/>
    <cellStyle name="60% - Accent2 11 2" xfId="37957"/>
    <cellStyle name="60% - Accent2 11 2 2" xfId="38533"/>
    <cellStyle name="60% - Accent2 12" xfId="795"/>
    <cellStyle name="60% - Accent2 12 2" xfId="37999"/>
    <cellStyle name="60% - Accent2 12 2 2" xfId="38575"/>
    <cellStyle name="60% - Accent2 13" xfId="836"/>
    <cellStyle name="60% - Accent2 13 2" xfId="38038"/>
    <cellStyle name="60% - Accent2 13 2 2" xfId="38614"/>
    <cellStyle name="60% - Accent2 14" xfId="1021"/>
    <cellStyle name="60% - Accent2 15" xfId="1289"/>
    <cellStyle name="60% - Accent2 16" xfId="2248"/>
    <cellStyle name="60% - Accent2 17" xfId="2575"/>
    <cellStyle name="60% - Accent2 18" xfId="2751"/>
    <cellStyle name="60% - Accent2 19" xfId="5853"/>
    <cellStyle name="60% - Accent2 2" xfId="73"/>
    <cellStyle name="60% - Accent2 2 2" xfId="37460"/>
    <cellStyle name="60% - Accent2 2 2 2" xfId="38086"/>
    <cellStyle name="60% - Accent2 20" xfId="7292"/>
    <cellStyle name="60% - Accent2 21" xfId="8732"/>
    <cellStyle name="60% - Accent2 22" xfId="10940"/>
    <cellStyle name="60% - Accent2 23" xfId="13147"/>
    <cellStyle name="60% - Accent2 24" xfId="13547"/>
    <cellStyle name="60% - Accent2 25" xfId="17562"/>
    <cellStyle name="60% - Accent2 26" xfId="19769"/>
    <cellStyle name="60% - Accent2 27" xfId="34950"/>
    <cellStyle name="60% - Accent2 28" xfId="29"/>
    <cellStyle name="60% - Accent2 3" xfId="116"/>
    <cellStyle name="60% - Accent2 3 2" xfId="37502"/>
    <cellStyle name="60% - Accent2 3 3" xfId="38131"/>
    <cellStyle name="60% - Accent2 4" xfId="166"/>
    <cellStyle name="60% - Accent2 4 2" xfId="37553"/>
    <cellStyle name="60% - Accent2 4 2 2" xfId="38173"/>
    <cellStyle name="60% - Accent2 5" xfId="208"/>
    <cellStyle name="60% - Accent2 5 2" xfId="37595"/>
    <cellStyle name="60% - Accent2 5 2 2" xfId="38215"/>
    <cellStyle name="60% - Accent2 6" xfId="251"/>
    <cellStyle name="60% - Accent2 6 2" xfId="37638"/>
    <cellStyle name="60% - Accent2 6 2 2" xfId="38258"/>
    <cellStyle name="60% - Accent2 7" xfId="293"/>
    <cellStyle name="60% - Accent2 7 2" xfId="37680"/>
    <cellStyle name="60% - Accent2 7 2 2" xfId="38300"/>
    <cellStyle name="60% - Accent2 8" xfId="334"/>
    <cellStyle name="60% - Accent2 8 2" xfId="37721"/>
    <cellStyle name="60% - Accent2 8 2 2" xfId="38341"/>
    <cellStyle name="60% - Accent2 9" xfId="379"/>
    <cellStyle name="60% - Accent2 9 2" xfId="37764"/>
    <cellStyle name="60% - Accent2 9 2 2" xfId="38384"/>
    <cellStyle name="60% - Accent3 10" xfId="708"/>
    <cellStyle name="60% - Accent3 10 2" xfId="981"/>
    <cellStyle name="60% - Accent3 10 3" xfId="37916"/>
    <cellStyle name="60% - Accent3 11" xfId="752"/>
    <cellStyle name="60% - Accent3 11 2" xfId="37958"/>
    <cellStyle name="60% - Accent3 11 2 2" xfId="38534"/>
    <cellStyle name="60% - Accent3 12" xfId="816"/>
    <cellStyle name="60% - Accent3 12 2" xfId="38018"/>
    <cellStyle name="60% - Accent3 12 2 2" xfId="38594"/>
    <cellStyle name="60% - Accent3 13" xfId="837"/>
    <cellStyle name="60% - Accent3 13 2" xfId="38039"/>
    <cellStyle name="60% - Accent3 13 2 2" xfId="38615"/>
    <cellStyle name="60% - Accent3 14" xfId="1022"/>
    <cellStyle name="60% - Accent3 15" xfId="1290"/>
    <cellStyle name="60% - Accent3 16" xfId="2249"/>
    <cellStyle name="60% - Accent3 17" xfId="2576"/>
    <cellStyle name="60% - Accent3 18" xfId="2673"/>
    <cellStyle name="60% - Accent3 19" xfId="5854"/>
    <cellStyle name="60% - Accent3 2" xfId="74"/>
    <cellStyle name="60% - Accent3 2 2" xfId="37461"/>
    <cellStyle name="60% - Accent3 2 2 2" xfId="38087"/>
    <cellStyle name="60% - Accent3 20" xfId="7293"/>
    <cellStyle name="60% - Accent3 21" xfId="8733"/>
    <cellStyle name="60% - Accent3 22" xfId="10941"/>
    <cellStyle name="60% - Accent3 23" xfId="13148"/>
    <cellStyle name="60% - Accent3 24" xfId="13546"/>
    <cellStyle name="60% - Accent3 25" xfId="17563"/>
    <cellStyle name="60% - Accent3 26" xfId="19770"/>
    <cellStyle name="60% - Accent3 27" xfId="34951"/>
    <cellStyle name="60% - Accent3 28" xfId="30"/>
    <cellStyle name="60% - Accent3 3" xfId="117"/>
    <cellStyle name="60% - Accent3 3 2" xfId="37503"/>
    <cellStyle name="60% - Accent3 3 3" xfId="38132"/>
    <cellStyle name="60% - Accent3 4" xfId="167"/>
    <cellStyle name="60% - Accent3 4 2" xfId="37554"/>
    <cellStyle name="60% - Accent3 4 2 2" xfId="38174"/>
    <cellStyle name="60% - Accent3 5" xfId="209"/>
    <cellStyle name="60% - Accent3 5 2" xfId="37596"/>
    <cellStyle name="60% - Accent3 5 2 2" xfId="38216"/>
    <cellStyle name="60% - Accent3 6" xfId="252"/>
    <cellStyle name="60% - Accent3 6 2" xfId="37639"/>
    <cellStyle name="60% - Accent3 6 2 2" xfId="38259"/>
    <cellStyle name="60% - Accent3 7" xfId="294"/>
    <cellStyle name="60% - Accent3 7 2" xfId="37681"/>
    <cellStyle name="60% - Accent3 7 2 2" xfId="38301"/>
    <cellStyle name="60% - Accent3 8" xfId="335"/>
    <cellStyle name="60% - Accent3 8 2" xfId="37722"/>
    <cellStyle name="60% - Accent3 8 2 2" xfId="38342"/>
    <cellStyle name="60% - Accent3 9" xfId="380"/>
    <cellStyle name="60% - Accent3 9 2" xfId="37765"/>
    <cellStyle name="60% - Accent3 9 2 2" xfId="38385"/>
    <cellStyle name="60% - Accent4 10" xfId="709"/>
    <cellStyle name="60% - Accent4 10 2" xfId="982"/>
    <cellStyle name="60% - Accent4 10 3" xfId="37917"/>
    <cellStyle name="60% - Accent4 11" xfId="753"/>
    <cellStyle name="60% - Accent4 11 2" xfId="37959"/>
    <cellStyle name="60% - Accent4 11 2 2" xfId="38535"/>
    <cellStyle name="60% - Accent4 12" xfId="794"/>
    <cellStyle name="60% - Accent4 12 2" xfId="37998"/>
    <cellStyle name="60% - Accent4 12 2 2" xfId="38574"/>
    <cellStyle name="60% - Accent4 13" xfId="838"/>
    <cellStyle name="60% - Accent4 13 2" xfId="38040"/>
    <cellStyle name="60% - Accent4 13 2 2" xfId="38616"/>
    <cellStyle name="60% - Accent4 14" xfId="1023"/>
    <cellStyle name="60% - Accent4 15" xfId="1291"/>
    <cellStyle name="60% - Accent4 16" xfId="2250"/>
    <cellStyle name="60% - Accent4 17" xfId="2577"/>
    <cellStyle name="60% - Accent4 18" xfId="2665"/>
    <cellStyle name="60% - Accent4 19" xfId="5855"/>
    <cellStyle name="60% - Accent4 2" xfId="75"/>
    <cellStyle name="60% - Accent4 2 2" xfId="37462"/>
    <cellStyle name="60% - Accent4 2 2 2" xfId="38088"/>
    <cellStyle name="60% - Accent4 20" xfId="7294"/>
    <cellStyle name="60% - Accent4 21" xfId="8734"/>
    <cellStyle name="60% - Accent4 22" xfId="10942"/>
    <cellStyle name="60% - Accent4 23" xfId="13149"/>
    <cellStyle name="60% - Accent4 24" xfId="13698"/>
    <cellStyle name="60% - Accent4 25" xfId="17564"/>
    <cellStyle name="60% - Accent4 26" xfId="19771"/>
    <cellStyle name="60% - Accent4 27" xfId="34952"/>
    <cellStyle name="60% - Accent4 28" xfId="31"/>
    <cellStyle name="60% - Accent4 3" xfId="118"/>
    <cellStyle name="60% - Accent4 3 2" xfId="37504"/>
    <cellStyle name="60% - Accent4 3 3" xfId="38133"/>
    <cellStyle name="60% - Accent4 4" xfId="168"/>
    <cellStyle name="60% - Accent4 4 2" xfId="37555"/>
    <cellStyle name="60% - Accent4 4 2 2" xfId="38175"/>
    <cellStyle name="60% - Accent4 5" xfId="210"/>
    <cellStyle name="60% - Accent4 5 2" xfId="37597"/>
    <cellStyle name="60% - Accent4 5 2 2" xfId="38217"/>
    <cellStyle name="60% - Accent4 6" xfId="253"/>
    <cellStyle name="60% - Accent4 6 2" xfId="37640"/>
    <cellStyle name="60% - Accent4 6 2 2" xfId="38260"/>
    <cellStyle name="60% - Accent4 7" xfId="295"/>
    <cellStyle name="60% - Accent4 7 2" xfId="37682"/>
    <cellStyle name="60% - Accent4 7 2 2" xfId="38302"/>
    <cellStyle name="60% - Accent4 8" xfId="336"/>
    <cellStyle name="60% - Accent4 8 2" xfId="37723"/>
    <cellStyle name="60% - Accent4 8 2 2" xfId="38343"/>
    <cellStyle name="60% - Accent4 9" xfId="381"/>
    <cellStyle name="60% - Accent4 9 2" xfId="37766"/>
    <cellStyle name="60% - Accent4 9 2 2" xfId="38386"/>
    <cellStyle name="60% - Accent5 10" xfId="710"/>
    <cellStyle name="60% - Accent5 10 2" xfId="983"/>
    <cellStyle name="60% - Accent5 10 3" xfId="37918"/>
    <cellStyle name="60% - Accent5 11" xfId="754"/>
    <cellStyle name="60% - Accent5 11 2" xfId="37960"/>
    <cellStyle name="60% - Accent5 11 2 2" xfId="38536"/>
    <cellStyle name="60% - Accent5 12" xfId="815"/>
    <cellStyle name="60% - Accent5 12 2" xfId="38017"/>
    <cellStyle name="60% - Accent5 12 2 2" xfId="38593"/>
    <cellStyle name="60% - Accent5 13" xfId="839"/>
    <cellStyle name="60% - Accent5 13 2" xfId="38041"/>
    <cellStyle name="60% - Accent5 13 2 2" xfId="38617"/>
    <cellStyle name="60% - Accent5 14" xfId="1024"/>
    <cellStyle name="60% - Accent5 15" xfId="1292"/>
    <cellStyle name="60% - Accent5 16" xfId="2251"/>
    <cellStyle name="60% - Accent5 17" xfId="2578"/>
    <cellStyle name="60% - Accent5 18" xfId="2660"/>
    <cellStyle name="60% - Accent5 19" xfId="5856"/>
    <cellStyle name="60% - Accent5 2" xfId="76"/>
    <cellStyle name="60% - Accent5 2 2" xfId="37463"/>
    <cellStyle name="60% - Accent5 2 2 2" xfId="38089"/>
    <cellStyle name="60% - Accent5 20" xfId="7295"/>
    <cellStyle name="60% - Accent5 21" xfId="8735"/>
    <cellStyle name="60% - Accent5 22" xfId="10943"/>
    <cellStyle name="60% - Accent5 23" xfId="13150"/>
    <cellStyle name="60% - Accent5 24" xfId="13522"/>
    <cellStyle name="60% - Accent5 25" xfId="17565"/>
    <cellStyle name="60% - Accent5 26" xfId="19772"/>
    <cellStyle name="60% - Accent5 27" xfId="34953"/>
    <cellStyle name="60% - Accent5 28" xfId="32"/>
    <cellStyle name="60% - Accent5 3" xfId="119"/>
    <cellStyle name="60% - Accent5 3 2" xfId="37505"/>
    <cellStyle name="60% - Accent5 3 3" xfId="38134"/>
    <cellStyle name="60% - Accent5 4" xfId="169"/>
    <cellStyle name="60% - Accent5 4 2" xfId="37556"/>
    <cellStyle name="60% - Accent5 4 2 2" xfId="38176"/>
    <cellStyle name="60% - Accent5 5" xfId="211"/>
    <cellStyle name="60% - Accent5 5 2" xfId="37598"/>
    <cellStyle name="60% - Accent5 5 2 2" xfId="38218"/>
    <cellStyle name="60% - Accent5 6" xfId="254"/>
    <cellStyle name="60% - Accent5 6 2" xfId="37641"/>
    <cellStyle name="60% - Accent5 6 2 2" xfId="38261"/>
    <cellStyle name="60% - Accent5 7" xfId="296"/>
    <cellStyle name="60% - Accent5 7 2" xfId="37683"/>
    <cellStyle name="60% - Accent5 7 2 2" xfId="38303"/>
    <cellStyle name="60% - Accent5 8" xfId="337"/>
    <cellStyle name="60% - Accent5 8 2" xfId="37724"/>
    <cellStyle name="60% - Accent5 8 2 2" xfId="38344"/>
    <cellStyle name="60% - Accent5 9" xfId="382"/>
    <cellStyle name="60% - Accent5 9 2" xfId="37767"/>
    <cellStyle name="60% - Accent5 9 2 2" xfId="38387"/>
    <cellStyle name="60% - Accent6 10" xfId="711"/>
    <cellStyle name="60% - Accent6 10 2" xfId="984"/>
    <cellStyle name="60% - Accent6 10 3" xfId="37919"/>
    <cellStyle name="60% - Accent6 11" xfId="755"/>
    <cellStyle name="60% - Accent6 11 2" xfId="37961"/>
    <cellStyle name="60% - Accent6 11 2 2" xfId="38537"/>
    <cellStyle name="60% - Accent6 12" xfId="793"/>
    <cellStyle name="60% - Accent6 12 2" xfId="37997"/>
    <cellStyle name="60% - Accent6 12 2 2" xfId="38573"/>
    <cellStyle name="60% - Accent6 13" xfId="840"/>
    <cellStyle name="60% - Accent6 13 2" xfId="38042"/>
    <cellStyle name="60% - Accent6 13 2 2" xfId="38618"/>
    <cellStyle name="60% - Accent6 14" xfId="1025"/>
    <cellStyle name="60% - Accent6 15" xfId="1293"/>
    <cellStyle name="60% - Accent6 16" xfId="2252"/>
    <cellStyle name="60% - Accent6 17" xfId="2579"/>
    <cellStyle name="60% - Accent6 18" xfId="2653"/>
    <cellStyle name="60% - Accent6 19" xfId="5857"/>
    <cellStyle name="60% - Accent6 2" xfId="77"/>
    <cellStyle name="60% - Accent6 2 2" xfId="37464"/>
    <cellStyle name="60% - Accent6 2 2 2" xfId="38090"/>
    <cellStyle name="60% - Accent6 20" xfId="7296"/>
    <cellStyle name="60% - Accent6 21" xfId="8736"/>
    <cellStyle name="60% - Accent6 22" xfId="10944"/>
    <cellStyle name="60% - Accent6 23" xfId="13151"/>
    <cellStyle name="60% - Accent6 24" xfId="13372"/>
    <cellStyle name="60% - Accent6 25" xfId="17566"/>
    <cellStyle name="60% - Accent6 26" xfId="19773"/>
    <cellStyle name="60% - Accent6 27" xfId="34954"/>
    <cellStyle name="60% - Accent6 28" xfId="33"/>
    <cellStyle name="60% - Accent6 3" xfId="120"/>
    <cellStyle name="60% - Accent6 3 2" xfId="37506"/>
    <cellStyle name="60% - Accent6 3 3" xfId="38135"/>
    <cellStyle name="60% - Accent6 4" xfId="170"/>
    <cellStyle name="60% - Accent6 4 2" xfId="37557"/>
    <cellStyle name="60% - Accent6 4 2 2" xfId="38177"/>
    <cellStyle name="60% - Accent6 5" xfId="212"/>
    <cellStyle name="60% - Accent6 5 2" xfId="37599"/>
    <cellStyle name="60% - Accent6 5 2 2" xfId="38219"/>
    <cellStyle name="60% - Accent6 6" xfId="255"/>
    <cellStyle name="60% - Accent6 6 2" xfId="37642"/>
    <cellStyle name="60% - Accent6 6 2 2" xfId="38262"/>
    <cellStyle name="60% - Accent6 7" xfId="297"/>
    <cellStyle name="60% - Accent6 7 2" xfId="37684"/>
    <cellStyle name="60% - Accent6 7 2 2" xfId="38304"/>
    <cellStyle name="60% - Accent6 8" xfId="338"/>
    <cellStyle name="60% - Accent6 8 2" xfId="37725"/>
    <cellStyle name="60% - Accent6 8 2 2" xfId="38345"/>
    <cellStyle name="60% - Accent6 9" xfId="383"/>
    <cellStyle name="60% - Accent6 9 2" xfId="37768"/>
    <cellStyle name="60% - Accent6 9 2 2" xfId="38388"/>
    <cellStyle name="Accent1" xfId="6" builtinId="29"/>
    <cellStyle name="Accent1 10" xfId="712"/>
    <cellStyle name="Accent1 10 2" xfId="985"/>
    <cellStyle name="Accent1 10 3" xfId="37920"/>
    <cellStyle name="Accent1 11" xfId="756"/>
    <cellStyle name="Accent1 11 2" xfId="37962"/>
    <cellStyle name="Accent1 11 2 2" xfId="38538"/>
    <cellStyle name="Accent1 12" xfId="814"/>
    <cellStyle name="Accent1 12 2" xfId="38016"/>
    <cellStyle name="Accent1 12 2 2" xfId="38592"/>
    <cellStyle name="Accent1 13" xfId="841"/>
    <cellStyle name="Accent1 13 2" xfId="38043"/>
    <cellStyle name="Accent1 13 2 2" xfId="38619"/>
    <cellStyle name="Accent1 14" xfId="1026"/>
    <cellStyle name="Accent1 15" xfId="1294"/>
    <cellStyle name="Accent1 16" xfId="2253"/>
    <cellStyle name="Accent1 17" xfId="2580"/>
    <cellStyle name="Accent1 18" xfId="2643"/>
    <cellStyle name="Accent1 19" xfId="5858"/>
    <cellStyle name="Accent1 2" xfId="78"/>
    <cellStyle name="Accent1 2 2" xfId="37465"/>
    <cellStyle name="Accent1 2 2 2" xfId="38091"/>
    <cellStyle name="Accent1 20" xfId="7297"/>
    <cellStyle name="Accent1 21" xfId="8737"/>
    <cellStyle name="Accent1 22" xfId="10945"/>
    <cellStyle name="Accent1 23" xfId="13152"/>
    <cellStyle name="Accent1 24" xfId="13347"/>
    <cellStyle name="Accent1 25" xfId="17567"/>
    <cellStyle name="Accent1 26" xfId="19774"/>
    <cellStyle name="Accent1 27" xfId="34955"/>
    <cellStyle name="Accent1 28" xfId="34"/>
    <cellStyle name="Accent1 3" xfId="121"/>
    <cellStyle name="Accent1 3 2" xfId="37507"/>
    <cellStyle name="Accent1 3 3" xfId="38136"/>
    <cellStyle name="Accent1 4" xfId="171"/>
    <cellStyle name="Accent1 4 2" xfId="37558"/>
    <cellStyle name="Accent1 4 2 2" xfId="38178"/>
    <cellStyle name="Accent1 5" xfId="213"/>
    <cellStyle name="Accent1 5 2" xfId="37600"/>
    <cellStyle name="Accent1 5 2 2" xfId="38220"/>
    <cellStyle name="Accent1 6" xfId="256"/>
    <cellStyle name="Accent1 6 2" xfId="37643"/>
    <cellStyle name="Accent1 6 2 2" xfId="38263"/>
    <cellStyle name="Accent1 7" xfId="298"/>
    <cellStyle name="Accent1 7 2" xfId="37685"/>
    <cellStyle name="Accent1 7 2 2" xfId="38305"/>
    <cellStyle name="Accent1 8" xfId="339"/>
    <cellStyle name="Accent1 8 2" xfId="37726"/>
    <cellStyle name="Accent1 8 2 2" xfId="38346"/>
    <cellStyle name="Accent1 9" xfId="384"/>
    <cellStyle name="Accent1 9 2" xfId="37769"/>
    <cellStyle name="Accent1 9 2 2" xfId="38389"/>
    <cellStyle name="Accent2" xfId="7" builtinId="33"/>
    <cellStyle name="Accent2 10" xfId="713"/>
    <cellStyle name="Accent2 10 2" xfId="986"/>
    <cellStyle name="Accent2 10 3" xfId="37921"/>
    <cellStyle name="Accent2 11" xfId="757"/>
    <cellStyle name="Accent2 11 2" xfId="37963"/>
    <cellStyle name="Accent2 11 2 2" xfId="38539"/>
    <cellStyle name="Accent2 12" xfId="792"/>
    <cellStyle name="Accent2 12 2" xfId="37996"/>
    <cellStyle name="Accent2 12 2 2" xfId="38572"/>
    <cellStyle name="Accent2 13" xfId="842"/>
    <cellStyle name="Accent2 13 2" xfId="38044"/>
    <cellStyle name="Accent2 13 2 2" xfId="38620"/>
    <cellStyle name="Accent2 14" xfId="1027"/>
    <cellStyle name="Accent2 15" xfId="1295"/>
    <cellStyle name="Accent2 16" xfId="2254"/>
    <cellStyle name="Accent2 17" xfId="2581"/>
    <cellStyle name="Accent2 18" xfId="2636"/>
    <cellStyle name="Accent2 19" xfId="5859"/>
    <cellStyle name="Accent2 2" xfId="79"/>
    <cellStyle name="Accent2 2 2" xfId="37466"/>
    <cellStyle name="Accent2 2 2 2" xfId="38092"/>
    <cellStyle name="Accent2 20" xfId="7298"/>
    <cellStyle name="Accent2 21" xfId="8738"/>
    <cellStyle name="Accent2 22" xfId="10946"/>
    <cellStyle name="Accent2 23" xfId="13153"/>
    <cellStyle name="Accent2 24" xfId="13324"/>
    <cellStyle name="Accent2 25" xfId="17568"/>
    <cellStyle name="Accent2 26" xfId="19775"/>
    <cellStyle name="Accent2 27" xfId="34956"/>
    <cellStyle name="Accent2 28" xfId="35"/>
    <cellStyle name="Accent2 3" xfId="122"/>
    <cellStyle name="Accent2 3 2" xfId="37508"/>
    <cellStyle name="Accent2 3 3" xfId="38137"/>
    <cellStyle name="Accent2 4" xfId="172"/>
    <cellStyle name="Accent2 4 2" xfId="37559"/>
    <cellStyle name="Accent2 4 2 2" xfId="38179"/>
    <cellStyle name="Accent2 5" xfId="214"/>
    <cellStyle name="Accent2 5 2" xfId="37601"/>
    <cellStyle name="Accent2 5 2 2" xfId="38221"/>
    <cellStyle name="Accent2 6" xfId="257"/>
    <cellStyle name="Accent2 6 2" xfId="37644"/>
    <cellStyle name="Accent2 6 2 2" xfId="38264"/>
    <cellStyle name="Accent2 7" xfId="299"/>
    <cellStyle name="Accent2 7 2" xfId="37686"/>
    <cellStyle name="Accent2 7 2 2" xfId="38306"/>
    <cellStyle name="Accent2 8" xfId="340"/>
    <cellStyle name="Accent2 8 2" xfId="37727"/>
    <cellStyle name="Accent2 8 2 2" xfId="38347"/>
    <cellStyle name="Accent2 9" xfId="385"/>
    <cellStyle name="Accent2 9 2" xfId="37770"/>
    <cellStyle name="Accent2 9 2 2" xfId="38390"/>
    <cellStyle name="Accent3" xfId="8" builtinId="37"/>
    <cellStyle name="Accent3 10" xfId="714"/>
    <cellStyle name="Accent3 10 2" xfId="987"/>
    <cellStyle name="Accent3 10 3" xfId="37922"/>
    <cellStyle name="Accent3 11" xfId="758"/>
    <cellStyle name="Accent3 11 2" xfId="37964"/>
    <cellStyle name="Accent3 11 2 2" xfId="38540"/>
    <cellStyle name="Accent3 12" xfId="813"/>
    <cellStyle name="Accent3 12 2" xfId="38015"/>
    <cellStyle name="Accent3 12 2 2" xfId="38591"/>
    <cellStyle name="Accent3 13" xfId="843"/>
    <cellStyle name="Accent3 13 2" xfId="38045"/>
    <cellStyle name="Accent3 13 2 2" xfId="38621"/>
    <cellStyle name="Accent3 14" xfId="1028"/>
    <cellStyle name="Accent3 15" xfId="1296"/>
    <cellStyle name="Accent3 16" xfId="2255"/>
    <cellStyle name="Accent3 17" xfId="2582"/>
    <cellStyle name="Accent3 18" xfId="2624"/>
    <cellStyle name="Accent3 19" xfId="5860"/>
    <cellStyle name="Accent3 2" xfId="80"/>
    <cellStyle name="Accent3 2 2" xfId="37467"/>
    <cellStyle name="Accent3 2 2 2" xfId="38093"/>
    <cellStyle name="Accent3 20" xfId="7299"/>
    <cellStyle name="Accent3 21" xfId="8739"/>
    <cellStyle name="Accent3 22" xfId="10947"/>
    <cellStyle name="Accent3 23" xfId="13154"/>
    <cellStyle name="Accent3 24" xfId="13298"/>
    <cellStyle name="Accent3 25" xfId="17569"/>
    <cellStyle name="Accent3 26" xfId="19776"/>
    <cellStyle name="Accent3 27" xfId="34957"/>
    <cellStyle name="Accent3 28" xfId="36"/>
    <cellStyle name="Accent3 3" xfId="123"/>
    <cellStyle name="Accent3 3 2" xfId="37509"/>
    <cellStyle name="Accent3 3 3" xfId="38138"/>
    <cellStyle name="Accent3 4" xfId="173"/>
    <cellStyle name="Accent3 4 2" xfId="37560"/>
    <cellStyle name="Accent3 4 2 2" xfId="38180"/>
    <cellStyle name="Accent3 5" xfId="215"/>
    <cellStyle name="Accent3 5 2" xfId="37602"/>
    <cellStyle name="Accent3 5 2 2" xfId="38222"/>
    <cellStyle name="Accent3 6" xfId="258"/>
    <cellStyle name="Accent3 6 2" xfId="37645"/>
    <cellStyle name="Accent3 6 2 2" xfId="38265"/>
    <cellStyle name="Accent3 7" xfId="300"/>
    <cellStyle name="Accent3 7 2" xfId="37687"/>
    <cellStyle name="Accent3 7 2 2" xfId="38307"/>
    <cellStyle name="Accent3 8" xfId="341"/>
    <cellStyle name="Accent3 8 2" xfId="37728"/>
    <cellStyle name="Accent3 8 2 2" xfId="38348"/>
    <cellStyle name="Accent3 9" xfId="386"/>
    <cellStyle name="Accent3 9 2" xfId="37771"/>
    <cellStyle name="Accent3 9 2 2" xfId="38391"/>
    <cellStyle name="Accent4 10" xfId="715"/>
    <cellStyle name="Accent4 10 2" xfId="988"/>
    <cellStyle name="Accent4 10 3" xfId="37923"/>
    <cellStyle name="Accent4 11" xfId="759"/>
    <cellStyle name="Accent4 11 2" xfId="37965"/>
    <cellStyle name="Accent4 11 2 2" xfId="38541"/>
    <cellStyle name="Accent4 12" xfId="791"/>
    <cellStyle name="Accent4 12 2" xfId="37995"/>
    <cellStyle name="Accent4 12 2 2" xfId="38571"/>
    <cellStyle name="Accent4 13" xfId="844"/>
    <cellStyle name="Accent4 13 2" xfId="38046"/>
    <cellStyle name="Accent4 13 2 2" xfId="38622"/>
    <cellStyle name="Accent4 14" xfId="1029"/>
    <cellStyle name="Accent4 15" xfId="1297"/>
    <cellStyle name="Accent4 16" xfId="2256"/>
    <cellStyle name="Accent4 17" xfId="2583"/>
    <cellStyle name="Accent4 18" xfId="2615"/>
    <cellStyle name="Accent4 19" xfId="5861"/>
    <cellStyle name="Accent4 2" xfId="81"/>
    <cellStyle name="Accent4 2 2" xfId="37468"/>
    <cellStyle name="Accent4 2 2 2" xfId="38094"/>
    <cellStyle name="Accent4 20" xfId="7300"/>
    <cellStyle name="Accent4 21" xfId="8740"/>
    <cellStyle name="Accent4 22" xfId="10948"/>
    <cellStyle name="Accent4 23" xfId="13155"/>
    <cellStyle name="Accent4 24" xfId="13275"/>
    <cellStyle name="Accent4 25" xfId="17570"/>
    <cellStyle name="Accent4 26" xfId="19777"/>
    <cellStyle name="Accent4 27" xfId="34958"/>
    <cellStyle name="Accent4 28" xfId="37"/>
    <cellStyle name="Accent4 3" xfId="124"/>
    <cellStyle name="Accent4 3 2" xfId="37510"/>
    <cellStyle name="Accent4 3 3" xfId="38139"/>
    <cellStyle name="Accent4 4" xfId="174"/>
    <cellStyle name="Accent4 4 2" xfId="37561"/>
    <cellStyle name="Accent4 4 2 2" xfId="38181"/>
    <cellStyle name="Accent4 5" xfId="216"/>
    <cellStyle name="Accent4 5 2" xfId="37603"/>
    <cellStyle name="Accent4 5 2 2" xfId="38223"/>
    <cellStyle name="Accent4 6" xfId="259"/>
    <cellStyle name="Accent4 6 2" xfId="37646"/>
    <cellStyle name="Accent4 6 2 2" xfId="38266"/>
    <cellStyle name="Accent4 7" xfId="301"/>
    <cellStyle name="Accent4 7 2" xfId="37688"/>
    <cellStyle name="Accent4 7 2 2" xfId="38308"/>
    <cellStyle name="Accent4 8" xfId="342"/>
    <cellStyle name="Accent4 8 2" xfId="37729"/>
    <cellStyle name="Accent4 8 2 2" xfId="38349"/>
    <cellStyle name="Accent4 9" xfId="387"/>
    <cellStyle name="Accent4 9 2" xfId="37772"/>
    <cellStyle name="Accent4 9 2 2" xfId="38392"/>
    <cellStyle name="Accent5" xfId="14" builtinId="45"/>
    <cellStyle name="Accent5 10" xfId="716"/>
    <cellStyle name="Accent5 10 2" xfId="989"/>
    <cellStyle name="Accent5 10 3" xfId="37924"/>
    <cellStyle name="Accent5 11" xfId="760"/>
    <cellStyle name="Accent5 11 2" xfId="37966"/>
    <cellStyle name="Accent5 11 2 2" xfId="38542"/>
    <cellStyle name="Accent5 12" xfId="812"/>
    <cellStyle name="Accent5 12 2" xfId="38014"/>
    <cellStyle name="Accent5 12 2 2" xfId="38590"/>
    <cellStyle name="Accent5 13" xfId="845"/>
    <cellStyle name="Accent5 13 2" xfId="38047"/>
    <cellStyle name="Accent5 13 2 2" xfId="38623"/>
    <cellStyle name="Accent5 14" xfId="1030"/>
    <cellStyle name="Accent5 15" xfId="1298"/>
    <cellStyle name="Accent5 16" xfId="2257"/>
    <cellStyle name="Accent5 17" xfId="2584"/>
    <cellStyle name="Accent5 18" xfId="3077"/>
    <cellStyle name="Accent5 19" xfId="5862"/>
    <cellStyle name="Accent5 2" xfId="82"/>
    <cellStyle name="Accent5 2 2" xfId="37469"/>
    <cellStyle name="Accent5 2 2 2" xfId="38095"/>
    <cellStyle name="Accent5 20" xfId="7301"/>
    <cellStyle name="Accent5 21" xfId="8741"/>
    <cellStyle name="Accent5 22" xfId="10949"/>
    <cellStyle name="Accent5 23" xfId="13156"/>
    <cellStyle name="Accent5 24" xfId="13253"/>
    <cellStyle name="Accent5 25" xfId="17571"/>
    <cellStyle name="Accent5 26" xfId="19778"/>
    <cellStyle name="Accent5 27" xfId="34959"/>
    <cellStyle name="Accent5 28" xfId="38"/>
    <cellStyle name="Accent5 3" xfId="125"/>
    <cellStyle name="Accent5 3 2" xfId="37511"/>
    <cellStyle name="Accent5 3 3" xfId="38140"/>
    <cellStyle name="Accent5 4" xfId="175"/>
    <cellStyle name="Accent5 4 2" xfId="37562"/>
    <cellStyle name="Accent5 4 2 2" xfId="38182"/>
    <cellStyle name="Accent5 5" xfId="217"/>
    <cellStyle name="Accent5 5 2" xfId="37604"/>
    <cellStyle name="Accent5 5 2 2" xfId="38224"/>
    <cellStyle name="Accent5 6" xfId="260"/>
    <cellStyle name="Accent5 6 2" xfId="37647"/>
    <cellStyle name="Accent5 6 2 2" xfId="38267"/>
    <cellStyle name="Accent5 7" xfId="302"/>
    <cellStyle name="Accent5 7 2" xfId="37689"/>
    <cellStyle name="Accent5 7 2 2" xfId="38309"/>
    <cellStyle name="Accent5 8" xfId="343"/>
    <cellStyle name="Accent5 8 2" xfId="37730"/>
    <cellStyle name="Accent5 8 2 2" xfId="38350"/>
    <cellStyle name="Accent5 9" xfId="388"/>
    <cellStyle name="Accent5 9 2" xfId="37773"/>
    <cellStyle name="Accent5 9 2 2" xfId="38393"/>
    <cellStyle name="Accent6" xfId="9" builtinId="49"/>
    <cellStyle name="Accent6 10" xfId="717"/>
    <cellStyle name="Accent6 10 2" xfId="990"/>
    <cellStyle name="Accent6 10 3" xfId="37925"/>
    <cellStyle name="Accent6 11" xfId="761"/>
    <cellStyle name="Accent6 11 2" xfId="37967"/>
    <cellStyle name="Accent6 11 2 2" xfId="38543"/>
    <cellStyle name="Accent6 12" xfId="811"/>
    <cellStyle name="Accent6 12 2" xfId="38013"/>
    <cellStyle name="Accent6 12 2 2" xfId="38589"/>
    <cellStyle name="Accent6 13" xfId="846"/>
    <cellStyle name="Accent6 13 2" xfId="38048"/>
    <cellStyle name="Accent6 13 2 2" xfId="38624"/>
    <cellStyle name="Accent6 14" xfId="1031"/>
    <cellStyle name="Accent6 15" xfId="1299"/>
    <cellStyle name="Accent6 16" xfId="2258"/>
    <cellStyle name="Accent6 17" xfId="2585"/>
    <cellStyle name="Accent6 18" xfId="2868"/>
    <cellStyle name="Accent6 19" xfId="5863"/>
    <cellStyle name="Accent6 2" xfId="83"/>
    <cellStyle name="Accent6 2 2" xfId="37470"/>
    <cellStyle name="Accent6 2 2 2" xfId="38096"/>
    <cellStyle name="Accent6 20" xfId="7302"/>
    <cellStyle name="Accent6 21" xfId="8742"/>
    <cellStyle name="Accent6 22" xfId="10950"/>
    <cellStyle name="Accent6 23" xfId="13157"/>
    <cellStyle name="Accent6 24" xfId="13226"/>
    <cellStyle name="Accent6 25" xfId="17572"/>
    <cellStyle name="Accent6 26" xfId="19779"/>
    <cellStyle name="Accent6 27" xfId="34960"/>
    <cellStyle name="Accent6 28" xfId="39"/>
    <cellStyle name="Accent6 3" xfId="126"/>
    <cellStyle name="Accent6 3 2" xfId="37512"/>
    <cellStyle name="Accent6 3 3" xfId="38141"/>
    <cellStyle name="Accent6 4" xfId="176"/>
    <cellStyle name="Accent6 4 2" xfId="37563"/>
    <cellStyle name="Accent6 4 2 2" xfId="38183"/>
    <cellStyle name="Accent6 5" xfId="218"/>
    <cellStyle name="Accent6 5 2" xfId="37605"/>
    <cellStyle name="Accent6 5 2 2" xfId="38225"/>
    <cellStyle name="Accent6 6" xfId="261"/>
    <cellStyle name="Accent6 6 2" xfId="37648"/>
    <cellStyle name="Accent6 6 2 2" xfId="38268"/>
    <cellStyle name="Accent6 7" xfId="303"/>
    <cellStyle name="Accent6 7 2" xfId="37690"/>
    <cellStyle name="Accent6 7 2 2" xfId="38310"/>
    <cellStyle name="Accent6 8" xfId="344"/>
    <cellStyle name="Accent6 8 2" xfId="37731"/>
    <cellStyle name="Accent6 8 2 2" xfId="38351"/>
    <cellStyle name="Accent6 9" xfId="389"/>
    <cellStyle name="Accent6 9 2" xfId="37774"/>
    <cellStyle name="Accent6 9 2 2" xfId="38394"/>
    <cellStyle name="Bad 10" xfId="718"/>
    <cellStyle name="Bad 10 2" xfId="991"/>
    <cellStyle name="Bad 10 3" xfId="37926"/>
    <cellStyle name="Bad 11" xfId="762"/>
    <cellStyle name="Bad 11 2" xfId="37968"/>
    <cellStyle name="Bad 11 2 2" xfId="38544"/>
    <cellStyle name="Bad 12" xfId="790"/>
    <cellStyle name="Bad 12 2" xfId="37994"/>
    <cellStyle name="Bad 12 2 2" xfId="38570"/>
    <cellStyle name="Bad 13" xfId="847"/>
    <cellStyle name="Bad 13 2" xfId="38049"/>
    <cellStyle name="Bad 13 2 2" xfId="38625"/>
    <cellStyle name="Bad 14" xfId="1032"/>
    <cellStyle name="Bad 15" xfId="1300"/>
    <cellStyle name="Bad 16" xfId="2259"/>
    <cellStyle name="Bad 17" xfId="2586"/>
    <cellStyle name="Bad 18" xfId="2780"/>
    <cellStyle name="Bad 19" xfId="5864"/>
    <cellStyle name="Bad 2" xfId="84"/>
    <cellStyle name="Bad 2 2" xfId="37471"/>
    <cellStyle name="Bad 2 2 2" xfId="38097"/>
    <cellStyle name="Bad 20" xfId="7303"/>
    <cellStyle name="Bad 21" xfId="8743"/>
    <cellStyle name="Bad 22" xfId="10951"/>
    <cellStyle name="Bad 23" xfId="13158"/>
    <cellStyle name="Bad 24" xfId="13201"/>
    <cellStyle name="Bad 25" xfId="17573"/>
    <cellStyle name="Bad 26" xfId="19780"/>
    <cellStyle name="Bad 27" xfId="34961"/>
    <cellStyle name="Bad 28" xfId="40"/>
    <cellStyle name="Bad 3" xfId="127"/>
    <cellStyle name="Bad 3 2" xfId="37513"/>
    <cellStyle name="Bad 3 3" xfId="38142"/>
    <cellStyle name="Bad 4" xfId="177"/>
    <cellStyle name="Bad 4 2" xfId="37564"/>
    <cellStyle name="Bad 4 2 2" xfId="38184"/>
    <cellStyle name="Bad 5" xfId="219"/>
    <cellStyle name="Bad 5 2" xfId="37606"/>
    <cellStyle name="Bad 5 2 2" xfId="38226"/>
    <cellStyle name="Bad 6" xfId="262"/>
    <cellStyle name="Bad 6 2" xfId="37649"/>
    <cellStyle name="Bad 6 2 2" xfId="38269"/>
    <cellStyle name="Bad 7" xfId="304"/>
    <cellStyle name="Bad 7 2" xfId="37691"/>
    <cellStyle name="Bad 7 2 2" xfId="38311"/>
    <cellStyle name="Bad 8" xfId="345"/>
    <cellStyle name="Bad 8 2" xfId="37732"/>
    <cellStyle name="Bad 8 2 2" xfId="38352"/>
    <cellStyle name="Bad 9" xfId="390"/>
    <cellStyle name="Bad 9 2" xfId="37775"/>
    <cellStyle name="Bad 9 2 2" xfId="38395"/>
    <cellStyle name="Calculation 10" xfId="719"/>
    <cellStyle name="Calculation 10 2" xfId="992"/>
    <cellStyle name="Calculation 10 3" xfId="37927"/>
    <cellStyle name="Calculation 11" xfId="763"/>
    <cellStyle name="Calculation 11 2" xfId="37969"/>
    <cellStyle name="Calculation 11 2 2" xfId="38545"/>
    <cellStyle name="Calculation 12" xfId="810"/>
    <cellStyle name="Calculation 12 2" xfId="38012"/>
    <cellStyle name="Calculation 12 2 2" xfId="38588"/>
    <cellStyle name="Calculation 13" xfId="848"/>
    <cellStyle name="Calculation 13 2" xfId="38050"/>
    <cellStyle name="Calculation 13 2 2" xfId="38626"/>
    <cellStyle name="Calculation 14" xfId="1033"/>
    <cellStyle name="Calculation 15" xfId="1301"/>
    <cellStyle name="Calculation 16" xfId="2260"/>
    <cellStyle name="Calculation 17" xfId="2587"/>
    <cellStyle name="Calculation 18" xfId="2767"/>
    <cellStyle name="Calculation 19" xfId="5865"/>
    <cellStyle name="Calculation 2" xfId="85"/>
    <cellStyle name="Calculation 2 2" xfId="37472"/>
    <cellStyle name="Calculation 2 2 2" xfId="38098"/>
    <cellStyle name="Calculation 20" xfId="7304"/>
    <cellStyle name="Calculation 21" xfId="8744"/>
    <cellStyle name="Calculation 22" xfId="10952"/>
    <cellStyle name="Calculation 23" xfId="13159"/>
    <cellStyle name="Calculation 24" xfId="15151"/>
    <cellStyle name="Calculation 25" xfId="17574"/>
    <cellStyle name="Calculation 26" xfId="19781"/>
    <cellStyle name="Calculation 27" xfId="34962"/>
    <cellStyle name="Calculation 28" xfId="41"/>
    <cellStyle name="Calculation 3" xfId="128"/>
    <cellStyle name="Calculation 3 2" xfId="37514"/>
    <cellStyle name="Calculation 3 3" xfId="38143"/>
    <cellStyle name="Calculation 4" xfId="178"/>
    <cellStyle name="Calculation 4 2" xfId="37565"/>
    <cellStyle name="Calculation 4 2 2" xfId="38185"/>
    <cellStyle name="Calculation 5" xfId="220"/>
    <cellStyle name="Calculation 5 2" xfId="37607"/>
    <cellStyle name="Calculation 5 2 2" xfId="38227"/>
    <cellStyle name="Calculation 6" xfId="263"/>
    <cellStyle name="Calculation 6 2" xfId="37650"/>
    <cellStyle name="Calculation 6 2 2" xfId="38270"/>
    <cellStyle name="Calculation 7" xfId="305"/>
    <cellStyle name="Calculation 7 2" xfId="37692"/>
    <cellStyle name="Calculation 7 2 2" xfId="38312"/>
    <cellStyle name="Calculation 8" xfId="346"/>
    <cellStyle name="Calculation 8 2" xfId="37733"/>
    <cellStyle name="Calculation 8 2 2" xfId="38353"/>
    <cellStyle name="Calculation 9" xfId="391"/>
    <cellStyle name="Calculation 9 2" xfId="37776"/>
    <cellStyle name="Calculation 9 2 2" xfId="38396"/>
    <cellStyle name="Check Cell 10" xfId="720"/>
    <cellStyle name="Check Cell 10 2" xfId="993"/>
    <cellStyle name="Check Cell 10 3" xfId="37928"/>
    <cellStyle name="Check Cell 11" xfId="764"/>
    <cellStyle name="Check Cell 11 2" xfId="37970"/>
    <cellStyle name="Check Cell 11 2 2" xfId="38546"/>
    <cellStyle name="Check Cell 12" xfId="789"/>
    <cellStyle name="Check Cell 12 2" xfId="37993"/>
    <cellStyle name="Check Cell 12 2 2" xfId="38569"/>
    <cellStyle name="Check Cell 13" xfId="849"/>
    <cellStyle name="Check Cell 13 2" xfId="38051"/>
    <cellStyle name="Check Cell 13 2 2" xfId="38627"/>
    <cellStyle name="Check Cell 14" xfId="1034"/>
    <cellStyle name="Check Cell 15" xfId="1302"/>
    <cellStyle name="Check Cell 16" xfId="2261"/>
    <cellStyle name="Check Cell 17" xfId="2588"/>
    <cellStyle name="Check Cell 18" xfId="2760"/>
    <cellStyle name="Check Cell 19" xfId="5866"/>
    <cellStyle name="Check Cell 2" xfId="86"/>
    <cellStyle name="Check Cell 2 2" xfId="37473"/>
    <cellStyle name="Check Cell 2 2 2" xfId="38099"/>
    <cellStyle name="Check Cell 20" xfId="7305"/>
    <cellStyle name="Check Cell 21" xfId="8745"/>
    <cellStyle name="Check Cell 22" xfId="10953"/>
    <cellStyle name="Check Cell 23" xfId="13160"/>
    <cellStyle name="Check Cell 24" xfId="15041"/>
    <cellStyle name="Check Cell 25" xfId="17575"/>
    <cellStyle name="Check Cell 26" xfId="19782"/>
    <cellStyle name="Check Cell 27" xfId="34963"/>
    <cellStyle name="Check Cell 28" xfId="42"/>
    <cellStyle name="Check Cell 3" xfId="129"/>
    <cellStyle name="Check Cell 3 2" xfId="37515"/>
    <cellStyle name="Check Cell 3 3" xfId="38144"/>
    <cellStyle name="Check Cell 4" xfId="179"/>
    <cellStyle name="Check Cell 4 2" xfId="37566"/>
    <cellStyle name="Check Cell 4 2 2" xfId="38186"/>
    <cellStyle name="Check Cell 5" xfId="221"/>
    <cellStyle name="Check Cell 5 2" xfId="37608"/>
    <cellStyle name="Check Cell 5 2 2" xfId="38228"/>
    <cellStyle name="Check Cell 6" xfId="264"/>
    <cellStyle name="Check Cell 6 2" xfId="37651"/>
    <cellStyle name="Check Cell 6 2 2" xfId="38271"/>
    <cellStyle name="Check Cell 7" xfId="306"/>
    <cellStyle name="Check Cell 7 2" xfId="37693"/>
    <cellStyle name="Check Cell 7 2 2" xfId="38313"/>
    <cellStyle name="Check Cell 8" xfId="347"/>
    <cellStyle name="Check Cell 8 2" xfId="37734"/>
    <cellStyle name="Check Cell 8 2 2" xfId="38354"/>
    <cellStyle name="Check Cell 9" xfId="392"/>
    <cellStyle name="Check Cell 9 2" xfId="37777"/>
    <cellStyle name="Check Cell 9 2 2" xfId="38397"/>
    <cellStyle name="Comma" xfId="10" builtinId="3"/>
    <cellStyle name="Comma 10" xfId="540"/>
    <cellStyle name="Comma 11" xfId="522"/>
    <cellStyle name="Comma 12" xfId="544"/>
    <cellStyle name="Comma 13" xfId="365"/>
    <cellStyle name="Comma 14" xfId="440"/>
    <cellStyle name="Comma 15" xfId="43"/>
    <cellStyle name="Comma 15 2" xfId="2262"/>
    <cellStyle name="Comma 15 3" xfId="3590"/>
    <cellStyle name="Comma 15 4" xfId="1925"/>
    <cellStyle name="Comma 15 5" xfId="4427"/>
    <cellStyle name="Comma 15 6" xfId="4981"/>
    <cellStyle name="Comma 15 7" xfId="22286"/>
    <cellStyle name="Comma 16" xfId="640"/>
    <cellStyle name="Comma 16 10" xfId="4435"/>
    <cellStyle name="Comma 16 10 2" xfId="7207"/>
    <cellStyle name="Comma 16 10 2 2" xfId="26801"/>
    <cellStyle name="Comma 16 10 3" xfId="10855"/>
    <cellStyle name="Comma 16 10 3 2" xfId="28145"/>
    <cellStyle name="Comma 16 10 4" xfId="13062"/>
    <cellStyle name="Comma 16 10 4 2" xfId="29489"/>
    <cellStyle name="Comma 16 10 5" xfId="16362"/>
    <cellStyle name="Comma 16 10 5 2" xfId="31383"/>
    <cellStyle name="Comma 16 10 6" xfId="17477"/>
    <cellStyle name="Comma 16 10 6 2" xfId="32177"/>
    <cellStyle name="Comma 16 10 7" xfId="19684"/>
    <cellStyle name="Comma 16 10 7 2" xfId="33521"/>
    <cellStyle name="Comma 16 10 8" xfId="21892"/>
    <cellStyle name="Comma 16 10 8 2" xfId="34865"/>
    <cellStyle name="Comma 16 10 9" xfId="25046"/>
    <cellStyle name="Comma 16 11" xfId="4705"/>
    <cellStyle name="Comma 16 11 2" xfId="25156"/>
    <cellStyle name="Comma 16 12" xfId="8799"/>
    <cellStyle name="Comma 16 12 2" xfId="26885"/>
    <cellStyle name="Comma 16 13" xfId="11006"/>
    <cellStyle name="Comma 16 13 2" xfId="28229"/>
    <cellStyle name="Comma 16 14" xfId="13468"/>
    <cellStyle name="Comma 16 14 2" xfId="29688"/>
    <cellStyle name="Comma 16 15" xfId="15252"/>
    <cellStyle name="Comma 16 15 2" xfId="30606"/>
    <cellStyle name="Comma 16 16" xfId="17628"/>
    <cellStyle name="Comma 16 16 2" xfId="32261"/>
    <cellStyle name="Comma 16 17" xfId="19836"/>
    <cellStyle name="Comma 16 17 2" xfId="33605"/>
    <cellStyle name="Comma 16 18" xfId="22010"/>
    <cellStyle name="Comma 16 19" xfId="37877"/>
    <cellStyle name="Comma 16 2" xfId="947"/>
    <cellStyle name="Comma 16 2 10" xfId="8865"/>
    <cellStyle name="Comma 16 2 10 2" xfId="26917"/>
    <cellStyle name="Comma 16 2 11" xfId="11072"/>
    <cellStyle name="Comma 16 2 11 2" xfId="28261"/>
    <cellStyle name="Comma 16 2 12" xfId="13656"/>
    <cellStyle name="Comma 16 2 12 2" xfId="29771"/>
    <cellStyle name="Comma 16 2 13" xfId="16343"/>
    <cellStyle name="Comma 16 2 13 2" xfId="31369"/>
    <cellStyle name="Comma 16 2 14" xfId="17694"/>
    <cellStyle name="Comma 16 2 14 2" xfId="32293"/>
    <cellStyle name="Comma 16 2 15" xfId="19902"/>
    <cellStyle name="Comma 16 2 15 2" xfId="33637"/>
    <cellStyle name="Comma 16 2 16" xfId="22061"/>
    <cellStyle name="Comma 16 2 17" xfId="38494"/>
    <cellStyle name="Comma 16 2 2" xfId="1224"/>
    <cellStyle name="Comma 16 2 2 10" xfId="11237"/>
    <cellStyle name="Comma 16 2 2 10 2" xfId="28357"/>
    <cellStyle name="Comma 16 2 2 11" xfId="13883"/>
    <cellStyle name="Comma 16 2 2 11 2" xfId="29893"/>
    <cellStyle name="Comma 16 2 2 12" xfId="16100"/>
    <cellStyle name="Comma 16 2 2 12 2" xfId="31169"/>
    <cellStyle name="Comma 16 2 2 13" xfId="17859"/>
    <cellStyle name="Comma 16 2 2 13 2" xfId="32389"/>
    <cellStyle name="Comma 16 2 2 14" xfId="20067"/>
    <cellStyle name="Comma 16 2 2 14 2" xfId="33733"/>
    <cellStyle name="Comma 16 2 2 15" xfId="22216"/>
    <cellStyle name="Comma 16 2 2 2" xfId="2164"/>
    <cellStyle name="Comma 16 2 2 2 10" xfId="22555"/>
    <cellStyle name="Comma 16 2 2 2 2" xfId="5250"/>
    <cellStyle name="Comma 16 2 2 2 2 2" xfId="23958"/>
    <cellStyle name="Comma 16 2 2 2 3" xfId="7849"/>
    <cellStyle name="Comma 16 2 2 2 3 2" xfId="25966"/>
    <cellStyle name="Comma 16 2 2 2 4" xfId="9681"/>
    <cellStyle name="Comma 16 2 2 2 4 2" xfId="27405"/>
    <cellStyle name="Comma 16 2 2 2 5" xfId="11888"/>
    <cellStyle name="Comma 16 2 2 2 5 2" xfId="28749"/>
    <cellStyle name="Comma 16 2 2 2 6" xfId="14667"/>
    <cellStyle name="Comma 16 2 2 2 6 2" xfId="30357"/>
    <cellStyle name="Comma 16 2 2 2 7" xfId="13335"/>
    <cellStyle name="Comma 16 2 2 2 7 2" xfId="29625"/>
    <cellStyle name="Comma 16 2 2 2 8" xfId="18510"/>
    <cellStyle name="Comma 16 2 2 2 8 2" xfId="32781"/>
    <cellStyle name="Comma 16 2 2 2 9" xfId="20718"/>
    <cellStyle name="Comma 16 2 2 2 9 2" xfId="34125"/>
    <cellStyle name="Comma 16 2 2 3" xfId="3017"/>
    <cellStyle name="Comma 16 2 2 3 10" xfId="22925"/>
    <cellStyle name="Comma 16 2 2 3 2" xfId="5620"/>
    <cellStyle name="Comma 16 2 2 3 2 2" xfId="24490"/>
    <cellStyle name="Comma 16 2 2 3 3" xfId="8370"/>
    <cellStyle name="Comma 16 2 2 3 3 2" xfId="26315"/>
    <cellStyle name="Comma 16 2 2 3 4" xfId="10214"/>
    <cellStyle name="Comma 16 2 2 3 4 2" xfId="27659"/>
    <cellStyle name="Comma 16 2 2 3 5" xfId="12421"/>
    <cellStyle name="Comma 16 2 2 3 5 2" xfId="29003"/>
    <cellStyle name="Comma 16 2 2 3 6" xfId="15371"/>
    <cellStyle name="Comma 16 2 2 3 6 2" xfId="30695"/>
    <cellStyle name="Comma 16 2 2 3 7" xfId="16836"/>
    <cellStyle name="Comma 16 2 2 3 7 2" xfId="31691"/>
    <cellStyle name="Comma 16 2 2 3 8" xfId="19043"/>
    <cellStyle name="Comma 16 2 2 3 8 2" xfId="33035"/>
    <cellStyle name="Comma 16 2 2 3 9" xfId="21251"/>
    <cellStyle name="Comma 16 2 2 3 9 2" xfId="34379"/>
    <cellStyle name="Comma 16 2 2 4" xfId="3312"/>
    <cellStyle name="Comma 16 2 2 4 10" xfId="23093"/>
    <cellStyle name="Comma 16 2 2 4 2" xfId="5788"/>
    <cellStyle name="Comma 16 2 2 4 2 2" xfId="24658"/>
    <cellStyle name="Comma 16 2 2 4 3" xfId="8538"/>
    <cellStyle name="Comma 16 2 2 4 3 2" xfId="26457"/>
    <cellStyle name="Comma 16 2 2 4 4" xfId="10382"/>
    <cellStyle name="Comma 16 2 2 4 4 2" xfId="27801"/>
    <cellStyle name="Comma 16 2 2 4 5" xfId="12589"/>
    <cellStyle name="Comma 16 2 2 4 5 2" xfId="29145"/>
    <cellStyle name="Comma 16 2 2 4 6" xfId="15598"/>
    <cellStyle name="Comma 16 2 2 4 6 2" xfId="30869"/>
    <cellStyle name="Comma 16 2 2 4 7" xfId="17004"/>
    <cellStyle name="Comma 16 2 2 4 7 2" xfId="31833"/>
    <cellStyle name="Comma 16 2 2 4 8" xfId="19211"/>
    <cellStyle name="Comma 16 2 2 4 8 2" xfId="33177"/>
    <cellStyle name="Comma 16 2 2 4 9" xfId="21419"/>
    <cellStyle name="Comma 16 2 2 4 9 2" xfId="34521"/>
    <cellStyle name="Comma 16 2 2 5" xfId="3508"/>
    <cellStyle name="Comma 16 2 2 5 2" xfId="6150"/>
    <cellStyle name="Comma 16 2 2 5 2 2" xfId="26542"/>
    <cellStyle name="Comma 16 2 2 5 3" xfId="10501"/>
    <cellStyle name="Comma 16 2 2 5 3 2" xfId="27886"/>
    <cellStyle name="Comma 16 2 2 5 4" xfId="12708"/>
    <cellStyle name="Comma 16 2 2 5 4 2" xfId="29230"/>
    <cellStyle name="Comma 16 2 2 5 5" xfId="15752"/>
    <cellStyle name="Comma 16 2 2 5 5 2" xfId="30973"/>
    <cellStyle name="Comma 16 2 2 5 6" xfId="17123"/>
    <cellStyle name="Comma 16 2 2 5 6 2" xfId="31918"/>
    <cellStyle name="Comma 16 2 2 5 7" xfId="19330"/>
    <cellStyle name="Comma 16 2 2 5 7 2" xfId="33262"/>
    <cellStyle name="Comma 16 2 2 5 8" xfId="21538"/>
    <cellStyle name="Comma 16 2 2 5 8 2" xfId="34606"/>
    <cellStyle name="Comma 16 2 2 5 9" xfId="23413"/>
    <cellStyle name="Comma 16 2 2 6" xfId="1680"/>
    <cellStyle name="Comma 16 2 2 6 2" xfId="6389"/>
    <cellStyle name="Comma 16 2 2 6 2 2" xfId="25639"/>
    <cellStyle name="Comma 16 2 2 6 3" xfId="9325"/>
    <cellStyle name="Comma 16 2 2 6 3 2" xfId="27163"/>
    <cellStyle name="Comma 16 2 2 6 4" xfId="11532"/>
    <cellStyle name="Comma 16 2 2 6 4 2" xfId="28507"/>
    <cellStyle name="Comma 16 2 2 6 5" xfId="14251"/>
    <cellStyle name="Comma 16 2 2 6 5 2" xfId="30082"/>
    <cellStyle name="Comma 16 2 2 6 6" xfId="15244"/>
    <cellStyle name="Comma 16 2 2 6 6 2" xfId="30600"/>
    <cellStyle name="Comma 16 2 2 6 7" xfId="18154"/>
    <cellStyle name="Comma 16 2 2 6 7 2" xfId="32539"/>
    <cellStyle name="Comma 16 2 2 6 8" xfId="20362"/>
    <cellStyle name="Comma 16 2 2 6 8 2" xfId="33883"/>
    <cellStyle name="Comma 16 2 2 6 9" xfId="23657"/>
    <cellStyle name="Comma 16 2 2 7" xfId="3694"/>
    <cellStyle name="Comma 16 2 2 7 2" xfId="6959"/>
    <cellStyle name="Comma 16 2 2 7 2 2" xfId="26604"/>
    <cellStyle name="Comma 16 2 2 7 3" xfId="10607"/>
    <cellStyle name="Comma 16 2 2 7 3 2" xfId="27948"/>
    <cellStyle name="Comma 16 2 2 7 4" xfId="12814"/>
    <cellStyle name="Comma 16 2 2 7 4 2" xfId="29292"/>
    <cellStyle name="Comma 16 2 2 7 5" xfId="15891"/>
    <cellStyle name="Comma 16 2 2 7 5 2" xfId="31051"/>
    <cellStyle name="Comma 16 2 2 7 6" xfId="17229"/>
    <cellStyle name="Comma 16 2 2 7 6 2" xfId="31980"/>
    <cellStyle name="Comma 16 2 2 7 7" xfId="19436"/>
    <cellStyle name="Comma 16 2 2 7 7 2" xfId="33324"/>
    <cellStyle name="Comma 16 2 2 7 8" xfId="21644"/>
    <cellStyle name="Comma 16 2 2 7 8 2" xfId="34668"/>
    <cellStyle name="Comma 16 2 2 7 9" xfId="24798"/>
    <cellStyle name="Comma 16 2 2 8" xfId="4911"/>
    <cellStyle name="Comma 16 2 2 8 2" xfId="25387"/>
    <cellStyle name="Comma 16 2 2 9" xfId="9030"/>
    <cellStyle name="Comma 16 2 2 9 2" xfId="27013"/>
    <cellStyle name="Comma 16 2 3" xfId="1976"/>
    <cellStyle name="Comma 16 2 3 10" xfId="22390"/>
    <cellStyle name="Comma 16 2 3 2" xfId="5085"/>
    <cellStyle name="Comma 16 2 3 2 2" xfId="23787"/>
    <cellStyle name="Comma 16 2 3 3" xfId="7688"/>
    <cellStyle name="Comma 16 2 3 3 2" xfId="25793"/>
    <cellStyle name="Comma 16 2 3 4" xfId="9502"/>
    <cellStyle name="Comma 16 2 3 4 2" xfId="27291"/>
    <cellStyle name="Comma 16 2 3 5" xfId="11709"/>
    <cellStyle name="Comma 16 2 3 5 2" xfId="28635"/>
    <cellStyle name="Comma 16 2 3 6" xfId="14486"/>
    <cellStyle name="Comma 16 2 3 6 2" xfId="30242"/>
    <cellStyle name="Comma 16 2 3 7" xfId="13956"/>
    <cellStyle name="Comma 16 2 3 7 2" xfId="29952"/>
    <cellStyle name="Comma 16 2 3 8" xfId="18331"/>
    <cellStyle name="Comma 16 2 3 8 2" xfId="32667"/>
    <cellStyle name="Comma 16 2 3 9" xfId="20539"/>
    <cellStyle name="Comma 16 2 3 9 2" xfId="34011"/>
    <cellStyle name="Comma 16 2 4" xfId="2831"/>
    <cellStyle name="Comma 16 2 4 10" xfId="22796"/>
    <cellStyle name="Comma 16 2 4 2" xfId="5491"/>
    <cellStyle name="Comma 16 2 4 2 2" xfId="24361"/>
    <cellStyle name="Comma 16 2 4 3" xfId="8241"/>
    <cellStyle name="Comma 16 2 4 3 2" xfId="26211"/>
    <cellStyle name="Comma 16 2 4 4" xfId="10085"/>
    <cellStyle name="Comma 16 2 4 4 2" xfId="27555"/>
    <cellStyle name="Comma 16 2 4 5" xfId="12292"/>
    <cellStyle name="Comma 16 2 4 5 2" xfId="28899"/>
    <cellStyle name="Comma 16 2 4 6" xfId="15211"/>
    <cellStyle name="Comma 16 2 4 6 2" xfId="30569"/>
    <cellStyle name="Comma 16 2 4 7" xfId="16707"/>
    <cellStyle name="Comma 16 2 4 7 2" xfId="31587"/>
    <cellStyle name="Comma 16 2 4 8" xfId="18914"/>
    <cellStyle name="Comma 16 2 4 8 2" xfId="32931"/>
    <cellStyle name="Comma 16 2 4 9" xfId="21122"/>
    <cellStyle name="Comma 16 2 4 9 2" xfId="34275"/>
    <cellStyle name="Comma 16 2 5" xfId="2617"/>
    <cellStyle name="Comma 16 2 5 10" xfId="22688"/>
    <cellStyle name="Comma 16 2 5 2" xfId="5383"/>
    <cellStyle name="Comma 16 2 5 2 2" xfId="24253"/>
    <cellStyle name="Comma 16 2 5 3" xfId="8133"/>
    <cellStyle name="Comma 16 2 5 3 2" xfId="26129"/>
    <cellStyle name="Comma 16 2 5 4" xfId="9977"/>
    <cellStyle name="Comma 16 2 5 4 2" xfId="27473"/>
    <cellStyle name="Comma 16 2 5 5" xfId="12184"/>
    <cellStyle name="Comma 16 2 5 5 2" xfId="28817"/>
    <cellStyle name="Comma 16 2 5 6" xfId="15052"/>
    <cellStyle name="Comma 16 2 5 6 2" xfId="30467"/>
    <cellStyle name="Comma 16 2 5 7" xfId="16599"/>
    <cellStyle name="Comma 16 2 5 7 2" xfId="31505"/>
    <cellStyle name="Comma 16 2 5 8" xfId="18806"/>
    <cellStyle name="Comma 16 2 5 8 2" xfId="32849"/>
    <cellStyle name="Comma 16 2 5 9" xfId="21014"/>
    <cellStyle name="Comma 16 2 5 9 2" xfId="34193"/>
    <cellStyle name="Comma 16 2 6" xfId="1793"/>
    <cellStyle name="Comma 16 2 6 2" xfId="5985"/>
    <cellStyle name="Comma 16 2 6 2 2" xfId="25712"/>
    <cellStyle name="Comma 16 2 6 3" xfId="9405"/>
    <cellStyle name="Comma 16 2 6 3 2" xfId="27228"/>
    <cellStyle name="Comma 16 2 6 4" xfId="11612"/>
    <cellStyle name="Comma 16 2 6 4 2" xfId="28572"/>
    <cellStyle name="Comma 16 2 6 5" xfId="14349"/>
    <cellStyle name="Comma 16 2 6 5 2" xfId="30154"/>
    <cellStyle name="Comma 16 2 6 6" xfId="16030"/>
    <cellStyle name="Comma 16 2 6 6 2" xfId="31111"/>
    <cellStyle name="Comma 16 2 6 7" xfId="18234"/>
    <cellStyle name="Comma 16 2 6 7 2" xfId="32604"/>
    <cellStyle name="Comma 16 2 6 8" xfId="20442"/>
    <cellStyle name="Comma 16 2 6 8 2" xfId="33948"/>
    <cellStyle name="Comma 16 2 6 9" xfId="23248"/>
    <cellStyle name="Comma 16 2 7" xfId="4311"/>
    <cellStyle name="Comma 16 2 7 2" xfId="7164"/>
    <cellStyle name="Comma 16 2 7 2 2" xfId="26758"/>
    <cellStyle name="Comma 16 2 7 3" xfId="10812"/>
    <cellStyle name="Comma 16 2 7 3 2" xfId="28102"/>
    <cellStyle name="Comma 16 2 7 4" xfId="13019"/>
    <cellStyle name="Comma 16 2 7 4 2" xfId="29446"/>
    <cellStyle name="Comma 16 2 7 5" xfId="16280"/>
    <cellStyle name="Comma 16 2 7 5 2" xfId="31318"/>
    <cellStyle name="Comma 16 2 7 6" xfId="17434"/>
    <cellStyle name="Comma 16 2 7 6 2" xfId="32134"/>
    <cellStyle name="Comma 16 2 7 7" xfId="19641"/>
    <cellStyle name="Comma 16 2 7 7 2" xfId="33478"/>
    <cellStyle name="Comma 16 2 7 8" xfId="21849"/>
    <cellStyle name="Comma 16 2 7 8 2" xfId="34822"/>
    <cellStyle name="Comma 16 2 7 9" xfId="25003"/>
    <cellStyle name="Comma 16 2 8" xfId="1721"/>
    <cellStyle name="Comma 16 2 8 2" xfId="6410"/>
    <cellStyle name="Comma 16 2 8 2 2" xfId="25658"/>
    <cellStyle name="Comma 16 2 8 3" xfId="9348"/>
    <cellStyle name="Comma 16 2 8 3 2" xfId="27174"/>
    <cellStyle name="Comma 16 2 8 4" xfId="11555"/>
    <cellStyle name="Comma 16 2 8 4 2" xfId="28518"/>
    <cellStyle name="Comma 16 2 8 5" xfId="14284"/>
    <cellStyle name="Comma 16 2 8 5 2" xfId="30095"/>
    <cellStyle name="Comma 16 2 8 6" xfId="14824"/>
    <cellStyle name="Comma 16 2 8 6 2" xfId="30427"/>
    <cellStyle name="Comma 16 2 8 7" xfId="18177"/>
    <cellStyle name="Comma 16 2 8 7 2" xfId="32550"/>
    <cellStyle name="Comma 16 2 8 8" xfId="20385"/>
    <cellStyle name="Comma 16 2 8 8 2" xfId="33894"/>
    <cellStyle name="Comma 16 2 8 9" xfId="23678"/>
    <cellStyle name="Comma 16 2 9" xfId="4756"/>
    <cellStyle name="Comma 16 2 9 2" xfId="25222"/>
    <cellStyle name="Comma 16 3" xfId="1108"/>
    <cellStyle name="Comma 16 3 10" xfId="8915"/>
    <cellStyle name="Comma 16 3 10 2" xfId="26949"/>
    <cellStyle name="Comma 16 3 11" xfId="11122"/>
    <cellStyle name="Comma 16 3 11 2" xfId="28293"/>
    <cellStyle name="Comma 16 3 12" xfId="13768"/>
    <cellStyle name="Comma 16 3 12 2" xfId="29829"/>
    <cellStyle name="Comma 16 3 13" xfId="16184"/>
    <cellStyle name="Comma 16 3 13 2" xfId="31237"/>
    <cellStyle name="Comma 16 3 14" xfId="17744"/>
    <cellStyle name="Comma 16 3 14 2" xfId="32325"/>
    <cellStyle name="Comma 16 3 15" xfId="19952"/>
    <cellStyle name="Comma 16 3 15 2" xfId="33669"/>
    <cellStyle name="Comma 16 3 16" xfId="22093"/>
    <cellStyle name="Comma 16 3 2" xfId="1256"/>
    <cellStyle name="Comma 16 3 2 10" xfId="11269"/>
    <cellStyle name="Comma 16 3 2 10 2" xfId="28389"/>
    <cellStyle name="Comma 16 3 2 11" xfId="13915"/>
    <cellStyle name="Comma 16 3 2 11 2" xfId="29925"/>
    <cellStyle name="Comma 16 3 2 12" xfId="15540"/>
    <cellStyle name="Comma 16 3 2 12 2" xfId="30817"/>
    <cellStyle name="Comma 16 3 2 13" xfId="17891"/>
    <cellStyle name="Comma 16 3 2 13 2" xfId="32421"/>
    <cellStyle name="Comma 16 3 2 14" xfId="20099"/>
    <cellStyle name="Comma 16 3 2 14 2" xfId="33765"/>
    <cellStyle name="Comma 16 3 2 15" xfId="22266"/>
    <cellStyle name="Comma 16 3 2 2" xfId="2215"/>
    <cellStyle name="Comma 16 3 2 2 10" xfId="22587"/>
    <cellStyle name="Comma 16 3 2 2 2" xfId="5282"/>
    <cellStyle name="Comma 16 3 2 2 2 2" xfId="24009"/>
    <cellStyle name="Comma 16 3 2 2 3" xfId="7899"/>
    <cellStyle name="Comma 16 3 2 2 3 2" xfId="26017"/>
    <cellStyle name="Comma 16 3 2 2 4" xfId="9732"/>
    <cellStyle name="Comma 16 3 2 2 4 2" xfId="27438"/>
    <cellStyle name="Comma 16 3 2 2 5" xfId="11939"/>
    <cellStyle name="Comma 16 3 2 2 5 2" xfId="28782"/>
    <cellStyle name="Comma 16 3 2 2 6" xfId="14718"/>
    <cellStyle name="Comma 16 3 2 2 6 2" xfId="30390"/>
    <cellStyle name="Comma 16 3 2 2 7" xfId="13683"/>
    <cellStyle name="Comma 16 3 2 2 7 2" xfId="29792"/>
    <cellStyle name="Comma 16 3 2 2 8" xfId="18561"/>
    <cellStyle name="Comma 16 3 2 2 8 2" xfId="32814"/>
    <cellStyle name="Comma 16 3 2 2 9" xfId="20769"/>
    <cellStyle name="Comma 16 3 2 2 9 2" xfId="34158"/>
    <cellStyle name="Comma 16 3 2 3" xfId="3049"/>
    <cellStyle name="Comma 16 3 2 3 10" xfId="22957"/>
    <cellStyle name="Comma 16 3 2 3 2" xfId="5652"/>
    <cellStyle name="Comma 16 3 2 3 2 2" xfId="24522"/>
    <cellStyle name="Comma 16 3 2 3 3" xfId="8402"/>
    <cellStyle name="Comma 16 3 2 3 3 2" xfId="26347"/>
    <cellStyle name="Comma 16 3 2 3 4" xfId="10246"/>
    <cellStyle name="Comma 16 3 2 3 4 2" xfId="27691"/>
    <cellStyle name="Comma 16 3 2 3 5" xfId="12453"/>
    <cellStyle name="Comma 16 3 2 3 5 2" xfId="29035"/>
    <cellStyle name="Comma 16 3 2 3 6" xfId="15403"/>
    <cellStyle name="Comma 16 3 2 3 6 2" xfId="30727"/>
    <cellStyle name="Comma 16 3 2 3 7" xfId="16868"/>
    <cellStyle name="Comma 16 3 2 3 7 2" xfId="31723"/>
    <cellStyle name="Comma 16 3 2 3 8" xfId="19075"/>
    <cellStyle name="Comma 16 3 2 3 8 2" xfId="33067"/>
    <cellStyle name="Comma 16 3 2 3 9" xfId="21283"/>
    <cellStyle name="Comma 16 3 2 3 9 2" xfId="34411"/>
    <cellStyle name="Comma 16 3 2 4" xfId="3344"/>
    <cellStyle name="Comma 16 3 2 4 10" xfId="23125"/>
    <cellStyle name="Comma 16 3 2 4 2" xfId="5820"/>
    <cellStyle name="Comma 16 3 2 4 2 2" xfId="24690"/>
    <cellStyle name="Comma 16 3 2 4 3" xfId="8570"/>
    <cellStyle name="Comma 16 3 2 4 3 2" xfId="26489"/>
    <cellStyle name="Comma 16 3 2 4 4" xfId="10414"/>
    <cellStyle name="Comma 16 3 2 4 4 2" xfId="27833"/>
    <cellStyle name="Comma 16 3 2 4 5" xfId="12621"/>
    <cellStyle name="Comma 16 3 2 4 5 2" xfId="29177"/>
    <cellStyle name="Comma 16 3 2 4 6" xfId="15630"/>
    <cellStyle name="Comma 16 3 2 4 6 2" xfId="30901"/>
    <cellStyle name="Comma 16 3 2 4 7" xfId="17036"/>
    <cellStyle name="Comma 16 3 2 4 7 2" xfId="31865"/>
    <cellStyle name="Comma 16 3 2 4 8" xfId="19243"/>
    <cellStyle name="Comma 16 3 2 4 8 2" xfId="33209"/>
    <cellStyle name="Comma 16 3 2 4 9" xfId="21451"/>
    <cellStyle name="Comma 16 3 2 4 9 2" xfId="34553"/>
    <cellStyle name="Comma 16 3 2 5" xfId="3558"/>
    <cellStyle name="Comma 16 3 2 5 2" xfId="6182"/>
    <cellStyle name="Comma 16 3 2 5 2 2" xfId="26574"/>
    <cellStyle name="Comma 16 3 2 5 3" xfId="10551"/>
    <cellStyle name="Comma 16 3 2 5 3 2" xfId="27918"/>
    <cellStyle name="Comma 16 3 2 5 4" xfId="12758"/>
    <cellStyle name="Comma 16 3 2 5 4 2" xfId="29262"/>
    <cellStyle name="Comma 16 3 2 5 5" xfId="15802"/>
    <cellStyle name="Comma 16 3 2 5 5 2" xfId="31005"/>
    <cellStyle name="Comma 16 3 2 5 6" xfId="17173"/>
    <cellStyle name="Comma 16 3 2 5 6 2" xfId="31950"/>
    <cellStyle name="Comma 16 3 2 5 7" xfId="19380"/>
    <cellStyle name="Comma 16 3 2 5 7 2" xfId="33294"/>
    <cellStyle name="Comma 16 3 2 5 8" xfId="21588"/>
    <cellStyle name="Comma 16 3 2 5 8 2" xfId="34638"/>
    <cellStyle name="Comma 16 3 2 5 9" xfId="23445"/>
    <cellStyle name="Comma 16 3 2 6" xfId="1611"/>
    <cellStyle name="Comma 16 3 2 6 2" xfId="6356"/>
    <cellStyle name="Comma 16 3 2 6 2 2" xfId="25596"/>
    <cellStyle name="Comma 16 3 2 6 3" xfId="9280"/>
    <cellStyle name="Comma 16 3 2 6 3 2" xfId="27136"/>
    <cellStyle name="Comma 16 3 2 6 4" xfId="11487"/>
    <cellStyle name="Comma 16 3 2 6 4 2" xfId="28480"/>
    <cellStyle name="Comma 16 3 2 6 5" xfId="14195"/>
    <cellStyle name="Comma 16 3 2 6 5 2" xfId="30048"/>
    <cellStyle name="Comma 16 3 2 6 6" xfId="14177"/>
    <cellStyle name="Comma 16 3 2 6 6 2" xfId="30034"/>
    <cellStyle name="Comma 16 3 2 6 7" xfId="18109"/>
    <cellStyle name="Comma 16 3 2 6 7 2" xfId="32512"/>
    <cellStyle name="Comma 16 3 2 6 8" xfId="20317"/>
    <cellStyle name="Comma 16 3 2 6 8 2" xfId="33856"/>
    <cellStyle name="Comma 16 3 2 6 9" xfId="23619"/>
    <cellStyle name="Comma 16 3 2 7" xfId="4154"/>
    <cellStyle name="Comma 16 3 2 7 2" xfId="7115"/>
    <cellStyle name="Comma 16 3 2 7 2 2" xfId="26709"/>
    <cellStyle name="Comma 16 3 2 7 3" xfId="10763"/>
    <cellStyle name="Comma 16 3 2 7 3 2" xfId="28053"/>
    <cellStyle name="Comma 16 3 2 7 4" xfId="12970"/>
    <cellStyle name="Comma 16 3 2 7 4 2" xfId="29397"/>
    <cellStyle name="Comma 16 3 2 7 5" xfId="16181"/>
    <cellStyle name="Comma 16 3 2 7 5 2" xfId="31235"/>
    <cellStyle name="Comma 16 3 2 7 6" xfId="17385"/>
    <cellStyle name="Comma 16 3 2 7 6 2" xfId="32085"/>
    <cellStyle name="Comma 16 3 2 7 7" xfId="19592"/>
    <cellStyle name="Comma 16 3 2 7 7 2" xfId="33429"/>
    <cellStyle name="Comma 16 3 2 7 8" xfId="21800"/>
    <cellStyle name="Comma 16 3 2 7 8 2" xfId="34773"/>
    <cellStyle name="Comma 16 3 2 7 9" xfId="24954"/>
    <cellStyle name="Comma 16 3 2 8" xfId="4961"/>
    <cellStyle name="Comma 16 3 2 8 2" xfId="25419"/>
    <cellStyle name="Comma 16 3 2 9" xfId="9062"/>
    <cellStyle name="Comma 16 3 2 9 2" xfId="27045"/>
    <cellStyle name="Comma 16 3 3" xfId="2017"/>
    <cellStyle name="Comma 16 3 3 10" xfId="22440"/>
    <cellStyle name="Comma 16 3 3 2" xfId="5135"/>
    <cellStyle name="Comma 16 3 3 2 2" xfId="23825"/>
    <cellStyle name="Comma 16 3 3 3" xfId="7721"/>
    <cellStyle name="Comma 16 3 3 3 2" xfId="25833"/>
    <cellStyle name="Comma 16 3 3 4" xfId="9543"/>
    <cellStyle name="Comma 16 3 3 4 2" xfId="27331"/>
    <cellStyle name="Comma 16 3 3 5" xfId="11750"/>
    <cellStyle name="Comma 16 3 3 5 2" xfId="28675"/>
    <cellStyle name="Comma 16 3 3 6" xfId="14527"/>
    <cellStyle name="Comma 16 3 3 6 2" xfId="30282"/>
    <cellStyle name="Comma 16 3 3 7" xfId="13694"/>
    <cellStyle name="Comma 16 3 3 7 2" xfId="29798"/>
    <cellStyle name="Comma 16 3 3 8" xfId="18372"/>
    <cellStyle name="Comma 16 3 3 8 2" xfId="32707"/>
    <cellStyle name="Comma 16 3 3 9" xfId="20580"/>
    <cellStyle name="Comma 16 3 3 9 2" xfId="34051"/>
    <cellStyle name="Comma 16 3 4" xfId="2902"/>
    <cellStyle name="Comma 16 3 4 10" xfId="22836"/>
    <cellStyle name="Comma 16 3 4 2" xfId="5531"/>
    <cellStyle name="Comma 16 3 4 2 2" xfId="24401"/>
    <cellStyle name="Comma 16 3 4 3" xfId="8281"/>
    <cellStyle name="Comma 16 3 4 3 2" xfId="26251"/>
    <cellStyle name="Comma 16 3 4 4" xfId="10125"/>
    <cellStyle name="Comma 16 3 4 4 2" xfId="27595"/>
    <cellStyle name="Comma 16 3 4 5" xfId="12332"/>
    <cellStyle name="Comma 16 3 4 5 2" xfId="28939"/>
    <cellStyle name="Comma 16 3 4 6" xfId="15268"/>
    <cellStyle name="Comma 16 3 4 6 2" xfId="30622"/>
    <cellStyle name="Comma 16 3 4 7" xfId="16747"/>
    <cellStyle name="Comma 16 3 4 7 2" xfId="31627"/>
    <cellStyle name="Comma 16 3 4 8" xfId="18954"/>
    <cellStyle name="Comma 16 3 4 8 2" xfId="32971"/>
    <cellStyle name="Comma 16 3 4 9" xfId="21162"/>
    <cellStyle name="Comma 16 3 4 9 2" xfId="34315"/>
    <cellStyle name="Comma 16 3 5" xfId="3197"/>
    <cellStyle name="Comma 16 3 5 10" xfId="23029"/>
    <cellStyle name="Comma 16 3 5 2" xfId="5724"/>
    <cellStyle name="Comma 16 3 5 2 2" xfId="24594"/>
    <cellStyle name="Comma 16 3 5 3" xfId="8474"/>
    <cellStyle name="Comma 16 3 5 3 2" xfId="26393"/>
    <cellStyle name="Comma 16 3 5 4" xfId="10318"/>
    <cellStyle name="Comma 16 3 5 4 2" xfId="27737"/>
    <cellStyle name="Comma 16 3 5 5" xfId="12525"/>
    <cellStyle name="Comma 16 3 5 5 2" xfId="29081"/>
    <cellStyle name="Comma 16 3 5 6" xfId="15515"/>
    <cellStyle name="Comma 16 3 5 6 2" xfId="30795"/>
    <cellStyle name="Comma 16 3 5 7" xfId="16940"/>
    <cellStyle name="Comma 16 3 5 7 2" xfId="31769"/>
    <cellStyle name="Comma 16 3 5 8" xfId="19147"/>
    <cellStyle name="Comma 16 3 5 8 2" xfId="33113"/>
    <cellStyle name="Comma 16 3 5 9" xfId="21355"/>
    <cellStyle name="Comma 16 3 5 9 2" xfId="34457"/>
    <cellStyle name="Comma 16 3 6" xfId="1457"/>
    <cellStyle name="Comma 16 3 6 2" xfId="6035"/>
    <cellStyle name="Comma 16 3 6 2 2" xfId="25532"/>
    <cellStyle name="Comma 16 3 6 3" xfId="9189"/>
    <cellStyle name="Comma 16 3 6 3 2" xfId="27080"/>
    <cellStyle name="Comma 16 3 6 4" xfId="11396"/>
    <cellStyle name="Comma 16 3 6 4 2" xfId="28424"/>
    <cellStyle name="Comma 16 3 6 5" xfId="14079"/>
    <cellStyle name="Comma 16 3 6 5 2" xfId="29977"/>
    <cellStyle name="Comma 16 3 6 6" xfId="15676"/>
    <cellStyle name="Comma 16 3 6 6 2" xfId="30934"/>
    <cellStyle name="Comma 16 3 6 7" xfId="18018"/>
    <cellStyle name="Comma 16 3 6 7 2" xfId="32456"/>
    <cellStyle name="Comma 16 3 6 8" xfId="20226"/>
    <cellStyle name="Comma 16 3 6 8 2" xfId="33800"/>
    <cellStyle name="Comma 16 3 6 9" xfId="23298"/>
    <cellStyle name="Comma 16 3 7" xfId="1780"/>
    <cellStyle name="Comma 16 3 7 2" xfId="6424"/>
    <cellStyle name="Comma 16 3 7 2 2" xfId="25703"/>
    <cellStyle name="Comma 16 3 7 3" xfId="9395"/>
    <cellStyle name="Comma 16 3 7 3 2" xfId="27219"/>
    <cellStyle name="Comma 16 3 7 4" xfId="11602"/>
    <cellStyle name="Comma 16 3 7 4 2" xfId="28563"/>
    <cellStyle name="Comma 16 3 7 5" xfId="14336"/>
    <cellStyle name="Comma 16 3 7 5 2" xfId="30143"/>
    <cellStyle name="Comma 16 3 7 6" xfId="16351"/>
    <cellStyle name="Comma 16 3 7 6 2" xfId="31375"/>
    <cellStyle name="Comma 16 3 7 7" xfId="18224"/>
    <cellStyle name="Comma 16 3 7 7 2" xfId="32595"/>
    <cellStyle name="Comma 16 3 7 8" xfId="20432"/>
    <cellStyle name="Comma 16 3 7 8 2" xfId="33939"/>
    <cellStyle name="Comma 16 3 7 9" xfId="23719"/>
    <cellStyle name="Comma 16 3 8" xfId="2362"/>
    <cellStyle name="Comma 16 3 8 2" xfId="6635"/>
    <cellStyle name="Comma 16 3 8 2 2" xfId="26066"/>
    <cellStyle name="Comma 16 3 8 3" xfId="9814"/>
    <cellStyle name="Comma 16 3 8 3 2" xfId="27461"/>
    <cellStyle name="Comma 16 3 8 4" xfId="12021"/>
    <cellStyle name="Comma 16 3 8 4 2" xfId="28805"/>
    <cellStyle name="Comma 16 3 8 5" xfId="14838"/>
    <cellStyle name="Comma 16 3 8 5 2" xfId="30432"/>
    <cellStyle name="Comma 16 3 8 6" xfId="13328"/>
    <cellStyle name="Comma 16 3 8 6 2" xfId="29622"/>
    <cellStyle name="Comma 16 3 8 7" xfId="18643"/>
    <cellStyle name="Comma 16 3 8 7 2" xfId="32837"/>
    <cellStyle name="Comma 16 3 8 8" xfId="20851"/>
    <cellStyle name="Comma 16 3 8 8 2" xfId="34181"/>
    <cellStyle name="Comma 16 3 8 9" xfId="24090"/>
    <cellStyle name="Comma 16 3 9" xfId="4788"/>
    <cellStyle name="Comma 16 3 9 2" xfId="25272"/>
    <cellStyle name="Comma 16 4" xfId="1173"/>
    <cellStyle name="Comma 16 4 10" xfId="11187"/>
    <cellStyle name="Comma 16 4 10 2" xfId="28325"/>
    <cellStyle name="Comma 16 4 11" xfId="13833"/>
    <cellStyle name="Comma 16 4 11 2" xfId="29861"/>
    <cellStyle name="Comma 16 4 12" xfId="13393"/>
    <cellStyle name="Comma 16 4 12 2" xfId="29648"/>
    <cellStyle name="Comma 16 4 13" xfId="17809"/>
    <cellStyle name="Comma 16 4 13 2" xfId="32357"/>
    <cellStyle name="Comma 16 4 14" xfId="20017"/>
    <cellStyle name="Comma 16 4 14 2" xfId="33701"/>
    <cellStyle name="Comma 16 4 15" xfId="22150"/>
    <cellStyle name="Comma 16 4 2" xfId="2098"/>
    <cellStyle name="Comma 16 4 2 10" xfId="22505"/>
    <cellStyle name="Comma 16 4 2 2" xfId="5200"/>
    <cellStyle name="Comma 16 4 2 2 2" xfId="23892"/>
    <cellStyle name="Comma 16 4 2 3" xfId="7783"/>
    <cellStyle name="Comma 16 4 2 3 2" xfId="25900"/>
    <cellStyle name="Comma 16 4 2 4" xfId="9615"/>
    <cellStyle name="Comma 16 4 2 4 2" xfId="27373"/>
    <cellStyle name="Comma 16 4 2 5" xfId="11822"/>
    <cellStyle name="Comma 16 4 2 5 2" xfId="28717"/>
    <cellStyle name="Comma 16 4 2 6" xfId="14601"/>
    <cellStyle name="Comma 16 4 2 6 2" xfId="30325"/>
    <cellStyle name="Comma 16 4 2 7" xfId="13191"/>
    <cellStyle name="Comma 16 4 2 7 2" xfId="29565"/>
    <cellStyle name="Comma 16 4 2 8" xfId="18444"/>
    <cellStyle name="Comma 16 4 2 8 2" xfId="32749"/>
    <cellStyle name="Comma 16 4 2 9" xfId="20652"/>
    <cellStyle name="Comma 16 4 2 9 2" xfId="34093"/>
    <cellStyle name="Comma 16 4 3" xfId="2967"/>
    <cellStyle name="Comma 16 4 3 10" xfId="22893"/>
    <cellStyle name="Comma 16 4 3 2" xfId="5588"/>
    <cellStyle name="Comma 16 4 3 2 2" xfId="24458"/>
    <cellStyle name="Comma 16 4 3 3" xfId="8338"/>
    <cellStyle name="Comma 16 4 3 3 2" xfId="26283"/>
    <cellStyle name="Comma 16 4 3 4" xfId="10182"/>
    <cellStyle name="Comma 16 4 3 4 2" xfId="27627"/>
    <cellStyle name="Comma 16 4 3 5" xfId="12389"/>
    <cellStyle name="Comma 16 4 3 5 2" xfId="28971"/>
    <cellStyle name="Comma 16 4 3 6" xfId="15328"/>
    <cellStyle name="Comma 16 4 3 6 2" xfId="30655"/>
    <cellStyle name="Comma 16 4 3 7" xfId="16804"/>
    <cellStyle name="Comma 16 4 3 7 2" xfId="31659"/>
    <cellStyle name="Comma 16 4 3 8" xfId="19011"/>
    <cellStyle name="Comma 16 4 3 8 2" xfId="33003"/>
    <cellStyle name="Comma 16 4 3 9" xfId="21219"/>
    <cellStyle name="Comma 16 4 3 9 2" xfId="34347"/>
    <cellStyle name="Comma 16 4 4" xfId="3262"/>
    <cellStyle name="Comma 16 4 4 10" xfId="23061"/>
    <cellStyle name="Comma 16 4 4 2" xfId="5756"/>
    <cellStyle name="Comma 16 4 4 2 2" xfId="24626"/>
    <cellStyle name="Comma 16 4 4 3" xfId="8506"/>
    <cellStyle name="Comma 16 4 4 3 2" xfId="26425"/>
    <cellStyle name="Comma 16 4 4 4" xfId="10350"/>
    <cellStyle name="Comma 16 4 4 4 2" xfId="27769"/>
    <cellStyle name="Comma 16 4 4 5" xfId="12557"/>
    <cellStyle name="Comma 16 4 4 5 2" xfId="29113"/>
    <cellStyle name="Comma 16 4 4 6" xfId="15556"/>
    <cellStyle name="Comma 16 4 4 6 2" xfId="30831"/>
    <cellStyle name="Comma 16 4 4 7" xfId="16972"/>
    <cellStyle name="Comma 16 4 4 7 2" xfId="31801"/>
    <cellStyle name="Comma 16 4 4 8" xfId="19179"/>
    <cellStyle name="Comma 16 4 4 8 2" xfId="33145"/>
    <cellStyle name="Comma 16 4 4 9" xfId="21387"/>
    <cellStyle name="Comma 16 4 4 9 2" xfId="34489"/>
    <cellStyle name="Comma 16 4 5" xfId="3442"/>
    <cellStyle name="Comma 16 4 5 2" xfId="6100"/>
    <cellStyle name="Comma 16 4 5 2 2" xfId="26510"/>
    <cellStyle name="Comma 16 4 5 3" xfId="10435"/>
    <cellStyle name="Comma 16 4 5 3 2" xfId="27854"/>
    <cellStyle name="Comma 16 4 5 4" xfId="12642"/>
    <cellStyle name="Comma 16 4 5 4 2" xfId="29198"/>
    <cellStyle name="Comma 16 4 5 5" xfId="15686"/>
    <cellStyle name="Comma 16 4 5 5 2" xfId="30941"/>
    <cellStyle name="Comma 16 4 5 6" xfId="17057"/>
    <cellStyle name="Comma 16 4 5 6 2" xfId="31886"/>
    <cellStyle name="Comma 16 4 5 7" xfId="19264"/>
    <cellStyle name="Comma 16 4 5 7 2" xfId="33230"/>
    <cellStyle name="Comma 16 4 5 8" xfId="21472"/>
    <cellStyle name="Comma 16 4 5 8 2" xfId="34574"/>
    <cellStyle name="Comma 16 4 5 9" xfId="23363"/>
    <cellStyle name="Comma 16 4 6" xfId="4202"/>
    <cellStyle name="Comma 16 4 6 2" xfId="7128"/>
    <cellStyle name="Comma 16 4 6 2 2" xfId="26722"/>
    <cellStyle name="Comma 16 4 6 3" xfId="10776"/>
    <cellStyle name="Comma 16 4 6 3 2" xfId="28066"/>
    <cellStyle name="Comma 16 4 6 4" xfId="12983"/>
    <cellStyle name="Comma 16 4 6 4 2" xfId="29410"/>
    <cellStyle name="Comma 16 4 6 5" xfId="16208"/>
    <cellStyle name="Comma 16 4 6 5 2" xfId="31257"/>
    <cellStyle name="Comma 16 4 6 6" xfId="17398"/>
    <cellStyle name="Comma 16 4 6 6 2" xfId="32098"/>
    <cellStyle name="Comma 16 4 6 7" xfId="19605"/>
    <cellStyle name="Comma 16 4 6 7 2" xfId="33442"/>
    <cellStyle name="Comma 16 4 6 8" xfId="21813"/>
    <cellStyle name="Comma 16 4 6 8 2" xfId="34786"/>
    <cellStyle name="Comma 16 4 6 9" xfId="24967"/>
    <cellStyle name="Comma 16 4 7" xfId="4453"/>
    <cellStyle name="Comma 16 4 7 2" xfId="7214"/>
    <cellStyle name="Comma 16 4 7 2 2" xfId="26808"/>
    <cellStyle name="Comma 16 4 7 3" xfId="10862"/>
    <cellStyle name="Comma 16 4 7 3 2" xfId="28152"/>
    <cellStyle name="Comma 16 4 7 4" xfId="13069"/>
    <cellStyle name="Comma 16 4 7 4 2" xfId="29496"/>
    <cellStyle name="Comma 16 4 7 5" xfId="16375"/>
    <cellStyle name="Comma 16 4 7 5 2" xfId="31394"/>
    <cellStyle name="Comma 16 4 7 6" xfId="17484"/>
    <cellStyle name="Comma 16 4 7 6 2" xfId="32184"/>
    <cellStyle name="Comma 16 4 7 7" xfId="19691"/>
    <cellStyle name="Comma 16 4 7 7 2" xfId="33528"/>
    <cellStyle name="Comma 16 4 7 8" xfId="21899"/>
    <cellStyle name="Comma 16 4 7 8 2" xfId="34872"/>
    <cellStyle name="Comma 16 4 7 9" xfId="25053"/>
    <cellStyle name="Comma 16 4 8" xfId="4845"/>
    <cellStyle name="Comma 16 4 8 2" xfId="25337"/>
    <cellStyle name="Comma 16 4 9" xfId="8980"/>
    <cellStyle name="Comma 16 4 9 2" xfId="26981"/>
    <cellStyle name="Comma 16 5" xfId="1745"/>
    <cellStyle name="Comma 16 5 10" xfId="22324"/>
    <cellStyle name="Comma 16 5 2" xfId="5019"/>
    <cellStyle name="Comma 16 5 2 2" xfId="23694"/>
    <cellStyle name="Comma 16 5 3" xfId="7621"/>
    <cellStyle name="Comma 16 5 3 2" xfId="25673"/>
    <cellStyle name="Comma 16 5 4" xfId="9365"/>
    <cellStyle name="Comma 16 5 4 2" xfId="27189"/>
    <cellStyle name="Comma 16 5 5" xfId="11572"/>
    <cellStyle name="Comma 16 5 5 2" xfId="28533"/>
    <cellStyle name="Comma 16 5 6" xfId="14304"/>
    <cellStyle name="Comma 16 5 6 2" xfId="30111"/>
    <cellStyle name="Comma 16 5 7" xfId="15846"/>
    <cellStyle name="Comma 16 5 7 2" xfId="31040"/>
    <cellStyle name="Comma 16 5 8" xfId="18194"/>
    <cellStyle name="Comma 16 5 8 2" xfId="32565"/>
    <cellStyle name="Comma 16 5 9" xfId="20402"/>
    <cellStyle name="Comma 16 5 9 2" xfId="33909"/>
    <cellStyle name="Comma 16 6" xfId="2722"/>
    <cellStyle name="Comma 16 6 10" xfId="22722"/>
    <cellStyle name="Comma 16 6 2" xfId="5417"/>
    <cellStyle name="Comma 16 6 2 2" xfId="24287"/>
    <cellStyle name="Comma 16 6 3" xfId="8167"/>
    <cellStyle name="Comma 16 6 3 2" xfId="26163"/>
    <cellStyle name="Comma 16 6 4" xfId="10011"/>
    <cellStyle name="Comma 16 6 4 2" xfId="27507"/>
    <cellStyle name="Comma 16 6 5" xfId="12218"/>
    <cellStyle name="Comma 16 6 5 2" xfId="28851"/>
    <cellStyle name="Comma 16 6 6" xfId="15117"/>
    <cellStyle name="Comma 16 6 6 2" xfId="30512"/>
    <cellStyle name="Comma 16 6 7" xfId="16633"/>
    <cellStyle name="Comma 16 6 7 2" xfId="31539"/>
    <cellStyle name="Comma 16 6 8" xfId="18840"/>
    <cellStyle name="Comma 16 6 8 2" xfId="32883"/>
    <cellStyle name="Comma 16 6 9" xfId="21048"/>
    <cellStyle name="Comma 16 6 9 2" xfId="34227"/>
    <cellStyle name="Comma 16 7" xfId="2748"/>
    <cellStyle name="Comma 16 7 10" xfId="22745"/>
    <cellStyle name="Comma 16 7 2" xfId="5440"/>
    <cellStyle name="Comma 16 7 2 2" xfId="24310"/>
    <cellStyle name="Comma 16 7 3" xfId="8190"/>
    <cellStyle name="Comma 16 7 3 2" xfId="26186"/>
    <cellStyle name="Comma 16 7 4" xfId="10034"/>
    <cellStyle name="Comma 16 7 4 2" xfId="27530"/>
    <cellStyle name="Comma 16 7 5" xfId="12241"/>
    <cellStyle name="Comma 16 7 5 2" xfId="28874"/>
    <cellStyle name="Comma 16 7 6" xfId="15142"/>
    <cellStyle name="Comma 16 7 6 2" xfId="30536"/>
    <cellStyle name="Comma 16 7 7" xfId="16656"/>
    <cellStyle name="Comma 16 7 7 2" xfId="31562"/>
    <cellStyle name="Comma 16 7 8" xfId="18863"/>
    <cellStyle name="Comma 16 7 8 2" xfId="32906"/>
    <cellStyle name="Comma 16 7 9" xfId="21071"/>
    <cellStyle name="Comma 16 7 9 2" xfId="34250"/>
    <cellStyle name="Comma 16 8" xfId="1774"/>
    <cellStyle name="Comma 16 8 2" xfId="5919"/>
    <cellStyle name="Comma 16 8 2 2" xfId="25699"/>
    <cellStyle name="Comma 16 8 3" xfId="9391"/>
    <cellStyle name="Comma 16 8 3 2" xfId="27215"/>
    <cellStyle name="Comma 16 8 4" xfId="11598"/>
    <cellStyle name="Comma 16 8 4 2" xfId="28559"/>
    <cellStyle name="Comma 16 8 5" xfId="14332"/>
    <cellStyle name="Comma 16 8 5 2" xfId="30139"/>
    <cellStyle name="Comma 16 8 6" xfId="14899"/>
    <cellStyle name="Comma 16 8 6 2" xfId="30437"/>
    <cellStyle name="Comma 16 8 7" xfId="18220"/>
    <cellStyle name="Comma 16 8 7 2" xfId="32591"/>
    <cellStyle name="Comma 16 8 8" xfId="20428"/>
    <cellStyle name="Comma 16 8 8 2" xfId="33935"/>
    <cellStyle name="Comma 16 8 9" xfId="23182"/>
    <cellStyle name="Comma 16 9" xfId="3998"/>
    <cellStyle name="Comma 16 9 2" xfId="7069"/>
    <cellStyle name="Comma 16 9 2 2" xfId="26663"/>
    <cellStyle name="Comma 16 9 3" xfId="10717"/>
    <cellStyle name="Comma 16 9 3 2" xfId="28007"/>
    <cellStyle name="Comma 16 9 4" xfId="12924"/>
    <cellStyle name="Comma 16 9 4 2" xfId="29351"/>
    <cellStyle name="Comma 16 9 5" xfId="16082"/>
    <cellStyle name="Comma 16 9 5 2" xfId="31157"/>
    <cellStyle name="Comma 16 9 6" xfId="17339"/>
    <cellStyle name="Comma 16 9 6 2" xfId="32039"/>
    <cellStyle name="Comma 16 9 7" xfId="19546"/>
    <cellStyle name="Comma 16 9 7 2" xfId="33383"/>
    <cellStyle name="Comma 16 9 8" xfId="21754"/>
    <cellStyle name="Comma 16 9 8 2" xfId="34727"/>
    <cellStyle name="Comma 16 9 9" xfId="24908"/>
    <cellStyle name="Comma 17" xfId="663"/>
    <cellStyle name="Comma 17 10" xfId="4528"/>
    <cellStyle name="Comma 17 10 2" xfId="7240"/>
    <cellStyle name="Comma 17 10 2 2" xfId="26834"/>
    <cellStyle name="Comma 17 10 3" xfId="10888"/>
    <cellStyle name="Comma 17 10 3 2" xfId="28178"/>
    <cellStyle name="Comma 17 10 4" xfId="13095"/>
    <cellStyle name="Comma 17 10 4 2" xfId="29522"/>
    <cellStyle name="Comma 17 10 5" xfId="16426"/>
    <cellStyle name="Comma 17 10 5 2" xfId="31434"/>
    <cellStyle name="Comma 17 10 6" xfId="17510"/>
    <cellStyle name="Comma 17 10 6 2" xfId="32210"/>
    <cellStyle name="Comma 17 10 7" xfId="19717"/>
    <cellStyle name="Comma 17 10 7 2" xfId="33554"/>
    <cellStyle name="Comma 17 10 8" xfId="21925"/>
    <cellStyle name="Comma 17 10 8 2" xfId="34898"/>
    <cellStyle name="Comma 17 10 9" xfId="25079"/>
    <cellStyle name="Comma 17 11" xfId="4723"/>
    <cellStyle name="Comma 17 11 2" xfId="25174"/>
    <cellStyle name="Comma 17 12" xfId="8817"/>
    <cellStyle name="Comma 17 12 2" xfId="26903"/>
    <cellStyle name="Comma 17 13" xfId="11024"/>
    <cellStyle name="Comma 17 13 2" xfId="28247"/>
    <cellStyle name="Comma 17 14" xfId="13488"/>
    <cellStyle name="Comma 17 14 2" xfId="29706"/>
    <cellStyle name="Comma 17 15" xfId="16458"/>
    <cellStyle name="Comma 17 15 2" xfId="31462"/>
    <cellStyle name="Comma 17 16" xfId="17646"/>
    <cellStyle name="Comma 17 16 2" xfId="32279"/>
    <cellStyle name="Comma 17 17" xfId="19854"/>
    <cellStyle name="Comma 17 17 2" xfId="33623"/>
    <cellStyle name="Comma 17 18" xfId="22028"/>
    <cellStyle name="Comma 17 19" xfId="37897"/>
    <cellStyle name="Comma 17 2" xfId="965"/>
    <cellStyle name="Comma 17 2 10" xfId="8883"/>
    <cellStyle name="Comma 17 2 10 2" xfId="26935"/>
    <cellStyle name="Comma 17 2 11" xfId="11090"/>
    <cellStyle name="Comma 17 2 11 2" xfId="28279"/>
    <cellStyle name="Comma 17 2 12" xfId="13674"/>
    <cellStyle name="Comma 17 2 12 2" xfId="29789"/>
    <cellStyle name="Comma 17 2 13" xfId="15590"/>
    <cellStyle name="Comma 17 2 13 2" xfId="30861"/>
    <cellStyle name="Comma 17 2 14" xfId="17712"/>
    <cellStyle name="Comma 17 2 14 2" xfId="32311"/>
    <cellStyle name="Comma 17 2 15" xfId="19920"/>
    <cellStyle name="Comma 17 2 15 2" xfId="33655"/>
    <cellStyle name="Comma 17 2 16" xfId="22079"/>
    <cellStyle name="Comma 17 2 17" xfId="38514"/>
    <cellStyle name="Comma 17 2 2" xfId="1242"/>
    <cellStyle name="Comma 17 2 2 10" xfId="11255"/>
    <cellStyle name="Comma 17 2 2 10 2" xfId="28375"/>
    <cellStyle name="Comma 17 2 2 11" xfId="13901"/>
    <cellStyle name="Comma 17 2 2 11 2" xfId="29911"/>
    <cellStyle name="Comma 17 2 2 12" xfId="16187"/>
    <cellStyle name="Comma 17 2 2 12 2" xfId="31240"/>
    <cellStyle name="Comma 17 2 2 13" xfId="17877"/>
    <cellStyle name="Comma 17 2 2 13 2" xfId="32407"/>
    <cellStyle name="Comma 17 2 2 14" xfId="20085"/>
    <cellStyle name="Comma 17 2 2 14 2" xfId="33751"/>
    <cellStyle name="Comma 17 2 2 15" xfId="22234"/>
    <cellStyle name="Comma 17 2 2 2" xfId="2182"/>
    <cellStyle name="Comma 17 2 2 2 10" xfId="22573"/>
    <cellStyle name="Comma 17 2 2 2 2" xfId="5268"/>
    <cellStyle name="Comma 17 2 2 2 2 2" xfId="23976"/>
    <cellStyle name="Comma 17 2 2 2 3" xfId="7867"/>
    <cellStyle name="Comma 17 2 2 2 3 2" xfId="25984"/>
    <cellStyle name="Comma 17 2 2 2 4" xfId="9699"/>
    <cellStyle name="Comma 17 2 2 2 4 2" xfId="27423"/>
    <cellStyle name="Comma 17 2 2 2 5" xfId="11906"/>
    <cellStyle name="Comma 17 2 2 2 5 2" xfId="28767"/>
    <cellStyle name="Comma 17 2 2 2 6" xfId="14685"/>
    <cellStyle name="Comma 17 2 2 2 6 2" xfId="30375"/>
    <cellStyle name="Comma 17 2 2 2 7" xfId="13334"/>
    <cellStyle name="Comma 17 2 2 2 7 2" xfId="29624"/>
    <cellStyle name="Comma 17 2 2 2 8" xfId="18528"/>
    <cellStyle name="Comma 17 2 2 2 8 2" xfId="32799"/>
    <cellStyle name="Comma 17 2 2 2 9" xfId="20736"/>
    <cellStyle name="Comma 17 2 2 2 9 2" xfId="34143"/>
    <cellStyle name="Comma 17 2 2 3" xfId="3035"/>
    <cellStyle name="Comma 17 2 2 3 10" xfId="22943"/>
    <cellStyle name="Comma 17 2 2 3 2" xfId="5638"/>
    <cellStyle name="Comma 17 2 2 3 2 2" xfId="24508"/>
    <cellStyle name="Comma 17 2 2 3 3" xfId="8388"/>
    <cellStyle name="Comma 17 2 2 3 3 2" xfId="26333"/>
    <cellStyle name="Comma 17 2 2 3 4" xfId="10232"/>
    <cellStyle name="Comma 17 2 2 3 4 2" xfId="27677"/>
    <cellStyle name="Comma 17 2 2 3 5" xfId="12439"/>
    <cellStyle name="Comma 17 2 2 3 5 2" xfId="29021"/>
    <cellStyle name="Comma 17 2 2 3 6" xfId="15389"/>
    <cellStyle name="Comma 17 2 2 3 6 2" xfId="30713"/>
    <cellStyle name="Comma 17 2 2 3 7" xfId="16854"/>
    <cellStyle name="Comma 17 2 2 3 7 2" xfId="31709"/>
    <cellStyle name="Comma 17 2 2 3 8" xfId="19061"/>
    <cellStyle name="Comma 17 2 2 3 8 2" xfId="33053"/>
    <cellStyle name="Comma 17 2 2 3 9" xfId="21269"/>
    <cellStyle name="Comma 17 2 2 3 9 2" xfId="34397"/>
    <cellStyle name="Comma 17 2 2 4" xfId="3330"/>
    <cellStyle name="Comma 17 2 2 4 10" xfId="23111"/>
    <cellStyle name="Comma 17 2 2 4 2" xfId="5806"/>
    <cellStyle name="Comma 17 2 2 4 2 2" xfId="24676"/>
    <cellStyle name="Comma 17 2 2 4 3" xfId="8556"/>
    <cellStyle name="Comma 17 2 2 4 3 2" xfId="26475"/>
    <cellStyle name="Comma 17 2 2 4 4" xfId="10400"/>
    <cellStyle name="Comma 17 2 2 4 4 2" xfId="27819"/>
    <cellStyle name="Comma 17 2 2 4 5" xfId="12607"/>
    <cellStyle name="Comma 17 2 2 4 5 2" xfId="29163"/>
    <cellStyle name="Comma 17 2 2 4 6" xfId="15616"/>
    <cellStyle name="Comma 17 2 2 4 6 2" xfId="30887"/>
    <cellStyle name="Comma 17 2 2 4 7" xfId="17022"/>
    <cellStyle name="Comma 17 2 2 4 7 2" xfId="31851"/>
    <cellStyle name="Comma 17 2 2 4 8" xfId="19229"/>
    <cellStyle name="Comma 17 2 2 4 8 2" xfId="33195"/>
    <cellStyle name="Comma 17 2 2 4 9" xfId="21437"/>
    <cellStyle name="Comma 17 2 2 4 9 2" xfId="34539"/>
    <cellStyle name="Comma 17 2 2 5" xfId="3526"/>
    <cellStyle name="Comma 17 2 2 5 2" xfId="6168"/>
    <cellStyle name="Comma 17 2 2 5 2 2" xfId="26560"/>
    <cellStyle name="Comma 17 2 2 5 3" xfId="10519"/>
    <cellStyle name="Comma 17 2 2 5 3 2" xfId="27904"/>
    <cellStyle name="Comma 17 2 2 5 4" xfId="12726"/>
    <cellStyle name="Comma 17 2 2 5 4 2" xfId="29248"/>
    <cellStyle name="Comma 17 2 2 5 5" xfId="15770"/>
    <cellStyle name="Comma 17 2 2 5 5 2" xfId="30991"/>
    <cellStyle name="Comma 17 2 2 5 6" xfId="17141"/>
    <cellStyle name="Comma 17 2 2 5 6 2" xfId="31936"/>
    <cellStyle name="Comma 17 2 2 5 7" xfId="19348"/>
    <cellStyle name="Comma 17 2 2 5 7 2" xfId="33280"/>
    <cellStyle name="Comma 17 2 2 5 8" xfId="21556"/>
    <cellStyle name="Comma 17 2 2 5 8 2" xfId="34624"/>
    <cellStyle name="Comma 17 2 2 5 9" xfId="23431"/>
    <cellStyle name="Comma 17 2 2 6" xfId="3949"/>
    <cellStyle name="Comma 17 2 2 6 2" xfId="7058"/>
    <cellStyle name="Comma 17 2 2 6 2 2" xfId="26652"/>
    <cellStyle name="Comma 17 2 2 6 3" xfId="10706"/>
    <cellStyle name="Comma 17 2 2 6 3 2" xfId="27996"/>
    <cellStyle name="Comma 17 2 2 6 4" xfId="12913"/>
    <cellStyle name="Comma 17 2 2 6 4 2" xfId="29340"/>
    <cellStyle name="Comma 17 2 2 6 5" xfId="16055"/>
    <cellStyle name="Comma 17 2 2 6 5 2" xfId="31134"/>
    <cellStyle name="Comma 17 2 2 6 6" xfId="17328"/>
    <cellStyle name="Comma 17 2 2 6 6 2" xfId="32028"/>
    <cellStyle name="Comma 17 2 2 6 7" xfId="19535"/>
    <cellStyle name="Comma 17 2 2 6 7 2" xfId="33372"/>
    <cellStyle name="Comma 17 2 2 6 8" xfId="21743"/>
    <cellStyle name="Comma 17 2 2 6 8 2" xfId="34716"/>
    <cellStyle name="Comma 17 2 2 6 9" xfId="24897"/>
    <cellStyle name="Comma 17 2 2 7" xfId="1569"/>
    <cellStyle name="Comma 17 2 2 7 2" xfId="6340"/>
    <cellStyle name="Comma 17 2 2 7 2 2" xfId="25574"/>
    <cellStyle name="Comma 17 2 2 7 3" xfId="9252"/>
    <cellStyle name="Comma 17 2 2 7 3 2" xfId="27116"/>
    <cellStyle name="Comma 17 2 2 7 4" xfId="11459"/>
    <cellStyle name="Comma 17 2 2 7 4 2" xfId="28460"/>
    <cellStyle name="Comma 17 2 2 7 5" xfId="14160"/>
    <cellStyle name="Comma 17 2 2 7 5 2" xfId="30025"/>
    <cellStyle name="Comma 17 2 2 7 6" xfId="16213"/>
    <cellStyle name="Comma 17 2 2 7 6 2" xfId="31262"/>
    <cellStyle name="Comma 17 2 2 7 7" xfId="18081"/>
    <cellStyle name="Comma 17 2 2 7 7 2" xfId="32492"/>
    <cellStyle name="Comma 17 2 2 7 8" xfId="20289"/>
    <cellStyle name="Comma 17 2 2 7 8 2" xfId="33836"/>
    <cellStyle name="Comma 17 2 2 7 9" xfId="23603"/>
    <cellStyle name="Comma 17 2 2 8" xfId="4929"/>
    <cellStyle name="Comma 17 2 2 8 2" xfId="25405"/>
    <cellStyle name="Comma 17 2 2 9" xfId="9048"/>
    <cellStyle name="Comma 17 2 2 9 2" xfId="27031"/>
    <cellStyle name="Comma 17 2 3" xfId="1994"/>
    <cellStyle name="Comma 17 2 3 10" xfId="22408"/>
    <cellStyle name="Comma 17 2 3 2" xfId="5103"/>
    <cellStyle name="Comma 17 2 3 2 2" xfId="23805"/>
    <cellStyle name="Comma 17 2 3 3" xfId="7706"/>
    <cellStyle name="Comma 17 2 3 3 2" xfId="25811"/>
    <cellStyle name="Comma 17 2 3 4" xfId="9520"/>
    <cellStyle name="Comma 17 2 3 4 2" xfId="27309"/>
    <cellStyle name="Comma 17 2 3 5" xfId="11727"/>
    <cellStyle name="Comma 17 2 3 5 2" xfId="28653"/>
    <cellStyle name="Comma 17 2 3 6" xfId="14504"/>
    <cellStyle name="Comma 17 2 3 6 2" xfId="30260"/>
    <cellStyle name="Comma 17 2 3 7" xfId="13955"/>
    <cellStyle name="Comma 17 2 3 7 2" xfId="29951"/>
    <cellStyle name="Comma 17 2 3 8" xfId="18349"/>
    <cellStyle name="Comma 17 2 3 8 2" xfId="32685"/>
    <cellStyle name="Comma 17 2 3 9" xfId="20557"/>
    <cellStyle name="Comma 17 2 3 9 2" xfId="34029"/>
    <cellStyle name="Comma 17 2 4" xfId="2849"/>
    <cellStyle name="Comma 17 2 4 10" xfId="22814"/>
    <cellStyle name="Comma 17 2 4 2" xfId="5509"/>
    <cellStyle name="Comma 17 2 4 2 2" xfId="24379"/>
    <cellStyle name="Comma 17 2 4 3" xfId="8259"/>
    <cellStyle name="Comma 17 2 4 3 2" xfId="26229"/>
    <cellStyle name="Comma 17 2 4 4" xfId="10103"/>
    <cellStyle name="Comma 17 2 4 4 2" xfId="27573"/>
    <cellStyle name="Comma 17 2 4 5" xfId="12310"/>
    <cellStyle name="Comma 17 2 4 5 2" xfId="28917"/>
    <cellStyle name="Comma 17 2 4 6" xfId="15229"/>
    <cellStyle name="Comma 17 2 4 6 2" xfId="30587"/>
    <cellStyle name="Comma 17 2 4 7" xfId="16725"/>
    <cellStyle name="Comma 17 2 4 7 2" xfId="31605"/>
    <cellStyle name="Comma 17 2 4 8" xfId="18932"/>
    <cellStyle name="Comma 17 2 4 8 2" xfId="32949"/>
    <cellStyle name="Comma 17 2 4 9" xfId="21140"/>
    <cellStyle name="Comma 17 2 4 9 2" xfId="34293"/>
    <cellStyle name="Comma 17 2 5" xfId="3165"/>
    <cellStyle name="Comma 17 2 5 10" xfId="23015"/>
    <cellStyle name="Comma 17 2 5 2" xfId="5710"/>
    <cellStyle name="Comma 17 2 5 2 2" xfId="24580"/>
    <cellStyle name="Comma 17 2 5 3" xfId="8460"/>
    <cellStyle name="Comma 17 2 5 3 2" xfId="26379"/>
    <cellStyle name="Comma 17 2 5 4" xfId="10304"/>
    <cellStyle name="Comma 17 2 5 4 2" xfId="27723"/>
    <cellStyle name="Comma 17 2 5 5" xfId="12511"/>
    <cellStyle name="Comma 17 2 5 5 2" xfId="29067"/>
    <cellStyle name="Comma 17 2 5 6" xfId="15492"/>
    <cellStyle name="Comma 17 2 5 6 2" xfId="30775"/>
    <cellStyle name="Comma 17 2 5 7" xfId="16926"/>
    <cellStyle name="Comma 17 2 5 7 2" xfId="31755"/>
    <cellStyle name="Comma 17 2 5 8" xfId="19133"/>
    <cellStyle name="Comma 17 2 5 8 2" xfId="33099"/>
    <cellStyle name="Comma 17 2 5 9" xfId="21341"/>
    <cellStyle name="Comma 17 2 5 9 2" xfId="34443"/>
    <cellStyle name="Comma 17 2 6" xfId="1558"/>
    <cellStyle name="Comma 17 2 6 2" xfId="6003"/>
    <cellStyle name="Comma 17 2 6 2 2" xfId="25571"/>
    <cellStyle name="Comma 17 2 6 3" xfId="9248"/>
    <cellStyle name="Comma 17 2 6 3 2" xfId="27113"/>
    <cellStyle name="Comma 17 2 6 4" xfId="11455"/>
    <cellStyle name="Comma 17 2 6 4 2" xfId="28457"/>
    <cellStyle name="Comma 17 2 6 5" xfId="14154"/>
    <cellStyle name="Comma 17 2 6 5 2" xfId="30020"/>
    <cellStyle name="Comma 17 2 6 6" xfId="15500"/>
    <cellStyle name="Comma 17 2 6 6 2" xfId="30781"/>
    <cellStyle name="Comma 17 2 6 7" xfId="18077"/>
    <cellStyle name="Comma 17 2 6 7 2" xfId="32489"/>
    <cellStyle name="Comma 17 2 6 8" xfId="20285"/>
    <cellStyle name="Comma 17 2 6 8 2" xfId="33833"/>
    <cellStyle name="Comma 17 2 6 9" xfId="23266"/>
    <cellStyle name="Comma 17 2 7" xfId="1525"/>
    <cellStyle name="Comma 17 2 7 2" xfId="6326"/>
    <cellStyle name="Comma 17 2 7 2 2" xfId="25557"/>
    <cellStyle name="Comma 17 2 7 3" xfId="9229"/>
    <cellStyle name="Comma 17 2 7 3 2" xfId="27099"/>
    <cellStyle name="Comma 17 2 7 4" xfId="11436"/>
    <cellStyle name="Comma 17 2 7 4 2" xfId="28443"/>
    <cellStyle name="Comma 17 2 7 5" xfId="14130"/>
    <cellStyle name="Comma 17 2 7 5 2" xfId="30001"/>
    <cellStyle name="Comma 17 2 7 6" xfId="13427"/>
    <cellStyle name="Comma 17 2 7 6 2" xfId="29667"/>
    <cellStyle name="Comma 17 2 7 7" xfId="18058"/>
    <cellStyle name="Comma 17 2 7 7 2" xfId="32475"/>
    <cellStyle name="Comma 17 2 7 8" xfId="20266"/>
    <cellStyle name="Comma 17 2 7 8 2" xfId="33819"/>
    <cellStyle name="Comma 17 2 7 9" xfId="23589"/>
    <cellStyle name="Comma 17 2 8" xfId="1557"/>
    <cellStyle name="Comma 17 2 8 2" xfId="6337"/>
    <cellStyle name="Comma 17 2 8 2 2" xfId="25570"/>
    <cellStyle name="Comma 17 2 8 3" xfId="9247"/>
    <cellStyle name="Comma 17 2 8 3 2" xfId="27112"/>
    <cellStyle name="Comma 17 2 8 4" xfId="11454"/>
    <cellStyle name="Comma 17 2 8 4 2" xfId="28456"/>
    <cellStyle name="Comma 17 2 8 5" xfId="14153"/>
    <cellStyle name="Comma 17 2 8 5 2" xfId="30019"/>
    <cellStyle name="Comma 17 2 8 6" xfId="14885"/>
    <cellStyle name="Comma 17 2 8 6 2" xfId="30435"/>
    <cellStyle name="Comma 17 2 8 7" xfId="18076"/>
    <cellStyle name="Comma 17 2 8 7 2" xfId="32488"/>
    <cellStyle name="Comma 17 2 8 8" xfId="20284"/>
    <cellStyle name="Comma 17 2 8 8 2" xfId="33832"/>
    <cellStyle name="Comma 17 2 8 9" xfId="23600"/>
    <cellStyle name="Comma 17 2 9" xfId="4774"/>
    <cellStyle name="Comma 17 2 9 2" xfId="25240"/>
    <cellStyle name="Comma 17 3" xfId="1126"/>
    <cellStyle name="Comma 17 3 10" xfId="8933"/>
    <cellStyle name="Comma 17 3 10 2" xfId="26967"/>
    <cellStyle name="Comma 17 3 11" xfId="11140"/>
    <cellStyle name="Comma 17 3 11 2" xfId="28311"/>
    <cellStyle name="Comma 17 3 12" xfId="13786"/>
    <cellStyle name="Comma 17 3 12 2" xfId="29847"/>
    <cellStyle name="Comma 17 3 13" xfId="16297"/>
    <cellStyle name="Comma 17 3 13 2" xfId="31333"/>
    <cellStyle name="Comma 17 3 14" xfId="17762"/>
    <cellStyle name="Comma 17 3 14 2" xfId="32343"/>
    <cellStyle name="Comma 17 3 15" xfId="19970"/>
    <cellStyle name="Comma 17 3 15 2" xfId="33687"/>
    <cellStyle name="Comma 17 3 16" xfId="22111"/>
    <cellStyle name="Comma 17 3 2" xfId="1274"/>
    <cellStyle name="Comma 17 3 2 10" xfId="11287"/>
    <cellStyle name="Comma 17 3 2 10 2" xfId="28407"/>
    <cellStyle name="Comma 17 3 2 11" xfId="13933"/>
    <cellStyle name="Comma 17 3 2 11 2" xfId="29943"/>
    <cellStyle name="Comma 17 3 2 12" xfId="16345"/>
    <cellStyle name="Comma 17 3 2 12 2" xfId="31371"/>
    <cellStyle name="Comma 17 3 2 13" xfId="17909"/>
    <cellStyle name="Comma 17 3 2 13 2" xfId="32439"/>
    <cellStyle name="Comma 17 3 2 14" xfId="20117"/>
    <cellStyle name="Comma 17 3 2 14 2" xfId="33783"/>
    <cellStyle name="Comma 17 3 2 15" xfId="22284"/>
    <cellStyle name="Comma 17 3 2 2" xfId="2233"/>
    <cellStyle name="Comma 17 3 2 2 10" xfId="22605"/>
    <cellStyle name="Comma 17 3 2 2 2" xfId="5300"/>
    <cellStyle name="Comma 17 3 2 2 2 2" xfId="24027"/>
    <cellStyle name="Comma 17 3 2 2 3" xfId="7917"/>
    <cellStyle name="Comma 17 3 2 2 3 2" xfId="26035"/>
    <cellStyle name="Comma 17 3 2 2 4" xfId="9750"/>
    <cellStyle name="Comma 17 3 2 2 4 2" xfId="27456"/>
    <cellStyle name="Comma 17 3 2 2 5" xfId="11957"/>
    <cellStyle name="Comma 17 3 2 2 5 2" xfId="28800"/>
    <cellStyle name="Comma 17 3 2 2 6" xfId="14736"/>
    <cellStyle name="Comma 17 3 2 2 6 2" xfId="30408"/>
    <cellStyle name="Comma 17 3 2 2 7" xfId="13682"/>
    <cellStyle name="Comma 17 3 2 2 7 2" xfId="29791"/>
    <cellStyle name="Comma 17 3 2 2 8" xfId="18579"/>
    <cellStyle name="Comma 17 3 2 2 8 2" xfId="32832"/>
    <cellStyle name="Comma 17 3 2 2 9" xfId="20787"/>
    <cellStyle name="Comma 17 3 2 2 9 2" xfId="34176"/>
    <cellStyle name="Comma 17 3 2 3" xfId="3067"/>
    <cellStyle name="Comma 17 3 2 3 10" xfId="22975"/>
    <cellStyle name="Comma 17 3 2 3 2" xfId="5670"/>
    <cellStyle name="Comma 17 3 2 3 2 2" xfId="24540"/>
    <cellStyle name="Comma 17 3 2 3 3" xfId="8420"/>
    <cellStyle name="Comma 17 3 2 3 3 2" xfId="26365"/>
    <cellStyle name="Comma 17 3 2 3 4" xfId="10264"/>
    <cellStyle name="Comma 17 3 2 3 4 2" xfId="27709"/>
    <cellStyle name="Comma 17 3 2 3 5" xfId="12471"/>
    <cellStyle name="Comma 17 3 2 3 5 2" xfId="29053"/>
    <cellStyle name="Comma 17 3 2 3 6" xfId="15421"/>
    <cellStyle name="Comma 17 3 2 3 6 2" xfId="30745"/>
    <cellStyle name="Comma 17 3 2 3 7" xfId="16886"/>
    <cellStyle name="Comma 17 3 2 3 7 2" xfId="31741"/>
    <cellStyle name="Comma 17 3 2 3 8" xfId="19093"/>
    <cellStyle name="Comma 17 3 2 3 8 2" xfId="33085"/>
    <cellStyle name="Comma 17 3 2 3 9" xfId="21301"/>
    <cellStyle name="Comma 17 3 2 3 9 2" xfId="34429"/>
    <cellStyle name="Comma 17 3 2 4" xfId="3362"/>
    <cellStyle name="Comma 17 3 2 4 10" xfId="23143"/>
    <cellStyle name="Comma 17 3 2 4 2" xfId="5838"/>
    <cellStyle name="Comma 17 3 2 4 2 2" xfId="24708"/>
    <cellStyle name="Comma 17 3 2 4 3" xfId="8588"/>
    <cellStyle name="Comma 17 3 2 4 3 2" xfId="26507"/>
    <cellStyle name="Comma 17 3 2 4 4" xfId="10432"/>
    <cellStyle name="Comma 17 3 2 4 4 2" xfId="27851"/>
    <cellStyle name="Comma 17 3 2 4 5" xfId="12639"/>
    <cellStyle name="Comma 17 3 2 4 5 2" xfId="29195"/>
    <cellStyle name="Comma 17 3 2 4 6" xfId="15648"/>
    <cellStyle name="Comma 17 3 2 4 6 2" xfId="30919"/>
    <cellStyle name="Comma 17 3 2 4 7" xfId="17054"/>
    <cellStyle name="Comma 17 3 2 4 7 2" xfId="31883"/>
    <cellStyle name="Comma 17 3 2 4 8" xfId="19261"/>
    <cellStyle name="Comma 17 3 2 4 8 2" xfId="33227"/>
    <cellStyle name="Comma 17 3 2 4 9" xfId="21469"/>
    <cellStyle name="Comma 17 3 2 4 9 2" xfId="34571"/>
    <cellStyle name="Comma 17 3 2 5" xfId="3576"/>
    <cellStyle name="Comma 17 3 2 5 2" xfId="6200"/>
    <cellStyle name="Comma 17 3 2 5 2 2" xfId="26592"/>
    <cellStyle name="Comma 17 3 2 5 3" xfId="10569"/>
    <cellStyle name="Comma 17 3 2 5 3 2" xfId="27936"/>
    <cellStyle name="Comma 17 3 2 5 4" xfId="12776"/>
    <cellStyle name="Comma 17 3 2 5 4 2" xfId="29280"/>
    <cellStyle name="Comma 17 3 2 5 5" xfId="15820"/>
    <cellStyle name="Comma 17 3 2 5 5 2" xfId="31023"/>
    <cellStyle name="Comma 17 3 2 5 6" xfId="17191"/>
    <cellStyle name="Comma 17 3 2 5 6 2" xfId="31968"/>
    <cellStyle name="Comma 17 3 2 5 7" xfId="19398"/>
    <cellStyle name="Comma 17 3 2 5 7 2" xfId="33312"/>
    <cellStyle name="Comma 17 3 2 5 8" xfId="21606"/>
    <cellStyle name="Comma 17 3 2 5 8 2" xfId="34656"/>
    <cellStyle name="Comma 17 3 2 5 9" xfId="23463"/>
    <cellStyle name="Comma 17 3 2 6" xfId="1773"/>
    <cellStyle name="Comma 17 3 2 6 2" xfId="6421"/>
    <cellStyle name="Comma 17 3 2 6 2 2" xfId="25698"/>
    <cellStyle name="Comma 17 3 2 6 3" xfId="9390"/>
    <cellStyle name="Comma 17 3 2 6 3 2" xfId="27214"/>
    <cellStyle name="Comma 17 3 2 6 4" xfId="11597"/>
    <cellStyle name="Comma 17 3 2 6 4 2" xfId="28558"/>
    <cellStyle name="Comma 17 3 2 6 5" xfId="14331"/>
    <cellStyle name="Comma 17 3 2 6 5 2" xfId="30138"/>
    <cellStyle name="Comma 17 3 2 6 6" xfId="16270"/>
    <cellStyle name="Comma 17 3 2 6 6 2" xfId="31310"/>
    <cellStyle name="Comma 17 3 2 6 7" xfId="18219"/>
    <cellStyle name="Comma 17 3 2 6 7 2" xfId="32590"/>
    <cellStyle name="Comma 17 3 2 6 8" xfId="20427"/>
    <cellStyle name="Comma 17 3 2 6 8 2" xfId="33934"/>
    <cellStyle name="Comma 17 3 2 6 9" xfId="23716"/>
    <cellStyle name="Comma 17 3 2 7" xfId="4519"/>
    <cellStyle name="Comma 17 3 2 7 2" xfId="7235"/>
    <cellStyle name="Comma 17 3 2 7 2 2" xfId="26829"/>
    <cellStyle name="Comma 17 3 2 7 3" xfId="10883"/>
    <cellStyle name="Comma 17 3 2 7 3 2" xfId="28173"/>
    <cellStyle name="Comma 17 3 2 7 4" xfId="13090"/>
    <cellStyle name="Comma 17 3 2 7 4 2" xfId="29517"/>
    <cellStyle name="Comma 17 3 2 7 5" xfId="16420"/>
    <cellStyle name="Comma 17 3 2 7 5 2" xfId="31428"/>
    <cellStyle name="Comma 17 3 2 7 6" xfId="17505"/>
    <cellStyle name="Comma 17 3 2 7 6 2" xfId="32205"/>
    <cellStyle name="Comma 17 3 2 7 7" xfId="19712"/>
    <cellStyle name="Comma 17 3 2 7 7 2" xfId="33549"/>
    <cellStyle name="Comma 17 3 2 7 8" xfId="21920"/>
    <cellStyle name="Comma 17 3 2 7 8 2" xfId="34893"/>
    <cellStyle name="Comma 17 3 2 7 9" xfId="25074"/>
    <cellStyle name="Comma 17 3 2 8" xfId="4979"/>
    <cellStyle name="Comma 17 3 2 8 2" xfId="25437"/>
    <cellStyle name="Comma 17 3 2 9" xfId="9080"/>
    <cellStyle name="Comma 17 3 2 9 2" xfId="27063"/>
    <cellStyle name="Comma 17 3 3" xfId="2035"/>
    <cellStyle name="Comma 17 3 3 10" xfId="22458"/>
    <cellStyle name="Comma 17 3 3 2" xfId="5153"/>
    <cellStyle name="Comma 17 3 3 2 2" xfId="23843"/>
    <cellStyle name="Comma 17 3 3 3" xfId="7739"/>
    <cellStyle name="Comma 17 3 3 3 2" xfId="25851"/>
    <cellStyle name="Comma 17 3 3 4" xfId="9561"/>
    <cellStyle name="Comma 17 3 3 4 2" xfId="27349"/>
    <cellStyle name="Comma 17 3 3 5" xfId="11768"/>
    <cellStyle name="Comma 17 3 3 5 2" xfId="28693"/>
    <cellStyle name="Comma 17 3 3 6" xfId="14545"/>
    <cellStyle name="Comma 17 3 3 6 2" xfId="30300"/>
    <cellStyle name="Comma 17 3 3 7" xfId="13693"/>
    <cellStyle name="Comma 17 3 3 7 2" xfId="29797"/>
    <cellStyle name="Comma 17 3 3 8" xfId="18390"/>
    <cellStyle name="Comma 17 3 3 8 2" xfId="32725"/>
    <cellStyle name="Comma 17 3 3 9" xfId="20598"/>
    <cellStyle name="Comma 17 3 3 9 2" xfId="34069"/>
    <cellStyle name="Comma 17 3 4" xfId="2920"/>
    <cellStyle name="Comma 17 3 4 10" xfId="22854"/>
    <cellStyle name="Comma 17 3 4 2" xfId="5549"/>
    <cellStyle name="Comma 17 3 4 2 2" xfId="24419"/>
    <cellStyle name="Comma 17 3 4 3" xfId="8299"/>
    <cellStyle name="Comma 17 3 4 3 2" xfId="26269"/>
    <cellStyle name="Comma 17 3 4 4" xfId="10143"/>
    <cellStyle name="Comma 17 3 4 4 2" xfId="27613"/>
    <cellStyle name="Comma 17 3 4 5" xfId="12350"/>
    <cellStyle name="Comma 17 3 4 5 2" xfId="28957"/>
    <cellStyle name="Comma 17 3 4 6" xfId="15286"/>
    <cellStyle name="Comma 17 3 4 6 2" xfId="30640"/>
    <cellStyle name="Comma 17 3 4 7" xfId="16765"/>
    <cellStyle name="Comma 17 3 4 7 2" xfId="31645"/>
    <cellStyle name="Comma 17 3 4 8" xfId="18972"/>
    <cellStyle name="Comma 17 3 4 8 2" xfId="32989"/>
    <cellStyle name="Comma 17 3 4 9" xfId="21180"/>
    <cellStyle name="Comma 17 3 4 9 2" xfId="34333"/>
    <cellStyle name="Comma 17 3 5" xfId="3215"/>
    <cellStyle name="Comma 17 3 5 10" xfId="23047"/>
    <cellStyle name="Comma 17 3 5 2" xfId="5742"/>
    <cellStyle name="Comma 17 3 5 2 2" xfId="24612"/>
    <cellStyle name="Comma 17 3 5 3" xfId="8492"/>
    <cellStyle name="Comma 17 3 5 3 2" xfId="26411"/>
    <cellStyle name="Comma 17 3 5 4" xfId="10336"/>
    <cellStyle name="Comma 17 3 5 4 2" xfId="27755"/>
    <cellStyle name="Comma 17 3 5 5" xfId="12543"/>
    <cellStyle name="Comma 17 3 5 5 2" xfId="29099"/>
    <cellStyle name="Comma 17 3 5 6" xfId="15533"/>
    <cellStyle name="Comma 17 3 5 6 2" xfId="30813"/>
    <cellStyle name="Comma 17 3 5 7" xfId="16958"/>
    <cellStyle name="Comma 17 3 5 7 2" xfId="31787"/>
    <cellStyle name="Comma 17 3 5 8" xfId="19165"/>
    <cellStyle name="Comma 17 3 5 8 2" xfId="33131"/>
    <cellStyle name="Comma 17 3 5 9" xfId="21373"/>
    <cellStyle name="Comma 17 3 5 9 2" xfId="34475"/>
    <cellStyle name="Comma 17 3 6" xfId="2042"/>
    <cellStyle name="Comma 17 3 6 2" xfId="6053"/>
    <cellStyle name="Comma 17 3 6 2 2" xfId="25854"/>
    <cellStyle name="Comma 17 3 6 3" xfId="9566"/>
    <cellStyle name="Comma 17 3 6 3 2" xfId="27352"/>
    <cellStyle name="Comma 17 3 6 4" xfId="11773"/>
    <cellStyle name="Comma 17 3 6 4 2" xfId="28696"/>
    <cellStyle name="Comma 17 3 6 5" xfId="14550"/>
    <cellStyle name="Comma 17 3 6 5 2" xfId="30303"/>
    <cellStyle name="Comma 17 3 6 6" xfId="13246"/>
    <cellStyle name="Comma 17 3 6 6 2" xfId="29588"/>
    <cellStyle name="Comma 17 3 6 7" xfId="18395"/>
    <cellStyle name="Comma 17 3 6 7 2" xfId="32728"/>
    <cellStyle name="Comma 17 3 6 8" xfId="20603"/>
    <cellStyle name="Comma 17 3 6 8 2" xfId="34072"/>
    <cellStyle name="Comma 17 3 6 9" xfId="23316"/>
    <cellStyle name="Comma 17 3 7" xfId="3934"/>
    <cellStyle name="Comma 17 3 7 2" xfId="7050"/>
    <cellStyle name="Comma 17 3 7 2 2" xfId="26644"/>
    <cellStyle name="Comma 17 3 7 3" xfId="10698"/>
    <cellStyle name="Comma 17 3 7 3 2" xfId="27988"/>
    <cellStyle name="Comma 17 3 7 4" xfId="12905"/>
    <cellStyle name="Comma 17 3 7 4 2" xfId="29332"/>
    <cellStyle name="Comma 17 3 7 5" xfId="16046"/>
    <cellStyle name="Comma 17 3 7 5 2" xfId="31126"/>
    <cellStyle name="Comma 17 3 7 6" xfId="17320"/>
    <cellStyle name="Comma 17 3 7 6 2" xfId="32020"/>
    <cellStyle name="Comma 17 3 7 7" xfId="19527"/>
    <cellStyle name="Comma 17 3 7 7 2" xfId="33364"/>
    <cellStyle name="Comma 17 3 7 8" xfId="21735"/>
    <cellStyle name="Comma 17 3 7 8 2" xfId="34708"/>
    <cellStyle name="Comma 17 3 7 9" xfId="24889"/>
    <cellStyle name="Comma 17 3 8" xfId="3869"/>
    <cellStyle name="Comma 17 3 8 2" xfId="7027"/>
    <cellStyle name="Comma 17 3 8 2 2" xfId="26621"/>
    <cellStyle name="Comma 17 3 8 3" xfId="10675"/>
    <cellStyle name="Comma 17 3 8 3 2" xfId="27965"/>
    <cellStyle name="Comma 17 3 8 4" xfId="12882"/>
    <cellStyle name="Comma 17 3 8 4 2" xfId="29309"/>
    <cellStyle name="Comma 17 3 8 5" xfId="16006"/>
    <cellStyle name="Comma 17 3 8 5 2" xfId="31093"/>
    <cellStyle name="Comma 17 3 8 6" xfId="17297"/>
    <cellStyle name="Comma 17 3 8 6 2" xfId="31997"/>
    <cellStyle name="Comma 17 3 8 7" xfId="19504"/>
    <cellStyle name="Comma 17 3 8 7 2" xfId="33341"/>
    <cellStyle name="Comma 17 3 8 8" xfId="21712"/>
    <cellStyle name="Comma 17 3 8 8 2" xfId="34685"/>
    <cellStyle name="Comma 17 3 8 9" xfId="24866"/>
    <cellStyle name="Comma 17 3 9" xfId="4806"/>
    <cellStyle name="Comma 17 3 9 2" xfId="25290"/>
    <cellStyle name="Comma 17 4" xfId="1191"/>
    <cellStyle name="Comma 17 4 10" xfId="11205"/>
    <cellStyle name="Comma 17 4 10 2" xfId="28343"/>
    <cellStyle name="Comma 17 4 11" xfId="13851"/>
    <cellStyle name="Comma 17 4 11 2" xfId="29879"/>
    <cellStyle name="Comma 17 4 12" xfId="14143"/>
    <cellStyle name="Comma 17 4 12 2" xfId="30011"/>
    <cellStyle name="Comma 17 4 13" xfId="17827"/>
    <cellStyle name="Comma 17 4 13 2" xfId="32375"/>
    <cellStyle name="Comma 17 4 14" xfId="20035"/>
    <cellStyle name="Comma 17 4 14 2" xfId="33719"/>
    <cellStyle name="Comma 17 4 15" xfId="22168"/>
    <cellStyle name="Comma 17 4 2" xfId="2116"/>
    <cellStyle name="Comma 17 4 2 10" xfId="22523"/>
    <cellStyle name="Comma 17 4 2 2" xfId="5218"/>
    <cellStyle name="Comma 17 4 2 2 2" xfId="23910"/>
    <cellStyle name="Comma 17 4 2 3" xfId="7801"/>
    <cellStyle name="Comma 17 4 2 3 2" xfId="25918"/>
    <cellStyle name="Comma 17 4 2 4" xfId="9633"/>
    <cellStyle name="Comma 17 4 2 4 2" xfId="27391"/>
    <cellStyle name="Comma 17 4 2 5" xfId="11840"/>
    <cellStyle name="Comma 17 4 2 5 2" xfId="28735"/>
    <cellStyle name="Comma 17 4 2 6" xfId="14619"/>
    <cellStyle name="Comma 17 4 2 6 2" xfId="30343"/>
    <cellStyle name="Comma 17 4 2 7" xfId="13190"/>
    <cellStyle name="Comma 17 4 2 7 2" xfId="29564"/>
    <cellStyle name="Comma 17 4 2 8" xfId="18462"/>
    <cellStyle name="Comma 17 4 2 8 2" xfId="32767"/>
    <cellStyle name="Comma 17 4 2 9" xfId="20670"/>
    <cellStyle name="Comma 17 4 2 9 2" xfId="34111"/>
    <cellStyle name="Comma 17 4 3" xfId="2985"/>
    <cellStyle name="Comma 17 4 3 10" xfId="22911"/>
    <cellStyle name="Comma 17 4 3 2" xfId="5606"/>
    <cellStyle name="Comma 17 4 3 2 2" xfId="24476"/>
    <cellStyle name="Comma 17 4 3 3" xfId="8356"/>
    <cellStyle name="Comma 17 4 3 3 2" xfId="26301"/>
    <cellStyle name="Comma 17 4 3 4" xfId="10200"/>
    <cellStyle name="Comma 17 4 3 4 2" xfId="27645"/>
    <cellStyle name="Comma 17 4 3 5" xfId="12407"/>
    <cellStyle name="Comma 17 4 3 5 2" xfId="28989"/>
    <cellStyle name="Comma 17 4 3 6" xfId="15346"/>
    <cellStyle name="Comma 17 4 3 6 2" xfId="30673"/>
    <cellStyle name="Comma 17 4 3 7" xfId="16822"/>
    <cellStyle name="Comma 17 4 3 7 2" xfId="31677"/>
    <cellStyle name="Comma 17 4 3 8" xfId="19029"/>
    <cellStyle name="Comma 17 4 3 8 2" xfId="33021"/>
    <cellStyle name="Comma 17 4 3 9" xfId="21237"/>
    <cellStyle name="Comma 17 4 3 9 2" xfId="34365"/>
    <cellStyle name="Comma 17 4 4" xfId="3280"/>
    <cellStyle name="Comma 17 4 4 10" xfId="23079"/>
    <cellStyle name="Comma 17 4 4 2" xfId="5774"/>
    <cellStyle name="Comma 17 4 4 2 2" xfId="24644"/>
    <cellStyle name="Comma 17 4 4 3" xfId="8524"/>
    <cellStyle name="Comma 17 4 4 3 2" xfId="26443"/>
    <cellStyle name="Comma 17 4 4 4" xfId="10368"/>
    <cellStyle name="Comma 17 4 4 4 2" xfId="27787"/>
    <cellStyle name="Comma 17 4 4 5" xfId="12575"/>
    <cellStyle name="Comma 17 4 4 5 2" xfId="29131"/>
    <cellStyle name="Comma 17 4 4 6" xfId="15574"/>
    <cellStyle name="Comma 17 4 4 6 2" xfId="30849"/>
    <cellStyle name="Comma 17 4 4 7" xfId="16990"/>
    <cellStyle name="Comma 17 4 4 7 2" xfId="31819"/>
    <cellStyle name="Comma 17 4 4 8" xfId="19197"/>
    <cellStyle name="Comma 17 4 4 8 2" xfId="33163"/>
    <cellStyle name="Comma 17 4 4 9" xfId="21405"/>
    <cellStyle name="Comma 17 4 4 9 2" xfId="34507"/>
    <cellStyle name="Comma 17 4 5" xfId="3460"/>
    <cellStyle name="Comma 17 4 5 2" xfId="6118"/>
    <cellStyle name="Comma 17 4 5 2 2" xfId="26528"/>
    <cellStyle name="Comma 17 4 5 3" xfId="10453"/>
    <cellStyle name="Comma 17 4 5 3 2" xfId="27872"/>
    <cellStyle name="Comma 17 4 5 4" xfId="12660"/>
    <cellStyle name="Comma 17 4 5 4 2" xfId="29216"/>
    <cellStyle name="Comma 17 4 5 5" xfId="15704"/>
    <cellStyle name="Comma 17 4 5 5 2" xfId="30959"/>
    <cellStyle name="Comma 17 4 5 6" xfId="17075"/>
    <cellStyle name="Comma 17 4 5 6 2" xfId="31904"/>
    <cellStyle name="Comma 17 4 5 7" xfId="19282"/>
    <cellStyle name="Comma 17 4 5 7 2" xfId="33248"/>
    <cellStyle name="Comma 17 4 5 8" xfId="21490"/>
    <cellStyle name="Comma 17 4 5 8 2" xfId="34592"/>
    <cellStyle name="Comma 17 4 5 9" xfId="23381"/>
    <cellStyle name="Comma 17 4 6" xfId="1997"/>
    <cellStyle name="Comma 17 4 6 2" xfId="6481"/>
    <cellStyle name="Comma 17 4 6 2 2" xfId="25814"/>
    <cellStyle name="Comma 17 4 6 3" xfId="9523"/>
    <cellStyle name="Comma 17 4 6 3 2" xfId="27312"/>
    <cellStyle name="Comma 17 4 6 4" xfId="11730"/>
    <cellStyle name="Comma 17 4 6 4 2" xfId="28656"/>
    <cellStyle name="Comma 17 4 6 5" xfId="14507"/>
    <cellStyle name="Comma 17 4 6 5 2" xfId="30263"/>
    <cellStyle name="Comma 17 4 6 6" xfId="13562"/>
    <cellStyle name="Comma 17 4 6 6 2" xfId="29740"/>
    <cellStyle name="Comma 17 4 6 7" xfId="18352"/>
    <cellStyle name="Comma 17 4 6 7 2" xfId="32688"/>
    <cellStyle name="Comma 17 4 6 8" xfId="20560"/>
    <cellStyle name="Comma 17 4 6 8 2" xfId="34032"/>
    <cellStyle name="Comma 17 4 6 9" xfId="23808"/>
    <cellStyle name="Comma 17 4 7" xfId="4580"/>
    <cellStyle name="Comma 17 4 7 2" xfId="7264"/>
    <cellStyle name="Comma 17 4 7 2 2" xfId="26858"/>
    <cellStyle name="Comma 17 4 7 3" xfId="10912"/>
    <cellStyle name="Comma 17 4 7 3 2" xfId="28202"/>
    <cellStyle name="Comma 17 4 7 4" xfId="13119"/>
    <cellStyle name="Comma 17 4 7 4 2" xfId="29546"/>
    <cellStyle name="Comma 17 4 7 5" xfId="16460"/>
    <cellStyle name="Comma 17 4 7 5 2" xfId="31464"/>
    <cellStyle name="Comma 17 4 7 6" xfId="17534"/>
    <cellStyle name="Comma 17 4 7 6 2" xfId="32234"/>
    <cellStyle name="Comma 17 4 7 7" xfId="19741"/>
    <cellStyle name="Comma 17 4 7 7 2" xfId="33578"/>
    <cellStyle name="Comma 17 4 7 8" xfId="21949"/>
    <cellStyle name="Comma 17 4 7 8 2" xfId="34922"/>
    <cellStyle name="Comma 17 4 7 9" xfId="25103"/>
    <cellStyle name="Comma 17 4 8" xfId="4863"/>
    <cellStyle name="Comma 17 4 8 2" xfId="25355"/>
    <cellStyle name="Comma 17 4 9" xfId="8998"/>
    <cellStyle name="Comma 17 4 9 2" xfId="26999"/>
    <cellStyle name="Comma 17 5" xfId="1763"/>
    <cellStyle name="Comma 17 5 10" xfId="22342"/>
    <cellStyle name="Comma 17 5 2" xfId="5037"/>
    <cellStyle name="Comma 17 5 2 2" xfId="23712"/>
    <cellStyle name="Comma 17 5 3" xfId="7639"/>
    <cellStyle name="Comma 17 5 3 2" xfId="25691"/>
    <cellStyle name="Comma 17 5 4" xfId="9383"/>
    <cellStyle name="Comma 17 5 4 2" xfId="27207"/>
    <cellStyle name="Comma 17 5 5" xfId="11590"/>
    <cellStyle name="Comma 17 5 5 2" xfId="28551"/>
    <cellStyle name="Comma 17 5 6" xfId="14322"/>
    <cellStyle name="Comma 17 5 6 2" xfId="30129"/>
    <cellStyle name="Comma 17 5 7" xfId="13446"/>
    <cellStyle name="Comma 17 5 7 2" xfId="29671"/>
    <cellStyle name="Comma 17 5 8" xfId="18212"/>
    <cellStyle name="Comma 17 5 8 2" xfId="32583"/>
    <cellStyle name="Comma 17 5 9" xfId="20420"/>
    <cellStyle name="Comma 17 5 9 2" xfId="33927"/>
    <cellStyle name="Comma 17 6" xfId="2740"/>
    <cellStyle name="Comma 17 6 10" xfId="22740"/>
    <cellStyle name="Comma 17 6 2" xfId="5435"/>
    <cellStyle name="Comma 17 6 2 2" xfId="24305"/>
    <cellStyle name="Comma 17 6 3" xfId="8185"/>
    <cellStyle name="Comma 17 6 3 2" xfId="26181"/>
    <cellStyle name="Comma 17 6 4" xfId="10029"/>
    <cellStyle name="Comma 17 6 4 2" xfId="27525"/>
    <cellStyle name="Comma 17 6 5" xfId="12236"/>
    <cellStyle name="Comma 17 6 5 2" xfId="28869"/>
    <cellStyle name="Comma 17 6 6" xfId="15135"/>
    <cellStyle name="Comma 17 6 6 2" xfId="30530"/>
    <cellStyle name="Comma 17 6 7" xfId="16651"/>
    <cellStyle name="Comma 17 6 7 2" xfId="31557"/>
    <cellStyle name="Comma 17 6 8" xfId="18858"/>
    <cellStyle name="Comma 17 6 8 2" xfId="32901"/>
    <cellStyle name="Comma 17 6 9" xfId="21066"/>
    <cellStyle name="Comma 17 6 9 2" xfId="34245"/>
    <cellStyle name="Comma 17 7" xfId="2609"/>
    <cellStyle name="Comma 17 7 10" xfId="22685"/>
    <cellStyle name="Comma 17 7 2" xfId="5380"/>
    <cellStyle name="Comma 17 7 2 2" xfId="24250"/>
    <cellStyle name="Comma 17 7 3" xfId="8130"/>
    <cellStyle name="Comma 17 7 3 2" xfId="26126"/>
    <cellStyle name="Comma 17 7 4" xfId="9974"/>
    <cellStyle name="Comma 17 7 4 2" xfId="27470"/>
    <cellStyle name="Comma 17 7 5" xfId="12181"/>
    <cellStyle name="Comma 17 7 5 2" xfId="28814"/>
    <cellStyle name="Comma 17 7 6" xfId="15046"/>
    <cellStyle name="Comma 17 7 6 2" xfId="30463"/>
    <cellStyle name="Comma 17 7 7" xfId="16596"/>
    <cellStyle name="Comma 17 7 7 2" xfId="31502"/>
    <cellStyle name="Comma 17 7 8" xfId="18803"/>
    <cellStyle name="Comma 17 7 8 2" xfId="32846"/>
    <cellStyle name="Comma 17 7 9" xfId="21011"/>
    <cellStyle name="Comma 17 7 9 2" xfId="34190"/>
    <cellStyle name="Comma 17 8" xfId="1733"/>
    <cellStyle name="Comma 17 8 2" xfId="5937"/>
    <cellStyle name="Comma 17 8 2 2" xfId="25664"/>
    <cellStyle name="Comma 17 8 3" xfId="9355"/>
    <cellStyle name="Comma 17 8 3 2" xfId="27180"/>
    <cellStyle name="Comma 17 8 4" xfId="11562"/>
    <cellStyle name="Comma 17 8 4 2" xfId="28524"/>
    <cellStyle name="Comma 17 8 5" xfId="14292"/>
    <cellStyle name="Comma 17 8 5 2" xfId="30101"/>
    <cellStyle name="Comma 17 8 6" xfId="16379"/>
    <cellStyle name="Comma 17 8 6 2" xfId="31398"/>
    <cellStyle name="Comma 17 8 7" xfId="18184"/>
    <cellStyle name="Comma 17 8 7 2" xfId="32556"/>
    <cellStyle name="Comma 17 8 8" xfId="20392"/>
    <cellStyle name="Comma 17 8 8 2" xfId="33900"/>
    <cellStyle name="Comma 17 8 9" xfId="23200"/>
    <cellStyle name="Comma 17 9" xfId="4131"/>
    <cellStyle name="Comma 17 9 2" xfId="7107"/>
    <cellStyle name="Comma 17 9 2 2" xfId="26701"/>
    <cellStyle name="Comma 17 9 3" xfId="10755"/>
    <cellStyle name="Comma 17 9 3 2" xfId="28045"/>
    <cellStyle name="Comma 17 9 4" xfId="12962"/>
    <cellStyle name="Comma 17 9 4 2" xfId="29389"/>
    <cellStyle name="Comma 17 9 5" xfId="16162"/>
    <cellStyle name="Comma 17 9 5 2" xfId="31221"/>
    <cellStyle name="Comma 17 9 6" xfId="17377"/>
    <cellStyle name="Comma 17 9 6 2" xfId="32077"/>
    <cellStyle name="Comma 17 9 7" xfId="19584"/>
    <cellStyle name="Comma 17 9 7 2" xfId="33421"/>
    <cellStyle name="Comma 17 9 8" xfId="21792"/>
    <cellStyle name="Comma 17 9 8 2" xfId="34765"/>
    <cellStyle name="Comma 17 9 9" xfId="24946"/>
    <cellStyle name="Comma 18" xfId="506"/>
    <cellStyle name="Comma 19" xfId="493"/>
    <cellStyle name="Comma 19 10" xfId="4290"/>
    <cellStyle name="Comma 19 10 2" xfId="7158"/>
    <cellStyle name="Comma 19 10 2 2" xfId="26752"/>
    <cellStyle name="Comma 19 10 3" xfId="10806"/>
    <cellStyle name="Comma 19 10 3 2" xfId="28096"/>
    <cellStyle name="Comma 19 10 4" xfId="13013"/>
    <cellStyle name="Comma 19 10 4 2" xfId="29440"/>
    <cellStyle name="Comma 19 10 5" xfId="16268"/>
    <cellStyle name="Comma 19 10 5 2" xfId="31309"/>
    <cellStyle name="Comma 19 10 6" xfId="17428"/>
    <cellStyle name="Comma 19 10 6 2" xfId="32128"/>
    <cellStyle name="Comma 19 10 7" xfId="19635"/>
    <cellStyle name="Comma 19 10 7 2" xfId="33472"/>
    <cellStyle name="Comma 19 10 8" xfId="21843"/>
    <cellStyle name="Comma 19 10 8 2" xfId="34816"/>
    <cellStyle name="Comma 19 10 9" xfId="24997"/>
    <cellStyle name="Comma 19 11" xfId="4687"/>
    <cellStyle name="Comma 19 11 2" xfId="25138"/>
    <cellStyle name="Comma 19 12" xfId="8781"/>
    <cellStyle name="Comma 19 12 2" xfId="26875"/>
    <cellStyle name="Comma 19 13" xfId="10988"/>
    <cellStyle name="Comma 19 13 2" xfId="28219"/>
    <cellStyle name="Comma 19 14" xfId="13406"/>
    <cellStyle name="Comma 19 14 2" xfId="29653"/>
    <cellStyle name="Comma 19 15" xfId="16125"/>
    <cellStyle name="Comma 19 15 2" xfId="31190"/>
    <cellStyle name="Comma 19 16" xfId="17610"/>
    <cellStyle name="Comma 19 16 2" xfId="32251"/>
    <cellStyle name="Comma 19 17" xfId="19818"/>
    <cellStyle name="Comma 19 17 2" xfId="33595"/>
    <cellStyle name="Comma 19 18" xfId="21992"/>
    <cellStyle name="Comma 19 19" xfId="37825"/>
    <cellStyle name="Comma 19 2" xfId="929"/>
    <cellStyle name="Comma 19 2 10" xfId="8847"/>
    <cellStyle name="Comma 19 2 10 2" xfId="26907"/>
    <cellStyle name="Comma 19 2 11" xfId="11054"/>
    <cellStyle name="Comma 19 2 11 2" xfId="28251"/>
    <cellStyle name="Comma 19 2 12" xfId="13638"/>
    <cellStyle name="Comma 19 2 12 2" xfId="29761"/>
    <cellStyle name="Comma 19 2 13" xfId="16500"/>
    <cellStyle name="Comma 19 2 13 2" xfId="31496"/>
    <cellStyle name="Comma 19 2 14" xfId="17676"/>
    <cellStyle name="Comma 19 2 14 2" xfId="32283"/>
    <cellStyle name="Comma 19 2 15" xfId="19884"/>
    <cellStyle name="Comma 19 2 15 2" xfId="33627"/>
    <cellStyle name="Comma 19 2 16" xfId="22048"/>
    <cellStyle name="Comma 19 2 17" xfId="38445"/>
    <cellStyle name="Comma 19 2 2" xfId="1211"/>
    <cellStyle name="Comma 19 2 2 10" xfId="11224"/>
    <cellStyle name="Comma 19 2 2 10 2" xfId="28347"/>
    <cellStyle name="Comma 19 2 2 11" xfId="13870"/>
    <cellStyle name="Comma 19 2 2 11 2" xfId="29883"/>
    <cellStyle name="Comma 19 2 2 12" xfId="15655"/>
    <cellStyle name="Comma 19 2 2 12 2" xfId="30925"/>
    <cellStyle name="Comma 19 2 2 13" xfId="17846"/>
    <cellStyle name="Comma 19 2 2 13 2" xfId="32379"/>
    <cellStyle name="Comma 19 2 2 14" xfId="20054"/>
    <cellStyle name="Comma 19 2 2 14 2" xfId="33723"/>
    <cellStyle name="Comma 19 2 2 15" xfId="22198"/>
    <cellStyle name="Comma 19 2 2 2" xfId="2146"/>
    <cellStyle name="Comma 19 2 2 2 10" xfId="22542"/>
    <cellStyle name="Comma 19 2 2 2 2" xfId="5237"/>
    <cellStyle name="Comma 19 2 2 2 2 2" xfId="23940"/>
    <cellStyle name="Comma 19 2 2 2 3" xfId="7831"/>
    <cellStyle name="Comma 19 2 2 2 3 2" xfId="25948"/>
    <cellStyle name="Comma 19 2 2 2 4" xfId="9663"/>
    <cellStyle name="Comma 19 2 2 2 4 2" xfId="27395"/>
    <cellStyle name="Comma 19 2 2 2 5" xfId="11870"/>
    <cellStyle name="Comma 19 2 2 2 5 2" xfId="28739"/>
    <cellStyle name="Comma 19 2 2 2 6" xfId="14649"/>
    <cellStyle name="Comma 19 2 2 2 6 2" xfId="30347"/>
    <cellStyle name="Comma 19 2 2 2 7" xfId="13336"/>
    <cellStyle name="Comma 19 2 2 2 7 2" xfId="29626"/>
    <cellStyle name="Comma 19 2 2 2 8" xfId="18492"/>
    <cellStyle name="Comma 19 2 2 2 8 2" xfId="32771"/>
    <cellStyle name="Comma 19 2 2 2 9" xfId="20700"/>
    <cellStyle name="Comma 19 2 2 2 9 2" xfId="34115"/>
    <cellStyle name="Comma 19 2 2 3" xfId="3004"/>
    <cellStyle name="Comma 19 2 2 3 10" xfId="22915"/>
    <cellStyle name="Comma 19 2 2 3 2" xfId="5610"/>
    <cellStyle name="Comma 19 2 2 3 2 2" xfId="24480"/>
    <cellStyle name="Comma 19 2 2 3 3" xfId="8360"/>
    <cellStyle name="Comma 19 2 2 3 3 2" xfId="26305"/>
    <cellStyle name="Comma 19 2 2 3 4" xfId="10204"/>
    <cellStyle name="Comma 19 2 2 3 4 2" xfId="27649"/>
    <cellStyle name="Comma 19 2 2 3 5" xfId="12411"/>
    <cellStyle name="Comma 19 2 2 3 5 2" xfId="28993"/>
    <cellStyle name="Comma 19 2 2 3 6" xfId="15360"/>
    <cellStyle name="Comma 19 2 2 3 6 2" xfId="30684"/>
    <cellStyle name="Comma 19 2 2 3 7" xfId="16826"/>
    <cellStyle name="Comma 19 2 2 3 7 2" xfId="31681"/>
    <cellStyle name="Comma 19 2 2 3 8" xfId="19033"/>
    <cellStyle name="Comma 19 2 2 3 8 2" xfId="33025"/>
    <cellStyle name="Comma 19 2 2 3 9" xfId="21241"/>
    <cellStyle name="Comma 19 2 2 3 9 2" xfId="34369"/>
    <cellStyle name="Comma 19 2 2 4" xfId="3299"/>
    <cellStyle name="Comma 19 2 2 4 10" xfId="23083"/>
    <cellStyle name="Comma 19 2 2 4 2" xfId="5778"/>
    <cellStyle name="Comma 19 2 2 4 2 2" xfId="24648"/>
    <cellStyle name="Comma 19 2 2 4 3" xfId="8528"/>
    <cellStyle name="Comma 19 2 2 4 3 2" xfId="26447"/>
    <cellStyle name="Comma 19 2 2 4 4" xfId="10372"/>
    <cellStyle name="Comma 19 2 2 4 4 2" xfId="27791"/>
    <cellStyle name="Comma 19 2 2 4 5" xfId="12579"/>
    <cellStyle name="Comma 19 2 2 4 5 2" xfId="29135"/>
    <cellStyle name="Comma 19 2 2 4 6" xfId="15586"/>
    <cellStyle name="Comma 19 2 2 4 6 2" xfId="30858"/>
    <cellStyle name="Comma 19 2 2 4 7" xfId="16994"/>
    <cellStyle name="Comma 19 2 2 4 7 2" xfId="31823"/>
    <cellStyle name="Comma 19 2 2 4 8" xfId="19201"/>
    <cellStyle name="Comma 19 2 2 4 8 2" xfId="33167"/>
    <cellStyle name="Comma 19 2 2 4 9" xfId="21409"/>
    <cellStyle name="Comma 19 2 2 4 9 2" xfId="34511"/>
    <cellStyle name="Comma 19 2 2 5" xfId="3490"/>
    <cellStyle name="Comma 19 2 2 5 2" xfId="6137"/>
    <cellStyle name="Comma 19 2 2 5 2 2" xfId="26532"/>
    <cellStyle name="Comma 19 2 2 5 3" xfId="10483"/>
    <cellStyle name="Comma 19 2 2 5 3 2" xfId="27876"/>
    <cellStyle name="Comma 19 2 2 5 4" xfId="12690"/>
    <cellStyle name="Comma 19 2 2 5 4 2" xfId="29220"/>
    <cellStyle name="Comma 19 2 2 5 5" xfId="15734"/>
    <cellStyle name="Comma 19 2 2 5 5 2" xfId="30963"/>
    <cellStyle name="Comma 19 2 2 5 6" xfId="17105"/>
    <cellStyle name="Comma 19 2 2 5 6 2" xfId="31908"/>
    <cellStyle name="Comma 19 2 2 5 7" xfId="19312"/>
    <cellStyle name="Comma 19 2 2 5 7 2" xfId="33252"/>
    <cellStyle name="Comma 19 2 2 5 8" xfId="21520"/>
    <cellStyle name="Comma 19 2 2 5 8 2" xfId="34596"/>
    <cellStyle name="Comma 19 2 2 5 9" xfId="23400"/>
    <cellStyle name="Comma 19 2 2 6" xfId="1710"/>
    <cellStyle name="Comma 19 2 2 6 2" xfId="6406"/>
    <cellStyle name="Comma 19 2 2 6 2 2" xfId="25654"/>
    <cellStyle name="Comma 19 2 2 6 3" xfId="9343"/>
    <cellStyle name="Comma 19 2 2 6 3 2" xfId="27170"/>
    <cellStyle name="Comma 19 2 2 6 4" xfId="11550"/>
    <cellStyle name="Comma 19 2 2 6 4 2" xfId="28514"/>
    <cellStyle name="Comma 19 2 2 6 5" xfId="14276"/>
    <cellStyle name="Comma 19 2 2 6 5 2" xfId="30091"/>
    <cellStyle name="Comma 19 2 2 6 6" xfId="15255"/>
    <cellStyle name="Comma 19 2 2 6 6 2" xfId="30609"/>
    <cellStyle name="Comma 19 2 2 6 7" xfId="18172"/>
    <cellStyle name="Comma 19 2 2 6 7 2" xfId="32546"/>
    <cellStyle name="Comma 19 2 2 6 8" xfId="20380"/>
    <cellStyle name="Comma 19 2 2 6 8 2" xfId="33890"/>
    <cellStyle name="Comma 19 2 2 6 9" xfId="23674"/>
    <cellStyle name="Comma 19 2 2 7" xfId="4111"/>
    <cellStyle name="Comma 19 2 2 7 2" xfId="7102"/>
    <cellStyle name="Comma 19 2 2 7 2 2" xfId="26696"/>
    <cellStyle name="Comma 19 2 2 7 3" xfId="10750"/>
    <cellStyle name="Comma 19 2 2 7 3 2" xfId="28040"/>
    <cellStyle name="Comma 19 2 2 7 4" xfId="12957"/>
    <cellStyle name="Comma 19 2 2 7 4 2" xfId="29384"/>
    <cellStyle name="Comma 19 2 2 7 5" xfId="16149"/>
    <cellStyle name="Comma 19 2 2 7 5 2" xfId="31211"/>
    <cellStyle name="Comma 19 2 2 7 6" xfId="17372"/>
    <cellStyle name="Comma 19 2 2 7 6 2" xfId="32072"/>
    <cellStyle name="Comma 19 2 2 7 7" xfId="19579"/>
    <cellStyle name="Comma 19 2 2 7 7 2" xfId="33416"/>
    <cellStyle name="Comma 19 2 2 7 8" xfId="21787"/>
    <cellStyle name="Comma 19 2 2 7 8 2" xfId="34760"/>
    <cellStyle name="Comma 19 2 2 7 9" xfId="24941"/>
    <cellStyle name="Comma 19 2 2 8" xfId="4893"/>
    <cellStyle name="Comma 19 2 2 8 2" xfId="25374"/>
    <cellStyle name="Comma 19 2 2 9" xfId="9017"/>
    <cellStyle name="Comma 19 2 2 9 2" xfId="27003"/>
    <cellStyle name="Comma 19 2 3" xfId="1962"/>
    <cellStyle name="Comma 19 2 3 10" xfId="22372"/>
    <cellStyle name="Comma 19 2 3 2" xfId="5067"/>
    <cellStyle name="Comma 19 2 3 2 2" xfId="23774"/>
    <cellStyle name="Comma 19 2 3 3" xfId="7675"/>
    <cellStyle name="Comma 19 2 3 3 2" xfId="25780"/>
    <cellStyle name="Comma 19 2 3 4" xfId="9489"/>
    <cellStyle name="Comma 19 2 3 4 2" xfId="27281"/>
    <cellStyle name="Comma 19 2 3 5" xfId="11696"/>
    <cellStyle name="Comma 19 2 3 5 2" xfId="28625"/>
    <cellStyle name="Comma 19 2 3 6" xfId="14472"/>
    <cellStyle name="Comma 19 2 3 6 2" xfId="30231"/>
    <cellStyle name="Comma 19 2 3 7" xfId="13425"/>
    <cellStyle name="Comma 19 2 3 7 2" xfId="29665"/>
    <cellStyle name="Comma 19 2 3 8" xfId="18318"/>
    <cellStyle name="Comma 19 2 3 8 2" xfId="32657"/>
    <cellStyle name="Comma 19 2 3 9" xfId="20526"/>
    <cellStyle name="Comma 19 2 3 9 2" xfId="34001"/>
    <cellStyle name="Comma 19 2 4" xfId="2813"/>
    <cellStyle name="Comma 19 2 4 10" xfId="22783"/>
    <cellStyle name="Comma 19 2 4 2" xfId="5478"/>
    <cellStyle name="Comma 19 2 4 2 2" xfId="24348"/>
    <cellStyle name="Comma 19 2 4 3" xfId="8228"/>
    <cellStyle name="Comma 19 2 4 3 2" xfId="26201"/>
    <cellStyle name="Comma 19 2 4 4" xfId="10072"/>
    <cellStyle name="Comma 19 2 4 4 2" xfId="27545"/>
    <cellStyle name="Comma 19 2 4 5" xfId="12279"/>
    <cellStyle name="Comma 19 2 4 5 2" xfId="28889"/>
    <cellStyle name="Comma 19 2 4 6" xfId="15196"/>
    <cellStyle name="Comma 19 2 4 6 2" xfId="30558"/>
    <cellStyle name="Comma 19 2 4 7" xfId="16694"/>
    <cellStyle name="Comma 19 2 4 7 2" xfId="31577"/>
    <cellStyle name="Comma 19 2 4 8" xfId="18901"/>
    <cellStyle name="Comma 19 2 4 8 2" xfId="32921"/>
    <cellStyle name="Comma 19 2 4 9" xfId="21109"/>
    <cellStyle name="Comma 19 2 4 9 2" xfId="34265"/>
    <cellStyle name="Comma 19 2 5" xfId="2647"/>
    <cellStyle name="Comma 19 2 5 10" xfId="22699"/>
    <cellStyle name="Comma 19 2 5 2" xfId="5394"/>
    <cellStyle name="Comma 19 2 5 2 2" xfId="24264"/>
    <cellStyle name="Comma 19 2 5 3" xfId="8144"/>
    <cellStyle name="Comma 19 2 5 3 2" xfId="26140"/>
    <cellStyle name="Comma 19 2 5 4" xfId="9988"/>
    <cellStyle name="Comma 19 2 5 4 2" xfId="27484"/>
    <cellStyle name="Comma 19 2 5 5" xfId="12195"/>
    <cellStyle name="Comma 19 2 5 5 2" xfId="28828"/>
    <cellStyle name="Comma 19 2 5 6" xfId="15072"/>
    <cellStyle name="Comma 19 2 5 6 2" xfId="30484"/>
    <cellStyle name="Comma 19 2 5 7" xfId="16610"/>
    <cellStyle name="Comma 19 2 5 7 2" xfId="31516"/>
    <cellStyle name="Comma 19 2 5 8" xfId="18817"/>
    <cellStyle name="Comma 19 2 5 8 2" xfId="32860"/>
    <cellStyle name="Comma 19 2 5 9" xfId="21025"/>
    <cellStyle name="Comma 19 2 5 9 2" xfId="34204"/>
    <cellStyle name="Comma 19 2 6" xfId="1872"/>
    <cellStyle name="Comma 19 2 6 2" xfId="5967"/>
    <cellStyle name="Comma 19 2 6 2 2" xfId="25741"/>
    <cellStyle name="Comma 19 2 6 3" xfId="9446"/>
    <cellStyle name="Comma 19 2 6 3 2" xfId="27257"/>
    <cellStyle name="Comma 19 2 6 4" xfId="11653"/>
    <cellStyle name="Comma 19 2 6 4 2" xfId="28601"/>
    <cellStyle name="Comma 19 2 6 5" xfId="14407"/>
    <cellStyle name="Comma 19 2 6 5 2" xfId="30194"/>
    <cellStyle name="Comma 19 2 6 6" xfId="16135"/>
    <cellStyle name="Comma 19 2 6 6 2" xfId="31199"/>
    <cellStyle name="Comma 19 2 6 7" xfId="18275"/>
    <cellStyle name="Comma 19 2 6 7 2" xfId="32633"/>
    <cellStyle name="Comma 19 2 6 8" xfId="20483"/>
    <cellStyle name="Comma 19 2 6 8 2" xfId="33977"/>
    <cellStyle name="Comma 19 2 6 9" xfId="23230"/>
    <cellStyle name="Comma 19 2 7" xfId="4309"/>
    <cellStyle name="Comma 19 2 7 2" xfId="7162"/>
    <cellStyle name="Comma 19 2 7 2 2" xfId="26756"/>
    <cellStyle name="Comma 19 2 7 3" xfId="10810"/>
    <cellStyle name="Comma 19 2 7 3 2" xfId="28100"/>
    <cellStyle name="Comma 19 2 7 4" xfId="13017"/>
    <cellStyle name="Comma 19 2 7 4 2" xfId="29444"/>
    <cellStyle name="Comma 19 2 7 5" xfId="16278"/>
    <cellStyle name="Comma 19 2 7 5 2" xfId="31316"/>
    <cellStyle name="Comma 19 2 7 6" xfId="17432"/>
    <cellStyle name="Comma 19 2 7 6 2" xfId="32132"/>
    <cellStyle name="Comma 19 2 7 7" xfId="19639"/>
    <cellStyle name="Comma 19 2 7 7 2" xfId="33476"/>
    <cellStyle name="Comma 19 2 7 8" xfId="21847"/>
    <cellStyle name="Comma 19 2 7 8 2" xfId="34820"/>
    <cellStyle name="Comma 19 2 7 9" xfId="25001"/>
    <cellStyle name="Comma 19 2 8" xfId="4565"/>
    <cellStyle name="Comma 19 2 8 2" xfId="7256"/>
    <cellStyle name="Comma 19 2 8 2 2" xfId="26850"/>
    <cellStyle name="Comma 19 2 8 3" xfId="10904"/>
    <cellStyle name="Comma 19 2 8 3 2" xfId="28194"/>
    <cellStyle name="Comma 19 2 8 4" xfId="13111"/>
    <cellStyle name="Comma 19 2 8 4 2" xfId="29538"/>
    <cellStyle name="Comma 19 2 8 5" xfId="16450"/>
    <cellStyle name="Comma 19 2 8 5 2" xfId="31455"/>
    <cellStyle name="Comma 19 2 8 6" xfId="17526"/>
    <cellStyle name="Comma 19 2 8 6 2" xfId="32226"/>
    <cellStyle name="Comma 19 2 8 7" xfId="19733"/>
    <cellStyle name="Comma 19 2 8 7 2" xfId="33570"/>
    <cellStyle name="Comma 19 2 8 8" xfId="21941"/>
    <cellStyle name="Comma 19 2 8 8 2" xfId="34914"/>
    <cellStyle name="Comma 19 2 8 9" xfId="25095"/>
    <cellStyle name="Comma 19 2 9" xfId="4743"/>
    <cellStyle name="Comma 19 2 9 2" xfId="25204"/>
    <cellStyle name="Comma 19 3" xfId="1092"/>
    <cellStyle name="Comma 19 3 10" xfId="8905"/>
    <cellStyle name="Comma 19 3 10 2" xfId="26939"/>
    <cellStyle name="Comma 19 3 11" xfId="11112"/>
    <cellStyle name="Comma 19 3 11 2" xfId="28283"/>
    <cellStyle name="Comma 19 3 12" xfId="13755"/>
    <cellStyle name="Comma 19 3 12 2" xfId="29817"/>
    <cellStyle name="Comma 19 3 13" xfId="15353"/>
    <cellStyle name="Comma 19 3 13 2" xfId="30679"/>
    <cellStyle name="Comma 19 3 14" xfId="17734"/>
    <cellStyle name="Comma 19 3 14 2" xfId="32315"/>
    <cellStyle name="Comma 19 3 15" xfId="19942"/>
    <cellStyle name="Comma 19 3 15 2" xfId="33659"/>
    <cellStyle name="Comma 19 3 16" xfId="22083"/>
    <cellStyle name="Comma 19 3 2" xfId="1246"/>
    <cellStyle name="Comma 19 3 2 10" xfId="11259"/>
    <cellStyle name="Comma 19 3 2 10 2" xfId="28379"/>
    <cellStyle name="Comma 19 3 2 11" xfId="13905"/>
    <cellStyle name="Comma 19 3 2 11 2" xfId="29915"/>
    <cellStyle name="Comma 19 3 2 12" xfId="15478"/>
    <cellStyle name="Comma 19 3 2 12 2" xfId="30762"/>
    <cellStyle name="Comma 19 3 2 13" xfId="17881"/>
    <cellStyle name="Comma 19 3 2 13 2" xfId="32411"/>
    <cellStyle name="Comma 19 3 2 14" xfId="20089"/>
    <cellStyle name="Comma 19 3 2 14 2" xfId="33755"/>
    <cellStyle name="Comma 19 3 2 15" xfId="22256"/>
    <cellStyle name="Comma 19 3 2 2" xfId="2205"/>
    <cellStyle name="Comma 19 3 2 2 10" xfId="22577"/>
    <cellStyle name="Comma 19 3 2 2 2" xfId="5272"/>
    <cellStyle name="Comma 19 3 2 2 2 2" xfId="23999"/>
    <cellStyle name="Comma 19 3 2 2 3" xfId="7889"/>
    <cellStyle name="Comma 19 3 2 2 3 2" xfId="26007"/>
    <cellStyle name="Comma 19 3 2 2 4" xfId="9722"/>
    <cellStyle name="Comma 19 3 2 2 4 2" xfId="27428"/>
    <cellStyle name="Comma 19 3 2 2 5" xfId="11929"/>
    <cellStyle name="Comma 19 3 2 2 5 2" xfId="28772"/>
    <cellStyle name="Comma 19 3 2 2 6" xfId="14708"/>
    <cellStyle name="Comma 19 3 2 2 6 2" xfId="30380"/>
    <cellStyle name="Comma 19 3 2 2 7" xfId="13211"/>
    <cellStyle name="Comma 19 3 2 2 7 2" xfId="29574"/>
    <cellStyle name="Comma 19 3 2 2 8" xfId="18551"/>
    <cellStyle name="Comma 19 3 2 2 8 2" xfId="32804"/>
    <cellStyle name="Comma 19 3 2 2 9" xfId="20759"/>
    <cellStyle name="Comma 19 3 2 2 9 2" xfId="34148"/>
    <cellStyle name="Comma 19 3 2 3" xfId="3039"/>
    <cellStyle name="Comma 19 3 2 3 10" xfId="22947"/>
    <cellStyle name="Comma 19 3 2 3 2" xfId="5642"/>
    <cellStyle name="Comma 19 3 2 3 2 2" xfId="24512"/>
    <cellStyle name="Comma 19 3 2 3 3" xfId="8392"/>
    <cellStyle name="Comma 19 3 2 3 3 2" xfId="26337"/>
    <cellStyle name="Comma 19 3 2 3 4" xfId="10236"/>
    <cellStyle name="Comma 19 3 2 3 4 2" xfId="27681"/>
    <cellStyle name="Comma 19 3 2 3 5" xfId="12443"/>
    <cellStyle name="Comma 19 3 2 3 5 2" xfId="29025"/>
    <cellStyle name="Comma 19 3 2 3 6" xfId="15393"/>
    <cellStyle name="Comma 19 3 2 3 6 2" xfId="30717"/>
    <cellStyle name="Comma 19 3 2 3 7" xfId="16858"/>
    <cellStyle name="Comma 19 3 2 3 7 2" xfId="31713"/>
    <cellStyle name="Comma 19 3 2 3 8" xfId="19065"/>
    <cellStyle name="Comma 19 3 2 3 8 2" xfId="33057"/>
    <cellStyle name="Comma 19 3 2 3 9" xfId="21273"/>
    <cellStyle name="Comma 19 3 2 3 9 2" xfId="34401"/>
    <cellStyle name="Comma 19 3 2 4" xfId="3334"/>
    <cellStyle name="Comma 19 3 2 4 10" xfId="23115"/>
    <cellStyle name="Comma 19 3 2 4 2" xfId="5810"/>
    <cellStyle name="Comma 19 3 2 4 2 2" xfId="24680"/>
    <cellStyle name="Comma 19 3 2 4 3" xfId="8560"/>
    <cellStyle name="Comma 19 3 2 4 3 2" xfId="26479"/>
    <cellStyle name="Comma 19 3 2 4 4" xfId="10404"/>
    <cellStyle name="Comma 19 3 2 4 4 2" xfId="27823"/>
    <cellStyle name="Comma 19 3 2 4 5" xfId="12611"/>
    <cellStyle name="Comma 19 3 2 4 5 2" xfId="29167"/>
    <cellStyle name="Comma 19 3 2 4 6" xfId="15620"/>
    <cellStyle name="Comma 19 3 2 4 6 2" xfId="30891"/>
    <cellStyle name="Comma 19 3 2 4 7" xfId="17026"/>
    <cellStyle name="Comma 19 3 2 4 7 2" xfId="31855"/>
    <cellStyle name="Comma 19 3 2 4 8" xfId="19233"/>
    <cellStyle name="Comma 19 3 2 4 8 2" xfId="33199"/>
    <cellStyle name="Comma 19 3 2 4 9" xfId="21441"/>
    <cellStyle name="Comma 19 3 2 4 9 2" xfId="34543"/>
    <cellStyle name="Comma 19 3 2 5" xfId="3548"/>
    <cellStyle name="Comma 19 3 2 5 2" xfId="6172"/>
    <cellStyle name="Comma 19 3 2 5 2 2" xfId="26564"/>
    <cellStyle name="Comma 19 3 2 5 3" xfId="10541"/>
    <cellStyle name="Comma 19 3 2 5 3 2" xfId="27908"/>
    <cellStyle name="Comma 19 3 2 5 4" xfId="12748"/>
    <cellStyle name="Comma 19 3 2 5 4 2" xfId="29252"/>
    <cellStyle name="Comma 19 3 2 5 5" xfId="15792"/>
    <cellStyle name="Comma 19 3 2 5 5 2" xfId="30995"/>
    <cellStyle name="Comma 19 3 2 5 6" xfId="17163"/>
    <cellStyle name="Comma 19 3 2 5 6 2" xfId="31940"/>
    <cellStyle name="Comma 19 3 2 5 7" xfId="19370"/>
    <cellStyle name="Comma 19 3 2 5 7 2" xfId="33284"/>
    <cellStyle name="Comma 19 3 2 5 8" xfId="21578"/>
    <cellStyle name="Comma 19 3 2 5 8 2" xfId="34628"/>
    <cellStyle name="Comma 19 3 2 5 9" xfId="23435"/>
    <cellStyle name="Comma 19 3 2 6" xfId="4318"/>
    <cellStyle name="Comma 19 3 2 6 2" xfId="7167"/>
    <cellStyle name="Comma 19 3 2 6 2 2" xfId="26761"/>
    <cellStyle name="Comma 19 3 2 6 3" xfId="10815"/>
    <cellStyle name="Comma 19 3 2 6 3 2" xfId="28105"/>
    <cellStyle name="Comma 19 3 2 6 4" xfId="13022"/>
    <cellStyle name="Comma 19 3 2 6 4 2" xfId="29449"/>
    <cellStyle name="Comma 19 3 2 6 5" xfId="16284"/>
    <cellStyle name="Comma 19 3 2 6 5 2" xfId="31322"/>
    <cellStyle name="Comma 19 3 2 6 6" xfId="17437"/>
    <cellStyle name="Comma 19 3 2 6 6 2" xfId="32137"/>
    <cellStyle name="Comma 19 3 2 6 7" xfId="19644"/>
    <cellStyle name="Comma 19 3 2 6 7 2" xfId="33481"/>
    <cellStyle name="Comma 19 3 2 6 8" xfId="21852"/>
    <cellStyle name="Comma 19 3 2 6 8 2" xfId="34825"/>
    <cellStyle name="Comma 19 3 2 6 9" xfId="25006"/>
    <cellStyle name="Comma 19 3 2 7" xfId="1765"/>
    <cellStyle name="Comma 19 3 2 7 2" xfId="6419"/>
    <cellStyle name="Comma 19 3 2 7 2 2" xfId="25693"/>
    <cellStyle name="Comma 19 3 2 7 3" xfId="9385"/>
    <cellStyle name="Comma 19 3 2 7 3 2" xfId="27209"/>
    <cellStyle name="Comma 19 3 2 7 4" xfId="11592"/>
    <cellStyle name="Comma 19 3 2 7 4 2" xfId="28553"/>
    <cellStyle name="Comma 19 3 2 7 5" xfId="14324"/>
    <cellStyle name="Comma 19 3 2 7 5 2" xfId="30131"/>
    <cellStyle name="Comma 19 3 2 7 6" xfId="16171"/>
    <cellStyle name="Comma 19 3 2 7 6 2" xfId="31227"/>
    <cellStyle name="Comma 19 3 2 7 7" xfId="18214"/>
    <cellStyle name="Comma 19 3 2 7 7 2" xfId="32585"/>
    <cellStyle name="Comma 19 3 2 7 8" xfId="20422"/>
    <cellStyle name="Comma 19 3 2 7 8 2" xfId="33929"/>
    <cellStyle name="Comma 19 3 2 7 9" xfId="23713"/>
    <cellStyle name="Comma 19 3 2 8" xfId="4951"/>
    <cellStyle name="Comma 19 3 2 8 2" xfId="25409"/>
    <cellStyle name="Comma 19 3 2 9" xfId="9052"/>
    <cellStyle name="Comma 19 3 2 9 2" xfId="27035"/>
    <cellStyle name="Comma 19 3 3" xfId="2005"/>
    <cellStyle name="Comma 19 3 3 10" xfId="22430"/>
    <cellStyle name="Comma 19 3 3 2" xfId="5125"/>
    <cellStyle name="Comma 19 3 3 2 2" xfId="23813"/>
    <cellStyle name="Comma 19 3 3 3" xfId="7711"/>
    <cellStyle name="Comma 19 3 3 3 2" xfId="25821"/>
    <cellStyle name="Comma 19 3 3 4" xfId="9531"/>
    <cellStyle name="Comma 19 3 3 4 2" xfId="27319"/>
    <cellStyle name="Comma 19 3 3 5" xfId="11738"/>
    <cellStyle name="Comma 19 3 3 5 2" xfId="28663"/>
    <cellStyle name="Comma 19 3 3 6" xfId="14515"/>
    <cellStyle name="Comma 19 3 3 6 2" xfId="30270"/>
    <cellStyle name="Comma 19 3 3 7" xfId="13271"/>
    <cellStyle name="Comma 19 3 3 7 2" xfId="29599"/>
    <cellStyle name="Comma 19 3 3 8" xfId="18360"/>
    <cellStyle name="Comma 19 3 3 8 2" xfId="32695"/>
    <cellStyle name="Comma 19 3 3 9" xfId="20568"/>
    <cellStyle name="Comma 19 3 3 9 2" xfId="34039"/>
    <cellStyle name="Comma 19 3 4" xfId="2892"/>
    <cellStyle name="Comma 19 3 4 10" xfId="22826"/>
    <cellStyle name="Comma 19 3 4 2" xfId="5521"/>
    <cellStyle name="Comma 19 3 4 2 2" xfId="24391"/>
    <cellStyle name="Comma 19 3 4 3" xfId="8271"/>
    <cellStyle name="Comma 19 3 4 3 2" xfId="26241"/>
    <cellStyle name="Comma 19 3 4 4" xfId="10115"/>
    <cellStyle name="Comma 19 3 4 4 2" xfId="27585"/>
    <cellStyle name="Comma 19 3 4 5" xfId="12322"/>
    <cellStyle name="Comma 19 3 4 5 2" xfId="28929"/>
    <cellStyle name="Comma 19 3 4 6" xfId="15258"/>
    <cellStyle name="Comma 19 3 4 6 2" xfId="30612"/>
    <cellStyle name="Comma 19 3 4 7" xfId="16737"/>
    <cellStyle name="Comma 19 3 4 7 2" xfId="31617"/>
    <cellStyle name="Comma 19 3 4 8" xfId="18944"/>
    <cellStyle name="Comma 19 3 4 8 2" xfId="32961"/>
    <cellStyle name="Comma 19 3 4 9" xfId="21152"/>
    <cellStyle name="Comma 19 3 4 9 2" xfId="34305"/>
    <cellStyle name="Comma 19 3 5" xfId="3187"/>
    <cellStyle name="Comma 19 3 5 10" xfId="23019"/>
    <cellStyle name="Comma 19 3 5 2" xfId="5714"/>
    <cellStyle name="Comma 19 3 5 2 2" xfId="24584"/>
    <cellStyle name="Comma 19 3 5 3" xfId="8464"/>
    <cellStyle name="Comma 19 3 5 3 2" xfId="26383"/>
    <cellStyle name="Comma 19 3 5 4" xfId="10308"/>
    <cellStyle name="Comma 19 3 5 4 2" xfId="27727"/>
    <cellStyle name="Comma 19 3 5 5" xfId="12515"/>
    <cellStyle name="Comma 19 3 5 5 2" xfId="29071"/>
    <cellStyle name="Comma 19 3 5 6" xfId="15505"/>
    <cellStyle name="Comma 19 3 5 6 2" xfId="30785"/>
    <cellStyle name="Comma 19 3 5 7" xfId="16930"/>
    <cellStyle name="Comma 19 3 5 7 2" xfId="31759"/>
    <cellStyle name="Comma 19 3 5 8" xfId="19137"/>
    <cellStyle name="Comma 19 3 5 8 2" xfId="33103"/>
    <cellStyle name="Comma 19 3 5 9" xfId="21345"/>
    <cellStyle name="Comma 19 3 5 9 2" xfId="34447"/>
    <cellStyle name="Comma 19 3 6" xfId="1499"/>
    <cellStyle name="Comma 19 3 6 2" xfId="6025"/>
    <cellStyle name="Comma 19 3 6 2 2" xfId="25546"/>
    <cellStyle name="Comma 19 3 6 3" xfId="9210"/>
    <cellStyle name="Comma 19 3 6 3 2" xfId="27090"/>
    <cellStyle name="Comma 19 3 6 4" xfId="11417"/>
    <cellStyle name="Comma 19 3 6 4 2" xfId="28434"/>
    <cellStyle name="Comma 19 3 6 5" xfId="14109"/>
    <cellStyle name="Comma 19 3 6 5 2" xfId="29990"/>
    <cellStyle name="Comma 19 3 6 6" xfId="15494"/>
    <cellStyle name="Comma 19 3 6 6 2" xfId="30777"/>
    <cellStyle name="Comma 19 3 6 7" xfId="18039"/>
    <cellStyle name="Comma 19 3 6 7 2" xfId="32466"/>
    <cellStyle name="Comma 19 3 6 8" xfId="20247"/>
    <cellStyle name="Comma 19 3 6 8 2" xfId="33810"/>
    <cellStyle name="Comma 19 3 6 9" xfId="23288"/>
    <cellStyle name="Comma 19 3 7" xfId="1633"/>
    <cellStyle name="Comma 19 3 7 2" xfId="6371"/>
    <cellStyle name="Comma 19 3 7 2 2" xfId="25613"/>
    <cellStyle name="Comma 19 3 7 3" xfId="9298"/>
    <cellStyle name="Comma 19 3 7 3 2" xfId="27142"/>
    <cellStyle name="Comma 19 3 7 4" xfId="11505"/>
    <cellStyle name="Comma 19 3 7 4 2" xfId="28486"/>
    <cellStyle name="Comma 19 3 7 5" xfId="14214"/>
    <cellStyle name="Comma 19 3 7 5 2" xfId="30055"/>
    <cellStyle name="Comma 19 3 7 6" xfId="16441"/>
    <cellStyle name="Comma 19 3 7 6 2" xfId="31448"/>
    <cellStyle name="Comma 19 3 7 7" xfId="18127"/>
    <cellStyle name="Comma 19 3 7 7 2" xfId="32518"/>
    <cellStyle name="Comma 19 3 7 8" xfId="20335"/>
    <cellStyle name="Comma 19 3 7 8 2" xfId="33862"/>
    <cellStyle name="Comma 19 3 7 9" xfId="23635"/>
    <cellStyle name="Comma 19 3 8" xfId="2054"/>
    <cellStyle name="Comma 19 3 8 2" xfId="6492"/>
    <cellStyle name="Comma 19 3 8 2 2" xfId="25860"/>
    <cellStyle name="Comma 19 3 8 3" xfId="9574"/>
    <cellStyle name="Comma 19 3 8 3 2" xfId="27358"/>
    <cellStyle name="Comma 19 3 8 4" xfId="11781"/>
    <cellStyle name="Comma 19 3 8 4 2" xfId="28702"/>
    <cellStyle name="Comma 19 3 8 5" xfId="14559"/>
    <cellStyle name="Comma 19 3 8 5 2" xfId="30309"/>
    <cellStyle name="Comma 19 3 8 6" xfId="13516"/>
    <cellStyle name="Comma 19 3 8 6 2" xfId="29719"/>
    <cellStyle name="Comma 19 3 8 7" xfId="18403"/>
    <cellStyle name="Comma 19 3 8 7 2" xfId="32734"/>
    <cellStyle name="Comma 19 3 8 8" xfId="20611"/>
    <cellStyle name="Comma 19 3 8 8 2" xfId="34078"/>
    <cellStyle name="Comma 19 3 8 9" xfId="23851"/>
    <cellStyle name="Comma 19 3 9" xfId="4778"/>
    <cellStyle name="Comma 19 3 9 2" xfId="25262"/>
    <cellStyle name="Comma 19 4" xfId="1155"/>
    <cellStyle name="Comma 19 4 10" xfId="11169"/>
    <cellStyle name="Comma 19 4 10 2" xfId="28315"/>
    <cellStyle name="Comma 19 4 11" xfId="13815"/>
    <cellStyle name="Comma 19 4 11 2" xfId="29851"/>
    <cellStyle name="Comma 19 4 12" xfId="13599"/>
    <cellStyle name="Comma 19 4 12 2" xfId="29753"/>
    <cellStyle name="Comma 19 4 13" xfId="17791"/>
    <cellStyle name="Comma 19 4 13 2" xfId="32347"/>
    <cellStyle name="Comma 19 4 14" xfId="19999"/>
    <cellStyle name="Comma 19 4 14 2" xfId="33691"/>
    <cellStyle name="Comma 19 4 15" xfId="22132"/>
    <cellStyle name="Comma 19 4 2" xfId="2080"/>
    <cellStyle name="Comma 19 4 2 10" xfId="22487"/>
    <cellStyle name="Comma 19 4 2 2" xfId="5182"/>
    <cellStyle name="Comma 19 4 2 2 2" xfId="23874"/>
    <cellStyle name="Comma 19 4 2 3" xfId="7765"/>
    <cellStyle name="Comma 19 4 2 3 2" xfId="25882"/>
    <cellStyle name="Comma 19 4 2 4" xfId="9597"/>
    <cellStyle name="Comma 19 4 2 4 2" xfId="27363"/>
    <cellStyle name="Comma 19 4 2 5" xfId="11804"/>
    <cellStyle name="Comma 19 4 2 5 2" xfId="28707"/>
    <cellStyle name="Comma 19 4 2 6" xfId="14583"/>
    <cellStyle name="Comma 19 4 2 6 2" xfId="30315"/>
    <cellStyle name="Comma 19 4 2 7" xfId="13192"/>
    <cellStyle name="Comma 19 4 2 7 2" xfId="29566"/>
    <cellStyle name="Comma 19 4 2 8" xfId="18426"/>
    <cellStyle name="Comma 19 4 2 8 2" xfId="32739"/>
    <cellStyle name="Comma 19 4 2 9" xfId="20634"/>
    <cellStyle name="Comma 19 4 2 9 2" xfId="34083"/>
    <cellStyle name="Comma 19 4 3" xfId="2949"/>
    <cellStyle name="Comma 19 4 3 10" xfId="22880"/>
    <cellStyle name="Comma 19 4 3 2" xfId="5575"/>
    <cellStyle name="Comma 19 4 3 2 2" xfId="24445"/>
    <cellStyle name="Comma 19 4 3 3" xfId="8325"/>
    <cellStyle name="Comma 19 4 3 3 2" xfId="26273"/>
    <cellStyle name="Comma 19 4 3 4" xfId="10169"/>
    <cellStyle name="Comma 19 4 3 4 2" xfId="27617"/>
    <cellStyle name="Comma 19 4 3 5" xfId="12376"/>
    <cellStyle name="Comma 19 4 3 5 2" xfId="28961"/>
    <cellStyle name="Comma 19 4 3 6" xfId="15313"/>
    <cellStyle name="Comma 19 4 3 6 2" xfId="30645"/>
    <cellStyle name="Comma 19 4 3 7" xfId="16791"/>
    <cellStyle name="Comma 19 4 3 7 2" xfId="31649"/>
    <cellStyle name="Comma 19 4 3 8" xfId="18998"/>
    <cellStyle name="Comma 19 4 3 8 2" xfId="32993"/>
    <cellStyle name="Comma 19 4 3 9" xfId="21206"/>
    <cellStyle name="Comma 19 4 3 9 2" xfId="34337"/>
    <cellStyle name="Comma 19 4 4" xfId="3244"/>
    <cellStyle name="Comma 19 4 4 10" xfId="23051"/>
    <cellStyle name="Comma 19 4 4 2" xfId="5746"/>
    <cellStyle name="Comma 19 4 4 2 2" xfId="24616"/>
    <cellStyle name="Comma 19 4 4 3" xfId="8496"/>
    <cellStyle name="Comma 19 4 4 3 2" xfId="26415"/>
    <cellStyle name="Comma 19 4 4 4" xfId="10340"/>
    <cellStyle name="Comma 19 4 4 4 2" xfId="27759"/>
    <cellStyle name="Comma 19 4 4 5" xfId="12547"/>
    <cellStyle name="Comma 19 4 4 5 2" xfId="29103"/>
    <cellStyle name="Comma 19 4 4 6" xfId="15545"/>
    <cellStyle name="Comma 19 4 4 6 2" xfId="30821"/>
    <cellStyle name="Comma 19 4 4 7" xfId="16962"/>
    <cellStyle name="Comma 19 4 4 7 2" xfId="31791"/>
    <cellStyle name="Comma 19 4 4 8" xfId="19169"/>
    <cellStyle name="Comma 19 4 4 8 2" xfId="33135"/>
    <cellStyle name="Comma 19 4 4 9" xfId="21377"/>
    <cellStyle name="Comma 19 4 4 9 2" xfId="34479"/>
    <cellStyle name="Comma 19 4 5" xfId="1787"/>
    <cellStyle name="Comma 19 4 5 2" xfId="6082"/>
    <cellStyle name="Comma 19 4 5 2 2" xfId="25708"/>
    <cellStyle name="Comma 19 4 5 3" xfId="9400"/>
    <cellStyle name="Comma 19 4 5 3 2" xfId="27224"/>
    <cellStyle name="Comma 19 4 5 4" xfId="11607"/>
    <cellStyle name="Comma 19 4 5 4 2" xfId="28568"/>
    <cellStyle name="Comma 19 4 5 5" xfId="14343"/>
    <cellStyle name="Comma 19 4 5 5 2" xfId="30149"/>
    <cellStyle name="Comma 19 4 5 6" xfId="16170"/>
    <cellStyle name="Comma 19 4 5 6 2" xfId="31226"/>
    <cellStyle name="Comma 19 4 5 7" xfId="18229"/>
    <cellStyle name="Comma 19 4 5 7 2" xfId="32600"/>
    <cellStyle name="Comma 19 4 5 8" xfId="20437"/>
    <cellStyle name="Comma 19 4 5 8 2" xfId="33944"/>
    <cellStyle name="Comma 19 4 5 9" xfId="23345"/>
    <cellStyle name="Comma 19 4 6" xfId="4231"/>
    <cellStyle name="Comma 19 4 6 2" xfId="7135"/>
    <cellStyle name="Comma 19 4 6 2 2" xfId="26729"/>
    <cellStyle name="Comma 19 4 6 3" xfId="10783"/>
    <cellStyle name="Comma 19 4 6 3 2" xfId="28073"/>
    <cellStyle name="Comma 19 4 6 4" xfId="12990"/>
    <cellStyle name="Comma 19 4 6 4 2" xfId="29417"/>
    <cellStyle name="Comma 19 4 6 5" xfId="16227"/>
    <cellStyle name="Comma 19 4 6 5 2" xfId="31273"/>
    <cellStyle name="Comma 19 4 6 6" xfId="17405"/>
    <cellStyle name="Comma 19 4 6 6 2" xfId="32105"/>
    <cellStyle name="Comma 19 4 6 7" xfId="19612"/>
    <cellStyle name="Comma 19 4 6 7 2" xfId="33449"/>
    <cellStyle name="Comma 19 4 6 8" xfId="21820"/>
    <cellStyle name="Comma 19 4 6 8 2" xfId="34793"/>
    <cellStyle name="Comma 19 4 6 9" xfId="24974"/>
    <cellStyle name="Comma 19 4 7" xfId="4210"/>
    <cellStyle name="Comma 19 4 7 2" xfId="7129"/>
    <cellStyle name="Comma 19 4 7 2 2" xfId="26723"/>
    <cellStyle name="Comma 19 4 7 3" xfId="10777"/>
    <cellStyle name="Comma 19 4 7 3 2" xfId="28067"/>
    <cellStyle name="Comma 19 4 7 4" xfId="12984"/>
    <cellStyle name="Comma 19 4 7 4 2" xfId="29411"/>
    <cellStyle name="Comma 19 4 7 5" xfId="16214"/>
    <cellStyle name="Comma 19 4 7 5 2" xfId="31263"/>
    <cellStyle name="Comma 19 4 7 6" xfId="17399"/>
    <cellStyle name="Comma 19 4 7 6 2" xfId="32099"/>
    <cellStyle name="Comma 19 4 7 7" xfId="19606"/>
    <cellStyle name="Comma 19 4 7 7 2" xfId="33443"/>
    <cellStyle name="Comma 19 4 7 8" xfId="21814"/>
    <cellStyle name="Comma 19 4 7 8 2" xfId="34787"/>
    <cellStyle name="Comma 19 4 7 9" xfId="24968"/>
    <cellStyle name="Comma 19 4 8" xfId="4827"/>
    <cellStyle name="Comma 19 4 8 2" xfId="25319"/>
    <cellStyle name="Comma 19 4 9" xfId="8962"/>
    <cellStyle name="Comma 19 4 9 2" xfId="26971"/>
    <cellStyle name="Comma 19 5" xfId="1658"/>
    <cellStyle name="Comma 19 5 10" xfId="22306"/>
    <cellStyle name="Comma 19 5 2" xfId="5001"/>
    <cellStyle name="Comma 19 5 2 2" xfId="23647"/>
    <cellStyle name="Comma 19 5 3" xfId="7596"/>
    <cellStyle name="Comma 19 5 3 2" xfId="25628"/>
    <cellStyle name="Comma 19 5 4" xfId="9313"/>
    <cellStyle name="Comma 19 5 4 2" xfId="27152"/>
    <cellStyle name="Comma 19 5 5" xfId="11520"/>
    <cellStyle name="Comma 19 5 5 2" xfId="28496"/>
    <cellStyle name="Comma 19 5 6" xfId="14235"/>
    <cellStyle name="Comma 19 5 6 2" xfId="30069"/>
    <cellStyle name="Comma 19 5 7" xfId="14074"/>
    <cellStyle name="Comma 19 5 7 2" xfId="29973"/>
    <cellStyle name="Comma 19 5 8" xfId="18142"/>
    <cellStyle name="Comma 19 5 8 2" xfId="32528"/>
    <cellStyle name="Comma 19 5 9" xfId="20350"/>
    <cellStyle name="Comma 19 5 9 2" xfId="33872"/>
    <cellStyle name="Comma 19 6" xfId="2693"/>
    <cellStyle name="Comma 19 6 10" xfId="22710"/>
    <cellStyle name="Comma 19 6 2" xfId="5405"/>
    <cellStyle name="Comma 19 6 2 2" xfId="24275"/>
    <cellStyle name="Comma 19 6 3" xfId="8155"/>
    <cellStyle name="Comma 19 6 3 2" xfId="26151"/>
    <cellStyle name="Comma 19 6 4" xfId="9999"/>
    <cellStyle name="Comma 19 6 4 2" xfId="27495"/>
    <cellStyle name="Comma 19 6 5" xfId="12206"/>
    <cellStyle name="Comma 19 6 5 2" xfId="28839"/>
    <cellStyle name="Comma 19 6 6" xfId="15096"/>
    <cellStyle name="Comma 19 6 6 2" xfId="30498"/>
    <cellStyle name="Comma 19 6 7" xfId="16621"/>
    <cellStyle name="Comma 19 6 7 2" xfId="31527"/>
    <cellStyle name="Comma 19 6 8" xfId="18828"/>
    <cellStyle name="Comma 19 6 8 2" xfId="32871"/>
    <cellStyle name="Comma 19 6 9" xfId="21036"/>
    <cellStyle name="Comma 19 6 9 2" xfId="34215"/>
    <cellStyle name="Comma 19 7" xfId="2682"/>
    <cellStyle name="Comma 19 7 10" xfId="22707"/>
    <cellStyle name="Comma 19 7 2" xfId="5402"/>
    <cellStyle name="Comma 19 7 2 2" xfId="24272"/>
    <cellStyle name="Comma 19 7 3" xfId="8152"/>
    <cellStyle name="Comma 19 7 3 2" xfId="26148"/>
    <cellStyle name="Comma 19 7 4" xfId="9996"/>
    <cellStyle name="Comma 19 7 4 2" xfId="27492"/>
    <cellStyle name="Comma 19 7 5" xfId="12203"/>
    <cellStyle name="Comma 19 7 5 2" xfId="28836"/>
    <cellStyle name="Comma 19 7 6" xfId="15090"/>
    <cellStyle name="Comma 19 7 6 2" xfId="30493"/>
    <cellStyle name="Comma 19 7 7" xfId="16618"/>
    <cellStyle name="Comma 19 7 7 2" xfId="31524"/>
    <cellStyle name="Comma 19 7 8" xfId="18825"/>
    <cellStyle name="Comma 19 7 8 2" xfId="32868"/>
    <cellStyle name="Comma 19 7 9" xfId="21033"/>
    <cellStyle name="Comma 19 7 9 2" xfId="34212"/>
    <cellStyle name="Comma 19 8" xfId="1629"/>
    <cellStyle name="Comma 19 8 2" xfId="5901"/>
    <cellStyle name="Comma 19 8 2 2" xfId="25610"/>
    <cellStyle name="Comma 19 8 3" xfId="9294"/>
    <cellStyle name="Comma 19 8 3 2" xfId="27139"/>
    <cellStyle name="Comma 19 8 4" xfId="11501"/>
    <cellStyle name="Comma 19 8 4 2" xfId="28483"/>
    <cellStyle name="Comma 19 8 5" xfId="14210"/>
    <cellStyle name="Comma 19 8 5 2" xfId="30052"/>
    <cellStyle name="Comma 19 8 6" xfId="15466"/>
    <cellStyle name="Comma 19 8 6 2" xfId="30756"/>
    <cellStyle name="Comma 19 8 7" xfId="18123"/>
    <cellStyle name="Comma 19 8 7 2" xfId="32515"/>
    <cellStyle name="Comma 19 8 8" xfId="20331"/>
    <cellStyle name="Comma 19 8 8 2" xfId="33859"/>
    <cellStyle name="Comma 19 8 9" xfId="23164"/>
    <cellStyle name="Comma 19 9" xfId="3744"/>
    <cellStyle name="Comma 19 9 2" xfId="6989"/>
    <cellStyle name="Comma 19 9 2 2" xfId="26609"/>
    <cellStyle name="Comma 19 9 3" xfId="10637"/>
    <cellStyle name="Comma 19 9 3 2" xfId="27953"/>
    <cellStyle name="Comma 19 9 4" xfId="12844"/>
    <cellStyle name="Comma 19 9 4 2" xfId="29297"/>
    <cellStyle name="Comma 19 9 5" xfId="15929"/>
    <cellStyle name="Comma 19 9 5 2" xfId="31059"/>
    <cellStyle name="Comma 19 9 6" xfId="17259"/>
    <cellStyle name="Comma 19 9 6 2" xfId="31985"/>
    <cellStyle name="Comma 19 9 7" xfId="19466"/>
    <cellStyle name="Comma 19 9 7 2" xfId="33329"/>
    <cellStyle name="Comma 19 9 8" xfId="21674"/>
    <cellStyle name="Comma 19 9 8 2" xfId="34673"/>
    <cellStyle name="Comma 19 9 9" xfId="24828"/>
    <cellStyle name="Comma 2" xfId="59"/>
    <cellStyle name="Comma 2 10" xfId="545"/>
    <cellStyle name="Comma 2 11" xfId="564"/>
    <cellStyle name="Comma 2 12" xfId="576"/>
    <cellStyle name="Comma 2 13" xfId="516"/>
    <cellStyle name="Comma 2 14" xfId="485"/>
    <cellStyle name="Comma 2 15" xfId="592"/>
    <cellStyle name="Comma 2 16" xfId="439"/>
    <cellStyle name="Comma 2 17" xfId="641"/>
    <cellStyle name="Comma 2 18" xfId="643"/>
    <cellStyle name="Comma 2 19" xfId="657"/>
    <cellStyle name="Comma 2 2" xfId="87"/>
    <cellStyle name="Comma 2 2 10" xfId="572"/>
    <cellStyle name="Comma 2 2 11" xfId="584"/>
    <cellStyle name="Comma 2 2 12" xfId="515"/>
    <cellStyle name="Comma 2 2 13" xfId="514"/>
    <cellStyle name="Comma 2 2 14" xfId="500"/>
    <cellStyle name="Comma 2 2 15" xfId="490"/>
    <cellStyle name="Comma 2 2 16" xfId="780"/>
    <cellStyle name="Comma 2 2 17" xfId="673"/>
    <cellStyle name="Comma 2 2 18" xfId="692"/>
    <cellStyle name="Comma 2 2 19" xfId="873"/>
    <cellStyle name="Comma 2 2 2" xfId="415"/>
    <cellStyle name="Comma 2 2 2 10" xfId="677"/>
    <cellStyle name="Comma 2 2 2 11" xfId="679"/>
    <cellStyle name="Comma 2 2 2 12" xfId="874"/>
    <cellStyle name="Comma 2 2 2 13" xfId="682"/>
    <cellStyle name="Comma 2 2 2 14" xfId="884"/>
    <cellStyle name="Comma 2 2 2 15" xfId="894"/>
    <cellStyle name="Comma 2 2 2 16" xfId="905"/>
    <cellStyle name="Comma 2 2 2 16 10" xfId="8823"/>
    <cellStyle name="Comma 2 2 2 16 11" xfId="11030"/>
    <cellStyle name="Comma 2 2 2 16 12" xfId="13614"/>
    <cellStyle name="Comma 2 2 2 16 13" xfId="13749"/>
    <cellStyle name="Comma 2 2 2 16 14" xfId="17652"/>
    <cellStyle name="Comma 2 2 2 16 15" xfId="19860"/>
    <cellStyle name="Comma 2 2 2 16 16" xfId="22036"/>
    <cellStyle name="Comma 2 2 2 16 16 2" xfId="35009"/>
    <cellStyle name="Comma 2 2 2 16 2" xfId="1056"/>
    <cellStyle name="Comma 2 2 2 16 2 10" xfId="8890"/>
    <cellStyle name="Comma 2 2 2 16 2 11" xfId="11097"/>
    <cellStyle name="Comma 2 2 2 16 2 12" xfId="13730"/>
    <cellStyle name="Comma 2 2 2 16 2 13" xfId="16446"/>
    <cellStyle name="Comma 2 2 2 16 2 14" xfId="17719"/>
    <cellStyle name="Comma 2 2 2 16 2 15" xfId="19927"/>
    <cellStyle name="Comma 2 2 2 16 2 16" xfId="22174"/>
    <cellStyle name="Comma 2 2 2 16 2 16 2" xfId="35044"/>
    <cellStyle name="Comma 2 2 2 16 2 2" xfId="1348"/>
    <cellStyle name="Comma 2 2 2 16 2 2 10" xfId="11318"/>
    <cellStyle name="Comma 2 2 2 16 2 2 11" xfId="13988"/>
    <cellStyle name="Comma 2 2 2 16 2 2 12" xfId="16503"/>
    <cellStyle name="Comma 2 2 2 16 2 2 13" xfId="17940"/>
    <cellStyle name="Comma 2 2 2 16 2 2 14" xfId="20148"/>
    <cellStyle name="Comma 2 2 2 16 2 2 15" xfId="22241"/>
    <cellStyle name="Comma 2 2 2 16 2 2 15 2" xfId="35137"/>
    <cellStyle name="Comma 2 2 2 16 2 2 2" xfId="1383"/>
    <cellStyle name="Comma 2 2 2 16 2 2 2 10" xfId="11353"/>
    <cellStyle name="Comma 2 2 2 16 2 2 2 11" xfId="14023"/>
    <cellStyle name="Comma 2 2 2 16 2 2 2 12" xfId="16485"/>
    <cellStyle name="Comma 2 2 2 16 2 2 2 13" xfId="17975"/>
    <cellStyle name="Comma 2 2 2 16 2 2 2 14" xfId="20183"/>
    <cellStyle name="Comma 2 2 2 16 2 2 2 15" xfId="22636"/>
    <cellStyle name="Comma 2 2 2 16 2 2 2 15 2" xfId="35172"/>
    <cellStyle name="Comma 2 2 2 16 2 2 2 2" xfId="2514"/>
    <cellStyle name="Comma 2 2 2 16 2 2 2 2 10" xfId="16547"/>
    <cellStyle name="Comma 2 2 2 16 2 2 2 2 11" xfId="18754"/>
    <cellStyle name="Comma 2 2 2 16 2 2 2 2 12" xfId="20962"/>
    <cellStyle name="Comma 2 2 2 16 2 2 2 2 13" xfId="22671"/>
    <cellStyle name="Comma 2 2 2 16 2 2 2 2 13 2" xfId="35547"/>
    <cellStyle name="Comma 2 2 2 16 2 2 2 2 2" xfId="2549"/>
    <cellStyle name="Comma 2 2 2 16 2 2 2 2 2 10" xfId="24201"/>
    <cellStyle name="Comma 2 2 2 16 2 2 2 2 2 10 2" xfId="35582"/>
    <cellStyle name="Comma 2 2 2 16 2 2 2 2 2 2" xfId="6746"/>
    <cellStyle name="Comma 2 2 2 16 2 2 2 2 2 2 2" xfId="6781"/>
    <cellStyle name="Comma 2 2 2 16 2 2 2 2 2 2 2 2" xfId="36778"/>
    <cellStyle name="Comma 2 2 2 16 2 2 2 2 2 2 2 2 2" xfId="36813"/>
    <cellStyle name="Comma 2 2 2 16 2 2 2 2 2 2 3" xfId="24236"/>
    <cellStyle name="Comma 2 2 2 16 2 2 2 2 2 3" xfId="8116"/>
    <cellStyle name="Comma 2 2 2 16 2 2 2 2 2 4" xfId="9960"/>
    <cellStyle name="Comma 2 2 2 16 2 2 2 2 2 5" xfId="12167"/>
    <cellStyle name="Comma 2 2 2 16 2 2 2 2 2 6" xfId="15004"/>
    <cellStyle name="Comma 2 2 2 16 2 2 2 2 2 7" xfId="16582"/>
    <cellStyle name="Comma 2 2 2 16 2 2 2 2 2 8" xfId="18789"/>
    <cellStyle name="Comma 2 2 2 16 2 2 2 2 2 9" xfId="20997"/>
    <cellStyle name="Comma 2 2 2 16 2 2 2 2 3" xfId="3852"/>
    <cellStyle name="Comma 2 2 2 16 2 2 2 2 4" xfId="1908"/>
    <cellStyle name="Comma 2 2 2 16 2 2 2 2 5" xfId="4257"/>
    <cellStyle name="Comma 2 2 2 16 2 2 2 2 6" xfId="5366"/>
    <cellStyle name="Comma 2 2 2 16 2 2 2 2 6 2" xfId="8081"/>
    <cellStyle name="Comma 2 2 2 16 2 2 2 2 6 2 2" xfId="36121"/>
    <cellStyle name="Comma 2 2 2 16 2 2 2 2 6 2 2 2" xfId="37420"/>
    <cellStyle name="Comma 2 2 2 16 2 2 2 2 6 3" xfId="26102"/>
    <cellStyle name="Comma 2 2 2 16 2 2 2 2 7" xfId="9925"/>
    <cellStyle name="Comma 2 2 2 16 2 2 2 2 8" xfId="12132"/>
    <cellStyle name="Comma 2 2 2 16 2 2 2 2 9" xfId="14969"/>
    <cellStyle name="Comma 2 2 2 16 2 2 2 3" xfId="3143"/>
    <cellStyle name="Comma 2 2 2 16 2 2 2 4" xfId="3428"/>
    <cellStyle name="Comma 2 2 2 16 2 2 2 5" xfId="3817"/>
    <cellStyle name="Comma 2 2 2 16 2 2 2 5 10" xfId="23529"/>
    <cellStyle name="Comma 2 2 2 16 2 2 2 5 10 2" xfId="35778"/>
    <cellStyle name="Comma 2 2 2 16 2 2 2 5 2" xfId="6266"/>
    <cellStyle name="Comma 2 2 2 16 2 2 2 5 2 2" xfId="7003"/>
    <cellStyle name="Comma 2 2 2 16 2 2 2 5 2 2 2" xfId="36403"/>
    <cellStyle name="Comma 2 2 2 16 2 2 2 5 2 2 2 2" xfId="37009"/>
    <cellStyle name="Comma 2 2 2 16 2 2 2 5 2 3" xfId="24842"/>
    <cellStyle name="Comma 2 2 2 16 2 2 2 5 3" xfId="8696"/>
    <cellStyle name="Comma 2 2 2 16 2 2 2 5 4" xfId="10651"/>
    <cellStyle name="Comma 2 2 2 16 2 2 2 5 5" xfId="12858"/>
    <cellStyle name="Comma 2 2 2 16 2 2 2 5 6" xfId="15967"/>
    <cellStyle name="Comma 2 2 2 16 2 2 2 5 7" xfId="17273"/>
    <cellStyle name="Comma 2 2 2 16 2 2 2 5 8" xfId="19480"/>
    <cellStyle name="Comma 2 2 2 16 2 2 2 5 9" xfId="21688"/>
    <cellStyle name="Comma 2 2 2 16 2 2 2 6" xfId="2355"/>
    <cellStyle name="Comma 2 2 2 16 2 2 2 7" xfId="3669"/>
    <cellStyle name="Comma 2 2 2 16 2 2 2 8" xfId="5331"/>
    <cellStyle name="Comma 2 2 2 16 2 2 2 8 2" xfId="7514"/>
    <cellStyle name="Comma 2 2 2 16 2 2 2 8 2 2" xfId="36086"/>
    <cellStyle name="Comma 2 2 2 16 2 2 2 8 2 2 2" xfId="37225"/>
    <cellStyle name="Comma 2 2 2 16 2 2 2 8 3" xfId="25503"/>
    <cellStyle name="Comma 2 2 2 16 2 2 2 9" xfId="9146"/>
    <cellStyle name="Comma 2 2 2 16 2 2 3" xfId="2190"/>
    <cellStyle name="Comma 2 2 2 16 2 2 3 10" xfId="15028"/>
    <cellStyle name="Comma 2 2 2 16 2 2 3 11" xfId="18536"/>
    <cellStyle name="Comma 2 2 2 16 2 2 3 12" xfId="20744"/>
    <cellStyle name="Comma 2 2 2 16 2 2 3 13" xfId="22983"/>
    <cellStyle name="Comma 2 2 2 16 2 2 3 13 2" xfId="35372"/>
    <cellStyle name="Comma 2 2 2 16 2 2 3 2" xfId="3108"/>
    <cellStyle name="Comma 2 2 2 16 2 2 3 2 10" xfId="23984"/>
    <cellStyle name="Comma 2 2 2 16 2 2 3 2 10 2" xfId="35649"/>
    <cellStyle name="Comma 2 2 2 16 2 2 3 2 2" xfId="6561"/>
    <cellStyle name="Comma 2 2 2 16 2 2 3 2 2 2" xfId="6848"/>
    <cellStyle name="Comma 2 2 2 16 2 2 3 2 2 2 2" xfId="36603"/>
    <cellStyle name="Comma 2 2 2 16 2 2 3 2 2 2 2 2" xfId="36880"/>
    <cellStyle name="Comma 2 2 2 16 2 2 3 2 2 3" xfId="24548"/>
    <cellStyle name="Comma 2 2 2 16 2 2 3 2 3" xfId="8428"/>
    <cellStyle name="Comma 2 2 2 16 2 2 3 2 4" xfId="10272"/>
    <cellStyle name="Comma 2 2 2 16 2 2 3 2 5" xfId="12479"/>
    <cellStyle name="Comma 2 2 2 16 2 2 3 2 6" xfId="15446"/>
    <cellStyle name="Comma 2 2 2 16 2 2 3 2 7" xfId="16894"/>
    <cellStyle name="Comma 2 2 2 16 2 2 3 2 8" xfId="19101"/>
    <cellStyle name="Comma 2 2 2 16 2 2 3 2 9" xfId="21309"/>
    <cellStyle name="Comma 2 2 2 16 2 2 3 3" xfId="4156"/>
    <cellStyle name="Comma 2 2 2 16 2 2 3 4" xfId="4466"/>
    <cellStyle name="Comma 2 2 2 16 2 2 3 5" xfId="4636"/>
    <cellStyle name="Comma 2 2 2 16 2 2 3 6" xfId="5678"/>
    <cellStyle name="Comma 2 2 2 16 2 2 3 6 2" xfId="7874"/>
    <cellStyle name="Comma 2 2 2 16 2 2 3 6 2 2" xfId="36188"/>
    <cellStyle name="Comma 2 2 2 16 2 2 3 6 2 2 2" xfId="37353"/>
    <cellStyle name="Comma 2 2 2 16 2 2 3 6 3" xfId="25992"/>
    <cellStyle name="Comma 2 2 2 16 2 2 3 7" xfId="9707"/>
    <cellStyle name="Comma 2 2 2 16 2 2 3 8" xfId="11914"/>
    <cellStyle name="Comma 2 2 2 16 2 2 3 9" xfId="14693"/>
    <cellStyle name="Comma 2 2 2 16 2 2 4" xfId="3393"/>
    <cellStyle name="Comma 2 2 2 16 2 2 5" xfId="3533"/>
    <cellStyle name="Comma 2 2 2 16 2 2 5 10" xfId="23494"/>
    <cellStyle name="Comma 2 2 2 16 2 2 5 10 2" xfId="35711"/>
    <cellStyle name="Comma 2 2 2 16 2 2 5 2" xfId="6231"/>
    <cellStyle name="Comma 2 2 2 16 2 2 5 2 2" xfId="6910"/>
    <cellStyle name="Comma 2 2 2 16 2 2 5 2 2 2" xfId="36368"/>
    <cellStyle name="Comma 2 2 2 16 2 2 5 2 2 2 2" xfId="36942"/>
    <cellStyle name="Comma 2 2 2 16 2 2 5 2 3" xfId="24749"/>
    <cellStyle name="Comma 2 2 2 16 2 2 5 3" xfId="8629"/>
    <cellStyle name="Comma 2 2 2 16 2 2 5 4" xfId="10526"/>
    <cellStyle name="Comma 2 2 2 16 2 2 5 5" xfId="12733"/>
    <cellStyle name="Comma 2 2 2 16 2 2 5 6" xfId="15777"/>
    <cellStyle name="Comma 2 2 2 16 2 2 5 7" xfId="17148"/>
    <cellStyle name="Comma 2 2 2 16 2 2 5 8" xfId="19355"/>
    <cellStyle name="Comma 2 2 2 16 2 2 5 9" xfId="21563"/>
    <cellStyle name="Comma 2 2 2 16 2 2 6" xfId="3961"/>
    <cellStyle name="Comma 2 2 2 16 2 2 7" xfId="4416"/>
    <cellStyle name="Comma 2 2 2 16 2 2 8" xfId="4936"/>
    <cellStyle name="Comma 2 2 2 16 2 2 8 2" xfId="7479"/>
    <cellStyle name="Comma 2 2 2 16 2 2 8 2 2" xfId="35916"/>
    <cellStyle name="Comma 2 2 2 16 2 2 8 2 2 2" xfId="37190"/>
    <cellStyle name="Comma 2 2 2 16 2 2 8 3" xfId="25468"/>
    <cellStyle name="Comma 2 2 2 16 2 2 9" xfId="9111"/>
    <cellStyle name="Comma 2 2 2 16 2 3" xfId="2122"/>
    <cellStyle name="Comma 2 2 2 16 2 3 10" xfId="13586"/>
    <cellStyle name="Comma 2 2 2 16 2 3 11" xfId="18468"/>
    <cellStyle name="Comma 2 2 2 16 2 3 12" xfId="20676"/>
    <cellStyle name="Comma 2 2 2 16 2 3 13" xfId="22415"/>
    <cellStyle name="Comma 2 2 2 16 2 3 13 2" xfId="35337"/>
    <cellStyle name="Comma 2 2 2 16 2 3 2" xfId="2369"/>
    <cellStyle name="Comma 2 2 2 16 2 3 2 10" xfId="23916"/>
    <cellStyle name="Comma 2 2 2 16 2 3 2 10 2" xfId="35450"/>
    <cellStyle name="Comma 2 2 2 16 2 3 2 2" xfId="6525"/>
    <cellStyle name="Comma 2 2 2 16 2 3 2 2 2" xfId="6642"/>
    <cellStyle name="Comma 2 2 2 16 2 3 2 2 2 2" xfId="36568"/>
    <cellStyle name="Comma 2 2 2 16 2 3 2 2 2 2 2" xfId="36681"/>
    <cellStyle name="Comma 2 2 2 16 2 3 2 2 3" xfId="24097"/>
    <cellStyle name="Comma 2 2 2 16 2 3 2 3" xfId="7984"/>
    <cellStyle name="Comma 2 2 2 16 2 3 2 4" xfId="9821"/>
    <cellStyle name="Comma 2 2 2 16 2 3 2 5" xfId="12028"/>
    <cellStyle name="Comma 2 2 2 16 2 3 2 6" xfId="14845"/>
    <cellStyle name="Comma 2 2 2 16 2 3 2 7" xfId="15065"/>
    <cellStyle name="Comma 2 2 2 16 2 3 2 8" xfId="18650"/>
    <cellStyle name="Comma 2 2 2 16 2 3 2 9" xfId="20858"/>
    <cellStyle name="Comma 2 2 2 16 2 3 3" xfId="3675"/>
    <cellStyle name="Comma 2 2 2 16 2 3 4" xfId="3956"/>
    <cellStyle name="Comma 2 2 2 16 2 3 5" xfId="4410"/>
    <cellStyle name="Comma 2 2 2 16 2 3 6" xfId="5110"/>
    <cellStyle name="Comma 2 2 2 16 2 3 6 2" xfId="7807"/>
    <cellStyle name="Comma 2 2 2 16 2 3 6 2 2" xfId="35993"/>
    <cellStyle name="Comma 2 2 2 16 2 3 6 2 2 2" xfId="37318"/>
    <cellStyle name="Comma 2 2 2 16 2 3 6 3" xfId="25924"/>
    <cellStyle name="Comma 2 2 2 16 2 3 7" xfId="9639"/>
    <cellStyle name="Comma 2 2 2 16 2 3 8" xfId="11846"/>
    <cellStyle name="Comma 2 2 2 16 2 3 9" xfId="14625"/>
    <cellStyle name="Comma 2 2 2 16 2 4" xfId="2875"/>
    <cellStyle name="Comma 2 2 2 16 2 5" xfId="3172"/>
    <cellStyle name="Comma 2 2 2 16 2 6" xfId="3466"/>
    <cellStyle name="Comma 2 2 2 16 2 6 10" xfId="23273"/>
    <cellStyle name="Comma 2 2 2 16 2 6 10 2" xfId="35676"/>
    <cellStyle name="Comma 2 2 2 16 2 6 2" xfId="6010"/>
    <cellStyle name="Comma 2 2 2 16 2 6 2 2" xfId="6875"/>
    <cellStyle name="Comma 2 2 2 16 2 6 2 2 2" xfId="36275"/>
    <cellStyle name="Comma 2 2 2 16 2 6 2 2 2 2" xfId="36907"/>
    <cellStyle name="Comma 2 2 2 16 2 6 2 3" xfId="24714"/>
    <cellStyle name="Comma 2 2 2 16 2 6 3" xfId="8594"/>
    <cellStyle name="Comma 2 2 2 16 2 6 4" xfId="10459"/>
    <cellStyle name="Comma 2 2 2 16 2 6 5" xfId="12666"/>
    <cellStyle name="Comma 2 2 2 16 2 6 6" xfId="15710"/>
    <cellStyle name="Comma 2 2 2 16 2 6 7" xfId="17081"/>
    <cellStyle name="Comma 2 2 2 16 2 6 8" xfId="19288"/>
    <cellStyle name="Comma 2 2 2 16 2 6 9" xfId="21496"/>
    <cellStyle name="Comma 2 2 2 16 2 7" xfId="4229"/>
    <cellStyle name="Comma 2 2 2 16 2 8" xfId="1571"/>
    <cellStyle name="Comma 2 2 2 16 2 9" xfId="4869"/>
    <cellStyle name="Comma 2 2 2 16 2 9 2" xfId="7386"/>
    <cellStyle name="Comma 2 2 2 16 2 9 2 2" xfId="35881"/>
    <cellStyle name="Comma 2 2 2 16 2 9 2 2 2" xfId="37097"/>
    <cellStyle name="Comma 2 2 2 16 2 9 3" xfId="25247"/>
    <cellStyle name="Comma 2 2 2 16 3" xfId="1199"/>
    <cellStyle name="Comma 2 2 2 16 3 10" xfId="11212"/>
    <cellStyle name="Comma 2 2 2 16 3 11" xfId="13858"/>
    <cellStyle name="Comma 2 2 2 16 3 12" xfId="13451"/>
    <cellStyle name="Comma 2 2 2 16 3 13" xfId="17834"/>
    <cellStyle name="Comma 2 2 2 16 3 14" xfId="20042"/>
    <cellStyle name="Comma 2 2 2 16 3 15" xfId="22348"/>
    <cellStyle name="Comma 2 2 2 16 3 15 2" xfId="35095"/>
    <cellStyle name="Comma 2 2 2 16 3 2" xfId="2318"/>
    <cellStyle name="Comma 2 2 2 16 3 2 10" xfId="13939"/>
    <cellStyle name="Comma 2 2 2 16 3 2 11" xfId="18611"/>
    <cellStyle name="Comma 2 2 2 16 3 2 12" xfId="20819"/>
    <cellStyle name="Comma 2 2 2 16 3 2 13" xfId="22530"/>
    <cellStyle name="Comma 2 2 2 16 3 2 13 2" xfId="35414"/>
    <cellStyle name="Comma 2 2 2 16 3 2 2" xfId="2447"/>
    <cellStyle name="Comma 2 2 2 16 3 2 2 10" xfId="24058"/>
    <cellStyle name="Comma 2 2 2 16 3 2 2 10 2" xfId="35503"/>
    <cellStyle name="Comma 2 2 2 16 3 2 2 2" xfId="6603"/>
    <cellStyle name="Comma 2 2 2 16 3 2 2 2 2" xfId="6699"/>
    <cellStyle name="Comma 2 2 2 16 3 2 2 2 2 2" xfId="36645"/>
    <cellStyle name="Comma 2 2 2 16 3 2 2 2 2 2 2" xfId="36734"/>
    <cellStyle name="Comma 2 2 2 16 3 2 2 2 3" xfId="24154"/>
    <cellStyle name="Comma 2 2 2 16 3 2 2 3" xfId="8037"/>
    <cellStyle name="Comma 2 2 2 16 3 2 2 4" xfId="9878"/>
    <cellStyle name="Comma 2 2 2 16 3 2 2 5" xfId="12085"/>
    <cellStyle name="Comma 2 2 2 16 3 2 2 6" xfId="14911"/>
    <cellStyle name="Comma 2 2 2 16 3 2 2 7" xfId="13560"/>
    <cellStyle name="Comma 2 2 2 16 3 2 2 8" xfId="18707"/>
    <cellStyle name="Comma 2 2 2 16 3 2 2 9" xfId="20915"/>
    <cellStyle name="Comma 2 2 2 16 3 2 3" xfId="3757"/>
    <cellStyle name="Comma 2 2 2 16 3 2 4" xfId="2389"/>
    <cellStyle name="Comma 2 2 2 16 3 2 5" xfId="1547"/>
    <cellStyle name="Comma 2 2 2 16 3 2 6" xfId="5225"/>
    <cellStyle name="Comma 2 2 2 16 3 2 6 2" xfId="7948"/>
    <cellStyle name="Comma 2 2 2 16 3 2 6 2 2" xfId="36044"/>
    <cellStyle name="Comma 2 2 2 16 3 2 6 2 2 2" xfId="37369"/>
    <cellStyle name="Comma 2 2 2 16 3 2 6 3" xfId="26041"/>
    <cellStyle name="Comma 2 2 2 16 3 2 7" xfId="9782"/>
    <cellStyle name="Comma 2 2 2 16 3 2 8" xfId="11989"/>
    <cellStyle name="Comma 2 2 2 16 3 2 9" xfId="14800"/>
    <cellStyle name="Comma 2 2 2 16 3 3" xfId="2992"/>
    <cellStyle name="Comma 2 2 2 16 3 4" xfId="3287"/>
    <cellStyle name="Comma 2 2 2 16 3 5" xfId="3631"/>
    <cellStyle name="Comma 2 2 2 16 3 5 10" xfId="23388"/>
    <cellStyle name="Comma 2 2 2 16 3 5 10 2" xfId="35727"/>
    <cellStyle name="Comma 2 2 2 16 3 5 2" xfId="6125"/>
    <cellStyle name="Comma 2 2 2 16 3 5 2 2" xfId="6930"/>
    <cellStyle name="Comma 2 2 2 16 3 5 2 2 2" xfId="36326"/>
    <cellStyle name="Comma 2 2 2 16 3 5 2 2 2 2" xfId="36958"/>
    <cellStyle name="Comma 2 2 2 16 3 5 2 3" xfId="24769"/>
    <cellStyle name="Comma 2 2 2 16 3 5 3" xfId="8645"/>
    <cellStyle name="Comma 2 2 2 16 3 5 4" xfId="10578"/>
    <cellStyle name="Comma 2 2 2 16 3 5 5" xfId="12785"/>
    <cellStyle name="Comma 2 2 2 16 3 5 6" xfId="15850"/>
    <cellStyle name="Comma 2 2 2 16 3 5 7" xfId="17200"/>
    <cellStyle name="Comma 2 2 2 16 3 5 8" xfId="19407"/>
    <cellStyle name="Comma 2 2 2 16 3 5 9" xfId="21615"/>
    <cellStyle name="Comma 2 2 2 16 3 6" xfId="4021"/>
    <cellStyle name="Comma 2 2 2 16 3 7" xfId="4586"/>
    <cellStyle name="Comma 2 2 2 16 3 8" xfId="5043"/>
    <cellStyle name="Comma 2 2 2 16 3 8 2" xfId="7437"/>
    <cellStyle name="Comma 2 2 2 16 3 8 2 2" xfId="35958"/>
    <cellStyle name="Comma 2 2 2 16 3 8 2 2 2" xfId="37148"/>
    <cellStyle name="Comma 2 2 2 16 3 8 3" xfId="25362"/>
    <cellStyle name="Comma 2 2 2 16 3 9" xfId="9005"/>
    <cellStyle name="Comma 2 2 2 16 4" xfId="1948"/>
    <cellStyle name="Comma 2 2 2 16 4 10" xfId="13387"/>
    <cellStyle name="Comma 2 2 2 16 4 11" xfId="18305"/>
    <cellStyle name="Comma 2 2 2 16 4 12" xfId="20513"/>
    <cellStyle name="Comma 2 2 2 16 4 13" xfId="22761"/>
    <cellStyle name="Comma 2 2 2 16 4 13 2" xfId="35289"/>
    <cellStyle name="Comma 2 2 2 16 4 2" xfId="2789"/>
    <cellStyle name="Comma 2 2 2 16 4 2 10" xfId="23762"/>
    <cellStyle name="Comma 2 2 2 16 4 2 10 2" xfId="35598"/>
    <cellStyle name="Comma 2 2 2 16 4 2 2" xfId="6467"/>
    <cellStyle name="Comma 2 2 2 16 4 2 2 2" xfId="6797"/>
    <cellStyle name="Comma 2 2 2 16 4 2 2 2 2" xfId="36520"/>
    <cellStyle name="Comma 2 2 2 16 4 2 2 2 2 2" xfId="36829"/>
    <cellStyle name="Comma 2 2 2 16 4 2 2 3" xfId="24326"/>
    <cellStyle name="Comma 2 2 2 16 4 2 3" xfId="8206"/>
    <cellStyle name="Comma 2 2 2 16 4 2 4" xfId="10050"/>
    <cellStyle name="Comma 2 2 2 16 4 2 5" xfId="12257"/>
    <cellStyle name="Comma 2 2 2 16 4 2 6" xfId="15173"/>
    <cellStyle name="Comma 2 2 2 16 4 2 7" xfId="16672"/>
    <cellStyle name="Comma 2 2 2 16 4 2 8" xfId="18879"/>
    <cellStyle name="Comma 2 2 2 16 4 2 9" xfId="21087"/>
    <cellStyle name="Comma 2 2 2 16 4 3" xfId="3977"/>
    <cellStyle name="Comma 2 2 2 16 4 4" xfId="1835"/>
    <cellStyle name="Comma 2 2 2 16 4 5" xfId="2341"/>
    <cellStyle name="Comma 2 2 2 16 4 6" xfId="5456"/>
    <cellStyle name="Comma 2 2 2 16 4 6 2" xfId="7663"/>
    <cellStyle name="Comma 2 2 2 16 4 6 2 2" xfId="36137"/>
    <cellStyle name="Comma 2 2 2 16 4 6 2 2 2" xfId="37276"/>
    <cellStyle name="Comma 2 2 2 16 4 6 3" xfId="25767"/>
    <cellStyle name="Comma 2 2 2 16 4 7" xfId="9476"/>
    <cellStyle name="Comma 2 2 2 16 4 8" xfId="11683"/>
    <cellStyle name="Comma 2 2 2 16 4 9" xfId="14459"/>
    <cellStyle name="Comma 2 2 2 16 5" xfId="2863"/>
    <cellStyle name="Comma 2 2 2 16 6" xfId="1859"/>
    <cellStyle name="Comma 2 2 2 16 6 10" xfId="23206"/>
    <cellStyle name="Comma 2 2 2 16 6 10 2" xfId="35276"/>
    <cellStyle name="Comma 2 2 2 16 6 2" xfId="5943"/>
    <cellStyle name="Comma 2 2 2 16 6 2 2" xfId="6443"/>
    <cellStyle name="Comma 2 2 2 16 6 2 2 2" xfId="36240"/>
    <cellStyle name="Comma 2 2 2 16 6 2 2 2 2" xfId="36507"/>
    <cellStyle name="Comma 2 2 2 16 6 2 3" xfId="23738"/>
    <cellStyle name="Comma 2 2 2 16 6 3" xfId="7650"/>
    <cellStyle name="Comma 2 2 2 16 6 4" xfId="9436"/>
    <cellStyle name="Comma 2 2 2 16 6 5" xfId="11643"/>
    <cellStyle name="Comma 2 2 2 16 6 6" xfId="14396"/>
    <cellStyle name="Comma 2 2 2 16 6 7" xfId="15672"/>
    <cellStyle name="Comma 2 2 2 16 6 8" xfId="18265"/>
    <cellStyle name="Comma 2 2 2 16 6 9" xfId="20473"/>
    <cellStyle name="Comma 2 2 2 16 7" xfId="1428"/>
    <cellStyle name="Comma 2 2 2 16 8" xfId="4343"/>
    <cellStyle name="Comma 2 2 2 16 9" xfId="4731"/>
    <cellStyle name="Comma 2 2 2 16 9 2" xfId="7351"/>
    <cellStyle name="Comma 2 2 2 16 9 2 2" xfId="35839"/>
    <cellStyle name="Comma 2 2 2 16 9 2 2 2" xfId="37062"/>
    <cellStyle name="Comma 2 2 2 16 9 3" xfId="25180"/>
    <cellStyle name="Comma 2 2 2 17" xfId="1131"/>
    <cellStyle name="Comma 2 2 2 17 10" xfId="11145"/>
    <cellStyle name="Comma 2 2 2 17 11" xfId="13791"/>
    <cellStyle name="Comma 2 2 2 17 12" xfId="15934"/>
    <cellStyle name="Comma 2 2 2 17 13" xfId="17767"/>
    <cellStyle name="Comma 2 2 2 17 14" xfId="19975"/>
    <cellStyle name="Comma 2 2 2 17 15" xfId="22119"/>
    <cellStyle name="Comma 2 2 2 17 15 2" xfId="35060"/>
    <cellStyle name="Comma 2 2 2 17 2" xfId="1324"/>
    <cellStyle name="Comma 2 2 2 17 2 10" xfId="11295"/>
    <cellStyle name="Comma 2 2 2 17 2 11" xfId="13965"/>
    <cellStyle name="Comma 2 2 2 17 2 12" xfId="13744"/>
    <cellStyle name="Comma 2 2 2 17 2 13" xfId="17917"/>
    <cellStyle name="Comma 2 2 2 17 2 14" xfId="20125"/>
    <cellStyle name="Comma 2 2 2 17 2 15" xfId="22463"/>
    <cellStyle name="Comma 2 2 2 17 2 15 2" xfId="35114"/>
    <cellStyle name="Comma 2 2 2 17 2 2" xfId="2395"/>
    <cellStyle name="Comma 2 2 2 17 2 2 10" xfId="13678"/>
    <cellStyle name="Comma 2 2 2 17 2 2 11" xfId="18667"/>
    <cellStyle name="Comma 2 2 2 17 2 2 12" xfId="20875"/>
    <cellStyle name="Comma 2 2 2 17 2 2 13" xfId="22613"/>
    <cellStyle name="Comma 2 2 2 17 2 2 13 2" xfId="35467"/>
    <cellStyle name="Comma 2 2 2 17 2 2 2" xfId="2491"/>
    <cellStyle name="Comma 2 2 2 17 2 2 2 10" xfId="24114"/>
    <cellStyle name="Comma 2 2 2 17 2 2 2 10 2" xfId="35524"/>
    <cellStyle name="Comma 2 2 2 17 2 2 2 2" xfId="6659"/>
    <cellStyle name="Comma 2 2 2 17 2 2 2 2 2" xfId="6723"/>
    <cellStyle name="Comma 2 2 2 17 2 2 2 2 2 2" xfId="36698"/>
    <cellStyle name="Comma 2 2 2 17 2 2 2 2 2 2 2" xfId="36755"/>
    <cellStyle name="Comma 2 2 2 17 2 2 2 2 3" xfId="24178"/>
    <cellStyle name="Comma 2 2 2 17 2 2 2 3" xfId="8058"/>
    <cellStyle name="Comma 2 2 2 17 2 2 2 4" xfId="9902"/>
    <cellStyle name="Comma 2 2 2 17 2 2 2 5" xfId="12109"/>
    <cellStyle name="Comma 2 2 2 17 2 2 2 6" xfId="14946"/>
    <cellStyle name="Comma 2 2 2 17 2 2 2 7" xfId="16524"/>
    <cellStyle name="Comma 2 2 2 17 2 2 2 8" xfId="18731"/>
    <cellStyle name="Comma 2 2 2 17 2 2 2 9" xfId="20939"/>
    <cellStyle name="Comma 2 2 2 17 2 2 3" xfId="3794"/>
    <cellStyle name="Comma 2 2 2 17 2 2 4" xfId="1800"/>
    <cellStyle name="Comma 2 2 2 17 2 2 5" xfId="4088"/>
    <cellStyle name="Comma 2 2 2 17 2 2 6" xfId="5308"/>
    <cellStyle name="Comma 2 2 2 17 2 2 6 2" xfId="8001"/>
    <cellStyle name="Comma 2 2 2 17 2 2 6 2 2" xfId="36063"/>
    <cellStyle name="Comma 2 2 2 17 2 2 6 2 2 2" xfId="37394"/>
    <cellStyle name="Comma 2 2 2 17 2 2 6 3" xfId="26069"/>
    <cellStyle name="Comma 2 2 2 17 2 2 7" xfId="9838"/>
    <cellStyle name="Comma 2 2 2 17 2 2 8" xfId="12045"/>
    <cellStyle name="Comma 2 2 2 17 2 2 9" xfId="14866"/>
    <cellStyle name="Comma 2 2 2 17 2 3" xfId="3085"/>
    <cellStyle name="Comma 2 2 2 17 2 4" xfId="3370"/>
    <cellStyle name="Comma 2 2 2 17 2 5" xfId="3706"/>
    <cellStyle name="Comma 2 2 2 17 2 5 10" xfId="23471"/>
    <cellStyle name="Comma 2 2 2 17 2 5 10 2" xfId="35752"/>
    <cellStyle name="Comma 2 2 2 17 2 5 2" xfId="6208"/>
    <cellStyle name="Comma 2 2 2 17 2 5 2 2" xfId="6962"/>
    <cellStyle name="Comma 2 2 2 17 2 5 2 2 2" xfId="36345"/>
    <cellStyle name="Comma 2 2 2 17 2 5 2 2 2 2" xfId="36983"/>
    <cellStyle name="Comma 2 2 2 17 2 5 2 3" xfId="24801"/>
    <cellStyle name="Comma 2 2 2 17 2 5 3" xfId="8670"/>
    <cellStyle name="Comma 2 2 2 17 2 5 4" xfId="10610"/>
    <cellStyle name="Comma 2 2 2 17 2 5 5" xfId="12817"/>
    <cellStyle name="Comma 2 2 2 17 2 5 6" xfId="15899"/>
    <cellStyle name="Comma 2 2 2 17 2 5 7" xfId="17232"/>
    <cellStyle name="Comma 2 2 2 17 2 5 8" xfId="19439"/>
    <cellStyle name="Comma 2 2 2 17 2 5 9" xfId="21647"/>
    <cellStyle name="Comma 2 2 2 17 2 6" xfId="3962"/>
    <cellStyle name="Comma 2 2 2 17 2 7" xfId="4554"/>
    <cellStyle name="Comma 2 2 2 17 2 8" xfId="5158"/>
    <cellStyle name="Comma 2 2 2 17 2 8 2" xfId="7456"/>
    <cellStyle name="Comma 2 2 2 17 2 8 2 2" xfId="36009"/>
    <cellStyle name="Comma 2 2 2 17 2 8 2 2 2" xfId="37167"/>
    <cellStyle name="Comma 2 2 2 17 2 8 3" xfId="25445"/>
    <cellStyle name="Comma 2 2 2 17 2 9" xfId="9088"/>
    <cellStyle name="Comma 2 2 2 17 3" xfId="2066"/>
    <cellStyle name="Comma 2 2 2 17 3 10" xfId="13951"/>
    <cellStyle name="Comma 2 2 2 17 3 11" xfId="18412"/>
    <cellStyle name="Comma 2 2 2 17 3 12" xfId="20620"/>
    <cellStyle name="Comma 2 2 2 17 3 13" xfId="22858"/>
    <cellStyle name="Comma 2 2 2 17 3 13 2" xfId="35314"/>
    <cellStyle name="Comma 2 2 2 17 3 2" xfId="2925"/>
    <cellStyle name="Comma 2 2 2 17 3 2 10" xfId="23860"/>
    <cellStyle name="Comma 2 2 2 17 3 2 10 2" xfId="35623"/>
    <cellStyle name="Comma 2 2 2 17 3 2 2" xfId="6501"/>
    <cellStyle name="Comma 2 2 2 17 3 2 2 2" xfId="6822"/>
    <cellStyle name="Comma 2 2 2 17 3 2 2 2 2" xfId="36545"/>
    <cellStyle name="Comma 2 2 2 17 3 2 2 2 2 2" xfId="36854"/>
    <cellStyle name="Comma 2 2 2 17 3 2 2 3" xfId="24423"/>
    <cellStyle name="Comma 2 2 2 17 3 2 3" xfId="8303"/>
    <cellStyle name="Comma 2 2 2 17 3 2 4" xfId="10147"/>
    <cellStyle name="Comma 2 2 2 17 3 2 5" xfId="12354"/>
    <cellStyle name="Comma 2 2 2 17 3 2 6" xfId="15290"/>
    <cellStyle name="Comma 2 2 2 17 3 2 7" xfId="16769"/>
    <cellStyle name="Comma 2 2 2 17 3 2 8" xfId="18976"/>
    <cellStyle name="Comma 2 2 2 17 3 2 9" xfId="21184"/>
    <cellStyle name="Comma 2 2 2 17 3 3" xfId="4052"/>
    <cellStyle name="Comma 2 2 2 17 3 4" xfId="4389"/>
    <cellStyle name="Comma 2 2 2 17 3 5" xfId="4610"/>
    <cellStyle name="Comma 2 2 2 17 3 6" xfId="5553"/>
    <cellStyle name="Comma 2 2 2 17 3 6 2" xfId="7752"/>
    <cellStyle name="Comma 2 2 2 17 3 6 2 2" xfId="36162"/>
    <cellStyle name="Comma 2 2 2 17 3 6 2 2 2" xfId="37295"/>
    <cellStyle name="Comma 2 2 2 17 3 6 3" xfId="25868"/>
    <cellStyle name="Comma 2 2 2 17 3 7" xfId="9583"/>
    <cellStyle name="Comma 2 2 2 17 3 8" xfId="11790"/>
    <cellStyle name="Comma 2 2 2 17 3 9" xfId="14569"/>
    <cellStyle name="Comma 2 2 2 17 4" xfId="3220"/>
    <cellStyle name="Comma 2 2 2 17 5" xfId="1601"/>
    <cellStyle name="Comma 2 2 2 17 5 10" xfId="23321"/>
    <cellStyle name="Comma 2 2 2 17 5 10 2" xfId="35233"/>
    <cellStyle name="Comma 2 2 2 17 5 2" xfId="6058"/>
    <cellStyle name="Comma 2 2 2 17 5 2 2" xfId="6352"/>
    <cellStyle name="Comma 2 2 2 17 5 2 2 2" xfId="36291"/>
    <cellStyle name="Comma 2 2 2 17 5 2 2 2 2" xfId="36464"/>
    <cellStyle name="Comma 2 2 2 17 5 2 3" xfId="23615"/>
    <cellStyle name="Comma 2 2 2 17 5 3" xfId="7575"/>
    <cellStyle name="Comma 2 2 2 17 5 4" xfId="9271"/>
    <cellStyle name="Comma 2 2 2 17 5 5" xfId="11478"/>
    <cellStyle name="Comma 2 2 2 17 5 6" xfId="14186"/>
    <cellStyle name="Comma 2 2 2 17 5 7" xfId="15947"/>
    <cellStyle name="Comma 2 2 2 17 5 8" xfId="18100"/>
    <cellStyle name="Comma 2 2 2 17 5 9" xfId="20308"/>
    <cellStyle name="Comma 2 2 2 17 6" xfId="3966"/>
    <cellStyle name="Comma 2 2 2 17 7" xfId="4514"/>
    <cellStyle name="Comma 2 2 2 17 8" xfId="4814"/>
    <cellStyle name="Comma 2 2 2 17 8 2" xfId="7402"/>
    <cellStyle name="Comma 2 2 2 17 8 2 2" xfId="35858"/>
    <cellStyle name="Comma 2 2 2 17 8 2 2 2" xfId="37113"/>
    <cellStyle name="Comma 2 2 2 17 8 3" xfId="25295"/>
    <cellStyle name="Comma 2 2 2 17 9" xfId="8938"/>
    <cellStyle name="Comma 2 2 2 18" xfId="1481"/>
    <cellStyle name="Comma 2 2 2 18 10" xfId="16291"/>
    <cellStyle name="Comma 2 2 2 18 11" xfId="18030"/>
    <cellStyle name="Comma 2 2 2 18 12" xfId="20238"/>
    <cellStyle name="Comma 2 2 2 18 13" xfId="22293"/>
    <cellStyle name="Comma 2 2 2 18 13 2" xfId="35207"/>
    <cellStyle name="Comma 2 2 2 18 2" xfId="2284"/>
    <cellStyle name="Comma 2 2 2 18 2 10" xfId="23569"/>
    <cellStyle name="Comma 2 2 2 18 2 10 2" xfId="35391"/>
    <cellStyle name="Comma 2 2 2 18 2 2" xfId="6306"/>
    <cellStyle name="Comma 2 2 2 18 2 2 2" xfId="6580"/>
    <cellStyle name="Comma 2 2 2 18 2 2 2 2" xfId="36438"/>
    <cellStyle name="Comma 2 2 2 18 2 2 2 2 2" xfId="36622"/>
    <cellStyle name="Comma 2 2 2 18 2 2 3" xfId="24035"/>
    <cellStyle name="Comma 2 2 2 18 2 3" xfId="7925"/>
    <cellStyle name="Comma 2 2 2 18 2 4" xfId="9758"/>
    <cellStyle name="Comma 2 2 2 18 2 5" xfId="11965"/>
    <cellStyle name="Comma 2 2 2 18 2 6" xfId="14770"/>
    <cellStyle name="Comma 2 2 2 18 2 7" xfId="13579"/>
    <cellStyle name="Comma 2 2 2 18 2 8" xfId="18587"/>
    <cellStyle name="Comma 2 2 2 18 2 9" xfId="20795"/>
    <cellStyle name="Comma 2 2 2 18 3" xfId="3599"/>
    <cellStyle name="Comma 2 2 2 18 4" xfId="4025"/>
    <cellStyle name="Comma 2 2 2 18 5" xfId="4590"/>
    <cellStyle name="Comma 2 2 2 18 6" xfId="4988"/>
    <cellStyle name="Comma 2 2 2 18 6 2" xfId="7549"/>
    <cellStyle name="Comma 2 2 2 18 6 2 2" xfId="35935"/>
    <cellStyle name="Comma 2 2 2 18 6 2 2 2" xfId="37241"/>
    <cellStyle name="Comma 2 2 2 18 6 3" xfId="25539"/>
    <cellStyle name="Comma 2 2 2 18 7" xfId="9201"/>
    <cellStyle name="Comma 2 2 2 18 8" xfId="11408"/>
    <cellStyle name="Comma 2 2 2 18 9" xfId="14097"/>
    <cellStyle name="Comma 2 2 2 19" xfId="2676"/>
    <cellStyle name="Comma 2 2 2 2" xfId="416"/>
    <cellStyle name="Comma 2 2 2 2 10" xfId="2677"/>
    <cellStyle name="Comma 2 2 2 2 11" xfId="2713"/>
    <cellStyle name="Comma 2 2 2 2 12" xfId="1526"/>
    <cellStyle name="Comma 2 2 2 2 12 10" xfId="23152"/>
    <cellStyle name="Comma 2 2 2 2 12 10 2" xfId="35221"/>
    <cellStyle name="Comma 2 2 2 2 12 2" xfId="5889"/>
    <cellStyle name="Comma 2 2 2 2 12 2 2" xfId="6327"/>
    <cellStyle name="Comma 2 2 2 2 12 2 2 2" xfId="36218"/>
    <cellStyle name="Comma 2 2 2 2 12 2 2 2 2" xfId="36452"/>
    <cellStyle name="Comma 2 2 2 2 12 2 3" xfId="23590"/>
    <cellStyle name="Comma 2 2 2 2 12 3" xfId="7563"/>
    <cellStyle name="Comma 2 2 2 2 12 4" xfId="9230"/>
    <cellStyle name="Comma 2 2 2 2 12 5" xfId="11437"/>
    <cellStyle name="Comma 2 2 2 2 12 6" xfId="14131"/>
    <cellStyle name="Comma 2 2 2 2 12 7" xfId="13399"/>
    <cellStyle name="Comma 2 2 2 2 12 8" xfId="18059"/>
    <cellStyle name="Comma 2 2 2 2 12 9" xfId="20267"/>
    <cellStyle name="Comma 2 2 2 2 13" xfId="4254"/>
    <cellStyle name="Comma 2 2 2 2 14" xfId="4518"/>
    <cellStyle name="Comma 2 2 2 2 15" xfId="4674"/>
    <cellStyle name="Comma 2 2 2 2 15 2" xfId="7329"/>
    <cellStyle name="Comma 2 2 2 2 15 2 2" xfId="35815"/>
    <cellStyle name="Comma 2 2 2 2 15 2 2 2" xfId="37040"/>
    <cellStyle name="Comma 2 2 2 2 15 3" xfId="25126"/>
    <cellStyle name="Comma 2 2 2 2 16" xfId="8769"/>
    <cellStyle name="Comma 2 2 2 2 17" xfId="10976"/>
    <cellStyle name="Comma 2 2 2 2 18" xfId="13376"/>
    <cellStyle name="Comma 2 2 2 2 19" xfId="15965"/>
    <cellStyle name="Comma 2 2 2 2 2" xfId="557"/>
    <cellStyle name="Comma 2 2 2 2 2 10" xfId="2703"/>
    <cellStyle name="Comma 2 2 2 2 2 11" xfId="2622"/>
    <cellStyle name="Comma 2 2 2 2 2 12" xfId="1480"/>
    <cellStyle name="Comma 2 2 2 2 2 12 10" xfId="23169"/>
    <cellStyle name="Comma 2 2 2 2 2 12 10 2" xfId="35206"/>
    <cellStyle name="Comma 2 2 2 2 2 12 2" xfId="5906"/>
    <cellStyle name="Comma 2 2 2 2 2 12 2 2" xfId="6305"/>
    <cellStyle name="Comma 2 2 2 2 2 12 2 2 2" xfId="36230"/>
    <cellStyle name="Comma 2 2 2 2 2 12 2 2 2 2" xfId="36437"/>
    <cellStyle name="Comma 2 2 2 2 2 12 2 3" xfId="23568"/>
    <cellStyle name="Comma 2 2 2 2 2 12 3" xfId="7548"/>
    <cellStyle name="Comma 2 2 2 2 2 12 4" xfId="9200"/>
    <cellStyle name="Comma 2 2 2 2 2 12 5" xfId="11407"/>
    <cellStyle name="Comma 2 2 2 2 2 12 6" xfId="14096"/>
    <cellStyle name="Comma 2 2 2 2 2 12 7" xfId="15429"/>
    <cellStyle name="Comma 2 2 2 2 2 12 8" xfId="18029"/>
    <cellStyle name="Comma 2 2 2 2 2 12 9" xfId="20237"/>
    <cellStyle name="Comma 2 2 2 2 2 13" xfId="4087"/>
    <cellStyle name="Comma 2 2 2 2 2 14" xfId="4385"/>
    <cellStyle name="Comma 2 2 2 2 2 15" xfId="4675"/>
    <cellStyle name="Comma 2 2 2 2 2 15 2" xfId="7341"/>
    <cellStyle name="Comma 2 2 2 2 2 15 2 2" xfId="35816"/>
    <cellStyle name="Comma 2 2 2 2 2 15 2 2 2" xfId="37052"/>
    <cellStyle name="Comma 2 2 2 2 2 15 3" xfId="25143"/>
    <cellStyle name="Comma 2 2 2 2 2 16" xfId="8786"/>
    <cellStyle name="Comma 2 2 2 2 2 17" xfId="10993"/>
    <cellStyle name="Comma 2 2 2 2 2 18" xfId="13430"/>
    <cellStyle name="Comma 2 2 2 2 2 19" xfId="13400"/>
    <cellStyle name="Comma 2 2 2 2 2 2" xfId="558"/>
    <cellStyle name="Comma 2 2 2 2 2 2 10" xfId="4192"/>
    <cellStyle name="Comma 2 2 2 2 2 2 11" xfId="4692"/>
    <cellStyle name="Comma 2 2 2 2 2 2 11 2" xfId="7342"/>
    <cellStyle name="Comma 2 2 2 2 2 2 11 2 2" xfId="35828"/>
    <cellStyle name="Comma 2 2 2 2 2 2 11 2 2 2" xfId="37053"/>
    <cellStyle name="Comma 2 2 2 2 2 2 11 3" xfId="25144"/>
    <cellStyle name="Comma 2 2 2 2 2 2 12" xfId="8787"/>
    <cellStyle name="Comma 2 2 2 2 2 2 13" xfId="10994"/>
    <cellStyle name="Comma 2 2 2 2 2 2 14" xfId="13431"/>
    <cellStyle name="Comma 2 2 2 2 2 2 15" xfId="13386"/>
    <cellStyle name="Comma 2 2 2 2 2 2 16" xfId="17616"/>
    <cellStyle name="Comma 2 2 2 2 2 2 17" xfId="19824"/>
    <cellStyle name="Comma 2 2 2 2 2 2 18" xfId="21997"/>
    <cellStyle name="Comma 2 2 2 2 2 2 18 2" xfId="35000"/>
    <cellStyle name="Comma 2 2 2 2 2 2 19" xfId="37847"/>
    <cellStyle name="Comma 2 2 2 2 2 2 2" xfId="934"/>
    <cellStyle name="Comma 2 2 2 2 2 2 2 10" xfId="8852"/>
    <cellStyle name="Comma 2 2 2 2 2 2 2 11" xfId="11059"/>
    <cellStyle name="Comma 2 2 2 2 2 2 2 12" xfId="13643"/>
    <cellStyle name="Comma 2 2 2 2 2 2 2 13" xfId="15683"/>
    <cellStyle name="Comma 2 2 2 2 2 2 2 14" xfId="17681"/>
    <cellStyle name="Comma 2 2 2 2 2 2 2 15" xfId="19889"/>
    <cellStyle name="Comma 2 2 2 2 2 2 2 16" xfId="21998"/>
    <cellStyle name="Comma 2 2 2 2 2 2 2 16 2" xfId="35033"/>
    <cellStyle name="Comma 2 2 2 2 2 2 2 17" xfId="37848"/>
    <cellStyle name="Comma 2 2 2 2 2 2 2 2" xfId="935"/>
    <cellStyle name="Comma 2 2 2 2 2 2 2 2 10" xfId="8853"/>
    <cellStyle name="Comma 2 2 2 2 2 2 2 2 11" xfId="11060"/>
    <cellStyle name="Comma 2 2 2 2 2 2 2 2 12" xfId="13644"/>
    <cellStyle name="Comma 2 2 2 2 2 2 2 2 13" xfId="15479"/>
    <cellStyle name="Comma 2 2 2 2 2 2 2 2 14" xfId="17682"/>
    <cellStyle name="Comma 2 2 2 2 2 2 2 2 15" xfId="19890"/>
    <cellStyle name="Comma 2 2 2 2 2 2 2 2 16" xfId="22203"/>
    <cellStyle name="Comma 2 2 2 2 2 2 2 2 16 2" xfId="35034"/>
    <cellStyle name="Comma 2 2 2 2 2 2 2 2 2" xfId="1372"/>
    <cellStyle name="Comma 2 2 2 2 2 2 2 2 2 10" xfId="11342"/>
    <cellStyle name="Comma 2 2 2 2 2 2 2 2 2 11" xfId="14012"/>
    <cellStyle name="Comma 2 2 2 2 2 2 2 2 2 12" xfId="14175"/>
    <cellStyle name="Comma 2 2 2 2 2 2 2 2 2 13" xfId="17964"/>
    <cellStyle name="Comma 2 2 2 2 2 2 2 2 2 14" xfId="20172"/>
    <cellStyle name="Comma 2 2 2 2 2 2 2 2 2 15" xfId="22204"/>
    <cellStyle name="Comma 2 2 2 2 2 2 2 2 2 15 2" xfId="35161"/>
    <cellStyle name="Comma 2 2 2 2 2 2 2 2 2 2" xfId="1373"/>
    <cellStyle name="Comma 2 2 2 2 2 2 2 2 2 2 10" xfId="11343"/>
    <cellStyle name="Comma 2 2 2 2 2 2 2 2 2 2 11" xfId="14013"/>
    <cellStyle name="Comma 2 2 2 2 2 2 2 2 2 2 12" xfId="15834"/>
    <cellStyle name="Comma 2 2 2 2 2 2 2 2 2 2 13" xfId="17965"/>
    <cellStyle name="Comma 2 2 2 2 2 2 2 2 2 2 14" xfId="20173"/>
    <cellStyle name="Comma 2 2 2 2 2 2 2 2 2 2 15" xfId="22660"/>
    <cellStyle name="Comma 2 2 2 2 2 2 2 2 2 2 15 2" xfId="35162"/>
    <cellStyle name="Comma 2 2 2 2 2 2 2 2 2 2 2" xfId="2538"/>
    <cellStyle name="Comma 2 2 2 2 2 2 2 2 2 2 2 10" xfId="16571"/>
    <cellStyle name="Comma 2 2 2 2 2 2 2 2 2 2 2 11" xfId="18778"/>
    <cellStyle name="Comma 2 2 2 2 2 2 2 2 2 2 2 12" xfId="20986"/>
    <cellStyle name="Comma 2 2 2 2 2 2 2 2 2 2 2 13" xfId="22661"/>
    <cellStyle name="Comma 2 2 2 2 2 2 2 2 2 2 2 13 2" xfId="35571"/>
    <cellStyle name="Comma 2 2 2 2 2 2 2 2 2 2 2 2" xfId="2539"/>
    <cellStyle name="Comma 2 2 2 2 2 2 2 2 2 2 2 2 10" xfId="24225"/>
    <cellStyle name="Comma 2 2 2 2 2 2 2 2 2 2 2 2 10 2" xfId="35572"/>
    <cellStyle name="Comma 2 2 2 2 2 2 2 2 2 2 2 2 2" xfId="6770"/>
    <cellStyle name="Comma 2 2 2 2 2 2 2 2 2 2 2 2 2 2" xfId="6771"/>
    <cellStyle name="Comma 2 2 2 2 2 2 2 2 2 2 2 2 2 2 2" xfId="36802"/>
    <cellStyle name="Comma 2 2 2 2 2 2 2 2 2 2 2 2 2 2 2 2" xfId="36803"/>
    <cellStyle name="Comma 2 2 2 2 2 2 2 2 2 2 2 2 2 3" xfId="24226"/>
    <cellStyle name="Comma 2 2 2 2 2 2 2 2 2 2 2 2 3" xfId="8106"/>
    <cellStyle name="Comma 2 2 2 2 2 2 2 2 2 2 2 2 4" xfId="9950"/>
    <cellStyle name="Comma 2 2 2 2 2 2 2 2 2 2 2 2 5" xfId="12157"/>
    <cellStyle name="Comma 2 2 2 2 2 2 2 2 2 2 2 2 6" xfId="14994"/>
    <cellStyle name="Comma 2 2 2 2 2 2 2 2 2 2 2 2 7" xfId="16572"/>
    <cellStyle name="Comma 2 2 2 2 2 2 2 2 2 2 2 2 8" xfId="18779"/>
    <cellStyle name="Comma 2 2 2 2 2 2 2 2 2 2 2 2 9" xfId="20987"/>
    <cellStyle name="Comma 2 2 2 2 2 2 2 2 2 2 2 3" xfId="3842"/>
    <cellStyle name="Comma 2 2 2 2 2 2 2 2 2 2 2 4" xfId="3874"/>
    <cellStyle name="Comma 2 2 2 2 2 2 2 2 2 2 2 5" xfId="4103"/>
    <cellStyle name="Comma 2 2 2 2 2 2 2 2 2 2 2 6" xfId="5356"/>
    <cellStyle name="Comma 2 2 2 2 2 2 2 2 2 2 2 6 2" xfId="8105"/>
    <cellStyle name="Comma 2 2 2 2 2 2 2 2 2 2 2 6 2 2" xfId="36111"/>
    <cellStyle name="Comma 2 2 2 2 2 2 2 2 2 2 2 6 2 2 2" xfId="37440"/>
    <cellStyle name="Comma 2 2 2 2 2 2 2 2 2 2 2 6 3" xfId="26122"/>
    <cellStyle name="Comma 2 2 2 2 2 2 2 2 2 2 2 7" xfId="9949"/>
    <cellStyle name="Comma 2 2 2 2 2 2 2 2 2 2 2 8" xfId="12156"/>
    <cellStyle name="Comma 2 2 2 2 2 2 2 2 2 2 2 9" xfId="14993"/>
    <cellStyle name="Comma 2 2 2 2 2 2 2 2 2 2 3" xfId="3133"/>
    <cellStyle name="Comma 2 2 2 2 2 2 2 2 2 2 4" xfId="3418"/>
    <cellStyle name="Comma 2 2 2 2 2 2 2 2 2 2 5" xfId="3841"/>
    <cellStyle name="Comma 2 2 2 2 2 2 2 2 2 2 5 10" xfId="23519"/>
    <cellStyle name="Comma 2 2 2 2 2 2 2 2 2 2 5 10 2" xfId="35798"/>
    <cellStyle name="Comma 2 2 2 2 2 2 2 2 2 2 5 2" xfId="6256"/>
    <cellStyle name="Comma 2 2 2 2 2 2 2 2 2 2 5 2 2" xfId="7023"/>
    <cellStyle name="Comma 2 2 2 2 2 2 2 2 2 2 5 2 2 2" xfId="36393"/>
    <cellStyle name="Comma 2 2 2 2 2 2 2 2 2 2 5 2 2 2 2" xfId="37029"/>
    <cellStyle name="Comma 2 2 2 2 2 2 2 2 2 2 5 2 3" xfId="24862"/>
    <cellStyle name="Comma 2 2 2 2 2 2 2 2 2 2 5 3" xfId="8716"/>
    <cellStyle name="Comma 2 2 2 2 2 2 2 2 2 2 5 4" xfId="10671"/>
    <cellStyle name="Comma 2 2 2 2 2 2 2 2 2 2 5 5" xfId="12878"/>
    <cellStyle name="Comma 2 2 2 2 2 2 2 2 2 2 5 6" xfId="15988"/>
    <cellStyle name="Comma 2 2 2 2 2 2 2 2 2 2 5 7" xfId="17293"/>
    <cellStyle name="Comma 2 2 2 2 2 2 2 2 2 2 5 8" xfId="19500"/>
    <cellStyle name="Comma 2 2 2 2 2 2 2 2 2 2 5 9" xfId="21708"/>
    <cellStyle name="Comma 2 2 2 2 2 2 2 2 2 2 6" xfId="3912"/>
    <cellStyle name="Comma 2 2 2 2 2 2 2 2 2 2 7" xfId="4193"/>
    <cellStyle name="Comma 2 2 2 2 2 2 2 2 2 2 8" xfId="5355"/>
    <cellStyle name="Comma 2 2 2 2 2 2 2 2 2 2 8 2" xfId="7504"/>
    <cellStyle name="Comma 2 2 2 2 2 2 2 2 2 2 8 2 2" xfId="36110"/>
    <cellStyle name="Comma 2 2 2 2 2 2 2 2 2 2 8 2 2 2" xfId="37215"/>
    <cellStyle name="Comma 2 2 2 2 2 2 2 2 2 2 8 3" xfId="25493"/>
    <cellStyle name="Comma 2 2 2 2 2 2 2 2 2 2 9" xfId="9136"/>
    <cellStyle name="Comma 2 2 2 2 2 2 2 2 2 3" xfId="2152"/>
    <cellStyle name="Comma 2 2 2 2 2 2 2 2 2 3 10" xfId="13188"/>
    <cellStyle name="Comma 2 2 2 2 2 2 2 2 2 3 11" xfId="18498"/>
    <cellStyle name="Comma 2 2 2 2 2 2 2 2 2 3 12" xfId="20706"/>
    <cellStyle name="Comma 2 2 2 2 2 2 2 2 2 3 13" xfId="23003"/>
    <cellStyle name="Comma 2 2 2 2 2 2 2 2 2 3 13 2" xfId="35362"/>
    <cellStyle name="Comma 2 2 2 2 2 2 2 2 2 3 2" xfId="3132"/>
    <cellStyle name="Comma 2 2 2 2 2 2 2 2 2 3 2 10" xfId="23946"/>
    <cellStyle name="Comma 2 2 2 2 2 2 2 2 2 3 2 10 2" xfId="35669"/>
    <cellStyle name="Comma 2 2 2 2 2 2 2 2 2 3 2 2" xfId="6550"/>
    <cellStyle name="Comma 2 2 2 2 2 2 2 2 2 3 2 2 2" xfId="6868"/>
    <cellStyle name="Comma 2 2 2 2 2 2 2 2 2 3 2 2 2 2" xfId="36593"/>
    <cellStyle name="Comma 2 2 2 2 2 2 2 2 2 3 2 2 2 2 2" xfId="36900"/>
    <cellStyle name="Comma 2 2 2 2 2 2 2 2 2 3 2 2 3" xfId="24568"/>
    <cellStyle name="Comma 2 2 2 2 2 2 2 2 2 3 2 3" xfId="8448"/>
    <cellStyle name="Comma 2 2 2 2 2 2 2 2 2 3 2 4" xfId="10292"/>
    <cellStyle name="Comma 2 2 2 2 2 2 2 2 2 3 2 5" xfId="12499"/>
    <cellStyle name="Comma 2 2 2 2 2 2 2 2 2 3 2 6" xfId="15467"/>
    <cellStyle name="Comma 2 2 2 2 2 2 2 2 2 3 2 7" xfId="16914"/>
    <cellStyle name="Comma 2 2 2 2 2 2 2 2 2 3 2 8" xfId="19121"/>
    <cellStyle name="Comma 2 2 2 2 2 2 2 2 2 3 2 9" xfId="21329"/>
    <cellStyle name="Comma 2 2 2 2 2 2 2 2 2 3 3" xfId="4178"/>
    <cellStyle name="Comma 2 2 2 2 2 2 2 2 2 3 4" xfId="4487"/>
    <cellStyle name="Comma 2 2 2 2 2 2 2 2 2 3 5" xfId="4656"/>
    <cellStyle name="Comma 2 2 2 2 2 2 2 2 2 3 6" xfId="5698"/>
    <cellStyle name="Comma 2 2 2 2 2 2 2 2 2 3 6 2" xfId="7837"/>
    <cellStyle name="Comma 2 2 2 2 2 2 2 2 2 3 6 2 2" xfId="36208"/>
    <cellStyle name="Comma 2 2 2 2 2 2 2 2 2 3 6 2 2 2" xfId="37343"/>
    <cellStyle name="Comma 2 2 2 2 2 2 2 2 2 3 6 3" xfId="25954"/>
    <cellStyle name="Comma 2 2 2 2 2 2 2 2 2 3 7" xfId="9669"/>
    <cellStyle name="Comma 2 2 2 2 2 2 2 2 2 3 8" xfId="11876"/>
    <cellStyle name="Comma 2 2 2 2 2 2 2 2 2 3 9" xfId="14655"/>
    <cellStyle name="Comma 2 2 2 2 2 2 2 2 2 4" xfId="3417"/>
    <cellStyle name="Comma 2 2 2 2 2 2 2 2 2 5" xfId="3496"/>
    <cellStyle name="Comma 2 2 2 2 2 2 2 2 2 5 10" xfId="23518"/>
    <cellStyle name="Comma 2 2 2 2 2 2 2 2 2 5 10 2" xfId="35701"/>
    <cellStyle name="Comma 2 2 2 2 2 2 2 2 2 5 2" xfId="6255"/>
    <cellStyle name="Comma 2 2 2 2 2 2 2 2 2 5 2 2" xfId="6900"/>
    <cellStyle name="Comma 2 2 2 2 2 2 2 2 2 5 2 2 2" xfId="36392"/>
    <cellStyle name="Comma 2 2 2 2 2 2 2 2 2 5 2 2 2 2" xfId="36932"/>
    <cellStyle name="Comma 2 2 2 2 2 2 2 2 2 5 2 3" xfId="24739"/>
    <cellStyle name="Comma 2 2 2 2 2 2 2 2 2 5 3" xfId="8619"/>
    <cellStyle name="Comma 2 2 2 2 2 2 2 2 2 5 4" xfId="10489"/>
    <cellStyle name="Comma 2 2 2 2 2 2 2 2 2 5 5" xfId="12696"/>
    <cellStyle name="Comma 2 2 2 2 2 2 2 2 2 5 6" xfId="15740"/>
    <cellStyle name="Comma 2 2 2 2 2 2 2 2 2 5 7" xfId="17111"/>
    <cellStyle name="Comma 2 2 2 2 2 2 2 2 2 5 8" xfId="19318"/>
    <cellStyle name="Comma 2 2 2 2 2 2 2 2 2 5 9" xfId="21526"/>
    <cellStyle name="Comma 2 2 2 2 2 2 2 2 2 6" xfId="1921"/>
    <cellStyle name="Comma 2 2 2 2 2 2 2 2 2 7" xfId="1904"/>
    <cellStyle name="Comma 2 2 2 2 2 2 2 2 2 8" xfId="4899"/>
    <cellStyle name="Comma 2 2 2 2 2 2 2 2 2 8 2" xfId="7503"/>
    <cellStyle name="Comma 2 2 2 2 2 2 2 2 2 8 2 2" xfId="35906"/>
    <cellStyle name="Comma 2 2 2 2 2 2 2 2 2 8 2 2 2" xfId="37214"/>
    <cellStyle name="Comma 2 2 2 2 2 2 2 2 2 8 3" xfId="25492"/>
    <cellStyle name="Comma 2 2 2 2 2 2 2 2 2 9" xfId="9135"/>
    <cellStyle name="Comma 2 2 2 2 2 2 2 2 3" xfId="2151"/>
    <cellStyle name="Comma 2 2 2 2 2 2 2 2 3 10" xfId="13214"/>
    <cellStyle name="Comma 2 2 2 2 2 2 2 2 3 11" xfId="18497"/>
    <cellStyle name="Comma 2 2 2 2 2 2 2 2 3 12" xfId="20705"/>
    <cellStyle name="Comma 2 2 2 2 2 2 2 2 3 13" xfId="22378"/>
    <cellStyle name="Comma 2 2 2 2 2 2 2 2 3 13 2" xfId="35361"/>
    <cellStyle name="Comma 2 2 2 2 2 2 2 2 3 2" xfId="2347"/>
    <cellStyle name="Comma 2 2 2 2 2 2 2 2 3 2 10" xfId="23945"/>
    <cellStyle name="Comma 2 2 2 2 2 2 2 2 3 2 10 2" xfId="35439"/>
    <cellStyle name="Comma 2 2 2 2 2 2 2 2 3 2 2" xfId="6549"/>
    <cellStyle name="Comma 2 2 2 2 2 2 2 2 3 2 2 2" xfId="6629"/>
    <cellStyle name="Comma 2 2 2 2 2 2 2 2 3 2 2 2 2" xfId="36592"/>
    <cellStyle name="Comma 2 2 2 2 2 2 2 2 3 2 2 2 2 2" xfId="36670"/>
    <cellStyle name="Comma 2 2 2 2 2 2 2 2 3 2 2 3" xfId="24084"/>
    <cellStyle name="Comma 2 2 2 2 2 2 2 2 3 2 3" xfId="7973"/>
    <cellStyle name="Comma 2 2 2 2 2 2 2 2 3 2 4" xfId="9808"/>
    <cellStyle name="Comma 2 2 2 2 2 2 2 2 3 2 5" xfId="12015"/>
    <cellStyle name="Comma 2 2 2 2 2 2 2 2 3 2 6" xfId="14828"/>
    <cellStyle name="Comma 2 2 2 2 2 2 2 2 3 2 7" xfId="13258"/>
    <cellStyle name="Comma 2 2 2 2 2 2 2 2 3 2 8" xfId="18637"/>
    <cellStyle name="Comma 2 2 2 2 2 2 2 2 3 2 9" xfId="20845"/>
    <cellStyle name="Comma 2 2 2 2 2 2 2 2 3 3" xfId="3657"/>
    <cellStyle name="Comma 2 2 2 2 2 2 2 2 3 4" xfId="1412"/>
    <cellStyle name="Comma 2 2 2 2 2 2 2 2 3 5" xfId="4542"/>
    <cellStyle name="Comma 2 2 2 2 2 2 2 2 3 6" xfId="5073"/>
    <cellStyle name="Comma 2 2 2 2 2 2 2 2 3 6 2" xfId="7836"/>
    <cellStyle name="Comma 2 2 2 2 2 2 2 2 3 6 2 2" xfId="35983"/>
    <cellStyle name="Comma 2 2 2 2 2 2 2 2 3 6 2 2 2" xfId="37342"/>
    <cellStyle name="Comma 2 2 2 2 2 2 2 2 3 6 3" xfId="25953"/>
    <cellStyle name="Comma 2 2 2 2 2 2 2 2 3 7" xfId="9668"/>
    <cellStyle name="Comma 2 2 2 2 2 2 2 2 3 8" xfId="11875"/>
    <cellStyle name="Comma 2 2 2 2 2 2 2 2 3 9" xfId="14654"/>
    <cellStyle name="Comma 2 2 2 2 2 2 2 2 4" xfId="2819"/>
    <cellStyle name="Comma 2 2 2 2 2 2 2 2 5" xfId="2861"/>
    <cellStyle name="Comma 2 2 2 2 2 2 2 2 6" xfId="3495"/>
    <cellStyle name="Comma 2 2 2 2 2 2 2 2 6 10" xfId="23236"/>
    <cellStyle name="Comma 2 2 2 2 2 2 2 2 6 10 2" xfId="35700"/>
    <cellStyle name="Comma 2 2 2 2 2 2 2 2 6 2" xfId="5973"/>
    <cellStyle name="Comma 2 2 2 2 2 2 2 2 6 2 2" xfId="6899"/>
    <cellStyle name="Comma 2 2 2 2 2 2 2 2 6 2 2 2" xfId="36265"/>
    <cellStyle name="Comma 2 2 2 2 2 2 2 2 6 2 2 2 2" xfId="36931"/>
    <cellStyle name="Comma 2 2 2 2 2 2 2 2 6 2 3" xfId="24738"/>
    <cellStyle name="Comma 2 2 2 2 2 2 2 2 6 3" xfId="8618"/>
    <cellStyle name="Comma 2 2 2 2 2 2 2 2 6 4" xfId="10488"/>
    <cellStyle name="Comma 2 2 2 2 2 2 2 2 6 5" xfId="12695"/>
    <cellStyle name="Comma 2 2 2 2 2 2 2 2 6 6" xfId="15739"/>
    <cellStyle name="Comma 2 2 2 2 2 2 2 2 6 7" xfId="17110"/>
    <cellStyle name="Comma 2 2 2 2 2 2 2 2 6 8" xfId="19317"/>
    <cellStyle name="Comma 2 2 2 2 2 2 2 2 6 9" xfId="21525"/>
    <cellStyle name="Comma 2 2 2 2 2 2 2 2 7" xfId="4149"/>
    <cellStyle name="Comma 2 2 2 2 2 2 2 2 8" xfId="4454"/>
    <cellStyle name="Comma 2 2 2 2 2 2 2 2 9" xfId="4898"/>
    <cellStyle name="Comma 2 2 2 2 2 2 2 2 9 2" xfId="7376"/>
    <cellStyle name="Comma 2 2 2 2 2 2 2 2 9 2 2" xfId="35905"/>
    <cellStyle name="Comma 2 2 2 2 2 2 2 2 9 2 2 2" xfId="37087"/>
    <cellStyle name="Comma 2 2 2 2 2 2 2 2 9 3" xfId="25210"/>
    <cellStyle name="Comma 2 2 2 2 2 2 2 3" xfId="1161"/>
    <cellStyle name="Comma 2 2 2 2 2 2 2 3 10" xfId="11175"/>
    <cellStyle name="Comma 2 2 2 2 2 2 2 3 11" xfId="13821"/>
    <cellStyle name="Comma 2 2 2 2 2 2 2 3 12" xfId="14108"/>
    <cellStyle name="Comma 2 2 2 2 2 2 2 3 13" xfId="17797"/>
    <cellStyle name="Comma 2 2 2 2 2 2 2 3 14" xfId="20005"/>
    <cellStyle name="Comma 2 2 2 2 2 2 2 3 15" xfId="22377"/>
    <cellStyle name="Comma 2 2 2 2 2 2 2 3 15 2" xfId="35085"/>
    <cellStyle name="Comma 2 2 2 2 2 2 2 3 2" xfId="2346"/>
    <cellStyle name="Comma 2 2 2 2 2 2 2 3 2 10" xfId="13280"/>
    <cellStyle name="Comma 2 2 2 2 2 2 2 3 2 11" xfId="18636"/>
    <cellStyle name="Comma 2 2 2 2 2 2 2 3 2 12" xfId="20844"/>
    <cellStyle name="Comma 2 2 2 2 2 2 2 3 2 13" xfId="22493"/>
    <cellStyle name="Comma 2 2 2 2 2 2 2 3 2 13 2" xfId="35438"/>
    <cellStyle name="Comma 2 2 2 2 2 2 2 3 2 2" xfId="2423"/>
    <cellStyle name="Comma 2 2 2 2 2 2 2 3 2 2 10" xfId="24083"/>
    <cellStyle name="Comma 2 2 2 2 2 2 2 3 2 2 10 2" xfId="35492"/>
    <cellStyle name="Comma 2 2 2 2 2 2 2 3 2 2 2" xfId="6628"/>
    <cellStyle name="Comma 2 2 2 2 2 2 2 3 2 2 2 2" xfId="6685"/>
    <cellStyle name="Comma 2 2 2 2 2 2 2 3 2 2 2 2 2" xfId="36669"/>
    <cellStyle name="Comma 2 2 2 2 2 2 2 3 2 2 2 2 2 2" xfId="36723"/>
    <cellStyle name="Comma 2 2 2 2 2 2 2 3 2 2 2 3" xfId="24140"/>
    <cellStyle name="Comma 2 2 2 2 2 2 2 3 2 2 3" xfId="8026"/>
    <cellStyle name="Comma 2 2 2 2 2 2 2 3 2 2 4" xfId="9864"/>
    <cellStyle name="Comma 2 2 2 2 2 2 2 3 2 2 5" xfId="12071"/>
    <cellStyle name="Comma 2 2 2 2 2 2 2 3 2 2 6" xfId="14893"/>
    <cellStyle name="Comma 2 2 2 2 2 2 2 3 2 2 7" xfId="15080"/>
    <cellStyle name="Comma 2 2 2 2 2 2 2 3 2 2 8" xfId="18693"/>
    <cellStyle name="Comma 2 2 2 2 2 2 2 3 2 2 9" xfId="20901"/>
    <cellStyle name="Comma 2 2 2 2 2 2 2 3 2 3" xfId="3734"/>
    <cellStyle name="Comma 2 2 2 2 2 2 2 3 2 4" xfId="2306"/>
    <cellStyle name="Comma 2 2 2 2 2 2 2 3 2 5" xfId="4091"/>
    <cellStyle name="Comma 2 2 2 2 2 2 2 3 2 6" xfId="5188"/>
    <cellStyle name="Comma 2 2 2 2 2 2 2 3 2 6 2" xfId="7972"/>
    <cellStyle name="Comma 2 2 2 2 2 2 2 3 2 6 2 2" xfId="36034"/>
    <cellStyle name="Comma 2 2 2 2 2 2 2 3 2 6 2 2 2" xfId="37389"/>
    <cellStyle name="Comma 2 2 2 2 2 2 2 3 2 6 3" xfId="26062"/>
    <cellStyle name="Comma 2 2 2 2 2 2 2 3 2 7" xfId="9807"/>
    <cellStyle name="Comma 2 2 2 2 2 2 2 3 2 8" xfId="12014"/>
    <cellStyle name="Comma 2 2 2 2 2 2 2 3 2 9" xfId="14827"/>
    <cellStyle name="Comma 2 2 2 2 2 2 2 3 3" xfId="2955"/>
    <cellStyle name="Comma 2 2 2 2 2 2 2 3 4" xfId="3250"/>
    <cellStyle name="Comma 2 2 2 2 2 2 2 3 5" xfId="3656"/>
    <cellStyle name="Comma 2 2 2 2 2 2 2 3 5 10" xfId="23351"/>
    <cellStyle name="Comma 2 2 2 2 2 2 2 3 5 10 2" xfId="35747"/>
    <cellStyle name="Comma 2 2 2 2 2 2 2 3 5 2" xfId="6088"/>
    <cellStyle name="Comma 2 2 2 2 2 2 2 3 5 2 2" xfId="6951"/>
    <cellStyle name="Comma 2 2 2 2 2 2 2 3 5 2 2 2" xfId="36316"/>
    <cellStyle name="Comma 2 2 2 2 2 2 2 3 5 2 2 2 2" xfId="36978"/>
    <cellStyle name="Comma 2 2 2 2 2 2 2 3 5 2 3" xfId="24790"/>
    <cellStyle name="Comma 2 2 2 2 2 2 2 3 5 3" xfId="8665"/>
    <cellStyle name="Comma 2 2 2 2 2 2 2 3 5 4" xfId="10599"/>
    <cellStyle name="Comma 2 2 2 2 2 2 2 3 5 5" xfId="12806"/>
    <cellStyle name="Comma 2 2 2 2 2 2 2 3 5 6" xfId="15871"/>
    <cellStyle name="Comma 2 2 2 2 2 2 2 3 5 7" xfId="17221"/>
    <cellStyle name="Comma 2 2 2 2 2 2 2 3 5 8" xfId="19428"/>
    <cellStyle name="Comma 2 2 2 2 2 2 2 3 5 9" xfId="21636"/>
    <cellStyle name="Comma 2 2 2 2 2 2 2 3 6" xfId="1737"/>
    <cellStyle name="Comma 2 2 2 2 2 2 2 3 7" xfId="4365"/>
    <cellStyle name="Comma 2 2 2 2 2 2 2 3 8" xfId="5072"/>
    <cellStyle name="Comma 2 2 2 2 2 2 2 3 8 2" xfId="7427"/>
    <cellStyle name="Comma 2 2 2 2 2 2 2 3 8 2 2" xfId="35982"/>
    <cellStyle name="Comma 2 2 2 2 2 2 2 3 8 2 2 2" xfId="37138"/>
    <cellStyle name="Comma 2 2 2 2 2 2 2 3 8 3" xfId="25325"/>
    <cellStyle name="Comma 2 2 2 2 2 2 2 3 9" xfId="8968"/>
    <cellStyle name="Comma 2 2 2 2 2 2 2 4" xfId="1699"/>
    <cellStyle name="Comma 2 2 2 2 2 2 2 4 10" xfId="13598"/>
    <cellStyle name="Comma 2 2 2 2 2 2 2 4 11" xfId="18164"/>
    <cellStyle name="Comma 2 2 2 2 2 2 2 4 12" xfId="20372"/>
    <cellStyle name="Comma 2 2 2 2 2 2 2 4 13" xfId="22786"/>
    <cellStyle name="Comma 2 2 2 2 2 2 2 4 13 2" xfId="35258"/>
    <cellStyle name="Comma 2 2 2 2 2 2 2 4 2" xfId="2818"/>
    <cellStyle name="Comma 2 2 2 2 2 2 2 4 2 10" xfId="23667"/>
    <cellStyle name="Comma 2 2 2 2 2 2 2 4 2 10 2" xfId="35618"/>
    <cellStyle name="Comma 2 2 2 2 2 2 2 4 2 2" xfId="6399"/>
    <cellStyle name="Comma 2 2 2 2 2 2 2 4 2 2 2" xfId="6817"/>
    <cellStyle name="Comma 2 2 2 2 2 2 2 4 2 2 2 2" xfId="36489"/>
    <cellStyle name="Comma 2 2 2 2 2 2 2 4 2 2 2 2 2" xfId="36849"/>
    <cellStyle name="Comma 2 2 2 2 2 2 2 4 2 2 3" xfId="24351"/>
    <cellStyle name="Comma 2 2 2 2 2 2 2 4 2 3" xfId="8231"/>
    <cellStyle name="Comma 2 2 2 2 2 2 2 4 2 4" xfId="10075"/>
    <cellStyle name="Comma 2 2 2 2 2 2 2 4 2 5" xfId="12282"/>
    <cellStyle name="Comma 2 2 2 2 2 2 2 4 2 6" xfId="15199"/>
    <cellStyle name="Comma 2 2 2 2 2 2 2 4 2 7" xfId="16697"/>
    <cellStyle name="Comma 2 2 2 2 2 2 2 4 2 8" xfId="18904"/>
    <cellStyle name="Comma 2 2 2 2 2 2 2 4 2 9" xfId="21112"/>
    <cellStyle name="Comma 2 2 2 2 2 2 2 4 3" xfId="4001"/>
    <cellStyle name="Comma 2 2 2 2 2 2 2 4 4" xfId="4352"/>
    <cellStyle name="Comma 2 2 2 2 2 2 2 4 5" xfId="4280"/>
    <cellStyle name="Comma 2 2 2 2 2 2 2 4 6" xfId="5481"/>
    <cellStyle name="Comma 2 2 2 2 2 2 2 4 6 2" xfId="7605"/>
    <cellStyle name="Comma 2 2 2 2 2 2 2 4 6 2 2" xfId="36157"/>
    <cellStyle name="Comma 2 2 2 2 2 2 2 4 6 2 2 2" xfId="37266"/>
    <cellStyle name="Comma 2 2 2 2 2 2 2 4 6 3" xfId="25647"/>
    <cellStyle name="Comma 2 2 2 2 2 2 2 4 7" xfId="9335"/>
    <cellStyle name="Comma 2 2 2 2 2 2 2 4 8" xfId="11542"/>
    <cellStyle name="Comma 2 2 2 2 2 2 2 4 9" xfId="14266"/>
    <cellStyle name="Comma 2 2 2 2 2 2 2 5" xfId="3070"/>
    <cellStyle name="Comma 2 2 2 2 2 2 2 6" xfId="1681"/>
    <cellStyle name="Comma 2 2 2 2 2 2 2 6 10" xfId="23235"/>
    <cellStyle name="Comma 2 2 2 2 2 2 2 6 10 2" xfId="35253"/>
    <cellStyle name="Comma 2 2 2 2 2 2 2 6 2" xfId="5972"/>
    <cellStyle name="Comma 2 2 2 2 2 2 2 6 2 2" xfId="6390"/>
    <cellStyle name="Comma 2 2 2 2 2 2 2 6 2 2 2" xfId="36264"/>
    <cellStyle name="Comma 2 2 2 2 2 2 2 6 2 2 2 2" xfId="36484"/>
    <cellStyle name="Comma 2 2 2 2 2 2 2 6 2 3" xfId="23658"/>
    <cellStyle name="Comma 2 2 2 2 2 2 2 6 3" xfId="7600"/>
    <cellStyle name="Comma 2 2 2 2 2 2 2 6 4" xfId="9326"/>
    <cellStyle name="Comma 2 2 2 2 2 2 2 6 5" xfId="11533"/>
    <cellStyle name="Comma 2 2 2 2 2 2 2 6 6" xfId="14252"/>
    <cellStyle name="Comma 2 2 2 2 2 2 2 6 7" xfId="16165"/>
    <cellStyle name="Comma 2 2 2 2 2 2 2 6 8" xfId="18155"/>
    <cellStyle name="Comma 2 2 2 2 2 2 2 6 9" xfId="20363"/>
    <cellStyle name="Comma 2 2 2 2 2 2 2 7" xfId="3730"/>
    <cellStyle name="Comma 2 2 2 2 2 2 2 8" xfId="1965"/>
    <cellStyle name="Comma 2 2 2 2 2 2 2 9" xfId="4693"/>
    <cellStyle name="Comma 2 2 2 2 2 2 2 9 2" xfId="7375"/>
    <cellStyle name="Comma 2 2 2 2 2 2 2 9 2 2" xfId="35829"/>
    <cellStyle name="Comma 2 2 2 2 2 2 2 9 2 2 2" xfId="37086"/>
    <cellStyle name="Comma 2 2 2 2 2 2 2 9 3" xfId="25209"/>
    <cellStyle name="Comma 2 2 2 2 2 2 3" xfId="1071"/>
    <cellStyle name="Comma 2 2 2 2 2 2 4" xfId="1160"/>
    <cellStyle name="Comma 2 2 2 2 2 2 4 10" xfId="11174"/>
    <cellStyle name="Comma 2 2 2 2 2 2 4 11" xfId="13820"/>
    <cellStyle name="Comma 2 2 2 2 2 2 4 12" xfId="15878"/>
    <cellStyle name="Comma 2 2 2 2 2 2 4 13" xfId="17796"/>
    <cellStyle name="Comma 2 2 2 2 2 2 4 14" xfId="20004"/>
    <cellStyle name="Comma 2 2 2 2 2 2 4 15" xfId="22138"/>
    <cellStyle name="Comma 2 2 2 2 2 2 4 15 2" xfId="35084"/>
    <cellStyle name="Comma 2 2 2 2 2 2 4 2" xfId="1339"/>
    <cellStyle name="Comma 2 2 2 2 2 2 4 2 10" xfId="11309"/>
    <cellStyle name="Comma 2 2 2 2 2 2 4 2 11" xfId="13979"/>
    <cellStyle name="Comma 2 2 2 2 2 2 4 2 12" xfId="16099"/>
    <cellStyle name="Comma 2 2 2 2 2 2 4 2 13" xfId="17931"/>
    <cellStyle name="Comma 2 2 2 2 2 2 4 2 14" xfId="20139"/>
    <cellStyle name="Comma 2 2 2 2 2 2 4 2 15" xfId="22492"/>
    <cellStyle name="Comma 2 2 2 2 2 2 4 2 15 2" xfId="35128"/>
    <cellStyle name="Comma 2 2 2 2 2 2 4 2 2" xfId="2422"/>
    <cellStyle name="Comma 2 2 2 2 2 2 4 2 2 10" xfId="13177"/>
    <cellStyle name="Comma 2 2 2 2 2 2 4 2 2 11" xfId="18692"/>
    <cellStyle name="Comma 2 2 2 2 2 2 4 2 2 12" xfId="20900"/>
    <cellStyle name="Comma 2 2 2 2 2 2 4 2 2 13" xfId="22627"/>
    <cellStyle name="Comma 2 2 2 2 2 2 4 2 2 13 2" xfId="35491"/>
    <cellStyle name="Comma 2 2 2 2 2 2 4 2 2 2" xfId="2505"/>
    <cellStyle name="Comma 2 2 2 2 2 2 4 2 2 2 10" xfId="24139"/>
    <cellStyle name="Comma 2 2 2 2 2 2 4 2 2 2 10 2" xfId="35538"/>
    <cellStyle name="Comma 2 2 2 2 2 2 4 2 2 2 2" xfId="6684"/>
    <cellStyle name="Comma 2 2 2 2 2 2 4 2 2 2 2 2" xfId="6737"/>
    <cellStyle name="Comma 2 2 2 2 2 2 4 2 2 2 2 2 2" xfId="36722"/>
    <cellStyle name="Comma 2 2 2 2 2 2 4 2 2 2 2 2 2 2" xfId="36769"/>
    <cellStyle name="Comma 2 2 2 2 2 2 4 2 2 2 2 3" xfId="24192"/>
    <cellStyle name="Comma 2 2 2 2 2 2 4 2 2 2 3" xfId="8072"/>
    <cellStyle name="Comma 2 2 2 2 2 2 4 2 2 2 4" xfId="9916"/>
    <cellStyle name="Comma 2 2 2 2 2 2 4 2 2 2 5" xfId="12123"/>
    <cellStyle name="Comma 2 2 2 2 2 2 4 2 2 2 6" xfId="14960"/>
    <cellStyle name="Comma 2 2 2 2 2 2 4 2 2 2 7" xfId="16538"/>
    <cellStyle name="Comma 2 2 2 2 2 2 4 2 2 2 8" xfId="18745"/>
    <cellStyle name="Comma 2 2 2 2 2 2 4 2 2 2 9" xfId="20953"/>
    <cellStyle name="Comma 2 2 2 2 2 2 4 2 2 3" xfId="3808"/>
    <cellStyle name="Comma 2 2 2 2 2 2 4 2 2 4" xfId="1813"/>
    <cellStyle name="Comma 2 2 2 2 2 2 4 2 2 5" xfId="1464"/>
    <cellStyle name="Comma 2 2 2 2 2 2 4 2 2 6" xfId="5322"/>
    <cellStyle name="Comma 2 2 2 2 2 2 4 2 2 6 2" xfId="8025"/>
    <cellStyle name="Comma 2 2 2 2 2 2 4 2 2 6 2 2" xfId="36077"/>
    <cellStyle name="Comma 2 2 2 2 2 2 4 2 2 6 2 2 2" xfId="37414"/>
    <cellStyle name="Comma 2 2 2 2 2 2 4 2 2 6 3" xfId="26090"/>
    <cellStyle name="Comma 2 2 2 2 2 2 4 2 2 7" xfId="9863"/>
    <cellStyle name="Comma 2 2 2 2 2 2 4 2 2 8" xfId="12070"/>
    <cellStyle name="Comma 2 2 2 2 2 2 4 2 2 9" xfId="14892"/>
    <cellStyle name="Comma 2 2 2 2 2 2 4 2 3" xfId="3099"/>
    <cellStyle name="Comma 2 2 2 2 2 2 4 2 4" xfId="3384"/>
    <cellStyle name="Comma 2 2 2 2 2 2 4 2 5" xfId="3733"/>
    <cellStyle name="Comma 2 2 2 2 2 2 4 2 5 10" xfId="23485"/>
    <cellStyle name="Comma 2 2 2 2 2 2 4 2 5 10 2" xfId="35772"/>
    <cellStyle name="Comma 2 2 2 2 2 2 4 2 5 2" xfId="6222"/>
    <cellStyle name="Comma 2 2 2 2 2 2 4 2 5 2 2" xfId="6983"/>
    <cellStyle name="Comma 2 2 2 2 2 2 4 2 5 2 2 2" xfId="36359"/>
    <cellStyle name="Comma 2 2 2 2 2 2 4 2 5 2 2 2 2" xfId="37003"/>
    <cellStyle name="Comma 2 2 2 2 2 2 4 2 5 2 3" xfId="24822"/>
    <cellStyle name="Comma 2 2 2 2 2 2 4 2 5 3" xfId="8690"/>
    <cellStyle name="Comma 2 2 2 2 2 2 4 2 5 4" xfId="10631"/>
    <cellStyle name="Comma 2 2 2 2 2 2 4 2 5 5" xfId="12838"/>
    <cellStyle name="Comma 2 2 2 2 2 2 4 2 5 6" xfId="15921"/>
    <cellStyle name="Comma 2 2 2 2 2 2 4 2 5 7" xfId="17253"/>
    <cellStyle name="Comma 2 2 2 2 2 2 4 2 5 8" xfId="19460"/>
    <cellStyle name="Comma 2 2 2 2 2 2 4 2 5 9" xfId="21668"/>
    <cellStyle name="Comma 2 2 2 2 2 2 4 2 6" xfId="2471"/>
    <cellStyle name="Comma 2 2 2 2 2 2 4 2 7" xfId="4012"/>
    <cellStyle name="Comma 2 2 2 2 2 2 4 2 8" xfId="5187"/>
    <cellStyle name="Comma 2 2 2 2 2 2 4 2 8 2" xfId="7470"/>
    <cellStyle name="Comma 2 2 2 2 2 2 4 2 8 2 2" xfId="36033"/>
    <cellStyle name="Comma 2 2 2 2 2 2 4 2 8 2 2 2" xfId="37181"/>
    <cellStyle name="Comma 2 2 2 2 2 2 4 2 8 3" xfId="25459"/>
    <cellStyle name="Comma 2 2 2 2 2 2 4 2 9" xfId="9102"/>
    <cellStyle name="Comma 2 2 2 2 2 2 4 3" xfId="2086"/>
    <cellStyle name="Comma 2 2 2 2 2 2 4 3 10" xfId="13588"/>
    <cellStyle name="Comma 2 2 2 2 2 2 4 3 11" xfId="18432"/>
    <cellStyle name="Comma 2 2 2 2 2 2 4 3 12" xfId="20640"/>
    <cellStyle name="Comma 2 2 2 2 2 2 4 3 13" xfId="22883"/>
    <cellStyle name="Comma 2 2 2 2 2 2 4 3 13 2" xfId="35328"/>
    <cellStyle name="Comma 2 2 2 2 2 2 4 3 2" xfId="2954"/>
    <cellStyle name="Comma 2 2 2 2 2 2 4 3 2 10" xfId="23880"/>
    <cellStyle name="Comma 2 2 2 2 2 2 4 3 2 10 2" xfId="35643"/>
    <cellStyle name="Comma 2 2 2 2 2 2 4 3 2 2" xfId="6516"/>
    <cellStyle name="Comma 2 2 2 2 2 2 4 3 2 2 2" xfId="6842"/>
    <cellStyle name="Comma 2 2 2 2 2 2 4 3 2 2 2 2" xfId="36559"/>
    <cellStyle name="Comma 2 2 2 2 2 2 4 3 2 2 2 2 2" xfId="36874"/>
    <cellStyle name="Comma 2 2 2 2 2 2 4 3 2 2 3" xfId="24448"/>
    <cellStyle name="Comma 2 2 2 2 2 2 4 3 2 3" xfId="8328"/>
    <cellStyle name="Comma 2 2 2 2 2 2 4 3 2 4" xfId="10172"/>
    <cellStyle name="Comma 2 2 2 2 2 2 4 3 2 5" xfId="12379"/>
    <cellStyle name="Comma 2 2 2 2 2 2 4 3 2 6" xfId="15316"/>
    <cellStyle name="Comma 2 2 2 2 2 2 4 3 2 7" xfId="16794"/>
    <cellStyle name="Comma 2 2 2 2 2 2 4 3 2 8" xfId="19001"/>
    <cellStyle name="Comma 2 2 2 2 2 2 4 3 2 9" xfId="21209"/>
    <cellStyle name="Comma 2 2 2 2 2 2 4 3 3" xfId="4078"/>
    <cellStyle name="Comma 2 2 2 2 2 2 4 3 4" xfId="4412"/>
    <cellStyle name="Comma 2 2 2 2 2 2 4 3 5" xfId="4630"/>
    <cellStyle name="Comma 2 2 2 2 2 2 4 3 6" xfId="5578"/>
    <cellStyle name="Comma 2 2 2 2 2 2 4 3 6 2" xfId="7771"/>
    <cellStyle name="Comma 2 2 2 2 2 2 4 3 6 2 2" xfId="36182"/>
    <cellStyle name="Comma 2 2 2 2 2 2 4 3 6 2 2 2" xfId="37309"/>
    <cellStyle name="Comma 2 2 2 2 2 2 4 3 6 3" xfId="25888"/>
    <cellStyle name="Comma 2 2 2 2 2 2 4 3 7" xfId="9603"/>
    <cellStyle name="Comma 2 2 2 2 2 2 4 3 8" xfId="11810"/>
    <cellStyle name="Comma 2 2 2 2 2 2 4 3 9" xfId="14589"/>
    <cellStyle name="Comma 2 2 2 2 2 2 4 4" xfId="3249"/>
    <cellStyle name="Comma 2 2 2 2 2 2 4 5" xfId="1489"/>
    <cellStyle name="Comma 2 2 2 2 2 2 4 5 10" xfId="23350"/>
    <cellStyle name="Comma 2 2 2 2 2 2 4 5 10 2" xfId="35209"/>
    <cellStyle name="Comma 2 2 2 2 2 2 4 5 2" xfId="6087"/>
    <cellStyle name="Comma 2 2 2 2 2 2 4 5 2 2" xfId="6309"/>
    <cellStyle name="Comma 2 2 2 2 2 2 4 5 2 2 2" xfId="36315"/>
    <cellStyle name="Comma 2 2 2 2 2 2 4 5 2 2 2 2" xfId="36440"/>
    <cellStyle name="Comma 2 2 2 2 2 2 4 5 2 3" xfId="23572"/>
    <cellStyle name="Comma 2 2 2 2 2 2 4 5 3" xfId="7551"/>
    <cellStyle name="Comma 2 2 2 2 2 2 4 5 4" xfId="9205"/>
    <cellStyle name="Comma 2 2 2 2 2 2 4 5 5" xfId="11412"/>
    <cellStyle name="Comma 2 2 2 2 2 2 4 5 6" xfId="14101"/>
    <cellStyle name="Comma 2 2 2 2 2 2 4 5 7" xfId="16068"/>
    <cellStyle name="Comma 2 2 2 2 2 2 4 5 8" xfId="18034"/>
    <cellStyle name="Comma 2 2 2 2 2 2 4 5 9" xfId="20242"/>
    <cellStyle name="Comma 2 2 2 2 2 2 4 6" xfId="4101"/>
    <cellStyle name="Comma 2 2 2 2 2 2 4 7" xfId="4356"/>
    <cellStyle name="Comma 2 2 2 2 2 2 4 8" xfId="4833"/>
    <cellStyle name="Comma 2 2 2 2 2 2 4 8 2" xfId="7426"/>
    <cellStyle name="Comma 2 2 2 2 2 2 4 8 2 2" xfId="35872"/>
    <cellStyle name="Comma 2 2 2 2 2 2 4 8 2 2 2" xfId="37137"/>
    <cellStyle name="Comma 2 2 2 2 2 2 4 8 3" xfId="25324"/>
    <cellStyle name="Comma 2 2 2 2 2 2 4 9" xfId="8967"/>
    <cellStyle name="Comma 2 2 2 2 2 2 5" xfId="1698"/>
    <cellStyle name="Comma 2 2 2 2 2 2 5 10" xfId="13601"/>
    <cellStyle name="Comma 2 2 2 2 2 2 5 11" xfId="18163"/>
    <cellStyle name="Comma 2 2 2 2 2 2 5 12" xfId="20371"/>
    <cellStyle name="Comma 2 2 2 2 2 2 5 13" xfId="22312"/>
    <cellStyle name="Comma 2 2 2 2 2 2 5 13 2" xfId="35257"/>
    <cellStyle name="Comma 2 2 2 2 2 2 5 2" xfId="2300"/>
    <cellStyle name="Comma 2 2 2 2 2 2 5 2 10" xfId="23666"/>
    <cellStyle name="Comma 2 2 2 2 2 2 5 2 10 2" xfId="35405"/>
    <cellStyle name="Comma 2 2 2 2 2 2 5 2 2" xfId="6398"/>
    <cellStyle name="Comma 2 2 2 2 2 2 5 2 2 2" xfId="6594"/>
    <cellStyle name="Comma 2 2 2 2 2 2 5 2 2 2 2" xfId="36488"/>
    <cellStyle name="Comma 2 2 2 2 2 2 5 2 2 2 2 2" xfId="36636"/>
    <cellStyle name="Comma 2 2 2 2 2 2 5 2 2 3" xfId="24049"/>
    <cellStyle name="Comma 2 2 2 2 2 2 5 2 3" xfId="7939"/>
    <cellStyle name="Comma 2 2 2 2 2 2 5 2 4" xfId="9773"/>
    <cellStyle name="Comma 2 2 2 2 2 2 5 2 5" xfId="11980"/>
    <cellStyle name="Comma 2 2 2 2 2 2 5 2 6" xfId="14786"/>
    <cellStyle name="Comma 2 2 2 2 2 2 5 2 7" xfId="13940"/>
    <cellStyle name="Comma 2 2 2 2 2 2 5 2 8" xfId="18602"/>
    <cellStyle name="Comma 2 2 2 2 2 2 5 2 9" xfId="20810"/>
    <cellStyle name="Comma 2 2 2 2 2 2 5 3" xfId="3614"/>
    <cellStyle name="Comma 2 2 2 2 2 2 5 4" xfId="3897"/>
    <cellStyle name="Comma 2 2 2 2 2 2 5 5" xfId="4493"/>
    <cellStyle name="Comma 2 2 2 2 2 2 5 6" xfId="5007"/>
    <cellStyle name="Comma 2 2 2 2 2 2 5 6 2" xfId="7604"/>
    <cellStyle name="Comma 2 2 2 2 2 2 5 6 2 2" xfId="35949"/>
    <cellStyle name="Comma 2 2 2 2 2 2 5 6 2 2 2" xfId="37265"/>
    <cellStyle name="Comma 2 2 2 2 2 2 5 6 3" xfId="25646"/>
    <cellStyle name="Comma 2 2 2 2 2 2 5 7" xfId="9334"/>
    <cellStyle name="Comma 2 2 2 2 2 2 5 8" xfId="11541"/>
    <cellStyle name="Comma 2 2 2 2 2 2 5 9" xfId="14265"/>
    <cellStyle name="Comma 2 2 2 2 2 2 6" xfId="2704"/>
    <cellStyle name="Comma 2 2 2 2 2 2 7" xfId="2612"/>
    <cellStyle name="Comma 2 2 2 2 2 2 8" xfId="1674"/>
    <cellStyle name="Comma 2 2 2 2 2 2 8 10" xfId="23170"/>
    <cellStyle name="Comma 2 2 2 2 2 2 8 10 2" xfId="35252"/>
    <cellStyle name="Comma 2 2 2 2 2 2 8 2" xfId="5907"/>
    <cellStyle name="Comma 2 2 2 2 2 2 8 2 2" xfId="6388"/>
    <cellStyle name="Comma 2 2 2 2 2 2 8 2 2 2" xfId="36231"/>
    <cellStyle name="Comma 2 2 2 2 2 2 8 2 2 2 2" xfId="36483"/>
    <cellStyle name="Comma 2 2 2 2 2 2 8 2 3" xfId="23656"/>
    <cellStyle name="Comma 2 2 2 2 2 2 8 3" xfId="7599"/>
    <cellStyle name="Comma 2 2 2 2 2 2 8 4" xfId="9324"/>
    <cellStyle name="Comma 2 2 2 2 2 2 8 5" xfId="11531"/>
    <cellStyle name="Comma 2 2 2 2 2 2 8 6" xfId="14248"/>
    <cellStyle name="Comma 2 2 2 2 2 2 8 7" xfId="16150"/>
    <cellStyle name="Comma 2 2 2 2 2 2 8 8" xfId="18153"/>
    <cellStyle name="Comma 2 2 2 2 2 2 8 9" xfId="20361"/>
    <cellStyle name="Comma 2 2 2 2 2 2 9" xfId="4075"/>
    <cellStyle name="Comma 2 2 2 2 2 20" xfId="17615"/>
    <cellStyle name="Comma 2 2 2 2 2 21" xfId="19823"/>
    <cellStyle name="Comma 2 2 2 2 2 22" xfId="21980"/>
    <cellStyle name="Comma 2 2 2 2 2 22 2" xfId="34999"/>
    <cellStyle name="Comma 2 2 2 2 2 23" xfId="37796"/>
    <cellStyle name="Comma 2 2 2 2 2 3" xfId="598"/>
    <cellStyle name="Comma 2 2 2 2 2 4" xfId="614"/>
    <cellStyle name="Comma 2 2 2 2 2 5" xfId="441"/>
    <cellStyle name="Comma 2 2 2 2 2 6" xfId="628"/>
    <cellStyle name="Comma 2 2 2 2 2 7" xfId="917"/>
    <cellStyle name="Comma 2 2 2 2 2 7 10" xfId="8835"/>
    <cellStyle name="Comma 2 2 2 2 2 7 11" xfId="11042"/>
    <cellStyle name="Comma 2 2 2 2 2 7 12" xfId="13626"/>
    <cellStyle name="Comma 2 2 2 2 2 7 13" xfId="16010"/>
    <cellStyle name="Comma 2 2 2 2 2 7 14" xfId="17664"/>
    <cellStyle name="Comma 2 2 2 2 2 7 15" xfId="19872"/>
    <cellStyle name="Comma 2 2 2 2 2 7 16" xfId="22051"/>
    <cellStyle name="Comma 2 2 2 2 2 7 16 2" xfId="35021"/>
    <cellStyle name="Comma 2 2 2 2 2 7 2" xfId="1070"/>
    <cellStyle name="Comma 2 2 2 2 2 7 2 10" xfId="8900"/>
    <cellStyle name="Comma 2 2 2 2 2 7 2 11" xfId="11107"/>
    <cellStyle name="Comma 2 2 2 2 2 7 2 12" xfId="13741"/>
    <cellStyle name="Comma 2 2 2 2 2 7 2 13" xfId="16096"/>
    <cellStyle name="Comma 2 2 2 2 2 7 2 14" xfId="17729"/>
    <cellStyle name="Comma 2 2 2 2 2 7 2 15" xfId="19937"/>
    <cellStyle name="Comma 2 2 2 2 2 7 2 16" xfId="22186"/>
    <cellStyle name="Comma 2 2 2 2 2 7 2 16 2" xfId="35054"/>
    <cellStyle name="Comma 2 2 2 2 2 7 2 2" xfId="1360"/>
    <cellStyle name="Comma 2 2 2 2 2 7 2 2 10" xfId="11330"/>
    <cellStyle name="Comma 2 2 2 2 2 7 2 2 11" xfId="14000"/>
    <cellStyle name="Comma 2 2 2 2 2 7 2 2 12" xfId="16369"/>
    <cellStyle name="Comma 2 2 2 2 2 7 2 2 13" xfId="17952"/>
    <cellStyle name="Comma 2 2 2 2 2 7 2 2 14" xfId="20160"/>
    <cellStyle name="Comma 2 2 2 2 2 7 2 2 15" xfId="22251"/>
    <cellStyle name="Comma 2 2 2 2 2 7 2 2 15 2" xfId="35149"/>
    <cellStyle name="Comma 2 2 2 2 2 7 2 2 2" xfId="1393"/>
    <cellStyle name="Comma 2 2 2 2 2 7 2 2 2 10" xfId="11363"/>
    <cellStyle name="Comma 2 2 2 2 2 7 2 2 2 11" xfId="14033"/>
    <cellStyle name="Comma 2 2 2 2 2 7 2 2 2 12" xfId="13747"/>
    <cellStyle name="Comma 2 2 2 2 2 7 2 2 2 13" xfId="17985"/>
    <cellStyle name="Comma 2 2 2 2 2 7 2 2 2 14" xfId="20193"/>
    <cellStyle name="Comma 2 2 2 2 2 7 2 2 2 15" xfId="22648"/>
    <cellStyle name="Comma 2 2 2 2 2 7 2 2 2 15 2" xfId="35182"/>
    <cellStyle name="Comma 2 2 2 2 2 7 2 2 2 2" xfId="2526"/>
    <cellStyle name="Comma 2 2 2 2 2 7 2 2 2 2 10" xfId="16559"/>
    <cellStyle name="Comma 2 2 2 2 2 7 2 2 2 2 11" xfId="18766"/>
    <cellStyle name="Comma 2 2 2 2 2 7 2 2 2 2 12" xfId="20974"/>
    <cellStyle name="Comma 2 2 2 2 2 7 2 2 2 2 13" xfId="22681"/>
    <cellStyle name="Comma 2 2 2 2 2 7 2 2 2 2 13 2" xfId="35559"/>
    <cellStyle name="Comma 2 2 2 2 2 7 2 2 2 2 2" xfId="2559"/>
    <cellStyle name="Comma 2 2 2 2 2 7 2 2 2 2 2 10" xfId="24213"/>
    <cellStyle name="Comma 2 2 2 2 2 7 2 2 2 2 2 10 2" xfId="35592"/>
    <cellStyle name="Comma 2 2 2 2 2 7 2 2 2 2 2 2" xfId="6758"/>
    <cellStyle name="Comma 2 2 2 2 2 7 2 2 2 2 2 2 2" xfId="6791"/>
    <cellStyle name="Comma 2 2 2 2 2 7 2 2 2 2 2 2 2 2" xfId="36790"/>
    <cellStyle name="Comma 2 2 2 2 2 7 2 2 2 2 2 2 2 2 2" xfId="36823"/>
    <cellStyle name="Comma 2 2 2 2 2 7 2 2 2 2 2 2 3" xfId="24246"/>
    <cellStyle name="Comma 2 2 2 2 2 7 2 2 2 2 2 3" xfId="8126"/>
    <cellStyle name="Comma 2 2 2 2 2 7 2 2 2 2 2 4" xfId="9970"/>
    <cellStyle name="Comma 2 2 2 2 2 7 2 2 2 2 2 5" xfId="12177"/>
    <cellStyle name="Comma 2 2 2 2 2 7 2 2 2 2 2 6" xfId="15014"/>
    <cellStyle name="Comma 2 2 2 2 2 7 2 2 2 2 2 7" xfId="16592"/>
    <cellStyle name="Comma 2 2 2 2 2 7 2 2 2 2 2 8" xfId="18799"/>
    <cellStyle name="Comma 2 2 2 2 2 7 2 2 2 2 2 9" xfId="21007"/>
    <cellStyle name="Comma 2 2 2 2 2 7 2 2 2 2 3" xfId="3862"/>
    <cellStyle name="Comma 2 2 2 2 2 7 2 2 2 2 4" xfId="1918"/>
    <cellStyle name="Comma 2 2 2 2 2 7 2 2 2 2 5" xfId="3881"/>
    <cellStyle name="Comma 2 2 2 2 2 7 2 2 2 2 6" xfId="5376"/>
    <cellStyle name="Comma 2 2 2 2 2 7 2 2 2 2 6 2" xfId="8093"/>
    <cellStyle name="Comma 2 2 2 2 2 7 2 2 2 2 6 2 2" xfId="36131"/>
    <cellStyle name="Comma 2 2 2 2 2 7 2 2 2 2 6 2 2 2" xfId="37431"/>
    <cellStyle name="Comma 2 2 2 2 2 7 2 2 2 2 6 3" xfId="26113"/>
    <cellStyle name="Comma 2 2 2 2 2 7 2 2 2 2 7" xfId="9937"/>
    <cellStyle name="Comma 2 2 2 2 2 7 2 2 2 2 8" xfId="12144"/>
    <cellStyle name="Comma 2 2 2 2 2 7 2 2 2 2 9" xfId="14981"/>
    <cellStyle name="Comma 2 2 2 2 2 7 2 2 2 3" xfId="3153"/>
    <cellStyle name="Comma 2 2 2 2 2 7 2 2 2 4" xfId="3438"/>
    <cellStyle name="Comma 2 2 2 2 2 7 2 2 2 5" xfId="3829"/>
    <cellStyle name="Comma 2 2 2 2 2 7 2 2 2 5 10" xfId="23539"/>
    <cellStyle name="Comma 2 2 2 2 2 7 2 2 2 5 10 2" xfId="35789"/>
    <cellStyle name="Comma 2 2 2 2 2 7 2 2 2 5 2" xfId="6276"/>
    <cellStyle name="Comma 2 2 2 2 2 7 2 2 2 5 2 2" xfId="7014"/>
    <cellStyle name="Comma 2 2 2 2 2 7 2 2 2 5 2 2 2" xfId="36413"/>
    <cellStyle name="Comma 2 2 2 2 2 7 2 2 2 5 2 2 2 2" xfId="37020"/>
    <cellStyle name="Comma 2 2 2 2 2 7 2 2 2 5 2 3" xfId="24853"/>
    <cellStyle name="Comma 2 2 2 2 2 7 2 2 2 5 3" xfId="8707"/>
    <cellStyle name="Comma 2 2 2 2 2 7 2 2 2 5 4" xfId="10662"/>
    <cellStyle name="Comma 2 2 2 2 2 7 2 2 2 5 5" xfId="12869"/>
    <cellStyle name="Comma 2 2 2 2 2 7 2 2 2 5 6" xfId="15978"/>
    <cellStyle name="Comma 2 2 2 2 2 7 2 2 2 5 7" xfId="17284"/>
    <cellStyle name="Comma 2 2 2 2 2 7 2 2 2 5 8" xfId="19491"/>
    <cellStyle name="Comma 2 2 2 2 2 7 2 2 2 5 9" xfId="21699"/>
    <cellStyle name="Comma 2 2 2 2 2 7 2 2 2 6" xfId="1825"/>
    <cellStyle name="Comma 2 2 2 2 2 7 2 2 2 7" xfId="3592"/>
    <cellStyle name="Comma 2 2 2 2 2 7 2 2 2 8" xfId="5343"/>
    <cellStyle name="Comma 2 2 2 2 2 7 2 2 2 8 2" xfId="7524"/>
    <cellStyle name="Comma 2 2 2 2 2 7 2 2 2 8 2 2" xfId="36098"/>
    <cellStyle name="Comma 2 2 2 2 2 7 2 2 2 8 2 2 2" xfId="37235"/>
    <cellStyle name="Comma 2 2 2 2 2 7 2 2 2 8 3" xfId="25513"/>
    <cellStyle name="Comma 2 2 2 2 2 7 2 2 2 9" xfId="9156"/>
    <cellStyle name="Comma 2 2 2 2 2 7 2 2 3" xfId="2200"/>
    <cellStyle name="Comma 2 2 2 2 2 7 2 2 3 10" xfId="13333"/>
    <cellStyle name="Comma 2 2 2 2 2 7 2 2 3 11" xfId="18546"/>
    <cellStyle name="Comma 2 2 2 2 2 7 2 2 3 12" xfId="20754"/>
    <cellStyle name="Comma 2 2 2 2 2 7 2 2 3 13" xfId="22994"/>
    <cellStyle name="Comma 2 2 2 2 2 7 2 2 3 13 2" xfId="35382"/>
    <cellStyle name="Comma 2 2 2 2 2 7 2 2 3 2" xfId="3120"/>
    <cellStyle name="Comma 2 2 2 2 2 7 2 2 3 2 10" xfId="23994"/>
    <cellStyle name="Comma 2 2 2 2 2 7 2 2 3 2 10 2" xfId="35660"/>
    <cellStyle name="Comma 2 2 2 2 2 7 2 2 3 2 2" xfId="6571"/>
    <cellStyle name="Comma 2 2 2 2 2 7 2 2 3 2 2 2" xfId="6859"/>
    <cellStyle name="Comma 2 2 2 2 2 7 2 2 3 2 2 2 2" xfId="36613"/>
    <cellStyle name="Comma 2 2 2 2 2 7 2 2 3 2 2 2 2 2" xfId="36891"/>
    <cellStyle name="Comma 2 2 2 2 2 7 2 2 3 2 2 3" xfId="24559"/>
    <cellStyle name="Comma 2 2 2 2 2 7 2 2 3 2 3" xfId="8439"/>
    <cellStyle name="Comma 2 2 2 2 2 7 2 2 3 2 4" xfId="10283"/>
    <cellStyle name="Comma 2 2 2 2 2 7 2 2 3 2 5" xfId="12490"/>
    <cellStyle name="Comma 2 2 2 2 2 7 2 2 3 2 6" xfId="15457"/>
    <cellStyle name="Comma 2 2 2 2 2 7 2 2 3 2 7" xfId="16905"/>
    <cellStyle name="Comma 2 2 2 2 2 7 2 2 3 2 8" xfId="19112"/>
    <cellStyle name="Comma 2 2 2 2 2 7 2 2 3 2 9" xfId="21320"/>
    <cellStyle name="Comma 2 2 2 2 2 7 2 2 3 3" xfId="4167"/>
    <cellStyle name="Comma 2 2 2 2 2 7 2 2 3 4" xfId="4477"/>
    <cellStyle name="Comma 2 2 2 2 2 7 2 2 3 5" xfId="4647"/>
    <cellStyle name="Comma 2 2 2 2 2 7 2 2 3 6" xfId="5689"/>
    <cellStyle name="Comma 2 2 2 2 2 7 2 2 3 6 2" xfId="7884"/>
    <cellStyle name="Comma 2 2 2 2 2 7 2 2 3 6 2 2" xfId="36199"/>
    <cellStyle name="Comma 2 2 2 2 2 7 2 2 3 6 2 2 2" xfId="37363"/>
    <cellStyle name="Comma 2 2 2 2 2 7 2 2 3 6 3" xfId="26002"/>
    <cellStyle name="Comma 2 2 2 2 2 7 2 2 3 7" xfId="9717"/>
    <cellStyle name="Comma 2 2 2 2 2 7 2 2 3 8" xfId="11924"/>
    <cellStyle name="Comma 2 2 2 2 2 7 2 2 3 9" xfId="14703"/>
    <cellStyle name="Comma 2 2 2 2 2 7 2 2 4" xfId="3405"/>
    <cellStyle name="Comma 2 2 2 2 2 7 2 2 5" xfId="3543"/>
    <cellStyle name="Comma 2 2 2 2 2 7 2 2 5 10" xfId="23506"/>
    <cellStyle name="Comma 2 2 2 2 2 7 2 2 5 10 2" xfId="35721"/>
    <cellStyle name="Comma 2 2 2 2 2 7 2 2 5 2" xfId="6243"/>
    <cellStyle name="Comma 2 2 2 2 2 7 2 2 5 2 2" xfId="6920"/>
    <cellStyle name="Comma 2 2 2 2 2 7 2 2 5 2 2 2" xfId="36380"/>
    <cellStyle name="Comma 2 2 2 2 2 7 2 2 5 2 2 2 2" xfId="36952"/>
    <cellStyle name="Comma 2 2 2 2 2 7 2 2 5 2 3" xfId="24759"/>
    <cellStyle name="Comma 2 2 2 2 2 7 2 2 5 3" xfId="8639"/>
    <cellStyle name="Comma 2 2 2 2 2 7 2 2 5 4" xfId="10536"/>
    <cellStyle name="Comma 2 2 2 2 2 7 2 2 5 5" xfId="12743"/>
    <cellStyle name="Comma 2 2 2 2 2 7 2 2 5 6" xfId="15787"/>
    <cellStyle name="Comma 2 2 2 2 2 7 2 2 5 7" xfId="17158"/>
    <cellStyle name="Comma 2 2 2 2 2 7 2 2 5 8" xfId="19365"/>
    <cellStyle name="Comma 2 2 2 2 2 7 2 2 5 9" xfId="21573"/>
    <cellStyle name="Comma 2 2 2 2 2 7 2 2 6" xfId="3968"/>
    <cellStyle name="Comma 2 2 2 2 2 7 2 2 7" xfId="1941"/>
    <cellStyle name="Comma 2 2 2 2 2 7 2 2 8" xfId="4946"/>
    <cellStyle name="Comma 2 2 2 2 2 7 2 2 8 2" xfId="7491"/>
    <cellStyle name="Comma 2 2 2 2 2 7 2 2 8 2 2" xfId="35926"/>
    <cellStyle name="Comma 2 2 2 2 2 7 2 2 8 2 2 2" xfId="37202"/>
    <cellStyle name="Comma 2 2 2 2 2 7 2 2 8 3" xfId="25480"/>
    <cellStyle name="Comma 2 2 2 2 2 7 2 2 9" xfId="9123"/>
    <cellStyle name="Comma 2 2 2 2 2 7 2 3" xfId="2134"/>
    <cellStyle name="Comma 2 2 2 2 2 7 2 3 10" xfId="13189"/>
    <cellStyle name="Comma 2 2 2 2 2 7 2 3 11" xfId="18480"/>
    <cellStyle name="Comma 2 2 2 2 2 7 2 3 12" xfId="20688"/>
    <cellStyle name="Comma 2 2 2 2 2 7 2 3 13" xfId="22425"/>
    <cellStyle name="Comma 2 2 2 2 2 7 2 3 13 2" xfId="35349"/>
    <cellStyle name="Comma 2 2 2 2 2 7 2 3 2" xfId="2379"/>
    <cellStyle name="Comma 2 2 2 2 2 7 2 3 2 10" xfId="23928"/>
    <cellStyle name="Comma 2 2 2 2 2 7 2 3 2 10 2" xfId="35460"/>
    <cellStyle name="Comma 2 2 2 2 2 7 2 3 2 2" xfId="6537"/>
    <cellStyle name="Comma 2 2 2 2 2 7 2 3 2 2 2" xfId="6652"/>
    <cellStyle name="Comma 2 2 2 2 2 7 2 3 2 2 2 2" xfId="36580"/>
    <cellStyle name="Comma 2 2 2 2 2 7 2 3 2 2 2 2 2" xfId="36691"/>
    <cellStyle name="Comma 2 2 2 2 2 7 2 3 2 2 3" xfId="24107"/>
    <cellStyle name="Comma 2 2 2 2 2 7 2 3 2 3" xfId="7994"/>
    <cellStyle name="Comma 2 2 2 2 2 7 2 3 2 4" xfId="9831"/>
    <cellStyle name="Comma 2 2 2 2 2 7 2 3 2 5" xfId="12038"/>
    <cellStyle name="Comma 2 2 2 2 2 7 2 3 2 6" xfId="14855"/>
    <cellStyle name="Comma 2 2 2 2 2 7 2 3 2 7" xfId="13354"/>
    <cellStyle name="Comma 2 2 2 2 2 7 2 3 2 8" xfId="18660"/>
    <cellStyle name="Comma 2 2 2 2 2 7 2 3 2 9" xfId="20868"/>
    <cellStyle name="Comma 2 2 2 2 2 7 2 3 3" xfId="3685"/>
    <cellStyle name="Comma 2 2 2 2 2 7 2 3 4" xfId="3787"/>
    <cellStyle name="Comma 2 2 2 2 2 7 2 3 5" xfId="1841"/>
    <cellStyle name="Comma 2 2 2 2 2 7 2 3 6" xfId="5120"/>
    <cellStyle name="Comma 2 2 2 2 2 7 2 3 6 2" xfId="7819"/>
    <cellStyle name="Comma 2 2 2 2 2 7 2 3 6 2 2" xfId="36003"/>
    <cellStyle name="Comma 2 2 2 2 2 7 2 3 6 2 2 2" xfId="37330"/>
    <cellStyle name="Comma 2 2 2 2 2 7 2 3 6 3" xfId="25936"/>
    <cellStyle name="Comma 2 2 2 2 2 7 2 3 7" xfId="9651"/>
    <cellStyle name="Comma 2 2 2 2 2 7 2 3 8" xfId="11858"/>
    <cellStyle name="Comma 2 2 2 2 2 7 2 3 9" xfId="14637"/>
    <cellStyle name="Comma 2 2 2 2 2 7 2 4" xfId="2885"/>
    <cellStyle name="Comma 2 2 2 2 2 7 2 5" xfId="3182"/>
    <cellStyle name="Comma 2 2 2 2 2 7 2 6" xfId="3478"/>
    <cellStyle name="Comma 2 2 2 2 2 7 2 6 10" xfId="23283"/>
    <cellStyle name="Comma 2 2 2 2 2 7 2 6 10 2" xfId="35688"/>
    <cellStyle name="Comma 2 2 2 2 2 7 2 6 2" xfId="6020"/>
    <cellStyle name="Comma 2 2 2 2 2 7 2 6 2 2" xfId="6887"/>
    <cellStyle name="Comma 2 2 2 2 2 7 2 6 2 2 2" xfId="36285"/>
    <cellStyle name="Comma 2 2 2 2 2 7 2 6 2 2 2 2" xfId="36919"/>
    <cellStyle name="Comma 2 2 2 2 2 7 2 6 2 3" xfId="24726"/>
    <cellStyle name="Comma 2 2 2 2 2 7 2 6 3" xfId="8606"/>
    <cellStyle name="Comma 2 2 2 2 2 7 2 6 4" xfId="10471"/>
    <cellStyle name="Comma 2 2 2 2 2 7 2 6 5" xfId="12678"/>
    <cellStyle name="Comma 2 2 2 2 2 7 2 6 6" xfId="15722"/>
    <cellStyle name="Comma 2 2 2 2 2 7 2 6 7" xfId="17093"/>
    <cellStyle name="Comma 2 2 2 2 2 7 2 6 8" xfId="19300"/>
    <cellStyle name="Comma 2 2 2 2 2 7 2 6 9" xfId="21508"/>
    <cellStyle name="Comma 2 2 2 2 2 7 2 7" xfId="4306"/>
    <cellStyle name="Comma 2 2 2 2 2 7 2 8" xfId="3911"/>
    <cellStyle name="Comma 2 2 2 2 2 7 2 9" xfId="4881"/>
    <cellStyle name="Comma 2 2 2 2 2 7 2 9 2" xfId="7396"/>
    <cellStyle name="Comma 2 2 2 2 2 7 2 9 2 2" xfId="35893"/>
    <cellStyle name="Comma 2 2 2 2 2 7 2 9 2 2 2" xfId="37107"/>
    <cellStyle name="Comma 2 2 2 2 2 7 2 9 3" xfId="25257"/>
    <cellStyle name="Comma 2 2 2 2 2 7 3" xfId="1214"/>
    <cellStyle name="Comma 2 2 2 2 2 7 3 10" xfId="11227"/>
    <cellStyle name="Comma 2 2 2 2 2 7 3 11" xfId="13873"/>
    <cellStyle name="Comma 2 2 2 2 2 7 3 12" xfId="14254"/>
    <cellStyle name="Comma 2 2 2 2 2 7 3 13" xfId="17849"/>
    <cellStyle name="Comma 2 2 2 2 2 7 3 14" xfId="20057"/>
    <cellStyle name="Comma 2 2 2 2 2 7 3 15" xfId="22360"/>
    <cellStyle name="Comma 2 2 2 2 2 7 3 15 2" xfId="35105"/>
    <cellStyle name="Comma 2 2 2 2 2 7 3 2" xfId="2330"/>
    <cellStyle name="Comma 2 2 2 2 2 7 3 2 10" xfId="13234"/>
    <cellStyle name="Comma 2 2 2 2 2 7 3 2 11" xfId="18623"/>
    <cellStyle name="Comma 2 2 2 2 2 7 3 2 12" xfId="20831"/>
    <cellStyle name="Comma 2 2 2 2 2 7 3 2 13" xfId="22545"/>
    <cellStyle name="Comma 2 2 2 2 2 7 3 2 13 2" xfId="35426"/>
    <cellStyle name="Comma 2 2 2 2 2 7 3 2 2" xfId="2458"/>
    <cellStyle name="Comma 2 2 2 2 2 7 3 2 2 10" xfId="24070"/>
    <cellStyle name="Comma 2 2 2 2 2 7 3 2 2 10 2" xfId="35513"/>
    <cellStyle name="Comma 2 2 2 2 2 7 3 2 2 2" xfId="6615"/>
    <cellStyle name="Comma 2 2 2 2 2 7 3 2 2 2 2" xfId="6709"/>
    <cellStyle name="Comma 2 2 2 2 2 7 3 2 2 2 2 2" xfId="36657"/>
    <cellStyle name="Comma 2 2 2 2 2 7 3 2 2 2 2 2 2" xfId="36744"/>
    <cellStyle name="Comma 2 2 2 2 2 7 3 2 2 2 3" xfId="24164"/>
    <cellStyle name="Comma 2 2 2 2 2 7 3 2 2 3" xfId="8047"/>
    <cellStyle name="Comma 2 2 2 2 2 7 3 2 2 4" xfId="9888"/>
    <cellStyle name="Comma 2 2 2 2 2 7 3 2 2 5" xfId="12095"/>
    <cellStyle name="Comma 2 2 2 2 2 7 3 2 2 6" xfId="14922"/>
    <cellStyle name="Comma 2 2 2 2 2 7 3 2 2 7" xfId="16510"/>
    <cellStyle name="Comma 2 2 2 2 2 7 3 2 2 8" xfId="18717"/>
    <cellStyle name="Comma 2 2 2 2 2 7 3 2 2 9" xfId="20925"/>
    <cellStyle name="Comma 2 2 2 2 2 7 3 2 3" xfId="3770"/>
    <cellStyle name="Comma 2 2 2 2 2 7 3 2 4" xfId="2296"/>
    <cellStyle name="Comma 2 2 2 2 2 7 3 2 5" xfId="4127"/>
    <cellStyle name="Comma 2 2 2 2 2 7 3 2 6" xfId="5240"/>
    <cellStyle name="Comma 2 2 2 2 2 7 3 2 6 2" xfId="7960"/>
    <cellStyle name="Comma 2 2 2 2 2 7 3 2 6 2 2" xfId="36054"/>
    <cellStyle name="Comma 2 2 2 2 2 7 3 2 6 2 2 2" xfId="37380"/>
    <cellStyle name="Comma 2 2 2 2 2 7 3 2 6 3" xfId="26052"/>
    <cellStyle name="Comma 2 2 2 2 2 7 3 2 7" xfId="9794"/>
    <cellStyle name="Comma 2 2 2 2 2 7 3 2 8" xfId="12001"/>
    <cellStyle name="Comma 2 2 2 2 2 7 3 2 9" xfId="14812"/>
    <cellStyle name="Comma 2 2 2 2 2 7 3 3" xfId="3007"/>
    <cellStyle name="Comma 2 2 2 2 2 7 3 4" xfId="3302"/>
    <cellStyle name="Comma 2 2 2 2 2 7 3 5" xfId="3643"/>
    <cellStyle name="Comma 2 2 2 2 2 7 3 5 10" xfId="23403"/>
    <cellStyle name="Comma 2 2 2 2 2 7 3 5 10 2" xfId="35738"/>
    <cellStyle name="Comma 2 2 2 2 2 7 3 5 2" xfId="6140"/>
    <cellStyle name="Comma 2 2 2 2 2 7 3 5 2 2" xfId="6941"/>
    <cellStyle name="Comma 2 2 2 2 2 7 3 5 2 2 2" xfId="36336"/>
    <cellStyle name="Comma 2 2 2 2 2 7 3 5 2 2 2 2" xfId="36969"/>
    <cellStyle name="Comma 2 2 2 2 2 7 3 5 2 3" xfId="24780"/>
    <cellStyle name="Comma 2 2 2 2 2 7 3 5 3" xfId="8656"/>
    <cellStyle name="Comma 2 2 2 2 2 7 3 5 4" xfId="10589"/>
    <cellStyle name="Comma 2 2 2 2 2 7 3 5 5" xfId="12796"/>
    <cellStyle name="Comma 2 2 2 2 2 7 3 5 6" xfId="15861"/>
    <cellStyle name="Comma 2 2 2 2 2 7 3 5 7" xfId="17211"/>
    <cellStyle name="Comma 2 2 2 2 2 7 3 5 8" xfId="19418"/>
    <cellStyle name="Comma 2 2 2 2 2 7 3 5 9" xfId="21626"/>
    <cellStyle name="Comma 2 2 2 2 2 7 3 6" xfId="4140"/>
    <cellStyle name="Comma 2 2 2 2 2 7 3 7" xfId="4211"/>
    <cellStyle name="Comma 2 2 2 2 2 7 3 8" xfId="5055"/>
    <cellStyle name="Comma 2 2 2 2 2 7 3 8 2" xfId="7447"/>
    <cellStyle name="Comma 2 2 2 2 2 7 3 8 2 2" xfId="35970"/>
    <cellStyle name="Comma 2 2 2 2 2 7 3 8 2 2 2" xfId="37158"/>
    <cellStyle name="Comma 2 2 2 2 2 7 3 8 3" xfId="25377"/>
    <cellStyle name="Comma 2 2 2 2 2 7 3 9" xfId="9020"/>
    <cellStyle name="Comma 2 2 2 2 2 7 4" xfId="1966"/>
    <cellStyle name="Comma 2 2 2 2 2 7 4 10" xfId="13345"/>
    <cellStyle name="Comma 2 2 2 2 2 7 4 11" xfId="18321"/>
    <cellStyle name="Comma 2 2 2 2 2 7 4 12" xfId="20529"/>
    <cellStyle name="Comma 2 2 2 2 2 7 4 13" xfId="22772"/>
    <cellStyle name="Comma 2 2 2 2 2 7 4 13 2" xfId="35299"/>
    <cellStyle name="Comma 2 2 2 2 2 7 4 2" xfId="2801"/>
    <cellStyle name="Comma 2 2 2 2 2 7 4 2 10" xfId="23777"/>
    <cellStyle name="Comma 2 2 2 2 2 7 4 2 10 2" xfId="35609"/>
    <cellStyle name="Comma 2 2 2 2 2 7 4 2 2" xfId="6477"/>
    <cellStyle name="Comma 2 2 2 2 2 7 4 2 2 2" xfId="6808"/>
    <cellStyle name="Comma 2 2 2 2 2 7 4 2 2 2 2" xfId="36530"/>
    <cellStyle name="Comma 2 2 2 2 2 7 4 2 2 2 2 2" xfId="36840"/>
    <cellStyle name="Comma 2 2 2 2 2 7 4 2 2 3" xfId="24337"/>
    <cellStyle name="Comma 2 2 2 2 2 7 4 2 3" xfId="8217"/>
    <cellStyle name="Comma 2 2 2 2 2 7 4 2 4" xfId="10061"/>
    <cellStyle name="Comma 2 2 2 2 2 7 4 2 5" xfId="12268"/>
    <cellStyle name="Comma 2 2 2 2 2 7 4 2 6" xfId="15184"/>
    <cellStyle name="Comma 2 2 2 2 2 7 4 2 7" xfId="16683"/>
    <cellStyle name="Comma 2 2 2 2 2 7 4 2 8" xfId="18890"/>
    <cellStyle name="Comma 2 2 2 2 2 7 4 2 9" xfId="21098"/>
    <cellStyle name="Comma 2 2 2 2 2 7 4 3" xfId="3988"/>
    <cellStyle name="Comma 2 2 2 2 2 7 4 4" xfId="2436"/>
    <cellStyle name="Comma 2 2 2 2 2 7 4 5" xfId="4047"/>
    <cellStyle name="Comma 2 2 2 2 2 7 4 6" xfId="5467"/>
    <cellStyle name="Comma 2 2 2 2 2 7 4 6 2" xfId="7678"/>
    <cellStyle name="Comma 2 2 2 2 2 7 4 6 2 2" xfId="36148"/>
    <cellStyle name="Comma 2 2 2 2 2 7 4 6 2 2 2" xfId="37286"/>
    <cellStyle name="Comma 2 2 2 2 2 7 4 6 3" xfId="25783"/>
    <cellStyle name="Comma 2 2 2 2 2 7 4 7" xfId="9492"/>
    <cellStyle name="Comma 2 2 2 2 2 7 4 8" xfId="11699"/>
    <cellStyle name="Comma 2 2 2 2 2 7 4 9" xfId="14476"/>
    <cellStyle name="Comma 2 2 2 2 2 7 5" xfId="2619"/>
    <cellStyle name="Comma 2 2 2 2 2 7 6" xfId="1584"/>
    <cellStyle name="Comma 2 2 2 2 2 7 6 10" xfId="23218"/>
    <cellStyle name="Comma 2 2 2 2 2 7 6 10 2" xfId="35229"/>
    <cellStyle name="Comma 2 2 2 2 2 7 6 2" xfId="5955"/>
    <cellStyle name="Comma 2 2 2 2 2 7 6 2 2" xfId="6344"/>
    <cellStyle name="Comma 2 2 2 2 2 7 6 2 2 2" xfId="36252"/>
    <cellStyle name="Comma 2 2 2 2 2 7 6 2 2 2 2" xfId="36460"/>
    <cellStyle name="Comma 2 2 2 2 2 7 6 2 3" xfId="23607"/>
    <cellStyle name="Comma 2 2 2 2 2 7 6 3" xfId="7571"/>
    <cellStyle name="Comma 2 2 2 2 2 7 6 4" xfId="9261"/>
    <cellStyle name="Comma 2 2 2 2 2 7 6 5" xfId="11468"/>
    <cellStyle name="Comma 2 2 2 2 2 7 6 6" xfId="14173"/>
    <cellStyle name="Comma 2 2 2 2 2 7 6 7" xfId="15837"/>
    <cellStyle name="Comma 2 2 2 2 2 7 6 8" xfId="18090"/>
    <cellStyle name="Comma 2 2 2 2 2 7 6 9" xfId="20298"/>
    <cellStyle name="Comma 2 2 2 2 2 7 7" xfId="4107"/>
    <cellStyle name="Comma 2 2 2 2 2 7 8" xfId="4421"/>
    <cellStyle name="Comma 2 2 2 2 2 7 9" xfId="4746"/>
    <cellStyle name="Comma 2 2 2 2 2 7 9 2" xfId="7363"/>
    <cellStyle name="Comma 2 2 2 2 2 7 9 2 2" xfId="35849"/>
    <cellStyle name="Comma 2 2 2 2 2 7 9 2 2 2" xfId="37074"/>
    <cellStyle name="Comma 2 2 2 2 2 7 9 3" xfId="25192"/>
    <cellStyle name="Comma 2 2 2 2 2 8" xfId="1143"/>
    <cellStyle name="Comma 2 2 2 2 2 8 10" xfId="11157"/>
    <cellStyle name="Comma 2 2 2 2 2 8 11" xfId="13803"/>
    <cellStyle name="Comma 2 2 2 2 2 8 12" xfId="16388"/>
    <cellStyle name="Comma 2 2 2 2 2 8 13" xfId="17779"/>
    <cellStyle name="Comma 2 2 2 2 2 8 14" xfId="19987"/>
    <cellStyle name="Comma 2 2 2 2 2 8 15" xfId="22137"/>
    <cellStyle name="Comma 2 2 2 2 2 8 15 2" xfId="35072"/>
    <cellStyle name="Comma 2 2 2 2 2 8 2" xfId="1338"/>
    <cellStyle name="Comma 2 2 2 2 2 8 2 10" xfId="11308"/>
    <cellStyle name="Comma 2 2 2 2 2 8 2 11" xfId="13978"/>
    <cellStyle name="Comma 2 2 2 2 2 8 2 12" xfId="14791"/>
    <cellStyle name="Comma 2 2 2 2 2 8 2 13" xfId="17930"/>
    <cellStyle name="Comma 2 2 2 2 2 8 2 14" xfId="20138"/>
    <cellStyle name="Comma 2 2 2 2 2 8 2 15" xfId="22475"/>
    <cellStyle name="Comma 2 2 2 2 2 8 2 15 2" xfId="35127"/>
    <cellStyle name="Comma 2 2 2 2 2 8 2 2" xfId="2407"/>
    <cellStyle name="Comma 2 2 2 2 2 8 2 2 10" xfId="14740"/>
    <cellStyle name="Comma 2 2 2 2 2 8 2 2 11" xfId="18679"/>
    <cellStyle name="Comma 2 2 2 2 2 8 2 2 12" xfId="20887"/>
    <cellStyle name="Comma 2 2 2 2 2 8 2 2 13" xfId="22626"/>
    <cellStyle name="Comma 2 2 2 2 2 8 2 2 13 2" xfId="35479"/>
    <cellStyle name="Comma 2 2 2 2 2 8 2 2 2" xfId="2504"/>
    <cellStyle name="Comma 2 2 2 2 2 8 2 2 2 10" xfId="24126"/>
    <cellStyle name="Comma 2 2 2 2 2 8 2 2 2 10 2" xfId="35537"/>
    <cellStyle name="Comma 2 2 2 2 2 8 2 2 2 2" xfId="6671"/>
    <cellStyle name="Comma 2 2 2 2 2 8 2 2 2 2 2" xfId="6736"/>
    <cellStyle name="Comma 2 2 2 2 2 8 2 2 2 2 2 2" xfId="36710"/>
    <cellStyle name="Comma 2 2 2 2 2 8 2 2 2 2 2 2 2" xfId="36768"/>
    <cellStyle name="Comma 2 2 2 2 2 8 2 2 2 2 3" xfId="24191"/>
    <cellStyle name="Comma 2 2 2 2 2 8 2 2 2 3" xfId="8071"/>
    <cellStyle name="Comma 2 2 2 2 2 8 2 2 2 4" xfId="9915"/>
    <cellStyle name="Comma 2 2 2 2 2 8 2 2 2 5" xfId="12122"/>
    <cellStyle name="Comma 2 2 2 2 2 8 2 2 2 6" xfId="14959"/>
    <cellStyle name="Comma 2 2 2 2 2 8 2 2 2 7" xfId="16537"/>
    <cellStyle name="Comma 2 2 2 2 2 8 2 2 2 8" xfId="18744"/>
    <cellStyle name="Comma 2 2 2 2 2 8 2 2 2 9" xfId="20952"/>
    <cellStyle name="Comma 2 2 2 2 2 8 2 2 3" xfId="3807"/>
    <cellStyle name="Comma 2 2 2 2 2 8 2 2 4" xfId="3586"/>
    <cellStyle name="Comma 2 2 2 2 2 8 2 2 5" xfId="3938"/>
    <cellStyle name="Comma 2 2 2 2 2 8 2 2 6" xfId="5321"/>
    <cellStyle name="Comma 2 2 2 2 2 8 2 2 6 2" xfId="8013"/>
    <cellStyle name="Comma 2 2 2 2 2 8 2 2 6 2 2" xfId="36076"/>
    <cellStyle name="Comma 2 2 2 2 2 8 2 2 6 2 2 2" xfId="37405"/>
    <cellStyle name="Comma 2 2 2 2 2 8 2 2 6 3" xfId="26080"/>
    <cellStyle name="Comma 2 2 2 2 2 8 2 2 7" xfId="9850"/>
    <cellStyle name="Comma 2 2 2 2 2 8 2 2 8" xfId="12057"/>
    <cellStyle name="Comma 2 2 2 2 2 8 2 2 9" xfId="14878"/>
    <cellStyle name="Comma 2 2 2 2 2 8 2 3" xfId="3098"/>
    <cellStyle name="Comma 2 2 2 2 2 8 2 4" xfId="3383"/>
    <cellStyle name="Comma 2 2 2 2 2 8 2 5" xfId="3718"/>
    <cellStyle name="Comma 2 2 2 2 2 8 2 5 10" xfId="23484"/>
    <cellStyle name="Comma 2 2 2 2 2 8 2 5 10 2" xfId="35763"/>
    <cellStyle name="Comma 2 2 2 2 2 8 2 5 2" xfId="6221"/>
    <cellStyle name="Comma 2 2 2 2 2 8 2 5 2 2" xfId="6973"/>
    <cellStyle name="Comma 2 2 2 2 2 8 2 5 2 2 2" xfId="36358"/>
    <cellStyle name="Comma 2 2 2 2 2 8 2 5 2 2 2 2" xfId="36994"/>
    <cellStyle name="Comma 2 2 2 2 2 8 2 5 2 3" xfId="24812"/>
    <cellStyle name="Comma 2 2 2 2 2 8 2 5 3" xfId="8681"/>
    <cellStyle name="Comma 2 2 2 2 2 8 2 5 4" xfId="10621"/>
    <cellStyle name="Comma 2 2 2 2 2 8 2 5 5" xfId="12828"/>
    <cellStyle name="Comma 2 2 2 2 2 8 2 5 6" xfId="15910"/>
    <cellStyle name="Comma 2 2 2 2 2 8 2 5 7" xfId="17243"/>
    <cellStyle name="Comma 2 2 2 2 2 8 2 5 8" xfId="19450"/>
    <cellStyle name="Comma 2 2 2 2 2 8 2 5 9" xfId="21658"/>
    <cellStyle name="Comma 2 2 2 2 2 8 2 6" xfId="2431"/>
    <cellStyle name="Comma 2 2 2 2 2 8 2 7" xfId="4296"/>
    <cellStyle name="Comma 2 2 2 2 2 8 2 8" xfId="5170"/>
    <cellStyle name="Comma 2 2 2 2 2 8 2 8 2" xfId="7469"/>
    <cellStyle name="Comma 2 2 2 2 2 8 2 8 2 2" xfId="36021"/>
    <cellStyle name="Comma 2 2 2 2 2 8 2 8 2 2 2" xfId="37180"/>
    <cellStyle name="Comma 2 2 2 2 2 8 2 8 3" xfId="25458"/>
    <cellStyle name="Comma 2 2 2 2 2 8 2 9" xfId="9101"/>
    <cellStyle name="Comma 2 2 2 2 2 8 3" xfId="2085"/>
    <cellStyle name="Comma 2 2 2 2 2 8 3 10" xfId="13715"/>
    <cellStyle name="Comma 2 2 2 2 2 8 3 11" xfId="18431"/>
    <cellStyle name="Comma 2 2 2 2 2 8 3 12" xfId="20639"/>
    <cellStyle name="Comma 2 2 2 2 2 8 3 13" xfId="22869"/>
    <cellStyle name="Comma 2 2 2 2 2 8 3 13 2" xfId="35327"/>
    <cellStyle name="Comma 2 2 2 2 2 8 3 2" xfId="2937"/>
    <cellStyle name="Comma 2 2 2 2 2 8 3 2 10" xfId="23879"/>
    <cellStyle name="Comma 2 2 2 2 2 8 3 2 10 2" xfId="35634"/>
    <cellStyle name="Comma 2 2 2 2 2 8 3 2 2" xfId="6515"/>
    <cellStyle name="Comma 2 2 2 2 2 8 3 2 2 2" xfId="6833"/>
    <cellStyle name="Comma 2 2 2 2 2 8 3 2 2 2 2" xfId="36558"/>
    <cellStyle name="Comma 2 2 2 2 2 8 3 2 2 2 2 2" xfId="36865"/>
    <cellStyle name="Comma 2 2 2 2 2 8 3 2 2 3" xfId="24434"/>
    <cellStyle name="Comma 2 2 2 2 2 8 3 2 3" xfId="8314"/>
    <cellStyle name="Comma 2 2 2 2 2 8 3 2 4" xfId="10158"/>
    <cellStyle name="Comma 2 2 2 2 2 8 3 2 5" xfId="12365"/>
    <cellStyle name="Comma 2 2 2 2 2 8 3 2 6" xfId="15302"/>
    <cellStyle name="Comma 2 2 2 2 2 8 3 2 7" xfId="16780"/>
    <cellStyle name="Comma 2 2 2 2 2 8 3 2 8" xfId="18987"/>
    <cellStyle name="Comma 2 2 2 2 2 8 3 2 9" xfId="21195"/>
    <cellStyle name="Comma 2 2 2 2 2 8 3 3" xfId="4064"/>
    <cellStyle name="Comma 2 2 2 2 2 8 3 4" xfId="4400"/>
    <cellStyle name="Comma 2 2 2 2 2 8 3 5" xfId="4621"/>
    <cellStyle name="Comma 2 2 2 2 2 8 3 6" xfId="5564"/>
    <cellStyle name="Comma 2 2 2 2 2 8 3 6 2" xfId="7770"/>
    <cellStyle name="Comma 2 2 2 2 2 8 3 6 2 2" xfId="36173"/>
    <cellStyle name="Comma 2 2 2 2 2 8 3 6 2 2 2" xfId="37308"/>
    <cellStyle name="Comma 2 2 2 2 2 8 3 6 3" xfId="25887"/>
    <cellStyle name="Comma 2 2 2 2 2 8 3 7" xfId="9602"/>
    <cellStyle name="Comma 2 2 2 2 2 8 3 8" xfId="11809"/>
    <cellStyle name="Comma 2 2 2 2 2 8 3 9" xfId="14588"/>
    <cellStyle name="Comma 2 2 2 2 2 8 4" xfId="3232"/>
    <cellStyle name="Comma 2 2 2 2 2 8 5" xfId="1508"/>
    <cellStyle name="Comma 2 2 2 2 2 8 5 10" xfId="23333"/>
    <cellStyle name="Comma 2 2 2 2 2 8 5 10 2" xfId="35215"/>
    <cellStyle name="Comma 2 2 2 2 2 8 5 2" xfId="6070"/>
    <cellStyle name="Comma 2 2 2 2 2 8 5 2 2" xfId="6318"/>
    <cellStyle name="Comma 2 2 2 2 2 8 5 2 2 2" xfId="36303"/>
    <cellStyle name="Comma 2 2 2 2 2 8 5 2 2 2 2" xfId="36446"/>
    <cellStyle name="Comma 2 2 2 2 2 8 5 2 3" xfId="23581"/>
    <cellStyle name="Comma 2 2 2 2 2 8 5 3" xfId="7557"/>
    <cellStyle name="Comma 2 2 2 2 2 8 5 4" xfId="9218"/>
    <cellStyle name="Comma 2 2 2 2 2 8 5 5" xfId="11425"/>
    <cellStyle name="Comma 2 2 2 2 2 8 5 6" xfId="14118"/>
    <cellStyle name="Comma 2 2 2 2 2 8 5 7" xfId="16384"/>
    <cellStyle name="Comma 2 2 2 2 2 8 5 8" xfId="18047"/>
    <cellStyle name="Comma 2 2 2 2 2 8 5 9" xfId="20255"/>
    <cellStyle name="Comma 2 2 2 2 2 8 6" xfId="4267"/>
    <cellStyle name="Comma 2 2 2 2 2 8 7" xfId="4361"/>
    <cellStyle name="Comma 2 2 2 2 2 8 8" xfId="4832"/>
    <cellStyle name="Comma 2 2 2 2 2 8 8 2" xfId="7414"/>
    <cellStyle name="Comma 2 2 2 2 2 8 8 2 2" xfId="35871"/>
    <cellStyle name="Comma 2 2 2 2 2 8 8 2 2 2" xfId="37125"/>
    <cellStyle name="Comma 2 2 2 2 2 8 8 3" xfId="25307"/>
    <cellStyle name="Comma 2 2 2 2 2 8 9" xfId="8950"/>
    <cellStyle name="Comma 2 2 2 2 2 9" xfId="1624"/>
    <cellStyle name="Comma 2 2 2 2 2 9 10" xfId="16396"/>
    <cellStyle name="Comma 2 2 2 2 2 9 11" xfId="18118"/>
    <cellStyle name="Comma 2 2 2 2 2 9 12" xfId="20326"/>
    <cellStyle name="Comma 2 2 2 2 2 9 13" xfId="22311"/>
    <cellStyle name="Comma 2 2 2 2 2 9 13 2" xfId="35241"/>
    <cellStyle name="Comma 2 2 2 2 2 9 2" xfId="2299"/>
    <cellStyle name="Comma 2 2 2 2 2 9 2 10" xfId="23628"/>
    <cellStyle name="Comma 2 2 2 2 2 9 2 10 2" xfId="35404"/>
    <cellStyle name="Comma 2 2 2 2 2 9 2 2" xfId="6365"/>
    <cellStyle name="Comma 2 2 2 2 2 9 2 2 2" xfId="6593"/>
    <cellStyle name="Comma 2 2 2 2 2 9 2 2 2 2" xfId="36472"/>
    <cellStyle name="Comma 2 2 2 2 2 9 2 2 2 2 2" xfId="36635"/>
    <cellStyle name="Comma 2 2 2 2 2 9 2 2 3" xfId="24048"/>
    <cellStyle name="Comma 2 2 2 2 2 9 2 3" xfId="7938"/>
    <cellStyle name="Comma 2 2 2 2 2 9 2 4" xfId="9772"/>
    <cellStyle name="Comma 2 2 2 2 2 9 2 5" xfId="11979"/>
    <cellStyle name="Comma 2 2 2 2 2 9 2 6" xfId="14785"/>
    <cellStyle name="Comma 2 2 2 2 2 9 2 7" xfId="14744"/>
    <cellStyle name="Comma 2 2 2 2 2 9 2 8" xfId="18601"/>
    <cellStyle name="Comma 2 2 2 2 2 9 2 9" xfId="20809"/>
    <cellStyle name="Comma 2 2 2 2 2 9 3" xfId="3613"/>
    <cellStyle name="Comma 2 2 2 2 2 9 4" xfId="4141"/>
    <cellStyle name="Comma 2 2 2 2 2 9 5" xfId="4597"/>
    <cellStyle name="Comma 2 2 2 2 2 9 6" xfId="5006"/>
    <cellStyle name="Comma 2 2 2 2 2 9 6 2" xfId="7583"/>
    <cellStyle name="Comma 2 2 2 2 2 9 6 2 2" xfId="35948"/>
    <cellStyle name="Comma 2 2 2 2 2 9 6 2 2 2" xfId="37253"/>
    <cellStyle name="Comma 2 2 2 2 2 9 6 3" xfId="25605"/>
    <cellStyle name="Comma 2 2 2 2 2 9 7" xfId="9289"/>
    <cellStyle name="Comma 2 2 2 2 2 9 8" xfId="11496"/>
    <cellStyle name="Comma 2 2 2 2 2 9 9" xfId="14205"/>
    <cellStyle name="Comma 2 2 2 2 20" xfId="17598"/>
    <cellStyle name="Comma 2 2 2 2 21" xfId="19806"/>
    <cellStyle name="Comma 2 2 2 2 22" xfId="21979"/>
    <cellStyle name="Comma 2 2 2 2 22 2" xfId="34987"/>
    <cellStyle name="Comma 2 2 2 2 23" xfId="37795"/>
    <cellStyle name="Comma 2 2 2 2 3" xfId="597"/>
    <cellStyle name="Comma 2 2 2 2 4" xfId="613"/>
    <cellStyle name="Comma 2 2 2 2 5" xfId="498"/>
    <cellStyle name="Comma 2 2 2 2 6" xfId="627"/>
    <cellStyle name="Comma 2 2 2 2 7" xfId="916"/>
    <cellStyle name="Comma 2 2 2 2 7 10" xfId="8834"/>
    <cellStyle name="Comma 2 2 2 2 7 11" xfId="11041"/>
    <cellStyle name="Comma 2 2 2 2 7 12" xfId="13625"/>
    <cellStyle name="Comma 2 2 2 2 7 13" xfId="14858"/>
    <cellStyle name="Comma 2 2 2 2 7 14" xfId="17663"/>
    <cellStyle name="Comma 2 2 2 2 7 15" xfId="19871"/>
    <cellStyle name="Comma 2 2 2 2 7 16" xfId="22037"/>
    <cellStyle name="Comma 2 2 2 2 7 16 2" xfId="35020"/>
    <cellStyle name="Comma 2 2 2 2 7 2" xfId="1057"/>
    <cellStyle name="Comma 2 2 2 2 7 2 10" xfId="8891"/>
    <cellStyle name="Comma 2 2 2 2 7 2 11" xfId="11098"/>
    <cellStyle name="Comma 2 2 2 2 7 2 12" xfId="13731"/>
    <cellStyle name="Comma 2 2 2 2 7 2 13" xfId="16222"/>
    <cellStyle name="Comma 2 2 2 2 7 2 14" xfId="17720"/>
    <cellStyle name="Comma 2 2 2 2 7 2 15" xfId="19928"/>
    <cellStyle name="Comma 2 2 2 2 7 2 16" xfId="22185"/>
    <cellStyle name="Comma 2 2 2 2 7 2 16 2" xfId="35045"/>
    <cellStyle name="Comma 2 2 2 2 7 2 2" xfId="1359"/>
    <cellStyle name="Comma 2 2 2 2 7 2 2 10" xfId="11329"/>
    <cellStyle name="Comma 2 2 2 2 7 2 2 11" xfId="13999"/>
    <cellStyle name="Comma 2 2 2 2 7 2 2 12" xfId="16218"/>
    <cellStyle name="Comma 2 2 2 2 7 2 2 13" xfId="17951"/>
    <cellStyle name="Comma 2 2 2 2 7 2 2 14" xfId="20159"/>
    <cellStyle name="Comma 2 2 2 2 7 2 2 15" xfId="22242"/>
    <cellStyle name="Comma 2 2 2 2 7 2 2 15 2" xfId="35148"/>
    <cellStyle name="Comma 2 2 2 2 7 2 2 2" xfId="1384"/>
    <cellStyle name="Comma 2 2 2 2 7 2 2 2 10" xfId="11354"/>
    <cellStyle name="Comma 2 2 2 2 7 2 2 2 11" xfId="14024"/>
    <cellStyle name="Comma 2 2 2 2 7 2 2 2 12" xfId="16335"/>
    <cellStyle name="Comma 2 2 2 2 7 2 2 2 13" xfId="17976"/>
    <cellStyle name="Comma 2 2 2 2 7 2 2 2 14" xfId="20184"/>
    <cellStyle name="Comma 2 2 2 2 7 2 2 2 15" xfId="22647"/>
    <cellStyle name="Comma 2 2 2 2 7 2 2 2 15 2" xfId="35173"/>
    <cellStyle name="Comma 2 2 2 2 7 2 2 2 2" xfId="2525"/>
    <cellStyle name="Comma 2 2 2 2 7 2 2 2 2 10" xfId="16558"/>
    <cellStyle name="Comma 2 2 2 2 7 2 2 2 2 11" xfId="18765"/>
    <cellStyle name="Comma 2 2 2 2 7 2 2 2 2 12" xfId="20973"/>
    <cellStyle name="Comma 2 2 2 2 7 2 2 2 2 13" xfId="22672"/>
    <cellStyle name="Comma 2 2 2 2 7 2 2 2 2 13 2" xfId="35558"/>
    <cellStyle name="Comma 2 2 2 2 7 2 2 2 2 2" xfId="2550"/>
    <cellStyle name="Comma 2 2 2 2 7 2 2 2 2 2 10" xfId="24212"/>
    <cellStyle name="Comma 2 2 2 2 7 2 2 2 2 2 10 2" xfId="35583"/>
    <cellStyle name="Comma 2 2 2 2 7 2 2 2 2 2 2" xfId="6757"/>
    <cellStyle name="Comma 2 2 2 2 7 2 2 2 2 2 2 2" xfId="6782"/>
    <cellStyle name="Comma 2 2 2 2 7 2 2 2 2 2 2 2 2" xfId="36789"/>
    <cellStyle name="Comma 2 2 2 2 7 2 2 2 2 2 2 2 2 2" xfId="36814"/>
    <cellStyle name="Comma 2 2 2 2 7 2 2 2 2 2 2 3" xfId="24237"/>
    <cellStyle name="Comma 2 2 2 2 7 2 2 2 2 2 3" xfId="8117"/>
    <cellStyle name="Comma 2 2 2 2 7 2 2 2 2 2 4" xfId="9961"/>
    <cellStyle name="Comma 2 2 2 2 7 2 2 2 2 2 5" xfId="12168"/>
    <cellStyle name="Comma 2 2 2 2 7 2 2 2 2 2 6" xfId="15005"/>
    <cellStyle name="Comma 2 2 2 2 7 2 2 2 2 2 7" xfId="16583"/>
    <cellStyle name="Comma 2 2 2 2 7 2 2 2 2 2 8" xfId="18790"/>
    <cellStyle name="Comma 2 2 2 2 7 2 2 2 2 2 9" xfId="20998"/>
    <cellStyle name="Comma 2 2 2 2 7 2 2 2 2 3" xfId="3853"/>
    <cellStyle name="Comma 2 2 2 2 7 2 2 2 2 4" xfId="2386"/>
    <cellStyle name="Comma 2 2 2 2 7 2 2 2 2 5" xfId="4284"/>
    <cellStyle name="Comma 2 2 2 2 7 2 2 2 2 6" xfId="5367"/>
    <cellStyle name="Comma 2 2 2 2 7 2 2 2 2 6 2" xfId="8092"/>
    <cellStyle name="Comma 2 2 2 2 7 2 2 2 2 6 2 2" xfId="36122"/>
    <cellStyle name="Comma 2 2 2 2 7 2 2 2 2 6 2 2 2" xfId="37430"/>
    <cellStyle name="Comma 2 2 2 2 7 2 2 2 2 6 3" xfId="26112"/>
    <cellStyle name="Comma 2 2 2 2 7 2 2 2 2 7" xfId="9936"/>
    <cellStyle name="Comma 2 2 2 2 7 2 2 2 2 8" xfId="12143"/>
    <cellStyle name="Comma 2 2 2 2 7 2 2 2 2 9" xfId="14980"/>
    <cellStyle name="Comma 2 2 2 2 7 2 2 2 3" xfId="3144"/>
    <cellStyle name="Comma 2 2 2 2 7 2 2 2 4" xfId="3429"/>
    <cellStyle name="Comma 2 2 2 2 7 2 2 2 5" xfId="3828"/>
    <cellStyle name="Comma 2 2 2 2 7 2 2 2 5 10" xfId="23530"/>
    <cellStyle name="Comma 2 2 2 2 7 2 2 2 5 10 2" xfId="35788"/>
    <cellStyle name="Comma 2 2 2 2 7 2 2 2 5 2" xfId="6267"/>
    <cellStyle name="Comma 2 2 2 2 7 2 2 2 5 2 2" xfId="7013"/>
    <cellStyle name="Comma 2 2 2 2 7 2 2 2 5 2 2 2" xfId="36404"/>
    <cellStyle name="Comma 2 2 2 2 7 2 2 2 5 2 2 2 2" xfId="37019"/>
    <cellStyle name="Comma 2 2 2 2 7 2 2 2 5 2 3" xfId="24852"/>
    <cellStyle name="Comma 2 2 2 2 7 2 2 2 5 3" xfId="8706"/>
    <cellStyle name="Comma 2 2 2 2 7 2 2 2 5 4" xfId="10661"/>
    <cellStyle name="Comma 2 2 2 2 7 2 2 2 5 5" xfId="12868"/>
    <cellStyle name="Comma 2 2 2 2 7 2 2 2 5 6" xfId="15977"/>
    <cellStyle name="Comma 2 2 2 2 7 2 2 2 5 7" xfId="17283"/>
    <cellStyle name="Comma 2 2 2 2 7 2 2 2 5 8" xfId="19490"/>
    <cellStyle name="Comma 2 2 2 2 7 2 2 2 5 9" xfId="21698"/>
    <cellStyle name="Comma 2 2 2 2 7 2 2 2 6" xfId="1437"/>
    <cellStyle name="Comma 2 2 2 2 7 2 2 2 7" xfId="1886"/>
    <cellStyle name="Comma 2 2 2 2 7 2 2 2 8" xfId="5342"/>
    <cellStyle name="Comma 2 2 2 2 7 2 2 2 8 2" xfId="7515"/>
    <cellStyle name="Comma 2 2 2 2 7 2 2 2 8 2 2" xfId="36097"/>
    <cellStyle name="Comma 2 2 2 2 7 2 2 2 8 2 2 2" xfId="37226"/>
    <cellStyle name="Comma 2 2 2 2 7 2 2 2 8 3" xfId="25504"/>
    <cellStyle name="Comma 2 2 2 2 7 2 2 2 9" xfId="9147"/>
    <cellStyle name="Comma 2 2 2 2 7 2 2 3" xfId="2191"/>
    <cellStyle name="Comma 2 2 2 2 7 2 2 3 10" xfId="14748"/>
    <cellStyle name="Comma 2 2 2 2 7 2 2 3 11" xfId="18537"/>
    <cellStyle name="Comma 2 2 2 2 7 2 2 3 12" xfId="20745"/>
    <cellStyle name="Comma 2 2 2 2 7 2 2 3 13" xfId="22993"/>
    <cellStyle name="Comma 2 2 2 2 7 2 2 3 13 2" xfId="35373"/>
    <cellStyle name="Comma 2 2 2 2 7 2 2 3 2" xfId="3119"/>
    <cellStyle name="Comma 2 2 2 2 7 2 2 3 2 10" xfId="23985"/>
    <cellStyle name="Comma 2 2 2 2 7 2 2 3 2 10 2" xfId="35659"/>
    <cellStyle name="Comma 2 2 2 2 7 2 2 3 2 2" xfId="6562"/>
    <cellStyle name="Comma 2 2 2 2 7 2 2 3 2 2 2" xfId="6858"/>
    <cellStyle name="Comma 2 2 2 2 7 2 2 3 2 2 2 2" xfId="36604"/>
    <cellStyle name="Comma 2 2 2 2 7 2 2 3 2 2 2 2 2" xfId="36890"/>
    <cellStyle name="Comma 2 2 2 2 7 2 2 3 2 2 3" xfId="24558"/>
    <cellStyle name="Comma 2 2 2 2 7 2 2 3 2 3" xfId="8438"/>
    <cellStyle name="Comma 2 2 2 2 7 2 2 3 2 4" xfId="10282"/>
    <cellStyle name="Comma 2 2 2 2 7 2 2 3 2 5" xfId="12489"/>
    <cellStyle name="Comma 2 2 2 2 7 2 2 3 2 6" xfId="15456"/>
    <cellStyle name="Comma 2 2 2 2 7 2 2 3 2 7" xfId="16904"/>
    <cellStyle name="Comma 2 2 2 2 7 2 2 3 2 8" xfId="19111"/>
    <cellStyle name="Comma 2 2 2 2 7 2 2 3 2 9" xfId="21319"/>
    <cellStyle name="Comma 2 2 2 2 7 2 2 3 3" xfId="4166"/>
    <cellStyle name="Comma 2 2 2 2 7 2 2 3 4" xfId="4476"/>
    <cellStyle name="Comma 2 2 2 2 7 2 2 3 5" xfId="4646"/>
    <cellStyle name="Comma 2 2 2 2 7 2 2 3 6" xfId="5688"/>
    <cellStyle name="Comma 2 2 2 2 7 2 2 3 6 2" xfId="7875"/>
    <cellStyle name="Comma 2 2 2 2 7 2 2 3 6 2 2" xfId="36198"/>
    <cellStyle name="Comma 2 2 2 2 7 2 2 3 6 2 2 2" xfId="37354"/>
    <cellStyle name="Comma 2 2 2 2 7 2 2 3 6 3" xfId="25993"/>
    <cellStyle name="Comma 2 2 2 2 7 2 2 3 7" xfId="9708"/>
    <cellStyle name="Comma 2 2 2 2 7 2 2 3 8" xfId="11915"/>
    <cellStyle name="Comma 2 2 2 2 7 2 2 3 9" xfId="14694"/>
    <cellStyle name="Comma 2 2 2 2 7 2 2 4" xfId="3404"/>
    <cellStyle name="Comma 2 2 2 2 7 2 2 5" xfId="3534"/>
    <cellStyle name="Comma 2 2 2 2 7 2 2 5 10" xfId="23505"/>
    <cellStyle name="Comma 2 2 2 2 7 2 2 5 10 2" xfId="35712"/>
    <cellStyle name="Comma 2 2 2 2 7 2 2 5 2" xfId="6242"/>
    <cellStyle name="Comma 2 2 2 2 7 2 2 5 2 2" xfId="6911"/>
    <cellStyle name="Comma 2 2 2 2 7 2 2 5 2 2 2" xfId="36379"/>
    <cellStyle name="Comma 2 2 2 2 7 2 2 5 2 2 2 2" xfId="36943"/>
    <cellStyle name="Comma 2 2 2 2 7 2 2 5 2 3" xfId="24750"/>
    <cellStyle name="Comma 2 2 2 2 7 2 2 5 3" xfId="8630"/>
    <cellStyle name="Comma 2 2 2 2 7 2 2 5 4" xfId="10527"/>
    <cellStyle name="Comma 2 2 2 2 7 2 2 5 5" xfId="12734"/>
    <cellStyle name="Comma 2 2 2 2 7 2 2 5 6" xfId="15778"/>
    <cellStyle name="Comma 2 2 2 2 7 2 2 5 7" xfId="17149"/>
    <cellStyle name="Comma 2 2 2 2 7 2 2 5 8" xfId="19356"/>
    <cellStyle name="Comma 2 2 2 2 7 2 2 5 9" xfId="21564"/>
    <cellStyle name="Comma 2 2 2 2 7 2 2 6" xfId="4266"/>
    <cellStyle name="Comma 2 2 2 2 7 2 2 7" xfId="1806"/>
    <cellStyle name="Comma 2 2 2 2 7 2 2 8" xfId="4937"/>
    <cellStyle name="Comma 2 2 2 2 7 2 2 8 2" xfId="7490"/>
    <cellStyle name="Comma 2 2 2 2 7 2 2 8 2 2" xfId="35917"/>
    <cellStyle name="Comma 2 2 2 2 7 2 2 8 2 2 2" xfId="37201"/>
    <cellStyle name="Comma 2 2 2 2 7 2 2 8 3" xfId="25479"/>
    <cellStyle name="Comma 2 2 2 2 7 2 2 9" xfId="9122"/>
    <cellStyle name="Comma 2 2 2 2 7 2 3" xfId="2133"/>
    <cellStyle name="Comma 2 2 2 2 7 2 3 10" xfId="13215"/>
    <cellStyle name="Comma 2 2 2 2 7 2 3 11" xfId="18479"/>
    <cellStyle name="Comma 2 2 2 2 7 2 3 12" xfId="20687"/>
    <cellStyle name="Comma 2 2 2 2 7 2 3 13" xfId="22416"/>
    <cellStyle name="Comma 2 2 2 2 7 2 3 13 2" xfId="35348"/>
    <cellStyle name="Comma 2 2 2 2 7 2 3 2" xfId="2370"/>
    <cellStyle name="Comma 2 2 2 2 7 2 3 2 10" xfId="23927"/>
    <cellStyle name="Comma 2 2 2 2 7 2 3 2 10 2" xfId="35451"/>
    <cellStyle name="Comma 2 2 2 2 7 2 3 2 2" xfId="6536"/>
    <cellStyle name="Comma 2 2 2 2 7 2 3 2 2 2" xfId="6643"/>
    <cellStyle name="Comma 2 2 2 2 7 2 3 2 2 2 2" xfId="36579"/>
    <cellStyle name="Comma 2 2 2 2 7 2 3 2 2 2 2 2" xfId="36682"/>
    <cellStyle name="Comma 2 2 2 2 7 2 3 2 2 3" xfId="24098"/>
    <cellStyle name="Comma 2 2 2 2 7 2 3 2 3" xfId="7985"/>
    <cellStyle name="Comma 2 2 2 2 7 2 3 2 4" xfId="9822"/>
    <cellStyle name="Comma 2 2 2 2 7 2 3 2 5" xfId="12029"/>
    <cellStyle name="Comma 2 2 2 2 7 2 3 2 6" xfId="14846"/>
    <cellStyle name="Comma 2 2 2 2 7 2 3 2 7" xfId="15020"/>
    <cellStyle name="Comma 2 2 2 2 7 2 3 2 8" xfId="18651"/>
    <cellStyle name="Comma 2 2 2 2 7 2 3 2 9" xfId="20859"/>
    <cellStyle name="Comma 2 2 2 2 7 2 3 3" xfId="3676"/>
    <cellStyle name="Comma 2 2 2 2 7 2 3 4" xfId="3626"/>
    <cellStyle name="Comma 2 2 2 2 7 2 3 5" xfId="1410"/>
    <cellStyle name="Comma 2 2 2 2 7 2 3 6" xfId="5111"/>
    <cellStyle name="Comma 2 2 2 2 7 2 3 6 2" xfId="7818"/>
    <cellStyle name="Comma 2 2 2 2 7 2 3 6 2 2" xfId="35994"/>
    <cellStyle name="Comma 2 2 2 2 7 2 3 6 2 2 2" xfId="37329"/>
    <cellStyle name="Comma 2 2 2 2 7 2 3 6 3" xfId="25935"/>
    <cellStyle name="Comma 2 2 2 2 7 2 3 7" xfId="9650"/>
    <cellStyle name="Comma 2 2 2 2 7 2 3 8" xfId="11857"/>
    <cellStyle name="Comma 2 2 2 2 7 2 3 9" xfId="14636"/>
    <cellStyle name="Comma 2 2 2 2 7 2 4" xfId="2876"/>
    <cellStyle name="Comma 2 2 2 2 7 2 5" xfId="3173"/>
    <cellStyle name="Comma 2 2 2 2 7 2 6" xfId="3477"/>
    <cellStyle name="Comma 2 2 2 2 7 2 6 10" xfId="23274"/>
    <cellStyle name="Comma 2 2 2 2 7 2 6 10 2" xfId="35687"/>
    <cellStyle name="Comma 2 2 2 2 7 2 6 2" xfId="6011"/>
    <cellStyle name="Comma 2 2 2 2 7 2 6 2 2" xfId="6886"/>
    <cellStyle name="Comma 2 2 2 2 7 2 6 2 2 2" xfId="36276"/>
    <cellStyle name="Comma 2 2 2 2 7 2 6 2 2 2 2" xfId="36918"/>
    <cellStyle name="Comma 2 2 2 2 7 2 6 2 3" xfId="24725"/>
    <cellStyle name="Comma 2 2 2 2 7 2 6 3" xfId="8605"/>
    <cellStyle name="Comma 2 2 2 2 7 2 6 4" xfId="10470"/>
    <cellStyle name="Comma 2 2 2 2 7 2 6 5" xfId="12677"/>
    <cellStyle name="Comma 2 2 2 2 7 2 6 6" xfId="15721"/>
    <cellStyle name="Comma 2 2 2 2 7 2 6 7" xfId="17092"/>
    <cellStyle name="Comma 2 2 2 2 7 2 6 8" xfId="19299"/>
    <cellStyle name="Comma 2 2 2 2 7 2 6 9" xfId="21507"/>
    <cellStyle name="Comma 2 2 2 2 7 2 7" xfId="4236"/>
    <cellStyle name="Comma 2 2 2 2 7 2 8" xfId="3886"/>
    <cellStyle name="Comma 2 2 2 2 7 2 9" xfId="4880"/>
    <cellStyle name="Comma 2 2 2 2 7 2 9 2" xfId="7387"/>
    <cellStyle name="Comma 2 2 2 2 7 2 9 2 2" xfId="35892"/>
    <cellStyle name="Comma 2 2 2 2 7 2 9 2 2 2" xfId="37098"/>
    <cellStyle name="Comma 2 2 2 2 7 2 9 3" xfId="25248"/>
    <cellStyle name="Comma 2 2 2 2 7 3" xfId="1200"/>
    <cellStyle name="Comma 2 2 2 2 7 3 10" xfId="11213"/>
    <cellStyle name="Comma 2 2 2 2 7 3 11" xfId="13859"/>
    <cellStyle name="Comma 2 2 2 2 7 3 12" xfId="13404"/>
    <cellStyle name="Comma 2 2 2 2 7 3 13" xfId="17835"/>
    <cellStyle name="Comma 2 2 2 2 7 3 14" xfId="20043"/>
    <cellStyle name="Comma 2 2 2 2 7 3 15" xfId="22359"/>
    <cellStyle name="Comma 2 2 2 2 7 3 15 2" xfId="35096"/>
    <cellStyle name="Comma 2 2 2 2 7 3 2" xfId="2329"/>
    <cellStyle name="Comma 2 2 2 2 7 3 2 10" xfId="13259"/>
    <cellStyle name="Comma 2 2 2 2 7 3 2 11" xfId="18622"/>
    <cellStyle name="Comma 2 2 2 2 7 3 2 12" xfId="20830"/>
    <cellStyle name="Comma 2 2 2 2 7 3 2 13" xfId="22531"/>
    <cellStyle name="Comma 2 2 2 2 7 3 2 13 2" xfId="35425"/>
    <cellStyle name="Comma 2 2 2 2 7 3 2 2" xfId="2448"/>
    <cellStyle name="Comma 2 2 2 2 7 3 2 2 10" xfId="24069"/>
    <cellStyle name="Comma 2 2 2 2 7 3 2 2 10 2" xfId="35504"/>
    <cellStyle name="Comma 2 2 2 2 7 3 2 2 2" xfId="6614"/>
    <cellStyle name="Comma 2 2 2 2 7 3 2 2 2 2" xfId="6700"/>
    <cellStyle name="Comma 2 2 2 2 7 3 2 2 2 2 2" xfId="36656"/>
    <cellStyle name="Comma 2 2 2 2 7 3 2 2 2 2 2 2" xfId="36735"/>
    <cellStyle name="Comma 2 2 2 2 7 3 2 2 2 3" xfId="24155"/>
    <cellStyle name="Comma 2 2 2 2 7 3 2 2 3" xfId="8038"/>
    <cellStyle name="Comma 2 2 2 2 7 3 2 2 4" xfId="9879"/>
    <cellStyle name="Comma 2 2 2 2 7 3 2 2 5" xfId="12086"/>
    <cellStyle name="Comma 2 2 2 2 7 3 2 2 6" xfId="14912"/>
    <cellStyle name="Comma 2 2 2 2 7 3 2 2 7" xfId="13523"/>
    <cellStyle name="Comma 2 2 2 2 7 3 2 2 8" xfId="18708"/>
    <cellStyle name="Comma 2 2 2 2 7 3 2 2 9" xfId="20916"/>
    <cellStyle name="Comma 2 2 2 2 7 3 2 3" xfId="3758"/>
    <cellStyle name="Comma 2 2 2 2 7 3 2 4" xfId="1907"/>
    <cellStyle name="Comma 2 2 2 2 7 3 2 5" xfId="1488"/>
    <cellStyle name="Comma 2 2 2 2 7 3 2 6" xfId="5226"/>
    <cellStyle name="Comma 2 2 2 2 7 3 2 6 2" xfId="7959"/>
    <cellStyle name="Comma 2 2 2 2 7 3 2 6 2 2" xfId="36045"/>
    <cellStyle name="Comma 2 2 2 2 7 3 2 6 2 2 2" xfId="37379"/>
    <cellStyle name="Comma 2 2 2 2 7 3 2 6 3" xfId="26051"/>
    <cellStyle name="Comma 2 2 2 2 7 3 2 7" xfId="9793"/>
    <cellStyle name="Comma 2 2 2 2 7 3 2 8" xfId="12000"/>
    <cellStyle name="Comma 2 2 2 2 7 3 2 9" xfId="14811"/>
    <cellStyle name="Comma 2 2 2 2 7 3 3" xfId="2993"/>
    <cellStyle name="Comma 2 2 2 2 7 3 4" xfId="3288"/>
    <cellStyle name="Comma 2 2 2 2 7 3 5" xfId="3642"/>
    <cellStyle name="Comma 2 2 2 2 7 3 5 10" xfId="23389"/>
    <cellStyle name="Comma 2 2 2 2 7 3 5 10 2" xfId="35737"/>
    <cellStyle name="Comma 2 2 2 2 7 3 5 2" xfId="6126"/>
    <cellStyle name="Comma 2 2 2 2 7 3 5 2 2" xfId="6940"/>
    <cellStyle name="Comma 2 2 2 2 7 3 5 2 2 2" xfId="36327"/>
    <cellStyle name="Comma 2 2 2 2 7 3 5 2 2 2 2" xfId="36968"/>
    <cellStyle name="Comma 2 2 2 2 7 3 5 2 3" xfId="24779"/>
    <cellStyle name="Comma 2 2 2 2 7 3 5 3" xfId="8655"/>
    <cellStyle name="Comma 2 2 2 2 7 3 5 4" xfId="10588"/>
    <cellStyle name="Comma 2 2 2 2 7 3 5 5" xfId="12795"/>
    <cellStyle name="Comma 2 2 2 2 7 3 5 6" xfId="15860"/>
    <cellStyle name="Comma 2 2 2 2 7 3 5 7" xfId="17210"/>
    <cellStyle name="Comma 2 2 2 2 7 3 5 8" xfId="19417"/>
    <cellStyle name="Comma 2 2 2 2 7 3 5 9" xfId="21625"/>
    <cellStyle name="Comma 2 2 2 2 7 3 6" xfId="4302"/>
    <cellStyle name="Comma 2 2 2 2 7 3 7" xfId="4458"/>
    <cellStyle name="Comma 2 2 2 2 7 3 8" xfId="5054"/>
    <cellStyle name="Comma 2 2 2 2 7 3 8 2" xfId="7438"/>
    <cellStyle name="Comma 2 2 2 2 7 3 8 2 2" xfId="35969"/>
    <cellStyle name="Comma 2 2 2 2 7 3 8 2 2 2" xfId="37149"/>
    <cellStyle name="Comma 2 2 2 2 7 3 8 3" xfId="25363"/>
    <cellStyle name="Comma 2 2 2 2 7 3 9" xfId="9006"/>
    <cellStyle name="Comma 2 2 2 2 7 4" xfId="1949"/>
    <cellStyle name="Comma 2 2 2 2 7 4 10" xfId="13444"/>
    <cellStyle name="Comma 2 2 2 2 7 4 11" xfId="18306"/>
    <cellStyle name="Comma 2 2 2 2 7 4 12" xfId="20514"/>
    <cellStyle name="Comma 2 2 2 2 7 4 13" xfId="22771"/>
    <cellStyle name="Comma 2 2 2 2 7 4 13 2" xfId="35290"/>
    <cellStyle name="Comma 2 2 2 2 7 4 2" xfId="2800"/>
    <cellStyle name="Comma 2 2 2 2 7 4 2 10" xfId="23763"/>
    <cellStyle name="Comma 2 2 2 2 7 4 2 10 2" xfId="35608"/>
    <cellStyle name="Comma 2 2 2 2 7 4 2 2" xfId="6468"/>
    <cellStyle name="Comma 2 2 2 2 7 4 2 2 2" xfId="6807"/>
    <cellStyle name="Comma 2 2 2 2 7 4 2 2 2 2" xfId="36521"/>
    <cellStyle name="Comma 2 2 2 2 7 4 2 2 2 2 2" xfId="36839"/>
    <cellStyle name="Comma 2 2 2 2 7 4 2 2 3" xfId="24336"/>
    <cellStyle name="Comma 2 2 2 2 7 4 2 3" xfId="8216"/>
    <cellStyle name="Comma 2 2 2 2 7 4 2 4" xfId="10060"/>
    <cellStyle name="Comma 2 2 2 2 7 4 2 5" xfId="12267"/>
    <cellStyle name="Comma 2 2 2 2 7 4 2 6" xfId="15183"/>
    <cellStyle name="Comma 2 2 2 2 7 4 2 7" xfId="16682"/>
    <cellStyle name="Comma 2 2 2 2 7 4 2 8" xfId="18889"/>
    <cellStyle name="Comma 2 2 2 2 7 4 2 9" xfId="21097"/>
    <cellStyle name="Comma 2 2 2 2 7 4 3" xfId="3987"/>
    <cellStyle name="Comma 2 2 2 2 7 4 4" xfId="2461"/>
    <cellStyle name="Comma 2 2 2 2 7 4 5" xfId="4197"/>
    <cellStyle name="Comma 2 2 2 2 7 4 6" xfId="5466"/>
    <cellStyle name="Comma 2 2 2 2 7 4 6 2" xfId="7664"/>
    <cellStyle name="Comma 2 2 2 2 7 4 6 2 2" xfId="36147"/>
    <cellStyle name="Comma 2 2 2 2 7 4 6 2 2 2" xfId="37277"/>
    <cellStyle name="Comma 2 2 2 2 7 4 6 3" xfId="25768"/>
    <cellStyle name="Comma 2 2 2 2 7 4 7" xfId="9477"/>
    <cellStyle name="Comma 2 2 2 2 7 4 8" xfId="11684"/>
    <cellStyle name="Comma 2 2 2 2 7 4 9" xfId="14460"/>
    <cellStyle name="Comma 2 2 2 2 7 5" xfId="2629"/>
    <cellStyle name="Comma 2 2 2 2 7 6" xfId="1819"/>
    <cellStyle name="Comma 2 2 2 2 7 6 10" xfId="23217"/>
    <cellStyle name="Comma 2 2 2 2 7 6 10 2" xfId="35273"/>
    <cellStyle name="Comma 2 2 2 2 7 6 2" xfId="5954"/>
    <cellStyle name="Comma 2 2 2 2 7 6 2 2" xfId="6434"/>
    <cellStyle name="Comma 2 2 2 2 7 6 2 2 2" xfId="36251"/>
    <cellStyle name="Comma 2 2 2 2 7 6 2 2 2 2" xfId="36504"/>
    <cellStyle name="Comma 2 2 2 2 7 6 2 3" xfId="23729"/>
    <cellStyle name="Comma 2 2 2 2 7 6 3" xfId="7647"/>
    <cellStyle name="Comma 2 2 2 2 7 6 4" xfId="9419"/>
    <cellStyle name="Comma 2 2 2 2 7 6 5" xfId="11626"/>
    <cellStyle name="Comma 2 2 2 2 7 6 6" xfId="14371"/>
    <cellStyle name="Comma 2 2 2 2 7 6 7" xfId="15103"/>
    <cellStyle name="Comma 2 2 2 2 7 6 8" xfId="18248"/>
    <cellStyle name="Comma 2 2 2 2 7 6 9" xfId="20456"/>
    <cellStyle name="Comma 2 2 2 2 7 7" xfId="3917"/>
    <cellStyle name="Comma 2 2 2 2 7 8" xfId="4546"/>
    <cellStyle name="Comma 2 2 2 2 7 9" xfId="4732"/>
    <cellStyle name="Comma 2 2 2 2 7 9 2" xfId="7362"/>
    <cellStyle name="Comma 2 2 2 2 7 9 2 2" xfId="35840"/>
    <cellStyle name="Comma 2 2 2 2 7 9 2 2 2" xfId="37073"/>
    <cellStyle name="Comma 2 2 2 2 7 9 3" xfId="25191"/>
    <cellStyle name="Comma 2 2 2 2 8" xfId="1142"/>
    <cellStyle name="Comma 2 2 2 2 8 10" xfId="11156"/>
    <cellStyle name="Comma 2 2 2 2 8 11" xfId="13802"/>
    <cellStyle name="Comma 2 2 2 2 8 12" xfId="16495"/>
    <cellStyle name="Comma 2 2 2 2 8 13" xfId="17778"/>
    <cellStyle name="Comma 2 2 2 2 8 14" xfId="19986"/>
    <cellStyle name="Comma 2 2 2 2 8 15" xfId="22120"/>
    <cellStyle name="Comma 2 2 2 2 8 15 2" xfId="35071"/>
    <cellStyle name="Comma 2 2 2 2 8 2" xfId="1325"/>
    <cellStyle name="Comma 2 2 2 2 8 2 10" xfId="11296"/>
    <cellStyle name="Comma 2 2 2 2 8 2 11" xfId="13966"/>
    <cellStyle name="Comma 2 2 2 2 8 2 12" xfId="16305"/>
    <cellStyle name="Comma 2 2 2 2 8 2 13" xfId="17918"/>
    <cellStyle name="Comma 2 2 2 2 8 2 14" xfId="20126"/>
    <cellStyle name="Comma 2 2 2 2 8 2 15" xfId="22474"/>
    <cellStyle name="Comma 2 2 2 2 8 2 15 2" xfId="35115"/>
    <cellStyle name="Comma 2 2 2 2 8 2 2" xfId="2406"/>
    <cellStyle name="Comma 2 2 2 2 8 2 2 10" xfId="15019"/>
    <cellStyle name="Comma 2 2 2 2 8 2 2 11" xfId="18678"/>
    <cellStyle name="Comma 2 2 2 2 8 2 2 12" xfId="20886"/>
    <cellStyle name="Comma 2 2 2 2 8 2 2 13" xfId="22614"/>
    <cellStyle name="Comma 2 2 2 2 8 2 2 13 2" xfId="35478"/>
    <cellStyle name="Comma 2 2 2 2 8 2 2 2" xfId="2492"/>
    <cellStyle name="Comma 2 2 2 2 8 2 2 2 10" xfId="24125"/>
    <cellStyle name="Comma 2 2 2 2 8 2 2 2 10 2" xfId="35525"/>
    <cellStyle name="Comma 2 2 2 2 8 2 2 2 2" xfId="6670"/>
    <cellStyle name="Comma 2 2 2 2 8 2 2 2 2 2" xfId="6724"/>
    <cellStyle name="Comma 2 2 2 2 8 2 2 2 2 2 2" xfId="36709"/>
    <cellStyle name="Comma 2 2 2 2 8 2 2 2 2 2 2 2" xfId="36756"/>
    <cellStyle name="Comma 2 2 2 2 8 2 2 2 2 3" xfId="24179"/>
    <cellStyle name="Comma 2 2 2 2 8 2 2 2 3" xfId="8059"/>
    <cellStyle name="Comma 2 2 2 2 8 2 2 2 4" xfId="9903"/>
    <cellStyle name="Comma 2 2 2 2 8 2 2 2 5" xfId="12110"/>
    <cellStyle name="Comma 2 2 2 2 8 2 2 2 6" xfId="14947"/>
    <cellStyle name="Comma 2 2 2 2 8 2 2 2 7" xfId="16525"/>
    <cellStyle name="Comma 2 2 2 2 8 2 2 2 8" xfId="18732"/>
    <cellStyle name="Comma 2 2 2 2 8 2 2 2 9" xfId="20940"/>
    <cellStyle name="Comma 2 2 2 2 8 2 2 3" xfId="3795"/>
    <cellStyle name="Comma 2 2 2 2 8 2 2 4" xfId="2441"/>
    <cellStyle name="Comma 2 2 2 2 8 2 2 5" xfId="1716"/>
    <cellStyle name="Comma 2 2 2 2 8 2 2 6" xfId="5309"/>
    <cellStyle name="Comma 2 2 2 2 8 2 2 6 2" xfId="8012"/>
    <cellStyle name="Comma 2 2 2 2 8 2 2 6 2 2" xfId="36064"/>
    <cellStyle name="Comma 2 2 2 2 8 2 2 6 2 2 2" xfId="37404"/>
    <cellStyle name="Comma 2 2 2 2 8 2 2 6 3" xfId="26079"/>
    <cellStyle name="Comma 2 2 2 2 8 2 2 7" xfId="9849"/>
    <cellStyle name="Comma 2 2 2 2 8 2 2 8" xfId="12056"/>
    <cellStyle name="Comma 2 2 2 2 8 2 2 9" xfId="14877"/>
    <cellStyle name="Comma 2 2 2 2 8 2 3" xfId="3086"/>
    <cellStyle name="Comma 2 2 2 2 8 2 4" xfId="3371"/>
    <cellStyle name="Comma 2 2 2 2 8 2 5" xfId="3717"/>
    <cellStyle name="Comma 2 2 2 2 8 2 5 10" xfId="23472"/>
    <cellStyle name="Comma 2 2 2 2 8 2 5 10 2" xfId="35762"/>
    <cellStyle name="Comma 2 2 2 2 8 2 5 2" xfId="6209"/>
    <cellStyle name="Comma 2 2 2 2 8 2 5 2 2" xfId="6972"/>
    <cellStyle name="Comma 2 2 2 2 8 2 5 2 2 2" xfId="36346"/>
    <cellStyle name="Comma 2 2 2 2 8 2 5 2 2 2 2" xfId="36993"/>
    <cellStyle name="Comma 2 2 2 2 8 2 5 2 3" xfId="24811"/>
    <cellStyle name="Comma 2 2 2 2 8 2 5 3" xfId="8680"/>
    <cellStyle name="Comma 2 2 2 2 8 2 5 4" xfId="10620"/>
    <cellStyle name="Comma 2 2 2 2 8 2 5 5" xfId="12827"/>
    <cellStyle name="Comma 2 2 2 2 8 2 5 6" xfId="15909"/>
    <cellStyle name="Comma 2 2 2 2 8 2 5 7" xfId="17242"/>
    <cellStyle name="Comma 2 2 2 2 8 2 5 8" xfId="19449"/>
    <cellStyle name="Comma 2 2 2 2 8 2 5 9" xfId="21657"/>
    <cellStyle name="Comma 2 2 2 2 8 2 6" xfId="2343"/>
    <cellStyle name="Comma 2 2 2 2 8 2 7" xfId="3667"/>
    <cellStyle name="Comma 2 2 2 2 8 2 8" xfId="5169"/>
    <cellStyle name="Comma 2 2 2 2 8 2 8 2" xfId="7457"/>
    <cellStyle name="Comma 2 2 2 2 8 2 8 2 2" xfId="36020"/>
    <cellStyle name="Comma 2 2 2 2 8 2 8 2 2 2" xfId="37168"/>
    <cellStyle name="Comma 2 2 2 2 8 2 8 3" xfId="25446"/>
    <cellStyle name="Comma 2 2 2 2 8 2 9" xfId="9089"/>
    <cellStyle name="Comma 2 2 2 2 8 3" xfId="2067"/>
    <cellStyle name="Comma 2 2 2 2 8 3 10" xfId="13716"/>
    <cellStyle name="Comma 2 2 2 2 8 3 11" xfId="18413"/>
    <cellStyle name="Comma 2 2 2 2 8 3 12" xfId="20621"/>
    <cellStyle name="Comma 2 2 2 2 8 3 13" xfId="22868"/>
    <cellStyle name="Comma 2 2 2 2 8 3 13 2" xfId="35315"/>
    <cellStyle name="Comma 2 2 2 2 8 3 2" xfId="2936"/>
    <cellStyle name="Comma 2 2 2 2 8 3 2 10" xfId="23861"/>
    <cellStyle name="Comma 2 2 2 2 8 3 2 10 2" xfId="35633"/>
    <cellStyle name="Comma 2 2 2 2 8 3 2 2" xfId="6502"/>
    <cellStyle name="Comma 2 2 2 2 8 3 2 2 2" xfId="6832"/>
    <cellStyle name="Comma 2 2 2 2 8 3 2 2 2 2" xfId="36546"/>
    <cellStyle name="Comma 2 2 2 2 8 3 2 2 2 2 2" xfId="36864"/>
    <cellStyle name="Comma 2 2 2 2 8 3 2 2 3" xfId="24433"/>
    <cellStyle name="Comma 2 2 2 2 8 3 2 3" xfId="8313"/>
    <cellStyle name="Comma 2 2 2 2 8 3 2 4" xfId="10157"/>
    <cellStyle name="Comma 2 2 2 2 8 3 2 5" xfId="12364"/>
    <cellStyle name="Comma 2 2 2 2 8 3 2 6" xfId="15301"/>
    <cellStyle name="Comma 2 2 2 2 8 3 2 7" xfId="16779"/>
    <cellStyle name="Comma 2 2 2 2 8 3 2 8" xfId="18986"/>
    <cellStyle name="Comma 2 2 2 2 8 3 2 9" xfId="21194"/>
    <cellStyle name="Comma 2 2 2 2 8 3 3" xfId="4063"/>
    <cellStyle name="Comma 2 2 2 2 8 3 4" xfId="4399"/>
    <cellStyle name="Comma 2 2 2 2 8 3 5" xfId="4620"/>
    <cellStyle name="Comma 2 2 2 2 8 3 6" xfId="5563"/>
    <cellStyle name="Comma 2 2 2 2 8 3 6 2" xfId="7753"/>
    <cellStyle name="Comma 2 2 2 2 8 3 6 2 2" xfId="36172"/>
    <cellStyle name="Comma 2 2 2 2 8 3 6 2 2 2" xfId="37296"/>
    <cellStyle name="Comma 2 2 2 2 8 3 6 3" xfId="25869"/>
    <cellStyle name="Comma 2 2 2 2 8 3 7" xfId="9584"/>
    <cellStyle name="Comma 2 2 2 2 8 3 8" xfId="11791"/>
    <cellStyle name="Comma 2 2 2 2 8 3 9" xfId="14570"/>
    <cellStyle name="Comma 2 2 2 2 8 4" xfId="3231"/>
    <cellStyle name="Comma 2 2 2 2 8 5" xfId="1578"/>
    <cellStyle name="Comma 2 2 2 2 8 5 10" xfId="23332"/>
    <cellStyle name="Comma 2 2 2 2 8 5 10 2" xfId="35228"/>
    <cellStyle name="Comma 2 2 2 2 8 5 2" xfId="6069"/>
    <cellStyle name="Comma 2 2 2 2 8 5 2 2" xfId="6343"/>
    <cellStyle name="Comma 2 2 2 2 8 5 2 2 2" xfId="36302"/>
    <cellStyle name="Comma 2 2 2 2 8 5 2 2 2 2" xfId="36459"/>
    <cellStyle name="Comma 2 2 2 2 8 5 2 3" xfId="23606"/>
    <cellStyle name="Comma 2 2 2 2 8 5 3" xfId="7570"/>
    <cellStyle name="Comma 2 2 2 2 8 5 4" xfId="9256"/>
    <cellStyle name="Comma 2 2 2 2 8 5 5" xfId="11463"/>
    <cellStyle name="Comma 2 2 2 2 8 5 6" xfId="14167"/>
    <cellStyle name="Comma 2 2 2 2 8 5 7" xfId="13382"/>
    <cellStyle name="Comma 2 2 2 2 8 5 8" xfId="18085"/>
    <cellStyle name="Comma 2 2 2 2 8 5 9" xfId="20293"/>
    <cellStyle name="Comma 2 2 2 2 8 6" xfId="4250"/>
    <cellStyle name="Comma 2 2 2 2 8 7" xfId="4380"/>
    <cellStyle name="Comma 2 2 2 2 8 8" xfId="4815"/>
    <cellStyle name="Comma 2 2 2 2 8 8 2" xfId="7413"/>
    <cellStyle name="Comma 2 2 2 2 8 8 2 2" xfId="35859"/>
    <cellStyle name="Comma 2 2 2 2 8 8 2 2 2" xfId="37124"/>
    <cellStyle name="Comma 2 2 2 2 8 8 3" xfId="25306"/>
    <cellStyle name="Comma 2 2 2 2 8 9" xfId="8949"/>
    <cellStyle name="Comma 2 2 2 2 9" xfId="1623"/>
    <cellStyle name="Comma 2 2 2 2 9 10" xfId="16501"/>
    <cellStyle name="Comma 2 2 2 2 9 11" xfId="18117"/>
    <cellStyle name="Comma 2 2 2 2 9 12" xfId="20325"/>
    <cellStyle name="Comma 2 2 2 2 9 13" xfId="22294"/>
    <cellStyle name="Comma 2 2 2 2 9 13 2" xfId="35240"/>
    <cellStyle name="Comma 2 2 2 2 9 2" xfId="2285"/>
    <cellStyle name="Comma 2 2 2 2 9 2 10" xfId="23627"/>
    <cellStyle name="Comma 2 2 2 2 9 2 10 2" xfId="35392"/>
    <cellStyle name="Comma 2 2 2 2 9 2 2" xfId="6364"/>
    <cellStyle name="Comma 2 2 2 2 9 2 2 2" xfId="6581"/>
    <cellStyle name="Comma 2 2 2 2 9 2 2 2 2" xfId="36471"/>
    <cellStyle name="Comma 2 2 2 2 9 2 2 2 2 2" xfId="36623"/>
    <cellStyle name="Comma 2 2 2 2 9 2 2 3" xfId="24036"/>
    <cellStyle name="Comma 2 2 2 2 9 2 3" xfId="7926"/>
    <cellStyle name="Comma 2 2 2 2 9 2 4" xfId="9759"/>
    <cellStyle name="Comma 2 2 2 2 9 2 5" xfId="11966"/>
    <cellStyle name="Comma 2 2 2 2 9 2 6" xfId="14771"/>
    <cellStyle name="Comma 2 2 2 2 9 2 7" xfId="13571"/>
    <cellStyle name="Comma 2 2 2 2 9 2 8" xfId="18588"/>
    <cellStyle name="Comma 2 2 2 2 9 2 9" xfId="20796"/>
    <cellStyle name="Comma 2 2 2 2 9 3" xfId="3600"/>
    <cellStyle name="Comma 2 2 2 2 9 4" xfId="4316"/>
    <cellStyle name="Comma 2 2 2 2 9 5" xfId="4591"/>
    <cellStyle name="Comma 2 2 2 2 9 6" xfId="4989"/>
    <cellStyle name="Comma 2 2 2 2 9 6 2" xfId="7582"/>
    <cellStyle name="Comma 2 2 2 2 9 6 2 2" xfId="35936"/>
    <cellStyle name="Comma 2 2 2 2 9 6 2 2 2" xfId="37252"/>
    <cellStyle name="Comma 2 2 2 2 9 6 3" xfId="25604"/>
    <cellStyle name="Comma 2 2 2 2 9 7" xfId="9288"/>
    <cellStyle name="Comma 2 2 2 2 9 8" xfId="11495"/>
    <cellStyle name="Comma 2 2 2 2 9 9" xfId="14204"/>
    <cellStyle name="Comma 2 2 2 20" xfId="2889"/>
    <cellStyle name="Comma 2 2 2 21" xfId="2363"/>
    <cellStyle name="Comma 2 2 2 21 10" xfId="23151"/>
    <cellStyle name="Comma 2 2 2 21 10 2" xfId="35444"/>
    <cellStyle name="Comma 2 2 2 21 2" xfId="5888"/>
    <cellStyle name="Comma 2 2 2 21 2 2" xfId="6636"/>
    <cellStyle name="Comma 2 2 2 21 2 2 2" xfId="36217"/>
    <cellStyle name="Comma 2 2 2 21 2 2 2 2" xfId="36675"/>
    <cellStyle name="Comma 2 2 2 21 2 3" xfId="24091"/>
    <cellStyle name="Comma 2 2 2 21 3" xfId="7978"/>
    <cellStyle name="Comma 2 2 2 21 4" xfId="9815"/>
    <cellStyle name="Comma 2 2 2 21 5" xfId="12022"/>
    <cellStyle name="Comma 2 2 2 21 6" xfId="14839"/>
    <cellStyle name="Comma 2 2 2 21 7" xfId="13303"/>
    <cellStyle name="Comma 2 2 2 21 8" xfId="18644"/>
    <cellStyle name="Comma 2 2 2 21 9" xfId="20852"/>
    <cellStyle name="Comma 2 2 2 22" xfId="4049"/>
    <cellStyle name="Comma 2 2 2 23" xfId="3970"/>
    <cellStyle name="Comma 2 2 2 24" xfId="4663"/>
    <cellStyle name="Comma 2 2 2 24 2" xfId="7328"/>
    <cellStyle name="Comma 2 2 2 24 2 2" xfId="35804"/>
    <cellStyle name="Comma 2 2 2 24 2 2 2" xfId="37039"/>
    <cellStyle name="Comma 2 2 2 24 3" xfId="25125"/>
    <cellStyle name="Comma 2 2 2 25" xfId="8768"/>
    <cellStyle name="Comma 2 2 2 26" xfId="10975"/>
    <cellStyle name="Comma 2 2 2 27" xfId="13375"/>
    <cellStyle name="Comma 2 2 2 28" xfId="14932"/>
    <cellStyle name="Comma 2 2 2 29" xfId="17597"/>
    <cellStyle name="Comma 2 2 2 3" xfId="445"/>
    <cellStyle name="Comma 2 2 2 30" xfId="19805"/>
    <cellStyle name="Comma 2 2 2 31" xfId="21968"/>
    <cellStyle name="Comma 2 2 2 31 2" xfId="34986"/>
    <cellStyle name="Comma 2 2 2 32" xfId="37531"/>
    <cellStyle name="Comma 2 2 2 4" xfId="581"/>
    <cellStyle name="Comma 2 2 2 5" xfId="505"/>
    <cellStyle name="Comma 2 2 2 6" xfId="435"/>
    <cellStyle name="Comma 2 2 2 7" xfId="426"/>
    <cellStyle name="Comma 2 2 2 8" xfId="622"/>
    <cellStyle name="Comma 2 2 2 9" xfId="787"/>
    <cellStyle name="Comma 2 2 20" xfId="670"/>
    <cellStyle name="Comma 2 2 21" xfId="878"/>
    <cellStyle name="Comma 2 2 22" xfId="883"/>
    <cellStyle name="Comma 2 2 23" xfId="893"/>
    <cellStyle name="Comma 2 2 24" xfId="904"/>
    <cellStyle name="Comma 2 2 24 10" xfId="8822"/>
    <cellStyle name="Comma 2 2 24 11" xfId="11029"/>
    <cellStyle name="Comma 2 2 24 12" xfId="13613"/>
    <cellStyle name="Comma 2 2 24 13" xfId="15957"/>
    <cellStyle name="Comma 2 2 24 14" xfId="17651"/>
    <cellStyle name="Comma 2 2 24 15" xfId="19859"/>
    <cellStyle name="Comma 2 2 24 16" xfId="22032"/>
    <cellStyle name="Comma 2 2 24 16 2" xfId="35008"/>
    <cellStyle name="Comma 2 2 24 2" xfId="1051"/>
    <cellStyle name="Comma 2 2 24 2 10" xfId="8886"/>
    <cellStyle name="Comma 2 2 24 2 11" xfId="11093"/>
    <cellStyle name="Comma 2 2 24 2 12" xfId="13725"/>
    <cellStyle name="Comma 2 2 24 2 13" xfId="15240"/>
    <cellStyle name="Comma 2 2 24 2 14" xfId="17715"/>
    <cellStyle name="Comma 2 2 24 2 15" xfId="19923"/>
    <cellStyle name="Comma 2 2 24 2 16" xfId="22173"/>
    <cellStyle name="Comma 2 2 24 2 16 2" xfId="35040"/>
    <cellStyle name="Comma 2 2 24 2 2" xfId="1347"/>
    <cellStyle name="Comma 2 2 24 2 2 10" xfId="11317"/>
    <cellStyle name="Comma 2 2 24 2 2 11" xfId="13987"/>
    <cellStyle name="Comma 2 2 24 2 2 12" xfId="15674"/>
    <cellStyle name="Comma 2 2 24 2 2 13" xfId="17939"/>
    <cellStyle name="Comma 2 2 24 2 2 14" xfId="20147"/>
    <cellStyle name="Comma 2 2 24 2 2 15" xfId="22237"/>
    <cellStyle name="Comma 2 2 24 2 2 15 2" xfId="35136"/>
    <cellStyle name="Comma 2 2 24 2 2 2" xfId="1379"/>
    <cellStyle name="Comma 2 2 24 2 2 2 10" xfId="11349"/>
    <cellStyle name="Comma 2 2 24 2 2 2 11" xfId="14019"/>
    <cellStyle name="Comma 2 2 24 2 2 2 12" xfId="15833"/>
    <cellStyle name="Comma 2 2 24 2 2 2 13" xfId="17971"/>
    <cellStyle name="Comma 2 2 24 2 2 2 14" xfId="20179"/>
    <cellStyle name="Comma 2 2 24 2 2 2 15" xfId="22635"/>
    <cellStyle name="Comma 2 2 24 2 2 2 15 2" xfId="35168"/>
    <cellStyle name="Comma 2 2 24 2 2 2 2" xfId="2513"/>
    <cellStyle name="Comma 2 2 24 2 2 2 2 10" xfId="16546"/>
    <cellStyle name="Comma 2 2 24 2 2 2 2 11" xfId="18753"/>
    <cellStyle name="Comma 2 2 24 2 2 2 2 12" xfId="20961"/>
    <cellStyle name="Comma 2 2 24 2 2 2 2 13" xfId="22667"/>
    <cellStyle name="Comma 2 2 24 2 2 2 2 13 2" xfId="35546"/>
    <cellStyle name="Comma 2 2 24 2 2 2 2 2" xfId="2545"/>
    <cellStyle name="Comma 2 2 24 2 2 2 2 2 10" xfId="24200"/>
    <cellStyle name="Comma 2 2 24 2 2 2 2 2 10 2" xfId="35578"/>
    <cellStyle name="Comma 2 2 24 2 2 2 2 2 2" xfId="6745"/>
    <cellStyle name="Comma 2 2 24 2 2 2 2 2 2 2" xfId="6777"/>
    <cellStyle name="Comma 2 2 24 2 2 2 2 2 2 2 2" xfId="36777"/>
    <cellStyle name="Comma 2 2 24 2 2 2 2 2 2 2 2 2" xfId="36809"/>
    <cellStyle name="Comma 2 2 24 2 2 2 2 2 2 3" xfId="24232"/>
    <cellStyle name="Comma 2 2 24 2 2 2 2 2 3" xfId="8112"/>
    <cellStyle name="Comma 2 2 24 2 2 2 2 2 4" xfId="9956"/>
    <cellStyle name="Comma 2 2 24 2 2 2 2 2 5" xfId="12163"/>
    <cellStyle name="Comma 2 2 24 2 2 2 2 2 6" xfId="15000"/>
    <cellStyle name="Comma 2 2 24 2 2 2 2 2 7" xfId="16578"/>
    <cellStyle name="Comma 2 2 24 2 2 2 2 2 8" xfId="18785"/>
    <cellStyle name="Comma 2 2 24 2 2 2 2 2 9" xfId="20993"/>
    <cellStyle name="Comma 2 2 24 2 2 2 2 3" xfId="3848"/>
    <cellStyle name="Comma 2 2 24 2 2 2 2 4" xfId="1879"/>
    <cellStyle name="Comma 2 2 24 2 2 2 2 5" xfId="3952"/>
    <cellStyle name="Comma 2 2 24 2 2 2 2 6" xfId="5362"/>
    <cellStyle name="Comma 2 2 24 2 2 2 2 6 2" xfId="8080"/>
    <cellStyle name="Comma 2 2 24 2 2 2 2 6 2 2" xfId="36117"/>
    <cellStyle name="Comma 2 2 24 2 2 2 2 6 2 2 2" xfId="37419"/>
    <cellStyle name="Comma 2 2 24 2 2 2 2 6 3" xfId="26101"/>
    <cellStyle name="Comma 2 2 24 2 2 2 2 7" xfId="9924"/>
    <cellStyle name="Comma 2 2 24 2 2 2 2 8" xfId="12131"/>
    <cellStyle name="Comma 2 2 24 2 2 2 2 9" xfId="14968"/>
    <cellStyle name="Comma 2 2 24 2 2 2 3" xfId="3139"/>
    <cellStyle name="Comma 2 2 24 2 2 2 4" xfId="3424"/>
    <cellStyle name="Comma 2 2 24 2 2 2 5" xfId="3816"/>
    <cellStyle name="Comma 2 2 24 2 2 2 5 10" xfId="23525"/>
    <cellStyle name="Comma 2 2 24 2 2 2 5 10 2" xfId="35777"/>
    <cellStyle name="Comma 2 2 24 2 2 2 5 2" xfId="6262"/>
    <cellStyle name="Comma 2 2 24 2 2 2 5 2 2" xfId="7002"/>
    <cellStyle name="Comma 2 2 24 2 2 2 5 2 2 2" xfId="36399"/>
    <cellStyle name="Comma 2 2 24 2 2 2 5 2 2 2 2" xfId="37008"/>
    <cellStyle name="Comma 2 2 24 2 2 2 5 2 3" xfId="24841"/>
    <cellStyle name="Comma 2 2 24 2 2 2 5 3" xfId="8695"/>
    <cellStyle name="Comma 2 2 24 2 2 2 5 4" xfId="10650"/>
    <cellStyle name="Comma 2 2 24 2 2 2 5 5" xfId="12857"/>
    <cellStyle name="Comma 2 2 24 2 2 2 5 6" xfId="15966"/>
    <cellStyle name="Comma 2 2 24 2 2 2 5 7" xfId="17272"/>
    <cellStyle name="Comma 2 2 24 2 2 2 5 8" xfId="19479"/>
    <cellStyle name="Comma 2 2 24 2 2 2 5 9" xfId="21687"/>
    <cellStyle name="Comma 2 2 24 2 2 2 6" xfId="1807"/>
    <cellStyle name="Comma 2 2 24 2 2 2 7" xfId="3749"/>
    <cellStyle name="Comma 2 2 24 2 2 2 8" xfId="5330"/>
    <cellStyle name="Comma 2 2 24 2 2 2 8 2" xfId="7510"/>
    <cellStyle name="Comma 2 2 24 2 2 2 8 2 2" xfId="36085"/>
    <cellStyle name="Comma 2 2 24 2 2 2 8 2 2 2" xfId="37221"/>
    <cellStyle name="Comma 2 2 24 2 2 2 8 3" xfId="25499"/>
    <cellStyle name="Comma 2 2 24 2 2 2 9" xfId="9142"/>
    <cellStyle name="Comma 2 2 24 2 2 3" xfId="2186"/>
    <cellStyle name="Comma 2 2 24 2 2 3 10" xfId="13238"/>
    <cellStyle name="Comma 2 2 24 2 2 3 11" xfId="18532"/>
    <cellStyle name="Comma 2 2 24 2 2 3 12" xfId="20740"/>
    <cellStyle name="Comma 2 2 24 2 2 3 13" xfId="22982"/>
    <cellStyle name="Comma 2 2 24 2 2 3 13 2" xfId="35368"/>
    <cellStyle name="Comma 2 2 24 2 2 3 2" xfId="3107"/>
    <cellStyle name="Comma 2 2 24 2 2 3 2 10" xfId="23980"/>
    <cellStyle name="Comma 2 2 24 2 2 3 2 10 2" xfId="35648"/>
    <cellStyle name="Comma 2 2 24 2 2 3 2 2" xfId="6557"/>
    <cellStyle name="Comma 2 2 24 2 2 3 2 2 2" xfId="6847"/>
    <cellStyle name="Comma 2 2 24 2 2 3 2 2 2 2" xfId="36599"/>
    <cellStyle name="Comma 2 2 24 2 2 3 2 2 2 2 2" xfId="36879"/>
    <cellStyle name="Comma 2 2 24 2 2 3 2 2 3" xfId="24547"/>
    <cellStyle name="Comma 2 2 24 2 2 3 2 3" xfId="8427"/>
    <cellStyle name="Comma 2 2 24 2 2 3 2 4" xfId="10271"/>
    <cellStyle name="Comma 2 2 24 2 2 3 2 5" xfId="12478"/>
    <cellStyle name="Comma 2 2 24 2 2 3 2 6" xfId="15445"/>
    <cellStyle name="Comma 2 2 24 2 2 3 2 7" xfId="16893"/>
    <cellStyle name="Comma 2 2 24 2 2 3 2 8" xfId="19100"/>
    <cellStyle name="Comma 2 2 24 2 2 3 2 9" xfId="21308"/>
    <cellStyle name="Comma 2 2 24 2 2 3 3" xfId="4155"/>
    <cellStyle name="Comma 2 2 24 2 2 3 4" xfId="4465"/>
    <cellStyle name="Comma 2 2 24 2 2 3 5" xfId="4635"/>
    <cellStyle name="Comma 2 2 24 2 2 3 6" xfId="5677"/>
    <cellStyle name="Comma 2 2 24 2 2 3 6 2" xfId="7870"/>
    <cellStyle name="Comma 2 2 24 2 2 3 6 2 2" xfId="36187"/>
    <cellStyle name="Comma 2 2 24 2 2 3 6 2 2 2" xfId="37349"/>
    <cellStyle name="Comma 2 2 24 2 2 3 6 3" xfId="25988"/>
    <cellStyle name="Comma 2 2 24 2 2 3 7" xfId="9703"/>
    <cellStyle name="Comma 2 2 24 2 2 3 8" xfId="11910"/>
    <cellStyle name="Comma 2 2 24 2 2 3 9" xfId="14689"/>
    <cellStyle name="Comma 2 2 24 2 2 4" xfId="3392"/>
    <cellStyle name="Comma 2 2 24 2 2 5" xfId="3529"/>
    <cellStyle name="Comma 2 2 24 2 2 5 10" xfId="23493"/>
    <cellStyle name="Comma 2 2 24 2 2 5 10 2" xfId="35707"/>
    <cellStyle name="Comma 2 2 24 2 2 5 2" xfId="6230"/>
    <cellStyle name="Comma 2 2 24 2 2 5 2 2" xfId="6906"/>
    <cellStyle name="Comma 2 2 24 2 2 5 2 2 2" xfId="36367"/>
    <cellStyle name="Comma 2 2 24 2 2 5 2 2 2 2" xfId="36938"/>
    <cellStyle name="Comma 2 2 24 2 2 5 2 3" xfId="24745"/>
    <cellStyle name="Comma 2 2 24 2 2 5 3" xfId="8625"/>
    <cellStyle name="Comma 2 2 24 2 2 5 4" xfId="10522"/>
    <cellStyle name="Comma 2 2 24 2 2 5 5" xfId="12729"/>
    <cellStyle name="Comma 2 2 24 2 2 5 6" xfId="15773"/>
    <cellStyle name="Comma 2 2 24 2 2 5 7" xfId="17144"/>
    <cellStyle name="Comma 2 2 24 2 2 5 8" xfId="19351"/>
    <cellStyle name="Comma 2 2 24 2 2 5 9" xfId="21559"/>
    <cellStyle name="Comma 2 2 24 2 2 6" xfId="4230"/>
    <cellStyle name="Comma 2 2 24 2 2 7" xfId="4106"/>
    <cellStyle name="Comma 2 2 24 2 2 8" xfId="4932"/>
    <cellStyle name="Comma 2 2 24 2 2 8 2" xfId="7478"/>
    <cellStyle name="Comma 2 2 24 2 2 8 2 2" xfId="35912"/>
    <cellStyle name="Comma 2 2 24 2 2 8 2 2 2" xfId="37189"/>
    <cellStyle name="Comma 2 2 24 2 2 8 3" xfId="25467"/>
    <cellStyle name="Comma 2 2 24 2 2 9" xfId="9110"/>
    <cellStyle name="Comma 2 2 24 2 3" xfId="2121"/>
    <cellStyle name="Comma 2 2 24 2 3 10" xfId="13713"/>
    <cellStyle name="Comma 2 2 24 2 3 11" xfId="18467"/>
    <cellStyle name="Comma 2 2 24 2 3 12" xfId="20675"/>
    <cellStyle name="Comma 2 2 24 2 3 13" xfId="22411"/>
    <cellStyle name="Comma 2 2 24 2 3 13 2" xfId="35336"/>
    <cellStyle name="Comma 2 2 24 2 3 2" xfId="2365"/>
    <cellStyle name="Comma 2 2 24 2 3 2 10" xfId="23915"/>
    <cellStyle name="Comma 2 2 24 2 3 2 10 2" xfId="35446"/>
    <cellStyle name="Comma 2 2 24 2 3 2 2" xfId="6524"/>
    <cellStyle name="Comma 2 2 24 2 3 2 2 2" xfId="6638"/>
    <cellStyle name="Comma 2 2 24 2 3 2 2 2 2" xfId="36567"/>
    <cellStyle name="Comma 2 2 24 2 3 2 2 2 2 2" xfId="36677"/>
    <cellStyle name="Comma 2 2 24 2 3 2 2 3" xfId="24093"/>
    <cellStyle name="Comma 2 2 24 2 3 2 3" xfId="7980"/>
    <cellStyle name="Comma 2 2 24 2 3 2 4" xfId="9817"/>
    <cellStyle name="Comma 2 2 24 2 3 2 5" xfId="12024"/>
    <cellStyle name="Comma 2 2 24 2 3 2 6" xfId="14841"/>
    <cellStyle name="Comma 2 2 24 2 3 2 7" xfId="13257"/>
    <cellStyle name="Comma 2 2 24 2 3 2 8" xfId="18646"/>
    <cellStyle name="Comma 2 2 24 2 3 2 9" xfId="20854"/>
    <cellStyle name="Comma 2 2 24 2 3 3" xfId="3671"/>
    <cellStyle name="Comma 2 2 24 2 3 4" xfId="4108"/>
    <cellStyle name="Comma 2 2 24 2 3 5" xfId="4134"/>
    <cellStyle name="Comma 2 2 24 2 3 6" xfId="5106"/>
    <cellStyle name="Comma 2 2 24 2 3 6 2" xfId="7806"/>
    <cellStyle name="Comma 2 2 24 2 3 6 2 2" xfId="35989"/>
    <cellStyle name="Comma 2 2 24 2 3 6 2 2 2" xfId="37317"/>
    <cellStyle name="Comma 2 2 24 2 3 6 3" xfId="25923"/>
    <cellStyle name="Comma 2 2 24 2 3 7" xfId="9638"/>
    <cellStyle name="Comma 2 2 24 2 3 8" xfId="11845"/>
    <cellStyle name="Comma 2 2 24 2 3 9" xfId="14624"/>
    <cellStyle name="Comma 2 2 24 2 4" xfId="2871"/>
    <cellStyle name="Comma 2 2 24 2 5" xfId="3168"/>
    <cellStyle name="Comma 2 2 24 2 6" xfId="3465"/>
    <cellStyle name="Comma 2 2 24 2 6 10" xfId="23269"/>
    <cellStyle name="Comma 2 2 24 2 6 10 2" xfId="35675"/>
    <cellStyle name="Comma 2 2 24 2 6 2" xfId="6006"/>
    <cellStyle name="Comma 2 2 24 2 6 2 2" xfId="6874"/>
    <cellStyle name="Comma 2 2 24 2 6 2 2 2" xfId="36271"/>
    <cellStyle name="Comma 2 2 24 2 6 2 2 2 2" xfId="36906"/>
    <cellStyle name="Comma 2 2 24 2 6 2 3" xfId="24713"/>
    <cellStyle name="Comma 2 2 24 2 6 3" xfId="8593"/>
    <cellStyle name="Comma 2 2 24 2 6 4" xfId="10458"/>
    <cellStyle name="Comma 2 2 24 2 6 5" xfId="12665"/>
    <cellStyle name="Comma 2 2 24 2 6 6" xfId="15709"/>
    <cellStyle name="Comma 2 2 24 2 6 7" xfId="17080"/>
    <cellStyle name="Comma 2 2 24 2 6 8" xfId="19287"/>
    <cellStyle name="Comma 2 2 24 2 6 9" xfId="21495"/>
    <cellStyle name="Comma 2 2 24 2 7" xfId="3896"/>
    <cellStyle name="Comma 2 2 24 2 8" xfId="1671"/>
    <cellStyle name="Comma 2 2 24 2 9" xfId="4868"/>
    <cellStyle name="Comma 2 2 24 2 9 2" xfId="7382"/>
    <cellStyle name="Comma 2 2 24 2 9 2 2" xfId="35880"/>
    <cellStyle name="Comma 2 2 24 2 9 2 2 2" xfId="37093"/>
    <cellStyle name="Comma 2 2 24 2 9 3" xfId="25243"/>
    <cellStyle name="Comma 2 2 24 3" xfId="1195"/>
    <cellStyle name="Comma 2 2 24 3 10" xfId="11208"/>
    <cellStyle name="Comma 2 2 24 3 11" xfId="13854"/>
    <cellStyle name="Comma 2 2 24 3 12" xfId="13496"/>
    <cellStyle name="Comma 2 2 24 3 13" xfId="17830"/>
    <cellStyle name="Comma 2 2 24 3 14" xfId="20038"/>
    <cellStyle name="Comma 2 2 24 3 15" xfId="22347"/>
    <cellStyle name="Comma 2 2 24 3 15 2" xfId="35091"/>
    <cellStyle name="Comma 2 2 24 3 2" xfId="2317"/>
    <cellStyle name="Comma 2 2 24 3 2 10" xfId="14743"/>
    <cellStyle name="Comma 2 2 24 3 2 11" xfId="18610"/>
    <cellStyle name="Comma 2 2 24 3 2 12" xfId="20818"/>
    <cellStyle name="Comma 2 2 24 3 2 13" xfId="22526"/>
    <cellStyle name="Comma 2 2 24 3 2 13 2" xfId="35413"/>
    <cellStyle name="Comma 2 2 24 3 2 2" xfId="2443"/>
    <cellStyle name="Comma 2 2 24 3 2 2 10" xfId="24057"/>
    <cellStyle name="Comma 2 2 24 3 2 2 10 2" xfId="35499"/>
    <cellStyle name="Comma 2 2 24 3 2 2 2" xfId="6602"/>
    <cellStyle name="Comma 2 2 24 3 2 2 2 2" xfId="6695"/>
    <cellStyle name="Comma 2 2 24 3 2 2 2 2 2" xfId="36644"/>
    <cellStyle name="Comma 2 2 24 3 2 2 2 2 2 2" xfId="36730"/>
    <cellStyle name="Comma 2 2 24 3 2 2 2 3" xfId="24150"/>
    <cellStyle name="Comma 2 2 24 3 2 2 3" xfId="8033"/>
    <cellStyle name="Comma 2 2 24 3 2 2 4" xfId="9874"/>
    <cellStyle name="Comma 2 2 24 3 2 2 5" xfId="12081"/>
    <cellStyle name="Comma 2 2 24 3 2 2 6" xfId="14907"/>
    <cellStyle name="Comma 2 2 24 3 2 2 7" xfId="14738"/>
    <cellStyle name="Comma 2 2 24 3 2 2 8" xfId="18703"/>
    <cellStyle name="Comma 2 2 24 3 2 2 9" xfId="20911"/>
    <cellStyle name="Comma 2 2 24 3 2 3" xfId="3753"/>
    <cellStyle name="Comma 2 2 24 3 2 4" xfId="1574"/>
    <cellStyle name="Comma 2 2 24 3 2 5" xfId="4115"/>
    <cellStyle name="Comma 2 2 24 3 2 6" xfId="5221"/>
    <cellStyle name="Comma 2 2 24 3 2 6 2" xfId="7947"/>
    <cellStyle name="Comma 2 2 24 3 2 6 2 2" xfId="36040"/>
    <cellStyle name="Comma 2 2 24 3 2 6 2 2 2" xfId="37368"/>
    <cellStyle name="Comma 2 2 24 3 2 6 3" xfId="26040"/>
    <cellStyle name="Comma 2 2 24 3 2 7" xfId="9781"/>
    <cellStyle name="Comma 2 2 24 3 2 8" xfId="11988"/>
    <cellStyle name="Comma 2 2 24 3 2 9" xfId="14799"/>
    <cellStyle name="Comma 2 2 24 3 3" xfId="2988"/>
    <cellStyle name="Comma 2 2 24 3 4" xfId="3283"/>
    <cellStyle name="Comma 2 2 24 3 5" xfId="3630"/>
    <cellStyle name="Comma 2 2 24 3 5 10" xfId="23384"/>
    <cellStyle name="Comma 2 2 24 3 5 10 2" xfId="35726"/>
    <cellStyle name="Comma 2 2 24 3 5 2" xfId="6121"/>
    <cellStyle name="Comma 2 2 24 3 5 2 2" xfId="6929"/>
    <cellStyle name="Comma 2 2 24 3 5 2 2 2" xfId="36322"/>
    <cellStyle name="Comma 2 2 24 3 5 2 2 2 2" xfId="36957"/>
    <cellStyle name="Comma 2 2 24 3 5 2 3" xfId="24768"/>
    <cellStyle name="Comma 2 2 24 3 5 3" xfId="8644"/>
    <cellStyle name="Comma 2 2 24 3 5 4" xfId="10577"/>
    <cellStyle name="Comma 2 2 24 3 5 5" xfId="12784"/>
    <cellStyle name="Comma 2 2 24 3 5 6" xfId="15849"/>
    <cellStyle name="Comma 2 2 24 3 5 7" xfId="17199"/>
    <cellStyle name="Comma 2 2 24 3 5 8" xfId="19406"/>
    <cellStyle name="Comma 2 2 24 3 5 9" xfId="21614"/>
    <cellStyle name="Comma 2 2 24 3 6" xfId="4079"/>
    <cellStyle name="Comma 2 2 24 3 7" xfId="4378"/>
    <cellStyle name="Comma 2 2 24 3 8" xfId="5042"/>
    <cellStyle name="Comma 2 2 24 3 8 2" xfId="7433"/>
    <cellStyle name="Comma 2 2 24 3 8 2 2" xfId="35957"/>
    <cellStyle name="Comma 2 2 24 3 8 2 2 2" xfId="37144"/>
    <cellStyle name="Comma 2 2 24 3 8 3" xfId="25358"/>
    <cellStyle name="Comma 2 2 24 3 9" xfId="9001"/>
    <cellStyle name="Comma 2 2 24 4" xfId="1943"/>
    <cellStyle name="Comma 2 2 24 4 10" xfId="13442"/>
    <cellStyle name="Comma 2 2 24 4 11" xfId="18301"/>
    <cellStyle name="Comma 2 2 24 4 12" xfId="20509"/>
    <cellStyle name="Comma 2 2 24 4 13" xfId="22760"/>
    <cellStyle name="Comma 2 2 24 4 13 2" xfId="35285"/>
    <cellStyle name="Comma 2 2 24 4 2" xfId="2788"/>
    <cellStyle name="Comma 2 2 24 4 2 10" xfId="23758"/>
    <cellStyle name="Comma 2 2 24 4 2 10 2" xfId="35597"/>
    <cellStyle name="Comma 2 2 24 4 2 2" xfId="6463"/>
    <cellStyle name="Comma 2 2 24 4 2 2 2" xfId="6796"/>
    <cellStyle name="Comma 2 2 24 4 2 2 2 2" xfId="36516"/>
    <cellStyle name="Comma 2 2 24 4 2 2 2 2 2" xfId="36828"/>
    <cellStyle name="Comma 2 2 24 4 2 2 3" xfId="24325"/>
    <cellStyle name="Comma 2 2 24 4 2 3" xfId="8205"/>
    <cellStyle name="Comma 2 2 24 4 2 4" xfId="10049"/>
    <cellStyle name="Comma 2 2 24 4 2 5" xfId="12256"/>
    <cellStyle name="Comma 2 2 24 4 2 6" xfId="15172"/>
    <cellStyle name="Comma 2 2 24 4 2 7" xfId="16671"/>
    <cellStyle name="Comma 2 2 24 4 2 8" xfId="18878"/>
    <cellStyle name="Comma 2 2 24 4 2 9" xfId="21086"/>
    <cellStyle name="Comma 2 2 24 4 3" xfId="3976"/>
    <cellStyle name="Comma 2 2 24 4 4" xfId="1939"/>
    <cellStyle name="Comma 2 2 24 4 5" xfId="1689"/>
    <cellStyle name="Comma 2 2 24 4 6" xfId="5455"/>
    <cellStyle name="Comma 2 2 24 4 6 2" xfId="7659"/>
    <cellStyle name="Comma 2 2 24 4 6 2 2" xfId="36136"/>
    <cellStyle name="Comma 2 2 24 4 6 2 2 2" xfId="37272"/>
    <cellStyle name="Comma 2 2 24 4 6 3" xfId="25763"/>
    <cellStyle name="Comma 2 2 24 4 7" xfId="9472"/>
    <cellStyle name="Comma 2 2 24 4 8" xfId="11679"/>
    <cellStyle name="Comma 2 2 24 4 9" xfId="14455"/>
    <cellStyle name="Comma 2 2 24 5" xfId="3072"/>
    <cellStyle name="Comma 2 2 24 6" xfId="1432"/>
    <cellStyle name="Comma 2 2 24 6 10" xfId="23205"/>
    <cellStyle name="Comma 2 2 24 6 10 2" xfId="35195"/>
    <cellStyle name="Comma 2 2 24 6 2" xfId="5942"/>
    <cellStyle name="Comma 2 2 24 6 2 2" xfId="6291"/>
    <cellStyle name="Comma 2 2 24 6 2 2 2" xfId="36239"/>
    <cellStyle name="Comma 2 2 24 6 2 2 2 2" xfId="36426"/>
    <cellStyle name="Comma 2 2 24 6 2 3" xfId="23554"/>
    <cellStyle name="Comma 2 2 24 6 3" xfId="7537"/>
    <cellStyle name="Comma 2 2 24 6 4" xfId="9180"/>
    <cellStyle name="Comma 2 2 24 6 5" xfId="11387"/>
    <cellStyle name="Comma 2 2 24 6 6" xfId="14062"/>
    <cellStyle name="Comma 2 2 24 6 7" xfId="14355"/>
    <cellStyle name="Comma 2 2 24 6 8" xfId="18009"/>
    <cellStyle name="Comma 2 2 24 6 9" xfId="20217"/>
    <cellStyle name="Comma 2 2 24 7" xfId="1656"/>
    <cellStyle name="Comma 2 2 24 8" xfId="4556"/>
    <cellStyle name="Comma 2 2 24 9" xfId="4727"/>
    <cellStyle name="Comma 2 2 24 9 2" xfId="7350"/>
    <cellStyle name="Comma 2 2 24 9 2 2" xfId="35835"/>
    <cellStyle name="Comma 2 2 24 9 2 2 2" xfId="37061"/>
    <cellStyle name="Comma 2 2 24 9 3" xfId="25179"/>
    <cellStyle name="Comma 2 2 25" xfId="1130"/>
    <cellStyle name="Comma 2 2 25 10" xfId="11144"/>
    <cellStyle name="Comma 2 2 25 11" xfId="13790"/>
    <cellStyle name="Comma 2 2 25 12" xfId="14834"/>
    <cellStyle name="Comma 2 2 25 13" xfId="17766"/>
    <cellStyle name="Comma 2 2 25 14" xfId="19974"/>
    <cellStyle name="Comma 2 2 25 15" xfId="22114"/>
    <cellStyle name="Comma 2 2 25 15 2" xfId="35059"/>
    <cellStyle name="Comma 2 2 25 2" xfId="1319"/>
    <cellStyle name="Comma 2 2 25 2 10" xfId="11290"/>
    <cellStyle name="Comma 2 2 25 2 11" xfId="13960"/>
    <cellStyle name="Comma 2 2 25 2 12" xfId="15442"/>
    <cellStyle name="Comma 2 2 25 2 13" xfId="17912"/>
    <cellStyle name="Comma 2 2 25 2 14" xfId="20120"/>
    <cellStyle name="Comma 2 2 25 2 15" xfId="22462"/>
    <cellStyle name="Comma 2 2 25 2 15 2" xfId="35109"/>
    <cellStyle name="Comma 2 2 25 2 2" xfId="2394"/>
    <cellStyle name="Comma 2 2 25 2 2 10" xfId="13525"/>
    <cellStyle name="Comma 2 2 25 2 2 11" xfId="18666"/>
    <cellStyle name="Comma 2 2 25 2 2 12" xfId="20874"/>
    <cellStyle name="Comma 2 2 25 2 2 13" xfId="22608"/>
    <cellStyle name="Comma 2 2 25 2 2 13 2" xfId="35466"/>
    <cellStyle name="Comma 2 2 25 2 2 2" xfId="2486"/>
    <cellStyle name="Comma 2 2 25 2 2 2 10" xfId="24113"/>
    <cellStyle name="Comma 2 2 25 2 2 2 10 2" xfId="35519"/>
    <cellStyle name="Comma 2 2 25 2 2 2 2" xfId="6658"/>
    <cellStyle name="Comma 2 2 25 2 2 2 2 2" xfId="6718"/>
    <cellStyle name="Comma 2 2 25 2 2 2 2 2 2" xfId="36697"/>
    <cellStyle name="Comma 2 2 25 2 2 2 2 2 2 2" xfId="36750"/>
    <cellStyle name="Comma 2 2 25 2 2 2 2 3" xfId="24173"/>
    <cellStyle name="Comma 2 2 25 2 2 2 3" xfId="8053"/>
    <cellStyle name="Comma 2 2 25 2 2 2 4" xfId="9897"/>
    <cellStyle name="Comma 2 2 25 2 2 2 5" xfId="12104"/>
    <cellStyle name="Comma 2 2 25 2 2 2 6" xfId="14941"/>
    <cellStyle name="Comma 2 2 25 2 2 2 7" xfId="16519"/>
    <cellStyle name="Comma 2 2 25 2 2 2 8" xfId="18726"/>
    <cellStyle name="Comma 2 2 25 2 2 2 9" xfId="20934"/>
    <cellStyle name="Comma 2 2 25 2 2 3" xfId="3789"/>
    <cellStyle name="Comma 2 2 25 2 2 4" xfId="3587"/>
    <cellStyle name="Comma 2 2 25 2 2 5" xfId="3929"/>
    <cellStyle name="Comma 2 2 25 2 2 6" xfId="5303"/>
    <cellStyle name="Comma 2 2 25 2 2 6 2" xfId="8000"/>
    <cellStyle name="Comma 2 2 25 2 2 6 2 2" xfId="36058"/>
    <cellStyle name="Comma 2 2 25 2 2 6 2 2 2" xfId="37393"/>
    <cellStyle name="Comma 2 2 25 2 2 6 3" xfId="26068"/>
    <cellStyle name="Comma 2 2 25 2 2 7" xfId="9837"/>
    <cellStyle name="Comma 2 2 25 2 2 8" xfId="12044"/>
    <cellStyle name="Comma 2 2 25 2 2 9" xfId="14865"/>
    <cellStyle name="Comma 2 2 25 2 3" xfId="3080"/>
    <cellStyle name="Comma 2 2 25 2 4" xfId="3365"/>
    <cellStyle name="Comma 2 2 25 2 5" xfId="3705"/>
    <cellStyle name="Comma 2 2 25 2 5 10" xfId="23466"/>
    <cellStyle name="Comma 2 2 25 2 5 10 2" xfId="35751"/>
    <cellStyle name="Comma 2 2 25 2 5 2" xfId="6203"/>
    <cellStyle name="Comma 2 2 25 2 5 2 2" xfId="6961"/>
    <cellStyle name="Comma 2 2 25 2 5 2 2 2" xfId="36340"/>
    <cellStyle name="Comma 2 2 25 2 5 2 2 2 2" xfId="36982"/>
    <cellStyle name="Comma 2 2 25 2 5 2 3" xfId="24800"/>
    <cellStyle name="Comma 2 2 25 2 5 3" xfId="8669"/>
    <cellStyle name="Comma 2 2 25 2 5 4" xfId="10609"/>
    <cellStyle name="Comma 2 2 25 2 5 5" xfId="12816"/>
    <cellStyle name="Comma 2 2 25 2 5 6" xfId="15898"/>
    <cellStyle name="Comma 2 2 25 2 5 7" xfId="17231"/>
    <cellStyle name="Comma 2 2 25 2 5 8" xfId="19438"/>
    <cellStyle name="Comma 2 2 25 2 5 9" xfId="21646"/>
    <cellStyle name="Comma 2 2 25 2 6" xfId="1451"/>
    <cellStyle name="Comma 2 2 25 2 7" xfId="1708"/>
    <cellStyle name="Comma 2 2 25 2 8" xfId="5157"/>
    <cellStyle name="Comma 2 2 25 2 8 2" xfId="7451"/>
    <cellStyle name="Comma 2 2 25 2 8 2 2" xfId="36008"/>
    <cellStyle name="Comma 2 2 25 2 8 2 2 2" xfId="37162"/>
    <cellStyle name="Comma 2 2 25 2 8 3" xfId="25440"/>
    <cellStyle name="Comma 2 2 25 2 9" xfId="9083"/>
    <cellStyle name="Comma 2 2 25 3" xfId="2061"/>
    <cellStyle name="Comma 2 2 25 3 10" xfId="13219"/>
    <cellStyle name="Comma 2 2 25 3 11" xfId="18407"/>
    <cellStyle name="Comma 2 2 25 3 12" xfId="20615"/>
    <cellStyle name="Comma 2 2 25 3 13" xfId="22857"/>
    <cellStyle name="Comma 2 2 25 3 13 2" xfId="35309"/>
    <cellStyle name="Comma 2 2 25 3 2" xfId="2924"/>
    <cellStyle name="Comma 2 2 25 3 2 10" xfId="23855"/>
    <cellStyle name="Comma 2 2 25 3 2 10 2" xfId="35622"/>
    <cellStyle name="Comma 2 2 25 3 2 2" xfId="6496"/>
    <cellStyle name="Comma 2 2 25 3 2 2 2" xfId="6821"/>
    <cellStyle name="Comma 2 2 25 3 2 2 2 2" xfId="36540"/>
    <cellStyle name="Comma 2 2 25 3 2 2 2 2 2" xfId="36853"/>
    <cellStyle name="Comma 2 2 25 3 2 2 3" xfId="24422"/>
    <cellStyle name="Comma 2 2 25 3 2 3" xfId="8302"/>
    <cellStyle name="Comma 2 2 25 3 2 4" xfId="10146"/>
    <cellStyle name="Comma 2 2 25 3 2 5" xfId="12353"/>
    <cellStyle name="Comma 2 2 25 3 2 6" xfId="15289"/>
    <cellStyle name="Comma 2 2 25 3 2 7" xfId="16768"/>
    <cellStyle name="Comma 2 2 25 3 2 8" xfId="18975"/>
    <cellStyle name="Comma 2 2 25 3 2 9" xfId="21183"/>
    <cellStyle name="Comma 2 2 25 3 3" xfId="4051"/>
    <cellStyle name="Comma 2 2 25 3 4" xfId="4388"/>
    <cellStyle name="Comma 2 2 25 3 5" xfId="4609"/>
    <cellStyle name="Comma 2 2 25 3 6" xfId="5552"/>
    <cellStyle name="Comma 2 2 25 3 6 2" xfId="7747"/>
    <cellStyle name="Comma 2 2 25 3 6 2 2" xfId="36161"/>
    <cellStyle name="Comma 2 2 25 3 6 2 2 2" xfId="37290"/>
    <cellStyle name="Comma 2 2 25 3 6 3" xfId="25863"/>
    <cellStyle name="Comma 2 2 25 3 7" xfId="9578"/>
    <cellStyle name="Comma 2 2 25 3 8" xfId="11785"/>
    <cellStyle name="Comma 2 2 25 3 9" xfId="14564"/>
    <cellStyle name="Comma 2 2 25 4" xfId="3219"/>
    <cellStyle name="Comma 2 2 25 5" xfId="1917"/>
    <cellStyle name="Comma 2 2 25 5 10" xfId="23320"/>
    <cellStyle name="Comma 2 2 25 5 10 2" xfId="35283"/>
    <cellStyle name="Comma 2 2 25 5 2" xfId="6057"/>
    <cellStyle name="Comma 2 2 25 5 2 2" xfId="6460"/>
    <cellStyle name="Comma 2 2 25 5 2 2 2" xfId="36290"/>
    <cellStyle name="Comma 2 2 25 5 2 2 2 2" xfId="36514"/>
    <cellStyle name="Comma 2 2 25 5 2 3" xfId="23755"/>
    <cellStyle name="Comma 2 2 25 5 3" xfId="7657"/>
    <cellStyle name="Comma 2 2 25 5 4" xfId="9465"/>
    <cellStyle name="Comma 2 2 25 5 5" xfId="11672"/>
    <cellStyle name="Comma 2 2 25 5 6" xfId="14439"/>
    <cellStyle name="Comma 2 2 25 5 7" xfId="16062"/>
    <cellStyle name="Comma 2 2 25 5 8" xfId="18294"/>
    <cellStyle name="Comma 2 2 25 5 9" xfId="20502"/>
    <cellStyle name="Comma 2 2 25 6" xfId="4248"/>
    <cellStyle name="Comma 2 2 25 7" xfId="4460"/>
    <cellStyle name="Comma 2 2 25 8" xfId="4809"/>
    <cellStyle name="Comma 2 2 25 8 2" xfId="7401"/>
    <cellStyle name="Comma 2 2 25 8 2 2" xfId="35853"/>
    <cellStyle name="Comma 2 2 25 8 2 2 2" xfId="37112"/>
    <cellStyle name="Comma 2 2 25 8 3" xfId="25294"/>
    <cellStyle name="Comma 2 2 25 9" xfId="8937"/>
    <cellStyle name="Comma 2 2 26" xfId="1478"/>
    <cellStyle name="Comma 2 2 26 10" xfId="14341"/>
    <cellStyle name="Comma 2 2 26 11" xfId="18028"/>
    <cellStyle name="Comma 2 2 26 12" xfId="20236"/>
    <cellStyle name="Comma 2 2 26 13" xfId="22288"/>
    <cellStyle name="Comma 2 2 26 13 2" xfId="35205"/>
    <cellStyle name="Comma 2 2 26 2" xfId="2279"/>
    <cellStyle name="Comma 2 2 26 2 10" xfId="23567"/>
    <cellStyle name="Comma 2 2 26 2 10 2" xfId="35386"/>
    <cellStyle name="Comma 2 2 26 2 2" xfId="6304"/>
    <cellStyle name="Comma 2 2 26 2 2 2" xfId="6575"/>
    <cellStyle name="Comma 2 2 26 2 2 2 2" xfId="36436"/>
    <cellStyle name="Comma 2 2 26 2 2 2 2 2" xfId="36617"/>
    <cellStyle name="Comma 2 2 26 2 2 3" xfId="24030"/>
    <cellStyle name="Comma 2 2 26 2 3" xfId="7920"/>
    <cellStyle name="Comma 2 2 26 2 4" xfId="9753"/>
    <cellStyle name="Comma 2 2 26 2 5" xfId="11960"/>
    <cellStyle name="Comma 2 2 26 2 6" xfId="14765"/>
    <cellStyle name="Comma 2 2 26 2 7" xfId="15167"/>
    <cellStyle name="Comma 2 2 26 2 8" xfId="18582"/>
    <cellStyle name="Comma 2 2 26 2 9" xfId="20790"/>
    <cellStyle name="Comma 2 2 26 3" xfId="3594"/>
    <cellStyle name="Comma 2 2 26 4" xfId="4136"/>
    <cellStyle name="Comma 2 2 26 5" xfId="1805"/>
    <cellStyle name="Comma 2 2 26 6" xfId="4983"/>
    <cellStyle name="Comma 2 2 26 6 2" xfId="7547"/>
    <cellStyle name="Comma 2 2 26 6 2 2" xfId="35930"/>
    <cellStyle name="Comma 2 2 26 6 2 2 2" xfId="37240"/>
    <cellStyle name="Comma 2 2 26 6 3" xfId="25538"/>
    <cellStyle name="Comma 2 2 26 7" xfId="9199"/>
    <cellStyle name="Comma 2 2 26 8" xfId="11406"/>
    <cellStyle name="Comma 2 2 26 9" xfId="14095"/>
    <cellStyle name="Comma 2 2 27" xfId="2613"/>
    <cellStyle name="Comma 2 2 28" xfId="2634"/>
    <cellStyle name="Comma 2 2 29" xfId="1706"/>
    <cellStyle name="Comma 2 2 29 10" xfId="23146"/>
    <cellStyle name="Comma 2 2 29 10 2" xfId="35263"/>
    <cellStyle name="Comma 2 2 29 2" xfId="5883"/>
    <cellStyle name="Comma 2 2 29 2 2" xfId="6405"/>
    <cellStyle name="Comma 2 2 29 2 2 2" xfId="36212"/>
    <cellStyle name="Comma 2 2 29 2 2 2 2" xfId="36494"/>
    <cellStyle name="Comma 2 2 29 2 3" xfId="23673"/>
    <cellStyle name="Comma 2 2 29 3" xfId="7610"/>
    <cellStyle name="Comma 2 2 29 4" xfId="9341"/>
    <cellStyle name="Comma 2 2 29 5" xfId="11548"/>
    <cellStyle name="Comma 2 2 29 6" xfId="14273"/>
    <cellStyle name="Comma 2 2 29 7" xfId="13441"/>
    <cellStyle name="Comma 2 2 29 8" xfId="18170"/>
    <cellStyle name="Comma 2 2 29 9" xfId="20378"/>
    <cellStyle name="Comma 2 2 3" xfId="417"/>
    <cellStyle name="Comma 2 2 30" xfId="3969"/>
    <cellStyle name="Comma 2 2 31" xfId="1646"/>
    <cellStyle name="Comma 2 2 32" xfId="4662"/>
    <cellStyle name="Comma 2 2 32 2" xfId="7323"/>
    <cellStyle name="Comma 2 2 32 2 2" xfId="35803"/>
    <cellStyle name="Comma 2 2 32 2 2 2" xfId="37034"/>
    <cellStyle name="Comma 2 2 32 3" xfId="25120"/>
    <cellStyle name="Comma 2 2 33" xfId="8763"/>
    <cellStyle name="Comma 2 2 34" xfId="10970"/>
    <cellStyle name="Comma 2 2 35" xfId="13199"/>
    <cellStyle name="Comma 2 2 36" xfId="13370"/>
    <cellStyle name="Comma 2 2 37" xfId="17592"/>
    <cellStyle name="Comma 2 2 38" xfId="19800"/>
    <cellStyle name="Comma 2 2 39" xfId="21967"/>
    <cellStyle name="Comma 2 2 39 2" xfId="34981"/>
    <cellStyle name="Comma 2 2 4" xfId="420"/>
    <cellStyle name="Comma 2 2 40" xfId="37444"/>
    <cellStyle name="Comma 2 2 5" xfId="444"/>
    <cellStyle name="Comma 2 2 5 10" xfId="1617"/>
    <cellStyle name="Comma 2 2 5 10 10" xfId="14250"/>
    <cellStyle name="Comma 2 2 5 10 11" xfId="18113"/>
    <cellStyle name="Comma 2 2 5 10 12" xfId="20321"/>
    <cellStyle name="Comma 2 2 5 10 13" xfId="22302"/>
    <cellStyle name="Comma 2 2 5 10 13 2" xfId="35236"/>
    <cellStyle name="Comma 2 2 5 10 2" xfId="2292"/>
    <cellStyle name="Comma 2 2 5 10 2 10" xfId="23623"/>
    <cellStyle name="Comma 2 2 5 10 2 10 2" xfId="35398"/>
    <cellStyle name="Comma 2 2 5 10 2 2" xfId="6360"/>
    <cellStyle name="Comma 2 2 5 10 2 2 2" xfId="6587"/>
    <cellStyle name="Comma 2 2 5 10 2 2 2 2" xfId="36467"/>
    <cellStyle name="Comma 2 2 5 10 2 2 2 2 2" xfId="36629"/>
    <cellStyle name="Comma 2 2 5 10 2 2 3" xfId="24042"/>
    <cellStyle name="Comma 2 2 5 10 2 3" xfId="7932"/>
    <cellStyle name="Comma 2 2 5 10 2 4" xfId="9766"/>
    <cellStyle name="Comma 2 2 5 10 2 5" xfId="11973"/>
    <cellStyle name="Comma 2 2 5 10 2 6" xfId="14778"/>
    <cellStyle name="Comma 2 2 5 10 2 7" xfId="13282"/>
    <cellStyle name="Comma 2 2 5 10 2 8" xfId="18595"/>
    <cellStyle name="Comma 2 2 5 10 2 9" xfId="20803"/>
    <cellStyle name="Comma 2 2 5 10 3" xfId="3606"/>
    <cellStyle name="Comma 2 2 5 10 4" xfId="1717"/>
    <cellStyle name="Comma 2 2 5 10 5" xfId="4520"/>
    <cellStyle name="Comma 2 2 5 10 6" xfId="4997"/>
    <cellStyle name="Comma 2 2 5 10 6 2" xfId="7578"/>
    <cellStyle name="Comma 2 2 5 10 6 2 2" xfId="35942"/>
    <cellStyle name="Comma 2 2 5 10 6 2 2 2" xfId="37248"/>
    <cellStyle name="Comma 2 2 5 10 6 3" xfId="25600"/>
    <cellStyle name="Comma 2 2 5 10 7" xfId="9284"/>
    <cellStyle name="Comma 2 2 5 10 8" xfId="11491"/>
    <cellStyle name="Comma 2 2 5 10 9" xfId="14199"/>
    <cellStyle name="Comma 2 2 5 11" xfId="2687"/>
    <cellStyle name="Comma 2 2 5 12" xfId="2691"/>
    <cellStyle name="Comma 2 2 5 13" xfId="1418"/>
    <cellStyle name="Comma 2 2 5 13 10" xfId="23160"/>
    <cellStyle name="Comma 2 2 5 13 10 2" xfId="35190"/>
    <cellStyle name="Comma 2 2 5 13 2" xfId="5897"/>
    <cellStyle name="Comma 2 2 5 13 2 2" xfId="6286"/>
    <cellStyle name="Comma 2 2 5 13 2 2 2" xfId="36224"/>
    <cellStyle name="Comma 2 2 5 13 2 2 2 2" xfId="36421"/>
    <cellStyle name="Comma 2 2 5 13 2 3" xfId="23549"/>
    <cellStyle name="Comma 2 2 5 13 3" xfId="7532"/>
    <cellStyle name="Comma 2 2 5 13 4" xfId="9170"/>
    <cellStyle name="Comma 2 2 5 13 5" xfId="11377"/>
    <cellStyle name="Comma 2 2 5 13 6" xfId="14050"/>
    <cellStyle name="Comma 2 2 5 13 7" xfId="16389"/>
    <cellStyle name="Comma 2 2 5 13 8" xfId="17999"/>
    <cellStyle name="Comma 2 2 5 13 9" xfId="20207"/>
    <cellStyle name="Comma 2 2 5 14" xfId="4125"/>
    <cellStyle name="Comma 2 2 5 15" xfId="4360"/>
    <cellStyle name="Comma 2 2 5 16" xfId="4670"/>
    <cellStyle name="Comma 2 2 5 16 2" xfId="7335"/>
    <cellStyle name="Comma 2 2 5 16 2 2" xfId="35811"/>
    <cellStyle name="Comma 2 2 5 16 2 2 2" xfId="37046"/>
    <cellStyle name="Comma 2 2 5 16 3" xfId="25134"/>
    <cellStyle name="Comma 2 2 5 17" xfId="8777"/>
    <cellStyle name="Comma 2 2 5 18" xfId="10984"/>
    <cellStyle name="Comma 2 2 5 19" xfId="13391"/>
    <cellStyle name="Comma 2 2 5 2" xfId="468"/>
    <cellStyle name="Comma 2 2 5 2 10" xfId="4020"/>
    <cellStyle name="Comma 2 2 5 2 11" xfId="4555"/>
    <cellStyle name="Comma 2 2 5 2 12" xfId="4683"/>
    <cellStyle name="Comma 2 2 5 2 12 2" xfId="7338"/>
    <cellStyle name="Comma 2 2 5 2 12 2 2" xfId="35822"/>
    <cellStyle name="Comma 2 2 5 2 12 2 2 2" xfId="37049"/>
    <cellStyle name="Comma 2 2 5 2 12 3" xfId="25137"/>
    <cellStyle name="Comma 2 2 5 2 13" xfId="8780"/>
    <cellStyle name="Comma 2 2 5 2 14" xfId="10987"/>
    <cellStyle name="Comma 2 2 5 2 15" xfId="13397"/>
    <cellStyle name="Comma 2 2 5 2 16" xfId="16372"/>
    <cellStyle name="Comma 2 2 5 2 17" xfId="17609"/>
    <cellStyle name="Comma 2 2 5 2 18" xfId="19817"/>
    <cellStyle name="Comma 2 2 5 2 19" xfId="21988"/>
    <cellStyle name="Comma 2 2 5 2 19 2" xfId="34996"/>
    <cellStyle name="Comma 2 2 5 2 2" xfId="925"/>
    <cellStyle name="Comma 2 2 5 2 2 10" xfId="8843"/>
    <cellStyle name="Comma 2 2 5 2 2 11" xfId="11050"/>
    <cellStyle name="Comma 2 2 5 2 2 12" xfId="13634"/>
    <cellStyle name="Comma 2 2 5 2 2 13" xfId="15886"/>
    <cellStyle name="Comma 2 2 5 2 2 14" xfId="17672"/>
    <cellStyle name="Comma 2 2 5 2 2 15" xfId="19880"/>
    <cellStyle name="Comma 2 2 5 2 2 16" xfId="21991"/>
    <cellStyle name="Comma 2 2 5 2 2 16 2" xfId="35027"/>
    <cellStyle name="Comma 2 2 5 2 2 2" xfId="928"/>
    <cellStyle name="Comma 2 2 5 2 2 2 10" xfId="8846"/>
    <cellStyle name="Comma 2 2 5 2 2 2 11" xfId="11053"/>
    <cellStyle name="Comma 2 2 5 2 2 2 12" xfId="13637"/>
    <cellStyle name="Comma 2 2 5 2 2 2 13" xfId="15669"/>
    <cellStyle name="Comma 2 2 5 2 2 2 14" xfId="17675"/>
    <cellStyle name="Comma 2 2 5 2 2 2 15" xfId="19883"/>
    <cellStyle name="Comma 2 2 5 2 2 2 16" xfId="22194"/>
    <cellStyle name="Comma 2 2 5 2 2 2 16 2" xfId="35030"/>
    <cellStyle name="Comma 2 2 5 2 2 2 2" xfId="1366"/>
    <cellStyle name="Comma 2 2 5 2 2 2 2 10" xfId="11336"/>
    <cellStyle name="Comma 2 2 5 2 2 2 2 11" xfId="14006"/>
    <cellStyle name="Comma 2 2 5 2 2 2 2 12" xfId="15841"/>
    <cellStyle name="Comma 2 2 5 2 2 2 2 13" xfId="17958"/>
    <cellStyle name="Comma 2 2 5 2 2 2 2 14" xfId="20166"/>
    <cellStyle name="Comma 2 2 5 2 2 2 2 15" xfId="22197"/>
    <cellStyle name="Comma 2 2 5 2 2 2 2 15 2" xfId="35155"/>
    <cellStyle name="Comma 2 2 5 2 2 2 2 2" xfId="1369"/>
    <cellStyle name="Comma 2 2 5 2 2 2 2 2 10" xfId="11339"/>
    <cellStyle name="Comma 2 2 5 2 2 2 2 2 11" xfId="14009"/>
    <cellStyle name="Comma 2 2 5 2 2 2 2 2 12" xfId="15109"/>
    <cellStyle name="Comma 2 2 5 2 2 2 2 2 13" xfId="17961"/>
    <cellStyle name="Comma 2 2 5 2 2 2 2 2 14" xfId="20169"/>
    <cellStyle name="Comma 2 2 5 2 2 2 2 2 15" xfId="22654"/>
    <cellStyle name="Comma 2 2 5 2 2 2 2 2 15 2" xfId="35158"/>
    <cellStyle name="Comma 2 2 5 2 2 2 2 2 2" xfId="2532"/>
    <cellStyle name="Comma 2 2 5 2 2 2 2 2 2 10" xfId="16565"/>
    <cellStyle name="Comma 2 2 5 2 2 2 2 2 2 11" xfId="18772"/>
    <cellStyle name="Comma 2 2 5 2 2 2 2 2 2 12" xfId="20980"/>
    <cellStyle name="Comma 2 2 5 2 2 2 2 2 2 13" xfId="22657"/>
    <cellStyle name="Comma 2 2 5 2 2 2 2 2 2 13 2" xfId="35565"/>
    <cellStyle name="Comma 2 2 5 2 2 2 2 2 2 2" xfId="2535"/>
    <cellStyle name="Comma 2 2 5 2 2 2 2 2 2 2 10" xfId="24219"/>
    <cellStyle name="Comma 2 2 5 2 2 2 2 2 2 2 10 2" xfId="35568"/>
    <cellStyle name="Comma 2 2 5 2 2 2 2 2 2 2 2" xfId="6764"/>
    <cellStyle name="Comma 2 2 5 2 2 2 2 2 2 2 2 2" xfId="6767"/>
    <cellStyle name="Comma 2 2 5 2 2 2 2 2 2 2 2 2 2" xfId="36796"/>
    <cellStyle name="Comma 2 2 5 2 2 2 2 2 2 2 2 2 2 2" xfId="36799"/>
    <cellStyle name="Comma 2 2 5 2 2 2 2 2 2 2 2 3" xfId="24222"/>
    <cellStyle name="Comma 2 2 5 2 2 2 2 2 2 2 3" xfId="8102"/>
    <cellStyle name="Comma 2 2 5 2 2 2 2 2 2 2 4" xfId="9946"/>
    <cellStyle name="Comma 2 2 5 2 2 2 2 2 2 2 5" xfId="12153"/>
    <cellStyle name="Comma 2 2 5 2 2 2 2 2 2 2 6" xfId="14990"/>
    <cellStyle name="Comma 2 2 5 2 2 2 2 2 2 2 7" xfId="16568"/>
    <cellStyle name="Comma 2 2 5 2 2 2 2 2 2 2 8" xfId="18775"/>
    <cellStyle name="Comma 2 2 5 2 2 2 2 2 2 2 9" xfId="20983"/>
    <cellStyle name="Comma 2 2 5 2 2 2 2 2 2 3" xfId="3838"/>
    <cellStyle name="Comma 2 2 5 2 2 2 2 2 2 4" xfId="1734"/>
    <cellStyle name="Comma 2 2 5 2 2 2 2 2 2 5" xfId="1767"/>
    <cellStyle name="Comma 2 2 5 2 2 2 2 2 2 6" xfId="5352"/>
    <cellStyle name="Comma 2 2 5 2 2 2 2 2 2 6 2" xfId="8099"/>
    <cellStyle name="Comma 2 2 5 2 2 2 2 2 2 6 2 2" xfId="36107"/>
    <cellStyle name="Comma 2 2 5 2 2 2 2 2 2 6 2 2 2" xfId="37437"/>
    <cellStyle name="Comma 2 2 5 2 2 2 2 2 2 6 3" xfId="26119"/>
    <cellStyle name="Comma 2 2 5 2 2 2 2 2 2 7" xfId="9943"/>
    <cellStyle name="Comma 2 2 5 2 2 2 2 2 2 8" xfId="12150"/>
    <cellStyle name="Comma 2 2 5 2 2 2 2 2 2 9" xfId="14987"/>
    <cellStyle name="Comma 2 2 5 2 2 2 2 2 3" xfId="3129"/>
    <cellStyle name="Comma 2 2 5 2 2 2 2 2 4" xfId="3414"/>
    <cellStyle name="Comma 2 2 5 2 2 2 2 2 5" xfId="3835"/>
    <cellStyle name="Comma 2 2 5 2 2 2 2 2 5 10" xfId="23515"/>
    <cellStyle name="Comma 2 2 5 2 2 2 2 2 5 10 2" xfId="35795"/>
    <cellStyle name="Comma 2 2 5 2 2 2 2 2 5 2" xfId="6252"/>
    <cellStyle name="Comma 2 2 5 2 2 2 2 2 5 2 2" xfId="7020"/>
    <cellStyle name="Comma 2 2 5 2 2 2 2 2 5 2 2 2" xfId="36389"/>
    <cellStyle name="Comma 2 2 5 2 2 2 2 2 5 2 2 2 2" xfId="37026"/>
    <cellStyle name="Comma 2 2 5 2 2 2 2 2 5 2 3" xfId="24859"/>
    <cellStyle name="Comma 2 2 5 2 2 2 2 2 5 3" xfId="8713"/>
    <cellStyle name="Comma 2 2 5 2 2 2 2 2 5 4" xfId="10668"/>
    <cellStyle name="Comma 2 2 5 2 2 2 2 2 5 5" xfId="12875"/>
    <cellStyle name="Comma 2 2 5 2 2 2 2 2 5 6" xfId="15984"/>
    <cellStyle name="Comma 2 2 5 2 2 2 2 2 5 7" xfId="17290"/>
    <cellStyle name="Comma 2 2 5 2 2 2 2 2 5 8" xfId="19497"/>
    <cellStyle name="Comma 2 2 5 2 2 2 2 2 5 9" xfId="21705"/>
    <cellStyle name="Comma 2 2 5 2 2 2 2 2 6" xfId="2478"/>
    <cellStyle name="Comma 2 2 5 2 2 2 2 2 7" xfId="4294"/>
    <cellStyle name="Comma 2 2 5 2 2 2 2 2 8" xfId="5349"/>
    <cellStyle name="Comma 2 2 5 2 2 2 2 2 8 2" xfId="7500"/>
    <cellStyle name="Comma 2 2 5 2 2 2 2 2 8 2 2" xfId="36104"/>
    <cellStyle name="Comma 2 2 5 2 2 2 2 2 8 2 2 2" xfId="37211"/>
    <cellStyle name="Comma 2 2 5 2 2 2 2 2 8 3" xfId="25489"/>
    <cellStyle name="Comma 2 2 5 2 2 2 2 2 9" xfId="9132"/>
    <cellStyle name="Comma 2 2 5 2 2 2 2 3" xfId="2145"/>
    <cellStyle name="Comma 2 2 5 2 2 2 2 3 10" xfId="13361"/>
    <cellStyle name="Comma 2 2 5 2 2 2 2 3 11" xfId="18491"/>
    <cellStyle name="Comma 2 2 5 2 2 2 2 3 12" xfId="20699"/>
    <cellStyle name="Comma 2 2 5 2 2 2 2 3 13" xfId="23000"/>
    <cellStyle name="Comma 2 2 5 2 2 2 2 3 13 2" xfId="35358"/>
    <cellStyle name="Comma 2 2 5 2 2 2 2 3 2" xfId="3126"/>
    <cellStyle name="Comma 2 2 5 2 2 2 2 3 2 10" xfId="23939"/>
    <cellStyle name="Comma 2 2 5 2 2 2 2 3 2 10 2" xfId="35666"/>
    <cellStyle name="Comma 2 2 5 2 2 2 2 3 2 2" xfId="6546"/>
    <cellStyle name="Comma 2 2 5 2 2 2 2 3 2 2 2" xfId="6865"/>
    <cellStyle name="Comma 2 2 5 2 2 2 2 3 2 2 2 2" xfId="36589"/>
    <cellStyle name="Comma 2 2 5 2 2 2 2 3 2 2 2 2 2" xfId="36897"/>
    <cellStyle name="Comma 2 2 5 2 2 2 2 3 2 2 3" xfId="24565"/>
    <cellStyle name="Comma 2 2 5 2 2 2 2 3 2 3" xfId="8445"/>
    <cellStyle name="Comma 2 2 5 2 2 2 2 3 2 4" xfId="10289"/>
    <cellStyle name="Comma 2 2 5 2 2 2 2 3 2 5" xfId="12496"/>
    <cellStyle name="Comma 2 2 5 2 2 2 2 3 2 6" xfId="15463"/>
    <cellStyle name="Comma 2 2 5 2 2 2 2 3 2 7" xfId="16911"/>
    <cellStyle name="Comma 2 2 5 2 2 2 2 3 2 8" xfId="19118"/>
    <cellStyle name="Comma 2 2 5 2 2 2 2 3 2 9" xfId="21326"/>
    <cellStyle name="Comma 2 2 5 2 2 2 2 3 3" xfId="4173"/>
    <cellStyle name="Comma 2 2 5 2 2 2 2 3 4" xfId="4483"/>
    <cellStyle name="Comma 2 2 5 2 2 2 2 3 5" xfId="4653"/>
    <cellStyle name="Comma 2 2 5 2 2 2 2 3 6" xfId="5695"/>
    <cellStyle name="Comma 2 2 5 2 2 2 2 3 6 2" xfId="7830"/>
    <cellStyle name="Comma 2 2 5 2 2 2 2 3 6 2 2" xfId="36205"/>
    <cellStyle name="Comma 2 2 5 2 2 2 2 3 6 2 2 2" xfId="37339"/>
    <cellStyle name="Comma 2 2 5 2 2 2 2 3 6 3" xfId="25947"/>
    <cellStyle name="Comma 2 2 5 2 2 2 2 3 7" xfId="9662"/>
    <cellStyle name="Comma 2 2 5 2 2 2 2 3 8" xfId="11869"/>
    <cellStyle name="Comma 2 2 5 2 2 2 2 3 9" xfId="14648"/>
    <cellStyle name="Comma 2 2 5 2 2 2 2 4" xfId="3411"/>
    <cellStyle name="Comma 2 2 5 2 2 2 2 5" xfId="3489"/>
    <cellStyle name="Comma 2 2 5 2 2 2 2 5 10" xfId="23512"/>
    <cellStyle name="Comma 2 2 5 2 2 2 2 5 10 2" xfId="35697"/>
    <cellStyle name="Comma 2 2 5 2 2 2 2 5 2" xfId="6249"/>
    <cellStyle name="Comma 2 2 5 2 2 2 2 5 2 2" xfId="6896"/>
    <cellStyle name="Comma 2 2 5 2 2 2 2 5 2 2 2" xfId="36386"/>
    <cellStyle name="Comma 2 2 5 2 2 2 2 5 2 2 2 2" xfId="36928"/>
    <cellStyle name="Comma 2 2 5 2 2 2 2 5 2 3" xfId="24735"/>
    <cellStyle name="Comma 2 2 5 2 2 2 2 5 3" xfId="8615"/>
    <cellStyle name="Comma 2 2 5 2 2 2 2 5 4" xfId="10482"/>
    <cellStyle name="Comma 2 2 5 2 2 2 2 5 5" xfId="12689"/>
    <cellStyle name="Comma 2 2 5 2 2 2 2 5 6" xfId="15733"/>
    <cellStyle name="Comma 2 2 5 2 2 2 2 5 7" xfId="17104"/>
    <cellStyle name="Comma 2 2 5 2 2 2 2 5 8" xfId="19311"/>
    <cellStyle name="Comma 2 2 5 2 2 2 2 5 9" xfId="21519"/>
    <cellStyle name="Comma 2 2 5 2 2 2 2 6" xfId="1903"/>
    <cellStyle name="Comma 2 2 5 2 2 2 2 7" xfId="4219"/>
    <cellStyle name="Comma 2 2 5 2 2 2 2 8" xfId="4892"/>
    <cellStyle name="Comma 2 2 5 2 2 2 2 8 2" xfId="7497"/>
    <cellStyle name="Comma 2 2 5 2 2 2 2 8 2 2" xfId="35902"/>
    <cellStyle name="Comma 2 2 5 2 2 2 2 8 2 2 2" xfId="37208"/>
    <cellStyle name="Comma 2 2 5 2 2 2 2 8 3" xfId="25486"/>
    <cellStyle name="Comma 2 2 5 2 2 2 2 9" xfId="9129"/>
    <cellStyle name="Comma 2 2 5 2 2 2 3" xfId="2142"/>
    <cellStyle name="Comma 2 2 5 2 2 2 3 10" xfId="13536"/>
    <cellStyle name="Comma 2 2 5 2 2 2 3 11" xfId="18488"/>
    <cellStyle name="Comma 2 2 5 2 2 2 3 12" xfId="20696"/>
    <cellStyle name="Comma 2 2 5 2 2 2 3 13" xfId="22371"/>
    <cellStyle name="Comma 2 2 5 2 2 2 3 13 2" xfId="35355"/>
    <cellStyle name="Comma 2 2 5 2 2 2 3 2" xfId="2340"/>
    <cellStyle name="Comma 2 2 5 2 2 2 3 2 10" xfId="23936"/>
    <cellStyle name="Comma 2 2 5 2 2 2 3 2 10 2" xfId="35435"/>
    <cellStyle name="Comma 2 2 5 2 2 2 3 2 2" xfId="6543"/>
    <cellStyle name="Comma 2 2 5 2 2 2 3 2 2 2" xfId="6624"/>
    <cellStyle name="Comma 2 2 5 2 2 2 3 2 2 2 2" xfId="36586"/>
    <cellStyle name="Comma 2 2 5 2 2 2 3 2 2 2 2 2" xfId="36666"/>
    <cellStyle name="Comma 2 2 5 2 2 2 3 2 2 3" xfId="24079"/>
    <cellStyle name="Comma 2 2 5 2 2 2 3 2 3" xfId="7969"/>
    <cellStyle name="Comma 2 2 5 2 2 2 3 2 4" xfId="9803"/>
    <cellStyle name="Comma 2 2 5 2 2 2 3 2 5" xfId="12010"/>
    <cellStyle name="Comma 2 2 5 2 2 2 3 2 6" xfId="14821"/>
    <cellStyle name="Comma 2 2 5 2 2 2 3 2 7" xfId="13527"/>
    <cellStyle name="Comma 2 2 5 2 2 2 3 2 8" xfId="18632"/>
    <cellStyle name="Comma 2 2 5 2 2 2 3 2 9" xfId="20840"/>
    <cellStyle name="Comma 2 2 5 2 2 2 3 3" xfId="3653"/>
    <cellStyle name="Comma 2 2 5 2 2 2 3 4" xfId="1775"/>
    <cellStyle name="Comma 2 2 5 2 2 2 3 5" xfId="1679"/>
    <cellStyle name="Comma 2 2 5 2 2 2 3 6" xfId="5066"/>
    <cellStyle name="Comma 2 2 5 2 2 2 3 6 2" xfId="7827"/>
    <cellStyle name="Comma 2 2 5 2 2 2 3 6 2 2" xfId="35979"/>
    <cellStyle name="Comma 2 2 5 2 2 2 3 6 2 2 2" xfId="37336"/>
    <cellStyle name="Comma 2 2 5 2 2 2 3 6 3" xfId="25944"/>
    <cellStyle name="Comma 2 2 5 2 2 2 3 7" xfId="9659"/>
    <cellStyle name="Comma 2 2 5 2 2 2 3 8" xfId="11866"/>
    <cellStyle name="Comma 2 2 5 2 2 2 3 9" xfId="14645"/>
    <cellStyle name="Comma 2 2 5 2 2 2 4" xfId="2812"/>
    <cellStyle name="Comma 2 2 5 2 2 2 5" xfId="2655"/>
    <cellStyle name="Comma 2 2 5 2 2 2 6" xfId="3486"/>
    <cellStyle name="Comma 2 2 5 2 2 2 6 10" xfId="23229"/>
    <cellStyle name="Comma 2 2 5 2 2 2 6 10 2" xfId="35694"/>
    <cellStyle name="Comma 2 2 5 2 2 2 6 2" xfId="5966"/>
    <cellStyle name="Comma 2 2 5 2 2 2 6 2 2" xfId="6893"/>
    <cellStyle name="Comma 2 2 5 2 2 2 6 2 2 2" xfId="36261"/>
    <cellStyle name="Comma 2 2 5 2 2 2 6 2 2 2 2" xfId="36925"/>
    <cellStyle name="Comma 2 2 5 2 2 2 6 2 3" xfId="24732"/>
    <cellStyle name="Comma 2 2 5 2 2 2 6 3" xfId="8612"/>
    <cellStyle name="Comma 2 2 5 2 2 2 6 4" xfId="10479"/>
    <cellStyle name="Comma 2 2 5 2 2 2 6 5" xfId="12686"/>
    <cellStyle name="Comma 2 2 5 2 2 2 6 6" xfId="15730"/>
    <cellStyle name="Comma 2 2 5 2 2 2 6 7" xfId="17101"/>
    <cellStyle name="Comma 2 2 5 2 2 2 6 8" xfId="19308"/>
    <cellStyle name="Comma 2 2 5 2 2 2 6 9" xfId="21516"/>
    <cellStyle name="Comma 2 2 5 2 2 2 7" xfId="4325"/>
    <cellStyle name="Comma 2 2 5 2 2 2 8" xfId="2429"/>
    <cellStyle name="Comma 2 2 5 2 2 2 9" xfId="4889"/>
    <cellStyle name="Comma 2 2 5 2 2 2 9 2" xfId="7372"/>
    <cellStyle name="Comma 2 2 5 2 2 2 9 2 2" xfId="35899"/>
    <cellStyle name="Comma 2 2 5 2 2 2 9 2 2 2" xfId="37083"/>
    <cellStyle name="Comma 2 2 5 2 2 2 9 3" xfId="25203"/>
    <cellStyle name="Comma 2 2 5 2 2 3" xfId="1154"/>
    <cellStyle name="Comma 2 2 5 2 2 3 10" xfId="11168"/>
    <cellStyle name="Comma 2 2 5 2 2 3 11" xfId="13814"/>
    <cellStyle name="Comma 2 2 5 2 2 3 12" xfId="13597"/>
    <cellStyle name="Comma 2 2 5 2 2 3 13" xfId="17790"/>
    <cellStyle name="Comma 2 2 5 2 2 3 14" xfId="19998"/>
    <cellStyle name="Comma 2 2 5 2 2 3 15" xfId="22368"/>
    <cellStyle name="Comma 2 2 5 2 2 3 15 2" xfId="35081"/>
    <cellStyle name="Comma 2 2 5 2 2 3 2" xfId="2337"/>
    <cellStyle name="Comma 2 2 5 2 2 3 2 10" xfId="13703"/>
    <cellStyle name="Comma 2 2 5 2 2 3 2 11" xfId="18629"/>
    <cellStyle name="Comma 2 2 5 2 2 3 2 12" xfId="20837"/>
    <cellStyle name="Comma 2 2 5 2 2 3 2 13" xfId="22486"/>
    <cellStyle name="Comma 2 2 5 2 2 3 2 13 2" xfId="35432"/>
    <cellStyle name="Comma 2 2 5 2 2 3 2 2" xfId="2418"/>
    <cellStyle name="Comma 2 2 5 2 2 3 2 2 10" xfId="24076"/>
    <cellStyle name="Comma 2 2 5 2 2 3 2 2 10 2" xfId="35488"/>
    <cellStyle name="Comma 2 2 5 2 2 3 2 2 2" xfId="6621"/>
    <cellStyle name="Comma 2 2 5 2 2 3 2 2 2 2" xfId="6681"/>
    <cellStyle name="Comma 2 2 5 2 2 3 2 2 2 2 2" xfId="36663"/>
    <cellStyle name="Comma 2 2 5 2 2 3 2 2 2 2 2 2" xfId="36719"/>
    <cellStyle name="Comma 2 2 5 2 2 3 2 2 2 3" xfId="24136"/>
    <cellStyle name="Comma 2 2 5 2 2 3 2 2 3" xfId="8022"/>
    <cellStyle name="Comma 2 2 5 2 2 3 2 2 4" xfId="9860"/>
    <cellStyle name="Comma 2 2 5 2 2 3 2 2 5" xfId="12067"/>
    <cellStyle name="Comma 2 2 5 2 2 3 2 2 6" xfId="14889"/>
    <cellStyle name="Comma 2 2 5 2 2 3 2 2 7" xfId="13277"/>
    <cellStyle name="Comma 2 2 5 2 2 3 2 2 8" xfId="18689"/>
    <cellStyle name="Comma 2 2 5 2 2 3 2 2 9" xfId="20897"/>
    <cellStyle name="Comma 2 2 5 2 2 3 2 3" xfId="3728"/>
    <cellStyle name="Comma 2 2 5 2 2 3 2 4" xfId="1589"/>
    <cellStyle name="Comma 2 2 5 2 2 3 2 5" xfId="3883"/>
    <cellStyle name="Comma 2 2 5 2 2 3 2 6" xfId="5181"/>
    <cellStyle name="Comma 2 2 5 2 2 3 2 6 2" xfId="7966"/>
    <cellStyle name="Comma 2 2 5 2 2 3 2 6 2 2" xfId="36030"/>
    <cellStyle name="Comma 2 2 5 2 2 3 2 6 2 2 2" xfId="37386"/>
    <cellStyle name="Comma 2 2 5 2 2 3 2 6 3" xfId="26058"/>
    <cellStyle name="Comma 2 2 5 2 2 3 2 7" xfId="9800"/>
    <cellStyle name="Comma 2 2 5 2 2 3 2 8" xfId="12007"/>
    <cellStyle name="Comma 2 2 5 2 2 3 2 9" xfId="14818"/>
    <cellStyle name="Comma 2 2 5 2 2 3 3" xfId="2948"/>
    <cellStyle name="Comma 2 2 5 2 2 3 4" xfId="3243"/>
    <cellStyle name="Comma 2 2 5 2 2 3 5" xfId="3650"/>
    <cellStyle name="Comma 2 2 5 2 2 3 5 10" xfId="23344"/>
    <cellStyle name="Comma 2 2 5 2 2 3 5 10 2" xfId="35744"/>
    <cellStyle name="Comma 2 2 5 2 2 3 5 2" xfId="6081"/>
    <cellStyle name="Comma 2 2 5 2 2 3 5 2 2" xfId="6948"/>
    <cellStyle name="Comma 2 2 5 2 2 3 5 2 2 2" xfId="36312"/>
    <cellStyle name="Comma 2 2 5 2 2 3 5 2 2 2 2" xfId="36975"/>
    <cellStyle name="Comma 2 2 5 2 2 3 5 2 3" xfId="24787"/>
    <cellStyle name="Comma 2 2 5 2 2 3 5 3" xfId="8662"/>
    <cellStyle name="Comma 2 2 5 2 2 3 5 4" xfId="10596"/>
    <cellStyle name="Comma 2 2 5 2 2 3 5 5" xfId="12803"/>
    <cellStyle name="Comma 2 2 5 2 2 3 5 6" xfId="15868"/>
    <cellStyle name="Comma 2 2 5 2 2 3 5 7" xfId="17218"/>
    <cellStyle name="Comma 2 2 5 2 2 3 5 8" xfId="19425"/>
    <cellStyle name="Comma 2 2 5 2 2 3 5 9" xfId="21633"/>
    <cellStyle name="Comma 2 2 5 2 2 3 6" xfId="4188"/>
    <cellStyle name="Comma 2 2 5 2 2 3 7" xfId="4488"/>
    <cellStyle name="Comma 2 2 5 2 2 3 8" xfId="5063"/>
    <cellStyle name="Comma 2 2 5 2 2 3 8 2" xfId="7423"/>
    <cellStyle name="Comma 2 2 5 2 2 3 8 2 2" xfId="35976"/>
    <cellStyle name="Comma 2 2 5 2 2 3 8 2 2 2" xfId="37134"/>
    <cellStyle name="Comma 2 2 5 2 2 3 8 3" xfId="25318"/>
    <cellStyle name="Comma 2 2 5 2 2 3 9" xfId="8961"/>
    <cellStyle name="Comma 2 2 5 2 2 4" xfId="1649"/>
    <cellStyle name="Comma 2 2 5 2 2 4 10" xfId="16167"/>
    <cellStyle name="Comma 2 2 5 2 2 4 11" xfId="18138"/>
    <cellStyle name="Comma 2 2 5 2 2 4 12" xfId="20346"/>
    <cellStyle name="Comma 2 2 5 2 2 4 13" xfId="22780"/>
    <cellStyle name="Comma 2 2 5 2 2 4 13 2" xfId="35251"/>
    <cellStyle name="Comma 2 2 5 2 2 4 2" xfId="2809"/>
    <cellStyle name="Comma 2 2 5 2 2 4 2 10" xfId="23645"/>
    <cellStyle name="Comma 2 2 5 2 2 4 2 10 2" xfId="35615"/>
    <cellStyle name="Comma 2 2 5 2 2 4 2 2" xfId="6380"/>
    <cellStyle name="Comma 2 2 5 2 2 4 2 2 2" xfId="6814"/>
    <cellStyle name="Comma 2 2 5 2 2 4 2 2 2 2" xfId="36482"/>
    <cellStyle name="Comma 2 2 5 2 2 4 2 2 2 2 2" xfId="36846"/>
    <cellStyle name="Comma 2 2 5 2 2 4 2 2 3" xfId="24345"/>
    <cellStyle name="Comma 2 2 5 2 2 4 2 3" xfId="8225"/>
    <cellStyle name="Comma 2 2 5 2 2 4 2 4" xfId="10069"/>
    <cellStyle name="Comma 2 2 5 2 2 4 2 5" xfId="12276"/>
    <cellStyle name="Comma 2 2 5 2 2 4 2 6" xfId="15192"/>
    <cellStyle name="Comma 2 2 5 2 2 4 2 7" xfId="16691"/>
    <cellStyle name="Comma 2 2 5 2 2 4 2 8" xfId="18898"/>
    <cellStyle name="Comma 2 2 5 2 2 4 2 9" xfId="21106"/>
    <cellStyle name="Comma 2 2 5 2 2 4 3" xfId="3995"/>
    <cellStyle name="Comma 2 2 5 2 2 4 4" xfId="3865"/>
    <cellStyle name="Comma 2 2 5 2 2 4 5" xfId="4300"/>
    <cellStyle name="Comma 2 2 5 2 2 4 6" xfId="5475"/>
    <cellStyle name="Comma 2 2 5 2 2 4 6 2" xfId="7595"/>
    <cellStyle name="Comma 2 2 5 2 2 4 6 2 2" xfId="36154"/>
    <cellStyle name="Comma 2 2 5 2 2 4 6 2 2 2" xfId="37262"/>
    <cellStyle name="Comma 2 2 5 2 2 4 6 3" xfId="25624"/>
    <cellStyle name="Comma 2 2 5 2 2 4 7" xfId="9309"/>
    <cellStyle name="Comma 2 2 5 2 2 4 8" xfId="11516"/>
    <cellStyle name="Comma 2 2 5 2 2 4 9" xfId="14229"/>
    <cellStyle name="Comma 2 2 5 2 2 5" xfId="2745"/>
    <cellStyle name="Comma 2 2 5 2 2 6" xfId="1445"/>
    <cellStyle name="Comma 2 2 5 2 2 6 10" xfId="23226"/>
    <cellStyle name="Comma 2 2 5 2 2 6 10 2" xfId="35196"/>
    <cellStyle name="Comma 2 2 5 2 2 6 2" xfId="5963"/>
    <cellStyle name="Comma 2 2 5 2 2 6 2 2" xfId="6294"/>
    <cellStyle name="Comma 2 2 5 2 2 6 2 2 2" xfId="36258"/>
    <cellStyle name="Comma 2 2 5 2 2 6 2 2 2 2" xfId="36427"/>
    <cellStyle name="Comma 2 2 5 2 2 6 2 3" xfId="23557"/>
    <cellStyle name="Comma 2 2 5 2 2 6 3" xfId="7538"/>
    <cellStyle name="Comma 2 2 5 2 2 6 4" xfId="9183"/>
    <cellStyle name="Comma 2 2 5 2 2 6 5" xfId="11390"/>
    <cellStyle name="Comma 2 2 5 2 2 6 6" xfId="14069"/>
    <cellStyle name="Comma 2 2 5 2 2 6 7" xfId="15245"/>
    <cellStyle name="Comma 2 2 5 2 2 6 8" xfId="18012"/>
    <cellStyle name="Comma 2 2 5 2 2 6 9" xfId="20220"/>
    <cellStyle name="Comma 2 2 5 2 2 7" xfId="3776"/>
    <cellStyle name="Comma 2 2 5 2 2 8" xfId="4148"/>
    <cellStyle name="Comma 2 2 5 2 2 9" xfId="4686"/>
    <cellStyle name="Comma 2 2 5 2 2 9 2" xfId="7369"/>
    <cellStyle name="Comma 2 2 5 2 2 9 2 2" xfId="35825"/>
    <cellStyle name="Comma 2 2 5 2 2 9 2 2 2" xfId="37080"/>
    <cellStyle name="Comma 2 2 5 2 2 9 3" xfId="25200"/>
    <cellStyle name="Comma 2 2 5 2 3" xfId="1067"/>
    <cellStyle name="Comma 2 2 5 2 4" xfId="1091"/>
    <cellStyle name="Comma 2 2 5 2 5" xfId="1151"/>
    <cellStyle name="Comma 2 2 5 2 5 10" xfId="11165"/>
    <cellStyle name="Comma 2 2 5 2 5 11" xfId="13811"/>
    <cellStyle name="Comma 2 2 5 2 5 12" xfId="15995"/>
    <cellStyle name="Comma 2 2 5 2 5 13" xfId="17787"/>
    <cellStyle name="Comma 2 2 5 2 5 14" xfId="19995"/>
    <cellStyle name="Comma 2 2 5 2 5 15" xfId="22131"/>
    <cellStyle name="Comma 2 2 5 2 5 15 2" xfId="35078"/>
    <cellStyle name="Comma 2 2 5 2 5 2" xfId="1335"/>
    <cellStyle name="Comma 2 2 5 2 5 2 10" xfId="11305"/>
    <cellStyle name="Comma 2 2 5 2 5 2 11" xfId="13975"/>
    <cellStyle name="Comma 2 2 5 2 5 2 12" xfId="14353"/>
    <cellStyle name="Comma 2 2 5 2 5 2 13" xfId="17927"/>
    <cellStyle name="Comma 2 2 5 2 5 2 14" xfId="20135"/>
    <cellStyle name="Comma 2 2 5 2 5 2 15" xfId="22483"/>
    <cellStyle name="Comma 2 2 5 2 5 2 15 2" xfId="35124"/>
    <cellStyle name="Comma 2 2 5 2 5 2 2" xfId="2415"/>
    <cellStyle name="Comma 2 2 5 2 5 2 2 10" xfId="13352"/>
    <cellStyle name="Comma 2 2 5 2 5 2 2 11" xfId="18686"/>
    <cellStyle name="Comma 2 2 5 2 5 2 2 12" xfId="20894"/>
    <cellStyle name="Comma 2 2 5 2 5 2 2 13" xfId="22623"/>
    <cellStyle name="Comma 2 2 5 2 5 2 2 13 2" xfId="35485"/>
    <cellStyle name="Comma 2 2 5 2 5 2 2 2" xfId="2501"/>
    <cellStyle name="Comma 2 2 5 2 5 2 2 2 10" xfId="24133"/>
    <cellStyle name="Comma 2 2 5 2 5 2 2 2 10 2" xfId="35534"/>
    <cellStyle name="Comma 2 2 5 2 5 2 2 2 2" xfId="6678"/>
    <cellStyle name="Comma 2 2 5 2 5 2 2 2 2 2" xfId="6733"/>
    <cellStyle name="Comma 2 2 5 2 5 2 2 2 2 2 2" xfId="36716"/>
    <cellStyle name="Comma 2 2 5 2 5 2 2 2 2 2 2 2" xfId="36765"/>
    <cellStyle name="Comma 2 2 5 2 5 2 2 2 2 3" xfId="24188"/>
    <cellStyle name="Comma 2 2 5 2 5 2 2 2 3" xfId="8068"/>
    <cellStyle name="Comma 2 2 5 2 5 2 2 2 4" xfId="9912"/>
    <cellStyle name="Comma 2 2 5 2 5 2 2 2 5" xfId="12119"/>
    <cellStyle name="Comma 2 2 5 2 5 2 2 2 6" xfId="14956"/>
    <cellStyle name="Comma 2 2 5 2 5 2 2 2 7" xfId="16534"/>
    <cellStyle name="Comma 2 2 5 2 5 2 2 2 8" xfId="18741"/>
    <cellStyle name="Comma 2 2 5 2 5 2 2 2 9" xfId="20949"/>
    <cellStyle name="Comma 2 2 5 2 5 2 2 3" xfId="3804"/>
    <cellStyle name="Comma 2 2 5 2 5 2 2 4" xfId="1833"/>
    <cellStyle name="Comma 2 2 5 2 5 2 2 5" xfId="1411"/>
    <cellStyle name="Comma 2 2 5 2 5 2 2 6" xfId="5318"/>
    <cellStyle name="Comma 2 2 5 2 5 2 2 6 2" xfId="8019"/>
    <cellStyle name="Comma 2 2 5 2 5 2 2 6 2 2" xfId="36073"/>
    <cellStyle name="Comma 2 2 5 2 5 2 2 6 2 2 2" xfId="37411"/>
    <cellStyle name="Comma 2 2 5 2 5 2 2 6 3" xfId="26087"/>
    <cellStyle name="Comma 2 2 5 2 5 2 2 7" xfId="9857"/>
    <cellStyle name="Comma 2 2 5 2 5 2 2 8" xfId="12064"/>
    <cellStyle name="Comma 2 2 5 2 5 2 2 9" xfId="14886"/>
    <cellStyle name="Comma 2 2 5 2 5 2 3" xfId="3095"/>
    <cellStyle name="Comma 2 2 5 2 5 2 4" xfId="3380"/>
    <cellStyle name="Comma 2 2 5 2 5 2 5" xfId="3725"/>
    <cellStyle name="Comma 2 2 5 2 5 2 5 10" xfId="23481"/>
    <cellStyle name="Comma 2 2 5 2 5 2 5 10 2" xfId="35769"/>
    <cellStyle name="Comma 2 2 5 2 5 2 5 2" xfId="6218"/>
    <cellStyle name="Comma 2 2 5 2 5 2 5 2 2" xfId="6980"/>
    <cellStyle name="Comma 2 2 5 2 5 2 5 2 2 2" xfId="36355"/>
    <cellStyle name="Comma 2 2 5 2 5 2 5 2 2 2 2" xfId="37000"/>
    <cellStyle name="Comma 2 2 5 2 5 2 5 2 3" xfId="24819"/>
    <cellStyle name="Comma 2 2 5 2 5 2 5 3" xfId="8687"/>
    <cellStyle name="Comma 2 2 5 2 5 2 5 4" xfId="10628"/>
    <cellStyle name="Comma 2 2 5 2 5 2 5 5" xfId="12835"/>
    <cellStyle name="Comma 2 2 5 2 5 2 5 6" xfId="15917"/>
    <cellStyle name="Comma 2 2 5 2 5 2 5 7" xfId="17250"/>
    <cellStyle name="Comma 2 2 5 2 5 2 5 8" xfId="19457"/>
    <cellStyle name="Comma 2 2 5 2 5 2 5 9" xfId="21665"/>
    <cellStyle name="Comma 2 2 5 2 5 2 6" xfId="3588"/>
    <cellStyle name="Comma 2 2 5 2 5 2 7" xfId="3689"/>
    <cellStyle name="Comma 2 2 5 2 5 2 8" xfId="5178"/>
    <cellStyle name="Comma 2 2 5 2 5 2 8 2" xfId="7466"/>
    <cellStyle name="Comma 2 2 5 2 5 2 8 2 2" xfId="36027"/>
    <cellStyle name="Comma 2 2 5 2 5 2 8 2 2 2" xfId="37177"/>
    <cellStyle name="Comma 2 2 5 2 5 2 8 3" xfId="25455"/>
    <cellStyle name="Comma 2 2 5 2 5 2 9" xfId="9098"/>
    <cellStyle name="Comma 2 2 5 2 5 3" xfId="2079"/>
    <cellStyle name="Comma 2 2 5 2 5 3 10" xfId="13218"/>
    <cellStyle name="Comma 2 2 5 2 5 3 11" xfId="18425"/>
    <cellStyle name="Comma 2 2 5 2 5 3 12" xfId="20633"/>
    <cellStyle name="Comma 2 2 5 2 5 3 13" xfId="22877"/>
    <cellStyle name="Comma 2 2 5 2 5 3 13 2" xfId="35324"/>
    <cellStyle name="Comma 2 2 5 2 5 3 2" xfId="2945"/>
    <cellStyle name="Comma 2 2 5 2 5 3 2 10" xfId="23873"/>
    <cellStyle name="Comma 2 2 5 2 5 3 2 10 2" xfId="35640"/>
    <cellStyle name="Comma 2 2 5 2 5 3 2 2" xfId="6512"/>
    <cellStyle name="Comma 2 2 5 2 5 3 2 2 2" xfId="6839"/>
    <cellStyle name="Comma 2 2 5 2 5 3 2 2 2 2" xfId="36555"/>
    <cellStyle name="Comma 2 2 5 2 5 3 2 2 2 2 2" xfId="36871"/>
    <cellStyle name="Comma 2 2 5 2 5 3 2 2 3" xfId="24442"/>
    <cellStyle name="Comma 2 2 5 2 5 3 2 3" xfId="8322"/>
    <cellStyle name="Comma 2 2 5 2 5 3 2 4" xfId="10166"/>
    <cellStyle name="Comma 2 2 5 2 5 3 2 5" xfId="12373"/>
    <cellStyle name="Comma 2 2 5 2 5 3 2 6" xfId="15310"/>
    <cellStyle name="Comma 2 2 5 2 5 3 2 7" xfId="16788"/>
    <cellStyle name="Comma 2 2 5 2 5 3 2 8" xfId="18995"/>
    <cellStyle name="Comma 2 2 5 2 5 3 2 9" xfId="21203"/>
    <cellStyle name="Comma 2 2 5 2 5 3 3" xfId="4071"/>
    <cellStyle name="Comma 2 2 5 2 5 3 4" xfId="4406"/>
    <cellStyle name="Comma 2 2 5 2 5 3 5" xfId="4627"/>
    <cellStyle name="Comma 2 2 5 2 5 3 6" xfId="5572"/>
    <cellStyle name="Comma 2 2 5 2 5 3 6 2" xfId="7764"/>
    <cellStyle name="Comma 2 2 5 2 5 3 6 2 2" xfId="36179"/>
    <cellStyle name="Comma 2 2 5 2 5 3 6 2 2 2" xfId="37305"/>
    <cellStyle name="Comma 2 2 5 2 5 3 6 3" xfId="25881"/>
    <cellStyle name="Comma 2 2 5 2 5 3 7" xfId="9596"/>
    <cellStyle name="Comma 2 2 5 2 5 3 8" xfId="11803"/>
    <cellStyle name="Comma 2 2 5 2 5 3 9" xfId="14582"/>
    <cellStyle name="Comma 2 2 5 2 5 4" xfId="3240"/>
    <cellStyle name="Comma 2 2 5 2 5 5" xfId="1811"/>
    <cellStyle name="Comma 2 2 5 2 5 5 10" xfId="23341"/>
    <cellStyle name="Comma 2 2 5 2 5 5 10 2" xfId="35271"/>
    <cellStyle name="Comma 2 2 5 2 5 5 2" xfId="6078"/>
    <cellStyle name="Comma 2 2 5 2 5 5 2 2" xfId="6432"/>
    <cellStyle name="Comma 2 2 5 2 5 5 2 2 2" xfId="36309"/>
    <cellStyle name="Comma 2 2 5 2 5 5 2 2 2 2" xfId="36502"/>
    <cellStyle name="Comma 2 2 5 2 5 5 2 3" xfId="23727"/>
    <cellStyle name="Comma 2 2 5 2 5 5 3" xfId="7645"/>
    <cellStyle name="Comma 2 2 5 2 5 5 4" xfId="9413"/>
    <cellStyle name="Comma 2 2 5 2 5 5 5" xfId="11620"/>
    <cellStyle name="Comma 2 2 5 2 5 5 6" xfId="14364"/>
    <cellStyle name="Comma 2 2 5 2 5 5 7" xfId="14440"/>
    <cellStyle name="Comma 2 2 5 2 5 5 8" xfId="18242"/>
    <cellStyle name="Comma 2 2 5 2 5 5 9" xfId="20450"/>
    <cellStyle name="Comma 2 2 5 2 5 6" xfId="3924"/>
    <cellStyle name="Comma 2 2 5 2 5 7" xfId="4462"/>
    <cellStyle name="Comma 2 2 5 2 5 8" xfId="4826"/>
    <cellStyle name="Comma 2 2 5 2 5 8 2" xfId="7420"/>
    <cellStyle name="Comma 2 2 5 2 5 8 2 2" xfId="35868"/>
    <cellStyle name="Comma 2 2 5 2 5 8 2 2 2" xfId="37131"/>
    <cellStyle name="Comma 2 2 5 2 5 8 3" xfId="25315"/>
    <cellStyle name="Comma 2 2 5 2 5 9" xfId="8958"/>
    <cellStyle name="Comma 2 2 5 2 6" xfId="1640"/>
    <cellStyle name="Comma 2 2 5 2 6 10" xfId="14280"/>
    <cellStyle name="Comma 2 2 5 2 6 11" xfId="18133"/>
    <cellStyle name="Comma 2 2 5 2 6 12" xfId="20341"/>
    <cellStyle name="Comma 2 2 5 2 6 13" xfId="22305"/>
    <cellStyle name="Comma 2 2 5 2 6 13 2" xfId="35248"/>
    <cellStyle name="Comma 2 2 5 2 6 2" xfId="2295"/>
    <cellStyle name="Comma 2 2 5 2 6 2 10" xfId="23640"/>
    <cellStyle name="Comma 2 2 5 2 6 2 10 2" xfId="35401"/>
    <cellStyle name="Comma 2 2 5 2 6 2 2" xfId="6375"/>
    <cellStyle name="Comma 2 2 5 2 6 2 2 2" xfId="6590"/>
    <cellStyle name="Comma 2 2 5 2 6 2 2 2 2" xfId="36479"/>
    <cellStyle name="Comma 2 2 5 2 6 2 2 2 2 2" xfId="36632"/>
    <cellStyle name="Comma 2 2 5 2 6 2 2 3" xfId="24045"/>
    <cellStyle name="Comma 2 2 5 2 6 2 3" xfId="7935"/>
    <cellStyle name="Comma 2 2 5 2 6 2 4" xfId="9769"/>
    <cellStyle name="Comma 2 2 5 2 6 2 5" xfId="11976"/>
    <cellStyle name="Comma 2 2 5 2 6 2 6" xfId="14781"/>
    <cellStyle name="Comma 2 2 5 2 6 2 7" xfId="13209"/>
    <cellStyle name="Comma 2 2 5 2 6 2 8" xfId="18598"/>
    <cellStyle name="Comma 2 2 5 2 6 2 9" xfId="20806"/>
    <cellStyle name="Comma 2 2 5 2 6 3" xfId="3609"/>
    <cellStyle name="Comma 2 2 5 2 6 4" xfId="1893"/>
    <cellStyle name="Comma 2 2 5 2 6 5" xfId="4445"/>
    <cellStyle name="Comma 2 2 5 2 6 6" xfId="5000"/>
    <cellStyle name="Comma 2 2 5 2 6 6 2" xfId="7592"/>
    <cellStyle name="Comma 2 2 5 2 6 6 2 2" xfId="35945"/>
    <cellStyle name="Comma 2 2 5 2 6 6 2 2 2" xfId="37259"/>
    <cellStyle name="Comma 2 2 5 2 6 6 3" xfId="25619"/>
    <cellStyle name="Comma 2 2 5 2 6 7" xfId="9304"/>
    <cellStyle name="Comma 2 2 5 2 6 8" xfId="11511"/>
    <cellStyle name="Comma 2 2 5 2 6 9" xfId="14220"/>
    <cellStyle name="Comma 2 2 5 2 7" xfId="2690"/>
    <cellStyle name="Comma 2 2 5 2 8" xfId="2782"/>
    <cellStyle name="Comma 2 2 5 2 9" xfId="1802"/>
    <cellStyle name="Comma 2 2 5 2 9 10" xfId="23163"/>
    <cellStyle name="Comma 2 2 5 2 9 10 2" xfId="35269"/>
    <cellStyle name="Comma 2 2 5 2 9 2" xfId="5900"/>
    <cellStyle name="Comma 2 2 5 2 9 2 2" xfId="6430"/>
    <cellStyle name="Comma 2 2 5 2 9 2 2 2" xfId="36227"/>
    <cellStyle name="Comma 2 2 5 2 9 2 2 2 2" xfId="36500"/>
    <cellStyle name="Comma 2 2 5 2 9 2 3" xfId="23725"/>
    <cellStyle name="Comma 2 2 5 2 9 3" xfId="7643"/>
    <cellStyle name="Comma 2 2 5 2 9 4" xfId="9409"/>
    <cellStyle name="Comma 2 2 5 2 9 5" xfId="11616"/>
    <cellStyle name="Comma 2 2 5 2 9 6" xfId="14356"/>
    <cellStyle name="Comma 2 2 5 2 9 7" xfId="15667"/>
    <cellStyle name="Comma 2 2 5 2 9 8" xfId="18238"/>
    <cellStyle name="Comma 2 2 5 2 9 9" xfId="20446"/>
    <cellStyle name="Comma 2 2 5 20" xfId="15436"/>
    <cellStyle name="Comma 2 2 5 21" xfId="17606"/>
    <cellStyle name="Comma 2 2 5 22" xfId="19814"/>
    <cellStyle name="Comma 2 2 5 23" xfId="21975"/>
    <cellStyle name="Comma 2 2 5 23 2" xfId="34993"/>
    <cellStyle name="Comma 2 2 5 3" xfId="431"/>
    <cellStyle name="Comma 2 2 5 4" xfId="424"/>
    <cellStyle name="Comma 2 2 5 5" xfId="502"/>
    <cellStyle name="Comma 2 2 5 6" xfId="603"/>
    <cellStyle name="Comma 2 2 5 7" xfId="912"/>
    <cellStyle name="Comma 2 2 5 7 10" xfId="8830"/>
    <cellStyle name="Comma 2 2 5 7 11" xfId="11037"/>
    <cellStyle name="Comma 2 2 5 7 12" xfId="13621"/>
    <cellStyle name="Comma 2 2 5 7 13" xfId="16430"/>
    <cellStyle name="Comma 2 2 5 7 14" xfId="17659"/>
    <cellStyle name="Comma 2 2 5 7 15" xfId="19867"/>
    <cellStyle name="Comma 2 2 5 7 16" xfId="22045"/>
    <cellStyle name="Comma 2 2 5 7 16 2" xfId="35016"/>
    <cellStyle name="Comma 2 2 5 7 2" xfId="1064"/>
    <cellStyle name="Comma 2 2 5 7 2 10" xfId="8897"/>
    <cellStyle name="Comma 2 2 5 7 2 11" xfId="11104"/>
    <cellStyle name="Comma 2 2 5 7 2 12" xfId="13737"/>
    <cellStyle name="Comma 2 2 5 7 2 13" xfId="15106"/>
    <cellStyle name="Comma 2 2 5 7 2 14" xfId="17726"/>
    <cellStyle name="Comma 2 2 5 7 2 15" xfId="19934"/>
    <cellStyle name="Comma 2 2 5 7 2 16" xfId="22181"/>
    <cellStyle name="Comma 2 2 5 7 2 16 2" xfId="35051"/>
    <cellStyle name="Comma 2 2 5 7 2 2" xfId="1355"/>
    <cellStyle name="Comma 2 2 5 7 2 2 10" xfId="11325"/>
    <cellStyle name="Comma 2 2 5 7 2 2 11" xfId="13995"/>
    <cellStyle name="Comma 2 2 5 7 2 2 12" xfId="14927"/>
    <cellStyle name="Comma 2 2 5 7 2 2 13" xfId="17947"/>
    <cellStyle name="Comma 2 2 5 7 2 2 14" xfId="20155"/>
    <cellStyle name="Comma 2 2 5 7 2 2 15" xfId="22248"/>
    <cellStyle name="Comma 2 2 5 7 2 2 15 2" xfId="35144"/>
    <cellStyle name="Comma 2 2 5 7 2 2 2" xfId="1390"/>
    <cellStyle name="Comma 2 2 5 7 2 2 2 10" xfId="11360"/>
    <cellStyle name="Comma 2 2 5 7 2 2 2 11" xfId="14030"/>
    <cellStyle name="Comma 2 2 5 7 2 2 2 12" xfId="16151"/>
    <cellStyle name="Comma 2 2 5 7 2 2 2 13" xfId="17982"/>
    <cellStyle name="Comma 2 2 5 7 2 2 2 14" xfId="20190"/>
    <cellStyle name="Comma 2 2 5 7 2 2 2 15" xfId="22643"/>
    <cellStyle name="Comma 2 2 5 7 2 2 2 15 2" xfId="35179"/>
    <cellStyle name="Comma 2 2 5 7 2 2 2 2" xfId="2521"/>
    <cellStyle name="Comma 2 2 5 7 2 2 2 2 10" xfId="16554"/>
    <cellStyle name="Comma 2 2 5 7 2 2 2 2 11" xfId="18761"/>
    <cellStyle name="Comma 2 2 5 7 2 2 2 2 12" xfId="20969"/>
    <cellStyle name="Comma 2 2 5 7 2 2 2 2 13" xfId="22678"/>
    <cellStyle name="Comma 2 2 5 7 2 2 2 2 13 2" xfId="35554"/>
    <cellStyle name="Comma 2 2 5 7 2 2 2 2 2" xfId="2556"/>
    <cellStyle name="Comma 2 2 5 7 2 2 2 2 2 10" xfId="24208"/>
    <cellStyle name="Comma 2 2 5 7 2 2 2 2 2 10 2" xfId="35589"/>
    <cellStyle name="Comma 2 2 5 7 2 2 2 2 2 2" xfId="6753"/>
    <cellStyle name="Comma 2 2 5 7 2 2 2 2 2 2 2" xfId="6788"/>
    <cellStyle name="Comma 2 2 5 7 2 2 2 2 2 2 2 2" xfId="36785"/>
    <cellStyle name="Comma 2 2 5 7 2 2 2 2 2 2 2 2 2" xfId="36820"/>
    <cellStyle name="Comma 2 2 5 7 2 2 2 2 2 2 3" xfId="24243"/>
    <cellStyle name="Comma 2 2 5 7 2 2 2 2 2 3" xfId="8123"/>
    <cellStyle name="Comma 2 2 5 7 2 2 2 2 2 4" xfId="9967"/>
    <cellStyle name="Comma 2 2 5 7 2 2 2 2 2 5" xfId="12174"/>
    <cellStyle name="Comma 2 2 5 7 2 2 2 2 2 6" xfId="15011"/>
    <cellStyle name="Comma 2 2 5 7 2 2 2 2 2 7" xfId="16589"/>
    <cellStyle name="Comma 2 2 5 7 2 2 2 2 2 8" xfId="18796"/>
    <cellStyle name="Comma 2 2 5 7 2 2 2 2 2 9" xfId="21004"/>
    <cellStyle name="Comma 2 2 5 7 2 2 2 2 3" xfId="3859"/>
    <cellStyle name="Comma 2 2 5 7 2 2 2 2 4" xfId="3918"/>
    <cellStyle name="Comma 2 2 5 7 2 2 2 2 5" xfId="4348"/>
    <cellStyle name="Comma 2 2 5 7 2 2 2 2 6" xfId="5373"/>
    <cellStyle name="Comma 2 2 5 7 2 2 2 2 6 2" xfId="8088"/>
    <cellStyle name="Comma 2 2 5 7 2 2 2 2 6 2 2" xfId="36128"/>
    <cellStyle name="Comma 2 2 5 7 2 2 2 2 6 2 2 2" xfId="37427"/>
    <cellStyle name="Comma 2 2 5 7 2 2 2 2 6 3" xfId="26109"/>
    <cellStyle name="Comma 2 2 5 7 2 2 2 2 7" xfId="9932"/>
    <cellStyle name="Comma 2 2 5 7 2 2 2 2 8" xfId="12139"/>
    <cellStyle name="Comma 2 2 5 7 2 2 2 2 9" xfId="14976"/>
    <cellStyle name="Comma 2 2 5 7 2 2 2 3" xfId="3150"/>
    <cellStyle name="Comma 2 2 5 7 2 2 2 4" xfId="3435"/>
    <cellStyle name="Comma 2 2 5 7 2 2 2 5" xfId="3824"/>
    <cellStyle name="Comma 2 2 5 7 2 2 2 5 10" xfId="23536"/>
    <cellStyle name="Comma 2 2 5 7 2 2 2 5 10 2" xfId="35785"/>
    <cellStyle name="Comma 2 2 5 7 2 2 2 5 2" xfId="6273"/>
    <cellStyle name="Comma 2 2 5 7 2 2 2 5 2 2" xfId="7010"/>
    <cellStyle name="Comma 2 2 5 7 2 2 2 5 2 2 2" xfId="36410"/>
    <cellStyle name="Comma 2 2 5 7 2 2 2 5 2 2 2 2" xfId="37016"/>
    <cellStyle name="Comma 2 2 5 7 2 2 2 5 2 3" xfId="24849"/>
    <cellStyle name="Comma 2 2 5 7 2 2 2 5 3" xfId="8703"/>
    <cellStyle name="Comma 2 2 5 7 2 2 2 5 4" xfId="10658"/>
    <cellStyle name="Comma 2 2 5 7 2 2 2 5 5" xfId="12865"/>
    <cellStyle name="Comma 2 2 5 7 2 2 2 5 6" xfId="15974"/>
    <cellStyle name="Comma 2 2 5 7 2 2 2 5 7" xfId="17280"/>
    <cellStyle name="Comma 2 2 5 7 2 2 2 5 8" xfId="19487"/>
    <cellStyle name="Comma 2 2 5 7 2 2 2 5 9" xfId="21695"/>
    <cellStyle name="Comma 2 2 5 7 2 2 2 6" xfId="3875"/>
    <cellStyle name="Comma 2 2 5 7 2 2 2 7" xfId="4209"/>
    <cellStyle name="Comma 2 2 5 7 2 2 2 8" xfId="5338"/>
    <cellStyle name="Comma 2 2 5 7 2 2 2 8 2" xfId="7521"/>
    <cellStyle name="Comma 2 2 5 7 2 2 2 8 2 2" xfId="36093"/>
    <cellStyle name="Comma 2 2 5 7 2 2 2 8 2 2 2" xfId="37232"/>
    <cellStyle name="Comma 2 2 5 7 2 2 2 8 3" xfId="25510"/>
    <cellStyle name="Comma 2 2 5 7 2 2 2 9" xfId="9153"/>
    <cellStyle name="Comma 2 2 5 7 2 2 3" xfId="2197"/>
    <cellStyle name="Comma 2 2 5 7 2 2 3 10" xfId="13684"/>
    <cellStyle name="Comma 2 2 5 7 2 2 3 11" xfId="18543"/>
    <cellStyle name="Comma 2 2 5 7 2 2 3 12" xfId="20751"/>
    <cellStyle name="Comma 2 2 5 7 2 2 3 13" xfId="22990"/>
    <cellStyle name="Comma 2 2 5 7 2 2 3 13 2" xfId="35379"/>
    <cellStyle name="Comma 2 2 5 7 2 2 3 2" xfId="3115"/>
    <cellStyle name="Comma 2 2 5 7 2 2 3 2 10" xfId="23991"/>
    <cellStyle name="Comma 2 2 5 7 2 2 3 2 10 2" xfId="35656"/>
    <cellStyle name="Comma 2 2 5 7 2 2 3 2 2" xfId="6568"/>
    <cellStyle name="Comma 2 2 5 7 2 2 3 2 2 2" xfId="6855"/>
    <cellStyle name="Comma 2 2 5 7 2 2 3 2 2 2 2" xfId="36610"/>
    <cellStyle name="Comma 2 2 5 7 2 2 3 2 2 2 2 2" xfId="36887"/>
    <cellStyle name="Comma 2 2 5 7 2 2 3 2 2 3" xfId="24555"/>
    <cellStyle name="Comma 2 2 5 7 2 2 3 2 3" xfId="8435"/>
    <cellStyle name="Comma 2 2 5 7 2 2 3 2 4" xfId="10279"/>
    <cellStyle name="Comma 2 2 5 7 2 2 3 2 5" xfId="12486"/>
    <cellStyle name="Comma 2 2 5 7 2 2 3 2 6" xfId="15453"/>
    <cellStyle name="Comma 2 2 5 7 2 2 3 2 7" xfId="16901"/>
    <cellStyle name="Comma 2 2 5 7 2 2 3 2 8" xfId="19108"/>
    <cellStyle name="Comma 2 2 5 7 2 2 3 2 9" xfId="21316"/>
    <cellStyle name="Comma 2 2 5 7 2 2 3 3" xfId="4163"/>
    <cellStyle name="Comma 2 2 5 7 2 2 3 4" xfId="4473"/>
    <cellStyle name="Comma 2 2 5 7 2 2 3 5" xfId="4643"/>
    <cellStyle name="Comma 2 2 5 7 2 2 3 6" xfId="5685"/>
    <cellStyle name="Comma 2 2 5 7 2 2 3 6 2" xfId="7881"/>
    <cellStyle name="Comma 2 2 5 7 2 2 3 6 2 2" xfId="36195"/>
    <cellStyle name="Comma 2 2 5 7 2 2 3 6 2 2 2" xfId="37360"/>
    <cellStyle name="Comma 2 2 5 7 2 2 3 6 3" xfId="25999"/>
    <cellStyle name="Comma 2 2 5 7 2 2 3 7" xfId="9714"/>
    <cellStyle name="Comma 2 2 5 7 2 2 3 8" xfId="11921"/>
    <cellStyle name="Comma 2 2 5 7 2 2 3 9" xfId="14700"/>
    <cellStyle name="Comma 2 2 5 7 2 2 4" xfId="3400"/>
    <cellStyle name="Comma 2 2 5 7 2 2 5" xfId="3540"/>
    <cellStyle name="Comma 2 2 5 7 2 2 5 10" xfId="23501"/>
    <cellStyle name="Comma 2 2 5 7 2 2 5 10 2" xfId="35718"/>
    <cellStyle name="Comma 2 2 5 7 2 2 5 2" xfId="6238"/>
    <cellStyle name="Comma 2 2 5 7 2 2 5 2 2" xfId="6917"/>
    <cellStyle name="Comma 2 2 5 7 2 2 5 2 2 2" xfId="36375"/>
    <cellStyle name="Comma 2 2 5 7 2 2 5 2 2 2 2" xfId="36949"/>
    <cellStyle name="Comma 2 2 5 7 2 2 5 2 3" xfId="24756"/>
    <cellStyle name="Comma 2 2 5 7 2 2 5 3" xfId="8636"/>
    <cellStyle name="Comma 2 2 5 7 2 2 5 4" xfId="10533"/>
    <cellStyle name="Comma 2 2 5 7 2 2 5 5" xfId="12740"/>
    <cellStyle name="Comma 2 2 5 7 2 2 5 6" xfId="15784"/>
    <cellStyle name="Comma 2 2 5 7 2 2 5 7" xfId="17155"/>
    <cellStyle name="Comma 2 2 5 7 2 2 5 8" xfId="19362"/>
    <cellStyle name="Comma 2 2 5 7 2 2 5 9" xfId="21570"/>
    <cellStyle name="Comma 2 2 5 7 2 2 6" xfId="4189"/>
    <cellStyle name="Comma 2 2 5 7 2 2 7" xfId="1856"/>
    <cellStyle name="Comma 2 2 5 7 2 2 8" xfId="4943"/>
    <cellStyle name="Comma 2 2 5 7 2 2 8 2" xfId="7486"/>
    <cellStyle name="Comma 2 2 5 7 2 2 8 2 2" xfId="35923"/>
    <cellStyle name="Comma 2 2 5 7 2 2 8 2 2 2" xfId="37197"/>
    <cellStyle name="Comma 2 2 5 7 2 2 8 3" xfId="25475"/>
    <cellStyle name="Comma 2 2 5 7 2 2 9" xfId="9118"/>
    <cellStyle name="Comma 2 2 5 7 2 3" xfId="2129"/>
    <cellStyle name="Comma 2 2 5 7 2 3 10" xfId="13312"/>
    <cellStyle name="Comma 2 2 5 7 2 3 11" xfId="18475"/>
    <cellStyle name="Comma 2 2 5 7 2 3 12" xfId="20683"/>
    <cellStyle name="Comma 2 2 5 7 2 3 13" xfId="22422"/>
    <cellStyle name="Comma 2 2 5 7 2 3 13 2" xfId="35344"/>
    <cellStyle name="Comma 2 2 5 7 2 3 2" xfId="2376"/>
    <cellStyle name="Comma 2 2 5 7 2 3 2 10" xfId="23923"/>
    <cellStyle name="Comma 2 2 5 7 2 3 2 10 2" xfId="35457"/>
    <cellStyle name="Comma 2 2 5 7 2 3 2 2" xfId="6532"/>
    <cellStyle name="Comma 2 2 5 7 2 3 2 2 2" xfId="6649"/>
    <cellStyle name="Comma 2 2 5 7 2 3 2 2 2 2" xfId="36575"/>
    <cellStyle name="Comma 2 2 5 7 2 3 2 2 2 2 2" xfId="36688"/>
    <cellStyle name="Comma 2 2 5 7 2 3 2 2 3" xfId="24104"/>
    <cellStyle name="Comma 2 2 5 7 2 3 2 3" xfId="7991"/>
    <cellStyle name="Comma 2 2 5 7 2 3 2 4" xfId="9828"/>
    <cellStyle name="Comma 2 2 5 7 2 3 2 5" xfId="12035"/>
    <cellStyle name="Comma 2 2 5 7 2 3 2 6" xfId="14852"/>
    <cellStyle name="Comma 2 2 5 7 2 3 2 7" xfId="13526"/>
    <cellStyle name="Comma 2 2 5 7 2 3 2 8" xfId="18657"/>
    <cellStyle name="Comma 2 2 5 7 2 3 2 9" xfId="20865"/>
    <cellStyle name="Comma 2 2 5 7 2 3 3" xfId="3682"/>
    <cellStyle name="Comma 2 2 5 7 2 3 4" xfId="3702"/>
    <cellStyle name="Comma 2 2 5 7 2 3 5" xfId="1591"/>
    <cellStyle name="Comma 2 2 5 7 2 3 6" xfId="5117"/>
    <cellStyle name="Comma 2 2 5 7 2 3 6 2" xfId="7814"/>
    <cellStyle name="Comma 2 2 5 7 2 3 6 2 2" xfId="36000"/>
    <cellStyle name="Comma 2 2 5 7 2 3 6 2 2 2" xfId="37325"/>
    <cellStyle name="Comma 2 2 5 7 2 3 6 3" xfId="25931"/>
    <cellStyle name="Comma 2 2 5 7 2 3 7" xfId="9646"/>
    <cellStyle name="Comma 2 2 5 7 2 3 8" xfId="11853"/>
    <cellStyle name="Comma 2 2 5 7 2 3 9" xfId="14632"/>
    <cellStyle name="Comma 2 2 5 7 2 4" xfId="2882"/>
    <cellStyle name="Comma 2 2 5 7 2 5" xfId="3179"/>
    <cellStyle name="Comma 2 2 5 7 2 6" xfId="3473"/>
    <cellStyle name="Comma 2 2 5 7 2 6 10" xfId="23280"/>
    <cellStyle name="Comma 2 2 5 7 2 6 10 2" xfId="35683"/>
    <cellStyle name="Comma 2 2 5 7 2 6 2" xfId="6017"/>
    <cellStyle name="Comma 2 2 5 7 2 6 2 2" xfId="6882"/>
    <cellStyle name="Comma 2 2 5 7 2 6 2 2 2" xfId="36282"/>
    <cellStyle name="Comma 2 2 5 7 2 6 2 2 2 2" xfId="36914"/>
    <cellStyle name="Comma 2 2 5 7 2 6 2 3" xfId="24721"/>
    <cellStyle name="Comma 2 2 5 7 2 6 3" xfId="8601"/>
    <cellStyle name="Comma 2 2 5 7 2 6 4" xfId="10466"/>
    <cellStyle name="Comma 2 2 5 7 2 6 5" xfId="12673"/>
    <cellStyle name="Comma 2 2 5 7 2 6 6" xfId="15717"/>
    <cellStyle name="Comma 2 2 5 7 2 6 7" xfId="17088"/>
    <cellStyle name="Comma 2 2 5 7 2 6 8" xfId="19295"/>
    <cellStyle name="Comma 2 2 5 7 2 6 9" xfId="21503"/>
    <cellStyle name="Comma 2 2 5 7 2 7" xfId="2414"/>
    <cellStyle name="Comma 2 2 5 7 2 8" xfId="3963"/>
    <cellStyle name="Comma 2 2 5 7 2 9" xfId="4876"/>
    <cellStyle name="Comma 2 2 5 7 2 9 2" xfId="7393"/>
    <cellStyle name="Comma 2 2 5 7 2 9 2 2" xfId="35888"/>
    <cellStyle name="Comma 2 2 5 7 2 9 2 2 2" xfId="37104"/>
    <cellStyle name="Comma 2 2 5 7 2 9 3" xfId="25254"/>
    <cellStyle name="Comma 2 2 5 7 3" xfId="1208"/>
    <cellStyle name="Comma 2 2 5 7 3 10" xfId="11221"/>
    <cellStyle name="Comma 2 2 5 7 3 11" xfId="13867"/>
    <cellStyle name="Comma 2 2 5 7 3 12" xfId="16121"/>
    <cellStyle name="Comma 2 2 5 7 3 13" xfId="17843"/>
    <cellStyle name="Comma 2 2 5 7 3 14" xfId="20051"/>
    <cellStyle name="Comma 2 2 5 7 3 15" xfId="22355"/>
    <cellStyle name="Comma 2 2 5 7 3 15 2" xfId="35102"/>
    <cellStyle name="Comma 2 2 5 7 3 2" xfId="2325"/>
    <cellStyle name="Comma 2 2 5 7 3 2 10" xfId="13355"/>
    <cellStyle name="Comma 2 2 5 7 3 2 11" xfId="18618"/>
    <cellStyle name="Comma 2 2 5 7 3 2 12" xfId="20826"/>
    <cellStyle name="Comma 2 2 5 7 3 2 13" xfId="22539"/>
    <cellStyle name="Comma 2 2 5 7 3 2 13 2" xfId="35421"/>
    <cellStyle name="Comma 2 2 5 7 3 2 2" xfId="2454"/>
    <cellStyle name="Comma 2 2 5 7 3 2 2 10" xfId="24065"/>
    <cellStyle name="Comma 2 2 5 7 3 2 2 10 2" xfId="35510"/>
    <cellStyle name="Comma 2 2 5 7 3 2 2 2" xfId="6610"/>
    <cellStyle name="Comma 2 2 5 7 3 2 2 2 2" xfId="6706"/>
    <cellStyle name="Comma 2 2 5 7 3 2 2 2 2 2" xfId="36652"/>
    <cellStyle name="Comma 2 2 5 7 3 2 2 2 2 2 2" xfId="36741"/>
    <cellStyle name="Comma 2 2 5 7 3 2 2 2 3" xfId="24161"/>
    <cellStyle name="Comma 2 2 5 7 3 2 2 3" xfId="8044"/>
    <cellStyle name="Comma 2 2 5 7 3 2 2 4" xfId="9885"/>
    <cellStyle name="Comma 2 2 5 7 3 2 2 5" xfId="12092"/>
    <cellStyle name="Comma 2 2 5 7 3 2 2 6" xfId="14918"/>
    <cellStyle name="Comma 2 2 5 7 3 2 2 7" xfId="16507"/>
    <cellStyle name="Comma 2 2 5 7 3 2 2 8" xfId="18714"/>
    <cellStyle name="Comma 2 2 5 7 3 2 2 9" xfId="20922"/>
    <cellStyle name="Comma 2 2 5 7 3 2 3" xfId="3765"/>
    <cellStyle name="Comma 2 2 5 7 3 2 4" xfId="1823"/>
    <cellStyle name="Comma 2 2 5 7 3 2 5" xfId="1653"/>
    <cellStyle name="Comma 2 2 5 7 3 2 6" xfId="5234"/>
    <cellStyle name="Comma 2 2 5 7 3 2 6 2" xfId="7955"/>
    <cellStyle name="Comma 2 2 5 7 3 2 6 2 2" xfId="36051"/>
    <cellStyle name="Comma 2 2 5 7 3 2 6 2 2 2" xfId="37376"/>
    <cellStyle name="Comma 2 2 5 7 3 2 6 3" xfId="26048"/>
    <cellStyle name="Comma 2 2 5 7 3 2 7" xfId="9789"/>
    <cellStyle name="Comma 2 2 5 7 3 2 8" xfId="11996"/>
    <cellStyle name="Comma 2 2 5 7 3 2 9" xfId="14807"/>
    <cellStyle name="Comma 2 2 5 7 3 3" xfId="3001"/>
    <cellStyle name="Comma 2 2 5 7 3 4" xfId="3296"/>
    <cellStyle name="Comma 2 2 5 7 3 5" xfId="3638"/>
    <cellStyle name="Comma 2 2 5 7 3 5 10" xfId="23397"/>
    <cellStyle name="Comma 2 2 5 7 3 5 10 2" xfId="35734"/>
    <cellStyle name="Comma 2 2 5 7 3 5 2" xfId="6134"/>
    <cellStyle name="Comma 2 2 5 7 3 5 2 2" xfId="6937"/>
    <cellStyle name="Comma 2 2 5 7 3 5 2 2 2" xfId="36333"/>
    <cellStyle name="Comma 2 2 5 7 3 5 2 2 2 2" xfId="36965"/>
    <cellStyle name="Comma 2 2 5 7 3 5 2 3" xfId="24776"/>
    <cellStyle name="Comma 2 2 5 7 3 5 3" xfId="8652"/>
    <cellStyle name="Comma 2 2 5 7 3 5 4" xfId="10585"/>
    <cellStyle name="Comma 2 2 5 7 3 5 5" xfId="12792"/>
    <cellStyle name="Comma 2 2 5 7 3 5 6" xfId="15857"/>
    <cellStyle name="Comma 2 2 5 7 3 5 7" xfId="17207"/>
    <cellStyle name="Comma 2 2 5 7 3 5 8" xfId="19414"/>
    <cellStyle name="Comma 2 2 5 7 3 5 9" xfId="21622"/>
    <cellStyle name="Comma 2 2 5 7 3 6" xfId="3948"/>
    <cellStyle name="Comma 2 2 5 7 3 7" xfId="3582"/>
    <cellStyle name="Comma 2 2 5 7 3 8" xfId="5050"/>
    <cellStyle name="Comma 2 2 5 7 3 8 2" xfId="7444"/>
    <cellStyle name="Comma 2 2 5 7 3 8 2 2" xfId="35965"/>
    <cellStyle name="Comma 2 2 5 7 3 8 2 2 2" xfId="37155"/>
    <cellStyle name="Comma 2 2 5 7 3 8 3" xfId="25371"/>
    <cellStyle name="Comma 2 2 5 7 3 9" xfId="9014"/>
    <cellStyle name="Comma 2 2 5 7 4" xfId="1958"/>
    <cellStyle name="Comma 2 2 5 7 4 10" xfId="15829"/>
    <cellStyle name="Comma 2 2 5 7 4 11" xfId="18314"/>
    <cellStyle name="Comma 2 2 5 7 4 12" xfId="20522"/>
    <cellStyle name="Comma 2 2 5 7 4 13" xfId="22768"/>
    <cellStyle name="Comma 2 2 5 7 4 13 2" xfId="35296"/>
    <cellStyle name="Comma 2 2 5 7 4 2" xfId="2796"/>
    <cellStyle name="Comma 2 2 5 7 4 2 10" xfId="23771"/>
    <cellStyle name="Comma 2 2 5 7 4 2 10 2" xfId="35605"/>
    <cellStyle name="Comma 2 2 5 7 4 2 2" xfId="6474"/>
    <cellStyle name="Comma 2 2 5 7 4 2 2 2" xfId="6804"/>
    <cellStyle name="Comma 2 2 5 7 4 2 2 2 2" xfId="36527"/>
    <cellStyle name="Comma 2 2 5 7 4 2 2 2 2 2" xfId="36836"/>
    <cellStyle name="Comma 2 2 5 7 4 2 2 3" xfId="24333"/>
    <cellStyle name="Comma 2 2 5 7 4 2 3" xfId="8213"/>
    <cellStyle name="Comma 2 2 5 7 4 2 4" xfId="10057"/>
    <cellStyle name="Comma 2 2 5 7 4 2 5" xfId="12264"/>
    <cellStyle name="Comma 2 2 5 7 4 2 6" xfId="15180"/>
    <cellStyle name="Comma 2 2 5 7 4 2 7" xfId="16679"/>
    <cellStyle name="Comma 2 2 5 7 4 2 8" xfId="18886"/>
    <cellStyle name="Comma 2 2 5 7 4 2 9" xfId="21094"/>
    <cellStyle name="Comma 2 2 5 7 4 3" xfId="3984"/>
    <cellStyle name="Comma 2 2 5 7 4 4" xfId="1521"/>
    <cellStyle name="Comma 2 2 5 7 4 5" xfId="1877"/>
    <cellStyle name="Comma 2 2 5 7 4 6" xfId="5463"/>
    <cellStyle name="Comma 2 2 5 7 4 6 2" xfId="7672"/>
    <cellStyle name="Comma 2 2 5 7 4 6 2 2" xfId="36144"/>
    <cellStyle name="Comma 2 2 5 7 4 6 2 2 2" xfId="37283"/>
    <cellStyle name="Comma 2 2 5 7 4 6 3" xfId="25776"/>
    <cellStyle name="Comma 2 2 5 7 4 7" xfId="9485"/>
    <cellStyle name="Comma 2 2 5 7 4 8" xfId="11692"/>
    <cellStyle name="Comma 2 2 5 7 4 9" xfId="14468"/>
    <cellStyle name="Comma 2 2 5 7 5" xfId="2662"/>
    <cellStyle name="Comma 2 2 5 7 6" xfId="1431"/>
    <cellStyle name="Comma 2 2 5 7 6 10" xfId="23213"/>
    <cellStyle name="Comma 2 2 5 7 6 10 2" xfId="35194"/>
    <cellStyle name="Comma 2 2 5 7 6 2" xfId="5950"/>
    <cellStyle name="Comma 2 2 5 7 6 2 2" xfId="6290"/>
    <cellStyle name="Comma 2 2 5 7 6 2 2 2" xfId="36247"/>
    <cellStyle name="Comma 2 2 5 7 6 2 2 2 2" xfId="36425"/>
    <cellStyle name="Comma 2 2 5 7 6 2 3" xfId="23553"/>
    <cellStyle name="Comma 2 2 5 7 6 3" xfId="7536"/>
    <cellStyle name="Comma 2 2 5 7 6 4" xfId="9179"/>
    <cellStyle name="Comma 2 2 5 7 6 5" xfId="11386"/>
    <cellStyle name="Comma 2 2 5 7 6 6" xfId="14061"/>
    <cellStyle name="Comma 2 2 5 7 6 7" xfId="15161"/>
    <cellStyle name="Comma 2 2 5 7 6 8" xfId="18008"/>
    <cellStyle name="Comma 2 2 5 7 6 9" xfId="20216"/>
    <cellStyle name="Comma 2 2 5 7 7" xfId="1803"/>
    <cellStyle name="Comma 2 2 5 7 8" xfId="4220"/>
    <cellStyle name="Comma 2 2 5 7 9" xfId="4740"/>
    <cellStyle name="Comma 2 2 5 7 9 2" xfId="7358"/>
    <cellStyle name="Comma 2 2 5 7 9 2 2" xfId="35846"/>
    <cellStyle name="Comma 2 2 5 7 9 2 2 2" xfId="37069"/>
    <cellStyle name="Comma 2 2 5 7 9 3" xfId="25187"/>
    <cellStyle name="Comma 2 2 5 8" xfId="1088"/>
    <cellStyle name="Comma 2 2 5 9" xfId="1138"/>
    <cellStyle name="Comma 2 2 5 9 10" xfId="11152"/>
    <cellStyle name="Comma 2 2 5 9 11" xfId="13798"/>
    <cellStyle name="Comma 2 2 5 9 12" xfId="15881"/>
    <cellStyle name="Comma 2 2 5 9 13" xfId="17774"/>
    <cellStyle name="Comma 2 2 5 9 14" xfId="19982"/>
    <cellStyle name="Comma 2 2 5 9 15" xfId="22128"/>
    <cellStyle name="Comma 2 2 5 9 15 2" xfId="35067"/>
    <cellStyle name="Comma 2 2 5 9 2" xfId="1332"/>
    <cellStyle name="Comma 2 2 5 9 2 10" xfId="11302"/>
    <cellStyle name="Comma 2 2 5 9 2 11" xfId="13972"/>
    <cellStyle name="Comma 2 2 5 9 2 12" xfId="14271"/>
    <cellStyle name="Comma 2 2 5 9 2 13" xfId="17924"/>
    <cellStyle name="Comma 2 2 5 9 2 14" xfId="20132"/>
    <cellStyle name="Comma 2 2 5 9 2 15" xfId="22470"/>
    <cellStyle name="Comma 2 2 5 9 2 15 2" xfId="35121"/>
    <cellStyle name="Comma 2 2 5 9 2 2" xfId="2402"/>
    <cellStyle name="Comma 2 2 5 9 2 2 10" xfId="13230"/>
    <cellStyle name="Comma 2 2 5 9 2 2 11" xfId="18674"/>
    <cellStyle name="Comma 2 2 5 9 2 2 12" xfId="20882"/>
    <cellStyle name="Comma 2 2 5 9 2 2 13" xfId="22620"/>
    <cellStyle name="Comma 2 2 5 9 2 2 13 2" xfId="35474"/>
    <cellStyle name="Comma 2 2 5 9 2 2 2" xfId="2498"/>
    <cellStyle name="Comma 2 2 5 9 2 2 2 10" xfId="24121"/>
    <cellStyle name="Comma 2 2 5 9 2 2 2 10 2" xfId="35531"/>
    <cellStyle name="Comma 2 2 5 9 2 2 2 2" xfId="6666"/>
    <cellStyle name="Comma 2 2 5 9 2 2 2 2 2" xfId="6730"/>
    <cellStyle name="Comma 2 2 5 9 2 2 2 2 2 2" xfId="36705"/>
    <cellStyle name="Comma 2 2 5 9 2 2 2 2 2 2 2" xfId="36762"/>
    <cellStyle name="Comma 2 2 5 9 2 2 2 2 3" xfId="24185"/>
    <cellStyle name="Comma 2 2 5 9 2 2 2 3" xfId="8065"/>
    <cellStyle name="Comma 2 2 5 9 2 2 2 4" xfId="9909"/>
    <cellStyle name="Comma 2 2 5 9 2 2 2 5" xfId="12116"/>
    <cellStyle name="Comma 2 2 5 9 2 2 2 6" xfId="14953"/>
    <cellStyle name="Comma 2 2 5 9 2 2 2 7" xfId="16531"/>
    <cellStyle name="Comma 2 2 5 9 2 2 2 8" xfId="18738"/>
    <cellStyle name="Comma 2 2 5 9 2 2 2 9" xfId="20946"/>
    <cellStyle name="Comma 2 2 5 9 2 2 3" xfId="3801"/>
    <cellStyle name="Comma 2 2 5 9 2 2 4" xfId="2468"/>
    <cellStyle name="Comma 2 2 5 9 2 2 5" xfId="1730"/>
    <cellStyle name="Comma 2 2 5 9 2 2 6" xfId="5315"/>
    <cellStyle name="Comma 2 2 5 9 2 2 6 2" xfId="8008"/>
    <cellStyle name="Comma 2 2 5 9 2 2 6 2 2" xfId="36070"/>
    <cellStyle name="Comma 2 2 5 9 2 2 6 2 2 2" xfId="37401"/>
    <cellStyle name="Comma 2 2 5 9 2 2 6 3" xfId="26076"/>
    <cellStyle name="Comma 2 2 5 9 2 2 7" xfId="9845"/>
    <cellStyle name="Comma 2 2 5 9 2 2 8" xfId="12052"/>
    <cellStyle name="Comma 2 2 5 9 2 2 9" xfId="14873"/>
    <cellStyle name="Comma 2 2 5 9 2 3" xfId="3092"/>
    <cellStyle name="Comma 2 2 5 9 2 4" xfId="3377"/>
    <cellStyle name="Comma 2 2 5 9 2 5" xfId="3713"/>
    <cellStyle name="Comma 2 2 5 9 2 5 10" xfId="23478"/>
    <cellStyle name="Comma 2 2 5 9 2 5 10 2" xfId="35759"/>
    <cellStyle name="Comma 2 2 5 9 2 5 2" xfId="6215"/>
    <cellStyle name="Comma 2 2 5 9 2 5 2 2" xfId="6969"/>
    <cellStyle name="Comma 2 2 5 9 2 5 2 2 2" xfId="36352"/>
    <cellStyle name="Comma 2 2 5 9 2 5 2 2 2 2" xfId="36990"/>
    <cellStyle name="Comma 2 2 5 9 2 5 2 3" xfId="24808"/>
    <cellStyle name="Comma 2 2 5 9 2 5 3" xfId="8677"/>
    <cellStyle name="Comma 2 2 5 9 2 5 4" xfId="10617"/>
    <cellStyle name="Comma 2 2 5 9 2 5 5" xfId="12824"/>
    <cellStyle name="Comma 2 2 5 9 2 5 6" xfId="15906"/>
    <cellStyle name="Comma 2 2 5 9 2 5 7" xfId="17239"/>
    <cellStyle name="Comma 2 2 5 9 2 5 8" xfId="19446"/>
    <cellStyle name="Comma 2 2 5 9 2 5 9" xfId="21654"/>
    <cellStyle name="Comma 2 2 5 9 2 6" xfId="1441"/>
    <cellStyle name="Comma 2 2 5 9 2 7" xfId="1783"/>
    <cellStyle name="Comma 2 2 5 9 2 8" xfId="5165"/>
    <cellStyle name="Comma 2 2 5 9 2 8 2" xfId="7463"/>
    <cellStyle name="Comma 2 2 5 9 2 8 2 2" xfId="36016"/>
    <cellStyle name="Comma 2 2 5 9 2 8 2 2 2" xfId="37174"/>
    <cellStyle name="Comma 2 2 5 9 2 8 3" xfId="25452"/>
    <cellStyle name="Comma 2 2 5 9 2 9" xfId="9095"/>
    <cellStyle name="Comma 2 2 5 9 3" xfId="2076"/>
    <cellStyle name="Comma 2 2 5 9 3 10" xfId="13291"/>
    <cellStyle name="Comma 2 2 5 9 3 11" xfId="18422"/>
    <cellStyle name="Comma 2 2 5 9 3 12" xfId="20630"/>
    <cellStyle name="Comma 2 2 5 9 3 13" xfId="22865"/>
    <cellStyle name="Comma 2 2 5 9 3 13 2" xfId="35321"/>
    <cellStyle name="Comma 2 2 5 9 3 2" xfId="2932"/>
    <cellStyle name="Comma 2 2 5 9 3 2 10" xfId="23870"/>
    <cellStyle name="Comma 2 2 5 9 3 2 10 2" xfId="35630"/>
    <cellStyle name="Comma 2 2 5 9 3 2 2" xfId="6509"/>
    <cellStyle name="Comma 2 2 5 9 3 2 2 2" xfId="6829"/>
    <cellStyle name="Comma 2 2 5 9 3 2 2 2 2" xfId="36552"/>
    <cellStyle name="Comma 2 2 5 9 3 2 2 2 2 2" xfId="36861"/>
    <cellStyle name="Comma 2 2 5 9 3 2 2 3" xfId="24430"/>
    <cellStyle name="Comma 2 2 5 9 3 2 3" xfId="8310"/>
    <cellStyle name="Comma 2 2 5 9 3 2 4" xfId="10154"/>
    <cellStyle name="Comma 2 2 5 9 3 2 5" xfId="12361"/>
    <cellStyle name="Comma 2 2 5 9 3 2 6" xfId="15297"/>
    <cellStyle name="Comma 2 2 5 9 3 2 7" xfId="16776"/>
    <cellStyle name="Comma 2 2 5 9 3 2 8" xfId="18983"/>
    <cellStyle name="Comma 2 2 5 9 3 2 9" xfId="21191"/>
    <cellStyle name="Comma 2 2 5 9 3 3" xfId="4059"/>
    <cellStyle name="Comma 2 2 5 9 3 4" xfId="4396"/>
    <cellStyle name="Comma 2 2 5 9 3 5" xfId="4617"/>
    <cellStyle name="Comma 2 2 5 9 3 6" xfId="5560"/>
    <cellStyle name="Comma 2 2 5 9 3 6 2" xfId="7761"/>
    <cellStyle name="Comma 2 2 5 9 3 6 2 2" xfId="36169"/>
    <cellStyle name="Comma 2 2 5 9 3 6 2 2 2" xfId="37302"/>
    <cellStyle name="Comma 2 2 5 9 3 6 3" xfId="25878"/>
    <cellStyle name="Comma 2 2 5 9 3 7" xfId="9593"/>
    <cellStyle name="Comma 2 2 5 9 3 8" xfId="11800"/>
    <cellStyle name="Comma 2 2 5 9 3 9" xfId="14579"/>
    <cellStyle name="Comma 2 2 5 9 4" xfId="3227"/>
    <cellStyle name="Comma 2 2 5 9 5" xfId="1916"/>
    <cellStyle name="Comma 2 2 5 9 5 10" xfId="23328"/>
    <cellStyle name="Comma 2 2 5 9 5 10 2" xfId="35282"/>
    <cellStyle name="Comma 2 2 5 9 5 2" xfId="6065"/>
    <cellStyle name="Comma 2 2 5 9 5 2 2" xfId="6459"/>
    <cellStyle name="Comma 2 2 5 9 5 2 2 2" xfId="36298"/>
    <cellStyle name="Comma 2 2 5 9 5 2 2 2 2" xfId="36513"/>
    <cellStyle name="Comma 2 2 5 9 5 2 3" xfId="23754"/>
    <cellStyle name="Comma 2 2 5 9 5 3" xfId="7656"/>
    <cellStyle name="Comma 2 2 5 9 5 4" xfId="9464"/>
    <cellStyle name="Comma 2 2 5 9 5 5" xfId="11671"/>
    <cellStyle name="Comma 2 2 5 9 5 6" xfId="14438"/>
    <cellStyle name="Comma 2 2 5 9 5 7" xfId="16346"/>
    <cellStyle name="Comma 2 2 5 9 5 8" xfId="18293"/>
    <cellStyle name="Comma 2 2 5 9 5 9" xfId="20501"/>
    <cellStyle name="Comma 2 2 5 9 6" xfId="3947"/>
    <cellStyle name="Comma 2 2 5 9 7" xfId="1673"/>
    <cellStyle name="Comma 2 2 5 9 8" xfId="4823"/>
    <cellStyle name="Comma 2 2 5 9 8 2" xfId="7409"/>
    <cellStyle name="Comma 2 2 5 9 8 2 2" xfId="35865"/>
    <cellStyle name="Comma 2 2 5 9 8 2 2 2" xfId="37120"/>
    <cellStyle name="Comma 2 2 5 9 8 3" xfId="25302"/>
    <cellStyle name="Comma 2 2 5 9 9" xfId="8945"/>
    <cellStyle name="Comma 2 2 6" xfId="470"/>
    <cellStyle name="Comma 2 2 7" xfId="530"/>
    <cellStyle name="Comma 2 2 8" xfId="475"/>
    <cellStyle name="Comma 2 2 9" xfId="546"/>
    <cellStyle name="Comma 2 20" xfId="664"/>
    <cellStyle name="Comma 2 21" xfId="689"/>
    <cellStyle name="Comma 2 22" xfId="683"/>
    <cellStyle name="Comma 2 23" xfId="685"/>
    <cellStyle name="Comma 2 24" xfId="678"/>
    <cellStyle name="Comma 2 25" xfId="690"/>
    <cellStyle name="Comma 2 26" xfId="881"/>
    <cellStyle name="Comma 2 27" xfId="888"/>
    <cellStyle name="Comma 2 28" xfId="902"/>
    <cellStyle name="Comma 2 28 10" xfId="8820"/>
    <cellStyle name="Comma 2 28 11" xfId="11027"/>
    <cellStyle name="Comma 2 28 12" xfId="13611"/>
    <cellStyle name="Comma 2 28 13" xfId="15895"/>
    <cellStyle name="Comma 2 28 14" xfId="17649"/>
    <cellStyle name="Comma 2 28 15" xfId="19857"/>
    <cellStyle name="Comma 2 28 16" xfId="22031"/>
    <cellStyle name="Comma 2 28 16 2" xfId="35006"/>
    <cellStyle name="Comma 2 28 2" xfId="1050"/>
    <cellStyle name="Comma 2 28 2 10" xfId="8885"/>
    <cellStyle name="Comma 2 28 2 11" xfId="11092"/>
    <cellStyle name="Comma 2 28 2 12" xfId="13724"/>
    <cellStyle name="Comma 2 28 2 13" xfId="15893"/>
    <cellStyle name="Comma 2 28 2 14" xfId="17714"/>
    <cellStyle name="Comma 2 28 2 15" xfId="19922"/>
    <cellStyle name="Comma 2 28 2 16" xfId="22171"/>
    <cellStyle name="Comma 2 28 2 16 2" xfId="35039"/>
    <cellStyle name="Comma 2 28 2 2" xfId="1345"/>
    <cellStyle name="Comma 2 28 2 2 10" xfId="11315"/>
    <cellStyle name="Comma 2 28 2 2 11" xfId="13985"/>
    <cellStyle name="Comma 2 28 2 2 12" xfId="16354"/>
    <cellStyle name="Comma 2 28 2 2 13" xfId="17937"/>
    <cellStyle name="Comma 2 28 2 2 14" xfId="20145"/>
    <cellStyle name="Comma 2 28 2 2 15" xfId="22236"/>
    <cellStyle name="Comma 2 28 2 2 15 2" xfId="35134"/>
    <cellStyle name="Comma 2 28 2 2 2" xfId="1378"/>
    <cellStyle name="Comma 2 28 2 2 2 10" xfId="11348"/>
    <cellStyle name="Comma 2 28 2 2 2 11" xfId="14018"/>
    <cellStyle name="Comma 2 28 2 2 2 12" xfId="16302"/>
    <cellStyle name="Comma 2 28 2 2 2 13" xfId="17970"/>
    <cellStyle name="Comma 2 28 2 2 2 14" xfId="20178"/>
    <cellStyle name="Comma 2 28 2 2 2 15" xfId="22633"/>
    <cellStyle name="Comma 2 28 2 2 2 15 2" xfId="35167"/>
    <cellStyle name="Comma 2 28 2 2 2 2" xfId="2511"/>
    <cellStyle name="Comma 2 28 2 2 2 2 10" xfId="16544"/>
    <cellStyle name="Comma 2 28 2 2 2 2 11" xfId="18751"/>
    <cellStyle name="Comma 2 28 2 2 2 2 12" xfId="20959"/>
    <cellStyle name="Comma 2 28 2 2 2 2 13" xfId="22666"/>
    <cellStyle name="Comma 2 28 2 2 2 2 13 2" xfId="35544"/>
    <cellStyle name="Comma 2 28 2 2 2 2 2" xfId="2544"/>
    <cellStyle name="Comma 2 28 2 2 2 2 2 10" xfId="24198"/>
    <cellStyle name="Comma 2 28 2 2 2 2 2 10 2" xfId="35577"/>
    <cellStyle name="Comma 2 28 2 2 2 2 2 2" xfId="6743"/>
    <cellStyle name="Comma 2 28 2 2 2 2 2 2 2" xfId="6776"/>
    <cellStyle name="Comma 2 28 2 2 2 2 2 2 2 2" xfId="36775"/>
    <cellStyle name="Comma 2 28 2 2 2 2 2 2 2 2 2" xfId="36808"/>
    <cellStyle name="Comma 2 28 2 2 2 2 2 2 3" xfId="24231"/>
    <cellStyle name="Comma 2 28 2 2 2 2 2 3" xfId="8111"/>
    <cellStyle name="Comma 2 28 2 2 2 2 2 4" xfId="9955"/>
    <cellStyle name="Comma 2 28 2 2 2 2 2 5" xfId="12162"/>
    <cellStyle name="Comma 2 28 2 2 2 2 2 6" xfId="14999"/>
    <cellStyle name="Comma 2 28 2 2 2 2 2 7" xfId="16577"/>
    <cellStyle name="Comma 2 28 2 2 2 2 2 8" xfId="18784"/>
    <cellStyle name="Comma 2 28 2 2 2 2 2 9" xfId="20992"/>
    <cellStyle name="Comma 2 28 2 2 2 2 3" xfId="3847"/>
    <cellStyle name="Comma 2 28 2 2 2 2 4" xfId="1440"/>
    <cellStyle name="Comma 2 28 2 2 2 2 5" xfId="3884"/>
    <cellStyle name="Comma 2 28 2 2 2 2 6" xfId="5361"/>
    <cellStyle name="Comma 2 28 2 2 2 2 6 2" xfId="8078"/>
    <cellStyle name="Comma 2 28 2 2 2 2 6 2 2" xfId="36116"/>
    <cellStyle name="Comma 2 28 2 2 2 2 6 2 2 2" xfId="37418"/>
    <cellStyle name="Comma 2 28 2 2 2 2 6 3" xfId="26100"/>
    <cellStyle name="Comma 2 28 2 2 2 2 7" xfId="9922"/>
    <cellStyle name="Comma 2 28 2 2 2 2 8" xfId="12129"/>
    <cellStyle name="Comma 2 28 2 2 2 2 9" xfId="14966"/>
    <cellStyle name="Comma 2 28 2 2 2 3" xfId="3138"/>
    <cellStyle name="Comma 2 28 2 2 2 4" xfId="3423"/>
    <cellStyle name="Comma 2 28 2 2 2 5" xfId="3814"/>
    <cellStyle name="Comma 2 28 2 2 2 5 10" xfId="23524"/>
    <cellStyle name="Comma 2 28 2 2 2 5 10 2" xfId="35776"/>
    <cellStyle name="Comma 2 28 2 2 2 5 2" xfId="6261"/>
    <cellStyle name="Comma 2 28 2 2 2 5 2 2" xfId="7001"/>
    <cellStyle name="Comma 2 28 2 2 2 5 2 2 2" xfId="36398"/>
    <cellStyle name="Comma 2 28 2 2 2 5 2 2 2 2" xfId="37007"/>
    <cellStyle name="Comma 2 28 2 2 2 5 2 3" xfId="24840"/>
    <cellStyle name="Comma 2 28 2 2 2 5 3" xfId="8694"/>
    <cellStyle name="Comma 2 28 2 2 2 5 4" xfId="10649"/>
    <cellStyle name="Comma 2 28 2 2 2 5 5" xfId="12856"/>
    <cellStyle name="Comma 2 28 2 2 2 5 6" xfId="15964"/>
    <cellStyle name="Comma 2 28 2 2 2 5 7" xfId="17271"/>
    <cellStyle name="Comma 2 28 2 2 2 5 8" xfId="19478"/>
    <cellStyle name="Comma 2 28 2 2 2 5 9" xfId="21686"/>
    <cellStyle name="Comma 2 28 2 2 2 6" xfId="1852"/>
    <cellStyle name="Comma 2 28 2 2 2 7" xfId="4281"/>
    <cellStyle name="Comma 2 28 2 2 2 8" xfId="5328"/>
    <cellStyle name="Comma 2 28 2 2 2 8 2" xfId="7509"/>
    <cellStyle name="Comma 2 28 2 2 2 8 2 2" xfId="36083"/>
    <cellStyle name="Comma 2 28 2 2 2 8 2 2 2" xfId="37220"/>
    <cellStyle name="Comma 2 28 2 2 2 8 3" xfId="25498"/>
    <cellStyle name="Comma 2 28 2 2 2 9" xfId="9141"/>
    <cellStyle name="Comma 2 28 2 2 3" xfId="2185"/>
    <cellStyle name="Comma 2 28 2 2 3 10" xfId="13263"/>
    <cellStyle name="Comma 2 28 2 2 3 11" xfId="18531"/>
    <cellStyle name="Comma 2 28 2 2 3 12" xfId="20739"/>
    <cellStyle name="Comma 2 28 2 2 3 13" xfId="22981"/>
    <cellStyle name="Comma 2 28 2 2 3 13 2" xfId="35367"/>
    <cellStyle name="Comma 2 28 2 2 3 2" xfId="3105"/>
    <cellStyle name="Comma 2 28 2 2 3 2 10" xfId="23979"/>
    <cellStyle name="Comma 2 28 2 2 3 2 10 2" xfId="35647"/>
    <cellStyle name="Comma 2 28 2 2 3 2 2" xfId="6556"/>
    <cellStyle name="Comma 2 28 2 2 3 2 2 2" xfId="6846"/>
    <cellStyle name="Comma 2 28 2 2 3 2 2 2 2" xfId="36598"/>
    <cellStyle name="Comma 2 28 2 2 3 2 2 2 2 2" xfId="36878"/>
    <cellStyle name="Comma 2 28 2 2 3 2 2 3" xfId="24546"/>
    <cellStyle name="Comma 2 28 2 2 3 2 3" xfId="8426"/>
    <cellStyle name="Comma 2 28 2 2 3 2 4" xfId="10270"/>
    <cellStyle name="Comma 2 28 2 2 3 2 5" xfId="12477"/>
    <cellStyle name="Comma 2 28 2 2 3 2 6" xfId="15444"/>
    <cellStyle name="Comma 2 28 2 2 3 2 7" xfId="16892"/>
    <cellStyle name="Comma 2 28 2 2 3 2 8" xfId="19099"/>
    <cellStyle name="Comma 2 28 2 2 3 2 9" xfId="21307"/>
    <cellStyle name="Comma 2 28 2 2 3 3" xfId="4153"/>
    <cellStyle name="Comma 2 28 2 2 3 4" xfId="4464"/>
    <cellStyle name="Comma 2 28 2 2 3 5" xfId="4634"/>
    <cellStyle name="Comma 2 28 2 2 3 6" xfId="5676"/>
    <cellStyle name="Comma 2 28 2 2 3 6 2" xfId="7869"/>
    <cellStyle name="Comma 2 28 2 2 3 6 2 2" xfId="36186"/>
    <cellStyle name="Comma 2 28 2 2 3 6 2 2 2" xfId="37348"/>
    <cellStyle name="Comma 2 28 2 2 3 6 3" xfId="25987"/>
    <cellStyle name="Comma 2 28 2 2 3 7" xfId="9702"/>
    <cellStyle name="Comma 2 28 2 2 3 8" xfId="11909"/>
    <cellStyle name="Comma 2 28 2 2 3 9" xfId="14688"/>
    <cellStyle name="Comma 2 28 2 2 4" xfId="3390"/>
    <cellStyle name="Comma 2 28 2 2 5" xfId="3528"/>
    <cellStyle name="Comma 2 28 2 2 5 10" xfId="23491"/>
    <cellStyle name="Comma 2 28 2 2 5 10 2" xfId="35706"/>
    <cellStyle name="Comma 2 28 2 2 5 2" xfId="6228"/>
    <cellStyle name="Comma 2 28 2 2 5 2 2" xfId="6905"/>
    <cellStyle name="Comma 2 28 2 2 5 2 2 2" xfId="36365"/>
    <cellStyle name="Comma 2 28 2 2 5 2 2 2 2" xfId="36937"/>
    <cellStyle name="Comma 2 28 2 2 5 2 3" xfId="24744"/>
    <cellStyle name="Comma 2 28 2 2 5 3" xfId="8624"/>
    <cellStyle name="Comma 2 28 2 2 5 4" xfId="10521"/>
    <cellStyle name="Comma 2 28 2 2 5 5" xfId="12728"/>
    <cellStyle name="Comma 2 28 2 2 5 6" xfId="15772"/>
    <cellStyle name="Comma 2 28 2 2 5 7" xfId="17143"/>
    <cellStyle name="Comma 2 28 2 2 5 8" xfId="19350"/>
    <cellStyle name="Comma 2 28 2 2 5 9" xfId="21558"/>
    <cellStyle name="Comma 2 28 2 2 6" xfId="3923"/>
    <cellStyle name="Comma 2 28 2 2 7" xfId="4461"/>
    <cellStyle name="Comma 2 28 2 2 8" xfId="4931"/>
    <cellStyle name="Comma 2 28 2 2 8 2" xfId="7476"/>
    <cellStyle name="Comma 2 28 2 2 8 2 2" xfId="35911"/>
    <cellStyle name="Comma 2 28 2 2 8 2 2 2" xfId="37187"/>
    <cellStyle name="Comma 2 28 2 2 8 3" xfId="25465"/>
    <cellStyle name="Comma 2 28 2 2 9" xfId="9108"/>
    <cellStyle name="Comma 2 28 2 3" xfId="2119"/>
    <cellStyle name="Comma 2 28 2 3 10" xfId="14752"/>
    <cellStyle name="Comma 2 28 2 3 11" xfId="18465"/>
    <cellStyle name="Comma 2 28 2 3 12" xfId="20673"/>
    <cellStyle name="Comma 2 28 2 3 13" xfId="22410"/>
    <cellStyle name="Comma 2 28 2 3 13 2" xfId="35334"/>
    <cellStyle name="Comma 2 28 2 3 2" xfId="2364"/>
    <cellStyle name="Comma 2 28 2 3 2 10" xfId="23913"/>
    <cellStyle name="Comma 2 28 2 3 2 10 2" xfId="35445"/>
    <cellStyle name="Comma 2 28 2 3 2 2" xfId="6522"/>
    <cellStyle name="Comma 2 28 2 3 2 2 2" xfId="6637"/>
    <cellStyle name="Comma 2 28 2 3 2 2 2 2" xfId="36565"/>
    <cellStyle name="Comma 2 28 2 3 2 2 2 2 2" xfId="36676"/>
    <cellStyle name="Comma 2 28 2 3 2 2 3" xfId="24092"/>
    <cellStyle name="Comma 2 28 2 3 2 3" xfId="7979"/>
    <cellStyle name="Comma 2 28 2 3 2 4" xfId="9816"/>
    <cellStyle name="Comma 2 28 2 3 2 5" xfId="12023"/>
    <cellStyle name="Comma 2 28 2 3 2 6" xfId="14840"/>
    <cellStyle name="Comma 2 28 2 3 2 7" xfId="13279"/>
    <cellStyle name="Comma 2 28 2 3 2 8" xfId="18645"/>
    <cellStyle name="Comma 2 28 2 3 2 9" xfId="20853"/>
    <cellStyle name="Comma 2 28 2 3 3" xfId="3670"/>
    <cellStyle name="Comma 2 28 2 3 4" xfId="4274"/>
    <cellStyle name="Comma 2 28 2 3 5" xfId="1933"/>
    <cellStyle name="Comma 2 28 2 3 6" xfId="5105"/>
    <cellStyle name="Comma 2 28 2 3 6 2" xfId="7804"/>
    <cellStyle name="Comma 2 28 2 3 6 2 2" xfId="35988"/>
    <cellStyle name="Comma 2 28 2 3 6 2 2 2" xfId="37315"/>
    <cellStyle name="Comma 2 28 2 3 6 3" xfId="25921"/>
    <cellStyle name="Comma 2 28 2 3 7" xfId="9636"/>
    <cellStyle name="Comma 2 28 2 3 8" xfId="11843"/>
    <cellStyle name="Comma 2 28 2 3 9" xfId="14622"/>
    <cellStyle name="Comma 2 28 2 4" xfId="2870"/>
    <cellStyle name="Comma 2 28 2 5" xfId="3167"/>
    <cellStyle name="Comma 2 28 2 6" xfId="3463"/>
    <cellStyle name="Comma 2 28 2 6 10" xfId="23268"/>
    <cellStyle name="Comma 2 28 2 6 10 2" xfId="35673"/>
    <cellStyle name="Comma 2 28 2 6 2" xfId="6005"/>
    <cellStyle name="Comma 2 28 2 6 2 2" xfId="6872"/>
    <cellStyle name="Comma 2 28 2 6 2 2 2" xfId="36270"/>
    <cellStyle name="Comma 2 28 2 6 2 2 2 2" xfId="36904"/>
    <cellStyle name="Comma 2 28 2 6 2 3" xfId="24711"/>
    <cellStyle name="Comma 2 28 2 6 3" xfId="8591"/>
    <cellStyle name="Comma 2 28 2 6 4" xfId="10456"/>
    <cellStyle name="Comma 2 28 2 6 5" xfId="12663"/>
    <cellStyle name="Comma 2 28 2 6 6" xfId="15707"/>
    <cellStyle name="Comma 2 28 2 6 7" xfId="17078"/>
    <cellStyle name="Comma 2 28 2 6 8" xfId="19285"/>
    <cellStyle name="Comma 2 28 2 6 9" xfId="21493"/>
    <cellStyle name="Comma 2 28 2 7" xfId="1883"/>
    <cellStyle name="Comma 2 28 2 8" xfId="4301"/>
    <cellStyle name="Comma 2 28 2 9" xfId="4866"/>
    <cellStyle name="Comma 2 28 2 9 2" xfId="7381"/>
    <cellStyle name="Comma 2 28 2 9 2 2" xfId="35878"/>
    <cellStyle name="Comma 2 28 2 9 2 2 2" xfId="37092"/>
    <cellStyle name="Comma 2 28 2 9 3" xfId="25242"/>
    <cellStyle name="Comma 2 28 3" xfId="1194"/>
    <cellStyle name="Comma 2 28 3 10" xfId="11207"/>
    <cellStyle name="Comma 2 28 3 11" xfId="13853"/>
    <cellStyle name="Comma 2 28 3 12" xfId="13745"/>
    <cellStyle name="Comma 2 28 3 13" xfId="17829"/>
    <cellStyle name="Comma 2 28 3 14" xfId="20037"/>
    <cellStyle name="Comma 2 28 3 15" xfId="22345"/>
    <cellStyle name="Comma 2 28 3 15 2" xfId="35090"/>
    <cellStyle name="Comma 2 28 3 2" xfId="2315"/>
    <cellStyle name="Comma 2 28 3 2 10" xfId="15428"/>
    <cellStyle name="Comma 2 28 3 2 11" xfId="18608"/>
    <cellStyle name="Comma 2 28 3 2 12" xfId="20816"/>
    <cellStyle name="Comma 2 28 3 2 13" xfId="22525"/>
    <cellStyle name="Comma 2 28 3 2 13 2" xfId="35411"/>
    <cellStyle name="Comma 2 28 3 2 2" xfId="2442"/>
    <cellStyle name="Comma 2 28 3 2 2 10" xfId="24055"/>
    <cellStyle name="Comma 2 28 3 2 2 10 2" xfId="35498"/>
    <cellStyle name="Comma 2 28 3 2 2 2" xfId="6600"/>
    <cellStyle name="Comma 2 28 3 2 2 2 2" xfId="6694"/>
    <cellStyle name="Comma 2 28 3 2 2 2 2 2" xfId="36642"/>
    <cellStyle name="Comma 2 28 3 2 2 2 2 2 2" xfId="36729"/>
    <cellStyle name="Comma 2 28 3 2 2 2 3" xfId="24149"/>
    <cellStyle name="Comma 2 28 3 2 2 3" xfId="8032"/>
    <cellStyle name="Comma 2 28 3 2 2 4" xfId="9873"/>
    <cellStyle name="Comma 2 28 3 2 2 5" xfId="12080"/>
    <cellStyle name="Comma 2 28 3 2 2 6" xfId="14906"/>
    <cellStyle name="Comma 2 28 3 2 2 7" xfId="15017"/>
    <cellStyle name="Comma 2 28 3 2 2 8" xfId="18702"/>
    <cellStyle name="Comma 2 28 3 2 2 9" xfId="20910"/>
    <cellStyle name="Comma 2 28 3 2 3" xfId="3752"/>
    <cellStyle name="Comma 2 28 3 2 4" xfId="1549"/>
    <cellStyle name="Comma 2 28 3 2 5" xfId="4256"/>
    <cellStyle name="Comma 2 28 3 2 6" xfId="5220"/>
    <cellStyle name="Comma 2 28 3 2 6 2" xfId="7945"/>
    <cellStyle name="Comma 2 28 3 2 6 2 2" xfId="36039"/>
    <cellStyle name="Comma 2 28 3 2 6 2 2 2" xfId="37367"/>
    <cellStyle name="Comma 2 28 3 2 6 3" xfId="26039"/>
    <cellStyle name="Comma 2 28 3 2 7" xfId="9779"/>
    <cellStyle name="Comma 2 28 3 2 8" xfId="11986"/>
    <cellStyle name="Comma 2 28 3 2 9" xfId="14797"/>
    <cellStyle name="Comma 2 28 3 3" xfId="2987"/>
    <cellStyle name="Comma 2 28 3 4" xfId="3282"/>
    <cellStyle name="Comma 2 28 3 5" xfId="3628"/>
    <cellStyle name="Comma 2 28 3 5 10" xfId="23383"/>
    <cellStyle name="Comma 2 28 3 5 10 2" xfId="35725"/>
    <cellStyle name="Comma 2 28 3 5 2" xfId="6120"/>
    <cellStyle name="Comma 2 28 3 5 2 2" xfId="6928"/>
    <cellStyle name="Comma 2 28 3 5 2 2 2" xfId="36321"/>
    <cellStyle name="Comma 2 28 3 5 2 2 2 2" xfId="36956"/>
    <cellStyle name="Comma 2 28 3 5 2 3" xfId="24767"/>
    <cellStyle name="Comma 2 28 3 5 3" xfId="8643"/>
    <cellStyle name="Comma 2 28 3 5 4" xfId="10576"/>
    <cellStyle name="Comma 2 28 3 5 5" xfId="12783"/>
    <cellStyle name="Comma 2 28 3 5 6" xfId="15848"/>
    <cellStyle name="Comma 2 28 3 5 7" xfId="17198"/>
    <cellStyle name="Comma 2 28 3 5 8" xfId="19405"/>
    <cellStyle name="Comma 2 28 3 5 9" xfId="21613"/>
    <cellStyle name="Comma 2 28 3 6" xfId="4129"/>
    <cellStyle name="Comma 2 28 3 7" xfId="4432"/>
    <cellStyle name="Comma 2 28 3 8" xfId="5040"/>
    <cellStyle name="Comma 2 28 3 8 2" xfId="7432"/>
    <cellStyle name="Comma 2 28 3 8 2 2" xfId="35955"/>
    <cellStyle name="Comma 2 28 3 8 2 2 2" xfId="37143"/>
    <cellStyle name="Comma 2 28 3 8 3" xfId="25357"/>
    <cellStyle name="Comma 2 28 3 9" xfId="9000"/>
    <cellStyle name="Comma 2 28 4" xfId="1942"/>
    <cellStyle name="Comma 2 28 4 10" xfId="13418"/>
    <cellStyle name="Comma 2 28 4 11" xfId="18300"/>
    <cellStyle name="Comma 2 28 4 12" xfId="20508"/>
    <cellStyle name="Comma 2 28 4 13" xfId="22759"/>
    <cellStyle name="Comma 2 28 4 13 2" xfId="35284"/>
    <cellStyle name="Comma 2 28 4 2" xfId="2786"/>
    <cellStyle name="Comma 2 28 4 2 10" xfId="23757"/>
    <cellStyle name="Comma 2 28 4 2 10 2" xfId="35596"/>
    <cellStyle name="Comma 2 28 4 2 2" xfId="6462"/>
    <cellStyle name="Comma 2 28 4 2 2 2" xfId="6795"/>
    <cellStyle name="Comma 2 28 4 2 2 2 2" xfId="36515"/>
    <cellStyle name="Comma 2 28 4 2 2 2 2 2" xfId="36827"/>
    <cellStyle name="Comma 2 28 4 2 2 3" xfId="24324"/>
    <cellStyle name="Comma 2 28 4 2 3" xfId="8204"/>
    <cellStyle name="Comma 2 28 4 2 4" xfId="10048"/>
    <cellStyle name="Comma 2 28 4 2 5" xfId="12255"/>
    <cellStyle name="Comma 2 28 4 2 6" xfId="15171"/>
    <cellStyle name="Comma 2 28 4 2 7" xfId="16670"/>
    <cellStyle name="Comma 2 28 4 2 8" xfId="18877"/>
    <cellStyle name="Comma 2 28 4 2 9" xfId="21085"/>
    <cellStyle name="Comma 2 28 4 3" xfId="3974"/>
    <cellStyle name="Comma 2 28 4 4" xfId="2469"/>
    <cellStyle name="Comma 2 28 4 5" xfId="1522"/>
    <cellStyle name="Comma 2 28 4 6" xfId="5454"/>
    <cellStyle name="Comma 2 28 4 6 2" xfId="7658"/>
    <cellStyle name="Comma 2 28 4 6 2 2" xfId="36135"/>
    <cellStyle name="Comma 2 28 4 6 2 2 2" xfId="37271"/>
    <cellStyle name="Comma 2 28 4 6 3" xfId="25762"/>
    <cellStyle name="Comma 2 28 4 7" xfId="9471"/>
    <cellStyle name="Comma 2 28 4 8" xfId="11678"/>
    <cellStyle name="Comma 2 28 4 9" xfId="14454"/>
    <cellStyle name="Comma 2 28 5" xfId="2620"/>
    <cellStyle name="Comma 2 28 6" xfId="1463"/>
    <cellStyle name="Comma 2 28 6 10" xfId="23203"/>
    <cellStyle name="Comma 2 28 6 10 2" xfId="35200"/>
    <cellStyle name="Comma 2 28 6 2" xfId="5940"/>
    <cellStyle name="Comma 2 28 6 2 2" xfId="6299"/>
    <cellStyle name="Comma 2 28 6 2 2 2" xfId="36237"/>
    <cellStyle name="Comma 2 28 6 2 2 2 2" xfId="36431"/>
    <cellStyle name="Comma 2 28 6 2 3" xfId="23562"/>
    <cellStyle name="Comma 2 28 6 3" xfId="7542"/>
    <cellStyle name="Comma 2 28 6 4" xfId="9194"/>
    <cellStyle name="Comma 2 28 6 5" xfId="11401"/>
    <cellStyle name="Comma 2 28 6 6" xfId="14085"/>
    <cellStyle name="Comma 2 28 6 7" xfId="13603"/>
    <cellStyle name="Comma 2 28 6 8" xfId="18023"/>
    <cellStyle name="Comma 2 28 6 9" xfId="20231"/>
    <cellStyle name="Comma 2 28 7" xfId="1724"/>
    <cellStyle name="Comma 2 28 8" xfId="4283"/>
    <cellStyle name="Comma 2 28 9" xfId="4726"/>
    <cellStyle name="Comma 2 28 9 2" xfId="7348"/>
    <cellStyle name="Comma 2 28 9 2 2" xfId="35834"/>
    <cellStyle name="Comma 2 28 9 2 2 2" xfId="37059"/>
    <cellStyle name="Comma 2 28 9 3" xfId="25177"/>
    <cellStyle name="Comma 2 29" xfId="1128"/>
    <cellStyle name="Comma 2 29 10" xfId="11142"/>
    <cellStyle name="Comma 2 29 11" xfId="13788"/>
    <cellStyle name="Comma 2 29 12" xfId="15349"/>
    <cellStyle name="Comma 2 29 13" xfId="17764"/>
    <cellStyle name="Comma 2 29 14" xfId="19972"/>
    <cellStyle name="Comma 2 29 15" xfId="22113"/>
    <cellStyle name="Comma 2 29 15 2" xfId="35057"/>
    <cellStyle name="Comma 2 29 2" xfId="1318"/>
    <cellStyle name="Comma 2 29 2 10" xfId="11289"/>
    <cellStyle name="Comma 2 29 2 11" xfId="13959"/>
    <cellStyle name="Comma 2 29 2 12" xfId="15660"/>
    <cellStyle name="Comma 2 29 2 13" xfId="17911"/>
    <cellStyle name="Comma 2 29 2 14" xfId="20119"/>
    <cellStyle name="Comma 2 29 2 15" xfId="22460"/>
    <cellStyle name="Comma 2 29 2 15 2" xfId="35108"/>
    <cellStyle name="Comma 2 29 2 2" xfId="2392"/>
    <cellStyle name="Comma 2 29 2 2 10" xfId="13574"/>
    <cellStyle name="Comma 2 29 2 2 11" xfId="18664"/>
    <cellStyle name="Comma 2 29 2 2 12" xfId="20872"/>
    <cellStyle name="Comma 2 29 2 2 13" xfId="22607"/>
    <cellStyle name="Comma 2 29 2 2 13 2" xfId="35464"/>
    <cellStyle name="Comma 2 29 2 2 2" xfId="2485"/>
    <cellStyle name="Comma 2 29 2 2 2 10" xfId="24111"/>
    <cellStyle name="Comma 2 29 2 2 2 10 2" xfId="35518"/>
    <cellStyle name="Comma 2 29 2 2 2 2" xfId="6656"/>
    <cellStyle name="Comma 2 29 2 2 2 2 2" xfId="6717"/>
    <cellStyle name="Comma 2 29 2 2 2 2 2 2" xfId="36695"/>
    <cellStyle name="Comma 2 29 2 2 2 2 2 2 2" xfId="36749"/>
    <cellStyle name="Comma 2 29 2 2 2 2 3" xfId="24172"/>
    <cellStyle name="Comma 2 29 2 2 2 3" xfId="8052"/>
    <cellStyle name="Comma 2 29 2 2 2 4" xfId="9896"/>
    <cellStyle name="Comma 2 29 2 2 2 5" xfId="12103"/>
    <cellStyle name="Comma 2 29 2 2 2 6" xfId="14940"/>
    <cellStyle name="Comma 2 29 2 2 2 7" xfId="16518"/>
    <cellStyle name="Comma 2 29 2 2 2 8" xfId="18725"/>
    <cellStyle name="Comma 2 29 2 2 2 9" xfId="20933"/>
    <cellStyle name="Comma 2 29 2 2 3" xfId="3788"/>
    <cellStyle name="Comma 2 29 2 2 4" xfId="3877"/>
    <cellStyle name="Comma 2 29 2 2 5" xfId="4326"/>
    <cellStyle name="Comma 2 29 2 2 6" xfId="5302"/>
    <cellStyle name="Comma 2 29 2 2 6 2" xfId="7998"/>
    <cellStyle name="Comma 2 29 2 2 6 2 2" xfId="36057"/>
    <cellStyle name="Comma 2 29 2 2 6 2 2 2" xfId="37392"/>
    <cellStyle name="Comma 2 29 2 2 6 3" xfId="26067"/>
    <cellStyle name="Comma 2 29 2 2 7" xfId="9835"/>
    <cellStyle name="Comma 2 29 2 2 8" xfId="12042"/>
    <cellStyle name="Comma 2 29 2 2 9" xfId="14863"/>
    <cellStyle name="Comma 2 29 2 3" xfId="3079"/>
    <cellStyle name="Comma 2 29 2 4" xfId="3364"/>
    <cellStyle name="Comma 2 29 2 5" xfId="3703"/>
    <cellStyle name="Comma 2 29 2 5 10" xfId="23465"/>
    <cellStyle name="Comma 2 29 2 5 10 2" xfId="35750"/>
    <cellStyle name="Comma 2 29 2 5 2" xfId="6202"/>
    <cellStyle name="Comma 2 29 2 5 2 2" xfId="6960"/>
    <cellStyle name="Comma 2 29 2 5 2 2 2" xfId="36339"/>
    <cellStyle name="Comma 2 29 2 5 2 2 2 2" xfId="36981"/>
    <cellStyle name="Comma 2 29 2 5 2 3" xfId="24799"/>
    <cellStyle name="Comma 2 29 2 5 3" xfId="8668"/>
    <cellStyle name="Comma 2 29 2 5 4" xfId="10608"/>
    <cellStyle name="Comma 2 29 2 5 5" xfId="12815"/>
    <cellStyle name="Comma 2 29 2 5 6" xfId="15897"/>
    <cellStyle name="Comma 2 29 2 5 7" xfId="17230"/>
    <cellStyle name="Comma 2 29 2 5 8" xfId="19437"/>
    <cellStyle name="Comma 2 29 2 5 9" xfId="21645"/>
    <cellStyle name="Comma 2 29 2 6" xfId="1785"/>
    <cellStyle name="Comma 2 29 2 7" xfId="1442"/>
    <cellStyle name="Comma 2 29 2 8" xfId="5155"/>
    <cellStyle name="Comma 2 29 2 8 2" xfId="7450"/>
    <cellStyle name="Comma 2 29 2 8 2 2" xfId="36006"/>
    <cellStyle name="Comma 2 29 2 8 2 2 2" xfId="37161"/>
    <cellStyle name="Comma 2 29 2 8 3" xfId="25439"/>
    <cellStyle name="Comma 2 29 2 9" xfId="9082"/>
    <cellStyle name="Comma 2 29 3" xfId="2060"/>
    <cellStyle name="Comma 2 29 3 10" xfId="13245"/>
    <cellStyle name="Comma 2 29 3 11" xfId="18406"/>
    <cellStyle name="Comma 2 29 3 12" xfId="20614"/>
    <cellStyle name="Comma 2 29 3 13" xfId="22856"/>
    <cellStyle name="Comma 2 29 3 13 2" xfId="35308"/>
    <cellStyle name="Comma 2 29 3 2" xfId="2922"/>
    <cellStyle name="Comma 2 29 3 2 10" xfId="23854"/>
    <cellStyle name="Comma 2 29 3 2 10 2" xfId="35621"/>
    <cellStyle name="Comma 2 29 3 2 2" xfId="6495"/>
    <cellStyle name="Comma 2 29 3 2 2 2" xfId="6820"/>
    <cellStyle name="Comma 2 29 3 2 2 2 2" xfId="36539"/>
    <cellStyle name="Comma 2 29 3 2 2 2 2 2" xfId="36852"/>
    <cellStyle name="Comma 2 29 3 2 2 3" xfId="24421"/>
    <cellStyle name="Comma 2 29 3 2 3" xfId="8301"/>
    <cellStyle name="Comma 2 29 3 2 4" xfId="10145"/>
    <cellStyle name="Comma 2 29 3 2 5" xfId="12352"/>
    <cellStyle name="Comma 2 29 3 2 6" xfId="15288"/>
    <cellStyle name="Comma 2 29 3 2 7" xfId="16767"/>
    <cellStyle name="Comma 2 29 3 2 8" xfId="18974"/>
    <cellStyle name="Comma 2 29 3 2 9" xfId="21182"/>
    <cellStyle name="Comma 2 29 3 3" xfId="4050"/>
    <cellStyle name="Comma 2 29 3 4" xfId="4387"/>
    <cellStyle name="Comma 2 29 3 5" xfId="4608"/>
    <cellStyle name="Comma 2 29 3 6" xfId="5551"/>
    <cellStyle name="Comma 2 29 3 6 2" xfId="7746"/>
    <cellStyle name="Comma 2 29 3 6 2 2" xfId="36160"/>
    <cellStyle name="Comma 2 29 3 6 2 2 2" xfId="37289"/>
    <cellStyle name="Comma 2 29 3 6 3" xfId="25862"/>
    <cellStyle name="Comma 2 29 3 7" xfId="9577"/>
    <cellStyle name="Comma 2 29 3 8" xfId="11784"/>
    <cellStyle name="Comma 2 29 3 9" xfId="14563"/>
    <cellStyle name="Comma 2 29 4" xfId="3217"/>
    <cellStyle name="Comma 2 29 5" xfId="2039"/>
    <cellStyle name="Comma 2 29 5 10" xfId="23318"/>
    <cellStyle name="Comma 2 29 5 10 2" xfId="35304"/>
    <cellStyle name="Comma 2 29 5 2" xfId="6055"/>
    <cellStyle name="Comma 2 29 5 2 2" xfId="6487"/>
    <cellStyle name="Comma 2 29 5 2 2 2" xfId="36288"/>
    <cellStyle name="Comma 2 29 5 2 2 2 2" xfId="36535"/>
    <cellStyle name="Comma 2 29 5 2 3" xfId="23846"/>
    <cellStyle name="Comma 2 29 5 3" xfId="7742"/>
    <cellStyle name="Comma 2 29 5 4" xfId="9565"/>
    <cellStyle name="Comma 2 29 5 5" xfId="11772"/>
    <cellStyle name="Comma 2 29 5 6" xfId="14549"/>
    <cellStyle name="Comma 2 29 5 7" xfId="13317"/>
    <cellStyle name="Comma 2 29 5 8" xfId="18394"/>
    <cellStyle name="Comma 2 29 5 9" xfId="20602"/>
    <cellStyle name="Comma 2 29 6" xfId="3945"/>
    <cellStyle name="Comma 2 29 7" xfId="4575"/>
    <cellStyle name="Comma 2 29 8" xfId="4808"/>
    <cellStyle name="Comma 2 29 8 2" xfId="7399"/>
    <cellStyle name="Comma 2 29 8 2 2" xfId="35852"/>
    <cellStyle name="Comma 2 29 8 2 2 2" xfId="37110"/>
    <cellStyle name="Comma 2 29 8 3" xfId="25292"/>
    <cellStyle name="Comma 2 29 9" xfId="8935"/>
    <cellStyle name="Comma 2 3" xfId="148"/>
    <cellStyle name="Comma 2 3 10" xfId="579"/>
    <cellStyle name="Comma 2 3 11" xfId="802"/>
    <cellStyle name="Comma 2 3 12" xfId="672"/>
    <cellStyle name="Comma 2 3 13" xfId="687"/>
    <cellStyle name="Comma 2 3 14" xfId="876"/>
    <cellStyle name="Comma 2 3 15" xfId="869"/>
    <cellStyle name="Comma 2 3 16" xfId="669"/>
    <cellStyle name="Comma 2 3 17" xfId="885"/>
    <cellStyle name="Comma 2 3 18" xfId="895"/>
    <cellStyle name="Comma 2 3 19" xfId="906"/>
    <cellStyle name="Comma 2 3 19 10" xfId="8824"/>
    <cellStyle name="Comma 2 3 19 11" xfId="11031"/>
    <cellStyle name="Comma 2 3 19 12" xfId="13615"/>
    <cellStyle name="Comma 2 3 19 13" xfId="14224"/>
    <cellStyle name="Comma 2 3 19 14" xfId="17653"/>
    <cellStyle name="Comma 2 3 19 15" xfId="19861"/>
    <cellStyle name="Comma 2 3 19 16" xfId="22033"/>
    <cellStyle name="Comma 2 3 19 16 2" xfId="35010"/>
    <cellStyle name="Comma 2 3 19 17" xfId="38100"/>
    <cellStyle name="Comma 2 3 19 2" xfId="1052"/>
    <cellStyle name="Comma 2 3 19 2 10" xfId="8887"/>
    <cellStyle name="Comma 2 3 19 2 11" xfId="11094"/>
    <cellStyle name="Comma 2 3 19 2 12" xfId="13726"/>
    <cellStyle name="Comma 2 3 19 2 13" xfId="15105"/>
    <cellStyle name="Comma 2 3 19 2 14" xfId="17716"/>
    <cellStyle name="Comma 2 3 19 2 15" xfId="19924"/>
    <cellStyle name="Comma 2 3 19 2 16" xfId="22175"/>
    <cellStyle name="Comma 2 3 19 2 16 2" xfId="35041"/>
    <cellStyle name="Comma 2 3 19 2 2" xfId="1349"/>
    <cellStyle name="Comma 2 3 19 2 2 10" xfId="11319"/>
    <cellStyle name="Comma 2 3 19 2 2 11" xfId="13989"/>
    <cellStyle name="Comma 2 3 19 2 2 12" xfId="16399"/>
    <cellStyle name="Comma 2 3 19 2 2 13" xfId="17941"/>
    <cellStyle name="Comma 2 3 19 2 2 14" xfId="20149"/>
    <cellStyle name="Comma 2 3 19 2 2 15" xfId="22238"/>
    <cellStyle name="Comma 2 3 19 2 2 15 2" xfId="35138"/>
    <cellStyle name="Comma 2 3 19 2 2 2" xfId="1380"/>
    <cellStyle name="Comma 2 3 19 2 2 2 10" xfId="11350"/>
    <cellStyle name="Comma 2 3 19 2 2 2 11" xfId="14020"/>
    <cellStyle name="Comma 2 3 19 2 2 2 12" xfId="16469"/>
    <cellStyle name="Comma 2 3 19 2 2 2 13" xfId="17972"/>
    <cellStyle name="Comma 2 3 19 2 2 2 14" xfId="20180"/>
    <cellStyle name="Comma 2 3 19 2 2 2 15" xfId="22637"/>
    <cellStyle name="Comma 2 3 19 2 2 2 15 2" xfId="35169"/>
    <cellStyle name="Comma 2 3 19 2 2 2 2" xfId="2515"/>
    <cellStyle name="Comma 2 3 19 2 2 2 2 10" xfId="16548"/>
    <cellStyle name="Comma 2 3 19 2 2 2 2 11" xfId="18755"/>
    <cellStyle name="Comma 2 3 19 2 2 2 2 12" xfId="20963"/>
    <cellStyle name="Comma 2 3 19 2 2 2 2 13" xfId="22668"/>
    <cellStyle name="Comma 2 3 19 2 2 2 2 13 2" xfId="35548"/>
    <cellStyle name="Comma 2 3 19 2 2 2 2 2" xfId="2546"/>
    <cellStyle name="Comma 2 3 19 2 2 2 2 2 10" xfId="24202"/>
    <cellStyle name="Comma 2 3 19 2 2 2 2 2 10 2" xfId="35579"/>
    <cellStyle name="Comma 2 3 19 2 2 2 2 2 2" xfId="6747"/>
    <cellStyle name="Comma 2 3 19 2 2 2 2 2 2 2" xfId="6778"/>
    <cellStyle name="Comma 2 3 19 2 2 2 2 2 2 2 2" xfId="36779"/>
    <cellStyle name="Comma 2 3 19 2 2 2 2 2 2 2 2 2" xfId="36810"/>
    <cellStyle name="Comma 2 3 19 2 2 2 2 2 2 3" xfId="24233"/>
    <cellStyle name="Comma 2 3 19 2 2 2 2 2 3" xfId="8113"/>
    <cellStyle name="Comma 2 3 19 2 2 2 2 2 4" xfId="9957"/>
    <cellStyle name="Comma 2 3 19 2 2 2 2 2 5" xfId="12164"/>
    <cellStyle name="Comma 2 3 19 2 2 2 2 2 6" xfId="15001"/>
    <cellStyle name="Comma 2 3 19 2 2 2 2 2 7" xfId="16579"/>
    <cellStyle name="Comma 2 3 19 2 2 2 2 2 8" xfId="18786"/>
    <cellStyle name="Comma 2 3 19 2 2 2 2 2 9" xfId="20994"/>
    <cellStyle name="Comma 2 3 19 2 2 2 2 3" xfId="3849"/>
    <cellStyle name="Comma 2 3 19 2 2 2 2 4" xfId="2457"/>
    <cellStyle name="Comma 2 3 19 2 2 2 2 5" xfId="1880"/>
    <cellStyle name="Comma 2 3 19 2 2 2 2 6" xfId="5363"/>
    <cellStyle name="Comma 2 3 19 2 2 2 2 6 2" xfId="8082"/>
    <cellStyle name="Comma 2 3 19 2 2 2 2 6 2 2" xfId="36118"/>
    <cellStyle name="Comma 2 3 19 2 2 2 2 6 2 2 2" xfId="37421"/>
    <cellStyle name="Comma 2 3 19 2 2 2 2 6 3" xfId="26103"/>
    <cellStyle name="Comma 2 3 19 2 2 2 2 7" xfId="9926"/>
    <cellStyle name="Comma 2 3 19 2 2 2 2 8" xfId="12133"/>
    <cellStyle name="Comma 2 3 19 2 2 2 2 9" xfId="14970"/>
    <cellStyle name="Comma 2 3 19 2 2 2 3" xfId="3140"/>
    <cellStyle name="Comma 2 3 19 2 2 2 4" xfId="3425"/>
    <cellStyle name="Comma 2 3 19 2 2 2 5" xfId="3818"/>
    <cellStyle name="Comma 2 3 19 2 2 2 5 10" xfId="23526"/>
    <cellStyle name="Comma 2 3 19 2 2 2 5 10 2" xfId="35779"/>
    <cellStyle name="Comma 2 3 19 2 2 2 5 2" xfId="6263"/>
    <cellStyle name="Comma 2 3 19 2 2 2 5 2 2" xfId="7004"/>
    <cellStyle name="Comma 2 3 19 2 2 2 5 2 2 2" xfId="36400"/>
    <cellStyle name="Comma 2 3 19 2 2 2 5 2 2 2 2" xfId="37010"/>
    <cellStyle name="Comma 2 3 19 2 2 2 5 2 3" xfId="24843"/>
    <cellStyle name="Comma 2 3 19 2 2 2 5 3" xfId="8697"/>
    <cellStyle name="Comma 2 3 19 2 2 2 5 4" xfId="10652"/>
    <cellStyle name="Comma 2 3 19 2 2 2 5 5" xfId="12859"/>
    <cellStyle name="Comma 2 3 19 2 2 2 5 6" xfId="15968"/>
    <cellStyle name="Comma 2 3 19 2 2 2 5 7" xfId="17274"/>
    <cellStyle name="Comma 2 3 19 2 2 2 5 8" xfId="19481"/>
    <cellStyle name="Comma 2 3 19 2 2 2 5 9" xfId="21689"/>
    <cellStyle name="Comma 2 3 19 2 2 2 6" xfId="1618"/>
    <cellStyle name="Comma 2 3 19 2 2 2 7" xfId="3891"/>
    <cellStyle name="Comma 2 3 19 2 2 2 8" xfId="5332"/>
    <cellStyle name="Comma 2 3 19 2 2 2 8 2" xfId="7511"/>
    <cellStyle name="Comma 2 3 19 2 2 2 8 2 2" xfId="36087"/>
    <cellStyle name="Comma 2 3 19 2 2 2 8 2 2 2" xfId="37222"/>
    <cellStyle name="Comma 2 3 19 2 2 2 8 3" xfId="25500"/>
    <cellStyle name="Comma 2 3 19 2 2 2 9" xfId="9143"/>
    <cellStyle name="Comma 2 3 19 2 2 3" xfId="2187"/>
    <cellStyle name="Comma 2 3 19 2 2 3 10" xfId="13212"/>
    <cellStyle name="Comma 2 3 19 2 2 3 11" xfId="18533"/>
    <cellStyle name="Comma 2 3 19 2 2 3 12" xfId="20741"/>
    <cellStyle name="Comma 2 3 19 2 2 3 13" xfId="22984"/>
    <cellStyle name="Comma 2 3 19 2 2 3 13 2" xfId="35369"/>
    <cellStyle name="Comma 2 3 19 2 2 3 2" xfId="3109"/>
    <cellStyle name="Comma 2 3 19 2 2 3 2 10" xfId="23981"/>
    <cellStyle name="Comma 2 3 19 2 2 3 2 10 2" xfId="35650"/>
    <cellStyle name="Comma 2 3 19 2 2 3 2 2" xfId="6558"/>
    <cellStyle name="Comma 2 3 19 2 2 3 2 2 2" xfId="6849"/>
    <cellStyle name="Comma 2 3 19 2 2 3 2 2 2 2" xfId="36600"/>
    <cellStyle name="Comma 2 3 19 2 2 3 2 2 2 2 2" xfId="36881"/>
    <cellStyle name="Comma 2 3 19 2 2 3 2 2 3" xfId="24549"/>
    <cellStyle name="Comma 2 3 19 2 2 3 2 3" xfId="8429"/>
    <cellStyle name="Comma 2 3 19 2 2 3 2 4" xfId="10273"/>
    <cellStyle name="Comma 2 3 19 2 2 3 2 5" xfId="12480"/>
    <cellStyle name="Comma 2 3 19 2 2 3 2 6" xfId="15447"/>
    <cellStyle name="Comma 2 3 19 2 2 3 2 7" xfId="16895"/>
    <cellStyle name="Comma 2 3 19 2 2 3 2 8" xfId="19102"/>
    <cellStyle name="Comma 2 3 19 2 2 3 2 9" xfId="21310"/>
    <cellStyle name="Comma 2 3 19 2 2 3 3" xfId="4157"/>
    <cellStyle name="Comma 2 3 19 2 2 3 4" xfId="4467"/>
    <cellStyle name="Comma 2 3 19 2 2 3 5" xfId="4637"/>
    <cellStyle name="Comma 2 3 19 2 2 3 6" xfId="5679"/>
    <cellStyle name="Comma 2 3 19 2 2 3 6 2" xfId="7871"/>
    <cellStyle name="Comma 2 3 19 2 2 3 6 2 2" xfId="36189"/>
    <cellStyle name="Comma 2 3 19 2 2 3 6 2 2 2" xfId="37350"/>
    <cellStyle name="Comma 2 3 19 2 2 3 6 3" xfId="25989"/>
    <cellStyle name="Comma 2 3 19 2 2 3 7" xfId="9704"/>
    <cellStyle name="Comma 2 3 19 2 2 3 8" xfId="11911"/>
    <cellStyle name="Comma 2 3 19 2 2 3 9" xfId="14690"/>
    <cellStyle name="Comma 2 3 19 2 2 4" xfId="3394"/>
    <cellStyle name="Comma 2 3 19 2 2 5" xfId="3530"/>
    <cellStyle name="Comma 2 3 19 2 2 5 10" xfId="23495"/>
    <cellStyle name="Comma 2 3 19 2 2 5 10 2" xfId="35708"/>
    <cellStyle name="Comma 2 3 19 2 2 5 2" xfId="6232"/>
    <cellStyle name="Comma 2 3 19 2 2 5 2 2" xfId="6907"/>
    <cellStyle name="Comma 2 3 19 2 2 5 2 2 2" xfId="36369"/>
    <cellStyle name="Comma 2 3 19 2 2 5 2 2 2 2" xfId="36939"/>
    <cellStyle name="Comma 2 3 19 2 2 5 2 3" xfId="24746"/>
    <cellStyle name="Comma 2 3 19 2 2 5 3" xfId="8626"/>
    <cellStyle name="Comma 2 3 19 2 2 5 4" xfId="10523"/>
    <cellStyle name="Comma 2 3 19 2 2 5 5" xfId="12730"/>
    <cellStyle name="Comma 2 3 19 2 2 5 6" xfId="15774"/>
    <cellStyle name="Comma 2 3 19 2 2 5 7" xfId="17145"/>
    <cellStyle name="Comma 2 3 19 2 2 5 8" xfId="19352"/>
    <cellStyle name="Comma 2 3 19 2 2 5 9" xfId="21560"/>
    <cellStyle name="Comma 2 3 19 2 2 6" xfId="4304"/>
    <cellStyle name="Comma 2 3 19 2 2 7" xfId="4350"/>
    <cellStyle name="Comma 2 3 19 2 2 8" xfId="4933"/>
    <cellStyle name="Comma 2 3 19 2 2 8 2" xfId="7480"/>
    <cellStyle name="Comma 2 3 19 2 2 8 2 2" xfId="35913"/>
    <cellStyle name="Comma 2 3 19 2 2 8 2 2 2" xfId="37191"/>
    <cellStyle name="Comma 2 3 19 2 2 8 3" xfId="25469"/>
    <cellStyle name="Comma 2 3 19 2 2 9" xfId="9112"/>
    <cellStyle name="Comma 2 3 19 2 3" xfId="2123"/>
    <cellStyle name="Comma 2 3 19 2 3 10" xfId="13565"/>
    <cellStyle name="Comma 2 3 19 2 3 11" xfId="18469"/>
    <cellStyle name="Comma 2 3 19 2 3 12" xfId="20677"/>
    <cellStyle name="Comma 2 3 19 2 3 13" xfId="22412"/>
    <cellStyle name="Comma 2 3 19 2 3 13 2" xfId="35338"/>
    <cellStyle name="Comma 2 3 19 2 3 2" xfId="2366"/>
    <cellStyle name="Comma 2 3 19 2 3 2 10" xfId="23917"/>
    <cellStyle name="Comma 2 3 19 2 3 2 10 2" xfId="35447"/>
    <cellStyle name="Comma 2 3 19 2 3 2 2" xfId="6526"/>
    <cellStyle name="Comma 2 3 19 2 3 2 2 2" xfId="6639"/>
    <cellStyle name="Comma 2 3 19 2 3 2 2 2 2" xfId="36569"/>
    <cellStyle name="Comma 2 3 19 2 3 2 2 2 2 2" xfId="36678"/>
    <cellStyle name="Comma 2 3 19 2 3 2 2 3" xfId="24094"/>
    <cellStyle name="Comma 2 3 19 2 3 2 3" xfId="7981"/>
    <cellStyle name="Comma 2 3 19 2 3 2 4" xfId="9818"/>
    <cellStyle name="Comma 2 3 19 2 3 2 5" xfId="12025"/>
    <cellStyle name="Comma 2 3 19 2 3 2 6" xfId="14842"/>
    <cellStyle name="Comma 2 3 19 2 3 2 7" xfId="13232"/>
    <cellStyle name="Comma 2 3 19 2 3 2 8" xfId="18647"/>
    <cellStyle name="Comma 2 3 19 2 3 2 9" xfId="20855"/>
    <cellStyle name="Comma 2 3 19 2 3 3" xfId="3672"/>
    <cellStyle name="Comma 2 3 19 2 3 4" xfId="3768"/>
    <cellStyle name="Comma 2 3 19 2 3 5" xfId="1890"/>
    <cellStyle name="Comma 2 3 19 2 3 6" xfId="5107"/>
    <cellStyle name="Comma 2 3 19 2 3 6 2" xfId="7808"/>
    <cellStyle name="Comma 2 3 19 2 3 6 2 2" xfId="35990"/>
    <cellStyle name="Comma 2 3 19 2 3 6 2 2 2" xfId="37319"/>
    <cellStyle name="Comma 2 3 19 2 3 6 3" xfId="25925"/>
    <cellStyle name="Comma 2 3 19 2 3 7" xfId="9640"/>
    <cellStyle name="Comma 2 3 19 2 3 8" xfId="11847"/>
    <cellStyle name="Comma 2 3 19 2 3 9" xfId="14626"/>
    <cellStyle name="Comma 2 3 19 2 4" xfId="2872"/>
    <cellStyle name="Comma 2 3 19 2 5" xfId="3169"/>
    <cellStyle name="Comma 2 3 19 2 6" xfId="3467"/>
    <cellStyle name="Comma 2 3 19 2 6 10" xfId="23270"/>
    <cellStyle name="Comma 2 3 19 2 6 10 2" xfId="35677"/>
    <cellStyle name="Comma 2 3 19 2 6 2" xfId="6007"/>
    <cellStyle name="Comma 2 3 19 2 6 2 2" xfId="6876"/>
    <cellStyle name="Comma 2 3 19 2 6 2 2 2" xfId="36272"/>
    <cellStyle name="Comma 2 3 19 2 6 2 2 2 2" xfId="36908"/>
    <cellStyle name="Comma 2 3 19 2 6 2 3" xfId="24715"/>
    <cellStyle name="Comma 2 3 19 2 6 3" xfId="8595"/>
    <cellStyle name="Comma 2 3 19 2 6 4" xfId="10460"/>
    <cellStyle name="Comma 2 3 19 2 6 5" xfId="12667"/>
    <cellStyle name="Comma 2 3 19 2 6 6" xfId="15711"/>
    <cellStyle name="Comma 2 3 19 2 6 7" xfId="17082"/>
    <cellStyle name="Comma 2 3 19 2 6 8" xfId="19289"/>
    <cellStyle name="Comma 2 3 19 2 6 9" xfId="21497"/>
    <cellStyle name="Comma 2 3 19 2 7" xfId="4299"/>
    <cellStyle name="Comma 2 3 19 2 8" xfId="2434"/>
    <cellStyle name="Comma 2 3 19 2 9" xfId="4870"/>
    <cellStyle name="Comma 2 3 19 2 9 2" xfId="7383"/>
    <cellStyle name="Comma 2 3 19 2 9 2 2" xfId="35882"/>
    <cellStyle name="Comma 2 3 19 2 9 2 2 2" xfId="37094"/>
    <cellStyle name="Comma 2 3 19 2 9 3" xfId="25244"/>
    <cellStyle name="Comma 2 3 19 3" xfId="1196"/>
    <cellStyle name="Comma 2 3 19 3 10" xfId="11209"/>
    <cellStyle name="Comma 2 3 19 3 11" xfId="13855"/>
    <cellStyle name="Comma 2 3 19 3 12" xfId="13493"/>
    <cellStyle name="Comma 2 3 19 3 13" xfId="17831"/>
    <cellStyle name="Comma 2 3 19 3 14" xfId="20039"/>
    <cellStyle name="Comma 2 3 19 3 15" xfId="22349"/>
    <cellStyle name="Comma 2 3 19 3 15 2" xfId="35092"/>
    <cellStyle name="Comma 2 3 19 3 2" xfId="2319"/>
    <cellStyle name="Comma 2 3 19 3 2 10" xfId="13704"/>
    <cellStyle name="Comma 2 3 19 3 2 11" xfId="18612"/>
    <cellStyle name="Comma 2 3 19 3 2 12" xfId="20820"/>
    <cellStyle name="Comma 2 3 19 3 2 13" xfId="22527"/>
    <cellStyle name="Comma 2 3 19 3 2 13 2" xfId="35415"/>
    <cellStyle name="Comma 2 3 19 3 2 2" xfId="2444"/>
    <cellStyle name="Comma 2 3 19 3 2 2 10" xfId="24059"/>
    <cellStyle name="Comma 2 3 19 3 2 2 10 2" xfId="35500"/>
    <cellStyle name="Comma 2 3 19 3 2 2 2" xfId="6604"/>
    <cellStyle name="Comma 2 3 19 3 2 2 2 2" xfId="6696"/>
    <cellStyle name="Comma 2 3 19 3 2 2 2 2 2" xfId="36646"/>
    <cellStyle name="Comma 2 3 19 3 2 2 2 2 2 2" xfId="36731"/>
    <cellStyle name="Comma 2 3 19 3 2 2 2 3" xfId="24151"/>
    <cellStyle name="Comma 2 3 19 3 2 2 3" xfId="8034"/>
    <cellStyle name="Comma 2 3 19 3 2 2 4" xfId="9875"/>
    <cellStyle name="Comma 2 3 19 3 2 2 5" xfId="12082"/>
    <cellStyle name="Comma 2 3 19 3 2 2 6" xfId="14908"/>
    <cellStyle name="Comma 2 3 19 3 2 2 7" xfId="13935"/>
    <cellStyle name="Comma 2 3 19 3 2 2 8" xfId="18704"/>
    <cellStyle name="Comma 2 3 19 3 2 2 9" xfId="20912"/>
    <cellStyle name="Comma 2 3 19 3 2 3" xfId="3754"/>
    <cellStyle name="Comma 2 3 19 3 2 4" xfId="2419"/>
    <cellStyle name="Comma 2 3 19 3 2 5" xfId="3786"/>
    <cellStyle name="Comma 2 3 19 3 2 6" xfId="5222"/>
    <cellStyle name="Comma 2 3 19 3 2 6 2" xfId="7949"/>
    <cellStyle name="Comma 2 3 19 3 2 6 2 2" xfId="36041"/>
    <cellStyle name="Comma 2 3 19 3 2 6 2 2 2" xfId="37370"/>
    <cellStyle name="Comma 2 3 19 3 2 6 3" xfId="26042"/>
    <cellStyle name="Comma 2 3 19 3 2 7" xfId="9783"/>
    <cellStyle name="Comma 2 3 19 3 2 8" xfId="11990"/>
    <cellStyle name="Comma 2 3 19 3 2 9" xfId="14801"/>
    <cellStyle name="Comma 2 3 19 3 3" xfId="2989"/>
    <cellStyle name="Comma 2 3 19 3 4" xfId="3284"/>
    <cellStyle name="Comma 2 3 19 3 5" xfId="3632"/>
    <cellStyle name="Comma 2 3 19 3 5 10" xfId="23385"/>
    <cellStyle name="Comma 2 3 19 3 5 10 2" xfId="35728"/>
    <cellStyle name="Comma 2 3 19 3 5 2" xfId="6122"/>
    <cellStyle name="Comma 2 3 19 3 5 2 2" xfId="6931"/>
    <cellStyle name="Comma 2 3 19 3 5 2 2 2" xfId="36323"/>
    <cellStyle name="Comma 2 3 19 3 5 2 2 2 2" xfId="36959"/>
    <cellStyle name="Comma 2 3 19 3 5 2 3" xfId="24770"/>
    <cellStyle name="Comma 2 3 19 3 5 3" xfId="8646"/>
    <cellStyle name="Comma 2 3 19 3 5 4" xfId="10579"/>
    <cellStyle name="Comma 2 3 19 3 5 5" xfId="12786"/>
    <cellStyle name="Comma 2 3 19 3 5 6" xfId="15851"/>
    <cellStyle name="Comma 2 3 19 3 5 7" xfId="17201"/>
    <cellStyle name="Comma 2 3 19 3 5 8" xfId="19408"/>
    <cellStyle name="Comma 2 3 19 3 5 9" xfId="21616"/>
    <cellStyle name="Comma 2 3 19 3 6" xfId="4002"/>
    <cellStyle name="Comma 2 3 19 3 7" xfId="4605"/>
    <cellStyle name="Comma 2 3 19 3 8" xfId="5044"/>
    <cellStyle name="Comma 2 3 19 3 8 2" xfId="7434"/>
    <cellStyle name="Comma 2 3 19 3 8 2 2" xfId="35959"/>
    <cellStyle name="Comma 2 3 19 3 8 2 2 2" xfId="37145"/>
    <cellStyle name="Comma 2 3 19 3 8 3" xfId="25359"/>
    <cellStyle name="Comma 2 3 19 3 9" xfId="9002"/>
    <cellStyle name="Comma 2 3 19 4" xfId="1944"/>
    <cellStyle name="Comma 2 3 19 4 10" xfId="13438"/>
    <cellStyle name="Comma 2 3 19 4 11" xfId="18302"/>
    <cellStyle name="Comma 2 3 19 4 12" xfId="20510"/>
    <cellStyle name="Comma 2 3 19 4 13" xfId="22762"/>
    <cellStyle name="Comma 2 3 19 4 13 2" xfId="35286"/>
    <cellStyle name="Comma 2 3 19 4 2" xfId="2790"/>
    <cellStyle name="Comma 2 3 19 4 2 10" xfId="23759"/>
    <cellStyle name="Comma 2 3 19 4 2 10 2" xfId="35599"/>
    <cellStyle name="Comma 2 3 19 4 2 2" xfId="6464"/>
    <cellStyle name="Comma 2 3 19 4 2 2 2" xfId="6798"/>
    <cellStyle name="Comma 2 3 19 4 2 2 2 2" xfId="36517"/>
    <cellStyle name="Comma 2 3 19 4 2 2 2 2 2" xfId="36830"/>
    <cellStyle name="Comma 2 3 19 4 2 2 3" xfId="24327"/>
    <cellStyle name="Comma 2 3 19 4 2 3" xfId="8207"/>
    <cellStyle name="Comma 2 3 19 4 2 4" xfId="10051"/>
    <cellStyle name="Comma 2 3 19 4 2 5" xfId="12258"/>
    <cellStyle name="Comma 2 3 19 4 2 6" xfId="15174"/>
    <cellStyle name="Comma 2 3 19 4 2 7" xfId="16673"/>
    <cellStyle name="Comma 2 3 19 4 2 8" xfId="18880"/>
    <cellStyle name="Comma 2 3 19 4 2 9" xfId="21088"/>
    <cellStyle name="Comma 2 3 19 4 3" xfId="3978"/>
    <cellStyle name="Comma 2 3 19 4 4" xfId="3910"/>
    <cellStyle name="Comma 2 3 19 4 5" xfId="1801"/>
    <cellStyle name="Comma 2 3 19 4 6" xfId="5457"/>
    <cellStyle name="Comma 2 3 19 4 6 2" xfId="7660"/>
    <cellStyle name="Comma 2 3 19 4 6 2 2" xfId="36138"/>
    <cellStyle name="Comma 2 3 19 4 6 2 2 2" xfId="37273"/>
    <cellStyle name="Comma 2 3 19 4 6 3" xfId="25764"/>
    <cellStyle name="Comma 2 3 19 4 7" xfId="9473"/>
    <cellStyle name="Comma 2 3 19 4 8" xfId="11680"/>
    <cellStyle name="Comma 2 3 19 4 9" xfId="14456"/>
    <cellStyle name="Comma 2 3 19 5" xfId="2774"/>
    <cellStyle name="Comma 2 3 19 6" xfId="1405"/>
    <cellStyle name="Comma 2 3 19 6 10" xfId="23207"/>
    <cellStyle name="Comma 2 3 19 6 10 2" xfId="35187"/>
    <cellStyle name="Comma 2 3 19 6 2" xfId="5944"/>
    <cellStyle name="Comma 2 3 19 6 2 2" xfId="6282"/>
    <cellStyle name="Comma 2 3 19 6 2 2 2" xfId="36241"/>
    <cellStyle name="Comma 2 3 19 6 2 2 2 2" xfId="36418"/>
    <cellStyle name="Comma 2 3 19 6 2 3" xfId="23545"/>
    <cellStyle name="Comma 2 3 19 6 3" xfId="7529"/>
    <cellStyle name="Comma 2 3 19 6 4" xfId="9166"/>
    <cellStyle name="Comma 2 3 19 6 5" xfId="11373"/>
    <cellStyle name="Comma 2 3 19 6 6" xfId="14043"/>
    <cellStyle name="Comma 2 3 19 6 7" xfId="14260"/>
    <cellStyle name="Comma 2 3 19 6 8" xfId="17995"/>
    <cellStyle name="Comma 2 3 19 6 9" xfId="20203"/>
    <cellStyle name="Comma 2 3 19 7" xfId="1446"/>
    <cellStyle name="Comma 2 3 19 8" xfId="4439"/>
    <cellStyle name="Comma 2 3 19 9" xfId="4728"/>
    <cellStyle name="Comma 2 3 19 9 2" xfId="7352"/>
    <cellStyle name="Comma 2 3 19 9 2 2" xfId="35836"/>
    <cellStyle name="Comma 2 3 19 9 2 2 2" xfId="37063"/>
    <cellStyle name="Comma 2 3 19 9 3" xfId="25181"/>
    <cellStyle name="Comma 2 3 2" xfId="418"/>
    <cellStyle name="Comma 2 3 2 10" xfId="868"/>
    <cellStyle name="Comma 2 3 2 11" xfId="887"/>
    <cellStyle name="Comma 2 3 2 12" xfId="908"/>
    <cellStyle name="Comma 2 3 2 12 10" xfId="8826"/>
    <cellStyle name="Comma 2 3 2 12 11" xfId="11033"/>
    <cellStyle name="Comma 2 3 2 12 12" xfId="13617"/>
    <cellStyle name="Comma 2 3 2 12 13" xfId="15424"/>
    <cellStyle name="Comma 2 3 2 12 14" xfId="17655"/>
    <cellStyle name="Comma 2 3 2 12 15" xfId="19863"/>
    <cellStyle name="Comma 2 3 2 12 16" xfId="22038"/>
    <cellStyle name="Comma 2 3 2 12 16 2" xfId="35012"/>
    <cellStyle name="Comma 2 3 2 12 17" xfId="38416"/>
    <cellStyle name="Comma 2 3 2 12 2" xfId="1058"/>
    <cellStyle name="Comma 2 3 2 12 2 10" xfId="8892"/>
    <cellStyle name="Comma 2 3 2 12 2 11" xfId="11099"/>
    <cellStyle name="Comma 2 3 2 12 2 12" xfId="13732"/>
    <cellStyle name="Comma 2 3 2 12 2 13" xfId="15107"/>
    <cellStyle name="Comma 2 3 2 12 2 14" xfId="17721"/>
    <cellStyle name="Comma 2 3 2 12 2 15" xfId="19929"/>
    <cellStyle name="Comma 2 3 2 12 2 16" xfId="22177"/>
    <cellStyle name="Comma 2 3 2 12 2 16 2" xfId="35046"/>
    <cellStyle name="Comma 2 3 2 12 2 2" xfId="1351"/>
    <cellStyle name="Comma 2 3 2 12 2 2 10" xfId="11321"/>
    <cellStyle name="Comma 2 3 2 12 2 2 11" xfId="13991"/>
    <cellStyle name="Comma 2 3 2 12 2 2 12" xfId="14073"/>
    <cellStyle name="Comma 2 3 2 12 2 2 13" xfId="17943"/>
    <cellStyle name="Comma 2 3 2 12 2 2 14" xfId="20151"/>
    <cellStyle name="Comma 2 3 2 12 2 2 15" xfId="22243"/>
    <cellStyle name="Comma 2 3 2 12 2 2 15 2" xfId="35140"/>
    <cellStyle name="Comma 2 3 2 12 2 2 2" xfId="1385"/>
    <cellStyle name="Comma 2 3 2 12 2 2 2 10" xfId="11355"/>
    <cellStyle name="Comma 2 3 2 12 2 2 2 11" xfId="14025"/>
    <cellStyle name="Comma 2 3 2 12 2 2 2 12" xfId="16119"/>
    <cellStyle name="Comma 2 3 2 12 2 2 2 13" xfId="17977"/>
    <cellStyle name="Comma 2 3 2 12 2 2 2 14" xfId="20185"/>
    <cellStyle name="Comma 2 3 2 12 2 2 2 15" xfId="22639"/>
    <cellStyle name="Comma 2 3 2 12 2 2 2 15 2" xfId="35174"/>
    <cellStyle name="Comma 2 3 2 12 2 2 2 2" xfId="2517"/>
    <cellStyle name="Comma 2 3 2 12 2 2 2 2 10" xfId="16550"/>
    <cellStyle name="Comma 2 3 2 12 2 2 2 2 11" xfId="18757"/>
    <cellStyle name="Comma 2 3 2 12 2 2 2 2 12" xfId="20965"/>
    <cellStyle name="Comma 2 3 2 12 2 2 2 2 13" xfId="22673"/>
    <cellStyle name="Comma 2 3 2 12 2 2 2 2 13 2" xfId="35550"/>
    <cellStyle name="Comma 2 3 2 12 2 2 2 2 2" xfId="2551"/>
    <cellStyle name="Comma 2 3 2 12 2 2 2 2 2 10" xfId="24204"/>
    <cellStyle name="Comma 2 3 2 12 2 2 2 2 2 10 2" xfId="35584"/>
    <cellStyle name="Comma 2 3 2 12 2 2 2 2 2 2" xfId="6749"/>
    <cellStyle name="Comma 2 3 2 12 2 2 2 2 2 2 2" xfId="6783"/>
    <cellStyle name="Comma 2 3 2 12 2 2 2 2 2 2 2 2" xfId="36781"/>
    <cellStyle name="Comma 2 3 2 12 2 2 2 2 2 2 2 2 2" xfId="36815"/>
    <cellStyle name="Comma 2 3 2 12 2 2 2 2 2 2 3" xfId="24238"/>
    <cellStyle name="Comma 2 3 2 12 2 2 2 2 2 3" xfId="8118"/>
    <cellStyle name="Comma 2 3 2 12 2 2 2 2 2 4" xfId="9962"/>
    <cellStyle name="Comma 2 3 2 12 2 2 2 2 2 5" xfId="12169"/>
    <cellStyle name="Comma 2 3 2 12 2 2 2 2 2 6" xfId="15006"/>
    <cellStyle name="Comma 2 3 2 12 2 2 2 2 2 7" xfId="16584"/>
    <cellStyle name="Comma 2 3 2 12 2 2 2 2 2 8" xfId="18791"/>
    <cellStyle name="Comma 2 3 2 12 2 2 2 2 2 9" xfId="20999"/>
    <cellStyle name="Comma 2 3 2 12 2 2 2 2 3" xfId="3854"/>
    <cellStyle name="Comma 2 3 2 12 2 2 2 2 4" xfId="1506"/>
    <cellStyle name="Comma 2 3 2 12 2 2 2 2 5" xfId="1548"/>
    <cellStyle name="Comma 2 3 2 12 2 2 2 2 6" xfId="5368"/>
    <cellStyle name="Comma 2 3 2 12 2 2 2 2 6 2" xfId="8084"/>
    <cellStyle name="Comma 2 3 2 12 2 2 2 2 6 2 2" xfId="36123"/>
    <cellStyle name="Comma 2 3 2 12 2 2 2 2 6 2 2 2" xfId="37423"/>
    <cellStyle name="Comma 2 3 2 12 2 2 2 2 6 3" xfId="26105"/>
    <cellStyle name="Comma 2 3 2 12 2 2 2 2 7" xfId="9928"/>
    <cellStyle name="Comma 2 3 2 12 2 2 2 2 8" xfId="12135"/>
    <cellStyle name="Comma 2 3 2 12 2 2 2 2 9" xfId="14972"/>
    <cellStyle name="Comma 2 3 2 12 2 2 2 3" xfId="3145"/>
    <cellStyle name="Comma 2 3 2 12 2 2 2 4" xfId="3430"/>
    <cellStyle name="Comma 2 3 2 12 2 2 2 5" xfId="3820"/>
    <cellStyle name="Comma 2 3 2 12 2 2 2 5 10" xfId="23531"/>
    <cellStyle name="Comma 2 3 2 12 2 2 2 5 10 2" xfId="35781"/>
    <cellStyle name="Comma 2 3 2 12 2 2 2 5 2" xfId="6268"/>
    <cellStyle name="Comma 2 3 2 12 2 2 2 5 2 2" xfId="7006"/>
    <cellStyle name="Comma 2 3 2 12 2 2 2 5 2 2 2" xfId="36405"/>
    <cellStyle name="Comma 2 3 2 12 2 2 2 5 2 2 2 2" xfId="37012"/>
    <cellStyle name="Comma 2 3 2 12 2 2 2 5 2 3" xfId="24845"/>
    <cellStyle name="Comma 2 3 2 12 2 2 2 5 3" xfId="8699"/>
    <cellStyle name="Comma 2 3 2 12 2 2 2 5 4" xfId="10654"/>
    <cellStyle name="Comma 2 3 2 12 2 2 2 5 5" xfId="12861"/>
    <cellStyle name="Comma 2 3 2 12 2 2 2 5 6" xfId="15970"/>
    <cellStyle name="Comma 2 3 2 12 2 2 2 5 7" xfId="17276"/>
    <cellStyle name="Comma 2 3 2 12 2 2 2 5 8" xfId="19483"/>
    <cellStyle name="Comma 2 3 2 12 2 2 2 5 9" xfId="21691"/>
    <cellStyle name="Comma 2 3 2 12 2 2 2 6" xfId="1712"/>
    <cellStyle name="Comma 2 3 2 12 2 2 2 7" xfId="1655"/>
    <cellStyle name="Comma 2 3 2 12 2 2 2 8" xfId="5334"/>
    <cellStyle name="Comma 2 3 2 12 2 2 2 8 2" xfId="7516"/>
    <cellStyle name="Comma 2 3 2 12 2 2 2 8 2 2" xfId="36089"/>
    <cellStyle name="Comma 2 3 2 12 2 2 2 8 2 2 2" xfId="37227"/>
    <cellStyle name="Comma 2 3 2 12 2 2 2 8 3" xfId="25505"/>
    <cellStyle name="Comma 2 3 2 12 2 2 2 9" xfId="9148"/>
    <cellStyle name="Comma 2 3 2 12 2 2 3" xfId="2192"/>
    <cellStyle name="Comma 2 3 2 12 2 2 3 10" xfId="13944"/>
    <cellStyle name="Comma 2 3 2 12 2 2 3 11" xfId="18538"/>
    <cellStyle name="Comma 2 3 2 12 2 2 3 12" xfId="20746"/>
    <cellStyle name="Comma 2 3 2 12 2 2 3 13" xfId="22986"/>
    <cellStyle name="Comma 2 3 2 12 2 2 3 13 2" xfId="35374"/>
    <cellStyle name="Comma 2 3 2 12 2 2 3 2" xfId="3111"/>
    <cellStyle name="Comma 2 3 2 12 2 2 3 2 10" xfId="23986"/>
    <cellStyle name="Comma 2 3 2 12 2 2 3 2 10 2" xfId="35652"/>
    <cellStyle name="Comma 2 3 2 12 2 2 3 2 2" xfId="6563"/>
    <cellStyle name="Comma 2 3 2 12 2 2 3 2 2 2" xfId="6851"/>
    <cellStyle name="Comma 2 3 2 12 2 2 3 2 2 2 2" xfId="36605"/>
    <cellStyle name="Comma 2 3 2 12 2 2 3 2 2 2 2 2" xfId="36883"/>
    <cellStyle name="Comma 2 3 2 12 2 2 3 2 2 3" xfId="24551"/>
    <cellStyle name="Comma 2 3 2 12 2 2 3 2 3" xfId="8431"/>
    <cellStyle name="Comma 2 3 2 12 2 2 3 2 4" xfId="10275"/>
    <cellStyle name="Comma 2 3 2 12 2 2 3 2 5" xfId="12482"/>
    <cellStyle name="Comma 2 3 2 12 2 2 3 2 6" xfId="15449"/>
    <cellStyle name="Comma 2 3 2 12 2 2 3 2 7" xfId="16897"/>
    <cellStyle name="Comma 2 3 2 12 2 2 3 2 8" xfId="19104"/>
    <cellStyle name="Comma 2 3 2 12 2 2 3 2 9" xfId="21312"/>
    <cellStyle name="Comma 2 3 2 12 2 2 3 3" xfId="4159"/>
    <cellStyle name="Comma 2 3 2 12 2 2 3 4" xfId="4469"/>
    <cellStyle name="Comma 2 3 2 12 2 2 3 5" xfId="4639"/>
    <cellStyle name="Comma 2 3 2 12 2 2 3 6" xfId="5681"/>
    <cellStyle name="Comma 2 3 2 12 2 2 3 6 2" xfId="7876"/>
    <cellStyle name="Comma 2 3 2 12 2 2 3 6 2 2" xfId="36191"/>
    <cellStyle name="Comma 2 3 2 12 2 2 3 6 2 2 2" xfId="37355"/>
    <cellStyle name="Comma 2 3 2 12 2 2 3 6 3" xfId="25994"/>
    <cellStyle name="Comma 2 3 2 12 2 2 3 7" xfId="9709"/>
    <cellStyle name="Comma 2 3 2 12 2 2 3 8" xfId="11916"/>
    <cellStyle name="Comma 2 3 2 12 2 2 3 9" xfId="14695"/>
    <cellStyle name="Comma 2 3 2 12 2 2 4" xfId="3396"/>
    <cellStyle name="Comma 2 3 2 12 2 2 5" xfId="3535"/>
    <cellStyle name="Comma 2 3 2 12 2 2 5 10" xfId="23497"/>
    <cellStyle name="Comma 2 3 2 12 2 2 5 10 2" xfId="35713"/>
    <cellStyle name="Comma 2 3 2 12 2 2 5 2" xfId="6234"/>
    <cellStyle name="Comma 2 3 2 12 2 2 5 2 2" xfId="6912"/>
    <cellStyle name="Comma 2 3 2 12 2 2 5 2 2 2" xfId="36371"/>
    <cellStyle name="Comma 2 3 2 12 2 2 5 2 2 2 2" xfId="36944"/>
    <cellStyle name="Comma 2 3 2 12 2 2 5 2 3" xfId="24751"/>
    <cellStyle name="Comma 2 3 2 12 2 2 5 3" xfId="8631"/>
    <cellStyle name="Comma 2 3 2 12 2 2 5 4" xfId="10528"/>
    <cellStyle name="Comma 2 3 2 12 2 2 5 5" xfId="12735"/>
    <cellStyle name="Comma 2 3 2 12 2 2 5 6" xfId="15779"/>
    <cellStyle name="Comma 2 3 2 12 2 2 5 7" xfId="17150"/>
    <cellStyle name="Comma 2 3 2 12 2 2 5 8" xfId="19357"/>
    <cellStyle name="Comma 2 3 2 12 2 2 5 9" xfId="21565"/>
    <cellStyle name="Comma 2 3 2 12 2 2 6" xfId="4100"/>
    <cellStyle name="Comma 2 3 2 12 2 2 7" xfId="4355"/>
    <cellStyle name="Comma 2 3 2 12 2 2 8" xfId="4938"/>
    <cellStyle name="Comma 2 3 2 12 2 2 8 2" xfId="7482"/>
    <cellStyle name="Comma 2 3 2 12 2 2 8 2 2" xfId="35918"/>
    <cellStyle name="Comma 2 3 2 12 2 2 8 2 2 2" xfId="37193"/>
    <cellStyle name="Comma 2 3 2 12 2 2 8 3" xfId="25471"/>
    <cellStyle name="Comma 2 3 2 12 2 2 9" xfId="9114"/>
    <cellStyle name="Comma 2 3 2 12 2 3" xfId="2125"/>
    <cellStyle name="Comma 2 3 2 12 2 3 10" xfId="13688"/>
    <cellStyle name="Comma 2 3 2 12 2 3 11" xfId="18471"/>
    <cellStyle name="Comma 2 3 2 12 2 3 12" xfId="20679"/>
    <cellStyle name="Comma 2 3 2 12 2 3 13" xfId="22417"/>
    <cellStyle name="Comma 2 3 2 12 2 3 13 2" xfId="35340"/>
    <cellStyle name="Comma 2 3 2 12 2 3 2" xfId="2371"/>
    <cellStyle name="Comma 2 3 2 12 2 3 2 10" xfId="23919"/>
    <cellStyle name="Comma 2 3 2 12 2 3 2 10 2" xfId="35452"/>
    <cellStyle name="Comma 2 3 2 12 2 3 2 2" xfId="6528"/>
    <cellStyle name="Comma 2 3 2 12 2 3 2 2 2" xfId="6644"/>
    <cellStyle name="Comma 2 3 2 12 2 3 2 2 2 2" xfId="36571"/>
    <cellStyle name="Comma 2 3 2 12 2 3 2 2 2 2 2" xfId="36683"/>
    <cellStyle name="Comma 2 3 2 12 2 3 2 2 3" xfId="24099"/>
    <cellStyle name="Comma 2 3 2 12 2 3 2 3" xfId="7986"/>
    <cellStyle name="Comma 2 3 2 12 2 3 2 4" xfId="9823"/>
    <cellStyle name="Comma 2 3 2 12 2 3 2 5" xfId="12030"/>
    <cellStyle name="Comma 2 3 2 12 2 3 2 6" xfId="14847"/>
    <cellStyle name="Comma 2 3 2 12 2 3 2 7" xfId="14741"/>
    <cellStyle name="Comma 2 3 2 12 2 3 2 8" xfId="18652"/>
    <cellStyle name="Comma 2 3 2 12 2 3 2 9" xfId="20860"/>
    <cellStyle name="Comma 2 3 2 12 2 3 3" xfId="3677"/>
    <cellStyle name="Comma 2 3 2 12 2 3 4" xfId="4258"/>
    <cellStyle name="Comma 2 3 2 12 2 3 5" xfId="4516"/>
    <cellStyle name="Comma 2 3 2 12 2 3 6" xfId="5112"/>
    <cellStyle name="Comma 2 3 2 12 2 3 6 2" xfId="7810"/>
    <cellStyle name="Comma 2 3 2 12 2 3 6 2 2" xfId="35995"/>
    <cellStyle name="Comma 2 3 2 12 2 3 6 2 2 2" xfId="37321"/>
    <cellStyle name="Comma 2 3 2 12 2 3 6 3" xfId="25927"/>
    <cellStyle name="Comma 2 3 2 12 2 3 7" xfId="9642"/>
    <cellStyle name="Comma 2 3 2 12 2 3 8" xfId="11849"/>
    <cellStyle name="Comma 2 3 2 12 2 3 9" xfId="14628"/>
    <cellStyle name="Comma 2 3 2 12 2 4" xfId="2877"/>
    <cellStyle name="Comma 2 3 2 12 2 5" xfId="3174"/>
    <cellStyle name="Comma 2 3 2 12 2 6" xfId="3469"/>
    <cellStyle name="Comma 2 3 2 12 2 6 10" xfId="23275"/>
    <cellStyle name="Comma 2 3 2 12 2 6 10 2" xfId="35679"/>
    <cellStyle name="Comma 2 3 2 12 2 6 2" xfId="6012"/>
    <cellStyle name="Comma 2 3 2 12 2 6 2 2" xfId="6878"/>
    <cellStyle name="Comma 2 3 2 12 2 6 2 2 2" xfId="36277"/>
    <cellStyle name="Comma 2 3 2 12 2 6 2 2 2 2" xfId="36910"/>
    <cellStyle name="Comma 2 3 2 12 2 6 2 3" xfId="24717"/>
    <cellStyle name="Comma 2 3 2 12 2 6 3" xfId="8597"/>
    <cellStyle name="Comma 2 3 2 12 2 6 4" xfId="10462"/>
    <cellStyle name="Comma 2 3 2 12 2 6 5" xfId="12669"/>
    <cellStyle name="Comma 2 3 2 12 2 6 6" xfId="15713"/>
    <cellStyle name="Comma 2 3 2 12 2 6 7" xfId="17084"/>
    <cellStyle name="Comma 2 3 2 12 2 6 8" xfId="19291"/>
    <cellStyle name="Comma 2 3 2 12 2 6 9" xfId="21499"/>
    <cellStyle name="Comma 2 3 2 12 2 7" xfId="1486"/>
    <cellStyle name="Comma 2 3 2 12 2 8" xfId="3975"/>
    <cellStyle name="Comma 2 3 2 12 2 9" xfId="4872"/>
    <cellStyle name="Comma 2 3 2 12 2 9 2" xfId="7388"/>
    <cellStyle name="Comma 2 3 2 12 2 9 2 2" xfId="35884"/>
    <cellStyle name="Comma 2 3 2 12 2 9 2 2 2" xfId="37099"/>
    <cellStyle name="Comma 2 3 2 12 2 9 3" xfId="25249"/>
    <cellStyle name="Comma 2 3 2 12 3" xfId="1201"/>
    <cellStyle name="Comma 2 3 2 12 3 10" xfId="11214"/>
    <cellStyle name="Comma 2 3 2 12 3 11" xfId="13860"/>
    <cellStyle name="Comma 2 3 2 12 3 12" xfId="13395"/>
    <cellStyle name="Comma 2 3 2 12 3 13" xfId="17836"/>
    <cellStyle name="Comma 2 3 2 12 3 14" xfId="20044"/>
    <cellStyle name="Comma 2 3 2 12 3 15" xfId="22351"/>
    <cellStyle name="Comma 2 3 2 12 3 15 2" xfId="35097"/>
    <cellStyle name="Comma 2 3 2 12 3 2" xfId="2321"/>
    <cellStyle name="Comma 2 3 2 12 3 2 10" xfId="13569"/>
    <cellStyle name="Comma 2 3 2 12 3 2 11" xfId="18614"/>
    <cellStyle name="Comma 2 3 2 12 3 2 12" xfId="20822"/>
    <cellStyle name="Comma 2 3 2 12 3 2 13" xfId="22532"/>
    <cellStyle name="Comma 2 3 2 12 3 2 13 2" xfId="35417"/>
    <cellStyle name="Comma 2 3 2 12 3 2 2" xfId="2449"/>
    <cellStyle name="Comma 2 3 2 12 3 2 2 10" xfId="24061"/>
    <cellStyle name="Comma 2 3 2 12 3 2 2 10 2" xfId="35505"/>
    <cellStyle name="Comma 2 3 2 12 3 2 2 2" xfId="6606"/>
    <cellStyle name="Comma 2 3 2 12 3 2 2 2 2" xfId="6701"/>
    <cellStyle name="Comma 2 3 2 12 3 2 2 2 2 2" xfId="36648"/>
    <cellStyle name="Comma 2 3 2 12 3 2 2 2 2 2 2" xfId="36736"/>
    <cellStyle name="Comma 2 3 2 12 3 2 2 2 3" xfId="24156"/>
    <cellStyle name="Comma 2 3 2 12 3 2 2 3" xfId="8039"/>
    <cellStyle name="Comma 2 3 2 12 3 2 2 4" xfId="9880"/>
    <cellStyle name="Comma 2 3 2 12 3 2 2 5" xfId="12087"/>
    <cellStyle name="Comma 2 3 2 12 3 2 2 6" xfId="14913"/>
    <cellStyle name="Comma 2 3 2 12 3 2 2 7" xfId="13676"/>
    <cellStyle name="Comma 2 3 2 12 3 2 2 8" xfId="18709"/>
    <cellStyle name="Comma 2 3 2 12 3 2 2 9" xfId="20917"/>
    <cellStyle name="Comma 2 3 2 12 3 2 3" xfId="3759"/>
    <cellStyle name="Comma 2 3 2 12 3 2 4" xfId="1693"/>
    <cellStyle name="Comma 2 3 2 12 3 2 5" xfId="4367"/>
    <cellStyle name="Comma 2 3 2 12 3 2 6" xfId="5227"/>
    <cellStyle name="Comma 2 3 2 12 3 2 6 2" xfId="7951"/>
    <cellStyle name="Comma 2 3 2 12 3 2 6 2 2" xfId="36046"/>
    <cellStyle name="Comma 2 3 2 12 3 2 6 2 2 2" xfId="37372"/>
    <cellStyle name="Comma 2 3 2 12 3 2 6 3" xfId="26044"/>
    <cellStyle name="Comma 2 3 2 12 3 2 7" xfId="9785"/>
    <cellStyle name="Comma 2 3 2 12 3 2 8" xfId="11992"/>
    <cellStyle name="Comma 2 3 2 12 3 2 9" xfId="14803"/>
    <cellStyle name="Comma 2 3 2 12 3 3" xfId="2994"/>
    <cellStyle name="Comma 2 3 2 12 3 4" xfId="3289"/>
    <cellStyle name="Comma 2 3 2 12 3 5" xfId="3634"/>
    <cellStyle name="Comma 2 3 2 12 3 5 10" xfId="23390"/>
    <cellStyle name="Comma 2 3 2 12 3 5 10 2" xfId="35730"/>
    <cellStyle name="Comma 2 3 2 12 3 5 2" xfId="6127"/>
    <cellStyle name="Comma 2 3 2 12 3 5 2 2" xfId="6933"/>
    <cellStyle name="Comma 2 3 2 12 3 5 2 2 2" xfId="36328"/>
    <cellStyle name="Comma 2 3 2 12 3 5 2 2 2 2" xfId="36961"/>
    <cellStyle name="Comma 2 3 2 12 3 5 2 3" xfId="24772"/>
    <cellStyle name="Comma 2 3 2 12 3 5 3" xfId="8648"/>
    <cellStyle name="Comma 2 3 2 12 3 5 4" xfId="10581"/>
    <cellStyle name="Comma 2 3 2 12 3 5 5" xfId="12788"/>
    <cellStyle name="Comma 2 3 2 12 3 5 6" xfId="15853"/>
    <cellStyle name="Comma 2 3 2 12 3 5 7" xfId="17203"/>
    <cellStyle name="Comma 2 3 2 12 3 5 8" xfId="19410"/>
    <cellStyle name="Comma 2 3 2 12 3 5 9" xfId="21618"/>
    <cellStyle name="Comma 2 3 2 12 3 6" xfId="4333"/>
    <cellStyle name="Comma 2 3 2 12 3 7" xfId="3933"/>
    <cellStyle name="Comma 2 3 2 12 3 8" xfId="5046"/>
    <cellStyle name="Comma 2 3 2 12 3 8 2" xfId="7439"/>
    <cellStyle name="Comma 2 3 2 12 3 8 2 2" xfId="35961"/>
    <cellStyle name="Comma 2 3 2 12 3 8 2 2 2" xfId="37150"/>
    <cellStyle name="Comma 2 3 2 12 3 8 3" xfId="25364"/>
    <cellStyle name="Comma 2 3 2 12 3 9" xfId="9007"/>
    <cellStyle name="Comma 2 3 2 12 4" xfId="1950"/>
    <cellStyle name="Comma 2 3 2 12 4 10" xfId="13402"/>
    <cellStyle name="Comma 2 3 2 12 4 11" xfId="18307"/>
    <cellStyle name="Comma 2 3 2 12 4 12" xfId="20515"/>
    <cellStyle name="Comma 2 3 2 12 4 13" xfId="22764"/>
    <cellStyle name="Comma 2 3 2 12 4 13 2" xfId="35291"/>
    <cellStyle name="Comma 2 3 2 12 4 2" xfId="2792"/>
    <cellStyle name="Comma 2 3 2 12 4 2 10" xfId="23764"/>
    <cellStyle name="Comma 2 3 2 12 4 2 10 2" xfId="35601"/>
    <cellStyle name="Comma 2 3 2 12 4 2 2" xfId="6469"/>
    <cellStyle name="Comma 2 3 2 12 4 2 2 2" xfId="6800"/>
    <cellStyle name="Comma 2 3 2 12 4 2 2 2 2" xfId="36522"/>
    <cellStyle name="Comma 2 3 2 12 4 2 2 2 2 2" xfId="36832"/>
    <cellStyle name="Comma 2 3 2 12 4 2 2 3" xfId="24329"/>
    <cellStyle name="Comma 2 3 2 12 4 2 3" xfId="8209"/>
    <cellStyle name="Comma 2 3 2 12 4 2 4" xfId="10053"/>
    <cellStyle name="Comma 2 3 2 12 4 2 5" xfId="12260"/>
    <cellStyle name="Comma 2 3 2 12 4 2 6" xfId="15176"/>
    <cellStyle name="Comma 2 3 2 12 4 2 7" xfId="16675"/>
    <cellStyle name="Comma 2 3 2 12 4 2 8" xfId="18882"/>
    <cellStyle name="Comma 2 3 2 12 4 2 9" xfId="21090"/>
    <cellStyle name="Comma 2 3 2 12 4 3" xfId="3980"/>
    <cellStyle name="Comma 2 3 2 12 4 4" xfId="3579"/>
    <cellStyle name="Comma 2 3 2 12 4 5" xfId="3903"/>
    <cellStyle name="Comma 2 3 2 12 4 6" xfId="5459"/>
    <cellStyle name="Comma 2 3 2 12 4 6 2" xfId="7665"/>
    <cellStyle name="Comma 2 3 2 12 4 6 2 2" xfId="36140"/>
    <cellStyle name="Comma 2 3 2 12 4 6 2 2 2" xfId="37278"/>
    <cellStyle name="Comma 2 3 2 12 4 6 3" xfId="25769"/>
    <cellStyle name="Comma 2 3 2 12 4 7" xfId="9478"/>
    <cellStyle name="Comma 2 3 2 12 4 8" xfId="11685"/>
    <cellStyle name="Comma 2 3 2 12 4 9" xfId="14461"/>
    <cellStyle name="Comma 2 3 2 12 5" xfId="2755"/>
    <cellStyle name="Comma 2 3 2 12 6" xfId="1795"/>
    <cellStyle name="Comma 2 3 2 12 6 10" xfId="23209"/>
    <cellStyle name="Comma 2 3 2 12 6 10 2" xfId="35268"/>
    <cellStyle name="Comma 2 3 2 12 6 2" xfId="5946"/>
    <cellStyle name="Comma 2 3 2 12 6 2 2" xfId="6428"/>
    <cellStyle name="Comma 2 3 2 12 6 2 2 2" xfId="36243"/>
    <cellStyle name="Comma 2 3 2 12 6 2 2 2 2" xfId="36499"/>
    <cellStyle name="Comma 2 3 2 12 6 2 3" xfId="23723"/>
    <cellStyle name="Comma 2 3 2 12 6 3" xfId="7642"/>
    <cellStyle name="Comma 2 3 2 12 6 4" xfId="9407"/>
    <cellStyle name="Comma 2 3 2 12 6 5" xfId="11614"/>
    <cellStyle name="Comma 2 3 2 12 6 6" xfId="14351"/>
    <cellStyle name="Comma 2 3 2 12 6 7" xfId="15502"/>
    <cellStyle name="Comma 2 3 2 12 6 8" xfId="18236"/>
    <cellStyle name="Comma 2 3 2 12 6 9" xfId="20444"/>
    <cellStyle name="Comma 2 3 2 12 7" xfId="4263"/>
    <cellStyle name="Comma 2 3 2 12 8" xfId="4426"/>
    <cellStyle name="Comma 2 3 2 12 9" xfId="4733"/>
    <cellStyle name="Comma 2 3 2 12 9 2" xfId="7354"/>
    <cellStyle name="Comma 2 3 2 12 9 2 2" xfId="35841"/>
    <cellStyle name="Comma 2 3 2 12 9 2 2 2" xfId="37065"/>
    <cellStyle name="Comma 2 3 2 12 9 3" xfId="25183"/>
    <cellStyle name="Comma 2 3 2 13" xfId="1080"/>
    <cellStyle name="Comma 2 3 2 14" xfId="1134"/>
    <cellStyle name="Comma 2 3 2 14 10" xfId="11148"/>
    <cellStyle name="Comma 2 3 2 14 11" xfId="13794"/>
    <cellStyle name="Comma 2 3 2 14 12" xfId="15495"/>
    <cellStyle name="Comma 2 3 2 14 13" xfId="17770"/>
    <cellStyle name="Comma 2 3 2 14 14" xfId="19978"/>
    <cellStyle name="Comma 2 3 2 14 15" xfId="22121"/>
    <cellStyle name="Comma 2 3 2 14 15 2" xfId="35063"/>
    <cellStyle name="Comma 2 3 2 14 2" xfId="1326"/>
    <cellStyle name="Comma 2 3 2 14 2 10" xfId="11297"/>
    <cellStyle name="Comma 2 3 2 14 2 11" xfId="13967"/>
    <cellStyle name="Comma 2 3 2 14 2 12" xfId="15890"/>
    <cellStyle name="Comma 2 3 2 14 2 13" xfId="17919"/>
    <cellStyle name="Comma 2 3 2 14 2 14" xfId="20127"/>
    <cellStyle name="Comma 2 3 2 14 2 15" xfId="22466"/>
    <cellStyle name="Comma 2 3 2 14 2 15 2" xfId="35116"/>
    <cellStyle name="Comma 2 3 2 14 2 2" xfId="2398"/>
    <cellStyle name="Comma 2 3 2 14 2 2 10" xfId="13326"/>
    <cellStyle name="Comma 2 3 2 14 2 2 11" xfId="18670"/>
    <cellStyle name="Comma 2 3 2 14 2 2 12" xfId="20878"/>
    <cellStyle name="Comma 2 3 2 14 2 2 13" xfId="22615"/>
    <cellStyle name="Comma 2 3 2 14 2 2 13 2" xfId="35470"/>
    <cellStyle name="Comma 2 3 2 14 2 2 2" xfId="2493"/>
    <cellStyle name="Comma 2 3 2 14 2 2 2 10" xfId="24117"/>
    <cellStyle name="Comma 2 3 2 14 2 2 2 10 2" xfId="35526"/>
    <cellStyle name="Comma 2 3 2 14 2 2 2 2" xfId="6662"/>
    <cellStyle name="Comma 2 3 2 14 2 2 2 2 2" xfId="6725"/>
    <cellStyle name="Comma 2 3 2 14 2 2 2 2 2 2" xfId="36701"/>
    <cellStyle name="Comma 2 3 2 14 2 2 2 2 2 2 2" xfId="36757"/>
    <cellStyle name="Comma 2 3 2 14 2 2 2 2 3" xfId="24180"/>
    <cellStyle name="Comma 2 3 2 14 2 2 2 3" xfId="8060"/>
    <cellStyle name="Comma 2 3 2 14 2 2 2 4" xfId="9904"/>
    <cellStyle name="Comma 2 3 2 14 2 2 2 5" xfId="12111"/>
    <cellStyle name="Comma 2 3 2 14 2 2 2 6" xfId="14948"/>
    <cellStyle name="Comma 2 3 2 14 2 2 2 7" xfId="16526"/>
    <cellStyle name="Comma 2 3 2 14 2 2 2 8" xfId="18733"/>
    <cellStyle name="Comma 2 3 2 14 2 2 2 9" xfId="20941"/>
    <cellStyle name="Comma 2 3 2 14 2 2 3" xfId="3796"/>
    <cellStyle name="Comma 2 3 2 14 2 2 4" xfId="1832"/>
    <cellStyle name="Comma 2 3 2 14 2 2 5" xfId="4116"/>
    <cellStyle name="Comma 2 3 2 14 2 2 6" xfId="5310"/>
    <cellStyle name="Comma 2 3 2 14 2 2 6 2" xfId="8004"/>
    <cellStyle name="Comma 2 3 2 14 2 2 6 2 2" xfId="36065"/>
    <cellStyle name="Comma 2 3 2 14 2 2 6 2 2 2" xfId="37397"/>
    <cellStyle name="Comma 2 3 2 14 2 2 6 3" xfId="26072"/>
    <cellStyle name="Comma 2 3 2 14 2 2 7" xfId="9841"/>
    <cellStyle name="Comma 2 3 2 14 2 2 8" xfId="12048"/>
    <cellStyle name="Comma 2 3 2 14 2 2 9" xfId="14869"/>
    <cellStyle name="Comma 2 3 2 14 2 3" xfId="3087"/>
    <cellStyle name="Comma 2 3 2 14 2 4" xfId="3372"/>
    <cellStyle name="Comma 2 3 2 14 2 5" xfId="3709"/>
    <cellStyle name="Comma 2 3 2 14 2 5 10" xfId="23473"/>
    <cellStyle name="Comma 2 3 2 14 2 5 10 2" xfId="35755"/>
    <cellStyle name="Comma 2 3 2 14 2 5 2" xfId="6210"/>
    <cellStyle name="Comma 2 3 2 14 2 5 2 2" xfId="6965"/>
    <cellStyle name="Comma 2 3 2 14 2 5 2 2 2" xfId="36347"/>
    <cellStyle name="Comma 2 3 2 14 2 5 2 2 2 2" xfId="36986"/>
    <cellStyle name="Comma 2 3 2 14 2 5 2 3" xfId="24804"/>
    <cellStyle name="Comma 2 3 2 14 2 5 3" xfId="8673"/>
    <cellStyle name="Comma 2 3 2 14 2 5 4" xfId="10613"/>
    <cellStyle name="Comma 2 3 2 14 2 5 5" xfId="12820"/>
    <cellStyle name="Comma 2 3 2 14 2 5 6" xfId="15902"/>
    <cellStyle name="Comma 2 3 2 14 2 5 7" xfId="17235"/>
    <cellStyle name="Comma 2 3 2 14 2 5 8" xfId="19442"/>
    <cellStyle name="Comma 2 3 2 14 2 5 9" xfId="21650"/>
    <cellStyle name="Comma 2 3 2 14 2 6" xfId="1424"/>
    <cellStyle name="Comma 2 3 2 14 2 7" xfId="3697"/>
    <cellStyle name="Comma 2 3 2 14 2 8" xfId="5161"/>
    <cellStyle name="Comma 2 3 2 14 2 8 2" xfId="7458"/>
    <cellStyle name="Comma 2 3 2 14 2 8 2 2" xfId="36012"/>
    <cellStyle name="Comma 2 3 2 14 2 8 2 2 2" xfId="37169"/>
    <cellStyle name="Comma 2 3 2 14 2 8 3" xfId="25447"/>
    <cellStyle name="Comma 2 3 2 14 2 9" xfId="9090"/>
    <cellStyle name="Comma 2 3 2 14 3" xfId="2068"/>
    <cellStyle name="Comma 2 3 2 14 3 10" xfId="13589"/>
    <cellStyle name="Comma 2 3 2 14 3 11" xfId="18414"/>
    <cellStyle name="Comma 2 3 2 14 3 12" xfId="20622"/>
    <cellStyle name="Comma 2 3 2 14 3 13" xfId="22861"/>
    <cellStyle name="Comma 2 3 2 14 3 13 2" xfId="35316"/>
    <cellStyle name="Comma 2 3 2 14 3 2" xfId="2928"/>
    <cellStyle name="Comma 2 3 2 14 3 2 10" xfId="23862"/>
    <cellStyle name="Comma 2 3 2 14 3 2 10 2" xfId="35626"/>
    <cellStyle name="Comma 2 3 2 14 3 2 2" xfId="6503"/>
    <cellStyle name="Comma 2 3 2 14 3 2 2 2" xfId="6825"/>
    <cellStyle name="Comma 2 3 2 14 3 2 2 2 2" xfId="36547"/>
    <cellStyle name="Comma 2 3 2 14 3 2 2 2 2 2" xfId="36857"/>
    <cellStyle name="Comma 2 3 2 14 3 2 2 3" xfId="24426"/>
    <cellStyle name="Comma 2 3 2 14 3 2 3" xfId="8306"/>
    <cellStyle name="Comma 2 3 2 14 3 2 4" xfId="10150"/>
    <cellStyle name="Comma 2 3 2 14 3 2 5" xfId="12357"/>
    <cellStyle name="Comma 2 3 2 14 3 2 6" xfId="15293"/>
    <cellStyle name="Comma 2 3 2 14 3 2 7" xfId="16772"/>
    <cellStyle name="Comma 2 3 2 14 3 2 8" xfId="18979"/>
    <cellStyle name="Comma 2 3 2 14 3 2 9" xfId="21187"/>
    <cellStyle name="Comma 2 3 2 14 3 3" xfId="4055"/>
    <cellStyle name="Comma 2 3 2 14 3 4" xfId="4392"/>
    <cellStyle name="Comma 2 3 2 14 3 5" xfId="4613"/>
    <cellStyle name="Comma 2 3 2 14 3 6" xfId="5556"/>
    <cellStyle name="Comma 2 3 2 14 3 6 2" xfId="7754"/>
    <cellStyle name="Comma 2 3 2 14 3 6 2 2" xfId="36165"/>
    <cellStyle name="Comma 2 3 2 14 3 6 2 2 2" xfId="37297"/>
    <cellStyle name="Comma 2 3 2 14 3 6 3" xfId="25870"/>
    <cellStyle name="Comma 2 3 2 14 3 7" xfId="9585"/>
    <cellStyle name="Comma 2 3 2 14 3 8" xfId="11792"/>
    <cellStyle name="Comma 2 3 2 14 3 9" xfId="14571"/>
    <cellStyle name="Comma 2 3 2 14 4" xfId="3223"/>
    <cellStyle name="Comma 2 3 2 14 5" xfId="1546"/>
    <cellStyle name="Comma 2 3 2 14 5 10" xfId="23324"/>
    <cellStyle name="Comma 2 3 2 14 5 10 2" xfId="35224"/>
    <cellStyle name="Comma 2 3 2 14 5 2" xfId="6061"/>
    <cellStyle name="Comma 2 3 2 14 5 2 2" xfId="6334"/>
    <cellStyle name="Comma 2 3 2 14 5 2 2 2" xfId="36294"/>
    <cellStyle name="Comma 2 3 2 14 5 2 2 2 2" xfId="36455"/>
    <cellStyle name="Comma 2 3 2 14 5 2 3" xfId="23597"/>
    <cellStyle name="Comma 2 3 2 14 5 3" xfId="7566"/>
    <cellStyle name="Comma 2 3 2 14 5 4" xfId="9242"/>
    <cellStyle name="Comma 2 3 2 14 5 5" xfId="11449"/>
    <cellStyle name="Comma 2 3 2 14 5 6" xfId="14146"/>
    <cellStyle name="Comma 2 3 2 14 5 7" xfId="14411"/>
    <cellStyle name="Comma 2 3 2 14 5 8" xfId="18071"/>
    <cellStyle name="Comma 2 3 2 14 5 9" xfId="20279"/>
    <cellStyle name="Comma 2 3 2 14 6" xfId="4083"/>
    <cellStyle name="Comma 2 3 2 14 7" xfId="4589"/>
    <cellStyle name="Comma 2 3 2 14 8" xfId="4816"/>
    <cellStyle name="Comma 2 3 2 14 8 2" xfId="7405"/>
    <cellStyle name="Comma 2 3 2 14 8 2 2" xfId="35860"/>
    <cellStyle name="Comma 2 3 2 14 8 2 2 2" xfId="37116"/>
    <cellStyle name="Comma 2 3 2 14 8 3" xfId="25298"/>
    <cellStyle name="Comma 2 3 2 14 9" xfId="8941"/>
    <cellStyle name="Comma 2 3 2 15" xfId="1505"/>
    <cellStyle name="Comma 2 3 2 15 10" xfId="16037"/>
    <cellStyle name="Comma 2 3 2 15 11" xfId="18045"/>
    <cellStyle name="Comma 2 3 2 15 12" xfId="20253"/>
    <cellStyle name="Comma 2 3 2 15 13" xfId="22295"/>
    <cellStyle name="Comma 2 3 2 15 13 2" xfId="35213"/>
    <cellStyle name="Comma 2 3 2 15 2" xfId="2286"/>
    <cellStyle name="Comma 2 3 2 15 2 10" xfId="23579"/>
    <cellStyle name="Comma 2 3 2 15 2 10 2" xfId="35393"/>
    <cellStyle name="Comma 2 3 2 15 2 2" xfId="6316"/>
    <cellStyle name="Comma 2 3 2 15 2 2 2" xfId="6582"/>
    <cellStyle name="Comma 2 3 2 15 2 2 2 2" xfId="36444"/>
    <cellStyle name="Comma 2 3 2 15 2 2 2 2 2" xfId="36624"/>
    <cellStyle name="Comma 2 3 2 15 2 2 3" xfId="24037"/>
    <cellStyle name="Comma 2 3 2 15 2 3" xfId="7927"/>
    <cellStyle name="Comma 2 3 2 15 2 4" xfId="9760"/>
    <cellStyle name="Comma 2 3 2 15 2 5" xfId="11967"/>
    <cellStyle name="Comma 2 3 2 15 2 6" xfId="14772"/>
    <cellStyle name="Comma 2 3 2 15 2 7" xfId="13530"/>
    <cellStyle name="Comma 2 3 2 15 2 8" xfId="18589"/>
    <cellStyle name="Comma 2 3 2 15 2 9" xfId="20797"/>
    <cellStyle name="Comma 2 3 2 15 3" xfId="3601"/>
    <cellStyle name="Comma 2 3 2 15 4" xfId="4339"/>
    <cellStyle name="Comma 2 3 2 15 5" xfId="4486"/>
    <cellStyle name="Comma 2 3 2 15 6" xfId="4990"/>
    <cellStyle name="Comma 2 3 2 15 6 2" xfId="7555"/>
    <cellStyle name="Comma 2 3 2 15 6 2 2" xfId="35937"/>
    <cellStyle name="Comma 2 3 2 15 6 2 2 2" xfId="37244"/>
    <cellStyle name="Comma 2 3 2 15 6 3" xfId="25551"/>
    <cellStyle name="Comma 2 3 2 15 7" xfId="9216"/>
    <cellStyle name="Comma 2 3 2 15 8" xfId="11423"/>
    <cellStyle name="Comma 2 3 2 15 9" xfId="14115"/>
    <cellStyle name="Comma 2 3 2 16" xfId="2678"/>
    <cellStyle name="Comma 2 3 2 17" xfId="2711"/>
    <cellStyle name="Comma 2 3 2 18" xfId="2481"/>
    <cellStyle name="Comma 2 3 2 18 10" xfId="23153"/>
    <cellStyle name="Comma 2 3 2 18 10 2" xfId="35516"/>
    <cellStyle name="Comma 2 3 2 18 2" xfId="5890"/>
    <cellStyle name="Comma 2 3 2 18 2 2" xfId="6714"/>
    <cellStyle name="Comma 2 3 2 18 2 2 2" xfId="36219"/>
    <cellStyle name="Comma 2 3 2 18 2 2 2 2" xfId="36747"/>
    <cellStyle name="Comma 2 3 2 18 2 3" xfId="24169"/>
    <cellStyle name="Comma 2 3 2 18 3" xfId="8050"/>
    <cellStyle name="Comma 2 3 2 18 4" xfId="9893"/>
    <cellStyle name="Comma 2 3 2 18 5" xfId="12100"/>
    <cellStyle name="Comma 2 3 2 18 6" xfId="14937"/>
    <cellStyle name="Comma 2 3 2 18 7" xfId="16515"/>
    <cellStyle name="Comma 2 3 2 18 8" xfId="18722"/>
    <cellStyle name="Comma 2 3 2 18 9" xfId="20930"/>
    <cellStyle name="Comma 2 3 2 19" xfId="3955"/>
    <cellStyle name="Comma 2 3 2 2" xfId="421"/>
    <cellStyle name="Comma 2 3 2 2 10" xfId="1625"/>
    <cellStyle name="Comma 2 3 2 2 10 10" xfId="16189"/>
    <cellStyle name="Comma 2 3 2 2 10 11" xfId="18119"/>
    <cellStyle name="Comma 2 3 2 2 10 12" xfId="20327"/>
    <cellStyle name="Comma 2 3 2 2 10 13" xfId="22297"/>
    <cellStyle name="Comma 2 3 2 2 10 13 2" xfId="35242"/>
    <cellStyle name="Comma 2 3 2 2 10 2" xfId="2288"/>
    <cellStyle name="Comma 2 3 2 2 10 2 10" xfId="23629"/>
    <cellStyle name="Comma 2 3 2 2 10 2 10 2" xfId="35395"/>
    <cellStyle name="Comma 2 3 2 2 10 2 2" xfId="6366"/>
    <cellStyle name="Comma 2 3 2 2 10 2 2 2" xfId="6584"/>
    <cellStyle name="Comma 2 3 2 2 10 2 2 2 2" xfId="36473"/>
    <cellStyle name="Comma 2 3 2 2 10 2 2 2 2 2" xfId="36626"/>
    <cellStyle name="Comma 2 3 2 2 10 2 2 3" xfId="24039"/>
    <cellStyle name="Comma 2 3 2 2 10 2 3" xfId="7929"/>
    <cellStyle name="Comma 2 3 2 2 10 2 4" xfId="9762"/>
    <cellStyle name="Comma 2 3 2 2 10 2 5" xfId="11969"/>
    <cellStyle name="Comma 2 3 2 2 10 2 6" xfId="14774"/>
    <cellStyle name="Comma 2 3 2 2 10 2 7" xfId="13505"/>
    <cellStyle name="Comma 2 3 2 2 10 2 8" xfId="18591"/>
    <cellStyle name="Comma 2 3 2 2 10 2 9" xfId="20799"/>
    <cellStyle name="Comma 2 3 2 2 10 3" xfId="3603"/>
    <cellStyle name="Comma 2 3 2 2 10 4" xfId="1587"/>
    <cellStyle name="Comma 2 3 2 2 10 5" xfId="1824"/>
    <cellStyle name="Comma 2 3 2 2 10 6" xfId="4992"/>
    <cellStyle name="Comma 2 3 2 2 10 6 2" xfId="7584"/>
    <cellStyle name="Comma 2 3 2 2 10 6 2 2" xfId="35939"/>
    <cellStyle name="Comma 2 3 2 2 10 6 2 2 2" xfId="37254"/>
    <cellStyle name="Comma 2 3 2 2 10 6 3" xfId="25606"/>
    <cellStyle name="Comma 2 3 2 2 10 7" xfId="9290"/>
    <cellStyle name="Comma 2 3 2 2 10 8" xfId="11497"/>
    <cellStyle name="Comma 2 3 2 2 10 9" xfId="14206"/>
    <cellStyle name="Comma 2 3 2 2 11" xfId="2680"/>
    <cellStyle name="Comma 2 3 2 2 12" xfId="2714"/>
    <cellStyle name="Comma 2 3 2 2 13" xfId="1475"/>
    <cellStyle name="Comma 2 3 2 2 13 10" xfId="23155"/>
    <cellStyle name="Comma 2 3 2 2 13 10 2" xfId="35204"/>
    <cellStyle name="Comma 2 3 2 2 13 2" xfId="5892"/>
    <cellStyle name="Comma 2 3 2 2 13 2 2" xfId="6303"/>
    <cellStyle name="Comma 2 3 2 2 13 2 2 2" xfId="36221"/>
    <cellStyle name="Comma 2 3 2 2 13 2 2 2 2" xfId="36435"/>
    <cellStyle name="Comma 2 3 2 2 13 2 3" xfId="23566"/>
    <cellStyle name="Comma 2 3 2 2 13 3" xfId="7546"/>
    <cellStyle name="Comma 2 3 2 2 13 4" xfId="9198"/>
    <cellStyle name="Comma 2 3 2 2 13 5" xfId="11405"/>
    <cellStyle name="Comma 2 3 2 2 13 6" xfId="14093"/>
    <cellStyle name="Comma 2 3 2 2 13 7" xfId="16332"/>
    <cellStyle name="Comma 2 3 2 2 13 8" xfId="18027"/>
    <cellStyle name="Comma 2 3 2 2 13 9" xfId="20235"/>
    <cellStyle name="Comma 2 3 2 2 14" xfId="3746"/>
    <cellStyle name="Comma 2 3 2 2 15" xfId="4009"/>
    <cellStyle name="Comma 2 3 2 2 16" xfId="4676"/>
    <cellStyle name="Comma 2 3 2 2 16 2" xfId="7332"/>
    <cellStyle name="Comma 2 3 2 2 16 2 2" xfId="35817"/>
    <cellStyle name="Comma 2 3 2 2 16 2 2 2" xfId="37043"/>
    <cellStyle name="Comma 2 3 2 2 16 3" xfId="25129"/>
    <cellStyle name="Comma 2 3 2 2 17" xfId="8772"/>
    <cellStyle name="Comma 2 3 2 2 18" xfId="10979"/>
    <cellStyle name="Comma 2 3 2 2 19" xfId="13380"/>
    <cellStyle name="Comma 2 3 2 2 2" xfId="559"/>
    <cellStyle name="Comma 2 3 2 2 2 10" xfId="1627"/>
    <cellStyle name="Comma 2 3 2 2 2 10 10" xfId="14935"/>
    <cellStyle name="Comma 2 3 2 2 2 10 11" xfId="18121"/>
    <cellStyle name="Comma 2 3 2 2 2 10 12" xfId="20329"/>
    <cellStyle name="Comma 2 3 2 2 2 10 13" xfId="22313"/>
    <cellStyle name="Comma 2 3 2 2 2 10 13 2" xfId="35244"/>
    <cellStyle name="Comma 2 3 2 2 2 10 2" xfId="2301"/>
    <cellStyle name="Comma 2 3 2 2 2 10 2 10" xfId="23631"/>
    <cellStyle name="Comma 2 3 2 2 2 10 2 10 2" xfId="35406"/>
    <cellStyle name="Comma 2 3 2 2 2 10 2 2" xfId="6368"/>
    <cellStyle name="Comma 2 3 2 2 2 10 2 2 2" xfId="6595"/>
    <cellStyle name="Comma 2 3 2 2 2 10 2 2 2 2" xfId="36475"/>
    <cellStyle name="Comma 2 3 2 2 2 10 2 2 2 2 2" xfId="36637"/>
    <cellStyle name="Comma 2 3 2 2 2 10 2 2 3" xfId="24050"/>
    <cellStyle name="Comma 2 3 2 2 2 10 2 3" xfId="7940"/>
    <cellStyle name="Comma 2 3 2 2 2 10 2 4" xfId="9774"/>
    <cellStyle name="Comma 2 3 2 2 2 10 2 5" xfId="11981"/>
    <cellStyle name="Comma 2 3 2 2 2 10 2 6" xfId="14787"/>
    <cellStyle name="Comma 2 3 2 2 2 10 2 7" xfId="13705"/>
    <cellStyle name="Comma 2 3 2 2 2 10 2 8" xfId="18603"/>
    <cellStyle name="Comma 2 3 2 2 2 10 2 9" xfId="20811"/>
    <cellStyle name="Comma 2 3 2 2 2 10 3" xfId="3615"/>
    <cellStyle name="Comma 2 3 2 2 2 10 4" xfId="4265"/>
    <cellStyle name="Comma 2 3 2 2 2 10 5" xfId="1465"/>
    <cellStyle name="Comma 2 3 2 2 2 10 6" xfId="5008"/>
    <cellStyle name="Comma 2 3 2 2 2 10 6 2" xfId="7586"/>
    <cellStyle name="Comma 2 3 2 2 2 10 6 2 2" xfId="35950"/>
    <cellStyle name="Comma 2 3 2 2 2 10 6 2 2 2" xfId="37256"/>
    <cellStyle name="Comma 2 3 2 2 2 10 6 3" xfId="25608"/>
    <cellStyle name="Comma 2 3 2 2 2 10 7" xfId="9292"/>
    <cellStyle name="Comma 2 3 2 2 2 10 8" xfId="11499"/>
    <cellStyle name="Comma 2 3 2 2 2 10 9" xfId="14208"/>
    <cellStyle name="Comma 2 3 2 2 2 11" xfId="2705"/>
    <cellStyle name="Comma 2 3 2 2 2 12" xfId="3075"/>
    <cellStyle name="Comma 2 3 2 2 2 13" xfId="1482"/>
    <cellStyle name="Comma 2 3 2 2 2 13 10" xfId="23171"/>
    <cellStyle name="Comma 2 3 2 2 2 13 10 2" xfId="35208"/>
    <cellStyle name="Comma 2 3 2 2 2 13 2" xfId="5908"/>
    <cellStyle name="Comma 2 3 2 2 2 13 2 2" xfId="6307"/>
    <cellStyle name="Comma 2 3 2 2 2 13 2 2 2" xfId="36232"/>
    <cellStyle name="Comma 2 3 2 2 2 13 2 2 2 2" xfId="36439"/>
    <cellStyle name="Comma 2 3 2 2 2 13 2 3" xfId="23570"/>
    <cellStyle name="Comma 2 3 2 2 2 13 3" xfId="7550"/>
    <cellStyle name="Comma 2 3 2 2 2 13 4" xfId="9202"/>
    <cellStyle name="Comma 2 3 2 2 2 13 5" xfId="11409"/>
    <cellStyle name="Comma 2 3 2 2 2 13 6" xfId="14098"/>
    <cellStyle name="Comma 2 3 2 2 2 13 7" xfId="16009"/>
    <cellStyle name="Comma 2 3 2 2 2 13 8" xfId="18031"/>
    <cellStyle name="Comma 2 3 2 2 2 13 9" xfId="20239"/>
    <cellStyle name="Comma 2 3 2 2 2 14" xfId="4046"/>
    <cellStyle name="Comma 2 3 2 2 2 15" xfId="4443"/>
    <cellStyle name="Comma 2 3 2 2 2 16" xfId="4678"/>
    <cellStyle name="Comma 2 3 2 2 2 16 2" xfId="7343"/>
    <cellStyle name="Comma 2 3 2 2 2 16 2 2" xfId="35819"/>
    <cellStyle name="Comma 2 3 2 2 2 16 2 2 2" xfId="37054"/>
    <cellStyle name="Comma 2 3 2 2 2 16 3" xfId="25145"/>
    <cellStyle name="Comma 2 3 2 2 2 17" xfId="8788"/>
    <cellStyle name="Comma 2 3 2 2 2 18" xfId="10995"/>
    <cellStyle name="Comma 2 3 2 2 2 19" xfId="13432"/>
    <cellStyle name="Comma 2 3 2 2 2 2" xfId="561"/>
    <cellStyle name="Comma 2 3 2 2 2 2 10" xfId="4215"/>
    <cellStyle name="Comma 2 3 2 2 2 2 11" xfId="1831"/>
    <cellStyle name="Comma 2 3 2 2 2 2 12" xfId="4694"/>
    <cellStyle name="Comma 2 3 2 2 2 2 12 2" xfId="7345"/>
    <cellStyle name="Comma 2 3 2 2 2 2 12 2 2" xfId="35830"/>
    <cellStyle name="Comma 2 3 2 2 2 2 12 2 2 2" xfId="37056"/>
    <cellStyle name="Comma 2 3 2 2 2 2 12 3" xfId="25147"/>
    <cellStyle name="Comma 2 3 2 2 2 2 13" xfId="8790"/>
    <cellStyle name="Comma 2 3 2 2 2 2 14" xfId="10997"/>
    <cellStyle name="Comma 2 3 2 2 2 2 15" xfId="13434"/>
    <cellStyle name="Comma 2 3 2 2 2 2 16" xfId="15537"/>
    <cellStyle name="Comma 2 3 2 2 2 2 17" xfId="17619"/>
    <cellStyle name="Comma 2 3 2 2 2 2 18" xfId="19827"/>
    <cellStyle name="Comma 2 3 2 2 2 2 19" xfId="21999"/>
    <cellStyle name="Comma 2 3 2 2 2 2 19 2" xfId="35003"/>
    <cellStyle name="Comma 2 3 2 2 2 2 2" xfId="936"/>
    <cellStyle name="Comma 2 3 2 2 2 2 2 10" xfId="8854"/>
    <cellStyle name="Comma 2 3 2 2 2 2 2 11" xfId="11061"/>
    <cellStyle name="Comma 2 3 2 2 2 2 2 12" xfId="13645"/>
    <cellStyle name="Comma 2 3 2 2 2 2 2 13" xfId="16008"/>
    <cellStyle name="Comma 2 3 2 2 2 2 2 14" xfId="17683"/>
    <cellStyle name="Comma 2 3 2 2 2 2 2 15" xfId="19891"/>
    <cellStyle name="Comma 2 3 2 2 2 2 2 16" xfId="22001"/>
    <cellStyle name="Comma 2 3 2 2 2 2 2 16 2" xfId="35035"/>
    <cellStyle name="Comma 2 3 2 2 2 2 2 17" xfId="37850"/>
    <cellStyle name="Comma 2 3 2 2 2 2 2 2" xfId="938"/>
    <cellStyle name="Comma 2 3 2 2 2 2 2 2 10" xfId="8856"/>
    <cellStyle name="Comma 2 3 2 2 2 2 2 2 11" xfId="11063"/>
    <cellStyle name="Comma 2 3 2 2 2 2 2 2 12" xfId="13647"/>
    <cellStyle name="Comma 2 3 2 2 2 2 2 2 13" xfId="16000"/>
    <cellStyle name="Comma 2 3 2 2 2 2 2 2 14" xfId="17685"/>
    <cellStyle name="Comma 2 3 2 2 2 2 2 2 15" xfId="19893"/>
    <cellStyle name="Comma 2 3 2 2 2 2 2 2 16" xfId="22205"/>
    <cellStyle name="Comma 2 3 2 2 2 2 2 2 16 2" xfId="35037"/>
    <cellStyle name="Comma 2 3 2 2 2 2 2 2 2" xfId="1374"/>
    <cellStyle name="Comma 2 3 2 2 2 2 2 2 2 10" xfId="11344"/>
    <cellStyle name="Comma 2 3 2 2 2 2 2 2 2 11" xfId="14014"/>
    <cellStyle name="Comma 2 3 2 2 2 2 2 2 2 12" xfId="16058"/>
    <cellStyle name="Comma 2 3 2 2 2 2 2 2 2 13" xfId="17966"/>
    <cellStyle name="Comma 2 3 2 2 2 2 2 2 2 14" xfId="20174"/>
    <cellStyle name="Comma 2 3 2 2 2 2 2 2 2 15" xfId="22207"/>
    <cellStyle name="Comma 2 3 2 2 2 2 2 2 2 15 2" xfId="35163"/>
    <cellStyle name="Comma 2 3 2 2 2 2 2 2 2 2" xfId="1376"/>
    <cellStyle name="Comma 2 3 2 2 2 2 2 2 2 2 10" xfId="11346"/>
    <cellStyle name="Comma 2 3 2 2 2 2 2 2 2 2 11" xfId="14016"/>
    <cellStyle name="Comma 2 3 2 2 2 2 2 2 2 2 12" xfId="15086"/>
    <cellStyle name="Comma 2 3 2 2 2 2 2 2 2 2 13" xfId="17968"/>
    <cellStyle name="Comma 2 3 2 2 2 2 2 2 2 2 14" xfId="20176"/>
    <cellStyle name="Comma 2 3 2 2 2 2 2 2 2 2 15" xfId="22662"/>
    <cellStyle name="Comma 2 3 2 2 2 2 2 2 2 2 15 2" xfId="35165"/>
    <cellStyle name="Comma 2 3 2 2 2 2 2 2 2 2 2" xfId="2540"/>
    <cellStyle name="Comma 2 3 2 2 2 2 2 2 2 2 2 10" xfId="16573"/>
    <cellStyle name="Comma 2 3 2 2 2 2 2 2 2 2 2 11" xfId="18780"/>
    <cellStyle name="Comma 2 3 2 2 2 2 2 2 2 2 2 12" xfId="20988"/>
    <cellStyle name="Comma 2 3 2 2 2 2 2 2 2 2 2 13" xfId="22664"/>
    <cellStyle name="Comma 2 3 2 2 2 2 2 2 2 2 2 13 2" xfId="35573"/>
    <cellStyle name="Comma 2 3 2 2 2 2 2 2 2 2 2 2" xfId="2542"/>
    <cellStyle name="Comma 2 3 2 2 2 2 2 2 2 2 2 2 10" xfId="24227"/>
    <cellStyle name="Comma 2 3 2 2 2 2 2 2 2 2 2 2 10 2" xfId="35575"/>
    <cellStyle name="Comma 2 3 2 2 2 2 2 2 2 2 2 2 2" xfId="6772"/>
    <cellStyle name="Comma 2 3 2 2 2 2 2 2 2 2 2 2 2 2" xfId="6774"/>
    <cellStyle name="Comma 2 3 2 2 2 2 2 2 2 2 2 2 2 2 2" xfId="36804"/>
    <cellStyle name="Comma 2 3 2 2 2 2 2 2 2 2 2 2 2 2 2 2" xfId="36806"/>
    <cellStyle name="Comma 2 3 2 2 2 2 2 2 2 2 2 2 2 3" xfId="24229"/>
    <cellStyle name="Comma 2 3 2 2 2 2 2 2 2 2 2 2 3" xfId="8109"/>
    <cellStyle name="Comma 2 3 2 2 2 2 2 2 2 2 2 2 4" xfId="9953"/>
    <cellStyle name="Comma 2 3 2 2 2 2 2 2 2 2 2 2 5" xfId="12160"/>
    <cellStyle name="Comma 2 3 2 2 2 2 2 2 2 2 2 2 6" xfId="14997"/>
    <cellStyle name="Comma 2 3 2 2 2 2 2 2 2 2 2 2 7" xfId="16575"/>
    <cellStyle name="Comma 2 3 2 2 2 2 2 2 2 2 2 2 8" xfId="18782"/>
    <cellStyle name="Comma 2 3 2 2 2 2 2 2 2 2 2 2 9" xfId="20990"/>
    <cellStyle name="Comma 2 3 2 2 2 2 2 2 2 2 2 3" xfId="3845"/>
    <cellStyle name="Comma 2 3 2 2 2 2 2 2 2 2 2 4" xfId="2051"/>
    <cellStyle name="Comma 2 3 2 2 2 2 2 2 2 2 2 5" xfId="2467"/>
    <cellStyle name="Comma 2 3 2 2 2 2 2 2 2 2 2 6" xfId="5359"/>
    <cellStyle name="Comma 2 3 2 2 2 2 2 2 2 2 2 6 2" xfId="8107"/>
    <cellStyle name="Comma 2 3 2 2 2 2 2 2 2 2 2 6 2 2" xfId="36114"/>
    <cellStyle name="Comma 2 3 2 2 2 2 2 2 2 2 2 6 2 2 2" xfId="37441"/>
    <cellStyle name="Comma 2 3 2 2 2 2 2 2 2 2 2 6 3" xfId="26123"/>
    <cellStyle name="Comma 2 3 2 2 2 2 2 2 2 2 2 7" xfId="9951"/>
    <cellStyle name="Comma 2 3 2 2 2 2 2 2 2 2 2 8" xfId="12158"/>
    <cellStyle name="Comma 2 3 2 2 2 2 2 2 2 2 2 9" xfId="14995"/>
    <cellStyle name="Comma 2 3 2 2 2 2 2 2 2 2 3" xfId="3136"/>
    <cellStyle name="Comma 2 3 2 2 2 2 2 2 2 2 4" xfId="3421"/>
    <cellStyle name="Comma 2 3 2 2 2 2 2 2 2 2 5" xfId="3843"/>
    <cellStyle name="Comma 2 3 2 2 2 2 2 2 2 2 5 10" xfId="23522"/>
    <cellStyle name="Comma 2 3 2 2 2 2 2 2 2 2 5 10 2" xfId="35799"/>
    <cellStyle name="Comma 2 3 2 2 2 2 2 2 2 2 5 2" xfId="6259"/>
    <cellStyle name="Comma 2 3 2 2 2 2 2 2 2 2 5 2 2" xfId="7024"/>
    <cellStyle name="Comma 2 3 2 2 2 2 2 2 2 2 5 2 2 2" xfId="36396"/>
    <cellStyle name="Comma 2 3 2 2 2 2 2 2 2 2 5 2 2 2 2" xfId="37030"/>
    <cellStyle name="Comma 2 3 2 2 2 2 2 2 2 2 5 2 3" xfId="24863"/>
    <cellStyle name="Comma 2 3 2 2 2 2 2 2 2 2 5 3" xfId="8717"/>
    <cellStyle name="Comma 2 3 2 2 2 2 2 2 2 2 5 4" xfId="10672"/>
    <cellStyle name="Comma 2 3 2 2 2 2 2 2 2 2 5 5" xfId="12879"/>
    <cellStyle name="Comma 2 3 2 2 2 2 2 2 2 2 5 6" xfId="15990"/>
    <cellStyle name="Comma 2 3 2 2 2 2 2 2 2 2 5 7" xfId="17294"/>
    <cellStyle name="Comma 2 3 2 2 2 2 2 2 2 2 5 8" xfId="19501"/>
    <cellStyle name="Comma 2 3 2 2 2 2 2 2 2 2 5 9" xfId="21709"/>
    <cellStyle name="Comma 2 3 2 2 2 2 2 2 2 2 6" xfId="3584"/>
    <cellStyle name="Comma 2 3 2 2 2 2 2 2 2 2 7" xfId="1450"/>
    <cellStyle name="Comma 2 3 2 2 2 2 2 2 2 2 8" xfId="5357"/>
    <cellStyle name="Comma 2 3 2 2 2 2 2 2 2 2 8 2" xfId="7507"/>
    <cellStyle name="Comma 2 3 2 2 2 2 2 2 2 2 8 2 2" xfId="36112"/>
    <cellStyle name="Comma 2 3 2 2 2 2 2 2 2 2 8 2 2 2" xfId="37218"/>
    <cellStyle name="Comma 2 3 2 2 2 2 2 2 2 2 8 3" xfId="25496"/>
    <cellStyle name="Comma 2 3 2 2 2 2 2 2 2 2 9" xfId="9139"/>
    <cellStyle name="Comma 2 3 2 2 2 2 2 2 2 3" xfId="2155"/>
    <cellStyle name="Comma 2 3 2 2 2 2 2 2 2 3 10" xfId="14750"/>
    <cellStyle name="Comma 2 3 2 2 2 2 2 2 2 3 11" xfId="18501"/>
    <cellStyle name="Comma 2 3 2 2 2 2 2 2 2 3 12" xfId="20709"/>
    <cellStyle name="Comma 2 3 2 2 2 2 2 2 2 3 13" xfId="23004"/>
    <cellStyle name="Comma 2 3 2 2 2 2 2 2 2 3 13 2" xfId="35365"/>
    <cellStyle name="Comma 2 3 2 2 2 2 2 2 2 3 2" xfId="3134"/>
    <cellStyle name="Comma 2 3 2 2 2 2 2 2 2 3 2 10" xfId="23949"/>
    <cellStyle name="Comma 2 3 2 2 2 2 2 2 2 3 2 10 2" xfId="35670"/>
    <cellStyle name="Comma 2 3 2 2 2 2 2 2 2 3 2 2" xfId="6553"/>
    <cellStyle name="Comma 2 3 2 2 2 2 2 2 2 3 2 2 2" xfId="6869"/>
    <cellStyle name="Comma 2 3 2 2 2 2 2 2 2 3 2 2 2 2" xfId="36596"/>
    <cellStyle name="Comma 2 3 2 2 2 2 2 2 2 3 2 2 2 2 2" xfId="36901"/>
    <cellStyle name="Comma 2 3 2 2 2 2 2 2 2 3 2 2 3" xfId="24569"/>
    <cellStyle name="Comma 2 3 2 2 2 2 2 2 2 3 2 3" xfId="8449"/>
    <cellStyle name="Comma 2 3 2 2 2 2 2 2 2 3 2 4" xfId="10293"/>
    <cellStyle name="Comma 2 3 2 2 2 2 2 2 2 3 2 5" xfId="12500"/>
    <cellStyle name="Comma 2 3 2 2 2 2 2 2 2 3 2 6" xfId="15469"/>
    <cellStyle name="Comma 2 3 2 2 2 2 2 2 2 3 2 7" xfId="16915"/>
    <cellStyle name="Comma 2 3 2 2 2 2 2 2 2 3 2 8" xfId="19122"/>
    <cellStyle name="Comma 2 3 2 2 2 2 2 2 2 3 2 9" xfId="21330"/>
    <cellStyle name="Comma 2 3 2 2 2 2 2 2 2 3 3" xfId="4180"/>
    <cellStyle name="Comma 2 3 2 2 2 2 2 2 2 3 4" xfId="4489"/>
    <cellStyle name="Comma 2 3 2 2 2 2 2 2 2 3 5" xfId="4657"/>
    <cellStyle name="Comma 2 3 2 2 2 2 2 2 2 3 6" xfId="5699"/>
    <cellStyle name="Comma 2 3 2 2 2 2 2 2 2 3 6 2" xfId="7840"/>
    <cellStyle name="Comma 2 3 2 2 2 2 2 2 2 3 6 2 2" xfId="36209"/>
    <cellStyle name="Comma 2 3 2 2 2 2 2 2 2 3 6 2 2 2" xfId="37346"/>
    <cellStyle name="Comma 2 3 2 2 2 2 2 2 2 3 6 3" xfId="25957"/>
    <cellStyle name="Comma 2 3 2 2 2 2 2 2 2 3 7" xfId="9672"/>
    <cellStyle name="Comma 2 3 2 2 2 2 2 2 2 3 8" xfId="11879"/>
    <cellStyle name="Comma 2 3 2 2 2 2 2 2 2 3 9" xfId="14658"/>
    <cellStyle name="Comma 2 3 2 2 2 2 2 2 2 4" xfId="3419"/>
    <cellStyle name="Comma 2 3 2 2 2 2 2 2 2 5" xfId="3499"/>
    <cellStyle name="Comma 2 3 2 2 2 2 2 2 2 5 10" xfId="23520"/>
    <cellStyle name="Comma 2 3 2 2 2 2 2 2 2 5 10 2" xfId="35704"/>
    <cellStyle name="Comma 2 3 2 2 2 2 2 2 2 5 2" xfId="6257"/>
    <cellStyle name="Comma 2 3 2 2 2 2 2 2 2 5 2 2" xfId="6903"/>
    <cellStyle name="Comma 2 3 2 2 2 2 2 2 2 5 2 2 2" xfId="36394"/>
    <cellStyle name="Comma 2 3 2 2 2 2 2 2 2 5 2 2 2 2" xfId="36935"/>
    <cellStyle name="Comma 2 3 2 2 2 2 2 2 2 5 2 3" xfId="24742"/>
    <cellStyle name="Comma 2 3 2 2 2 2 2 2 2 5 3" xfId="8622"/>
    <cellStyle name="Comma 2 3 2 2 2 2 2 2 2 5 4" xfId="10492"/>
    <cellStyle name="Comma 2 3 2 2 2 2 2 2 2 5 5" xfId="12699"/>
    <cellStyle name="Comma 2 3 2 2 2 2 2 2 2 5 6" xfId="15743"/>
    <cellStyle name="Comma 2 3 2 2 2 2 2 2 2 5 7" xfId="17114"/>
    <cellStyle name="Comma 2 3 2 2 2 2 2 2 2 5 8" xfId="19321"/>
    <cellStyle name="Comma 2 3 2 2 2 2 2 2 2 5 9" xfId="21529"/>
    <cellStyle name="Comma 2 3 2 2 2 2 2 2 2 6" xfId="4109"/>
    <cellStyle name="Comma 2 3 2 2 2 2 2 2 2 7" xfId="4425"/>
    <cellStyle name="Comma 2 3 2 2 2 2 2 2 2 8" xfId="4902"/>
    <cellStyle name="Comma 2 3 2 2 2 2 2 2 2 8 2" xfId="7505"/>
    <cellStyle name="Comma 2 3 2 2 2 2 2 2 2 8 2 2" xfId="35909"/>
    <cellStyle name="Comma 2 3 2 2 2 2 2 2 2 8 2 2 2" xfId="37216"/>
    <cellStyle name="Comma 2 3 2 2 2 2 2 2 2 8 3" xfId="25494"/>
    <cellStyle name="Comma 2 3 2 2 2 2 2 2 2 9" xfId="9137"/>
    <cellStyle name="Comma 2 3 2 2 2 2 2 2 3" xfId="2153"/>
    <cellStyle name="Comma 2 3 2 2 2 2 2 2 3 10" xfId="15079"/>
    <cellStyle name="Comma 2 3 2 2 2 2 2 2 3 11" xfId="18499"/>
    <cellStyle name="Comma 2 3 2 2 2 2 2 2 3 12" xfId="20707"/>
    <cellStyle name="Comma 2 3 2 2 2 2 2 2 3 13" xfId="22381"/>
    <cellStyle name="Comma 2 3 2 2 2 2 2 2 3 13 2" xfId="35363"/>
    <cellStyle name="Comma 2 3 2 2 2 2 2 2 3 2" xfId="2350"/>
    <cellStyle name="Comma 2 3 2 2 2 2 2 2 3 2 10" xfId="23947"/>
    <cellStyle name="Comma 2 3 2 2 2 2 2 2 3 2 10 2" xfId="35442"/>
    <cellStyle name="Comma 2 3 2 2 2 2 2 2 3 2 2" xfId="6551"/>
    <cellStyle name="Comma 2 3 2 2 2 2 2 2 3 2 2 2" xfId="6632"/>
    <cellStyle name="Comma 2 3 2 2 2 2 2 2 3 2 2 2 2" xfId="36594"/>
    <cellStyle name="Comma 2 3 2 2 2 2 2 2 3 2 2 2 2 2" xfId="36673"/>
    <cellStyle name="Comma 2 3 2 2 2 2 2 2 3 2 2 3" xfId="24087"/>
    <cellStyle name="Comma 2 3 2 2 2 2 2 2 3 2 3" xfId="7976"/>
    <cellStyle name="Comma 2 3 2 2 2 2 2 2 3 2 4" xfId="9811"/>
    <cellStyle name="Comma 2 3 2 2 2 2 2 2 3 2 5" xfId="12018"/>
    <cellStyle name="Comma 2 3 2 2 2 2 2 2 3 2 6" xfId="14831"/>
    <cellStyle name="Comma 2 3 2 2 2 2 2 2 3 2 7" xfId="13180"/>
    <cellStyle name="Comma 2 3 2 2 2 2 2 2 3 2 8" xfId="18640"/>
    <cellStyle name="Comma 2 3 2 2 2 2 2 2 3 2 9" xfId="20848"/>
    <cellStyle name="Comma 2 3 2 2 2 2 2 2 3 3" xfId="3660"/>
    <cellStyle name="Comma 2 3 2 2 2 2 2 2 3 4" xfId="2470"/>
    <cellStyle name="Comma 2 3 2 2 2 2 2 2 3 5" xfId="4372"/>
    <cellStyle name="Comma 2 3 2 2 2 2 2 2 3 6" xfId="5076"/>
    <cellStyle name="Comma 2 3 2 2 2 2 2 2 3 6 2" xfId="7838"/>
    <cellStyle name="Comma 2 3 2 2 2 2 2 2 3 6 2 2" xfId="35986"/>
    <cellStyle name="Comma 2 3 2 2 2 2 2 2 3 6 2 2 2" xfId="37344"/>
    <cellStyle name="Comma 2 3 2 2 2 2 2 2 3 6 3" xfId="25955"/>
    <cellStyle name="Comma 2 3 2 2 2 2 2 2 3 7" xfId="9670"/>
    <cellStyle name="Comma 2 3 2 2 2 2 2 2 3 8" xfId="11877"/>
    <cellStyle name="Comma 2 3 2 2 2 2 2 2 3 9" xfId="14656"/>
    <cellStyle name="Comma 2 3 2 2 2 2 2 2 4" xfId="2822"/>
    <cellStyle name="Comma 2 3 2 2 2 2 2 2 5" xfId="2753"/>
    <cellStyle name="Comma 2 3 2 2 2 2 2 2 6" xfId="3497"/>
    <cellStyle name="Comma 2 3 2 2 2 2 2 2 6 10" xfId="23239"/>
    <cellStyle name="Comma 2 3 2 2 2 2 2 2 6 10 2" xfId="35702"/>
    <cellStyle name="Comma 2 3 2 2 2 2 2 2 6 2" xfId="5976"/>
    <cellStyle name="Comma 2 3 2 2 2 2 2 2 6 2 2" xfId="6901"/>
    <cellStyle name="Comma 2 3 2 2 2 2 2 2 6 2 2 2" xfId="36268"/>
    <cellStyle name="Comma 2 3 2 2 2 2 2 2 6 2 2 2 2" xfId="36933"/>
    <cellStyle name="Comma 2 3 2 2 2 2 2 2 6 2 3" xfId="24740"/>
    <cellStyle name="Comma 2 3 2 2 2 2 2 2 6 3" xfId="8620"/>
    <cellStyle name="Comma 2 3 2 2 2 2 2 2 6 4" xfId="10490"/>
    <cellStyle name="Comma 2 3 2 2 2 2 2 2 6 5" xfId="12697"/>
    <cellStyle name="Comma 2 3 2 2 2 2 2 2 6 6" xfId="15741"/>
    <cellStyle name="Comma 2 3 2 2 2 2 2 2 6 7" xfId="17112"/>
    <cellStyle name="Comma 2 3 2 2 2 2 2 2 6 8" xfId="19319"/>
    <cellStyle name="Comma 2 3 2 2 2 2 2 2 6 9" xfId="21527"/>
    <cellStyle name="Comma 2 3 2 2 2 2 2 2 7" xfId="4022"/>
    <cellStyle name="Comma 2 3 2 2 2 2 2 2 8" xfId="2305"/>
    <cellStyle name="Comma 2 3 2 2 2 2 2 2 9" xfId="4900"/>
    <cellStyle name="Comma 2 3 2 2 2 2 2 2 9 2" xfId="7379"/>
    <cellStyle name="Comma 2 3 2 2 2 2 2 2 9 2 2" xfId="35907"/>
    <cellStyle name="Comma 2 3 2 2 2 2 2 2 9 2 2 2" xfId="37090"/>
    <cellStyle name="Comma 2 3 2 2 2 2 2 2 9 3" xfId="25213"/>
    <cellStyle name="Comma 2 3 2 2 2 2 2 3" xfId="1164"/>
    <cellStyle name="Comma 2 3 2 2 2 2 2 3 10" xfId="11178"/>
    <cellStyle name="Comma 2 3 2 2 2 2 2 3 11" xfId="13824"/>
    <cellStyle name="Comma 2 3 2 2 2 2 2 3 12" xfId="16230"/>
    <cellStyle name="Comma 2 3 2 2 2 2 2 3 13" xfId="17800"/>
    <cellStyle name="Comma 2 3 2 2 2 2 2 3 14" xfId="20008"/>
    <cellStyle name="Comma 2 3 2 2 2 2 2 3 15" xfId="22379"/>
    <cellStyle name="Comma 2 3 2 2 2 2 2 3 15 2" xfId="35088"/>
    <cellStyle name="Comma 2 3 2 2 2 2 2 3 2" xfId="2348"/>
    <cellStyle name="Comma 2 3 2 2 2 2 2 3 2 10" xfId="13233"/>
    <cellStyle name="Comma 2 3 2 2 2 2 2 3 2 11" xfId="18638"/>
    <cellStyle name="Comma 2 3 2 2 2 2 2 3 2 12" xfId="20846"/>
    <cellStyle name="Comma 2 3 2 2 2 2 2 3 2 13" xfId="22496"/>
    <cellStyle name="Comma 2 3 2 2 2 2 2 3 2 13 2" xfId="35440"/>
    <cellStyle name="Comma 2 3 2 2 2 2 2 3 2 2" xfId="2426"/>
    <cellStyle name="Comma 2 3 2 2 2 2 2 3 2 2 10" xfId="24085"/>
    <cellStyle name="Comma 2 3 2 2 2 2 2 3 2 2 10 2" xfId="35495"/>
    <cellStyle name="Comma 2 3 2 2 2 2 2 3 2 2 2" xfId="6630"/>
    <cellStyle name="Comma 2 3 2 2 2 2 2 3 2 2 2 2" xfId="6688"/>
    <cellStyle name="Comma 2 3 2 2 2 2 2 3 2 2 2 2 2" xfId="36671"/>
    <cellStyle name="Comma 2 3 2 2 2 2 2 3 2 2 2 2 2 2" xfId="36726"/>
    <cellStyle name="Comma 2 3 2 2 2 2 2 3 2 2 2 3" xfId="24143"/>
    <cellStyle name="Comma 2 3 2 2 2 2 2 3 2 2 3" xfId="8029"/>
    <cellStyle name="Comma 2 3 2 2 2 2 2 3 2 2 4" xfId="9867"/>
    <cellStyle name="Comma 2 3 2 2 2 2 2 3 2 2 5" xfId="12074"/>
    <cellStyle name="Comma 2 3 2 2 2 2 2 3 2 2 6" xfId="14896"/>
    <cellStyle name="Comma 2 3 2 2 2 2 2 3 2 2 7" xfId="13936"/>
    <cellStyle name="Comma 2 3 2 2 2 2 2 3 2 2 8" xfId="18696"/>
    <cellStyle name="Comma 2 3 2 2 2 2 2 3 2 2 9" xfId="20904"/>
    <cellStyle name="Comma 2 3 2 2 2 2 2 3 2 3" xfId="3737"/>
    <cellStyle name="Comma 2 3 2 2 2 2 2 3 2 4" xfId="1896"/>
    <cellStyle name="Comma 2 3 2 2 2 2 2 3 2 5" xfId="1797"/>
    <cellStyle name="Comma 2 3 2 2 2 2 2 3 2 6" xfId="5191"/>
    <cellStyle name="Comma 2 3 2 2 2 2 2 3 2 6 2" xfId="7974"/>
    <cellStyle name="Comma 2 3 2 2 2 2 2 3 2 6 2 2" xfId="36037"/>
    <cellStyle name="Comma 2 3 2 2 2 2 2 3 2 6 2 2 2" xfId="37390"/>
    <cellStyle name="Comma 2 3 2 2 2 2 2 3 2 6 3" xfId="26063"/>
    <cellStyle name="Comma 2 3 2 2 2 2 2 3 2 7" xfId="9809"/>
    <cellStyle name="Comma 2 3 2 2 2 2 2 3 2 8" xfId="12016"/>
    <cellStyle name="Comma 2 3 2 2 2 2 2 3 2 9" xfId="14829"/>
    <cellStyle name="Comma 2 3 2 2 2 2 2 3 3" xfId="2958"/>
    <cellStyle name="Comma 2 3 2 2 2 2 2 3 4" xfId="3253"/>
    <cellStyle name="Comma 2 3 2 2 2 2 2 3 5" xfId="3658"/>
    <cellStyle name="Comma 2 3 2 2 2 2 2 3 5 10" xfId="23354"/>
    <cellStyle name="Comma 2 3 2 2 2 2 2 3 5 10 2" xfId="35748"/>
    <cellStyle name="Comma 2 3 2 2 2 2 2 3 5 2" xfId="6091"/>
    <cellStyle name="Comma 2 3 2 2 2 2 2 3 5 2 2" xfId="6952"/>
    <cellStyle name="Comma 2 3 2 2 2 2 2 3 5 2 2 2" xfId="36319"/>
    <cellStyle name="Comma 2 3 2 2 2 2 2 3 5 2 2 2 2" xfId="36979"/>
    <cellStyle name="Comma 2 3 2 2 2 2 2 3 5 2 3" xfId="24791"/>
    <cellStyle name="Comma 2 3 2 2 2 2 2 3 5 3" xfId="8666"/>
    <cellStyle name="Comma 2 3 2 2 2 2 2 3 5 4" xfId="10600"/>
    <cellStyle name="Comma 2 3 2 2 2 2 2 3 5 5" xfId="12807"/>
    <cellStyle name="Comma 2 3 2 2 2 2 2 3 5 6" xfId="15872"/>
    <cellStyle name="Comma 2 3 2 2 2 2 2 3 5 7" xfId="17222"/>
    <cellStyle name="Comma 2 3 2 2 2 2 2 3 5 8" xfId="19429"/>
    <cellStyle name="Comma 2 3 2 2 2 2 2 3 5 9" xfId="21637"/>
    <cellStyle name="Comma 2 3 2 2 2 2 2 3 6" xfId="1704"/>
    <cellStyle name="Comma 2 3 2 2 2 2 2 3 7" xfId="4422"/>
    <cellStyle name="Comma 2 3 2 2 2 2 2 3 8" xfId="5074"/>
    <cellStyle name="Comma 2 3 2 2 2 2 2 3 8 2" xfId="7430"/>
    <cellStyle name="Comma 2 3 2 2 2 2 2 3 8 2 2" xfId="35984"/>
    <cellStyle name="Comma 2 3 2 2 2 2 2 3 8 2 2 2" xfId="37141"/>
    <cellStyle name="Comma 2 3 2 2 2 2 2 3 8 3" xfId="25328"/>
    <cellStyle name="Comma 2 3 2 2 2 2 2 3 9" xfId="8971"/>
    <cellStyle name="Comma 2 3 2 2 2 2 2 4" xfId="1702"/>
    <cellStyle name="Comma 2 3 2 2 2 2 2 4 10" xfId="13457"/>
    <cellStyle name="Comma 2 3 2 2 2 2 2 4 11" xfId="18167"/>
    <cellStyle name="Comma 2 3 2 2 2 2 2 4 12" xfId="20375"/>
    <cellStyle name="Comma 2 3 2 2 2 2 2 4 13" xfId="22787"/>
    <cellStyle name="Comma 2 3 2 2 2 2 2 4 13 2" xfId="35261"/>
    <cellStyle name="Comma 2 3 2 2 2 2 2 4 2" xfId="2820"/>
    <cellStyle name="Comma 2 3 2 2 2 2 2 4 2 10" xfId="23670"/>
    <cellStyle name="Comma 2 3 2 2 2 2 2 4 2 10 2" xfId="35619"/>
    <cellStyle name="Comma 2 3 2 2 2 2 2 4 2 2" xfId="6402"/>
    <cellStyle name="Comma 2 3 2 2 2 2 2 4 2 2 2" xfId="6818"/>
    <cellStyle name="Comma 2 3 2 2 2 2 2 4 2 2 2 2" xfId="36492"/>
    <cellStyle name="Comma 2 3 2 2 2 2 2 4 2 2 2 2 2" xfId="36850"/>
    <cellStyle name="Comma 2 3 2 2 2 2 2 4 2 2 3" xfId="24352"/>
    <cellStyle name="Comma 2 3 2 2 2 2 2 4 2 3" xfId="8232"/>
    <cellStyle name="Comma 2 3 2 2 2 2 2 4 2 4" xfId="10076"/>
    <cellStyle name="Comma 2 3 2 2 2 2 2 4 2 5" xfId="12283"/>
    <cellStyle name="Comma 2 3 2 2 2 2 2 4 2 6" xfId="15201"/>
    <cellStyle name="Comma 2 3 2 2 2 2 2 4 2 7" xfId="16698"/>
    <cellStyle name="Comma 2 3 2 2 2 2 2 4 2 8" xfId="18905"/>
    <cellStyle name="Comma 2 3 2 2 2 2 2 4 2 9" xfId="21113"/>
    <cellStyle name="Comma 2 3 2 2 2 2 2 4 3" xfId="4003"/>
    <cellStyle name="Comma 2 3 2 2 2 2 2 4 4" xfId="4353"/>
    <cellStyle name="Comma 2 3 2 2 2 2 2 4 5" xfId="1720"/>
    <cellStyle name="Comma 2 3 2 2 2 2 2 4 6" xfId="5482"/>
    <cellStyle name="Comma 2 3 2 2 2 2 2 4 6 2" xfId="7608"/>
    <cellStyle name="Comma 2 3 2 2 2 2 2 4 6 2 2" xfId="36158"/>
    <cellStyle name="Comma 2 3 2 2 2 2 2 4 6 2 2 2" xfId="37269"/>
    <cellStyle name="Comma 2 3 2 2 2 2 2 4 6 3" xfId="25650"/>
    <cellStyle name="Comma 2 3 2 2 2 2 2 4 7" xfId="9338"/>
    <cellStyle name="Comma 2 3 2 2 2 2 2 4 8" xfId="11545"/>
    <cellStyle name="Comma 2 3 2 2 2 2 2 4 9" xfId="14269"/>
    <cellStyle name="Comma 2 3 2 2 2 2 2 5" xfId="2772"/>
    <cellStyle name="Comma 2 3 2 2 2 2 2 6" xfId="1631"/>
    <cellStyle name="Comma 2 3 2 2 2 2 2 6 10" xfId="23237"/>
    <cellStyle name="Comma 2 3 2 2 2 2 2 6 10 2" xfId="35246"/>
    <cellStyle name="Comma 2 3 2 2 2 2 2 6 2" xfId="5974"/>
    <cellStyle name="Comma 2 3 2 2 2 2 2 6 2 2" xfId="6370"/>
    <cellStyle name="Comma 2 3 2 2 2 2 2 6 2 2 2" xfId="36266"/>
    <cellStyle name="Comma 2 3 2 2 2 2 2 6 2 2 2 2" xfId="36477"/>
    <cellStyle name="Comma 2 3 2 2 2 2 2 6 2 3" xfId="23633"/>
    <cellStyle name="Comma 2 3 2 2 2 2 2 6 3" xfId="7588"/>
    <cellStyle name="Comma 2 3 2 2 2 2 2 6 4" xfId="9296"/>
    <cellStyle name="Comma 2 3 2 2 2 2 2 6 5" xfId="11503"/>
    <cellStyle name="Comma 2 3 2 2 2 2 2 6 6" xfId="14212"/>
    <cellStyle name="Comma 2 3 2 2 2 2 2 6 7" xfId="14293"/>
    <cellStyle name="Comma 2 3 2 2 2 2 2 6 8" xfId="18125"/>
    <cellStyle name="Comma 2 3 2 2 2 2 2 6 9" xfId="20333"/>
    <cellStyle name="Comma 2 3 2 2 2 2 2 7" xfId="3691"/>
    <cellStyle name="Comma 2 3 2 2 2 2 2 8" xfId="4347"/>
    <cellStyle name="Comma 2 3 2 2 2 2 2 9" xfId="4696"/>
    <cellStyle name="Comma 2 3 2 2 2 2 2 9 2" xfId="7377"/>
    <cellStyle name="Comma 2 3 2 2 2 2 2 9 2 2" xfId="35832"/>
    <cellStyle name="Comma 2 3 2 2 2 2 2 9 2 2 2" xfId="37088"/>
    <cellStyle name="Comma 2 3 2 2 2 2 2 9 3" xfId="25211"/>
    <cellStyle name="Comma 2 3 2 2 2 2 20" xfId="37849"/>
    <cellStyle name="Comma 2 3 2 2 2 2 3" xfId="1074"/>
    <cellStyle name="Comma 2 3 2 2 2 2 4" xfId="1099"/>
    <cellStyle name="Comma 2 3 2 2 2 2 5" xfId="1162"/>
    <cellStyle name="Comma 2 3 2 2 2 2 5 10" xfId="11176"/>
    <cellStyle name="Comma 2 3 2 2 2 2 5 11" xfId="13822"/>
    <cellStyle name="Comma 2 3 2 2 2 2 5 12" xfId="15143"/>
    <cellStyle name="Comma 2 3 2 2 2 2 5 13" xfId="17798"/>
    <cellStyle name="Comma 2 3 2 2 2 2 5 14" xfId="20006"/>
    <cellStyle name="Comma 2 3 2 2 2 2 5 15" xfId="22141"/>
    <cellStyle name="Comma 2 3 2 2 2 2 5 15 2" xfId="35086"/>
    <cellStyle name="Comma 2 3 2 2 2 2 5 2" xfId="1342"/>
    <cellStyle name="Comma 2 3 2 2 2 2 5 2 10" xfId="11312"/>
    <cellStyle name="Comma 2 3 2 2 2 2 5 2 11" xfId="13982"/>
    <cellStyle name="Comma 2 3 2 2 2 2 5 2 12" xfId="16320"/>
    <cellStyle name="Comma 2 3 2 2 2 2 5 2 13" xfId="17934"/>
    <cellStyle name="Comma 2 3 2 2 2 2 5 2 14" xfId="20142"/>
    <cellStyle name="Comma 2 3 2 2 2 2 5 2 15" xfId="22494"/>
    <cellStyle name="Comma 2 3 2 2 2 2 5 2 15 2" xfId="35131"/>
    <cellStyle name="Comma 2 3 2 2 2 2 5 2 2" xfId="2424"/>
    <cellStyle name="Comma 2 3 2 2 2 2 5 2 2 10" xfId="15018"/>
    <cellStyle name="Comma 2 3 2 2 2 2 5 2 2 11" xfId="18694"/>
    <cellStyle name="Comma 2 3 2 2 2 2 5 2 2 12" xfId="20902"/>
    <cellStyle name="Comma 2 3 2 2 2 2 5 2 2 13" xfId="22630"/>
    <cellStyle name="Comma 2 3 2 2 2 2 5 2 2 13 2" xfId="35493"/>
    <cellStyle name="Comma 2 3 2 2 2 2 5 2 2 2" xfId="2508"/>
    <cellStyle name="Comma 2 3 2 2 2 2 5 2 2 2 10" xfId="24141"/>
    <cellStyle name="Comma 2 3 2 2 2 2 5 2 2 2 10 2" xfId="35541"/>
    <cellStyle name="Comma 2 3 2 2 2 2 5 2 2 2 2" xfId="6686"/>
    <cellStyle name="Comma 2 3 2 2 2 2 5 2 2 2 2 2" xfId="6740"/>
    <cellStyle name="Comma 2 3 2 2 2 2 5 2 2 2 2 2 2" xfId="36724"/>
    <cellStyle name="Comma 2 3 2 2 2 2 5 2 2 2 2 2 2 2" xfId="36772"/>
    <cellStyle name="Comma 2 3 2 2 2 2 5 2 2 2 2 3" xfId="24195"/>
    <cellStyle name="Comma 2 3 2 2 2 2 5 2 2 2 3" xfId="8075"/>
    <cellStyle name="Comma 2 3 2 2 2 2 5 2 2 2 4" xfId="9919"/>
    <cellStyle name="Comma 2 3 2 2 2 2 5 2 2 2 5" xfId="12126"/>
    <cellStyle name="Comma 2 3 2 2 2 2 5 2 2 2 6" xfId="14963"/>
    <cellStyle name="Comma 2 3 2 2 2 2 5 2 2 2 7" xfId="16541"/>
    <cellStyle name="Comma 2 3 2 2 2 2 5 2 2 2 8" xfId="18748"/>
    <cellStyle name="Comma 2 3 2 2 2 2 5 2 2 2 9" xfId="20956"/>
    <cellStyle name="Comma 2 3 2 2 2 2 5 2 2 3" xfId="3811"/>
    <cellStyle name="Comma 2 3 2 2 2 2 5 2 2 4" xfId="1470"/>
    <cellStyle name="Comma 2 3 2 2 2 2 5 2 2 5" xfId="1579"/>
    <cellStyle name="Comma 2 3 2 2 2 2 5 2 2 6" xfId="5325"/>
    <cellStyle name="Comma 2 3 2 2 2 2 5 2 2 6 2" xfId="8027"/>
    <cellStyle name="Comma 2 3 2 2 2 2 5 2 2 6 2 2" xfId="36080"/>
    <cellStyle name="Comma 2 3 2 2 2 2 5 2 2 6 2 2 2" xfId="37415"/>
    <cellStyle name="Comma 2 3 2 2 2 2 5 2 2 6 3" xfId="26091"/>
    <cellStyle name="Comma 2 3 2 2 2 2 5 2 2 7" xfId="9865"/>
    <cellStyle name="Comma 2 3 2 2 2 2 5 2 2 8" xfId="12072"/>
    <cellStyle name="Comma 2 3 2 2 2 2 5 2 2 9" xfId="14894"/>
    <cellStyle name="Comma 2 3 2 2 2 2 5 2 3" xfId="3102"/>
    <cellStyle name="Comma 2 3 2 2 2 2 5 2 4" xfId="3387"/>
    <cellStyle name="Comma 2 3 2 2 2 2 5 2 5" xfId="3735"/>
    <cellStyle name="Comma 2 3 2 2 2 2 5 2 5 10" xfId="23488"/>
    <cellStyle name="Comma 2 3 2 2 2 2 5 2 5 10 2" xfId="35773"/>
    <cellStyle name="Comma 2 3 2 2 2 2 5 2 5 2" xfId="6225"/>
    <cellStyle name="Comma 2 3 2 2 2 2 5 2 5 2 2" xfId="6984"/>
    <cellStyle name="Comma 2 3 2 2 2 2 5 2 5 2 2 2" xfId="36362"/>
    <cellStyle name="Comma 2 3 2 2 2 2 5 2 5 2 2 2 2" xfId="37004"/>
    <cellStyle name="Comma 2 3 2 2 2 2 5 2 5 2 3" xfId="24823"/>
    <cellStyle name="Comma 2 3 2 2 2 2 5 2 5 3" xfId="8691"/>
    <cellStyle name="Comma 2 3 2 2 2 2 5 2 5 4" xfId="10632"/>
    <cellStyle name="Comma 2 3 2 2 2 2 5 2 5 5" xfId="12839"/>
    <cellStyle name="Comma 2 3 2 2 2 2 5 2 5 6" xfId="15923"/>
    <cellStyle name="Comma 2 3 2 2 2 2 5 2 5 7" xfId="17254"/>
    <cellStyle name="Comma 2 3 2 2 2 2 5 2 5 8" xfId="19461"/>
    <cellStyle name="Comma 2 3 2 2 2 2 5 2 5 9" xfId="21669"/>
    <cellStyle name="Comma 2 3 2 2 2 2 5 2 6" xfId="2435"/>
    <cellStyle name="Comma 2 3 2 2 2 2 5 2 7" xfId="3692"/>
    <cellStyle name="Comma 2 3 2 2 2 2 5 2 8" xfId="5189"/>
    <cellStyle name="Comma 2 3 2 2 2 2 5 2 8 2" xfId="7473"/>
    <cellStyle name="Comma 2 3 2 2 2 2 5 2 8 2 2" xfId="36035"/>
    <cellStyle name="Comma 2 3 2 2 2 2 5 2 8 2 2 2" xfId="37184"/>
    <cellStyle name="Comma 2 3 2 2 2 2 5 2 8 3" xfId="25462"/>
    <cellStyle name="Comma 2 3 2 2 2 2 5 2 9" xfId="9105"/>
    <cellStyle name="Comma 2 3 2 2 2 2 5 3" xfId="2089"/>
    <cellStyle name="Comma 2 3 2 2 2 2 5 3 10" xfId="13690"/>
    <cellStyle name="Comma 2 3 2 2 2 2 5 3 11" xfId="18435"/>
    <cellStyle name="Comma 2 3 2 2 2 2 5 3 12" xfId="20643"/>
    <cellStyle name="Comma 2 3 2 2 2 2 5 3 13" xfId="22884"/>
    <cellStyle name="Comma 2 3 2 2 2 2 5 3 13 2" xfId="35331"/>
    <cellStyle name="Comma 2 3 2 2 2 2 5 3 2" xfId="2956"/>
    <cellStyle name="Comma 2 3 2 2 2 2 5 3 2 10" xfId="23883"/>
    <cellStyle name="Comma 2 3 2 2 2 2 5 3 2 10 2" xfId="35644"/>
    <cellStyle name="Comma 2 3 2 2 2 2 5 3 2 2" xfId="6519"/>
    <cellStyle name="Comma 2 3 2 2 2 2 5 3 2 2 2" xfId="6843"/>
    <cellStyle name="Comma 2 3 2 2 2 2 5 3 2 2 2 2" xfId="36562"/>
    <cellStyle name="Comma 2 3 2 2 2 2 5 3 2 2 2 2 2" xfId="36875"/>
    <cellStyle name="Comma 2 3 2 2 2 2 5 3 2 2 3" xfId="24449"/>
    <cellStyle name="Comma 2 3 2 2 2 2 5 3 2 3" xfId="8329"/>
    <cellStyle name="Comma 2 3 2 2 2 2 5 3 2 4" xfId="10173"/>
    <cellStyle name="Comma 2 3 2 2 2 2 5 3 2 5" xfId="12380"/>
    <cellStyle name="Comma 2 3 2 2 2 2 5 3 2 6" xfId="15318"/>
    <cellStyle name="Comma 2 3 2 2 2 2 5 3 2 7" xfId="16795"/>
    <cellStyle name="Comma 2 3 2 2 2 2 5 3 2 8" xfId="19002"/>
    <cellStyle name="Comma 2 3 2 2 2 2 5 3 2 9" xfId="21210"/>
    <cellStyle name="Comma 2 3 2 2 2 2 5 3 3" xfId="4080"/>
    <cellStyle name="Comma 2 3 2 2 2 2 5 3 4" xfId="4414"/>
    <cellStyle name="Comma 2 3 2 2 2 2 5 3 5" xfId="4631"/>
    <cellStyle name="Comma 2 3 2 2 2 2 5 3 6" xfId="5579"/>
    <cellStyle name="Comma 2 3 2 2 2 2 5 3 6 2" xfId="7774"/>
    <cellStyle name="Comma 2 3 2 2 2 2 5 3 6 2 2" xfId="36183"/>
    <cellStyle name="Comma 2 3 2 2 2 2 5 3 6 2 2 2" xfId="37312"/>
    <cellStyle name="Comma 2 3 2 2 2 2 5 3 6 3" xfId="25891"/>
    <cellStyle name="Comma 2 3 2 2 2 2 5 3 7" xfId="9606"/>
    <cellStyle name="Comma 2 3 2 2 2 2 5 3 8" xfId="11813"/>
    <cellStyle name="Comma 2 3 2 2 2 2 5 3 9" xfId="14592"/>
    <cellStyle name="Comma 2 3 2 2 2 2 5 4" xfId="3251"/>
    <cellStyle name="Comma 2 3 2 2 2 2 5 5" xfId="1397"/>
    <cellStyle name="Comma 2 3 2 2 2 2 5 5 10" xfId="23352"/>
    <cellStyle name="Comma 2 3 2 2 2 2 5 5 10 2" xfId="35185"/>
    <cellStyle name="Comma 2 3 2 2 2 2 5 5 2" xfId="6089"/>
    <cellStyle name="Comma 2 3 2 2 2 2 5 5 2 2" xfId="6279"/>
    <cellStyle name="Comma 2 3 2 2 2 2 5 5 2 2 2" xfId="36317"/>
    <cellStyle name="Comma 2 3 2 2 2 2 5 5 2 2 2 2" xfId="36416"/>
    <cellStyle name="Comma 2 3 2 2 2 2 5 5 2 3" xfId="23542"/>
    <cellStyle name="Comma 2 3 2 2 2 2 5 5 3" xfId="7527"/>
    <cellStyle name="Comma 2 3 2 2 2 2 5 5 4" xfId="9159"/>
    <cellStyle name="Comma 2 3 2 2 2 2 5 5 5" xfId="11366"/>
    <cellStyle name="Comma 2 3 2 2 2 2 5 5 6" xfId="14036"/>
    <cellStyle name="Comma 2 3 2 2 2 2 5 5 7" xfId="16025"/>
    <cellStyle name="Comma 2 3 2 2 2 2 5 5 8" xfId="17988"/>
    <cellStyle name="Comma 2 3 2 2 2 2 5 5 9" xfId="20196"/>
    <cellStyle name="Comma 2 3 2 2 2 2 5 6" xfId="4321"/>
    <cellStyle name="Comma 2 3 2 2 2 2 5 7" xfId="4492"/>
    <cellStyle name="Comma 2 3 2 2 2 2 5 8" xfId="4836"/>
    <cellStyle name="Comma 2 3 2 2 2 2 5 8 2" xfId="7428"/>
    <cellStyle name="Comma 2 3 2 2 2 2 5 8 2 2" xfId="35875"/>
    <cellStyle name="Comma 2 3 2 2 2 2 5 8 2 2 2" xfId="37139"/>
    <cellStyle name="Comma 2 3 2 2 2 2 5 8 3" xfId="25326"/>
    <cellStyle name="Comma 2 3 2 2 2 2 5 9" xfId="8969"/>
    <cellStyle name="Comma 2 3 2 2 2 2 6" xfId="1700"/>
    <cellStyle name="Comma 2 3 2 2 2 2 6 10" xfId="13492"/>
    <cellStyle name="Comma 2 3 2 2 2 2 6 11" xfId="18165"/>
    <cellStyle name="Comma 2 3 2 2 2 2 6 12" xfId="20373"/>
    <cellStyle name="Comma 2 3 2 2 2 2 6 13" xfId="22315"/>
    <cellStyle name="Comma 2 3 2 2 2 2 6 13 2" xfId="35259"/>
    <cellStyle name="Comma 2 3 2 2 2 2 6 2" xfId="2303"/>
    <cellStyle name="Comma 2 3 2 2 2 2 6 2 10" xfId="23668"/>
    <cellStyle name="Comma 2 3 2 2 2 2 6 2 10 2" xfId="35408"/>
    <cellStyle name="Comma 2 3 2 2 2 2 6 2 2" xfId="6400"/>
    <cellStyle name="Comma 2 3 2 2 2 2 6 2 2 2" xfId="6597"/>
    <cellStyle name="Comma 2 3 2 2 2 2 6 2 2 2 2" xfId="36490"/>
    <cellStyle name="Comma 2 3 2 2 2 2 6 2 2 2 2 2" xfId="36639"/>
    <cellStyle name="Comma 2 3 2 2 2 2 6 2 2 3" xfId="24052"/>
    <cellStyle name="Comma 2 3 2 2 2 2 6 2 3" xfId="7942"/>
    <cellStyle name="Comma 2 3 2 2 2 2 6 2 4" xfId="9776"/>
    <cellStyle name="Comma 2 3 2 2 2 2 6 2 5" xfId="11983"/>
    <cellStyle name="Comma 2 3 2 2 2 2 6 2 6" xfId="14789"/>
    <cellStyle name="Comma 2 3 2 2 2 2 6 2 7" xfId="13556"/>
    <cellStyle name="Comma 2 3 2 2 2 2 6 2 8" xfId="18605"/>
    <cellStyle name="Comma 2 3 2 2 2 2 6 2 9" xfId="20813"/>
    <cellStyle name="Comma 2 3 2 2 2 2 6 3" xfId="3617"/>
    <cellStyle name="Comma 2 3 2 2 2 2 6 4" xfId="4205"/>
    <cellStyle name="Comma 2 3 2 2 2 2 6 5" xfId="1829"/>
    <cellStyle name="Comma 2 3 2 2 2 2 6 6" xfId="5010"/>
    <cellStyle name="Comma 2 3 2 2 2 2 6 6 2" xfId="7606"/>
    <cellStyle name="Comma 2 3 2 2 2 2 6 6 2 2" xfId="35952"/>
    <cellStyle name="Comma 2 3 2 2 2 2 6 6 2 2 2" xfId="37267"/>
    <cellStyle name="Comma 2 3 2 2 2 2 6 6 3" xfId="25648"/>
    <cellStyle name="Comma 2 3 2 2 2 2 6 7" xfId="9336"/>
    <cellStyle name="Comma 2 3 2 2 2 2 6 8" xfId="11543"/>
    <cellStyle name="Comma 2 3 2 2 2 2 6 9" xfId="14267"/>
    <cellStyle name="Comma 2 3 2 2 2 2 7" xfId="2707"/>
    <cellStyle name="Comma 2 3 2 2 2 2 8" xfId="2778"/>
    <cellStyle name="Comma 2 3 2 2 2 2 9" xfId="2003"/>
    <cellStyle name="Comma 2 3 2 2 2 2 9 10" xfId="23173"/>
    <cellStyle name="Comma 2 3 2 2 2 2 9 10 2" xfId="35302"/>
    <cellStyle name="Comma 2 3 2 2 2 2 9 2" xfId="5910"/>
    <cellStyle name="Comma 2 3 2 2 2 2 9 2 2" xfId="6483"/>
    <cellStyle name="Comma 2 3 2 2 2 2 9 2 2 2" xfId="36234"/>
    <cellStyle name="Comma 2 3 2 2 2 2 9 2 2 2 2" xfId="36533"/>
    <cellStyle name="Comma 2 3 2 2 2 2 9 2 3" xfId="23812"/>
    <cellStyle name="Comma 2 3 2 2 2 2 9 3" xfId="7710"/>
    <cellStyle name="Comma 2 3 2 2 2 2 9 4" xfId="9529"/>
    <cellStyle name="Comma 2 3 2 2 2 2 9 5" xfId="11736"/>
    <cellStyle name="Comma 2 3 2 2 2 2 9 6" xfId="14513"/>
    <cellStyle name="Comma 2 3 2 2 2 2 9 7" xfId="13319"/>
    <cellStyle name="Comma 2 3 2 2 2 2 9 8" xfId="18358"/>
    <cellStyle name="Comma 2 3 2 2 2 2 9 9" xfId="20566"/>
    <cellStyle name="Comma 2 3 2 2 2 20" xfId="16361"/>
    <cellStyle name="Comma 2 3 2 2 2 21" xfId="17617"/>
    <cellStyle name="Comma 2 3 2 2 2 22" xfId="19825"/>
    <cellStyle name="Comma 2 3 2 2 2 23" xfId="21983"/>
    <cellStyle name="Comma 2 3 2 2 2 23 2" xfId="35001"/>
    <cellStyle name="Comma 2 3 2 2 2 24" xfId="37798"/>
    <cellStyle name="Comma 2 3 2 2 2 3" xfId="601"/>
    <cellStyle name="Comma 2 3 2 2 2 4" xfId="618"/>
    <cellStyle name="Comma 2 3 2 2 2 5" xfId="595"/>
    <cellStyle name="Comma 2 3 2 2 2 6" xfId="631"/>
    <cellStyle name="Comma 2 3 2 2 2 7" xfId="920"/>
    <cellStyle name="Comma 2 3 2 2 2 7 10" xfId="8838"/>
    <cellStyle name="Comma 2 3 2 2 2 7 11" xfId="11045"/>
    <cellStyle name="Comma 2 3 2 2 2 7 12" xfId="13629"/>
    <cellStyle name="Comma 2 3 2 2 2 7 13" xfId="14443"/>
    <cellStyle name="Comma 2 3 2 2 2 7 14" xfId="17667"/>
    <cellStyle name="Comma 2 3 2 2 2 7 15" xfId="19875"/>
    <cellStyle name="Comma 2 3 2 2 2 7 16" xfId="22052"/>
    <cellStyle name="Comma 2 3 2 2 2 7 16 2" xfId="35024"/>
    <cellStyle name="Comma 2 3 2 2 2 7 17" xfId="38467"/>
    <cellStyle name="Comma 2 3 2 2 2 7 2" xfId="1072"/>
    <cellStyle name="Comma 2 3 2 2 2 7 2 10" xfId="8901"/>
    <cellStyle name="Comma 2 3 2 2 2 7 2 11" xfId="11108"/>
    <cellStyle name="Comma 2 3 2 2 2 7 2 12" xfId="13742"/>
    <cellStyle name="Comma 2 3 2 2 2 7 2 13" xfId="16486"/>
    <cellStyle name="Comma 2 3 2 2 2 7 2 14" xfId="17730"/>
    <cellStyle name="Comma 2 3 2 2 2 7 2 15" xfId="19938"/>
    <cellStyle name="Comma 2 3 2 2 2 7 2 16" xfId="22189"/>
    <cellStyle name="Comma 2 3 2 2 2 7 2 16 2" xfId="35055"/>
    <cellStyle name="Comma 2 3 2 2 2 7 2 2" xfId="1363"/>
    <cellStyle name="Comma 2 3 2 2 2 7 2 2 10" xfId="11333"/>
    <cellStyle name="Comma 2 3 2 2 2 7 2 2 11" xfId="14003"/>
    <cellStyle name="Comma 2 3 2 2 2 7 2 2 12" xfId="15104"/>
    <cellStyle name="Comma 2 3 2 2 2 7 2 2 13" xfId="17955"/>
    <cellStyle name="Comma 2 3 2 2 2 7 2 2 14" xfId="20163"/>
    <cellStyle name="Comma 2 3 2 2 2 7 2 2 15" xfId="22252"/>
    <cellStyle name="Comma 2 3 2 2 2 7 2 2 15 2" xfId="35152"/>
    <cellStyle name="Comma 2 3 2 2 2 7 2 2 2" xfId="1394"/>
    <cellStyle name="Comma 2 3 2 2 2 7 2 2 2 10" xfId="11364"/>
    <cellStyle name="Comma 2 3 2 2 2 7 2 2 2 11" xfId="14034"/>
    <cellStyle name="Comma 2 3 2 2 2 7 2 2 2 12" xfId="16355"/>
    <cellStyle name="Comma 2 3 2 2 2 7 2 2 2 13" xfId="17986"/>
    <cellStyle name="Comma 2 3 2 2 2 7 2 2 2 14" xfId="20194"/>
    <cellStyle name="Comma 2 3 2 2 2 7 2 2 2 15" xfId="22651"/>
    <cellStyle name="Comma 2 3 2 2 2 7 2 2 2 15 2" xfId="35183"/>
    <cellStyle name="Comma 2 3 2 2 2 7 2 2 2 2" xfId="2529"/>
    <cellStyle name="Comma 2 3 2 2 2 7 2 2 2 2 10" xfId="16562"/>
    <cellStyle name="Comma 2 3 2 2 2 7 2 2 2 2 11" xfId="18769"/>
    <cellStyle name="Comma 2 3 2 2 2 7 2 2 2 2 12" xfId="20977"/>
    <cellStyle name="Comma 2 3 2 2 2 7 2 2 2 2 13" xfId="22682"/>
    <cellStyle name="Comma 2 3 2 2 2 7 2 2 2 2 13 2" xfId="35562"/>
    <cellStyle name="Comma 2 3 2 2 2 7 2 2 2 2 2" xfId="2560"/>
    <cellStyle name="Comma 2 3 2 2 2 7 2 2 2 2 2 10" xfId="24216"/>
    <cellStyle name="Comma 2 3 2 2 2 7 2 2 2 2 2 10 2" xfId="35593"/>
    <cellStyle name="Comma 2 3 2 2 2 7 2 2 2 2 2 2" xfId="6761"/>
    <cellStyle name="Comma 2 3 2 2 2 7 2 2 2 2 2 2 2" xfId="6792"/>
    <cellStyle name="Comma 2 3 2 2 2 7 2 2 2 2 2 2 2 2" xfId="36793"/>
    <cellStyle name="Comma 2 3 2 2 2 7 2 2 2 2 2 2 2 2 2" xfId="36824"/>
    <cellStyle name="Comma 2 3 2 2 2 7 2 2 2 2 2 2 3" xfId="24247"/>
    <cellStyle name="Comma 2 3 2 2 2 7 2 2 2 2 2 3" xfId="8127"/>
    <cellStyle name="Comma 2 3 2 2 2 7 2 2 2 2 2 4" xfId="9971"/>
    <cellStyle name="Comma 2 3 2 2 2 7 2 2 2 2 2 5" xfId="12178"/>
    <cellStyle name="Comma 2 3 2 2 2 7 2 2 2 2 2 6" xfId="15015"/>
    <cellStyle name="Comma 2 3 2 2 2 7 2 2 2 2 2 7" xfId="16593"/>
    <cellStyle name="Comma 2 3 2 2 2 7 2 2 2 2 2 8" xfId="18800"/>
    <cellStyle name="Comma 2 3 2 2 2 7 2 2 2 2 2 9" xfId="21008"/>
    <cellStyle name="Comma 2 3 2 2 2 7 2 2 2 2 3" xfId="3863"/>
    <cellStyle name="Comma 2 3 2 2 2 7 2 2 2 2 4" xfId="1406"/>
    <cellStyle name="Comma 2 3 2 2 2 7 2 2 2 2 5" xfId="2430"/>
    <cellStyle name="Comma 2 3 2 2 2 7 2 2 2 2 6" xfId="5377"/>
    <cellStyle name="Comma 2 3 2 2 2 7 2 2 2 2 6 2" xfId="8096"/>
    <cellStyle name="Comma 2 3 2 2 2 7 2 2 2 2 6 2 2" xfId="36132"/>
    <cellStyle name="Comma 2 3 2 2 2 7 2 2 2 2 6 2 2 2" xfId="37434"/>
    <cellStyle name="Comma 2 3 2 2 2 7 2 2 2 2 6 3" xfId="26116"/>
    <cellStyle name="Comma 2 3 2 2 2 7 2 2 2 2 7" xfId="9940"/>
    <cellStyle name="Comma 2 3 2 2 2 7 2 2 2 2 8" xfId="12147"/>
    <cellStyle name="Comma 2 3 2 2 2 7 2 2 2 2 9" xfId="14984"/>
    <cellStyle name="Comma 2 3 2 2 2 7 2 2 2 3" xfId="3154"/>
    <cellStyle name="Comma 2 3 2 2 2 7 2 2 2 4" xfId="3439"/>
    <cellStyle name="Comma 2 3 2 2 2 7 2 2 2 5" xfId="3832"/>
    <cellStyle name="Comma 2 3 2 2 2 7 2 2 2 5 10" xfId="23540"/>
    <cellStyle name="Comma 2 3 2 2 2 7 2 2 2 5 10 2" xfId="35792"/>
    <cellStyle name="Comma 2 3 2 2 2 7 2 2 2 5 2" xfId="6277"/>
    <cellStyle name="Comma 2 3 2 2 2 7 2 2 2 5 2 2" xfId="7017"/>
    <cellStyle name="Comma 2 3 2 2 2 7 2 2 2 5 2 2 2" xfId="36414"/>
    <cellStyle name="Comma 2 3 2 2 2 7 2 2 2 5 2 2 2 2" xfId="37023"/>
    <cellStyle name="Comma 2 3 2 2 2 7 2 2 2 5 2 3" xfId="24856"/>
    <cellStyle name="Comma 2 3 2 2 2 7 2 2 2 5 3" xfId="8710"/>
    <cellStyle name="Comma 2 3 2 2 2 7 2 2 2 5 4" xfId="10665"/>
    <cellStyle name="Comma 2 3 2 2 2 7 2 2 2 5 5" xfId="12872"/>
    <cellStyle name="Comma 2 3 2 2 2 7 2 2 2 5 6" xfId="15981"/>
    <cellStyle name="Comma 2 3 2 2 2 7 2 2 2 5 7" xfId="17287"/>
    <cellStyle name="Comma 2 3 2 2 2 7 2 2 2 5 8" xfId="19494"/>
    <cellStyle name="Comma 2 3 2 2 2 7 2 2 2 5 9" xfId="21702"/>
    <cellStyle name="Comma 2 3 2 2 2 7 2 2 2 6" xfId="1884"/>
    <cellStyle name="Comma 2 3 2 2 2 7 2 2 2 7" xfId="3668"/>
    <cellStyle name="Comma 2 3 2 2 2 7 2 2 2 8" xfId="5346"/>
    <cellStyle name="Comma 2 3 2 2 2 7 2 2 2 8 2" xfId="7525"/>
    <cellStyle name="Comma 2 3 2 2 2 7 2 2 2 8 2 2" xfId="36101"/>
    <cellStyle name="Comma 2 3 2 2 2 7 2 2 2 8 2 2 2" xfId="37236"/>
    <cellStyle name="Comma 2 3 2 2 2 7 2 2 2 8 3" xfId="25514"/>
    <cellStyle name="Comma 2 3 2 2 2 7 2 2 2 9" xfId="9157"/>
    <cellStyle name="Comma 2 3 2 2 2 7 2 2 3" xfId="2201"/>
    <cellStyle name="Comma 2 3 2 2 2 7 2 2 3 10" xfId="13308"/>
    <cellStyle name="Comma 2 3 2 2 2 7 2 2 3 11" xfId="18547"/>
    <cellStyle name="Comma 2 3 2 2 2 7 2 2 3 12" xfId="20755"/>
    <cellStyle name="Comma 2 3 2 2 2 7 2 2 3 13" xfId="22997"/>
    <cellStyle name="Comma 2 3 2 2 2 7 2 2 3 13 2" xfId="35383"/>
    <cellStyle name="Comma 2 3 2 2 2 7 2 2 3 2" xfId="3123"/>
    <cellStyle name="Comma 2 3 2 2 2 7 2 2 3 2 10" xfId="23995"/>
    <cellStyle name="Comma 2 3 2 2 2 7 2 2 3 2 10 2" xfId="35663"/>
    <cellStyle name="Comma 2 3 2 2 2 7 2 2 3 2 2" xfId="6572"/>
    <cellStyle name="Comma 2 3 2 2 2 7 2 2 3 2 2 2" xfId="6862"/>
    <cellStyle name="Comma 2 3 2 2 2 7 2 2 3 2 2 2 2" xfId="36614"/>
    <cellStyle name="Comma 2 3 2 2 2 7 2 2 3 2 2 2 2 2" xfId="36894"/>
    <cellStyle name="Comma 2 3 2 2 2 7 2 2 3 2 2 3" xfId="24562"/>
    <cellStyle name="Comma 2 3 2 2 2 7 2 2 3 2 3" xfId="8442"/>
    <cellStyle name="Comma 2 3 2 2 2 7 2 2 3 2 4" xfId="10286"/>
    <cellStyle name="Comma 2 3 2 2 2 7 2 2 3 2 5" xfId="12493"/>
    <cellStyle name="Comma 2 3 2 2 2 7 2 2 3 2 6" xfId="15460"/>
    <cellStyle name="Comma 2 3 2 2 2 7 2 2 3 2 7" xfId="16908"/>
    <cellStyle name="Comma 2 3 2 2 2 7 2 2 3 2 8" xfId="19115"/>
    <cellStyle name="Comma 2 3 2 2 2 7 2 2 3 2 9" xfId="21323"/>
    <cellStyle name="Comma 2 3 2 2 2 7 2 2 3 3" xfId="4170"/>
    <cellStyle name="Comma 2 3 2 2 2 7 2 2 3 4" xfId="4480"/>
    <cellStyle name="Comma 2 3 2 2 2 7 2 2 3 5" xfId="4650"/>
    <cellStyle name="Comma 2 3 2 2 2 7 2 2 3 6" xfId="5692"/>
    <cellStyle name="Comma 2 3 2 2 2 7 2 2 3 6 2" xfId="7885"/>
    <cellStyle name="Comma 2 3 2 2 2 7 2 2 3 6 2 2" xfId="36202"/>
    <cellStyle name="Comma 2 3 2 2 2 7 2 2 3 6 2 2 2" xfId="37364"/>
    <cellStyle name="Comma 2 3 2 2 2 7 2 2 3 6 3" xfId="26003"/>
    <cellStyle name="Comma 2 3 2 2 2 7 2 2 3 7" xfId="9718"/>
    <cellStyle name="Comma 2 3 2 2 2 7 2 2 3 8" xfId="11925"/>
    <cellStyle name="Comma 2 3 2 2 2 7 2 2 3 9" xfId="14704"/>
    <cellStyle name="Comma 2 3 2 2 2 7 2 2 4" xfId="3408"/>
    <cellStyle name="Comma 2 3 2 2 2 7 2 2 5" xfId="3544"/>
    <cellStyle name="Comma 2 3 2 2 2 7 2 2 5 10" xfId="23509"/>
    <cellStyle name="Comma 2 3 2 2 2 7 2 2 5 10 2" xfId="35722"/>
    <cellStyle name="Comma 2 3 2 2 2 7 2 2 5 2" xfId="6246"/>
    <cellStyle name="Comma 2 3 2 2 2 7 2 2 5 2 2" xfId="6921"/>
    <cellStyle name="Comma 2 3 2 2 2 7 2 2 5 2 2 2" xfId="36383"/>
    <cellStyle name="Comma 2 3 2 2 2 7 2 2 5 2 2 2 2" xfId="36953"/>
    <cellStyle name="Comma 2 3 2 2 2 7 2 2 5 2 3" xfId="24760"/>
    <cellStyle name="Comma 2 3 2 2 2 7 2 2 5 3" xfId="8640"/>
    <cellStyle name="Comma 2 3 2 2 2 7 2 2 5 4" xfId="10537"/>
    <cellStyle name="Comma 2 3 2 2 2 7 2 2 5 5" xfId="12744"/>
    <cellStyle name="Comma 2 3 2 2 2 7 2 2 5 6" xfId="15788"/>
    <cellStyle name="Comma 2 3 2 2 2 7 2 2 5 7" xfId="17159"/>
    <cellStyle name="Comma 2 3 2 2 2 7 2 2 5 8" xfId="19366"/>
    <cellStyle name="Comma 2 3 2 2 2 7 2 2 5 9" xfId="21574"/>
    <cellStyle name="Comma 2 3 2 2 2 7 2 2 6" xfId="4261"/>
    <cellStyle name="Comma 2 3 2 2 2 7 2 2 7" xfId="2391"/>
    <cellStyle name="Comma 2 3 2 2 2 7 2 2 8" xfId="4947"/>
    <cellStyle name="Comma 2 3 2 2 2 7 2 2 8 2" xfId="7494"/>
    <cellStyle name="Comma 2 3 2 2 2 7 2 2 8 2 2" xfId="35927"/>
    <cellStyle name="Comma 2 3 2 2 2 7 2 2 8 2 2 2" xfId="37205"/>
    <cellStyle name="Comma 2 3 2 2 2 7 2 2 8 3" xfId="25483"/>
    <cellStyle name="Comma 2 3 2 2 2 7 2 2 9" xfId="9126"/>
    <cellStyle name="Comma 2 3 2 2 2 7 2 3" xfId="2137"/>
    <cellStyle name="Comma 2 3 2 2 2 7 2 3 10" xfId="14751"/>
    <cellStyle name="Comma 2 3 2 2 2 7 2 3 11" xfId="18483"/>
    <cellStyle name="Comma 2 3 2 2 2 7 2 3 12" xfId="20691"/>
    <cellStyle name="Comma 2 3 2 2 2 7 2 3 13" xfId="22426"/>
    <cellStyle name="Comma 2 3 2 2 2 7 2 3 13 2" xfId="35352"/>
    <cellStyle name="Comma 2 3 2 2 2 7 2 3 2" xfId="2380"/>
    <cellStyle name="Comma 2 3 2 2 2 7 2 3 2 10" xfId="23931"/>
    <cellStyle name="Comma 2 3 2 2 2 7 2 3 2 10 2" xfId="35461"/>
    <cellStyle name="Comma 2 3 2 2 2 7 2 3 2 2" xfId="6540"/>
    <cellStyle name="Comma 2 3 2 2 2 7 2 3 2 2 2" xfId="6653"/>
    <cellStyle name="Comma 2 3 2 2 2 7 2 3 2 2 2 2" xfId="36583"/>
    <cellStyle name="Comma 2 3 2 2 2 7 2 3 2 2 2 2 2" xfId="36692"/>
    <cellStyle name="Comma 2 3 2 2 2 7 2 3 2 2 3" xfId="24108"/>
    <cellStyle name="Comma 2 3 2 2 2 7 2 3 2 3" xfId="7995"/>
    <cellStyle name="Comma 2 3 2 2 2 7 2 3 2 4" xfId="9832"/>
    <cellStyle name="Comma 2 3 2 2 2 7 2 3 2 5" xfId="12039"/>
    <cellStyle name="Comma 2 3 2 2 2 7 2 3 2 6" xfId="14856"/>
    <cellStyle name="Comma 2 3 2 2 2 7 2 3 2 7" xfId="13327"/>
    <cellStyle name="Comma 2 3 2 2 2 7 2 3 2 8" xfId="18661"/>
    <cellStyle name="Comma 2 3 2 2 2 7 2 3 2 9" xfId="20869"/>
    <cellStyle name="Comma 2 3 2 2 2 7 2 3 3" xfId="3686"/>
    <cellStyle name="Comma 2 3 2 2 2 7 2 3 4" xfId="4198"/>
    <cellStyle name="Comma 2 3 2 2 2 7 2 3 5" xfId="4549"/>
    <cellStyle name="Comma 2 3 2 2 2 7 2 3 6" xfId="5121"/>
    <cellStyle name="Comma 2 3 2 2 2 7 2 3 6 2" xfId="7822"/>
    <cellStyle name="Comma 2 3 2 2 2 7 2 3 6 2 2" xfId="36004"/>
    <cellStyle name="Comma 2 3 2 2 2 7 2 3 6 2 2 2" xfId="37333"/>
    <cellStyle name="Comma 2 3 2 2 2 7 2 3 6 3" xfId="25939"/>
    <cellStyle name="Comma 2 3 2 2 2 7 2 3 7" xfId="9654"/>
    <cellStyle name="Comma 2 3 2 2 2 7 2 3 8" xfId="11861"/>
    <cellStyle name="Comma 2 3 2 2 2 7 2 3 9" xfId="14640"/>
    <cellStyle name="Comma 2 3 2 2 2 7 2 4" xfId="2886"/>
    <cellStyle name="Comma 2 3 2 2 2 7 2 5" xfId="3183"/>
    <cellStyle name="Comma 2 3 2 2 2 7 2 6" xfId="3481"/>
    <cellStyle name="Comma 2 3 2 2 2 7 2 6 10" xfId="23284"/>
    <cellStyle name="Comma 2 3 2 2 2 7 2 6 10 2" xfId="35691"/>
    <cellStyle name="Comma 2 3 2 2 2 7 2 6 2" xfId="6021"/>
    <cellStyle name="Comma 2 3 2 2 2 7 2 6 2 2" xfId="6890"/>
    <cellStyle name="Comma 2 3 2 2 2 7 2 6 2 2 2" xfId="36286"/>
    <cellStyle name="Comma 2 3 2 2 2 7 2 6 2 2 2 2" xfId="36922"/>
    <cellStyle name="Comma 2 3 2 2 2 7 2 6 2 3" xfId="24729"/>
    <cellStyle name="Comma 2 3 2 2 2 7 2 6 3" xfId="8609"/>
    <cellStyle name="Comma 2 3 2 2 2 7 2 6 4" xfId="10474"/>
    <cellStyle name="Comma 2 3 2 2 2 7 2 6 5" xfId="12681"/>
    <cellStyle name="Comma 2 3 2 2 2 7 2 6 6" xfId="15725"/>
    <cellStyle name="Comma 2 3 2 2 2 7 2 6 7" xfId="17096"/>
    <cellStyle name="Comma 2 3 2 2 2 7 2 6 8" xfId="19303"/>
    <cellStyle name="Comma 2 3 2 2 2 7 2 6 9" xfId="21511"/>
    <cellStyle name="Comma 2 3 2 2 2 7 2 7" xfId="3888"/>
    <cellStyle name="Comma 2 3 2 2 2 7 2 8" xfId="1529"/>
    <cellStyle name="Comma 2 3 2 2 2 7 2 9" xfId="4884"/>
    <cellStyle name="Comma 2 3 2 2 2 7 2 9 2" xfId="7397"/>
    <cellStyle name="Comma 2 3 2 2 2 7 2 9 2 2" xfId="35896"/>
    <cellStyle name="Comma 2 3 2 2 2 7 2 9 2 2 2" xfId="37108"/>
    <cellStyle name="Comma 2 3 2 2 2 7 2 9 3" xfId="25258"/>
    <cellStyle name="Comma 2 3 2 2 2 7 3" xfId="1215"/>
    <cellStyle name="Comma 2 3 2 2 2 7 3 10" xfId="11228"/>
    <cellStyle name="Comma 2 3 2 2 2 7 3 11" xfId="13874"/>
    <cellStyle name="Comma 2 3 2 2 2 7 3 12" xfId="15956"/>
    <cellStyle name="Comma 2 3 2 2 2 7 3 13" xfId="17850"/>
    <cellStyle name="Comma 2 3 2 2 2 7 3 14" xfId="20058"/>
    <cellStyle name="Comma 2 3 2 2 2 7 3 15" xfId="22363"/>
    <cellStyle name="Comma 2 3 2 2 2 7 3 15 2" xfId="35106"/>
    <cellStyle name="Comma 2 3 2 2 2 7 3 2" xfId="2333"/>
    <cellStyle name="Comma 2 3 2 2 2 7 3 2 10" xfId="15051"/>
    <cellStyle name="Comma 2 3 2 2 2 7 3 2 11" xfId="18626"/>
    <cellStyle name="Comma 2 3 2 2 2 7 3 2 12" xfId="20834"/>
    <cellStyle name="Comma 2 3 2 2 2 7 3 2 13" xfId="22546"/>
    <cellStyle name="Comma 2 3 2 2 2 7 3 2 13 2" xfId="35429"/>
    <cellStyle name="Comma 2 3 2 2 2 7 3 2 2" xfId="2459"/>
    <cellStyle name="Comma 2 3 2 2 2 7 3 2 2 10" xfId="24073"/>
    <cellStyle name="Comma 2 3 2 2 2 7 3 2 2 10 2" xfId="35514"/>
    <cellStyle name="Comma 2 3 2 2 2 7 3 2 2 2" xfId="6618"/>
    <cellStyle name="Comma 2 3 2 2 2 7 3 2 2 2 2" xfId="6710"/>
    <cellStyle name="Comma 2 3 2 2 2 7 3 2 2 2 2 2" xfId="36660"/>
    <cellStyle name="Comma 2 3 2 2 2 7 3 2 2 2 2 2 2" xfId="36745"/>
    <cellStyle name="Comma 2 3 2 2 2 7 3 2 2 2 3" xfId="24165"/>
    <cellStyle name="Comma 2 3 2 2 2 7 3 2 2 3" xfId="8048"/>
    <cellStyle name="Comma 2 3 2 2 2 7 3 2 2 4" xfId="9889"/>
    <cellStyle name="Comma 2 3 2 2 2 7 3 2 2 5" xfId="12096"/>
    <cellStyle name="Comma 2 3 2 2 2 7 3 2 2 6" xfId="14923"/>
    <cellStyle name="Comma 2 3 2 2 2 7 3 2 2 7" xfId="16511"/>
    <cellStyle name="Comma 2 3 2 2 2 7 3 2 2 8" xfId="18718"/>
    <cellStyle name="Comma 2 3 2 2 2 7 3 2 2 9" xfId="20926"/>
    <cellStyle name="Comma 2 3 2 2 2 7 3 2 3" xfId="3771"/>
    <cellStyle name="Comma 2 3 2 2 2 7 3 2 4" xfId="2477"/>
    <cellStyle name="Comma 2 3 2 2 2 7 3 2 5" xfId="4225"/>
    <cellStyle name="Comma 2 3 2 2 2 7 3 2 6" xfId="5241"/>
    <cellStyle name="Comma 2 3 2 2 2 7 3 2 6 2" xfId="7963"/>
    <cellStyle name="Comma 2 3 2 2 2 7 3 2 6 2 2" xfId="36055"/>
    <cellStyle name="Comma 2 3 2 2 2 7 3 2 6 2 2 2" xfId="37383"/>
    <cellStyle name="Comma 2 3 2 2 2 7 3 2 6 3" xfId="26055"/>
    <cellStyle name="Comma 2 3 2 2 2 7 3 2 7" xfId="9797"/>
    <cellStyle name="Comma 2 3 2 2 2 7 3 2 8" xfId="12004"/>
    <cellStyle name="Comma 2 3 2 2 2 7 3 2 9" xfId="14815"/>
    <cellStyle name="Comma 2 3 2 2 2 7 3 3" xfId="3008"/>
    <cellStyle name="Comma 2 3 2 2 2 7 3 4" xfId="3303"/>
    <cellStyle name="Comma 2 3 2 2 2 7 3 5" xfId="3646"/>
    <cellStyle name="Comma 2 3 2 2 2 7 3 5 10" xfId="23404"/>
    <cellStyle name="Comma 2 3 2 2 2 7 3 5 10 2" xfId="35741"/>
    <cellStyle name="Comma 2 3 2 2 2 7 3 5 2" xfId="6141"/>
    <cellStyle name="Comma 2 3 2 2 2 7 3 5 2 2" xfId="6944"/>
    <cellStyle name="Comma 2 3 2 2 2 7 3 5 2 2 2" xfId="36337"/>
    <cellStyle name="Comma 2 3 2 2 2 7 3 5 2 2 2 2" xfId="36972"/>
    <cellStyle name="Comma 2 3 2 2 2 7 3 5 2 3" xfId="24783"/>
    <cellStyle name="Comma 2 3 2 2 2 7 3 5 3" xfId="8659"/>
    <cellStyle name="Comma 2 3 2 2 2 7 3 5 4" xfId="10592"/>
    <cellStyle name="Comma 2 3 2 2 2 7 3 5 5" xfId="12799"/>
    <cellStyle name="Comma 2 3 2 2 2 7 3 5 6" xfId="15864"/>
    <cellStyle name="Comma 2 3 2 2 2 7 3 5 7" xfId="17214"/>
    <cellStyle name="Comma 2 3 2 2 2 7 3 5 8" xfId="19421"/>
    <cellStyle name="Comma 2 3 2 2 2 7 3 5 9" xfId="21629"/>
    <cellStyle name="Comma 2 3 2 2 2 7 3 6" xfId="4098"/>
    <cellStyle name="Comma 2 3 2 2 2 7 3 7" xfId="4413"/>
    <cellStyle name="Comma 2 3 2 2 2 7 3 8" xfId="5058"/>
    <cellStyle name="Comma 2 3 2 2 2 7 3 8 2" xfId="7448"/>
    <cellStyle name="Comma 2 3 2 2 2 7 3 8 2 2" xfId="35973"/>
    <cellStyle name="Comma 2 3 2 2 2 7 3 8 2 2 2" xfId="37159"/>
    <cellStyle name="Comma 2 3 2 2 2 7 3 8 3" xfId="25378"/>
    <cellStyle name="Comma 2 3 2 2 2 7 3 9" xfId="9021"/>
    <cellStyle name="Comma 2 3 2 2 2 7 4" xfId="1967"/>
    <cellStyle name="Comma 2 3 2 2 2 7 4 10" xfId="13321"/>
    <cellStyle name="Comma 2 3 2 2 2 7 4 11" xfId="18322"/>
    <cellStyle name="Comma 2 3 2 2 2 7 4 12" xfId="20530"/>
    <cellStyle name="Comma 2 3 2 2 2 7 4 13" xfId="22775"/>
    <cellStyle name="Comma 2 3 2 2 2 7 4 13 2" xfId="35300"/>
    <cellStyle name="Comma 2 3 2 2 2 7 4 2" xfId="2804"/>
    <cellStyle name="Comma 2 3 2 2 2 7 4 2 10" xfId="23778"/>
    <cellStyle name="Comma 2 3 2 2 2 7 4 2 10 2" xfId="35612"/>
    <cellStyle name="Comma 2 3 2 2 2 7 4 2 2" xfId="6478"/>
    <cellStyle name="Comma 2 3 2 2 2 7 4 2 2 2" xfId="6811"/>
    <cellStyle name="Comma 2 3 2 2 2 7 4 2 2 2 2" xfId="36531"/>
    <cellStyle name="Comma 2 3 2 2 2 7 4 2 2 2 2 2" xfId="36843"/>
    <cellStyle name="Comma 2 3 2 2 2 7 4 2 2 3" xfId="24340"/>
    <cellStyle name="Comma 2 3 2 2 2 7 4 2 3" xfId="8220"/>
    <cellStyle name="Comma 2 3 2 2 2 7 4 2 4" xfId="10064"/>
    <cellStyle name="Comma 2 3 2 2 2 7 4 2 5" xfId="12271"/>
    <cellStyle name="Comma 2 3 2 2 2 7 4 2 6" xfId="15187"/>
    <cellStyle name="Comma 2 3 2 2 2 7 4 2 7" xfId="16686"/>
    <cellStyle name="Comma 2 3 2 2 2 7 4 2 8" xfId="18893"/>
    <cellStyle name="Comma 2 3 2 2 2 7 4 2 9" xfId="21101"/>
    <cellStyle name="Comma 2 3 2 2 2 7 4 3" xfId="3991"/>
    <cellStyle name="Comma 2 3 2 2 2 7 4 4" xfId="2310"/>
    <cellStyle name="Comma 2 3 2 2 2 7 4 5" xfId="1567"/>
    <cellStyle name="Comma 2 3 2 2 2 7 4 6" xfId="5470"/>
    <cellStyle name="Comma 2 3 2 2 2 7 4 6 2" xfId="7679"/>
    <cellStyle name="Comma 2 3 2 2 2 7 4 6 2 2" xfId="36151"/>
    <cellStyle name="Comma 2 3 2 2 2 7 4 6 2 2 2" xfId="37287"/>
    <cellStyle name="Comma 2 3 2 2 2 7 4 6 3" xfId="25784"/>
    <cellStyle name="Comma 2 3 2 2 2 7 4 7" xfId="9493"/>
    <cellStyle name="Comma 2 3 2 2 2 7 4 8" xfId="11700"/>
    <cellStyle name="Comma 2 3 2 2 2 7 4 9" xfId="14477"/>
    <cellStyle name="Comma 2 3 2 2 2 7 5" xfId="2862"/>
    <cellStyle name="Comma 2 3 2 2 2 7 6" xfId="1539"/>
    <cellStyle name="Comma 2 3 2 2 2 7 6 10" xfId="23221"/>
    <cellStyle name="Comma 2 3 2 2 2 7 6 10 2" xfId="35223"/>
    <cellStyle name="Comma 2 3 2 2 2 7 6 2" xfId="5958"/>
    <cellStyle name="Comma 2 3 2 2 2 7 6 2 2" xfId="6331"/>
    <cellStyle name="Comma 2 3 2 2 2 7 6 2 2 2" xfId="36255"/>
    <cellStyle name="Comma 2 3 2 2 2 7 6 2 2 2 2" xfId="36454"/>
    <cellStyle name="Comma 2 3 2 2 2 7 6 2 3" xfId="23594"/>
    <cellStyle name="Comma 2 3 2 2 2 7 6 3" xfId="7565"/>
    <cellStyle name="Comma 2 3 2 2 2 7 6 4" xfId="9238"/>
    <cellStyle name="Comma 2 3 2 2 2 7 6 5" xfId="11445"/>
    <cellStyle name="Comma 2 3 2 2 2 7 6 6" xfId="14139"/>
    <cellStyle name="Comma 2 3 2 2 2 7 6 7" xfId="14290"/>
    <cellStyle name="Comma 2 3 2 2 2 7 6 8" xfId="18067"/>
    <cellStyle name="Comma 2 3 2 2 2 7 6 9" xfId="20275"/>
    <cellStyle name="Comma 2 3 2 2 2 7 7" xfId="4036"/>
    <cellStyle name="Comma 2 3 2 2 2 7 8" xfId="4371"/>
    <cellStyle name="Comma 2 3 2 2 2 7 9" xfId="4747"/>
    <cellStyle name="Comma 2 3 2 2 2 7 9 2" xfId="7366"/>
    <cellStyle name="Comma 2 3 2 2 2 7 9 2 2" xfId="35850"/>
    <cellStyle name="Comma 2 3 2 2 2 7 9 2 2 2" xfId="37077"/>
    <cellStyle name="Comma 2 3 2 2 2 7 9 3" xfId="25195"/>
    <cellStyle name="Comma 2 3 2 2 2 8" xfId="1097"/>
    <cellStyle name="Comma 2 3 2 2 2 9" xfId="1146"/>
    <cellStyle name="Comma 2 3 2 2 2 9 10" xfId="11160"/>
    <cellStyle name="Comma 2 3 2 2 2 9 11" xfId="13806"/>
    <cellStyle name="Comma 2 3 2 2 2 9 12" xfId="14926"/>
    <cellStyle name="Comma 2 3 2 2 2 9 13" xfId="17782"/>
    <cellStyle name="Comma 2 3 2 2 2 9 14" xfId="19990"/>
    <cellStyle name="Comma 2 3 2 2 2 9 15" xfId="22139"/>
    <cellStyle name="Comma 2 3 2 2 2 9 15 2" xfId="35075"/>
    <cellStyle name="Comma 2 3 2 2 2 9 2" xfId="1340"/>
    <cellStyle name="Comma 2 3 2 2 2 9 2 10" xfId="11310"/>
    <cellStyle name="Comma 2 3 2 2 2 9 2 11" xfId="13980"/>
    <cellStyle name="Comma 2 3 2 2 2 9 2 12" xfId="15146"/>
    <cellStyle name="Comma 2 3 2 2 2 9 2 13" xfId="17932"/>
    <cellStyle name="Comma 2 3 2 2 2 9 2 14" xfId="20140"/>
    <cellStyle name="Comma 2 3 2 2 2 9 2 15" xfId="22478"/>
    <cellStyle name="Comma 2 3 2 2 2 9 2 15 2" xfId="35129"/>
    <cellStyle name="Comma 2 3 2 2 2 9 2 2" xfId="2410"/>
    <cellStyle name="Comma 2 3 2 2 2 9 2 2 10" xfId="13573"/>
    <cellStyle name="Comma 2 3 2 2 2 9 2 2 11" xfId="18682"/>
    <cellStyle name="Comma 2 3 2 2 2 9 2 2 12" xfId="20890"/>
    <cellStyle name="Comma 2 3 2 2 2 9 2 2 13" xfId="22628"/>
    <cellStyle name="Comma 2 3 2 2 2 9 2 2 13 2" xfId="35482"/>
    <cellStyle name="Comma 2 3 2 2 2 9 2 2 2" xfId="2506"/>
    <cellStyle name="Comma 2 3 2 2 2 9 2 2 2 10" xfId="24129"/>
    <cellStyle name="Comma 2 3 2 2 2 9 2 2 2 10 2" xfId="35539"/>
    <cellStyle name="Comma 2 3 2 2 2 9 2 2 2 2" xfId="6674"/>
    <cellStyle name="Comma 2 3 2 2 2 9 2 2 2 2 2" xfId="6738"/>
    <cellStyle name="Comma 2 3 2 2 2 9 2 2 2 2 2 2" xfId="36713"/>
    <cellStyle name="Comma 2 3 2 2 2 9 2 2 2 2 2 2 2" xfId="36770"/>
    <cellStyle name="Comma 2 3 2 2 2 9 2 2 2 2 3" xfId="24193"/>
    <cellStyle name="Comma 2 3 2 2 2 9 2 2 2 3" xfId="8073"/>
    <cellStyle name="Comma 2 3 2 2 2 9 2 2 2 4" xfId="9917"/>
    <cellStyle name="Comma 2 3 2 2 2 9 2 2 2 5" xfId="12124"/>
    <cellStyle name="Comma 2 3 2 2 2 9 2 2 2 6" xfId="14961"/>
    <cellStyle name="Comma 2 3 2 2 2 9 2 2 2 7" xfId="16539"/>
    <cellStyle name="Comma 2 3 2 2 2 9 2 2 2 8" xfId="18746"/>
    <cellStyle name="Comma 2 3 2 2 2 9 2 2 2 9" xfId="20954"/>
    <cellStyle name="Comma 2 3 2 2 2 9 2 2 3" xfId="3809"/>
    <cellStyle name="Comma 2 3 2 2 2 9 2 2 4" xfId="1874"/>
    <cellStyle name="Comma 2 3 2 2 2 9 2 2 5" xfId="2307"/>
    <cellStyle name="Comma 2 3 2 2 2 9 2 2 6" xfId="5323"/>
    <cellStyle name="Comma 2 3 2 2 2 9 2 2 6 2" xfId="8016"/>
    <cellStyle name="Comma 2 3 2 2 2 9 2 2 6 2 2" xfId="36078"/>
    <cellStyle name="Comma 2 3 2 2 2 9 2 2 6 2 2 2" xfId="37408"/>
    <cellStyle name="Comma 2 3 2 2 2 9 2 2 6 3" xfId="26083"/>
    <cellStyle name="Comma 2 3 2 2 2 9 2 2 7" xfId="9853"/>
    <cellStyle name="Comma 2 3 2 2 2 9 2 2 8" xfId="12060"/>
    <cellStyle name="Comma 2 3 2 2 2 9 2 2 9" xfId="14881"/>
    <cellStyle name="Comma 2 3 2 2 2 9 2 3" xfId="3100"/>
    <cellStyle name="Comma 2 3 2 2 2 9 2 4" xfId="3385"/>
    <cellStyle name="Comma 2 3 2 2 2 9 2 5" xfId="3721"/>
    <cellStyle name="Comma 2 3 2 2 2 9 2 5 10" xfId="23486"/>
    <cellStyle name="Comma 2 3 2 2 2 9 2 5 10 2" xfId="35766"/>
    <cellStyle name="Comma 2 3 2 2 2 9 2 5 2" xfId="6223"/>
    <cellStyle name="Comma 2 3 2 2 2 9 2 5 2 2" xfId="6976"/>
    <cellStyle name="Comma 2 3 2 2 2 9 2 5 2 2 2" xfId="36360"/>
    <cellStyle name="Comma 2 3 2 2 2 9 2 5 2 2 2 2" xfId="36997"/>
    <cellStyle name="Comma 2 3 2 2 2 9 2 5 2 3" xfId="24815"/>
    <cellStyle name="Comma 2 3 2 2 2 9 2 5 3" xfId="8684"/>
    <cellStyle name="Comma 2 3 2 2 2 9 2 5 4" xfId="10624"/>
    <cellStyle name="Comma 2 3 2 2 2 9 2 5 5" xfId="12831"/>
    <cellStyle name="Comma 2 3 2 2 2 9 2 5 6" xfId="15913"/>
    <cellStyle name="Comma 2 3 2 2 2 9 2 5 7" xfId="17246"/>
    <cellStyle name="Comma 2 3 2 2 2 9 2 5 8" xfId="19453"/>
    <cellStyle name="Comma 2 3 2 2 2 9 2 5 9" xfId="21661"/>
    <cellStyle name="Comma 2 3 2 2 2 9 2 6" xfId="1772"/>
    <cellStyle name="Comma 2 3 2 2 2 9 2 7" xfId="1931"/>
    <cellStyle name="Comma 2 3 2 2 2 9 2 8" xfId="5173"/>
    <cellStyle name="Comma 2 3 2 2 2 9 2 8 2" xfId="7471"/>
    <cellStyle name="Comma 2 3 2 2 2 9 2 8 2 2" xfId="36024"/>
    <cellStyle name="Comma 2 3 2 2 2 9 2 8 2 2 2" xfId="37182"/>
    <cellStyle name="Comma 2 3 2 2 2 9 2 8 3" xfId="25460"/>
    <cellStyle name="Comma 2 3 2 2 2 9 2 9" xfId="9103"/>
    <cellStyle name="Comma 2 3 2 2 2 9 3" xfId="2087"/>
    <cellStyle name="Comma 2 3 2 2 2 9 3 10" xfId="13564"/>
    <cellStyle name="Comma 2 3 2 2 2 9 3 11" xfId="18433"/>
    <cellStyle name="Comma 2 3 2 2 2 9 3 12" xfId="20641"/>
    <cellStyle name="Comma 2 3 2 2 2 9 3 13" xfId="22872"/>
    <cellStyle name="Comma 2 3 2 2 2 9 3 13 2" xfId="35329"/>
    <cellStyle name="Comma 2 3 2 2 2 9 3 2" xfId="2940"/>
    <cellStyle name="Comma 2 3 2 2 2 9 3 2 10" xfId="23881"/>
    <cellStyle name="Comma 2 3 2 2 2 9 3 2 10 2" xfId="35637"/>
    <cellStyle name="Comma 2 3 2 2 2 9 3 2 2" xfId="6517"/>
    <cellStyle name="Comma 2 3 2 2 2 9 3 2 2 2" xfId="6836"/>
    <cellStyle name="Comma 2 3 2 2 2 9 3 2 2 2 2" xfId="36560"/>
    <cellStyle name="Comma 2 3 2 2 2 9 3 2 2 2 2 2" xfId="36868"/>
    <cellStyle name="Comma 2 3 2 2 2 9 3 2 2 3" xfId="24437"/>
    <cellStyle name="Comma 2 3 2 2 2 9 3 2 3" xfId="8317"/>
    <cellStyle name="Comma 2 3 2 2 2 9 3 2 4" xfId="10161"/>
    <cellStyle name="Comma 2 3 2 2 2 9 3 2 5" xfId="12368"/>
    <cellStyle name="Comma 2 3 2 2 2 9 3 2 6" xfId="15305"/>
    <cellStyle name="Comma 2 3 2 2 2 9 3 2 7" xfId="16783"/>
    <cellStyle name="Comma 2 3 2 2 2 9 3 2 8" xfId="18990"/>
    <cellStyle name="Comma 2 3 2 2 2 9 3 2 9" xfId="21198"/>
    <cellStyle name="Comma 2 3 2 2 2 9 3 3" xfId="4067"/>
    <cellStyle name="Comma 2 3 2 2 2 9 3 4" xfId="4403"/>
    <cellStyle name="Comma 2 3 2 2 2 9 3 5" xfId="4624"/>
    <cellStyle name="Comma 2 3 2 2 2 9 3 6" xfId="5567"/>
    <cellStyle name="Comma 2 3 2 2 2 9 3 6 2" xfId="7772"/>
    <cellStyle name="Comma 2 3 2 2 2 9 3 6 2 2" xfId="36176"/>
    <cellStyle name="Comma 2 3 2 2 2 9 3 6 2 2 2" xfId="37310"/>
    <cellStyle name="Comma 2 3 2 2 2 9 3 6 3" xfId="25889"/>
    <cellStyle name="Comma 2 3 2 2 2 9 3 7" xfId="9604"/>
    <cellStyle name="Comma 2 3 2 2 2 9 3 8" xfId="11811"/>
    <cellStyle name="Comma 2 3 2 2 2 9 3 9" xfId="14590"/>
    <cellStyle name="Comma 2 3 2 2 2 9 4" xfId="3235"/>
    <cellStyle name="Comma 2 3 2 2 2 9 5" xfId="1453"/>
    <cellStyle name="Comma 2 3 2 2 2 9 5 10" xfId="23336"/>
    <cellStyle name="Comma 2 3 2 2 2 9 5 10 2" xfId="35199"/>
    <cellStyle name="Comma 2 3 2 2 2 9 5 2" xfId="6073"/>
    <cellStyle name="Comma 2 3 2 2 2 9 5 2 2" xfId="6297"/>
    <cellStyle name="Comma 2 3 2 2 2 9 5 2 2 2" xfId="36306"/>
    <cellStyle name="Comma 2 3 2 2 2 9 5 2 2 2 2" xfId="36430"/>
    <cellStyle name="Comma 2 3 2 2 2 9 5 2 3" xfId="23560"/>
    <cellStyle name="Comma 2 3 2 2 2 9 5 3" xfId="7541"/>
    <cellStyle name="Comma 2 3 2 2 2 9 5 4" xfId="9186"/>
    <cellStyle name="Comma 2 3 2 2 2 9 5 5" xfId="11393"/>
    <cellStyle name="Comma 2 3 2 2 2 9 5 6" xfId="14076"/>
    <cellStyle name="Comma 2 3 2 2 2 9 5 7" xfId="16387"/>
    <cellStyle name="Comma 2 3 2 2 2 9 5 8" xfId="18015"/>
    <cellStyle name="Comma 2 3 2 2 2 9 5 9" xfId="20223"/>
    <cellStyle name="Comma 2 3 2 2 2 9 6" xfId="4207"/>
    <cellStyle name="Comma 2 3 2 2 2 9 7" xfId="4594"/>
    <cellStyle name="Comma 2 3 2 2 2 9 8" xfId="4834"/>
    <cellStyle name="Comma 2 3 2 2 2 9 8 2" xfId="7417"/>
    <cellStyle name="Comma 2 3 2 2 2 9 8 2 2" xfId="35873"/>
    <cellStyle name="Comma 2 3 2 2 2 9 8 2 2 2" xfId="37128"/>
    <cellStyle name="Comma 2 3 2 2 2 9 8 3" xfId="25310"/>
    <cellStyle name="Comma 2 3 2 2 2 9 9" xfId="8953"/>
    <cellStyle name="Comma 2 3 2 2 20" xfId="15844"/>
    <cellStyle name="Comma 2 3 2 2 21" xfId="17601"/>
    <cellStyle name="Comma 2 3 2 2 22" xfId="19809"/>
    <cellStyle name="Comma 2 3 2 2 23" xfId="21981"/>
    <cellStyle name="Comma 2 3 2 2 23 2" xfId="34990"/>
    <cellStyle name="Comma 2 3 2 2 24" xfId="37797"/>
    <cellStyle name="Comma 2 3 2 2 3" xfId="599"/>
    <cellStyle name="Comma 2 3 2 2 4" xfId="616"/>
    <cellStyle name="Comma 2 3 2 2 5" xfId="489"/>
    <cellStyle name="Comma 2 3 2 2 6" xfId="629"/>
    <cellStyle name="Comma 2 3 2 2 7" xfId="918"/>
    <cellStyle name="Comma 2 3 2 2 7 10" xfId="8836"/>
    <cellStyle name="Comma 2 3 2 2 7 11" xfId="11043"/>
    <cellStyle name="Comma 2 3 2 2 7 12" xfId="13627"/>
    <cellStyle name="Comma 2 3 2 2 7 13" xfId="15937"/>
    <cellStyle name="Comma 2 3 2 2 7 14" xfId="17665"/>
    <cellStyle name="Comma 2 3 2 2 7 15" xfId="19873"/>
    <cellStyle name="Comma 2 3 2 2 7 16" xfId="22040"/>
    <cellStyle name="Comma 2 3 2 2 7 16 2" xfId="35022"/>
    <cellStyle name="Comma 2 3 2 2 7 17" xfId="38417"/>
    <cellStyle name="Comma 2 3 2 2 7 2" xfId="1060"/>
    <cellStyle name="Comma 2 3 2 2 7 2 10" xfId="8894"/>
    <cellStyle name="Comma 2 3 2 2 7 2 11" xfId="11101"/>
    <cellStyle name="Comma 2 3 2 2 7 2 12" xfId="13734"/>
    <cellStyle name="Comma 2 3 2 2 7 2 13" xfId="16024"/>
    <cellStyle name="Comma 2 3 2 2 7 2 14" xfId="17723"/>
    <cellStyle name="Comma 2 3 2 2 7 2 15" xfId="19931"/>
    <cellStyle name="Comma 2 3 2 2 7 2 16" xfId="22187"/>
    <cellStyle name="Comma 2 3 2 2 7 2 16 2" xfId="35048"/>
    <cellStyle name="Comma 2 3 2 2 7 2 2" xfId="1361"/>
    <cellStyle name="Comma 2 3 2 2 7 2 2 10" xfId="11331"/>
    <cellStyle name="Comma 2 3 2 2 7 2 2 11" xfId="14001"/>
    <cellStyle name="Comma 2 3 2 2 7 2 2 12" xfId="16117"/>
    <cellStyle name="Comma 2 3 2 2 7 2 2 13" xfId="17953"/>
    <cellStyle name="Comma 2 3 2 2 7 2 2 14" xfId="20161"/>
    <cellStyle name="Comma 2 3 2 2 7 2 2 15" xfId="22245"/>
    <cellStyle name="Comma 2 3 2 2 7 2 2 15 2" xfId="35150"/>
    <cellStyle name="Comma 2 3 2 2 7 2 2 2" xfId="1387"/>
    <cellStyle name="Comma 2 3 2 2 7 2 2 2 10" xfId="11357"/>
    <cellStyle name="Comma 2 3 2 2 7 2 2 2 11" xfId="14027"/>
    <cellStyle name="Comma 2 3 2 2 7 2 2 2 12" xfId="14055"/>
    <cellStyle name="Comma 2 3 2 2 7 2 2 2 13" xfId="17979"/>
    <cellStyle name="Comma 2 3 2 2 7 2 2 2 14" xfId="20187"/>
    <cellStyle name="Comma 2 3 2 2 7 2 2 2 15" xfId="22649"/>
    <cellStyle name="Comma 2 3 2 2 7 2 2 2 15 2" xfId="35176"/>
    <cellStyle name="Comma 2 3 2 2 7 2 2 2 2" xfId="2527"/>
    <cellStyle name="Comma 2 3 2 2 7 2 2 2 2 10" xfId="16560"/>
    <cellStyle name="Comma 2 3 2 2 7 2 2 2 2 11" xfId="18767"/>
    <cellStyle name="Comma 2 3 2 2 7 2 2 2 2 12" xfId="20975"/>
    <cellStyle name="Comma 2 3 2 2 7 2 2 2 2 13" xfId="22675"/>
    <cellStyle name="Comma 2 3 2 2 7 2 2 2 2 13 2" xfId="35560"/>
    <cellStyle name="Comma 2 3 2 2 7 2 2 2 2 2" xfId="2553"/>
    <cellStyle name="Comma 2 3 2 2 7 2 2 2 2 2 10" xfId="24214"/>
    <cellStyle name="Comma 2 3 2 2 7 2 2 2 2 2 10 2" xfId="35586"/>
    <cellStyle name="Comma 2 3 2 2 7 2 2 2 2 2 2" xfId="6759"/>
    <cellStyle name="Comma 2 3 2 2 7 2 2 2 2 2 2 2" xfId="6785"/>
    <cellStyle name="Comma 2 3 2 2 7 2 2 2 2 2 2 2 2" xfId="36791"/>
    <cellStyle name="Comma 2 3 2 2 7 2 2 2 2 2 2 2 2 2" xfId="36817"/>
    <cellStyle name="Comma 2 3 2 2 7 2 2 2 2 2 2 3" xfId="24240"/>
    <cellStyle name="Comma 2 3 2 2 7 2 2 2 2 2 3" xfId="8120"/>
    <cellStyle name="Comma 2 3 2 2 7 2 2 2 2 2 4" xfId="9964"/>
    <cellStyle name="Comma 2 3 2 2 7 2 2 2 2 2 5" xfId="12171"/>
    <cellStyle name="Comma 2 3 2 2 7 2 2 2 2 2 6" xfId="15008"/>
    <cellStyle name="Comma 2 3 2 2 7 2 2 2 2 2 7" xfId="16586"/>
    <cellStyle name="Comma 2 3 2 2 7 2 2 2 2 2 8" xfId="18793"/>
    <cellStyle name="Comma 2 3 2 2 7 2 2 2 2 2 9" xfId="21001"/>
    <cellStyle name="Comma 2 3 2 2 7 2 2 2 2 3" xfId="3856"/>
    <cellStyle name="Comma 2 3 2 2 7 2 2 2 2 4" xfId="2472"/>
    <cellStyle name="Comma 2 3 2 2 7 2 2 2 2 5" xfId="2357"/>
    <cellStyle name="Comma 2 3 2 2 7 2 2 2 2 6" xfId="5370"/>
    <cellStyle name="Comma 2 3 2 2 7 2 2 2 2 6 2" xfId="8094"/>
    <cellStyle name="Comma 2 3 2 2 7 2 2 2 2 6 2 2" xfId="36125"/>
    <cellStyle name="Comma 2 3 2 2 7 2 2 2 2 6 2 2 2" xfId="37432"/>
    <cellStyle name="Comma 2 3 2 2 7 2 2 2 2 6 3" xfId="26114"/>
    <cellStyle name="Comma 2 3 2 2 7 2 2 2 2 7" xfId="9938"/>
    <cellStyle name="Comma 2 3 2 2 7 2 2 2 2 8" xfId="12145"/>
    <cellStyle name="Comma 2 3 2 2 7 2 2 2 2 9" xfId="14982"/>
    <cellStyle name="Comma 2 3 2 2 7 2 2 2 3" xfId="3147"/>
    <cellStyle name="Comma 2 3 2 2 7 2 2 2 4" xfId="3432"/>
    <cellStyle name="Comma 2 3 2 2 7 2 2 2 5" xfId="3830"/>
    <cellStyle name="Comma 2 3 2 2 7 2 2 2 5 10" xfId="23533"/>
    <cellStyle name="Comma 2 3 2 2 7 2 2 2 5 10 2" xfId="35790"/>
    <cellStyle name="Comma 2 3 2 2 7 2 2 2 5 2" xfId="6270"/>
    <cellStyle name="Comma 2 3 2 2 7 2 2 2 5 2 2" xfId="7015"/>
    <cellStyle name="Comma 2 3 2 2 7 2 2 2 5 2 2 2" xfId="36407"/>
    <cellStyle name="Comma 2 3 2 2 7 2 2 2 5 2 2 2 2" xfId="37021"/>
    <cellStyle name="Comma 2 3 2 2 7 2 2 2 5 2 3" xfId="24854"/>
    <cellStyle name="Comma 2 3 2 2 7 2 2 2 5 3" xfId="8708"/>
    <cellStyle name="Comma 2 3 2 2 7 2 2 2 5 4" xfId="10663"/>
    <cellStyle name="Comma 2 3 2 2 7 2 2 2 5 5" xfId="12870"/>
    <cellStyle name="Comma 2 3 2 2 7 2 2 2 5 6" xfId="15979"/>
    <cellStyle name="Comma 2 3 2 2 7 2 2 2 5 7" xfId="17285"/>
    <cellStyle name="Comma 2 3 2 2 7 2 2 2 5 8" xfId="19492"/>
    <cellStyle name="Comma 2 3 2 2 7 2 2 2 5 9" xfId="21700"/>
    <cellStyle name="Comma 2 3 2 2 7 2 2 2 6" xfId="1854"/>
    <cellStyle name="Comma 2 3 2 2 7 2 2 2 7" xfId="3622"/>
    <cellStyle name="Comma 2 3 2 2 7 2 2 2 8" xfId="5344"/>
    <cellStyle name="Comma 2 3 2 2 7 2 2 2 8 2" xfId="7518"/>
    <cellStyle name="Comma 2 3 2 2 7 2 2 2 8 2 2" xfId="36099"/>
    <cellStyle name="Comma 2 3 2 2 7 2 2 2 8 2 2 2" xfId="37229"/>
    <cellStyle name="Comma 2 3 2 2 7 2 2 2 8 3" xfId="25507"/>
    <cellStyle name="Comma 2 3 2 2 7 2 2 2 9" xfId="9150"/>
    <cellStyle name="Comma 2 3 2 2 7 2 2 3" xfId="2194"/>
    <cellStyle name="Comma 2 3 2 2 7 2 2 3 10" xfId="13582"/>
    <cellStyle name="Comma 2 3 2 2 7 2 2 3 11" xfId="18540"/>
    <cellStyle name="Comma 2 3 2 2 7 2 2 3 12" xfId="20748"/>
    <cellStyle name="Comma 2 3 2 2 7 2 2 3 13" xfId="22995"/>
    <cellStyle name="Comma 2 3 2 2 7 2 2 3 13 2" xfId="35376"/>
    <cellStyle name="Comma 2 3 2 2 7 2 2 3 2" xfId="3121"/>
    <cellStyle name="Comma 2 3 2 2 7 2 2 3 2 10" xfId="23988"/>
    <cellStyle name="Comma 2 3 2 2 7 2 2 3 2 10 2" xfId="35661"/>
    <cellStyle name="Comma 2 3 2 2 7 2 2 3 2 2" xfId="6565"/>
    <cellStyle name="Comma 2 3 2 2 7 2 2 3 2 2 2" xfId="6860"/>
    <cellStyle name="Comma 2 3 2 2 7 2 2 3 2 2 2 2" xfId="36607"/>
    <cellStyle name="Comma 2 3 2 2 7 2 2 3 2 2 2 2 2" xfId="36892"/>
    <cellStyle name="Comma 2 3 2 2 7 2 2 3 2 2 3" xfId="24560"/>
    <cellStyle name="Comma 2 3 2 2 7 2 2 3 2 3" xfId="8440"/>
    <cellStyle name="Comma 2 3 2 2 7 2 2 3 2 4" xfId="10284"/>
    <cellStyle name="Comma 2 3 2 2 7 2 2 3 2 5" xfId="12491"/>
    <cellStyle name="Comma 2 3 2 2 7 2 2 3 2 6" xfId="15458"/>
    <cellStyle name="Comma 2 3 2 2 7 2 2 3 2 7" xfId="16906"/>
    <cellStyle name="Comma 2 3 2 2 7 2 2 3 2 8" xfId="19113"/>
    <cellStyle name="Comma 2 3 2 2 7 2 2 3 2 9" xfId="21321"/>
    <cellStyle name="Comma 2 3 2 2 7 2 2 3 3" xfId="4168"/>
    <cellStyle name="Comma 2 3 2 2 7 2 2 3 4" xfId="4478"/>
    <cellStyle name="Comma 2 3 2 2 7 2 2 3 5" xfId="4648"/>
    <cellStyle name="Comma 2 3 2 2 7 2 2 3 6" xfId="5690"/>
    <cellStyle name="Comma 2 3 2 2 7 2 2 3 6 2" xfId="7878"/>
    <cellStyle name="Comma 2 3 2 2 7 2 2 3 6 2 2" xfId="36200"/>
    <cellStyle name="Comma 2 3 2 2 7 2 2 3 6 2 2 2" xfId="37357"/>
    <cellStyle name="Comma 2 3 2 2 7 2 2 3 6 3" xfId="25996"/>
    <cellStyle name="Comma 2 3 2 2 7 2 2 3 7" xfId="9711"/>
    <cellStyle name="Comma 2 3 2 2 7 2 2 3 8" xfId="11918"/>
    <cellStyle name="Comma 2 3 2 2 7 2 2 3 9" xfId="14697"/>
    <cellStyle name="Comma 2 3 2 2 7 2 2 4" xfId="3406"/>
    <cellStyle name="Comma 2 3 2 2 7 2 2 5" xfId="3537"/>
    <cellStyle name="Comma 2 3 2 2 7 2 2 5 10" xfId="23507"/>
    <cellStyle name="Comma 2 3 2 2 7 2 2 5 10 2" xfId="35715"/>
    <cellStyle name="Comma 2 3 2 2 7 2 2 5 2" xfId="6244"/>
    <cellStyle name="Comma 2 3 2 2 7 2 2 5 2 2" xfId="6914"/>
    <cellStyle name="Comma 2 3 2 2 7 2 2 5 2 2 2" xfId="36381"/>
    <cellStyle name="Comma 2 3 2 2 7 2 2 5 2 2 2 2" xfId="36946"/>
    <cellStyle name="Comma 2 3 2 2 7 2 2 5 2 3" xfId="24753"/>
    <cellStyle name="Comma 2 3 2 2 7 2 2 5 3" xfId="8633"/>
    <cellStyle name="Comma 2 3 2 2 7 2 2 5 4" xfId="10530"/>
    <cellStyle name="Comma 2 3 2 2 7 2 2 5 5" xfId="12737"/>
    <cellStyle name="Comma 2 3 2 2 7 2 2 5 6" xfId="15781"/>
    <cellStyle name="Comma 2 3 2 2 7 2 2 5 7" xfId="17152"/>
    <cellStyle name="Comma 2 3 2 2 7 2 2 5 8" xfId="19359"/>
    <cellStyle name="Comma 2 3 2 2 7 2 2 5 9" xfId="21567"/>
    <cellStyle name="Comma 2 3 2 2 7 2 2 6" xfId="4030"/>
    <cellStyle name="Comma 2 3 2 2 7 2 2 7" xfId="4595"/>
    <cellStyle name="Comma 2 3 2 2 7 2 2 8" xfId="4940"/>
    <cellStyle name="Comma 2 3 2 2 7 2 2 8 2" xfId="7492"/>
    <cellStyle name="Comma 2 3 2 2 7 2 2 8 2 2" xfId="35920"/>
    <cellStyle name="Comma 2 3 2 2 7 2 2 8 2 2 2" xfId="37203"/>
    <cellStyle name="Comma 2 3 2 2 7 2 2 8 3" xfId="25481"/>
    <cellStyle name="Comma 2 3 2 2 7 2 2 9" xfId="9124"/>
    <cellStyle name="Comma 2 3 2 2 7 2 3" xfId="2135"/>
    <cellStyle name="Comma 2 3 2 2 7 2 3 10" xfId="15076"/>
    <cellStyle name="Comma 2 3 2 2 7 2 3 11" xfId="18481"/>
    <cellStyle name="Comma 2 3 2 2 7 2 3 12" xfId="20689"/>
    <cellStyle name="Comma 2 3 2 2 7 2 3 13" xfId="22419"/>
    <cellStyle name="Comma 2 3 2 2 7 2 3 13 2" xfId="35350"/>
    <cellStyle name="Comma 2 3 2 2 7 2 3 2" xfId="2373"/>
    <cellStyle name="Comma 2 3 2 2 7 2 3 2 10" xfId="23929"/>
    <cellStyle name="Comma 2 3 2 2 7 2 3 2 10 2" xfId="35454"/>
    <cellStyle name="Comma 2 3 2 2 7 2 3 2 2" xfId="6538"/>
    <cellStyle name="Comma 2 3 2 2 7 2 3 2 2 2" xfId="6646"/>
    <cellStyle name="Comma 2 3 2 2 7 2 3 2 2 2 2" xfId="36581"/>
    <cellStyle name="Comma 2 3 2 2 7 2 3 2 2 2 2 2" xfId="36685"/>
    <cellStyle name="Comma 2 3 2 2 7 2 3 2 2 3" xfId="24101"/>
    <cellStyle name="Comma 2 3 2 2 7 2 3 2 3" xfId="7988"/>
    <cellStyle name="Comma 2 3 2 2 7 2 3 2 4" xfId="9825"/>
    <cellStyle name="Comma 2 3 2 2 7 2 3 2 5" xfId="12032"/>
    <cellStyle name="Comma 2 3 2 2 7 2 3 2 6" xfId="14849"/>
    <cellStyle name="Comma 2 3 2 2 7 2 3 2 7" xfId="13702"/>
    <cellStyle name="Comma 2 3 2 2 7 2 3 2 8" xfId="18654"/>
    <cellStyle name="Comma 2 3 2 2 7 2 3 2 9" xfId="20862"/>
    <cellStyle name="Comma 2 3 2 2 7 2 3 3" xfId="3679"/>
    <cellStyle name="Comma 2 3 2 2 7 2 3 4" xfId="3751"/>
    <cellStyle name="Comma 2 3 2 2 7 2 3 5" xfId="4117"/>
    <cellStyle name="Comma 2 3 2 2 7 2 3 6" xfId="5114"/>
    <cellStyle name="Comma 2 3 2 2 7 2 3 6 2" xfId="7820"/>
    <cellStyle name="Comma 2 3 2 2 7 2 3 6 2 2" xfId="35997"/>
    <cellStyle name="Comma 2 3 2 2 7 2 3 6 2 2 2" xfId="37331"/>
    <cellStyle name="Comma 2 3 2 2 7 2 3 6 3" xfId="25937"/>
    <cellStyle name="Comma 2 3 2 2 7 2 3 7" xfId="9652"/>
    <cellStyle name="Comma 2 3 2 2 7 2 3 8" xfId="11859"/>
    <cellStyle name="Comma 2 3 2 2 7 2 3 9" xfId="14638"/>
    <cellStyle name="Comma 2 3 2 2 7 2 4" xfId="2879"/>
    <cellStyle name="Comma 2 3 2 2 7 2 5" xfId="3176"/>
    <cellStyle name="Comma 2 3 2 2 7 2 6" xfId="3479"/>
    <cellStyle name="Comma 2 3 2 2 7 2 6 10" xfId="23277"/>
    <cellStyle name="Comma 2 3 2 2 7 2 6 10 2" xfId="35689"/>
    <cellStyle name="Comma 2 3 2 2 7 2 6 2" xfId="6014"/>
    <cellStyle name="Comma 2 3 2 2 7 2 6 2 2" xfId="6888"/>
    <cellStyle name="Comma 2 3 2 2 7 2 6 2 2 2" xfId="36279"/>
    <cellStyle name="Comma 2 3 2 2 7 2 6 2 2 2 2" xfId="36920"/>
    <cellStyle name="Comma 2 3 2 2 7 2 6 2 3" xfId="24727"/>
    <cellStyle name="Comma 2 3 2 2 7 2 6 3" xfId="8607"/>
    <cellStyle name="Comma 2 3 2 2 7 2 6 4" xfId="10472"/>
    <cellStyle name="Comma 2 3 2 2 7 2 6 5" xfId="12679"/>
    <cellStyle name="Comma 2 3 2 2 7 2 6 6" xfId="15723"/>
    <cellStyle name="Comma 2 3 2 2 7 2 6 7" xfId="17094"/>
    <cellStyle name="Comma 2 3 2 2 7 2 6 8" xfId="19301"/>
    <cellStyle name="Comma 2 3 2 2 7 2 6 9" xfId="21509"/>
    <cellStyle name="Comma 2 3 2 2 7 2 7" xfId="4144"/>
    <cellStyle name="Comma 2 3 2 2 7 2 8" xfId="4011"/>
    <cellStyle name="Comma 2 3 2 2 7 2 9" xfId="4882"/>
    <cellStyle name="Comma 2 3 2 2 7 2 9 2" xfId="7390"/>
    <cellStyle name="Comma 2 3 2 2 7 2 9 2 2" xfId="35894"/>
    <cellStyle name="Comma 2 3 2 2 7 2 9 2 2 2" xfId="37101"/>
    <cellStyle name="Comma 2 3 2 2 7 2 9 3" xfId="25251"/>
    <cellStyle name="Comma 2 3 2 2 7 3" xfId="1203"/>
    <cellStyle name="Comma 2 3 2 2 7 3 10" xfId="11216"/>
    <cellStyle name="Comma 2 3 2 2 7 3 11" xfId="13862"/>
    <cellStyle name="Comma 2 3 2 2 7 3 12" xfId="16409"/>
    <cellStyle name="Comma 2 3 2 2 7 3 13" xfId="17838"/>
    <cellStyle name="Comma 2 3 2 2 7 3 14" xfId="20046"/>
    <cellStyle name="Comma 2 3 2 2 7 3 15" xfId="22361"/>
    <cellStyle name="Comma 2 3 2 2 7 3 15 2" xfId="35099"/>
    <cellStyle name="Comma 2 3 2 2 7 3 2" xfId="2331"/>
    <cellStyle name="Comma 2 3 2 2 7 3 2 10" xfId="13208"/>
    <cellStyle name="Comma 2 3 2 2 7 3 2 11" xfId="18624"/>
    <cellStyle name="Comma 2 3 2 2 7 3 2 12" xfId="20832"/>
    <cellStyle name="Comma 2 3 2 2 7 3 2 13" xfId="22534"/>
    <cellStyle name="Comma 2 3 2 2 7 3 2 13 2" xfId="35427"/>
    <cellStyle name="Comma 2 3 2 2 7 3 2 2" xfId="2451"/>
    <cellStyle name="Comma 2 3 2 2 7 3 2 2 10" xfId="24071"/>
    <cellStyle name="Comma 2 3 2 2 7 3 2 2 10 2" xfId="35507"/>
    <cellStyle name="Comma 2 3 2 2 7 3 2 2 2" xfId="6616"/>
    <cellStyle name="Comma 2 3 2 2 7 3 2 2 2 2" xfId="6703"/>
    <cellStyle name="Comma 2 3 2 2 7 3 2 2 2 2 2" xfId="36658"/>
    <cellStyle name="Comma 2 3 2 2 7 3 2 2 2 2 2 2" xfId="36738"/>
    <cellStyle name="Comma 2 3 2 2 7 3 2 2 2 3" xfId="24158"/>
    <cellStyle name="Comma 2 3 2 2 7 3 2 2 3" xfId="8041"/>
    <cellStyle name="Comma 2 3 2 2 7 3 2 2 4" xfId="9882"/>
    <cellStyle name="Comma 2 3 2 2 7 3 2 2 5" xfId="12089"/>
    <cellStyle name="Comma 2 3 2 2 7 3 2 2 6" xfId="14915"/>
    <cellStyle name="Comma 2 3 2 2 7 3 2 2 7" xfId="16504"/>
    <cellStyle name="Comma 2 3 2 2 7 3 2 2 8" xfId="18711"/>
    <cellStyle name="Comma 2 3 2 2 7 3 2 2 9" xfId="20919"/>
    <cellStyle name="Comma 2 3 2 2 7 3 2 3" xfId="3761"/>
    <cellStyle name="Comma 2 3 2 2 7 3 2 4" xfId="4133"/>
    <cellStyle name="Comma 2 3 2 2 7 3 2 5" xfId="4239"/>
    <cellStyle name="Comma 2 3 2 2 7 3 2 6" xfId="5229"/>
    <cellStyle name="Comma 2 3 2 2 7 3 2 6 2" xfId="7961"/>
    <cellStyle name="Comma 2 3 2 2 7 3 2 6 2 2" xfId="36048"/>
    <cellStyle name="Comma 2 3 2 2 7 3 2 6 2 2 2" xfId="37381"/>
    <cellStyle name="Comma 2 3 2 2 7 3 2 6 3" xfId="26053"/>
    <cellStyle name="Comma 2 3 2 2 7 3 2 7" xfId="9795"/>
    <cellStyle name="Comma 2 3 2 2 7 3 2 8" xfId="12002"/>
    <cellStyle name="Comma 2 3 2 2 7 3 2 9" xfId="14813"/>
    <cellStyle name="Comma 2 3 2 2 7 3 3" xfId="2996"/>
    <cellStyle name="Comma 2 3 2 2 7 3 4" xfId="3291"/>
    <cellStyle name="Comma 2 3 2 2 7 3 5" xfId="3644"/>
    <cellStyle name="Comma 2 3 2 2 7 3 5 10" xfId="23392"/>
    <cellStyle name="Comma 2 3 2 2 7 3 5 10 2" xfId="35739"/>
    <cellStyle name="Comma 2 3 2 2 7 3 5 2" xfId="6129"/>
    <cellStyle name="Comma 2 3 2 2 7 3 5 2 2" xfId="6942"/>
    <cellStyle name="Comma 2 3 2 2 7 3 5 2 2 2" xfId="36330"/>
    <cellStyle name="Comma 2 3 2 2 7 3 5 2 2 2 2" xfId="36970"/>
    <cellStyle name="Comma 2 3 2 2 7 3 5 2 3" xfId="24781"/>
    <cellStyle name="Comma 2 3 2 2 7 3 5 3" xfId="8657"/>
    <cellStyle name="Comma 2 3 2 2 7 3 5 4" xfId="10590"/>
    <cellStyle name="Comma 2 3 2 2 7 3 5 5" xfId="12797"/>
    <cellStyle name="Comma 2 3 2 2 7 3 5 6" xfId="15862"/>
    <cellStyle name="Comma 2 3 2 2 7 3 5 7" xfId="17212"/>
    <cellStyle name="Comma 2 3 2 2 7 3 5 8" xfId="19419"/>
    <cellStyle name="Comma 2 3 2 2 7 3 5 9" xfId="21627"/>
    <cellStyle name="Comma 2 3 2 2 7 3 6" xfId="4023"/>
    <cellStyle name="Comma 2 3 2 2 7 3 7" xfId="4444"/>
    <cellStyle name="Comma 2 3 2 2 7 3 8" xfId="5056"/>
    <cellStyle name="Comma 2 3 2 2 7 3 8 2" xfId="7441"/>
    <cellStyle name="Comma 2 3 2 2 7 3 8 2 2" xfId="35971"/>
    <cellStyle name="Comma 2 3 2 2 7 3 8 2 2 2" xfId="37152"/>
    <cellStyle name="Comma 2 3 2 2 7 3 8 3" xfId="25366"/>
    <cellStyle name="Comma 2 3 2 2 7 3 9" xfId="9009"/>
    <cellStyle name="Comma 2 3 2 2 7 4" xfId="1952"/>
    <cellStyle name="Comma 2 3 2 2 7 4 10" xfId="13440"/>
    <cellStyle name="Comma 2 3 2 2 7 4 11" xfId="18309"/>
    <cellStyle name="Comma 2 3 2 2 7 4 12" xfId="20517"/>
    <cellStyle name="Comma 2 3 2 2 7 4 13" xfId="22773"/>
    <cellStyle name="Comma 2 3 2 2 7 4 13 2" xfId="35293"/>
    <cellStyle name="Comma 2 3 2 2 7 4 2" xfId="2802"/>
    <cellStyle name="Comma 2 3 2 2 7 4 2 10" xfId="23766"/>
    <cellStyle name="Comma 2 3 2 2 7 4 2 10 2" xfId="35610"/>
    <cellStyle name="Comma 2 3 2 2 7 4 2 2" xfId="6471"/>
    <cellStyle name="Comma 2 3 2 2 7 4 2 2 2" xfId="6809"/>
    <cellStyle name="Comma 2 3 2 2 7 4 2 2 2 2" xfId="36524"/>
    <cellStyle name="Comma 2 3 2 2 7 4 2 2 2 2 2" xfId="36841"/>
    <cellStyle name="Comma 2 3 2 2 7 4 2 2 3" xfId="24338"/>
    <cellStyle name="Comma 2 3 2 2 7 4 2 3" xfId="8218"/>
    <cellStyle name="Comma 2 3 2 2 7 4 2 4" xfId="10062"/>
    <cellStyle name="Comma 2 3 2 2 7 4 2 5" xfId="12269"/>
    <cellStyle name="Comma 2 3 2 2 7 4 2 6" xfId="15185"/>
    <cellStyle name="Comma 2 3 2 2 7 4 2 7" xfId="16684"/>
    <cellStyle name="Comma 2 3 2 2 7 4 2 8" xfId="18891"/>
    <cellStyle name="Comma 2 3 2 2 7 4 2 9" xfId="21099"/>
    <cellStyle name="Comma 2 3 2 2 7 4 3" xfId="3989"/>
    <cellStyle name="Comma 2 3 2 2 7 4 4" xfId="2359"/>
    <cellStyle name="Comma 2 3 2 2 7 4 5" xfId="4282"/>
    <cellStyle name="Comma 2 3 2 2 7 4 6" xfId="5468"/>
    <cellStyle name="Comma 2 3 2 2 7 4 6 2" xfId="7667"/>
    <cellStyle name="Comma 2 3 2 2 7 4 6 2 2" xfId="36149"/>
    <cellStyle name="Comma 2 3 2 2 7 4 6 2 2 2" xfId="37280"/>
    <cellStyle name="Comma 2 3 2 2 7 4 6 3" xfId="25771"/>
    <cellStyle name="Comma 2 3 2 2 7 4 7" xfId="9480"/>
    <cellStyle name="Comma 2 3 2 2 7 4 8" xfId="11687"/>
    <cellStyle name="Comma 2 3 2 2 7 4 9" xfId="14463"/>
    <cellStyle name="Comma 2 3 2 2 7 5" xfId="2607"/>
    <cellStyle name="Comma 2 3 2 2 7 6" xfId="1585"/>
    <cellStyle name="Comma 2 3 2 2 7 6 10" xfId="23219"/>
    <cellStyle name="Comma 2 3 2 2 7 6 10 2" xfId="35230"/>
    <cellStyle name="Comma 2 3 2 2 7 6 2" xfId="5956"/>
    <cellStyle name="Comma 2 3 2 2 7 6 2 2" xfId="6345"/>
    <cellStyle name="Comma 2 3 2 2 7 6 2 2 2" xfId="36253"/>
    <cellStyle name="Comma 2 3 2 2 7 6 2 2 2 2" xfId="36461"/>
    <cellStyle name="Comma 2 3 2 2 7 6 2 3" xfId="23608"/>
    <cellStyle name="Comma 2 3 2 2 7 6 3" xfId="7572"/>
    <cellStyle name="Comma 2 3 2 2 7 6 4" xfId="9262"/>
    <cellStyle name="Comma 2 3 2 2 7 6 5" xfId="11469"/>
    <cellStyle name="Comma 2 3 2 2 7 6 6" xfId="14174"/>
    <cellStyle name="Comma 2 3 2 2 7 6 7" xfId="16383"/>
    <cellStyle name="Comma 2 3 2 2 7 6 8" xfId="18091"/>
    <cellStyle name="Comma 2 3 2 2 7 6 9" xfId="20299"/>
    <cellStyle name="Comma 2 3 2 2 7 7" xfId="4203"/>
    <cellStyle name="Comma 2 3 2 2 7 8" xfId="1692"/>
    <cellStyle name="Comma 2 3 2 2 7 9" xfId="4735"/>
    <cellStyle name="Comma 2 3 2 2 7 9 2" xfId="7364"/>
    <cellStyle name="Comma 2 3 2 2 7 9 2 2" xfId="35843"/>
    <cellStyle name="Comma 2 3 2 2 7 9 2 2 2" xfId="37075"/>
    <cellStyle name="Comma 2 3 2 2 7 9 3" xfId="25193"/>
    <cellStyle name="Comma 2 3 2 2 8" xfId="1082"/>
    <cellStyle name="Comma 2 3 2 2 9" xfId="1144"/>
    <cellStyle name="Comma 2 3 2 2 9 10" xfId="11158"/>
    <cellStyle name="Comma 2 3 2 2 9 11" xfId="13804"/>
    <cellStyle name="Comma 2 3 2 2 9 12" xfId="16183"/>
    <cellStyle name="Comma 2 3 2 2 9 13" xfId="17780"/>
    <cellStyle name="Comma 2 3 2 2 9 14" xfId="19988"/>
    <cellStyle name="Comma 2 3 2 2 9 15" xfId="22123"/>
    <cellStyle name="Comma 2 3 2 2 9 15 2" xfId="35073"/>
    <cellStyle name="Comma 2 3 2 2 9 2" xfId="1328"/>
    <cellStyle name="Comma 2 3 2 2 9 2 10" xfId="11299"/>
    <cellStyle name="Comma 2 3 2 2 9 2 11" xfId="13969"/>
    <cellStyle name="Comma 2 3 2 2 9 2 12" xfId="14283"/>
    <cellStyle name="Comma 2 3 2 2 9 2 13" xfId="17921"/>
    <cellStyle name="Comma 2 3 2 2 9 2 14" xfId="20129"/>
    <cellStyle name="Comma 2 3 2 2 9 2 15" xfId="22476"/>
    <cellStyle name="Comma 2 3 2 2 9 2 15 2" xfId="35118"/>
    <cellStyle name="Comma 2 3 2 2 9 2 2" xfId="2408"/>
    <cellStyle name="Comma 2 3 2 2 9 2 2 10" xfId="13937"/>
    <cellStyle name="Comma 2 3 2 2 9 2 2 11" xfId="18680"/>
    <cellStyle name="Comma 2 3 2 2 9 2 2 12" xfId="20888"/>
    <cellStyle name="Comma 2 3 2 2 9 2 2 13" xfId="22617"/>
    <cellStyle name="Comma 2 3 2 2 9 2 2 13 2" xfId="35480"/>
    <cellStyle name="Comma 2 3 2 2 9 2 2 2" xfId="2495"/>
    <cellStyle name="Comma 2 3 2 2 9 2 2 2 10" xfId="24127"/>
    <cellStyle name="Comma 2 3 2 2 9 2 2 2 10 2" xfId="35528"/>
    <cellStyle name="Comma 2 3 2 2 9 2 2 2 2" xfId="6672"/>
    <cellStyle name="Comma 2 3 2 2 9 2 2 2 2 2" xfId="6727"/>
    <cellStyle name="Comma 2 3 2 2 9 2 2 2 2 2 2" xfId="36711"/>
    <cellStyle name="Comma 2 3 2 2 9 2 2 2 2 2 2 2" xfId="36759"/>
    <cellStyle name="Comma 2 3 2 2 9 2 2 2 2 3" xfId="24182"/>
    <cellStyle name="Comma 2 3 2 2 9 2 2 2 3" xfId="8062"/>
    <cellStyle name="Comma 2 3 2 2 9 2 2 2 4" xfId="9906"/>
    <cellStyle name="Comma 2 3 2 2 9 2 2 2 5" xfId="12113"/>
    <cellStyle name="Comma 2 3 2 2 9 2 2 2 6" xfId="14950"/>
    <cellStyle name="Comma 2 3 2 2 9 2 2 2 7" xfId="16528"/>
    <cellStyle name="Comma 2 3 2 2 9 2 2 2 8" xfId="18735"/>
    <cellStyle name="Comma 2 3 2 2 9 2 2 2 9" xfId="20943"/>
    <cellStyle name="Comma 2 3 2 2 9 2 2 3" xfId="3798"/>
    <cellStyle name="Comma 2 3 2 2 9 2 2 4" xfId="1685"/>
    <cellStyle name="Comma 2 3 2 2 9 2 2 5" xfId="4224"/>
    <cellStyle name="Comma 2 3 2 2 9 2 2 6" xfId="5312"/>
    <cellStyle name="Comma 2 3 2 2 9 2 2 6 2" xfId="8014"/>
    <cellStyle name="Comma 2 3 2 2 9 2 2 6 2 2" xfId="36067"/>
    <cellStyle name="Comma 2 3 2 2 9 2 2 6 2 2 2" xfId="37406"/>
    <cellStyle name="Comma 2 3 2 2 9 2 2 6 3" xfId="26081"/>
    <cellStyle name="Comma 2 3 2 2 9 2 2 7" xfId="9851"/>
    <cellStyle name="Comma 2 3 2 2 9 2 2 8" xfId="12058"/>
    <cellStyle name="Comma 2 3 2 2 9 2 2 9" xfId="14879"/>
    <cellStyle name="Comma 2 3 2 2 9 2 3" xfId="3089"/>
    <cellStyle name="Comma 2 3 2 2 9 2 4" xfId="3374"/>
    <cellStyle name="Comma 2 3 2 2 9 2 5" xfId="3719"/>
    <cellStyle name="Comma 2 3 2 2 9 2 5 10" xfId="23475"/>
    <cellStyle name="Comma 2 3 2 2 9 2 5 10 2" xfId="35764"/>
    <cellStyle name="Comma 2 3 2 2 9 2 5 2" xfId="6212"/>
    <cellStyle name="Comma 2 3 2 2 9 2 5 2 2" xfId="6974"/>
    <cellStyle name="Comma 2 3 2 2 9 2 5 2 2 2" xfId="36349"/>
    <cellStyle name="Comma 2 3 2 2 9 2 5 2 2 2 2" xfId="36995"/>
    <cellStyle name="Comma 2 3 2 2 9 2 5 2 3" xfId="24813"/>
    <cellStyle name="Comma 2 3 2 2 9 2 5 3" xfId="8682"/>
    <cellStyle name="Comma 2 3 2 2 9 2 5 4" xfId="10622"/>
    <cellStyle name="Comma 2 3 2 2 9 2 5 5" xfId="12829"/>
    <cellStyle name="Comma 2 3 2 2 9 2 5 6" xfId="15911"/>
    <cellStyle name="Comma 2 3 2 2 9 2 5 7" xfId="17244"/>
    <cellStyle name="Comma 2 3 2 2 9 2 5 8" xfId="19451"/>
    <cellStyle name="Comma 2 3 2 2 9 2 5 9" xfId="21659"/>
    <cellStyle name="Comma 2 3 2 2 9 2 6" xfId="2387"/>
    <cellStyle name="Comma 2 3 2 2 9 2 7" xfId="4287"/>
    <cellStyle name="Comma 2 3 2 2 9 2 8" xfId="5171"/>
    <cellStyle name="Comma 2 3 2 2 9 2 8 2" xfId="7460"/>
    <cellStyle name="Comma 2 3 2 2 9 2 8 2 2" xfId="36022"/>
    <cellStyle name="Comma 2 3 2 2 9 2 8 2 2 2" xfId="37171"/>
    <cellStyle name="Comma 2 3 2 2 9 2 8 3" xfId="25449"/>
    <cellStyle name="Comma 2 3 2 2 9 2 9" xfId="9092"/>
    <cellStyle name="Comma 2 3 2 2 9 3" xfId="2070"/>
    <cellStyle name="Comma 2 3 2 2 9 3 10" xfId="13540"/>
    <cellStyle name="Comma 2 3 2 2 9 3 11" xfId="18416"/>
    <cellStyle name="Comma 2 3 2 2 9 3 12" xfId="20624"/>
    <cellStyle name="Comma 2 3 2 2 9 3 13" xfId="22870"/>
    <cellStyle name="Comma 2 3 2 2 9 3 13 2" xfId="35318"/>
    <cellStyle name="Comma 2 3 2 2 9 3 2" xfId="2938"/>
    <cellStyle name="Comma 2 3 2 2 9 3 2 10" xfId="23864"/>
    <cellStyle name="Comma 2 3 2 2 9 3 2 10 2" xfId="35635"/>
    <cellStyle name="Comma 2 3 2 2 9 3 2 2" xfId="6505"/>
    <cellStyle name="Comma 2 3 2 2 9 3 2 2 2" xfId="6834"/>
    <cellStyle name="Comma 2 3 2 2 9 3 2 2 2 2" xfId="36549"/>
    <cellStyle name="Comma 2 3 2 2 9 3 2 2 2 2 2" xfId="36866"/>
    <cellStyle name="Comma 2 3 2 2 9 3 2 2 3" xfId="24435"/>
    <cellStyle name="Comma 2 3 2 2 9 3 2 3" xfId="8315"/>
    <cellStyle name="Comma 2 3 2 2 9 3 2 4" xfId="10159"/>
    <cellStyle name="Comma 2 3 2 2 9 3 2 5" xfId="12366"/>
    <cellStyle name="Comma 2 3 2 2 9 3 2 6" xfId="15303"/>
    <cellStyle name="Comma 2 3 2 2 9 3 2 7" xfId="16781"/>
    <cellStyle name="Comma 2 3 2 2 9 3 2 8" xfId="18988"/>
    <cellStyle name="Comma 2 3 2 2 9 3 2 9" xfId="21196"/>
    <cellStyle name="Comma 2 3 2 2 9 3 3" xfId="4065"/>
    <cellStyle name="Comma 2 3 2 2 9 3 4" xfId="4401"/>
    <cellStyle name="Comma 2 3 2 2 9 3 5" xfId="4622"/>
    <cellStyle name="Comma 2 3 2 2 9 3 6" xfId="5565"/>
    <cellStyle name="Comma 2 3 2 2 9 3 6 2" xfId="7756"/>
    <cellStyle name="Comma 2 3 2 2 9 3 6 2 2" xfId="36174"/>
    <cellStyle name="Comma 2 3 2 2 9 3 6 2 2 2" xfId="37299"/>
    <cellStyle name="Comma 2 3 2 2 9 3 6 3" xfId="25872"/>
    <cellStyle name="Comma 2 3 2 2 9 3 7" xfId="9587"/>
    <cellStyle name="Comma 2 3 2 2 9 3 8" xfId="11794"/>
    <cellStyle name="Comma 2 3 2 2 9 3 9" xfId="14573"/>
    <cellStyle name="Comma 2 3 2 2 9 4" xfId="3233"/>
    <cellStyle name="Comma 2 3 2 2 9 5" xfId="1509"/>
    <cellStyle name="Comma 2 3 2 2 9 5 10" xfId="23334"/>
    <cellStyle name="Comma 2 3 2 2 9 5 10 2" xfId="35216"/>
    <cellStyle name="Comma 2 3 2 2 9 5 2" xfId="6071"/>
    <cellStyle name="Comma 2 3 2 2 9 5 2 2" xfId="6319"/>
    <cellStyle name="Comma 2 3 2 2 9 5 2 2 2" xfId="36304"/>
    <cellStyle name="Comma 2 3 2 2 9 5 2 2 2 2" xfId="36447"/>
    <cellStyle name="Comma 2 3 2 2 9 5 2 3" xfId="23582"/>
    <cellStyle name="Comma 2 3 2 2 9 5 3" xfId="7558"/>
    <cellStyle name="Comma 2 3 2 2 9 5 4" xfId="9219"/>
    <cellStyle name="Comma 2 3 2 2 9 5 5" xfId="11426"/>
    <cellStyle name="Comma 2 3 2 2 9 5 6" xfId="14119"/>
    <cellStyle name="Comma 2 3 2 2 9 5 7" xfId="16180"/>
    <cellStyle name="Comma 2 3 2 2 9 5 8" xfId="18048"/>
    <cellStyle name="Comma 2 3 2 2 9 5 9" xfId="20256"/>
    <cellStyle name="Comma 2 3 2 2 9 6" xfId="4006"/>
    <cellStyle name="Comma 2 3 2 2 9 7" xfId="4503"/>
    <cellStyle name="Comma 2 3 2 2 9 8" xfId="4818"/>
    <cellStyle name="Comma 2 3 2 2 9 8 2" xfId="7415"/>
    <cellStyle name="Comma 2 3 2 2 9 8 2 2" xfId="35862"/>
    <cellStyle name="Comma 2 3 2 2 9 8 2 2 2" xfId="37126"/>
    <cellStyle name="Comma 2 3 2 2 9 8 3" xfId="25308"/>
    <cellStyle name="Comma 2 3 2 2 9 9" xfId="8951"/>
    <cellStyle name="Comma 2 3 2 20" xfId="4418"/>
    <cellStyle name="Comma 2 3 2 21" xfId="4666"/>
    <cellStyle name="Comma 2 3 2 21 2" xfId="7330"/>
    <cellStyle name="Comma 2 3 2 21 2 2" xfId="35807"/>
    <cellStyle name="Comma 2 3 2 21 2 2 2" xfId="37041"/>
    <cellStyle name="Comma 2 3 2 21 3" xfId="25127"/>
    <cellStyle name="Comma 2 3 2 22" xfId="8770"/>
    <cellStyle name="Comma 2 3 2 23" xfId="10977"/>
    <cellStyle name="Comma 2 3 2 24" xfId="13377"/>
    <cellStyle name="Comma 2 3 2 25" xfId="13443"/>
    <cellStyle name="Comma 2 3 2 26" xfId="17599"/>
    <cellStyle name="Comma 2 3 2 27" xfId="19807"/>
    <cellStyle name="Comma 2 3 2 28" xfId="21971"/>
    <cellStyle name="Comma 2 3 2 28 2" xfId="34988"/>
    <cellStyle name="Comma 2 3 2 29" xfId="37536"/>
    <cellStyle name="Comma 2 3 2 3" xfId="451"/>
    <cellStyle name="Comma 2 3 2 4" xfId="488"/>
    <cellStyle name="Comma 2 3 2 5" xfId="607"/>
    <cellStyle name="Comma 2 3 2 6" xfId="512"/>
    <cellStyle name="Comma 2 3 2 7" xfId="621"/>
    <cellStyle name="Comma 2 3 2 8" xfId="671"/>
    <cellStyle name="Comma 2 3 2 9" xfId="684"/>
    <cellStyle name="Comma 2 3 20" xfId="1077"/>
    <cellStyle name="Comma 2 3 21" xfId="1132"/>
    <cellStyle name="Comma 2 3 21 10" xfId="11146"/>
    <cellStyle name="Comma 2 3 21 11" xfId="13792"/>
    <cellStyle name="Comma 2 3 21 12" xfId="15944"/>
    <cellStyle name="Comma 2 3 21 13" xfId="17768"/>
    <cellStyle name="Comma 2 3 21 14" xfId="19976"/>
    <cellStyle name="Comma 2 3 21 15" xfId="22115"/>
    <cellStyle name="Comma 2 3 21 15 2" xfId="35061"/>
    <cellStyle name="Comma 2 3 21 2" xfId="1320"/>
    <cellStyle name="Comma 2 3 21 2 10" xfId="11291"/>
    <cellStyle name="Comma 2 3 21 2 11" xfId="13961"/>
    <cellStyle name="Comma 2 3 21 2 12" xfId="14168"/>
    <cellStyle name="Comma 2 3 21 2 13" xfId="17913"/>
    <cellStyle name="Comma 2 3 21 2 14" xfId="20121"/>
    <cellStyle name="Comma 2 3 21 2 15" xfId="22464"/>
    <cellStyle name="Comma 2 3 21 2 15 2" xfId="35110"/>
    <cellStyle name="Comma 2 3 21 2 2" xfId="2396"/>
    <cellStyle name="Comma 2 3 21 2 2 10" xfId="13501"/>
    <cellStyle name="Comma 2 3 21 2 2 11" xfId="18668"/>
    <cellStyle name="Comma 2 3 21 2 2 12" xfId="20876"/>
    <cellStyle name="Comma 2 3 21 2 2 13" xfId="22609"/>
    <cellStyle name="Comma 2 3 21 2 2 13 2" xfId="35468"/>
    <cellStyle name="Comma 2 3 21 2 2 2" xfId="2487"/>
    <cellStyle name="Comma 2 3 21 2 2 2 10" xfId="24115"/>
    <cellStyle name="Comma 2 3 21 2 2 2 10 2" xfId="35520"/>
    <cellStyle name="Comma 2 3 21 2 2 2 2" xfId="6660"/>
    <cellStyle name="Comma 2 3 21 2 2 2 2 2" xfId="6719"/>
    <cellStyle name="Comma 2 3 21 2 2 2 2 2 2" xfId="36699"/>
    <cellStyle name="Comma 2 3 21 2 2 2 2 2 2 2" xfId="36751"/>
    <cellStyle name="Comma 2 3 21 2 2 2 2 3" xfId="24174"/>
    <cellStyle name="Comma 2 3 21 2 2 2 3" xfId="8054"/>
    <cellStyle name="Comma 2 3 21 2 2 2 4" xfId="9898"/>
    <cellStyle name="Comma 2 3 21 2 2 2 5" xfId="12105"/>
    <cellStyle name="Comma 2 3 21 2 2 2 6" xfId="14942"/>
    <cellStyle name="Comma 2 3 21 2 2 2 7" xfId="16520"/>
    <cellStyle name="Comma 2 3 21 2 2 2 8" xfId="18727"/>
    <cellStyle name="Comma 2 3 21 2 2 2 9" xfId="20935"/>
    <cellStyle name="Comma 2 3 21 2 2 3" xfId="3790"/>
    <cellStyle name="Comma 2 3 21 2 2 4" xfId="1789"/>
    <cellStyle name="Comma 2 3 21 2 2 5" xfId="1543"/>
    <cellStyle name="Comma 2 3 21 2 2 6" xfId="5304"/>
    <cellStyle name="Comma 2 3 21 2 2 6 2" xfId="8002"/>
    <cellStyle name="Comma 2 3 21 2 2 6 2 2" xfId="36059"/>
    <cellStyle name="Comma 2 3 21 2 2 6 2 2 2" xfId="37395"/>
    <cellStyle name="Comma 2 3 21 2 2 6 3" xfId="26070"/>
    <cellStyle name="Comma 2 3 21 2 2 7" xfId="9839"/>
    <cellStyle name="Comma 2 3 21 2 2 8" xfId="12046"/>
    <cellStyle name="Comma 2 3 21 2 2 9" xfId="14867"/>
    <cellStyle name="Comma 2 3 21 2 3" xfId="3081"/>
    <cellStyle name="Comma 2 3 21 2 4" xfId="3366"/>
    <cellStyle name="Comma 2 3 21 2 5" xfId="3707"/>
    <cellStyle name="Comma 2 3 21 2 5 10" xfId="23467"/>
    <cellStyle name="Comma 2 3 21 2 5 10 2" xfId="35753"/>
    <cellStyle name="Comma 2 3 21 2 5 2" xfId="6204"/>
    <cellStyle name="Comma 2 3 21 2 5 2 2" xfId="6963"/>
    <cellStyle name="Comma 2 3 21 2 5 2 2 2" xfId="36341"/>
    <cellStyle name="Comma 2 3 21 2 5 2 2 2 2" xfId="36984"/>
    <cellStyle name="Comma 2 3 21 2 5 2 3" xfId="24802"/>
    <cellStyle name="Comma 2 3 21 2 5 3" xfId="8671"/>
    <cellStyle name="Comma 2 3 21 2 5 4" xfId="10611"/>
    <cellStyle name="Comma 2 3 21 2 5 5" xfId="12818"/>
    <cellStyle name="Comma 2 3 21 2 5 6" xfId="15900"/>
    <cellStyle name="Comma 2 3 21 2 5 7" xfId="17233"/>
    <cellStyle name="Comma 2 3 21 2 5 8" xfId="19440"/>
    <cellStyle name="Comma 2 3 21 2 5 9" xfId="21648"/>
    <cellStyle name="Comma 2 3 21 2 6" xfId="3880"/>
    <cellStyle name="Comma 2 3 21 2 7" xfId="4436"/>
    <cellStyle name="Comma 2 3 21 2 8" xfId="5159"/>
    <cellStyle name="Comma 2 3 21 2 8 2" xfId="7452"/>
    <cellStyle name="Comma 2 3 21 2 8 2 2" xfId="36010"/>
    <cellStyle name="Comma 2 3 21 2 8 2 2 2" xfId="37163"/>
    <cellStyle name="Comma 2 3 21 2 8 3" xfId="25441"/>
    <cellStyle name="Comma 2 3 21 2 9" xfId="9084"/>
    <cellStyle name="Comma 2 3 21 3" xfId="2062"/>
    <cellStyle name="Comma 2 3 21 3 10" xfId="13193"/>
    <cellStyle name="Comma 2 3 21 3 11" xfId="18408"/>
    <cellStyle name="Comma 2 3 21 3 12" xfId="20616"/>
    <cellStyle name="Comma 2 3 21 3 13" xfId="22859"/>
    <cellStyle name="Comma 2 3 21 3 13 2" xfId="35310"/>
    <cellStyle name="Comma 2 3 21 3 2" xfId="2926"/>
    <cellStyle name="Comma 2 3 21 3 2 10" xfId="23856"/>
    <cellStyle name="Comma 2 3 21 3 2 10 2" xfId="35624"/>
    <cellStyle name="Comma 2 3 21 3 2 2" xfId="6497"/>
    <cellStyle name="Comma 2 3 21 3 2 2 2" xfId="6823"/>
    <cellStyle name="Comma 2 3 21 3 2 2 2 2" xfId="36541"/>
    <cellStyle name="Comma 2 3 21 3 2 2 2 2 2" xfId="36855"/>
    <cellStyle name="Comma 2 3 21 3 2 2 3" xfId="24424"/>
    <cellStyle name="Comma 2 3 21 3 2 3" xfId="8304"/>
    <cellStyle name="Comma 2 3 21 3 2 4" xfId="10148"/>
    <cellStyle name="Comma 2 3 21 3 2 5" xfId="12355"/>
    <cellStyle name="Comma 2 3 21 3 2 6" xfId="15291"/>
    <cellStyle name="Comma 2 3 21 3 2 7" xfId="16770"/>
    <cellStyle name="Comma 2 3 21 3 2 8" xfId="18977"/>
    <cellStyle name="Comma 2 3 21 3 2 9" xfId="21185"/>
    <cellStyle name="Comma 2 3 21 3 3" xfId="4053"/>
    <cellStyle name="Comma 2 3 21 3 4" xfId="4390"/>
    <cellStyle name="Comma 2 3 21 3 5" xfId="4611"/>
    <cellStyle name="Comma 2 3 21 3 6" xfId="5554"/>
    <cellStyle name="Comma 2 3 21 3 6 2" xfId="7748"/>
    <cellStyle name="Comma 2 3 21 3 6 2 2" xfId="36163"/>
    <cellStyle name="Comma 2 3 21 3 6 2 2 2" xfId="37291"/>
    <cellStyle name="Comma 2 3 21 3 6 3" xfId="25864"/>
    <cellStyle name="Comma 2 3 21 3 7" xfId="9579"/>
    <cellStyle name="Comma 2 3 21 3 8" xfId="11786"/>
    <cellStyle name="Comma 2 3 21 3 9" xfId="14565"/>
    <cellStyle name="Comma 2 3 21 4" xfId="3221"/>
    <cellStyle name="Comma 2 3 21 5" xfId="1866"/>
    <cellStyle name="Comma 2 3 21 5 10" xfId="23322"/>
    <cellStyle name="Comma 2 3 21 5 10 2" xfId="35279"/>
    <cellStyle name="Comma 2 3 21 5 2" xfId="6059"/>
    <cellStyle name="Comma 2 3 21 5 2 2" xfId="6447"/>
    <cellStyle name="Comma 2 3 21 5 2 2 2" xfId="36292"/>
    <cellStyle name="Comma 2 3 21 5 2 2 2 2" xfId="36510"/>
    <cellStyle name="Comma 2 3 21 5 2 3" xfId="23742"/>
    <cellStyle name="Comma 2 3 21 5 3" xfId="7653"/>
    <cellStyle name="Comma 2 3 21 5 4" xfId="9442"/>
    <cellStyle name="Comma 2 3 21 5 5" xfId="11649"/>
    <cellStyle name="Comma 2 3 21 5 6" xfId="14403"/>
    <cellStyle name="Comma 2 3 21 5 7" xfId="15468"/>
    <cellStyle name="Comma 2 3 21 5 8" xfId="18271"/>
    <cellStyle name="Comma 2 3 21 5 9" xfId="20479"/>
    <cellStyle name="Comma 2 3 21 6" xfId="4314"/>
    <cellStyle name="Comma 2 3 21 7" xfId="4272"/>
    <cellStyle name="Comma 2 3 21 8" xfId="4810"/>
    <cellStyle name="Comma 2 3 21 8 2" xfId="7403"/>
    <cellStyle name="Comma 2 3 21 8 2 2" xfId="35854"/>
    <cellStyle name="Comma 2 3 21 8 2 2 2" xfId="37114"/>
    <cellStyle name="Comma 2 3 21 8 3" xfId="25296"/>
    <cellStyle name="Comma 2 3 21 9" xfId="8939"/>
    <cellStyle name="Comma 2 3 22" xfId="1492"/>
    <cellStyle name="Comma 2 3 22 10" xfId="15576"/>
    <cellStyle name="Comma 2 3 22 11" xfId="18037"/>
    <cellStyle name="Comma 2 3 22 12" xfId="20245"/>
    <cellStyle name="Comma 2 3 22 13" xfId="22289"/>
    <cellStyle name="Comma 2 3 22 13 2" xfId="35210"/>
    <cellStyle name="Comma 2 3 22 2" xfId="2280"/>
    <cellStyle name="Comma 2 3 22 2 10" xfId="23575"/>
    <cellStyle name="Comma 2 3 22 2 10 2" xfId="35387"/>
    <cellStyle name="Comma 2 3 22 2 2" xfId="6312"/>
    <cellStyle name="Comma 2 3 22 2 2 2" xfId="6576"/>
    <cellStyle name="Comma 2 3 22 2 2 2 2" xfId="36441"/>
    <cellStyle name="Comma 2 3 22 2 2 2 2 2" xfId="36618"/>
    <cellStyle name="Comma 2 3 22 2 2 3" xfId="24031"/>
    <cellStyle name="Comma 2 3 22 2 3" xfId="7921"/>
    <cellStyle name="Comma 2 3 22 2 4" xfId="9754"/>
    <cellStyle name="Comma 2 3 22 2 5" xfId="11961"/>
    <cellStyle name="Comma 2 3 22 2 6" xfId="14766"/>
    <cellStyle name="Comma 2 3 22 2 7" xfId="15025"/>
    <cellStyle name="Comma 2 3 22 2 8" xfId="18583"/>
    <cellStyle name="Comma 2 3 22 2 9" xfId="20791"/>
    <cellStyle name="Comma 2 3 22 3" xfId="3595"/>
    <cellStyle name="Comma 2 3 22 4" xfId="4130"/>
    <cellStyle name="Comma 2 3 22 5" xfId="4531"/>
    <cellStyle name="Comma 2 3 22 6" xfId="4984"/>
    <cellStyle name="Comma 2 3 22 6 2" xfId="7552"/>
    <cellStyle name="Comma 2 3 22 6 2 2" xfId="35931"/>
    <cellStyle name="Comma 2 3 22 6 2 2 2" xfId="37242"/>
    <cellStyle name="Comma 2 3 22 6 3" xfId="25544"/>
    <cellStyle name="Comma 2 3 22 7" xfId="9208"/>
    <cellStyle name="Comma 2 3 22 8" xfId="11415"/>
    <cellStyle name="Comma 2 3 22 9" xfId="14104"/>
    <cellStyle name="Comma 2 3 23" xfId="2626"/>
    <cellStyle name="Comma 2 3 24" xfId="2699"/>
    <cellStyle name="Comma 2 3 25" xfId="2482"/>
    <cellStyle name="Comma 2 3 25 10" xfId="23147"/>
    <cellStyle name="Comma 2 3 25 10 2" xfId="35517"/>
    <cellStyle name="Comma 2 3 25 2" xfId="5884"/>
    <cellStyle name="Comma 2 3 25 2 2" xfId="6715"/>
    <cellStyle name="Comma 2 3 25 2 2 2" xfId="36213"/>
    <cellStyle name="Comma 2 3 25 2 2 2 2" xfId="36748"/>
    <cellStyle name="Comma 2 3 25 2 3" xfId="24170"/>
    <cellStyle name="Comma 2 3 25 3" xfId="8051"/>
    <cellStyle name="Comma 2 3 25 4" xfId="9894"/>
    <cellStyle name="Comma 2 3 25 5" xfId="12101"/>
    <cellStyle name="Comma 2 3 25 6" xfId="14938"/>
    <cellStyle name="Comma 2 3 25 7" xfId="16516"/>
    <cellStyle name="Comma 2 3 25 8" xfId="18723"/>
    <cellStyle name="Comma 2 3 25 9" xfId="20931"/>
    <cellStyle name="Comma 2 3 26" xfId="1881"/>
    <cellStyle name="Comma 2 3 27" xfId="4561"/>
    <cellStyle name="Comma 2 3 28" xfId="4664"/>
    <cellStyle name="Comma 2 3 28 2" xfId="7324"/>
    <cellStyle name="Comma 2 3 28 2 2" xfId="35805"/>
    <cellStyle name="Comma 2 3 28 2 2 2" xfId="37035"/>
    <cellStyle name="Comma 2 3 28 3" xfId="25121"/>
    <cellStyle name="Comma 2 3 29" xfId="8764"/>
    <cellStyle name="Comma 2 3 3" xfId="446"/>
    <cellStyle name="Comma 2 3 30" xfId="10971"/>
    <cellStyle name="Comma 2 3 31" xfId="13228"/>
    <cellStyle name="Comma 2 3 32" xfId="13494"/>
    <cellStyle name="Comma 2 3 33" xfId="17593"/>
    <cellStyle name="Comma 2 3 34" xfId="19801"/>
    <cellStyle name="Comma 2 3 35" xfId="21969"/>
    <cellStyle name="Comma 2 3 35 2" xfId="34982"/>
    <cellStyle name="Comma 2 3 36" xfId="37445"/>
    <cellStyle name="Comma 2 3 4" xfId="469"/>
    <cellStyle name="Comma 2 3 5" xfId="482"/>
    <cellStyle name="Comma 2 3 6" xfId="526"/>
    <cellStyle name="Comma 2 3 7" xfId="539"/>
    <cellStyle name="Comma 2 3 8" xfId="547"/>
    <cellStyle name="Comma 2 3 9" xfId="573"/>
    <cellStyle name="Comma 2 30" xfId="1415"/>
    <cellStyle name="Comma 2 30 10" xfId="16142"/>
    <cellStyle name="Comma 2 30 11" xfId="17997"/>
    <cellStyle name="Comma 2 30 12" xfId="20205"/>
    <cellStyle name="Comma 2 30 13" xfId="22287"/>
    <cellStyle name="Comma 2 30 13 2" xfId="35188"/>
    <cellStyle name="Comma 2 30 2" xfId="2278"/>
    <cellStyle name="Comma 2 30 2 10" xfId="23547"/>
    <cellStyle name="Comma 2 30 2 10 2" xfId="35385"/>
    <cellStyle name="Comma 2 30 2 2" xfId="6284"/>
    <cellStyle name="Comma 2 30 2 2 2" xfId="6574"/>
    <cellStyle name="Comma 2 30 2 2 2 2" xfId="36419"/>
    <cellStyle name="Comma 2 30 2 2 2 2 2" xfId="36616"/>
    <cellStyle name="Comma 2 30 2 2 3" xfId="24029"/>
    <cellStyle name="Comma 2 30 2 3" xfId="7919"/>
    <cellStyle name="Comma 2 30 2 4" xfId="9752"/>
    <cellStyle name="Comma 2 30 2 5" xfId="11959"/>
    <cellStyle name="Comma 2 30 2 6" xfId="14764"/>
    <cellStyle name="Comma 2 30 2 7" xfId="13183"/>
    <cellStyle name="Comma 2 30 2 8" xfId="18581"/>
    <cellStyle name="Comma 2 30 2 9" xfId="20789"/>
    <cellStyle name="Comma 2 30 3" xfId="3593"/>
    <cellStyle name="Comma 2 30 4" xfId="4298"/>
    <cellStyle name="Comma 2 30 5" xfId="4234"/>
    <cellStyle name="Comma 2 30 6" xfId="4982"/>
    <cellStyle name="Comma 2 30 6 2" xfId="7530"/>
    <cellStyle name="Comma 2 30 6 2 2" xfId="35929"/>
    <cellStyle name="Comma 2 30 6 2 2 2" xfId="37238"/>
    <cellStyle name="Comma 2 30 6 3" xfId="25522"/>
    <cellStyle name="Comma 2 30 7" xfId="9168"/>
    <cellStyle name="Comma 2 30 8" xfId="11375"/>
    <cellStyle name="Comma 2 30 9" xfId="14048"/>
    <cellStyle name="Comma 2 31" xfId="2604"/>
    <cellStyle name="Comma 2 32" xfId="2749"/>
    <cellStyle name="Comma 2 33" xfId="1420"/>
    <cellStyle name="Comma 2 33 10" xfId="23145"/>
    <cellStyle name="Comma 2 33 10 2" xfId="35191"/>
    <cellStyle name="Comma 2 33 2" xfId="5882"/>
    <cellStyle name="Comma 2 33 2 2" xfId="6287"/>
    <cellStyle name="Comma 2 33 2 2 2" xfId="36211"/>
    <cellStyle name="Comma 2 33 2 2 2 2" xfId="36422"/>
    <cellStyle name="Comma 2 33 2 3" xfId="23550"/>
    <cellStyle name="Comma 2 33 3" xfId="7533"/>
    <cellStyle name="Comma 2 33 4" xfId="9171"/>
    <cellStyle name="Comma 2 33 5" xfId="11378"/>
    <cellStyle name="Comma 2 33 6" xfId="14051"/>
    <cellStyle name="Comma 2 33 7" xfId="14232"/>
    <cellStyle name="Comma 2 33 8" xfId="18000"/>
    <cellStyle name="Comma 2 33 9" xfId="20208"/>
    <cellStyle name="Comma 2 34" xfId="1498"/>
    <cellStyle name="Comma 2 35" xfId="3666"/>
    <cellStyle name="Comma 2 36" xfId="4660"/>
    <cellStyle name="Comma 2 36 2" xfId="7322"/>
    <cellStyle name="Comma 2 36 2 2" xfId="35801"/>
    <cellStyle name="Comma 2 36 2 2 2" xfId="37033"/>
    <cellStyle name="Comma 2 36 3" xfId="25119"/>
    <cellStyle name="Comma 2 37" xfId="8762"/>
    <cellStyle name="Comma 2 38" xfId="10969"/>
    <cellStyle name="Comma 2 39" xfId="13176"/>
    <cellStyle name="Comma 2 4" xfId="363"/>
    <cellStyle name="Comma 2 4 10" xfId="496"/>
    <cellStyle name="Comma 2 4 11" xfId="865"/>
    <cellStyle name="Comma 2 4 12" xfId="680"/>
    <cellStyle name="Comma 2 4 13" xfId="686"/>
    <cellStyle name="Comma 2 4 14" xfId="879"/>
    <cellStyle name="Comma 2 4 15" xfId="875"/>
    <cellStyle name="Comma 2 4 16" xfId="886"/>
    <cellStyle name="Comma 2 4 17" xfId="897"/>
    <cellStyle name="Comma 2 4 18" xfId="907"/>
    <cellStyle name="Comma 2 4 18 10" xfId="8825"/>
    <cellStyle name="Comma 2 4 18 11" xfId="11032"/>
    <cellStyle name="Comma 2 4 18 12" xfId="13616"/>
    <cellStyle name="Comma 2 4 18 13" xfId="16104"/>
    <cellStyle name="Comma 2 4 18 14" xfId="17654"/>
    <cellStyle name="Comma 2 4 18 15" xfId="19862"/>
    <cellStyle name="Comma 2 4 18 16" xfId="22034"/>
    <cellStyle name="Comma 2 4 18 16 2" xfId="35011"/>
    <cellStyle name="Comma 2 4 18 2" xfId="1053"/>
    <cellStyle name="Comma 2 4 18 2 10" xfId="8888"/>
    <cellStyle name="Comma 2 4 18 2 11" xfId="11095"/>
    <cellStyle name="Comma 2 4 18 2 12" xfId="13727"/>
    <cellStyle name="Comma 2 4 18 2 13" xfId="16276"/>
    <cellStyle name="Comma 2 4 18 2 14" xfId="17717"/>
    <cellStyle name="Comma 2 4 18 2 15" xfId="19925"/>
    <cellStyle name="Comma 2 4 18 2 16" xfId="22176"/>
    <cellStyle name="Comma 2 4 18 2 16 2" xfId="35042"/>
    <cellStyle name="Comma 2 4 18 2 2" xfId="1350"/>
    <cellStyle name="Comma 2 4 18 2 2 10" xfId="11320"/>
    <cellStyle name="Comma 2 4 18 2 2 11" xfId="13990"/>
    <cellStyle name="Comma 2 4 18 2 2 12" xfId="16193"/>
    <cellStyle name="Comma 2 4 18 2 2 13" xfId="17942"/>
    <cellStyle name="Comma 2 4 18 2 2 14" xfId="20150"/>
    <cellStyle name="Comma 2 4 18 2 2 15" xfId="22239"/>
    <cellStyle name="Comma 2 4 18 2 2 15 2" xfId="35139"/>
    <cellStyle name="Comma 2 4 18 2 2 2" xfId="1381"/>
    <cellStyle name="Comma 2 4 18 2 2 2 10" xfId="11351"/>
    <cellStyle name="Comma 2 4 18 2 2 2 11" xfId="14021"/>
    <cellStyle name="Comma 2 4 18 2 2 2 12" xfId="16132"/>
    <cellStyle name="Comma 2 4 18 2 2 2 13" xfId="17973"/>
    <cellStyle name="Comma 2 4 18 2 2 2 14" xfId="20181"/>
    <cellStyle name="Comma 2 4 18 2 2 2 15" xfId="22638"/>
    <cellStyle name="Comma 2 4 18 2 2 2 15 2" xfId="35170"/>
    <cellStyle name="Comma 2 4 18 2 2 2 2" xfId="2516"/>
    <cellStyle name="Comma 2 4 18 2 2 2 2 10" xfId="16549"/>
    <cellStyle name="Comma 2 4 18 2 2 2 2 11" xfId="18756"/>
    <cellStyle name="Comma 2 4 18 2 2 2 2 12" xfId="20964"/>
    <cellStyle name="Comma 2 4 18 2 2 2 2 13" xfId="22669"/>
    <cellStyle name="Comma 2 4 18 2 2 2 2 13 2" xfId="35549"/>
    <cellStyle name="Comma 2 4 18 2 2 2 2 2" xfId="2547"/>
    <cellStyle name="Comma 2 4 18 2 2 2 2 2 10" xfId="24203"/>
    <cellStyle name="Comma 2 4 18 2 2 2 2 2 10 2" xfId="35580"/>
    <cellStyle name="Comma 2 4 18 2 2 2 2 2 2" xfId="6748"/>
    <cellStyle name="Comma 2 4 18 2 2 2 2 2 2 2" xfId="6779"/>
    <cellStyle name="Comma 2 4 18 2 2 2 2 2 2 2 2" xfId="36780"/>
    <cellStyle name="Comma 2 4 18 2 2 2 2 2 2 2 2 2" xfId="36811"/>
    <cellStyle name="Comma 2 4 18 2 2 2 2 2 2 3" xfId="24234"/>
    <cellStyle name="Comma 2 4 18 2 2 2 2 2 3" xfId="8114"/>
    <cellStyle name="Comma 2 4 18 2 2 2 2 2 4" xfId="9958"/>
    <cellStyle name="Comma 2 4 18 2 2 2 2 2 5" xfId="12165"/>
    <cellStyle name="Comma 2 4 18 2 2 2 2 2 6" xfId="15002"/>
    <cellStyle name="Comma 2 4 18 2 2 2 2 2 7" xfId="16580"/>
    <cellStyle name="Comma 2 4 18 2 2 2 2 2 8" xfId="18787"/>
    <cellStyle name="Comma 2 4 18 2 2 2 2 2 9" xfId="20995"/>
    <cellStyle name="Comma 2 4 18 2 2 2 2 3" xfId="3850"/>
    <cellStyle name="Comma 2 4 18 2 2 2 2 4" xfId="1937"/>
    <cellStyle name="Comma 2 4 18 2 2 2 2 5" xfId="4013"/>
    <cellStyle name="Comma 2 4 18 2 2 2 2 6" xfId="5364"/>
    <cellStyle name="Comma 2 4 18 2 2 2 2 6 2" xfId="8083"/>
    <cellStyle name="Comma 2 4 18 2 2 2 2 6 2 2" xfId="36119"/>
    <cellStyle name="Comma 2 4 18 2 2 2 2 6 2 2 2" xfId="37422"/>
    <cellStyle name="Comma 2 4 18 2 2 2 2 6 3" xfId="26104"/>
    <cellStyle name="Comma 2 4 18 2 2 2 2 7" xfId="9927"/>
    <cellStyle name="Comma 2 4 18 2 2 2 2 8" xfId="12134"/>
    <cellStyle name="Comma 2 4 18 2 2 2 2 9" xfId="14971"/>
    <cellStyle name="Comma 2 4 18 2 2 2 3" xfId="3141"/>
    <cellStyle name="Comma 2 4 18 2 2 2 4" xfId="3426"/>
    <cellStyle name="Comma 2 4 18 2 2 2 5" xfId="3819"/>
    <cellStyle name="Comma 2 4 18 2 2 2 5 10" xfId="23527"/>
    <cellStyle name="Comma 2 4 18 2 2 2 5 10 2" xfId="35780"/>
    <cellStyle name="Comma 2 4 18 2 2 2 5 2" xfId="6264"/>
    <cellStyle name="Comma 2 4 18 2 2 2 5 2 2" xfId="7005"/>
    <cellStyle name="Comma 2 4 18 2 2 2 5 2 2 2" xfId="36401"/>
    <cellStyle name="Comma 2 4 18 2 2 2 5 2 2 2 2" xfId="37011"/>
    <cellStyle name="Comma 2 4 18 2 2 2 5 2 3" xfId="24844"/>
    <cellStyle name="Comma 2 4 18 2 2 2 5 3" xfId="8698"/>
    <cellStyle name="Comma 2 4 18 2 2 2 5 4" xfId="10653"/>
    <cellStyle name="Comma 2 4 18 2 2 2 5 5" xfId="12860"/>
    <cellStyle name="Comma 2 4 18 2 2 2 5 6" xfId="15969"/>
    <cellStyle name="Comma 2 4 18 2 2 2 5 7" xfId="17275"/>
    <cellStyle name="Comma 2 4 18 2 2 2 5 8" xfId="19482"/>
    <cellStyle name="Comma 2 4 18 2 2 2 5 9" xfId="21690"/>
    <cellStyle name="Comma 2 4 18 2 2 2 6" xfId="2466"/>
    <cellStyle name="Comma 2 4 18 2 2 2 7" xfId="1683"/>
    <cellStyle name="Comma 2 4 18 2 2 2 8" xfId="5333"/>
    <cellStyle name="Comma 2 4 18 2 2 2 8 2" xfId="7512"/>
    <cellStyle name="Comma 2 4 18 2 2 2 8 2 2" xfId="36088"/>
    <cellStyle name="Comma 2 4 18 2 2 2 8 2 2 2" xfId="37223"/>
    <cellStyle name="Comma 2 4 18 2 2 2 8 3" xfId="25501"/>
    <cellStyle name="Comma 2 4 18 2 2 2 9" xfId="9144"/>
    <cellStyle name="Comma 2 4 18 2 2 3" xfId="2188"/>
    <cellStyle name="Comma 2 4 18 2 2 3 10" xfId="13186"/>
    <cellStyle name="Comma 2 4 18 2 2 3 11" xfId="18534"/>
    <cellStyle name="Comma 2 4 18 2 2 3 12" xfId="20742"/>
    <cellStyle name="Comma 2 4 18 2 2 3 13" xfId="22985"/>
    <cellStyle name="Comma 2 4 18 2 2 3 13 2" xfId="35370"/>
    <cellStyle name="Comma 2 4 18 2 2 3 2" xfId="3110"/>
    <cellStyle name="Comma 2 4 18 2 2 3 2 10" xfId="23982"/>
    <cellStyle name="Comma 2 4 18 2 2 3 2 10 2" xfId="35651"/>
    <cellStyle name="Comma 2 4 18 2 2 3 2 2" xfId="6559"/>
    <cellStyle name="Comma 2 4 18 2 2 3 2 2 2" xfId="6850"/>
    <cellStyle name="Comma 2 4 18 2 2 3 2 2 2 2" xfId="36601"/>
    <cellStyle name="Comma 2 4 18 2 2 3 2 2 2 2 2" xfId="36882"/>
    <cellStyle name="Comma 2 4 18 2 2 3 2 2 3" xfId="24550"/>
    <cellStyle name="Comma 2 4 18 2 2 3 2 3" xfId="8430"/>
    <cellStyle name="Comma 2 4 18 2 2 3 2 4" xfId="10274"/>
    <cellStyle name="Comma 2 4 18 2 2 3 2 5" xfId="12481"/>
    <cellStyle name="Comma 2 4 18 2 2 3 2 6" xfId="15448"/>
    <cellStyle name="Comma 2 4 18 2 2 3 2 7" xfId="16896"/>
    <cellStyle name="Comma 2 4 18 2 2 3 2 8" xfId="19103"/>
    <cellStyle name="Comma 2 4 18 2 2 3 2 9" xfId="21311"/>
    <cellStyle name="Comma 2 4 18 2 2 3 3" xfId="4158"/>
    <cellStyle name="Comma 2 4 18 2 2 3 4" xfId="4468"/>
    <cellStyle name="Comma 2 4 18 2 2 3 5" xfId="4638"/>
    <cellStyle name="Comma 2 4 18 2 2 3 6" xfId="5680"/>
    <cellStyle name="Comma 2 4 18 2 2 3 6 2" xfId="7872"/>
    <cellStyle name="Comma 2 4 18 2 2 3 6 2 2" xfId="36190"/>
    <cellStyle name="Comma 2 4 18 2 2 3 6 2 2 2" xfId="37351"/>
    <cellStyle name="Comma 2 4 18 2 2 3 6 3" xfId="25990"/>
    <cellStyle name="Comma 2 4 18 2 2 3 7" xfId="9705"/>
    <cellStyle name="Comma 2 4 18 2 2 3 8" xfId="11912"/>
    <cellStyle name="Comma 2 4 18 2 2 3 9" xfId="14691"/>
    <cellStyle name="Comma 2 4 18 2 2 4" xfId="3395"/>
    <cellStyle name="Comma 2 4 18 2 2 5" xfId="3531"/>
    <cellStyle name="Comma 2 4 18 2 2 5 10" xfId="23496"/>
    <cellStyle name="Comma 2 4 18 2 2 5 10 2" xfId="35709"/>
    <cellStyle name="Comma 2 4 18 2 2 5 2" xfId="6233"/>
    <cellStyle name="Comma 2 4 18 2 2 5 2 2" xfId="6908"/>
    <cellStyle name="Comma 2 4 18 2 2 5 2 2 2" xfId="36370"/>
    <cellStyle name="Comma 2 4 18 2 2 5 2 2 2 2" xfId="36940"/>
    <cellStyle name="Comma 2 4 18 2 2 5 2 3" xfId="24747"/>
    <cellStyle name="Comma 2 4 18 2 2 5 3" xfId="8627"/>
    <cellStyle name="Comma 2 4 18 2 2 5 4" xfId="10524"/>
    <cellStyle name="Comma 2 4 18 2 2 5 5" xfId="12731"/>
    <cellStyle name="Comma 2 4 18 2 2 5 6" xfId="15775"/>
    <cellStyle name="Comma 2 4 18 2 2 5 7" xfId="17146"/>
    <cellStyle name="Comma 2 4 18 2 2 5 8" xfId="19353"/>
    <cellStyle name="Comma 2 4 18 2 2 5 9" xfId="21561"/>
    <cellStyle name="Comma 2 4 18 2 2 6" xfId="4142"/>
    <cellStyle name="Comma 2 4 18 2 2 7" xfId="3906"/>
    <cellStyle name="Comma 2 4 18 2 2 8" xfId="4934"/>
    <cellStyle name="Comma 2 4 18 2 2 8 2" xfId="7481"/>
    <cellStyle name="Comma 2 4 18 2 2 8 2 2" xfId="35914"/>
    <cellStyle name="Comma 2 4 18 2 2 8 2 2 2" xfId="37192"/>
    <cellStyle name="Comma 2 4 18 2 2 8 3" xfId="25470"/>
    <cellStyle name="Comma 2 4 18 2 2 9" xfId="9113"/>
    <cellStyle name="Comma 2 4 18 2 3" xfId="2124"/>
    <cellStyle name="Comma 2 4 18 2 3 10" xfId="13537"/>
    <cellStyle name="Comma 2 4 18 2 3 11" xfId="18470"/>
    <cellStyle name="Comma 2 4 18 2 3 12" xfId="20678"/>
    <cellStyle name="Comma 2 4 18 2 3 13" xfId="22413"/>
    <cellStyle name="Comma 2 4 18 2 3 13 2" xfId="35339"/>
    <cellStyle name="Comma 2 4 18 2 3 2" xfId="2367"/>
    <cellStyle name="Comma 2 4 18 2 3 2 10" xfId="23918"/>
    <cellStyle name="Comma 2 4 18 2 3 2 10 2" xfId="35448"/>
    <cellStyle name="Comma 2 4 18 2 3 2 2" xfId="6527"/>
    <cellStyle name="Comma 2 4 18 2 3 2 2 2" xfId="6640"/>
    <cellStyle name="Comma 2 4 18 2 3 2 2 2 2" xfId="36570"/>
    <cellStyle name="Comma 2 4 18 2 3 2 2 2 2 2" xfId="36679"/>
    <cellStyle name="Comma 2 4 18 2 3 2 2 3" xfId="24095"/>
    <cellStyle name="Comma 2 4 18 2 3 2 3" xfId="7982"/>
    <cellStyle name="Comma 2 4 18 2 3 2 4" xfId="9819"/>
    <cellStyle name="Comma 2 4 18 2 3 2 5" xfId="12026"/>
    <cellStyle name="Comma 2 4 18 2 3 2 6" xfId="14843"/>
    <cellStyle name="Comma 2 4 18 2 3 2 7" xfId="13206"/>
    <cellStyle name="Comma 2 4 18 2 3 2 8" xfId="18648"/>
    <cellStyle name="Comma 2 4 18 2 3 2 9" xfId="20856"/>
    <cellStyle name="Comma 2 4 18 2 3 3" xfId="3673"/>
    <cellStyle name="Comma 2 4 18 2 3 4" xfId="1898"/>
    <cellStyle name="Comma 2 4 18 2 3 5" xfId="1719"/>
    <cellStyle name="Comma 2 4 18 2 3 6" xfId="5108"/>
    <cellStyle name="Comma 2 4 18 2 3 6 2" xfId="7809"/>
    <cellStyle name="Comma 2 4 18 2 3 6 2 2" xfId="35991"/>
    <cellStyle name="Comma 2 4 18 2 3 6 2 2 2" xfId="37320"/>
    <cellStyle name="Comma 2 4 18 2 3 6 3" xfId="25926"/>
    <cellStyle name="Comma 2 4 18 2 3 7" xfId="9641"/>
    <cellStyle name="Comma 2 4 18 2 3 8" xfId="11848"/>
    <cellStyle name="Comma 2 4 18 2 3 9" xfId="14627"/>
    <cellStyle name="Comma 2 4 18 2 4" xfId="2873"/>
    <cellStyle name="Comma 2 4 18 2 5" xfId="3170"/>
    <cellStyle name="Comma 2 4 18 2 6" xfId="3468"/>
    <cellStyle name="Comma 2 4 18 2 6 10" xfId="23271"/>
    <cellStyle name="Comma 2 4 18 2 6 10 2" xfId="35678"/>
    <cellStyle name="Comma 2 4 18 2 6 2" xfId="6008"/>
    <cellStyle name="Comma 2 4 18 2 6 2 2" xfId="6877"/>
    <cellStyle name="Comma 2 4 18 2 6 2 2 2" xfId="36273"/>
    <cellStyle name="Comma 2 4 18 2 6 2 2 2 2" xfId="36909"/>
    <cellStyle name="Comma 2 4 18 2 6 2 3" xfId="24716"/>
    <cellStyle name="Comma 2 4 18 2 6 3" xfId="8596"/>
    <cellStyle name="Comma 2 4 18 2 6 4" xfId="10461"/>
    <cellStyle name="Comma 2 4 18 2 6 5" xfId="12668"/>
    <cellStyle name="Comma 2 4 18 2 6 6" xfId="15712"/>
    <cellStyle name="Comma 2 4 18 2 6 7" xfId="17083"/>
    <cellStyle name="Comma 2 4 18 2 6 8" xfId="19290"/>
    <cellStyle name="Comma 2 4 18 2 6 9" xfId="21498"/>
    <cellStyle name="Comma 2 4 18 2 7" xfId="4137"/>
    <cellStyle name="Comma 2 4 18 2 8" xfId="3773"/>
    <cellStyle name="Comma 2 4 18 2 9" xfId="4871"/>
    <cellStyle name="Comma 2 4 18 2 9 2" xfId="7384"/>
    <cellStyle name="Comma 2 4 18 2 9 2 2" xfId="35883"/>
    <cellStyle name="Comma 2 4 18 2 9 2 2 2" xfId="37095"/>
    <cellStyle name="Comma 2 4 18 2 9 3" xfId="25245"/>
    <cellStyle name="Comma 2 4 18 3" xfId="1197"/>
    <cellStyle name="Comma 2 4 18 3 10" xfId="11210"/>
    <cellStyle name="Comma 2 4 18 3 11" xfId="13856"/>
    <cellStyle name="Comma 2 4 18 3 12" xfId="13456"/>
    <cellStyle name="Comma 2 4 18 3 13" xfId="17832"/>
    <cellStyle name="Comma 2 4 18 3 14" xfId="20040"/>
    <cellStyle name="Comma 2 4 18 3 15" xfId="22350"/>
    <cellStyle name="Comma 2 4 18 3 15 2" xfId="35093"/>
    <cellStyle name="Comma 2 4 18 3 2" xfId="2320"/>
    <cellStyle name="Comma 2 4 18 3 2 10" xfId="13577"/>
    <cellStyle name="Comma 2 4 18 3 2 11" xfId="18613"/>
    <cellStyle name="Comma 2 4 18 3 2 12" xfId="20821"/>
    <cellStyle name="Comma 2 4 18 3 2 13" xfId="22528"/>
    <cellStyle name="Comma 2 4 18 3 2 13 2" xfId="35416"/>
    <cellStyle name="Comma 2 4 18 3 2 2" xfId="2445"/>
    <cellStyle name="Comma 2 4 18 3 2 2 10" xfId="24060"/>
    <cellStyle name="Comma 2 4 18 3 2 2 10 2" xfId="35501"/>
    <cellStyle name="Comma 2 4 18 3 2 2 2" xfId="6605"/>
    <cellStyle name="Comma 2 4 18 3 2 2 2 2" xfId="6697"/>
    <cellStyle name="Comma 2 4 18 3 2 2 2 2 2" xfId="36647"/>
    <cellStyle name="Comma 2 4 18 3 2 2 2 2 2 2" xfId="36732"/>
    <cellStyle name="Comma 2 4 18 3 2 2 2 3" xfId="24152"/>
    <cellStyle name="Comma 2 4 18 3 2 2 3" xfId="8035"/>
    <cellStyle name="Comma 2 4 18 3 2 2 4" xfId="9876"/>
    <cellStyle name="Comma 2 4 18 3 2 2 5" xfId="12083"/>
    <cellStyle name="Comma 2 4 18 3 2 2 6" xfId="14909"/>
    <cellStyle name="Comma 2 4 18 3 2 2 7" xfId="13699"/>
    <cellStyle name="Comma 2 4 18 3 2 2 8" xfId="18705"/>
    <cellStyle name="Comma 2 4 18 3 2 2 9" xfId="20913"/>
    <cellStyle name="Comma 2 4 18 3 2 3" xfId="3755"/>
    <cellStyle name="Comma 2 4 18 3 2 4" xfId="2354"/>
    <cellStyle name="Comma 2 4 18 3 2 5" xfId="3750"/>
    <cellStyle name="Comma 2 4 18 3 2 6" xfId="5223"/>
    <cellStyle name="Comma 2 4 18 3 2 6 2" xfId="7950"/>
    <cellStyle name="Comma 2 4 18 3 2 6 2 2" xfId="36042"/>
    <cellStyle name="Comma 2 4 18 3 2 6 2 2 2" xfId="37371"/>
    <cellStyle name="Comma 2 4 18 3 2 6 3" xfId="26043"/>
    <cellStyle name="Comma 2 4 18 3 2 7" xfId="9784"/>
    <cellStyle name="Comma 2 4 18 3 2 8" xfId="11991"/>
    <cellStyle name="Comma 2 4 18 3 2 9" xfId="14802"/>
    <cellStyle name="Comma 2 4 18 3 3" xfId="2990"/>
    <cellStyle name="Comma 2 4 18 3 4" xfId="3285"/>
    <cellStyle name="Comma 2 4 18 3 5" xfId="3633"/>
    <cellStyle name="Comma 2 4 18 3 5 10" xfId="23386"/>
    <cellStyle name="Comma 2 4 18 3 5 10 2" xfId="35729"/>
    <cellStyle name="Comma 2 4 18 3 5 2" xfId="6123"/>
    <cellStyle name="Comma 2 4 18 3 5 2 2" xfId="6932"/>
    <cellStyle name="Comma 2 4 18 3 5 2 2 2" xfId="36324"/>
    <cellStyle name="Comma 2 4 18 3 5 2 2 2 2" xfId="36960"/>
    <cellStyle name="Comma 2 4 18 3 5 2 3" xfId="24771"/>
    <cellStyle name="Comma 2 4 18 3 5 3" xfId="8647"/>
    <cellStyle name="Comma 2 4 18 3 5 4" xfId="10580"/>
    <cellStyle name="Comma 2 4 18 3 5 5" xfId="12787"/>
    <cellStyle name="Comma 2 4 18 3 5 6" xfId="15852"/>
    <cellStyle name="Comma 2 4 18 3 5 7" xfId="17202"/>
    <cellStyle name="Comma 2 4 18 3 5 8" xfId="19409"/>
    <cellStyle name="Comma 2 4 18 3 5 9" xfId="21617"/>
    <cellStyle name="Comma 2 4 18 3 6" xfId="4332"/>
    <cellStyle name="Comma 2 4 18 3 7" xfId="4501"/>
    <cellStyle name="Comma 2 4 18 3 8" xfId="5045"/>
    <cellStyle name="Comma 2 4 18 3 8 2" xfId="7435"/>
    <cellStyle name="Comma 2 4 18 3 8 2 2" xfId="35960"/>
    <cellStyle name="Comma 2 4 18 3 8 2 2 2" xfId="37146"/>
    <cellStyle name="Comma 2 4 18 3 8 3" xfId="25360"/>
    <cellStyle name="Comma 2 4 18 3 9" xfId="9003"/>
    <cellStyle name="Comma 2 4 18 4" xfId="1945"/>
    <cellStyle name="Comma 2 4 18 4 10" xfId="13482"/>
    <cellStyle name="Comma 2 4 18 4 11" xfId="18303"/>
    <cellStyle name="Comma 2 4 18 4 12" xfId="20511"/>
    <cellStyle name="Comma 2 4 18 4 13" xfId="22763"/>
    <cellStyle name="Comma 2 4 18 4 13 2" xfId="35287"/>
    <cellStyle name="Comma 2 4 18 4 2" xfId="2791"/>
    <cellStyle name="Comma 2 4 18 4 2 10" xfId="23760"/>
    <cellStyle name="Comma 2 4 18 4 2 10 2" xfId="35600"/>
    <cellStyle name="Comma 2 4 18 4 2 2" xfId="6465"/>
    <cellStyle name="Comma 2 4 18 4 2 2 2" xfId="6799"/>
    <cellStyle name="Comma 2 4 18 4 2 2 2 2" xfId="36518"/>
    <cellStyle name="Comma 2 4 18 4 2 2 2 2 2" xfId="36831"/>
    <cellStyle name="Comma 2 4 18 4 2 2 3" xfId="24328"/>
    <cellStyle name="Comma 2 4 18 4 2 3" xfId="8208"/>
    <cellStyle name="Comma 2 4 18 4 2 4" xfId="10052"/>
    <cellStyle name="Comma 2 4 18 4 2 5" xfId="12259"/>
    <cellStyle name="Comma 2 4 18 4 2 6" xfId="15175"/>
    <cellStyle name="Comma 2 4 18 4 2 7" xfId="16674"/>
    <cellStyle name="Comma 2 4 18 4 2 8" xfId="18881"/>
    <cellStyle name="Comma 2 4 18 4 2 9" xfId="21089"/>
    <cellStyle name="Comma 2 4 18 4 3" xfId="3979"/>
    <cellStyle name="Comma 2 4 18 4 4" xfId="3866"/>
    <cellStyle name="Comma 2 4 18 4 5" xfId="4138"/>
    <cellStyle name="Comma 2 4 18 4 6" xfId="5458"/>
    <cellStyle name="Comma 2 4 18 4 6 2" xfId="7661"/>
    <cellStyle name="Comma 2 4 18 4 6 2 2" xfId="36139"/>
    <cellStyle name="Comma 2 4 18 4 6 2 2 2" xfId="37274"/>
    <cellStyle name="Comma 2 4 18 4 6 3" xfId="25765"/>
    <cellStyle name="Comma 2 4 18 4 7" xfId="9474"/>
    <cellStyle name="Comma 2 4 18 4 8" xfId="11681"/>
    <cellStyle name="Comma 2 4 18 4 9" xfId="14457"/>
    <cellStyle name="Comma 2 4 18 5" xfId="2769"/>
    <cellStyle name="Comma 2 4 18 6" xfId="2049"/>
    <cellStyle name="Comma 2 4 18 6 10" xfId="23208"/>
    <cellStyle name="Comma 2 4 18 6 10 2" xfId="35306"/>
    <cellStyle name="Comma 2 4 18 6 2" xfId="5945"/>
    <cellStyle name="Comma 2 4 18 6 2 2" xfId="6490"/>
    <cellStyle name="Comma 2 4 18 6 2 2 2" xfId="36242"/>
    <cellStyle name="Comma 2 4 18 6 2 2 2 2" xfId="36537"/>
    <cellStyle name="Comma 2 4 18 6 2 3" xfId="23849"/>
    <cellStyle name="Comma 2 4 18 6 3" xfId="7744"/>
    <cellStyle name="Comma 2 4 18 6 4" xfId="9572"/>
    <cellStyle name="Comma 2 4 18 6 5" xfId="11779"/>
    <cellStyle name="Comma 2 4 18 6 6" xfId="14556"/>
    <cellStyle name="Comma 2 4 18 6 7" xfId="13717"/>
    <cellStyle name="Comma 2 4 18 6 8" xfId="18401"/>
    <cellStyle name="Comma 2 4 18 6 9" xfId="20609"/>
    <cellStyle name="Comma 2 4 18 7" xfId="4232"/>
    <cellStyle name="Comma 2 4 18 8" xfId="1878"/>
    <cellStyle name="Comma 2 4 18 9" xfId="4729"/>
    <cellStyle name="Comma 2 4 18 9 2" xfId="7353"/>
    <cellStyle name="Comma 2 4 18 9 2 2" xfId="35837"/>
    <cellStyle name="Comma 2 4 18 9 2 2 2" xfId="37064"/>
    <cellStyle name="Comma 2 4 18 9 3" xfId="25182"/>
    <cellStyle name="Comma 2 4 19" xfId="1078"/>
    <cellStyle name="Comma 2 4 2" xfId="419"/>
    <cellStyle name="Comma 2 4 2 10" xfId="668"/>
    <cellStyle name="Comma 2 4 2 11" xfId="889"/>
    <cellStyle name="Comma 2 4 2 12" xfId="909"/>
    <cellStyle name="Comma 2 4 2 12 10" xfId="8827"/>
    <cellStyle name="Comma 2 4 2 12 11" xfId="11034"/>
    <cellStyle name="Comma 2 4 2 12 12" xfId="13618"/>
    <cellStyle name="Comma 2 4 2 12 13" xfId="14052"/>
    <cellStyle name="Comma 2 4 2 12 14" xfId="17656"/>
    <cellStyle name="Comma 2 4 2 12 15" xfId="19864"/>
    <cellStyle name="Comma 2 4 2 12 16" xfId="22039"/>
    <cellStyle name="Comma 2 4 2 12 16 2" xfId="35013"/>
    <cellStyle name="Comma 2 4 2 12 2" xfId="1059"/>
    <cellStyle name="Comma 2 4 2 12 2 10" xfId="8893"/>
    <cellStyle name="Comma 2 4 2 12 2 11" xfId="11100"/>
    <cellStyle name="Comma 2 4 2 12 2 12" xfId="13733"/>
    <cellStyle name="Comma 2 4 2 12 2 13" xfId="15089"/>
    <cellStyle name="Comma 2 4 2 12 2 14" xfId="17722"/>
    <cellStyle name="Comma 2 4 2 12 2 15" xfId="19930"/>
    <cellStyle name="Comma 2 4 2 12 2 16" xfId="22178"/>
    <cellStyle name="Comma 2 4 2 12 2 16 2" xfId="35047"/>
    <cellStyle name="Comma 2 4 2 12 2 2" xfId="1352"/>
    <cellStyle name="Comma 2 4 2 12 2 2 10" xfId="11322"/>
    <cellStyle name="Comma 2 4 2 12 2 2 11" xfId="13992"/>
    <cellStyle name="Comma 2 4 2 12 2 2 12" xfId="15826"/>
    <cellStyle name="Comma 2 4 2 12 2 2 13" xfId="17944"/>
    <cellStyle name="Comma 2 4 2 12 2 2 14" xfId="20152"/>
    <cellStyle name="Comma 2 4 2 12 2 2 15" xfId="22244"/>
    <cellStyle name="Comma 2 4 2 12 2 2 15 2" xfId="35141"/>
    <cellStyle name="Comma 2 4 2 12 2 2 2" xfId="1386"/>
    <cellStyle name="Comma 2 4 2 12 2 2 2 10" xfId="11356"/>
    <cellStyle name="Comma 2 4 2 12 2 2 2 11" xfId="14026"/>
    <cellStyle name="Comma 2 4 2 12 2 2 2 12" xfId="15892"/>
    <cellStyle name="Comma 2 4 2 12 2 2 2 13" xfId="17978"/>
    <cellStyle name="Comma 2 4 2 12 2 2 2 14" xfId="20186"/>
    <cellStyle name="Comma 2 4 2 12 2 2 2 15" xfId="22640"/>
    <cellStyle name="Comma 2 4 2 12 2 2 2 15 2" xfId="35175"/>
    <cellStyle name="Comma 2 4 2 12 2 2 2 2" xfId="2518"/>
    <cellStyle name="Comma 2 4 2 12 2 2 2 2 10" xfId="16551"/>
    <cellStyle name="Comma 2 4 2 12 2 2 2 2 11" xfId="18758"/>
    <cellStyle name="Comma 2 4 2 12 2 2 2 2 12" xfId="20966"/>
    <cellStyle name="Comma 2 4 2 12 2 2 2 2 13" xfId="22674"/>
    <cellStyle name="Comma 2 4 2 12 2 2 2 2 13 2" xfId="35551"/>
    <cellStyle name="Comma 2 4 2 12 2 2 2 2 2" xfId="2552"/>
    <cellStyle name="Comma 2 4 2 12 2 2 2 2 2 10" xfId="24205"/>
    <cellStyle name="Comma 2 4 2 12 2 2 2 2 2 10 2" xfId="35585"/>
    <cellStyle name="Comma 2 4 2 12 2 2 2 2 2 2" xfId="6750"/>
    <cellStyle name="Comma 2 4 2 12 2 2 2 2 2 2 2" xfId="6784"/>
    <cellStyle name="Comma 2 4 2 12 2 2 2 2 2 2 2 2" xfId="36782"/>
    <cellStyle name="Comma 2 4 2 12 2 2 2 2 2 2 2 2 2" xfId="36816"/>
    <cellStyle name="Comma 2 4 2 12 2 2 2 2 2 2 3" xfId="24239"/>
    <cellStyle name="Comma 2 4 2 12 2 2 2 2 2 3" xfId="8119"/>
    <cellStyle name="Comma 2 4 2 12 2 2 2 2 2 4" xfId="9963"/>
    <cellStyle name="Comma 2 4 2 12 2 2 2 2 2 5" xfId="12170"/>
    <cellStyle name="Comma 2 4 2 12 2 2 2 2 2 6" xfId="15007"/>
    <cellStyle name="Comma 2 4 2 12 2 2 2 2 2 7" xfId="16585"/>
    <cellStyle name="Comma 2 4 2 12 2 2 2 2 2 8" xfId="18792"/>
    <cellStyle name="Comma 2 4 2 12 2 2 2 2 2 9" xfId="21000"/>
    <cellStyle name="Comma 2 4 2 12 2 2 2 2 3" xfId="3855"/>
    <cellStyle name="Comma 2 4 2 12 2 2 2 2 4" xfId="2312"/>
    <cellStyle name="Comma 2 4 2 12 2 2 2 2 5" xfId="1667"/>
    <cellStyle name="Comma 2 4 2 12 2 2 2 2 6" xfId="5369"/>
    <cellStyle name="Comma 2 4 2 12 2 2 2 2 6 2" xfId="8085"/>
    <cellStyle name="Comma 2 4 2 12 2 2 2 2 6 2 2" xfId="36124"/>
    <cellStyle name="Comma 2 4 2 12 2 2 2 2 6 2 2 2" xfId="37424"/>
    <cellStyle name="Comma 2 4 2 12 2 2 2 2 6 3" xfId="26106"/>
    <cellStyle name="Comma 2 4 2 12 2 2 2 2 7" xfId="9929"/>
    <cellStyle name="Comma 2 4 2 12 2 2 2 2 8" xfId="12136"/>
    <cellStyle name="Comma 2 4 2 12 2 2 2 2 9" xfId="14973"/>
    <cellStyle name="Comma 2 4 2 12 2 2 2 3" xfId="3146"/>
    <cellStyle name="Comma 2 4 2 12 2 2 2 4" xfId="3431"/>
    <cellStyle name="Comma 2 4 2 12 2 2 2 5" xfId="3821"/>
    <cellStyle name="Comma 2 4 2 12 2 2 2 5 10" xfId="23532"/>
    <cellStyle name="Comma 2 4 2 12 2 2 2 5 10 2" xfId="35782"/>
    <cellStyle name="Comma 2 4 2 12 2 2 2 5 2" xfId="6269"/>
    <cellStyle name="Comma 2 4 2 12 2 2 2 5 2 2" xfId="7007"/>
    <cellStyle name="Comma 2 4 2 12 2 2 2 5 2 2 2" xfId="36406"/>
    <cellStyle name="Comma 2 4 2 12 2 2 2 5 2 2 2 2" xfId="37013"/>
    <cellStyle name="Comma 2 4 2 12 2 2 2 5 2 3" xfId="24846"/>
    <cellStyle name="Comma 2 4 2 12 2 2 2 5 3" xfId="8700"/>
    <cellStyle name="Comma 2 4 2 12 2 2 2 5 4" xfId="10655"/>
    <cellStyle name="Comma 2 4 2 12 2 2 2 5 5" xfId="12862"/>
    <cellStyle name="Comma 2 4 2 12 2 2 2 5 6" xfId="15971"/>
    <cellStyle name="Comma 2 4 2 12 2 2 2 5 7" xfId="17277"/>
    <cellStyle name="Comma 2 4 2 12 2 2 2 5 8" xfId="19484"/>
    <cellStyle name="Comma 2 4 2 12 2 2 2 5 9" xfId="21692"/>
    <cellStyle name="Comma 2 4 2 12 2 2 2 6" xfId="1677"/>
    <cellStyle name="Comma 2 4 2 12 2 2 2 7" xfId="1497"/>
    <cellStyle name="Comma 2 4 2 12 2 2 2 8" xfId="5335"/>
    <cellStyle name="Comma 2 4 2 12 2 2 2 8 2" xfId="7517"/>
    <cellStyle name="Comma 2 4 2 12 2 2 2 8 2 2" xfId="36090"/>
    <cellStyle name="Comma 2 4 2 12 2 2 2 8 2 2 2" xfId="37228"/>
    <cellStyle name="Comma 2 4 2 12 2 2 2 8 3" xfId="25506"/>
    <cellStyle name="Comma 2 4 2 12 2 2 2 9" xfId="9149"/>
    <cellStyle name="Comma 2 4 2 12 2 2 3" xfId="2193"/>
    <cellStyle name="Comma 2 4 2 12 2 2 3 10" xfId="13709"/>
    <cellStyle name="Comma 2 4 2 12 2 2 3 11" xfId="18539"/>
    <cellStyle name="Comma 2 4 2 12 2 2 3 12" xfId="20747"/>
    <cellStyle name="Comma 2 4 2 12 2 2 3 13" xfId="22987"/>
    <cellStyle name="Comma 2 4 2 12 2 2 3 13 2" xfId="35375"/>
    <cellStyle name="Comma 2 4 2 12 2 2 3 2" xfId="3112"/>
    <cellStyle name="Comma 2 4 2 12 2 2 3 2 10" xfId="23987"/>
    <cellStyle name="Comma 2 4 2 12 2 2 3 2 10 2" xfId="35653"/>
    <cellStyle name="Comma 2 4 2 12 2 2 3 2 2" xfId="6564"/>
    <cellStyle name="Comma 2 4 2 12 2 2 3 2 2 2" xfId="6852"/>
    <cellStyle name="Comma 2 4 2 12 2 2 3 2 2 2 2" xfId="36606"/>
    <cellStyle name="Comma 2 4 2 12 2 2 3 2 2 2 2 2" xfId="36884"/>
    <cellStyle name="Comma 2 4 2 12 2 2 3 2 2 3" xfId="24552"/>
    <cellStyle name="Comma 2 4 2 12 2 2 3 2 3" xfId="8432"/>
    <cellStyle name="Comma 2 4 2 12 2 2 3 2 4" xfId="10276"/>
    <cellStyle name="Comma 2 4 2 12 2 2 3 2 5" xfId="12483"/>
    <cellStyle name="Comma 2 4 2 12 2 2 3 2 6" xfId="15450"/>
    <cellStyle name="Comma 2 4 2 12 2 2 3 2 7" xfId="16898"/>
    <cellStyle name="Comma 2 4 2 12 2 2 3 2 8" xfId="19105"/>
    <cellStyle name="Comma 2 4 2 12 2 2 3 2 9" xfId="21313"/>
    <cellStyle name="Comma 2 4 2 12 2 2 3 3" xfId="4160"/>
    <cellStyle name="Comma 2 4 2 12 2 2 3 4" xfId="4470"/>
    <cellStyle name="Comma 2 4 2 12 2 2 3 5" xfId="4640"/>
    <cellStyle name="Comma 2 4 2 12 2 2 3 6" xfId="5682"/>
    <cellStyle name="Comma 2 4 2 12 2 2 3 6 2" xfId="7877"/>
    <cellStyle name="Comma 2 4 2 12 2 2 3 6 2 2" xfId="36192"/>
    <cellStyle name="Comma 2 4 2 12 2 2 3 6 2 2 2" xfId="37356"/>
    <cellStyle name="Comma 2 4 2 12 2 2 3 6 3" xfId="25995"/>
    <cellStyle name="Comma 2 4 2 12 2 2 3 7" xfId="9710"/>
    <cellStyle name="Comma 2 4 2 12 2 2 3 8" xfId="11917"/>
    <cellStyle name="Comma 2 4 2 12 2 2 3 9" xfId="14696"/>
    <cellStyle name="Comma 2 4 2 12 2 2 4" xfId="3397"/>
    <cellStyle name="Comma 2 4 2 12 2 2 5" xfId="3536"/>
    <cellStyle name="Comma 2 4 2 12 2 2 5 10" xfId="23498"/>
    <cellStyle name="Comma 2 4 2 12 2 2 5 10 2" xfId="35714"/>
    <cellStyle name="Comma 2 4 2 12 2 2 5 2" xfId="6235"/>
    <cellStyle name="Comma 2 4 2 12 2 2 5 2 2" xfId="6913"/>
    <cellStyle name="Comma 2 4 2 12 2 2 5 2 2 2" xfId="36372"/>
    <cellStyle name="Comma 2 4 2 12 2 2 5 2 2 2 2" xfId="36945"/>
    <cellStyle name="Comma 2 4 2 12 2 2 5 2 3" xfId="24752"/>
    <cellStyle name="Comma 2 4 2 12 2 2 5 3" xfId="8632"/>
    <cellStyle name="Comma 2 4 2 12 2 2 5 4" xfId="10529"/>
    <cellStyle name="Comma 2 4 2 12 2 2 5 5" xfId="12736"/>
    <cellStyle name="Comma 2 4 2 12 2 2 5 6" xfId="15780"/>
    <cellStyle name="Comma 2 4 2 12 2 2 5 7" xfId="17151"/>
    <cellStyle name="Comma 2 4 2 12 2 2 5 8" xfId="19358"/>
    <cellStyle name="Comma 2 4 2 12 2 2 5 9" xfId="21566"/>
    <cellStyle name="Comma 2 4 2 12 2 2 6" xfId="4206"/>
    <cellStyle name="Comma 2 4 2 12 2 2 7" xfId="4593"/>
    <cellStyle name="Comma 2 4 2 12 2 2 8" xfId="4939"/>
    <cellStyle name="Comma 2 4 2 12 2 2 8 2" xfId="7483"/>
    <cellStyle name="Comma 2 4 2 12 2 2 8 2 2" xfId="35919"/>
    <cellStyle name="Comma 2 4 2 12 2 2 8 2 2 2" xfId="37194"/>
    <cellStyle name="Comma 2 4 2 12 2 2 8 3" xfId="25472"/>
    <cellStyle name="Comma 2 4 2 12 2 2 9" xfId="9115"/>
    <cellStyle name="Comma 2 4 2 12 2 3" xfId="2126"/>
    <cellStyle name="Comma 2 4 2 12 2 3 10" xfId="13512"/>
    <cellStyle name="Comma 2 4 2 12 2 3 11" xfId="18472"/>
    <cellStyle name="Comma 2 4 2 12 2 3 12" xfId="20680"/>
    <cellStyle name="Comma 2 4 2 12 2 3 13" xfId="22418"/>
    <cellStyle name="Comma 2 4 2 12 2 3 13 2" xfId="35341"/>
    <cellStyle name="Comma 2 4 2 12 2 3 2" xfId="2372"/>
    <cellStyle name="Comma 2 4 2 12 2 3 2 10" xfId="23920"/>
    <cellStyle name="Comma 2 4 2 12 2 3 2 10 2" xfId="35453"/>
    <cellStyle name="Comma 2 4 2 12 2 3 2 2" xfId="6529"/>
    <cellStyle name="Comma 2 4 2 12 2 3 2 2 2" xfId="6645"/>
    <cellStyle name="Comma 2 4 2 12 2 3 2 2 2 2" xfId="36572"/>
    <cellStyle name="Comma 2 4 2 12 2 3 2 2 2 2 2" xfId="36684"/>
    <cellStyle name="Comma 2 4 2 12 2 3 2 2 3" xfId="24100"/>
    <cellStyle name="Comma 2 4 2 12 2 3 2 3" xfId="7987"/>
    <cellStyle name="Comma 2 4 2 12 2 3 2 4" xfId="9824"/>
    <cellStyle name="Comma 2 4 2 12 2 3 2 5" xfId="12031"/>
    <cellStyle name="Comma 2 4 2 12 2 3 2 6" xfId="14848"/>
    <cellStyle name="Comma 2 4 2 12 2 3 2 7" xfId="13938"/>
    <cellStyle name="Comma 2 4 2 12 2 3 2 8" xfId="18653"/>
    <cellStyle name="Comma 2 4 2 12 2 3 2 9" xfId="20861"/>
    <cellStyle name="Comma 2 4 2 12 2 3 3" xfId="3678"/>
    <cellStyle name="Comma 2 4 2 12 2 3 4" xfId="4092"/>
    <cellStyle name="Comma 2 4 2 12 2 3 5" xfId="4382"/>
    <cellStyle name="Comma 2 4 2 12 2 3 6" xfId="5113"/>
    <cellStyle name="Comma 2 4 2 12 2 3 6 2" xfId="7811"/>
    <cellStyle name="Comma 2 4 2 12 2 3 6 2 2" xfId="35996"/>
    <cellStyle name="Comma 2 4 2 12 2 3 6 2 2 2" xfId="37322"/>
    <cellStyle name="Comma 2 4 2 12 2 3 6 3" xfId="25928"/>
    <cellStyle name="Comma 2 4 2 12 2 3 7" xfId="9643"/>
    <cellStyle name="Comma 2 4 2 12 2 3 8" xfId="11850"/>
    <cellStyle name="Comma 2 4 2 12 2 3 9" xfId="14629"/>
    <cellStyle name="Comma 2 4 2 12 2 4" xfId="2878"/>
    <cellStyle name="Comma 2 4 2 12 2 5" xfId="3175"/>
    <cellStyle name="Comma 2 4 2 12 2 6" xfId="3470"/>
    <cellStyle name="Comma 2 4 2 12 2 6 10" xfId="23276"/>
    <cellStyle name="Comma 2 4 2 12 2 6 10 2" xfId="35680"/>
    <cellStyle name="Comma 2 4 2 12 2 6 2" xfId="6013"/>
    <cellStyle name="Comma 2 4 2 12 2 6 2 2" xfId="6879"/>
    <cellStyle name="Comma 2 4 2 12 2 6 2 2 2" xfId="36278"/>
    <cellStyle name="Comma 2 4 2 12 2 6 2 2 2 2" xfId="36911"/>
    <cellStyle name="Comma 2 4 2 12 2 6 2 3" xfId="24718"/>
    <cellStyle name="Comma 2 4 2 12 2 6 3" xfId="8598"/>
    <cellStyle name="Comma 2 4 2 12 2 6 4" xfId="10463"/>
    <cellStyle name="Comma 2 4 2 12 2 6 5" xfId="12670"/>
    <cellStyle name="Comma 2 4 2 12 2 6 6" xfId="15714"/>
    <cellStyle name="Comma 2 4 2 12 2 6 7" xfId="17085"/>
    <cellStyle name="Comma 2 4 2 12 2 6 8" xfId="19292"/>
    <cellStyle name="Comma 2 4 2 12 2 6 9" xfId="21500"/>
    <cellStyle name="Comma 2 4 2 12 2 7" xfId="1897"/>
    <cellStyle name="Comma 2 4 2 12 2 8" xfId="3695"/>
    <cellStyle name="Comma 2 4 2 12 2 9" xfId="4873"/>
    <cellStyle name="Comma 2 4 2 12 2 9 2" xfId="7389"/>
    <cellStyle name="Comma 2 4 2 12 2 9 2 2" xfId="35885"/>
    <cellStyle name="Comma 2 4 2 12 2 9 2 2 2" xfId="37100"/>
    <cellStyle name="Comma 2 4 2 12 2 9 3" xfId="25250"/>
    <cellStyle name="Comma 2 4 2 12 3" xfId="1202"/>
    <cellStyle name="Comma 2 4 2 12 3 10" xfId="11215"/>
    <cellStyle name="Comma 2 4 2 12 3 11" xfId="13861"/>
    <cellStyle name="Comma 2 4 2 12 3 12" xfId="16348"/>
    <cellStyle name="Comma 2 4 2 12 3 13" xfId="17837"/>
    <cellStyle name="Comma 2 4 2 12 3 14" xfId="20045"/>
    <cellStyle name="Comma 2 4 2 12 3 15" xfId="22352"/>
    <cellStyle name="Comma 2 4 2 12 3 15 2" xfId="35098"/>
    <cellStyle name="Comma 2 4 2 12 3 2" xfId="2322"/>
    <cellStyle name="Comma 2 4 2 12 3 2 10" xfId="13528"/>
    <cellStyle name="Comma 2 4 2 12 3 2 11" xfId="18615"/>
    <cellStyle name="Comma 2 4 2 12 3 2 12" xfId="20823"/>
    <cellStyle name="Comma 2 4 2 12 3 2 13" xfId="22533"/>
    <cellStyle name="Comma 2 4 2 12 3 2 13 2" xfId="35418"/>
    <cellStyle name="Comma 2 4 2 12 3 2 2" xfId="2450"/>
    <cellStyle name="Comma 2 4 2 12 3 2 2 10" xfId="24062"/>
    <cellStyle name="Comma 2 4 2 12 3 2 2 10 2" xfId="35506"/>
    <cellStyle name="Comma 2 4 2 12 3 2 2 2" xfId="6607"/>
    <cellStyle name="Comma 2 4 2 12 3 2 2 2 2" xfId="6702"/>
    <cellStyle name="Comma 2 4 2 12 3 2 2 2 2 2" xfId="36649"/>
    <cellStyle name="Comma 2 4 2 12 3 2 2 2 2 2 2" xfId="36737"/>
    <cellStyle name="Comma 2 4 2 12 3 2 2 2 3" xfId="24157"/>
    <cellStyle name="Comma 2 4 2 12 3 2 2 3" xfId="8040"/>
    <cellStyle name="Comma 2 4 2 12 3 2 2 4" xfId="9881"/>
    <cellStyle name="Comma 2 4 2 12 3 2 2 5" xfId="12088"/>
    <cellStyle name="Comma 2 4 2 12 3 2 2 6" xfId="14914"/>
    <cellStyle name="Comma 2 4 2 12 3 2 2 7" xfId="13499"/>
    <cellStyle name="Comma 2 4 2 12 3 2 2 8" xfId="18710"/>
    <cellStyle name="Comma 2 4 2 12 3 2 2 9" xfId="20918"/>
    <cellStyle name="Comma 2 4 2 12 3 2 3" xfId="3760"/>
    <cellStyle name="Comma 2 4 2 12 3 2 4" xfId="1550"/>
    <cellStyle name="Comma 2 4 2 12 3 2 5" xfId="1808"/>
    <cellStyle name="Comma 2 4 2 12 3 2 6" xfId="5228"/>
    <cellStyle name="Comma 2 4 2 12 3 2 6 2" xfId="7952"/>
    <cellStyle name="Comma 2 4 2 12 3 2 6 2 2" xfId="36047"/>
    <cellStyle name="Comma 2 4 2 12 3 2 6 2 2 2" xfId="37373"/>
    <cellStyle name="Comma 2 4 2 12 3 2 6 3" xfId="26045"/>
    <cellStyle name="Comma 2 4 2 12 3 2 7" xfId="9786"/>
    <cellStyle name="Comma 2 4 2 12 3 2 8" xfId="11993"/>
    <cellStyle name="Comma 2 4 2 12 3 2 9" xfId="14804"/>
    <cellStyle name="Comma 2 4 2 12 3 3" xfId="2995"/>
    <cellStyle name="Comma 2 4 2 12 3 4" xfId="3290"/>
    <cellStyle name="Comma 2 4 2 12 3 5" xfId="3635"/>
    <cellStyle name="Comma 2 4 2 12 3 5 10" xfId="23391"/>
    <cellStyle name="Comma 2 4 2 12 3 5 10 2" xfId="35731"/>
    <cellStyle name="Comma 2 4 2 12 3 5 2" xfId="6128"/>
    <cellStyle name="Comma 2 4 2 12 3 5 2 2" xfId="6934"/>
    <cellStyle name="Comma 2 4 2 12 3 5 2 2 2" xfId="36329"/>
    <cellStyle name="Comma 2 4 2 12 3 5 2 2 2 2" xfId="36962"/>
    <cellStyle name="Comma 2 4 2 12 3 5 2 3" xfId="24773"/>
    <cellStyle name="Comma 2 4 2 12 3 5 3" xfId="8649"/>
    <cellStyle name="Comma 2 4 2 12 3 5 4" xfId="10582"/>
    <cellStyle name="Comma 2 4 2 12 3 5 5" xfId="12789"/>
    <cellStyle name="Comma 2 4 2 12 3 5 6" xfId="15854"/>
    <cellStyle name="Comma 2 4 2 12 3 5 7" xfId="17204"/>
    <cellStyle name="Comma 2 4 2 12 3 5 8" xfId="19411"/>
    <cellStyle name="Comma 2 4 2 12 3 5 9" xfId="21619"/>
    <cellStyle name="Comma 2 4 2 12 3 6" xfId="4179"/>
    <cellStyle name="Comma 2 4 2 12 3 7" xfId="4291"/>
    <cellStyle name="Comma 2 4 2 12 3 8" xfId="5047"/>
    <cellStyle name="Comma 2 4 2 12 3 8 2" xfId="7440"/>
    <cellStyle name="Comma 2 4 2 12 3 8 2 2" xfId="35962"/>
    <cellStyle name="Comma 2 4 2 12 3 8 2 2 2" xfId="37151"/>
    <cellStyle name="Comma 2 4 2 12 3 8 3" xfId="25365"/>
    <cellStyle name="Comma 2 4 2 12 3 9" xfId="9008"/>
    <cellStyle name="Comma 2 4 2 12 4" xfId="1951"/>
    <cellStyle name="Comma 2 4 2 12 4 10" xfId="13419"/>
    <cellStyle name="Comma 2 4 2 12 4 11" xfId="18308"/>
    <cellStyle name="Comma 2 4 2 12 4 12" xfId="20516"/>
    <cellStyle name="Comma 2 4 2 12 4 13" xfId="22765"/>
    <cellStyle name="Comma 2 4 2 12 4 13 2" xfId="35292"/>
    <cellStyle name="Comma 2 4 2 12 4 2" xfId="2793"/>
    <cellStyle name="Comma 2 4 2 12 4 2 10" xfId="23765"/>
    <cellStyle name="Comma 2 4 2 12 4 2 10 2" xfId="35602"/>
    <cellStyle name="Comma 2 4 2 12 4 2 2" xfId="6470"/>
    <cellStyle name="Comma 2 4 2 12 4 2 2 2" xfId="6801"/>
    <cellStyle name="Comma 2 4 2 12 4 2 2 2 2" xfId="36523"/>
    <cellStyle name="Comma 2 4 2 12 4 2 2 2 2 2" xfId="36833"/>
    <cellStyle name="Comma 2 4 2 12 4 2 2 3" xfId="24330"/>
    <cellStyle name="Comma 2 4 2 12 4 2 3" xfId="8210"/>
    <cellStyle name="Comma 2 4 2 12 4 2 4" xfId="10054"/>
    <cellStyle name="Comma 2 4 2 12 4 2 5" xfId="12261"/>
    <cellStyle name="Comma 2 4 2 12 4 2 6" xfId="15177"/>
    <cellStyle name="Comma 2 4 2 12 4 2 7" xfId="16676"/>
    <cellStyle name="Comma 2 4 2 12 4 2 8" xfId="18883"/>
    <cellStyle name="Comma 2 4 2 12 4 2 9" xfId="21091"/>
    <cellStyle name="Comma 2 4 2 12 4 3" xfId="3981"/>
    <cellStyle name="Comma 2 4 2 12 4 4" xfId="1861"/>
    <cellStyle name="Comma 2 4 2 12 4 5" xfId="1413"/>
    <cellStyle name="Comma 2 4 2 12 4 6" xfId="5460"/>
    <cellStyle name="Comma 2 4 2 12 4 6 2" xfId="7666"/>
    <cellStyle name="Comma 2 4 2 12 4 6 2 2" xfId="36141"/>
    <cellStyle name="Comma 2 4 2 12 4 6 2 2 2" xfId="37279"/>
    <cellStyle name="Comma 2 4 2 12 4 6 3" xfId="25770"/>
    <cellStyle name="Comma 2 4 2 12 4 7" xfId="9479"/>
    <cellStyle name="Comma 2 4 2 12 4 8" xfId="11686"/>
    <cellStyle name="Comma 2 4 2 12 4 9" xfId="14462"/>
    <cellStyle name="Comma 2 4 2 12 5" xfId="2854"/>
    <cellStyle name="Comma 2 4 2 12 6" xfId="1608"/>
    <cellStyle name="Comma 2 4 2 12 6 10" xfId="23210"/>
    <cellStyle name="Comma 2 4 2 12 6 10 2" xfId="35234"/>
    <cellStyle name="Comma 2 4 2 12 6 2" xfId="5947"/>
    <cellStyle name="Comma 2 4 2 12 6 2 2" xfId="6354"/>
    <cellStyle name="Comma 2 4 2 12 6 2 2 2" xfId="36244"/>
    <cellStyle name="Comma 2 4 2 12 6 2 2 2 2" xfId="36465"/>
    <cellStyle name="Comma 2 4 2 12 6 2 3" xfId="23617"/>
    <cellStyle name="Comma 2 4 2 12 6 3" xfId="7576"/>
    <cellStyle name="Comma 2 4 2 12 6 4" xfId="9278"/>
    <cellStyle name="Comma 2 4 2 12 6 5" xfId="11485"/>
    <cellStyle name="Comma 2 4 2 12 6 6" xfId="14193"/>
    <cellStyle name="Comma 2 4 2 12 6 7" xfId="15544"/>
    <cellStyle name="Comma 2 4 2 12 6 8" xfId="18107"/>
    <cellStyle name="Comma 2 4 2 12 6 9" xfId="20315"/>
    <cellStyle name="Comma 2 4 2 12 7" xfId="4097"/>
    <cellStyle name="Comma 2 4 2 12 8" xfId="1586"/>
    <cellStyle name="Comma 2 4 2 12 9" xfId="4734"/>
    <cellStyle name="Comma 2 4 2 12 9 2" xfId="7355"/>
    <cellStyle name="Comma 2 4 2 12 9 2 2" xfId="35842"/>
    <cellStyle name="Comma 2 4 2 12 9 2 2 2" xfId="37066"/>
    <cellStyle name="Comma 2 4 2 12 9 3" xfId="25184"/>
    <cellStyle name="Comma 2 4 2 13" xfId="1081"/>
    <cellStyle name="Comma 2 4 2 14" xfId="1135"/>
    <cellStyle name="Comma 2 4 2 14 10" xfId="11149"/>
    <cellStyle name="Comma 2 4 2 14 11" xfId="13795"/>
    <cellStyle name="Comma 2 4 2 14 12" xfId="15246"/>
    <cellStyle name="Comma 2 4 2 14 13" xfId="17771"/>
    <cellStyle name="Comma 2 4 2 14 14" xfId="19979"/>
    <cellStyle name="Comma 2 4 2 14 15" xfId="22122"/>
    <cellStyle name="Comma 2 4 2 14 15 2" xfId="35064"/>
    <cellStyle name="Comma 2 4 2 14 2" xfId="1327"/>
    <cellStyle name="Comma 2 4 2 14 2 10" xfId="11298"/>
    <cellStyle name="Comma 2 4 2 14 2 11" xfId="13968"/>
    <cellStyle name="Comma 2 4 2 14 2 12" xfId="15159"/>
    <cellStyle name="Comma 2 4 2 14 2 13" xfId="17920"/>
    <cellStyle name="Comma 2 4 2 14 2 14" xfId="20128"/>
    <cellStyle name="Comma 2 4 2 14 2 15" xfId="22467"/>
    <cellStyle name="Comma 2 4 2 14 2 15 2" xfId="35117"/>
    <cellStyle name="Comma 2 4 2 14 2 2" xfId="2399"/>
    <cellStyle name="Comma 2 4 2 14 2 2 10" xfId="13301"/>
    <cellStyle name="Comma 2 4 2 14 2 2 11" xfId="18671"/>
    <cellStyle name="Comma 2 4 2 14 2 2 12" xfId="20879"/>
    <cellStyle name="Comma 2 4 2 14 2 2 13" xfId="22616"/>
    <cellStyle name="Comma 2 4 2 14 2 2 13 2" xfId="35471"/>
    <cellStyle name="Comma 2 4 2 14 2 2 2" xfId="2494"/>
    <cellStyle name="Comma 2 4 2 14 2 2 2 10" xfId="24118"/>
    <cellStyle name="Comma 2 4 2 14 2 2 2 10 2" xfId="35527"/>
    <cellStyle name="Comma 2 4 2 14 2 2 2 2" xfId="6663"/>
    <cellStyle name="Comma 2 4 2 14 2 2 2 2 2" xfId="6726"/>
    <cellStyle name="Comma 2 4 2 14 2 2 2 2 2 2" xfId="36702"/>
    <cellStyle name="Comma 2 4 2 14 2 2 2 2 2 2 2" xfId="36758"/>
    <cellStyle name="Comma 2 4 2 14 2 2 2 2 3" xfId="24181"/>
    <cellStyle name="Comma 2 4 2 14 2 2 2 3" xfId="8061"/>
    <cellStyle name="Comma 2 4 2 14 2 2 2 4" xfId="9905"/>
    <cellStyle name="Comma 2 4 2 14 2 2 2 5" xfId="12112"/>
    <cellStyle name="Comma 2 4 2 14 2 2 2 6" xfId="14949"/>
    <cellStyle name="Comma 2 4 2 14 2 2 2 7" xfId="16527"/>
    <cellStyle name="Comma 2 4 2 14 2 2 2 8" xfId="18734"/>
    <cellStyle name="Comma 2 4 2 14 2 2 2 9" xfId="20942"/>
    <cellStyle name="Comma 2 4 2 14 2 2 3" xfId="3797"/>
    <cellStyle name="Comma 2 4 2 14 2 2 4" xfId="2353"/>
    <cellStyle name="Comma 2 4 2 14 2 2 5" xfId="3785"/>
    <cellStyle name="Comma 2 4 2 14 2 2 6" xfId="5311"/>
    <cellStyle name="Comma 2 4 2 14 2 2 6 2" xfId="8005"/>
    <cellStyle name="Comma 2 4 2 14 2 2 6 2 2" xfId="36066"/>
    <cellStyle name="Comma 2 4 2 14 2 2 6 2 2 2" xfId="37398"/>
    <cellStyle name="Comma 2 4 2 14 2 2 6 3" xfId="26073"/>
    <cellStyle name="Comma 2 4 2 14 2 2 7" xfId="9842"/>
    <cellStyle name="Comma 2 4 2 14 2 2 8" xfId="12049"/>
    <cellStyle name="Comma 2 4 2 14 2 2 9" xfId="14870"/>
    <cellStyle name="Comma 2 4 2 14 2 3" xfId="3088"/>
    <cellStyle name="Comma 2 4 2 14 2 4" xfId="3373"/>
    <cellStyle name="Comma 2 4 2 14 2 5" xfId="3710"/>
    <cellStyle name="Comma 2 4 2 14 2 5 10" xfId="23474"/>
    <cellStyle name="Comma 2 4 2 14 2 5 10 2" xfId="35756"/>
    <cellStyle name="Comma 2 4 2 14 2 5 2" xfId="6211"/>
    <cellStyle name="Comma 2 4 2 14 2 5 2 2" xfId="6966"/>
    <cellStyle name="Comma 2 4 2 14 2 5 2 2 2" xfId="36348"/>
    <cellStyle name="Comma 2 4 2 14 2 5 2 2 2 2" xfId="36987"/>
    <cellStyle name="Comma 2 4 2 14 2 5 2 3" xfId="24805"/>
    <cellStyle name="Comma 2 4 2 14 2 5 3" xfId="8674"/>
    <cellStyle name="Comma 2 4 2 14 2 5 4" xfId="10614"/>
    <cellStyle name="Comma 2 4 2 14 2 5 5" xfId="12821"/>
    <cellStyle name="Comma 2 4 2 14 2 5 6" xfId="15903"/>
    <cellStyle name="Comma 2 4 2 14 2 5 7" xfId="17236"/>
    <cellStyle name="Comma 2 4 2 14 2 5 8" xfId="19443"/>
    <cellStyle name="Comma 2 4 2 14 2 5 9" xfId="21651"/>
    <cellStyle name="Comma 2 4 2 14 2 6" xfId="1485"/>
    <cellStyle name="Comma 2 4 2 14 2 7" xfId="4222"/>
    <cellStyle name="Comma 2 4 2 14 2 8" xfId="5162"/>
    <cellStyle name="Comma 2 4 2 14 2 8 2" xfId="7459"/>
    <cellStyle name="Comma 2 4 2 14 2 8 2 2" xfId="36013"/>
    <cellStyle name="Comma 2 4 2 14 2 8 2 2 2" xfId="37170"/>
    <cellStyle name="Comma 2 4 2 14 2 8 3" xfId="25448"/>
    <cellStyle name="Comma 2 4 2 14 2 9" xfId="9091"/>
    <cellStyle name="Comma 2 4 2 14 3" xfId="2069"/>
    <cellStyle name="Comma 2 4 2 14 3 10" xfId="13551"/>
    <cellStyle name="Comma 2 4 2 14 3 11" xfId="18415"/>
    <cellStyle name="Comma 2 4 2 14 3 12" xfId="20623"/>
    <cellStyle name="Comma 2 4 2 14 3 13" xfId="22862"/>
    <cellStyle name="Comma 2 4 2 14 3 13 2" xfId="35317"/>
    <cellStyle name="Comma 2 4 2 14 3 2" xfId="2929"/>
    <cellStyle name="Comma 2 4 2 14 3 2 10" xfId="23863"/>
    <cellStyle name="Comma 2 4 2 14 3 2 10 2" xfId="35627"/>
    <cellStyle name="Comma 2 4 2 14 3 2 2" xfId="6504"/>
    <cellStyle name="Comma 2 4 2 14 3 2 2 2" xfId="6826"/>
    <cellStyle name="Comma 2 4 2 14 3 2 2 2 2" xfId="36548"/>
    <cellStyle name="Comma 2 4 2 14 3 2 2 2 2 2" xfId="36858"/>
    <cellStyle name="Comma 2 4 2 14 3 2 2 3" xfId="24427"/>
    <cellStyle name="Comma 2 4 2 14 3 2 3" xfId="8307"/>
    <cellStyle name="Comma 2 4 2 14 3 2 4" xfId="10151"/>
    <cellStyle name="Comma 2 4 2 14 3 2 5" xfId="12358"/>
    <cellStyle name="Comma 2 4 2 14 3 2 6" xfId="15294"/>
    <cellStyle name="Comma 2 4 2 14 3 2 7" xfId="16773"/>
    <cellStyle name="Comma 2 4 2 14 3 2 8" xfId="18980"/>
    <cellStyle name="Comma 2 4 2 14 3 2 9" xfId="21188"/>
    <cellStyle name="Comma 2 4 2 14 3 3" xfId="4056"/>
    <cellStyle name="Comma 2 4 2 14 3 4" xfId="4393"/>
    <cellStyle name="Comma 2 4 2 14 3 5" xfId="4614"/>
    <cellStyle name="Comma 2 4 2 14 3 6" xfId="5557"/>
    <cellStyle name="Comma 2 4 2 14 3 6 2" xfId="7755"/>
    <cellStyle name="Comma 2 4 2 14 3 6 2 2" xfId="36166"/>
    <cellStyle name="Comma 2 4 2 14 3 6 2 2 2" xfId="37298"/>
    <cellStyle name="Comma 2 4 2 14 3 6 3" xfId="25871"/>
    <cellStyle name="Comma 2 4 2 14 3 7" xfId="9586"/>
    <cellStyle name="Comma 2 4 2 14 3 8" xfId="11793"/>
    <cellStyle name="Comma 2 4 2 14 3 9" xfId="14572"/>
    <cellStyle name="Comma 2 4 2 14 4" xfId="3224"/>
    <cellStyle name="Comma 2 4 2 14 5" xfId="1531"/>
    <cellStyle name="Comma 2 4 2 14 5 10" xfId="23325"/>
    <cellStyle name="Comma 2 4 2 14 5 10 2" xfId="35222"/>
    <cellStyle name="Comma 2 4 2 14 5 2" xfId="6062"/>
    <cellStyle name="Comma 2 4 2 14 5 2 2" xfId="6328"/>
    <cellStyle name="Comma 2 4 2 14 5 2 2 2" xfId="36295"/>
    <cellStyle name="Comma 2 4 2 14 5 2 2 2 2" xfId="36453"/>
    <cellStyle name="Comma 2 4 2 14 5 2 3" xfId="23591"/>
    <cellStyle name="Comma 2 4 2 14 5 3" xfId="7564"/>
    <cellStyle name="Comma 2 4 2 14 5 4" xfId="9231"/>
    <cellStyle name="Comma 2 4 2 14 5 5" xfId="11438"/>
    <cellStyle name="Comma 2 4 2 14 5 6" xfId="14132"/>
    <cellStyle name="Comma 2 4 2 14 5 7" xfId="15538"/>
    <cellStyle name="Comma 2 4 2 14 5 8" xfId="18060"/>
    <cellStyle name="Comma 2 4 2 14 5 9" xfId="20268"/>
    <cellStyle name="Comma 2 4 2 14 6" xfId="4015"/>
    <cellStyle name="Comma 2 4 2 14 7" xfId="4607"/>
    <cellStyle name="Comma 2 4 2 14 8" xfId="4817"/>
    <cellStyle name="Comma 2 4 2 14 8 2" xfId="7406"/>
    <cellStyle name="Comma 2 4 2 14 8 2 2" xfId="35861"/>
    <cellStyle name="Comma 2 4 2 14 8 2 2 2" xfId="37117"/>
    <cellStyle name="Comma 2 4 2 14 8 3" xfId="25299"/>
    <cellStyle name="Comma 2 4 2 14 9" xfId="8942"/>
    <cellStyle name="Comma 2 4 2 15" xfId="1576"/>
    <cellStyle name="Comma 2 4 2 15 10" xfId="13450"/>
    <cellStyle name="Comma 2 4 2 15 11" xfId="18083"/>
    <cellStyle name="Comma 2 4 2 15 12" xfId="20291"/>
    <cellStyle name="Comma 2 4 2 15 13" xfId="22296"/>
    <cellStyle name="Comma 2 4 2 15 13 2" xfId="35227"/>
    <cellStyle name="Comma 2 4 2 15 2" xfId="2287"/>
    <cellStyle name="Comma 2 4 2 15 2 10" xfId="23605"/>
    <cellStyle name="Comma 2 4 2 15 2 10 2" xfId="35394"/>
    <cellStyle name="Comma 2 4 2 15 2 2" xfId="6342"/>
    <cellStyle name="Comma 2 4 2 15 2 2 2" xfId="6583"/>
    <cellStyle name="Comma 2 4 2 15 2 2 2 2" xfId="36458"/>
    <cellStyle name="Comma 2 4 2 15 2 2 2 2 2" xfId="36625"/>
    <cellStyle name="Comma 2 4 2 15 2 2 3" xfId="24038"/>
    <cellStyle name="Comma 2 4 2 15 2 3" xfId="7928"/>
    <cellStyle name="Comma 2 4 2 15 2 4" xfId="9761"/>
    <cellStyle name="Comma 2 4 2 15 2 5" xfId="11968"/>
    <cellStyle name="Comma 2 4 2 15 2 6" xfId="14773"/>
    <cellStyle name="Comma 2 4 2 15 2 7" xfId="13681"/>
    <cellStyle name="Comma 2 4 2 15 2 8" xfId="18590"/>
    <cellStyle name="Comma 2 4 2 15 2 9" xfId="20798"/>
    <cellStyle name="Comma 2 4 2 15 3" xfId="3602"/>
    <cellStyle name="Comma 2 4 2 15 4" xfId="4185"/>
    <cellStyle name="Comma 2 4 2 15 5" xfId="1573"/>
    <cellStyle name="Comma 2 4 2 15 6" xfId="4991"/>
    <cellStyle name="Comma 2 4 2 15 6 2" xfId="7569"/>
    <cellStyle name="Comma 2 4 2 15 6 2 2" xfId="35938"/>
    <cellStyle name="Comma 2 4 2 15 6 2 2 2" xfId="37245"/>
    <cellStyle name="Comma 2 4 2 15 6 3" xfId="25576"/>
    <cellStyle name="Comma 2 4 2 15 7" xfId="9254"/>
    <cellStyle name="Comma 2 4 2 15 8" xfId="11461"/>
    <cellStyle name="Comma 2 4 2 15 9" xfId="14165"/>
    <cellStyle name="Comma 2 4 2 16" xfId="2679"/>
    <cellStyle name="Comma 2 4 2 17" xfId="2709"/>
    <cellStyle name="Comma 2 4 2 18" xfId="2384"/>
    <cellStyle name="Comma 2 4 2 18 10" xfId="23154"/>
    <cellStyle name="Comma 2 4 2 18 10 2" xfId="35463"/>
    <cellStyle name="Comma 2 4 2 18 2" xfId="5891"/>
    <cellStyle name="Comma 2 4 2 18 2 2" xfId="6655"/>
    <cellStyle name="Comma 2 4 2 18 2 2 2" xfId="36220"/>
    <cellStyle name="Comma 2 4 2 18 2 2 2 2" xfId="36694"/>
    <cellStyle name="Comma 2 4 2 18 2 3" xfId="24110"/>
    <cellStyle name="Comma 2 4 2 18 3" xfId="7997"/>
    <cellStyle name="Comma 2 4 2 18 4" xfId="9834"/>
    <cellStyle name="Comma 2 4 2 18 5" xfId="12041"/>
    <cellStyle name="Comma 2 4 2 18 6" xfId="14859"/>
    <cellStyle name="Comma 2 4 2 18 7" xfId="13231"/>
    <cellStyle name="Comma 2 4 2 18 8" xfId="18663"/>
    <cellStyle name="Comma 2 4 2 18 9" xfId="20871"/>
    <cellStyle name="Comma 2 4 2 19" xfId="4089"/>
    <cellStyle name="Comma 2 4 2 2" xfId="422"/>
    <cellStyle name="Comma 2 4 2 2 10" xfId="1626"/>
    <cellStyle name="Comma 2 4 2 2 10 10" xfId="16269"/>
    <cellStyle name="Comma 2 4 2 2 10 11" xfId="18120"/>
    <cellStyle name="Comma 2 4 2 2 10 12" xfId="20328"/>
    <cellStyle name="Comma 2 4 2 2 10 13" xfId="22298"/>
    <cellStyle name="Comma 2 4 2 2 10 13 2" xfId="35243"/>
    <cellStyle name="Comma 2 4 2 2 10 2" xfId="2289"/>
    <cellStyle name="Comma 2 4 2 2 10 2 10" xfId="23630"/>
    <cellStyle name="Comma 2 4 2 2 10 2 10 2" xfId="35396"/>
    <cellStyle name="Comma 2 4 2 2 10 2 2" xfId="6367"/>
    <cellStyle name="Comma 2 4 2 2 10 2 2 2" xfId="6585"/>
    <cellStyle name="Comma 2 4 2 2 10 2 2 2 2" xfId="36474"/>
    <cellStyle name="Comma 2 4 2 2 10 2 2 2 2 2" xfId="36627"/>
    <cellStyle name="Comma 2 4 2 2 10 2 2 3" xfId="24040"/>
    <cellStyle name="Comma 2 4 2 2 10 2 3" xfId="7930"/>
    <cellStyle name="Comma 2 4 2 2 10 2 4" xfId="9763"/>
    <cellStyle name="Comma 2 4 2 2 10 2 5" xfId="11970"/>
    <cellStyle name="Comma 2 4 2 2 10 2 6" xfId="14775"/>
    <cellStyle name="Comma 2 4 2 2 10 2 7" xfId="13356"/>
    <cellStyle name="Comma 2 4 2 2 10 2 8" xfId="18592"/>
    <cellStyle name="Comma 2 4 2 2 10 2 9" xfId="20800"/>
    <cellStyle name="Comma 2 4 2 2 10 3" xfId="3604"/>
    <cellStyle name="Comma 2 4 2 2 10 4" xfId="1466"/>
    <cellStyle name="Comma 2 4 2 2 10 5" xfId="3901"/>
    <cellStyle name="Comma 2 4 2 2 10 6" xfId="4993"/>
    <cellStyle name="Comma 2 4 2 2 10 6 2" xfId="7585"/>
    <cellStyle name="Comma 2 4 2 2 10 6 2 2" xfId="35940"/>
    <cellStyle name="Comma 2 4 2 2 10 6 2 2 2" xfId="37255"/>
    <cellStyle name="Comma 2 4 2 2 10 6 3" xfId="25607"/>
    <cellStyle name="Comma 2 4 2 2 10 7" xfId="9291"/>
    <cellStyle name="Comma 2 4 2 2 10 8" xfId="11498"/>
    <cellStyle name="Comma 2 4 2 2 10 9" xfId="14207"/>
    <cellStyle name="Comma 2 4 2 2 11" xfId="2681"/>
    <cellStyle name="Comma 2 4 2 2 12" xfId="2710"/>
    <cellStyle name="Comma 2 4 2 2 13" xfId="1447"/>
    <cellStyle name="Comma 2 4 2 2 13 10" xfId="23156"/>
    <cellStyle name="Comma 2 4 2 2 13 10 2" xfId="35197"/>
    <cellStyle name="Comma 2 4 2 2 13 2" xfId="5893"/>
    <cellStyle name="Comma 2 4 2 2 13 2 2" xfId="6295"/>
    <cellStyle name="Comma 2 4 2 2 13 2 2 2" xfId="36222"/>
    <cellStyle name="Comma 2 4 2 2 13 2 2 2 2" xfId="36428"/>
    <cellStyle name="Comma 2 4 2 2 13 2 3" xfId="23558"/>
    <cellStyle name="Comma 2 4 2 2 13 3" xfId="7539"/>
    <cellStyle name="Comma 2 4 2 2 13 4" xfId="9184"/>
    <cellStyle name="Comma 2 4 2 2 13 5" xfId="11391"/>
    <cellStyle name="Comma 2 4 2 2 13 6" xfId="14071"/>
    <cellStyle name="Comma 2 4 2 2 13 7" xfId="15941"/>
    <cellStyle name="Comma 2 4 2 2 13 8" xfId="18013"/>
    <cellStyle name="Comma 2 4 2 2 13 9" xfId="20221"/>
    <cellStyle name="Comma 2 4 2 2 14" xfId="4221"/>
    <cellStyle name="Comma 2 4 2 2 15" xfId="4560"/>
    <cellStyle name="Comma 2 4 2 2 16" xfId="4677"/>
    <cellStyle name="Comma 2 4 2 2 16 2" xfId="7333"/>
    <cellStyle name="Comma 2 4 2 2 16 2 2" xfId="35818"/>
    <cellStyle name="Comma 2 4 2 2 16 2 2 2" xfId="37044"/>
    <cellStyle name="Comma 2 4 2 2 16 3" xfId="25130"/>
    <cellStyle name="Comma 2 4 2 2 17" xfId="8773"/>
    <cellStyle name="Comma 2 4 2 2 18" xfId="10980"/>
    <cellStyle name="Comma 2 4 2 2 19" xfId="13381"/>
    <cellStyle name="Comma 2 4 2 2 2" xfId="560"/>
    <cellStyle name="Comma 2 4 2 2 2 10" xfId="1628"/>
    <cellStyle name="Comma 2 4 2 2 2 10 10" xfId="15671"/>
    <cellStyle name="Comma 2 4 2 2 2 10 11" xfId="18122"/>
    <cellStyle name="Comma 2 4 2 2 2 10 12" xfId="20330"/>
    <cellStyle name="Comma 2 4 2 2 2 10 13" xfId="22314"/>
    <cellStyle name="Comma 2 4 2 2 2 10 13 2" xfId="35245"/>
    <cellStyle name="Comma 2 4 2 2 2 10 2" xfId="2302"/>
    <cellStyle name="Comma 2 4 2 2 2 10 2 10" xfId="23632"/>
    <cellStyle name="Comma 2 4 2 2 2 10 2 10 2" xfId="35407"/>
    <cellStyle name="Comma 2 4 2 2 2 10 2 2" xfId="6369"/>
    <cellStyle name="Comma 2 4 2 2 2 10 2 2 2" xfId="6596"/>
    <cellStyle name="Comma 2 4 2 2 2 10 2 2 2 2" xfId="36476"/>
    <cellStyle name="Comma 2 4 2 2 2 10 2 2 2 2 2" xfId="36638"/>
    <cellStyle name="Comma 2 4 2 2 2 10 2 2 3" xfId="24051"/>
    <cellStyle name="Comma 2 4 2 2 2 10 2 3" xfId="7941"/>
    <cellStyle name="Comma 2 4 2 2 2 10 2 4" xfId="9775"/>
    <cellStyle name="Comma 2 4 2 2 2 10 2 5" xfId="11982"/>
    <cellStyle name="Comma 2 4 2 2 2 10 2 6" xfId="14788"/>
    <cellStyle name="Comma 2 4 2 2 2 10 2 7" xfId="13578"/>
    <cellStyle name="Comma 2 4 2 2 2 10 2 8" xfId="18604"/>
    <cellStyle name="Comma 2 4 2 2 2 10 2 9" xfId="20812"/>
    <cellStyle name="Comma 2 4 2 2 2 10 3" xfId="3616"/>
    <cellStyle name="Comma 2 4 2 2 2 10 4" xfId="4099"/>
    <cellStyle name="Comma 2 4 2 2 2 10 5" xfId="4307"/>
    <cellStyle name="Comma 2 4 2 2 2 10 6" xfId="5009"/>
    <cellStyle name="Comma 2 4 2 2 2 10 6 2" xfId="7587"/>
    <cellStyle name="Comma 2 4 2 2 2 10 6 2 2" xfId="35951"/>
    <cellStyle name="Comma 2 4 2 2 2 10 6 2 2 2" xfId="37257"/>
    <cellStyle name="Comma 2 4 2 2 2 10 6 3" xfId="25609"/>
    <cellStyle name="Comma 2 4 2 2 2 10 7" xfId="9293"/>
    <cellStyle name="Comma 2 4 2 2 2 10 8" xfId="11500"/>
    <cellStyle name="Comma 2 4 2 2 2 10 9" xfId="14209"/>
    <cellStyle name="Comma 2 4 2 2 2 11" xfId="2706"/>
    <cellStyle name="Comma 2 4 2 2 2 12" xfId="2866"/>
    <cellStyle name="Comma 2 4 2 2 2 13" xfId="1417"/>
    <cellStyle name="Comma 2 4 2 2 2 13 10" xfId="23172"/>
    <cellStyle name="Comma 2 4 2 2 2 13 10 2" xfId="35189"/>
    <cellStyle name="Comma 2 4 2 2 2 13 2" xfId="5909"/>
    <cellStyle name="Comma 2 4 2 2 2 13 2 2" xfId="6285"/>
    <cellStyle name="Comma 2 4 2 2 2 13 2 2 2" xfId="36233"/>
    <cellStyle name="Comma 2 4 2 2 2 13 2 2 2 2" xfId="36420"/>
    <cellStyle name="Comma 2 4 2 2 2 13 2 3" xfId="23548"/>
    <cellStyle name="Comma 2 4 2 2 2 13 3" xfId="7531"/>
    <cellStyle name="Comma 2 4 2 2 2 13 4" xfId="9169"/>
    <cellStyle name="Comma 2 4 2 2 2 13 5" xfId="11376"/>
    <cellStyle name="Comma 2 4 2 2 2 13 6" xfId="14049"/>
    <cellStyle name="Comma 2 4 2 2 2 13 7" xfId="16496"/>
    <cellStyle name="Comma 2 4 2 2 2 13 8" xfId="17998"/>
    <cellStyle name="Comma 2 4 2 2 2 13 9" xfId="20206"/>
    <cellStyle name="Comma 2 4 2 2 2 14" xfId="3698"/>
    <cellStyle name="Comma 2 4 2 2 2 15" xfId="1821"/>
    <cellStyle name="Comma 2 4 2 2 2 16" xfId="4679"/>
    <cellStyle name="Comma 2 4 2 2 2 16 2" xfId="7344"/>
    <cellStyle name="Comma 2 4 2 2 2 16 2 2" xfId="35820"/>
    <cellStyle name="Comma 2 4 2 2 2 16 2 2 2" xfId="37055"/>
    <cellStyle name="Comma 2 4 2 2 2 16 3" xfId="25146"/>
    <cellStyle name="Comma 2 4 2 2 2 17" xfId="8789"/>
    <cellStyle name="Comma 2 4 2 2 2 18" xfId="10996"/>
    <cellStyle name="Comma 2 4 2 2 2 19" xfId="13433"/>
    <cellStyle name="Comma 2 4 2 2 2 2" xfId="563"/>
    <cellStyle name="Comma 2 4 2 2 2 2 10" xfId="4040"/>
    <cellStyle name="Comma 2 4 2 2 2 2 11" xfId="3621"/>
    <cellStyle name="Comma 2 4 2 2 2 2 12" xfId="4695"/>
    <cellStyle name="Comma 2 4 2 2 2 2 12 2" xfId="7346"/>
    <cellStyle name="Comma 2 4 2 2 2 2 12 2 2" xfId="35831"/>
    <cellStyle name="Comma 2 4 2 2 2 2 12 2 2 2" xfId="37057"/>
    <cellStyle name="Comma 2 4 2 2 2 2 12 3" xfId="25148"/>
    <cellStyle name="Comma 2 4 2 2 2 2 13" xfId="8791"/>
    <cellStyle name="Comma 2 4 2 2 2 2 14" xfId="10998"/>
    <cellStyle name="Comma 2 4 2 2 2 2 15" xfId="13435"/>
    <cellStyle name="Comma 2 4 2 2 2 2 16" xfId="16337"/>
    <cellStyle name="Comma 2 4 2 2 2 2 17" xfId="17620"/>
    <cellStyle name="Comma 2 4 2 2 2 2 18" xfId="19828"/>
    <cellStyle name="Comma 2 4 2 2 2 2 19" xfId="22000"/>
    <cellStyle name="Comma 2 4 2 2 2 2 19 2" xfId="35004"/>
    <cellStyle name="Comma 2 4 2 2 2 2 2" xfId="937"/>
    <cellStyle name="Comma 2 4 2 2 2 2 2 10" xfId="8855"/>
    <cellStyle name="Comma 2 4 2 2 2 2 2 11" xfId="11062"/>
    <cellStyle name="Comma 2 4 2 2 2 2 2 12" xfId="13646"/>
    <cellStyle name="Comma 2 4 2 2 2 2 2 13" xfId="14261"/>
    <cellStyle name="Comma 2 4 2 2 2 2 2 14" xfId="17684"/>
    <cellStyle name="Comma 2 4 2 2 2 2 2 15" xfId="19892"/>
    <cellStyle name="Comma 2 4 2 2 2 2 2 16" xfId="22002"/>
    <cellStyle name="Comma 2 4 2 2 2 2 2 16 2" xfId="35036"/>
    <cellStyle name="Comma 2 4 2 2 2 2 2 2" xfId="939"/>
    <cellStyle name="Comma 2 4 2 2 2 2 2 2 10" xfId="8857"/>
    <cellStyle name="Comma 2 4 2 2 2 2 2 2 11" xfId="11064"/>
    <cellStyle name="Comma 2 4 2 2 2 2 2 2 12" xfId="13648"/>
    <cellStyle name="Comma 2 4 2 2 2 2 2 2 13" xfId="13460"/>
    <cellStyle name="Comma 2 4 2 2 2 2 2 2 14" xfId="17686"/>
    <cellStyle name="Comma 2 4 2 2 2 2 2 2 15" xfId="19894"/>
    <cellStyle name="Comma 2 4 2 2 2 2 2 2 16" xfId="22206"/>
    <cellStyle name="Comma 2 4 2 2 2 2 2 2 16 2" xfId="35038"/>
    <cellStyle name="Comma 2 4 2 2 2 2 2 2 2" xfId="1375"/>
    <cellStyle name="Comma 2 4 2 2 2 2 2 2 2 10" xfId="11345"/>
    <cellStyle name="Comma 2 4 2 2 2 2 2 2 2 11" xfId="14015"/>
    <cellStyle name="Comma 2 4 2 2 2 2 2 2 2 12" xfId="15108"/>
    <cellStyle name="Comma 2 4 2 2 2 2 2 2 2 13" xfId="17967"/>
    <cellStyle name="Comma 2 4 2 2 2 2 2 2 2 14" xfId="20175"/>
    <cellStyle name="Comma 2 4 2 2 2 2 2 2 2 15" xfId="22208"/>
    <cellStyle name="Comma 2 4 2 2 2 2 2 2 2 15 2" xfId="35164"/>
    <cellStyle name="Comma 2 4 2 2 2 2 2 2 2 2" xfId="1377"/>
    <cellStyle name="Comma 2 4 2 2 2 2 2 2 2 2 10" xfId="11347"/>
    <cellStyle name="Comma 2 4 2 2 2 2 2 2 2 2 11" xfId="14017"/>
    <cellStyle name="Comma 2 4 2 2 2 2 2 2 2 2 12" xfId="16397"/>
    <cellStyle name="Comma 2 4 2 2 2 2 2 2 2 2 13" xfId="17969"/>
    <cellStyle name="Comma 2 4 2 2 2 2 2 2 2 2 14" xfId="20177"/>
    <cellStyle name="Comma 2 4 2 2 2 2 2 2 2 2 15" xfId="22663"/>
    <cellStyle name="Comma 2 4 2 2 2 2 2 2 2 2 15 2" xfId="35166"/>
    <cellStyle name="Comma 2 4 2 2 2 2 2 2 2 2 2" xfId="2541"/>
    <cellStyle name="Comma 2 4 2 2 2 2 2 2 2 2 2 10" xfId="16574"/>
    <cellStyle name="Comma 2 4 2 2 2 2 2 2 2 2 2 11" xfId="18781"/>
    <cellStyle name="Comma 2 4 2 2 2 2 2 2 2 2 2 12" xfId="20989"/>
    <cellStyle name="Comma 2 4 2 2 2 2 2 2 2 2 2 13" xfId="22665"/>
    <cellStyle name="Comma 2 4 2 2 2 2 2 2 2 2 2 13 2" xfId="35574"/>
    <cellStyle name="Comma 2 4 2 2 2 2 2 2 2 2 2 2" xfId="2543"/>
    <cellStyle name="Comma 2 4 2 2 2 2 2 2 2 2 2 2 10" xfId="24228"/>
    <cellStyle name="Comma 2 4 2 2 2 2 2 2 2 2 2 2 10 2" xfId="35576"/>
    <cellStyle name="Comma 2 4 2 2 2 2 2 2 2 2 2 2 2" xfId="6773"/>
    <cellStyle name="Comma 2 4 2 2 2 2 2 2 2 2 2 2 2 2" xfId="6775"/>
    <cellStyle name="Comma 2 4 2 2 2 2 2 2 2 2 2 2 2 2 2" xfId="36805"/>
    <cellStyle name="Comma 2 4 2 2 2 2 2 2 2 2 2 2 2 2 2 2" xfId="36807"/>
    <cellStyle name="Comma 2 4 2 2 2 2 2 2 2 2 2 2 2 3" xfId="24230"/>
    <cellStyle name="Comma 2 4 2 2 2 2 2 2 2 2 2 2 3" xfId="8110"/>
    <cellStyle name="Comma 2 4 2 2 2 2 2 2 2 2 2 2 4" xfId="9954"/>
    <cellStyle name="Comma 2 4 2 2 2 2 2 2 2 2 2 2 5" xfId="12161"/>
    <cellStyle name="Comma 2 4 2 2 2 2 2 2 2 2 2 2 6" xfId="14998"/>
    <cellStyle name="Comma 2 4 2 2 2 2 2 2 2 2 2 2 7" xfId="16576"/>
    <cellStyle name="Comma 2 4 2 2 2 2 2 2 2 2 2 2 8" xfId="18783"/>
    <cellStyle name="Comma 2 4 2 2 2 2 2 2 2 2 2 2 9" xfId="20991"/>
    <cellStyle name="Comma 2 4 2 2 2 2 2 2 2 2 2 3" xfId="3846"/>
    <cellStyle name="Comma 2 4 2 2 2 2 2 2 2 2 2 4" xfId="1468"/>
    <cellStyle name="Comma 2 4 2 2 2 2 2 2 2 2 2 5" xfId="1836"/>
    <cellStyle name="Comma 2 4 2 2 2 2 2 2 2 2 2 6" xfId="5360"/>
    <cellStyle name="Comma 2 4 2 2 2 2 2 2 2 2 2 6 2" xfId="8108"/>
    <cellStyle name="Comma 2 4 2 2 2 2 2 2 2 2 2 6 2 2" xfId="36115"/>
    <cellStyle name="Comma 2 4 2 2 2 2 2 2 2 2 2 6 2 2 2" xfId="37442"/>
    <cellStyle name="Comma 2 4 2 2 2 2 2 2 2 2 2 6 3" xfId="26124"/>
    <cellStyle name="Comma 2 4 2 2 2 2 2 2 2 2 2 7" xfId="9952"/>
    <cellStyle name="Comma 2 4 2 2 2 2 2 2 2 2 2 8" xfId="12159"/>
    <cellStyle name="Comma 2 4 2 2 2 2 2 2 2 2 2 9" xfId="14996"/>
    <cellStyle name="Comma 2 4 2 2 2 2 2 2 2 2 3" xfId="3137"/>
    <cellStyle name="Comma 2 4 2 2 2 2 2 2 2 2 4" xfId="3422"/>
    <cellStyle name="Comma 2 4 2 2 2 2 2 2 2 2 5" xfId="3844"/>
    <cellStyle name="Comma 2 4 2 2 2 2 2 2 2 2 5 10" xfId="23523"/>
    <cellStyle name="Comma 2 4 2 2 2 2 2 2 2 2 5 10 2" xfId="35800"/>
    <cellStyle name="Comma 2 4 2 2 2 2 2 2 2 2 5 2" xfId="6260"/>
    <cellStyle name="Comma 2 4 2 2 2 2 2 2 2 2 5 2 2" xfId="7025"/>
    <cellStyle name="Comma 2 4 2 2 2 2 2 2 2 2 5 2 2 2" xfId="36397"/>
    <cellStyle name="Comma 2 4 2 2 2 2 2 2 2 2 5 2 2 2 2" xfId="37031"/>
    <cellStyle name="Comma 2 4 2 2 2 2 2 2 2 2 5 2 3" xfId="24864"/>
    <cellStyle name="Comma 2 4 2 2 2 2 2 2 2 2 5 3" xfId="8718"/>
    <cellStyle name="Comma 2 4 2 2 2 2 2 2 2 2 5 4" xfId="10673"/>
    <cellStyle name="Comma 2 4 2 2 2 2 2 2 2 2 5 5" xfId="12880"/>
    <cellStyle name="Comma 2 4 2 2 2 2 2 2 2 2 5 6" xfId="15991"/>
    <cellStyle name="Comma 2 4 2 2 2 2 2 2 2 2 5 7" xfId="17295"/>
    <cellStyle name="Comma 2 4 2 2 2 2 2 2 2 2 5 8" xfId="19502"/>
    <cellStyle name="Comma 2 4 2 2 2 2 2 2 2 2 5 9" xfId="21710"/>
    <cellStyle name="Comma 2 4 2 2 2 2 2 2 2 2 6" xfId="1867"/>
    <cellStyle name="Comma 2 4 2 2 2 2 2 2 2 2 7" xfId="3591"/>
    <cellStyle name="Comma 2 4 2 2 2 2 2 2 2 2 8" xfId="5358"/>
    <cellStyle name="Comma 2 4 2 2 2 2 2 2 2 2 8 2" xfId="7508"/>
    <cellStyle name="Comma 2 4 2 2 2 2 2 2 2 2 8 2 2" xfId="36113"/>
    <cellStyle name="Comma 2 4 2 2 2 2 2 2 2 2 8 2 2 2" xfId="37219"/>
    <cellStyle name="Comma 2 4 2 2 2 2 2 2 2 2 8 3" xfId="25497"/>
    <cellStyle name="Comma 2 4 2 2 2 2 2 2 2 2 9" xfId="9140"/>
    <cellStyle name="Comma 2 4 2 2 2 2 2 2 2 3" xfId="2156"/>
    <cellStyle name="Comma 2 4 2 2 2 2 2 2 2 3 10" xfId="13946"/>
    <cellStyle name="Comma 2 4 2 2 2 2 2 2 2 3 11" xfId="18502"/>
    <cellStyle name="Comma 2 4 2 2 2 2 2 2 2 3 12" xfId="20710"/>
    <cellStyle name="Comma 2 4 2 2 2 2 2 2 2 3 13" xfId="23005"/>
    <cellStyle name="Comma 2 4 2 2 2 2 2 2 2 3 13 2" xfId="35366"/>
    <cellStyle name="Comma 2 4 2 2 2 2 2 2 2 3 2" xfId="3135"/>
    <cellStyle name="Comma 2 4 2 2 2 2 2 2 2 3 2 10" xfId="23950"/>
    <cellStyle name="Comma 2 4 2 2 2 2 2 2 2 3 2 10 2" xfId="35671"/>
    <cellStyle name="Comma 2 4 2 2 2 2 2 2 2 3 2 2" xfId="6554"/>
    <cellStyle name="Comma 2 4 2 2 2 2 2 2 2 3 2 2 2" xfId="6870"/>
    <cellStyle name="Comma 2 4 2 2 2 2 2 2 2 3 2 2 2 2" xfId="36597"/>
    <cellStyle name="Comma 2 4 2 2 2 2 2 2 2 3 2 2 2 2 2" xfId="36902"/>
    <cellStyle name="Comma 2 4 2 2 2 2 2 2 2 3 2 2 3" xfId="24570"/>
    <cellStyle name="Comma 2 4 2 2 2 2 2 2 2 3 2 3" xfId="8450"/>
    <cellStyle name="Comma 2 4 2 2 2 2 2 2 2 3 2 4" xfId="10294"/>
    <cellStyle name="Comma 2 4 2 2 2 2 2 2 2 3 2 5" xfId="12501"/>
    <cellStyle name="Comma 2 4 2 2 2 2 2 2 2 3 2 6" xfId="15470"/>
    <cellStyle name="Comma 2 4 2 2 2 2 2 2 2 3 2 7" xfId="16916"/>
    <cellStyle name="Comma 2 4 2 2 2 2 2 2 2 3 2 8" xfId="19123"/>
    <cellStyle name="Comma 2 4 2 2 2 2 2 2 2 3 2 9" xfId="21331"/>
    <cellStyle name="Comma 2 4 2 2 2 2 2 2 2 3 3" xfId="4181"/>
    <cellStyle name="Comma 2 4 2 2 2 2 2 2 2 3 4" xfId="4490"/>
    <cellStyle name="Comma 2 4 2 2 2 2 2 2 2 3 5" xfId="4658"/>
    <cellStyle name="Comma 2 4 2 2 2 2 2 2 2 3 6" xfId="5700"/>
    <cellStyle name="Comma 2 4 2 2 2 2 2 2 2 3 6 2" xfId="7841"/>
    <cellStyle name="Comma 2 4 2 2 2 2 2 2 2 3 6 2 2" xfId="36210"/>
    <cellStyle name="Comma 2 4 2 2 2 2 2 2 2 3 6 2 2 2" xfId="37347"/>
    <cellStyle name="Comma 2 4 2 2 2 2 2 2 2 3 6 3" xfId="25958"/>
    <cellStyle name="Comma 2 4 2 2 2 2 2 2 2 3 7" xfId="9673"/>
    <cellStyle name="Comma 2 4 2 2 2 2 2 2 2 3 8" xfId="11880"/>
    <cellStyle name="Comma 2 4 2 2 2 2 2 2 2 3 9" xfId="14659"/>
    <cellStyle name="Comma 2 4 2 2 2 2 2 2 2 4" xfId="3420"/>
    <cellStyle name="Comma 2 4 2 2 2 2 2 2 2 5" xfId="3500"/>
    <cellStyle name="Comma 2 4 2 2 2 2 2 2 2 5 10" xfId="23521"/>
    <cellStyle name="Comma 2 4 2 2 2 2 2 2 2 5 10 2" xfId="35705"/>
    <cellStyle name="Comma 2 4 2 2 2 2 2 2 2 5 2" xfId="6258"/>
    <cellStyle name="Comma 2 4 2 2 2 2 2 2 2 5 2 2" xfId="6904"/>
    <cellStyle name="Comma 2 4 2 2 2 2 2 2 2 5 2 2 2" xfId="36395"/>
    <cellStyle name="Comma 2 4 2 2 2 2 2 2 2 5 2 2 2 2" xfId="36936"/>
    <cellStyle name="Comma 2 4 2 2 2 2 2 2 2 5 2 3" xfId="24743"/>
    <cellStyle name="Comma 2 4 2 2 2 2 2 2 2 5 3" xfId="8623"/>
    <cellStyle name="Comma 2 4 2 2 2 2 2 2 2 5 4" xfId="10493"/>
    <cellStyle name="Comma 2 4 2 2 2 2 2 2 2 5 5" xfId="12700"/>
    <cellStyle name="Comma 2 4 2 2 2 2 2 2 2 5 6" xfId="15744"/>
    <cellStyle name="Comma 2 4 2 2 2 2 2 2 2 5 7" xfId="17115"/>
    <cellStyle name="Comma 2 4 2 2 2 2 2 2 2 5 8" xfId="19322"/>
    <cellStyle name="Comma 2 4 2 2 2 2 2 2 2 5 9" xfId="21530"/>
    <cellStyle name="Comma 2 4 2 2 2 2 2 2 2 6" xfId="4212"/>
    <cellStyle name="Comma 2 4 2 2 2 2 2 2 2 7" xfId="4509"/>
    <cellStyle name="Comma 2 4 2 2 2 2 2 2 2 8" xfId="4903"/>
    <cellStyle name="Comma 2 4 2 2 2 2 2 2 2 8 2" xfId="7506"/>
    <cellStyle name="Comma 2 4 2 2 2 2 2 2 2 8 2 2" xfId="35910"/>
    <cellStyle name="Comma 2 4 2 2 2 2 2 2 2 8 2 2 2" xfId="37217"/>
    <cellStyle name="Comma 2 4 2 2 2 2 2 2 2 8 3" xfId="25495"/>
    <cellStyle name="Comma 2 4 2 2 2 2 2 2 2 9" xfId="9138"/>
    <cellStyle name="Comma 2 4 2 2 2 2 2 2 3" xfId="2154"/>
    <cellStyle name="Comma 2 4 2 2 2 2 2 2 3 10" xfId="15030"/>
    <cellStyle name="Comma 2 4 2 2 2 2 2 2 3 11" xfId="18500"/>
    <cellStyle name="Comma 2 4 2 2 2 2 2 2 3 12" xfId="20708"/>
    <cellStyle name="Comma 2 4 2 2 2 2 2 2 3 13" xfId="22382"/>
    <cellStyle name="Comma 2 4 2 2 2 2 2 2 3 13 2" xfId="35364"/>
    <cellStyle name="Comma 2 4 2 2 2 2 2 2 3 2" xfId="2351"/>
    <cellStyle name="Comma 2 4 2 2 2 2 2 2 3 2 10" xfId="23948"/>
    <cellStyle name="Comma 2 4 2 2 2 2 2 2 3 2 10 2" xfId="35443"/>
    <cellStyle name="Comma 2 4 2 2 2 2 2 2 3 2 2" xfId="6552"/>
    <cellStyle name="Comma 2 4 2 2 2 2 2 2 3 2 2 2" xfId="6633"/>
    <cellStyle name="Comma 2 4 2 2 2 2 2 2 3 2 2 2 2" xfId="36595"/>
    <cellStyle name="Comma 2 4 2 2 2 2 2 2 3 2 2 2 2 2" xfId="36674"/>
    <cellStyle name="Comma 2 4 2 2 2 2 2 2 3 2 2 3" xfId="24088"/>
    <cellStyle name="Comma 2 4 2 2 2 2 2 2 3 2 3" xfId="7977"/>
    <cellStyle name="Comma 2 4 2 2 2 2 2 2 3 2 4" xfId="9812"/>
    <cellStyle name="Comma 2 4 2 2 2 2 2 2 3 2 5" xfId="12019"/>
    <cellStyle name="Comma 2 4 2 2 2 2 2 2 3 2 6" xfId="14832"/>
    <cellStyle name="Comma 2 4 2 2 2 2 2 2 3 2 7" xfId="15057"/>
    <cellStyle name="Comma 2 4 2 2 2 2 2 2 3 2 8" xfId="18641"/>
    <cellStyle name="Comma 2 4 2 2 2 2 2 2 3 2 9" xfId="20849"/>
    <cellStyle name="Comma 2 4 2 2 2 2 2 2 3 3" xfId="3661"/>
    <cellStyle name="Comma 2 4 2 2 2 2 2 2 3 4" xfId="2336"/>
    <cellStyle name="Comma 2 4 2 2 2 2 2 2 3 5" xfId="4578"/>
    <cellStyle name="Comma 2 4 2 2 2 2 2 2 3 6" xfId="5077"/>
    <cellStyle name="Comma 2 4 2 2 2 2 2 2 3 6 2" xfId="7839"/>
    <cellStyle name="Comma 2 4 2 2 2 2 2 2 3 6 2 2" xfId="35987"/>
    <cellStyle name="Comma 2 4 2 2 2 2 2 2 3 6 2 2 2" xfId="37345"/>
    <cellStyle name="Comma 2 4 2 2 2 2 2 2 3 6 3" xfId="25956"/>
    <cellStyle name="Comma 2 4 2 2 2 2 2 2 3 7" xfId="9671"/>
    <cellStyle name="Comma 2 4 2 2 2 2 2 2 3 8" xfId="11878"/>
    <cellStyle name="Comma 2 4 2 2 2 2 2 2 3 9" xfId="14657"/>
    <cellStyle name="Comma 2 4 2 2 2 2 2 2 4" xfId="2823"/>
    <cellStyle name="Comma 2 4 2 2 2 2 2 2 5" xfId="2852"/>
    <cellStyle name="Comma 2 4 2 2 2 2 2 2 6" xfId="3498"/>
    <cellStyle name="Comma 2 4 2 2 2 2 2 2 6 10" xfId="23240"/>
    <cellStyle name="Comma 2 4 2 2 2 2 2 2 6 10 2" xfId="35703"/>
    <cellStyle name="Comma 2 4 2 2 2 2 2 2 6 2" xfId="5977"/>
    <cellStyle name="Comma 2 4 2 2 2 2 2 2 6 2 2" xfId="6902"/>
    <cellStyle name="Comma 2 4 2 2 2 2 2 2 6 2 2 2" xfId="36269"/>
    <cellStyle name="Comma 2 4 2 2 2 2 2 2 6 2 2 2 2" xfId="36934"/>
    <cellStyle name="Comma 2 4 2 2 2 2 2 2 6 2 3" xfId="24741"/>
    <cellStyle name="Comma 2 4 2 2 2 2 2 2 6 3" xfId="8621"/>
    <cellStyle name="Comma 2 4 2 2 2 2 2 2 6 4" xfId="10491"/>
    <cellStyle name="Comma 2 4 2 2 2 2 2 2 6 5" xfId="12698"/>
    <cellStyle name="Comma 2 4 2 2 2 2 2 2 6 6" xfId="15742"/>
    <cellStyle name="Comma 2 4 2 2 2 2 2 2 6 7" xfId="17113"/>
    <cellStyle name="Comma 2 4 2 2 2 2 2 2 6 8" xfId="19320"/>
    <cellStyle name="Comma 2 4 2 2 2 2 2 2 6 9" xfId="21528"/>
    <cellStyle name="Comma 2 4 2 2 2 2 2 2 7" xfId="4276"/>
    <cellStyle name="Comma 2 4 2 2 2 2 2 2 8" xfId="4545"/>
    <cellStyle name="Comma 2 4 2 2 2 2 2 2 9" xfId="4901"/>
    <cellStyle name="Comma 2 4 2 2 2 2 2 2 9 2" xfId="7380"/>
    <cellStyle name="Comma 2 4 2 2 2 2 2 2 9 2 2" xfId="35908"/>
    <cellStyle name="Comma 2 4 2 2 2 2 2 2 9 2 2 2" xfId="37091"/>
    <cellStyle name="Comma 2 4 2 2 2 2 2 2 9 3" xfId="25214"/>
    <cellStyle name="Comma 2 4 2 2 2 2 2 3" xfId="1165"/>
    <cellStyle name="Comma 2 4 2 2 2 2 2 3 10" xfId="11179"/>
    <cellStyle name="Comma 2 4 2 2 2 2 2 3 11" xfId="13825"/>
    <cellStyle name="Comma 2 4 2 2 2 2 2 3 12" xfId="16272"/>
    <cellStyle name="Comma 2 4 2 2 2 2 2 3 13" xfId="17801"/>
    <cellStyle name="Comma 2 4 2 2 2 2 2 3 14" xfId="20009"/>
    <cellStyle name="Comma 2 4 2 2 2 2 2 3 15" xfId="22380"/>
    <cellStyle name="Comma 2 4 2 2 2 2 2 3 15 2" xfId="35089"/>
    <cellStyle name="Comma 2 4 2 2 2 2 2 3 2" xfId="2349"/>
    <cellStyle name="Comma 2 4 2 2 2 2 2 3 2 10" xfId="13207"/>
    <cellStyle name="Comma 2 4 2 2 2 2 2 3 2 11" xfId="18639"/>
    <cellStyle name="Comma 2 4 2 2 2 2 2 3 2 12" xfId="20847"/>
    <cellStyle name="Comma 2 4 2 2 2 2 2 3 2 13" xfId="22497"/>
    <cellStyle name="Comma 2 4 2 2 2 2 2 3 2 13 2" xfId="35441"/>
    <cellStyle name="Comma 2 4 2 2 2 2 2 3 2 2" xfId="2427"/>
    <cellStyle name="Comma 2 4 2 2 2 2 2 3 2 2 10" xfId="24086"/>
    <cellStyle name="Comma 2 4 2 2 2 2 2 3 2 2 10 2" xfId="35496"/>
    <cellStyle name="Comma 2 4 2 2 2 2 2 3 2 2 2" xfId="6631"/>
    <cellStyle name="Comma 2 4 2 2 2 2 2 3 2 2 2 2" xfId="6689"/>
    <cellStyle name="Comma 2 4 2 2 2 2 2 3 2 2 2 2 2" xfId="36672"/>
    <cellStyle name="Comma 2 4 2 2 2 2 2 3 2 2 2 2 2 2" xfId="36727"/>
    <cellStyle name="Comma 2 4 2 2 2 2 2 3 2 2 2 3" xfId="24144"/>
    <cellStyle name="Comma 2 4 2 2 2 2 2 3 2 2 3" xfId="8030"/>
    <cellStyle name="Comma 2 4 2 2 2 2 2 3 2 2 4" xfId="9868"/>
    <cellStyle name="Comma 2 4 2 2 2 2 2 3 2 2 5" xfId="12075"/>
    <cellStyle name="Comma 2 4 2 2 2 2 2 3 2 2 6" xfId="14897"/>
    <cellStyle name="Comma 2 4 2 2 2 2 2 3 2 2 7" xfId="13700"/>
    <cellStyle name="Comma 2 4 2 2 2 2 2 3 2 2 8" xfId="18697"/>
    <cellStyle name="Comma 2 4 2 2 2 2 2 3 2 2 9" xfId="20905"/>
    <cellStyle name="Comma 2 4 2 2 2 2 2 3 2 3" xfId="3738"/>
    <cellStyle name="Comma 2 4 2 2 2 2 2 3 2 4" xfId="1678"/>
    <cellStyle name="Comma 2 4 2 2 2 2 2 3 2 5" xfId="2361"/>
    <cellStyle name="Comma 2 4 2 2 2 2 2 3 2 6" xfId="5192"/>
    <cellStyle name="Comma 2 4 2 2 2 2 2 3 2 6 2" xfId="7975"/>
    <cellStyle name="Comma 2 4 2 2 2 2 2 3 2 6 2 2" xfId="36038"/>
    <cellStyle name="Comma 2 4 2 2 2 2 2 3 2 6 2 2 2" xfId="37391"/>
    <cellStyle name="Comma 2 4 2 2 2 2 2 3 2 6 3" xfId="26064"/>
    <cellStyle name="Comma 2 4 2 2 2 2 2 3 2 7" xfId="9810"/>
    <cellStyle name="Comma 2 4 2 2 2 2 2 3 2 8" xfId="12017"/>
    <cellStyle name="Comma 2 4 2 2 2 2 2 3 2 9" xfId="14830"/>
    <cellStyle name="Comma 2 4 2 2 2 2 2 3 3" xfId="2959"/>
    <cellStyle name="Comma 2 4 2 2 2 2 2 3 4" xfId="3254"/>
    <cellStyle name="Comma 2 4 2 2 2 2 2 3 5" xfId="3659"/>
    <cellStyle name="Comma 2 4 2 2 2 2 2 3 5 10" xfId="23355"/>
    <cellStyle name="Comma 2 4 2 2 2 2 2 3 5 10 2" xfId="35749"/>
    <cellStyle name="Comma 2 4 2 2 2 2 2 3 5 2" xfId="6092"/>
    <cellStyle name="Comma 2 4 2 2 2 2 2 3 5 2 2" xfId="6953"/>
    <cellStyle name="Comma 2 4 2 2 2 2 2 3 5 2 2 2" xfId="36320"/>
    <cellStyle name="Comma 2 4 2 2 2 2 2 3 5 2 2 2 2" xfId="36980"/>
    <cellStyle name="Comma 2 4 2 2 2 2 2 3 5 2 3" xfId="24792"/>
    <cellStyle name="Comma 2 4 2 2 2 2 2 3 5 3" xfId="8667"/>
    <cellStyle name="Comma 2 4 2 2 2 2 2 3 5 4" xfId="10601"/>
    <cellStyle name="Comma 2 4 2 2 2 2 2 3 5 5" xfId="12808"/>
    <cellStyle name="Comma 2 4 2 2 2 2 2 3 5 6" xfId="15873"/>
    <cellStyle name="Comma 2 4 2 2 2 2 2 3 5 7" xfId="17223"/>
    <cellStyle name="Comma 2 4 2 2 2 2 2 3 5 8" xfId="19430"/>
    <cellStyle name="Comma 2 4 2 2 2 2 2 3 5 9" xfId="21638"/>
    <cellStyle name="Comma 2 4 2 2 2 2 2 3 6" xfId="1946"/>
    <cellStyle name="Comma 2 4 2 2 2 2 2 3 7" xfId="4506"/>
    <cellStyle name="Comma 2 4 2 2 2 2 2 3 8" xfId="5075"/>
    <cellStyle name="Comma 2 4 2 2 2 2 2 3 8 2" xfId="7431"/>
    <cellStyle name="Comma 2 4 2 2 2 2 2 3 8 2 2" xfId="35985"/>
    <cellStyle name="Comma 2 4 2 2 2 2 2 3 8 2 2 2" xfId="37142"/>
    <cellStyle name="Comma 2 4 2 2 2 2 2 3 8 3" xfId="25329"/>
    <cellStyle name="Comma 2 4 2 2 2 2 2 3 9" xfId="8972"/>
    <cellStyle name="Comma 2 4 2 2 2 2 2 4" xfId="1703"/>
    <cellStyle name="Comma 2 4 2 2 2 2 2 4 10" xfId="13383"/>
    <cellStyle name="Comma 2 4 2 2 2 2 2 4 11" xfId="18168"/>
    <cellStyle name="Comma 2 4 2 2 2 2 2 4 12" xfId="20376"/>
    <cellStyle name="Comma 2 4 2 2 2 2 2 4 13" xfId="22788"/>
    <cellStyle name="Comma 2 4 2 2 2 2 2 4 13 2" xfId="35262"/>
    <cellStyle name="Comma 2 4 2 2 2 2 2 4 2" xfId="2821"/>
    <cellStyle name="Comma 2 4 2 2 2 2 2 4 2 10" xfId="23671"/>
    <cellStyle name="Comma 2 4 2 2 2 2 2 4 2 10 2" xfId="35620"/>
    <cellStyle name="Comma 2 4 2 2 2 2 2 4 2 2" xfId="6403"/>
    <cellStyle name="Comma 2 4 2 2 2 2 2 4 2 2 2" xfId="6819"/>
    <cellStyle name="Comma 2 4 2 2 2 2 2 4 2 2 2 2" xfId="36493"/>
    <cellStyle name="Comma 2 4 2 2 2 2 2 4 2 2 2 2 2" xfId="36851"/>
    <cellStyle name="Comma 2 4 2 2 2 2 2 4 2 2 3" xfId="24353"/>
    <cellStyle name="Comma 2 4 2 2 2 2 2 4 2 3" xfId="8233"/>
    <cellStyle name="Comma 2 4 2 2 2 2 2 4 2 4" xfId="10077"/>
    <cellStyle name="Comma 2 4 2 2 2 2 2 4 2 5" xfId="12284"/>
    <cellStyle name="Comma 2 4 2 2 2 2 2 4 2 6" xfId="15202"/>
    <cellStyle name="Comma 2 4 2 2 2 2 2 4 2 7" xfId="16699"/>
    <cellStyle name="Comma 2 4 2 2 2 2 2 4 2 8" xfId="18906"/>
    <cellStyle name="Comma 2 4 2 2 2 2 2 4 2 9" xfId="21114"/>
    <cellStyle name="Comma 2 4 2 2 2 2 2 4 3" xfId="4004"/>
    <cellStyle name="Comma 2 4 2 2 2 2 2 4 4" xfId="4354"/>
    <cellStyle name="Comma 2 4 2 2 2 2 2 4 5" xfId="1595"/>
    <cellStyle name="Comma 2 4 2 2 2 2 2 4 6" xfId="5483"/>
    <cellStyle name="Comma 2 4 2 2 2 2 2 4 6 2" xfId="7609"/>
    <cellStyle name="Comma 2 4 2 2 2 2 2 4 6 2 2" xfId="36159"/>
    <cellStyle name="Comma 2 4 2 2 2 2 2 4 6 2 2 2" xfId="37270"/>
    <cellStyle name="Comma 2 4 2 2 2 2 2 4 6 3" xfId="25651"/>
    <cellStyle name="Comma 2 4 2 2 2 2 2 4 7" xfId="9339"/>
    <cellStyle name="Comma 2 4 2 2 2 2 2 4 8" xfId="11546"/>
    <cellStyle name="Comma 2 4 2 2 2 2 2 4 9" xfId="14270"/>
    <cellStyle name="Comma 2 4 2 2 2 2 2 5" xfId="2770"/>
    <cellStyle name="Comma 2 4 2 2 2 2 2 6" xfId="1714"/>
    <cellStyle name="Comma 2 4 2 2 2 2 2 6 10" xfId="23238"/>
    <cellStyle name="Comma 2 4 2 2 2 2 2 6 10 2" xfId="35264"/>
    <cellStyle name="Comma 2 4 2 2 2 2 2 6 2" xfId="5975"/>
    <cellStyle name="Comma 2 4 2 2 2 2 2 6 2 2" xfId="6408"/>
    <cellStyle name="Comma 2 4 2 2 2 2 2 6 2 2 2" xfId="36267"/>
    <cellStyle name="Comma 2 4 2 2 2 2 2 6 2 2 2 2" xfId="36495"/>
    <cellStyle name="Comma 2 4 2 2 2 2 2 6 2 3" xfId="23676"/>
    <cellStyle name="Comma 2 4 2 2 2 2 2 6 3" xfId="7611"/>
    <cellStyle name="Comma 2 4 2 2 2 2 2 6 4" xfId="9345"/>
    <cellStyle name="Comma 2 4 2 2 2 2 2 6 5" xfId="11552"/>
    <cellStyle name="Comma 2 4 2 2 2 2 2 6 6" xfId="14278"/>
    <cellStyle name="Comma 2 4 2 2 2 2 2 6 7" xfId="16328"/>
    <cellStyle name="Comma 2 4 2 2 2 2 2 6 8" xfId="18174"/>
    <cellStyle name="Comma 2 4 2 2 2 2 2 6 9" xfId="20382"/>
    <cellStyle name="Comma 2 4 2 2 2 2 2 7" xfId="4120"/>
    <cellStyle name="Comma 2 4 2 2 2 2 2 8" xfId="1687"/>
    <cellStyle name="Comma 2 4 2 2 2 2 2 9" xfId="4697"/>
    <cellStyle name="Comma 2 4 2 2 2 2 2 9 2" xfId="7378"/>
    <cellStyle name="Comma 2 4 2 2 2 2 2 9 2 2" xfId="35833"/>
    <cellStyle name="Comma 2 4 2 2 2 2 2 9 2 2 2" xfId="37089"/>
    <cellStyle name="Comma 2 4 2 2 2 2 2 9 3" xfId="25212"/>
    <cellStyle name="Comma 2 4 2 2 2 2 3" xfId="1075"/>
    <cellStyle name="Comma 2 4 2 2 2 2 4" xfId="1100"/>
    <cellStyle name="Comma 2 4 2 2 2 2 5" xfId="1163"/>
    <cellStyle name="Comma 2 4 2 2 2 2 5 10" xfId="11177"/>
    <cellStyle name="Comma 2 4 2 2 2 2 5 11" xfId="13823"/>
    <cellStyle name="Comma 2 4 2 2 2 2 5 12" xfId="15043"/>
    <cellStyle name="Comma 2 4 2 2 2 2 5 13" xfId="17799"/>
    <cellStyle name="Comma 2 4 2 2 2 2 5 14" xfId="20007"/>
    <cellStyle name="Comma 2 4 2 2 2 2 5 15" xfId="22142"/>
    <cellStyle name="Comma 2 4 2 2 2 2 5 15 2" xfId="35087"/>
    <cellStyle name="Comma 2 4 2 2 2 2 5 2" xfId="1343"/>
    <cellStyle name="Comma 2 4 2 2 2 2 5 2 10" xfId="11313"/>
    <cellStyle name="Comma 2 4 2 2 2 2 5 2 11" xfId="13983"/>
    <cellStyle name="Comma 2 4 2 2 2 2 5 2 12" xfId="14929"/>
    <cellStyle name="Comma 2 4 2 2 2 2 5 2 13" xfId="17935"/>
    <cellStyle name="Comma 2 4 2 2 2 2 5 2 14" xfId="20143"/>
    <cellStyle name="Comma 2 4 2 2 2 2 5 2 15" xfId="22495"/>
    <cellStyle name="Comma 2 4 2 2 2 2 5 2 15 2" xfId="35132"/>
    <cellStyle name="Comma 2 4 2 2 2 2 5 2 2" xfId="2425"/>
    <cellStyle name="Comma 2 4 2 2 2 2 5 2 2 10" xfId="14739"/>
    <cellStyle name="Comma 2 4 2 2 2 2 5 2 2 11" xfId="18695"/>
    <cellStyle name="Comma 2 4 2 2 2 2 5 2 2 12" xfId="20903"/>
    <cellStyle name="Comma 2 4 2 2 2 2 5 2 2 13" xfId="22631"/>
    <cellStyle name="Comma 2 4 2 2 2 2 5 2 2 13 2" xfId="35494"/>
    <cellStyle name="Comma 2 4 2 2 2 2 5 2 2 2" xfId="2509"/>
    <cellStyle name="Comma 2 4 2 2 2 2 5 2 2 2 10" xfId="24142"/>
    <cellStyle name="Comma 2 4 2 2 2 2 5 2 2 2 10 2" xfId="35542"/>
    <cellStyle name="Comma 2 4 2 2 2 2 5 2 2 2 2" xfId="6687"/>
    <cellStyle name="Comma 2 4 2 2 2 2 5 2 2 2 2 2" xfId="6741"/>
    <cellStyle name="Comma 2 4 2 2 2 2 5 2 2 2 2 2 2" xfId="36725"/>
    <cellStyle name="Comma 2 4 2 2 2 2 5 2 2 2 2 2 2 2" xfId="36773"/>
    <cellStyle name="Comma 2 4 2 2 2 2 5 2 2 2 2 3" xfId="24196"/>
    <cellStyle name="Comma 2 4 2 2 2 2 5 2 2 2 3" xfId="8076"/>
    <cellStyle name="Comma 2 4 2 2 2 2 5 2 2 2 4" xfId="9920"/>
    <cellStyle name="Comma 2 4 2 2 2 2 5 2 2 2 5" xfId="12127"/>
    <cellStyle name="Comma 2 4 2 2 2 2 5 2 2 2 6" xfId="14964"/>
    <cellStyle name="Comma 2 4 2 2 2 2 5 2 2 2 7" xfId="16542"/>
    <cellStyle name="Comma 2 4 2 2 2 2 5 2 2 2 8" xfId="18749"/>
    <cellStyle name="Comma 2 4 2 2 2 2 5 2 2 2 9" xfId="20957"/>
    <cellStyle name="Comma 2 4 2 2 2 2 5 2 2 3" xfId="3812"/>
    <cellStyle name="Comma 2 4 2 2 2 2 5 2 2 4" xfId="1827"/>
    <cellStyle name="Comma 2 4 2 2 2 2 5 2 2 5" xfId="4255"/>
    <cellStyle name="Comma 2 4 2 2 2 2 5 2 2 6" xfId="5326"/>
    <cellStyle name="Comma 2 4 2 2 2 2 5 2 2 6 2" xfId="8028"/>
    <cellStyle name="Comma 2 4 2 2 2 2 5 2 2 6 2 2" xfId="36081"/>
    <cellStyle name="Comma 2 4 2 2 2 2 5 2 2 6 2 2 2" xfId="37416"/>
    <cellStyle name="Comma 2 4 2 2 2 2 5 2 2 6 3" xfId="26092"/>
    <cellStyle name="Comma 2 4 2 2 2 2 5 2 2 7" xfId="9866"/>
    <cellStyle name="Comma 2 4 2 2 2 2 5 2 2 8" xfId="12073"/>
    <cellStyle name="Comma 2 4 2 2 2 2 5 2 2 9" xfId="14895"/>
    <cellStyle name="Comma 2 4 2 2 2 2 5 2 3" xfId="3103"/>
    <cellStyle name="Comma 2 4 2 2 2 2 5 2 4" xfId="3388"/>
    <cellStyle name="Comma 2 4 2 2 2 2 5 2 5" xfId="3736"/>
    <cellStyle name="Comma 2 4 2 2 2 2 5 2 5 10" xfId="23489"/>
    <cellStyle name="Comma 2 4 2 2 2 2 5 2 5 10 2" xfId="35774"/>
    <cellStyle name="Comma 2 4 2 2 2 2 5 2 5 2" xfId="6226"/>
    <cellStyle name="Comma 2 4 2 2 2 2 5 2 5 2 2" xfId="6985"/>
    <cellStyle name="Comma 2 4 2 2 2 2 5 2 5 2 2 2" xfId="36363"/>
    <cellStyle name="Comma 2 4 2 2 2 2 5 2 5 2 2 2 2" xfId="37005"/>
    <cellStyle name="Comma 2 4 2 2 2 2 5 2 5 2 3" xfId="24824"/>
    <cellStyle name="Comma 2 4 2 2 2 2 5 2 5 3" xfId="8692"/>
    <cellStyle name="Comma 2 4 2 2 2 2 5 2 5 4" xfId="10633"/>
    <cellStyle name="Comma 2 4 2 2 2 2 5 2 5 5" xfId="12840"/>
    <cellStyle name="Comma 2 4 2 2 2 2 5 2 5 6" xfId="15924"/>
    <cellStyle name="Comma 2 4 2 2 2 2 5 2 5 7" xfId="17255"/>
    <cellStyle name="Comma 2 4 2 2 2 2 5 2 5 8" xfId="19462"/>
    <cellStyle name="Comma 2 4 2 2 2 2 5 2 5 9" xfId="21670"/>
    <cellStyle name="Comma 2 4 2 2 2 2 5 2 6" xfId="2440"/>
    <cellStyle name="Comma 2 4 2 2 2 2 5 2 7" xfId="1419"/>
    <cellStyle name="Comma 2 4 2 2 2 2 5 2 8" xfId="5190"/>
    <cellStyle name="Comma 2 4 2 2 2 2 5 2 8 2" xfId="7474"/>
    <cellStyle name="Comma 2 4 2 2 2 2 5 2 8 2 2" xfId="36036"/>
    <cellStyle name="Comma 2 4 2 2 2 2 5 2 8 2 2 2" xfId="37185"/>
    <cellStyle name="Comma 2 4 2 2 2 2 5 2 8 3" xfId="25463"/>
    <cellStyle name="Comma 2 4 2 2 2 2 5 2 9" xfId="9106"/>
    <cellStyle name="Comma 2 4 2 2 2 2 5 3" xfId="2090"/>
    <cellStyle name="Comma 2 4 2 2 2 2 5 3 10" xfId="13514"/>
    <cellStyle name="Comma 2 4 2 2 2 2 5 3 11" xfId="18436"/>
    <cellStyle name="Comma 2 4 2 2 2 2 5 3 12" xfId="20644"/>
    <cellStyle name="Comma 2 4 2 2 2 2 5 3 13" xfId="22885"/>
    <cellStyle name="Comma 2 4 2 2 2 2 5 3 13 2" xfId="35332"/>
    <cellStyle name="Comma 2 4 2 2 2 2 5 3 2" xfId="2957"/>
    <cellStyle name="Comma 2 4 2 2 2 2 5 3 2 10" xfId="23884"/>
    <cellStyle name="Comma 2 4 2 2 2 2 5 3 2 10 2" xfId="35645"/>
    <cellStyle name="Comma 2 4 2 2 2 2 5 3 2 2" xfId="6520"/>
    <cellStyle name="Comma 2 4 2 2 2 2 5 3 2 2 2" xfId="6844"/>
    <cellStyle name="Comma 2 4 2 2 2 2 5 3 2 2 2 2" xfId="36563"/>
    <cellStyle name="Comma 2 4 2 2 2 2 5 3 2 2 2 2 2" xfId="36876"/>
    <cellStyle name="Comma 2 4 2 2 2 2 5 3 2 2 3" xfId="24450"/>
    <cellStyle name="Comma 2 4 2 2 2 2 5 3 2 3" xfId="8330"/>
    <cellStyle name="Comma 2 4 2 2 2 2 5 3 2 4" xfId="10174"/>
    <cellStyle name="Comma 2 4 2 2 2 2 5 3 2 5" xfId="12381"/>
    <cellStyle name="Comma 2 4 2 2 2 2 5 3 2 6" xfId="15319"/>
    <cellStyle name="Comma 2 4 2 2 2 2 5 3 2 7" xfId="16796"/>
    <cellStyle name="Comma 2 4 2 2 2 2 5 3 2 8" xfId="19003"/>
    <cellStyle name="Comma 2 4 2 2 2 2 5 3 2 9" xfId="21211"/>
    <cellStyle name="Comma 2 4 2 2 2 2 5 3 3" xfId="4081"/>
    <cellStyle name="Comma 2 4 2 2 2 2 5 3 4" xfId="4415"/>
    <cellStyle name="Comma 2 4 2 2 2 2 5 3 5" xfId="4632"/>
    <cellStyle name="Comma 2 4 2 2 2 2 5 3 6" xfId="5580"/>
    <cellStyle name="Comma 2 4 2 2 2 2 5 3 6 2" xfId="7775"/>
    <cellStyle name="Comma 2 4 2 2 2 2 5 3 6 2 2" xfId="36184"/>
    <cellStyle name="Comma 2 4 2 2 2 2 5 3 6 2 2 2" xfId="37313"/>
    <cellStyle name="Comma 2 4 2 2 2 2 5 3 6 3" xfId="25892"/>
    <cellStyle name="Comma 2 4 2 2 2 2 5 3 7" xfId="9607"/>
    <cellStyle name="Comma 2 4 2 2 2 2 5 3 8" xfId="11814"/>
    <cellStyle name="Comma 2 4 2 2 2 2 5 3 9" xfId="14593"/>
    <cellStyle name="Comma 2 4 2 2 2 2 5 4" xfId="3252"/>
    <cellStyle name="Comma 2 4 2 2 2 2 5 5" xfId="2037"/>
    <cellStyle name="Comma 2 4 2 2 2 2 5 5 10" xfId="23353"/>
    <cellStyle name="Comma 2 4 2 2 2 2 5 5 10 2" xfId="35303"/>
    <cellStyle name="Comma 2 4 2 2 2 2 5 5 2" xfId="6090"/>
    <cellStyle name="Comma 2 4 2 2 2 2 5 5 2 2" xfId="6486"/>
    <cellStyle name="Comma 2 4 2 2 2 2 5 5 2 2 2" xfId="36318"/>
    <cellStyle name="Comma 2 4 2 2 2 2 5 5 2 2 2 2" xfId="36534"/>
    <cellStyle name="Comma 2 4 2 2 2 2 5 5 2 3" xfId="23845"/>
    <cellStyle name="Comma 2 4 2 2 2 2 5 5 3" xfId="7741"/>
    <cellStyle name="Comma 2 4 2 2 2 2 5 5 4" xfId="9563"/>
    <cellStyle name="Comma 2 4 2 2 2 2 5 5 5" xfId="11770"/>
    <cellStyle name="Comma 2 4 2 2 2 2 5 5 6" xfId="14547"/>
    <cellStyle name="Comma 2 4 2 2 2 2 5 5 7" xfId="13366"/>
    <cellStyle name="Comma 2 4 2 2 2 2 5 5 8" xfId="18392"/>
    <cellStyle name="Comma 2 4 2 2 2 2 5 5 9" xfId="20600"/>
    <cellStyle name="Comma 2 4 2 2 2 2 5 6" xfId="4345"/>
    <cellStyle name="Comma 2 4 2 2 2 2 5 7" xfId="4366"/>
    <cellStyle name="Comma 2 4 2 2 2 2 5 8" xfId="4837"/>
    <cellStyle name="Comma 2 4 2 2 2 2 5 8 2" xfId="7429"/>
    <cellStyle name="Comma 2 4 2 2 2 2 5 8 2 2" xfId="35876"/>
    <cellStyle name="Comma 2 4 2 2 2 2 5 8 2 2 2" xfId="37140"/>
    <cellStyle name="Comma 2 4 2 2 2 2 5 8 3" xfId="25327"/>
    <cellStyle name="Comma 2 4 2 2 2 2 5 9" xfId="8970"/>
    <cellStyle name="Comma 2 4 2 2 2 2 6" xfId="1701"/>
    <cellStyle name="Comma 2 4 2 2 2 2 6 10" xfId="13548"/>
    <cellStyle name="Comma 2 4 2 2 2 2 6 11" xfId="18166"/>
    <cellStyle name="Comma 2 4 2 2 2 2 6 12" xfId="20374"/>
    <cellStyle name="Comma 2 4 2 2 2 2 6 13" xfId="22316"/>
    <cellStyle name="Comma 2 4 2 2 2 2 6 13 2" xfId="35260"/>
    <cellStyle name="Comma 2 4 2 2 2 2 6 2" xfId="2304"/>
    <cellStyle name="Comma 2 4 2 2 2 2 6 2 10" xfId="23669"/>
    <cellStyle name="Comma 2 4 2 2 2 2 6 2 10 2" xfId="35409"/>
    <cellStyle name="Comma 2 4 2 2 2 2 6 2 2" xfId="6401"/>
    <cellStyle name="Comma 2 4 2 2 2 2 6 2 2 2" xfId="6598"/>
    <cellStyle name="Comma 2 4 2 2 2 2 6 2 2 2 2" xfId="36491"/>
    <cellStyle name="Comma 2 4 2 2 2 2 6 2 2 2 2 2" xfId="36640"/>
    <cellStyle name="Comma 2 4 2 2 2 2 6 2 2 3" xfId="24053"/>
    <cellStyle name="Comma 2 4 2 2 2 2 6 2 3" xfId="7943"/>
    <cellStyle name="Comma 2 4 2 2 2 2 6 2 4" xfId="9777"/>
    <cellStyle name="Comma 2 4 2 2 2 2 6 2 5" xfId="11984"/>
    <cellStyle name="Comma 2 4 2 2 2 2 6 2 6" xfId="14790"/>
    <cellStyle name="Comma 2 4 2 2 2 2 6 2 7" xfId="13529"/>
    <cellStyle name="Comma 2 4 2 2 2 2 6 2 8" xfId="18606"/>
    <cellStyle name="Comma 2 4 2 2 2 2 6 2 9" xfId="20814"/>
    <cellStyle name="Comma 2 4 2 2 2 2 6 3" xfId="3618"/>
    <cellStyle name="Comma 2 4 2 2 2 2 6 4" xfId="4029"/>
    <cellStyle name="Comma 2 4 2 2 2 2 6 5" xfId="4041"/>
    <cellStyle name="Comma 2 4 2 2 2 2 6 6" xfId="5011"/>
    <cellStyle name="Comma 2 4 2 2 2 2 6 6 2" xfId="7607"/>
    <cellStyle name="Comma 2 4 2 2 2 2 6 6 2 2" xfId="35953"/>
    <cellStyle name="Comma 2 4 2 2 2 2 6 6 2 2 2" xfId="37268"/>
    <cellStyle name="Comma 2 4 2 2 2 2 6 6 3" xfId="25649"/>
    <cellStyle name="Comma 2 4 2 2 2 2 6 7" xfId="9337"/>
    <cellStyle name="Comma 2 4 2 2 2 2 6 8" xfId="11544"/>
    <cellStyle name="Comma 2 4 2 2 2 2 6 9" xfId="14268"/>
    <cellStyle name="Comma 2 4 2 2 2 2 7" xfId="2708"/>
    <cellStyle name="Comma 2 4 2 2 2 2 8" xfId="2758"/>
    <cellStyle name="Comma 2 4 2 2 2 2 9" xfId="1735"/>
    <cellStyle name="Comma 2 4 2 2 2 2 9 10" xfId="23174"/>
    <cellStyle name="Comma 2 4 2 2 2 2 9 10 2" xfId="35266"/>
    <cellStyle name="Comma 2 4 2 2 2 2 9 2" xfId="5911"/>
    <cellStyle name="Comma 2 4 2 2 2 2 9 2 2" xfId="6417"/>
    <cellStyle name="Comma 2 4 2 2 2 2 9 2 2 2" xfId="36235"/>
    <cellStyle name="Comma 2 4 2 2 2 2 9 2 2 2 2" xfId="36497"/>
    <cellStyle name="Comma 2 4 2 2 2 2 9 2 3" xfId="23685"/>
    <cellStyle name="Comma 2 4 2 2 2 2 9 3" xfId="7613"/>
    <cellStyle name="Comma 2 4 2 2 2 2 9 4" xfId="9356"/>
    <cellStyle name="Comma 2 4 2 2 2 2 9 5" xfId="11563"/>
    <cellStyle name="Comma 2 4 2 2 2 2 9 6" xfId="14294"/>
    <cellStyle name="Comma 2 4 2 2 2 2 9 7" xfId="15579"/>
    <cellStyle name="Comma 2 4 2 2 2 2 9 8" xfId="18185"/>
    <cellStyle name="Comma 2 4 2 2 2 2 9 9" xfId="20393"/>
    <cellStyle name="Comma 2 4 2 2 2 20" xfId="14083"/>
    <cellStyle name="Comma 2 4 2 2 2 21" xfId="17618"/>
    <cellStyle name="Comma 2 4 2 2 2 22" xfId="19826"/>
    <cellStyle name="Comma 2 4 2 2 2 23" xfId="21984"/>
    <cellStyle name="Comma 2 4 2 2 2 23 2" xfId="35002"/>
    <cellStyle name="Comma 2 4 2 2 2 3" xfId="602"/>
    <cellStyle name="Comma 2 4 2 2 2 4" xfId="619"/>
    <cellStyle name="Comma 2 4 2 2 2 5" xfId="604"/>
    <cellStyle name="Comma 2 4 2 2 2 6" xfId="632"/>
    <cellStyle name="Comma 2 4 2 2 2 7" xfId="921"/>
    <cellStyle name="Comma 2 4 2 2 2 7 10" xfId="8839"/>
    <cellStyle name="Comma 2 4 2 2 2 7 11" xfId="11046"/>
    <cellStyle name="Comma 2 4 2 2 2 7 12" xfId="13630"/>
    <cellStyle name="Comma 2 4 2 2 2 7 13" xfId="15499"/>
    <cellStyle name="Comma 2 4 2 2 2 7 14" xfId="17668"/>
    <cellStyle name="Comma 2 4 2 2 2 7 15" xfId="19876"/>
    <cellStyle name="Comma 2 4 2 2 2 7 16" xfId="22053"/>
    <cellStyle name="Comma 2 4 2 2 2 7 16 2" xfId="35025"/>
    <cellStyle name="Comma 2 4 2 2 2 7 2" xfId="1073"/>
    <cellStyle name="Comma 2 4 2 2 2 7 2 10" xfId="8902"/>
    <cellStyle name="Comma 2 4 2 2 2 7 2 11" xfId="11109"/>
    <cellStyle name="Comma 2 4 2 2 2 7 2 12" xfId="13743"/>
    <cellStyle name="Comma 2 4 2 2 2 7 2 13" xfId="16336"/>
    <cellStyle name="Comma 2 4 2 2 2 7 2 14" xfId="17731"/>
    <cellStyle name="Comma 2 4 2 2 2 7 2 15" xfId="19939"/>
    <cellStyle name="Comma 2 4 2 2 2 7 2 16" xfId="22190"/>
    <cellStyle name="Comma 2 4 2 2 2 7 2 16 2" xfId="35056"/>
    <cellStyle name="Comma 2 4 2 2 2 7 2 2" xfId="1364"/>
    <cellStyle name="Comma 2 4 2 2 2 7 2 2 10" xfId="11334"/>
    <cellStyle name="Comma 2 4 2 2 2 7 2 2 11" xfId="14004"/>
    <cellStyle name="Comma 2 4 2 2 2 7 2 2 12" xfId="14086"/>
    <cellStyle name="Comma 2 4 2 2 2 7 2 2 13" xfId="17956"/>
    <cellStyle name="Comma 2 4 2 2 2 7 2 2 14" xfId="20164"/>
    <cellStyle name="Comma 2 4 2 2 2 7 2 2 15" xfId="22253"/>
    <cellStyle name="Comma 2 4 2 2 2 7 2 2 15 2" xfId="35153"/>
    <cellStyle name="Comma 2 4 2 2 2 7 2 2 2" xfId="1395"/>
    <cellStyle name="Comma 2 4 2 2 2 7 2 2 2 10" xfId="11365"/>
    <cellStyle name="Comma 2 4 2 2 2 7 2 2 2 11" xfId="14035"/>
    <cellStyle name="Comma 2 4 2 2 2 7 2 2 2 12" xfId="16247"/>
    <cellStyle name="Comma 2 4 2 2 2 7 2 2 2 13" xfId="17987"/>
    <cellStyle name="Comma 2 4 2 2 2 7 2 2 2 14" xfId="20195"/>
    <cellStyle name="Comma 2 4 2 2 2 7 2 2 2 15" xfId="22652"/>
    <cellStyle name="Comma 2 4 2 2 2 7 2 2 2 15 2" xfId="35184"/>
    <cellStyle name="Comma 2 4 2 2 2 7 2 2 2 2" xfId="2530"/>
    <cellStyle name="Comma 2 4 2 2 2 7 2 2 2 2 10" xfId="16563"/>
    <cellStyle name="Comma 2 4 2 2 2 7 2 2 2 2 11" xfId="18770"/>
    <cellStyle name="Comma 2 4 2 2 2 7 2 2 2 2 12" xfId="20978"/>
    <cellStyle name="Comma 2 4 2 2 2 7 2 2 2 2 13" xfId="22683"/>
    <cellStyle name="Comma 2 4 2 2 2 7 2 2 2 2 13 2" xfId="35563"/>
    <cellStyle name="Comma 2 4 2 2 2 7 2 2 2 2 2" xfId="2561"/>
    <cellStyle name="Comma 2 4 2 2 2 7 2 2 2 2 2 10" xfId="24217"/>
    <cellStyle name="Comma 2 4 2 2 2 7 2 2 2 2 2 10 2" xfId="35594"/>
    <cellStyle name="Comma 2 4 2 2 2 7 2 2 2 2 2 2" xfId="6762"/>
    <cellStyle name="Comma 2 4 2 2 2 7 2 2 2 2 2 2 2" xfId="6793"/>
    <cellStyle name="Comma 2 4 2 2 2 7 2 2 2 2 2 2 2 2" xfId="36794"/>
    <cellStyle name="Comma 2 4 2 2 2 7 2 2 2 2 2 2 2 2 2" xfId="36825"/>
    <cellStyle name="Comma 2 4 2 2 2 7 2 2 2 2 2 2 3" xfId="24248"/>
    <cellStyle name="Comma 2 4 2 2 2 7 2 2 2 2 2 3" xfId="8128"/>
    <cellStyle name="Comma 2 4 2 2 2 7 2 2 2 2 2 4" xfId="9972"/>
    <cellStyle name="Comma 2 4 2 2 2 7 2 2 2 2 2 5" xfId="12179"/>
    <cellStyle name="Comma 2 4 2 2 2 7 2 2 2 2 2 6" xfId="15016"/>
    <cellStyle name="Comma 2 4 2 2 2 7 2 2 2 2 2 7" xfId="16594"/>
    <cellStyle name="Comma 2 4 2 2 2 7 2 2 2 2 2 8" xfId="18801"/>
    <cellStyle name="Comma 2 4 2 2 2 7 2 2 2 2 2 9" xfId="21009"/>
    <cellStyle name="Comma 2 4 2 2 2 7 2 2 2 2 3" xfId="3864"/>
    <cellStyle name="Comma 2 4 2 2 2 7 2 2 2 2 4" xfId="1483"/>
    <cellStyle name="Comma 2 4 2 2 2 7 2 2 2 2 5" xfId="1676"/>
    <cellStyle name="Comma 2 4 2 2 2 7 2 2 2 2 6" xfId="5378"/>
    <cellStyle name="Comma 2 4 2 2 2 7 2 2 2 2 6 2" xfId="8097"/>
    <cellStyle name="Comma 2 4 2 2 2 7 2 2 2 2 6 2 2" xfId="36133"/>
    <cellStyle name="Comma 2 4 2 2 2 7 2 2 2 2 6 2 2 2" xfId="37435"/>
    <cellStyle name="Comma 2 4 2 2 2 7 2 2 2 2 6 3" xfId="26117"/>
    <cellStyle name="Comma 2 4 2 2 2 7 2 2 2 2 7" xfId="9941"/>
    <cellStyle name="Comma 2 4 2 2 2 7 2 2 2 2 8" xfId="12148"/>
    <cellStyle name="Comma 2 4 2 2 2 7 2 2 2 2 9" xfId="14985"/>
    <cellStyle name="Comma 2 4 2 2 2 7 2 2 2 3" xfId="3155"/>
    <cellStyle name="Comma 2 4 2 2 2 7 2 2 2 4" xfId="3440"/>
    <cellStyle name="Comma 2 4 2 2 2 7 2 2 2 5" xfId="3833"/>
    <cellStyle name="Comma 2 4 2 2 2 7 2 2 2 5 10" xfId="23541"/>
    <cellStyle name="Comma 2 4 2 2 2 7 2 2 2 5 10 2" xfId="35793"/>
    <cellStyle name="Comma 2 4 2 2 2 7 2 2 2 5 2" xfId="6278"/>
    <cellStyle name="Comma 2 4 2 2 2 7 2 2 2 5 2 2" xfId="7018"/>
    <cellStyle name="Comma 2 4 2 2 2 7 2 2 2 5 2 2 2" xfId="36415"/>
    <cellStyle name="Comma 2 4 2 2 2 7 2 2 2 5 2 2 2 2" xfId="37024"/>
    <cellStyle name="Comma 2 4 2 2 2 7 2 2 2 5 2 3" xfId="24857"/>
    <cellStyle name="Comma 2 4 2 2 2 7 2 2 2 5 3" xfId="8711"/>
    <cellStyle name="Comma 2 4 2 2 2 7 2 2 2 5 4" xfId="10666"/>
    <cellStyle name="Comma 2 4 2 2 2 7 2 2 2 5 5" xfId="12873"/>
    <cellStyle name="Comma 2 4 2 2 2 7 2 2 2 5 6" xfId="15982"/>
    <cellStyle name="Comma 2 4 2 2 2 7 2 2 2 5 7" xfId="17288"/>
    <cellStyle name="Comma 2 4 2 2 2 7 2 2 2 5 8" xfId="19495"/>
    <cellStyle name="Comma 2 4 2 2 2 7 2 2 2 5 9" xfId="21703"/>
    <cellStyle name="Comma 2 4 2 2 2 7 2 2 2 6" xfId="2383"/>
    <cellStyle name="Comma 2 4 2 2 2 7 2 2 2 7" xfId="4293"/>
    <cellStyle name="Comma 2 4 2 2 2 7 2 2 2 8" xfId="5347"/>
    <cellStyle name="Comma 2 4 2 2 2 7 2 2 2 8 2" xfId="7526"/>
    <cellStyle name="Comma 2 4 2 2 2 7 2 2 2 8 2 2" xfId="36102"/>
    <cellStyle name="Comma 2 4 2 2 2 7 2 2 2 8 2 2 2" xfId="37237"/>
    <cellStyle name="Comma 2 4 2 2 2 7 2 2 2 8 3" xfId="25515"/>
    <cellStyle name="Comma 2 4 2 2 2 7 2 2 2 9" xfId="9158"/>
    <cellStyle name="Comma 2 4 2 2 2 7 2 2 3" xfId="2202"/>
    <cellStyle name="Comma 2 4 2 2 2 7 2 2 3 10" xfId="13284"/>
    <cellStyle name="Comma 2 4 2 2 2 7 2 2 3 11" xfId="18548"/>
    <cellStyle name="Comma 2 4 2 2 2 7 2 2 3 12" xfId="20756"/>
    <cellStyle name="Comma 2 4 2 2 2 7 2 2 3 13" xfId="22998"/>
    <cellStyle name="Comma 2 4 2 2 2 7 2 2 3 13 2" xfId="35384"/>
    <cellStyle name="Comma 2 4 2 2 2 7 2 2 3 2" xfId="3124"/>
    <cellStyle name="Comma 2 4 2 2 2 7 2 2 3 2 10" xfId="23996"/>
    <cellStyle name="Comma 2 4 2 2 2 7 2 2 3 2 10 2" xfId="35664"/>
    <cellStyle name="Comma 2 4 2 2 2 7 2 2 3 2 2" xfId="6573"/>
    <cellStyle name="Comma 2 4 2 2 2 7 2 2 3 2 2 2" xfId="6863"/>
    <cellStyle name="Comma 2 4 2 2 2 7 2 2 3 2 2 2 2" xfId="36615"/>
    <cellStyle name="Comma 2 4 2 2 2 7 2 2 3 2 2 2 2 2" xfId="36895"/>
    <cellStyle name="Comma 2 4 2 2 2 7 2 2 3 2 2 3" xfId="24563"/>
    <cellStyle name="Comma 2 4 2 2 2 7 2 2 3 2 3" xfId="8443"/>
    <cellStyle name="Comma 2 4 2 2 2 7 2 2 3 2 4" xfId="10287"/>
    <cellStyle name="Comma 2 4 2 2 2 7 2 2 3 2 5" xfId="12494"/>
    <cellStyle name="Comma 2 4 2 2 2 7 2 2 3 2 6" xfId="15461"/>
    <cellStyle name="Comma 2 4 2 2 2 7 2 2 3 2 7" xfId="16909"/>
    <cellStyle name="Comma 2 4 2 2 2 7 2 2 3 2 8" xfId="19116"/>
    <cellStyle name="Comma 2 4 2 2 2 7 2 2 3 2 9" xfId="21324"/>
    <cellStyle name="Comma 2 4 2 2 2 7 2 2 3 3" xfId="4171"/>
    <cellStyle name="Comma 2 4 2 2 2 7 2 2 3 4" xfId="4481"/>
    <cellStyle name="Comma 2 4 2 2 2 7 2 2 3 5" xfId="4651"/>
    <cellStyle name="Comma 2 4 2 2 2 7 2 2 3 6" xfId="5693"/>
    <cellStyle name="Comma 2 4 2 2 2 7 2 2 3 6 2" xfId="7886"/>
    <cellStyle name="Comma 2 4 2 2 2 7 2 2 3 6 2 2" xfId="36203"/>
    <cellStyle name="Comma 2 4 2 2 2 7 2 2 3 6 2 2 2" xfId="37365"/>
    <cellStyle name="Comma 2 4 2 2 2 7 2 2 3 6 3" xfId="26004"/>
    <cellStyle name="Comma 2 4 2 2 2 7 2 2 3 7" xfId="9719"/>
    <cellStyle name="Comma 2 4 2 2 2 7 2 2 3 8" xfId="11926"/>
    <cellStyle name="Comma 2 4 2 2 2 7 2 2 3 9" xfId="14705"/>
    <cellStyle name="Comma 2 4 2 2 2 7 2 2 4" xfId="3409"/>
    <cellStyle name="Comma 2 4 2 2 2 7 2 2 5" xfId="3545"/>
    <cellStyle name="Comma 2 4 2 2 2 7 2 2 5 10" xfId="23510"/>
    <cellStyle name="Comma 2 4 2 2 2 7 2 2 5 10 2" xfId="35723"/>
    <cellStyle name="Comma 2 4 2 2 2 7 2 2 5 2" xfId="6247"/>
    <cellStyle name="Comma 2 4 2 2 2 7 2 2 5 2 2" xfId="6922"/>
    <cellStyle name="Comma 2 4 2 2 2 7 2 2 5 2 2 2" xfId="36384"/>
    <cellStyle name="Comma 2 4 2 2 2 7 2 2 5 2 2 2 2" xfId="36954"/>
    <cellStyle name="Comma 2 4 2 2 2 7 2 2 5 2 3" xfId="24761"/>
    <cellStyle name="Comma 2 4 2 2 2 7 2 2 5 3" xfId="8641"/>
    <cellStyle name="Comma 2 4 2 2 2 7 2 2 5 4" xfId="10538"/>
    <cellStyle name="Comma 2 4 2 2 2 7 2 2 5 5" xfId="12745"/>
    <cellStyle name="Comma 2 4 2 2 2 7 2 2 5 6" xfId="15789"/>
    <cellStyle name="Comma 2 4 2 2 2 7 2 2 5 7" xfId="17160"/>
    <cellStyle name="Comma 2 4 2 2 2 7 2 2 5 8" xfId="19367"/>
    <cellStyle name="Comma 2 4 2 2 2 7 2 2 5 9" xfId="21575"/>
    <cellStyle name="Comma 2 4 2 2 2 7 2 2 6" xfId="4095"/>
    <cellStyle name="Comma 2 4 2 2 2 7 2 2 7" xfId="4522"/>
    <cellStyle name="Comma 2 4 2 2 2 7 2 2 8" xfId="4948"/>
    <cellStyle name="Comma 2 4 2 2 2 7 2 2 8 2" xfId="7495"/>
    <cellStyle name="Comma 2 4 2 2 2 7 2 2 8 2 2" xfId="35928"/>
    <cellStyle name="Comma 2 4 2 2 2 7 2 2 8 2 2 2" xfId="37206"/>
    <cellStyle name="Comma 2 4 2 2 2 7 2 2 8 3" xfId="25484"/>
    <cellStyle name="Comma 2 4 2 2 2 7 2 2 9" xfId="9127"/>
    <cellStyle name="Comma 2 4 2 2 2 7 2 3" xfId="2138"/>
    <cellStyle name="Comma 2 4 2 2 2 7 2 3 10" xfId="13947"/>
    <cellStyle name="Comma 2 4 2 2 2 7 2 3 11" xfId="18484"/>
    <cellStyle name="Comma 2 4 2 2 2 7 2 3 12" xfId="20692"/>
    <cellStyle name="Comma 2 4 2 2 2 7 2 3 13" xfId="22427"/>
    <cellStyle name="Comma 2 4 2 2 2 7 2 3 13 2" xfId="35353"/>
    <cellStyle name="Comma 2 4 2 2 2 7 2 3 2" xfId="2381"/>
    <cellStyle name="Comma 2 4 2 2 2 7 2 3 2 10" xfId="23932"/>
    <cellStyle name="Comma 2 4 2 2 2 7 2 3 2 10 2" xfId="35462"/>
    <cellStyle name="Comma 2 4 2 2 2 7 2 3 2 2" xfId="6541"/>
    <cellStyle name="Comma 2 4 2 2 2 7 2 3 2 2 2" xfId="6654"/>
    <cellStyle name="Comma 2 4 2 2 2 7 2 3 2 2 2 2" xfId="36584"/>
    <cellStyle name="Comma 2 4 2 2 2 7 2 3 2 2 2 2 2" xfId="36693"/>
    <cellStyle name="Comma 2 4 2 2 2 7 2 3 2 2 3" xfId="24109"/>
    <cellStyle name="Comma 2 4 2 2 2 7 2 3 2 3" xfId="7996"/>
    <cellStyle name="Comma 2 4 2 2 2 7 2 3 2 4" xfId="9833"/>
    <cellStyle name="Comma 2 4 2 2 2 7 2 3 2 5" xfId="12040"/>
    <cellStyle name="Comma 2 4 2 2 2 7 2 3 2 6" xfId="14857"/>
    <cellStyle name="Comma 2 4 2 2 2 7 2 3 2 7" xfId="13302"/>
    <cellStyle name="Comma 2 4 2 2 2 7 2 3 2 8" xfId="18662"/>
    <cellStyle name="Comma 2 4 2 2 2 7 2 3 2 9" xfId="20870"/>
    <cellStyle name="Comma 2 4 2 2 2 7 2 3 3" xfId="3687"/>
    <cellStyle name="Comma 2 4 2 2 2 7 2 3 4" xfId="4014"/>
    <cellStyle name="Comma 2 4 2 2 2 7 2 3 5" xfId="4430"/>
    <cellStyle name="Comma 2 4 2 2 2 7 2 3 6" xfId="5122"/>
    <cellStyle name="Comma 2 4 2 2 2 7 2 3 6 2" xfId="7823"/>
    <cellStyle name="Comma 2 4 2 2 2 7 2 3 6 2 2" xfId="36005"/>
    <cellStyle name="Comma 2 4 2 2 2 7 2 3 6 2 2 2" xfId="37334"/>
    <cellStyle name="Comma 2 4 2 2 2 7 2 3 6 3" xfId="25940"/>
    <cellStyle name="Comma 2 4 2 2 2 7 2 3 7" xfId="9655"/>
    <cellStyle name="Comma 2 4 2 2 2 7 2 3 8" xfId="11862"/>
    <cellStyle name="Comma 2 4 2 2 2 7 2 3 9" xfId="14641"/>
    <cellStyle name="Comma 2 4 2 2 2 7 2 4" xfId="2887"/>
    <cellStyle name="Comma 2 4 2 2 2 7 2 5" xfId="3184"/>
    <cellStyle name="Comma 2 4 2 2 2 7 2 6" xfId="3482"/>
    <cellStyle name="Comma 2 4 2 2 2 7 2 6 10" xfId="23285"/>
    <cellStyle name="Comma 2 4 2 2 2 7 2 6 10 2" xfId="35692"/>
    <cellStyle name="Comma 2 4 2 2 2 7 2 6 2" xfId="6022"/>
    <cellStyle name="Comma 2 4 2 2 2 7 2 6 2 2" xfId="6891"/>
    <cellStyle name="Comma 2 4 2 2 2 7 2 6 2 2 2" xfId="36287"/>
    <cellStyle name="Comma 2 4 2 2 2 7 2 6 2 2 2 2" xfId="36923"/>
    <cellStyle name="Comma 2 4 2 2 2 7 2 6 2 3" xfId="24730"/>
    <cellStyle name="Comma 2 4 2 2 2 7 2 6 3" xfId="8610"/>
    <cellStyle name="Comma 2 4 2 2 2 7 2 6 4" xfId="10475"/>
    <cellStyle name="Comma 2 4 2 2 2 7 2 6 5" xfId="12682"/>
    <cellStyle name="Comma 2 4 2 2 2 7 2 6 6" xfId="15726"/>
    <cellStyle name="Comma 2 4 2 2 2 7 2 6 7" xfId="17097"/>
    <cellStyle name="Comma 2 4 2 2 2 7 2 6 8" xfId="19304"/>
    <cellStyle name="Comma 2 4 2 2 2 7 2 6 9" xfId="21512"/>
    <cellStyle name="Comma 2 4 2 2 2 7 2 7" xfId="4268"/>
    <cellStyle name="Comma 2 4 2 2 2 7 2 8" xfId="4521"/>
    <cellStyle name="Comma 2 4 2 2 2 7 2 9" xfId="4885"/>
    <cellStyle name="Comma 2 4 2 2 2 7 2 9 2" xfId="7398"/>
    <cellStyle name="Comma 2 4 2 2 2 7 2 9 2 2" xfId="35897"/>
    <cellStyle name="Comma 2 4 2 2 2 7 2 9 2 2 2" xfId="37109"/>
    <cellStyle name="Comma 2 4 2 2 2 7 2 9 3" xfId="25259"/>
    <cellStyle name="Comma 2 4 2 2 2 7 3" xfId="1216"/>
    <cellStyle name="Comma 2 4 2 2 2 7 3 10" xfId="11229"/>
    <cellStyle name="Comma 2 4 2 2 2 7 3 11" xfId="13875"/>
    <cellStyle name="Comma 2 4 2 2 2 7 3 12" xfId="13748"/>
    <cellStyle name="Comma 2 4 2 2 2 7 3 13" xfId="17851"/>
    <cellStyle name="Comma 2 4 2 2 2 7 3 14" xfId="20059"/>
    <cellStyle name="Comma 2 4 2 2 2 7 3 15" xfId="22364"/>
    <cellStyle name="Comma 2 4 2 2 2 7 3 15 2" xfId="35107"/>
    <cellStyle name="Comma 2 4 2 2 2 7 3 2" xfId="2334"/>
    <cellStyle name="Comma 2 4 2 2 2 7 3 2 10" xfId="15022"/>
    <cellStyle name="Comma 2 4 2 2 2 7 3 2 11" xfId="18627"/>
    <cellStyle name="Comma 2 4 2 2 2 7 3 2 12" xfId="20835"/>
    <cellStyle name="Comma 2 4 2 2 2 7 3 2 13" xfId="22547"/>
    <cellStyle name="Comma 2 4 2 2 2 7 3 2 13 2" xfId="35430"/>
    <cellStyle name="Comma 2 4 2 2 2 7 3 2 2" xfId="2460"/>
    <cellStyle name="Comma 2 4 2 2 2 7 3 2 2 10" xfId="24074"/>
    <cellStyle name="Comma 2 4 2 2 2 7 3 2 2 10 2" xfId="35515"/>
    <cellStyle name="Comma 2 4 2 2 2 7 3 2 2 2" xfId="6619"/>
    <cellStyle name="Comma 2 4 2 2 2 7 3 2 2 2 2" xfId="6711"/>
    <cellStyle name="Comma 2 4 2 2 2 7 3 2 2 2 2 2" xfId="36661"/>
    <cellStyle name="Comma 2 4 2 2 2 7 3 2 2 2 2 2 2" xfId="36746"/>
    <cellStyle name="Comma 2 4 2 2 2 7 3 2 2 2 3" xfId="24166"/>
    <cellStyle name="Comma 2 4 2 2 2 7 3 2 2 3" xfId="8049"/>
    <cellStyle name="Comma 2 4 2 2 2 7 3 2 2 4" xfId="9890"/>
    <cellStyle name="Comma 2 4 2 2 2 7 3 2 2 5" xfId="12097"/>
    <cellStyle name="Comma 2 4 2 2 2 7 3 2 2 6" xfId="14924"/>
    <cellStyle name="Comma 2 4 2 2 2 7 3 2 2 7" xfId="16512"/>
    <cellStyle name="Comma 2 4 2 2 2 7 3 2 2 8" xfId="18719"/>
    <cellStyle name="Comma 2 4 2 2 2 7 3 2 2 9" xfId="20927"/>
    <cellStyle name="Comma 2 4 2 2 2 7 3 2 3" xfId="3772"/>
    <cellStyle name="Comma 2 4 2 2 2 7 3 2 4" xfId="2360"/>
    <cellStyle name="Comma 2 4 2 2 2 7 3 2 5" xfId="3739"/>
    <cellStyle name="Comma 2 4 2 2 2 7 3 2 6" xfId="5242"/>
    <cellStyle name="Comma 2 4 2 2 2 7 3 2 6 2" xfId="7964"/>
    <cellStyle name="Comma 2 4 2 2 2 7 3 2 6 2 2" xfId="36056"/>
    <cellStyle name="Comma 2 4 2 2 2 7 3 2 6 2 2 2" xfId="37384"/>
    <cellStyle name="Comma 2 4 2 2 2 7 3 2 6 3" xfId="26056"/>
    <cellStyle name="Comma 2 4 2 2 2 7 3 2 7" xfId="9798"/>
    <cellStyle name="Comma 2 4 2 2 2 7 3 2 8" xfId="12005"/>
    <cellStyle name="Comma 2 4 2 2 2 7 3 2 9" xfId="14816"/>
    <cellStyle name="Comma 2 4 2 2 2 7 3 3" xfId="3009"/>
    <cellStyle name="Comma 2 4 2 2 2 7 3 4" xfId="3304"/>
    <cellStyle name="Comma 2 4 2 2 2 7 3 5" xfId="3647"/>
    <cellStyle name="Comma 2 4 2 2 2 7 3 5 10" xfId="23405"/>
    <cellStyle name="Comma 2 4 2 2 2 7 3 5 10 2" xfId="35742"/>
    <cellStyle name="Comma 2 4 2 2 2 7 3 5 2" xfId="6142"/>
    <cellStyle name="Comma 2 4 2 2 2 7 3 5 2 2" xfId="6945"/>
    <cellStyle name="Comma 2 4 2 2 2 7 3 5 2 2 2" xfId="36338"/>
    <cellStyle name="Comma 2 4 2 2 2 7 3 5 2 2 2 2" xfId="36973"/>
    <cellStyle name="Comma 2 4 2 2 2 7 3 5 2 3" xfId="24784"/>
    <cellStyle name="Comma 2 4 2 2 2 7 3 5 3" xfId="8660"/>
    <cellStyle name="Comma 2 4 2 2 2 7 3 5 4" xfId="10593"/>
    <cellStyle name="Comma 2 4 2 2 2 7 3 5 5" xfId="12800"/>
    <cellStyle name="Comma 2 4 2 2 2 7 3 5 6" xfId="15865"/>
    <cellStyle name="Comma 2 4 2 2 2 7 3 5 7" xfId="17215"/>
    <cellStyle name="Comma 2 4 2 2 2 7 3 5 8" xfId="19422"/>
    <cellStyle name="Comma 2 4 2 2 2 7 3 5 9" xfId="21630"/>
    <cellStyle name="Comma 2 4 2 2 2 7 3 6" xfId="4204"/>
    <cellStyle name="Comma 2 4 2 2 2 7 3 7" xfId="4363"/>
    <cellStyle name="Comma 2 4 2 2 2 7 3 8" xfId="5059"/>
    <cellStyle name="Comma 2 4 2 2 2 7 3 8 2" xfId="7449"/>
    <cellStyle name="Comma 2 4 2 2 2 7 3 8 2 2" xfId="35974"/>
    <cellStyle name="Comma 2 4 2 2 2 7 3 8 2 2 2" xfId="37160"/>
    <cellStyle name="Comma 2 4 2 2 2 7 3 8 3" xfId="25379"/>
    <cellStyle name="Comma 2 4 2 2 2 7 3 9" xfId="9022"/>
    <cellStyle name="Comma 2 4 2 2 2 7 4" xfId="1968"/>
    <cellStyle name="Comma 2 4 2 2 2 7 4 10" xfId="13296"/>
    <cellStyle name="Comma 2 4 2 2 2 7 4 11" xfId="18323"/>
    <cellStyle name="Comma 2 4 2 2 2 7 4 12" xfId="20531"/>
    <cellStyle name="Comma 2 4 2 2 2 7 4 13" xfId="22776"/>
    <cellStyle name="Comma 2 4 2 2 2 7 4 13 2" xfId="35301"/>
    <cellStyle name="Comma 2 4 2 2 2 7 4 2" xfId="2805"/>
    <cellStyle name="Comma 2 4 2 2 2 7 4 2 10" xfId="23779"/>
    <cellStyle name="Comma 2 4 2 2 2 7 4 2 10 2" xfId="35613"/>
    <cellStyle name="Comma 2 4 2 2 2 7 4 2 2" xfId="6479"/>
    <cellStyle name="Comma 2 4 2 2 2 7 4 2 2 2" xfId="6812"/>
    <cellStyle name="Comma 2 4 2 2 2 7 4 2 2 2 2" xfId="36532"/>
    <cellStyle name="Comma 2 4 2 2 2 7 4 2 2 2 2 2" xfId="36844"/>
    <cellStyle name="Comma 2 4 2 2 2 7 4 2 2 3" xfId="24341"/>
    <cellStyle name="Comma 2 4 2 2 2 7 4 2 3" xfId="8221"/>
    <cellStyle name="Comma 2 4 2 2 2 7 4 2 4" xfId="10065"/>
    <cellStyle name="Comma 2 4 2 2 2 7 4 2 5" xfId="12272"/>
    <cellStyle name="Comma 2 4 2 2 2 7 4 2 6" xfId="15188"/>
    <cellStyle name="Comma 2 4 2 2 2 7 4 2 7" xfId="16687"/>
    <cellStyle name="Comma 2 4 2 2 2 7 4 2 8" xfId="18894"/>
    <cellStyle name="Comma 2 4 2 2 2 7 4 2 9" xfId="21102"/>
    <cellStyle name="Comma 2 4 2 2 2 7 4 3" xfId="3992"/>
    <cellStyle name="Comma 2 4 2 2 2 7 4 4" xfId="1645"/>
    <cellStyle name="Comma 2 4 2 2 2 7 4 5" xfId="1477"/>
    <cellStyle name="Comma 2 4 2 2 2 7 4 6" xfId="5471"/>
    <cellStyle name="Comma 2 4 2 2 2 7 4 6 2" xfId="7680"/>
    <cellStyle name="Comma 2 4 2 2 2 7 4 6 2 2" xfId="36152"/>
    <cellStyle name="Comma 2 4 2 2 2 7 4 6 2 2 2" xfId="37288"/>
    <cellStyle name="Comma 2 4 2 2 2 7 4 6 3" xfId="25785"/>
    <cellStyle name="Comma 2 4 2 2 2 7 4 7" xfId="9494"/>
    <cellStyle name="Comma 2 4 2 2 2 7 4 8" xfId="11701"/>
    <cellStyle name="Comma 2 4 2 2 2 7 4 9" xfId="14478"/>
    <cellStyle name="Comma 2 4 2 2 2 7 5" xfId="2773"/>
    <cellStyle name="Comma 2 4 2 2 2 7 6" xfId="1515"/>
    <cellStyle name="Comma 2 4 2 2 2 7 6 10" xfId="23222"/>
    <cellStyle name="Comma 2 4 2 2 2 7 6 10 2" xfId="35217"/>
    <cellStyle name="Comma 2 4 2 2 2 7 6 2" xfId="5959"/>
    <cellStyle name="Comma 2 4 2 2 2 7 6 2 2" xfId="6321"/>
    <cellStyle name="Comma 2 4 2 2 2 7 6 2 2 2" xfId="36256"/>
    <cellStyle name="Comma 2 4 2 2 2 7 6 2 2 2 2" xfId="36448"/>
    <cellStyle name="Comma 2 4 2 2 2 7 6 2 3" xfId="23584"/>
    <cellStyle name="Comma 2 4 2 2 2 7 6 3" xfId="7559"/>
    <cellStyle name="Comma 2 4 2 2 2 7 6 4" xfId="9224"/>
    <cellStyle name="Comma 2 4 2 2 2 7 6 5" xfId="11431"/>
    <cellStyle name="Comma 2 4 2 2 2 7 6 6" xfId="14124"/>
    <cellStyle name="Comma 2 4 2 2 2 7 6 7" xfId="14067"/>
    <cellStyle name="Comma 2 4 2 2 2 7 6 8" xfId="18053"/>
    <cellStyle name="Comma 2 4 2 2 2 7 6 9" xfId="20261"/>
    <cellStyle name="Comma 2 4 2 2 2 7 7" xfId="4324"/>
    <cellStyle name="Comma 2 4 2 2 2 7 8" xfId="4583"/>
    <cellStyle name="Comma 2 4 2 2 2 7 9" xfId="4748"/>
    <cellStyle name="Comma 2 4 2 2 2 7 9 2" xfId="7367"/>
    <cellStyle name="Comma 2 4 2 2 2 7 9 2 2" xfId="35851"/>
    <cellStyle name="Comma 2 4 2 2 2 7 9 2 2 2" xfId="37078"/>
    <cellStyle name="Comma 2 4 2 2 2 7 9 3" xfId="25196"/>
    <cellStyle name="Comma 2 4 2 2 2 8" xfId="1098"/>
    <cellStyle name="Comma 2 4 2 2 2 9" xfId="1147"/>
    <cellStyle name="Comma 2 4 2 2 2 9 10" xfId="11161"/>
    <cellStyle name="Comma 2 4 2 2 2 9 11" xfId="13807"/>
    <cellStyle name="Comma 2 4 2 2 2 9 12" xfId="15677"/>
    <cellStyle name="Comma 2 4 2 2 2 9 13" xfId="17783"/>
    <cellStyle name="Comma 2 4 2 2 2 9 14" xfId="19991"/>
    <cellStyle name="Comma 2 4 2 2 2 9 15" xfId="22140"/>
    <cellStyle name="Comma 2 4 2 2 2 9 15 2" xfId="35076"/>
    <cellStyle name="Comma 2 4 2 2 2 9 2" xfId="1341"/>
    <cellStyle name="Comma 2 4 2 2 2 9 2 10" xfId="11311"/>
    <cellStyle name="Comma 2 4 2 2 2 9 2 11" xfId="13981"/>
    <cellStyle name="Comma 2 4 2 2 2 9 2 12" xfId="15203"/>
    <cellStyle name="Comma 2 4 2 2 2 9 2 13" xfId="17933"/>
    <cellStyle name="Comma 2 4 2 2 2 9 2 14" xfId="20141"/>
    <cellStyle name="Comma 2 4 2 2 2 9 2 15" xfId="22479"/>
    <cellStyle name="Comma 2 4 2 2 2 9 2 15 2" xfId="35130"/>
    <cellStyle name="Comma 2 4 2 2 2 9 2 2" xfId="2411"/>
    <cellStyle name="Comma 2 4 2 2 2 9 2 2 10" xfId="13559"/>
    <cellStyle name="Comma 2 4 2 2 2 9 2 2 11" xfId="18683"/>
    <cellStyle name="Comma 2 4 2 2 2 9 2 2 12" xfId="20891"/>
    <cellStyle name="Comma 2 4 2 2 2 9 2 2 13" xfId="22629"/>
    <cellStyle name="Comma 2 4 2 2 2 9 2 2 13 2" xfId="35483"/>
    <cellStyle name="Comma 2 4 2 2 2 9 2 2 2" xfId="2507"/>
    <cellStyle name="Comma 2 4 2 2 2 9 2 2 2 10" xfId="24130"/>
    <cellStyle name="Comma 2 4 2 2 2 9 2 2 2 10 2" xfId="35540"/>
    <cellStyle name="Comma 2 4 2 2 2 9 2 2 2 2" xfId="6675"/>
    <cellStyle name="Comma 2 4 2 2 2 9 2 2 2 2 2" xfId="6739"/>
    <cellStyle name="Comma 2 4 2 2 2 9 2 2 2 2 2 2" xfId="36714"/>
    <cellStyle name="Comma 2 4 2 2 2 9 2 2 2 2 2 2 2" xfId="36771"/>
    <cellStyle name="Comma 2 4 2 2 2 9 2 2 2 2 3" xfId="24194"/>
    <cellStyle name="Comma 2 4 2 2 2 9 2 2 2 3" xfId="8074"/>
    <cellStyle name="Comma 2 4 2 2 2 9 2 2 2 4" xfId="9918"/>
    <cellStyle name="Comma 2 4 2 2 2 9 2 2 2 5" xfId="12125"/>
    <cellStyle name="Comma 2 4 2 2 2 9 2 2 2 6" xfId="14962"/>
    <cellStyle name="Comma 2 4 2 2 2 9 2 2 2 7" xfId="16540"/>
    <cellStyle name="Comma 2 4 2 2 2 9 2 2 2 8" xfId="18747"/>
    <cellStyle name="Comma 2 4 2 2 2 9 2 2 2 9" xfId="20955"/>
    <cellStyle name="Comma 2 4 2 2 2 9 2 2 3" xfId="3810"/>
    <cellStyle name="Comma 2 4 2 2 2 9 2 2 4" xfId="1409"/>
    <cellStyle name="Comma 2 4 2 2 2 9 2 2 5" xfId="2474"/>
    <cellStyle name="Comma 2 4 2 2 2 9 2 2 6" xfId="5324"/>
    <cellStyle name="Comma 2 4 2 2 2 9 2 2 6 2" xfId="8017"/>
    <cellStyle name="Comma 2 4 2 2 2 9 2 2 6 2 2" xfId="36079"/>
    <cellStyle name="Comma 2 4 2 2 2 9 2 2 6 2 2 2" xfId="37409"/>
    <cellStyle name="Comma 2 4 2 2 2 9 2 2 6 3" xfId="26084"/>
    <cellStyle name="Comma 2 4 2 2 2 9 2 2 7" xfId="9854"/>
    <cellStyle name="Comma 2 4 2 2 2 9 2 2 8" xfId="12061"/>
    <cellStyle name="Comma 2 4 2 2 2 9 2 2 9" xfId="14882"/>
    <cellStyle name="Comma 2 4 2 2 2 9 2 3" xfId="3101"/>
    <cellStyle name="Comma 2 4 2 2 2 9 2 4" xfId="3386"/>
    <cellStyle name="Comma 2 4 2 2 2 9 2 5" xfId="3722"/>
    <cellStyle name="Comma 2 4 2 2 2 9 2 5 10" xfId="23487"/>
    <cellStyle name="Comma 2 4 2 2 2 9 2 5 10 2" xfId="35767"/>
    <cellStyle name="Comma 2 4 2 2 2 9 2 5 2" xfId="6224"/>
    <cellStyle name="Comma 2 4 2 2 2 9 2 5 2 2" xfId="6977"/>
    <cellStyle name="Comma 2 4 2 2 2 9 2 5 2 2 2" xfId="36361"/>
    <cellStyle name="Comma 2 4 2 2 2 9 2 5 2 2 2 2" xfId="36998"/>
    <cellStyle name="Comma 2 4 2 2 2 9 2 5 2 3" xfId="24816"/>
    <cellStyle name="Comma 2 4 2 2 2 9 2 5 3" xfId="8685"/>
    <cellStyle name="Comma 2 4 2 2 2 9 2 5 4" xfId="10625"/>
    <cellStyle name="Comma 2 4 2 2 2 9 2 5 5" xfId="12832"/>
    <cellStyle name="Comma 2 4 2 2 2 9 2 5 6" xfId="15914"/>
    <cellStyle name="Comma 2 4 2 2 2 9 2 5 7" xfId="17247"/>
    <cellStyle name="Comma 2 4 2 2 2 9 2 5 8" xfId="19454"/>
    <cellStyle name="Comma 2 4 2 2 2 9 2 5 9" xfId="21662"/>
    <cellStyle name="Comma 2 4 2 2 2 9 2 6" xfId="1647"/>
    <cellStyle name="Comma 2 4 2 2 2 9 2 7" xfId="1544"/>
    <cellStyle name="Comma 2 4 2 2 2 9 2 8" xfId="5174"/>
    <cellStyle name="Comma 2 4 2 2 2 9 2 8 2" xfId="7472"/>
    <cellStyle name="Comma 2 4 2 2 2 9 2 8 2 2" xfId="36025"/>
    <cellStyle name="Comma 2 4 2 2 2 9 2 8 2 2 2" xfId="37183"/>
    <cellStyle name="Comma 2 4 2 2 2 9 2 8 3" xfId="25461"/>
    <cellStyle name="Comma 2 4 2 2 2 9 2 9" xfId="9104"/>
    <cellStyle name="Comma 2 4 2 2 2 9 3" xfId="2088"/>
    <cellStyle name="Comma 2 4 2 2 2 9 3 10" xfId="13539"/>
    <cellStyle name="Comma 2 4 2 2 2 9 3 11" xfId="18434"/>
    <cellStyle name="Comma 2 4 2 2 2 9 3 12" xfId="20642"/>
    <cellStyle name="Comma 2 4 2 2 2 9 3 13" xfId="22873"/>
    <cellStyle name="Comma 2 4 2 2 2 9 3 13 2" xfId="35330"/>
    <cellStyle name="Comma 2 4 2 2 2 9 3 2" xfId="2941"/>
    <cellStyle name="Comma 2 4 2 2 2 9 3 2 10" xfId="23882"/>
    <cellStyle name="Comma 2 4 2 2 2 9 3 2 10 2" xfId="35638"/>
    <cellStyle name="Comma 2 4 2 2 2 9 3 2 2" xfId="6518"/>
    <cellStyle name="Comma 2 4 2 2 2 9 3 2 2 2" xfId="6837"/>
    <cellStyle name="Comma 2 4 2 2 2 9 3 2 2 2 2" xfId="36561"/>
    <cellStyle name="Comma 2 4 2 2 2 9 3 2 2 2 2 2" xfId="36869"/>
    <cellStyle name="Comma 2 4 2 2 2 9 3 2 2 3" xfId="24438"/>
    <cellStyle name="Comma 2 4 2 2 2 9 3 2 3" xfId="8318"/>
    <cellStyle name="Comma 2 4 2 2 2 9 3 2 4" xfId="10162"/>
    <cellStyle name="Comma 2 4 2 2 2 9 3 2 5" xfId="12369"/>
    <cellStyle name="Comma 2 4 2 2 2 9 3 2 6" xfId="15306"/>
    <cellStyle name="Comma 2 4 2 2 2 9 3 2 7" xfId="16784"/>
    <cellStyle name="Comma 2 4 2 2 2 9 3 2 8" xfId="18991"/>
    <cellStyle name="Comma 2 4 2 2 2 9 3 2 9" xfId="21199"/>
    <cellStyle name="Comma 2 4 2 2 2 9 3 3" xfId="4068"/>
    <cellStyle name="Comma 2 4 2 2 2 9 3 4" xfId="4404"/>
    <cellStyle name="Comma 2 4 2 2 2 9 3 5" xfId="4625"/>
    <cellStyle name="Comma 2 4 2 2 2 9 3 6" xfId="5568"/>
    <cellStyle name="Comma 2 4 2 2 2 9 3 6 2" xfId="7773"/>
    <cellStyle name="Comma 2 4 2 2 2 9 3 6 2 2" xfId="36177"/>
    <cellStyle name="Comma 2 4 2 2 2 9 3 6 2 2 2" xfId="37311"/>
    <cellStyle name="Comma 2 4 2 2 2 9 3 6 3" xfId="25890"/>
    <cellStyle name="Comma 2 4 2 2 2 9 3 7" xfId="9605"/>
    <cellStyle name="Comma 2 4 2 2 2 9 3 8" xfId="11812"/>
    <cellStyle name="Comma 2 4 2 2 2 9 3 9" xfId="14591"/>
    <cellStyle name="Comma 2 4 2 2 2 9 4" xfId="3236"/>
    <cellStyle name="Comma 2 4 2 2 2 9 5" xfId="1422"/>
    <cellStyle name="Comma 2 4 2 2 2 9 5 10" xfId="23337"/>
    <cellStyle name="Comma 2 4 2 2 2 9 5 10 2" xfId="35192"/>
    <cellStyle name="Comma 2 4 2 2 2 9 5 2" xfId="6074"/>
    <cellStyle name="Comma 2 4 2 2 2 9 5 2 2" xfId="6288"/>
    <cellStyle name="Comma 2 4 2 2 2 9 5 2 2 2" xfId="36307"/>
    <cellStyle name="Comma 2 4 2 2 2 9 5 2 2 2 2" xfId="36423"/>
    <cellStyle name="Comma 2 4 2 2 2 9 5 2 3" xfId="23551"/>
    <cellStyle name="Comma 2 4 2 2 2 9 5 3" xfId="7534"/>
    <cellStyle name="Comma 2 4 2 2 2 9 5 4" xfId="9172"/>
    <cellStyle name="Comma 2 4 2 2 2 9 5 5" xfId="11379"/>
    <cellStyle name="Comma 2 4 2 2 2 9 5 6" xfId="14053"/>
    <cellStyle name="Comma 2 4 2 2 2 9 5 7" xfId="15680"/>
    <cellStyle name="Comma 2 4 2 2 2 9 5 8" xfId="18001"/>
    <cellStyle name="Comma 2 4 2 2 2 9 5 9" xfId="20209"/>
    <cellStyle name="Comma 2 4 2 2 2 9 6" xfId="4031"/>
    <cellStyle name="Comma 2 4 2 2 2 9 7" xfId="4596"/>
    <cellStyle name="Comma 2 4 2 2 2 9 8" xfId="4835"/>
    <cellStyle name="Comma 2 4 2 2 2 9 8 2" xfId="7418"/>
    <cellStyle name="Comma 2 4 2 2 2 9 8 2 2" xfId="35874"/>
    <cellStyle name="Comma 2 4 2 2 2 9 8 2 2 2" xfId="37129"/>
    <cellStyle name="Comma 2 4 2 2 2 9 8 3" xfId="25311"/>
    <cellStyle name="Comma 2 4 2 2 2 9 9" xfId="8954"/>
    <cellStyle name="Comma 2 4 2 2 20" xfId="16155"/>
    <cellStyle name="Comma 2 4 2 2 21" xfId="17602"/>
    <cellStyle name="Comma 2 4 2 2 22" xfId="19810"/>
    <cellStyle name="Comma 2 4 2 2 23" xfId="21982"/>
    <cellStyle name="Comma 2 4 2 2 23 2" xfId="34991"/>
    <cellStyle name="Comma 2 4 2 2 3" xfId="600"/>
    <cellStyle name="Comma 2 4 2 2 4" xfId="617"/>
    <cellStyle name="Comma 2 4 2 2 5" xfId="513"/>
    <cellStyle name="Comma 2 4 2 2 6" xfId="630"/>
    <cellStyle name="Comma 2 4 2 2 7" xfId="919"/>
    <cellStyle name="Comma 2 4 2 2 7 10" xfId="8837"/>
    <cellStyle name="Comma 2 4 2 2 7 11" xfId="11044"/>
    <cellStyle name="Comma 2 4 2 2 7 12" xfId="13628"/>
    <cellStyle name="Comma 2 4 2 2 7 13" xfId="14164"/>
    <cellStyle name="Comma 2 4 2 2 7 14" xfId="17666"/>
    <cellStyle name="Comma 2 4 2 2 7 15" xfId="19874"/>
    <cellStyle name="Comma 2 4 2 2 7 16" xfId="22041"/>
    <cellStyle name="Comma 2 4 2 2 7 16 2" xfId="35023"/>
    <cellStyle name="Comma 2 4 2 2 7 2" xfId="1061"/>
    <cellStyle name="Comma 2 4 2 2 7 2 10" xfId="8895"/>
    <cellStyle name="Comma 2 4 2 2 7 2 11" xfId="11102"/>
    <cellStyle name="Comma 2 4 2 2 7 2 12" xfId="13735"/>
    <cellStyle name="Comma 2 4 2 2 7 2 13" xfId="14087"/>
    <cellStyle name="Comma 2 4 2 2 7 2 14" xfId="17724"/>
    <cellStyle name="Comma 2 4 2 2 7 2 15" xfId="19932"/>
    <cellStyle name="Comma 2 4 2 2 7 2 16" xfId="22188"/>
    <cellStyle name="Comma 2 4 2 2 7 2 16 2" xfId="35049"/>
    <cellStyle name="Comma 2 4 2 2 7 2 2" xfId="1362"/>
    <cellStyle name="Comma 2 4 2 2 7 2 2 10" xfId="11332"/>
    <cellStyle name="Comma 2 4 2 2 7 2 2 11" xfId="14002"/>
    <cellStyle name="Comma 2 4 2 2 7 2 2 12" xfId="15427"/>
    <cellStyle name="Comma 2 4 2 2 7 2 2 13" xfId="17954"/>
    <cellStyle name="Comma 2 4 2 2 7 2 2 14" xfId="20162"/>
    <cellStyle name="Comma 2 4 2 2 7 2 2 15" xfId="22246"/>
    <cellStyle name="Comma 2 4 2 2 7 2 2 15 2" xfId="35151"/>
    <cellStyle name="Comma 2 4 2 2 7 2 2 2" xfId="1388"/>
    <cellStyle name="Comma 2 4 2 2 7 2 2 2 10" xfId="11358"/>
    <cellStyle name="Comma 2 4 2 2 7 2 2 2 11" xfId="14028"/>
    <cellStyle name="Comma 2 4 2 2 7 2 2 2 12" xfId="15654"/>
    <cellStyle name="Comma 2 4 2 2 7 2 2 2 13" xfId="17980"/>
    <cellStyle name="Comma 2 4 2 2 7 2 2 2 14" xfId="20188"/>
    <cellStyle name="Comma 2 4 2 2 7 2 2 2 15" xfId="22650"/>
    <cellStyle name="Comma 2 4 2 2 7 2 2 2 15 2" xfId="35177"/>
    <cellStyle name="Comma 2 4 2 2 7 2 2 2 2" xfId="2528"/>
    <cellStyle name="Comma 2 4 2 2 7 2 2 2 2 10" xfId="16561"/>
    <cellStyle name="Comma 2 4 2 2 7 2 2 2 2 11" xfId="18768"/>
    <cellStyle name="Comma 2 4 2 2 7 2 2 2 2 12" xfId="20976"/>
    <cellStyle name="Comma 2 4 2 2 7 2 2 2 2 13" xfId="22676"/>
    <cellStyle name="Comma 2 4 2 2 7 2 2 2 2 13 2" xfId="35561"/>
    <cellStyle name="Comma 2 4 2 2 7 2 2 2 2 2" xfId="2554"/>
    <cellStyle name="Comma 2 4 2 2 7 2 2 2 2 2 10" xfId="24215"/>
    <cellStyle name="Comma 2 4 2 2 7 2 2 2 2 2 10 2" xfId="35587"/>
    <cellStyle name="Comma 2 4 2 2 7 2 2 2 2 2 2" xfId="6760"/>
    <cellStyle name="Comma 2 4 2 2 7 2 2 2 2 2 2 2" xfId="6786"/>
    <cellStyle name="Comma 2 4 2 2 7 2 2 2 2 2 2 2 2" xfId="36792"/>
    <cellStyle name="Comma 2 4 2 2 7 2 2 2 2 2 2 2 2 2" xfId="36818"/>
    <cellStyle name="Comma 2 4 2 2 7 2 2 2 2 2 2 3" xfId="24241"/>
    <cellStyle name="Comma 2 4 2 2 7 2 2 2 2 2 3" xfId="8121"/>
    <cellStyle name="Comma 2 4 2 2 7 2 2 2 2 2 4" xfId="9965"/>
    <cellStyle name="Comma 2 4 2 2 7 2 2 2 2 2 5" xfId="12172"/>
    <cellStyle name="Comma 2 4 2 2 7 2 2 2 2 2 6" xfId="15009"/>
    <cellStyle name="Comma 2 4 2 2 7 2 2 2 2 2 7" xfId="16587"/>
    <cellStyle name="Comma 2 4 2 2 7 2 2 2 2 2 8" xfId="18794"/>
    <cellStyle name="Comma 2 4 2 2 7 2 2 2 2 2 9" xfId="21002"/>
    <cellStyle name="Comma 2 4 2 2 7 2 2 2 2 3" xfId="3857"/>
    <cellStyle name="Comma 2 4 2 2 7 2 2 2 2 4" xfId="1694"/>
    <cellStyle name="Comma 2 4 2 2 7 2 2 2 2 5" xfId="3871"/>
    <cellStyle name="Comma 2 4 2 2 7 2 2 2 2 6" xfId="5371"/>
    <cellStyle name="Comma 2 4 2 2 7 2 2 2 2 6 2" xfId="8095"/>
    <cellStyle name="Comma 2 4 2 2 7 2 2 2 2 6 2 2" xfId="36126"/>
    <cellStyle name="Comma 2 4 2 2 7 2 2 2 2 6 2 2 2" xfId="37433"/>
    <cellStyle name="Comma 2 4 2 2 7 2 2 2 2 6 3" xfId="26115"/>
    <cellStyle name="Comma 2 4 2 2 7 2 2 2 2 7" xfId="9939"/>
    <cellStyle name="Comma 2 4 2 2 7 2 2 2 2 8" xfId="12146"/>
    <cellStyle name="Comma 2 4 2 2 7 2 2 2 2 9" xfId="14983"/>
    <cellStyle name="Comma 2 4 2 2 7 2 2 2 3" xfId="3148"/>
    <cellStyle name="Comma 2 4 2 2 7 2 2 2 4" xfId="3433"/>
    <cellStyle name="Comma 2 4 2 2 7 2 2 2 5" xfId="3831"/>
    <cellStyle name="Comma 2 4 2 2 7 2 2 2 5 10" xfId="23534"/>
    <cellStyle name="Comma 2 4 2 2 7 2 2 2 5 10 2" xfId="35791"/>
    <cellStyle name="Comma 2 4 2 2 7 2 2 2 5 2" xfId="6271"/>
    <cellStyle name="Comma 2 4 2 2 7 2 2 2 5 2 2" xfId="7016"/>
    <cellStyle name="Comma 2 4 2 2 7 2 2 2 5 2 2 2" xfId="36408"/>
    <cellStyle name="Comma 2 4 2 2 7 2 2 2 5 2 2 2 2" xfId="37022"/>
    <cellStyle name="Comma 2 4 2 2 7 2 2 2 5 2 3" xfId="24855"/>
    <cellStyle name="Comma 2 4 2 2 7 2 2 2 5 3" xfId="8709"/>
    <cellStyle name="Comma 2 4 2 2 7 2 2 2 5 4" xfId="10664"/>
    <cellStyle name="Comma 2 4 2 2 7 2 2 2 5 5" xfId="12871"/>
    <cellStyle name="Comma 2 4 2 2 7 2 2 2 5 6" xfId="15980"/>
    <cellStyle name="Comma 2 4 2 2 7 2 2 2 5 7" xfId="17286"/>
    <cellStyle name="Comma 2 4 2 2 7 2 2 2 5 8" xfId="19493"/>
    <cellStyle name="Comma 2 4 2 2 7 2 2 2 5 9" xfId="21701"/>
    <cellStyle name="Comma 2 4 2 2 7 2 2 2 6" xfId="1666"/>
    <cellStyle name="Comma 2 4 2 2 7 2 2 2 7" xfId="1934"/>
    <cellStyle name="Comma 2 4 2 2 7 2 2 2 8" xfId="5345"/>
    <cellStyle name="Comma 2 4 2 2 7 2 2 2 8 2" xfId="7519"/>
    <cellStyle name="Comma 2 4 2 2 7 2 2 2 8 2 2" xfId="36100"/>
    <cellStyle name="Comma 2 4 2 2 7 2 2 2 8 2 2 2" xfId="37230"/>
    <cellStyle name="Comma 2 4 2 2 7 2 2 2 8 3" xfId="25508"/>
    <cellStyle name="Comma 2 4 2 2 7 2 2 2 9" xfId="9151"/>
    <cellStyle name="Comma 2 4 2 2 7 2 2 3" xfId="2195"/>
    <cellStyle name="Comma 2 4 2 2 7 2 2 3 10" xfId="13567"/>
    <cellStyle name="Comma 2 4 2 2 7 2 2 3 11" xfId="18541"/>
    <cellStyle name="Comma 2 4 2 2 7 2 2 3 12" xfId="20749"/>
    <cellStyle name="Comma 2 4 2 2 7 2 2 3 13" xfId="22996"/>
    <cellStyle name="Comma 2 4 2 2 7 2 2 3 13 2" xfId="35377"/>
    <cellStyle name="Comma 2 4 2 2 7 2 2 3 2" xfId="3122"/>
    <cellStyle name="Comma 2 4 2 2 7 2 2 3 2 10" xfId="23989"/>
    <cellStyle name="Comma 2 4 2 2 7 2 2 3 2 10 2" xfId="35662"/>
    <cellStyle name="Comma 2 4 2 2 7 2 2 3 2 2" xfId="6566"/>
    <cellStyle name="Comma 2 4 2 2 7 2 2 3 2 2 2" xfId="6861"/>
    <cellStyle name="Comma 2 4 2 2 7 2 2 3 2 2 2 2" xfId="36608"/>
    <cellStyle name="Comma 2 4 2 2 7 2 2 3 2 2 2 2 2" xfId="36893"/>
    <cellStyle name="Comma 2 4 2 2 7 2 2 3 2 2 3" xfId="24561"/>
    <cellStyle name="Comma 2 4 2 2 7 2 2 3 2 3" xfId="8441"/>
    <cellStyle name="Comma 2 4 2 2 7 2 2 3 2 4" xfId="10285"/>
    <cellStyle name="Comma 2 4 2 2 7 2 2 3 2 5" xfId="12492"/>
    <cellStyle name="Comma 2 4 2 2 7 2 2 3 2 6" xfId="15459"/>
    <cellStyle name="Comma 2 4 2 2 7 2 2 3 2 7" xfId="16907"/>
    <cellStyle name="Comma 2 4 2 2 7 2 2 3 2 8" xfId="19114"/>
    <cellStyle name="Comma 2 4 2 2 7 2 2 3 2 9" xfId="21322"/>
    <cellStyle name="Comma 2 4 2 2 7 2 2 3 3" xfId="4169"/>
    <cellStyle name="Comma 2 4 2 2 7 2 2 3 4" xfId="4479"/>
    <cellStyle name="Comma 2 4 2 2 7 2 2 3 5" xfId="4649"/>
    <cellStyle name="Comma 2 4 2 2 7 2 2 3 6" xfId="5691"/>
    <cellStyle name="Comma 2 4 2 2 7 2 2 3 6 2" xfId="7879"/>
    <cellStyle name="Comma 2 4 2 2 7 2 2 3 6 2 2" xfId="36201"/>
    <cellStyle name="Comma 2 4 2 2 7 2 2 3 6 2 2 2" xfId="37358"/>
    <cellStyle name="Comma 2 4 2 2 7 2 2 3 6 3" xfId="25997"/>
    <cellStyle name="Comma 2 4 2 2 7 2 2 3 7" xfId="9712"/>
    <cellStyle name="Comma 2 4 2 2 7 2 2 3 8" xfId="11919"/>
    <cellStyle name="Comma 2 4 2 2 7 2 2 3 9" xfId="14698"/>
    <cellStyle name="Comma 2 4 2 2 7 2 2 4" xfId="3407"/>
    <cellStyle name="Comma 2 4 2 2 7 2 2 5" xfId="3538"/>
    <cellStyle name="Comma 2 4 2 2 7 2 2 5 10" xfId="23508"/>
    <cellStyle name="Comma 2 4 2 2 7 2 2 5 10 2" xfId="35716"/>
    <cellStyle name="Comma 2 4 2 2 7 2 2 5 2" xfId="6245"/>
    <cellStyle name="Comma 2 4 2 2 7 2 2 5 2 2" xfId="6915"/>
    <cellStyle name="Comma 2 4 2 2 7 2 2 5 2 2 2" xfId="36382"/>
    <cellStyle name="Comma 2 4 2 2 7 2 2 5 2 2 2 2" xfId="36947"/>
    <cellStyle name="Comma 2 4 2 2 7 2 2 5 2 3" xfId="24754"/>
    <cellStyle name="Comma 2 4 2 2 7 2 2 5 3" xfId="8634"/>
    <cellStyle name="Comma 2 4 2 2 7 2 2 5 4" xfId="10531"/>
    <cellStyle name="Comma 2 4 2 2 7 2 2 5 5" xfId="12738"/>
    <cellStyle name="Comma 2 4 2 2 7 2 2 5 6" xfId="15782"/>
    <cellStyle name="Comma 2 4 2 2 7 2 2 5 7" xfId="17153"/>
    <cellStyle name="Comma 2 4 2 2 7 2 2 5 8" xfId="19360"/>
    <cellStyle name="Comma 2 4 2 2 7 2 2 5 9" xfId="21568"/>
    <cellStyle name="Comma 2 4 2 2 7 2 2 6" xfId="4320"/>
    <cellStyle name="Comma 2 4 2 2 7 2 2 7" xfId="4491"/>
    <cellStyle name="Comma 2 4 2 2 7 2 2 8" xfId="4941"/>
    <cellStyle name="Comma 2 4 2 2 7 2 2 8 2" xfId="7493"/>
    <cellStyle name="Comma 2 4 2 2 7 2 2 8 2 2" xfId="35921"/>
    <cellStyle name="Comma 2 4 2 2 7 2 2 8 2 2 2" xfId="37204"/>
    <cellStyle name="Comma 2 4 2 2 7 2 2 8 3" xfId="25482"/>
    <cellStyle name="Comma 2 4 2 2 7 2 2 9" xfId="9125"/>
    <cellStyle name="Comma 2 4 2 2 7 2 3" xfId="2136"/>
    <cellStyle name="Comma 2 4 2 2 7 2 3 10" xfId="15031"/>
    <cellStyle name="Comma 2 4 2 2 7 2 3 11" xfId="18482"/>
    <cellStyle name="Comma 2 4 2 2 7 2 3 12" xfId="20690"/>
    <cellStyle name="Comma 2 4 2 2 7 2 3 13" xfId="22420"/>
    <cellStyle name="Comma 2 4 2 2 7 2 3 13 2" xfId="35351"/>
    <cellStyle name="Comma 2 4 2 2 7 2 3 2" xfId="2374"/>
    <cellStyle name="Comma 2 4 2 2 7 2 3 2 10" xfId="23930"/>
    <cellStyle name="Comma 2 4 2 2 7 2 3 2 10 2" xfId="35455"/>
    <cellStyle name="Comma 2 4 2 2 7 2 3 2 2" xfId="6539"/>
    <cellStyle name="Comma 2 4 2 2 7 2 3 2 2 2" xfId="6647"/>
    <cellStyle name="Comma 2 4 2 2 7 2 3 2 2 2 2" xfId="36582"/>
    <cellStyle name="Comma 2 4 2 2 7 2 3 2 2 2 2 2" xfId="36686"/>
    <cellStyle name="Comma 2 4 2 2 7 2 3 2 2 3" xfId="24102"/>
    <cellStyle name="Comma 2 4 2 2 7 2 3 2 3" xfId="7989"/>
    <cellStyle name="Comma 2 4 2 2 7 2 3 2 4" xfId="9826"/>
    <cellStyle name="Comma 2 4 2 2 7 2 3 2 5" xfId="12033"/>
    <cellStyle name="Comma 2 4 2 2 7 2 3 2 6" xfId="14850"/>
    <cellStyle name="Comma 2 4 2 2 7 2 3 2 7" xfId="13575"/>
    <cellStyle name="Comma 2 4 2 2 7 2 3 2 8" xfId="18655"/>
    <cellStyle name="Comma 2 4 2 2 7 2 3 2 9" xfId="20863"/>
    <cellStyle name="Comma 2 4 2 2 7 2 3 3" xfId="3680"/>
    <cellStyle name="Comma 2 4 2 2 7 2 3 4" xfId="4226"/>
    <cellStyle name="Comma 2 4 2 2 7 2 3 5" xfId="4557"/>
    <cellStyle name="Comma 2 4 2 2 7 2 3 6" xfId="5115"/>
    <cellStyle name="Comma 2 4 2 2 7 2 3 6 2" xfId="7821"/>
    <cellStyle name="Comma 2 4 2 2 7 2 3 6 2 2" xfId="35998"/>
    <cellStyle name="Comma 2 4 2 2 7 2 3 6 2 2 2" xfId="37332"/>
    <cellStyle name="Comma 2 4 2 2 7 2 3 6 3" xfId="25938"/>
    <cellStyle name="Comma 2 4 2 2 7 2 3 7" xfId="9653"/>
    <cellStyle name="Comma 2 4 2 2 7 2 3 8" xfId="11860"/>
    <cellStyle name="Comma 2 4 2 2 7 2 3 9" xfId="14639"/>
    <cellStyle name="Comma 2 4 2 2 7 2 4" xfId="2880"/>
    <cellStyle name="Comma 2 4 2 2 7 2 5" xfId="3177"/>
    <cellStyle name="Comma 2 4 2 2 7 2 6" xfId="3480"/>
    <cellStyle name="Comma 2 4 2 2 7 2 6 10" xfId="23278"/>
    <cellStyle name="Comma 2 4 2 2 7 2 6 10 2" xfId="35690"/>
    <cellStyle name="Comma 2 4 2 2 7 2 6 2" xfId="6015"/>
    <cellStyle name="Comma 2 4 2 2 7 2 6 2 2" xfId="6889"/>
    <cellStyle name="Comma 2 4 2 2 7 2 6 2 2 2" xfId="36280"/>
    <cellStyle name="Comma 2 4 2 2 7 2 6 2 2 2 2" xfId="36921"/>
    <cellStyle name="Comma 2 4 2 2 7 2 6 2 3" xfId="24728"/>
    <cellStyle name="Comma 2 4 2 2 7 2 6 3" xfId="8608"/>
    <cellStyle name="Comma 2 4 2 2 7 2 6 4" xfId="10473"/>
    <cellStyle name="Comma 2 4 2 2 7 2 6 5" xfId="12680"/>
    <cellStyle name="Comma 2 4 2 2 7 2 6 6" xfId="15724"/>
    <cellStyle name="Comma 2 4 2 2 7 2 6 7" xfId="17095"/>
    <cellStyle name="Comma 2 4 2 2 7 2 6 8" xfId="19302"/>
    <cellStyle name="Comma 2 4 2 2 7 2 6 9" xfId="21510"/>
    <cellStyle name="Comma 2 4 2 2 7 2 7" xfId="1922"/>
    <cellStyle name="Comma 2 4 2 2 7 2 8" xfId="1575"/>
    <cellStyle name="Comma 2 4 2 2 7 2 9" xfId="4883"/>
    <cellStyle name="Comma 2 4 2 2 7 2 9 2" xfId="7391"/>
    <cellStyle name="Comma 2 4 2 2 7 2 9 2 2" xfId="35895"/>
    <cellStyle name="Comma 2 4 2 2 7 2 9 2 2 2" xfId="37102"/>
    <cellStyle name="Comma 2 4 2 2 7 2 9 3" xfId="25252"/>
    <cellStyle name="Comma 2 4 2 2 7 3" xfId="1204"/>
    <cellStyle name="Comma 2 4 2 2 7 3 10" xfId="11217"/>
    <cellStyle name="Comma 2 4 2 2 7 3 11" xfId="13863"/>
    <cellStyle name="Comma 2 4 2 2 7 3 12" xfId="16089"/>
    <cellStyle name="Comma 2 4 2 2 7 3 13" xfId="17839"/>
    <cellStyle name="Comma 2 4 2 2 7 3 14" xfId="20047"/>
    <cellStyle name="Comma 2 4 2 2 7 3 15" xfId="22362"/>
    <cellStyle name="Comma 2 4 2 2 7 3 15 2" xfId="35100"/>
    <cellStyle name="Comma 2 4 2 2 7 3 2" xfId="2332"/>
    <cellStyle name="Comma 2 4 2 2 7 3 2 10" xfId="13181"/>
    <cellStyle name="Comma 2 4 2 2 7 3 2 11" xfId="18625"/>
    <cellStyle name="Comma 2 4 2 2 7 3 2 12" xfId="20833"/>
    <cellStyle name="Comma 2 4 2 2 7 3 2 13" xfId="22535"/>
    <cellStyle name="Comma 2 4 2 2 7 3 2 13 2" xfId="35428"/>
    <cellStyle name="Comma 2 4 2 2 7 3 2 2" xfId="2452"/>
    <cellStyle name="Comma 2 4 2 2 7 3 2 2 10" xfId="24072"/>
    <cellStyle name="Comma 2 4 2 2 7 3 2 2 10 2" xfId="35508"/>
    <cellStyle name="Comma 2 4 2 2 7 3 2 2 2" xfId="6617"/>
    <cellStyle name="Comma 2 4 2 2 7 3 2 2 2 2" xfId="6704"/>
    <cellStyle name="Comma 2 4 2 2 7 3 2 2 2 2 2" xfId="36659"/>
    <cellStyle name="Comma 2 4 2 2 7 3 2 2 2 2 2 2" xfId="36739"/>
    <cellStyle name="Comma 2 4 2 2 7 3 2 2 2 3" xfId="24159"/>
    <cellStyle name="Comma 2 4 2 2 7 3 2 2 3" xfId="8042"/>
    <cellStyle name="Comma 2 4 2 2 7 3 2 2 4" xfId="9883"/>
    <cellStyle name="Comma 2 4 2 2 7 3 2 2 5" xfId="12090"/>
    <cellStyle name="Comma 2 4 2 2 7 3 2 2 6" xfId="14916"/>
    <cellStyle name="Comma 2 4 2 2 7 3 2 2 7" xfId="16505"/>
    <cellStyle name="Comma 2 4 2 2 7 3 2 2 8" xfId="18712"/>
    <cellStyle name="Comma 2 4 2 2 7 3 2 2 9" xfId="20920"/>
    <cellStyle name="Comma 2 4 2 2 7 3 2 3" xfId="3762"/>
    <cellStyle name="Comma 2 4 2 2 7 3 2 4" xfId="3879"/>
    <cellStyle name="Comma 2 4 2 2 7 3 2 5" xfId="2382"/>
    <cellStyle name="Comma 2 4 2 2 7 3 2 6" xfId="5230"/>
    <cellStyle name="Comma 2 4 2 2 7 3 2 6 2" xfId="7962"/>
    <cellStyle name="Comma 2 4 2 2 7 3 2 6 2 2" xfId="36049"/>
    <cellStyle name="Comma 2 4 2 2 7 3 2 6 2 2 2" xfId="37382"/>
    <cellStyle name="Comma 2 4 2 2 7 3 2 6 3" xfId="26054"/>
    <cellStyle name="Comma 2 4 2 2 7 3 2 7" xfId="9796"/>
    <cellStyle name="Comma 2 4 2 2 7 3 2 8" xfId="12003"/>
    <cellStyle name="Comma 2 4 2 2 7 3 2 9" xfId="14814"/>
    <cellStyle name="Comma 2 4 2 2 7 3 3" xfId="2997"/>
    <cellStyle name="Comma 2 4 2 2 7 3 4" xfId="3292"/>
    <cellStyle name="Comma 2 4 2 2 7 3 5" xfId="3645"/>
    <cellStyle name="Comma 2 4 2 2 7 3 5 10" xfId="23393"/>
    <cellStyle name="Comma 2 4 2 2 7 3 5 10 2" xfId="35740"/>
    <cellStyle name="Comma 2 4 2 2 7 3 5 2" xfId="6130"/>
    <cellStyle name="Comma 2 4 2 2 7 3 5 2 2" xfId="6943"/>
    <cellStyle name="Comma 2 4 2 2 7 3 5 2 2 2" xfId="36331"/>
    <cellStyle name="Comma 2 4 2 2 7 3 5 2 2 2 2" xfId="36971"/>
    <cellStyle name="Comma 2 4 2 2 7 3 5 2 3" xfId="24782"/>
    <cellStyle name="Comma 2 4 2 2 7 3 5 3" xfId="8658"/>
    <cellStyle name="Comma 2 4 2 2 7 3 5 4" xfId="10591"/>
    <cellStyle name="Comma 2 4 2 2 7 3 5 5" xfId="12798"/>
    <cellStyle name="Comma 2 4 2 2 7 3 5 6" xfId="15863"/>
    <cellStyle name="Comma 2 4 2 2 7 3 5 7" xfId="17213"/>
    <cellStyle name="Comma 2 4 2 2 7 3 5 8" xfId="19420"/>
    <cellStyle name="Comma 2 4 2 2 7 3 5 9" xfId="21628"/>
    <cellStyle name="Comma 2 4 2 2 7 3 6" xfId="4264"/>
    <cellStyle name="Comma 2 4 2 2 7 3 7" xfId="4534"/>
    <cellStyle name="Comma 2 4 2 2 7 3 8" xfId="5057"/>
    <cellStyle name="Comma 2 4 2 2 7 3 8 2" xfId="7442"/>
    <cellStyle name="Comma 2 4 2 2 7 3 8 2 2" xfId="35972"/>
    <cellStyle name="Comma 2 4 2 2 7 3 8 2 2 2" xfId="37153"/>
    <cellStyle name="Comma 2 4 2 2 7 3 8 3" xfId="25367"/>
    <cellStyle name="Comma 2 4 2 2 7 3 9" xfId="9010"/>
    <cellStyle name="Comma 2 4 2 2 7 4" xfId="1953"/>
    <cellStyle name="Comma 2 4 2 2 7 4 10" xfId="13436"/>
    <cellStyle name="Comma 2 4 2 2 7 4 11" xfId="18310"/>
    <cellStyle name="Comma 2 4 2 2 7 4 12" xfId="20518"/>
    <cellStyle name="Comma 2 4 2 2 7 4 13" xfId="22774"/>
    <cellStyle name="Comma 2 4 2 2 7 4 13 2" xfId="35294"/>
    <cellStyle name="Comma 2 4 2 2 7 4 2" xfId="2803"/>
    <cellStyle name="Comma 2 4 2 2 7 4 2 10" xfId="23767"/>
    <cellStyle name="Comma 2 4 2 2 7 4 2 10 2" xfId="35611"/>
    <cellStyle name="Comma 2 4 2 2 7 4 2 2" xfId="6472"/>
    <cellStyle name="Comma 2 4 2 2 7 4 2 2 2" xfId="6810"/>
    <cellStyle name="Comma 2 4 2 2 7 4 2 2 2 2" xfId="36525"/>
    <cellStyle name="Comma 2 4 2 2 7 4 2 2 2 2 2" xfId="36842"/>
    <cellStyle name="Comma 2 4 2 2 7 4 2 2 3" xfId="24339"/>
    <cellStyle name="Comma 2 4 2 2 7 4 2 3" xfId="8219"/>
    <cellStyle name="Comma 2 4 2 2 7 4 2 4" xfId="10063"/>
    <cellStyle name="Comma 2 4 2 2 7 4 2 5" xfId="12270"/>
    <cellStyle name="Comma 2 4 2 2 7 4 2 6" xfId="15186"/>
    <cellStyle name="Comma 2 4 2 2 7 4 2 7" xfId="16685"/>
    <cellStyle name="Comma 2 4 2 2 7 4 2 8" xfId="18892"/>
    <cellStyle name="Comma 2 4 2 2 7 4 2 9" xfId="21100"/>
    <cellStyle name="Comma 2 4 2 2 7 4 3" xfId="3990"/>
    <cellStyle name="Comma 2 4 2 2 7 4 4" xfId="2388"/>
    <cellStyle name="Comma 2 4 2 2 7 4 5" xfId="1421"/>
    <cellStyle name="Comma 2 4 2 2 7 4 6" xfId="5469"/>
    <cellStyle name="Comma 2 4 2 2 7 4 6 2" xfId="7668"/>
    <cellStyle name="Comma 2 4 2 2 7 4 6 2 2" xfId="36150"/>
    <cellStyle name="Comma 2 4 2 2 7 4 6 2 2 2" xfId="37281"/>
    <cellStyle name="Comma 2 4 2 2 7 4 6 3" xfId="25772"/>
    <cellStyle name="Comma 2 4 2 2 7 4 7" xfId="9481"/>
    <cellStyle name="Comma 2 4 2 2 7 4 8" xfId="11688"/>
    <cellStyle name="Comma 2 4 2 2 7 4 9" xfId="14464"/>
    <cellStyle name="Comma 2 4 2 2 7 5" xfId="3071"/>
    <cellStyle name="Comma 2 4 2 2 7 6" xfId="1561"/>
    <cellStyle name="Comma 2 4 2 2 7 6 10" xfId="23220"/>
    <cellStyle name="Comma 2 4 2 2 7 6 10 2" xfId="35226"/>
    <cellStyle name="Comma 2 4 2 2 7 6 2" xfId="5957"/>
    <cellStyle name="Comma 2 4 2 2 7 6 2 2" xfId="6338"/>
    <cellStyle name="Comma 2 4 2 2 7 6 2 2 2" xfId="36254"/>
    <cellStyle name="Comma 2 4 2 2 7 6 2 2 2 2" xfId="36457"/>
    <cellStyle name="Comma 2 4 2 2 7 6 2 3" xfId="23601"/>
    <cellStyle name="Comma 2 4 2 2 7 6 3" xfId="7568"/>
    <cellStyle name="Comma 2 4 2 2 7 6 4" xfId="9250"/>
    <cellStyle name="Comma 2 4 2 2 7 6 5" xfId="11457"/>
    <cellStyle name="Comma 2 4 2 2 7 6 6" xfId="14156"/>
    <cellStyle name="Comma 2 4 2 2 7 6 7" xfId="15896"/>
    <cellStyle name="Comma 2 4 2 2 7 6 8" xfId="18079"/>
    <cellStyle name="Comma 2 4 2 2 7 6 9" xfId="20287"/>
    <cellStyle name="Comma 2 4 2 2 7 7" xfId="4028"/>
    <cellStyle name="Comma 2 4 2 2 7 8" xfId="1644"/>
    <cellStyle name="Comma 2 4 2 2 7 9" xfId="4736"/>
    <cellStyle name="Comma 2 4 2 2 7 9 2" xfId="7365"/>
    <cellStyle name="Comma 2 4 2 2 7 9 2 2" xfId="35844"/>
    <cellStyle name="Comma 2 4 2 2 7 9 2 2 2" xfId="37076"/>
    <cellStyle name="Comma 2 4 2 2 7 9 3" xfId="25194"/>
    <cellStyle name="Comma 2 4 2 2 8" xfId="1083"/>
    <cellStyle name="Comma 2 4 2 2 9" xfId="1145"/>
    <cellStyle name="Comma 2 4 2 2 9 10" xfId="11159"/>
    <cellStyle name="Comma 2 4 2 2 9 11" xfId="13805"/>
    <cellStyle name="Comma 2 4 2 2 9 12" xfId="14253"/>
    <cellStyle name="Comma 2 4 2 2 9 13" xfId="17781"/>
    <cellStyle name="Comma 2 4 2 2 9 14" xfId="19989"/>
    <cellStyle name="Comma 2 4 2 2 9 15" xfId="22124"/>
    <cellStyle name="Comma 2 4 2 2 9 15 2" xfId="35074"/>
    <cellStyle name="Comma 2 4 2 2 9 2" xfId="1329"/>
    <cellStyle name="Comma 2 4 2 2 9 2 10" xfId="11300"/>
    <cellStyle name="Comma 2 4 2 2 9 2 11" xfId="13970"/>
    <cellStyle name="Comma 2 4 2 2 9 2 12" xfId="16308"/>
    <cellStyle name="Comma 2 4 2 2 9 2 13" xfId="17922"/>
    <cellStyle name="Comma 2 4 2 2 9 2 14" xfId="20130"/>
    <cellStyle name="Comma 2 4 2 2 9 2 15" xfId="22477"/>
    <cellStyle name="Comma 2 4 2 2 9 2 15 2" xfId="35119"/>
    <cellStyle name="Comma 2 4 2 2 9 2 2" xfId="2409"/>
    <cellStyle name="Comma 2 4 2 2 9 2 2 10" xfId="13701"/>
    <cellStyle name="Comma 2 4 2 2 9 2 2 11" xfId="18681"/>
    <cellStyle name="Comma 2 4 2 2 9 2 2 12" xfId="20889"/>
    <cellStyle name="Comma 2 4 2 2 9 2 2 13" xfId="22618"/>
    <cellStyle name="Comma 2 4 2 2 9 2 2 13 2" xfId="35481"/>
    <cellStyle name="Comma 2 4 2 2 9 2 2 2" xfId="2496"/>
    <cellStyle name="Comma 2 4 2 2 9 2 2 2 10" xfId="24128"/>
    <cellStyle name="Comma 2 4 2 2 9 2 2 2 10 2" xfId="35529"/>
    <cellStyle name="Comma 2 4 2 2 9 2 2 2 2" xfId="6673"/>
    <cellStyle name="Comma 2 4 2 2 9 2 2 2 2 2" xfId="6728"/>
    <cellStyle name="Comma 2 4 2 2 9 2 2 2 2 2 2" xfId="36712"/>
    <cellStyle name="Comma 2 4 2 2 9 2 2 2 2 2 2 2" xfId="36760"/>
    <cellStyle name="Comma 2 4 2 2 9 2 2 2 2 3" xfId="24183"/>
    <cellStyle name="Comma 2 4 2 2 9 2 2 2 3" xfId="8063"/>
    <cellStyle name="Comma 2 4 2 2 9 2 2 2 4" xfId="9907"/>
    <cellStyle name="Comma 2 4 2 2 9 2 2 2 5" xfId="12114"/>
    <cellStyle name="Comma 2 4 2 2 9 2 2 2 6" xfId="14951"/>
    <cellStyle name="Comma 2 4 2 2 9 2 2 2 7" xfId="16529"/>
    <cellStyle name="Comma 2 4 2 2 9 2 2 2 8" xfId="18736"/>
    <cellStyle name="Comma 2 4 2 2 9 2 2 2 9" xfId="20944"/>
    <cellStyle name="Comma 2 4 2 2 9 2 2 3" xfId="3799"/>
    <cellStyle name="Comma 2 4 2 2 9 2 2 4" xfId="2462"/>
    <cellStyle name="Comma 2 4 2 2 9 2 2 5" xfId="3701"/>
    <cellStyle name="Comma 2 4 2 2 9 2 2 6" xfId="5313"/>
    <cellStyle name="Comma 2 4 2 2 9 2 2 6 2" xfId="8015"/>
    <cellStyle name="Comma 2 4 2 2 9 2 2 6 2 2" xfId="36068"/>
    <cellStyle name="Comma 2 4 2 2 9 2 2 6 2 2 2" xfId="37407"/>
    <cellStyle name="Comma 2 4 2 2 9 2 2 6 3" xfId="26082"/>
    <cellStyle name="Comma 2 4 2 2 9 2 2 7" xfId="9852"/>
    <cellStyle name="Comma 2 4 2 2 9 2 2 8" xfId="12059"/>
    <cellStyle name="Comma 2 4 2 2 9 2 2 9" xfId="14880"/>
    <cellStyle name="Comma 2 4 2 2 9 2 3" xfId="3090"/>
    <cellStyle name="Comma 2 4 2 2 9 2 4" xfId="3375"/>
    <cellStyle name="Comma 2 4 2 2 9 2 5" xfId="3720"/>
    <cellStyle name="Comma 2 4 2 2 9 2 5 10" xfId="23476"/>
    <cellStyle name="Comma 2 4 2 2 9 2 5 10 2" xfId="35765"/>
    <cellStyle name="Comma 2 4 2 2 9 2 5 2" xfId="6213"/>
    <cellStyle name="Comma 2 4 2 2 9 2 5 2 2" xfId="6975"/>
    <cellStyle name="Comma 2 4 2 2 9 2 5 2 2 2" xfId="36350"/>
    <cellStyle name="Comma 2 4 2 2 9 2 5 2 2 2 2" xfId="36996"/>
    <cellStyle name="Comma 2 4 2 2 9 2 5 2 3" xfId="24814"/>
    <cellStyle name="Comma 2 4 2 2 9 2 5 3" xfId="8683"/>
    <cellStyle name="Comma 2 4 2 2 9 2 5 4" xfId="10623"/>
    <cellStyle name="Comma 2 4 2 2 9 2 5 5" xfId="12830"/>
    <cellStyle name="Comma 2 4 2 2 9 2 5 6" xfId="15912"/>
    <cellStyle name="Comma 2 4 2 2 9 2 5 7" xfId="17245"/>
    <cellStyle name="Comma 2 4 2 2 9 2 5 8" xfId="19452"/>
    <cellStyle name="Comma 2 4 2 2 9 2 5 9" xfId="21660"/>
    <cellStyle name="Comma 2 4 2 2 9 2 6" xfId="2309"/>
    <cellStyle name="Comma 2 4 2 2 9 2 7" xfId="1731"/>
    <cellStyle name="Comma 2 4 2 2 9 2 8" xfId="5172"/>
    <cellStyle name="Comma 2 4 2 2 9 2 8 2" xfId="7461"/>
    <cellStyle name="Comma 2 4 2 2 9 2 8 2 2" xfId="36023"/>
    <cellStyle name="Comma 2 4 2 2 9 2 8 2 2 2" xfId="37172"/>
    <cellStyle name="Comma 2 4 2 2 9 2 8 3" xfId="25450"/>
    <cellStyle name="Comma 2 4 2 2 9 2 9" xfId="9093"/>
    <cellStyle name="Comma 2 4 2 2 9 3" xfId="2071"/>
    <cellStyle name="Comma 2 4 2 2 9 3 10" xfId="13691"/>
    <cellStyle name="Comma 2 4 2 2 9 3 11" xfId="18417"/>
    <cellStyle name="Comma 2 4 2 2 9 3 12" xfId="20625"/>
    <cellStyle name="Comma 2 4 2 2 9 3 13" xfId="22871"/>
    <cellStyle name="Comma 2 4 2 2 9 3 13 2" xfId="35319"/>
    <cellStyle name="Comma 2 4 2 2 9 3 2" xfId="2939"/>
    <cellStyle name="Comma 2 4 2 2 9 3 2 10" xfId="23865"/>
    <cellStyle name="Comma 2 4 2 2 9 3 2 10 2" xfId="35636"/>
    <cellStyle name="Comma 2 4 2 2 9 3 2 2" xfId="6506"/>
    <cellStyle name="Comma 2 4 2 2 9 3 2 2 2" xfId="6835"/>
    <cellStyle name="Comma 2 4 2 2 9 3 2 2 2 2" xfId="36550"/>
    <cellStyle name="Comma 2 4 2 2 9 3 2 2 2 2 2" xfId="36867"/>
    <cellStyle name="Comma 2 4 2 2 9 3 2 2 3" xfId="24436"/>
    <cellStyle name="Comma 2 4 2 2 9 3 2 3" xfId="8316"/>
    <cellStyle name="Comma 2 4 2 2 9 3 2 4" xfId="10160"/>
    <cellStyle name="Comma 2 4 2 2 9 3 2 5" xfId="12367"/>
    <cellStyle name="Comma 2 4 2 2 9 3 2 6" xfId="15304"/>
    <cellStyle name="Comma 2 4 2 2 9 3 2 7" xfId="16782"/>
    <cellStyle name="Comma 2 4 2 2 9 3 2 8" xfId="18989"/>
    <cellStyle name="Comma 2 4 2 2 9 3 2 9" xfId="21197"/>
    <cellStyle name="Comma 2 4 2 2 9 3 3" xfId="4066"/>
    <cellStyle name="Comma 2 4 2 2 9 3 4" xfId="4402"/>
    <cellStyle name="Comma 2 4 2 2 9 3 5" xfId="4623"/>
    <cellStyle name="Comma 2 4 2 2 9 3 6" xfId="5566"/>
    <cellStyle name="Comma 2 4 2 2 9 3 6 2" xfId="7757"/>
    <cellStyle name="Comma 2 4 2 2 9 3 6 2 2" xfId="36175"/>
    <cellStyle name="Comma 2 4 2 2 9 3 6 2 2 2" xfId="37300"/>
    <cellStyle name="Comma 2 4 2 2 9 3 6 3" xfId="25873"/>
    <cellStyle name="Comma 2 4 2 2 9 3 7" xfId="9588"/>
    <cellStyle name="Comma 2 4 2 2 9 3 8" xfId="11795"/>
    <cellStyle name="Comma 2 4 2 2 9 3 9" xfId="14574"/>
    <cellStyle name="Comma 2 4 2 2 9 4" xfId="3234"/>
    <cellStyle name="Comma 2 4 2 2 9 5" xfId="1501"/>
    <cellStyle name="Comma 2 4 2 2 9 5 10" xfId="23335"/>
    <cellStyle name="Comma 2 4 2 2 9 5 10 2" xfId="35211"/>
    <cellStyle name="Comma 2 4 2 2 9 5 2" xfId="6072"/>
    <cellStyle name="Comma 2 4 2 2 9 5 2 2" xfId="6314"/>
    <cellStyle name="Comma 2 4 2 2 9 5 2 2 2" xfId="36305"/>
    <cellStyle name="Comma 2 4 2 2 9 5 2 2 2 2" xfId="36442"/>
    <cellStyle name="Comma 2 4 2 2 9 5 2 3" xfId="23577"/>
    <cellStyle name="Comma 2 4 2 2 9 5 3" xfId="7553"/>
    <cellStyle name="Comma 2 4 2 2 9 5 4" xfId="9212"/>
    <cellStyle name="Comma 2 4 2 2 9 5 5" xfId="11419"/>
    <cellStyle name="Comma 2 4 2 2 9 5 6" xfId="14111"/>
    <cellStyle name="Comma 2 4 2 2 9 5 7" xfId="14450"/>
    <cellStyle name="Comma 2 4 2 2 9 5 8" xfId="18041"/>
    <cellStyle name="Comma 2 4 2 2 9 5 9" xfId="20249"/>
    <cellStyle name="Comma 2 4 2 2 9 6" xfId="4335"/>
    <cellStyle name="Comma 2 4 2 2 9 7" xfId="3729"/>
    <cellStyle name="Comma 2 4 2 2 9 8" xfId="4819"/>
    <cellStyle name="Comma 2 4 2 2 9 8 2" xfId="7416"/>
    <cellStyle name="Comma 2 4 2 2 9 8 2 2" xfId="35863"/>
    <cellStyle name="Comma 2 4 2 2 9 8 2 2 2" xfId="37127"/>
    <cellStyle name="Comma 2 4 2 2 9 8 3" xfId="25309"/>
    <cellStyle name="Comma 2 4 2 2 9 9" xfId="8952"/>
    <cellStyle name="Comma 2 4 2 20" xfId="4386"/>
    <cellStyle name="Comma 2 4 2 21" xfId="4667"/>
    <cellStyle name="Comma 2 4 2 21 2" xfId="7331"/>
    <cellStyle name="Comma 2 4 2 21 2 2" xfId="35808"/>
    <cellStyle name="Comma 2 4 2 21 2 2 2" xfId="37042"/>
    <cellStyle name="Comma 2 4 2 21 3" xfId="25128"/>
    <cellStyle name="Comma 2 4 2 22" xfId="8771"/>
    <cellStyle name="Comma 2 4 2 23" xfId="10978"/>
    <cellStyle name="Comma 2 4 2 24" xfId="13378"/>
    <cellStyle name="Comma 2 4 2 25" xfId="13437"/>
    <cellStyle name="Comma 2 4 2 26" xfId="17600"/>
    <cellStyle name="Comma 2 4 2 27" xfId="19808"/>
    <cellStyle name="Comma 2 4 2 28" xfId="21972"/>
    <cellStyle name="Comma 2 4 2 28 2" xfId="34989"/>
    <cellStyle name="Comma 2 4 2 3" xfId="508"/>
    <cellStyle name="Comma 2 4 2 4" xfId="587"/>
    <cellStyle name="Comma 2 4 2 5" xfId="491"/>
    <cellStyle name="Comma 2 4 2 6" xfId="518"/>
    <cellStyle name="Comma 2 4 2 7" xfId="620"/>
    <cellStyle name="Comma 2 4 2 8" xfId="691"/>
    <cellStyle name="Comma 2 4 2 9" xfId="681"/>
    <cellStyle name="Comma 2 4 20" xfId="1133"/>
    <cellStyle name="Comma 2 4 20 10" xfId="11147"/>
    <cellStyle name="Comma 2 4 20 11" xfId="13793"/>
    <cellStyle name="Comma 2 4 20 12" xfId="16168"/>
    <cellStyle name="Comma 2 4 20 13" xfId="17769"/>
    <cellStyle name="Comma 2 4 20 14" xfId="19977"/>
    <cellStyle name="Comma 2 4 20 15" xfId="22116"/>
    <cellStyle name="Comma 2 4 20 15 2" xfId="35062"/>
    <cellStyle name="Comma 2 4 20 2" xfId="1321"/>
    <cellStyle name="Comma 2 4 20 2 10" xfId="11292"/>
    <cellStyle name="Comma 2 4 20 2 11" xfId="13962"/>
    <cellStyle name="Comma 2 4 20 2 12" xfId="14088"/>
    <cellStyle name="Comma 2 4 20 2 13" xfId="17914"/>
    <cellStyle name="Comma 2 4 20 2 14" xfId="20122"/>
    <cellStyle name="Comma 2 4 20 2 15" xfId="22465"/>
    <cellStyle name="Comma 2 4 20 2 15 2" xfId="35111"/>
    <cellStyle name="Comma 2 4 20 2 2" xfId="2397"/>
    <cellStyle name="Comma 2 4 20 2 2 10" xfId="13353"/>
    <cellStyle name="Comma 2 4 20 2 2 11" xfId="18669"/>
    <cellStyle name="Comma 2 4 20 2 2 12" xfId="20877"/>
    <cellStyle name="Comma 2 4 20 2 2 13" xfId="22610"/>
    <cellStyle name="Comma 2 4 20 2 2 13 2" xfId="35469"/>
    <cellStyle name="Comma 2 4 20 2 2 2" xfId="2488"/>
    <cellStyle name="Comma 2 4 20 2 2 2 10" xfId="24116"/>
    <cellStyle name="Comma 2 4 20 2 2 2 10 2" xfId="35521"/>
    <cellStyle name="Comma 2 4 20 2 2 2 2" xfId="6661"/>
    <cellStyle name="Comma 2 4 20 2 2 2 2 2" xfId="6720"/>
    <cellStyle name="Comma 2 4 20 2 2 2 2 2 2" xfId="36700"/>
    <cellStyle name="Comma 2 4 20 2 2 2 2 2 2 2" xfId="36752"/>
    <cellStyle name="Comma 2 4 20 2 2 2 2 3" xfId="24175"/>
    <cellStyle name="Comma 2 4 20 2 2 2 3" xfId="8055"/>
    <cellStyle name="Comma 2 4 20 2 2 2 4" xfId="9899"/>
    <cellStyle name="Comma 2 4 20 2 2 2 5" xfId="12106"/>
    <cellStyle name="Comma 2 4 20 2 2 2 6" xfId="14943"/>
    <cellStyle name="Comma 2 4 20 2 2 2 7" xfId="16521"/>
    <cellStyle name="Comma 2 4 20 2 2 2 8" xfId="18728"/>
    <cellStyle name="Comma 2 4 20 2 2 2 9" xfId="20936"/>
    <cellStyle name="Comma 2 4 20 2 2 3" xfId="3791"/>
    <cellStyle name="Comma 2 4 20 2 2 4" xfId="1858"/>
    <cellStyle name="Comma 2 4 20 2 2 5" xfId="1936"/>
    <cellStyle name="Comma 2 4 20 2 2 6" xfId="5305"/>
    <cellStyle name="Comma 2 4 20 2 2 6 2" xfId="8003"/>
    <cellStyle name="Comma 2 4 20 2 2 6 2 2" xfId="36060"/>
    <cellStyle name="Comma 2 4 20 2 2 6 2 2 2" xfId="37396"/>
    <cellStyle name="Comma 2 4 20 2 2 6 3" xfId="26071"/>
    <cellStyle name="Comma 2 4 20 2 2 7" xfId="9840"/>
    <cellStyle name="Comma 2 4 20 2 2 8" xfId="12047"/>
    <cellStyle name="Comma 2 4 20 2 2 9" xfId="14868"/>
    <cellStyle name="Comma 2 4 20 2 3" xfId="3082"/>
    <cellStyle name="Comma 2 4 20 2 4" xfId="3367"/>
    <cellStyle name="Comma 2 4 20 2 5" xfId="3708"/>
    <cellStyle name="Comma 2 4 20 2 5 10" xfId="23468"/>
    <cellStyle name="Comma 2 4 20 2 5 10 2" xfId="35754"/>
    <cellStyle name="Comma 2 4 20 2 5 2" xfId="6205"/>
    <cellStyle name="Comma 2 4 20 2 5 2 2" xfId="6964"/>
    <cellStyle name="Comma 2 4 20 2 5 2 2 2" xfId="36342"/>
    <cellStyle name="Comma 2 4 20 2 5 2 2 2 2" xfId="36985"/>
    <cellStyle name="Comma 2 4 20 2 5 2 3" xfId="24803"/>
    <cellStyle name="Comma 2 4 20 2 5 3" xfId="8672"/>
    <cellStyle name="Comma 2 4 20 2 5 4" xfId="10612"/>
    <cellStyle name="Comma 2 4 20 2 5 5" xfId="12819"/>
    <cellStyle name="Comma 2 4 20 2 5 6" xfId="15901"/>
    <cellStyle name="Comma 2 4 20 2 5 7" xfId="17234"/>
    <cellStyle name="Comma 2 4 20 2 5 8" xfId="19441"/>
    <cellStyle name="Comma 2 4 20 2 5 9" xfId="21649"/>
    <cellStyle name="Comma 2 4 20 2 6" xfId="3589"/>
    <cellStyle name="Comma 2 4 20 2 7" xfId="1553"/>
    <cellStyle name="Comma 2 4 20 2 8" xfId="5160"/>
    <cellStyle name="Comma 2 4 20 2 8 2" xfId="7453"/>
    <cellStyle name="Comma 2 4 20 2 8 2 2" xfId="36011"/>
    <cellStyle name="Comma 2 4 20 2 8 2 2 2" xfId="37164"/>
    <cellStyle name="Comma 2 4 20 2 8 3" xfId="25442"/>
    <cellStyle name="Comma 2 4 20 2 9" xfId="9085"/>
    <cellStyle name="Comma 2 4 20 3" xfId="2063"/>
    <cellStyle name="Comma 2 4 20 3 10" xfId="15050"/>
    <cellStyle name="Comma 2 4 20 3 11" xfId="18409"/>
    <cellStyle name="Comma 2 4 20 3 12" xfId="20617"/>
    <cellStyle name="Comma 2 4 20 3 13" xfId="22860"/>
    <cellStyle name="Comma 2 4 20 3 13 2" xfId="35311"/>
    <cellStyle name="Comma 2 4 20 3 2" xfId="2927"/>
    <cellStyle name="Comma 2 4 20 3 2 10" xfId="23857"/>
    <cellStyle name="Comma 2 4 20 3 2 10 2" xfId="35625"/>
    <cellStyle name="Comma 2 4 20 3 2 2" xfId="6498"/>
    <cellStyle name="Comma 2 4 20 3 2 2 2" xfId="6824"/>
    <cellStyle name="Comma 2 4 20 3 2 2 2 2" xfId="36542"/>
    <cellStyle name="Comma 2 4 20 3 2 2 2 2 2" xfId="36856"/>
    <cellStyle name="Comma 2 4 20 3 2 2 3" xfId="24425"/>
    <cellStyle name="Comma 2 4 20 3 2 3" xfId="8305"/>
    <cellStyle name="Comma 2 4 20 3 2 4" xfId="10149"/>
    <cellStyle name="Comma 2 4 20 3 2 5" xfId="12356"/>
    <cellStyle name="Comma 2 4 20 3 2 6" xfId="15292"/>
    <cellStyle name="Comma 2 4 20 3 2 7" xfId="16771"/>
    <cellStyle name="Comma 2 4 20 3 2 8" xfId="18978"/>
    <cellStyle name="Comma 2 4 20 3 2 9" xfId="21186"/>
    <cellStyle name="Comma 2 4 20 3 3" xfId="4054"/>
    <cellStyle name="Comma 2 4 20 3 4" xfId="4391"/>
    <cellStyle name="Comma 2 4 20 3 5" xfId="4612"/>
    <cellStyle name="Comma 2 4 20 3 6" xfId="5555"/>
    <cellStyle name="Comma 2 4 20 3 6 2" xfId="7749"/>
    <cellStyle name="Comma 2 4 20 3 6 2 2" xfId="36164"/>
    <cellStyle name="Comma 2 4 20 3 6 2 2 2" xfId="37292"/>
    <cellStyle name="Comma 2 4 20 3 6 3" xfId="25865"/>
    <cellStyle name="Comma 2 4 20 3 7" xfId="9580"/>
    <cellStyle name="Comma 2 4 20 3 8" xfId="11787"/>
    <cellStyle name="Comma 2 4 20 3 9" xfId="14566"/>
    <cellStyle name="Comma 2 4 20 4" xfId="3222"/>
    <cellStyle name="Comma 2 4 20 5" xfId="1846"/>
    <cellStyle name="Comma 2 4 20 5 10" xfId="23323"/>
    <cellStyle name="Comma 2 4 20 5 10 2" xfId="35275"/>
    <cellStyle name="Comma 2 4 20 5 2" xfId="6060"/>
    <cellStyle name="Comma 2 4 20 5 2 2" xfId="6440"/>
    <cellStyle name="Comma 2 4 20 5 2 2 2" xfId="36293"/>
    <cellStyle name="Comma 2 4 20 5 2 2 2 2" xfId="36506"/>
    <cellStyle name="Comma 2 4 20 5 2 3" xfId="23735"/>
    <cellStyle name="Comma 2 4 20 5 3" xfId="7649"/>
    <cellStyle name="Comma 2 4 20 5 4" xfId="9429"/>
    <cellStyle name="Comma 2 4 20 5 5" xfId="11636"/>
    <cellStyle name="Comma 2 4 20 5 6" xfId="14386"/>
    <cellStyle name="Comma 2 4 20 5 7" xfId="15317"/>
    <cellStyle name="Comma 2 4 20 5 8" xfId="18258"/>
    <cellStyle name="Comma 2 4 20 5 9" xfId="20466"/>
    <cellStyle name="Comma 2 4 20 6" xfId="4151"/>
    <cellStyle name="Comma 2 4 20 7" xfId="3867"/>
    <cellStyle name="Comma 2 4 20 8" xfId="4811"/>
    <cellStyle name="Comma 2 4 20 8 2" xfId="7404"/>
    <cellStyle name="Comma 2 4 20 8 2 2" xfId="35855"/>
    <cellStyle name="Comma 2 4 20 8 2 2 2" xfId="37115"/>
    <cellStyle name="Comma 2 4 20 8 3" xfId="25297"/>
    <cellStyle name="Comma 2 4 20 9" xfId="8940"/>
    <cellStyle name="Comma 2 4 21" xfId="1503"/>
    <cellStyle name="Comma 2 4 21 10" xfId="15879"/>
    <cellStyle name="Comma 2 4 21 11" xfId="18043"/>
    <cellStyle name="Comma 2 4 21 12" xfId="20251"/>
    <cellStyle name="Comma 2 4 21 13" xfId="22290"/>
    <cellStyle name="Comma 2 4 21 13 2" xfId="35212"/>
    <cellStyle name="Comma 2 4 21 2" xfId="2281"/>
    <cellStyle name="Comma 2 4 21 2 10" xfId="23578"/>
    <cellStyle name="Comma 2 4 21 2 10 2" xfId="35388"/>
    <cellStyle name="Comma 2 4 21 2 2" xfId="6315"/>
    <cellStyle name="Comma 2 4 21 2 2 2" xfId="6577"/>
    <cellStyle name="Comma 2 4 21 2 2 2 2" xfId="36443"/>
    <cellStyle name="Comma 2 4 21 2 2 2 2 2" xfId="36619"/>
    <cellStyle name="Comma 2 4 21 2 2 3" xfId="24032"/>
    <cellStyle name="Comma 2 4 21 2 3" xfId="7922"/>
    <cellStyle name="Comma 2 4 21 2 4" xfId="9755"/>
    <cellStyle name="Comma 2 4 21 2 5" xfId="11962"/>
    <cellStyle name="Comma 2 4 21 2 6" xfId="14767"/>
    <cellStyle name="Comma 2 4 21 2 7" xfId="14745"/>
    <cellStyle name="Comma 2 4 21 2 8" xfId="18584"/>
    <cellStyle name="Comma 2 4 21 2 9" xfId="20792"/>
    <cellStyle name="Comma 2 4 21 3" xfId="3596"/>
    <cellStyle name="Comma 2 4 21 4" xfId="4260"/>
    <cellStyle name="Comma 2 4 21 5" xfId="4409"/>
    <cellStyle name="Comma 2 4 21 6" xfId="4985"/>
    <cellStyle name="Comma 2 4 21 6 2" xfId="7554"/>
    <cellStyle name="Comma 2 4 21 6 2 2" xfId="35932"/>
    <cellStyle name="Comma 2 4 21 6 2 2 2" xfId="37243"/>
    <cellStyle name="Comma 2 4 21 6 3" xfId="25549"/>
    <cellStyle name="Comma 2 4 21 7" xfId="9214"/>
    <cellStyle name="Comma 2 4 21 8" xfId="11421"/>
    <cellStyle name="Comma 2 4 21 9" xfId="14113"/>
    <cellStyle name="Comma 2 4 22" xfId="2667"/>
    <cellStyle name="Comma 2 4 23" xfId="2696"/>
    <cellStyle name="Comma 2 4 24" xfId="2437"/>
    <cellStyle name="Comma 2 4 24 10" xfId="23148"/>
    <cellStyle name="Comma 2 4 24 10 2" xfId="35497"/>
    <cellStyle name="Comma 2 4 24 2" xfId="5885"/>
    <cellStyle name="Comma 2 4 24 2 2" xfId="6692"/>
    <cellStyle name="Comma 2 4 24 2 2 2" xfId="36214"/>
    <cellStyle name="Comma 2 4 24 2 2 2 2" xfId="36728"/>
    <cellStyle name="Comma 2 4 24 2 3" xfId="24147"/>
    <cellStyle name="Comma 2 4 24 3" xfId="8031"/>
    <cellStyle name="Comma 2 4 24 4" xfId="9871"/>
    <cellStyle name="Comma 2 4 24 5" xfId="12078"/>
    <cellStyle name="Comma 2 4 24 6" xfId="14903"/>
    <cellStyle name="Comma 2 4 24 7" xfId="13255"/>
    <cellStyle name="Comma 2 4 24 8" xfId="18700"/>
    <cellStyle name="Comma 2 4 24 9" xfId="20908"/>
    <cellStyle name="Comma 2 4 25" xfId="3778"/>
    <cellStyle name="Comma 2 4 26" xfId="4245"/>
    <cellStyle name="Comma 2 4 27" xfId="4665"/>
    <cellStyle name="Comma 2 4 27 2" xfId="7325"/>
    <cellStyle name="Comma 2 4 27 2 2" xfId="35806"/>
    <cellStyle name="Comma 2 4 27 2 2 2" xfId="37036"/>
    <cellStyle name="Comma 2 4 27 3" xfId="25122"/>
    <cellStyle name="Comma 2 4 28" xfId="8765"/>
    <cellStyle name="Comma 2 4 29" xfId="10972"/>
    <cellStyle name="Comma 2 4 3" xfId="450"/>
    <cellStyle name="Comma 2 4 3 10" xfId="1620"/>
    <cellStyle name="Comma 2 4 3 10 10" xfId="16221"/>
    <cellStyle name="Comma 2 4 3 10 11" xfId="18114"/>
    <cellStyle name="Comma 2 4 3 10 12" xfId="20322"/>
    <cellStyle name="Comma 2 4 3 10 13" xfId="22303"/>
    <cellStyle name="Comma 2 4 3 10 13 2" xfId="35237"/>
    <cellStyle name="Comma 2 4 3 10 2" xfId="2293"/>
    <cellStyle name="Comma 2 4 3 10 2 10" xfId="23624"/>
    <cellStyle name="Comma 2 4 3 10 2 10 2" xfId="35399"/>
    <cellStyle name="Comma 2 4 3 10 2 2" xfId="6361"/>
    <cellStyle name="Comma 2 4 3 10 2 2 2" xfId="6588"/>
    <cellStyle name="Comma 2 4 3 10 2 2 2 2" xfId="36468"/>
    <cellStyle name="Comma 2 4 3 10 2 2 2 2 2" xfId="36630"/>
    <cellStyle name="Comma 2 4 3 10 2 2 3" xfId="24043"/>
    <cellStyle name="Comma 2 4 3 10 2 3" xfId="7933"/>
    <cellStyle name="Comma 2 4 3 10 2 4" xfId="9767"/>
    <cellStyle name="Comma 2 4 3 10 2 5" xfId="11974"/>
    <cellStyle name="Comma 2 4 3 10 2 6" xfId="14779"/>
    <cellStyle name="Comma 2 4 3 10 2 7" xfId="13260"/>
    <cellStyle name="Comma 2 4 3 10 2 8" xfId="18596"/>
    <cellStyle name="Comma 2 4 3 10 2 9" xfId="20804"/>
    <cellStyle name="Comma 2 4 3 10 3" xfId="3607"/>
    <cellStyle name="Comma 2 4 3 10 4" xfId="1882"/>
    <cellStyle name="Comma 2 4 3 10 5" xfId="4563"/>
    <cellStyle name="Comma 2 4 3 10 6" xfId="4998"/>
    <cellStyle name="Comma 2 4 3 10 6 2" xfId="7579"/>
    <cellStyle name="Comma 2 4 3 10 6 2 2" xfId="35943"/>
    <cellStyle name="Comma 2 4 3 10 6 2 2 2" xfId="37249"/>
    <cellStyle name="Comma 2 4 3 10 6 3" xfId="25601"/>
    <cellStyle name="Comma 2 4 3 10 7" xfId="9285"/>
    <cellStyle name="Comma 2 4 3 10 8" xfId="11492"/>
    <cellStyle name="Comma 2 4 3 10 9" xfId="14201"/>
    <cellStyle name="Comma 2 4 3 11" xfId="2688"/>
    <cellStyle name="Comma 2 4 3 12" xfId="2698"/>
    <cellStyle name="Comma 2 4 3 13" xfId="1830"/>
    <cellStyle name="Comma 2 4 3 13 10" xfId="23161"/>
    <cellStyle name="Comma 2 4 3 13 10 2" xfId="35274"/>
    <cellStyle name="Comma 2 4 3 13 2" xfId="5898"/>
    <cellStyle name="Comma 2 4 3 13 2 2" xfId="6437"/>
    <cellStyle name="Comma 2 4 3 13 2 2 2" xfId="36225"/>
    <cellStyle name="Comma 2 4 3 13 2 2 2 2" xfId="36505"/>
    <cellStyle name="Comma 2 4 3 13 2 3" xfId="23732"/>
    <cellStyle name="Comma 2 4 3 13 3" xfId="7648"/>
    <cellStyle name="Comma 2 4 3 13 4" xfId="9422"/>
    <cellStyle name="Comma 2 4 3 13 5" xfId="11629"/>
    <cellStyle name="Comma 2 4 3 13 6" xfId="14375"/>
    <cellStyle name="Comma 2 4 3 13 7" xfId="14930"/>
    <cellStyle name="Comma 2 4 3 13 8" xfId="18251"/>
    <cellStyle name="Comma 2 4 3 13 9" xfId="20459"/>
    <cellStyle name="Comma 2 4 3 14" xfId="4279"/>
    <cellStyle name="Comma 2 4 3 15" xfId="4446"/>
    <cellStyle name="Comma 2 4 3 16" xfId="4671"/>
    <cellStyle name="Comma 2 4 3 16 2" xfId="7336"/>
    <cellStyle name="Comma 2 4 3 16 2 2" xfId="35812"/>
    <cellStyle name="Comma 2 4 3 16 2 2 2" xfId="37047"/>
    <cellStyle name="Comma 2 4 3 16 3" xfId="25135"/>
    <cellStyle name="Comma 2 4 3 17" xfId="8778"/>
    <cellStyle name="Comma 2 4 3 18" xfId="10985"/>
    <cellStyle name="Comma 2 4 3 19" xfId="13394"/>
    <cellStyle name="Comma 2 4 3 2" xfId="538"/>
    <cellStyle name="Comma 2 4 3 2 10" xfId="3777"/>
    <cellStyle name="Comma 2 4 3 2 11" xfId="3893"/>
    <cellStyle name="Comma 2 4 3 2 12" xfId="4684"/>
    <cellStyle name="Comma 2 4 3 2 12 2" xfId="7339"/>
    <cellStyle name="Comma 2 4 3 2 12 2 2" xfId="35823"/>
    <cellStyle name="Comma 2 4 3 2 12 2 2 2" xfId="37050"/>
    <cellStyle name="Comma 2 4 3 2 12 3" xfId="25141"/>
    <cellStyle name="Comma 2 4 3 2 13" xfId="8784"/>
    <cellStyle name="Comma 2 4 3 2 14" xfId="10991"/>
    <cellStyle name="Comma 2 4 3 2 15" xfId="13422"/>
    <cellStyle name="Comma 2 4 3 2 16" xfId="13751"/>
    <cellStyle name="Comma 2 4 3 2 17" xfId="17613"/>
    <cellStyle name="Comma 2 4 3 2 18" xfId="19821"/>
    <cellStyle name="Comma 2 4 3 2 19" xfId="21989"/>
    <cellStyle name="Comma 2 4 3 2 19 2" xfId="34997"/>
    <cellStyle name="Comma 2 4 3 2 2" xfId="926"/>
    <cellStyle name="Comma 2 4 3 2 2 10" xfId="8844"/>
    <cellStyle name="Comma 2 4 3 2 2 11" xfId="11051"/>
    <cellStyle name="Comma 2 4 3 2 2 12" xfId="13635"/>
    <cellStyle name="Comma 2 4 3 2 2 13" xfId="16400"/>
    <cellStyle name="Comma 2 4 3 2 2 14" xfId="17673"/>
    <cellStyle name="Comma 2 4 3 2 2 15" xfId="19881"/>
    <cellStyle name="Comma 2 4 3 2 2 16" xfId="21995"/>
    <cellStyle name="Comma 2 4 3 2 2 16 2" xfId="35028"/>
    <cellStyle name="Comma 2 4 3 2 2 2" xfId="932"/>
    <cellStyle name="Comma 2 4 3 2 2 2 10" xfId="8850"/>
    <cellStyle name="Comma 2 4 3 2 2 2 11" xfId="11057"/>
    <cellStyle name="Comma 2 4 3 2 2 2 12" xfId="13641"/>
    <cellStyle name="Comma 2 4 3 2 2 2 13" xfId="14451"/>
    <cellStyle name="Comma 2 4 3 2 2 2 14" xfId="17679"/>
    <cellStyle name="Comma 2 4 3 2 2 2 15" xfId="19887"/>
    <cellStyle name="Comma 2 4 3 2 2 2 16" xfId="22195"/>
    <cellStyle name="Comma 2 4 3 2 2 2 16 2" xfId="35031"/>
    <cellStyle name="Comma 2 4 3 2 2 2 2" xfId="1367"/>
    <cellStyle name="Comma 2 4 3 2 2 2 2 10" xfId="11337"/>
    <cellStyle name="Comma 2 4 3 2 2 2 2 11" xfId="14007"/>
    <cellStyle name="Comma 2 4 3 2 2 2 2 12" xfId="16092"/>
    <cellStyle name="Comma 2 4 3 2 2 2 2 13" xfId="17959"/>
    <cellStyle name="Comma 2 4 3 2 2 2 2 14" xfId="20167"/>
    <cellStyle name="Comma 2 4 3 2 2 2 2 15" xfId="22201"/>
    <cellStyle name="Comma 2 4 3 2 2 2 2 15 2" xfId="35156"/>
    <cellStyle name="Comma 2 4 3 2 2 2 2 2" xfId="1370"/>
    <cellStyle name="Comma 2 4 3 2 2 2 2 2 10" xfId="11340"/>
    <cellStyle name="Comma 2 4 3 2 2 2 2 2 11" xfId="14010"/>
    <cellStyle name="Comma 2 4 3 2 2 2 2 2 12" xfId="15088"/>
    <cellStyle name="Comma 2 4 3 2 2 2 2 2 13" xfId="17962"/>
    <cellStyle name="Comma 2 4 3 2 2 2 2 2 14" xfId="20170"/>
    <cellStyle name="Comma 2 4 3 2 2 2 2 2 15" xfId="22655"/>
    <cellStyle name="Comma 2 4 3 2 2 2 2 2 15 2" xfId="35159"/>
    <cellStyle name="Comma 2 4 3 2 2 2 2 2 2" xfId="2533"/>
    <cellStyle name="Comma 2 4 3 2 2 2 2 2 2 10" xfId="16566"/>
    <cellStyle name="Comma 2 4 3 2 2 2 2 2 2 11" xfId="18773"/>
    <cellStyle name="Comma 2 4 3 2 2 2 2 2 2 12" xfId="20981"/>
    <cellStyle name="Comma 2 4 3 2 2 2 2 2 2 13" xfId="22658"/>
    <cellStyle name="Comma 2 4 3 2 2 2 2 2 2 13 2" xfId="35566"/>
    <cellStyle name="Comma 2 4 3 2 2 2 2 2 2 2" xfId="2536"/>
    <cellStyle name="Comma 2 4 3 2 2 2 2 2 2 2 10" xfId="24220"/>
    <cellStyle name="Comma 2 4 3 2 2 2 2 2 2 2 10 2" xfId="35569"/>
    <cellStyle name="Comma 2 4 3 2 2 2 2 2 2 2 2" xfId="6765"/>
    <cellStyle name="Comma 2 4 3 2 2 2 2 2 2 2 2 2" xfId="6768"/>
    <cellStyle name="Comma 2 4 3 2 2 2 2 2 2 2 2 2 2" xfId="36797"/>
    <cellStyle name="Comma 2 4 3 2 2 2 2 2 2 2 2 2 2 2" xfId="36800"/>
    <cellStyle name="Comma 2 4 3 2 2 2 2 2 2 2 2 3" xfId="24223"/>
    <cellStyle name="Comma 2 4 3 2 2 2 2 2 2 2 3" xfId="8103"/>
    <cellStyle name="Comma 2 4 3 2 2 2 2 2 2 2 4" xfId="9947"/>
    <cellStyle name="Comma 2 4 3 2 2 2 2 2 2 2 5" xfId="12154"/>
    <cellStyle name="Comma 2 4 3 2 2 2 2 2 2 2 6" xfId="14991"/>
    <cellStyle name="Comma 2 4 3 2 2 2 2 2 2 2 7" xfId="16569"/>
    <cellStyle name="Comma 2 4 3 2 2 2 2 2 2 2 8" xfId="18776"/>
    <cellStyle name="Comma 2 4 3 2 2 2 2 2 2 2 9" xfId="20984"/>
    <cellStyle name="Comma 2 4 3 2 2 2 2 2 2 3" xfId="3839"/>
    <cellStyle name="Comma 2 4 3 2 2 2 2 2 2 4" xfId="1684"/>
    <cellStyle name="Comma 2 4 3 2 2 2 2 2 2 5" xfId="2390"/>
    <cellStyle name="Comma 2 4 3 2 2 2 2 2 2 6" xfId="5353"/>
    <cellStyle name="Comma 2 4 3 2 2 2 2 2 2 6 2" xfId="8100"/>
    <cellStyle name="Comma 2 4 3 2 2 2 2 2 2 6 2 2" xfId="36108"/>
    <cellStyle name="Comma 2 4 3 2 2 2 2 2 2 6 2 2 2" xfId="37438"/>
    <cellStyle name="Comma 2 4 3 2 2 2 2 2 2 6 3" xfId="26120"/>
    <cellStyle name="Comma 2 4 3 2 2 2 2 2 2 7" xfId="9944"/>
    <cellStyle name="Comma 2 4 3 2 2 2 2 2 2 8" xfId="12151"/>
    <cellStyle name="Comma 2 4 3 2 2 2 2 2 2 9" xfId="14988"/>
    <cellStyle name="Comma 2 4 3 2 2 2 2 2 3" xfId="3130"/>
    <cellStyle name="Comma 2 4 3 2 2 2 2 2 4" xfId="3415"/>
    <cellStyle name="Comma 2 4 3 2 2 2 2 2 5" xfId="3836"/>
    <cellStyle name="Comma 2 4 3 2 2 2 2 2 5 10" xfId="23516"/>
    <cellStyle name="Comma 2 4 3 2 2 2 2 2 5 10 2" xfId="35796"/>
    <cellStyle name="Comma 2 4 3 2 2 2 2 2 5 2" xfId="6253"/>
    <cellStyle name="Comma 2 4 3 2 2 2 2 2 5 2 2" xfId="7021"/>
    <cellStyle name="Comma 2 4 3 2 2 2 2 2 5 2 2 2" xfId="36390"/>
    <cellStyle name="Comma 2 4 3 2 2 2 2 2 5 2 2 2 2" xfId="37027"/>
    <cellStyle name="Comma 2 4 3 2 2 2 2 2 5 2 3" xfId="24860"/>
    <cellStyle name="Comma 2 4 3 2 2 2 2 2 5 3" xfId="8714"/>
    <cellStyle name="Comma 2 4 3 2 2 2 2 2 5 4" xfId="10669"/>
    <cellStyle name="Comma 2 4 3 2 2 2 2 2 5 5" xfId="12876"/>
    <cellStyle name="Comma 2 4 3 2 2 2 2 2 5 6" xfId="15985"/>
    <cellStyle name="Comma 2 4 3 2 2 2 2 2 5 7" xfId="17291"/>
    <cellStyle name="Comma 2 4 3 2 2 2 2 2 5 8" xfId="19498"/>
    <cellStyle name="Comma 2 4 3 2 2 2 2 2 5 9" xfId="21706"/>
    <cellStyle name="Comma 2 4 3 2 2 2 2 2 6" xfId="1619"/>
    <cellStyle name="Comma 2 4 3 2 2 2 2 2 7" xfId="1828"/>
    <cellStyle name="Comma 2 4 3 2 2 2 2 2 8" xfId="5350"/>
    <cellStyle name="Comma 2 4 3 2 2 2 2 2 8 2" xfId="7501"/>
    <cellStyle name="Comma 2 4 3 2 2 2 2 2 8 2 2" xfId="36105"/>
    <cellStyle name="Comma 2 4 3 2 2 2 2 2 8 2 2 2" xfId="37212"/>
    <cellStyle name="Comma 2 4 3 2 2 2 2 2 8 3" xfId="25490"/>
    <cellStyle name="Comma 2 4 3 2 2 2 2 2 9" xfId="9133"/>
    <cellStyle name="Comma 2 4 3 2 2 2 2 3" xfId="2149"/>
    <cellStyle name="Comma 2 4 3 2 2 2 2 3 10" xfId="13265"/>
    <cellStyle name="Comma 2 4 3 2 2 2 2 3 11" xfId="18495"/>
    <cellStyle name="Comma 2 4 3 2 2 2 2 3 12" xfId="20703"/>
    <cellStyle name="Comma 2 4 3 2 2 2 2 3 13" xfId="23001"/>
    <cellStyle name="Comma 2 4 3 2 2 2 2 3 13 2" xfId="35359"/>
    <cellStyle name="Comma 2 4 3 2 2 2 2 3 2" xfId="3127"/>
    <cellStyle name="Comma 2 4 3 2 2 2 2 3 2 10" xfId="23943"/>
    <cellStyle name="Comma 2 4 3 2 2 2 2 3 2 10 2" xfId="35667"/>
    <cellStyle name="Comma 2 4 3 2 2 2 2 3 2 2" xfId="6547"/>
    <cellStyle name="Comma 2 4 3 2 2 2 2 3 2 2 2" xfId="6866"/>
    <cellStyle name="Comma 2 4 3 2 2 2 2 3 2 2 2 2" xfId="36590"/>
    <cellStyle name="Comma 2 4 3 2 2 2 2 3 2 2 2 2 2" xfId="36898"/>
    <cellStyle name="Comma 2 4 3 2 2 2 2 3 2 2 3" xfId="24566"/>
    <cellStyle name="Comma 2 4 3 2 2 2 2 3 2 3" xfId="8446"/>
    <cellStyle name="Comma 2 4 3 2 2 2 2 3 2 4" xfId="10290"/>
    <cellStyle name="Comma 2 4 3 2 2 2 2 3 2 5" xfId="12497"/>
    <cellStyle name="Comma 2 4 3 2 2 2 2 3 2 6" xfId="15464"/>
    <cellStyle name="Comma 2 4 3 2 2 2 2 3 2 7" xfId="16912"/>
    <cellStyle name="Comma 2 4 3 2 2 2 2 3 2 8" xfId="19119"/>
    <cellStyle name="Comma 2 4 3 2 2 2 2 3 2 9" xfId="21327"/>
    <cellStyle name="Comma 2 4 3 2 2 2 2 3 3" xfId="4174"/>
    <cellStyle name="Comma 2 4 3 2 2 2 2 3 4" xfId="4484"/>
    <cellStyle name="Comma 2 4 3 2 2 2 2 3 5" xfId="4654"/>
    <cellStyle name="Comma 2 4 3 2 2 2 2 3 6" xfId="5696"/>
    <cellStyle name="Comma 2 4 3 2 2 2 2 3 6 2" xfId="7834"/>
    <cellStyle name="Comma 2 4 3 2 2 2 2 3 6 2 2" xfId="36206"/>
    <cellStyle name="Comma 2 4 3 2 2 2 2 3 6 2 2 2" xfId="37340"/>
    <cellStyle name="Comma 2 4 3 2 2 2 2 3 6 3" xfId="25951"/>
    <cellStyle name="Comma 2 4 3 2 2 2 2 3 7" xfId="9666"/>
    <cellStyle name="Comma 2 4 3 2 2 2 2 3 8" xfId="11873"/>
    <cellStyle name="Comma 2 4 3 2 2 2 2 3 9" xfId="14652"/>
    <cellStyle name="Comma 2 4 3 2 2 2 2 4" xfId="3412"/>
    <cellStyle name="Comma 2 4 3 2 2 2 2 5" xfId="3493"/>
    <cellStyle name="Comma 2 4 3 2 2 2 2 5 10" xfId="23513"/>
    <cellStyle name="Comma 2 4 3 2 2 2 2 5 10 2" xfId="35698"/>
    <cellStyle name="Comma 2 4 3 2 2 2 2 5 2" xfId="6250"/>
    <cellStyle name="Comma 2 4 3 2 2 2 2 5 2 2" xfId="6897"/>
    <cellStyle name="Comma 2 4 3 2 2 2 2 5 2 2 2" xfId="36387"/>
    <cellStyle name="Comma 2 4 3 2 2 2 2 5 2 2 2 2" xfId="36929"/>
    <cellStyle name="Comma 2 4 3 2 2 2 2 5 2 3" xfId="24736"/>
    <cellStyle name="Comma 2 4 3 2 2 2 2 5 3" xfId="8616"/>
    <cellStyle name="Comma 2 4 3 2 2 2 2 5 4" xfId="10486"/>
    <cellStyle name="Comma 2 4 3 2 2 2 2 5 5" xfId="12693"/>
    <cellStyle name="Comma 2 4 3 2 2 2 2 5 6" xfId="15737"/>
    <cellStyle name="Comma 2 4 3 2 2 2 2 5 7" xfId="17108"/>
    <cellStyle name="Comma 2 4 3 2 2 2 2 5 8" xfId="19315"/>
    <cellStyle name="Comma 2 4 3 2 2 2 2 5 9" xfId="21523"/>
    <cellStyle name="Comma 2 4 3 2 2 2 2 6" xfId="4237"/>
    <cellStyle name="Comma 2 4 3 2 2 2 2 7" xfId="4526"/>
    <cellStyle name="Comma 2 4 3 2 2 2 2 8" xfId="4896"/>
    <cellStyle name="Comma 2 4 3 2 2 2 2 8 2" xfId="7498"/>
    <cellStyle name="Comma 2 4 3 2 2 2 2 8 2 2" xfId="35903"/>
    <cellStyle name="Comma 2 4 3 2 2 2 2 8 2 2 2" xfId="37209"/>
    <cellStyle name="Comma 2 4 3 2 2 2 2 8 3" xfId="25487"/>
    <cellStyle name="Comma 2 4 3 2 2 2 2 9" xfId="9130"/>
    <cellStyle name="Comma 2 4 3 2 2 2 3" xfId="2143"/>
    <cellStyle name="Comma 2 4 3 2 2 2 3 10" xfId="13687"/>
    <cellStyle name="Comma 2 4 3 2 2 2 3 11" xfId="18489"/>
    <cellStyle name="Comma 2 4 3 2 2 2 3 12" xfId="20697"/>
    <cellStyle name="Comma 2 4 3 2 2 2 3 13" xfId="22375"/>
    <cellStyle name="Comma 2 4 3 2 2 2 3 13 2" xfId="35356"/>
    <cellStyle name="Comma 2 4 3 2 2 2 3 2" xfId="2344"/>
    <cellStyle name="Comma 2 4 3 2 2 2 3 2 10" xfId="23937"/>
    <cellStyle name="Comma 2 4 3 2 2 2 3 2 10 2" xfId="35436"/>
    <cellStyle name="Comma 2 4 3 2 2 2 3 2 2" xfId="6544"/>
    <cellStyle name="Comma 2 4 3 2 2 2 3 2 2 2" xfId="6626"/>
    <cellStyle name="Comma 2 4 3 2 2 2 3 2 2 2 2" xfId="36587"/>
    <cellStyle name="Comma 2 4 3 2 2 2 3 2 2 2 2 2" xfId="36667"/>
    <cellStyle name="Comma 2 4 3 2 2 2 3 2 2 3" xfId="24081"/>
    <cellStyle name="Comma 2 4 3 2 2 2 3 2 3" xfId="7970"/>
    <cellStyle name="Comma 2 4 3 2 2 2 3 2 4" xfId="9805"/>
    <cellStyle name="Comma 2 4 3 2 2 2 3 2 5" xfId="12012"/>
    <cellStyle name="Comma 2 4 3 2 2 2 3 2 6" xfId="14825"/>
    <cellStyle name="Comma 2 4 3 2 2 2 3 2 7" xfId="13329"/>
    <cellStyle name="Comma 2 4 3 2 2 2 3 2 8" xfId="18634"/>
    <cellStyle name="Comma 2 4 3 2 2 2 3 2 9" xfId="20842"/>
    <cellStyle name="Comma 2 4 3 2 2 2 3 3" xfId="3654"/>
    <cellStyle name="Comma 2 4 3 2 2 2 3 4" xfId="1876"/>
    <cellStyle name="Comma 2 4 3 2 2 2 3 5" xfId="4566"/>
    <cellStyle name="Comma 2 4 3 2 2 2 3 6" xfId="5070"/>
    <cellStyle name="Comma 2 4 3 2 2 2 3 6 2" xfId="7828"/>
    <cellStyle name="Comma 2 4 3 2 2 2 3 6 2 2" xfId="35980"/>
    <cellStyle name="Comma 2 4 3 2 2 2 3 6 2 2 2" xfId="37337"/>
    <cellStyle name="Comma 2 4 3 2 2 2 3 6 3" xfId="25945"/>
    <cellStyle name="Comma 2 4 3 2 2 2 3 7" xfId="9660"/>
    <cellStyle name="Comma 2 4 3 2 2 2 3 8" xfId="11867"/>
    <cellStyle name="Comma 2 4 3 2 2 2 3 9" xfId="14646"/>
    <cellStyle name="Comma 2 4 3 2 2 2 4" xfId="2816"/>
    <cellStyle name="Comma 2 4 3 2 2 2 5" xfId="2618"/>
    <cellStyle name="Comma 2 4 3 2 2 2 6" xfId="3487"/>
    <cellStyle name="Comma 2 4 3 2 2 2 6 10" xfId="23233"/>
    <cellStyle name="Comma 2 4 3 2 2 2 6 10 2" xfId="35695"/>
    <cellStyle name="Comma 2 4 3 2 2 2 6 2" xfId="5970"/>
    <cellStyle name="Comma 2 4 3 2 2 2 6 2 2" xfId="6894"/>
    <cellStyle name="Comma 2 4 3 2 2 2 6 2 2 2" xfId="36262"/>
    <cellStyle name="Comma 2 4 3 2 2 2 6 2 2 2 2" xfId="36926"/>
    <cellStyle name="Comma 2 4 3 2 2 2 6 2 3" xfId="24733"/>
    <cellStyle name="Comma 2 4 3 2 2 2 6 3" xfId="8613"/>
    <cellStyle name="Comma 2 4 3 2 2 2 6 4" xfId="10480"/>
    <cellStyle name="Comma 2 4 3 2 2 2 6 5" xfId="12687"/>
    <cellStyle name="Comma 2 4 3 2 2 2 6 6" xfId="15731"/>
    <cellStyle name="Comma 2 4 3 2 2 2 6 7" xfId="17102"/>
    <cellStyle name="Comma 2 4 3 2 2 2 6 8" xfId="19309"/>
    <cellStyle name="Comma 2 4 3 2 2 2 6 9" xfId="21517"/>
    <cellStyle name="Comma 2 4 3 2 2 2 7" xfId="4346"/>
    <cellStyle name="Comma 2 4 3 2 2 2 8" xfId="3693"/>
    <cellStyle name="Comma 2 4 3 2 2 2 9" xfId="4890"/>
    <cellStyle name="Comma 2 4 3 2 2 2 9 2" xfId="7373"/>
    <cellStyle name="Comma 2 4 3 2 2 2 9 2 2" xfId="35900"/>
    <cellStyle name="Comma 2 4 3 2 2 2 9 2 2 2" xfId="37084"/>
    <cellStyle name="Comma 2 4 3 2 2 2 9 3" xfId="25207"/>
    <cellStyle name="Comma 2 4 3 2 2 3" xfId="1158"/>
    <cellStyle name="Comma 2 4 3 2 2 3 10" xfId="11172"/>
    <cellStyle name="Comma 2 4 3 2 2 3 11" xfId="13818"/>
    <cellStyle name="Comma 2 4 3 2 2 3 12" xfId="13596"/>
    <cellStyle name="Comma 2 4 3 2 2 3 13" xfId="17794"/>
    <cellStyle name="Comma 2 4 3 2 2 3 14" xfId="20002"/>
    <cellStyle name="Comma 2 4 3 2 2 3 15" xfId="22369"/>
    <cellStyle name="Comma 2 4 3 2 2 3 15 2" xfId="35082"/>
    <cellStyle name="Comma 2 4 3 2 2 3 2" xfId="2338"/>
    <cellStyle name="Comma 2 4 3 2 2 3 2 10" xfId="13576"/>
    <cellStyle name="Comma 2 4 3 2 2 3 2 11" xfId="18630"/>
    <cellStyle name="Comma 2 4 3 2 2 3 2 12" xfId="20838"/>
    <cellStyle name="Comma 2 4 3 2 2 3 2 13" xfId="22490"/>
    <cellStyle name="Comma 2 4 3 2 2 3 2 13 2" xfId="35433"/>
    <cellStyle name="Comma 2 4 3 2 2 3 2 2" xfId="2420"/>
    <cellStyle name="Comma 2 4 3 2 2 3 2 2 10" xfId="24077"/>
    <cellStyle name="Comma 2 4 3 2 2 3 2 2 10 2" xfId="35489"/>
    <cellStyle name="Comma 2 4 3 2 2 3 2 2 2" xfId="6622"/>
    <cellStyle name="Comma 2 4 3 2 2 3 2 2 2 2" xfId="6682"/>
    <cellStyle name="Comma 2 4 3 2 2 3 2 2 2 2 2" xfId="36664"/>
    <cellStyle name="Comma 2 4 3 2 2 3 2 2 2 2 2 2" xfId="36720"/>
    <cellStyle name="Comma 2 4 3 2 2 3 2 2 2 3" xfId="24137"/>
    <cellStyle name="Comma 2 4 3 2 2 3 2 2 3" xfId="8023"/>
    <cellStyle name="Comma 2 4 3 2 2 3 2 2 4" xfId="9861"/>
    <cellStyle name="Comma 2 4 3 2 2 3 2 2 5" xfId="12068"/>
    <cellStyle name="Comma 2 4 3 2 2 3 2 2 6" xfId="14890"/>
    <cellStyle name="Comma 2 4 3 2 2 3 2 2 7" xfId="13229"/>
    <cellStyle name="Comma 2 4 3 2 2 3 2 2 8" xfId="18690"/>
    <cellStyle name="Comma 2 4 3 2 2 3 2 2 9" xfId="20898"/>
    <cellStyle name="Comma 2 4 3 2 2 3 2 3" xfId="3731"/>
    <cellStyle name="Comma 2 4 3 2 2 3 2 4" xfId="1479"/>
    <cellStyle name="Comma 2 4 3 2 2 3 2 5" xfId="3748"/>
    <cellStyle name="Comma 2 4 3 2 2 3 2 6" xfId="5185"/>
    <cellStyle name="Comma 2 4 3 2 2 3 2 6 2" xfId="7967"/>
    <cellStyle name="Comma 2 4 3 2 2 3 2 6 2 2" xfId="36031"/>
    <cellStyle name="Comma 2 4 3 2 2 3 2 6 2 2 2" xfId="37387"/>
    <cellStyle name="Comma 2 4 3 2 2 3 2 6 3" xfId="26059"/>
    <cellStyle name="Comma 2 4 3 2 2 3 2 7" xfId="9801"/>
    <cellStyle name="Comma 2 4 3 2 2 3 2 8" xfId="12008"/>
    <cellStyle name="Comma 2 4 3 2 2 3 2 9" xfId="14819"/>
    <cellStyle name="Comma 2 4 3 2 2 3 3" xfId="2952"/>
    <cellStyle name="Comma 2 4 3 2 2 3 4" xfId="3247"/>
    <cellStyle name="Comma 2 4 3 2 2 3 5" xfId="3651"/>
    <cellStyle name="Comma 2 4 3 2 2 3 5 10" xfId="23348"/>
    <cellStyle name="Comma 2 4 3 2 2 3 5 10 2" xfId="35745"/>
    <cellStyle name="Comma 2 4 3 2 2 3 5 2" xfId="6085"/>
    <cellStyle name="Comma 2 4 3 2 2 3 5 2 2" xfId="6949"/>
    <cellStyle name="Comma 2 4 3 2 2 3 5 2 2 2" xfId="36313"/>
    <cellStyle name="Comma 2 4 3 2 2 3 5 2 2 2 2" xfId="36976"/>
    <cellStyle name="Comma 2 4 3 2 2 3 5 2 3" xfId="24788"/>
    <cellStyle name="Comma 2 4 3 2 2 3 5 3" xfId="8663"/>
    <cellStyle name="Comma 2 4 3 2 2 3 5 4" xfId="10597"/>
    <cellStyle name="Comma 2 4 3 2 2 3 5 5" xfId="12804"/>
    <cellStyle name="Comma 2 4 3 2 2 3 5 6" xfId="15869"/>
    <cellStyle name="Comma 2 4 3 2 2 3 5 7" xfId="17219"/>
    <cellStyle name="Comma 2 4 3 2 2 3 5 8" xfId="19426"/>
    <cellStyle name="Comma 2 4 3 2 2 3 5 9" xfId="21634"/>
    <cellStyle name="Comma 2 4 3 2 2 3 6" xfId="1562"/>
    <cellStyle name="Comma 2 4 3 2 2 3 7" xfId="2356"/>
    <cellStyle name="Comma 2 4 3 2 2 3 8" xfId="5064"/>
    <cellStyle name="Comma 2 4 3 2 2 3 8 2" xfId="7424"/>
    <cellStyle name="Comma 2 4 3 2 2 3 8 2 2" xfId="35977"/>
    <cellStyle name="Comma 2 4 3 2 2 3 8 2 2 2" xfId="37135"/>
    <cellStyle name="Comma 2 4 3 2 2 3 8 3" xfId="25322"/>
    <cellStyle name="Comma 2 4 3 2 2 3 9" xfId="8965"/>
    <cellStyle name="Comma 2 4 3 2 2 4" xfId="1686"/>
    <cellStyle name="Comma 2 4 3 2 2 4 10" xfId="15662"/>
    <cellStyle name="Comma 2 4 3 2 2 4 11" xfId="18156"/>
    <cellStyle name="Comma 2 4 3 2 2 4 12" xfId="20364"/>
    <cellStyle name="Comma 2 4 3 2 2 4 13" xfId="22781"/>
    <cellStyle name="Comma 2 4 3 2 2 4 13 2" xfId="35254"/>
    <cellStyle name="Comma 2 4 3 2 2 4 2" xfId="2810"/>
    <cellStyle name="Comma 2 4 3 2 2 4 2 10" xfId="23659"/>
    <cellStyle name="Comma 2 4 3 2 2 4 2 10 2" xfId="35616"/>
    <cellStyle name="Comma 2 4 3 2 2 4 2 2" xfId="6391"/>
    <cellStyle name="Comma 2 4 3 2 2 4 2 2 2" xfId="6815"/>
    <cellStyle name="Comma 2 4 3 2 2 4 2 2 2 2" xfId="36485"/>
    <cellStyle name="Comma 2 4 3 2 2 4 2 2 2 2 2" xfId="36847"/>
    <cellStyle name="Comma 2 4 3 2 2 4 2 2 3" xfId="24346"/>
    <cellStyle name="Comma 2 4 3 2 2 4 2 3" xfId="8226"/>
    <cellStyle name="Comma 2 4 3 2 2 4 2 4" xfId="10070"/>
    <cellStyle name="Comma 2 4 3 2 2 4 2 5" xfId="12277"/>
    <cellStyle name="Comma 2 4 3 2 2 4 2 6" xfId="15193"/>
    <cellStyle name="Comma 2 4 3 2 2 4 2 7" xfId="16692"/>
    <cellStyle name="Comma 2 4 3 2 2 4 2 8" xfId="18899"/>
    <cellStyle name="Comma 2 4 3 2 2 4 2 9" xfId="21107"/>
    <cellStyle name="Comma 2 4 3 2 2 4 3" xfId="3996"/>
    <cellStyle name="Comma 2 4 3 2 2 4 4" xfId="3578"/>
    <cellStyle name="Comma 2 4 3 2 2 4 5" xfId="4061"/>
    <cellStyle name="Comma 2 4 3 2 2 4 6" xfId="5476"/>
    <cellStyle name="Comma 2 4 3 2 2 4 6 2" xfId="7601"/>
    <cellStyle name="Comma 2 4 3 2 2 4 6 2 2" xfId="36155"/>
    <cellStyle name="Comma 2 4 3 2 2 4 6 2 2 2" xfId="37263"/>
    <cellStyle name="Comma 2 4 3 2 2 4 6 3" xfId="25640"/>
    <cellStyle name="Comma 2 4 3 2 2 4 7" xfId="9327"/>
    <cellStyle name="Comma 2 4 3 2 2 4 8" xfId="11534"/>
    <cellStyle name="Comma 2 4 3 2 2 4 9" xfId="14255"/>
    <cellStyle name="Comma 2 4 3 2 2 5" xfId="2669"/>
    <cellStyle name="Comma 2 4 3 2 2 6" xfId="1723"/>
    <cellStyle name="Comma 2 4 3 2 2 6 10" xfId="23227"/>
    <cellStyle name="Comma 2 4 3 2 2 6 10 2" xfId="35265"/>
    <cellStyle name="Comma 2 4 3 2 2 6 2" xfId="5964"/>
    <cellStyle name="Comma 2 4 3 2 2 6 2 2" xfId="6412"/>
    <cellStyle name="Comma 2 4 3 2 2 6 2 2 2" xfId="36259"/>
    <cellStyle name="Comma 2 4 3 2 2 6 2 2 2 2" xfId="36496"/>
    <cellStyle name="Comma 2 4 3 2 2 6 2 3" xfId="23680"/>
    <cellStyle name="Comma 2 4 3 2 2 6 3" xfId="7612"/>
    <cellStyle name="Comma 2 4 3 2 2 6 4" xfId="9350"/>
    <cellStyle name="Comma 2 4 3 2 2 6 5" xfId="11557"/>
    <cellStyle name="Comma 2 4 3 2 2 6 6" xfId="14286"/>
    <cellStyle name="Comma 2 4 3 2 2 6 7" xfId="15432"/>
    <cellStyle name="Comma 2 4 3 2 2 6 8" xfId="18179"/>
    <cellStyle name="Comma 2 4 3 2 2 6 9" xfId="20387"/>
    <cellStyle name="Comma 2 4 3 2 2 7" xfId="1564"/>
    <cellStyle name="Comma 2 4 3 2 2 8" xfId="3878"/>
    <cellStyle name="Comma 2 4 3 2 2 9" xfId="4690"/>
    <cellStyle name="Comma 2 4 3 2 2 9 2" xfId="7370"/>
    <cellStyle name="Comma 2 4 3 2 2 9 2 2" xfId="35826"/>
    <cellStyle name="Comma 2 4 3 2 2 9 2 2 2" xfId="37081"/>
    <cellStyle name="Comma 2 4 3 2 2 9 3" xfId="25201"/>
    <cellStyle name="Comma 2 4 3 2 3" xfId="1068"/>
    <cellStyle name="Comma 2 4 3 2 4" xfId="1095"/>
    <cellStyle name="Comma 2 4 3 2 5" xfId="1152"/>
    <cellStyle name="Comma 2 4 3 2 5 10" xfId="11166"/>
    <cellStyle name="Comma 2 4 3 2 5 11" xfId="13812"/>
    <cellStyle name="Comma 2 4 3 2 5 12" xfId="13609"/>
    <cellStyle name="Comma 2 4 3 2 5 13" xfId="17788"/>
    <cellStyle name="Comma 2 4 3 2 5 14" xfId="19996"/>
    <cellStyle name="Comma 2 4 3 2 5 15" xfId="22135"/>
    <cellStyle name="Comma 2 4 3 2 5 15 2" xfId="35079"/>
    <cellStyle name="Comma 2 4 3 2 5 2" xfId="1336"/>
    <cellStyle name="Comma 2 4 3 2 5 2 10" xfId="11306"/>
    <cellStyle name="Comma 2 4 3 2 5 2 11" xfId="13976"/>
    <cellStyle name="Comma 2 4 3 2 5 2 12" xfId="14422"/>
    <cellStyle name="Comma 2 4 3 2 5 2 13" xfId="17928"/>
    <cellStyle name="Comma 2 4 3 2 5 2 14" xfId="20136"/>
    <cellStyle name="Comma 2 4 3 2 5 2 15" xfId="22484"/>
    <cellStyle name="Comma 2 4 3 2 5 2 15 2" xfId="35125"/>
    <cellStyle name="Comma 2 4 3 2 5 2 2" xfId="2416"/>
    <cellStyle name="Comma 2 4 3 2 5 2 2 10" xfId="13322"/>
    <cellStyle name="Comma 2 4 3 2 5 2 2 11" xfId="18687"/>
    <cellStyle name="Comma 2 4 3 2 5 2 2 12" xfId="20895"/>
    <cellStyle name="Comma 2 4 3 2 5 2 2 13" xfId="22624"/>
    <cellStyle name="Comma 2 4 3 2 5 2 2 13 2" xfId="35486"/>
    <cellStyle name="Comma 2 4 3 2 5 2 2 2" xfId="2502"/>
    <cellStyle name="Comma 2 4 3 2 5 2 2 2 10" xfId="24134"/>
    <cellStyle name="Comma 2 4 3 2 5 2 2 2 10 2" xfId="35535"/>
    <cellStyle name="Comma 2 4 3 2 5 2 2 2 2" xfId="6679"/>
    <cellStyle name="Comma 2 4 3 2 5 2 2 2 2 2" xfId="6734"/>
    <cellStyle name="Comma 2 4 3 2 5 2 2 2 2 2 2" xfId="36717"/>
    <cellStyle name="Comma 2 4 3 2 5 2 2 2 2 2 2 2" xfId="36766"/>
    <cellStyle name="Comma 2 4 3 2 5 2 2 2 2 3" xfId="24189"/>
    <cellStyle name="Comma 2 4 3 2 5 2 2 2 3" xfId="8069"/>
    <cellStyle name="Comma 2 4 3 2 5 2 2 2 4" xfId="9913"/>
    <cellStyle name="Comma 2 4 3 2 5 2 2 2 5" xfId="12120"/>
    <cellStyle name="Comma 2 4 3 2 5 2 2 2 6" xfId="14957"/>
    <cellStyle name="Comma 2 4 3 2 5 2 2 2 7" xfId="16535"/>
    <cellStyle name="Comma 2 4 3 2 5 2 2 2 8" xfId="18742"/>
    <cellStyle name="Comma 2 4 3 2 5 2 2 2 9" xfId="20950"/>
    <cellStyle name="Comma 2 4 3 2 5 2 2 3" xfId="3805"/>
    <cellStyle name="Comma 2 4 3 2 5 2 2 4" xfId="3905"/>
    <cellStyle name="Comma 2 4 3 2 5 2 2 5" xfId="1914"/>
    <cellStyle name="Comma 2 4 3 2 5 2 2 6" xfId="5319"/>
    <cellStyle name="Comma 2 4 3 2 5 2 2 6 2" xfId="8020"/>
    <cellStyle name="Comma 2 4 3 2 5 2 2 6 2 2" xfId="36074"/>
    <cellStyle name="Comma 2 4 3 2 5 2 2 6 2 2 2" xfId="37412"/>
    <cellStyle name="Comma 2 4 3 2 5 2 2 6 3" xfId="26088"/>
    <cellStyle name="Comma 2 4 3 2 5 2 2 7" xfId="9858"/>
    <cellStyle name="Comma 2 4 3 2 5 2 2 8" xfId="12065"/>
    <cellStyle name="Comma 2 4 3 2 5 2 2 9" xfId="14887"/>
    <cellStyle name="Comma 2 4 3 2 5 2 3" xfId="3096"/>
    <cellStyle name="Comma 2 4 3 2 5 2 4" xfId="3381"/>
    <cellStyle name="Comma 2 4 3 2 5 2 5" xfId="3726"/>
    <cellStyle name="Comma 2 4 3 2 5 2 5 10" xfId="23482"/>
    <cellStyle name="Comma 2 4 3 2 5 2 5 10 2" xfId="35770"/>
    <cellStyle name="Comma 2 4 3 2 5 2 5 2" xfId="6219"/>
    <cellStyle name="Comma 2 4 3 2 5 2 5 2 2" xfId="6981"/>
    <cellStyle name="Comma 2 4 3 2 5 2 5 2 2 2" xfId="36356"/>
    <cellStyle name="Comma 2 4 3 2 5 2 5 2 2 2 2" xfId="37001"/>
    <cellStyle name="Comma 2 4 3 2 5 2 5 2 3" xfId="24820"/>
    <cellStyle name="Comma 2 4 3 2 5 2 5 3" xfId="8688"/>
    <cellStyle name="Comma 2 4 3 2 5 2 5 4" xfId="10629"/>
    <cellStyle name="Comma 2 4 3 2 5 2 5 5" xfId="12836"/>
    <cellStyle name="Comma 2 4 3 2 5 2 5 6" xfId="15918"/>
    <cellStyle name="Comma 2 4 3 2 5 2 5 7" xfId="17251"/>
    <cellStyle name="Comma 2 4 3 2 5 2 5 8" xfId="19458"/>
    <cellStyle name="Comma 2 4 3 2 5 2 5 9" xfId="21666"/>
    <cellStyle name="Comma 2 4 3 2 5 2 6" xfId="1455"/>
    <cellStyle name="Comma 2 4 3 2 5 2 7" xfId="1530"/>
    <cellStyle name="Comma 2 4 3 2 5 2 8" xfId="5179"/>
    <cellStyle name="Comma 2 4 3 2 5 2 8 2" xfId="7467"/>
    <cellStyle name="Comma 2 4 3 2 5 2 8 2 2" xfId="36028"/>
    <cellStyle name="Comma 2 4 3 2 5 2 8 2 2 2" xfId="37178"/>
    <cellStyle name="Comma 2 4 3 2 5 2 8 3" xfId="25456"/>
    <cellStyle name="Comma 2 4 3 2 5 2 9" xfId="9099"/>
    <cellStyle name="Comma 2 4 3 2 5 3" xfId="2083"/>
    <cellStyle name="Comma 2 4 3 2 5 3 10" xfId="14754"/>
    <cellStyle name="Comma 2 4 3 2 5 3 11" xfId="18429"/>
    <cellStyle name="Comma 2 4 3 2 5 3 12" xfId="20637"/>
    <cellStyle name="Comma 2 4 3 2 5 3 13" xfId="22878"/>
    <cellStyle name="Comma 2 4 3 2 5 3 13 2" xfId="35325"/>
    <cellStyle name="Comma 2 4 3 2 5 3 2" xfId="2946"/>
    <cellStyle name="Comma 2 4 3 2 5 3 2 10" xfId="23877"/>
    <cellStyle name="Comma 2 4 3 2 5 3 2 10 2" xfId="35641"/>
    <cellStyle name="Comma 2 4 3 2 5 3 2 2" xfId="6513"/>
    <cellStyle name="Comma 2 4 3 2 5 3 2 2 2" xfId="6840"/>
    <cellStyle name="Comma 2 4 3 2 5 3 2 2 2 2" xfId="36556"/>
    <cellStyle name="Comma 2 4 3 2 5 3 2 2 2 2 2" xfId="36872"/>
    <cellStyle name="Comma 2 4 3 2 5 3 2 2 3" xfId="24443"/>
    <cellStyle name="Comma 2 4 3 2 5 3 2 3" xfId="8323"/>
    <cellStyle name="Comma 2 4 3 2 5 3 2 4" xfId="10167"/>
    <cellStyle name="Comma 2 4 3 2 5 3 2 5" xfId="12374"/>
    <cellStyle name="Comma 2 4 3 2 5 3 2 6" xfId="15311"/>
    <cellStyle name="Comma 2 4 3 2 5 3 2 7" xfId="16789"/>
    <cellStyle name="Comma 2 4 3 2 5 3 2 8" xfId="18996"/>
    <cellStyle name="Comma 2 4 3 2 5 3 2 9" xfId="21204"/>
    <cellStyle name="Comma 2 4 3 2 5 3 3" xfId="4072"/>
    <cellStyle name="Comma 2 4 3 2 5 3 4" xfId="4407"/>
    <cellStyle name="Comma 2 4 3 2 5 3 5" xfId="4628"/>
    <cellStyle name="Comma 2 4 3 2 5 3 6" xfId="5573"/>
    <cellStyle name="Comma 2 4 3 2 5 3 6 2" xfId="7768"/>
    <cellStyle name="Comma 2 4 3 2 5 3 6 2 2" xfId="36180"/>
    <cellStyle name="Comma 2 4 3 2 5 3 6 2 2 2" xfId="37306"/>
    <cellStyle name="Comma 2 4 3 2 5 3 6 3" xfId="25885"/>
    <cellStyle name="Comma 2 4 3 2 5 3 7" xfId="9600"/>
    <cellStyle name="Comma 2 4 3 2 5 3 8" xfId="11807"/>
    <cellStyle name="Comma 2 4 3 2 5 3 9" xfId="14586"/>
    <cellStyle name="Comma 2 4 3 2 5 4" xfId="3241"/>
    <cellStyle name="Comma 2 4 3 2 5 5" xfId="1507"/>
    <cellStyle name="Comma 2 4 3 2 5 5 10" xfId="23342"/>
    <cellStyle name="Comma 2 4 3 2 5 5 10 2" xfId="35214"/>
    <cellStyle name="Comma 2 4 3 2 5 5 2" xfId="6079"/>
    <cellStyle name="Comma 2 4 3 2 5 5 2 2" xfId="6317"/>
    <cellStyle name="Comma 2 4 3 2 5 5 2 2 2" xfId="36310"/>
    <cellStyle name="Comma 2 4 3 2 5 5 2 2 2 2" xfId="36445"/>
    <cellStyle name="Comma 2 4 3 2 5 5 2 3" xfId="23580"/>
    <cellStyle name="Comma 2 4 3 2 5 5 3" xfId="7556"/>
    <cellStyle name="Comma 2 4 3 2 5 5 4" xfId="9217"/>
    <cellStyle name="Comma 2 4 3 2 5 5 5" xfId="11424"/>
    <cellStyle name="Comma 2 4 3 2 5 5 6" xfId="14117"/>
    <cellStyle name="Comma 2 4 3 2 5 5 7" xfId="16493"/>
    <cellStyle name="Comma 2 4 3 2 5 5 8" xfId="18046"/>
    <cellStyle name="Comma 2 4 3 2 5 5 9" xfId="20254"/>
    <cellStyle name="Comma 2 4 3 2 5 6" xfId="2045"/>
    <cellStyle name="Comma 2 4 3 2 5 7" xfId="4538"/>
    <cellStyle name="Comma 2 4 3 2 5 8" xfId="4830"/>
    <cellStyle name="Comma 2 4 3 2 5 8 2" xfId="7421"/>
    <cellStyle name="Comma 2 4 3 2 5 8 2 2" xfId="35869"/>
    <cellStyle name="Comma 2 4 3 2 5 8 2 2 2" xfId="37132"/>
    <cellStyle name="Comma 2 4 3 2 5 8 3" xfId="25316"/>
    <cellStyle name="Comma 2 4 3 2 5 9" xfId="8959"/>
    <cellStyle name="Comma 2 4 3 2 6" xfId="1642"/>
    <cellStyle name="Comma 2 4 3 2 6 10" xfId="13379"/>
    <cellStyle name="Comma 2 4 3 2 6 11" xfId="18135"/>
    <cellStyle name="Comma 2 4 3 2 6 12" xfId="20343"/>
    <cellStyle name="Comma 2 4 3 2 6 13" xfId="22309"/>
    <cellStyle name="Comma 2 4 3 2 6 13 2" xfId="35249"/>
    <cellStyle name="Comma 2 4 3 2 6 2" xfId="2297"/>
    <cellStyle name="Comma 2 4 3 2 6 2 10" xfId="23642"/>
    <cellStyle name="Comma 2 4 3 2 6 2 10 2" xfId="35402"/>
    <cellStyle name="Comma 2 4 3 2 6 2 2" xfId="6377"/>
    <cellStyle name="Comma 2 4 3 2 6 2 2 2" xfId="6591"/>
    <cellStyle name="Comma 2 4 3 2 6 2 2 2 2" xfId="36480"/>
    <cellStyle name="Comma 2 4 3 2 6 2 2 2 2 2" xfId="36633"/>
    <cellStyle name="Comma 2 4 3 2 6 2 2 3" xfId="24046"/>
    <cellStyle name="Comma 2 4 3 2 6 2 3" xfId="7936"/>
    <cellStyle name="Comma 2 4 3 2 6 2 4" xfId="9770"/>
    <cellStyle name="Comma 2 4 3 2 6 2 5" xfId="11977"/>
    <cellStyle name="Comma 2 4 3 2 6 2 6" xfId="14783"/>
    <cellStyle name="Comma 2 4 3 2 6 2 7" xfId="15242"/>
    <cellStyle name="Comma 2 4 3 2 6 2 8" xfId="18599"/>
    <cellStyle name="Comma 2 4 3 2 6 2 9" xfId="20807"/>
    <cellStyle name="Comma 2 4 3 2 6 3" xfId="3611"/>
    <cellStyle name="Comma 2 4 3 2 6 4" xfId="4235"/>
    <cellStyle name="Comma 2 4 3 2 6 5" xfId="4368"/>
    <cellStyle name="Comma 2 4 3 2 6 6" xfId="5004"/>
    <cellStyle name="Comma 2 4 3 2 6 6 2" xfId="7593"/>
    <cellStyle name="Comma 2 4 3 2 6 6 2 2" xfId="35946"/>
    <cellStyle name="Comma 2 4 3 2 6 6 2 2 2" xfId="37260"/>
    <cellStyle name="Comma 2 4 3 2 6 6 3" xfId="25621"/>
    <cellStyle name="Comma 2 4 3 2 6 7" xfId="9306"/>
    <cellStyle name="Comma 2 4 3 2 6 8" xfId="11513"/>
    <cellStyle name="Comma 2 4 3 2 6 9" xfId="14222"/>
    <cellStyle name="Comma 2 4 3 2 7" xfId="2701"/>
    <cellStyle name="Comma 2 4 3 2 8" xfId="2685"/>
    <cellStyle name="Comma 2 4 3 2 9" xfId="1524"/>
    <cellStyle name="Comma 2 4 3 2 9 10" xfId="23167"/>
    <cellStyle name="Comma 2 4 3 2 9 10 2" xfId="35220"/>
    <cellStyle name="Comma 2 4 3 2 9 2" xfId="5904"/>
    <cellStyle name="Comma 2 4 3 2 9 2 2" xfId="6325"/>
    <cellStyle name="Comma 2 4 3 2 9 2 2 2" xfId="36228"/>
    <cellStyle name="Comma 2 4 3 2 9 2 2 2 2" xfId="36451"/>
    <cellStyle name="Comma 2 4 3 2 9 2 3" xfId="23588"/>
    <cellStyle name="Comma 2 4 3 2 9 3" xfId="7562"/>
    <cellStyle name="Comma 2 4 3 2 9 4" xfId="9228"/>
    <cellStyle name="Comma 2 4 3 2 9 5" xfId="11435"/>
    <cellStyle name="Comma 2 4 3 2 9 6" xfId="14129"/>
    <cellStyle name="Comma 2 4 3 2 9 7" xfId="13489"/>
    <cellStyle name="Comma 2 4 3 2 9 8" xfId="18057"/>
    <cellStyle name="Comma 2 4 3 2 9 9" xfId="20265"/>
    <cellStyle name="Comma 2 4 3 20" xfId="15140"/>
    <cellStyle name="Comma 2 4 3 21" xfId="17607"/>
    <cellStyle name="Comma 2 4 3 22" xfId="19815"/>
    <cellStyle name="Comma 2 4 3 23" xfId="21976"/>
    <cellStyle name="Comma 2 4 3 23 2" xfId="34994"/>
    <cellStyle name="Comma 2 4 3 3" xfId="594"/>
    <cellStyle name="Comma 2 4 3 4" xfId="611"/>
    <cellStyle name="Comma 2 4 3 5" xfId="425"/>
    <cellStyle name="Comma 2 4 3 6" xfId="625"/>
    <cellStyle name="Comma 2 4 3 7" xfId="913"/>
    <cellStyle name="Comma 2 4 3 7 10" xfId="8831"/>
    <cellStyle name="Comma 2 4 3 7 11" xfId="11038"/>
    <cellStyle name="Comma 2 4 3 7 12" xfId="13622"/>
    <cellStyle name="Comma 2 4 3 7 13" xfId="16248"/>
    <cellStyle name="Comma 2 4 3 7 14" xfId="17660"/>
    <cellStyle name="Comma 2 4 3 7 15" xfId="19868"/>
    <cellStyle name="Comma 2 4 3 7 16" xfId="22046"/>
    <cellStyle name="Comma 2 4 3 7 16 2" xfId="35017"/>
    <cellStyle name="Comma 2 4 3 7 2" xfId="1065"/>
    <cellStyle name="Comma 2 4 3 7 2 10" xfId="8898"/>
    <cellStyle name="Comma 2 4 3 7 2 11" xfId="11105"/>
    <cellStyle name="Comma 2 4 3 7 2 12" xfId="13738"/>
    <cellStyle name="Comma 2 4 3 7 2 13" xfId="15087"/>
    <cellStyle name="Comma 2 4 3 7 2 14" xfId="17727"/>
    <cellStyle name="Comma 2 4 3 7 2 15" xfId="19935"/>
    <cellStyle name="Comma 2 4 3 7 2 16" xfId="22182"/>
    <cellStyle name="Comma 2 4 3 7 2 16 2" xfId="35052"/>
    <cellStyle name="Comma 2 4 3 7 2 2" xfId="1356"/>
    <cellStyle name="Comma 2 4 3 7 2 2 10" xfId="11326"/>
    <cellStyle name="Comma 2 4 3 7 2 2 11" xfId="13996"/>
    <cellStyle name="Comma 2 4 3 7 2 2 12" xfId="14557"/>
    <cellStyle name="Comma 2 4 3 7 2 2 13" xfId="17948"/>
    <cellStyle name="Comma 2 4 3 7 2 2 14" xfId="20156"/>
    <cellStyle name="Comma 2 4 3 7 2 2 15" xfId="22249"/>
    <cellStyle name="Comma 2 4 3 7 2 2 15 2" xfId="35145"/>
    <cellStyle name="Comma 2 4 3 7 2 2 2" xfId="1391"/>
    <cellStyle name="Comma 2 4 3 7 2 2 2 10" xfId="11361"/>
    <cellStyle name="Comma 2 4 3 7 2 2 2 11" xfId="14031"/>
    <cellStyle name="Comma 2 4 3 7 2 2 2 12" xfId="14377"/>
    <cellStyle name="Comma 2 4 3 7 2 2 2 13" xfId="17983"/>
    <cellStyle name="Comma 2 4 3 7 2 2 2 14" xfId="20191"/>
    <cellStyle name="Comma 2 4 3 7 2 2 2 15" xfId="22644"/>
    <cellStyle name="Comma 2 4 3 7 2 2 2 15 2" xfId="35180"/>
    <cellStyle name="Comma 2 4 3 7 2 2 2 2" xfId="2522"/>
    <cellStyle name="Comma 2 4 3 7 2 2 2 2 10" xfId="16555"/>
    <cellStyle name="Comma 2 4 3 7 2 2 2 2 11" xfId="18762"/>
    <cellStyle name="Comma 2 4 3 7 2 2 2 2 12" xfId="20970"/>
    <cellStyle name="Comma 2 4 3 7 2 2 2 2 13" xfId="22679"/>
    <cellStyle name="Comma 2 4 3 7 2 2 2 2 13 2" xfId="35555"/>
    <cellStyle name="Comma 2 4 3 7 2 2 2 2 2" xfId="2557"/>
    <cellStyle name="Comma 2 4 3 7 2 2 2 2 2 10" xfId="24209"/>
    <cellStyle name="Comma 2 4 3 7 2 2 2 2 2 10 2" xfId="35590"/>
    <cellStyle name="Comma 2 4 3 7 2 2 2 2 2 2" xfId="6754"/>
    <cellStyle name="Comma 2 4 3 7 2 2 2 2 2 2 2" xfId="6789"/>
    <cellStyle name="Comma 2 4 3 7 2 2 2 2 2 2 2 2" xfId="36786"/>
    <cellStyle name="Comma 2 4 3 7 2 2 2 2 2 2 2 2 2" xfId="36821"/>
    <cellStyle name="Comma 2 4 3 7 2 2 2 2 2 2 3" xfId="24244"/>
    <cellStyle name="Comma 2 4 3 7 2 2 2 2 2 3" xfId="8124"/>
    <cellStyle name="Comma 2 4 3 7 2 2 2 2 2 4" xfId="9968"/>
    <cellStyle name="Comma 2 4 3 7 2 2 2 2 2 5" xfId="12175"/>
    <cellStyle name="Comma 2 4 3 7 2 2 2 2 2 6" xfId="15012"/>
    <cellStyle name="Comma 2 4 3 7 2 2 2 2 2 7" xfId="16590"/>
    <cellStyle name="Comma 2 4 3 7 2 2 2 2 2 8" xfId="18797"/>
    <cellStyle name="Comma 2 4 3 7 2 2 2 2 2 9" xfId="21005"/>
    <cellStyle name="Comma 2 4 3 7 2 2 2 2 3" xfId="3860"/>
    <cellStyle name="Comma 2 4 3 7 2 2 2 2 4" xfId="3873"/>
    <cellStyle name="Comma 2 4 3 7 2 2 2 2 5" xfId="4269"/>
    <cellStyle name="Comma 2 4 3 7 2 2 2 2 6" xfId="5374"/>
    <cellStyle name="Comma 2 4 3 7 2 2 2 2 6 2" xfId="8089"/>
    <cellStyle name="Comma 2 4 3 7 2 2 2 2 6 2 2" xfId="36129"/>
    <cellStyle name="Comma 2 4 3 7 2 2 2 2 6 2 2 2" xfId="37428"/>
    <cellStyle name="Comma 2 4 3 7 2 2 2 2 6 3" xfId="26110"/>
    <cellStyle name="Comma 2 4 3 7 2 2 2 2 7" xfId="9933"/>
    <cellStyle name="Comma 2 4 3 7 2 2 2 2 8" xfId="12140"/>
    <cellStyle name="Comma 2 4 3 7 2 2 2 2 9" xfId="14977"/>
    <cellStyle name="Comma 2 4 3 7 2 2 2 3" xfId="3151"/>
    <cellStyle name="Comma 2 4 3 7 2 2 2 4" xfId="3436"/>
    <cellStyle name="Comma 2 4 3 7 2 2 2 5" xfId="3825"/>
    <cellStyle name="Comma 2 4 3 7 2 2 2 5 10" xfId="23537"/>
    <cellStyle name="Comma 2 4 3 7 2 2 2 5 10 2" xfId="35786"/>
    <cellStyle name="Comma 2 4 3 7 2 2 2 5 2" xfId="6274"/>
    <cellStyle name="Comma 2 4 3 7 2 2 2 5 2 2" xfId="7011"/>
    <cellStyle name="Comma 2 4 3 7 2 2 2 5 2 2 2" xfId="36411"/>
    <cellStyle name="Comma 2 4 3 7 2 2 2 5 2 2 2 2" xfId="37017"/>
    <cellStyle name="Comma 2 4 3 7 2 2 2 5 2 3" xfId="24850"/>
    <cellStyle name="Comma 2 4 3 7 2 2 2 5 3" xfId="8704"/>
    <cellStyle name="Comma 2 4 3 7 2 2 2 5 4" xfId="10659"/>
    <cellStyle name="Comma 2 4 3 7 2 2 2 5 5" xfId="12866"/>
    <cellStyle name="Comma 2 4 3 7 2 2 2 5 6" xfId="15975"/>
    <cellStyle name="Comma 2 4 3 7 2 2 2 5 7" xfId="17281"/>
    <cellStyle name="Comma 2 4 3 7 2 2 2 5 8" xfId="19488"/>
    <cellStyle name="Comma 2 4 3 7 2 2 2 5 9" xfId="21696"/>
    <cellStyle name="Comma 2 4 3 7 2 2 2 6" xfId="3585"/>
    <cellStyle name="Comma 2 4 3 7 2 2 2 7" xfId="4019"/>
    <cellStyle name="Comma 2 4 3 7 2 2 2 8" xfId="5339"/>
    <cellStyle name="Comma 2 4 3 7 2 2 2 8 2" xfId="7522"/>
    <cellStyle name="Comma 2 4 3 7 2 2 2 8 2 2" xfId="36094"/>
    <cellStyle name="Comma 2 4 3 7 2 2 2 8 2 2 2" xfId="37233"/>
    <cellStyle name="Comma 2 4 3 7 2 2 2 8 3" xfId="25511"/>
    <cellStyle name="Comma 2 4 3 7 2 2 2 9" xfId="9154"/>
    <cellStyle name="Comma 2 4 3 7 2 2 3" xfId="2198"/>
    <cellStyle name="Comma 2 4 3 7 2 2 3 10" xfId="13508"/>
    <cellStyle name="Comma 2 4 3 7 2 2 3 11" xfId="18544"/>
    <cellStyle name="Comma 2 4 3 7 2 2 3 12" xfId="20752"/>
    <cellStyle name="Comma 2 4 3 7 2 2 3 13" xfId="22991"/>
    <cellStyle name="Comma 2 4 3 7 2 2 3 13 2" xfId="35380"/>
    <cellStyle name="Comma 2 4 3 7 2 2 3 2" xfId="3116"/>
    <cellStyle name="Comma 2 4 3 7 2 2 3 2 10" xfId="23992"/>
    <cellStyle name="Comma 2 4 3 7 2 2 3 2 10 2" xfId="35657"/>
    <cellStyle name="Comma 2 4 3 7 2 2 3 2 2" xfId="6569"/>
    <cellStyle name="Comma 2 4 3 7 2 2 3 2 2 2" xfId="6856"/>
    <cellStyle name="Comma 2 4 3 7 2 2 3 2 2 2 2" xfId="36611"/>
    <cellStyle name="Comma 2 4 3 7 2 2 3 2 2 2 2 2" xfId="36888"/>
    <cellStyle name="Comma 2 4 3 7 2 2 3 2 2 3" xfId="24556"/>
    <cellStyle name="Comma 2 4 3 7 2 2 3 2 3" xfId="8436"/>
    <cellStyle name="Comma 2 4 3 7 2 2 3 2 4" xfId="10280"/>
    <cellStyle name="Comma 2 4 3 7 2 2 3 2 5" xfId="12487"/>
    <cellStyle name="Comma 2 4 3 7 2 2 3 2 6" xfId="15454"/>
    <cellStyle name="Comma 2 4 3 7 2 2 3 2 7" xfId="16902"/>
    <cellStyle name="Comma 2 4 3 7 2 2 3 2 8" xfId="19109"/>
    <cellStyle name="Comma 2 4 3 7 2 2 3 2 9" xfId="21317"/>
    <cellStyle name="Comma 2 4 3 7 2 2 3 3" xfId="4164"/>
    <cellStyle name="Comma 2 4 3 7 2 2 3 4" xfId="4474"/>
    <cellStyle name="Comma 2 4 3 7 2 2 3 5" xfId="4644"/>
    <cellStyle name="Comma 2 4 3 7 2 2 3 6" xfId="5686"/>
    <cellStyle name="Comma 2 4 3 7 2 2 3 6 2" xfId="7882"/>
    <cellStyle name="Comma 2 4 3 7 2 2 3 6 2 2" xfId="36196"/>
    <cellStyle name="Comma 2 4 3 7 2 2 3 6 2 2 2" xfId="37361"/>
    <cellStyle name="Comma 2 4 3 7 2 2 3 6 3" xfId="26000"/>
    <cellStyle name="Comma 2 4 3 7 2 2 3 7" xfId="9715"/>
    <cellStyle name="Comma 2 4 3 7 2 2 3 8" xfId="11922"/>
    <cellStyle name="Comma 2 4 3 7 2 2 3 9" xfId="14701"/>
    <cellStyle name="Comma 2 4 3 7 2 2 4" xfId="3401"/>
    <cellStyle name="Comma 2 4 3 7 2 2 5" xfId="3541"/>
    <cellStyle name="Comma 2 4 3 7 2 2 5 10" xfId="23502"/>
    <cellStyle name="Comma 2 4 3 7 2 2 5 10 2" xfId="35719"/>
    <cellStyle name="Comma 2 4 3 7 2 2 5 2" xfId="6239"/>
    <cellStyle name="Comma 2 4 3 7 2 2 5 2 2" xfId="6918"/>
    <cellStyle name="Comma 2 4 3 7 2 2 5 2 2 2" xfId="36376"/>
    <cellStyle name="Comma 2 4 3 7 2 2 5 2 2 2 2" xfId="36950"/>
    <cellStyle name="Comma 2 4 3 7 2 2 5 2 3" xfId="24757"/>
    <cellStyle name="Comma 2 4 3 7 2 2 5 3" xfId="8637"/>
    <cellStyle name="Comma 2 4 3 7 2 2 5 4" xfId="10534"/>
    <cellStyle name="Comma 2 4 3 7 2 2 5 5" xfId="12741"/>
    <cellStyle name="Comma 2 4 3 7 2 2 5 6" xfId="15785"/>
    <cellStyle name="Comma 2 4 3 7 2 2 5 7" xfId="17156"/>
    <cellStyle name="Comma 2 4 3 7 2 2 5 8" xfId="19363"/>
    <cellStyle name="Comma 2 4 3 7 2 2 5 9" xfId="21571"/>
    <cellStyle name="Comma 2 4 3 7 2 2 6" xfId="1928"/>
    <cellStyle name="Comma 2 4 3 7 2 2 7" xfId="2483"/>
    <cellStyle name="Comma 2 4 3 7 2 2 8" xfId="4944"/>
    <cellStyle name="Comma 2 4 3 7 2 2 8 2" xfId="7487"/>
    <cellStyle name="Comma 2 4 3 7 2 2 8 2 2" xfId="35924"/>
    <cellStyle name="Comma 2 4 3 7 2 2 8 2 2 2" xfId="37198"/>
    <cellStyle name="Comma 2 4 3 7 2 2 8 3" xfId="25476"/>
    <cellStyle name="Comma 2 4 3 7 2 2 9" xfId="9119"/>
    <cellStyle name="Comma 2 4 3 7 2 3" xfId="2130"/>
    <cellStyle name="Comma 2 4 3 7 2 3 10" xfId="13288"/>
    <cellStyle name="Comma 2 4 3 7 2 3 11" xfId="18476"/>
    <cellStyle name="Comma 2 4 3 7 2 3 12" xfId="20684"/>
    <cellStyle name="Comma 2 4 3 7 2 3 13" xfId="22423"/>
    <cellStyle name="Comma 2 4 3 7 2 3 13 2" xfId="35345"/>
    <cellStyle name="Comma 2 4 3 7 2 3 2" xfId="2377"/>
    <cellStyle name="Comma 2 4 3 7 2 3 2 10" xfId="23924"/>
    <cellStyle name="Comma 2 4 3 7 2 3 2 10 2" xfId="35458"/>
    <cellStyle name="Comma 2 4 3 7 2 3 2 2" xfId="6533"/>
    <cellStyle name="Comma 2 4 3 7 2 3 2 2 2" xfId="6650"/>
    <cellStyle name="Comma 2 4 3 7 2 3 2 2 2 2" xfId="36576"/>
    <cellStyle name="Comma 2 4 3 7 2 3 2 2 2 2 2" xfId="36689"/>
    <cellStyle name="Comma 2 4 3 7 2 3 2 2 3" xfId="24105"/>
    <cellStyle name="Comma 2 4 3 7 2 3 2 3" xfId="7992"/>
    <cellStyle name="Comma 2 4 3 7 2 3 2 4" xfId="9829"/>
    <cellStyle name="Comma 2 4 3 7 2 3 2 5" xfId="12036"/>
    <cellStyle name="Comma 2 4 3 7 2 3 2 6" xfId="14853"/>
    <cellStyle name="Comma 2 4 3 7 2 3 2 7" xfId="13679"/>
    <cellStyle name="Comma 2 4 3 7 2 3 2 8" xfId="18658"/>
    <cellStyle name="Comma 2 4 3 7 2 3 2 9" xfId="20866"/>
    <cellStyle name="Comma 2 4 3 7 2 3 3" xfId="3683"/>
    <cellStyle name="Comma 2 4 3 7 2 3 4" xfId="4295"/>
    <cellStyle name="Comma 2 4 3 7 2 3 5" xfId="3872"/>
    <cellStyle name="Comma 2 4 3 7 2 3 6" xfId="5118"/>
    <cellStyle name="Comma 2 4 3 7 2 3 6 2" xfId="7815"/>
    <cellStyle name="Comma 2 4 3 7 2 3 6 2 2" xfId="36001"/>
    <cellStyle name="Comma 2 4 3 7 2 3 6 2 2 2" xfId="37326"/>
    <cellStyle name="Comma 2 4 3 7 2 3 6 3" xfId="25932"/>
    <cellStyle name="Comma 2 4 3 7 2 3 7" xfId="9647"/>
    <cellStyle name="Comma 2 4 3 7 2 3 8" xfId="11854"/>
    <cellStyle name="Comma 2 4 3 7 2 3 9" xfId="14633"/>
    <cellStyle name="Comma 2 4 3 7 2 4" xfId="2883"/>
    <cellStyle name="Comma 2 4 3 7 2 5" xfId="3180"/>
    <cellStyle name="Comma 2 4 3 7 2 6" xfId="3474"/>
    <cellStyle name="Comma 2 4 3 7 2 6 10" xfId="23281"/>
    <cellStyle name="Comma 2 4 3 7 2 6 10 2" xfId="35684"/>
    <cellStyle name="Comma 2 4 3 7 2 6 2" xfId="6018"/>
    <cellStyle name="Comma 2 4 3 7 2 6 2 2" xfId="6883"/>
    <cellStyle name="Comma 2 4 3 7 2 6 2 2 2" xfId="36283"/>
    <cellStyle name="Comma 2 4 3 7 2 6 2 2 2 2" xfId="36915"/>
    <cellStyle name="Comma 2 4 3 7 2 6 2 3" xfId="24722"/>
    <cellStyle name="Comma 2 4 3 7 2 6 3" xfId="8602"/>
    <cellStyle name="Comma 2 4 3 7 2 6 4" xfId="10467"/>
    <cellStyle name="Comma 2 4 3 7 2 6 5" xfId="12674"/>
    <cellStyle name="Comma 2 4 3 7 2 6 6" xfId="15718"/>
    <cellStyle name="Comma 2 4 3 7 2 6 7" xfId="17089"/>
    <cellStyle name="Comma 2 4 3 7 2 6 8" xfId="19296"/>
    <cellStyle name="Comma 2 4 3 7 2 6 9" xfId="21504"/>
    <cellStyle name="Comma 2 4 3 7 2 7" xfId="1769"/>
    <cellStyle name="Comma 2 4 3 7 2 8" xfId="1408"/>
    <cellStyle name="Comma 2 4 3 7 2 9" xfId="4877"/>
    <cellStyle name="Comma 2 4 3 7 2 9 2" xfId="7394"/>
    <cellStyle name="Comma 2 4 3 7 2 9 2 2" xfId="35889"/>
    <cellStyle name="Comma 2 4 3 7 2 9 2 2 2" xfId="37105"/>
    <cellStyle name="Comma 2 4 3 7 2 9 3" xfId="25255"/>
    <cellStyle name="Comma 2 4 3 7 3" xfId="1209"/>
    <cellStyle name="Comma 2 4 3 7 3 10" xfId="11222"/>
    <cellStyle name="Comma 2 4 3 7 3 11" xfId="13868"/>
    <cellStyle name="Comma 2 4 3 7 3 12" xfId="16265"/>
    <cellStyle name="Comma 2 4 3 7 3 13" xfId="17844"/>
    <cellStyle name="Comma 2 4 3 7 3 14" xfId="20052"/>
    <cellStyle name="Comma 2 4 3 7 3 15" xfId="22356"/>
    <cellStyle name="Comma 2 4 3 7 3 15 2" xfId="35103"/>
    <cellStyle name="Comma 2 4 3 7 3 2" xfId="2326"/>
    <cellStyle name="Comma 2 4 3 7 3 2 10" xfId="13330"/>
    <cellStyle name="Comma 2 4 3 7 3 2 11" xfId="18619"/>
    <cellStyle name="Comma 2 4 3 7 3 2 12" xfId="20827"/>
    <cellStyle name="Comma 2 4 3 7 3 2 13" xfId="22540"/>
    <cellStyle name="Comma 2 4 3 7 3 2 13 2" xfId="35422"/>
    <cellStyle name="Comma 2 4 3 7 3 2 2" xfId="2455"/>
    <cellStyle name="Comma 2 4 3 7 3 2 2 10" xfId="24066"/>
    <cellStyle name="Comma 2 4 3 7 3 2 2 10 2" xfId="35511"/>
    <cellStyle name="Comma 2 4 3 7 3 2 2 2" xfId="6611"/>
    <cellStyle name="Comma 2 4 3 7 3 2 2 2 2" xfId="6707"/>
    <cellStyle name="Comma 2 4 3 7 3 2 2 2 2 2" xfId="36653"/>
    <cellStyle name="Comma 2 4 3 7 3 2 2 2 2 2 2" xfId="36742"/>
    <cellStyle name="Comma 2 4 3 7 3 2 2 2 3" xfId="24162"/>
    <cellStyle name="Comma 2 4 3 7 3 2 2 3" xfId="8045"/>
    <cellStyle name="Comma 2 4 3 7 3 2 2 4" xfId="9886"/>
    <cellStyle name="Comma 2 4 3 7 3 2 2 5" xfId="12093"/>
    <cellStyle name="Comma 2 4 3 7 3 2 2 6" xfId="14919"/>
    <cellStyle name="Comma 2 4 3 7 3 2 2 7" xfId="16508"/>
    <cellStyle name="Comma 2 4 3 7 3 2 2 8" xfId="18715"/>
    <cellStyle name="Comma 2 4 3 7 3 2 2 9" xfId="20923"/>
    <cellStyle name="Comma 2 4 3 7 3 2 3" xfId="3766"/>
    <cellStyle name="Comma 2 4 3 7 3 2 4" xfId="1929"/>
    <cellStyle name="Comma 2 4 3 7 3 2 5" xfId="1592"/>
    <cellStyle name="Comma 2 4 3 7 3 2 6" xfId="5235"/>
    <cellStyle name="Comma 2 4 3 7 3 2 6 2" xfId="7956"/>
    <cellStyle name="Comma 2 4 3 7 3 2 6 2 2" xfId="36052"/>
    <cellStyle name="Comma 2 4 3 7 3 2 6 2 2 2" xfId="37377"/>
    <cellStyle name="Comma 2 4 3 7 3 2 6 3" xfId="26049"/>
    <cellStyle name="Comma 2 4 3 7 3 2 7" xfId="9790"/>
    <cellStyle name="Comma 2 4 3 7 3 2 8" xfId="11997"/>
    <cellStyle name="Comma 2 4 3 7 3 2 9" xfId="14808"/>
    <cellStyle name="Comma 2 4 3 7 3 3" xfId="3002"/>
    <cellStyle name="Comma 2 4 3 7 3 4" xfId="3297"/>
    <cellStyle name="Comma 2 4 3 7 3 5" xfId="3639"/>
    <cellStyle name="Comma 2 4 3 7 3 5 10" xfId="23398"/>
    <cellStyle name="Comma 2 4 3 7 3 5 10 2" xfId="35735"/>
    <cellStyle name="Comma 2 4 3 7 3 5 2" xfId="6135"/>
    <cellStyle name="Comma 2 4 3 7 3 5 2 2" xfId="6938"/>
    <cellStyle name="Comma 2 4 3 7 3 5 2 2 2" xfId="36334"/>
    <cellStyle name="Comma 2 4 3 7 3 5 2 2 2 2" xfId="36966"/>
    <cellStyle name="Comma 2 4 3 7 3 5 2 3" xfId="24777"/>
    <cellStyle name="Comma 2 4 3 7 3 5 3" xfId="8653"/>
    <cellStyle name="Comma 2 4 3 7 3 5 4" xfId="10586"/>
    <cellStyle name="Comma 2 4 3 7 3 5 5" xfId="12793"/>
    <cellStyle name="Comma 2 4 3 7 3 5 6" xfId="15858"/>
    <cellStyle name="Comma 2 4 3 7 3 5 7" xfId="17208"/>
    <cellStyle name="Comma 2 4 3 7 3 5 8" xfId="19415"/>
    <cellStyle name="Comma 2 4 3 7 3 5 9" xfId="21623"/>
    <cellStyle name="Comma 2 4 3 7 3 6" xfId="3922"/>
    <cellStyle name="Comma 2 4 3 7 3 7" xfId="1609"/>
    <cellStyle name="Comma 2 4 3 7 3 8" xfId="5051"/>
    <cellStyle name="Comma 2 4 3 7 3 8 2" xfId="7445"/>
    <cellStyle name="Comma 2 4 3 7 3 8 2 2" xfId="35966"/>
    <cellStyle name="Comma 2 4 3 7 3 8 2 2 2" xfId="37156"/>
    <cellStyle name="Comma 2 4 3 7 3 8 3" xfId="25372"/>
    <cellStyle name="Comma 2 4 3 7 3 9" xfId="9015"/>
    <cellStyle name="Comma 2 4 3 7 4" xfId="1959"/>
    <cellStyle name="Comma 2 4 3 7 4 10" xfId="14761"/>
    <cellStyle name="Comma 2 4 3 7 4 11" xfId="18315"/>
    <cellStyle name="Comma 2 4 3 7 4 12" xfId="20523"/>
    <cellStyle name="Comma 2 4 3 7 4 13" xfId="22769"/>
    <cellStyle name="Comma 2 4 3 7 4 13 2" xfId="35297"/>
    <cellStyle name="Comma 2 4 3 7 4 2" xfId="2797"/>
    <cellStyle name="Comma 2 4 3 7 4 2 10" xfId="23772"/>
    <cellStyle name="Comma 2 4 3 7 4 2 10 2" xfId="35606"/>
    <cellStyle name="Comma 2 4 3 7 4 2 2" xfId="6475"/>
    <cellStyle name="Comma 2 4 3 7 4 2 2 2" xfId="6805"/>
    <cellStyle name="Comma 2 4 3 7 4 2 2 2 2" xfId="36528"/>
    <cellStyle name="Comma 2 4 3 7 4 2 2 2 2 2" xfId="36837"/>
    <cellStyle name="Comma 2 4 3 7 4 2 2 3" xfId="24334"/>
    <cellStyle name="Comma 2 4 3 7 4 2 3" xfId="8214"/>
    <cellStyle name="Comma 2 4 3 7 4 2 4" xfId="10058"/>
    <cellStyle name="Comma 2 4 3 7 4 2 5" xfId="12265"/>
    <cellStyle name="Comma 2 4 3 7 4 2 6" xfId="15181"/>
    <cellStyle name="Comma 2 4 3 7 4 2 7" xfId="16680"/>
    <cellStyle name="Comma 2 4 3 7 4 2 8" xfId="18887"/>
    <cellStyle name="Comma 2 4 3 7 4 2 9" xfId="21095"/>
    <cellStyle name="Comma 2 4 3 7 4 3" xfId="3985"/>
    <cellStyle name="Comma 2 4 3 7 4 4" xfId="1839"/>
    <cellStyle name="Comma 2 4 3 7 4 5" xfId="3747"/>
    <cellStyle name="Comma 2 4 3 7 4 6" xfId="5464"/>
    <cellStyle name="Comma 2 4 3 7 4 6 2" xfId="7673"/>
    <cellStyle name="Comma 2 4 3 7 4 6 2 2" xfId="36145"/>
    <cellStyle name="Comma 2 4 3 7 4 6 2 2 2" xfId="37284"/>
    <cellStyle name="Comma 2 4 3 7 4 6 3" xfId="25777"/>
    <cellStyle name="Comma 2 4 3 7 4 7" xfId="9486"/>
    <cellStyle name="Comma 2 4 3 7 4 8" xfId="11693"/>
    <cellStyle name="Comma 2 4 3 7 4 9" xfId="14469"/>
    <cellStyle name="Comma 2 4 3 7 5" xfId="2656"/>
    <cellStyle name="Comma 2 4 3 7 6" xfId="1404"/>
    <cellStyle name="Comma 2 4 3 7 6 10" xfId="23214"/>
    <cellStyle name="Comma 2 4 3 7 6 10 2" xfId="35186"/>
    <cellStyle name="Comma 2 4 3 7 6 2" xfId="5951"/>
    <cellStyle name="Comma 2 4 3 7 6 2 2" xfId="6281"/>
    <cellStyle name="Comma 2 4 3 7 6 2 2 2" xfId="36248"/>
    <cellStyle name="Comma 2 4 3 7 6 2 2 2 2" xfId="36417"/>
    <cellStyle name="Comma 2 4 3 7 6 2 3" xfId="23544"/>
    <cellStyle name="Comma 2 4 3 7 6 3" xfId="7528"/>
    <cellStyle name="Comma 2 4 3 7 6 4" xfId="9165"/>
    <cellStyle name="Comma 2 4 3 7 6 5" xfId="11372"/>
    <cellStyle name="Comma 2 4 3 7 6 6" xfId="14042"/>
    <cellStyle name="Comma 2 4 3 7 6 7" xfId="16316"/>
    <cellStyle name="Comma 2 4 3 7 6 8" xfId="17994"/>
    <cellStyle name="Comma 2 4 3 7 6 9" xfId="20202"/>
    <cellStyle name="Comma 2 4 3 7 7" xfId="1444"/>
    <cellStyle name="Comma 2 4 3 7 8" xfId="3696"/>
    <cellStyle name="Comma 2 4 3 7 9" xfId="4741"/>
    <cellStyle name="Comma 2 4 3 7 9 2" xfId="7359"/>
    <cellStyle name="Comma 2 4 3 7 9 2 2" xfId="35847"/>
    <cellStyle name="Comma 2 4 3 7 9 2 2 2" xfId="37070"/>
    <cellStyle name="Comma 2 4 3 7 9 3" xfId="25188"/>
    <cellStyle name="Comma 2 4 3 8" xfId="1089"/>
    <cellStyle name="Comma 2 4 3 9" xfId="1139"/>
    <cellStyle name="Comma 2 4 3 9 10" xfId="11153"/>
    <cellStyle name="Comma 2 4 3 9 11" xfId="13799"/>
    <cellStyle name="Comma 2 4 3 9 12" xfId="16027"/>
    <cellStyle name="Comma 2 4 3 9 13" xfId="17775"/>
    <cellStyle name="Comma 2 4 3 9 14" xfId="19983"/>
    <cellStyle name="Comma 2 4 3 9 15" xfId="22129"/>
    <cellStyle name="Comma 2 4 3 9 15 2" xfId="35068"/>
    <cellStyle name="Comma 2 4 3 9 2" xfId="1333"/>
    <cellStyle name="Comma 2 4 3 9 2 10" xfId="11303"/>
    <cellStyle name="Comma 2 4 3 9 2 11" xfId="13973"/>
    <cellStyle name="Comma 2 4 3 9 2 12" xfId="15548"/>
    <cellStyle name="Comma 2 4 3 9 2 13" xfId="17925"/>
    <cellStyle name="Comma 2 4 3 9 2 14" xfId="20133"/>
    <cellStyle name="Comma 2 4 3 9 2 15" xfId="22471"/>
    <cellStyle name="Comma 2 4 3 9 2 15 2" xfId="35122"/>
    <cellStyle name="Comma 2 4 3 9 2 2" xfId="2403"/>
    <cellStyle name="Comma 2 4 3 9 2 2 10" xfId="13205"/>
    <cellStyle name="Comma 2 4 3 9 2 2 11" xfId="18675"/>
    <cellStyle name="Comma 2 4 3 9 2 2 12" xfId="20883"/>
    <cellStyle name="Comma 2 4 3 9 2 2 13" xfId="22621"/>
    <cellStyle name="Comma 2 4 3 9 2 2 13 2" xfId="35475"/>
    <cellStyle name="Comma 2 4 3 9 2 2 2" xfId="2499"/>
    <cellStyle name="Comma 2 4 3 9 2 2 2 10" xfId="24122"/>
    <cellStyle name="Comma 2 4 3 9 2 2 2 10 2" xfId="35532"/>
    <cellStyle name="Comma 2 4 3 9 2 2 2 2" xfId="6667"/>
    <cellStyle name="Comma 2 4 3 9 2 2 2 2 2" xfId="6731"/>
    <cellStyle name="Comma 2 4 3 9 2 2 2 2 2 2" xfId="36706"/>
    <cellStyle name="Comma 2 4 3 9 2 2 2 2 2 2 2" xfId="36763"/>
    <cellStyle name="Comma 2 4 3 9 2 2 2 2 3" xfId="24186"/>
    <cellStyle name="Comma 2 4 3 9 2 2 2 3" xfId="8066"/>
    <cellStyle name="Comma 2 4 3 9 2 2 2 4" xfId="9910"/>
    <cellStyle name="Comma 2 4 3 9 2 2 2 5" xfId="12117"/>
    <cellStyle name="Comma 2 4 3 9 2 2 2 6" xfId="14954"/>
    <cellStyle name="Comma 2 4 3 9 2 2 2 7" xfId="16532"/>
    <cellStyle name="Comma 2 4 3 9 2 2 2 8" xfId="18739"/>
    <cellStyle name="Comma 2 4 3 9 2 2 2 9" xfId="20947"/>
    <cellStyle name="Comma 2 4 3 9 2 2 3" xfId="3802"/>
    <cellStyle name="Comma 2 4 3 9 2 2 4" xfId="1711"/>
    <cellStyle name="Comma 2 4 3 9 2 2 5" xfId="1938"/>
    <cellStyle name="Comma 2 4 3 9 2 2 6" xfId="5316"/>
    <cellStyle name="Comma 2 4 3 9 2 2 6 2" xfId="8009"/>
    <cellStyle name="Comma 2 4 3 9 2 2 6 2 2" xfId="36071"/>
    <cellStyle name="Comma 2 4 3 9 2 2 6 2 2 2" xfId="37402"/>
    <cellStyle name="Comma 2 4 3 9 2 2 6 3" xfId="26077"/>
    <cellStyle name="Comma 2 4 3 9 2 2 7" xfId="9846"/>
    <cellStyle name="Comma 2 4 3 9 2 2 8" xfId="12053"/>
    <cellStyle name="Comma 2 4 3 9 2 2 9" xfId="14874"/>
    <cellStyle name="Comma 2 4 3 9 2 3" xfId="3093"/>
    <cellStyle name="Comma 2 4 3 9 2 4" xfId="3378"/>
    <cellStyle name="Comma 2 4 3 9 2 5" xfId="3714"/>
    <cellStyle name="Comma 2 4 3 9 2 5 10" xfId="23479"/>
    <cellStyle name="Comma 2 4 3 9 2 5 10 2" xfId="35760"/>
    <cellStyle name="Comma 2 4 3 9 2 5 2" xfId="6216"/>
    <cellStyle name="Comma 2 4 3 9 2 5 2 2" xfId="6970"/>
    <cellStyle name="Comma 2 4 3 9 2 5 2 2 2" xfId="36353"/>
    <cellStyle name="Comma 2 4 3 9 2 5 2 2 2 2" xfId="36991"/>
    <cellStyle name="Comma 2 4 3 9 2 5 2 3" xfId="24809"/>
    <cellStyle name="Comma 2 4 3 9 2 5 3" xfId="8678"/>
    <cellStyle name="Comma 2 4 3 9 2 5 4" xfId="10618"/>
    <cellStyle name="Comma 2 4 3 9 2 5 5" xfId="12825"/>
    <cellStyle name="Comma 2 4 3 9 2 5 6" xfId="15907"/>
    <cellStyle name="Comma 2 4 3 9 2 5 7" xfId="17240"/>
    <cellStyle name="Comma 2 4 3 9 2 5 8" xfId="19447"/>
    <cellStyle name="Comma 2 4 3 9 2 5 9" xfId="21655"/>
    <cellStyle name="Comma 2 4 3 9 2 6" xfId="2476"/>
    <cellStyle name="Comma 2 4 3 9 2 7" xfId="3624"/>
    <cellStyle name="Comma 2 4 3 9 2 8" xfId="5166"/>
    <cellStyle name="Comma 2 4 3 9 2 8 2" xfId="7464"/>
    <cellStyle name="Comma 2 4 3 9 2 8 2 2" xfId="36017"/>
    <cellStyle name="Comma 2 4 3 9 2 8 2 2 2" xfId="37175"/>
    <cellStyle name="Comma 2 4 3 9 2 8 3" xfId="25453"/>
    <cellStyle name="Comma 2 4 3 9 2 9" xfId="9096"/>
    <cellStyle name="Comma 2 4 3 9 3" xfId="2077"/>
    <cellStyle name="Comma 2 4 3 9 3 10" xfId="13269"/>
    <cellStyle name="Comma 2 4 3 9 3 11" xfId="18423"/>
    <cellStyle name="Comma 2 4 3 9 3 12" xfId="20631"/>
    <cellStyle name="Comma 2 4 3 9 3 13" xfId="22866"/>
    <cellStyle name="Comma 2 4 3 9 3 13 2" xfId="35322"/>
    <cellStyle name="Comma 2 4 3 9 3 2" xfId="2933"/>
    <cellStyle name="Comma 2 4 3 9 3 2 10" xfId="23871"/>
    <cellStyle name="Comma 2 4 3 9 3 2 10 2" xfId="35631"/>
    <cellStyle name="Comma 2 4 3 9 3 2 2" xfId="6510"/>
    <cellStyle name="Comma 2 4 3 9 3 2 2 2" xfId="6830"/>
    <cellStyle name="Comma 2 4 3 9 3 2 2 2 2" xfId="36553"/>
    <cellStyle name="Comma 2 4 3 9 3 2 2 2 2 2" xfId="36862"/>
    <cellStyle name="Comma 2 4 3 9 3 2 2 3" xfId="24431"/>
    <cellStyle name="Comma 2 4 3 9 3 2 3" xfId="8311"/>
    <cellStyle name="Comma 2 4 3 9 3 2 4" xfId="10155"/>
    <cellStyle name="Comma 2 4 3 9 3 2 5" xfId="12362"/>
    <cellStyle name="Comma 2 4 3 9 3 2 6" xfId="15298"/>
    <cellStyle name="Comma 2 4 3 9 3 2 7" xfId="16777"/>
    <cellStyle name="Comma 2 4 3 9 3 2 8" xfId="18984"/>
    <cellStyle name="Comma 2 4 3 9 3 2 9" xfId="21192"/>
    <cellStyle name="Comma 2 4 3 9 3 3" xfId="4060"/>
    <cellStyle name="Comma 2 4 3 9 3 4" xfId="4397"/>
    <cellStyle name="Comma 2 4 3 9 3 5" xfId="4618"/>
    <cellStyle name="Comma 2 4 3 9 3 6" xfId="5561"/>
    <cellStyle name="Comma 2 4 3 9 3 6 2" xfId="7762"/>
    <cellStyle name="Comma 2 4 3 9 3 6 2 2" xfId="36170"/>
    <cellStyle name="Comma 2 4 3 9 3 6 2 2 2" xfId="37303"/>
    <cellStyle name="Comma 2 4 3 9 3 6 3" xfId="25879"/>
    <cellStyle name="Comma 2 4 3 9 3 7" xfId="9594"/>
    <cellStyle name="Comma 2 4 3 9 3 8" xfId="11801"/>
    <cellStyle name="Comma 2 4 3 9 3 9" xfId="14580"/>
    <cellStyle name="Comma 2 4 3 9 4" xfId="3228"/>
    <cellStyle name="Comma 2 4 3 9 5" xfId="1865"/>
    <cellStyle name="Comma 2 4 3 9 5 10" xfId="23329"/>
    <cellStyle name="Comma 2 4 3 9 5 10 2" xfId="35278"/>
    <cellStyle name="Comma 2 4 3 9 5 2" xfId="6066"/>
    <cellStyle name="Comma 2 4 3 9 5 2 2" xfId="6446"/>
    <cellStyle name="Comma 2 4 3 9 5 2 2 2" xfId="36299"/>
    <cellStyle name="Comma 2 4 3 9 5 2 2 2 2" xfId="36509"/>
    <cellStyle name="Comma 2 4 3 9 5 2 3" xfId="23741"/>
    <cellStyle name="Comma 2 4 3 9 5 3" xfId="7652"/>
    <cellStyle name="Comma 2 4 3 9 5 4" xfId="9441"/>
    <cellStyle name="Comma 2 4 3 9 5 5" xfId="11648"/>
    <cellStyle name="Comma 2 4 3 9 5 6" xfId="14402"/>
    <cellStyle name="Comma 2 4 3 9 5 7" xfId="15673"/>
    <cellStyle name="Comma 2 4 3 9 5 8" xfId="18270"/>
    <cellStyle name="Comma 2 4 3 9 5 9" xfId="20478"/>
    <cellStyle name="Comma 2 4 3 9 6" xfId="3926"/>
    <cellStyle name="Comma 2 4 3 9 7" xfId="4536"/>
    <cellStyle name="Comma 2 4 3 9 8" xfId="4824"/>
    <cellStyle name="Comma 2 4 3 9 8 2" xfId="7410"/>
    <cellStyle name="Comma 2 4 3 9 8 2 2" xfId="35866"/>
    <cellStyle name="Comma 2 4 3 9 8 2 2 2" xfId="37121"/>
    <cellStyle name="Comma 2 4 3 9 8 3" xfId="25303"/>
    <cellStyle name="Comma 2 4 3 9 9" xfId="8946"/>
    <cellStyle name="Comma 2 4 30" xfId="13349"/>
    <cellStyle name="Comma 2 4 31" xfId="13251"/>
    <cellStyle name="Comma 2 4 32" xfId="17594"/>
    <cellStyle name="Comma 2 4 33" xfId="19802"/>
    <cellStyle name="Comma 2 4 34" xfId="21970"/>
    <cellStyle name="Comma 2 4 34 2" xfId="34983"/>
    <cellStyle name="Comma 2 4 4" xfId="528"/>
    <cellStyle name="Comma 2 4 5" xfId="520"/>
    <cellStyle name="Comma 2 4 6" xfId="554"/>
    <cellStyle name="Comma 2 4 7" xfId="495"/>
    <cellStyle name="Comma 2 4 8" xfId="606"/>
    <cellStyle name="Comma 2 4 9" xfId="499"/>
    <cellStyle name="Comma 2 40" xfId="15165"/>
    <cellStyle name="Comma 2 41" xfId="17591"/>
    <cellStyle name="Comma 2 42" xfId="19799"/>
    <cellStyle name="Comma 2 43" xfId="21965"/>
    <cellStyle name="Comma 2 43 2" xfId="34980"/>
    <cellStyle name="Comma 2 5" xfId="409"/>
    <cellStyle name="Comma 2 5 10" xfId="428"/>
    <cellStyle name="Comma 2 5 2" xfId="447"/>
    <cellStyle name="Comma 2 5 2 2" xfId="519"/>
    <cellStyle name="Comma 2 5 2 3" xfId="591"/>
    <cellStyle name="Comma 2 5 2 4" xfId="610"/>
    <cellStyle name="Comma 2 5 2 5" xfId="492"/>
    <cellStyle name="Comma 2 5 2 6" xfId="486"/>
    <cellStyle name="Comma 2 5 3" xfId="541"/>
    <cellStyle name="Comma 2 5 4" xfId="542"/>
    <cellStyle name="Comma 2 5 5" xfId="543"/>
    <cellStyle name="Comma 2 5 6" xfId="555"/>
    <cellStyle name="Comma 2 5 7" xfId="434"/>
    <cellStyle name="Comma 2 5 8" xfId="503"/>
    <cellStyle name="Comma 2 5 9" xfId="608"/>
    <cellStyle name="Comma 2 6" xfId="412"/>
    <cellStyle name="Comma 2 6 10" xfId="1616"/>
    <cellStyle name="Comma 2 6 10 10" xfId="15195"/>
    <cellStyle name="Comma 2 6 10 11" xfId="18112"/>
    <cellStyle name="Comma 2 6 10 12" xfId="20320"/>
    <cellStyle name="Comma 2 6 10 13" xfId="22292"/>
    <cellStyle name="Comma 2 6 10 13 2" xfId="35235"/>
    <cellStyle name="Comma 2 6 10 2" xfId="2283"/>
    <cellStyle name="Comma 2 6 10 2 10" xfId="23622"/>
    <cellStyle name="Comma 2 6 10 2 10 2" xfId="35390"/>
    <cellStyle name="Comma 2 6 10 2 2" xfId="6359"/>
    <cellStyle name="Comma 2 6 10 2 2 2" xfId="6579"/>
    <cellStyle name="Comma 2 6 10 2 2 2 2" xfId="36466"/>
    <cellStyle name="Comma 2 6 10 2 2 2 2 2" xfId="36621"/>
    <cellStyle name="Comma 2 6 10 2 2 3" xfId="24034"/>
    <cellStyle name="Comma 2 6 10 2 3" xfId="7924"/>
    <cellStyle name="Comma 2 6 10 2 4" xfId="9757"/>
    <cellStyle name="Comma 2 6 10 2 5" xfId="11964"/>
    <cellStyle name="Comma 2 6 10 2 6" xfId="14769"/>
    <cellStyle name="Comma 2 6 10 2 7" xfId="13706"/>
    <cellStyle name="Comma 2 6 10 2 8" xfId="18586"/>
    <cellStyle name="Comma 2 6 10 2 9" xfId="20794"/>
    <cellStyle name="Comma 2 6 10 3" xfId="3598"/>
    <cellStyle name="Comma 2 6 10 4" xfId="4200"/>
    <cellStyle name="Comma 2 6 10 5" xfId="2052"/>
    <cellStyle name="Comma 2 6 10 6" xfId="4987"/>
    <cellStyle name="Comma 2 6 10 6 2" xfId="7577"/>
    <cellStyle name="Comma 2 6 10 6 2 2" xfId="35934"/>
    <cellStyle name="Comma 2 6 10 6 2 2 2" xfId="37247"/>
    <cellStyle name="Comma 2 6 10 6 3" xfId="25599"/>
    <cellStyle name="Comma 2 6 10 7" xfId="9283"/>
    <cellStyle name="Comma 2 6 10 8" xfId="11490"/>
    <cellStyle name="Comma 2 6 10 9" xfId="14198"/>
    <cellStyle name="Comma 2 6 11" xfId="2675"/>
    <cellStyle name="Comma 2 6 12" xfId="2692"/>
    <cellStyle name="Comma 2 6 13" xfId="1448"/>
    <cellStyle name="Comma 2 6 13 10" xfId="23150"/>
    <cellStyle name="Comma 2 6 13 10 2" xfId="35198"/>
    <cellStyle name="Comma 2 6 13 2" xfId="5887"/>
    <cellStyle name="Comma 2 6 13 2 2" xfId="6296"/>
    <cellStyle name="Comma 2 6 13 2 2 2" xfId="36216"/>
    <cellStyle name="Comma 2 6 13 2 2 2 2" xfId="36429"/>
    <cellStyle name="Comma 2 6 13 2 3" xfId="23559"/>
    <cellStyle name="Comma 2 6 13 3" xfId="7540"/>
    <cellStyle name="Comma 2 6 13 4" xfId="9185"/>
    <cellStyle name="Comma 2 6 13 5" xfId="11392"/>
    <cellStyle name="Comma 2 6 13 6" xfId="14072"/>
    <cellStyle name="Comma 2 6 13 7" xfId="15880"/>
    <cellStyle name="Comma 2 6 13 8" xfId="18014"/>
    <cellStyle name="Comma 2 6 13 9" xfId="20222"/>
    <cellStyle name="Comma 2 6 14" xfId="4292"/>
    <cellStyle name="Comma 2 6 15" xfId="1851"/>
    <cellStyle name="Comma 2 6 16" xfId="4669"/>
    <cellStyle name="Comma 2 6 16 2" xfId="7327"/>
    <cellStyle name="Comma 2 6 16 2 2" xfId="35810"/>
    <cellStyle name="Comma 2 6 16 2 2 2" xfId="37038"/>
    <cellStyle name="Comma 2 6 16 3" xfId="25124"/>
    <cellStyle name="Comma 2 6 17" xfId="8767"/>
    <cellStyle name="Comma 2 6 18" xfId="10974"/>
    <cellStyle name="Comma 2 6 19" xfId="13374"/>
    <cellStyle name="Comma 2 6 2" xfId="467"/>
    <cellStyle name="Comma 2 6 2 10" xfId="1622"/>
    <cellStyle name="Comma 2 6 2 10 10" xfId="15670"/>
    <cellStyle name="Comma 2 6 2 10 11" xfId="18116"/>
    <cellStyle name="Comma 2 6 2 10 12" xfId="20324"/>
    <cellStyle name="Comma 2 6 2 10 13" xfId="22304"/>
    <cellStyle name="Comma 2 6 2 10 13 2" xfId="35239"/>
    <cellStyle name="Comma 2 6 2 10 2" xfId="2294"/>
    <cellStyle name="Comma 2 6 2 10 2 10" xfId="23626"/>
    <cellStyle name="Comma 2 6 2 10 2 10 2" xfId="35400"/>
    <cellStyle name="Comma 2 6 2 10 2 2" xfId="6363"/>
    <cellStyle name="Comma 2 6 2 10 2 2 2" xfId="6589"/>
    <cellStyle name="Comma 2 6 2 10 2 2 2 2" xfId="36470"/>
    <cellStyle name="Comma 2 6 2 10 2 2 2 2 2" xfId="36631"/>
    <cellStyle name="Comma 2 6 2 10 2 2 3" xfId="24044"/>
    <cellStyle name="Comma 2 6 2 10 2 3" xfId="7934"/>
    <cellStyle name="Comma 2 6 2 10 2 4" xfId="9768"/>
    <cellStyle name="Comma 2 6 2 10 2 5" xfId="11975"/>
    <cellStyle name="Comma 2 6 2 10 2 6" xfId="14780"/>
    <cellStyle name="Comma 2 6 2 10 2 7" xfId="13235"/>
    <cellStyle name="Comma 2 6 2 10 2 8" xfId="18597"/>
    <cellStyle name="Comma 2 6 2 10 2 9" xfId="20805"/>
    <cellStyle name="Comma 2 6 2 10 3" xfId="3608"/>
    <cellStyle name="Comma 2 6 2 10 4" xfId="1495"/>
    <cellStyle name="Comma 2 6 2 10 5" xfId="4448"/>
    <cellStyle name="Comma 2 6 2 10 6" xfId="4999"/>
    <cellStyle name="Comma 2 6 2 10 6 2" xfId="7581"/>
    <cellStyle name="Comma 2 6 2 10 6 2 2" xfId="35944"/>
    <cellStyle name="Comma 2 6 2 10 6 2 2 2" xfId="37251"/>
    <cellStyle name="Comma 2 6 2 10 6 3" xfId="25603"/>
    <cellStyle name="Comma 2 6 2 10 7" xfId="9287"/>
    <cellStyle name="Comma 2 6 2 10 8" xfId="11494"/>
    <cellStyle name="Comma 2 6 2 10 9" xfId="14203"/>
    <cellStyle name="Comma 2 6 2 11" xfId="2689"/>
    <cellStyle name="Comma 2 6 2 12" xfId="2784"/>
    <cellStyle name="Comma 2 6 2 13" xfId="1594"/>
    <cellStyle name="Comma 2 6 2 13 10" xfId="23162"/>
    <cellStyle name="Comma 2 6 2 13 10 2" xfId="35231"/>
    <cellStyle name="Comma 2 6 2 13 2" xfId="5899"/>
    <cellStyle name="Comma 2 6 2 13 2 2" xfId="6349"/>
    <cellStyle name="Comma 2 6 2 13 2 2 2" xfId="36226"/>
    <cellStyle name="Comma 2 6 2 13 2 2 2 2" xfId="36462"/>
    <cellStyle name="Comma 2 6 2 13 2 3" xfId="23612"/>
    <cellStyle name="Comma 2 6 2 13 3" xfId="7573"/>
    <cellStyle name="Comma 2 6 2 13 4" xfId="9266"/>
    <cellStyle name="Comma 2 6 2 13 5" xfId="11473"/>
    <cellStyle name="Comma 2 6 2 13 6" xfId="14180"/>
    <cellStyle name="Comma 2 6 2 13 7" xfId="15438"/>
    <cellStyle name="Comma 2 6 2 13 8" xfId="18095"/>
    <cellStyle name="Comma 2 6 2 13 9" xfId="20303"/>
    <cellStyle name="Comma 2 6 2 14" xfId="3890"/>
    <cellStyle name="Comma 2 6 2 15" xfId="4539"/>
    <cellStyle name="Comma 2 6 2 16" xfId="4673"/>
    <cellStyle name="Comma 2 6 2 16 2" xfId="7337"/>
    <cellStyle name="Comma 2 6 2 16 2 2" xfId="35814"/>
    <cellStyle name="Comma 2 6 2 16 2 2 2" xfId="37048"/>
    <cellStyle name="Comma 2 6 2 16 3" xfId="25136"/>
    <cellStyle name="Comma 2 6 2 17" xfId="8779"/>
    <cellStyle name="Comma 2 6 2 18" xfId="10986"/>
    <cellStyle name="Comma 2 6 2 19" xfId="13396"/>
    <cellStyle name="Comma 2 6 2 2" xfId="556"/>
    <cellStyle name="Comma 2 6 2 2 10" xfId="4113"/>
    <cellStyle name="Comma 2 6 2 2 11" xfId="1566"/>
    <cellStyle name="Comma 2 6 2 2 12" xfId="4685"/>
    <cellStyle name="Comma 2 6 2 2 12 2" xfId="7340"/>
    <cellStyle name="Comma 2 6 2 2 12 2 2" xfId="35824"/>
    <cellStyle name="Comma 2 6 2 2 12 2 2 2" xfId="37051"/>
    <cellStyle name="Comma 2 6 2 2 12 3" xfId="25142"/>
    <cellStyle name="Comma 2 6 2 2 13" xfId="8785"/>
    <cellStyle name="Comma 2 6 2 2 14" xfId="10992"/>
    <cellStyle name="Comma 2 6 2 2 15" xfId="13429"/>
    <cellStyle name="Comma 2 6 2 2 16" xfId="13407"/>
    <cellStyle name="Comma 2 6 2 2 17" xfId="17614"/>
    <cellStyle name="Comma 2 6 2 2 18" xfId="19822"/>
    <cellStyle name="Comma 2 6 2 2 19" xfId="21990"/>
    <cellStyle name="Comma 2 6 2 2 19 2" xfId="34998"/>
    <cellStyle name="Comma 2 6 2 2 2" xfId="927"/>
    <cellStyle name="Comma 2 6 2 2 2 10" xfId="8845"/>
    <cellStyle name="Comma 2 6 2 2 2 11" xfId="11052"/>
    <cellStyle name="Comma 2 6 2 2 2 12" xfId="13636"/>
    <cellStyle name="Comma 2 6 2 2 2 13" xfId="16286"/>
    <cellStyle name="Comma 2 6 2 2 2 14" xfId="17674"/>
    <cellStyle name="Comma 2 6 2 2 2 15" xfId="19882"/>
    <cellStyle name="Comma 2 6 2 2 2 16" xfId="21996"/>
    <cellStyle name="Comma 2 6 2 2 2 16 2" xfId="35029"/>
    <cellStyle name="Comma 2 6 2 2 2 2" xfId="933"/>
    <cellStyle name="Comma 2 6 2 2 2 2 10" xfId="8851"/>
    <cellStyle name="Comma 2 6 2 2 2 2 11" xfId="11058"/>
    <cellStyle name="Comma 2 6 2 2 2 2 12" xfId="13642"/>
    <cellStyle name="Comma 2 6 2 2 2 2 13" xfId="14242"/>
    <cellStyle name="Comma 2 6 2 2 2 2 14" xfId="17680"/>
    <cellStyle name="Comma 2 6 2 2 2 2 15" xfId="19888"/>
    <cellStyle name="Comma 2 6 2 2 2 2 16" xfId="22196"/>
    <cellStyle name="Comma 2 6 2 2 2 2 16 2" xfId="35032"/>
    <cellStyle name="Comma 2 6 2 2 2 2 2" xfId="1368"/>
    <cellStyle name="Comma 2 6 2 2 2 2 2 10" xfId="11338"/>
    <cellStyle name="Comma 2 6 2 2 2 2 2 11" xfId="14008"/>
    <cellStyle name="Comma 2 6 2 2 2 2 2 12" xfId="15930"/>
    <cellStyle name="Comma 2 6 2 2 2 2 2 13" xfId="17960"/>
    <cellStyle name="Comma 2 6 2 2 2 2 2 14" xfId="20168"/>
    <cellStyle name="Comma 2 6 2 2 2 2 2 15" xfId="22202"/>
    <cellStyle name="Comma 2 6 2 2 2 2 2 15 2" xfId="35157"/>
    <cellStyle name="Comma 2 6 2 2 2 2 2 2" xfId="1371"/>
    <cellStyle name="Comma 2 6 2 2 2 2 2 2 10" xfId="11341"/>
    <cellStyle name="Comma 2 6 2 2 2 2 2 2 11" xfId="14011"/>
    <cellStyle name="Comma 2 6 2 2 2 2 2 2 12" xfId="14373"/>
    <cellStyle name="Comma 2 6 2 2 2 2 2 2 13" xfId="17963"/>
    <cellStyle name="Comma 2 6 2 2 2 2 2 2 14" xfId="20171"/>
    <cellStyle name="Comma 2 6 2 2 2 2 2 2 15" xfId="22656"/>
    <cellStyle name="Comma 2 6 2 2 2 2 2 2 15 2" xfId="35160"/>
    <cellStyle name="Comma 2 6 2 2 2 2 2 2 2" xfId="2534"/>
    <cellStyle name="Comma 2 6 2 2 2 2 2 2 2 10" xfId="16567"/>
    <cellStyle name="Comma 2 6 2 2 2 2 2 2 2 11" xfId="18774"/>
    <cellStyle name="Comma 2 6 2 2 2 2 2 2 2 12" xfId="20982"/>
    <cellStyle name="Comma 2 6 2 2 2 2 2 2 2 13" xfId="22659"/>
    <cellStyle name="Comma 2 6 2 2 2 2 2 2 2 13 2" xfId="35567"/>
    <cellStyle name="Comma 2 6 2 2 2 2 2 2 2 2" xfId="2537"/>
    <cellStyle name="Comma 2 6 2 2 2 2 2 2 2 2 10" xfId="24221"/>
    <cellStyle name="Comma 2 6 2 2 2 2 2 2 2 2 10 2" xfId="35570"/>
    <cellStyle name="Comma 2 6 2 2 2 2 2 2 2 2 2" xfId="6766"/>
    <cellStyle name="Comma 2 6 2 2 2 2 2 2 2 2 2 2" xfId="6769"/>
    <cellStyle name="Comma 2 6 2 2 2 2 2 2 2 2 2 2 2" xfId="36798"/>
    <cellStyle name="Comma 2 6 2 2 2 2 2 2 2 2 2 2 2 2" xfId="36801"/>
    <cellStyle name="Comma 2 6 2 2 2 2 2 2 2 2 2 3" xfId="24224"/>
    <cellStyle name="Comma 2 6 2 2 2 2 2 2 2 2 3" xfId="8104"/>
    <cellStyle name="Comma 2 6 2 2 2 2 2 2 2 2 4" xfId="9948"/>
    <cellStyle name="Comma 2 6 2 2 2 2 2 2 2 2 5" xfId="12155"/>
    <cellStyle name="Comma 2 6 2 2 2 2 2 2 2 2 6" xfId="14992"/>
    <cellStyle name="Comma 2 6 2 2 2 2 2 2 2 2 7" xfId="16570"/>
    <cellStyle name="Comma 2 6 2 2 2 2 2 2 2 2 8" xfId="18777"/>
    <cellStyle name="Comma 2 6 2 2 2 2 2 2 2 2 9" xfId="20985"/>
    <cellStyle name="Comma 2 6 2 2 2 2 2 2 2 3" xfId="3840"/>
    <cellStyle name="Comma 2 6 2 2 2 2 2 2 2 4" xfId="1888"/>
    <cellStyle name="Comma 2 6 2 2 2 2 2 2 2 5" xfId="1433"/>
    <cellStyle name="Comma 2 6 2 2 2 2 2 2 2 6" xfId="5354"/>
    <cellStyle name="Comma 2 6 2 2 2 2 2 2 2 6 2" xfId="8101"/>
    <cellStyle name="Comma 2 6 2 2 2 2 2 2 2 6 2 2" xfId="36109"/>
    <cellStyle name="Comma 2 6 2 2 2 2 2 2 2 6 2 2 2" xfId="37439"/>
    <cellStyle name="Comma 2 6 2 2 2 2 2 2 2 6 3" xfId="26121"/>
    <cellStyle name="Comma 2 6 2 2 2 2 2 2 2 7" xfId="9945"/>
    <cellStyle name="Comma 2 6 2 2 2 2 2 2 2 8" xfId="12152"/>
    <cellStyle name="Comma 2 6 2 2 2 2 2 2 2 9" xfId="14989"/>
    <cellStyle name="Comma 2 6 2 2 2 2 2 2 3" xfId="3131"/>
    <cellStyle name="Comma 2 6 2 2 2 2 2 2 4" xfId="3416"/>
    <cellStyle name="Comma 2 6 2 2 2 2 2 2 5" xfId="3837"/>
    <cellStyle name="Comma 2 6 2 2 2 2 2 2 5 10" xfId="23517"/>
    <cellStyle name="Comma 2 6 2 2 2 2 2 2 5 10 2" xfId="35797"/>
    <cellStyle name="Comma 2 6 2 2 2 2 2 2 5 2" xfId="6254"/>
    <cellStyle name="Comma 2 6 2 2 2 2 2 2 5 2 2" xfId="7022"/>
    <cellStyle name="Comma 2 6 2 2 2 2 2 2 5 2 2 2" xfId="36391"/>
    <cellStyle name="Comma 2 6 2 2 2 2 2 2 5 2 2 2 2" xfId="37028"/>
    <cellStyle name="Comma 2 6 2 2 2 2 2 2 5 2 3" xfId="24861"/>
    <cellStyle name="Comma 2 6 2 2 2 2 2 2 5 3" xfId="8715"/>
    <cellStyle name="Comma 2 6 2 2 2 2 2 2 5 4" xfId="10670"/>
    <cellStyle name="Comma 2 6 2 2 2 2 2 2 5 5" xfId="12877"/>
    <cellStyle name="Comma 2 6 2 2 2 2 2 2 5 6" xfId="15986"/>
    <cellStyle name="Comma 2 6 2 2 2 2 2 2 5 7" xfId="17292"/>
    <cellStyle name="Comma 2 6 2 2 2 2 2 2 5 8" xfId="19499"/>
    <cellStyle name="Comma 2 6 2 2 2 2 2 2 5 9" xfId="21707"/>
    <cellStyle name="Comma 2 6 2 2 2 2 2 2 6" xfId="2311"/>
    <cellStyle name="Comma 2 6 2 2 2 2 2 2 7" xfId="1956"/>
    <cellStyle name="Comma 2 6 2 2 2 2 2 2 8" xfId="5351"/>
    <cellStyle name="Comma 2 6 2 2 2 2 2 2 8 2" xfId="7502"/>
    <cellStyle name="Comma 2 6 2 2 2 2 2 2 8 2 2" xfId="36106"/>
    <cellStyle name="Comma 2 6 2 2 2 2 2 2 8 2 2 2" xfId="37213"/>
    <cellStyle name="Comma 2 6 2 2 2 2 2 2 8 3" xfId="25491"/>
    <cellStyle name="Comma 2 6 2 2 2 2 2 2 9" xfId="9134"/>
    <cellStyle name="Comma 2 6 2 2 2 2 2 3" xfId="2150"/>
    <cellStyle name="Comma 2 6 2 2 2 2 2 3 10" xfId="13240"/>
    <cellStyle name="Comma 2 6 2 2 2 2 2 3 11" xfId="18496"/>
    <cellStyle name="Comma 2 6 2 2 2 2 2 3 12" xfId="20704"/>
    <cellStyle name="Comma 2 6 2 2 2 2 2 3 13" xfId="23002"/>
    <cellStyle name="Comma 2 6 2 2 2 2 2 3 13 2" xfId="35360"/>
    <cellStyle name="Comma 2 6 2 2 2 2 2 3 2" xfId="3128"/>
    <cellStyle name="Comma 2 6 2 2 2 2 2 3 2 10" xfId="23944"/>
    <cellStyle name="Comma 2 6 2 2 2 2 2 3 2 10 2" xfId="35668"/>
    <cellStyle name="Comma 2 6 2 2 2 2 2 3 2 2" xfId="6548"/>
    <cellStyle name="Comma 2 6 2 2 2 2 2 3 2 2 2" xfId="6867"/>
    <cellStyle name="Comma 2 6 2 2 2 2 2 3 2 2 2 2" xfId="36591"/>
    <cellStyle name="Comma 2 6 2 2 2 2 2 3 2 2 2 2 2" xfId="36899"/>
    <cellStyle name="Comma 2 6 2 2 2 2 2 3 2 2 3" xfId="24567"/>
    <cellStyle name="Comma 2 6 2 2 2 2 2 3 2 3" xfId="8447"/>
    <cellStyle name="Comma 2 6 2 2 2 2 2 3 2 4" xfId="10291"/>
    <cellStyle name="Comma 2 6 2 2 2 2 2 3 2 5" xfId="12498"/>
    <cellStyle name="Comma 2 6 2 2 2 2 2 3 2 6" xfId="15465"/>
    <cellStyle name="Comma 2 6 2 2 2 2 2 3 2 7" xfId="16913"/>
    <cellStyle name="Comma 2 6 2 2 2 2 2 3 2 8" xfId="19120"/>
    <cellStyle name="Comma 2 6 2 2 2 2 2 3 2 9" xfId="21328"/>
    <cellStyle name="Comma 2 6 2 2 2 2 2 3 3" xfId="4175"/>
    <cellStyle name="Comma 2 6 2 2 2 2 2 3 4" xfId="4485"/>
    <cellStyle name="Comma 2 6 2 2 2 2 2 3 5" xfId="4655"/>
    <cellStyle name="Comma 2 6 2 2 2 2 2 3 6" xfId="5697"/>
    <cellStyle name="Comma 2 6 2 2 2 2 2 3 6 2" xfId="7835"/>
    <cellStyle name="Comma 2 6 2 2 2 2 2 3 6 2 2" xfId="36207"/>
    <cellStyle name="Comma 2 6 2 2 2 2 2 3 6 2 2 2" xfId="37341"/>
    <cellStyle name="Comma 2 6 2 2 2 2 2 3 6 3" xfId="25952"/>
    <cellStyle name="Comma 2 6 2 2 2 2 2 3 7" xfId="9667"/>
    <cellStyle name="Comma 2 6 2 2 2 2 2 3 8" xfId="11874"/>
    <cellStyle name="Comma 2 6 2 2 2 2 2 3 9" xfId="14653"/>
    <cellStyle name="Comma 2 6 2 2 2 2 2 4" xfId="3413"/>
    <cellStyle name="Comma 2 6 2 2 2 2 2 5" xfId="3494"/>
    <cellStyle name="Comma 2 6 2 2 2 2 2 5 10" xfId="23514"/>
    <cellStyle name="Comma 2 6 2 2 2 2 2 5 10 2" xfId="35699"/>
    <cellStyle name="Comma 2 6 2 2 2 2 2 5 2" xfId="6251"/>
    <cellStyle name="Comma 2 6 2 2 2 2 2 5 2 2" xfId="6898"/>
    <cellStyle name="Comma 2 6 2 2 2 2 2 5 2 2 2" xfId="36388"/>
    <cellStyle name="Comma 2 6 2 2 2 2 2 5 2 2 2 2" xfId="36930"/>
    <cellStyle name="Comma 2 6 2 2 2 2 2 5 2 3" xfId="24737"/>
    <cellStyle name="Comma 2 6 2 2 2 2 2 5 3" xfId="8617"/>
    <cellStyle name="Comma 2 6 2 2 2 2 2 5 4" xfId="10487"/>
    <cellStyle name="Comma 2 6 2 2 2 2 2 5 5" xfId="12694"/>
    <cellStyle name="Comma 2 6 2 2 2 2 2 5 6" xfId="15738"/>
    <cellStyle name="Comma 2 6 2 2 2 2 2 5 7" xfId="17109"/>
    <cellStyle name="Comma 2 6 2 2 2 2 2 5 8" xfId="19316"/>
    <cellStyle name="Comma 2 6 2 2 2 2 2 5 9" xfId="21524"/>
    <cellStyle name="Comma 2 6 2 2 2 2 2 6" xfId="4312"/>
    <cellStyle name="Comma 2 6 2 2 2 2 2 7" xfId="4569"/>
    <cellStyle name="Comma 2 6 2 2 2 2 2 8" xfId="4897"/>
    <cellStyle name="Comma 2 6 2 2 2 2 2 8 2" xfId="7499"/>
    <cellStyle name="Comma 2 6 2 2 2 2 2 8 2 2" xfId="35904"/>
    <cellStyle name="Comma 2 6 2 2 2 2 2 8 2 2 2" xfId="37210"/>
    <cellStyle name="Comma 2 6 2 2 2 2 2 8 3" xfId="25488"/>
    <cellStyle name="Comma 2 6 2 2 2 2 2 9" xfId="9131"/>
    <cellStyle name="Comma 2 6 2 2 2 2 3" xfId="2144"/>
    <cellStyle name="Comma 2 6 2 2 2 2 3 10" xfId="13511"/>
    <cellStyle name="Comma 2 6 2 2 2 2 3 11" xfId="18490"/>
    <cellStyle name="Comma 2 6 2 2 2 2 3 12" xfId="20698"/>
    <cellStyle name="Comma 2 6 2 2 2 2 3 13" xfId="22376"/>
    <cellStyle name="Comma 2 6 2 2 2 2 3 13 2" xfId="35357"/>
    <cellStyle name="Comma 2 6 2 2 2 2 3 2" xfId="2345"/>
    <cellStyle name="Comma 2 6 2 2 2 2 3 2 10" xfId="23938"/>
    <cellStyle name="Comma 2 6 2 2 2 2 3 2 10 2" xfId="35437"/>
    <cellStyle name="Comma 2 6 2 2 2 2 3 2 2" xfId="6545"/>
    <cellStyle name="Comma 2 6 2 2 2 2 3 2 2 2" xfId="6627"/>
    <cellStyle name="Comma 2 6 2 2 2 2 3 2 2 2 2" xfId="36588"/>
    <cellStyle name="Comma 2 6 2 2 2 2 3 2 2 2 2 2" xfId="36668"/>
    <cellStyle name="Comma 2 6 2 2 2 2 3 2 2 3" xfId="24082"/>
    <cellStyle name="Comma 2 6 2 2 2 2 3 2 3" xfId="7971"/>
    <cellStyle name="Comma 2 6 2 2 2 2 3 2 4" xfId="9806"/>
    <cellStyle name="Comma 2 6 2 2 2 2 3 2 5" xfId="12013"/>
    <cellStyle name="Comma 2 6 2 2 2 2 3 2 6" xfId="14826"/>
    <cellStyle name="Comma 2 6 2 2 2 2 3 2 7" xfId="13304"/>
    <cellStyle name="Comma 2 6 2 2 2 2 3 2 8" xfId="18635"/>
    <cellStyle name="Comma 2 6 2 2 2 2 3 2 9" xfId="20843"/>
    <cellStyle name="Comma 2 6 2 2 2 2 3 3" xfId="3655"/>
    <cellStyle name="Comma 2 6 2 2 2 2 3 4" xfId="1709"/>
    <cellStyle name="Comma 2 6 2 2 2 2 3 5" xfId="4451"/>
    <cellStyle name="Comma 2 6 2 2 2 2 3 6" xfId="5071"/>
    <cellStyle name="Comma 2 6 2 2 2 2 3 6 2" xfId="7829"/>
    <cellStyle name="Comma 2 6 2 2 2 2 3 6 2 2" xfId="35981"/>
    <cellStyle name="Comma 2 6 2 2 2 2 3 6 2 2 2" xfId="37338"/>
    <cellStyle name="Comma 2 6 2 2 2 2 3 6 3" xfId="25946"/>
    <cellStyle name="Comma 2 6 2 2 2 2 3 7" xfId="9661"/>
    <cellStyle name="Comma 2 6 2 2 2 2 3 8" xfId="11868"/>
    <cellStyle name="Comma 2 6 2 2 2 2 3 9" xfId="14647"/>
    <cellStyle name="Comma 2 6 2 2 2 2 4" xfId="2817"/>
    <cellStyle name="Comma 2 6 2 2 2 2 5" xfId="2606"/>
    <cellStyle name="Comma 2 6 2 2 2 2 6" xfId="3488"/>
    <cellStyle name="Comma 2 6 2 2 2 2 6 10" xfId="23234"/>
    <cellStyle name="Comma 2 6 2 2 2 2 6 10 2" xfId="35696"/>
    <cellStyle name="Comma 2 6 2 2 2 2 6 2" xfId="5971"/>
    <cellStyle name="Comma 2 6 2 2 2 2 6 2 2" xfId="6895"/>
    <cellStyle name="Comma 2 6 2 2 2 2 6 2 2 2" xfId="36263"/>
    <cellStyle name="Comma 2 6 2 2 2 2 6 2 2 2 2" xfId="36927"/>
    <cellStyle name="Comma 2 6 2 2 2 2 6 2 3" xfId="24734"/>
    <cellStyle name="Comma 2 6 2 2 2 2 6 3" xfId="8614"/>
    <cellStyle name="Comma 2 6 2 2 2 2 6 4" xfId="10481"/>
    <cellStyle name="Comma 2 6 2 2 2 2 6 5" xfId="12688"/>
    <cellStyle name="Comma 2 6 2 2 2 2 6 6" xfId="15732"/>
    <cellStyle name="Comma 2 6 2 2 2 2 6 7" xfId="17103"/>
    <cellStyle name="Comma 2 6 2 2 2 2 6 8" xfId="19310"/>
    <cellStyle name="Comma 2 6 2 2 2 2 6 9" xfId="21518"/>
    <cellStyle name="Comma 2 6 2 2 2 2 7" xfId="4191"/>
    <cellStyle name="Comma 2 6 2 2 2 2 8" xfId="3902"/>
    <cellStyle name="Comma 2 6 2 2 2 2 9" xfId="4891"/>
    <cellStyle name="Comma 2 6 2 2 2 2 9 2" xfId="7374"/>
    <cellStyle name="Comma 2 6 2 2 2 2 9 2 2" xfId="35901"/>
    <cellStyle name="Comma 2 6 2 2 2 2 9 2 2 2" xfId="37085"/>
    <cellStyle name="Comma 2 6 2 2 2 2 9 3" xfId="25208"/>
    <cellStyle name="Comma 2 6 2 2 2 3" xfId="1159"/>
    <cellStyle name="Comma 2 6 2 2 2 3 10" xfId="11173"/>
    <cellStyle name="Comma 2 6 2 2 2 3 11" xfId="13819"/>
    <cellStyle name="Comma 2 6 2 2 2 3 12" xfId="13408"/>
    <cellStyle name="Comma 2 6 2 2 2 3 13" xfId="17795"/>
    <cellStyle name="Comma 2 6 2 2 2 3 14" xfId="20003"/>
    <cellStyle name="Comma 2 6 2 2 2 3 15" xfId="22370"/>
    <cellStyle name="Comma 2 6 2 2 2 3 15 2" xfId="35083"/>
    <cellStyle name="Comma 2 6 2 2 2 3 2" xfId="2339"/>
    <cellStyle name="Comma 2 6 2 2 2 3 2 10" xfId="13557"/>
    <cellStyle name="Comma 2 6 2 2 2 3 2 11" xfId="18631"/>
    <cellStyle name="Comma 2 6 2 2 2 3 2 12" xfId="20839"/>
    <cellStyle name="Comma 2 6 2 2 2 3 2 13" xfId="22491"/>
    <cellStyle name="Comma 2 6 2 2 2 3 2 13 2" xfId="35434"/>
    <cellStyle name="Comma 2 6 2 2 2 3 2 2" xfId="2421"/>
    <cellStyle name="Comma 2 6 2 2 2 3 2 2 10" xfId="24078"/>
    <cellStyle name="Comma 2 6 2 2 2 3 2 2 10 2" xfId="35490"/>
    <cellStyle name="Comma 2 6 2 2 2 3 2 2 2" xfId="6623"/>
    <cellStyle name="Comma 2 6 2 2 2 3 2 2 2 2" xfId="6683"/>
    <cellStyle name="Comma 2 6 2 2 2 3 2 2 2 2 2" xfId="36665"/>
    <cellStyle name="Comma 2 6 2 2 2 3 2 2 2 2 2 2" xfId="36721"/>
    <cellStyle name="Comma 2 6 2 2 2 3 2 2 2 3" xfId="24138"/>
    <cellStyle name="Comma 2 6 2 2 2 3 2 2 3" xfId="8024"/>
    <cellStyle name="Comma 2 6 2 2 2 3 2 2 4" xfId="9862"/>
    <cellStyle name="Comma 2 6 2 2 2 3 2 2 5" xfId="12069"/>
    <cellStyle name="Comma 2 6 2 2 2 3 2 2 6" xfId="14891"/>
    <cellStyle name="Comma 2 6 2 2 2 3 2 2 7" xfId="13204"/>
    <cellStyle name="Comma 2 6 2 2 2 3 2 2 8" xfId="18691"/>
    <cellStyle name="Comma 2 6 2 2 2 3 2 2 9" xfId="20899"/>
    <cellStyle name="Comma 2 6 2 2 2 3 2 3" xfId="3732"/>
    <cellStyle name="Comma 2 6 2 2 2 3 2 4" xfId="1528"/>
    <cellStyle name="Comma 2 6 2 2 2 3 2 5" xfId="3958"/>
    <cellStyle name="Comma 2 6 2 2 2 3 2 6" xfId="5186"/>
    <cellStyle name="Comma 2 6 2 2 2 3 2 6 2" xfId="7968"/>
    <cellStyle name="Comma 2 6 2 2 2 3 2 6 2 2" xfId="36032"/>
    <cellStyle name="Comma 2 6 2 2 2 3 2 6 2 2 2" xfId="37388"/>
    <cellStyle name="Comma 2 6 2 2 2 3 2 6 3" xfId="26060"/>
    <cellStyle name="Comma 2 6 2 2 2 3 2 7" xfId="9802"/>
    <cellStyle name="Comma 2 6 2 2 2 3 2 8" xfId="12009"/>
    <cellStyle name="Comma 2 6 2 2 2 3 2 9" xfId="14820"/>
    <cellStyle name="Comma 2 6 2 2 2 3 3" xfId="2953"/>
    <cellStyle name="Comma 2 6 2 2 2 3 4" xfId="3248"/>
    <cellStyle name="Comma 2 6 2 2 2 3 5" xfId="3652"/>
    <cellStyle name="Comma 2 6 2 2 2 3 5 10" xfId="23349"/>
    <cellStyle name="Comma 2 6 2 2 2 3 5 10 2" xfId="35746"/>
    <cellStyle name="Comma 2 6 2 2 2 3 5 2" xfId="6086"/>
    <cellStyle name="Comma 2 6 2 2 2 3 5 2 2" xfId="6950"/>
    <cellStyle name="Comma 2 6 2 2 2 3 5 2 2 2" xfId="36314"/>
    <cellStyle name="Comma 2 6 2 2 2 3 5 2 2 2 2" xfId="36977"/>
    <cellStyle name="Comma 2 6 2 2 2 3 5 2 3" xfId="24789"/>
    <cellStyle name="Comma 2 6 2 2 2 3 5 3" xfId="8664"/>
    <cellStyle name="Comma 2 6 2 2 2 3 5 4" xfId="10598"/>
    <cellStyle name="Comma 2 6 2 2 2 3 5 5" xfId="12805"/>
    <cellStyle name="Comma 2 6 2 2 2 3 5 6" xfId="15870"/>
    <cellStyle name="Comma 2 6 2 2 2 3 5 7" xfId="17220"/>
    <cellStyle name="Comma 2 6 2 2 2 3 5 8" xfId="19427"/>
    <cellStyle name="Comma 2 6 2 2 2 3 5 9" xfId="21635"/>
    <cellStyle name="Comma 2 6 2 2 2 3 6" xfId="1435"/>
    <cellStyle name="Comma 2 6 2 2 2 3 7" xfId="1554"/>
    <cellStyle name="Comma 2 6 2 2 2 3 8" xfId="5065"/>
    <cellStyle name="Comma 2 6 2 2 2 3 8 2" xfId="7425"/>
    <cellStyle name="Comma 2 6 2 2 2 3 8 2 2" xfId="35978"/>
    <cellStyle name="Comma 2 6 2 2 2 3 8 2 2 2" xfId="37136"/>
    <cellStyle name="Comma 2 6 2 2 2 3 8 3" xfId="25323"/>
    <cellStyle name="Comma 2 6 2 2 2 3 9" xfId="8966"/>
    <cellStyle name="Comma 2 6 2 2 2 4" xfId="1697"/>
    <cellStyle name="Comma 2 6 2 2 2 4 10" xfId="13607"/>
    <cellStyle name="Comma 2 6 2 2 2 4 11" xfId="18162"/>
    <cellStyle name="Comma 2 6 2 2 2 4 12" xfId="20370"/>
    <cellStyle name="Comma 2 6 2 2 2 4 13" xfId="22782"/>
    <cellStyle name="Comma 2 6 2 2 2 4 13 2" xfId="35256"/>
    <cellStyle name="Comma 2 6 2 2 2 4 2" xfId="2811"/>
    <cellStyle name="Comma 2 6 2 2 2 4 2 10" xfId="23665"/>
    <cellStyle name="Comma 2 6 2 2 2 4 2 10 2" xfId="35617"/>
    <cellStyle name="Comma 2 6 2 2 2 4 2 2" xfId="6397"/>
    <cellStyle name="Comma 2 6 2 2 2 4 2 2 2" xfId="6816"/>
    <cellStyle name="Comma 2 6 2 2 2 4 2 2 2 2" xfId="36487"/>
    <cellStyle name="Comma 2 6 2 2 2 4 2 2 2 2 2" xfId="36848"/>
    <cellStyle name="Comma 2 6 2 2 2 4 2 2 3" xfId="24347"/>
    <cellStyle name="Comma 2 6 2 2 2 4 2 3" xfId="8227"/>
    <cellStyle name="Comma 2 6 2 2 2 4 2 4" xfId="10071"/>
    <cellStyle name="Comma 2 6 2 2 2 4 2 5" xfId="12278"/>
    <cellStyle name="Comma 2 6 2 2 2 4 2 6" xfId="15194"/>
    <cellStyle name="Comma 2 6 2 2 2 4 2 7" xfId="16693"/>
    <cellStyle name="Comma 2 6 2 2 2 4 2 8" xfId="18900"/>
    <cellStyle name="Comma 2 6 2 2 2 4 2 9" xfId="21108"/>
    <cellStyle name="Comma 2 6 2 2 2 4 3" xfId="3997"/>
    <cellStyle name="Comma 2 6 2 2 2 4 4" xfId="1868"/>
    <cellStyle name="Comma 2 6 2 2 2 4 5" xfId="1519"/>
    <cellStyle name="Comma 2 6 2 2 2 4 6" xfId="5477"/>
    <cellStyle name="Comma 2 6 2 2 2 4 6 2" xfId="7603"/>
    <cellStyle name="Comma 2 6 2 2 2 4 6 2 2" xfId="36156"/>
    <cellStyle name="Comma 2 6 2 2 2 4 6 2 2 2" xfId="37264"/>
    <cellStyle name="Comma 2 6 2 2 2 4 6 3" xfId="25645"/>
    <cellStyle name="Comma 2 6 2 2 2 4 7" xfId="9333"/>
    <cellStyle name="Comma 2 6 2 2 2 4 8" xfId="11540"/>
    <cellStyle name="Comma 2 6 2 2 2 4 9" xfId="14264"/>
    <cellStyle name="Comma 2 6 2 2 2 5" xfId="2658"/>
    <cellStyle name="Comma 2 6 2 2 2 6" xfId="1695"/>
    <cellStyle name="Comma 2 6 2 2 2 6 10" xfId="23228"/>
    <cellStyle name="Comma 2 6 2 2 2 6 10 2" xfId="35255"/>
    <cellStyle name="Comma 2 6 2 2 2 6 2" xfId="5965"/>
    <cellStyle name="Comma 2 6 2 2 2 6 2 2" xfId="6395"/>
    <cellStyle name="Comma 2 6 2 2 2 6 2 2 2" xfId="36260"/>
    <cellStyle name="Comma 2 6 2 2 2 6 2 2 2 2" xfId="36486"/>
    <cellStyle name="Comma 2 6 2 2 2 6 2 3" xfId="23663"/>
    <cellStyle name="Comma 2 6 2 2 2 6 3" xfId="7602"/>
    <cellStyle name="Comma 2 6 2 2 2 6 4" xfId="9331"/>
    <cellStyle name="Comma 2 6 2 2 2 6 5" xfId="11538"/>
    <cellStyle name="Comma 2 6 2 2 2 6 6" xfId="14262"/>
    <cellStyle name="Comma 2 6 2 2 2 6 7" xfId="14413"/>
    <cellStyle name="Comma 2 6 2 2 2 6 8" xfId="18160"/>
    <cellStyle name="Comma 2 6 2 2 2 6 9" xfId="20368"/>
    <cellStyle name="Comma 2 6 2 2 2 7" xfId="4242"/>
    <cellStyle name="Comma 2 6 2 2 2 8" xfId="1414"/>
    <cellStyle name="Comma 2 6 2 2 2 9" xfId="4691"/>
    <cellStyle name="Comma 2 6 2 2 2 9 2" xfId="7371"/>
    <cellStyle name="Comma 2 6 2 2 2 9 2 2" xfId="35827"/>
    <cellStyle name="Comma 2 6 2 2 2 9 2 2 2" xfId="37082"/>
    <cellStyle name="Comma 2 6 2 2 2 9 3" xfId="25202"/>
    <cellStyle name="Comma 2 6 2 2 3" xfId="1069"/>
    <cellStyle name="Comma 2 6 2 2 4" xfId="1096"/>
    <cellStyle name="Comma 2 6 2 2 5" xfId="1153"/>
    <cellStyle name="Comma 2 6 2 2 5 10" xfId="11167"/>
    <cellStyle name="Comma 2 6 2 2 5 11" xfId="13813"/>
    <cellStyle name="Comma 2 6 2 2 5 12" xfId="13604"/>
    <cellStyle name="Comma 2 6 2 2 5 13" xfId="17789"/>
    <cellStyle name="Comma 2 6 2 2 5 14" xfId="19997"/>
    <cellStyle name="Comma 2 6 2 2 5 15" xfId="22136"/>
    <cellStyle name="Comma 2 6 2 2 5 15 2" xfId="35080"/>
    <cellStyle name="Comma 2 6 2 2 5 2" xfId="1337"/>
    <cellStyle name="Comma 2 6 2 2 5 2 10" xfId="11307"/>
    <cellStyle name="Comma 2 6 2 2 5 2 11" xfId="13977"/>
    <cellStyle name="Comma 2 6 2 2 5 2 12" xfId="15925"/>
    <cellStyle name="Comma 2 6 2 2 5 2 13" xfId="17929"/>
    <cellStyle name="Comma 2 6 2 2 5 2 14" xfId="20137"/>
    <cellStyle name="Comma 2 6 2 2 5 2 15" xfId="22485"/>
    <cellStyle name="Comma 2 6 2 2 5 2 15 2" xfId="35126"/>
    <cellStyle name="Comma 2 6 2 2 5 2 2" xfId="2417"/>
    <cellStyle name="Comma 2 6 2 2 5 2 2 10" xfId="13300"/>
    <cellStyle name="Comma 2 6 2 2 5 2 2 11" xfId="18688"/>
    <cellStyle name="Comma 2 6 2 2 5 2 2 12" xfId="20896"/>
    <cellStyle name="Comma 2 6 2 2 5 2 2 13" xfId="22625"/>
    <cellStyle name="Comma 2 6 2 2 5 2 2 13 2" xfId="35487"/>
    <cellStyle name="Comma 2 6 2 2 5 2 2 2" xfId="2503"/>
    <cellStyle name="Comma 2 6 2 2 5 2 2 2 10" xfId="24135"/>
    <cellStyle name="Comma 2 6 2 2 5 2 2 2 10 2" xfId="35536"/>
    <cellStyle name="Comma 2 6 2 2 5 2 2 2 2" xfId="6680"/>
    <cellStyle name="Comma 2 6 2 2 5 2 2 2 2 2" xfId="6735"/>
    <cellStyle name="Comma 2 6 2 2 5 2 2 2 2 2 2" xfId="36718"/>
    <cellStyle name="Comma 2 6 2 2 5 2 2 2 2 2 2 2" xfId="36767"/>
    <cellStyle name="Comma 2 6 2 2 5 2 2 2 2 3" xfId="24190"/>
    <cellStyle name="Comma 2 6 2 2 5 2 2 2 3" xfId="8070"/>
    <cellStyle name="Comma 2 6 2 2 5 2 2 2 4" xfId="9914"/>
    <cellStyle name="Comma 2 6 2 2 5 2 2 2 5" xfId="12121"/>
    <cellStyle name="Comma 2 6 2 2 5 2 2 2 6" xfId="14958"/>
    <cellStyle name="Comma 2 6 2 2 5 2 2 2 7" xfId="16536"/>
    <cellStyle name="Comma 2 6 2 2 5 2 2 2 8" xfId="18743"/>
    <cellStyle name="Comma 2 6 2 2 5 2 2 2 9" xfId="20951"/>
    <cellStyle name="Comma 2 6 2 2 5 2 2 3" xfId="3806"/>
    <cellStyle name="Comma 2 6 2 2 5 2 2 4" xfId="3876"/>
    <cellStyle name="Comma 2 6 2 2 5 2 2 5" xfId="4033"/>
    <cellStyle name="Comma 2 6 2 2 5 2 2 6" xfId="5320"/>
    <cellStyle name="Comma 2 6 2 2 5 2 2 6 2" xfId="8021"/>
    <cellStyle name="Comma 2 6 2 2 5 2 2 6 2 2" xfId="36075"/>
    <cellStyle name="Comma 2 6 2 2 5 2 2 6 2 2 2" xfId="37413"/>
    <cellStyle name="Comma 2 6 2 2 5 2 2 6 3" xfId="26089"/>
    <cellStyle name="Comma 2 6 2 2 5 2 2 7" xfId="9859"/>
    <cellStyle name="Comma 2 6 2 2 5 2 2 8" xfId="12066"/>
    <cellStyle name="Comma 2 6 2 2 5 2 2 9" xfId="14888"/>
    <cellStyle name="Comma 2 6 2 2 5 2 3" xfId="3097"/>
    <cellStyle name="Comma 2 6 2 2 5 2 4" xfId="3382"/>
    <cellStyle name="Comma 2 6 2 2 5 2 5" xfId="3727"/>
    <cellStyle name="Comma 2 6 2 2 5 2 5 10" xfId="23483"/>
    <cellStyle name="Comma 2 6 2 2 5 2 5 10 2" xfId="35771"/>
    <cellStyle name="Comma 2 6 2 2 5 2 5 2" xfId="6220"/>
    <cellStyle name="Comma 2 6 2 2 5 2 5 2 2" xfId="6982"/>
    <cellStyle name="Comma 2 6 2 2 5 2 5 2 2 2" xfId="36357"/>
    <cellStyle name="Comma 2 6 2 2 5 2 5 2 2 2 2" xfId="37002"/>
    <cellStyle name="Comma 2 6 2 2 5 2 5 2 3" xfId="24821"/>
    <cellStyle name="Comma 2 6 2 2 5 2 5 3" xfId="8689"/>
    <cellStyle name="Comma 2 6 2 2 5 2 5 4" xfId="10630"/>
    <cellStyle name="Comma 2 6 2 2 5 2 5 5" xfId="12837"/>
    <cellStyle name="Comma 2 6 2 2 5 2 5 6" xfId="15919"/>
    <cellStyle name="Comma 2 6 2 2 5 2 5 7" xfId="17252"/>
    <cellStyle name="Comma 2 6 2 2 5 2 5 8" xfId="19459"/>
    <cellStyle name="Comma 2 6 2 2 5 2 5 9" xfId="21667"/>
    <cellStyle name="Comma 2 6 2 2 5 2 6" xfId="1517"/>
    <cellStyle name="Comma 2 6 2 2 5 2 7" xfId="1799"/>
    <cellStyle name="Comma 2 6 2 2 5 2 8" xfId="5180"/>
    <cellStyle name="Comma 2 6 2 2 5 2 8 2" xfId="7468"/>
    <cellStyle name="Comma 2 6 2 2 5 2 8 2 2" xfId="36029"/>
    <cellStyle name="Comma 2 6 2 2 5 2 8 2 2 2" xfId="37179"/>
    <cellStyle name="Comma 2 6 2 2 5 2 8 3" xfId="25457"/>
    <cellStyle name="Comma 2 6 2 2 5 2 9" xfId="9100"/>
    <cellStyle name="Comma 2 6 2 2 5 3" xfId="2084"/>
    <cellStyle name="Comma 2 6 2 2 5 3 10" xfId="13950"/>
    <cellStyle name="Comma 2 6 2 2 5 3 11" xfId="18430"/>
    <cellStyle name="Comma 2 6 2 2 5 3 12" xfId="20638"/>
    <cellStyle name="Comma 2 6 2 2 5 3 13" xfId="22879"/>
    <cellStyle name="Comma 2 6 2 2 5 3 13 2" xfId="35326"/>
    <cellStyle name="Comma 2 6 2 2 5 3 2" xfId="2947"/>
    <cellStyle name="Comma 2 6 2 2 5 3 2 10" xfId="23878"/>
    <cellStyle name="Comma 2 6 2 2 5 3 2 10 2" xfId="35642"/>
    <cellStyle name="Comma 2 6 2 2 5 3 2 2" xfId="6514"/>
    <cellStyle name="Comma 2 6 2 2 5 3 2 2 2" xfId="6841"/>
    <cellStyle name="Comma 2 6 2 2 5 3 2 2 2 2" xfId="36557"/>
    <cellStyle name="Comma 2 6 2 2 5 3 2 2 2 2 2" xfId="36873"/>
    <cellStyle name="Comma 2 6 2 2 5 3 2 2 3" xfId="24444"/>
    <cellStyle name="Comma 2 6 2 2 5 3 2 3" xfId="8324"/>
    <cellStyle name="Comma 2 6 2 2 5 3 2 4" xfId="10168"/>
    <cellStyle name="Comma 2 6 2 2 5 3 2 5" xfId="12375"/>
    <cellStyle name="Comma 2 6 2 2 5 3 2 6" xfId="15312"/>
    <cellStyle name="Comma 2 6 2 2 5 3 2 7" xfId="16790"/>
    <cellStyle name="Comma 2 6 2 2 5 3 2 8" xfId="18997"/>
    <cellStyle name="Comma 2 6 2 2 5 3 2 9" xfId="21205"/>
    <cellStyle name="Comma 2 6 2 2 5 3 3" xfId="4073"/>
    <cellStyle name="Comma 2 6 2 2 5 3 4" xfId="4408"/>
    <cellStyle name="Comma 2 6 2 2 5 3 5" xfId="4629"/>
    <cellStyle name="Comma 2 6 2 2 5 3 6" xfId="5574"/>
    <cellStyle name="Comma 2 6 2 2 5 3 6 2" xfId="7769"/>
    <cellStyle name="Comma 2 6 2 2 5 3 6 2 2" xfId="36181"/>
    <cellStyle name="Comma 2 6 2 2 5 3 6 2 2 2" xfId="37307"/>
    <cellStyle name="Comma 2 6 2 2 5 3 6 3" xfId="25886"/>
    <cellStyle name="Comma 2 6 2 2 5 3 7" xfId="9601"/>
    <cellStyle name="Comma 2 6 2 2 5 3 8" xfId="11808"/>
    <cellStyle name="Comma 2 6 2 2 5 3 9" xfId="14587"/>
    <cellStyle name="Comma 2 6 2 2 5 4" xfId="3242"/>
    <cellStyle name="Comma 2 6 2 2 5 5" xfId="1523"/>
    <cellStyle name="Comma 2 6 2 2 5 5 10" xfId="23343"/>
    <cellStyle name="Comma 2 6 2 2 5 5 10 2" xfId="35219"/>
    <cellStyle name="Comma 2 6 2 2 5 5 2" xfId="6080"/>
    <cellStyle name="Comma 2 6 2 2 5 5 2 2" xfId="6324"/>
    <cellStyle name="Comma 2 6 2 2 5 5 2 2 2" xfId="36311"/>
    <cellStyle name="Comma 2 6 2 2 5 5 2 2 2 2" xfId="36450"/>
    <cellStyle name="Comma 2 6 2 2 5 5 2 3" xfId="23587"/>
    <cellStyle name="Comma 2 6 2 2 5 5 3" xfId="7561"/>
    <cellStyle name="Comma 2 6 2 2 5 5 4" xfId="9227"/>
    <cellStyle name="Comma 2 6 2 2 5 5 5" xfId="11434"/>
    <cellStyle name="Comma 2 6 2 2 5 5 6" xfId="14128"/>
    <cellStyle name="Comma 2 6 2 2 5 5 7" xfId="13498"/>
    <cellStyle name="Comma 2 6 2 2 5 5 8" xfId="18056"/>
    <cellStyle name="Comma 2 6 2 2 5 5 9" xfId="20264"/>
    <cellStyle name="Comma 2 6 2 2 5 6" xfId="4017"/>
    <cellStyle name="Comma 2 6 2 2 5 7" xfId="4417"/>
    <cellStyle name="Comma 2 6 2 2 5 8" xfId="4831"/>
    <cellStyle name="Comma 2 6 2 2 5 8 2" xfId="7422"/>
    <cellStyle name="Comma 2 6 2 2 5 8 2 2" xfId="35870"/>
    <cellStyle name="Comma 2 6 2 2 5 8 2 2 2" xfId="37133"/>
    <cellStyle name="Comma 2 6 2 2 5 8 3" xfId="25317"/>
    <cellStyle name="Comma 2 6 2 2 5 9" xfId="8960"/>
    <cellStyle name="Comma 2 6 2 2 6" xfId="1648"/>
    <cellStyle name="Comma 2 6 2 2 6 10" xfId="14358"/>
    <cellStyle name="Comma 2 6 2 2 6 11" xfId="18137"/>
    <cellStyle name="Comma 2 6 2 2 6 12" xfId="20345"/>
    <cellStyle name="Comma 2 6 2 2 6 13" xfId="22310"/>
    <cellStyle name="Comma 2 6 2 2 6 13 2" xfId="35250"/>
    <cellStyle name="Comma 2 6 2 2 6 2" xfId="2298"/>
    <cellStyle name="Comma 2 6 2 2 6 2 10" xfId="23644"/>
    <cellStyle name="Comma 2 6 2 2 6 2 10 2" xfId="35403"/>
    <cellStyle name="Comma 2 6 2 2 6 2 2" xfId="6379"/>
    <cellStyle name="Comma 2 6 2 2 6 2 2 2" xfId="6592"/>
    <cellStyle name="Comma 2 6 2 2 6 2 2 2 2" xfId="36481"/>
    <cellStyle name="Comma 2 6 2 2 6 2 2 2 2 2" xfId="36634"/>
    <cellStyle name="Comma 2 6 2 2 6 2 2 3" xfId="24047"/>
    <cellStyle name="Comma 2 6 2 2 6 2 3" xfId="7937"/>
    <cellStyle name="Comma 2 6 2 2 6 2 4" xfId="9771"/>
    <cellStyle name="Comma 2 6 2 2 6 2 5" xfId="11978"/>
    <cellStyle name="Comma 2 6 2 2 6 2 6" xfId="14784"/>
    <cellStyle name="Comma 2 6 2 2 6 2 7" xfId="15024"/>
    <cellStyle name="Comma 2 6 2 2 6 2 8" xfId="18600"/>
    <cellStyle name="Comma 2 6 2 2 6 2 9" xfId="20808"/>
    <cellStyle name="Comma 2 6 2 2 6 3" xfId="3612"/>
    <cellStyle name="Comma 2 6 2 2 6 4" xfId="4303"/>
    <cellStyle name="Comma 2 6 2 2 6 5" xfId="4577"/>
    <cellStyle name="Comma 2 6 2 2 6 6" xfId="5005"/>
    <cellStyle name="Comma 2 6 2 2 6 6 2" xfId="7594"/>
    <cellStyle name="Comma 2 6 2 2 6 6 2 2" xfId="35947"/>
    <cellStyle name="Comma 2 6 2 2 6 6 2 2 2" xfId="37261"/>
    <cellStyle name="Comma 2 6 2 2 6 6 3" xfId="25623"/>
    <cellStyle name="Comma 2 6 2 2 6 7" xfId="9308"/>
    <cellStyle name="Comma 2 6 2 2 6 8" xfId="11515"/>
    <cellStyle name="Comma 2 6 2 2 6 9" xfId="14228"/>
    <cellStyle name="Comma 2 6 2 2 7" xfId="2702"/>
    <cellStyle name="Comma 2 6 2 2 8" xfId="2633"/>
    <cellStyle name="Comma 2 6 2 2 9" xfId="1472"/>
    <cellStyle name="Comma 2 6 2 2 9 10" xfId="23168"/>
    <cellStyle name="Comma 2 6 2 2 9 10 2" xfId="35202"/>
    <cellStyle name="Comma 2 6 2 2 9 2" xfId="5905"/>
    <cellStyle name="Comma 2 6 2 2 9 2 2" xfId="6301"/>
    <cellStyle name="Comma 2 6 2 2 9 2 2 2" xfId="36229"/>
    <cellStyle name="Comma 2 6 2 2 9 2 2 2 2" xfId="36433"/>
    <cellStyle name="Comma 2 6 2 2 9 2 3" xfId="23564"/>
    <cellStyle name="Comma 2 6 2 2 9 3" xfId="7544"/>
    <cellStyle name="Comma 2 6 2 2 9 4" xfId="9196"/>
    <cellStyle name="Comma 2 6 2 2 9 5" xfId="11403"/>
    <cellStyle name="Comma 2 6 2 2 9 6" xfId="14090"/>
    <cellStyle name="Comma 2 6 2 2 9 7" xfId="16054"/>
    <cellStyle name="Comma 2 6 2 2 9 8" xfId="18025"/>
    <cellStyle name="Comma 2 6 2 2 9 9" xfId="20233"/>
    <cellStyle name="Comma 2 6 2 20" xfId="15887"/>
    <cellStyle name="Comma 2 6 2 21" xfId="17608"/>
    <cellStyle name="Comma 2 6 2 22" xfId="19816"/>
    <cellStyle name="Comma 2 6 2 23" xfId="21978"/>
    <cellStyle name="Comma 2 6 2 23 2" xfId="34995"/>
    <cellStyle name="Comma 2 6 2 3" xfId="596"/>
    <cellStyle name="Comma 2 6 2 4" xfId="612"/>
    <cellStyle name="Comma 2 6 2 5" xfId="487"/>
    <cellStyle name="Comma 2 6 2 6" xfId="626"/>
    <cellStyle name="Comma 2 6 2 7" xfId="915"/>
    <cellStyle name="Comma 2 6 2 7 10" xfId="8833"/>
    <cellStyle name="Comma 2 6 2 7 11" xfId="11040"/>
    <cellStyle name="Comma 2 6 2 7 12" xfId="13624"/>
    <cellStyle name="Comma 2 6 2 7 13" xfId="15355"/>
    <cellStyle name="Comma 2 6 2 7 14" xfId="17662"/>
    <cellStyle name="Comma 2 6 2 7 15" xfId="19870"/>
    <cellStyle name="Comma 2 6 2 7 16" xfId="22047"/>
    <cellStyle name="Comma 2 6 2 7 16 2" xfId="35019"/>
    <cellStyle name="Comma 2 6 2 7 2" xfId="1066"/>
    <cellStyle name="Comma 2 6 2 7 2 10" xfId="8899"/>
    <cellStyle name="Comma 2 6 2 7 2 11" xfId="11106"/>
    <cellStyle name="Comma 2 6 2 7 2 12" xfId="13739"/>
    <cellStyle name="Comma 2 6 2 7 2 13" xfId="14163"/>
    <cellStyle name="Comma 2 6 2 7 2 14" xfId="17728"/>
    <cellStyle name="Comma 2 6 2 7 2 15" xfId="19936"/>
    <cellStyle name="Comma 2 6 2 7 2 16" xfId="22184"/>
    <cellStyle name="Comma 2 6 2 7 2 16 2" xfId="35053"/>
    <cellStyle name="Comma 2 6 2 7 2 2" xfId="1358"/>
    <cellStyle name="Comma 2 6 2 7 2 2 10" xfId="11328"/>
    <cellStyle name="Comma 2 6 2 7 2 2 11" xfId="13998"/>
    <cellStyle name="Comma 2 6 2 7 2 2 12" xfId="14376"/>
    <cellStyle name="Comma 2 6 2 7 2 2 13" xfId="17950"/>
    <cellStyle name="Comma 2 6 2 7 2 2 14" xfId="20158"/>
    <cellStyle name="Comma 2 6 2 7 2 2 15" xfId="22250"/>
    <cellStyle name="Comma 2 6 2 7 2 2 15 2" xfId="35147"/>
    <cellStyle name="Comma 2 6 2 7 2 2 2" xfId="1392"/>
    <cellStyle name="Comma 2 6 2 7 2 2 2 10" xfId="11362"/>
    <cellStyle name="Comma 2 6 2 7 2 2 2 11" xfId="14032"/>
    <cellStyle name="Comma 2 6 2 7 2 2 2 12" xfId="15955"/>
    <cellStyle name="Comma 2 6 2 7 2 2 2 13" xfId="17984"/>
    <cellStyle name="Comma 2 6 2 7 2 2 2 14" xfId="20192"/>
    <cellStyle name="Comma 2 6 2 7 2 2 2 15" xfId="22646"/>
    <cellStyle name="Comma 2 6 2 7 2 2 2 15 2" xfId="35181"/>
    <cellStyle name="Comma 2 6 2 7 2 2 2 2" xfId="2524"/>
    <cellStyle name="Comma 2 6 2 7 2 2 2 2 10" xfId="16557"/>
    <cellStyle name="Comma 2 6 2 7 2 2 2 2 11" xfId="18764"/>
    <cellStyle name="Comma 2 6 2 7 2 2 2 2 12" xfId="20972"/>
    <cellStyle name="Comma 2 6 2 7 2 2 2 2 13" xfId="22680"/>
    <cellStyle name="Comma 2 6 2 7 2 2 2 2 13 2" xfId="35557"/>
    <cellStyle name="Comma 2 6 2 7 2 2 2 2 2" xfId="2558"/>
    <cellStyle name="Comma 2 6 2 7 2 2 2 2 2 10" xfId="24211"/>
    <cellStyle name="Comma 2 6 2 7 2 2 2 2 2 10 2" xfId="35591"/>
    <cellStyle name="Comma 2 6 2 7 2 2 2 2 2 2" xfId="6756"/>
    <cellStyle name="Comma 2 6 2 7 2 2 2 2 2 2 2" xfId="6790"/>
    <cellStyle name="Comma 2 6 2 7 2 2 2 2 2 2 2 2" xfId="36788"/>
    <cellStyle name="Comma 2 6 2 7 2 2 2 2 2 2 2 2 2" xfId="36822"/>
    <cellStyle name="Comma 2 6 2 7 2 2 2 2 2 2 3" xfId="24245"/>
    <cellStyle name="Comma 2 6 2 7 2 2 2 2 2 3" xfId="8125"/>
    <cellStyle name="Comma 2 6 2 7 2 2 2 2 2 4" xfId="9969"/>
    <cellStyle name="Comma 2 6 2 7 2 2 2 2 2 5" xfId="12176"/>
    <cellStyle name="Comma 2 6 2 7 2 2 2 2 2 6" xfId="15013"/>
    <cellStyle name="Comma 2 6 2 7 2 2 2 2 2 7" xfId="16591"/>
    <cellStyle name="Comma 2 6 2 7 2 2 2 2 2 8" xfId="18798"/>
    <cellStyle name="Comma 2 6 2 7 2 2 2 2 2 9" xfId="21006"/>
    <cellStyle name="Comma 2 6 2 7 2 2 2 2 3" xfId="3861"/>
    <cellStyle name="Comma 2 6 2 7 2 2 2 2 4" xfId="3583"/>
    <cellStyle name="Comma 2 6 2 7 2 2 2 2 5" xfId="1439"/>
    <cellStyle name="Comma 2 6 2 7 2 2 2 2 6" xfId="5375"/>
    <cellStyle name="Comma 2 6 2 7 2 2 2 2 6 2" xfId="8091"/>
    <cellStyle name="Comma 2 6 2 7 2 2 2 2 6 2 2" xfId="36130"/>
    <cellStyle name="Comma 2 6 2 7 2 2 2 2 6 2 2 2" xfId="37429"/>
    <cellStyle name="Comma 2 6 2 7 2 2 2 2 6 3" xfId="26111"/>
    <cellStyle name="Comma 2 6 2 7 2 2 2 2 7" xfId="9935"/>
    <cellStyle name="Comma 2 6 2 7 2 2 2 2 8" xfId="12142"/>
    <cellStyle name="Comma 2 6 2 7 2 2 2 2 9" xfId="14979"/>
    <cellStyle name="Comma 2 6 2 7 2 2 2 3" xfId="3152"/>
    <cellStyle name="Comma 2 6 2 7 2 2 2 4" xfId="3437"/>
    <cellStyle name="Comma 2 6 2 7 2 2 2 5" xfId="3827"/>
    <cellStyle name="Comma 2 6 2 7 2 2 2 5 10" xfId="23538"/>
    <cellStyle name="Comma 2 6 2 7 2 2 2 5 10 2" xfId="35787"/>
    <cellStyle name="Comma 2 6 2 7 2 2 2 5 2" xfId="6275"/>
    <cellStyle name="Comma 2 6 2 7 2 2 2 5 2 2" xfId="7012"/>
    <cellStyle name="Comma 2 6 2 7 2 2 2 5 2 2 2" xfId="36412"/>
    <cellStyle name="Comma 2 6 2 7 2 2 2 5 2 2 2 2" xfId="37018"/>
    <cellStyle name="Comma 2 6 2 7 2 2 2 5 2 3" xfId="24851"/>
    <cellStyle name="Comma 2 6 2 7 2 2 2 5 3" xfId="8705"/>
    <cellStyle name="Comma 2 6 2 7 2 2 2 5 4" xfId="10660"/>
    <cellStyle name="Comma 2 6 2 7 2 2 2 5 5" xfId="12867"/>
    <cellStyle name="Comma 2 6 2 7 2 2 2 5 6" xfId="15976"/>
    <cellStyle name="Comma 2 6 2 7 2 2 2 5 7" xfId="17282"/>
    <cellStyle name="Comma 2 6 2 7 2 2 2 5 8" xfId="19489"/>
    <cellStyle name="Comma 2 6 2 7 2 2 2 5 9" xfId="21697"/>
    <cellStyle name="Comma 2 6 2 7 2 2 2 6" xfId="1926"/>
    <cellStyle name="Comma 2 6 2 7 2 2 2 7" xfId="2059"/>
    <cellStyle name="Comma 2 6 2 7 2 2 2 8" xfId="5341"/>
    <cellStyle name="Comma 2 6 2 7 2 2 2 8 2" xfId="7523"/>
    <cellStyle name="Comma 2 6 2 7 2 2 2 8 2 2" xfId="36096"/>
    <cellStyle name="Comma 2 6 2 7 2 2 2 8 2 2 2" xfId="37234"/>
    <cellStyle name="Comma 2 6 2 7 2 2 2 8 3" xfId="25512"/>
    <cellStyle name="Comma 2 6 2 7 2 2 2 9" xfId="9155"/>
    <cellStyle name="Comma 2 6 2 7 2 2 3" xfId="2199"/>
    <cellStyle name="Comma 2 6 2 7 2 2 3 10" xfId="13358"/>
    <cellStyle name="Comma 2 6 2 7 2 2 3 11" xfId="18545"/>
    <cellStyle name="Comma 2 6 2 7 2 2 3 12" xfId="20753"/>
    <cellStyle name="Comma 2 6 2 7 2 2 3 13" xfId="22992"/>
    <cellStyle name="Comma 2 6 2 7 2 2 3 13 2" xfId="35381"/>
    <cellStyle name="Comma 2 6 2 7 2 2 3 2" xfId="3118"/>
    <cellStyle name="Comma 2 6 2 7 2 2 3 2 10" xfId="23993"/>
    <cellStyle name="Comma 2 6 2 7 2 2 3 2 10 2" xfId="35658"/>
    <cellStyle name="Comma 2 6 2 7 2 2 3 2 2" xfId="6570"/>
    <cellStyle name="Comma 2 6 2 7 2 2 3 2 2 2" xfId="6857"/>
    <cellStyle name="Comma 2 6 2 7 2 2 3 2 2 2 2" xfId="36612"/>
    <cellStyle name="Comma 2 6 2 7 2 2 3 2 2 2 2 2" xfId="36889"/>
    <cellStyle name="Comma 2 6 2 7 2 2 3 2 2 3" xfId="24557"/>
    <cellStyle name="Comma 2 6 2 7 2 2 3 2 3" xfId="8437"/>
    <cellStyle name="Comma 2 6 2 7 2 2 3 2 4" xfId="10281"/>
    <cellStyle name="Comma 2 6 2 7 2 2 3 2 5" xfId="12488"/>
    <cellStyle name="Comma 2 6 2 7 2 2 3 2 6" xfId="15455"/>
    <cellStyle name="Comma 2 6 2 7 2 2 3 2 7" xfId="16903"/>
    <cellStyle name="Comma 2 6 2 7 2 2 3 2 8" xfId="19110"/>
    <cellStyle name="Comma 2 6 2 7 2 2 3 2 9" xfId="21318"/>
    <cellStyle name="Comma 2 6 2 7 2 2 3 3" xfId="4165"/>
    <cellStyle name="Comma 2 6 2 7 2 2 3 4" xfId="4475"/>
    <cellStyle name="Comma 2 6 2 7 2 2 3 5" xfId="4645"/>
    <cellStyle name="Comma 2 6 2 7 2 2 3 6" xfId="5687"/>
    <cellStyle name="Comma 2 6 2 7 2 2 3 6 2" xfId="7883"/>
    <cellStyle name="Comma 2 6 2 7 2 2 3 6 2 2" xfId="36197"/>
    <cellStyle name="Comma 2 6 2 7 2 2 3 6 2 2 2" xfId="37362"/>
    <cellStyle name="Comma 2 6 2 7 2 2 3 6 3" xfId="26001"/>
    <cellStyle name="Comma 2 6 2 7 2 2 3 7" xfId="9716"/>
    <cellStyle name="Comma 2 6 2 7 2 2 3 8" xfId="11923"/>
    <cellStyle name="Comma 2 6 2 7 2 2 3 9" xfId="14702"/>
    <cellStyle name="Comma 2 6 2 7 2 2 4" xfId="3403"/>
    <cellStyle name="Comma 2 6 2 7 2 2 5" xfId="3542"/>
    <cellStyle name="Comma 2 6 2 7 2 2 5 10" xfId="23504"/>
    <cellStyle name="Comma 2 6 2 7 2 2 5 10 2" xfId="35720"/>
    <cellStyle name="Comma 2 6 2 7 2 2 5 2" xfId="6241"/>
    <cellStyle name="Comma 2 6 2 7 2 2 5 2 2" xfId="6919"/>
    <cellStyle name="Comma 2 6 2 7 2 2 5 2 2 2" xfId="36378"/>
    <cellStyle name="Comma 2 6 2 7 2 2 5 2 2 2 2" xfId="36951"/>
    <cellStyle name="Comma 2 6 2 7 2 2 5 2 3" xfId="24758"/>
    <cellStyle name="Comma 2 6 2 7 2 2 5 3" xfId="8638"/>
    <cellStyle name="Comma 2 6 2 7 2 2 5 4" xfId="10535"/>
    <cellStyle name="Comma 2 6 2 7 2 2 5 5" xfId="12742"/>
    <cellStyle name="Comma 2 6 2 7 2 2 5 6" xfId="15786"/>
    <cellStyle name="Comma 2 6 2 7 2 2 5 7" xfId="17157"/>
    <cellStyle name="Comma 2 6 2 7 2 2 5 8" xfId="19364"/>
    <cellStyle name="Comma 2 6 2 7 2 2 5 9" xfId="21572"/>
    <cellStyle name="Comma 2 6 2 7 2 2 6" xfId="1467"/>
    <cellStyle name="Comma 2 6 2 7 2 2 7" xfId="1597"/>
    <cellStyle name="Comma 2 6 2 7 2 2 8" xfId="4945"/>
    <cellStyle name="Comma 2 6 2 7 2 2 8 2" xfId="7489"/>
    <cellStyle name="Comma 2 6 2 7 2 2 8 2 2" xfId="35925"/>
    <cellStyle name="Comma 2 6 2 7 2 2 8 2 2 2" xfId="37200"/>
    <cellStyle name="Comma 2 6 2 7 2 2 8 3" xfId="25478"/>
    <cellStyle name="Comma 2 6 2 7 2 2 9" xfId="9121"/>
    <cellStyle name="Comma 2 6 2 7 2 3" xfId="2132"/>
    <cellStyle name="Comma 2 6 2 7 2 3 10" xfId="13241"/>
    <cellStyle name="Comma 2 6 2 7 2 3 11" xfId="18478"/>
    <cellStyle name="Comma 2 6 2 7 2 3 12" xfId="20686"/>
    <cellStyle name="Comma 2 6 2 7 2 3 13" xfId="22424"/>
    <cellStyle name="Comma 2 6 2 7 2 3 13 2" xfId="35347"/>
    <cellStyle name="Comma 2 6 2 7 2 3 2" xfId="2378"/>
    <cellStyle name="Comma 2 6 2 7 2 3 2 10" xfId="23926"/>
    <cellStyle name="Comma 2 6 2 7 2 3 2 10 2" xfId="35459"/>
    <cellStyle name="Comma 2 6 2 7 2 3 2 2" xfId="6535"/>
    <cellStyle name="Comma 2 6 2 7 2 3 2 2 2" xfId="6651"/>
    <cellStyle name="Comma 2 6 2 7 2 3 2 2 2 2" xfId="36578"/>
    <cellStyle name="Comma 2 6 2 7 2 3 2 2 2 2 2" xfId="36690"/>
    <cellStyle name="Comma 2 6 2 7 2 3 2 2 3" xfId="24106"/>
    <cellStyle name="Comma 2 6 2 7 2 3 2 3" xfId="7993"/>
    <cellStyle name="Comma 2 6 2 7 2 3 2 4" xfId="9830"/>
    <cellStyle name="Comma 2 6 2 7 2 3 2 5" xfId="12037"/>
    <cellStyle name="Comma 2 6 2 7 2 3 2 6" xfId="14854"/>
    <cellStyle name="Comma 2 6 2 7 2 3 2 7" xfId="13502"/>
    <cellStyle name="Comma 2 6 2 7 2 3 2 8" xfId="18659"/>
    <cellStyle name="Comma 2 6 2 7 2 3 2 9" xfId="20867"/>
    <cellStyle name="Comma 2 6 2 7 2 3 3" xfId="3684"/>
    <cellStyle name="Comma 2 6 2 7 2 3 4" xfId="4128"/>
    <cellStyle name="Comma 2 6 2 7 2 3 5" xfId="1469"/>
    <cellStyle name="Comma 2 6 2 7 2 3 6" xfId="5119"/>
    <cellStyle name="Comma 2 6 2 7 2 3 6 2" xfId="7817"/>
    <cellStyle name="Comma 2 6 2 7 2 3 6 2 2" xfId="36002"/>
    <cellStyle name="Comma 2 6 2 7 2 3 6 2 2 2" xfId="37328"/>
    <cellStyle name="Comma 2 6 2 7 2 3 6 3" xfId="25934"/>
    <cellStyle name="Comma 2 6 2 7 2 3 7" xfId="9649"/>
    <cellStyle name="Comma 2 6 2 7 2 3 8" xfId="11856"/>
    <cellStyle name="Comma 2 6 2 7 2 3 9" xfId="14635"/>
    <cellStyle name="Comma 2 6 2 7 2 4" xfId="2884"/>
    <cellStyle name="Comma 2 6 2 7 2 5" xfId="3181"/>
    <cellStyle name="Comma 2 6 2 7 2 6" xfId="3476"/>
    <cellStyle name="Comma 2 6 2 7 2 6 10" xfId="23282"/>
    <cellStyle name="Comma 2 6 2 7 2 6 10 2" xfId="35686"/>
    <cellStyle name="Comma 2 6 2 7 2 6 2" xfId="6019"/>
    <cellStyle name="Comma 2 6 2 7 2 6 2 2" xfId="6885"/>
    <cellStyle name="Comma 2 6 2 7 2 6 2 2 2" xfId="36284"/>
    <cellStyle name="Comma 2 6 2 7 2 6 2 2 2 2" xfId="36917"/>
    <cellStyle name="Comma 2 6 2 7 2 6 2 3" xfId="24724"/>
    <cellStyle name="Comma 2 6 2 7 2 6 3" xfId="8604"/>
    <cellStyle name="Comma 2 6 2 7 2 6 4" xfId="10469"/>
    <cellStyle name="Comma 2 6 2 7 2 6 5" xfId="12676"/>
    <cellStyle name="Comma 2 6 2 7 2 6 6" xfId="15720"/>
    <cellStyle name="Comma 2 6 2 7 2 6 7" xfId="17091"/>
    <cellStyle name="Comma 2 6 2 7 2 6 8" xfId="19298"/>
    <cellStyle name="Comma 2 6 2 7 2 6 9" xfId="21506"/>
    <cellStyle name="Comma 2 6 2 7 2 7" xfId="1496"/>
    <cellStyle name="Comma 2 6 2 7 2 8" xfId="1452"/>
    <cellStyle name="Comma 2 6 2 7 2 9" xfId="4879"/>
    <cellStyle name="Comma 2 6 2 7 2 9 2" xfId="7395"/>
    <cellStyle name="Comma 2 6 2 7 2 9 2 2" xfId="35891"/>
    <cellStyle name="Comma 2 6 2 7 2 9 2 2 2" xfId="37106"/>
    <cellStyle name="Comma 2 6 2 7 2 9 3" xfId="25256"/>
    <cellStyle name="Comma 2 6 2 7 3" xfId="1210"/>
    <cellStyle name="Comma 2 6 2 7 3 10" xfId="11223"/>
    <cellStyle name="Comma 2 6 2 7 3 11" xfId="13869"/>
    <cellStyle name="Comma 2 6 2 7 3 12" xfId="14861"/>
    <cellStyle name="Comma 2 6 2 7 3 13" xfId="17845"/>
    <cellStyle name="Comma 2 6 2 7 3 14" xfId="20053"/>
    <cellStyle name="Comma 2 6 2 7 3 15" xfId="22358"/>
    <cellStyle name="Comma 2 6 2 7 3 15 2" xfId="35104"/>
    <cellStyle name="Comma 2 6 2 7 3 2" xfId="2328"/>
    <cellStyle name="Comma 2 6 2 7 3 2 10" xfId="13281"/>
    <cellStyle name="Comma 2 6 2 7 3 2 11" xfId="18621"/>
    <cellStyle name="Comma 2 6 2 7 3 2 12" xfId="20829"/>
    <cellStyle name="Comma 2 6 2 7 3 2 13" xfId="22541"/>
    <cellStyle name="Comma 2 6 2 7 3 2 13 2" xfId="35424"/>
    <cellStyle name="Comma 2 6 2 7 3 2 2" xfId="2456"/>
    <cellStyle name="Comma 2 6 2 7 3 2 2 10" xfId="24068"/>
    <cellStyle name="Comma 2 6 2 7 3 2 2 10 2" xfId="35512"/>
    <cellStyle name="Comma 2 6 2 7 3 2 2 2" xfId="6613"/>
    <cellStyle name="Comma 2 6 2 7 3 2 2 2 2" xfId="6708"/>
    <cellStyle name="Comma 2 6 2 7 3 2 2 2 2 2" xfId="36655"/>
    <cellStyle name="Comma 2 6 2 7 3 2 2 2 2 2 2" xfId="36743"/>
    <cellStyle name="Comma 2 6 2 7 3 2 2 2 3" xfId="24163"/>
    <cellStyle name="Comma 2 6 2 7 3 2 2 3" xfId="8046"/>
    <cellStyle name="Comma 2 6 2 7 3 2 2 4" xfId="9887"/>
    <cellStyle name="Comma 2 6 2 7 3 2 2 5" xfId="12094"/>
    <cellStyle name="Comma 2 6 2 7 3 2 2 6" xfId="14920"/>
    <cellStyle name="Comma 2 6 2 7 3 2 2 7" xfId="16509"/>
    <cellStyle name="Comma 2 6 2 7 3 2 2 8" xfId="18716"/>
    <cellStyle name="Comma 2 6 2 7 3 2 2 9" xfId="20924"/>
    <cellStyle name="Comma 2 6 2 7 3 2 3" xfId="3767"/>
    <cellStyle name="Comma 2 6 2 7 3 2 4" xfId="1545"/>
    <cellStyle name="Comma 2 6 2 7 3 2 5" xfId="3699"/>
    <cellStyle name="Comma 2 6 2 7 3 2 6" xfId="5236"/>
    <cellStyle name="Comma 2 6 2 7 3 2 6 2" xfId="7958"/>
    <cellStyle name="Comma 2 6 2 7 3 2 6 2 2" xfId="36053"/>
    <cellStyle name="Comma 2 6 2 7 3 2 6 2 2 2" xfId="37378"/>
    <cellStyle name="Comma 2 6 2 7 3 2 6 3" xfId="26050"/>
    <cellStyle name="Comma 2 6 2 7 3 2 7" xfId="9792"/>
    <cellStyle name="Comma 2 6 2 7 3 2 8" xfId="11999"/>
    <cellStyle name="Comma 2 6 2 7 3 2 9" xfId="14810"/>
    <cellStyle name="Comma 2 6 2 7 3 3" xfId="3003"/>
    <cellStyle name="Comma 2 6 2 7 3 4" xfId="3298"/>
    <cellStyle name="Comma 2 6 2 7 3 5" xfId="3641"/>
    <cellStyle name="Comma 2 6 2 7 3 5 10" xfId="23399"/>
    <cellStyle name="Comma 2 6 2 7 3 5 10 2" xfId="35736"/>
    <cellStyle name="Comma 2 6 2 7 3 5 2" xfId="6136"/>
    <cellStyle name="Comma 2 6 2 7 3 5 2 2" xfId="6939"/>
    <cellStyle name="Comma 2 6 2 7 3 5 2 2 2" xfId="36335"/>
    <cellStyle name="Comma 2 6 2 7 3 5 2 2 2 2" xfId="36967"/>
    <cellStyle name="Comma 2 6 2 7 3 5 2 3" xfId="24778"/>
    <cellStyle name="Comma 2 6 2 7 3 5 3" xfId="8654"/>
    <cellStyle name="Comma 2 6 2 7 3 5 4" xfId="10587"/>
    <cellStyle name="Comma 2 6 2 7 3 5 5" xfId="12794"/>
    <cellStyle name="Comma 2 6 2 7 3 5 6" xfId="15859"/>
    <cellStyle name="Comma 2 6 2 7 3 5 7" xfId="17209"/>
    <cellStyle name="Comma 2 6 2 7 3 5 8" xfId="19416"/>
    <cellStyle name="Comma 2 6 2 7 3 5 9" xfId="21624"/>
    <cellStyle name="Comma 2 6 2 7 3 6" xfId="4228"/>
    <cellStyle name="Comma 2 6 2 7 3 7" xfId="4573"/>
    <cellStyle name="Comma 2 6 2 7 3 8" xfId="5053"/>
    <cellStyle name="Comma 2 6 2 7 3 8 2" xfId="7446"/>
    <cellStyle name="Comma 2 6 2 7 3 8 2 2" xfId="35968"/>
    <cellStyle name="Comma 2 6 2 7 3 8 2 2 2" xfId="37157"/>
    <cellStyle name="Comma 2 6 2 7 3 8 3" xfId="25373"/>
    <cellStyle name="Comma 2 6 2 7 3 9" xfId="9016"/>
    <cellStyle name="Comma 2 6 2 7 4" xfId="1960"/>
    <cellStyle name="Comma 2 6 2 7 4 10" xfId="13388"/>
    <cellStyle name="Comma 2 6 2 7 4 11" xfId="18316"/>
    <cellStyle name="Comma 2 6 2 7 4 12" xfId="20524"/>
    <cellStyle name="Comma 2 6 2 7 4 13" xfId="22770"/>
    <cellStyle name="Comma 2 6 2 7 4 13 2" xfId="35298"/>
    <cellStyle name="Comma 2 6 2 7 4 2" xfId="2799"/>
    <cellStyle name="Comma 2 6 2 7 4 2 10" xfId="23773"/>
    <cellStyle name="Comma 2 6 2 7 4 2 10 2" xfId="35607"/>
    <cellStyle name="Comma 2 6 2 7 4 2 2" xfId="6476"/>
    <cellStyle name="Comma 2 6 2 7 4 2 2 2" xfId="6806"/>
    <cellStyle name="Comma 2 6 2 7 4 2 2 2 2" xfId="36529"/>
    <cellStyle name="Comma 2 6 2 7 4 2 2 2 2 2" xfId="36838"/>
    <cellStyle name="Comma 2 6 2 7 4 2 2 3" xfId="24335"/>
    <cellStyle name="Comma 2 6 2 7 4 2 3" xfId="8215"/>
    <cellStyle name="Comma 2 6 2 7 4 2 4" xfId="10059"/>
    <cellStyle name="Comma 2 6 2 7 4 2 5" xfId="12266"/>
    <cellStyle name="Comma 2 6 2 7 4 2 6" xfId="15182"/>
    <cellStyle name="Comma 2 6 2 7 4 2 7" xfId="16681"/>
    <cellStyle name="Comma 2 6 2 7 4 2 8" xfId="18888"/>
    <cellStyle name="Comma 2 6 2 7 4 2 9" xfId="21096"/>
    <cellStyle name="Comma 2 6 2 7 4 3" xfId="3986"/>
    <cellStyle name="Comma 2 6 2 7 4 4" xfId="1885"/>
    <cellStyle name="Comma 2 6 2 7 4 5" xfId="3625"/>
    <cellStyle name="Comma 2 6 2 7 4 6" xfId="5465"/>
    <cellStyle name="Comma 2 6 2 7 4 6 2" xfId="7674"/>
    <cellStyle name="Comma 2 6 2 7 4 6 2 2" xfId="36146"/>
    <cellStyle name="Comma 2 6 2 7 4 6 2 2 2" xfId="37285"/>
    <cellStyle name="Comma 2 6 2 7 4 6 3" xfId="25778"/>
    <cellStyle name="Comma 2 6 2 7 4 7" xfId="9487"/>
    <cellStyle name="Comma 2 6 2 7 4 8" xfId="11694"/>
    <cellStyle name="Comma 2 6 2 7 4 9" xfId="14470"/>
    <cellStyle name="Comma 2 6 2 7 5" xfId="2640"/>
    <cellStyle name="Comma 2 6 2 7 6" xfId="2048"/>
    <cellStyle name="Comma 2 6 2 7 6 10" xfId="23216"/>
    <cellStyle name="Comma 2 6 2 7 6 10 2" xfId="35305"/>
    <cellStyle name="Comma 2 6 2 7 6 2" xfId="5953"/>
    <cellStyle name="Comma 2 6 2 7 6 2 2" xfId="6489"/>
    <cellStyle name="Comma 2 6 2 7 6 2 2 2" xfId="36250"/>
    <cellStyle name="Comma 2 6 2 7 6 2 2 2 2" xfId="36536"/>
    <cellStyle name="Comma 2 6 2 7 6 2 3" xfId="23848"/>
    <cellStyle name="Comma 2 6 2 7 6 3" xfId="7743"/>
    <cellStyle name="Comma 2 6 2 7 6 4" xfId="9571"/>
    <cellStyle name="Comma 2 6 2 7 6 5" xfId="11778"/>
    <cellStyle name="Comma 2 6 2 7 6 6" xfId="14555"/>
    <cellStyle name="Comma 2 6 2 7 6 7" xfId="13952"/>
    <cellStyle name="Comma 2 6 2 7 6 8" xfId="18400"/>
    <cellStyle name="Comma 2 6 2 7 6 9" xfId="20608"/>
    <cellStyle name="Comma 2 6 2 7 7" xfId="1570"/>
    <cellStyle name="Comma 2 6 2 7 8" xfId="3745"/>
    <cellStyle name="Comma 2 6 2 7 9" xfId="4742"/>
    <cellStyle name="Comma 2 6 2 7 9 2" xfId="7361"/>
    <cellStyle name="Comma 2 6 2 7 9 2 2" xfId="35848"/>
    <cellStyle name="Comma 2 6 2 7 9 2 2 2" xfId="37072"/>
    <cellStyle name="Comma 2 6 2 7 9 3" xfId="25190"/>
    <cellStyle name="Comma 2 6 2 8" xfId="1090"/>
    <cellStyle name="Comma 2 6 2 9" xfId="1141"/>
    <cellStyle name="Comma 2 6 2 9 10" xfId="11155"/>
    <cellStyle name="Comma 2 6 2 9 11" xfId="13801"/>
    <cellStyle name="Comma 2 6 2 9 12" xfId="15663"/>
    <cellStyle name="Comma 2 6 2 9 13" xfId="17777"/>
    <cellStyle name="Comma 2 6 2 9 14" xfId="19985"/>
    <cellStyle name="Comma 2 6 2 9 15" xfId="22130"/>
    <cellStyle name="Comma 2 6 2 9 15 2" xfId="35070"/>
    <cellStyle name="Comma 2 6 2 9 2" xfId="1334"/>
    <cellStyle name="Comma 2 6 2 9 2 10" xfId="11304"/>
    <cellStyle name="Comma 2 6 2 9 2 11" xfId="13974"/>
    <cellStyle name="Comma 2 6 2 9 2 12" xfId="15320"/>
    <cellStyle name="Comma 2 6 2 9 2 13" xfId="17926"/>
    <cellStyle name="Comma 2 6 2 9 2 14" xfId="20134"/>
    <cellStyle name="Comma 2 6 2 9 2 15" xfId="22473"/>
    <cellStyle name="Comma 2 6 2 9 2 15 2" xfId="35123"/>
    <cellStyle name="Comma 2 6 2 9 2 2" xfId="2405"/>
    <cellStyle name="Comma 2 6 2 9 2 2 10" xfId="15077"/>
    <cellStyle name="Comma 2 6 2 9 2 2 11" xfId="18677"/>
    <cellStyle name="Comma 2 6 2 9 2 2 12" xfId="20885"/>
    <cellStyle name="Comma 2 6 2 9 2 2 13" xfId="22622"/>
    <cellStyle name="Comma 2 6 2 9 2 2 13 2" xfId="35477"/>
    <cellStyle name="Comma 2 6 2 9 2 2 2" xfId="2500"/>
    <cellStyle name="Comma 2 6 2 9 2 2 2 10" xfId="24124"/>
    <cellStyle name="Comma 2 6 2 9 2 2 2 10 2" xfId="35533"/>
    <cellStyle name="Comma 2 6 2 9 2 2 2 2" xfId="6669"/>
    <cellStyle name="Comma 2 6 2 9 2 2 2 2 2" xfId="6732"/>
    <cellStyle name="Comma 2 6 2 9 2 2 2 2 2 2" xfId="36708"/>
    <cellStyle name="Comma 2 6 2 9 2 2 2 2 2 2 2" xfId="36764"/>
    <cellStyle name="Comma 2 6 2 9 2 2 2 2 3" xfId="24187"/>
    <cellStyle name="Comma 2 6 2 9 2 2 2 3" xfId="8067"/>
    <cellStyle name="Comma 2 6 2 9 2 2 2 4" xfId="9911"/>
    <cellStyle name="Comma 2 6 2 9 2 2 2 5" xfId="12118"/>
    <cellStyle name="Comma 2 6 2 9 2 2 2 6" xfId="14955"/>
    <cellStyle name="Comma 2 6 2 9 2 2 2 7" xfId="16533"/>
    <cellStyle name="Comma 2 6 2 9 2 2 2 8" xfId="18740"/>
    <cellStyle name="Comma 2 6 2 9 2 2 2 9" xfId="20948"/>
    <cellStyle name="Comma 2 6 2 9 2 2 3" xfId="3803"/>
    <cellStyle name="Comma 2 6 2 9 2 2 4" xfId="1675"/>
    <cellStyle name="Comma 2 6 2 9 2 2 5" xfId="1636"/>
    <cellStyle name="Comma 2 6 2 9 2 2 6" xfId="5317"/>
    <cellStyle name="Comma 2 6 2 9 2 2 6 2" xfId="8011"/>
    <cellStyle name="Comma 2 6 2 9 2 2 6 2 2" xfId="36072"/>
    <cellStyle name="Comma 2 6 2 9 2 2 6 2 2 2" xfId="37403"/>
    <cellStyle name="Comma 2 6 2 9 2 2 6 3" xfId="26078"/>
    <cellStyle name="Comma 2 6 2 9 2 2 7" xfId="9848"/>
    <cellStyle name="Comma 2 6 2 9 2 2 8" xfId="12055"/>
    <cellStyle name="Comma 2 6 2 9 2 2 9" xfId="14876"/>
    <cellStyle name="Comma 2 6 2 9 2 3" xfId="3094"/>
    <cellStyle name="Comma 2 6 2 9 2 4" xfId="3379"/>
    <cellStyle name="Comma 2 6 2 9 2 5" xfId="3716"/>
    <cellStyle name="Comma 2 6 2 9 2 5 10" xfId="23480"/>
    <cellStyle name="Comma 2 6 2 9 2 5 10 2" xfId="35761"/>
    <cellStyle name="Comma 2 6 2 9 2 5 2" xfId="6217"/>
    <cellStyle name="Comma 2 6 2 9 2 5 2 2" xfId="6971"/>
    <cellStyle name="Comma 2 6 2 9 2 5 2 2 2" xfId="36354"/>
    <cellStyle name="Comma 2 6 2 9 2 5 2 2 2 2" xfId="36992"/>
    <cellStyle name="Comma 2 6 2 9 2 5 2 3" xfId="24810"/>
    <cellStyle name="Comma 2 6 2 9 2 5 3" xfId="8679"/>
    <cellStyle name="Comma 2 6 2 9 2 5 4" xfId="10619"/>
    <cellStyle name="Comma 2 6 2 9 2 5 5" xfId="12826"/>
    <cellStyle name="Comma 2 6 2 9 2 5 6" xfId="15908"/>
    <cellStyle name="Comma 2 6 2 9 2 5 7" xfId="17241"/>
    <cellStyle name="Comma 2 6 2 9 2 5 8" xfId="19448"/>
    <cellStyle name="Comma 2 6 2 9 2 5 9" xfId="21656"/>
    <cellStyle name="Comma 2 6 2 9 2 6" xfId="1494"/>
    <cellStyle name="Comma 2 6 2 9 2 7" xfId="3954"/>
    <cellStyle name="Comma 2 6 2 9 2 8" xfId="5168"/>
    <cellStyle name="Comma 2 6 2 9 2 8 2" xfId="7465"/>
    <cellStyle name="Comma 2 6 2 9 2 8 2 2" xfId="36019"/>
    <cellStyle name="Comma 2 6 2 9 2 8 2 2 2" xfId="37176"/>
    <cellStyle name="Comma 2 6 2 9 2 8 3" xfId="25454"/>
    <cellStyle name="Comma 2 6 2 9 2 9" xfId="9097"/>
    <cellStyle name="Comma 2 6 2 9 3" xfId="2078"/>
    <cellStyle name="Comma 2 6 2 9 3 10" xfId="13244"/>
    <cellStyle name="Comma 2 6 2 9 3 11" xfId="18424"/>
    <cellStyle name="Comma 2 6 2 9 3 12" xfId="20632"/>
    <cellStyle name="Comma 2 6 2 9 3 13" xfId="22867"/>
    <cellStyle name="Comma 2 6 2 9 3 13 2" xfId="35323"/>
    <cellStyle name="Comma 2 6 2 9 3 2" xfId="2935"/>
    <cellStyle name="Comma 2 6 2 9 3 2 10" xfId="23872"/>
    <cellStyle name="Comma 2 6 2 9 3 2 10 2" xfId="35632"/>
    <cellStyle name="Comma 2 6 2 9 3 2 2" xfId="6511"/>
    <cellStyle name="Comma 2 6 2 9 3 2 2 2" xfId="6831"/>
    <cellStyle name="Comma 2 6 2 9 3 2 2 2 2" xfId="36554"/>
    <cellStyle name="Comma 2 6 2 9 3 2 2 2 2 2" xfId="36863"/>
    <cellStyle name="Comma 2 6 2 9 3 2 2 3" xfId="24432"/>
    <cellStyle name="Comma 2 6 2 9 3 2 3" xfId="8312"/>
    <cellStyle name="Comma 2 6 2 9 3 2 4" xfId="10156"/>
    <cellStyle name="Comma 2 6 2 9 3 2 5" xfId="12363"/>
    <cellStyle name="Comma 2 6 2 9 3 2 6" xfId="15300"/>
    <cellStyle name="Comma 2 6 2 9 3 2 7" xfId="16778"/>
    <cellStyle name="Comma 2 6 2 9 3 2 8" xfId="18985"/>
    <cellStyle name="Comma 2 6 2 9 3 2 9" xfId="21193"/>
    <cellStyle name="Comma 2 6 2 9 3 3" xfId="4062"/>
    <cellStyle name="Comma 2 6 2 9 3 4" xfId="4398"/>
    <cellStyle name="Comma 2 6 2 9 3 5" xfId="4619"/>
    <cellStyle name="Comma 2 6 2 9 3 6" xfId="5562"/>
    <cellStyle name="Comma 2 6 2 9 3 6 2" xfId="7763"/>
    <cellStyle name="Comma 2 6 2 9 3 6 2 2" xfId="36171"/>
    <cellStyle name="Comma 2 6 2 9 3 6 2 2 2" xfId="37304"/>
    <cellStyle name="Comma 2 6 2 9 3 6 3" xfId="25880"/>
    <cellStyle name="Comma 2 6 2 9 3 7" xfId="9595"/>
    <cellStyle name="Comma 2 6 2 9 3 8" xfId="11802"/>
    <cellStyle name="Comma 2 6 2 9 3 9" xfId="14581"/>
    <cellStyle name="Comma 2 6 2 9 4" xfId="3230"/>
    <cellStyle name="Comma 2 6 2 9 5" xfId="1862"/>
    <cellStyle name="Comma 2 6 2 9 5 10" xfId="23331"/>
    <cellStyle name="Comma 2 6 2 9 5 10 2" xfId="35277"/>
    <cellStyle name="Comma 2 6 2 9 5 2" xfId="6068"/>
    <cellStyle name="Comma 2 6 2 9 5 2 2" xfId="6445"/>
    <cellStyle name="Comma 2 6 2 9 5 2 2 2" xfId="36301"/>
    <cellStyle name="Comma 2 6 2 9 5 2 2 2 2" xfId="36508"/>
    <cellStyle name="Comma 2 6 2 9 5 2 3" xfId="23740"/>
    <cellStyle name="Comma 2 6 2 9 5 3" xfId="7651"/>
    <cellStyle name="Comma 2 6 2 9 5 4" xfId="9438"/>
    <cellStyle name="Comma 2 6 2 9 5 5" xfId="11645"/>
    <cellStyle name="Comma 2 6 2 9 5 6" xfId="14399"/>
    <cellStyle name="Comma 2 6 2 9 5 7" xfId="16192"/>
    <cellStyle name="Comma 2 6 2 9 5 8" xfId="18267"/>
    <cellStyle name="Comma 2 6 2 9 5 9" xfId="20475"/>
    <cellStyle name="Comma 2 6 2 9 6" xfId="3946"/>
    <cellStyle name="Comma 2 6 2 9 7" xfId="4576"/>
    <cellStyle name="Comma 2 6 2 9 8" xfId="4825"/>
    <cellStyle name="Comma 2 6 2 9 8 2" xfId="7412"/>
    <cellStyle name="Comma 2 6 2 9 8 2 2" xfId="35867"/>
    <cellStyle name="Comma 2 6 2 9 8 2 2 2" xfId="37123"/>
    <cellStyle name="Comma 2 6 2 9 8 3" xfId="25305"/>
    <cellStyle name="Comma 2 6 2 9 9" xfId="8948"/>
    <cellStyle name="Comma 2 6 20" xfId="15661"/>
    <cellStyle name="Comma 2 6 21" xfId="17596"/>
    <cellStyle name="Comma 2 6 22" xfId="19804"/>
    <cellStyle name="Comma 2 6 23" xfId="21974"/>
    <cellStyle name="Comma 2 6 23 2" xfId="34985"/>
    <cellStyle name="Comma 2 6 3" xfId="432"/>
    <cellStyle name="Comma 2 6 4" xfId="510"/>
    <cellStyle name="Comma 2 6 5" xfId="429"/>
    <cellStyle name="Comma 2 6 6" xfId="605"/>
    <cellStyle name="Comma 2 6 7" xfId="911"/>
    <cellStyle name="Comma 2 6 7 10" xfId="8829"/>
    <cellStyle name="Comma 2 6 7 11" xfId="11036"/>
    <cellStyle name="Comma 2 6 7 12" xfId="13620"/>
    <cellStyle name="Comma 2 6 7 13" xfId="16077"/>
    <cellStyle name="Comma 2 6 7 14" xfId="17658"/>
    <cellStyle name="Comma 2 6 7 15" xfId="19866"/>
    <cellStyle name="Comma 2 6 7 16" xfId="22035"/>
    <cellStyle name="Comma 2 6 7 16 2" xfId="35015"/>
    <cellStyle name="Comma 2 6 7 2" xfId="1055"/>
    <cellStyle name="Comma 2 6 7 2 10" xfId="8889"/>
    <cellStyle name="Comma 2 6 7 2 11" xfId="11096"/>
    <cellStyle name="Comma 2 6 7 2 12" xfId="13729"/>
    <cellStyle name="Comma 2 6 7 2 13" xfId="15842"/>
    <cellStyle name="Comma 2 6 7 2 14" xfId="17718"/>
    <cellStyle name="Comma 2 6 7 2 15" xfId="19926"/>
    <cellStyle name="Comma 2 6 7 2 16" xfId="22180"/>
    <cellStyle name="Comma 2 6 7 2 16 2" xfId="35043"/>
    <cellStyle name="Comma 2 6 7 2 2" xfId="1354"/>
    <cellStyle name="Comma 2 6 7 2 2 10" xfId="11324"/>
    <cellStyle name="Comma 2 6 7 2 2 11" xfId="13994"/>
    <cellStyle name="Comma 2 6 7 2 2 12" xfId="15471"/>
    <cellStyle name="Comma 2 6 7 2 2 13" xfId="17946"/>
    <cellStyle name="Comma 2 6 7 2 2 14" xfId="20154"/>
    <cellStyle name="Comma 2 6 7 2 2 15" xfId="22240"/>
    <cellStyle name="Comma 2 6 7 2 2 15 2" xfId="35143"/>
    <cellStyle name="Comma 2 6 7 2 2 2" xfId="1382"/>
    <cellStyle name="Comma 2 6 7 2 2 2 10" xfId="11352"/>
    <cellStyle name="Comma 2 6 7 2 2 2 11" xfId="14022"/>
    <cellStyle name="Comma 2 6 7 2 2 2 12" xfId="15536"/>
    <cellStyle name="Comma 2 6 7 2 2 2 13" xfId="17974"/>
    <cellStyle name="Comma 2 6 7 2 2 2 14" xfId="20182"/>
    <cellStyle name="Comma 2 6 7 2 2 2 15" xfId="22642"/>
    <cellStyle name="Comma 2 6 7 2 2 2 15 2" xfId="35171"/>
    <cellStyle name="Comma 2 6 7 2 2 2 2" xfId="2520"/>
    <cellStyle name="Comma 2 6 7 2 2 2 2 10" xfId="16553"/>
    <cellStyle name="Comma 2 6 7 2 2 2 2 11" xfId="18760"/>
    <cellStyle name="Comma 2 6 7 2 2 2 2 12" xfId="20968"/>
    <cellStyle name="Comma 2 6 7 2 2 2 2 13" xfId="22670"/>
    <cellStyle name="Comma 2 6 7 2 2 2 2 13 2" xfId="35553"/>
    <cellStyle name="Comma 2 6 7 2 2 2 2 2" xfId="2548"/>
    <cellStyle name="Comma 2 6 7 2 2 2 2 2 10" xfId="24207"/>
    <cellStyle name="Comma 2 6 7 2 2 2 2 2 10 2" xfId="35581"/>
    <cellStyle name="Comma 2 6 7 2 2 2 2 2 2" xfId="6752"/>
    <cellStyle name="Comma 2 6 7 2 2 2 2 2 2 2" xfId="6780"/>
    <cellStyle name="Comma 2 6 7 2 2 2 2 2 2 2 2" xfId="36784"/>
    <cellStyle name="Comma 2 6 7 2 2 2 2 2 2 2 2 2" xfId="36812"/>
    <cellStyle name="Comma 2 6 7 2 2 2 2 2 2 3" xfId="24235"/>
    <cellStyle name="Comma 2 6 7 2 2 2 2 2 3" xfId="8115"/>
    <cellStyle name="Comma 2 6 7 2 2 2 2 2 4" xfId="9959"/>
    <cellStyle name="Comma 2 6 7 2 2 2 2 2 5" xfId="12166"/>
    <cellStyle name="Comma 2 6 7 2 2 2 2 2 6" xfId="15003"/>
    <cellStyle name="Comma 2 6 7 2 2 2 2 2 7" xfId="16581"/>
    <cellStyle name="Comma 2 6 7 2 2 2 2 2 8" xfId="18788"/>
    <cellStyle name="Comma 2 6 7 2 2 2 2 2 9" xfId="20996"/>
    <cellStyle name="Comma 2 6 7 2 2 2 2 3" xfId="3851"/>
    <cellStyle name="Comma 2 6 7 2 2 2 2 4" xfId="2428"/>
    <cellStyle name="Comma 2 6 7 2 2 2 2 5" xfId="3700"/>
    <cellStyle name="Comma 2 6 7 2 2 2 2 6" xfId="5365"/>
    <cellStyle name="Comma 2 6 7 2 2 2 2 6 2" xfId="8087"/>
    <cellStyle name="Comma 2 6 7 2 2 2 2 6 2 2" xfId="36120"/>
    <cellStyle name="Comma 2 6 7 2 2 2 2 6 2 2 2" xfId="37426"/>
    <cellStyle name="Comma 2 6 7 2 2 2 2 6 3" xfId="26108"/>
    <cellStyle name="Comma 2 6 7 2 2 2 2 7" xfId="9931"/>
    <cellStyle name="Comma 2 6 7 2 2 2 2 8" xfId="12138"/>
    <cellStyle name="Comma 2 6 7 2 2 2 2 9" xfId="14975"/>
    <cellStyle name="Comma 2 6 7 2 2 2 3" xfId="3142"/>
    <cellStyle name="Comma 2 6 7 2 2 2 4" xfId="3427"/>
    <cellStyle name="Comma 2 6 7 2 2 2 5" xfId="3823"/>
    <cellStyle name="Comma 2 6 7 2 2 2 5 10" xfId="23528"/>
    <cellStyle name="Comma 2 6 7 2 2 2 5 10 2" xfId="35784"/>
    <cellStyle name="Comma 2 6 7 2 2 2 5 2" xfId="6265"/>
    <cellStyle name="Comma 2 6 7 2 2 2 5 2 2" xfId="7009"/>
    <cellStyle name="Comma 2 6 7 2 2 2 5 2 2 2" xfId="36402"/>
    <cellStyle name="Comma 2 6 7 2 2 2 5 2 2 2 2" xfId="37015"/>
    <cellStyle name="Comma 2 6 7 2 2 2 5 2 3" xfId="24848"/>
    <cellStyle name="Comma 2 6 7 2 2 2 5 3" xfId="8702"/>
    <cellStyle name="Comma 2 6 7 2 2 2 5 4" xfId="10657"/>
    <cellStyle name="Comma 2 6 7 2 2 2 5 5" xfId="12864"/>
    <cellStyle name="Comma 2 6 7 2 2 2 5 6" xfId="15973"/>
    <cellStyle name="Comma 2 6 7 2 2 2 5 7" xfId="17279"/>
    <cellStyle name="Comma 2 6 7 2 2 2 5 8" xfId="19486"/>
    <cellStyle name="Comma 2 6 7 2 2 2 5 9" xfId="21694"/>
    <cellStyle name="Comma 2 6 7 2 2 2 6" xfId="3909"/>
    <cellStyle name="Comma 2 6 7 2 2 2 7" xfId="1650"/>
    <cellStyle name="Comma 2 6 7 2 2 2 8" xfId="5337"/>
    <cellStyle name="Comma 2 6 7 2 2 2 8 2" xfId="7513"/>
    <cellStyle name="Comma 2 6 7 2 2 2 8 2 2" xfId="36092"/>
    <cellStyle name="Comma 2 6 7 2 2 2 8 2 2 2" xfId="37224"/>
    <cellStyle name="Comma 2 6 7 2 2 2 8 3" xfId="25502"/>
    <cellStyle name="Comma 2 6 7 2 2 2 9" xfId="9145"/>
    <cellStyle name="Comma 2 6 7 2 2 3" xfId="2189"/>
    <cellStyle name="Comma 2 6 7 2 2 3 10" xfId="15085"/>
    <cellStyle name="Comma 2 6 7 2 2 3 11" xfId="18535"/>
    <cellStyle name="Comma 2 6 7 2 2 3 12" xfId="20743"/>
    <cellStyle name="Comma 2 6 7 2 2 3 13" xfId="22989"/>
    <cellStyle name="Comma 2 6 7 2 2 3 13 2" xfId="35371"/>
    <cellStyle name="Comma 2 6 7 2 2 3 2" xfId="3114"/>
    <cellStyle name="Comma 2 6 7 2 2 3 2 10" xfId="23983"/>
    <cellStyle name="Comma 2 6 7 2 2 3 2 10 2" xfId="35655"/>
    <cellStyle name="Comma 2 6 7 2 2 3 2 2" xfId="6560"/>
    <cellStyle name="Comma 2 6 7 2 2 3 2 2 2" xfId="6854"/>
    <cellStyle name="Comma 2 6 7 2 2 3 2 2 2 2" xfId="36602"/>
    <cellStyle name="Comma 2 6 7 2 2 3 2 2 2 2 2" xfId="36886"/>
    <cellStyle name="Comma 2 6 7 2 2 3 2 2 3" xfId="24554"/>
    <cellStyle name="Comma 2 6 7 2 2 3 2 3" xfId="8434"/>
    <cellStyle name="Comma 2 6 7 2 2 3 2 4" xfId="10278"/>
    <cellStyle name="Comma 2 6 7 2 2 3 2 5" xfId="12485"/>
    <cellStyle name="Comma 2 6 7 2 2 3 2 6" xfId="15452"/>
    <cellStyle name="Comma 2 6 7 2 2 3 2 7" xfId="16900"/>
    <cellStyle name="Comma 2 6 7 2 2 3 2 8" xfId="19107"/>
    <cellStyle name="Comma 2 6 7 2 2 3 2 9" xfId="21315"/>
    <cellStyle name="Comma 2 6 7 2 2 3 3" xfId="4162"/>
    <cellStyle name="Comma 2 6 7 2 2 3 4" xfId="4472"/>
    <cellStyle name="Comma 2 6 7 2 2 3 5" xfId="4642"/>
    <cellStyle name="Comma 2 6 7 2 2 3 6" xfId="5684"/>
    <cellStyle name="Comma 2 6 7 2 2 3 6 2" xfId="7873"/>
    <cellStyle name="Comma 2 6 7 2 2 3 6 2 2" xfId="36194"/>
    <cellStyle name="Comma 2 6 7 2 2 3 6 2 2 2" xfId="37352"/>
    <cellStyle name="Comma 2 6 7 2 2 3 6 3" xfId="25991"/>
    <cellStyle name="Comma 2 6 7 2 2 3 7" xfId="9706"/>
    <cellStyle name="Comma 2 6 7 2 2 3 8" xfId="11913"/>
    <cellStyle name="Comma 2 6 7 2 2 3 9" xfId="14692"/>
    <cellStyle name="Comma 2 6 7 2 2 4" xfId="3399"/>
    <cellStyle name="Comma 2 6 7 2 2 5" xfId="3532"/>
    <cellStyle name="Comma 2 6 7 2 2 5 10" xfId="23500"/>
    <cellStyle name="Comma 2 6 7 2 2 5 10 2" xfId="35710"/>
    <cellStyle name="Comma 2 6 7 2 2 5 2" xfId="6237"/>
    <cellStyle name="Comma 2 6 7 2 2 5 2 2" xfId="6909"/>
    <cellStyle name="Comma 2 6 7 2 2 5 2 2 2" xfId="36374"/>
    <cellStyle name="Comma 2 6 7 2 2 5 2 2 2 2" xfId="36941"/>
    <cellStyle name="Comma 2 6 7 2 2 5 2 3" xfId="24748"/>
    <cellStyle name="Comma 2 6 7 2 2 5 3" xfId="8628"/>
    <cellStyle name="Comma 2 6 7 2 2 5 4" xfId="10525"/>
    <cellStyle name="Comma 2 6 7 2 2 5 5" xfId="12732"/>
    <cellStyle name="Comma 2 6 7 2 2 5 6" xfId="15776"/>
    <cellStyle name="Comma 2 6 7 2 2 5 7" xfId="17147"/>
    <cellStyle name="Comma 2 6 7 2 2 5 8" xfId="19354"/>
    <cellStyle name="Comma 2 6 7 2 2 5 9" xfId="21562"/>
    <cellStyle name="Comma 2 6 7 2 2 6" xfId="1401"/>
    <cellStyle name="Comma 2 6 7 2 2 7" xfId="4537"/>
    <cellStyle name="Comma 2 6 7 2 2 8" xfId="4935"/>
    <cellStyle name="Comma 2 6 7 2 2 8 2" xfId="7485"/>
    <cellStyle name="Comma 2 6 7 2 2 8 2 2" xfId="35915"/>
    <cellStyle name="Comma 2 6 7 2 2 8 2 2 2" xfId="37196"/>
    <cellStyle name="Comma 2 6 7 2 2 8 3" xfId="25474"/>
    <cellStyle name="Comma 2 6 7 2 2 9" xfId="9117"/>
    <cellStyle name="Comma 2 6 7 2 3" xfId="2128"/>
    <cellStyle name="Comma 2 6 7 2 3 10" xfId="13337"/>
    <cellStyle name="Comma 2 6 7 2 3 11" xfId="18474"/>
    <cellStyle name="Comma 2 6 7 2 3 12" xfId="20682"/>
    <cellStyle name="Comma 2 6 7 2 3 13" xfId="22414"/>
    <cellStyle name="Comma 2 6 7 2 3 13 2" xfId="35343"/>
    <cellStyle name="Comma 2 6 7 2 3 2" xfId="2368"/>
    <cellStyle name="Comma 2 6 7 2 3 2 10" xfId="23922"/>
    <cellStyle name="Comma 2 6 7 2 3 2 10 2" xfId="35449"/>
    <cellStyle name="Comma 2 6 7 2 3 2 2" xfId="6531"/>
    <cellStyle name="Comma 2 6 7 2 3 2 2 2" xfId="6641"/>
    <cellStyle name="Comma 2 6 7 2 3 2 2 2 2" xfId="36574"/>
    <cellStyle name="Comma 2 6 7 2 3 2 2 2 2 2" xfId="36680"/>
    <cellStyle name="Comma 2 6 7 2 3 2 2 3" xfId="24096"/>
    <cellStyle name="Comma 2 6 7 2 3 2 3" xfId="7983"/>
    <cellStyle name="Comma 2 6 7 2 3 2 4" xfId="9820"/>
    <cellStyle name="Comma 2 6 7 2 3 2 5" xfId="12027"/>
    <cellStyle name="Comma 2 6 7 2 3 2 6" xfId="14844"/>
    <cellStyle name="Comma 2 6 7 2 3 2 7" xfId="13179"/>
    <cellStyle name="Comma 2 6 7 2 3 2 8" xfId="18649"/>
    <cellStyle name="Comma 2 6 7 2 3 2 9" xfId="20857"/>
    <cellStyle name="Comma 2 6 7 2 3 3" xfId="3674"/>
    <cellStyle name="Comma 2 6 7 2 3 4" xfId="3889"/>
    <cellStyle name="Comma 2 6 7 2 3 5" xfId="4532"/>
    <cellStyle name="Comma 2 6 7 2 3 6" xfId="5109"/>
    <cellStyle name="Comma 2 6 7 2 3 6 2" xfId="7813"/>
    <cellStyle name="Comma 2 6 7 2 3 6 2 2" xfId="35992"/>
    <cellStyle name="Comma 2 6 7 2 3 6 2 2 2" xfId="37324"/>
    <cellStyle name="Comma 2 6 7 2 3 6 3" xfId="25930"/>
    <cellStyle name="Comma 2 6 7 2 3 7" xfId="9645"/>
    <cellStyle name="Comma 2 6 7 2 3 8" xfId="11852"/>
    <cellStyle name="Comma 2 6 7 2 3 9" xfId="14631"/>
    <cellStyle name="Comma 2 6 7 2 4" xfId="2874"/>
    <cellStyle name="Comma 2 6 7 2 5" xfId="3171"/>
    <cellStyle name="Comma 2 6 7 2 6" xfId="3472"/>
    <cellStyle name="Comma 2 6 7 2 6 10" xfId="23272"/>
    <cellStyle name="Comma 2 6 7 2 6 10 2" xfId="35682"/>
    <cellStyle name="Comma 2 6 7 2 6 2" xfId="6009"/>
    <cellStyle name="Comma 2 6 7 2 6 2 2" xfId="6881"/>
    <cellStyle name="Comma 2 6 7 2 6 2 2 2" xfId="36274"/>
    <cellStyle name="Comma 2 6 7 2 6 2 2 2 2" xfId="36913"/>
    <cellStyle name="Comma 2 6 7 2 6 2 3" xfId="24720"/>
    <cellStyle name="Comma 2 6 7 2 6 3" xfId="8600"/>
    <cellStyle name="Comma 2 6 7 2 6 4" xfId="10465"/>
    <cellStyle name="Comma 2 6 7 2 6 5" xfId="12672"/>
    <cellStyle name="Comma 2 6 7 2 6 6" xfId="15716"/>
    <cellStyle name="Comma 2 6 7 2 6 7" xfId="17087"/>
    <cellStyle name="Comma 2 6 7 2 6 8" xfId="19294"/>
    <cellStyle name="Comma 2 6 7 2 6 9" xfId="21502"/>
    <cellStyle name="Comma 2 6 7 2 7" xfId="1729"/>
    <cellStyle name="Comma 2 6 7 2 8" xfId="2463"/>
    <cellStyle name="Comma 2 6 7 2 9" xfId="4875"/>
    <cellStyle name="Comma 2 6 7 2 9 2" xfId="7385"/>
    <cellStyle name="Comma 2 6 7 2 9 2 2" xfId="35887"/>
    <cellStyle name="Comma 2 6 7 2 9 2 2 2" xfId="37096"/>
    <cellStyle name="Comma 2 6 7 2 9 3" xfId="25246"/>
    <cellStyle name="Comma 2 6 7 3" xfId="1198"/>
    <cellStyle name="Comma 2 6 7 3 10" xfId="11211"/>
    <cellStyle name="Comma 2 6 7 3 11" xfId="13857"/>
    <cellStyle name="Comma 2 6 7 3 12" xfId="13416"/>
    <cellStyle name="Comma 2 6 7 3 13" xfId="17833"/>
    <cellStyle name="Comma 2 6 7 3 14" xfId="20041"/>
    <cellStyle name="Comma 2 6 7 3 15" xfId="22354"/>
    <cellStyle name="Comma 2 6 7 3 15 2" xfId="35094"/>
    <cellStyle name="Comma 2 6 7 3 2" xfId="2324"/>
    <cellStyle name="Comma 2 6 7 3 2 10" xfId="13504"/>
    <cellStyle name="Comma 2 6 7 3 2 11" xfId="18617"/>
    <cellStyle name="Comma 2 6 7 3 2 12" xfId="20825"/>
    <cellStyle name="Comma 2 6 7 3 2 13" xfId="22529"/>
    <cellStyle name="Comma 2 6 7 3 2 13 2" xfId="35420"/>
    <cellStyle name="Comma 2 6 7 3 2 2" xfId="2446"/>
    <cellStyle name="Comma 2 6 7 3 2 2 10" xfId="24064"/>
    <cellStyle name="Comma 2 6 7 3 2 2 10 2" xfId="35502"/>
    <cellStyle name="Comma 2 6 7 3 2 2 2" xfId="6609"/>
    <cellStyle name="Comma 2 6 7 3 2 2 2 2" xfId="6698"/>
    <cellStyle name="Comma 2 6 7 3 2 2 2 2 2" xfId="36651"/>
    <cellStyle name="Comma 2 6 7 3 2 2 2 2 2 2" xfId="36733"/>
    <cellStyle name="Comma 2 6 7 3 2 2 2 3" xfId="24153"/>
    <cellStyle name="Comma 2 6 7 3 2 2 3" xfId="8036"/>
    <cellStyle name="Comma 2 6 7 3 2 2 4" xfId="9877"/>
    <cellStyle name="Comma 2 6 7 3 2 2 5" xfId="12084"/>
    <cellStyle name="Comma 2 6 7 3 2 2 6" xfId="14910"/>
    <cellStyle name="Comma 2 6 7 3 2 2 7" xfId="13572"/>
    <cellStyle name="Comma 2 6 7 3 2 2 8" xfId="18706"/>
    <cellStyle name="Comma 2 6 7 3 2 2 9" xfId="20914"/>
    <cellStyle name="Comma 2 6 7 3 2 3" xfId="3756"/>
    <cellStyle name="Comma 2 6 7 3 2 4" xfId="2464"/>
    <cellStyle name="Comma 2 6 7 3 2 5" xfId="4216"/>
    <cellStyle name="Comma 2 6 7 3 2 6" xfId="5224"/>
    <cellStyle name="Comma 2 6 7 3 2 6 2" xfId="7954"/>
    <cellStyle name="Comma 2 6 7 3 2 6 2 2" xfId="36043"/>
    <cellStyle name="Comma 2 6 7 3 2 6 2 2 2" xfId="37375"/>
    <cellStyle name="Comma 2 6 7 3 2 6 3" xfId="26047"/>
    <cellStyle name="Comma 2 6 7 3 2 7" xfId="9788"/>
    <cellStyle name="Comma 2 6 7 3 2 8" xfId="11995"/>
    <cellStyle name="Comma 2 6 7 3 2 9" xfId="14806"/>
    <cellStyle name="Comma 2 6 7 3 3" xfId="2991"/>
    <cellStyle name="Comma 2 6 7 3 4" xfId="3286"/>
    <cellStyle name="Comma 2 6 7 3 5" xfId="3637"/>
    <cellStyle name="Comma 2 6 7 3 5 10" xfId="23387"/>
    <cellStyle name="Comma 2 6 7 3 5 10 2" xfId="35733"/>
    <cellStyle name="Comma 2 6 7 3 5 2" xfId="6124"/>
    <cellStyle name="Comma 2 6 7 3 5 2 2" xfId="6936"/>
    <cellStyle name="Comma 2 6 7 3 5 2 2 2" xfId="36325"/>
    <cellStyle name="Comma 2 6 7 3 5 2 2 2 2" xfId="36964"/>
    <cellStyle name="Comma 2 6 7 3 5 2 3" xfId="24775"/>
    <cellStyle name="Comma 2 6 7 3 5 3" xfId="8651"/>
    <cellStyle name="Comma 2 6 7 3 5 4" xfId="10584"/>
    <cellStyle name="Comma 2 6 7 3 5 5" xfId="12791"/>
    <cellStyle name="Comma 2 6 7 3 5 6" xfId="15856"/>
    <cellStyle name="Comma 2 6 7 3 5 7" xfId="17206"/>
    <cellStyle name="Comma 2 6 7 3 5 8" xfId="19413"/>
    <cellStyle name="Comma 2 6 7 3 5 9" xfId="21621"/>
    <cellStyle name="Comma 2 6 7 3 6" xfId="3941"/>
    <cellStyle name="Comma 2 6 7 3 7" xfId="4043"/>
    <cellStyle name="Comma 2 6 7 3 8" xfId="5049"/>
    <cellStyle name="Comma 2 6 7 3 8 2" xfId="7436"/>
    <cellStyle name="Comma 2 6 7 3 8 2 2" xfId="35964"/>
    <cellStyle name="Comma 2 6 7 3 8 2 2 2" xfId="37147"/>
    <cellStyle name="Comma 2 6 7 3 8 3" xfId="25361"/>
    <cellStyle name="Comma 2 6 7 3 9" xfId="9004"/>
    <cellStyle name="Comma 2 6 7 4" xfId="1947"/>
    <cellStyle name="Comma 2 6 7 4 10" xfId="13469"/>
    <cellStyle name="Comma 2 6 7 4 11" xfId="18304"/>
    <cellStyle name="Comma 2 6 7 4 12" xfId="20512"/>
    <cellStyle name="Comma 2 6 7 4 13" xfId="22767"/>
    <cellStyle name="Comma 2 6 7 4 13 2" xfId="35288"/>
    <cellStyle name="Comma 2 6 7 4 2" xfId="2795"/>
    <cellStyle name="Comma 2 6 7 4 2 10" xfId="23761"/>
    <cellStyle name="Comma 2 6 7 4 2 10 2" xfId="35604"/>
    <cellStyle name="Comma 2 6 7 4 2 2" xfId="6466"/>
    <cellStyle name="Comma 2 6 7 4 2 2 2" xfId="6803"/>
    <cellStyle name="Comma 2 6 7 4 2 2 2 2" xfId="36519"/>
    <cellStyle name="Comma 2 6 7 4 2 2 2 2 2" xfId="36835"/>
    <cellStyle name="Comma 2 6 7 4 2 2 3" xfId="24332"/>
    <cellStyle name="Comma 2 6 7 4 2 3" xfId="8212"/>
    <cellStyle name="Comma 2 6 7 4 2 4" xfId="10056"/>
    <cellStyle name="Comma 2 6 7 4 2 5" xfId="12263"/>
    <cellStyle name="Comma 2 6 7 4 2 6" xfId="15179"/>
    <cellStyle name="Comma 2 6 7 4 2 7" xfId="16678"/>
    <cellStyle name="Comma 2 6 7 4 2 8" xfId="18885"/>
    <cellStyle name="Comma 2 6 7 4 2 9" xfId="21093"/>
    <cellStyle name="Comma 2 6 7 4 3" xfId="3983"/>
    <cellStyle name="Comma 2 6 7 4 4" xfId="1438"/>
    <cellStyle name="Comma 2 6 7 4 5" xfId="2358"/>
    <cellStyle name="Comma 2 6 7 4 6" xfId="5462"/>
    <cellStyle name="Comma 2 6 7 4 6 2" xfId="7662"/>
    <cellStyle name="Comma 2 6 7 4 6 2 2" xfId="36143"/>
    <cellStyle name="Comma 2 6 7 4 6 2 2 2" xfId="37275"/>
    <cellStyle name="Comma 2 6 7 4 6 3" xfId="25766"/>
    <cellStyle name="Comma 2 6 7 4 7" xfId="9475"/>
    <cellStyle name="Comma 2 6 7 4 8" xfId="11682"/>
    <cellStyle name="Comma 2 6 7 4 9" xfId="14458"/>
    <cellStyle name="Comma 2 6 7 5" xfId="2670"/>
    <cellStyle name="Comma 2 6 7 6" xfId="1873"/>
    <cellStyle name="Comma 2 6 7 6 10" xfId="23212"/>
    <cellStyle name="Comma 2 6 7 6 10 2" xfId="35280"/>
    <cellStyle name="Comma 2 6 7 6 2" xfId="5949"/>
    <cellStyle name="Comma 2 6 7 6 2 2" xfId="6448"/>
    <cellStyle name="Comma 2 6 7 6 2 2 2" xfId="36246"/>
    <cellStyle name="Comma 2 6 7 6 2 2 2 2" xfId="36511"/>
    <cellStyle name="Comma 2 6 7 6 2 3" xfId="23743"/>
    <cellStyle name="Comma 2 6 7 6 3" xfId="7654"/>
    <cellStyle name="Comma 2 6 7 6 4" xfId="9447"/>
    <cellStyle name="Comma 2 6 7 6 5" xfId="11654"/>
    <cellStyle name="Comma 2 6 7 6 6" xfId="14408"/>
    <cellStyle name="Comma 2 6 7 6 7" xfId="15055"/>
    <cellStyle name="Comma 2 6 7 6 8" xfId="18276"/>
    <cellStyle name="Comma 2 6 7 6 9" xfId="20484"/>
    <cellStyle name="Comma 2 6 7 7" xfId="4139"/>
    <cellStyle name="Comma 2 6 7 8" xfId="3913"/>
    <cellStyle name="Comma 2 6 7 9" xfId="4730"/>
    <cellStyle name="Comma 2 6 7 9 2" xfId="7357"/>
    <cellStyle name="Comma 2 6 7 9 2 2" xfId="35838"/>
    <cellStyle name="Comma 2 6 7 9 2 2 2" xfId="37068"/>
    <cellStyle name="Comma 2 6 7 9 3" xfId="25186"/>
    <cellStyle name="Comma 2 6 8" xfId="1079"/>
    <cellStyle name="Comma 2 6 9" xfId="1137"/>
    <cellStyle name="Comma 2 6 9 10" xfId="11151"/>
    <cellStyle name="Comma 2 6 9 11" xfId="13797"/>
    <cellStyle name="Comma 2 6 9 12" xfId="14423"/>
    <cellStyle name="Comma 2 6 9 13" xfId="17773"/>
    <cellStyle name="Comma 2 6 9 14" xfId="19981"/>
    <cellStyle name="Comma 2 6 9 15" xfId="22118"/>
    <cellStyle name="Comma 2 6 9 15 2" xfId="35066"/>
    <cellStyle name="Comma 2 6 9 2" xfId="1323"/>
    <cellStyle name="Comma 2 6 9 2 10" xfId="11294"/>
    <cellStyle name="Comma 2 6 9 2 11" xfId="13964"/>
    <cellStyle name="Comma 2 6 9 2 12" xfId="13760"/>
    <cellStyle name="Comma 2 6 9 2 13" xfId="17916"/>
    <cellStyle name="Comma 2 6 9 2 14" xfId="20124"/>
    <cellStyle name="Comma 2 6 9 2 15" xfId="22469"/>
    <cellStyle name="Comma 2 6 9 2 15 2" xfId="35113"/>
    <cellStyle name="Comma 2 6 9 2 2" xfId="2401"/>
    <cellStyle name="Comma 2 6 9 2 2 10" xfId="13256"/>
    <cellStyle name="Comma 2 6 9 2 2 11" xfId="18673"/>
    <cellStyle name="Comma 2 6 9 2 2 12" xfId="20881"/>
    <cellStyle name="Comma 2 6 9 2 2 13" xfId="22612"/>
    <cellStyle name="Comma 2 6 9 2 2 13 2" xfId="35473"/>
    <cellStyle name="Comma 2 6 9 2 2 2" xfId="2490"/>
    <cellStyle name="Comma 2 6 9 2 2 2 10" xfId="24120"/>
    <cellStyle name="Comma 2 6 9 2 2 2 10 2" xfId="35523"/>
    <cellStyle name="Comma 2 6 9 2 2 2 2" xfId="6665"/>
    <cellStyle name="Comma 2 6 9 2 2 2 2 2" xfId="6722"/>
    <cellStyle name="Comma 2 6 9 2 2 2 2 2 2" xfId="36704"/>
    <cellStyle name="Comma 2 6 9 2 2 2 2 2 2 2" xfId="36754"/>
    <cellStyle name="Comma 2 6 9 2 2 2 2 3" xfId="24177"/>
    <cellStyle name="Comma 2 6 9 2 2 2 3" xfId="8057"/>
    <cellStyle name="Comma 2 6 9 2 2 2 4" xfId="9901"/>
    <cellStyle name="Comma 2 6 9 2 2 2 5" xfId="12108"/>
    <cellStyle name="Comma 2 6 9 2 2 2 6" xfId="14945"/>
    <cellStyle name="Comma 2 6 9 2 2 2 7" xfId="16523"/>
    <cellStyle name="Comma 2 6 9 2 2 2 8" xfId="18730"/>
    <cellStyle name="Comma 2 6 9 2 2 2 9" xfId="20938"/>
    <cellStyle name="Comma 2 6 9 2 2 3" xfId="3793"/>
    <cellStyle name="Comma 2 6 9 2 2 4" xfId="1840"/>
    <cellStyle name="Comma 2 6 9 2 2 5" xfId="1820"/>
    <cellStyle name="Comma 2 6 9 2 2 6" xfId="5307"/>
    <cellStyle name="Comma 2 6 9 2 2 6 2" xfId="8007"/>
    <cellStyle name="Comma 2 6 9 2 2 6 2 2" xfId="36062"/>
    <cellStyle name="Comma 2 6 9 2 2 6 2 2 2" xfId="37400"/>
    <cellStyle name="Comma 2 6 9 2 2 6 3" xfId="26075"/>
    <cellStyle name="Comma 2 6 9 2 2 7" xfId="9844"/>
    <cellStyle name="Comma 2 6 9 2 2 8" xfId="12051"/>
    <cellStyle name="Comma 2 6 9 2 2 9" xfId="14872"/>
    <cellStyle name="Comma 2 6 9 2 3" xfId="3084"/>
    <cellStyle name="Comma 2 6 9 2 4" xfId="3369"/>
    <cellStyle name="Comma 2 6 9 2 5" xfId="3712"/>
    <cellStyle name="Comma 2 6 9 2 5 10" xfId="23470"/>
    <cellStyle name="Comma 2 6 9 2 5 10 2" xfId="35758"/>
    <cellStyle name="Comma 2 6 9 2 5 2" xfId="6207"/>
    <cellStyle name="Comma 2 6 9 2 5 2 2" xfId="6968"/>
    <cellStyle name="Comma 2 6 9 2 5 2 2 2" xfId="36344"/>
    <cellStyle name="Comma 2 6 9 2 5 2 2 2 2" xfId="36989"/>
    <cellStyle name="Comma 2 6 9 2 5 2 3" xfId="24807"/>
    <cellStyle name="Comma 2 6 9 2 5 3" xfId="8676"/>
    <cellStyle name="Comma 2 6 9 2 5 4" xfId="10616"/>
    <cellStyle name="Comma 2 6 9 2 5 5" xfId="12823"/>
    <cellStyle name="Comma 2 6 9 2 5 6" xfId="15905"/>
    <cellStyle name="Comma 2 6 9 2 5 7" xfId="17238"/>
    <cellStyle name="Comma 2 6 9 2 5 8" xfId="19445"/>
    <cellStyle name="Comma 2 6 9 2 5 9" xfId="21653"/>
    <cellStyle name="Comma 2 6 9 2 6" xfId="1568"/>
    <cellStyle name="Comma 2 6 9 2 7" xfId="4112"/>
    <cellStyle name="Comma 2 6 9 2 8" xfId="5164"/>
    <cellStyle name="Comma 2 6 9 2 8 2" xfId="7455"/>
    <cellStyle name="Comma 2 6 9 2 8 2 2" xfId="36015"/>
    <cellStyle name="Comma 2 6 9 2 8 2 2 2" xfId="37166"/>
    <cellStyle name="Comma 2 6 9 2 8 3" xfId="25444"/>
    <cellStyle name="Comma 2 6 9 2 9" xfId="9087"/>
    <cellStyle name="Comma 2 6 9 3" xfId="2065"/>
    <cellStyle name="Comma 2 6 9 3 10" xfId="14755"/>
    <cellStyle name="Comma 2 6 9 3 11" xfId="18411"/>
    <cellStyle name="Comma 2 6 9 3 12" xfId="20619"/>
    <cellStyle name="Comma 2 6 9 3 13" xfId="22864"/>
    <cellStyle name="Comma 2 6 9 3 13 2" xfId="35313"/>
    <cellStyle name="Comma 2 6 9 3 2" xfId="2931"/>
    <cellStyle name="Comma 2 6 9 3 2 10" xfId="23859"/>
    <cellStyle name="Comma 2 6 9 3 2 10 2" xfId="35629"/>
    <cellStyle name="Comma 2 6 9 3 2 2" xfId="6500"/>
    <cellStyle name="Comma 2 6 9 3 2 2 2" xfId="6828"/>
    <cellStyle name="Comma 2 6 9 3 2 2 2 2" xfId="36544"/>
    <cellStyle name="Comma 2 6 9 3 2 2 2 2 2" xfId="36860"/>
    <cellStyle name="Comma 2 6 9 3 2 2 3" xfId="24429"/>
    <cellStyle name="Comma 2 6 9 3 2 3" xfId="8309"/>
    <cellStyle name="Comma 2 6 9 3 2 4" xfId="10153"/>
    <cellStyle name="Comma 2 6 9 3 2 5" xfId="12360"/>
    <cellStyle name="Comma 2 6 9 3 2 6" xfId="15296"/>
    <cellStyle name="Comma 2 6 9 3 2 7" xfId="16775"/>
    <cellStyle name="Comma 2 6 9 3 2 8" xfId="18982"/>
    <cellStyle name="Comma 2 6 9 3 2 9" xfId="21190"/>
    <cellStyle name="Comma 2 6 9 3 3" xfId="4058"/>
    <cellStyle name="Comma 2 6 9 3 4" xfId="4395"/>
    <cellStyle name="Comma 2 6 9 3 5" xfId="4616"/>
    <cellStyle name="Comma 2 6 9 3 6" xfId="5559"/>
    <cellStyle name="Comma 2 6 9 3 6 2" xfId="7751"/>
    <cellStyle name="Comma 2 6 9 3 6 2 2" xfId="36168"/>
    <cellStyle name="Comma 2 6 9 3 6 2 2 2" xfId="37294"/>
    <cellStyle name="Comma 2 6 9 3 6 3" xfId="25867"/>
    <cellStyle name="Comma 2 6 9 3 7" xfId="9582"/>
    <cellStyle name="Comma 2 6 9 3 8" xfId="11789"/>
    <cellStyle name="Comma 2 6 9 3 9" xfId="14568"/>
    <cellStyle name="Comma 2 6 9 4" xfId="3226"/>
    <cellStyle name="Comma 2 6 9 5" xfId="1788"/>
    <cellStyle name="Comma 2 6 9 5 10" xfId="23327"/>
    <cellStyle name="Comma 2 6 9 5 10 2" xfId="35267"/>
    <cellStyle name="Comma 2 6 9 5 2" xfId="6064"/>
    <cellStyle name="Comma 2 6 9 5 2 2" xfId="6426"/>
    <cellStyle name="Comma 2 6 9 5 2 2 2" xfId="36297"/>
    <cellStyle name="Comma 2 6 9 5 2 2 2 2" xfId="36498"/>
    <cellStyle name="Comma 2 6 9 5 2 3" xfId="23721"/>
    <cellStyle name="Comma 2 6 9 5 3" xfId="7641"/>
    <cellStyle name="Comma 2 6 9 5 4" xfId="9401"/>
    <cellStyle name="Comma 2 6 9 5 5" xfId="11608"/>
    <cellStyle name="Comma 2 6 9 5 6" xfId="14344"/>
    <cellStyle name="Comma 2 6 9 5 7" xfId="15589"/>
    <cellStyle name="Comma 2 6 9 5 8" xfId="18230"/>
    <cellStyle name="Comma 2 6 9 5 9" xfId="20438"/>
    <cellStyle name="Comma 2 6 9 6" xfId="1461"/>
    <cellStyle name="Comma 2 6 9 7" xfId="4434"/>
    <cellStyle name="Comma 2 6 9 8" xfId="4813"/>
    <cellStyle name="Comma 2 6 9 8 2" xfId="7408"/>
    <cellStyle name="Comma 2 6 9 8 2 2" xfId="35857"/>
    <cellStyle name="Comma 2 6 9 8 2 2 2" xfId="37119"/>
    <cellStyle name="Comma 2 6 9 8 3" xfId="25301"/>
    <cellStyle name="Comma 2 6 9 9" xfId="8944"/>
    <cellStyle name="Comma 2 7" xfId="437"/>
    <cellStyle name="Comma 2 7 2" xfId="478"/>
    <cellStyle name="Comma 2 7 3" xfId="494"/>
    <cellStyle name="Comma 2 7 4" xfId="517"/>
    <cellStyle name="Comma 2 7 5" xfId="507"/>
    <cellStyle name="Comma 2 7 6" xfId="623"/>
    <cellStyle name="Comma 2 8" xfId="536"/>
    <cellStyle name="Comma 2 9" xfId="529"/>
    <cellStyle name="Comma 20" xfId="688"/>
    <cellStyle name="Comma 21" xfId="442"/>
    <cellStyle name="Comma 21 10" xfId="4359"/>
    <cellStyle name="Comma 21 10 2" xfId="7185"/>
    <cellStyle name="Comma 21 10 2 2" xfId="26779"/>
    <cellStyle name="Comma 21 10 3" xfId="10833"/>
    <cellStyle name="Comma 21 10 3 2" xfId="28123"/>
    <cellStyle name="Comma 21 10 4" xfId="13040"/>
    <cellStyle name="Comma 21 10 4 2" xfId="29467"/>
    <cellStyle name="Comma 21 10 5" xfId="16310"/>
    <cellStyle name="Comma 21 10 5 2" xfId="31343"/>
    <cellStyle name="Comma 21 10 6" xfId="17455"/>
    <cellStyle name="Comma 21 10 6 2" xfId="32155"/>
    <cellStyle name="Comma 21 10 7" xfId="19662"/>
    <cellStyle name="Comma 21 10 7 2" xfId="33499"/>
    <cellStyle name="Comma 21 10 8" xfId="21870"/>
    <cellStyle name="Comma 21 10 8 2" xfId="34843"/>
    <cellStyle name="Comma 21 10 9" xfId="25024"/>
    <cellStyle name="Comma 21 11" xfId="4682"/>
    <cellStyle name="Comma 21 11 2" xfId="25133"/>
    <cellStyle name="Comma 21 12" xfId="8776"/>
    <cellStyle name="Comma 21 12 2" xfId="26874"/>
    <cellStyle name="Comma 21 13" xfId="10983"/>
    <cellStyle name="Comma 21 13 2" xfId="28218"/>
    <cellStyle name="Comma 21 14" xfId="13390"/>
    <cellStyle name="Comma 21 14 2" xfId="29646"/>
    <cellStyle name="Comma 21 15" xfId="14158"/>
    <cellStyle name="Comma 21 15 2" xfId="30023"/>
    <cellStyle name="Comma 21 16" xfId="17605"/>
    <cellStyle name="Comma 21 16 2" xfId="32250"/>
    <cellStyle name="Comma 21 17" xfId="19813"/>
    <cellStyle name="Comma 21 17 2" xfId="33594"/>
    <cellStyle name="Comma 21 18" xfId="21987"/>
    <cellStyle name="Comma 21 19" xfId="37801"/>
    <cellStyle name="Comma 21 2" xfId="924"/>
    <cellStyle name="Comma 21 2 10" xfId="8842"/>
    <cellStyle name="Comma 21 2 10 2" xfId="26906"/>
    <cellStyle name="Comma 21 2 11" xfId="11049"/>
    <cellStyle name="Comma 21 2 11 2" xfId="28250"/>
    <cellStyle name="Comma 21 2 12" xfId="13633"/>
    <cellStyle name="Comma 21 2 12 2" xfId="29760"/>
    <cellStyle name="Comma 21 2 13" xfId="16224"/>
    <cellStyle name="Comma 21 2 13 2" xfId="31270"/>
    <cellStyle name="Comma 21 2 14" xfId="17671"/>
    <cellStyle name="Comma 21 2 14 2" xfId="32282"/>
    <cellStyle name="Comma 21 2 15" xfId="19879"/>
    <cellStyle name="Comma 21 2 15 2" xfId="33626"/>
    <cellStyle name="Comma 21 2 16" xfId="22044"/>
    <cellStyle name="Comma 21 2 17" xfId="38420"/>
    <cellStyle name="Comma 21 2 2" xfId="1207"/>
    <cellStyle name="Comma 21 2 2 10" xfId="11220"/>
    <cellStyle name="Comma 21 2 2 10 2" xfId="28346"/>
    <cellStyle name="Comma 21 2 2 11" xfId="13866"/>
    <cellStyle name="Comma 21 2 2 11 2" xfId="29882"/>
    <cellStyle name="Comma 21 2 2 12" xfId="16341"/>
    <cellStyle name="Comma 21 2 2 12 2" xfId="31367"/>
    <cellStyle name="Comma 21 2 2 13" xfId="17842"/>
    <cellStyle name="Comma 21 2 2 13 2" xfId="32378"/>
    <cellStyle name="Comma 21 2 2 14" xfId="20050"/>
    <cellStyle name="Comma 21 2 2 14 2" xfId="33722"/>
    <cellStyle name="Comma 21 2 2 15" xfId="22193"/>
    <cellStyle name="Comma 21 2 2 2" xfId="2141"/>
    <cellStyle name="Comma 21 2 2 2 10" xfId="22538"/>
    <cellStyle name="Comma 21 2 2 2 2" xfId="5233"/>
    <cellStyle name="Comma 21 2 2 2 2 2" xfId="23935"/>
    <cellStyle name="Comma 21 2 2 2 3" xfId="7826"/>
    <cellStyle name="Comma 21 2 2 2 3 2" xfId="25943"/>
    <cellStyle name="Comma 21 2 2 2 4" xfId="9658"/>
    <cellStyle name="Comma 21 2 2 2 4 2" xfId="27394"/>
    <cellStyle name="Comma 21 2 2 2 5" xfId="11865"/>
    <cellStyle name="Comma 21 2 2 2 5 2" xfId="28738"/>
    <cellStyle name="Comma 21 2 2 2 6" xfId="14644"/>
    <cellStyle name="Comma 21 2 2 2 6 2" xfId="30346"/>
    <cellStyle name="Comma 21 2 2 2 7" xfId="13553"/>
    <cellStyle name="Comma 21 2 2 2 7 2" xfId="29737"/>
    <cellStyle name="Comma 21 2 2 2 8" xfId="18487"/>
    <cellStyle name="Comma 21 2 2 2 8 2" xfId="32770"/>
    <cellStyle name="Comma 21 2 2 2 9" xfId="20695"/>
    <cellStyle name="Comma 21 2 2 2 9 2" xfId="34114"/>
    <cellStyle name="Comma 21 2 2 3" xfId="3000"/>
    <cellStyle name="Comma 21 2 2 3 10" xfId="22914"/>
    <cellStyle name="Comma 21 2 2 3 2" xfId="5609"/>
    <cellStyle name="Comma 21 2 2 3 2 2" xfId="24479"/>
    <cellStyle name="Comma 21 2 2 3 3" xfId="8359"/>
    <cellStyle name="Comma 21 2 2 3 3 2" xfId="26304"/>
    <cellStyle name="Comma 21 2 2 3 4" xfId="10203"/>
    <cellStyle name="Comma 21 2 2 3 4 2" xfId="27648"/>
    <cellStyle name="Comma 21 2 2 3 5" xfId="12410"/>
    <cellStyle name="Comma 21 2 2 3 5 2" xfId="28992"/>
    <cellStyle name="Comma 21 2 2 3 6" xfId="15357"/>
    <cellStyle name="Comma 21 2 2 3 6 2" xfId="30682"/>
    <cellStyle name="Comma 21 2 2 3 7" xfId="16825"/>
    <cellStyle name="Comma 21 2 2 3 7 2" xfId="31680"/>
    <cellStyle name="Comma 21 2 2 3 8" xfId="19032"/>
    <cellStyle name="Comma 21 2 2 3 8 2" xfId="33024"/>
    <cellStyle name="Comma 21 2 2 3 9" xfId="21240"/>
    <cellStyle name="Comma 21 2 2 3 9 2" xfId="34368"/>
    <cellStyle name="Comma 21 2 2 4" xfId="3295"/>
    <cellStyle name="Comma 21 2 2 4 10" xfId="23082"/>
    <cellStyle name="Comma 21 2 2 4 2" xfId="5777"/>
    <cellStyle name="Comma 21 2 2 4 2 2" xfId="24647"/>
    <cellStyle name="Comma 21 2 2 4 3" xfId="8527"/>
    <cellStyle name="Comma 21 2 2 4 3 2" xfId="26446"/>
    <cellStyle name="Comma 21 2 2 4 4" xfId="10371"/>
    <cellStyle name="Comma 21 2 2 4 4 2" xfId="27790"/>
    <cellStyle name="Comma 21 2 2 4 5" xfId="12578"/>
    <cellStyle name="Comma 21 2 2 4 5 2" xfId="29134"/>
    <cellStyle name="Comma 21 2 2 4 6" xfId="15584"/>
    <cellStyle name="Comma 21 2 2 4 6 2" xfId="30856"/>
    <cellStyle name="Comma 21 2 2 4 7" xfId="16993"/>
    <cellStyle name="Comma 21 2 2 4 7 2" xfId="31822"/>
    <cellStyle name="Comma 21 2 2 4 8" xfId="19200"/>
    <cellStyle name="Comma 21 2 2 4 8 2" xfId="33166"/>
    <cellStyle name="Comma 21 2 2 4 9" xfId="21408"/>
    <cellStyle name="Comma 21 2 2 4 9 2" xfId="34510"/>
    <cellStyle name="Comma 21 2 2 5" xfId="3485"/>
    <cellStyle name="Comma 21 2 2 5 2" xfId="6133"/>
    <cellStyle name="Comma 21 2 2 5 2 2" xfId="26531"/>
    <cellStyle name="Comma 21 2 2 5 3" xfId="10478"/>
    <cellStyle name="Comma 21 2 2 5 3 2" xfId="27875"/>
    <cellStyle name="Comma 21 2 2 5 4" xfId="12685"/>
    <cellStyle name="Comma 21 2 2 5 4 2" xfId="29219"/>
    <cellStyle name="Comma 21 2 2 5 5" xfId="15729"/>
    <cellStyle name="Comma 21 2 2 5 5 2" xfId="30962"/>
    <cellStyle name="Comma 21 2 2 5 6" xfId="17100"/>
    <cellStyle name="Comma 21 2 2 5 6 2" xfId="31907"/>
    <cellStyle name="Comma 21 2 2 5 7" xfId="19307"/>
    <cellStyle name="Comma 21 2 2 5 7 2" xfId="33251"/>
    <cellStyle name="Comma 21 2 2 5 8" xfId="21515"/>
    <cellStyle name="Comma 21 2 2 5 8 2" xfId="34595"/>
    <cellStyle name="Comma 21 2 2 5 9" xfId="23396"/>
    <cellStyle name="Comma 21 2 2 6" xfId="4032"/>
    <cellStyle name="Comma 21 2 2 6 2" xfId="7080"/>
    <cellStyle name="Comma 21 2 2 6 2 2" xfId="26674"/>
    <cellStyle name="Comma 21 2 2 6 3" xfId="10728"/>
    <cellStyle name="Comma 21 2 2 6 3 2" xfId="28018"/>
    <cellStyle name="Comma 21 2 2 6 4" xfId="12935"/>
    <cellStyle name="Comma 21 2 2 6 4 2" xfId="29362"/>
    <cellStyle name="Comma 21 2 2 6 5" xfId="16107"/>
    <cellStyle name="Comma 21 2 2 6 5 2" xfId="31175"/>
    <cellStyle name="Comma 21 2 2 6 6" xfId="17350"/>
    <cellStyle name="Comma 21 2 2 6 6 2" xfId="32050"/>
    <cellStyle name="Comma 21 2 2 6 7" xfId="19557"/>
    <cellStyle name="Comma 21 2 2 6 7 2" xfId="33394"/>
    <cellStyle name="Comma 21 2 2 6 8" xfId="21765"/>
    <cellStyle name="Comma 21 2 2 6 8 2" xfId="34738"/>
    <cellStyle name="Comma 21 2 2 6 9" xfId="24919"/>
    <cellStyle name="Comma 21 2 2 7" xfId="1688"/>
    <cellStyle name="Comma 21 2 2 7 2" xfId="6392"/>
    <cellStyle name="Comma 21 2 2 7 2 2" xfId="25641"/>
    <cellStyle name="Comma 21 2 2 7 3" xfId="9328"/>
    <cellStyle name="Comma 21 2 2 7 3 2" xfId="27164"/>
    <cellStyle name="Comma 21 2 2 7 4" xfId="11535"/>
    <cellStyle name="Comma 21 2 2 7 4 2" xfId="28508"/>
    <cellStyle name="Comma 21 2 2 7 5" xfId="14256"/>
    <cellStyle name="Comma 21 2 2 7 5 2" xfId="30083"/>
    <cellStyle name="Comma 21 2 2 7 6" xfId="16385"/>
    <cellStyle name="Comma 21 2 2 7 6 2" xfId="31402"/>
    <cellStyle name="Comma 21 2 2 7 7" xfId="18157"/>
    <cellStyle name="Comma 21 2 2 7 7 2" xfId="32540"/>
    <cellStyle name="Comma 21 2 2 7 8" xfId="20365"/>
    <cellStyle name="Comma 21 2 2 7 8 2" xfId="33884"/>
    <cellStyle name="Comma 21 2 2 7 9" xfId="23660"/>
    <cellStyle name="Comma 21 2 2 8" xfId="4888"/>
    <cellStyle name="Comma 21 2 2 8 2" xfId="25370"/>
    <cellStyle name="Comma 21 2 2 9" xfId="9013"/>
    <cellStyle name="Comma 21 2 2 9 2" xfId="27002"/>
    <cellStyle name="Comma 21 2 3" xfId="1957"/>
    <cellStyle name="Comma 21 2 3 10" xfId="22367"/>
    <cellStyle name="Comma 21 2 3 2" xfId="5062"/>
    <cellStyle name="Comma 21 2 3 2 2" xfId="23770"/>
    <cellStyle name="Comma 21 2 3 3" xfId="7671"/>
    <cellStyle name="Comma 21 2 3 3 2" xfId="25775"/>
    <cellStyle name="Comma 21 2 3 4" xfId="9484"/>
    <cellStyle name="Comma 21 2 3 4 2" xfId="27279"/>
    <cellStyle name="Comma 21 2 3 5" xfId="11691"/>
    <cellStyle name="Comma 21 2 3 5 2" xfId="28623"/>
    <cellStyle name="Comma 21 2 3 6" xfId="14467"/>
    <cellStyle name="Comma 21 2 3 6 2" xfId="30229"/>
    <cellStyle name="Comma 21 2 3 7" xfId="14446"/>
    <cellStyle name="Comma 21 2 3 7 2" xfId="30222"/>
    <cellStyle name="Comma 21 2 3 8" xfId="18313"/>
    <cellStyle name="Comma 21 2 3 8 2" xfId="32655"/>
    <cellStyle name="Comma 21 2 3 9" xfId="20521"/>
    <cellStyle name="Comma 21 2 3 9 2" xfId="33999"/>
    <cellStyle name="Comma 21 2 4" xfId="2808"/>
    <cellStyle name="Comma 21 2 4 10" xfId="22779"/>
    <cellStyle name="Comma 21 2 4 2" xfId="5474"/>
    <cellStyle name="Comma 21 2 4 2 2" xfId="24344"/>
    <cellStyle name="Comma 21 2 4 3" xfId="8224"/>
    <cellStyle name="Comma 21 2 4 3 2" xfId="26200"/>
    <cellStyle name="Comma 21 2 4 4" xfId="10068"/>
    <cellStyle name="Comma 21 2 4 4 2" xfId="27544"/>
    <cellStyle name="Comma 21 2 4 5" xfId="12275"/>
    <cellStyle name="Comma 21 2 4 5 2" xfId="28888"/>
    <cellStyle name="Comma 21 2 4 6" xfId="15191"/>
    <cellStyle name="Comma 21 2 4 6 2" xfId="30557"/>
    <cellStyle name="Comma 21 2 4 7" xfId="16690"/>
    <cellStyle name="Comma 21 2 4 7 2" xfId="31576"/>
    <cellStyle name="Comma 21 2 4 8" xfId="18897"/>
    <cellStyle name="Comma 21 2 4 8 2" xfId="32920"/>
    <cellStyle name="Comma 21 2 4 9" xfId="21105"/>
    <cellStyle name="Comma 21 2 4 9 2" xfId="34264"/>
    <cellStyle name="Comma 21 2 5" xfId="2853"/>
    <cellStyle name="Comma 21 2 5 10" xfId="22817"/>
    <cellStyle name="Comma 21 2 5 2" xfId="5512"/>
    <cellStyle name="Comma 21 2 5 2 2" xfId="24382"/>
    <cellStyle name="Comma 21 2 5 3" xfId="8262"/>
    <cellStyle name="Comma 21 2 5 3 2" xfId="26232"/>
    <cellStyle name="Comma 21 2 5 4" xfId="10106"/>
    <cellStyle name="Comma 21 2 5 4 2" xfId="27576"/>
    <cellStyle name="Comma 21 2 5 5" xfId="12313"/>
    <cellStyle name="Comma 21 2 5 5 2" xfId="28920"/>
    <cellStyle name="Comma 21 2 5 6" xfId="15232"/>
    <cellStyle name="Comma 21 2 5 6 2" xfId="30590"/>
    <cellStyle name="Comma 21 2 5 7" xfId="16728"/>
    <cellStyle name="Comma 21 2 5 7 2" xfId="31608"/>
    <cellStyle name="Comma 21 2 5 8" xfId="18935"/>
    <cellStyle name="Comma 21 2 5 8 2" xfId="32952"/>
    <cellStyle name="Comma 21 2 5 9" xfId="21143"/>
    <cellStyle name="Comma 21 2 5 9 2" xfId="34296"/>
    <cellStyle name="Comma 21 2 6" xfId="1462"/>
    <cellStyle name="Comma 21 2 6 2" xfId="5962"/>
    <cellStyle name="Comma 21 2 6 2 2" xfId="25536"/>
    <cellStyle name="Comma 21 2 6 3" xfId="9193"/>
    <cellStyle name="Comma 21 2 6 3 2" xfId="27084"/>
    <cellStyle name="Comma 21 2 6 4" xfId="11400"/>
    <cellStyle name="Comma 21 2 6 4 2" xfId="28428"/>
    <cellStyle name="Comma 21 2 6 5" xfId="14084"/>
    <cellStyle name="Comma 21 2 6 5 2" xfId="29981"/>
    <cellStyle name="Comma 21 2 6 6" xfId="13608"/>
    <cellStyle name="Comma 21 2 6 6 2" xfId="29758"/>
    <cellStyle name="Comma 21 2 6 7" xfId="18022"/>
    <cellStyle name="Comma 21 2 6 7 2" xfId="32460"/>
    <cellStyle name="Comma 21 2 6 8" xfId="20230"/>
    <cellStyle name="Comma 21 2 6 8 2" xfId="33804"/>
    <cellStyle name="Comma 21 2 6 9" xfId="23225"/>
    <cellStyle name="Comma 21 2 7" xfId="1996"/>
    <cellStyle name="Comma 21 2 7 2" xfId="6480"/>
    <cellStyle name="Comma 21 2 7 2 2" xfId="25813"/>
    <cellStyle name="Comma 21 2 7 3" xfId="9522"/>
    <cellStyle name="Comma 21 2 7 3 2" xfId="27311"/>
    <cellStyle name="Comma 21 2 7 4" xfId="11729"/>
    <cellStyle name="Comma 21 2 7 4 2" xfId="28655"/>
    <cellStyle name="Comma 21 2 7 5" xfId="14506"/>
    <cellStyle name="Comma 21 2 7 5 2" xfId="30262"/>
    <cellStyle name="Comma 21 2 7 6" xfId="13592"/>
    <cellStyle name="Comma 21 2 7 6 2" xfId="29751"/>
    <cellStyle name="Comma 21 2 7 7" xfId="18351"/>
    <cellStyle name="Comma 21 2 7 7 2" xfId="32687"/>
    <cellStyle name="Comma 21 2 7 8" xfId="20559"/>
    <cellStyle name="Comma 21 2 7 8 2" xfId="34031"/>
    <cellStyle name="Comma 21 2 7 9" xfId="23807"/>
    <cellStyle name="Comma 21 2 8" xfId="3782"/>
    <cellStyle name="Comma 21 2 8 2" xfId="6997"/>
    <cellStyle name="Comma 21 2 8 2 2" xfId="26617"/>
    <cellStyle name="Comma 21 2 8 3" xfId="10645"/>
    <cellStyle name="Comma 21 2 8 3 2" xfId="27961"/>
    <cellStyle name="Comma 21 2 8 4" xfId="12852"/>
    <cellStyle name="Comma 21 2 8 4 2" xfId="29305"/>
    <cellStyle name="Comma 21 2 8 5" xfId="15951"/>
    <cellStyle name="Comma 21 2 8 5 2" xfId="31074"/>
    <cellStyle name="Comma 21 2 8 6" xfId="17267"/>
    <cellStyle name="Comma 21 2 8 6 2" xfId="31993"/>
    <cellStyle name="Comma 21 2 8 7" xfId="19474"/>
    <cellStyle name="Comma 21 2 8 7 2" xfId="33337"/>
    <cellStyle name="Comma 21 2 8 8" xfId="21682"/>
    <cellStyle name="Comma 21 2 8 8 2" xfId="34681"/>
    <cellStyle name="Comma 21 2 8 9" xfId="24836"/>
    <cellStyle name="Comma 21 2 9" xfId="4739"/>
    <cellStyle name="Comma 21 2 9 2" xfId="25199"/>
    <cellStyle name="Comma 21 3" xfId="1087"/>
    <cellStyle name="Comma 21 3 10" xfId="8904"/>
    <cellStyle name="Comma 21 3 10 2" xfId="26938"/>
    <cellStyle name="Comma 21 3 11" xfId="11111"/>
    <cellStyle name="Comma 21 3 11 2" xfId="28282"/>
    <cellStyle name="Comma 21 3 12" xfId="13752"/>
    <cellStyle name="Comma 21 3 12 2" xfId="29815"/>
    <cellStyle name="Comma 21 3 13" xfId="14398"/>
    <cellStyle name="Comma 21 3 13 2" xfId="30188"/>
    <cellStyle name="Comma 21 3 14" xfId="17733"/>
    <cellStyle name="Comma 21 3 14 2" xfId="32314"/>
    <cellStyle name="Comma 21 3 15" xfId="19941"/>
    <cellStyle name="Comma 21 3 15 2" xfId="33658"/>
    <cellStyle name="Comma 21 3 16" xfId="22082"/>
    <cellStyle name="Comma 21 3 2" xfId="1245"/>
    <cellStyle name="Comma 21 3 2 10" xfId="11258"/>
    <cellStyle name="Comma 21 3 2 10 2" xfId="28378"/>
    <cellStyle name="Comma 21 3 2 11" xfId="13904"/>
    <cellStyle name="Comma 21 3 2 11 2" xfId="29914"/>
    <cellStyle name="Comma 21 3 2 12" xfId="15682"/>
    <cellStyle name="Comma 21 3 2 12 2" xfId="30938"/>
    <cellStyle name="Comma 21 3 2 13" xfId="17880"/>
    <cellStyle name="Comma 21 3 2 13 2" xfId="32410"/>
    <cellStyle name="Comma 21 3 2 14" xfId="20088"/>
    <cellStyle name="Comma 21 3 2 14 2" xfId="33754"/>
    <cellStyle name="Comma 21 3 2 15" xfId="22255"/>
    <cellStyle name="Comma 21 3 2 2" xfId="2204"/>
    <cellStyle name="Comma 21 3 2 2 10" xfId="22576"/>
    <cellStyle name="Comma 21 3 2 2 2" xfId="5271"/>
    <cellStyle name="Comma 21 3 2 2 2 2" xfId="23998"/>
    <cellStyle name="Comma 21 3 2 2 3" xfId="7888"/>
    <cellStyle name="Comma 21 3 2 2 3 2" xfId="26006"/>
    <cellStyle name="Comma 21 3 2 2 4" xfId="9721"/>
    <cellStyle name="Comma 21 3 2 2 4 2" xfId="27427"/>
    <cellStyle name="Comma 21 3 2 2 5" xfId="11928"/>
    <cellStyle name="Comma 21 3 2 2 5 2" xfId="28771"/>
    <cellStyle name="Comma 21 3 2 2 6" xfId="14707"/>
    <cellStyle name="Comma 21 3 2 2 6 2" xfId="30379"/>
    <cellStyle name="Comma 21 3 2 2 7" xfId="13237"/>
    <cellStyle name="Comma 21 3 2 2 7 2" xfId="29584"/>
    <cellStyle name="Comma 21 3 2 2 8" xfId="18550"/>
    <cellStyle name="Comma 21 3 2 2 8 2" xfId="32803"/>
    <cellStyle name="Comma 21 3 2 2 9" xfId="20758"/>
    <cellStyle name="Comma 21 3 2 2 9 2" xfId="34147"/>
    <cellStyle name="Comma 21 3 2 3" xfId="3038"/>
    <cellStyle name="Comma 21 3 2 3 10" xfId="22946"/>
    <cellStyle name="Comma 21 3 2 3 2" xfId="5641"/>
    <cellStyle name="Comma 21 3 2 3 2 2" xfId="24511"/>
    <cellStyle name="Comma 21 3 2 3 3" xfId="8391"/>
    <cellStyle name="Comma 21 3 2 3 3 2" xfId="26336"/>
    <cellStyle name="Comma 21 3 2 3 4" xfId="10235"/>
    <cellStyle name="Comma 21 3 2 3 4 2" xfId="27680"/>
    <cellStyle name="Comma 21 3 2 3 5" xfId="12442"/>
    <cellStyle name="Comma 21 3 2 3 5 2" xfId="29024"/>
    <cellStyle name="Comma 21 3 2 3 6" xfId="15392"/>
    <cellStyle name="Comma 21 3 2 3 6 2" xfId="30716"/>
    <cellStyle name="Comma 21 3 2 3 7" xfId="16857"/>
    <cellStyle name="Comma 21 3 2 3 7 2" xfId="31712"/>
    <cellStyle name="Comma 21 3 2 3 8" xfId="19064"/>
    <cellStyle name="Comma 21 3 2 3 8 2" xfId="33056"/>
    <cellStyle name="Comma 21 3 2 3 9" xfId="21272"/>
    <cellStyle name="Comma 21 3 2 3 9 2" xfId="34400"/>
    <cellStyle name="Comma 21 3 2 4" xfId="3333"/>
    <cellStyle name="Comma 21 3 2 4 10" xfId="23114"/>
    <cellStyle name="Comma 21 3 2 4 2" xfId="5809"/>
    <cellStyle name="Comma 21 3 2 4 2 2" xfId="24679"/>
    <cellStyle name="Comma 21 3 2 4 3" xfId="8559"/>
    <cellStyle name="Comma 21 3 2 4 3 2" xfId="26478"/>
    <cellStyle name="Comma 21 3 2 4 4" xfId="10403"/>
    <cellStyle name="Comma 21 3 2 4 4 2" xfId="27822"/>
    <cellStyle name="Comma 21 3 2 4 5" xfId="12610"/>
    <cellStyle name="Comma 21 3 2 4 5 2" xfId="29166"/>
    <cellStyle name="Comma 21 3 2 4 6" xfId="15619"/>
    <cellStyle name="Comma 21 3 2 4 6 2" xfId="30890"/>
    <cellStyle name="Comma 21 3 2 4 7" xfId="17025"/>
    <cellStyle name="Comma 21 3 2 4 7 2" xfId="31854"/>
    <cellStyle name="Comma 21 3 2 4 8" xfId="19232"/>
    <cellStyle name="Comma 21 3 2 4 8 2" xfId="33198"/>
    <cellStyle name="Comma 21 3 2 4 9" xfId="21440"/>
    <cellStyle name="Comma 21 3 2 4 9 2" xfId="34542"/>
    <cellStyle name="Comma 21 3 2 5" xfId="3547"/>
    <cellStyle name="Comma 21 3 2 5 2" xfId="6171"/>
    <cellStyle name="Comma 21 3 2 5 2 2" xfId="26563"/>
    <cellStyle name="Comma 21 3 2 5 3" xfId="10540"/>
    <cellStyle name="Comma 21 3 2 5 3 2" xfId="27907"/>
    <cellStyle name="Comma 21 3 2 5 4" xfId="12747"/>
    <cellStyle name="Comma 21 3 2 5 4 2" xfId="29251"/>
    <cellStyle name="Comma 21 3 2 5 5" xfId="15791"/>
    <cellStyle name="Comma 21 3 2 5 5 2" xfId="30994"/>
    <cellStyle name="Comma 21 3 2 5 6" xfId="17162"/>
    <cellStyle name="Comma 21 3 2 5 6 2" xfId="31939"/>
    <cellStyle name="Comma 21 3 2 5 7" xfId="19369"/>
    <cellStyle name="Comma 21 3 2 5 7 2" xfId="33283"/>
    <cellStyle name="Comma 21 3 2 5 8" xfId="21577"/>
    <cellStyle name="Comma 21 3 2 5 8 2" xfId="34627"/>
    <cellStyle name="Comma 21 3 2 5 9" xfId="23434"/>
    <cellStyle name="Comma 21 3 2 6" xfId="4026"/>
    <cellStyle name="Comma 21 3 2 6 2" xfId="7078"/>
    <cellStyle name="Comma 21 3 2 6 2 2" xfId="26672"/>
    <cellStyle name="Comma 21 3 2 6 3" xfId="10726"/>
    <cellStyle name="Comma 21 3 2 6 3 2" xfId="28016"/>
    <cellStyle name="Comma 21 3 2 6 4" xfId="12933"/>
    <cellStyle name="Comma 21 3 2 6 4 2" xfId="29360"/>
    <cellStyle name="Comma 21 3 2 6 5" xfId="16102"/>
    <cellStyle name="Comma 21 3 2 6 5 2" xfId="31171"/>
    <cellStyle name="Comma 21 3 2 6 6" xfId="17348"/>
    <cellStyle name="Comma 21 3 2 6 6 2" xfId="32048"/>
    <cellStyle name="Comma 21 3 2 6 7" xfId="19555"/>
    <cellStyle name="Comma 21 3 2 6 7 2" xfId="33392"/>
    <cellStyle name="Comma 21 3 2 6 8" xfId="21763"/>
    <cellStyle name="Comma 21 3 2 6 8 2" xfId="34736"/>
    <cellStyle name="Comma 21 3 2 6 9" xfId="24917"/>
    <cellStyle name="Comma 21 3 2 7" xfId="4452"/>
    <cellStyle name="Comma 21 3 2 7 2" xfId="7213"/>
    <cellStyle name="Comma 21 3 2 7 2 2" xfId="26807"/>
    <cellStyle name="Comma 21 3 2 7 3" xfId="10861"/>
    <cellStyle name="Comma 21 3 2 7 3 2" xfId="28151"/>
    <cellStyle name="Comma 21 3 2 7 4" xfId="13068"/>
    <cellStyle name="Comma 21 3 2 7 4 2" xfId="29495"/>
    <cellStyle name="Comma 21 3 2 7 5" xfId="16374"/>
    <cellStyle name="Comma 21 3 2 7 5 2" xfId="31393"/>
    <cellStyle name="Comma 21 3 2 7 6" xfId="17483"/>
    <cellStyle name="Comma 21 3 2 7 6 2" xfId="32183"/>
    <cellStyle name="Comma 21 3 2 7 7" xfId="19690"/>
    <cellStyle name="Comma 21 3 2 7 7 2" xfId="33527"/>
    <cellStyle name="Comma 21 3 2 7 8" xfId="21898"/>
    <cellStyle name="Comma 21 3 2 7 8 2" xfId="34871"/>
    <cellStyle name="Comma 21 3 2 7 9" xfId="25052"/>
    <cellStyle name="Comma 21 3 2 8" xfId="4950"/>
    <cellStyle name="Comma 21 3 2 8 2" xfId="25408"/>
    <cellStyle name="Comma 21 3 2 9" xfId="9051"/>
    <cellStyle name="Comma 21 3 2 9 2" xfId="27034"/>
    <cellStyle name="Comma 21 3 3" xfId="2001"/>
    <cellStyle name="Comma 21 3 3 10" xfId="22429"/>
    <cellStyle name="Comma 21 3 3 2" xfId="5124"/>
    <cellStyle name="Comma 21 3 3 2 2" xfId="23811"/>
    <cellStyle name="Comma 21 3 3 3" xfId="7709"/>
    <cellStyle name="Comma 21 3 3 3 2" xfId="25818"/>
    <cellStyle name="Comma 21 3 3 4" xfId="9527"/>
    <cellStyle name="Comma 21 3 3 4 2" xfId="27316"/>
    <cellStyle name="Comma 21 3 3 5" xfId="11734"/>
    <cellStyle name="Comma 21 3 3 5 2" xfId="28660"/>
    <cellStyle name="Comma 21 3 3 6" xfId="14511"/>
    <cellStyle name="Comma 21 3 3 6 2" xfId="30267"/>
    <cellStyle name="Comma 21 3 3 7" xfId="13368"/>
    <cellStyle name="Comma 21 3 3 7 2" xfId="29642"/>
    <cellStyle name="Comma 21 3 3 8" xfId="18356"/>
    <cellStyle name="Comma 21 3 3 8 2" xfId="32692"/>
    <cellStyle name="Comma 21 3 3 9" xfId="20564"/>
    <cellStyle name="Comma 21 3 3 9 2" xfId="34036"/>
    <cellStyle name="Comma 21 3 4" xfId="2891"/>
    <cellStyle name="Comma 21 3 4 10" xfId="22825"/>
    <cellStyle name="Comma 21 3 4 2" xfId="5520"/>
    <cellStyle name="Comma 21 3 4 2 2" xfId="24390"/>
    <cellStyle name="Comma 21 3 4 3" xfId="8270"/>
    <cellStyle name="Comma 21 3 4 3 2" xfId="26240"/>
    <cellStyle name="Comma 21 3 4 4" xfId="10114"/>
    <cellStyle name="Comma 21 3 4 4 2" xfId="27584"/>
    <cellStyle name="Comma 21 3 4 5" xfId="12321"/>
    <cellStyle name="Comma 21 3 4 5 2" xfId="28928"/>
    <cellStyle name="Comma 21 3 4 6" xfId="15257"/>
    <cellStyle name="Comma 21 3 4 6 2" xfId="30611"/>
    <cellStyle name="Comma 21 3 4 7" xfId="16736"/>
    <cellStyle name="Comma 21 3 4 7 2" xfId="31616"/>
    <cellStyle name="Comma 21 3 4 8" xfId="18943"/>
    <cellStyle name="Comma 21 3 4 8 2" xfId="32960"/>
    <cellStyle name="Comma 21 3 4 9" xfId="21151"/>
    <cellStyle name="Comma 21 3 4 9 2" xfId="34304"/>
    <cellStyle name="Comma 21 3 5" xfId="3186"/>
    <cellStyle name="Comma 21 3 5 10" xfId="23018"/>
    <cellStyle name="Comma 21 3 5 2" xfId="5713"/>
    <cellStyle name="Comma 21 3 5 2 2" xfId="24583"/>
    <cellStyle name="Comma 21 3 5 3" xfId="8463"/>
    <cellStyle name="Comma 21 3 5 3 2" xfId="26382"/>
    <cellStyle name="Comma 21 3 5 4" xfId="10307"/>
    <cellStyle name="Comma 21 3 5 4 2" xfId="27726"/>
    <cellStyle name="Comma 21 3 5 5" xfId="12514"/>
    <cellStyle name="Comma 21 3 5 5 2" xfId="29070"/>
    <cellStyle name="Comma 21 3 5 6" xfId="15504"/>
    <cellStyle name="Comma 21 3 5 6 2" xfId="30784"/>
    <cellStyle name="Comma 21 3 5 7" xfId="16929"/>
    <cellStyle name="Comma 21 3 5 7 2" xfId="31758"/>
    <cellStyle name="Comma 21 3 5 8" xfId="19136"/>
    <cellStyle name="Comma 21 3 5 8 2" xfId="33102"/>
    <cellStyle name="Comma 21 3 5 9" xfId="21344"/>
    <cellStyle name="Comma 21 3 5 9 2" xfId="34446"/>
    <cellStyle name="Comma 21 3 6" xfId="1604"/>
    <cellStyle name="Comma 21 3 6 2" xfId="6024"/>
    <cellStyle name="Comma 21 3 6 2 2" xfId="25591"/>
    <cellStyle name="Comma 21 3 6 3" xfId="9274"/>
    <cellStyle name="Comma 21 3 6 3 2" xfId="27131"/>
    <cellStyle name="Comma 21 3 6 4" xfId="11481"/>
    <cellStyle name="Comma 21 3 6 4 2" xfId="28475"/>
    <cellStyle name="Comma 21 3 6 5" xfId="14189"/>
    <cellStyle name="Comma 21 3 6 5 2" xfId="30043"/>
    <cellStyle name="Comma 21 3 6 6" xfId="16003"/>
    <cellStyle name="Comma 21 3 6 6 2" xfId="31090"/>
    <cellStyle name="Comma 21 3 6 7" xfId="18103"/>
    <cellStyle name="Comma 21 3 6 7 2" xfId="32507"/>
    <cellStyle name="Comma 21 3 6 8" xfId="20311"/>
    <cellStyle name="Comma 21 3 6 8 2" xfId="33851"/>
    <cellStyle name="Comma 21 3 6 9" xfId="23287"/>
    <cellStyle name="Comma 21 3 7" xfId="1912"/>
    <cellStyle name="Comma 21 3 7 2" xfId="6458"/>
    <cellStyle name="Comma 21 3 7 2 2" xfId="25755"/>
    <cellStyle name="Comma 21 3 7 3" xfId="9462"/>
    <cellStyle name="Comma 21 3 7 3 2" xfId="27271"/>
    <cellStyle name="Comma 21 3 7 4" xfId="11669"/>
    <cellStyle name="Comma 21 3 7 4 2" xfId="28615"/>
    <cellStyle name="Comma 21 3 7 5" xfId="14436"/>
    <cellStyle name="Comma 21 3 7 5 2" xfId="30216"/>
    <cellStyle name="Comma 21 3 7 6" xfId="15247"/>
    <cellStyle name="Comma 21 3 7 6 2" xfId="30601"/>
    <cellStyle name="Comma 21 3 7 7" xfId="18291"/>
    <cellStyle name="Comma 21 3 7 7 2" xfId="32647"/>
    <cellStyle name="Comma 21 3 7 8" xfId="20499"/>
    <cellStyle name="Comma 21 3 7 8 2" xfId="33991"/>
    <cellStyle name="Comma 21 3 7 9" xfId="23753"/>
    <cellStyle name="Comma 21 3 8" xfId="1705"/>
    <cellStyle name="Comma 21 3 8 2" xfId="6404"/>
    <cellStyle name="Comma 21 3 8 2 2" xfId="25652"/>
    <cellStyle name="Comma 21 3 8 3" xfId="9340"/>
    <cellStyle name="Comma 21 3 8 3 2" xfId="27168"/>
    <cellStyle name="Comma 21 3 8 4" xfId="11547"/>
    <cellStyle name="Comma 21 3 8 4 2" xfId="28512"/>
    <cellStyle name="Comma 21 3 8 5" xfId="14272"/>
    <cellStyle name="Comma 21 3 8 5 2" xfId="30088"/>
    <cellStyle name="Comma 21 3 8 6" xfId="13412"/>
    <cellStyle name="Comma 21 3 8 6 2" xfId="29657"/>
    <cellStyle name="Comma 21 3 8 7" xfId="18169"/>
    <cellStyle name="Comma 21 3 8 7 2" xfId="32544"/>
    <cellStyle name="Comma 21 3 8 8" xfId="20377"/>
    <cellStyle name="Comma 21 3 8 8 2" xfId="33888"/>
    <cellStyle name="Comma 21 3 8 9" xfId="23672"/>
    <cellStyle name="Comma 21 3 9" xfId="4777"/>
    <cellStyle name="Comma 21 3 9 2" xfId="25261"/>
    <cellStyle name="Comma 21 4" xfId="1150"/>
    <cellStyle name="Comma 21 4 10" xfId="11164"/>
    <cellStyle name="Comma 21 4 10 2" xfId="28314"/>
    <cellStyle name="Comma 21 4 11" xfId="13810"/>
    <cellStyle name="Comma 21 4 11 2" xfId="29850"/>
    <cellStyle name="Comma 21 4 12" xfId="14452"/>
    <cellStyle name="Comma 21 4 12 2" xfId="30226"/>
    <cellStyle name="Comma 21 4 13" xfId="17786"/>
    <cellStyle name="Comma 21 4 13 2" xfId="32346"/>
    <cellStyle name="Comma 21 4 14" xfId="19994"/>
    <cellStyle name="Comma 21 4 14 2" xfId="33690"/>
    <cellStyle name="Comma 21 4 15" xfId="22127"/>
    <cellStyle name="Comma 21 4 2" xfId="2075"/>
    <cellStyle name="Comma 21 4 2 10" xfId="22482"/>
    <cellStyle name="Comma 21 4 2 2" xfId="5177"/>
    <cellStyle name="Comma 21 4 2 2 2" xfId="23869"/>
    <cellStyle name="Comma 21 4 2 3" xfId="7760"/>
    <cellStyle name="Comma 21 4 2 3 2" xfId="25877"/>
    <cellStyle name="Comma 21 4 2 4" xfId="9592"/>
    <cellStyle name="Comma 21 4 2 4 2" xfId="27362"/>
    <cellStyle name="Comma 21 4 2 5" xfId="11799"/>
    <cellStyle name="Comma 21 4 2 5 2" xfId="28706"/>
    <cellStyle name="Comma 21 4 2 6" xfId="14578"/>
    <cellStyle name="Comma 21 4 2 6 2" xfId="30314"/>
    <cellStyle name="Comma 21 4 2 7" xfId="13315"/>
    <cellStyle name="Comma 21 4 2 7 2" xfId="29618"/>
    <cellStyle name="Comma 21 4 2 8" xfId="18421"/>
    <cellStyle name="Comma 21 4 2 8 2" xfId="32738"/>
    <cellStyle name="Comma 21 4 2 9" xfId="20629"/>
    <cellStyle name="Comma 21 4 2 9 2" xfId="34082"/>
    <cellStyle name="Comma 21 4 3" xfId="2944"/>
    <cellStyle name="Comma 21 4 3 10" xfId="22876"/>
    <cellStyle name="Comma 21 4 3 2" xfId="5571"/>
    <cellStyle name="Comma 21 4 3 2 2" xfId="24441"/>
    <cellStyle name="Comma 21 4 3 3" xfId="8321"/>
    <cellStyle name="Comma 21 4 3 3 2" xfId="26272"/>
    <cellStyle name="Comma 21 4 3 4" xfId="10165"/>
    <cellStyle name="Comma 21 4 3 4 2" xfId="27616"/>
    <cellStyle name="Comma 21 4 3 5" xfId="12372"/>
    <cellStyle name="Comma 21 4 3 5 2" xfId="28960"/>
    <cellStyle name="Comma 21 4 3 6" xfId="15309"/>
    <cellStyle name="Comma 21 4 3 6 2" xfId="30644"/>
    <cellStyle name="Comma 21 4 3 7" xfId="16787"/>
    <cellStyle name="Comma 21 4 3 7 2" xfId="31648"/>
    <cellStyle name="Comma 21 4 3 8" xfId="18994"/>
    <cellStyle name="Comma 21 4 3 8 2" xfId="32992"/>
    <cellStyle name="Comma 21 4 3 9" xfId="21202"/>
    <cellStyle name="Comma 21 4 3 9 2" xfId="34336"/>
    <cellStyle name="Comma 21 4 4" xfId="3239"/>
    <cellStyle name="Comma 21 4 4 10" xfId="23050"/>
    <cellStyle name="Comma 21 4 4 2" xfId="5745"/>
    <cellStyle name="Comma 21 4 4 2 2" xfId="24615"/>
    <cellStyle name="Comma 21 4 4 3" xfId="8495"/>
    <cellStyle name="Comma 21 4 4 3 2" xfId="26414"/>
    <cellStyle name="Comma 21 4 4 4" xfId="10339"/>
    <cellStyle name="Comma 21 4 4 4 2" xfId="27758"/>
    <cellStyle name="Comma 21 4 4 5" xfId="12546"/>
    <cellStyle name="Comma 21 4 4 5 2" xfId="29102"/>
    <cellStyle name="Comma 21 4 4 6" xfId="15543"/>
    <cellStyle name="Comma 21 4 4 6 2" xfId="30820"/>
    <cellStyle name="Comma 21 4 4 7" xfId="16961"/>
    <cellStyle name="Comma 21 4 4 7 2" xfId="31790"/>
    <cellStyle name="Comma 21 4 4 8" xfId="19168"/>
    <cellStyle name="Comma 21 4 4 8 2" xfId="33134"/>
    <cellStyle name="Comma 21 4 4 9" xfId="21376"/>
    <cellStyle name="Comma 21 4 4 9 2" xfId="34478"/>
    <cellStyle name="Comma 21 4 5" xfId="2038"/>
    <cellStyle name="Comma 21 4 5 2" xfId="6077"/>
    <cellStyle name="Comma 21 4 5 2 2" xfId="25853"/>
    <cellStyle name="Comma 21 4 5 3" xfId="9564"/>
    <cellStyle name="Comma 21 4 5 3 2" xfId="27351"/>
    <cellStyle name="Comma 21 4 5 4" xfId="11771"/>
    <cellStyle name="Comma 21 4 5 4 2" xfId="28695"/>
    <cellStyle name="Comma 21 4 5 5" xfId="14548"/>
    <cellStyle name="Comma 21 4 5 5 2" xfId="30302"/>
    <cellStyle name="Comma 21 4 5 6" xfId="13341"/>
    <cellStyle name="Comma 21 4 5 6 2" xfId="29630"/>
    <cellStyle name="Comma 21 4 5 7" xfId="18393"/>
    <cellStyle name="Comma 21 4 5 7 2" xfId="32727"/>
    <cellStyle name="Comma 21 4 5 8" xfId="20601"/>
    <cellStyle name="Comma 21 4 5 8 2" xfId="34071"/>
    <cellStyle name="Comma 21 4 5 9" xfId="23340"/>
    <cellStyle name="Comma 21 4 6" xfId="3943"/>
    <cellStyle name="Comma 21 4 6 2" xfId="7056"/>
    <cellStyle name="Comma 21 4 6 2 2" xfId="26650"/>
    <cellStyle name="Comma 21 4 6 3" xfId="10704"/>
    <cellStyle name="Comma 21 4 6 3 2" xfId="27994"/>
    <cellStyle name="Comma 21 4 6 4" xfId="12911"/>
    <cellStyle name="Comma 21 4 6 4 2" xfId="29338"/>
    <cellStyle name="Comma 21 4 6 5" xfId="16052"/>
    <cellStyle name="Comma 21 4 6 5 2" xfId="31132"/>
    <cellStyle name="Comma 21 4 6 6" xfId="17326"/>
    <cellStyle name="Comma 21 4 6 6 2" xfId="32026"/>
    <cellStyle name="Comma 21 4 6 7" xfId="19533"/>
    <cellStyle name="Comma 21 4 6 7 2" xfId="33370"/>
    <cellStyle name="Comma 21 4 6 8" xfId="21741"/>
    <cellStyle name="Comma 21 4 6 8 2" xfId="34714"/>
    <cellStyle name="Comma 21 4 6 9" xfId="24895"/>
    <cellStyle name="Comma 21 4 7" xfId="1842"/>
    <cellStyle name="Comma 21 4 7 2" xfId="6439"/>
    <cellStyle name="Comma 21 4 7 2 2" xfId="25726"/>
    <cellStyle name="Comma 21 4 7 3" xfId="9426"/>
    <cellStyle name="Comma 21 4 7 3 2" xfId="27242"/>
    <cellStyle name="Comma 21 4 7 4" xfId="11633"/>
    <cellStyle name="Comma 21 4 7 4 2" xfId="28586"/>
    <cellStyle name="Comma 21 4 7 5" xfId="14383"/>
    <cellStyle name="Comma 21 4 7 5 2" xfId="30175"/>
    <cellStyle name="Comma 21 4 7 6" xfId="16085"/>
    <cellStyle name="Comma 21 4 7 6 2" xfId="31160"/>
    <cellStyle name="Comma 21 4 7 7" xfId="18255"/>
    <cellStyle name="Comma 21 4 7 7 2" xfId="32618"/>
    <cellStyle name="Comma 21 4 7 8" xfId="20463"/>
    <cellStyle name="Comma 21 4 7 8 2" xfId="33962"/>
    <cellStyle name="Comma 21 4 7 9" xfId="23734"/>
    <cellStyle name="Comma 21 4 8" xfId="4822"/>
    <cellStyle name="Comma 21 4 8 2" xfId="25314"/>
    <cellStyle name="Comma 21 4 9" xfId="8957"/>
    <cellStyle name="Comma 21 4 9 2" xfId="26970"/>
    <cellStyle name="Comma 21 5" xfId="1639"/>
    <cellStyle name="Comma 21 5 10" xfId="22301"/>
    <cellStyle name="Comma 21 5 2" xfId="4996"/>
    <cellStyle name="Comma 21 5 2 2" xfId="23639"/>
    <cellStyle name="Comma 21 5 3" xfId="7591"/>
    <cellStyle name="Comma 21 5 3 2" xfId="25618"/>
    <cellStyle name="Comma 21 5 4" xfId="9303"/>
    <cellStyle name="Comma 21 5 4 2" xfId="27146"/>
    <cellStyle name="Comma 21 5 5" xfId="11510"/>
    <cellStyle name="Comma 21 5 5 2" xfId="28490"/>
    <cellStyle name="Comma 21 5 6" xfId="14219"/>
    <cellStyle name="Comma 21 5 6 2" xfId="30059"/>
    <cellStyle name="Comma 21 5 7" xfId="16421"/>
    <cellStyle name="Comma 21 5 7 2" xfId="31429"/>
    <cellStyle name="Comma 21 5 8" xfId="18132"/>
    <cellStyle name="Comma 21 5 8 2" xfId="32522"/>
    <cellStyle name="Comma 21 5 9" xfId="20340"/>
    <cellStyle name="Comma 21 5 9 2" xfId="33866"/>
    <cellStyle name="Comma 21 6" xfId="2686"/>
    <cellStyle name="Comma 21 6 10" xfId="22709"/>
    <cellStyle name="Comma 21 6 2" xfId="5404"/>
    <cellStyle name="Comma 21 6 2 2" xfId="24274"/>
    <cellStyle name="Comma 21 6 3" xfId="8154"/>
    <cellStyle name="Comma 21 6 3 2" xfId="26150"/>
    <cellStyle name="Comma 21 6 4" xfId="9998"/>
    <cellStyle name="Comma 21 6 4 2" xfId="27494"/>
    <cellStyle name="Comma 21 6 5" xfId="12205"/>
    <cellStyle name="Comma 21 6 5 2" xfId="28838"/>
    <cellStyle name="Comma 21 6 6" xfId="15092"/>
    <cellStyle name="Comma 21 6 6 2" xfId="30495"/>
    <cellStyle name="Comma 21 6 7" xfId="16620"/>
    <cellStyle name="Comma 21 6 7 2" xfId="31526"/>
    <cellStyle name="Comma 21 6 8" xfId="18827"/>
    <cellStyle name="Comma 21 6 8 2" xfId="32870"/>
    <cellStyle name="Comma 21 6 9" xfId="21035"/>
    <cellStyle name="Comma 21 6 9 2" xfId="34214"/>
    <cellStyle name="Comma 21 7" xfId="2700"/>
    <cellStyle name="Comma 21 7 10" xfId="22714"/>
    <cellStyle name="Comma 21 7 2" xfId="5409"/>
    <cellStyle name="Comma 21 7 2 2" xfId="24279"/>
    <cellStyle name="Comma 21 7 3" xfId="8159"/>
    <cellStyle name="Comma 21 7 3 2" xfId="26155"/>
    <cellStyle name="Comma 21 7 4" xfId="10003"/>
    <cellStyle name="Comma 21 7 4 2" xfId="27499"/>
    <cellStyle name="Comma 21 7 5" xfId="12210"/>
    <cellStyle name="Comma 21 7 5 2" xfId="28843"/>
    <cellStyle name="Comma 21 7 6" xfId="15101"/>
    <cellStyle name="Comma 21 7 6 2" xfId="30503"/>
    <cellStyle name="Comma 21 7 7" xfId="16625"/>
    <cellStyle name="Comma 21 7 7 2" xfId="31531"/>
    <cellStyle name="Comma 21 7 8" xfId="18832"/>
    <cellStyle name="Comma 21 7 8 2" xfId="32875"/>
    <cellStyle name="Comma 21 7 9" xfId="21040"/>
    <cellStyle name="Comma 21 7 9 2" xfId="34219"/>
    <cellStyle name="Comma 21 8" xfId="1853"/>
    <cellStyle name="Comma 21 8 2" xfId="5896"/>
    <cellStyle name="Comma 21 8 2 2" xfId="25732"/>
    <cellStyle name="Comma 21 8 3" xfId="9433"/>
    <cellStyle name="Comma 21 8 3 2" xfId="27248"/>
    <cellStyle name="Comma 21 8 4" xfId="11640"/>
    <cellStyle name="Comma 21 8 4 2" xfId="28592"/>
    <cellStyle name="Comma 21 8 5" xfId="14391"/>
    <cellStyle name="Comma 21 8 5 2" xfId="30182"/>
    <cellStyle name="Comma 21 8 6" xfId="15200"/>
    <cellStyle name="Comma 21 8 6 2" xfId="30561"/>
    <cellStyle name="Comma 21 8 7" xfId="18262"/>
    <cellStyle name="Comma 21 8 7 2" xfId="32624"/>
    <cellStyle name="Comma 21 8 8" xfId="20470"/>
    <cellStyle name="Comma 21 8 8 2" xfId="33968"/>
    <cellStyle name="Comma 21 8 9" xfId="23159"/>
    <cellStyle name="Comma 21 9" xfId="4124"/>
    <cellStyle name="Comma 21 9 2" xfId="7106"/>
    <cellStyle name="Comma 21 9 2 2" xfId="26700"/>
    <cellStyle name="Comma 21 9 3" xfId="10754"/>
    <cellStyle name="Comma 21 9 3 2" xfId="28044"/>
    <cellStyle name="Comma 21 9 4" xfId="12961"/>
    <cellStyle name="Comma 21 9 4 2" xfId="29388"/>
    <cellStyle name="Comma 21 9 5" xfId="16157"/>
    <cellStyle name="Comma 21 9 5 2" xfId="31216"/>
    <cellStyle name="Comma 21 9 6" xfId="17376"/>
    <cellStyle name="Comma 21 9 6 2" xfId="32076"/>
    <cellStyle name="Comma 21 9 7" xfId="19583"/>
    <cellStyle name="Comma 21 9 7 2" xfId="33420"/>
    <cellStyle name="Comma 21 9 8" xfId="21791"/>
    <cellStyle name="Comma 21 9 8 2" xfId="34764"/>
    <cellStyle name="Comma 21 9 9" xfId="24945"/>
    <cellStyle name="Comma 22" xfId="1552"/>
    <cellStyle name="Comma 22 10" xfId="25118"/>
    <cellStyle name="Comma 22 10 2" xfId="35225"/>
    <cellStyle name="Comma 22 11" xfId="38647"/>
    <cellStyle name="Comma 22 2" xfId="7306"/>
    <cellStyle name="Comma 22 2 2" xfId="6336"/>
    <cellStyle name="Comma 22 2 2 2" xfId="37032"/>
    <cellStyle name="Comma 22 2 2 2 2" xfId="36456"/>
    <cellStyle name="Comma 22 2 3" xfId="23599"/>
    <cellStyle name="Comma 22 3" xfId="7567"/>
    <cellStyle name="Comma 22 4" xfId="9244"/>
    <cellStyle name="Comma 22 5" xfId="11451"/>
    <cellStyle name="Comma 22 6" xfId="14150"/>
    <cellStyle name="Comma 22 7" xfId="15358"/>
    <cellStyle name="Comma 22 8" xfId="18073"/>
    <cellStyle name="Comma 22 9" xfId="20281"/>
    <cellStyle name="Comma 23" xfId="2858"/>
    <cellStyle name="Comma 24" xfId="1443"/>
    <cellStyle name="Comma 25" xfId="8746"/>
    <cellStyle name="Comma 26" xfId="19783"/>
    <cellStyle name="Comma 27" xfId="14762"/>
    <cellStyle name="Comma 28" xfId="34964"/>
    <cellStyle name="Comma 3" xfId="130"/>
    <cellStyle name="Comma 3 10" xfId="809"/>
    <cellStyle name="Comma 3 11" xfId="675"/>
    <cellStyle name="Comma 3 12" xfId="676"/>
    <cellStyle name="Comma 3 13" xfId="877"/>
    <cellStyle name="Comma 3 14" xfId="867"/>
    <cellStyle name="Comma 3 15" xfId="882"/>
    <cellStyle name="Comma 3 16" xfId="896"/>
    <cellStyle name="Comma 3 17" xfId="900"/>
    <cellStyle name="Comma 3 18" xfId="1085"/>
    <cellStyle name="Comma 3 2" xfId="436"/>
    <cellStyle name="Comma 3 2 10" xfId="3623"/>
    <cellStyle name="Comma 3 2 11" xfId="2438"/>
    <cellStyle name="Comma 3 2 12" xfId="4668"/>
    <cellStyle name="Comma 3 2 12 2" xfId="7334"/>
    <cellStyle name="Comma 3 2 12 2 2" xfId="35809"/>
    <cellStyle name="Comma 3 2 12 2 2 2" xfId="37045"/>
    <cellStyle name="Comma 3 2 12 3" xfId="25132"/>
    <cellStyle name="Comma 3 2 13" xfId="8775"/>
    <cellStyle name="Comma 3 2 14" xfId="10982"/>
    <cellStyle name="Comma 3 2 15" xfId="13385"/>
    <cellStyle name="Comma 3 2 16" xfId="16195"/>
    <cellStyle name="Comma 3 2 17" xfId="17604"/>
    <cellStyle name="Comma 3 2 18" xfId="19812"/>
    <cellStyle name="Comma 3 2 19" xfId="21973"/>
    <cellStyle name="Comma 3 2 19 2" xfId="34992"/>
    <cellStyle name="Comma 3 2 2" xfId="410"/>
    <cellStyle name="Comma 3 2 2 10" xfId="4384"/>
    <cellStyle name="Comma 3 2 2 11" xfId="4681"/>
    <cellStyle name="Comma 3 2 2 11 2" xfId="7326"/>
    <cellStyle name="Comma 3 2 2 11 2 2" xfId="35821"/>
    <cellStyle name="Comma 3 2 2 11 2 2 2" xfId="37037"/>
    <cellStyle name="Comma 3 2 2 11 3" xfId="25123"/>
    <cellStyle name="Comma 3 2 2 12" xfId="8766"/>
    <cellStyle name="Comma 3 2 2 13" xfId="10973"/>
    <cellStyle name="Comma 3 2 2 14" xfId="13373"/>
    <cellStyle name="Comma 3 2 2 15" xfId="14091"/>
    <cellStyle name="Comma 3 2 2 16" xfId="17595"/>
    <cellStyle name="Comma 3 2 2 17" xfId="19803"/>
    <cellStyle name="Comma 3 2 2 18" xfId="21986"/>
    <cellStyle name="Comma 3 2 2 18 2" xfId="34984"/>
    <cellStyle name="Comma 3 2 2 2" xfId="923"/>
    <cellStyle name="Comma 3 2 2 2 10" xfId="8841"/>
    <cellStyle name="Comma 3 2 2 2 11" xfId="11048"/>
    <cellStyle name="Comma 3 2 2 2 12" xfId="13632"/>
    <cellStyle name="Comma 3 2 2 2 13" xfId="16443"/>
    <cellStyle name="Comma 3 2 2 2 14" xfId="17670"/>
    <cellStyle name="Comma 3 2 2 2 15" xfId="19878"/>
    <cellStyle name="Comma 3 2 2 2 16" xfId="21977"/>
    <cellStyle name="Comma 3 2 2 2 16 2" xfId="35026"/>
    <cellStyle name="Comma 3 2 2 2 2" xfId="914"/>
    <cellStyle name="Comma 3 2 2 2 2 10" xfId="8832"/>
    <cellStyle name="Comma 3 2 2 2 2 11" xfId="11039"/>
    <cellStyle name="Comma 3 2 2 2 2 12" xfId="13623"/>
    <cellStyle name="Comma 3 2 2 2 2 13" xfId="15582"/>
    <cellStyle name="Comma 3 2 2 2 2 14" xfId="17661"/>
    <cellStyle name="Comma 3 2 2 2 2 15" xfId="19869"/>
    <cellStyle name="Comma 3 2 2 2 2 16" xfId="22192"/>
    <cellStyle name="Comma 3 2 2 2 2 16 2" xfId="35018"/>
    <cellStyle name="Comma 3 2 2 2 2 2" xfId="1365"/>
    <cellStyle name="Comma 3 2 2 2 2 2 10" xfId="11335"/>
    <cellStyle name="Comma 3 2 2 2 2 2 11" xfId="14005"/>
    <cellStyle name="Comma 3 2 2 2 2 2 12" xfId="16249"/>
    <cellStyle name="Comma 3 2 2 2 2 2 13" xfId="17957"/>
    <cellStyle name="Comma 3 2 2 2 2 2 14" xfId="20165"/>
    <cellStyle name="Comma 3 2 2 2 2 2 15" xfId="22183"/>
    <cellStyle name="Comma 3 2 2 2 2 2 15 2" xfId="35154"/>
    <cellStyle name="Comma 3 2 2 2 2 2 2" xfId="1357"/>
    <cellStyle name="Comma 3 2 2 2 2 2 2 10" xfId="11327"/>
    <cellStyle name="Comma 3 2 2 2 2 2 2 11" xfId="13997"/>
    <cellStyle name="Comma 3 2 2 2 2 2 2 12" xfId="15992"/>
    <cellStyle name="Comma 3 2 2 2 2 2 2 13" xfId="17949"/>
    <cellStyle name="Comma 3 2 2 2 2 2 2 14" xfId="20157"/>
    <cellStyle name="Comma 3 2 2 2 2 2 2 15" xfId="22653"/>
    <cellStyle name="Comma 3 2 2 2 2 2 2 15 2" xfId="35146"/>
    <cellStyle name="Comma 3 2 2 2 2 2 2 2" xfId="2531"/>
    <cellStyle name="Comma 3 2 2 2 2 2 2 2 10" xfId="16564"/>
    <cellStyle name="Comma 3 2 2 2 2 2 2 2 11" xfId="18771"/>
    <cellStyle name="Comma 3 2 2 2 2 2 2 2 12" xfId="20979"/>
    <cellStyle name="Comma 3 2 2 2 2 2 2 2 13" xfId="22645"/>
    <cellStyle name="Comma 3 2 2 2 2 2 2 2 13 2" xfId="35564"/>
    <cellStyle name="Comma 3 2 2 2 2 2 2 2 2" xfId="2523"/>
    <cellStyle name="Comma 3 2 2 2 2 2 2 2 2 10" xfId="24218"/>
    <cellStyle name="Comma 3 2 2 2 2 2 2 2 2 10 2" xfId="35556"/>
    <cellStyle name="Comma 3 2 2 2 2 2 2 2 2 2" xfId="6763"/>
    <cellStyle name="Comma 3 2 2 2 2 2 2 2 2 2 2" xfId="6755"/>
    <cellStyle name="Comma 3 2 2 2 2 2 2 2 2 2 2 2" xfId="36795"/>
    <cellStyle name="Comma 3 2 2 2 2 2 2 2 2 2 2 2 2" xfId="36787"/>
    <cellStyle name="Comma 3 2 2 2 2 2 2 2 2 2 3" xfId="24210"/>
    <cellStyle name="Comma 3 2 2 2 2 2 2 2 2 3" xfId="8090"/>
    <cellStyle name="Comma 3 2 2 2 2 2 2 2 2 4" xfId="9934"/>
    <cellStyle name="Comma 3 2 2 2 2 2 2 2 2 5" xfId="12141"/>
    <cellStyle name="Comma 3 2 2 2 2 2 2 2 2 6" xfId="14978"/>
    <cellStyle name="Comma 3 2 2 2 2 2 2 2 2 7" xfId="16556"/>
    <cellStyle name="Comma 3 2 2 2 2 2 2 2 2 8" xfId="18763"/>
    <cellStyle name="Comma 3 2 2 2 2 2 2 2 2 9" xfId="20971"/>
    <cellStyle name="Comma 3 2 2 2 2 2 2 2 3" xfId="3826"/>
    <cellStyle name="Comma 3 2 2 2 2 2 2 2 4" xfId="1845"/>
    <cellStyle name="Comma 3 2 2 2 2 2 2 2 5" xfId="2040"/>
    <cellStyle name="Comma 3 2 2 2 2 2 2 2 6" xfId="5340"/>
    <cellStyle name="Comma 3 2 2 2 2 2 2 2 6 2" xfId="8098"/>
    <cellStyle name="Comma 3 2 2 2 2 2 2 2 6 2 2" xfId="36095"/>
    <cellStyle name="Comma 3 2 2 2 2 2 2 2 6 2 2 2" xfId="37436"/>
    <cellStyle name="Comma 3 2 2 2 2 2 2 2 6 3" xfId="26118"/>
    <cellStyle name="Comma 3 2 2 2 2 2 2 2 7" xfId="9942"/>
    <cellStyle name="Comma 3 2 2 2 2 2 2 2 8" xfId="12149"/>
    <cellStyle name="Comma 3 2 2 2 2 2 2 2 9" xfId="14986"/>
    <cellStyle name="Comma 3 2 2 2 2 2 2 3" xfId="3117"/>
    <cellStyle name="Comma 3 2 2 2 2 2 2 4" xfId="3402"/>
    <cellStyle name="Comma 3 2 2 2 2 2 2 5" xfId="3834"/>
    <cellStyle name="Comma 3 2 2 2 2 2 2 5 10" xfId="23503"/>
    <cellStyle name="Comma 3 2 2 2 2 2 2 5 10 2" xfId="35794"/>
    <cellStyle name="Comma 3 2 2 2 2 2 2 5 2" xfId="6240"/>
    <cellStyle name="Comma 3 2 2 2 2 2 2 5 2 2" xfId="7019"/>
    <cellStyle name="Comma 3 2 2 2 2 2 2 5 2 2 2" xfId="36377"/>
    <cellStyle name="Comma 3 2 2 2 2 2 2 5 2 2 2 2" xfId="37025"/>
    <cellStyle name="Comma 3 2 2 2 2 2 2 5 2 3" xfId="24858"/>
    <cellStyle name="Comma 3 2 2 2 2 2 2 5 3" xfId="8712"/>
    <cellStyle name="Comma 3 2 2 2 2 2 2 5 4" xfId="10667"/>
    <cellStyle name="Comma 3 2 2 2 2 2 2 5 5" xfId="12874"/>
    <cellStyle name="Comma 3 2 2 2 2 2 2 5 6" xfId="15983"/>
    <cellStyle name="Comma 3 2 2 2 2 2 2 5 7" xfId="17289"/>
    <cellStyle name="Comma 3 2 2 2 2 2 2 5 8" xfId="19496"/>
    <cellStyle name="Comma 3 2 2 2 2 2 2 5 9" xfId="21704"/>
    <cellStyle name="Comma 3 2 2 2 2 2 2 6" xfId="1895"/>
    <cellStyle name="Comma 3 2 2 2 2 2 2 7" xfId="4090"/>
    <cellStyle name="Comma 3 2 2 2 2 2 2 8" xfId="5348"/>
    <cellStyle name="Comma 3 2 2 2 2 2 2 8 2" xfId="7488"/>
    <cellStyle name="Comma 3 2 2 2 2 2 2 8 2 2" xfId="36103"/>
    <cellStyle name="Comma 3 2 2 2 2 2 2 8 2 2 2" xfId="37199"/>
    <cellStyle name="Comma 3 2 2 2 2 2 2 8 3" xfId="25477"/>
    <cellStyle name="Comma 3 2 2 2 2 2 2 9" xfId="9120"/>
    <cellStyle name="Comma 3 2 2 2 2 2 3" xfId="2131"/>
    <cellStyle name="Comma 3 2 2 2 2 2 3 10" xfId="13266"/>
    <cellStyle name="Comma 3 2 2 2 2 2 3 11" xfId="18477"/>
    <cellStyle name="Comma 3 2 2 2 2 2 3 12" xfId="20685"/>
    <cellStyle name="Comma 3 2 2 2 2 2 3 13" xfId="22999"/>
    <cellStyle name="Comma 3 2 2 2 2 2 3 13 2" xfId="35346"/>
    <cellStyle name="Comma 3 2 2 2 2 2 3 2" xfId="3125"/>
    <cellStyle name="Comma 3 2 2 2 2 2 3 2 10" xfId="23925"/>
    <cellStyle name="Comma 3 2 2 2 2 2 3 2 10 2" xfId="35665"/>
    <cellStyle name="Comma 3 2 2 2 2 2 3 2 2" xfId="6534"/>
    <cellStyle name="Comma 3 2 2 2 2 2 3 2 2 2" xfId="6864"/>
    <cellStyle name="Comma 3 2 2 2 2 2 3 2 2 2 2" xfId="36577"/>
    <cellStyle name="Comma 3 2 2 2 2 2 3 2 2 2 2 2" xfId="36896"/>
    <cellStyle name="Comma 3 2 2 2 2 2 3 2 2 3" xfId="24564"/>
    <cellStyle name="Comma 3 2 2 2 2 2 3 2 3" xfId="8444"/>
    <cellStyle name="Comma 3 2 2 2 2 2 3 2 4" xfId="10288"/>
    <cellStyle name="Comma 3 2 2 2 2 2 3 2 5" xfId="12495"/>
    <cellStyle name="Comma 3 2 2 2 2 2 3 2 6" xfId="15462"/>
    <cellStyle name="Comma 3 2 2 2 2 2 3 2 7" xfId="16910"/>
    <cellStyle name="Comma 3 2 2 2 2 2 3 2 8" xfId="19117"/>
    <cellStyle name="Comma 3 2 2 2 2 2 3 2 9" xfId="21325"/>
    <cellStyle name="Comma 3 2 2 2 2 2 3 3" xfId="4172"/>
    <cellStyle name="Comma 3 2 2 2 2 2 3 4" xfId="4482"/>
    <cellStyle name="Comma 3 2 2 2 2 2 3 5" xfId="4652"/>
    <cellStyle name="Comma 3 2 2 2 2 2 3 6" xfId="5694"/>
    <cellStyle name="Comma 3 2 2 2 2 2 3 6 2" xfId="7816"/>
    <cellStyle name="Comma 3 2 2 2 2 2 3 6 2 2" xfId="36204"/>
    <cellStyle name="Comma 3 2 2 2 2 2 3 6 2 2 2" xfId="37327"/>
    <cellStyle name="Comma 3 2 2 2 2 2 3 6 3" xfId="25933"/>
    <cellStyle name="Comma 3 2 2 2 2 2 3 7" xfId="9648"/>
    <cellStyle name="Comma 3 2 2 2 2 2 3 8" xfId="11855"/>
    <cellStyle name="Comma 3 2 2 2 2 2 3 9" xfId="14634"/>
    <cellStyle name="Comma 3 2 2 2 2 2 4" xfId="3410"/>
    <cellStyle name="Comma 3 2 2 2 2 2 5" xfId="3475"/>
    <cellStyle name="Comma 3 2 2 2 2 2 5 10" xfId="23511"/>
    <cellStyle name="Comma 3 2 2 2 2 2 5 10 2" xfId="35685"/>
    <cellStyle name="Comma 3 2 2 2 2 2 5 2" xfId="6248"/>
    <cellStyle name="Comma 3 2 2 2 2 2 5 2 2" xfId="6884"/>
    <cellStyle name="Comma 3 2 2 2 2 2 5 2 2 2" xfId="36385"/>
    <cellStyle name="Comma 3 2 2 2 2 2 5 2 2 2 2" xfId="36916"/>
    <cellStyle name="Comma 3 2 2 2 2 2 5 2 3" xfId="24723"/>
    <cellStyle name="Comma 3 2 2 2 2 2 5 3" xfId="8603"/>
    <cellStyle name="Comma 3 2 2 2 2 2 5 4" xfId="10468"/>
    <cellStyle name="Comma 3 2 2 2 2 2 5 5" xfId="12675"/>
    <cellStyle name="Comma 3 2 2 2 2 2 5 6" xfId="15719"/>
    <cellStyle name="Comma 3 2 2 2 2 2 5 7" xfId="17090"/>
    <cellStyle name="Comma 3 2 2 2 2 2 5 8" xfId="19297"/>
    <cellStyle name="Comma 3 2 2 2 2 2 5 9" xfId="21505"/>
    <cellStyle name="Comma 3 2 2 2 2 2 6" xfId="1913"/>
    <cellStyle name="Comma 3 2 2 2 2 2 7" xfId="1777"/>
    <cellStyle name="Comma 3 2 2 2 2 2 8" xfId="4878"/>
    <cellStyle name="Comma 3 2 2 2 2 2 8 2" xfId="7496"/>
    <cellStyle name="Comma 3 2 2 2 2 2 8 2 2" xfId="35890"/>
    <cellStyle name="Comma 3 2 2 2 2 2 8 2 2 2" xfId="37207"/>
    <cellStyle name="Comma 3 2 2 2 2 2 8 3" xfId="25485"/>
    <cellStyle name="Comma 3 2 2 2 2 2 9" xfId="9128"/>
    <cellStyle name="Comma 3 2 2 2 2 3" xfId="2140"/>
    <cellStyle name="Comma 3 2 2 2 2 3 10" xfId="13585"/>
    <cellStyle name="Comma 3 2 2 2 2 3 11" xfId="18486"/>
    <cellStyle name="Comma 3 2 2 2 2 3 12" xfId="20694"/>
    <cellStyle name="Comma 3 2 2 2 2 3 13" xfId="22357"/>
    <cellStyle name="Comma 3 2 2 2 2 3 13 2" xfId="35354"/>
    <cellStyle name="Comma 3 2 2 2 2 3 2" xfId="2327"/>
    <cellStyle name="Comma 3 2 2 2 2 3 2 10" xfId="23934"/>
    <cellStyle name="Comma 3 2 2 2 2 3 2 10 2" xfId="35423"/>
    <cellStyle name="Comma 3 2 2 2 2 3 2 2" xfId="6542"/>
    <cellStyle name="Comma 3 2 2 2 2 3 2 2 2" xfId="6612"/>
    <cellStyle name="Comma 3 2 2 2 2 3 2 2 2 2" xfId="36585"/>
    <cellStyle name="Comma 3 2 2 2 2 3 2 2 2 2 2" xfId="36654"/>
    <cellStyle name="Comma 3 2 2 2 2 3 2 2 3" xfId="24067"/>
    <cellStyle name="Comma 3 2 2 2 2 3 2 3" xfId="7957"/>
    <cellStyle name="Comma 3 2 2 2 2 3 2 4" xfId="9791"/>
    <cellStyle name="Comma 3 2 2 2 2 3 2 5" xfId="11998"/>
    <cellStyle name="Comma 3 2 2 2 2 3 2 6" xfId="14809"/>
    <cellStyle name="Comma 3 2 2 2 2 3 2 7" xfId="13305"/>
    <cellStyle name="Comma 3 2 2 2 2 3 2 8" xfId="18620"/>
    <cellStyle name="Comma 3 2 2 2 2 3 2 9" xfId="20828"/>
    <cellStyle name="Comma 3 2 2 2 2 3 3" xfId="3640"/>
    <cellStyle name="Comma 3 2 2 2 2 3 4" xfId="3921"/>
    <cellStyle name="Comma 3 2 2 2 2 3 5" xfId="4533"/>
    <cellStyle name="Comma 3 2 2 2 2 3 6" xfId="5052"/>
    <cellStyle name="Comma 3 2 2 2 2 3 6 2" xfId="7825"/>
    <cellStyle name="Comma 3 2 2 2 2 3 6 2 2" xfId="35967"/>
    <cellStyle name="Comma 3 2 2 2 2 3 6 2 2 2" xfId="37335"/>
    <cellStyle name="Comma 3 2 2 2 2 3 6 3" xfId="25942"/>
    <cellStyle name="Comma 3 2 2 2 2 3 7" xfId="9657"/>
    <cellStyle name="Comma 3 2 2 2 2 3 8" xfId="11864"/>
    <cellStyle name="Comma 3 2 2 2 2 3 9" xfId="14643"/>
    <cellStyle name="Comma 3 2 2 2 2 4" xfId="2798"/>
    <cellStyle name="Comma 3 2 2 2 2 5" xfId="2648"/>
    <cellStyle name="Comma 3 2 2 2 2 6" xfId="3484"/>
    <cellStyle name="Comma 3 2 2 2 2 6 10" xfId="23215"/>
    <cellStyle name="Comma 3 2 2 2 2 6 10 2" xfId="35693"/>
    <cellStyle name="Comma 3 2 2 2 2 6 2" xfId="5952"/>
    <cellStyle name="Comma 3 2 2 2 2 6 2 2" xfId="6892"/>
    <cellStyle name="Comma 3 2 2 2 2 6 2 2 2" xfId="36249"/>
    <cellStyle name="Comma 3 2 2 2 2 6 2 2 2 2" xfId="36924"/>
    <cellStyle name="Comma 3 2 2 2 2 6 2 3" xfId="24731"/>
    <cellStyle name="Comma 3 2 2 2 2 6 3" xfId="8611"/>
    <cellStyle name="Comma 3 2 2 2 2 6 4" xfId="10477"/>
    <cellStyle name="Comma 3 2 2 2 2 6 5" xfId="12684"/>
    <cellStyle name="Comma 3 2 2 2 2 6 6" xfId="15728"/>
    <cellStyle name="Comma 3 2 2 2 2 6 7" xfId="17099"/>
    <cellStyle name="Comma 3 2 2 2 2 6 8" xfId="19306"/>
    <cellStyle name="Comma 3 2 2 2 2 6 9" xfId="21514"/>
    <cellStyle name="Comma 3 2 2 2 2 7" xfId="4208"/>
    <cellStyle name="Comma 3 2 2 2 2 8" xfId="4449"/>
    <cellStyle name="Comma 3 2 2 2 2 9" xfId="4887"/>
    <cellStyle name="Comma 3 2 2 2 2 9 2" xfId="7360"/>
    <cellStyle name="Comma 3 2 2 2 2 9 2 2" xfId="35898"/>
    <cellStyle name="Comma 3 2 2 2 2 9 2 2 2" xfId="37071"/>
    <cellStyle name="Comma 3 2 2 2 2 9 3" xfId="25189"/>
    <cellStyle name="Comma 3 2 2 2 3" xfId="1140"/>
    <cellStyle name="Comma 3 2 2 2 3 10" xfId="11154"/>
    <cellStyle name="Comma 3 2 2 2 3 11" xfId="13800"/>
    <cellStyle name="Comma 3 2 2 2 3 12" xfId="16172"/>
    <cellStyle name="Comma 3 2 2 2 3 13" xfId="17776"/>
    <cellStyle name="Comma 3 2 2 2 3 14" xfId="19984"/>
    <cellStyle name="Comma 3 2 2 2 3 15" xfId="22366"/>
    <cellStyle name="Comma 3 2 2 2 3 15 2" xfId="35069"/>
    <cellStyle name="Comma 3 2 2 2 3 2" xfId="2335"/>
    <cellStyle name="Comma 3 2 2 2 3 2 10" xfId="14742"/>
    <cellStyle name="Comma 3 2 2 2 3 2 11" xfId="18628"/>
    <cellStyle name="Comma 3 2 2 2 3 2 12" xfId="20836"/>
    <cellStyle name="Comma 3 2 2 2 3 2 13" xfId="22472"/>
    <cellStyle name="Comma 3 2 2 2 3 2 13 2" xfId="35431"/>
    <cellStyle name="Comma 3 2 2 2 3 2 2" xfId="2404"/>
    <cellStyle name="Comma 3 2 2 2 3 2 2 10" xfId="24075"/>
    <cellStyle name="Comma 3 2 2 2 3 2 2 10 2" xfId="35476"/>
    <cellStyle name="Comma 3 2 2 2 3 2 2 2" xfId="6620"/>
    <cellStyle name="Comma 3 2 2 2 3 2 2 2 2" xfId="6668"/>
    <cellStyle name="Comma 3 2 2 2 3 2 2 2 2 2" xfId="36662"/>
    <cellStyle name="Comma 3 2 2 2 3 2 2 2 2 2 2" xfId="36707"/>
    <cellStyle name="Comma 3 2 2 2 3 2 2 2 3" xfId="24123"/>
    <cellStyle name="Comma 3 2 2 2 3 2 2 3" xfId="8010"/>
    <cellStyle name="Comma 3 2 2 2 3 2 2 4" xfId="9847"/>
    <cellStyle name="Comma 3 2 2 2 3 2 2 5" xfId="12054"/>
    <cellStyle name="Comma 3 2 2 2 3 2 2 6" xfId="14875"/>
    <cellStyle name="Comma 3 2 2 2 3 2 2 7" xfId="13178"/>
    <cellStyle name="Comma 3 2 2 2 3 2 2 8" xfId="18676"/>
    <cellStyle name="Comma 3 2 2 2 3 2 2 9" xfId="20884"/>
    <cellStyle name="Comma 3 2 2 2 3 2 3" xfId="3715"/>
    <cellStyle name="Comma 3 2 2 2 3 2 4" xfId="1476"/>
    <cellStyle name="Comma 3 2 2 2 3 2 5" xfId="4223"/>
    <cellStyle name="Comma 3 2 2 2 3 2 6" xfId="5167"/>
    <cellStyle name="Comma 3 2 2 2 3 2 6 2" xfId="7965"/>
    <cellStyle name="Comma 3 2 2 2 3 2 6 2 2" xfId="36018"/>
    <cellStyle name="Comma 3 2 2 2 3 2 6 2 2 2" xfId="37385"/>
    <cellStyle name="Comma 3 2 2 2 3 2 6 3" xfId="26057"/>
    <cellStyle name="Comma 3 2 2 2 3 2 7" xfId="9799"/>
    <cellStyle name="Comma 3 2 2 2 3 2 8" xfId="12006"/>
    <cellStyle name="Comma 3 2 2 2 3 2 9" xfId="14817"/>
    <cellStyle name="Comma 3 2 2 2 3 3" xfId="2934"/>
    <cellStyle name="Comma 3 2 2 2 3 4" xfId="3229"/>
    <cellStyle name="Comma 3 2 2 2 3 5" xfId="3649"/>
    <cellStyle name="Comma 3 2 2 2 3 5 10" xfId="23330"/>
    <cellStyle name="Comma 3 2 2 2 3 5 10 2" xfId="35743"/>
    <cellStyle name="Comma 3 2 2 2 3 5 2" xfId="6067"/>
    <cellStyle name="Comma 3 2 2 2 3 5 2 2" xfId="6947"/>
    <cellStyle name="Comma 3 2 2 2 3 5 2 2 2" xfId="36300"/>
    <cellStyle name="Comma 3 2 2 2 3 5 2 2 2 2" xfId="36974"/>
    <cellStyle name="Comma 3 2 2 2 3 5 2 3" xfId="24786"/>
    <cellStyle name="Comma 3 2 2 2 3 5 3" xfId="8661"/>
    <cellStyle name="Comma 3 2 2 2 3 5 4" xfId="10595"/>
    <cellStyle name="Comma 3 2 2 2 3 5 5" xfId="12802"/>
    <cellStyle name="Comma 3 2 2 2 3 5 6" xfId="15867"/>
    <cellStyle name="Comma 3 2 2 2 3 5 7" xfId="17217"/>
    <cellStyle name="Comma 3 2 2 2 3 5 8" xfId="19424"/>
    <cellStyle name="Comma 3 2 2 2 3 5 9" xfId="21632"/>
    <cellStyle name="Comma 3 2 2 2 3 6" xfId="4317"/>
    <cellStyle name="Comma 3 2 2 2 3 7" xfId="4592"/>
    <cellStyle name="Comma 3 2 2 2 3 8" xfId="5061"/>
    <cellStyle name="Comma 3 2 2 2 3 8 2" xfId="7411"/>
    <cellStyle name="Comma 3 2 2 2 3 8 2 2" xfId="35975"/>
    <cellStyle name="Comma 3 2 2 2 3 8 2 2 2" xfId="37122"/>
    <cellStyle name="Comma 3 2 2 2 3 8 3" xfId="25304"/>
    <cellStyle name="Comma 3 2 2 2 3 9" xfId="8947"/>
    <cellStyle name="Comma 3 2 2 2 4" xfId="1621"/>
    <cellStyle name="Comma 3 2 2 2 4 10" xfId="14428"/>
    <cellStyle name="Comma 3 2 2 2 4 11" xfId="18115"/>
    <cellStyle name="Comma 3 2 2 2 4 12" xfId="20323"/>
    <cellStyle name="Comma 3 2 2 2 4 13" xfId="22778"/>
    <cellStyle name="Comma 3 2 2 2 4 13 2" xfId="35238"/>
    <cellStyle name="Comma 3 2 2 2 4 2" xfId="2807"/>
    <cellStyle name="Comma 3 2 2 2 4 2 10" xfId="23625"/>
    <cellStyle name="Comma 3 2 2 2 4 2 10 2" xfId="35614"/>
    <cellStyle name="Comma 3 2 2 2 4 2 2" xfId="6362"/>
    <cellStyle name="Comma 3 2 2 2 4 2 2 2" xfId="6813"/>
    <cellStyle name="Comma 3 2 2 2 4 2 2 2 2" xfId="36469"/>
    <cellStyle name="Comma 3 2 2 2 4 2 2 2 2 2" xfId="36845"/>
    <cellStyle name="Comma 3 2 2 2 4 2 2 3" xfId="24343"/>
    <cellStyle name="Comma 3 2 2 2 4 2 3" xfId="8223"/>
    <cellStyle name="Comma 3 2 2 2 4 2 4" xfId="10067"/>
    <cellStyle name="Comma 3 2 2 2 4 2 5" xfId="12274"/>
    <cellStyle name="Comma 3 2 2 2 4 2 6" xfId="15190"/>
    <cellStyle name="Comma 3 2 2 2 4 2 7" xfId="16689"/>
    <cellStyle name="Comma 3 2 2 2 4 2 8" xfId="18896"/>
    <cellStyle name="Comma 3 2 2 2 4 2 9" xfId="21104"/>
    <cellStyle name="Comma 3 2 2 2 4 3" xfId="3994"/>
    <cellStyle name="Comma 3 2 2 2 4 4" xfId="1889"/>
    <cellStyle name="Comma 3 2 2 2 4 5" xfId="1932"/>
    <cellStyle name="Comma 3 2 2 2 4 6" xfId="5473"/>
    <cellStyle name="Comma 3 2 2 2 4 6 2" xfId="7580"/>
    <cellStyle name="Comma 3 2 2 2 4 6 2 2" xfId="36153"/>
    <cellStyle name="Comma 3 2 2 2 4 6 2 2 2" xfId="37250"/>
    <cellStyle name="Comma 3 2 2 2 4 6 3" xfId="25602"/>
    <cellStyle name="Comma 3 2 2 2 4 7" xfId="9286"/>
    <cellStyle name="Comma 3 2 2 2 4 8" xfId="11493"/>
    <cellStyle name="Comma 3 2 2 2 4 9" xfId="14202"/>
    <cellStyle name="Comma 3 2 2 2 5" xfId="2754"/>
    <cellStyle name="Comma 3 2 2 2 6" xfId="1804"/>
    <cellStyle name="Comma 3 2 2 2 6 10" xfId="23224"/>
    <cellStyle name="Comma 3 2 2 2 6 10 2" xfId="35270"/>
    <cellStyle name="Comma 3 2 2 2 6 2" xfId="5961"/>
    <cellStyle name="Comma 3 2 2 2 6 2 2" xfId="6431"/>
    <cellStyle name="Comma 3 2 2 2 6 2 2 2" xfId="36257"/>
    <cellStyle name="Comma 3 2 2 2 6 2 2 2 2" xfId="36501"/>
    <cellStyle name="Comma 3 2 2 2 6 2 3" xfId="23726"/>
    <cellStyle name="Comma 3 2 2 2 6 3" xfId="7644"/>
    <cellStyle name="Comma 3 2 2 2 6 4" xfId="9410"/>
    <cellStyle name="Comma 3 2 2 2 6 5" xfId="11617"/>
    <cellStyle name="Comma 3 2 2 2 6 6" xfId="14357"/>
    <cellStyle name="Comma 3 2 2 2 6 7" xfId="16393"/>
    <cellStyle name="Comma 3 2 2 2 6 8" xfId="18239"/>
    <cellStyle name="Comma 3 2 2 2 6 9" xfId="20447"/>
    <cellStyle name="Comma 3 2 2 2 7" xfId="4114"/>
    <cellStyle name="Comma 3 2 2 2 8" xfId="1615"/>
    <cellStyle name="Comma 3 2 2 2 9" xfId="4672"/>
    <cellStyle name="Comma 3 2 2 2 9 2" xfId="7368"/>
    <cellStyle name="Comma 3 2 2 2 9 2 2" xfId="35813"/>
    <cellStyle name="Comma 3 2 2 2 9 2 2 2" xfId="37079"/>
    <cellStyle name="Comma 3 2 2 2 9 3" xfId="25198"/>
    <cellStyle name="Comma 3 2 2 3" xfId="1054"/>
    <cellStyle name="Comma 3 2 2 4" xfId="1149"/>
    <cellStyle name="Comma 3 2 2 4 10" xfId="11163"/>
    <cellStyle name="Comma 3 2 2 4 11" xfId="13809"/>
    <cellStyle name="Comma 3 2 2 4 12" xfId="16095"/>
    <cellStyle name="Comma 3 2 2 4 13" xfId="17785"/>
    <cellStyle name="Comma 3 2 2 4 14" xfId="19993"/>
    <cellStyle name="Comma 3 2 2 4 15" xfId="22117"/>
    <cellStyle name="Comma 3 2 2 4 15 2" xfId="35077"/>
    <cellStyle name="Comma 3 2 2 4 2" xfId="1322"/>
    <cellStyle name="Comma 3 2 2 4 2 10" xfId="11293"/>
    <cellStyle name="Comma 3 2 2 4 2 11" xfId="13963"/>
    <cellStyle name="Comma 3 2 2 4 2 12" xfId="15962"/>
    <cellStyle name="Comma 3 2 2 4 2 13" xfId="17915"/>
    <cellStyle name="Comma 3 2 2 4 2 14" xfId="20123"/>
    <cellStyle name="Comma 3 2 2 4 2 15" xfId="22481"/>
    <cellStyle name="Comma 3 2 2 4 2 15 2" xfId="35112"/>
    <cellStyle name="Comma 3 2 2 4 2 2" xfId="2413"/>
    <cellStyle name="Comma 3 2 2 4 2 2 10" xfId="13677"/>
    <cellStyle name="Comma 3 2 2 4 2 2 11" xfId="18685"/>
    <cellStyle name="Comma 3 2 2 4 2 2 12" xfId="20893"/>
    <cellStyle name="Comma 3 2 2 4 2 2 13" xfId="22611"/>
    <cellStyle name="Comma 3 2 2 4 2 2 13 2" xfId="35484"/>
    <cellStyle name="Comma 3 2 2 4 2 2 2" xfId="2489"/>
    <cellStyle name="Comma 3 2 2 4 2 2 2 10" xfId="24132"/>
    <cellStyle name="Comma 3 2 2 4 2 2 2 10 2" xfId="35522"/>
    <cellStyle name="Comma 3 2 2 4 2 2 2 2" xfId="6677"/>
    <cellStyle name="Comma 3 2 2 4 2 2 2 2 2" xfId="6721"/>
    <cellStyle name="Comma 3 2 2 4 2 2 2 2 2 2" xfId="36715"/>
    <cellStyle name="Comma 3 2 2 4 2 2 2 2 2 2 2" xfId="36753"/>
    <cellStyle name="Comma 3 2 2 4 2 2 2 2 3" xfId="24176"/>
    <cellStyle name="Comma 3 2 2 4 2 2 2 3" xfId="8056"/>
    <cellStyle name="Comma 3 2 2 4 2 2 2 4" xfId="9900"/>
    <cellStyle name="Comma 3 2 2 4 2 2 2 5" xfId="12107"/>
    <cellStyle name="Comma 3 2 2 4 2 2 2 6" xfId="14944"/>
    <cellStyle name="Comma 3 2 2 4 2 2 2 7" xfId="16522"/>
    <cellStyle name="Comma 3 2 2 4 2 2 2 8" xfId="18729"/>
    <cellStyle name="Comma 3 2 2 4 2 2 2 9" xfId="20937"/>
    <cellStyle name="Comma 3 2 2 4 2 2 3" xfId="3792"/>
    <cellStyle name="Comma 3 2 2 4 2 2 4" xfId="2055"/>
    <cellStyle name="Comma 3 2 2 4 2 2 5" xfId="2385"/>
    <cellStyle name="Comma 3 2 2 4 2 2 6" xfId="5306"/>
    <cellStyle name="Comma 3 2 2 4 2 2 6 2" xfId="8018"/>
    <cellStyle name="Comma 3 2 2 4 2 2 6 2 2" xfId="36061"/>
    <cellStyle name="Comma 3 2 2 4 2 2 6 2 2 2" xfId="37410"/>
    <cellStyle name="Comma 3 2 2 4 2 2 6 3" xfId="26086"/>
    <cellStyle name="Comma 3 2 2 4 2 2 7" xfId="9856"/>
    <cellStyle name="Comma 3 2 2 4 2 2 8" xfId="12063"/>
    <cellStyle name="Comma 3 2 2 4 2 2 9" xfId="14884"/>
    <cellStyle name="Comma 3 2 2 4 2 3" xfId="3083"/>
    <cellStyle name="Comma 3 2 2 4 2 4" xfId="3368"/>
    <cellStyle name="Comma 3 2 2 4 2 5" xfId="3724"/>
    <cellStyle name="Comma 3 2 2 4 2 5 10" xfId="23469"/>
    <cellStyle name="Comma 3 2 2 4 2 5 10 2" xfId="35768"/>
    <cellStyle name="Comma 3 2 2 4 2 5 2" xfId="6206"/>
    <cellStyle name="Comma 3 2 2 4 2 5 2 2" xfId="6979"/>
    <cellStyle name="Comma 3 2 2 4 2 5 2 2 2" xfId="36343"/>
    <cellStyle name="Comma 3 2 2 4 2 5 2 2 2 2" xfId="36999"/>
    <cellStyle name="Comma 3 2 2 4 2 5 2 3" xfId="24818"/>
    <cellStyle name="Comma 3 2 2 4 2 5 3" xfId="8686"/>
    <cellStyle name="Comma 3 2 2 4 2 5 4" xfId="10627"/>
    <cellStyle name="Comma 3 2 2 4 2 5 5" xfId="12834"/>
    <cellStyle name="Comma 3 2 2 4 2 5 6" xfId="15916"/>
    <cellStyle name="Comma 3 2 2 4 2 5 7" xfId="17249"/>
    <cellStyle name="Comma 3 2 2 4 2 5 8" xfId="19456"/>
    <cellStyle name="Comma 3 2 2 4 2 5 9" xfId="21664"/>
    <cellStyle name="Comma 3 2 2 4 2 6" xfId="3964"/>
    <cellStyle name="Comma 3 2 2 4 2 7" xfId="1512"/>
    <cellStyle name="Comma 3 2 2 4 2 8" xfId="5176"/>
    <cellStyle name="Comma 3 2 2 4 2 8 2" xfId="7454"/>
    <cellStyle name="Comma 3 2 2 4 2 8 2 2" xfId="36026"/>
    <cellStyle name="Comma 3 2 2 4 2 8 2 2 2" xfId="37165"/>
    <cellStyle name="Comma 3 2 2 4 2 8 3" xfId="25443"/>
    <cellStyle name="Comma 3 2 2 4 2 9" xfId="9086"/>
    <cellStyle name="Comma 3 2 2 4 3" xfId="2064"/>
    <cellStyle name="Comma 3 2 2 4 3 10" xfId="15035"/>
    <cellStyle name="Comma 3 2 2 4 3 11" xfId="18410"/>
    <cellStyle name="Comma 3 2 2 4 3 12" xfId="20618"/>
    <cellStyle name="Comma 3 2 2 4 3 13" xfId="22875"/>
    <cellStyle name="Comma 3 2 2 4 3 13 2" xfId="35312"/>
    <cellStyle name="Comma 3 2 2 4 3 2" xfId="2943"/>
    <cellStyle name="Comma 3 2 2 4 3 2 10" xfId="23858"/>
    <cellStyle name="Comma 3 2 2 4 3 2 10 2" xfId="35639"/>
    <cellStyle name="Comma 3 2 2 4 3 2 2" xfId="6499"/>
    <cellStyle name="Comma 3 2 2 4 3 2 2 2" xfId="6838"/>
    <cellStyle name="Comma 3 2 2 4 3 2 2 2 2" xfId="36543"/>
    <cellStyle name="Comma 3 2 2 4 3 2 2 2 2 2" xfId="36870"/>
    <cellStyle name="Comma 3 2 2 4 3 2 2 3" xfId="24440"/>
    <cellStyle name="Comma 3 2 2 4 3 2 3" xfId="8320"/>
    <cellStyle name="Comma 3 2 2 4 3 2 4" xfId="10164"/>
    <cellStyle name="Comma 3 2 2 4 3 2 5" xfId="12371"/>
    <cellStyle name="Comma 3 2 2 4 3 2 6" xfId="15308"/>
    <cellStyle name="Comma 3 2 2 4 3 2 7" xfId="16786"/>
    <cellStyle name="Comma 3 2 2 4 3 2 8" xfId="18993"/>
    <cellStyle name="Comma 3 2 2 4 3 2 9" xfId="21201"/>
    <cellStyle name="Comma 3 2 2 4 3 3" xfId="4070"/>
    <cellStyle name="Comma 3 2 2 4 3 4" xfId="4405"/>
    <cellStyle name="Comma 3 2 2 4 3 5" xfId="4626"/>
    <cellStyle name="Comma 3 2 2 4 3 6" xfId="5570"/>
    <cellStyle name="Comma 3 2 2 4 3 6 2" xfId="7750"/>
    <cellStyle name="Comma 3 2 2 4 3 6 2 2" xfId="36178"/>
    <cellStyle name="Comma 3 2 2 4 3 6 2 2 2" xfId="37293"/>
    <cellStyle name="Comma 3 2 2 4 3 6 3" xfId="25866"/>
    <cellStyle name="Comma 3 2 2 4 3 7" xfId="9581"/>
    <cellStyle name="Comma 3 2 2 4 3 8" xfId="11788"/>
    <cellStyle name="Comma 3 2 2 4 3 9" xfId="14567"/>
    <cellStyle name="Comma 3 2 2 4 4" xfId="3238"/>
    <cellStyle name="Comma 3 2 2 4 5" xfId="1812"/>
    <cellStyle name="Comma 3 2 2 4 5 10" xfId="23339"/>
    <cellStyle name="Comma 3 2 2 4 5 10 2" xfId="35272"/>
    <cellStyle name="Comma 3 2 2 4 5 2" xfId="6076"/>
    <cellStyle name="Comma 3 2 2 4 5 2 2" xfId="6433"/>
    <cellStyle name="Comma 3 2 2 4 5 2 2 2" xfId="36308"/>
    <cellStyle name="Comma 3 2 2 4 5 2 2 2 2" xfId="36503"/>
    <cellStyle name="Comma 3 2 2 4 5 2 3" xfId="23728"/>
    <cellStyle name="Comma 3 2 2 4 5 3" xfId="7646"/>
    <cellStyle name="Comma 3 2 2 4 5 4" xfId="9414"/>
    <cellStyle name="Comma 3 2 2 4 5 5" xfId="11621"/>
    <cellStyle name="Comma 3 2 2 4 5 6" xfId="14365"/>
    <cellStyle name="Comma 3 2 2 4 5 7" xfId="16002"/>
    <cellStyle name="Comma 3 2 2 4 5 8" xfId="18243"/>
    <cellStyle name="Comma 3 2 2 4 5 9" xfId="20451"/>
    <cellStyle name="Comma 3 2 2 4 6" xfId="1815"/>
    <cellStyle name="Comma 3 2 2 4 7" xfId="4552"/>
    <cellStyle name="Comma 3 2 2 4 8" xfId="4812"/>
    <cellStyle name="Comma 3 2 2 4 8 2" xfId="7419"/>
    <cellStyle name="Comma 3 2 2 4 8 2 2" xfId="35856"/>
    <cellStyle name="Comma 3 2 2 4 8 2 2 2" xfId="37130"/>
    <cellStyle name="Comma 3 2 2 4 8 3" xfId="25313"/>
    <cellStyle name="Comma 3 2 2 4 9" xfId="8956"/>
    <cellStyle name="Comma 3 2 2 5" xfId="1637"/>
    <cellStyle name="Comma 3 2 2 5 10" xfId="15095"/>
    <cellStyle name="Comma 3 2 2 5 11" xfId="18130"/>
    <cellStyle name="Comma 3 2 2 5 12" xfId="20338"/>
    <cellStyle name="Comma 3 2 2 5 13" xfId="22291"/>
    <cellStyle name="Comma 3 2 2 5 13 2" xfId="35247"/>
    <cellStyle name="Comma 3 2 2 5 2" xfId="2282"/>
    <cellStyle name="Comma 3 2 2 5 2 10" xfId="23637"/>
    <cellStyle name="Comma 3 2 2 5 2 10 2" xfId="35389"/>
    <cellStyle name="Comma 3 2 2 5 2 2" xfId="6373"/>
    <cellStyle name="Comma 3 2 2 5 2 2 2" xfId="6578"/>
    <cellStyle name="Comma 3 2 2 5 2 2 2 2" xfId="36478"/>
    <cellStyle name="Comma 3 2 2 5 2 2 2 2 2" xfId="36620"/>
    <cellStyle name="Comma 3 2 2 5 2 2 3" xfId="24033"/>
    <cellStyle name="Comma 3 2 2 5 2 3" xfId="7923"/>
    <cellStyle name="Comma 3 2 2 5 2 4" xfId="9756"/>
    <cellStyle name="Comma 3 2 2 5 2 5" xfId="11963"/>
    <cellStyle name="Comma 3 2 2 5 2 6" xfId="14768"/>
    <cellStyle name="Comma 3 2 2 5 2 7" xfId="13941"/>
    <cellStyle name="Comma 3 2 2 5 2 8" xfId="18585"/>
    <cellStyle name="Comma 3 2 2 5 2 9" xfId="20793"/>
    <cellStyle name="Comma 3 2 2 5 3" xfId="3597"/>
    <cellStyle name="Comma 3 2 2 5 4" xfId="4094"/>
    <cellStyle name="Comma 3 2 2 5 5" xfId="1527"/>
    <cellStyle name="Comma 3 2 2 5 6" xfId="4986"/>
    <cellStyle name="Comma 3 2 2 5 6 2" xfId="7590"/>
    <cellStyle name="Comma 3 2 2 5 6 2 2" xfId="35933"/>
    <cellStyle name="Comma 3 2 2 5 6 2 2 2" xfId="37258"/>
    <cellStyle name="Comma 3 2 2 5 6 3" xfId="25616"/>
    <cellStyle name="Comma 3 2 2 5 7" xfId="9301"/>
    <cellStyle name="Comma 3 2 2 5 8" xfId="11508"/>
    <cellStyle name="Comma 3 2 2 5 9" xfId="14217"/>
    <cellStyle name="Comma 3 2 2 6" xfId="2674"/>
    <cellStyle name="Comma 3 2 2 7" xfId="2712"/>
    <cellStyle name="Comma 3 2 2 8" xfId="1474"/>
    <cellStyle name="Comma 3 2 2 8 10" xfId="23149"/>
    <cellStyle name="Comma 3 2 2 8 10 2" xfId="35203"/>
    <cellStyle name="Comma 3 2 2 8 2" xfId="5886"/>
    <cellStyle name="Comma 3 2 2 8 2 2" xfId="6302"/>
    <cellStyle name="Comma 3 2 2 8 2 2 2" xfId="36215"/>
    <cellStyle name="Comma 3 2 2 8 2 2 2 2" xfId="36434"/>
    <cellStyle name="Comma 3 2 2 8 2 3" xfId="23565"/>
    <cellStyle name="Comma 3 2 2 8 3" xfId="7545"/>
    <cellStyle name="Comma 3 2 2 8 4" xfId="9197"/>
    <cellStyle name="Comma 3 2 2 8 5" xfId="11404"/>
    <cellStyle name="Comma 3 2 2 8 6" xfId="14092"/>
    <cellStyle name="Comma 3 2 2 8 7" xfId="16483"/>
    <cellStyle name="Comma 3 2 2 8 8" xfId="18026"/>
    <cellStyle name="Comma 3 2 2 8 9" xfId="20234"/>
    <cellStyle name="Comma 3 2 2 9" xfId="4086"/>
    <cellStyle name="Comma 3 2 3" xfId="898"/>
    <cellStyle name="Comma 3 2 4" xfId="910"/>
    <cellStyle name="Comma 3 2 4 10" xfId="8828"/>
    <cellStyle name="Comma 3 2 4 11" xfId="11035"/>
    <cellStyle name="Comma 3 2 4 12" xfId="13619"/>
    <cellStyle name="Comma 3 2 4 13" xfId="14862"/>
    <cellStyle name="Comma 3 2 4 14" xfId="17657"/>
    <cellStyle name="Comma 3 2 4 15" xfId="19865"/>
    <cellStyle name="Comma 3 2 4 16" xfId="22043"/>
    <cellStyle name="Comma 3 2 4 16 2" xfId="35014"/>
    <cellStyle name="Comma 3 2 4 2" xfId="1062"/>
    <cellStyle name="Comma 3 2 4 2 10" xfId="8896"/>
    <cellStyle name="Comma 3 2 4 2 11" xfId="11103"/>
    <cellStyle name="Comma 3 2 4 2 12" xfId="13736"/>
    <cellStyle name="Comma 3 2 4 2 13" xfId="15835"/>
    <cellStyle name="Comma 3 2 4 2 14" xfId="17725"/>
    <cellStyle name="Comma 3 2 4 2 15" xfId="19933"/>
    <cellStyle name="Comma 3 2 4 2 16" xfId="22179"/>
    <cellStyle name="Comma 3 2 4 2 16 2" xfId="35050"/>
    <cellStyle name="Comma 3 2 4 2 2" xfId="1353"/>
    <cellStyle name="Comma 3 2 4 2 2 10" xfId="11323"/>
    <cellStyle name="Comma 3 2 4 2 2 11" xfId="13993"/>
    <cellStyle name="Comma 3 2 4 2 2 12" xfId="15675"/>
    <cellStyle name="Comma 3 2 4 2 2 13" xfId="17945"/>
    <cellStyle name="Comma 3 2 4 2 2 14" xfId="20153"/>
    <cellStyle name="Comma 3 2 4 2 2 15" xfId="22247"/>
    <cellStyle name="Comma 3 2 4 2 2 15 2" xfId="35142"/>
    <cellStyle name="Comma 3 2 4 2 2 2" xfId="1389"/>
    <cellStyle name="Comma 3 2 4 2 2 2 10" xfId="11359"/>
    <cellStyle name="Comma 3 2 4 2 2 2 11" xfId="14029"/>
    <cellStyle name="Comma 3 2 4 2 2 2 12" xfId="15433"/>
    <cellStyle name="Comma 3 2 4 2 2 2 13" xfId="17981"/>
    <cellStyle name="Comma 3 2 4 2 2 2 14" xfId="20189"/>
    <cellStyle name="Comma 3 2 4 2 2 2 15" xfId="22641"/>
    <cellStyle name="Comma 3 2 4 2 2 2 15 2" xfId="35178"/>
    <cellStyle name="Comma 3 2 4 2 2 2 2" xfId="2519"/>
    <cellStyle name="Comma 3 2 4 2 2 2 2 10" xfId="16552"/>
    <cellStyle name="Comma 3 2 4 2 2 2 2 11" xfId="18759"/>
    <cellStyle name="Comma 3 2 4 2 2 2 2 12" xfId="20967"/>
    <cellStyle name="Comma 3 2 4 2 2 2 2 13" xfId="22677"/>
    <cellStyle name="Comma 3 2 4 2 2 2 2 13 2" xfId="35552"/>
    <cellStyle name="Comma 3 2 4 2 2 2 2 2" xfId="2555"/>
    <cellStyle name="Comma 3 2 4 2 2 2 2 2 10" xfId="24206"/>
    <cellStyle name="Comma 3 2 4 2 2 2 2 2 10 2" xfId="35588"/>
    <cellStyle name="Comma 3 2 4 2 2 2 2 2 2" xfId="6751"/>
    <cellStyle name="Comma 3 2 4 2 2 2 2 2 2 2" xfId="6787"/>
    <cellStyle name="Comma 3 2 4 2 2 2 2 2 2 2 2" xfId="36783"/>
    <cellStyle name="Comma 3 2 4 2 2 2 2 2 2 2 2 2" xfId="36819"/>
    <cellStyle name="Comma 3 2 4 2 2 2 2 2 2 3" xfId="24242"/>
    <cellStyle name="Comma 3 2 4 2 2 2 2 2 3" xfId="8122"/>
    <cellStyle name="Comma 3 2 4 2 2 2 2 2 4" xfId="9966"/>
    <cellStyle name="Comma 3 2 4 2 2 2 2 2 5" xfId="12173"/>
    <cellStyle name="Comma 3 2 4 2 2 2 2 2 6" xfId="15010"/>
    <cellStyle name="Comma 3 2 4 2 2 2 2 2 7" xfId="16588"/>
    <cellStyle name="Comma 3 2 4 2 2 2 2 2 8" xfId="18795"/>
    <cellStyle name="Comma 3 2 4 2 2 2 2 2 9" xfId="21003"/>
    <cellStyle name="Comma 3 2 4 2 2 2 2 3" xfId="3858"/>
    <cellStyle name="Comma 3 2 4 2 2 2 2 4" xfId="1940"/>
    <cellStyle name="Comma 3 2 4 2 2 2 2 5" xfId="2041"/>
    <cellStyle name="Comma 3 2 4 2 2 2 2 6" xfId="5372"/>
    <cellStyle name="Comma 3 2 4 2 2 2 2 6 2" xfId="8086"/>
    <cellStyle name="Comma 3 2 4 2 2 2 2 6 2 2" xfId="36127"/>
    <cellStyle name="Comma 3 2 4 2 2 2 2 6 2 2 2" xfId="37425"/>
    <cellStyle name="Comma 3 2 4 2 2 2 2 6 3" xfId="26107"/>
    <cellStyle name="Comma 3 2 4 2 2 2 2 7" xfId="9930"/>
    <cellStyle name="Comma 3 2 4 2 2 2 2 8" xfId="12137"/>
    <cellStyle name="Comma 3 2 4 2 2 2 2 9" xfId="14974"/>
    <cellStyle name="Comma 3 2 4 2 2 2 3" xfId="3149"/>
    <cellStyle name="Comma 3 2 4 2 2 2 4" xfId="3434"/>
    <cellStyle name="Comma 3 2 4 2 2 2 5" xfId="3822"/>
    <cellStyle name="Comma 3 2 4 2 2 2 5 10" xfId="23535"/>
    <cellStyle name="Comma 3 2 4 2 2 2 5 10 2" xfId="35783"/>
    <cellStyle name="Comma 3 2 4 2 2 2 5 2" xfId="6272"/>
    <cellStyle name="Comma 3 2 4 2 2 2 5 2 2" xfId="7008"/>
    <cellStyle name="Comma 3 2 4 2 2 2 5 2 2 2" xfId="36409"/>
    <cellStyle name="Comma 3 2 4 2 2 2 5 2 2 2 2" xfId="37014"/>
    <cellStyle name="Comma 3 2 4 2 2 2 5 2 3" xfId="24847"/>
    <cellStyle name="Comma 3 2 4 2 2 2 5 3" xfId="8701"/>
    <cellStyle name="Comma 3 2 4 2 2 2 5 4" xfId="10656"/>
    <cellStyle name="Comma 3 2 4 2 2 2 5 5" xfId="12863"/>
    <cellStyle name="Comma 3 2 4 2 2 2 5 6" xfId="15972"/>
    <cellStyle name="Comma 3 2 4 2 2 2 5 7" xfId="17278"/>
    <cellStyle name="Comma 3 2 4 2 2 2 5 8" xfId="19485"/>
    <cellStyle name="Comma 3 2 4 2 2 2 5 9" xfId="21693"/>
    <cellStyle name="Comma 3 2 4 2 2 2 6" xfId="1850"/>
    <cellStyle name="Comma 3 2 4 2 2 2 7" xfId="1520"/>
    <cellStyle name="Comma 3 2 4 2 2 2 8" xfId="5336"/>
    <cellStyle name="Comma 3 2 4 2 2 2 8 2" xfId="7520"/>
    <cellStyle name="Comma 3 2 4 2 2 2 8 2 2" xfId="36091"/>
    <cellStyle name="Comma 3 2 4 2 2 2 8 2 2 2" xfId="37231"/>
    <cellStyle name="Comma 3 2 4 2 2 2 8 3" xfId="25509"/>
    <cellStyle name="Comma 3 2 4 2 2 2 9" xfId="9152"/>
    <cellStyle name="Comma 3 2 4 2 2 3" xfId="2196"/>
    <cellStyle name="Comma 3 2 4 2 2 3 10" xfId="13533"/>
    <cellStyle name="Comma 3 2 4 2 2 3 11" xfId="18542"/>
    <cellStyle name="Comma 3 2 4 2 2 3 12" xfId="20750"/>
    <cellStyle name="Comma 3 2 4 2 2 3 13" xfId="22988"/>
    <cellStyle name="Comma 3 2 4 2 2 3 13 2" xfId="35378"/>
    <cellStyle name="Comma 3 2 4 2 2 3 2" xfId="3113"/>
    <cellStyle name="Comma 3 2 4 2 2 3 2 10" xfId="23990"/>
    <cellStyle name="Comma 3 2 4 2 2 3 2 10 2" xfId="35654"/>
    <cellStyle name="Comma 3 2 4 2 2 3 2 2" xfId="6567"/>
    <cellStyle name="Comma 3 2 4 2 2 3 2 2 2" xfId="6853"/>
    <cellStyle name="Comma 3 2 4 2 2 3 2 2 2 2" xfId="36609"/>
    <cellStyle name="Comma 3 2 4 2 2 3 2 2 2 2 2" xfId="36885"/>
    <cellStyle name="Comma 3 2 4 2 2 3 2 2 3" xfId="24553"/>
    <cellStyle name="Comma 3 2 4 2 2 3 2 3" xfId="8433"/>
    <cellStyle name="Comma 3 2 4 2 2 3 2 4" xfId="10277"/>
    <cellStyle name="Comma 3 2 4 2 2 3 2 5" xfId="12484"/>
    <cellStyle name="Comma 3 2 4 2 2 3 2 6" xfId="15451"/>
    <cellStyle name="Comma 3 2 4 2 2 3 2 7" xfId="16899"/>
    <cellStyle name="Comma 3 2 4 2 2 3 2 8" xfId="19106"/>
    <cellStyle name="Comma 3 2 4 2 2 3 2 9" xfId="21314"/>
    <cellStyle name="Comma 3 2 4 2 2 3 3" xfId="4161"/>
    <cellStyle name="Comma 3 2 4 2 2 3 4" xfId="4471"/>
    <cellStyle name="Comma 3 2 4 2 2 3 5" xfId="4641"/>
    <cellStyle name="Comma 3 2 4 2 2 3 6" xfId="5683"/>
    <cellStyle name="Comma 3 2 4 2 2 3 6 2" xfId="7880"/>
    <cellStyle name="Comma 3 2 4 2 2 3 6 2 2" xfId="36193"/>
    <cellStyle name="Comma 3 2 4 2 2 3 6 2 2 2" xfId="37359"/>
    <cellStyle name="Comma 3 2 4 2 2 3 6 3" xfId="25998"/>
    <cellStyle name="Comma 3 2 4 2 2 3 7" xfId="9713"/>
    <cellStyle name="Comma 3 2 4 2 2 3 8" xfId="11920"/>
    <cellStyle name="Comma 3 2 4 2 2 3 9" xfId="14699"/>
    <cellStyle name="Comma 3 2 4 2 2 4" xfId="3398"/>
    <cellStyle name="Comma 3 2 4 2 2 5" xfId="3539"/>
    <cellStyle name="Comma 3 2 4 2 2 5 10" xfId="23499"/>
    <cellStyle name="Comma 3 2 4 2 2 5 10 2" xfId="35717"/>
    <cellStyle name="Comma 3 2 4 2 2 5 2" xfId="6236"/>
    <cellStyle name="Comma 3 2 4 2 2 5 2 2" xfId="6916"/>
    <cellStyle name="Comma 3 2 4 2 2 5 2 2 2" xfId="36373"/>
    <cellStyle name="Comma 3 2 4 2 2 5 2 2 2 2" xfId="36948"/>
    <cellStyle name="Comma 3 2 4 2 2 5 2 3" xfId="24755"/>
    <cellStyle name="Comma 3 2 4 2 2 5 3" xfId="8635"/>
    <cellStyle name="Comma 3 2 4 2 2 5 4" xfId="10532"/>
    <cellStyle name="Comma 3 2 4 2 2 5 5" xfId="12739"/>
    <cellStyle name="Comma 3 2 4 2 2 5 6" xfId="15783"/>
    <cellStyle name="Comma 3 2 4 2 2 5 7" xfId="17154"/>
    <cellStyle name="Comma 3 2 4 2 2 5 8" xfId="19361"/>
    <cellStyle name="Comma 3 2 4 2 2 5 9" xfId="21569"/>
    <cellStyle name="Comma 3 2 4 2 2 6" xfId="4344"/>
    <cellStyle name="Comma 3 2 4 2 2 7" xfId="4447"/>
    <cellStyle name="Comma 3 2 4 2 2 8" xfId="4942"/>
    <cellStyle name="Comma 3 2 4 2 2 8 2" xfId="7484"/>
    <cellStyle name="Comma 3 2 4 2 2 8 2 2" xfId="35922"/>
    <cellStyle name="Comma 3 2 4 2 2 8 2 2 2" xfId="37195"/>
    <cellStyle name="Comma 3 2 4 2 2 8 3" xfId="25473"/>
    <cellStyle name="Comma 3 2 4 2 2 9" xfId="9116"/>
    <cellStyle name="Comma 3 2 4 2 3" xfId="2127"/>
    <cellStyle name="Comma 3 2 4 2 3 10" xfId="13362"/>
    <cellStyle name="Comma 3 2 4 2 3 11" xfId="18473"/>
    <cellStyle name="Comma 3 2 4 2 3 12" xfId="20681"/>
    <cellStyle name="Comma 3 2 4 2 3 13" xfId="22421"/>
    <cellStyle name="Comma 3 2 4 2 3 13 2" xfId="35342"/>
    <cellStyle name="Comma 3 2 4 2 3 2" xfId="2375"/>
    <cellStyle name="Comma 3 2 4 2 3 2 10" xfId="23921"/>
    <cellStyle name="Comma 3 2 4 2 3 2 10 2" xfId="35456"/>
    <cellStyle name="Comma 3 2 4 2 3 2 2" xfId="6530"/>
    <cellStyle name="Comma 3 2 4 2 3 2 2 2" xfId="6648"/>
    <cellStyle name="Comma 3 2 4 2 3 2 2 2 2" xfId="36573"/>
    <cellStyle name="Comma 3 2 4 2 3 2 2 2 2 2" xfId="36687"/>
    <cellStyle name="Comma 3 2 4 2 3 2 2 3" xfId="24103"/>
    <cellStyle name="Comma 3 2 4 2 3 2 3" xfId="7990"/>
    <cellStyle name="Comma 3 2 4 2 3 2 4" xfId="9827"/>
    <cellStyle name="Comma 3 2 4 2 3 2 5" xfId="12034"/>
    <cellStyle name="Comma 3 2 4 2 3 2 6" xfId="14851"/>
    <cellStyle name="Comma 3 2 4 2 3 2 7" xfId="13558"/>
    <cellStyle name="Comma 3 2 4 2 3 2 8" xfId="18656"/>
    <cellStyle name="Comma 3 2 4 2 3 2 9" xfId="20864"/>
    <cellStyle name="Comma 3 2 4 2 3 3" xfId="3681"/>
    <cellStyle name="Comma 3 2 4 2 3 4" xfId="4048"/>
    <cellStyle name="Comma 3 2 4 2 3 5" xfId="4440"/>
    <cellStyle name="Comma 3 2 4 2 3 6" xfId="5116"/>
    <cellStyle name="Comma 3 2 4 2 3 6 2" xfId="7812"/>
    <cellStyle name="Comma 3 2 4 2 3 6 2 2" xfId="35999"/>
    <cellStyle name="Comma 3 2 4 2 3 6 2 2 2" xfId="37323"/>
    <cellStyle name="Comma 3 2 4 2 3 6 3" xfId="25929"/>
    <cellStyle name="Comma 3 2 4 2 3 7" xfId="9644"/>
    <cellStyle name="Comma 3 2 4 2 3 8" xfId="11851"/>
    <cellStyle name="Comma 3 2 4 2 3 9" xfId="14630"/>
    <cellStyle name="Comma 3 2 4 2 4" xfId="2881"/>
    <cellStyle name="Comma 3 2 4 2 5" xfId="3178"/>
    <cellStyle name="Comma 3 2 4 2 6" xfId="3471"/>
    <cellStyle name="Comma 3 2 4 2 6 10" xfId="23279"/>
    <cellStyle name="Comma 3 2 4 2 6 10 2" xfId="35681"/>
    <cellStyle name="Comma 3 2 4 2 6 2" xfId="6016"/>
    <cellStyle name="Comma 3 2 4 2 6 2 2" xfId="6880"/>
    <cellStyle name="Comma 3 2 4 2 6 2 2 2" xfId="36281"/>
    <cellStyle name="Comma 3 2 4 2 6 2 2 2 2" xfId="36912"/>
    <cellStyle name="Comma 3 2 4 2 6 2 3" xfId="24719"/>
    <cellStyle name="Comma 3 2 4 2 6 3" xfId="8599"/>
    <cellStyle name="Comma 3 2 4 2 6 4" xfId="10464"/>
    <cellStyle name="Comma 3 2 4 2 6 5" xfId="12671"/>
    <cellStyle name="Comma 3 2 4 2 6 6" xfId="15715"/>
    <cellStyle name="Comma 3 2 4 2 6 7" xfId="17086"/>
    <cellStyle name="Comma 3 2 4 2 6 8" xfId="19293"/>
    <cellStyle name="Comma 3 2 4 2 6 9" xfId="21501"/>
    <cellStyle name="Comma 3 2 4 2 7" xfId="1726"/>
    <cellStyle name="Comma 3 2 4 2 8" xfId="2465"/>
    <cellStyle name="Comma 3 2 4 2 9" xfId="4874"/>
    <cellStyle name="Comma 3 2 4 2 9 2" xfId="7392"/>
    <cellStyle name="Comma 3 2 4 2 9 2 2" xfId="35886"/>
    <cellStyle name="Comma 3 2 4 2 9 2 2 2" xfId="37103"/>
    <cellStyle name="Comma 3 2 4 2 9 3" xfId="25253"/>
    <cellStyle name="Comma 3 2 4 3" xfId="1206"/>
    <cellStyle name="Comma 3 2 4 3 10" xfId="11219"/>
    <cellStyle name="Comma 3 2 4 3 11" xfId="13865"/>
    <cellStyle name="Comma 3 2 4 3 12" xfId="16488"/>
    <cellStyle name="Comma 3 2 4 3 13" xfId="17841"/>
    <cellStyle name="Comma 3 2 4 3 14" xfId="20049"/>
    <cellStyle name="Comma 3 2 4 3 15" xfId="22353"/>
    <cellStyle name="Comma 3 2 4 3 15 2" xfId="35101"/>
    <cellStyle name="Comma 3 2 4 3 2" xfId="2323"/>
    <cellStyle name="Comma 3 2 4 3 2 10" xfId="13680"/>
    <cellStyle name="Comma 3 2 4 3 2 11" xfId="18616"/>
    <cellStyle name="Comma 3 2 4 3 2 12" xfId="20824"/>
    <cellStyle name="Comma 3 2 4 3 2 13" xfId="22537"/>
    <cellStyle name="Comma 3 2 4 3 2 13 2" xfId="35419"/>
    <cellStyle name="Comma 3 2 4 3 2 2" xfId="2453"/>
    <cellStyle name="Comma 3 2 4 3 2 2 10" xfId="24063"/>
    <cellStyle name="Comma 3 2 4 3 2 2 10 2" xfId="35509"/>
    <cellStyle name="Comma 3 2 4 3 2 2 2" xfId="6608"/>
    <cellStyle name="Comma 3 2 4 3 2 2 2 2" xfId="6705"/>
    <cellStyle name="Comma 3 2 4 3 2 2 2 2 2" xfId="36650"/>
    <cellStyle name="Comma 3 2 4 3 2 2 2 2 2 2" xfId="36740"/>
    <cellStyle name="Comma 3 2 4 3 2 2 2 3" xfId="24160"/>
    <cellStyle name="Comma 3 2 4 3 2 2 3" xfId="8043"/>
    <cellStyle name="Comma 3 2 4 3 2 2 4" xfId="9884"/>
    <cellStyle name="Comma 3 2 4 3 2 2 5" xfId="12091"/>
    <cellStyle name="Comma 3 2 4 3 2 2 6" xfId="14917"/>
    <cellStyle name="Comma 3 2 4 3 2 2 7" xfId="16506"/>
    <cellStyle name="Comma 3 2 4 3 2 2 8" xfId="18713"/>
    <cellStyle name="Comma 3 2 4 3 2 2 9" xfId="20921"/>
    <cellStyle name="Comma 3 2 4 3 2 3" xfId="3764"/>
    <cellStyle name="Comma 3 2 4 3 2 4" xfId="1532"/>
    <cellStyle name="Comma 3 2 4 3 2 5" xfId="1449"/>
    <cellStyle name="Comma 3 2 4 3 2 6" xfId="5232"/>
    <cellStyle name="Comma 3 2 4 3 2 6 2" xfId="7953"/>
    <cellStyle name="Comma 3 2 4 3 2 6 2 2" xfId="36050"/>
    <cellStyle name="Comma 3 2 4 3 2 6 2 2 2" xfId="37374"/>
    <cellStyle name="Comma 3 2 4 3 2 6 3" xfId="26046"/>
    <cellStyle name="Comma 3 2 4 3 2 7" xfId="9787"/>
    <cellStyle name="Comma 3 2 4 3 2 8" xfId="11994"/>
    <cellStyle name="Comma 3 2 4 3 2 9" xfId="14805"/>
    <cellStyle name="Comma 3 2 4 3 3" xfId="2999"/>
    <cellStyle name="Comma 3 2 4 3 4" xfId="3294"/>
    <cellStyle name="Comma 3 2 4 3 5" xfId="3636"/>
    <cellStyle name="Comma 3 2 4 3 5 10" xfId="23395"/>
    <cellStyle name="Comma 3 2 4 3 5 10 2" xfId="35732"/>
    <cellStyle name="Comma 3 2 4 3 5 2" xfId="6132"/>
    <cellStyle name="Comma 3 2 4 3 5 2 2" xfId="6935"/>
    <cellStyle name="Comma 3 2 4 3 5 2 2 2" xfId="36332"/>
    <cellStyle name="Comma 3 2 4 3 5 2 2 2 2" xfId="36963"/>
    <cellStyle name="Comma 3 2 4 3 5 2 3" xfId="24774"/>
    <cellStyle name="Comma 3 2 4 3 5 3" xfId="8650"/>
    <cellStyle name="Comma 3 2 4 3 5 4" xfId="10583"/>
    <cellStyle name="Comma 3 2 4 3 5 5" xfId="12790"/>
    <cellStyle name="Comma 3 2 4 3 5 6" xfId="15855"/>
    <cellStyle name="Comma 3 2 4 3 5 7" xfId="17205"/>
    <cellStyle name="Comma 3 2 4 3 5 8" xfId="19412"/>
    <cellStyle name="Comma 3 2 4 3 5 9" xfId="21620"/>
    <cellStyle name="Comma 3 2 4 3 6" xfId="3895"/>
    <cellStyle name="Comma 3 2 4 3 7" xfId="3741"/>
    <cellStyle name="Comma 3 2 4 3 8" xfId="5048"/>
    <cellStyle name="Comma 3 2 4 3 8 2" xfId="7443"/>
    <cellStyle name="Comma 3 2 4 3 8 2 2" xfId="35963"/>
    <cellStyle name="Comma 3 2 4 3 8 2 2 2" xfId="37154"/>
    <cellStyle name="Comma 3 2 4 3 8 3" xfId="25369"/>
    <cellStyle name="Comma 3 2 4 3 9" xfId="9012"/>
    <cellStyle name="Comma 3 2 4 4" xfId="1955"/>
    <cellStyle name="Comma 3 2 4 4 10" xfId="13413"/>
    <cellStyle name="Comma 3 2 4 4 11" xfId="18312"/>
    <cellStyle name="Comma 3 2 4 4 12" xfId="20520"/>
    <cellStyle name="Comma 3 2 4 4 13" xfId="22766"/>
    <cellStyle name="Comma 3 2 4 4 13 2" xfId="35295"/>
    <cellStyle name="Comma 3 2 4 4 2" xfId="2794"/>
    <cellStyle name="Comma 3 2 4 4 2 10" xfId="23769"/>
    <cellStyle name="Comma 3 2 4 4 2 10 2" xfId="35603"/>
    <cellStyle name="Comma 3 2 4 4 2 2" xfId="6473"/>
    <cellStyle name="Comma 3 2 4 4 2 2 2" xfId="6802"/>
    <cellStyle name="Comma 3 2 4 4 2 2 2 2" xfId="36526"/>
    <cellStyle name="Comma 3 2 4 4 2 2 2 2 2" xfId="36834"/>
    <cellStyle name="Comma 3 2 4 4 2 2 3" xfId="24331"/>
    <cellStyle name="Comma 3 2 4 4 2 3" xfId="8211"/>
    <cellStyle name="Comma 3 2 4 4 2 4" xfId="10055"/>
    <cellStyle name="Comma 3 2 4 4 2 5" xfId="12262"/>
    <cellStyle name="Comma 3 2 4 4 2 6" xfId="15178"/>
    <cellStyle name="Comma 3 2 4 4 2 7" xfId="16677"/>
    <cellStyle name="Comma 3 2 4 4 2 8" xfId="18884"/>
    <cellStyle name="Comma 3 2 4 4 2 9" xfId="21092"/>
    <cellStyle name="Comma 3 2 4 4 3" xfId="3982"/>
    <cellStyle name="Comma 3 2 4 4 4" xfId="1927"/>
    <cellStyle name="Comma 3 2 4 4 5" xfId="1682"/>
    <cellStyle name="Comma 3 2 4 4 6" xfId="5461"/>
    <cellStyle name="Comma 3 2 4 4 6 2" xfId="7670"/>
    <cellStyle name="Comma 3 2 4 4 6 2 2" xfId="36142"/>
    <cellStyle name="Comma 3 2 4 4 6 2 2 2" xfId="37282"/>
    <cellStyle name="Comma 3 2 4 4 6 3" xfId="25774"/>
    <cellStyle name="Comma 3 2 4 4 7" xfId="9483"/>
    <cellStyle name="Comma 3 2 4 4 8" xfId="11690"/>
    <cellStyle name="Comma 3 2 4 4 9" xfId="14466"/>
    <cellStyle name="Comma 3 2 4 5" xfId="2746"/>
    <cellStyle name="Comma 3 2 4 6" xfId="1516"/>
    <cellStyle name="Comma 3 2 4 6 10" xfId="23211"/>
    <cellStyle name="Comma 3 2 4 6 10 2" xfId="35218"/>
    <cellStyle name="Comma 3 2 4 6 2" xfId="5948"/>
    <cellStyle name="Comma 3 2 4 6 2 2" xfId="6322"/>
    <cellStyle name="Comma 3 2 4 6 2 2 2" xfId="36245"/>
    <cellStyle name="Comma 3 2 4 6 2 2 2 2" xfId="36449"/>
    <cellStyle name="Comma 3 2 4 6 2 3" xfId="23585"/>
    <cellStyle name="Comma 3 2 4 6 3" xfId="7560"/>
    <cellStyle name="Comma 3 2 4 6 4" xfId="9225"/>
    <cellStyle name="Comma 3 2 4 6 5" xfId="11432"/>
    <cellStyle name="Comma 3 2 4 6 6" xfId="14125"/>
    <cellStyle name="Comma 3 2 4 6 7" xfId="15993"/>
    <cellStyle name="Comma 3 2 4 6 8" xfId="18054"/>
    <cellStyle name="Comma 3 2 4 6 9" xfId="20262"/>
    <cellStyle name="Comma 3 2 4 7" xfId="4342"/>
    <cellStyle name="Comma 3 2 4 8" xfId="3662"/>
    <cellStyle name="Comma 3 2 4 9" xfId="4738"/>
    <cellStyle name="Comma 3 2 4 9 2" xfId="7356"/>
    <cellStyle name="Comma 3 2 4 9 2 2" xfId="35845"/>
    <cellStyle name="Comma 3 2 4 9 2 2 2" xfId="37067"/>
    <cellStyle name="Comma 3 2 4 9 3" xfId="25185"/>
    <cellStyle name="Comma 3 2 5" xfId="1136"/>
    <cellStyle name="Comma 3 2 5 10" xfId="11150"/>
    <cellStyle name="Comma 3 2 5 11" xfId="13796"/>
    <cellStyle name="Comma 3 2 5 12" xfId="14282"/>
    <cellStyle name="Comma 3 2 5 13" xfId="17772"/>
    <cellStyle name="Comma 3 2 5 14" xfId="19980"/>
    <cellStyle name="Comma 3 2 5 15" xfId="22126"/>
    <cellStyle name="Comma 3 2 5 15 2" xfId="35065"/>
    <cellStyle name="Comma 3 2 5 2" xfId="1330"/>
    <cellStyle name="Comma 3 2 5 2 10" xfId="11301"/>
    <cellStyle name="Comma 3 2 5 2 11" xfId="13971"/>
    <cellStyle name="Comma 3 2 5 2 12" xfId="16087"/>
    <cellStyle name="Comma 3 2 5 2 13" xfId="17923"/>
    <cellStyle name="Comma 3 2 5 2 14" xfId="20131"/>
    <cellStyle name="Comma 3 2 5 2 15" xfId="22468"/>
    <cellStyle name="Comma 3 2 5 2 15 2" xfId="35120"/>
    <cellStyle name="Comma 3 2 5 2 2" xfId="2400"/>
    <cellStyle name="Comma 3 2 5 2 2 10" xfId="13278"/>
    <cellStyle name="Comma 3 2 5 2 2 11" xfId="18672"/>
    <cellStyle name="Comma 3 2 5 2 2 12" xfId="20880"/>
    <cellStyle name="Comma 3 2 5 2 2 13" xfId="22619"/>
    <cellStyle name="Comma 3 2 5 2 2 13 2" xfId="35472"/>
    <cellStyle name="Comma 3 2 5 2 2 2" xfId="2497"/>
    <cellStyle name="Comma 3 2 5 2 2 2 10" xfId="24119"/>
    <cellStyle name="Comma 3 2 5 2 2 2 10 2" xfId="35530"/>
    <cellStyle name="Comma 3 2 5 2 2 2 2" xfId="6664"/>
    <cellStyle name="Comma 3 2 5 2 2 2 2 2" xfId="6729"/>
    <cellStyle name="Comma 3 2 5 2 2 2 2 2 2" xfId="36703"/>
    <cellStyle name="Comma 3 2 5 2 2 2 2 2 2 2" xfId="36761"/>
    <cellStyle name="Comma 3 2 5 2 2 2 2 3" xfId="24184"/>
    <cellStyle name="Comma 3 2 5 2 2 2 3" xfId="8064"/>
    <cellStyle name="Comma 3 2 5 2 2 2 4" xfId="9908"/>
    <cellStyle name="Comma 3 2 5 2 2 2 5" xfId="12115"/>
    <cellStyle name="Comma 3 2 5 2 2 2 6" xfId="14952"/>
    <cellStyle name="Comma 3 2 5 2 2 2 7" xfId="16530"/>
    <cellStyle name="Comma 3 2 5 2 2 2 8" xfId="18737"/>
    <cellStyle name="Comma 3 2 5 2 2 2 9" xfId="20945"/>
    <cellStyle name="Comma 3 2 5 2 2 3" xfId="3800"/>
    <cellStyle name="Comma 3 2 5 2 2 4" xfId="2308"/>
    <cellStyle name="Comma 3 2 5 2 2 5" xfId="3950"/>
    <cellStyle name="Comma 3 2 5 2 2 6" xfId="5314"/>
    <cellStyle name="Comma 3 2 5 2 2 6 2" xfId="8006"/>
    <cellStyle name="Comma 3 2 5 2 2 6 2 2" xfId="36069"/>
    <cellStyle name="Comma 3 2 5 2 2 6 2 2 2" xfId="37399"/>
    <cellStyle name="Comma 3 2 5 2 2 6 3" xfId="26074"/>
    <cellStyle name="Comma 3 2 5 2 2 7" xfId="9843"/>
    <cellStyle name="Comma 3 2 5 2 2 8" xfId="12050"/>
    <cellStyle name="Comma 3 2 5 2 2 9" xfId="14871"/>
    <cellStyle name="Comma 3 2 5 2 3" xfId="3091"/>
    <cellStyle name="Comma 3 2 5 2 4" xfId="3376"/>
    <cellStyle name="Comma 3 2 5 2 5" xfId="3711"/>
    <cellStyle name="Comma 3 2 5 2 5 10" xfId="23477"/>
    <cellStyle name="Comma 3 2 5 2 5 10 2" xfId="35757"/>
    <cellStyle name="Comma 3 2 5 2 5 2" xfId="6214"/>
    <cellStyle name="Comma 3 2 5 2 5 2 2" xfId="6967"/>
    <cellStyle name="Comma 3 2 5 2 5 2 2 2" xfId="36351"/>
    <cellStyle name="Comma 3 2 5 2 5 2 2 2 2" xfId="36988"/>
    <cellStyle name="Comma 3 2 5 2 5 2 3" xfId="24806"/>
    <cellStyle name="Comma 3 2 5 2 5 3" xfId="8675"/>
    <cellStyle name="Comma 3 2 5 2 5 4" xfId="10615"/>
    <cellStyle name="Comma 3 2 5 2 5 5" xfId="12822"/>
    <cellStyle name="Comma 3 2 5 2 5 6" xfId="15904"/>
    <cellStyle name="Comma 3 2 5 2 5 7" xfId="17237"/>
    <cellStyle name="Comma 3 2 5 2 5 8" xfId="19444"/>
    <cellStyle name="Comma 3 2 5 2 5 9" xfId="21652"/>
    <cellStyle name="Comma 3 2 5 2 6" xfId="1565"/>
    <cellStyle name="Comma 3 2 5 2 7" xfId="2056"/>
    <cellStyle name="Comma 3 2 5 2 8" xfId="5163"/>
    <cellStyle name="Comma 3 2 5 2 8 2" xfId="7462"/>
    <cellStyle name="Comma 3 2 5 2 8 2 2" xfId="36014"/>
    <cellStyle name="Comma 3 2 5 2 8 2 2 2" xfId="37173"/>
    <cellStyle name="Comma 3 2 5 2 8 3" xfId="25451"/>
    <cellStyle name="Comma 3 2 5 2 9" xfId="9094"/>
    <cellStyle name="Comma 3 2 5 3" xfId="2073"/>
    <cellStyle name="Comma 3 2 5 3 10" xfId="13365"/>
    <cellStyle name="Comma 3 2 5 3 11" xfId="18419"/>
    <cellStyle name="Comma 3 2 5 3 12" xfId="20627"/>
    <cellStyle name="Comma 3 2 5 3 13" xfId="22863"/>
    <cellStyle name="Comma 3 2 5 3 13 2" xfId="35320"/>
    <cellStyle name="Comma 3 2 5 3 2" xfId="2930"/>
    <cellStyle name="Comma 3 2 5 3 2 10" xfId="23867"/>
    <cellStyle name="Comma 3 2 5 3 2 10 2" xfId="35628"/>
    <cellStyle name="Comma 3 2 5 3 2 2" xfId="6507"/>
    <cellStyle name="Comma 3 2 5 3 2 2 2" xfId="6827"/>
    <cellStyle name="Comma 3 2 5 3 2 2 2 2" xfId="36551"/>
    <cellStyle name="Comma 3 2 5 3 2 2 2 2 2" xfId="36859"/>
    <cellStyle name="Comma 3 2 5 3 2 2 3" xfId="24428"/>
    <cellStyle name="Comma 3 2 5 3 2 3" xfId="8308"/>
    <cellStyle name="Comma 3 2 5 3 2 4" xfId="10152"/>
    <cellStyle name="Comma 3 2 5 3 2 5" xfId="12359"/>
    <cellStyle name="Comma 3 2 5 3 2 6" xfId="15295"/>
    <cellStyle name="Comma 3 2 5 3 2 7" xfId="16774"/>
    <cellStyle name="Comma 3 2 5 3 2 8" xfId="18981"/>
    <cellStyle name="Comma 3 2 5 3 2 9" xfId="21189"/>
    <cellStyle name="Comma 3 2 5 3 3" xfId="4057"/>
    <cellStyle name="Comma 3 2 5 3 4" xfId="4394"/>
    <cellStyle name="Comma 3 2 5 3 5" xfId="4615"/>
    <cellStyle name="Comma 3 2 5 3 6" xfId="5558"/>
    <cellStyle name="Comma 3 2 5 3 6 2" xfId="7759"/>
    <cellStyle name="Comma 3 2 5 3 6 2 2" xfId="36167"/>
    <cellStyle name="Comma 3 2 5 3 6 2 2 2" xfId="37301"/>
    <cellStyle name="Comma 3 2 5 3 6 3" xfId="25875"/>
    <cellStyle name="Comma 3 2 5 3 7" xfId="9590"/>
    <cellStyle name="Comma 3 2 5 3 8" xfId="11797"/>
    <cellStyle name="Comma 3 2 5 3 9" xfId="14576"/>
    <cellStyle name="Comma 3 2 5 4" xfId="3225"/>
    <cellStyle name="Comma 3 2 5 5" xfId="1423"/>
    <cellStyle name="Comma 3 2 5 5 10" xfId="23326"/>
    <cellStyle name="Comma 3 2 5 5 10 2" xfId="35193"/>
    <cellStyle name="Comma 3 2 5 5 2" xfId="6063"/>
    <cellStyle name="Comma 3 2 5 5 2 2" xfId="6289"/>
    <cellStyle name="Comma 3 2 5 5 2 2 2" xfId="36296"/>
    <cellStyle name="Comma 3 2 5 5 2 2 2 2" xfId="36424"/>
    <cellStyle name="Comma 3 2 5 5 2 3" xfId="23552"/>
    <cellStyle name="Comma 3 2 5 5 3" xfId="7535"/>
    <cellStyle name="Comma 3 2 5 5 4" xfId="9173"/>
    <cellStyle name="Comma 3 2 5 5 5" xfId="11380"/>
    <cellStyle name="Comma 3 2 5 5 6" xfId="14054"/>
    <cellStyle name="Comma 3 2 5 5 7" xfId="15476"/>
    <cellStyle name="Comma 3 2 5 5 8" xfId="18002"/>
    <cellStyle name="Comma 3 2 5 5 9" xfId="20210"/>
    <cellStyle name="Comma 3 2 5 6" xfId="4183"/>
    <cellStyle name="Comma 3 2 5 7" xfId="4122"/>
    <cellStyle name="Comma 3 2 5 8" xfId="4821"/>
    <cellStyle name="Comma 3 2 5 8 2" xfId="7407"/>
    <cellStyle name="Comma 3 2 5 8 2 2" xfId="35864"/>
    <cellStyle name="Comma 3 2 5 8 2 2 2" xfId="37118"/>
    <cellStyle name="Comma 3 2 5 8 3" xfId="25300"/>
    <cellStyle name="Comma 3 2 5 9" xfId="8943"/>
    <cellStyle name="Comma 3 2 6" xfId="1598"/>
    <cellStyle name="Comma 3 2 6 10" xfId="13754"/>
    <cellStyle name="Comma 3 2 6 11" xfId="18097"/>
    <cellStyle name="Comma 3 2 6 12" xfId="20305"/>
    <cellStyle name="Comma 3 2 6 13" xfId="22300"/>
    <cellStyle name="Comma 3 2 6 13 2" xfId="35232"/>
    <cellStyle name="Comma 3 2 6 2" xfId="2290"/>
    <cellStyle name="Comma 3 2 6 2 10" xfId="23614"/>
    <cellStyle name="Comma 3 2 6 2 10 2" xfId="35397"/>
    <cellStyle name="Comma 3 2 6 2 2" xfId="6351"/>
    <cellStyle name="Comma 3 2 6 2 2 2" xfId="6586"/>
    <cellStyle name="Comma 3 2 6 2 2 2 2" xfId="36463"/>
    <cellStyle name="Comma 3 2 6 2 2 2 2 2" xfId="36628"/>
    <cellStyle name="Comma 3 2 6 2 2 3" xfId="24041"/>
    <cellStyle name="Comma 3 2 6 2 3" xfId="7931"/>
    <cellStyle name="Comma 3 2 6 2 4" xfId="9764"/>
    <cellStyle name="Comma 3 2 6 2 5" xfId="11971"/>
    <cellStyle name="Comma 3 2 6 2 6" xfId="14776"/>
    <cellStyle name="Comma 3 2 6 2 7" xfId="13331"/>
    <cellStyle name="Comma 3 2 6 2 8" xfId="18593"/>
    <cellStyle name="Comma 3 2 6 2 9" xfId="20801"/>
    <cellStyle name="Comma 3 2 6 3" xfId="3605"/>
    <cellStyle name="Comma 3 2 6 4" xfId="1660"/>
    <cellStyle name="Comma 3 2 6 5" xfId="1798"/>
    <cellStyle name="Comma 3 2 6 6" xfId="4995"/>
    <cellStyle name="Comma 3 2 6 6 2" xfId="7574"/>
    <cellStyle name="Comma 3 2 6 6 2 2" xfId="35941"/>
    <cellStyle name="Comma 3 2 6 6 2 2 2" xfId="37246"/>
    <cellStyle name="Comma 3 2 6 6 3" xfId="25586"/>
    <cellStyle name="Comma 3 2 6 7" xfId="9268"/>
    <cellStyle name="Comma 3 2 6 8" xfId="11475"/>
    <cellStyle name="Comma 3 2 6 9" xfId="14183"/>
    <cellStyle name="Comma 3 2 7" xfId="2684"/>
    <cellStyle name="Comma 3 2 8" xfId="2742"/>
    <cellStyle name="Comma 3 2 9" xfId="2058"/>
    <cellStyle name="Comma 3 2 9 10" xfId="23158"/>
    <cellStyle name="Comma 3 2 9 10 2" xfId="35307"/>
    <cellStyle name="Comma 3 2 9 2" xfId="5895"/>
    <cellStyle name="Comma 3 2 9 2 2" xfId="6494"/>
    <cellStyle name="Comma 3 2 9 2 2 2" xfId="36223"/>
    <cellStyle name="Comma 3 2 9 2 2 2 2" xfId="36538"/>
    <cellStyle name="Comma 3 2 9 2 3" xfId="23853"/>
    <cellStyle name="Comma 3 2 9 3" xfId="7745"/>
    <cellStyle name="Comma 3 2 9 4" xfId="9576"/>
    <cellStyle name="Comma 3 2 9 5" xfId="11783"/>
    <cellStyle name="Comma 3 2 9 6" xfId="14561"/>
    <cellStyle name="Comma 3 2 9 7" xfId="13292"/>
    <cellStyle name="Comma 3 2 9 8" xfId="18405"/>
    <cellStyle name="Comma 3 2 9 9" xfId="20613"/>
    <cellStyle name="Comma 3 3" xfId="413"/>
    <cellStyle name="Comma 3 4" xfId="443"/>
    <cellStyle name="Comma 3 5" xfId="509"/>
    <cellStyle name="Comma 3 6" xfId="430"/>
    <cellStyle name="Comma 3 7" xfId="609"/>
    <cellStyle name="Comma 3 8" xfId="423"/>
    <cellStyle name="Comma 3 9" xfId="665"/>
    <cellStyle name="Comma 4" xfId="901"/>
    <cellStyle name="Comma 4 10" xfId="1892"/>
    <cellStyle name="Comma 4 10 10" xfId="23202"/>
    <cellStyle name="Comma 4 10 10 2" xfId="35281"/>
    <cellStyle name="Comma 4 10 2" xfId="5939"/>
    <cellStyle name="Comma 4 10 2 2" xfId="6452"/>
    <cellStyle name="Comma 4 10 2 2 2" xfId="36236"/>
    <cellStyle name="Comma 4 10 2 2 2 2" xfId="36512"/>
    <cellStyle name="Comma 4 10 2 3" xfId="23747"/>
    <cellStyle name="Comma 4 10 3" xfId="7655"/>
    <cellStyle name="Comma 4 10 4" xfId="9451"/>
    <cellStyle name="Comma 4 10 5" xfId="11658"/>
    <cellStyle name="Comma 4 10 6" xfId="14419"/>
    <cellStyle name="Comma 4 10 7" xfId="15431"/>
    <cellStyle name="Comma 4 10 8" xfId="18280"/>
    <cellStyle name="Comma 4 10 9" xfId="20488"/>
    <cellStyle name="Comma 4 11" xfId="4121"/>
    <cellStyle name="Comma 4 12" xfId="3620"/>
    <cellStyle name="Comma 4 13" xfId="4661"/>
    <cellStyle name="Comma 4 13 2" xfId="7347"/>
    <cellStyle name="Comma 4 13 2 2" xfId="35802"/>
    <cellStyle name="Comma 4 13 2 2 2" xfId="37058"/>
    <cellStyle name="Comma 4 13 3" xfId="25176"/>
    <cellStyle name="Comma 4 14" xfId="8819"/>
    <cellStyle name="Comma 4 15" xfId="11026"/>
    <cellStyle name="Comma 4 16" xfId="13610"/>
    <cellStyle name="Comma 4 17" xfId="15435"/>
    <cellStyle name="Comma 4 18" xfId="17648"/>
    <cellStyle name="Comma 4 19" xfId="19856"/>
    <cellStyle name="Comma 4 2" xfId="414"/>
    <cellStyle name="Comma 4 20" xfId="21966"/>
    <cellStyle name="Comma 4 20 2" xfId="35005"/>
    <cellStyle name="Comma 4 21" xfId="38071"/>
    <cellStyle name="Comma 4 3" xfId="565"/>
    <cellStyle name="Comma 4 4" xfId="586"/>
    <cellStyle name="Comma 4 5" xfId="899"/>
    <cellStyle name="Comma 4 6" xfId="903"/>
    <cellStyle name="Comma 4 6 10" xfId="8821"/>
    <cellStyle name="Comma 4 6 11" xfId="11028"/>
    <cellStyle name="Comma 4 6 12" xfId="13612"/>
    <cellStyle name="Comma 4 6 13" xfId="14925"/>
    <cellStyle name="Comma 4 6 14" xfId="17650"/>
    <cellStyle name="Comma 4 6 15" xfId="19858"/>
    <cellStyle name="Comma 4 6 16" xfId="22170"/>
    <cellStyle name="Comma 4 6 16 2" xfId="35007"/>
    <cellStyle name="Comma 4 6 2" xfId="1344"/>
    <cellStyle name="Comma 4 6 2 10" xfId="11314"/>
    <cellStyle name="Comma 4 6 2 11" xfId="13984"/>
    <cellStyle name="Comma 4 6 2 12" xfId="15874"/>
    <cellStyle name="Comma 4 6 2 13" xfId="17936"/>
    <cellStyle name="Comma 4 6 2 14" xfId="20144"/>
    <cellStyle name="Comma 4 6 2 15" xfId="22172"/>
    <cellStyle name="Comma 4 6 2 15 2" xfId="35133"/>
    <cellStyle name="Comma 4 6 2 2" xfId="1346"/>
    <cellStyle name="Comma 4 6 2 2 10" xfId="11316"/>
    <cellStyle name="Comma 4 6 2 2 11" xfId="13986"/>
    <cellStyle name="Comma 4 6 2 2 12" xfId="16147"/>
    <cellStyle name="Comma 4 6 2 2 13" xfId="17938"/>
    <cellStyle name="Comma 4 6 2 2 14" xfId="20146"/>
    <cellStyle name="Comma 4 6 2 2 15" xfId="22632"/>
    <cellStyle name="Comma 4 6 2 2 15 2" xfId="35135"/>
    <cellStyle name="Comma 4 6 2 2 2" xfId="2510"/>
    <cellStyle name="Comma 4 6 2 2 2 10" xfId="16543"/>
    <cellStyle name="Comma 4 6 2 2 2 11" xfId="18750"/>
    <cellStyle name="Comma 4 6 2 2 2 12" xfId="20958"/>
    <cellStyle name="Comma 4 6 2 2 2 13" xfId="22634"/>
    <cellStyle name="Comma 4 6 2 2 2 13 2" xfId="35543"/>
    <cellStyle name="Comma 4 6 2 2 2 2" xfId="2512"/>
    <cellStyle name="Comma 4 6 2 2 2 2 10" xfId="24197"/>
    <cellStyle name="Comma 4 6 2 2 2 2 10 2" xfId="35545"/>
    <cellStyle name="Comma 4 6 2 2 2 2 2" xfId="6742"/>
    <cellStyle name="Comma 4 6 2 2 2 2 2 2" xfId="6744"/>
    <cellStyle name="Comma 4 6 2 2 2 2 2 2 2" xfId="36774"/>
    <cellStyle name="Comma 4 6 2 2 2 2 2 2 2 2" xfId="36776"/>
    <cellStyle name="Comma 4 6 2 2 2 2 2 3" xfId="24199"/>
    <cellStyle name="Comma 4 6 2 2 2 2 3" xfId="8079"/>
    <cellStyle name="Comma 4 6 2 2 2 2 4" xfId="9923"/>
    <cellStyle name="Comma 4 6 2 2 2 2 5" xfId="12130"/>
    <cellStyle name="Comma 4 6 2 2 2 2 6" xfId="14967"/>
    <cellStyle name="Comma 4 6 2 2 2 2 7" xfId="16545"/>
    <cellStyle name="Comma 4 6 2 2 2 2 8" xfId="18752"/>
    <cellStyle name="Comma 4 6 2 2 2 2 9" xfId="20960"/>
    <cellStyle name="Comma 4 6 2 2 2 3" xfId="3815"/>
    <cellStyle name="Comma 4 6 2 2 2 4" xfId="2473"/>
    <cellStyle name="Comma 4 6 2 2 2 5" xfId="4126"/>
    <cellStyle name="Comma 4 6 2 2 2 6" xfId="5329"/>
    <cellStyle name="Comma 4 6 2 2 2 6 2" xfId="8077"/>
    <cellStyle name="Comma 4 6 2 2 2 6 2 2" xfId="36084"/>
    <cellStyle name="Comma 4 6 2 2 2 6 2 2 2" xfId="37417"/>
    <cellStyle name="Comma 4 6 2 2 2 6 3" xfId="26099"/>
    <cellStyle name="Comma 4 6 2 2 2 7" xfId="9921"/>
    <cellStyle name="Comma 4 6 2 2 2 8" xfId="12128"/>
    <cellStyle name="Comma 4 6 2 2 2 9" xfId="14965"/>
    <cellStyle name="Comma 4 6 2 2 3" xfId="3106"/>
    <cellStyle name="Comma 4 6 2 2 4" xfId="3391"/>
    <cellStyle name="Comma 4 6 2 2 5" xfId="3813"/>
    <cellStyle name="Comma 4 6 2 2 5 10" xfId="23492"/>
    <cellStyle name="Comma 4 6 2 2 5 10 2" xfId="35775"/>
    <cellStyle name="Comma 4 6 2 2 5 2" xfId="6229"/>
    <cellStyle name="Comma 4 6 2 2 5 2 2" xfId="7000"/>
    <cellStyle name="Comma 4 6 2 2 5 2 2 2" xfId="36366"/>
    <cellStyle name="Comma 4 6 2 2 5 2 2 2 2" xfId="37006"/>
    <cellStyle name="Comma 4 6 2 2 5 2 3" xfId="24839"/>
    <cellStyle name="Comma 4 6 2 2 5 3" xfId="8693"/>
    <cellStyle name="Comma 4 6 2 2 5 4" xfId="10648"/>
    <cellStyle name="Comma 4 6 2 2 5 5" xfId="12855"/>
    <cellStyle name="Comma 4 6 2 2 5 6" xfId="15963"/>
    <cellStyle name="Comma 4 6 2 2 5 7" xfId="17270"/>
    <cellStyle name="Comma 4 6 2 2 5 8" xfId="19477"/>
    <cellStyle name="Comma 4 6 2 2 5 9" xfId="21685"/>
    <cellStyle name="Comma 4 6 2 2 6" xfId="2313"/>
    <cellStyle name="Comma 4 6 2 2 7" xfId="1473"/>
    <cellStyle name="Comma 4 6 2 2 8" xfId="5327"/>
    <cellStyle name="Comma 4 6 2 2 8 2" xfId="7477"/>
    <cellStyle name="Comma 4 6 2 2 8 2 2" xfId="36082"/>
    <cellStyle name="Comma 4 6 2 2 8 2 2 2" xfId="37188"/>
    <cellStyle name="Comma 4 6 2 2 8 3" xfId="25466"/>
    <cellStyle name="Comma 4 6 2 2 9" xfId="9109"/>
    <cellStyle name="Comma 4 6 2 3" xfId="2120"/>
    <cellStyle name="Comma 4 6 2 3 10" xfId="13948"/>
    <cellStyle name="Comma 4 6 2 3 11" xfId="18466"/>
    <cellStyle name="Comma 4 6 2 3 12" xfId="20674"/>
    <cellStyle name="Comma 4 6 2 3 13" xfId="22980"/>
    <cellStyle name="Comma 4 6 2 3 13 2" xfId="35335"/>
    <cellStyle name="Comma 4 6 2 3 2" xfId="3104"/>
    <cellStyle name="Comma 4 6 2 3 2 10" xfId="23914"/>
    <cellStyle name="Comma 4 6 2 3 2 10 2" xfId="35646"/>
    <cellStyle name="Comma 4 6 2 3 2 2" xfId="6523"/>
    <cellStyle name="Comma 4 6 2 3 2 2 2" xfId="6845"/>
    <cellStyle name="Comma 4 6 2 3 2 2 2 2" xfId="36566"/>
    <cellStyle name="Comma 4 6 2 3 2 2 2 2 2" xfId="36877"/>
    <cellStyle name="Comma 4 6 2 3 2 2 3" xfId="24545"/>
    <cellStyle name="Comma 4 6 2 3 2 3" xfId="8425"/>
    <cellStyle name="Comma 4 6 2 3 2 4" xfId="10269"/>
    <cellStyle name="Comma 4 6 2 3 2 5" xfId="12476"/>
    <cellStyle name="Comma 4 6 2 3 2 6" xfId="15443"/>
    <cellStyle name="Comma 4 6 2 3 2 7" xfId="16891"/>
    <cellStyle name="Comma 4 6 2 3 2 8" xfId="19098"/>
    <cellStyle name="Comma 4 6 2 3 2 9" xfId="21306"/>
    <cellStyle name="Comma 4 6 2 3 3" xfId="4152"/>
    <cellStyle name="Comma 4 6 2 3 4" xfId="4463"/>
    <cellStyle name="Comma 4 6 2 3 5" xfId="4633"/>
    <cellStyle name="Comma 4 6 2 3 6" xfId="5675"/>
    <cellStyle name="Comma 4 6 2 3 6 2" xfId="7805"/>
    <cellStyle name="Comma 4 6 2 3 6 2 2" xfId="36185"/>
    <cellStyle name="Comma 4 6 2 3 6 2 2 2" xfId="37316"/>
    <cellStyle name="Comma 4 6 2 3 6 3" xfId="25922"/>
    <cellStyle name="Comma 4 6 2 3 7" xfId="9637"/>
    <cellStyle name="Comma 4 6 2 3 8" xfId="11844"/>
    <cellStyle name="Comma 4 6 2 3 9" xfId="14623"/>
    <cellStyle name="Comma 4 6 2 4" xfId="3389"/>
    <cellStyle name="Comma 4 6 2 5" xfId="3464"/>
    <cellStyle name="Comma 4 6 2 5 10" xfId="23490"/>
    <cellStyle name="Comma 4 6 2 5 10 2" xfId="35674"/>
    <cellStyle name="Comma 4 6 2 5 2" xfId="6227"/>
    <cellStyle name="Comma 4 6 2 5 2 2" xfId="6873"/>
    <cellStyle name="Comma 4 6 2 5 2 2 2" xfId="36364"/>
    <cellStyle name="Comma 4 6 2 5 2 2 2 2" xfId="36905"/>
    <cellStyle name="Comma 4 6 2 5 2 3" xfId="24712"/>
    <cellStyle name="Comma 4 6 2 5 3" xfId="8592"/>
    <cellStyle name="Comma 4 6 2 5 4" xfId="10457"/>
    <cellStyle name="Comma 4 6 2 5 5" xfId="12664"/>
    <cellStyle name="Comma 4 6 2 5 6" xfId="15708"/>
    <cellStyle name="Comma 4 6 2 5 7" xfId="17079"/>
    <cellStyle name="Comma 4 6 2 5 8" xfId="19286"/>
    <cellStyle name="Comma 4 6 2 5 9" xfId="21494"/>
    <cellStyle name="Comma 4 6 2 6" xfId="3937"/>
    <cellStyle name="Comma 4 6 2 7" xfId="4271"/>
    <cellStyle name="Comma 4 6 2 8" xfId="4867"/>
    <cellStyle name="Comma 4 6 2 8 2" xfId="7475"/>
    <cellStyle name="Comma 4 6 2 8 2 2" xfId="35879"/>
    <cellStyle name="Comma 4 6 2 8 2 2 2" xfId="37186"/>
    <cellStyle name="Comma 4 6 2 8 3" xfId="25464"/>
    <cellStyle name="Comma 4 6 2 9" xfId="9107"/>
    <cellStyle name="Comma 4 6 3" xfId="2118"/>
    <cellStyle name="Comma 4 6 3 10" xfId="15032"/>
    <cellStyle name="Comma 4 6 3 11" xfId="18464"/>
    <cellStyle name="Comma 4 6 3 12" xfId="20672"/>
    <cellStyle name="Comma 4 6 3 13" xfId="22346"/>
    <cellStyle name="Comma 4 6 3 13 2" xfId="35333"/>
    <cellStyle name="Comma 4 6 3 2" xfId="2316"/>
    <cellStyle name="Comma 4 6 3 2 10" xfId="23912"/>
    <cellStyle name="Comma 4 6 3 2 10 2" xfId="35412"/>
    <cellStyle name="Comma 4 6 3 2 2" xfId="6521"/>
    <cellStyle name="Comma 4 6 3 2 2 2" xfId="6601"/>
    <cellStyle name="Comma 4 6 3 2 2 2 2" xfId="36564"/>
    <cellStyle name="Comma 4 6 3 2 2 2 2 2" xfId="36643"/>
    <cellStyle name="Comma 4 6 3 2 2 3" xfId="24056"/>
    <cellStyle name="Comma 4 6 3 2 3" xfId="7946"/>
    <cellStyle name="Comma 4 6 3 2 4" xfId="9780"/>
    <cellStyle name="Comma 4 6 3 2 5" xfId="11987"/>
    <cellStyle name="Comma 4 6 3 2 6" xfId="14798"/>
    <cellStyle name="Comma 4 6 3 2 7" xfId="15023"/>
    <cellStyle name="Comma 4 6 3 2 8" xfId="18609"/>
    <cellStyle name="Comma 4 6 3 2 9" xfId="20817"/>
    <cellStyle name="Comma 4 6 3 3" xfId="3629"/>
    <cellStyle name="Comma 4 6 3 4" xfId="4246"/>
    <cellStyle name="Comma 4 6 3 5" xfId="4512"/>
    <cellStyle name="Comma 4 6 3 6" xfId="5041"/>
    <cellStyle name="Comma 4 6 3 6 2" xfId="7803"/>
    <cellStyle name="Comma 4 6 3 6 2 2" xfId="35956"/>
    <cellStyle name="Comma 4 6 3 6 2 2 2" xfId="37314"/>
    <cellStyle name="Comma 4 6 3 6 3" xfId="25920"/>
    <cellStyle name="Comma 4 6 3 7" xfId="9635"/>
    <cellStyle name="Comma 4 6 3 8" xfId="11842"/>
    <cellStyle name="Comma 4 6 3 9" xfId="14621"/>
    <cellStyle name="Comma 4 6 4" xfId="2787"/>
    <cellStyle name="Comma 4 6 5" xfId="2608"/>
    <cellStyle name="Comma 4 6 6" xfId="3462"/>
    <cellStyle name="Comma 4 6 6 10" xfId="23204"/>
    <cellStyle name="Comma 4 6 6 10 2" xfId="35672"/>
    <cellStyle name="Comma 4 6 6 2" xfId="5941"/>
    <cellStyle name="Comma 4 6 6 2 2" xfId="6871"/>
    <cellStyle name="Comma 4 6 6 2 2 2" xfId="36238"/>
    <cellStyle name="Comma 4 6 6 2 2 2 2" xfId="36903"/>
    <cellStyle name="Comma 4 6 6 2 3" xfId="24710"/>
    <cellStyle name="Comma 4 6 6 3" xfId="8590"/>
    <cellStyle name="Comma 4 6 6 4" xfId="10455"/>
    <cellStyle name="Comma 4 6 6 5" xfId="12662"/>
    <cellStyle name="Comma 4 6 6 6" xfId="15706"/>
    <cellStyle name="Comma 4 6 6 7" xfId="17077"/>
    <cellStyle name="Comma 4 6 6 8" xfId="19284"/>
    <cellStyle name="Comma 4 6 6 9" xfId="21492"/>
    <cellStyle name="Comma 4 6 7" xfId="1416"/>
    <cellStyle name="Comma 4 6 8" xfId="4495"/>
    <cellStyle name="Comma 4 6 9" xfId="4865"/>
    <cellStyle name="Comma 4 6 9 2" xfId="7349"/>
    <cellStyle name="Comma 4 6 9 2 2" xfId="35877"/>
    <cellStyle name="Comma 4 6 9 2 2 2" xfId="37060"/>
    <cellStyle name="Comma 4 6 9 3" xfId="25178"/>
    <cellStyle name="Comma 4 7" xfId="1129"/>
    <cellStyle name="Comma 4 7 10" xfId="11143"/>
    <cellStyle name="Comma 4 7 11" xfId="13789"/>
    <cellStyle name="Comma 4 7 12" xfId="15932"/>
    <cellStyle name="Comma 4 7 13" xfId="17765"/>
    <cellStyle name="Comma 4 7 14" xfId="19973"/>
    <cellStyle name="Comma 4 7 15" xfId="22344"/>
    <cellStyle name="Comma 4 7 15 2" xfId="35058"/>
    <cellStyle name="Comma 4 7 2" xfId="2314"/>
    <cellStyle name="Comma 4 7 2 10" xfId="13182"/>
    <cellStyle name="Comma 4 7 2 11" xfId="18607"/>
    <cellStyle name="Comma 4 7 2 12" xfId="20815"/>
    <cellStyle name="Comma 4 7 2 13" xfId="22461"/>
    <cellStyle name="Comma 4 7 2 13 2" xfId="35410"/>
    <cellStyle name="Comma 4 7 2 2" xfId="2393"/>
    <cellStyle name="Comma 4 7 2 2 10" xfId="24054"/>
    <cellStyle name="Comma 4 7 2 2 10 2" xfId="35465"/>
    <cellStyle name="Comma 4 7 2 2 2" xfId="6599"/>
    <cellStyle name="Comma 4 7 2 2 2 2" xfId="6657"/>
    <cellStyle name="Comma 4 7 2 2 2 2 2" xfId="36641"/>
    <cellStyle name="Comma 4 7 2 2 2 2 2 2" xfId="36696"/>
    <cellStyle name="Comma 4 7 2 2 2 3" xfId="24112"/>
    <cellStyle name="Comma 4 7 2 2 3" xfId="7999"/>
    <cellStyle name="Comma 4 7 2 2 4" xfId="9836"/>
    <cellStyle name="Comma 4 7 2 2 5" xfId="12043"/>
    <cellStyle name="Comma 4 7 2 2 6" xfId="14864"/>
    <cellStyle name="Comma 4 7 2 2 7" xfId="13570"/>
    <cellStyle name="Comma 4 7 2 2 8" xfId="18665"/>
    <cellStyle name="Comma 4 7 2 2 9" xfId="20873"/>
    <cellStyle name="Comma 4 7 2 3" xfId="3704"/>
    <cellStyle name="Comma 4 7 2 4" xfId="1654"/>
    <cellStyle name="Comma 4 7 2 5" xfId="4358"/>
    <cellStyle name="Comma 4 7 2 6" xfId="5156"/>
    <cellStyle name="Comma 4 7 2 6 2" xfId="7944"/>
    <cellStyle name="Comma 4 7 2 6 2 2" xfId="36007"/>
    <cellStyle name="Comma 4 7 2 6 2 2 2" xfId="37366"/>
    <cellStyle name="Comma 4 7 2 6 3" xfId="26038"/>
    <cellStyle name="Comma 4 7 2 7" xfId="9778"/>
    <cellStyle name="Comma 4 7 2 8" xfId="11985"/>
    <cellStyle name="Comma 4 7 2 9" xfId="14796"/>
    <cellStyle name="Comma 4 7 3" xfId="2923"/>
    <cellStyle name="Comma 4 7 4" xfId="3218"/>
    <cellStyle name="Comma 4 7 5" xfId="3627"/>
    <cellStyle name="Comma 4 7 5 10" xfId="23319"/>
    <cellStyle name="Comma 4 7 5 10 2" xfId="35724"/>
    <cellStyle name="Comma 4 7 5 2" xfId="6056"/>
    <cellStyle name="Comma 4 7 5 2 2" xfId="6927"/>
    <cellStyle name="Comma 4 7 5 2 2 2" xfId="36289"/>
    <cellStyle name="Comma 4 7 5 2 2 2 2" xfId="36955"/>
    <cellStyle name="Comma 4 7 5 2 3" xfId="24766"/>
    <cellStyle name="Comma 4 7 5 3" xfId="8642"/>
    <cellStyle name="Comma 4 7 5 4" xfId="10575"/>
    <cellStyle name="Comma 4 7 5 5" xfId="12782"/>
    <cellStyle name="Comma 4 7 5 6" xfId="15847"/>
    <cellStyle name="Comma 4 7 5 7" xfId="17197"/>
    <cellStyle name="Comma 4 7 5 8" xfId="19404"/>
    <cellStyle name="Comma 4 7 5 9" xfId="21612"/>
    <cellStyle name="Comma 4 7 6" xfId="1560"/>
    <cellStyle name="Comma 4 7 7" xfId="4550"/>
    <cellStyle name="Comma 4 7 8" xfId="5039"/>
    <cellStyle name="Comma 4 7 8 2" xfId="7400"/>
    <cellStyle name="Comma 4 7 8 2 2" xfId="35954"/>
    <cellStyle name="Comma 4 7 8 2 2 2" xfId="37111"/>
    <cellStyle name="Comma 4 7 8 3" xfId="25293"/>
    <cellStyle name="Comma 4 7 9" xfId="8936"/>
    <cellStyle name="Comma 4 8" xfId="1471"/>
    <cellStyle name="Comma 4 8 10" xfId="16457"/>
    <cellStyle name="Comma 4 8 11" xfId="18024"/>
    <cellStyle name="Comma 4 8 12" xfId="20232"/>
    <cellStyle name="Comma 4 8 13" xfId="22758"/>
    <cellStyle name="Comma 4 8 13 2" xfId="35201"/>
    <cellStyle name="Comma 4 8 2" xfId="2785"/>
    <cellStyle name="Comma 4 8 2 10" xfId="23563"/>
    <cellStyle name="Comma 4 8 2 10 2" xfId="35595"/>
    <cellStyle name="Comma 4 8 2 2" xfId="6300"/>
    <cellStyle name="Comma 4 8 2 2 2" xfId="6794"/>
    <cellStyle name="Comma 4 8 2 2 2 2" xfId="36432"/>
    <cellStyle name="Comma 4 8 2 2 2 2 2" xfId="36826"/>
    <cellStyle name="Comma 4 8 2 2 3" xfId="24323"/>
    <cellStyle name="Comma 4 8 2 3" xfId="8203"/>
    <cellStyle name="Comma 4 8 2 4" xfId="10047"/>
    <cellStyle name="Comma 4 8 2 5" xfId="12254"/>
    <cellStyle name="Comma 4 8 2 6" xfId="15170"/>
    <cellStyle name="Comma 4 8 2 7" xfId="16669"/>
    <cellStyle name="Comma 4 8 2 8" xfId="18876"/>
    <cellStyle name="Comma 4 8 2 9" xfId="21084"/>
    <cellStyle name="Comma 4 8 3" xfId="3973"/>
    <cellStyle name="Comma 4 8 4" xfId="2480"/>
    <cellStyle name="Comma 4 8 5" xfId="1612"/>
    <cellStyle name="Comma 4 8 6" xfId="5453"/>
    <cellStyle name="Comma 4 8 6 2" xfId="7543"/>
    <cellStyle name="Comma 4 8 6 2 2" xfId="36134"/>
    <cellStyle name="Comma 4 8 6 2 2 2" xfId="37239"/>
    <cellStyle name="Comma 4 8 6 3" xfId="25537"/>
    <cellStyle name="Comma 4 8 7" xfId="9195"/>
    <cellStyle name="Comma 4 8 8" xfId="11402"/>
    <cellStyle name="Comma 4 8 9" xfId="14089"/>
    <cellStyle name="Comma 4 9" xfId="2630"/>
    <cellStyle name="Comma 5" xfId="438"/>
    <cellStyle name="Comma 5 2" xfId="566"/>
    <cellStyle name="Comma 5 3" xfId="583"/>
    <cellStyle name="Comma 5 4" xfId="1063"/>
    <cellStyle name="Comma 5 5" xfId="1086"/>
    <cellStyle name="Comma 5 6" xfId="1331"/>
    <cellStyle name="Comma 6" xfId="449"/>
    <cellStyle name="Comma 7" xfId="448"/>
    <cellStyle name="Comma 8" xfId="466"/>
    <cellStyle name="Comma 9" xfId="483"/>
    <cellStyle name="Explanatory Text" xfId="11" builtinId="53"/>
    <cellStyle name="Explanatory Text 10" xfId="721"/>
    <cellStyle name="Explanatory Text 10 2" xfId="994"/>
    <cellStyle name="Explanatory Text 10 3" xfId="37929"/>
    <cellStyle name="Explanatory Text 11" xfId="766"/>
    <cellStyle name="Explanatory Text 11 2" xfId="37972"/>
    <cellStyle name="Explanatory Text 11 2 2" xfId="38548"/>
    <cellStyle name="Explanatory Text 12" xfId="788"/>
    <cellStyle name="Explanatory Text 12 2" xfId="37992"/>
    <cellStyle name="Explanatory Text 12 2 2" xfId="38568"/>
    <cellStyle name="Explanatory Text 13" xfId="850"/>
    <cellStyle name="Explanatory Text 13 2" xfId="38052"/>
    <cellStyle name="Explanatory Text 13 2 2" xfId="38628"/>
    <cellStyle name="Explanatory Text 14" xfId="1035"/>
    <cellStyle name="Explanatory Text 15" xfId="1303"/>
    <cellStyle name="Explanatory Text 16" xfId="2263"/>
    <cellStyle name="Explanatory Text 17" xfId="2589"/>
    <cellStyle name="Explanatory Text 18" xfId="2750"/>
    <cellStyle name="Explanatory Text 19" xfId="5867"/>
    <cellStyle name="Explanatory Text 2" xfId="88"/>
    <cellStyle name="Explanatory Text 2 2" xfId="37474"/>
    <cellStyle name="Explanatory Text 2 2 2" xfId="38101"/>
    <cellStyle name="Explanatory Text 20" xfId="7307"/>
    <cellStyle name="Explanatory Text 21" xfId="8747"/>
    <cellStyle name="Explanatory Text 22" xfId="10954"/>
    <cellStyle name="Explanatory Text 23" xfId="13161"/>
    <cellStyle name="Explanatory Text 24" xfId="13957"/>
    <cellStyle name="Explanatory Text 25" xfId="17576"/>
    <cellStyle name="Explanatory Text 26" xfId="19784"/>
    <cellStyle name="Explanatory Text 27" xfId="34965"/>
    <cellStyle name="Explanatory Text 28" xfId="44"/>
    <cellStyle name="Explanatory Text 3" xfId="131"/>
    <cellStyle name="Explanatory Text 3 2" xfId="37516"/>
    <cellStyle name="Explanatory Text 3 3" xfId="38145"/>
    <cellStyle name="Explanatory Text 4" xfId="180"/>
    <cellStyle name="Explanatory Text 4 2" xfId="37567"/>
    <cellStyle name="Explanatory Text 4 2 2" xfId="38187"/>
    <cellStyle name="Explanatory Text 5" xfId="222"/>
    <cellStyle name="Explanatory Text 5 2" xfId="37609"/>
    <cellStyle name="Explanatory Text 5 2 2" xfId="38229"/>
    <cellStyle name="Explanatory Text 6" xfId="266"/>
    <cellStyle name="Explanatory Text 6 2" xfId="37653"/>
    <cellStyle name="Explanatory Text 6 2 2" xfId="38273"/>
    <cellStyle name="Explanatory Text 7" xfId="308"/>
    <cellStyle name="Explanatory Text 7 2" xfId="37695"/>
    <cellStyle name="Explanatory Text 7 2 2" xfId="38315"/>
    <cellStyle name="Explanatory Text 8" xfId="348"/>
    <cellStyle name="Explanatory Text 8 2" xfId="37735"/>
    <cellStyle name="Explanatory Text 8 2 2" xfId="38355"/>
    <cellStyle name="Explanatory Text 9" xfId="393"/>
    <cellStyle name="Explanatory Text 9 2" xfId="37778"/>
    <cellStyle name="Explanatory Text 9 2 2" xfId="38398"/>
    <cellStyle name="Good 10" xfId="722"/>
    <cellStyle name="Good 10 2" xfId="995"/>
    <cellStyle name="Good 10 3" xfId="37930"/>
    <cellStyle name="Good 11" xfId="767"/>
    <cellStyle name="Good 11 2" xfId="37973"/>
    <cellStyle name="Good 11 2 2" xfId="38549"/>
    <cellStyle name="Good 12" xfId="765"/>
    <cellStyle name="Good 12 2" xfId="37971"/>
    <cellStyle name="Good 12 2 2" xfId="38547"/>
    <cellStyle name="Good 13" xfId="851"/>
    <cellStyle name="Good 13 2" xfId="38053"/>
    <cellStyle name="Good 13 2 2" xfId="38629"/>
    <cellStyle name="Good 14" xfId="1036"/>
    <cellStyle name="Good 15" xfId="1304"/>
    <cellStyle name="Good 16" xfId="2264"/>
    <cellStyle name="Good 17" xfId="2590"/>
    <cellStyle name="Good 18" xfId="2672"/>
    <cellStyle name="Good 19" xfId="5868"/>
    <cellStyle name="Good 2" xfId="89"/>
    <cellStyle name="Good 2 2" xfId="37475"/>
    <cellStyle name="Good 2 2 2" xfId="38102"/>
    <cellStyle name="Good 20" xfId="7308"/>
    <cellStyle name="Good 21" xfId="8748"/>
    <cellStyle name="Good 22" xfId="10955"/>
    <cellStyle name="Good 23" xfId="13162"/>
    <cellStyle name="Good 24" xfId="13722"/>
    <cellStyle name="Good 25" xfId="17577"/>
    <cellStyle name="Good 26" xfId="19785"/>
    <cellStyle name="Good 27" xfId="34966"/>
    <cellStyle name="Good 28" xfId="45"/>
    <cellStyle name="Good 3" xfId="132"/>
    <cellStyle name="Good 3 2" xfId="37517"/>
    <cellStyle name="Good 3 3" xfId="38146"/>
    <cellStyle name="Good 4" xfId="181"/>
    <cellStyle name="Good 4 2" xfId="37568"/>
    <cellStyle name="Good 4 2 2" xfId="38188"/>
    <cellStyle name="Good 5" xfId="223"/>
    <cellStyle name="Good 5 2" xfId="37610"/>
    <cellStyle name="Good 5 2 2" xfId="38230"/>
    <cellStyle name="Good 6" xfId="267"/>
    <cellStyle name="Good 6 2" xfId="37654"/>
    <cellStyle name="Good 6 2 2" xfId="38274"/>
    <cellStyle name="Good 7" xfId="309"/>
    <cellStyle name="Good 7 2" xfId="37696"/>
    <cellStyle name="Good 7 2 2" xfId="38316"/>
    <cellStyle name="Good 8" xfId="349"/>
    <cellStyle name="Good 8 2" xfId="37736"/>
    <cellStyle name="Good 8 2 2" xfId="38356"/>
    <cellStyle name="Good 9" xfId="394"/>
    <cellStyle name="Good 9 2" xfId="37779"/>
    <cellStyle name="Good 9 2 2" xfId="38399"/>
    <cellStyle name="Heading 1 10" xfId="723"/>
    <cellStyle name="Heading 1 10 2" xfId="996"/>
    <cellStyle name="Heading 1 10 3" xfId="37931"/>
    <cellStyle name="Heading 1 11" xfId="768"/>
    <cellStyle name="Heading 1 11 2" xfId="37974"/>
    <cellStyle name="Heading 1 11 2 2" xfId="38550"/>
    <cellStyle name="Heading 1 12" xfId="808"/>
    <cellStyle name="Heading 1 12 2" xfId="38011"/>
    <cellStyle name="Heading 1 12 2 2" xfId="38587"/>
    <cellStyle name="Heading 1 13" xfId="852"/>
    <cellStyle name="Heading 1 13 2" xfId="38054"/>
    <cellStyle name="Heading 1 13 2 2" xfId="38630"/>
    <cellStyle name="Heading 1 14" xfId="1037"/>
    <cellStyle name="Heading 1 15" xfId="1305"/>
    <cellStyle name="Heading 1 16" xfId="2265"/>
    <cellStyle name="Heading 1 17" xfId="2591"/>
    <cellStyle name="Heading 1 18" xfId="2664"/>
    <cellStyle name="Heading 1 19" xfId="5869"/>
    <cellStyle name="Heading 1 2" xfId="90"/>
    <cellStyle name="Heading 1 2 2" xfId="37476"/>
    <cellStyle name="Heading 1 2 2 2" xfId="38103"/>
    <cellStyle name="Heading 1 20" xfId="7309"/>
    <cellStyle name="Heading 1 21" xfId="8749"/>
    <cellStyle name="Heading 1 22" xfId="10956"/>
    <cellStyle name="Heading 1 23" xfId="13163"/>
    <cellStyle name="Heading 1 24" xfId="13594"/>
    <cellStyle name="Heading 1 25" xfId="17578"/>
    <cellStyle name="Heading 1 26" xfId="19786"/>
    <cellStyle name="Heading 1 27" xfId="34967"/>
    <cellStyle name="Heading 1 28" xfId="46"/>
    <cellStyle name="Heading 1 3" xfId="133"/>
    <cellStyle name="Heading 1 3 2" xfId="37518"/>
    <cellStyle name="Heading 1 3 3" xfId="38147"/>
    <cellStyle name="Heading 1 4" xfId="182"/>
    <cellStyle name="Heading 1 4 2" xfId="37569"/>
    <cellStyle name="Heading 1 4 2 2" xfId="38189"/>
    <cellStyle name="Heading 1 5" xfId="224"/>
    <cellStyle name="Heading 1 5 2" xfId="37611"/>
    <cellStyle name="Heading 1 5 2 2" xfId="38231"/>
    <cellStyle name="Heading 1 6" xfId="268"/>
    <cellStyle name="Heading 1 6 2" xfId="37655"/>
    <cellStyle name="Heading 1 6 2 2" xfId="38275"/>
    <cellStyle name="Heading 1 7" xfId="310"/>
    <cellStyle name="Heading 1 7 2" xfId="37697"/>
    <cellStyle name="Heading 1 7 2 2" xfId="38317"/>
    <cellStyle name="Heading 1 8" xfId="350"/>
    <cellStyle name="Heading 1 8 2" xfId="37737"/>
    <cellStyle name="Heading 1 8 2 2" xfId="38357"/>
    <cellStyle name="Heading 1 9" xfId="395"/>
    <cellStyle name="Heading 1 9 2" xfId="37780"/>
    <cellStyle name="Heading 1 9 2 2" xfId="38400"/>
    <cellStyle name="Heading 2 10" xfId="724"/>
    <cellStyle name="Heading 2 10 2" xfId="997"/>
    <cellStyle name="Heading 2 10 3" xfId="37932"/>
    <cellStyle name="Heading 2 11" xfId="769"/>
    <cellStyle name="Heading 2 11 2" xfId="37975"/>
    <cellStyle name="Heading 2 11 2 2" xfId="38551"/>
    <cellStyle name="Heading 2 12" xfId="786"/>
    <cellStyle name="Heading 2 12 2" xfId="37991"/>
    <cellStyle name="Heading 2 12 2 2" xfId="38567"/>
    <cellStyle name="Heading 2 13" xfId="853"/>
    <cellStyle name="Heading 2 13 2" xfId="38055"/>
    <cellStyle name="Heading 2 13 2 2" xfId="38631"/>
    <cellStyle name="Heading 2 14" xfId="47"/>
    <cellStyle name="Heading 2 14 2" xfId="1038"/>
    <cellStyle name="Heading 2 14 3" xfId="1193"/>
    <cellStyle name="Heading 2 14 4" xfId="1935"/>
    <cellStyle name="Heading 2 14 5" xfId="2050"/>
    <cellStyle name="Heading 2 14 6" xfId="4016"/>
    <cellStyle name="Heading 2 14 7" xfId="3915"/>
    <cellStyle name="Heading 2 14 8" xfId="4725"/>
    <cellStyle name="Heading 2 14 9" xfId="22030"/>
    <cellStyle name="Heading 2 15" xfId="1306"/>
    <cellStyle name="Heading 2 16" xfId="2266"/>
    <cellStyle name="Heading 2 17" xfId="2592"/>
    <cellStyle name="Heading 2 18" xfId="2659"/>
    <cellStyle name="Heading 2 19" xfId="5870"/>
    <cellStyle name="Heading 2 2" xfId="149"/>
    <cellStyle name="Heading 2 2 2" xfId="91"/>
    <cellStyle name="Heading 2 2 2 2" xfId="37532"/>
    <cellStyle name="Heading 2 2 2 2 2" xfId="38415"/>
    <cellStyle name="Heading 2 2 3" xfId="37477"/>
    <cellStyle name="Heading 2 2 3 2" xfId="38104"/>
    <cellStyle name="Heading 2 20" xfId="7310"/>
    <cellStyle name="Heading 2 21" xfId="8750"/>
    <cellStyle name="Heading 2 22" xfId="10957"/>
    <cellStyle name="Heading 2 23" xfId="13164"/>
    <cellStyle name="Heading 2 24" xfId="13561"/>
    <cellStyle name="Heading 2 25" xfId="17579"/>
    <cellStyle name="Heading 2 26" xfId="19787"/>
    <cellStyle name="Heading 2 27" xfId="34968"/>
    <cellStyle name="Heading 2 3" xfId="134"/>
    <cellStyle name="Heading 2 3 2" xfId="37519"/>
    <cellStyle name="Heading 2 3 3" xfId="38148"/>
    <cellStyle name="Heading 2 4" xfId="183"/>
    <cellStyle name="Heading 2 4 2" xfId="37570"/>
    <cellStyle name="Heading 2 4 2 2" xfId="38190"/>
    <cellStyle name="Heading 2 5" xfId="225"/>
    <cellStyle name="Heading 2 5 2" xfId="37612"/>
    <cellStyle name="Heading 2 5 2 2" xfId="38232"/>
    <cellStyle name="Heading 2 6" xfId="269"/>
    <cellStyle name="Heading 2 6 2" xfId="37656"/>
    <cellStyle name="Heading 2 6 2 2" xfId="38276"/>
    <cellStyle name="Heading 2 7" xfId="311"/>
    <cellStyle name="Heading 2 7 2" xfId="37698"/>
    <cellStyle name="Heading 2 7 2 2" xfId="38318"/>
    <cellStyle name="Heading 2 8" xfId="351"/>
    <cellStyle name="Heading 2 8 2" xfId="37738"/>
    <cellStyle name="Heading 2 8 2 2" xfId="38358"/>
    <cellStyle name="Heading 2 9" xfId="396"/>
    <cellStyle name="Heading 2 9 2" xfId="37781"/>
    <cellStyle name="Heading 2 9 2 2" xfId="38401"/>
    <cellStyle name="Heading 3 10" xfId="725"/>
    <cellStyle name="Heading 3 10 2" xfId="998"/>
    <cellStyle name="Heading 3 10 3" xfId="37933"/>
    <cellStyle name="Heading 3 11" xfId="770"/>
    <cellStyle name="Heading 3 11 2" xfId="37976"/>
    <cellStyle name="Heading 3 11 2 2" xfId="38552"/>
    <cellStyle name="Heading 3 12" xfId="807"/>
    <cellStyle name="Heading 3 12 2" xfId="38010"/>
    <cellStyle name="Heading 3 12 2 2" xfId="38586"/>
    <cellStyle name="Heading 3 13" xfId="854"/>
    <cellStyle name="Heading 3 13 2" xfId="38056"/>
    <cellStyle name="Heading 3 13 2 2" xfId="38632"/>
    <cellStyle name="Heading 3 14" xfId="1039"/>
    <cellStyle name="Heading 3 15" xfId="1307"/>
    <cellStyle name="Heading 3 16" xfId="2267"/>
    <cellStyle name="Heading 3 17" xfId="2593"/>
    <cellStyle name="Heading 3 18" xfId="2652"/>
    <cellStyle name="Heading 3 19" xfId="5871"/>
    <cellStyle name="Heading 3 2" xfId="92"/>
    <cellStyle name="Heading 3 2 2" xfId="37478"/>
    <cellStyle name="Heading 3 2 2 2" xfId="38105"/>
    <cellStyle name="Heading 3 20" xfId="7311"/>
    <cellStyle name="Heading 3 21" xfId="8751"/>
    <cellStyle name="Heading 3 22" xfId="10958"/>
    <cellStyle name="Heading 3 23" xfId="13165"/>
    <cellStyle name="Heading 3 24" xfId="13545"/>
    <cellStyle name="Heading 3 25" xfId="17580"/>
    <cellStyle name="Heading 3 26" xfId="19788"/>
    <cellStyle name="Heading 3 27" xfId="34969"/>
    <cellStyle name="Heading 3 28" xfId="48"/>
    <cellStyle name="Heading 3 3" xfId="135"/>
    <cellStyle name="Heading 3 3 2" xfId="37520"/>
    <cellStyle name="Heading 3 3 3" xfId="38149"/>
    <cellStyle name="Heading 3 4" xfId="184"/>
    <cellStyle name="Heading 3 4 2" xfId="37571"/>
    <cellStyle name="Heading 3 4 2 2" xfId="38191"/>
    <cellStyle name="Heading 3 5" xfId="226"/>
    <cellStyle name="Heading 3 5 2" xfId="37613"/>
    <cellStyle name="Heading 3 5 2 2" xfId="38233"/>
    <cellStyle name="Heading 3 6" xfId="270"/>
    <cellStyle name="Heading 3 6 2" xfId="37657"/>
    <cellStyle name="Heading 3 6 2 2" xfId="38277"/>
    <cellStyle name="Heading 3 7" xfId="312"/>
    <cellStyle name="Heading 3 7 2" xfId="37699"/>
    <cellStyle name="Heading 3 7 2 2" xfId="38319"/>
    <cellStyle name="Heading 3 8" xfId="352"/>
    <cellStyle name="Heading 3 8 2" xfId="37739"/>
    <cellStyle name="Heading 3 8 2 2" xfId="38359"/>
    <cellStyle name="Heading 3 9" xfId="397"/>
    <cellStyle name="Heading 3 9 2" xfId="37782"/>
    <cellStyle name="Heading 3 9 2 2" xfId="38402"/>
    <cellStyle name="Heading 4 10" xfId="726"/>
    <cellStyle name="Heading 4 10 2" xfId="999"/>
    <cellStyle name="Heading 4 10 3" xfId="37934"/>
    <cellStyle name="Heading 4 11" xfId="771"/>
    <cellStyle name="Heading 4 11 2" xfId="37977"/>
    <cellStyle name="Heading 4 11 2 2" xfId="38553"/>
    <cellStyle name="Heading 4 12" xfId="785"/>
    <cellStyle name="Heading 4 12 2" xfId="37990"/>
    <cellStyle name="Heading 4 12 2 2" xfId="38566"/>
    <cellStyle name="Heading 4 13" xfId="855"/>
    <cellStyle name="Heading 4 13 2" xfId="38057"/>
    <cellStyle name="Heading 4 13 2 2" xfId="38633"/>
    <cellStyle name="Heading 4 14" xfId="1040"/>
    <cellStyle name="Heading 4 15" xfId="1308"/>
    <cellStyle name="Heading 4 16" xfId="2268"/>
    <cellStyle name="Heading 4 17" xfId="2594"/>
    <cellStyle name="Heading 4 18" xfId="2642"/>
    <cellStyle name="Heading 4 19" xfId="5872"/>
    <cellStyle name="Heading 4 2" xfId="93"/>
    <cellStyle name="Heading 4 2 2" xfId="37479"/>
    <cellStyle name="Heading 4 2 2 2" xfId="38106"/>
    <cellStyle name="Heading 4 20" xfId="7312"/>
    <cellStyle name="Heading 4 21" xfId="8752"/>
    <cellStyle name="Heading 4 22" xfId="10959"/>
    <cellStyle name="Heading 4 23" xfId="13166"/>
    <cellStyle name="Heading 4 24" xfId="13697"/>
    <cellStyle name="Heading 4 25" xfId="17581"/>
    <cellStyle name="Heading 4 26" xfId="19789"/>
    <cellStyle name="Heading 4 27" xfId="34970"/>
    <cellStyle name="Heading 4 28" xfId="49"/>
    <cellStyle name="Heading 4 3" xfId="136"/>
    <cellStyle name="Heading 4 3 2" xfId="37521"/>
    <cellStyle name="Heading 4 3 3" xfId="38150"/>
    <cellStyle name="Heading 4 4" xfId="185"/>
    <cellStyle name="Heading 4 4 2" xfId="37572"/>
    <cellStyle name="Heading 4 4 2 2" xfId="38192"/>
    <cellStyle name="Heading 4 5" xfId="227"/>
    <cellStyle name="Heading 4 5 2" xfId="37614"/>
    <cellStyle name="Heading 4 5 2 2" xfId="38234"/>
    <cellStyle name="Heading 4 6" xfId="271"/>
    <cellStyle name="Heading 4 6 2" xfId="37658"/>
    <cellStyle name="Heading 4 6 2 2" xfId="38278"/>
    <cellStyle name="Heading 4 7" xfId="313"/>
    <cellStyle name="Heading 4 7 2" xfId="37700"/>
    <cellStyle name="Heading 4 7 2 2" xfId="38320"/>
    <cellStyle name="Heading 4 8" xfId="353"/>
    <cellStyle name="Heading 4 8 2" xfId="37740"/>
    <cellStyle name="Heading 4 8 2 2" xfId="38360"/>
    <cellStyle name="Heading 4 9" xfId="398"/>
    <cellStyle name="Heading 4 9 2" xfId="37783"/>
    <cellStyle name="Heading 4 9 2 2" xfId="38403"/>
    <cellStyle name="Input 10" xfId="727"/>
    <cellStyle name="Input 10 2" xfId="1000"/>
    <cellStyle name="Input 10 3" xfId="37935"/>
    <cellStyle name="Input 11" xfId="772"/>
    <cellStyle name="Input 11 2" xfId="37978"/>
    <cellStyle name="Input 11 2 2" xfId="38554"/>
    <cellStyle name="Input 12" xfId="806"/>
    <cellStyle name="Input 12 2" xfId="38009"/>
    <cellStyle name="Input 12 2 2" xfId="38585"/>
    <cellStyle name="Input 13" xfId="856"/>
    <cellStyle name="Input 13 2" xfId="38058"/>
    <cellStyle name="Input 13 2 2" xfId="38634"/>
    <cellStyle name="Input 14" xfId="1041"/>
    <cellStyle name="Input 15" xfId="1309"/>
    <cellStyle name="Input 16" xfId="2269"/>
    <cellStyle name="Input 17" xfId="2595"/>
    <cellStyle name="Input 18" xfId="2635"/>
    <cellStyle name="Input 19" xfId="5873"/>
    <cellStyle name="Input 2" xfId="94"/>
    <cellStyle name="Input 2 2" xfId="37480"/>
    <cellStyle name="Input 2 2 2" xfId="38107"/>
    <cellStyle name="Input 20" xfId="7313"/>
    <cellStyle name="Input 21" xfId="8753"/>
    <cellStyle name="Input 22" xfId="10960"/>
    <cellStyle name="Input 23" xfId="13167"/>
    <cellStyle name="Input 24" xfId="13521"/>
    <cellStyle name="Input 25" xfId="17582"/>
    <cellStyle name="Input 26" xfId="19790"/>
    <cellStyle name="Input 27" xfId="34971"/>
    <cellStyle name="Input 28" xfId="50"/>
    <cellStyle name="Input 3" xfId="137"/>
    <cellStyle name="Input 3 2" xfId="37522"/>
    <cellStyle name="Input 3 3" xfId="38151"/>
    <cellStyle name="Input 4" xfId="186"/>
    <cellStyle name="Input 4 2" xfId="37573"/>
    <cellStyle name="Input 4 2 2" xfId="38193"/>
    <cellStyle name="Input 5" xfId="228"/>
    <cellStyle name="Input 5 2" xfId="37615"/>
    <cellStyle name="Input 5 2 2" xfId="38235"/>
    <cellStyle name="Input 6" xfId="272"/>
    <cellStyle name="Input 6 2" xfId="37659"/>
    <cellStyle name="Input 6 2 2" xfId="38279"/>
    <cellStyle name="Input 7" xfId="314"/>
    <cellStyle name="Input 7 2" xfId="37701"/>
    <cellStyle name="Input 7 2 2" xfId="38321"/>
    <cellStyle name="Input 8" xfId="354"/>
    <cellStyle name="Input 8 2" xfId="37741"/>
    <cellStyle name="Input 8 2 2" xfId="38361"/>
    <cellStyle name="Input 9" xfId="399"/>
    <cellStyle name="Input 9 2" xfId="37784"/>
    <cellStyle name="Input 9 2 2" xfId="38404"/>
    <cellStyle name="Linked Cell 10" xfId="728"/>
    <cellStyle name="Linked Cell 10 2" xfId="1001"/>
    <cellStyle name="Linked Cell 10 3" xfId="37936"/>
    <cellStyle name="Linked Cell 11" xfId="773"/>
    <cellStyle name="Linked Cell 11 2" xfId="37979"/>
    <cellStyle name="Linked Cell 11 2 2" xfId="38555"/>
    <cellStyle name="Linked Cell 12" xfId="784"/>
    <cellStyle name="Linked Cell 12 2" xfId="37989"/>
    <cellStyle name="Linked Cell 12 2 2" xfId="38565"/>
    <cellStyle name="Linked Cell 13" xfId="857"/>
    <cellStyle name="Linked Cell 13 2" xfId="38059"/>
    <cellStyle name="Linked Cell 13 2 2" xfId="38635"/>
    <cellStyle name="Linked Cell 14" xfId="1042"/>
    <cellStyle name="Linked Cell 15" xfId="1310"/>
    <cellStyle name="Linked Cell 16" xfId="2270"/>
    <cellStyle name="Linked Cell 17" xfId="2596"/>
    <cellStyle name="Linked Cell 18" xfId="2623"/>
    <cellStyle name="Linked Cell 19" xfId="5874"/>
    <cellStyle name="Linked Cell 2" xfId="95"/>
    <cellStyle name="Linked Cell 2 2" xfId="37481"/>
    <cellStyle name="Linked Cell 2 2 2" xfId="38108"/>
    <cellStyle name="Linked Cell 20" xfId="7314"/>
    <cellStyle name="Linked Cell 21" xfId="8754"/>
    <cellStyle name="Linked Cell 22" xfId="10961"/>
    <cellStyle name="Linked Cell 23" xfId="13168"/>
    <cellStyle name="Linked Cell 24" xfId="13371"/>
    <cellStyle name="Linked Cell 25" xfId="17583"/>
    <cellStyle name="Linked Cell 26" xfId="19791"/>
    <cellStyle name="Linked Cell 27" xfId="34972"/>
    <cellStyle name="Linked Cell 28" xfId="51"/>
    <cellStyle name="Linked Cell 3" xfId="138"/>
    <cellStyle name="Linked Cell 3 2" xfId="37523"/>
    <cellStyle name="Linked Cell 3 3" xfId="38152"/>
    <cellStyle name="Linked Cell 4" xfId="187"/>
    <cellStyle name="Linked Cell 4 2" xfId="37574"/>
    <cellStyle name="Linked Cell 4 2 2" xfId="38194"/>
    <cellStyle name="Linked Cell 5" xfId="229"/>
    <cellStyle name="Linked Cell 5 2" xfId="37616"/>
    <cellStyle name="Linked Cell 5 2 2" xfId="38236"/>
    <cellStyle name="Linked Cell 6" xfId="273"/>
    <cellStyle name="Linked Cell 6 2" xfId="37660"/>
    <cellStyle name="Linked Cell 6 2 2" xfId="38280"/>
    <cellStyle name="Linked Cell 7" xfId="315"/>
    <cellStyle name="Linked Cell 7 2" xfId="37702"/>
    <cellStyle name="Linked Cell 7 2 2" xfId="38322"/>
    <cellStyle name="Linked Cell 8" xfId="355"/>
    <cellStyle name="Linked Cell 8 2" xfId="37742"/>
    <cellStyle name="Linked Cell 8 2 2" xfId="38362"/>
    <cellStyle name="Linked Cell 9" xfId="400"/>
    <cellStyle name="Linked Cell 9 2" xfId="37785"/>
    <cellStyle name="Linked Cell 9 2 2" xfId="38405"/>
    <cellStyle name="Neutral" xfId="13" builtinId="28"/>
    <cellStyle name="Neutral 10" xfId="729"/>
    <cellStyle name="Neutral 10 2" xfId="1002"/>
    <cellStyle name="Neutral 10 3" xfId="37937"/>
    <cellStyle name="Neutral 11" xfId="774"/>
    <cellStyle name="Neutral 11 2" xfId="37980"/>
    <cellStyle name="Neutral 11 2 2" xfId="38556"/>
    <cellStyle name="Neutral 12" xfId="805"/>
    <cellStyle name="Neutral 12 2" xfId="38008"/>
    <cellStyle name="Neutral 12 2 2" xfId="38584"/>
    <cellStyle name="Neutral 13" xfId="858"/>
    <cellStyle name="Neutral 13 2" xfId="38060"/>
    <cellStyle name="Neutral 13 2 2" xfId="38636"/>
    <cellStyle name="Neutral 14" xfId="1043"/>
    <cellStyle name="Neutral 15" xfId="1311"/>
    <cellStyle name="Neutral 16" xfId="2271"/>
    <cellStyle name="Neutral 17" xfId="2597"/>
    <cellStyle name="Neutral 18" xfId="2614"/>
    <cellStyle name="Neutral 19" xfId="5875"/>
    <cellStyle name="Neutral 2" xfId="96"/>
    <cellStyle name="Neutral 2 2" xfId="37482"/>
    <cellStyle name="Neutral 2 2 2" xfId="38109"/>
    <cellStyle name="Neutral 20" xfId="7315"/>
    <cellStyle name="Neutral 21" xfId="8755"/>
    <cellStyle name="Neutral 22" xfId="10962"/>
    <cellStyle name="Neutral 23" xfId="13169"/>
    <cellStyle name="Neutral 24" xfId="13346"/>
    <cellStyle name="Neutral 25" xfId="17584"/>
    <cellStyle name="Neutral 26" xfId="19792"/>
    <cellStyle name="Neutral 27" xfId="34973"/>
    <cellStyle name="Neutral 28" xfId="52"/>
    <cellStyle name="Neutral 3" xfId="139"/>
    <cellStyle name="Neutral 3 2" xfId="37524"/>
    <cellStyle name="Neutral 3 3" xfId="38153"/>
    <cellStyle name="Neutral 4" xfId="188"/>
    <cellStyle name="Neutral 4 2" xfId="37575"/>
    <cellStyle name="Neutral 4 2 2" xfId="38195"/>
    <cellStyle name="Neutral 5" xfId="230"/>
    <cellStyle name="Neutral 5 2" xfId="37617"/>
    <cellStyle name="Neutral 5 2 2" xfId="38237"/>
    <cellStyle name="Neutral 6" xfId="274"/>
    <cellStyle name="Neutral 6 2" xfId="37661"/>
    <cellStyle name="Neutral 6 2 2" xfId="38281"/>
    <cellStyle name="Neutral 7" xfId="316"/>
    <cellStyle name="Neutral 7 2" xfId="37703"/>
    <cellStyle name="Neutral 7 2 2" xfId="38323"/>
    <cellStyle name="Neutral 8" xfId="356"/>
    <cellStyle name="Neutral 8 2" xfId="37743"/>
    <cellStyle name="Neutral 8 2 2" xfId="38363"/>
    <cellStyle name="Neutral 9" xfId="401"/>
    <cellStyle name="Neutral 9 2" xfId="37786"/>
    <cellStyle name="Neutral 9 2 2" xfId="38406"/>
    <cellStyle name="Normal" xfId="0" builtinId="0"/>
    <cellStyle name="Normal 10" xfId="462"/>
    <cellStyle name="Normal 10 2" xfId="37812"/>
    <cellStyle name="Normal 10 2 2" xfId="38431"/>
    <cellStyle name="Normal 11" xfId="463"/>
    <cellStyle name="Normal 11 2" xfId="37813"/>
    <cellStyle name="Normal 11 2 2" xfId="38432"/>
    <cellStyle name="Normal 12" xfId="634"/>
    <cellStyle name="Normal 12 10" xfId="4442"/>
    <cellStyle name="Normal 12 10 2" xfId="7211"/>
    <cellStyle name="Normal 12 10 2 2" xfId="26805"/>
    <cellStyle name="Normal 12 10 3" xfId="10859"/>
    <cellStyle name="Normal 12 10 3 2" xfId="28149"/>
    <cellStyle name="Normal 12 10 4" xfId="13066"/>
    <cellStyle name="Normal 12 10 4 2" xfId="29493"/>
    <cellStyle name="Normal 12 10 5" xfId="16368"/>
    <cellStyle name="Normal 12 10 5 2" xfId="31389"/>
    <cellStyle name="Normal 12 10 6" xfId="17481"/>
    <cellStyle name="Normal 12 10 6 2" xfId="32181"/>
    <cellStyle name="Normal 12 10 7" xfId="19688"/>
    <cellStyle name="Normal 12 10 7 2" xfId="33525"/>
    <cellStyle name="Normal 12 10 8" xfId="21896"/>
    <cellStyle name="Normal 12 10 8 2" xfId="34869"/>
    <cellStyle name="Normal 12 10 9" xfId="25050"/>
    <cellStyle name="Normal 12 11" xfId="4699"/>
    <cellStyle name="Normal 12 11 2" xfId="25150"/>
    <cellStyle name="Normal 12 12" xfId="8793"/>
    <cellStyle name="Normal 12 12 2" xfId="26879"/>
    <cellStyle name="Normal 12 13" xfId="11000"/>
    <cellStyle name="Normal 12 13 2" xfId="28223"/>
    <cellStyle name="Normal 12 14" xfId="13462"/>
    <cellStyle name="Normal 12 14 2" xfId="29682"/>
    <cellStyle name="Normal 12 15" xfId="15894"/>
    <cellStyle name="Normal 12 15 2" xfId="31052"/>
    <cellStyle name="Normal 12 16" xfId="17622"/>
    <cellStyle name="Normal 12 16 2" xfId="32255"/>
    <cellStyle name="Normal 12 17" xfId="19830"/>
    <cellStyle name="Normal 12 17 2" xfId="33599"/>
    <cellStyle name="Normal 12 18" xfId="22004"/>
    <cellStyle name="Normal 12 19" xfId="37871"/>
    <cellStyle name="Normal 12 2" xfId="941"/>
    <cellStyle name="Normal 12 2 10" xfId="8859"/>
    <cellStyle name="Normal 12 2 10 2" xfId="26911"/>
    <cellStyle name="Normal 12 2 11" xfId="11066"/>
    <cellStyle name="Normal 12 2 11 2" xfId="28255"/>
    <cellStyle name="Normal 12 2 12" xfId="13650"/>
    <cellStyle name="Normal 12 2 12 2" xfId="29765"/>
    <cellStyle name="Normal 12 2 13" xfId="13455"/>
    <cellStyle name="Normal 12 2 13 2" xfId="29678"/>
    <cellStyle name="Normal 12 2 14" xfId="17688"/>
    <cellStyle name="Normal 12 2 14 2" xfId="32287"/>
    <cellStyle name="Normal 12 2 15" xfId="19896"/>
    <cellStyle name="Normal 12 2 15 2" xfId="33631"/>
    <cellStyle name="Normal 12 2 16" xfId="22055"/>
    <cellStyle name="Normal 12 2 17" xfId="38488"/>
    <cellStyle name="Normal 12 2 2" xfId="1218"/>
    <cellStyle name="Normal 12 2 2 10" xfId="11231"/>
    <cellStyle name="Normal 12 2 2 10 2" xfId="28351"/>
    <cellStyle name="Normal 12 2 2 11" xfId="13877"/>
    <cellStyle name="Normal 12 2 2 11 2" xfId="29887"/>
    <cellStyle name="Normal 12 2 2 12" xfId="16209"/>
    <cellStyle name="Normal 12 2 2 12 2" xfId="31258"/>
    <cellStyle name="Normal 12 2 2 13" xfId="17853"/>
    <cellStyle name="Normal 12 2 2 13 2" xfId="32383"/>
    <cellStyle name="Normal 12 2 2 14" xfId="20061"/>
    <cellStyle name="Normal 12 2 2 14 2" xfId="33727"/>
    <cellStyle name="Normal 12 2 2 15" xfId="22210"/>
    <cellStyle name="Normal 12 2 2 2" xfId="2158"/>
    <cellStyle name="Normal 12 2 2 2 10" xfId="22549"/>
    <cellStyle name="Normal 12 2 2 2 2" xfId="5244"/>
    <cellStyle name="Normal 12 2 2 2 2 2" xfId="23952"/>
    <cellStyle name="Normal 12 2 2 2 3" xfId="7843"/>
    <cellStyle name="Normal 12 2 2 2 3 2" xfId="25960"/>
    <cellStyle name="Normal 12 2 2 2 4" xfId="9675"/>
    <cellStyle name="Normal 12 2 2 2 4 2" xfId="27399"/>
    <cellStyle name="Normal 12 2 2 2 5" xfId="11882"/>
    <cellStyle name="Normal 12 2 2 2 5 2" xfId="28743"/>
    <cellStyle name="Normal 12 2 2 2 6" xfId="14661"/>
    <cellStyle name="Normal 12 2 2 2 6 2" xfId="30351"/>
    <cellStyle name="Normal 12 2 2 2 7" xfId="13584"/>
    <cellStyle name="Normal 12 2 2 2 7 2" xfId="29747"/>
    <cellStyle name="Normal 12 2 2 2 8" xfId="18504"/>
    <cellStyle name="Normal 12 2 2 2 8 2" xfId="32775"/>
    <cellStyle name="Normal 12 2 2 2 9" xfId="20712"/>
    <cellStyle name="Normal 12 2 2 2 9 2" xfId="34119"/>
    <cellStyle name="Normal 12 2 2 3" xfId="3011"/>
    <cellStyle name="Normal 12 2 2 3 10" xfId="22919"/>
    <cellStyle name="Normal 12 2 2 3 2" xfId="5614"/>
    <cellStyle name="Normal 12 2 2 3 2 2" xfId="24484"/>
    <cellStyle name="Normal 12 2 2 3 3" xfId="8364"/>
    <cellStyle name="Normal 12 2 2 3 3 2" xfId="26309"/>
    <cellStyle name="Normal 12 2 2 3 4" xfId="10208"/>
    <cellStyle name="Normal 12 2 2 3 4 2" xfId="27653"/>
    <cellStyle name="Normal 12 2 2 3 5" xfId="12415"/>
    <cellStyle name="Normal 12 2 2 3 5 2" xfId="28997"/>
    <cellStyle name="Normal 12 2 2 3 6" xfId="15365"/>
    <cellStyle name="Normal 12 2 2 3 6 2" xfId="30689"/>
    <cellStyle name="Normal 12 2 2 3 7" xfId="16830"/>
    <cellStyle name="Normal 12 2 2 3 7 2" xfId="31685"/>
    <cellStyle name="Normal 12 2 2 3 8" xfId="19037"/>
    <cellStyle name="Normal 12 2 2 3 8 2" xfId="33029"/>
    <cellStyle name="Normal 12 2 2 3 9" xfId="21245"/>
    <cellStyle name="Normal 12 2 2 3 9 2" xfId="34373"/>
    <cellStyle name="Normal 12 2 2 4" xfId="3306"/>
    <cellStyle name="Normal 12 2 2 4 10" xfId="23087"/>
    <cellStyle name="Normal 12 2 2 4 2" xfId="5782"/>
    <cellStyle name="Normal 12 2 2 4 2 2" xfId="24652"/>
    <cellStyle name="Normal 12 2 2 4 3" xfId="8532"/>
    <cellStyle name="Normal 12 2 2 4 3 2" xfId="26451"/>
    <cellStyle name="Normal 12 2 2 4 4" xfId="10376"/>
    <cellStyle name="Normal 12 2 2 4 4 2" xfId="27795"/>
    <cellStyle name="Normal 12 2 2 4 5" xfId="12583"/>
    <cellStyle name="Normal 12 2 2 4 5 2" xfId="29139"/>
    <cellStyle name="Normal 12 2 2 4 6" xfId="15592"/>
    <cellStyle name="Normal 12 2 2 4 6 2" xfId="30863"/>
    <cellStyle name="Normal 12 2 2 4 7" xfId="16998"/>
    <cellStyle name="Normal 12 2 2 4 7 2" xfId="31827"/>
    <cellStyle name="Normal 12 2 2 4 8" xfId="19205"/>
    <cellStyle name="Normal 12 2 2 4 8 2" xfId="33171"/>
    <cellStyle name="Normal 12 2 2 4 9" xfId="21413"/>
    <cellStyle name="Normal 12 2 2 4 9 2" xfId="34515"/>
    <cellStyle name="Normal 12 2 2 5" xfId="3502"/>
    <cellStyle name="Normal 12 2 2 5 2" xfId="6144"/>
    <cellStyle name="Normal 12 2 2 5 2 2" xfId="26536"/>
    <cellStyle name="Normal 12 2 2 5 3" xfId="10495"/>
    <cellStyle name="Normal 12 2 2 5 3 2" xfId="27880"/>
    <cellStyle name="Normal 12 2 2 5 4" xfId="12702"/>
    <cellStyle name="Normal 12 2 2 5 4 2" xfId="29224"/>
    <cellStyle name="Normal 12 2 2 5 5" xfId="15746"/>
    <cellStyle name="Normal 12 2 2 5 5 2" xfId="30967"/>
    <cellStyle name="Normal 12 2 2 5 6" xfId="17117"/>
    <cellStyle name="Normal 12 2 2 5 6 2" xfId="31912"/>
    <cellStyle name="Normal 12 2 2 5 7" xfId="19324"/>
    <cellStyle name="Normal 12 2 2 5 7 2" xfId="33256"/>
    <cellStyle name="Normal 12 2 2 5 8" xfId="21532"/>
    <cellStyle name="Normal 12 2 2 5 8 2" xfId="34600"/>
    <cellStyle name="Normal 12 2 2 5 9" xfId="23407"/>
    <cellStyle name="Normal 12 2 2 6" xfId="4327"/>
    <cellStyle name="Normal 12 2 2 6 2" xfId="7171"/>
    <cellStyle name="Normal 12 2 2 6 2 2" xfId="26765"/>
    <cellStyle name="Normal 12 2 2 6 3" xfId="10819"/>
    <cellStyle name="Normal 12 2 2 6 3 2" xfId="28109"/>
    <cellStyle name="Normal 12 2 2 6 4" xfId="13026"/>
    <cellStyle name="Normal 12 2 2 6 4 2" xfId="29453"/>
    <cellStyle name="Normal 12 2 2 6 5" xfId="16292"/>
    <cellStyle name="Normal 12 2 2 6 5 2" xfId="31328"/>
    <cellStyle name="Normal 12 2 2 6 6" xfId="17441"/>
    <cellStyle name="Normal 12 2 2 6 6 2" xfId="32141"/>
    <cellStyle name="Normal 12 2 2 6 7" xfId="19648"/>
    <cellStyle name="Normal 12 2 2 6 7 2" xfId="33485"/>
    <cellStyle name="Normal 12 2 2 6 8" xfId="21856"/>
    <cellStyle name="Normal 12 2 2 6 8 2" xfId="34829"/>
    <cellStyle name="Normal 12 2 2 6 9" xfId="25010"/>
    <cellStyle name="Normal 12 2 2 7" xfId="4587"/>
    <cellStyle name="Normal 12 2 2 7 2" xfId="7269"/>
    <cellStyle name="Normal 12 2 2 7 2 2" xfId="26863"/>
    <cellStyle name="Normal 12 2 2 7 3" xfId="10917"/>
    <cellStyle name="Normal 12 2 2 7 3 2" xfId="28207"/>
    <cellStyle name="Normal 12 2 2 7 4" xfId="13124"/>
    <cellStyle name="Normal 12 2 2 7 4 2" xfId="29551"/>
    <cellStyle name="Normal 12 2 2 7 5" xfId="16467"/>
    <cellStyle name="Normal 12 2 2 7 5 2" xfId="31471"/>
    <cellStyle name="Normal 12 2 2 7 6" xfId="17539"/>
    <cellStyle name="Normal 12 2 2 7 6 2" xfId="32239"/>
    <cellStyle name="Normal 12 2 2 7 7" xfId="19746"/>
    <cellStyle name="Normal 12 2 2 7 7 2" xfId="33583"/>
    <cellStyle name="Normal 12 2 2 7 8" xfId="21954"/>
    <cellStyle name="Normal 12 2 2 7 8 2" xfId="34927"/>
    <cellStyle name="Normal 12 2 2 7 9" xfId="25108"/>
    <cellStyle name="Normal 12 2 2 8" xfId="4905"/>
    <cellStyle name="Normal 12 2 2 8 2" xfId="25381"/>
    <cellStyle name="Normal 12 2 2 9" xfId="9024"/>
    <cellStyle name="Normal 12 2 2 9 2" xfId="27007"/>
    <cellStyle name="Normal 12 2 3" xfId="1970"/>
    <cellStyle name="Normal 12 2 3 10" xfId="22384"/>
    <cellStyle name="Normal 12 2 3 2" xfId="5079"/>
    <cellStyle name="Normal 12 2 3 2 2" xfId="23781"/>
    <cellStyle name="Normal 12 2 3 3" xfId="7682"/>
    <cellStyle name="Normal 12 2 3 3 2" xfId="25787"/>
    <cellStyle name="Normal 12 2 3 4" xfId="9496"/>
    <cellStyle name="Normal 12 2 3 4 2" xfId="27285"/>
    <cellStyle name="Normal 12 2 3 5" xfId="11703"/>
    <cellStyle name="Normal 12 2 3 5 2" xfId="28629"/>
    <cellStyle name="Normal 12 2 3 6" xfId="14480"/>
    <cellStyle name="Normal 12 2 3 6 2" xfId="30236"/>
    <cellStyle name="Normal 12 2 3 7" xfId="13250"/>
    <cellStyle name="Normal 12 2 3 7 2" xfId="29592"/>
    <cellStyle name="Normal 12 2 3 8" xfId="18325"/>
    <cellStyle name="Normal 12 2 3 8 2" xfId="32661"/>
    <cellStyle name="Normal 12 2 3 9" xfId="20533"/>
    <cellStyle name="Normal 12 2 3 9 2" xfId="34005"/>
    <cellStyle name="Normal 12 2 4" xfId="2825"/>
    <cellStyle name="Normal 12 2 4 10" xfId="22790"/>
    <cellStyle name="Normal 12 2 4 2" xfId="5485"/>
    <cellStyle name="Normal 12 2 4 2 2" xfId="24355"/>
    <cellStyle name="Normal 12 2 4 3" xfId="8235"/>
    <cellStyle name="Normal 12 2 4 3 2" xfId="26205"/>
    <cellStyle name="Normal 12 2 4 4" xfId="10079"/>
    <cellStyle name="Normal 12 2 4 4 2" xfId="27549"/>
    <cellStyle name="Normal 12 2 4 5" xfId="12286"/>
    <cellStyle name="Normal 12 2 4 5 2" xfId="28893"/>
    <cellStyle name="Normal 12 2 4 6" xfId="15205"/>
    <cellStyle name="Normal 12 2 4 6 2" xfId="30563"/>
    <cellStyle name="Normal 12 2 4 7" xfId="16701"/>
    <cellStyle name="Normal 12 2 4 7 2" xfId="31581"/>
    <cellStyle name="Normal 12 2 4 8" xfId="18908"/>
    <cellStyle name="Normal 12 2 4 8 2" xfId="32925"/>
    <cellStyle name="Normal 12 2 4 9" xfId="21116"/>
    <cellStyle name="Normal 12 2 4 9 2" xfId="34269"/>
    <cellStyle name="Normal 12 2 5" xfId="2668"/>
    <cellStyle name="Normal 12 2 5 10" xfId="22705"/>
    <cellStyle name="Normal 12 2 5 2" xfId="5400"/>
    <cellStyle name="Normal 12 2 5 2 2" xfId="24270"/>
    <cellStyle name="Normal 12 2 5 3" xfId="8150"/>
    <cellStyle name="Normal 12 2 5 3 2" xfId="26146"/>
    <cellStyle name="Normal 12 2 5 4" xfId="9994"/>
    <cellStyle name="Normal 12 2 5 4 2" xfId="27490"/>
    <cellStyle name="Normal 12 2 5 5" xfId="12201"/>
    <cellStyle name="Normal 12 2 5 5 2" xfId="28834"/>
    <cellStyle name="Normal 12 2 5 6" xfId="15083"/>
    <cellStyle name="Normal 12 2 5 6 2" xfId="30491"/>
    <cellStyle name="Normal 12 2 5 7" xfId="16616"/>
    <cellStyle name="Normal 12 2 5 7 2" xfId="31522"/>
    <cellStyle name="Normal 12 2 5 8" xfId="18823"/>
    <cellStyle name="Normal 12 2 5 8 2" xfId="32866"/>
    <cellStyle name="Normal 12 2 5 9" xfId="21031"/>
    <cellStyle name="Normal 12 2 5 9 2" xfId="34210"/>
    <cellStyle name="Normal 12 2 6" xfId="1403"/>
    <cellStyle name="Normal 12 2 6 2" xfId="5979"/>
    <cellStyle name="Normal 12 2 6 2 2" xfId="25520"/>
    <cellStyle name="Normal 12 2 6 3" xfId="9164"/>
    <cellStyle name="Normal 12 2 6 3 2" xfId="27069"/>
    <cellStyle name="Normal 12 2 6 4" xfId="11371"/>
    <cellStyle name="Normal 12 2 6 4 2" xfId="28413"/>
    <cellStyle name="Normal 12 2 6 5" xfId="14041"/>
    <cellStyle name="Normal 12 2 6 5 2" xfId="29957"/>
    <cellStyle name="Normal 12 2 6 6" xfId="15352"/>
    <cellStyle name="Normal 12 2 6 6 2" xfId="30678"/>
    <cellStyle name="Normal 12 2 6 7" xfId="17993"/>
    <cellStyle name="Normal 12 2 6 7 2" xfId="32445"/>
    <cellStyle name="Normal 12 2 6 8" xfId="20201"/>
    <cellStyle name="Normal 12 2 6 8 2" xfId="33789"/>
    <cellStyle name="Normal 12 2 6 9" xfId="23242"/>
    <cellStyle name="Normal 12 2 7" xfId="2057"/>
    <cellStyle name="Normal 12 2 7 2" xfId="6493"/>
    <cellStyle name="Normal 12 2 7 2 2" xfId="25861"/>
    <cellStyle name="Normal 12 2 7 3" xfId="9575"/>
    <cellStyle name="Normal 12 2 7 3 2" xfId="27359"/>
    <cellStyle name="Normal 12 2 7 4" xfId="11782"/>
    <cellStyle name="Normal 12 2 7 4 2" xfId="28703"/>
    <cellStyle name="Normal 12 2 7 5" xfId="14560"/>
    <cellStyle name="Normal 12 2 7 5 2" xfId="30310"/>
    <cellStyle name="Normal 12 2 7 6" xfId="13316"/>
    <cellStyle name="Normal 12 2 7 6 2" xfId="29619"/>
    <cellStyle name="Normal 12 2 7 7" xfId="18404"/>
    <cellStyle name="Normal 12 2 7 7 2" xfId="32735"/>
    <cellStyle name="Normal 12 2 7 8" xfId="20612"/>
    <cellStyle name="Normal 12 2 7 8 2" xfId="34079"/>
    <cellStyle name="Normal 12 2 7 9" xfId="23852"/>
    <cellStyle name="Normal 12 2 8" xfId="4278"/>
    <cellStyle name="Normal 12 2 8 2" xfId="7153"/>
    <cellStyle name="Normal 12 2 8 2 2" xfId="26747"/>
    <cellStyle name="Normal 12 2 8 3" xfId="10801"/>
    <cellStyle name="Normal 12 2 8 3 2" xfId="28091"/>
    <cellStyle name="Normal 12 2 8 4" xfId="13008"/>
    <cellStyle name="Normal 12 2 8 4 2" xfId="29435"/>
    <cellStyle name="Normal 12 2 8 5" xfId="16258"/>
    <cellStyle name="Normal 12 2 8 5 2" xfId="31300"/>
    <cellStyle name="Normal 12 2 8 6" xfId="17423"/>
    <cellStyle name="Normal 12 2 8 6 2" xfId="32123"/>
    <cellStyle name="Normal 12 2 8 7" xfId="19630"/>
    <cellStyle name="Normal 12 2 8 7 2" xfId="33467"/>
    <cellStyle name="Normal 12 2 8 8" xfId="21838"/>
    <cellStyle name="Normal 12 2 8 8 2" xfId="34811"/>
    <cellStyle name="Normal 12 2 8 9" xfId="24992"/>
    <cellStyle name="Normal 12 2 9" xfId="4750"/>
    <cellStyle name="Normal 12 2 9 2" xfId="25216"/>
    <cellStyle name="Normal 12 3" xfId="1102"/>
    <cellStyle name="Normal 12 3 10" xfId="8909"/>
    <cellStyle name="Normal 12 3 10 2" xfId="26943"/>
    <cellStyle name="Normal 12 3 11" xfId="11116"/>
    <cellStyle name="Normal 12 3 11 2" xfId="28287"/>
    <cellStyle name="Normal 12 3 12" xfId="13762"/>
    <cellStyle name="Normal 12 3 12 2" xfId="29823"/>
    <cellStyle name="Normal 12 3 13" xfId="15884"/>
    <cellStyle name="Normal 12 3 13 2" xfId="31047"/>
    <cellStyle name="Normal 12 3 14" xfId="17738"/>
    <cellStyle name="Normal 12 3 14 2" xfId="32319"/>
    <cellStyle name="Normal 12 3 15" xfId="19946"/>
    <cellStyle name="Normal 12 3 15 2" xfId="33663"/>
    <cellStyle name="Normal 12 3 16" xfId="22087"/>
    <cellStyle name="Normal 12 3 2" xfId="1250"/>
    <cellStyle name="Normal 12 3 2 10" xfId="11263"/>
    <cellStyle name="Normal 12 3 2 10 2" xfId="28383"/>
    <cellStyle name="Normal 12 3 2 11" xfId="13909"/>
    <cellStyle name="Normal 12 3 2 11 2" xfId="29919"/>
    <cellStyle name="Normal 12 3 2 12" xfId="13459"/>
    <cellStyle name="Normal 12 3 2 12 2" xfId="29680"/>
    <cellStyle name="Normal 12 3 2 13" xfId="17885"/>
    <cellStyle name="Normal 12 3 2 13 2" xfId="32415"/>
    <cellStyle name="Normal 12 3 2 14" xfId="20093"/>
    <cellStyle name="Normal 12 3 2 14 2" xfId="33759"/>
    <cellStyle name="Normal 12 3 2 15" xfId="22260"/>
    <cellStyle name="Normal 12 3 2 2" xfId="2209"/>
    <cellStyle name="Normal 12 3 2 2 10" xfId="22581"/>
    <cellStyle name="Normal 12 3 2 2 2" xfId="5276"/>
    <cellStyle name="Normal 12 3 2 2 2 2" xfId="24003"/>
    <cellStyle name="Normal 12 3 2 2 3" xfId="7893"/>
    <cellStyle name="Normal 12 3 2 2 3 2" xfId="26011"/>
    <cellStyle name="Normal 12 3 2 2 4" xfId="9726"/>
    <cellStyle name="Normal 12 3 2 2 4 2" xfId="27432"/>
    <cellStyle name="Normal 12 3 2 2 5" xfId="11933"/>
    <cellStyle name="Normal 12 3 2 2 5 2" xfId="28776"/>
    <cellStyle name="Normal 12 3 2 2 6" xfId="14712"/>
    <cellStyle name="Normal 12 3 2 2 6 2" xfId="30384"/>
    <cellStyle name="Normal 12 3 2 2 7" xfId="14747"/>
    <cellStyle name="Normal 12 3 2 2 7 2" xfId="30411"/>
    <cellStyle name="Normal 12 3 2 2 8" xfId="18555"/>
    <cellStyle name="Normal 12 3 2 2 8 2" xfId="32808"/>
    <cellStyle name="Normal 12 3 2 2 9" xfId="20763"/>
    <cellStyle name="Normal 12 3 2 2 9 2" xfId="34152"/>
    <cellStyle name="Normal 12 3 2 3" xfId="3043"/>
    <cellStyle name="Normal 12 3 2 3 10" xfId="22951"/>
    <cellStyle name="Normal 12 3 2 3 2" xfId="5646"/>
    <cellStyle name="Normal 12 3 2 3 2 2" xfId="24516"/>
    <cellStyle name="Normal 12 3 2 3 3" xfId="8396"/>
    <cellStyle name="Normal 12 3 2 3 3 2" xfId="26341"/>
    <cellStyle name="Normal 12 3 2 3 4" xfId="10240"/>
    <cellStyle name="Normal 12 3 2 3 4 2" xfId="27685"/>
    <cellStyle name="Normal 12 3 2 3 5" xfId="12447"/>
    <cellStyle name="Normal 12 3 2 3 5 2" xfId="29029"/>
    <cellStyle name="Normal 12 3 2 3 6" xfId="15397"/>
    <cellStyle name="Normal 12 3 2 3 6 2" xfId="30721"/>
    <cellStyle name="Normal 12 3 2 3 7" xfId="16862"/>
    <cellStyle name="Normal 12 3 2 3 7 2" xfId="31717"/>
    <cellStyle name="Normal 12 3 2 3 8" xfId="19069"/>
    <cellStyle name="Normal 12 3 2 3 8 2" xfId="33061"/>
    <cellStyle name="Normal 12 3 2 3 9" xfId="21277"/>
    <cellStyle name="Normal 12 3 2 3 9 2" xfId="34405"/>
    <cellStyle name="Normal 12 3 2 4" xfId="3338"/>
    <cellStyle name="Normal 12 3 2 4 10" xfId="23119"/>
    <cellStyle name="Normal 12 3 2 4 2" xfId="5814"/>
    <cellStyle name="Normal 12 3 2 4 2 2" xfId="24684"/>
    <cellStyle name="Normal 12 3 2 4 3" xfId="8564"/>
    <cellStyle name="Normal 12 3 2 4 3 2" xfId="26483"/>
    <cellStyle name="Normal 12 3 2 4 4" xfId="10408"/>
    <cellStyle name="Normal 12 3 2 4 4 2" xfId="27827"/>
    <cellStyle name="Normal 12 3 2 4 5" xfId="12615"/>
    <cellStyle name="Normal 12 3 2 4 5 2" xfId="29171"/>
    <cellStyle name="Normal 12 3 2 4 6" xfId="15624"/>
    <cellStyle name="Normal 12 3 2 4 6 2" xfId="30895"/>
    <cellStyle name="Normal 12 3 2 4 7" xfId="17030"/>
    <cellStyle name="Normal 12 3 2 4 7 2" xfId="31859"/>
    <cellStyle name="Normal 12 3 2 4 8" xfId="19237"/>
    <cellStyle name="Normal 12 3 2 4 8 2" xfId="33203"/>
    <cellStyle name="Normal 12 3 2 4 9" xfId="21445"/>
    <cellStyle name="Normal 12 3 2 4 9 2" xfId="34547"/>
    <cellStyle name="Normal 12 3 2 5" xfId="3552"/>
    <cellStyle name="Normal 12 3 2 5 2" xfId="6176"/>
    <cellStyle name="Normal 12 3 2 5 2 2" xfId="26568"/>
    <cellStyle name="Normal 12 3 2 5 3" xfId="10545"/>
    <cellStyle name="Normal 12 3 2 5 3 2" xfId="27912"/>
    <cellStyle name="Normal 12 3 2 5 4" xfId="12752"/>
    <cellStyle name="Normal 12 3 2 5 4 2" xfId="29256"/>
    <cellStyle name="Normal 12 3 2 5 5" xfId="15796"/>
    <cellStyle name="Normal 12 3 2 5 5 2" xfId="30999"/>
    <cellStyle name="Normal 12 3 2 5 6" xfId="17167"/>
    <cellStyle name="Normal 12 3 2 5 6 2" xfId="31944"/>
    <cellStyle name="Normal 12 3 2 5 7" xfId="19374"/>
    <cellStyle name="Normal 12 3 2 5 7 2" xfId="33288"/>
    <cellStyle name="Normal 12 3 2 5 8" xfId="21582"/>
    <cellStyle name="Normal 12 3 2 5 8 2" xfId="34632"/>
    <cellStyle name="Normal 12 3 2 5 9" xfId="23439"/>
    <cellStyle name="Normal 12 3 2 6" xfId="1407"/>
    <cellStyle name="Normal 12 3 2 6 2" xfId="6283"/>
    <cellStyle name="Normal 12 3 2 6 2 2" xfId="25521"/>
    <cellStyle name="Normal 12 3 2 6 3" xfId="9167"/>
    <cellStyle name="Normal 12 3 2 6 3 2" xfId="27070"/>
    <cellStyle name="Normal 12 3 2 6 4" xfId="11374"/>
    <cellStyle name="Normal 12 3 2 6 4 2" xfId="28414"/>
    <cellStyle name="Normal 12 3 2 6 5" xfId="14044"/>
    <cellStyle name="Normal 12 3 2 6 5 2" xfId="29958"/>
    <cellStyle name="Normal 12 3 2 6 6" xfId="16069"/>
    <cellStyle name="Normal 12 3 2 6 6 2" xfId="31145"/>
    <cellStyle name="Normal 12 3 2 6 7" xfId="17996"/>
    <cellStyle name="Normal 12 3 2 6 7 2" xfId="32446"/>
    <cellStyle name="Normal 12 3 2 6 8" xfId="20204"/>
    <cellStyle name="Normal 12 3 2 6 8 2" xfId="33790"/>
    <cellStyle name="Normal 12 3 2 6 9" xfId="23546"/>
    <cellStyle name="Normal 12 3 2 7" xfId="4507"/>
    <cellStyle name="Normal 12 3 2 7 2" xfId="7228"/>
    <cellStyle name="Normal 12 3 2 7 2 2" xfId="26822"/>
    <cellStyle name="Normal 12 3 2 7 3" xfId="10876"/>
    <cellStyle name="Normal 12 3 2 7 3 2" xfId="28166"/>
    <cellStyle name="Normal 12 3 2 7 4" xfId="13083"/>
    <cellStyle name="Normal 12 3 2 7 4 2" xfId="29510"/>
    <cellStyle name="Normal 12 3 2 7 5" xfId="16412"/>
    <cellStyle name="Normal 12 3 2 7 5 2" xfId="31420"/>
    <cellStyle name="Normal 12 3 2 7 6" xfId="17498"/>
    <cellStyle name="Normal 12 3 2 7 6 2" xfId="32198"/>
    <cellStyle name="Normal 12 3 2 7 7" xfId="19705"/>
    <cellStyle name="Normal 12 3 2 7 7 2" xfId="33542"/>
    <cellStyle name="Normal 12 3 2 7 8" xfId="21913"/>
    <cellStyle name="Normal 12 3 2 7 8 2" xfId="34886"/>
    <cellStyle name="Normal 12 3 2 7 9" xfId="25067"/>
    <cellStyle name="Normal 12 3 2 8" xfId="4955"/>
    <cellStyle name="Normal 12 3 2 8 2" xfId="25413"/>
    <cellStyle name="Normal 12 3 2 9" xfId="9056"/>
    <cellStyle name="Normal 12 3 2 9 2" xfId="27039"/>
    <cellStyle name="Normal 12 3 3" xfId="2011"/>
    <cellStyle name="Normal 12 3 3 10" xfId="22434"/>
    <cellStyle name="Normal 12 3 3 2" xfId="5129"/>
    <cellStyle name="Normal 12 3 3 2 2" xfId="23819"/>
    <cellStyle name="Normal 12 3 3 3" xfId="7715"/>
    <cellStyle name="Normal 12 3 3 3 2" xfId="25827"/>
    <cellStyle name="Normal 12 3 3 4" xfId="9537"/>
    <cellStyle name="Normal 12 3 3 4 2" xfId="27325"/>
    <cellStyle name="Normal 12 3 3 5" xfId="11744"/>
    <cellStyle name="Normal 12 3 3 5 2" xfId="28669"/>
    <cellStyle name="Normal 12 3 3 6" xfId="14521"/>
    <cellStyle name="Normal 12 3 3 6 2" xfId="30276"/>
    <cellStyle name="Normal 12 3 3 7" xfId="14758"/>
    <cellStyle name="Normal 12 3 3 7 2" xfId="30416"/>
    <cellStyle name="Normal 12 3 3 8" xfId="18366"/>
    <cellStyle name="Normal 12 3 3 8 2" xfId="32701"/>
    <cellStyle name="Normal 12 3 3 9" xfId="20574"/>
    <cellStyle name="Normal 12 3 3 9 2" xfId="34045"/>
    <cellStyle name="Normal 12 3 4" xfId="2896"/>
    <cellStyle name="Normal 12 3 4 10" xfId="22830"/>
    <cellStyle name="Normal 12 3 4 2" xfId="5525"/>
    <cellStyle name="Normal 12 3 4 2 2" xfId="24395"/>
    <cellStyle name="Normal 12 3 4 3" xfId="8275"/>
    <cellStyle name="Normal 12 3 4 3 2" xfId="26245"/>
    <cellStyle name="Normal 12 3 4 4" xfId="10119"/>
    <cellStyle name="Normal 12 3 4 4 2" xfId="27589"/>
    <cellStyle name="Normal 12 3 4 5" xfId="12326"/>
    <cellStyle name="Normal 12 3 4 5 2" xfId="28933"/>
    <cellStyle name="Normal 12 3 4 6" xfId="15262"/>
    <cellStyle name="Normal 12 3 4 6 2" xfId="30616"/>
    <cellStyle name="Normal 12 3 4 7" xfId="16741"/>
    <cellStyle name="Normal 12 3 4 7 2" xfId="31621"/>
    <cellStyle name="Normal 12 3 4 8" xfId="18948"/>
    <cellStyle name="Normal 12 3 4 8 2" xfId="32965"/>
    <cellStyle name="Normal 12 3 4 9" xfId="21156"/>
    <cellStyle name="Normal 12 3 4 9 2" xfId="34309"/>
    <cellStyle name="Normal 12 3 5" xfId="3191"/>
    <cellStyle name="Normal 12 3 5 10" xfId="23023"/>
    <cellStyle name="Normal 12 3 5 2" xfId="5718"/>
    <cellStyle name="Normal 12 3 5 2 2" xfId="24588"/>
    <cellStyle name="Normal 12 3 5 3" xfId="8468"/>
    <cellStyle name="Normal 12 3 5 3 2" xfId="26387"/>
    <cellStyle name="Normal 12 3 5 4" xfId="10312"/>
    <cellStyle name="Normal 12 3 5 4 2" xfId="27731"/>
    <cellStyle name="Normal 12 3 5 5" xfId="12519"/>
    <cellStyle name="Normal 12 3 5 5 2" xfId="29075"/>
    <cellStyle name="Normal 12 3 5 6" xfId="15509"/>
    <cellStyle name="Normal 12 3 5 6 2" xfId="30789"/>
    <cellStyle name="Normal 12 3 5 7" xfId="16934"/>
    <cellStyle name="Normal 12 3 5 7 2" xfId="31763"/>
    <cellStyle name="Normal 12 3 5 8" xfId="19141"/>
    <cellStyle name="Normal 12 3 5 8 2" xfId="33107"/>
    <cellStyle name="Normal 12 3 5 9" xfId="21349"/>
    <cellStyle name="Normal 12 3 5 9 2" xfId="34451"/>
    <cellStyle name="Normal 12 3 6" xfId="1603"/>
    <cellStyle name="Normal 12 3 6 2" xfId="6029"/>
    <cellStyle name="Normal 12 3 6 2 2" xfId="25590"/>
    <cellStyle name="Normal 12 3 6 3" xfId="9273"/>
    <cellStyle name="Normal 12 3 6 3 2" xfId="27130"/>
    <cellStyle name="Normal 12 3 6 4" xfId="11480"/>
    <cellStyle name="Normal 12 3 6 4 2" xfId="28474"/>
    <cellStyle name="Normal 12 3 6 5" xfId="14188"/>
    <cellStyle name="Normal 12 3 6 5 2" xfId="30042"/>
    <cellStyle name="Normal 12 3 6 6" xfId="16273"/>
    <cellStyle name="Normal 12 3 6 6 2" xfId="31312"/>
    <cellStyle name="Normal 12 3 6 7" xfId="18102"/>
    <cellStyle name="Normal 12 3 6 7 2" xfId="32506"/>
    <cellStyle name="Normal 12 3 6 8" xfId="20310"/>
    <cellStyle name="Normal 12 3 6 8 2" xfId="33850"/>
    <cellStyle name="Normal 12 3 6 9" xfId="23292"/>
    <cellStyle name="Normal 12 3 7" xfId="4323"/>
    <cellStyle name="Normal 12 3 7 2" xfId="7170"/>
    <cellStyle name="Normal 12 3 7 2 2" xfId="26764"/>
    <cellStyle name="Normal 12 3 7 3" xfId="10818"/>
    <cellStyle name="Normal 12 3 7 3 2" xfId="28108"/>
    <cellStyle name="Normal 12 3 7 4" xfId="13025"/>
    <cellStyle name="Normal 12 3 7 4 2" xfId="29452"/>
    <cellStyle name="Normal 12 3 7 5" xfId="16288"/>
    <cellStyle name="Normal 12 3 7 5 2" xfId="31325"/>
    <cellStyle name="Normal 12 3 7 6" xfId="17440"/>
    <cellStyle name="Normal 12 3 7 6 2" xfId="32140"/>
    <cellStyle name="Normal 12 3 7 7" xfId="19647"/>
    <cellStyle name="Normal 12 3 7 7 2" xfId="33484"/>
    <cellStyle name="Normal 12 3 7 8" xfId="21855"/>
    <cellStyle name="Normal 12 3 7 8 2" xfId="34828"/>
    <cellStyle name="Normal 12 3 7 9" xfId="25009"/>
    <cellStyle name="Normal 12 3 8" xfId="3953"/>
    <cellStyle name="Normal 12 3 8 2" xfId="7060"/>
    <cellStyle name="Normal 12 3 8 2 2" xfId="26654"/>
    <cellStyle name="Normal 12 3 8 3" xfId="10708"/>
    <cellStyle name="Normal 12 3 8 3 2" xfId="27998"/>
    <cellStyle name="Normal 12 3 8 4" xfId="12915"/>
    <cellStyle name="Normal 12 3 8 4 2" xfId="29342"/>
    <cellStyle name="Normal 12 3 8 5" xfId="16057"/>
    <cellStyle name="Normal 12 3 8 5 2" xfId="31136"/>
    <cellStyle name="Normal 12 3 8 6" xfId="17330"/>
    <cellStyle name="Normal 12 3 8 6 2" xfId="32030"/>
    <cellStyle name="Normal 12 3 8 7" xfId="19537"/>
    <cellStyle name="Normal 12 3 8 7 2" xfId="33374"/>
    <cellStyle name="Normal 12 3 8 8" xfId="21745"/>
    <cellStyle name="Normal 12 3 8 8 2" xfId="34718"/>
    <cellStyle name="Normal 12 3 8 9" xfId="24899"/>
    <cellStyle name="Normal 12 3 9" xfId="4782"/>
    <cellStyle name="Normal 12 3 9 2" xfId="25266"/>
    <cellStyle name="Normal 12 4" xfId="1167"/>
    <cellStyle name="Normal 12 4 10" xfId="11181"/>
    <cellStyle name="Normal 12 4 10 2" xfId="28319"/>
    <cellStyle name="Normal 12 4 11" xfId="13827"/>
    <cellStyle name="Normal 12 4 11 2" xfId="29855"/>
    <cellStyle name="Normal 12 4 12" xfId="13439"/>
    <cellStyle name="Normal 12 4 12 2" xfId="29669"/>
    <cellStyle name="Normal 12 4 13" xfId="17803"/>
    <cellStyle name="Normal 12 4 13 2" xfId="32351"/>
    <cellStyle name="Normal 12 4 14" xfId="20011"/>
    <cellStyle name="Normal 12 4 14 2" xfId="33695"/>
    <cellStyle name="Normal 12 4 15" xfId="22144"/>
    <cellStyle name="Normal 12 4 2" xfId="2092"/>
    <cellStyle name="Normal 12 4 2 10" xfId="22499"/>
    <cellStyle name="Normal 12 4 2 2" xfId="5194"/>
    <cellStyle name="Normal 12 4 2 2 2" xfId="23886"/>
    <cellStyle name="Normal 12 4 2 3" xfId="7777"/>
    <cellStyle name="Normal 12 4 2 3 2" xfId="25894"/>
    <cellStyle name="Normal 12 4 2 4" xfId="9609"/>
    <cellStyle name="Normal 12 4 2 4 2" xfId="27367"/>
    <cellStyle name="Normal 12 4 2 5" xfId="11816"/>
    <cellStyle name="Normal 12 4 2 5 2" xfId="28711"/>
    <cellStyle name="Normal 12 4 2 6" xfId="14595"/>
    <cellStyle name="Normal 12 4 2 6 2" xfId="30319"/>
    <cellStyle name="Normal 12 4 2 7" xfId="13339"/>
    <cellStyle name="Normal 12 4 2 7 2" xfId="29628"/>
    <cellStyle name="Normal 12 4 2 8" xfId="18438"/>
    <cellStyle name="Normal 12 4 2 8 2" xfId="32743"/>
    <cellStyle name="Normal 12 4 2 9" xfId="20646"/>
    <cellStyle name="Normal 12 4 2 9 2" xfId="34087"/>
    <cellStyle name="Normal 12 4 3" xfId="2961"/>
    <cellStyle name="Normal 12 4 3 10" xfId="22887"/>
    <cellStyle name="Normal 12 4 3 2" xfId="5582"/>
    <cellStyle name="Normal 12 4 3 2 2" xfId="24452"/>
    <cellStyle name="Normal 12 4 3 3" xfId="8332"/>
    <cellStyle name="Normal 12 4 3 3 2" xfId="26277"/>
    <cellStyle name="Normal 12 4 3 4" xfId="10176"/>
    <cellStyle name="Normal 12 4 3 4 2" xfId="27621"/>
    <cellStyle name="Normal 12 4 3 5" xfId="12383"/>
    <cellStyle name="Normal 12 4 3 5 2" xfId="28965"/>
    <cellStyle name="Normal 12 4 3 6" xfId="15322"/>
    <cellStyle name="Normal 12 4 3 6 2" xfId="30649"/>
    <cellStyle name="Normal 12 4 3 7" xfId="16798"/>
    <cellStyle name="Normal 12 4 3 7 2" xfId="31653"/>
    <cellStyle name="Normal 12 4 3 8" xfId="19005"/>
    <cellStyle name="Normal 12 4 3 8 2" xfId="32997"/>
    <cellStyle name="Normal 12 4 3 9" xfId="21213"/>
    <cellStyle name="Normal 12 4 3 9 2" xfId="34341"/>
    <cellStyle name="Normal 12 4 4" xfId="3256"/>
    <cellStyle name="Normal 12 4 4 10" xfId="23055"/>
    <cellStyle name="Normal 12 4 4 2" xfId="5750"/>
    <cellStyle name="Normal 12 4 4 2 2" xfId="24620"/>
    <cellStyle name="Normal 12 4 4 3" xfId="8500"/>
    <cellStyle name="Normal 12 4 4 3 2" xfId="26419"/>
    <cellStyle name="Normal 12 4 4 4" xfId="10344"/>
    <cellStyle name="Normal 12 4 4 4 2" xfId="27763"/>
    <cellStyle name="Normal 12 4 4 5" xfId="12551"/>
    <cellStyle name="Normal 12 4 4 5 2" xfId="29107"/>
    <cellStyle name="Normal 12 4 4 6" xfId="15550"/>
    <cellStyle name="Normal 12 4 4 6 2" xfId="30825"/>
    <cellStyle name="Normal 12 4 4 7" xfId="16966"/>
    <cellStyle name="Normal 12 4 4 7 2" xfId="31795"/>
    <cellStyle name="Normal 12 4 4 8" xfId="19173"/>
    <cellStyle name="Normal 12 4 4 8 2" xfId="33139"/>
    <cellStyle name="Normal 12 4 4 9" xfId="21381"/>
    <cellStyle name="Normal 12 4 4 9 2" xfId="34483"/>
    <cellStyle name="Normal 12 4 5" xfId="1864"/>
    <cellStyle name="Normal 12 4 5 2" xfId="6094"/>
    <cellStyle name="Normal 12 4 5 2 2" xfId="25737"/>
    <cellStyle name="Normal 12 4 5 3" xfId="9440"/>
    <cellStyle name="Normal 12 4 5 3 2" xfId="27253"/>
    <cellStyle name="Normal 12 4 5 4" xfId="11647"/>
    <cellStyle name="Normal 12 4 5 4 2" xfId="28597"/>
    <cellStyle name="Normal 12 4 5 5" xfId="14401"/>
    <cellStyle name="Normal 12 4 5 5 2" xfId="30190"/>
    <cellStyle name="Normal 12 4 5 6" xfId="16031"/>
    <cellStyle name="Normal 12 4 5 6 2" xfId="31112"/>
    <cellStyle name="Normal 12 4 5 7" xfId="18269"/>
    <cellStyle name="Normal 12 4 5 7 2" xfId="32629"/>
    <cellStyle name="Normal 12 4 5 8" xfId="20477"/>
    <cellStyle name="Normal 12 4 5 8 2" xfId="33973"/>
    <cellStyle name="Normal 12 4 5 9" xfId="23357"/>
    <cellStyle name="Normal 12 4 6" xfId="1857"/>
    <cellStyle name="Normal 12 4 6 2" xfId="6442"/>
    <cellStyle name="Normal 12 4 6 2 2" xfId="25734"/>
    <cellStyle name="Normal 12 4 6 3" xfId="9435"/>
    <cellStyle name="Normal 12 4 6 3 2" xfId="27250"/>
    <cellStyle name="Normal 12 4 6 4" xfId="11642"/>
    <cellStyle name="Normal 12 4 6 4 2" xfId="28594"/>
    <cellStyle name="Normal 12 4 6 5" xfId="14395"/>
    <cellStyle name="Normal 12 4 6 5 2" xfId="30186"/>
    <cellStyle name="Normal 12 4 6 6" xfId="14429"/>
    <cellStyle name="Normal 12 4 6 6 2" xfId="30209"/>
    <cellStyle name="Normal 12 4 6 7" xfId="18264"/>
    <cellStyle name="Normal 12 4 6 7 2" xfId="32626"/>
    <cellStyle name="Normal 12 4 6 8" xfId="20472"/>
    <cellStyle name="Normal 12 4 6 8 2" xfId="33970"/>
    <cellStyle name="Normal 12 4 6 9" xfId="23737"/>
    <cellStyle name="Normal 12 4 7" xfId="2342"/>
    <cellStyle name="Normal 12 4 7 2" xfId="6625"/>
    <cellStyle name="Normal 12 4 7 2 2" xfId="26061"/>
    <cellStyle name="Normal 12 4 7 3" xfId="9804"/>
    <cellStyle name="Normal 12 4 7 3 2" xfId="27459"/>
    <cellStyle name="Normal 12 4 7 4" xfId="12011"/>
    <cellStyle name="Normal 12 4 7 4 2" xfId="28803"/>
    <cellStyle name="Normal 12 4 7 5" xfId="14823"/>
    <cellStyle name="Normal 12 4 7 5 2" xfId="30426"/>
    <cellStyle name="Normal 12 4 7 6" xfId="13503"/>
    <cellStyle name="Normal 12 4 7 6 2" xfId="29712"/>
    <cellStyle name="Normal 12 4 7 7" xfId="18633"/>
    <cellStyle name="Normal 12 4 7 7 2" xfId="32835"/>
    <cellStyle name="Normal 12 4 7 8" xfId="20841"/>
    <cellStyle name="Normal 12 4 7 8 2" xfId="34179"/>
    <cellStyle name="Normal 12 4 7 9" xfId="24080"/>
    <cellStyle name="Normal 12 4 8" xfId="4839"/>
    <cellStyle name="Normal 12 4 8 2" xfId="25331"/>
    <cellStyle name="Normal 12 4 9" xfId="8974"/>
    <cellStyle name="Normal 12 4 9 2" xfId="26975"/>
    <cellStyle name="Normal 12 5" xfId="1739"/>
    <cellStyle name="Normal 12 5 10" xfId="22318"/>
    <cellStyle name="Normal 12 5 2" xfId="5013"/>
    <cellStyle name="Normal 12 5 2 2" xfId="23688"/>
    <cellStyle name="Normal 12 5 3" xfId="7615"/>
    <cellStyle name="Normal 12 5 3 2" xfId="25667"/>
    <cellStyle name="Normal 12 5 4" xfId="9359"/>
    <cellStyle name="Normal 12 5 4 2" xfId="27183"/>
    <cellStyle name="Normal 12 5 5" xfId="11566"/>
    <cellStyle name="Normal 12 5 5 2" xfId="28527"/>
    <cellStyle name="Normal 12 5 6" xfId="14298"/>
    <cellStyle name="Normal 12 5 6 2" xfId="30105"/>
    <cellStyle name="Normal 12 5 7" xfId="15935"/>
    <cellStyle name="Normal 12 5 7 2" xfId="31062"/>
    <cellStyle name="Normal 12 5 8" xfId="18188"/>
    <cellStyle name="Normal 12 5 8 2" xfId="32559"/>
    <cellStyle name="Normal 12 5 9" xfId="20396"/>
    <cellStyle name="Normal 12 5 9 2" xfId="33903"/>
    <cellStyle name="Normal 12 6" xfId="2716"/>
    <cellStyle name="Normal 12 6 10" xfId="22716"/>
    <cellStyle name="Normal 12 6 2" xfId="5411"/>
    <cellStyle name="Normal 12 6 2 2" xfId="24281"/>
    <cellStyle name="Normal 12 6 3" xfId="8161"/>
    <cellStyle name="Normal 12 6 3 2" xfId="26157"/>
    <cellStyle name="Normal 12 6 4" xfId="10005"/>
    <cellStyle name="Normal 12 6 4 2" xfId="27501"/>
    <cellStyle name="Normal 12 6 5" xfId="12212"/>
    <cellStyle name="Normal 12 6 5 2" xfId="28845"/>
    <cellStyle name="Normal 12 6 6" xfId="15111"/>
    <cellStyle name="Normal 12 6 6 2" xfId="30506"/>
    <cellStyle name="Normal 12 6 7" xfId="16627"/>
    <cellStyle name="Normal 12 6 7 2" xfId="31533"/>
    <cellStyle name="Normal 12 6 8" xfId="18834"/>
    <cellStyle name="Normal 12 6 8 2" xfId="32877"/>
    <cellStyle name="Normal 12 6 9" xfId="21042"/>
    <cellStyle name="Normal 12 6 9 2" xfId="34221"/>
    <cellStyle name="Normal 12 7" xfId="3074"/>
    <cellStyle name="Normal 12 7 10" xfId="22979"/>
    <cellStyle name="Normal 12 7 2" xfId="5674"/>
    <cellStyle name="Normal 12 7 2 2" xfId="24544"/>
    <cellStyle name="Normal 12 7 3" xfId="8424"/>
    <cellStyle name="Normal 12 7 3 2" xfId="26369"/>
    <cellStyle name="Normal 12 7 4" xfId="10268"/>
    <cellStyle name="Normal 12 7 4 2" xfId="27713"/>
    <cellStyle name="Normal 12 7 5" xfId="12475"/>
    <cellStyle name="Normal 12 7 5 2" xfId="29057"/>
    <cellStyle name="Normal 12 7 6" xfId="15426"/>
    <cellStyle name="Normal 12 7 6 2" xfId="30749"/>
    <cellStyle name="Normal 12 7 7" xfId="16890"/>
    <cellStyle name="Normal 12 7 7 2" xfId="31745"/>
    <cellStyle name="Normal 12 7 8" xfId="19097"/>
    <cellStyle name="Normal 12 7 8 2" xfId="33089"/>
    <cellStyle name="Normal 12 7 9" xfId="21305"/>
    <cellStyle name="Normal 12 7 9 2" xfId="34433"/>
    <cellStyle name="Normal 12 8" xfId="1770"/>
    <cellStyle name="Normal 12 8 2" xfId="5913"/>
    <cellStyle name="Normal 12 8 2 2" xfId="25696"/>
    <cellStyle name="Normal 12 8 3" xfId="9388"/>
    <cellStyle name="Normal 12 8 3 2" xfId="27212"/>
    <cellStyle name="Normal 12 8 4" xfId="11595"/>
    <cellStyle name="Normal 12 8 4 2" xfId="28556"/>
    <cellStyle name="Normal 12 8 5" xfId="14328"/>
    <cellStyle name="Normal 12 8 5 2" xfId="30135"/>
    <cellStyle name="Normal 12 8 6" xfId="16487"/>
    <cellStyle name="Normal 12 8 6 2" xfId="31487"/>
    <cellStyle name="Normal 12 8 7" xfId="18217"/>
    <cellStyle name="Normal 12 8 7 2" xfId="32588"/>
    <cellStyle name="Normal 12 8 8" xfId="20425"/>
    <cellStyle name="Normal 12 8 8 2" xfId="33932"/>
    <cellStyle name="Normal 12 8 9" xfId="23176"/>
    <cellStyle name="Normal 12 9" xfId="4039"/>
    <cellStyle name="Normal 12 9 2" xfId="7085"/>
    <cellStyle name="Normal 12 9 2 2" xfId="26679"/>
    <cellStyle name="Normal 12 9 3" xfId="10733"/>
    <cellStyle name="Normal 12 9 3 2" xfId="28023"/>
    <cellStyle name="Normal 12 9 4" xfId="12940"/>
    <cellStyle name="Normal 12 9 4 2" xfId="29367"/>
    <cellStyle name="Normal 12 9 5" xfId="16113"/>
    <cellStyle name="Normal 12 9 5 2" xfId="31181"/>
    <cellStyle name="Normal 12 9 6" xfId="17355"/>
    <cellStyle name="Normal 12 9 6 2" xfId="32055"/>
    <cellStyle name="Normal 12 9 7" xfId="19562"/>
    <cellStyle name="Normal 12 9 7 2" xfId="33399"/>
    <cellStyle name="Normal 12 9 8" xfId="21770"/>
    <cellStyle name="Normal 12 9 8 2" xfId="34743"/>
    <cellStyle name="Normal 12 9 9" xfId="24924"/>
    <cellStyle name="Normal 13" xfId="427"/>
    <cellStyle name="Normal 13 10" xfId="4438"/>
    <cellStyle name="Normal 13 10 2" xfId="7209"/>
    <cellStyle name="Normal 13 10 2 2" xfId="26803"/>
    <cellStyle name="Normal 13 10 3" xfId="10857"/>
    <cellStyle name="Normal 13 10 3 2" xfId="28147"/>
    <cellStyle name="Normal 13 10 4" xfId="13064"/>
    <cellStyle name="Normal 13 10 4 2" xfId="29491"/>
    <cellStyle name="Normal 13 10 5" xfId="16365"/>
    <cellStyle name="Normal 13 10 5 2" xfId="31386"/>
    <cellStyle name="Normal 13 10 6" xfId="17479"/>
    <cellStyle name="Normal 13 10 6 2" xfId="32179"/>
    <cellStyle name="Normal 13 10 7" xfId="19686"/>
    <cellStyle name="Normal 13 10 7 2" xfId="33523"/>
    <cellStyle name="Normal 13 10 8" xfId="21894"/>
    <cellStyle name="Normal 13 10 8 2" xfId="34867"/>
    <cellStyle name="Normal 13 10 9" xfId="25048"/>
    <cellStyle name="Normal 13 11" xfId="4680"/>
    <cellStyle name="Normal 13 11 2" xfId="25131"/>
    <cellStyle name="Normal 13 12" xfId="8774"/>
    <cellStyle name="Normal 13 12 2" xfId="26873"/>
    <cellStyle name="Normal 13 13" xfId="10981"/>
    <cellStyle name="Normal 13 13 2" xfId="28217"/>
    <cellStyle name="Normal 13 14" xfId="13384"/>
    <cellStyle name="Normal 13 14 2" xfId="29644"/>
    <cellStyle name="Normal 13 15" xfId="13414"/>
    <cellStyle name="Normal 13 15 2" xfId="29658"/>
    <cellStyle name="Normal 13 16" xfId="17603"/>
    <cellStyle name="Normal 13 16 2" xfId="32249"/>
    <cellStyle name="Normal 13 17" xfId="19811"/>
    <cellStyle name="Normal 13 17 2" xfId="33593"/>
    <cellStyle name="Normal 13 18" xfId="21985"/>
    <cellStyle name="Normal 13 19" xfId="37799"/>
    <cellStyle name="Normal 13 2" xfId="922"/>
    <cellStyle name="Normal 13 2 10" xfId="8840"/>
    <cellStyle name="Normal 13 2 10 2" xfId="26905"/>
    <cellStyle name="Normal 13 2 11" xfId="11047"/>
    <cellStyle name="Normal 13 2 11 2" xfId="28249"/>
    <cellStyle name="Normal 13 2 12" xfId="13631"/>
    <cellStyle name="Normal 13 2 12 2" xfId="29759"/>
    <cellStyle name="Normal 13 2 13" xfId="15250"/>
    <cellStyle name="Normal 13 2 13 2" xfId="30604"/>
    <cellStyle name="Normal 13 2 14" xfId="17669"/>
    <cellStyle name="Normal 13 2 14 2" xfId="32281"/>
    <cellStyle name="Normal 13 2 15" xfId="19877"/>
    <cellStyle name="Normal 13 2 15 2" xfId="33625"/>
    <cellStyle name="Normal 13 2 16" xfId="22042"/>
    <cellStyle name="Normal 13 2 17" xfId="38418"/>
    <cellStyle name="Normal 13 2 2" xfId="1205"/>
    <cellStyle name="Normal 13 2 2 10" xfId="11218"/>
    <cellStyle name="Normal 13 2 2 10 2" xfId="28345"/>
    <cellStyle name="Normal 13 2 2 11" xfId="13864"/>
    <cellStyle name="Normal 13 2 2 11 2" xfId="29881"/>
    <cellStyle name="Normal 13 2 2 12" xfId="15539"/>
    <cellStyle name="Normal 13 2 2 12 2" xfId="30816"/>
    <cellStyle name="Normal 13 2 2 13" xfId="17840"/>
    <cellStyle name="Normal 13 2 2 13 2" xfId="32377"/>
    <cellStyle name="Normal 13 2 2 14" xfId="20048"/>
    <cellStyle name="Normal 13 2 2 14 2" xfId="33721"/>
    <cellStyle name="Normal 13 2 2 15" xfId="22191"/>
    <cellStyle name="Normal 13 2 2 2" xfId="2139"/>
    <cellStyle name="Normal 13 2 2 2 10" xfId="22536"/>
    <cellStyle name="Normal 13 2 2 2 2" xfId="5231"/>
    <cellStyle name="Normal 13 2 2 2 2 2" xfId="23933"/>
    <cellStyle name="Normal 13 2 2 2 3" xfId="7824"/>
    <cellStyle name="Normal 13 2 2 2 3 2" xfId="25941"/>
    <cellStyle name="Normal 13 2 2 2 4" xfId="9656"/>
    <cellStyle name="Normal 13 2 2 2 4 2" xfId="27393"/>
    <cellStyle name="Normal 13 2 2 2 5" xfId="11863"/>
    <cellStyle name="Normal 13 2 2 2 5 2" xfId="28737"/>
    <cellStyle name="Normal 13 2 2 2 6" xfId="14642"/>
    <cellStyle name="Normal 13 2 2 2 6 2" xfId="30345"/>
    <cellStyle name="Normal 13 2 2 2 7" xfId="13712"/>
    <cellStyle name="Normal 13 2 2 2 7 2" xfId="29805"/>
    <cellStyle name="Normal 13 2 2 2 8" xfId="18485"/>
    <cellStyle name="Normal 13 2 2 2 8 2" xfId="32769"/>
    <cellStyle name="Normal 13 2 2 2 9" xfId="20693"/>
    <cellStyle name="Normal 13 2 2 2 9 2" xfId="34113"/>
    <cellStyle name="Normal 13 2 2 3" xfId="2998"/>
    <cellStyle name="Normal 13 2 2 3 10" xfId="22913"/>
    <cellStyle name="Normal 13 2 2 3 2" xfId="5608"/>
    <cellStyle name="Normal 13 2 2 3 2 2" xfId="24478"/>
    <cellStyle name="Normal 13 2 2 3 3" xfId="8358"/>
    <cellStyle name="Normal 13 2 2 3 3 2" xfId="26303"/>
    <cellStyle name="Normal 13 2 2 3 4" xfId="10202"/>
    <cellStyle name="Normal 13 2 2 3 4 2" xfId="27647"/>
    <cellStyle name="Normal 13 2 2 3 5" xfId="12409"/>
    <cellStyle name="Normal 13 2 2 3 5 2" xfId="28991"/>
    <cellStyle name="Normal 13 2 2 3 6" xfId="15356"/>
    <cellStyle name="Normal 13 2 2 3 6 2" xfId="30681"/>
    <cellStyle name="Normal 13 2 2 3 7" xfId="16824"/>
    <cellStyle name="Normal 13 2 2 3 7 2" xfId="31679"/>
    <cellStyle name="Normal 13 2 2 3 8" xfId="19031"/>
    <cellStyle name="Normal 13 2 2 3 8 2" xfId="33023"/>
    <cellStyle name="Normal 13 2 2 3 9" xfId="21239"/>
    <cellStyle name="Normal 13 2 2 3 9 2" xfId="34367"/>
    <cellStyle name="Normal 13 2 2 4" xfId="3293"/>
    <cellStyle name="Normal 13 2 2 4 10" xfId="23081"/>
    <cellStyle name="Normal 13 2 2 4 2" xfId="5776"/>
    <cellStyle name="Normal 13 2 2 4 2 2" xfId="24646"/>
    <cellStyle name="Normal 13 2 2 4 3" xfId="8526"/>
    <cellStyle name="Normal 13 2 2 4 3 2" xfId="26445"/>
    <cellStyle name="Normal 13 2 2 4 4" xfId="10370"/>
    <cellStyle name="Normal 13 2 2 4 4 2" xfId="27789"/>
    <cellStyle name="Normal 13 2 2 4 5" xfId="12577"/>
    <cellStyle name="Normal 13 2 2 4 5 2" xfId="29133"/>
    <cellStyle name="Normal 13 2 2 4 6" xfId="15583"/>
    <cellStyle name="Normal 13 2 2 4 6 2" xfId="30855"/>
    <cellStyle name="Normal 13 2 2 4 7" xfId="16992"/>
    <cellStyle name="Normal 13 2 2 4 7 2" xfId="31821"/>
    <cellStyle name="Normal 13 2 2 4 8" xfId="19199"/>
    <cellStyle name="Normal 13 2 2 4 8 2" xfId="33165"/>
    <cellStyle name="Normal 13 2 2 4 9" xfId="21407"/>
    <cellStyle name="Normal 13 2 2 4 9 2" xfId="34509"/>
    <cellStyle name="Normal 13 2 2 5" xfId="3483"/>
    <cellStyle name="Normal 13 2 2 5 2" xfId="6131"/>
    <cellStyle name="Normal 13 2 2 5 2 2" xfId="26530"/>
    <cellStyle name="Normal 13 2 2 5 3" xfId="10476"/>
    <cellStyle name="Normal 13 2 2 5 3 2" xfId="27874"/>
    <cellStyle name="Normal 13 2 2 5 4" xfId="12683"/>
    <cellStyle name="Normal 13 2 2 5 4 2" xfId="29218"/>
    <cellStyle name="Normal 13 2 2 5 5" xfId="15727"/>
    <cellStyle name="Normal 13 2 2 5 5 2" xfId="30961"/>
    <cellStyle name="Normal 13 2 2 5 6" xfId="17098"/>
    <cellStyle name="Normal 13 2 2 5 6 2" xfId="31906"/>
    <cellStyle name="Normal 13 2 2 5 7" xfId="19305"/>
    <cellStyle name="Normal 13 2 2 5 7 2" xfId="33250"/>
    <cellStyle name="Normal 13 2 2 5 8" xfId="21513"/>
    <cellStyle name="Normal 13 2 2 5 8 2" xfId="34594"/>
    <cellStyle name="Normal 13 2 2 5 9" xfId="23394"/>
    <cellStyle name="Normal 13 2 2 6" xfId="4102"/>
    <cellStyle name="Normal 13 2 2 6 2" xfId="7098"/>
    <cellStyle name="Normal 13 2 2 6 2 2" xfId="26692"/>
    <cellStyle name="Normal 13 2 2 6 3" xfId="10746"/>
    <cellStyle name="Normal 13 2 2 6 3 2" xfId="28036"/>
    <cellStyle name="Normal 13 2 2 6 4" xfId="12953"/>
    <cellStyle name="Normal 13 2 2 6 4 2" xfId="29380"/>
    <cellStyle name="Normal 13 2 2 6 5" xfId="16143"/>
    <cellStyle name="Normal 13 2 2 6 5 2" xfId="31206"/>
    <cellStyle name="Normal 13 2 2 6 6" xfId="17368"/>
    <cellStyle name="Normal 13 2 2 6 6 2" xfId="32068"/>
    <cellStyle name="Normal 13 2 2 6 7" xfId="19575"/>
    <cellStyle name="Normal 13 2 2 6 7 2" xfId="33412"/>
    <cellStyle name="Normal 13 2 2 6 8" xfId="21783"/>
    <cellStyle name="Normal 13 2 2 6 8 2" xfId="34756"/>
    <cellStyle name="Normal 13 2 2 6 9" xfId="24937"/>
    <cellStyle name="Normal 13 2 2 7" xfId="4564"/>
    <cellStyle name="Normal 13 2 2 7 2" xfId="7255"/>
    <cellStyle name="Normal 13 2 2 7 2 2" xfId="26849"/>
    <cellStyle name="Normal 13 2 2 7 3" xfId="10903"/>
    <cellStyle name="Normal 13 2 2 7 3 2" xfId="28193"/>
    <cellStyle name="Normal 13 2 2 7 4" xfId="13110"/>
    <cellStyle name="Normal 13 2 2 7 4 2" xfId="29537"/>
    <cellStyle name="Normal 13 2 2 7 5" xfId="16449"/>
    <cellStyle name="Normal 13 2 2 7 5 2" xfId="31454"/>
    <cellStyle name="Normal 13 2 2 7 6" xfId="17525"/>
    <cellStyle name="Normal 13 2 2 7 6 2" xfId="32225"/>
    <cellStyle name="Normal 13 2 2 7 7" xfId="19732"/>
    <cellStyle name="Normal 13 2 2 7 7 2" xfId="33569"/>
    <cellStyle name="Normal 13 2 2 7 8" xfId="21940"/>
    <cellStyle name="Normal 13 2 2 7 8 2" xfId="34913"/>
    <cellStyle name="Normal 13 2 2 7 9" xfId="25094"/>
    <cellStyle name="Normal 13 2 2 8" xfId="4886"/>
    <cellStyle name="Normal 13 2 2 8 2" xfId="25368"/>
    <cellStyle name="Normal 13 2 2 9" xfId="9011"/>
    <cellStyle name="Normal 13 2 2 9 2" xfId="27001"/>
    <cellStyle name="Normal 13 2 3" xfId="1954"/>
    <cellStyle name="Normal 13 2 3 10" xfId="22365"/>
    <cellStyle name="Normal 13 2 3 2" xfId="5060"/>
    <cellStyle name="Normal 13 2 3 2 2" xfId="23768"/>
    <cellStyle name="Normal 13 2 3 3" xfId="7669"/>
    <cellStyle name="Normal 13 2 3 3 2" xfId="25773"/>
    <cellStyle name="Normal 13 2 3 4" xfId="9482"/>
    <cellStyle name="Normal 13 2 3 4 2" xfId="27278"/>
    <cellStyle name="Normal 13 2 3 5" xfId="11689"/>
    <cellStyle name="Normal 13 2 3 5 2" xfId="28622"/>
    <cellStyle name="Normal 13 2 3 6" xfId="14465"/>
    <cellStyle name="Normal 13 2 3 6 2" xfId="30228"/>
    <cellStyle name="Normal 13 2 3 7" xfId="13426"/>
    <cellStyle name="Normal 13 2 3 7 2" xfId="29666"/>
    <cellStyle name="Normal 13 2 3 8" xfId="18311"/>
    <cellStyle name="Normal 13 2 3 8 2" xfId="32654"/>
    <cellStyle name="Normal 13 2 3 9" xfId="20519"/>
    <cellStyle name="Normal 13 2 3 9 2" xfId="33998"/>
    <cellStyle name="Normal 13 2 4" xfId="2806"/>
    <cellStyle name="Normal 13 2 4 10" xfId="22777"/>
    <cellStyle name="Normal 13 2 4 2" xfId="5472"/>
    <cellStyle name="Normal 13 2 4 2 2" xfId="24342"/>
    <cellStyle name="Normal 13 2 4 3" xfId="8222"/>
    <cellStyle name="Normal 13 2 4 3 2" xfId="26199"/>
    <cellStyle name="Normal 13 2 4 4" xfId="10066"/>
    <cellStyle name="Normal 13 2 4 4 2" xfId="27543"/>
    <cellStyle name="Normal 13 2 4 5" xfId="12273"/>
    <cellStyle name="Normal 13 2 4 5 2" xfId="28887"/>
    <cellStyle name="Normal 13 2 4 6" xfId="15189"/>
    <cellStyle name="Normal 13 2 4 6 2" xfId="30556"/>
    <cellStyle name="Normal 13 2 4 7" xfId="16688"/>
    <cellStyle name="Normal 13 2 4 7 2" xfId="31575"/>
    <cellStyle name="Normal 13 2 4 8" xfId="18895"/>
    <cellStyle name="Normal 13 2 4 8 2" xfId="32919"/>
    <cellStyle name="Normal 13 2 4 9" xfId="21103"/>
    <cellStyle name="Normal 13 2 4 9 2" xfId="34263"/>
    <cellStyle name="Normal 13 2 5" xfId="2765"/>
    <cellStyle name="Normal 13 2 5 10" xfId="22750"/>
    <cellStyle name="Normal 13 2 5 2" xfId="5445"/>
    <cellStyle name="Normal 13 2 5 2 2" xfId="24315"/>
    <cellStyle name="Normal 13 2 5 3" xfId="8195"/>
    <cellStyle name="Normal 13 2 5 3 2" xfId="26191"/>
    <cellStyle name="Normal 13 2 5 4" xfId="10039"/>
    <cellStyle name="Normal 13 2 5 4 2" xfId="27535"/>
    <cellStyle name="Normal 13 2 5 5" xfId="12246"/>
    <cellStyle name="Normal 13 2 5 5 2" xfId="28879"/>
    <cellStyle name="Normal 13 2 5 6" xfId="15153"/>
    <cellStyle name="Normal 13 2 5 6 2" xfId="30543"/>
    <cellStyle name="Normal 13 2 5 7" xfId="16661"/>
    <cellStyle name="Normal 13 2 5 7 2" xfId="31567"/>
    <cellStyle name="Normal 13 2 5 8" xfId="18868"/>
    <cellStyle name="Normal 13 2 5 8 2" xfId="32911"/>
    <cellStyle name="Normal 13 2 5 9" xfId="21076"/>
    <cellStyle name="Normal 13 2 5 9 2" xfId="34255"/>
    <cellStyle name="Normal 13 2 6" xfId="1540"/>
    <cellStyle name="Normal 13 2 6 2" xfId="5960"/>
    <cellStyle name="Normal 13 2 6 2 2" xfId="25564"/>
    <cellStyle name="Normal 13 2 6 3" xfId="9239"/>
    <cellStyle name="Normal 13 2 6 3 2" xfId="27106"/>
    <cellStyle name="Normal 13 2 6 4" xfId="11446"/>
    <cellStyle name="Normal 13 2 6 4 2" xfId="28450"/>
    <cellStyle name="Normal 13 2 6 5" xfId="14140"/>
    <cellStyle name="Normal 13 2 6 5 2" xfId="30008"/>
    <cellStyle name="Normal 13 2 6 6" xfId="14928"/>
    <cellStyle name="Normal 13 2 6 6 2" xfId="30444"/>
    <cellStyle name="Normal 13 2 6 7" xfId="18068"/>
    <cellStyle name="Normal 13 2 6 7 2" xfId="32482"/>
    <cellStyle name="Normal 13 2 6 8" xfId="20276"/>
    <cellStyle name="Normal 13 2 6 8 2" xfId="33826"/>
    <cellStyle name="Normal 13 2 6 9" xfId="23223"/>
    <cellStyle name="Normal 13 2 7" xfId="4322"/>
    <cellStyle name="Normal 13 2 7 2" xfId="7169"/>
    <cellStyle name="Normal 13 2 7 2 2" xfId="26763"/>
    <cellStyle name="Normal 13 2 7 3" xfId="10817"/>
    <cellStyle name="Normal 13 2 7 3 2" xfId="28107"/>
    <cellStyle name="Normal 13 2 7 4" xfId="13024"/>
    <cellStyle name="Normal 13 2 7 4 2" xfId="29451"/>
    <cellStyle name="Normal 13 2 7 5" xfId="16287"/>
    <cellStyle name="Normal 13 2 7 5 2" xfId="31324"/>
    <cellStyle name="Normal 13 2 7 6" xfId="17439"/>
    <cellStyle name="Normal 13 2 7 6 2" xfId="32139"/>
    <cellStyle name="Normal 13 2 7 7" xfId="19646"/>
    <cellStyle name="Normal 13 2 7 7 2" xfId="33483"/>
    <cellStyle name="Normal 13 2 7 8" xfId="21854"/>
    <cellStyle name="Normal 13 2 7 8 2" xfId="34827"/>
    <cellStyle name="Normal 13 2 7 9" xfId="25008"/>
    <cellStyle name="Normal 13 2 8" xfId="1513"/>
    <cellStyle name="Normal 13 2 8 2" xfId="6320"/>
    <cellStyle name="Normal 13 2 8 2 2" xfId="25554"/>
    <cellStyle name="Normal 13 2 8 3" xfId="9222"/>
    <cellStyle name="Normal 13 2 8 3 2" xfId="27096"/>
    <cellStyle name="Normal 13 2 8 4" xfId="11429"/>
    <cellStyle name="Normal 13 2 8 4 2" xfId="28440"/>
    <cellStyle name="Normal 13 2 8 5" xfId="14122"/>
    <cellStyle name="Normal 13 2 8 5 2" xfId="29997"/>
    <cellStyle name="Normal 13 2 8 6" xfId="15472"/>
    <cellStyle name="Normal 13 2 8 6 2" xfId="30757"/>
    <cellStyle name="Normal 13 2 8 7" xfId="18051"/>
    <cellStyle name="Normal 13 2 8 7 2" xfId="32472"/>
    <cellStyle name="Normal 13 2 8 8" xfId="20259"/>
    <cellStyle name="Normal 13 2 8 8 2" xfId="33816"/>
    <cellStyle name="Normal 13 2 8 9" xfId="23583"/>
    <cellStyle name="Normal 13 2 9" xfId="4737"/>
    <cellStyle name="Normal 13 2 9 2" xfId="25197"/>
    <cellStyle name="Normal 13 3" xfId="1084"/>
    <cellStyle name="Normal 13 3 10" xfId="8903"/>
    <cellStyle name="Normal 13 3 10 2" xfId="26937"/>
    <cellStyle name="Normal 13 3 11" xfId="11110"/>
    <cellStyle name="Normal 13 3 11 2" xfId="28281"/>
    <cellStyle name="Normal 13 3 12" xfId="13750"/>
    <cellStyle name="Normal 13 3 12 2" xfId="29814"/>
    <cellStyle name="Normal 13 3 13" xfId="16140"/>
    <cellStyle name="Normal 13 3 13 2" xfId="31204"/>
    <cellStyle name="Normal 13 3 14" xfId="17732"/>
    <cellStyle name="Normal 13 3 14 2" xfId="32313"/>
    <cellStyle name="Normal 13 3 15" xfId="19940"/>
    <cellStyle name="Normal 13 3 15 2" xfId="33657"/>
    <cellStyle name="Normal 13 3 16" xfId="22081"/>
    <cellStyle name="Normal 13 3 2" xfId="1244"/>
    <cellStyle name="Normal 13 3 2 10" xfId="11257"/>
    <cellStyle name="Normal 13 3 2 10 2" xfId="28377"/>
    <cellStyle name="Normal 13 3 2 11" xfId="13903"/>
    <cellStyle name="Normal 13 3 2 11 2" xfId="29913"/>
    <cellStyle name="Normal 13 3 2 12" xfId="14392"/>
    <cellStyle name="Normal 13 3 2 12 2" xfId="30183"/>
    <cellStyle name="Normal 13 3 2 13" xfId="17879"/>
    <cellStyle name="Normal 13 3 2 13 2" xfId="32409"/>
    <cellStyle name="Normal 13 3 2 14" xfId="20087"/>
    <cellStyle name="Normal 13 3 2 14 2" xfId="33753"/>
    <cellStyle name="Normal 13 3 2 15" xfId="22254"/>
    <cellStyle name="Normal 13 3 2 2" xfId="2203"/>
    <cellStyle name="Normal 13 3 2 2 10" xfId="22575"/>
    <cellStyle name="Normal 13 3 2 2 2" xfId="5270"/>
    <cellStyle name="Normal 13 3 2 2 2 2" xfId="23997"/>
    <cellStyle name="Normal 13 3 2 2 3" xfId="7887"/>
    <cellStyle name="Normal 13 3 2 2 3 2" xfId="26005"/>
    <cellStyle name="Normal 13 3 2 2 4" xfId="9720"/>
    <cellStyle name="Normal 13 3 2 2 4 2" xfId="27426"/>
    <cellStyle name="Normal 13 3 2 2 5" xfId="11927"/>
    <cellStyle name="Normal 13 3 2 2 5 2" xfId="28770"/>
    <cellStyle name="Normal 13 3 2 2 6" xfId="14706"/>
    <cellStyle name="Normal 13 3 2 2 6 2" xfId="30378"/>
    <cellStyle name="Normal 13 3 2 2 7" xfId="13262"/>
    <cellStyle name="Normal 13 3 2 2 7 2" xfId="29594"/>
    <cellStyle name="Normal 13 3 2 2 8" xfId="18549"/>
    <cellStyle name="Normal 13 3 2 2 8 2" xfId="32802"/>
    <cellStyle name="Normal 13 3 2 2 9" xfId="20757"/>
    <cellStyle name="Normal 13 3 2 2 9 2" xfId="34146"/>
    <cellStyle name="Normal 13 3 2 3" xfId="3037"/>
    <cellStyle name="Normal 13 3 2 3 10" xfId="22945"/>
    <cellStyle name="Normal 13 3 2 3 2" xfId="5640"/>
    <cellStyle name="Normal 13 3 2 3 2 2" xfId="24510"/>
    <cellStyle name="Normal 13 3 2 3 3" xfId="8390"/>
    <cellStyle name="Normal 13 3 2 3 3 2" xfId="26335"/>
    <cellStyle name="Normal 13 3 2 3 4" xfId="10234"/>
    <cellStyle name="Normal 13 3 2 3 4 2" xfId="27679"/>
    <cellStyle name="Normal 13 3 2 3 5" xfId="12441"/>
    <cellStyle name="Normal 13 3 2 3 5 2" xfId="29023"/>
    <cellStyle name="Normal 13 3 2 3 6" xfId="15391"/>
    <cellStyle name="Normal 13 3 2 3 6 2" xfId="30715"/>
    <cellStyle name="Normal 13 3 2 3 7" xfId="16856"/>
    <cellStyle name="Normal 13 3 2 3 7 2" xfId="31711"/>
    <cellStyle name="Normal 13 3 2 3 8" xfId="19063"/>
    <cellStyle name="Normal 13 3 2 3 8 2" xfId="33055"/>
    <cellStyle name="Normal 13 3 2 3 9" xfId="21271"/>
    <cellStyle name="Normal 13 3 2 3 9 2" xfId="34399"/>
    <cellStyle name="Normal 13 3 2 4" xfId="3332"/>
    <cellStyle name="Normal 13 3 2 4 10" xfId="23113"/>
    <cellStyle name="Normal 13 3 2 4 2" xfId="5808"/>
    <cellStyle name="Normal 13 3 2 4 2 2" xfId="24678"/>
    <cellStyle name="Normal 13 3 2 4 3" xfId="8558"/>
    <cellStyle name="Normal 13 3 2 4 3 2" xfId="26477"/>
    <cellStyle name="Normal 13 3 2 4 4" xfId="10402"/>
    <cellStyle name="Normal 13 3 2 4 4 2" xfId="27821"/>
    <cellStyle name="Normal 13 3 2 4 5" xfId="12609"/>
    <cellStyle name="Normal 13 3 2 4 5 2" xfId="29165"/>
    <cellStyle name="Normal 13 3 2 4 6" xfId="15618"/>
    <cellStyle name="Normal 13 3 2 4 6 2" xfId="30889"/>
    <cellStyle name="Normal 13 3 2 4 7" xfId="17024"/>
    <cellStyle name="Normal 13 3 2 4 7 2" xfId="31853"/>
    <cellStyle name="Normal 13 3 2 4 8" xfId="19231"/>
    <cellStyle name="Normal 13 3 2 4 8 2" xfId="33197"/>
    <cellStyle name="Normal 13 3 2 4 9" xfId="21439"/>
    <cellStyle name="Normal 13 3 2 4 9 2" xfId="34541"/>
    <cellStyle name="Normal 13 3 2 5" xfId="3546"/>
    <cellStyle name="Normal 13 3 2 5 2" xfId="6170"/>
    <cellStyle name="Normal 13 3 2 5 2 2" xfId="26562"/>
    <cellStyle name="Normal 13 3 2 5 3" xfId="10539"/>
    <cellStyle name="Normal 13 3 2 5 3 2" xfId="27906"/>
    <cellStyle name="Normal 13 3 2 5 4" xfId="12746"/>
    <cellStyle name="Normal 13 3 2 5 4 2" xfId="29250"/>
    <cellStyle name="Normal 13 3 2 5 5" xfId="15790"/>
    <cellStyle name="Normal 13 3 2 5 5 2" xfId="30993"/>
    <cellStyle name="Normal 13 3 2 5 6" xfId="17161"/>
    <cellStyle name="Normal 13 3 2 5 6 2" xfId="31938"/>
    <cellStyle name="Normal 13 3 2 5 7" xfId="19368"/>
    <cellStyle name="Normal 13 3 2 5 7 2" xfId="33282"/>
    <cellStyle name="Normal 13 3 2 5 8" xfId="21576"/>
    <cellStyle name="Normal 13 3 2 5 8 2" xfId="34626"/>
    <cellStyle name="Normal 13 3 2 5 9" xfId="23433"/>
    <cellStyle name="Normal 13 3 2 6" xfId="4201"/>
    <cellStyle name="Normal 13 3 2 6 2" xfId="7127"/>
    <cellStyle name="Normal 13 3 2 6 2 2" xfId="26721"/>
    <cellStyle name="Normal 13 3 2 6 3" xfId="10775"/>
    <cellStyle name="Normal 13 3 2 6 3 2" xfId="28065"/>
    <cellStyle name="Normal 13 3 2 6 4" xfId="12982"/>
    <cellStyle name="Normal 13 3 2 6 4 2" xfId="29409"/>
    <cellStyle name="Normal 13 3 2 6 5" xfId="16207"/>
    <cellStyle name="Normal 13 3 2 6 5 2" xfId="31256"/>
    <cellStyle name="Normal 13 3 2 6 6" xfId="17397"/>
    <cellStyle name="Normal 13 3 2 6 6 2" xfId="32097"/>
    <cellStyle name="Normal 13 3 2 6 7" xfId="19604"/>
    <cellStyle name="Normal 13 3 2 6 7 2" xfId="33441"/>
    <cellStyle name="Normal 13 3 2 6 8" xfId="21812"/>
    <cellStyle name="Normal 13 3 2 6 8 2" xfId="34785"/>
    <cellStyle name="Normal 13 3 2 6 9" xfId="24966"/>
    <cellStyle name="Normal 13 3 2 7" xfId="4567"/>
    <cellStyle name="Normal 13 3 2 7 2" xfId="7257"/>
    <cellStyle name="Normal 13 3 2 7 2 2" xfId="26851"/>
    <cellStyle name="Normal 13 3 2 7 3" xfId="10905"/>
    <cellStyle name="Normal 13 3 2 7 3 2" xfId="28195"/>
    <cellStyle name="Normal 13 3 2 7 4" xfId="13112"/>
    <cellStyle name="Normal 13 3 2 7 4 2" xfId="29539"/>
    <cellStyle name="Normal 13 3 2 7 5" xfId="16451"/>
    <cellStyle name="Normal 13 3 2 7 5 2" xfId="31456"/>
    <cellStyle name="Normal 13 3 2 7 6" xfId="17527"/>
    <cellStyle name="Normal 13 3 2 7 6 2" xfId="32227"/>
    <cellStyle name="Normal 13 3 2 7 7" xfId="19734"/>
    <cellStyle name="Normal 13 3 2 7 7 2" xfId="33571"/>
    <cellStyle name="Normal 13 3 2 7 8" xfId="21942"/>
    <cellStyle name="Normal 13 3 2 7 8 2" xfId="34915"/>
    <cellStyle name="Normal 13 3 2 7 9" xfId="25096"/>
    <cellStyle name="Normal 13 3 2 8" xfId="4949"/>
    <cellStyle name="Normal 13 3 2 8 2" xfId="25407"/>
    <cellStyle name="Normal 13 3 2 9" xfId="9050"/>
    <cellStyle name="Normal 13 3 2 9 2" xfId="27033"/>
    <cellStyle name="Normal 13 3 3" xfId="1999"/>
    <cellStyle name="Normal 13 3 3 10" xfId="22428"/>
    <cellStyle name="Normal 13 3 3 2" xfId="5123"/>
    <cellStyle name="Normal 13 3 3 2 2" xfId="23810"/>
    <cellStyle name="Normal 13 3 3 3" xfId="7708"/>
    <cellStyle name="Normal 13 3 3 3 2" xfId="25816"/>
    <cellStyle name="Normal 13 3 3 4" xfId="9525"/>
    <cellStyle name="Normal 13 3 3 4 2" xfId="27314"/>
    <cellStyle name="Normal 13 3 3 5" xfId="11732"/>
    <cellStyle name="Normal 13 3 3 5 2" xfId="28658"/>
    <cellStyle name="Normal 13 3 3 6" xfId="14509"/>
    <cellStyle name="Normal 13 3 3 6 2" xfId="30265"/>
    <cellStyle name="Normal 13 3 3 7" xfId="13695"/>
    <cellStyle name="Normal 13 3 3 7 2" xfId="29799"/>
    <cellStyle name="Normal 13 3 3 8" xfId="18354"/>
    <cellStyle name="Normal 13 3 3 8 2" xfId="32690"/>
    <cellStyle name="Normal 13 3 3 9" xfId="20562"/>
    <cellStyle name="Normal 13 3 3 9 2" xfId="34034"/>
    <cellStyle name="Normal 13 3 4" xfId="2890"/>
    <cellStyle name="Normal 13 3 4 10" xfId="22824"/>
    <cellStyle name="Normal 13 3 4 2" xfId="5519"/>
    <cellStyle name="Normal 13 3 4 2 2" xfId="24389"/>
    <cellStyle name="Normal 13 3 4 3" xfId="8269"/>
    <cellStyle name="Normal 13 3 4 3 2" xfId="26239"/>
    <cellStyle name="Normal 13 3 4 4" xfId="10113"/>
    <cellStyle name="Normal 13 3 4 4 2" xfId="27583"/>
    <cellStyle name="Normal 13 3 4 5" xfId="12320"/>
    <cellStyle name="Normal 13 3 4 5 2" xfId="28927"/>
    <cellStyle name="Normal 13 3 4 6" xfId="15256"/>
    <cellStyle name="Normal 13 3 4 6 2" xfId="30610"/>
    <cellStyle name="Normal 13 3 4 7" xfId="16735"/>
    <cellStyle name="Normal 13 3 4 7 2" xfId="31615"/>
    <cellStyle name="Normal 13 3 4 8" xfId="18942"/>
    <cellStyle name="Normal 13 3 4 8 2" xfId="32959"/>
    <cellStyle name="Normal 13 3 4 9" xfId="21150"/>
    <cellStyle name="Normal 13 3 4 9 2" xfId="34303"/>
    <cellStyle name="Normal 13 3 5" xfId="3185"/>
    <cellStyle name="Normal 13 3 5 10" xfId="23017"/>
    <cellStyle name="Normal 13 3 5 2" xfId="5712"/>
    <cellStyle name="Normal 13 3 5 2 2" xfId="24582"/>
    <cellStyle name="Normal 13 3 5 3" xfId="8462"/>
    <cellStyle name="Normal 13 3 5 3 2" xfId="26381"/>
    <cellStyle name="Normal 13 3 5 4" xfId="10306"/>
    <cellStyle name="Normal 13 3 5 4 2" xfId="27725"/>
    <cellStyle name="Normal 13 3 5 5" xfId="12513"/>
    <cellStyle name="Normal 13 3 5 5 2" xfId="29069"/>
    <cellStyle name="Normal 13 3 5 6" xfId="15503"/>
    <cellStyle name="Normal 13 3 5 6 2" xfId="30783"/>
    <cellStyle name="Normal 13 3 5 7" xfId="16928"/>
    <cellStyle name="Normal 13 3 5 7 2" xfId="31757"/>
    <cellStyle name="Normal 13 3 5 8" xfId="19135"/>
    <cellStyle name="Normal 13 3 5 8 2" xfId="33101"/>
    <cellStyle name="Normal 13 3 5 9" xfId="21343"/>
    <cellStyle name="Normal 13 3 5 9 2" xfId="34445"/>
    <cellStyle name="Normal 13 3 6" xfId="1843"/>
    <cellStyle name="Normal 13 3 6 2" xfId="6023"/>
    <cellStyle name="Normal 13 3 6 2 2" xfId="25727"/>
    <cellStyle name="Normal 13 3 6 3" xfId="9427"/>
    <cellStyle name="Normal 13 3 6 3 2" xfId="27243"/>
    <cellStyle name="Normal 13 3 6 4" xfId="11634"/>
    <cellStyle name="Normal 13 3 6 4 2" xfId="28587"/>
    <cellStyle name="Normal 13 3 6 5" xfId="14384"/>
    <cellStyle name="Normal 13 3 6 5 2" xfId="30176"/>
    <cellStyle name="Normal 13 3 6 6" xfId="16315"/>
    <cellStyle name="Normal 13 3 6 6 2" xfId="31348"/>
    <cellStyle name="Normal 13 3 6 7" xfId="18256"/>
    <cellStyle name="Normal 13 3 6 7 2" xfId="32619"/>
    <cellStyle name="Normal 13 3 6 8" xfId="20464"/>
    <cellStyle name="Normal 13 3 6 8 2" xfId="33963"/>
    <cellStyle name="Normal 13 3 6 9" xfId="23286"/>
    <cellStyle name="Normal 13 3 7" xfId="1593"/>
    <cellStyle name="Normal 13 3 7 2" xfId="6348"/>
    <cellStyle name="Normal 13 3 7 2 2" xfId="25584"/>
    <cellStyle name="Normal 13 3 7 3" xfId="9265"/>
    <cellStyle name="Normal 13 3 7 3 2" xfId="27125"/>
    <cellStyle name="Normal 13 3 7 4" xfId="11472"/>
    <cellStyle name="Normal 13 3 7 4 2" xfId="28469"/>
    <cellStyle name="Normal 13 3 7 5" xfId="14179"/>
    <cellStyle name="Normal 13 3 7 5 2" xfId="30036"/>
    <cellStyle name="Normal 13 3 7 6" xfId="15657"/>
    <cellStyle name="Normal 13 3 7 6 2" xfId="30927"/>
    <cellStyle name="Normal 13 3 7 7" xfId="18094"/>
    <cellStyle name="Normal 13 3 7 7 2" xfId="32501"/>
    <cellStyle name="Normal 13 3 7 8" xfId="20302"/>
    <cellStyle name="Normal 13 3 7 8 2" xfId="33845"/>
    <cellStyle name="Normal 13 3 7 9" xfId="23611"/>
    <cellStyle name="Normal 13 3 8" xfId="2433"/>
    <cellStyle name="Normal 13 3 8 2" xfId="6691"/>
    <cellStyle name="Normal 13 3 8 2 2" xfId="26094"/>
    <cellStyle name="Normal 13 3 8 3" xfId="9870"/>
    <cellStyle name="Normal 13 3 8 3 2" xfId="27464"/>
    <cellStyle name="Normal 13 3 8 4" xfId="12077"/>
    <cellStyle name="Normal 13 3 8 4 2" xfId="28808"/>
    <cellStyle name="Normal 13 3 8 5" xfId="14901"/>
    <cellStyle name="Normal 13 3 8 5 2" xfId="30439"/>
    <cellStyle name="Normal 13 3 8 6" xfId="13351"/>
    <cellStyle name="Normal 13 3 8 6 2" xfId="29635"/>
    <cellStyle name="Normal 13 3 8 7" xfId="18699"/>
    <cellStyle name="Normal 13 3 8 7 2" xfId="32840"/>
    <cellStyle name="Normal 13 3 8 8" xfId="20907"/>
    <cellStyle name="Normal 13 3 8 8 2" xfId="34184"/>
    <cellStyle name="Normal 13 3 8 9" xfId="24146"/>
    <cellStyle name="Normal 13 3 9" xfId="4776"/>
    <cellStyle name="Normal 13 3 9 2" xfId="25260"/>
    <cellStyle name="Normal 13 4" xfId="1148"/>
    <cellStyle name="Normal 13 4 10" xfId="11162"/>
    <cellStyle name="Normal 13 4 10 2" xfId="28313"/>
    <cellStyle name="Normal 13 4 11" xfId="13808"/>
    <cellStyle name="Normal 13 4 11 2" xfId="29849"/>
    <cellStyle name="Normal 13 4 12" xfId="15474"/>
    <cellStyle name="Normal 13 4 12 2" xfId="30759"/>
    <cellStyle name="Normal 13 4 13" xfId="17784"/>
    <cellStyle name="Normal 13 4 13 2" xfId="32345"/>
    <cellStyle name="Normal 13 4 14" xfId="19992"/>
    <cellStyle name="Normal 13 4 14 2" xfId="33689"/>
    <cellStyle name="Normal 13 4 15" xfId="22125"/>
    <cellStyle name="Normal 13 4 2" xfId="2072"/>
    <cellStyle name="Normal 13 4 2 10" xfId="22480"/>
    <cellStyle name="Normal 13 4 2 2" xfId="5175"/>
    <cellStyle name="Normal 13 4 2 2 2" xfId="23866"/>
    <cellStyle name="Normal 13 4 2 3" xfId="7758"/>
    <cellStyle name="Normal 13 4 2 3 2" xfId="25874"/>
    <cellStyle name="Normal 13 4 2 4" xfId="9589"/>
    <cellStyle name="Normal 13 4 2 4 2" xfId="27360"/>
    <cellStyle name="Normal 13 4 2 5" xfId="11796"/>
    <cellStyle name="Normal 13 4 2 5 2" xfId="28704"/>
    <cellStyle name="Normal 13 4 2 6" xfId="14575"/>
    <cellStyle name="Normal 13 4 2 6 2" xfId="30312"/>
    <cellStyle name="Normal 13 4 2 7" xfId="13515"/>
    <cellStyle name="Normal 13 4 2 7 2" xfId="29718"/>
    <cellStyle name="Normal 13 4 2 8" xfId="18418"/>
    <cellStyle name="Normal 13 4 2 8 2" xfId="32736"/>
    <cellStyle name="Normal 13 4 2 9" xfId="20626"/>
    <cellStyle name="Normal 13 4 2 9 2" xfId="34080"/>
    <cellStyle name="Normal 13 4 3" xfId="2942"/>
    <cellStyle name="Normal 13 4 3 10" xfId="22874"/>
    <cellStyle name="Normal 13 4 3 2" xfId="5569"/>
    <cellStyle name="Normal 13 4 3 2 2" xfId="24439"/>
    <cellStyle name="Normal 13 4 3 3" xfId="8319"/>
    <cellStyle name="Normal 13 4 3 3 2" xfId="26271"/>
    <cellStyle name="Normal 13 4 3 4" xfId="10163"/>
    <cellStyle name="Normal 13 4 3 4 2" xfId="27615"/>
    <cellStyle name="Normal 13 4 3 5" xfId="12370"/>
    <cellStyle name="Normal 13 4 3 5 2" xfId="28959"/>
    <cellStyle name="Normal 13 4 3 6" xfId="15307"/>
    <cellStyle name="Normal 13 4 3 6 2" xfId="30643"/>
    <cellStyle name="Normal 13 4 3 7" xfId="16785"/>
    <cellStyle name="Normal 13 4 3 7 2" xfId="31647"/>
    <cellStyle name="Normal 13 4 3 8" xfId="18992"/>
    <cellStyle name="Normal 13 4 3 8 2" xfId="32991"/>
    <cellStyle name="Normal 13 4 3 9" xfId="21200"/>
    <cellStyle name="Normal 13 4 3 9 2" xfId="34335"/>
    <cellStyle name="Normal 13 4 4" xfId="3237"/>
    <cellStyle name="Normal 13 4 4 10" xfId="23049"/>
    <cellStyle name="Normal 13 4 4 2" xfId="5744"/>
    <cellStyle name="Normal 13 4 4 2 2" xfId="24614"/>
    <cellStyle name="Normal 13 4 4 3" xfId="8494"/>
    <cellStyle name="Normal 13 4 4 3 2" xfId="26413"/>
    <cellStyle name="Normal 13 4 4 4" xfId="10338"/>
    <cellStyle name="Normal 13 4 4 4 2" xfId="27757"/>
    <cellStyle name="Normal 13 4 4 5" xfId="12545"/>
    <cellStyle name="Normal 13 4 4 5 2" xfId="29101"/>
    <cellStyle name="Normal 13 4 4 6" xfId="15542"/>
    <cellStyle name="Normal 13 4 4 6 2" xfId="30819"/>
    <cellStyle name="Normal 13 4 4 7" xfId="16960"/>
    <cellStyle name="Normal 13 4 4 7 2" xfId="31789"/>
    <cellStyle name="Normal 13 4 4 8" xfId="19167"/>
    <cellStyle name="Normal 13 4 4 8 2" xfId="33133"/>
    <cellStyle name="Normal 13 4 4 9" xfId="21375"/>
    <cellStyle name="Normal 13 4 4 9 2" xfId="34477"/>
    <cellStyle name="Normal 13 4 5" xfId="1454"/>
    <cellStyle name="Normal 13 4 5 2" xfId="6075"/>
    <cellStyle name="Normal 13 4 5 2 2" xfId="25530"/>
    <cellStyle name="Normal 13 4 5 3" xfId="9187"/>
    <cellStyle name="Normal 13 4 5 3 2" xfId="27078"/>
    <cellStyle name="Normal 13 4 5 4" xfId="11394"/>
    <cellStyle name="Normal 13 4 5 4 2" xfId="28422"/>
    <cellStyle name="Normal 13 4 5 5" xfId="14077"/>
    <cellStyle name="Normal 13 4 5 5 2" xfId="29975"/>
    <cellStyle name="Normal 13 4 5 6" xfId="16182"/>
    <cellStyle name="Normal 13 4 5 6 2" xfId="31236"/>
    <cellStyle name="Normal 13 4 5 7" xfId="18016"/>
    <cellStyle name="Normal 13 4 5 7 2" xfId="32454"/>
    <cellStyle name="Normal 13 4 5 8" xfId="20224"/>
    <cellStyle name="Normal 13 4 5 8 2" xfId="33798"/>
    <cellStyle name="Normal 13 4 5 9" xfId="23338"/>
    <cellStyle name="Normal 13 4 6" xfId="4337"/>
    <cellStyle name="Normal 13 4 6 2" xfId="7178"/>
    <cellStyle name="Normal 13 4 6 2 2" xfId="26772"/>
    <cellStyle name="Normal 13 4 6 3" xfId="10826"/>
    <cellStyle name="Normal 13 4 6 3 2" xfId="28116"/>
    <cellStyle name="Normal 13 4 6 4" xfId="13033"/>
    <cellStyle name="Normal 13 4 6 4 2" xfId="29460"/>
    <cellStyle name="Normal 13 4 6 5" xfId="16300"/>
    <cellStyle name="Normal 13 4 6 5 2" xfId="31336"/>
    <cellStyle name="Normal 13 4 6 6" xfId="17448"/>
    <cellStyle name="Normal 13 4 6 6 2" xfId="32148"/>
    <cellStyle name="Normal 13 4 6 7" xfId="19655"/>
    <cellStyle name="Normal 13 4 6 7 2" xfId="33492"/>
    <cellStyle name="Normal 13 4 6 8" xfId="21863"/>
    <cellStyle name="Normal 13 4 6 8 2" xfId="34836"/>
    <cellStyle name="Normal 13 4 6 9" xfId="25017"/>
    <cellStyle name="Normal 13 4 7" xfId="4007"/>
    <cellStyle name="Normal 13 4 7 2" xfId="7073"/>
    <cellStyle name="Normal 13 4 7 2 2" xfId="26667"/>
    <cellStyle name="Normal 13 4 7 3" xfId="10721"/>
    <cellStyle name="Normal 13 4 7 3 2" xfId="28011"/>
    <cellStyle name="Normal 13 4 7 4" xfId="12928"/>
    <cellStyle name="Normal 13 4 7 4 2" xfId="29355"/>
    <cellStyle name="Normal 13 4 7 5" xfId="16090"/>
    <cellStyle name="Normal 13 4 7 5 2" xfId="31163"/>
    <cellStyle name="Normal 13 4 7 6" xfId="17343"/>
    <cellStyle name="Normal 13 4 7 6 2" xfId="32043"/>
    <cellStyle name="Normal 13 4 7 7" xfId="19550"/>
    <cellStyle name="Normal 13 4 7 7 2" xfId="33387"/>
    <cellStyle name="Normal 13 4 7 8" xfId="21758"/>
    <cellStyle name="Normal 13 4 7 8 2" xfId="34731"/>
    <cellStyle name="Normal 13 4 7 9" xfId="24912"/>
    <cellStyle name="Normal 13 4 8" xfId="4820"/>
    <cellStyle name="Normal 13 4 8 2" xfId="25312"/>
    <cellStyle name="Normal 13 4 9" xfId="8955"/>
    <cellStyle name="Normal 13 4 9 2" xfId="26969"/>
    <cellStyle name="Normal 13 5" xfId="1632"/>
    <cellStyle name="Normal 13 5 10" xfId="22299"/>
    <cellStyle name="Normal 13 5 2" xfId="4994"/>
    <cellStyle name="Normal 13 5 2 2" xfId="23634"/>
    <cellStyle name="Normal 13 5 3" xfId="7589"/>
    <cellStyle name="Normal 13 5 3 2" xfId="25612"/>
    <cellStyle name="Normal 13 5 4" xfId="9297"/>
    <cellStyle name="Normal 13 5 4 2" xfId="27141"/>
    <cellStyle name="Normal 13 5 5" xfId="11504"/>
    <cellStyle name="Normal 13 5 5 2" xfId="28485"/>
    <cellStyle name="Normal 13 5 6" xfId="14213"/>
    <cellStyle name="Normal 13 5 6 2" xfId="30054"/>
    <cellStyle name="Normal 13 5 7" xfId="15987"/>
    <cellStyle name="Normal 13 5 7 2" xfId="31082"/>
    <cellStyle name="Normal 13 5 8" xfId="18126"/>
    <cellStyle name="Normal 13 5 8 2" xfId="32517"/>
    <cellStyle name="Normal 13 5 9" xfId="20334"/>
    <cellStyle name="Normal 13 5 9 2" xfId="33861"/>
    <cellStyle name="Normal 13 6" xfId="2683"/>
    <cellStyle name="Normal 13 6 10" xfId="22708"/>
    <cellStyle name="Normal 13 6 2" xfId="5403"/>
    <cellStyle name="Normal 13 6 2 2" xfId="24273"/>
    <cellStyle name="Normal 13 6 3" xfId="8153"/>
    <cellStyle name="Normal 13 6 3 2" xfId="26149"/>
    <cellStyle name="Normal 13 6 4" xfId="9997"/>
    <cellStyle name="Normal 13 6 4 2" xfId="27493"/>
    <cellStyle name="Normal 13 6 5" xfId="12204"/>
    <cellStyle name="Normal 13 6 5 2" xfId="28837"/>
    <cellStyle name="Normal 13 6 6" xfId="15091"/>
    <cellStyle name="Normal 13 6 6 2" xfId="30494"/>
    <cellStyle name="Normal 13 6 7" xfId="16619"/>
    <cellStyle name="Normal 13 6 7 2" xfId="31525"/>
    <cellStyle name="Normal 13 6 8" xfId="18826"/>
    <cellStyle name="Normal 13 6 8 2" xfId="32869"/>
    <cellStyle name="Normal 13 6 9" xfId="21034"/>
    <cellStyle name="Normal 13 6 9 2" xfId="34213"/>
    <cellStyle name="Normal 13 7" xfId="2888"/>
    <cellStyle name="Normal 13 7 10" xfId="22823"/>
    <cellStyle name="Normal 13 7 2" xfId="5518"/>
    <cellStyle name="Normal 13 7 2 2" xfId="24388"/>
    <cellStyle name="Normal 13 7 3" xfId="8268"/>
    <cellStyle name="Normal 13 7 3 2" xfId="26238"/>
    <cellStyle name="Normal 13 7 4" xfId="10112"/>
    <cellStyle name="Normal 13 7 4 2" xfId="27582"/>
    <cellStyle name="Normal 13 7 5" xfId="12319"/>
    <cellStyle name="Normal 13 7 5 2" xfId="28926"/>
    <cellStyle name="Normal 13 7 6" xfId="15254"/>
    <cellStyle name="Normal 13 7 6 2" xfId="30608"/>
    <cellStyle name="Normal 13 7 7" xfId="16734"/>
    <cellStyle name="Normal 13 7 7 2" xfId="31614"/>
    <cellStyle name="Normal 13 7 8" xfId="18941"/>
    <cellStyle name="Normal 13 7 8 2" xfId="32958"/>
    <cellStyle name="Normal 13 7 9" xfId="21149"/>
    <cellStyle name="Normal 13 7 9 2" xfId="34302"/>
    <cellStyle name="Normal 13 8" xfId="1837"/>
    <cellStyle name="Normal 13 8 2" xfId="5894"/>
    <cellStyle name="Normal 13 8 2 2" xfId="25724"/>
    <cellStyle name="Normal 13 8 3" xfId="9424"/>
    <cellStyle name="Normal 13 8 3 2" xfId="27240"/>
    <cellStyle name="Normal 13 8 4" xfId="11631"/>
    <cellStyle name="Normal 13 8 4 2" xfId="28584"/>
    <cellStyle name="Normal 13 8 5" xfId="14381"/>
    <cellStyle name="Normal 13 8 5 2" xfId="30173"/>
    <cellStyle name="Normal 13 8 6" xfId="14475"/>
    <cellStyle name="Normal 13 8 6 2" xfId="30234"/>
    <cellStyle name="Normal 13 8 7" xfId="18253"/>
    <cellStyle name="Normal 13 8 7 2" xfId="32616"/>
    <cellStyle name="Normal 13 8 8" xfId="20461"/>
    <cellStyle name="Normal 13 8 8 2" xfId="33960"/>
    <cellStyle name="Normal 13 8 9" xfId="23157"/>
    <cellStyle name="Normal 13 9" xfId="4010"/>
    <cellStyle name="Normal 13 9 2" xfId="7075"/>
    <cellStyle name="Normal 13 9 2 2" xfId="26669"/>
    <cellStyle name="Normal 13 9 3" xfId="10723"/>
    <cellStyle name="Normal 13 9 3 2" xfId="28013"/>
    <cellStyle name="Normal 13 9 4" xfId="12930"/>
    <cellStyle name="Normal 13 9 4 2" xfId="29357"/>
    <cellStyle name="Normal 13 9 5" xfId="16093"/>
    <cellStyle name="Normal 13 9 5 2" xfId="31165"/>
    <cellStyle name="Normal 13 9 6" xfId="17345"/>
    <cellStyle name="Normal 13 9 6 2" xfId="32045"/>
    <cellStyle name="Normal 13 9 7" xfId="19552"/>
    <cellStyle name="Normal 13 9 7 2" xfId="33389"/>
    <cellStyle name="Normal 13 9 8" xfId="21760"/>
    <cellStyle name="Normal 13 9 8 2" xfId="34733"/>
    <cellStyle name="Normal 13 9 9" xfId="24914"/>
    <cellStyle name="Normal 14" xfId="501"/>
    <cellStyle name="Normal 14 10" xfId="4437"/>
    <cellStyle name="Normal 14 10 2" xfId="7208"/>
    <cellStyle name="Normal 14 10 2 2" xfId="26802"/>
    <cellStyle name="Normal 14 10 3" xfId="10856"/>
    <cellStyle name="Normal 14 10 3 2" xfId="28146"/>
    <cellStyle name="Normal 14 10 4" xfId="13063"/>
    <cellStyle name="Normal 14 10 4 2" xfId="29490"/>
    <cellStyle name="Normal 14 10 5" xfId="16364"/>
    <cellStyle name="Normal 14 10 5 2" xfId="31385"/>
    <cellStyle name="Normal 14 10 6" xfId="17478"/>
    <cellStyle name="Normal 14 10 6 2" xfId="32178"/>
    <cellStyle name="Normal 14 10 7" xfId="19685"/>
    <cellStyle name="Normal 14 10 7 2" xfId="33522"/>
    <cellStyle name="Normal 14 10 8" xfId="21893"/>
    <cellStyle name="Normal 14 10 8 2" xfId="34866"/>
    <cellStyle name="Normal 14 10 9" xfId="25047"/>
    <cellStyle name="Normal 14 11" xfId="4688"/>
    <cellStyle name="Normal 14 11 2" xfId="25139"/>
    <cellStyle name="Normal 14 12" xfId="8782"/>
    <cellStyle name="Normal 14 12 2" xfId="26876"/>
    <cellStyle name="Normal 14 13" xfId="10989"/>
    <cellStyle name="Normal 14 13 2" xfId="28220"/>
    <cellStyle name="Normal 14 14" xfId="13410"/>
    <cellStyle name="Normal 14 14 2" xfId="29655"/>
    <cellStyle name="Normal 14 15" xfId="13728"/>
    <cellStyle name="Normal 14 15 2" xfId="29811"/>
    <cellStyle name="Normal 14 16" xfId="17611"/>
    <cellStyle name="Normal 14 16 2" xfId="32252"/>
    <cellStyle name="Normal 14 17" xfId="19819"/>
    <cellStyle name="Normal 14 17 2" xfId="33596"/>
    <cellStyle name="Normal 14 18" xfId="21993"/>
    <cellStyle name="Normal 14 19" xfId="37827"/>
    <cellStyle name="Normal 14 2" xfId="930"/>
    <cellStyle name="Normal 14 2 10" xfId="8848"/>
    <cellStyle name="Normal 14 2 10 2" xfId="26908"/>
    <cellStyle name="Normal 14 2 11" xfId="11055"/>
    <cellStyle name="Normal 14 2 11 2" xfId="28252"/>
    <cellStyle name="Normal 14 2 12" xfId="13639"/>
    <cellStyle name="Normal 14 2 12 2" xfId="29762"/>
    <cellStyle name="Normal 14 2 13" xfId="16395"/>
    <cellStyle name="Normal 14 2 13 2" xfId="31408"/>
    <cellStyle name="Normal 14 2 14" xfId="17677"/>
    <cellStyle name="Normal 14 2 14 2" xfId="32284"/>
    <cellStyle name="Normal 14 2 15" xfId="19885"/>
    <cellStyle name="Normal 14 2 15 2" xfId="33628"/>
    <cellStyle name="Normal 14 2 16" xfId="22049"/>
    <cellStyle name="Normal 14 2 17" xfId="38447"/>
    <cellStyle name="Normal 14 2 2" xfId="1212"/>
    <cellStyle name="Normal 14 2 2 10" xfId="11225"/>
    <cellStyle name="Normal 14 2 2 10 2" xfId="28348"/>
    <cellStyle name="Normal 14 2 2 11" xfId="13871"/>
    <cellStyle name="Normal 14 2 2 11 2" xfId="29884"/>
    <cellStyle name="Normal 14 2 2 12" xfId="15434"/>
    <cellStyle name="Normal 14 2 2 12 2" xfId="30751"/>
    <cellStyle name="Normal 14 2 2 13" xfId="17847"/>
    <cellStyle name="Normal 14 2 2 13 2" xfId="32380"/>
    <cellStyle name="Normal 14 2 2 14" xfId="20055"/>
    <cellStyle name="Normal 14 2 2 14 2" xfId="33724"/>
    <cellStyle name="Normal 14 2 2 15" xfId="22199"/>
    <cellStyle name="Normal 14 2 2 2" xfId="2147"/>
    <cellStyle name="Normal 14 2 2 2 10" xfId="22543"/>
    <cellStyle name="Normal 14 2 2 2 2" xfId="5238"/>
    <cellStyle name="Normal 14 2 2 2 2 2" xfId="23941"/>
    <cellStyle name="Normal 14 2 2 2 3" xfId="7832"/>
    <cellStyle name="Normal 14 2 2 2 3 2" xfId="25949"/>
    <cellStyle name="Normal 14 2 2 2 4" xfId="9664"/>
    <cellStyle name="Normal 14 2 2 2 4 2" xfId="27396"/>
    <cellStyle name="Normal 14 2 2 2 5" xfId="11871"/>
    <cellStyle name="Normal 14 2 2 2 5 2" xfId="28740"/>
    <cellStyle name="Normal 14 2 2 2 6" xfId="14650"/>
    <cellStyle name="Normal 14 2 2 2 6 2" xfId="30348"/>
    <cellStyle name="Normal 14 2 2 2 7" xfId="13311"/>
    <cellStyle name="Normal 14 2 2 2 7 2" xfId="29615"/>
    <cellStyle name="Normal 14 2 2 2 8" xfId="18493"/>
    <cellStyle name="Normal 14 2 2 2 8 2" xfId="32772"/>
    <cellStyle name="Normal 14 2 2 2 9" xfId="20701"/>
    <cellStyle name="Normal 14 2 2 2 9 2" xfId="34116"/>
    <cellStyle name="Normal 14 2 2 3" xfId="3005"/>
    <cellStyle name="Normal 14 2 2 3 10" xfId="22916"/>
    <cellStyle name="Normal 14 2 2 3 2" xfId="5611"/>
    <cellStyle name="Normal 14 2 2 3 2 2" xfId="24481"/>
    <cellStyle name="Normal 14 2 2 3 3" xfId="8361"/>
    <cellStyle name="Normal 14 2 2 3 3 2" xfId="26306"/>
    <cellStyle name="Normal 14 2 2 3 4" xfId="10205"/>
    <cellStyle name="Normal 14 2 2 3 4 2" xfId="27650"/>
    <cellStyle name="Normal 14 2 2 3 5" xfId="12412"/>
    <cellStyle name="Normal 14 2 2 3 5 2" xfId="28994"/>
    <cellStyle name="Normal 14 2 2 3 6" xfId="15361"/>
    <cellStyle name="Normal 14 2 2 3 6 2" xfId="30685"/>
    <cellStyle name="Normal 14 2 2 3 7" xfId="16827"/>
    <cellStyle name="Normal 14 2 2 3 7 2" xfId="31682"/>
    <cellStyle name="Normal 14 2 2 3 8" xfId="19034"/>
    <cellStyle name="Normal 14 2 2 3 8 2" xfId="33026"/>
    <cellStyle name="Normal 14 2 2 3 9" xfId="21242"/>
    <cellStyle name="Normal 14 2 2 3 9 2" xfId="34370"/>
    <cellStyle name="Normal 14 2 2 4" xfId="3300"/>
    <cellStyle name="Normal 14 2 2 4 10" xfId="23084"/>
    <cellStyle name="Normal 14 2 2 4 2" xfId="5779"/>
    <cellStyle name="Normal 14 2 2 4 2 2" xfId="24649"/>
    <cellStyle name="Normal 14 2 2 4 3" xfId="8529"/>
    <cellStyle name="Normal 14 2 2 4 3 2" xfId="26448"/>
    <cellStyle name="Normal 14 2 2 4 4" xfId="10373"/>
    <cellStyle name="Normal 14 2 2 4 4 2" xfId="27792"/>
    <cellStyle name="Normal 14 2 2 4 5" xfId="12580"/>
    <cellStyle name="Normal 14 2 2 4 5 2" xfId="29136"/>
    <cellStyle name="Normal 14 2 2 4 6" xfId="15587"/>
    <cellStyle name="Normal 14 2 2 4 6 2" xfId="30859"/>
    <cellStyle name="Normal 14 2 2 4 7" xfId="16995"/>
    <cellStyle name="Normal 14 2 2 4 7 2" xfId="31824"/>
    <cellStyle name="Normal 14 2 2 4 8" xfId="19202"/>
    <cellStyle name="Normal 14 2 2 4 8 2" xfId="33168"/>
    <cellStyle name="Normal 14 2 2 4 9" xfId="21410"/>
    <cellStyle name="Normal 14 2 2 4 9 2" xfId="34512"/>
    <cellStyle name="Normal 14 2 2 5" xfId="3491"/>
    <cellStyle name="Normal 14 2 2 5 2" xfId="6138"/>
    <cellStyle name="Normal 14 2 2 5 2 2" xfId="26533"/>
    <cellStyle name="Normal 14 2 2 5 3" xfId="10484"/>
    <cellStyle name="Normal 14 2 2 5 3 2" xfId="27877"/>
    <cellStyle name="Normal 14 2 2 5 4" xfId="12691"/>
    <cellStyle name="Normal 14 2 2 5 4 2" xfId="29221"/>
    <cellStyle name="Normal 14 2 2 5 5" xfId="15735"/>
    <cellStyle name="Normal 14 2 2 5 5 2" xfId="30964"/>
    <cellStyle name="Normal 14 2 2 5 6" xfId="17106"/>
    <cellStyle name="Normal 14 2 2 5 6 2" xfId="31909"/>
    <cellStyle name="Normal 14 2 2 5 7" xfId="19313"/>
    <cellStyle name="Normal 14 2 2 5 7 2" xfId="33253"/>
    <cellStyle name="Normal 14 2 2 5 8" xfId="21521"/>
    <cellStyle name="Normal 14 2 2 5 8 2" xfId="34597"/>
    <cellStyle name="Normal 14 2 2 5 9" xfId="23401"/>
    <cellStyle name="Normal 14 2 2 6" xfId="1728"/>
    <cellStyle name="Normal 14 2 2 6 2" xfId="6415"/>
    <cellStyle name="Normal 14 2 2 6 2 2" xfId="25662"/>
    <cellStyle name="Normal 14 2 2 6 3" xfId="9353"/>
    <cellStyle name="Normal 14 2 2 6 3 2" xfId="27178"/>
    <cellStyle name="Normal 14 2 2 6 4" xfId="11560"/>
    <cellStyle name="Normal 14 2 2 6 4 2" xfId="28522"/>
    <cellStyle name="Normal 14 2 2 6 5" xfId="14289"/>
    <cellStyle name="Normal 14 2 2 6 5 2" xfId="30099"/>
    <cellStyle name="Normal 14 2 2 6 6" xfId="16034"/>
    <cellStyle name="Normal 14 2 2 6 6 2" xfId="31115"/>
    <cellStyle name="Normal 14 2 2 6 7" xfId="18182"/>
    <cellStyle name="Normal 14 2 2 6 7 2" xfId="32554"/>
    <cellStyle name="Normal 14 2 2 6 8" xfId="20390"/>
    <cellStyle name="Normal 14 2 2 6 8 2" xfId="33898"/>
    <cellStyle name="Normal 14 2 2 6 9" xfId="23683"/>
    <cellStyle name="Normal 14 2 2 7" xfId="4018"/>
    <cellStyle name="Normal 14 2 2 7 2" xfId="7076"/>
    <cellStyle name="Normal 14 2 2 7 2 2" xfId="26670"/>
    <cellStyle name="Normal 14 2 2 7 3" xfId="10724"/>
    <cellStyle name="Normal 14 2 2 7 3 2" xfId="28014"/>
    <cellStyle name="Normal 14 2 2 7 4" xfId="12931"/>
    <cellStyle name="Normal 14 2 2 7 4 2" xfId="29358"/>
    <cellStyle name="Normal 14 2 2 7 5" xfId="16097"/>
    <cellStyle name="Normal 14 2 2 7 5 2" xfId="31167"/>
    <cellStyle name="Normal 14 2 2 7 6" xfId="17346"/>
    <cellStyle name="Normal 14 2 2 7 6 2" xfId="32046"/>
    <cellStyle name="Normal 14 2 2 7 7" xfId="19553"/>
    <cellStyle name="Normal 14 2 2 7 7 2" xfId="33390"/>
    <cellStyle name="Normal 14 2 2 7 8" xfId="21761"/>
    <cellStyle name="Normal 14 2 2 7 8 2" xfId="34734"/>
    <cellStyle name="Normal 14 2 2 7 9" xfId="24915"/>
    <cellStyle name="Normal 14 2 2 8" xfId="4894"/>
    <cellStyle name="Normal 14 2 2 8 2" xfId="25375"/>
    <cellStyle name="Normal 14 2 2 9" xfId="9018"/>
    <cellStyle name="Normal 14 2 2 9 2" xfId="27004"/>
    <cellStyle name="Normal 14 2 3" xfId="1963"/>
    <cellStyle name="Normal 14 2 3 10" xfId="22373"/>
    <cellStyle name="Normal 14 2 3 2" xfId="5068"/>
    <cellStyle name="Normal 14 2 3 2 2" xfId="23775"/>
    <cellStyle name="Normal 14 2 3 3" xfId="7676"/>
    <cellStyle name="Normal 14 2 3 3 2" xfId="25781"/>
    <cellStyle name="Normal 14 2 3 4" xfId="9490"/>
    <cellStyle name="Normal 14 2 3 4 2" xfId="27282"/>
    <cellStyle name="Normal 14 2 3 5" xfId="11697"/>
    <cellStyle name="Normal 14 2 3 5 2" xfId="28626"/>
    <cellStyle name="Normal 14 2 3 6" xfId="14473"/>
    <cellStyle name="Normal 14 2 3 6 2" xfId="30232"/>
    <cellStyle name="Normal 14 2 3 7" xfId="13420"/>
    <cellStyle name="Normal 14 2 3 7 2" xfId="29661"/>
    <cellStyle name="Normal 14 2 3 8" xfId="18319"/>
    <cellStyle name="Normal 14 2 3 8 2" xfId="32658"/>
    <cellStyle name="Normal 14 2 3 9" xfId="20527"/>
    <cellStyle name="Normal 14 2 3 9 2" xfId="34002"/>
    <cellStyle name="Normal 14 2 4" xfId="2814"/>
    <cellStyle name="Normal 14 2 4 10" xfId="22784"/>
    <cellStyle name="Normal 14 2 4 2" xfId="5479"/>
    <cellStyle name="Normal 14 2 4 2 2" xfId="24349"/>
    <cellStyle name="Normal 14 2 4 3" xfId="8229"/>
    <cellStyle name="Normal 14 2 4 3 2" xfId="26202"/>
    <cellStyle name="Normal 14 2 4 4" xfId="10073"/>
    <cellStyle name="Normal 14 2 4 4 2" xfId="27546"/>
    <cellStyle name="Normal 14 2 4 5" xfId="12280"/>
    <cellStyle name="Normal 14 2 4 5 2" xfId="28890"/>
    <cellStyle name="Normal 14 2 4 6" xfId="15197"/>
    <cellStyle name="Normal 14 2 4 6 2" xfId="30559"/>
    <cellStyle name="Normal 14 2 4 7" xfId="16695"/>
    <cellStyle name="Normal 14 2 4 7 2" xfId="31578"/>
    <cellStyle name="Normal 14 2 4 8" xfId="18902"/>
    <cellStyle name="Normal 14 2 4 8 2" xfId="32922"/>
    <cellStyle name="Normal 14 2 4 9" xfId="21110"/>
    <cellStyle name="Normal 14 2 4 9 2" xfId="34266"/>
    <cellStyle name="Normal 14 2 5" xfId="2639"/>
    <cellStyle name="Normal 14 2 5 10" xfId="22695"/>
    <cellStyle name="Normal 14 2 5 2" xfId="5390"/>
    <cellStyle name="Normal 14 2 5 2 2" xfId="24260"/>
    <cellStyle name="Normal 14 2 5 3" xfId="8140"/>
    <cellStyle name="Normal 14 2 5 3 2" xfId="26136"/>
    <cellStyle name="Normal 14 2 5 4" xfId="9984"/>
    <cellStyle name="Normal 14 2 5 4 2" xfId="27480"/>
    <cellStyle name="Normal 14 2 5 5" xfId="12191"/>
    <cellStyle name="Normal 14 2 5 5 2" xfId="28824"/>
    <cellStyle name="Normal 14 2 5 6" xfId="15067"/>
    <cellStyle name="Normal 14 2 5 6 2" xfId="30479"/>
    <cellStyle name="Normal 14 2 5 7" xfId="16606"/>
    <cellStyle name="Normal 14 2 5 7 2" xfId="31512"/>
    <cellStyle name="Normal 14 2 5 8" xfId="18813"/>
    <cellStyle name="Normal 14 2 5 8 2" xfId="32856"/>
    <cellStyle name="Normal 14 2 5 9" xfId="21021"/>
    <cellStyle name="Normal 14 2 5 9 2" xfId="34200"/>
    <cellStyle name="Normal 14 2 6" xfId="1809"/>
    <cellStyle name="Normal 14 2 6 2" xfId="5968"/>
    <cellStyle name="Normal 14 2 6 2 2" xfId="25715"/>
    <cellStyle name="Normal 14 2 6 3" xfId="9411"/>
    <cellStyle name="Normal 14 2 6 3 2" xfId="27231"/>
    <cellStyle name="Normal 14 2 6 4" xfId="11618"/>
    <cellStyle name="Normal 14 2 6 4 2" xfId="28575"/>
    <cellStyle name="Normal 14 2 6 5" xfId="14362"/>
    <cellStyle name="Normal 14 2 6 5 2" xfId="30161"/>
    <cellStyle name="Normal 14 2 6 6" xfId="15482"/>
    <cellStyle name="Normal 14 2 6 6 2" xfId="30765"/>
    <cellStyle name="Normal 14 2 6 7" xfId="18240"/>
    <cellStyle name="Normal 14 2 6 7 2" xfId="32607"/>
    <cellStyle name="Normal 14 2 6 8" xfId="20448"/>
    <cellStyle name="Normal 14 2 6 8 2" xfId="33951"/>
    <cellStyle name="Normal 14 2 6 9" xfId="23231"/>
    <cellStyle name="Normal 14 2 7" xfId="4145"/>
    <cellStyle name="Normal 14 2 7 2" xfId="7111"/>
    <cellStyle name="Normal 14 2 7 2 2" xfId="26705"/>
    <cellStyle name="Normal 14 2 7 3" xfId="10759"/>
    <cellStyle name="Normal 14 2 7 3 2" xfId="28049"/>
    <cellStyle name="Normal 14 2 7 4" xfId="12966"/>
    <cellStyle name="Normal 14 2 7 4 2" xfId="29393"/>
    <cellStyle name="Normal 14 2 7 5" xfId="16175"/>
    <cellStyle name="Normal 14 2 7 5 2" xfId="31230"/>
    <cellStyle name="Normal 14 2 7 6" xfId="17381"/>
    <cellStyle name="Normal 14 2 7 6 2" xfId="32081"/>
    <cellStyle name="Normal 14 2 7 7" xfId="19588"/>
    <cellStyle name="Normal 14 2 7 7 2" xfId="33425"/>
    <cellStyle name="Normal 14 2 7 8" xfId="21796"/>
    <cellStyle name="Normal 14 2 7 8 2" xfId="34769"/>
    <cellStyle name="Normal 14 2 7 9" xfId="24950"/>
    <cellStyle name="Normal 14 2 8" xfId="4450"/>
    <cellStyle name="Normal 14 2 8 2" xfId="7212"/>
    <cellStyle name="Normal 14 2 8 2 2" xfId="26806"/>
    <cellStyle name="Normal 14 2 8 3" xfId="10860"/>
    <cellStyle name="Normal 14 2 8 3 2" xfId="28150"/>
    <cellStyle name="Normal 14 2 8 4" xfId="13067"/>
    <cellStyle name="Normal 14 2 8 4 2" xfId="29494"/>
    <cellStyle name="Normal 14 2 8 5" xfId="16373"/>
    <cellStyle name="Normal 14 2 8 5 2" xfId="31392"/>
    <cellStyle name="Normal 14 2 8 6" xfId="17482"/>
    <cellStyle name="Normal 14 2 8 6 2" xfId="32182"/>
    <cellStyle name="Normal 14 2 8 7" xfId="19689"/>
    <cellStyle name="Normal 14 2 8 7 2" xfId="33526"/>
    <cellStyle name="Normal 14 2 8 8" xfId="21897"/>
    <cellStyle name="Normal 14 2 8 8 2" xfId="34870"/>
    <cellStyle name="Normal 14 2 8 9" xfId="25051"/>
    <cellStyle name="Normal 14 2 9" xfId="4744"/>
    <cellStyle name="Normal 14 2 9 2" xfId="25205"/>
    <cellStyle name="Normal 14 3" xfId="1093"/>
    <cellStyle name="Normal 14 3 10" xfId="8906"/>
    <cellStyle name="Normal 14 3 10 2" xfId="26940"/>
    <cellStyle name="Normal 14 3 11" xfId="11113"/>
    <cellStyle name="Normal 14 3 11 2" xfId="28284"/>
    <cellStyle name="Normal 14 3 12" xfId="13756"/>
    <cellStyle name="Normal 14 3 12 2" xfId="29818"/>
    <cellStyle name="Normal 14 3 13" xfId="14361"/>
    <cellStyle name="Normal 14 3 13 2" xfId="30160"/>
    <cellStyle name="Normal 14 3 14" xfId="17735"/>
    <cellStyle name="Normal 14 3 14 2" xfId="32316"/>
    <cellStyle name="Normal 14 3 15" xfId="19943"/>
    <cellStyle name="Normal 14 3 15 2" xfId="33660"/>
    <cellStyle name="Normal 14 3 16" xfId="22084"/>
    <cellStyle name="Normal 14 3 2" xfId="1247"/>
    <cellStyle name="Normal 14 3 2 10" xfId="11260"/>
    <cellStyle name="Normal 14 3 2 10 2" xfId="28380"/>
    <cellStyle name="Normal 14 3 2 11" xfId="13906"/>
    <cellStyle name="Normal 14 3 2 11 2" xfId="29916"/>
    <cellStyle name="Normal 14 3 2 12" xfId="14836"/>
    <cellStyle name="Normal 14 3 2 12 2" xfId="30430"/>
    <cellStyle name="Normal 14 3 2 13" xfId="17882"/>
    <cellStyle name="Normal 14 3 2 13 2" xfId="32412"/>
    <cellStyle name="Normal 14 3 2 14" xfId="20090"/>
    <cellStyle name="Normal 14 3 2 14 2" xfId="33756"/>
    <cellStyle name="Normal 14 3 2 15" xfId="22257"/>
    <cellStyle name="Normal 14 3 2 2" xfId="2206"/>
    <cellStyle name="Normal 14 3 2 2 10" xfId="22578"/>
    <cellStyle name="Normal 14 3 2 2 2" xfId="5273"/>
    <cellStyle name="Normal 14 3 2 2 2 2" xfId="24000"/>
    <cellStyle name="Normal 14 3 2 2 3" xfId="7890"/>
    <cellStyle name="Normal 14 3 2 2 3 2" xfId="26008"/>
    <cellStyle name="Normal 14 3 2 2 4" xfId="9723"/>
    <cellStyle name="Normal 14 3 2 2 4 2" xfId="27429"/>
    <cellStyle name="Normal 14 3 2 2 5" xfId="11930"/>
    <cellStyle name="Normal 14 3 2 2 5 2" xfId="28773"/>
    <cellStyle name="Normal 14 3 2 2 6" xfId="14709"/>
    <cellStyle name="Normal 14 3 2 2 6 2" xfId="30381"/>
    <cellStyle name="Normal 14 3 2 2 7" xfId="13185"/>
    <cellStyle name="Normal 14 3 2 2 7 2" xfId="29562"/>
    <cellStyle name="Normal 14 3 2 2 8" xfId="18552"/>
    <cellStyle name="Normal 14 3 2 2 8 2" xfId="32805"/>
    <cellStyle name="Normal 14 3 2 2 9" xfId="20760"/>
    <cellStyle name="Normal 14 3 2 2 9 2" xfId="34149"/>
    <cellStyle name="Normal 14 3 2 3" xfId="3040"/>
    <cellStyle name="Normal 14 3 2 3 10" xfId="22948"/>
    <cellStyle name="Normal 14 3 2 3 2" xfId="5643"/>
    <cellStyle name="Normal 14 3 2 3 2 2" xfId="24513"/>
    <cellStyle name="Normal 14 3 2 3 3" xfId="8393"/>
    <cellStyle name="Normal 14 3 2 3 3 2" xfId="26338"/>
    <cellStyle name="Normal 14 3 2 3 4" xfId="10237"/>
    <cellStyle name="Normal 14 3 2 3 4 2" xfId="27682"/>
    <cellStyle name="Normal 14 3 2 3 5" xfId="12444"/>
    <cellStyle name="Normal 14 3 2 3 5 2" xfId="29026"/>
    <cellStyle name="Normal 14 3 2 3 6" xfId="15394"/>
    <cellStyle name="Normal 14 3 2 3 6 2" xfId="30718"/>
    <cellStyle name="Normal 14 3 2 3 7" xfId="16859"/>
    <cellStyle name="Normal 14 3 2 3 7 2" xfId="31714"/>
    <cellStyle name="Normal 14 3 2 3 8" xfId="19066"/>
    <cellStyle name="Normal 14 3 2 3 8 2" xfId="33058"/>
    <cellStyle name="Normal 14 3 2 3 9" xfId="21274"/>
    <cellStyle name="Normal 14 3 2 3 9 2" xfId="34402"/>
    <cellStyle name="Normal 14 3 2 4" xfId="3335"/>
    <cellStyle name="Normal 14 3 2 4 10" xfId="23116"/>
    <cellStyle name="Normal 14 3 2 4 2" xfId="5811"/>
    <cellStyle name="Normal 14 3 2 4 2 2" xfId="24681"/>
    <cellStyle name="Normal 14 3 2 4 3" xfId="8561"/>
    <cellStyle name="Normal 14 3 2 4 3 2" xfId="26480"/>
    <cellStyle name="Normal 14 3 2 4 4" xfId="10405"/>
    <cellStyle name="Normal 14 3 2 4 4 2" xfId="27824"/>
    <cellStyle name="Normal 14 3 2 4 5" xfId="12612"/>
    <cellStyle name="Normal 14 3 2 4 5 2" xfId="29168"/>
    <cellStyle name="Normal 14 3 2 4 6" xfId="15621"/>
    <cellStyle name="Normal 14 3 2 4 6 2" xfId="30892"/>
    <cellStyle name="Normal 14 3 2 4 7" xfId="17027"/>
    <cellStyle name="Normal 14 3 2 4 7 2" xfId="31856"/>
    <cellStyle name="Normal 14 3 2 4 8" xfId="19234"/>
    <cellStyle name="Normal 14 3 2 4 8 2" xfId="33200"/>
    <cellStyle name="Normal 14 3 2 4 9" xfId="21442"/>
    <cellStyle name="Normal 14 3 2 4 9 2" xfId="34544"/>
    <cellStyle name="Normal 14 3 2 5" xfId="3549"/>
    <cellStyle name="Normal 14 3 2 5 2" xfId="6173"/>
    <cellStyle name="Normal 14 3 2 5 2 2" xfId="26565"/>
    <cellStyle name="Normal 14 3 2 5 3" xfId="10542"/>
    <cellStyle name="Normal 14 3 2 5 3 2" xfId="27909"/>
    <cellStyle name="Normal 14 3 2 5 4" xfId="12749"/>
    <cellStyle name="Normal 14 3 2 5 4 2" xfId="29253"/>
    <cellStyle name="Normal 14 3 2 5 5" xfId="15793"/>
    <cellStyle name="Normal 14 3 2 5 5 2" xfId="30996"/>
    <cellStyle name="Normal 14 3 2 5 6" xfId="17164"/>
    <cellStyle name="Normal 14 3 2 5 6 2" xfId="31941"/>
    <cellStyle name="Normal 14 3 2 5 7" xfId="19371"/>
    <cellStyle name="Normal 14 3 2 5 7 2" xfId="33285"/>
    <cellStyle name="Normal 14 3 2 5 8" xfId="21579"/>
    <cellStyle name="Normal 14 3 2 5 8 2" xfId="34629"/>
    <cellStyle name="Normal 14 3 2 5 9" xfId="23436"/>
    <cellStyle name="Normal 14 3 2 6" xfId="4340"/>
    <cellStyle name="Normal 14 3 2 6 2" xfId="7180"/>
    <cellStyle name="Normal 14 3 2 6 2 2" xfId="26774"/>
    <cellStyle name="Normal 14 3 2 6 3" xfId="10828"/>
    <cellStyle name="Normal 14 3 2 6 3 2" xfId="28118"/>
    <cellStyle name="Normal 14 3 2 6 4" xfId="13035"/>
    <cellStyle name="Normal 14 3 2 6 4 2" xfId="29462"/>
    <cellStyle name="Normal 14 3 2 6 5" xfId="16303"/>
    <cellStyle name="Normal 14 3 2 6 5 2" xfId="31338"/>
    <cellStyle name="Normal 14 3 2 6 6" xfId="17450"/>
    <cellStyle name="Normal 14 3 2 6 6 2" xfId="32150"/>
    <cellStyle name="Normal 14 3 2 6 7" xfId="19657"/>
    <cellStyle name="Normal 14 3 2 6 7 2" xfId="33494"/>
    <cellStyle name="Normal 14 3 2 6 8" xfId="21865"/>
    <cellStyle name="Normal 14 3 2 6 8 2" xfId="34838"/>
    <cellStyle name="Normal 14 3 2 6 9" xfId="25019"/>
    <cellStyle name="Normal 14 3 2 7" xfId="3868"/>
    <cellStyle name="Normal 14 3 2 7 2" xfId="7026"/>
    <cellStyle name="Normal 14 3 2 7 2 2" xfId="26620"/>
    <cellStyle name="Normal 14 3 2 7 3" xfId="10674"/>
    <cellStyle name="Normal 14 3 2 7 3 2" xfId="27964"/>
    <cellStyle name="Normal 14 3 2 7 4" xfId="12881"/>
    <cellStyle name="Normal 14 3 2 7 4 2" xfId="29308"/>
    <cellStyle name="Normal 14 3 2 7 5" xfId="16005"/>
    <cellStyle name="Normal 14 3 2 7 5 2" xfId="31092"/>
    <cellStyle name="Normal 14 3 2 7 6" xfId="17296"/>
    <cellStyle name="Normal 14 3 2 7 6 2" xfId="31996"/>
    <cellStyle name="Normal 14 3 2 7 7" xfId="19503"/>
    <cellStyle name="Normal 14 3 2 7 7 2" xfId="33340"/>
    <cellStyle name="Normal 14 3 2 7 8" xfId="21711"/>
    <cellStyle name="Normal 14 3 2 7 8 2" xfId="34684"/>
    <cellStyle name="Normal 14 3 2 7 9" xfId="24865"/>
    <cellStyle name="Normal 14 3 2 8" xfId="4952"/>
    <cellStyle name="Normal 14 3 2 8 2" xfId="25410"/>
    <cellStyle name="Normal 14 3 2 9" xfId="9053"/>
    <cellStyle name="Normal 14 3 2 9 2" xfId="27036"/>
    <cellStyle name="Normal 14 3 3" xfId="2006"/>
    <cellStyle name="Normal 14 3 3 10" xfId="22431"/>
    <cellStyle name="Normal 14 3 3 2" xfId="5126"/>
    <cellStyle name="Normal 14 3 3 2 2" xfId="23814"/>
    <cellStyle name="Normal 14 3 3 3" xfId="7712"/>
    <cellStyle name="Normal 14 3 3 3 2" xfId="25822"/>
    <cellStyle name="Normal 14 3 3 4" xfId="9532"/>
    <cellStyle name="Normal 14 3 3 4 2" xfId="27320"/>
    <cellStyle name="Normal 14 3 3 5" xfId="11739"/>
    <cellStyle name="Normal 14 3 3 5 2" xfId="28664"/>
    <cellStyle name="Normal 14 3 3 6" xfId="14516"/>
    <cellStyle name="Normal 14 3 3 6 2" xfId="30271"/>
    <cellStyle name="Normal 14 3 3 7" xfId="13248"/>
    <cellStyle name="Normal 14 3 3 7 2" xfId="29590"/>
    <cellStyle name="Normal 14 3 3 8" xfId="18361"/>
    <cellStyle name="Normal 14 3 3 8 2" xfId="32696"/>
    <cellStyle name="Normal 14 3 3 9" xfId="20569"/>
    <cellStyle name="Normal 14 3 3 9 2" xfId="34040"/>
    <cellStyle name="Normal 14 3 4" xfId="2893"/>
    <cellStyle name="Normal 14 3 4 10" xfId="22827"/>
    <cellStyle name="Normal 14 3 4 2" xfId="5522"/>
    <cellStyle name="Normal 14 3 4 2 2" xfId="24392"/>
    <cellStyle name="Normal 14 3 4 3" xfId="8272"/>
    <cellStyle name="Normal 14 3 4 3 2" xfId="26242"/>
    <cellStyle name="Normal 14 3 4 4" xfId="10116"/>
    <cellStyle name="Normal 14 3 4 4 2" xfId="27586"/>
    <cellStyle name="Normal 14 3 4 5" xfId="12323"/>
    <cellStyle name="Normal 14 3 4 5 2" xfId="28930"/>
    <cellStyle name="Normal 14 3 4 6" xfId="15259"/>
    <cellStyle name="Normal 14 3 4 6 2" xfId="30613"/>
    <cellStyle name="Normal 14 3 4 7" xfId="16738"/>
    <cellStyle name="Normal 14 3 4 7 2" xfId="31618"/>
    <cellStyle name="Normal 14 3 4 8" xfId="18945"/>
    <cellStyle name="Normal 14 3 4 8 2" xfId="32962"/>
    <cellStyle name="Normal 14 3 4 9" xfId="21153"/>
    <cellStyle name="Normal 14 3 4 9 2" xfId="34306"/>
    <cellStyle name="Normal 14 3 5" xfId="3188"/>
    <cellStyle name="Normal 14 3 5 10" xfId="23020"/>
    <cellStyle name="Normal 14 3 5 2" xfId="5715"/>
    <cellStyle name="Normal 14 3 5 2 2" xfId="24585"/>
    <cellStyle name="Normal 14 3 5 3" xfId="8465"/>
    <cellStyle name="Normal 14 3 5 3 2" xfId="26384"/>
    <cellStyle name="Normal 14 3 5 4" xfId="10309"/>
    <cellStyle name="Normal 14 3 5 4 2" xfId="27728"/>
    <cellStyle name="Normal 14 3 5 5" xfId="12516"/>
    <cellStyle name="Normal 14 3 5 5 2" xfId="29072"/>
    <cellStyle name="Normal 14 3 5 6" xfId="15506"/>
    <cellStyle name="Normal 14 3 5 6 2" xfId="30786"/>
    <cellStyle name="Normal 14 3 5 7" xfId="16931"/>
    <cellStyle name="Normal 14 3 5 7 2" xfId="31760"/>
    <cellStyle name="Normal 14 3 5 8" xfId="19138"/>
    <cellStyle name="Normal 14 3 5 8 2" xfId="33104"/>
    <cellStyle name="Normal 14 3 5 9" xfId="21346"/>
    <cellStyle name="Normal 14 3 5 9 2" xfId="34448"/>
    <cellStyle name="Normal 14 3 6" xfId="1458"/>
    <cellStyle name="Normal 14 3 6 2" xfId="6026"/>
    <cellStyle name="Normal 14 3 6 2 2" xfId="25533"/>
    <cellStyle name="Normal 14 3 6 3" xfId="9190"/>
    <cellStyle name="Normal 14 3 6 3 2" xfId="27081"/>
    <cellStyle name="Normal 14 3 6 4" xfId="11397"/>
    <cellStyle name="Normal 14 3 6 4 2" xfId="28425"/>
    <cellStyle name="Normal 14 3 6 5" xfId="14080"/>
    <cellStyle name="Normal 14 3 6 5 2" xfId="29978"/>
    <cellStyle name="Normal 14 3 6 6" xfId="15473"/>
    <cellStyle name="Normal 14 3 6 6 2" xfId="30758"/>
    <cellStyle name="Normal 14 3 6 7" xfId="18019"/>
    <cellStyle name="Normal 14 3 6 7 2" xfId="32457"/>
    <cellStyle name="Normal 14 3 6 8" xfId="20227"/>
    <cellStyle name="Normal 14 3 6 8 2" xfId="33801"/>
    <cellStyle name="Normal 14 3 6 9" xfId="23289"/>
    <cellStyle name="Normal 14 3 7" xfId="4233"/>
    <cellStyle name="Normal 14 3 7 2" xfId="7136"/>
    <cellStyle name="Normal 14 3 7 2 2" xfId="26730"/>
    <cellStyle name="Normal 14 3 7 3" xfId="10784"/>
    <cellStyle name="Normal 14 3 7 3 2" xfId="28074"/>
    <cellStyle name="Normal 14 3 7 4" xfId="12991"/>
    <cellStyle name="Normal 14 3 7 4 2" xfId="29418"/>
    <cellStyle name="Normal 14 3 7 5" xfId="16229"/>
    <cellStyle name="Normal 14 3 7 5 2" xfId="31275"/>
    <cellStyle name="Normal 14 3 7 6" xfId="17406"/>
    <cellStyle name="Normal 14 3 7 6 2" xfId="32106"/>
    <cellStyle name="Normal 14 3 7 7" xfId="19613"/>
    <cellStyle name="Normal 14 3 7 7 2" xfId="33450"/>
    <cellStyle name="Normal 14 3 7 8" xfId="21821"/>
    <cellStyle name="Normal 14 3 7 8 2" xfId="34794"/>
    <cellStyle name="Normal 14 3 7 9" xfId="24975"/>
    <cellStyle name="Normal 14 3 8" xfId="1610"/>
    <cellStyle name="Normal 14 3 8 2" xfId="6355"/>
    <cellStyle name="Normal 14 3 8 2 2" xfId="25595"/>
    <cellStyle name="Normal 14 3 8 3" xfId="9279"/>
    <cellStyle name="Normal 14 3 8 3 2" xfId="27135"/>
    <cellStyle name="Normal 14 3 8 4" xfId="11486"/>
    <cellStyle name="Normal 14 3 8 4 2" xfId="28479"/>
    <cellStyle name="Normal 14 3 8 5" xfId="14194"/>
    <cellStyle name="Normal 14 3 8 5 2" xfId="30047"/>
    <cellStyle name="Normal 14 3 8 6" xfId="16014"/>
    <cellStyle name="Normal 14 3 8 6 2" xfId="31098"/>
    <cellStyle name="Normal 14 3 8 7" xfId="18108"/>
    <cellStyle name="Normal 14 3 8 7 2" xfId="32511"/>
    <cellStyle name="Normal 14 3 8 8" xfId="20316"/>
    <cellStyle name="Normal 14 3 8 8 2" xfId="33855"/>
    <cellStyle name="Normal 14 3 8 9" xfId="23618"/>
    <cellStyle name="Normal 14 3 9" xfId="4779"/>
    <cellStyle name="Normal 14 3 9 2" xfId="25263"/>
    <cellStyle name="Normal 14 4" xfId="1156"/>
    <cellStyle name="Normal 14 4 10" xfId="11170"/>
    <cellStyle name="Normal 14 4 10 2" xfId="28316"/>
    <cellStyle name="Normal 14 4 11" xfId="13816"/>
    <cellStyle name="Normal 14 4 11 2" xfId="29852"/>
    <cellStyle name="Normal 14 4 12" xfId="13497"/>
    <cellStyle name="Normal 14 4 12 2" xfId="29710"/>
    <cellStyle name="Normal 14 4 13" xfId="17792"/>
    <cellStyle name="Normal 14 4 13 2" xfId="32348"/>
    <cellStyle name="Normal 14 4 14" xfId="20000"/>
    <cellStyle name="Normal 14 4 14 2" xfId="33692"/>
    <cellStyle name="Normal 14 4 15" xfId="22133"/>
    <cellStyle name="Normal 14 4 2" xfId="2081"/>
    <cellStyle name="Normal 14 4 2 10" xfId="22488"/>
    <cellStyle name="Normal 14 4 2 2" xfId="5183"/>
    <cellStyle name="Normal 14 4 2 2 2" xfId="23875"/>
    <cellStyle name="Normal 14 4 2 3" xfId="7766"/>
    <cellStyle name="Normal 14 4 2 3 2" xfId="25883"/>
    <cellStyle name="Normal 14 4 2 4" xfId="9598"/>
    <cellStyle name="Normal 14 4 2 4 2" xfId="27364"/>
    <cellStyle name="Normal 14 4 2 5" xfId="11805"/>
    <cellStyle name="Normal 14 4 2 5 2" xfId="28708"/>
    <cellStyle name="Normal 14 4 2 6" xfId="14584"/>
    <cellStyle name="Normal 14 4 2 6 2" xfId="30316"/>
    <cellStyle name="Normal 14 4 2 7" xfId="15056"/>
    <cellStyle name="Normal 14 4 2 7 2" xfId="30470"/>
    <cellStyle name="Normal 14 4 2 8" xfId="18427"/>
    <cellStyle name="Normal 14 4 2 8 2" xfId="32740"/>
    <cellStyle name="Normal 14 4 2 9" xfId="20635"/>
    <cellStyle name="Normal 14 4 2 9 2" xfId="34084"/>
    <cellStyle name="Normal 14 4 3" xfId="2950"/>
    <cellStyle name="Normal 14 4 3 10" xfId="22881"/>
    <cellStyle name="Normal 14 4 3 2" xfId="5576"/>
    <cellStyle name="Normal 14 4 3 2 2" xfId="24446"/>
    <cellStyle name="Normal 14 4 3 3" xfId="8326"/>
    <cellStyle name="Normal 14 4 3 3 2" xfId="26274"/>
    <cellStyle name="Normal 14 4 3 4" xfId="10170"/>
    <cellStyle name="Normal 14 4 3 4 2" xfId="27618"/>
    <cellStyle name="Normal 14 4 3 5" xfId="12377"/>
    <cellStyle name="Normal 14 4 3 5 2" xfId="28962"/>
    <cellStyle name="Normal 14 4 3 6" xfId="15314"/>
    <cellStyle name="Normal 14 4 3 6 2" xfId="30646"/>
    <cellStyle name="Normal 14 4 3 7" xfId="16792"/>
    <cellStyle name="Normal 14 4 3 7 2" xfId="31650"/>
    <cellStyle name="Normal 14 4 3 8" xfId="18999"/>
    <cellStyle name="Normal 14 4 3 8 2" xfId="32994"/>
    <cellStyle name="Normal 14 4 3 9" xfId="21207"/>
    <cellStyle name="Normal 14 4 3 9 2" xfId="34338"/>
    <cellStyle name="Normal 14 4 4" xfId="3245"/>
    <cellStyle name="Normal 14 4 4 10" xfId="23052"/>
    <cellStyle name="Normal 14 4 4 2" xfId="5747"/>
    <cellStyle name="Normal 14 4 4 2 2" xfId="24617"/>
    <cellStyle name="Normal 14 4 4 3" xfId="8497"/>
    <cellStyle name="Normal 14 4 4 3 2" xfId="26416"/>
    <cellStyle name="Normal 14 4 4 4" xfId="10341"/>
    <cellStyle name="Normal 14 4 4 4 2" xfId="27760"/>
    <cellStyle name="Normal 14 4 4 5" xfId="12548"/>
    <cellStyle name="Normal 14 4 4 5 2" xfId="29104"/>
    <cellStyle name="Normal 14 4 4 6" xfId="15546"/>
    <cellStyle name="Normal 14 4 4 6 2" xfId="30822"/>
    <cellStyle name="Normal 14 4 4 7" xfId="16963"/>
    <cellStyle name="Normal 14 4 4 7 2" xfId="31792"/>
    <cellStyle name="Normal 14 4 4 8" xfId="19170"/>
    <cellStyle name="Normal 14 4 4 8 2" xfId="33136"/>
    <cellStyle name="Normal 14 4 4 9" xfId="21378"/>
    <cellStyle name="Normal 14 4 4 9 2" xfId="34480"/>
    <cellStyle name="Normal 14 4 5" xfId="1600"/>
    <cellStyle name="Normal 14 4 5 2" xfId="6083"/>
    <cellStyle name="Normal 14 4 5 2 2" xfId="25588"/>
    <cellStyle name="Normal 14 4 5 3" xfId="9270"/>
    <cellStyle name="Normal 14 4 5 3 2" xfId="27128"/>
    <cellStyle name="Normal 14 4 5 4" xfId="11477"/>
    <cellStyle name="Normal 14 4 5 4 2" xfId="28472"/>
    <cellStyle name="Normal 14 4 5 5" xfId="14185"/>
    <cellStyle name="Normal 14 4 5 5 2" xfId="30040"/>
    <cellStyle name="Normal 14 4 5 6" xfId="16178"/>
    <cellStyle name="Normal 14 4 5 6 2" xfId="31233"/>
    <cellStyle name="Normal 14 4 5 7" xfId="18099"/>
    <cellStyle name="Normal 14 4 5 7 2" xfId="32504"/>
    <cellStyle name="Normal 14 4 5 8" xfId="20307"/>
    <cellStyle name="Normal 14 4 5 8 2" xfId="33848"/>
    <cellStyle name="Normal 14 4 5 9" xfId="23346"/>
    <cellStyle name="Normal 14 4 6" xfId="4305"/>
    <cellStyle name="Normal 14 4 6 2" xfId="7160"/>
    <cellStyle name="Normal 14 4 6 2 2" xfId="26754"/>
    <cellStyle name="Normal 14 4 6 3" xfId="10808"/>
    <cellStyle name="Normal 14 4 6 3 2" xfId="28098"/>
    <cellStyle name="Normal 14 4 6 4" xfId="13015"/>
    <cellStyle name="Normal 14 4 6 4 2" xfId="29442"/>
    <cellStyle name="Normal 14 4 6 5" xfId="16274"/>
    <cellStyle name="Normal 14 4 6 5 2" xfId="31313"/>
    <cellStyle name="Normal 14 4 6 6" xfId="17430"/>
    <cellStyle name="Normal 14 4 6 6 2" xfId="32130"/>
    <cellStyle name="Normal 14 4 6 7" xfId="19637"/>
    <cellStyle name="Normal 14 4 6 7 2" xfId="33474"/>
    <cellStyle name="Normal 14 4 6 8" xfId="21845"/>
    <cellStyle name="Normal 14 4 6 8 2" xfId="34818"/>
    <cellStyle name="Normal 14 4 6 9" xfId="24999"/>
    <cellStyle name="Normal 14 4 7" xfId="4195"/>
    <cellStyle name="Normal 14 4 7 2" xfId="7124"/>
    <cellStyle name="Normal 14 4 7 2 2" xfId="26718"/>
    <cellStyle name="Normal 14 4 7 3" xfId="10772"/>
    <cellStyle name="Normal 14 4 7 3 2" xfId="28062"/>
    <cellStyle name="Normal 14 4 7 4" xfId="12979"/>
    <cellStyle name="Normal 14 4 7 4 2" xfId="29406"/>
    <cellStyle name="Normal 14 4 7 5" xfId="16204"/>
    <cellStyle name="Normal 14 4 7 5 2" xfId="31253"/>
    <cellStyle name="Normal 14 4 7 6" xfId="17394"/>
    <cellStyle name="Normal 14 4 7 6 2" xfId="32094"/>
    <cellStyle name="Normal 14 4 7 7" xfId="19601"/>
    <cellStyle name="Normal 14 4 7 7 2" xfId="33438"/>
    <cellStyle name="Normal 14 4 7 8" xfId="21809"/>
    <cellStyle name="Normal 14 4 7 8 2" xfId="34782"/>
    <cellStyle name="Normal 14 4 7 9" xfId="24963"/>
    <cellStyle name="Normal 14 4 8" xfId="4828"/>
    <cellStyle name="Normal 14 4 8 2" xfId="25320"/>
    <cellStyle name="Normal 14 4 9" xfId="8963"/>
    <cellStyle name="Normal 14 4 9 2" xfId="26972"/>
    <cellStyle name="Normal 14 5" xfId="1662"/>
    <cellStyle name="Normal 14 5 10" xfId="22307"/>
    <cellStyle name="Normal 14 5 2" xfId="5002"/>
    <cellStyle name="Normal 14 5 2 2" xfId="23650"/>
    <cellStyle name="Normal 14 5 3" xfId="7597"/>
    <cellStyle name="Normal 14 5 3 2" xfId="25631"/>
    <cellStyle name="Normal 14 5 4" xfId="9316"/>
    <cellStyle name="Normal 14 5 4 2" xfId="27155"/>
    <cellStyle name="Normal 14 5 5" xfId="11523"/>
    <cellStyle name="Normal 14 5 5 2" xfId="28499"/>
    <cellStyle name="Normal 14 5 6" xfId="14238"/>
    <cellStyle name="Normal 14 5 6 2" xfId="30072"/>
    <cellStyle name="Normal 14 5 7" xfId="15828"/>
    <cellStyle name="Normal 14 5 7 2" xfId="31030"/>
    <cellStyle name="Normal 14 5 8" xfId="18145"/>
    <cellStyle name="Normal 14 5 8 2" xfId="32531"/>
    <cellStyle name="Normal 14 5 9" xfId="20353"/>
    <cellStyle name="Normal 14 5 9 2" xfId="33875"/>
    <cellStyle name="Normal 14 6" xfId="2695"/>
    <cellStyle name="Normal 14 6 10" xfId="22712"/>
    <cellStyle name="Normal 14 6 2" xfId="5407"/>
    <cellStyle name="Normal 14 6 2 2" xfId="24277"/>
    <cellStyle name="Normal 14 6 3" xfId="8157"/>
    <cellStyle name="Normal 14 6 3 2" xfId="26153"/>
    <cellStyle name="Normal 14 6 4" xfId="10001"/>
    <cellStyle name="Normal 14 6 4 2" xfId="27497"/>
    <cellStyle name="Normal 14 6 5" xfId="12208"/>
    <cellStyle name="Normal 14 6 5 2" xfId="28841"/>
    <cellStyle name="Normal 14 6 6" xfId="15098"/>
    <cellStyle name="Normal 14 6 6 2" xfId="30500"/>
    <cellStyle name="Normal 14 6 7" xfId="16623"/>
    <cellStyle name="Normal 14 6 7 2" xfId="31529"/>
    <cellStyle name="Normal 14 6 8" xfId="18830"/>
    <cellStyle name="Normal 14 6 8 2" xfId="32873"/>
    <cellStyle name="Normal 14 6 9" xfId="21038"/>
    <cellStyle name="Normal 14 6 9 2" xfId="34217"/>
    <cellStyle name="Normal 14 7" xfId="2783"/>
    <cellStyle name="Normal 14 7 10" xfId="22757"/>
    <cellStyle name="Normal 14 7 2" xfId="5452"/>
    <cellStyle name="Normal 14 7 2 2" xfId="24322"/>
    <cellStyle name="Normal 14 7 3" xfId="8202"/>
    <cellStyle name="Normal 14 7 3 2" xfId="26198"/>
    <cellStyle name="Normal 14 7 4" xfId="10046"/>
    <cellStyle name="Normal 14 7 4 2" xfId="27542"/>
    <cellStyle name="Normal 14 7 5" xfId="12253"/>
    <cellStyle name="Normal 14 7 5 2" xfId="28886"/>
    <cellStyle name="Normal 14 7 6" xfId="15169"/>
    <cellStyle name="Normal 14 7 6 2" xfId="30555"/>
    <cellStyle name="Normal 14 7 7" xfId="16668"/>
    <cellStyle name="Normal 14 7 7 2" xfId="31574"/>
    <cellStyle name="Normal 14 7 8" xfId="18875"/>
    <cellStyle name="Normal 14 7 8 2" xfId="32918"/>
    <cellStyle name="Normal 14 7 9" xfId="21083"/>
    <cellStyle name="Normal 14 7 9 2" xfId="34262"/>
    <cellStyle name="Normal 14 8" xfId="2000"/>
    <cellStyle name="Normal 14 8 2" xfId="5902"/>
    <cellStyle name="Normal 14 8 2 2" xfId="25817"/>
    <cellStyle name="Normal 14 8 3" xfId="9526"/>
    <cellStyle name="Normal 14 8 3 2" xfId="27315"/>
    <cellStyle name="Normal 14 8 4" xfId="11733"/>
    <cellStyle name="Normal 14 8 4 2" xfId="28659"/>
    <cellStyle name="Normal 14 8 5" xfId="14510"/>
    <cellStyle name="Normal 14 8 5 2" xfId="30266"/>
    <cellStyle name="Normal 14 8 6" xfId="13519"/>
    <cellStyle name="Normal 14 8 6 2" xfId="29722"/>
    <cellStyle name="Normal 14 8 7" xfId="18355"/>
    <cellStyle name="Normal 14 8 7 2" xfId="32691"/>
    <cellStyle name="Normal 14 8 8" xfId="20563"/>
    <cellStyle name="Normal 14 8 8 2" xfId="34035"/>
    <cellStyle name="Normal 14 8 9" xfId="23165"/>
    <cellStyle name="Normal 14 9" xfId="4008"/>
    <cellStyle name="Normal 14 9 2" xfId="7074"/>
    <cellStyle name="Normal 14 9 2 2" xfId="26668"/>
    <cellStyle name="Normal 14 9 3" xfId="10722"/>
    <cellStyle name="Normal 14 9 3 2" xfId="28012"/>
    <cellStyle name="Normal 14 9 4" xfId="12929"/>
    <cellStyle name="Normal 14 9 4 2" xfId="29356"/>
    <cellStyle name="Normal 14 9 5" xfId="16091"/>
    <cellStyle name="Normal 14 9 5 2" xfId="31164"/>
    <cellStyle name="Normal 14 9 6" xfId="17344"/>
    <cellStyle name="Normal 14 9 6 2" xfId="32044"/>
    <cellStyle name="Normal 14 9 7" xfId="19551"/>
    <cellStyle name="Normal 14 9 7 2" xfId="33388"/>
    <cellStyle name="Normal 14 9 8" xfId="21759"/>
    <cellStyle name="Normal 14 9 8 2" xfId="34732"/>
    <cellStyle name="Normal 14 9 9" xfId="24913"/>
    <cellStyle name="Normal 15" xfId="635"/>
    <cellStyle name="Normal 15 10" xfId="2432"/>
    <cellStyle name="Normal 15 10 2" xfId="6690"/>
    <cellStyle name="Normal 15 10 2 2" xfId="26093"/>
    <cellStyle name="Normal 15 10 3" xfId="9869"/>
    <cellStyle name="Normal 15 10 3 2" xfId="27463"/>
    <cellStyle name="Normal 15 10 4" xfId="12076"/>
    <cellStyle name="Normal 15 10 4 2" xfId="28807"/>
    <cellStyle name="Normal 15 10 5" xfId="14900"/>
    <cellStyle name="Normal 15 10 5 2" xfId="30438"/>
    <cellStyle name="Normal 15 10 6" xfId="13500"/>
    <cellStyle name="Normal 15 10 6 2" xfId="29711"/>
    <cellStyle name="Normal 15 10 7" xfId="18698"/>
    <cellStyle name="Normal 15 10 7 2" xfId="32839"/>
    <cellStyle name="Normal 15 10 8" xfId="20906"/>
    <cellStyle name="Normal 15 10 8 2" xfId="34183"/>
    <cellStyle name="Normal 15 10 9" xfId="24145"/>
    <cellStyle name="Normal 15 11" xfId="4700"/>
    <cellStyle name="Normal 15 11 2" xfId="25151"/>
    <cellStyle name="Normal 15 12" xfId="8794"/>
    <cellStyle name="Normal 15 12 2" xfId="26880"/>
    <cellStyle name="Normal 15 13" xfId="11001"/>
    <cellStyle name="Normal 15 13 2" xfId="28224"/>
    <cellStyle name="Normal 15 14" xfId="13463"/>
    <cellStyle name="Normal 15 14 2" xfId="29683"/>
    <cellStyle name="Normal 15 15" xfId="14145"/>
    <cellStyle name="Normal 15 15 2" xfId="30013"/>
    <cellStyle name="Normal 15 16" xfId="17623"/>
    <cellStyle name="Normal 15 16 2" xfId="32256"/>
    <cellStyle name="Normal 15 17" xfId="19831"/>
    <cellStyle name="Normal 15 17 2" xfId="33600"/>
    <cellStyle name="Normal 15 18" xfId="22005"/>
    <cellStyle name="Normal 15 19" xfId="37872"/>
    <cellStyle name="Normal 15 2" xfId="942"/>
    <cellStyle name="Normal 15 2 10" xfId="8860"/>
    <cellStyle name="Normal 15 2 10 2" xfId="26912"/>
    <cellStyle name="Normal 15 2 11" xfId="11067"/>
    <cellStyle name="Normal 15 2 11 2" xfId="28256"/>
    <cellStyle name="Normal 15 2 12" xfId="13651"/>
    <cellStyle name="Normal 15 2 12 2" xfId="29766"/>
    <cellStyle name="Normal 15 2 13" xfId="13449"/>
    <cellStyle name="Normal 15 2 13 2" xfId="29674"/>
    <cellStyle name="Normal 15 2 14" xfId="17689"/>
    <cellStyle name="Normal 15 2 14 2" xfId="32288"/>
    <cellStyle name="Normal 15 2 15" xfId="19897"/>
    <cellStyle name="Normal 15 2 15 2" xfId="33632"/>
    <cellStyle name="Normal 15 2 16" xfId="22056"/>
    <cellStyle name="Normal 15 2 17" xfId="38489"/>
    <cellStyle name="Normal 15 2 2" xfId="1219"/>
    <cellStyle name="Normal 15 2 2 10" xfId="11232"/>
    <cellStyle name="Normal 15 2 2 10 2" xfId="28352"/>
    <cellStyle name="Normal 15 2 2 11" xfId="13878"/>
    <cellStyle name="Normal 15 2 2 11 2" xfId="29888"/>
    <cellStyle name="Normal 15 2 2 12" xfId="15045"/>
    <cellStyle name="Normal 15 2 2 12 2" xfId="30462"/>
    <cellStyle name="Normal 15 2 2 13" xfId="17854"/>
    <cellStyle name="Normal 15 2 2 13 2" xfId="32384"/>
    <cellStyle name="Normal 15 2 2 14" xfId="20062"/>
    <cellStyle name="Normal 15 2 2 14 2" xfId="33728"/>
    <cellStyle name="Normal 15 2 2 15" xfId="22211"/>
    <cellStyle name="Normal 15 2 2 2" xfId="2159"/>
    <cellStyle name="Normal 15 2 2 2 10" xfId="22550"/>
    <cellStyle name="Normal 15 2 2 2 2" xfId="5245"/>
    <cellStyle name="Normal 15 2 2 2 2 2" xfId="23953"/>
    <cellStyle name="Normal 15 2 2 2 3" xfId="7844"/>
    <cellStyle name="Normal 15 2 2 2 3 2" xfId="25961"/>
    <cellStyle name="Normal 15 2 2 2 4" xfId="9676"/>
    <cellStyle name="Normal 15 2 2 2 4 2" xfId="27400"/>
    <cellStyle name="Normal 15 2 2 2 5" xfId="11883"/>
    <cellStyle name="Normal 15 2 2 2 5 2" xfId="28744"/>
    <cellStyle name="Normal 15 2 2 2 6" xfId="14662"/>
    <cellStyle name="Normal 15 2 2 2 6 2" xfId="30352"/>
    <cellStyle name="Normal 15 2 2 2 7" xfId="13566"/>
    <cellStyle name="Normal 15 2 2 2 7 2" xfId="29742"/>
    <cellStyle name="Normal 15 2 2 2 8" xfId="18505"/>
    <cellStyle name="Normal 15 2 2 2 8 2" xfId="32776"/>
    <cellStyle name="Normal 15 2 2 2 9" xfId="20713"/>
    <cellStyle name="Normal 15 2 2 2 9 2" xfId="34120"/>
    <cellStyle name="Normal 15 2 2 3" xfId="3012"/>
    <cellStyle name="Normal 15 2 2 3 10" xfId="22920"/>
    <cellStyle name="Normal 15 2 2 3 2" xfId="5615"/>
    <cellStyle name="Normal 15 2 2 3 2 2" xfId="24485"/>
    <cellStyle name="Normal 15 2 2 3 3" xfId="8365"/>
    <cellStyle name="Normal 15 2 2 3 3 2" xfId="26310"/>
    <cellStyle name="Normal 15 2 2 3 4" xfId="10209"/>
    <cellStyle name="Normal 15 2 2 3 4 2" xfId="27654"/>
    <cellStyle name="Normal 15 2 2 3 5" xfId="12416"/>
    <cellStyle name="Normal 15 2 2 3 5 2" xfId="28998"/>
    <cellStyle name="Normal 15 2 2 3 6" xfId="15366"/>
    <cellStyle name="Normal 15 2 2 3 6 2" xfId="30690"/>
    <cellStyle name="Normal 15 2 2 3 7" xfId="16831"/>
    <cellStyle name="Normal 15 2 2 3 7 2" xfId="31686"/>
    <cellStyle name="Normal 15 2 2 3 8" xfId="19038"/>
    <cellStyle name="Normal 15 2 2 3 8 2" xfId="33030"/>
    <cellStyle name="Normal 15 2 2 3 9" xfId="21246"/>
    <cellStyle name="Normal 15 2 2 3 9 2" xfId="34374"/>
    <cellStyle name="Normal 15 2 2 4" xfId="3307"/>
    <cellStyle name="Normal 15 2 2 4 10" xfId="23088"/>
    <cellStyle name="Normal 15 2 2 4 2" xfId="5783"/>
    <cellStyle name="Normal 15 2 2 4 2 2" xfId="24653"/>
    <cellStyle name="Normal 15 2 2 4 3" xfId="8533"/>
    <cellStyle name="Normal 15 2 2 4 3 2" xfId="26452"/>
    <cellStyle name="Normal 15 2 2 4 4" xfId="10377"/>
    <cellStyle name="Normal 15 2 2 4 4 2" xfId="27796"/>
    <cellStyle name="Normal 15 2 2 4 5" xfId="12584"/>
    <cellStyle name="Normal 15 2 2 4 5 2" xfId="29140"/>
    <cellStyle name="Normal 15 2 2 4 6" xfId="15593"/>
    <cellStyle name="Normal 15 2 2 4 6 2" xfId="30864"/>
    <cellStyle name="Normal 15 2 2 4 7" xfId="16999"/>
    <cellStyle name="Normal 15 2 2 4 7 2" xfId="31828"/>
    <cellStyle name="Normal 15 2 2 4 8" xfId="19206"/>
    <cellStyle name="Normal 15 2 2 4 8 2" xfId="33172"/>
    <cellStyle name="Normal 15 2 2 4 9" xfId="21414"/>
    <cellStyle name="Normal 15 2 2 4 9 2" xfId="34516"/>
    <cellStyle name="Normal 15 2 2 5" xfId="3503"/>
    <cellStyle name="Normal 15 2 2 5 2" xfId="6145"/>
    <cellStyle name="Normal 15 2 2 5 2 2" xfId="26537"/>
    <cellStyle name="Normal 15 2 2 5 3" xfId="10496"/>
    <cellStyle name="Normal 15 2 2 5 3 2" xfId="27881"/>
    <cellStyle name="Normal 15 2 2 5 4" xfId="12703"/>
    <cellStyle name="Normal 15 2 2 5 4 2" xfId="29225"/>
    <cellStyle name="Normal 15 2 2 5 5" xfId="15747"/>
    <cellStyle name="Normal 15 2 2 5 5 2" xfId="30968"/>
    <cellStyle name="Normal 15 2 2 5 6" xfId="17118"/>
    <cellStyle name="Normal 15 2 2 5 6 2" xfId="31913"/>
    <cellStyle name="Normal 15 2 2 5 7" xfId="19325"/>
    <cellStyle name="Normal 15 2 2 5 7 2" xfId="33257"/>
    <cellStyle name="Normal 15 2 2 5 8" xfId="21533"/>
    <cellStyle name="Normal 15 2 2 5 8 2" xfId="34601"/>
    <cellStyle name="Normal 15 2 2 5 9" xfId="23408"/>
    <cellStyle name="Normal 15 2 2 6" xfId="4351"/>
    <cellStyle name="Normal 15 2 2 6 2" xfId="7183"/>
    <cellStyle name="Normal 15 2 2 6 2 2" xfId="26777"/>
    <cellStyle name="Normal 15 2 2 6 3" xfId="10831"/>
    <cellStyle name="Normal 15 2 2 6 3 2" xfId="28121"/>
    <cellStyle name="Normal 15 2 2 6 4" xfId="13038"/>
    <cellStyle name="Normal 15 2 2 6 4 2" xfId="29465"/>
    <cellStyle name="Normal 15 2 2 6 5" xfId="16307"/>
    <cellStyle name="Normal 15 2 2 6 5 2" xfId="31341"/>
    <cellStyle name="Normal 15 2 2 6 6" xfId="17453"/>
    <cellStyle name="Normal 15 2 2 6 6 2" xfId="32153"/>
    <cellStyle name="Normal 15 2 2 6 7" xfId="19660"/>
    <cellStyle name="Normal 15 2 2 6 7 2" xfId="33497"/>
    <cellStyle name="Normal 15 2 2 6 8" xfId="21868"/>
    <cellStyle name="Normal 15 2 2 6 8 2" xfId="34841"/>
    <cellStyle name="Normal 15 2 2 6 9" xfId="25022"/>
    <cellStyle name="Normal 15 2 2 7" xfId="4602"/>
    <cellStyle name="Normal 15 2 2 7 2" xfId="7275"/>
    <cellStyle name="Normal 15 2 2 7 2 2" xfId="26869"/>
    <cellStyle name="Normal 15 2 2 7 3" xfId="10923"/>
    <cellStyle name="Normal 15 2 2 7 3 2" xfId="28213"/>
    <cellStyle name="Normal 15 2 2 7 4" xfId="13130"/>
    <cellStyle name="Normal 15 2 2 7 4 2" xfId="29557"/>
    <cellStyle name="Normal 15 2 2 7 5" xfId="16479"/>
    <cellStyle name="Normal 15 2 2 7 5 2" xfId="31482"/>
    <cellStyle name="Normal 15 2 2 7 6" xfId="17545"/>
    <cellStyle name="Normal 15 2 2 7 6 2" xfId="32245"/>
    <cellStyle name="Normal 15 2 2 7 7" xfId="19752"/>
    <cellStyle name="Normal 15 2 2 7 7 2" xfId="33589"/>
    <cellStyle name="Normal 15 2 2 7 8" xfId="21960"/>
    <cellStyle name="Normal 15 2 2 7 8 2" xfId="34933"/>
    <cellStyle name="Normal 15 2 2 7 9" xfId="25114"/>
    <cellStyle name="Normal 15 2 2 8" xfId="4906"/>
    <cellStyle name="Normal 15 2 2 8 2" xfId="25382"/>
    <cellStyle name="Normal 15 2 2 9" xfId="9025"/>
    <cellStyle name="Normal 15 2 2 9 2" xfId="27008"/>
    <cellStyle name="Normal 15 2 3" xfId="1971"/>
    <cellStyle name="Normal 15 2 3 10" xfId="22385"/>
    <cellStyle name="Normal 15 2 3 2" xfId="5080"/>
    <cellStyle name="Normal 15 2 3 2 2" xfId="23782"/>
    <cellStyle name="Normal 15 2 3 3" xfId="7683"/>
    <cellStyle name="Normal 15 2 3 3 2" xfId="25788"/>
    <cellStyle name="Normal 15 2 3 4" xfId="9497"/>
    <cellStyle name="Normal 15 2 3 4 2" xfId="27286"/>
    <cellStyle name="Normal 15 2 3 5" xfId="11704"/>
    <cellStyle name="Normal 15 2 3 5 2" xfId="28630"/>
    <cellStyle name="Normal 15 2 3 6" xfId="14481"/>
    <cellStyle name="Normal 15 2 3 6 2" xfId="30237"/>
    <cellStyle name="Normal 15 2 3 7" xfId="13224"/>
    <cellStyle name="Normal 15 2 3 7 2" xfId="29582"/>
    <cellStyle name="Normal 15 2 3 8" xfId="18326"/>
    <cellStyle name="Normal 15 2 3 8 2" xfId="32662"/>
    <cellStyle name="Normal 15 2 3 9" xfId="20534"/>
    <cellStyle name="Normal 15 2 3 9 2" xfId="34006"/>
    <cellStyle name="Normal 15 2 4" xfId="2826"/>
    <cellStyle name="Normal 15 2 4 10" xfId="22791"/>
    <cellStyle name="Normal 15 2 4 2" xfId="5486"/>
    <cellStyle name="Normal 15 2 4 2 2" xfId="24356"/>
    <cellStyle name="Normal 15 2 4 3" xfId="8236"/>
    <cellStyle name="Normal 15 2 4 3 2" xfId="26206"/>
    <cellStyle name="Normal 15 2 4 4" xfId="10080"/>
    <cellStyle name="Normal 15 2 4 4 2" xfId="27550"/>
    <cellStyle name="Normal 15 2 4 5" xfId="12287"/>
    <cellStyle name="Normal 15 2 4 5 2" xfId="28894"/>
    <cellStyle name="Normal 15 2 4 6" xfId="15206"/>
    <cellStyle name="Normal 15 2 4 6 2" xfId="30564"/>
    <cellStyle name="Normal 15 2 4 7" xfId="16702"/>
    <cellStyle name="Normal 15 2 4 7 2" xfId="31582"/>
    <cellStyle name="Normal 15 2 4 8" xfId="18909"/>
    <cellStyle name="Normal 15 2 4 8 2" xfId="32926"/>
    <cellStyle name="Normal 15 2 4 9" xfId="21117"/>
    <cellStyle name="Normal 15 2 4 9 2" xfId="34270"/>
    <cellStyle name="Normal 15 2 5" xfId="2645"/>
    <cellStyle name="Normal 15 2 5 10" xfId="22697"/>
    <cellStyle name="Normal 15 2 5 2" xfId="5392"/>
    <cellStyle name="Normal 15 2 5 2 2" xfId="24262"/>
    <cellStyle name="Normal 15 2 5 3" xfId="8142"/>
    <cellStyle name="Normal 15 2 5 3 2" xfId="26138"/>
    <cellStyle name="Normal 15 2 5 4" xfId="9986"/>
    <cellStyle name="Normal 15 2 5 4 2" xfId="27482"/>
    <cellStyle name="Normal 15 2 5 5" xfId="12193"/>
    <cellStyle name="Normal 15 2 5 5 2" xfId="28826"/>
    <cellStyle name="Normal 15 2 5 6" xfId="15070"/>
    <cellStyle name="Normal 15 2 5 6 2" xfId="30482"/>
    <cellStyle name="Normal 15 2 5 7" xfId="16608"/>
    <cellStyle name="Normal 15 2 5 7 2" xfId="31514"/>
    <cellStyle name="Normal 15 2 5 8" xfId="18815"/>
    <cellStyle name="Normal 15 2 5 8 2" xfId="32858"/>
    <cellStyle name="Normal 15 2 5 9" xfId="21023"/>
    <cellStyle name="Normal 15 2 5 9 2" xfId="34202"/>
    <cellStyle name="Normal 15 2 6" xfId="2047"/>
    <cellStyle name="Normal 15 2 6 2" xfId="5980"/>
    <cellStyle name="Normal 15 2 6 2 2" xfId="25858"/>
    <cellStyle name="Normal 15 2 6 3" xfId="9570"/>
    <cellStyle name="Normal 15 2 6 3 2" xfId="27356"/>
    <cellStyle name="Normal 15 2 6 4" xfId="11777"/>
    <cellStyle name="Normal 15 2 6 4 2" xfId="28700"/>
    <cellStyle name="Normal 15 2 6 5" xfId="14554"/>
    <cellStyle name="Normal 15 2 6 5 2" xfId="30307"/>
    <cellStyle name="Normal 15 2 6 6" xfId="14756"/>
    <cellStyle name="Normal 15 2 6 6 2" xfId="30414"/>
    <cellStyle name="Normal 15 2 6 7" xfId="18399"/>
    <cellStyle name="Normal 15 2 6 7 2" xfId="32732"/>
    <cellStyle name="Normal 15 2 6 8" xfId="20607"/>
    <cellStyle name="Normal 15 2 6 8 2" xfId="34076"/>
    <cellStyle name="Normal 15 2 6 9" xfId="23243"/>
    <cellStyle name="Normal 15 2 7" xfId="1643"/>
    <cellStyle name="Normal 15 2 7 2" xfId="6378"/>
    <cellStyle name="Normal 15 2 7 2 2" xfId="25622"/>
    <cellStyle name="Normal 15 2 7 3" xfId="9307"/>
    <cellStyle name="Normal 15 2 7 3 2" xfId="27148"/>
    <cellStyle name="Normal 15 2 7 4" xfId="11514"/>
    <cellStyle name="Normal 15 2 7 4 2" xfId="28492"/>
    <cellStyle name="Normal 15 2 7 5" xfId="14223"/>
    <cellStyle name="Normal 15 2 7 5 2" xfId="30061"/>
    <cellStyle name="Normal 15 2 7 6" xfId="14226"/>
    <cellStyle name="Normal 15 2 7 6 2" xfId="30063"/>
    <cellStyle name="Normal 15 2 7 7" xfId="18136"/>
    <cellStyle name="Normal 15 2 7 7 2" xfId="32524"/>
    <cellStyle name="Normal 15 2 7 8" xfId="20344"/>
    <cellStyle name="Normal 15 2 7 8 2" xfId="33868"/>
    <cellStyle name="Normal 15 2 7 9" xfId="23643"/>
    <cellStyle name="Normal 15 2 8" xfId="4085"/>
    <cellStyle name="Normal 15 2 8 2" xfId="7095"/>
    <cellStyle name="Normal 15 2 8 2 2" xfId="26689"/>
    <cellStyle name="Normal 15 2 8 3" xfId="10743"/>
    <cellStyle name="Normal 15 2 8 3 2" xfId="28033"/>
    <cellStyle name="Normal 15 2 8 4" xfId="12950"/>
    <cellStyle name="Normal 15 2 8 4 2" xfId="29377"/>
    <cellStyle name="Normal 15 2 8 5" xfId="16134"/>
    <cellStyle name="Normal 15 2 8 5 2" xfId="31198"/>
    <cellStyle name="Normal 15 2 8 6" xfId="17365"/>
    <cellStyle name="Normal 15 2 8 6 2" xfId="32065"/>
    <cellStyle name="Normal 15 2 8 7" xfId="19572"/>
    <cellStyle name="Normal 15 2 8 7 2" xfId="33409"/>
    <cellStyle name="Normal 15 2 8 8" xfId="21780"/>
    <cellStyle name="Normal 15 2 8 8 2" xfId="34753"/>
    <cellStyle name="Normal 15 2 8 9" xfId="24934"/>
    <cellStyle name="Normal 15 2 9" xfId="4751"/>
    <cellStyle name="Normal 15 2 9 2" xfId="25217"/>
    <cellStyle name="Normal 15 3" xfId="1103"/>
    <cellStyle name="Normal 15 3 10" xfId="8910"/>
    <cellStyle name="Normal 15 3 10 2" xfId="26944"/>
    <cellStyle name="Normal 15 3 11" xfId="11117"/>
    <cellStyle name="Normal 15 3 11 2" xfId="28288"/>
    <cellStyle name="Normal 15 3 12" xfId="13763"/>
    <cellStyle name="Normal 15 3 12 2" xfId="29824"/>
    <cellStyle name="Normal 15 3 13" xfId="16470"/>
    <cellStyle name="Normal 15 3 13 2" xfId="31473"/>
    <cellStyle name="Normal 15 3 14" xfId="17739"/>
    <cellStyle name="Normal 15 3 14 2" xfId="32320"/>
    <cellStyle name="Normal 15 3 15" xfId="19947"/>
    <cellStyle name="Normal 15 3 15 2" xfId="33664"/>
    <cellStyle name="Normal 15 3 16" xfId="22088"/>
    <cellStyle name="Normal 15 3 2" xfId="1251"/>
    <cellStyle name="Normal 15 3 2 10" xfId="11264"/>
    <cellStyle name="Normal 15 3 2 10 2" xfId="28384"/>
    <cellStyle name="Normal 15 3 2 11" xfId="13910"/>
    <cellStyle name="Normal 15 3 2 11 2" xfId="29920"/>
    <cellStyle name="Normal 15 3 2 12" xfId="13405"/>
    <cellStyle name="Normal 15 3 2 12 2" xfId="29652"/>
    <cellStyle name="Normal 15 3 2 13" xfId="17886"/>
    <cellStyle name="Normal 15 3 2 13 2" xfId="32416"/>
    <cellStyle name="Normal 15 3 2 14" xfId="20094"/>
    <cellStyle name="Normal 15 3 2 14 2" xfId="33760"/>
    <cellStyle name="Normal 15 3 2 15" xfId="22261"/>
    <cellStyle name="Normal 15 3 2 2" xfId="2210"/>
    <cellStyle name="Normal 15 3 2 2 10" xfId="22582"/>
    <cellStyle name="Normal 15 3 2 2 2" xfId="5277"/>
    <cellStyle name="Normal 15 3 2 2 2 2" xfId="24004"/>
    <cellStyle name="Normal 15 3 2 2 3" xfId="7894"/>
    <cellStyle name="Normal 15 3 2 2 3 2" xfId="26012"/>
    <cellStyle name="Normal 15 3 2 2 4" xfId="9727"/>
    <cellStyle name="Normal 15 3 2 2 4 2" xfId="27433"/>
    <cellStyle name="Normal 15 3 2 2 5" xfId="11934"/>
    <cellStyle name="Normal 15 3 2 2 5 2" xfId="28777"/>
    <cellStyle name="Normal 15 3 2 2 6" xfId="14713"/>
    <cellStyle name="Normal 15 3 2 2 6 2" xfId="30385"/>
    <cellStyle name="Normal 15 3 2 2 7" xfId="13943"/>
    <cellStyle name="Normal 15 3 2 2 7 2" xfId="29946"/>
    <cellStyle name="Normal 15 3 2 2 8" xfId="18556"/>
    <cellStyle name="Normal 15 3 2 2 8 2" xfId="32809"/>
    <cellStyle name="Normal 15 3 2 2 9" xfId="20764"/>
    <cellStyle name="Normal 15 3 2 2 9 2" xfId="34153"/>
    <cellStyle name="Normal 15 3 2 3" xfId="3044"/>
    <cellStyle name="Normal 15 3 2 3 10" xfId="22952"/>
    <cellStyle name="Normal 15 3 2 3 2" xfId="5647"/>
    <cellStyle name="Normal 15 3 2 3 2 2" xfId="24517"/>
    <cellStyle name="Normal 15 3 2 3 3" xfId="8397"/>
    <cellStyle name="Normal 15 3 2 3 3 2" xfId="26342"/>
    <cellStyle name="Normal 15 3 2 3 4" xfId="10241"/>
    <cellStyle name="Normal 15 3 2 3 4 2" xfId="27686"/>
    <cellStyle name="Normal 15 3 2 3 5" xfId="12448"/>
    <cellStyle name="Normal 15 3 2 3 5 2" xfId="29030"/>
    <cellStyle name="Normal 15 3 2 3 6" xfId="15398"/>
    <cellStyle name="Normal 15 3 2 3 6 2" xfId="30722"/>
    <cellStyle name="Normal 15 3 2 3 7" xfId="16863"/>
    <cellStyle name="Normal 15 3 2 3 7 2" xfId="31718"/>
    <cellStyle name="Normal 15 3 2 3 8" xfId="19070"/>
    <cellStyle name="Normal 15 3 2 3 8 2" xfId="33062"/>
    <cellStyle name="Normal 15 3 2 3 9" xfId="21278"/>
    <cellStyle name="Normal 15 3 2 3 9 2" xfId="34406"/>
    <cellStyle name="Normal 15 3 2 4" xfId="3339"/>
    <cellStyle name="Normal 15 3 2 4 10" xfId="23120"/>
    <cellStyle name="Normal 15 3 2 4 2" xfId="5815"/>
    <cellStyle name="Normal 15 3 2 4 2 2" xfId="24685"/>
    <cellStyle name="Normal 15 3 2 4 3" xfId="8565"/>
    <cellStyle name="Normal 15 3 2 4 3 2" xfId="26484"/>
    <cellStyle name="Normal 15 3 2 4 4" xfId="10409"/>
    <cellStyle name="Normal 15 3 2 4 4 2" xfId="27828"/>
    <cellStyle name="Normal 15 3 2 4 5" xfId="12616"/>
    <cellStyle name="Normal 15 3 2 4 5 2" xfId="29172"/>
    <cellStyle name="Normal 15 3 2 4 6" xfId="15625"/>
    <cellStyle name="Normal 15 3 2 4 6 2" xfId="30896"/>
    <cellStyle name="Normal 15 3 2 4 7" xfId="17031"/>
    <cellStyle name="Normal 15 3 2 4 7 2" xfId="31860"/>
    <cellStyle name="Normal 15 3 2 4 8" xfId="19238"/>
    <cellStyle name="Normal 15 3 2 4 8 2" xfId="33204"/>
    <cellStyle name="Normal 15 3 2 4 9" xfId="21446"/>
    <cellStyle name="Normal 15 3 2 4 9 2" xfId="34548"/>
    <cellStyle name="Normal 15 3 2 5" xfId="3553"/>
    <cellStyle name="Normal 15 3 2 5 2" xfId="6177"/>
    <cellStyle name="Normal 15 3 2 5 2 2" xfId="26569"/>
    <cellStyle name="Normal 15 3 2 5 3" xfId="10546"/>
    <cellStyle name="Normal 15 3 2 5 3 2" xfId="27913"/>
    <cellStyle name="Normal 15 3 2 5 4" xfId="12753"/>
    <cellStyle name="Normal 15 3 2 5 4 2" xfId="29257"/>
    <cellStyle name="Normal 15 3 2 5 5" xfId="15797"/>
    <cellStyle name="Normal 15 3 2 5 5 2" xfId="31000"/>
    <cellStyle name="Normal 15 3 2 5 6" xfId="17168"/>
    <cellStyle name="Normal 15 3 2 5 6 2" xfId="31945"/>
    <cellStyle name="Normal 15 3 2 5 7" xfId="19375"/>
    <cellStyle name="Normal 15 3 2 5 7 2" xfId="33289"/>
    <cellStyle name="Normal 15 3 2 5 8" xfId="21583"/>
    <cellStyle name="Normal 15 3 2 5 8 2" xfId="34633"/>
    <cellStyle name="Normal 15 3 2 5 9" xfId="23440"/>
    <cellStyle name="Normal 15 3 2 6" xfId="1736"/>
    <cellStyle name="Normal 15 3 2 6 2" xfId="6418"/>
    <cellStyle name="Normal 15 3 2 6 2 2" xfId="25665"/>
    <cellStyle name="Normal 15 3 2 6 3" xfId="9357"/>
    <cellStyle name="Normal 15 3 2 6 3 2" xfId="27181"/>
    <cellStyle name="Normal 15 3 2 6 4" xfId="11564"/>
    <cellStyle name="Normal 15 3 2 6 4 2" xfId="28525"/>
    <cellStyle name="Normal 15 3 2 6 5" xfId="14295"/>
    <cellStyle name="Normal 15 3 2 6 5 2" xfId="30102"/>
    <cellStyle name="Normal 15 3 2 6 6" xfId="15351"/>
    <cellStyle name="Normal 15 3 2 6 6 2" xfId="30677"/>
    <cellStyle name="Normal 15 3 2 6 7" xfId="18186"/>
    <cellStyle name="Normal 15 3 2 6 7 2" xfId="32557"/>
    <cellStyle name="Normal 15 3 2 6 8" xfId="20394"/>
    <cellStyle name="Normal 15 3 2 6 8 2" xfId="33901"/>
    <cellStyle name="Normal 15 3 2 6 9" xfId="23686"/>
    <cellStyle name="Normal 15 3 2 7" xfId="4373"/>
    <cellStyle name="Normal 15 3 2 7 2" xfId="7190"/>
    <cellStyle name="Normal 15 3 2 7 2 2" xfId="26784"/>
    <cellStyle name="Normal 15 3 2 7 3" xfId="10838"/>
    <cellStyle name="Normal 15 3 2 7 3 2" xfId="28128"/>
    <cellStyle name="Normal 15 3 2 7 4" xfId="13045"/>
    <cellStyle name="Normal 15 3 2 7 4 2" xfId="29472"/>
    <cellStyle name="Normal 15 3 2 7 5" xfId="16321"/>
    <cellStyle name="Normal 15 3 2 7 5 2" xfId="31352"/>
    <cellStyle name="Normal 15 3 2 7 6" xfId="17460"/>
    <cellStyle name="Normal 15 3 2 7 6 2" xfId="32160"/>
    <cellStyle name="Normal 15 3 2 7 7" xfId="19667"/>
    <cellStyle name="Normal 15 3 2 7 7 2" xfId="33504"/>
    <cellStyle name="Normal 15 3 2 7 8" xfId="21875"/>
    <cellStyle name="Normal 15 3 2 7 8 2" xfId="34848"/>
    <cellStyle name="Normal 15 3 2 7 9" xfId="25029"/>
    <cellStyle name="Normal 15 3 2 8" xfId="4956"/>
    <cellStyle name="Normal 15 3 2 8 2" xfId="25414"/>
    <cellStyle name="Normal 15 3 2 9" xfId="9057"/>
    <cellStyle name="Normal 15 3 2 9 2" xfId="27040"/>
    <cellStyle name="Normal 15 3 3" xfId="2012"/>
    <cellStyle name="Normal 15 3 3 10" xfId="22435"/>
    <cellStyle name="Normal 15 3 3 2" xfId="5130"/>
    <cellStyle name="Normal 15 3 3 2 2" xfId="23820"/>
    <cellStyle name="Normal 15 3 3 3" xfId="7716"/>
    <cellStyle name="Normal 15 3 3 3 2" xfId="25828"/>
    <cellStyle name="Normal 15 3 3 4" xfId="9538"/>
    <cellStyle name="Normal 15 3 3 4 2" xfId="27326"/>
    <cellStyle name="Normal 15 3 3 5" xfId="11745"/>
    <cellStyle name="Normal 15 3 3 5 2" xfId="28670"/>
    <cellStyle name="Normal 15 3 3 6" xfId="14522"/>
    <cellStyle name="Normal 15 3 3 6 2" xfId="30277"/>
    <cellStyle name="Normal 15 3 3 7" xfId="13954"/>
    <cellStyle name="Normal 15 3 3 7 2" xfId="29950"/>
    <cellStyle name="Normal 15 3 3 8" xfId="18367"/>
    <cellStyle name="Normal 15 3 3 8 2" xfId="32702"/>
    <cellStyle name="Normal 15 3 3 9" xfId="20575"/>
    <cellStyle name="Normal 15 3 3 9 2" xfId="34046"/>
    <cellStyle name="Normal 15 3 4" xfId="2897"/>
    <cellStyle name="Normal 15 3 4 10" xfId="22831"/>
    <cellStyle name="Normal 15 3 4 2" xfId="5526"/>
    <cellStyle name="Normal 15 3 4 2 2" xfId="24396"/>
    <cellStyle name="Normal 15 3 4 3" xfId="8276"/>
    <cellStyle name="Normal 15 3 4 3 2" xfId="26246"/>
    <cellStyle name="Normal 15 3 4 4" xfId="10120"/>
    <cellStyle name="Normal 15 3 4 4 2" xfId="27590"/>
    <cellStyle name="Normal 15 3 4 5" xfId="12327"/>
    <cellStyle name="Normal 15 3 4 5 2" xfId="28934"/>
    <cellStyle name="Normal 15 3 4 6" xfId="15263"/>
    <cellStyle name="Normal 15 3 4 6 2" xfId="30617"/>
    <cellStyle name="Normal 15 3 4 7" xfId="16742"/>
    <cellStyle name="Normal 15 3 4 7 2" xfId="31622"/>
    <cellStyle name="Normal 15 3 4 8" xfId="18949"/>
    <cellStyle name="Normal 15 3 4 8 2" xfId="32966"/>
    <cellStyle name="Normal 15 3 4 9" xfId="21157"/>
    <cellStyle name="Normal 15 3 4 9 2" xfId="34310"/>
    <cellStyle name="Normal 15 3 5" xfId="3192"/>
    <cellStyle name="Normal 15 3 5 10" xfId="23024"/>
    <cellStyle name="Normal 15 3 5 2" xfId="5719"/>
    <cellStyle name="Normal 15 3 5 2 2" xfId="24589"/>
    <cellStyle name="Normal 15 3 5 3" xfId="8469"/>
    <cellStyle name="Normal 15 3 5 3 2" xfId="26388"/>
    <cellStyle name="Normal 15 3 5 4" xfId="10313"/>
    <cellStyle name="Normal 15 3 5 4 2" xfId="27732"/>
    <cellStyle name="Normal 15 3 5 5" xfId="12520"/>
    <cellStyle name="Normal 15 3 5 5 2" xfId="29076"/>
    <cellStyle name="Normal 15 3 5 6" xfId="15510"/>
    <cellStyle name="Normal 15 3 5 6 2" xfId="30790"/>
    <cellStyle name="Normal 15 3 5 7" xfId="16935"/>
    <cellStyle name="Normal 15 3 5 7 2" xfId="31764"/>
    <cellStyle name="Normal 15 3 5 8" xfId="19142"/>
    <cellStyle name="Normal 15 3 5 8 2" xfId="33108"/>
    <cellStyle name="Normal 15 3 5 9" xfId="21350"/>
    <cellStyle name="Normal 15 3 5 9 2" xfId="34452"/>
    <cellStyle name="Normal 15 3 6" xfId="1581"/>
    <cellStyle name="Normal 15 3 6 2" xfId="6030"/>
    <cellStyle name="Normal 15 3 6 2 2" xfId="25579"/>
    <cellStyle name="Normal 15 3 6 3" xfId="9258"/>
    <cellStyle name="Normal 15 3 6 3 2" xfId="27120"/>
    <cellStyle name="Normal 15 3 6 4" xfId="11465"/>
    <cellStyle name="Normal 15 3 6 4 2" xfId="28464"/>
    <cellStyle name="Normal 15 3 6 5" xfId="14170"/>
    <cellStyle name="Normal 15 3 6 5 2" xfId="30030"/>
    <cellStyle name="Normal 15 3 6 6" xfId="15094"/>
    <cellStyle name="Normal 15 3 6 6 2" xfId="30497"/>
    <cellStyle name="Normal 15 3 6 7" xfId="18087"/>
    <cellStyle name="Normal 15 3 6 7 2" xfId="32496"/>
    <cellStyle name="Normal 15 3 6 8" xfId="20295"/>
    <cellStyle name="Normal 15 3 6 8 2" xfId="33840"/>
    <cellStyle name="Normal 15 3 6 9" xfId="23293"/>
    <cellStyle name="Normal 15 3 7" xfId="4349"/>
    <cellStyle name="Normal 15 3 7 2" xfId="7182"/>
    <cellStyle name="Normal 15 3 7 2 2" xfId="26776"/>
    <cellStyle name="Normal 15 3 7 3" xfId="10830"/>
    <cellStyle name="Normal 15 3 7 3 2" xfId="28120"/>
    <cellStyle name="Normal 15 3 7 4" xfId="13037"/>
    <cellStyle name="Normal 15 3 7 4 2" xfId="29464"/>
    <cellStyle name="Normal 15 3 7 5" xfId="16306"/>
    <cellStyle name="Normal 15 3 7 5 2" xfId="31340"/>
    <cellStyle name="Normal 15 3 7 6" xfId="17452"/>
    <cellStyle name="Normal 15 3 7 6 2" xfId="32152"/>
    <cellStyle name="Normal 15 3 7 7" xfId="19659"/>
    <cellStyle name="Normal 15 3 7 7 2" xfId="33496"/>
    <cellStyle name="Normal 15 3 7 8" xfId="21867"/>
    <cellStyle name="Normal 15 3 7 8 2" xfId="34840"/>
    <cellStyle name="Normal 15 3 7 9" xfId="25021"/>
    <cellStyle name="Normal 15 3 8" xfId="3783"/>
    <cellStyle name="Normal 15 3 8 2" xfId="6998"/>
    <cellStyle name="Normal 15 3 8 2 2" xfId="26618"/>
    <cellStyle name="Normal 15 3 8 3" xfId="10646"/>
    <cellStyle name="Normal 15 3 8 3 2" xfId="27962"/>
    <cellStyle name="Normal 15 3 8 4" xfId="12853"/>
    <cellStyle name="Normal 15 3 8 4 2" xfId="29306"/>
    <cellStyle name="Normal 15 3 8 5" xfId="15952"/>
    <cellStyle name="Normal 15 3 8 5 2" xfId="31075"/>
    <cellStyle name="Normal 15 3 8 6" xfId="17268"/>
    <cellStyle name="Normal 15 3 8 6 2" xfId="31994"/>
    <cellStyle name="Normal 15 3 8 7" xfId="19475"/>
    <cellStyle name="Normal 15 3 8 7 2" xfId="33338"/>
    <cellStyle name="Normal 15 3 8 8" xfId="21683"/>
    <cellStyle name="Normal 15 3 8 8 2" xfId="34682"/>
    <cellStyle name="Normal 15 3 8 9" xfId="24837"/>
    <cellStyle name="Normal 15 3 9" xfId="4783"/>
    <cellStyle name="Normal 15 3 9 2" xfId="25267"/>
    <cellStyle name="Normal 15 4" xfId="1168"/>
    <cellStyle name="Normal 15 4 10" xfId="11182"/>
    <cellStyle name="Normal 15 4 10 2" xfId="28320"/>
    <cellStyle name="Normal 15 4 11" xfId="13828"/>
    <cellStyle name="Normal 15 4 11 2" xfId="29856"/>
    <cellStyle name="Normal 15 4 12" xfId="13428"/>
    <cellStyle name="Normal 15 4 12 2" xfId="29668"/>
    <cellStyle name="Normal 15 4 13" xfId="17804"/>
    <cellStyle name="Normal 15 4 13 2" xfId="32352"/>
    <cellStyle name="Normal 15 4 14" xfId="20012"/>
    <cellStyle name="Normal 15 4 14 2" xfId="33696"/>
    <cellStyle name="Normal 15 4 15" xfId="22145"/>
    <cellStyle name="Normal 15 4 2" xfId="2093"/>
    <cellStyle name="Normal 15 4 2 10" xfId="22500"/>
    <cellStyle name="Normal 15 4 2 2" xfId="5195"/>
    <cellStyle name="Normal 15 4 2 2 2" xfId="23887"/>
    <cellStyle name="Normal 15 4 2 3" xfId="7778"/>
    <cellStyle name="Normal 15 4 2 3 2" xfId="25895"/>
    <cellStyle name="Normal 15 4 2 4" xfId="9610"/>
    <cellStyle name="Normal 15 4 2 4 2" xfId="27368"/>
    <cellStyle name="Normal 15 4 2 5" xfId="11817"/>
    <cellStyle name="Normal 15 4 2 5 2" xfId="28712"/>
    <cellStyle name="Normal 15 4 2 6" xfId="14596"/>
    <cellStyle name="Normal 15 4 2 6 2" xfId="30320"/>
    <cellStyle name="Normal 15 4 2 7" xfId="13314"/>
    <cellStyle name="Normal 15 4 2 7 2" xfId="29617"/>
    <cellStyle name="Normal 15 4 2 8" xfId="18439"/>
    <cellStyle name="Normal 15 4 2 8 2" xfId="32744"/>
    <cellStyle name="Normal 15 4 2 9" xfId="20647"/>
    <cellStyle name="Normal 15 4 2 9 2" xfId="34088"/>
    <cellStyle name="Normal 15 4 3" xfId="2962"/>
    <cellStyle name="Normal 15 4 3 10" xfId="22888"/>
    <cellStyle name="Normal 15 4 3 2" xfId="5583"/>
    <cellStyle name="Normal 15 4 3 2 2" xfId="24453"/>
    <cellStyle name="Normal 15 4 3 3" xfId="8333"/>
    <cellStyle name="Normal 15 4 3 3 2" xfId="26278"/>
    <cellStyle name="Normal 15 4 3 4" xfId="10177"/>
    <cellStyle name="Normal 15 4 3 4 2" xfId="27622"/>
    <cellStyle name="Normal 15 4 3 5" xfId="12384"/>
    <cellStyle name="Normal 15 4 3 5 2" xfId="28966"/>
    <cellStyle name="Normal 15 4 3 6" xfId="15323"/>
    <cellStyle name="Normal 15 4 3 6 2" xfId="30650"/>
    <cellStyle name="Normal 15 4 3 7" xfId="16799"/>
    <cellStyle name="Normal 15 4 3 7 2" xfId="31654"/>
    <cellStyle name="Normal 15 4 3 8" xfId="19006"/>
    <cellStyle name="Normal 15 4 3 8 2" xfId="32998"/>
    <cellStyle name="Normal 15 4 3 9" xfId="21214"/>
    <cellStyle name="Normal 15 4 3 9 2" xfId="34342"/>
    <cellStyle name="Normal 15 4 4" xfId="3257"/>
    <cellStyle name="Normal 15 4 4 10" xfId="23056"/>
    <cellStyle name="Normal 15 4 4 2" xfId="5751"/>
    <cellStyle name="Normal 15 4 4 2 2" xfId="24621"/>
    <cellStyle name="Normal 15 4 4 3" xfId="8501"/>
    <cellStyle name="Normal 15 4 4 3 2" xfId="26420"/>
    <cellStyle name="Normal 15 4 4 4" xfId="10345"/>
    <cellStyle name="Normal 15 4 4 4 2" xfId="27764"/>
    <cellStyle name="Normal 15 4 4 5" xfId="12552"/>
    <cellStyle name="Normal 15 4 4 5 2" xfId="29108"/>
    <cellStyle name="Normal 15 4 4 6" xfId="15551"/>
    <cellStyle name="Normal 15 4 4 6 2" xfId="30826"/>
    <cellStyle name="Normal 15 4 4 7" xfId="16967"/>
    <cellStyle name="Normal 15 4 4 7 2" xfId="31796"/>
    <cellStyle name="Normal 15 4 4 8" xfId="19174"/>
    <cellStyle name="Normal 15 4 4 8 2" xfId="33140"/>
    <cellStyle name="Normal 15 4 4 9" xfId="21382"/>
    <cellStyle name="Normal 15 4 4 9 2" xfId="34484"/>
    <cellStyle name="Normal 15 4 5" xfId="1847"/>
    <cellStyle name="Normal 15 4 5 2" xfId="6095"/>
    <cellStyle name="Normal 15 4 5 2 2" xfId="25729"/>
    <cellStyle name="Normal 15 4 5 3" xfId="9430"/>
    <cellStyle name="Normal 15 4 5 3 2" xfId="27245"/>
    <cellStyle name="Normal 15 4 5 4" xfId="11637"/>
    <cellStyle name="Normal 15 4 5 4 2" xfId="28589"/>
    <cellStyle name="Normal 15 4 5 5" xfId="14387"/>
    <cellStyle name="Normal 15 4 5 5 2" xfId="30178"/>
    <cellStyle name="Normal 15 4 5 6" xfId="16136"/>
    <cellStyle name="Normal 15 4 5 6 2" xfId="31200"/>
    <cellStyle name="Normal 15 4 5 7" xfId="18259"/>
    <cellStyle name="Normal 15 4 5 7 2" xfId="32621"/>
    <cellStyle name="Normal 15 4 5 8" xfId="20467"/>
    <cellStyle name="Normal 15 4 5 8 2" xfId="33965"/>
    <cellStyle name="Normal 15 4 5 9" xfId="23358"/>
    <cellStyle name="Normal 15 4 6" xfId="1641"/>
    <cellStyle name="Normal 15 4 6 2" xfId="6376"/>
    <cellStyle name="Normal 15 4 6 2 2" xfId="25620"/>
    <cellStyle name="Normal 15 4 6 3" xfId="9305"/>
    <cellStyle name="Normal 15 4 6 3 2" xfId="27147"/>
    <cellStyle name="Normal 15 4 6 4" xfId="11512"/>
    <cellStyle name="Normal 15 4 6 4 2" xfId="28491"/>
    <cellStyle name="Normal 15 4 6 5" xfId="14221"/>
    <cellStyle name="Normal 15 4 6 5 2" xfId="30060"/>
    <cellStyle name="Normal 15 4 6 6" xfId="15836"/>
    <cellStyle name="Normal 15 4 6 6 2" xfId="31034"/>
    <cellStyle name="Normal 15 4 6 7" xfId="18134"/>
    <cellStyle name="Normal 15 4 6 7 2" xfId="32523"/>
    <cellStyle name="Normal 15 4 6 8" xfId="20342"/>
    <cellStyle name="Normal 15 4 6 8 2" xfId="33867"/>
    <cellStyle name="Normal 15 4 6 9" xfId="23641"/>
    <cellStyle name="Normal 15 4 7" xfId="1551"/>
    <cellStyle name="Normal 15 4 7 2" xfId="6335"/>
    <cellStyle name="Normal 15 4 7 2 2" xfId="25567"/>
    <cellStyle name="Normal 15 4 7 3" xfId="9243"/>
    <cellStyle name="Normal 15 4 7 3 2" xfId="27109"/>
    <cellStyle name="Normal 15 4 7 4" xfId="11450"/>
    <cellStyle name="Normal 15 4 7 4 2" xfId="28453"/>
    <cellStyle name="Normal 15 4 7 5" xfId="14149"/>
    <cellStyle name="Normal 15 4 7 5 2" xfId="30016"/>
    <cellStyle name="Normal 15 4 7 6" xfId="15585"/>
    <cellStyle name="Normal 15 4 7 6 2" xfId="30857"/>
    <cellStyle name="Normal 15 4 7 7" xfId="18072"/>
    <cellStyle name="Normal 15 4 7 7 2" xfId="32485"/>
    <cellStyle name="Normal 15 4 7 8" xfId="20280"/>
    <cellStyle name="Normal 15 4 7 8 2" xfId="33829"/>
    <cellStyle name="Normal 15 4 7 9" xfId="23598"/>
    <cellStyle name="Normal 15 4 8" xfId="4840"/>
    <cellStyle name="Normal 15 4 8 2" xfId="25332"/>
    <cellStyle name="Normal 15 4 9" xfId="8975"/>
    <cellStyle name="Normal 15 4 9 2" xfId="26976"/>
    <cellStyle name="Normal 15 5" xfId="1740"/>
    <cellStyle name="Normal 15 5 10" xfId="22319"/>
    <cellStyle name="Normal 15 5 2" xfId="5014"/>
    <cellStyle name="Normal 15 5 2 2" xfId="23689"/>
    <cellStyle name="Normal 15 5 3" xfId="7616"/>
    <cellStyle name="Normal 15 5 3 2" xfId="25668"/>
    <cellStyle name="Normal 15 5 4" xfId="9360"/>
    <cellStyle name="Normal 15 5 4 2" xfId="27184"/>
    <cellStyle name="Normal 15 5 5" xfId="11567"/>
    <cellStyle name="Normal 15 5 5 2" xfId="28528"/>
    <cellStyle name="Normal 15 5 6" xfId="14299"/>
    <cellStyle name="Normal 15 5 6 2" xfId="30106"/>
    <cellStyle name="Normal 15 5 7" xfId="16017"/>
    <cellStyle name="Normal 15 5 7 2" xfId="31101"/>
    <cellStyle name="Normal 15 5 8" xfId="18189"/>
    <cellStyle name="Normal 15 5 8 2" xfId="32560"/>
    <cellStyle name="Normal 15 5 9" xfId="20397"/>
    <cellStyle name="Normal 15 5 9 2" xfId="33904"/>
    <cellStyle name="Normal 15 6" xfId="2717"/>
    <cellStyle name="Normal 15 6 10" xfId="22717"/>
    <cellStyle name="Normal 15 6 2" xfId="5412"/>
    <cellStyle name="Normal 15 6 2 2" xfId="24282"/>
    <cellStyle name="Normal 15 6 3" xfId="8162"/>
    <cellStyle name="Normal 15 6 3 2" xfId="26158"/>
    <cellStyle name="Normal 15 6 4" xfId="10006"/>
    <cellStyle name="Normal 15 6 4 2" xfId="27502"/>
    <cellStyle name="Normal 15 6 5" xfId="12213"/>
    <cellStyle name="Normal 15 6 5 2" xfId="28846"/>
    <cellStyle name="Normal 15 6 6" xfId="15112"/>
    <cellStyle name="Normal 15 6 6 2" xfId="30507"/>
    <cellStyle name="Normal 15 6 7" xfId="16628"/>
    <cellStyle name="Normal 15 6 7 2" xfId="31534"/>
    <cellStyle name="Normal 15 6 8" xfId="18835"/>
    <cellStyle name="Normal 15 6 8 2" xfId="32878"/>
    <cellStyle name="Normal 15 6 9" xfId="21043"/>
    <cellStyle name="Normal 15 6 9 2" xfId="34222"/>
    <cellStyle name="Normal 15 7" xfId="2865"/>
    <cellStyle name="Normal 15 7 10" xfId="22822"/>
    <cellStyle name="Normal 15 7 2" xfId="5517"/>
    <cellStyle name="Normal 15 7 2 2" xfId="24387"/>
    <cellStyle name="Normal 15 7 3" xfId="8267"/>
    <cellStyle name="Normal 15 7 3 2" xfId="26237"/>
    <cellStyle name="Normal 15 7 4" xfId="10111"/>
    <cellStyle name="Normal 15 7 4 2" xfId="27581"/>
    <cellStyle name="Normal 15 7 5" xfId="12318"/>
    <cellStyle name="Normal 15 7 5 2" xfId="28925"/>
    <cellStyle name="Normal 15 7 6" xfId="15239"/>
    <cellStyle name="Normal 15 7 6 2" xfId="30597"/>
    <cellStyle name="Normal 15 7 7" xfId="16733"/>
    <cellStyle name="Normal 15 7 7 2" xfId="31613"/>
    <cellStyle name="Normal 15 7 8" xfId="18940"/>
    <cellStyle name="Normal 15 7 8 2" xfId="32957"/>
    <cellStyle name="Normal 15 7 9" xfId="21148"/>
    <cellStyle name="Normal 15 7 9 2" xfId="34301"/>
    <cellStyle name="Normal 15 8" xfId="1849"/>
    <cellStyle name="Normal 15 8 2" xfId="5914"/>
    <cellStyle name="Normal 15 8 2 2" xfId="25731"/>
    <cellStyle name="Normal 15 8 3" xfId="9432"/>
    <cellStyle name="Normal 15 8 3 2" xfId="27247"/>
    <cellStyle name="Normal 15 8 4" xfId="11639"/>
    <cellStyle name="Normal 15 8 4 2" xfId="28591"/>
    <cellStyle name="Normal 15 8 5" xfId="14389"/>
    <cellStyle name="Normal 15 8 5 2" xfId="30180"/>
    <cellStyle name="Normal 15 8 6" xfId="15922"/>
    <cellStyle name="Normal 15 8 6 2" xfId="31055"/>
    <cellStyle name="Normal 15 8 7" xfId="18261"/>
    <cellStyle name="Normal 15 8 7 2" xfId="32623"/>
    <cellStyle name="Normal 15 8 8" xfId="20469"/>
    <cellStyle name="Normal 15 8 8 2" xfId="33967"/>
    <cellStyle name="Normal 15 8 9" xfId="23177"/>
    <cellStyle name="Normal 15 9" xfId="3690"/>
    <cellStyle name="Normal 15 9 2" xfId="6958"/>
    <cellStyle name="Normal 15 9 2 2" xfId="26603"/>
    <cellStyle name="Normal 15 9 3" xfId="10606"/>
    <cellStyle name="Normal 15 9 3 2" xfId="27947"/>
    <cellStyle name="Normal 15 9 4" xfId="12813"/>
    <cellStyle name="Normal 15 9 4 2" xfId="29291"/>
    <cellStyle name="Normal 15 9 5" xfId="15889"/>
    <cellStyle name="Normal 15 9 5 2" xfId="31050"/>
    <cellStyle name="Normal 15 9 6" xfId="17228"/>
    <cellStyle name="Normal 15 9 6 2" xfId="31979"/>
    <cellStyle name="Normal 15 9 7" xfId="19435"/>
    <cellStyle name="Normal 15 9 7 2" xfId="33323"/>
    <cellStyle name="Normal 15 9 8" xfId="21643"/>
    <cellStyle name="Normal 15 9 8 2" xfId="34667"/>
    <cellStyle name="Normal 15 9 9" xfId="24797"/>
    <cellStyle name="Normal 16" xfId="636"/>
    <cellStyle name="Normal 16 10" xfId="1493"/>
    <cellStyle name="Normal 16 10 2" xfId="6313"/>
    <cellStyle name="Normal 16 10 2 2" xfId="25545"/>
    <cellStyle name="Normal 16 10 3" xfId="9209"/>
    <cellStyle name="Normal 16 10 3 2" xfId="27089"/>
    <cellStyle name="Normal 16 10 4" xfId="11416"/>
    <cellStyle name="Normal 16 10 4 2" xfId="28433"/>
    <cellStyle name="Normal 16 10 5" xfId="14105"/>
    <cellStyle name="Normal 16 10 5 2" xfId="29987"/>
    <cellStyle name="Normal 16 10 6" xfId="15348"/>
    <cellStyle name="Normal 16 10 6 2" xfId="30675"/>
    <cellStyle name="Normal 16 10 7" xfId="18038"/>
    <cellStyle name="Normal 16 10 7 2" xfId="32465"/>
    <cellStyle name="Normal 16 10 8" xfId="20246"/>
    <cellStyle name="Normal 16 10 8 2" xfId="33809"/>
    <cellStyle name="Normal 16 10 9" xfId="23576"/>
    <cellStyle name="Normal 16 11" xfId="4701"/>
    <cellStyle name="Normal 16 11 2" xfId="25152"/>
    <cellStyle name="Normal 16 12" xfId="8795"/>
    <cellStyle name="Normal 16 12 2" xfId="26881"/>
    <cellStyle name="Normal 16 13" xfId="11002"/>
    <cellStyle name="Normal 16 13 2" xfId="28225"/>
    <cellStyle name="Normal 16 14" xfId="13464"/>
    <cellStyle name="Normal 16 14 2" xfId="29684"/>
    <cellStyle name="Normal 16 15" xfId="15940"/>
    <cellStyle name="Normal 16 15 2" xfId="31066"/>
    <cellStyle name="Normal 16 16" xfId="17624"/>
    <cellStyle name="Normal 16 16 2" xfId="32257"/>
    <cellStyle name="Normal 16 17" xfId="19832"/>
    <cellStyle name="Normal 16 17 2" xfId="33601"/>
    <cellStyle name="Normal 16 18" xfId="22006"/>
    <cellStyle name="Normal 16 19" xfId="37873"/>
    <cellStyle name="Normal 16 2" xfId="943"/>
    <cellStyle name="Normal 16 2 10" xfId="8861"/>
    <cellStyle name="Normal 16 2 10 2" xfId="26913"/>
    <cellStyle name="Normal 16 2 11" xfId="11068"/>
    <cellStyle name="Normal 16 2 11 2" xfId="28257"/>
    <cellStyle name="Normal 16 2 12" xfId="13652"/>
    <cellStyle name="Normal 16 2 12 2" xfId="29767"/>
    <cellStyle name="Normal 16 2 13" xfId="16473"/>
    <cellStyle name="Normal 16 2 13 2" xfId="31476"/>
    <cellStyle name="Normal 16 2 14" xfId="17690"/>
    <cellStyle name="Normal 16 2 14 2" xfId="32289"/>
    <cellStyle name="Normal 16 2 15" xfId="19898"/>
    <cellStyle name="Normal 16 2 15 2" xfId="33633"/>
    <cellStyle name="Normal 16 2 16" xfId="22057"/>
    <cellStyle name="Normal 16 2 17" xfId="38490"/>
    <cellStyle name="Normal 16 2 2" xfId="1220"/>
    <cellStyle name="Normal 16 2 2 10" xfId="11233"/>
    <cellStyle name="Normal 16 2 2 10 2" xfId="28353"/>
    <cellStyle name="Normal 16 2 2 11" xfId="13879"/>
    <cellStyle name="Normal 16 2 2 11 2" xfId="29889"/>
    <cellStyle name="Normal 16 2 2 12" xfId="16260"/>
    <cellStyle name="Normal 16 2 2 12 2" xfId="31302"/>
    <cellStyle name="Normal 16 2 2 13" xfId="17855"/>
    <cellStyle name="Normal 16 2 2 13 2" xfId="32385"/>
    <cellStyle name="Normal 16 2 2 14" xfId="20063"/>
    <cellStyle name="Normal 16 2 2 14 2" xfId="33729"/>
    <cellStyle name="Normal 16 2 2 15" xfId="22212"/>
    <cellStyle name="Normal 16 2 2 2" xfId="2160"/>
    <cellStyle name="Normal 16 2 2 2 10" xfId="22551"/>
    <cellStyle name="Normal 16 2 2 2 2" xfId="5246"/>
    <cellStyle name="Normal 16 2 2 2 2 2" xfId="23954"/>
    <cellStyle name="Normal 16 2 2 2 3" xfId="7845"/>
    <cellStyle name="Normal 16 2 2 2 3 2" xfId="25962"/>
    <cellStyle name="Normal 16 2 2 2 4" xfId="9677"/>
    <cellStyle name="Normal 16 2 2 2 4 2" xfId="27401"/>
    <cellStyle name="Normal 16 2 2 2 5" xfId="11884"/>
    <cellStyle name="Normal 16 2 2 2 5 2" xfId="28745"/>
    <cellStyle name="Normal 16 2 2 2 6" xfId="14663"/>
    <cellStyle name="Normal 16 2 2 2 6 2" xfId="30353"/>
    <cellStyle name="Normal 16 2 2 2 7" xfId="13535"/>
    <cellStyle name="Normal 16 2 2 2 7 2" xfId="29728"/>
    <cellStyle name="Normal 16 2 2 2 8" xfId="18506"/>
    <cellStyle name="Normal 16 2 2 2 8 2" xfId="32777"/>
    <cellStyle name="Normal 16 2 2 2 9" xfId="20714"/>
    <cellStyle name="Normal 16 2 2 2 9 2" xfId="34121"/>
    <cellStyle name="Normal 16 2 2 3" xfId="3013"/>
    <cellStyle name="Normal 16 2 2 3 10" xfId="22921"/>
    <cellStyle name="Normal 16 2 2 3 2" xfId="5616"/>
    <cellStyle name="Normal 16 2 2 3 2 2" xfId="24486"/>
    <cellStyle name="Normal 16 2 2 3 3" xfId="8366"/>
    <cellStyle name="Normal 16 2 2 3 3 2" xfId="26311"/>
    <cellStyle name="Normal 16 2 2 3 4" xfId="10210"/>
    <cellStyle name="Normal 16 2 2 3 4 2" xfId="27655"/>
    <cellStyle name="Normal 16 2 2 3 5" xfId="12417"/>
    <cellStyle name="Normal 16 2 2 3 5 2" xfId="28999"/>
    <cellStyle name="Normal 16 2 2 3 6" xfId="15367"/>
    <cellStyle name="Normal 16 2 2 3 6 2" xfId="30691"/>
    <cellStyle name="Normal 16 2 2 3 7" xfId="16832"/>
    <cellStyle name="Normal 16 2 2 3 7 2" xfId="31687"/>
    <cellStyle name="Normal 16 2 2 3 8" xfId="19039"/>
    <cellStyle name="Normal 16 2 2 3 8 2" xfId="33031"/>
    <cellStyle name="Normal 16 2 2 3 9" xfId="21247"/>
    <cellStyle name="Normal 16 2 2 3 9 2" xfId="34375"/>
    <cellStyle name="Normal 16 2 2 4" xfId="3308"/>
    <cellStyle name="Normal 16 2 2 4 10" xfId="23089"/>
    <cellStyle name="Normal 16 2 2 4 2" xfId="5784"/>
    <cellStyle name="Normal 16 2 2 4 2 2" xfId="24654"/>
    <cellStyle name="Normal 16 2 2 4 3" xfId="8534"/>
    <cellStyle name="Normal 16 2 2 4 3 2" xfId="26453"/>
    <cellStyle name="Normal 16 2 2 4 4" xfId="10378"/>
    <cellStyle name="Normal 16 2 2 4 4 2" xfId="27797"/>
    <cellStyle name="Normal 16 2 2 4 5" xfId="12585"/>
    <cellStyle name="Normal 16 2 2 4 5 2" xfId="29141"/>
    <cellStyle name="Normal 16 2 2 4 6" xfId="15594"/>
    <cellStyle name="Normal 16 2 2 4 6 2" xfId="30865"/>
    <cellStyle name="Normal 16 2 2 4 7" xfId="17000"/>
    <cellStyle name="Normal 16 2 2 4 7 2" xfId="31829"/>
    <cellStyle name="Normal 16 2 2 4 8" xfId="19207"/>
    <cellStyle name="Normal 16 2 2 4 8 2" xfId="33173"/>
    <cellStyle name="Normal 16 2 2 4 9" xfId="21415"/>
    <cellStyle name="Normal 16 2 2 4 9 2" xfId="34517"/>
    <cellStyle name="Normal 16 2 2 5" xfId="3504"/>
    <cellStyle name="Normal 16 2 2 5 2" xfId="6146"/>
    <cellStyle name="Normal 16 2 2 5 2 2" xfId="26538"/>
    <cellStyle name="Normal 16 2 2 5 3" xfId="10497"/>
    <cellStyle name="Normal 16 2 2 5 3 2" xfId="27882"/>
    <cellStyle name="Normal 16 2 2 5 4" xfId="12704"/>
    <cellStyle name="Normal 16 2 2 5 4 2" xfId="29226"/>
    <cellStyle name="Normal 16 2 2 5 5" xfId="15748"/>
    <cellStyle name="Normal 16 2 2 5 5 2" xfId="30969"/>
    <cellStyle name="Normal 16 2 2 5 6" xfId="17119"/>
    <cellStyle name="Normal 16 2 2 5 6 2" xfId="31914"/>
    <cellStyle name="Normal 16 2 2 5 7" xfId="19326"/>
    <cellStyle name="Normal 16 2 2 5 7 2" xfId="33258"/>
    <cellStyle name="Normal 16 2 2 5 8" xfId="21534"/>
    <cellStyle name="Normal 16 2 2 5 8 2" xfId="34602"/>
    <cellStyle name="Normal 16 2 2 5 9" xfId="23409"/>
    <cellStyle name="Normal 16 2 2 6" xfId="4196"/>
    <cellStyle name="Normal 16 2 2 6 2" xfId="7125"/>
    <cellStyle name="Normal 16 2 2 6 2 2" xfId="26719"/>
    <cellStyle name="Normal 16 2 2 6 3" xfId="10773"/>
    <cellStyle name="Normal 16 2 2 6 3 2" xfId="28063"/>
    <cellStyle name="Normal 16 2 2 6 4" xfId="12980"/>
    <cellStyle name="Normal 16 2 2 6 4 2" xfId="29407"/>
    <cellStyle name="Normal 16 2 2 6 5" xfId="16205"/>
    <cellStyle name="Normal 16 2 2 6 5 2" xfId="31254"/>
    <cellStyle name="Normal 16 2 2 6 6" xfId="17395"/>
    <cellStyle name="Normal 16 2 2 6 6 2" xfId="32095"/>
    <cellStyle name="Normal 16 2 2 6 7" xfId="19602"/>
    <cellStyle name="Normal 16 2 2 6 7 2" xfId="33439"/>
    <cellStyle name="Normal 16 2 2 6 8" xfId="21810"/>
    <cellStyle name="Normal 16 2 2 6 8 2" xfId="34783"/>
    <cellStyle name="Normal 16 2 2 6 9" xfId="24964"/>
    <cellStyle name="Normal 16 2 2 7" xfId="4498"/>
    <cellStyle name="Normal 16 2 2 7 2" xfId="7222"/>
    <cellStyle name="Normal 16 2 2 7 2 2" xfId="26816"/>
    <cellStyle name="Normal 16 2 2 7 3" xfId="10870"/>
    <cellStyle name="Normal 16 2 2 7 3 2" xfId="28160"/>
    <cellStyle name="Normal 16 2 2 7 4" xfId="13077"/>
    <cellStyle name="Normal 16 2 2 7 4 2" xfId="29504"/>
    <cellStyle name="Normal 16 2 2 7 5" xfId="16404"/>
    <cellStyle name="Normal 16 2 2 7 5 2" xfId="31413"/>
    <cellStyle name="Normal 16 2 2 7 6" xfId="17492"/>
    <cellStyle name="Normal 16 2 2 7 6 2" xfId="32192"/>
    <cellStyle name="Normal 16 2 2 7 7" xfId="19699"/>
    <cellStyle name="Normal 16 2 2 7 7 2" xfId="33536"/>
    <cellStyle name="Normal 16 2 2 7 8" xfId="21907"/>
    <cellStyle name="Normal 16 2 2 7 8 2" xfId="34880"/>
    <cellStyle name="Normal 16 2 2 7 9" xfId="25061"/>
    <cellStyle name="Normal 16 2 2 8" xfId="4907"/>
    <cellStyle name="Normal 16 2 2 8 2" xfId="25383"/>
    <cellStyle name="Normal 16 2 2 9" xfId="9026"/>
    <cellStyle name="Normal 16 2 2 9 2" xfId="27009"/>
    <cellStyle name="Normal 16 2 3" xfId="1972"/>
    <cellStyle name="Normal 16 2 3 10" xfId="22386"/>
    <cellStyle name="Normal 16 2 3 2" xfId="5081"/>
    <cellStyle name="Normal 16 2 3 2 2" xfId="23783"/>
    <cellStyle name="Normal 16 2 3 3" xfId="7684"/>
    <cellStyle name="Normal 16 2 3 3 2" xfId="25789"/>
    <cellStyle name="Normal 16 2 3 4" xfId="9498"/>
    <cellStyle name="Normal 16 2 3 4 2" xfId="27287"/>
    <cellStyle name="Normal 16 2 3 5" xfId="11705"/>
    <cellStyle name="Normal 16 2 3 5 2" xfId="28631"/>
    <cellStyle name="Normal 16 2 3 6" xfId="14482"/>
    <cellStyle name="Normal 16 2 3 6 2" xfId="30238"/>
    <cellStyle name="Normal 16 2 3 7" xfId="13198"/>
    <cellStyle name="Normal 16 2 3 7 2" xfId="29571"/>
    <cellStyle name="Normal 16 2 3 8" xfId="18327"/>
    <cellStyle name="Normal 16 2 3 8 2" xfId="32663"/>
    <cellStyle name="Normal 16 2 3 9" xfId="20535"/>
    <cellStyle name="Normal 16 2 3 9 2" xfId="34007"/>
    <cellStyle name="Normal 16 2 4" xfId="2827"/>
    <cellStyle name="Normal 16 2 4 10" xfId="22792"/>
    <cellStyle name="Normal 16 2 4 2" xfId="5487"/>
    <cellStyle name="Normal 16 2 4 2 2" xfId="24357"/>
    <cellStyle name="Normal 16 2 4 3" xfId="8237"/>
    <cellStyle name="Normal 16 2 4 3 2" xfId="26207"/>
    <cellStyle name="Normal 16 2 4 4" xfId="10081"/>
    <cellStyle name="Normal 16 2 4 4 2" xfId="27551"/>
    <cellStyle name="Normal 16 2 4 5" xfId="12288"/>
    <cellStyle name="Normal 16 2 4 5 2" xfId="28895"/>
    <cellStyle name="Normal 16 2 4 6" xfId="15207"/>
    <cellStyle name="Normal 16 2 4 6 2" xfId="30565"/>
    <cellStyle name="Normal 16 2 4 7" xfId="16703"/>
    <cellStyle name="Normal 16 2 4 7 2" xfId="31583"/>
    <cellStyle name="Normal 16 2 4 8" xfId="18910"/>
    <cellStyle name="Normal 16 2 4 8 2" xfId="32927"/>
    <cellStyle name="Normal 16 2 4 9" xfId="21118"/>
    <cellStyle name="Normal 16 2 4 9 2" xfId="34271"/>
    <cellStyle name="Normal 16 2 5" xfId="2651"/>
    <cellStyle name="Normal 16 2 5 10" xfId="22702"/>
    <cellStyle name="Normal 16 2 5 2" xfId="5397"/>
    <cellStyle name="Normal 16 2 5 2 2" xfId="24267"/>
    <cellStyle name="Normal 16 2 5 3" xfId="8147"/>
    <cellStyle name="Normal 16 2 5 3 2" xfId="26143"/>
    <cellStyle name="Normal 16 2 5 4" xfId="9991"/>
    <cellStyle name="Normal 16 2 5 4 2" xfId="27487"/>
    <cellStyle name="Normal 16 2 5 5" xfId="12198"/>
    <cellStyle name="Normal 16 2 5 5 2" xfId="28831"/>
    <cellStyle name="Normal 16 2 5 6" xfId="15075"/>
    <cellStyle name="Normal 16 2 5 6 2" xfId="30487"/>
    <cellStyle name="Normal 16 2 5 7" xfId="16613"/>
    <cellStyle name="Normal 16 2 5 7 2" xfId="31519"/>
    <cellStyle name="Normal 16 2 5 8" xfId="18820"/>
    <cellStyle name="Normal 16 2 5 8 2" xfId="32863"/>
    <cellStyle name="Normal 16 2 5 9" xfId="21028"/>
    <cellStyle name="Normal 16 2 5 9 2" xfId="34207"/>
    <cellStyle name="Normal 16 2 6" xfId="1924"/>
    <cellStyle name="Normal 16 2 6 2" xfId="5981"/>
    <cellStyle name="Normal 16 2 6 2 2" xfId="25760"/>
    <cellStyle name="Normal 16 2 6 3" xfId="9469"/>
    <cellStyle name="Normal 16 2 6 3 2" xfId="27276"/>
    <cellStyle name="Normal 16 2 6 4" xfId="11676"/>
    <cellStyle name="Normal 16 2 6 4 2" xfId="28620"/>
    <cellStyle name="Normal 16 2 6 5" xfId="14445"/>
    <cellStyle name="Normal 16 2 6 5 2" xfId="30221"/>
    <cellStyle name="Normal 16 2 6 6" xfId="15678"/>
    <cellStyle name="Normal 16 2 6 6 2" xfId="30935"/>
    <cellStyle name="Normal 16 2 6 7" xfId="18298"/>
    <cellStyle name="Normal 16 2 6 7 2" xfId="32652"/>
    <cellStyle name="Normal 16 2 6 8" xfId="20506"/>
    <cellStyle name="Normal 16 2 6 8 2" xfId="33996"/>
    <cellStyle name="Normal 16 2 6 9" xfId="23244"/>
    <cellStyle name="Normal 16 2 7" xfId="1891"/>
    <cellStyle name="Normal 16 2 7 2" xfId="6451"/>
    <cellStyle name="Normal 16 2 7 2 2" xfId="25744"/>
    <cellStyle name="Normal 16 2 7 3" xfId="9450"/>
    <cellStyle name="Normal 16 2 7 3 2" xfId="27260"/>
    <cellStyle name="Normal 16 2 7 4" xfId="11657"/>
    <cellStyle name="Normal 16 2 7 4 2" xfId="28604"/>
    <cellStyle name="Normal 16 2 7 5" xfId="14418"/>
    <cellStyle name="Normal 16 2 7 5 2" xfId="30202"/>
    <cellStyle name="Normal 16 2 7 6" xfId="15652"/>
    <cellStyle name="Normal 16 2 7 6 2" xfId="30923"/>
    <cellStyle name="Normal 16 2 7 7" xfId="18279"/>
    <cellStyle name="Normal 16 2 7 7 2" xfId="32636"/>
    <cellStyle name="Normal 16 2 7 8" xfId="20487"/>
    <cellStyle name="Normal 16 2 7 8 2" xfId="33980"/>
    <cellStyle name="Normal 16 2 7 9" xfId="23746"/>
    <cellStyle name="Normal 16 2 8" xfId="3898"/>
    <cellStyle name="Normal 16 2 8 2" xfId="7034"/>
    <cellStyle name="Normal 16 2 8 2 2" xfId="26628"/>
    <cellStyle name="Normal 16 2 8 3" xfId="10682"/>
    <cellStyle name="Normal 16 2 8 3 2" xfId="27972"/>
    <cellStyle name="Normal 16 2 8 4" xfId="12889"/>
    <cellStyle name="Normal 16 2 8 4 2" xfId="29316"/>
    <cellStyle name="Normal 16 2 8 5" xfId="16021"/>
    <cellStyle name="Normal 16 2 8 5 2" xfId="31105"/>
    <cellStyle name="Normal 16 2 8 6" xfId="17304"/>
    <cellStyle name="Normal 16 2 8 6 2" xfId="32004"/>
    <cellStyle name="Normal 16 2 8 7" xfId="19511"/>
    <cellStyle name="Normal 16 2 8 7 2" xfId="33348"/>
    <cellStyle name="Normal 16 2 8 8" xfId="21719"/>
    <cellStyle name="Normal 16 2 8 8 2" xfId="34692"/>
    <cellStyle name="Normal 16 2 8 9" xfId="24873"/>
    <cellStyle name="Normal 16 2 9" xfId="4752"/>
    <cellStyle name="Normal 16 2 9 2" xfId="25218"/>
    <cellStyle name="Normal 16 3" xfId="1104"/>
    <cellStyle name="Normal 16 3 10" xfId="8911"/>
    <cellStyle name="Normal 16 3 10 2" xfId="26945"/>
    <cellStyle name="Normal 16 3 11" xfId="11118"/>
    <cellStyle name="Normal 16 3 11 2" xfId="28289"/>
    <cellStyle name="Normal 16 3 12" xfId="13764"/>
    <cellStyle name="Normal 16 3 12 2" xfId="29825"/>
    <cellStyle name="Normal 16 3 13" xfId="16211"/>
    <cellStyle name="Normal 16 3 13 2" xfId="31260"/>
    <cellStyle name="Normal 16 3 14" xfId="17740"/>
    <cellStyle name="Normal 16 3 14 2" xfId="32321"/>
    <cellStyle name="Normal 16 3 15" xfId="19948"/>
    <cellStyle name="Normal 16 3 15 2" xfId="33665"/>
    <cellStyle name="Normal 16 3 16" xfId="22089"/>
    <cellStyle name="Normal 16 3 2" xfId="1252"/>
    <cellStyle name="Normal 16 3 2 10" xfId="11265"/>
    <cellStyle name="Normal 16 3 2 10 2" xfId="28385"/>
    <cellStyle name="Normal 16 3 2 11" xfId="13911"/>
    <cellStyle name="Normal 16 3 2 11 2" xfId="29921"/>
    <cellStyle name="Normal 16 3 2 12" xfId="13454"/>
    <cellStyle name="Normal 16 3 2 12 2" xfId="29677"/>
    <cellStyle name="Normal 16 3 2 13" xfId="17887"/>
    <cellStyle name="Normal 16 3 2 13 2" xfId="32417"/>
    <cellStyle name="Normal 16 3 2 14" xfId="20095"/>
    <cellStyle name="Normal 16 3 2 14 2" xfId="33761"/>
    <cellStyle name="Normal 16 3 2 15" xfId="22262"/>
    <cellStyle name="Normal 16 3 2 2" xfId="2211"/>
    <cellStyle name="Normal 16 3 2 2 10" xfId="22583"/>
    <cellStyle name="Normal 16 3 2 2 2" xfId="5278"/>
    <cellStyle name="Normal 16 3 2 2 2 2" xfId="24005"/>
    <cellStyle name="Normal 16 3 2 2 3" xfId="7895"/>
    <cellStyle name="Normal 16 3 2 2 3 2" xfId="26013"/>
    <cellStyle name="Normal 16 3 2 2 4" xfId="9728"/>
    <cellStyle name="Normal 16 3 2 2 4 2" xfId="27434"/>
    <cellStyle name="Normal 16 3 2 2 5" xfId="11935"/>
    <cellStyle name="Normal 16 3 2 2 5 2" xfId="28778"/>
    <cellStyle name="Normal 16 3 2 2 6" xfId="14714"/>
    <cellStyle name="Normal 16 3 2 2 6 2" xfId="30386"/>
    <cellStyle name="Normal 16 3 2 2 7" xfId="13708"/>
    <cellStyle name="Normal 16 3 2 2 7 2" xfId="29802"/>
    <cellStyle name="Normal 16 3 2 2 8" xfId="18557"/>
    <cellStyle name="Normal 16 3 2 2 8 2" xfId="32810"/>
    <cellStyle name="Normal 16 3 2 2 9" xfId="20765"/>
    <cellStyle name="Normal 16 3 2 2 9 2" xfId="34154"/>
    <cellStyle name="Normal 16 3 2 3" xfId="3045"/>
    <cellStyle name="Normal 16 3 2 3 10" xfId="22953"/>
    <cellStyle name="Normal 16 3 2 3 2" xfId="5648"/>
    <cellStyle name="Normal 16 3 2 3 2 2" xfId="24518"/>
    <cellStyle name="Normal 16 3 2 3 3" xfId="8398"/>
    <cellStyle name="Normal 16 3 2 3 3 2" xfId="26343"/>
    <cellStyle name="Normal 16 3 2 3 4" xfId="10242"/>
    <cellStyle name="Normal 16 3 2 3 4 2" xfId="27687"/>
    <cellStyle name="Normal 16 3 2 3 5" xfId="12449"/>
    <cellStyle name="Normal 16 3 2 3 5 2" xfId="29031"/>
    <cellStyle name="Normal 16 3 2 3 6" xfId="15399"/>
    <cellStyle name="Normal 16 3 2 3 6 2" xfId="30723"/>
    <cellStyle name="Normal 16 3 2 3 7" xfId="16864"/>
    <cellStyle name="Normal 16 3 2 3 7 2" xfId="31719"/>
    <cellStyle name="Normal 16 3 2 3 8" xfId="19071"/>
    <cellStyle name="Normal 16 3 2 3 8 2" xfId="33063"/>
    <cellStyle name="Normal 16 3 2 3 9" xfId="21279"/>
    <cellStyle name="Normal 16 3 2 3 9 2" xfId="34407"/>
    <cellStyle name="Normal 16 3 2 4" xfId="3340"/>
    <cellStyle name="Normal 16 3 2 4 10" xfId="23121"/>
    <cellStyle name="Normal 16 3 2 4 2" xfId="5816"/>
    <cellStyle name="Normal 16 3 2 4 2 2" xfId="24686"/>
    <cellStyle name="Normal 16 3 2 4 3" xfId="8566"/>
    <cellStyle name="Normal 16 3 2 4 3 2" xfId="26485"/>
    <cellStyle name="Normal 16 3 2 4 4" xfId="10410"/>
    <cellStyle name="Normal 16 3 2 4 4 2" xfId="27829"/>
    <cellStyle name="Normal 16 3 2 4 5" xfId="12617"/>
    <cellStyle name="Normal 16 3 2 4 5 2" xfId="29173"/>
    <cellStyle name="Normal 16 3 2 4 6" xfId="15626"/>
    <cellStyle name="Normal 16 3 2 4 6 2" xfId="30897"/>
    <cellStyle name="Normal 16 3 2 4 7" xfId="17032"/>
    <cellStyle name="Normal 16 3 2 4 7 2" xfId="31861"/>
    <cellStyle name="Normal 16 3 2 4 8" xfId="19239"/>
    <cellStyle name="Normal 16 3 2 4 8 2" xfId="33205"/>
    <cellStyle name="Normal 16 3 2 4 9" xfId="21447"/>
    <cellStyle name="Normal 16 3 2 4 9 2" xfId="34549"/>
    <cellStyle name="Normal 16 3 2 5" xfId="3554"/>
    <cellStyle name="Normal 16 3 2 5 2" xfId="6178"/>
    <cellStyle name="Normal 16 3 2 5 2 2" xfId="26570"/>
    <cellStyle name="Normal 16 3 2 5 3" xfId="10547"/>
    <cellStyle name="Normal 16 3 2 5 3 2" xfId="27914"/>
    <cellStyle name="Normal 16 3 2 5 4" xfId="12754"/>
    <cellStyle name="Normal 16 3 2 5 4 2" xfId="29258"/>
    <cellStyle name="Normal 16 3 2 5 5" xfId="15798"/>
    <cellStyle name="Normal 16 3 2 5 5 2" xfId="31001"/>
    <cellStyle name="Normal 16 3 2 5 6" xfId="17169"/>
    <cellStyle name="Normal 16 3 2 5 6 2" xfId="31946"/>
    <cellStyle name="Normal 16 3 2 5 7" xfId="19376"/>
    <cellStyle name="Normal 16 3 2 5 7 2" xfId="33290"/>
    <cellStyle name="Normal 16 3 2 5 8" xfId="21584"/>
    <cellStyle name="Normal 16 3 2 5 8 2" xfId="34634"/>
    <cellStyle name="Normal 16 3 2 5 9" xfId="23441"/>
    <cellStyle name="Normal 16 3 2 6" xfId="1436"/>
    <cellStyle name="Normal 16 3 2 6 2" xfId="6293"/>
    <cellStyle name="Normal 16 3 2 6 2 2" xfId="25529"/>
    <cellStyle name="Normal 16 3 2 6 3" xfId="9182"/>
    <cellStyle name="Normal 16 3 2 6 3 2" xfId="27077"/>
    <cellStyle name="Normal 16 3 2 6 4" xfId="11389"/>
    <cellStyle name="Normal 16 3 2 6 4 2" xfId="28421"/>
    <cellStyle name="Normal 16 3 2 6 5" xfId="14064"/>
    <cellStyle name="Normal 16 3 2 6 5 2" xfId="29968"/>
    <cellStyle name="Normal 16 3 2 6 6" xfId="16086"/>
    <cellStyle name="Normal 16 3 2 6 6 2" xfId="31161"/>
    <cellStyle name="Normal 16 3 2 6 7" xfId="18011"/>
    <cellStyle name="Normal 16 3 2 6 7 2" xfId="32453"/>
    <cellStyle name="Normal 16 3 2 6 8" xfId="20219"/>
    <cellStyle name="Normal 16 3 2 6 8 2" xfId="33797"/>
    <cellStyle name="Normal 16 3 2 6 9" xfId="23556"/>
    <cellStyle name="Normal 16 3 2 7" xfId="4581"/>
    <cellStyle name="Normal 16 3 2 7 2" xfId="7265"/>
    <cellStyle name="Normal 16 3 2 7 2 2" xfId="26859"/>
    <cellStyle name="Normal 16 3 2 7 3" xfId="10913"/>
    <cellStyle name="Normal 16 3 2 7 3 2" xfId="28203"/>
    <cellStyle name="Normal 16 3 2 7 4" xfId="13120"/>
    <cellStyle name="Normal 16 3 2 7 4 2" xfId="29547"/>
    <cellStyle name="Normal 16 3 2 7 5" xfId="16461"/>
    <cellStyle name="Normal 16 3 2 7 5 2" xfId="31465"/>
    <cellStyle name="Normal 16 3 2 7 6" xfId="17535"/>
    <cellStyle name="Normal 16 3 2 7 6 2" xfId="32235"/>
    <cellStyle name="Normal 16 3 2 7 7" xfId="19742"/>
    <cellStyle name="Normal 16 3 2 7 7 2" xfId="33579"/>
    <cellStyle name="Normal 16 3 2 7 8" xfId="21950"/>
    <cellStyle name="Normal 16 3 2 7 8 2" xfId="34923"/>
    <cellStyle name="Normal 16 3 2 7 9" xfId="25104"/>
    <cellStyle name="Normal 16 3 2 8" xfId="4957"/>
    <cellStyle name="Normal 16 3 2 8 2" xfId="25415"/>
    <cellStyle name="Normal 16 3 2 9" xfId="9058"/>
    <cellStyle name="Normal 16 3 2 9 2" xfId="27041"/>
    <cellStyle name="Normal 16 3 3" xfId="2013"/>
    <cellStyle name="Normal 16 3 3 10" xfId="22436"/>
    <cellStyle name="Normal 16 3 3 2" xfId="5131"/>
    <cellStyle name="Normal 16 3 3 2 2" xfId="23821"/>
    <cellStyle name="Normal 16 3 3 3" xfId="7717"/>
    <cellStyle name="Normal 16 3 3 3 2" xfId="25829"/>
    <cellStyle name="Normal 16 3 3 4" xfId="9539"/>
    <cellStyle name="Normal 16 3 3 4 2" xfId="27327"/>
    <cellStyle name="Normal 16 3 3 5" xfId="11746"/>
    <cellStyle name="Normal 16 3 3 5 2" xfId="28671"/>
    <cellStyle name="Normal 16 3 3 6" xfId="14523"/>
    <cellStyle name="Normal 16 3 3 6 2" xfId="30278"/>
    <cellStyle name="Normal 16 3 3 7" xfId="13719"/>
    <cellStyle name="Normal 16 3 3 7 2" xfId="29808"/>
    <cellStyle name="Normal 16 3 3 8" xfId="18368"/>
    <cellStyle name="Normal 16 3 3 8 2" xfId="32703"/>
    <cellStyle name="Normal 16 3 3 9" xfId="20576"/>
    <cellStyle name="Normal 16 3 3 9 2" xfId="34047"/>
    <cellStyle name="Normal 16 3 4" xfId="2898"/>
    <cellStyle name="Normal 16 3 4 10" xfId="22832"/>
    <cellStyle name="Normal 16 3 4 2" xfId="5527"/>
    <cellStyle name="Normal 16 3 4 2 2" xfId="24397"/>
    <cellStyle name="Normal 16 3 4 3" xfId="8277"/>
    <cellStyle name="Normal 16 3 4 3 2" xfId="26247"/>
    <cellStyle name="Normal 16 3 4 4" xfId="10121"/>
    <cellStyle name="Normal 16 3 4 4 2" xfId="27591"/>
    <cellStyle name="Normal 16 3 4 5" xfId="12328"/>
    <cellStyle name="Normal 16 3 4 5 2" xfId="28935"/>
    <cellStyle name="Normal 16 3 4 6" xfId="15264"/>
    <cellStyle name="Normal 16 3 4 6 2" xfId="30618"/>
    <cellStyle name="Normal 16 3 4 7" xfId="16743"/>
    <cellStyle name="Normal 16 3 4 7 2" xfId="31623"/>
    <cellStyle name="Normal 16 3 4 8" xfId="18950"/>
    <cellStyle name="Normal 16 3 4 8 2" xfId="32967"/>
    <cellStyle name="Normal 16 3 4 9" xfId="21158"/>
    <cellStyle name="Normal 16 3 4 9 2" xfId="34311"/>
    <cellStyle name="Normal 16 3 5" xfId="3193"/>
    <cellStyle name="Normal 16 3 5 10" xfId="23025"/>
    <cellStyle name="Normal 16 3 5 2" xfId="5720"/>
    <cellStyle name="Normal 16 3 5 2 2" xfId="24590"/>
    <cellStyle name="Normal 16 3 5 3" xfId="8470"/>
    <cellStyle name="Normal 16 3 5 3 2" xfId="26389"/>
    <cellStyle name="Normal 16 3 5 4" xfId="10314"/>
    <cellStyle name="Normal 16 3 5 4 2" xfId="27733"/>
    <cellStyle name="Normal 16 3 5 5" xfId="12521"/>
    <cellStyle name="Normal 16 3 5 5 2" xfId="29077"/>
    <cellStyle name="Normal 16 3 5 6" xfId="15511"/>
    <cellStyle name="Normal 16 3 5 6 2" xfId="30791"/>
    <cellStyle name="Normal 16 3 5 7" xfId="16936"/>
    <cellStyle name="Normal 16 3 5 7 2" xfId="31765"/>
    <cellStyle name="Normal 16 3 5 8" xfId="19143"/>
    <cellStyle name="Normal 16 3 5 8 2" xfId="33109"/>
    <cellStyle name="Normal 16 3 5 9" xfId="21351"/>
    <cellStyle name="Normal 16 3 5 9 2" xfId="34453"/>
    <cellStyle name="Normal 16 3 6" xfId="1556"/>
    <cellStyle name="Normal 16 3 6 2" xfId="6031"/>
    <cellStyle name="Normal 16 3 6 2 2" xfId="25569"/>
    <cellStyle name="Normal 16 3 6 3" xfId="9246"/>
    <cellStyle name="Normal 16 3 6 3 2" xfId="27111"/>
    <cellStyle name="Normal 16 3 6 4" xfId="11453"/>
    <cellStyle name="Normal 16 3 6 4 2" xfId="28455"/>
    <cellStyle name="Normal 16 3 6 5" xfId="14152"/>
    <cellStyle name="Normal 16 3 6 5 2" xfId="30018"/>
    <cellStyle name="Normal 16 3 6 6" xfId="16063"/>
    <cellStyle name="Normal 16 3 6 6 2" xfId="31140"/>
    <cellStyle name="Normal 16 3 6 7" xfId="18075"/>
    <cellStyle name="Normal 16 3 6 7 2" xfId="32487"/>
    <cellStyle name="Normal 16 3 6 8" xfId="20283"/>
    <cellStyle name="Normal 16 3 6 8 2" xfId="33831"/>
    <cellStyle name="Normal 16 3 6 9" xfId="23294"/>
    <cellStyle name="Normal 16 3 7" xfId="4194"/>
    <cellStyle name="Normal 16 3 7 2" xfId="7123"/>
    <cellStyle name="Normal 16 3 7 2 2" xfId="26717"/>
    <cellStyle name="Normal 16 3 7 3" xfId="10771"/>
    <cellStyle name="Normal 16 3 7 3 2" xfId="28061"/>
    <cellStyle name="Normal 16 3 7 4" xfId="12978"/>
    <cellStyle name="Normal 16 3 7 4 2" xfId="29405"/>
    <cellStyle name="Normal 16 3 7 5" xfId="16203"/>
    <cellStyle name="Normal 16 3 7 5 2" xfId="31252"/>
    <cellStyle name="Normal 16 3 7 6" xfId="17393"/>
    <cellStyle name="Normal 16 3 7 6 2" xfId="32093"/>
    <cellStyle name="Normal 16 3 7 7" xfId="19600"/>
    <cellStyle name="Normal 16 3 7 7 2" xfId="33437"/>
    <cellStyle name="Normal 16 3 7 8" xfId="21808"/>
    <cellStyle name="Normal 16 3 7 8 2" xfId="34781"/>
    <cellStyle name="Normal 16 3 7 9" xfId="24962"/>
    <cellStyle name="Normal 16 3 8" xfId="4277"/>
    <cellStyle name="Normal 16 3 8 2" xfId="7152"/>
    <cellStyle name="Normal 16 3 8 2 2" xfId="26746"/>
    <cellStyle name="Normal 16 3 8 3" xfId="10800"/>
    <cellStyle name="Normal 16 3 8 3 2" xfId="28090"/>
    <cellStyle name="Normal 16 3 8 4" xfId="13007"/>
    <cellStyle name="Normal 16 3 8 4 2" xfId="29434"/>
    <cellStyle name="Normal 16 3 8 5" xfId="16257"/>
    <cellStyle name="Normal 16 3 8 5 2" xfId="31299"/>
    <cellStyle name="Normal 16 3 8 6" xfId="17422"/>
    <cellStyle name="Normal 16 3 8 6 2" xfId="32122"/>
    <cellStyle name="Normal 16 3 8 7" xfId="19629"/>
    <cellStyle name="Normal 16 3 8 7 2" xfId="33466"/>
    <cellStyle name="Normal 16 3 8 8" xfId="21837"/>
    <cellStyle name="Normal 16 3 8 8 2" xfId="34810"/>
    <cellStyle name="Normal 16 3 8 9" xfId="24991"/>
    <cellStyle name="Normal 16 3 9" xfId="4784"/>
    <cellStyle name="Normal 16 3 9 2" xfId="25268"/>
    <cellStyle name="Normal 16 4" xfId="1169"/>
    <cellStyle name="Normal 16 4 10" xfId="11183"/>
    <cellStyle name="Normal 16 4 10 2" xfId="28321"/>
    <cellStyle name="Normal 16 4 11" xfId="13829"/>
    <cellStyle name="Normal 16 4 11 2" xfId="29857"/>
    <cellStyle name="Normal 16 4 12" xfId="13423"/>
    <cellStyle name="Normal 16 4 12 2" xfId="29663"/>
    <cellStyle name="Normal 16 4 13" xfId="17805"/>
    <cellStyle name="Normal 16 4 13 2" xfId="32353"/>
    <cellStyle name="Normal 16 4 14" xfId="20013"/>
    <cellStyle name="Normal 16 4 14 2" xfId="33697"/>
    <cellStyle name="Normal 16 4 15" xfId="22146"/>
    <cellStyle name="Normal 16 4 2" xfId="2094"/>
    <cellStyle name="Normal 16 4 2 10" xfId="22501"/>
    <cellStyle name="Normal 16 4 2 2" xfId="5196"/>
    <cellStyle name="Normal 16 4 2 2 2" xfId="23888"/>
    <cellStyle name="Normal 16 4 2 3" xfId="7779"/>
    <cellStyle name="Normal 16 4 2 3 2" xfId="25896"/>
    <cellStyle name="Normal 16 4 2 4" xfId="9611"/>
    <cellStyle name="Normal 16 4 2 4 2" xfId="27369"/>
    <cellStyle name="Normal 16 4 2 5" xfId="11818"/>
    <cellStyle name="Normal 16 4 2 5 2" xfId="28713"/>
    <cellStyle name="Normal 16 4 2 6" xfId="14597"/>
    <cellStyle name="Normal 16 4 2 6 2" xfId="30321"/>
    <cellStyle name="Normal 16 4 2 7" xfId="13290"/>
    <cellStyle name="Normal 16 4 2 7 2" xfId="29607"/>
    <cellStyle name="Normal 16 4 2 8" xfId="18440"/>
    <cellStyle name="Normal 16 4 2 8 2" xfId="32745"/>
    <cellStyle name="Normal 16 4 2 9" xfId="20648"/>
    <cellStyle name="Normal 16 4 2 9 2" xfId="34089"/>
    <cellStyle name="Normal 16 4 3" xfId="2963"/>
    <cellStyle name="Normal 16 4 3 10" xfId="22889"/>
    <cellStyle name="Normal 16 4 3 2" xfId="5584"/>
    <cellStyle name="Normal 16 4 3 2 2" xfId="24454"/>
    <cellStyle name="Normal 16 4 3 3" xfId="8334"/>
    <cellStyle name="Normal 16 4 3 3 2" xfId="26279"/>
    <cellStyle name="Normal 16 4 3 4" xfId="10178"/>
    <cellStyle name="Normal 16 4 3 4 2" xfId="27623"/>
    <cellStyle name="Normal 16 4 3 5" xfId="12385"/>
    <cellStyle name="Normal 16 4 3 5 2" xfId="28967"/>
    <cellStyle name="Normal 16 4 3 6" xfId="15324"/>
    <cellStyle name="Normal 16 4 3 6 2" xfId="30651"/>
    <cellStyle name="Normal 16 4 3 7" xfId="16800"/>
    <cellStyle name="Normal 16 4 3 7 2" xfId="31655"/>
    <cellStyle name="Normal 16 4 3 8" xfId="19007"/>
    <cellStyle name="Normal 16 4 3 8 2" xfId="32999"/>
    <cellStyle name="Normal 16 4 3 9" xfId="21215"/>
    <cellStyle name="Normal 16 4 3 9 2" xfId="34343"/>
    <cellStyle name="Normal 16 4 4" xfId="3258"/>
    <cellStyle name="Normal 16 4 4 10" xfId="23057"/>
    <cellStyle name="Normal 16 4 4 2" xfId="5752"/>
    <cellStyle name="Normal 16 4 4 2 2" xfId="24622"/>
    <cellStyle name="Normal 16 4 4 3" xfId="8502"/>
    <cellStyle name="Normal 16 4 4 3 2" xfId="26421"/>
    <cellStyle name="Normal 16 4 4 4" xfId="10346"/>
    <cellStyle name="Normal 16 4 4 4 2" xfId="27765"/>
    <cellStyle name="Normal 16 4 4 5" xfId="12553"/>
    <cellStyle name="Normal 16 4 4 5 2" xfId="29109"/>
    <cellStyle name="Normal 16 4 4 6" xfId="15552"/>
    <cellStyle name="Normal 16 4 4 6 2" xfId="30827"/>
    <cellStyle name="Normal 16 4 4 7" xfId="16968"/>
    <cellStyle name="Normal 16 4 4 7 2" xfId="31797"/>
    <cellStyle name="Normal 16 4 4 8" xfId="19175"/>
    <cellStyle name="Normal 16 4 4 8 2" xfId="33141"/>
    <cellStyle name="Normal 16 4 4 9" xfId="21383"/>
    <cellStyle name="Normal 16 4 4 9 2" xfId="34485"/>
    <cellStyle name="Normal 16 4 5" xfId="1810"/>
    <cellStyle name="Normal 16 4 5 2" xfId="6096"/>
    <cellStyle name="Normal 16 4 5 2 2" xfId="25716"/>
    <cellStyle name="Normal 16 4 5 3" xfId="9412"/>
    <cellStyle name="Normal 16 4 5 3 2" xfId="27232"/>
    <cellStyle name="Normal 16 4 5 4" xfId="11619"/>
    <cellStyle name="Normal 16 4 5 4 2" xfId="28576"/>
    <cellStyle name="Normal 16 4 5 5" xfId="14363"/>
    <cellStyle name="Normal 16 4 5 5 2" xfId="30162"/>
    <cellStyle name="Normal 16 4 5 6" xfId="16012"/>
    <cellStyle name="Normal 16 4 5 6 2" xfId="31096"/>
    <cellStyle name="Normal 16 4 5 7" xfId="18241"/>
    <cellStyle name="Normal 16 4 5 7 2" xfId="32608"/>
    <cellStyle name="Normal 16 4 5 8" xfId="20449"/>
    <cellStyle name="Normal 16 4 5 8 2" xfId="33952"/>
    <cellStyle name="Normal 16 4 5 9" xfId="23359"/>
    <cellStyle name="Normal 16 4 6" xfId="1459"/>
    <cellStyle name="Normal 16 4 6 2" xfId="6298"/>
    <cellStyle name="Normal 16 4 6 2 2" xfId="25534"/>
    <cellStyle name="Normal 16 4 6 3" xfId="9191"/>
    <cellStyle name="Normal 16 4 6 3 2" xfId="27082"/>
    <cellStyle name="Normal 16 4 6 4" xfId="11398"/>
    <cellStyle name="Normal 16 4 6 4 2" xfId="28426"/>
    <cellStyle name="Normal 16 4 6 5" xfId="14081"/>
    <cellStyle name="Normal 16 4 6 5 2" xfId="29979"/>
    <cellStyle name="Normal 16 4 6 6" xfId="14414"/>
    <cellStyle name="Normal 16 4 6 6 2" xfId="30198"/>
    <cellStyle name="Normal 16 4 6 7" xfId="18020"/>
    <cellStyle name="Normal 16 4 6 7 2" xfId="32458"/>
    <cellStyle name="Normal 16 4 6 8" xfId="20228"/>
    <cellStyle name="Normal 16 4 6 8 2" xfId="33802"/>
    <cellStyle name="Normal 16 4 6 9" xfId="23561"/>
    <cellStyle name="Normal 16 4 7" xfId="1596"/>
    <cellStyle name="Normal 16 4 7 2" xfId="6350"/>
    <cellStyle name="Normal 16 4 7 2 2" xfId="25585"/>
    <cellStyle name="Normal 16 4 7 3" xfId="9267"/>
    <cellStyle name="Normal 16 4 7 3 2" xfId="27126"/>
    <cellStyle name="Normal 16 4 7 4" xfId="11474"/>
    <cellStyle name="Normal 16 4 7 4 2" xfId="28470"/>
    <cellStyle name="Normal 16 4 7 5" xfId="14181"/>
    <cellStyle name="Normal 16 4 7 5 2" xfId="30037"/>
    <cellStyle name="Normal 16 4 7 6" xfId="14378"/>
    <cellStyle name="Normal 16 4 7 6 2" xfId="30170"/>
    <cellStyle name="Normal 16 4 7 7" xfId="18096"/>
    <cellStyle name="Normal 16 4 7 7 2" xfId="32502"/>
    <cellStyle name="Normal 16 4 7 8" xfId="20304"/>
    <cellStyle name="Normal 16 4 7 8 2" xfId="33846"/>
    <cellStyle name="Normal 16 4 7 9" xfId="23613"/>
    <cellStyle name="Normal 16 4 8" xfId="4841"/>
    <cellStyle name="Normal 16 4 8 2" xfId="25333"/>
    <cellStyle name="Normal 16 4 9" xfId="8976"/>
    <cellStyle name="Normal 16 4 9 2" xfId="26977"/>
    <cellStyle name="Normal 16 5" xfId="1741"/>
    <cellStyle name="Normal 16 5 10" xfId="22320"/>
    <cellStyle name="Normal 16 5 2" xfId="5015"/>
    <cellStyle name="Normal 16 5 2 2" xfId="23690"/>
    <cellStyle name="Normal 16 5 3" xfId="7617"/>
    <cellStyle name="Normal 16 5 3 2" xfId="25669"/>
    <cellStyle name="Normal 16 5 4" xfId="9361"/>
    <cellStyle name="Normal 16 5 4 2" xfId="27185"/>
    <cellStyle name="Normal 16 5 5" xfId="11568"/>
    <cellStyle name="Normal 16 5 5 2" xfId="28529"/>
    <cellStyle name="Normal 16 5 6" xfId="14300"/>
    <cellStyle name="Normal 16 5 6 2" xfId="30107"/>
    <cellStyle name="Normal 16 5 7" xfId="16231"/>
    <cellStyle name="Normal 16 5 7 2" xfId="31276"/>
    <cellStyle name="Normal 16 5 8" xfId="18190"/>
    <cellStyle name="Normal 16 5 8 2" xfId="32561"/>
    <cellStyle name="Normal 16 5 9" xfId="20398"/>
    <cellStyle name="Normal 16 5 9 2" xfId="33905"/>
    <cellStyle name="Normal 16 6" xfId="2718"/>
    <cellStyle name="Normal 16 6 10" xfId="22718"/>
    <cellStyle name="Normal 16 6 2" xfId="5413"/>
    <cellStyle name="Normal 16 6 2 2" xfId="24283"/>
    <cellStyle name="Normal 16 6 3" xfId="8163"/>
    <cellStyle name="Normal 16 6 3 2" xfId="26159"/>
    <cellStyle name="Normal 16 6 4" xfId="10007"/>
    <cellStyle name="Normal 16 6 4 2" xfId="27503"/>
    <cellStyle name="Normal 16 6 5" xfId="12214"/>
    <cellStyle name="Normal 16 6 5 2" xfId="28847"/>
    <cellStyle name="Normal 16 6 6" xfId="15113"/>
    <cellStyle name="Normal 16 6 6 2" xfId="30508"/>
    <cellStyle name="Normal 16 6 7" xfId="16629"/>
    <cellStyle name="Normal 16 6 7 2" xfId="31535"/>
    <cellStyle name="Normal 16 6 8" xfId="18836"/>
    <cellStyle name="Normal 16 6 8 2" xfId="32879"/>
    <cellStyle name="Normal 16 6 9" xfId="21044"/>
    <cellStyle name="Normal 16 6 9 2" xfId="34223"/>
    <cellStyle name="Normal 16 7" xfId="2777"/>
    <cellStyle name="Normal 16 7 10" xfId="22756"/>
    <cellStyle name="Normal 16 7 2" xfId="5451"/>
    <cellStyle name="Normal 16 7 2 2" xfId="24321"/>
    <cellStyle name="Normal 16 7 3" xfId="8201"/>
    <cellStyle name="Normal 16 7 3 2" xfId="26197"/>
    <cellStyle name="Normal 16 7 4" xfId="10045"/>
    <cellStyle name="Normal 16 7 4 2" xfId="27541"/>
    <cellStyle name="Normal 16 7 5" xfId="12252"/>
    <cellStyle name="Normal 16 7 5 2" xfId="28885"/>
    <cellStyle name="Normal 16 7 6" xfId="15164"/>
    <cellStyle name="Normal 16 7 6 2" xfId="30552"/>
    <cellStyle name="Normal 16 7 7" xfId="16667"/>
    <cellStyle name="Normal 16 7 7 2" xfId="31573"/>
    <cellStyle name="Normal 16 7 8" xfId="18874"/>
    <cellStyle name="Normal 16 7 8 2" xfId="32917"/>
    <cellStyle name="Normal 16 7 9" xfId="21082"/>
    <cellStyle name="Normal 16 7 9 2" xfId="34261"/>
    <cellStyle name="Normal 16 8" xfId="1707"/>
    <cellStyle name="Normal 16 8 2" xfId="5915"/>
    <cellStyle name="Normal 16 8 2 2" xfId="25653"/>
    <cellStyle name="Normal 16 8 3" xfId="9342"/>
    <cellStyle name="Normal 16 8 3 2" xfId="27169"/>
    <cellStyle name="Normal 16 8 4" xfId="11549"/>
    <cellStyle name="Normal 16 8 4 2" xfId="28513"/>
    <cellStyle name="Normal 16 8 5" xfId="14274"/>
    <cellStyle name="Normal 16 8 5 2" xfId="30089"/>
    <cellStyle name="Normal 16 8 6" xfId="13392"/>
    <cellStyle name="Normal 16 8 6 2" xfId="29647"/>
    <cellStyle name="Normal 16 8 7" xfId="18171"/>
    <cellStyle name="Normal 16 8 7 2" xfId="32545"/>
    <cellStyle name="Normal 16 8 8" xfId="20379"/>
    <cellStyle name="Normal 16 8 8 2" xfId="33889"/>
    <cellStyle name="Normal 16 8 9" xfId="23178"/>
    <cellStyle name="Normal 16 9" xfId="4286"/>
    <cellStyle name="Normal 16 9 2" xfId="7155"/>
    <cellStyle name="Normal 16 9 2 2" xfId="26749"/>
    <cellStyle name="Normal 16 9 3" xfId="10803"/>
    <cellStyle name="Normal 16 9 3 2" xfId="28093"/>
    <cellStyle name="Normal 16 9 4" xfId="13010"/>
    <cellStyle name="Normal 16 9 4 2" xfId="29437"/>
    <cellStyle name="Normal 16 9 5" xfId="16264"/>
    <cellStyle name="Normal 16 9 5 2" xfId="31306"/>
    <cellStyle name="Normal 16 9 6" xfId="17425"/>
    <cellStyle name="Normal 16 9 6 2" xfId="32125"/>
    <cellStyle name="Normal 16 9 7" xfId="19632"/>
    <cellStyle name="Normal 16 9 7 2" xfId="33469"/>
    <cellStyle name="Normal 16 9 8" xfId="21840"/>
    <cellStyle name="Normal 16 9 8 2" xfId="34813"/>
    <cellStyle name="Normal 16 9 9" xfId="24994"/>
    <cellStyle name="Normal 17" xfId="637"/>
    <cellStyle name="Normal 17 10" xfId="4357"/>
    <cellStyle name="Normal 17 10 2" xfId="7184"/>
    <cellStyle name="Normal 17 10 2 2" xfId="26778"/>
    <cellStyle name="Normal 17 10 3" xfId="10832"/>
    <cellStyle name="Normal 17 10 3 2" xfId="28122"/>
    <cellStyle name="Normal 17 10 4" xfId="13039"/>
    <cellStyle name="Normal 17 10 4 2" xfId="29466"/>
    <cellStyle name="Normal 17 10 5" xfId="16309"/>
    <cellStyle name="Normal 17 10 5 2" xfId="31342"/>
    <cellStyle name="Normal 17 10 6" xfId="17454"/>
    <cellStyle name="Normal 17 10 6 2" xfId="32154"/>
    <cellStyle name="Normal 17 10 7" xfId="19661"/>
    <cellStyle name="Normal 17 10 7 2" xfId="33498"/>
    <cellStyle name="Normal 17 10 8" xfId="21869"/>
    <cellStyle name="Normal 17 10 8 2" xfId="34842"/>
    <cellStyle name="Normal 17 10 9" xfId="25023"/>
    <cellStyle name="Normal 17 11" xfId="4702"/>
    <cellStyle name="Normal 17 11 2" xfId="25153"/>
    <cellStyle name="Normal 17 12" xfId="8796"/>
    <cellStyle name="Normal 17 12 2" xfId="26882"/>
    <cellStyle name="Normal 17 13" xfId="11003"/>
    <cellStyle name="Normal 17 13 2" xfId="28226"/>
    <cellStyle name="Normal 17 14" xfId="13465"/>
    <cellStyle name="Normal 17 14 2" xfId="29685"/>
    <cellStyle name="Normal 17 15" xfId="14075"/>
    <cellStyle name="Normal 17 15 2" xfId="29974"/>
    <cellStyle name="Normal 17 16" xfId="17625"/>
    <cellStyle name="Normal 17 16 2" xfId="32258"/>
    <cellStyle name="Normal 17 17" xfId="19833"/>
    <cellStyle name="Normal 17 17 2" xfId="33602"/>
    <cellStyle name="Normal 17 18" xfId="22007"/>
    <cellStyle name="Normal 17 19" xfId="37874"/>
    <cellStyle name="Normal 17 2" xfId="944"/>
    <cellStyle name="Normal 17 2 10" xfId="8862"/>
    <cellStyle name="Normal 17 2 10 2" xfId="26914"/>
    <cellStyle name="Normal 17 2 11" xfId="11069"/>
    <cellStyle name="Normal 17 2 11 2" xfId="28258"/>
    <cellStyle name="Normal 17 2 12" xfId="13653"/>
    <cellStyle name="Normal 17 2 12 2" xfId="29768"/>
    <cellStyle name="Normal 17 2 13" xfId="16106"/>
    <cellStyle name="Normal 17 2 13 2" xfId="31174"/>
    <cellStyle name="Normal 17 2 14" xfId="17691"/>
    <cellStyle name="Normal 17 2 14 2" xfId="32290"/>
    <cellStyle name="Normal 17 2 15" xfId="19899"/>
    <cellStyle name="Normal 17 2 15 2" xfId="33634"/>
    <cellStyle name="Normal 17 2 16" xfId="22058"/>
    <cellStyle name="Normal 17 2 17" xfId="38491"/>
    <cellStyle name="Normal 17 2 2" xfId="1221"/>
    <cellStyle name="Normal 17 2 2 10" xfId="11234"/>
    <cellStyle name="Normal 17 2 2 10 2" xfId="28354"/>
    <cellStyle name="Normal 17 2 2 11" xfId="13880"/>
    <cellStyle name="Normal 17 2 2 11 2" xfId="29890"/>
    <cellStyle name="Normal 17 2 2 12" xfId="14837"/>
    <cellStyle name="Normal 17 2 2 12 2" xfId="30431"/>
    <cellStyle name="Normal 17 2 2 13" xfId="17856"/>
    <cellStyle name="Normal 17 2 2 13 2" xfId="32386"/>
    <cellStyle name="Normal 17 2 2 14" xfId="20064"/>
    <cellStyle name="Normal 17 2 2 14 2" xfId="33730"/>
    <cellStyle name="Normal 17 2 2 15" xfId="22213"/>
    <cellStyle name="Normal 17 2 2 2" xfId="2161"/>
    <cellStyle name="Normal 17 2 2 2 10" xfId="22552"/>
    <cellStyle name="Normal 17 2 2 2 2" xfId="5247"/>
    <cellStyle name="Normal 17 2 2 2 2 2" xfId="23955"/>
    <cellStyle name="Normal 17 2 2 2 3" xfId="7846"/>
    <cellStyle name="Normal 17 2 2 2 3 2" xfId="25963"/>
    <cellStyle name="Normal 17 2 2 2 4" xfId="9678"/>
    <cellStyle name="Normal 17 2 2 2 4 2" xfId="27402"/>
    <cellStyle name="Normal 17 2 2 2 5" xfId="11885"/>
    <cellStyle name="Normal 17 2 2 2 5 2" xfId="28746"/>
    <cellStyle name="Normal 17 2 2 2 6" xfId="14664"/>
    <cellStyle name="Normal 17 2 2 2 6 2" xfId="30354"/>
    <cellStyle name="Normal 17 2 2 2 7" xfId="13686"/>
    <cellStyle name="Normal 17 2 2 2 7 2" xfId="29794"/>
    <cellStyle name="Normal 17 2 2 2 8" xfId="18507"/>
    <cellStyle name="Normal 17 2 2 2 8 2" xfId="32778"/>
    <cellStyle name="Normal 17 2 2 2 9" xfId="20715"/>
    <cellStyle name="Normal 17 2 2 2 9 2" xfId="34122"/>
    <cellStyle name="Normal 17 2 2 3" xfId="3014"/>
    <cellStyle name="Normal 17 2 2 3 10" xfId="22922"/>
    <cellStyle name="Normal 17 2 2 3 2" xfId="5617"/>
    <cellStyle name="Normal 17 2 2 3 2 2" xfId="24487"/>
    <cellStyle name="Normal 17 2 2 3 3" xfId="8367"/>
    <cellStyle name="Normal 17 2 2 3 3 2" xfId="26312"/>
    <cellStyle name="Normal 17 2 2 3 4" xfId="10211"/>
    <cellStyle name="Normal 17 2 2 3 4 2" xfId="27656"/>
    <cellStyle name="Normal 17 2 2 3 5" xfId="12418"/>
    <cellStyle name="Normal 17 2 2 3 5 2" xfId="29000"/>
    <cellStyle name="Normal 17 2 2 3 6" xfId="15368"/>
    <cellStyle name="Normal 17 2 2 3 6 2" xfId="30692"/>
    <cellStyle name="Normal 17 2 2 3 7" xfId="16833"/>
    <cellStyle name="Normal 17 2 2 3 7 2" xfId="31688"/>
    <cellStyle name="Normal 17 2 2 3 8" xfId="19040"/>
    <cellStyle name="Normal 17 2 2 3 8 2" xfId="33032"/>
    <cellStyle name="Normal 17 2 2 3 9" xfId="21248"/>
    <cellStyle name="Normal 17 2 2 3 9 2" xfId="34376"/>
    <cellStyle name="Normal 17 2 2 4" xfId="3309"/>
    <cellStyle name="Normal 17 2 2 4 10" xfId="23090"/>
    <cellStyle name="Normal 17 2 2 4 2" xfId="5785"/>
    <cellStyle name="Normal 17 2 2 4 2 2" xfId="24655"/>
    <cellStyle name="Normal 17 2 2 4 3" xfId="8535"/>
    <cellStyle name="Normal 17 2 2 4 3 2" xfId="26454"/>
    <cellStyle name="Normal 17 2 2 4 4" xfId="10379"/>
    <cellStyle name="Normal 17 2 2 4 4 2" xfId="27798"/>
    <cellStyle name="Normal 17 2 2 4 5" xfId="12586"/>
    <cellStyle name="Normal 17 2 2 4 5 2" xfId="29142"/>
    <cellStyle name="Normal 17 2 2 4 6" xfId="15595"/>
    <cellStyle name="Normal 17 2 2 4 6 2" xfId="30866"/>
    <cellStyle name="Normal 17 2 2 4 7" xfId="17001"/>
    <cellStyle name="Normal 17 2 2 4 7 2" xfId="31830"/>
    <cellStyle name="Normal 17 2 2 4 8" xfId="19208"/>
    <cellStyle name="Normal 17 2 2 4 8 2" xfId="33174"/>
    <cellStyle name="Normal 17 2 2 4 9" xfId="21416"/>
    <cellStyle name="Normal 17 2 2 4 9 2" xfId="34518"/>
    <cellStyle name="Normal 17 2 2 5" xfId="3505"/>
    <cellStyle name="Normal 17 2 2 5 2" xfId="6147"/>
    <cellStyle name="Normal 17 2 2 5 2 2" xfId="26539"/>
    <cellStyle name="Normal 17 2 2 5 3" xfId="10498"/>
    <cellStyle name="Normal 17 2 2 5 3 2" xfId="27883"/>
    <cellStyle name="Normal 17 2 2 5 4" xfId="12705"/>
    <cellStyle name="Normal 17 2 2 5 4 2" xfId="29227"/>
    <cellStyle name="Normal 17 2 2 5 5" xfId="15749"/>
    <cellStyle name="Normal 17 2 2 5 5 2" xfId="30970"/>
    <cellStyle name="Normal 17 2 2 5 6" xfId="17120"/>
    <cellStyle name="Normal 17 2 2 5 6 2" xfId="31915"/>
    <cellStyle name="Normal 17 2 2 5 7" xfId="19327"/>
    <cellStyle name="Normal 17 2 2 5 7 2" xfId="33259"/>
    <cellStyle name="Normal 17 2 2 5 8" xfId="21535"/>
    <cellStyle name="Normal 17 2 2 5 8 2" xfId="34603"/>
    <cellStyle name="Normal 17 2 2 5 9" xfId="23410"/>
    <cellStyle name="Normal 17 2 2 6" xfId="1894"/>
    <cellStyle name="Normal 17 2 2 6 2" xfId="6453"/>
    <cellStyle name="Normal 17 2 2 6 2 2" xfId="25745"/>
    <cellStyle name="Normal 17 2 2 6 3" xfId="9452"/>
    <cellStyle name="Normal 17 2 2 6 3 2" xfId="27261"/>
    <cellStyle name="Normal 17 2 2 6 4" xfId="11659"/>
    <cellStyle name="Normal 17 2 2 6 4 2" xfId="28605"/>
    <cellStyle name="Normal 17 2 2 6 5" xfId="14421"/>
    <cellStyle name="Normal 17 2 2 6 5 2" xfId="30204"/>
    <cellStyle name="Normal 17 2 2 6 6" xfId="14354"/>
    <cellStyle name="Normal 17 2 2 6 6 2" xfId="30157"/>
    <cellStyle name="Normal 17 2 2 6 7" xfId="18281"/>
    <cellStyle name="Normal 17 2 2 6 7 2" xfId="32637"/>
    <cellStyle name="Normal 17 2 2 6 8" xfId="20489"/>
    <cellStyle name="Normal 17 2 2 6 8 2" xfId="33981"/>
    <cellStyle name="Normal 17 2 2 6 9" xfId="23748"/>
    <cellStyle name="Normal 17 2 2 7" xfId="3610"/>
    <cellStyle name="Normal 17 2 2 7 2" xfId="6925"/>
    <cellStyle name="Normal 17 2 2 7 2 2" xfId="26596"/>
    <cellStyle name="Normal 17 2 2 7 3" xfId="10573"/>
    <cellStyle name="Normal 17 2 2 7 3 2" xfId="27940"/>
    <cellStyle name="Normal 17 2 2 7 4" xfId="12780"/>
    <cellStyle name="Normal 17 2 2 7 4 2" xfId="29284"/>
    <cellStyle name="Normal 17 2 2 7 5" xfId="15838"/>
    <cellStyle name="Normal 17 2 2 7 5 2" xfId="31035"/>
    <cellStyle name="Normal 17 2 2 7 6" xfId="17195"/>
    <cellStyle name="Normal 17 2 2 7 6 2" xfId="31972"/>
    <cellStyle name="Normal 17 2 2 7 7" xfId="19402"/>
    <cellStyle name="Normal 17 2 2 7 7 2" xfId="33316"/>
    <cellStyle name="Normal 17 2 2 7 8" xfId="21610"/>
    <cellStyle name="Normal 17 2 2 7 8 2" xfId="34660"/>
    <cellStyle name="Normal 17 2 2 7 9" xfId="24764"/>
    <cellStyle name="Normal 17 2 2 8" xfId="4908"/>
    <cellStyle name="Normal 17 2 2 8 2" xfId="25384"/>
    <cellStyle name="Normal 17 2 2 9" xfId="9027"/>
    <cellStyle name="Normal 17 2 2 9 2" xfId="27010"/>
    <cellStyle name="Normal 17 2 3" xfId="1973"/>
    <cellStyle name="Normal 17 2 3 10" xfId="22387"/>
    <cellStyle name="Normal 17 2 3 2" xfId="5082"/>
    <cellStyle name="Normal 17 2 3 2 2" xfId="23784"/>
    <cellStyle name="Normal 17 2 3 3" xfId="7685"/>
    <cellStyle name="Normal 17 2 3 3 2" xfId="25790"/>
    <cellStyle name="Normal 17 2 3 4" xfId="9499"/>
    <cellStyle name="Normal 17 2 3 4 2" xfId="27288"/>
    <cellStyle name="Normal 17 2 3 5" xfId="11706"/>
    <cellStyle name="Normal 17 2 3 5 2" xfId="28632"/>
    <cellStyle name="Normal 17 2 3 6" xfId="14483"/>
    <cellStyle name="Normal 17 2 3 6 2" xfId="30239"/>
    <cellStyle name="Normal 17 2 3 7" xfId="15150"/>
    <cellStyle name="Normal 17 2 3 7 2" xfId="30541"/>
    <cellStyle name="Normal 17 2 3 8" xfId="18328"/>
    <cellStyle name="Normal 17 2 3 8 2" xfId="32664"/>
    <cellStyle name="Normal 17 2 3 9" xfId="20536"/>
    <cellStyle name="Normal 17 2 3 9 2" xfId="34008"/>
    <cellStyle name="Normal 17 2 4" xfId="2828"/>
    <cellStyle name="Normal 17 2 4 10" xfId="22793"/>
    <cellStyle name="Normal 17 2 4 2" xfId="5488"/>
    <cellStyle name="Normal 17 2 4 2 2" xfId="24358"/>
    <cellStyle name="Normal 17 2 4 3" xfId="8238"/>
    <cellStyle name="Normal 17 2 4 3 2" xfId="26208"/>
    <cellStyle name="Normal 17 2 4 4" xfId="10082"/>
    <cellStyle name="Normal 17 2 4 4 2" xfId="27552"/>
    <cellStyle name="Normal 17 2 4 5" xfId="12289"/>
    <cellStyle name="Normal 17 2 4 5 2" xfId="28896"/>
    <cellStyle name="Normal 17 2 4 6" xfId="15208"/>
    <cellStyle name="Normal 17 2 4 6 2" xfId="30566"/>
    <cellStyle name="Normal 17 2 4 7" xfId="16704"/>
    <cellStyle name="Normal 17 2 4 7 2" xfId="31584"/>
    <cellStyle name="Normal 17 2 4 8" xfId="18911"/>
    <cellStyle name="Normal 17 2 4 8 2" xfId="32928"/>
    <cellStyle name="Normal 17 2 4 9" xfId="21119"/>
    <cellStyle name="Normal 17 2 4 9 2" xfId="34272"/>
    <cellStyle name="Normal 17 2 5" xfId="2646"/>
    <cellStyle name="Normal 17 2 5 10" xfId="22698"/>
    <cellStyle name="Normal 17 2 5 2" xfId="5393"/>
    <cellStyle name="Normal 17 2 5 2 2" xfId="24263"/>
    <cellStyle name="Normal 17 2 5 3" xfId="8143"/>
    <cellStyle name="Normal 17 2 5 3 2" xfId="26139"/>
    <cellStyle name="Normal 17 2 5 4" xfId="9987"/>
    <cellStyle name="Normal 17 2 5 4 2" xfId="27483"/>
    <cellStyle name="Normal 17 2 5 5" xfId="12194"/>
    <cellStyle name="Normal 17 2 5 5 2" xfId="28827"/>
    <cellStyle name="Normal 17 2 5 6" xfId="15071"/>
    <cellStyle name="Normal 17 2 5 6 2" xfId="30483"/>
    <cellStyle name="Normal 17 2 5 7" xfId="16609"/>
    <cellStyle name="Normal 17 2 5 7 2" xfId="31515"/>
    <cellStyle name="Normal 17 2 5 8" xfId="18816"/>
    <cellStyle name="Normal 17 2 5 8 2" xfId="32859"/>
    <cellStyle name="Normal 17 2 5 9" xfId="21024"/>
    <cellStyle name="Normal 17 2 5 9 2" xfId="34203"/>
    <cellStyle name="Normal 17 2 6" xfId="1871"/>
    <cellStyle name="Normal 17 2 6 2" xfId="5982"/>
    <cellStyle name="Normal 17 2 6 2 2" xfId="25740"/>
    <cellStyle name="Normal 17 2 6 3" xfId="9445"/>
    <cellStyle name="Normal 17 2 6 3 2" xfId="27256"/>
    <cellStyle name="Normal 17 2 6 4" xfId="11652"/>
    <cellStyle name="Normal 17 2 6 4 2" xfId="28600"/>
    <cellStyle name="Normal 17 2 6 5" xfId="14406"/>
    <cellStyle name="Normal 17 2 6 5 2" xfId="30193"/>
    <cellStyle name="Normal 17 2 6 6" xfId="16331"/>
    <cellStyle name="Normal 17 2 6 6 2" xfId="31361"/>
    <cellStyle name="Normal 17 2 6 7" xfId="18274"/>
    <cellStyle name="Normal 17 2 6 7 2" xfId="32632"/>
    <cellStyle name="Normal 17 2 6 8" xfId="20482"/>
    <cellStyle name="Normal 17 2 6 8 2" xfId="33976"/>
    <cellStyle name="Normal 17 2 6 9" xfId="23245"/>
    <cellStyle name="Normal 17 2 7" xfId="3899"/>
    <cellStyle name="Normal 17 2 7 2" xfId="7035"/>
    <cellStyle name="Normal 17 2 7 2 2" xfId="26629"/>
    <cellStyle name="Normal 17 2 7 3" xfId="10683"/>
    <cellStyle name="Normal 17 2 7 3 2" xfId="27973"/>
    <cellStyle name="Normal 17 2 7 4" xfId="12890"/>
    <cellStyle name="Normal 17 2 7 4 2" xfId="29317"/>
    <cellStyle name="Normal 17 2 7 5" xfId="16022"/>
    <cellStyle name="Normal 17 2 7 5 2" xfId="31106"/>
    <cellStyle name="Normal 17 2 7 6" xfId="17305"/>
    <cellStyle name="Normal 17 2 7 6 2" xfId="32005"/>
    <cellStyle name="Normal 17 2 7 7" xfId="19512"/>
    <cellStyle name="Normal 17 2 7 7 2" xfId="33349"/>
    <cellStyle name="Normal 17 2 7 8" xfId="21720"/>
    <cellStyle name="Normal 17 2 7 8 2" xfId="34693"/>
    <cellStyle name="Normal 17 2 7 9" xfId="24874"/>
    <cellStyle name="Normal 17 2 8" xfId="4525"/>
    <cellStyle name="Normal 17 2 8 2" xfId="7238"/>
    <cellStyle name="Normal 17 2 8 2 2" xfId="26832"/>
    <cellStyle name="Normal 17 2 8 3" xfId="10886"/>
    <cellStyle name="Normal 17 2 8 3 2" xfId="28176"/>
    <cellStyle name="Normal 17 2 8 4" xfId="13093"/>
    <cellStyle name="Normal 17 2 8 4 2" xfId="29520"/>
    <cellStyle name="Normal 17 2 8 5" xfId="16424"/>
    <cellStyle name="Normal 17 2 8 5 2" xfId="31432"/>
    <cellStyle name="Normal 17 2 8 6" xfId="17508"/>
    <cellStyle name="Normal 17 2 8 6 2" xfId="32208"/>
    <cellStyle name="Normal 17 2 8 7" xfId="19715"/>
    <cellStyle name="Normal 17 2 8 7 2" xfId="33552"/>
    <cellStyle name="Normal 17 2 8 8" xfId="21923"/>
    <cellStyle name="Normal 17 2 8 8 2" xfId="34896"/>
    <cellStyle name="Normal 17 2 8 9" xfId="25077"/>
    <cellStyle name="Normal 17 2 9" xfId="4753"/>
    <cellStyle name="Normal 17 2 9 2" xfId="25219"/>
    <cellStyle name="Normal 17 3" xfId="1105"/>
    <cellStyle name="Normal 17 3 10" xfId="8912"/>
    <cellStyle name="Normal 17 3 10 2" xfId="26946"/>
    <cellStyle name="Normal 17 3 11" xfId="11119"/>
    <cellStyle name="Normal 17 3 11 2" xfId="28290"/>
    <cellStyle name="Normal 17 3 12" xfId="13765"/>
    <cellStyle name="Normal 17 3 12 2" xfId="29826"/>
    <cellStyle name="Normal 17 3 13" xfId="15664"/>
    <cellStyle name="Normal 17 3 13 2" xfId="30930"/>
    <cellStyle name="Normal 17 3 14" xfId="17741"/>
    <cellStyle name="Normal 17 3 14 2" xfId="32322"/>
    <cellStyle name="Normal 17 3 15" xfId="19949"/>
    <cellStyle name="Normal 17 3 15 2" xfId="33666"/>
    <cellStyle name="Normal 17 3 16" xfId="22090"/>
    <cellStyle name="Normal 17 3 2" xfId="1253"/>
    <cellStyle name="Normal 17 3 2 10" xfId="11266"/>
    <cellStyle name="Normal 17 3 2 10 2" xfId="28386"/>
    <cellStyle name="Normal 17 3 2 11" xfId="13912"/>
    <cellStyle name="Normal 17 3 2 11 2" xfId="29922"/>
    <cellStyle name="Normal 17 3 2 12" xfId="13448"/>
    <cellStyle name="Normal 17 3 2 12 2" xfId="29673"/>
    <cellStyle name="Normal 17 3 2 13" xfId="17888"/>
    <cellStyle name="Normal 17 3 2 13 2" xfId="32418"/>
    <cellStyle name="Normal 17 3 2 14" xfId="20096"/>
    <cellStyle name="Normal 17 3 2 14 2" xfId="33762"/>
    <cellStyle name="Normal 17 3 2 15" xfId="22263"/>
    <cellStyle name="Normal 17 3 2 2" xfId="2212"/>
    <cellStyle name="Normal 17 3 2 2 10" xfId="22584"/>
    <cellStyle name="Normal 17 3 2 2 2" xfId="5279"/>
    <cellStyle name="Normal 17 3 2 2 2 2" xfId="24006"/>
    <cellStyle name="Normal 17 3 2 2 3" xfId="7896"/>
    <cellStyle name="Normal 17 3 2 2 3 2" xfId="26014"/>
    <cellStyle name="Normal 17 3 2 2 4" xfId="9729"/>
    <cellStyle name="Normal 17 3 2 2 4 2" xfId="27435"/>
    <cellStyle name="Normal 17 3 2 2 5" xfId="11936"/>
    <cellStyle name="Normal 17 3 2 2 5 2" xfId="28779"/>
    <cellStyle name="Normal 17 3 2 2 6" xfId="14715"/>
    <cellStyle name="Normal 17 3 2 2 6 2" xfId="30387"/>
    <cellStyle name="Normal 17 3 2 2 7" xfId="13581"/>
    <cellStyle name="Normal 17 3 2 2 7 2" xfId="29745"/>
    <cellStyle name="Normal 17 3 2 2 8" xfId="18558"/>
    <cellStyle name="Normal 17 3 2 2 8 2" xfId="32811"/>
    <cellStyle name="Normal 17 3 2 2 9" xfId="20766"/>
    <cellStyle name="Normal 17 3 2 2 9 2" xfId="34155"/>
    <cellStyle name="Normal 17 3 2 3" xfId="3046"/>
    <cellStyle name="Normal 17 3 2 3 10" xfId="22954"/>
    <cellStyle name="Normal 17 3 2 3 2" xfId="5649"/>
    <cellStyle name="Normal 17 3 2 3 2 2" xfId="24519"/>
    <cellStyle name="Normal 17 3 2 3 3" xfId="8399"/>
    <cellStyle name="Normal 17 3 2 3 3 2" xfId="26344"/>
    <cellStyle name="Normal 17 3 2 3 4" xfId="10243"/>
    <cellStyle name="Normal 17 3 2 3 4 2" xfId="27688"/>
    <cellStyle name="Normal 17 3 2 3 5" xfId="12450"/>
    <cellStyle name="Normal 17 3 2 3 5 2" xfId="29032"/>
    <cellStyle name="Normal 17 3 2 3 6" xfId="15400"/>
    <cellStyle name="Normal 17 3 2 3 6 2" xfId="30724"/>
    <cellStyle name="Normal 17 3 2 3 7" xfId="16865"/>
    <cellStyle name="Normal 17 3 2 3 7 2" xfId="31720"/>
    <cellStyle name="Normal 17 3 2 3 8" xfId="19072"/>
    <cellStyle name="Normal 17 3 2 3 8 2" xfId="33064"/>
    <cellStyle name="Normal 17 3 2 3 9" xfId="21280"/>
    <cellStyle name="Normal 17 3 2 3 9 2" xfId="34408"/>
    <cellStyle name="Normal 17 3 2 4" xfId="3341"/>
    <cellStyle name="Normal 17 3 2 4 10" xfId="23122"/>
    <cellStyle name="Normal 17 3 2 4 2" xfId="5817"/>
    <cellStyle name="Normal 17 3 2 4 2 2" xfId="24687"/>
    <cellStyle name="Normal 17 3 2 4 3" xfId="8567"/>
    <cellStyle name="Normal 17 3 2 4 3 2" xfId="26486"/>
    <cellStyle name="Normal 17 3 2 4 4" xfId="10411"/>
    <cellStyle name="Normal 17 3 2 4 4 2" xfId="27830"/>
    <cellStyle name="Normal 17 3 2 4 5" xfId="12618"/>
    <cellStyle name="Normal 17 3 2 4 5 2" xfId="29174"/>
    <cellStyle name="Normal 17 3 2 4 6" xfId="15627"/>
    <cellStyle name="Normal 17 3 2 4 6 2" xfId="30898"/>
    <cellStyle name="Normal 17 3 2 4 7" xfId="17033"/>
    <cellStyle name="Normal 17 3 2 4 7 2" xfId="31862"/>
    <cellStyle name="Normal 17 3 2 4 8" xfId="19240"/>
    <cellStyle name="Normal 17 3 2 4 8 2" xfId="33206"/>
    <cellStyle name="Normal 17 3 2 4 9" xfId="21448"/>
    <cellStyle name="Normal 17 3 2 4 9 2" xfId="34550"/>
    <cellStyle name="Normal 17 3 2 5" xfId="3555"/>
    <cellStyle name="Normal 17 3 2 5 2" xfId="6179"/>
    <cellStyle name="Normal 17 3 2 5 2 2" xfId="26571"/>
    <cellStyle name="Normal 17 3 2 5 3" xfId="10548"/>
    <cellStyle name="Normal 17 3 2 5 3 2" xfId="27915"/>
    <cellStyle name="Normal 17 3 2 5 4" xfId="12755"/>
    <cellStyle name="Normal 17 3 2 5 4 2" xfId="29259"/>
    <cellStyle name="Normal 17 3 2 5 5" xfId="15799"/>
    <cellStyle name="Normal 17 3 2 5 5 2" xfId="31002"/>
    <cellStyle name="Normal 17 3 2 5 6" xfId="17170"/>
    <cellStyle name="Normal 17 3 2 5 6 2" xfId="31947"/>
    <cellStyle name="Normal 17 3 2 5 7" xfId="19377"/>
    <cellStyle name="Normal 17 3 2 5 7 2" xfId="33291"/>
    <cellStyle name="Normal 17 3 2 5 8" xfId="21585"/>
    <cellStyle name="Normal 17 3 2 5 8 2" xfId="34635"/>
    <cellStyle name="Normal 17 3 2 5 9" xfId="23442"/>
    <cellStyle name="Normal 17 3 2 6" xfId="1796"/>
    <cellStyle name="Normal 17 3 2 6 2" xfId="6429"/>
    <cellStyle name="Normal 17 3 2 6 2 2" xfId="25714"/>
    <cellStyle name="Normal 17 3 2 6 3" xfId="9408"/>
    <cellStyle name="Normal 17 3 2 6 3 2" xfId="27230"/>
    <cellStyle name="Normal 17 3 2 6 4" xfId="11615"/>
    <cellStyle name="Normal 17 3 2 6 4 2" xfId="28574"/>
    <cellStyle name="Normal 17 3 2 6 5" xfId="14352"/>
    <cellStyle name="Normal 17 3 2 6 5 2" xfId="30156"/>
    <cellStyle name="Normal 17 3 2 6 6" xfId="15253"/>
    <cellStyle name="Normal 17 3 2 6 6 2" xfId="30607"/>
    <cellStyle name="Normal 17 3 2 6 7" xfId="18237"/>
    <cellStyle name="Normal 17 3 2 6 7 2" xfId="32606"/>
    <cellStyle name="Normal 17 3 2 6 8" xfId="20445"/>
    <cellStyle name="Normal 17 3 2 6 8 2" xfId="33950"/>
    <cellStyle name="Normal 17 3 2 6 9" xfId="23724"/>
    <cellStyle name="Normal 17 3 2 7" xfId="4600"/>
    <cellStyle name="Normal 17 3 2 7 2" xfId="7273"/>
    <cellStyle name="Normal 17 3 2 7 2 2" xfId="26867"/>
    <cellStyle name="Normal 17 3 2 7 3" xfId="10921"/>
    <cellStyle name="Normal 17 3 2 7 3 2" xfId="28211"/>
    <cellStyle name="Normal 17 3 2 7 4" xfId="13128"/>
    <cellStyle name="Normal 17 3 2 7 4 2" xfId="29555"/>
    <cellStyle name="Normal 17 3 2 7 5" xfId="16477"/>
    <cellStyle name="Normal 17 3 2 7 5 2" xfId="31480"/>
    <cellStyle name="Normal 17 3 2 7 6" xfId="17543"/>
    <cellStyle name="Normal 17 3 2 7 6 2" xfId="32243"/>
    <cellStyle name="Normal 17 3 2 7 7" xfId="19750"/>
    <cellStyle name="Normal 17 3 2 7 7 2" xfId="33587"/>
    <cellStyle name="Normal 17 3 2 7 8" xfId="21958"/>
    <cellStyle name="Normal 17 3 2 7 8 2" xfId="34931"/>
    <cellStyle name="Normal 17 3 2 7 9" xfId="25112"/>
    <cellStyle name="Normal 17 3 2 8" xfId="4958"/>
    <cellStyle name="Normal 17 3 2 8 2" xfId="25416"/>
    <cellStyle name="Normal 17 3 2 9" xfId="9059"/>
    <cellStyle name="Normal 17 3 2 9 2" xfId="27042"/>
    <cellStyle name="Normal 17 3 3" xfId="2014"/>
    <cellStyle name="Normal 17 3 3 10" xfId="22437"/>
    <cellStyle name="Normal 17 3 3 2" xfId="5132"/>
    <cellStyle name="Normal 17 3 3 2 2" xfId="23822"/>
    <cellStyle name="Normal 17 3 3 3" xfId="7718"/>
    <cellStyle name="Normal 17 3 3 3 2" xfId="25830"/>
    <cellStyle name="Normal 17 3 3 4" xfId="9540"/>
    <cellStyle name="Normal 17 3 3 4 2" xfId="27328"/>
    <cellStyle name="Normal 17 3 3 5" xfId="11747"/>
    <cellStyle name="Normal 17 3 3 5 2" xfId="28672"/>
    <cellStyle name="Normal 17 3 3 6" xfId="14524"/>
    <cellStyle name="Normal 17 3 3 6 2" xfId="30279"/>
    <cellStyle name="Normal 17 3 3 7" xfId="13591"/>
    <cellStyle name="Normal 17 3 3 7 2" xfId="29750"/>
    <cellStyle name="Normal 17 3 3 8" xfId="18369"/>
    <cellStyle name="Normal 17 3 3 8 2" xfId="32704"/>
    <cellStyle name="Normal 17 3 3 9" xfId="20577"/>
    <cellStyle name="Normal 17 3 3 9 2" xfId="34048"/>
    <cellStyle name="Normal 17 3 4" xfId="2899"/>
    <cellStyle name="Normal 17 3 4 10" xfId="22833"/>
    <cellStyle name="Normal 17 3 4 2" xfId="5528"/>
    <cellStyle name="Normal 17 3 4 2 2" xfId="24398"/>
    <cellStyle name="Normal 17 3 4 3" xfId="8278"/>
    <cellStyle name="Normal 17 3 4 3 2" xfId="26248"/>
    <cellStyle name="Normal 17 3 4 4" xfId="10122"/>
    <cellStyle name="Normal 17 3 4 4 2" xfId="27592"/>
    <cellStyle name="Normal 17 3 4 5" xfId="12329"/>
    <cellStyle name="Normal 17 3 4 5 2" xfId="28936"/>
    <cellStyle name="Normal 17 3 4 6" xfId="15265"/>
    <cellStyle name="Normal 17 3 4 6 2" xfId="30619"/>
    <cellStyle name="Normal 17 3 4 7" xfId="16744"/>
    <cellStyle name="Normal 17 3 4 7 2" xfId="31624"/>
    <cellStyle name="Normal 17 3 4 8" xfId="18951"/>
    <cellStyle name="Normal 17 3 4 8 2" xfId="32968"/>
    <cellStyle name="Normal 17 3 4 9" xfId="21159"/>
    <cellStyle name="Normal 17 3 4 9 2" xfId="34312"/>
    <cellStyle name="Normal 17 3 5" xfId="3194"/>
    <cellStyle name="Normal 17 3 5 10" xfId="23026"/>
    <cellStyle name="Normal 17 3 5 2" xfId="5721"/>
    <cellStyle name="Normal 17 3 5 2 2" xfId="24591"/>
    <cellStyle name="Normal 17 3 5 3" xfId="8471"/>
    <cellStyle name="Normal 17 3 5 3 2" xfId="26390"/>
    <cellStyle name="Normal 17 3 5 4" xfId="10315"/>
    <cellStyle name="Normal 17 3 5 4 2" xfId="27734"/>
    <cellStyle name="Normal 17 3 5 5" xfId="12522"/>
    <cellStyle name="Normal 17 3 5 5 2" xfId="29078"/>
    <cellStyle name="Normal 17 3 5 6" xfId="15512"/>
    <cellStyle name="Normal 17 3 5 6 2" xfId="30792"/>
    <cellStyle name="Normal 17 3 5 7" xfId="16937"/>
    <cellStyle name="Normal 17 3 5 7 2" xfId="31766"/>
    <cellStyle name="Normal 17 3 5 8" xfId="19144"/>
    <cellStyle name="Normal 17 3 5 8 2" xfId="33110"/>
    <cellStyle name="Normal 17 3 5 9" xfId="21352"/>
    <cellStyle name="Normal 17 3 5 9 2" xfId="34454"/>
    <cellStyle name="Normal 17 3 6" xfId="1535"/>
    <cellStyle name="Normal 17 3 6 2" xfId="6032"/>
    <cellStyle name="Normal 17 3 6 2 2" xfId="25560"/>
    <cellStyle name="Normal 17 3 6 3" xfId="9234"/>
    <cellStyle name="Normal 17 3 6 3 2" xfId="27102"/>
    <cellStyle name="Normal 17 3 6 4" xfId="11441"/>
    <cellStyle name="Normal 17 3 6 4 2" xfId="28446"/>
    <cellStyle name="Normal 17 3 6 5" xfId="14135"/>
    <cellStyle name="Normal 17 3 6 5 2" xfId="30004"/>
    <cellStyle name="Normal 17 3 6 6" xfId="14339"/>
    <cellStyle name="Normal 17 3 6 6 2" xfId="30146"/>
    <cellStyle name="Normal 17 3 6 7" xfId="18063"/>
    <cellStyle name="Normal 17 3 6 7 2" xfId="32478"/>
    <cellStyle name="Normal 17 3 6 8" xfId="20271"/>
    <cellStyle name="Normal 17 3 6 8 2" xfId="33822"/>
    <cellStyle name="Normal 17 3 6 9" xfId="23295"/>
    <cellStyle name="Normal 17 3 7" xfId="1998"/>
    <cellStyle name="Normal 17 3 7 2" xfId="6482"/>
    <cellStyle name="Normal 17 3 7 2 2" xfId="25815"/>
    <cellStyle name="Normal 17 3 7 3" xfId="9524"/>
    <cellStyle name="Normal 17 3 7 3 2" xfId="27313"/>
    <cellStyle name="Normal 17 3 7 4" xfId="11731"/>
    <cellStyle name="Normal 17 3 7 4 2" xfId="28657"/>
    <cellStyle name="Normal 17 3 7 5" xfId="14508"/>
    <cellStyle name="Normal 17 3 7 5 2" xfId="30264"/>
    <cellStyle name="Normal 17 3 7 6" xfId="13543"/>
    <cellStyle name="Normal 17 3 7 6 2" xfId="29732"/>
    <cellStyle name="Normal 17 3 7 7" xfId="18353"/>
    <cellStyle name="Normal 17 3 7 7 2" xfId="32689"/>
    <cellStyle name="Normal 17 3 7 8" xfId="20561"/>
    <cellStyle name="Normal 17 3 7 8 2" xfId="34033"/>
    <cellStyle name="Normal 17 3 7 9" xfId="23809"/>
    <cellStyle name="Normal 17 3 8" xfId="4044"/>
    <cellStyle name="Normal 17 3 8 2" xfId="7087"/>
    <cellStyle name="Normal 17 3 8 2 2" xfId="26681"/>
    <cellStyle name="Normal 17 3 8 3" xfId="10735"/>
    <cellStyle name="Normal 17 3 8 3 2" xfId="28025"/>
    <cellStyle name="Normal 17 3 8 4" xfId="12942"/>
    <cellStyle name="Normal 17 3 8 4 2" xfId="29369"/>
    <cellStyle name="Normal 17 3 8 5" xfId="16115"/>
    <cellStyle name="Normal 17 3 8 5 2" xfId="31183"/>
    <cellStyle name="Normal 17 3 8 6" xfId="17357"/>
    <cellStyle name="Normal 17 3 8 6 2" xfId="32057"/>
    <cellStyle name="Normal 17 3 8 7" xfId="19564"/>
    <cellStyle name="Normal 17 3 8 7 2" xfId="33401"/>
    <cellStyle name="Normal 17 3 8 8" xfId="21772"/>
    <cellStyle name="Normal 17 3 8 8 2" xfId="34745"/>
    <cellStyle name="Normal 17 3 8 9" xfId="24926"/>
    <cellStyle name="Normal 17 3 9" xfId="4785"/>
    <cellStyle name="Normal 17 3 9 2" xfId="25269"/>
    <cellStyle name="Normal 17 4" xfId="1170"/>
    <cellStyle name="Normal 17 4 10" xfId="11184"/>
    <cellStyle name="Normal 17 4 10 2" xfId="28322"/>
    <cellStyle name="Normal 17 4 11" xfId="13830"/>
    <cellStyle name="Normal 17 4 11 2" xfId="29858"/>
    <cellStyle name="Normal 17 4 12" xfId="13421"/>
    <cellStyle name="Normal 17 4 12 2" xfId="29662"/>
    <cellStyle name="Normal 17 4 13" xfId="17806"/>
    <cellStyle name="Normal 17 4 13 2" xfId="32354"/>
    <cellStyle name="Normal 17 4 14" xfId="20014"/>
    <cellStyle name="Normal 17 4 14 2" xfId="33698"/>
    <cellStyle name="Normal 17 4 15" xfId="22147"/>
    <cellStyle name="Normal 17 4 2" xfId="2095"/>
    <cellStyle name="Normal 17 4 2 10" xfId="22502"/>
    <cellStyle name="Normal 17 4 2 2" xfId="5197"/>
    <cellStyle name="Normal 17 4 2 2 2" xfId="23889"/>
    <cellStyle name="Normal 17 4 2 3" xfId="7780"/>
    <cellStyle name="Normal 17 4 2 3 2" xfId="25897"/>
    <cellStyle name="Normal 17 4 2 4" xfId="9612"/>
    <cellStyle name="Normal 17 4 2 4 2" xfId="27370"/>
    <cellStyle name="Normal 17 4 2 5" xfId="11819"/>
    <cellStyle name="Normal 17 4 2 5 2" xfId="28714"/>
    <cellStyle name="Normal 17 4 2 6" xfId="14598"/>
    <cellStyle name="Normal 17 4 2 6 2" xfId="30322"/>
    <cellStyle name="Normal 17 4 2 7" xfId="13268"/>
    <cellStyle name="Normal 17 4 2 7 2" xfId="29597"/>
    <cellStyle name="Normal 17 4 2 8" xfId="18441"/>
    <cellStyle name="Normal 17 4 2 8 2" xfId="32746"/>
    <cellStyle name="Normal 17 4 2 9" xfId="20649"/>
    <cellStyle name="Normal 17 4 2 9 2" xfId="34090"/>
    <cellStyle name="Normal 17 4 3" xfId="2964"/>
    <cellStyle name="Normal 17 4 3 10" xfId="22890"/>
    <cellStyle name="Normal 17 4 3 2" xfId="5585"/>
    <cellStyle name="Normal 17 4 3 2 2" xfId="24455"/>
    <cellStyle name="Normal 17 4 3 3" xfId="8335"/>
    <cellStyle name="Normal 17 4 3 3 2" xfId="26280"/>
    <cellStyle name="Normal 17 4 3 4" xfId="10179"/>
    <cellStyle name="Normal 17 4 3 4 2" xfId="27624"/>
    <cellStyle name="Normal 17 4 3 5" xfId="12386"/>
    <cellStyle name="Normal 17 4 3 5 2" xfId="28968"/>
    <cellStyle name="Normal 17 4 3 6" xfId="15325"/>
    <cellStyle name="Normal 17 4 3 6 2" xfId="30652"/>
    <cellStyle name="Normal 17 4 3 7" xfId="16801"/>
    <cellStyle name="Normal 17 4 3 7 2" xfId="31656"/>
    <cellStyle name="Normal 17 4 3 8" xfId="19008"/>
    <cellStyle name="Normal 17 4 3 8 2" xfId="33000"/>
    <cellStyle name="Normal 17 4 3 9" xfId="21216"/>
    <cellStyle name="Normal 17 4 3 9 2" xfId="34344"/>
    <cellStyle name="Normal 17 4 4" xfId="3259"/>
    <cellStyle name="Normal 17 4 4 10" xfId="23058"/>
    <cellStyle name="Normal 17 4 4 2" xfId="5753"/>
    <cellStyle name="Normal 17 4 4 2 2" xfId="24623"/>
    <cellStyle name="Normal 17 4 4 3" xfId="8503"/>
    <cellStyle name="Normal 17 4 4 3 2" xfId="26422"/>
    <cellStyle name="Normal 17 4 4 4" xfId="10347"/>
    <cellStyle name="Normal 17 4 4 4 2" xfId="27766"/>
    <cellStyle name="Normal 17 4 4 5" xfId="12554"/>
    <cellStyle name="Normal 17 4 4 5 2" xfId="29110"/>
    <cellStyle name="Normal 17 4 4 6" xfId="15553"/>
    <cellStyle name="Normal 17 4 4 6 2" xfId="30828"/>
    <cellStyle name="Normal 17 4 4 7" xfId="16969"/>
    <cellStyle name="Normal 17 4 4 7 2" xfId="31798"/>
    <cellStyle name="Normal 17 4 4 8" xfId="19176"/>
    <cellStyle name="Normal 17 4 4 8 2" xfId="33142"/>
    <cellStyle name="Normal 17 4 4 9" xfId="21384"/>
    <cellStyle name="Normal 17 4 4 9 2" xfId="34486"/>
    <cellStyle name="Normal 17 4 5" xfId="1786"/>
    <cellStyle name="Normal 17 4 5 2" xfId="6097"/>
    <cellStyle name="Normal 17 4 5 2 2" xfId="25707"/>
    <cellStyle name="Normal 17 4 5 3" xfId="9399"/>
    <cellStyle name="Normal 17 4 5 3 2" xfId="27223"/>
    <cellStyle name="Normal 17 4 5 4" xfId="11606"/>
    <cellStyle name="Normal 17 4 5 4 2" xfId="28567"/>
    <cellStyle name="Normal 17 4 5 5" xfId="14342"/>
    <cellStyle name="Normal 17 4 5 5 2" xfId="30148"/>
    <cellStyle name="Normal 17 4 5 6" xfId="16215"/>
    <cellStyle name="Normal 17 4 5 6 2" xfId="31264"/>
    <cellStyle name="Normal 17 4 5 7" xfId="18228"/>
    <cellStyle name="Normal 17 4 5 7 2" xfId="32599"/>
    <cellStyle name="Normal 17 4 5 8" xfId="20436"/>
    <cellStyle name="Normal 17 4 5 8 2" xfId="33943"/>
    <cellStyle name="Normal 17 4 5 9" xfId="23360"/>
    <cellStyle name="Normal 17 4 6" xfId="3965"/>
    <cellStyle name="Normal 17 4 6 2" xfId="7064"/>
    <cellStyle name="Normal 17 4 6 2 2" xfId="26658"/>
    <cellStyle name="Normal 17 4 6 3" xfId="10712"/>
    <cellStyle name="Normal 17 4 6 3 2" xfId="28002"/>
    <cellStyle name="Normal 17 4 6 4" xfId="12919"/>
    <cellStyle name="Normal 17 4 6 4 2" xfId="29346"/>
    <cellStyle name="Normal 17 4 6 5" xfId="16064"/>
    <cellStyle name="Normal 17 4 6 5 2" xfId="31141"/>
    <cellStyle name="Normal 17 4 6 6" xfId="17334"/>
    <cellStyle name="Normal 17 4 6 6 2" xfId="32034"/>
    <cellStyle name="Normal 17 4 6 7" xfId="19541"/>
    <cellStyle name="Normal 17 4 6 7 2" xfId="33378"/>
    <cellStyle name="Normal 17 4 6 8" xfId="21749"/>
    <cellStyle name="Normal 17 4 6 8 2" xfId="34722"/>
    <cellStyle name="Normal 17 4 6 9" xfId="24903"/>
    <cellStyle name="Normal 17 4 7" xfId="1727"/>
    <cellStyle name="Normal 17 4 7 2" xfId="6414"/>
    <cellStyle name="Normal 17 4 7 2 2" xfId="25661"/>
    <cellStyle name="Normal 17 4 7 3" xfId="9352"/>
    <cellStyle name="Normal 17 4 7 3 2" xfId="27177"/>
    <cellStyle name="Normal 17 4 7 4" xfId="11559"/>
    <cellStyle name="Normal 17 4 7 4 2" xfId="28521"/>
    <cellStyle name="Normal 17 4 7 5" xfId="14288"/>
    <cellStyle name="Normal 17 4 7 5 2" xfId="30098"/>
    <cellStyle name="Normal 17 4 7 6" xfId="16436"/>
    <cellStyle name="Normal 17 4 7 6 2" xfId="31443"/>
    <cellStyle name="Normal 17 4 7 7" xfId="18181"/>
    <cellStyle name="Normal 17 4 7 7 2" xfId="32553"/>
    <cellStyle name="Normal 17 4 7 8" xfId="20389"/>
    <cellStyle name="Normal 17 4 7 8 2" xfId="33897"/>
    <cellStyle name="Normal 17 4 7 9" xfId="23682"/>
    <cellStyle name="Normal 17 4 8" xfId="4842"/>
    <cellStyle name="Normal 17 4 8 2" xfId="25334"/>
    <cellStyle name="Normal 17 4 9" xfId="8977"/>
    <cellStyle name="Normal 17 4 9 2" xfId="26978"/>
    <cellStyle name="Normal 17 5" xfId="1742"/>
    <cellStyle name="Normal 17 5 10" xfId="22321"/>
    <cellStyle name="Normal 17 5 2" xfId="5016"/>
    <cellStyle name="Normal 17 5 2 2" xfId="23691"/>
    <cellStyle name="Normal 17 5 3" xfId="7618"/>
    <cellStyle name="Normal 17 5 3 2" xfId="25670"/>
    <cellStyle name="Normal 17 5 4" xfId="9362"/>
    <cellStyle name="Normal 17 5 4 2" xfId="27186"/>
    <cellStyle name="Normal 17 5 5" xfId="11569"/>
    <cellStyle name="Normal 17 5 5 2" xfId="28530"/>
    <cellStyle name="Normal 17 5 6" xfId="14301"/>
    <cellStyle name="Normal 17 5 6 2" xfId="30108"/>
    <cellStyle name="Normal 17 5 7" xfId="15497"/>
    <cellStyle name="Normal 17 5 7 2" xfId="30779"/>
    <cellStyle name="Normal 17 5 8" xfId="18191"/>
    <cellStyle name="Normal 17 5 8 2" xfId="32562"/>
    <cellStyle name="Normal 17 5 9" xfId="20399"/>
    <cellStyle name="Normal 17 5 9 2" xfId="33906"/>
    <cellStyle name="Normal 17 6" xfId="2719"/>
    <cellStyle name="Normal 17 6 10" xfId="22719"/>
    <cellStyle name="Normal 17 6 2" xfId="5414"/>
    <cellStyle name="Normal 17 6 2 2" xfId="24284"/>
    <cellStyle name="Normal 17 6 3" xfId="8164"/>
    <cellStyle name="Normal 17 6 3 2" xfId="26160"/>
    <cellStyle name="Normal 17 6 4" xfId="10008"/>
    <cellStyle name="Normal 17 6 4 2" xfId="27504"/>
    <cellStyle name="Normal 17 6 5" xfId="12215"/>
    <cellStyle name="Normal 17 6 5 2" xfId="28848"/>
    <cellStyle name="Normal 17 6 6" xfId="15114"/>
    <cellStyle name="Normal 17 6 6 2" xfId="30509"/>
    <cellStyle name="Normal 17 6 7" xfId="16630"/>
    <cellStyle name="Normal 17 6 7 2" xfId="31536"/>
    <cellStyle name="Normal 17 6 8" xfId="18837"/>
    <cellStyle name="Normal 17 6 8 2" xfId="32880"/>
    <cellStyle name="Normal 17 6 9" xfId="21045"/>
    <cellStyle name="Normal 17 6 9 2" xfId="34224"/>
    <cellStyle name="Normal 17 7" xfId="2764"/>
    <cellStyle name="Normal 17 7 10" xfId="22749"/>
    <cellStyle name="Normal 17 7 2" xfId="5444"/>
    <cellStyle name="Normal 17 7 2 2" xfId="24314"/>
    <cellStyle name="Normal 17 7 3" xfId="8194"/>
    <cellStyle name="Normal 17 7 3 2" xfId="26190"/>
    <cellStyle name="Normal 17 7 4" xfId="10038"/>
    <cellStyle name="Normal 17 7 4 2" xfId="27534"/>
    <cellStyle name="Normal 17 7 5" xfId="12245"/>
    <cellStyle name="Normal 17 7 5 2" xfId="28878"/>
    <cellStyle name="Normal 17 7 6" xfId="15152"/>
    <cellStyle name="Normal 17 7 6 2" xfId="30542"/>
    <cellStyle name="Normal 17 7 7" xfId="16660"/>
    <cellStyle name="Normal 17 7 7 2" xfId="31566"/>
    <cellStyle name="Normal 17 7 8" xfId="18867"/>
    <cellStyle name="Normal 17 7 8 2" xfId="32910"/>
    <cellStyle name="Normal 17 7 9" xfId="21075"/>
    <cellStyle name="Normal 17 7 9 2" xfId="34254"/>
    <cellStyle name="Normal 17 8" xfId="1906"/>
    <cellStyle name="Normal 17 8 2" xfId="5916"/>
    <cellStyle name="Normal 17 8 2 2" xfId="25751"/>
    <cellStyle name="Normal 17 8 3" xfId="9458"/>
    <cellStyle name="Normal 17 8 3 2" xfId="27267"/>
    <cellStyle name="Normal 17 8 4" xfId="11665"/>
    <cellStyle name="Normal 17 8 4 2" xfId="28611"/>
    <cellStyle name="Normal 17 8 5" xfId="14431"/>
    <cellStyle name="Normal 17 8 5 2" xfId="30211"/>
    <cellStyle name="Normal 17 8 6" xfId="14147"/>
    <cellStyle name="Normal 17 8 6 2" xfId="30014"/>
    <cellStyle name="Normal 17 8 7" xfId="18287"/>
    <cellStyle name="Normal 17 8 7 2" xfId="32643"/>
    <cellStyle name="Normal 17 8 8" xfId="20495"/>
    <cellStyle name="Normal 17 8 8 2" xfId="33987"/>
    <cellStyle name="Normal 17 8 9" xfId="23179"/>
    <cellStyle name="Normal 17 9" xfId="4119"/>
    <cellStyle name="Normal 17 9 2" xfId="7104"/>
    <cellStyle name="Normal 17 9 2 2" xfId="26698"/>
    <cellStyle name="Normal 17 9 3" xfId="10752"/>
    <cellStyle name="Normal 17 9 3 2" xfId="28042"/>
    <cellStyle name="Normal 17 9 4" xfId="12959"/>
    <cellStyle name="Normal 17 9 4 2" xfId="29386"/>
    <cellStyle name="Normal 17 9 5" xfId="16154"/>
    <cellStyle name="Normal 17 9 5 2" xfId="31214"/>
    <cellStyle name="Normal 17 9 6" xfId="17374"/>
    <cellStyle name="Normal 17 9 6 2" xfId="32074"/>
    <cellStyle name="Normal 17 9 7" xfId="19581"/>
    <cellStyle name="Normal 17 9 7 2" xfId="33418"/>
    <cellStyle name="Normal 17 9 8" xfId="21789"/>
    <cellStyle name="Normal 17 9 8 2" xfId="34762"/>
    <cellStyle name="Normal 17 9 9" xfId="24943"/>
    <cellStyle name="Normal 18" xfId="589"/>
    <cellStyle name="Normal 18 2" xfId="37865"/>
    <cellStyle name="Normal 18 2 2" xfId="38482"/>
    <cellStyle name="Normal 19" xfId="511"/>
    <cellStyle name="Normal 19 10" xfId="4045"/>
    <cellStyle name="Normal 19 10 2" xfId="7088"/>
    <cellStyle name="Normal 19 10 2 2" xfId="26682"/>
    <cellStyle name="Normal 19 10 3" xfId="10736"/>
    <cellStyle name="Normal 19 10 3 2" xfId="28026"/>
    <cellStyle name="Normal 19 10 4" xfId="12943"/>
    <cellStyle name="Normal 19 10 4 2" xfId="29370"/>
    <cellStyle name="Normal 19 10 5" xfId="16116"/>
    <cellStyle name="Normal 19 10 5 2" xfId="31184"/>
    <cellStyle name="Normal 19 10 6" xfId="17358"/>
    <cellStyle name="Normal 19 10 6 2" xfId="32058"/>
    <cellStyle name="Normal 19 10 7" xfId="19565"/>
    <cellStyle name="Normal 19 10 7 2" xfId="33402"/>
    <cellStyle name="Normal 19 10 8" xfId="21773"/>
    <cellStyle name="Normal 19 10 8 2" xfId="34746"/>
    <cellStyle name="Normal 19 10 9" xfId="24927"/>
    <cellStyle name="Normal 19 11" xfId="4689"/>
    <cellStyle name="Normal 19 11 2" xfId="25140"/>
    <cellStyle name="Normal 19 12" xfId="8783"/>
    <cellStyle name="Normal 19 12 2" xfId="26877"/>
    <cellStyle name="Normal 19 13" xfId="10990"/>
    <cellStyle name="Normal 19 13 2" xfId="28221"/>
    <cellStyle name="Normal 19 14" xfId="13415"/>
    <cellStyle name="Normal 19 14 2" xfId="29659"/>
    <cellStyle name="Normal 19 15" xfId="15299"/>
    <cellStyle name="Normal 19 15 2" xfId="30642"/>
    <cellStyle name="Normal 19 16" xfId="17612"/>
    <cellStyle name="Normal 19 16 2" xfId="32253"/>
    <cellStyle name="Normal 19 17" xfId="19820"/>
    <cellStyle name="Normal 19 17 2" xfId="33597"/>
    <cellStyle name="Normal 19 18" xfId="21994"/>
    <cellStyle name="Normal 19 19" xfId="37829"/>
    <cellStyle name="Normal 19 2" xfId="931"/>
    <cellStyle name="Normal 19 2 10" xfId="8849"/>
    <cellStyle name="Normal 19 2 10 2" xfId="26909"/>
    <cellStyle name="Normal 19 2 11" xfId="11056"/>
    <cellStyle name="Normal 19 2 11 2" xfId="28253"/>
    <cellStyle name="Normal 19 2 12" xfId="13640"/>
    <cellStyle name="Normal 19 2 12 2" xfId="29763"/>
    <cellStyle name="Normal 19 2 13" xfId="16188"/>
    <cellStyle name="Normal 19 2 13 2" xfId="31241"/>
    <cellStyle name="Normal 19 2 14" xfId="17678"/>
    <cellStyle name="Normal 19 2 14 2" xfId="32285"/>
    <cellStyle name="Normal 19 2 15" xfId="19886"/>
    <cellStyle name="Normal 19 2 15 2" xfId="33629"/>
    <cellStyle name="Normal 19 2 16" xfId="22050"/>
    <cellStyle name="Normal 19 2 17" xfId="38449"/>
    <cellStyle name="Normal 19 2 2" xfId="1213"/>
    <cellStyle name="Normal 19 2 2 10" xfId="11226"/>
    <cellStyle name="Normal 19 2 2 10 2" xfId="28349"/>
    <cellStyle name="Normal 19 2 2 11" xfId="13872"/>
    <cellStyle name="Normal 19 2 2 11 2" xfId="29885"/>
    <cellStyle name="Normal 19 2 2 12" xfId="16223"/>
    <cellStyle name="Normal 19 2 2 12 2" xfId="31269"/>
    <cellStyle name="Normal 19 2 2 13" xfId="17848"/>
    <cellStyle name="Normal 19 2 2 13 2" xfId="32381"/>
    <cellStyle name="Normal 19 2 2 14" xfId="20056"/>
    <cellStyle name="Normal 19 2 2 14 2" xfId="33725"/>
    <cellStyle name="Normal 19 2 2 15" xfId="22200"/>
    <cellStyle name="Normal 19 2 2 2" xfId="2148"/>
    <cellStyle name="Normal 19 2 2 2 10" xfId="22544"/>
    <cellStyle name="Normal 19 2 2 2 2" xfId="5239"/>
    <cellStyle name="Normal 19 2 2 2 2 2" xfId="23942"/>
    <cellStyle name="Normal 19 2 2 2 3" xfId="7833"/>
    <cellStyle name="Normal 19 2 2 2 3 2" xfId="25950"/>
    <cellStyle name="Normal 19 2 2 2 4" xfId="9665"/>
    <cellStyle name="Normal 19 2 2 2 4 2" xfId="27397"/>
    <cellStyle name="Normal 19 2 2 2 5" xfId="11872"/>
    <cellStyle name="Normal 19 2 2 2 5 2" xfId="28741"/>
    <cellStyle name="Normal 19 2 2 2 6" xfId="14651"/>
    <cellStyle name="Normal 19 2 2 2 6 2" xfId="30349"/>
    <cellStyle name="Normal 19 2 2 2 7" xfId="13287"/>
    <cellStyle name="Normal 19 2 2 2 7 2" xfId="29605"/>
    <cellStyle name="Normal 19 2 2 2 8" xfId="18494"/>
    <cellStyle name="Normal 19 2 2 2 8 2" xfId="32773"/>
    <cellStyle name="Normal 19 2 2 2 9" xfId="20702"/>
    <cellStyle name="Normal 19 2 2 2 9 2" xfId="34117"/>
    <cellStyle name="Normal 19 2 2 3" xfId="3006"/>
    <cellStyle name="Normal 19 2 2 3 10" xfId="22917"/>
    <cellStyle name="Normal 19 2 2 3 2" xfId="5612"/>
    <cellStyle name="Normal 19 2 2 3 2 2" xfId="24482"/>
    <cellStyle name="Normal 19 2 2 3 3" xfId="8362"/>
    <cellStyle name="Normal 19 2 2 3 3 2" xfId="26307"/>
    <cellStyle name="Normal 19 2 2 3 4" xfId="10206"/>
    <cellStyle name="Normal 19 2 2 3 4 2" xfId="27651"/>
    <cellStyle name="Normal 19 2 2 3 5" xfId="12413"/>
    <cellStyle name="Normal 19 2 2 3 5 2" xfId="28995"/>
    <cellStyle name="Normal 19 2 2 3 6" xfId="15362"/>
    <cellStyle name="Normal 19 2 2 3 6 2" xfId="30686"/>
    <cellStyle name="Normal 19 2 2 3 7" xfId="16828"/>
    <cellStyle name="Normal 19 2 2 3 7 2" xfId="31683"/>
    <cellStyle name="Normal 19 2 2 3 8" xfId="19035"/>
    <cellStyle name="Normal 19 2 2 3 8 2" xfId="33027"/>
    <cellStyle name="Normal 19 2 2 3 9" xfId="21243"/>
    <cellStyle name="Normal 19 2 2 3 9 2" xfId="34371"/>
    <cellStyle name="Normal 19 2 2 4" xfId="3301"/>
    <cellStyle name="Normal 19 2 2 4 10" xfId="23085"/>
    <cellStyle name="Normal 19 2 2 4 2" xfId="5780"/>
    <cellStyle name="Normal 19 2 2 4 2 2" xfId="24650"/>
    <cellStyle name="Normal 19 2 2 4 3" xfId="8530"/>
    <cellStyle name="Normal 19 2 2 4 3 2" xfId="26449"/>
    <cellStyle name="Normal 19 2 2 4 4" xfId="10374"/>
    <cellStyle name="Normal 19 2 2 4 4 2" xfId="27793"/>
    <cellStyle name="Normal 19 2 2 4 5" xfId="12581"/>
    <cellStyle name="Normal 19 2 2 4 5 2" xfId="29137"/>
    <cellStyle name="Normal 19 2 2 4 6" xfId="15588"/>
    <cellStyle name="Normal 19 2 2 4 6 2" xfId="30860"/>
    <cellStyle name="Normal 19 2 2 4 7" xfId="16996"/>
    <cellStyle name="Normal 19 2 2 4 7 2" xfId="31825"/>
    <cellStyle name="Normal 19 2 2 4 8" xfId="19203"/>
    <cellStyle name="Normal 19 2 2 4 8 2" xfId="33169"/>
    <cellStyle name="Normal 19 2 2 4 9" xfId="21411"/>
    <cellStyle name="Normal 19 2 2 4 9 2" xfId="34513"/>
    <cellStyle name="Normal 19 2 2 5" xfId="3492"/>
    <cellStyle name="Normal 19 2 2 5 2" xfId="6139"/>
    <cellStyle name="Normal 19 2 2 5 2 2" xfId="26534"/>
    <cellStyle name="Normal 19 2 2 5 3" xfId="10485"/>
    <cellStyle name="Normal 19 2 2 5 3 2" xfId="27878"/>
    <cellStyle name="Normal 19 2 2 5 4" xfId="12692"/>
    <cellStyle name="Normal 19 2 2 5 4 2" xfId="29222"/>
    <cellStyle name="Normal 19 2 2 5 5" xfId="15736"/>
    <cellStyle name="Normal 19 2 2 5 5 2" xfId="30965"/>
    <cellStyle name="Normal 19 2 2 5 6" xfId="17107"/>
    <cellStyle name="Normal 19 2 2 5 6 2" xfId="31910"/>
    <cellStyle name="Normal 19 2 2 5 7" xfId="19314"/>
    <cellStyle name="Normal 19 2 2 5 7 2" xfId="33254"/>
    <cellStyle name="Normal 19 2 2 5 8" xfId="21522"/>
    <cellStyle name="Normal 19 2 2 5 8 2" xfId="34598"/>
    <cellStyle name="Normal 19 2 2 5 9" xfId="23402"/>
    <cellStyle name="Normal 19 2 2 6" xfId="1690"/>
    <cellStyle name="Normal 19 2 2 6 2" xfId="6393"/>
    <cellStyle name="Normal 19 2 2 6 2 2" xfId="25642"/>
    <cellStyle name="Normal 19 2 2 6 3" xfId="9329"/>
    <cellStyle name="Normal 19 2 2 6 3 2" xfId="27165"/>
    <cellStyle name="Normal 19 2 2 6 4" xfId="11536"/>
    <cellStyle name="Normal 19 2 2 6 4 2" xfId="28509"/>
    <cellStyle name="Normal 19 2 2 6 5" xfId="14257"/>
    <cellStyle name="Normal 19 2 2 6 5 2" xfId="30084"/>
    <cellStyle name="Normal 19 2 2 6 6" xfId="15931"/>
    <cellStyle name="Normal 19 2 2 6 6 2" xfId="31060"/>
    <cellStyle name="Normal 19 2 2 6 7" xfId="18158"/>
    <cellStyle name="Normal 19 2 2 6 7 2" xfId="32541"/>
    <cellStyle name="Normal 19 2 2 6 8" xfId="20366"/>
    <cellStyle name="Normal 19 2 2 6 8 2" xfId="33885"/>
    <cellStyle name="Normal 19 2 2 6 9" xfId="23661"/>
    <cellStyle name="Normal 19 2 2 7" xfId="3904"/>
    <cellStyle name="Normal 19 2 2 7 2" xfId="7037"/>
    <cellStyle name="Normal 19 2 2 7 2 2" xfId="26631"/>
    <cellStyle name="Normal 19 2 2 7 3" xfId="10685"/>
    <cellStyle name="Normal 19 2 2 7 3 2" xfId="27975"/>
    <cellStyle name="Normal 19 2 2 7 4" xfId="12892"/>
    <cellStyle name="Normal 19 2 2 7 4 2" xfId="29319"/>
    <cellStyle name="Normal 19 2 2 7 5" xfId="16026"/>
    <cellStyle name="Normal 19 2 2 7 5 2" xfId="31108"/>
    <cellStyle name="Normal 19 2 2 7 6" xfId="17307"/>
    <cellStyle name="Normal 19 2 2 7 6 2" xfId="32007"/>
    <cellStyle name="Normal 19 2 2 7 7" xfId="19514"/>
    <cellStyle name="Normal 19 2 2 7 7 2" xfId="33351"/>
    <cellStyle name="Normal 19 2 2 7 8" xfId="21722"/>
    <cellStyle name="Normal 19 2 2 7 8 2" xfId="34695"/>
    <cellStyle name="Normal 19 2 2 7 9" xfId="24876"/>
    <cellStyle name="Normal 19 2 2 8" xfId="4895"/>
    <cellStyle name="Normal 19 2 2 8 2" xfId="25376"/>
    <cellStyle name="Normal 19 2 2 9" xfId="9019"/>
    <cellStyle name="Normal 19 2 2 9 2" xfId="27005"/>
    <cellStyle name="Normal 19 2 3" xfId="1964"/>
    <cellStyle name="Normal 19 2 3 10" xfId="22374"/>
    <cellStyle name="Normal 19 2 3 2" xfId="5069"/>
    <cellStyle name="Normal 19 2 3 2 2" xfId="23776"/>
    <cellStyle name="Normal 19 2 3 3" xfId="7677"/>
    <cellStyle name="Normal 19 2 3 3 2" xfId="25782"/>
    <cellStyle name="Normal 19 2 3 4" xfId="9491"/>
    <cellStyle name="Normal 19 2 3 4 2" xfId="27283"/>
    <cellStyle name="Normal 19 2 3 5" xfId="11698"/>
    <cellStyle name="Normal 19 2 3 5 2" xfId="28627"/>
    <cellStyle name="Normal 19 2 3 6" xfId="14474"/>
    <cellStyle name="Normal 19 2 3 6 2" xfId="30233"/>
    <cellStyle name="Normal 19 2 3 7" xfId="13424"/>
    <cellStyle name="Normal 19 2 3 7 2" xfId="29664"/>
    <cellStyle name="Normal 19 2 3 8" xfId="18320"/>
    <cellStyle name="Normal 19 2 3 8 2" xfId="32659"/>
    <cellStyle name="Normal 19 2 3 9" xfId="20528"/>
    <cellStyle name="Normal 19 2 3 9 2" xfId="34003"/>
    <cellStyle name="Normal 19 2 4" xfId="2815"/>
    <cellStyle name="Normal 19 2 4 10" xfId="22785"/>
    <cellStyle name="Normal 19 2 4 2" xfId="5480"/>
    <cellStyle name="Normal 19 2 4 2 2" xfId="24350"/>
    <cellStyle name="Normal 19 2 4 3" xfId="8230"/>
    <cellStyle name="Normal 19 2 4 3 2" xfId="26203"/>
    <cellStyle name="Normal 19 2 4 4" xfId="10074"/>
    <cellStyle name="Normal 19 2 4 4 2" xfId="27547"/>
    <cellStyle name="Normal 19 2 4 5" xfId="12281"/>
    <cellStyle name="Normal 19 2 4 5 2" xfId="28891"/>
    <cellStyle name="Normal 19 2 4 6" xfId="15198"/>
    <cellStyle name="Normal 19 2 4 6 2" xfId="30560"/>
    <cellStyle name="Normal 19 2 4 7" xfId="16696"/>
    <cellStyle name="Normal 19 2 4 7 2" xfId="31579"/>
    <cellStyle name="Normal 19 2 4 8" xfId="18903"/>
    <cellStyle name="Normal 19 2 4 8 2" xfId="32923"/>
    <cellStyle name="Normal 19 2 4 9" xfId="21111"/>
    <cellStyle name="Normal 19 2 4 9 2" xfId="34267"/>
    <cellStyle name="Normal 19 2 5" xfId="2628"/>
    <cellStyle name="Normal 19 2 5 10" xfId="22691"/>
    <cellStyle name="Normal 19 2 5 2" xfId="5386"/>
    <cellStyle name="Normal 19 2 5 2 2" xfId="24256"/>
    <cellStyle name="Normal 19 2 5 3" xfId="8136"/>
    <cellStyle name="Normal 19 2 5 3 2" xfId="26132"/>
    <cellStyle name="Normal 19 2 5 4" xfId="9980"/>
    <cellStyle name="Normal 19 2 5 4 2" xfId="27476"/>
    <cellStyle name="Normal 19 2 5 5" xfId="12187"/>
    <cellStyle name="Normal 19 2 5 5 2" xfId="28820"/>
    <cellStyle name="Normal 19 2 5 6" xfId="15060"/>
    <cellStyle name="Normal 19 2 5 6 2" xfId="30473"/>
    <cellStyle name="Normal 19 2 5 7" xfId="16602"/>
    <cellStyle name="Normal 19 2 5 7 2" xfId="31508"/>
    <cellStyle name="Normal 19 2 5 8" xfId="18809"/>
    <cellStyle name="Normal 19 2 5 8 2" xfId="32852"/>
    <cellStyle name="Normal 19 2 5 9" xfId="21017"/>
    <cellStyle name="Normal 19 2 5 9 2" xfId="34196"/>
    <cellStyle name="Normal 19 2 6" xfId="1818"/>
    <cellStyle name="Normal 19 2 6 2" xfId="5969"/>
    <cellStyle name="Normal 19 2 6 2 2" xfId="25720"/>
    <cellStyle name="Normal 19 2 6 3" xfId="9418"/>
    <cellStyle name="Normal 19 2 6 3 2" xfId="27236"/>
    <cellStyle name="Normal 19 2 6 4" xfId="11625"/>
    <cellStyle name="Normal 19 2 6 4 2" xfId="28580"/>
    <cellStyle name="Normal 19 2 6 5" xfId="14370"/>
    <cellStyle name="Normal 19 2 6 5 2" xfId="30167"/>
    <cellStyle name="Normal 19 2 6 6" xfId="15049"/>
    <cellStyle name="Normal 19 2 6 6 2" xfId="30466"/>
    <cellStyle name="Normal 19 2 6 7" xfId="18247"/>
    <cellStyle name="Normal 19 2 6 7 2" xfId="32612"/>
    <cellStyle name="Normal 19 2 6 8" xfId="20455"/>
    <cellStyle name="Normal 19 2 6 8 2" xfId="33956"/>
    <cellStyle name="Normal 19 2 6 9" xfId="23232"/>
    <cellStyle name="Normal 19 2 7" xfId="1536"/>
    <cellStyle name="Normal 19 2 7 2" xfId="6330"/>
    <cellStyle name="Normal 19 2 7 2 2" xfId="25561"/>
    <cellStyle name="Normal 19 2 7 3" xfId="9235"/>
    <cellStyle name="Normal 19 2 7 3 2" xfId="27103"/>
    <cellStyle name="Normal 19 2 7 4" xfId="11442"/>
    <cellStyle name="Normal 19 2 7 4 2" xfId="28447"/>
    <cellStyle name="Normal 19 2 7 5" xfId="14136"/>
    <cellStyle name="Normal 19 2 7 5 2" xfId="30005"/>
    <cellStyle name="Normal 19 2 7 6" xfId="14068"/>
    <cellStyle name="Normal 19 2 7 6 2" xfId="29971"/>
    <cellStyle name="Normal 19 2 7 7" xfId="18064"/>
    <cellStyle name="Normal 19 2 7 7 2" xfId="32479"/>
    <cellStyle name="Normal 19 2 7 8" xfId="20272"/>
    <cellStyle name="Normal 19 2 7 8 2" xfId="33823"/>
    <cellStyle name="Normal 19 2 7 9" xfId="23593"/>
    <cellStyle name="Normal 19 2 8" xfId="1638"/>
    <cellStyle name="Normal 19 2 8 2" xfId="6374"/>
    <cellStyle name="Normal 19 2 8 2 2" xfId="25617"/>
    <cellStyle name="Normal 19 2 8 3" xfId="9302"/>
    <cellStyle name="Normal 19 2 8 3 2" xfId="27145"/>
    <cellStyle name="Normal 19 2 8 4" xfId="11509"/>
    <cellStyle name="Normal 19 2 8 4 2" xfId="28489"/>
    <cellStyle name="Normal 19 2 8 5" xfId="14218"/>
    <cellStyle name="Normal 19 2 8 5 2" xfId="30058"/>
    <cellStyle name="Normal 19 2 8 6" xfId="15093"/>
    <cellStyle name="Normal 19 2 8 6 2" xfId="30496"/>
    <cellStyle name="Normal 19 2 8 7" xfId="18131"/>
    <cellStyle name="Normal 19 2 8 7 2" xfId="32521"/>
    <cellStyle name="Normal 19 2 8 8" xfId="20339"/>
    <cellStyle name="Normal 19 2 8 8 2" xfId="33865"/>
    <cellStyle name="Normal 19 2 8 9" xfId="23638"/>
    <cellStyle name="Normal 19 2 9" xfId="4745"/>
    <cellStyle name="Normal 19 2 9 2" xfId="25206"/>
    <cellStyle name="Normal 19 3" xfId="1094"/>
    <cellStyle name="Normal 19 3 10" xfId="8907"/>
    <cellStyle name="Normal 19 3 10 2" xfId="26941"/>
    <cellStyle name="Normal 19 3 11" xfId="11114"/>
    <cellStyle name="Normal 19 3 11 2" xfId="28285"/>
    <cellStyle name="Normal 19 3 12" xfId="13757"/>
    <cellStyle name="Normal 19 3 12 2" xfId="29819"/>
    <cellStyle name="Normal 19 3 13" xfId="14148"/>
    <cellStyle name="Normal 19 3 13 2" xfId="30015"/>
    <cellStyle name="Normal 19 3 14" xfId="17736"/>
    <cellStyle name="Normal 19 3 14 2" xfId="32317"/>
    <cellStyle name="Normal 19 3 15" xfId="19944"/>
    <cellStyle name="Normal 19 3 15 2" xfId="33661"/>
    <cellStyle name="Normal 19 3 16" xfId="22085"/>
    <cellStyle name="Normal 19 3 2" xfId="1248"/>
    <cellStyle name="Normal 19 3 2 10" xfId="11261"/>
    <cellStyle name="Normal 19 3 2 10 2" xfId="28381"/>
    <cellStyle name="Normal 19 3 2 11" xfId="13907"/>
    <cellStyle name="Normal 19 3 2 11 2" xfId="29917"/>
    <cellStyle name="Normal 19 3 2 12" xfId="14931"/>
    <cellStyle name="Normal 19 3 2 12 2" xfId="30445"/>
    <cellStyle name="Normal 19 3 2 13" xfId="17883"/>
    <cellStyle name="Normal 19 3 2 13 2" xfId="32413"/>
    <cellStyle name="Normal 19 3 2 14" xfId="20091"/>
    <cellStyle name="Normal 19 3 2 14 2" xfId="33757"/>
    <cellStyle name="Normal 19 3 2 15" xfId="22258"/>
    <cellStyle name="Normal 19 3 2 2" xfId="2207"/>
    <cellStyle name="Normal 19 3 2 2 10" xfId="22579"/>
    <cellStyle name="Normal 19 3 2 2 2" xfId="5274"/>
    <cellStyle name="Normal 19 3 2 2 2 2" xfId="24001"/>
    <cellStyle name="Normal 19 3 2 2 3" xfId="7891"/>
    <cellStyle name="Normal 19 3 2 2 3 2" xfId="26009"/>
    <cellStyle name="Normal 19 3 2 2 4" xfId="9724"/>
    <cellStyle name="Normal 19 3 2 2 4 2" xfId="27430"/>
    <cellStyle name="Normal 19 3 2 2 5" xfId="11931"/>
    <cellStyle name="Normal 19 3 2 2 5 2" xfId="28774"/>
    <cellStyle name="Normal 19 3 2 2 6" xfId="14710"/>
    <cellStyle name="Normal 19 3 2 2 6 2" xfId="30382"/>
    <cellStyle name="Normal 19 3 2 2 7" xfId="15144"/>
    <cellStyle name="Normal 19 3 2 2 7 2" xfId="30537"/>
    <cellStyle name="Normal 19 3 2 2 8" xfId="18553"/>
    <cellStyle name="Normal 19 3 2 2 8 2" xfId="32806"/>
    <cellStyle name="Normal 19 3 2 2 9" xfId="20761"/>
    <cellStyle name="Normal 19 3 2 2 9 2" xfId="34150"/>
    <cellStyle name="Normal 19 3 2 3" xfId="3041"/>
    <cellStyle name="Normal 19 3 2 3 10" xfId="22949"/>
    <cellStyle name="Normal 19 3 2 3 2" xfId="5644"/>
    <cellStyle name="Normal 19 3 2 3 2 2" xfId="24514"/>
    <cellStyle name="Normal 19 3 2 3 3" xfId="8394"/>
    <cellStyle name="Normal 19 3 2 3 3 2" xfId="26339"/>
    <cellStyle name="Normal 19 3 2 3 4" xfId="10238"/>
    <cellStyle name="Normal 19 3 2 3 4 2" xfId="27683"/>
    <cellStyle name="Normal 19 3 2 3 5" xfId="12445"/>
    <cellStyle name="Normal 19 3 2 3 5 2" xfId="29027"/>
    <cellStyle name="Normal 19 3 2 3 6" xfId="15395"/>
    <cellStyle name="Normal 19 3 2 3 6 2" xfId="30719"/>
    <cellStyle name="Normal 19 3 2 3 7" xfId="16860"/>
    <cellStyle name="Normal 19 3 2 3 7 2" xfId="31715"/>
    <cellStyle name="Normal 19 3 2 3 8" xfId="19067"/>
    <cellStyle name="Normal 19 3 2 3 8 2" xfId="33059"/>
    <cellStyle name="Normal 19 3 2 3 9" xfId="21275"/>
    <cellStyle name="Normal 19 3 2 3 9 2" xfId="34403"/>
    <cellStyle name="Normal 19 3 2 4" xfId="3336"/>
    <cellStyle name="Normal 19 3 2 4 10" xfId="23117"/>
    <cellStyle name="Normal 19 3 2 4 2" xfId="5812"/>
    <cellStyle name="Normal 19 3 2 4 2 2" xfId="24682"/>
    <cellStyle name="Normal 19 3 2 4 3" xfId="8562"/>
    <cellStyle name="Normal 19 3 2 4 3 2" xfId="26481"/>
    <cellStyle name="Normal 19 3 2 4 4" xfId="10406"/>
    <cellStyle name="Normal 19 3 2 4 4 2" xfId="27825"/>
    <cellStyle name="Normal 19 3 2 4 5" xfId="12613"/>
    <cellStyle name="Normal 19 3 2 4 5 2" xfId="29169"/>
    <cellStyle name="Normal 19 3 2 4 6" xfId="15622"/>
    <cellStyle name="Normal 19 3 2 4 6 2" xfId="30893"/>
    <cellStyle name="Normal 19 3 2 4 7" xfId="17028"/>
    <cellStyle name="Normal 19 3 2 4 7 2" xfId="31857"/>
    <cellStyle name="Normal 19 3 2 4 8" xfId="19235"/>
    <cellStyle name="Normal 19 3 2 4 8 2" xfId="33201"/>
    <cellStyle name="Normal 19 3 2 4 9" xfId="21443"/>
    <cellStyle name="Normal 19 3 2 4 9 2" xfId="34545"/>
    <cellStyle name="Normal 19 3 2 5" xfId="3550"/>
    <cellStyle name="Normal 19 3 2 5 2" xfId="6174"/>
    <cellStyle name="Normal 19 3 2 5 2 2" xfId="26566"/>
    <cellStyle name="Normal 19 3 2 5 3" xfId="10543"/>
    <cellStyle name="Normal 19 3 2 5 3 2" xfId="27910"/>
    <cellStyle name="Normal 19 3 2 5 4" xfId="12750"/>
    <cellStyle name="Normal 19 3 2 5 4 2" xfId="29254"/>
    <cellStyle name="Normal 19 3 2 5 5" xfId="15794"/>
    <cellStyle name="Normal 19 3 2 5 5 2" xfId="30997"/>
    <cellStyle name="Normal 19 3 2 5 6" xfId="17165"/>
    <cellStyle name="Normal 19 3 2 5 6 2" xfId="31942"/>
    <cellStyle name="Normal 19 3 2 5 7" xfId="19372"/>
    <cellStyle name="Normal 19 3 2 5 7 2" xfId="33286"/>
    <cellStyle name="Normal 19 3 2 5 8" xfId="21580"/>
    <cellStyle name="Normal 19 3 2 5 8 2" xfId="34630"/>
    <cellStyle name="Normal 19 3 2 5 9" xfId="23437"/>
    <cellStyle name="Normal 19 3 2 6" xfId="4186"/>
    <cellStyle name="Normal 19 3 2 6 2" xfId="7120"/>
    <cellStyle name="Normal 19 3 2 6 2 2" xfId="26714"/>
    <cellStyle name="Normal 19 3 2 6 3" xfId="10768"/>
    <cellStyle name="Normal 19 3 2 6 3 2" xfId="28058"/>
    <cellStyle name="Normal 19 3 2 6 4" xfId="12975"/>
    <cellStyle name="Normal 19 3 2 6 4 2" xfId="29402"/>
    <cellStyle name="Normal 19 3 2 6 5" xfId="16197"/>
    <cellStyle name="Normal 19 3 2 6 5 2" xfId="31246"/>
    <cellStyle name="Normal 19 3 2 6 6" xfId="17390"/>
    <cellStyle name="Normal 19 3 2 6 6 2" xfId="32090"/>
    <cellStyle name="Normal 19 3 2 6 7" xfId="19597"/>
    <cellStyle name="Normal 19 3 2 6 7 2" xfId="33434"/>
    <cellStyle name="Normal 19 3 2 6 8" xfId="21805"/>
    <cellStyle name="Normal 19 3 2 6 8 2" xfId="34778"/>
    <cellStyle name="Normal 19 3 2 6 9" xfId="24959"/>
    <cellStyle name="Normal 19 3 2 7" xfId="4543"/>
    <cellStyle name="Normal 19 3 2 7 2" xfId="7246"/>
    <cellStyle name="Normal 19 3 2 7 2 2" xfId="26840"/>
    <cellStyle name="Normal 19 3 2 7 3" xfId="10894"/>
    <cellStyle name="Normal 19 3 2 7 3 2" xfId="28184"/>
    <cellStyle name="Normal 19 3 2 7 4" xfId="13101"/>
    <cellStyle name="Normal 19 3 2 7 4 2" xfId="29528"/>
    <cellStyle name="Normal 19 3 2 7 5" xfId="16434"/>
    <cellStyle name="Normal 19 3 2 7 5 2" xfId="31441"/>
    <cellStyle name="Normal 19 3 2 7 6" xfId="17516"/>
    <cellStyle name="Normal 19 3 2 7 6 2" xfId="32216"/>
    <cellStyle name="Normal 19 3 2 7 7" xfId="19723"/>
    <cellStyle name="Normal 19 3 2 7 7 2" xfId="33560"/>
    <cellStyle name="Normal 19 3 2 7 8" xfId="21931"/>
    <cellStyle name="Normal 19 3 2 7 8 2" xfId="34904"/>
    <cellStyle name="Normal 19 3 2 7 9" xfId="25085"/>
    <cellStyle name="Normal 19 3 2 8" xfId="4953"/>
    <cellStyle name="Normal 19 3 2 8 2" xfId="25411"/>
    <cellStyle name="Normal 19 3 2 9" xfId="9054"/>
    <cellStyle name="Normal 19 3 2 9 2" xfId="27037"/>
    <cellStyle name="Normal 19 3 3" xfId="2007"/>
    <cellStyle name="Normal 19 3 3 10" xfId="22432"/>
    <cellStyle name="Normal 19 3 3 2" xfId="5127"/>
    <cellStyle name="Normal 19 3 3 2 2" xfId="23815"/>
    <cellStyle name="Normal 19 3 3 3" xfId="7713"/>
    <cellStyle name="Normal 19 3 3 3 2" xfId="25823"/>
    <cellStyle name="Normal 19 3 3 4" xfId="9533"/>
    <cellStyle name="Normal 19 3 3 4 2" xfId="27321"/>
    <cellStyle name="Normal 19 3 3 5" xfId="11740"/>
    <cellStyle name="Normal 19 3 3 5 2" xfId="28665"/>
    <cellStyle name="Normal 19 3 3 6" xfId="14517"/>
    <cellStyle name="Normal 19 3 3 6 2" xfId="30272"/>
    <cellStyle name="Normal 19 3 3 7" xfId="13222"/>
    <cellStyle name="Normal 19 3 3 7 2" xfId="29580"/>
    <cellStyle name="Normal 19 3 3 8" xfId="18362"/>
    <cellStyle name="Normal 19 3 3 8 2" xfId="32697"/>
    <cellStyle name="Normal 19 3 3 9" xfId="20570"/>
    <cellStyle name="Normal 19 3 3 9 2" xfId="34041"/>
    <cellStyle name="Normal 19 3 4" xfId="2894"/>
    <cellStyle name="Normal 19 3 4 10" xfId="22828"/>
    <cellStyle name="Normal 19 3 4 2" xfId="5523"/>
    <cellStyle name="Normal 19 3 4 2 2" xfId="24393"/>
    <cellStyle name="Normal 19 3 4 3" xfId="8273"/>
    <cellStyle name="Normal 19 3 4 3 2" xfId="26243"/>
    <cellStyle name="Normal 19 3 4 4" xfId="10117"/>
    <cellStyle name="Normal 19 3 4 4 2" xfId="27587"/>
    <cellStyle name="Normal 19 3 4 5" xfId="12324"/>
    <cellStyle name="Normal 19 3 4 5 2" xfId="28931"/>
    <cellStyle name="Normal 19 3 4 6" xfId="15260"/>
    <cellStyle name="Normal 19 3 4 6 2" xfId="30614"/>
    <cellStyle name="Normal 19 3 4 7" xfId="16739"/>
    <cellStyle name="Normal 19 3 4 7 2" xfId="31619"/>
    <cellStyle name="Normal 19 3 4 8" xfId="18946"/>
    <cellStyle name="Normal 19 3 4 8 2" xfId="32963"/>
    <cellStyle name="Normal 19 3 4 9" xfId="21154"/>
    <cellStyle name="Normal 19 3 4 9 2" xfId="34307"/>
    <cellStyle name="Normal 19 3 5" xfId="3189"/>
    <cellStyle name="Normal 19 3 5 10" xfId="23021"/>
    <cellStyle name="Normal 19 3 5 2" xfId="5716"/>
    <cellStyle name="Normal 19 3 5 2 2" xfId="24586"/>
    <cellStyle name="Normal 19 3 5 3" xfId="8466"/>
    <cellStyle name="Normal 19 3 5 3 2" xfId="26385"/>
    <cellStyle name="Normal 19 3 5 4" xfId="10310"/>
    <cellStyle name="Normal 19 3 5 4 2" xfId="27729"/>
    <cellStyle name="Normal 19 3 5 5" xfId="12517"/>
    <cellStyle name="Normal 19 3 5 5 2" xfId="29073"/>
    <cellStyle name="Normal 19 3 5 6" xfId="15507"/>
    <cellStyle name="Normal 19 3 5 6 2" xfId="30787"/>
    <cellStyle name="Normal 19 3 5 7" xfId="16932"/>
    <cellStyle name="Normal 19 3 5 7 2" xfId="31761"/>
    <cellStyle name="Normal 19 3 5 8" xfId="19139"/>
    <cellStyle name="Normal 19 3 5 8 2" xfId="33105"/>
    <cellStyle name="Normal 19 3 5 9" xfId="21347"/>
    <cellStyle name="Normal 19 3 5 9 2" xfId="34449"/>
    <cellStyle name="Normal 19 3 6" xfId="1427"/>
    <cellStyle name="Normal 19 3 6 2" xfId="6027"/>
    <cellStyle name="Normal 19 3 6 2 2" xfId="25525"/>
    <cellStyle name="Normal 19 3 6 3" xfId="9176"/>
    <cellStyle name="Normal 19 3 6 3 2" xfId="27073"/>
    <cellStyle name="Normal 19 3 6 4" xfId="11383"/>
    <cellStyle name="Normal 19 3 6 4 2" xfId="28417"/>
    <cellStyle name="Normal 19 3 6 5" xfId="14058"/>
    <cellStyle name="Normal 19 3 6 5 2" xfId="29964"/>
    <cellStyle name="Normal 19 3 6 6" xfId="13605"/>
    <cellStyle name="Normal 19 3 6 6 2" xfId="29756"/>
    <cellStyle name="Normal 19 3 6 7" xfId="18005"/>
    <cellStyle name="Normal 19 3 6 7 2" xfId="32449"/>
    <cellStyle name="Normal 19 3 6 8" xfId="20213"/>
    <cellStyle name="Normal 19 3 6 8 2" xfId="33793"/>
    <cellStyle name="Normal 19 3 6 9" xfId="23290"/>
    <cellStyle name="Normal 19 3 7" xfId="4308"/>
    <cellStyle name="Normal 19 3 7 2" xfId="7161"/>
    <cellStyle name="Normal 19 3 7 2 2" xfId="26755"/>
    <cellStyle name="Normal 19 3 7 3" xfId="10809"/>
    <cellStyle name="Normal 19 3 7 3 2" xfId="28099"/>
    <cellStyle name="Normal 19 3 7 4" xfId="13016"/>
    <cellStyle name="Normal 19 3 7 4 2" xfId="29443"/>
    <cellStyle name="Normal 19 3 7 5" xfId="16277"/>
    <cellStyle name="Normal 19 3 7 5 2" xfId="31315"/>
    <cellStyle name="Normal 19 3 7 6" xfId="17431"/>
    <cellStyle name="Normal 19 3 7 6 2" xfId="32131"/>
    <cellStyle name="Normal 19 3 7 7" xfId="19638"/>
    <cellStyle name="Normal 19 3 7 7 2" xfId="33475"/>
    <cellStyle name="Normal 19 3 7 8" xfId="21846"/>
    <cellStyle name="Normal 19 3 7 8 2" xfId="34819"/>
    <cellStyle name="Normal 19 3 7 9" xfId="25000"/>
    <cellStyle name="Normal 19 3 8" xfId="1713"/>
    <cellStyle name="Normal 19 3 8 2" xfId="6407"/>
    <cellStyle name="Normal 19 3 8 2 2" xfId="25655"/>
    <cellStyle name="Normal 19 3 8 3" xfId="9344"/>
    <cellStyle name="Normal 19 3 8 3 2" xfId="27171"/>
    <cellStyle name="Normal 19 3 8 4" xfId="11551"/>
    <cellStyle name="Normal 19 3 8 4 2" xfId="28515"/>
    <cellStyle name="Normal 19 3 8 5" xfId="14277"/>
    <cellStyle name="Normal 19 3 8 5 2" xfId="30092"/>
    <cellStyle name="Normal 19 3 8 6" xfId="15832"/>
    <cellStyle name="Normal 19 3 8 6 2" xfId="31033"/>
    <cellStyle name="Normal 19 3 8 7" xfId="18173"/>
    <cellStyle name="Normal 19 3 8 7 2" xfId="32547"/>
    <cellStyle name="Normal 19 3 8 8" xfId="20381"/>
    <cellStyle name="Normal 19 3 8 8 2" xfId="33891"/>
    <cellStyle name="Normal 19 3 8 9" xfId="23675"/>
    <cellStyle name="Normal 19 3 9" xfId="4780"/>
    <cellStyle name="Normal 19 3 9 2" xfId="25264"/>
    <cellStyle name="Normal 19 4" xfId="1157"/>
    <cellStyle name="Normal 19 4 10" xfId="11171"/>
    <cellStyle name="Normal 19 4 10 2" xfId="28317"/>
    <cellStyle name="Normal 19 4 11" xfId="13817"/>
    <cellStyle name="Normal 19 4 11 2" xfId="29853"/>
    <cellStyle name="Normal 19 4 12" xfId="13495"/>
    <cellStyle name="Normal 19 4 12 2" xfId="29709"/>
    <cellStyle name="Normal 19 4 13" xfId="17793"/>
    <cellStyle name="Normal 19 4 13 2" xfId="32349"/>
    <cellStyle name="Normal 19 4 14" xfId="20001"/>
    <cellStyle name="Normal 19 4 14 2" xfId="33693"/>
    <cellStyle name="Normal 19 4 15" xfId="22134"/>
    <cellStyle name="Normal 19 4 2" xfId="2082"/>
    <cellStyle name="Normal 19 4 2 10" xfId="22489"/>
    <cellStyle name="Normal 19 4 2 2" xfId="5184"/>
    <cellStyle name="Normal 19 4 2 2 2" xfId="23876"/>
    <cellStyle name="Normal 19 4 2 3" xfId="7767"/>
    <cellStyle name="Normal 19 4 2 3 2" xfId="25884"/>
    <cellStyle name="Normal 19 4 2 4" xfId="9599"/>
    <cellStyle name="Normal 19 4 2 4 2" xfId="27365"/>
    <cellStyle name="Normal 19 4 2 5" xfId="11806"/>
    <cellStyle name="Normal 19 4 2 5 2" xfId="28709"/>
    <cellStyle name="Normal 19 4 2 6" xfId="14585"/>
    <cellStyle name="Normal 19 4 2 6 2" xfId="30317"/>
    <cellStyle name="Normal 19 4 2 7" xfId="15034"/>
    <cellStyle name="Normal 19 4 2 7 2" xfId="30455"/>
    <cellStyle name="Normal 19 4 2 8" xfId="18428"/>
    <cellStyle name="Normal 19 4 2 8 2" xfId="32741"/>
    <cellStyle name="Normal 19 4 2 9" xfId="20636"/>
    <cellStyle name="Normal 19 4 2 9 2" xfId="34085"/>
    <cellStyle name="Normal 19 4 3" xfId="2951"/>
    <cellStyle name="Normal 19 4 3 10" xfId="22882"/>
    <cellStyle name="Normal 19 4 3 2" xfId="5577"/>
    <cellStyle name="Normal 19 4 3 2 2" xfId="24447"/>
    <cellStyle name="Normal 19 4 3 3" xfId="8327"/>
    <cellStyle name="Normal 19 4 3 3 2" xfId="26275"/>
    <cellStyle name="Normal 19 4 3 4" xfId="10171"/>
    <cellStyle name="Normal 19 4 3 4 2" xfId="27619"/>
    <cellStyle name="Normal 19 4 3 5" xfId="12378"/>
    <cellStyle name="Normal 19 4 3 5 2" xfId="28963"/>
    <cellStyle name="Normal 19 4 3 6" xfId="15315"/>
    <cellStyle name="Normal 19 4 3 6 2" xfId="30647"/>
    <cellStyle name="Normal 19 4 3 7" xfId="16793"/>
    <cellStyle name="Normal 19 4 3 7 2" xfId="31651"/>
    <cellStyle name="Normal 19 4 3 8" xfId="19000"/>
    <cellStyle name="Normal 19 4 3 8 2" xfId="32995"/>
    <cellStyle name="Normal 19 4 3 9" xfId="21208"/>
    <cellStyle name="Normal 19 4 3 9 2" xfId="34339"/>
    <cellStyle name="Normal 19 4 4" xfId="3246"/>
    <cellStyle name="Normal 19 4 4 10" xfId="23053"/>
    <cellStyle name="Normal 19 4 4 2" xfId="5748"/>
    <cellStyle name="Normal 19 4 4 2 2" xfId="24618"/>
    <cellStyle name="Normal 19 4 4 3" xfId="8498"/>
    <cellStyle name="Normal 19 4 4 3 2" xfId="26417"/>
    <cellStyle name="Normal 19 4 4 4" xfId="10342"/>
    <cellStyle name="Normal 19 4 4 4 2" xfId="27761"/>
    <cellStyle name="Normal 19 4 4 5" xfId="12549"/>
    <cellStyle name="Normal 19 4 4 5 2" xfId="29105"/>
    <cellStyle name="Normal 19 4 4 6" xfId="15547"/>
    <cellStyle name="Normal 19 4 4 6 2" xfId="30823"/>
    <cellStyle name="Normal 19 4 4 7" xfId="16964"/>
    <cellStyle name="Normal 19 4 4 7 2" xfId="31793"/>
    <cellStyle name="Normal 19 4 4 8" xfId="19171"/>
    <cellStyle name="Normal 19 4 4 8 2" xfId="33137"/>
    <cellStyle name="Normal 19 4 4 9" xfId="21379"/>
    <cellStyle name="Normal 19 4 4 9 2" xfId="34481"/>
    <cellStyle name="Normal 19 4 5" xfId="1577"/>
    <cellStyle name="Normal 19 4 5 2" xfId="6084"/>
    <cellStyle name="Normal 19 4 5 2 2" xfId="25577"/>
    <cellStyle name="Normal 19 4 5 3" xfId="9255"/>
    <cellStyle name="Normal 19 4 5 3 2" xfId="27118"/>
    <cellStyle name="Normal 19 4 5 4" xfId="11462"/>
    <cellStyle name="Normal 19 4 5 4 2" xfId="28462"/>
    <cellStyle name="Normal 19 4 5 5" xfId="14166"/>
    <cellStyle name="Normal 19 4 5 5 2" xfId="30028"/>
    <cellStyle name="Normal 19 4 5 6" xfId="13411"/>
    <cellStyle name="Normal 19 4 5 6 2" xfId="29656"/>
    <cellStyle name="Normal 19 4 5 7" xfId="18084"/>
    <cellStyle name="Normal 19 4 5 7 2" xfId="32494"/>
    <cellStyle name="Normal 19 4 5 8" xfId="20292"/>
    <cellStyle name="Normal 19 4 5 8 2" xfId="33838"/>
    <cellStyle name="Normal 19 4 5 9" xfId="23347"/>
    <cellStyle name="Normal 19 4 6" xfId="4143"/>
    <cellStyle name="Normal 19 4 6 2" xfId="7110"/>
    <cellStyle name="Normal 19 4 6 2 2" xfId="26704"/>
    <cellStyle name="Normal 19 4 6 3" xfId="10758"/>
    <cellStyle name="Normal 19 4 6 3 2" xfId="28048"/>
    <cellStyle name="Normal 19 4 6 4" xfId="12965"/>
    <cellStyle name="Normal 19 4 6 4 2" xfId="29392"/>
    <cellStyle name="Normal 19 4 6 5" xfId="16173"/>
    <cellStyle name="Normal 19 4 6 5 2" xfId="31228"/>
    <cellStyle name="Normal 19 4 6 6" xfId="17380"/>
    <cellStyle name="Normal 19 4 6 6 2" xfId="32080"/>
    <cellStyle name="Normal 19 4 6 7" xfId="19587"/>
    <cellStyle name="Normal 19 4 6 7 2" xfId="33424"/>
    <cellStyle name="Normal 19 4 6 8" xfId="21795"/>
    <cellStyle name="Normal 19 4 6 8 2" xfId="34768"/>
    <cellStyle name="Normal 19 4 6 9" xfId="24949"/>
    <cellStyle name="Normal 19 4 7" xfId="1887"/>
    <cellStyle name="Normal 19 4 7 2" xfId="6450"/>
    <cellStyle name="Normal 19 4 7 2 2" xfId="25743"/>
    <cellStyle name="Normal 19 4 7 3" xfId="9449"/>
    <cellStyle name="Normal 19 4 7 3 2" xfId="27259"/>
    <cellStyle name="Normal 19 4 7 4" xfId="11656"/>
    <cellStyle name="Normal 19 4 7 4 2" xfId="28603"/>
    <cellStyle name="Normal 19 4 7 5" xfId="14417"/>
    <cellStyle name="Normal 19 4 7 5 2" xfId="30201"/>
    <cellStyle name="Normal 19 4 7 6" xfId="16333"/>
    <cellStyle name="Normal 19 4 7 6 2" xfId="31362"/>
    <cellStyle name="Normal 19 4 7 7" xfId="18278"/>
    <cellStyle name="Normal 19 4 7 7 2" xfId="32635"/>
    <cellStyle name="Normal 19 4 7 8" xfId="20486"/>
    <cellStyle name="Normal 19 4 7 8 2" xfId="33979"/>
    <cellStyle name="Normal 19 4 7 9" xfId="23745"/>
    <cellStyle name="Normal 19 4 8" xfId="4829"/>
    <cellStyle name="Normal 19 4 8 2" xfId="25321"/>
    <cellStyle name="Normal 19 4 9" xfId="8964"/>
    <cellStyle name="Normal 19 4 9 2" xfId="26973"/>
    <cellStyle name="Normal 19 5" xfId="1670"/>
    <cellStyle name="Normal 19 5 10" xfId="22308"/>
    <cellStyle name="Normal 19 5 2" xfId="5003"/>
    <cellStyle name="Normal 19 5 2 2" xfId="23654"/>
    <cellStyle name="Normal 19 5 3" xfId="7598"/>
    <cellStyle name="Normal 19 5 3 2" xfId="25637"/>
    <cellStyle name="Normal 19 5 4" xfId="9322"/>
    <cellStyle name="Normal 19 5 4 2" xfId="27161"/>
    <cellStyle name="Normal 19 5 5" xfId="11529"/>
    <cellStyle name="Normal 19 5 5 2" xfId="28505"/>
    <cellStyle name="Normal 19 5 6" xfId="14246"/>
    <cellStyle name="Normal 19 5 6 2" xfId="30079"/>
    <cellStyle name="Normal 19 5 7" xfId="16326"/>
    <cellStyle name="Normal 19 5 7 2" xfId="31357"/>
    <cellStyle name="Normal 19 5 8" xfId="18151"/>
    <cellStyle name="Normal 19 5 8 2" xfId="32537"/>
    <cellStyle name="Normal 19 5 9" xfId="20359"/>
    <cellStyle name="Normal 19 5 9 2" xfId="33881"/>
    <cellStyle name="Normal 19 6" xfId="2697"/>
    <cellStyle name="Normal 19 6 10" xfId="22713"/>
    <cellStyle name="Normal 19 6 2" xfId="5408"/>
    <cellStyle name="Normal 19 6 2 2" xfId="24278"/>
    <cellStyle name="Normal 19 6 3" xfId="8158"/>
    <cellStyle name="Normal 19 6 3 2" xfId="26154"/>
    <cellStyle name="Normal 19 6 4" xfId="10002"/>
    <cellStyle name="Normal 19 6 4 2" xfId="27498"/>
    <cellStyle name="Normal 19 6 5" xfId="12209"/>
    <cellStyle name="Normal 19 6 5 2" xfId="28842"/>
    <cellStyle name="Normal 19 6 6" xfId="15099"/>
    <cellStyle name="Normal 19 6 6 2" xfId="30501"/>
    <cellStyle name="Normal 19 6 7" xfId="16624"/>
    <cellStyle name="Normal 19 6 7 2" xfId="31530"/>
    <cellStyle name="Normal 19 6 8" xfId="18831"/>
    <cellStyle name="Normal 19 6 8 2" xfId="32874"/>
    <cellStyle name="Normal 19 6 9" xfId="21039"/>
    <cellStyle name="Normal 19 6 9 2" xfId="34218"/>
    <cellStyle name="Normal 19 7" xfId="2694"/>
    <cellStyle name="Normal 19 7 10" xfId="22711"/>
    <cellStyle name="Normal 19 7 2" xfId="5406"/>
    <cellStyle name="Normal 19 7 2 2" xfId="24276"/>
    <cellStyle name="Normal 19 7 3" xfId="8156"/>
    <cellStyle name="Normal 19 7 3 2" xfId="26152"/>
    <cellStyle name="Normal 19 7 4" xfId="10000"/>
    <cellStyle name="Normal 19 7 4 2" xfId="27496"/>
    <cellStyle name="Normal 19 7 5" xfId="12207"/>
    <cellStyle name="Normal 19 7 5 2" xfId="28840"/>
    <cellStyle name="Normal 19 7 6" xfId="15097"/>
    <cellStyle name="Normal 19 7 6 2" xfId="30499"/>
    <cellStyle name="Normal 19 7 7" xfId="16622"/>
    <cellStyle name="Normal 19 7 7 2" xfId="31528"/>
    <cellStyle name="Normal 19 7 8" xfId="18829"/>
    <cellStyle name="Normal 19 7 8 2" xfId="32872"/>
    <cellStyle name="Normal 19 7 9" xfId="21037"/>
    <cellStyle name="Normal 19 7 9 2" xfId="34216"/>
    <cellStyle name="Normal 19 8" xfId="2291"/>
    <cellStyle name="Normal 19 8 2" xfId="5903"/>
    <cellStyle name="Normal 19 8 2 2" xfId="26037"/>
    <cellStyle name="Normal 19 8 3" xfId="9765"/>
    <cellStyle name="Normal 19 8 3 2" xfId="27458"/>
    <cellStyle name="Normal 19 8 4" xfId="11972"/>
    <cellStyle name="Normal 19 8 4 2" xfId="28802"/>
    <cellStyle name="Normal 19 8 5" xfId="14777"/>
    <cellStyle name="Normal 19 8 5 2" xfId="30419"/>
    <cellStyle name="Normal 19 8 6" xfId="13306"/>
    <cellStyle name="Normal 19 8 6 2" xfId="29611"/>
    <cellStyle name="Normal 19 8 7" xfId="18594"/>
    <cellStyle name="Normal 19 8 7 2" xfId="32834"/>
    <cellStyle name="Normal 19 8 8" xfId="20802"/>
    <cellStyle name="Normal 19 8 8 2" xfId="34178"/>
    <cellStyle name="Normal 19 8 9" xfId="23166"/>
    <cellStyle name="Normal 19 9" xfId="3743"/>
    <cellStyle name="Normal 19 9 2" xfId="6988"/>
    <cellStyle name="Normal 19 9 2 2" xfId="26608"/>
    <cellStyle name="Normal 19 9 3" xfId="10636"/>
    <cellStyle name="Normal 19 9 3 2" xfId="27952"/>
    <cellStyle name="Normal 19 9 4" xfId="12843"/>
    <cellStyle name="Normal 19 9 4 2" xfId="29296"/>
    <cellStyle name="Normal 19 9 5" xfId="15928"/>
    <cellStyle name="Normal 19 9 5 2" xfId="31058"/>
    <cellStyle name="Normal 19 9 6" xfId="17258"/>
    <cellStyle name="Normal 19 9 6 2" xfId="31984"/>
    <cellStyle name="Normal 19 9 7" xfId="19465"/>
    <cellStyle name="Normal 19 9 7 2" xfId="33328"/>
    <cellStyle name="Normal 19 9 8" xfId="21673"/>
    <cellStyle name="Normal 19 9 8 2" xfId="34672"/>
    <cellStyle name="Normal 19 9 9" xfId="24827"/>
    <cellStyle name="Normal 2" xfId="58"/>
    <cellStyle name="Normal 2 10" xfId="407"/>
    <cellStyle name="Normal 2 10 2" xfId="37792"/>
    <cellStyle name="Normal 2 10 2 2" xfId="38412"/>
    <cellStyle name="Normal 2 11" xfId="477"/>
    <cellStyle name="Normal 2 11 2" xfId="37821"/>
    <cellStyle name="Normal 2 11 2 2" xfId="38440"/>
    <cellStyle name="Normal 2 12" xfId="537"/>
    <cellStyle name="Normal 2 12 2" xfId="735"/>
    <cellStyle name="Normal 2 12 3" xfId="870"/>
    <cellStyle name="Normal 2 12 4" xfId="891"/>
    <cellStyle name="Normal 2 12 5" xfId="37840"/>
    <cellStyle name="Normal 2 12 5 2" xfId="38460"/>
    <cellStyle name="Normal 2 13" xfId="471"/>
    <cellStyle name="Normal 2 13 2" xfId="736"/>
    <cellStyle name="Normal 2 13 3" xfId="871"/>
    <cellStyle name="Normal 2 13 4" xfId="892"/>
    <cellStyle name="Normal 2 13 5" xfId="37816"/>
    <cellStyle name="Normal 2 13 5 2" xfId="38435"/>
    <cellStyle name="Normal 2 14" xfId="548"/>
    <cellStyle name="Normal 2 14 2" xfId="37841"/>
    <cellStyle name="Normal 2 14 2 2" xfId="38461"/>
    <cellStyle name="Normal 2 15" xfId="568"/>
    <cellStyle name="Normal 2 15 2" xfId="37853"/>
    <cellStyle name="Normal 2 15 2 2" xfId="38470"/>
    <cellStyle name="Normal 2 16" xfId="567"/>
    <cellStyle name="Normal 2 16 2" xfId="37852"/>
    <cellStyle name="Normal 2 16 2 2" xfId="38469"/>
    <cellStyle name="Normal 2 17" xfId="864"/>
    <cellStyle name="Normal 2 17 2" xfId="38066"/>
    <cellStyle name="Normal 2 17 2 2" xfId="38642"/>
    <cellStyle name="Normal 2 18" xfId="1049"/>
    <cellStyle name="Normal 2 18 2" xfId="38072"/>
    <cellStyle name="Normal 2 19" xfId="1076"/>
    <cellStyle name="Normal 2 2" xfId="102"/>
    <cellStyle name="Normal 2 2 2" xfId="37488"/>
    <cellStyle name="Normal 2 2 2 2" xfId="38110"/>
    <cellStyle name="Normal 2 20" xfId="1317"/>
    <cellStyle name="Normal 2 21" xfId="2277"/>
    <cellStyle name="Normal 2 22" xfId="2603"/>
    <cellStyle name="Normal 2 23" xfId="2857"/>
    <cellStyle name="Normal 2 24" xfId="5881"/>
    <cellStyle name="Normal 2 25" xfId="7321"/>
    <cellStyle name="Normal 2 26" xfId="8761"/>
    <cellStyle name="Normal 2 27" xfId="10968"/>
    <cellStyle name="Normal 2 28" xfId="13175"/>
    <cellStyle name="Normal 2 29" xfId="13200"/>
    <cellStyle name="Normal 2 3" xfId="145"/>
    <cellStyle name="Normal 2 3 2" xfId="37530"/>
    <cellStyle name="Normal 2 3 2 2" xfId="38159"/>
    <cellStyle name="Normal 2 30" xfId="17590"/>
    <cellStyle name="Normal 2 31" xfId="19798"/>
    <cellStyle name="Normal 2 32" xfId="34979"/>
    <cellStyle name="Normal 2 33" xfId="37446"/>
    <cellStyle name="Normal 2 4" xfId="194"/>
    <cellStyle name="Normal 2 4 2" xfId="37581"/>
    <cellStyle name="Normal 2 4 2 2" xfId="38201"/>
    <cellStyle name="Normal 2 5" xfId="236"/>
    <cellStyle name="Normal 2 5 2" xfId="37623"/>
    <cellStyle name="Normal 2 5 2 2" xfId="38243"/>
    <cellStyle name="Normal 2 6" xfId="280"/>
    <cellStyle name="Normal 2 6 2" xfId="37667"/>
    <cellStyle name="Normal 2 6 2 2" xfId="38287"/>
    <cellStyle name="Normal 2 7" xfId="322"/>
    <cellStyle name="Normal 2 7 2" xfId="37709"/>
    <cellStyle name="Normal 2 7 2 2" xfId="38329"/>
    <cellStyle name="Normal 2 8" xfId="362"/>
    <cellStyle name="Normal 2 8 2" xfId="37749"/>
    <cellStyle name="Normal 2 8 2 2" xfId="38369"/>
    <cellStyle name="Normal 2 9" xfId="364"/>
    <cellStyle name="Normal 2 9 2" xfId="37750"/>
    <cellStyle name="Normal 2 9 2 2" xfId="38370"/>
    <cellStyle name="Normal 20" xfId="638"/>
    <cellStyle name="Normal 20 10" xfId="1491"/>
    <cellStyle name="Normal 20 10 2" xfId="6311"/>
    <cellStyle name="Normal 20 10 2 2" xfId="25543"/>
    <cellStyle name="Normal 20 10 3" xfId="9207"/>
    <cellStyle name="Normal 20 10 3 2" xfId="27088"/>
    <cellStyle name="Normal 20 10 4" xfId="11414"/>
    <cellStyle name="Normal 20 10 4 2" xfId="28432"/>
    <cellStyle name="Normal 20 10 5" xfId="14103"/>
    <cellStyle name="Normal 20 10 5 2" xfId="29986"/>
    <cellStyle name="Normal 20 10 6" xfId="16160"/>
    <cellStyle name="Normal 20 10 6 2" xfId="31219"/>
    <cellStyle name="Normal 20 10 7" xfId="18036"/>
    <cellStyle name="Normal 20 10 7 2" xfId="32464"/>
    <cellStyle name="Normal 20 10 8" xfId="20244"/>
    <cellStyle name="Normal 20 10 8 2" xfId="33808"/>
    <cellStyle name="Normal 20 10 9" xfId="23574"/>
    <cellStyle name="Normal 20 11" xfId="4703"/>
    <cellStyle name="Normal 20 11 2" xfId="25154"/>
    <cellStyle name="Normal 20 12" xfId="8797"/>
    <cellStyle name="Normal 20 12 2" xfId="26883"/>
    <cellStyle name="Normal 20 13" xfId="11004"/>
    <cellStyle name="Normal 20 13 2" xfId="28227"/>
    <cellStyle name="Normal 20 14" xfId="13466"/>
    <cellStyle name="Normal 20 14 2" xfId="29686"/>
    <cellStyle name="Normal 20 15" xfId="14106"/>
    <cellStyle name="Normal 20 15 2" xfId="29988"/>
    <cellStyle name="Normal 20 16" xfId="17626"/>
    <cellStyle name="Normal 20 16 2" xfId="32259"/>
    <cellStyle name="Normal 20 17" xfId="19834"/>
    <cellStyle name="Normal 20 17 2" xfId="33603"/>
    <cellStyle name="Normal 20 18" xfId="22008"/>
    <cellStyle name="Normal 20 19" xfId="37875"/>
    <cellStyle name="Normal 20 2" xfId="945"/>
    <cellStyle name="Normal 20 2 10" xfId="8863"/>
    <cellStyle name="Normal 20 2 10 2" xfId="26915"/>
    <cellStyle name="Normal 20 2 11" xfId="11070"/>
    <cellStyle name="Normal 20 2 11 2" xfId="28259"/>
    <cellStyle name="Normal 20 2 12" xfId="13654"/>
    <cellStyle name="Normal 20 2 12 2" xfId="29769"/>
    <cellStyle name="Normal 20 2 13" xfId="15541"/>
    <cellStyle name="Normal 20 2 13 2" xfId="30818"/>
    <cellStyle name="Normal 20 2 14" xfId="17692"/>
    <cellStyle name="Normal 20 2 14 2" xfId="32291"/>
    <cellStyle name="Normal 20 2 15" xfId="19900"/>
    <cellStyle name="Normal 20 2 15 2" xfId="33635"/>
    <cellStyle name="Normal 20 2 16" xfId="22059"/>
    <cellStyle name="Normal 20 2 17" xfId="38492"/>
    <cellStyle name="Normal 20 2 2" xfId="1222"/>
    <cellStyle name="Normal 20 2 2 10" xfId="11235"/>
    <cellStyle name="Normal 20 2 2 10 2" xfId="28355"/>
    <cellStyle name="Normal 20 2 2 11" xfId="13881"/>
    <cellStyle name="Normal 20 2 2 11 2" xfId="29891"/>
    <cellStyle name="Normal 20 2 2 12" xfId="16076"/>
    <cellStyle name="Normal 20 2 2 12 2" xfId="31152"/>
    <cellStyle name="Normal 20 2 2 13" xfId="17857"/>
    <cellStyle name="Normal 20 2 2 13 2" xfId="32387"/>
    <cellStyle name="Normal 20 2 2 14" xfId="20065"/>
    <cellStyle name="Normal 20 2 2 14 2" xfId="33731"/>
    <cellStyle name="Normal 20 2 2 15" xfId="22214"/>
    <cellStyle name="Normal 20 2 2 2" xfId="2162"/>
    <cellStyle name="Normal 20 2 2 2 10" xfId="22553"/>
    <cellStyle name="Normal 20 2 2 2 2" xfId="5248"/>
    <cellStyle name="Normal 20 2 2 2 2 2" xfId="23956"/>
    <cellStyle name="Normal 20 2 2 2 3" xfId="7847"/>
    <cellStyle name="Normal 20 2 2 2 3 2" xfId="25964"/>
    <cellStyle name="Normal 20 2 2 2 4" xfId="9679"/>
    <cellStyle name="Normal 20 2 2 2 4 2" xfId="27403"/>
    <cellStyle name="Normal 20 2 2 2 5" xfId="11886"/>
    <cellStyle name="Normal 20 2 2 2 5 2" xfId="28747"/>
    <cellStyle name="Normal 20 2 2 2 6" xfId="14665"/>
    <cellStyle name="Normal 20 2 2 2 6 2" xfId="30355"/>
    <cellStyle name="Normal 20 2 2 2 7" xfId="13510"/>
    <cellStyle name="Normal 20 2 2 2 7 2" xfId="29716"/>
    <cellStyle name="Normal 20 2 2 2 8" xfId="18508"/>
    <cellStyle name="Normal 20 2 2 2 8 2" xfId="32779"/>
    <cellStyle name="Normal 20 2 2 2 9" xfId="20716"/>
    <cellStyle name="Normal 20 2 2 2 9 2" xfId="34123"/>
    <cellStyle name="Normal 20 2 2 3" xfId="3015"/>
    <cellStyle name="Normal 20 2 2 3 10" xfId="22923"/>
    <cellStyle name="Normal 20 2 2 3 2" xfId="5618"/>
    <cellStyle name="Normal 20 2 2 3 2 2" xfId="24488"/>
    <cellStyle name="Normal 20 2 2 3 3" xfId="8368"/>
    <cellStyle name="Normal 20 2 2 3 3 2" xfId="26313"/>
    <cellStyle name="Normal 20 2 2 3 4" xfId="10212"/>
    <cellStyle name="Normal 20 2 2 3 4 2" xfId="27657"/>
    <cellStyle name="Normal 20 2 2 3 5" xfId="12419"/>
    <cellStyle name="Normal 20 2 2 3 5 2" xfId="29001"/>
    <cellStyle name="Normal 20 2 2 3 6" xfId="15369"/>
    <cellStyle name="Normal 20 2 2 3 6 2" xfId="30693"/>
    <cellStyle name="Normal 20 2 2 3 7" xfId="16834"/>
    <cellStyle name="Normal 20 2 2 3 7 2" xfId="31689"/>
    <cellStyle name="Normal 20 2 2 3 8" xfId="19041"/>
    <cellStyle name="Normal 20 2 2 3 8 2" xfId="33033"/>
    <cellStyle name="Normal 20 2 2 3 9" xfId="21249"/>
    <cellStyle name="Normal 20 2 2 3 9 2" xfId="34377"/>
    <cellStyle name="Normal 20 2 2 4" xfId="3310"/>
    <cellStyle name="Normal 20 2 2 4 10" xfId="23091"/>
    <cellStyle name="Normal 20 2 2 4 2" xfId="5786"/>
    <cellStyle name="Normal 20 2 2 4 2 2" xfId="24656"/>
    <cellStyle name="Normal 20 2 2 4 3" xfId="8536"/>
    <cellStyle name="Normal 20 2 2 4 3 2" xfId="26455"/>
    <cellStyle name="Normal 20 2 2 4 4" xfId="10380"/>
    <cellStyle name="Normal 20 2 2 4 4 2" xfId="27799"/>
    <cellStyle name="Normal 20 2 2 4 5" xfId="12587"/>
    <cellStyle name="Normal 20 2 2 4 5 2" xfId="29143"/>
    <cellStyle name="Normal 20 2 2 4 6" xfId="15596"/>
    <cellStyle name="Normal 20 2 2 4 6 2" xfId="30867"/>
    <cellStyle name="Normal 20 2 2 4 7" xfId="17002"/>
    <cellStyle name="Normal 20 2 2 4 7 2" xfId="31831"/>
    <cellStyle name="Normal 20 2 2 4 8" xfId="19209"/>
    <cellStyle name="Normal 20 2 2 4 8 2" xfId="33175"/>
    <cellStyle name="Normal 20 2 2 4 9" xfId="21417"/>
    <cellStyle name="Normal 20 2 2 4 9 2" xfId="34519"/>
    <cellStyle name="Normal 20 2 2 5" xfId="3506"/>
    <cellStyle name="Normal 20 2 2 5 2" xfId="6148"/>
    <cellStyle name="Normal 20 2 2 5 2 2" xfId="26540"/>
    <cellStyle name="Normal 20 2 2 5 3" xfId="10499"/>
    <cellStyle name="Normal 20 2 2 5 3 2" xfId="27884"/>
    <cellStyle name="Normal 20 2 2 5 4" xfId="12706"/>
    <cellStyle name="Normal 20 2 2 5 4 2" xfId="29228"/>
    <cellStyle name="Normal 20 2 2 5 5" xfId="15750"/>
    <cellStyle name="Normal 20 2 2 5 5 2" xfId="30971"/>
    <cellStyle name="Normal 20 2 2 5 6" xfId="17121"/>
    <cellStyle name="Normal 20 2 2 5 6 2" xfId="31916"/>
    <cellStyle name="Normal 20 2 2 5 7" xfId="19328"/>
    <cellStyle name="Normal 20 2 2 5 7 2" xfId="33260"/>
    <cellStyle name="Normal 20 2 2 5 8" xfId="21536"/>
    <cellStyle name="Normal 20 2 2 5 8 2" xfId="34604"/>
    <cellStyle name="Normal 20 2 2 5 9" xfId="23411"/>
    <cellStyle name="Normal 20 2 2 6" xfId="1776"/>
    <cellStyle name="Normal 20 2 2 6 2" xfId="6422"/>
    <cellStyle name="Normal 20 2 2 6 2 2" xfId="25700"/>
    <cellStyle name="Normal 20 2 2 6 3" xfId="9392"/>
    <cellStyle name="Normal 20 2 2 6 3 2" xfId="27216"/>
    <cellStyle name="Normal 20 2 2 6 4" xfId="11599"/>
    <cellStyle name="Normal 20 2 2 6 4 2" xfId="28560"/>
    <cellStyle name="Normal 20 2 2 6 5" xfId="14333"/>
    <cellStyle name="Normal 20 2 2 6 5 2" xfId="30140"/>
    <cellStyle name="Normal 20 2 2 6 6" xfId="15439"/>
    <cellStyle name="Normal 20 2 2 6 6 2" xfId="30753"/>
    <cellStyle name="Normal 20 2 2 6 7" xfId="18221"/>
    <cellStyle name="Normal 20 2 2 6 7 2" xfId="32592"/>
    <cellStyle name="Normal 20 2 2 6 8" xfId="20429"/>
    <cellStyle name="Normal 20 2 2 6 8 2" xfId="33936"/>
    <cellStyle name="Normal 20 2 2 6 9" xfId="23717"/>
    <cellStyle name="Normal 20 2 2 7" xfId="3951"/>
    <cellStyle name="Normal 20 2 2 7 2" xfId="7059"/>
    <cellStyle name="Normal 20 2 2 7 2 2" xfId="26653"/>
    <cellStyle name="Normal 20 2 2 7 3" xfId="10707"/>
    <cellStyle name="Normal 20 2 2 7 3 2" xfId="27997"/>
    <cellStyle name="Normal 20 2 2 7 4" xfId="12914"/>
    <cellStyle name="Normal 20 2 2 7 4 2" xfId="29341"/>
    <cellStyle name="Normal 20 2 2 7 5" xfId="16056"/>
    <cellStyle name="Normal 20 2 2 7 5 2" xfId="31135"/>
    <cellStyle name="Normal 20 2 2 7 6" xfId="17329"/>
    <cellStyle name="Normal 20 2 2 7 6 2" xfId="32029"/>
    <cellStyle name="Normal 20 2 2 7 7" xfId="19536"/>
    <cellStyle name="Normal 20 2 2 7 7 2" xfId="33373"/>
    <cellStyle name="Normal 20 2 2 7 8" xfId="21744"/>
    <cellStyle name="Normal 20 2 2 7 8 2" xfId="34717"/>
    <cellStyle name="Normal 20 2 2 7 9" xfId="24898"/>
    <cellStyle name="Normal 20 2 2 8" xfId="4909"/>
    <cellStyle name="Normal 20 2 2 8 2" xfId="25385"/>
    <cellStyle name="Normal 20 2 2 9" xfId="9028"/>
    <cellStyle name="Normal 20 2 2 9 2" xfId="27011"/>
    <cellStyle name="Normal 20 2 3" xfId="1974"/>
    <cellStyle name="Normal 20 2 3 10" xfId="22388"/>
    <cellStyle name="Normal 20 2 3 2" xfId="5083"/>
    <cellStyle name="Normal 20 2 3 2 2" xfId="23785"/>
    <cellStyle name="Normal 20 2 3 3" xfId="7686"/>
    <cellStyle name="Normal 20 2 3 3 2" xfId="25791"/>
    <cellStyle name="Normal 20 2 3 4" xfId="9500"/>
    <cellStyle name="Normal 20 2 3 4 2" xfId="27289"/>
    <cellStyle name="Normal 20 2 3 5" xfId="11707"/>
    <cellStyle name="Normal 20 2 3 5 2" xfId="28633"/>
    <cellStyle name="Normal 20 2 3 6" xfId="14484"/>
    <cellStyle name="Normal 20 2 3 6 2" xfId="30240"/>
    <cellStyle name="Normal 20 2 3 7" xfId="15040"/>
    <cellStyle name="Normal 20 2 3 7 2" xfId="30460"/>
    <cellStyle name="Normal 20 2 3 8" xfId="18329"/>
    <cellStyle name="Normal 20 2 3 8 2" xfId="32665"/>
    <cellStyle name="Normal 20 2 3 9" xfId="20537"/>
    <cellStyle name="Normal 20 2 3 9 2" xfId="34009"/>
    <cellStyle name="Normal 20 2 4" xfId="2829"/>
    <cellStyle name="Normal 20 2 4 10" xfId="22794"/>
    <cellStyle name="Normal 20 2 4 2" xfId="5489"/>
    <cellStyle name="Normal 20 2 4 2 2" xfId="24359"/>
    <cellStyle name="Normal 20 2 4 3" xfId="8239"/>
    <cellStyle name="Normal 20 2 4 3 2" xfId="26209"/>
    <cellStyle name="Normal 20 2 4 4" xfId="10083"/>
    <cellStyle name="Normal 20 2 4 4 2" xfId="27553"/>
    <cellStyle name="Normal 20 2 4 5" xfId="12290"/>
    <cellStyle name="Normal 20 2 4 5 2" xfId="28897"/>
    <cellStyle name="Normal 20 2 4 6" xfId="15209"/>
    <cellStyle name="Normal 20 2 4 6 2" xfId="30567"/>
    <cellStyle name="Normal 20 2 4 7" xfId="16705"/>
    <cellStyle name="Normal 20 2 4 7 2" xfId="31585"/>
    <cellStyle name="Normal 20 2 4 8" xfId="18912"/>
    <cellStyle name="Normal 20 2 4 8 2" xfId="32929"/>
    <cellStyle name="Normal 20 2 4 9" xfId="21120"/>
    <cellStyle name="Normal 20 2 4 9 2" xfId="34273"/>
    <cellStyle name="Normal 20 2 5" xfId="2638"/>
    <cellStyle name="Normal 20 2 5 10" xfId="22694"/>
    <cellStyle name="Normal 20 2 5 2" xfId="5389"/>
    <cellStyle name="Normal 20 2 5 2 2" xfId="24259"/>
    <cellStyle name="Normal 20 2 5 3" xfId="8139"/>
    <cellStyle name="Normal 20 2 5 3 2" xfId="26135"/>
    <cellStyle name="Normal 20 2 5 4" xfId="9983"/>
    <cellStyle name="Normal 20 2 5 4 2" xfId="27479"/>
    <cellStyle name="Normal 20 2 5 5" xfId="12190"/>
    <cellStyle name="Normal 20 2 5 5 2" xfId="28823"/>
    <cellStyle name="Normal 20 2 5 6" xfId="15066"/>
    <cellStyle name="Normal 20 2 5 6 2" xfId="30478"/>
    <cellStyle name="Normal 20 2 5 7" xfId="16605"/>
    <cellStyle name="Normal 20 2 5 7 2" xfId="31511"/>
    <cellStyle name="Normal 20 2 5 8" xfId="18812"/>
    <cellStyle name="Normal 20 2 5 8 2" xfId="32855"/>
    <cellStyle name="Normal 20 2 5 9" xfId="21020"/>
    <cellStyle name="Normal 20 2 5 9 2" xfId="34199"/>
    <cellStyle name="Normal 20 2 6" xfId="1848"/>
    <cellStyle name="Normal 20 2 6 2" xfId="5983"/>
    <cellStyle name="Normal 20 2 6 2 2" xfId="25730"/>
    <cellStyle name="Normal 20 2 6 3" xfId="9431"/>
    <cellStyle name="Normal 20 2 6 3 2" xfId="27246"/>
    <cellStyle name="Normal 20 2 6 4" xfId="11638"/>
    <cellStyle name="Normal 20 2 6 4 2" xfId="28590"/>
    <cellStyle name="Normal 20 2 6 5" xfId="14388"/>
    <cellStyle name="Normal 20 2 6 5 2" xfId="30179"/>
    <cellStyle name="Normal 20 2 6 6" xfId="14792"/>
    <cellStyle name="Normal 20 2 6 6 2" xfId="30421"/>
    <cellStyle name="Normal 20 2 6 7" xfId="18260"/>
    <cellStyle name="Normal 20 2 6 7 2" xfId="32622"/>
    <cellStyle name="Normal 20 2 6 8" xfId="20468"/>
    <cellStyle name="Normal 20 2 6 8 2" xfId="33966"/>
    <cellStyle name="Normal 20 2 6 9" xfId="23246"/>
    <cellStyle name="Normal 20 2 7" xfId="3940"/>
    <cellStyle name="Normal 20 2 7 2" xfId="7054"/>
    <cellStyle name="Normal 20 2 7 2 2" xfId="26648"/>
    <cellStyle name="Normal 20 2 7 3" xfId="10702"/>
    <cellStyle name="Normal 20 2 7 3 2" xfId="27992"/>
    <cellStyle name="Normal 20 2 7 4" xfId="12909"/>
    <cellStyle name="Normal 20 2 7 4 2" xfId="29336"/>
    <cellStyle name="Normal 20 2 7 5" xfId="16050"/>
    <cellStyle name="Normal 20 2 7 5 2" xfId="31130"/>
    <cellStyle name="Normal 20 2 7 6" xfId="17324"/>
    <cellStyle name="Normal 20 2 7 6 2" xfId="32024"/>
    <cellStyle name="Normal 20 2 7 7" xfId="19531"/>
    <cellStyle name="Normal 20 2 7 7 2" xfId="33368"/>
    <cellStyle name="Normal 20 2 7 8" xfId="21739"/>
    <cellStyle name="Normal 20 2 7 8 2" xfId="34712"/>
    <cellStyle name="Normal 20 2 7 9" xfId="24893"/>
    <cellStyle name="Normal 20 2 8" xfId="4571"/>
    <cellStyle name="Normal 20 2 8 2" xfId="7260"/>
    <cellStyle name="Normal 20 2 8 2 2" xfId="26854"/>
    <cellStyle name="Normal 20 2 8 3" xfId="10908"/>
    <cellStyle name="Normal 20 2 8 3 2" xfId="28198"/>
    <cellStyle name="Normal 20 2 8 4" xfId="13115"/>
    <cellStyle name="Normal 20 2 8 4 2" xfId="29542"/>
    <cellStyle name="Normal 20 2 8 5" xfId="16454"/>
    <cellStyle name="Normal 20 2 8 5 2" xfId="31459"/>
    <cellStyle name="Normal 20 2 8 6" xfId="17530"/>
    <cellStyle name="Normal 20 2 8 6 2" xfId="32230"/>
    <cellStyle name="Normal 20 2 8 7" xfId="19737"/>
    <cellStyle name="Normal 20 2 8 7 2" xfId="33574"/>
    <cellStyle name="Normal 20 2 8 8" xfId="21945"/>
    <cellStyle name="Normal 20 2 8 8 2" xfId="34918"/>
    <cellStyle name="Normal 20 2 8 9" xfId="25099"/>
    <cellStyle name="Normal 20 2 9" xfId="4754"/>
    <cellStyle name="Normal 20 2 9 2" xfId="25220"/>
    <cellStyle name="Normal 20 3" xfId="1106"/>
    <cellStyle name="Normal 20 3 10" xfId="8913"/>
    <cellStyle name="Normal 20 3 10 2" xfId="26947"/>
    <cellStyle name="Normal 20 3 11" xfId="11120"/>
    <cellStyle name="Normal 20 3 11 2" xfId="28291"/>
    <cellStyle name="Normal 20 3 12" xfId="13766"/>
    <cellStyle name="Normal 20 3 12 2" xfId="29827"/>
    <cellStyle name="Normal 20 3 13" xfId="16497"/>
    <cellStyle name="Normal 20 3 13 2" xfId="31493"/>
    <cellStyle name="Normal 20 3 14" xfId="17742"/>
    <cellStyle name="Normal 20 3 14 2" xfId="32323"/>
    <cellStyle name="Normal 20 3 15" xfId="19950"/>
    <cellStyle name="Normal 20 3 15 2" xfId="33667"/>
    <cellStyle name="Normal 20 3 16" xfId="22091"/>
    <cellStyle name="Normal 20 3 2" xfId="1254"/>
    <cellStyle name="Normal 20 3 2 10" xfId="11267"/>
    <cellStyle name="Normal 20 3 2 10 2" xfId="28387"/>
    <cellStyle name="Normal 20 3 2 11" xfId="13913"/>
    <cellStyle name="Normal 20 3 2 11 2" xfId="29923"/>
    <cellStyle name="Normal 20 3 2 12" xfId="16471"/>
    <cellStyle name="Normal 20 3 2 12 2" xfId="31474"/>
    <cellStyle name="Normal 20 3 2 13" xfId="17889"/>
    <cellStyle name="Normal 20 3 2 13 2" xfId="32419"/>
    <cellStyle name="Normal 20 3 2 14" xfId="20097"/>
    <cellStyle name="Normal 20 3 2 14 2" xfId="33763"/>
    <cellStyle name="Normal 20 3 2 15" xfId="22264"/>
    <cellStyle name="Normal 20 3 2 2" xfId="2213"/>
    <cellStyle name="Normal 20 3 2 2 10" xfId="22585"/>
    <cellStyle name="Normal 20 3 2 2 2" xfId="5280"/>
    <cellStyle name="Normal 20 3 2 2 2 2" xfId="24007"/>
    <cellStyle name="Normal 20 3 2 2 3" xfId="7897"/>
    <cellStyle name="Normal 20 3 2 2 3 2" xfId="26015"/>
    <cellStyle name="Normal 20 3 2 2 4" xfId="9730"/>
    <cellStyle name="Normal 20 3 2 2 4 2" xfId="27436"/>
    <cellStyle name="Normal 20 3 2 2 5" xfId="11937"/>
    <cellStyle name="Normal 20 3 2 2 5 2" xfId="28780"/>
    <cellStyle name="Normal 20 3 2 2 6" xfId="14716"/>
    <cellStyle name="Normal 20 3 2 2 6 2" xfId="30388"/>
    <cellStyle name="Normal 20 3 2 2 7" xfId="13555"/>
    <cellStyle name="Normal 20 3 2 2 7 2" xfId="29739"/>
    <cellStyle name="Normal 20 3 2 2 8" xfId="18559"/>
    <cellStyle name="Normal 20 3 2 2 8 2" xfId="32812"/>
    <cellStyle name="Normal 20 3 2 2 9" xfId="20767"/>
    <cellStyle name="Normal 20 3 2 2 9 2" xfId="34156"/>
    <cellStyle name="Normal 20 3 2 3" xfId="3047"/>
    <cellStyle name="Normal 20 3 2 3 10" xfId="22955"/>
    <cellStyle name="Normal 20 3 2 3 2" xfId="5650"/>
    <cellStyle name="Normal 20 3 2 3 2 2" xfId="24520"/>
    <cellStyle name="Normal 20 3 2 3 3" xfId="8400"/>
    <cellStyle name="Normal 20 3 2 3 3 2" xfId="26345"/>
    <cellStyle name="Normal 20 3 2 3 4" xfId="10244"/>
    <cellStyle name="Normal 20 3 2 3 4 2" xfId="27689"/>
    <cellStyle name="Normal 20 3 2 3 5" xfId="12451"/>
    <cellStyle name="Normal 20 3 2 3 5 2" xfId="29033"/>
    <cellStyle name="Normal 20 3 2 3 6" xfId="15401"/>
    <cellStyle name="Normal 20 3 2 3 6 2" xfId="30725"/>
    <cellStyle name="Normal 20 3 2 3 7" xfId="16866"/>
    <cellStyle name="Normal 20 3 2 3 7 2" xfId="31721"/>
    <cellStyle name="Normal 20 3 2 3 8" xfId="19073"/>
    <cellStyle name="Normal 20 3 2 3 8 2" xfId="33065"/>
    <cellStyle name="Normal 20 3 2 3 9" xfId="21281"/>
    <cellStyle name="Normal 20 3 2 3 9 2" xfId="34409"/>
    <cellStyle name="Normal 20 3 2 4" xfId="3342"/>
    <cellStyle name="Normal 20 3 2 4 10" xfId="23123"/>
    <cellStyle name="Normal 20 3 2 4 2" xfId="5818"/>
    <cellStyle name="Normal 20 3 2 4 2 2" xfId="24688"/>
    <cellStyle name="Normal 20 3 2 4 3" xfId="8568"/>
    <cellStyle name="Normal 20 3 2 4 3 2" xfId="26487"/>
    <cellStyle name="Normal 20 3 2 4 4" xfId="10412"/>
    <cellStyle name="Normal 20 3 2 4 4 2" xfId="27831"/>
    <cellStyle name="Normal 20 3 2 4 5" xfId="12619"/>
    <cellStyle name="Normal 20 3 2 4 5 2" xfId="29175"/>
    <cellStyle name="Normal 20 3 2 4 6" xfId="15628"/>
    <cellStyle name="Normal 20 3 2 4 6 2" xfId="30899"/>
    <cellStyle name="Normal 20 3 2 4 7" xfId="17034"/>
    <cellStyle name="Normal 20 3 2 4 7 2" xfId="31863"/>
    <cellStyle name="Normal 20 3 2 4 8" xfId="19241"/>
    <cellStyle name="Normal 20 3 2 4 8 2" xfId="33207"/>
    <cellStyle name="Normal 20 3 2 4 9" xfId="21449"/>
    <cellStyle name="Normal 20 3 2 4 9 2" xfId="34551"/>
    <cellStyle name="Normal 20 3 2 5" xfId="3556"/>
    <cellStyle name="Normal 20 3 2 5 2" xfId="6180"/>
    <cellStyle name="Normal 20 3 2 5 2 2" xfId="26572"/>
    <cellStyle name="Normal 20 3 2 5 3" xfId="10549"/>
    <cellStyle name="Normal 20 3 2 5 3 2" xfId="27916"/>
    <cellStyle name="Normal 20 3 2 5 4" xfId="12756"/>
    <cellStyle name="Normal 20 3 2 5 4 2" xfId="29260"/>
    <cellStyle name="Normal 20 3 2 5 5" xfId="15800"/>
    <cellStyle name="Normal 20 3 2 5 5 2" xfId="31003"/>
    <cellStyle name="Normal 20 3 2 5 6" xfId="17171"/>
    <cellStyle name="Normal 20 3 2 5 6 2" xfId="31948"/>
    <cellStyle name="Normal 20 3 2 5 7" xfId="19378"/>
    <cellStyle name="Normal 20 3 2 5 7 2" xfId="33292"/>
    <cellStyle name="Normal 20 3 2 5 8" xfId="21586"/>
    <cellStyle name="Normal 20 3 2 5 8 2" xfId="34636"/>
    <cellStyle name="Normal 20 3 2 5 9" xfId="23443"/>
    <cellStyle name="Normal 20 3 2 6" xfId="1834"/>
    <cellStyle name="Normal 20 3 2 6 2" xfId="6438"/>
    <cellStyle name="Normal 20 3 2 6 2 2" xfId="25723"/>
    <cellStyle name="Normal 20 3 2 6 3" xfId="9423"/>
    <cellStyle name="Normal 20 3 2 6 3 2" xfId="27239"/>
    <cellStyle name="Normal 20 3 2 6 4" xfId="11630"/>
    <cellStyle name="Normal 20 3 2 6 4 2" xfId="28583"/>
    <cellStyle name="Normal 20 3 2 6 5" xfId="14379"/>
    <cellStyle name="Normal 20 3 2 6 5 2" xfId="30171"/>
    <cellStyle name="Normal 20 3 2 6 6" xfId="14366"/>
    <cellStyle name="Normal 20 3 2 6 6 2" xfId="30163"/>
    <cellStyle name="Normal 20 3 2 6 7" xfId="18252"/>
    <cellStyle name="Normal 20 3 2 6 7 2" xfId="32615"/>
    <cellStyle name="Normal 20 3 2 6 8" xfId="20460"/>
    <cellStyle name="Normal 20 3 2 6 8 2" xfId="33959"/>
    <cellStyle name="Normal 20 3 2 6 9" xfId="23733"/>
    <cellStyle name="Normal 20 3 2 7" xfId="4496"/>
    <cellStyle name="Normal 20 3 2 7 2" xfId="7220"/>
    <cellStyle name="Normal 20 3 2 7 2 2" xfId="26814"/>
    <cellStyle name="Normal 20 3 2 7 3" xfId="10868"/>
    <cellStyle name="Normal 20 3 2 7 3 2" xfId="28158"/>
    <cellStyle name="Normal 20 3 2 7 4" xfId="13075"/>
    <cellStyle name="Normal 20 3 2 7 4 2" xfId="29502"/>
    <cellStyle name="Normal 20 3 2 7 5" xfId="16402"/>
    <cellStyle name="Normal 20 3 2 7 5 2" xfId="31411"/>
    <cellStyle name="Normal 20 3 2 7 6" xfId="17490"/>
    <cellStyle name="Normal 20 3 2 7 6 2" xfId="32190"/>
    <cellStyle name="Normal 20 3 2 7 7" xfId="19697"/>
    <cellStyle name="Normal 20 3 2 7 7 2" xfId="33534"/>
    <cellStyle name="Normal 20 3 2 7 8" xfId="21905"/>
    <cellStyle name="Normal 20 3 2 7 8 2" xfId="34878"/>
    <cellStyle name="Normal 20 3 2 7 9" xfId="25059"/>
    <cellStyle name="Normal 20 3 2 8" xfId="4959"/>
    <cellStyle name="Normal 20 3 2 8 2" xfId="25417"/>
    <cellStyle name="Normal 20 3 2 9" xfId="9060"/>
    <cellStyle name="Normal 20 3 2 9 2" xfId="27043"/>
    <cellStyle name="Normal 20 3 3" xfId="2015"/>
    <cellStyle name="Normal 20 3 3 10" xfId="22438"/>
    <cellStyle name="Normal 20 3 3 2" xfId="5133"/>
    <cellStyle name="Normal 20 3 3 2 2" xfId="23823"/>
    <cellStyle name="Normal 20 3 3 3" xfId="7719"/>
    <cellStyle name="Normal 20 3 3 3 2" xfId="25831"/>
    <cellStyle name="Normal 20 3 3 4" xfId="9541"/>
    <cellStyle name="Normal 20 3 3 4 2" xfId="27329"/>
    <cellStyle name="Normal 20 3 3 5" xfId="11748"/>
    <cellStyle name="Normal 20 3 3 5 2" xfId="28673"/>
    <cellStyle name="Normal 20 3 3 6" xfId="14525"/>
    <cellStyle name="Normal 20 3 3 6 2" xfId="30280"/>
    <cellStyle name="Normal 20 3 3 7" xfId="13550"/>
    <cellStyle name="Normal 20 3 3 7 2" xfId="29735"/>
    <cellStyle name="Normal 20 3 3 8" xfId="18370"/>
    <cellStyle name="Normal 20 3 3 8 2" xfId="32705"/>
    <cellStyle name="Normal 20 3 3 9" xfId="20578"/>
    <cellStyle name="Normal 20 3 3 9 2" xfId="34049"/>
    <cellStyle name="Normal 20 3 4" xfId="2900"/>
    <cellStyle name="Normal 20 3 4 10" xfId="22834"/>
    <cellStyle name="Normal 20 3 4 2" xfId="5529"/>
    <cellStyle name="Normal 20 3 4 2 2" xfId="24399"/>
    <cellStyle name="Normal 20 3 4 3" xfId="8279"/>
    <cellStyle name="Normal 20 3 4 3 2" xfId="26249"/>
    <cellStyle name="Normal 20 3 4 4" xfId="10123"/>
    <cellStyle name="Normal 20 3 4 4 2" xfId="27593"/>
    <cellStyle name="Normal 20 3 4 5" xfId="12330"/>
    <cellStyle name="Normal 20 3 4 5 2" xfId="28937"/>
    <cellStyle name="Normal 20 3 4 6" xfId="15266"/>
    <cellStyle name="Normal 20 3 4 6 2" xfId="30620"/>
    <cellStyle name="Normal 20 3 4 7" xfId="16745"/>
    <cellStyle name="Normal 20 3 4 7 2" xfId="31625"/>
    <cellStyle name="Normal 20 3 4 8" xfId="18952"/>
    <cellStyle name="Normal 20 3 4 8 2" xfId="32969"/>
    <cellStyle name="Normal 20 3 4 9" xfId="21160"/>
    <cellStyle name="Normal 20 3 4 9 2" xfId="34313"/>
    <cellStyle name="Normal 20 3 5" xfId="3195"/>
    <cellStyle name="Normal 20 3 5 10" xfId="23027"/>
    <cellStyle name="Normal 20 3 5 2" xfId="5722"/>
    <cellStyle name="Normal 20 3 5 2 2" xfId="24592"/>
    <cellStyle name="Normal 20 3 5 3" xfId="8472"/>
    <cellStyle name="Normal 20 3 5 3 2" xfId="26391"/>
    <cellStyle name="Normal 20 3 5 4" xfId="10316"/>
    <cellStyle name="Normal 20 3 5 4 2" xfId="27735"/>
    <cellStyle name="Normal 20 3 5 5" xfId="12523"/>
    <cellStyle name="Normal 20 3 5 5 2" xfId="29079"/>
    <cellStyle name="Normal 20 3 5 6" xfId="15513"/>
    <cellStyle name="Normal 20 3 5 6 2" xfId="30793"/>
    <cellStyle name="Normal 20 3 5 7" xfId="16938"/>
    <cellStyle name="Normal 20 3 5 7 2" xfId="31767"/>
    <cellStyle name="Normal 20 3 5 8" xfId="19145"/>
    <cellStyle name="Normal 20 3 5 8 2" xfId="33111"/>
    <cellStyle name="Normal 20 3 5 9" xfId="21353"/>
    <cellStyle name="Normal 20 3 5 9 2" xfId="34455"/>
    <cellStyle name="Normal 20 3 6" xfId="1511"/>
    <cellStyle name="Normal 20 3 6 2" xfId="6033"/>
    <cellStyle name="Normal 20 3 6 2 2" xfId="25553"/>
    <cellStyle name="Normal 20 3 6 3" xfId="9221"/>
    <cellStyle name="Normal 20 3 6 3 2" xfId="27095"/>
    <cellStyle name="Normal 20 3 6 4" xfId="11428"/>
    <cellStyle name="Normal 20 3 6 4 2" xfId="28439"/>
    <cellStyle name="Normal 20 3 6 5" xfId="14121"/>
    <cellStyle name="Normal 20 3 6 5 2" xfId="29996"/>
    <cellStyle name="Normal 20 3 6 6" xfId="14390"/>
    <cellStyle name="Normal 20 3 6 6 2" xfId="30181"/>
    <cellStyle name="Normal 20 3 6 7" xfId="18050"/>
    <cellStyle name="Normal 20 3 6 7 2" xfId="32471"/>
    <cellStyle name="Normal 20 3 6 8" xfId="20258"/>
    <cellStyle name="Normal 20 3 6 8 2" xfId="33815"/>
    <cellStyle name="Normal 20 3 6 9" xfId="23296"/>
    <cellStyle name="Normal 20 3 7" xfId="2184"/>
    <cellStyle name="Normal 20 3 7 2" xfId="6555"/>
    <cellStyle name="Normal 20 3 7 2 2" xfId="25986"/>
    <cellStyle name="Normal 20 3 7 3" xfId="9701"/>
    <cellStyle name="Normal 20 3 7 3 2" xfId="27425"/>
    <cellStyle name="Normal 20 3 7 4" xfId="11908"/>
    <cellStyle name="Normal 20 3 7 4 2" xfId="28769"/>
    <cellStyle name="Normal 20 3 7 5" xfId="14687"/>
    <cellStyle name="Normal 20 3 7 5 2" xfId="30377"/>
    <cellStyle name="Normal 20 3 7 6" xfId="13285"/>
    <cellStyle name="Normal 20 3 7 6 2" xfId="29603"/>
    <cellStyle name="Normal 20 3 7 7" xfId="18530"/>
    <cellStyle name="Normal 20 3 7 7 2" xfId="32801"/>
    <cellStyle name="Normal 20 3 7 8" xfId="20738"/>
    <cellStyle name="Normal 20 3 7 8 2" xfId="34145"/>
    <cellStyle name="Normal 20 3 7 9" xfId="23978"/>
    <cellStyle name="Normal 20 3 8" xfId="3935"/>
    <cellStyle name="Normal 20 3 8 2" xfId="7051"/>
    <cellStyle name="Normal 20 3 8 2 2" xfId="26645"/>
    <cellStyle name="Normal 20 3 8 3" xfId="10699"/>
    <cellStyle name="Normal 20 3 8 3 2" xfId="27989"/>
    <cellStyle name="Normal 20 3 8 4" xfId="12906"/>
    <cellStyle name="Normal 20 3 8 4 2" xfId="29333"/>
    <cellStyle name="Normal 20 3 8 5" xfId="16047"/>
    <cellStyle name="Normal 20 3 8 5 2" xfId="31127"/>
    <cellStyle name="Normal 20 3 8 6" xfId="17321"/>
    <cellStyle name="Normal 20 3 8 6 2" xfId="32021"/>
    <cellStyle name="Normal 20 3 8 7" xfId="19528"/>
    <cellStyle name="Normal 20 3 8 7 2" xfId="33365"/>
    <cellStyle name="Normal 20 3 8 8" xfId="21736"/>
    <cellStyle name="Normal 20 3 8 8 2" xfId="34709"/>
    <cellStyle name="Normal 20 3 8 9" xfId="24890"/>
    <cellStyle name="Normal 20 3 9" xfId="4786"/>
    <cellStyle name="Normal 20 3 9 2" xfId="25270"/>
    <cellStyle name="Normal 20 4" xfId="1171"/>
    <cellStyle name="Normal 20 4 10" xfId="11185"/>
    <cellStyle name="Normal 20 4 10 2" xfId="28323"/>
    <cellStyle name="Normal 20 4 11" xfId="13831"/>
    <cellStyle name="Normal 20 4 11 2" xfId="29859"/>
    <cellStyle name="Normal 20 4 12" xfId="13401"/>
    <cellStyle name="Normal 20 4 12 2" xfId="29650"/>
    <cellStyle name="Normal 20 4 13" xfId="17807"/>
    <cellStyle name="Normal 20 4 13 2" xfId="32355"/>
    <cellStyle name="Normal 20 4 14" xfId="20015"/>
    <cellStyle name="Normal 20 4 14 2" xfId="33699"/>
    <cellStyle name="Normal 20 4 15" xfId="22148"/>
    <cellStyle name="Normal 20 4 2" xfId="2096"/>
    <cellStyle name="Normal 20 4 2 10" xfId="22503"/>
    <cellStyle name="Normal 20 4 2 2" xfId="5198"/>
    <cellStyle name="Normal 20 4 2 2 2" xfId="23890"/>
    <cellStyle name="Normal 20 4 2 3" xfId="7781"/>
    <cellStyle name="Normal 20 4 2 3 2" xfId="25898"/>
    <cellStyle name="Normal 20 4 2 4" xfId="9613"/>
    <cellStyle name="Normal 20 4 2 4 2" xfId="27371"/>
    <cellStyle name="Normal 20 4 2 5" xfId="11820"/>
    <cellStyle name="Normal 20 4 2 5 2" xfId="28715"/>
    <cellStyle name="Normal 20 4 2 6" xfId="14599"/>
    <cellStyle name="Normal 20 4 2 6 2" xfId="30323"/>
    <cellStyle name="Normal 20 4 2 7" xfId="13243"/>
    <cellStyle name="Normal 20 4 2 7 2" xfId="29587"/>
    <cellStyle name="Normal 20 4 2 8" xfId="18442"/>
    <cellStyle name="Normal 20 4 2 8 2" xfId="32747"/>
    <cellStyle name="Normal 20 4 2 9" xfId="20650"/>
    <cellStyle name="Normal 20 4 2 9 2" xfId="34091"/>
    <cellStyle name="Normal 20 4 3" xfId="2965"/>
    <cellStyle name="Normal 20 4 3 10" xfId="22891"/>
    <cellStyle name="Normal 20 4 3 2" xfId="5586"/>
    <cellStyle name="Normal 20 4 3 2 2" xfId="24456"/>
    <cellStyle name="Normal 20 4 3 3" xfId="8336"/>
    <cellStyle name="Normal 20 4 3 3 2" xfId="26281"/>
    <cellStyle name="Normal 20 4 3 4" xfId="10180"/>
    <cellStyle name="Normal 20 4 3 4 2" xfId="27625"/>
    <cellStyle name="Normal 20 4 3 5" xfId="12387"/>
    <cellStyle name="Normal 20 4 3 5 2" xfId="28969"/>
    <cellStyle name="Normal 20 4 3 6" xfId="15326"/>
    <cellStyle name="Normal 20 4 3 6 2" xfId="30653"/>
    <cellStyle name="Normal 20 4 3 7" xfId="16802"/>
    <cellStyle name="Normal 20 4 3 7 2" xfId="31657"/>
    <cellStyle name="Normal 20 4 3 8" xfId="19009"/>
    <cellStyle name="Normal 20 4 3 8 2" xfId="33001"/>
    <cellStyle name="Normal 20 4 3 9" xfId="21217"/>
    <cellStyle name="Normal 20 4 3 9 2" xfId="34345"/>
    <cellStyle name="Normal 20 4 4" xfId="3260"/>
    <cellStyle name="Normal 20 4 4 10" xfId="23059"/>
    <cellStyle name="Normal 20 4 4 2" xfId="5754"/>
    <cellStyle name="Normal 20 4 4 2 2" xfId="24624"/>
    <cellStyle name="Normal 20 4 4 3" xfId="8504"/>
    <cellStyle name="Normal 20 4 4 3 2" xfId="26423"/>
    <cellStyle name="Normal 20 4 4 4" xfId="10348"/>
    <cellStyle name="Normal 20 4 4 4 2" xfId="27767"/>
    <cellStyle name="Normal 20 4 4 5" xfId="12555"/>
    <cellStyle name="Normal 20 4 4 5 2" xfId="29111"/>
    <cellStyle name="Normal 20 4 4 6" xfId="15554"/>
    <cellStyle name="Normal 20 4 4 6 2" xfId="30829"/>
    <cellStyle name="Normal 20 4 4 7" xfId="16970"/>
    <cellStyle name="Normal 20 4 4 7 2" xfId="31799"/>
    <cellStyle name="Normal 20 4 4 8" xfId="19177"/>
    <cellStyle name="Normal 20 4 4 8 2" xfId="33143"/>
    <cellStyle name="Normal 20 4 4 9" xfId="21385"/>
    <cellStyle name="Normal 20 4 4 9 2" xfId="34487"/>
    <cellStyle name="Normal 20 4 5" xfId="1599"/>
    <cellStyle name="Normal 20 4 5 2" xfId="6098"/>
    <cellStyle name="Normal 20 4 5 2 2" xfId="25587"/>
    <cellStyle name="Normal 20 4 5 3" xfId="9269"/>
    <cellStyle name="Normal 20 4 5 3 2" xfId="27127"/>
    <cellStyle name="Normal 20 4 5 4" xfId="11476"/>
    <cellStyle name="Normal 20 4 5 4 2" xfId="28471"/>
    <cellStyle name="Normal 20 4 5 5" xfId="14184"/>
    <cellStyle name="Normal 20 4 5 5 2" xfId="30039"/>
    <cellStyle name="Normal 20 4 5 6" xfId="13740"/>
    <cellStyle name="Normal 20 4 5 6 2" xfId="29812"/>
    <cellStyle name="Normal 20 4 5 7" xfId="18098"/>
    <cellStyle name="Normal 20 4 5 7 2" xfId="32503"/>
    <cellStyle name="Normal 20 4 5 8" xfId="20306"/>
    <cellStyle name="Normal 20 4 5 8 2" xfId="33847"/>
    <cellStyle name="Normal 20 4 5 9" xfId="23361"/>
    <cellStyle name="Normal 20 4 6" xfId="4262"/>
    <cellStyle name="Normal 20 4 6 2" xfId="7148"/>
    <cellStyle name="Normal 20 4 6 2 2" xfId="26742"/>
    <cellStyle name="Normal 20 4 6 3" xfId="10796"/>
    <cellStyle name="Normal 20 4 6 3 2" xfId="28086"/>
    <cellStyle name="Normal 20 4 6 4" xfId="13003"/>
    <cellStyle name="Normal 20 4 6 4 2" xfId="29430"/>
    <cellStyle name="Normal 20 4 6 5" xfId="16246"/>
    <cellStyle name="Normal 20 4 6 5 2" xfId="31291"/>
    <cellStyle name="Normal 20 4 6 6" xfId="17418"/>
    <cellStyle name="Normal 20 4 6 6 2" xfId="32118"/>
    <cellStyle name="Normal 20 4 6 7" xfId="19625"/>
    <cellStyle name="Normal 20 4 6 7 2" xfId="33462"/>
    <cellStyle name="Normal 20 4 6 8" xfId="21833"/>
    <cellStyle name="Normal 20 4 6 8 2" xfId="34806"/>
    <cellStyle name="Normal 20 4 6 9" xfId="24987"/>
    <cellStyle name="Normal 20 4 7" xfId="4523"/>
    <cellStyle name="Normal 20 4 7 2" xfId="7236"/>
    <cellStyle name="Normal 20 4 7 2 2" xfId="26830"/>
    <cellStyle name="Normal 20 4 7 3" xfId="10884"/>
    <cellStyle name="Normal 20 4 7 3 2" xfId="28174"/>
    <cellStyle name="Normal 20 4 7 4" xfId="13091"/>
    <cellStyle name="Normal 20 4 7 4 2" xfId="29518"/>
    <cellStyle name="Normal 20 4 7 5" xfId="16422"/>
    <cellStyle name="Normal 20 4 7 5 2" xfId="31430"/>
    <cellStyle name="Normal 20 4 7 6" xfId="17506"/>
    <cellStyle name="Normal 20 4 7 6 2" xfId="32206"/>
    <cellStyle name="Normal 20 4 7 7" xfId="19713"/>
    <cellStyle name="Normal 20 4 7 7 2" xfId="33550"/>
    <cellStyle name="Normal 20 4 7 8" xfId="21921"/>
    <cellStyle name="Normal 20 4 7 8 2" xfId="34894"/>
    <cellStyle name="Normal 20 4 7 9" xfId="25075"/>
    <cellStyle name="Normal 20 4 8" xfId="4843"/>
    <cellStyle name="Normal 20 4 8 2" xfId="25335"/>
    <cellStyle name="Normal 20 4 9" xfId="8978"/>
    <cellStyle name="Normal 20 4 9 2" xfId="26979"/>
    <cellStyle name="Normal 20 5" xfId="1743"/>
    <cellStyle name="Normal 20 5 10" xfId="22322"/>
    <cellStyle name="Normal 20 5 2" xfId="5017"/>
    <cellStyle name="Normal 20 5 2 2" xfId="23692"/>
    <cellStyle name="Normal 20 5 3" xfId="7619"/>
    <cellStyle name="Normal 20 5 3 2" xfId="25671"/>
    <cellStyle name="Normal 20 5 4" xfId="9363"/>
    <cellStyle name="Normal 20 5 4 2" xfId="27187"/>
    <cellStyle name="Normal 20 5 5" xfId="11570"/>
    <cellStyle name="Normal 20 5 5 2" xfId="28531"/>
    <cellStyle name="Normal 20 5 6" xfId="14302"/>
    <cellStyle name="Normal 20 5 6 2" xfId="30109"/>
    <cellStyle name="Normal 20 5 7" xfId="15248"/>
    <cellStyle name="Normal 20 5 7 2" xfId="30602"/>
    <cellStyle name="Normal 20 5 8" xfId="18192"/>
    <cellStyle name="Normal 20 5 8 2" xfId="32563"/>
    <cellStyle name="Normal 20 5 9" xfId="20400"/>
    <cellStyle name="Normal 20 5 9 2" xfId="33907"/>
    <cellStyle name="Normal 20 6" xfId="2720"/>
    <cellStyle name="Normal 20 6 10" xfId="22720"/>
    <cellStyle name="Normal 20 6 2" xfId="5415"/>
    <cellStyle name="Normal 20 6 2 2" xfId="24285"/>
    <cellStyle name="Normal 20 6 3" xfId="8165"/>
    <cellStyle name="Normal 20 6 3 2" xfId="26161"/>
    <cellStyle name="Normal 20 6 4" xfId="10009"/>
    <cellStyle name="Normal 20 6 4 2" xfId="27505"/>
    <cellStyle name="Normal 20 6 5" xfId="12216"/>
    <cellStyle name="Normal 20 6 5 2" xfId="28849"/>
    <cellStyle name="Normal 20 6 6" xfId="15115"/>
    <cellStyle name="Normal 20 6 6 2" xfId="30510"/>
    <cellStyle name="Normal 20 6 7" xfId="16631"/>
    <cellStyle name="Normal 20 6 7 2" xfId="31537"/>
    <cellStyle name="Normal 20 6 8" xfId="18838"/>
    <cellStyle name="Normal 20 6 8 2" xfId="32881"/>
    <cellStyle name="Normal 20 6 9" xfId="21046"/>
    <cellStyle name="Normal 20 6 9 2" xfId="34225"/>
    <cellStyle name="Normal 20 7" xfId="2757"/>
    <cellStyle name="Normal 20 7 10" xfId="22748"/>
    <cellStyle name="Normal 20 7 2" xfId="5443"/>
    <cellStyle name="Normal 20 7 2 2" xfId="24313"/>
    <cellStyle name="Normal 20 7 3" xfId="8193"/>
    <cellStyle name="Normal 20 7 3 2" xfId="26189"/>
    <cellStyle name="Normal 20 7 4" xfId="10037"/>
    <cellStyle name="Normal 20 7 4 2" xfId="27533"/>
    <cellStyle name="Normal 20 7 5" xfId="12244"/>
    <cellStyle name="Normal 20 7 5 2" xfId="28877"/>
    <cellStyle name="Normal 20 7 6" xfId="15148"/>
    <cellStyle name="Normal 20 7 6 2" xfId="30540"/>
    <cellStyle name="Normal 20 7 7" xfId="16659"/>
    <cellStyle name="Normal 20 7 7 2" xfId="31565"/>
    <cellStyle name="Normal 20 7 8" xfId="18866"/>
    <cellStyle name="Normal 20 7 8 2" xfId="32909"/>
    <cellStyle name="Normal 20 7 9" xfId="21074"/>
    <cellStyle name="Normal 20 7 9 2" xfId="34253"/>
    <cellStyle name="Normal 20 8" xfId="1900"/>
    <cellStyle name="Normal 20 8 2" xfId="5917"/>
    <cellStyle name="Normal 20 8 2 2" xfId="25747"/>
    <cellStyle name="Normal 20 8 3" xfId="9454"/>
    <cellStyle name="Normal 20 8 3 2" xfId="27263"/>
    <cellStyle name="Normal 20 8 4" xfId="11661"/>
    <cellStyle name="Normal 20 8 4 2" xfId="28607"/>
    <cellStyle name="Normal 20 8 5" xfId="14425"/>
    <cellStyle name="Normal 20 8 5 2" xfId="30206"/>
    <cellStyle name="Normal 20 8 6" xfId="14380"/>
    <cellStyle name="Normal 20 8 6 2" xfId="30172"/>
    <cellStyle name="Normal 20 8 7" xfId="18283"/>
    <cellStyle name="Normal 20 8 7 2" xfId="32639"/>
    <cellStyle name="Normal 20 8 8" xfId="20491"/>
    <cellStyle name="Normal 20 8 8 2" xfId="33983"/>
    <cellStyle name="Normal 20 8 9" xfId="23180"/>
    <cellStyle name="Normal 20 9" xfId="3781"/>
    <cellStyle name="Normal 20 9 2" xfId="6996"/>
    <cellStyle name="Normal 20 9 2 2" xfId="26616"/>
    <cellStyle name="Normal 20 9 3" xfId="10644"/>
    <cellStyle name="Normal 20 9 3 2" xfId="27960"/>
    <cellStyle name="Normal 20 9 4" xfId="12851"/>
    <cellStyle name="Normal 20 9 4 2" xfId="29304"/>
    <cellStyle name="Normal 20 9 5" xfId="15950"/>
    <cellStyle name="Normal 20 9 5 2" xfId="31073"/>
    <cellStyle name="Normal 20 9 6" xfId="17266"/>
    <cellStyle name="Normal 20 9 6 2" xfId="31992"/>
    <cellStyle name="Normal 20 9 7" xfId="19473"/>
    <cellStyle name="Normal 20 9 7 2" xfId="33336"/>
    <cellStyle name="Normal 20 9 8" xfId="21681"/>
    <cellStyle name="Normal 20 9 8 2" xfId="34680"/>
    <cellStyle name="Normal 20 9 9" xfId="24835"/>
    <cellStyle name="Normal 21" xfId="639"/>
    <cellStyle name="Normal 21 10" xfId="4553"/>
    <cellStyle name="Normal 21 10 2" xfId="7251"/>
    <cellStyle name="Normal 21 10 2 2" xfId="26845"/>
    <cellStyle name="Normal 21 10 3" xfId="10899"/>
    <cellStyle name="Normal 21 10 3 2" xfId="28189"/>
    <cellStyle name="Normal 21 10 4" xfId="13106"/>
    <cellStyle name="Normal 21 10 4 2" xfId="29533"/>
    <cellStyle name="Normal 21 10 5" xfId="16440"/>
    <cellStyle name="Normal 21 10 5 2" xfId="31447"/>
    <cellStyle name="Normal 21 10 6" xfId="17521"/>
    <cellStyle name="Normal 21 10 6 2" xfId="32221"/>
    <cellStyle name="Normal 21 10 7" xfId="19728"/>
    <cellStyle name="Normal 21 10 7 2" xfId="33565"/>
    <cellStyle name="Normal 21 10 8" xfId="21936"/>
    <cellStyle name="Normal 21 10 8 2" xfId="34909"/>
    <cellStyle name="Normal 21 10 9" xfId="25090"/>
    <cellStyle name="Normal 21 11" xfId="4704"/>
    <cellStyle name="Normal 21 11 2" xfId="25155"/>
    <cellStyle name="Normal 21 12" xfId="8798"/>
    <cellStyle name="Normal 21 12 2" xfId="26884"/>
    <cellStyle name="Normal 21 13" xfId="11005"/>
    <cellStyle name="Normal 21 13 2" xfId="28228"/>
    <cellStyle name="Normal 21 14" xfId="13467"/>
    <cellStyle name="Normal 21 14 2" xfId="29687"/>
    <cellStyle name="Normal 21 15" xfId="15501"/>
    <cellStyle name="Normal 21 15 2" xfId="30782"/>
    <cellStyle name="Normal 21 16" xfId="17627"/>
    <cellStyle name="Normal 21 16 2" xfId="32260"/>
    <cellStyle name="Normal 21 17" xfId="19835"/>
    <cellStyle name="Normal 21 17 2" xfId="33604"/>
    <cellStyle name="Normal 21 18" xfId="22009"/>
    <cellStyle name="Normal 21 19" xfId="37876"/>
    <cellStyle name="Normal 21 2" xfId="946"/>
    <cellStyle name="Normal 21 2 10" xfId="8864"/>
    <cellStyle name="Normal 21 2 10 2" xfId="26916"/>
    <cellStyle name="Normal 21 2 11" xfId="11071"/>
    <cellStyle name="Normal 21 2 11 2" xfId="28260"/>
    <cellStyle name="Normal 21 2 12" xfId="13655"/>
    <cellStyle name="Normal 21 2 12 2" xfId="29770"/>
    <cellStyle name="Normal 21 2 13" xfId="16490"/>
    <cellStyle name="Normal 21 2 13 2" xfId="31489"/>
    <cellStyle name="Normal 21 2 14" xfId="17693"/>
    <cellStyle name="Normal 21 2 14 2" xfId="32292"/>
    <cellStyle name="Normal 21 2 15" xfId="19901"/>
    <cellStyle name="Normal 21 2 15 2" xfId="33636"/>
    <cellStyle name="Normal 21 2 16" xfId="22060"/>
    <cellStyle name="Normal 21 2 17" xfId="38493"/>
    <cellStyle name="Normal 21 2 2" xfId="1223"/>
    <cellStyle name="Normal 21 2 2 10" xfId="11236"/>
    <cellStyle name="Normal 21 2 2 10 2" xfId="28356"/>
    <cellStyle name="Normal 21 2 2 11" xfId="13882"/>
    <cellStyle name="Normal 21 2 2 11 2" xfId="29892"/>
    <cellStyle name="Normal 21 2 2 12" xfId="16370"/>
    <cellStyle name="Normal 21 2 2 12 2" xfId="31390"/>
    <cellStyle name="Normal 21 2 2 13" xfId="17858"/>
    <cellStyle name="Normal 21 2 2 13 2" xfId="32388"/>
    <cellStyle name="Normal 21 2 2 14" xfId="20066"/>
    <cellStyle name="Normal 21 2 2 14 2" xfId="33732"/>
    <cellStyle name="Normal 21 2 2 15" xfId="22215"/>
    <cellStyle name="Normal 21 2 2 2" xfId="2163"/>
    <cellStyle name="Normal 21 2 2 2 10" xfId="22554"/>
    <cellStyle name="Normal 21 2 2 2 2" xfId="5249"/>
    <cellStyle name="Normal 21 2 2 2 2 2" xfId="23957"/>
    <cellStyle name="Normal 21 2 2 2 3" xfId="7848"/>
    <cellStyle name="Normal 21 2 2 2 3 2" xfId="25965"/>
    <cellStyle name="Normal 21 2 2 2 4" xfId="9680"/>
    <cellStyle name="Normal 21 2 2 2 4 2" xfId="27404"/>
    <cellStyle name="Normal 21 2 2 2 5" xfId="11887"/>
    <cellStyle name="Normal 21 2 2 2 5 2" xfId="28748"/>
    <cellStyle name="Normal 21 2 2 2 6" xfId="14666"/>
    <cellStyle name="Normal 21 2 2 2 6 2" xfId="30356"/>
    <cellStyle name="Normal 21 2 2 2 7" xfId="13360"/>
    <cellStyle name="Normal 21 2 2 2 7 2" xfId="29638"/>
    <cellStyle name="Normal 21 2 2 2 8" xfId="18509"/>
    <cellStyle name="Normal 21 2 2 2 8 2" xfId="32780"/>
    <cellStyle name="Normal 21 2 2 2 9" xfId="20717"/>
    <cellStyle name="Normal 21 2 2 2 9 2" xfId="34124"/>
    <cellStyle name="Normal 21 2 2 3" xfId="3016"/>
    <cellStyle name="Normal 21 2 2 3 10" xfId="22924"/>
    <cellStyle name="Normal 21 2 2 3 2" xfId="5619"/>
    <cellStyle name="Normal 21 2 2 3 2 2" xfId="24489"/>
    <cellStyle name="Normal 21 2 2 3 3" xfId="8369"/>
    <cellStyle name="Normal 21 2 2 3 3 2" xfId="26314"/>
    <cellStyle name="Normal 21 2 2 3 4" xfId="10213"/>
    <cellStyle name="Normal 21 2 2 3 4 2" xfId="27658"/>
    <cellStyle name="Normal 21 2 2 3 5" xfId="12420"/>
    <cellStyle name="Normal 21 2 2 3 5 2" xfId="29002"/>
    <cellStyle name="Normal 21 2 2 3 6" xfId="15370"/>
    <cellStyle name="Normal 21 2 2 3 6 2" xfId="30694"/>
    <cellStyle name="Normal 21 2 2 3 7" xfId="16835"/>
    <cellStyle name="Normal 21 2 2 3 7 2" xfId="31690"/>
    <cellStyle name="Normal 21 2 2 3 8" xfId="19042"/>
    <cellStyle name="Normal 21 2 2 3 8 2" xfId="33034"/>
    <cellStyle name="Normal 21 2 2 3 9" xfId="21250"/>
    <cellStyle name="Normal 21 2 2 3 9 2" xfId="34378"/>
    <cellStyle name="Normal 21 2 2 4" xfId="3311"/>
    <cellStyle name="Normal 21 2 2 4 10" xfId="23092"/>
    <cellStyle name="Normal 21 2 2 4 2" xfId="5787"/>
    <cellStyle name="Normal 21 2 2 4 2 2" xfId="24657"/>
    <cellStyle name="Normal 21 2 2 4 3" xfId="8537"/>
    <cellStyle name="Normal 21 2 2 4 3 2" xfId="26456"/>
    <cellStyle name="Normal 21 2 2 4 4" xfId="10381"/>
    <cellStyle name="Normal 21 2 2 4 4 2" xfId="27800"/>
    <cellStyle name="Normal 21 2 2 4 5" xfId="12588"/>
    <cellStyle name="Normal 21 2 2 4 5 2" xfId="29144"/>
    <cellStyle name="Normal 21 2 2 4 6" xfId="15597"/>
    <cellStyle name="Normal 21 2 2 4 6 2" xfId="30868"/>
    <cellStyle name="Normal 21 2 2 4 7" xfId="17003"/>
    <cellStyle name="Normal 21 2 2 4 7 2" xfId="31832"/>
    <cellStyle name="Normal 21 2 2 4 8" xfId="19210"/>
    <cellStyle name="Normal 21 2 2 4 8 2" xfId="33176"/>
    <cellStyle name="Normal 21 2 2 4 9" xfId="21418"/>
    <cellStyle name="Normal 21 2 2 4 9 2" xfId="34520"/>
    <cellStyle name="Normal 21 2 2 5" xfId="3507"/>
    <cellStyle name="Normal 21 2 2 5 2" xfId="6149"/>
    <cellStyle name="Normal 21 2 2 5 2 2" xfId="26541"/>
    <cellStyle name="Normal 21 2 2 5 3" xfId="10500"/>
    <cellStyle name="Normal 21 2 2 5 3 2" xfId="27885"/>
    <cellStyle name="Normal 21 2 2 5 4" xfId="12707"/>
    <cellStyle name="Normal 21 2 2 5 4 2" xfId="29229"/>
    <cellStyle name="Normal 21 2 2 5 5" xfId="15751"/>
    <cellStyle name="Normal 21 2 2 5 5 2" xfId="30972"/>
    <cellStyle name="Normal 21 2 2 5 6" xfId="17122"/>
    <cellStyle name="Normal 21 2 2 5 6 2" xfId="31917"/>
    <cellStyle name="Normal 21 2 2 5 7" xfId="19329"/>
    <cellStyle name="Normal 21 2 2 5 7 2" xfId="33261"/>
    <cellStyle name="Normal 21 2 2 5 8" xfId="21537"/>
    <cellStyle name="Normal 21 2 2 5 8 2" xfId="34605"/>
    <cellStyle name="Normal 21 2 2 5 9" xfId="23412"/>
    <cellStyle name="Normal 21 2 2 6" xfId="2008"/>
    <cellStyle name="Normal 21 2 2 6 2" xfId="6484"/>
    <cellStyle name="Normal 21 2 2 6 2 2" xfId="25824"/>
    <cellStyle name="Normal 21 2 2 6 3" xfId="9534"/>
    <cellStyle name="Normal 21 2 2 6 3 2" xfId="27322"/>
    <cellStyle name="Normal 21 2 2 6 4" xfId="11741"/>
    <cellStyle name="Normal 21 2 2 6 4 2" xfId="28666"/>
    <cellStyle name="Normal 21 2 2 6 5" xfId="14518"/>
    <cellStyle name="Normal 21 2 2 6 5 2" xfId="30273"/>
    <cellStyle name="Normal 21 2 2 6 6" xfId="13196"/>
    <cellStyle name="Normal 21 2 2 6 6 2" xfId="29569"/>
    <cellStyle name="Normal 21 2 2 6 7" xfId="18363"/>
    <cellStyle name="Normal 21 2 2 6 7 2" xfId="32698"/>
    <cellStyle name="Normal 21 2 2 6 8" xfId="20571"/>
    <cellStyle name="Normal 21 2 2 6 8 2" xfId="34042"/>
    <cellStyle name="Normal 21 2 2 6 9" xfId="23816"/>
    <cellStyle name="Normal 21 2 2 7" xfId="4042"/>
    <cellStyle name="Normal 21 2 2 7 2" xfId="7086"/>
    <cellStyle name="Normal 21 2 2 7 2 2" xfId="26680"/>
    <cellStyle name="Normal 21 2 2 7 3" xfId="10734"/>
    <cellStyle name="Normal 21 2 2 7 3 2" xfId="28024"/>
    <cellStyle name="Normal 21 2 2 7 4" xfId="12941"/>
    <cellStyle name="Normal 21 2 2 7 4 2" xfId="29368"/>
    <cellStyle name="Normal 21 2 2 7 5" xfId="16114"/>
    <cellStyle name="Normal 21 2 2 7 5 2" xfId="31182"/>
    <cellStyle name="Normal 21 2 2 7 6" xfId="17356"/>
    <cellStyle name="Normal 21 2 2 7 6 2" xfId="32056"/>
    <cellStyle name="Normal 21 2 2 7 7" xfId="19563"/>
    <cellStyle name="Normal 21 2 2 7 7 2" xfId="33400"/>
    <cellStyle name="Normal 21 2 2 7 8" xfId="21771"/>
    <cellStyle name="Normal 21 2 2 7 8 2" xfId="34744"/>
    <cellStyle name="Normal 21 2 2 7 9" xfId="24925"/>
    <cellStyle name="Normal 21 2 2 8" xfId="4910"/>
    <cellStyle name="Normal 21 2 2 8 2" xfId="25386"/>
    <cellStyle name="Normal 21 2 2 9" xfId="9029"/>
    <cellStyle name="Normal 21 2 2 9 2" xfId="27012"/>
    <cellStyle name="Normal 21 2 3" xfId="1975"/>
    <cellStyle name="Normal 21 2 3 10" xfId="22389"/>
    <cellStyle name="Normal 21 2 3 2" xfId="5084"/>
    <cellStyle name="Normal 21 2 3 2 2" xfId="23786"/>
    <cellStyle name="Normal 21 2 3 3" xfId="7687"/>
    <cellStyle name="Normal 21 2 3 3 2" xfId="25792"/>
    <cellStyle name="Normal 21 2 3 4" xfId="9501"/>
    <cellStyle name="Normal 21 2 3 4 2" xfId="27290"/>
    <cellStyle name="Normal 21 2 3 5" xfId="11708"/>
    <cellStyle name="Normal 21 2 3 5 2" xfId="28634"/>
    <cellStyle name="Normal 21 2 3 6" xfId="14485"/>
    <cellStyle name="Normal 21 2 3 6 2" xfId="30241"/>
    <cellStyle name="Normal 21 2 3 7" xfId="14760"/>
    <cellStyle name="Normal 21 2 3 7 2" xfId="30418"/>
    <cellStyle name="Normal 21 2 3 8" xfId="18330"/>
    <cellStyle name="Normal 21 2 3 8 2" xfId="32666"/>
    <cellStyle name="Normal 21 2 3 9" xfId="20538"/>
    <cellStyle name="Normal 21 2 3 9 2" xfId="34010"/>
    <cellStyle name="Normal 21 2 4" xfId="2830"/>
    <cellStyle name="Normal 21 2 4 10" xfId="22795"/>
    <cellStyle name="Normal 21 2 4 2" xfId="5490"/>
    <cellStyle name="Normal 21 2 4 2 2" xfId="24360"/>
    <cellStyle name="Normal 21 2 4 3" xfId="8240"/>
    <cellStyle name="Normal 21 2 4 3 2" xfId="26210"/>
    <cellStyle name="Normal 21 2 4 4" xfId="10084"/>
    <cellStyle name="Normal 21 2 4 4 2" xfId="27554"/>
    <cellStyle name="Normal 21 2 4 5" xfId="12291"/>
    <cellStyle name="Normal 21 2 4 5 2" xfId="28898"/>
    <cellStyle name="Normal 21 2 4 6" xfId="15210"/>
    <cellStyle name="Normal 21 2 4 6 2" xfId="30568"/>
    <cellStyle name="Normal 21 2 4 7" xfId="16706"/>
    <cellStyle name="Normal 21 2 4 7 2" xfId="31586"/>
    <cellStyle name="Normal 21 2 4 8" xfId="18913"/>
    <cellStyle name="Normal 21 2 4 8 2" xfId="32930"/>
    <cellStyle name="Normal 21 2 4 9" xfId="21121"/>
    <cellStyle name="Normal 21 2 4 9 2" xfId="34274"/>
    <cellStyle name="Normal 21 2 5" xfId="2627"/>
    <cellStyle name="Normal 21 2 5 10" xfId="22690"/>
    <cellStyle name="Normal 21 2 5 2" xfId="5385"/>
    <cellStyle name="Normal 21 2 5 2 2" xfId="24255"/>
    <cellStyle name="Normal 21 2 5 3" xfId="8135"/>
    <cellStyle name="Normal 21 2 5 3 2" xfId="26131"/>
    <cellStyle name="Normal 21 2 5 4" xfId="9979"/>
    <cellStyle name="Normal 21 2 5 4 2" xfId="27475"/>
    <cellStyle name="Normal 21 2 5 5" xfId="12186"/>
    <cellStyle name="Normal 21 2 5 5 2" xfId="28819"/>
    <cellStyle name="Normal 21 2 5 6" xfId="15059"/>
    <cellStyle name="Normal 21 2 5 6 2" xfId="30472"/>
    <cellStyle name="Normal 21 2 5 7" xfId="16601"/>
    <cellStyle name="Normal 21 2 5 7 2" xfId="31507"/>
    <cellStyle name="Normal 21 2 5 8" xfId="18808"/>
    <cellStyle name="Normal 21 2 5 8 2" xfId="32851"/>
    <cellStyle name="Normal 21 2 5 9" xfId="21016"/>
    <cellStyle name="Normal 21 2 5 9 2" xfId="34195"/>
    <cellStyle name="Normal 21 2 6" xfId="1817"/>
    <cellStyle name="Normal 21 2 6 2" xfId="5984"/>
    <cellStyle name="Normal 21 2 6 2 2" xfId="25719"/>
    <cellStyle name="Normal 21 2 6 3" xfId="9417"/>
    <cellStyle name="Normal 21 2 6 3 2" xfId="27235"/>
    <cellStyle name="Normal 21 2 6 4" xfId="11624"/>
    <cellStyle name="Normal 21 2 6 4 2" xfId="28579"/>
    <cellStyle name="Normal 21 2 6 5" xfId="14369"/>
    <cellStyle name="Normal 21 2 6 5 2" xfId="30166"/>
    <cellStyle name="Normal 21 2 6 6" xfId="16128"/>
    <cellStyle name="Normal 21 2 6 6 2" xfId="31193"/>
    <cellStyle name="Normal 21 2 6 7" xfId="18246"/>
    <cellStyle name="Normal 21 2 6 7 2" xfId="32611"/>
    <cellStyle name="Normal 21 2 6 8" xfId="20454"/>
    <cellStyle name="Normal 21 2 6 8 2" xfId="33955"/>
    <cellStyle name="Normal 21 2 6 9" xfId="23247"/>
    <cellStyle name="Normal 21 2 7" xfId="4241"/>
    <cellStyle name="Normal 21 2 7 2" xfId="7139"/>
    <cellStyle name="Normal 21 2 7 2 2" xfId="26733"/>
    <cellStyle name="Normal 21 2 7 3" xfId="10787"/>
    <cellStyle name="Normal 21 2 7 3 2" xfId="28077"/>
    <cellStyle name="Normal 21 2 7 4" xfId="12994"/>
    <cellStyle name="Normal 21 2 7 4 2" xfId="29421"/>
    <cellStyle name="Normal 21 2 7 5" xfId="16235"/>
    <cellStyle name="Normal 21 2 7 5 2" xfId="31280"/>
    <cellStyle name="Normal 21 2 7 6" xfId="17409"/>
    <cellStyle name="Normal 21 2 7 6 2" xfId="32109"/>
    <cellStyle name="Normal 21 2 7 7" xfId="19616"/>
    <cellStyle name="Normal 21 2 7 7 2" xfId="33453"/>
    <cellStyle name="Normal 21 2 7 8" xfId="21824"/>
    <cellStyle name="Normal 21 2 7 8 2" xfId="34797"/>
    <cellStyle name="Normal 21 2 7 9" xfId="24978"/>
    <cellStyle name="Normal 21 2 8" xfId="4456"/>
    <cellStyle name="Normal 21 2 8 2" xfId="7216"/>
    <cellStyle name="Normal 21 2 8 2 2" xfId="26810"/>
    <cellStyle name="Normal 21 2 8 3" xfId="10864"/>
    <cellStyle name="Normal 21 2 8 3 2" xfId="28154"/>
    <cellStyle name="Normal 21 2 8 4" xfId="13071"/>
    <cellStyle name="Normal 21 2 8 4 2" xfId="29498"/>
    <cellStyle name="Normal 21 2 8 5" xfId="16377"/>
    <cellStyle name="Normal 21 2 8 5 2" xfId="31396"/>
    <cellStyle name="Normal 21 2 8 6" xfId="17486"/>
    <cellStyle name="Normal 21 2 8 6 2" xfId="32186"/>
    <cellStyle name="Normal 21 2 8 7" xfId="19693"/>
    <cellStyle name="Normal 21 2 8 7 2" xfId="33530"/>
    <cellStyle name="Normal 21 2 8 8" xfId="21901"/>
    <cellStyle name="Normal 21 2 8 8 2" xfId="34874"/>
    <cellStyle name="Normal 21 2 8 9" xfId="25055"/>
    <cellStyle name="Normal 21 2 9" xfId="4755"/>
    <cellStyle name="Normal 21 2 9 2" xfId="25221"/>
    <cellStyle name="Normal 21 3" xfId="1107"/>
    <cellStyle name="Normal 21 3 10" xfId="8914"/>
    <cellStyle name="Normal 21 3 10 2" xfId="26948"/>
    <cellStyle name="Normal 21 3 11" xfId="11121"/>
    <cellStyle name="Normal 21 3 11 2" xfId="28292"/>
    <cellStyle name="Normal 21 3 12" xfId="13767"/>
    <cellStyle name="Normal 21 3 12 2" xfId="29828"/>
    <cellStyle name="Normal 21 3 13" xfId="16390"/>
    <cellStyle name="Normal 21 3 13 2" xfId="31404"/>
    <cellStyle name="Normal 21 3 14" xfId="17743"/>
    <cellStyle name="Normal 21 3 14 2" xfId="32324"/>
    <cellStyle name="Normal 21 3 15" xfId="19951"/>
    <cellStyle name="Normal 21 3 15 2" xfId="33668"/>
    <cellStyle name="Normal 21 3 16" xfId="22092"/>
    <cellStyle name="Normal 21 3 2" xfId="1255"/>
    <cellStyle name="Normal 21 3 2 10" xfId="11268"/>
    <cellStyle name="Normal 21 3 2 10 2" xfId="28388"/>
    <cellStyle name="Normal 21 3 2 11" xfId="13914"/>
    <cellStyle name="Normal 21 3 2 11 2" xfId="29924"/>
    <cellStyle name="Normal 21 3 2 12" xfId="16212"/>
    <cellStyle name="Normal 21 3 2 12 2" xfId="31261"/>
    <cellStyle name="Normal 21 3 2 13" xfId="17890"/>
    <cellStyle name="Normal 21 3 2 13 2" xfId="32420"/>
    <cellStyle name="Normal 21 3 2 14" xfId="20098"/>
    <cellStyle name="Normal 21 3 2 14 2" xfId="33764"/>
    <cellStyle name="Normal 21 3 2 15" xfId="22265"/>
    <cellStyle name="Normal 21 3 2 2" xfId="2214"/>
    <cellStyle name="Normal 21 3 2 2 10" xfId="22586"/>
    <cellStyle name="Normal 21 3 2 2 2" xfId="5281"/>
    <cellStyle name="Normal 21 3 2 2 2 2" xfId="24008"/>
    <cellStyle name="Normal 21 3 2 2 3" xfId="7898"/>
    <cellStyle name="Normal 21 3 2 2 3 2" xfId="26016"/>
    <cellStyle name="Normal 21 3 2 2 4" xfId="9731"/>
    <cellStyle name="Normal 21 3 2 2 4 2" xfId="27437"/>
    <cellStyle name="Normal 21 3 2 2 5" xfId="11938"/>
    <cellStyle name="Normal 21 3 2 2 5 2" xfId="28781"/>
    <cellStyle name="Normal 21 3 2 2 6" xfId="14717"/>
    <cellStyle name="Normal 21 3 2 2 6 2" xfId="30389"/>
    <cellStyle name="Normal 21 3 2 2 7" xfId="13532"/>
    <cellStyle name="Normal 21 3 2 2 7 2" xfId="29726"/>
    <cellStyle name="Normal 21 3 2 2 8" xfId="18560"/>
    <cellStyle name="Normal 21 3 2 2 8 2" xfId="32813"/>
    <cellStyle name="Normal 21 3 2 2 9" xfId="20768"/>
    <cellStyle name="Normal 21 3 2 2 9 2" xfId="34157"/>
    <cellStyle name="Normal 21 3 2 3" xfId="3048"/>
    <cellStyle name="Normal 21 3 2 3 10" xfId="22956"/>
    <cellStyle name="Normal 21 3 2 3 2" xfId="5651"/>
    <cellStyle name="Normal 21 3 2 3 2 2" xfId="24521"/>
    <cellStyle name="Normal 21 3 2 3 3" xfId="8401"/>
    <cellStyle name="Normal 21 3 2 3 3 2" xfId="26346"/>
    <cellStyle name="Normal 21 3 2 3 4" xfId="10245"/>
    <cellStyle name="Normal 21 3 2 3 4 2" xfId="27690"/>
    <cellStyle name="Normal 21 3 2 3 5" xfId="12452"/>
    <cellStyle name="Normal 21 3 2 3 5 2" xfId="29034"/>
    <cellStyle name="Normal 21 3 2 3 6" xfId="15402"/>
    <cellStyle name="Normal 21 3 2 3 6 2" xfId="30726"/>
    <cellStyle name="Normal 21 3 2 3 7" xfId="16867"/>
    <cellStyle name="Normal 21 3 2 3 7 2" xfId="31722"/>
    <cellStyle name="Normal 21 3 2 3 8" xfId="19074"/>
    <cellStyle name="Normal 21 3 2 3 8 2" xfId="33066"/>
    <cellStyle name="Normal 21 3 2 3 9" xfId="21282"/>
    <cellStyle name="Normal 21 3 2 3 9 2" xfId="34410"/>
    <cellStyle name="Normal 21 3 2 4" xfId="3343"/>
    <cellStyle name="Normal 21 3 2 4 10" xfId="23124"/>
    <cellStyle name="Normal 21 3 2 4 2" xfId="5819"/>
    <cellStyle name="Normal 21 3 2 4 2 2" xfId="24689"/>
    <cellStyle name="Normal 21 3 2 4 3" xfId="8569"/>
    <cellStyle name="Normal 21 3 2 4 3 2" xfId="26488"/>
    <cellStyle name="Normal 21 3 2 4 4" xfId="10413"/>
    <cellStyle name="Normal 21 3 2 4 4 2" xfId="27832"/>
    <cellStyle name="Normal 21 3 2 4 5" xfId="12620"/>
    <cellStyle name="Normal 21 3 2 4 5 2" xfId="29176"/>
    <cellStyle name="Normal 21 3 2 4 6" xfId="15629"/>
    <cellStyle name="Normal 21 3 2 4 6 2" xfId="30900"/>
    <cellStyle name="Normal 21 3 2 4 7" xfId="17035"/>
    <cellStyle name="Normal 21 3 2 4 7 2" xfId="31864"/>
    <cellStyle name="Normal 21 3 2 4 8" xfId="19242"/>
    <cellStyle name="Normal 21 3 2 4 8 2" xfId="33208"/>
    <cellStyle name="Normal 21 3 2 4 9" xfId="21450"/>
    <cellStyle name="Normal 21 3 2 4 9 2" xfId="34552"/>
    <cellStyle name="Normal 21 3 2 5" xfId="3557"/>
    <cellStyle name="Normal 21 3 2 5 2" xfId="6181"/>
    <cellStyle name="Normal 21 3 2 5 2 2" xfId="26573"/>
    <cellStyle name="Normal 21 3 2 5 3" xfId="10550"/>
    <cellStyle name="Normal 21 3 2 5 3 2" xfId="27917"/>
    <cellStyle name="Normal 21 3 2 5 4" xfId="12757"/>
    <cellStyle name="Normal 21 3 2 5 4 2" xfId="29261"/>
    <cellStyle name="Normal 21 3 2 5 5" xfId="15801"/>
    <cellStyle name="Normal 21 3 2 5 5 2" xfId="31004"/>
    <cellStyle name="Normal 21 3 2 5 6" xfId="17172"/>
    <cellStyle name="Normal 21 3 2 5 6 2" xfId="31949"/>
    <cellStyle name="Normal 21 3 2 5 7" xfId="19379"/>
    <cellStyle name="Normal 21 3 2 5 7 2" xfId="33293"/>
    <cellStyle name="Normal 21 3 2 5 8" xfId="21587"/>
    <cellStyle name="Normal 21 3 2 5 8 2" xfId="34637"/>
    <cellStyle name="Normal 21 3 2 5 9" xfId="23444"/>
    <cellStyle name="Normal 21 3 2 6" xfId="1715"/>
    <cellStyle name="Normal 21 3 2 6 2" xfId="6409"/>
    <cellStyle name="Normal 21 3 2 6 2 2" xfId="25656"/>
    <cellStyle name="Normal 21 3 2 6 3" xfId="9346"/>
    <cellStyle name="Normal 21 3 2 6 3 2" xfId="27172"/>
    <cellStyle name="Normal 21 3 2 6 4" xfId="11553"/>
    <cellStyle name="Normal 21 3 2 6 4 2" xfId="28516"/>
    <cellStyle name="Normal 21 3 2 6 5" xfId="14279"/>
    <cellStyle name="Normal 21 3 2 6 5 2" xfId="30093"/>
    <cellStyle name="Normal 21 3 2 6 6" xfId="16241"/>
    <cellStyle name="Normal 21 3 2 6 6 2" xfId="31286"/>
    <cellStyle name="Normal 21 3 2 6 7" xfId="18175"/>
    <cellStyle name="Normal 21 3 2 6 7 2" xfId="32548"/>
    <cellStyle name="Normal 21 3 2 6 8" xfId="20383"/>
    <cellStyle name="Normal 21 3 2 6 8 2" xfId="33892"/>
    <cellStyle name="Normal 21 3 2 6 9" xfId="23677"/>
    <cellStyle name="Normal 21 3 2 7" xfId="4105"/>
    <cellStyle name="Normal 21 3 2 7 2" xfId="7100"/>
    <cellStyle name="Normal 21 3 2 7 2 2" xfId="26694"/>
    <cellStyle name="Normal 21 3 2 7 3" xfId="10748"/>
    <cellStyle name="Normal 21 3 2 7 3 2" xfId="28038"/>
    <cellStyle name="Normal 21 3 2 7 4" xfId="12955"/>
    <cellStyle name="Normal 21 3 2 7 4 2" xfId="29382"/>
    <cellStyle name="Normal 21 3 2 7 5" xfId="16145"/>
    <cellStyle name="Normal 21 3 2 7 5 2" xfId="31208"/>
    <cellStyle name="Normal 21 3 2 7 6" xfId="17370"/>
    <cellStyle name="Normal 21 3 2 7 6 2" xfId="32070"/>
    <cellStyle name="Normal 21 3 2 7 7" xfId="19577"/>
    <cellStyle name="Normal 21 3 2 7 7 2" xfId="33414"/>
    <cellStyle name="Normal 21 3 2 7 8" xfId="21785"/>
    <cellStyle name="Normal 21 3 2 7 8 2" xfId="34758"/>
    <cellStyle name="Normal 21 3 2 7 9" xfId="24939"/>
    <cellStyle name="Normal 21 3 2 8" xfId="4960"/>
    <cellStyle name="Normal 21 3 2 8 2" xfId="25418"/>
    <cellStyle name="Normal 21 3 2 9" xfId="9061"/>
    <cellStyle name="Normal 21 3 2 9 2" xfId="27044"/>
    <cellStyle name="Normal 21 3 3" xfId="2016"/>
    <cellStyle name="Normal 21 3 3 10" xfId="22439"/>
    <cellStyle name="Normal 21 3 3 2" xfId="5134"/>
    <cellStyle name="Normal 21 3 3 2 2" xfId="23824"/>
    <cellStyle name="Normal 21 3 3 3" xfId="7720"/>
    <cellStyle name="Normal 21 3 3 3 2" xfId="25832"/>
    <cellStyle name="Normal 21 3 3 4" xfId="9542"/>
    <cellStyle name="Normal 21 3 3 4 2" xfId="27330"/>
    <cellStyle name="Normal 21 3 3 5" xfId="11749"/>
    <cellStyle name="Normal 21 3 3 5 2" xfId="28674"/>
    <cellStyle name="Normal 21 3 3 6" xfId="14526"/>
    <cellStyle name="Normal 21 3 3 6 2" xfId="30281"/>
    <cellStyle name="Normal 21 3 3 7" xfId="13542"/>
    <cellStyle name="Normal 21 3 3 7 2" xfId="29731"/>
    <cellStyle name="Normal 21 3 3 8" xfId="18371"/>
    <cellStyle name="Normal 21 3 3 8 2" xfId="32706"/>
    <cellStyle name="Normal 21 3 3 9" xfId="20579"/>
    <cellStyle name="Normal 21 3 3 9 2" xfId="34050"/>
    <cellStyle name="Normal 21 3 4" xfId="2901"/>
    <cellStyle name="Normal 21 3 4 10" xfId="22835"/>
    <cellStyle name="Normal 21 3 4 2" xfId="5530"/>
    <cellStyle name="Normal 21 3 4 2 2" xfId="24400"/>
    <cellStyle name="Normal 21 3 4 3" xfId="8280"/>
    <cellStyle name="Normal 21 3 4 3 2" xfId="26250"/>
    <cellStyle name="Normal 21 3 4 4" xfId="10124"/>
    <cellStyle name="Normal 21 3 4 4 2" xfId="27594"/>
    <cellStyle name="Normal 21 3 4 5" xfId="12331"/>
    <cellStyle name="Normal 21 3 4 5 2" xfId="28938"/>
    <cellStyle name="Normal 21 3 4 6" xfId="15267"/>
    <cellStyle name="Normal 21 3 4 6 2" xfId="30621"/>
    <cellStyle name="Normal 21 3 4 7" xfId="16746"/>
    <cellStyle name="Normal 21 3 4 7 2" xfId="31626"/>
    <cellStyle name="Normal 21 3 4 8" xfId="18953"/>
    <cellStyle name="Normal 21 3 4 8 2" xfId="32970"/>
    <cellStyle name="Normal 21 3 4 9" xfId="21161"/>
    <cellStyle name="Normal 21 3 4 9 2" xfId="34314"/>
    <cellStyle name="Normal 21 3 5" xfId="3196"/>
    <cellStyle name="Normal 21 3 5 10" xfId="23028"/>
    <cellStyle name="Normal 21 3 5 2" xfId="5723"/>
    <cellStyle name="Normal 21 3 5 2 2" xfId="24593"/>
    <cellStyle name="Normal 21 3 5 3" xfId="8473"/>
    <cellStyle name="Normal 21 3 5 3 2" xfId="26392"/>
    <cellStyle name="Normal 21 3 5 4" xfId="10317"/>
    <cellStyle name="Normal 21 3 5 4 2" xfId="27736"/>
    <cellStyle name="Normal 21 3 5 5" xfId="12524"/>
    <cellStyle name="Normal 21 3 5 5 2" xfId="29080"/>
    <cellStyle name="Normal 21 3 5 6" xfId="15514"/>
    <cellStyle name="Normal 21 3 5 6 2" xfId="30794"/>
    <cellStyle name="Normal 21 3 5 7" xfId="16939"/>
    <cellStyle name="Normal 21 3 5 7 2" xfId="31768"/>
    <cellStyle name="Normal 21 3 5 8" xfId="19146"/>
    <cellStyle name="Normal 21 3 5 8 2" xfId="33112"/>
    <cellStyle name="Normal 21 3 5 9" xfId="21354"/>
    <cellStyle name="Normal 21 3 5 9 2" xfId="34456"/>
    <cellStyle name="Normal 21 3 6" xfId="1487"/>
    <cellStyle name="Normal 21 3 6 2" xfId="6034"/>
    <cellStyle name="Normal 21 3 6 2 2" xfId="25541"/>
    <cellStyle name="Normal 21 3 6 3" xfId="9204"/>
    <cellStyle name="Normal 21 3 6 3 2" xfId="27086"/>
    <cellStyle name="Normal 21 3 6 4" xfId="11411"/>
    <cellStyle name="Normal 21 3 6 4 2" xfId="28430"/>
    <cellStyle name="Normal 21 3 6 5" xfId="14100"/>
    <cellStyle name="Normal 21 3 6 5 2" xfId="29984"/>
    <cellStyle name="Normal 21 3 6 6" xfId="14127"/>
    <cellStyle name="Normal 21 3 6 6 2" xfId="30000"/>
    <cellStyle name="Normal 21 3 6 7" xfId="18033"/>
    <cellStyle name="Normal 21 3 6 7 2" xfId="32462"/>
    <cellStyle name="Normal 21 3 6 8" xfId="20241"/>
    <cellStyle name="Normal 21 3 6 8 2" xfId="33806"/>
    <cellStyle name="Normal 21 3 6 9" xfId="23297"/>
    <cellStyle name="Normal 21 3 7" xfId="1657"/>
    <cellStyle name="Normal 21 3 7 2" xfId="6381"/>
    <cellStyle name="Normal 21 3 7 2 2" xfId="25627"/>
    <cellStyle name="Normal 21 3 7 3" xfId="9312"/>
    <cellStyle name="Normal 21 3 7 3 2" xfId="27151"/>
    <cellStyle name="Normal 21 3 7 4" xfId="11519"/>
    <cellStyle name="Normal 21 3 7 4 2" xfId="28495"/>
    <cellStyle name="Normal 21 3 7 5" xfId="14234"/>
    <cellStyle name="Normal 21 3 7 5 2" xfId="30068"/>
    <cellStyle name="Normal 21 3 7 6" xfId="14275"/>
    <cellStyle name="Normal 21 3 7 6 2" xfId="30090"/>
    <cellStyle name="Normal 21 3 7 7" xfId="18141"/>
    <cellStyle name="Normal 21 3 7 7 2" xfId="32527"/>
    <cellStyle name="Normal 21 3 7 8" xfId="20349"/>
    <cellStyle name="Normal 21 3 7 8 2" xfId="33871"/>
    <cellStyle name="Normal 21 3 7 9" xfId="23646"/>
    <cellStyle name="Normal 21 3 8" xfId="3664"/>
    <cellStyle name="Normal 21 3 8 2" xfId="6955"/>
    <cellStyle name="Normal 21 3 8 2 2" xfId="26600"/>
    <cellStyle name="Normal 21 3 8 3" xfId="10603"/>
    <cellStyle name="Normal 21 3 8 3 2" xfId="27944"/>
    <cellStyle name="Normal 21 3 8 4" xfId="12810"/>
    <cellStyle name="Normal 21 3 8 4 2" xfId="29288"/>
    <cellStyle name="Normal 21 3 8 5" xfId="15876"/>
    <cellStyle name="Normal 21 3 8 5 2" xfId="31043"/>
    <cellStyle name="Normal 21 3 8 6" xfId="17225"/>
    <cellStyle name="Normal 21 3 8 6 2" xfId="31976"/>
    <cellStyle name="Normal 21 3 8 7" xfId="19432"/>
    <cellStyle name="Normal 21 3 8 7 2" xfId="33320"/>
    <cellStyle name="Normal 21 3 8 8" xfId="21640"/>
    <cellStyle name="Normal 21 3 8 8 2" xfId="34664"/>
    <cellStyle name="Normal 21 3 8 9" xfId="24794"/>
    <cellStyle name="Normal 21 3 9" xfId="4787"/>
    <cellStyle name="Normal 21 3 9 2" xfId="25271"/>
    <cellStyle name="Normal 21 4" xfId="1172"/>
    <cellStyle name="Normal 21 4 10" xfId="11186"/>
    <cellStyle name="Normal 21 4 10 2" xfId="28324"/>
    <cellStyle name="Normal 21 4 11" xfId="13832"/>
    <cellStyle name="Normal 21 4 11 2" xfId="29860"/>
    <cellStyle name="Normal 21 4 12" xfId="13398"/>
    <cellStyle name="Normal 21 4 12 2" xfId="29649"/>
    <cellStyle name="Normal 21 4 13" xfId="17808"/>
    <cellStyle name="Normal 21 4 13 2" xfId="32356"/>
    <cellStyle name="Normal 21 4 14" xfId="20016"/>
    <cellStyle name="Normal 21 4 14 2" xfId="33700"/>
    <cellStyle name="Normal 21 4 15" xfId="22149"/>
    <cellStyle name="Normal 21 4 2" xfId="2097"/>
    <cellStyle name="Normal 21 4 2 10" xfId="22504"/>
    <cellStyle name="Normal 21 4 2 2" xfId="5199"/>
    <cellStyle name="Normal 21 4 2 2 2" xfId="23891"/>
    <cellStyle name="Normal 21 4 2 3" xfId="7782"/>
    <cellStyle name="Normal 21 4 2 3 2" xfId="25899"/>
    <cellStyle name="Normal 21 4 2 4" xfId="9614"/>
    <cellStyle name="Normal 21 4 2 4 2" xfId="27372"/>
    <cellStyle name="Normal 21 4 2 5" xfId="11821"/>
    <cellStyle name="Normal 21 4 2 5 2" xfId="28716"/>
    <cellStyle name="Normal 21 4 2 6" xfId="14600"/>
    <cellStyle name="Normal 21 4 2 6 2" xfId="30324"/>
    <cellStyle name="Normal 21 4 2 7" xfId="13217"/>
    <cellStyle name="Normal 21 4 2 7 2" xfId="29577"/>
    <cellStyle name="Normal 21 4 2 8" xfId="18443"/>
    <cellStyle name="Normal 21 4 2 8 2" xfId="32748"/>
    <cellStyle name="Normal 21 4 2 9" xfId="20651"/>
    <cellStyle name="Normal 21 4 2 9 2" xfId="34092"/>
    <cellStyle name="Normal 21 4 3" xfId="2966"/>
    <cellStyle name="Normal 21 4 3 10" xfId="22892"/>
    <cellStyle name="Normal 21 4 3 2" xfId="5587"/>
    <cellStyle name="Normal 21 4 3 2 2" xfId="24457"/>
    <cellStyle name="Normal 21 4 3 3" xfId="8337"/>
    <cellStyle name="Normal 21 4 3 3 2" xfId="26282"/>
    <cellStyle name="Normal 21 4 3 4" xfId="10181"/>
    <cellStyle name="Normal 21 4 3 4 2" xfId="27626"/>
    <cellStyle name="Normal 21 4 3 5" xfId="12388"/>
    <cellStyle name="Normal 21 4 3 5 2" xfId="28970"/>
    <cellStyle name="Normal 21 4 3 6" xfId="15327"/>
    <cellStyle name="Normal 21 4 3 6 2" xfId="30654"/>
    <cellStyle name="Normal 21 4 3 7" xfId="16803"/>
    <cellStyle name="Normal 21 4 3 7 2" xfId="31658"/>
    <cellStyle name="Normal 21 4 3 8" xfId="19010"/>
    <cellStyle name="Normal 21 4 3 8 2" xfId="33002"/>
    <cellStyle name="Normal 21 4 3 9" xfId="21218"/>
    <cellStyle name="Normal 21 4 3 9 2" xfId="34346"/>
    <cellStyle name="Normal 21 4 4" xfId="3261"/>
    <cellStyle name="Normal 21 4 4 10" xfId="23060"/>
    <cellStyle name="Normal 21 4 4 2" xfId="5755"/>
    <cellStyle name="Normal 21 4 4 2 2" xfId="24625"/>
    <cellStyle name="Normal 21 4 4 3" xfId="8505"/>
    <cellStyle name="Normal 21 4 4 3 2" xfId="26424"/>
    <cellStyle name="Normal 21 4 4 4" xfId="10349"/>
    <cellStyle name="Normal 21 4 4 4 2" xfId="27768"/>
    <cellStyle name="Normal 21 4 4 5" xfId="12556"/>
    <cellStyle name="Normal 21 4 4 5 2" xfId="29112"/>
    <cellStyle name="Normal 21 4 4 6" xfId="15555"/>
    <cellStyle name="Normal 21 4 4 6 2" xfId="30830"/>
    <cellStyle name="Normal 21 4 4 7" xfId="16971"/>
    <cellStyle name="Normal 21 4 4 7 2" xfId="31800"/>
    <cellStyle name="Normal 21 4 4 8" xfId="19178"/>
    <cellStyle name="Normal 21 4 4 8 2" xfId="33144"/>
    <cellStyle name="Normal 21 4 4 9" xfId="21386"/>
    <cellStyle name="Normal 21 4 4 9 2" xfId="34488"/>
    <cellStyle name="Normal 21 4 5" xfId="3441"/>
    <cellStyle name="Normal 21 4 5 2" xfId="6099"/>
    <cellStyle name="Normal 21 4 5 2 2" xfId="26509"/>
    <cellStyle name="Normal 21 4 5 3" xfId="10434"/>
    <cellStyle name="Normal 21 4 5 3 2" xfId="27853"/>
    <cellStyle name="Normal 21 4 5 4" xfId="12641"/>
    <cellStyle name="Normal 21 4 5 4 2" xfId="29197"/>
    <cellStyle name="Normal 21 4 5 5" xfId="15685"/>
    <cellStyle name="Normal 21 4 5 5 2" xfId="30940"/>
    <cellStyle name="Normal 21 4 5 6" xfId="17056"/>
    <cellStyle name="Normal 21 4 5 6 2" xfId="31885"/>
    <cellStyle name="Normal 21 4 5 7" xfId="19263"/>
    <cellStyle name="Normal 21 4 5 7 2" xfId="33229"/>
    <cellStyle name="Normal 21 4 5 8" xfId="21471"/>
    <cellStyle name="Normal 21 4 5 8 2" xfId="34573"/>
    <cellStyle name="Normal 21 4 5 9" xfId="23362"/>
    <cellStyle name="Normal 21 4 6" xfId="4096"/>
    <cellStyle name="Normal 21 4 6 2" xfId="7097"/>
    <cellStyle name="Normal 21 4 6 2 2" xfId="26691"/>
    <cellStyle name="Normal 21 4 6 3" xfId="10745"/>
    <cellStyle name="Normal 21 4 6 3 2" xfId="28035"/>
    <cellStyle name="Normal 21 4 6 4" xfId="12952"/>
    <cellStyle name="Normal 21 4 6 4 2" xfId="29379"/>
    <cellStyle name="Normal 21 4 6 5" xfId="16139"/>
    <cellStyle name="Normal 21 4 6 5 2" xfId="31203"/>
    <cellStyle name="Normal 21 4 6 6" xfId="17367"/>
    <cellStyle name="Normal 21 4 6 6 2" xfId="32067"/>
    <cellStyle name="Normal 21 4 6 7" xfId="19574"/>
    <cellStyle name="Normal 21 4 6 7 2" xfId="33411"/>
    <cellStyle name="Normal 21 4 6 8" xfId="21782"/>
    <cellStyle name="Normal 21 4 6 8 2" xfId="34755"/>
    <cellStyle name="Normal 21 4 6 9" xfId="24936"/>
    <cellStyle name="Normal 21 4 7" xfId="4568"/>
    <cellStyle name="Normal 21 4 7 2" xfId="7258"/>
    <cellStyle name="Normal 21 4 7 2 2" xfId="26852"/>
    <cellStyle name="Normal 21 4 7 3" xfId="10906"/>
    <cellStyle name="Normal 21 4 7 3 2" xfId="28196"/>
    <cellStyle name="Normal 21 4 7 4" xfId="13113"/>
    <cellStyle name="Normal 21 4 7 4 2" xfId="29540"/>
    <cellStyle name="Normal 21 4 7 5" xfId="16452"/>
    <cellStyle name="Normal 21 4 7 5 2" xfId="31457"/>
    <cellStyle name="Normal 21 4 7 6" xfId="17528"/>
    <cellStyle name="Normal 21 4 7 6 2" xfId="32228"/>
    <cellStyle name="Normal 21 4 7 7" xfId="19735"/>
    <cellStyle name="Normal 21 4 7 7 2" xfId="33572"/>
    <cellStyle name="Normal 21 4 7 8" xfId="21943"/>
    <cellStyle name="Normal 21 4 7 8 2" xfId="34916"/>
    <cellStyle name="Normal 21 4 7 9" xfId="25097"/>
    <cellStyle name="Normal 21 4 8" xfId="4844"/>
    <cellStyle name="Normal 21 4 8 2" xfId="25336"/>
    <cellStyle name="Normal 21 4 9" xfId="8979"/>
    <cellStyle name="Normal 21 4 9 2" xfId="26980"/>
    <cellStyle name="Normal 21 5" xfId="1744"/>
    <cellStyle name="Normal 21 5 10" xfId="22323"/>
    <cellStyle name="Normal 21 5 2" xfId="5018"/>
    <cellStyle name="Normal 21 5 2 2" xfId="23693"/>
    <cellStyle name="Normal 21 5 3" xfId="7620"/>
    <cellStyle name="Normal 21 5 3 2" xfId="25672"/>
    <cellStyle name="Normal 21 5 4" xfId="9364"/>
    <cellStyle name="Normal 21 5 4 2" xfId="27188"/>
    <cellStyle name="Normal 21 5 5" xfId="11571"/>
    <cellStyle name="Normal 21 5 5 2" xfId="28532"/>
    <cellStyle name="Normal 21 5 6" xfId="14303"/>
    <cellStyle name="Normal 21 5 6 2" xfId="30110"/>
    <cellStyle name="Normal 21 5 7" xfId="14046"/>
    <cellStyle name="Normal 21 5 7 2" xfId="29960"/>
    <cellStyle name="Normal 21 5 8" xfId="18193"/>
    <cellStyle name="Normal 21 5 8 2" xfId="32564"/>
    <cellStyle name="Normal 21 5 9" xfId="20401"/>
    <cellStyle name="Normal 21 5 9 2" xfId="33908"/>
    <cellStyle name="Normal 21 6" xfId="2721"/>
    <cellStyle name="Normal 21 6 10" xfId="22721"/>
    <cellStyle name="Normal 21 6 2" xfId="5416"/>
    <cellStyle name="Normal 21 6 2 2" xfId="24286"/>
    <cellStyle name="Normal 21 6 3" xfId="8166"/>
    <cellStyle name="Normal 21 6 3 2" xfId="26162"/>
    <cellStyle name="Normal 21 6 4" xfId="10010"/>
    <cellStyle name="Normal 21 6 4 2" xfId="27506"/>
    <cellStyle name="Normal 21 6 5" xfId="12217"/>
    <cellStyle name="Normal 21 6 5 2" xfId="28850"/>
    <cellStyle name="Normal 21 6 6" xfId="15116"/>
    <cellStyle name="Normal 21 6 6 2" xfId="30511"/>
    <cellStyle name="Normal 21 6 7" xfId="16632"/>
    <cellStyle name="Normal 21 6 7 2" xfId="31538"/>
    <cellStyle name="Normal 21 6 8" xfId="18839"/>
    <cellStyle name="Normal 21 6 8 2" xfId="32882"/>
    <cellStyle name="Normal 21 6 9" xfId="21047"/>
    <cellStyle name="Normal 21 6 9 2" xfId="34226"/>
    <cellStyle name="Normal 21 7" xfId="2856"/>
    <cellStyle name="Normal 21 7 10" xfId="22819"/>
    <cellStyle name="Normal 21 7 2" xfId="5514"/>
    <cellStyle name="Normal 21 7 2 2" xfId="24384"/>
    <cellStyle name="Normal 21 7 3" xfId="8264"/>
    <cellStyle name="Normal 21 7 3 2" xfId="26234"/>
    <cellStyle name="Normal 21 7 4" xfId="10108"/>
    <cellStyle name="Normal 21 7 4 2" xfId="27578"/>
    <cellStyle name="Normal 21 7 5" xfId="12315"/>
    <cellStyle name="Normal 21 7 5 2" xfId="28922"/>
    <cellStyle name="Normal 21 7 6" xfId="15234"/>
    <cellStyle name="Normal 21 7 6 2" xfId="30592"/>
    <cellStyle name="Normal 21 7 7" xfId="16730"/>
    <cellStyle name="Normal 21 7 7 2" xfId="31610"/>
    <cellStyle name="Normal 21 7 8" xfId="18937"/>
    <cellStyle name="Normal 21 7 8 2" xfId="32954"/>
    <cellStyle name="Normal 21 7 9" xfId="21145"/>
    <cellStyle name="Normal 21 7 9 2" xfId="34298"/>
    <cellStyle name="Normal 21 8" xfId="1782"/>
    <cellStyle name="Normal 21 8 2" xfId="5918"/>
    <cellStyle name="Normal 21 8 2 2" xfId="25705"/>
    <cellStyle name="Normal 21 8 3" xfId="9397"/>
    <cellStyle name="Normal 21 8 3 2" xfId="27221"/>
    <cellStyle name="Normal 21 8 4" xfId="11604"/>
    <cellStyle name="Normal 21 8 4 2" xfId="28565"/>
    <cellStyle name="Normal 21 8 5" xfId="14338"/>
    <cellStyle name="Normal 21 8 5 2" xfId="30145"/>
    <cellStyle name="Normal 21 8 6" xfId="15053"/>
    <cellStyle name="Normal 21 8 6 2" xfId="30468"/>
    <cellStyle name="Normal 21 8 7" xfId="18226"/>
    <cellStyle name="Normal 21 8 7 2" xfId="32597"/>
    <cellStyle name="Normal 21 8 8" xfId="20434"/>
    <cellStyle name="Normal 21 8 8 2" xfId="33941"/>
    <cellStyle name="Normal 21 8 9" xfId="23181"/>
    <cellStyle name="Normal 21 9" xfId="3900"/>
    <cellStyle name="Normal 21 9 2" xfId="7036"/>
    <cellStyle name="Normal 21 9 2 2" xfId="26630"/>
    <cellStyle name="Normal 21 9 3" xfId="10684"/>
    <cellStyle name="Normal 21 9 3 2" xfId="27974"/>
    <cellStyle name="Normal 21 9 4" xfId="12891"/>
    <cellStyle name="Normal 21 9 4 2" xfId="29318"/>
    <cellStyle name="Normal 21 9 5" xfId="16023"/>
    <cellStyle name="Normal 21 9 5 2" xfId="31107"/>
    <cellStyle name="Normal 21 9 6" xfId="17306"/>
    <cellStyle name="Normal 21 9 6 2" xfId="32006"/>
    <cellStyle name="Normal 21 9 7" xfId="19513"/>
    <cellStyle name="Normal 21 9 7 2" xfId="33350"/>
    <cellStyle name="Normal 21 9 8" xfId="21721"/>
    <cellStyle name="Normal 21 9 8 2" xfId="34694"/>
    <cellStyle name="Normal 21 9 9" xfId="24875"/>
    <cellStyle name="Normal 22" xfId="642"/>
    <cellStyle name="Normal 22 10" xfId="2475"/>
    <cellStyle name="Normal 22 10 2" xfId="6712"/>
    <cellStyle name="Normal 22 10 2 2" xfId="26096"/>
    <cellStyle name="Normal 22 10 3" xfId="9891"/>
    <cellStyle name="Normal 22 10 3 2" xfId="27466"/>
    <cellStyle name="Normal 22 10 4" xfId="12098"/>
    <cellStyle name="Normal 22 10 4 2" xfId="28810"/>
    <cellStyle name="Normal 22 10 5" xfId="14934"/>
    <cellStyle name="Normal 22 10 5 2" xfId="30447"/>
    <cellStyle name="Normal 22 10 6" xfId="16513"/>
    <cellStyle name="Normal 22 10 6 2" xfId="31498"/>
    <cellStyle name="Normal 22 10 7" xfId="18720"/>
    <cellStyle name="Normal 22 10 7 2" xfId="32842"/>
    <cellStyle name="Normal 22 10 8" xfId="20928"/>
    <cellStyle name="Normal 22 10 8 2" xfId="34186"/>
    <cellStyle name="Normal 22 10 9" xfId="24167"/>
    <cellStyle name="Normal 22 11" xfId="4706"/>
    <cellStyle name="Normal 22 11 2" xfId="25157"/>
    <cellStyle name="Normal 22 12" xfId="8800"/>
    <cellStyle name="Normal 22 12 2" xfId="26886"/>
    <cellStyle name="Normal 22 13" xfId="11007"/>
    <cellStyle name="Normal 22 13 2" xfId="28230"/>
    <cellStyle name="Normal 22 14" xfId="13470"/>
    <cellStyle name="Normal 22 14 2" xfId="29689"/>
    <cellStyle name="Normal 22 15" xfId="16159"/>
    <cellStyle name="Normal 22 15 2" xfId="31218"/>
    <cellStyle name="Normal 22 16" xfId="17629"/>
    <cellStyle name="Normal 22 16 2" xfId="32262"/>
    <cellStyle name="Normal 22 17" xfId="19837"/>
    <cellStyle name="Normal 22 17 2" xfId="33606"/>
    <cellStyle name="Normal 22 18" xfId="22011"/>
    <cellStyle name="Normal 22 19" xfId="37878"/>
    <cellStyle name="Normal 22 2" xfId="948"/>
    <cellStyle name="Normal 22 2 10" xfId="8866"/>
    <cellStyle name="Normal 22 2 10 2" xfId="26918"/>
    <cellStyle name="Normal 22 2 11" xfId="11073"/>
    <cellStyle name="Normal 22 2 11 2" xfId="28262"/>
    <cellStyle name="Normal 22 2 12" xfId="13657"/>
    <cellStyle name="Normal 22 2 12 2" xfId="29772"/>
    <cellStyle name="Normal 22 2 13" xfId="16123"/>
    <cellStyle name="Normal 22 2 13 2" xfId="31188"/>
    <cellStyle name="Normal 22 2 14" xfId="17695"/>
    <cellStyle name="Normal 22 2 14 2" xfId="32294"/>
    <cellStyle name="Normal 22 2 15" xfId="19903"/>
    <cellStyle name="Normal 22 2 15 2" xfId="33638"/>
    <cellStyle name="Normal 22 2 16" xfId="22062"/>
    <cellStyle name="Normal 22 2 17" xfId="38495"/>
    <cellStyle name="Normal 22 2 2" xfId="1225"/>
    <cellStyle name="Normal 22 2 2 10" xfId="11238"/>
    <cellStyle name="Normal 22 2 2 10 2" xfId="28358"/>
    <cellStyle name="Normal 22 2 2 11" xfId="13884"/>
    <cellStyle name="Normal 22 2 2 11 2" xfId="29894"/>
    <cellStyle name="Normal 22 2 2 12" xfId="15581"/>
    <cellStyle name="Normal 22 2 2 12 2" xfId="30854"/>
    <cellStyle name="Normal 22 2 2 13" xfId="17860"/>
    <cellStyle name="Normal 22 2 2 13 2" xfId="32390"/>
    <cellStyle name="Normal 22 2 2 14" xfId="20068"/>
    <cellStyle name="Normal 22 2 2 14 2" xfId="33734"/>
    <cellStyle name="Normal 22 2 2 15" xfId="22217"/>
    <cellStyle name="Normal 22 2 2 2" xfId="2165"/>
    <cellStyle name="Normal 22 2 2 2 10" xfId="22556"/>
    <cellStyle name="Normal 22 2 2 2 2" xfId="5251"/>
    <cellStyle name="Normal 22 2 2 2 2 2" xfId="23959"/>
    <cellStyle name="Normal 22 2 2 2 3" xfId="7850"/>
    <cellStyle name="Normal 22 2 2 2 3 2" xfId="25967"/>
    <cellStyle name="Normal 22 2 2 2 4" xfId="9682"/>
    <cellStyle name="Normal 22 2 2 2 4 2" xfId="27406"/>
    <cellStyle name="Normal 22 2 2 2 5" xfId="11889"/>
    <cellStyle name="Normal 22 2 2 2 5 2" xfId="28750"/>
    <cellStyle name="Normal 22 2 2 2 6" xfId="14668"/>
    <cellStyle name="Normal 22 2 2 2 6 2" xfId="30358"/>
    <cellStyle name="Normal 22 2 2 2 7" xfId="13310"/>
    <cellStyle name="Normal 22 2 2 2 7 2" xfId="29614"/>
    <cellStyle name="Normal 22 2 2 2 8" xfId="18511"/>
    <cellStyle name="Normal 22 2 2 2 8 2" xfId="32782"/>
    <cellStyle name="Normal 22 2 2 2 9" xfId="20719"/>
    <cellStyle name="Normal 22 2 2 2 9 2" xfId="34126"/>
    <cellStyle name="Normal 22 2 2 3" xfId="3018"/>
    <cellStyle name="Normal 22 2 2 3 10" xfId="22926"/>
    <cellStyle name="Normal 22 2 2 3 2" xfId="5621"/>
    <cellStyle name="Normal 22 2 2 3 2 2" xfId="24491"/>
    <cellStyle name="Normal 22 2 2 3 3" xfId="8371"/>
    <cellStyle name="Normal 22 2 2 3 3 2" xfId="26316"/>
    <cellStyle name="Normal 22 2 2 3 4" xfId="10215"/>
    <cellStyle name="Normal 22 2 2 3 4 2" xfId="27660"/>
    <cellStyle name="Normal 22 2 2 3 5" xfId="12422"/>
    <cellStyle name="Normal 22 2 2 3 5 2" xfId="29004"/>
    <cellStyle name="Normal 22 2 2 3 6" xfId="15372"/>
    <cellStyle name="Normal 22 2 2 3 6 2" xfId="30696"/>
    <cellStyle name="Normal 22 2 2 3 7" xfId="16837"/>
    <cellStyle name="Normal 22 2 2 3 7 2" xfId="31692"/>
    <cellStyle name="Normal 22 2 2 3 8" xfId="19044"/>
    <cellStyle name="Normal 22 2 2 3 8 2" xfId="33036"/>
    <cellStyle name="Normal 22 2 2 3 9" xfId="21252"/>
    <cellStyle name="Normal 22 2 2 3 9 2" xfId="34380"/>
    <cellStyle name="Normal 22 2 2 4" xfId="3313"/>
    <cellStyle name="Normal 22 2 2 4 10" xfId="23094"/>
    <cellStyle name="Normal 22 2 2 4 2" xfId="5789"/>
    <cellStyle name="Normal 22 2 2 4 2 2" xfId="24659"/>
    <cellStyle name="Normal 22 2 2 4 3" xfId="8539"/>
    <cellStyle name="Normal 22 2 2 4 3 2" xfId="26458"/>
    <cellStyle name="Normal 22 2 2 4 4" xfId="10383"/>
    <cellStyle name="Normal 22 2 2 4 4 2" xfId="27802"/>
    <cellStyle name="Normal 22 2 2 4 5" xfId="12590"/>
    <cellStyle name="Normal 22 2 2 4 5 2" xfId="29146"/>
    <cellStyle name="Normal 22 2 2 4 6" xfId="15599"/>
    <cellStyle name="Normal 22 2 2 4 6 2" xfId="30870"/>
    <cellStyle name="Normal 22 2 2 4 7" xfId="17005"/>
    <cellStyle name="Normal 22 2 2 4 7 2" xfId="31834"/>
    <cellStyle name="Normal 22 2 2 4 8" xfId="19212"/>
    <cellStyle name="Normal 22 2 2 4 8 2" xfId="33178"/>
    <cellStyle name="Normal 22 2 2 4 9" xfId="21420"/>
    <cellStyle name="Normal 22 2 2 4 9 2" xfId="34522"/>
    <cellStyle name="Normal 22 2 2 5" xfId="3509"/>
    <cellStyle name="Normal 22 2 2 5 2" xfId="6151"/>
    <cellStyle name="Normal 22 2 2 5 2 2" xfId="26543"/>
    <cellStyle name="Normal 22 2 2 5 3" xfId="10502"/>
    <cellStyle name="Normal 22 2 2 5 3 2" xfId="27887"/>
    <cellStyle name="Normal 22 2 2 5 4" xfId="12709"/>
    <cellStyle name="Normal 22 2 2 5 4 2" xfId="29231"/>
    <cellStyle name="Normal 22 2 2 5 5" xfId="15753"/>
    <cellStyle name="Normal 22 2 2 5 5 2" xfId="30974"/>
    <cellStyle name="Normal 22 2 2 5 6" xfId="17124"/>
    <cellStyle name="Normal 22 2 2 5 6 2" xfId="31919"/>
    <cellStyle name="Normal 22 2 2 5 7" xfId="19331"/>
    <cellStyle name="Normal 22 2 2 5 7 2" xfId="33263"/>
    <cellStyle name="Normal 22 2 2 5 8" xfId="21539"/>
    <cellStyle name="Normal 22 2 2 5 8 2" xfId="34607"/>
    <cellStyle name="Normal 22 2 2 5 9" xfId="23414"/>
    <cellStyle name="Normal 22 2 2 6" xfId="3971"/>
    <cellStyle name="Normal 22 2 2 6 2" xfId="7066"/>
    <cellStyle name="Normal 22 2 2 6 2 2" xfId="26660"/>
    <cellStyle name="Normal 22 2 2 6 3" xfId="10714"/>
    <cellStyle name="Normal 22 2 2 6 3 2" xfId="28004"/>
    <cellStyle name="Normal 22 2 2 6 4" xfId="12921"/>
    <cellStyle name="Normal 22 2 2 6 4 2" xfId="29348"/>
    <cellStyle name="Normal 22 2 2 6 5" xfId="16066"/>
    <cellStyle name="Normal 22 2 2 6 5 2" xfId="31143"/>
    <cellStyle name="Normal 22 2 2 6 6" xfId="17336"/>
    <cellStyle name="Normal 22 2 2 6 6 2" xfId="32036"/>
    <cellStyle name="Normal 22 2 2 6 7" xfId="19543"/>
    <cellStyle name="Normal 22 2 2 6 7 2" xfId="33380"/>
    <cellStyle name="Normal 22 2 2 6 8" xfId="21751"/>
    <cellStyle name="Normal 22 2 2 6 8 2" xfId="34724"/>
    <cellStyle name="Normal 22 2 2 6 9" xfId="24905"/>
    <cellStyle name="Normal 22 2 2 7" xfId="4527"/>
    <cellStyle name="Normal 22 2 2 7 2" xfId="7239"/>
    <cellStyle name="Normal 22 2 2 7 2 2" xfId="26833"/>
    <cellStyle name="Normal 22 2 2 7 3" xfId="10887"/>
    <cellStyle name="Normal 22 2 2 7 3 2" xfId="28177"/>
    <cellStyle name="Normal 22 2 2 7 4" xfId="13094"/>
    <cellStyle name="Normal 22 2 2 7 4 2" xfId="29521"/>
    <cellStyle name="Normal 22 2 2 7 5" xfId="16425"/>
    <cellStyle name="Normal 22 2 2 7 5 2" xfId="31433"/>
    <cellStyle name="Normal 22 2 2 7 6" xfId="17509"/>
    <cellStyle name="Normal 22 2 2 7 6 2" xfId="32209"/>
    <cellStyle name="Normal 22 2 2 7 7" xfId="19716"/>
    <cellStyle name="Normal 22 2 2 7 7 2" xfId="33553"/>
    <cellStyle name="Normal 22 2 2 7 8" xfId="21924"/>
    <cellStyle name="Normal 22 2 2 7 8 2" xfId="34897"/>
    <cellStyle name="Normal 22 2 2 7 9" xfId="25078"/>
    <cellStyle name="Normal 22 2 2 8" xfId="4912"/>
    <cellStyle name="Normal 22 2 2 8 2" xfId="25388"/>
    <cellStyle name="Normal 22 2 2 9" xfId="9031"/>
    <cellStyle name="Normal 22 2 2 9 2" xfId="27014"/>
    <cellStyle name="Normal 22 2 3" xfId="1977"/>
    <cellStyle name="Normal 22 2 3 10" xfId="22391"/>
    <cellStyle name="Normal 22 2 3 2" xfId="5086"/>
    <cellStyle name="Normal 22 2 3 2 2" xfId="23788"/>
    <cellStyle name="Normal 22 2 3 3" xfId="7689"/>
    <cellStyle name="Normal 22 2 3 3 2" xfId="25794"/>
    <cellStyle name="Normal 22 2 3 4" xfId="9503"/>
    <cellStyle name="Normal 22 2 3 4 2" xfId="27292"/>
    <cellStyle name="Normal 22 2 3 5" xfId="11710"/>
    <cellStyle name="Normal 22 2 3 5 2" xfId="28636"/>
    <cellStyle name="Normal 22 2 3 6" xfId="14487"/>
    <cellStyle name="Normal 22 2 3 6 2" xfId="30243"/>
    <cellStyle name="Normal 22 2 3 7" xfId="13721"/>
    <cellStyle name="Normal 22 2 3 7 2" xfId="29810"/>
    <cellStyle name="Normal 22 2 3 8" xfId="18332"/>
    <cellStyle name="Normal 22 2 3 8 2" xfId="32668"/>
    <cellStyle name="Normal 22 2 3 9" xfId="20540"/>
    <cellStyle name="Normal 22 2 3 9 2" xfId="34012"/>
    <cellStyle name="Normal 22 2 4" xfId="2832"/>
    <cellStyle name="Normal 22 2 4 10" xfId="22797"/>
    <cellStyle name="Normal 22 2 4 2" xfId="5492"/>
    <cellStyle name="Normal 22 2 4 2 2" xfId="24362"/>
    <cellStyle name="Normal 22 2 4 3" xfId="8242"/>
    <cellStyle name="Normal 22 2 4 3 2" xfId="26212"/>
    <cellStyle name="Normal 22 2 4 4" xfId="10086"/>
    <cellStyle name="Normal 22 2 4 4 2" xfId="27556"/>
    <cellStyle name="Normal 22 2 4 5" xfId="12293"/>
    <cellStyle name="Normal 22 2 4 5 2" xfId="28900"/>
    <cellStyle name="Normal 22 2 4 6" xfId="15212"/>
    <cellStyle name="Normal 22 2 4 6 2" xfId="30570"/>
    <cellStyle name="Normal 22 2 4 7" xfId="16708"/>
    <cellStyle name="Normal 22 2 4 7 2" xfId="31588"/>
    <cellStyle name="Normal 22 2 4 8" xfId="18915"/>
    <cellStyle name="Normal 22 2 4 8 2" xfId="32932"/>
    <cellStyle name="Normal 22 2 4 9" xfId="21123"/>
    <cellStyle name="Normal 22 2 4 9 2" xfId="34276"/>
    <cellStyle name="Normal 22 2 5" xfId="2605"/>
    <cellStyle name="Normal 22 2 5 10" xfId="22684"/>
    <cellStyle name="Normal 22 2 5 2" xfId="5379"/>
    <cellStyle name="Normal 22 2 5 2 2" xfId="24249"/>
    <cellStyle name="Normal 22 2 5 3" xfId="8129"/>
    <cellStyle name="Normal 22 2 5 3 2" xfId="26125"/>
    <cellStyle name="Normal 22 2 5 4" xfId="9973"/>
    <cellStyle name="Normal 22 2 5 4 2" xfId="27469"/>
    <cellStyle name="Normal 22 2 5 5" xfId="12180"/>
    <cellStyle name="Normal 22 2 5 5 2" xfId="28813"/>
    <cellStyle name="Normal 22 2 5 6" xfId="15044"/>
    <cellStyle name="Normal 22 2 5 6 2" xfId="30461"/>
    <cellStyle name="Normal 22 2 5 7" xfId="16595"/>
    <cellStyle name="Normal 22 2 5 7 2" xfId="31501"/>
    <cellStyle name="Normal 22 2 5 8" xfId="18802"/>
    <cellStyle name="Normal 22 2 5 8 2" xfId="32845"/>
    <cellStyle name="Normal 22 2 5 9" xfId="21010"/>
    <cellStyle name="Normal 22 2 5 9 2" xfId="34189"/>
    <cellStyle name="Normal 22 2 6" xfId="1606"/>
    <cellStyle name="Normal 22 2 6 2" xfId="5986"/>
    <cellStyle name="Normal 22 2 6 2 2" xfId="25593"/>
    <cellStyle name="Normal 22 2 6 3" xfId="9276"/>
    <cellStyle name="Normal 22 2 6 3 2" xfId="27133"/>
    <cellStyle name="Normal 22 2 6 4" xfId="11483"/>
    <cellStyle name="Normal 22 2 6 4 2" xfId="28477"/>
    <cellStyle name="Normal 22 2 6 5" xfId="14191"/>
    <cellStyle name="Normal 22 2 6 5 2" xfId="30045"/>
    <cellStyle name="Normal 22 2 6 6" xfId="16398"/>
    <cellStyle name="Normal 22 2 6 6 2" xfId="31409"/>
    <cellStyle name="Normal 22 2 6 7" xfId="18105"/>
    <cellStyle name="Normal 22 2 6 7 2" xfId="32509"/>
    <cellStyle name="Normal 22 2 6 8" xfId="20313"/>
    <cellStyle name="Normal 22 2 6 8 2" xfId="33853"/>
    <cellStyle name="Normal 22 2 6 9" xfId="23249"/>
    <cellStyle name="Normal 22 2 7" xfId="4147"/>
    <cellStyle name="Normal 22 2 7 2" xfId="7113"/>
    <cellStyle name="Normal 22 2 7 2 2" xfId="26707"/>
    <cellStyle name="Normal 22 2 7 3" xfId="10761"/>
    <cellStyle name="Normal 22 2 7 3 2" xfId="28051"/>
    <cellStyle name="Normal 22 2 7 4" xfId="12968"/>
    <cellStyle name="Normal 22 2 7 4 2" xfId="29395"/>
    <cellStyle name="Normal 22 2 7 5" xfId="16177"/>
    <cellStyle name="Normal 22 2 7 5 2" xfId="31232"/>
    <cellStyle name="Normal 22 2 7 6" xfId="17383"/>
    <cellStyle name="Normal 22 2 7 6 2" xfId="32083"/>
    <cellStyle name="Normal 22 2 7 7" xfId="19590"/>
    <cellStyle name="Normal 22 2 7 7 2" xfId="33427"/>
    <cellStyle name="Normal 22 2 7 8" xfId="21798"/>
    <cellStyle name="Normal 22 2 7 8 2" xfId="34771"/>
    <cellStyle name="Normal 22 2 7 9" xfId="24952"/>
    <cellStyle name="Normal 22 2 8" xfId="2479"/>
    <cellStyle name="Normal 22 2 8 2" xfId="6713"/>
    <cellStyle name="Normal 22 2 8 2 2" xfId="26097"/>
    <cellStyle name="Normal 22 2 8 3" xfId="9892"/>
    <cellStyle name="Normal 22 2 8 3 2" xfId="27467"/>
    <cellStyle name="Normal 22 2 8 4" xfId="12099"/>
    <cellStyle name="Normal 22 2 8 4 2" xfId="28811"/>
    <cellStyle name="Normal 22 2 8 5" xfId="14936"/>
    <cellStyle name="Normal 22 2 8 5 2" xfId="30448"/>
    <cellStyle name="Normal 22 2 8 6" xfId="16514"/>
    <cellStyle name="Normal 22 2 8 6 2" xfId="31499"/>
    <cellStyle name="Normal 22 2 8 7" xfId="18721"/>
    <cellStyle name="Normal 22 2 8 7 2" xfId="32843"/>
    <cellStyle name="Normal 22 2 8 8" xfId="20929"/>
    <cellStyle name="Normal 22 2 8 8 2" xfId="34187"/>
    <cellStyle name="Normal 22 2 8 9" xfId="24168"/>
    <cellStyle name="Normal 22 2 9" xfId="4757"/>
    <cellStyle name="Normal 22 2 9 2" xfId="25223"/>
    <cellStyle name="Normal 22 3" xfId="1109"/>
    <cellStyle name="Normal 22 3 10" xfId="8916"/>
    <cellStyle name="Normal 22 3 10 2" xfId="26950"/>
    <cellStyle name="Normal 22 3 11" xfId="11123"/>
    <cellStyle name="Normal 22 3 11 2" xfId="28294"/>
    <cellStyle name="Normal 22 3 12" xfId="13769"/>
    <cellStyle name="Normal 22 3 12 2" xfId="29830"/>
    <cellStyle name="Normal 22 3 13" xfId="14107"/>
    <cellStyle name="Normal 22 3 13 2" xfId="29989"/>
    <cellStyle name="Normal 22 3 14" xfId="17745"/>
    <cellStyle name="Normal 22 3 14 2" xfId="32326"/>
    <cellStyle name="Normal 22 3 15" xfId="19953"/>
    <cellStyle name="Normal 22 3 15 2" xfId="33670"/>
    <cellStyle name="Normal 22 3 16" xfId="22094"/>
    <cellStyle name="Normal 22 3 2" xfId="1257"/>
    <cellStyle name="Normal 22 3 2 10" xfId="11270"/>
    <cellStyle name="Normal 22 3 2 10 2" xfId="28390"/>
    <cellStyle name="Normal 22 3 2 11" xfId="13916"/>
    <cellStyle name="Normal 22 3 2 11 2" xfId="29926"/>
    <cellStyle name="Normal 22 3 2 12" xfId="16489"/>
    <cellStyle name="Normal 22 3 2 12 2" xfId="31488"/>
    <cellStyle name="Normal 22 3 2 13" xfId="17892"/>
    <cellStyle name="Normal 22 3 2 13 2" xfId="32422"/>
    <cellStyle name="Normal 22 3 2 14" xfId="20100"/>
    <cellStyle name="Normal 22 3 2 14 2" xfId="33766"/>
    <cellStyle name="Normal 22 3 2 15" xfId="22267"/>
    <cellStyle name="Normal 22 3 2 2" xfId="2216"/>
    <cellStyle name="Normal 22 3 2 2 10" xfId="22588"/>
    <cellStyle name="Normal 22 3 2 2 2" xfId="5283"/>
    <cellStyle name="Normal 22 3 2 2 2 2" xfId="24010"/>
    <cellStyle name="Normal 22 3 2 2 3" xfId="7900"/>
    <cellStyle name="Normal 22 3 2 2 3 2" xfId="26018"/>
    <cellStyle name="Normal 22 3 2 2 4" xfId="9733"/>
    <cellStyle name="Normal 22 3 2 2 4 2" xfId="27439"/>
    <cellStyle name="Normal 22 3 2 2 5" xfId="11940"/>
    <cellStyle name="Normal 22 3 2 2 5 2" xfId="28783"/>
    <cellStyle name="Normal 22 3 2 2 6" xfId="14719"/>
    <cellStyle name="Normal 22 3 2 2 6 2" xfId="30391"/>
    <cellStyle name="Normal 22 3 2 2 7" xfId="13507"/>
    <cellStyle name="Normal 22 3 2 2 7 2" xfId="29714"/>
    <cellStyle name="Normal 22 3 2 2 8" xfId="18562"/>
    <cellStyle name="Normal 22 3 2 2 8 2" xfId="32815"/>
    <cellStyle name="Normal 22 3 2 2 9" xfId="20770"/>
    <cellStyle name="Normal 22 3 2 2 9 2" xfId="34159"/>
    <cellStyle name="Normal 22 3 2 3" xfId="3050"/>
    <cellStyle name="Normal 22 3 2 3 10" xfId="22958"/>
    <cellStyle name="Normal 22 3 2 3 2" xfId="5653"/>
    <cellStyle name="Normal 22 3 2 3 2 2" xfId="24523"/>
    <cellStyle name="Normal 22 3 2 3 3" xfId="8403"/>
    <cellStyle name="Normal 22 3 2 3 3 2" xfId="26348"/>
    <cellStyle name="Normal 22 3 2 3 4" xfId="10247"/>
    <cellStyle name="Normal 22 3 2 3 4 2" xfId="27692"/>
    <cellStyle name="Normal 22 3 2 3 5" xfId="12454"/>
    <cellStyle name="Normal 22 3 2 3 5 2" xfId="29036"/>
    <cellStyle name="Normal 22 3 2 3 6" xfId="15404"/>
    <cellStyle name="Normal 22 3 2 3 6 2" xfId="30728"/>
    <cellStyle name="Normal 22 3 2 3 7" xfId="16869"/>
    <cellStyle name="Normal 22 3 2 3 7 2" xfId="31724"/>
    <cellStyle name="Normal 22 3 2 3 8" xfId="19076"/>
    <cellStyle name="Normal 22 3 2 3 8 2" xfId="33068"/>
    <cellStyle name="Normal 22 3 2 3 9" xfId="21284"/>
    <cellStyle name="Normal 22 3 2 3 9 2" xfId="34412"/>
    <cellStyle name="Normal 22 3 2 4" xfId="3345"/>
    <cellStyle name="Normal 22 3 2 4 10" xfId="23126"/>
    <cellStyle name="Normal 22 3 2 4 2" xfId="5821"/>
    <cellStyle name="Normal 22 3 2 4 2 2" xfId="24691"/>
    <cellStyle name="Normal 22 3 2 4 3" xfId="8571"/>
    <cellStyle name="Normal 22 3 2 4 3 2" xfId="26490"/>
    <cellStyle name="Normal 22 3 2 4 4" xfId="10415"/>
    <cellStyle name="Normal 22 3 2 4 4 2" xfId="27834"/>
    <cellStyle name="Normal 22 3 2 4 5" xfId="12622"/>
    <cellStyle name="Normal 22 3 2 4 5 2" xfId="29178"/>
    <cellStyle name="Normal 22 3 2 4 6" xfId="15631"/>
    <cellStyle name="Normal 22 3 2 4 6 2" xfId="30902"/>
    <cellStyle name="Normal 22 3 2 4 7" xfId="17037"/>
    <cellStyle name="Normal 22 3 2 4 7 2" xfId="31866"/>
    <cellStyle name="Normal 22 3 2 4 8" xfId="19244"/>
    <cellStyle name="Normal 22 3 2 4 8 2" xfId="33210"/>
    <cellStyle name="Normal 22 3 2 4 9" xfId="21452"/>
    <cellStyle name="Normal 22 3 2 4 9 2" xfId="34554"/>
    <cellStyle name="Normal 22 3 2 5" xfId="3559"/>
    <cellStyle name="Normal 22 3 2 5 2" xfId="6183"/>
    <cellStyle name="Normal 22 3 2 5 2 2" xfId="26575"/>
    <cellStyle name="Normal 22 3 2 5 3" xfId="10552"/>
    <cellStyle name="Normal 22 3 2 5 3 2" xfId="27919"/>
    <cellStyle name="Normal 22 3 2 5 4" xfId="12759"/>
    <cellStyle name="Normal 22 3 2 5 4 2" xfId="29263"/>
    <cellStyle name="Normal 22 3 2 5 5" xfId="15803"/>
    <cellStyle name="Normal 22 3 2 5 5 2" xfId="31006"/>
    <cellStyle name="Normal 22 3 2 5 6" xfId="17174"/>
    <cellStyle name="Normal 22 3 2 5 6 2" xfId="31951"/>
    <cellStyle name="Normal 22 3 2 5 7" xfId="19381"/>
    <cellStyle name="Normal 22 3 2 5 7 2" xfId="33295"/>
    <cellStyle name="Normal 22 3 2 5 8" xfId="21589"/>
    <cellStyle name="Normal 22 3 2 5 8 2" xfId="34639"/>
    <cellStyle name="Normal 22 3 2 5 9" xfId="23446"/>
    <cellStyle name="Normal 22 3 2 6" xfId="2009"/>
    <cellStyle name="Normal 22 3 2 6 2" xfId="6485"/>
    <cellStyle name="Normal 22 3 2 6 2 2" xfId="25825"/>
    <cellStyle name="Normal 22 3 2 6 3" xfId="9535"/>
    <cellStyle name="Normal 22 3 2 6 3 2" xfId="27323"/>
    <cellStyle name="Normal 22 3 2 6 4" xfId="11742"/>
    <cellStyle name="Normal 22 3 2 6 4 2" xfId="28667"/>
    <cellStyle name="Normal 22 3 2 6 5" xfId="14519"/>
    <cellStyle name="Normal 22 3 2 6 5 2" xfId="30274"/>
    <cellStyle name="Normal 22 3 2 6 6" xfId="15166"/>
    <cellStyle name="Normal 22 3 2 6 6 2" xfId="30553"/>
    <cellStyle name="Normal 22 3 2 6 7" xfId="18364"/>
    <cellStyle name="Normal 22 3 2 6 7 2" xfId="32699"/>
    <cellStyle name="Normal 22 3 2 6 8" xfId="20572"/>
    <cellStyle name="Normal 22 3 2 6 8 2" xfId="34043"/>
    <cellStyle name="Normal 22 3 2 6 9" xfId="23817"/>
    <cellStyle name="Normal 22 3 2 7" xfId="3580"/>
    <cellStyle name="Normal 22 3 2 7 2" xfId="6923"/>
    <cellStyle name="Normal 22 3 2 7 2 2" xfId="26594"/>
    <cellStyle name="Normal 22 3 2 7 3" xfId="10571"/>
    <cellStyle name="Normal 22 3 2 7 3 2" xfId="27938"/>
    <cellStyle name="Normal 22 3 2 7 4" xfId="12778"/>
    <cellStyle name="Normal 22 3 2 7 4 2" xfId="29282"/>
    <cellStyle name="Normal 22 3 2 7 5" xfId="15823"/>
    <cellStyle name="Normal 22 3 2 7 5 2" xfId="31026"/>
    <cellStyle name="Normal 22 3 2 7 6" xfId="17193"/>
    <cellStyle name="Normal 22 3 2 7 6 2" xfId="31970"/>
    <cellStyle name="Normal 22 3 2 7 7" xfId="19400"/>
    <cellStyle name="Normal 22 3 2 7 7 2" xfId="33314"/>
    <cellStyle name="Normal 22 3 2 7 8" xfId="21608"/>
    <cellStyle name="Normal 22 3 2 7 8 2" xfId="34658"/>
    <cellStyle name="Normal 22 3 2 7 9" xfId="24762"/>
    <cellStyle name="Normal 22 3 2 8" xfId="4962"/>
    <cellStyle name="Normal 22 3 2 8 2" xfId="25420"/>
    <cellStyle name="Normal 22 3 2 9" xfId="9063"/>
    <cellStyle name="Normal 22 3 2 9 2" xfId="27046"/>
    <cellStyle name="Normal 22 3 3" xfId="2018"/>
    <cellStyle name="Normal 22 3 3 10" xfId="22441"/>
    <cellStyle name="Normal 22 3 3 2" xfId="5136"/>
    <cellStyle name="Normal 22 3 3 2 2" xfId="23826"/>
    <cellStyle name="Normal 22 3 3 3" xfId="7722"/>
    <cellStyle name="Normal 22 3 3 3 2" xfId="25834"/>
    <cellStyle name="Normal 22 3 3 4" xfId="9544"/>
    <cellStyle name="Normal 22 3 3 4 2" xfId="27332"/>
    <cellStyle name="Normal 22 3 3 5" xfId="11751"/>
    <cellStyle name="Normal 22 3 3 5 2" xfId="28676"/>
    <cellStyle name="Normal 22 3 3 6" xfId="14528"/>
    <cellStyle name="Normal 22 3 3 6 2" xfId="30283"/>
    <cellStyle name="Normal 22 3 3 7" xfId="13518"/>
    <cellStyle name="Normal 22 3 3 7 2" xfId="29721"/>
    <cellStyle name="Normal 22 3 3 8" xfId="18373"/>
    <cellStyle name="Normal 22 3 3 8 2" xfId="32708"/>
    <cellStyle name="Normal 22 3 3 9" xfId="20581"/>
    <cellStyle name="Normal 22 3 3 9 2" xfId="34052"/>
    <cellStyle name="Normal 22 3 4" xfId="2903"/>
    <cellStyle name="Normal 22 3 4 10" xfId="22837"/>
    <cellStyle name="Normal 22 3 4 2" xfId="5532"/>
    <cellStyle name="Normal 22 3 4 2 2" xfId="24402"/>
    <cellStyle name="Normal 22 3 4 3" xfId="8282"/>
    <cellStyle name="Normal 22 3 4 3 2" xfId="26252"/>
    <cellStyle name="Normal 22 3 4 4" xfId="10126"/>
    <cellStyle name="Normal 22 3 4 4 2" xfId="27596"/>
    <cellStyle name="Normal 22 3 4 5" xfId="12333"/>
    <cellStyle name="Normal 22 3 4 5 2" xfId="28940"/>
    <cellStyle name="Normal 22 3 4 6" xfId="15269"/>
    <cellStyle name="Normal 22 3 4 6 2" xfId="30623"/>
    <cellStyle name="Normal 22 3 4 7" xfId="16748"/>
    <cellStyle name="Normal 22 3 4 7 2" xfId="31628"/>
    <cellStyle name="Normal 22 3 4 8" xfId="18955"/>
    <cellStyle name="Normal 22 3 4 8 2" xfId="32972"/>
    <cellStyle name="Normal 22 3 4 9" xfId="21163"/>
    <cellStyle name="Normal 22 3 4 9 2" xfId="34316"/>
    <cellStyle name="Normal 22 3 5" xfId="3198"/>
    <cellStyle name="Normal 22 3 5 10" xfId="23030"/>
    <cellStyle name="Normal 22 3 5 2" xfId="5725"/>
    <cellStyle name="Normal 22 3 5 2 2" xfId="24595"/>
    <cellStyle name="Normal 22 3 5 3" xfId="8475"/>
    <cellStyle name="Normal 22 3 5 3 2" xfId="26394"/>
    <cellStyle name="Normal 22 3 5 4" xfId="10319"/>
    <cellStyle name="Normal 22 3 5 4 2" xfId="27738"/>
    <cellStyle name="Normal 22 3 5 5" xfId="12526"/>
    <cellStyle name="Normal 22 3 5 5 2" xfId="29082"/>
    <cellStyle name="Normal 22 3 5 6" xfId="15516"/>
    <cellStyle name="Normal 22 3 5 6 2" xfId="30796"/>
    <cellStyle name="Normal 22 3 5 7" xfId="16941"/>
    <cellStyle name="Normal 22 3 5 7 2" xfId="31770"/>
    <cellStyle name="Normal 22 3 5 8" xfId="19148"/>
    <cellStyle name="Normal 22 3 5 8 2" xfId="33114"/>
    <cellStyle name="Normal 22 3 5 9" xfId="21356"/>
    <cellStyle name="Normal 22 3 5 9 2" xfId="34458"/>
    <cellStyle name="Normal 22 3 6" xfId="1426"/>
    <cellStyle name="Normal 22 3 6 2" xfId="6036"/>
    <cellStyle name="Normal 22 3 6 2 2" xfId="25524"/>
    <cellStyle name="Normal 22 3 6 3" xfId="9175"/>
    <cellStyle name="Normal 22 3 6 3 2" xfId="27072"/>
    <cellStyle name="Normal 22 3 6 4" xfId="11382"/>
    <cellStyle name="Normal 22 3 6 4 2" xfId="28416"/>
    <cellStyle name="Normal 22 3 6 5" xfId="14057"/>
    <cellStyle name="Normal 22 3 6 5 2" xfId="29963"/>
    <cellStyle name="Normal 22 3 6 6" xfId="15997"/>
    <cellStyle name="Normal 22 3 6 6 2" xfId="31086"/>
    <cellStyle name="Normal 22 3 6 7" xfId="18004"/>
    <cellStyle name="Normal 22 3 6 7 2" xfId="32448"/>
    <cellStyle name="Normal 22 3 6 8" xfId="20212"/>
    <cellStyle name="Normal 22 3 6 8 2" xfId="33792"/>
    <cellStyle name="Normal 22 3 6 9" xfId="23299"/>
    <cellStyle name="Normal 22 3 7" xfId="3928"/>
    <cellStyle name="Normal 22 3 7 2" xfId="7046"/>
    <cellStyle name="Normal 22 3 7 2 2" xfId="26640"/>
    <cellStyle name="Normal 22 3 7 3" xfId="10694"/>
    <cellStyle name="Normal 22 3 7 3 2" xfId="27984"/>
    <cellStyle name="Normal 22 3 7 4" xfId="12901"/>
    <cellStyle name="Normal 22 3 7 4 2" xfId="29328"/>
    <cellStyle name="Normal 22 3 7 5" xfId="16040"/>
    <cellStyle name="Normal 22 3 7 5 2" xfId="31120"/>
    <cellStyle name="Normal 22 3 7 6" xfId="17316"/>
    <cellStyle name="Normal 22 3 7 6 2" xfId="32016"/>
    <cellStyle name="Normal 22 3 7 7" xfId="19523"/>
    <cellStyle name="Normal 22 3 7 7 2" xfId="33360"/>
    <cellStyle name="Normal 22 3 7 8" xfId="21731"/>
    <cellStyle name="Normal 22 3 7 8 2" xfId="34704"/>
    <cellStyle name="Normal 22 3 7 9" xfId="24885"/>
    <cellStyle name="Normal 22 3 8" xfId="4524"/>
    <cellStyle name="Normal 22 3 8 2" xfId="7237"/>
    <cellStyle name="Normal 22 3 8 2 2" xfId="26831"/>
    <cellStyle name="Normal 22 3 8 3" xfId="10885"/>
    <cellStyle name="Normal 22 3 8 3 2" xfId="28175"/>
    <cellStyle name="Normal 22 3 8 4" xfId="13092"/>
    <cellStyle name="Normal 22 3 8 4 2" xfId="29519"/>
    <cellStyle name="Normal 22 3 8 5" xfId="16423"/>
    <cellStyle name="Normal 22 3 8 5 2" xfId="31431"/>
    <cellStyle name="Normal 22 3 8 6" xfId="17507"/>
    <cellStyle name="Normal 22 3 8 6 2" xfId="32207"/>
    <cellStyle name="Normal 22 3 8 7" xfId="19714"/>
    <cellStyle name="Normal 22 3 8 7 2" xfId="33551"/>
    <cellStyle name="Normal 22 3 8 8" xfId="21922"/>
    <cellStyle name="Normal 22 3 8 8 2" xfId="34895"/>
    <cellStyle name="Normal 22 3 8 9" xfId="25076"/>
    <cellStyle name="Normal 22 3 9" xfId="4789"/>
    <cellStyle name="Normal 22 3 9 2" xfId="25273"/>
    <cellStyle name="Normal 22 4" xfId="1174"/>
    <cellStyle name="Normal 22 4 10" xfId="11188"/>
    <cellStyle name="Normal 22 4 10 2" xfId="28326"/>
    <cellStyle name="Normal 22 4 11" xfId="13834"/>
    <cellStyle name="Normal 22 4 11 2" xfId="29862"/>
    <cellStyle name="Normal 22 4 12" xfId="16447"/>
    <cellStyle name="Normal 22 4 12 2" xfId="31452"/>
    <cellStyle name="Normal 22 4 13" xfId="17810"/>
    <cellStyle name="Normal 22 4 13 2" xfId="32358"/>
    <cellStyle name="Normal 22 4 14" xfId="20018"/>
    <cellStyle name="Normal 22 4 14 2" xfId="33702"/>
    <cellStyle name="Normal 22 4 15" xfId="22151"/>
    <cellStyle name="Normal 22 4 2" xfId="2099"/>
    <cellStyle name="Normal 22 4 2 10" xfId="22506"/>
    <cellStyle name="Normal 22 4 2 2" xfId="5201"/>
    <cellStyle name="Normal 22 4 2 2 2" xfId="23893"/>
    <cellStyle name="Normal 22 4 2 3" xfId="7784"/>
    <cellStyle name="Normal 22 4 2 3 2" xfId="25901"/>
    <cellStyle name="Normal 22 4 2 4" xfId="9616"/>
    <cellStyle name="Normal 22 4 2 4 2" xfId="27374"/>
    <cellStyle name="Normal 22 4 2 5" xfId="11823"/>
    <cellStyle name="Normal 22 4 2 5 2" xfId="28718"/>
    <cellStyle name="Normal 22 4 2 6" xfId="14602"/>
    <cellStyle name="Normal 22 4 2 6 2" xfId="30326"/>
    <cellStyle name="Normal 22 4 2 7" xfId="15064"/>
    <cellStyle name="Normal 22 4 2 7 2" xfId="30477"/>
    <cellStyle name="Normal 22 4 2 8" xfId="18445"/>
    <cellStyle name="Normal 22 4 2 8 2" xfId="32750"/>
    <cellStyle name="Normal 22 4 2 9" xfId="20653"/>
    <cellStyle name="Normal 22 4 2 9 2" xfId="34094"/>
    <cellStyle name="Normal 22 4 3" xfId="2968"/>
    <cellStyle name="Normal 22 4 3 10" xfId="22894"/>
    <cellStyle name="Normal 22 4 3 2" xfId="5589"/>
    <cellStyle name="Normal 22 4 3 2 2" xfId="24459"/>
    <cellStyle name="Normal 22 4 3 3" xfId="8339"/>
    <cellStyle name="Normal 22 4 3 3 2" xfId="26284"/>
    <cellStyle name="Normal 22 4 3 4" xfId="10183"/>
    <cellStyle name="Normal 22 4 3 4 2" xfId="27628"/>
    <cellStyle name="Normal 22 4 3 5" xfId="12390"/>
    <cellStyle name="Normal 22 4 3 5 2" xfId="28972"/>
    <cellStyle name="Normal 22 4 3 6" xfId="15329"/>
    <cellStyle name="Normal 22 4 3 6 2" xfId="30656"/>
    <cellStyle name="Normal 22 4 3 7" xfId="16805"/>
    <cellStyle name="Normal 22 4 3 7 2" xfId="31660"/>
    <cellStyle name="Normal 22 4 3 8" xfId="19012"/>
    <cellStyle name="Normal 22 4 3 8 2" xfId="33004"/>
    <cellStyle name="Normal 22 4 3 9" xfId="21220"/>
    <cellStyle name="Normal 22 4 3 9 2" xfId="34348"/>
    <cellStyle name="Normal 22 4 4" xfId="3263"/>
    <cellStyle name="Normal 22 4 4 10" xfId="23062"/>
    <cellStyle name="Normal 22 4 4 2" xfId="5757"/>
    <cellStyle name="Normal 22 4 4 2 2" xfId="24627"/>
    <cellStyle name="Normal 22 4 4 3" xfId="8507"/>
    <cellStyle name="Normal 22 4 4 3 2" xfId="26426"/>
    <cellStyle name="Normal 22 4 4 4" xfId="10351"/>
    <cellStyle name="Normal 22 4 4 4 2" xfId="27770"/>
    <cellStyle name="Normal 22 4 4 5" xfId="12558"/>
    <cellStyle name="Normal 22 4 4 5 2" xfId="29114"/>
    <cellStyle name="Normal 22 4 4 6" xfId="15557"/>
    <cellStyle name="Normal 22 4 4 6 2" xfId="30832"/>
    <cellStyle name="Normal 22 4 4 7" xfId="16973"/>
    <cellStyle name="Normal 22 4 4 7 2" xfId="31802"/>
    <cellStyle name="Normal 22 4 4 8" xfId="19180"/>
    <cellStyle name="Normal 22 4 4 8 2" xfId="33146"/>
    <cellStyle name="Normal 22 4 4 9" xfId="21388"/>
    <cellStyle name="Normal 22 4 4 9 2" xfId="34490"/>
    <cellStyle name="Normal 22 4 5" xfId="3443"/>
    <cellStyle name="Normal 22 4 5 2" xfId="6101"/>
    <cellStyle name="Normal 22 4 5 2 2" xfId="26511"/>
    <cellStyle name="Normal 22 4 5 3" xfId="10436"/>
    <cellStyle name="Normal 22 4 5 3 2" xfId="27855"/>
    <cellStyle name="Normal 22 4 5 4" xfId="12643"/>
    <cellStyle name="Normal 22 4 5 4 2" xfId="29199"/>
    <cellStyle name="Normal 22 4 5 5" xfId="15687"/>
    <cellStyle name="Normal 22 4 5 5 2" xfId="30942"/>
    <cellStyle name="Normal 22 4 5 6" xfId="17058"/>
    <cellStyle name="Normal 22 4 5 6 2" xfId="31887"/>
    <cellStyle name="Normal 22 4 5 7" xfId="19265"/>
    <cellStyle name="Normal 22 4 5 7 2" xfId="33231"/>
    <cellStyle name="Normal 22 4 5 8" xfId="21473"/>
    <cellStyle name="Normal 22 4 5 8 2" xfId="34575"/>
    <cellStyle name="Normal 22 4 5 9" xfId="23364"/>
    <cellStyle name="Normal 22 4 6" xfId="4027"/>
    <cellStyle name="Normal 22 4 6 2" xfId="7079"/>
    <cellStyle name="Normal 22 4 6 2 2" xfId="26673"/>
    <cellStyle name="Normal 22 4 6 3" xfId="10727"/>
    <cellStyle name="Normal 22 4 6 3 2" xfId="28017"/>
    <cellStyle name="Normal 22 4 6 4" xfId="12934"/>
    <cellStyle name="Normal 22 4 6 4 2" xfId="29361"/>
    <cellStyle name="Normal 22 4 6 5" xfId="16103"/>
    <cellStyle name="Normal 22 4 6 5 2" xfId="31172"/>
    <cellStyle name="Normal 22 4 6 6" xfId="17349"/>
    <cellStyle name="Normal 22 4 6 6 2" xfId="32049"/>
    <cellStyle name="Normal 22 4 6 7" xfId="19556"/>
    <cellStyle name="Normal 22 4 6 7 2" xfId="33393"/>
    <cellStyle name="Normal 22 4 6 8" xfId="21764"/>
    <cellStyle name="Normal 22 4 6 8 2" xfId="34737"/>
    <cellStyle name="Normal 22 4 6 9" xfId="24918"/>
    <cellStyle name="Normal 22 4 7" xfId="1722"/>
    <cellStyle name="Normal 22 4 7 2" xfId="6411"/>
    <cellStyle name="Normal 22 4 7 2 2" xfId="25659"/>
    <cellStyle name="Normal 22 4 7 3" xfId="9349"/>
    <cellStyle name="Normal 22 4 7 3 2" xfId="27175"/>
    <cellStyle name="Normal 22 4 7 4" xfId="11556"/>
    <cellStyle name="Normal 22 4 7 4 2" xfId="28519"/>
    <cellStyle name="Normal 22 4 7 5" xfId="14285"/>
    <cellStyle name="Normal 22 4 7 5 2" xfId="30096"/>
    <cellStyle name="Normal 22 4 7 6" xfId="15653"/>
    <cellStyle name="Normal 22 4 7 6 2" xfId="30924"/>
    <cellStyle name="Normal 22 4 7 7" xfId="18178"/>
    <cellStyle name="Normal 22 4 7 7 2" xfId="32551"/>
    <cellStyle name="Normal 22 4 7 8" xfId="20386"/>
    <cellStyle name="Normal 22 4 7 8 2" xfId="33895"/>
    <cellStyle name="Normal 22 4 7 9" xfId="23679"/>
    <cellStyle name="Normal 22 4 8" xfId="4846"/>
    <cellStyle name="Normal 22 4 8 2" xfId="25338"/>
    <cellStyle name="Normal 22 4 9" xfId="8981"/>
    <cellStyle name="Normal 22 4 9 2" xfId="26982"/>
    <cellStyle name="Normal 22 5" xfId="1746"/>
    <cellStyle name="Normal 22 5 10" xfId="22325"/>
    <cellStyle name="Normal 22 5 2" xfId="5020"/>
    <cellStyle name="Normal 22 5 2 2" xfId="23695"/>
    <cellStyle name="Normal 22 5 3" xfId="7622"/>
    <cellStyle name="Normal 22 5 3 2" xfId="25674"/>
    <cellStyle name="Normal 22 5 4" xfId="9366"/>
    <cellStyle name="Normal 22 5 4 2" xfId="27190"/>
    <cellStyle name="Normal 22 5 5" xfId="11573"/>
    <cellStyle name="Normal 22 5 5 2" xfId="28534"/>
    <cellStyle name="Normal 22 5 6" xfId="14305"/>
    <cellStyle name="Normal 22 5 6 2" xfId="30112"/>
    <cellStyle name="Normal 22 5 7" xfId="15883"/>
    <cellStyle name="Normal 22 5 7 2" xfId="31046"/>
    <cellStyle name="Normal 22 5 8" xfId="18195"/>
    <cellStyle name="Normal 22 5 8 2" xfId="32566"/>
    <cellStyle name="Normal 22 5 9" xfId="20403"/>
    <cellStyle name="Normal 22 5 9 2" xfId="33910"/>
    <cellStyle name="Normal 22 6" xfId="2723"/>
    <cellStyle name="Normal 22 6 10" xfId="22723"/>
    <cellStyle name="Normal 22 6 2" xfId="5418"/>
    <cellStyle name="Normal 22 6 2 2" xfId="24288"/>
    <cellStyle name="Normal 22 6 3" xfId="8168"/>
    <cellStyle name="Normal 22 6 3 2" xfId="26164"/>
    <cellStyle name="Normal 22 6 4" xfId="10012"/>
    <cellStyle name="Normal 22 6 4 2" xfId="27508"/>
    <cellStyle name="Normal 22 6 5" xfId="12219"/>
    <cellStyle name="Normal 22 6 5 2" xfId="28852"/>
    <cellStyle name="Normal 22 6 6" xfId="15118"/>
    <cellStyle name="Normal 22 6 6 2" xfId="30513"/>
    <cellStyle name="Normal 22 6 7" xfId="16634"/>
    <cellStyle name="Normal 22 6 7 2" xfId="31540"/>
    <cellStyle name="Normal 22 6 8" xfId="18841"/>
    <cellStyle name="Normal 22 6 8 2" xfId="32884"/>
    <cellStyle name="Normal 22 6 9" xfId="21049"/>
    <cellStyle name="Normal 22 6 9 2" xfId="34228"/>
    <cellStyle name="Normal 22 7" xfId="2663"/>
    <cellStyle name="Normal 22 7 10" xfId="22704"/>
    <cellStyle name="Normal 22 7 2" xfId="5399"/>
    <cellStyle name="Normal 22 7 2 2" xfId="24269"/>
    <cellStyle name="Normal 22 7 3" xfId="8149"/>
    <cellStyle name="Normal 22 7 3 2" xfId="26145"/>
    <cellStyle name="Normal 22 7 4" xfId="9993"/>
    <cellStyle name="Normal 22 7 4 2" xfId="27489"/>
    <cellStyle name="Normal 22 7 5" xfId="12200"/>
    <cellStyle name="Normal 22 7 5 2" xfId="28833"/>
    <cellStyle name="Normal 22 7 6" xfId="15081"/>
    <cellStyle name="Normal 22 7 6 2" xfId="30489"/>
    <cellStyle name="Normal 22 7 7" xfId="16615"/>
    <cellStyle name="Normal 22 7 7 2" xfId="31521"/>
    <cellStyle name="Normal 22 7 8" xfId="18822"/>
    <cellStyle name="Normal 22 7 8 2" xfId="32865"/>
    <cellStyle name="Normal 22 7 9" xfId="21030"/>
    <cellStyle name="Normal 22 7 9 2" xfId="34209"/>
    <cellStyle name="Normal 22 8" xfId="1779"/>
    <cellStyle name="Normal 22 8 2" xfId="5920"/>
    <cellStyle name="Normal 22 8 2 2" xfId="25702"/>
    <cellStyle name="Normal 22 8 3" xfId="9394"/>
    <cellStyle name="Normal 22 8 3 2" xfId="27218"/>
    <cellStyle name="Normal 22 8 4" xfId="11601"/>
    <cellStyle name="Normal 22 8 4 2" xfId="28562"/>
    <cellStyle name="Normal 22 8 5" xfId="14335"/>
    <cellStyle name="Normal 22 8 5 2" xfId="30142"/>
    <cellStyle name="Normal 22 8 6" xfId="15959"/>
    <cellStyle name="Normal 22 8 6 2" xfId="31079"/>
    <cellStyle name="Normal 22 8 7" xfId="18223"/>
    <cellStyle name="Normal 22 8 7 2" xfId="32594"/>
    <cellStyle name="Normal 22 8 8" xfId="20431"/>
    <cellStyle name="Normal 22 8 8 2" xfId="33938"/>
    <cellStyle name="Normal 22 8 9" xfId="23183"/>
    <cellStyle name="Normal 22 9" xfId="4275"/>
    <cellStyle name="Normal 22 9 2" xfId="7151"/>
    <cellStyle name="Normal 22 9 2 2" xfId="26745"/>
    <cellStyle name="Normal 22 9 3" xfId="10799"/>
    <cellStyle name="Normal 22 9 3 2" xfId="28089"/>
    <cellStyle name="Normal 22 9 4" xfId="13006"/>
    <cellStyle name="Normal 22 9 4 2" xfId="29433"/>
    <cellStyle name="Normal 22 9 5" xfId="16256"/>
    <cellStyle name="Normal 22 9 5 2" xfId="31298"/>
    <cellStyle name="Normal 22 9 6" xfId="17421"/>
    <cellStyle name="Normal 22 9 6 2" xfId="32121"/>
    <cellStyle name="Normal 22 9 7" xfId="19628"/>
    <cellStyle name="Normal 22 9 7 2" xfId="33465"/>
    <cellStyle name="Normal 22 9 8" xfId="21836"/>
    <cellStyle name="Normal 22 9 8 2" xfId="34809"/>
    <cellStyle name="Normal 22 9 9" xfId="24990"/>
    <cellStyle name="Normal 23" xfId="644"/>
    <cellStyle name="Normal 23 10" xfId="1613"/>
    <cellStyle name="Normal 23 10 2" xfId="6357"/>
    <cellStyle name="Normal 23 10 2 2" xfId="25597"/>
    <cellStyle name="Normal 23 10 3" xfId="9281"/>
    <cellStyle name="Normal 23 10 3 2" xfId="27137"/>
    <cellStyle name="Normal 23 10 4" xfId="11488"/>
    <cellStyle name="Normal 23 10 4 2" xfId="28481"/>
    <cellStyle name="Normal 23 10 5" xfId="14196"/>
    <cellStyle name="Normal 23 10 5 2" xfId="30049"/>
    <cellStyle name="Normal 23 10 6" xfId="14898"/>
    <cellStyle name="Normal 23 10 6 2" xfId="30436"/>
    <cellStyle name="Normal 23 10 7" xfId="18110"/>
    <cellStyle name="Normal 23 10 7 2" xfId="32513"/>
    <cellStyle name="Normal 23 10 8" xfId="20318"/>
    <cellStyle name="Normal 23 10 8 2" xfId="33857"/>
    <cellStyle name="Normal 23 10 9" xfId="23620"/>
    <cellStyle name="Normal 23 11" xfId="4707"/>
    <cellStyle name="Normal 23 11 2" xfId="25158"/>
    <cellStyle name="Normal 23 12" xfId="8801"/>
    <cellStyle name="Normal 23 12 2" xfId="26887"/>
    <cellStyle name="Normal 23 13" xfId="11008"/>
    <cellStyle name="Normal 23 13 2" xfId="28231"/>
    <cellStyle name="Normal 23 14" xfId="13471"/>
    <cellStyle name="Normal 23 14 2" xfId="29690"/>
    <cellStyle name="Normal 23 15" xfId="14182"/>
    <cellStyle name="Normal 23 15 2" xfId="30038"/>
    <cellStyle name="Normal 23 16" xfId="17630"/>
    <cellStyle name="Normal 23 16 2" xfId="32263"/>
    <cellStyle name="Normal 23 17" xfId="19838"/>
    <cellStyle name="Normal 23 17 2" xfId="33607"/>
    <cellStyle name="Normal 23 18" xfId="22012"/>
    <cellStyle name="Normal 23 19" xfId="37879"/>
    <cellStyle name="Normal 23 2" xfId="949"/>
    <cellStyle name="Normal 23 2 10" xfId="8867"/>
    <cellStyle name="Normal 23 2 10 2" xfId="26919"/>
    <cellStyle name="Normal 23 2 11" xfId="11074"/>
    <cellStyle name="Normal 23 2 11 2" xfId="28263"/>
    <cellStyle name="Normal 23 2 12" xfId="13658"/>
    <cellStyle name="Normal 23 2 12 2" xfId="29773"/>
    <cellStyle name="Normal 23 2 13" xfId="14144"/>
    <cellStyle name="Normal 23 2 13 2" xfId="30012"/>
    <cellStyle name="Normal 23 2 14" xfId="17696"/>
    <cellStyle name="Normal 23 2 14 2" xfId="32295"/>
    <cellStyle name="Normal 23 2 15" xfId="19904"/>
    <cellStyle name="Normal 23 2 15 2" xfId="33639"/>
    <cellStyle name="Normal 23 2 16" xfId="22063"/>
    <cellStyle name="Normal 23 2 17" xfId="38496"/>
    <cellStyle name="Normal 23 2 2" xfId="1226"/>
    <cellStyle name="Normal 23 2 2 10" xfId="11239"/>
    <cellStyle name="Normal 23 2 2 10 2" xfId="28359"/>
    <cellStyle name="Normal 23 2 2 11" xfId="13885"/>
    <cellStyle name="Normal 23 2 2 11 2" xfId="29895"/>
    <cellStyle name="Normal 23 2 2 12" xfId="15354"/>
    <cellStyle name="Normal 23 2 2 12 2" xfId="30680"/>
    <cellStyle name="Normal 23 2 2 13" xfId="17861"/>
    <cellStyle name="Normal 23 2 2 13 2" xfId="32391"/>
    <cellStyle name="Normal 23 2 2 14" xfId="20069"/>
    <cellStyle name="Normal 23 2 2 14 2" xfId="33735"/>
    <cellStyle name="Normal 23 2 2 15" xfId="22218"/>
    <cellStyle name="Normal 23 2 2 2" xfId="2166"/>
    <cellStyle name="Normal 23 2 2 2 10" xfId="22557"/>
    <cellStyle name="Normal 23 2 2 2 2" xfId="5252"/>
    <cellStyle name="Normal 23 2 2 2 2 2" xfId="23960"/>
    <cellStyle name="Normal 23 2 2 2 3" xfId="7851"/>
    <cellStyle name="Normal 23 2 2 2 3 2" xfId="25968"/>
    <cellStyle name="Normal 23 2 2 2 4" xfId="9683"/>
    <cellStyle name="Normal 23 2 2 2 4 2" xfId="27407"/>
    <cellStyle name="Normal 23 2 2 2 5" xfId="11890"/>
    <cellStyle name="Normal 23 2 2 2 5 2" xfId="28751"/>
    <cellStyle name="Normal 23 2 2 2 6" xfId="14669"/>
    <cellStyle name="Normal 23 2 2 2 6 2" xfId="30359"/>
    <cellStyle name="Normal 23 2 2 2 7" xfId="13286"/>
    <cellStyle name="Normal 23 2 2 2 7 2" xfId="29604"/>
    <cellStyle name="Normal 23 2 2 2 8" xfId="18512"/>
    <cellStyle name="Normal 23 2 2 2 8 2" xfId="32783"/>
    <cellStyle name="Normal 23 2 2 2 9" xfId="20720"/>
    <cellStyle name="Normal 23 2 2 2 9 2" xfId="34127"/>
    <cellStyle name="Normal 23 2 2 3" xfId="3019"/>
    <cellStyle name="Normal 23 2 2 3 10" xfId="22927"/>
    <cellStyle name="Normal 23 2 2 3 2" xfId="5622"/>
    <cellStyle name="Normal 23 2 2 3 2 2" xfId="24492"/>
    <cellStyle name="Normal 23 2 2 3 3" xfId="8372"/>
    <cellStyle name="Normal 23 2 2 3 3 2" xfId="26317"/>
    <cellStyle name="Normal 23 2 2 3 4" xfId="10216"/>
    <cellStyle name="Normal 23 2 2 3 4 2" xfId="27661"/>
    <cellStyle name="Normal 23 2 2 3 5" xfId="12423"/>
    <cellStyle name="Normal 23 2 2 3 5 2" xfId="29005"/>
    <cellStyle name="Normal 23 2 2 3 6" xfId="15373"/>
    <cellStyle name="Normal 23 2 2 3 6 2" xfId="30697"/>
    <cellStyle name="Normal 23 2 2 3 7" xfId="16838"/>
    <cellStyle name="Normal 23 2 2 3 7 2" xfId="31693"/>
    <cellStyle name="Normal 23 2 2 3 8" xfId="19045"/>
    <cellStyle name="Normal 23 2 2 3 8 2" xfId="33037"/>
    <cellStyle name="Normal 23 2 2 3 9" xfId="21253"/>
    <cellStyle name="Normal 23 2 2 3 9 2" xfId="34381"/>
    <cellStyle name="Normal 23 2 2 4" xfId="3314"/>
    <cellStyle name="Normal 23 2 2 4 10" xfId="23095"/>
    <cellStyle name="Normal 23 2 2 4 2" xfId="5790"/>
    <cellStyle name="Normal 23 2 2 4 2 2" xfId="24660"/>
    <cellStyle name="Normal 23 2 2 4 3" xfId="8540"/>
    <cellStyle name="Normal 23 2 2 4 3 2" xfId="26459"/>
    <cellStyle name="Normal 23 2 2 4 4" xfId="10384"/>
    <cellStyle name="Normal 23 2 2 4 4 2" xfId="27803"/>
    <cellStyle name="Normal 23 2 2 4 5" xfId="12591"/>
    <cellStyle name="Normal 23 2 2 4 5 2" xfId="29147"/>
    <cellStyle name="Normal 23 2 2 4 6" xfId="15600"/>
    <cellStyle name="Normal 23 2 2 4 6 2" xfId="30871"/>
    <cellStyle name="Normal 23 2 2 4 7" xfId="17006"/>
    <cellStyle name="Normal 23 2 2 4 7 2" xfId="31835"/>
    <cellStyle name="Normal 23 2 2 4 8" xfId="19213"/>
    <cellStyle name="Normal 23 2 2 4 8 2" xfId="33179"/>
    <cellStyle name="Normal 23 2 2 4 9" xfId="21421"/>
    <cellStyle name="Normal 23 2 2 4 9 2" xfId="34523"/>
    <cellStyle name="Normal 23 2 2 5" xfId="3510"/>
    <cellStyle name="Normal 23 2 2 5 2" xfId="6152"/>
    <cellStyle name="Normal 23 2 2 5 2 2" xfId="26544"/>
    <cellStyle name="Normal 23 2 2 5 3" xfId="10503"/>
    <cellStyle name="Normal 23 2 2 5 3 2" xfId="27888"/>
    <cellStyle name="Normal 23 2 2 5 4" xfId="12710"/>
    <cellStyle name="Normal 23 2 2 5 4 2" xfId="29232"/>
    <cellStyle name="Normal 23 2 2 5 5" xfId="15754"/>
    <cellStyle name="Normal 23 2 2 5 5 2" xfId="30975"/>
    <cellStyle name="Normal 23 2 2 5 6" xfId="17125"/>
    <cellStyle name="Normal 23 2 2 5 6 2" xfId="31920"/>
    <cellStyle name="Normal 23 2 2 5 7" xfId="19332"/>
    <cellStyle name="Normal 23 2 2 5 7 2" xfId="33264"/>
    <cellStyle name="Normal 23 2 2 5 8" xfId="21540"/>
    <cellStyle name="Normal 23 2 2 5 8 2" xfId="34608"/>
    <cellStyle name="Normal 23 2 2 5 9" xfId="23415"/>
    <cellStyle name="Normal 23 2 2 6" xfId="3944"/>
    <cellStyle name="Normal 23 2 2 6 2" xfId="7057"/>
    <cellStyle name="Normal 23 2 2 6 2 2" xfId="26651"/>
    <cellStyle name="Normal 23 2 2 6 3" xfId="10705"/>
    <cellStyle name="Normal 23 2 2 6 3 2" xfId="27995"/>
    <cellStyle name="Normal 23 2 2 6 4" xfId="12912"/>
    <cellStyle name="Normal 23 2 2 6 4 2" xfId="29339"/>
    <cellStyle name="Normal 23 2 2 6 5" xfId="16053"/>
    <cellStyle name="Normal 23 2 2 6 5 2" xfId="31133"/>
    <cellStyle name="Normal 23 2 2 6 6" xfId="17327"/>
    <cellStyle name="Normal 23 2 2 6 6 2" xfId="32027"/>
    <cellStyle name="Normal 23 2 2 6 7" xfId="19534"/>
    <cellStyle name="Normal 23 2 2 6 7 2" xfId="33371"/>
    <cellStyle name="Normal 23 2 2 6 8" xfId="21742"/>
    <cellStyle name="Normal 23 2 2 6 8 2" xfId="34715"/>
    <cellStyle name="Normal 23 2 2 6 9" xfId="24896"/>
    <cellStyle name="Normal 23 2 2 7" xfId="4574"/>
    <cellStyle name="Normal 23 2 2 7 2" xfId="7262"/>
    <cellStyle name="Normal 23 2 2 7 2 2" xfId="26856"/>
    <cellStyle name="Normal 23 2 2 7 3" xfId="10910"/>
    <cellStyle name="Normal 23 2 2 7 3 2" xfId="28200"/>
    <cellStyle name="Normal 23 2 2 7 4" xfId="13117"/>
    <cellStyle name="Normal 23 2 2 7 4 2" xfId="29544"/>
    <cellStyle name="Normal 23 2 2 7 5" xfId="16456"/>
    <cellStyle name="Normal 23 2 2 7 5 2" xfId="31461"/>
    <cellStyle name="Normal 23 2 2 7 6" xfId="17532"/>
    <cellStyle name="Normal 23 2 2 7 6 2" xfId="32232"/>
    <cellStyle name="Normal 23 2 2 7 7" xfId="19739"/>
    <cellStyle name="Normal 23 2 2 7 7 2" xfId="33576"/>
    <cellStyle name="Normal 23 2 2 7 8" xfId="21947"/>
    <cellStyle name="Normal 23 2 2 7 8 2" xfId="34920"/>
    <cellStyle name="Normal 23 2 2 7 9" xfId="25101"/>
    <cellStyle name="Normal 23 2 2 8" xfId="4913"/>
    <cellStyle name="Normal 23 2 2 8 2" xfId="25389"/>
    <cellStyle name="Normal 23 2 2 9" xfId="9032"/>
    <cellStyle name="Normal 23 2 2 9 2" xfId="27015"/>
    <cellStyle name="Normal 23 2 3" xfId="1978"/>
    <cellStyle name="Normal 23 2 3 10" xfId="22392"/>
    <cellStyle name="Normal 23 2 3 2" xfId="5087"/>
    <cellStyle name="Normal 23 2 3 2 2" xfId="23789"/>
    <cellStyle name="Normal 23 2 3 3" xfId="7690"/>
    <cellStyle name="Normal 23 2 3 3 2" xfId="25795"/>
    <cellStyle name="Normal 23 2 3 4" xfId="9504"/>
    <cellStyle name="Normal 23 2 3 4 2" xfId="27293"/>
    <cellStyle name="Normal 23 2 3 5" xfId="11711"/>
    <cellStyle name="Normal 23 2 3 5 2" xfId="28637"/>
    <cellStyle name="Normal 23 2 3 6" xfId="14488"/>
    <cellStyle name="Normal 23 2 3 6 2" xfId="30244"/>
    <cellStyle name="Normal 23 2 3 7" xfId="13593"/>
    <cellStyle name="Normal 23 2 3 7 2" xfId="29752"/>
    <cellStyle name="Normal 23 2 3 8" xfId="18333"/>
    <cellStyle name="Normal 23 2 3 8 2" xfId="32669"/>
    <cellStyle name="Normal 23 2 3 9" xfId="20541"/>
    <cellStyle name="Normal 23 2 3 9 2" xfId="34013"/>
    <cellStyle name="Normal 23 2 4" xfId="2833"/>
    <cellStyle name="Normal 23 2 4 10" xfId="22798"/>
    <cellStyle name="Normal 23 2 4 2" xfId="5493"/>
    <cellStyle name="Normal 23 2 4 2 2" xfId="24363"/>
    <cellStyle name="Normal 23 2 4 3" xfId="8243"/>
    <cellStyle name="Normal 23 2 4 3 2" xfId="26213"/>
    <cellStyle name="Normal 23 2 4 4" xfId="10087"/>
    <cellStyle name="Normal 23 2 4 4 2" xfId="27557"/>
    <cellStyle name="Normal 23 2 4 5" xfId="12294"/>
    <cellStyle name="Normal 23 2 4 5 2" xfId="28901"/>
    <cellStyle name="Normal 23 2 4 6" xfId="15213"/>
    <cellStyle name="Normal 23 2 4 6 2" xfId="30571"/>
    <cellStyle name="Normal 23 2 4 7" xfId="16709"/>
    <cellStyle name="Normal 23 2 4 7 2" xfId="31589"/>
    <cellStyle name="Normal 23 2 4 8" xfId="18916"/>
    <cellStyle name="Normal 23 2 4 8 2" xfId="32933"/>
    <cellStyle name="Normal 23 2 4 9" xfId="21124"/>
    <cellStyle name="Normal 23 2 4 9 2" xfId="34277"/>
    <cellStyle name="Normal 23 2 5" xfId="3069"/>
    <cellStyle name="Normal 23 2 5 10" xfId="22977"/>
    <cellStyle name="Normal 23 2 5 2" xfId="5672"/>
    <cellStyle name="Normal 23 2 5 2 2" xfId="24542"/>
    <cellStyle name="Normal 23 2 5 3" xfId="8422"/>
    <cellStyle name="Normal 23 2 5 3 2" xfId="26367"/>
    <cellStyle name="Normal 23 2 5 4" xfId="10266"/>
    <cellStyle name="Normal 23 2 5 4 2" xfId="27711"/>
    <cellStyle name="Normal 23 2 5 5" xfId="12473"/>
    <cellStyle name="Normal 23 2 5 5 2" xfId="29055"/>
    <cellStyle name="Normal 23 2 5 6" xfId="15423"/>
    <cellStyle name="Normal 23 2 5 6 2" xfId="30747"/>
    <cellStyle name="Normal 23 2 5 7" xfId="16888"/>
    <cellStyle name="Normal 23 2 5 7 2" xfId="31743"/>
    <cellStyle name="Normal 23 2 5 8" xfId="19095"/>
    <cellStyle name="Normal 23 2 5 8 2" xfId="33087"/>
    <cellStyle name="Normal 23 2 5 9" xfId="21303"/>
    <cellStyle name="Normal 23 2 5 9 2" xfId="34431"/>
    <cellStyle name="Normal 23 2 6" xfId="1583"/>
    <cellStyle name="Normal 23 2 6 2" xfId="5987"/>
    <cellStyle name="Normal 23 2 6 2 2" xfId="25581"/>
    <cellStyle name="Normal 23 2 6 3" xfId="9260"/>
    <cellStyle name="Normal 23 2 6 3 2" xfId="27122"/>
    <cellStyle name="Normal 23 2 6 4" xfId="11467"/>
    <cellStyle name="Normal 23 2 6 4 2" xfId="28466"/>
    <cellStyle name="Normal 23 2 6 5" xfId="14172"/>
    <cellStyle name="Normal 23 2 6 5 2" xfId="30032"/>
    <cellStyle name="Normal 23 2 6 6" xfId="14420"/>
    <cellStyle name="Normal 23 2 6 6 2" xfId="30203"/>
    <cellStyle name="Normal 23 2 6 7" xfId="18089"/>
    <cellStyle name="Normal 23 2 6 7 2" xfId="32498"/>
    <cellStyle name="Normal 23 2 6 8" xfId="20297"/>
    <cellStyle name="Normal 23 2 6 8 2" xfId="33842"/>
    <cellStyle name="Normal 23 2 6 9" xfId="23250"/>
    <cellStyle name="Normal 23 2 7" xfId="2044"/>
    <cellStyle name="Normal 23 2 7 2" xfId="6488"/>
    <cellStyle name="Normal 23 2 7 2 2" xfId="25856"/>
    <cellStyle name="Normal 23 2 7 3" xfId="9568"/>
    <cellStyle name="Normal 23 2 7 3 2" xfId="27354"/>
    <cellStyle name="Normal 23 2 7 4" xfId="11775"/>
    <cellStyle name="Normal 23 2 7 4 2" xfId="28698"/>
    <cellStyle name="Normal 23 2 7 5" xfId="14552"/>
    <cellStyle name="Normal 23 2 7 5 2" xfId="30305"/>
    <cellStyle name="Normal 23 2 7 6" xfId="13194"/>
    <cellStyle name="Normal 23 2 7 6 2" xfId="29567"/>
    <cellStyle name="Normal 23 2 7 7" xfId="18397"/>
    <cellStyle name="Normal 23 2 7 7 2" xfId="32730"/>
    <cellStyle name="Normal 23 2 7 8" xfId="20605"/>
    <cellStyle name="Normal 23 2 7 8 2" xfId="34074"/>
    <cellStyle name="Normal 23 2 7 9" xfId="23847"/>
    <cellStyle name="Normal 23 2 8" xfId="4548"/>
    <cellStyle name="Normal 23 2 8 2" xfId="7249"/>
    <cellStyle name="Normal 23 2 8 2 2" xfId="26843"/>
    <cellStyle name="Normal 23 2 8 3" xfId="10897"/>
    <cellStyle name="Normal 23 2 8 3 2" xfId="28187"/>
    <cellStyle name="Normal 23 2 8 4" xfId="13104"/>
    <cellStyle name="Normal 23 2 8 4 2" xfId="29531"/>
    <cellStyle name="Normal 23 2 8 5" xfId="16438"/>
    <cellStyle name="Normal 23 2 8 5 2" xfId="31445"/>
    <cellStyle name="Normal 23 2 8 6" xfId="17519"/>
    <cellStyle name="Normal 23 2 8 6 2" xfId="32219"/>
    <cellStyle name="Normal 23 2 8 7" xfId="19726"/>
    <cellStyle name="Normal 23 2 8 7 2" xfId="33563"/>
    <cellStyle name="Normal 23 2 8 8" xfId="21934"/>
    <cellStyle name="Normal 23 2 8 8 2" xfId="34907"/>
    <cellStyle name="Normal 23 2 8 9" xfId="25088"/>
    <cellStyle name="Normal 23 2 9" xfId="4758"/>
    <cellStyle name="Normal 23 2 9 2" xfId="25224"/>
    <cellStyle name="Normal 23 3" xfId="1110"/>
    <cellStyle name="Normal 23 3 10" xfId="8917"/>
    <cellStyle name="Normal 23 3 10 2" xfId="26951"/>
    <cellStyle name="Normal 23 3 11" xfId="11124"/>
    <cellStyle name="Normal 23 3 11 2" xfId="28295"/>
    <cellStyle name="Normal 23 3 12" xfId="13770"/>
    <cellStyle name="Normal 23 3 12 2" xfId="29831"/>
    <cellStyle name="Normal 23 3 13" xfId="14249"/>
    <cellStyle name="Normal 23 3 13 2" xfId="30081"/>
    <cellStyle name="Normal 23 3 14" xfId="17746"/>
    <cellStyle name="Normal 23 3 14 2" xfId="32327"/>
    <cellStyle name="Normal 23 3 15" xfId="19954"/>
    <cellStyle name="Normal 23 3 15 2" xfId="33671"/>
    <cellStyle name="Normal 23 3 16" xfId="22095"/>
    <cellStyle name="Normal 23 3 2" xfId="1258"/>
    <cellStyle name="Normal 23 3 2 10" xfId="11271"/>
    <cellStyle name="Normal 23 3 2 10 2" xfId="28391"/>
    <cellStyle name="Normal 23 3 2 11" xfId="13917"/>
    <cellStyle name="Normal 23 3 2 11 2" xfId="29927"/>
    <cellStyle name="Normal 23 3 2 12" xfId="16342"/>
    <cellStyle name="Normal 23 3 2 12 2" xfId="31368"/>
    <cellStyle name="Normal 23 3 2 13" xfId="17893"/>
    <cellStyle name="Normal 23 3 2 13 2" xfId="32423"/>
    <cellStyle name="Normal 23 3 2 14" xfId="20101"/>
    <cellStyle name="Normal 23 3 2 14 2" xfId="33767"/>
    <cellStyle name="Normal 23 3 2 15" xfId="22268"/>
    <cellStyle name="Normal 23 3 2 2" xfId="2217"/>
    <cellStyle name="Normal 23 3 2 2 10" xfId="22589"/>
    <cellStyle name="Normal 23 3 2 2 2" xfId="5284"/>
    <cellStyle name="Normal 23 3 2 2 2 2" xfId="24011"/>
    <cellStyle name="Normal 23 3 2 2 3" xfId="7901"/>
    <cellStyle name="Normal 23 3 2 2 3 2" xfId="26019"/>
    <cellStyle name="Normal 23 3 2 2 4" xfId="9734"/>
    <cellStyle name="Normal 23 3 2 2 4 2" xfId="27440"/>
    <cellStyle name="Normal 23 3 2 2 5" xfId="11941"/>
    <cellStyle name="Normal 23 3 2 2 5 2" xfId="28784"/>
    <cellStyle name="Normal 23 3 2 2 6" xfId="14720"/>
    <cellStyle name="Normal 23 3 2 2 6 2" xfId="30392"/>
    <cellStyle name="Normal 23 3 2 2 7" xfId="13357"/>
    <cellStyle name="Normal 23 3 2 2 7 2" xfId="29636"/>
    <cellStyle name="Normal 23 3 2 2 8" xfId="18563"/>
    <cellStyle name="Normal 23 3 2 2 8 2" xfId="32816"/>
    <cellStyle name="Normal 23 3 2 2 9" xfId="20771"/>
    <cellStyle name="Normal 23 3 2 2 9 2" xfId="34160"/>
    <cellStyle name="Normal 23 3 2 3" xfId="3051"/>
    <cellStyle name="Normal 23 3 2 3 10" xfId="22959"/>
    <cellStyle name="Normal 23 3 2 3 2" xfId="5654"/>
    <cellStyle name="Normal 23 3 2 3 2 2" xfId="24524"/>
    <cellStyle name="Normal 23 3 2 3 3" xfId="8404"/>
    <cellStyle name="Normal 23 3 2 3 3 2" xfId="26349"/>
    <cellStyle name="Normal 23 3 2 3 4" xfId="10248"/>
    <cellStyle name="Normal 23 3 2 3 4 2" xfId="27693"/>
    <cellStyle name="Normal 23 3 2 3 5" xfId="12455"/>
    <cellStyle name="Normal 23 3 2 3 5 2" xfId="29037"/>
    <cellStyle name="Normal 23 3 2 3 6" xfId="15405"/>
    <cellStyle name="Normal 23 3 2 3 6 2" xfId="30729"/>
    <cellStyle name="Normal 23 3 2 3 7" xfId="16870"/>
    <cellStyle name="Normal 23 3 2 3 7 2" xfId="31725"/>
    <cellStyle name="Normal 23 3 2 3 8" xfId="19077"/>
    <cellStyle name="Normal 23 3 2 3 8 2" xfId="33069"/>
    <cellStyle name="Normal 23 3 2 3 9" xfId="21285"/>
    <cellStyle name="Normal 23 3 2 3 9 2" xfId="34413"/>
    <cellStyle name="Normal 23 3 2 4" xfId="3346"/>
    <cellStyle name="Normal 23 3 2 4 10" xfId="23127"/>
    <cellStyle name="Normal 23 3 2 4 2" xfId="5822"/>
    <cellStyle name="Normal 23 3 2 4 2 2" xfId="24692"/>
    <cellStyle name="Normal 23 3 2 4 3" xfId="8572"/>
    <cellStyle name="Normal 23 3 2 4 3 2" xfId="26491"/>
    <cellStyle name="Normal 23 3 2 4 4" xfId="10416"/>
    <cellStyle name="Normal 23 3 2 4 4 2" xfId="27835"/>
    <cellStyle name="Normal 23 3 2 4 5" xfId="12623"/>
    <cellStyle name="Normal 23 3 2 4 5 2" xfId="29179"/>
    <cellStyle name="Normal 23 3 2 4 6" xfId="15632"/>
    <cellStyle name="Normal 23 3 2 4 6 2" xfId="30903"/>
    <cellStyle name="Normal 23 3 2 4 7" xfId="17038"/>
    <cellStyle name="Normal 23 3 2 4 7 2" xfId="31867"/>
    <cellStyle name="Normal 23 3 2 4 8" xfId="19245"/>
    <cellStyle name="Normal 23 3 2 4 8 2" xfId="33211"/>
    <cellStyle name="Normal 23 3 2 4 9" xfId="21453"/>
    <cellStyle name="Normal 23 3 2 4 9 2" xfId="34555"/>
    <cellStyle name="Normal 23 3 2 5" xfId="3560"/>
    <cellStyle name="Normal 23 3 2 5 2" xfId="6184"/>
    <cellStyle name="Normal 23 3 2 5 2 2" xfId="26576"/>
    <cellStyle name="Normal 23 3 2 5 3" xfId="10553"/>
    <cellStyle name="Normal 23 3 2 5 3 2" xfId="27920"/>
    <cellStyle name="Normal 23 3 2 5 4" xfId="12760"/>
    <cellStyle name="Normal 23 3 2 5 4 2" xfId="29264"/>
    <cellStyle name="Normal 23 3 2 5 5" xfId="15804"/>
    <cellStyle name="Normal 23 3 2 5 5 2" xfId="31007"/>
    <cellStyle name="Normal 23 3 2 5 6" xfId="17175"/>
    <cellStyle name="Normal 23 3 2 5 6 2" xfId="31952"/>
    <cellStyle name="Normal 23 3 2 5 7" xfId="19382"/>
    <cellStyle name="Normal 23 3 2 5 7 2" xfId="33296"/>
    <cellStyle name="Normal 23 3 2 5 8" xfId="21590"/>
    <cellStyle name="Normal 23 3 2 5 8 2" xfId="34640"/>
    <cellStyle name="Normal 23 3 2 5 9" xfId="23447"/>
    <cellStyle name="Normal 23 3 2 6" xfId="4227"/>
    <cellStyle name="Normal 23 3 2 6 2" xfId="7134"/>
    <cellStyle name="Normal 23 3 2 6 2 2" xfId="26728"/>
    <cellStyle name="Normal 23 3 2 6 3" xfId="10782"/>
    <cellStyle name="Normal 23 3 2 6 3 2" xfId="28072"/>
    <cellStyle name="Normal 23 3 2 6 4" xfId="12989"/>
    <cellStyle name="Normal 23 3 2 6 4 2" xfId="29416"/>
    <cellStyle name="Normal 23 3 2 6 5" xfId="16225"/>
    <cellStyle name="Normal 23 3 2 6 5 2" xfId="31271"/>
    <cellStyle name="Normal 23 3 2 6 6" xfId="17404"/>
    <cellStyle name="Normal 23 3 2 6 6 2" xfId="32104"/>
    <cellStyle name="Normal 23 3 2 6 7" xfId="19611"/>
    <cellStyle name="Normal 23 3 2 6 7 2" xfId="33448"/>
    <cellStyle name="Normal 23 3 2 6 8" xfId="21819"/>
    <cellStyle name="Normal 23 3 2 6 8 2" xfId="34792"/>
    <cellStyle name="Normal 23 3 2 6 9" xfId="24973"/>
    <cellStyle name="Normal 23 3 2 7" xfId="4540"/>
    <cellStyle name="Normal 23 3 2 7 2" xfId="7244"/>
    <cellStyle name="Normal 23 3 2 7 2 2" xfId="26838"/>
    <cellStyle name="Normal 23 3 2 7 3" xfId="10892"/>
    <cellStyle name="Normal 23 3 2 7 3 2" xfId="28182"/>
    <cellStyle name="Normal 23 3 2 7 4" xfId="13099"/>
    <cellStyle name="Normal 23 3 2 7 4 2" xfId="29526"/>
    <cellStyle name="Normal 23 3 2 7 5" xfId="16432"/>
    <cellStyle name="Normal 23 3 2 7 5 2" xfId="31439"/>
    <cellStyle name="Normal 23 3 2 7 6" xfId="17514"/>
    <cellStyle name="Normal 23 3 2 7 6 2" xfId="32214"/>
    <cellStyle name="Normal 23 3 2 7 7" xfId="19721"/>
    <cellStyle name="Normal 23 3 2 7 7 2" xfId="33558"/>
    <cellStyle name="Normal 23 3 2 7 8" xfId="21929"/>
    <cellStyle name="Normal 23 3 2 7 8 2" xfId="34902"/>
    <cellStyle name="Normal 23 3 2 7 9" xfId="25083"/>
    <cellStyle name="Normal 23 3 2 8" xfId="4963"/>
    <cellStyle name="Normal 23 3 2 8 2" xfId="25421"/>
    <cellStyle name="Normal 23 3 2 9" xfId="9064"/>
    <cellStyle name="Normal 23 3 2 9 2" xfId="27047"/>
    <cellStyle name="Normal 23 3 3" xfId="2019"/>
    <cellStyle name="Normal 23 3 3 10" xfId="22442"/>
    <cellStyle name="Normal 23 3 3 2" xfId="5137"/>
    <cellStyle name="Normal 23 3 3 2 2" xfId="23827"/>
    <cellStyle name="Normal 23 3 3 3" xfId="7723"/>
    <cellStyle name="Normal 23 3 3 3 2" xfId="25835"/>
    <cellStyle name="Normal 23 3 3 4" xfId="9545"/>
    <cellStyle name="Normal 23 3 3 4 2" xfId="27333"/>
    <cellStyle name="Normal 23 3 3 5" xfId="11752"/>
    <cellStyle name="Normal 23 3 3 5 2" xfId="28677"/>
    <cellStyle name="Normal 23 3 3 6" xfId="14529"/>
    <cellStyle name="Normal 23 3 3 6 2" xfId="30284"/>
    <cellStyle name="Normal 23 3 3 7" xfId="13367"/>
    <cellStyle name="Normal 23 3 3 7 2" xfId="29641"/>
    <cellStyle name="Normal 23 3 3 8" xfId="18374"/>
    <cellStyle name="Normal 23 3 3 8 2" xfId="32709"/>
    <cellStyle name="Normal 23 3 3 9" xfId="20582"/>
    <cellStyle name="Normal 23 3 3 9 2" xfId="34053"/>
    <cellStyle name="Normal 23 3 4" xfId="2904"/>
    <cellStyle name="Normal 23 3 4 10" xfId="22838"/>
    <cellStyle name="Normal 23 3 4 2" xfId="5533"/>
    <cellStyle name="Normal 23 3 4 2 2" xfId="24403"/>
    <cellStyle name="Normal 23 3 4 3" xfId="8283"/>
    <cellStyle name="Normal 23 3 4 3 2" xfId="26253"/>
    <cellStyle name="Normal 23 3 4 4" xfId="10127"/>
    <cellStyle name="Normal 23 3 4 4 2" xfId="27597"/>
    <cellStyle name="Normal 23 3 4 5" xfId="12334"/>
    <cellStyle name="Normal 23 3 4 5 2" xfId="28941"/>
    <cellStyle name="Normal 23 3 4 6" xfId="15270"/>
    <cellStyle name="Normal 23 3 4 6 2" xfId="30624"/>
    <cellStyle name="Normal 23 3 4 7" xfId="16749"/>
    <cellStyle name="Normal 23 3 4 7 2" xfId="31629"/>
    <cellStyle name="Normal 23 3 4 8" xfId="18956"/>
    <cellStyle name="Normal 23 3 4 8 2" xfId="32973"/>
    <cellStyle name="Normal 23 3 4 9" xfId="21164"/>
    <cellStyle name="Normal 23 3 4 9 2" xfId="34317"/>
    <cellStyle name="Normal 23 3 5" xfId="3199"/>
    <cellStyle name="Normal 23 3 5 10" xfId="23031"/>
    <cellStyle name="Normal 23 3 5 2" xfId="5726"/>
    <cellStyle name="Normal 23 3 5 2 2" xfId="24596"/>
    <cellStyle name="Normal 23 3 5 3" xfId="8476"/>
    <cellStyle name="Normal 23 3 5 3 2" xfId="26395"/>
    <cellStyle name="Normal 23 3 5 4" xfId="10320"/>
    <cellStyle name="Normal 23 3 5 4 2" xfId="27739"/>
    <cellStyle name="Normal 23 3 5 5" xfId="12527"/>
    <cellStyle name="Normal 23 3 5 5 2" xfId="29083"/>
    <cellStyle name="Normal 23 3 5 6" xfId="15517"/>
    <cellStyle name="Normal 23 3 5 6 2" xfId="30797"/>
    <cellStyle name="Normal 23 3 5 7" xfId="16942"/>
    <cellStyle name="Normal 23 3 5 7 2" xfId="31771"/>
    <cellStyle name="Normal 23 3 5 8" xfId="19149"/>
    <cellStyle name="Normal 23 3 5 8 2" xfId="33115"/>
    <cellStyle name="Normal 23 3 5 9" xfId="21357"/>
    <cellStyle name="Normal 23 3 5 9 2" xfId="34459"/>
    <cellStyle name="Normal 23 3 6" xfId="1399"/>
    <cellStyle name="Normal 23 3 6 2" xfId="6037"/>
    <cellStyle name="Normal 23 3 6 2 2" xfId="25517"/>
    <cellStyle name="Normal 23 3 6 3" xfId="9161"/>
    <cellStyle name="Normal 23 3 6 3 2" xfId="27066"/>
    <cellStyle name="Normal 23 3 6 4" xfId="11368"/>
    <cellStyle name="Normal 23 3 6 4 2" xfId="28410"/>
    <cellStyle name="Normal 23 3 6 5" xfId="14038"/>
    <cellStyle name="Normal 23 3 6 5 2" xfId="29954"/>
    <cellStyle name="Normal 23 3 6 6" xfId="16074"/>
    <cellStyle name="Normal 23 3 6 6 2" xfId="31150"/>
    <cellStyle name="Normal 23 3 6 7" xfId="17990"/>
    <cellStyle name="Normal 23 3 6 7 2" xfId="32442"/>
    <cellStyle name="Normal 23 3 6 8" xfId="20198"/>
    <cellStyle name="Normal 23 3 6 8 2" xfId="33786"/>
    <cellStyle name="Normal 23 3 6 9" xfId="23300"/>
    <cellStyle name="Normal 23 3 7" xfId="3939"/>
    <cellStyle name="Normal 23 3 7 2" xfId="7053"/>
    <cellStyle name="Normal 23 3 7 2 2" xfId="26647"/>
    <cellStyle name="Normal 23 3 7 3" xfId="10701"/>
    <cellStyle name="Normal 23 3 7 3 2" xfId="27991"/>
    <cellStyle name="Normal 23 3 7 4" xfId="12908"/>
    <cellStyle name="Normal 23 3 7 4 2" xfId="29335"/>
    <cellStyle name="Normal 23 3 7 5" xfId="16049"/>
    <cellStyle name="Normal 23 3 7 5 2" xfId="31129"/>
    <cellStyle name="Normal 23 3 7 6" xfId="17323"/>
    <cellStyle name="Normal 23 3 7 6 2" xfId="32023"/>
    <cellStyle name="Normal 23 3 7 7" xfId="19530"/>
    <cellStyle name="Normal 23 3 7 7 2" xfId="33367"/>
    <cellStyle name="Normal 23 3 7 8" xfId="21738"/>
    <cellStyle name="Normal 23 3 7 8 2" xfId="34711"/>
    <cellStyle name="Normal 23 3 7 9" xfId="24892"/>
    <cellStyle name="Normal 23 3 8" xfId="4570"/>
    <cellStyle name="Normal 23 3 8 2" xfId="7259"/>
    <cellStyle name="Normal 23 3 8 2 2" xfId="26853"/>
    <cellStyle name="Normal 23 3 8 3" xfId="10907"/>
    <cellStyle name="Normal 23 3 8 3 2" xfId="28197"/>
    <cellStyle name="Normal 23 3 8 4" xfId="13114"/>
    <cellStyle name="Normal 23 3 8 4 2" xfId="29541"/>
    <cellStyle name="Normal 23 3 8 5" xfId="16453"/>
    <cellStyle name="Normal 23 3 8 5 2" xfId="31458"/>
    <cellStyle name="Normal 23 3 8 6" xfId="17529"/>
    <cellStyle name="Normal 23 3 8 6 2" xfId="32229"/>
    <cellStyle name="Normal 23 3 8 7" xfId="19736"/>
    <cellStyle name="Normal 23 3 8 7 2" xfId="33573"/>
    <cellStyle name="Normal 23 3 8 8" xfId="21944"/>
    <cellStyle name="Normal 23 3 8 8 2" xfId="34917"/>
    <cellStyle name="Normal 23 3 8 9" xfId="25098"/>
    <cellStyle name="Normal 23 3 9" xfId="4790"/>
    <cellStyle name="Normal 23 3 9 2" xfId="25274"/>
    <cellStyle name="Normal 23 4" xfId="1175"/>
    <cellStyle name="Normal 23 4 10" xfId="11189"/>
    <cellStyle name="Normal 23 4 10 2" xfId="28327"/>
    <cellStyle name="Normal 23 4 11" xfId="13835"/>
    <cellStyle name="Normal 23 4 11 2" xfId="29863"/>
    <cellStyle name="Normal 23 4 12" xfId="14415"/>
    <cellStyle name="Normal 23 4 12 2" xfId="30199"/>
    <cellStyle name="Normal 23 4 13" xfId="17811"/>
    <cellStyle name="Normal 23 4 13 2" xfId="32359"/>
    <cellStyle name="Normal 23 4 14" xfId="20019"/>
    <cellStyle name="Normal 23 4 14 2" xfId="33703"/>
    <cellStyle name="Normal 23 4 15" xfId="22152"/>
    <cellStyle name="Normal 23 4 2" xfId="2100"/>
    <cellStyle name="Normal 23 4 2 10" xfId="22507"/>
    <cellStyle name="Normal 23 4 2 2" xfId="5202"/>
    <cellStyle name="Normal 23 4 2 2 2" xfId="23894"/>
    <cellStyle name="Normal 23 4 2 3" xfId="7785"/>
    <cellStyle name="Normal 23 4 2 3 2" xfId="25902"/>
    <cellStyle name="Normal 23 4 2 4" xfId="9617"/>
    <cellStyle name="Normal 23 4 2 4 2" xfId="27375"/>
    <cellStyle name="Normal 23 4 2 5" xfId="11824"/>
    <cellStyle name="Normal 23 4 2 5 2" xfId="28719"/>
    <cellStyle name="Normal 23 4 2 6" xfId="14603"/>
    <cellStyle name="Normal 23 4 2 6 2" xfId="30327"/>
    <cellStyle name="Normal 23 4 2 7" xfId="15033"/>
    <cellStyle name="Normal 23 4 2 7 2" xfId="30454"/>
    <cellStyle name="Normal 23 4 2 8" xfId="18446"/>
    <cellStyle name="Normal 23 4 2 8 2" xfId="32751"/>
    <cellStyle name="Normal 23 4 2 9" xfId="20654"/>
    <cellStyle name="Normal 23 4 2 9 2" xfId="34095"/>
    <cellStyle name="Normal 23 4 3" xfId="2969"/>
    <cellStyle name="Normal 23 4 3 10" xfId="22895"/>
    <cellStyle name="Normal 23 4 3 2" xfId="5590"/>
    <cellStyle name="Normal 23 4 3 2 2" xfId="24460"/>
    <cellStyle name="Normal 23 4 3 3" xfId="8340"/>
    <cellStyle name="Normal 23 4 3 3 2" xfId="26285"/>
    <cellStyle name="Normal 23 4 3 4" xfId="10184"/>
    <cellStyle name="Normal 23 4 3 4 2" xfId="27629"/>
    <cellStyle name="Normal 23 4 3 5" xfId="12391"/>
    <cellStyle name="Normal 23 4 3 5 2" xfId="28973"/>
    <cellStyle name="Normal 23 4 3 6" xfId="15330"/>
    <cellStyle name="Normal 23 4 3 6 2" xfId="30657"/>
    <cellStyle name="Normal 23 4 3 7" xfId="16806"/>
    <cellStyle name="Normal 23 4 3 7 2" xfId="31661"/>
    <cellStyle name="Normal 23 4 3 8" xfId="19013"/>
    <cellStyle name="Normal 23 4 3 8 2" xfId="33005"/>
    <cellStyle name="Normal 23 4 3 9" xfId="21221"/>
    <cellStyle name="Normal 23 4 3 9 2" xfId="34349"/>
    <cellStyle name="Normal 23 4 4" xfId="3264"/>
    <cellStyle name="Normal 23 4 4 10" xfId="23063"/>
    <cellStyle name="Normal 23 4 4 2" xfId="5758"/>
    <cellStyle name="Normal 23 4 4 2 2" xfId="24628"/>
    <cellStyle name="Normal 23 4 4 3" xfId="8508"/>
    <cellStyle name="Normal 23 4 4 3 2" xfId="26427"/>
    <cellStyle name="Normal 23 4 4 4" xfId="10352"/>
    <cellStyle name="Normal 23 4 4 4 2" xfId="27771"/>
    <cellStyle name="Normal 23 4 4 5" xfId="12559"/>
    <cellStyle name="Normal 23 4 4 5 2" xfId="29115"/>
    <cellStyle name="Normal 23 4 4 6" xfId="15558"/>
    <cellStyle name="Normal 23 4 4 6 2" xfId="30833"/>
    <cellStyle name="Normal 23 4 4 7" xfId="16974"/>
    <cellStyle name="Normal 23 4 4 7 2" xfId="31803"/>
    <cellStyle name="Normal 23 4 4 8" xfId="19181"/>
    <cellStyle name="Normal 23 4 4 8 2" xfId="33147"/>
    <cellStyle name="Normal 23 4 4 9" xfId="21389"/>
    <cellStyle name="Normal 23 4 4 9 2" xfId="34491"/>
    <cellStyle name="Normal 23 4 5" xfId="3444"/>
    <cellStyle name="Normal 23 4 5 2" xfId="6102"/>
    <cellStyle name="Normal 23 4 5 2 2" xfId="26512"/>
    <cellStyle name="Normal 23 4 5 3" xfId="10437"/>
    <cellStyle name="Normal 23 4 5 3 2" xfId="27856"/>
    <cellStyle name="Normal 23 4 5 4" xfId="12644"/>
    <cellStyle name="Normal 23 4 5 4 2" xfId="29200"/>
    <cellStyle name="Normal 23 4 5 5" xfId="15688"/>
    <cellStyle name="Normal 23 4 5 5 2" xfId="30943"/>
    <cellStyle name="Normal 23 4 5 6" xfId="17059"/>
    <cellStyle name="Normal 23 4 5 6 2" xfId="31888"/>
    <cellStyle name="Normal 23 4 5 7" xfId="19266"/>
    <cellStyle name="Normal 23 4 5 7 2" xfId="33232"/>
    <cellStyle name="Normal 23 4 5 8" xfId="21474"/>
    <cellStyle name="Normal 23 4 5 8 2" xfId="34576"/>
    <cellStyle name="Normal 23 4 5 9" xfId="23365"/>
    <cellStyle name="Normal 23 4 6" xfId="4319"/>
    <cellStyle name="Normal 23 4 6 2" xfId="7168"/>
    <cellStyle name="Normal 23 4 6 2 2" xfId="26762"/>
    <cellStyle name="Normal 23 4 6 3" xfId="10816"/>
    <cellStyle name="Normal 23 4 6 3 2" xfId="28106"/>
    <cellStyle name="Normal 23 4 6 4" xfId="13023"/>
    <cellStyle name="Normal 23 4 6 4 2" xfId="29450"/>
    <cellStyle name="Normal 23 4 6 5" xfId="16285"/>
    <cellStyle name="Normal 23 4 6 5 2" xfId="31323"/>
    <cellStyle name="Normal 23 4 6 6" xfId="17438"/>
    <cellStyle name="Normal 23 4 6 6 2" xfId="32138"/>
    <cellStyle name="Normal 23 4 6 7" xfId="19645"/>
    <cellStyle name="Normal 23 4 6 7 2" xfId="33482"/>
    <cellStyle name="Normal 23 4 6 8" xfId="21853"/>
    <cellStyle name="Normal 23 4 6 8 2" xfId="34826"/>
    <cellStyle name="Normal 23 4 6 9" xfId="25007"/>
    <cellStyle name="Normal 23 4 7" xfId="4362"/>
    <cellStyle name="Normal 23 4 7 2" xfId="7186"/>
    <cellStyle name="Normal 23 4 7 2 2" xfId="26780"/>
    <cellStyle name="Normal 23 4 7 3" xfId="10834"/>
    <cellStyle name="Normal 23 4 7 3 2" xfId="28124"/>
    <cellStyle name="Normal 23 4 7 4" xfId="13041"/>
    <cellStyle name="Normal 23 4 7 4 2" xfId="29468"/>
    <cellStyle name="Normal 23 4 7 5" xfId="16312"/>
    <cellStyle name="Normal 23 4 7 5 2" xfId="31345"/>
    <cellStyle name="Normal 23 4 7 6" xfId="17456"/>
    <cellStyle name="Normal 23 4 7 6 2" xfId="32156"/>
    <cellStyle name="Normal 23 4 7 7" xfId="19663"/>
    <cellStyle name="Normal 23 4 7 7 2" xfId="33500"/>
    <cellStyle name="Normal 23 4 7 8" xfId="21871"/>
    <cellStyle name="Normal 23 4 7 8 2" xfId="34844"/>
    <cellStyle name="Normal 23 4 7 9" xfId="25025"/>
    <cellStyle name="Normal 23 4 8" xfId="4847"/>
    <cellStyle name="Normal 23 4 8 2" xfId="25339"/>
    <cellStyle name="Normal 23 4 9" xfId="8982"/>
    <cellStyle name="Normal 23 4 9 2" xfId="26983"/>
    <cellStyle name="Normal 23 5" xfId="1747"/>
    <cellStyle name="Normal 23 5 10" xfId="22326"/>
    <cellStyle name="Normal 23 5 2" xfId="5021"/>
    <cellStyle name="Normal 23 5 2 2" xfId="23696"/>
    <cellStyle name="Normal 23 5 3" xfId="7623"/>
    <cellStyle name="Normal 23 5 3 2" xfId="25675"/>
    <cellStyle name="Normal 23 5 4" xfId="9367"/>
    <cellStyle name="Normal 23 5 4 2" xfId="27191"/>
    <cellStyle name="Normal 23 5 5" xfId="11574"/>
    <cellStyle name="Normal 23 5 5 2" xfId="28535"/>
    <cellStyle name="Normal 23 5 6" xfId="14306"/>
    <cellStyle name="Normal 23 5 6 2" xfId="30113"/>
    <cellStyle name="Normal 23 5 7" xfId="14359"/>
    <cellStyle name="Normal 23 5 7 2" xfId="30158"/>
    <cellStyle name="Normal 23 5 8" xfId="18196"/>
    <cellStyle name="Normal 23 5 8 2" xfId="32567"/>
    <cellStyle name="Normal 23 5 9" xfId="20404"/>
    <cellStyle name="Normal 23 5 9 2" xfId="33911"/>
    <cellStyle name="Normal 23 6" xfId="2724"/>
    <cellStyle name="Normal 23 6 10" xfId="22724"/>
    <cellStyle name="Normal 23 6 2" xfId="5419"/>
    <cellStyle name="Normal 23 6 2 2" xfId="24289"/>
    <cellStyle name="Normal 23 6 3" xfId="8169"/>
    <cellStyle name="Normal 23 6 3 2" xfId="26165"/>
    <cellStyle name="Normal 23 6 4" xfId="10013"/>
    <cellStyle name="Normal 23 6 4 2" xfId="27509"/>
    <cellStyle name="Normal 23 6 5" xfId="12220"/>
    <cellStyle name="Normal 23 6 5 2" xfId="28853"/>
    <cellStyle name="Normal 23 6 6" xfId="15119"/>
    <cellStyle name="Normal 23 6 6 2" xfId="30514"/>
    <cellStyle name="Normal 23 6 7" xfId="16635"/>
    <cellStyle name="Normal 23 6 7 2" xfId="31541"/>
    <cellStyle name="Normal 23 6 8" xfId="18842"/>
    <cellStyle name="Normal 23 6 8 2" xfId="32885"/>
    <cellStyle name="Normal 23 6 9" xfId="21050"/>
    <cellStyle name="Normal 23 6 9 2" xfId="34229"/>
    <cellStyle name="Normal 23 7" xfId="2650"/>
    <cellStyle name="Normal 23 7 10" xfId="22701"/>
    <cellStyle name="Normal 23 7 2" xfId="5396"/>
    <cellStyle name="Normal 23 7 2 2" xfId="24266"/>
    <cellStyle name="Normal 23 7 3" xfId="8146"/>
    <cellStyle name="Normal 23 7 3 2" xfId="26142"/>
    <cellStyle name="Normal 23 7 4" xfId="9990"/>
    <cellStyle name="Normal 23 7 4 2" xfId="27486"/>
    <cellStyle name="Normal 23 7 5" xfId="12197"/>
    <cellStyle name="Normal 23 7 5 2" xfId="28830"/>
    <cellStyle name="Normal 23 7 6" xfId="15074"/>
    <cellStyle name="Normal 23 7 6 2" xfId="30486"/>
    <cellStyle name="Normal 23 7 7" xfId="16612"/>
    <cellStyle name="Normal 23 7 7 2" xfId="31518"/>
    <cellStyle name="Normal 23 7 8" xfId="18819"/>
    <cellStyle name="Normal 23 7 8 2" xfId="32862"/>
    <cellStyle name="Normal 23 7 9" xfId="21027"/>
    <cellStyle name="Normal 23 7 9 2" xfId="34206"/>
    <cellStyle name="Normal 23 8" xfId="1764"/>
    <cellStyle name="Normal 23 8 2" xfId="5921"/>
    <cellStyle name="Normal 23 8 2 2" xfId="25692"/>
    <cellStyle name="Normal 23 8 3" xfId="9384"/>
    <cellStyle name="Normal 23 8 3 2" xfId="27208"/>
    <cellStyle name="Normal 23 8 4" xfId="11591"/>
    <cellStyle name="Normal 23 8 4 2" xfId="28552"/>
    <cellStyle name="Normal 23 8 5" xfId="14323"/>
    <cellStyle name="Normal 23 8 5 2" xfId="30130"/>
    <cellStyle name="Normal 23 8 6" xfId="16474"/>
    <cellStyle name="Normal 23 8 6 2" xfId="31477"/>
    <cellStyle name="Normal 23 8 7" xfId="18213"/>
    <cellStyle name="Normal 23 8 7 2" xfId="32584"/>
    <cellStyle name="Normal 23 8 8" xfId="20421"/>
    <cellStyle name="Normal 23 8 8 2" xfId="33928"/>
    <cellStyle name="Normal 23 8 9" xfId="23184"/>
    <cellStyle name="Normal 23 9" xfId="3769"/>
    <cellStyle name="Normal 23 9 2" xfId="6991"/>
    <cellStyle name="Normal 23 9 2 2" xfId="26611"/>
    <cellStyle name="Normal 23 9 3" xfId="10639"/>
    <cellStyle name="Normal 23 9 3 2" xfId="27955"/>
    <cellStyle name="Normal 23 9 4" xfId="12846"/>
    <cellStyle name="Normal 23 9 4 2" xfId="29299"/>
    <cellStyle name="Normal 23 9 5" xfId="15942"/>
    <cellStyle name="Normal 23 9 5 2" xfId="31067"/>
    <cellStyle name="Normal 23 9 6" xfId="17261"/>
    <cellStyle name="Normal 23 9 6 2" xfId="31987"/>
    <cellStyle name="Normal 23 9 7" xfId="19468"/>
    <cellStyle name="Normal 23 9 7 2" xfId="33331"/>
    <cellStyle name="Normal 23 9 8" xfId="21676"/>
    <cellStyle name="Normal 23 9 8 2" xfId="34675"/>
    <cellStyle name="Normal 23 9 9" xfId="24830"/>
    <cellStyle name="Normal 24" xfId="646"/>
    <cellStyle name="Normal 24 10" xfId="4411"/>
    <cellStyle name="Normal 24 10 2" xfId="7198"/>
    <cellStyle name="Normal 24 10 2 2" xfId="26792"/>
    <cellStyle name="Normal 24 10 3" xfId="10846"/>
    <cellStyle name="Normal 24 10 3 2" xfId="28136"/>
    <cellStyle name="Normal 24 10 4" xfId="13053"/>
    <cellStyle name="Normal 24 10 4 2" xfId="29480"/>
    <cellStyle name="Normal 24 10 5" xfId="16344"/>
    <cellStyle name="Normal 24 10 5 2" xfId="31370"/>
    <cellStyle name="Normal 24 10 6" xfId="17468"/>
    <cellStyle name="Normal 24 10 6 2" xfId="32168"/>
    <cellStyle name="Normal 24 10 7" xfId="19675"/>
    <cellStyle name="Normal 24 10 7 2" xfId="33512"/>
    <cellStyle name="Normal 24 10 8" xfId="21883"/>
    <cellStyle name="Normal 24 10 8 2" xfId="34856"/>
    <cellStyle name="Normal 24 10 9" xfId="25037"/>
    <cellStyle name="Normal 24 11" xfId="4708"/>
    <cellStyle name="Normal 24 11 2" xfId="25159"/>
    <cellStyle name="Normal 24 12" xfId="8802"/>
    <cellStyle name="Normal 24 12 2" xfId="26888"/>
    <cellStyle name="Normal 24 13" xfId="11009"/>
    <cellStyle name="Normal 24 13 2" xfId="28232"/>
    <cellStyle name="Normal 24 14" xfId="13472"/>
    <cellStyle name="Normal 24 14 2" xfId="29691"/>
    <cellStyle name="Normal 24 15" xfId="15665"/>
    <cellStyle name="Normal 24 15 2" xfId="30931"/>
    <cellStyle name="Normal 24 16" xfId="17631"/>
    <cellStyle name="Normal 24 16 2" xfId="32264"/>
    <cellStyle name="Normal 24 17" xfId="19839"/>
    <cellStyle name="Normal 24 17 2" xfId="33608"/>
    <cellStyle name="Normal 24 18" xfId="22013"/>
    <cellStyle name="Normal 24 19" xfId="37881"/>
    <cellStyle name="Normal 24 2" xfId="950"/>
    <cellStyle name="Normal 24 2 10" xfId="8868"/>
    <cellStyle name="Normal 24 2 10 2" xfId="26920"/>
    <cellStyle name="Normal 24 2 11" xfId="11075"/>
    <cellStyle name="Normal 24 2 11 2" xfId="28264"/>
    <cellStyle name="Normal 24 2 12" xfId="13659"/>
    <cellStyle name="Normal 24 2 12 2" xfId="29774"/>
    <cellStyle name="Normal 24 2 13" xfId="14227"/>
    <cellStyle name="Normal 24 2 13 2" xfId="30064"/>
    <cellStyle name="Normal 24 2 14" xfId="17697"/>
    <cellStyle name="Normal 24 2 14 2" xfId="32296"/>
    <cellStyle name="Normal 24 2 15" xfId="19905"/>
    <cellStyle name="Normal 24 2 15 2" xfId="33640"/>
    <cellStyle name="Normal 24 2 16" xfId="22064"/>
    <cellStyle name="Normal 24 2 17" xfId="38498"/>
    <cellStyle name="Normal 24 2 2" xfId="1227"/>
    <cellStyle name="Normal 24 2 2 10" xfId="11240"/>
    <cellStyle name="Normal 24 2 2 10 2" xfId="28360"/>
    <cellStyle name="Normal 24 2 2 11" xfId="13886"/>
    <cellStyle name="Normal 24 2 2 11 2" xfId="29896"/>
    <cellStyle name="Normal 24 2 2 12" xfId="16233"/>
    <cellStyle name="Normal 24 2 2 12 2" xfId="31278"/>
    <cellStyle name="Normal 24 2 2 13" xfId="17862"/>
    <cellStyle name="Normal 24 2 2 13 2" xfId="32392"/>
    <cellStyle name="Normal 24 2 2 14" xfId="20070"/>
    <cellStyle name="Normal 24 2 2 14 2" xfId="33736"/>
    <cellStyle name="Normal 24 2 2 15" xfId="22219"/>
    <cellStyle name="Normal 24 2 2 2" xfId="2167"/>
    <cellStyle name="Normal 24 2 2 2 10" xfId="22558"/>
    <cellStyle name="Normal 24 2 2 2 2" xfId="5253"/>
    <cellStyle name="Normal 24 2 2 2 2 2" xfId="23961"/>
    <cellStyle name="Normal 24 2 2 2 3" xfId="7852"/>
    <cellStyle name="Normal 24 2 2 2 3 2" xfId="25969"/>
    <cellStyle name="Normal 24 2 2 2 4" xfId="9684"/>
    <cellStyle name="Normal 24 2 2 2 4 2" xfId="27408"/>
    <cellStyle name="Normal 24 2 2 2 5" xfId="11891"/>
    <cellStyle name="Normal 24 2 2 2 5 2" xfId="28752"/>
    <cellStyle name="Normal 24 2 2 2 6" xfId="14670"/>
    <cellStyle name="Normal 24 2 2 2 6 2" xfId="30360"/>
    <cellStyle name="Normal 24 2 2 2 7" xfId="13264"/>
    <cellStyle name="Normal 24 2 2 2 7 2" xfId="29595"/>
    <cellStyle name="Normal 24 2 2 2 8" xfId="18513"/>
    <cellStyle name="Normal 24 2 2 2 8 2" xfId="32784"/>
    <cellStyle name="Normal 24 2 2 2 9" xfId="20721"/>
    <cellStyle name="Normal 24 2 2 2 9 2" xfId="34128"/>
    <cellStyle name="Normal 24 2 2 3" xfId="3020"/>
    <cellStyle name="Normal 24 2 2 3 10" xfId="22928"/>
    <cellStyle name="Normal 24 2 2 3 2" xfId="5623"/>
    <cellStyle name="Normal 24 2 2 3 2 2" xfId="24493"/>
    <cellStyle name="Normal 24 2 2 3 3" xfId="8373"/>
    <cellStyle name="Normal 24 2 2 3 3 2" xfId="26318"/>
    <cellStyle name="Normal 24 2 2 3 4" xfId="10217"/>
    <cellStyle name="Normal 24 2 2 3 4 2" xfId="27662"/>
    <cellStyle name="Normal 24 2 2 3 5" xfId="12424"/>
    <cellStyle name="Normal 24 2 2 3 5 2" xfId="29006"/>
    <cellStyle name="Normal 24 2 2 3 6" xfId="15374"/>
    <cellStyle name="Normal 24 2 2 3 6 2" xfId="30698"/>
    <cellStyle name="Normal 24 2 2 3 7" xfId="16839"/>
    <cellStyle name="Normal 24 2 2 3 7 2" xfId="31694"/>
    <cellStyle name="Normal 24 2 2 3 8" xfId="19046"/>
    <cellStyle name="Normal 24 2 2 3 8 2" xfId="33038"/>
    <cellStyle name="Normal 24 2 2 3 9" xfId="21254"/>
    <cellStyle name="Normal 24 2 2 3 9 2" xfId="34382"/>
    <cellStyle name="Normal 24 2 2 4" xfId="3315"/>
    <cellStyle name="Normal 24 2 2 4 10" xfId="23096"/>
    <cellStyle name="Normal 24 2 2 4 2" xfId="5791"/>
    <cellStyle name="Normal 24 2 2 4 2 2" xfId="24661"/>
    <cellStyle name="Normal 24 2 2 4 3" xfId="8541"/>
    <cellStyle name="Normal 24 2 2 4 3 2" xfId="26460"/>
    <cellStyle name="Normal 24 2 2 4 4" xfId="10385"/>
    <cellStyle name="Normal 24 2 2 4 4 2" xfId="27804"/>
    <cellStyle name="Normal 24 2 2 4 5" xfId="12592"/>
    <cellStyle name="Normal 24 2 2 4 5 2" xfId="29148"/>
    <cellStyle name="Normal 24 2 2 4 6" xfId="15601"/>
    <cellStyle name="Normal 24 2 2 4 6 2" xfId="30872"/>
    <cellStyle name="Normal 24 2 2 4 7" xfId="17007"/>
    <cellStyle name="Normal 24 2 2 4 7 2" xfId="31836"/>
    <cellStyle name="Normal 24 2 2 4 8" xfId="19214"/>
    <cellStyle name="Normal 24 2 2 4 8 2" xfId="33180"/>
    <cellStyle name="Normal 24 2 2 4 9" xfId="21422"/>
    <cellStyle name="Normal 24 2 2 4 9 2" xfId="34524"/>
    <cellStyle name="Normal 24 2 2 5" xfId="3511"/>
    <cellStyle name="Normal 24 2 2 5 2" xfId="6153"/>
    <cellStyle name="Normal 24 2 2 5 2 2" xfId="26545"/>
    <cellStyle name="Normal 24 2 2 5 3" xfId="10504"/>
    <cellStyle name="Normal 24 2 2 5 3 2" xfId="27889"/>
    <cellStyle name="Normal 24 2 2 5 4" xfId="12711"/>
    <cellStyle name="Normal 24 2 2 5 4 2" xfId="29233"/>
    <cellStyle name="Normal 24 2 2 5 5" xfId="15755"/>
    <cellStyle name="Normal 24 2 2 5 5 2" xfId="30976"/>
    <cellStyle name="Normal 24 2 2 5 6" xfId="17126"/>
    <cellStyle name="Normal 24 2 2 5 6 2" xfId="31921"/>
    <cellStyle name="Normal 24 2 2 5 7" xfId="19333"/>
    <cellStyle name="Normal 24 2 2 5 7 2" xfId="33265"/>
    <cellStyle name="Normal 24 2 2 5 8" xfId="21541"/>
    <cellStyle name="Normal 24 2 2 5 8 2" xfId="34609"/>
    <cellStyle name="Normal 24 2 2 5 9" xfId="23416"/>
    <cellStyle name="Normal 24 2 2 6" xfId="4247"/>
    <cellStyle name="Normal 24 2 2 6 2" xfId="7142"/>
    <cellStyle name="Normal 24 2 2 6 2 2" xfId="26736"/>
    <cellStyle name="Normal 24 2 2 6 3" xfId="10790"/>
    <cellStyle name="Normal 24 2 2 6 3 2" xfId="28080"/>
    <cellStyle name="Normal 24 2 2 6 4" xfId="12997"/>
    <cellStyle name="Normal 24 2 2 6 4 2" xfId="29424"/>
    <cellStyle name="Normal 24 2 2 6 5" xfId="16238"/>
    <cellStyle name="Normal 24 2 2 6 5 2" xfId="31283"/>
    <cellStyle name="Normal 24 2 2 6 6" xfId="17412"/>
    <cellStyle name="Normal 24 2 2 6 6 2" xfId="32112"/>
    <cellStyle name="Normal 24 2 2 6 7" xfId="19619"/>
    <cellStyle name="Normal 24 2 2 6 7 2" xfId="33456"/>
    <cellStyle name="Normal 24 2 2 6 8" xfId="21827"/>
    <cellStyle name="Normal 24 2 2 6 8 2" xfId="34800"/>
    <cellStyle name="Normal 24 2 2 6 9" xfId="24981"/>
    <cellStyle name="Normal 24 2 2 7" xfId="4459"/>
    <cellStyle name="Normal 24 2 2 7 2" xfId="7218"/>
    <cellStyle name="Normal 24 2 2 7 2 2" xfId="26812"/>
    <cellStyle name="Normal 24 2 2 7 3" xfId="10866"/>
    <cellStyle name="Normal 24 2 2 7 3 2" xfId="28156"/>
    <cellStyle name="Normal 24 2 2 7 4" xfId="13073"/>
    <cellStyle name="Normal 24 2 2 7 4 2" xfId="29500"/>
    <cellStyle name="Normal 24 2 2 7 5" xfId="16380"/>
    <cellStyle name="Normal 24 2 2 7 5 2" xfId="31399"/>
    <cellStyle name="Normal 24 2 2 7 6" xfId="17488"/>
    <cellStyle name="Normal 24 2 2 7 6 2" xfId="32188"/>
    <cellStyle name="Normal 24 2 2 7 7" xfId="19695"/>
    <cellStyle name="Normal 24 2 2 7 7 2" xfId="33532"/>
    <cellStyle name="Normal 24 2 2 7 8" xfId="21903"/>
    <cellStyle name="Normal 24 2 2 7 8 2" xfId="34876"/>
    <cellStyle name="Normal 24 2 2 7 9" xfId="25057"/>
    <cellStyle name="Normal 24 2 2 8" xfId="4914"/>
    <cellStyle name="Normal 24 2 2 8 2" xfId="25390"/>
    <cellStyle name="Normal 24 2 2 9" xfId="9033"/>
    <cellStyle name="Normal 24 2 2 9 2" xfId="27016"/>
    <cellStyle name="Normal 24 2 3" xfId="1979"/>
    <cellStyle name="Normal 24 2 3 10" xfId="22393"/>
    <cellStyle name="Normal 24 2 3 2" xfId="5088"/>
    <cellStyle name="Normal 24 2 3 2 2" xfId="23790"/>
    <cellStyle name="Normal 24 2 3 3" xfId="7691"/>
    <cellStyle name="Normal 24 2 3 3 2" xfId="25796"/>
    <cellStyle name="Normal 24 2 3 4" xfId="9505"/>
    <cellStyle name="Normal 24 2 3 4 2" xfId="27294"/>
    <cellStyle name="Normal 24 2 3 5" xfId="11712"/>
    <cellStyle name="Normal 24 2 3 5 2" xfId="28638"/>
    <cellStyle name="Normal 24 2 3 6" xfId="14489"/>
    <cellStyle name="Normal 24 2 3 6 2" xfId="30245"/>
    <cellStyle name="Normal 24 2 3 7" xfId="13549"/>
    <cellStyle name="Normal 24 2 3 7 2" xfId="29734"/>
    <cellStyle name="Normal 24 2 3 8" xfId="18334"/>
    <cellStyle name="Normal 24 2 3 8 2" xfId="32670"/>
    <cellStyle name="Normal 24 2 3 9" xfId="20542"/>
    <cellStyle name="Normal 24 2 3 9 2" xfId="34014"/>
    <cellStyle name="Normal 24 2 4" xfId="2834"/>
    <cellStyle name="Normal 24 2 4 10" xfId="22799"/>
    <cellStyle name="Normal 24 2 4 2" xfId="5494"/>
    <cellStyle name="Normal 24 2 4 2 2" xfId="24364"/>
    <cellStyle name="Normal 24 2 4 3" xfId="8244"/>
    <cellStyle name="Normal 24 2 4 3 2" xfId="26214"/>
    <cellStyle name="Normal 24 2 4 4" xfId="10088"/>
    <cellStyle name="Normal 24 2 4 4 2" xfId="27558"/>
    <cellStyle name="Normal 24 2 4 5" xfId="12295"/>
    <cellStyle name="Normal 24 2 4 5 2" xfId="28902"/>
    <cellStyle name="Normal 24 2 4 6" xfId="15214"/>
    <cellStyle name="Normal 24 2 4 6 2" xfId="30572"/>
    <cellStyle name="Normal 24 2 4 7" xfId="16710"/>
    <cellStyle name="Normal 24 2 4 7 2" xfId="31590"/>
    <cellStyle name="Normal 24 2 4 8" xfId="18917"/>
    <cellStyle name="Normal 24 2 4 8 2" xfId="32934"/>
    <cellStyle name="Normal 24 2 4 9" xfId="21125"/>
    <cellStyle name="Normal 24 2 4 9 2" xfId="34278"/>
    <cellStyle name="Normal 24 2 5" xfId="2860"/>
    <cellStyle name="Normal 24 2 5 10" xfId="22820"/>
    <cellStyle name="Normal 24 2 5 2" xfId="5515"/>
    <cellStyle name="Normal 24 2 5 2 2" xfId="24385"/>
    <cellStyle name="Normal 24 2 5 3" xfId="8265"/>
    <cellStyle name="Normal 24 2 5 3 2" xfId="26235"/>
    <cellStyle name="Normal 24 2 5 4" xfId="10109"/>
    <cellStyle name="Normal 24 2 5 4 2" xfId="27579"/>
    <cellStyle name="Normal 24 2 5 5" xfId="12316"/>
    <cellStyle name="Normal 24 2 5 5 2" xfId="28923"/>
    <cellStyle name="Normal 24 2 5 6" xfId="15236"/>
    <cellStyle name="Normal 24 2 5 6 2" xfId="30594"/>
    <cellStyle name="Normal 24 2 5 7" xfId="16731"/>
    <cellStyle name="Normal 24 2 5 7 2" xfId="31611"/>
    <cellStyle name="Normal 24 2 5 8" xfId="18938"/>
    <cellStyle name="Normal 24 2 5 8 2" xfId="32955"/>
    <cellStyle name="Normal 24 2 5 9" xfId="21146"/>
    <cellStyle name="Normal 24 2 5 9 2" xfId="34299"/>
    <cellStyle name="Normal 24 2 6" xfId="1559"/>
    <cellStyle name="Normal 24 2 6 2" xfId="5988"/>
    <cellStyle name="Normal 24 2 6 2 2" xfId="25572"/>
    <cellStyle name="Normal 24 2 6 3" xfId="9249"/>
    <cellStyle name="Normal 24 2 6 3 2" xfId="27114"/>
    <cellStyle name="Normal 24 2 6 4" xfId="11456"/>
    <cellStyle name="Normal 24 2 6 4 2" xfId="28458"/>
    <cellStyle name="Normal 24 2 6 5" xfId="14155"/>
    <cellStyle name="Normal 24 2 6 5 2" xfId="30021"/>
    <cellStyle name="Normal 24 2 6 6" xfId="15251"/>
    <cellStyle name="Normal 24 2 6 6 2" xfId="30605"/>
    <cellStyle name="Normal 24 2 6 7" xfId="18078"/>
    <cellStyle name="Normal 24 2 6 7 2" xfId="32490"/>
    <cellStyle name="Normal 24 2 6 8" xfId="20286"/>
    <cellStyle name="Normal 24 2 6 8 2" xfId="33834"/>
    <cellStyle name="Normal 24 2 6 9" xfId="23251"/>
    <cellStyle name="Normal 24 2 7" xfId="1607"/>
    <cellStyle name="Normal 24 2 7 2" xfId="6353"/>
    <cellStyle name="Normal 24 2 7 2 2" xfId="25594"/>
    <cellStyle name="Normal 24 2 7 3" xfId="9277"/>
    <cellStyle name="Normal 24 2 7 3 2" xfId="27134"/>
    <cellStyle name="Normal 24 2 7 4" xfId="11484"/>
    <cellStyle name="Normal 24 2 7 4 2" xfId="28478"/>
    <cellStyle name="Normal 24 2 7 5" xfId="14192"/>
    <cellStyle name="Normal 24 2 7 5 2" xfId="30046"/>
    <cellStyle name="Normal 24 2 7 6" xfId="16199"/>
    <cellStyle name="Normal 24 2 7 6 2" xfId="31248"/>
    <cellStyle name="Normal 24 2 7 7" xfId="18106"/>
    <cellStyle name="Normal 24 2 7 7 2" xfId="32510"/>
    <cellStyle name="Normal 24 2 7 8" xfId="20314"/>
    <cellStyle name="Normal 24 2 7 8 2" xfId="33854"/>
    <cellStyle name="Normal 24 2 7 9" xfId="23616"/>
    <cellStyle name="Normal 24 2 8" xfId="4429"/>
    <cellStyle name="Normal 24 2 8 2" xfId="7204"/>
    <cellStyle name="Normal 24 2 8 2 2" xfId="26798"/>
    <cellStyle name="Normal 24 2 8 3" xfId="10852"/>
    <cellStyle name="Normal 24 2 8 3 2" xfId="28142"/>
    <cellStyle name="Normal 24 2 8 4" xfId="13059"/>
    <cellStyle name="Normal 24 2 8 4 2" xfId="29486"/>
    <cellStyle name="Normal 24 2 8 5" xfId="16357"/>
    <cellStyle name="Normal 24 2 8 5 2" xfId="31379"/>
    <cellStyle name="Normal 24 2 8 6" xfId="17474"/>
    <cellStyle name="Normal 24 2 8 6 2" xfId="32174"/>
    <cellStyle name="Normal 24 2 8 7" xfId="19681"/>
    <cellStyle name="Normal 24 2 8 7 2" xfId="33518"/>
    <cellStyle name="Normal 24 2 8 8" xfId="21889"/>
    <cellStyle name="Normal 24 2 8 8 2" xfId="34862"/>
    <cellStyle name="Normal 24 2 8 9" xfId="25043"/>
    <cellStyle name="Normal 24 2 9" xfId="4759"/>
    <cellStyle name="Normal 24 2 9 2" xfId="25225"/>
    <cellStyle name="Normal 24 3" xfId="1111"/>
    <cellStyle name="Normal 24 3 10" xfId="8918"/>
    <cellStyle name="Normal 24 3 10 2" xfId="26952"/>
    <cellStyle name="Normal 24 3 11" xfId="11125"/>
    <cellStyle name="Normal 24 3 11 2" xfId="28296"/>
    <cellStyle name="Normal 24 3 12" xfId="13771"/>
    <cellStyle name="Normal 24 3 12 2" xfId="29832"/>
    <cellStyle name="Normal 24 3 13" xfId="15681"/>
    <cellStyle name="Normal 24 3 13 2" xfId="30937"/>
    <cellStyle name="Normal 24 3 14" xfId="17747"/>
    <cellStyle name="Normal 24 3 14 2" xfId="32328"/>
    <cellStyle name="Normal 24 3 15" xfId="19955"/>
    <cellStyle name="Normal 24 3 15 2" xfId="33672"/>
    <cellStyle name="Normal 24 3 16" xfId="22096"/>
    <cellStyle name="Normal 24 3 2" xfId="1259"/>
    <cellStyle name="Normal 24 3 2 10" xfId="11272"/>
    <cellStyle name="Normal 24 3 2 10 2" xfId="28392"/>
    <cellStyle name="Normal 24 3 2 11" xfId="13918"/>
    <cellStyle name="Normal 24 3 2 11 2" xfId="29928"/>
    <cellStyle name="Normal 24 3 2 12" xfId="16122"/>
    <cellStyle name="Normal 24 3 2 12 2" xfId="31187"/>
    <cellStyle name="Normal 24 3 2 13" xfId="17894"/>
    <cellStyle name="Normal 24 3 2 13 2" xfId="32424"/>
    <cellStyle name="Normal 24 3 2 14" xfId="20102"/>
    <cellStyle name="Normal 24 3 2 14 2" xfId="33768"/>
    <cellStyle name="Normal 24 3 2 15" xfId="22269"/>
    <cellStyle name="Normal 24 3 2 2" xfId="2218"/>
    <cellStyle name="Normal 24 3 2 2 10" xfId="22590"/>
    <cellStyle name="Normal 24 3 2 2 2" xfId="5285"/>
    <cellStyle name="Normal 24 3 2 2 2 2" xfId="24012"/>
    <cellStyle name="Normal 24 3 2 2 3" xfId="7902"/>
    <cellStyle name="Normal 24 3 2 2 3 2" xfId="26020"/>
    <cellStyle name="Normal 24 3 2 2 4" xfId="9735"/>
    <cellStyle name="Normal 24 3 2 2 4 2" xfId="27441"/>
    <cellStyle name="Normal 24 3 2 2 5" xfId="11942"/>
    <cellStyle name="Normal 24 3 2 2 5 2" xfId="28785"/>
    <cellStyle name="Normal 24 3 2 2 6" xfId="14721"/>
    <cellStyle name="Normal 24 3 2 2 6 2" xfId="30393"/>
    <cellStyle name="Normal 24 3 2 2 7" xfId="13332"/>
    <cellStyle name="Normal 24 3 2 2 7 2" xfId="29623"/>
    <cellStyle name="Normal 24 3 2 2 8" xfId="18564"/>
    <cellStyle name="Normal 24 3 2 2 8 2" xfId="32817"/>
    <cellStyle name="Normal 24 3 2 2 9" xfId="20772"/>
    <cellStyle name="Normal 24 3 2 2 9 2" xfId="34161"/>
    <cellStyle name="Normal 24 3 2 3" xfId="3052"/>
    <cellStyle name="Normal 24 3 2 3 10" xfId="22960"/>
    <cellStyle name="Normal 24 3 2 3 2" xfId="5655"/>
    <cellStyle name="Normal 24 3 2 3 2 2" xfId="24525"/>
    <cellStyle name="Normal 24 3 2 3 3" xfId="8405"/>
    <cellStyle name="Normal 24 3 2 3 3 2" xfId="26350"/>
    <cellStyle name="Normal 24 3 2 3 4" xfId="10249"/>
    <cellStyle name="Normal 24 3 2 3 4 2" xfId="27694"/>
    <cellStyle name="Normal 24 3 2 3 5" xfId="12456"/>
    <cellStyle name="Normal 24 3 2 3 5 2" xfId="29038"/>
    <cellStyle name="Normal 24 3 2 3 6" xfId="15406"/>
    <cellStyle name="Normal 24 3 2 3 6 2" xfId="30730"/>
    <cellStyle name="Normal 24 3 2 3 7" xfId="16871"/>
    <cellStyle name="Normal 24 3 2 3 7 2" xfId="31726"/>
    <cellStyle name="Normal 24 3 2 3 8" xfId="19078"/>
    <cellStyle name="Normal 24 3 2 3 8 2" xfId="33070"/>
    <cellStyle name="Normal 24 3 2 3 9" xfId="21286"/>
    <cellStyle name="Normal 24 3 2 3 9 2" xfId="34414"/>
    <cellStyle name="Normal 24 3 2 4" xfId="3347"/>
    <cellStyle name="Normal 24 3 2 4 10" xfId="23128"/>
    <cellStyle name="Normal 24 3 2 4 2" xfId="5823"/>
    <cellStyle name="Normal 24 3 2 4 2 2" xfId="24693"/>
    <cellStyle name="Normal 24 3 2 4 3" xfId="8573"/>
    <cellStyle name="Normal 24 3 2 4 3 2" xfId="26492"/>
    <cellStyle name="Normal 24 3 2 4 4" xfId="10417"/>
    <cellStyle name="Normal 24 3 2 4 4 2" xfId="27836"/>
    <cellStyle name="Normal 24 3 2 4 5" xfId="12624"/>
    <cellStyle name="Normal 24 3 2 4 5 2" xfId="29180"/>
    <cellStyle name="Normal 24 3 2 4 6" xfId="15633"/>
    <cellStyle name="Normal 24 3 2 4 6 2" xfId="30904"/>
    <cellStyle name="Normal 24 3 2 4 7" xfId="17039"/>
    <cellStyle name="Normal 24 3 2 4 7 2" xfId="31868"/>
    <cellStyle name="Normal 24 3 2 4 8" xfId="19246"/>
    <cellStyle name="Normal 24 3 2 4 8 2" xfId="33212"/>
    <cellStyle name="Normal 24 3 2 4 9" xfId="21454"/>
    <cellStyle name="Normal 24 3 2 4 9 2" xfId="34556"/>
    <cellStyle name="Normal 24 3 2 5" xfId="3561"/>
    <cellStyle name="Normal 24 3 2 5 2" xfId="6185"/>
    <cellStyle name="Normal 24 3 2 5 2 2" xfId="26577"/>
    <cellStyle name="Normal 24 3 2 5 3" xfId="10554"/>
    <cellStyle name="Normal 24 3 2 5 3 2" xfId="27921"/>
    <cellStyle name="Normal 24 3 2 5 4" xfId="12761"/>
    <cellStyle name="Normal 24 3 2 5 4 2" xfId="29265"/>
    <cellStyle name="Normal 24 3 2 5 5" xfId="15805"/>
    <cellStyle name="Normal 24 3 2 5 5 2" xfId="31008"/>
    <cellStyle name="Normal 24 3 2 5 6" xfId="17176"/>
    <cellStyle name="Normal 24 3 2 5 6 2" xfId="31953"/>
    <cellStyle name="Normal 24 3 2 5 7" xfId="19383"/>
    <cellStyle name="Normal 24 3 2 5 7 2" xfId="33297"/>
    <cellStyle name="Normal 24 3 2 5 8" xfId="21591"/>
    <cellStyle name="Normal 24 3 2 5 8 2" xfId="34641"/>
    <cellStyle name="Normal 24 3 2 5 9" xfId="23448"/>
    <cellStyle name="Normal 24 3 2 6" xfId="4297"/>
    <cellStyle name="Normal 24 3 2 6 2" xfId="7159"/>
    <cellStyle name="Normal 24 3 2 6 2 2" xfId="26753"/>
    <cellStyle name="Normal 24 3 2 6 3" xfId="10807"/>
    <cellStyle name="Normal 24 3 2 6 3 2" xfId="28097"/>
    <cellStyle name="Normal 24 3 2 6 4" xfId="13014"/>
    <cellStyle name="Normal 24 3 2 6 4 2" xfId="29441"/>
    <cellStyle name="Normal 24 3 2 6 5" xfId="16271"/>
    <cellStyle name="Normal 24 3 2 6 5 2" xfId="31311"/>
    <cellStyle name="Normal 24 3 2 6 6" xfId="17429"/>
    <cellStyle name="Normal 24 3 2 6 6 2" xfId="32129"/>
    <cellStyle name="Normal 24 3 2 6 7" xfId="19636"/>
    <cellStyle name="Normal 24 3 2 6 7 2" xfId="33473"/>
    <cellStyle name="Normal 24 3 2 6 8" xfId="21844"/>
    <cellStyle name="Normal 24 3 2 6 8 2" xfId="34817"/>
    <cellStyle name="Normal 24 3 2 6 9" xfId="24998"/>
    <cellStyle name="Normal 24 3 2 7" xfId="4419"/>
    <cellStyle name="Normal 24 3 2 7 2" xfId="7199"/>
    <cellStyle name="Normal 24 3 2 7 2 2" xfId="26793"/>
    <cellStyle name="Normal 24 3 2 7 3" xfId="10847"/>
    <cellStyle name="Normal 24 3 2 7 3 2" xfId="28137"/>
    <cellStyle name="Normal 24 3 2 7 4" xfId="13054"/>
    <cellStyle name="Normal 24 3 2 7 4 2" xfId="29481"/>
    <cellStyle name="Normal 24 3 2 7 5" xfId="16349"/>
    <cellStyle name="Normal 24 3 2 7 5 2" xfId="31373"/>
    <cellStyle name="Normal 24 3 2 7 6" xfId="17469"/>
    <cellStyle name="Normal 24 3 2 7 6 2" xfId="32169"/>
    <cellStyle name="Normal 24 3 2 7 7" xfId="19676"/>
    <cellStyle name="Normal 24 3 2 7 7 2" xfId="33513"/>
    <cellStyle name="Normal 24 3 2 7 8" xfId="21884"/>
    <cellStyle name="Normal 24 3 2 7 8 2" xfId="34857"/>
    <cellStyle name="Normal 24 3 2 7 9" xfId="25038"/>
    <cellStyle name="Normal 24 3 2 8" xfId="4964"/>
    <cellStyle name="Normal 24 3 2 8 2" xfId="25422"/>
    <cellStyle name="Normal 24 3 2 9" xfId="9065"/>
    <cellStyle name="Normal 24 3 2 9 2" xfId="27048"/>
    <cellStyle name="Normal 24 3 3" xfId="2020"/>
    <cellStyle name="Normal 24 3 3 10" xfId="22443"/>
    <cellStyle name="Normal 24 3 3 2" xfId="5138"/>
    <cellStyle name="Normal 24 3 3 2 2" xfId="23828"/>
    <cellStyle name="Normal 24 3 3 3" xfId="7724"/>
    <cellStyle name="Normal 24 3 3 3 2" xfId="25836"/>
    <cellStyle name="Normal 24 3 3 4" xfId="9546"/>
    <cellStyle name="Normal 24 3 3 4 2" xfId="27334"/>
    <cellStyle name="Normal 24 3 3 5" xfId="11753"/>
    <cellStyle name="Normal 24 3 3 5 2" xfId="28678"/>
    <cellStyle name="Normal 24 3 3 6" xfId="14530"/>
    <cellStyle name="Normal 24 3 3 6 2" xfId="30285"/>
    <cellStyle name="Normal 24 3 3 7" xfId="13342"/>
    <cellStyle name="Normal 24 3 3 7 2" xfId="29631"/>
    <cellStyle name="Normal 24 3 3 8" xfId="18375"/>
    <cellStyle name="Normal 24 3 3 8 2" xfId="32710"/>
    <cellStyle name="Normal 24 3 3 9" xfId="20583"/>
    <cellStyle name="Normal 24 3 3 9 2" xfId="34054"/>
    <cellStyle name="Normal 24 3 4" xfId="2905"/>
    <cellStyle name="Normal 24 3 4 10" xfId="22839"/>
    <cellStyle name="Normal 24 3 4 2" xfId="5534"/>
    <cellStyle name="Normal 24 3 4 2 2" xfId="24404"/>
    <cellStyle name="Normal 24 3 4 3" xfId="8284"/>
    <cellStyle name="Normal 24 3 4 3 2" xfId="26254"/>
    <cellStyle name="Normal 24 3 4 4" xfId="10128"/>
    <cellStyle name="Normal 24 3 4 4 2" xfId="27598"/>
    <cellStyle name="Normal 24 3 4 5" xfId="12335"/>
    <cellStyle name="Normal 24 3 4 5 2" xfId="28942"/>
    <cellStyle name="Normal 24 3 4 6" xfId="15271"/>
    <cellStyle name="Normal 24 3 4 6 2" xfId="30625"/>
    <cellStyle name="Normal 24 3 4 7" xfId="16750"/>
    <cellStyle name="Normal 24 3 4 7 2" xfId="31630"/>
    <cellStyle name="Normal 24 3 4 8" xfId="18957"/>
    <cellStyle name="Normal 24 3 4 8 2" xfId="32974"/>
    <cellStyle name="Normal 24 3 4 9" xfId="21165"/>
    <cellStyle name="Normal 24 3 4 9 2" xfId="34318"/>
    <cellStyle name="Normal 24 3 5" xfId="3200"/>
    <cellStyle name="Normal 24 3 5 10" xfId="23032"/>
    <cellStyle name="Normal 24 3 5 2" xfId="5727"/>
    <cellStyle name="Normal 24 3 5 2 2" xfId="24597"/>
    <cellStyle name="Normal 24 3 5 3" xfId="8477"/>
    <cellStyle name="Normal 24 3 5 3 2" xfId="26396"/>
    <cellStyle name="Normal 24 3 5 4" xfId="10321"/>
    <cellStyle name="Normal 24 3 5 4 2" xfId="27740"/>
    <cellStyle name="Normal 24 3 5 5" xfId="12528"/>
    <cellStyle name="Normal 24 3 5 5 2" xfId="29084"/>
    <cellStyle name="Normal 24 3 5 6" xfId="15518"/>
    <cellStyle name="Normal 24 3 5 6 2" xfId="30798"/>
    <cellStyle name="Normal 24 3 5 7" xfId="16943"/>
    <cellStyle name="Normal 24 3 5 7 2" xfId="31772"/>
    <cellStyle name="Normal 24 3 5 8" xfId="19150"/>
    <cellStyle name="Normal 24 3 5 8 2" xfId="33116"/>
    <cellStyle name="Normal 24 3 5 9" xfId="21358"/>
    <cellStyle name="Normal 24 3 5 9 2" xfId="34460"/>
    <cellStyle name="Normal 24 3 6" xfId="2043"/>
    <cellStyle name="Normal 24 3 6 2" xfId="6038"/>
    <cellStyle name="Normal 24 3 6 2 2" xfId="25855"/>
    <cellStyle name="Normal 24 3 6 3" xfId="9567"/>
    <cellStyle name="Normal 24 3 6 3 2" xfId="27353"/>
    <cellStyle name="Normal 24 3 6 4" xfId="11774"/>
    <cellStyle name="Normal 24 3 6 4 2" xfId="28697"/>
    <cellStyle name="Normal 24 3 6 5" xfId="14551"/>
    <cellStyle name="Normal 24 3 6 5 2" xfId="30304"/>
    <cellStyle name="Normal 24 3 6 6" xfId="13220"/>
    <cellStyle name="Normal 24 3 6 6 2" xfId="29578"/>
    <cellStyle name="Normal 24 3 6 7" xfId="18396"/>
    <cellStyle name="Normal 24 3 6 7 2" xfId="32729"/>
    <cellStyle name="Normal 24 3 6 8" xfId="20604"/>
    <cellStyle name="Normal 24 3 6 8 2" xfId="34073"/>
    <cellStyle name="Normal 24 3 6 9" xfId="23301"/>
    <cellStyle name="Normal 24 3 7" xfId="4240"/>
    <cellStyle name="Normal 24 3 7 2" xfId="7138"/>
    <cellStyle name="Normal 24 3 7 2 2" xfId="26732"/>
    <cellStyle name="Normal 24 3 7 3" xfId="10786"/>
    <cellStyle name="Normal 24 3 7 3 2" xfId="28076"/>
    <cellStyle name="Normal 24 3 7 4" xfId="12993"/>
    <cellStyle name="Normal 24 3 7 4 2" xfId="29420"/>
    <cellStyle name="Normal 24 3 7 5" xfId="16234"/>
    <cellStyle name="Normal 24 3 7 5 2" xfId="31279"/>
    <cellStyle name="Normal 24 3 7 6" xfId="17408"/>
    <cellStyle name="Normal 24 3 7 6 2" xfId="32108"/>
    <cellStyle name="Normal 24 3 7 7" xfId="19615"/>
    <cellStyle name="Normal 24 3 7 7 2" xfId="33452"/>
    <cellStyle name="Normal 24 3 7 8" xfId="21823"/>
    <cellStyle name="Normal 24 3 7 8 2" xfId="34796"/>
    <cellStyle name="Normal 24 3 7 9" xfId="24977"/>
    <cellStyle name="Normal 24 3 8" xfId="4455"/>
    <cellStyle name="Normal 24 3 8 2" xfId="7215"/>
    <cellStyle name="Normal 24 3 8 2 2" xfId="26809"/>
    <cellStyle name="Normal 24 3 8 3" xfId="10863"/>
    <cellStyle name="Normal 24 3 8 3 2" xfId="28153"/>
    <cellStyle name="Normal 24 3 8 4" xfId="13070"/>
    <cellStyle name="Normal 24 3 8 4 2" xfId="29497"/>
    <cellStyle name="Normal 24 3 8 5" xfId="16376"/>
    <cellStyle name="Normal 24 3 8 5 2" xfId="31395"/>
    <cellStyle name="Normal 24 3 8 6" xfId="17485"/>
    <cellStyle name="Normal 24 3 8 6 2" xfId="32185"/>
    <cellStyle name="Normal 24 3 8 7" xfId="19692"/>
    <cellStyle name="Normal 24 3 8 7 2" xfId="33529"/>
    <cellStyle name="Normal 24 3 8 8" xfId="21900"/>
    <cellStyle name="Normal 24 3 8 8 2" xfId="34873"/>
    <cellStyle name="Normal 24 3 8 9" xfId="25054"/>
    <cellStyle name="Normal 24 3 9" xfId="4791"/>
    <cellStyle name="Normal 24 3 9 2" xfId="25275"/>
    <cellStyle name="Normal 24 4" xfId="1176"/>
    <cellStyle name="Normal 24 4 10" xfId="11190"/>
    <cellStyle name="Normal 24 4 10 2" xfId="28328"/>
    <cellStyle name="Normal 24 4 11" xfId="13836"/>
    <cellStyle name="Normal 24 4 11 2" xfId="29864"/>
    <cellStyle name="Normal 24 4 12" xfId="15100"/>
    <cellStyle name="Normal 24 4 12 2" xfId="30502"/>
    <cellStyle name="Normal 24 4 13" xfId="17812"/>
    <cellStyle name="Normal 24 4 13 2" xfId="32360"/>
    <cellStyle name="Normal 24 4 14" xfId="20020"/>
    <cellStyle name="Normal 24 4 14 2" xfId="33704"/>
    <cellStyle name="Normal 24 4 15" xfId="22153"/>
    <cellStyle name="Normal 24 4 2" xfId="2101"/>
    <cellStyle name="Normal 24 4 2 10" xfId="22508"/>
    <cellStyle name="Normal 24 4 2 2" xfId="5203"/>
    <cellStyle name="Normal 24 4 2 2 2" xfId="23895"/>
    <cellStyle name="Normal 24 4 2 3" xfId="7786"/>
    <cellStyle name="Normal 24 4 2 3 2" xfId="25903"/>
    <cellStyle name="Normal 24 4 2 4" xfId="9618"/>
    <cellStyle name="Normal 24 4 2 4 2" xfId="27376"/>
    <cellStyle name="Normal 24 4 2 5" xfId="11825"/>
    <cellStyle name="Normal 24 4 2 5 2" xfId="28720"/>
    <cellStyle name="Normal 24 4 2 6" xfId="14604"/>
    <cellStyle name="Normal 24 4 2 6 2" xfId="30328"/>
    <cellStyle name="Normal 24 4 2 7" xfId="14753"/>
    <cellStyle name="Normal 24 4 2 7 2" xfId="30413"/>
    <cellStyle name="Normal 24 4 2 8" xfId="18447"/>
    <cellStyle name="Normal 24 4 2 8 2" xfId="32752"/>
    <cellStyle name="Normal 24 4 2 9" xfId="20655"/>
    <cellStyle name="Normal 24 4 2 9 2" xfId="34096"/>
    <cellStyle name="Normal 24 4 3" xfId="2970"/>
    <cellStyle name="Normal 24 4 3 10" xfId="22896"/>
    <cellStyle name="Normal 24 4 3 2" xfId="5591"/>
    <cellStyle name="Normal 24 4 3 2 2" xfId="24461"/>
    <cellStyle name="Normal 24 4 3 3" xfId="8341"/>
    <cellStyle name="Normal 24 4 3 3 2" xfId="26286"/>
    <cellStyle name="Normal 24 4 3 4" xfId="10185"/>
    <cellStyle name="Normal 24 4 3 4 2" xfId="27630"/>
    <cellStyle name="Normal 24 4 3 5" xfId="12392"/>
    <cellStyle name="Normal 24 4 3 5 2" xfId="28974"/>
    <cellStyle name="Normal 24 4 3 6" xfId="15331"/>
    <cellStyle name="Normal 24 4 3 6 2" xfId="30658"/>
    <cellStyle name="Normal 24 4 3 7" xfId="16807"/>
    <cellStyle name="Normal 24 4 3 7 2" xfId="31662"/>
    <cellStyle name="Normal 24 4 3 8" xfId="19014"/>
    <cellStyle name="Normal 24 4 3 8 2" xfId="33006"/>
    <cellStyle name="Normal 24 4 3 9" xfId="21222"/>
    <cellStyle name="Normal 24 4 3 9 2" xfId="34350"/>
    <cellStyle name="Normal 24 4 4" xfId="3265"/>
    <cellStyle name="Normal 24 4 4 10" xfId="23064"/>
    <cellStyle name="Normal 24 4 4 2" xfId="5759"/>
    <cellStyle name="Normal 24 4 4 2 2" xfId="24629"/>
    <cellStyle name="Normal 24 4 4 3" xfId="8509"/>
    <cellStyle name="Normal 24 4 4 3 2" xfId="26428"/>
    <cellStyle name="Normal 24 4 4 4" xfId="10353"/>
    <cellStyle name="Normal 24 4 4 4 2" xfId="27772"/>
    <cellStyle name="Normal 24 4 4 5" xfId="12560"/>
    <cellStyle name="Normal 24 4 4 5 2" xfId="29116"/>
    <cellStyle name="Normal 24 4 4 6" xfId="15559"/>
    <cellStyle name="Normal 24 4 4 6 2" xfId="30834"/>
    <cellStyle name="Normal 24 4 4 7" xfId="16975"/>
    <cellStyle name="Normal 24 4 4 7 2" xfId="31804"/>
    <cellStyle name="Normal 24 4 4 8" xfId="19182"/>
    <cellStyle name="Normal 24 4 4 8 2" xfId="33148"/>
    <cellStyle name="Normal 24 4 4 9" xfId="21390"/>
    <cellStyle name="Normal 24 4 4 9 2" xfId="34492"/>
    <cellStyle name="Normal 24 4 5" xfId="3445"/>
    <cellStyle name="Normal 24 4 5 2" xfId="6103"/>
    <cellStyle name="Normal 24 4 5 2 2" xfId="26513"/>
    <cellStyle name="Normal 24 4 5 3" xfId="10438"/>
    <cellStyle name="Normal 24 4 5 3 2" xfId="27857"/>
    <cellStyle name="Normal 24 4 5 4" xfId="12645"/>
    <cellStyle name="Normal 24 4 5 4 2" xfId="29201"/>
    <cellStyle name="Normal 24 4 5 5" xfId="15689"/>
    <cellStyle name="Normal 24 4 5 5 2" xfId="30944"/>
    <cellStyle name="Normal 24 4 5 6" xfId="17060"/>
    <cellStyle name="Normal 24 4 5 6 2" xfId="31889"/>
    <cellStyle name="Normal 24 4 5 7" xfId="19267"/>
    <cellStyle name="Normal 24 4 5 7 2" xfId="33233"/>
    <cellStyle name="Normal 24 4 5 8" xfId="21475"/>
    <cellStyle name="Normal 24 4 5 8 2" xfId="34577"/>
    <cellStyle name="Normal 24 4 5 9" xfId="23366"/>
    <cellStyle name="Normal 24 4 6" xfId="4341"/>
    <cellStyle name="Normal 24 4 6 2" xfId="7181"/>
    <cellStyle name="Normal 24 4 6 2 2" xfId="26775"/>
    <cellStyle name="Normal 24 4 6 3" xfId="10829"/>
    <cellStyle name="Normal 24 4 6 3 2" xfId="28119"/>
    <cellStyle name="Normal 24 4 6 4" xfId="13036"/>
    <cellStyle name="Normal 24 4 6 4 2" xfId="29463"/>
    <cellStyle name="Normal 24 4 6 5" xfId="16304"/>
    <cellStyle name="Normal 24 4 6 5 2" xfId="31339"/>
    <cellStyle name="Normal 24 4 6 6" xfId="17451"/>
    <cellStyle name="Normal 24 4 6 6 2" xfId="32151"/>
    <cellStyle name="Normal 24 4 6 7" xfId="19658"/>
    <cellStyle name="Normal 24 4 6 7 2" xfId="33495"/>
    <cellStyle name="Normal 24 4 6 8" xfId="21866"/>
    <cellStyle name="Normal 24 4 6 8 2" xfId="34839"/>
    <cellStyle name="Normal 24 4 6 9" xfId="25020"/>
    <cellStyle name="Normal 24 4 7" xfId="4544"/>
    <cellStyle name="Normal 24 4 7 2" xfId="7247"/>
    <cellStyle name="Normal 24 4 7 2 2" xfId="26841"/>
    <cellStyle name="Normal 24 4 7 3" xfId="10895"/>
    <cellStyle name="Normal 24 4 7 3 2" xfId="28185"/>
    <cellStyle name="Normal 24 4 7 4" xfId="13102"/>
    <cellStyle name="Normal 24 4 7 4 2" xfId="29529"/>
    <cellStyle name="Normal 24 4 7 5" xfId="16435"/>
    <cellStyle name="Normal 24 4 7 5 2" xfId="31442"/>
    <cellStyle name="Normal 24 4 7 6" xfId="17517"/>
    <cellStyle name="Normal 24 4 7 6 2" xfId="32217"/>
    <cellStyle name="Normal 24 4 7 7" xfId="19724"/>
    <cellStyle name="Normal 24 4 7 7 2" xfId="33561"/>
    <cellStyle name="Normal 24 4 7 8" xfId="21932"/>
    <cellStyle name="Normal 24 4 7 8 2" xfId="34905"/>
    <cellStyle name="Normal 24 4 7 9" xfId="25086"/>
    <cellStyle name="Normal 24 4 8" xfId="4848"/>
    <cellStyle name="Normal 24 4 8 2" xfId="25340"/>
    <cellStyle name="Normal 24 4 9" xfId="8983"/>
    <cellStyle name="Normal 24 4 9 2" xfId="26984"/>
    <cellStyle name="Normal 24 5" xfId="1748"/>
    <cellStyle name="Normal 24 5 10" xfId="22327"/>
    <cellStyle name="Normal 24 5 2" xfId="5022"/>
    <cellStyle name="Normal 24 5 2 2" xfId="23697"/>
    <cellStyle name="Normal 24 5 3" xfId="7624"/>
    <cellStyle name="Normal 24 5 3 2" xfId="25676"/>
    <cellStyle name="Normal 24 5 4" xfId="9368"/>
    <cellStyle name="Normal 24 5 4 2" xfId="27192"/>
    <cellStyle name="Normal 24 5 5" xfId="11575"/>
    <cellStyle name="Normal 24 5 5 2" xfId="28536"/>
    <cellStyle name="Normal 24 5 6" xfId="14307"/>
    <cellStyle name="Normal 24 5 6 2" xfId="30114"/>
    <cellStyle name="Normal 24 5 7" xfId="16250"/>
    <cellStyle name="Normal 24 5 7 2" xfId="31292"/>
    <cellStyle name="Normal 24 5 8" xfId="18197"/>
    <cellStyle name="Normal 24 5 8 2" xfId="32568"/>
    <cellStyle name="Normal 24 5 9" xfId="20405"/>
    <cellStyle name="Normal 24 5 9 2" xfId="33912"/>
    <cellStyle name="Normal 24 6" xfId="2725"/>
    <cellStyle name="Normal 24 6 10" xfId="22725"/>
    <cellStyle name="Normal 24 6 2" xfId="5420"/>
    <cellStyle name="Normal 24 6 2 2" xfId="24290"/>
    <cellStyle name="Normal 24 6 3" xfId="8170"/>
    <cellStyle name="Normal 24 6 3 2" xfId="26166"/>
    <cellStyle name="Normal 24 6 4" xfId="10014"/>
    <cellStyle name="Normal 24 6 4 2" xfId="27510"/>
    <cellStyle name="Normal 24 6 5" xfId="12221"/>
    <cellStyle name="Normal 24 6 5 2" xfId="28854"/>
    <cellStyle name="Normal 24 6 6" xfId="15120"/>
    <cellStyle name="Normal 24 6 6 2" xfId="30515"/>
    <cellStyle name="Normal 24 6 7" xfId="16636"/>
    <cellStyle name="Normal 24 6 7 2" xfId="31542"/>
    <cellStyle name="Normal 24 6 8" xfId="18843"/>
    <cellStyle name="Normal 24 6 8 2" xfId="32886"/>
    <cellStyle name="Normal 24 6 9" xfId="21051"/>
    <cellStyle name="Normal 24 6 9 2" xfId="34230"/>
    <cellStyle name="Normal 24 7" xfId="2632"/>
    <cellStyle name="Normal 24 7 10" xfId="22693"/>
    <cellStyle name="Normal 24 7 2" xfId="5388"/>
    <cellStyle name="Normal 24 7 2 2" xfId="24258"/>
    <cellStyle name="Normal 24 7 3" xfId="8138"/>
    <cellStyle name="Normal 24 7 3 2" xfId="26134"/>
    <cellStyle name="Normal 24 7 4" xfId="9982"/>
    <cellStyle name="Normal 24 7 4 2" xfId="27478"/>
    <cellStyle name="Normal 24 7 5" xfId="12189"/>
    <cellStyle name="Normal 24 7 5 2" xfId="28822"/>
    <cellStyle name="Normal 24 7 6" xfId="15062"/>
    <cellStyle name="Normal 24 7 6 2" xfId="30475"/>
    <cellStyle name="Normal 24 7 7" xfId="16604"/>
    <cellStyle name="Normal 24 7 7 2" xfId="31510"/>
    <cellStyle name="Normal 24 7 8" xfId="18811"/>
    <cellStyle name="Normal 24 7 8 2" xfId="32854"/>
    <cellStyle name="Normal 24 7 9" xfId="21019"/>
    <cellStyle name="Normal 24 7 9 2" xfId="34198"/>
    <cellStyle name="Normal 24 8" xfId="1652"/>
    <cellStyle name="Normal 24 8 2" xfId="5922"/>
    <cellStyle name="Normal 24 8 2 2" xfId="25626"/>
    <cellStyle name="Normal 24 8 3" xfId="9311"/>
    <cellStyle name="Normal 24 8 3 2" xfId="27150"/>
    <cellStyle name="Normal 24 8 4" xfId="11518"/>
    <cellStyle name="Normal 24 8 4 2" xfId="28494"/>
    <cellStyle name="Normal 24 8 5" xfId="14231"/>
    <cellStyle name="Normal 24 8 5 2" xfId="30066"/>
    <cellStyle name="Normal 24 8 6" xfId="16239"/>
    <cellStyle name="Normal 24 8 6 2" xfId="31284"/>
    <cellStyle name="Normal 24 8 7" xfId="18140"/>
    <cellStyle name="Normal 24 8 7 2" xfId="32526"/>
    <cellStyle name="Normal 24 8 8" xfId="20348"/>
    <cellStyle name="Normal 24 8 8 2" xfId="33870"/>
    <cellStyle name="Normal 24 8 9" xfId="23185"/>
    <cellStyle name="Normal 24 9" xfId="3927"/>
    <cellStyle name="Normal 24 9 2" xfId="7045"/>
    <cellStyle name="Normal 24 9 2 2" xfId="26639"/>
    <cellStyle name="Normal 24 9 3" xfId="10693"/>
    <cellStyle name="Normal 24 9 3 2" xfId="27983"/>
    <cellStyle name="Normal 24 9 4" xfId="12900"/>
    <cellStyle name="Normal 24 9 4 2" xfId="29327"/>
    <cellStyle name="Normal 24 9 5" xfId="16039"/>
    <cellStyle name="Normal 24 9 5 2" xfId="31119"/>
    <cellStyle name="Normal 24 9 6" xfId="17315"/>
    <cellStyle name="Normal 24 9 6 2" xfId="32015"/>
    <cellStyle name="Normal 24 9 7" xfId="19522"/>
    <cellStyle name="Normal 24 9 7 2" xfId="33359"/>
    <cellStyle name="Normal 24 9 8" xfId="21730"/>
    <cellStyle name="Normal 24 9 8 2" xfId="34703"/>
    <cellStyle name="Normal 24 9 9" xfId="24884"/>
    <cellStyle name="Normal 25" xfId="648"/>
    <cellStyle name="Normal 25 10" xfId="4517"/>
    <cellStyle name="Normal 25 10 2" xfId="7234"/>
    <cellStyle name="Normal 25 10 2 2" xfId="26828"/>
    <cellStyle name="Normal 25 10 3" xfId="10882"/>
    <cellStyle name="Normal 25 10 3 2" xfId="28172"/>
    <cellStyle name="Normal 25 10 4" xfId="13089"/>
    <cellStyle name="Normal 25 10 4 2" xfId="29516"/>
    <cellStyle name="Normal 25 10 5" xfId="16418"/>
    <cellStyle name="Normal 25 10 5 2" xfId="31426"/>
    <cellStyle name="Normal 25 10 6" xfId="17504"/>
    <cellStyle name="Normal 25 10 6 2" xfId="32204"/>
    <cellStyle name="Normal 25 10 7" xfId="19711"/>
    <cellStyle name="Normal 25 10 7 2" xfId="33548"/>
    <cellStyle name="Normal 25 10 8" xfId="21919"/>
    <cellStyle name="Normal 25 10 8 2" xfId="34892"/>
    <cellStyle name="Normal 25 10 9" xfId="25073"/>
    <cellStyle name="Normal 25 11" xfId="4709"/>
    <cellStyle name="Normal 25 11 2" xfId="25160"/>
    <cellStyle name="Normal 25 12" xfId="8803"/>
    <cellStyle name="Normal 25 12 2" xfId="26889"/>
    <cellStyle name="Normal 25 13" xfId="11010"/>
    <cellStyle name="Normal 25 13 2" xfId="28233"/>
    <cellStyle name="Normal 25 14" xfId="13473"/>
    <cellStyle name="Normal 25 14 2" xfId="29692"/>
    <cellStyle name="Normal 25 15" xfId="16391"/>
    <cellStyle name="Normal 25 15 2" xfId="31405"/>
    <cellStyle name="Normal 25 16" xfId="17632"/>
    <cellStyle name="Normal 25 16 2" xfId="32265"/>
    <cellStyle name="Normal 25 17" xfId="19840"/>
    <cellStyle name="Normal 25 17 2" xfId="33609"/>
    <cellStyle name="Normal 25 18" xfId="22014"/>
    <cellStyle name="Normal 25 19" xfId="37883"/>
    <cellStyle name="Normal 25 2" xfId="951"/>
    <cellStyle name="Normal 25 2 10" xfId="8869"/>
    <cellStyle name="Normal 25 2 10 2" xfId="26921"/>
    <cellStyle name="Normal 25 2 11" xfId="11076"/>
    <cellStyle name="Normal 25 2 11 2" xfId="28265"/>
    <cellStyle name="Normal 25 2 12" xfId="13660"/>
    <cellStyle name="Normal 25 2 12 2" xfId="29775"/>
    <cellStyle name="Normal 25 2 13" xfId="15659"/>
    <cellStyle name="Normal 25 2 13 2" xfId="30929"/>
    <cellStyle name="Normal 25 2 14" xfId="17698"/>
    <cellStyle name="Normal 25 2 14 2" xfId="32297"/>
    <cellStyle name="Normal 25 2 15" xfId="19906"/>
    <cellStyle name="Normal 25 2 15 2" xfId="33641"/>
    <cellStyle name="Normal 25 2 16" xfId="22065"/>
    <cellStyle name="Normal 25 2 17" xfId="38500"/>
    <cellStyle name="Normal 25 2 2" xfId="1228"/>
    <cellStyle name="Normal 25 2 2 10" xfId="11241"/>
    <cellStyle name="Normal 25 2 2 10 2" xfId="28361"/>
    <cellStyle name="Normal 25 2 2 11" xfId="13887"/>
    <cellStyle name="Normal 25 2 2 11 2" xfId="29897"/>
    <cellStyle name="Normal 25 2 2 12" xfId="16164"/>
    <cellStyle name="Normal 25 2 2 12 2" xfId="31223"/>
    <cellStyle name="Normal 25 2 2 13" xfId="17863"/>
    <cellStyle name="Normal 25 2 2 13 2" xfId="32393"/>
    <cellStyle name="Normal 25 2 2 14" xfId="20071"/>
    <cellStyle name="Normal 25 2 2 14 2" xfId="33737"/>
    <cellStyle name="Normal 25 2 2 15" xfId="22220"/>
    <cellStyle name="Normal 25 2 2 2" xfId="2168"/>
    <cellStyle name="Normal 25 2 2 2 10" xfId="22559"/>
    <cellStyle name="Normal 25 2 2 2 2" xfId="5254"/>
    <cellStyle name="Normal 25 2 2 2 2 2" xfId="23962"/>
    <cellStyle name="Normal 25 2 2 2 3" xfId="7853"/>
    <cellStyle name="Normal 25 2 2 2 3 2" xfId="25970"/>
    <cellStyle name="Normal 25 2 2 2 4" xfId="9685"/>
    <cellStyle name="Normal 25 2 2 2 4 2" xfId="27409"/>
    <cellStyle name="Normal 25 2 2 2 5" xfId="11892"/>
    <cellStyle name="Normal 25 2 2 2 5 2" xfId="28753"/>
    <cellStyle name="Normal 25 2 2 2 6" xfId="14671"/>
    <cellStyle name="Normal 25 2 2 2 6 2" xfId="30361"/>
    <cellStyle name="Normal 25 2 2 2 7" xfId="13239"/>
    <cellStyle name="Normal 25 2 2 2 7 2" xfId="29585"/>
    <cellStyle name="Normal 25 2 2 2 8" xfId="18514"/>
    <cellStyle name="Normal 25 2 2 2 8 2" xfId="32785"/>
    <cellStyle name="Normal 25 2 2 2 9" xfId="20722"/>
    <cellStyle name="Normal 25 2 2 2 9 2" xfId="34129"/>
    <cellStyle name="Normal 25 2 2 3" xfId="3021"/>
    <cellStyle name="Normal 25 2 2 3 10" xfId="22929"/>
    <cellStyle name="Normal 25 2 2 3 2" xfId="5624"/>
    <cellStyle name="Normal 25 2 2 3 2 2" xfId="24494"/>
    <cellStyle name="Normal 25 2 2 3 3" xfId="8374"/>
    <cellStyle name="Normal 25 2 2 3 3 2" xfId="26319"/>
    <cellStyle name="Normal 25 2 2 3 4" xfId="10218"/>
    <cellStyle name="Normal 25 2 2 3 4 2" xfId="27663"/>
    <cellStyle name="Normal 25 2 2 3 5" xfId="12425"/>
    <cellStyle name="Normal 25 2 2 3 5 2" xfId="29007"/>
    <cellStyle name="Normal 25 2 2 3 6" xfId="15375"/>
    <cellStyle name="Normal 25 2 2 3 6 2" xfId="30699"/>
    <cellStyle name="Normal 25 2 2 3 7" xfId="16840"/>
    <cellStyle name="Normal 25 2 2 3 7 2" xfId="31695"/>
    <cellStyle name="Normal 25 2 2 3 8" xfId="19047"/>
    <cellStyle name="Normal 25 2 2 3 8 2" xfId="33039"/>
    <cellStyle name="Normal 25 2 2 3 9" xfId="21255"/>
    <cellStyle name="Normal 25 2 2 3 9 2" xfId="34383"/>
    <cellStyle name="Normal 25 2 2 4" xfId="3316"/>
    <cellStyle name="Normal 25 2 2 4 10" xfId="23097"/>
    <cellStyle name="Normal 25 2 2 4 2" xfId="5792"/>
    <cellStyle name="Normal 25 2 2 4 2 2" xfId="24662"/>
    <cellStyle name="Normal 25 2 2 4 3" xfId="8542"/>
    <cellStyle name="Normal 25 2 2 4 3 2" xfId="26461"/>
    <cellStyle name="Normal 25 2 2 4 4" xfId="10386"/>
    <cellStyle name="Normal 25 2 2 4 4 2" xfId="27805"/>
    <cellStyle name="Normal 25 2 2 4 5" xfId="12593"/>
    <cellStyle name="Normal 25 2 2 4 5 2" xfId="29149"/>
    <cellStyle name="Normal 25 2 2 4 6" xfId="15602"/>
    <cellStyle name="Normal 25 2 2 4 6 2" xfId="30873"/>
    <cellStyle name="Normal 25 2 2 4 7" xfId="17008"/>
    <cellStyle name="Normal 25 2 2 4 7 2" xfId="31837"/>
    <cellStyle name="Normal 25 2 2 4 8" xfId="19215"/>
    <cellStyle name="Normal 25 2 2 4 8 2" xfId="33181"/>
    <cellStyle name="Normal 25 2 2 4 9" xfId="21423"/>
    <cellStyle name="Normal 25 2 2 4 9 2" xfId="34525"/>
    <cellStyle name="Normal 25 2 2 5" xfId="3512"/>
    <cellStyle name="Normal 25 2 2 5 2" xfId="6154"/>
    <cellStyle name="Normal 25 2 2 5 2 2" xfId="26546"/>
    <cellStyle name="Normal 25 2 2 5 3" xfId="10505"/>
    <cellStyle name="Normal 25 2 2 5 3 2" xfId="27890"/>
    <cellStyle name="Normal 25 2 2 5 4" xfId="12712"/>
    <cellStyle name="Normal 25 2 2 5 4 2" xfId="29234"/>
    <cellStyle name="Normal 25 2 2 5 5" xfId="15756"/>
    <cellStyle name="Normal 25 2 2 5 5 2" xfId="30977"/>
    <cellStyle name="Normal 25 2 2 5 6" xfId="17127"/>
    <cellStyle name="Normal 25 2 2 5 6 2" xfId="31922"/>
    <cellStyle name="Normal 25 2 2 5 7" xfId="19334"/>
    <cellStyle name="Normal 25 2 2 5 7 2" xfId="33266"/>
    <cellStyle name="Normal 25 2 2 5 8" xfId="21542"/>
    <cellStyle name="Normal 25 2 2 5 8 2" xfId="34610"/>
    <cellStyle name="Normal 25 2 2 5 9" xfId="23417"/>
    <cellStyle name="Normal 25 2 2 6" xfId="4313"/>
    <cellStyle name="Normal 25 2 2 6 2" xfId="7165"/>
    <cellStyle name="Normal 25 2 2 6 2 2" xfId="26759"/>
    <cellStyle name="Normal 25 2 2 6 3" xfId="10813"/>
    <cellStyle name="Normal 25 2 2 6 3 2" xfId="28103"/>
    <cellStyle name="Normal 25 2 2 6 4" xfId="13020"/>
    <cellStyle name="Normal 25 2 2 6 4 2" xfId="29447"/>
    <cellStyle name="Normal 25 2 2 6 5" xfId="16281"/>
    <cellStyle name="Normal 25 2 2 6 5 2" xfId="31319"/>
    <cellStyle name="Normal 25 2 2 6 6" xfId="17435"/>
    <cellStyle name="Normal 25 2 2 6 6 2" xfId="32135"/>
    <cellStyle name="Normal 25 2 2 6 7" xfId="19642"/>
    <cellStyle name="Normal 25 2 2 6 7 2" xfId="33479"/>
    <cellStyle name="Normal 25 2 2 6 8" xfId="21850"/>
    <cellStyle name="Normal 25 2 2 6 8 2" xfId="34823"/>
    <cellStyle name="Normal 25 2 2 6 9" xfId="25004"/>
    <cellStyle name="Normal 25 2 2 7" xfId="3907"/>
    <cellStyle name="Normal 25 2 2 7 2" xfId="7038"/>
    <cellStyle name="Normal 25 2 2 7 2 2" xfId="26632"/>
    <cellStyle name="Normal 25 2 2 7 3" xfId="10686"/>
    <cellStyle name="Normal 25 2 2 7 3 2" xfId="27976"/>
    <cellStyle name="Normal 25 2 2 7 4" xfId="12893"/>
    <cellStyle name="Normal 25 2 2 7 4 2" xfId="29320"/>
    <cellStyle name="Normal 25 2 2 7 5" xfId="16028"/>
    <cellStyle name="Normal 25 2 2 7 5 2" xfId="31109"/>
    <cellStyle name="Normal 25 2 2 7 6" xfId="17308"/>
    <cellStyle name="Normal 25 2 2 7 6 2" xfId="32008"/>
    <cellStyle name="Normal 25 2 2 7 7" xfId="19515"/>
    <cellStyle name="Normal 25 2 2 7 7 2" xfId="33352"/>
    <cellStyle name="Normal 25 2 2 7 8" xfId="21723"/>
    <cellStyle name="Normal 25 2 2 7 8 2" xfId="34696"/>
    <cellStyle name="Normal 25 2 2 7 9" xfId="24877"/>
    <cellStyle name="Normal 25 2 2 8" xfId="4915"/>
    <cellStyle name="Normal 25 2 2 8 2" xfId="25391"/>
    <cellStyle name="Normal 25 2 2 9" xfId="9034"/>
    <cellStyle name="Normal 25 2 2 9 2" xfId="27017"/>
    <cellStyle name="Normal 25 2 3" xfId="1980"/>
    <cellStyle name="Normal 25 2 3 10" xfId="22394"/>
    <cellStyle name="Normal 25 2 3 2" xfId="5089"/>
    <cellStyle name="Normal 25 2 3 2 2" xfId="23791"/>
    <cellStyle name="Normal 25 2 3 3" xfId="7692"/>
    <cellStyle name="Normal 25 2 3 3 2" xfId="25797"/>
    <cellStyle name="Normal 25 2 3 4" xfId="9506"/>
    <cellStyle name="Normal 25 2 3 4 2" xfId="27295"/>
    <cellStyle name="Normal 25 2 3 5" xfId="11713"/>
    <cellStyle name="Normal 25 2 3 5 2" xfId="28639"/>
    <cellStyle name="Normal 25 2 3 6" xfId="14490"/>
    <cellStyle name="Normal 25 2 3 6 2" xfId="30246"/>
    <cellStyle name="Normal 25 2 3 7" xfId="13544"/>
    <cellStyle name="Normal 25 2 3 7 2" xfId="29733"/>
    <cellStyle name="Normal 25 2 3 8" xfId="18335"/>
    <cellStyle name="Normal 25 2 3 8 2" xfId="32671"/>
    <cellStyle name="Normal 25 2 3 9" xfId="20543"/>
    <cellStyle name="Normal 25 2 3 9 2" xfId="34015"/>
    <cellStyle name="Normal 25 2 4" xfId="2835"/>
    <cellStyle name="Normal 25 2 4 10" xfId="22800"/>
    <cellStyle name="Normal 25 2 4 2" xfId="5495"/>
    <cellStyle name="Normal 25 2 4 2 2" xfId="24365"/>
    <cellStyle name="Normal 25 2 4 3" xfId="8245"/>
    <cellStyle name="Normal 25 2 4 3 2" xfId="26215"/>
    <cellStyle name="Normal 25 2 4 4" xfId="10089"/>
    <cellStyle name="Normal 25 2 4 4 2" xfId="27559"/>
    <cellStyle name="Normal 25 2 4 5" xfId="12296"/>
    <cellStyle name="Normal 25 2 4 5 2" xfId="28903"/>
    <cellStyle name="Normal 25 2 4 6" xfId="15215"/>
    <cellStyle name="Normal 25 2 4 6 2" xfId="30573"/>
    <cellStyle name="Normal 25 2 4 7" xfId="16711"/>
    <cellStyle name="Normal 25 2 4 7 2" xfId="31591"/>
    <cellStyle name="Normal 25 2 4 8" xfId="18918"/>
    <cellStyle name="Normal 25 2 4 8 2" xfId="32935"/>
    <cellStyle name="Normal 25 2 4 9" xfId="21126"/>
    <cellStyle name="Normal 25 2 4 9 2" xfId="34279"/>
    <cellStyle name="Normal 25 2 5" xfId="2771"/>
    <cellStyle name="Normal 25 2 5 10" xfId="22753"/>
    <cellStyle name="Normal 25 2 5 2" xfId="5448"/>
    <cellStyle name="Normal 25 2 5 2 2" xfId="24318"/>
    <cellStyle name="Normal 25 2 5 3" xfId="8198"/>
    <cellStyle name="Normal 25 2 5 3 2" xfId="26194"/>
    <cellStyle name="Normal 25 2 5 4" xfId="10042"/>
    <cellStyle name="Normal 25 2 5 4 2" xfId="27538"/>
    <cellStyle name="Normal 25 2 5 5" xfId="12249"/>
    <cellStyle name="Normal 25 2 5 5 2" xfId="28882"/>
    <cellStyle name="Normal 25 2 5 6" xfId="15158"/>
    <cellStyle name="Normal 25 2 5 6 2" xfId="30548"/>
    <cellStyle name="Normal 25 2 5 7" xfId="16664"/>
    <cellStyle name="Normal 25 2 5 7 2" xfId="31570"/>
    <cellStyle name="Normal 25 2 5 8" xfId="18871"/>
    <cellStyle name="Normal 25 2 5 8 2" xfId="32914"/>
    <cellStyle name="Normal 25 2 5 9" xfId="21079"/>
    <cellStyle name="Normal 25 2 5 9 2" xfId="34258"/>
    <cellStyle name="Normal 25 2 6" xfId="1538"/>
    <cellStyle name="Normal 25 2 6 2" xfId="5989"/>
    <cellStyle name="Normal 25 2 6 2 2" xfId="25563"/>
    <cellStyle name="Normal 25 2 6 3" xfId="9237"/>
    <cellStyle name="Normal 25 2 6 3 2" xfId="27105"/>
    <cellStyle name="Normal 25 2 6 4" xfId="11444"/>
    <cellStyle name="Normal 25 2 6 4 2" xfId="28449"/>
    <cellStyle name="Normal 25 2 6 5" xfId="14138"/>
    <cellStyle name="Normal 25 2 6 5 2" xfId="30007"/>
    <cellStyle name="Normal 25 2 6 6" xfId="15437"/>
    <cellStyle name="Normal 25 2 6 6 2" xfId="30752"/>
    <cellStyle name="Normal 25 2 6 7" xfId="18066"/>
    <cellStyle name="Normal 25 2 6 7 2" xfId="32481"/>
    <cellStyle name="Normal 25 2 6 8" xfId="20274"/>
    <cellStyle name="Normal 25 2 6 8 2" xfId="33825"/>
    <cellStyle name="Normal 25 2 6 9" xfId="23252"/>
    <cellStyle name="Normal 25 2 7" xfId="3908"/>
    <cellStyle name="Normal 25 2 7 2" xfId="7039"/>
    <cellStyle name="Normal 25 2 7 2 2" xfId="26633"/>
    <cellStyle name="Normal 25 2 7 3" xfId="10687"/>
    <cellStyle name="Normal 25 2 7 3 2" xfId="27977"/>
    <cellStyle name="Normal 25 2 7 4" xfId="12894"/>
    <cellStyle name="Normal 25 2 7 4 2" xfId="29321"/>
    <cellStyle name="Normal 25 2 7 5" xfId="16029"/>
    <cellStyle name="Normal 25 2 7 5 2" xfId="31110"/>
    <cellStyle name="Normal 25 2 7 6" xfId="17309"/>
    <cellStyle name="Normal 25 2 7 6 2" xfId="32009"/>
    <cellStyle name="Normal 25 2 7 7" xfId="19516"/>
    <cellStyle name="Normal 25 2 7 7 2" xfId="33353"/>
    <cellStyle name="Normal 25 2 7 8" xfId="21724"/>
    <cellStyle name="Normal 25 2 7 8 2" xfId="34697"/>
    <cellStyle name="Normal 25 2 7 9" xfId="24878"/>
    <cellStyle name="Normal 25 2 8" xfId="4511"/>
    <cellStyle name="Normal 25 2 8 2" xfId="7231"/>
    <cellStyle name="Normal 25 2 8 2 2" xfId="26825"/>
    <cellStyle name="Normal 25 2 8 3" xfId="10879"/>
    <cellStyle name="Normal 25 2 8 3 2" xfId="28169"/>
    <cellStyle name="Normal 25 2 8 4" xfId="13086"/>
    <cellStyle name="Normal 25 2 8 4 2" xfId="29513"/>
    <cellStyle name="Normal 25 2 8 5" xfId="16415"/>
    <cellStyle name="Normal 25 2 8 5 2" xfId="31423"/>
    <cellStyle name="Normal 25 2 8 6" xfId="17501"/>
    <cellStyle name="Normal 25 2 8 6 2" xfId="32201"/>
    <cellStyle name="Normal 25 2 8 7" xfId="19708"/>
    <cellStyle name="Normal 25 2 8 7 2" xfId="33545"/>
    <cellStyle name="Normal 25 2 8 8" xfId="21916"/>
    <cellStyle name="Normal 25 2 8 8 2" xfId="34889"/>
    <cellStyle name="Normal 25 2 8 9" xfId="25070"/>
    <cellStyle name="Normal 25 2 9" xfId="4760"/>
    <cellStyle name="Normal 25 2 9 2" xfId="25226"/>
    <cellStyle name="Normal 25 3" xfId="1112"/>
    <cellStyle name="Normal 25 3 10" xfId="8919"/>
    <cellStyle name="Normal 25 3 10 2" xfId="26953"/>
    <cellStyle name="Normal 25 3 11" xfId="11126"/>
    <cellStyle name="Normal 25 3 11 2" xfId="28297"/>
    <cellStyle name="Normal 25 3 12" xfId="13772"/>
    <cellStyle name="Normal 25 3 12 2" xfId="29833"/>
    <cellStyle name="Normal 25 3 13" xfId="15477"/>
    <cellStyle name="Normal 25 3 13 2" xfId="30761"/>
    <cellStyle name="Normal 25 3 14" xfId="17748"/>
    <cellStyle name="Normal 25 3 14 2" xfId="32329"/>
    <cellStyle name="Normal 25 3 15" xfId="19956"/>
    <cellStyle name="Normal 25 3 15 2" xfId="33673"/>
    <cellStyle name="Normal 25 3 16" xfId="22097"/>
    <cellStyle name="Normal 25 3 2" xfId="1260"/>
    <cellStyle name="Normal 25 3 2 10" xfId="11273"/>
    <cellStyle name="Normal 25 3 2 10 2" xfId="28393"/>
    <cellStyle name="Normal 25 3 2 11" xfId="13919"/>
    <cellStyle name="Normal 25 3 2 11 2" xfId="29929"/>
    <cellStyle name="Normal 25 3 2 12" xfId="14449"/>
    <cellStyle name="Normal 25 3 2 12 2" xfId="30225"/>
    <cellStyle name="Normal 25 3 2 13" xfId="17895"/>
    <cellStyle name="Normal 25 3 2 13 2" xfId="32425"/>
    <cellStyle name="Normal 25 3 2 14" xfId="20103"/>
    <cellStyle name="Normal 25 3 2 14 2" xfId="33769"/>
    <cellStyle name="Normal 25 3 2 15" xfId="22270"/>
    <cellStyle name="Normal 25 3 2 2" xfId="2219"/>
    <cellStyle name="Normal 25 3 2 2 10" xfId="22591"/>
    <cellStyle name="Normal 25 3 2 2 2" xfId="5286"/>
    <cellStyle name="Normal 25 3 2 2 2 2" xfId="24013"/>
    <cellStyle name="Normal 25 3 2 2 3" xfId="7903"/>
    <cellStyle name="Normal 25 3 2 2 3 2" xfId="26021"/>
    <cellStyle name="Normal 25 3 2 2 4" xfId="9736"/>
    <cellStyle name="Normal 25 3 2 2 4 2" xfId="27442"/>
    <cellStyle name="Normal 25 3 2 2 5" xfId="11943"/>
    <cellStyle name="Normal 25 3 2 2 5 2" xfId="28786"/>
    <cellStyle name="Normal 25 3 2 2 6" xfId="14722"/>
    <cellStyle name="Normal 25 3 2 2 6 2" xfId="30394"/>
    <cellStyle name="Normal 25 3 2 2 7" xfId="13307"/>
    <cellStyle name="Normal 25 3 2 2 7 2" xfId="29612"/>
    <cellStyle name="Normal 25 3 2 2 8" xfId="18565"/>
    <cellStyle name="Normal 25 3 2 2 8 2" xfId="32818"/>
    <cellStyle name="Normal 25 3 2 2 9" xfId="20773"/>
    <cellStyle name="Normal 25 3 2 2 9 2" xfId="34162"/>
    <cellStyle name="Normal 25 3 2 3" xfId="3053"/>
    <cellStyle name="Normal 25 3 2 3 10" xfId="22961"/>
    <cellStyle name="Normal 25 3 2 3 2" xfId="5656"/>
    <cellStyle name="Normal 25 3 2 3 2 2" xfId="24526"/>
    <cellStyle name="Normal 25 3 2 3 3" xfId="8406"/>
    <cellStyle name="Normal 25 3 2 3 3 2" xfId="26351"/>
    <cellStyle name="Normal 25 3 2 3 4" xfId="10250"/>
    <cellStyle name="Normal 25 3 2 3 4 2" xfId="27695"/>
    <cellStyle name="Normal 25 3 2 3 5" xfId="12457"/>
    <cellStyle name="Normal 25 3 2 3 5 2" xfId="29039"/>
    <cellStyle name="Normal 25 3 2 3 6" xfId="15407"/>
    <cellStyle name="Normal 25 3 2 3 6 2" xfId="30731"/>
    <cellStyle name="Normal 25 3 2 3 7" xfId="16872"/>
    <cellStyle name="Normal 25 3 2 3 7 2" xfId="31727"/>
    <cellStyle name="Normal 25 3 2 3 8" xfId="19079"/>
    <cellStyle name="Normal 25 3 2 3 8 2" xfId="33071"/>
    <cellStyle name="Normal 25 3 2 3 9" xfId="21287"/>
    <cellStyle name="Normal 25 3 2 3 9 2" xfId="34415"/>
    <cellStyle name="Normal 25 3 2 4" xfId="3348"/>
    <cellStyle name="Normal 25 3 2 4 10" xfId="23129"/>
    <cellStyle name="Normal 25 3 2 4 2" xfId="5824"/>
    <cellStyle name="Normal 25 3 2 4 2 2" xfId="24694"/>
    <cellStyle name="Normal 25 3 2 4 3" xfId="8574"/>
    <cellStyle name="Normal 25 3 2 4 3 2" xfId="26493"/>
    <cellStyle name="Normal 25 3 2 4 4" xfId="10418"/>
    <cellStyle name="Normal 25 3 2 4 4 2" xfId="27837"/>
    <cellStyle name="Normal 25 3 2 4 5" xfId="12625"/>
    <cellStyle name="Normal 25 3 2 4 5 2" xfId="29181"/>
    <cellStyle name="Normal 25 3 2 4 6" xfId="15634"/>
    <cellStyle name="Normal 25 3 2 4 6 2" xfId="30905"/>
    <cellStyle name="Normal 25 3 2 4 7" xfId="17040"/>
    <cellStyle name="Normal 25 3 2 4 7 2" xfId="31869"/>
    <cellStyle name="Normal 25 3 2 4 8" xfId="19247"/>
    <cellStyle name="Normal 25 3 2 4 8 2" xfId="33213"/>
    <cellStyle name="Normal 25 3 2 4 9" xfId="21455"/>
    <cellStyle name="Normal 25 3 2 4 9 2" xfId="34557"/>
    <cellStyle name="Normal 25 3 2 5" xfId="3562"/>
    <cellStyle name="Normal 25 3 2 5 2" xfId="6186"/>
    <cellStyle name="Normal 25 3 2 5 2 2" xfId="26578"/>
    <cellStyle name="Normal 25 3 2 5 3" xfId="10555"/>
    <cellStyle name="Normal 25 3 2 5 3 2" xfId="27922"/>
    <cellStyle name="Normal 25 3 2 5 4" xfId="12762"/>
    <cellStyle name="Normal 25 3 2 5 4 2" xfId="29266"/>
    <cellStyle name="Normal 25 3 2 5 5" xfId="15806"/>
    <cellStyle name="Normal 25 3 2 5 5 2" xfId="31009"/>
    <cellStyle name="Normal 25 3 2 5 6" xfId="17177"/>
    <cellStyle name="Normal 25 3 2 5 6 2" xfId="31954"/>
    <cellStyle name="Normal 25 3 2 5 7" xfId="19384"/>
    <cellStyle name="Normal 25 3 2 5 7 2" xfId="33298"/>
    <cellStyle name="Normal 25 3 2 5 8" xfId="21592"/>
    <cellStyle name="Normal 25 3 2 5 8 2" xfId="34642"/>
    <cellStyle name="Normal 25 3 2 5 9" xfId="23449"/>
    <cellStyle name="Normal 25 3 2 6" xfId="4135"/>
    <cellStyle name="Normal 25 3 2 6 2" xfId="7109"/>
    <cellStyle name="Normal 25 3 2 6 2 2" xfId="26703"/>
    <cellStyle name="Normal 25 3 2 6 3" xfId="10757"/>
    <cellStyle name="Normal 25 3 2 6 3 2" xfId="28047"/>
    <cellStyle name="Normal 25 3 2 6 4" xfId="12964"/>
    <cellStyle name="Normal 25 3 2 6 4 2" xfId="29391"/>
    <cellStyle name="Normal 25 3 2 6 5" xfId="16166"/>
    <cellStyle name="Normal 25 3 2 6 5 2" xfId="31224"/>
    <cellStyle name="Normal 25 3 2 6 6" xfId="17379"/>
    <cellStyle name="Normal 25 3 2 6 6 2" xfId="32079"/>
    <cellStyle name="Normal 25 3 2 6 7" xfId="19586"/>
    <cellStyle name="Normal 25 3 2 6 7 2" xfId="33423"/>
    <cellStyle name="Normal 25 3 2 6 8" xfId="21794"/>
    <cellStyle name="Normal 25 3 2 6 8 2" xfId="34767"/>
    <cellStyle name="Normal 25 3 2 6 9" xfId="24948"/>
    <cellStyle name="Normal 25 3 2 7" xfId="4504"/>
    <cellStyle name="Normal 25 3 2 7 2" xfId="7226"/>
    <cellStyle name="Normal 25 3 2 7 2 2" xfId="26820"/>
    <cellStyle name="Normal 25 3 2 7 3" xfId="10874"/>
    <cellStyle name="Normal 25 3 2 7 3 2" xfId="28164"/>
    <cellStyle name="Normal 25 3 2 7 4" xfId="13081"/>
    <cellStyle name="Normal 25 3 2 7 4 2" xfId="29508"/>
    <cellStyle name="Normal 25 3 2 7 5" xfId="16410"/>
    <cellStyle name="Normal 25 3 2 7 5 2" xfId="31418"/>
    <cellStyle name="Normal 25 3 2 7 6" xfId="17496"/>
    <cellStyle name="Normal 25 3 2 7 6 2" xfId="32196"/>
    <cellStyle name="Normal 25 3 2 7 7" xfId="19703"/>
    <cellStyle name="Normal 25 3 2 7 7 2" xfId="33540"/>
    <cellStyle name="Normal 25 3 2 7 8" xfId="21911"/>
    <cellStyle name="Normal 25 3 2 7 8 2" xfId="34884"/>
    <cellStyle name="Normal 25 3 2 7 9" xfId="25065"/>
    <cellStyle name="Normal 25 3 2 8" xfId="4965"/>
    <cellStyle name="Normal 25 3 2 8 2" xfId="25423"/>
    <cellStyle name="Normal 25 3 2 9" xfId="9066"/>
    <cellStyle name="Normal 25 3 2 9 2" xfId="27049"/>
    <cellStyle name="Normal 25 3 3" xfId="2021"/>
    <cellStyle name="Normal 25 3 3 10" xfId="22444"/>
    <cellStyle name="Normal 25 3 3 2" xfId="5139"/>
    <cellStyle name="Normal 25 3 3 2 2" xfId="23829"/>
    <cellStyle name="Normal 25 3 3 3" xfId="7725"/>
    <cellStyle name="Normal 25 3 3 3 2" xfId="25837"/>
    <cellStyle name="Normal 25 3 3 4" xfId="9547"/>
    <cellStyle name="Normal 25 3 3 4 2" xfId="27335"/>
    <cellStyle name="Normal 25 3 3 5" xfId="11754"/>
    <cellStyle name="Normal 25 3 3 5 2" xfId="28679"/>
    <cellStyle name="Normal 25 3 3 6" xfId="14531"/>
    <cellStyle name="Normal 25 3 3 6 2" xfId="30286"/>
    <cellStyle name="Normal 25 3 3 7" xfId="13318"/>
    <cellStyle name="Normal 25 3 3 7 2" xfId="29620"/>
    <cellStyle name="Normal 25 3 3 8" xfId="18376"/>
    <cellStyle name="Normal 25 3 3 8 2" xfId="32711"/>
    <cellStyle name="Normal 25 3 3 9" xfId="20584"/>
    <cellStyle name="Normal 25 3 3 9 2" xfId="34055"/>
    <cellStyle name="Normal 25 3 4" xfId="2906"/>
    <cellStyle name="Normal 25 3 4 10" xfId="22840"/>
    <cellStyle name="Normal 25 3 4 2" xfId="5535"/>
    <cellStyle name="Normal 25 3 4 2 2" xfId="24405"/>
    <cellStyle name="Normal 25 3 4 3" xfId="8285"/>
    <cellStyle name="Normal 25 3 4 3 2" xfId="26255"/>
    <cellStyle name="Normal 25 3 4 4" xfId="10129"/>
    <cellStyle name="Normal 25 3 4 4 2" xfId="27599"/>
    <cellStyle name="Normal 25 3 4 5" xfId="12336"/>
    <cellStyle name="Normal 25 3 4 5 2" xfId="28943"/>
    <cellStyle name="Normal 25 3 4 6" xfId="15272"/>
    <cellStyle name="Normal 25 3 4 6 2" xfId="30626"/>
    <cellStyle name="Normal 25 3 4 7" xfId="16751"/>
    <cellStyle name="Normal 25 3 4 7 2" xfId="31631"/>
    <cellStyle name="Normal 25 3 4 8" xfId="18958"/>
    <cellStyle name="Normal 25 3 4 8 2" xfId="32975"/>
    <cellStyle name="Normal 25 3 4 9" xfId="21166"/>
    <cellStyle name="Normal 25 3 4 9 2" xfId="34319"/>
    <cellStyle name="Normal 25 3 5" xfId="3201"/>
    <cellStyle name="Normal 25 3 5 10" xfId="23033"/>
    <cellStyle name="Normal 25 3 5 2" xfId="5728"/>
    <cellStyle name="Normal 25 3 5 2 2" xfId="24598"/>
    <cellStyle name="Normal 25 3 5 3" xfId="8478"/>
    <cellStyle name="Normal 25 3 5 3 2" xfId="26397"/>
    <cellStyle name="Normal 25 3 5 4" xfId="10322"/>
    <cellStyle name="Normal 25 3 5 4 2" xfId="27741"/>
    <cellStyle name="Normal 25 3 5 5" xfId="12529"/>
    <cellStyle name="Normal 25 3 5 5 2" xfId="29085"/>
    <cellStyle name="Normal 25 3 5 6" xfId="15519"/>
    <cellStyle name="Normal 25 3 5 6 2" xfId="30799"/>
    <cellStyle name="Normal 25 3 5 7" xfId="16944"/>
    <cellStyle name="Normal 25 3 5 7 2" xfId="31773"/>
    <cellStyle name="Normal 25 3 5 8" xfId="19151"/>
    <cellStyle name="Normal 25 3 5 8 2" xfId="33117"/>
    <cellStyle name="Normal 25 3 5 9" xfId="21359"/>
    <cellStyle name="Normal 25 3 5 9 2" xfId="34461"/>
    <cellStyle name="Normal 25 3 6" xfId="1920"/>
    <cellStyle name="Normal 25 3 6 2" xfId="6039"/>
    <cellStyle name="Normal 25 3 6 2 2" xfId="25758"/>
    <cellStyle name="Normal 25 3 6 3" xfId="9467"/>
    <cellStyle name="Normal 25 3 6 3 2" xfId="27274"/>
    <cellStyle name="Normal 25 3 6 4" xfId="11674"/>
    <cellStyle name="Normal 25 3 6 4 2" xfId="28618"/>
    <cellStyle name="Normal 25 3 6 5" xfId="14442"/>
    <cellStyle name="Normal 25 3 6 5 2" xfId="30219"/>
    <cellStyle name="Normal 25 3 6 6" xfId="16386"/>
    <cellStyle name="Normal 25 3 6 6 2" xfId="31403"/>
    <cellStyle name="Normal 25 3 6 7" xfId="18296"/>
    <cellStyle name="Normal 25 3 6 7 2" xfId="32650"/>
    <cellStyle name="Normal 25 3 6 8" xfId="20504"/>
    <cellStyle name="Normal 25 3 6 8 2" xfId="33994"/>
    <cellStyle name="Normal 25 3 6 9" xfId="23302"/>
    <cellStyle name="Normal 25 3 7" xfId="4310"/>
    <cellStyle name="Normal 25 3 7 2" xfId="7163"/>
    <cellStyle name="Normal 25 3 7 2 2" xfId="26757"/>
    <cellStyle name="Normal 25 3 7 3" xfId="10811"/>
    <cellStyle name="Normal 25 3 7 3 2" xfId="28101"/>
    <cellStyle name="Normal 25 3 7 4" xfId="13018"/>
    <cellStyle name="Normal 25 3 7 4 2" xfId="29445"/>
    <cellStyle name="Normal 25 3 7 5" xfId="16279"/>
    <cellStyle name="Normal 25 3 7 5 2" xfId="31317"/>
    <cellStyle name="Normal 25 3 7 6" xfId="17433"/>
    <cellStyle name="Normal 25 3 7 6 2" xfId="32133"/>
    <cellStyle name="Normal 25 3 7 7" xfId="19640"/>
    <cellStyle name="Normal 25 3 7 7 2" xfId="33477"/>
    <cellStyle name="Normal 25 3 7 8" xfId="21848"/>
    <cellStyle name="Normal 25 3 7 8 2" xfId="34821"/>
    <cellStyle name="Normal 25 3 7 9" xfId="25002"/>
    <cellStyle name="Normal 25 3 8" xfId="1634"/>
    <cellStyle name="Normal 25 3 8 2" xfId="6372"/>
    <cellStyle name="Normal 25 3 8 2 2" xfId="25614"/>
    <cellStyle name="Normal 25 3 8 3" xfId="9299"/>
    <cellStyle name="Normal 25 3 8 3 2" xfId="27143"/>
    <cellStyle name="Normal 25 3 8 4" xfId="11506"/>
    <cellStyle name="Normal 25 3 8 4 2" xfId="28487"/>
    <cellStyle name="Normal 25 3 8 5" xfId="14215"/>
    <cellStyle name="Normal 25 3 8 5 2" xfId="30056"/>
    <cellStyle name="Normal 25 3 8 6" xfId="16098"/>
    <cellStyle name="Normal 25 3 8 6 2" xfId="31168"/>
    <cellStyle name="Normal 25 3 8 7" xfId="18128"/>
    <cellStyle name="Normal 25 3 8 7 2" xfId="32519"/>
    <cellStyle name="Normal 25 3 8 8" xfId="20336"/>
    <cellStyle name="Normal 25 3 8 8 2" xfId="33863"/>
    <cellStyle name="Normal 25 3 8 9" xfId="23636"/>
    <cellStyle name="Normal 25 3 9" xfId="4792"/>
    <cellStyle name="Normal 25 3 9 2" xfId="25276"/>
    <cellStyle name="Normal 25 4" xfId="1177"/>
    <cellStyle name="Normal 25 4 10" xfId="11191"/>
    <cellStyle name="Normal 25 4 10 2" xfId="28329"/>
    <cellStyle name="Normal 25 4 11" xfId="13837"/>
    <cellStyle name="Normal 25 4 11 2" xfId="29865"/>
    <cellStyle name="Normal 25 4 12" xfId="15058"/>
    <cellStyle name="Normal 25 4 12 2" xfId="30471"/>
    <cellStyle name="Normal 25 4 13" xfId="17813"/>
    <cellStyle name="Normal 25 4 13 2" xfId="32361"/>
    <cellStyle name="Normal 25 4 14" xfId="20021"/>
    <cellStyle name="Normal 25 4 14 2" xfId="33705"/>
    <cellStyle name="Normal 25 4 15" xfId="22154"/>
    <cellStyle name="Normal 25 4 2" xfId="2102"/>
    <cellStyle name="Normal 25 4 2 10" xfId="22509"/>
    <cellStyle name="Normal 25 4 2 2" xfId="5204"/>
    <cellStyle name="Normal 25 4 2 2 2" xfId="23896"/>
    <cellStyle name="Normal 25 4 2 3" xfId="7787"/>
    <cellStyle name="Normal 25 4 2 3 2" xfId="25904"/>
    <cellStyle name="Normal 25 4 2 4" xfId="9619"/>
    <cellStyle name="Normal 25 4 2 4 2" xfId="27377"/>
    <cellStyle name="Normal 25 4 2 5" xfId="11826"/>
    <cellStyle name="Normal 25 4 2 5 2" xfId="28721"/>
    <cellStyle name="Normal 25 4 2 6" xfId="14605"/>
    <cellStyle name="Normal 25 4 2 6 2" xfId="30329"/>
    <cellStyle name="Normal 25 4 2 7" xfId="13949"/>
    <cellStyle name="Normal 25 4 2 7 2" xfId="29948"/>
    <cellStyle name="Normal 25 4 2 8" xfId="18448"/>
    <cellStyle name="Normal 25 4 2 8 2" xfId="32753"/>
    <cellStyle name="Normal 25 4 2 9" xfId="20656"/>
    <cellStyle name="Normal 25 4 2 9 2" xfId="34097"/>
    <cellStyle name="Normal 25 4 3" xfId="2971"/>
    <cellStyle name="Normal 25 4 3 10" xfId="22897"/>
    <cellStyle name="Normal 25 4 3 2" xfId="5592"/>
    <cellStyle name="Normal 25 4 3 2 2" xfId="24462"/>
    <cellStyle name="Normal 25 4 3 3" xfId="8342"/>
    <cellStyle name="Normal 25 4 3 3 2" xfId="26287"/>
    <cellStyle name="Normal 25 4 3 4" xfId="10186"/>
    <cellStyle name="Normal 25 4 3 4 2" xfId="27631"/>
    <cellStyle name="Normal 25 4 3 5" xfId="12393"/>
    <cellStyle name="Normal 25 4 3 5 2" xfId="28975"/>
    <cellStyle name="Normal 25 4 3 6" xfId="15332"/>
    <cellStyle name="Normal 25 4 3 6 2" xfId="30659"/>
    <cellStyle name="Normal 25 4 3 7" xfId="16808"/>
    <cellStyle name="Normal 25 4 3 7 2" xfId="31663"/>
    <cellStyle name="Normal 25 4 3 8" xfId="19015"/>
    <cellStyle name="Normal 25 4 3 8 2" xfId="33007"/>
    <cellStyle name="Normal 25 4 3 9" xfId="21223"/>
    <cellStyle name="Normal 25 4 3 9 2" xfId="34351"/>
    <cellStyle name="Normal 25 4 4" xfId="3266"/>
    <cellStyle name="Normal 25 4 4 10" xfId="23065"/>
    <cellStyle name="Normal 25 4 4 2" xfId="5760"/>
    <cellStyle name="Normal 25 4 4 2 2" xfId="24630"/>
    <cellStyle name="Normal 25 4 4 3" xfId="8510"/>
    <cellStyle name="Normal 25 4 4 3 2" xfId="26429"/>
    <cellStyle name="Normal 25 4 4 4" xfId="10354"/>
    <cellStyle name="Normal 25 4 4 4 2" xfId="27773"/>
    <cellStyle name="Normal 25 4 4 5" xfId="12561"/>
    <cellStyle name="Normal 25 4 4 5 2" xfId="29117"/>
    <cellStyle name="Normal 25 4 4 6" xfId="15560"/>
    <cellStyle name="Normal 25 4 4 6 2" xfId="30835"/>
    <cellStyle name="Normal 25 4 4 7" xfId="16976"/>
    <cellStyle name="Normal 25 4 4 7 2" xfId="31805"/>
    <cellStyle name="Normal 25 4 4 8" xfId="19183"/>
    <cellStyle name="Normal 25 4 4 8 2" xfId="33149"/>
    <cellStyle name="Normal 25 4 4 9" xfId="21391"/>
    <cellStyle name="Normal 25 4 4 9 2" xfId="34493"/>
    <cellStyle name="Normal 25 4 5" xfId="3446"/>
    <cellStyle name="Normal 25 4 5 2" xfId="6104"/>
    <cellStyle name="Normal 25 4 5 2 2" xfId="26514"/>
    <cellStyle name="Normal 25 4 5 3" xfId="10439"/>
    <cellStyle name="Normal 25 4 5 3 2" xfId="27858"/>
    <cellStyle name="Normal 25 4 5 4" xfId="12646"/>
    <cellStyle name="Normal 25 4 5 4 2" xfId="29202"/>
    <cellStyle name="Normal 25 4 5 5" xfId="15690"/>
    <cellStyle name="Normal 25 4 5 5 2" xfId="30945"/>
    <cellStyle name="Normal 25 4 5 6" xfId="17061"/>
    <cellStyle name="Normal 25 4 5 6 2" xfId="31890"/>
    <cellStyle name="Normal 25 4 5 7" xfId="19268"/>
    <cellStyle name="Normal 25 4 5 7 2" xfId="33234"/>
    <cellStyle name="Normal 25 4 5 8" xfId="21476"/>
    <cellStyle name="Normal 25 4 5 8 2" xfId="34578"/>
    <cellStyle name="Normal 25 4 5 9" xfId="23367"/>
    <cellStyle name="Normal 25 4 6" xfId="4187"/>
    <cellStyle name="Normal 25 4 6 2" xfId="7121"/>
    <cellStyle name="Normal 25 4 6 2 2" xfId="26715"/>
    <cellStyle name="Normal 25 4 6 3" xfId="10769"/>
    <cellStyle name="Normal 25 4 6 3 2" xfId="28059"/>
    <cellStyle name="Normal 25 4 6 4" xfId="12976"/>
    <cellStyle name="Normal 25 4 6 4 2" xfId="29403"/>
    <cellStyle name="Normal 25 4 6 5" xfId="16198"/>
    <cellStyle name="Normal 25 4 6 5 2" xfId="31247"/>
    <cellStyle name="Normal 25 4 6 6" xfId="17391"/>
    <cellStyle name="Normal 25 4 6 6 2" xfId="32091"/>
    <cellStyle name="Normal 25 4 6 7" xfId="19598"/>
    <cellStyle name="Normal 25 4 6 7 2" xfId="33435"/>
    <cellStyle name="Normal 25 4 6 8" xfId="21806"/>
    <cellStyle name="Normal 25 4 6 8 2" xfId="34779"/>
    <cellStyle name="Normal 25 4 6 9" xfId="24960"/>
    <cellStyle name="Normal 25 4 7" xfId="4424"/>
    <cellStyle name="Normal 25 4 7 2" xfId="7202"/>
    <cellStyle name="Normal 25 4 7 2 2" xfId="26796"/>
    <cellStyle name="Normal 25 4 7 3" xfId="10850"/>
    <cellStyle name="Normal 25 4 7 3 2" xfId="28140"/>
    <cellStyle name="Normal 25 4 7 4" xfId="13057"/>
    <cellStyle name="Normal 25 4 7 4 2" xfId="29484"/>
    <cellStyle name="Normal 25 4 7 5" xfId="16353"/>
    <cellStyle name="Normal 25 4 7 5 2" xfId="31377"/>
    <cellStyle name="Normal 25 4 7 6" xfId="17472"/>
    <cellStyle name="Normal 25 4 7 6 2" xfId="32172"/>
    <cellStyle name="Normal 25 4 7 7" xfId="19679"/>
    <cellStyle name="Normal 25 4 7 7 2" xfId="33516"/>
    <cellStyle name="Normal 25 4 7 8" xfId="21887"/>
    <cellStyle name="Normal 25 4 7 8 2" xfId="34860"/>
    <cellStyle name="Normal 25 4 7 9" xfId="25041"/>
    <cellStyle name="Normal 25 4 8" xfId="4849"/>
    <cellStyle name="Normal 25 4 8 2" xfId="25341"/>
    <cellStyle name="Normal 25 4 9" xfId="8984"/>
    <cellStyle name="Normal 25 4 9 2" xfId="26985"/>
    <cellStyle name="Normal 25 5" xfId="1749"/>
    <cellStyle name="Normal 25 5 10" xfId="22328"/>
    <cellStyle name="Normal 25 5 2" xfId="5023"/>
    <cellStyle name="Normal 25 5 2 2" xfId="23698"/>
    <cellStyle name="Normal 25 5 3" xfId="7625"/>
    <cellStyle name="Normal 25 5 3 2" xfId="25677"/>
    <cellStyle name="Normal 25 5 4" xfId="9369"/>
    <cellStyle name="Normal 25 5 4 2" xfId="27193"/>
    <cellStyle name="Normal 25 5 5" xfId="11576"/>
    <cellStyle name="Normal 25 5 5 2" xfId="28537"/>
    <cellStyle name="Normal 25 5 6" xfId="14308"/>
    <cellStyle name="Normal 25 5 6 2" xfId="30115"/>
    <cellStyle name="Normal 25 5 7" xfId="15666"/>
    <cellStyle name="Normal 25 5 7 2" xfId="30932"/>
    <cellStyle name="Normal 25 5 8" xfId="18198"/>
    <cellStyle name="Normal 25 5 8 2" xfId="32569"/>
    <cellStyle name="Normal 25 5 9" xfId="20406"/>
    <cellStyle name="Normal 25 5 9 2" xfId="33913"/>
    <cellStyle name="Normal 25 6" xfId="2726"/>
    <cellStyle name="Normal 25 6 10" xfId="22726"/>
    <cellStyle name="Normal 25 6 2" xfId="5421"/>
    <cellStyle name="Normal 25 6 2 2" xfId="24291"/>
    <cellStyle name="Normal 25 6 3" xfId="8171"/>
    <cellStyle name="Normal 25 6 3 2" xfId="26167"/>
    <cellStyle name="Normal 25 6 4" xfId="10015"/>
    <cellStyle name="Normal 25 6 4 2" xfId="27511"/>
    <cellStyle name="Normal 25 6 5" xfId="12222"/>
    <cellStyle name="Normal 25 6 5 2" xfId="28855"/>
    <cellStyle name="Normal 25 6 6" xfId="15121"/>
    <cellStyle name="Normal 25 6 6 2" xfId="30516"/>
    <cellStyle name="Normal 25 6 7" xfId="16637"/>
    <cellStyle name="Normal 25 6 7 2" xfId="31543"/>
    <cellStyle name="Normal 25 6 8" xfId="18844"/>
    <cellStyle name="Normal 25 6 8 2" xfId="32887"/>
    <cellStyle name="Normal 25 6 9" xfId="21052"/>
    <cellStyle name="Normal 25 6 9 2" xfId="34231"/>
    <cellStyle name="Normal 25 7" xfId="2610"/>
    <cellStyle name="Normal 25 7 10" xfId="22686"/>
    <cellStyle name="Normal 25 7 2" xfId="5381"/>
    <cellStyle name="Normal 25 7 2 2" xfId="24251"/>
    <cellStyle name="Normal 25 7 3" xfId="8131"/>
    <cellStyle name="Normal 25 7 3 2" xfId="26127"/>
    <cellStyle name="Normal 25 7 4" xfId="9975"/>
    <cellStyle name="Normal 25 7 4 2" xfId="27471"/>
    <cellStyle name="Normal 25 7 5" xfId="12182"/>
    <cellStyle name="Normal 25 7 5 2" xfId="28815"/>
    <cellStyle name="Normal 25 7 6" xfId="15047"/>
    <cellStyle name="Normal 25 7 6 2" xfId="30464"/>
    <cellStyle name="Normal 25 7 7" xfId="16597"/>
    <cellStyle name="Normal 25 7 7 2" xfId="31503"/>
    <cellStyle name="Normal 25 7 8" xfId="18804"/>
    <cellStyle name="Normal 25 7 8 2" xfId="32847"/>
    <cellStyle name="Normal 25 7 9" xfId="21012"/>
    <cellStyle name="Normal 25 7 9 2" xfId="34191"/>
    <cellStyle name="Normal 25 8" xfId="1651"/>
    <cellStyle name="Normal 25 8 2" xfId="5923"/>
    <cellStyle name="Normal 25 8 2 2" xfId="25625"/>
    <cellStyle name="Normal 25 8 3" xfId="9310"/>
    <cellStyle name="Normal 25 8 3 2" xfId="27149"/>
    <cellStyle name="Normal 25 8 4" xfId="11517"/>
    <cellStyle name="Normal 25 8 4 2" xfId="28493"/>
    <cellStyle name="Normal 25 8 5" xfId="14230"/>
    <cellStyle name="Normal 25 8 5 2" xfId="30065"/>
    <cellStyle name="Normal 25 8 6" xfId="16381"/>
    <cellStyle name="Normal 25 8 6 2" xfId="31400"/>
    <cellStyle name="Normal 25 8 7" xfId="18139"/>
    <cellStyle name="Normal 25 8 7 2" xfId="32525"/>
    <cellStyle name="Normal 25 8 8" xfId="20347"/>
    <cellStyle name="Normal 25 8 8 2" xfId="33869"/>
    <cellStyle name="Normal 25 8 9" xfId="23186"/>
    <cellStyle name="Normal 25 9" xfId="4238"/>
    <cellStyle name="Normal 25 9 2" xfId="7137"/>
    <cellStyle name="Normal 25 9 2 2" xfId="26731"/>
    <cellStyle name="Normal 25 9 3" xfId="10785"/>
    <cellStyle name="Normal 25 9 3 2" xfId="28075"/>
    <cellStyle name="Normal 25 9 4" xfId="12992"/>
    <cellStyle name="Normal 25 9 4 2" xfId="29419"/>
    <cellStyle name="Normal 25 9 5" xfId="16232"/>
    <cellStyle name="Normal 25 9 5 2" xfId="31277"/>
    <cellStyle name="Normal 25 9 6" xfId="17407"/>
    <cellStyle name="Normal 25 9 6 2" xfId="32107"/>
    <cellStyle name="Normal 25 9 7" xfId="19614"/>
    <cellStyle name="Normal 25 9 7 2" xfId="33451"/>
    <cellStyle name="Normal 25 9 8" xfId="21822"/>
    <cellStyle name="Normal 25 9 8 2" xfId="34795"/>
    <cellStyle name="Normal 25 9 9" xfId="24976"/>
    <cellStyle name="Normal 26" xfId="649"/>
    <cellStyle name="Normal 26 10" xfId="4383"/>
    <cellStyle name="Normal 26 10 2" xfId="7197"/>
    <cellStyle name="Normal 26 10 2 2" xfId="26791"/>
    <cellStyle name="Normal 26 10 3" xfId="10845"/>
    <cellStyle name="Normal 26 10 3 2" xfId="28135"/>
    <cellStyle name="Normal 26 10 4" xfId="13052"/>
    <cellStyle name="Normal 26 10 4 2" xfId="29479"/>
    <cellStyle name="Normal 26 10 5" xfId="16330"/>
    <cellStyle name="Normal 26 10 5 2" xfId="31360"/>
    <cellStyle name="Normal 26 10 6" xfId="17467"/>
    <cellStyle name="Normal 26 10 6 2" xfId="32167"/>
    <cellStyle name="Normal 26 10 7" xfId="19674"/>
    <cellStyle name="Normal 26 10 7 2" xfId="33511"/>
    <cellStyle name="Normal 26 10 8" xfId="21882"/>
    <cellStyle name="Normal 26 10 8 2" xfId="34855"/>
    <cellStyle name="Normal 26 10 9" xfId="25036"/>
    <cellStyle name="Normal 26 11" xfId="4710"/>
    <cellStyle name="Normal 26 11 2" xfId="25161"/>
    <cellStyle name="Normal 26 12" xfId="8804"/>
    <cellStyle name="Normal 26 12 2" xfId="26890"/>
    <cellStyle name="Normal 26 13" xfId="11011"/>
    <cellStyle name="Normal 26 13 2" xfId="28234"/>
    <cellStyle name="Normal 26 14" xfId="13474"/>
    <cellStyle name="Normal 26 14 2" xfId="29693"/>
    <cellStyle name="Normal 26 15" xfId="16185"/>
    <cellStyle name="Normal 26 15 2" xfId="31238"/>
    <cellStyle name="Normal 26 16" xfId="17633"/>
    <cellStyle name="Normal 26 16 2" xfId="32266"/>
    <cellStyle name="Normal 26 17" xfId="19841"/>
    <cellStyle name="Normal 26 17 2" xfId="33610"/>
    <cellStyle name="Normal 26 18" xfId="22015"/>
    <cellStyle name="Normal 26 19" xfId="37884"/>
    <cellStyle name="Normal 26 2" xfId="952"/>
    <cellStyle name="Normal 26 2 10" xfId="8870"/>
    <cellStyle name="Normal 26 2 10 2" xfId="26922"/>
    <cellStyle name="Normal 26 2 11" xfId="11077"/>
    <cellStyle name="Normal 26 2 11 2" xfId="28266"/>
    <cellStyle name="Normal 26 2 12" xfId="13661"/>
    <cellStyle name="Normal 26 2 12 2" xfId="29776"/>
    <cellStyle name="Normal 26 2 13" xfId="15441"/>
    <cellStyle name="Normal 26 2 13 2" xfId="30755"/>
    <cellStyle name="Normal 26 2 14" xfId="17699"/>
    <cellStyle name="Normal 26 2 14 2" xfId="32298"/>
    <cellStyle name="Normal 26 2 15" xfId="19907"/>
    <cellStyle name="Normal 26 2 15 2" xfId="33642"/>
    <cellStyle name="Normal 26 2 16" xfId="22066"/>
    <cellStyle name="Normal 26 2 17" xfId="38501"/>
    <cellStyle name="Normal 26 2 2" xfId="1229"/>
    <cellStyle name="Normal 26 2 2 10" xfId="11242"/>
    <cellStyle name="Normal 26 2 2 10 2" xfId="28362"/>
    <cellStyle name="Normal 26 2 2 11" xfId="13888"/>
    <cellStyle name="Normal 26 2 2 11 2" xfId="29898"/>
    <cellStyle name="Normal 26 2 2 12" xfId="15936"/>
    <cellStyle name="Normal 26 2 2 12 2" xfId="31063"/>
    <cellStyle name="Normal 26 2 2 13" xfId="17864"/>
    <cellStyle name="Normal 26 2 2 13 2" xfId="32394"/>
    <cellStyle name="Normal 26 2 2 14" xfId="20072"/>
    <cellStyle name="Normal 26 2 2 14 2" xfId="33738"/>
    <cellStyle name="Normal 26 2 2 15" xfId="22221"/>
    <cellStyle name="Normal 26 2 2 2" xfId="2169"/>
    <cellStyle name="Normal 26 2 2 2 10" xfId="22560"/>
    <cellStyle name="Normal 26 2 2 2 2" xfId="5255"/>
    <cellStyle name="Normal 26 2 2 2 2 2" xfId="23963"/>
    <cellStyle name="Normal 26 2 2 2 3" xfId="7854"/>
    <cellStyle name="Normal 26 2 2 2 3 2" xfId="25971"/>
    <cellStyle name="Normal 26 2 2 2 4" xfId="9686"/>
    <cellStyle name="Normal 26 2 2 2 4 2" xfId="27410"/>
    <cellStyle name="Normal 26 2 2 2 5" xfId="11893"/>
    <cellStyle name="Normal 26 2 2 2 5 2" xfId="28754"/>
    <cellStyle name="Normal 26 2 2 2 6" xfId="14672"/>
    <cellStyle name="Normal 26 2 2 2 6 2" xfId="30362"/>
    <cellStyle name="Normal 26 2 2 2 7" xfId="13213"/>
    <cellStyle name="Normal 26 2 2 2 7 2" xfId="29575"/>
    <cellStyle name="Normal 26 2 2 2 8" xfId="18515"/>
    <cellStyle name="Normal 26 2 2 2 8 2" xfId="32786"/>
    <cellStyle name="Normal 26 2 2 2 9" xfId="20723"/>
    <cellStyle name="Normal 26 2 2 2 9 2" xfId="34130"/>
    <cellStyle name="Normal 26 2 2 3" xfId="3022"/>
    <cellStyle name="Normal 26 2 2 3 10" xfId="22930"/>
    <cellStyle name="Normal 26 2 2 3 2" xfId="5625"/>
    <cellStyle name="Normal 26 2 2 3 2 2" xfId="24495"/>
    <cellStyle name="Normal 26 2 2 3 3" xfId="8375"/>
    <cellStyle name="Normal 26 2 2 3 3 2" xfId="26320"/>
    <cellStyle name="Normal 26 2 2 3 4" xfId="10219"/>
    <cellStyle name="Normal 26 2 2 3 4 2" xfId="27664"/>
    <cellStyle name="Normal 26 2 2 3 5" xfId="12426"/>
    <cellStyle name="Normal 26 2 2 3 5 2" xfId="29008"/>
    <cellStyle name="Normal 26 2 2 3 6" xfId="15376"/>
    <cellStyle name="Normal 26 2 2 3 6 2" xfId="30700"/>
    <cellStyle name="Normal 26 2 2 3 7" xfId="16841"/>
    <cellStyle name="Normal 26 2 2 3 7 2" xfId="31696"/>
    <cellStyle name="Normal 26 2 2 3 8" xfId="19048"/>
    <cellStyle name="Normal 26 2 2 3 8 2" xfId="33040"/>
    <cellStyle name="Normal 26 2 2 3 9" xfId="21256"/>
    <cellStyle name="Normal 26 2 2 3 9 2" xfId="34384"/>
    <cellStyle name="Normal 26 2 2 4" xfId="3317"/>
    <cellStyle name="Normal 26 2 2 4 10" xfId="23098"/>
    <cellStyle name="Normal 26 2 2 4 2" xfId="5793"/>
    <cellStyle name="Normal 26 2 2 4 2 2" xfId="24663"/>
    <cellStyle name="Normal 26 2 2 4 3" xfId="8543"/>
    <cellStyle name="Normal 26 2 2 4 3 2" xfId="26462"/>
    <cellStyle name="Normal 26 2 2 4 4" xfId="10387"/>
    <cellStyle name="Normal 26 2 2 4 4 2" xfId="27806"/>
    <cellStyle name="Normal 26 2 2 4 5" xfId="12594"/>
    <cellStyle name="Normal 26 2 2 4 5 2" xfId="29150"/>
    <cellStyle name="Normal 26 2 2 4 6" xfId="15603"/>
    <cellStyle name="Normal 26 2 2 4 6 2" xfId="30874"/>
    <cellStyle name="Normal 26 2 2 4 7" xfId="17009"/>
    <cellStyle name="Normal 26 2 2 4 7 2" xfId="31838"/>
    <cellStyle name="Normal 26 2 2 4 8" xfId="19216"/>
    <cellStyle name="Normal 26 2 2 4 8 2" xfId="33182"/>
    <cellStyle name="Normal 26 2 2 4 9" xfId="21424"/>
    <cellStyle name="Normal 26 2 2 4 9 2" xfId="34526"/>
    <cellStyle name="Normal 26 2 2 5" xfId="3513"/>
    <cellStyle name="Normal 26 2 2 5 2" xfId="6155"/>
    <cellStyle name="Normal 26 2 2 5 2 2" xfId="26547"/>
    <cellStyle name="Normal 26 2 2 5 3" xfId="10506"/>
    <cellStyle name="Normal 26 2 2 5 3 2" xfId="27891"/>
    <cellStyle name="Normal 26 2 2 5 4" xfId="12713"/>
    <cellStyle name="Normal 26 2 2 5 4 2" xfId="29235"/>
    <cellStyle name="Normal 26 2 2 5 5" xfId="15757"/>
    <cellStyle name="Normal 26 2 2 5 5 2" xfId="30978"/>
    <cellStyle name="Normal 26 2 2 5 6" xfId="17128"/>
    <cellStyle name="Normal 26 2 2 5 6 2" xfId="31923"/>
    <cellStyle name="Normal 26 2 2 5 7" xfId="19335"/>
    <cellStyle name="Normal 26 2 2 5 7 2" xfId="33267"/>
    <cellStyle name="Normal 26 2 2 5 8" xfId="21543"/>
    <cellStyle name="Normal 26 2 2 5 8 2" xfId="34611"/>
    <cellStyle name="Normal 26 2 2 5 9" xfId="23418"/>
    <cellStyle name="Normal 26 2 2 6" xfId="4150"/>
    <cellStyle name="Normal 26 2 2 6 2" xfId="7114"/>
    <cellStyle name="Normal 26 2 2 6 2 2" xfId="26708"/>
    <cellStyle name="Normal 26 2 2 6 3" xfId="10762"/>
    <cellStyle name="Normal 26 2 2 6 3 2" xfId="28052"/>
    <cellStyle name="Normal 26 2 2 6 4" xfId="12969"/>
    <cellStyle name="Normal 26 2 2 6 4 2" xfId="29396"/>
    <cellStyle name="Normal 26 2 2 6 5" xfId="16179"/>
    <cellStyle name="Normal 26 2 2 6 5 2" xfId="31234"/>
    <cellStyle name="Normal 26 2 2 6 6" xfId="17384"/>
    <cellStyle name="Normal 26 2 2 6 6 2" xfId="32084"/>
    <cellStyle name="Normal 26 2 2 6 7" xfId="19591"/>
    <cellStyle name="Normal 26 2 2 6 7 2" xfId="33428"/>
    <cellStyle name="Normal 26 2 2 6 8" xfId="21799"/>
    <cellStyle name="Normal 26 2 2 6 8 2" xfId="34772"/>
    <cellStyle name="Normal 26 2 2 6 9" xfId="24953"/>
    <cellStyle name="Normal 26 2 2 7" xfId="4364"/>
    <cellStyle name="Normal 26 2 2 7 2" xfId="7187"/>
    <cellStyle name="Normal 26 2 2 7 2 2" xfId="26781"/>
    <cellStyle name="Normal 26 2 2 7 3" xfId="10835"/>
    <cellStyle name="Normal 26 2 2 7 3 2" xfId="28125"/>
    <cellStyle name="Normal 26 2 2 7 4" xfId="13042"/>
    <cellStyle name="Normal 26 2 2 7 4 2" xfId="29469"/>
    <cellStyle name="Normal 26 2 2 7 5" xfId="16314"/>
    <cellStyle name="Normal 26 2 2 7 5 2" xfId="31347"/>
    <cellStyle name="Normal 26 2 2 7 6" xfId="17457"/>
    <cellStyle name="Normal 26 2 2 7 6 2" xfId="32157"/>
    <cellStyle name="Normal 26 2 2 7 7" xfId="19664"/>
    <cellStyle name="Normal 26 2 2 7 7 2" xfId="33501"/>
    <cellStyle name="Normal 26 2 2 7 8" xfId="21872"/>
    <cellStyle name="Normal 26 2 2 7 8 2" xfId="34845"/>
    <cellStyle name="Normal 26 2 2 7 9" xfId="25026"/>
    <cellStyle name="Normal 26 2 2 8" xfId="4916"/>
    <cellStyle name="Normal 26 2 2 8 2" xfId="25392"/>
    <cellStyle name="Normal 26 2 2 9" xfId="9035"/>
    <cellStyle name="Normal 26 2 2 9 2" xfId="27018"/>
    <cellStyle name="Normal 26 2 3" xfId="1981"/>
    <cellStyle name="Normal 26 2 3 10" xfId="22395"/>
    <cellStyle name="Normal 26 2 3 2" xfId="5090"/>
    <cellStyle name="Normal 26 2 3 2 2" xfId="23792"/>
    <cellStyle name="Normal 26 2 3 3" xfId="7693"/>
    <cellStyle name="Normal 26 2 3 3 2" xfId="25798"/>
    <cellStyle name="Normal 26 2 3 4" xfId="9507"/>
    <cellStyle name="Normal 26 2 3 4 2" xfId="27296"/>
    <cellStyle name="Normal 26 2 3 5" xfId="11714"/>
    <cellStyle name="Normal 26 2 3 5 2" xfId="28640"/>
    <cellStyle name="Normal 26 2 3 6" xfId="14491"/>
    <cellStyle name="Normal 26 2 3 6 2" xfId="30247"/>
    <cellStyle name="Normal 26 2 3 7" xfId="13696"/>
    <cellStyle name="Normal 26 2 3 7 2" xfId="29800"/>
    <cellStyle name="Normal 26 2 3 8" xfId="18336"/>
    <cellStyle name="Normal 26 2 3 8 2" xfId="32672"/>
    <cellStyle name="Normal 26 2 3 9" xfId="20544"/>
    <cellStyle name="Normal 26 2 3 9 2" xfId="34016"/>
    <cellStyle name="Normal 26 2 4" xfId="2836"/>
    <cellStyle name="Normal 26 2 4 10" xfId="22801"/>
    <cellStyle name="Normal 26 2 4 2" xfId="5496"/>
    <cellStyle name="Normal 26 2 4 2 2" xfId="24366"/>
    <cellStyle name="Normal 26 2 4 3" xfId="8246"/>
    <cellStyle name="Normal 26 2 4 3 2" xfId="26216"/>
    <cellStyle name="Normal 26 2 4 4" xfId="10090"/>
    <cellStyle name="Normal 26 2 4 4 2" xfId="27560"/>
    <cellStyle name="Normal 26 2 4 5" xfId="12297"/>
    <cellStyle name="Normal 26 2 4 5 2" xfId="28904"/>
    <cellStyle name="Normal 26 2 4 6" xfId="15216"/>
    <cellStyle name="Normal 26 2 4 6 2" xfId="30574"/>
    <cellStyle name="Normal 26 2 4 7" xfId="16712"/>
    <cellStyle name="Normal 26 2 4 7 2" xfId="31592"/>
    <cellStyle name="Normal 26 2 4 8" xfId="18919"/>
    <cellStyle name="Normal 26 2 4 8 2" xfId="32936"/>
    <cellStyle name="Normal 26 2 4 9" xfId="21127"/>
    <cellStyle name="Normal 26 2 4 9 2" xfId="34280"/>
    <cellStyle name="Normal 26 2 5" xfId="2766"/>
    <cellStyle name="Normal 26 2 5 10" xfId="22751"/>
    <cellStyle name="Normal 26 2 5 2" xfId="5446"/>
    <cellStyle name="Normal 26 2 5 2 2" xfId="24316"/>
    <cellStyle name="Normal 26 2 5 3" xfId="8196"/>
    <cellStyle name="Normal 26 2 5 3 2" xfId="26192"/>
    <cellStyle name="Normal 26 2 5 4" xfId="10040"/>
    <cellStyle name="Normal 26 2 5 4 2" xfId="27536"/>
    <cellStyle name="Normal 26 2 5 5" xfId="12247"/>
    <cellStyle name="Normal 26 2 5 5 2" xfId="28880"/>
    <cellStyle name="Normal 26 2 5 6" xfId="15154"/>
    <cellStyle name="Normal 26 2 5 6 2" xfId="30544"/>
    <cellStyle name="Normal 26 2 5 7" xfId="16662"/>
    <cellStyle name="Normal 26 2 5 7 2" xfId="31568"/>
    <cellStyle name="Normal 26 2 5 8" xfId="18869"/>
    <cellStyle name="Normal 26 2 5 8 2" xfId="32912"/>
    <cellStyle name="Normal 26 2 5 9" xfId="21077"/>
    <cellStyle name="Normal 26 2 5 9 2" xfId="34256"/>
    <cellStyle name="Normal 26 2 6" xfId="1514"/>
    <cellStyle name="Normal 26 2 6 2" xfId="5990"/>
    <cellStyle name="Normal 26 2 6 2 2" xfId="25555"/>
    <cellStyle name="Normal 26 2 6 3" xfId="9223"/>
    <cellStyle name="Normal 26 2 6 3 2" xfId="27097"/>
    <cellStyle name="Normal 26 2 6 4" xfId="11430"/>
    <cellStyle name="Normal 26 2 6 4 2" xfId="28441"/>
    <cellStyle name="Normal 26 2 6 5" xfId="14123"/>
    <cellStyle name="Normal 26 2 6 5 2" xfId="29998"/>
    <cellStyle name="Normal 26 2 6 6" xfId="16015"/>
    <cellStyle name="Normal 26 2 6 6 2" xfId="31099"/>
    <cellStyle name="Normal 26 2 6 7" xfId="18052"/>
    <cellStyle name="Normal 26 2 6 7 2" xfId="32473"/>
    <cellStyle name="Normal 26 2 6 8" xfId="20260"/>
    <cellStyle name="Normal 26 2 6 8 2" xfId="33817"/>
    <cellStyle name="Normal 26 2 6 9" xfId="23253"/>
    <cellStyle name="Normal 26 2 7" xfId="4244"/>
    <cellStyle name="Normal 26 2 7 2" xfId="7141"/>
    <cellStyle name="Normal 26 2 7 2 2" xfId="26735"/>
    <cellStyle name="Normal 26 2 7 3" xfId="10789"/>
    <cellStyle name="Normal 26 2 7 3 2" xfId="28079"/>
    <cellStyle name="Normal 26 2 7 4" xfId="12996"/>
    <cellStyle name="Normal 26 2 7 4 2" xfId="29423"/>
    <cellStyle name="Normal 26 2 7 5" xfId="16237"/>
    <cellStyle name="Normal 26 2 7 5 2" xfId="31282"/>
    <cellStyle name="Normal 26 2 7 6" xfId="17411"/>
    <cellStyle name="Normal 26 2 7 6 2" xfId="32111"/>
    <cellStyle name="Normal 26 2 7 7" xfId="19618"/>
    <cellStyle name="Normal 26 2 7 7 2" xfId="33455"/>
    <cellStyle name="Normal 26 2 7 8" xfId="21826"/>
    <cellStyle name="Normal 26 2 7 8 2" xfId="34799"/>
    <cellStyle name="Normal 26 2 7 9" xfId="24980"/>
    <cellStyle name="Normal 26 2 8" xfId="4377"/>
    <cellStyle name="Normal 26 2 8 2" xfId="7194"/>
    <cellStyle name="Normal 26 2 8 2 2" xfId="26788"/>
    <cellStyle name="Normal 26 2 8 3" xfId="10842"/>
    <cellStyle name="Normal 26 2 8 3 2" xfId="28132"/>
    <cellStyle name="Normal 26 2 8 4" xfId="13049"/>
    <cellStyle name="Normal 26 2 8 4 2" xfId="29476"/>
    <cellStyle name="Normal 26 2 8 5" xfId="16325"/>
    <cellStyle name="Normal 26 2 8 5 2" xfId="31356"/>
    <cellStyle name="Normal 26 2 8 6" xfId="17464"/>
    <cellStyle name="Normal 26 2 8 6 2" xfId="32164"/>
    <cellStyle name="Normal 26 2 8 7" xfId="19671"/>
    <cellStyle name="Normal 26 2 8 7 2" xfId="33508"/>
    <cellStyle name="Normal 26 2 8 8" xfId="21879"/>
    <cellStyle name="Normal 26 2 8 8 2" xfId="34852"/>
    <cellStyle name="Normal 26 2 8 9" xfId="25033"/>
    <cellStyle name="Normal 26 2 9" xfId="4761"/>
    <cellStyle name="Normal 26 2 9 2" xfId="25227"/>
    <cellStyle name="Normal 26 3" xfId="1113"/>
    <cellStyle name="Normal 26 3 10" xfId="8920"/>
    <cellStyle name="Normal 26 3 10 2" xfId="26954"/>
    <cellStyle name="Normal 26 3 11" xfId="11127"/>
    <cellStyle name="Normal 26 3 11 2" xfId="28298"/>
    <cellStyle name="Normal 26 3 12" xfId="13773"/>
    <cellStyle name="Normal 26 3 12 2" xfId="29834"/>
    <cellStyle name="Normal 26 3 13" xfId="14243"/>
    <cellStyle name="Normal 26 3 13 2" xfId="30076"/>
    <cellStyle name="Normal 26 3 14" xfId="17749"/>
    <cellStyle name="Normal 26 3 14 2" xfId="32330"/>
    <cellStyle name="Normal 26 3 15" xfId="19957"/>
    <cellStyle name="Normal 26 3 15 2" xfId="33674"/>
    <cellStyle name="Normal 26 3 16" xfId="22098"/>
    <cellStyle name="Normal 26 3 2" xfId="1261"/>
    <cellStyle name="Normal 26 3 2 10" xfId="11274"/>
    <cellStyle name="Normal 26 3 2 10 2" xfId="28394"/>
    <cellStyle name="Normal 26 3 2 11" xfId="13920"/>
    <cellStyle name="Normal 26 3 2 11 2" xfId="29930"/>
    <cellStyle name="Normal 26 3 2 12" xfId="14330"/>
    <cellStyle name="Normal 26 3 2 12 2" xfId="30137"/>
    <cellStyle name="Normal 26 3 2 13" xfId="17896"/>
    <cellStyle name="Normal 26 3 2 13 2" xfId="32426"/>
    <cellStyle name="Normal 26 3 2 14" xfId="20104"/>
    <cellStyle name="Normal 26 3 2 14 2" xfId="33770"/>
    <cellStyle name="Normal 26 3 2 15" xfId="22271"/>
    <cellStyle name="Normal 26 3 2 2" xfId="2220"/>
    <cellStyle name="Normal 26 3 2 2 10" xfId="22592"/>
    <cellStyle name="Normal 26 3 2 2 2" xfId="5287"/>
    <cellStyle name="Normal 26 3 2 2 2 2" xfId="24014"/>
    <cellStyle name="Normal 26 3 2 2 3" xfId="7904"/>
    <cellStyle name="Normal 26 3 2 2 3 2" xfId="26022"/>
    <cellStyle name="Normal 26 3 2 2 4" xfId="9737"/>
    <cellStyle name="Normal 26 3 2 2 4 2" xfId="27443"/>
    <cellStyle name="Normal 26 3 2 2 5" xfId="11944"/>
    <cellStyle name="Normal 26 3 2 2 5 2" xfId="28787"/>
    <cellStyle name="Normal 26 3 2 2 6" xfId="14723"/>
    <cellStyle name="Normal 26 3 2 2 6 2" xfId="30395"/>
    <cellStyle name="Normal 26 3 2 2 7" xfId="13283"/>
    <cellStyle name="Normal 26 3 2 2 7 2" xfId="29602"/>
    <cellStyle name="Normal 26 3 2 2 8" xfId="18566"/>
    <cellStyle name="Normal 26 3 2 2 8 2" xfId="32819"/>
    <cellStyle name="Normal 26 3 2 2 9" xfId="20774"/>
    <cellStyle name="Normal 26 3 2 2 9 2" xfId="34163"/>
    <cellStyle name="Normal 26 3 2 3" xfId="3054"/>
    <cellStyle name="Normal 26 3 2 3 10" xfId="22962"/>
    <cellStyle name="Normal 26 3 2 3 2" xfId="5657"/>
    <cellStyle name="Normal 26 3 2 3 2 2" xfId="24527"/>
    <cellStyle name="Normal 26 3 2 3 3" xfId="8407"/>
    <cellStyle name="Normal 26 3 2 3 3 2" xfId="26352"/>
    <cellStyle name="Normal 26 3 2 3 4" xfId="10251"/>
    <cellStyle name="Normal 26 3 2 3 4 2" xfId="27696"/>
    <cellStyle name="Normal 26 3 2 3 5" xfId="12458"/>
    <cellStyle name="Normal 26 3 2 3 5 2" xfId="29040"/>
    <cellStyle name="Normal 26 3 2 3 6" xfId="15408"/>
    <cellStyle name="Normal 26 3 2 3 6 2" xfId="30732"/>
    <cellStyle name="Normal 26 3 2 3 7" xfId="16873"/>
    <cellStyle name="Normal 26 3 2 3 7 2" xfId="31728"/>
    <cellStyle name="Normal 26 3 2 3 8" xfId="19080"/>
    <cellStyle name="Normal 26 3 2 3 8 2" xfId="33072"/>
    <cellStyle name="Normal 26 3 2 3 9" xfId="21288"/>
    <cellStyle name="Normal 26 3 2 3 9 2" xfId="34416"/>
    <cellStyle name="Normal 26 3 2 4" xfId="3349"/>
    <cellStyle name="Normal 26 3 2 4 10" xfId="23130"/>
    <cellStyle name="Normal 26 3 2 4 2" xfId="5825"/>
    <cellStyle name="Normal 26 3 2 4 2 2" xfId="24695"/>
    <cellStyle name="Normal 26 3 2 4 3" xfId="8575"/>
    <cellStyle name="Normal 26 3 2 4 3 2" xfId="26494"/>
    <cellStyle name="Normal 26 3 2 4 4" xfId="10419"/>
    <cellStyle name="Normal 26 3 2 4 4 2" xfId="27838"/>
    <cellStyle name="Normal 26 3 2 4 5" xfId="12626"/>
    <cellStyle name="Normal 26 3 2 4 5 2" xfId="29182"/>
    <cellStyle name="Normal 26 3 2 4 6" xfId="15635"/>
    <cellStyle name="Normal 26 3 2 4 6 2" xfId="30906"/>
    <cellStyle name="Normal 26 3 2 4 7" xfId="17041"/>
    <cellStyle name="Normal 26 3 2 4 7 2" xfId="31870"/>
    <cellStyle name="Normal 26 3 2 4 8" xfId="19248"/>
    <cellStyle name="Normal 26 3 2 4 8 2" xfId="33214"/>
    <cellStyle name="Normal 26 3 2 4 9" xfId="21456"/>
    <cellStyle name="Normal 26 3 2 4 9 2" xfId="34558"/>
    <cellStyle name="Normal 26 3 2 5" xfId="3563"/>
    <cellStyle name="Normal 26 3 2 5 2" xfId="6187"/>
    <cellStyle name="Normal 26 3 2 5 2 2" xfId="26579"/>
    <cellStyle name="Normal 26 3 2 5 3" xfId="10556"/>
    <cellStyle name="Normal 26 3 2 5 3 2" xfId="27923"/>
    <cellStyle name="Normal 26 3 2 5 4" xfId="12763"/>
    <cellStyle name="Normal 26 3 2 5 4 2" xfId="29267"/>
    <cellStyle name="Normal 26 3 2 5 5" xfId="15807"/>
    <cellStyle name="Normal 26 3 2 5 5 2" xfId="31010"/>
    <cellStyle name="Normal 26 3 2 5 6" xfId="17178"/>
    <cellStyle name="Normal 26 3 2 5 6 2" xfId="31955"/>
    <cellStyle name="Normal 26 3 2 5 7" xfId="19385"/>
    <cellStyle name="Normal 26 3 2 5 7 2" xfId="33299"/>
    <cellStyle name="Normal 26 3 2 5 8" xfId="21593"/>
    <cellStyle name="Normal 26 3 2 5 8 2" xfId="34643"/>
    <cellStyle name="Normal 26 3 2 5 9" xfId="23450"/>
    <cellStyle name="Normal 26 3 2 6" xfId="3894"/>
    <cellStyle name="Normal 26 3 2 6 2" xfId="7033"/>
    <cellStyle name="Normal 26 3 2 6 2 2" xfId="26627"/>
    <cellStyle name="Normal 26 3 2 6 3" xfId="10681"/>
    <cellStyle name="Normal 26 3 2 6 3 2" xfId="27971"/>
    <cellStyle name="Normal 26 3 2 6 4" xfId="12888"/>
    <cellStyle name="Normal 26 3 2 6 4 2" xfId="29315"/>
    <cellStyle name="Normal 26 3 2 6 5" xfId="16020"/>
    <cellStyle name="Normal 26 3 2 6 5 2" xfId="31104"/>
    <cellStyle name="Normal 26 3 2 6 6" xfId="17303"/>
    <cellStyle name="Normal 26 3 2 6 6 2" xfId="32003"/>
    <cellStyle name="Normal 26 3 2 6 7" xfId="19510"/>
    <cellStyle name="Normal 26 3 2 6 7 2" xfId="33347"/>
    <cellStyle name="Normal 26 3 2 6 8" xfId="21718"/>
    <cellStyle name="Normal 26 3 2 6 8 2" xfId="34691"/>
    <cellStyle name="Normal 26 3 2 6 9" xfId="24872"/>
    <cellStyle name="Normal 26 3 2 7" xfId="4369"/>
    <cellStyle name="Normal 26 3 2 7 2" xfId="7188"/>
    <cellStyle name="Normal 26 3 2 7 2 2" xfId="26782"/>
    <cellStyle name="Normal 26 3 2 7 3" xfId="10836"/>
    <cellStyle name="Normal 26 3 2 7 3 2" xfId="28126"/>
    <cellStyle name="Normal 26 3 2 7 4" xfId="13043"/>
    <cellStyle name="Normal 26 3 2 7 4 2" xfId="29470"/>
    <cellStyle name="Normal 26 3 2 7 5" xfId="16317"/>
    <cellStyle name="Normal 26 3 2 7 5 2" xfId="31349"/>
    <cellStyle name="Normal 26 3 2 7 6" xfId="17458"/>
    <cellStyle name="Normal 26 3 2 7 6 2" xfId="32158"/>
    <cellStyle name="Normal 26 3 2 7 7" xfId="19665"/>
    <cellStyle name="Normal 26 3 2 7 7 2" xfId="33502"/>
    <cellStyle name="Normal 26 3 2 7 8" xfId="21873"/>
    <cellStyle name="Normal 26 3 2 7 8 2" xfId="34846"/>
    <cellStyle name="Normal 26 3 2 7 9" xfId="25027"/>
    <cellStyle name="Normal 26 3 2 8" xfId="4966"/>
    <cellStyle name="Normal 26 3 2 8 2" xfId="25424"/>
    <cellStyle name="Normal 26 3 2 9" xfId="9067"/>
    <cellStyle name="Normal 26 3 2 9 2" xfId="27050"/>
    <cellStyle name="Normal 26 3 3" xfId="2022"/>
    <cellStyle name="Normal 26 3 3 10" xfId="22445"/>
    <cellStyle name="Normal 26 3 3 2" xfId="5140"/>
    <cellStyle name="Normal 26 3 3 2 2" xfId="23830"/>
    <cellStyle name="Normal 26 3 3 3" xfId="7726"/>
    <cellStyle name="Normal 26 3 3 3 2" xfId="25838"/>
    <cellStyle name="Normal 26 3 3 4" xfId="9548"/>
    <cellStyle name="Normal 26 3 3 4 2" xfId="27336"/>
    <cellStyle name="Normal 26 3 3 5" xfId="11755"/>
    <cellStyle name="Normal 26 3 3 5 2" xfId="28680"/>
    <cellStyle name="Normal 26 3 3 6" xfId="14532"/>
    <cellStyle name="Normal 26 3 3 6 2" xfId="30287"/>
    <cellStyle name="Normal 26 3 3 7" xfId="13293"/>
    <cellStyle name="Normal 26 3 3 7 2" xfId="29608"/>
    <cellStyle name="Normal 26 3 3 8" xfId="18377"/>
    <cellStyle name="Normal 26 3 3 8 2" xfId="32712"/>
    <cellStyle name="Normal 26 3 3 9" xfId="20585"/>
    <cellStyle name="Normal 26 3 3 9 2" xfId="34056"/>
    <cellStyle name="Normal 26 3 4" xfId="2907"/>
    <cellStyle name="Normal 26 3 4 10" xfId="22841"/>
    <cellStyle name="Normal 26 3 4 2" xfId="5536"/>
    <cellStyle name="Normal 26 3 4 2 2" xfId="24406"/>
    <cellStyle name="Normal 26 3 4 3" xfId="8286"/>
    <cellStyle name="Normal 26 3 4 3 2" xfId="26256"/>
    <cellStyle name="Normal 26 3 4 4" xfId="10130"/>
    <cellStyle name="Normal 26 3 4 4 2" xfId="27600"/>
    <cellStyle name="Normal 26 3 4 5" xfId="12337"/>
    <cellStyle name="Normal 26 3 4 5 2" xfId="28944"/>
    <cellStyle name="Normal 26 3 4 6" xfId="15273"/>
    <cellStyle name="Normal 26 3 4 6 2" xfId="30627"/>
    <cellStyle name="Normal 26 3 4 7" xfId="16752"/>
    <cellStyle name="Normal 26 3 4 7 2" xfId="31632"/>
    <cellStyle name="Normal 26 3 4 8" xfId="18959"/>
    <cellStyle name="Normal 26 3 4 8 2" xfId="32976"/>
    <cellStyle name="Normal 26 3 4 9" xfId="21167"/>
    <cellStyle name="Normal 26 3 4 9 2" xfId="34320"/>
    <cellStyle name="Normal 26 3 5" xfId="3202"/>
    <cellStyle name="Normal 26 3 5 10" xfId="23034"/>
    <cellStyle name="Normal 26 3 5 2" xfId="5729"/>
    <cellStyle name="Normal 26 3 5 2 2" xfId="24599"/>
    <cellStyle name="Normal 26 3 5 3" xfId="8479"/>
    <cellStyle name="Normal 26 3 5 3 2" xfId="26398"/>
    <cellStyle name="Normal 26 3 5 4" xfId="10323"/>
    <cellStyle name="Normal 26 3 5 4 2" xfId="27742"/>
    <cellStyle name="Normal 26 3 5 5" xfId="12530"/>
    <cellStyle name="Normal 26 3 5 5 2" xfId="29086"/>
    <cellStyle name="Normal 26 3 5 6" xfId="15520"/>
    <cellStyle name="Normal 26 3 5 6 2" xfId="30800"/>
    <cellStyle name="Normal 26 3 5 7" xfId="16945"/>
    <cellStyle name="Normal 26 3 5 7 2" xfId="31774"/>
    <cellStyle name="Normal 26 3 5 8" xfId="19152"/>
    <cellStyle name="Normal 26 3 5 8 2" xfId="33118"/>
    <cellStyle name="Normal 26 3 5 9" xfId="21360"/>
    <cellStyle name="Normal 26 3 5 9 2" xfId="34462"/>
    <cellStyle name="Normal 26 3 6" xfId="1869"/>
    <cellStyle name="Normal 26 3 6 2" xfId="6040"/>
    <cellStyle name="Normal 26 3 6 2 2" xfId="25738"/>
    <cellStyle name="Normal 26 3 6 3" xfId="9443"/>
    <cellStyle name="Normal 26 3 6 3 2" xfId="27254"/>
    <cellStyle name="Normal 26 3 6 4" xfId="11650"/>
    <cellStyle name="Normal 26 3 6 4 2" xfId="28598"/>
    <cellStyle name="Normal 26 3 6 5" xfId="14404"/>
    <cellStyle name="Normal 26 3 6 5 2" xfId="30191"/>
    <cellStyle name="Normal 26 3 6 6" xfId="15989"/>
    <cellStyle name="Normal 26 3 6 6 2" xfId="31083"/>
    <cellStyle name="Normal 26 3 6 7" xfId="18272"/>
    <cellStyle name="Normal 26 3 6 7 2" xfId="32630"/>
    <cellStyle name="Normal 26 3 6 8" xfId="20480"/>
    <cellStyle name="Normal 26 3 6 8 2" xfId="33974"/>
    <cellStyle name="Normal 26 3 6 9" xfId="23303"/>
    <cellStyle name="Normal 26 3 7" xfId="4146"/>
    <cellStyle name="Normal 26 3 7 2" xfId="7112"/>
    <cellStyle name="Normal 26 3 7 2 2" xfId="26706"/>
    <cellStyle name="Normal 26 3 7 3" xfId="10760"/>
    <cellStyle name="Normal 26 3 7 3 2" xfId="28050"/>
    <cellStyle name="Normal 26 3 7 4" xfId="12967"/>
    <cellStyle name="Normal 26 3 7 4 2" xfId="29394"/>
    <cellStyle name="Normal 26 3 7 5" xfId="16176"/>
    <cellStyle name="Normal 26 3 7 5 2" xfId="31231"/>
    <cellStyle name="Normal 26 3 7 6" xfId="17382"/>
    <cellStyle name="Normal 26 3 7 6 2" xfId="32082"/>
    <cellStyle name="Normal 26 3 7 7" xfId="19589"/>
    <cellStyle name="Normal 26 3 7 7 2" xfId="33426"/>
    <cellStyle name="Normal 26 3 7 8" xfId="21797"/>
    <cellStyle name="Normal 26 3 7 8 2" xfId="34770"/>
    <cellStyle name="Normal 26 3 7 9" xfId="24951"/>
    <cellStyle name="Normal 26 3 8" xfId="2412"/>
    <cellStyle name="Normal 26 3 8 2" xfId="6676"/>
    <cellStyle name="Normal 26 3 8 2 2" xfId="26085"/>
    <cellStyle name="Normal 26 3 8 3" xfId="9855"/>
    <cellStyle name="Normal 26 3 8 3 2" xfId="27462"/>
    <cellStyle name="Normal 26 3 8 4" xfId="12062"/>
    <cellStyle name="Normal 26 3 8 4 2" xfId="28806"/>
    <cellStyle name="Normal 26 3 8 5" xfId="14883"/>
    <cellStyle name="Normal 26 3 8 5 2" xfId="30434"/>
    <cellStyle name="Normal 26 3 8 6" xfId="13524"/>
    <cellStyle name="Normal 26 3 8 6 2" xfId="29724"/>
    <cellStyle name="Normal 26 3 8 7" xfId="18684"/>
    <cellStyle name="Normal 26 3 8 7 2" xfId="32838"/>
    <cellStyle name="Normal 26 3 8 8" xfId="20892"/>
    <cellStyle name="Normal 26 3 8 8 2" xfId="34182"/>
    <cellStyle name="Normal 26 3 8 9" xfId="24131"/>
    <cellStyle name="Normal 26 3 9" xfId="4793"/>
    <cellStyle name="Normal 26 3 9 2" xfId="25277"/>
    <cellStyle name="Normal 26 4" xfId="1178"/>
    <cellStyle name="Normal 26 4 10" xfId="11192"/>
    <cellStyle name="Normal 26 4 10 2" xfId="28330"/>
    <cellStyle name="Normal 26 4 11" xfId="13838"/>
    <cellStyle name="Normal 26 4 11 2" xfId="29866"/>
    <cellStyle name="Normal 26 4 12" xfId="16429"/>
    <cellStyle name="Normal 26 4 12 2" xfId="31437"/>
    <cellStyle name="Normal 26 4 13" xfId="17814"/>
    <cellStyle name="Normal 26 4 13 2" xfId="32362"/>
    <cellStyle name="Normal 26 4 14" xfId="20022"/>
    <cellStyle name="Normal 26 4 14 2" xfId="33706"/>
    <cellStyle name="Normal 26 4 15" xfId="22155"/>
    <cellStyle name="Normal 26 4 2" xfId="2103"/>
    <cellStyle name="Normal 26 4 2 10" xfId="22510"/>
    <cellStyle name="Normal 26 4 2 2" xfId="5205"/>
    <cellStyle name="Normal 26 4 2 2 2" xfId="23897"/>
    <cellStyle name="Normal 26 4 2 3" xfId="7788"/>
    <cellStyle name="Normal 26 4 2 3 2" xfId="25905"/>
    <cellStyle name="Normal 26 4 2 4" xfId="9620"/>
    <cellStyle name="Normal 26 4 2 4 2" xfId="27378"/>
    <cellStyle name="Normal 26 4 2 5" xfId="11827"/>
    <cellStyle name="Normal 26 4 2 5 2" xfId="28722"/>
    <cellStyle name="Normal 26 4 2 6" xfId="14606"/>
    <cellStyle name="Normal 26 4 2 6 2" xfId="30330"/>
    <cellStyle name="Normal 26 4 2 7" xfId="13714"/>
    <cellStyle name="Normal 26 4 2 7 2" xfId="29806"/>
    <cellStyle name="Normal 26 4 2 8" xfId="18449"/>
    <cellStyle name="Normal 26 4 2 8 2" xfId="32754"/>
    <cellStyle name="Normal 26 4 2 9" xfId="20657"/>
    <cellStyle name="Normal 26 4 2 9 2" xfId="34098"/>
    <cellStyle name="Normal 26 4 3" xfId="2972"/>
    <cellStyle name="Normal 26 4 3 10" xfId="22898"/>
    <cellStyle name="Normal 26 4 3 2" xfId="5593"/>
    <cellStyle name="Normal 26 4 3 2 2" xfId="24463"/>
    <cellStyle name="Normal 26 4 3 3" xfId="8343"/>
    <cellStyle name="Normal 26 4 3 3 2" xfId="26288"/>
    <cellStyle name="Normal 26 4 3 4" xfId="10187"/>
    <cellStyle name="Normal 26 4 3 4 2" xfId="27632"/>
    <cellStyle name="Normal 26 4 3 5" xfId="12394"/>
    <cellStyle name="Normal 26 4 3 5 2" xfId="28976"/>
    <cellStyle name="Normal 26 4 3 6" xfId="15333"/>
    <cellStyle name="Normal 26 4 3 6 2" xfId="30660"/>
    <cellStyle name="Normal 26 4 3 7" xfId="16809"/>
    <cellStyle name="Normal 26 4 3 7 2" xfId="31664"/>
    <cellStyle name="Normal 26 4 3 8" xfId="19016"/>
    <cellStyle name="Normal 26 4 3 8 2" xfId="33008"/>
    <cellStyle name="Normal 26 4 3 9" xfId="21224"/>
    <cellStyle name="Normal 26 4 3 9 2" xfId="34352"/>
    <cellStyle name="Normal 26 4 4" xfId="3267"/>
    <cellStyle name="Normal 26 4 4 10" xfId="23066"/>
    <cellStyle name="Normal 26 4 4 2" xfId="5761"/>
    <cellStyle name="Normal 26 4 4 2 2" xfId="24631"/>
    <cellStyle name="Normal 26 4 4 3" xfId="8511"/>
    <cellStyle name="Normal 26 4 4 3 2" xfId="26430"/>
    <cellStyle name="Normal 26 4 4 4" xfId="10355"/>
    <cellStyle name="Normal 26 4 4 4 2" xfId="27774"/>
    <cellStyle name="Normal 26 4 4 5" xfId="12562"/>
    <cellStyle name="Normal 26 4 4 5 2" xfId="29118"/>
    <cellStyle name="Normal 26 4 4 6" xfId="15561"/>
    <cellStyle name="Normal 26 4 4 6 2" xfId="30836"/>
    <cellStyle name="Normal 26 4 4 7" xfId="16977"/>
    <cellStyle name="Normal 26 4 4 7 2" xfId="31806"/>
    <cellStyle name="Normal 26 4 4 8" xfId="19184"/>
    <cellStyle name="Normal 26 4 4 8 2" xfId="33150"/>
    <cellStyle name="Normal 26 4 4 9" xfId="21392"/>
    <cellStyle name="Normal 26 4 4 9 2" xfId="34494"/>
    <cellStyle name="Normal 26 4 5" xfId="3447"/>
    <cellStyle name="Normal 26 4 5 2" xfId="6105"/>
    <cellStyle name="Normal 26 4 5 2 2" xfId="26515"/>
    <cellStyle name="Normal 26 4 5 3" xfId="10440"/>
    <cellStyle name="Normal 26 4 5 3 2" xfId="27859"/>
    <cellStyle name="Normal 26 4 5 4" xfId="12647"/>
    <cellStyle name="Normal 26 4 5 4 2" xfId="29203"/>
    <cellStyle name="Normal 26 4 5 5" xfId="15691"/>
    <cellStyle name="Normal 26 4 5 5 2" xfId="30946"/>
    <cellStyle name="Normal 26 4 5 6" xfId="17062"/>
    <cellStyle name="Normal 26 4 5 6 2" xfId="31891"/>
    <cellStyle name="Normal 26 4 5 7" xfId="19269"/>
    <cellStyle name="Normal 26 4 5 7 2" xfId="33235"/>
    <cellStyle name="Normal 26 4 5 8" xfId="21477"/>
    <cellStyle name="Normal 26 4 5 8 2" xfId="34579"/>
    <cellStyle name="Normal 26 4 5 9" xfId="23368"/>
    <cellStyle name="Normal 26 4 6" xfId="1484"/>
    <cellStyle name="Normal 26 4 6 2" xfId="6308"/>
    <cellStyle name="Normal 26 4 6 2 2" xfId="25540"/>
    <cellStyle name="Normal 26 4 6 3" xfId="9203"/>
    <cellStyle name="Normal 26 4 6 3 2" xfId="27085"/>
    <cellStyle name="Normal 26 4 6 4" xfId="11410"/>
    <cellStyle name="Normal 26 4 6 4 2" xfId="28429"/>
    <cellStyle name="Normal 26 4 6 5" xfId="14099"/>
    <cellStyle name="Normal 26 4 6 5 2" xfId="29983"/>
    <cellStyle name="Normal 26 4 6 6" xfId="16261"/>
    <cellStyle name="Normal 26 4 6 6 2" xfId="31303"/>
    <cellStyle name="Normal 26 4 6 7" xfId="18032"/>
    <cellStyle name="Normal 26 4 6 7 2" xfId="32461"/>
    <cellStyle name="Normal 26 4 6 8" xfId="20240"/>
    <cellStyle name="Normal 26 4 6 8 2" xfId="33805"/>
    <cellStyle name="Normal 26 4 6 9" xfId="23571"/>
    <cellStyle name="Normal 26 4 7" xfId="4508"/>
    <cellStyle name="Normal 26 4 7 2" xfId="7229"/>
    <cellStyle name="Normal 26 4 7 2 2" xfId="26823"/>
    <cellStyle name="Normal 26 4 7 3" xfId="10877"/>
    <cellStyle name="Normal 26 4 7 3 2" xfId="28167"/>
    <cellStyle name="Normal 26 4 7 4" xfId="13084"/>
    <cellStyle name="Normal 26 4 7 4 2" xfId="29511"/>
    <cellStyle name="Normal 26 4 7 5" xfId="16413"/>
    <cellStyle name="Normal 26 4 7 5 2" xfId="31421"/>
    <cellStyle name="Normal 26 4 7 6" xfId="17499"/>
    <cellStyle name="Normal 26 4 7 6 2" xfId="32199"/>
    <cellStyle name="Normal 26 4 7 7" xfId="19706"/>
    <cellStyle name="Normal 26 4 7 7 2" xfId="33543"/>
    <cellStyle name="Normal 26 4 7 8" xfId="21914"/>
    <cellStyle name="Normal 26 4 7 8 2" xfId="34887"/>
    <cellStyle name="Normal 26 4 7 9" xfId="25068"/>
    <cellStyle name="Normal 26 4 8" xfId="4850"/>
    <cellStyle name="Normal 26 4 8 2" xfId="25342"/>
    <cellStyle name="Normal 26 4 9" xfId="8985"/>
    <cellStyle name="Normal 26 4 9 2" xfId="26986"/>
    <cellStyle name="Normal 26 5" xfId="1750"/>
    <cellStyle name="Normal 26 5 10" xfId="22329"/>
    <cellStyle name="Normal 26 5 2" xfId="5024"/>
    <cellStyle name="Normal 26 5 2 2" xfId="23699"/>
    <cellStyle name="Normal 26 5 3" xfId="7626"/>
    <cellStyle name="Normal 26 5 3 2" xfId="25678"/>
    <cellStyle name="Normal 26 5 4" xfId="9370"/>
    <cellStyle name="Normal 26 5 4 2" xfId="27194"/>
    <cellStyle name="Normal 26 5 5" xfId="11577"/>
    <cellStyle name="Normal 26 5 5 2" xfId="28538"/>
    <cellStyle name="Normal 26 5 6" xfId="14309"/>
    <cellStyle name="Normal 26 5 6 2" xfId="30116"/>
    <cellStyle name="Normal 26 5 7" xfId="16498"/>
    <cellStyle name="Normal 26 5 7 2" xfId="31494"/>
    <cellStyle name="Normal 26 5 8" xfId="18199"/>
    <cellStyle name="Normal 26 5 8 2" xfId="32570"/>
    <cellStyle name="Normal 26 5 9" xfId="20407"/>
    <cellStyle name="Normal 26 5 9 2" xfId="33914"/>
    <cellStyle name="Normal 26 6" xfId="2727"/>
    <cellStyle name="Normal 26 6 10" xfId="22727"/>
    <cellStyle name="Normal 26 6 2" xfId="5422"/>
    <cellStyle name="Normal 26 6 2 2" xfId="24292"/>
    <cellStyle name="Normal 26 6 3" xfId="8172"/>
    <cellStyle name="Normal 26 6 3 2" xfId="26168"/>
    <cellStyle name="Normal 26 6 4" xfId="10016"/>
    <cellStyle name="Normal 26 6 4 2" xfId="27512"/>
    <cellStyle name="Normal 26 6 5" xfId="12223"/>
    <cellStyle name="Normal 26 6 5 2" xfId="28856"/>
    <cellStyle name="Normal 26 6 6" xfId="15122"/>
    <cellStyle name="Normal 26 6 6 2" xfId="30517"/>
    <cellStyle name="Normal 26 6 7" xfId="16638"/>
    <cellStyle name="Normal 26 6 7 2" xfId="31544"/>
    <cellStyle name="Normal 26 6 8" xfId="18845"/>
    <cellStyle name="Normal 26 6 8 2" xfId="32888"/>
    <cellStyle name="Normal 26 6 9" xfId="21053"/>
    <cellStyle name="Normal 26 6 9 2" xfId="34232"/>
    <cellStyle name="Normal 26 7" xfId="3073"/>
    <cellStyle name="Normal 26 7 10" xfId="22978"/>
    <cellStyle name="Normal 26 7 2" xfId="5673"/>
    <cellStyle name="Normal 26 7 2 2" xfId="24543"/>
    <cellStyle name="Normal 26 7 3" xfId="8423"/>
    <cellStyle name="Normal 26 7 3 2" xfId="26368"/>
    <cellStyle name="Normal 26 7 4" xfId="10267"/>
    <cellStyle name="Normal 26 7 4 2" xfId="27712"/>
    <cellStyle name="Normal 26 7 5" xfId="12474"/>
    <cellStyle name="Normal 26 7 5 2" xfId="29056"/>
    <cellStyle name="Normal 26 7 6" xfId="15425"/>
    <cellStyle name="Normal 26 7 6 2" xfId="30748"/>
    <cellStyle name="Normal 26 7 7" xfId="16889"/>
    <cellStyle name="Normal 26 7 7 2" xfId="31744"/>
    <cellStyle name="Normal 26 7 8" xfId="19096"/>
    <cellStyle name="Normal 26 7 8 2" xfId="33088"/>
    <cellStyle name="Normal 26 7 9" xfId="21304"/>
    <cellStyle name="Normal 26 7 9 2" xfId="34432"/>
    <cellStyle name="Normal 26 8" xfId="2002"/>
    <cellStyle name="Normal 26 8 2" xfId="5924"/>
    <cellStyle name="Normal 26 8 2 2" xfId="25819"/>
    <cellStyle name="Normal 26 8 3" xfId="9528"/>
    <cellStyle name="Normal 26 8 3 2" xfId="27317"/>
    <cellStyle name="Normal 26 8 4" xfId="11735"/>
    <cellStyle name="Normal 26 8 4 2" xfId="28661"/>
    <cellStyle name="Normal 26 8 5" xfId="14512"/>
    <cellStyle name="Normal 26 8 5 2" xfId="30268"/>
    <cellStyle name="Normal 26 8 6" xfId="13343"/>
    <cellStyle name="Normal 26 8 6 2" xfId="29632"/>
    <cellStyle name="Normal 26 8 7" xfId="18357"/>
    <cellStyle name="Normal 26 8 7 2" xfId="32693"/>
    <cellStyle name="Normal 26 8 8" xfId="20565"/>
    <cellStyle name="Normal 26 8 8 2" xfId="34037"/>
    <cellStyle name="Normal 26 8 9" xfId="23187"/>
    <cellStyle name="Normal 26 9" xfId="4069"/>
    <cellStyle name="Normal 26 9 2" xfId="7089"/>
    <cellStyle name="Normal 26 9 2 2" xfId="26683"/>
    <cellStyle name="Normal 26 9 3" xfId="10737"/>
    <cellStyle name="Normal 26 9 3 2" xfId="28027"/>
    <cellStyle name="Normal 26 9 4" xfId="12944"/>
    <cellStyle name="Normal 26 9 4 2" xfId="29371"/>
    <cellStyle name="Normal 26 9 5" xfId="16124"/>
    <cellStyle name="Normal 26 9 5 2" xfId="31189"/>
    <cellStyle name="Normal 26 9 6" xfId="17359"/>
    <cellStyle name="Normal 26 9 6 2" xfId="32059"/>
    <cellStyle name="Normal 26 9 7" xfId="19566"/>
    <cellStyle name="Normal 26 9 7 2" xfId="33403"/>
    <cellStyle name="Normal 26 9 8" xfId="21774"/>
    <cellStyle name="Normal 26 9 8 2" xfId="34747"/>
    <cellStyle name="Normal 26 9 9" xfId="24928"/>
    <cellStyle name="Normal 27" xfId="650"/>
    <cellStyle name="Normal 27 10" xfId="3779"/>
    <cellStyle name="Normal 27 10 2" xfId="6994"/>
    <cellStyle name="Normal 27 10 2 2" xfId="26614"/>
    <cellStyle name="Normal 27 10 3" xfId="10642"/>
    <cellStyle name="Normal 27 10 3 2" xfId="27958"/>
    <cellStyle name="Normal 27 10 4" xfId="12849"/>
    <cellStyle name="Normal 27 10 4 2" xfId="29302"/>
    <cellStyle name="Normal 27 10 5" xfId="15948"/>
    <cellStyle name="Normal 27 10 5 2" xfId="31071"/>
    <cellStyle name="Normal 27 10 6" xfId="17264"/>
    <cellStyle name="Normal 27 10 6 2" xfId="31990"/>
    <cellStyle name="Normal 27 10 7" xfId="19471"/>
    <cellStyle name="Normal 27 10 7 2" xfId="33334"/>
    <cellStyle name="Normal 27 10 8" xfId="21679"/>
    <cellStyle name="Normal 27 10 8 2" xfId="34678"/>
    <cellStyle name="Normal 27 10 9" xfId="24833"/>
    <cellStyle name="Normal 27 11" xfId="4711"/>
    <cellStyle name="Normal 27 11 2" xfId="25162"/>
    <cellStyle name="Normal 27 12" xfId="8805"/>
    <cellStyle name="Normal 27 12 2" xfId="26891"/>
    <cellStyle name="Normal 27 13" xfId="11012"/>
    <cellStyle name="Normal 27 13 2" xfId="28235"/>
    <cellStyle name="Normal 27 14" xfId="13475"/>
    <cellStyle name="Normal 27 14 2" xfId="29694"/>
    <cellStyle name="Normal 27 15" xfId="14562"/>
    <cellStyle name="Normal 27 15 2" xfId="30311"/>
    <cellStyle name="Normal 27 16" xfId="17634"/>
    <cellStyle name="Normal 27 16 2" xfId="32267"/>
    <cellStyle name="Normal 27 17" xfId="19842"/>
    <cellStyle name="Normal 27 17 2" xfId="33611"/>
    <cellStyle name="Normal 27 18" xfId="22016"/>
    <cellStyle name="Normal 27 19" xfId="37885"/>
    <cellStyle name="Normal 27 2" xfId="953"/>
    <cellStyle name="Normal 27 2 10" xfId="8871"/>
    <cellStyle name="Normal 27 2 10 2" xfId="26923"/>
    <cellStyle name="Normal 27 2 11" xfId="11078"/>
    <cellStyle name="Normal 27 2 11 2" xfId="28267"/>
    <cellStyle name="Normal 27 2 12" xfId="13662"/>
    <cellStyle name="Normal 27 2 12 2" xfId="29777"/>
    <cellStyle name="Normal 27 2 13" xfId="14933"/>
    <cellStyle name="Normal 27 2 13 2" xfId="30446"/>
    <cellStyle name="Normal 27 2 14" xfId="17700"/>
    <cellStyle name="Normal 27 2 14 2" xfId="32299"/>
    <cellStyle name="Normal 27 2 15" xfId="19908"/>
    <cellStyle name="Normal 27 2 15 2" xfId="33643"/>
    <cellStyle name="Normal 27 2 16" xfId="22067"/>
    <cellStyle name="Normal 27 2 17" xfId="38502"/>
    <cellStyle name="Normal 27 2 2" xfId="1230"/>
    <cellStyle name="Normal 27 2 2 10" xfId="11243"/>
    <cellStyle name="Normal 27 2 2 10 2" xfId="28363"/>
    <cellStyle name="Normal 27 2 2 11" xfId="13889"/>
    <cellStyle name="Normal 27 2 2 11 2" xfId="29899"/>
    <cellStyle name="Normal 27 2 2 12" xfId="16094"/>
    <cellStyle name="Normal 27 2 2 12 2" xfId="31166"/>
    <cellStyle name="Normal 27 2 2 13" xfId="17865"/>
    <cellStyle name="Normal 27 2 2 13 2" xfId="32395"/>
    <cellStyle name="Normal 27 2 2 14" xfId="20073"/>
    <cellStyle name="Normal 27 2 2 14 2" xfId="33739"/>
    <cellStyle name="Normal 27 2 2 15" xfId="22222"/>
    <cellStyle name="Normal 27 2 2 2" xfId="2170"/>
    <cellStyle name="Normal 27 2 2 2 10" xfId="22561"/>
    <cellStyle name="Normal 27 2 2 2 2" xfId="5256"/>
    <cellStyle name="Normal 27 2 2 2 2 2" xfId="23964"/>
    <cellStyle name="Normal 27 2 2 2 3" xfId="7855"/>
    <cellStyle name="Normal 27 2 2 2 3 2" xfId="25972"/>
    <cellStyle name="Normal 27 2 2 2 4" xfId="9687"/>
    <cellStyle name="Normal 27 2 2 2 4 2" xfId="27411"/>
    <cellStyle name="Normal 27 2 2 2 5" xfId="11894"/>
    <cellStyle name="Normal 27 2 2 2 5 2" xfId="28755"/>
    <cellStyle name="Normal 27 2 2 2 6" xfId="14673"/>
    <cellStyle name="Normal 27 2 2 2 6 2" xfId="30363"/>
    <cellStyle name="Normal 27 2 2 2 7" xfId="13187"/>
    <cellStyle name="Normal 27 2 2 2 7 2" xfId="29563"/>
    <cellStyle name="Normal 27 2 2 2 8" xfId="18516"/>
    <cellStyle name="Normal 27 2 2 2 8 2" xfId="32787"/>
    <cellStyle name="Normal 27 2 2 2 9" xfId="20724"/>
    <cellStyle name="Normal 27 2 2 2 9 2" xfId="34131"/>
    <cellStyle name="Normal 27 2 2 3" xfId="3023"/>
    <cellStyle name="Normal 27 2 2 3 10" xfId="22931"/>
    <cellStyle name="Normal 27 2 2 3 2" xfId="5626"/>
    <cellStyle name="Normal 27 2 2 3 2 2" xfId="24496"/>
    <cellStyle name="Normal 27 2 2 3 3" xfId="8376"/>
    <cellStyle name="Normal 27 2 2 3 3 2" xfId="26321"/>
    <cellStyle name="Normal 27 2 2 3 4" xfId="10220"/>
    <cellStyle name="Normal 27 2 2 3 4 2" xfId="27665"/>
    <cellStyle name="Normal 27 2 2 3 5" xfId="12427"/>
    <cellStyle name="Normal 27 2 2 3 5 2" xfId="29009"/>
    <cellStyle name="Normal 27 2 2 3 6" xfId="15377"/>
    <cellStyle name="Normal 27 2 2 3 6 2" xfId="30701"/>
    <cellStyle name="Normal 27 2 2 3 7" xfId="16842"/>
    <cellStyle name="Normal 27 2 2 3 7 2" xfId="31697"/>
    <cellStyle name="Normal 27 2 2 3 8" xfId="19049"/>
    <cellStyle name="Normal 27 2 2 3 8 2" xfId="33041"/>
    <cellStyle name="Normal 27 2 2 3 9" xfId="21257"/>
    <cellStyle name="Normal 27 2 2 3 9 2" xfId="34385"/>
    <cellStyle name="Normal 27 2 2 4" xfId="3318"/>
    <cellStyle name="Normal 27 2 2 4 10" xfId="23099"/>
    <cellStyle name="Normal 27 2 2 4 2" xfId="5794"/>
    <cellStyle name="Normal 27 2 2 4 2 2" xfId="24664"/>
    <cellStyle name="Normal 27 2 2 4 3" xfId="8544"/>
    <cellStyle name="Normal 27 2 2 4 3 2" xfId="26463"/>
    <cellStyle name="Normal 27 2 2 4 4" xfId="10388"/>
    <cellStyle name="Normal 27 2 2 4 4 2" xfId="27807"/>
    <cellStyle name="Normal 27 2 2 4 5" xfId="12595"/>
    <cellStyle name="Normal 27 2 2 4 5 2" xfId="29151"/>
    <cellStyle name="Normal 27 2 2 4 6" xfId="15604"/>
    <cellStyle name="Normal 27 2 2 4 6 2" xfId="30875"/>
    <cellStyle name="Normal 27 2 2 4 7" xfId="17010"/>
    <cellStyle name="Normal 27 2 2 4 7 2" xfId="31839"/>
    <cellStyle name="Normal 27 2 2 4 8" xfId="19217"/>
    <cellStyle name="Normal 27 2 2 4 8 2" xfId="33183"/>
    <cellStyle name="Normal 27 2 2 4 9" xfId="21425"/>
    <cellStyle name="Normal 27 2 2 4 9 2" xfId="34527"/>
    <cellStyle name="Normal 27 2 2 5" xfId="3514"/>
    <cellStyle name="Normal 27 2 2 5 2" xfId="6156"/>
    <cellStyle name="Normal 27 2 2 5 2 2" xfId="26548"/>
    <cellStyle name="Normal 27 2 2 5 3" xfId="10507"/>
    <cellStyle name="Normal 27 2 2 5 3 2" xfId="27892"/>
    <cellStyle name="Normal 27 2 2 5 4" xfId="12714"/>
    <cellStyle name="Normal 27 2 2 5 4 2" xfId="29236"/>
    <cellStyle name="Normal 27 2 2 5 5" xfId="15758"/>
    <cellStyle name="Normal 27 2 2 5 5 2" xfId="30979"/>
    <cellStyle name="Normal 27 2 2 5 6" xfId="17129"/>
    <cellStyle name="Normal 27 2 2 5 6 2" xfId="31924"/>
    <cellStyle name="Normal 27 2 2 5 7" xfId="19336"/>
    <cellStyle name="Normal 27 2 2 5 7 2" xfId="33268"/>
    <cellStyle name="Normal 27 2 2 5 8" xfId="21544"/>
    <cellStyle name="Normal 27 2 2 5 8 2" xfId="34612"/>
    <cellStyle name="Normal 27 2 2 5 9" xfId="23419"/>
    <cellStyle name="Normal 27 2 2 6" xfId="1860"/>
    <cellStyle name="Normal 27 2 2 6 2" xfId="6444"/>
    <cellStyle name="Normal 27 2 2 6 2 2" xfId="25735"/>
    <cellStyle name="Normal 27 2 2 6 3" xfId="9437"/>
    <cellStyle name="Normal 27 2 2 6 3 2" xfId="27251"/>
    <cellStyle name="Normal 27 2 2 6 4" xfId="11644"/>
    <cellStyle name="Normal 27 2 2 6 4 2" xfId="28595"/>
    <cellStyle name="Normal 27 2 2 6 5" xfId="14397"/>
    <cellStyle name="Normal 27 2 2 6 5 2" xfId="30187"/>
    <cellStyle name="Normal 27 2 2 6 6" xfId="16502"/>
    <cellStyle name="Normal 27 2 2 6 6 2" xfId="31497"/>
    <cellStyle name="Normal 27 2 2 6 7" xfId="18266"/>
    <cellStyle name="Normal 27 2 2 6 7 2" xfId="32627"/>
    <cellStyle name="Normal 27 2 2 6 8" xfId="20474"/>
    <cellStyle name="Normal 27 2 2 6 8 2" xfId="33971"/>
    <cellStyle name="Normal 27 2 2 6 9" xfId="23739"/>
    <cellStyle name="Normal 27 2 2 7" xfId="4551"/>
    <cellStyle name="Normal 27 2 2 7 2" xfId="7250"/>
    <cellStyle name="Normal 27 2 2 7 2 2" xfId="26844"/>
    <cellStyle name="Normal 27 2 2 7 3" xfId="10898"/>
    <cellStyle name="Normal 27 2 2 7 3 2" xfId="28188"/>
    <cellStyle name="Normal 27 2 2 7 4" xfId="13105"/>
    <cellStyle name="Normal 27 2 2 7 4 2" xfId="29532"/>
    <cellStyle name="Normal 27 2 2 7 5" xfId="16439"/>
    <cellStyle name="Normal 27 2 2 7 5 2" xfId="31446"/>
    <cellStyle name="Normal 27 2 2 7 6" xfId="17520"/>
    <cellStyle name="Normal 27 2 2 7 6 2" xfId="32220"/>
    <cellStyle name="Normal 27 2 2 7 7" xfId="19727"/>
    <cellStyle name="Normal 27 2 2 7 7 2" xfId="33564"/>
    <cellStyle name="Normal 27 2 2 7 8" xfId="21935"/>
    <cellStyle name="Normal 27 2 2 7 8 2" xfId="34908"/>
    <cellStyle name="Normal 27 2 2 7 9" xfId="25089"/>
    <cellStyle name="Normal 27 2 2 8" xfId="4917"/>
    <cellStyle name="Normal 27 2 2 8 2" xfId="25393"/>
    <cellStyle name="Normal 27 2 2 9" xfId="9036"/>
    <cellStyle name="Normal 27 2 2 9 2" xfId="27019"/>
    <cellStyle name="Normal 27 2 3" xfId="1982"/>
    <cellStyle name="Normal 27 2 3 10" xfId="22396"/>
    <cellStyle name="Normal 27 2 3 2" xfId="5091"/>
    <cellStyle name="Normal 27 2 3 2 2" xfId="23793"/>
    <cellStyle name="Normal 27 2 3 3" xfId="7694"/>
    <cellStyle name="Normal 27 2 3 3 2" xfId="25799"/>
    <cellStyle name="Normal 27 2 3 4" xfId="9508"/>
    <cellStyle name="Normal 27 2 3 4 2" xfId="27297"/>
    <cellStyle name="Normal 27 2 3 5" xfId="11715"/>
    <cellStyle name="Normal 27 2 3 5 2" xfId="28641"/>
    <cellStyle name="Normal 27 2 3 6" xfId="14492"/>
    <cellStyle name="Normal 27 2 3 6 2" xfId="30248"/>
    <cellStyle name="Normal 27 2 3 7" xfId="13520"/>
    <cellStyle name="Normal 27 2 3 7 2" xfId="29723"/>
    <cellStyle name="Normal 27 2 3 8" xfId="18337"/>
    <cellStyle name="Normal 27 2 3 8 2" xfId="32673"/>
    <cellStyle name="Normal 27 2 3 9" xfId="20545"/>
    <cellStyle name="Normal 27 2 3 9 2" xfId="34017"/>
    <cellStyle name="Normal 27 2 4" xfId="2837"/>
    <cellStyle name="Normal 27 2 4 10" xfId="22802"/>
    <cellStyle name="Normal 27 2 4 2" xfId="5497"/>
    <cellStyle name="Normal 27 2 4 2 2" xfId="24367"/>
    <cellStyle name="Normal 27 2 4 3" xfId="8247"/>
    <cellStyle name="Normal 27 2 4 3 2" xfId="26217"/>
    <cellStyle name="Normal 27 2 4 4" xfId="10091"/>
    <cellStyle name="Normal 27 2 4 4 2" xfId="27561"/>
    <cellStyle name="Normal 27 2 4 5" xfId="12298"/>
    <cellStyle name="Normal 27 2 4 5 2" xfId="28905"/>
    <cellStyle name="Normal 27 2 4 6" xfId="15217"/>
    <cellStyle name="Normal 27 2 4 6 2" xfId="30575"/>
    <cellStyle name="Normal 27 2 4 7" xfId="16713"/>
    <cellStyle name="Normal 27 2 4 7 2" xfId="31593"/>
    <cellStyle name="Normal 27 2 4 8" xfId="18920"/>
    <cellStyle name="Normal 27 2 4 8 2" xfId="32937"/>
    <cellStyle name="Normal 27 2 4 9" xfId="21128"/>
    <cellStyle name="Normal 27 2 4 9 2" xfId="34281"/>
    <cellStyle name="Normal 27 2 5" xfId="2752"/>
    <cellStyle name="Normal 27 2 5 10" xfId="22746"/>
    <cellStyle name="Normal 27 2 5 2" xfId="5441"/>
    <cellStyle name="Normal 27 2 5 2 2" xfId="24311"/>
    <cellStyle name="Normal 27 2 5 3" xfId="8191"/>
    <cellStyle name="Normal 27 2 5 3 2" xfId="26187"/>
    <cellStyle name="Normal 27 2 5 4" xfId="10035"/>
    <cellStyle name="Normal 27 2 5 4 2" xfId="27531"/>
    <cellStyle name="Normal 27 2 5 5" xfId="12242"/>
    <cellStyle name="Normal 27 2 5 5 2" xfId="28875"/>
    <cellStyle name="Normal 27 2 5 6" xfId="15145"/>
    <cellStyle name="Normal 27 2 5 6 2" xfId="30538"/>
    <cellStyle name="Normal 27 2 5 7" xfId="16657"/>
    <cellStyle name="Normal 27 2 5 7 2" xfId="31563"/>
    <cellStyle name="Normal 27 2 5 8" xfId="18864"/>
    <cellStyle name="Normal 27 2 5 8 2" xfId="32907"/>
    <cellStyle name="Normal 27 2 5 9" xfId="21072"/>
    <cellStyle name="Normal 27 2 5 9 2" xfId="34251"/>
    <cellStyle name="Normal 27 2 6" xfId="1502"/>
    <cellStyle name="Normal 27 2 6 2" xfId="5991"/>
    <cellStyle name="Normal 27 2 6 2 2" xfId="25548"/>
    <cellStyle name="Normal 27 2 6 3" xfId="9213"/>
    <cellStyle name="Normal 27 2 6 3 2" xfId="27092"/>
    <cellStyle name="Normal 27 2 6 4" xfId="11420"/>
    <cellStyle name="Normal 27 2 6 4 2" xfId="28436"/>
    <cellStyle name="Normal 27 2 6 5" xfId="14112"/>
    <cellStyle name="Normal 27 2 6 5 2" xfId="29992"/>
    <cellStyle name="Normal 27 2 6 6" xfId="16255"/>
    <cellStyle name="Normal 27 2 6 6 2" xfId="31297"/>
    <cellStyle name="Normal 27 2 6 7" xfId="18042"/>
    <cellStyle name="Normal 27 2 6 7 2" xfId="32468"/>
    <cellStyle name="Normal 27 2 6 8" xfId="20250"/>
    <cellStyle name="Normal 27 2 6 8 2" xfId="33812"/>
    <cellStyle name="Normal 27 2 6 9" xfId="23254"/>
    <cellStyle name="Normal 27 2 7" xfId="4077"/>
    <cellStyle name="Normal 27 2 7 2" xfId="7092"/>
    <cellStyle name="Normal 27 2 7 2 2" xfId="26686"/>
    <cellStyle name="Normal 27 2 7 3" xfId="10740"/>
    <cellStyle name="Normal 27 2 7 3 2" xfId="28030"/>
    <cellStyle name="Normal 27 2 7 4" xfId="12947"/>
    <cellStyle name="Normal 27 2 7 4 2" xfId="29374"/>
    <cellStyle name="Normal 27 2 7 5" xfId="16130"/>
    <cellStyle name="Normal 27 2 7 5 2" xfId="31195"/>
    <cellStyle name="Normal 27 2 7 6" xfId="17362"/>
    <cellStyle name="Normal 27 2 7 6 2" xfId="32062"/>
    <cellStyle name="Normal 27 2 7 7" xfId="19569"/>
    <cellStyle name="Normal 27 2 7 7 2" xfId="33406"/>
    <cellStyle name="Normal 27 2 7 8" xfId="21777"/>
    <cellStyle name="Normal 27 2 7 8 2" xfId="34750"/>
    <cellStyle name="Normal 27 2 7 9" xfId="24931"/>
    <cellStyle name="Normal 27 2 8" xfId="4585"/>
    <cellStyle name="Normal 27 2 8 2" xfId="7268"/>
    <cellStyle name="Normal 27 2 8 2 2" xfId="26862"/>
    <cellStyle name="Normal 27 2 8 3" xfId="10916"/>
    <cellStyle name="Normal 27 2 8 3 2" xfId="28206"/>
    <cellStyle name="Normal 27 2 8 4" xfId="13123"/>
    <cellStyle name="Normal 27 2 8 4 2" xfId="29550"/>
    <cellStyle name="Normal 27 2 8 5" xfId="16465"/>
    <cellStyle name="Normal 27 2 8 5 2" xfId="31469"/>
    <cellStyle name="Normal 27 2 8 6" xfId="17538"/>
    <cellStyle name="Normal 27 2 8 6 2" xfId="32238"/>
    <cellStyle name="Normal 27 2 8 7" xfId="19745"/>
    <cellStyle name="Normal 27 2 8 7 2" xfId="33582"/>
    <cellStyle name="Normal 27 2 8 8" xfId="21953"/>
    <cellStyle name="Normal 27 2 8 8 2" xfId="34926"/>
    <cellStyle name="Normal 27 2 8 9" xfId="25107"/>
    <cellStyle name="Normal 27 2 9" xfId="4762"/>
    <cellStyle name="Normal 27 2 9 2" xfId="25228"/>
    <cellStyle name="Normal 27 3" xfId="1114"/>
    <cellStyle name="Normal 27 3 10" xfId="8921"/>
    <cellStyle name="Normal 27 3 10 2" xfId="26955"/>
    <cellStyle name="Normal 27 3 11" xfId="11128"/>
    <cellStyle name="Normal 27 3 11 2" xfId="28299"/>
    <cellStyle name="Normal 27 3 12" xfId="13774"/>
    <cellStyle name="Normal 27 3 12 2" xfId="29835"/>
    <cellStyle name="Normal 27 3 13" xfId="14795"/>
    <cellStyle name="Normal 27 3 13 2" xfId="30424"/>
    <cellStyle name="Normal 27 3 14" xfId="17750"/>
    <cellStyle name="Normal 27 3 14 2" xfId="32331"/>
    <cellStyle name="Normal 27 3 15" xfId="19958"/>
    <cellStyle name="Normal 27 3 15 2" xfId="33675"/>
    <cellStyle name="Normal 27 3 16" xfId="22099"/>
    <cellStyle name="Normal 27 3 2" xfId="1262"/>
    <cellStyle name="Normal 27 3 2 10" xfId="11275"/>
    <cellStyle name="Normal 27 3 2 10 2" xfId="28395"/>
    <cellStyle name="Normal 27 3 2 11" xfId="13921"/>
    <cellStyle name="Normal 27 3 2 11 2" xfId="29931"/>
    <cellStyle name="Normal 27 3 2 12" xfId="15658"/>
    <cellStyle name="Normal 27 3 2 12 2" xfId="30928"/>
    <cellStyle name="Normal 27 3 2 13" xfId="17897"/>
    <cellStyle name="Normal 27 3 2 13 2" xfId="32427"/>
    <cellStyle name="Normal 27 3 2 14" xfId="20105"/>
    <cellStyle name="Normal 27 3 2 14 2" xfId="33771"/>
    <cellStyle name="Normal 27 3 2 15" xfId="22272"/>
    <cellStyle name="Normal 27 3 2 2" xfId="2221"/>
    <cellStyle name="Normal 27 3 2 2 10" xfId="22593"/>
    <cellStyle name="Normal 27 3 2 2 2" xfId="5288"/>
    <cellStyle name="Normal 27 3 2 2 2 2" xfId="24015"/>
    <cellStyle name="Normal 27 3 2 2 3" xfId="7905"/>
    <cellStyle name="Normal 27 3 2 2 3 2" xfId="26023"/>
    <cellStyle name="Normal 27 3 2 2 4" xfId="9738"/>
    <cellStyle name="Normal 27 3 2 2 4 2" xfId="27444"/>
    <cellStyle name="Normal 27 3 2 2 5" xfId="11945"/>
    <cellStyle name="Normal 27 3 2 2 5 2" xfId="28788"/>
    <cellStyle name="Normal 27 3 2 2 6" xfId="14724"/>
    <cellStyle name="Normal 27 3 2 2 6 2" xfId="30396"/>
    <cellStyle name="Normal 27 3 2 2 7" xfId="13261"/>
    <cellStyle name="Normal 27 3 2 2 7 2" xfId="29593"/>
    <cellStyle name="Normal 27 3 2 2 8" xfId="18567"/>
    <cellStyle name="Normal 27 3 2 2 8 2" xfId="32820"/>
    <cellStyle name="Normal 27 3 2 2 9" xfId="20775"/>
    <cellStyle name="Normal 27 3 2 2 9 2" xfId="34164"/>
    <cellStyle name="Normal 27 3 2 3" xfId="3055"/>
    <cellStyle name="Normal 27 3 2 3 10" xfId="22963"/>
    <cellStyle name="Normal 27 3 2 3 2" xfId="5658"/>
    <cellStyle name="Normal 27 3 2 3 2 2" xfId="24528"/>
    <cellStyle name="Normal 27 3 2 3 3" xfId="8408"/>
    <cellStyle name="Normal 27 3 2 3 3 2" xfId="26353"/>
    <cellStyle name="Normal 27 3 2 3 4" xfId="10252"/>
    <cellStyle name="Normal 27 3 2 3 4 2" xfId="27697"/>
    <cellStyle name="Normal 27 3 2 3 5" xfId="12459"/>
    <cellStyle name="Normal 27 3 2 3 5 2" xfId="29041"/>
    <cellStyle name="Normal 27 3 2 3 6" xfId="15409"/>
    <cellStyle name="Normal 27 3 2 3 6 2" xfId="30733"/>
    <cellStyle name="Normal 27 3 2 3 7" xfId="16874"/>
    <cellStyle name="Normal 27 3 2 3 7 2" xfId="31729"/>
    <cellStyle name="Normal 27 3 2 3 8" xfId="19081"/>
    <cellStyle name="Normal 27 3 2 3 8 2" xfId="33073"/>
    <cellStyle name="Normal 27 3 2 3 9" xfId="21289"/>
    <cellStyle name="Normal 27 3 2 3 9 2" xfId="34417"/>
    <cellStyle name="Normal 27 3 2 4" xfId="3350"/>
    <cellStyle name="Normal 27 3 2 4 10" xfId="23131"/>
    <cellStyle name="Normal 27 3 2 4 2" xfId="5826"/>
    <cellStyle name="Normal 27 3 2 4 2 2" xfId="24696"/>
    <cellStyle name="Normal 27 3 2 4 3" xfId="8576"/>
    <cellStyle name="Normal 27 3 2 4 3 2" xfId="26495"/>
    <cellStyle name="Normal 27 3 2 4 4" xfId="10420"/>
    <cellStyle name="Normal 27 3 2 4 4 2" xfId="27839"/>
    <cellStyle name="Normal 27 3 2 4 5" xfId="12627"/>
    <cellStyle name="Normal 27 3 2 4 5 2" xfId="29183"/>
    <cellStyle name="Normal 27 3 2 4 6" xfId="15636"/>
    <cellStyle name="Normal 27 3 2 4 6 2" xfId="30907"/>
    <cellStyle name="Normal 27 3 2 4 7" xfId="17042"/>
    <cellStyle name="Normal 27 3 2 4 7 2" xfId="31871"/>
    <cellStyle name="Normal 27 3 2 4 8" xfId="19249"/>
    <cellStyle name="Normal 27 3 2 4 8 2" xfId="33215"/>
    <cellStyle name="Normal 27 3 2 4 9" xfId="21457"/>
    <cellStyle name="Normal 27 3 2 4 9 2" xfId="34559"/>
    <cellStyle name="Normal 27 3 2 5" xfId="3564"/>
    <cellStyle name="Normal 27 3 2 5 2" xfId="6188"/>
    <cellStyle name="Normal 27 3 2 5 2 2" xfId="26580"/>
    <cellStyle name="Normal 27 3 2 5 3" xfId="10557"/>
    <cellStyle name="Normal 27 3 2 5 3 2" xfId="27924"/>
    <cellStyle name="Normal 27 3 2 5 4" xfId="12764"/>
    <cellStyle name="Normal 27 3 2 5 4 2" xfId="29268"/>
    <cellStyle name="Normal 27 3 2 5 5" xfId="15808"/>
    <cellStyle name="Normal 27 3 2 5 5 2" xfId="31011"/>
    <cellStyle name="Normal 27 3 2 5 6" xfId="17179"/>
    <cellStyle name="Normal 27 3 2 5 6 2" xfId="31956"/>
    <cellStyle name="Normal 27 3 2 5 7" xfId="19386"/>
    <cellStyle name="Normal 27 3 2 5 7 2" xfId="33300"/>
    <cellStyle name="Normal 27 3 2 5 8" xfId="21594"/>
    <cellStyle name="Normal 27 3 2 5 8 2" xfId="34644"/>
    <cellStyle name="Normal 27 3 2 5 9" xfId="23451"/>
    <cellStyle name="Normal 27 3 2 6" xfId="4259"/>
    <cellStyle name="Normal 27 3 2 6 2" xfId="7147"/>
    <cellStyle name="Normal 27 3 2 6 2 2" xfId="26741"/>
    <cellStyle name="Normal 27 3 2 6 3" xfId="10795"/>
    <cellStyle name="Normal 27 3 2 6 3 2" xfId="28085"/>
    <cellStyle name="Normal 27 3 2 6 4" xfId="13002"/>
    <cellStyle name="Normal 27 3 2 6 4 2" xfId="29429"/>
    <cellStyle name="Normal 27 3 2 6 5" xfId="16245"/>
    <cellStyle name="Normal 27 3 2 6 5 2" xfId="31290"/>
    <cellStyle name="Normal 27 3 2 6 6" xfId="17417"/>
    <cellStyle name="Normal 27 3 2 6 6 2" xfId="32117"/>
    <cellStyle name="Normal 27 3 2 6 7" xfId="19624"/>
    <cellStyle name="Normal 27 3 2 6 7 2" xfId="33461"/>
    <cellStyle name="Normal 27 3 2 6 8" xfId="21832"/>
    <cellStyle name="Normal 27 3 2 6 8 2" xfId="34805"/>
    <cellStyle name="Normal 27 3 2 6 9" xfId="24986"/>
    <cellStyle name="Normal 27 3 2 7" xfId="4579"/>
    <cellStyle name="Normal 27 3 2 7 2" xfId="7263"/>
    <cellStyle name="Normal 27 3 2 7 2 2" xfId="26857"/>
    <cellStyle name="Normal 27 3 2 7 3" xfId="10911"/>
    <cellStyle name="Normal 27 3 2 7 3 2" xfId="28201"/>
    <cellStyle name="Normal 27 3 2 7 4" xfId="13118"/>
    <cellStyle name="Normal 27 3 2 7 4 2" xfId="29545"/>
    <cellStyle name="Normal 27 3 2 7 5" xfId="16459"/>
    <cellStyle name="Normal 27 3 2 7 5 2" xfId="31463"/>
    <cellStyle name="Normal 27 3 2 7 6" xfId="17533"/>
    <cellStyle name="Normal 27 3 2 7 6 2" xfId="32233"/>
    <cellStyle name="Normal 27 3 2 7 7" xfId="19740"/>
    <cellStyle name="Normal 27 3 2 7 7 2" xfId="33577"/>
    <cellStyle name="Normal 27 3 2 7 8" xfId="21948"/>
    <cellStyle name="Normal 27 3 2 7 8 2" xfId="34921"/>
    <cellStyle name="Normal 27 3 2 7 9" xfId="25102"/>
    <cellStyle name="Normal 27 3 2 8" xfId="4967"/>
    <cellStyle name="Normal 27 3 2 8 2" xfId="25425"/>
    <cellStyle name="Normal 27 3 2 9" xfId="9068"/>
    <cellStyle name="Normal 27 3 2 9 2" xfId="27051"/>
    <cellStyle name="Normal 27 3 3" xfId="2023"/>
    <cellStyle name="Normal 27 3 3 10" xfId="22446"/>
    <cellStyle name="Normal 27 3 3 2" xfId="5141"/>
    <cellStyle name="Normal 27 3 3 2 2" xfId="23831"/>
    <cellStyle name="Normal 27 3 3 3" xfId="7727"/>
    <cellStyle name="Normal 27 3 3 3 2" xfId="25839"/>
    <cellStyle name="Normal 27 3 3 4" xfId="9549"/>
    <cellStyle name="Normal 27 3 3 4 2" xfId="27337"/>
    <cellStyle name="Normal 27 3 3 5" xfId="11756"/>
    <cellStyle name="Normal 27 3 3 5 2" xfId="28681"/>
    <cellStyle name="Normal 27 3 3 6" xfId="14533"/>
    <cellStyle name="Normal 27 3 3 6 2" xfId="30288"/>
    <cellStyle name="Normal 27 3 3 7" xfId="13270"/>
    <cellStyle name="Normal 27 3 3 7 2" xfId="29598"/>
    <cellStyle name="Normal 27 3 3 8" xfId="18378"/>
    <cellStyle name="Normal 27 3 3 8 2" xfId="32713"/>
    <cellStyle name="Normal 27 3 3 9" xfId="20586"/>
    <cellStyle name="Normal 27 3 3 9 2" xfId="34057"/>
    <cellStyle name="Normal 27 3 4" xfId="2908"/>
    <cellStyle name="Normal 27 3 4 10" xfId="22842"/>
    <cellStyle name="Normal 27 3 4 2" xfId="5537"/>
    <cellStyle name="Normal 27 3 4 2 2" xfId="24407"/>
    <cellStyle name="Normal 27 3 4 3" xfId="8287"/>
    <cellStyle name="Normal 27 3 4 3 2" xfId="26257"/>
    <cellStyle name="Normal 27 3 4 4" xfId="10131"/>
    <cellStyle name="Normal 27 3 4 4 2" xfId="27601"/>
    <cellStyle name="Normal 27 3 4 5" xfId="12338"/>
    <cellStyle name="Normal 27 3 4 5 2" xfId="28945"/>
    <cellStyle name="Normal 27 3 4 6" xfId="15274"/>
    <cellStyle name="Normal 27 3 4 6 2" xfId="30628"/>
    <cellStyle name="Normal 27 3 4 7" xfId="16753"/>
    <cellStyle name="Normal 27 3 4 7 2" xfId="31633"/>
    <cellStyle name="Normal 27 3 4 8" xfId="18960"/>
    <cellStyle name="Normal 27 3 4 8 2" xfId="32977"/>
    <cellStyle name="Normal 27 3 4 9" xfId="21168"/>
    <cellStyle name="Normal 27 3 4 9 2" xfId="34321"/>
    <cellStyle name="Normal 27 3 5" xfId="3203"/>
    <cellStyle name="Normal 27 3 5 10" xfId="23035"/>
    <cellStyle name="Normal 27 3 5 2" xfId="5730"/>
    <cellStyle name="Normal 27 3 5 2 2" xfId="24600"/>
    <cellStyle name="Normal 27 3 5 3" xfId="8480"/>
    <cellStyle name="Normal 27 3 5 3 2" xfId="26399"/>
    <cellStyle name="Normal 27 3 5 4" xfId="10324"/>
    <cellStyle name="Normal 27 3 5 4 2" xfId="27743"/>
    <cellStyle name="Normal 27 3 5 5" xfId="12531"/>
    <cellStyle name="Normal 27 3 5 5 2" xfId="29087"/>
    <cellStyle name="Normal 27 3 5 6" xfId="15521"/>
    <cellStyle name="Normal 27 3 5 6 2" xfId="30801"/>
    <cellStyle name="Normal 27 3 5 7" xfId="16946"/>
    <cellStyle name="Normal 27 3 5 7 2" xfId="31775"/>
    <cellStyle name="Normal 27 3 5 8" xfId="19153"/>
    <cellStyle name="Normal 27 3 5 8 2" xfId="33119"/>
    <cellStyle name="Normal 27 3 5 9" xfId="21361"/>
    <cellStyle name="Normal 27 3 5 9 2" xfId="34463"/>
    <cellStyle name="Normal 27 3 6" xfId="1844"/>
    <cellStyle name="Normal 27 3 6 2" xfId="6041"/>
    <cellStyle name="Normal 27 3 6 2 2" xfId="25728"/>
    <cellStyle name="Normal 27 3 6 3" xfId="9428"/>
    <cellStyle name="Normal 27 3 6 3 2" xfId="27244"/>
    <cellStyle name="Normal 27 3 6 4" xfId="11635"/>
    <cellStyle name="Normal 27 3 6 4 2" xfId="28588"/>
    <cellStyle name="Normal 27 3 6 5" xfId="14385"/>
    <cellStyle name="Normal 27 3 6 5 2" xfId="30177"/>
    <cellStyle name="Normal 27 3 6 6" xfId="14296"/>
    <cellStyle name="Normal 27 3 6 6 2" xfId="30103"/>
    <cellStyle name="Normal 27 3 6 7" xfId="18257"/>
    <cellStyle name="Normal 27 3 6 7 2" xfId="32620"/>
    <cellStyle name="Normal 27 3 6 8" xfId="20465"/>
    <cellStyle name="Normal 27 3 6 8 2" xfId="33964"/>
    <cellStyle name="Normal 27 3 6 9" xfId="23304"/>
    <cellStyle name="Normal 27 3 7" xfId="1400"/>
    <cellStyle name="Normal 27 3 7 2" xfId="6280"/>
    <cellStyle name="Normal 27 3 7 2 2" xfId="25518"/>
    <cellStyle name="Normal 27 3 7 3" xfId="9162"/>
    <cellStyle name="Normal 27 3 7 3 2" xfId="27067"/>
    <cellStyle name="Normal 27 3 7 4" xfId="11369"/>
    <cellStyle name="Normal 27 3 7 4 2" xfId="28411"/>
    <cellStyle name="Normal 27 3 7 5" xfId="14039"/>
    <cellStyle name="Normal 27 3 7 5 2" xfId="29955"/>
    <cellStyle name="Normal 27 3 7 6" xfId="16045"/>
    <cellStyle name="Normal 27 3 7 6 2" xfId="31125"/>
    <cellStyle name="Normal 27 3 7 7" xfId="17991"/>
    <cellStyle name="Normal 27 3 7 7 2" xfId="32443"/>
    <cellStyle name="Normal 27 3 7 8" xfId="20199"/>
    <cellStyle name="Normal 27 3 7 8 2" xfId="33787"/>
    <cellStyle name="Normal 27 3 7 9" xfId="23543"/>
    <cellStyle name="Normal 27 3 8" xfId="4547"/>
    <cellStyle name="Normal 27 3 8 2" xfId="7248"/>
    <cellStyle name="Normal 27 3 8 2 2" xfId="26842"/>
    <cellStyle name="Normal 27 3 8 3" xfId="10896"/>
    <cellStyle name="Normal 27 3 8 3 2" xfId="28186"/>
    <cellStyle name="Normal 27 3 8 4" xfId="13103"/>
    <cellStyle name="Normal 27 3 8 4 2" xfId="29530"/>
    <cellStyle name="Normal 27 3 8 5" xfId="16437"/>
    <cellStyle name="Normal 27 3 8 5 2" xfId="31444"/>
    <cellStyle name="Normal 27 3 8 6" xfId="17518"/>
    <cellStyle name="Normal 27 3 8 6 2" xfId="32218"/>
    <cellStyle name="Normal 27 3 8 7" xfId="19725"/>
    <cellStyle name="Normal 27 3 8 7 2" xfId="33562"/>
    <cellStyle name="Normal 27 3 8 8" xfId="21933"/>
    <cellStyle name="Normal 27 3 8 8 2" xfId="34906"/>
    <cellStyle name="Normal 27 3 8 9" xfId="25087"/>
    <cellStyle name="Normal 27 3 9" xfId="4794"/>
    <cellStyle name="Normal 27 3 9 2" xfId="25278"/>
    <cellStyle name="Normal 27 4" xfId="1179"/>
    <cellStyle name="Normal 27 4 10" xfId="11193"/>
    <cellStyle name="Normal 27 4 10 2" xfId="28331"/>
    <cellStyle name="Normal 27 4 11" xfId="13839"/>
    <cellStyle name="Normal 27 4 11 2" xfId="29867"/>
    <cellStyle name="Normal 27 4 12" xfId="16161"/>
    <cellStyle name="Normal 27 4 12 2" xfId="31220"/>
    <cellStyle name="Normal 27 4 13" xfId="17815"/>
    <cellStyle name="Normal 27 4 13 2" xfId="32363"/>
    <cellStyle name="Normal 27 4 14" xfId="20023"/>
    <cellStyle name="Normal 27 4 14 2" xfId="33707"/>
    <cellStyle name="Normal 27 4 15" xfId="22156"/>
    <cellStyle name="Normal 27 4 2" xfId="2104"/>
    <cellStyle name="Normal 27 4 2 10" xfId="22511"/>
    <cellStyle name="Normal 27 4 2 2" xfId="5206"/>
    <cellStyle name="Normal 27 4 2 2 2" xfId="23898"/>
    <cellStyle name="Normal 27 4 2 3" xfId="7789"/>
    <cellStyle name="Normal 27 4 2 3 2" xfId="25906"/>
    <cellStyle name="Normal 27 4 2 4" xfId="9621"/>
    <cellStyle name="Normal 27 4 2 4 2" xfId="27379"/>
    <cellStyle name="Normal 27 4 2 5" xfId="11828"/>
    <cellStyle name="Normal 27 4 2 5 2" xfId="28723"/>
    <cellStyle name="Normal 27 4 2 6" xfId="14607"/>
    <cellStyle name="Normal 27 4 2 6 2" xfId="30331"/>
    <cellStyle name="Normal 27 4 2 7" xfId="13587"/>
    <cellStyle name="Normal 27 4 2 7 2" xfId="29748"/>
    <cellStyle name="Normal 27 4 2 8" xfId="18450"/>
    <cellStyle name="Normal 27 4 2 8 2" xfId="32755"/>
    <cellStyle name="Normal 27 4 2 9" xfId="20658"/>
    <cellStyle name="Normal 27 4 2 9 2" xfId="34099"/>
    <cellStyle name="Normal 27 4 3" xfId="2973"/>
    <cellStyle name="Normal 27 4 3 10" xfId="22899"/>
    <cellStyle name="Normal 27 4 3 2" xfId="5594"/>
    <cellStyle name="Normal 27 4 3 2 2" xfId="24464"/>
    <cellStyle name="Normal 27 4 3 3" xfId="8344"/>
    <cellStyle name="Normal 27 4 3 3 2" xfId="26289"/>
    <cellStyle name="Normal 27 4 3 4" xfId="10188"/>
    <cellStyle name="Normal 27 4 3 4 2" xfId="27633"/>
    <cellStyle name="Normal 27 4 3 5" xfId="12395"/>
    <cellStyle name="Normal 27 4 3 5 2" xfId="28977"/>
    <cellStyle name="Normal 27 4 3 6" xfId="15334"/>
    <cellStyle name="Normal 27 4 3 6 2" xfId="30661"/>
    <cellStyle name="Normal 27 4 3 7" xfId="16810"/>
    <cellStyle name="Normal 27 4 3 7 2" xfId="31665"/>
    <cellStyle name="Normal 27 4 3 8" xfId="19017"/>
    <cellStyle name="Normal 27 4 3 8 2" xfId="33009"/>
    <cellStyle name="Normal 27 4 3 9" xfId="21225"/>
    <cellStyle name="Normal 27 4 3 9 2" xfId="34353"/>
    <cellStyle name="Normal 27 4 4" xfId="3268"/>
    <cellStyle name="Normal 27 4 4 10" xfId="23067"/>
    <cellStyle name="Normal 27 4 4 2" xfId="5762"/>
    <cellStyle name="Normal 27 4 4 2 2" xfId="24632"/>
    <cellStyle name="Normal 27 4 4 3" xfId="8512"/>
    <cellStyle name="Normal 27 4 4 3 2" xfId="26431"/>
    <cellStyle name="Normal 27 4 4 4" xfId="10356"/>
    <cellStyle name="Normal 27 4 4 4 2" xfId="27775"/>
    <cellStyle name="Normal 27 4 4 5" xfId="12563"/>
    <cellStyle name="Normal 27 4 4 5 2" xfId="29119"/>
    <cellStyle name="Normal 27 4 4 6" xfId="15562"/>
    <cellStyle name="Normal 27 4 4 6 2" xfId="30837"/>
    <cellStyle name="Normal 27 4 4 7" xfId="16978"/>
    <cellStyle name="Normal 27 4 4 7 2" xfId="31807"/>
    <cellStyle name="Normal 27 4 4 8" xfId="19185"/>
    <cellStyle name="Normal 27 4 4 8 2" xfId="33151"/>
    <cellStyle name="Normal 27 4 4 9" xfId="21393"/>
    <cellStyle name="Normal 27 4 4 9 2" xfId="34495"/>
    <cellStyle name="Normal 27 4 5" xfId="3448"/>
    <cellStyle name="Normal 27 4 5 2" xfId="6106"/>
    <cellStyle name="Normal 27 4 5 2 2" xfId="26516"/>
    <cellStyle name="Normal 27 4 5 3" xfId="10441"/>
    <cellStyle name="Normal 27 4 5 3 2" xfId="27860"/>
    <cellStyle name="Normal 27 4 5 4" xfId="12648"/>
    <cellStyle name="Normal 27 4 5 4 2" xfId="29204"/>
    <cellStyle name="Normal 27 4 5 5" xfId="15692"/>
    <cellStyle name="Normal 27 4 5 5 2" xfId="30947"/>
    <cellStyle name="Normal 27 4 5 6" xfId="17063"/>
    <cellStyle name="Normal 27 4 5 6 2" xfId="31892"/>
    <cellStyle name="Normal 27 4 5 7" xfId="19270"/>
    <cellStyle name="Normal 27 4 5 7 2" xfId="33236"/>
    <cellStyle name="Normal 27 4 5 8" xfId="21478"/>
    <cellStyle name="Normal 27 4 5 8 2" xfId="34580"/>
    <cellStyle name="Normal 27 4 5 9" xfId="23369"/>
    <cellStyle name="Normal 27 4 6" xfId="2053"/>
    <cellStyle name="Normal 27 4 6 2" xfId="6491"/>
    <cellStyle name="Normal 27 4 6 2 2" xfId="25859"/>
    <cellStyle name="Normal 27 4 6 3" xfId="9573"/>
    <cellStyle name="Normal 27 4 6 3 2" xfId="27357"/>
    <cellStyle name="Normal 27 4 6 4" xfId="11780"/>
    <cellStyle name="Normal 27 4 6 4 2" xfId="28701"/>
    <cellStyle name="Normal 27 4 6 5" xfId="14558"/>
    <cellStyle name="Normal 27 4 6 5 2" xfId="30308"/>
    <cellStyle name="Normal 27 4 6 6" xfId="13692"/>
    <cellStyle name="Normal 27 4 6 6 2" xfId="29796"/>
    <cellStyle name="Normal 27 4 6 7" xfId="18402"/>
    <cellStyle name="Normal 27 4 6 7 2" xfId="32733"/>
    <cellStyle name="Normal 27 4 6 8" xfId="20610"/>
    <cellStyle name="Normal 27 4 6 8 2" xfId="34077"/>
    <cellStyle name="Normal 27 4 6 9" xfId="23850"/>
    <cellStyle name="Normal 27 4 7" xfId="4374"/>
    <cellStyle name="Normal 27 4 7 2" xfId="7191"/>
    <cellStyle name="Normal 27 4 7 2 2" xfId="26785"/>
    <cellStyle name="Normal 27 4 7 3" xfId="10839"/>
    <cellStyle name="Normal 27 4 7 3 2" xfId="28129"/>
    <cellStyle name="Normal 27 4 7 4" xfId="13046"/>
    <cellStyle name="Normal 27 4 7 4 2" xfId="29473"/>
    <cellStyle name="Normal 27 4 7 5" xfId="16322"/>
    <cellStyle name="Normal 27 4 7 5 2" xfId="31353"/>
    <cellStyle name="Normal 27 4 7 6" xfId="17461"/>
    <cellStyle name="Normal 27 4 7 6 2" xfId="32161"/>
    <cellStyle name="Normal 27 4 7 7" xfId="19668"/>
    <cellStyle name="Normal 27 4 7 7 2" xfId="33505"/>
    <cellStyle name="Normal 27 4 7 8" xfId="21876"/>
    <cellStyle name="Normal 27 4 7 8 2" xfId="34849"/>
    <cellStyle name="Normal 27 4 7 9" xfId="25030"/>
    <cellStyle name="Normal 27 4 8" xfId="4851"/>
    <cellStyle name="Normal 27 4 8 2" xfId="25343"/>
    <cellStyle name="Normal 27 4 9" xfId="8986"/>
    <cellStyle name="Normal 27 4 9 2" xfId="26987"/>
    <cellStyle name="Normal 27 5" xfId="1751"/>
    <cellStyle name="Normal 27 5 10" xfId="22330"/>
    <cellStyle name="Normal 27 5 2" xfId="5025"/>
    <cellStyle name="Normal 27 5 2 2" xfId="23700"/>
    <cellStyle name="Normal 27 5 3" xfId="7627"/>
    <cellStyle name="Normal 27 5 3 2" xfId="25679"/>
    <cellStyle name="Normal 27 5 4" xfId="9371"/>
    <cellStyle name="Normal 27 5 4 2" xfId="27195"/>
    <cellStyle name="Normal 27 5 5" xfId="11578"/>
    <cellStyle name="Normal 27 5 5 2" xfId="28539"/>
    <cellStyle name="Normal 27 5 6" xfId="14310"/>
    <cellStyle name="Normal 27 5 6 2" xfId="30117"/>
    <cellStyle name="Normal 27 5 7" xfId="16392"/>
    <cellStyle name="Normal 27 5 7 2" xfId="31406"/>
    <cellStyle name="Normal 27 5 8" xfId="18200"/>
    <cellStyle name="Normal 27 5 8 2" xfId="32571"/>
    <cellStyle name="Normal 27 5 9" xfId="20408"/>
    <cellStyle name="Normal 27 5 9 2" xfId="33915"/>
    <cellStyle name="Normal 27 6" xfId="2728"/>
    <cellStyle name="Normal 27 6 10" xfId="22728"/>
    <cellStyle name="Normal 27 6 2" xfId="5423"/>
    <cellStyle name="Normal 27 6 2 2" xfId="24293"/>
    <cellStyle name="Normal 27 6 3" xfId="8173"/>
    <cellStyle name="Normal 27 6 3 2" xfId="26169"/>
    <cellStyle name="Normal 27 6 4" xfId="10017"/>
    <cellStyle name="Normal 27 6 4 2" xfId="27513"/>
    <cellStyle name="Normal 27 6 5" xfId="12224"/>
    <cellStyle name="Normal 27 6 5 2" xfId="28857"/>
    <cellStyle name="Normal 27 6 6" xfId="15123"/>
    <cellStyle name="Normal 27 6 6 2" xfId="30518"/>
    <cellStyle name="Normal 27 6 7" xfId="16639"/>
    <cellStyle name="Normal 27 6 7 2" xfId="31545"/>
    <cellStyle name="Normal 27 6 8" xfId="18846"/>
    <cellStyle name="Normal 27 6 8 2" xfId="32889"/>
    <cellStyle name="Normal 27 6 9" xfId="21054"/>
    <cellStyle name="Normal 27 6 9 2" xfId="34233"/>
    <cellStyle name="Normal 27 7" xfId="2864"/>
    <cellStyle name="Normal 27 7 10" xfId="22821"/>
    <cellStyle name="Normal 27 7 2" xfId="5516"/>
    <cellStyle name="Normal 27 7 2 2" xfId="24386"/>
    <cellStyle name="Normal 27 7 3" xfId="8266"/>
    <cellStyle name="Normal 27 7 3 2" xfId="26236"/>
    <cellStyle name="Normal 27 7 4" xfId="10110"/>
    <cellStyle name="Normal 27 7 4 2" xfId="27580"/>
    <cellStyle name="Normal 27 7 5" xfId="12317"/>
    <cellStyle name="Normal 27 7 5 2" xfId="28924"/>
    <cellStyle name="Normal 27 7 6" xfId="15238"/>
    <cellStyle name="Normal 27 7 6 2" xfId="30596"/>
    <cellStyle name="Normal 27 7 7" xfId="16732"/>
    <cellStyle name="Normal 27 7 7 2" xfId="31612"/>
    <cellStyle name="Normal 27 7 8" xfId="18939"/>
    <cellStyle name="Normal 27 7 8 2" xfId="32956"/>
    <cellStyle name="Normal 27 7 9" xfId="21147"/>
    <cellStyle name="Normal 27 7 9 2" xfId="34300"/>
    <cellStyle name="Normal 27 8" xfId="1718"/>
    <cellStyle name="Normal 27 8 2" xfId="5925"/>
    <cellStyle name="Normal 27 8 2 2" xfId="25657"/>
    <cellStyle name="Normal 27 8 3" xfId="9347"/>
    <cellStyle name="Normal 27 8 3 2" xfId="27173"/>
    <cellStyle name="Normal 27 8 4" xfId="11554"/>
    <cellStyle name="Normal 27 8 4 2" xfId="28517"/>
    <cellStyle name="Normal 27 8 5" xfId="14281"/>
    <cellStyle name="Normal 27 8 5 2" xfId="30094"/>
    <cellStyle name="Normal 27 8 6" xfId="16339"/>
    <cellStyle name="Normal 27 8 6 2" xfId="31365"/>
    <cellStyle name="Normal 27 8 7" xfId="18176"/>
    <cellStyle name="Normal 27 8 7 2" xfId="32549"/>
    <cellStyle name="Normal 27 8 8" xfId="20384"/>
    <cellStyle name="Normal 27 8 8 2" xfId="33893"/>
    <cellStyle name="Normal 27 8 9" xfId="23188"/>
    <cellStyle name="Normal 27 9" xfId="3723"/>
    <cellStyle name="Normal 27 9 2" xfId="6978"/>
    <cellStyle name="Normal 27 9 2 2" xfId="26605"/>
    <cellStyle name="Normal 27 9 3" xfId="10626"/>
    <cellStyle name="Normal 27 9 3 2" xfId="27949"/>
    <cellStyle name="Normal 27 9 4" xfId="12833"/>
    <cellStyle name="Normal 27 9 4 2" xfId="29293"/>
    <cellStyle name="Normal 27 9 5" xfId="15915"/>
    <cellStyle name="Normal 27 9 5 2" xfId="31053"/>
    <cellStyle name="Normal 27 9 6" xfId="17248"/>
    <cellStyle name="Normal 27 9 6 2" xfId="31981"/>
    <cellStyle name="Normal 27 9 7" xfId="19455"/>
    <cellStyle name="Normal 27 9 7 2" xfId="33325"/>
    <cellStyle name="Normal 27 9 8" xfId="21663"/>
    <cellStyle name="Normal 27 9 8 2" xfId="34669"/>
    <cellStyle name="Normal 27 9 9" xfId="24817"/>
    <cellStyle name="Normal 28" xfId="651"/>
    <cellStyle name="Normal 28 10" xfId="4558"/>
    <cellStyle name="Normal 28 10 2" xfId="7252"/>
    <cellStyle name="Normal 28 10 2 2" xfId="26846"/>
    <cellStyle name="Normal 28 10 3" xfId="10900"/>
    <cellStyle name="Normal 28 10 3 2" xfId="28190"/>
    <cellStyle name="Normal 28 10 4" xfId="13107"/>
    <cellStyle name="Normal 28 10 4 2" xfId="29534"/>
    <cellStyle name="Normal 28 10 5" xfId="16444"/>
    <cellStyle name="Normal 28 10 5 2" xfId="31450"/>
    <cellStyle name="Normal 28 10 6" xfId="17522"/>
    <cellStyle name="Normal 28 10 6 2" xfId="32222"/>
    <cellStyle name="Normal 28 10 7" xfId="19729"/>
    <cellStyle name="Normal 28 10 7 2" xfId="33566"/>
    <cellStyle name="Normal 28 10 8" xfId="21937"/>
    <cellStyle name="Normal 28 10 8 2" xfId="34910"/>
    <cellStyle name="Normal 28 10 9" xfId="25091"/>
    <cellStyle name="Normal 28 11" xfId="4712"/>
    <cellStyle name="Normal 28 11 2" xfId="25163"/>
    <cellStyle name="Normal 28 12" xfId="8806"/>
    <cellStyle name="Normal 28 12 2" xfId="26892"/>
    <cellStyle name="Normal 28 13" xfId="11013"/>
    <cellStyle name="Normal 28 13 2" xfId="28236"/>
    <cellStyle name="Normal 28 14" xfId="13476"/>
    <cellStyle name="Normal 28 14 2" xfId="29695"/>
    <cellStyle name="Normal 28 15" xfId="14447"/>
    <cellStyle name="Normal 28 15 2" xfId="30223"/>
    <cellStyle name="Normal 28 16" xfId="17635"/>
    <cellStyle name="Normal 28 16 2" xfId="32268"/>
    <cellStyle name="Normal 28 17" xfId="19843"/>
    <cellStyle name="Normal 28 17 2" xfId="33612"/>
    <cellStyle name="Normal 28 18" xfId="22017"/>
    <cellStyle name="Normal 28 19" xfId="37886"/>
    <cellStyle name="Normal 28 2" xfId="954"/>
    <cellStyle name="Normal 28 2 10" xfId="8872"/>
    <cellStyle name="Normal 28 2 10 2" xfId="26924"/>
    <cellStyle name="Normal 28 2 11" xfId="11079"/>
    <cellStyle name="Normal 28 2 11 2" xfId="28268"/>
    <cellStyle name="Normal 28 2 12" xfId="13663"/>
    <cellStyle name="Normal 28 2 12 2" xfId="29778"/>
    <cellStyle name="Normal 28 2 13" xfId="14045"/>
    <cellStyle name="Normal 28 2 13 2" xfId="29959"/>
    <cellStyle name="Normal 28 2 14" xfId="17701"/>
    <cellStyle name="Normal 28 2 14 2" xfId="32300"/>
    <cellStyle name="Normal 28 2 15" xfId="19909"/>
    <cellStyle name="Normal 28 2 15 2" xfId="33644"/>
    <cellStyle name="Normal 28 2 16" xfId="22068"/>
    <cellStyle name="Normal 28 2 17" xfId="38503"/>
    <cellStyle name="Normal 28 2 2" xfId="1231"/>
    <cellStyle name="Normal 28 2 2 10" xfId="11244"/>
    <cellStyle name="Normal 28 2 2 10 2" xfId="28364"/>
    <cellStyle name="Normal 28 2 2 11" xfId="13890"/>
    <cellStyle name="Normal 28 2 2 11 2" xfId="29900"/>
    <cellStyle name="Normal 28 2 2 12" xfId="16174"/>
    <cellStyle name="Normal 28 2 2 12 2" xfId="31229"/>
    <cellStyle name="Normal 28 2 2 13" xfId="17866"/>
    <cellStyle name="Normal 28 2 2 13 2" xfId="32396"/>
    <cellStyle name="Normal 28 2 2 14" xfId="20074"/>
    <cellStyle name="Normal 28 2 2 14 2" xfId="33740"/>
    <cellStyle name="Normal 28 2 2 15" xfId="22223"/>
    <cellStyle name="Normal 28 2 2 2" xfId="2171"/>
    <cellStyle name="Normal 28 2 2 2 10" xfId="22562"/>
    <cellStyle name="Normal 28 2 2 2 2" xfId="5257"/>
    <cellStyle name="Normal 28 2 2 2 2 2" xfId="23965"/>
    <cellStyle name="Normal 28 2 2 2 3" xfId="7856"/>
    <cellStyle name="Normal 28 2 2 2 3 2" xfId="25973"/>
    <cellStyle name="Normal 28 2 2 2 4" xfId="9688"/>
    <cellStyle name="Normal 28 2 2 2 4 2" xfId="27412"/>
    <cellStyle name="Normal 28 2 2 2 5" xfId="11895"/>
    <cellStyle name="Normal 28 2 2 2 5 2" xfId="28756"/>
    <cellStyle name="Normal 28 2 2 2 6" xfId="14674"/>
    <cellStyle name="Normal 28 2 2 2 6 2" xfId="30364"/>
    <cellStyle name="Normal 28 2 2 2 7" xfId="15082"/>
    <cellStyle name="Normal 28 2 2 2 7 2" xfId="30490"/>
    <cellStyle name="Normal 28 2 2 2 8" xfId="18517"/>
    <cellStyle name="Normal 28 2 2 2 8 2" xfId="32788"/>
    <cellStyle name="Normal 28 2 2 2 9" xfId="20725"/>
    <cellStyle name="Normal 28 2 2 2 9 2" xfId="34132"/>
    <cellStyle name="Normal 28 2 2 3" xfId="3024"/>
    <cellStyle name="Normal 28 2 2 3 10" xfId="22932"/>
    <cellStyle name="Normal 28 2 2 3 2" xfId="5627"/>
    <cellStyle name="Normal 28 2 2 3 2 2" xfId="24497"/>
    <cellStyle name="Normal 28 2 2 3 3" xfId="8377"/>
    <cellStyle name="Normal 28 2 2 3 3 2" xfId="26322"/>
    <cellStyle name="Normal 28 2 2 3 4" xfId="10221"/>
    <cellStyle name="Normal 28 2 2 3 4 2" xfId="27666"/>
    <cellStyle name="Normal 28 2 2 3 5" xfId="12428"/>
    <cellStyle name="Normal 28 2 2 3 5 2" xfId="29010"/>
    <cellStyle name="Normal 28 2 2 3 6" xfId="15378"/>
    <cellStyle name="Normal 28 2 2 3 6 2" xfId="30702"/>
    <cellStyle name="Normal 28 2 2 3 7" xfId="16843"/>
    <cellStyle name="Normal 28 2 2 3 7 2" xfId="31698"/>
    <cellStyle name="Normal 28 2 2 3 8" xfId="19050"/>
    <cellStyle name="Normal 28 2 2 3 8 2" xfId="33042"/>
    <cellStyle name="Normal 28 2 2 3 9" xfId="21258"/>
    <cellStyle name="Normal 28 2 2 3 9 2" xfId="34386"/>
    <cellStyle name="Normal 28 2 2 4" xfId="3319"/>
    <cellStyle name="Normal 28 2 2 4 10" xfId="23100"/>
    <cellStyle name="Normal 28 2 2 4 2" xfId="5795"/>
    <cellStyle name="Normal 28 2 2 4 2 2" xfId="24665"/>
    <cellStyle name="Normal 28 2 2 4 3" xfId="8545"/>
    <cellStyle name="Normal 28 2 2 4 3 2" xfId="26464"/>
    <cellStyle name="Normal 28 2 2 4 4" xfId="10389"/>
    <cellStyle name="Normal 28 2 2 4 4 2" xfId="27808"/>
    <cellStyle name="Normal 28 2 2 4 5" xfId="12596"/>
    <cellStyle name="Normal 28 2 2 4 5 2" xfId="29152"/>
    <cellStyle name="Normal 28 2 2 4 6" xfId="15605"/>
    <cellStyle name="Normal 28 2 2 4 6 2" xfId="30876"/>
    <cellStyle name="Normal 28 2 2 4 7" xfId="17011"/>
    <cellStyle name="Normal 28 2 2 4 7 2" xfId="31840"/>
    <cellStyle name="Normal 28 2 2 4 8" xfId="19218"/>
    <cellStyle name="Normal 28 2 2 4 8 2" xfId="33184"/>
    <cellStyle name="Normal 28 2 2 4 9" xfId="21426"/>
    <cellStyle name="Normal 28 2 2 4 9 2" xfId="34528"/>
    <cellStyle name="Normal 28 2 2 5" xfId="3515"/>
    <cellStyle name="Normal 28 2 2 5 2" xfId="6157"/>
    <cellStyle name="Normal 28 2 2 5 2 2" xfId="26549"/>
    <cellStyle name="Normal 28 2 2 5 3" xfId="10508"/>
    <cellStyle name="Normal 28 2 2 5 3 2" xfId="27893"/>
    <cellStyle name="Normal 28 2 2 5 4" xfId="12715"/>
    <cellStyle name="Normal 28 2 2 5 4 2" xfId="29237"/>
    <cellStyle name="Normal 28 2 2 5 5" xfId="15759"/>
    <cellStyle name="Normal 28 2 2 5 5 2" xfId="30980"/>
    <cellStyle name="Normal 28 2 2 5 6" xfId="17130"/>
    <cellStyle name="Normal 28 2 2 5 6 2" xfId="31925"/>
    <cellStyle name="Normal 28 2 2 5 7" xfId="19337"/>
    <cellStyle name="Normal 28 2 2 5 7 2" xfId="33269"/>
    <cellStyle name="Normal 28 2 2 5 8" xfId="21545"/>
    <cellStyle name="Normal 28 2 2 5 8 2" xfId="34613"/>
    <cellStyle name="Normal 28 2 2 5 9" xfId="23420"/>
    <cellStyle name="Normal 28 2 2 6" xfId="1490"/>
    <cellStyle name="Normal 28 2 2 6 2" xfId="6310"/>
    <cellStyle name="Normal 28 2 2 6 2 2" xfId="25542"/>
    <cellStyle name="Normal 28 2 2 6 3" xfId="9206"/>
    <cellStyle name="Normal 28 2 2 6 3 2" xfId="27087"/>
    <cellStyle name="Normal 28 2 2 6 4" xfId="11413"/>
    <cellStyle name="Normal 28 2 2 6 4 2" xfId="28431"/>
    <cellStyle name="Normal 28 2 2 6 5" xfId="14102"/>
    <cellStyle name="Normal 28 2 2 6 5 2" xfId="29985"/>
    <cellStyle name="Normal 28 2 2 6 6" xfId="16359"/>
    <cellStyle name="Normal 28 2 2 6 6 2" xfId="31381"/>
    <cellStyle name="Normal 28 2 2 6 7" xfId="18035"/>
    <cellStyle name="Normal 28 2 2 6 7 2" xfId="32463"/>
    <cellStyle name="Normal 28 2 2 6 8" xfId="20243"/>
    <cellStyle name="Normal 28 2 2 6 8 2" xfId="33807"/>
    <cellStyle name="Normal 28 2 2 6 9" xfId="23573"/>
    <cellStyle name="Normal 28 2 2 7" xfId="4433"/>
    <cellStyle name="Normal 28 2 2 7 2" xfId="7206"/>
    <cellStyle name="Normal 28 2 2 7 2 2" xfId="26800"/>
    <cellStyle name="Normal 28 2 2 7 3" xfId="10854"/>
    <cellStyle name="Normal 28 2 2 7 3 2" xfId="28144"/>
    <cellStyle name="Normal 28 2 2 7 4" xfId="13061"/>
    <cellStyle name="Normal 28 2 2 7 4 2" xfId="29488"/>
    <cellStyle name="Normal 28 2 2 7 5" xfId="16360"/>
    <cellStyle name="Normal 28 2 2 7 5 2" xfId="31382"/>
    <cellStyle name="Normal 28 2 2 7 6" xfId="17476"/>
    <cellStyle name="Normal 28 2 2 7 6 2" xfId="32176"/>
    <cellStyle name="Normal 28 2 2 7 7" xfId="19683"/>
    <cellStyle name="Normal 28 2 2 7 7 2" xfId="33520"/>
    <cellStyle name="Normal 28 2 2 7 8" xfId="21891"/>
    <cellStyle name="Normal 28 2 2 7 8 2" xfId="34864"/>
    <cellStyle name="Normal 28 2 2 7 9" xfId="25045"/>
    <cellStyle name="Normal 28 2 2 8" xfId="4918"/>
    <cellStyle name="Normal 28 2 2 8 2" xfId="25394"/>
    <cellStyle name="Normal 28 2 2 9" xfId="9037"/>
    <cellStyle name="Normal 28 2 2 9 2" xfId="27020"/>
    <cellStyle name="Normal 28 2 3" xfId="1983"/>
    <cellStyle name="Normal 28 2 3 10" xfId="22397"/>
    <cellStyle name="Normal 28 2 3 2" xfId="5092"/>
    <cellStyle name="Normal 28 2 3 2 2" xfId="23794"/>
    <cellStyle name="Normal 28 2 3 3" xfId="7695"/>
    <cellStyle name="Normal 28 2 3 3 2" xfId="25800"/>
    <cellStyle name="Normal 28 2 3 4" xfId="9509"/>
    <cellStyle name="Normal 28 2 3 4 2" xfId="27298"/>
    <cellStyle name="Normal 28 2 3 5" xfId="11716"/>
    <cellStyle name="Normal 28 2 3 5 2" xfId="28642"/>
    <cellStyle name="Normal 28 2 3 6" xfId="14493"/>
    <cellStyle name="Normal 28 2 3 6 2" xfId="30249"/>
    <cellStyle name="Normal 28 2 3 7" xfId="13369"/>
    <cellStyle name="Normal 28 2 3 7 2" xfId="29643"/>
    <cellStyle name="Normal 28 2 3 8" xfId="18338"/>
    <cellStyle name="Normal 28 2 3 8 2" xfId="32674"/>
    <cellStyle name="Normal 28 2 3 9" xfId="20546"/>
    <cellStyle name="Normal 28 2 3 9 2" xfId="34018"/>
    <cellStyle name="Normal 28 2 4" xfId="2838"/>
    <cellStyle name="Normal 28 2 4 10" xfId="22803"/>
    <cellStyle name="Normal 28 2 4 2" xfId="5498"/>
    <cellStyle name="Normal 28 2 4 2 2" xfId="24368"/>
    <cellStyle name="Normal 28 2 4 3" xfId="8248"/>
    <cellStyle name="Normal 28 2 4 3 2" xfId="26218"/>
    <cellStyle name="Normal 28 2 4 4" xfId="10092"/>
    <cellStyle name="Normal 28 2 4 4 2" xfId="27562"/>
    <cellStyle name="Normal 28 2 4 5" xfId="12299"/>
    <cellStyle name="Normal 28 2 4 5 2" xfId="28906"/>
    <cellStyle name="Normal 28 2 4 6" xfId="15218"/>
    <cellStyle name="Normal 28 2 4 6 2" xfId="30576"/>
    <cellStyle name="Normal 28 2 4 7" xfId="16714"/>
    <cellStyle name="Normal 28 2 4 7 2" xfId="31594"/>
    <cellStyle name="Normal 28 2 4 8" xfId="18921"/>
    <cellStyle name="Normal 28 2 4 8 2" xfId="32938"/>
    <cellStyle name="Normal 28 2 4 9" xfId="21129"/>
    <cellStyle name="Normal 28 2 4 9 2" xfId="34282"/>
    <cellStyle name="Normal 28 2 5" xfId="2851"/>
    <cellStyle name="Normal 28 2 5 10" xfId="22816"/>
    <cellStyle name="Normal 28 2 5 2" xfId="5511"/>
    <cellStyle name="Normal 28 2 5 2 2" xfId="24381"/>
    <cellStyle name="Normal 28 2 5 3" xfId="8261"/>
    <cellStyle name="Normal 28 2 5 3 2" xfId="26231"/>
    <cellStyle name="Normal 28 2 5 4" xfId="10105"/>
    <cellStyle name="Normal 28 2 5 4 2" xfId="27575"/>
    <cellStyle name="Normal 28 2 5 5" xfId="12312"/>
    <cellStyle name="Normal 28 2 5 5 2" xfId="28919"/>
    <cellStyle name="Normal 28 2 5 6" xfId="15231"/>
    <cellStyle name="Normal 28 2 5 6 2" xfId="30589"/>
    <cellStyle name="Normal 28 2 5 7" xfId="16727"/>
    <cellStyle name="Normal 28 2 5 7 2" xfId="31607"/>
    <cellStyle name="Normal 28 2 5 8" xfId="18934"/>
    <cellStyle name="Normal 28 2 5 8 2" xfId="32951"/>
    <cellStyle name="Normal 28 2 5 9" xfId="21142"/>
    <cellStyle name="Normal 28 2 5 9 2" xfId="34295"/>
    <cellStyle name="Normal 28 2 6" xfId="1460"/>
    <cellStyle name="Normal 28 2 6 2" xfId="5992"/>
    <cellStyle name="Normal 28 2 6 2 2" xfId="25535"/>
    <cellStyle name="Normal 28 2 6 3" xfId="9192"/>
    <cellStyle name="Normal 28 2 6 3 2" xfId="27083"/>
    <cellStyle name="Normal 28 2 6 4" xfId="11399"/>
    <cellStyle name="Normal 28 2 6 4 2" xfId="28427"/>
    <cellStyle name="Normal 28 2 6 5" xfId="14082"/>
    <cellStyle name="Normal 28 2 6 5 2" xfId="29980"/>
    <cellStyle name="Normal 28 2 6 6" xfId="14921"/>
    <cellStyle name="Normal 28 2 6 6 2" xfId="30443"/>
    <cellStyle name="Normal 28 2 6 7" xfId="18021"/>
    <cellStyle name="Normal 28 2 6 7 2" xfId="32459"/>
    <cellStyle name="Normal 28 2 6 8" xfId="20229"/>
    <cellStyle name="Normal 28 2 6 8 2" xfId="33803"/>
    <cellStyle name="Normal 28 2 6 9" xfId="23255"/>
    <cellStyle name="Normal 28 2 7" xfId="3887"/>
    <cellStyle name="Normal 28 2 7 2" xfId="7031"/>
    <cellStyle name="Normal 28 2 7 2 2" xfId="26625"/>
    <cellStyle name="Normal 28 2 7 3" xfId="10679"/>
    <cellStyle name="Normal 28 2 7 3 2" xfId="27969"/>
    <cellStyle name="Normal 28 2 7 4" xfId="12886"/>
    <cellStyle name="Normal 28 2 7 4 2" xfId="29313"/>
    <cellStyle name="Normal 28 2 7 5" xfId="16018"/>
    <cellStyle name="Normal 28 2 7 5 2" xfId="31102"/>
    <cellStyle name="Normal 28 2 7 6" xfId="17301"/>
    <cellStyle name="Normal 28 2 7 6 2" xfId="32001"/>
    <cellStyle name="Normal 28 2 7 7" xfId="19508"/>
    <cellStyle name="Normal 28 2 7 7 2" xfId="33345"/>
    <cellStyle name="Normal 28 2 7 8" xfId="21716"/>
    <cellStyle name="Normal 28 2 7 8 2" xfId="34689"/>
    <cellStyle name="Normal 28 2 7 9" xfId="24870"/>
    <cellStyle name="Normal 28 2 8" xfId="4604"/>
    <cellStyle name="Normal 28 2 8 2" xfId="7277"/>
    <cellStyle name="Normal 28 2 8 2 2" xfId="26871"/>
    <cellStyle name="Normal 28 2 8 3" xfId="10925"/>
    <cellStyle name="Normal 28 2 8 3 2" xfId="28215"/>
    <cellStyle name="Normal 28 2 8 4" xfId="13132"/>
    <cellStyle name="Normal 28 2 8 4 2" xfId="29559"/>
    <cellStyle name="Normal 28 2 8 5" xfId="16481"/>
    <cellStyle name="Normal 28 2 8 5 2" xfId="31484"/>
    <cellStyle name="Normal 28 2 8 6" xfId="17547"/>
    <cellStyle name="Normal 28 2 8 6 2" xfId="32247"/>
    <cellStyle name="Normal 28 2 8 7" xfId="19754"/>
    <cellStyle name="Normal 28 2 8 7 2" xfId="33591"/>
    <cellStyle name="Normal 28 2 8 8" xfId="21962"/>
    <cellStyle name="Normal 28 2 8 8 2" xfId="34935"/>
    <cellStyle name="Normal 28 2 8 9" xfId="25116"/>
    <cellStyle name="Normal 28 2 9" xfId="4763"/>
    <cellStyle name="Normal 28 2 9 2" xfId="25229"/>
    <cellStyle name="Normal 28 3" xfId="1115"/>
    <cellStyle name="Normal 28 3 10" xfId="8922"/>
    <cellStyle name="Normal 28 3 10 2" xfId="26956"/>
    <cellStyle name="Normal 28 3 11" xfId="11129"/>
    <cellStyle name="Normal 28 3 11 2" xfId="28300"/>
    <cellStyle name="Normal 28 3 12" xfId="13775"/>
    <cellStyle name="Normal 28 3 12 2" xfId="29836"/>
    <cellStyle name="Normal 28 3 13" xfId="15998"/>
    <cellStyle name="Normal 28 3 13 2" xfId="31087"/>
    <cellStyle name="Normal 28 3 14" xfId="17751"/>
    <cellStyle name="Normal 28 3 14 2" xfId="32332"/>
    <cellStyle name="Normal 28 3 15" xfId="19959"/>
    <cellStyle name="Normal 28 3 15 2" xfId="33676"/>
    <cellStyle name="Normal 28 3 16" xfId="22100"/>
    <cellStyle name="Normal 28 3 2" xfId="1263"/>
    <cellStyle name="Normal 28 3 2 10" xfId="11276"/>
    <cellStyle name="Normal 28 3 2 10 2" xfId="28396"/>
    <cellStyle name="Normal 28 3 2 11" xfId="13922"/>
    <cellStyle name="Normal 28 3 2 11 2" xfId="29932"/>
    <cellStyle name="Normal 28 3 2 12" xfId="15440"/>
    <cellStyle name="Normal 28 3 2 12 2" xfId="30754"/>
    <cellStyle name="Normal 28 3 2 13" xfId="17898"/>
    <cellStyle name="Normal 28 3 2 13 2" xfId="32428"/>
    <cellStyle name="Normal 28 3 2 14" xfId="20106"/>
    <cellStyle name="Normal 28 3 2 14 2" xfId="33772"/>
    <cellStyle name="Normal 28 3 2 15" xfId="22273"/>
    <cellStyle name="Normal 28 3 2 2" xfId="2222"/>
    <cellStyle name="Normal 28 3 2 2 10" xfId="22594"/>
    <cellStyle name="Normal 28 3 2 2 2" xfId="5289"/>
    <cellStyle name="Normal 28 3 2 2 2 2" xfId="24016"/>
    <cellStyle name="Normal 28 3 2 2 3" xfId="7906"/>
    <cellStyle name="Normal 28 3 2 2 3 2" xfId="26024"/>
    <cellStyle name="Normal 28 3 2 2 4" xfId="9739"/>
    <cellStyle name="Normal 28 3 2 2 4 2" xfId="27445"/>
    <cellStyle name="Normal 28 3 2 2 5" xfId="11946"/>
    <cellStyle name="Normal 28 3 2 2 5 2" xfId="28789"/>
    <cellStyle name="Normal 28 3 2 2 6" xfId="14725"/>
    <cellStyle name="Normal 28 3 2 2 6 2" xfId="30397"/>
    <cellStyle name="Normal 28 3 2 2 7" xfId="13236"/>
    <cellStyle name="Normal 28 3 2 2 7 2" xfId="29583"/>
    <cellStyle name="Normal 28 3 2 2 8" xfId="18568"/>
    <cellStyle name="Normal 28 3 2 2 8 2" xfId="32821"/>
    <cellStyle name="Normal 28 3 2 2 9" xfId="20776"/>
    <cellStyle name="Normal 28 3 2 2 9 2" xfId="34165"/>
    <cellStyle name="Normal 28 3 2 3" xfId="3056"/>
    <cellStyle name="Normal 28 3 2 3 10" xfId="22964"/>
    <cellStyle name="Normal 28 3 2 3 2" xfId="5659"/>
    <cellStyle name="Normal 28 3 2 3 2 2" xfId="24529"/>
    <cellStyle name="Normal 28 3 2 3 3" xfId="8409"/>
    <cellStyle name="Normal 28 3 2 3 3 2" xfId="26354"/>
    <cellStyle name="Normal 28 3 2 3 4" xfId="10253"/>
    <cellStyle name="Normal 28 3 2 3 4 2" xfId="27698"/>
    <cellStyle name="Normal 28 3 2 3 5" xfId="12460"/>
    <cellStyle name="Normal 28 3 2 3 5 2" xfId="29042"/>
    <cellStyle name="Normal 28 3 2 3 6" xfId="15410"/>
    <cellStyle name="Normal 28 3 2 3 6 2" xfId="30734"/>
    <cellStyle name="Normal 28 3 2 3 7" xfId="16875"/>
    <cellStyle name="Normal 28 3 2 3 7 2" xfId="31730"/>
    <cellStyle name="Normal 28 3 2 3 8" xfId="19082"/>
    <cellStyle name="Normal 28 3 2 3 8 2" xfId="33074"/>
    <cellStyle name="Normal 28 3 2 3 9" xfId="21290"/>
    <cellStyle name="Normal 28 3 2 3 9 2" xfId="34418"/>
    <cellStyle name="Normal 28 3 2 4" xfId="3351"/>
    <cellStyle name="Normal 28 3 2 4 10" xfId="23132"/>
    <cellStyle name="Normal 28 3 2 4 2" xfId="5827"/>
    <cellStyle name="Normal 28 3 2 4 2 2" xfId="24697"/>
    <cellStyle name="Normal 28 3 2 4 3" xfId="8577"/>
    <cellStyle name="Normal 28 3 2 4 3 2" xfId="26496"/>
    <cellStyle name="Normal 28 3 2 4 4" xfId="10421"/>
    <cellStyle name="Normal 28 3 2 4 4 2" xfId="27840"/>
    <cellStyle name="Normal 28 3 2 4 5" xfId="12628"/>
    <cellStyle name="Normal 28 3 2 4 5 2" xfId="29184"/>
    <cellStyle name="Normal 28 3 2 4 6" xfId="15637"/>
    <cellStyle name="Normal 28 3 2 4 6 2" xfId="30908"/>
    <cellStyle name="Normal 28 3 2 4 7" xfId="17043"/>
    <cellStyle name="Normal 28 3 2 4 7 2" xfId="31872"/>
    <cellStyle name="Normal 28 3 2 4 8" xfId="19250"/>
    <cellStyle name="Normal 28 3 2 4 8 2" xfId="33216"/>
    <cellStyle name="Normal 28 3 2 4 9" xfId="21458"/>
    <cellStyle name="Normal 28 3 2 4 9 2" xfId="34560"/>
    <cellStyle name="Normal 28 3 2 5" xfId="3565"/>
    <cellStyle name="Normal 28 3 2 5 2" xfId="6189"/>
    <cellStyle name="Normal 28 3 2 5 2 2" xfId="26581"/>
    <cellStyle name="Normal 28 3 2 5 3" xfId="10558"/>
    <cellStyle name="Normal 28 3 2 5 3 2" xfId="27925"/>
    <cellStyle name="Normal 28 3 2 5 4" xfId="12765"/>
    <cellStyle name="Normal 28 3 2 5 4 2" xfId="29269"/>
    <cellStyle name="Normal 28 3 2 5 5" xfId="15809"/>
    <cellStyle name="Normal 28 3 2 5 5 2" xfId="31012"/>
    <cellStyle name="Normal 28 3 2 5 6" xfId="17180"/>
    <cellStyle name="Normal 28 3 2 5 6 2" xfId="31957"/>
    <cellStyle name="Normal 28 3 2 5 7" xfId="19387"/>
    <cellStyle name="Normal 28 3 2 5 7 2" xfId="33301"/>
    <cellStyle name="Normal 28 3 2 5 8" xfId="21595"/>
    <cellStyle name="Normal 28 3 2 5 8 2" xfId="34645"/>
    <cellStyle name="Normal 28 3 2 5 9" xfId="23452"/>
    <cellStyle name="Normal 28 3 2 6" xfId="4093"/>
    <cellStyle name="Normal 28 3 2 6 2" xfId="7096"/>
    <cellStyle name="Normal 28 3 2 6 2 2" xfId="26690"/>
    <cellStyle name="Normal 28 3 2 6 3" xfId="10744"/>
    <cellStyle name="Normal 28 3 2 6 3 2" xfId="28034"/>
    <cellStyle name="Normal 28 3 2 6 4" xfId="12951"/>
    <cellStyle name="Normal 28 3 2 6 4 2" xfId="29378"/>
    <cellStyle name="Normal 28 3 2 6 5" xfId="16138"/>
    <cellStyle name="Normal 28 3 2 6 5 2" xfId="31202"/>
    <cellStyle name="Normal 28 3 2 6 6" xfId="17366"/>
    <cellStyle name="Normal 28 3 2 6 6 2" xfId="32066"/>
    <cellStyle name="Normal 28 3 2 6 7" xfId="19573"/>
    <cellStyle name="Normal 28 3 2 6 7 2" xfId="33410"/>
    <cellStyle name="Normal 28 3 2 6 8" xfId="21781"/>
    <cellStyle name="Normal 28 3 2 6 8 2" xfId="34754"/>
    <cellStyle name="Normal 28 3 2 6 9" xfId="24935"/>
    <cellStyle name="Normal 28 3 2 7" xfId="4598"/>
    <cellStyle name="Normal 28 3 2 7 2" xfId="7271"/>
    <cellStyle name="Normal 28 3 2 7 2 2" xfId="26865"/>
    <cellStyle name="Normal 28 3 2 7 3" xfId="10919"/>
    <cellStyle name="Normal 28 3 2 7 3 2" xfId="28209"/>
    <cellStyle name="Normal 28 3 2 7 4" xfId="13126"/>
    <cellStyle name="Normal 28 3 2 7 4 2" xfId="29553"/>
    <cellStyle name="Normal 28 3 2 7 5" xfId="16475"/>
    <cellStyle name="Normal 28 3 2 7 5 2" xfId="31478"/>
    <cellStyle name="Normal 28 3 2 7 6" xfId="17541"/>
    <cellStyle name="Normal 28 3 2 7 6 2" xfId="32241"/>
    <cellStyle name="Normal 28 3 2 7 7" xfId="19748"/>
    <cellStyle name="Normal 28 3 2 7 7 2" xfId="33585"/>
    <cellStyle name="Normal 28 3 2 7 8" xfId="21956"/>
    <cellStyle name="Normal 28 3 2 7 8 2" xfId="34929"/>
    <cellStyle name="Normal 28 3 2 7 9" xfId="25110"/>
    <cellStyle name="Normal 28 3 2 8" xfId="4968"/>
    <cellStyle name="Normal 28 3 2 8 2" xfId="25426"/>
    <cellStyle name="Normal 28 3 2 9" xfId="9069"/>
    <cellStyle name="Normal 28 3 2 9 2" xfId="27052"/>
    <cellStyle name="Normal 28 3 3" xfId="2024"/>
    <cellStyle name="Normal 28 3 3 10" xfId="22447"/>
    <cellStyle name="Normal 28 3 3 2" xfId="5142"/>
    <cellStyle name="Normal 28 3 3 2 2" xfId="23832"/>
    <cellStyle name="Normal 28 3 3 3" xfId="7728"/>
    <cellStyle name="Normal 28 3 3 3 2" xfId="25840"/>
    <cellStyle name="Normal 28 3 3 4" xfId="9550"/>
    <cellStyle name="Normal 28 3 3 4 2" xfId="27338"/>
    <cellStyle name="Normal 28 3 3 5" xfId="11757"/>
    <cellStyle name="Normal 28 3 3 5 2" xfId="28682"/>
    <cellStyle name="Normal 28 3 3 6" xfId="14534"/>
    <cellStyle name="Normal 28 3 3 6 2" xfId="30289"/>
    <cellStyle name="Normal 28 3 3 7" xfId="13247"/>
    <cellStyle name="Normal 28 3 3 7 2" xfId="29589"/>
    <cellStyle name="Normal 28 3 3 8" xfId="18379"/>
    <cellStyle name="Normal 28 3 3 8 2" xfId="32714"/>
    <cellStyle name="Normal 28 3 3 9" xfId="20587"/>
    <cellStyle name="Normal 28 3 3 9 2" xfId="34058"/>
    <cellStyle name="Normal 28 3 4" xfId="2909"/>
    <cellStyle name="Normal 28 3 4 10" xfId="22843"/>
    <cellStyle name="Normal 28 3 4 2" xfId="5538"/>
    <cellStyle name="Normal 28 3 4 2 2" xfId="24408"/>
    <cellStyle name="Normal 28 3 4 3" xfId="8288"/>
    <cellStyle name="Normal 28 3 4 3 2" xfId="26258"/>
    <cellStyle name="Normal 28 3 4 4" xfId="10132"/>
    <cellStyle name="Normal 28 3 4 4 2" xfId="27602"/>
    <cellStyle name="Normal 28 3 4 5" xfId="12339"/>
    <cellStyle name="Normal 28 3 4 5 2" xfId="28946"/>
    <cellStyle name="Normal 28 3 4 6" xfId="15275"/>
    <cellStyle name="Normal 28 3 4 6 2" xfId="30629"/>
    <cellStyle name="Normal 28 3 4 7" xfId="16754"/>
    <cellStyle name="Normal 28 3 4 7 2" xfId="31634"/>
    <cellStyle name="Normal 28 3 4 8" xfId="18961"/>
    <cellStyle name="Normal 28 3 4 8 2" xfId="32978"/>
    <cellStyle name="Normal 28 3 4 9" xfId="21169"/>
    <cellStyle name="Normal 28 3 4 9 2" xfId="34322"/>
    <cellStyle name="Normal 28 3 5" xfId="3204"/>
    <cellStyle name="Normal 28 3 5 10" xfId="23036"/>
    <cellStyle name="Normal 28 3 5 2" xfId="5731"/>
    <cellStyle name="Normal 28 3 5 2 2" xfId="24601"/>
    <cellStyle name="Normal 28 3 5 3" xfId="8481"/>
    <cellStyle name="Normal 28 3 5 3 2" xfId="26400"/>
    <cellStyle name="Normal 28 3 5 4" xfId="10325"/>
    <cellStyle name="Normal 28 3 5 4 2" xfId="27744"/>
    <cellStyle name="Normal 28 3 5 5" xfId="12532"/>
    <cellStyle name="Normal 28 3 5 5 2" xfId="29088"/>
    <cellStyle name="Normal 28 3 5 6" xfId="15522"/>
    <cellStyle name="Normal 28 3 5 6 2" xfId="30802"/>
    <cellStyle name="Normal 28 3 5 7" xfId="16947"/>
    <cellStyle name="Normal 28 3 5 7 2" xfId="31776"/>
    <cellStyle name="Normal 28 3 5 8" xfId="19154"/>
    <cellStyle name="Normal 28 3 5 8 2" xfId="33120"/>
    <cellStyle name="Normal 28 3 5 9" xfId="21362"/>
    <cellStyle name="Normal 28 3 5 9 2" xfId="34464"/>
    <cellStyle name="Normal 28 3 6" xfId="1814"/>
    <cellStyle name="Normal 28 3 6 2" xfId="6042"/>
    <cellStyle name="Normal 28 3 6 2 2" xfId="25717"/>
    <cellStyle name="Normal 28 3 6 3" xfId="9415"/>
    <cellStyle name="Normal 28 3 6 3 2" xfId="27233"/>
    <cellStyle name="Normal 28 3 6 4" xfId="11622"/>
    <cellStyle name="Normal 28 3 6 4 2" xfId="28577"/>
    <cellStyle name="Normal 28 3 6 5" xfId="14367"/>
    <cellStyle name="Normal 28 3 6 5 2" xfId="30164"/>
    <cellStyle name="Normal 28 3 6 6" xfId="13389"/>
    <cellStyle name="Normal 28 3 6 6 2" xfId="29645"/>
    <cellStyle name="Normal 28 3 6 7" xfId="18244"/>
    <cellStyle name="Normal 28 3 6 7 2" xfId="32609"/>
    <cellStyle name="Normal 28 3 6 8" xfId="20452"/>
    <cellStyle name="Normal 28 3 6 8 2" xfId="33953"/>
    <cellStyle name="Normal 28 3 6 9" xfId="23305"/>
    <cellStyle name="Normal 28 3 7" xfId="1794"/>
    <cellStyle name="Normal 28 3 7 2" xfId="6427"/>
    <cellStyle name="Normal 28 3 7 2 2" xfId="25713"/>
    <cellStyle name="Normal 28 3 7 3" xfId="9406"/>
    <cellStyle name="Normal 28 3 7 3 2" xfId="27229"/>
    <cellStyle name="Normal 28 3 7 4" xfId="11613"/>
    <cellStyle name="Normal 28 3 7 4 2" xfId="28573"/>
    <cellStyle name="Normal 28 3 7 5" xfId="14350"/>
    <cellStyle name="Normal 28 3 7 5 2" xfId="30155"/>
    <cellStyle name="Normal 28 3 7 6" xfId="16275"/>
    <cellStyle name="Normal 28 3 7 6 2" xfId="31314"/>
    <cellStyle name="Normal 28 3 7 7" xfId="18235"/>
    <cellStyle name="Normal 28 3 7 7 2" xfId="32605"/>
    <cellStyle name="Normal 28 3 7 8" xfId="20443"/>
    <cellStyle name="Normal 28 3 7 8 2" xfId="33949"/>
    <cellStyle name="Normal 28 3 7 9" xfId="23722"/>
    <cellStyle name="Normal 28 3 8" xfId="4428"/>
    <cellStyle name="Normal 28 3 8 2" xfId="7203"/>
    <cellStyle name="Normal 28 3 8 2 2" xfId="26797"/>
    <cellStyle name="Normal 28 3 8 3" xfId="10851"/>
    <cellStyle name="Normal 28 3 8 3 2" xfId="28141"/>
    <cellStyle name="Normal 28 3 8 4" xfId="13058"/>
    <cellStyle name="Normal 28 3 8 4 2" xfId="29485"/>
    <cellStyle name="Normal 28 3 8 5" xfId="16356"/>
    <cellStyle name="Normal 28 3 8 5 2" xfId="31378"/>
    <cellStyle name="Normal 28 3 8 6" xfId="17473"/>
    <cellStyle name="Normal 28 3 8 6 2" xfId="32173"/>
    <cellStyle name="Normal 28 3 8 7" xfId="19680"/>
    <cellStyle name="Normal 28 3 8 7 2" xfId="33517"/>
    <cellStyle name="Normal 28 3 8 8" xfId="21888"/>
    <cellStyle name="Normal 28 3 8 8 2" xfId="34861"/>
    <cellStyle name="Normal 28 3 8 9" xfId="25042"/>
    <cellStyle name="Normal 28 3 9" xfId="4795"/>
    <cellStyle name="Normal 28 3 9 2" xfId="25279"/>
    <cellStyle name="Normal 28 4" xfId="1180"/>
    <cellStyle name="Normal 28 4 10" xfId="11194"/>
    <cellStyle name="Normal 28 4 10 2" xfId="28332"/>
    <cellStyle name="Normal 28 4 11" xfId="13840"/>
    <cellStyle name="Normal 28 4 11 2" xfId="29868"/>
    <cellStyle name="Normal 28 4 12" xfId="15831"/>
    <cellStyle name="Normal 28 4 12 2" xfId="31032"/>
    <cellStyle name="Normal 28 4 13" xfId="17816"/>
    <cellStyle name="Normal 28 4 13 2" xfId="32364"/>
    <cellStyle name="Normal 28 4 14" xfId="20024"/>
    <cellStyle name="Normal 28 4 14 2" xfId="33708"/>
    <cellStyle name="Normal 28 4 15" xfId="22157"/>
    <cellStyle name="Normal 28 4 2" xfId="2105"/>
    <cellStyle name="Normal 28 4 2 10" xfId="22512"/>
    <cellStyle name="Normal 28 4 2 2" xfId="5207"/>
    <cellStyle name="Normal 28 4 2 2 2" xfId="23899"/>
    <cellStyle name="Normal 28 4 2 3" xfId="7790"/>
    <cellStyle name="Normal 28 4 2 3 2" xfId="25907"/>
    <cellStyle name="Normal 28 4 2 4" xfId="9622"/>
    <cellStyle name="Normal 28 4 2 4 2" xfId="27380"/>
    <cellStyle name="Normal 28 4 2 5" xfId="11829"/>
    <cellStyle name="Normal 28 4 2 5 2" xfId="28724"/>
    <cellStyle name="Normal 28 4 2 6" xfId="14608"/>
    <cellStyle name="Normal 28 4 2 6 2" xfId="30332"/>
    <cellStyle name="Normal 28 4 2 7" xfId="13552"/>
    <cellStyle name="Normal 28 4 2 7 2" xfId="29736"/>
    <cellStyle name="Normal 28 4 2 8" xfId="18451"/>
    <cellStyle name="Normal 28 4 2 8 2" xfId="32756"/>
    <cellStyle name="Normal 28 4 2 9" xfId="20659"/>
    <cellStyle name="Normal 28 4 2 9 2" xfId="34100"/>
    <cellStyle name="Normal 28 4 3" xfId="2974"/>
    <cellStyle name="Normal 28 4 3 10" xfId="22900"/>
    <cellStyle name="Normal 28 4 3 2" xfId="5595"/>
    <cellStyle name="Normal 28 4 3 2 2" xfId="24465"/>
    <cellStyle name="Normal 28 4 3 3" xfId="8345"/>
    <cellStyle name="Normal 28 4 3 3 2" xfId="26290"/>
    <cellStyle name="Normal 28 4 3 4" xfId="10189"/>
    <cellStyle name="Normal 28 4 3 4 2" xfId="27634"/>
    <cellStyle name="Normal 28 4 3 5" xfId="12396"/>
    <cellStyle name="Normal 28 4 3 5 2" xfId="28978"/>
    <cellStyle name="Normal 28 4 3 6" xfId="15335"/>
    <cellStyle name="Normal 28 4 3 6 2" xfId="30662"/>
    <cellStyle name="Normal 28 4 3 7" xfId="16811"/>
    <cellStyle name="Normal 28 4 3 7 2" xfId="31666"/>
    <cellStyle name="Normal 28 4 3 8" xfId="19018"/>
    <cellStyle name="Normal 28 4 3 8 2" xfId="33010"/>
    <cellStyle name="Normal 28 4 3 9" xfId="21226"/>
    <cellStyle name="Normal 28 4 3 9 2" xfId="34354"/>
    <cellStyle name="Normal 28 4 4" xfId="3269"/>
    <cellStyle name="Normal 28 4 4 10" xfId="23068"/>
    <cellStyle name="Normal 28 4 4 2" xfId="5763"/>
    <cellStyle name="Normal 28 4 4 2 2" xfId="24633"/>
    <cellStyle name="Normal 28 4 4 3" xfId="8513"/>
    <cellStyle name="Normal 28 4 4 3 2" xfId="26432"/>
    <cellStyle name="Normal 28 4 4 4" xfId="10357"/>
    <cellStyle name="Normal 28 4 4 4 2" xfId="27776"/>
    <cellStyle name="Normal 28 4 4 5" xfId="12564"/>
    <cellStyle name="Normal 28 4 4 5 2" xfId="29120"/>
    <cellStyle name="Normal 28 4 4 6" xfId="15563"/>
    <cellStyle name="Normal 28 4 4 6 2" xfId="30838"/>
    <cellStyle name="Normal 28 4 4 7" xfId="16979"/>
    <cellStyle name="Normal 28 4 4 7 2" xfId="31808"/>
    <cellStyle name="Normal 28 4 4 8" xfId="19186"/>
    <cellStyle name="Normal 28 4 4 8 2" xfId="33152"/>
    <cellStyle name="Normal 28 4 4 9" xfId="21394"/>
    <cellStyle name="Normal 28 4 4 9 2" xfId="34496"/>
    <cellStyle name="Normal 28 4 5" xfId="3449"/>
    <cellStyle name="Normal 28 4 5 2" xfId="6107"/>
    <cellStyle name="Normal 28 4 5 2 2" xfId="26517"/>
    <cellStyle name="Normal 28 4 5 3" xfId="10442"/>
    <cellStyle name="Normal 28 4 5 3 2" xfId="27861"/>
    <cellStyle name="Normal 28 4 5 4" xfId="12649"/>
    <cellStyle name="Normal 28 4 5 4 2" xfId="29205"/>
    <cellStyle name="Normal 28 4 5 5" xfId="15693"/>
    <cellStyle name="Normal 28 4 5 5 2" xfId="30948"/>
    <cellStyle name="Normal 28 4 5 6" xfId="17064"/>
    <cellStyle name="Normal 28 4 5 6 2" xfId="31893"/>
    <cellStyle name="Normal 28 4 5 7" xfId="19271"/>
    <cellStyle name="Normal 28 4 5 7 2" xfId="33237"/>
    <cellStyle name="Normal 28 4 5 8" xfId="21479"/>
    <cellStyle name="Normal 28 4 5 8 2" xfId="34581"/>
    <cellStyle name="Normal 28 4 5 9" xfId="23370"/>
    <cellStyle name="Normal 28 4 6" xfId="1822"/>
    <cellStyle name="Normal 28 4 6 2" xfId="6435"/>
    <cellStyle name="Normal 28 4 6 2 2" xfId="25721"/>
    <cellStyle name="Normal 28 4 6 3" xfId="9420"/>
    <cellStyle name="Normal 28 4 6 3 2" xfId="27237"/>
    <cellStyle name="Normal 28 4 6 4" xfId="11627"/>
    <cellStyle name="Normal 28 4 6 4 2" xfId="28581"/>
    <cellStyle name="Normal 28 4 6 5" xfId="14372"/>
    <cellStyle name="Normal 28 4 6 5 2" xfId="30168"/>
    <cellStyle name="Normal 28 4 6 6" xfId="15840"/>
    <cellStyle name="Normal 28 4 6 6 2" xfId="31037"/>
    <cellStyle name="Normal 28 4 6 7" xfId="18249"/>
    <cellStyle name="Normal 28 4 6 7 2" xfId="32613"/>
    <cellStyle name="Normal 28 4 6 8" xfId="20457"/>
    <cellStyle name="Normal 28 4 6 8 2" xfId="33957"/>
    <cellStyle name="Normal 28 4 6 9" xfId="23730"/>
    <cellStyle name="Normal 28 4 7" xfId="4582"/>
    <cellStyle name="Normal 28 4 7 2" xfId="7266"/>
    <cellStyle name="Normal 28 4 7 2 2" xfId="26860"/>
    <cellStyle name="Normal 28 4 7 3" xfId="10914"/>
    <cellStyle name="Normal 28 4 7 3 2" xfId="28204"/>
    <cellStyle name="Normal 28 4 7 4" xfId="13121"/>
    <cellStyle name="Normal 28 4 7 4 2" xfId="29548"/>
    <cellStyle name="Normal 28 4 7 5" xfId="16462"/>
    <cellStyle name="Normal 28 4 7 5 2" xfId="31466"/>
    <cellStyle name="Normal 28 4 7 6" xfId="17536"/>
    <cellStyle name="Normal 28 4 7 6 2" xfId="32236"/>
    <cellStyle name="Normal 28 4 7 7" xfId="19743"/>
    <cellStyle name="Normal 28 4 7 7 2" xfId="33580"/>
    <cellStyle name="Normal 28 4 7 8" xfId="21951"/>
    <cellStyle name="Normal 28 4 7 8 2" xfId="34924"/>
    <cellStyle name="Normal 28 4 7 9" xfId="25105"/>
    <cellStyle name="Normal 28 4 8" xfId="4852"/>
    <cellStyle name="Normal 28 4 8 2" xfId="25344"/>
    <cellStyle name="Normal 28 4 9" xfId="8987"/>
    <cellStyle name="Normal 28 4 9 2" xfId="26988"/>
    <cellStyle name="Normal 28 5" xfId="1752"/>
    <cellStyle name="Normal 28 5 10" xfId="22331"/>
    <cellStyle name="Normal 28 5 2" xfId="5026"/>
    <cellStyle name="Normal 28 5 2 2" xfId="23701"/>
    <cellStyle name="Normal 28 5 3" xfId="7628"/>
    <cellStyle name="Normal 28 5 3 2" xfId="25680"/>
    <cellStyle name="Normal 28 5 4" xfId="9372"/>
    <cellStyle name="Normal 28 5 4 2" xfId="27196"/>
    <cellStyle name="Normal 28 5 5" xfId="11579"/>
    <cellStyle name="Normal 28 5 5 2" xfId="28540"/>
    <cellStyle name="Normal 28 5 6" xfId="14311"/>
    <cellStyle name="Normal 28 5 6 2" xfId="30118"/>
    <cellStyle name="Normal 28 5 7" xfId="16186"/>
    <cellStyle name="Normal 28 5 7 2" xfId="31239"/>
    <cellStyle name="Normal 28 5 8" xfId="18201"/>
    <cellStyle name="Normal 28 5 8 2" xfId="32572"/>
    <cellStyle name="Normal 28 5 9" xfId="20409"/>
    <cellStyle name="Normal 28 5 9 2" xfId="33916"/>
    <cellStyle name="Normal 28 6" xfId="2729"/>
    <cellStyle name="Normal 28 6 10" xfId="22729"/>
    <cellStyle name="Normal 28 6 2" xfId="5424"/>
    <cellStyle name="Normal 28 6 2 2" xfId="24294"/>
    <cellStyle name="Normal 28 6 3" xfId="8174"/>
    <cellStyle name="Normal 28 6 3 2" xfId="26170"/>
    <cellStyle name="Normal 28 6 4" xfId="10018"/>
    <cellStyle name="Normal 28 6 4 2" xfId="27514"/>
    <cellStyle name="Normal 28 6 5" xfId="12225"/>
    <cellStyle name="Normal 28 6 5 2" xfId="28858"/>
    <cellStyle name="Normal 28 6 6" xfId="15124"/>
    <cellStyle name="Normal 28 6 6 2" xfId="30519"/>
    <cellStyle name="Normal 28 6 7" xfId="16640"/>
    <cellStyle name="Normal 28 6 7 2" xfId="31546"/>
    <cellStyle name="Normal 28 6 8" xfId="18847"/>
    <cellStyle name="Normal 28 6 8 2" xfId="32890"/>
    <cellStyle name="Normal 28 6 9" xfId="21055"/>
    <cellStyle name="Normal 28 6 9 2" xfId="34234"/>
    <cellStyle name="Normal 28 7" xfId="2776"/>
    <cellStyle name="Normal 28 7 10" xfId="22755"/>
    <cellStyle name="Normal 28 7 2" xfId="5450"/>
    <cellStyle name="Normal 28 7 2 2" xfId="24320"/>
    <cellStyle name="Normal 28 7 3" xfId="8200"/>
    <cellStyle name="Normal 28 7 3 2" xfId="26196"/>
    <cellStyle name="Normal 28 7 4" xfId="10044"/>
    <cellStyle name="Normal 28 7 4 2" xfId="27540"/>
    <cellStyle name="Normal 28 7 5" xfId="12251"/>
    <cellStyle name="Normal 28 7 5 2" xfId="28884"/>
    <cellStyle name="Normal 28 7 6" xfId="15163"/>
    <cellStyle name="Normal 28 7 6 2" xfId="30551"/>
    <cellStyle name="Normal 28 7 7" xfId="16666"/>
    <cellStyle name="Normal 28 7 7 2" xfId="31572"/>
    <cellStyle name="Normal 28 7 8" xfId="18873"/>
    <cellStyle name="Normal 28 7 8 2" xfId="32916"/>
    <cellStyle name="Normal 28 7 9" xfId="21081"/>
    <cellStyle name="Normal 28 7 9 2" xfId="34260"/>
    <cellStyle name="Normal 28 8" xfId="1663"/>
    <cellStyle name="Normal 28 8 2" xfId="5926"/>
    <cellStyle name="Normal 28 8 2 2" xfId="25632"/>
    <cellStyle name="Normal 28 8 3" xfId="9317"/>
    <cellStyle name="Normal 28 8 3 2" xfId="27156"/>
    <cellStyle name="Normal 28 8 4" xfId="11524"/>
    <cellStyle name="Normal 28 8 4 2" xfId="28500"/>
    <cellStyle name="Normal 28 8 5" xfId="14239"/>
    <cellStyle name="Normal 28 8 5 2" xfId="30073"/>
    <cellStyle name="Normal 28 8 6" xfId="15954"/>
    <cellStyle name="Normal 28 8 6 2" xfId="31077"/>
    <cellStyle name="Normal 28 8 7" xfId="18146"/>
    <cellStyle name="Normal 28 8 7 2" xfId="32532"/>
    <cellStyle name="Normal 28 8 8" xfId="20354"/>
    <cellStyle name="Normal 28 8 8 2" xfId="33876"/>
    <cellStyle name="Normal 28 8 9" xfId="23189"/>
    <cellStyle name="Normal 28 9" xfId="4213"/>
    <cellStyle name="Normal 28 9 2" xfId="7130"/>
    <cellStyle name="Normal 28 9 2 2" xfId="26724"/>
    <cellStyle name="Normal 28 9 3" xfId="10778"/>
    <cellStyle name="Normal 28 9 3 2" xfId="28068"/>
    <cellStyle name="Normal 28 9 4" xfId="12985"/>
    <cellStyle name="Normal 28 9 4 2" xfId="29412"/>
    <cellStyle name="Normal 28 9 5" xfId="16216"/>
    <cellStyle name="Normal 28 9 5 2" xfId="31265"/>
    <cellStyle name="Normal 28 9 6" xfId="17400"/>
    <cellStyle name="Normal 28 9 6 2" xfId="32100"/>
    <cellStyle name="Normal 28 9 7" xfId="19607"/>
    <cellStyle name="Normal 28 9 7 2" xfId="33444"/>
    <cellStyle name="Normal 28 9 8" xfId="21815"/>
    <cellStyle name="Normal 28 9 8 2" xfId="34788"/>
    <cellStyle name="Normal 28 9 9" xfId="24969"/>
    <cellStyle name="Normal 29" xfId="652"/>
    <cellStyle name="Normal 29 10" xfId="4441"/>
    <cellStyle name="Normal 29 10 2" xfId="7210"/>
    <cellStyle name="Normal 29 10 2 2" xfId="26804"/>
    <cellStyle name="Normal 29 10 3" xfId="10858"/>
    <cellStyle name="Normal 29 10 3 2" xfId="28148"/>
    <cellStyle name="Normal 29 10 4" xfId="13065"/>
    <cellStyle name="Normal 29 10 4 2" xfId="29492"/>
    <cellStyle name="Normal 29 10 5" xfId="16367"/>
    <cellStyle name="Normal 29 10 5 2" xfId="31388"/>
    <cellStyle name="Normal 29 10 6" xfId="17480"/>
    <cellStyle name="Normal 29 10 6 2" xfId="32180"/>
    <cellStyle name="Normal 29 10 7" xfId="19687"/>
    <cellStyle name="Normal 29 10 7 2" xfId="33524"/>
    <cellStyle name="Normal 29 10 8" xfId="21895"/>
    <cellStyle name="Normal 29 10 8 2" xfId="34868"/>
    <cellStyle name="Normal 29 10 9" xfId="25049"/>
    <cellStyle name="Normal 29 11" xfId="4713"/>
    <cellStyle name="Normal 29 11 2" xfId="25164"/>
    <cellStyle name="Normal 29 12" xfId="8807"/>
    <cellStyle name="Normal 29 12 2" xfId="26893"/>
    <cellStyle name="Normal 29 13" xfId="11014"/>
    <cellStyle name="Normal 29 13 2" xfId="28237"/>
    <cellStyle name="Normal 29 14" xfId="13477"/>
    <cellStyle name="Normal 29 14 2" xfId="29696"/>
    <cellStyle name="Normal 29 15" xfId="15684"/>
    <cellStyle name="Normal 29 15 2" xfId="30939"/>
    <cellStyle name="Normal 29 16" xfId="17636"/>
    <cellStyle name="Normal 29 16 2" xfId="32269"/>
    <cellStyle name="Normal 29 17" xfId="19844"/>
    <cellStyle name="Normal 29 17 2" xfId="33613"/>
    <cellStyle name="Normal 29 18" xfId="22018"/>
    <cellStyle name="Normal 29 19" xfId="37887"/>
    <cellStyle name="Normal 29 2" xfId="955"/>
    <cellStyle name="Normal 29 2 10" xfId="8873"/>
    <cellStyle name="Normal 29 2 10 2" xfId="26925"/>
    <cellStyle name="Normal 29 2 11" xfId="11080"/>
    <cellStyle name="Normal 29 2 11 2" xfId="28269"/>
    <cellStyle name="Normal 29 2 12" xfId="13664"/>
    <cellStyle name="Normal 29 2 12 2" xfId="29779"/>
    <cellStyle name="Normal 29 2 13" xfId="15961"/>
    <cellStyle name="Normal 29 2 13 2" xfId="31081"/>
    <cellStyle name="Normal 29 2 14" xfId="17702"/>
    <cellStyle name="Normal 29 2 14 2" xfId="32301"/>
    <cellStyle name="Normal 29 2 15" xfId="19910"/>
    <cellStyle name="Normal 29 2 15 2" xfId="33645"/>
    <cellStyle name="Normal 29 2 16" xfId="22069"/>
    <cellStyle name="Normal 29 2 17" xfId="38504"/>
    <cellStyle name="Normal 29 2 2" xfId="1232"/>
    <cellStyle name="Normal 29 2 2 10" xfId="11245"/>
    <cellStyle name="Normal 29 2 2 10 2" xfId="28365"/>
    <cellStyle name="Normal 29 2 2 11" xfId="13891"/>
    <cellStyle name="Normal 29 2 2 11 2" xfId="29901"/>
    <cellStyle name="Normal 29 2 2 12" xfId="15498"/>
    <cellStyle name="Normal 29 2 2 12 2" xfId="30780"/>
    <cellStyle name="Normal 29 2 2 13" xfId="17867"/>
    <cellStyle name="Normal 29 2 2 13 2" xfId="32397"/>
    <cellStyle name="Normal 29 2 2 14" xfId="20075"/>
    <cellStyle name="Normal 29 2 2 14 2" xfId="33741"/>
    <cellStyle name="Normal 29 2 2 15" xfId="22224"/>
    <cellStyle name="Normal 29 2 2 2" xfId="2172"/>
    <cellStyle name="Normal 29 2 2 2 10" xfId="22563"/>
    <cellStyle name="Normal 29 2 2 2 2" xfId="5258"/>
    <cellStyle name="Normal 29 2 2 2 2 2" xfId="23966"/>
    <cellStyle name="Normal 29 2 2 2 3" xfId="7857"/>
    <cellStyle name="Normal 29 2 2 2 3 2" xfId="25974"/>
    <cellStyle name="Normal 29 2 2 2 4" xfId="9689"/>
    <cellStyle name="Normal 29 2 2 2 4 2" xfId="27413"/>
    <cellStyle name="Normal 29 2 2 2 5" xfId="11896"/>
    <cellStyle name="Normal 29 2 2 2 5 2" xfId="28757"/>
    <cellStyle name="Normal 29 2 2 2 6" xfId="14675"/>
    <cellStyle name="Normal 29 2 2 2 6 2" xfId="30365"/>
    <cellStyle name="Normal 29 2 2 2 7" xfId="15029"/>
    <cellStyle name="Normal 29 2 2 2 7 2" xfId="30453"/>
    <cellStyle name="Normal 29 2 2 2 8" xfId="18518"/>
    <cellStyle name="Normal 29 2 2 2 8 2" xfId="32789"/>
    <cellStyle name="Normal 29 2 2 2 9" xfId="20726"/>
    <cellStyle name="Normal 29 2 2 2 9 2" xfId="34133"/>
    <cellStyle name="Normal 29 2 2 3" xfId="3025"/>
    <cellStyle name="Normal 29 2 2 3 10" xfId="22933"/>
    <cellStyle name="Normal 29 2 2 3 2" xfId="5628"/>
    <cellStyle name="Normal 29 2 2 3 2 2" xfId="24498"/>
    <cellStyle name="Normal 29 2 2 3 3" xfId="8378"/>
    <cellStyle name="Normal 29 2 2 3 3 2" xfId="26323"/>
    <cellStyle name="Normal 29 2 2 3 4" xfId="10222"/>
    <cellStyle name="Normal 29 2 2 3 4 2" xfId="27667"/>
    <cellStyle name="Normal 29 2 2 3 5" xfId="12429"/>
    <cellStyle name="Normal 29 2 2 3 5 2" xfId="29011"/>
    <cellStyle name="Normal 29 2 2 3 6" xfId="15379"/>
    <cellStyle name="Normal 29 2 2 3 6 2" xfId="30703"/>
    <cellStyle name="Normal 29 2 2 3 7" xfId="16844"/>
    <cellStyle name="Normal 29 2 2 3 7 2" xfId="31699"/>
    <cellStyle name="Normal 29 2 2 3 8" xfId="19051"/>
    <cellStyle name="Normal 29 2 2 3 8 2" xfId="33043"/>
    <cellStyle name="Normal 29 2 2 3 9" xfId="21259"/>
    <cellStyle name="Normal 29 2 2 3 9 2" xfId="34387"/>
    <cellStyle name="Normal 29 2 2 4" xfId="3320"/>
    <cellStyle name="Normal 29 2 2 4 10" xfId="23101"/>
    <cellStyle name="Normal 29 2 2 4 2" xfId="5796"/>
    <cellStyle name="Normal 29 2 2 4 2 2" xfId="24666"/>
    <cellStyle name="Normal 29 2 2 4 3" xfId="8546"/>
    <cellStyle name="Normal 29 2 2 4 3 2" xfId="26465"/>
    <cellStyle name="Normal 29 2 2 4 4" xfId="10390"/>
    <cellStyle name="Normal 29 2 2 4 4 2" xfId="27809"/>
    <cellStyle name="Normal 29 2 2 4 5" xfId="12597"/>
    <cellStyle name="Normal 29 2 2 4 5 2" xfId="29153"/>
    <cellStyle name="Normal 29 2 2 4 6" xfId="15606"/>
    <cellStyle name="Normal 29 2 2 4 6 2" xfId="30877"/>
    <cellStyle name="Normal 29 2 2 4 7" xfId="17012"/>
    <cellStyle name="Normal 29 2 2 4 7 2" xfId="31841"/>
    <cellStyle name="Normal 29 2 2 4 8" xfId="19219"/>
    <cellStyle name="Normal 29 2 2 4 8 2" xfId="33185"/>
    <cellStyle name="Normal 29 2 2 4 9" xfId="21427"/>
    <cellStyle name="Normal 29 2 2 4 9 2" xfId="34529"/>
    <cellStyle name="Normal 29 2 2 5" xfId="3516"/>
    <cellStyle name="Normal 29 2 2 5 2" xfId="6158"/>
    <cellStyle name="Normal 29 2 2 5 2 2" xfId="26550"/>
    <cellStyle name="Normal 29 2 2 5 3" xfId="10509"/>
    <cellStyle name="Normal 29 2 2 5 3 2" xfId="27894"/>
    <cellStyle name="Normal 29 2 2 5 4" xfId="12716"/>
    <cellStyle name="Normal 29 2 2 5 4 2" xfId="29238"/>
    <cellStyle name="Normal 29 2 2 5 5" xfId="15760"/>
    <cellStyle name="Normal 29 2 2 5 5 2" xfId="30981"/>
    <cellStyle name="Normal 29 2 2 5 6" xfId="17131"/>
    <cellStyle name="Normal 29 2 2 5 6 2" xfId="31926"/>
    <cellStyle name="Normal 29 2 2 5 7" xfId="19338"/>
    <cellStyle name="Normal 29 2 2 5 7 2" xfId="33270"/>
    <cellStyle name="Normal 29 2 2 5 8" xfId="21546"/>
    <cellStyle name="Normal 29 2 2 5 8 2" xfId="34614"/>
    <cellStyle name="Normal 29 2 2 5 9" xfId="23421"/>
    <cellStyle name="Normal 29 2 2 6" xfId="3967"/>
    <cellStyle name="Normal 29 2 2 6 2" xfId="7065"/>
    <cellStyle name="Normal 29 2 2 6 2 2" xfId="26659"/>
    <cellStyle name="Normal 29 2 2 6 3" xfId="10713"/>
    <cellStyle name="Normal 29 2 2 6 3 2" xfId="28003"/>
    <cellStyle name="Normal 29 2 2 6 4" xfId="12920"/>
    <cellStyle name="Normal 29 2 2 6 4 2" xfId="29347"/>
    <cellStyle name="Normal 29 2 2 6 5" xfId="16065"/>
    <cellStyle name="Normal 29 2 2 6 5 2" xfId="31142"/>
    <cellStyle name="Normal 29 2 2 6 6" xfId="17335"/>
    <cellStyle name="Normal 29 2 2 6 6 2" xfId="32035"/>
    <cellStyle name="Normal 29 2 2 6 7" xfId="19542"/>
    <cellStyle name="Normal 29 2 2 6 7 2" xfId="33379"/>
    <cellStyle name="Normal 29 2 2 6 8" xfId="21750"/>
    <cellStyle name="Normal 29 2 2 6 8 2" xfId="34723"/>
    <cellStyle name="Normal 29 2 2 6 9" xfId="24904"/>
    <cellStyle name="Normal 29 2 2 7" xfId="4513"/>
    <cellStyle name="Normal 29 2 2 7 2" xfId="7232"/>
    <cellStyle name="Normal 29 2 2 7 2 2" xfId="26826"/>
    <cellStyle name="Normal 29 2 2 7 3" xfId="10880"/>
    <cellStyle name="Normal 29 2 2 7 3 2" xfId="28170"/>
    <cellStyle name="Normal 29 2 2 7 4" xfId="13087"/>
    <cellStyle name="Normal 29 2 2 7 4 2" xfId="29514"/>
    <cellStyle name="Normal 29 2 2 7 5" xfId="16416"/>
    <cellStyle name="Normal 29 2 2 7 5 2" xfId="31424"/>
    <cellStyle name="Normal 29 2 2 7 6" xfId="17502"/>
    <cellStyle name="Normal 29 2 2 7 6 2" xfId="32202"/>
    <cellStyle name="Normal 29 2 2 7 7" xfId="19709"/>
    <cellStyle name="Normal 29 2 2 7 7 2" xfId="33546"/>
    <cellStyle name="Normal 29 2 2 7 8" xfId="21917"/>
    <cellStyle name="Normal 29 2 2 7 8 2" xfId="34890"/>
    <cellStyle name="Normal 29 2 2 7 9" xfId="25071"/>
    <cellStyle name="Normal 29 2 2 8" xfId="4919"/>
    <cellStyle name="Normal 29 2 2 8 2" xfId="25395"/>
    <cellStyle name="Normal 29 2 2 9" xfId="9038"/>
    <cellStyle name="Normal 29 2 2 9 2" xfId="27021"/>
    <cellStyle name="Normal 29 2 3" xfId="1984"/>
    <cellStyle name="Normal 29 2 3 10" xfId="22398"/>
    <cellStyle name="Normal 29 2 3 2" xfId="5093"/>
    <cellStyle name="Normal 29 2 3 2 2" xfId="23795"/>
    <cellStyle name="Normal 29 2 3 3" xfId="7696"/>
    <cellStyle name="Normal 29 2 3 3 2" xfId="25801"/>
    <cellStyle name="Normal 29 2 3 4" xfId="9510"/>
    <cellStyle name="Normal 29 2 3 4 2" xfId="27299"/>
    <cellStyle name="Normal 29 2 3 5" xfId="11717"/>
    <cellStyle name="Normal 29 2 3 5 2" xfId="28643"/>
    <cellStyle name="Normal 29 2 3 6" xfId="14494"/>
    <cellStyle name="Normal 29 2 3 6 2" xfId="30250"/>
    <cellStyle name="Normal 29 2 3 7" xfId="13344"/>
    <cellStyle name="Normal 29 2 3 7 2" xfId="29633"/>
    <cellStyle name="Normal 29 2 3 8" xfId="18339"/>
    <cellStyle name="Normal 29 2 3 8 2" xfId="32675"/>
    <cellStyle name="Normal 29 2 3 9" xfId="20547"/>
    <cellStyle name="Normal 29 2 3 9 2" xfId="34019"/>
    <cellStyle name="Normal 29 2 4" xfId="2839"/>
    <cellStyle name="Normal 29 2 4 10" xfId="22804"/>
    <cellStyle name="Normal 29 2 4 2" xfId="5499"/>
    <cellStyle name="Normal 29 2 4 2 2" xfId="24369"/>
    <cellStyle name="Normal 29 2 4 3" xfId="8249"/>
    <cellStyle name="Normal 29 2 4 3 2" xfId="26219"/>
    <cellStyle name="Normal 29 2 4 4" xfId="10093"/>
    <cellStyle name="Normal 29 2 4 4 2" xfId="27563"/>
    <cellStyle name="Normal 29 2 4 5" xfId="12300"/>
    <cellStyle name="Normal 29 2 4 5 2" xfId="28907"/>
    <cellStyle name="Normal 29 2 4 6" xfId="15219"/>
    <cellStyle name="Normal 29 2 4 6 2" xfId="30577"/>
    <cellStyle name="Normal 29 2 4 7" xfId="16715"/>
    <cellStyle name="Normal 29 2 4 7 2" xfId="31595"/>
    <cellStyle name="Normal 29 2 4 8" xfId="18922"/>
    <cellStyle name="Normal 29 2 4 8 2" xfId="32939"/>
    <cellStyle name="Normal 29 2 4 9" xfId="21130"/>
    <cellStyle name="Normal 29 2 4 9 2" xfId="34283"/>
    <cellStyle name="Normal 29 2 5" xfId="2743"/>
    <cellStyle name="Normal 29 2 5 10" xfId="22742"/>
    <cellStyle name="Normal 29 2 5 2" xfId="5437"/>
    <cellStyle name="Normal 29 2 5 2 2" xfId="24307"/>
    <cellStyle name="Normal 29 2 5 3" xfId="8187"/>
    <cellStyle name="Normal 29 2 5 3 2" xfId="26183"/>
    <cellStyle name="Normal 29 2 5 4" xfId="10031"/>
    <cellStyle name="Normal 29 2 5 4 2" xfId="27527"/>
    <cellStyle name="Normal 29 2 5 5" xfId="12238"/>
    <cellStyle name="Normal 29 2 5 5 2" xfId="28871"/>
    <cellStyle name="Normal 29 2 5 6" xfId="15137"/>
    <cellStyle name="Normal 29 2 5 6 2" xfId="30532"/>
    <cellStyle name="Normal 29 2 5 7" xfId="16653"/>
    <cellStyle name="Normal 29 2 5 7 2" xfId="31559"/>
    <cellStyle name="Normal 29 2 5 8" xfId="18860"/>
    <cellStyle name="Normal 29 2 5 8 2" xfId="32903"/>
    <cellStyle name="Normal 29 2 5 9" xfId="21068"/>
    <cellStyle name="Normal 29 2 5 9 2" xfId="34247"/>
    <cellStyle name="Normal 29 2 6" xfId="1429"/>
    <cellStyle name="Normal 29 2 6 2" xfId="5993"/>
    <cellStyle name="Normal 29 2 6 2 2" xfId="25526"/>
    <cellStyle name="Normal 29 2 6 3" xfId="9177"/>
    <cellStyle name="Normal 29 2 6 3 2" xfId="27074"/>
    <cellStyle name="Normal 29 2 6 4" xfId="11384"/>
    <cellStyle name="Normal 29 2 6 4 2" xfId="28418"/>
    <cellStyle name="Normal 29 2 6 5" xfId="14059"/>
    <cellStyle name="Normal 29 2 6 5 2" xfId="29965"/>
    <cellStyle name="Normal 29 2 6 6" xfId="16366"/>
    <cellStyle name="Normal 29 2 6 6 2" xfId="31387"/>
    <cellStyle name="Normal 29 2 6 7" xfId="18006"/>
    <cellStyle name="Normal 29 2 6 7 2" xfId="32450"/>
    <cellStyle name="Normal 29 2 6 8" xfId="20214"/>
    <cellStyle name="Normal 29 2 6 8 2" xfId="33794"/>
    <cellStyle name="Normal 29 2 6 9" xfId="23256"/>
    <cellStyle name="Normal 29 2 7" xfId="4000"/>
    <cellStyle name="Normal 29 2 7 2" xfId="7071"/>
    <cellStyle name="Normal 29 2 7 2 2" xfId="26665"/>
    <cellStyle name="Normal 29 2 7 3" xfId="10719"/>
    <cellStyle name="Normal 29 2 7 3 2" xfId="28009"/>
    <cellStyle name="Normal 29 2 7 4" xfId="12926"/>
    <cellStyle name="Normal 29 2 7 4 2" xfId="29353"/>
    <cellStyle name="Normal 29 2 7 5" xfId="16084"/>
    <cellStyle name="Normal 29 2 7 5 2" xfId="31159"/>
    <cellStyle name="Normal 29 2 7 6" xfId="17341"/>
    <cellStyle name="Normal 29 2 7 6 2" xfId="32041"/>
    <cellStyle name="Normal 29 2 7 7" xfId="19548"/>
    <cellStyle name="Normal 29 2 7 7 2" xfId="33385"/>
    <cellStyle name="Normal 29 2 7 8" xfId="21756"/>
    <cellStyle name="Normal 29 2 7 8 2" xfId="34729"/>
    <cellStyle name="Normal 29 2 7 9" xfId="24910"/>
    <cellStyle name="Normal 29 2 8" xfId="4500"/>
    <cellStyle name="Normal 29 2 8 2" xfId="7224"/>
    <cellStyle name="Normal 29 2 8 2 2" xfId="26818"/>
    <cellStyle name="Normal 29 2 8 3" xfId="10872"/>
    <cellStyle name="Normal 29 2 8 3 2" xfId="28162"/>
    <cellStyle name="Normal 29 2 8 4" xfId="13079"/>
    <cellStyle name="Normal 29 2 8 4 2" xfId="29506"/>
    <cellStyle name="Normal 29 2 8 5" xfId="16406"/>
    <cellStyle name="Normal 29 2 8 5 2" xfId="31415"/>
    <cellStyle name="Normal 29 2 8 6" xfId="17494"/>
    <cellStyle name="Normal 29 2 8 6 2" xfId="32194"/>
    <cellStyle name="Normal 29 2 8 7" xfId="19701"/>
    <cellStyle name="Normal 29 2 8 7 2" xfId="33538"/>
    <cellStyle name="Normal 29 2 8 8" xfId="21909"/>
    <cellStyle name="Normal 29 2 8 8 2" xfId="34882"/>
    <cellStyle name="Normal 29 2 8 9" xfId="25063"/>
    <cellStyle name="Normal 29 2 9" xfId="4764"/>
    <cellStyle name="Normal 29 2 9 2" xfId="25230"/>
    <cellStyle name="Normal 29 3" xfId="1116"/>
    <cellStyle name="Normal 29 3 10" xfId="8923"/>
    <cellStyle name="Normal 29 3 10 2" xfId="26957"/>
    <cellStyle name="Normal 29 3 11" xfId="11130"/>
    <cellStyle name="Normal 29 3 11 2" xfId="28301"/>
    <cellStyle name="Normal 29 3 12" xfId="13776"/>
    <cellStyle name="Normal 29 3 12 2" xfId="29837"/>
    <cellStyle name="Normal 29 3 13" xfId="13606"/>
    <cellStyle name="Normal 29 3 13 2" xfId="29757"/>
    <cellStyle name="Normal 29 3 14" xfId="17752"/>
    <cellStyle name="Normal 29 3 14 2" xfId="32333"/>
    <cellStyle name="Normal 29 3 15" xfId="19960"/>
    <cellStyle name="Normal 29 3 15 2" xfId="33677"/>
    <cellStyle name="Normal 29 3 16" xfId="22101"/>
    <cellStyle name="Normal 29 3 2" xfId="1264"/>
    <cellStyle name="Normal 29 3 2 10" xfId="11277"/>
    <cellStyle name="Normal 29 3 2 10 2" xfId="28397"/>
    <cellStyle name="Normal 29 3 2 11" xfId="13923"/>
    <cellStyle name="Normal 29 3 2 11 2" xfId="29933"/>
    <cellStyle name="Normal 29 3 2 12" xfId="14793"/>
    <cellStyle name="Normal 29 3 2 12 2" xfId="30422"/>
    <cellStyle name="Normal 29 3 2 13" xfId="17899"/>
    <cellStyle name="Normal 29 3 2 13 2" xfId="32429"/>
    <cellStyle name="Normal 29 3 2 14" xfId="20107"/>
    <cellStyle name="Normal 29 3 2 14 2" xfId="33773"/>
    <cellStyle name="Normal 29 3 2 15" xfId="22274"/>
    <cellStyle name="Normal 29 3 2 2" xfId="2223"/>
    <cellStyle name="Normal 29 3 2 2 10" xfId="22595"/>
    <cellStyle name="Normal 29 3 2 2 2" xfId="5290"/>
    <cellStyle name="Normal 29 3 2 2 2 2" xfId="24017"/>
    <cellStyle name="Normal 29 3 2 2 3" xfId="7907"/>
    <cellStyle name="Normal 29 3 2 2 3 2" xfId="26025"/>
    <cellStyle name="Normal 29 3 2 2 4" xfId="9740"/>
    <cellStyle name="Normal 29 3 2 2 4 2" xfId="27446"/>
    <cellStyle name="Normal 29 3 2 2 5" xfId="11947"/>
    <cellStyle name="Normal 29 3 2 2 5 2" xfId="28790"/>
    <cellStyle name="Normal 29 3 2 2 6" xfId="14726"/>
    <cellStyle name="Normal 29 3 2 2 6 2" xfId="30398"/>
    <cellStyle name="Normal 29 3 2 2 7" xfId="13210"/>
    <cellStyle name="Normal 29 3 2 2 7 2" xfId="29573"/>
    <cellStyle name="Normal 29 3 2 2 8" xfId="18569"/>
    <cellStyle name="Normal 29 3 2 2 8 2" xfId="32822"/>
    <cellStyle name="Normal 29 3 2 2 9" xfId="20777"/>
    <cellStyle name="Normal 29 3 2 2 9 2" xfId="34166"/>
    <cellStyle name="Normal 29 3 2 3" xfId="3057"/>
    <cellStyle name="Normal 29 3 2 3 10" xfId="22965"/>
    <cellStyle name="Normal 29 3 2 3 2" xfId="5660"/>
    <cellStyle name="Normal 29 3 2 3 2 2" xfId="24530"/>
    <cellStyle name="Normal 29 3 2 3 3" xfId="8410"/>
    <cellStyle name="Normal 29 3 2 3 3 2" xfId="26355"/>
    <cellStyle name="Normal 29 3 2 3 4" xfId="10254"/>
    <cellStyle name="Normal 29 3 2 3 4 2" xfId="27699"/>
    <cellStyle name="Normal 29 3 2 3 5" xfId="12461"/>
    <cellStyle name="Normal 29 3 2 3 5 2" xfId="29043"/>
    <cellStyle name="Normal 29 3 2 3 6" xfId="15411"/>
    <cellStyle name="Normal 29 3 2 3 6 2" xfId="30735"/>
    <cellStyle name="Normal 29 3 2 3 7" xfId="16876"/>
    <cellStyle name="Normal 29 3 2 3 7 2" xfId="31731"/>
    <cellStyle name="Normal 29 3 2 3 8" xfId="19083"/>
    <cellStyle name="Normal 29 3 2 3 8 2" xfId="33075"/>
    <cellStyle name="Normal 29 3 2 3 9" xfId="21291"/>
    <cellStyle name="Normal 29 3 2 3 9 2" xfId="34419"/>
    <cellStyle name="Normal 29 3 2 4" xfId="3352"/>
    <cellStyle name="Normal 29 3 2 4 10" xfId="23133"/>
    <cellStyle name="Normal 29 3 2 4 2" xfId="5828"/>
    <cellStyle name="Normal 29 3 2 4 2 2" xfId="24698"/>
    <cellStyle name="Normal 29 3 2 4 3" xfId="8578"/>
    <cellStyle name="Normal 29 3 2 4 3 2" xfId="26497"/>
    <cellStyle name="Normal 29 3 2 4 4" xfId="10422"/>
    <cellStyle name="Normal 29 3 2 4 4 2" xfId="27841"/>
    <cellStyle name="Normal 29 3 2 4 5" xfId="12629"/>
    <cellStyle name="Normal 29 3 2 4 5 2" xfId="29185"/>
    <cellStyle name="Normal 29 3 2 4 6" xfId="15638"/>
    <cellStyle name="Normal 29 3 2 4 6 2" xfId="30909"/>
    <cellStyle name="Normal 29 3 2 4 7" xfId="17044"/>
    <cellStyle name="Normal 29 3 2 4 7 2" xfId="31873"/>
    <cellStyle name="Normal 29 3 2 4 8" xfId="19251"/>
    <cellStyle name="Normal 29 3 2 4 8 2" xfId="33217"/>
    <cellStyle name="Normal 29 3 2 4 9" xfId="21459"/>
    <cellStyle name="Normal 29 3 2 4 9 2" xfId="34561"/>
    <cellStyle name="Normal 29 3 2 5" xfId="3566"/>
    <cellStyle name="Normal 29 3 2 5 2" xfId="6190"/>
    <cellStyle name="Normal 29 3 2 5 2 2" xfId="26582"/>
    <cellStyle name="Normal 29 3 2 5 3" xfId="10559"/>
    <cellStyle name="Normal 29 3 2 5 3 2" xfId="27926"/>
    <cellStyle name="Normal 29 3 2 5 4" xfId="12766"/>
    <cellStyle name="Normal 29 3 2 5 4 2" xfId="29270"/>
    <cellStyle name="Normal 29 3 2 5 5" xfId="15810"/>
    <cellStyle name="Normal 29 3 2 5 5 2" xfId="31013"/>
    <cellStyle name="Normal 29 3 2 5 6" xfId="17181"/>
    <cellStyle name="Normal 29 3 2 5 6 2" xfId="31958"/>
    <cellStyle name="Normal 29 3 2 5 7" xfId="19388"/>
    <cellStyle name="Normal 29 3 2 5 7 2" xfId="33302"/>
    <cellStyle name="Normal 29 3 2 5 8" xfId="21596"/>
    <cellStyle name="Normal 29 3 2 5 8 2" xfId="34646"/>
    <cellStyle name="Normal 29 3 2 5 9" xfId="23453"/>
    <cellStyle name="Normal 29 3 2 6" xfId="4199"/>
    <cellStyle name="Normal 29 3 2 6 2" xfId="7126"/>
    <cellStyle name="Normal 29 3 2 6 2 2" xfId="26720"/>
    <cellStyle name="Normal 29 3 2 6 3" xfId="10774"/>
    <cellStyle name="Normal 29 3 2 6 3 2" xfId="28064"/>
    <cellStyle name="Normal 29 3 2 6 4" xfId="12981"/>
    <cellStyle name="Normal 29 3 2 6 4 2" xfId="29408"/>
    <cellStyle name="Normal 29 3 2 6 5" xfId="16206"/>
    <cellStyle name="Normal 29 3 2 6 5 2" xfId="31255"/>
    <cellStyle name="Normal 29 3 2 6 6" xfId="17396"/>
    <cellStyle name="Normal 29 3 2 6 6 2" xfId="32096"/>
    <cellStyle name="Normal 29 3 2 6 7" xfId="19603"/>
    <cellStyle name="Normal 29 3 2 6 7 2" xfId="33440"/>
    <cellStyle name="Normal 29 3 2 6 8" xfId="21811"/>
    <cellStyle name="Normal 29 3 2 6 8 2" xfId="34784"/>
    <cellStyle name="Normal 29 3 2 6 9" xfId="24965"/>
    <cellStyle name="Normal 29 3 2 7" xfId="4494"/>
    <cellStyle name="Normal 29 3 2 7 2" xfId="7219"/>
    <cellStyle name="Normal 29 3 2 7 2 2" xfId="26813"/>
    <cellStyle name="Normal 29 3 2 7 3" xfId="10867"/>
    <cellStyle name="Normal 29 3 2 7 3 2" xfId="28157"/>
    <cellStyle name="Normal 29 3 2 7 4" xfId="13074"/>
    <cellStyle name="Normal 29 3 2 7 4 2" xfId="29501"/>
    <cellStyle name="Normal 29 3 2 7 5" xfId="16401"/>
    <cellStyle name="Normal 29 3 2 7 5 2" xfId="31410"/>
    <cellStyle name="Normal 29 3 2 7 6" xfId="17489"/>
    <cellStyle name="Normal 29 3 2 7 6 2" xfId="32189"/>
    <cellStyle name="Normal 29 3 2 7 7" xfId="19696"/>
    <cellStyle name="Normal 29 3 2 7 7 2" xfId="33533"/>
    <cellStyle name="Normal 29 3 2 7 8" xfId="21904"/>
    <cellStyle name="Normal 29 3 2 7 8 2" xfId="34877"/>
    <cellStyle name="Normal 29 3 2 7 9" xfId="25058"/>
    <cellStyle name="Normal 29 3 2 8" xfId="4969"/>
    <cellStyle name="Normal 29 3 2 8 2" xfId="25427"/>
    <cellStyle name="Normal 29 3 2 9" xfId="9070"/>
    <cellStyle name="Normal 29 3 2 9 2" xfId="27053"/>
    <cellStyle name="Normal 29 3 3" xfId="2025"/>
    <cellStyle name="Normal 29 3 3 10" xfId="22448"/>
    <cellStyle name="Normal 29 3 3 2" xfId="5143"/>
    <cellStyle name="Normal 29 3 3 2 2" xfId="23833"/>
    <cellStyle name="Normal 29 3 3 3" xfId="7729"/>
    <cellStyle name="Normal 29 3 3 3 2" xfId="25841"/>
    <cellStyle name="Normal 29 3 3 4" xfId="9551"/>
    <cellStyle name="Normal 29 3 3 4 2" xfId="27339"/>
    <cellStyle name="Normal 29 3 3 5" xfId="11758"/>
    <cellStyle name="Normal 29 3 3 5 2" xfId="28683"/>
    <cellStyle name="Normal 29 3 3 6" xfId="14535"/>
    <cellStyle name="Normal 29 3 3 6 2" xfId="30290"/>
    <cellStyle name="Normal 29 3 3 7" xfId="13221"/>
    <cellStyle name="Normal 29 3 3 7 2" xfId="29579"/>
    <cellStyle name="Normal 29 3 3 8" xfId="18380"/>
    <cellStyle name="Normal 29 3 3 8 2" xfId="32715"/>
    <cellStyle name="Normal 29 3 3 9" xfId="20588"/>
    <cellStyle name="Normal 29 3 3 9 2" xfId="34059"/>
    <cellStyle name="Normal 29 3 4" xfId="2910"/>
    <cellStyle name="Normal 29 3 4 10" xfId="22844"/>
    <cellStyle name="Normal 29 3 4 2" xfId="5539"/>
    <cellStyle name="Normal 29 3 4 2 2" xfId="24409"/>
    <cellStyle name="Normal 29 3 4 3" xfId="8289"/>
    <cellStyle name="Normal 29 3 4 3 2" xfId="26259"/>
    <cellStyle name="Normal 29 3 4 4" xfId="10133"/>
    <cellStyle name="Normal 29 3 4 4 2" xfId="27603"/>
    <cellStyle name="Normal 29 3 4 5" xfId="12340"/>
    <cellStyle name="Normal 29 3 4 5 2" xfId="28947"/>
    <cellStyle name="Normal 29 3 4 6" xfId="15276"/>
    <cellStyle name="Normal 29 3 4 6 2" xfId="30630"/>
    <cellStyle name="Normal 29 3 4 7" xfId="16755"/>
    <cellStyle name="Normal 29 3 4 7 2" xfId="31635"/>
    <cellStyle name="Normal 29 3 4 8" xfId="18962"/>
    <cellStyle name="Normal 29 3 4 8 2" xfId="32979"/>
    <cellStyle name="Normal 29 3 4 9" xfId="21170"/>
    <cellStyle name="Normal 29 3 4 9 2" xfId="34323"/>
    <cellStyle name="Normal 29 3 5" xfId="3205"/>
    <cellStyle name="Normal 29 3 5 10" xfId="23037"/>
    <cellStyle name="Normal 29 3 5 2" xfId="5732"/>
    <cellStyle name="Normal 29 3 5 2 2" xfId="24602"/>
    <cellStyle name="Normal 29 3 5 3" xfId="8482"/>
    <cellStyle name="Normal 29 3 5 3 2" xfId="26401"/>
    <cellStyle name="Normal 29 3 5 4" xfId="10326"/>
    <cellStyle name="Normal 29 3 5 4 2" xfId="27745"/>
    <cellStyle name="Normal 29 3 5 5" xfId="12533"/>
    <cellStyle name="Normal 29 3 5 5 2" xfId="29089"/>
    <cellStyle name="Normal 29 3 5 6" xfId="15523"/>
    <cellStyle name="Normal 29 3 5 6 2" xfId="30803"/>
    <cellStyle name="Normal 29 3 5 7" xfId="16948"/>
    <cellStyle name="Normal 29 3 5 7 2" xfId="31777"/>
    <cellStyle name="Normal 29 3 5 8" xfId="19155"/>
    <cellStyle name="Normal 29 3 5 8 2" xfId="33121"/>
    <cellStyle name="Normal 29 3 5 9" xfId="21363"/>
    <cellStyle name="Normal 29 3 5 9 2" xfId="34465"/>
    <cellStyle name="Normal 29 3 6" xfId="1790"/>
    <cellStyle name="Normal 29 3 6 2" xfId="6043"/>
    <cellStyle name="Normal 29 3 6 2 2" xfId="25709"/>
    <cellStyle name="Normal 29 3 6 3" xfId="9402"/>
    <cellStyle name="Normal 29 3 6 3 2" xfId="27225"/>
    <cellStyle name="Normal 29 3 6 4" xfId="11609"/>
    <cellStyle name="Normal 29 3 6 4 2" xfId="28569"/>
    <cellStyle name="Normal 29 3 6 5" xfId="14346"/>
    <cellStyle name="Normal 29 3 6 5 2" xfId="30151"/>
    <cellStyle name="Normal 29 3 6 6" xfId="16158"/>
    <cellStyle name="Normal 29 3 6 6 2" xfId="31217"/>
    <cellStyle name="Normal 29 3 6 7" xfId="18231"/>
    <cellStyle name="Normal 29 3 6 7 2" xfId="32601"/>
    <cellStyle name="Normal 29 3 6 8" xfId="20439"/>
    <cellStyle name="Normal 29 3 6 8 2" xfId="33945"/>
    <cellStyle name="Normal 29 3 6 9" xfId="23306"/>
    <cellStyle name="Normal 29 3 7" xfId="3916"/>
    <cellStyle name="Normal 29 3 7 2" xfId="7041"/>
    <cellStyle name="Normal 29 3 7 2 2" xfId="26635"/>
    <cellStyle name="Normal 29 3 7 3" xfId="10689"/>
    <cellStyle name="Normal 29 3 7 3 2" xfId="27979"/>
    <cellStyle name="Normal 29 3 7 4" xfId="12896"/>
    <cellStyle name="Normal 29 3 7 4 2" xfId="29323"/>
    <cellStyle name="Normal 29 3 7 5" xfId="16033"/>
    <cellStyle name="Normal 29 3 7 5 2" xfId="31114"/>
    <cellStyle name="Normal 29 3 7 6" xfId="17311"/>
    <cellStyle name="Normal 29 3 7 6 2" xfId="32011"/>
    <cellStyle name="Normal 29 3 7 7" xfId="19518"/>
    <cellStyle name="Normal 29 3 7 7 2" xfId="33355"/>
    <cellStyle name="Normal 29 3 7 8" xfId="21726"/>
    <cellStyle name="Normal 29 3 7 8 2" xfId="34699"/>
    <cellStyle name="Normal 29 3 7 9" xfId="24880"/>
    <cellStyle name="Normal 29 3 8" xfId="4510"/>
    <cellStyle name="Normal 29 3 8 2" xfId="7230"/>
    <cellStyle name="Normal 29 3 8 2 2" xfId="26824"/>
    <cellStyle name="Normal 29 3 8 3" xfId="10878"/>
    <cellStyle name="Normal 29 3 8 3 2" xfId="28168"/>
    <cellStyle name="Normal 29 3 8 4" xfId="13085"/>
    <cellStyle name="Normal 29 3 8 4 2" xfId="29512"/>
    <cellStyle name="Normal 29 3 8 5" xfId="16414"/>
    <cellStyle name="Normal 29 3 8 5 2" xfId="31422"/>
    <cellStyle name="Normal 29 3 8 6" xfId="17500"/>
    <cellStyle name="Normal 29 3 8 6 2" xfId="32200"/>
    <cellStyle name="Normal 29 3 8 7" xfId="19707"/>
    <cellStyle name="Normal 29 3 8 7 2" xfId="33544"/>
    <cellStyle name="Normal 29 3 8 8" xfId="21915"/>
    <cellStyle name="Normal 29 3 8 8 2" xfId="34888"/>
    <cellStyle name="Normal 29 3 8 9" xfId="25069"/>
    <cellStyle name="Normal 29 3 9" xfId="4796"/>
    <cellStyle name="Normal 29 3 9 2" xfId="25280"/>
    <cellStyle name="Normal 29 4" xfId="1181"/>
    <cellStyle name="Normal 29 4 10" xfId="11195"/>
    <cellStyle name="Normal 29 4 10 2" xfId="28333"/>
    <cellStyle name="Normal 29 4 11" xfId="13841"/>
    <cellStyle name="Normal 29 4 11 2" xfId="29869"/>
    <cellStyle name="Normal 29 4 12" xfId="16253"/>
    <cellStyle name="Normal 29 4 12 2" xfId="31295"/>
    <cellStyle name="Normal 29 4 13" xfId="17817"/>
    <cellStyle name="Normal 29 4 13 2" xfId="32365"/>
    <cellStyle name="Normal 29 4 14" xfId="20025"/>
    <cellStyle name="Normal 29 4 14 2" xfId="33709"/>
    <cellStyle name="Normal 29 4 15" xfId="22158"/>
    <cellStyle name="Normal 29 4 2" xfId="2106"/>
    <cellStyle name="Normal 29 4 2 10" xfId="22513"/>
    <cellStyle name="Normal 29 4 2 2" xfId="5208"/>
    <cellStyle name="Normal 29 4 2 2 2" xfId="23900"/>
    <cellStyle name="Normal 29 4 2 3" xfId="7791"/>
    <cellStyle name="Normal 29 4 2 3 2" xfId="25908"/>
    <cellStyle name="Normal 29 4 2 4" xfId="9623"/>
    <cellStyle name="Normal 29 4 2 4 2" xfId="27381"/>
    <cellStyle name="Normal 29 4 2 5" xfId="11830"/>
    <cellStyle name="Normal 29 4 2 5 2" xfId="28725"/>
    <cellStyle name="Normal 29 4 2 6" xfId="14609"/>
    <cellStyle name="Normal 29 4 2 6 2" xfId="30333"/>
    <cellStyle name="Normal 29 4 2 7" xfId="13538"/>
    <cellStyle name="Normal 29 4 2 7 2" xfId="29729"/>
    <cellStyle name="Normal 29 4 2 8" xfId="18452"/>
    <cellStyle name="Normal 29 4 2 8 2" xfId="32757"/>
    <cellStyle name="Normal 29 4 2 9" xfId="20660"/>
    <cellStyle name="Normal 29 4 2 9 2" xfId="34101"/>
    <cellStyle name="Normal 29 4 3" xfId="2975"/>
    <cellStyle name="Normal 29 4 3 10" xfId="22901"/>
    <cellStyle name="Normal 29 4 3 2" xfId="5596"/>
    <cellStyle name="Normal 29 4 3 2 2" xfId="24466"/>
    <cellStyle name="Normal 29 4 3 3" xfId="8346"/>
    <cellStyle name="Normal 29 4 3 3 2" xfId="26291"/>
    <cellStyle name="Normal 29 4 3 4" xfId="10190"/>
    <cellStyle name="Normal 29 4 3 4 2" xfId="27635"/>
    <cellStyle name="Normal 29 4 3 5" xfId="12397"/>
    <cellStyle name="Normal 29 4 3 5 2" xfId="28979"/>
    <cellStyle name="Normal 29 4 3 6" xfId="15336"/>
    <cellStyle name="Normal 29 4 3 6 2" xfId="30663"/>
    <cellStyle name="Normal 29 4 3 7" xfId="16812"/>
    <cellStyle name="Normal 29 4 3 7 2" xfId="31667"/>
    <cellStyle name="Normal 29 4 3 8" xfId="19019"/>
    <cellStyle name="Normal 29 4 3 8 2" xfId="33011"/>
    <cellStyle name="Normal 29 4 3 9" xfId="21227"/>
    <cellStyle name="Normal 29 4 3 9 2" xfId="34355"/>
    <cellStyle name="Normal 29 4 4" xfId="3270"/>
    <cellStyle name="Normal 29 4 4 10" xfId="23069"/>
    <cellStyle name="Normal 29 4 4 2" xfId="5764"/>
    <cellStyle name="Normal 29 4 4 2 2" xfId="24634"/>
    <cellStyle name="Normal 29 4 4 3" xfId="8514"/>
    <cellStyle name="Normal 29 4 4 3 2" xfId="26433"/>
    <cellStyle name="Normal 29 4 4 4" xfId="10358"/>
    <cellStyle name="Normal 29 4 4 4 2" xfId="27777"/>
    <cellStyle name="Normal 29 4 4 5" xfId="12565"/>
    <cellStyle name="Normal 29 4 4 5 2" xfId="29121"/>
    <cellStyle name="Normal 29 4 4 6" xfId="15564"/>
    <cellStyle name="Normal 29 4 4 6 2" xfId="30839"/>
    <cellStyle name="Normal 29 4 4 7" xfId="16980"/>
    <cellStyle name="Normal 29 4 4 7 2" xfId="31809"/>
    <cellStyle name="Normal 29 4 4 8" xfId="19187"/>
    <cellStyle name="Normal 29 4 4 8 2" xfId="33153"/>
    <cellStyle name="Normal 29 4 4 9" xfId="21395"/>
    <cellStyle name="Normal 29 4 4 9 2" xfId="34497"/>
    <cellStyle name="Normal 29 4 5" xfId="3450"/>
    <cellStyle name="Normal 29 4 5 2" xfId="6108"/>
    <cellStyle name="Normal 29 4 5 2 2" xfId="26518"/>
    <cellStyle name="Normal 29 4 5 3" xfId="10443"/>
    <cellStyle name="Normal 29 4 5 3 2" xfId="27862"/>
    <cellStyle name="Normal 29 4 5 4" xfId="12650"/>
    <cellStyle name="Normal 29 4 5 4 2" xfId="29206"/>
    <cellStyle name="Normal 29 4 5 5" xfId="15694"/>
    <cellStyle name="Normal 29 4 5 5 2" xfId="30949"/>
    <cellStyle name="Normal 29 4 5 6" xfId="17065"/>
    <cellStyle name="Normal 29 4 5 6 2" xfId="31894"/>
    <cellStyle name="Normal 29 4 5 7" xfId="19272"/>
    <cellStyle name="Normal 29 4 5 7 2" xfId="33238"/>
    <cellStyle name="Normal 29 4 5 8" xfId="21480"/>
    <cellStyle name="Normal 29 4 5 8 2" xfId="34582"/>
    <cellStyle name="Normal 29 4 5 9" xfId="23371"/>
    <cellStyle name="Normal 29 4 6" xfId="1563"/>
    <cellStyle name="Normal 29 4 6 2" xfId="6339"/>
    <cellStyle name="Normal 29 4 6 2 2" xfId="25573"/>
    <cellStyle name="Normal 29 4 6 3" xfId="9251"/>
    <cellStyle name="Normal 29 4 6 3 2" xfId="27115"/>
    <cellStyle name="Normal 29 4 6 4" xfId="11458"/>
    <cellStyle name="Normal 29 4 6 4 2" xfId="28459"/>
    <cellStyle name="Normal 29 4 6 5" xfId="14157"/>
    <cellStyle name="Normal 29 4 6 5 2" xfId="30022"/>
    <cellStyle name="Normal 29 4 6 6" xfId="14394"/>
    <cellStyle name="Normal 29 4 6 6 2" xfId="30185"/>
    <cellStyle name="Normal 29 4 6 7" xfId="18080"/>
    <cellStyle name="Normal 29 4 6 7 2" xfId="32491"/>
    <cellStyle name="Normal 29 4 6 8" xfId="20288"/>
    <cellStyle name="Normal 29 4 6 8 2" xfId="33835"/>
    <cellStyle name="Normal 29 4 6 9" xfId="23602"/>
    <cellStyle name="Normal 29 4 7" xfId="4601"/>
    <cellStyle name="Normal 29 4 7 2" xfId="7274"/>
    <cellStyle name="Normal 29 4 7 2 2" xfId="26868"/>
    <cellStyle name="Normal 29 4 7 3" xfId="10922"/>
    <cellStyle name="Normal 29 4 7 3 2" xfId="28212"/>
    <cellStyle name="Normal 29 4 7 4" xfId="13129"/>
    <cellStyle name="Normal 29 4 7 4 2" xfId="29556"/>
    <cellStyle name="Normal 29 4 7 5" xfId="16478"/>
    <cellStyle name="Normal 29 4 7 5 2" xfId="31481"/>
    <cellStyle name="Normal 29 4 7 6" xfId="17544"/>
    <cellStyle name="Normal 29 4 7 6 2" xfId="32244"/>
    <cellStyle name="Normal 29 4 7 7" xfId="19751"/>
    <cellStyle name="Normal 29 4 7 7 2" xfId="33588"/>
    <cellStyle name="Normal 29 4 7 8" xfId="21959"/>
    <cellStyle name="Normal 29 4 7 8 2" xfId="34932"/>
    <cellStyle name="Normal 29 4 7 9" xfId="25113"/>
    <cellStyle name="Normal 29 4 8" xfId="4853"/>
    <cellStyle name="Normal 29 4 8 2" xfId="25345"/>
    <cellStyle name="Normal 29 4 9" xfId="8988"/>
    <cellStyle name="Normal 29 4 9 2" xfId="26989"/>
    <cellStyle name="Normal 29 5" xfId="1753"/>
    <cellStyle name="Normal 29 5 10" xfId="22332"/>
    <cellStyle name="Normal 29 5 2" xfId="5027"/>
    <cellStyle name="Normal 29 5 2 2" xfId="23702"/>
    <cellStyle name="Normal 29 5 3" xfId="7629"/>
    <cellStyle name="Normal 29 5 3 2" xfId="25681"/>
    <cellStyle name="Normal 29 5 4" xfId="9373"/>
    <cellStyle name="Normal 29 5 4 2" xfId="27197"/>
    <cellStyle name="Normal 29 5 5" xfId="11580"/>
    <cellStyle name="Normal 29 5 5 2" xfId="28541"/>
    <cellStyle name="Normal 29 5 6" xfId="14312"/>
    <cellStyle name="Normal 29 5 6 2" xfId="30119"/>
    <cellStyle name="Normal 29 5 7" xfId="14416"/>
    <cellStyle name="Normal 29 5 7 2" xfId="30200"/>
    <cellStyle name="Normal 29 5 8" xfId="18202"/>
    <cellStyle name="Normal 29 5 8 2" xfId="32573"/>
    <cellStyle name="Normal 29 5 9" xfId="20410"/>
    <cellStyle name="Normal 29 5 9 2" xfId="33917"/>
    <cellStyle name="Normal 29 6" xfId="2730"/>
    <cellStyle name="Normal 29 6 10" xfId="22730"/>
    <cellStyle name="Normal 29 6 2" xfId="5425"/>
    <cellStyle name="Normal 29 6 2 2" xfId="24295"/>
    <cellStyle name="Normal 29 6 3" xfId="8175"/>
    <cellStyle name="Normal 29 6 3 2" xfId="26171"/>
    <cellStyle name="Normal 29 6 4" xfId="10019"/>
    <cellStyle name="Normal 29 6 4 2" xfId="27515"/>
    <cellStyle name="Normal 29 6 5" xfId="12226"/>
    <cellStyle name="Normal 29 6 5 2" xfId="28859"/>
    <cellStyle name="Normal 29 6 6" xfId="15125"/>
    <cellStyle name="Normal 29 6 6 2" xfId="30520"/>
    <cellStyle name="Normal 29 6 7" xfId="16641"/>
    <cellStyle name="Normal 29 6 7 2" xfId="31547"/>
    <cellStyle name="Normal 29 6 8" xfId="18848"/>
    <cellStyle name="Normal 29 6 8 2" xfId="32891"/>
    <cellStyle name="Normal 29 6 9" xfId="21056"/>
    <cellStyle name="Normal 29 6 9 2" xfId="34235"/>
    <cellStyle name="Normal 29 7" xfId="2768"/>
    <cellStyle name="Normal 29 7 10" xfId="22752"/>
    <cellStyle name="Normal 29 7 2" xfId="5447"/>
    <cellStyle name="Normal 29 7 2 2" xfId="24317"/>
    <cellStyle name="Normal 29 7 3" xfId="8197"/>
    <cellStyle name="Normal 29 7 3 2" xfId="26193"/>
    <cellStyle name="Normal 29 7 4" xfId="10041"/>
    <cellStyle name="Normal 29 7 4 2" xfId="27537"/>
    <cellStyle name="Normal 29 7 5" xfId="12248"/>
    <cellStyle name="Normal 29 7 5 2" xfId="28881"/>
    <cellStyle name="Normal 29 7 6" xfId="15156"/>
    <cellStyle name="Normal 29 7 6 2" xfId="30546"/>
    <cellStyle name="Normal 29 7 7" xfId="16663"/>
    <cellStyle name="Normal 29 7 7 2" xfId="31569"/>
    <cellStyle name="Normal 29 7 8" xfId="18870"/>
    <cellStyle name="Normal 29 7 8 2" xfId="32913"/>
    <cellStyle name="Normal 29 7 9" xfId="21078"/>
    <cellStyle name="Normal 29 7 9 2" xfId="34257"/>
    <cellStyle name="Normal 29 8" xfId="1630"/>
    <cellStyle name="Normal 29 8 2" xfId="5927"/>
    <cellStyle name="Normal 29 8 2 2" xfId="25611"/>
    <cellStyle name="Normal 29 8 3" xfId="9295"/>
    <cellStyle name="Normal 29 8 3 2" xfId="27140"/>
    <cellStyle name="Normal 29 8 4" xfId="11502"/>
    <cellStyle name="Normal 29 8 4 2" xfId="28484"/>
    <cellStyle name="Normal 29 8 5" xfId="14211"/>
    <cellStyle name="Normal 29 8 5 2" xfId="30053"/>
    <cellStyle name="Normal 29 8 6" xfId="14326"/>
    <cellStyle name="Normal 29 8 6 2" xfId="30133"/>
    <cellStyle name="Normal 29 8 7" xfId="18124"/>
    <cellStyle name="Normal 29 8 7 2" xfId="32516"/>
    <cellStyle name="Normal 29 8 8" xfId="20332"/>
    <cellStyle name="Normal 29 8 8 2" xfId="33860"/>
    <cellStyle name="Normal 29 8 9" xfId="23190"/>
    <cellStyle name="Normal 29 9" xfId="4038"/>
    <cellStyle name="Normal 29 9 2" xfId="7084"/>
    <cellStyle name="Normal 29 9 2 2" xfId="26678"/>
    <cellStyle name="Normal 29 9 3" xfId="10732"/>
    <cellStyle name="Normal 29 9 3 2" xfId="28022"/>
    <cellStyle name="Normal 29 9 4" xfId="12939"/>
    <cellStyle name="Normal 29 9 4 2" xfId="29366"/>
    <cellStyle name="Normal 29 9 5" xfId="16112"/>
    <cellStyle name="Normal 29 9 5 2" xfId="31180"/>
    <cellStyle name="Normal 29 9 6" xfId="17354"/>
    <cellStyle name="Normal 29 9 6 2" xfId="32054"/>
    <cellStyle name="Normal 29 9 7" xfId="19561"/>
    <cellStyle name="Normal 29 9 7 2" xfId="33398"/>
    <cellStyle name="Normal 29 9 8" xfId="21769"/>
    <cellStyle name="Normal 29 9 8 2" xfId="34742"/>
    <cellStyle name="Normal 29 9 9" xfId="24923"/>
    <cellStyle name="Normal 3" xfId="146"/>
    <cellStyle name="Normal 3 10" xfId="147"/>
    <cellStyle name="Normal 3 10 2" xfId="37535"/>
    <cellStyle name="Normal 3 11" xfId="37534"/>
    <cellStyle name="Normal 3 2" xfId="150"/>
    <cellStyle name="Normal 3 2 2" xfId="562"/>
    <cellStyle name="Normal 3 2 2 2" xfId="37851"/>
    <cellStyle name="Normal 3 2 2 2 2" xfId="38468"/>
    <cellStyle name="Normal 3 2 3" xfId="574"/>
    <cellStyle name="Normal 3 2 3 2" xfId="37857"/>
    <cellStyle name="Normal 3 2 3 2 2" xfId="38474"/>
    <cellStyle name="Normal 3 2 4" xfId="578"/>
    <cellStyle name="Normal 3 2 4 2" xfId="37860"/>
    <cellStyle name="Normal 3 2 4 2 2" xfId="38477"/>
    <cellStyle name="Normal 3 2 5" xfId="37537"/>
    <cellStyle name="Normal 3 2 5 2" xfId="38111"/>
    <cellStyle name="Normal 3 3" xfId="452"/>
    <cellStyle name="Normal 3 3 2" xfId="37802"/>
    <cellStyle name="Normal 3 3 2 2" xfId="38421"/>
    <cellStyle name="Normal 3 4" xfId="456"/>
    <cellStyle name="Normal 3 4 2" xfId="37806"/>
    <cellStyle name="Normal 3 4 2 2" xfId="38425"/>
    <cellStyle name="Normal 3 5" xfId="472"/>
    <cellStyle name="Normal 3 5 2" xfId="37817"/>
    <cellStyle name="Normal 3 5 2 2" xfId="38436"/>
    <cellStyle name="Normal 3 6" xfId="465"/>
    <cellStyle name="Normal 3 6 2" xfId="37815"/>
    <cellStyle name="Normal 3 6 2 2" xfId="38434"/>
    <cellStyle name="Normal 3 7" xfId="531"/>
    <cellStyle name="Normal 3 7 2" xfId="37835"/>
    <cellStyle name="Normal 3 7 2 2" xfId="38455"/>
    <cellStyle name="Normal 3 8" xfId="525"/>
    <cellStyle name="Normal 3 8 2" xfId="37833"/>
    <cellStyle name="Normal 3 8 2 2" xfId="38453"/>
    <cellStyle name="Normal 3 9" xfId="549"/>
    <cellStyle name="Normal 3 9 2" xfId="37842"/>
    <cellStyle name="Normal 3 9 2 2" xfId="38462"/>
    <cellStyle name="Normal 30" xfId="653"/>
    <cellStyle name="Normal 30 10" xfId="2484"/>
    <cellStyle name="Normal 30 10 2" xfId="6716"/>
    <cellStyle name="Normal 30 10 2 2" xfId="26098"/>
    <cellStyle name="Normal 30 10 3" xfId="9895"/>
    <cellStyle name="Normal 30 10 3 2" xfId="27468"/>
    <cellStyle name="Normal 30 10 4" xfId="12102"/>
    <cellStyle name="Normal 30 10 4 2" xfId="28812"/>
    <cellStyle name="Normal 30 10 5" xfId="14939"/>
    <cellStyle name="Normal 30 10 5 2" xfId="30449"/>
    <cellStyle name="Normal 30 10 6" xfId="16517"/>
    <cellStyle name="Normal 30 10 6 2" xfId="31500"/>
    <cellStyle name="Normal 30 10 7" xfId="18724"/>
    <cellStyle name="Normal 30 10 7 2" xfId="32844"/>
    <cellStyle name="Normal 30 10 8" xfId="20932"/>
    <cellStyle name="Normal 30 10 8 2" xfId="34188"/>
    <cellStyle name="Normal 30 10 9" xfId="24171"/>
    <cellStyle name="Normal 30 11" xfId="4714"/>
    <cellStyle name="Normal 30 11 2" xfId="25165"/>
    <cellStyle name="Normal 30 12" xfId="8808"/>
    <cellStyle name="Normal 30 12 2" xfId="26894"/>
    <cellStyle name="Normal 30 13" xfId="11015"/>
    <cellStyle name="Normal 30 13 2" xfId="28238"/>
    <cellStyle name="Normal 30 14" xfId="13478"/>
    <cellStyle name="Normal 30 14 2" xfId="29697"/>
    <cellStyle name="Normal 30 15" xfId="15481"/>
    <cellStyle name="Normal 30 15 2" xfId="30764"/>
    <cellStyle name="Normal 30 16" xfId="17637"/>
    <cellStyle name="Normal 30 16 2" xfId="32270"/>
    <cellStyle name="Normal 30 17" xfId="19845"/>
    <cellStyle name="Normal 30 17 2" xfId="33614"/>
    <cellStyle name="Normal 30 18" xfId="22019"/>
    <cellStyle name="Normal 30 19" xfId="37888"/>
    <cellStyle name="Normal 30 2" xfId="956"/>
    <cellStyle name="Normal 30 2 10" xfId="8874"/>
    <cellStyle name="Normal 30 2 10 2" xfId="26926"/>
    <cellStyle name="Normal 30 2 11" xfId="11081"/>
    <cellStyle name="Normal 30 2 11 2" xfId="28270"/>
    <cellStyle name="Normal 30 2 12" xfId="13665"/>
    <cellStyle name="Normal 30 2 12 2" xfId="29780"/>
    <cellStyle name="Normal 30 2 13" xfId="13759"/>
    <cellStyle name="Normal 30 2 13 2" xfId="29821"/>
    <cellStyle name="Normal 30 2 14" xfId="17703"/>
    <cellStyle name="Normal 30 2 14 2" xfId="32302"/>
    <cellStyle name="Normal 30 2 15" xfId="19911"/>
    <cellStyle name="Normal 30 2 15 2" xfId="33646"/>
    <cellStyle name="Normal 30 2 16" xfId="22070"/>
    <cellStyle name="Normal 30 2 17" xfId="38505"/>
    <cellStyle name="Normal 30 2 2" xfId="1233"/>
    <cellStyle name="Normal 30 2 2 10" xfId="11246"/>
    <cellStyle name="Normal 30 2 2 10 2" xfId="28366"/>
    <cellStyle name="Normal 30 2 2 11" xfId="13892"/>
    <cellStyle name="Normal 30 2 2 11 2" xfId="29902"/>
    <cellStyle name="Normal 30 2 2 12" xfId="15249"/>
    <cellStyle name="Normal 30 2 2 12 2" xfId="30603"/>
    <cellStyle name="Normal 30 2 2 13" xfId="17868"/>
    <cellStyle name="Normal 30 2 2 13 2" xfId="32398"/>
    <cellStyle name="Normal 30 2 2 14" xfId="20076"/>
    <cellStyle name="Normal 30 2 2 14 2" xfId="33742"/>
    <cellStyle name="Normal 30 2 2 15" xfId="22225"/>
    <cellStyle name="Normal 30 2 2 2" xfId="2173"/>
    <cellStyle name="Normal 30 2 2 2 10" xfId="22564"/>
    <cellStyle name="Normal 30 2 2 2 2" xfId="5259"/>
    <cellStyle name="Normal 30 2 2 2 2 2" xfId="23967"/>
    <cellStyle name="Normal 30 2 2 2 3" xfId="7858"/>
    <cellStyle name="Normal 30 2 2 2 3 2" xfId="25975"/>
    <cellStyle name="Normal 30 2 2 2 4" xfId="9690"/>
    <cellStyle name="Normal 30 2 2 2 4 2" xfId="27414"/>
    <cellStyle name="Normal 30 2 2 2 5" xfId="11897"/>
    <cellStyle name="Normal 30 2 2 2 5 2" xfId="28758"/>
    <cellStyle name="Normal 30 2 2 2 6" xfId="14676"/>
    <cellStyle name="Normal 30 2 2 2 6 2" xfId="30366"/>
    <cellStyle name="Normal 30 2 2 2 7" xfId="14749"/>
    <cellStyle name="Normal 30 2 2 2 7 2" xfId="30412"/>
    <cellStyle name="Normal 30 2 2 2 8" xfId="18519"/>
    <cellStyle name="Normal 30 2 2 2 8 2" xfId="32790"/>
    <cellStyle name="Normal 30 2 2 2 9" xfId="20727"/>
    <cellStyle name="Normal 30 2 2 2 9 2" xfId="34134"/>
    <cellStyle name="Normal 30 2 2 3" xfId="3026"/>
    <cellStyle name="Normal 30 2 2 3 10" xfId="22934"/>
    <cellStyle name="Normal 30 2 2 3 2" xfId="5629"/>
    <cellStyle name="Normal 30 2 2 3 2 2" xfId="24499"/>
    <cellStyle name="Normal 30 2 2 3 3" xfId="8379"/>
    <cellStyle name="Normal 30 2 2 3 3 2" xfId="26324"/>
    <cellStyle name="Normal 30 2 2 3 4" xfId="10223"/>
    <cellStyle name="Normal 30 2 2 3 4 2" xfId="27668"/>
    <cellStyle name="Normal 30 2 2 3 5" xfId="12430"/>
    <cellStyle name="Normal 30 2 2 3 5 2" xfId="29012"/>
    <cellStyle name="Normal 30 2 2 3 6" xfId="15380"/>
    <cellStyle name="Normal 30 2 2 3 6 2" xfId="30704"/>
    <cellStyle name="Normal 30 2 2 3 7" xfId="16845"/>
    <cellStyle name="Normal 30 2 2 3 7 2" xfId="31700"/>
    <cellStyle name="Normal 30 2 2 3 8" xfId="19052"/>
    <cellStyle name="Normal 30 2 2 3 8 2" xfId="33044"/>
    <cellStyle name="Normal 30 2 2 3 9" xfId="21260"/>
    <cellStyle name="Normal 30 2 2 3 9 2" xfId="34388"/>
    <cellStyle name="Normal 30 2 2 4" xfId="3321"/>
    <cellStyle name="Normal 30 2 2 4 10" xfId="23102"/>
    <cellStyle name="Normal 30 2 2 4 2" xfId="5797"/>
    <cellStyle name="Normal 30 2 2 4 2 2" xfId="24667"/>
    <cellStyle name="Normal 30 2 2 4 3" xfId="8547"/>
    <cellStyle name="Normal 30 2 2 4 3 2" xfId="26466"/>
    <cellStyle name="Normal 30 2 2 4 4" xfId="10391"/>
    <cellStyle name="Normal 30 2 2 4 4 2" xfId="27810"/>
    <cellStyle name="Normal 30 2 2 4 5" xfId="12598"/>
    <cellStyle name="Normal 30 2 2 4 5 2" xfId="29154"/>
    <cellStyle name="Normal 30 2 2 4 6" xfId="15607"/>
    <cellStyle name="Normal 30 2 2 4 6 2" xfId="30878"/>
    <cellStyle name="Normal 30 2 2 4 7" xfId="17013"/>
    <cellStyle name="Normal 30 2 2 4 7 2" xfId="31842"/>
    <cellStyle name="Normal 30 2 2 4 8" xfId="19220"/>
    <cellStyle name="Normal 30 2 2 4 8 2" xfId="33186"/>
    <cellStyle name="Normal 30 2 2 4 9" xfId="21428"/>
    <cellStyle name="Normal 30 2 2 4 9 2" xfId="34530"/>
    <cellStyle name="Normal 30 2 2 5" xfId="3517"/>
    <cellStyle name="Normal 30 2 2 5 2" xfId="6159"/>
    <cellStyle name="Normal 30 2 2 5 2 2" xfId="26551"/>
    <cellStyle name="Normal 30 2 2 5 3" xfId="10510"/>
    <cellStyle name="Normal 30 2 2 5 3 2" xfId="27895"/>
    <cellStyle name="Normal 30 2 2 5 4" xfId="12717"/>
    <cellStyle name="Normal 30 2 2 5 4 2" xfId="29239"/>
    <cellStyle name="Normal 30 2 2 5 5" xfId="15761"/>
    <cellStyle name="Normal 30 2 2 5 5 2" xfId="30982"/>
    <cellStyle name="Normal 30 2 2 5 6" xfId="17132"/>
    <cellStyle name="Normal 30 2 2 5 6 2" xfId="31927"/>
    <cellStyle name="Normal 30 2 2 5 7" xfId="19339"/>
    <cellStyle name="Normal 30 2 2 5 7 2" xfId="33271"/>
    <cellStyle name="Normal 30 2 2 5 8" xfId="21547"/>
    <cellStyle name="Normal 30 2 2 5 8 2" xfId="34615"/>
    <cellStyle name="Normal 30 2 2 5 9" xfId="23422"/>
    <cellStyle name="Normal 30 2 2 6" xfId="4249"/>
    <cellStyle name="Normal 30 2 2 6 2" xfId="7143"/>
    <cellStyle name="Normal 30 2 2 6 2 2" xfId="26737"/>
    <cellStyle name="Normal 30 2 2 6 3" xfId="10791"/>
    <cellStyle name="Normal 30 2 2 6 3 2" xfId="28081"/>
    <cellStyle name="Normal 30 2 2 6 4" xfId="12998"/>
    <cellStyle name="Normal 30 2 2 6 4 2" xfId="29425"/>
    <cellStyle name="Normal 30 2 2 6 5" xfId="16240"/>
    <cellStyle name="Normal 30 2 2 6 5 2" xfId="31285"/>
    <cellStyle name="Normal 30 2 2 6 6" xfId="17413"/>
    <cellStyle name="Normal 30 2 2 6 6 2" xfId="32113"/>
    <cellStyle name="Normal 30 2 2 6 7" xfId="19620"/>
    <cellStyle name="Normal 30 2 2 6 7 2" xfId="33457"/>
    <cellStyle name="Normal 30 2 2 6 8" xfId="21828"/>
    <cellStyle name="Normal 30 2 2 6 8 2" xfId="34801"/>
    <cellStyle name="Normal 30 2 2 6 9" xfId="24982"/>
    <cellStyle name="Normal 30 2 2 7" xfId="4379"/>
    <cellStyle name="Normal 30 2 2 7 2" xfId="7195"/>
    <cellStyle name="Normal 30 2 2 7 2 2" xfId="26789"/>
    <cellStyle name="Normal 30 2 2 7 3" xfId="10843"/>
    <cellStyle name="Normal 30 2 2 7 3 2" xfId="28133"/>
    <cellStyle name="Normal 30 2 2 7 4" xfId="13050"/>
    <cellStyle name="Normal 30 2 2 7 4 2" xfId="29477"/>
    <cellStyle name="Normal 30 2 2 7 5" xfId="16327"/>
    <cellStyle name="Normal 30 2 2 7 5 2" xfId="31358"/>
    <cellStyle name="Normal 30 2 2 7 6" xfId="17465"/>
    <cellStyle name="Normal 30 2 2 7 6 2" xfId="32165"/>
    <cellStyle name="Normal 30 2 2 7 7" xfId="19672"/>
    <cellStyle name="Normal 30 2 2 7 7 2" xfId="33509"/>
    <cellStyle name="Normal 30 2 2 7 8" xfId="21880"/>
    <cellStyle name="Normal 30 2 2 7 8 2" xfId="34853"/>
    <cellStyle name="Normal 30 2 2 7 9" xfId="25034"/>
    <cellStyle name="Normal 30 2 2 8" xfId="4920"/>
    <cellStyle name="Normal 30 2 2 8 2" xfId="25396"/>
    <cellStyle name="Normal 30 2 2 9" xfId="9039"/>
    <cellStyle name="Normal 30 2 2 9 2" xfId="27022"/>
    <cellStyle name="Normal 30 2 3" xfId="1985"/>
    <cellStyle name="Normal 30 2 3 10" xfId="22399"/>
    <cellStyle name="Normal 30 2 3 2" xfId="5094"/>
    <cellStyle name="Normal 30 2 3 2 2" xfId="23796"/>
    <cellStyle name="Normal 30 2 3 3" xfId="7697"/>
    <cellStyle name="Normal 30 2 3 3 2" xfId="25802"/>
    <cellStyle name="Normal 30 2 3 4" xfId="9511"/>
    <cellStyle name="Normal 30 2 3 4 2" xfId="27300"/>
    <cellStyle name="Normal 30 2 3 5" xfId="11718"/>
    <cellStyle name="Normal 30 2 3 5 2" xfId="28644"/>
    <cellStyle name="Normal 30 2 3 6" xfId="14495"/>
    <cellStyle name="Normal 30 2 3 6 2" xfId="30251"/>
    <cellStyle name="Normal 30 2 3 7" xfId="13320"/>
    <cellStyle name="Normal 30 2 3 7 2" xfId="29621"/>
    <cellStyle name="Normal 30 2 3 8" xfId="18340"/>
    <cellStyle name="Normal 30 2 3 8 2" xfId="32676"/>
    <cellStyle name="Normal 30 2 3 9" xfId="20548"/>
    <cellStyle name="Normal 30 2 3 9 2" xfId="34020"/>
    <cellStyle name="Normal 30 2 4" xfId="2840"/>
    <cellStyle name="Normal 30 2 4 10" xfId="22805"/>
    <cellStyle name="Normal 30 2 4 2" xfId="5500"/>
    <cellStyle name="Normal 30 2 4 2 2" xfId="24370"/>
    <cellStyle name="Normal 30 2 4 3" xfId="8250"/>
    <cellStyle name="Normal 30 2 4 3 2" xfId="26220"/>
    <cellStyle name="Normal 30 2 4 4" xfId="10094"/>
    <cellStyle name="Normal 30 2 4 4 2" xfId="27564"/>
    <cellStyle name="Normal 30 2 4 5" xfId="12301"/>
    <cellStyle name="Normal 30 2 4 5 2" xfId="28908"/>
    <cellStyle name="Normal 30 2 4 6" xfId="15220"/>
    <cellStyle name="Normal 30 2 4 6 2" xfId="30578"/>
    <cellStyle name="Normal 30 2 4 7" xfId="16716"/>
    <cellStyle name="Normal 30 2 4 7 2" xfId="31596"/>
    <cellStyle name="Normal 30 2 4 8" xfId="18923"/>
    <cellStyle name="Normal 30 2 4 8 2" xfId="32940"/>
    <cellStyle name="Normal 30 2 4 9" xfId="21131"/>
    <cellStyle name="Normal 30 2 4 9 2" xfId="34284"/>
    <cellStyle name="Normal 30 2 5" xfId="3156"/>
    <cellStyle name="Normal 30 2 5 10" xfId="23006"/>
    <cellStyle name="Normal 30 2 5 2" xfId="5701"/>
    <cellStyle name="Normal 30 2 5 2 2" xfId="24571"/>
    <cellStyle name="Normal 30 2 5 3" xfId="8451"/>
    <cellStyle name="Normal 30 2 5 3 2" xfId="26370"/>
    <cellStyle name="Normal 30 2 5 4" xfId="10295"/>
    <cellStyle name="Normal 30 2 5 4 2" xfId="27714"/>
    <cellStyle name="Normal 30 2 5 5" xfId="12502"/>
    <cellStyle name="Normal 30 2 5 5 2" xfId="29058"/>
    <cellStyle name="Normal 30 2 5 6" xfId="15483"/>
    <cellStyle name="Normal 30 2 5 6 2" xfId="30766"/>
    <cellStyle name="Normal 30 2 5 7" xfId="16917"/>
    <cellStyle name="Normal 30 2 5 7 2" xfId="31746"/>
    <cellStyle name="Normal 30 2 5 8" xfId="19124"/>
    <cellStyle name="Normal 30 2 5 8 2" xfId="33090"/>
    <cellStyle name="Normal 30 2 5 9" xfId="21332"/>
    <cellStyle name="Normal 30 2 5 9 2" xfId="34434"/>
    <cellStyle name="Normal 30 2 6" xfId="1402"/>
    <cellStyle name="Normal 30 2 6 2" xfId="5994"/>
    <cellStyle name="Normal 30 2 6 2 2" xfId="25519"/>
    <cellStyle name="Normal 30 2 6 3" xfId="9163"/>
    <cellStyle name="Normal 30 2 6 3 2" xfId="27068"/>
    <cellStyle name="Normal 30 2 6 4" xfId="11370"/>
    <cellStyle name="Normal 30 2 6 4 2" xfId="28412"/>
    <cellStyle name="Normal 30 2 6 5" xfId="14040"/>
    <cellStyle name="Normal 30 2 6 5 2" xfId="29956"/>
    <cellStyle name="Normal 30 2 6 6" xfId="15580"/>
    <cellStyle name="Normal 30 2 6 6 2" xfId="30853"/>
    <cellStyle name="Normal 30 2 6 7" xfId="17992"/>
    <cellStyle name="Normal 30 2 6 7 2" xfId="32444"/>
    <cellStyle name="Normal 30 2 6 8" xfId="20200"/>
    <cellStyle name="Normal 30 2 6 8 2" xfId="33788"/>
    <cellStyle name="Normal 30 2 6 9" xfId="23257"/>
    <cellStyle name="Normal 30 2 7" xfId="4329"/>
    <cellStyle name="Normal 30 2 7 2" xfId="7173"/>
    <cellStyle name="Normal 30 2 7 2 2" xfId="26767"/>
    <cellStyle name="Normal 30 2 7 3" xfId="10821"/>
    <cellStyle name="Normal 30 2 7 3 2" xfId="28111"/>
    <cellStyle name="Normal 30 2 7 4" xfId="13028"/>
    <cellStyle name="Normal 30 2 7 4 2" xfId="29455"/>
    <cellStyle name="Normal 30 2 7 5" xfId="16294"/>
    <cellStyle name="Normal 30 2 7 5 2" xfId="31330"/>
    <cellStyle name="Normal 30 2 7 6" xfId="17443"/>
    <cellStyle name="Normal 30 2 7 6 2" xfId="32143"/>
    <cellStyle name="Normal 30 2 7 7" xfId="19650"/>
    <cellStyle name="Normal 30 2 7 7 2" xfId="33487"/>
    <cellStyle name="Normal 30 2 7 8" xfId="21858"/>
    <cellStyle name="Normal 30 2 7 8 2" xfId="34831"/>
    <cellStyle name="Normal 30 2 7 9" xfId="25012"/>
    <cellStyle name="Normal 30 2 8" xfId="3774"/>
    <cellStyle name="Normal 30 2 8 2" xfId="6992"/>
    <cellStyle name="Normal 30 2 8 2 2" xfId="26612"/>
    <cellStyle name="Normal 30 2 8 3" xfId="10640"/>
    <cellStyle name="Normal 30 2 8 3 2" xfId="27956"/>
    <cellStyle name="Normal 30 2 8 4" xfId="12847"/>
    <cellStyle name="Normal 30 2 8 4 2" xfId="29300"/>
    <cellStyle name="Normal 30 2 8 5" xfId="15945"/>
    <cellStyle name="Normal 30 2 8 5 2" xfId="31069"/>
    <cellStyle name="Normal 30 2 8 6" xfId="17262"/>
    <cellStyle name="Normal 30 2 8 6 2" xfId="31988"/>
    <cellStyle name="Normal 30 2 8 7" xfId="19469"/>
    <cellStyle name="Normal 30 2 8 7 2" xfId="33332"/>
    <cellStyle name="Normal 30 2 8 8" xfId="21677"/>
    <cellStyle name="Normal 30 2 8 8 2" xfId="34676"/>
    <cellStyle name="Normal 30 2 8 9" xfId="24831"/>
    <cellStyle name="Normal 30 2 9" xfId="4765"/>
    <cellStyle name="Normal 30 2 9 2" xfId="25231"/>
    <cellStyle name="Normal 30 3" xfId="1117"/>
    <cellStyle name="Normal 30 3 10" xfId="8924"/>
    <cellStyle name="Normal 30 3 10 2" xfId="26958"/>
    <cellStyle name="Normal 30 3 11" xfId="11131"/>
    <cellStyle name="Normal 30 3 11 2" xfId="28302"/>
    <cellStyle name="Normal 30 3 12" xfId="13777"/>
    <cellStyle name="Normal 30 3 12 2" xfId="29838"/>
    <cellStyle name="Normal 30 3 13" xfId="13491"/>
    <cellStyle name="Normal 30 3 13 2" xfId="29708"/>
    <cellStyle name="Normal 30 3 14" xfId="17753"/>
    <cellStyle name="Normal 30 3 14 2" xfId="32334"/>
    <cellStyle name="Normal 30 3 15" xfId="19961"/>
    <cellStyle name="Normal 30 3 15 2" xfId="33678"/>
    <cellStyle name="Normal 30 3 16" xfId="22102"/>
    <cellStyle name="Normal 30 3 2" xfId="1265"/>
    <cellStyle name="Normal 30 3 2 10" xfId="11278"/>
    <cellStyle name="Normal 30 3 2 10 2" xfId="28398"/>
    <cellStyle name="Normal 30 3 2 11" xfId="13924"/>
    <cellStyle name="Normal 30 3 2 11 2" xfId="29934"/>
    <cellStyle name="Normal 30 3 2 12" xfId="14409"/>
    <cellStyle name="Normal 30 3 2 12 2" xfId="30195"/>
    <cellStyle name="Normal 30 3 2 13" xfId="17900"/>
    <cellStyle name="Normal 30 3 2 13 2" xfId="32430"/>
    <cellStyle name="Normal 30 3 2 14" xfId="20108"/>
    <cellStyle name="Normal 30 3 2 14 2" xfId="33774"/>
    <cellStyle name="Normal 30 3 2 15" xfId="22275"/>
    <cellStyle name="Normal 30 3 2 2" xfId="2224"/>
    <cellStyle name="Normal 30 3 2 2 10" xfId="22596"/>
    <cellStyle name="Normal 30 3 2 2 2" xfId="5291"/>
    <cellStyle name="Normal 30 3 2 2 2 2" xfId="24018"/>
    <cellStyle name="Normal 30 3 2 2 3" xfId="7908"/>
    <cellStyle name="Normal 30 3 2 2 3 2" xfId="26026"/>
    <cellStyle name="Normal 30 3 2 2 4" xfId="9741"/>
    <cellStyle name="Normal 30 3 2 2 4 2" xfId="27447"/>
    <cellStyle name="Normal 30 3 2 2 5" xfId="11948"/>
    <cellStyle name="Normal 30 3 2 2 5 2" xfId="28791"/>
    <cellStyle name="Normal 30 3 2 2 6" xfId="14727"/>
    <cellStyle name="Normal 30 3 2 2 6 2" xfId="30399"/>
    <cellStyle name="Normal 30 3 2 2 7" xfId="13184"/>
    <cellStyle name="Normal 30 3 2 2 7 2" xfId="29561"/>
    <cellStyle name="Normal 30 3 2 2 8" xfId="18570"/>
    <cellStyle name="Normal 30 3 2 2 8 2" xfId="32823"/>
    <cellStyle name="Normal 30 3 2 2 9" xfId="20778"/>
    <cellStyle name="Normal 30 3 2 2 9 2" xfId="34167"/>
    <cellStyle name="Normal 30 3 2 3" xfId="3058"/>
    <cellStyle name="Normal 30 3 2 3 10" xfId="22966"/>
    <cellStyle name="Normal 30 3 2 3 2" xfId="5661"/>
    <cellStyle name="Normal 30 3 2 3 2 2" xfId="24531"/>
    <cellStyle name="Normal 30 3 2 3 3" xfId="8411"/>
    <cellStyle name="Normal 30 3 2 3 3 2" xfId="26356"/>
    <cellStyle name="Normal 30 3 2 3 4" xfId="10255"/>
    <cellStyle name="Normal 30 3 2 3 4 2" xfId="27700"/>
    <cellStyle name="Normal 30 3 2 3 5" xfId="12462"/>
    <cellStyle name="Normal 30 3 2 3 5 2" xfId="29044"/>
    <cellStyle name="Normal 30 3 2 3 6" xfId="15412"/>
    <cellStyle name="Normal 30 3 2 3 6 2" xfId="30736"/>
    <cellStyle name="Normal 30 3 2 3 7" xfId="16877"/>
    <cellStyle name="Normal 30 3 2 3 7 2" xfId="31732"/>
    <cellStyle name="Normal 30 3 2 3 8" xfId="19084"/>
    <cellStyle name="Normal 30 3 2 3 8 2" xfId="33076"/>
    <cellStyle name="Normal 30 3 2 3 9" xfId="21292"/>
    <cellStyle name="Normal 30 3 2 3 9 2" xfId="34420"/>
    <cellStyle name="Normal 30 3 2 4" xfId="3353"/>
    <cellStyle name="Normal 30 3 2 4 10" xfId="23134"/>
    <cellStyle name="Normal 30 3 2 4 2" xfId="5829"/>
    <cellStyle name="Normal 30 3 2 4 2 2" xfId="24699"/>
    <cellStyle name="Normal 30 3 2 4 3" xfId="8579"/>
    <cellStyle name="Normal 30 3 2 4 3 2" xfId="26498"/>
    <cellStyle name="Normal 30 3 2 4 4" xfId="10423"/>
    <cellStyle name="Normal 30 3 2 4 4 2" xfId="27842"/>
    <cellStyle name="Normal 30 3 2 4 5" xfId="12630"/>
    <cellStyle name="Normal 30 3 2 4 5 2" xfId="29186"/>
    <cellStyle name="Normal 30 3 2 4 6" xfId="15639"/>
    <cellStyle name="Normal 30 3 2 4 6 2" xfId="30910"/>
    <cellStyle name="Normal 30 3 2 4 7" xfId="17045"/>
    <cellStyle name="Normal 30 3 2 4 7 2" xfId="31874"/>
    <cellStyle name="Normal 30 3 2 4 8" xfId="19252"/>
    <cellStyle name="Normal 30 3 2 4 8 2" xfId="33218"/>
    <cellStyle name="Normal 30 3 2 4 9" xfId="21460"/>
    <cellStyle name="Normal 30 3 2 4 9 2" xfId="34562"/>
    <cellStyle name="Normal 30 3 2 5" xfId="3567"/>
    <cellStyle name="Normal 30 3 2 5 2" xfId="6191"/>
    <cellStyle name="Normal 30 3 2 5 2 2" xfId="26583"/>
    <cellStyle name="Normal 30 3 2 5 3" xfId="10560"/>
    <cellStyle name="Normal 30 3 2 5 3 2" xfId="27927"/>
    <cellStyle name="Normal 30 3 2 5 4" xfId="12767"/>
    <cellStyle name="Normal 30 3 2 5 4 2" xfId="29271"/>
    <cellStyle name="Normal 30 3 2 5 5" xfId="15811"/>
    <cellStyle name="Normal 30 3 2 5 5 2" xfId="31014"/>
    <cellStyle name="Normal 30 3 2 5 6" xfId="17182"/>
    <cellStyle name="Normal 30 3 2 5 6 2" xfId="31959"/>
    <cellStyle name="Normal 30 3 2 5 7" xfId="19389"/>
    <cellStyle name="Normal 30 3 2 5 7 2" xfId="33303"/>
    <cellStyle name="Normal 30 3 2 5 8" xfId="21597"/>
    <cellStyle name="Normal 30 3 2 5 8 2" xfId="34647"/>
    <cellStyle name="Normal 30 3 2 5 9" xfId="23454"/>
    <cellStyle name="Normal 30 3 2 6" xfId="4024"/>
    <cellStyle name="Normal 30 3 2 6 2" xfId="7077"/>
    <cellStyle name="Normal 30 3 2 6 2 2" xfId="26671"/>
    <cellStyle name="Normal 30 3 2 6 3" xfId="10725"/>
    <cellStyle name="Normal 30 3 2 6 3 2" xfId="28015"/>
    <cellStyle name="Normal 30 3 2 6 4" xfId="12932"/>
    <cellStyle name="Normal 30 3 2 6 4 2" xfId="29359"/>
    <cellStyle name="Normal 30 3 2 6 5" xfId="16101"/>
    <cellStyle name="Normal 30 3 2 6 5 2" xfId="31170"/>
    <cellStyle name="Normal 30 3 2 6 6" xfId="17347"/>
    <cellStyle name="Normal 30 3 2 6 6 2" xfId="32047"/>
    <cellStyle name="Normal 30 3 2 6 7" xfId="19554"/>
    <cellStyle name="Normal 30 3 2 6 7 2" xfId="33391"/>
    <cellStyle name="Normal 30 3 2 6 8" xfId="21762"/>
    <cellStyle name="Normal 30 3 2 6 8 2" xfId="34735"/>
    <cellStyle name="Normal 30 3 2 6 9" xfId="24916"/>
    <cellStyle name="Normal 30 3 2 7" xfId="3919"/>
    <cellStyle name="Normal 30 3 2 7 2" xfId="7042"/>
    <cellStyle name="Normal 30 3 2 7 2 2" xfId="26636"/>
    <cellStyle name="Normal 30 3 2 7 3" xfId="10690"/>
    <cellStyle name="Normal 30 3 2 7 3 2" xfId="27980"/>
    <cellStyle name="Normal 30 3 2 7 4" xfId="12897"/>
    <cellStyle name="Normal 30 3 2 7 4 2" xfId="29324"/>
    <cellStyle name="Normal 30 3 2 7 5" xfId="16035"/>
    <cellStyle name="Normal 30 3 2 7 5 2" xfId="31116"/>
    <cellStyle name="Normal 30 3 2 7 6" xfId="17312"/>
    <cellStyle name="Normal 30 3 2 7 6 2" xfId="32012"/>
    <cellStyle name="Normal 30 3 2 7 7" xfId="19519"/>
    <cellStyle name="Normal 30 3 2 7 7 2" xfId="33356"/>
    <cellStyle name="Normal 30 3 2 7 8" xfId="21727"/>
    <cellStyle name="Normal 30 3 2 7 8 2" xfId="34700"/>
    <cellStyle name="Normal 30 3 2 7 9" xfId="24881"/>
    <cellStyle name="Normal 30 3 2 8" xfId="4970"/>
    <cellStyle name="Normal 30 3 2 8 2" xfId="25428"/>
    <cellStyle name="Normal 30 3 2 9" xfId="9071"/>
    <cellStyle name="Normal 30 3 2 9 2" xfId="27054"/>
    <cellStyle name="Normal 30 3 3" xfId="2026"/>
    <cellStyle name="Normal 30 3 3 10" xfId="22449"/>
    <cellStyle name="Normal 30 3 3 2" xfId="5144"/>
    <cellStyle name="Normal 30 3 3 2 2" xfId="23834"/>
    <cellStyle name="Normal 30 3 3 3" xfId="7730"/>
    <cellStyle name="Normal 30 3 3 3 2" xfId="25842"/>
    <cellStyle name="Normal 30 3 3 4" xfId="9552"/>
    <cellStyle name="Normal 30 3 3 4 2" xfId="27340"/>
    <cellStyle name="Normal 30 3 3 5" xfId="11759"/>
    <cellStyle name="Normal 30 3 3 5 2" xfId="28684"/>
    <cellStyle name="Normal 30 3 3 6" xfId="14536"/>
    <cellStyle name="Normal 30 3 3 6 2" xfId="30291"/>
    <cellStyle name="Normal 30 3 3 7" xfId="13195"/>
    <cellStyle name="Normal 30 3 3 7 2" xfId="29568"/>
    <cellStyle name="Normal 30 3 3 8" xfId="18381"/>
    <cellStyle name="Normal 30 3 3 8 2" xfId="32716"/>
    <cellStyle name="Normal 30 3 3 9" xfId="20589"/>
    <cellStyle name="Normal 30 3 3 9 2" xfId="34060"/>
    <cellStyle name="Normal 30 3 4" xfId="2911"/>
    <cellStyle name="Normal 30 3 4 10" xfId="22845"/>
    <cellStyle name="Normal 30 3 4 2" xfId="5540"/>
    <cellStyle name="Normal 30 3 4 2 2" xfId="24410"/>
    <cellStyle name="Normal 30 3 4 3" xfId="8290"/>
    <cellStyle name="Normal 30 3 4 3 2" xfId="26260"/>
    <cellStyle name="Normal 30 3 4 4" xfId="10134"/>
    <cellStyle name="Normal 30 3 4 4 2" xfId="27604"/>
    <cellStyle name="Normal 30 3 4 5" xfId="12341"/>
    <cellStyle name="Normal 30 3 4 5 2" xfId="28948"/>
    <cellStyle name="Normal 30 3 4 6" xfId="15277"/>
    <cellStyle name="Normal 30 3 4 6 2" xfId="30631"/>
    <cellStyle name="Normal 30 3 4 7" xfId="16756"/>
    <cellStyle name="Normal 30 3 4 7 2" xfId="31636"/>
    <cellStyle name="Normal 30 3 4 8" xfId="18963"/>
    <cellStyle name="Normal 30 3 4 8 2" xfId="32980"/>
    <cellStyle name="Normal 30 3 4 9" xfId="21171"/>
    <cellStyle name="Normal 30 3 4 9 2" xfId="34324"/>
    <cellStyle name="Normal 30 3 5" xfId="3206"/>
    <cellStyle name="Normal 30 3 5 10" xfId="23038"/>
    <cellStyle name="Normal 30 3 5 2" xfId="5733"/>
    <cellStyle name="Normal 30 3 5 2 2" xfId="24603"/>
    <cellStyle name="Normal 30 3 5 3" xfId="8483"/>
    <cellStyle name="Normal 30 3 5 3 2" xfId="26402"/>
    <cellStyle name="Normal 30 3 5 4" xfId="10327"/>
    <cellStyle name="Normal 30 3 5 4 2" xfId="27746"/>
    <cellStyle name="Normal 30 3 5 5" xfId="12534"/>
    <cellStyle name="Normal 30 3 5 5 2" xfId="29090"/>
    <cellStyle name="Normal 30 3 5 6" xfId="15524"/>
    <cellStyle name="Normal 30 3 5 6 2" xfId="30804"/>
    <cellStyle name="Normal 30 3 5 7" xfId="16949"/>
    <cellStyle name="Normal 30 3 5 7 2" xfId="31778"/>
    <cellStyle name="Normal 30 3 5 8" xfId="19156"/>
    <cellStyle name="Normal 30 3 5 8 2" xfId="33122"/>
    <cellStyle name="Normal 30 3 5 9" xfId="21364"/>
    <cellStyle name="Normal 30 3 5 9 2" xfId="34466"/>
    <cellStyle name="Normal 30 3 6" xfId="1602"/>
    <cellStyle name="Normal 30 3 6 2" xfId="6044"/>
    <cellStyle name="Normal 30 3 6 2 2" xfId="25589"/>
    <cellStyle name="Normal 30 3 6 3" xfId="9272"/>
    <cellStyle name="Normal 30 3 6 3 2" xfId="27129"/>
    <cellStyle name="Normal 30 3 6 4" xfId="11479"/>
    <cellStyle name="Normal 30 3 6 4 2" xfId="28473"/>
    <cellStyle name="Normal 30 3 6 5" xfId="14187"/>
    <cellStyle name="Normal 30 3 6 5 2" xfId="30041"/>
    <cellStyle name="Normal 30 3 6 6" xfId="15139"/>
    <cellStyle name="Normal 30 3 6 6 2" xfId="30534"/>
    <cellStyle name="Normal 30 3 6 7" xfId="18101"/>
    <cellStyle name="Normal 30 3 6 7 2" xfId="32505"/>
    <cellStyle name="Normal 30 3 6 8" xfId="20309"/>
    <cellStyle name="Normal 30 3 6 8 2" xfId="33849"/>
    <cellStyle name="Normal 30 3 6 9" xfId="23307"/>
    <cellStyle name="Normal 30 3 7" xfId="4243"/>
    <cellStyle name="Normal 30 3 7 2" xfId="7140"/>
    <cellStyle name="Normal 30 3 7 2 2" xfId="26734"/>
    <cellStyle name="Normal 30 3 7 3" xfId="10788"/>
    <cellStyle name="Normal 30 3 7 3 2" xfId="28078"/>
    <cellStyle name="Normal 30 3 7 4" xfId="12995"/>
    <cellStyle name="Normal 30 3 7 4 2" xfId="29422"/>
    <cellStyle name="Normal 30 3 7 5" xfId="16236"/>
    <cellStyle name="Normal 30 3 7 5 2" xfId="31281"/>
    <cellStyle name="Normal 30 3 7 6" xfId="17410"/>
    <cellStyle name="Normal 30 3 7 6 2" xfId="32110"/>
    <cellStyle name="Normal 30 3 7 7" xfId="19617"/>
    <cellStyle name="Normal 30 3 7 7 2" xfId="33454"/>
    <cellStyle name="Normal 30 3 7 8" xfId="21825"/>
    <cellStyle name="Normal 30 3 7 8 2" xfId="34798"/>
    <cellStyle name="Normal 30 3 7 9" xfId="24979"/>
    <cellStyle name="Normal 30 3 8" xfId="4376"/>
    <cellStyle name="Normal 30 3 8 2" xfId="7193"/>
    <cellStyle name="Normal 30 3 8 2 2" xfId="26787"/>
    <cellStyle name="Normal 30 3 8 3" xfId="10841"/>
    <cellStyle name="Normal 30 3 8 3 2" xfId="28131"/>
    <cellStyle name="Normal 30 3 8 4" xfId="13048"/>
    <cellStyle name="Normal 30 3 8 4 2" xfId="29475"/>
    <cellStyle name="Normal 30 3 8 5" xfId="16324"/>
    <cellStyle name="Normal 30 3 8 5 2" xfId="31355"/>
    <cellStyle name="Normal 30 3 8 6" xfId="17463"/>
    <cellStyle name="Normal 30 3 8 6 2" xfId="32163"/>
    <cellStyle name="Normal 30 3 8 7" xfId="19670"/>
    <cellStyle name="Normal 30 3 8 7 2" xfId="33507"/>
    <cellStyle name="Normal 30 3 8 8" xfId="21878"/>
    <cellStyle name="Normal 30 3 8 8 2" xfId="34851"/>
    <cellStyle name="Normal 30 3 8 9" xfId="25032"/>
    <cellStyle name="Normal 30 3 9" xfId="4797"/>
    <cellStyle name="Normal 30 3 9 2" xfId="25281"/>
    <cellStyle name="Normal 30 4" xfId="1182"/>
    <cellStyle name="Normal 30 4 10" xfId="11196"/>
    <cellStyle name="Normal 30 4 10 2" xfId="28334"/>
    <cellStyle name="Normal 30 4 11" xfId="13842"/>
    <cellStyle name="Normal 30 4 11 2" xfId="29870"/>
    <cellStyle name="Normal 30 4 12" xfId="16282"/>
    <cellStyle name="Normal 30 4 12 2" xfId="31320"/>
    <cellStyle name="Normal 30 4 13" xfId="17818"/>
    <cellStyle name="Normal 30 4 13 2" xfId="32366"/>
    <cellStyle name="Normal 30 4 14" xfId="20026"/>
    <cellStyle name="Normal 30 4 14 2" xfId="33710"/>
    <cellStyle name="Normal 30 4 15" xfId="22159"/>
    <cellStyle name="Normal 30 4 2" xfId="2107"/>
    <cellStyle name="Normal 30 4 2 10" xfId="22514"/>
    <cellStyle name="Normal 30 4 2 2" xfId="5209"/>
    <cellStyle name="Normal 30 4 2 2 2" xfId="23901"/>
    <cellStyle name="Normal 30 4 2 3" xfId="7792"/>
    <cellStyle name="Normal 30 4 2 3 2" xfId="25909"/>
    <cellStyle name="Normal 30 4 2 4" xfId="9624"/>
    <cellStyle name="Normal 30 4 2 4 2" xfId="27382"/>
    <cellStyle name="Normal 30 4 2 5" xfId="11831"/>
    <cellStyle name="Normal 30 4 2 5 2" xfId="28726"/>
    <cellStyle name="Normal 30 4 2 6" xfId="14610"/>
    <cellStyle name="Normal 30 4 2 6 2" xfId="30334"/>
    <cellStyle name="Normal 30 4 2 7" xfId="13689"/>
    <cellStyle name="Normal 30 4 2 7 2" xfId="29795"/>
    <cellStyle name="Normal 30 4 2 8" xfId="18453"/>
    <cellStyle name="Normal 30 4 2 8 2" xfId="32758"/>
    <cellStyle name="Normal 30 4 2 9" xfId="20661"/>
    <cellStyle name="Normal 30 4 2 9 2" xfId="34102"/>
    <cellStyle name="Normal 30 4 3" xfId="2976"/>
    <cellStyle name="Normal 30 4 3 10" xfId="22902"/>
    <cellStyle name="Normal 30 4 3 2" xfId="5597"/>
    <cellStyle name="Normal 30 4 3 2 2" xfId="24467"/>
    <cellStyle name="Normal 30 4 3 3" xfId="8347"/>
    <cellStyle name="Normal 30 4 3 3 2" xfId="26292"/>
    <cellStyle name="Normal 30 4 3 4" xfId="10191"/>
    <cellStyle name="Normal 30 4 3 4 2" xfId="27636"/>
    <cellStyle name="Normal 30 4 3 5" xfId="12398"/>
    <cellStyle name="Normal 30 4 3 5 2" xfId="28980"/>
    <cellStyle name="Normal 30 4 3 6" xfId="15337"/>
    <cellStyle name="Normal 30 4 3 6 2" xfId="30664"/>
    <cellStyle name="Normal 30 4 3 7" xfId="16813"/>
    <cellStyle name="Normal 30 4 3 7 2" xfId="31668"/>
    <cellStyle name="Normal 30 4 3 8" xfId="19020"/>
    <cellStyle name="Normal 30 4 3 8 2" xfId="33012"/>
    <cellStyle name="Normal 30 4 3 9" xfId="21228"/>
    <cellStyle name="Normal 30 4 3 9 2" xfId="34356"/>
    <cellStyle name="Normal 30 4 4" xfId="3271"/>
    <cellStyle name="Normal 30 4 4 10" xfId="23070"/>
    <cellStyle name="Normal 30 4 4 2" xfId="5765"/>
    <cellStyle name="Normal 30 4 4 2 2" xfId="24635"/>
    <cellStyle name="Normal 30 4 4 3" xfId="8515"/>
    <cellStyle name="Normal 30 4 4 3 2" xfId="26434"/>
    <cellStyle name="Normal 30 4 4 4" xfId="10359"/>
    <cellStyle name="Normal 30 4 4 4 2" xfId="27778"/>
    <cellStyle name="Normal 30 4 4 5" xfId="12566"/>
    <cellStyle name="Normal 30 4 4 5 2" xfId="29122"/>
    <cellStyle name="Normal 30 4 4 6" xfId="15565"/>
    <cellStyle name="Normal 30 4 4 6 2" xfId="30840"/>
    <cellStyle name="Normal 30 4 4 7" xfId="16981"/>
    <cellStyle name="Normal 30 4 4 7 2" xfId="31810"/>
    <cellStyle name="Normal 30 4 4 8" xfId="19188"/>
    <cellStyle name="Normal 30 4 4 8 2" xfId="33154"/>
    <cellStyle name="Normal 30 4 4 9" xfId="21396"/>
    <cellStyle name="Normal 30 4 4 9 2" xfId="34498"/>
    <cellStyle name="Normal 30 4 5" xfId="3451"/>
    <cellStyle name="Normal 30 4 5 2" xfId="6109"/>
    <cellStyle name="Normal 30 4 5 2 2" xfId="26519"/>
    <cellStyle name="Normal 30 4 5 3" xfId="10444"/>
    <cellStyle name="Normal 30 4 5 3 2" xfId="27863"/>
    <cellStyle name="Normal 30 4 5 4" xfId="12651"/>
    <cellStyle name="Normal 30 4 5 4 2" xfId="29207"/>
    <cellStyle name="Normal 30 4 5 5" xfId="15695"/>
    <cellStyle name="Normal 30 4 5 5 2" xfId="30950"/>
    <cellStyle name="Normal 30 4 5 6" xfId="17066"/>
    <cellStyle name="Normal 30 4 5 6 2" xfId="31895"/>
    <cellStyle name="Normal 30 4 5 7" xfId="19273"/>
    <cellStyle name="Normal 30 4 5 7 2" xfId="33239"/>
    <cellStyle name="Normal 30 4 5 8" xfId="21481"/>
    <cellStyle name="Normal 30 4 5 8 2" xfId="34583"/>
    <cellStyle name="Normal 30 4 5 9" xfId="23372"/>
    <cellStyle name="Normal 30 4 6" xfId="1771"/>
    <cellStyle name="Normal 30 4 6 2" xfId="6420"/>
    <cellStyle name="Normal 30 4 6 2 2" xfId="25697"/>
    <cellStyle name="Normal 30 4 6 3" xfId="9389"/>
    <cellStyle name="Normal 30 4 6 3 2" xfId="27213"/>
    <cellStyle name="Normal 30 4 6 4" xfId="11596"/>
    <cellStyle name="Normal 30 4 6 4 2" xfId="28557"/>
    <cellStyle name="Normal 30 4 6 5" xfId="14329"/>
    <cellStyle name="Normal 30 4 6 5 2" xfId="30136"/>
    <cellStyle name="Normal 30 4 6 6" xfId="16340"/>
    <cellStyle name="Normal 30 4 6 6 2" xfId="31366"/>
    <cellStyle name="Normal 30 4 6 7" xfId="18218"/>
    <cellStyle name="Normal 30 4 6 7 2" xfId="32589"/>
    <cellStyle name="Normal 30 4 6 8" xfId="20426"/>
    <cellStyle name="Normal 30 4 6 8 2" xfId="33933"/>
    <cellStyle name="Normal 30 4 6 9" xfId="23715"/>
    <cellStyle name="Normal 30 4 7" xfId="4497"/>
    <cellStyle name="Normal 30 4 7 2" xfId="7221"/>
    <cellStyle name="Normal 30 4 7 2 2" xfId="26815"/>
    <cellStyle name="Normal 30 4 7 3" xfId="10869"/>
    <cellStyle name="Normal 30 4 7 3 2" xfId="28159"/>
    <cellStyle name="Normal 30 4 7 4" xfId="13076"/>
    <cellStyle name="Normal 30 4 7 4 2" xfId="29503"/>
    <cellStyle name="Normal 30 4 7 5" xfId="16403"/>
    <cellStyle name="Normal 30 4 7 5 2" xfId="31412"/>
    <cellStyle name="Normal 30 4 7 6" xfId="17491"/>
    <cellStyle name="Normal 30 4 7 6 2" xfId="32191"/>
    <cellStyle name="Normal 30 4 7 7" xfId="19698"/>
    <cellStyle name="Normal 30 4 7 7 2" xfId="33535"/>
    <cellStyle name="Normal 30 4 7 8" xfId="21906"/>
    <cellStyle name="Normal 30 4 7 8 2" xfId="34879"/>
    <cellStyle name="Normal 30 4 7 9" xfId="25060"/>
    <cellStyle name="Normal 30 4 8" xfId="4854"/>
    <cellStyle name="Normal 30 4 8 2" xfId="25346"/>
    <cellStyle name="Normal 30 4 9" xfId="8989"/>
    <cellStyle name="Normal 30 4 9 2" xfId="26990"/>
    <cellStyle name="Normal 30 5" xfId="1754"/>
    <cellStyle name="Normal 30 5 10" xfId="22333"/>
    <cellStyle name="Normal 30 5 2" xfId="5028"/>
    <cellStyle name="Normal 30 5 2 2" xfId="23703"/>
    <cellStyle name="Normal 30 5 3" xfId="7630"/>
    <cellStyle name="Normal 30 5 3 2" xfId="25682"/>
    <cellStyle name="Normal 30 5 4" xfId="9374"/>
    <cellStyle name="Normal 30 5 4 2" xfId="27198"/>
    <cellStyle name="Normal 30 5 5" xfId="11581"/>
    <cellStyle name="Normal 30 5 5 2" xfId="28542"/>
    <cellStyle name="Normal 30 5 6" xfId="14313"/>
    <cellStyle name="Normal 30 5 6 2" xfId="30120"/>
    <cellStyle name="Normal 30 5 7" xfId="14065"/>
    <cellStyle name="Normal 30 5 7 2" xfId="29969"/>
    <cellStyle name="Normal 30 5 8" xfId="18203"/>
    <cellStyle name="Normal 30 5 8 2" xfId="32574"/>
    <cellStyle name="Normal 30 5 9" xfId="20411"/>
    <cellStyle name="Normal 30 5 9 2" xfId="33918"/>
    <cellStyle name="Normal 30 6" xfId="2731"/>
    <cellStyle name="Normal 30 6 10" xfId="22731"/>
    <cellStyle name="Normal 30 6 2" xfId="5426"/>
    <cellStyle name="Normal 30 6 2 2" xfId="24296"/>
    <cellStyle name="Normal 30 6 3" xfId="8176"/>
    <cellStyle name="Normal 30 6 3 2" xfId="26172"/>
    <cellStyle name="Normal 30 6 4" xfId="10020"/>
    <cellStyle name="Normal 30 6 4 2" xfId="27516"/>
    <cellStyle name="Normal 30 6 5" xfId="12227"/>
    <cellStyle name="Normal 30 6 5 2" xfId="28860"/>
    <cellStyle name="Normal 30 6 6" xfId="15126"/>
    <cellStyle name="Normal 30 6 6 2" xfId="30521"/>
    <cellStyle name="Normal 30 6 7" xfId="16642"/>
    <cellStyle name="Normal 30 6 7 2" xfId="31548"/>
    <cellStyle name="Normal 30 6 8" xfId="18849"/>
    <cellStyle name="Normal 30 6 8 2" xfId="32892"/>
    <cellStyle name="Normal 30 6 9" xfId="21057"/>
    <cellStyle name="Normal 30 6 9 2" xfId="34236"/>
    <cellStyle name="Normal 30 7" xfId="2756"/>
    <cellStyle name="Normal 30 7 10" xfId="22747"/>
    <cellStyle name="Normal 30 7 2" xfId="5442"/>
    <cellStyle name="Normal 30 7 2 2" xfId="24312"/>
    <cellStyle name="Normal 30 7 3" xfId="8192"/>
    <cellStyle name="Normal 30 7 3 2" xfId="26188"/>
    <cellStyle name="Normal 30 7 4" xfId="10036"/>
    <cellStyle name="Normal 30 7 4 2" xfId="27532"/>
    <cellStyle name="Normal 30 7 5" xfId="12243"/>
    <cellStyle name="Normal 30 7 5 2" xfId="28876"/>
    <cellStyle name="Normal 30 7 6" xfId="15147"/>
    <cellStyle name="Normal 30 7 6 2" xfId="30539"/>
    <cellStyle name="Normal 30 7 7" xfId="16658"/>
    <cellStyle name="Normal 30 7 7 2" xfId="31564"/>
    <cellStyle name="Normal 30 7 8" xfId="18865"/>
    <cellStyle name="Normal 30 7 8 2" xfId="32908"/>
    <cellStyle name="Normal 30 7 9" xfId="21073"/>
    <cellStyle name="Normal 30 7 9 2" xfId="34252"/>
    <cellStyle name="Normal 30 8" xfId="1635"/>
    <cellStyle name="Normal 30 8 2" xfId="5928"/>
    <cellStyle name="Normal 30 8 2 2" xfId="25615"/>
    <cellStyle name="Normal 30 8 3" xfId="9300"/>
    <cellStyle name="Normal 30 8 3 2" xfId="27144"/>
    <cellStyle name="Normal 30 8 4" xfId="11507"/>
    <cellStyle name="Normal 30 8 4 2" xfId="28488"/>
    <cellStyle name="Normal 30 8 5" xfId="14216"/>
    <cellStyle name="Normal 30 8 5 2" xfId="30057"/>
    <cellStyle name="Normal 30 8 6" xfId="16311"/>
    <cellStyle name="Normal 30 8 6 2" xfId="31344"/>
    <cellStyle name="Normal 30 8 7" xfId="18129"/>
    <cellStyle name="Normal 30 8 7 2" xfId="32520"/>
    <cellStyle name="Normal 30 8 8" xfId="20337"/>
    <cellStyle name="Normal 30 8 8 2" xfId="33864"/>
    <cellStyle name="Normal 30 8 9" xfId="23191"/>
    <cellStyle name="Normal 30 9" xfId="3688"/>
    <cellStyle name="Normal 30 9 2" xfId="6957"/>
    <cellStyle name="Normal 30 9 2 2" xfId="26602"/>
    <cellStyle name="Normal 30 9 3" xfId="10605"/>
    <cellStyle name="Normal 30 9 3 2" xfId="27946"/>
    <cellStyle name="Normal 30 9 4" xfId="12812"/>
    <cellStyle name="Normal 30 9 4 2" xfId="29290"/>
    <cellStyle name="Normal 30 9 5" xfId="15888"/>
    <cellStyle name="Normal 30 9 5 2" xfId="31049"/>
    <cellStyle name="Normal 30 9 6" xfId="17227"/>
    <cellStyle name="Normal 30 9 6 2" xfId="31978"/>
    <cellStyle name="Normal 30 9 7" xfId="19434"/>
    <cellStyle name="Normal 30 9 7 2" xfId="33322"/>
    <cellStyle name="Normal 30 9 8" xfId="21642"/>
    <cellStyle name="Normal 30 9 8 2" xfId="34666"/>
    <cellStyle name="Normal 30 9 9" xfId="24796"/>
    <cellStyle name="Normal 31" xfId="654"/>
    <cellStyle name="Normal 31 10" xfId="1691"/>
    <cellStyle name="Normal 31 10 2" xfId="6394"/>
    <cellStyle name="Normal 31 10 2 2" xfId="25643"/>
    <cellStyle name="Normal 31 10 3" xfId="9330"/>
    <cellStyle name="Normal 31 10 3 2" xfId="27166"/>
    <cellStyle name="Normal 31 10 4" xfId="11537"/>
    <cellStyle name="Normal 31 10 4 2" xfId="28510"/>
    <cellStyle name="Normal 31 10 5" xfId="14258"/>
    <cellStyle name="Normal 31 10 5 2" xfId="30085"/>
    <cellStyle name="Normal 31 10 6" xfId="14360"/>
    <cellStyle name="Normal 31 10 6 2" xfId="30159"/>
    <cellStyle name="Normal 31 10 7" xfId="18159"/>
    <cellStyle name="Normal 31 10 7 2" xfId="32542"/>
    <cellStyle name="Normal 31 10 8" xfId="20367"/>
    <cellStyle name="Normal 31 10 8 2" xfId="33886"/>
    <cellStyle name="Normal 31 10 9" xfId="23662"/>
    <cellStyle name="Normal 31 11" xfId="4715"/>
    <cellStyle name="Normal 31 11 2" xfId="25166"/>
    <cellStyle name="Normal 31 12" xfId="8809"/>
    <cellStyle name="Normal 31 12 2" xfId="26895"/>
    <cellStyle name="Normal 31 13" xfId="11016"/>
    <cellStyle name="Normal 31 13 2" xfId="28239"/>
    <cellStyle name="Normal 31 14" xfId="13479"/>
    <cellStyle name="Normal 31 14 2" xfId="29698"/>
    <cellStyle name="Normal 31 15" xfId="14066"/>
    <cellStyle name="Normal 31 15 2" xfId="29970"/>
    <cellStyle name="Normal 31 16" xfId="17638"/>
    <cellStyle name="Normal 31 16 2" xfId="32271"/>
    <cellStyle name="Normal 31 17" xfId="19846"/>
    <cellStyle name="Normal 31 17 2" xfId="33615"/>
    <cellStyle name="Normal 31 18" xfId="22020"/>
    <cellStyle name="Normal 31 19" xfId="37889"/>
    <cellStyle name="Normal 31 2" xfId="957"/>
    <cellStyle name="Normal 31 2 10" xfId="8875"/>
    <cellStyle name="Normal 31 2 10 2" xfId="26927"/>
    <cellStyle name="Normal 31 2 11" xfId="11082"/>
    <cellStyle name="Normal 31 2 11 2" xfId="28271"/>
    <cellStyle name="Normal 31 2 12" xfId="13666"/>
    <cellStyle name="Normal 31 2 12 2" xfId="29781"/>
    <cellStyle name="Normal 31 2 13" xfId="16463"/>
    <cellStyle name="Normal 31 2 13 2" xfId="31467"/>
    <cellStyle name="Normal 31 2 14" xfId="17704"/>
    <cellStyle name="Normal 31 2 14 2" xfId="32303"/>
    <cellStyle name="Normal 31 2 15" xfId="19912"/>
    <cellStyle name="Normal 31 2 15 2" xfId="33647"/>
    <cellStyle name="Normal 31 2 16" xfId="22071"/>
    <cellStyle name="Normal 31 2 17" xfId="38506"/>
    <cellStyle name="Normal 31 2 2" xfId="1234"/>
    <cellStyle name="Normal 31 2 2 10" xfId="11247"/>
    <cellStyle name="Normal 31 2 2 10 2" xfId="28367"/>
    <cellStyle name="Normal 31 2 2 11" xfId="13893"/>
    <cellStyle name="Normal 31 2 2 11 2" xfId="29903"/>
    <cellStyle name="Normal 31 2 2 12" xfId="16152"/>
    <cellStyle name="Normal 31 2 2 12 2" xfId="31212"/>
    <cellStyle name="Normal 31 2 2 13" xfId="17869"/>
    <cellStyle name="Normal 31 2 2 13 2" xfId="32399"/>
    <cellStyle name="Normal 31 2 2 14" xfId="20077"/>
    <cellStyle name="Normal 31 2 2 14 2" xfId="33743"/>
    <cellStyle name="Normal 31 2 2 15" xfId="22226"/>
    <cellStyle name="Normal 31 2 2 2" xfId="2174"/>
    <cellStyle name="Normal 31 2 2 2 10" xfId="22565"/>
    <cellStyle name="Normal 31 2 2 2 2" xfId="5260"/>
    <cellStyle name="Normal 31 2 2 2 2 2" xfId="23968"/>
    <cellStyle name="Normal 31 2 2 2 3" xfId="7859"/>
    <cellStyle name="Normal 31 2 2 2 3 2" xfId="25976"/>
    <cellStyle name="Normal 31 2 2 2 4" xfId="9691"/>
    <cellStyle name="Normal 31 2 2 2 4 2" xfId="27415"/>
    <cellStyle name="Normal 31 2 2 2 5" xfId="11898"/>
    <cellStyle name="Normal 31 2 2 2 5 2" xfId="28759"/>
    <cellStyle name="Normal 31 2 2 2 6" xfId="14677"/>
    <cellStyle name="Normal 31 2 2 2 6 2" xfId="30367"/>
    <cellStyle name="Normal 31 2 2 2 7" xfId="13945"/>
    <cellStyle name="Normal 31 2 2 2 7 2" xfId="29947"/>
    <cellStyle name="Normal 31 2 2 2 8" xfId="18520"/>
    <cellStyle name="Normal 31 2 2 2 8 2" xfId="32791"/>
    <cellStyle name="Normal 31 2 2 2 9" xfId="20728"/>
    <cellStyle name="Normal 31 2 2 2 9 2" xfId="34135"/>
    <cellStyle name="Normal 31 2 2 3" xfId="3027"/>
    <cellStyle name="Normal 31 2 2 3 10" xfId="22935"/>
    <cellStyle name="Normal 31 2 2 3 2" xfId="5630"/>
    <cellStyle name="Normal 31 2 2 3 2 2" xfId="24500"/>
    <cellStyle name="Normal 31 2 2 3 3" xfId="8380"/>
    <cellStyle name="Normal 31 2 2 3 3 2" xfId="26325"/>
    <cellStyle name="Normal 31 2 2 3 4" xfId="10224"/>
    <cellStyle name="Normal 31 2 2 3 4 2" xfId="27669"/>
    <cellStyle name="Normal 31 2 2 3 5" xfId="12431"/>
    <cellStyle name="Normal 31 2 2 3 5 2" xfId="29013"/>
    <cellStyle name="Normal 31 2 2 3 6" xfId="15381"/>
    <cellStyle name="Normal 31 2 2 3 6 2" xfId="30705"/>
    <cellStyle name="Normal 31 2 2 3 7" xfId="16846"/>
    <cellStyle name="Normal 31 2 2 3 7 2" xfId="31701"/>
    <cellStyle name="Normal 31 2 2 3 8" xfId="19053"/>
    <cellStyle name="Normal 31 2 2 3 8 2" xfId="33045"/>
    <cellStyle name="Normal 31 2 2 3 9" xfId="21261"/>
    <cellStyle name="Normal 31 2 2 3 9 2" xfId="34389"/>
    <cellStyle name="Normal 31 2 2 4" xfId="3322"/>
    <cellStyle name="Normal 31 2 2 4 10" xfId="23103"/>
    <cellStyle name="Normal 31 2 2 4 2" xfId="5798"/>
    <cellStyle name="Normal 31 2 2 4 2 2" xfId="24668"/>
    <cellStyle name="Normal 31 2 2 4 3" xfId="8548"/>
    <cellStyle name="Normal 31 2 2 4 3 2" xfId="26467"/>
    <cellStyle name="Normal 31 2 2 4 4" xfId="10392"/>
    <cellStyle name="Normal 31 2 2 4 4 2" xfId="27811"/>
    <cellStyle name="Normal 31 2 2 4 5" xfId="12599"/>
    <cellStyle name="Normal 31 2 2 4 5 2" xfId="29155"/>
    <cellStyle name="Normal 31 2 2 4 6" xfId="15608"/>
    <cellStyle name="Normal 31 2 2 4 6 2" xfId="30879"/>
    <cellStyle name="Normal 31 2 2 4 7" xfId="17014"/>
    <cellStyle name="Normal 31 2 2 4 7 2" xfId="31843"/>
    <cellStyle name="Normal 31 2 2 4 8" xfId="19221"/>
    <cellStyle name="Normal 31 2 2 4 8 2" xfId="33187"/>
    <cellStyle name="Normal 31 2 2 4 9" xfId="21429"/>
    <cellStyle name="Normal 31 2 2 4 9 2" xfId="34531"/>
    <cellStyle name="Normal 31 2 2 5" xfId="3518"/>
    <cellStyle name="Normal 31 2 2 5 2" xfId="6160"/>
    <cellStyle name="Normal 31 2 2 5 2 2" xfId="26552"/>
    <cellStyle name="Normal 31 2 2 5 3" xfId="10511"/>
    <cellStyle name="Normal 31 2 2 5 3 2" xfId="27896"/>
    <cellStyle name="Normal 31 2 2 5 4" xfId="12718"/>
    <cellStyle name="Normal 31 2 2 5 4 2" xfId="29240"/>
    <cellStyle name="Normal 31 2 2 5 5" xfId="15762"/>
    <cellStyle name="Normal 31 2 2 5 5 2" xfId="30983"/>
    <cellStyle name="Normal 31 2 2 5 6" xfId="17133"/>
    <cellStyle name="Normal 31 2 2 5 6 2" xfId="31928"/>
    <cellStyle name="Normal 31 2 2 5 7" xfId="19340"/>
    <cellStyle name="Normal 31 2 2 5 7 2" xfId="33272"/>
    <cellStyle name="Normal 31 2 2 5 8" xfId="21548"/>
    <cellStyle name="Normal 31 2 2 5 8 2" xfId="34616"/>
    <cellStyle name="Normal 31 2 2 5 9" xfId="23423"/>
    <cellStyle name="Normal 31 2 2 6" xfId="4082"/>
    <cellStyle name="Normal 31 2 2 6 2" xfId="7093"/>
    <cellStyle name="Normal 31 2 2 6 2 2" xfId="26687"/>
    <cellStyle name="Normal 31 2 2 6 3" xfId="10741"/>
    <cellStyle name="Normal 31 2 2 6 3 2" xfId="28031"/>
    <cellStyle name="Normal 31 2 2 6 4" xfId="12948"/>
    <cellStyle name="Normal 31 2 2 6 4 2" xfId="29375"/>
    <cellStyle name="Normal 31 2 2 6 5" xfId="16131"/>
    <cellStyle name="Normal 31 2 2 6 5 2" xfId="31196"/>
    <cellStyle name="Normal 31 2 2 6 6" xfId="17363"/>
    <cellStyle name="Normal 31 2 2 6 6 2" xfId="32063"/>
    <cellStyle name="Normal 31 2 2 6 7" xfId="19570"/>
    <cellStyle name="Normal 31 2 2 6 7 2" xfId="33407"/>
    <cellStyle name="Normal 31 2 2 6 8" xfId="21778"/>
    <cellStyle name="Normal 31 2 2 6 8 2" xfId="34751"/>
    <cellStyle name="Normal 31 2 2 6 9" xfId="24932"/>
    <cellStyle name="Normal 31 2 2 7" xfId="4588"/>
    <cellStyle name="Normal 31 2 2 7 2" xfId="7270"/>
    <cellStyle name="Normal 31 2 2 7 2 2" xfId="26864"/>
    <cellStyle name="Normal 31 2 2 7 3" xfId="10918"/>
    <cellStyle name="Normal 31 2 2 7 3 2" xfId="28208"/>
    <cellStyle name="Normal 31 2 2 7 4" xfId="13125"/>
    <cellStyle name="Normal 31 2 2 7 4 2" xfId="29552"/>
    <cellStyle name="Normal 31 2 2 7 5" xfId="16468"/>
    <cellStyle name="Normal 31 2 2 7 5 2" xfId="31472"/>
    <cellStyle name="Normal 31 2 2 7 6" xfId="17540"/>
    <cellStyle name="Normal 31 2 2 7 6 2" xfId="32240"/>
    <cellStyle name="Normal 31 2 2 7 7" xfId="19747"/>
    <cellStyle name="Normal 31 2 2 7 7 2" xfId="33584"/>
    <cellStyle name="Normal 31 2 2 7 8" xfId="21955"/>
    <cellStyle name="Normal 31 2 2 7 8 2" xfId="34928"/>
    <cellStyle name="Normal 31 2 2 7 9" xfId="25109"/>
    <cellStyle name="Normal 31 2 2 8" xfId="4921"/>
    <cellStyle name="Normal 31 2 2 8 2" xfId="25397"/>
    <cellStyle name="Normal 31 2 2 9" xfId="9040"/>
    <cellStyle name="Normal 31 2 2 9 2" xfId="27023"/>
    <cellStyle name="Normal 31 2 3" xfId="1986"/>
    <cellStyle name="Normal 31 2 3 10" xfId="22400"/>
    <cellStyle name="Normal 31 2 3 2" xfId="5095"/>
    <cellStyle name="Normal 31 2 3 2 2" xfId="23797"/>
    <cellStyle name="Normal 31 2 3 3" xfId="7698"/>
    <cellStyle name="Normal 31 2 3 3 2" xfId="25803"/>
    <cellStyle name="Normal 31 2 3 4" xfId="9512"/>
    <cellStyle name="Normal 31 2 3 4 2" xfId="27301"/>
    <cellStyle name="Normal 31 2 3 5" xfId="11719"/>
    <cellStyle name="Normal 31 2 3 5 2" xfId="28645"/>
    <cellStyle name="Normal 31 2 3 6" xfId="14496"/>
    <cellStyle name="Normal 31 2 3 6 2" xfId="30252"/>
    <cellStyle name="Normal 31 2 3 7" xfId="13295"/>
    <cellStyle name="Normal 31 2 3 7 2" xfId="29610"/>
    <cellStyle name="Normal 31 2 3 8" xfId="18341"/>
    <cellStyle name="Normal 31 2 3 8 2" xfId="32677"/>
    <cellStyle name="Normal 31 2 3 9" xfId="20549"/>
    <cellStyle name="Normal 31 2 3 9 2" xfId="34021"/>
    <cellStyle name="Normal 31 2 4" xfId="2841"/>
    <cellStyle name="Normal 31 2 4 10" xfId="22806"/>
    <cellStyle name="Normal 31 2 4 2" xfId="5501"/>
    <cellStyle name="Normal 31 2 4 2 2" xfId="24371"/>
    <cellStyle name="Normal 31 2 4 3" xfId="8251"/>
    <cellStyle name="Normal 31 2 4 3 2" xfId="26221"/>
    <cellStyle name="Normal 31 2 4 4" xfId="10095"/>
    <cellStyle name="Normal 31 2 4 4 2" xfId="27565"/>
    <cellStyle name="Normal 31 2 4 5" xfId="12302"/>
    <cellStyle name="Normal 31 2 4 5 2" xfId="28909"/>
    <cellStyle name="Normal 31 2 4 6" xfId="15221"/>
    <cellStyle name="Normal 31 2 4 6 2" xfId="30579"/>
    <cellStyle name="Normal 31 2 4 7" xfId="16717"/>
    <cellStyle name="Normal 31 2 4 7 2" xfId="31597"/>
    <cellStyle name="Normal 31 2 4 8" xfId="18924"/>
    <cellStyle name="Normal 31 2 4 8 2" xfId="32941"/>
    <cellStyle name="Normal 31 2 4 9" xfId="21132"/>
    <cellStyle name="Normal 31 2 4 9 2" xfId="34285"/>
    <cellStyle name="Normal 31 2 5" xfId="3157"/>
    <cellStyle name="Normal 31 2 5 10" xfId="23007"/>
    <cellStyle name="Normal 31 2 5 2" xfId="5702"/>
    <cellStyle name="Normal 31 2 5 2 2" xfId="24572"/>
    <cellStyle name="Normal 31 2 5 3" xfId="8452"/>
    <cellStyle name="Normal 31 2 5 3 2" xfId="26371"/>
    <cellStyle name="Normal 31 2 5 4" xfId="10296"/>
    <cellStyle name="Normal 31 2 5 4 2" xfId="27715"/>
    <cellStyle name="Normal 31 2 5 5" xfId="12503"/>
    <cellStyle name="Normal 31 2 5 5 2" xfId="29059"/>
    <cellStyle name="Normal 31 2 5 6" xfId="15484"/>
    <cellStyle name="Normal 31 2 5 6 2" xfId="30767"/>
    <cellStyle name="Normal 31 2 5 7" xfId="16918"/>
    <cellStyle name="Normal 31 2 5 7 2" xfId="31747"/>
    <cellStyle name="Normal 31 2 5 8" xfId="19125"/>
    <cellStyle name="Normal 31 2 5 8 2" xfId="33091"/>
    <cellStyle name="Normal 31 2 5 9" xfId="21333"/>
    <cellStyle name="Normal 31 2 5 9 2" xfId="34435"/>
    <cellStyle name="Normal 31 2 6" xfId="2046"/>
    <cellStyle name="Normal 31 2 6 2" xfId="5995"/>
    <cellStyle name="Normal 31 2 6 2 2" xfId="25857"/>
    <cellStyle name="Normal 31 2 6 3" xfId="9569"/>
    <cellStyle name="Normal 31 2 6 3 2" xfId="27355"/>
    <cellStyle name="Normal 31 2 6 4" xfId="11776"/>
    <cellStyle name="Normal 31 2 6 4 2" xfId="28699"/>
    <cellStyle name="Normal 31 2 6 5" xfId="14553"/>
    <cellStyle name="Normal 31 2 6 5 2" xfId="30306"/>
    <cellStyle name="Normal 31 2 6 6" xfId="15036"/>
    <cellStyle name="Normal 31 2 6 6 2" xfId="30456"/>
    <cellStyle name="Normal 31 2 6 7" xfId="18398"/>
    <cellStyle name="Normal 31 2 6 7 2" xfId="32731"/>
    <cellStyle name="Normal 31 2 6 8" xfId="20606"/>
    <cellStyle name="Normal 31 2 6 8 2" xfId="34075"/>
    <cellStyle name="Normal 31 2 6 9" xfId="23258"/>
    <cellStyle name="Normal 31 2 7" xfId="4331"/>
    <cellStyle name="Normal 31 2 7 2" xfId="7175"/>
    <cellStyle name="Normal 31 2 7 2 2" xfId="26769"/>
    <cellStyle name="Normal 31 2 7 3" xfId="10823"/>
    <cellStyle name="Normal 31 2 7 3 2" xfId="28113"/>
    <cellStyle name="Normal 31 2 7 4" xfId="13030"/>
    <cellStyle name="Normal 31 2 7 4 2" xfId="29457"/>
    <cellStyle name="Normal 31 2 7 5" xfId="16296"/>
    <cellStyle name="Normal 31 2 7 5 2" xfId="31332"/>
    <cellStyle name="Normal 31 2 7 6" xfId="17445"/>
    <cellStyle name="Normal 31 2 7 6 2" xfId="32145"/>
    <cellStyle name="Normal 31 2 7 7" xfId="19652"/>
    <cellStyle name="Normal 31 2 7 7 2" xfId="33489"/>
    <cellStyle name="Normal 31 2 7 8" xfId="21860"/>
    <cellStyle name="Normal 31 2 7 8 2" xfId="34833"/>
    <cellStyle name="Normal 31 2 7 9" xfId="25014"/>
    <cellStyle name="Normal 31 2 8" xfId="3775"/>
    <cellStyle name="Normal 31 2 8 2" xfId="6993"/>
    <cellStyle name="Normal 31 2 8 2 2" xfId="26613"/>
    <cellStyle name="Normal 31 2 8 3" xfId="10641"/>
    <cellStyle name="Normal 31 2 8 3 2" xfId="27957"/>
    <cellStyle name="Normal 31 2 8 4" xfId="12848"/>
    <cellStyle name="Normal 31 2 8 4 2" xfId="29301"/>
    <cellStyle name="Normal 31 2 8 5" xfId="15946"/>
    <cellStyle name="Normal 31 2 8 5 2" xfId="31070"/>
    <cellStyle name="Normal 31 2 8 6" xfId="17263"/>
    <cellStyle name="Normal 31 2 8 6 2" xfId="31989"/>
    <cellStyle name="Normal 31 2 8 7" xfId="19470"/>
    <cellStyle name="Normal 31 2 8 7 2" xfId="33333"/>
    <cellStyle name="Normal 31 2 8 8" xfId="21678"/>
    <cellStyle name="Normal 31 2 8 8 2" xfId="34677"/>
    <cellStyle name="Normal 31 2 8 9" xfId="24832"/>
    <cellStyle name="Normal 31 2 9" xfId="4766"/>
    <cellStyle name="Normal 31 2 9 2" xfId="25232"/>
    <cellStyle name="Normal 31 3" xfId="1118"/>
    <cellStyle name="Normal 31 3 10" xfId="8925"/>
    <cellStyle name="Normal 31 3 10 2" xfId="26959"/>
    <cellStyle name="Normal 31 3 11" xfId="11132"/>
    <cellStyle name="Normal 31 3 11 2" xfId="28303"/>
    <cellStyle name="Normal 31 3 12" xfId="13778"/>
    <cellStyle name="Normal 31 3 12 2" xfId="29839"/>
    <cellStyle name="Normal 31 3 13" xfId="13746"/>
    <cellStyle name="Normal 31 3 13 2" xfId="29813"/>
    <cellStyle name="Normal 31 3 14" xfId="17754"/>
    <cellStyle name="Normal 31 3 14 2" xfId="32335"/>
    <cellStyle name="Normal 31 3 15" xfId="19962"/>
    <cellStyle name="Normal 31 3 15 2" xfId="33679"/>
    <cellStyle name="Normal 31 3 16" xfId="22103"/>
    <cellStyle name="Normal 31 3 2" xfId="1266"/>
    <cellStyle name="Normal 31 3 2 10" xfId="11279"/>
    <cellStyle name="Normal 31 3 2 10 2" xfId="28399"/>
    <cellStyle name="Normal 31 3 2 11" xfId="13925"/>
    <cellStyle name="Normal 31 3 2 11 2" xfId="29935"/>
    <cellStyle name="Normal 31 3 2 12" xfId="15960"/>
    <cellStyle name="Normal 31 3 2 12 2" xfId="31080"/>
    <cellStyle name="Normal 31 3 2 13" xfId="17901"/>
    <cellStyle name="Normal 31 3 2 13 2" xfId="32431"/>
    <cellStyle name="Normal 31 3 2 14" xfId="20109"/>
    <cellStyle name="Normal 31 3 2 14 2" xfId="33775"/>
    <cellStyle name="Normal 31 3 2 15" xfId="22276"/>
    <cellStyle name="Normal 31 3 2 2" xfId="2225"/>
    <cellStyle name="Normal 31 3 2 2 10" xfId="22597"/>
    <cellStyle name="Normal 31 3 2 2 2" xfId="5292"/>
    <cellStyle name="Normal 31 3 2 2 2 2" xfId="24019"/>
    <cellStyle name="Normal 31 3 2 2 3" xfId="7909"/>
    <cellStyle name="Normal 31 3 2 2 3 2" xfId="26027"/>
    <cellStyle name="Normal 31 3 2 2 4" xfId="9742"/>
    <cellStyle name="Normal 31 3 2 2 4 2" xfId="27448"/>
    <cellStyle name="Normal 31 3 2 2 5" xfId="11949"/>
    <cellStyle name="Normal 31 3 2 2 5 2" xfId="28792"/>
    <cellStyle name="Normal 31 3 2 2 6" xfId="14728"/>
    <cellStyle name="Normal 31 3 2 2 6 2" xfId="30400"/>
    <cellStyle name="Normal 31 3 2 2 7" xfId="15235"/>
    <cellStyle name="Normal 31 3 2 2 7 2" xfId="30593"/>
    <cellStyle name="Normal 31 3 2 2 8" xfId="18571"/>
    <cellStyle name="Normal 31 3 2 2 8 2" xfId="32824"/>
    <cellStyle name="Normal 31 3 2 2 9" xfId="20779"/>
    <cellStyle name="Normal 31 3 2 2 9 2" xfId="34168"/>
    <cellStyle name="Normal 31 3 2 3" xfId="3059"/>
    <cellStyle name="Normal 31 3 2 3 10" xfId="22967"/>
    <cellStyle name="Normal 31 3 2 3 2" xfId="5662"/>
    <cellStyle name="Normal 31 3 2 3 2 2" xfId="24532"/>
    <cellStyle name="Normal 31 3 2 3 3" xfId="8412"/>
    <cellStyle name="Normal 31 3 2 3 3 2" xfId="26357"/>
    <cellStyle name="Normal 31 3 2 3 4" xfId="10256"/>
    <cellStyle name="Normal 31 3 2 3 4 2" xfId="27701"/>
    <cellStyle name="Normal 31 3 2 3 5" xfId="12463"/>
    <cellStyle name="Normal 31 3 2 3 5 2" xfId="29045"/>
    <cellStyle name="Normal 31 3 2 3 6" xfId="15413"/>
    <cellStyle name="Normal 31 3 2 3 6 2" xfId="30737"/>
    <cellStyle name="Normal 31 3 2 3 7" xfId="16878"/>
    <cellStyle name="Normal 31 3 2 3 7 2" xfId="31733"/>
    <cellStyle name="Normal 31 3 2 3 8" xfId="19085"/>
    <cellStyle name="Normal 31 3 2 3 8 2" xfId="33077"/>
    <cellStyle name="Normal 31 3 2 3 9" xfId="21293"/>
    <cellStyle name="Normal 31 3 2 3 9 2" xfId="34421"/>
    <cellStyle name="Normal 31 3 2 4" xfId="3354"/>
    <cellStyle name="Normal 31 3 2 4 10" xfId="23135"/>
    <cellStyle name="Normal 31 3 2 4 2" xfId="5830"/>
    <cellStyle name="Normal 31 3 2 4 2 2" xfId="24700"/>
    <cellStyle name="Normal 31 3 2 4 3" xfId="8580"/>
    <cellStyle name="Normal 31 3 2 4 3 2" xfId="26499"/>
    <cellStyle name="Normal 31 3 2 4 4" xfId="10424"/>
    <cellStyle name="Normal 31 3 2 4 4 2" xfId="27843"/>
    <cellStyle name="Normal 31 3 2 4 5" xfId="12631"/>
    <cellStyle name="Normal 31 3 2 4 5 2" xfId="29187"/>
    <cellStyle name="Normal 31 3 2 4 6" xfId="15640"/>
    <cellStyle name="Normal 31 3 2 4 6 2" xfId="30911"/>
    <cellStyle name="Normal 31 3 2 4 7" xfId="17046"/>
    <cellStyle name="Normal 31 3 2 4 7 2" xfId="31875"/>
    <cellStyle name="Normal 31 3 2 4 8" xfId="19253"/>
    <cellStyle name="Normal 31 3 2 4 8 2" xfId="33219"/>
    <cellStyle name="Normal 31 3 2 4 9" xfId="21461"/>
    <cellStyle name="Normal 31 3 2 4 9 2" xfId="34563"/>
    <cellStyle name="Normal 31 3 2 5" xfId="3568"/>
    <cellStyle name="Normal 31 3 2 5 2" xfId="6192"/>
    <cellStyle name="Normal 31 3 2 5 2 2" xfId="26584"/>
    <cellStyle name="Normal 31 3 2 5 3" xfId="10561"/>
    <cellStyle name="Normal 31 3 2 5 3 2" xfId="27928"/>
    <cellStyle name="Normal 31 3 2 5 4" xfId="12768"/>
    <cellStyle name="Normal 31 3 2 5 4 2" xfId="29272"/>
    <cellStyle name="Normal 31 3 2 5 5" xfId="15812"/>
    <cellStyle name="Normal 31 3 2 5 5 2" xfId="31015"/>
    <cellStyle name="Normal 31 3 2 5 6" xfId="17183"/>
    <cellStyle name="Normal 31 3 2 5 6 2" xfId="31960"/>
    <cellStyle name="Normal 31 3 2 5 7" xfId="19390"/>
    <cellStyle name="Normal 31 3 2 5 7 2" xfId="33304"/>
    <cellStyle name="Normal 31 3 2 5 8" xfId="21598"/>
    <cellStyle name="Normal 31 3 2 5 8 2" xfId="34648"/>
    <cellStyle name="Normal 31 3 2 5 9" xfId="23455"/>
    <cellStyle name="Normal 31 3 2 6" xfId="4315"/>
    <cellStyle name="Normal 31 3 2 6 2" xfId="7166"/>
    <cellStyle name="Normal 31 3 2 6 2 2" xfId="26760"/>
    <cellStyle name="Normal 31 3 2 6 3" xfId="10814"/>
    <cellStyle name="Normal 31 3 2 6 3 2" xfId="28104"/>
    <cellStyle name="Normal 31 3 2 6 4" xfId="13021"/>
    <cellStyle name="Normal 31 3 2 6 4 2" xfId="29448"/>
    <cellStyle name="Normal 31 3 2 6 5" xfId="16283"/>
    <cellStyle name="Normal 31 3 2 6 5 2" xfId="31321"/>
    <cellStyle name="Normal 31 3 2 6 6" xfId="17436"/>
    <cellStyle name="Normal 31 3 2 6 6 2" xfId="32136"/>
    <cellStyle name="Normal 31 3 2 6 7" xfId="19643"/>
    <cellStyle name="Normal 31 3 2 6 7 2" xfId="33480"/>
    <cellStyle name="Normal 31 3 2 6 8" xfId="21851"/>
    <cellStyle name="Normal 31 3 2 6 8 2" xfId="34824"/>
    <cellStyle name="Normal 31 3 2 6 9" xfId="25005"/>
    <cellStyle name="Normal 31 3 2 7" xfId="3957"/>
    <cellStyle name="Normal 31 3 2 7 2" xfId="7061"/>
    <cellStyle name="Normal 31 3 2 7 2 2" xfId="26655"/>
    <cellStyle name="Normal 31 3 2 7 3" xfId="10709"/>
    <cellStyle name="Normal 31 3 2 7 3 2" xfId="27999"/>
    <cellStyle name="Normal 31 3 2 7 4" xfId="12916"/>
    <cellStyle name="Normal 31 3 2 7 4 2" xfId="29343"/>
    <cellStyle name="Normal 31 3 2 7 5" xfId="16059"/>
    <cellStyle name="Normal 31 3 2 7 5 2" xfId="31137"/>
    <cellStyle name="Normal 31 3 2 7 6" xfId="17331"/>
    <cellStyle name="Normal 31 3 2 7 6 2" xfId="32031"/>
    <cellStyle name="Normal 31 3 2 7 7" xfId="19538"/>
    <cellStyle name="Normal 31 3 2 7 7 2" xfId="33375"/>
    <cellStyle name="Normal 31 3 2 7 8" xfId="21746"/>
    <cellStyle name="Normal 31 3 2 7 8 2" xfId="34719"/>
    <cellStyle name="Normal 31 3 2 7 9" xfId="24900"/>
    <cellStyle name="Normal 31 3 2 8" xfId="4971"/>
    <cellStyle name="Normal 31 3 2 8 2" xfId="25429"/>
    <cellStyle name="Normal 31 3 2 9" xfId="9072"/>
    <cellStyle name="Normal 31 3 2 9 2" xfId="27055"/>
    <cellStyle name="Normal 31 3 3" xfId="2027"/>
    <cellStyle name="Normal 31 3 3 10" xfId="22450"/>
    <cellStyle name="Normal 31 3 3 2" xfId="5145"/>
    <cellStyle name="Normal 31 3 3 2 2" xfId="23835"/>
    <cellStyle name="Normal 31 3 3 3" xfId="7731"/>
    <cellStyle name="Normal 31 3 3 3 2" xfId="25843"/>
    <cellStyle name="Normal 31 3 3 4" xfId="9553"/>
    <cellStyle name="Normal 31 3 3 4 2" xfId="27341"/>
    <cellStyle name="Normal 31 3 3 5" xfId="11760"/>
    <cellStyle name="Normal 31 3 3 5 2" xfId="28685"/>
    <cellStyle name="Normal 31 3 3 6" xfId="14537"/>
    <cellStyle name="Normal 31 3 3 6 2" xfId="30292"/>
    <cellStyle name="Normal 31 3 3 7" xfId="15241"/>
    <cellStyle name="Normal 31 3 3 7 2" xfId="30598"/>
    <cellStyle name="Normal 31 3 3 8" xfId="18382"/>
    <cellStyle name="Normal 31 3 3 8 2" xfId="32717"/>
    <cellStyle name="Normal 31 3 3 9" xfId="20590"/>
    <cellStyle name="Normal 31 3 3 9 2" xfId="34061"/>
    <cellStyle name="Normal 31 3 4" xfId="2912"/>
    <cellStyle name="Normal 31 3 4 10" xfId="22846"/>
    <cellStyle name="Normal 31 3 4 2" xfId="5541"/>
    <cellStyle name="Normal 31 3 4 2 2" xfId="24411"/>
    <cellStyle name="Normal 31 3 4 3" xfId="8291"/>
    <cellStyle name="Normal 31 3 4 3 2" xfId="26261"/>
    <cellStyle name="Normal 31 3 4 4" xfId="10135"/>
    <cellStyle name="Normal 31 3 4 4 2" xfId="27605"/>
    <cellStyle name="Normal 31 3 4 5" xfId="12342"/>
    <cellStyle name="Normal 31 3 4 5 2" xfId="28949"/>
    <cellStyle name="Normal 31 3 4 6" xfId="15278"/>
    <cellStyle name="Normal 31 3 4 6 2" xfId="30632"/>
    <cellStyle name="Normal 31 3 4 7" xfId="16757"/>
    <cellStyle name="Normal 31 3 4 7 2" xfId="31637"/>
    <cellStyle name="Normal 31 3 4 8" xfId="18964"/>
    <cellStyle name="Normal 31 3 4 8 2" xfId="32981"/>
    <cellStyle name="Normal 31 3 4 9" xfId="21172"/>
    <cellStyle name="Normal 31 3 4 9 2" xfId="34325"/>
    <cellStyle name="Normal 31 3 5" xfId="3207"/>
    <cellStyle name="Normal 31 3 5 10" xfId="23039"/>
    <cellStyle name="Normal 31 3 5 2" xfId="5734"/>
    <cellStyle name="Normal 31 3 5 2 2" xfId="24604"/>
    <cellStyle name="Normal 31 3 5 3" xfId="8484"/>
    <cellStyle name="Normal 31 3 5 3 2" xfId="26403"/>
    <cellStyle name="Normal 31 3 5 4" xfId="10328"/>
    <cellStyle name="Normal 31 3 5 4 2" xfId="27747"/>
    <cellStyle name="Normal 31 3 5 5" xfId="12535"/>
    <cellStyle name="Normal 31 3 5 5 2" xfId="29091"/>
    <cellStyle name="Normal 31 3 5 6" xfId="15525"/>
    <cellStyle name="Normal 31 3 5 6 2" xfId="30805"/>
    <cellStyle name="Normal 31 3 5 7" xfId="16950"/>
    <cellStyle name="Normal 31 3 5 7 2" xfId="31779"/>
    <cellStyle name="Normal 31 3 5 8" xfId="19157"/>
    <cellStyle name="Normal 31 3 5 8 2" xfId="33123"/>
    <cellStyle name="Normal 31 3 5 9" xfId="21365"/>
    <cellStyle name="Normal 31 3 5 9 2" xfId="34467"/>
    <cellStyle name="Normal 31 3 6" xfId="1580"/>
    <cellStyle name="Normal 31 3 6 2" xfId="6045"/>
    <cellStyle name="Normal 31 3 6 2 2" xfId="25578"/>
    <cellStyle name="Normal 31 3 6 3" xfId="9257"/>
    <cellStyle name="Normal 31 3 6 3 2" xfId="27119"/>
    <cellStyle name="Normal 31 3 6 4" xfId="11464"/>
    <cellStyle name="Normal 31 3 6 4 2" xfId="28463"/>
    <cellStyle name="Normal 31 3 6 5" xfId="14169"/>
    <cellStyle name="Normal 31 3 6 5 2" xfId="30029"/>
    <cellStyle name="Normal 31 3 6 6" xfId="15168"/>
    <cellStyle name="Normal 31 3 6 6 2" xfId="30554"/>
    <cellStyle name="Normal 31 3 6 7" xfId="18086"/>
    <cellStyle name="Normal 31 3 6 7 2" xfId="32495"/>
    <cellStyle name="Normal 31 3 6 8" xfId="20294"/>
    <cellStyle name="Normal 31 3 6 8 2" xfId="33839"/>
    <cellStyle name="Normal 31 3 6 9" xfId="23308"/>
    <cellStyle name="Normal 31 3 7" xfId="4076"/>
    <cellStyle name="Normal 31 3 7 2" xfId="7091"/>
    <cellStyle name="Normal 31 3 7 2 2" xfId="26685"/>
    <cellStyle name="Normal 31 3 7 3" xfId="10739"/>
    <cellStyle name="Normal 31 3 7 3 2" xfId="28029"/>
    <cellStyle name="Normal 31 3 7 4" xfId="12946"/>
    <cellStyle name="Normal 31 3 7 4 2" xfId="29373"/>
    <cellStyle name="Normal 31 3 7 5" xfId="16129"/>
    <cellStyle name="Normal 31 3 7 5 2" xfId="31194"/>
    <cellStyle name="Normal 31 3 7 6" xfId="17361"/>
    <cellStyle name="Normal 31 3 7 6 2" xfId="32061"/>
    <cellStyle name="Normal 31 3 7 7" xfId="19568"/>
    <cellStyle name="Normal 31 3 7 7 2" xfId="33405"/>
    <cellStyle name="Normal 31 3 7 8" xfId="21776"/>
    <cellStyle name="Normal 31 3 7 8 2" xfId="34749"/>
    <cellStyle name="Normal 31 3 7 9" xfId="24930"/>
    <cellStyle name="Normal 31 3 8" xfId="4584"/>
    <cellStyle name="Normal 31 3 8 2" xfId="7267"/>
    <cellStyle name="Normal 31 3 8 2 2" xfId="26861"/>
    <cellStyle name="Normal 31 3 8 3" xfId="10915"/>
    <cellStyle name="Normal 31 3 8 3 2" xfId="28205"/>
    <cellStyle name="Normal 31 3 8 4" xfId="13122"/>
    <cellStyle name="Normal 31 3 8 4 2" xfId="29549"/>
    <cellStyle name="Normal 31 3 8 5" xfId="16464"/>
    <cellStyle name="Normal 31 3 8 5 2" xfId="31468"/>
    <cellStyle name="Normal 31 3 8 6" xfId="17537"/>
    <cellStyle name="Normal 31 3 8 6 2" xfId="32237"/>
    <cellStyle name="Normal 31 3 8 7" xfId="19744"/>
    <cellStyle name="Normal 31 3 8 7 2" xfId="33581"/>
    <cellStyle name="Normal 31 3 8 8" xfId="21952"/>
    <cellStyle name="Normal 31 3 8 8 2" xfId="34925"/>
    <cellStyle name="Normal 31 3 8 9" xfId="25106"/>
    <cellStyle name="Normal 31 3 9" xfId="4798"/>
    <cellStyle name="Normal 31 3 9 2" xfId="25282"/>
    <cellStyle name="Normal 31 4" xfId="1183"/>
    <cellStyle name="Normal 31 4 10" xfId="11197"/>
    <cellStyle name="Normal 31 4 10 2" xfId="28335"/>
    <cellStyle name="Normal 31 4 11" xfId="13843"/>
    <cellStyle name="Normal 31 4 11 2" xfId="29871"/>
    <cellStyle name="Normal 31 4 12" xfId="15535"/>
    <cellStyle name="Normal 31 4 12 2" xfId="30815"/>
    <cellStyle name="Normal 31 4 13" xfId="17819"/>
    <cellStyle name="Normal 31 4 13 2" xfId="32367"/>
    <cellStyle name="Normal 31 4 14" xfId="20027"/>
    <cellStyle name="Normal 31 4 14 2" xfId="33711"/>
    <cellStyle name="Normal 31 4 15" xfId="22160"/>
    <cellStyle name="Normal 31 4 2" xfId="2108"/>
    <cellStyle name="Normal 31 4 2 10" xfId="22515"/>
    <cellStyle name="Normal 31 4 2 2" xfId="5210"/>
    <cellStyle name="Normal 31 4 2 2 2" xfId="23902"/>
    <cellStyle name="Normal 31 4 2 3" xfId="7793"/>
    <cellStyle name="Normal 31 4 2 3 2" xfId="25910"/>
    <cellStyle name="Normal 31 4 2 4" xfId="9625"/>
    <cellStyle name="Normal 31 4 2 4 2" xfId="27383"/>
    <cellStyle name="Normal 31 4 2 5" xfId="11832"/>
    <cellStyle name="Normal 31 4 2 5 2" xfId="28727"/>
    <cellStyle name="Normal 31 4 2 6" xfId="14611"/>
    <cellStyle name="Normal 31 4 2 6 2" xfId="30335"/>
    <cellStyle name="Normal 31 4 2 7" xfId="13513"/>
    <cellStyle name="Normal 31 4 2 7 2" xfId="29717"/>
    <cellStyle name="Normal 31 4 2 8" xfId="18454"/>
    <cellStyle name="Normal 31 4 2 8 2" xfId="32759"/>
    <cellStyle name="Normal 31 4 2 9" xfId="20662"/>
    <cellStyle name="Normal 31 4 2 9 2" xfId="34103"/>
    <cellStyle name="Normal 31 4 3" xfId="2977"/>
    <cellStyle name="Normal 31 4 3 10" xfId="22903"/>
    <cellStyle name="Normal 31 4 3 2" xfId="5598"/>
    <cellStyle name="Normal 31 4 3 2 2" xfId="24468"/>
    <cellStyle name="Normal 31 4 3 3" xfId="8348"/>
    <cellStyle name="Normal 31 4 3 3 2" xfId="26293"/>
    <cellStyle name="Normal 31 4 3 4" xfId="10192"/>
    <cellStyle name="Normal 31 4 3 4 2" xfId="27637"/>
    <cellStyle name="Normal 31 4 3 5" xfId="12399"/>
    <cellStyle name="Normal 31 4 3 5 2" xfId="28981"/>
    <cellStyle name="Normal 31 4 3 6" xfId="15338"/>
    <cellStyle name="Normal 31 4 3 6 2" xfId="30665"/>
    <cellStyle name="Normal 31 4 3 7" xfId="16814"/>
    <cellStyle name="Normal 31 4 3 7 2" xfId="31669"/>
    <cellStyle name="Normal 31 4 3 8" xfId="19021"/>
    <cellStyle name="Normal 31 4 3 8 2" xfId="33013"/>
    <cellStyle name="Normal 31 4 3 9" xfId="21229"/>
    <cellStyle name="Normal 31 4 3 9 2" xfId="34357"/>
    <cellStyle name="Normal 31 4 4" xfId="3272"/>
    <cellStyle name="Normal 31 4 4 10" xfId="23071"/>
    <cellStyle name="Normal 31 4 4 2" xfId="5766"/>
    <cellStyle name="Normal 31 4 4 2 2" xfId="24636"/>
    <cellStyle name="Normal 31 4 4 3" xfId="8516"/>
    <cellStyle name="Normal 31 4 4 3 2" xfId="26435"/>
    <cellStyle name="Normal 31 4 4 4" xfId="10360"/>
    <cellStyle name="Normal 31 4 4 4 2" xfId="27779"/>
    <cellStyle name="Normal 31 4 4 5" xfId="12567"/>
    <cellStyle name="Normal 31 4 4 5 2" xfId="29123"/>
    <cellStyle name="Normal 31 4 4 6" xfId="15566"/>
    <cellStyle name="Normal 31 4 4 6 2" xfId="30841"/>
    <cellStyle name="Normal 31 4 4 7" xfId="16982"/>
    <cellStyle name="Normal 31 4 4 7 2" xfId="31811"/>
    <cellStyle name="Normal 31 4 4 8" xfId="19189"/>
    <cellStyle name="Normal 31 4 4 8 2" xfId="33155"/>
    <cellStyle name="Normal 31 4 4 9" xfId="21397"/>
    <cellStyle name="Normal 31 4 4 9 2" xfId="34499"/>
    <cellStyle name="Normal 31 4 5" xfId="3452"/>
    <cellStyle name="Normal 31 4 5 2" xfId="6110"/>
    <cellStyle name="Normal 31 4 5 2 2" xfId="26520"/>
    <cellStyle name="Normal 31 4 5 3" xfId="10445"/>
    <cellStyle name="Normal 31 4 5 3 2" xfId="27864"/>
    <cellStyle name="Normal 31 4 5 4" xfId="12652"/>
    <cellStyle name="Normal 31 4 5 4 2" xfId="29208"/>
    <cellStyle name="Normal 31 4 5 5" xfId="15696"/>
    <cellStyle name="Normal 31 4 5 5 2" xfId="30951"/>
    <cellStyle name="Normal 31 4 5 6" xfId="17067"/>
    <cellStyle name="Normal 31 4 5 6 2" xfId="31896"/>
    <cellStyle name="Normal 31 4 5 7" xfId="19274"/>
    <cellStyle name="Normal 31 4 5 7 2" xfId="33240"/>
    <cellStyle name="Normal 31 4 5 8" xfId="21482"/>
    <cellStyle name="Normal 31 4 5 8 2" xfId="34584"/>
    <cellStyle name="Normal 31 4 5 9" xfId="23373"/>
    <cellStyle name="Normal 31 4 6" xfId="1778"/>
    <cellStyle name="Normal 31 4 6 2" xfId="6423"/>
    <cellStyle name="Normal 31 4 6 2 2" xfId="25701"/>
    <cellStyle name="Normal 31 4 6 3" xfId="9393"/>
    <cellStyle name="Normal 31 4 6 3 2" xfId="27217"/>
    <cellStyle name="Normal 31 4 6 4" xfId="11600"/>
    <cellStyle name="Normal 31 4 6 4 2" xfId="28561"/>
    <cellStyle name="Normal 31 4 6 5" xfId="14334"/>
    <cellStyle name="Normal 31 4 6 5 2" xfId="30141"/>
    <cellStyle name="Normal 31 4 6 6" xfId="15827"/>
    <cellStyle name="Normal 31 4 6 6 2" xfId="31029"/>
    <cellStyle name="Normal 31 4 6 7" xfId="18222"/>
    <cellStyle name="Normal 31 4 6 7 2" xfId="32593"/>
    <cellStyle name="Normal 31 4 6 8" xfId="20430"/>
    <cellStyle name="Normal 31 4 6 8 2" xfId="33937"/>
    <cellStyle name="Normal 31 4 6 9" xfId="23718"/>
    <cellStyle name="Normal 31 4 7" xfId="4034"/>
    <cellStyle name="Normal 31 4 7 2" xfId="7081"/>
    <cellStyle name="Normal 31 4 7 2 2" xfId="26675"/>
    <cellStyle name="Normal 31 4 7 3" xfId="10729"/>
    <cellStyle name="Normal 31 4 7 3 2" xfId="28019"/>
    <cellStyle name="Normal 31 4 7 4" xfId="12936"/>
    <cellStyle name="Normal 31 4 7 4 2" xfId="29363"/>
    <cellStyle name="Normal 31 4 7 5" xfId="16108"/>
    <cellStyle name="Normal 31 4 7 5 2" xfId="31176"/>
    <cellStyle name="Normal 31 4 7 6" xfId="17351"/>
    <cellStyle name="Normal 31 4 7 6 2" xfId="32051"/>
    <cellStyle name="Normal 31 4 7 7" xfId="19558"/>
    <cellStyle name="Normal 31 4 7 7 2" xfId="33395"/>
    <cellStyle name="Normal 31 4 7 8" xfId="21766"/>
    <cellStyle name="Normal 31 4 7 8 2" xfId="34739"/>
    <cellStyle name="Normal 31 4 7 9" xfId="24920"/>
    <cellStyle name="Normal 31 4 8" xfId="4855"/>
    <cellStyle name="Normal 31 4 8 2" xfId="25347"/>
    <cellStyle name="Normal 31 4 9" xfId="8990"/>
    <cellStyle name="Normal 31 4 9 2" xfId="26991"/>
    <cellStyle name="Normal 31 5" xfId="1755"/>
    <cellStyle name="Normal 31 5 10" xfId="22334"/>
    <cellStyle name="Normal 31 5 2" xfId="5029"/>
    <cellStyle name="Normal 31 5 2 2" xfId="23704"/>
    <cellStyle name="Normal 31 5 3" xfId="7631"/>
    <cellStyle name="Normal 31 5 3 2" xfId="25683"/>
    <cellStyle name="Normal 31 5 4" xfId="9375"/>
    <cellStyle name="Normal 31 5 4 2" xfId="27199"/>
    <cellStyle name="Normal 31 5 5" xfId="11582"/>
    <cellStyle name="Normal 31 5 5 2" xfId="28543"/>
    <cellStyle name="Normal 31 5 6" xfId="14314"/>
    <cellStyle name="Normal 31 5 6 2" xfId="30121"/>
    <cellStyle name="Normal 31 5 7" xfId="15679"/>
    <cellStyle name="Normal 31 5 7 2" xfId="30936"/>
    <cellStyle name="Normal 31 5 8" xfId="18204"/>
    <cellStyle name="Normal 31 5 8 2" xfId="32575"/>
    <cellStyle name="Normal 31 5 9" xfId="20412"/>
    <cellStyle name="Normal 31 5 9 2" xfId="33919"/>
    <cellStyle name="Normal 31 6" xfId="2732"/>
    <cellStyle name="Normal 31 6 10" xfId="22732"/>
    <cellStyle name="Normal 31 6 2" xfId="5427"/>
    <cellStyle name="Normal 31 6 2 2" xfId="24297"/>
    <cellStyle name="Normal 31 6 3" xfId="8177"/>
    <cellStyle name="Normal 31 6 3 2" xfId="26173"/>
    <cellStyle name="Normal 31 6 4" xfId="10021"/>
    <cellStyle name="Normal 31 6 4 2" xfId="27517"/>
    <cellStyle name="Normal 31 6 5" xfId="12228"/>
    <cellStyle name="Normal 31 6 5 2" xfId="28861"/>
    <cellStyle name="Normal 31 6 6" xfId="15127"/>
    <cellStyle name="Normal 31 6 6 2" xfId="30522"/>
    <cellStyle name="Normal 31 6 7" xfId="16643"/>
    <cellStyle name="Normal 31 6 7 2" xfId="31549"/>
    <cellStyle name="Normal 31 6 8" xfId="18850"/>
    <cellStyle name="Normal 31 6 8 2" xfId="32893"/>
    <cellStyle name="Normal 31 6 9" xfId="21058"/>
    <cellStyle name="Normal 31 6 9 2" xfId="34237"/>
    <cellStyle name="Normal 31 7" xfId="2855"/>
    <cellStyle name="Normal 31 7 10" xfId="22818"/>
    <cellStyle name="Normal 31 7 2" xfId="5513"/>
    <cellStyle name="Normal 31 7 2 2" xfId="24383"/>
    <cellStyle name="Normal 31 7 3" xfId="8263"/>
    <cellStyle name="Normal 31 7 3 2" xfId="26233"/>
    <cellStyle name="Normal 31 7 4" xfId="10107"/>
    <cellStyle name="Normal 31 7 4 2" xfId="27577"/>
    <cellStyle name="Normal 31 7 5" xfId="12314"/>
    <cellStyle name="Normal 31 7 5 2" xfId="28921"/>
    <cellStyle name="Normal 31 7 6" xfId="15233"/>
    <cellStyle name="Normal 31 7 6 2" xfId="30591"/>
    <cellStyle name="Normal 31 7 7" xfId="16729"/>
    <cellStyle name="Normal 31 7 7 2" xfId="31609"/>
    <cellStyle name="Normal 31 7 8" xfId="18936"/>
    <cellStyle name="Normal 31 7 8 2" xfId="32953"/>
    <cellStyle name="Normal 31 7 9" xfId="21144"/>
    <cellStyle name="Normal 31 7 9 2" xfId="34297"/>
    <cellStyle name="Normal 31 8" xfId="2004"/>
    <cellStyle name="Normal 31 8 2" xfId="5929"/>
    <cellStyle name="Normal 31 8 2 2" xfId="25820"/>
    <cellStyle name="Normal 31 8 3" xfId="9530"/>
    <cellStyle name="Normal 31 8 3 2" xfId="27318"/>
    <cellStyle name="Normal 31 8 4" xfId="11737"/>
    <cellStyle name="Normal 31 8 4 2" xfId="28662"/>
    <cellStyle name="Normal 31 8 5" xfId="14514"/>
    <cellStyle name="Normal 31 8 5 2" xfId="30269"/>
    <cellStyle name="Normal 31 8 6" xfId="13294"/>
    <cellStyle name="Normal 31 8 6 2" xfId="29609"/>
    <cellStyle name="Normal 31 8 7" xfId="18359"/>
    <cellStyle name="Normal 31 8 7 2" xfId="32694"/>
    <cellStyle name="Normal 31 8 8" xfId="20567"/>
    <cellStyle name="Normal 31 8 8 2" xfId="34038"/>
    <cellStyle name="Normal 31 8 9" xfId="23192"/>
    <cellStyle name="Normal 31 9" xfId="4285"/>
    <cellStyle name="Normal 31 9 2" xfId="7154"/>
    <cellStyle name="Normal 31 9 2 2" xfId="26748"/>
    <cellStyle name="Normal 31 9 3" xfId="10802"/>
    <cellStyle name="Normal 31 9 3 2" xfId="28092"/>
    <cellStyle name="Normal 31 9 4" xfId="13009"/>
    <cellStyle name="Normal 31 9 4 2" xfId="29436"/>
    <cellStyle name="Normal 31 9 5" xfId="16263"/>
    <cellStyle name="Normal 31 9 5 2" xfId="31305"/>
    <cellStyle name="Normal 31 9 6" xfId="17424"/>
    <cellStyle name="Normal 31 9 6 2" xfId="32124"/>
    <cellStyle name="Normal 31 9 7" xfId="19631"/>
    <cellStyle name="Normal 31 9 7 2" xfId="33468"/>
    <cellStyle name="Normal 31 9 8" xfId="21839"/>
    <cellStyle name="Normal 31 9 8 2" xfId="34812"/>
    <cellStyle name="Normal 31 9 9" xfId="24993"/>
    <cellStyle name="Normal 32" xfId="661"/>
    <cellStyle name="Normal 32 10" xfId="3870"/>
    <cellStyle name="Normal 32 10 2" xfId="7028"/>
    <cellStyle name="Normal 32 10 2 2" xfId="26622"/>
    <cellStyle name="Normal 32 10 3" xfId="10676"/>
    <cellStyle name="Normal 32 10 3 2" xfId="27966"/>
    <cellStyle name="Normal 32 10 4" xfId="12883"/>
    <cellStyle name="Normal 32 10 4 2" xfId="29310"/>
    <cellStyle name="Normal 32 10 5" xfId="16007"/>
    <cellStyle name="Normal 32 10 5 2" xfId="31094"/>
    <cellStyle name="Normal 32 10 6" xfId="17298"/>
    <cellStyle name="Normal 32 10 6 2" xfId="31998"/>
    <cellStyle name="Normal 32 10 7" xfId="19505"/>
    <cellStyle name="Normal 32 10 7 2" xfId="33342"/>
    <cellStyle name="Normal 32 10 8" xfId="21713"/>
    <cellStyle name="Normal 32 10 8 2" xfId="34686"/>
    <cellStyle name="Normal 32 10 9" xfId="24867"/>
    <cellStyle name="Normal 32 11" xfId="4721"/>
    <cellStyle name="Normal 32 11 2" xfId="25172"/>
    <cellStyle name="Normal 32 12" xfId="8815"/>
    <cellStyle name="Normal 32 12 2" xfId="26901"/>
    <cellStyle name="Normal 32 13" xfId="11022"/>
    <cellStyle name="Normal 32 13 2" xfId="28245"/>
    <cellStyle name="Normal 32 14" xfId="13486"/>
    <cellStyle name="Normal 32 14 2" xfId="29704"/>
    <cellStyle name="Normal 32 15" xfId="15063"/>
    <cellStyle name="Normal 32 15 2" xfId="30476"/>
    <cellStyle name="Normal 32 16" xfId="17644"/>
    <cellStyle name="Normal 32 16 2" xfId="32277"/>
    <cellStyle name="Normal 32 17" xfId="19852"/>
    <cellStyle name="Normal 32 17 2" xfId="33621"/>
    <cellStyle name="Normal 32 18" xfId="22026"/>
    <cellStyle name="Normal 32 19" xfId="37895"/>
    <cellStyle name="Normal 32 2" xfId="963"/>
    <cellStyle name="Normal 32 2 10" xfId="8881"/>
    <cellStyle name="Normal 32 2 10 2" xfId="26933"/>
    <cellStyle name="Normal 32 2 11" xfId="11088"/>
    <cellStyle name="Normal 32 2 11 2" xfId="28277"/>
    <cellStyle name="Normal 32 2 12" xfId="13672"/>
    <cellStyle name="Normal 32 2 12 2" xfId="29787"/>
    <cellStyle name="Normal 32 2 13" xfId="16313"/>
    <cellStyle name="Normal 32 2 13 2" xfId="31346"/>
    <cellStyle name="Normal 32 2 14" xfId="17710"/>
    <cellStyle name="Normal 32 2 14 2" xfId="32309"/>
    <cellStyle name="Normal 32 2 15" xfId="19918"/>
    <cellStyle name="Normal 32 2 15 2" xfId="33653"/>
    <cellStyle name="Normal 32 2 16" xfId="22077"/>
    <cellStyle name="Normal 32 2 17" xfId="38512"/>
    <cellStyle name="Normal 32 2 2" xfId="1240"/>
    <cellStyle name="Normal 32 2 2 10" xfId="11253"/>
    <cellStyle name="Normal 32 2 2 10 2" xfId="28373"/>
    <cellStyle name="Normal 32 2 2 11" xfId="13899"/>
    <cellStyle name="Normal 32 2 2 11 2" xfId="29909"/>
    <cellStyle name="Normal 32 2 2 12" xfId="16499"/>
    <cellStyle name="Normal 32 2 2 12 2" xfId="31495"/>
    <cellStyle name="Normal 32 2 2 13" xfId="17875"/>
    <cellStyle name="Normal 32 2 2 13 2" xfId="32405"/>
    <cellStyle name="Normal 32 2 2 14" xfId="20083"/>
    <cellStyle name="Normal 32 2 2 14 2" xfId="33749"/>
    <cellStyle name="Normal 32 2 2 15" xfId="22232"/>
    <cellStyle name="Normal 32 2 2 2" xfId="2180"/>
    <cellStyle name="Normal 32 2 2 2 10" xfId="22571"/>
    <cellStyle name="Normal 32 2 2 2 2" xfId="5266"/>
    <cellStyle name="Normal 32 2 2 2 2 2" xfId="23974"/>
    <cellStyle name="Normal 32 2 2 2 3" xfId="7865"/>
    <cellStyle name="Normal 32 2 2 2 3 2" xfId="25982"/>
    <cellStyle name="Normal 32 2 2 2 4" xfId="9697"/>
    <cellStyle name="Normal 32 2 2 2 4 2" xfId="27421"/>
    <cellStyle name="Normal 32 2 2 2 5" xfId="11904"/>
    <cellStyle name="Normal 32 2 2 2 5 2" xfId="28765"/>
    <cellStyle name="Normal 32 2 2 2 6" xfId="14683"/>
    <cellStyle name="Normal 32 2 2 2 6 2" xfId="30373"/>
    <cellStyle name="Normal 32 2 2 2 7" xfId="13509"/>
    <cellStyle name="Normal 32 2 2 2 7 2" xfId="29715"/>
    <cellStyle name="Normal 32 2 2 2 8" xfId="18526"/>
    <cellStyle name="Normal 32 2 2 2 8 2" xfId="32797"/>
    <cellStyle name="Normal 32 2 2 2 9" xfId="20734"/>
    <cellStyle name="Normal 32 2 2 2 9 2" xfId="34141"/>
    <cellStyle name="Normal 32 2 2 3" xfId="3033"/>
    <cellStyle name="Normal 32 2 2 3 10" xfId="22941"/>
    <cellStyle name="Normal 32 2 2 3 2" xfId="5636"/>
    <cellStyle name="Normal 32 2 2 3 2 2" xfId="24506"/>
    <cellStyle name="Normal 32 2 2 3 3" xfId="8386"/>
    <cellStyle name="Normal 32 2 2 3 3 2" xfId="26331"/>
    <cellStyle name="Normal 32 2 2 3 4" xfId="10230"/>
    <cellStyle name="Normal 32 2 2 3 4 2" xfId="27675"/>
    <cellStyle name="Normal 32 2 2 3 5" xfId="12437"/>
    <cellStyle name="Normal 32 2 2 3 5 2" xfId="29019"/>
    <cellStyle name="Normal 32 2 2 3 6" xfId="15387"/>
    <cellStyle name="Normal 32 2 2 3 6 2" xfId="30711"/>
    <cellStyle name="Normal 32 2 2 3 7" xfId="16852"/>
    <cellStyle name="Normal 32 2 2 3 7 2" xfId="31707"/>
    <cellStyle name="Normal 32 2 2 3 8" xfId="19059"/>
    <cellStyle name="Normal 32 2 2 3 8 2" xfId="33051"/>
    <cellStyle name="Normal 32 2 2 3 9" xfId="21267"/>
    <cellStyle name="Normal 32 2 2 3 9 2" xfId="34395"/>
    <cellStyle name="Normal 32 2 2 4" xfId="3328"/>
    <cellStyle name="Normal 32 2 2 4 10" xfId="23109"/>
    <cellStyle name="Normal 32 2 2 4 2" xfId="5804"/>
    <cellStyle name="Normal 32 2 2 4 2 2" xfId="24674"/>
    <cellStyle name="Normal 32 2 2 4 3" xfId="8554"/>
    <cellStyle name="Normal 32 2 2 4 3 2" xfId="26473"/>
    <cellStyle name="Normal 32 2 2 4 4" xfId="10398"/>
    <cellStyle name="Normal 32 2 2 4 4 2" xfId="27817"/>
    <cellStyle name="Normal 32 2 2 4 5" xfId="12605"/>
    <cellStyle name="Normal 32 2 2 4 5 2" xfId="29161"/>
    <cellStyle name="Normal 32 2 2 4 6" xfId="15614"/>
    <cellStyle name="Normal 32 2 2 4 6 2" xfId="30885"/>
    <cellStyle name="Normal 32 2 2 4 7" xfId="17020"/>
    <cellStyle name="Normal 32 2 2 4 7 2" xfId="31849"/>
    <cellStyle name="Normal 32 2 2 4 8" xfId="19227"/>
    <cellStyle name="Normal 32 2 2 4 8 2" xfId="33193"/>
    <cellStyle name="Normal 32 2 2 4 9" xfId="21435"/>
    <cellStyle name="Normal 32 2 2 4 9 2" xfId="34537"/>
    <cellStyle name="Normal 32 2 2 5" xfId="3524"/>
    <cellStyle name="Normal 32 2 2 5 2" xfId="6166"/>
    <cellStyle name="Normal 32 2 2 5 2 2" xfId="26558"/>
    <cellStyle name="Normal 32 2 2 5 3" xfId="10517"/>
    <cellStyle name="Normal 32 2 2 5 3 2" xfId="27902"/>
    <cellStyle name="Normal 32 2 2 5 4" xfId="12724"/>
    <cellStyle name="Normal 32 2 2 5 4 2" xfId="29246"/>
    <cellStyle name="Normal 32 2 2 5 5" xfId="15768"/>
    <cellStyle name="Normal 32 2 2 5 5 2" xfId="30989"/>
    <cellStyle name="Normal 32 2 2 5 6" xfId="17139"/>
    <cellStyle name="Normal 32 2 2 5 6 2" xfId="31934"/>
    <cellStyle name="Normal 32 2 2 5 7" xfId="19346"/>
    <cellStyle name="Normal 32 2 2 5 7 2" xfId="33278"/>
    <cellStyle name="Normal 32 2 2 5 8" xfId="21554"/>
    <cellStyle name="Normal 32 2 2 5 8 2" xfId="34622"/>
    <cellStyle name="Normal 32 2 2 5 9" xfId="23429"/>
    <cellStyle name="Normal 32 2 2 6" xfId="4132"/>
    <cellStyle name="Normal 32 2 2 6 2" xfId="7108"/>
    <cellStyle name="Normal 32 2 2 6 2 2" xfId="26702"/>
    <cellStyle name="Normal 32 2 2 6 3" xfId="10756"/>
    <cellStyle name="Normal 32 2 2 6 3 2" xfId="28046"/>
    <cellStyle name="Normal 32 2 2 6 4" xfId="12963"/>
    <cellStyle name="Normal 32 2 2 6 4 2" xfId="29390"/>
    <cellStyle name="Normal 32 2 2 6 5" xfId="16163"/>
    <cellStyle name="Normal 32 2 2 6 5 2" xfId="31222"/>
    <cellStyle name="Normal 32 2 2 6 6" xfId="17378"/>
    <cellStyle name="Normal 32 2 2 6 6 2" xfId="32078"/>
    <cellStyle name="Normal 32 2 2 6 7" xfId="19585"/>
    <cellStyle name="Normal 32 2 2 6 7 2" xfId="33422"/>
    <cellStyle name="Normal 32 2 2 6 8" xfId="21793"/>
    <cellStyle name="Normal 32 2 2 6 8 2" xfId="34766"/>
    <cellStyle name="Normal 32 2 2 6 9" xfId="24947"/>
    <cellStyle name="Normal 32 2 2 7" xfId="4123"/>
    <cellStyle name="Normal 32 2 2 7 2" xfId="7105"/>
    <cellStyle name="Normal 32 2 2 7 2 2" xfId="26699"/>
    <cellStyle name="Normal 32 2 2 7 3" xfId="10753"/>
    <cellStyle name="Normal 32 2 2 7 3 2" xfId="28043"/>
    <cellStyle name="Normal 32 2 2 7 4" xfId="12960"/>
    <cellStyle name="Normal 32 2 2 7 4 2" xfId="29387"/>
    <cellStyle name="Normal 32 2 2 7 5" xfId="16156"/>
    <cellStyle name="Normal 32 2 2 7 5 2" xfId="31215"/>
    <cellStyle name="Normal 32 2 2 7 6" xfId="17375"/>
    <cellStyle name="Normal 32 2 2 7 6 2" xfId="32075"/>
    <cellStyle name="Normal 32 2 2 7 7" xfId="19582"/>
    <cellStyle name="Normal 32 2 2 7 7 2" xfId="33419"/>
    <cellStyle name="Normal 32 2 2 7 8" xfId="21790"/>
    <cellStyle name="Normal 32 2 2 7 8 2" xfId="34763"/>
    <cellStyle name="Normal 32 2 2 7 9" xfId="24944"/>
    <cellStyle name="Normal 32 2 2 8" xfId="4927"/>
    <cellStyle name="Normal 32 2 2 8 2" xfId="25403"/>
    <cellStyle name="Normal 32 2 2 9" xfId="9046"/>
    <cellStyle name="Normal 32 2 2 9 2" xfId="27029"/>
    <cellStyle name="Normal 32 2 3" xfId="1992"/>
    <cellStyle name="Normal 32 2 3 10" xfId="22406"/>
    <cellStyle name="Normal 32 2 3 2" xfId="5101"/>
    <cellStyle name="Normal 32 2 3 2 2" xfId="23803"/>
    <cellStyle name="Normal 32 2 3 3" xfId="7704"/>
    <cellStyle name="Normal 32 2 3 3 2" xfId="25809"/>
    <cellStyle name="Normal 32 2 3 4" xfId="9518"/>
    <cellStyle name="Normal 32 2 3 4 2" xfId="27307"/>
    <cellStyle name="Normal 32 2 3 5" xfId="11725"/>
    <cellStyle name="Normal 32 2 3 5 2" xfId="28651"/>
    <cellStyle name="Normal 32 2 3 6" xfId="14502"/>
    <cellStyle name="Normal 32 2 3 6 2" xfId="30258"/>
    <cellStyle name="Normal 32 2 3 7" xfId="15039"/>
    <cellStyle name="Normal 32 2 3 7 2" xfId="30459"/>
    <cellStyle name="Normal 32 2 3 8" xfId="18347"/>
    <cellStyle name="Normal 32 2 3 8 2" xfId="32683"/>
    <cellStyle name="Normal 32 2 3 9" xfId="20555"/>
    <cellStyle name="Normal 32 2 3 9 2" xfId="34027"/>
    <cellStyle name="Normal 32 2 4" xfId="2847"/>
    <cellStyle name="Normal 32 2 4 10" xfId="22812"/>
    <cellStyle name="Normal 32 2 4 2" xfId="5507"/>
    <cellStyle name="Normal 32 2 4 2 2" xfId="24377"/>
    <cellStyle name="Normal 32 2 4 3" xfId="8257"/>
    <cellStyle name="Normal 32 2 4 3 2" xfId="26227"/>
    <cellStyle name="Normal 32 2 4 4" xfId="10101"/>
    <cellStyle name="Normal 32 2 4 4 2" xfId="27571"/>
    <cellStyle name="Normal 32 2 4 5" xfId="12308"/>
    <cellStyle name="Normal 32 2 4 5 2" xfId="28915"/>
    <cellStyle name="Normal 32 2 4 6" xfId="15227"/>
    <cellStyle name="Normal 32 2 4 6 2" xfId="30585"/>
    <cellStyle name="Normal 32 2 4 7" xfId="16723"/>
    <cellStyle name="Normal 32 2 4 7 2" xfId="31603"/>
    <cellStyle name="Normal 32 2 4 8" xfId="18930"/>
    <cellStyle name="Normal 32 2 4 8 2" xfId="32947"/>
    <cellStyle name="Normal 32 2 4 9" xfId="21138"/>
    <cellStyle name="Normal 32 2 4 9 2" xfId="34291"/>
    <cellStyle name="Normal 32 2 5" xfId="3163"/>
    <cellStyle name="Normal 32 2 5 10" xfId="23013"/>
    <cellStyle name="Normal 32 2 5 2" xfId="5708"/>
    <cellStyle name="Normal 32 2 5 2 2" xfId="24578"/>
    <cellStyle name="Normal 32 2 5 3" xfId="8458"/>
    <cellStyle name="Normal 32 2 5 3 2" xfId="26377"/>
    <cellStyle name="Normal 32 2 5 4" xfId="10302"/>
    <cellStyle name="Normal 32 2 5 4 2" xfId="27721"/>
    <cellStyle name="Normal 32 2 5 5" xfId="12509"/>
    <cellStyle name="Normal 32 2 5 5 2" xfId="29065"/>
    <cellStyle name="Normal 32 2 5 6" xfId="15490"/>
    <cellStyle name="Normal 32 2 5 6 2" xfId="30773"/>
    <cellStyle name="Normal 32 2 5 7" xfId="16924"/>
    <cellStyle name="Normal 32 2 5 7 2" xfId="31753"/>
    <cellStyle name="Normal 32 2 5 8" xfId="19131"/>
    <cellStyle name="Normal 32 2 5 8 2" xfId="33097"/>
    <cellStyle name="Normal 32 2 5 9" xfId="21339"/>
    <cellStyle name="Normal 32 2 5 9 2" xfId="34441"/>
    <cellStyle name="Normal 32 2 6" xfId="1605"/>
    <cellStyle name="Normal 32 2 6 2" xfId="6001"/>
    <cellStyle name="Normal 32 2 6 2 2" xfId="25592"/>
    <cellStyle name="Normal 32 2 6 3" xfId="9275"/>
    <cellStyle name="Normal 32 2 6 3 2" xfId="27132"/>
    <cellStyle name="Normal 32 2 6 4" xfId="11482"/>
    <cellStyle name="Normal 32 2 6 4 2" xfId="28476"/>
    <cellStyle name="Normal 32 2 6 5" xfId="14190"/>
    <cellStyle name="Normal 32 2 6 5 2" xfId="30044"/>
    <cellStyle name="Normal 32 2 6 6" xfId="16081"/>
    <cellStyle name="Normal 32 2 6 6 2" xfId="31156"/>
    <cellStyle name="Normal 32 2 6 7" xfId="18104"/>
    <cellStyle name="Normal 32 2 6 7 2" xfId="32508"/>
    <cellStyle name="Normal 32 2 6 8" xfId="20312"/>
    <cellStyle name="Normal 32 2 6 8 2" xfId="33852"/>
    <cellStyle name="Normal 32 2 6 9" xfId="23264"/>
    <cellStyle name="Normal 32 2 7" xfId="1732"/>
    <cellStyle name="Normal 32 2 7 2" xfId="6416"/>
    <cellStyle name="Normal 32 2 7 2 2" xfId="25663"/>
    <cellStyle name="Normal 32 2 7 3" xfId="9354"/>
    <cellStyle name="Normal 32 2 7 3 2" xfId="27179"/>
    <cellStyle name="Normal 32 2 7 4" xfId="11561"/>
    <cellStyle name="Normal 32 2 7 4 2" xfId="28523"/>
    <cellStyle name="Normal 32 2 7 5" xfId="14291"/>
    <cellStyle name="Normal 32 2 7 5 2" xfId="30100"/>
    <cellStyle name="Normal 32 2 7 6" xfId="16075"/>
    <cellStyle name="Normal 32 2 7 6 2" xfId="31151"/>
    <cellStyle name="Normal 32 2 7 7" xfId="18183"/>
    <cellStyle name="Normal 32 2 7 7 2" xfId="32555"/>
    <cellStyle name="Normal 32 2 7 8" xfId="20391"/>
    <cellStyle name="Normal 32 2 7 8 2" xfId="33899"/>
    <cellStyle name="Normal 32 2 7 9" xfId="23684"/>
    <cellStyle name="Normal 32 2 8" xfId="4572"/>
    <cellStyle name="Normal 32 2 8 2" xfId="7261"/>
    <cellStyle name="Normal 32 2 8 2 2" xfId="26855"/>
    <cellStyle name="Normal 32 2 8 3" xfId="10909"/>
    <cellStyle name="Normal 32 2 8 3 2" xfId="28199"/>
    <cellStyle name="Normal 32 2 8 4" xfId="13116"/>
    <cellStyle name="Normal 32 2 8 4 2" xfId="29543"/>
    <cellStyle name="Normal 32 2 8 5" xfId="16455"/>
    <cellStyle name="Normal 32 2 8 5 2" xfId="31460"/>
    <cellStyle name="Normal 32 2 8 6" xfId="17531"/>
    <cellStyle name="Normal 32 2 8 6 2" xfId="32231"/>
    <cellStyle name="Normal 32 2 8 7" xfId="19738"/>
    <cellStyle name="Normal 32 2 8 7 2" xfId="33575"/>
    <cellStyle name="Normal 32 2 8 8" xfId="21946"/>
    <cellStyle name="Normal 32 2 8 8 2" xfId="34919"/>
    <cellStyle name="Normal 32 2 8 9" xfId="25100"/>
    <cellStyle name="Normal 32 2 9" xfId="4772"/>
    <cellStyle name="Normal 32 2 9 2" xfId="25238"/>
    <cellStyle name="Normal 32 3" xfId="1124"/>
    <cellStyle name="Normal 32 3 10" xfId="8931"/>
    <cellStyle name="Normal 32 3 10 2" xfId="26965"/>
    <cellStyle name="Normal 32 3 11" xfId="11138"/>
    <cellStyle name="Normal 32 3 11 2" xfId="28309"/>
    <cellStyle name="Normal 32 3 12" xfId="13784"/>
    <cellStyle name="Normal 32 3 12 2" xfId="29845"/>
    <cellStyle name="Normal 32 3 13" xfId="16073"/>
    <cellStyle name="Normal 32 3 13 2" xfId="31149"/>
    <cellStyle name="Normal 32 3 14" xfId="17760"/>
    <cellStyle name="Normal 32 3 14 2" xfId="32341"/>
    <cellStyle name="Normal 32 3 15" xfId="19968"/>
    <cellStyle name="Normal 32 3 15 2" xfId="33685"/>
    <cellStyle name="Normal 32 3 16" xfId="22109"/>
    <cellStyle name="Normal 32 3 2" xfId="1272"/>
    <cellStyle name="Normal 32 3 2 10" xfId="11285"/>
    <cellStyle name="Normal 32 3 2 10 2" xfId="28405"/>
    <cellStyle name="Normal 32 3 2 11" xfId="13931"/>
    <cellStyle name="Normal 32 3 2 11 2" xfId="29941"/>
    <cellStyle name="Normal 32 3 2 12" xfId="14794"/>
    <cellStyle name="Normal 32 3 2 12 2" xfId="30423"/>
    <cellStyle name="Normal 32 3 2 13" xfId="17907"/>
    <cellStyle name="Normal 32 3 2 13 2" xfId="32437"/>
    <cellStyle name="Normal 32 3 2 14" xfId="20115"/>
    <cellStyle name="Normal 32 3 2 14 2" xfId="33781"/>
    <cellStyle name="Normal 32 3 2 15" xfId="22282"/>
    <cellStyle name="Normal 32 3 2 2" xfId="2231"/>
    <cellStyle name="Normal 32 3 2 2 10" xfId="22603"/>
    <cellStyle name="Normal 32 3 2 2 2" xfId="5298"/>
    <cellStyle name="Normal 32 3 2 2 2 2" xfId="24025"/>
    <cellStyle name="Normal 32 3 2 2 3" xfId="7915"/>
    <cellStyle name="Normal 32 3 2 2 3 2" xfId="26033"/>
    <cellStyle name="Normal 32 3 2 2 4" xfId="9748"/>
    <cellStyle name="Normal 32 3 2 2 4 2" xfId="27454"/>
    <cellStyle name="Normal 32 3 2 2 5" xfId="11955"/>
    <cellStyle name="Normal 32 3 2 2 5 2" xfId="28798"/>
    <cellStyle name="Normal 32 3 2 2 6" xfId="14734"/>
    <cellStyle name="Normal 32 3 2 2 6 2" xfId="30406"/>
    <cellStyle name="Normal 32 3 2 2 7" xfId="13568"/>
    <cellStyle name="Normal 32 3 2 2 7 2" xfId="29743"/>
    <cellStyle name="Normal 32 3 2 2 8" xfId="18577"/>
    <cellStyle name="Normal 32 3 2 2 8 2" xfId="32830"/>
    <cellStyle name="Normal 32 3 2 2 9" xfId="20785"/>
    <cellStyle name="Normal 32 3 2 2 9 2" xfId="34174"/>
    <cellStyle name="Normal 32 3 2 3" xfId="3065"/>
    <cellStyle name="Normal 32 3 2 3 10" xfId="22973"/>
    <cellStyle name="Normal 32 3 2 3 2" xfId="5668"/>
    <cellStyle name="Normal 32 3 2 3 2 2" xfId="24538"/>
    <cellStyle name="Normal 32 3 2 3 3" xfId="8418"/>
    <cellStyle name="Normal 32 3 2 3 3 2" xfId="26363"/>
    <cellStyle name="Normal 32 3 2 3 4" xfId="10262"/>
    <cellStyle name="Normal 32 3 2 3 4 2" xfId="27707"/>
    <cellStyle name="Normal 32 3 2 3 5" xfId="12469"/>
    <cellStyle name="Normal 32 3 2 3 5 2" xfId="29051"/>
    <cellStyle name="Normal 32 3 2 3 6" xfId="15419"/>
    <cellStyle name="Normal 32 3 2 3 6 2" xfId="30743"/>
    <cellStyle name="Normal 32 3 2 3 7" xfId="16884"/>
    <cellStyle name="Normal 32 3 2 3 7 2" xfId="31739"/>
    <cellStyle name="Normal 32 3 2 3 8" xfId="19091"/>
    <cellStyle name="Normal 32 3 2 3 8 2" xfId="33083"/>
    <cellStyle name="Normal 32 3 2 3 9" xfId="21299"/>
    <cellStyle name="Normal 32 3 2 3 9 2" xfId="34427"/>
    <cellStyle name="Normal 32 3 2 4" xfId="3360"/>
    <cellStyle name="Normal 32 3 2 4 10" xfId="23141"/>
    <cellStyle name="Normal 32 3 2 4 2" xfId="5836"/>
    <cellStyle name="Normal 32 3 2 4 2 2" xfId="24706"/>
    <cellStyle name="Normal 32 3 2 4 3" xfId="8586"/>
    <cellStyle name="Normal 32 3 2 4 3 2" xfId="26505"/>
    <cellStyle name="Normal 32 3 2 4 4" xfId="10430"/>
    <cellStyle name="Normal 32 3 2 4 4 2" xfId="27849"/>
    <cellStyle name="Normal 32 3 2 4 5" xfId="12637"/>
    <cellStyle name="Normal 32 3 2 4 5 2" xfId="29193"/>
    <cellStyle name="Normal 32 3 2 4 6" xfId="15646"/>
    <cellStyle name="Normal 32 3 2 4 6 2" xfId="30917"/>
    <cellStyle name="Normal 32 3 2 4 7" xfId="17052"/>
    <cellStyle name="Normal 32 3 2 4 7 2" xfId="31881"/>
    <cellStyle name="Normal 32 3 2 4 8" xfId="19259"/>
    <cellStyle name="Normal 32 3 2 4 8 2" xfId="33225"/>
    <cellStyle name="Normal 32 3 2 4 9" xfId="21467"/>
    <cellStyle name="Normal 32 3 2 4 9 2" xfId="34569"/>
    <cellStyle name="Normal 32 3 2 5" xfId="3574"/>
    <cellStyle name="Normal 32 3 2 5 2" xfId="6198"/>
    <cellStyle name="Normal 32 3 2 5 2 2" xfId="26590"/>
    <cellStyle name="Normal 32 3 2 5 3" xfId="10567"/>
    <cellStyle name="Normal 32 3 2 5 3 2" xfId="27934"/>
    <cellStyle name="Normal 32 3 2 5 4" xfId="12774"/>
    <cellStyle name="Normal 32 3 2 5 4 2" xfId="29278"/>
    <cellStyle name="Normal 32 3 2 5 5" xfId="15818"/>
    <cellStyle name="Normal 32 3 2 5 5 2" xfId="31021"/>
    <cellStyle name="Normal 32 3 2 5 6" xfId="17189"/>
    <cellStyle name="Normal 32 3 2 5 6 2" xfId="31966"/>
    <cellStyle name="Normal 32 3 2 5 7" xfId="19396"/>
    <cellStyle name="Normal 32 3 2 5 7 2" xfId="33310"/>
    <cellStyle name="Normal 32 3 2 5 8" xfId="21604"/>
    <cellStyle name="Normal 32 3 2 5 8 2" xfId="34654"/>
    <cellStyle name="Normal 32 3 2 5 9" xfId="23461"/>
    <cellStyle name="Normal 32 3 2 6" xfId="1910"/>
    <cellStyle name="Normal 32 3 2 6 2" xfId="6456"/>
    <cellStyle name="Normal 32 3 2 6 2 2" xfId="25753"/>
    <cellStyle name="Normal 32 3 2 6 3" xfId="9460"/>
    <cellStyle name="Normal 32 3 2 6 3 2" xfId="27269"/>
    <cellStyle name="Normal 32 3 2 6 4" xfId="11667"/>
    <cellStyle name="Normal 32 3 2 6 4 2" xfId="28613"/>
    <cellStyle name="Normal 32 3 2 6 5" xfId="14434"/>
    <cellStyle name="Normal 32 3 2 6 5 2" xfId="30214"/>
    <cellStyle name="Normal 32 3 2 6 6" xfId="16226"/>
    <cellStyle name="Normal 32 3 2 6 6 2" xfId="31272"/>
    <cellStyle name="Normal 32 3 2 6 7" xfId="18289"/>
    <cellStyle name="Normal 32 3 2 6 7 2" xfId="32645"/>
    <cellStyle name="Normal 32 3 2 6 8" xfId="20497"/>
    <cellStyle name="Normal 32 3 2 6 8 2" xfId="33989"/>
    <cellStyle name="Normal 32 3 2 6 9" xfId="23751"/>
    <cellStyle name="Normal 32 3 2 7" xfId="3882"/>
    <cellStyle name="Normal 32 3 2 7 2" xfId="7029"/>
    <cellStyle name="Normal 32 3 2 7 2 2" xfId="26623"/>
    <cellStyle name="Normal 32 3 2 7 3" xfId="10677"/>
    <cellStyle name="Normal 32 3 2 7 3 2" xfId="27967"/>
    <cellStyle name="Normal 32 3 2 7 4" xfId="12884"/>
    <cellStyle name="Normal 32 3 2 7 4 2" xfId="29311"/>
    <cellStyle name="Normal 32 3 2 7 5" xfId="16013"/>
    <cellStyle name="Normal 32 3 2 7 5 2" xfId="31097"/>
    <cellStyle name="Normal 32 3 2 7 6" xfId="17299"/>
    <cellStyle name="Normal 32 3 2 7 6 2" xfId="31999"/>
    <cellStyle name="Normal 32 3 2 7 7" xfId="19506"/>
    <cellStyle name="Normal 32 3 2 7 7 2" xfId="33343"/>
    <cellStyle name="Normal 32 3 2 7 8" xfId="21714"/>
    <cellStyle name="Normal 32 3 2 7 8 2" xfId="34687"/>
    <cellStyle name="Normal 32 3 2 7 9" xfId="24868"/>
    <cellStyle name="Normal 32 3 2 8" xfId="4977"/>
    <cellStyle name="Normal 32 3 2 8 2" xfId="25435"/>
    <cellStyle name="Normal 32 3 2 9" xfId="9078"/>
    <cellStyle name="Normal 32 3 2 9 2" xfId="27061"/>
    <cellStyle name="Normal 32 3 3" xfId="2033"/>
    <cellStyle name="Normal 32 3 3 10" xfId="22456"/>
    <cellStyle name="Normal 32 3 3 2" xfId="5151"/>
    <cellStyle name="Normal 32 3 3 2 2" xfId="23841"/>
    <cellStyle name="Normal 32 3 3 3" xfId="7737"/>
    <cellStyle name="Normal 32 3 3 3 2" xfId="25849"/>
    <cellStyle name="Normal 32 3 3 4" xfId="9559"/>
    <cellStyle name="Normal 32 3 3 4 2" xfId="27347"/>
    <cellStyle name="Normal 32 3 3 5" xfId="11766"/>
    <cellStyle name="Normal 32 3 3 5 2" xfId="28691"/>
    <cellStyle name="Normal 32 3 3 6" xfId="14543"/>
    <cellStyle name="Normal 32 3 3 6 2" xfId="30298"/>
    <cellStyle name="Normal 32 3 3 7" xfId="13563"/>
    <cellStyle name="Normal 32 3 3 7 2" xfId="29741"/>
    <cellStyle name="Normal 32 3 3 8" xfId="18388"/>
    <cellStyle name="Normal 32 3 3 8 2" xfId="32723"/>
    <cellStyle name="Normal 32 3 3 9" xfId="20596"/>
    <cellStyle name="Normal 32 3 3 9 2" xfId="34067"/>
    <cellStyle name="Normal 32 3 4" xfId="2918"/>
    <cellStyle name="Normal 32 3 4 10" xfId="22852"/>
    <cellStyle name="Normal 32 3 4 2" xfId="5547"/>
    <cellStyle name="Normal 32 3 4 2 2" xfId="24417"/>
    <cellStyle name="Normal 32 3 4 3" xfId="8297"/>
    <cellStyle name="Normal 32 3 4 3 2" xfId="26267"/>
    <cellStyle name="Normal 32 3 4 4" xfId="10141"/>
    <cellStyle name="Normal 32 3 4 4 2" xfId="27611"/>
    <cellStyle name="Normal 32 3 4 5" xfId="12348"/>
    <cellStyle name="Normal 32 3 4 5 2" xfId="28955"/>
    <cellStyle name="Normal 32 3 4 6" xfId="15284"/>
    <cellStyle name="Normal 32 3 4 6 2" xfId="30638"/>
    <cellStyle name="Normal 32 3 4 7" xfId="16763"/>
    <cellStyle name="Normal 32 3 4 7 2" xfId="31643"/>
    <cellStyle name="Normal 32 3 4 8" xfId="18970"/>
    <cellStyle name="Normal 32 3 4 8 2" xfId="32987"/>
    <cellStyle name="Normal 32 3 4 9" xfId="21178"/>
    <cellStyle name="Normal 32 3 4 9 2" xfId="34331"/>
    <cellStyle name="Normal 32 3 5" xfId="3213"/>
    <cellStyle name="Normal 32 3 5 10" xfId="23045"/>
    <cellStyle name="Normal 32 3 5 2" xfId="5740"/>
    <cellStyle name="Normal 32 3 5 2 2" xfId="24610"/>
    <cellStyle name="Normal 32 3 5 3" xfId="8490"/>
    <cellStyle name="Normal 32 3 5 3 2" xfId="26409"/>
    <cellStyle name="Normal 32 3 5 4" xfId="10334"/>
    <cellStyle name="Normal 32 3 5 4 2" xfId="27753"/>
    <cellStyle name="Normal 32 3 5 5" xfId="12541"/>
    <cellStyle name="Normal 32 3 5 5 2" xfId="29097"/>
    <cellStyle name="Normal 32 3 5 6" xfId="15531"/>
    <cellStyle name="Normal 32 3 5 6 2" xfId="30811"/>
    <cellStyle name="Normal 32 3 5 7" xfId="16956"/>
    <cellStyle name="Normal 32 3 5 7 2" xfId="31785"/>
    <cellStyle name="Normal 32 3 5 8" xfId="19163"/>
    <cellStyle name="Normal 32 3 5 8 2" xfId="33129"/>
    <cellStyle name="Normal 32 3 5 9" xfId="21371"/>
    <cellStyle name="Normal 32 3 5 9 2" xfId="34473"/>
    <cellStyle name="Normal 32 3 6" xfId="1425"/>
    <cellStyle name="Normal 32 3 6 2" xfId="6051"/>
    <cellStyle name="Normal 32 3 6 2 2" xfId="25523"/>
    <cellStyle name="Normal 32 3 6 3" xfId="9174"/>
    <cellStyle name="Normal 32 3 6 3 2" xfId="27071"/>
    <cellStyle name="Normal 32 3 6 4" xfId="11381"/>
    <cellStyle name="Normal 32 3 6 4 2" xfId="28415"/>
    <cellStyle name="Normal 32 3 6 5" xfId="14056"/>
    <cellStyle name="Normal 32 3 6 5 2" xfId="29962"/>
    <cellStyle name="Normal 32 3 6 6" xfId="14116"/>
    <cellStyle name="Normal 32 3 6 6 2" xfId="29994"/>
    <cellStyle name="Normal 32 3 6 7" xfId="18003"/>
    <cellStyle name="Normal 32 3 6 7 2" xfId="32447"/>
    <cellStyle name="Normal 32 3 6 8" xfId="20211"/>
    <cellStyle name="Normal 32 3 6 8 2" xfId="33791"/>
    <cellStyle name="Normal 32 3 6 9" xfId="23314"/>
    <cellStyle name="Normal 32 3 7" xfId="3936"/>
    <cellStyle name="Normal 32 3 7 2" xfId="7052"/>
    <cellStyle name="Normal 32 3 7 2 2" xfId="26646"/>
    <cellStyle name="Normal 32 3 7 3" xfId="10700"/>
    <cellStyle name="Normal 32 3 7 3 2" xfId="27990"/>
    <cellStyle name="Normal 32 3 7 4" xfId="12907"/>
    <cellStyle name="Normal 32 3 7 4 2" xfId="29334"/>
    <cellStyle name="Normal 32 3 7 5" xfId="16048"/>
    <cellStyle name="Normal 32 3 7 5 2" xfId="31128"/>
    <cellStyle name="Normal 32 3 7 6" xfId="17322"/>
    <cellStyle name="Normal 32 3 7 6 2" xfId="32022"/>
    <cellStyle name="Normal 32 3 7 7" xfId="19529"/>
    <cellStyle name="Normal 32 3 7 7 2" xfId="33366"/>
    <cellStyle name="Normal 32 3 7 8" xfId="21737"/>
    <cellStyle name="Normal 32 3 7 8 2" xfId="34710"/>
    <cellStyle name="Normal 32 3 7 9" xfId="24891"/>
    <cellStyle name="Normal 32 3 8" xfId="4253"/>
    <cellStyle name="Normal 32 3 8 2" xfId="7146"/>
    <cellStyle name="Normal 32 3 8 2 2" xfId="26740"/>
    <cellStyle name="Normal 32 3 8 3" xfId="10794"/>
    <cellStyle name="Normal 32 3 8 3 2" xfId="28084"/>
    <cellStyle name="Normal 32 3 8 4" xfId="13001"/>
    <cellStyle name="Normal 32 3 8 4 2" xfId="29428"/>
    <cellStyle name="Normal 32 3 8 5" xfId="16244"/>
    <cellStyle name="Normal 32 3 8 5 2" xfId="31289"/>
    <cellStyle name="Normal 32 3 8 6" xfId="17416"/>
    <cellStyle name="Normal 32 3 8 6 2" xfId="32116"/>
    <cellStyle name="Normal 32 3 8 7" xfId="19623"/>
    <cellStyle name="Normal 32 3 8 7 2" xfId="33460"/>
    <cellStyle name="Normal 32 3 8 8" xfId="21831"/>
    <cellStyle name="Normal 32 3 8 8 2" xfId="34804"/>
    <cellStyle name="Normal 32 3 8 9" xfId="24985"/>
    <cellStyle name="Normal 32 3 9" xfId="4804"/>
    <cellStyle name="Normal 32 3 9 2" xfId="25288"/>
    <cellStyle name="Normal 32 4" xfId="1189"/>
    <cellStyle name="Normal 32 4 10" xfId="11203"/>
    <cellStyle name="Normal 32 4 10 2" xfId="28341"/>
    <cellStyle name="Normal 32 4 11" xfId="13849"/>
    <cellStyle name="Normal 32 4 11 2" xfId="29877"/>
    <cellStyle name="Normal 32 4 12" xfId="15651"/>
    <cellStyle name="Normal 32 4 12 2" xfId="30922"/>
    <cellStyle name="Normal 32 4 13" xfId="17825"/>
    <cellStyle name="Normal 32 4 13 2" xfId="32373"/>
    <cellStyle name="Normal 32 4 14" xfId="20033"/>
    <cellStyle name="Normal 32 4 14 2" xfId="33717"/>
    <cellStyle name="Normal 32 4 15" xfId="22166"/>
    <cellStyle name="Normal 32 4 2" xfId="2114"/>
    <cellStyle name="Normal 32 4 2 10" xfId="22521"/>
    <cellStyle name="Normal 32 4 2 2" xfId="5216"/>
    <cellStyle name="Normal 32 4 2 2 2" xfId="23908"/>
    <cellStyle name="Normal 32 4 2 3" xfId="7799"/>
    <cellStyle name="Normal 32 4 2 3 2" xfId="25916"/>
    <cellStyle name="Normal 32 4 2 4" xfId="9631"/>
    <cellStyle name="Normal 32 4 2 4 2" xfId="27389"/>
    <cellStyle name="Normal 32 4 2 5" xfId="11838"/>
    <cellStyle name="Normal 32 4 2 5 2" xfId="28733"/>
    <cellStyle name="Normal 32 4 2 6" xfId="14617"/>
    <cellStyle name="Normal 32 4 2 6 2" xfId="30341"/>
    <cellStyle name="Normal 32 4 2 7" xfId="13242"/>
    <cellStyle name="Normal 32 4 2 7 2" xfId="29586"/>
    <cellStyle name="Normal 32 4 2 8" xfId="18460"/>
    <cellStyle name="Normal 32 4 2 8 2" xfId="32765"/>
    <cellStyle name="Normal 32 4 2 9" xfId="20668"/>
    <cellStyle name="Normal 32 4 2 9 2" xfId="34109"/>
    <cellStyle name="Normal 32 4 3" xfId="2983"/>
    <cellStyle name="Normal 32 4 3 10" xfId="22909"/>
    <cellStyle name="Normal 32 4 3 2" xfId="5604"/>
    <cellStyle name="Normal 32 4 3 2 2" xfId="24474"/>
    <cellStyle name="Normal 32 4 3 3" xfId="8354"/>
    <cellStyle name="Normal 32 4 3 3 2" xfId="26299"/>
    <cellStyle name="Normal 32 4 3 4" xfId="10198"/>
    <cellStyle name="Normal 32 4 3 4 2" xfId="27643"/>
    <cellStyle name="Normal 32 4 3 5" xfId="12405"/>
    <cellStyle name="Normal 32 4 3 5 2" xfId="28987"/>
    <cellStyle name="Normal 32 4 3 6" xfId="15344"/>
    <cellStyle name="Normal 32 4 3 6 2" xfId="30671"/>
    <cellStyle name="Normal 32 4 3 7" xfId="16820"/>
    <cellStyle name="Normal 32 4 3 7 2" xfId="31675"/>
    <cellStyle name="Normal 32 4 3 8" xfId="19027"/>
    <cellStyle name="Normal 32 4 3 8 2" xfId="33019"/>
    <cellStyle name="Normal 32 4 3 9" xfId="21235"/>
    <cellStyle name="Normal 32 4 3 9 2" xfId="34363"/>
    <cellStyle name="Normal 32 4 4" xfId="3278"/>
    <cellStyle name="Normal 32 4 4 10" xfId="23077"/>
    <cellStyle name="Normal 32 4 4 2" xfId="5772"/>
    <cellStyle name="Normal 32 4 4 2 2" xfId="24642"/>
    <cellStyle name="Normal 32 4 4 3" xfId="8522"/>
    <cellStyle name="Normal 32 4 4 3 2" xfId="26441"/>
    <cellStyle name="Normal 32 4 4 4" xfId="10366"/>
    <cellStyle name="Normal 32 4 4 4 2" xfId="27785"/>
    <cellStyle name="Normal 32 4 4 5" xfId="12573"/>
    <cellStyle name="Normal 32 4 4 5 2" xfId="29129"/>
    <cellStyle name="Normal 32 4 4 6" xfId="15572"/>
    <cellStyle name="Normal 32 4 4 6 2" xfId="30847"/>
    <cellStyle name="Normal 32 4 4 7" xfId="16988"/>
    <cellStyle name="Normal 32 4 4 7 2" xfId="31817"/>
    <cellStyle name="Normal 32 4 4 8" xfId="19195"/>
    <cellStyle name="Normal 32 4 4 8 2" xfId="33161"/>
    <cellStyle name="Normal 32 4 4 9" xfId="21403"/>
    <cellStyle name="Normal 32 4 4 9 2" xfId="34505"/>
    <cellStyle name="Normal 32 4 5" xfId="3458"/>
    <cellStyle name="Normal 32 4 5 2" xfId="6116"/>
    <cellStyle name="Normal 32 4 5 2 2" xfId="26526"/>
    <cellStyle name="Normal 32 4 5 3" xfId="10451"/>
    <cellStyle name="Normal 32 4 5 3 2" xfId="27870"/>
    <cellStyle name="Normal 32 4 5 4" xfId="12658"/>
    <cellStyle name="Normal 32 4 5 4 2" xfId="29214"/>
    <cellStyle name="Normal 32 4 5 5" xfId="15702"/>
    <cellStyle name="Normal 32 4 5 5 2" xfId="30957"/>
    <cellStyle name="Normal 32 4 5 6" xfId="17073"/>
    <cellStyle name="Normal 32 4 5 6 2" xfId="31902"/>
    <cellStyle name="Normal 32 4 5 7" xfId="19280"/>
    <cellStyle name="Normal 32 4 5 7 2" xfId="33246"/>
    <cellStyle name="Normal 32 4 5 8" xfId="21488"/>
    <cellStyle name="Normal 32 4 5 8 2" xfId="34590"/>
    <cellStyle name="Normal 32 4 5 9" xfId="23379"/>
    <cellStyle name="Normal 32 4 6" xfId="1725"/>
    <cellStyle name="Normal 32 4 6 2" xfId="6413"/>
    <cellStyle name="Normal 32 4 6 2 2" xfId="25660"/>
    <cellStyle name="Normal 32 4 6 3" xfId="9351"/>
    <cellStyle name="Normal 32 4 6 3 2" xfId="27176"/>
    <cellStyle name="Normal 32 4 6 4" xfId="11558"/>
    <cellStyle name="Normal 32 4 6 4 2" xfId="28520"/>
    <cellStyle name="Normal 32 4 6 5" xfId="14287"/>
    <cellStyle name="Normal 32 4 6 5 2" xfId="30097"/>
    <cellStyle name="Normal 32 4 6 6" xfId="14905"/>
    <cellStyle name="Normal 32 4 6 6 2" xfId="30442"/>
    <cellStyle name="Normal 32 4 6 7" xfId="18180"/>
    <cellStyle name="Normal 32 4 6 7 2" xfId="32552"/>
    <cellStyle name="Normal 32 4 6 8" xfId="20388"/>
    <cellStyle name="Normal 32 4 6 8 2" xfId="33896"/>
    <cellStyle name="Normal 32 4 6 9" xfId="23681"/>
    <cellStyle name="Normal 32 4 7" xfId="4505"/>
    <cellStyle name="Normal 32 4 7 2" xfId="7227"/>
    <cellStyle name="Normal 32 4 7 2 2" xfId="26821"/>
    <cellStyle name="Normal 32 4 7 3" xfId="10875"/>
    <cellStyle name="Normal 32 4 7 3 2" xfId="28165"/>
    <cellStyle name="Normal 32 4 7 4" xfId="13082"/>
    <cellStyle name="Normal 32 4 7 4 2" xfId="29509"/>
    <cellStyle name="Normal 32 4 7 5" xfId="16411"/>
    <cellStyle name="Normal 32 4 7 5 2" xfId="31419"/>
    <cellStyle name="Normal 32 4 7 6" xfId="17497"/>
    <cellStyle name="Normal 32 4 7 6 2" xfId="32197"/>
    <cellStyle name="Normal 32 4 7 7" xfId="19704"/>
    <cellStyle name="Normal 32 4 7 7 2" xfId="33541"/>
    <cellStyle name="Normal 32 4 7 8" xfId="21912"/>
    <cellStyle name="Normal 32 4 7 8 2" xfId="34885"/>
    <cellStyle name="Normal 32 4 7 9" xfId="25066"/>
    <cellStyle name="Normal 32 4 8" xfId="4861"/>
    <cellStyle name="Normal 32 4 8 2" xfId="25353"/>
    <cellStyle name="Normal 32 4 9" xfId="8996"/>
    <cellStyle name="Normal 32 4 9 2" xfId="26997"/>
    <cellStyle name="Normal 32 5" xfId="1761"/>
    <cellStyle name="Normal 32 5 10" xfId="22340"/>
    <cellStyle name="Normal 32 5 2" xfId="5035"/>
    <cellStyle name="Normal 32 5 2 2" xfId="23710"/>
    <cellStyle name="Normal 32 5 3" xfId="7637"/>
    <cellStyle name="Normal 32 5 3 2" xfId="25689"/>
    <cellStyle name="Normal 32 5 4" xfId="9381"/>
    <cellStyle name="Normal 32 5 4 2" xfId="27205"/>
    <cellStyle name="Normal 32 5 5" xfId="11588"/>
    <cellStyle name="Normal 32 5 5 2" xfId="28549"/>
    <cellStyle name="Normal 32 5 6" xfId="14320"/>
    <cellStyle name="Normal 32 5 6 2" xfId="30127"/>
    <cellStyle name="Normal 32 5 7" xfId="13409"/>
    <cellStyle name="Normal 32 5 7 2" xfId="29654"/>
    <cellStyle name="Normal 32 5 8" xfId="18210"/>
    <cellStyle name="Normal 32 5 8 2" xfId="32581"/>
    <cellStyle name="Normal 32 5 9" xfId="20418"/>
    <cellStyle name="Normal 32 5 9 2" xfId="33925"/>
    <cellStyle name="Normal 32 6" xfId="2738"/>
    <cellStyle name="Normal 32 6 10" xfId="22738"/>
    <cellStyle name="Normal 32 6 2" xfId="5433"/>
    <cellStyle name="Normal 32 6 2 2" xfId="24303"/>
    <cellStyle name="Normal 32 6 3" xfId="8183"/>
    <cellStyle name="Normal 32 6 3 2" xfId="26179"/>
    <cellStyle name="Normal 32 6 4" xfId="10027"/>
    <cellStyle name="Normal 32 6 4 2" xfId="27523"/>
    <cellStyle name="Normal 32 6 5" xfId="12234"/>
    <cellStyle name="Normal 32 6 5 2" xfId="28867"/>
    <cellStyle name="Normal 32 6 6" xfId="15133"/>
    <cellStyle name="Normal 32 6 6 2" xfId="30528"/>
    <cellStyle name="Normal 32 6 7" xfId="16649"/>
    <cellStyle name="Normal 32 6 7 2" xfId="31555"/>
    <cellStyle name="Normal 32 6 8" xfId="18856"/>
    <cellStyle name="Normal 32 6 8 2" xfId="32899"/>
    <cellStyle name="Normal 32 6 9" xfId="21064"/>
    <cellStyle name="Normal 32 6 9 2" xfId="34243"/>
    <cellStyle name="Normal 32 7" xfId="2631"/>
    <cellStyle name="Normal 32 7 10" xfId="22692"/>
    <cellStyle name="Normal 32 7 2" xfId="5387"/>
    <cellStyle name="Normal 32 7 2 2" xfId="24257"/>
    <cellStyle name="Normal 32 7 3" xfId="8137"/>
    <cellStyle name="Normal 32 7 3 2" xfId="26133"/>
    <cellStyle name="Normal 32 7 4" xfId="9981"/>
    <cellStyle name="Normal 32 7 4 2" xfId="27477"/>
    <cellStyle name="Normal 32 7 5" xfId="12188"/>
    <cellStyle name="Normal 32 7 5 2" xfId="28821"/>
    <cellStyle name="Normal 32 7 6" xfId="15061"/>
    <cellStyle name="Normal 32 7 6 2" xfId="30474"/>
    <cellStyle name="Normal 32 7 7" xfId="16603"/>
    <cellStyle name="Normal 32 7 7 2" xfId="31509"/>
    <cellStyle name="Normal 32 7 8" xfId="18810"/>
    <cellStyle name="Normal 32 7 8 2" xfId="32853"/>
    <cellStyle name="Normal 32 7 9" xfId="21018"/>
    <cellStyle name="Normal 32 7 9 2" xfId="34197"/>
    <cellStyle name="Normal 32 8" xfId="1768"/>
    <cellStyle name="Normal 32 8 2" xfId="5935"/>
    <cellStyle name="Normal 32 8 2 2" xfId="25695"/>
    <cellStyle name="Normal 32 8 3" xfId="9387"/>
    <cellStyle name="Normal 32 8 3 2" xfId="27211"/>
    <cellStyle name="Normal 32 8 4" xfId="11594"/>
    <cellStyle name="Normal 32 8 4 2" xfId="28555"/>
    <cellStyle name="Normal 32 8 5" xfId="14327"/>
    <cellStyle name="Normal 32 8 5 2" xfId="30134"/>
    <cellStyle name="Normal 32 8 6" xfId="16251"/>
    <cellStyle name="Normal 32 8 6 2" xfId="31293"/>
    <cellStyle name="Normal 32 8 7" xfId="18216"/>
    <cellStyle name="Normal 32 8 7 2" xfId="32587"/>
    <cellStyle name="Normal 32 8 8" xfId="20424"/>
    <cellStyle name="Normal 32 8 8 2" xfId="33931"/>
    <cellStyle name="Normal 32 8 9" xfId="23198"/>
    <cellStyle name="Normal 32 9" xfId="4104"/>
    <cellStyle name="Normal 32 9 2" xfId="7099"/>
    <cellStyle name="Normal 32 9 2 2" xfId="26693"/>
    <cellStyle name="Normal 32 9 3" xfId="10747"/>
    <cellStyle name="Normal 32 9 3 2" xfId="28037"/>
    <cellStyle name="Normal 32 9 4" xfId="12954"/>
    <cellStyle name="Normal 32 9 4 2" xfId="29381"/>
    <cellStyle name="Normal 32 9 5" xfId="16144"/>
    <cellStyle name="Normal 32 9 5 2" xfId="31207"/>
    <cellStyle name="Normal 32 9 6" xfId="17369"/>
    <cellStyle name="Normal 32 9 6 2" xfId="32069"/>
    <cellStyle name="Normal 32 9 7" xfId="19576"/>
    <cellStyle name="Normal 32 9 7 2" xfId="33413"/>
    <cellStyle name="Normal 32 9 8" xfId="21784"/>
    <cellStyle name="Normal 32 9 8 2" xfId="34757"/>
    <cellStyle name="Normal 32 9 9" xfId="24938"/>
    <cellStyle name="Normal 33" xfId="655"/>
    <cellStyle name="Normal 33 10" xfId="1826"/>
    <cellStyle name="Normal 33 10 2" xfId="6436"/>
    <cellStyle name="Normal 33 10 2 2" xfId="25722"/>
    <cellStyle name="Normal 33 10 3" xfId="9421"/>
    <cellStyle name="Normal 33 10 3 2" xfId="27238"/>
    <cellStyle name="Normal 33 10 4" xfId="11628"/>
    <cellStyle name="Normal 33 10 4 2" xfId="28582"/>
    <cellStyle name="Normal 33 10 5" xfId="14374"/>
    <cellStyle name="Normal 33 10 5 2" xfId="30169"/>
    <cellStyle name="Normal 33 10 6" xfId="16492"/>
    <cellStyle name="Normal 33 10 6 2" xfId="31491"/>
    <cellStyle name="Normal 33 10 7" xfId="18250"/>
    <cellStyle name="Normal 33 10 7 2" xfId="32614"/>
    <cellStyle name="Normal 33 10 8" xfId="20458"/>
    <cellStyle name="Normal 33 10 8 2" xfId="33958"/>
    <cellStyle name="Normal 33 10 9" xfId="23731"/>
    <cellStyle name="Normal 33 11" xfId="4716"/>
    <cellStyle name="Normal 33 11 2" xfId="25167"/>
    <cellStyle name="Normal 33 12" xfId="8810"/>
    <cellStyle name="Normal 33 12 2" xfId="26896"/>
    <cellStyle name="Normal 33 13" xfId="11017"/>
    <cellStyle name="Normal 33 13 2" xfId="28240"/>
    <cellStyle name="Normal 33 14" xfId="13480"/>
    <cellStyle name="Normal 33 14 2" xfId="29699"/>
    <cellStyle name="Normal 33 15" xfId="15825"/>
    <cellStyle name="Normal 33 15 2" xfId="31028"/>
    <cellStyle name="Normal 33 16" xfId="17639"/>
    <cellStyle name="Normal 33 16 2" xfId="32272"/>
    <cellStyle name="Normal 33 17" xfId="19847"/>
    <cellStyle name="Normal 33 17 2" xfId="33616"/>
    <cellStyle name="Normal 33 18" xfId="22021"/>
    <cellStyle name="Normal 33 19" xfId="37890"/>
    <cellStyle name="Normal 33 2" xfId="958"/>
    <cellStyle name="Normal 33 2 10" xfId="8876"/>
    <cellStyle name="Normal 33 2 10 2" xfId="26928"/>
    <cellStyle name="Normal 33 2 11" xfId="11083"/>
    <cellStyle name="Normal 33 2 11 2" xfId="28272"/>
    <cellStyle name="Normal 33 2 12" xfId="13667"/>
    <cellStyle name="Normal 33 2 12 2" xfId="29782"/>
    <cellStyle name="Normal 33 2 13" xfId="16289"/>
    <cellStyle name="Normal 33 2 13 2" xfId="31326"/>
    <cellStyle name="Normal 33 2 14" xfId="17705"/>
    <cellStyle name="Normal 33 2 14 2" xfId="32304"/>
    <cellStyle name="Normal 33 2 15" xfId="19913"/>
    <cellStyle name="Normal 33 2 15 2" xfId="33648"/>
    <cellStyle name="Normal 33 2 16" xfId="22072"/>
    <cellStyle name="Normal 33 2 17" xfId="38507"/>
    <cellStyle name="Normal 33 2 2" xfId="1235"/>
    <cellStyle name="Normal 33 2 2 10" xfId="11248"/>
    <cellStyle name="Normal 33 2 2 10 2" xfId="28368"/>
    <cellStyle name="Normal 33 2 2 11" xfId="13894"/>
    <cellStyle name="Normal 33 2 2 11 2" xfId="29904"/>
    <cellStyle name="Normal 33 2 2 12" xfId="15933"/>
    <cellStyle name="Normal 33 2 2 12 2" xfId="31061"/>
    <cellStyle name="Normal 33 2 2 13" xfId="17870"/>
    <cellStyle name="Normal 33 2 2 13 2" xfId="32400"/>
    <cellStyle name="Normal 33 2 2 14" xfId="20078"/>
    <cellStyle name="Normal 33 2 2 14 2" xfId="33744"/>
    <cellStyle name="Normal 33 2 2 15" xfId="22227"/>
    <cellStyle name="Normal 33 2 2 2" xfId="2175"/>
    <cellStyle name="Normal 33 2 2 2 10" xfId="22566"/>
    <cellStyle name="Normal 33 2 2 2 2" xfId="5261"/>
    <cellStyle name="Normal 33 2 2 2 2 2" xfId="23969"/>
    <cellStyle name="Normal 33 2 2 2 3" xfId="7860"/>
    <cellStyle name="Normal 33 2 2 2 3 2" xfId="25977"/>
    <cellStyle name="Normal 33 2 2 2 4" xfId="9692"/>
    <cellStyle name="Normal 33 2 2 2 4 2" xfId="27416"/>
    <cellStyle name="Normal 33 2 2 2 5" xfId="11899"/>
    <cellStyle name="Normal 33 2 2 2 5 2" xfId="28760"/>
    <cellStyle name="Normal 33 2 2 2 6" xfId="14678"/>
    <cellStyle name="Normal 33 2 2 2 6 2" xfId="30368"/>
    <cellStyle name="Normal 33 2 2 2 7" xfId="13710"/>
    <cellStyle name="Normal 33 2 2 2 7 2" xfId="29803"/>
    <cellStyle name="Normal 33 2 2 2 8" xfId="18521"/>
    <cellStyle name="Normal 33 2 2 2 8 2" xfId="32792"/>
    <cellStyle name="Normal 33 2 2 2 9" xfId="20729"/>
    <cellStyle name="Normal 33 2 2 2 9 2" xfId="34136"/>
    <cellStyle name="Normal 33 2 2 3" xfId="3028"/>
    <cellStyle name="Normal 33 2 2 3 10" xfId="22936"/>
    <cellStyle name="Normal 33 2 2 3 2" xfId="5631"/>
    <cellStyle name="Normal 33 2 2 3 2 2" xfId="24501"/>
    <cellStyle name="Normal 33 2 2 3 3" xfId="8381"/>
    <cellStyle name="Normal 33 2 2 3 3 2" xfId="26326"/>
    <cellStyle name="Normal 33 2 2 3 4" xfId="10225"/>
    <cellStyle name="Normal 33 2 2 3 4 2" xfId="27670"/>
    <cellStyle name="Normal 33 2 2 3 5" xfId="12432"/>
    <cellStyle name="Normal 33 2 2 3 5 2" xfId="29014"/>
    <cellStyle name="Normal 33 2 2 3 6" xfId="15382"/>
    <cellStyle name="Normal 33 2 2 3 6 2" xfId="30706"/>
    <cellStyle name="Normal 33 2 2 3 7" xfId="16847"/>
    <cellStyle name="Normal 33 2 2 3 7 2" xfId="31702"/>
    <cellStyle name="Normal 33 2 2 3 8" xfId="19054"/>
    <cellStyle name="Normal 33 2 2 3 8 2" xfId="33046"/>
    <cellStyle name="Normal 33 2 2 3 9" xfId="21262"/>
    <cellStyle name="Normal 33 2 2 3 9 2" xfId="34390"/>
    <cellStyle name="Normal 33 2 2 4" xfId="3323"/>
    <cellStyle name="Normal 33 2 2 4 10" xfId="23104"/>
    <cellStyle name="Normal 33 2 2 4 2" xfId="5799"/>
    <cellStyle name="Normal 33 2 2 4 2 2" xfId="24669"/>
    <cellStyle name="Normal 33 2 2 4 3" xfId="8549"/>
    <cellStyle name="Normal 33 2 2 4 3 2" xfId="26468"/>
    <cellStyle name="Normal 33 2 2 4 4" xfId="10393"/>
    <cellStyle name="Normal 33 2 2 4 4 2" xfId="27812"/>
    <cellStyle name="Normal 33 2 2 4 5" xfId="12600"/>
    <cellStyle name="Normal 33 2 2 4 5 2" xfId="29156"/>
    <cellStyle name="Normal 33 2 2 4 6" xfId="15609"/>
    <cellStyle name="Normal 33 2 2 4 6 2" xfId="30880"/>
    <cellStyle name="Normal 33 2 2 4 7" xfId="17015"/>
    <cellStyle name="Normal 33 2 2 4 7 2" xfId="31844"/>
    <cellStyle name="Normal 33 2 2 4 8" xfId="19222"/>
    <cellStyle name="Normal 33 2 2 4 8 2" xfId="33188"/>
    <cellStyle name="Normal 33 2 2 4 9" xfId="21430"/>
    <cellStyle name="Normal 33 2 2 4 9 2" xfId="34532"/>
    <cellStyle name="Normal 33 2 2 5" xfId="3519"/>
    <cellStyle name="Normal 33 2 2 5 2" xfId="6161"/>
    <cellStyle name="Normal 33 2 2 5 2 2" xfId="26553"/>
    <cellStyle name="Normal 33 2 2 5 3" xfId="10512"/>
    <cellStyle name="Normal 33 2 2 5 3 2" xfId="27897"/>
    <cellStyle name="Normal 33 2 2 5 4" xfId="12719"/>
    <cellStyle name="Normal 33 2 2 5 4 2" xfId="29241"/>
    <cellStyle name="Normal 33 2 2 5 5" xfId="15763"/>
    <cellStyle name="Normal 33 2 2 5 5 2" xfId="30984"/>
    <cellStyle name="Normal 33 2 2 5 6" xfId="17134"/>
    <cellStyle name="Normal 33 2 2 5 6 2" xfId="31929"/>
    <cellStyle name="Normal 33 2 2 5 7" xfId="19341"/>
    <cellStyle name="Normal 33 2 2 5 7 2" xfId="33273"/>
    <cellStyle name="Normal 33 2 2 5 8" xfId="21549"/>
    <cellStyle name="Normal 33 2 2 5 8 2" xfId="34617"/>
    <cellStyle name="Normal 33 2 2 5 9" xfId="23424"/>
    <cellStyle name="Normal 33 2 2 6" xfId="3960"/>
    <cellStyle name="Normal 33 2 2 6 2" xfId="7063"/>
    <cellStyle name="Normal 33 2 2 6 2 2" xfId="26657"/>
    <cellStyle name="Normal 33 2 2 6 3" xfId="10711"/>
    <cellStyle name="Normal 33 2 2 6 3 2" xfId="28001"/>
    <cellStyle name="Normal 33 2 2 6 4" xfId="12918"/>
    <cellStyle name="Normal 33 2 2 6 4 2" xfId="29345"/>
    <cellStyle name="Normal 33 2 2 6 5" xfId="16061"/>
    <cellStyle name="Normal 33 2 2 6 5 2" xfId="31139"/>
    <cellStyle name="Normal 33 2 2 6 6" xfId="17333"/>
    <cellStyle name="Normal 33 2 2 6 6 2" xfId="32033"/>
    <cellStyle name="Normal 33 2 2 6 7" xfId="19540"/>
    <cellStyle name="Normal 33 2 2 6 7 2" xfId="33377"/>
    <cellStyle name="Normal 33 2 2 6 8" xfId="21748"/>
    <cellStyle name="Normal 33 2 2 6 8 2" xfId="34721"/>
    <cellStyle name="Normal 33 2 2 6 9" xfId="24902"/>
    <cellStyle name="Normal 33 2 2 7" xfId="4606"/>
    <cellStyle name="Normal 33 2 2 7 2" xfId="7278"/>
    <cellStyle name="Normal 33 2 2 7 2 2" xfId="26872"/>
    <cellStyle name="Normal 33 2 2 7 3" xfId="10926"/>
    <cellStyle name="Normal 33 2 2 7 3 2" xfId="28216"/>
    <cellStyle name="Normal 33 2 2 7 4" xfId="13133"/>
    <cellStyle name="Normal 33 2 2 7 4 2" xfId="29560"/>
    <cellStyle name="Normal 33 2 2 7 5" xfId="16482"/>
    <cellStyle name="Normal 33 2 2 7 5 2" xfId="31485"/>
    <cellStyle name="Normal 33 2 2 7 6" xfId="17548"/>
    <cellStyle name="Normal 33 2 2 7 6 2" xfId="32248"/>
    <cellStyle name="Normal 33 2 2 7 7" xfId="19755"/>
    <cellStyle name="Normal 33 2 2 7 7 2" xfId="33592"/>
    <cellStyle name="Normal 33 2 2 7 8" xfId="21963"/>
    <cellStyle name="Normal 33 2 2 7 8 2" xfId="34936"/>
    <cellStyle name="Normal 33 2 2 7 9" xfId="25117"/>
    <cellStyle name="Normal 33 2 2 8" xfId="4922"/>
    <cellStyle name="Normal 33 2 2 8 2" xfId="25398"/>
    <cellStyle name="Normal 33 2 2 9" xfId="9041"/>
    <cellStyle name="Normal 33 2 2 9 2" xfId="27024"/>
    <cellStyle name="Normal 33 2 3" xfId="1987"/>
    <cellStyle name="Normal 33 2 3 10" xfId="22401"/>
    <cellStyle name="Normal 33 2 3 2" xfId="5096"/>
    <cellStyle name="Normal 33 2 3 2 2" xfId="23798"/>
    <cellStyle name="Normal 33 2 3 3" xfId="7699"/>
    <cellStyle name="Normal 33 2 3 3 2" xfId="25804"/>
    <cellStyle name="Normal 33 2 3 4" xfId="9513"/>
    <cellStyle name="Normal 33 2 3 4 2" xfId="27302"/>
    <cellStyle name="Normal 33 2 3 5" xfId="11720"/>
    <cellStyle name="Normal 33 2 3 5 2" xfId="28646"/>
    <cellStyle name="Normal 33 2 3 6" xfId="14497"/>
    <cellStyle name="Normal 33 2 3 6 2" xfId="30253"/>
    <cellStyle name="Normal 33 2 3 7" xfId="13272"/>
    <cellStyle name="Normal 33 2 3 7 2" xfId="29600"/>
    <cellStyle name="Normal 33 2 3 8" xfId="18342"/>
    <cellStyle name="Normal 33 2 3 8 2" xfId="32678"/>
    <cellStyle name="Normal 33 2 3 9" xfId="20550"/>
    <cellStyle name="Normal 33 2 3 9 2" xfId="34022"/>
    <cellStyle name="Normal 33 2 4" xfId="2842"/>
    <cellStyle name="Normal 33 2 4 10" xfId="22807"/>
    <cellStyle name="Normal 33 2 4 2" xfId="5502"/>
    <cellStyle name="Normal 33 2 4 2 2" xfId="24372"/>
    <cellStyle name="Normal 33 2 4 3" xfId="8252"/>
    <cellStyle name="Normal 33 2 4 3 2" xfId="26222"/>
    <cellStyle name="Normal 33 2 4 4" xfId="10096"/>
    <cellStyle name="Normal 33 2 4 4 2" xfId="27566"/>
    <cellStyle name="Normal 33 2 4 5" xfId="12303"/>
    <cellStyle name="Normal 33 2 4 5 2" xfId="28910"/>
    <cellStyle name="Normal 33 2 4 6" xfId="15222"/>
    <cellStyle name="Normal 33 2 4 6 2" xfId="30580"/>
    <cellStyle name="Normal 33 2 4 7" xfId="16718"/>
    <cellStyle name="Normal 33 2 4 7 2" xfId="31598"/>
    <cellStyle name="Normal 33 2 4 8" xfId="18925"/>
    <cellStyle name="Normal 33 2 4 8 2" xfId="32942"/>
    <cellStyle name="Normal 33 2 4 9" xfId="21133"/>
    <cellStyle name="Normal 33 2 4 9 2" xfId="34286"/>
    <cellStyle name="Normal 33 2 5" xfId="3158"/>
    <cellStyle name="Normal 33 2 5 10" xfId="23008"/>
    <cellStyle name="Normal 33 2 5 2" xfId="5703"/>
    <cellStyle name="Normal 33 2 5 2 2" xfId="24573"/>
    <cellStyle name="Normal 33 2 5 3" xfId="8453"/>
    <cellStyle name="Normal 33 2 5 3 2" xfId="26372"/>
    <cellStyle name="Normal 33 2 5 4" xfId="10297"/>
    <cellStyle name="Normal 33 2 5 4 2" xfId="27716"/>
    <cellStyle name="Normal 33 2 5 5" xfId="12504"/>
    <cellStyle name="Normal 33 2 5 5 2" xfId="29060"/>
    <cellStyle name="Normal 33 2 5 6" xfId="15485"/>
    <cellStyle name="Normal 33 2 5 6 2" xfId="30768"/>
    <cellStyle name="Normal 33 2 5 7" xfId="16919"/>
    <cellStyle name="Normal 33 2 5 7 2" xfId="31748"/>
    <cellStyle name="Normal 33 2 5 8" xfId="19126"/>
    <cellStyle name="Normal 33 2 5 8 2" xfId="33092"/>
    <cellStyle name="Normal 33 2 5 9" xfId="21334"/>
    <cellStyle name="Normal 33 2 5 9 2" xfId="34436"/>
    <cellStyle name="Normal 33 2 6" xfId="1923"/>
    <cellStyle name="Normal 33 2 6 2" xfId="5996"/>
    <cellStyle name="Normal 33 2 6 2 2" xfId="25759"/>
    <cellStyle name="Normal 33 2 6 3" xfId="9468"/>
    <cellStyle name="Normal 33 2 6 3 2" xfId="27275"/>
    <cellStyle name="Normal 33 2 6 4" xfId="11675"/>
    <cellStyle name="Normal 33 2 6 4 2" xfId="28619"/>
    <cellStyle name="Normal 33 2 6 5" xfId="14444"/>
    <cellStyle name="Normal 33 2 6 5 2" xfId="30220"/>
    <cellStyle name="Normal 33 2 6 6" xfId="14835"/>
    <cellStyle name="Normal 33 2 6 6 2" xfId="30429"/>
    <cellStyle name="Normal 33 2 6 7" xfId="18297"/>
    <cellStyle name="Normal 33 2 6 7 2" xfId="32651"/>
    <cellStyle name="Normal 33 2 6 8" xfId="20505"/>
    <cellStyle name="Normal 33 2 6 8 2" xfId="33995"/>
    <cellStyle name="Normal 33 2 6 9" xfId="23259"/>
    <cellStyle name="Normal 33 2 7" xfId="4177"/>
    <cellStyle name="Normal 33 2 7 2" xfId="7117"/>
    <cellStyle name="Normal 33 2 7 2 2" xfId="26711"/>
    <cellStyle name="Normal 33 2 7 3" xfId="10765"/>
    <cellStyle name="Normal 33 2 7 3 2" xfId="28055"/>
    <cellStyle name="Normal 33 2 7 4" xfId="12972"/>
    <cellStyle name="Normal 33 2 7 4 2" xfId="29399"/>
    <cellStyle name="Normal 33 2 7 5" xfId="16191"/>
    <cellStyle name="Normal 33 2 7 5 2" xfId="31243"/>
    <cellStyle name="Normal 33 2 7 6" xfId="17387"/>
    <cellStyle name="Normal 33 2 7 6 2" xfId="32087"/>
    <cellStyle name="Normal 33 2 7 7" xfId="19594"/>
    <cellStyle name="Normal 33 2 7 7 2" xfId="33431"/>
    <cellStyle name="Normal 33 2 7 8" xfId="21802"/>
    <cellStyle name="Normal 33 2 7 8 2" xfId="34775"/>
    <cellStyle name="Normal 33 2 7 9" xfId="24956"/>
    <cellStyle name="Normal 33 2 8" xfId="4252"/>
    <cellStyle name="Normal 33 2 8 2" xfId="7145"/>
    <cellStyle name="Normal 33 2 8 2 2" xfId="26739"/>
    <cellStyle name="Normal 33 2 8 3" xfId="10793"/>
    <cellStyle name="Normal 33 2 8 3 2" xfId="28083"/>
    <cellStyle name="Normal 33 2 8 4" xfId="13000"/>
    <cellStyle name="Normal 33 2 8 4 2" xfId="29427"/>
    <cellStyle name="Normal 33 2 8 5" xfId="16243"/>
    <cellStyle name="Normal 33 2 8 5 2" xfId="31288"/>
    <cellStyle name="Normal 33 2 8 6" xfId="17415"/>
    <cellStyle name="Normal 33 2 8 6 2" xfId="32115"/>
    <cellStyle name="Normal 33 2 8 7" xfId="19622"/>
    <cellStyle name="Normal 33 2 8 7 2" xfId="33459"/>
    <cellStyle name="Normal 33 2 8 8" xfId="21830"/>
    <cellStyle name="Normal 33 2 8 8 2" xfId="34803"/>
    <cellStyle name="Normal 33 2 8 9" xfId="24984"/>
    <cellStyle name="Normal 33 2 9" xfId="4767"/>
    <cellStyle name="Normal 33 2 9 2" xfId="25233"/>
    <cellStyle name="Normal 33 3" xfId="1119"/>
    <cellStyle name="Normal 33 3 10" xfId="8926"/>
    <cellStyle name="Normal 33 3 10 2" xfId="26960"/>
    <cellStyle name="Normal 33 3 11" xfId="11133"/>
    <cellStyle name="Normal 33 3 11 2" xfId="28304"/>
    <cellStyle name="Normal 33 3 12" xfId="13779"/>
    <cellStyle name="Normal 33 3 12 2" xfId="29840"/>
    <cellStyle name="Normal 33 3 13" xfId="14412"/>
    <cellStyle name="Normal 33 3 13 2" xfId="30197"/>
    <cellStyle name="Normal 33 3 14" xfId="17755"/>
    <cellStyle name="Normal 33 3 14 2" xfId="32336"/>
    <cellStyle name="Normal 33 3 15" xfId="19963"/>
    <cellStyle name="Normal 33 3 15 2" xfId="33680"/>
    <cellStyle name="Normal 33 3 16" xfId="22104"/>
    <cellStyle name="Normal 33 3 2" xfId="1267"/>
    <cellStyle name="Normal 33 3 2 10" xfId="11280"/>
    <cellStyle name="Normal 33 3 2 10 2" xfId="28400"/>
    <cellStyle name="Normal 33 3 2 11" xfId="13926"/>
    <cellStyle name="Normal 33 3 2 11 2" xfId="29936"/>
    <cellStyle name="Normal 33 3 2 12" xfId="13758"/>
    <cellStyle name="Normal 33 3 2 12 2" xfId="29820"/>
    <cellStyle name="Normal 33 3 2 13" xfId="17902"/>
    <cellStyle name="Normal 33 3 2 13 2" xfId="32432"/>
    <cellStyle name="Normal 33 3 2 14" xfId="20110"/>
    <cellStyle name="Normal 33 3 2 14 2" xfId="33776"/>
    <cellStyle name="Normal 33 3 2 15" xfId="22277"/>
    <cellStyle name="Normal 33 3 2 2" xfId="2226"/>
    <cellStyle name="Normal 33 3 2 2 10" xfId="22598"/>
    <cellStyle name="Normal 33 3 2 2 2" xfId="5293"/>
    <cellStyle name="Normal 33 3 2 2 2 2" xfId="24020"/>
    <cellStyle name="Normal 33 3 2 2 3" xfId="7910"/>
    <cellStyle name="Normal 33 3 2 2 3 2" xfId="26028"/>
    <cellStyle name="Normal 33 3 2 2 4" xfId="9743"/>
    <cellStyle name="Normal 33 3 2 2 4 2" xfId="27449"/>
    <cellStyle name="Normal 33 3 2 2 5" xfId="11950"/>
    <cellStyle name="Normal 33 3 2 2 5 2" xfId="28793"/>
    <cellStyle name="Normal 33 3 2 2 6" xfId="14729"/>
    <cellStyle name="Normal 33 3 2 2 6 2" xfId="30401"/>
    <cellStyle name="Normal 33 3 2 2 7" xfId="15026"/>
    <cellStyle name="Normal 33 3 2 2 7 2" xfId="30451"/>
    <cellStyle name="Normal 33 3 2 2 8" xfId="18572"/>
    <cellStyle name="Normal 33 3 2 2 8 2" xfId="32825"/>
    <cellStyle name="Normal 33 3 2 2 9" xfId="20780"/>
    <cellStyle name="Normal 33 3 2 2 9 2" xfId="34169"/>
    <cellStyle name="Normal 33 3 2 3" xfId="3060"/>
    <cellStyle name="Normal 33 3 2 3 10" xfId="22968"/>
    <cellStyle name="Normal 33 3 2 3 2" xfId="5663"/>
    <cellStyle name="Normal 33 3 2 3 2 2" xfId="24533"/>
    <cellStyle name="Normal 33 3 2 3 3" xfId="8413"/>
    <cellStyle name="Normal 33 3 2 3 3 2" xfId="26358"/>
    <cellStyle name="Normal 33 3 2 3 4" xfId="10257"/>
    <cellStyle name="Normal 33 3 2 3 4 2" xfId="27702"/>
    <cellStyle name="Normal 33 3 2 3 5" xfId="12464"/>
    <cellStyle name="Normal 33 3 2 3 5 2" xfId="29046"/>
    <cellStyle name="Normal 33 3 2 3 6" xfId="15414"/>
    <cellStyle name="Normal 33 3 2 3 6 2" xfId="30738"/>
    <cellStyle name="Normal 33 3 2 3 7" xfId="16879"/>
    <cellStyle name="Normal 33 3 2 3 7 2" xfId="31734"/>
    <cellStyle name="Normal 33 3 2 3 8" xfId="19086"/>
    <cellStyle name="Normal 33 3 2 3 8 2" xfId="33078"/>
    <cellStyle name="Normal 33 3 2 3 9" xfId="21294"/>
    <cellStyle name="Normal 33 3 2 3 9 2" xfId="34422"/>
    <cellStyle name="Normal 33 3 2 4" xfId="3355"/>
    <cellStyle name="Normal 33 3 2 4 10" xfId="23136"/>
    <cellStyle name="Normal 33 3 2 4 2" xfId="5831"/>
    <cellStyle name="Normal 33 3 2 4 2 2" xfId="24701"/>
    <cellStyle name="Normal 33 3 2 4 3" xfId="8581"/>
    <cellStyle name="Normal 33 3 2 4 3 2" xfId="26500"/>
    <cellStyle name="Normal 33 3 2 4 4" xfId="10425"/>
    <cellStyle name="Normal 33 3 2 4 4 2" xfId="27844"/>
    <cellStyle name="Normal 33 3 2 4 5" xfId="12632"/>
    <cellStyle name="Normal 33 3 2 4 5 2" xfId="29188"/>
    <cellStyle name="Normal 33 3 2 4 6" xfId="15641"/>
    <cellStyle name="Normal 33 3 2 4 6 2" xfId="30912"/>
    <cellStyle name="Normal 33 3 2 4 7" xfId="17047"/>
    <cellStyle name="Normal 33 3 2 4 7 2" xfId="31876"/>
    <cellStyle name="Normal 33 3 2 4 8" xfId="19254"/>
    <cellStyle name="Normal 33 3 2 4 8 2" xfId="33220"/>
    <cellStyle name="Normal 33 3 2 4 9" xfId="21462"/>
    <cellStyle name="Normal 33 3 2 4 9 2" xfId="34564"/>
    <cellStyle name="Normal 33 3 2 5" xfId="3569"/>
    <cellStyle name="Normal 33 3 2 5 2" xfId="6193"/>
    <cellStyle name="Normal 33 3 2 5 2 2" xfId="26585"/>
    <cellStyle name="Normal 33 3 2 5 3" xfId="10562"/>
    <cellStyle name="Normal 33 3 2 5 3 2" xfId="27929"/>
    <cellStyle name="Normal 33 3 2 5 4" xfId="12769"/>
    <cellStyle name="Normal 33 3 2 5 4 2" xfId="29273"/>
    <cellStyle name="Normal 33 3 2 5 5" xfId="15813"/>
    <cellStyle name="Normal 33 3 2 5 5 2" xfId="31016"/>
    <cellStyle name="Normal 33 3 2 5 6" xfId="17184"/>
    <cellStyle name="Normal 33 3 2 5 6 2" xfId="31961"/>
    <cellStyle name="Normal 33 3 2 5 7" xfId="19391"/>
    <cellStyle name="Normal 33 3 2 5 7 2" xfId="33305"/>
    <cellStyle name="Normal 33 3 2 5 8" xfId="21599"/>
    <cellStyle name="Normal 33 3 2 5 8 2" xfId="34649"/>
    <cellStyle name="Normal 33 3 2 5 9" xfId="23456"/>
    <cellStyle name="Normal 33 3 2 6" xfId="4338"/>
    <cellStyle name="Normal 33 3 2 6 2" xfId="7179"/>
    <cellStyle name="Normal 33 3 2 6 2 2" xfId="26773"/>
    <cellStyle name="Normal 33 3 2 6 3" xfId="10827"/>
    <cellStyle name="Normal 33 3 2 6 3 2" xfId="28117"/>
    <cellStyle name="Normal 33 3 2 6 4" xfId="13034"/>
    <cellStyle name="Normal 33 3 2 6 4 2" xfId="29461"/>
    <cellStyle name="Normal 33 3 2 6 5" xfId="16301"/>
    <cellStyle name="Normal 33 3 2 6 5 2" xfId="31337"/>
    <cellStyle name="Normal 33 3 2 6 6" xfId="17449"/>
    <cellStyle name="Normal 33 3 2 6 6 2" xfId="32149"/>
    <cellStyle name="Normal 33 3 2 6 7" xfId="19656"/>
    <cellStyle name="Normal 33 3 2 6 7 2" xfId="33493"/>
    <cellStyle name="Normal 33 3 2 6 8" xfId="21864"/>
    <cellStyle name="Normal 33 3 2 6 8 2" xfId="34837"/>
    <cellStyle name="Normal 33 3 2 6 9" xfId="25018"/>
    <cellStyle name="Normal 33 3 2 7" xfId="4217"/>
    <cellStyle name="Normal 33 3 2 7 2" xfId="7132"/>
    <cellStyle name="Normal 33 3 2 7 2 2" xfId="26726"/>
    <cellStyle name="Normal 33 3 2 7 3" xfId="10780"/>
    <cellStyle name="Normal 33 3 2 7 3 2" xfId="28070"/>
    <cellStyle name="Normal 33 3 2 7 4" xfId="12987"/>
    <cellStyle name="Normal 33 3 2 7 4 2" xfId="29414"/>
    <cellStyle name="Normal 33 3 2 7 5" xfId="16219"/>
    <cellStyle name="Normal 33 3 2 7 5 2" xfId="31267"/>
    <cellStyle name="Normal 33 3 2 7 6" xfId="17402"/>
    <cellStyle name="Normal 33 3 2 7 6 2" xfId="32102"/>
    <cellStyle name="Normal 33 3 2 7 7" xfId="19609"/>
    <cellStyle name="Normal 33 3 2 7 7 2" xfId="33446"/>
    <cellStyle name="Normal 33 3 2 7 8" xfId="21817"/>
    <cellStyle name="Normal 33 3 2 7 8 2" xfId="34790"/>
    <cellStyle name="Normal 33 3 2 7 9" xfId="24971"/>
    <cellStyle name="Normal 33 3 2 8" xfId="4972"/>
    <cellStyle name="Normal 33 3 2 8 2" xfId="25430"/>
    <cellStyle name="Normal 33 3 2 9" xfId="9073"/>
    <cellStyle name="Normal 33 3 2 9 2" xfId="27056"/>
    <cellStyle name="Normal 33 3 3" xfId="2028"/>
    <cellStyle name="Normal 33 3 3 10" xfId="22451"/>
    <cellStyle name="Normal 33 3 3 2" xfId="5146"/>
    <cellStyle name="Normal 33 3 3 2 2" xfId="23836"/>
    <cellStyle name="Normal 33 3 3 3" xfId="7732"/>
    <cellStyle name="Normal 33 3 3 3 2" xfId="25844"/>
    <cellStyle name="Normal 33 3 3 4" xfId="9554"/>
    <cellStyle name="Normal 33 3 3 4 2" xfId="27342"/>
    <cellStyle name="Normal 33 3 3 5" xfId="11761"/>
    <cellStyle name="Normal 33 3 3 5 2" xfId="28686"/>
    <cellStyle name="Normal 33 3 3 6" xfId="14538"/>
    <cellStyle name="Normal 33 3 3 6 2" xfId="30293"/>
    <cellStyle name="Normal 33 3 3 7" xfId="15037"/>
    <cellStyle name="Normal 33 3 3 7 2" xfId="30457"/>
    <cellStyle name="Normal 33 3 3 8" xfId="18383"/>
    <cellStyle name="Normal 33 3 3 8 2" xfId="32718"/>
    <cellStyle name="Normal 33 3 3 9" xfId="20591"/>
    <cellStyle name="Normal 33 3 3 9 2" xfId="34062"/>
    <cellStyle name="Normal 33 3 4" xfId="2913"/>
    <cellStyle name="Normal 33 3 4 10" xfId="22847"/>
    <cellStyle name="Normal 33 3 4 2" xfId="5542"/>
    <cellStyle name="Normal 33 3 4 2 2" xfId="24412"/>
    <cellStyle name="Normal 33 3 4 3" xfId="8292"/>
    <cellStyle name="Normal 33 3 4 3 2" xfId="26262"/>
    <cellStyle name="Normal 33 3 4 4" xfId="10136"/>
    <cellStyle name="Normal 33 3 4 4 2" xfId="27606"/>
    <cellStyle name="Normal 33 3 4 5" xfId="12343"/>
    <cellStyle name="Normal 33 3 4 5 2" xfId="28950"/>
    <cellStyle name="Normal 33 3 4 6" xfId="15279"/>
    <cellStyle name="Normal 33 3 4 6 2" xfId="30633"/>
    <cellStyle name="Normal 33 3 4 7" xfId="16758"/>
    <cellStyle name="Normal 33 3 4 7 2" xfId="31638"/>
    <cellStyle name="Normal 33 3 4 8" xfId="18965"/>
    <cellStyle name="Normal 33 3 4 8 2" xfId="32982"/>
    <cellStyle name="Normal 33 3 4 9" xfId="21173"/>
    <cellStyle name="Normal 33 3 4 9 2" xfId="34326"/>
    <cellStyle name="Normal 33 3 5" xfId="3208"/>
    <cellStyle name="Normal 33 3 5 10" xfId="23040"/>
    <cellStyle name="Normal 33 3 5 2" xfId="5735"/>
    <cellStyle name="Normal 33 3 5 2 2" xfId="24605"/>
    <cellStyle name="Normal 33 3 5 3" xfId="8485"/>
    <cellStyle name="Normal 33 3 5 3 2" xfId="26404"/>
    <cellStyle name="Normal 33 3 5 4" xfId="10329"/>
    <cellStyle name="Normal 33 3 5 4 2" xfId="27748"/>
    <cellStyle name="Normal 33 3 5 5" xfId="12536"/>
    <cellStyle name="Normal 33 3 5 5 2" xfId="29092"/>
    <cellStyle name="Normal 33 3 5 6" xfId="15526"/>
    <cellStyle name="Normal 33 3 5 6 2" xfId="30806"/>
    <cellStyle name="Normal 33 3 5 7" xfId="16951"/>
    <cellStyle name="Normal 33 3 5 7 2" xfId="31780"/>
    <cellStyle name="Normal 33 3 5 8" xfId="19158"/>
    <cellStyle name="Normal 33 3 5 8 2" xfId="33124"/>
    <cellStyle name="Normal 33 3 5 9" xfId="21366"/>
    <cellStyle name="Normal 33 3 5 9 2" xfId="34468"/>
    <cellStyle name="Normal 33 3 6" xfId="1555"/>
    <cellStyle name="Normal 33 3 6 2" xfId="6046"/>
    <cellStyle name="Normal 33 3 6 2 2" xfId="25568"/>
    <cellStyle name="Normal 33 3 6 3" xfId="9245"/>
    <cellStyle name="Normal 33 3 6 3 2" xfId="27110"/>
    <cellStyle name="Normal 33 3 6 4" xfId="11452"/>
    <cellStyle name="Normal 33 3 6 4 2" xfId="28454"/>
    <cellStyle name="Normal 33 3 6 5" xfId="14151"/>
    <cellStyle name="Normal 33 3 6 5 2" xfId="30017"/>
    <cellStyle name="Normal 33 3 6 6" xfId="15939"/>
    <cellStyle name="Normal 33 3 6 6 2" xfId="31065"/>
    <cellStyle name="Normal 33 3 6 7" xfId="18074"/>
    <cellStyle name="Normal 33 3 6 7 2" xfId="32486"/>
    <cellStyle name="Normal 33 3 6 8" xfId="20282"/>
    <cellStyle name="Normal 33 3 6 8 2" xfId="33830"/>
    <cellStyle name="Normal 33 3 6 9" xfId="23309"/>
    <cellStyle name="Normal 33 3 7" xfId="3892"/>
    <cellStyle name="Normal 33 3 7 2" xfId="7032"/>
    <cellStyle name="Normal 33 3 7 2 2" xfId="26626"/>
    <cellStyle name="Normal 33 3 7 3" xfId="10680"/>
    <cellStyle name="Normal 33 3 7 3 2" xfId="27970"/>
    <cellStyle name="Normal 33 3 7 4" xfId="12887"/>
    <cellStyle name="Normal 33 3 7 4 2" xfId="29314"/>
    <cellStyle name="Normal 33 3 7 5" xfId="16019"/>
    <cellStyle name="Normal 33 3 7 5 2" xfId="31103"/>
    <cellStyle name="Normal 33 3 7 6" xfId="17302"/>
    <cellStyle name="Normal 33 3 7 6 2" xfId="32002"/>
    <cellStyle name="Normal 33 3 7 7" xfId="19509"/>
    <cellStyle name="Normal 33 3 7 7 2" xfId="33346"/>
    <cellStyle name="Normal 33 3 7 8" xfId="21717"/>
    <cellStyle name="Normal 33 3 7 8 2" xfId="34690"/>
    <cellStyle name="Normal 33 3 7 9" xfId="24871"/>
    <cellStyle name="Normal 33 3 8" xfId="4603"/>
    <cellStyle name="Normal 33 3 8 2" xfId="7276"/>
    <cellStyle name="Normal 33 3 8 2 2" xfId="26870"/>
    <cellStyle name="Normal 33 3 8 3" xfId="10924"/>
    <cellStyle name="Normal 33 3 8 3 2" xfId="28214"/>
    <cellStyle name="Normal 33 3 8 4" xfId="13131"/>
    <cellStyle name="Normal 33 3 8 4 2" xfId="29558"/>
    <cellStyle name="Normal 33 3 8 5" xfId="16480"/>
    <cellStyle name="Normal 33 3 8 5 2" xfId="31483"/>
    <cellStyle name="Normal 33 3 8 6" xfId="17546"/>
    <cellStyle name="Normal 33 3 8 6 2" xfId="32246"/>
    <cellStyle name="Normal 33 3 8 7" xfId="19753"/>
    <cellStyle name="Normal 33 3 8 7 2" xfId="33590"/>
    <cellStyle name="Normal 33 3 8 8" xfId="21961"/>
    <cellStyle name="Normal 33 3 8 8 2" xfId="34934"/>
    <cellStyle name="Normal 33 3 8 9" xfId="25115"/>
    <cellStyle name="Normal 33 3 9" xfId="4799"/>
    <cellStyle name="Normal 33 3 9 2" xfId="25283"/>
    <cellStyle name="Normal 33 4" xfId="1184"/>
    <cellStyle name="Normal 33 4 10" xfId="11198"/>
    <cellStyle name="Normal 33 4 10 2" xfId="28336"/>
    <cellStyle name="Normal 33 4 11" xfId="13844"/>
    <cellStyle name="Normal 33 4 11 2" xfId="29872"/>
    <cellStyle name="Normal 33 4 12" xfId="16484"/>
    <cellStyle name="Normal 33 4 12 2" xfId="31486"/>
    <cellStyle name="Normal 33 4 13" xfId="17820"/>
    <cellStyle name="Normal 33 4 13 2" xfId="32368"/>
    <cellStyle name="Normal 33 4 14" xfId="20028"/>
    <cellStyle name="Normal 33 4 14 2" xfId="33712"/>
    <cellStyle name="Normal 33 4 15" xfId="22161"/>
    <cellStyle name="Normal 33 4 2" xfId="2109"/>
    <cellStyle name="Normal 33 4 2 10" xfId="22516"/>
    <cellStyle name="Normal 33 4 2 2" xfId="5211"/>
    <cellStyle name="Normal 33 4 2 2 2" xfId="23903"/>
    <cellStyle name="Normal 33 4 2 3" xfId="7794"/>
    <cellStyle name="Normal 33 4 2 3 2" xfId="25911"/>
    <cellStyle name="Normal 33 4 2 4" xfId="9626"/>
    <cellStyle name="Normal 33 4 2 4 2" xfId="27384"/>
    <cellStyle name="Normal 33 4 2 5" xfId="11833"/>
    <cellStyle name="Normal 33 4 2 5 2" xfId="28728"/>
    <cellStyle name="Normal 33 4 2 6" xfId="14612"/>
    <cellStyle name="Normal 33 4 2 6 2" xfId="30336"/>
    <cellStyle name="Normal 33 4 2 7" xfId="13363"/>
    <cellStyle name="Normal 33 4 2 7 2" xfId="29639"/>
    <cellStyle name="Normal 33 4 2 8" xfId="18455"/>
    <cellStyle name="Normal 33 4 2 8 2" xfId="32760"/>
    <cellStyle name="Normal 33 4 2 9" xfId="20663"/>
    <cellStyle name="Normal 33 4 2 9 2" xfId="34104"/>
    <cellStyle name="Normal 33 4 3" xfId="2978"/>
    <cellStyle name="Normal 33 4 3 10" xfId="22904"/>
    <cellStyle name="Normal 33 4 3 2" xfId="5599"/>
    <cellStyle name="Normal 33 4 3 2 2" xfId="24469"/>
    <cellStyle name="Normal 33 4 3 3" xfId="8349"/>
    <cellStyle name="Normal 33 4 3 3 2" xfId="26294"/>
    <cellStyle name="Normal 33 4 3 4" xfId="10193"/>
    <cellStyle name="Normal 33 4 3 4 2" xfId="27638"/>
    <cellStyle name="Normal 33 4 3 5" xfId="12400"/>
    <cellStyle name="Normal 33 4 3 5 2" xfId="28982"/>
    <cellStyle name="Normal 33 4 3 6" xfId="15339"/>
    <cellStyle name="Normal 33 4 3 6 2" xfId="30666"/>
    <cellStyle name="Normal 33 4 3 7" xfId="16815"/>
    <cellStyle name="Normal 33 4 3 7 2" xfId="31670"/>
    <cellStyle name="Normal 33 4 3 8" xfId="19022"/>
    <cellStyle name="Normal 33 4 3 8 2" xfId="33014"/>
    <cellStyle name="Normal 33 4 3 9" xfId="21230"/>
    <cellStyle name="Normal 33 4 3 9 2" xfId="34358"/>
    <cellStyle name="Normal 33 4 4" xfId="3273"/>
    <cellStyle name="Normal 33 4 4 10" xfId="23072"/>
    <cellStyle name="Normal 33 4 4 2" xfId="5767"/>
    <cellStyle name="Normal 33 4 4 2 2" xfId="24637"/>
    <cellStyle name="Normal 33 4 4 3" xfId="8517"/>
    <cellStyle name="Normal 33 4 4 3 2" xfId="26436"/>
    <cellStyle name="Normal 33 4 4 4" xfId="10361"/>
    <cellStyle name="Normal 33 4 4 4 2" xfId="27780"/>
    <cellStyle name="Normal 33 4 4 5" xfId="12568"/>
    <cellStyle name="Normal 33 4 4 5 2" xfId="29124"/>
    <cellStyle name="Normal 33 4 4 6" xfId="15567"/>
    <cellStyle name="Normal 33 4 4 6 2" xfId="30842"/>
    <cellStyle name="Normal 33 4 4 7" xfId="16983"/>
    <cellStyle name="Normal 33 4 4 7 2" xfId="31812"/>
    <cellStyle name="Normal 33 4 4 8" xfId="19190"/>
    <cellStyle name="Normal 33 4 4 8 2" xfId="33156"/>
    <cellStyle name="Normal 33 4 4 9" xfId="21398"/>
    <cellStyle name="Normal 33 4 4 9 2" xfId="34500"/>
    <cellStyle name="Normal 33 4 5" xfId="3453"/>
    <cellStyle name="Normal 33 4 5 2" xfId="6111"/>
    <cellStyle name="Normal 33 4 5 2 2" xfId="26521"/>
    <cellStyle name="Normal 33 4 5 3" xfId="10446"/>
    <cellStyle name="Normal 33 4 5 3 2" xfId="27865"/>
    <cellStyle name="Normal 33 4 5 4" xfId="12653"/>
    <cellStyle name="Normal 33 4 5 4 2" xfId="29209"/>
    <cellStyle name="Normal 33 4 5 5" xfId="15697"/>
    <cellStyle name="Normal 33 4 5 5 2" xfId="30952"/>
    <cellStyle name="Normal 33 4 5 6" xfId="17068"/>
    <cellStyle name="Normal 33 4 5 6 2" xfId="31897"/>
    <cellStyle name="Normal 33 4 5 7" xfId="19275"/>
    <cellStyle name="Normal 33 4 5 7 2" xfId="33241"/>
    <cellStyle name="Normal 33 4 5 8" xfId="21483"/>
    <cellStyle name="Normal 33 4 5 8 2" xfId="34585"/>
    <cellStyle name="Normal 33 4 5 9" xfId="23374"/>
    <cellStyle name="Normal 33 4 6" xfId="1542"/>
    <cellStyle name="Normal 33 4 6 2" xfId="6333"/>
    <cellStyle name="Normal 33 4 6 2 2" xfId="25566"/>
    <cellStyle name="Normal 33 4 6 3" xfId="9241"/>
    <cellStyle name="Normal 33 4 6 3 2" xfId="27108"/>
    <cellStyle name="Normal 33 4 6 4" xfId="11448"/>
    <cellStyle name="Normal 33 4 6 4 2" xfId="28452"/>
    <cellStyle name="Normal 33 4 6 5" xfId="14142"/>
    <cellStyle name="Normal 33 4 6 5 2" xfId="30010"/>
    <cellStyle name="Normal 33 4 6 6" xfId="13753"/>
    <cellStyle name="Normal 33 4 6 6 2" xfId="29816"/>
    <cellStyle name="Normal 33 4 6 7" xfId="18070"/>
    <cellStyle name="Normal 33 4 6 7 2" xfId="32484"/>
    <cellStyle name="Normal 33 4 6 8" xfId="20278"/>
    <cellStyle name="Normal 33 4 6 8 2" xfId="33828"/>
    <cellStyle name="Normal 33 4 6 9" xfId="23596"/>
    <cellStyle name="Normal 33 4 7" xfId="3740"/>
    <cellStyle name="Normal 33 4 7 2" xfId="6986"/>
    <cellStyle name="Normal 33 4 7 2 2" xfId="26606"/>
    <cellStyle name="Normal 33 4 7 3" xfId="10634"/>
    <cellStyle name="Normal 33 4 7 3 2" xfId="27950"/>
    <cellStyle name="Normal 33 4 7 4" xfId="12841"/>
    <cellStyle name="Normal 33 4 7 4 2" xfId="29294"/>
    <cellStyle name="Normal 33 4 7 5" xfId="15926"/>
    <cellStyle name="Normal 33 4 7 5 2" xfId="31056"/>
    <cellStyle name="Normal 33 4 7 6" xfId="17256"/>
    <cellStyle name="Normal 33 4 7 6 2" xfId="31982"/>
    <cellStyle name="Normal 33 4 7 7" xfId="19463"/>
    <cellStyle name="Normal 33 4 7 7 2" xfId="33326"/>
    <cellStyle name="Normal 33 4 7 8" xfId="21671"/>
    <cellStyle name="Normal 33 4 7 8 2" xfId="34670"/>
    <cellStyle name="Normal 33 4 7 9" xfId="24825"/>
    <cellStyle name="Normal 33 4 8" xfId="4856"/>
    <cellStyle name="Normal 33 4 8 2" xfId="25348"/>
    <cellStyle name="Normal 33 4 9" xfId="8991"/>
    <cellStyle name="Normal 33 4 9 2" xfId="26992"/>
    <cellStyle name="Normal 33 5" xfId="1756"/>
    <cellStyle name="Normal 33 5 10" xfId="22335"/>
    <cellStyle name="Normal 33 5 2" xfId="5030"/>
    <cellStyle name="Normal 33 5 2 2" xfId="23705"/>
    <cellStyle name="Normal 33 5 3" xfId="7632"/>
    <cellStyle name="Normal 33 5 3 2" xfId="25684"/>
    <cellStyle name="Normal 33 5 4" xfId="9376"/>
    <cellStyle name="Normal 33 5 4 2" xfId="27200"/>
    <cellStyle name="Normal 33 5 5" xfId="11583"/>
    <cellStyle name="Normal 33 5 5 2" xfId="28544"/>
    <cellStyle name="Normal 33 5 6" xfId="14315"/>
    <cellStyle name="Normal 33 5 6 2" xfId="30122"/>
    <cellStyle name="Normal 33 5 7" xfId="15475"/>
    <cellStyle name="Normal 33 5 7 2" xfId="30760"/>
    <cellStyle name="Normal 33 5 8" xfId="18205"/>
    <cellStyle name="Normal 33 5 8 2" xfId="32576"/>
    <cellStyle name="Normal 33 5 9" xfId="20413"/>
    <cellStyle name="Normal 33 5 9 2" xfId="33920"/>
    <cellStyle name="Normal 33 6" xfId="2733"/>
    <cellStyle name="Normal 33 6 10" xfId="22733"/>
    <cellStyle name="Normal 33 6 2" xfId="5428"/>
    <cellStyle name="Normal 33 6 2 2" xfId="24298"/>
    <cellStyle name="Normal 33 6 3" xfId="8178"/>
    <cellStyle name="Normal 33 6 3 2" xfId="26174"/>
    <cellStyle name="Normal 33 6 4" xfId="10022"/>
    <cellStyle name="Normal 33 6 4 2" xfId="27518"/>
    <cellStyle name="Normal 33 6 5" xfId="12229"/>
    <cellStyle name="Normal 33 6 5 2" xfId="28862"/>
    <cellStyle name="Normal 33 6 6" xfId="15128"/>
    <cellStyle name="Normal 33 6 6 2" xfId="30523"/>
    <cellStyle name="Normal 33 6 7" xfId="16644"/>
    <cellStyle name="Normal 33 6 7 2" xfId="31550"/>
    <cellStyle name="Normal 33 6 8" xfId="18851"/>
    <cellStyle name="Normal 33 6 8 2" xfId="32894"/>
    <cellStyle name="Normal 33 6 9" xfId="21059"/>
    <cellStyle name="Normal 33 6 9 2" xfId="34238"/>
    <cellStyle name="Normal 33 7" xfId="2747"/>
    <cellStyle name="Normal 33 7 10" xfId="22744"/>
    <cellStyle name="Normal 33 7 2" xfId="5439"/>
    <cellStyle name="Normal 33 7 2 2" xfId="24309"/>
    <cellStyle name="Normal 33 7 3" xfId="8189"/>
    <cellStyle name="Normal 33 7 3 2" xfId="26185"/>
    <cellStyle name="Normal 33 7 4" xfId="10033"/>
    <cellStyle name="Normal 33 7 4 2" xfId="27529"/>
    <cellStyle name="Normal 33 7 5" xfId="12240"/>
    <cellStyle name="Normal 33 7 5 2" xfId="28873"/>
    <cellStyle name="Normal 33 7 6" xfId="15141"/>
    <cellStyle name="Normal 33 7 6 2" xfId="30535"/>
    <cellStyle name="Normal 33 7 7" xfId="16655"/>
    <cellStyle name="Normal 33 7 7 2" xfId="31561"/>
    <cellStyle name="Normal 33 7 8" xfId="18862"/>
    <cellStyle name="Normal 33 7 8 2" xfId="32905"/>
    <cellStyle name="Normal 33 7 9" xfId="21070"/>
    <cellStyle name="Normal 33 7 9 2" xfId="34249"/>
    <cellStyle name="Normal 33 8" xfId="1961"/>
    <cellStyle name="Normal 33 8 2" xfId="5930"/>
    <cellStyle name="Normal 33 8 2 2" xfId="25779"/>
    <cellStyle name="Normal 33 8 3" xfId="9488"/>
    <cellStyle name="Normal 33 8 3 2" xfId="27280"/>
    <cellStyle name="Normal 33 8 4" xfId="11695"/>
    <cellStyle name="Normal 33 8 4 2" xfId="28624"/>
    <cellStyle name="Normal 33 8 5" xfId="14471"/>
    <cellStyle name="Normal 33 8 5 2" xfId="30230"/>
    <cellStyle name="Normal 33 8 6" xfId="13350"/>
    <cellStyle name="Normal 33 8 6 2" xfId="29634"/>
    <cellStyle name="Normal 33 8 7" xfId="18317"/>
    <cellStyle name="Normal 33 8 7 2" xfId="32656"/>
    <cellStyle name="Normal 33 8 8" xfId="20525"/>
    <cellStyle name="Normal 33 8 8 2" xfId="34000"/>
    <cellStyle name="Normal 33 8 9" xfId="23193"/>
    <cellStyle name="Normal 33 9" xfId="4118"/>
    <cellStyle name="Normal 33 9 2" xfId="7103"/>
    <cellStyle name="Normal 33 9 2 2" xfId="26697"/>
    <cellStyle name="Normal 33 9 3" xfId="10751"/>
    <cellStyle name="Normal 33 9 3 2" xfId="28041"/>
    <cellStyle name="Normal 33 9 4" xfId="12958"/>
    <cellStyle name="Normal 33 9 4 2" xfId="29385"/>
    <cellStyle name="Normal 33 9 5" xfId="16153"/>
    <cellStyle name="Normal 33 9 5 2" xfId="31213"/>
    <cellStyle name="Normal 33 9 6" xfId="17373"/>
    <cellStyle name="Normal 33 9 6 2" xfId="32073"/>
    <cellStyle name="Normal 33 9 7" xfId="19580"/>
    <cellStyle name="Normal 33 9 7 2" xfId="33417"/>
    <cellStyle name="Normal 33 9 8" xfId="21788"/>
    <cellStyle name="Normal 33 9 8 2" xfId="34761"/>
    <cellStyle name="Normal 33 9 9" xfId="24942"/>
    <cellStyle name="Normal 34" xfId="656"/>
    <cellStyle name="Normal 34 10" xfId="1902"/>
    <cellStyle name="Normal 34 10 2" xfId="6454"/>
    <cellStyle name="Normal 34 10 2 2" xfId="25749"/>
    <cellStyle name="Normal 34 10 3" xfId="9456"/>
    <cellStyle name="Normal 34 10 3 2" xfId="27265"/>
    <cellStyle name="Normal 34 10 4" xfId="11663"/>
    <cellStyle name="Normal 34 10 4 2" xfId="28609"/>
    <cellStyle name="Normal 34 10 5" xfId="14427"/>
    <cellStyle name="Normal 34 10 5 2" xfId="30208"/>
    <cellStyle name="Normal 34 10 6" xfId="16466"/>
    <cellStyle name="Normal 34 10 6 2" xfId="31470"/>
    <cellStyle name="Normal 34 10 7" xfId="18285"/>
    <cellStyle name="Normal 34 10 7 2" xfId="32641"/>
    <cellStyle name="Normal 34 10 8" xfId="20493"/>
    <cellStyle name="Normal 34 10 8 2" xfId="33985"/>
    <cellStyle name="Normal 34 10 9" xfId="23749"/>
    <cellStyle name="Normal 34 11" xfId="4717"/>
    <cellStyle name="Normal 34 11 2" xfId="25168"/>
    <cellStyle name="Normal 34 12" xfId="8811"/>
    <cellStyle name="Normal 34 12 2" xfId="26897"/>
    <cellStyle name="Normal 34 13" xfId="11018"/>
    <cellStyle name="Normal 34 13 2" xfId="28241"/>
    <cellStyle name="Normal 34 14" xfId="13481"/>
    <cellStyle name="Normal 34 14 2" xfId="29700"/>
    <cellStyle name="Normal 34 15" xfId="16001"/>
    <cellStyle name="Normal 34 15 2" xfId="31089"/>
    <cellStyle name="Normal 34 16" xfId="17640"/>
    <cellStyle name="Normal 34 16 2" xfId="32273"/>
    <cellStyle name="Normal 34 17" xfId="19848"/>
    <cellStyle name="Normal 34 17 2" xfId="33617"/>
    <cellStyle name="Normal 34 18" xfId="22022"/>
    <cellStyle name="Normal 34 19" xfId="37891"/>
    <cellStyle name="Normal 34 2" xfId="959"/>
    <cellStyle name="Normal 34 2 10" xfId="8877"/>
    <cellStyle name="Normal 34 2 10 2" xfId="26929"/>
    <cellStyle name="Normal 34 2 11" xfId="11084"/>
    <cellStyle name="Normal 34 2 11 2" xfId="28273"/>
    <cellStyle name="Normal 34 2 12" xfId="13668"/>
    <cellStyle name="Normal 34 2 12 2" xfId="29783"/>
    <cellStyle name="Normal 34 2 13" xfId="15160"/>
    <cellStyle name="Normal 34 2 13 2" xfId="30549"/>
    <cellStyle name="Normal 34 2 14" xfId="17706"/>
    <cellStyle name="Normal 34 2 14 2" xfId="32305"/>
    <cellStyle name="Normal 34 2 15" xfId="19914"/>
    <cellStyle name="Normal 34 2 15 2" xfId="33649"/>
    <cellStyle name="Normal 34 2 16" xfId="22073"/>
    <cellStyle name="Normal 34 2 17" xfId="38508"/>
    <cellStyle name="Normal 34 2 2" xfId="1236"/>
    <cellStyle name="Normal 34 2 2 10" xfId="11249"/>
    <cellStyle name="Normal 34 2 2 10 2" xfId="28369"/>
    <cellStyle name="Normal 34 2 2 11" xfId="13895"/>
    <cellStyle name="Normal 34 2 2 11 2" xfId="29905"/>
    <cellStyle name="Normal 34 2 2 12" xfId="15885"/>
    <cellStyle name="Normal 34 2 2 12 2" xfId="31048"/>
    <cellStyle name="Normal 34 2 2 13" xfId="17871"/>
    <cellStyle name="Normal 34 2 2 13 2" xfId="32401"/>
    <cellStyle name="Normal 34 2 2 14" xfId="20079"/>
    <cellStyle name="Normal 34 2 2 14 2" xfId="33745"/>
    <cellStyle name="Normal 34 2 2 15" xfId="22228"/>
    <cellStyle name="Normal 34 2 2 2" xfId="2176"/>
    <cellStyle name="Normal 34 2 2 2 10" xfId="22567"/>
    <cellStyle name="Normal 34 2 2 2 2" xfId="5262"/>
    <cellStyle name="Normal 34 2 2 2 2 2" xfId="23970"/>
    <cellStyle name="Normal 34 2 2 2 3" xfId="7861"/>
    <cellStyle name="Normal 34 2 2 2 3 2" xfId="25978"/>
    <cellStyle name="Normal 34 2 2 2 4" xfId="9693"/>
    <cellStyle name="Normal 34 2 2 2 4 2" xfId="27417"/>
    <cellStyle name="Normal 34 2 2 2 5" xfId="11900"/>
    <cellStyle name="Normal 34 2 2 2 5 2" xfId="28761"/>
    <cellStyle name="Normal 34 2 2 2 6" xfId="14679"/>
    <cellStyle name="Normal 34 2 2 2 6 2" xfId="30369"/>
    <cellStyle name="Normal 34 2 2 2 7" xfId="13583"/>
    <cellStyle name="Normal 34 2 2 2 7 2" xfId="29746"/>
    <cellStyle name="Normal 34 2 2 2 8" xfId="18522"/>
    <cellStyle name="Normal 34 2 2 2 8 2" xfId="32793"/>
    <cellStyle name="Normal 34 2 2 2 9" xfId="20730"/>
    <cellStyle name="Normal 34 2 2 2 9 2" xfId="34137"/>
    <cellStyle name="Normal 34 2 2 3" xfId="3029"/>
    <cellStyle name="Normal 34 2 2 3 10" xfId="22937"/>
    <cellStyle name="Normal 34 2 2 3 2" xfId="5632"/>
    <cellStyle name="Normal 34 2 2 3 2 2" xfId="24502"/>
    <cellStyle name="Normal 34 2 2 3 3" xfId="8382"/>
    <cellStyle name="Normal 34 2 2 3 3 2" xfId="26327"/>
    <cellStyle name="Normal 34 2 2 3 4" xfId="10226"/>
    <cellStyle name="Normal 34 2 2 3 4 2" xfId="27671"/>
    <cellStyle name="Normal 34 2 2 3 5" xfId="12433"/>
    <cellStyle name="Normal 34 2 2 3 5 2" xfId="29015"/>
    <cellStyle name="Normal 34 2 2 3 6" xfId="15383"/>
    <cellStyle name="Normal 34 2 2 3 6 2" xfId="30707"/>
    <cellStyle name="Normal 34 2 2 3 7" xfId="16848"/>
    <cellStyle name="Normal 34 2 2 3 7 2" xfId="31703"/>
    <cellStyle name="Normal 34 2 2 3 8" xfId="19055"/>
    <cellStyle name="Normal 34 2 2 3 8 2" xfId="33047"/>
    <cellStyle name="Normal 34 2 2 3 9" xfId="21263"/>
    <cellStyle name="Normal 34 2 2 3 9 2" xfId="34391"/>
    <cellStyle name="Normal 34 2 2 4" xfId="3324"/>
    <cellStyle name="Normal 34 2 2 4 10" xfId="23105"/>
    <cellStyle name="Normal 34 2 2 4 2" xfId="5800"/>
    <cellStyle name="Normal 34 2 2 4 2 2" xfId="24670"/>
    <cellStyle name="Normal 34 2 2 4 3" xfId="8550"/>
    <cellStyle name="Normal 34 2 2 4 3 2" xfId="26469"/>
    <cellStyle name="Normal 34 2 2 4 4" xfId="10394"/>
    <cellStyle name="Normal 34 2 2 4 4 2" xfId="27813"/>
    <cellStyle name="Normal 34 2 2 4 5" xfId="12601"/>
    <cellStyle name="Normal 34 2 2 4 5 2" xfId="29157"/>
    <cellStyle name="Normal 34 2 2 4 6" xfId="15610"/>
    <cellStyle name="Normal 34 2 2 4 6 2" xfId="30881"/>
    <cellStyle name="Normal 34 2 2 4 7" xfId="17016"/>
    <cellStyle name="Normal 34 2 2 4 7 2" xfId="31845"/>
    <cellStyle name="Normal 34 2 2 4 8" xfId="19223"/>
    <cellStyle name="Normal 34 2 2 4 8 2" xfId="33189"/>
    <cellStyle name="Normal 34 2 2 4 9" xfId="21431"/>
    <cellStyle name="Normal 34 2 2 4 9 2" xfId="34533"/>
    <cellStyle name="Normal 34 2 2 5" xfId="3520"/>
    <cellStyle name="Normal 34 2 2 5 2" xfId="6162"/>
    <cellStyle name="Normal 34 2 2 5 2 2" xfId="26554"/>
    <cellStyle name="Normal 34 2 2 5 3" xfId="10513"/>
    <cellStyle name="Normal 34 2 2 5 3 2" xfId="27898"/>
    <cellStyle name="Normal 34 2 2 5 4" xfId="12720"/>
    <cellStyle name="Normal 34 2 2 5 4 2" xfId="29242"/>
    <cellStyle name="Normal 34 2 2 5 5" xfId="15764"/>
    <cellStyle name="Normal 34 2 2 5 5 2" xfId="30985"/>
    <cellStyle name="Normal 34 2 2 5 6" xfId="17135"/>
    <cellStyle name="Normal 34 2 2 5 6 2" xfId="31930"/>
    <cellStyle name="Normal 34 2 2 5 7" xfId="19342"/>
    <cellStyle name="Normal 34 2 2 5 7 2" xfId="33274"/>
    <cellStyle name="Normal 34 2 2 5 8" xfId="21550"/>
    <cellStyle name="Normal 34 2 2 5 8 2" xfId="34618"/>
    <cellStyle name="Normal 34 2 2 5 9" xfId="23425"/>
    <cellStyle name="Normal 34 2 2 6" xfId="4005"/>
    <cellStyle name="Normal 34 2 2 6 2" xfId="7072"/>
    <cellStyle name="Normal 34 2 2 6 2 2" xfId="26666"/>
    <cellStyle name="Normal 34 2 2 6 3" xfId="10720"/>
    <cellStyle name="Normal 34 2 2 6 3 2" xfId="28010"/>
    <cellStyle name="Normal 34 2 2 6 4" xfId="12927"/>
    <cellStyle name="Normal 34 2 2 6 4 2" xfId="29354"/>
    <cellStyle name="Normal 34 2 2 6 5" xfId="16088"/>
    <cellStyle name="Normal 34 2 2 6 5 2" xfId="31162"/>
    <cellStyle name="Normal 34 2 2 6 6" xfId="17342"/>
    <cellStyle name="Normal 34 2 2 6 6 2" xfId="32042"/>
    <cellStyle name="Normal 34 2 2 6 7" xfId="19549"/>
    <cellStyle name="Normal 34 2 2 6 7 2" xfId="33386"/>
    <cellStyle name="Normal 34 2 2 6 8" xfId="21757"/>
    <cellStyle name="Normal 34 2 2 6 8 2" xfId="34730"/>
    <cellStyle name="Normal 34 2 2 6 9" xfId="24911"/>
    <cellStyle name="Normal 34 2 2 7" xfId="4502"/>
    <cellStyle name="Normal 34 2 2 7 2" xfId="7225"/>
    <cellStyle name="Normal 34 2 2 7 2 2" xfId="26819"/>
    <cellStyle name="Normal 34 2 2 7 3" xfId="10873"/>
    <cellStyle name="Normal 34 2 2 7 3 2" xfId="28163"/>
    <cellStyle name="Normal 34 2 2 7 4" xfId="13080"/>
    <cellStyle name="Normal 34 2 2 7 4 2" xfId="29507"/>
    <cellStyle name="Normal 34 2 2 7 5" xfId="16408"/>
    <cellStyle name="Normal 34 2 2 7 5 2" xfId="31417"/>
    <cellStyle name="Normal 34 2 2 7 6" xfId="17495"/>
    <cellStyle name="Normal 34 2 2 7 6 2" xfId="32195"/>
    <cellStyle name="Normal 34 2 2 7 7" xfId="19702"/>
    <cellStyle name="Normal 34 2 2 7 7 2" xfId="33539"/>
    <cellStyle name="Normal 34 2 2 7 8" xfId="21910"/>
    <cellStyle name="Normal 34 2 2 7 8 2" xfId="34883"/>
    <cellStyle name="Normal 34 2 2 7 9" xfId="25064"/>
    <cellStyle name="Normal 34 2 2 8" xfId="4923"/>
    <cellStyle name="Normal 34 2 2 8 2" xfId="25399"/>
    <cellStyle name="Normal 34 2 2 9" xfId="9042"/>
    <cellStyle name="Normal 34 2 2 9 2" xfId="27025"/>
    <cellStyle name="Normal 34 2 3" xfId="1988"/>
    <cellStyle name="Normal 34 2 3 10" xfId="22402"/>
    <cellStyle name="Normal 34 2 3 2" xfId="5097"/>
    <cellStyle name="Normal 34 2 3 2 2" xfId="23799"/>
    <cellStyle name="Normal 34 2 3 3" xfId="7700"/>
    <cellStyle name="Normal 34 2 3 3 2" xfId="25805"/>
    <cellStyle name="Normal 34 2 3 4" xfId="9514"/>
    <cellStyle name="Normal 34 2 3 4 2" xfId="27303"/>
    <cellStyle name="Normal 34 2 3 5" xfId="11721"/>
    <cellStyle name="Normal 34 2 3 5 2" xfId="28647"/>
    <cellStyle name="Normal 34 2 3 6" xfId="14498"/>
    <cellStyle name="Normal 34 2 3 6 2" xfId="30254"/>
    <cellStyle name="Normal 34 2 3 7" xfId="13249"/>
    <cellStyle name="Normal 34 2 3 7 2" xfId="29591"/>
    <cellStyle name="Normal 34 2 3 8" xfId="18343"/>
    <cellStyle name="Normal 34 2 3 8 2" xfId="32679"/>
    <cellStyle name="Normal 34 2 3 9" xfId="20551"/>
    <cellStyle name="Normal 34 2 3 9 2" xfId="34023"/>
    <cellStyle name="Normal 34 2 4" xfId="2843"/>
    <cellStyle name="Normal 34 2 4 10" xfId="22808"/>
    <cellStyle name="Normal 34 2 4 2" xfId="5503"/>
    <cellStyle name="Normal 34 2 4 2 2" xfId="24373"/>
    <cellStyle name="Normal 34 2 4 3" xfId="8253"/>
    <cellStyle name="Normal 34 2 4 3 2" xfId="26223"/>
    <cellStyle name="Normal 34 2 4 4" xfId="10097"/>
    <cellStyle name="Normal 34 2 4 4 2" xfId="27567"/>
    <cellStyle name="Normal 34 2 4 5" xfId="12304"/>
    <cellStyle name="Normal 34 2 4 5 2" xfId="28911"/>
    <cellStyle name="Normal 34 2 4 6" xfId="15223"/>
    <cellStyle name="Normal 34 2 4 6 2" xfId="30581"/>
    <cellStyle name="Normal 34 2 4 7" xfId="16719"/>
    <cellStyle name="Normal 34 2 4 7 2" xfId="31599"/>
    <cellStyle name="Normal 34 2 4 8" xfId="18926"/>
    <cellStyle name="Normal 34 2 4 8 2" xfId="32943"/>
    <cellStyle name="Normal 34 2 4 9" xfId="21134"/>
    <cellStyle name="Normal 34 2 4 9 2" xfId="34287"/>
    <cellStyle name="Normal 34 2 5" xfId="3159"/>
    <cellStyle name="Normal 34 2 5 10" xfId="23009"/>
    <cellStyle name="Normal 34 2 5 2" xfId="5704"/>
    <cellStyle name="Normal 34 2 5 2 2" xfId="24574"/>
    <cellStyle name="Normal 34 2 5 3" xfId="8454"/>
    <cellStyle name="Normal 34 2 5 3 2" xfId="26373"/>
    <cellStyle name="Normal 34 2 5 4" xfId="10298"/>
    <cellStyle name="Normal 34 2 5 4 2" xfId="27717"/>
    <cellStyle name="Normal 34 2 5 5" xfId="12505"/>
    <cellStyle name="Normal 34 2 5 5 2" xfId="29061"/>
    <cellStyle name="Normal 34 2 5 6" xfId="15486"/>
    <cellStyle name="Normal 34 2 5 6 2" xfId="30769"/>
    <cellStyle name="Normal 34 2 5 7" xfId="16920"/>
    <cellStyle name="Normal 34 2 5 7 2" xfId="31749"/>
    <cellStyle name="Normal 34 2 5 8" xfId="19127"/>
    <cellStyle name="Normal 34 2 5 8 2" xfId="33093"/>
    <cellStyle name="Normal 34 2 5 9" xfId="21335"/>
    <cellStyle name="Normal 34 2 5 9 2" xfId="34437"/>
    <cellStyle name="Normal 34 2 6" xfId="1870"/>
    <cellStyle name="Normal 34 2 6 2" xfId="5997"/>
    <cellStyle name="Normal 34 2 6 2 2" xfId="25739"/>
    <cellStyle name="Normal 34 2 6 3" xfId="9444"/>
    <cellStyle name="Normal 34 2 6 3 2" xfId="27255"/>
    <cellStyle name="Normal 34 2 6 4" xfId="11651"/>
    <cellStyle name="Normal 34 2 6 4 2" xfId="28599"/>
    <cellStyle name="Normal 34 2 6 5" xfId="14405"/>
    <cellStyle name="Normal 34 2 6 5 2" xfId="30192"/>
    <cellStyle name="Normal 34 2 6 6" xfId="16201"/>
    <cellStyle name="Normal 34 2 6 6 2" xfId="31250"/>
    <cellStyle name="Normal 34 2 6 7" xfId="18273"/>
    <cellStyle name="Normal 34 2 6 7 2" xfId="32631"/>
    <cellStyle name="Normal 34 2 6 8" xfId="20481"/>
    <cellStyle name="Normal 34 2 6 8 2" xfId="33975"/>
    <cellStyle name="Normal 34 2 6 9" xfId="23260"/>
    <cellStyle name="Normal 34 2 7" xfId="3972"/>
    <cellStyle name="Normal 34 2 7 2" xfId="7067"/>
    <cellStyle name="Normal 34 2 7 2 2" xfId="26661"/>
    <cellStyle name="Normal 34 2 7 3" xfId="10715"/>
    <cellStyle name="Normal 34 2 7 3 2" xfId="28005"/>
    <cellStyle name="Normal 34 2 7 4" xfId="12922"/>
    <cellStyle name="Normal 34 2 7 4 2" xfId="29349"/>
    <cellStyle name="Normal 34 2 7 5" xfId="16067"/>
    <cellStyle name="Normal 34 2 7 5 2" xfId="31144"/>
    <cellStyle name="Normal 34 2 7 6" xfId="17337"/>
    <cellStyle name="Normal 34 2 7 6 2" xfId="32037"/>
    <cellStyle name="Normal 34 2 7 7" xfId="19544"/>
    <cellStyle name="Normal 34 2 7 7 2" xfId="33381"/>
    <cellStyle name="Normal 34 2 7 8" xfId="21752"/>
    <cellStyle name="Normal 34 2 7 8 2" xfId="34725"/>
    <cellStyle name="Normal 34 2 7 9" xfId="24906"/>
    <cellStyle name="Normal 34 2 8" xfId="3742"/>
    <cellStyle name="Normal 34 2 8 2" xfId="6987"/>
    <cellStyle name="Normal 34 2 8 2 2" xfId="26607"/>
    <cellStyle name="Normal 34 2 8 3" xfId="10635"/>
    <cellStyle name="Normal 34 2 8 3 2" xfId="27951"/>
    <cellStyle name="Normal 34 2 8 4" xfId="12842"/>
    <cellStyle name="Normal 34 2 8 4 2" xfId="29295"/>
    <cellStyle name="Normal 34 2 8 5" xfId="15927"/>
    <cellStyle name="Normal 34 2 8 5 2" xfId="31057"/>
    <cellStyle name="Normal 34 2 8 6" xfId="17257"/>
    <cellStyle name="Normal 34 2 8 6 2" xfId="31983"/>
    <cellStyle name="Normal 34 2 8 7" xfId="19464"/>
    <cellStyle name="Normal 34 2 8 7 2" xfId="33327"/>
    <cellStyle name="Normal 34 2 8 8" xfId="21672"/>
    <cellStyle name="Normal 34 2 8 8 2" xfId="34671"/>
    <cellStyle name="Normal 34 2 8 9" xfId="24826"/>
    <cellStyle name="Normal 34 2 9" xfId="4768"/>
    <cellStyle name="Normal 34 2 9 2" xfId="25234"/>
    <cellStyle name="Normal 34 3" xfId="1120"/>
    <cellStyle name="Normal 34 3 10" xfId="8927"/>
    <cellStyle name="Normal 34 3 10 2" xfId="26961"/>
    <cellStyle name="Normal 34 3 11" xfId="11134"/>
    <cellStyle name="Normal 34 3 11 2" xfId="28305"/>
    <cellStyle name="Normal 34 3 12" xfId="13780"/>
    <cellStyle name="Normal 34 3 12 2" xfId="29841"/>
    <cellStyle name="Normal 34 3 13" xfId="16228"/>
    <cellStyle name="Normal 34 3 13 2" xfId="31274"/>
    <cellStyle name="Normal 34 3 14" xfId="17756"/>
    <cellStyle name="Normal 34 3 14 2" xfId="32337"/>
    <cellStyle name="Normal 34 3 15" xfId="19964"/>
    <cellStyle name="Normal 34 3 15 2" xfId="33681"/>
    <cellStyle name="Normal 34 3 16" xfId="22105"/>
    <cellStyle name="Normal 34 3 2" xfId="1268"/>
    <cellStyle name="Normal 34 3 2 10" xfId="11281"/>
    <cellStyle name="Normal 34 3 2 10 2" xfId="28401"/>
    <cellStyle name="Normal 34 3 2 11" xfId="13927"/>
    <cellStyle name="Normal 34 3 2 11 2" xfId="29937"/>
    <cellStyle name="Normal 34 3 2 12" xfId="16319"/>
    <cellStyle name="Normal 34 3 2 12 2" xfId="31351"/>
    <cellStyle name="Normal 34 3 2 13" xfId="17903"/>
    <cellStyle name="Normal 34 3 2 13 2" xfId="32433"/>
    <cellStyle name="Normal 34 3 2 14" xfId="20111"/>
    <cellStyle name="Normal 34 3 2 14 2" xfId="33777"/>
    <cellStyle name="Normal 34 3 2 15" xfId="22278"/>
    <cellStyle name="Normal 34 3 2 2" xfId="2227"/>
    <cellStyle name="Normal 34 3 2 2 10" xfId="22599"/>
    <cellStyle name="Normal 34 3 2 2 2" xfId="5294"/>
    <cellStyle name="Normal 34 3 2 2 2 2" xfId="24021"/>
    <cellStyle name="Normal 34 3 2 2 3" xfId="7911"/>
    <cellStyle name="Normal 34 3 2 2 3 2" xfId="26029"/>
    <cellStyle name="Normal 34 3 2 2 4" xfId="9744"/>
    <cellStyle name="Normal 34 3 2 2 4 2" xfId="27450"/>
    <cellStyle name="Normal 34 3 2 2 5" xfId="11951"/>
    <cellStyle name="Normal 34 3 2 2 5 2" xfId="28794"/>
    <cellStyle name="Normal 34 3 2 2 6" xfId="14730"/>
    <cellStyle name="Normal 34 3 2 2 6 2" xfId="30402"/>
    <cellStyle name="Normal 34 3 2 2 7" xfId="14746"/>
    <cellStyle name="Normal 34 3 2 2 7 2" xfId="30410"/>
    <cellStyle name="Normal 34 3 2 2 8" xfId="18573"/>
    <cellStyle name="Normal 34 3 2 2 8 2" xfId="32826"/>
    <cellStyle name="Normal 34 3 2 2 9" xfId="20781"/>
    <cellStyle name="Normal 34 3 2 2 9 2" xfId="34170"/>
    <cellStyle name="Normal 34 3 2 3" xfId="3061"/>
    <cellStyle name="Normal 34 3 2 3 10" xfId="22969"/>
    <cellStyle name="Normal 34 3 2 3 2" xfId="5664"/>
    <cellStyle name="Normal 34 3 2 3 2 2" xfId="24534"/>
    <cellStyle name="Normal 34 3 2 3 3" xfId="8414"/>
    <cellStyle name="Normal 34 3 2 3 3 2" xfId="26359"/>
    <cellStyle name="Normal 34 3 2 3 4" xfId="10258"/>
    <cellStyle name="Normal 34 3 2 3 4 2" xfId="27703"/>
    <cellStyle name="Normal 34 3 2 3 5" xfId="12465"/>
    <cellStyle name="Normal 34 3 2 3 5 2" xfId="29047"/>
    <cellStyle name="Normal 34 3 2 3 6" xfId="15415"/>
    <cellStyle name="Normal 34 3 2 3 6 2" xfId="30739"/>
    <cellStyle name="Normal 34 3 2 3 7" xfId="16880"/>
    <cellStyle name="Normal 34 3 2 3 7 2" xfId="31735"/>
    <cellStyle name="Normal 34 3 2 3 8" xfId="19087"/>
    <cellStyle name="Normal 34 3 2 3 8 2" xfId="33079"/>
    <cellStyle name="Normal 34 3 2 3 9" xfId="21295"/>
    <cellStyle name="Normal 34 3 2 3 9 2" xfId="34423"/>
    <cellStyle name="Normal 34 3 2 4" xfId="3356"/>
    <cellStyle name="Normal 34 3 2 4 10" xfId="23137"/>
    <cellStyle name="Normal 34 3 2 4 2" xfId="5832"/>
    <cellStyle name="Normal 34 3 2 4 2 2" xfId="24702"/>
    <cellStyle name="Normal 34 3 2 4 3" xfId="8582"/>
    <cellStyle name="Normal 34 3 2 4 3 2" xfId="26501"/>
    <cellStyle name="Normal 34 3 2 4 4" xfId="10426"/>
    <cellStyle name="Normal 34 3 2 4 4 2" xfId="27845"/>
    <cellStyle name="Normal 34 3 2 4 5" xfId="12633"/>
    <cellStyle name="Normal 34 3 2 4 5 2" xfId="29189"/>
    <cellStyle name="Normal 34 3 2 4 6" xfId="15642"/>
    <cellStyle name="Normal 34 3 2 4 6 2" xfId="30913"/>
    <cellStyle name="Normal 34 3 2 4 7" xfId="17048"/>
    <cellStyle name="Normal 34 3 2 4 7 2" xfId="31877"/>
    <cellStyle name="Normal 34 3 2 4 8" xfId="19255"/>
    <cellStyle name="Normal 34 3 2 4 8 2" xfId="33221"/>
    <cellStyle name="Normal 34 3 2 4 9" xfId="21463"/>
    <cellStyle name="Normal 34 3 2 4 9 2" xfId="34565"/>
    <cellStyle name="Normal 34 3 2 5" xfId="3570"/>
    <cellStyle name="Normal 34 3 2 5 2" xfId="6194"/>
    <cellStyle name="Normal 34 3 2 5 2 2" xfId="26586"/>
    <cellStyle name="Normal 34 3 2 5 3" xfId="10563"/>
    <cellStyle name="Normal 34 3 2 5 3 2" xfId="27930"/>
    <cellStyle name="Normal 34 3 2 5 4" xfId="12770"/>
    <cellStyle name="Normal 34 3 2 5 4 2" xfId="29274"/>
    <cellStyle name="Normal 34 3 2 5 5" xfId="15814"/>
    <cellStyle name="Normal 34 3 2 5 5 2" xfId="31017"/>
    <cellStyle name="Normal 34 3 2 5 6" xfId="17185"/>
    <cellStyle name="Normal 34 3 2 5 6 2" xfId="31962"/>
    <cellStyle name="Normal 34 3 2 5 7" xfId="19392"/>
    <cellStyle name="Normal 34 3 2 5 7 2" xfId="33306"/>
    <cellStyle name="Normal 34 3 2 5 8" xfId="21600"/>
    <cellStyle name="Normal 34 3 2 5 8 2" xfId="34650"/>
    <cellStyle name="Normal 34 3 2 5 9" xfId="23457"/>
    <cellStyle name="Normal 34 3 2 6" xfId="4184"/>
    <cellStyle name="Normal 34 3 2 6 2" xfId="7119"/>
    <cellStyle name="Normal 34 3 2 6 2 2" xfId="26713"/>
    <cellStyle name="Normal 34 3 2 6 3" xfId="10767"/>
    <cellStyle name="Normal 34 3 2 6 3 2" xfId="28057"/>
    <cellStyle name="Normal 34 3 2 6 4" xfId="12974"/>
    <cellStyle name="Normal 34 3 2 6 4 2" xfId="29401"/>
    <cellStyle name="Normal 34 3 2 6 5" xfId="16196"/>
    <cellStyle name="Normal 34 3 2 6 5 2" xfId="31245"/>
    <cellStyle name="Normal 34 3 2 6 6" xfId="17389"/>
    <cellStyle name="Normal 34 3 2 6 6 2" xfId="32089"/>
    <cellStyle name="Normal 34 3 2 6 7" xfId="19596"/>
    <cellStyle name="Normal 34 3 2 6 7 2" xfId="33433"/>
    <cellStyle name="Normal 34 3 2 6 8" xfId="21804"/>
    <cellStyle name="Normal 34 3 2 6 8 2" xfId="34777"/>
    <cellStyle name="Normal 34 3 2 6 9" xfId="24958"/>
    <cellStyle name="Normal 34 3 2 7" xfId="1434"/>
    <cellStyle name="Normal 34 3 2 7 2" xfId="6292"/>
    <cellStyle name="Normal 34 3 2 7 2 2" xfId="25528"/>
    <cellStyle name="Normal 34 3 2 7 3" xfId="9181"/>
    <cellStyle name="Normal 34 3 2 7 3 2" xfId="27076"/>
    <cellStyle name="Normal 34 3 2 7 4" xfId="11388"/>
    <cellStyle name="Normal 34 3 2 7 4 2" xfId="28420"/>
    <cellStyle name="Normal 34 3 2 7 5" xfId="14063"/>
    <cellStyle name="Normal 34 3 2 7 5 2" xfId="29967"/>
    <cellStyle name="Normal 34 3 2 7 6" xfId="16072"/>
    <cellStyle name="Normal 34 3 2 7 6 2" xfId="31148"/>
    <cellStyle name="Normal 34 3 2 7 7" xfId="18010"/>
    <cellStyle name="Normal 34 3 2 7 7 2" xfId="32452"/>
    <cellStyle name="Normal 34 3 2 7 8" xfId="20218"/>
    <cellStyle name="Normal 34 3 2 7 8 2" xfId="33796"/>
    <cellStyle name="Normal 34 3 2 7 9" xfId="23555"/>
    <cellStyle name="Normal 34 3 2 8" xfId="4973"/>
    <cellStyle name="Normal 34 3 2 8 2" xfId="25431"/>
    <cellStyle name="Normal 34 3 2 9" xfId="9074"/>
    <cellStyle name="Normal 34 3 2 9 2" xfId="27057"/>
    <cellStyle name="Normal 34 3 3" xfId="2029"/>
    <cellStyle name="Normal 34 3 3 10" xfId="22452"/>
    <cellStyle name="Normal 34 3 3 2" xfId="5147"/>
    <cellStyle name="Normal 34 3 3 2 2" xfId="23837"/>
    <cellStyle name="Normal 34 3 3 3" xfId="7733"/>
    <cellStyle name="Normal 34 3 3 3 2" xfId="25845"/>
    <cellStyle name="Normal 34 3 3 4" xfId="9555"/>
    <cellStyle name="Normal 34 3 3 4 2" xfId="27343"/>
    <cellStyle name="Normal 34 3 3 5" xfId="11762"/>
    <cellStyle name="Normal 34 3 3 5 2" xfId="28687"/>
    <cellStyle name="Normal 34 3 3 6" xfId="14539"/>
    <cellStyle name="Normal 34 3 3 6 2" xfId="30294"/>
    <cellStyle name="Normal 34 3 3 7" xfId="14757"/>
    <cellStyle name="Normal 34 3 3 7 2" xfId="30415"/>
    <cellStyle name="Normal 34 3 3 8" xfId="18384"/>
    <cellStyle name="Normal 34 3 3 8 2" xfId="32719"/>
    <cellStyle name="Normal 34 3 3 9" xfId="20592"/>
    <cellStyle name="Normal 34 3 3 9 2" xfId="34063"/>
    <cellStyle name="Normal 34 3 4" xfId="2914"/>
    <cellStyle name="Normal 34 3 4 10" xfId="22848"/>
    <cellStyle name="Normal 34 3 4 2" xfId="5543"/>
    <cellStyle name="Normal 34 3 4 2 2" xfId="24413"/>
    <cellStyle name="Normal 34 3 4 3" xfId="8293"/>
    <cellStyle name="Normal 34 3 4 3 2" xfId="26263"/>
    <cellStyle name="Normal 34 3 4 4" xfId="10137"/>
    <cellStyle name="Normal 34 3 4 4 2" xfId="27607"/>
    <cellStyle name="Normal 34 3 4 5" xfId="12344"/>
    <cellStyle name="Normal 34 3 4 5 2" xfId="28951"/>
    <cellStyle name="Normal 34 3 4 6" xfId="15280"/>
    <cellStyle name="Normal 34 3 4 6 2" xfId="30634"/>
    <cellStyle name="Normal 34 3 4 7" xfId="16759"/>
    <cellStyle name="Normal 34 3 4 7 2" xfId="31639"/>
    <cellStyle name="Normal 34 3 4 8" xfId="18966"/>
    <cellStyle name="Normal 34 3 4 8 2" xfId="32983"/>
    <cellStyle name="Normal 34 3 4 9" xfId="21174"/>
    <cellStyle name="Normal 34 3 4 9 2" xfId="34327"/>
    <cellStyle name="Normal 34 3 5" xfId="3209"/>
    <cellStyle name="Normal 34 3 5 10" xfId="23041"/>
    <cellStyle name="Normal 34 3 5 2" xfId="5736"/>
    <cellStyle name="Normal 34 3 5 2 2" xfId="24606"/>
    <cellStyle name="Normal 34 3 5 3" xfId="8486"/>
    <cellStyle name="Normal 34 3 5 3 2" xfId="26405"/>
    <cellStyle name="Normal 34 3 5 4" xfId="10330"/>
    <cellStyle name="Normal 34 3 5 4 2" xfId="27749"/>
    <cellStyle name="Normal 34 3 5 5" xfId="12537"/>
    <cellStyle name="Normal 34 3 5 5 2" xfId="29093"/>
    <cellStyle name="Normal 34 3 5 6" xfId="15527"/>
    <cellStyle name="Normal 34 3 5 6 2" xfId="30807"/>
    <cellStyle name="Normal 34 3 5 7" xfId="16952"/>
    <cellStyle name="Normal 34 3 5 7 2" xfId="31781"/>
    <cellStyle name="Normal 34 3 5 8" xfId="19159"/>
    <cellStyle name="Normal 34 3 5 8 2" xfId="33125"/>
    <cellStyle name="Normal 34 3 5 9" xfId="21367"/>
    <cellStyle name="Normal 34 3 5 9 2" xfId="34469"/>
    <cellStyle name="Normal 34 3 6" xfId="1534"/>
    <cellStyle name="Normal 34 3 6 2" xfId="6047"/>
    <cellStyle name="Normal 34 3 6 2 2" xfId="25559"/>
    <cellStyle name="Normal 34 3 6 3" xfId="9233"/>
    <cellStyle name="Normal 34 3 6 3 2" xfId="27101"/>
    <cellStyle name="Normal 34 3 6 4" xfId="11440"/>
    <cellStyle name="Normal 34 3 6 4 2" xfId="28445"/>
    <cellStyle name="Normal 34 3 6 5" xfId="14134"/>
    <cellStyle name="Normal 34 3 6 5 2" xfId="30003"/>
    <cellStyle name="Normal 34 3 6 6" xfId="16120"/>
    <cellStyle name="Normal 34 3 6 6 2" xfId="31186"/>
    <cellStyle name="Normal 34 3 6 7" xfId="18062"/>
    <cellStyle name="Normal 34 3 6 7 2" xfId="32477"/>
    <cellStyle name="Normal 34 3 6 8" xfId="20270"/>
    <cellStyle name="Normal 34 3 6 8 2" xfId="33821"/>
    <cellStyle name="Normal 34 3 6 9" xfId="23310"/>
    <cellStyle name="Normal 34 3 7" xfId="3999"/>
    <cellStyle name="Normal 34 3 7 2" xfId="7070"/>
    <cellStyle name="Normal 34 3 7 2 2" xfId="26664"/>
    <cellStyle name="Normal 34 3 7 3" xfId="10718"/>
    <cellStyle name="Normal 34 3 7 3 2" xfId="28008"/>
    <cellStyle name="Normal 34 3 7 4" xfId="12925"/>
    <cellStyle name="Normal 34 3 7 4 2" xfId="29352"/>
    <cellStyle name="Normal 34 3 7 5" xfId="16083"/>
    <cellStyle name="Normal 34 3 7 5 2" xfId="31158"/>
    <cellStyle name="Normal 34 3 7 6" xfId="17340"/>
    <cellStyle name="Normal 34 3 7 6 2" xfId="32040"/>
    <cellStyle name="Normal 34 3 7 7" xfId="19547"/>
    <cellStyle name="Normal 34 3 7 7 2" xfId="33384"/>
    <cellStyle name="Normal 34 3 7 8" xfId="21755"/>
    <cellStyle name="Normal 34 3 7 8 2" xfId="34728"/>
    <cellStyle name="Normal 34 3 7 9" xfId="24909"/>
    <cellStyle name="Normal 34 3 8" xfId="4499"/>
    <cellStyle name="Normal 34 3 8 2" xfId="7223"/>
    <cellStyle name="Normal 34 3 8 2 2" xfId="26817"/>
    <cellStyle name="Normal 34 3 8 3" xfId="10871"/>
    <cellStyle name="Normal 34 3 8 3 2" xfId="28161"/>
    <cellStyle name="Normal 34 3 8 4" xfId="13078"/>
    <cellStyle name="Normal 34 3 8 4 2" xfId="29505"/>
    <cellStyle name="Normal 34 3 8 5" xfId="16405"/>
    <cellStyle name="Normal 34 3 8 5 2" xfId="31414"/>
    <cellStyle name="Normal 34 3 8 6" xfId="17493"/>
    <cellStyle name="Normal 34 3 8 6 2" xfId="32193"/>
    <cellStyle name="Normal 34 3 8 7" xfId="19700"/>
    <cellStyle name="Normal 34 3 8 7 2" xfId="33537"/>
    <cellStyle name="Normal 34 3 8 8" xfId="21908"/>
    <cellStyle name="Normal 34 3 8 8 2" xfId="34881"/>
    <cellStyle name="Normal 34 3 8 9" xfId="25062"/>
    <cellStyle name="Normal 34 3 9" xfId="4800"/>
    <cellStyle name="Normal 34 3 9 2" xfId="25284"/>
    <cellStyle name="Normal 34 4" xfId="1185"/>
    <cellStyle name="Normal 34 4 10" xfId="11199"/>
    <cellStyle name="Normal 34 4 10 2" xfId="28337"/>
    <cellStyle name="Normal 34 4 11" xfId="13845"/>
    <cellStyle name="Normal 34 4 11 2" xfId="29873"/>
    <cellStyle name="Normal 34 4 12" xfId="16334"/>
    <cellStyle name="Normal 34 4 12 2" xfId="31363"/>
    <cellStyle name="Normal 34 4 13" xfId="17821"/>
    <cellStyle name="Normal 34 4 13 2" xfId="32369"/>
    <cellStyle name="Normal 34 4 14" xfId="20029"/>
    <cellStyle name="Normal 34 4 14 2" xfId="33713"/>
    <cellStyle name="Normal 34 4 15" xfId="22162"/>
    <cellStyle name="Normal 34 4 2" xfId="2110"/>
    <cellStyle name="Normal 34 4 2 10" xfId="22517"/>
    <cellStyle name="Normal 34 4 2 2" xfId="5212"/>
    <cellStyle name="Normal 34 4 2 2 2" xfId="23904"/>
    <cellStyle name="Normal 34 4 2 3" xfId="7795"/>
    <cellStyle name="Normal 34 4 2 3 2" xfId="25912"/>
    <cellStyle name="Normal 34 4 2 4" xfId="9627"/>
    <cellStyle name="Normal 34 4 2 4 2" xfId="27385"/>
    <cellStyle name="Normal 34 4 2 5" xfId="11834"/>
    <cellStyle name="Normal 34 4 2 5 2" xfId="28729"/>
    <cellStyle name="Normal 34 4 2 6" xfId="14613"/>
    <cellStyle name="Normal 34 4 2 6 2" xfId="30337"/>
    <cellStyle name="Normal 34 4 2 7" xfId="13338"/>
    <cellStyle name="Normal 34 4 2 7 2" xfId="29627"/>
    <cellStyle name="Normal 34 4 2 8" xfId="18456"/>
    <cellStyle name="Normal 34 4 2 8 2" xfId="32761"/>
    <cellStyle name="Normal 34 4 2 9" xfId="20664"/>
    <cellStyle name="Normal 34 4 2 9 2" xfId="34105"/>
    <cellStyle name="Normal 34 4 3" xfId="2979"/>
    <cellStyle name="Normal 34 4 3 10" xfId="22905"/>
    <cellStyle name="Normal 34 4 3 2" xfId="5600"/>
    <cellStyle name="Normal 34 4 3 2 2" xfId="24470"/>
    <cellStyle name="Normal 34 4 3 3" xfId="8350"/>
    <cellStyle name="Normal 34 4 3 3 2" xfId="26295"/>
    <cellStyle name="Normal 34 4 3 4" xfId="10194"/>
    <cellStyle name="Normal 34 4 3 4 2" xfId="27639"/>
    <cellStyle name="Normal 34 4 3 5" xfId="12401"/>
    <cellStyle name="Normal 34 4 3 5 2" xfId="28983"/>
    <cellStyle name="Normal 34 4 3 6" xfId="15340"/>
    <cellStyle name="Normal 34 4 3 6 2" xfId="30667"/>
    <cellStyle name="Normal 34 4 3 7" xfId="16816"/>
    <cellStyle name="Normal 34 4 3 7 2" xfId="31671"/>
    <cellStyle name="Normal 34 4 3 8" xfId="19023"/>
    <cellStyle name="Normal 34 4 3 8 2" xfId="33015"/>
    <cellStyle name="Normal 34 4 3 9" xfId="21231"/>
    <cellStyle name="Normal 34 4 3 9 2" xfId="34359"/>
    <cellStyle name="Normal 34 4 4" xfId="3274"/>
    <cellStyle name="Normal 34 4 4 10" xfId="23073"/>
    <cellStyle name="Normal 34 4 4 2" xfId="5768"/>
    <cellStyle name="Normal 34 4 4 2 2" xfId="24638"/>
    <cellStyle name="Normal 34 4 4 3" xfId="8518"/>
    <cellStyle name="Normal 34 4 4 3 2" xfId="26437"/>
    <cellStyle name="Normal 34 4 4 4" xfId="10362"/>
    <cellStyle name="Normal 34 4 4 4 2" xfId="27781"/>
    <cellStyle name="Normal 34 4 4 5" xfId="12569"/>
    <cellStyle name="Normal 34 4 4 5 2" xfId="29125"/>
    <cellStyle name="Normal 34 4 4 6" xfId="15568"/>
    <cellStyle name="Normal 34 4 4 6 2" xfId="30843"/>
    <cellStyle name="Normal 34 4 4 7" xfId="16984"/>
    <cellStyle name="Normal 34 4 4 7 2" xfId="31813"/>
    <cellStyle name="Normal 34 4 4 8" xfId="19191"/>
    <cellStyle name="Normal 34 4 4 8 2" xfId="33157"/>
    <cellStyle name="Normal 34 4 4 9" xfId="21399"/>
    <cellStyle name="Normal 34 4 4 9 2" xfId="34501"/>
    <cellStyle name="Normal 34 4 5" xfId="3454"/>
    <cellStyle name="Normal 34 4 5 2" xfId="6112"/>
    <cellStyle name="Normal 34 4 5 2 2" xfId="26522"/>
    <cellStyle name="Normal 34 4 5 3" xfId="10447"/>
    <cellStyle name="Normal 34 4 5 3 2" xfId="27866"/>
    <cellStyle name="Normal 34 4 5 4" xfId="12654"/>
    <cellStyle name="Normal 34 4 5 4 2" xfId="29210"/>
    <cellStyle name="Normal 34 4 5 5" xfId="15698"/>
    <cellStyle name="Normal 34 4 5 5 2" xfId="30953"/>
    <cellStyle name="Normal 34 4 5 6" xfId="17069"/>
    <cellStyle name="Normal 34 4 5 6 2" xfId="31898"/>
    <cellStyle name="Normal 34 4 5 7" xfId="19276"/>
    <cellStyle name="Normal 34 4 5 7 2" xfId="33242"/>
    <cellStyle name="Normal 34 4 5 8" xfId="21484"/>
    <cellStyle name="Normal 34 4 5 8 2" xfId="34586"/>
    <cellStyle name="Normal 34 4 5 9" xfId="23375"/>
    <cellStyle name="Normal 34 4 6" xfId="1669"/>
    <cellStyle name="Normal 34 4 6 2" xfId="6386"/>
    <cellStyle name="Normal 34 4 6 2 2" xfId="25636"/>
    <cellStyle name="Normal 34 4 6 3" xfId="9321"/>
    <cellStyle name="Normal 34 4 6 3 2" xfId="27160"/>
    <cellStyle name="Normal 34 4 6 4" xfId="11528"/>
    <cellStyle name="Normal 34 4 6 4 2" xfId="28504"/>
    <cellStyle name="Normal 34 4 6 5" xfId="14245"/>
    <cellStyle name="Normal 34 4 6 5 2" xfId="30078"/>
    <cellStyle name="Normal 34 4 6 6" xfId="16070"/>
    <cellStyle name="Normal 34 4 6 6 2" xfId="31146"/>
    <cellStyle name="Normal 34 4 6 7" xfId="18150"/>
    <cellStyle name="Normal 34 4 6 7 2" xfId="32536"/>
    <cellStyle name="Normal 34 4 6 8" xfId="20358"/>
    <cellStyle name="Normal 34 4 6 8 2" xfId="33880"/>
    <cellStyle name="Normal 34 4 6 9" xfId="23653"/>
    <cellStyle name="Normal 34 4 7" xfId="1696"/>
    <cellStyle name="Normal 34 4 7 2" xfId="6396"/>
    <cellStyle name="Normal 34 4 7 2 2" xfId="25644"/>
    <cellStyle name="Normal 34 4 7 3" xfId="9332"/>
    <cellStyle name="Normal 34 4 7 3 2" xfId="27167"/>
    <cellStyle name="Normal 34 4 7 4" xfId="11539"/>
    <cellStyle name="Normal 34 4 7 4 2" xfId="28511"/>
    <cellStyle name="Normal 34 4 7 5" xfId="14263"/>
    <cellStyle name="Normal 34 4 7 5 2" xfId="30087"/>
    <cellStyle name="Normal 34 4 7 6" xfId="15994"/>
    <cellStyle name="Normal 34 4 7 6 2" xfId="31084"/>
    <cellStyle name="Normal 34 4 7 7" xfId="18161"/>
    <cellStyle name="Normal 34 4 7 7 2" xfId="32543"/>
    <cellStyle name="Normal 34 4 7 8" xfId="20369"/>
    <cellStyle name="Normal 34 4 7 8 2" xfId="33887"/>
    <cellStyle name="Normal 34 4 7 9" xfId="23664"/>
    <cellStyle name="Normal 34 4 8" xfId="4857"/>
    <cellStyle name="Normal 34 4 8 2" xfId="25349"/>
    <cellStyle name="Normal 34 4 9" xfId="8992"/>
    <cellStyle name="Normal 34 4 9 2" xfId="26993"/>
    <cellStyle name="Normal 34 5" xfId="1757"/>
    <cellStyle name="Normal 34 5 10" xfId="22336"/>
    <cellStyle name="Normal 34 5 2" xfId="5031"/>
    <cellStyle name="Normal 34 5 2 2" xfId="23706"/>
    <cellStyle name="Normal 34 5 3" xfId="7633"/>
    <cellStyle name="Normal 34 5 3 2" xfId="25685"/>
    <cellStyle name="Normal 34 5 4" xfId="9377"/>
    <cellStyle name="Normal 34 5 4 2" xfId="27201"/>
    <cellStyle name="Normal 34 5 5" xfId="11584"/>
    <cellStyle name="Normal 34 5 5 2" xfId="28545"/>
    <cellStyle name="Normal 34 5 6" xfId="14316"/>
    <cellStyle name="Normal 34 5 6 2" xfId="30123"/>
    <cellStyle name="Normal 34 5 7" xfId="16262"/>
    <cellStyle name="Normal 34 5 7 2" xfId="31304"/>
    <cellStyle name="Normal 34 5 8" xfId="18206"/>
    <cellStyle name="Normal 34 5 8 2" xfId="32577"/>
    <cellStyle name="Normal 34 5 9" xfId="20414"/>
    <cellStyle name="Normal 34 5 9 2" xfId="33921"/>
    <cellStyle name="Normal 34 6" xfId="2734"/>
    <cellStyle name="Normal 34 6 10" xfId="22734"/>
    <cellStyle name="Normal 34 6 2" xfId="5429"/>
    <cellStyle name="Normal 34 6 2 2" xfId="24299"/>
    <cellStyle name="Normal 34 6 3" xfId="8179"/>
    <cellStyle name="Normal 34 6 3 2" xfId="26175"/>
    <cellStyle name="Normal 34 6 4" xfId="10023"/>
    <cellStyle name="Normal 34 6 4 2" xfId="27519"/>
    <cellStyle name="Normal 34 6 5" xfId="12230"/>
    <cellStyle name="Normal 34 6 5 2" xfId="28863"/>
    <cellStyle name="Normal 34 6 6" xfId="15129"/>
    <cellStyle name="Normal 34 6 6 2" xfId="30524"/>
    <cellStyle name="Normal 34 6 7" xfId="16645"/>
    <cellStyle name="Normal 34 6 7 2" xfId="31551"/>
    <cellStyle name="Normal 34 6 8" xfId="18852"/>
    <cellStyle name="Normal 34 6 8 2" xfId="32895"/>
    <cellStyle name="Normal 34 6 9" xfId="21060"/>
    <cellStyle name="Normal 34 6 9 2" xfId="34239"/>
    <cellStyle name="Normal 34 7" xfId="2671"/>
    <cellStyle name="Normal 34 7 10" xfId="22706"/>
    <cellStyle name="Normal 34 7 2" xfId="5401"/>
    <cellStyle name="Normal 34 7 2 2" xfId="24271"/>
    <cellStyle name="Normal 34 7 3" xfId="8151"/>
    <cellStyle name="Normal 34 7 3 2" xfId="26147"/>
    <cellStyle name="Normal 34 7 4" xfId="9995"/>
    <cellStyle name="Normal 34 7 4 2" xfId="27491"/>
    <cellStyle name="Normal 34 7 5" xfId="12202"/>
    <cellStyle name="Normal 34 7 5 2" xfId="28835"/>
    <cellStyle name="Normal 34 7 6" xfId="15084"/>
    <cellStyle name="Normal 34 7 6 2" xfId="30492"/>
    <cellStyle name="Normal 34 7 7" xfId="16617"/>
    <cellStyle name="Normal 34 7 7 2" xfId="31523"/>
    <cellStyle name="Normal 34 7 8" xfId="18824"/>
    <cellStyle name="Normal 34 7 8 2" xfId="32867"/>
    <cellStyle name="Normal 34 7 9" xfId="21032"/>
    <cellStyle name="Normal 34 7 9 2" xfId="34211"/>
    <cellStyle name="Normal 34 8" xfId="1504"/>
    <cellStyle name="Normal 34 8 2" xfId="5931"/>
    <cellStyle name="Normal 34 8 2 2" xfId="25550"/>
    <cellStyle name="Normal 34 8 3" xfId="9215"/>
    <cellStyle name="Normal 34 8 3 2" xfId="27093"/>
    <cellStyle name="Normal 34 8 4" xfId="11422"/>
    <cellStyle name="Normal 34 8 4 2" xfId="28437"/>
    <cellStyle name="Normal 34 8 5" xfId="14114"/>
    <cellStyle name="Normal 34 8 5 2" xfId="29993"/>
    <cellStyle name="Normal 34 8 6" xfId="16382"/>
    <cellStyle name="Normal 34 8 6 2" xfId="31401"/>
    <cellStyle name="Normal 34 8 7" xfId="18044"/>
    <cellStyle name="Normal 34 8 7 2" xfId="32469"/>
    <cellStyle name="Normal 34 8 8" xfId="20252"/>
    <cellStyle name="Normal 34 8 8 2" xfId="33813"/>
    <cellStyle name="Normal 34 8 9" xfId="23194"/>
    <cellStyle name="Normal 34 9" xfId="3780"/>
    <cellStyle name="Normal 34 9 2" xfId="6995"/>
    <cellStyle name="Normal 34 9 2 2" xfId="26615"/>
    <cellStyle name="Normal 34 9 3" xfId="10643"/>
    <cellStyle name="Normal 34 9 3 2" xfId="27959"/>
    <cellStyle name="Normal 34 9 4" xfId="12850"/>
    <cellStyle name="Normal 34 9 4 2" xfId="29303"/>
    <cellStyle name="Normal 34 9 5" xfId="15949"/>
    <cellStyle name="Normal 34 9 5 2" xfId="31072"/>
    <cellStyle name="Normal 34 9 6" xfId="17265"/>
    <cellStyle name="Normal 34 9 6 2" xfId="31991"/>
    <cellStyle name="Normal 34 9 7" xfId="19472"/>
    <cellStyle name="Normal 34 9 7 2" xfId="33335"/>
    <cellStyle name="Normal 34 9 8" xfId="21680"/>
    <cellStyle name="Normal 34 9 8 2" xfId="34679"/>
    <cellStyle name="Normal 34 9 9" xfId="24834"/>
    <cellStyle name="Normal 35" xfId="658"/>
    <cellStyle name="Normal 35 10" xfId="4431"/>
    <cellStyle name="Normal 35 10 2" xfId="7205"/>
    <cellStyle name="Normal 35 10 2 2" xfId="26799"/>
    <cellStyle name="Normal 35 10 3" xfId="10853"/>
    <cellStyle name="Normal 35 10 3 2" xfId="28143"/>
    <cellStyle name="Normal 35 10 4" xfId="13060"/>
    <cellStyle name="Normal 35 10 4 2" xfId="29487"/>
    <cellStyle name="Normal 35 10 5" xfId="16358"/>
    <cellStyle name="Normal 35 10 5 2" xfId="31380"/>
    <cellStyle name="Normal 35 10 6" xfId="17475"/>
    <cellStyle name="Normal 35 10 6 2" xfId="32175"/>
    <cellStyle name="Normal 35 10 7" xfId="19682"/>
    <cellStyle name="Normal 35 10 7 2" xfId="33519"/>
    <cellStyle name="Normal 35 10 8" xfId="21890"/>
    <cellStyle name="Normal 35 10 8 2" xfId="34863"/>
    <cellStyle name="Normal 35 10 9" xfId="25044"/>
    <cellStyle name="Normal 35 11" xfId="4718"/>
    <cellStyle name="Normal 35 11 2" xfId="25169"/>
    <cellStyle name="Normal 35 12" xfId="8812"/>
    <cellStyle name="Normal 35 12 2" xfId="26898"/>
    <cellStyle name="Normal 35 13" xfId="11019"/>
    <cellStyle name="Normal 35 13 2" xfId="28242"/>
    <cellStyle name="Normal 35 14" xfId="13483"/>
    <cellStyle name="Normal 35 14 2" xfId="29701"/>
    <cellStyle name="Normal 35 15" xfId="13403"/>
    <cellStyle name="Normal 35 15 2" xfId="29651"/>
    <cellStyle name="Normal 35 16" xfId="17641"/>
    <cellStyle name="Normal 35 16 2" xfId="32274"/>
    <cellStyle name="Normal 35 17" xfId="19849"/>
    <cellStyle name="Normal 35 17 2" xfId="33618"/>
    <cellStyle name="Normal 35 18" xfId="22023"/>
    <cellStyle name="Normal 35 19" xfId="37892"/>
    <cellStyle name="Normal 35 2" xfId="960"/>
    <cellStyle name="Normal 35 2 10" xfId="8878"/>
    <cellStyle name="Normal 35 2 10 2" xfId="26930"/>
    <cellStyle name="Normal 35 2 11" xfId="11085"/>
    <cellStyle name="Normal 35 2 11 2" xfId="28274"/>
    <cellStyle name="Normal 35 2 12" xfId="13669"/>
    <cellStyle name="Normal 35 2 12 2" xfId="29784"/>
    <cellStyle name="Normal 35 2 13" xfId="14094"/>
    <cellStyle name="Normal 35 2 13 2" xfId="29982"/>
    <cellStyle name="Normal 35 2 14" xfId="17707"/>
    <cellStyle name="Normal 35 2 14 2" xfId="32306"/>
    <cellStyle name="Normal 35 2 15" xfId="19915"/>
    <cellStyle name="Normal 35 2 15 2" xfId="33650"/>
    <cellStyle name="Normal 35 2 16" xfId="22074"/>
    <cellStyle name="Normal 35 2 17" xfId="38509"/>
    <cellStyle name="Normal 35 2 2" xfId="1237"/>
    <cellStyle name="Normal 35 2 2 10" xfId="11250"/>
    <cellStyle name="Normal 35 2 2 10 2" xfId="28370"/>
    <cellStyle name="Normal 35 2 2 11" xfId="13896"/>
    <cellStyle name="Normal 35 2 2 11 2" xfId="29906"/>
    <cellStyle name="Normal 35 2 2 12" xfId="16472"/>
    <cellStyle name="Normal 35 2 2 12 2" xfId="31475"/>
    <cellStyle name="Normal 35 2 2 13" xfId="17872"/>
    <cellStyle name="Normal 35 2 2 13 2" xfId="32402"/>
    <cellStyle name="Normal 35 2 2 14" xfId="20080"/>
    <cellStyle name="Normal 35 2 2 14 2" xfId="33746"/>
    <cellStyle name="Normal 35 2 2 15" xfId="22229"/>
    <cellStyle name="Normal 35 2 2 2" xfId="2177"/>
    <cellStyle name="Normal 35 2 2 2 10" xfId="22568"/>
    <cellStyle name="Normal 35 2 2 2 2" xfId="5263"/>
    <cellStyle name="Normal 35 2 2 2 2 2" xfId="23971"/>
    <cellStyle name="Normal 35 2 2 2 3" xfId="7862"/>
    <cellStyle name="Normal 35 2 2 2 3 2" xfId="25979"/>
    <cellStyle name="Normal 35 2 2 2 4" xfId="9694"/>
    <cellStyle name="Normal 35 2 2 2 4 2" xfId="27418"/>
    <cellStyle name="Normal 35 2 2 2 5" xfId="11901"/>
    <cellStyle name="Normal 35 2 2 2 5 2" xfId="28762"/>
    <cellStyle name="Normal 35 2 2 2 6" xfId="14680"/>
    <cellStyle name="Normal 35 2 2 2 6 2" xfId="30370"/>
    <cellStyle name="Normal 35 2 2 2 7" xfId="13554"/>
    <cellStyle name="Normal 35 2 2 2 7 2" xfId="29738"/>
    <cellStyle name="Normal 35 2 2 2 8" xfId="18523"/>
    <cellStyle name="Normal 35 2 2 2 8 2" xfId="32794"/>
    <cellStyle name="Normal 35 2 2 2 9" xfId="20731"/>
    <cellStyle name="Normal 35 2 2 2 9 2" xfId="34138"/>
    <cellStyle name="Normal 35 2 2 3" xfId="3030"/>
    <cellStyle name="Normal 35 2 2 3 10" xfId="22938"/>
    <cellStyle name="Normal 35 2 2 3 2" xfId="5633"/>
    <cellStyle name="Normal 35 2 2 3 2 2" xfId="24503"/>
    <cellStyle name="Normal 35 2 2 3 3" xfId="8383"/>
    <cellStyle name="Normal 35 2 2 3 3 2" xfId="26328"/>
    <cellStyle name="Normal 35 2 2 3 4" xfId="10227"/>
    <cellStyle name="Normal 35 2 2 3 4 2" xfId="27672"/>
    <cellStyle name="Normal 35 2 2 3 5" xfId="12434"/>
    <cellStyle name="Normal 35 2 2 3 5 2" xfId="29016"/>
    <cellStyle name="Normal 35 2 2 3 6" xfId="15384"/>
    <cellStyle name="Normal 35 2 2 3 6 2" xfId="30708"/>
    <cellStyle name="Normal 35 2 2 3 7" xfId="16849"/>
    <cellStyle name="Normal 35 2 2 3 7 2" xfId="31704"/>
    <cellStyle name="Normal 35 2 2 3 8" xfId="19056"/>
    <cellStyle name="Normal 35 2 2 3 8 2" xfId="33048"/>
    <cellStyle name="Normal 35 2 2 3 9" xfId="21264"/>
    <cellStyle name="Normal 35 2 2 3 9 2" xfId="34392"/>
    <cellStyle name="Normal 35 2 2 4" xfId="3325"/>
    <cellStyle name="Normal 35 2 2 4 10" xfId="23106"/>
    <cellStyle name="Normal 35 2 2 4 2" xfId="5801"/>
    <cellStyle name="Normal 35 2 2 4 2 2" xfId="24671"/>
    <cellStyle name="Normal 35 2 2 4 3" xfId="8551"/>
    <cellStyle name="Normal 35 2 2 4 3 2" xfId="26470"/>
    <cellStyle name="Normal 35 2 2 4 4" xfId="10395"/>
    <cellStyle name="Normal 35 2 2 4 4 2" xfId="27814"/>
    <cellStyle name="Normal 35 2 2 4 5" xfId="12602"/>
    <cellStyle name="Normal 35 2 2 4 5 2" xfId="29158"/>
    <cellStyle name="Normal 35 2 2 4 6" xfId="15611"/>
    <cellStyle name="Normal 35 2 2 4 6 2" xfId="30882"/>
    <cellStyle name="Normal 35 2 2 4 7" xfId="17017"/>
    <cellStyle name="Normal 35 2 2 4 7 2" xfId="31846"/>
    <cellStyle name="Normal 35 2 2 4 8" xfId="19224"/>
    <cellStyle name="Normal 35 2 2 4 8 2" xfId="33190"/>
    <cellStyle name="Normal 35 2 2 4 9" xfId="21432"/>
    <cellStyle name="Normal 35 2 2 4 9 2" xfId="34534"/>
    <cellStyle name="Normal 35 2 2 5" xfId="3521"/>
    <cellStyle name="Normal 35 2 2 5 2" xfId="6163"/>
    <cellStyle name="Normal 35 2 2 5 2 2" xfId="26555"/>
    <cellStyle name="Normal 35 2 2 5 3" xfId="10514"/>
    <cellStyle name="Normal 35 2 2 5 3 2" xfId="27899"/>
    <cellStyle name="Normal 35 2 2 5 4" xfId="12721"/>
    <cellStyle name="Normal 35 2 2 5 4 2" xfId="29243"/>
    <cellStyle name="Normal 35 2 2 5 5" xfId="15765"/>
    <cellStyle name="Normal 35 2 2 5 5 2" xfId="30986"/>
    <cellStyle name="Normal 35 2 2 5 6" xfId="17136"/>
    <cellStyle name="Normal 35 2 2 5 6 2" xfId="31931"/>
    <cellStyle name="Normal 35 2 2 5 7" xfId="19343"/>
    <cellStyle name="Normal 35 2 2 5 7 2" xfId="33275"/>
    <cellStyle name="Normal 35 2 2 5 8" xfId="21551"/>
    <cellStyle name="Normal 35 2 2 5 8 2" xfId="34619"/>
    <cellStyle name="Normal 35 2 2 5 9" xfId="23426"/>
    <cellStyle name="Normal 35 2 2 6" xfId="4334"/>
    <cellStyle name="Normal 35 2 2 6 2" xfId="7176"/>
    <cellStyle name="Normal 35 2 2 6 2 2" xfId="26770"/>
    <cellStyle name="Normal 35 2 2 6 3" xfId="10824"/>
    <cellStyle name="Normal 35 2 2 6 3 2" xfId="28114"/>
    <cellStyle name="Normal 35 2 2 6 4" xfId="13031"/>
    <cellStyle name="Normal 35 2 2 6 4 2" xfId="29458"/>
    <cellStyle name="Normal 35 2 2 6 5" xfId="16298"/>
    <cellStyle name="Normal 35 2 2 6 5 2" xfId="31334"/>
    <cellStyle name="Normal 35 2 2 6 6" xfId="17446"/>
    <cellStyle name="Normal 35 2 2 6 6 2" xfId="32146"/>
    <cellStyle name="Normal 35 2 2 6 7" xfId="19653"/>
    <cellStyle name="Normal 35 2 2 6 7 2" xfId="33490"/>
    <cellStyle name="Normal 35 2 2 6 8" xfId="21861"/>
    <cellStyle name="Normal 35 2 2 6 8 2" xfId="34834"/>
    <cellStyle name="Normal 35 2 2 6 9" xfId="25015"/>
    <cellStyle name="Normal 35 2 2 7" xfId="4074"/>
    <cellStyle name="Normal 35 2 2 7 2" xfId="7090"/>
    <cellStyle name="Normal 35 2 2 7 2 2" xfId="26684"/>
    <cellStyle name="Normal 35 2 2 7 3" xfId="10738"/>
    <cellStyle name="Normal 35 2 2 7 3 2" xfId="28028"/>
    <cellStyle name="Normal 35 2 2 7 4" xfId="12945"/>
    <cellStyle name="Normal 35 2 2 7 4 2" xfId="29372"/>
    <cellStyle name="Normal 35 2 2 7 5" xfId="16127"/>
    <cellStyle name="Normal 35 2 2 7 5 2" xfId="31192"/>
    <cellStyle name="Normal 35 2 2 7 6" xfId="17360"/>
    <cellStyle name="Normal 35 2 2 7 6 2" xfId="32060"/>
    <cellStyle name="Normal 35 2 2 7 7" xfId="19567"/>
    <cellStyle name="Normal 35 2 2 7 7 2" xfId="33404"/>
    <cellStyle name="Normal 35 2 2 7 8" xfId="21775"/>
    <cellStyle name="Normal 35 2 2 7 8 2" xfId="34748"/>
    <cellStyle name="Normal 35 2 2 7 9" xfId="24929"/>
    <cellStyle name="Normal 35 2 2 8" xfId="4924"/>
    <cellStyle name="Normal 35 2 2 8 2" xfId="25400"/>
    <cellStyle name="Normal 35 2 2 9" xfId="9043"/>
    <cellStyle name="Normal 35 2 2 9 2" xfId="27026"/>
    <cellStyle name="Normal 35 2 3" xfId="1989"/>
    <cellStyle name="Normal 35 2 3 10" xfId="22403"/>
    <cellStyle name="Normal 35 2 3 2" xfId="5098"/>
    <cellStyle name="Normal 35 2 3 2 2" xfId="23800"/>
    <cellStyle name="Normal 35 2 3 3" xfId="7701"/>
    <cellStyle name="Normal 35 2 3 3 2" xfId="25806"/>
    <cellStyle name="Normal 35 2 3 4" xfId="9515"/>
    <cellStyle name="Normal 35 2 3 4 2" xfId="27304"/>
    <cellStyle name="Normal 35 2 3 5" xfId="11722"/>
    <cellStyle name="Normal 35 2 3 5 2" xfId="28648"/>
    <cellStyle name="Normal 35 2 3 6" xfId="14499"/>
    <cellStyle name="Normal 35 2 3 6 2" xfId="30255"/>
    <cellStyle name="Normal 35 2 3 7" xfId="13223"/>
    <cellStyle name="Normal 35 2 3 7 2" xfId="29581"/>
    <cellStyle name="Normal 35 2 3 8" xfId="18344"/>
    <cellStyle name="Normal 35 2 3 8 2" xfId="32680"/>
    <cellStyle name="Normal 35 2 3 9" xfId="20552"/>
    <cellStyle name="Normal 35 2 3 9 2" xfId="34024"/>
    <cellStyle name="Normal 35 2 4" xfId="2844"/>
    <cellStyle name="Normal 35 2 4 10" xfId="22809"/>
    <cellStyle name="Normal 35 2 4 2" xfId="5504"/>
    <cellStyle name="Normal 35 2 4 2 2" xfId="24374"/>
    <cellStyle name="Normal 35 2 4 3" xfId="8254"/>
    <cellStyle name="Normal 35 2 4 3 2" xfId="26224"/>
    <cellStyle name="Normal 35 2 4 4" xfId="10098"/>
    <cellStyle name="Normal 35 2 4 4 2" xfId="27568"/>
    <cellStyle name="Normal 35 2 4 5" xfId="12305"/>
    <cellStyle name="Normal 35 2 4 5 2" xfId="28912"/>
    <cellStyle name="Normal 35 2 4 6" xfId="15224"/>
    <cellStyle name="Normal 35 2 4 6 2" xfId="30582"/>
    <cellStyle name="Normal 35 2 4 7" xfId="16720"/>
    <cellStyle name="Normal 35 2 4 7 2" xfId="31600"/>
    <cellStyle name="Normal 35 2 4 8" xfId="18927"/>
    <cellStyle name="Normal 35 2 4 8 2" xfId="32944"/>
    <cellStyle name="Normal 35 2 4 9" xfId="21135"/>
    <cellStyle name="Normal 35 2 4 9 2" xfId="34288"/>
    <cellStyle name="Normal 35 2 5" xfId="3160"/>
    <cellStyle name="Normal 35 2 5 10" xfId="23010"/>
    <cellStyle name="Normal 35 2 5 2" xfId="5705"/>
    <cellStyle name="Normal 35 2 5 2 2" xfId="24575"/>
    <cellStyle name="Normal 35 2 5 3" xfId="8455"/>
    <cellStyle name="Normal 35 2 5 3 2" xfId="26374"/>
    <cellStyle name="Normal 35 2 5 4" xfId="10299"/>
    <cellStyle name="Normal 35 2 5 4 2" xfId="27718"/>
    <cellStyle name="Normal 35 2 5 5" xfId="12506"/>
    <cellStyle name="Normal 35 2 5 5 2" xfId="29062"/>
    <cellStyle name="Normal 35 2 5 6" xfId="15487"/>
    <cellStyle name="Normal 35 2 5 6 2" xfId="30770"/>
    <cellStyle name="Normal 35 2 5 7" xfId="16921"/>
    <cellStyle name="Normal 35 2 5 7 2" xfId="31750"/>
    <cellStyle name="Normal 35 2 5 8" xfId="19128"/>
    <cellStyle name="Normal 35 2 5 8 2" xfId="33094"/>
    <cellStyle name="Normal 35 2 5 9" xfId="21336"/>
    <cellStyle name="Normal 35 2 5 9 2" xfId="34438"/>
    <cellStyle name="Normal 35 2 6" xfId="1863"/>
    <cellStyle name="Normal 35 2 6 2" xfId="5998"/>
    <cellStyle name="Normal 35 2 6 2 2" xfId="25736"/>
    <cellStyle name="Normal 35 2 6 3" xfId="9439"/>
    <cellStyle name="Normal 35 2 6 3 2" xfId="27252"/>
    <cellStyle name="Normal 35 2 6 4" xfId="11646"/>
    <cellStyle name="Normal 35 2 6 4 2" xfId="28596"/>
    <cellStyle name="Normal 35 2 6 5" xfId="14400"/>
    <cellStyle name="Normal 35 2 6 5 2" xfId="30189"/>
    <cellStyle name="Normal 35 2 6 6" xfId="16202"/>
    <cellStyle name="Normal 35 2 6 6 2" xfId="31251"/>
    <cellStyle name="Normal 35 2 6 7" xfId="18268"/>
    <cellStyle name="Normal 35 2 6 7 2" xfId="32628"/>
    <cellStyle name="Normal 35 2 6 8" xfId="20476"/>
    <cellStyle name="Normal 35 2 6 8 2" xfId="33972"/>
    <cellStyle name="Normal 35 2 6 9" xfId="23261"/>
    <cellStyle name="Normal 35 2 7" xfId="3931"/>
    <cellStyle name="Normal 35 2 7 2" xfId="7048"/>
    <cellStyle name="Normal 35 2 7 2 2" xfId="26642"/>
    <cellStyle name="Normal 35 2 7 3" xfId="10696"/>
    <cellStyle name="Normal 35 2 7 3 2" xfId="27986"/>
    <cellStyle name="Normal 35 2 7 4" xfId="12903"/>
    <cellStyle name="Normal 35 2 7 4 2" xfId="29330"/>
    <cellStyle name="Normal 35 2 7 5" xfId="16043"/>
    <cellStyle name="Normal 35 2 7 5 2" xfId="31123"/>
    <cellStyle name="Normal 35 2 7 6" xfId="17318"/>
    <cellStyle name="Normal 35 2 7 6 2" xfId="32018"/>
    <cellStyle name="Normal 35 2 7 7" xfId="19525"/>
    <cellStyle name="Normal 35 2 7 7 2" xfId="33362"/>
    <cellStyle name="Normal 35 2 7 8" xfId="21733"/>
    <cellStyle name="Normal 35 2 7 8 2" xfId="34706"/>
    <cellStyle name="Normal 35 2 7 9" xfId="24887"/>
    <cellStyle name="Normal 35 2 8" xfId="1590"/>
    <cellStyle name="Normal 35 2 8 2" xfId="6347"/>
    <cellStyle name="Normal 35 2 8 2 2" xfId="25583"/>
    <cellStyle name="Normal 35 2 8 3" xfId="9264"/>
    <cellStyle name="Normal 35 2 8 3 2" xfId="27124"/>
    <cellStyle name="Normal 35 2 8 4" xfId="11471"/>
    <cellStyle name="Normal 35 2 8 4 2" xfId="28468"/>
    <cellStyle name="Normal 35 2 8 5" xfId="14178"/>
    <cellStyle name="Normal 35 2 8 5 2" xfId="30035"/>
    <cellStyle name="Normal 35 2 8 6" xfId="16126"/>
    <cellStyle name="Normal 35 2 8 6 2" xfId="31191"/>
    <cellStyle name="Normal 35 2 8 7" xfId="18093"/>
    <cellStyle name="Normal 35 2 8 7 2" xfId="32500"/>
    <cellStyle name="Normal 35 2 8 8" xfId="20301"/>
    <cellStyle name="Normal 35 2 8 8 2" xfId="33844"/>
    <cellStyle name="Normal 35 2 8 9" xfId="23610"/>
    <cellStyle name="Normal 35 2 9" xfId="4769"/>
    <cellStyle name="Normal 35 2 9 2" xfId="25235"/>
    <cellStyle name="Normal 35 3" xfId="1121"/>
    <cellStyle name="Normal 35 3 10" xfId="8928"/>
    <cellStyle name="Normal 35 3 10 2" xfId="26962"/>
    <cellStyle name="Normal 35 3 11" xfId="11135"/>
    <cellStyle name="Normal 35 3 11 2" xfId="28306"/>
    <cellStyle name="Normal 35 3 12" xfId="13781"/>
    <cellStyle name="Normal 35 3 12 2" xfId="29842"/>
    <cellStyle name="Normal 35 3 13" xfId="15157"/>
    <cellStyle name="Normal 35 3 13 2" xfId="30547"/>
    <cellStyle name="Normal 35 3 14" xfId="17757"/>
    <cellStyle name="Normal 35 3 14 2" xfId="32338"/>
    <cellStyle name="Normal 35 3 15" xfId="19965"/>
    <cellStyle name="Normal 35 3 15 2" xfId="33682"/>
    <cellStyle name="Normal 35 3 16" xfId="22106"/>
    <cellStyle name="Normal 35 3 2" xfId="1269"/>
    <cellStyle name="Normal 35 3 2 10" xfId="11282"/>
    <cellStyle name="Normal 35 3 2 10 2" xfId="28402"/>
    <cellStyle name="Normal 35 3 2 11" xfId="13928"/>
    <cellStyle name="Normal 35 3 2 11 2" xfId="29938"/>
    <cellStyle name="Normal 35 3 2 12" xfId="16110"/>
    <cellStyle name="Normal 35 3 2 12 2" xfId="31178"/>
    <cellStyle name="Normal 35 3 2 13" xfId="17904"/>
    <cellStyle name="Normal 35 3 2 13 2" xfId="32434"/>
    <cellStyle name="Normal 35 3 2 14" xfId="20112"/>
    <cellStyle name="Normal 35 3 2 14 2" xfId="33778"/>
    <cellStyle name="Normal 35 3 2 15" xfId="22279"/>
    <cellStyle name="Normal 35 3 2 2" xfId="2228"/>
    <cellStyle name="Normal 35 3 2 2 10" xfId="22600"/>
    <cellStyle name="Normal 35 3 2 2 2" xfId="5295"/>
    <cellStyle name="Normal 35 3 2 2 2 2" xfId="24022"/>
    <cellStyle name="Normal 35 3 2 2 3" xfId="7912"/>
    <cellStyle name="Normal 35 3 2 2 3 2" xfId="26030"/>
    <cellStyle name="Normal 35 3 2 2 4" xfId="9745"/>
    <cellStyle name="Normal 35 3 2 2 4 2" xfId="27451"/>
    <cellStyle name="Normal 35 3 2 2 5" xfId="11952"/>
    <cellStyle name="Normal 35 3 2 2 5 2" xfId="28795"/>
    <cellStyle name="Normal 35 3 2 2 6" xfId="14731"/>
    <cellStyle name="Normal 35 3 2 2 6 2" xfId="30403"/>
    <cellStyle name="Normal 35 3 2 2 7" xfId="13942"/>
    <cellStyle name="Normal 35 3 2 2 7 2" xfId="29945"/>
    <cellStyle name="Normal 35 3 2 2 8" xfId="18574"/>
    <cellStyle name="Normal 35 3 2 2 8 2" xfId="32827"/>
    <cellStyle name="Normal 35 3 2 2 9" xfId="20782"/>
    <cellStyle name="Normal 35 3 2 2 9 2" xfId="34171"/>
    <cellStyle name="Normal 35 3 2 3" xfId="3062"/>
    <cellStyle name="Normal 35 3 2 3 10" xfId="22970"/>
    <cellStyle name="Normal 35 3 2 3 2" xfId="5665"/>
    <cellStyle name="Normal 35 3 2 3 2 2" xfId="24535"/>
    <cellStyle name="Normal 35 3 2 3 3" xfId="8415"/>
    <cellStyle name="Normal 35 3 2 3 3 2" xfId="26360"/>
    <cellStyle name="Normal 35 3 2 3 4" xfId="10259"/>
    <cellStyle name="Normal 35 3 2 3 4 2" xfId="27704"/>
    <cellStyle name="Normal 35 3 2 3 5" xfId="12466"/>
    <cellStyle name="Normal 35 3 2 3 5 2" xfId="29048"/>
    <cellStyle name="Normal 35 3 2 3 6" xfId="15416"/>
    <cellStyle name="Normal 35 3 2 3 6 2" xfId="30740"/>
    <cellStyle name="Normal 35 3 2 3 7" xfId="16881"/>
    <cellStyle name="Normal 35 3 2 3 7 2" xfId="31736"/>
    <cellStyle name="Normal 35 3 2 3 8" xfId="19088"/>
    <cellStyle name="Normal 35 3 2 3 8 2" xfId="33080"/>
    <cellStyle name="Normal 35 3 2 3 9" xfId="21296"/>
    <cellStyle name="Normal 35 3 2 3 9 2" xfId="34424"/>
    <cellStyle name="Normal 35 3 2 4" xfId="3357"/>
    <cellStyle name="Normal 35 3 2 4 10" xfId="23138"/>
    <cellStyle name="Normal 35 3 2 4 2" xfId="5833"/>
    <cellStyle name="Normal 35 3 2 4 2 2" xfId="24703"/>
    <cellStyle name="Normal 35 3 2 4 3" xfId="8583"/>
    <cellStyle name="Normal 35 3 2 4 3 2" xfId="26502"/>
    <cellStyle name="Normal 35 3 2 4 4" xfId="10427"/>
    <cellStyle name="Normal 35 3 2 4 4 2" xfId="27846"/>
    <cellStyle name="Normal 35 3 2 4 5" xfId="12634"/>
    <cellStyle name="Normal 35 3 2 4 5 2" xfId="29190"/>
    <cellStyle name="Normal 35 3 2 4 6" xfId="15643"/>
    <cellStyle name="Normal 35 3 2 4 6 2" xfId="30914"/>
    <cellStyle name="Normal 35 3 2 4 7" xfId="17049"/>
    <cellStyle name="Normal 35 3 2 4 7 2" xfId="31878"/>
    <cellStyle name="Normal 35 3 2 4 8" xfId="19256"/>
    <cellStyle name="Normal 35 3 2 4 8 2" xfId="33222"/>
    <cellStyle name="Normal 35 3 2 4 9" xfId="21464"/>
    <cellStyle name="Normal 35 3 2 4 9 2" xfId="34566"/>
    <cellStyle name="Normal 35 3 2 5" xfId="3571"/>
    <cellStyle name="Normal 35 3 2 5 2" xfId="6195"/>
    <cellStyle name="Normal 35 3 2 5 2 2" xfId="26587"/>
    <cellStyle name="Normal 35 3 2 5 3" xfId="10564"/>
    <cellStyle name="Normal 35 3 2 5 3 2" xfId="27931"/>
    <cellStyle name="Normal 35 3 2 5 4" xfId="12771"/>
    <cellStyle name="Normal 35 3 2 5 4 2" xfId="29275"/>
    <cellStyle name="Normal 35 3 2 5 5" xfId="15815"/>
    <cellStyle name="Normal 35 3 2 5 5 2" xfId="31018"/>
    <cellStyle name="Normal 35 3 2 5 6" xfId="17186"/>
    <cellStyle name="Normal 35 3 2 5 6 2" xfId="31963"/>
    <cellStyle name="Normal 35 3 2 5 7" xfId="19393"/>
    <cellStyle name="Normal 35 3 2 5 7 2" xfId="33307"/>
    <cellStyle name="Normal 35 3 2 5 8" xfId="21601"/>
    <cellStyle name="Normal 35 3 2 5 8 2" xfId="34651"/>
    <cellStyle name="Normal 35 3 2 5 9" xfId="23458"/>
    <cellStyle name="Normal 35 3 2 6" xfId="1875"/>
    <cellStyle name="Normal 35 3 2 6 2" xfId="6449"/>
    <cellStyle name="Normal 35 3 2 6 2 2" xfId="25742"/>
    <cellStyle name="Normal 35 3 2 6 3" xfId="9448"/>
    <cellStyle name="Normal 35 3 2 6 3 2" xfId="27258"/>
    <cellStyle name="Normal 35 3 2 6 4" xfId="11655"/>
    <cellStyle name="Normal 35 3 2 6 4 2" xfId="28602"/>
    <cellStyle name="Normal 35 3 2 6 5" xfId="14410"/>
    <cellStyle name="Normal 35 3 2 6 5 2" xfId="30196"/>
    <cellStyle name="Normal 35 3 2 6 6" xfId="16419"/>
    <cellStyle name="Normal 35 3 2 6 6 2" xfId="31427"/>
    <cellStyle name="Normal 35 3 2 6 7" xfId="18277"/>
    <cellStyle name="Normal 35 3 2 6 7 2" xfId="32634"/>
    <cellStyle name="Normal 35 3 2 6 8" xfId="20485"/>
    <cellStyle name="Normal 35 3 2 6 8 2" xfId="33978"/>
    <cellStyle name="Normal 35 3 2 6 9" xfId="23744"/>
    <cellStyle name="Normal 35 3 2 7" xfId="1614"/>
    <cellStyle name="Normal 35 3 2 7 2" xfId="6358"/>
    <cellStyle name="Normal 35 3 2 7 2 2" xfId="25598"/>
    <cellStyle name="Normal 35 3 2 7 3" xfId="9282"/>
    <cellStyle name="Normal 35 3 2 7 3 2" xfId="27138"/>
    <cellStyle name="Normal 35 3 2 7 4" xfId="11489"/>
    <cellStyle name="Normal 35 3 2 7 4 2" xfId="28482"/>
    <cellStyle name="Normal 35 3 2 7 5" xfId="14197"/>
    <cellStyle name="Normal 35 3 2 7 5 2" xfId="30050"/>
    <cellStyle name="Normal 35 3 2 7 6" xfId="16290"/>
    <cellStyle name="Normal 35 3 2 7 6 2" xfId="31327"/>
    <cellStyle name="Normal 35 3 2 7 7" xfId="18111"/>
    <cellStyle name="Normal 35 3 2 7 7 2" xfId="32514"/>
    <cellStyle name="Normal 35 3 2 7 8" xfId="20319"/>
    <cellStyle name="Normal 35 3 2 7 8 2" xfId="33858"/>
    <cellStyle name="Normal 35 3 2 7 9" xfId="23621"/>
    <cellStyle name="Normal 35 3 2 8" xfId="4974"/>
    <cellStyle name="Normal 35 3 2 8 2" xfId="25432"/>
    <cellStyle name="Normal 35 3 2 9" xfId="9075"/>
    <cellStyle name="Normal 35 3 2 9 2" xfId="27058"/>
    <cellStyle name="Normal 35 3 3" xfId="2030"/>
    <cellStyle name="Normal 35 3 3 10" xfId="22453"/>
    <cellStyle name="Normal 35 3 3 2" xfId="5148"/>
    <cellStyle name="Normal 35 3 3 2 2" xfId="23838"/>
    <cellStyle name="Normal 35 3 3 3" xfId="7734"/>
    <cellStyle name="Normal 35 3 3 3 2" xfId="25846"/>
    <cellStyle name="Normal 35 3 3 4" xfId="9556"/>
    <cellStyle name="Normal 35 3 3 4 2" xfId="27344"/>
    <cellStyle name="Normal 35 3 3 5" xfId="11763"/>
    <cellStyle name="Normal 35 3 3 5 2" xfId="28688"/>
    <cellStyle name="Normal 35 3 3 6" xfId="14540"/>
    <cellStyle name="Normal 35 3 3 6 2" xfId="30295"/>
    <cellStyle name="Normal 35 3 3 7" xfId="13953"/>
    <cellStyle name="Normal 35 3 3 7 2" xfId="29949"/>
    <cellStyle name="Normal 35 3 3 8" xfId="18385"/>
    <cellStyle name="Normal 35 3 3 8 2" xfId="32720"/>
    <cellStyle name="Normal 35 3 3 9" xfId="20593"/>
    <cellStyle name="Normal 35 3 3 9 2" xfId="34064"/>
    <cellStyle name="Normal 35 3 4" xfId="2915"/>
    <cellStyle name="Normal 35 3 4 10" xfId="22849"/>
    <cellStyle name="Normal 35 3 4 2" xfId="5544"/>
    <cellStyle name="Normal 35 3 4 2 2" xfId="24414"/>
    <cellStyle name="Normal 35 3 4 3" xfId="8294"/>
    <cellStyle name="Normal 35 3 4 3 2" xfId="26264"/>
    <cellStyle name="Normal 35 3 4 4" xfId="10138"/>
    <cellStyle name="Normal 35 3 4 4 2" xfId="27608"/>
    <cellStyle name="Normal 35 3 4 5" xfId="12345"/>
    <cellStyle name="Normal 35 3 4 5 2" xfId="28952"/>
    <cellStyle name="Normal 35 3 4 6" xfId="15281"/>
    <cellStyle name="Normal 35 3 4 6 2" xfId="30635"/>
    <cellStyle name="Normal 35 3 4 7" xfId="16760"/>
    <cellStyle name="Normal 35 3 4 7 2" xfId="31640"/>
    <cellStyle name="Normal 35 3 4 8" xfId="18967"/>
    <cellStyle name="Normal 35 3 4 8 2" xfId="32984"/>
    <cellStyle name="Normal 35 3 4 9" xfId="21175"/>
    <cellStyle name="Normal 35 3 4 9 2" xfId="34328"/>
    <cellStyle name="Normal 35 3 5" xfId="3210"/>
    <cellStyle name="Normal 35 3 5 10" xfId="23042"/>
    <cellStyle name="Normal 35 3 5 2" xfId="5737"/>
    <cellStyle name="Normal 35 3 5 2 2" xfId="24607"/>
    <cellStyle name="Normal 35 3 5 3" xfId="8487"/>
    <cellStyle name="Normal 35 3 5 3 2" xfId="26406"/>
    <cellStyle name="Normal 35 3 5 4" xfId="10331"/>
    <cellStyle name="Normal 35 3 5 4 2" xfId="27750"/>
    <cellStyle name="Normal 35 3 5 5" xfId="12538"/>
    <cellStyle name="Normal 35 3 5 5 2" xfId="29094"/>
    <cellStyle name="Normal 35 3 5 6" xfId="15528"/>
    <cellStyle name="Normal 35 3 5 6 2" xfId="30808"/>
    <cellStyle name="Normal 35 3 5 7" xfId="16953"/>
    <cellStyle name="Normal 35 3 5 7 2" xfId="31782"/>
    <cellStyle name="Normal 35 3 5 8" xfId="19160"/>
    <cellStyle name="Normal 35 3 5 8 2" xfId="33126"/>
    <cellStyle name="Normal 35 3 5 9" xfId="21368"/>
    <cellStyle name="Normal 35 3 5 9 2" xfId="34470"/>
    <cellStyle name="Normal 35 3 6" xfId="1510"/>
    <cellStyle name="Normal 35 3 6 2" xfId="6048"/>
    <cellStyle name="Normal 35 3 6 2 2" xfId="25552"/>
    <cellStyle name="Normal 35 3 6 3" xfId="9220"/>
    <cellStyle name="Normal 35 3 6 3 2" xfId="27094"/>
    <cellStyle name="Normal 35 3 6 4" xfId="11427"/>
    <cellStyle name="Normal 35 3 6 4 2" xfId="28438"/>
    <cellStyle name="Normal 35 3 6 5" xfId="14120"/>
    <cellStyle name="Normal 35 3 6 5 2" xfId="29995"/>
    <cellStyle name="Normal 35 3 6 6" xfId="16259"/>
    <cellStyle name="Normal 35 3 6 6 2" xfId="31301"/>
    <cellStyle name="Normal 35 3 6 7" xfId="18049"/>
    <cellStyle name="Normal 35 3 6 7 2" xfId="32470"/>
    <cellStyle name="Normal 35 3 6 8" xfId="20257"/>
    <cellStyle name="Normal 35 3 6 8 2" xfId="33814"/>
    <cellStyle name="Normal 35 3 6 9" xfId="23311"/>
    <cellStyle name="Normal 35 3 7" xfId="4328"/>
    <cellStyle name="Normal 35 3 7 2" xfId="7172"/>
    <cellStyle name="Normal 35 3 7 2 2" xfId="26766"/>
    <cellStyle name="Normal 35 3 7 3" xfId="10820"/>
    <cellStyle name="Normal 35 3 7 3 2" xfId="28110"/>
    <cellStyle name="Normal 35 3 7 4" xfId="13027"/>
    <cellStyle name="Normal 35 3 7 4 2" xfId="29454"/>
    <cellStyle name="Normal 35 3 7 5" xfId="16293"/>
    <cellStyle name="Normal 35 3 7 5 2" xfId="31329"/>
    <cellStyle name="Normal 35 3 7 6" xfId="17442"/>
    <cellStyle name="Normal 35 3 7 6 2" xfId="32142"/>
    <cellStyle name="Normal 35 3 7 7" xfId="19649"/>
    <cellStyle name="Normal 35 3 7 7 2" xfId="33486"/>
    <cellStyle name="Normal 35 3 7 8" xfId="21857"/>
    <cellStyle name="Normal 35 3 7 8 2" xfId="34830"/>
    <cellStyle name="Normal 35 3 7 9" xfId="25011"/>
    <cellStyle name="Normal 35 3 8" xfId="4110"/>
    <cellStyle name="Normal 35 3 8 2" xfId="7101"/>
    <cellStyle name="Normal 35 3 8 2 2" xfId="26695"/>
    <cellStyle name="Normal 35 3 8 3" xfId="10749"/>
    <cellStyle name="Normal 35 3 8 3 2" xfId="28039"/>
    <cellStyle name="Normal 35 3 8 4" xfId="12956"/>
    <cellStyle name="Normal 35 3 8 4 2" xfId="29383"/>
    <cellStyle name="Normal 35 3 8 5" xfId="16148"/>
    <cellStyle name="Normal 35 3 8 5 2" xfId="31210"/>
    <cellStyle name="Normal 35 3 8 6" xfId="17371"/>
    <cellStyle name="Normal 35 3 8 6 2" xfId="32071"/>
    <cellStyle name="Normal 35 3 8 7" xfId="19578"/>
    <cellStyle name="Normal 35 3 8 7 2" xfId="33415"/>
    <cellStyle name="Normal 35 3 8 8" xfId="21786"/>
    <cellStyle name="Normal 35 3 8 8 2" xfId="34759"/>
    <cellStyle name="Normal 35 3 8 9" xfId="24940"/>
    <cellStyle name="Normal 35 3 9" xfId="4801"/>
    <cellStyle name="Normal 35 3 9 2" xfId="25285"/>
    <cellStyle name="Normal 35 4" xfId="1186"/>
    <cellStyle name="Normal 35 4 10" xfId="11200"/>
    <cellStyle name="Normal 35 4 10 2" xfId="28338"/>
    <cellStyle name="Normal 35 4 11" xfId="13846"/>
    <cellStyle name="Normal 35 4 11 2" xfId="29874"/>
    <cellStyle name="Normal 35 4 12" xfId="16118"/>
    <cellStyle name="Normal 35 4 12 2" xfId="31185"/>
    <cellStyle name="Normal 35 4 13" xfId="17822"/>
    <cellStyle name="Normal 35 4 13 2" xfId="32370"/>
    <cellStyle name="Normal 35 4 14" xfId="20030"/>
    <cellStyle name="Normal 35 4 14 2" xfId="33714"/>
    <cellStyle name="Normal 35 4 15" xfId="22163"/>
    <cellStyle name="Normal 35 4 2" xfId="2111"/>
    <cellStyle name="Normal 35 4 2 10" xfId="22518"/>
    <cellStyle name="Normal 35 4 2 2" xfId="5213"/>
    <cellStyle name="Normal 35 4 2 2 2" xfId="23905"/>
    <cellStyle name="Normal 35 4 2 3" xfId="7796"/>
    <cellStyle name="Normal 35 4 2 3 2" xfId="25913"/>
    <cellStyle name="Normal 35 4 2 4" xfId="9628"/>
    <cellStyle name="Normal 35 4 2 4 2" xfId="27386"/>
    <cellStyle name="Normal 35 4 2 5" xfId="11835"/>
    <cellStyle name="Normal 35 4 2 5 2" xfId="28730"/>
    <cellStyle name="Normal 35 4 2 6" xfId="14614"/>
    <cellStyle name="Normal 35 4 2 6 2" xfId="30338"/>
    <cellStyle name="Normal 35 4 2 7" xfId="13313"/>
    <cellStyle name="Normal 35 4 2 7 2" xfId="29616"/>
    <cellStyle name="Normal 35 4 2 8" xfId="18457"/>
    <cellStyle name="Normal 35 4 2 8 2" xfId="32762"/>
    <cellStyle name="Normal 35 4 2 9" xfId="20665"/>
    <cellStyle name="Normal 35 4 2 9 2" xfId="34106"/>
    <cellStyle name="Normal 35 4 3" xfId="2980"/>
    <cellStyle name="Normal 35 4 3 10" xfId="22906"/>
    <cellStyle name="Normal 35 4 3 2" xfId="5601"/>
    <cellStyle name="Normal 35 4 3 2 2" xfId="24471"/>
    <cellStyle name="Normal 35 4 3 3" xfId="8351"/>
    <cellStyle name="Normal 35 4 3 3 2" xfId="26296"/>
    <cellStyle name="Normal 35 4 3 4" xfId="10195"/>
    <cellStyle name="Normal 35 4 3 4 2" xfId="27640"/>
    <cellStyle name="Normal 35 4 3 5" xfId="12402"/>
    <cellStyle name="Normal 35 4 3 5 2" xfId="28984"/>
    <cellStyle name="Normal 35 4 3 6" xfId="15341"/>
    <cellStyle name="Normal 35 4 3 6 2" xfId="30668"/>
    <cellStyle name="Normal 35 4 3 7" xfId="16817"/>
    <cellStyle name="Normal 35 4 3 7 2" xfId="31672"/>
    <cellStyle name="Normal 35 4 3 8" xfId="19024"/>
    <cellStyle name="Normal 35 4 3 8 2" xfId="33016"/>
    <cellStyle name="Normal 35 4 3 9" xfId="21232"/>
    <cellStyle name="Normal 35 4 3 9 2" xfId="34360"/>
    <cellStyle name="Normal 35 4 4" xfId="3275"/>
    <cellStyle name="Normal 35 4 4 10" xfId="23074"/>
    <cellStyle name="Normal 35 4 4 2" xfId="5769"/>
    <cellStyle name="Normal 35 4 4 2 2" xfId="24639"/>
    <cellStyle name="Normal 35 4 4 3" xfId="8519"/>
    <cellStyle name="Normal 35 4 4 3 2" xfId="26438"/>
    <cellStyle name="Normal 35 4 4 4" xfId="10363"/>
    <cellStyle name="Normal 35 4 4 4 2" xfId="27782"/>
    <cellStyle name="Normal 35 4 4 5" xfId="12570"/>
    <cellStyle name="Normal 35 4 4 5 2" xfId="29126"/>
    <cellStyle name="Normal 35 4 4 6" xfId="15569"/>
    <cellStyle name="Normal 35 4 4 6 2" xfId="30844"/>
    <cellStyle name="Normal 35 4 4 7" xfId="16985"/>
    <cellStyle name="Normal 35 4 4 7 2" xfId="31814"/>
    <cellStyle name="Normal 35 4 4 8" xfId="19192"/>
    <cellStyle name="Normal 35 4 4 8 2" xfId="33158"/>
    <cellStyle name="Normal 35 4 4 9" xfId="21400"/>
    <cellStyle name="Normal 35 4 4 9 2" xfId="34502"/>
    <cellStyle name="Normal 35 4 5" xfId="3455"/>
    <cellStyle name="Normal 35 4 5 2" xfId="6113"/>
    <cellStyle name="Normal 35 4 5 2 2" xfId="26523"/>
    <cellStyle name="Normal 35 4 5 3" xfId="10448"/>
    <cellStyle name="Normal 35 4 5 3 2" xfId="27867"/>
    <cellStyle name="Normal 35 4 5 4" xfId="12655"/>
    <cellStyle name="Normal 35 4 5 4 2" xfId="29211"/>
    <cellStyle name="Normal 35 4 5 5" xfId="15699"/>
    <cellStyle name="Normal 35 4 5 5 2" xfId="30954"/>
    <cellStyle name="Normal 35 4 5 6" xfId="17070"/>
    <cellStyle name="Normal 35 4 5 6 2" xfId="31899"/>
    <cellStyle name="Normal 35 4 5 7" xfId="19277"/>
    <cellStyle name="Normal 35 4 5 7 2" xfId="33243"/>
    <cellStyle name="Normal 35 4 5 8" xfId="21485"/>
    <cellStyle name="Normal 35 4 5 8 2" xfId="34587"/>
    <cellStyle name="Normal 35 4 5 9" xfId="23376"/>
    <cellStyle name="Normal 35 4 6" xfId="3959"/>
    <cellStyle name="Normal 35 4 6 2" xfId="7062"/>
    <cellStyle name="Normal 35 4 6 2 2" xfId="26656"/>
    <cellStyle name="Normal 35 4 6 3" xfId="10710"/>
    <cellStyle name="Normal 35 4 6 3 2" xfId="28000"/>
    <cellStyle name="Normal 35 4 6 4" xfId="12917"/>
    <cellStyle name="Normal 35 4 6 4 2" xfId="29344"/>
    <cellStyle name="Normal 35 4 6 5" xfId="16060"/>
    <cellStyle name="Normal 35 4 6 5 2" xfId="31138"/>
    <cellStyle name="Normal 35 4 6 6" xfId="17332"/>
    <cellStyle name="Normal 35 4 6 6 2" xfId="32032"/>
    <cellStyle name="Normal 35 4 6 7" xfId="19539"/>
    <cellStyle name="Normal 35 4 6 7 2" xfId="33376"/>
    <cellStyle name="Normal 35 4 6 8" xfId="21747"/>
    <cellStyle name="Normal 35 4 6 8 2" xfId="34720"/>
    <cellStyle name="Normal 35 4 6 9" xfId="24901"/>
    <cellStyle name="Normal 35 4 7" xfId="2352"/>
    <cellStyle name="Normal 35 4 7 2" xfId="6634"/>
    <cellStyle name="Normal 35 4 7 2 2" xfId="26065"/>
    <cellStyle name="Normal 35 4 7 3" xfId="9813"/>
    <cellStyle name="Normal 35 4 7 3 2" xfId="27460"/>
    <cellStyle name="Normal 35 4 7 4" xfId="12020"/>
    <cellStyle name="Normal 35 4 7 4 2" xfId="28804"/>
    <cellStyle name="Normal 35 4 7 5" xfId="14833"/>
    <cellStyle name="Normal 35 4 7 5 2" xfId="30428"/>
    <cellStyle name="Normal 35 4 7 6" xfId="15021"/>
    <cellStyle name="Normal 35 4 7 6 2" xfId="30450"/>
    <cellStyle name="Normal 35 4 7 7" xfId="18642"/>
    <cellStyle name="Normal 35 4 7 7 2" xfId="32836"/>
    <cellStyle name="Normal 35 4 7 8" xfId="20850"/>
    <cellStyle name="Normal 35 4 7 8 2" xfId="34180"/>
    <cellStyle name="Normal 35 4 7 9" xfId="24089"/>
    <cellStyle name="Normal 35 4 8" xfId="4858"/>
    <cellStyle name="Normal 35 4 8 2" xfId="25350"/>
    <cellStyle name="Normal 35 4 9" xfId="8993"/>
    <cellStyle name="Normal 35 4 9 2" xfId="26994"/>
    <cellStyle name="Normal 35 5" xfId="1758"/>
    <cellStyle name="Normal 35 5 10" xfId="22337"/>
    <cellStyle name="Normal 35 5 2" xfId="5032"/>
    <cellStyle name="Normal 35 5 2 2" xfId="23707"/>
    <cellStyle name="Normal 35 5 3" xfId="7634"/>
    <cellStyle name="Normal 35 5 3 2" xfId="25686"/>
    <cellStyle name="Normal 35 5 4" xfId="9378"/>
    <cellStyle name="Normal 35 5 4 2" xfId="27202"/>
    <cellStyle name="Normal 35 5 5" xfId="11585"/>
    <cellStyle name="Normal 35 5 5 2" xfId="28546"/>
    <cellStyle name="Normal 35 5 6" xfId="14317"/>
    <cellStyle name="Normal 35 5 6 2" xfId="30124"/>
    <cellStyle name="Normal 35 5 7" xfId="14860"/>
    <cellStyle name="Normal 35 5 7 2" xfId="30433"/>
    <cellStyle name="Normal 35 5 8" xfId="18207"/>
    <cellStyle name="Normal 35 5 8 2" xfId="32578"/>
    <cellStyle name="Normal 35 5 9" xfId="20415"/>
    <cellStyle name="Normal 35 5 9 2" xfId="33922"/>
    <cellStyle name="Normal 35 6" xfId="2735"/>
    <cellStyle name="Normal 35 6 10" xfId="22735"/>
    <cellStyle name="Normal 35 6 2" xfId="5430"/>
    <cellStyle name="Normal 35 6 2 2" xfId="24300"/>
    <cellStyle name="Normal 35 6 3" xfId="8180"/>
    <cellStyle name="Normal 35 6 3 2" xfId="26176"/>
    <cellStyle name="Normal 35 6 4" xfId="10024"/>
    <cellStyle name="Normal 35 6 4 2" xfId="27520"/>
    <cellStyle name="Normal 35 6 5" xfId="12231"/>
    <cellStyle name="Normal 35 6 5 2" xfId="28864"/>
    <cellStyle name="Normal 35 6 6" xfId="15130"/>
    <cellStyle name="Normal 35 6 6 2" xfId="30525"/>
    <cellStyle name="Normal 35 6 7" xfId="16646"/>
    <cellStyle name="Normal 35 6 7 2" xfId="31552"/>
    <cellStyle name="Normal 35 6 8" xfId="18853"/>
    <cellStyle name="Normal 35 6 8 2" xfId="32896"/>
    <cellStyle name="Normal 35 6 9" xfId="21061"/>
    <cellStyle name="Normal 35 6 9 2" xfId="34240"/>
    <cellStyle name="Normal 35 7" xfId="2657"/>
    <cellStyle name="Normal 35 7 10" xfId="22703"/>
    <cellStyle name="Normal 35 7 2" xfId="5398"/>
    <cellStyle name="Normal 35 7 2 2" xfId="24268"/>
    <cellStyle name="Normal 35 7 3" xfId="8148"/>
    <cellStyle name="Normal 35 7 3 2" xfId="26144"/>
    <cellStyle name="Normal 35 7 4" xfId="9992"/>
    <cellStyle name="Normal 35 7 4 2" xfId="27488"/>
    <cellStyle name="Normal 35 7 5" xfId="12199"/>
    <cellStyle name="Normal 35 7 5 2" xfId="28832"/>
    <cellStyle name="Normal 35 7 6" xfId="15078"/>
    <cellStyle name="Normal 35 7 6 2" xfId="30488"/>
    <cellStyle name="Normal 35 7 7" xfId="16614"/>
    <cellStyle name="Normal 35 7 7 2" xfId="31520"/>
    <cellStyle name="Normal 35 7 8" xfId="18821"/>
    <cellStyle name="Normal 35 7 8 2" xfId="32864"/>
    <cellStyle name="Normal 35 7 9" xfId="21029"/>
    <cellStyle name="Normal 35 7 9 2" xfId="34208"/>
    <cellStyle name="Normal 35 8" xfId="1909"/>
    <cellStyle name="Normal 35 8 2" xfId="5932"/>
    <cellStyle name="Normal 35 8 2 2" xfId="25752"/>
    <cellStyle name="Normal 35 8 3" xfId="9459"/>
    <cellStyle name="Normal 35 8 3 2" xfId="27268"/>
    <cellStyle name="Normal 35 8 4" xfId="11666"/>
    <cellStyle name="Normal 35 8 4 2" xfId="28612"/>
    <cellStyle name="Normal 35 8 5" xfId="14433"/>
    <cellStyle name="Normal 35 8 5 2" xfId="30213"/>
    <cellStyle name="Normal 35 8 6" xfId="14161"/>
    <cellStyle name="Normal 35 8 6 2" xfId="30026"/>
    <cellStyle name="Normal 35 8 7" xfId="18288"/>
    <cellStyle name="Normal 35 8 7 2" xfId="32644"/>
    <cellStyle name="Normal 35 8 8" xfId="20496"/>
    <cellStyle name="Normal 35 8 8 2" xfId="33988"/>
    <cellStyle name="Normal 35 8 9" xfId="23195"/>
    <cellStyle name="Normal 35 9" xfId="3993"/>
    <cellStyle name="Normal 35 9 2" xfId="7068"/>
    <cellStyle name="Normal 35 9 2 2" xfId="26662"/>
    <cellStyle name="Normal 35 9 3" xfId="10716"/>
    <cellStyle name="Normal 35 9 3 2" xfId="28006"/>
    <cellStyle name="Normal 35 9 4" xfId="12923"/>
    <cellStyle name="Normal 35 9 4 2" xfId="29350"/>
    <cellStyle name="Normal 35 9 5" xfId="16080"/>
    <cellStyle name="Normal 35 9 5 2" xfId="31155"/>
    <cellStyle name="Normal 35 9 6" xfId="17338"/>
    <cellStyle name="Normal 35 9 6 2" xfId="32038"/>
    <cellStyle name="Normal 35 9 7" xfId="19545"/>
    <cellStyle name="Normal 35 9 7 2" xfId="33382"/>
    <cellStyle name="Normal 35 9 8" xfId="21753"/>
    <cellStyle name="Normal 35 9 8 2" xfId="34726"/>
    <cellStyle name="Normal 35 9 9" xfId="24907"/>
    <cellStyle name="Normal 36" xfId="659"/>
    <cellStyle name="Normal 36 10" xfId="1572"/>
    <cellStyle name="Normal 36 10 2" xfId="6341"/>
    <cellStyle name="Normal 36 10 2 2" xfId="25575"/>
    <cellStyle name="Normal 36 10 3" xfId="9253"/>
    <cellStyle name="Normal 36 10 3 2" xfId="27117"/>
    <cellStyle name="Normal 36 10 4" xfId="11460"/>
    <cellStyle name="Normal 36 10 4 2" xfId="28461"/>
    <cellStyle name="Normal 36 10 5" xfId="14162"/>
    <cellStyle name="Normal 36 10 5 2" xfId="30027"/>
    <cellStyle name="Normal 36 10 6" xfId="15480"/>
    <cellStyle name="Normal 36 10 6 2" xfId="30763"/>
    <cellStyle name="Normal 36 10 7" xfId="18082"/>
    <cellStyle name="Normal 36 10 7 2" xfId="32493"/>
    <cellStyle name="Normal 36 10 8" xfId="20290"/>
    <cellStyle name="Normal 36 10 8 2" xfId="33837"/>
    <cellStyle name="Normal 36 10 9" xfId="23604"/>
    <cellStyle name="Normal 36 11" xfId="4719"/>
    <cellStyle name="Normal 36 11 2" xfId="25170"/>
    <cellStyle name="Normal 36 12" xfId="8813"/>
    <cellStyle name="Normal 36 12 2" xfId="26899"/>
    <cellStyle name="Normal 36 13" xfId="11020"/>
    <cellStyle name="Normal 36 13 2" xfId="28243"/>
    <cellStyle name="Normal 36 14" xfId="13484"/>
    <cellStyle name="Normal 36 14 2" xfId="29702"/>
    <cellStyle name="Normal 36 15" xfId="13452"/>
    <cellStyle name="Normal 36 15 2" xfId="29675"/>
    <cellStyle name="Normal 36 16" xfId="17642"/>
    <cellStyle name="Normal 36 16 2" xfId="32275"/>
    <cellStyle name="Normal 36 17" xfId="19850"/>
    <cellStyle name="Normal 36 17 2" xfId="33619"/>
    <cellStyle name="Normal 36 18" xfId="22024"/>
    <cellStyle name="Normal 36 19" xfId="37893"/>
    <cellStyle name="Normal 36 2" xfId="961"/>
    <cellStyle name="Normal 36 2 10" xfId="8879"/>
    <cellStyle name="Normal 36 2 10 2" xfId="26931"/>
    <cellStyle name="Normal 36 2 11" xfId="11086"/>
    <cellStyle name="Normal 36 2 11 2" xfId="28275"/>
    <cellStyle name="Normal 36 2 12" xfId="13670"/>
    <cellStyle name="Normal 36 2 12 2" xfId="29785"/>
    <cellStyle name="Normal 36 2 13" xfId="14225"/>
    <cellStyle name="Normal 36 2 13 2" xfId="30062"/>
    <cellStyle name="Normal 36 2 14" xfId="17708"/>
    <cellStyle name="Normal 36 2 14 2" xfId="32307"/>
    <cellStyle name="Normal 36 2 15" xfId="19916"/>
    <cellStyle name="Normal 36 2 15 2" xfId="33651"/>
    <cellStyle name="Normal 36 2 16" xfId="22075"/>
    <cellStyle name="Normal 36 2 17" xfId="38510"/>
    <cellStyle name="Normal 36 2 2" xfId="1238"/>
    <cellStyle name="Normal 36 2 2 10" xfId="11251"/>
    <cellStyle name="Normal 36 2 2 10 2" xfId="28371"/>
    <cellStyle name="Normal 36 2 2 11" xfId="13897"/>
    <cellStyle name="Normal 36 2 2 11 2" xfId="29907"/>
    <cellStyle name="Normal 36 2 2 12" xfId="16105"/>
    <cellStyle name="Normal 36 2 2 12 2" xfId="31173"/>
    <cellStyle name="Normal 36 2 2 13" xfId="17873"/>
    <cellStyle name="Normal 36 2 2 13 2" xfId="32403"/>
    <cellStyle name="Normal 36 2 2 14" xfId="20081"/>
    <cellStyle name="Normal 36 2 2 14 2" xfId="33747"/>
    <cellStyle name="Normal 36 2 2 15" xfId="22230"/>
    <cellStyle name="Normal 36 2 2 2" xfId="2178"/>
    <cellStyle name="Normal 36 2 2 2 10" xfId="22569"/>
    <cellStyle name="Normal 36 2 2 2 2" xfId="5264"/>
    <cellStyle name="Normal 36 2 2 2 2 2" xfId="23972"/>
    <cellStyle name="Normal 36 2 2 2 3" xfId="7863"/>
    <cellStyle name="Normal 36 2 2 2 3 2" xfId="25980"/>
    <cellStyle name="Normal 36 2 2 2 4" xfId="9695"/>
    <cellStyle name="Normal 36 2 2 2 4 2" xfId="27419"/>
    <cellStyle name="Normal 36 2 2 2 5" xfId="11902"/>
    <cellStyle name="Normal 36 2 2 2 5 2" xfId="28763"/>
    <cellStyle name="Normal 36 2 2 2 6" xfId="14681"/>
    <cellStyle name="Normal 36 2 2 2 6 2" xfId="30371"/>
    <cellStyle name="Normal 36 2 2 2 7" xfId="13534"/>
    <cellStyle name="Normal 36 2 2 2 7 2" xfId="29727"/>
    <cellStyle name="Normal 36 2 2 2 8" xfId="18524"/>
    <cellStyle name="Normal 36 2 2 2 8 2" xfId="32795"/>
    <cellStyle name="Normal 36 2 2 2 9" xfId="20732"/>
    <cellStyle name="Normal 36 2 2 2 9 2" xfId="34139"/>
    <cellStyle name="Normal 36 2 2 3" xfId="3031"/>
    <cellStyle name="Normal 36 2 2 3 10" xfId="22939"/>
    <cellStyle name="Normal 36 2 2 3 2" xfId="5634"/>
    <cellStyle name="Normal 36 2 2 3 2 2" xfId="24504"/>
    <cellStyle name="Normal 36 2 2 3 3" xfId="8384"/>
    <cellStyle name="Normal 36 2 2 3 3 2" xfId="26329"/>
    <cellStyle name="Normal 36 2 2 3 4" xfId="10228"/>
    <cellStyle name="Normal 36 2 2 3 4 2" xfId="27673"/>
    <cellStyle name="Normal 36 2 2 3 5" xfId="12435"/>
    <cellStyle name="Normal 36 2 2 3 5 2" xfId="29017"/>
    <cellStyle name="Normal 36 2 2 3 6" xfId="15385"/>
    <cellStyle name="Normal 36 2 2 3 6 2" xfId="30709"/>
    <cellStyle name="Normal 36 2 2 3 7" xfId="16850"/>
    <cellStyle name="Normal 36 2 2 3 7 2" xfId="31705"/>
    <cellStyle name="Normal 36 2 2 3 8" xfId="19057"/>
    <cellStyle name="Normal 36 2 2 3 8 2" xfId="33049"/>
    <cellStyle name="Normal 36 2 2 3 9" xfId="21265"/>
    <cellStyle name="Normal 36 2 2 3 9 2" xfId="34393"/>
    <cellStyle name="Normal 36 2 2 4" xfId="3326"/>
    <cellStyle name="Normal 36 2 2 4 10" xfId="23107"/>
    <cellStyle name="Normal 36 2 2 4 2" xfId="5802"/>
    <cellStyle name="Normal 36 2 2 4 2 2" xfId="24672"/>
    <cellStyle name="Normal 36 2 2 4 3" xfId="8552"/>
    <cellStyle name="Normal 36 2 2 4 3 2" xfId="26471"/>
    <cellStyle name="Normal 36 2 2 4 4" xfId="10396"/>
    <cellStyle name="Normal 36 2 2 4 4 2" xfId="27815"/>
    <cellStyle name="Normal 36 2 2 4 5" xfId="12603"/>
    <cellStyle name="Normal 36 2 2 4 5 2" xfId="29159"/>
    <cellStyle name="Normal 36 2 2 4 6" xfId="15612"/>
    <cellStyle name="Normal 36 2 2 4 6 2" xfId="30883"/>
    <cellStyle name="Normal 36 2 2 4 7" xfId="17018"/>
    <cellStyle name="Normal 36 2 2 4 7 2" xfId="31847"/>
    <cellStyle name="Normal 36 2 2 4 8" xfId="19225"/>
    <cellStyle name="Normal 36 2 2 4 8 2" xfId="33191"/>
    <cellStyle name="Normal 36 2 2 4 9" xfId="21433"/>
    <cellStyle name="Normal 36 2 2 4 9 2" xfId="34535"/>
    <cellStyle name="Normal 36 2 2 5" xfId="3522"/>
    <cellStyle name="Normal 36 2 2 5 2" xfId="6164"/>
    <cellStyle name="Normal 36 2 2 5 2 2" xfId="26556"/>
    <cellStyle name="Normal 36 2 2 5 3" xfId="10515"/>
    <cellStyle name="Normal 36 2 2 5 3 2" xfId="27900"/>
    <cellStyle name="Normal 36 2 2 5 4" xfId="12722"/>
    <cellStyle name="Normal 36 2 2 5 4 2" xfId="29244"/>
    <cellStyle name="Normal 36 2 2 5 5" xfId="15766"/>
    <cellStyle name="Normal 36 2 2 5 5 2" xfId="30987"/>
    <cellStyle name="Normal 36 2 2 5 6" xfId="17137"/>
    <cellStyle name="Normal 36 2 2 5 6 2" xfId="31932"/>
    <cellStyle name="Normal 36 2 2 5 7" xfId="19344"/>
    <cellStyle name="Normal 36 2 2 5 7 2" xfId="33276"/>
    <cellStyle name="Normal 36 2 2 5 8" xfId="21552"/>
    <cellStyle name="Normal 36 2 2 5 8 2" xfId="34620"/>
    <cellStyle name="Normal 36 2 2 5 9" xfId="23427"/>
    <cellStyle name="Normal 36 2 2 6" xfId="4336"/>
    <cellStyle name="Normal 36 2 2 6 2" xfId="7177"/>
    <cellStyle name="Normal 36 2 2 6 2 2" xfId="26771"/>
    <cellStyle name="Normal 36 2 2 6 3" xfId="10825"/>
    <cellStyle name="Normal 36 2 2 6 3 2" xfId="28115"/>
    <cellStyle name="Normal 36 2 2 6 4" xfId="13032"/>
    <cellStyle name="Normal 36 2 2 6 4 2" xfId="29459"/>
    <cellStyle name="Normal 36 2 2 6 5" xfId="16299"/>
    <cellStyle name="Normal 36 2 2 6 5 2" xfId="31335"/>
    <cellStyle name="Normal 36 2 2 6 6" xfId="17447"/>
    <cellStyle name="Normal 36 2 2 6 6 2" xfId="32147"/>
    <cellStyle name="Normal 36 2 2 6 7" xfId="19654"/>
    <cellStyle name="Normal 36 2 2 6 7 2" xfId="33491"/>
    <cellStyle name="Normal 36 2 2 6 8" xfId="21862"/>
    <cellStyle name="Normal 36 2 2 6 8 2" xfId="34835"/>
    <cellStyle name="Normal 36 2 2 6 9" xfId="25016"/>
    <cellStyle name="Normal 36 2 2 7" xfId="4084"/>
    <cellStyle name="Normal 36 2 2 7 2" xfId="7094"/>
    <cellStyle name="Normal 36 2 2 7 2 2" xfId="26688"/>
    <cellStyle name="Normal 36 2 2 7 3" xfId="10742"/>
    <cellStyle name="Normal 36 2 2 7 3 2" xfId="28032"/>
    <cellStyle name="Normal 36 2 2 7 4" xfId="12949"/>
    <cellStyle name="Normal 36 2 2 7 4 2" xfId="29376"/>
    <cellStyle name="Normal 36 2 2 7 5" xfId="16133"/>
    <cellStyle name="Normal 36 2 2 7 5 2" xfId="31197"/>
    <cellStyle name="Normal 36 2 2 7 6" xfId="17364"/>
    <cellStyle name="Normal 36 2 2 7 6 2" xfId="32064"/>
    <cellStyle name="Normal 36 2 2 7 7" xfId="19571"/>
    <cellStyle name="Normal 36 2 2 7 7 2" xfId="33408"/>
    <cellStyle name="Normal 36 2 2 7 8" xfId="21779"/>
    <cellStyle name="Normal 36 2 2 7 8 2" xfId="34752"/>
    <cellStyle name="Normal 36 2 2 7 9" xfId="24933"/>
    <cellStyle name="Normal 36 2 2 8" xfId="4925"/>
    <cellStyle name="Normal 36 2 2 8 2" xfId="25401"/>
    <cellStyle name="Normal 36 2 2 9" xfId="9044"/>
    <cellStyle name="Normal 36 2 2 9 2" xfId="27027"/>
    <cellStyle name="Normal 36 2 3" xfId="1990"/>
    <cellStyle name="Normal 36 2 3 10" xfId="22404"/>
    <cellStyle name="Normal 36 2 3 2" xfId="5099"/>
    <cellStyle name="Normal 36 2 3 2 2" xfId="23801"/>
    <cellStyle name="Normal 36 2 3 3" xfId="7702"/>
    <cellStyle name="Normal 36 2 3 3 2" xfId="25807"/>
    <cellStyle name="Normal 36 2 3 4" xfId="9516"/>
    <cellStyle name="Normal 36 2 3 4 2" xfId="27305"/>
    <cellStyle name="Normal 36 2 3 5" xfId="11723"/>
    <cellStyle name="Normal 36 2 3 5 2" xfId="28649"/>
    <cellStyle name="Normal 36 2 3 6" xfId="14500"/>
    <cellStyle name="Normal 36 2 3 6 2" xfId="30256"/>
    <cellStyle name="Normal 36 2 3 7" xfId="13197"/>
    <cellStyle name="Normal 36 2 3 7 2" xfId="29570"/>
    <cellStyle name="Normal 36 2 3 8" xfId="18345"/>
    <cellStyle name="Normal 36 2 3 8 2" xfId="32681"/>
    <cellStyle name="Normal 36 2 3 9" xfId="20553"/>
    <cellStyle name="Normal 36 2 3 9 2" xfId="34025"/>
    <cellStyle name="Normal 36 2 4" xfId="2845"/>
    <cellStyle name="Normal 36 2 4 10" xfId="22810"/>
    <cellStyle name="Normal 36 2 4 2" xfId="5505"/>
    <cellStyle name="Normal 36 2 4 2 2" xfId="24375"/>
    <cellStyle name="Normal 36 2 4 3" xfId="8255"/>
    <cellStyle name="Normal 36 2 4 3 2" xfId="26225"/>
    <cellStyle name="Normal 36 2 4 4" xfId="10099"/>
    <cellStyle name="Normal 36 2 4 4 2" xfId="27569"/>
    <cellStyle name="Normal 36 2 4 5" xfId="12306"/>
    <cellStyle name="Normal 36 2 4 5 2" xfId="28913"/>
    <cellStyle name="Normal 36 2 4 6" xfId="15225"/>
    <cellStyle name="Normal 36 2 4 6 2" xfId="30583"/>
    <cellStyle name="Normal 36 2 4 7" xfId="16721"/>
    <cellStyle name="Normal 36 2 4 7 2" xfId="31601"/>
    <cellStyle name="Normal 36 2 4 8" xfId="18928"/>
    <cellStyle name="Normal 36 2 4 8 2" xfId="32945"/>
    <cellStyle name="Normal 36 2 4 9" xfId="21136"/>
    <cellStyle name="Normal 36 2 4 9 2" xfId="34289"/>
    <cellStyle name="Normal 36 2 5" xfId="3161"/>
    <cellStyle name="Normal 36 2 5 10" xfId="23011"/>
    <cellStyle name="Normal 36 2 5 2" xfId="5706"/>
    <cellStyle name="Normal 36 2 5 2 2" xfId="24576"/>
    <cellStyle name="Normal 36 2 5 3" xfId="8456"/>
    <cellStyle name="Normal 36 2 5 3 2" xfId="26375"/>
    <cellStyle name="Normal 36 2 5 4" xfId="10300"/>
    <cellStyle name="Normal 36 2 5 4 2" xfId="27719"/>
    <cellStyle name="Normal 36 2 5 5" xfId="12507"/>
    <cellStyle name="Normal 36 2 5 5 2" xfId="29063"/>
    <cellStyle name="Normal 36 2 5 6" xfId="15488"/>
    <cellStyle name="Normal 36 2 5 6 2" xfId="30771"/>
    <cellStyle name="Normal 36 2 5 7" xfId="16922"/>
    <cellStyle name="Normal 36 2 5 7 2" xfId="31751"/>
    <cellStyle name="Normal 36 2 5 8" xfId="19129"/>
    <cellStyle name="Normal 36 2 5 8 2" xfId="33095"/>
    <cellStyle name="Normal 36 2 5 9" xfId="21337"/>
    <cellStyle name="Normal 36 2 5 9 2" xfId="34439"/>
    <cellStyle name="Normal 36 2 6" xfId="1816"/>
    <cellStyle name="Normal 36 2 6 2" xfId="5999"/>
    <cellStyle name="Normal 36 2 6 2 2" xfId="25718"/>
    <cellStyle name="Normal 36 2 6 3" xfId="9416"/>
    <cellStyle name="Normal 36 2 6 3 2" xfId="27234"/>
    <cellStyle name="Normal 36 2 6 4" xfId="11623"/>
    <cellStyle name="Normal 36 2 6 4 2" xfId="28578"/>
    <cellStyle name="Normal 36 2 6 5" xfId="14368"/>
    <cellStyle name="Normal 36 2 6 5 2" xfId="30165"/>
    <cellStyle name="Normal 36 2 6 6" xfId="13447"/>
    <cellStyle name="Normal 36 2 6 6 2" xfId="29672"/>
    <cellStyle name="Normal 36 2 6 7" xfId="18245"/>
    <cellStyle name="Normal 36 2 6 7 2" xfId="32610"/>
    <cellStyle name="Normal 36 2 6 8" xfId="20453"/>
    <cellStyle name="Normal 36 2 6 8 2" xfId="33954"/>
    <cellStyle name="Normal 36 2 6 9" xfId="23262"/>
    <cellStyle name="Normal 36 2 7" xfId="3932"/>
    <cellStyle name="Normal 36 2 7 2" xfId="7049"/>
    <cellStyle name="Normal 36 2 7 2 2" xfId="26643"/>
    <cellStyle name="Normal 36 2 7 3" xfId="10697"/>
    <cellStyle name="Normal 36 2 7 3 2" xfId="27987"/>
    <cellStyle name="Normal 36 2 7 4" xfId="12904"/>
    <cellStyle name="Normal 36 2 7 4 2" xfId="29331"/>
    <cellStyle name="Normal 36 2 7 5" xfId="16044"/>
    <cellStyle name="Normal 36 2 7 5 2" xfId="31124"/>
    <cellStyle name="Normal 36 2 7 6" xfId="17319"/>
    <cellStyle name="Normal 36 2 7 6 2" xfId="32019"/>
    <cellStyle name="Normal 36 2 7 7" xfId="19526"/>
    <cellStyle name="Normal 36 2 7 7 2" xfId="33363"/>
    <cellStyle name="Normal 36 2 7 8" xfId="21734"/>
    <cellStyle name="Normal 36 2 7 8 2" xfId="34707"/>
    <cellStyle name="Normal 36 2 7 9" xfId="24888"/>
    <cellStyle name="Normal 36 2 8" xfId="3581"/>
    <cellStyle name="Normal 36 2 8 2" xfId="6924"/>
    <cellStyle name="Normal 36 2 8 2 2" xfId="26595"/>
    <cellStyle name="Normal 36 2 8 3" xfId="10572"/>
    <cellStyle name="Normal 36 2 8 3 2" xfId="27939"/>
    <cellStyle name="Normal 36 2 8 4" xfId="12779"/>
    <cellStyle name="Normal 36 2 8 4 2" xfId="29283"/>
    <cellStyle name="Normal 36 2 8 5" xfId="15824"/>
    <cellStyle name="Normal 36 2 8 5 2" xfId="31027"/>
    <cellStyle name="Normal 36 2 8 6" xfId="17194"/>
    <cellStyle name="Normal 36 2 8 6 2" xfId="31971"/>
    <cellStyle name="Normal 36 2 8 7" xfId="19401"/>
    <cellStyle name="Normal 36 2 8 7 2" xfId="33315"/>
    <cellStyle name="Normal 36 2 8 8" xfId="21609"/>
    <cellStyle name="Normal 36 2 8 8 2" xfId="34659"/>
    <cellStyle name="Normal 36 2 8 9" xfId="24763"/>
    <cellStyle name="Normal 36 2 9" xfId="4770"/>
    <cellStyle name="Normal 36 2 9 2" xfId="25236"/>
    <cellStyle name="Normal 36 3" xfId="1122"/>
    <cellStyle name="Normal 36 3 10" xfId="8929"/>
    <cellStyle name="Normal 36 3 10 2" xfId="26963"/>
    <cellStyle name="Normal 36 3 11" xfId="11136"/>
    <cellStyle name="Normal 36 3 11 2" xfId="28307"/>
    <cellStyle name="Normal 36 3 12" xfId="13782"/>
    <cellStyle name="Normal 36 3 12 2" xfId="29843"/>
    <cellStyle name="Normal 36 3 13" xfId="16169"/>
    <cellStyle name="Normal 36 3 13 2" xfId="31225"/>
    <cellStyle name="Normal 36 3 14" xfId="17758"/>
    <cellStyle name="Normal 36 3 14 2" xfId="32339"/>
    <cellStyle name="Normal 36 3 15" xfId="19966"/>
    <cellStyle name="Normal 36 3 15 2" xfId="33683"/>
    <cellStyle name="Normal 36 3 16" xfId="22107"/>
    <cellStyle name="Normal 36 3 2" xfId="1270"/>
    <cellStyle name="Normal 36 3 2 10" xfId="11283"/>
    <cellStyle name="Normal 36 3 2 10 2" xfId="28403"/>
    <cellStyle name="Normal 36 3 2 11" xfId="13929"/>
    <cellStyle name="Normal 36 3 2 11 2" xfId="29939"/>
    <cellStyle name="Normal 36 3 2 12" xfId="15237"/>
    <cellStyle name="Normal 36 3 2 12 2" xfId="30595"/>
    <cellStyle name="Normal 36 3 2 13" xfId="17905"/>
    <cellStyle name="Normal 36 3 2 13 2" xfId="32435"/>
    <cellStyle name="Normal 36 3 2 14" xfId="20113"/>
    <cellStyle name="Normal 36 3 2 14 2" xfId="33779"/>
    <cellStyle name="Normal 36 3 2 15" xfId="22280"/>
    <cellStyle name="Normal 36 3 2 2" xfId="2229"/>
    <cellStyle name="Normal 36 3 2 2 10" xfId="22601"/>
    <cellStyle name="Normal 36 3 2 2 2" xfId="5296"/>
    <cellStyle name="Normal 36 3 2 2 2 2" xfId="24023"/>
    <cellStyle name="Normal 36 3 2 2 3" xfId="7913"/>
    <cellStyle name="Normal 36 3 2 2 3 2" xfId="26031"/>
    <cellStyle name="Normal 36 3 2 2 4" xfId="9746"/>
    <cellStyle name="Normal 36 3 2 2 4 2" xfId="27452"/>
    <cellStyle name="Normal 36 3 2 2 5" xfId="11953"/>
    <cellStyle name="Normal 36 3 2 2 5 2" xfId="28796"/>
    <cellStyle name="Normal 36 3 2 2 6" xfId="14732"/>
    <cellStyle name="Normal 36 3 2 2 6 2" xfId="30404"/>
    <cellStyle name="Normal 36 3 2 2 7" xfId="13707"/>
    <cellStyle name="Normal 36 3 2 2 7 2" xfId="29801"/>
    <cellStyle name="Normal 36 3 2 2 8" xfId="18575"/>
    <cellStyle name="Normal 36 3 2 2 8 2" xfId="32828"/>
    <cellStyle name="Normal 36 3 2 2 9" xfId="20783"/>
    <cellStyle name="Normal 36 3 2 2 9 2" xfId="34172"/>
    <cellStyle name="Normal 36 3 2 3" xfId="3063"/>
    <cellStyle name="Normal 36 3 2 3 10" xfId="22971"/>
    <cellStyle name="Normal 36 3 2 3 2" xfId="5666"/>
    <cellStyle name="Normal 36 3 2 3 2 2" xfId="24536"/>
    <cellStyle name="Normal 36 3 2 3 3" xfId="8416"/>
    <cellStyle name="Normal 36 3 2 3 3 2" xfId="26361"/>
    <cellStyle name="Normal 36 3 2 3 4" xfId="10260"/>
    <cellStyle name="Normal 36 3 2 3 4 2" xfId="27705"/>
    <cellStyle name="Normal 36 3 2 3 5" xfId="12467"/>
    <cellStyle name="Normal 36 3 2 3 5 2" xfId="29049"/>
    <cellStyle name="Normal 36 3 2 3 6" xfId="15417"/>
    <cellStyle name="Normal 36 3 2 3 6 2" xfId="30741"/>
    <cellStyle name="Normal 36 3 2 3 7" xfId="16882"/>
    <cellStyle name="Normal 36 3 2 3 7 2" xfId="31737"/>
    <cellStyle name="Normal 36 3 2 3 8" xfId="19089"/>
    <cellStyle name="Normal 36 3 2 3 8 2" xfId="33081"/>
    <cellStyle name="Normal 36 3 2 3 9" xfId="21297"/>
    <cellStyle name="Normal 36 3 2 3 9 2" xfId="34425"/>
    <cellStyle name="Normal 36 3 2 4" xfId="3358"/>
    <cellStyle name="Normal 36 3 2 4 10" xfId="23139"/>
    <cellStyle name="Normal 36 3 2 4 2" xfId="5834"/>
    <cellStyle name="Normal 36 3 2 4 2 2" xfId="24704"/>
    <cellStyle name="Normal 36 3 2 4 3" xfId="8584"/>
    <cellStyle name="Normal 36 3 2 4 3 2" xfId="26503"/>
    <cellStyle name="Normal 36 3 2 4 4" xfId="10428"/>
    <cellStyle name="Normal 36 3 2 4 4 2" xfId="27847"/>
    <cellStyle name="Normal 36 3 2 4 5" xfId="12635"/>
    <cellStyle name="Normal 36 3 2 4 5 2" xfId="29191"/>
    <cellStyle name="Normal 36 3 2 4 6" xfId="15644"/>
    <cellStyle name="Normal 36 3 2 4 6 2" xfId="30915"/>
    <cellStyle name="Normal 36 3 2 4 7" xfId="17050"/>
    <cellStyle name="Normal 36 3 2 4 7 2" xfId="31879"/>
    <cellStyle name="Normal 36 3 2 4 8" xfId="19257"/>
    <cellStyle name="Normal 36 3 2 4 8 2" xfId="33223"/>
    <cellStyle name="Normal 36 3 2 4 9" xfId="21465"/>
    <cellStyle name="Normal 36 3 2 4 9 2" xfId="34567"/>
    <cellStyle name="Normal 36 3 2 5" xfId="3572"/>
    <cellStyle name="Normal 36 3 2 5 2" xfId="6196"/>
    <cellStyle name="Normal 36 3 2 5 2 2" xfId="26588"/>
    <cellStyle name="Normal 36 3 2 5 3" xfId="10565"/>
    <cellStyle name="Normal 36 3 2 5 3 2" xfId="27932"/>
    <cellStyle name="Normal 36 3 2 5 4" xfId="12772"/>
    <cellStyle name="Normal 36 3 2 5 4 2" xfId="29276"/>
    <cellStyle name="Normal 36 3 2 5 5" xfId="15816"/>
    <cellStyle name="Normal 36 3 2 5 5 2" xfId="31019"/>
    <cellStyle name="Normal 36 3 2 5 6" xfId="17187"/>
    <cellStyle name="Normal 36 3 2 5 6 2" xfId="31964"/>
    <cellStyle name="Normal 36 3 2 5 7" xfId="19394"/>
    <cellStyle name="Normal 36 3 2 5 7 2" xfId="33308"/>
    <cellStyle name="Normal 36 3 2 5 8" xfId="21602"/>
    <cellStyle name="Normal 36 3 2 5 8 2" xfId="34652"/>
    <cellStyle name="Normal 36 3 2 5 9" xfId="23459"/>
    <cellStyle name="Normal 36 3 2 6" xfId="1518"/>
    <cellStyle name="Normal 36 3 2 6 2" xfId="6323"/>
    <cellStyle name="Normal 36 3 2 6 2 2" xfId="25556"/>
    <cellStyle name="Normal 36 3 2 6 3" xfId="9226"/>
    <cellStyle name="Normal 36 3 2 6 3 2" xfId="27098"/>
    <cellStyle name="Normal 36 3 2 6 4" xfId="11433"/>
    <cellStyle name="Normal 36 3 2 6 4 2" xfId="28442"/>
    <cellStyle name="Normal 36 3 2 6 5" xfId="14126"/>
    <cellStyle name="Normal 36 3 2 6 5 2" xfId="29999"/>
    <cellStyle name="Normal 36 3 2 6 6" xfId="13600"/>
    <cellStyle name="Normal 36 3 2 6 6 2" xfId="29754"/>
    <cellStyle name="Normal 36 3 2 6 7" xfId="18055"/>
    <cellStyle name="Normal 36 3 2 6 7 2" xfId="32474"/>
    <cellStyle name="Normal 36 3 2 6 8" xfId="20263"/>
    <cellStyle name="Normal 36 3 2 6 8 2" xfId="33818"/>
    <cellStyle name="Normal 36 3 2 6 9" xfId="23586"/>
    <cellStyle name="Normal 36 3 2 7" xfId="2439"/>
    <cellStyle name="Normal 36 3 2 7 2" xfId="6693"/>
    <cellStyle name="Normal 36 3 2 7 2 2" xfId="26095"/>
    <cellStyle name="Normal 36 3 2 7 3" xfId="9872"/>
    <cellStyle name="Normal 36 3 2 7 3 2" xfId="27465"/>
    <cellStyle name="Normal 36 3 2 7 4" xfId="12079"/>
    <cellStyle name="Normal 36 3 2 7 4 2" xfId="28809"/>
    <cellStyle name="Normal 36 3 2 7 5" xfId="14904"/>
    <cellStyle name="Normal 36 3 2 7 5 2" xfId="30441"/>
    <cellStyle name="Normal 36 3 2 7 6" xfId="13203"/>
    <cellStyle name="Normal 36 3 2 7 6 2" xfId="29572"/>
    <cellStyle name="Normal 36 3 2 7 7" xfId="18701"/>
    <cellStyle name="Normal 36 3 2 7 7 2" xfId="32841"/>
    <cellStyle name="Normal 36 3 2 7 8" xfId="20909"/>
    <cellStyle name="Normal 36 3 2 7 8 2" xfId="34185"/>
    <cellStyle name="Normal 36 3 2 7 9" xfId="24148"/>
    <cellStyle name="Normal 36 3 2 8" xfId="4975"/>
    <cellStyle name="Normal 36 3 2 8 2" xfId="25433"/>
    <cellStyle name="Normal 36 3 2 9" xfId="9076"/>
    <cellStyle name="Normal 36 3 2 9 2" xfId="27059"/>
    <cellStyle name="Normal 36 3 3" xfId="2031"/>
    <cellStyle name="Normal 36 3 3 10" xfId="22454"/>
    <cellStyle name="Normal 36 3 3 2" xfId="5149"/>
    <cellStyle name="Normal 36 3 3 2 2" xfId="23839"/>
    <cellStyle name="Normal 36 3 3 3" xfId="7735"/>
    <cellStyle name="Normal 36 3 3 3 2" xfId="25847"/>
    <cellStyle name="Normal 36 3 3 4" xfId="9557"/>
    <cellStyle name="Normal 36 3 3 4 2" xfId="27345"/>
    <cellStyle name="Normal 36 3 3 5" xfId="11764"/>
    <cellStyle name="Normal 36 3 3 5 2" xfId="28689"/>
    <cellStyle name="Normal 36 3 3 6" xfId="14541"/>
    <cellStyle name="Normal 36 3 3 6 2" xfId="30296"/>
    <cellStyle name="Normal 36 3 3 7" xfId="13718"/>
    <cellStyle name="Normal 36 3 3 7 2" xfId="29807"/>
    <cellStyle name="Normal 36 3 3 8" xfId="18386"/>
    <cellStyle name="Normal 36 3 3 8 2" xfId="32721"/>
    <cellStyle name="Normal 36 3 3 9" xfId="20594"/>
    <cellStyle name="Normal 36 3 3 9 2" xfId="34065"/>
    <cellStyle name="Normal 36 3 4" xfId="2916"/>
    <cellStyle name="Normal 36 3 4 10" xfId="22850"/>
    <cellStyle name="Normal 36 3 4 2" xfId="5545"/>
    <cellStyle name="Normal 36 3 4 2 2" xfId="24415"/>
    <cellStyle name="Normal 36 3 4 3" xfId="8295"/>
    <cellStyle name="Normal 36 3 4 3 2" xfId="26265"/>
    <cellStyle name="Normal 36 3 4 4" xfId="10139"/>
    <cellStyle name="Normal 36 3 4 4 2" xfId="27609"/>
    <cellStyle name="Normal 36 3 4 5" xfId="12346"/>
    <cellStyle name="Normal 36 3 4 5 2" xfId="28953"/>
    <cellStyle name="Normal 36 3 4 6" xfId="15282"/>
    <cellStyle name="Normal 36 3 4 6 2" xfId="30636"/>
    <cellStyle name="Normal 36 3 4 7" xfId="16761"/>
    <cellStyle name="Normal 36 3 4 7 2" xfId="31641"/>
    <cellStyle name="Normal 36 3 4 8" xfId="18968"/>
    <cellStyle name="Normal 36 3 4 8 2" xfId="32985"/>
    <cellStyle name="Normal 36 3 4 9" xfId="21176"/>
    <cellStyle name="Normal 36 3 4 9 2" xfId="34329"/>
    <cellStyle name="Normal 36 3 5" xfId="3211"/>
    <cellStyle name="Normal 36 3 5 10" xfId="23043"/>
    <cellStyle name="Normal 36 3 5 2" xfId="5738"/>
    <cellStyle name="Normal 36 3 5 2 2" xfId="24608"/>
    <cellStyle name="Normal 36 3 5 3" xfId="8488"/>
    <cellStyle name="Normal 36 3 5 3 2" xfId="26407"/>
    <cellStyle name="Normal 36 3 5 4" xfId="10332"/>
    <cellStyle name="Normal 36 3 5 4 2" xfId="27751"/>
    <cellStyle name="Normal 36 3 5 5" xfId="12539"/>
    <cellStyle name="Normal 36 3 5 5 2" xfId="29095"/>
    <cellStyle name="Normal 36 3 5 6" xfId="15529"/>
    <cellStyle name="Normal 36 3 5 6 2" xfId="30809"/>
    <cellStyle name="Normal 36 3 5 7" xfId="16954"/>
    <cellStyle name="Normal 36 3 5 7 2" xfId="31783"/>
    <cellStyle name="Normal 36 3 5 8" xfId="19161"/>
    <cellStyle name="Normal 36 3 5 8 2" xfId="33127"/>
    <cellStyle name="Normal 36 3 5 9" xfId="21369"/>
    <cellStyle name="Normal 36 3 5 9 2" xfId="34471"/>
    <cellStyle name="Normal 36 3 6" xfId="1500"/>
    <cellStyle name="Normal 36 3 6 2" xfId="6049"/>
    <cellStyle name="Normal 36 3 6 2 2" xfId="25547"/>
    <cellStyle name="Normal 36 3 6 3" xfId="9211"/>
    <cellStyle name="Normal 36 3 6 3 2" xfId="27091"/>
    <cellStyle name="Normal 36 3 6 4" xfId="11418"/>
    <cellStyle name="Normal 36 3 6 4 2" xfId="28435"/>
    <cellStyle name="Normal 36 3 6 5" xfId="14110"/>
    <cellStyle name="Normal 36 3 6 5 2" xfId="29991"/>
    <cellStyle name="Normal 36 3 6 6" xfId="15243"/>
    <cellStyle name="Normal 36 3 6 6 2" xfId="30599"/>
    <cellStyle name="Normal 36 3 6 7" xfId="18040"/>
    <cellStyle name="Normal 36 3 6 7 2" xfId="32467"/>
    <cellStyle name="Normal 36 3 6 8" xfId="20248"/>
    <cellStyle name="Normal 36 3 6 8 2" xfId="33811"/>
    <cellStyle name="Normal 36 3 6 9" xfId="23312"/>
    <cellStyle name="Normal 36 3 7" xfId="4330"/>
    <cellStyle name="Normal 36 3 7 2" xfId="7174"/>
    <cellStyle name="Normal 36 3 7 2 2" xfId="26768"/>
    <cellStyle name="Normal 36 3 7 3" xfId="10822"/>
    <cellStyle name="Normal 36 3 7 3 2" xfId="28112"/>
    <cellStyle name="Normal 36 3 7 4" xfId="13029"/>
    <cellStyle name="Normal 36 3 7 4 2" xfId="29456"/>
    <cellStyle name="Normal 36 3 7 5" xfId="16295"/>
    <cellStyle name="Normal 36 3 7 5 2" xfId="31331"/>
    <cellStyle name="Normal 36 3 7 6" xfId="17444"/>
    <cellStyle name="Normal 36 3 7 6 2" xfId="32144"/>
    <cellStyle name="Normal 36 3 7 7" xfId="19651"/>
    <cellStyle name="Normal 36 3 7 7 2" xfId="33488"/>
    <cellStyle name="Normal 36 3 7 8" xfId="21859"/>
    <cellStyle name="Normal 36 3 7 8 2" xfId="34832"/>
    <cellStyle name="Normal 36 3 7 9" xfId="25013"/>
    <cellStyle name="Normal 36 3 8" xfId="3784"/>
    <cellStyle name="Normal 36 3 8 2" xfId="6999"/>
    <cellStyle name="Normal 36 3 8 2 2" xfId="26619"/>
    <cellStyle name="Normal 36 3 8 3" xfId="10647"/>
    <cellStyle name="Normal 36 3 8 3 2" xfId="27963"/>
    <cellStyle name="Normal 36 3 8 4" xfId="12854"/>
    <cellStyle name="Normal 36 3 8 4 2" xfId="29307"/>
    <cellStyle name="Normal 36 3 8 5" xfId="15953"/>
    <cellStyle name="Normal 36 3 8 5 2" xfId="31076"/>
    <cellStyle name="Normal 36 3 8 6" xfId="17269"/>
    <cellStyle name="Normal 36 3 8 6 2" xfId="31995"/>
    <cellStyle name="Normal 36 3 8 7" xfId="19476"/>
    <cellStyle name="Normal 36 3 8 7 2" xfId="33339"/>
    <cellStyle name="Normal 36 3 8 8" xfId="21684"/>
    <cellStyle name="Normal 36 3 8 8 2" xfId="34683"/>
    <cellStyle name="Normal 36 3 8 9" xfId="24838"/>
    <cellStyle name="Normal 36 3 9" xfId="4802"/>
    <cellStyle name="Normal 36 3 9 2" xfId="25286"/>
    <cellStyle name="Normal 36 4" xfId="1187"/>
    <cellStyle name="Normal 36 4 10" xfId="11201"/>
    <cellStyle name="Normal 36 4 10 2" xfId="28339"/>
    <cellStyle name="Normal 36 4 11" xfId="13847"/>
    <cellStyle name="Normal 36 4 11 2" xfId="29875"/>
    <cellStyle name="Normal 36 4 12" xfId="16363"/>
    <cellStyle name="Normal 36 4 12 2" xfId="31384"/>
    <cellStyle name="Normal 36 4 13" xfId="17823"/>
    <cellStyle name="Normal 36 4 13 2" xfId="32371"/>
    <cellStyle name="Normal 36 4 14" xfId="20031"/>
    <cellStyle name="Normal 36 4 14 2" xfId="33715"/>
    <cellStyle name="Normal 36 4 15" xfId="22164"/>
    <cellStyle name="Normal 36 4 2" xfId="2112"/>
    <cellStyle name="Normal 36 4 2 10" xfId="22519"/>
    <cellStyle name="Normal 36 4 2 2" xfId="5214"/>
    <cellStyle name="Normal 36 4 2 2 2" xfId="23906"/>
    <cellStyle name="Normal 36 4 2 3" xfId="7797"/>
    <cellStyle name="Normal 36 4 2 3 2" xfId="25914"/>
    <cellStyle name="Normal 36 4 2 4" xfId="9629"/>
    <cellStyle name="Normal 36 4 2 4 2" xfId="27387"/>
    <cellStyle name="Normal 36 4 2 5" xfId="11836"/>
    <cellStyle name="Normal 36 4 2 5 2" xfId="28731"/>
    <cellStyle name="Normal 36 4 2 6" xfId="14615"/>
    <cellStyle name="Normal 36 4 2 6 2" xfId="30339"/>
    <cellStyle name="Normal 36 4 2 7" xfId="13289"/>
    <cellStyle name="Normal 36 4 2 7 2" xfId="29606"/>
    <cellStyle name="Normal 36 4 2 8" xfId="18458"/>
    <cellStyle name="Normal 36 4 2 8 2" xfId="32763"/>
    <cellStyle name="Normal 36 4 2 9" xfId="20666"/>
    <cellStyle name="Normal 36 4 2 9 2" xfId="34107"/>
    <cellStyle name="Normal 36 4 3" xfId="2981"/>
    <cellStyle name="Normal 36 4 3 10" xfId="22907"/>
    <cellStyle name="Normal 36 4 3 2" xfId="5602"/>
    <cellStyle name="Normal 36 4 3 2 2" xfId="24472"/>
    <cellStyle name="Normal 36 4 3 3" xfId="8352"/>
    <cellStyle name="Normal 36 4 3 3 2" xfId="26297"/>
    <cellStyle name="Normal 36 4 3 4" xfId="10196"/>
    <cellStyle name="Normal 36 4 3 4 2" xfId="27641"/>
    <cellStyle name="Normal 36 4 3 5" xfId="12403"/>
    <cellStyle name="Normal 36 4 3 5 2" xfId="28985"/>
    <cellStyle name="Normal 36 4 3 6" xfId="15342"/>
    <cellStyle name="Normal 36 4 3 6 2" xfId="30669"/>
    <cellStyle name="Normal 36 4 3 7" xfId="16818"/>
    <cellStyle name="Normal 36 4 3 7 2" xfId="31673"/>
    <cellStyle name="Normal 36 4 3 8" xfId="19025"/>
    <cellStyle name="Normal 36 4 3 8 2" xfId="33017"/>
    <cellStyle name="Normal 36 4 3 9" xfId="21233"/>
    <cellStyle name="Normal 36 4 3 9 2" xfId="34361"/>
    <cellStyle name="Normal 36 4 4" xfId="3276"/>
    <cellStyle name="Normal 36 4 4 10" xfId="23075"/>
    <cellStyle name="Normal 36 4 4 2" xfId="5770"/>
    <cellStyle name="Normal 36 4 4 2 2" xfId="24640"/>
    <cellStyle name="Normal 36 4 4 3" xfId="8520"/>
    <cellStyle name="Normal 36 4 4 3 2" xfId="26439"/>
    <cellStyle name="Normal 36 4 4 4" xfId="10364"/>
    <cellStyle name="Normal 36 4 4 4 2" xfId="27783"/>
    <cellStyle name="Normal 36 4 4 5" xfId="12571"/>
    <cellStyle name="Normal 36 4 4 5 2" xfId="29127"/>
    <cellStyle name="Normal 36 4 4 6" xfId="15570"/>
    <cellStyle name="Normal 36 4 4 6 2" xfId="30845"/>
    <cellStyle name="Normal 36 4 4 7" xfId="16986"/>
    <cellStyle name="Normal 36 4 4 7 2" xfId="31815"/>
    <cellStyle name="Normal 36 4 4 8" xfId="19193"/>
    <cellStyle name="Normal 36 4 4 8 2" xfId="33159"/>
    <cellStyle name="Normal 36 4 4 9" xfId="21401"/>
    <cellStyle name="Normal 36 4 4 9 2" xfId="34503"/>
    <cellStyle name="Normal 36 4 5" xfId="3456"/>
    <cellStyle name="Normal 36 4 5 2" xfId="6114"/>
    <cellStyle name="Normal 36 4 5 2 2" xfId="26524"/>
    <cellStyle name="Normal 36 4 5 3" xfId="10449"/>
    <cellStyle name="Normal 36 4 5 3 2" xfId="27868"/>
    <cellStyle name="Normal 36 4 5 4" xfId="12656"/>
    <cellStyle name="Normal 36 4 5 4 2" xfId="29212"/>
    <cellStyle name="Normal 36 4 5 5" xfId="15700"/>
    <cellStyle name="Normal 36 4 5 5 2" xfId="30955"/>
    <cellStyle name="Normal 36 4 5 6" xfId="17071"/>
    <cellStyle name="Normal 36 4 5 6 2" xfId="31900"/>
    <cellStyle name="Normal 36 4 5 7" xfId="19278"/>
    <cellStyle name="Normal 36 4 5 7 2" xfId="33244"/>
    <cellStyle name="Normal 36 4 5 8" xfId="21486"/>
    <cellStyle name="Normal 36 4 5 8 2" xfId="34588"/>
    <cellStyle name="Normal 36 4 5 9" xfId="23377"/>
    <cellStyle name="Normal 36 4 6" xfId="3885"/>
    <cellStyle name="Normal 36 4 6 2" xfId="7030"/>
    <cellStyle name="Normal 36 4 6 2 2" xfId="26624"/>
    <cellStyle name="Normal 36 4 6 3" xfId="10678"/>
    <cellStyle name="Normal 36 4 6 3 2" xfId="27968"/>
    <cellStyle name="Normal 36 4 6 4" xfId="12885"/>
    <cellStyle name="Normal 36 4 6 4 2" xfId="29312"/>
    <cellStyle name="Normal 36 4 6 5" xfId="16016"/>
    <cellStyle name="Normal 36 4 6 5 2" xfId="31100"/>
    <cellStyle name="Normal 36 4 6 6" xfId="17300"/>
    <cellStyle name="Normal 36 4 6 6 2" xfId="32000"/>
    <cellStyle name="Normal 36 4 6 7" xfId="19507"/>
    <cellStyle name="Normal 36 4 6 7 2" xfId="33344"/>
    <cellStyle name="Normal 36 4 6 8" xfId="21715"/>
    <cellStyle name="Normal 36 4 6 8 2" xfId="34688"/>
    <cellStyle name="Normal 36 4 6 9" xfId="24869"/>
    <cellStyle name="Normal 36 4 7" xfId="4541"/>
    <cellStyle name="Normal 36 4 7 2" xfId="7245"/>
    <cellStyle name="Normal 36 4 7 2 2" xfId="26839"/>
    <cellStyle name="Normal 36 4 7 3" xfId="10893"/>
    <cellStyle name="Normal 36 4 7 3 2" xfId="28183"/>
    <cellStyle name="Normal 36 4 7 4" xfId="13100"/>
    <cellStyle name="Normal 36 4 7 4 2" xfId="29527"/>
    <cellStyle name="Normal 36 4 7 5" xfId="16433"/>
    <cellStyle name="Normal 36 4 7 5 2" xfId="31440"/>
    <cellStyle name="Normal 36 4 7 6" xfId="17515"/>
    <cellStyle name="Normal 36 4 7 6 2" xfId="32215"/>
    <cellStyle name="Normal 36 4 7 7" xfId="19722"/>
    <cellStyle name="Normal 36 4 7 7 2" xfId="33559"/>
    <cellStyle name="Normal 36 4 7 8" xfId="21930"/>
    <cellStyle name="Normal 36 4 7 8 2" xfId="34903"/>
    <cellStyle name="Normal 36 4 7 9" xfId="25084"/>
    <cellStyle name="Normal 36 4 8" xfId="4859"/>
    <cellStyle name="Normal 36 4 8 2" xfId="25351"/>
    <cellStyle name="Normal 36 4 9" xfId="8994"/>
    <cellStyle name="Normal 36 4 9 2" xfId="26995"/>
    <cellStyle name="Normal 36 5" xfId="1759"/>
    <cellStyle name="Normal 36 5 10" xfId="22338"/>
    <cellStyle name="Normal 36 5 2" xfId="5033"/>
    <cellStyle name="Normal 36 5 2 2" xfId="23708"/>
    <cellStyle name="Normal 36 5 3" xfId="7635"/>
    <cellStyle name="Normal 36 5 3 2" xfId="25687"/>
    <cellStyle name="Normal 36 5 4" xfId="9379"/>
    <cellStyle name="Normal 36 5 4 2" xfId="27203"/>
    <cellStyle name="Normal 36 5 5" xfId="11586"/>
    <cellStyle name="Normal 36 5 5 2" xfId="28547"/>
    <cellStyle name="Normal 36 5 6" xfId="14318"/>
    <cellStyle name="Normal 36 5 6 2" xfId="30125"/>
    <cellStyle name="Normal 36 5 7" xfId="15996"/>
    <cellStyle name="Normal 36 5 7 2" xfId="31085"/>
    <cellStyle name="Normal 36 5 8" xfId="18208"/>
    <cellStyle name="Normal 36 5 8 2" xfId="32579"/>
    <cellStyle name="Normal 36 5 9" xfId="20416"/>
    <cellStyle name="Normal 36 5 9 2" xfId="33923"/>
    <cellStyle name="Normal 36 6" xfId="2736"/>
    <cellStyle name="Normal 36 6 10" xfId="22736"/>
    <cellStyle name="Normal 36 6 2" xfId="5431"/>
    <cellStyle name="Normal 36 6 2 2" xfId="24301"/>
    <cellStyle name="Normal 36 6 3" xfId="8181"/>
    <cellStyle name="Normal 36 6 3 2" xfId="26177"/>
    <cellStyle name="Normal 36 6 4" xfId="10025"/>
    <cellStyle name="Normal 36 6 4 2" xfId="27521"/>
    <cellStyle name="Normal 36 6 5" xfId="12232"/>
    <cellStyle name="Normal 36 6 5 2" xfId="28865"/>
    <cellStyle name="Normal 36 6 6" xfId="15131"/>
    <cellStyle name="Normal 36 6 6 2" xfId="30526"/>
    <cellStyle name="Normal 36 6 7" xfId="16647"/>
    <cellStyle name="Normal 36 6 7 2" xfId="31553"/>
    <cellStyle name="Normal 36 6 8" xfId="18854"/>
    <cellStyle name="Normal 36 6 8 2" xfId="32897"/>
    <cellStyle name="Normal 36 6 9" xfId="21062"/>
    <cellStyle name="Normal 36 6 9 2" xfId="34241"/>
    <cellStyle name="Normal 36 7" xfId="2649"/>
    <cellStyle name="Normal 36 7 10" xfId="22700"/>
    <cellStyle name="Normal 36 7 2" xfId="5395"/>
    <cellStyle name="Normal 36 7 2 2" xfId="24265"/>
    <cellStyle name="Normal 36 7 3" xfId="8145"/>
    <cellStyle name="Normal 36 7 3 2" xfId="26141"/>
    <cellStyle name="Normal 36 7 4" xfId="9989"/>
    <cellStyle name="Normal 36 7 4 2" xfId="27485"/>
    <cellStyle name="Normal 36 7 5" xfId="12196"/>
    <cellStyle name="Normal 36 7 5 2" xfId="28829"/>
    <cellStyle name="Normal 36 7 6" xfId="15073"/>
    <cellStyle name="Normal 36 7 6 2" xfId="30485"/>
    <cellStyle name="Normal 36 7 7" xfId="16611"/>
    <cellStyle name="Normal 36 7 7 2" xfId="31517"/>
    <cellStyle name="Normal 36 7 8" xfId="18818"/>
    <cellStyle name="Normal 36 7 8 2" xfId="32861"/>
    <cellStyle name="Normal 36 7 9" xfId="21026"/>
    <cellStyle name="Normal 36 7 9 2" xfId="34205"/>
    <cellStyle name="Normal 36 8" xfId="1901"/>
    <cellStyle name="Normal 36 8 2" xfId="5933"/>
    <cellStyle name="Normal 36 8 2 2" xfId="25748"/>
    <cellStyle name="Normal 36 8 3" xfId="9455"/>
    <cellStyle name="Normal 36 8 3 2" xfId="27264"/>
    <cellStyle name="Normal 36 8 4" xfId="11662"/>
    <cellStyle name="Normal 36 8 4 2" xfId="28608"/>
    <cellStyle name="Normal 36 8 5" xfId="14426"/>
    <cellStyle name="Normal 36 8 5 2" xfId="30207"/>
    <cellStyle name="Normal 36 8 6" xfId="16071"/>
    <cellStyle name="Normal 36 8 6 2" xfId="31147"/>
    <cellStyle name="Normal 36 8 7" xfId="18284"/>
    <cellStyle name="Normal 36 8 7 2" xfId="32640"/>
    <cellStyle name="Normal 36 8 8" xfId="20492"/>
    <cellStyle name="Normal 36 8 8 2" xfId="33984"/>
    <cellStyle name="Normal 36 8 9" xfId="23196"/>
    <cellStyle name="Normal 36 9" xfId="3648"/>
    <cellStyle name="Normal 36 9 2" xfId="6946"/>
    <cellStyle name="Normal 36 9 2 2" xfId="26598"/>
    <cellStyle name="Normal 36 9 3" xfId="10594"/>
    <cellStyle name="Normal 36 9 3 2" xfId="27942"/>
    <cellStyle name="Normal 36 9 4" xfId="12801"/>
    <cellStyle name="Normal 36 9 4 2" xfId="29286"/>
    <cellStyle name="Normal 36 9 5" xfId="15866"/>
    <cellStyle name="Normal 36 9 5 2" xfId="31041"/>
    <cellStyle name="Normal 36 9 6" xfId="17216"/>
    <cellStyle name="Normal 36 9 6 2" xfId="31974"/>
    <cellStyle name="Normal 36 9 7" xfId="19423"/>
    <cellStyle name="Normal 36 9 7 2" xfId="33318"/>
    <cellStyle name="Normal 36 9 8" xfId="21631"/>
    <cellStyle name="Normal 36 9 8 2" xfId="34662"/>
    <cellStyle name="Normal 36 9 9" xfId="24785"/>
    <cellStyle name="Normal 37" xfId="660"/>
    <cellStyle name="Normal 37 10" xfId="4381"/>
    <cellStyle name="Normal 37 10 2" xfId="7196"/>
    <cellStyle name="Normal 37 10 2 2" xfId="26790"/>
    <cellStyle name="Normal 37 10 3" xfId="10844"/>
    <cellStyle name="Normal 37 10 3 2" xfId="28134"/>
    <cellStyle name="Normal 37 10 4" xfId="13051"/>
    <cellStyle name="Normal 37 10 4 2" xfId="29478"/>
    <cellStyle name="Normal 37 10 5" xfId="16329"/>
    <cellStyle name="Normal 37 10 5 2" xfId="31359"/>
    <cellStyle name="Normal 37 10 6" xfId="17466"/>
    <cellStyle name="Normal 37 10 6 2" xfId="32166"/>
    <cellStyle name="Normal 37 10 7" xfId="19673"/>
    <cellStyle name="Normal 37 10 7 2" xfId="33510"/>
    <cellStyle name="Normal 37 10 8" xfId="21881"/>
    <cellStyle name="Normal 37 10 8 2" xfId="34854"/>
    <cellStyle name="Normal 37 10 9" xfId="25035"/>
    <cellStyle name="Normal 37 11" xfId="4720"/>
    <cellStyle name="Normal 37 11 2" xfId="25171"/>
    <cellStyle name="Normal 37 12" xfId="8814"/>
    <cellStyle name="Normal 37 12 2" xfId="26900"/>
    <cellStyle name="Normal 37 13" xfId="11021"/>
    <cellStyle name="Normal 37 13 2" xfId="28244"/>
    <cellStyle name="Normal 37 14" xfId="13485"/>
    <cellStyle name="Normal 37 14 2" xfId="29703"/>
    <cellStyle name="Normal 37 15" xfId="13445"/>
    <cellStyle name="Normal 37 15 2" xfId="29670"/>
    <cellStyle name="Normal 37 16" xfId="17643"/>
    <cellStyle name="Normal 37 16 2" xfId="32276"/>
    <cellStyle name="Normal 37 17" xfId="19851"/>
    <cellStyle name="Normal 37 17 2" xfId="33620"/>
    <cellStyle name="Normal 37 18" xfId="22025"/>
    <cellStyle name="Normal 37 19" xfId="37894"/>
    <cellStyle name="Normal 37 2" xfId="962"/>
    <cellStyle name="Normal 37 2 10" xfId="8880"/>
    <cellStyle name="Normal 37 2 10 2" xfId="26932"/>
    <cellStyle name="Normal 37 2 11" xfId="11087"/>
    <cellStyle name="Normal 37 2 11 2" xfId="28276"/>
    <cellStyle name="Normal 37 2 12" xfId="13671"/>
    <cellStyle name="Normal 37 2 12 2" xfId="29786"/>
    <cellStyle name="Normal 37 2 13" xfId="16079"/>
    <cellStyle name="Normal 37 2 13 2" xfId="31154"/>
    <cellStyle name="Normal 37 2 14" xfId="17709"/>
    <cellStyle name="Normal 37 2 14 2" xfId="32308"/>
    <cellStyle name="Normal 37 2 15" xfId="19917"/>
    <cellStyle name="Normal 37 2 15 2" xfId="33652"/>
    <cellStyle name="Normal 37 2 16" xfId="22076"/>
    <cellStyle name="Normal 37 2 17" xfId="38511"/>
    <cellStyle name="Normal 37 2 2" xfId="1239"/>
    <cellStyle name="Normal 37 2 2 10" xfId="11252"/>
    <cellStyle name="Normal 37 2 2 10 2" xfId="28372"/>
    <cellStyle name="Normal 37 2 2 11" xfId="13898"/>
    <cellStyle name="Normal 37 2 2 11 2" xfId="29908"/>
    <cellStyle name="Normal 37 2 2 12" xfId="15668"/>
    <cellStyle name="Normal 37 2 2 12 2" xfId="30933"/>
    <cellStyle name="Normal 37 2 2 13" xfId="17874"/>
    <cellStyle name="Normal 37 2 2 13 2" xfId="32404"/>
    <cellStyle name="Normal 37 2 2 14" xfId="20082"/>
    <cellStyle name="Normal 37 2 2 14 2" xfId="33748"/>
    <cellStyle name="Normal 37 2 2 15" xfId="22231"/>
    <cellStyle name="Normal 37 2 2 2" xfId="2179"/>
    <cellStyle name="Normal 37 2 2 2 10" xfId="22570"/>
    <cellStyle name="Normal 37 2 2 2 2" xfId="5265"/>
    <cellStyle name="Normal 37 2 2 2 2 2" xfId="23973"/>
    <cellStyle name="Normal 37 2 2 2 3" xfId="7864"/>
    <cellStyle name="Normal 37 2 2 2 3 2" xfId="25981"/>
    <cellStyle name="Normal 37 2 2 2 4" xfId="9696"/>
    <cellStyle name="Normal 37 2 2 2 4 2" xfId="27420"/>
    <cellStyle name="Normal 37 2 2 2 5" xfId="11903"/>
    <cellStyle name="Normal 37 2 2 2 5 2" xfId="28764"/>
    <cellStyle name="Normal 37 2 2 2 6" xfId="14682"/>
    <cellStyle name="Normal 37 2 2 2 6 2" xfId="30372"/>
    <cellStyle name="Normal 37 2 2 2 7" xfId="13685"/>
    <cellStyle name="Normal 37 2 2 2 7 2" xfId="29793"/>
    <cellStyle name="Normal 37 2 2 2 8" xfId="18525"/>
    <cellStyle name="Normal 37 2 2 2 8 2" xfId="32796"/>
    <cellStyle name="Normal 37 2 2 2 9" xfId="20733"/>
    <cellStyle name="Normal 37 2 2 2 9 2" xfId="34140"/>
    <cellStyle name="Normal 37 2 2 3" xfId="3032"/>
    <cellStyle name="Normal 37 2 2 3 10" xfId="22940"/>
    <cellStyle name="Normal 37 2 2 3 2" xfId="5635"/>
    <cellStyle name="Normal 37 2 2 3 2 2" xfId="24505"/>
    <cellStyle name="Normal 37 2 2 3 3" xfId="8385"/>
    <cellStyle name="Normal 37 2 2 3 3 2" xfId="26330"/>
    <cellStyle name="Normal 37 2 2 3 4" xfId="10229"/>
    <cellStyle name="Normal 37 2 2 3 4 2" xfId="27674"/>
    <cellStyle name="Normal 37 2 2 3 5" xfId="12436"/>
    <cellStyle name="Normal 37 2 2 3 5 2" xfId="29018"/>
    <cellStyle name="Normal 37 2 2 3 6" xfId="15386"/>
    <cellStyle name="Normal 37 2 2 3 6 2" xfId="30710"/>
    <cellStyle name="Normal 37 2 2 3 7" xfId="16851"/>
    <cellStyle name="Normal 37 2 2 3 7 2" xfId="31706"/>
    <cellStyle name="Normal 37 2 2 3 8" xfId="19058"/>
    <cellStyle name="Normal 37 2 2 3 8 2" xfId="33050"/>
    <cellStyle name="Normal 37 2 2 3 9" xfId="21266"/>
    <cellStyle name="Normal 37 2 2 3 9 2" xfId="34394"/>
    <cellStyle name="Normal 37 2 2 4" xfId="3327"/>
    <cellStyle name="Normal 37 2 2 4 10" xfId="23108"/>
    <cellStyle name="Normal 37 2 2 4 2" xfId="5803"/>
    <cellStyle name="Normal 37 2 2 4 2 2" xfId="24673"/>
    <cellStyle name="Normal 37 2 2 4 3" xfId="8553"/>
    <cellStyle name="Normal 37 2 2 4 3 2" xfId="26472"/>
    <cellStyle name="Normal 37 2 2 4 4" xfId="10397"/>
    <cellStyle name="Normal 37 2 2 4 4 2" xfId="27816"/>
    <cellStyle name="Normal 37 2 2 4 5" xfId="12604"/>
    <cellStyle name="Normal 37 2 2 4 5 2" xfId="29160"/>
    <cellStyle name="Normal 37 2 2 4 6" xfId="15613"/>
    <cellStyle name="Normal 37 2 2 4 6 2" xfId="30884"/>
    <cellStyle name="Normal 37 2 2 4 7" xfId="17019"/>
    <cellStyle name="Normal 37 2 2 4 7 2" xfId="31848"/>
    <cellStyle name="Normal 37 2 2 4 8" xfId="19226"/>
    <cellStyle name="Normal 37 2 2 4 8 2" xfId="33192"/>
    <cellStyle name="Normal 37 2 2 4 9" xfId="21434"/>
    <cellStyle name="Normal 37 2 2 4 9 2" xfId="34536"/>
    <cellStyle name="Normal 37 2 2 5" xfId="3523"/>
    <cellStyle name="Normal 37 2 2 5 2" xfId="6165"/>
    <cellStyle name="Normal 37 2 2 5 2 2" xfId="26557"/>
    <cellStyle name="Normal 37 2 2 5 3" xfId="10516"/>
    <cellStyle name="Normal 37 2 2 5 3 2" xfId="27901"/>
    <cellStyle name="Normal 37 2 2 5 4" xfId="12723"/>
    <cellStyle name="Normal 37 2 2 5 4 2" xfId="29245"/>
    <cellStyle name="Normal 37 2 2 5 5" xfId="15767"/>
    <cellStyle name="Normal 37 2 2 5 5 2" xfId="30988"/>
    <cellStyle name="Normal 37 2 2 5 6" xfId="17138"/>
    <cellStyle name="Normal 37 2 2 5 6 2" xfId="31933"/>
    <cellStyle name="Normal 37 2 2 5 7" xfId="19345"/>
    <cellStyle name="Normal 37 2 2 5 7 2" xfId="33277"/>
    <cellStyle name="Normal 37 2 2 5 8" xfId="21553"/>
    <cellStyle name="Normal 37 2 2 5 8 2" xfId="34621"/>
    <cellStyle name="Normal 37 2 2 5 9" xfId="23428"/>
    <cellStyle name="Normal 37 2 2 6" xfId="4182"/>
    <cellStyle name="Normal 37 2 2 6 2" xfId="7118"/>
    <cellStyle name="Normal 37 2 2 6 2 2" xfId="26712"/>
    <cellStyle name="Normal 37 2 2 6 3" xfId="10766"/>
    <cellStyle name="Normal 37 2 2 6 3 2" xfId="28056"/>
    <cellStyle name="Normal 37 2 2 6 4" xfId="12973"/>
    <cellStyle name="Normal 37 2 2 6 4 2" xfId="29400"/>
    <cellStyle name="Normal 37 2 2 6 5" xfId="16194"/>
    <cellStyle name="Normal 37 2 2 6 5 2" xfId="31244"/>
    <cellStyle name="Normal 37 2 2 6 6" xfId="17388"/>
    <cellStyle name="Normal 37 2 2 6 6 2" xfId="32088"/>
    <cellStyle name="Normal 37 2 2 6 7" xfId="19595"/>
    <cellStyle name="Normal 37 2 2 6 7 2" xfId="33432"/>
    <cellStyle name="Normal 37 2 2 6 8" xfId="21803"/>
    <cellStyle name="Normal 37 2 2 6 8 2" xfId="34776"/>
    <cellStyle name="Normal 37 2 2 6 9" xfId="24957"/>
    <cellStyle name="Normal 37 2 2 7" xfId="4289"/>
    <cellStyle name="Normal 37 2 2 7 2" xfId="7157"/>
    <cellStyle name="Normal 37 2 2 7 2 2" xfId="26751"/>
    <cellStyle name="Normal 37 2 2 7 3" xfId="10805"/>
    <cellStyle name="Normal 37 2 2 7 3 2" xfId="28095"/>
    <cellStyle name="Normal 37 2 2 7 4" xfId="13012"/>
    <cellStyle name="Normal 37 2 2 7 4 2" xfId="29439"/>
    <cellStyle name="Normal 37 2 2 7 5" xfId="16267"/>
    <cellStyle name="Normal 37 2 2 7 5 2" xfId="31308"/>
    <cellStyle name="Normal 37 2 2 7 6" xfId="17427"/>
    <cellStyle name="Normal 37 2 2 7 6 2" xfId="32127"/>
    <cellStyle name="Normal 37 2 2 7 7" xfId="19634"/>
    <cellStyle name="Normal 37 2 2 7 7 2" xfId="33471"/>
    <cellStyle name="Normal 37 2 2 7 8" xfId="21842"/>
    <cellStyle name="Normal 37 2 2 7 8 2" xfId="34815"/>
    <cellStyle name="Normal 37 2 2 7 9" xfId="24996"/>
    <cellStyle name="Normal 37 2 2 8" xfId="4926"/>
    <cellStyle name="Normal 37 2 2 8 2" xfId="25402"/>
    <cellStyle name="Normal 37 2 2 9" xfId="9045"/>
    <cellStyle name="Normal 37 2 2 9 2" xfId="27028"/>
    <cellStyle name="Normal 37 2 3" xfId="1991"/>
    <cellStyle name="Normal 37 2 3 10" xfId="22405"/>
    <cellStyle name="Normal 37 2 3 2" xfId="5100"/>
    <cellStyle name="Normal 37 2 3 2 2" xfId="23802"/>
    <cellStyle name="Normal 37 2 3 3" xfId="7703"/>
    <cellStyle name="Normal 37 2 3 3 2" xfId="25808"/>
    <cellStyle name="Normal 37 2 3 4" xfId="9517"/>
    <cellStyle name="Normal 37 2 3 4 2" xfId="27306"/>
    <cellStyle name="Normal 37 2 3 5" xfId="11724"/>
    <cellStyle name="Normal 37 2 3 5 2" xfId="28650"/>
    <cellStyle name="Normal 37 2 3 6" xfId="14501"/>
    <cellStyle name="Normal 37 2 3 6 2" xfId="30257"/>
    <cellStyle name="Normal 37 2 3 7" xfId="15155"/>
    <cellStyle name="Normal 37 2 3 7 2" xfId="30545"/>
    <cellStyle name="Normal 37 2 3 8" xfId="18346"/>
    <cellStyle name="Normal 37 2 3 8 2" xfId="32682"/>
    <cellStyle name="Normal 37 2 3 9" xfId="20554"/>
    <cellStyle name="Normal 37 2 3 9 2" xfId="34026"/>
    <cellStyle name="Normal 37 2 4" xfId="2846"/>
    <cellStyle name="Normal 37 2 4 10" xfId="22811"/>
    <cellStyle name="Normal 37 2 4 2" xfId="5506"/>
    <cellStyle name="Normal 37 2 4 2 2" xfId="24376"/>
    <cellStyle name="Normal 37 2 4 3" xfId="8256"/>
    <cellStyle name="Normal 37 2 4 3 2" xfId="26226"/>
    <cellStyle name="Normal 37 2 4 4" xfId="10100"/>
    <cellStyle name="Normal 37 2 4 4 2" xfId="27570"/>
    <cellStyle name="Normal 37 2 4 5" xfId="12307"/>
    <cellStyle name="Normal 37 2 4 5 2" xfId="28914"/>
    <cellStyle name="Normal 37 2 4 6" xfId="15226"/>
    <cellStyle name="Normal 37 2 4 6 2" xfId="30584"/>
    <cellStyle name="Normal 37 2 4 7" xfId="16722"/>
    <cellStyle name="Normal 37 2 4 7 2" xfId="31602"/>
    <cellStyle name="Normal 37 2 4 8" xfId="18929"/>
    <cellStyle name="Normal 37 2 4 8 2" xfId="32946"/>
    <cellStyle name="Normal 37 2 4 9" xfId="21137"/>
    <cellStyle name="Normal 37 2 4 9 2" xfId="34290"/>
    <cellStyle name="Normal 37 2 5" xfId="3162"/>
    <cellStyle name="Normal 37 2 5 10" xfId="23012"/>
    <cellStyle name="Normal 37 2 5 2" xfId="5707"/>
    <cellStyle name="Normal 37 2 5 2 2" xfId="24577"/>
    <cellStyle name="Normal 37 2 5 3" xfId="8457"/>
    <cellStyle name="Normal 37 2 5 3 2" xfId="26376"/>
    <cellStyle name="Normal 37 2 5 4" xfId="10301"/>
    <cellStyle name="Normal 37 2 5 4 2" xfId="27720"/>
    <cellStyle name="Normal 37 2 5 5" xfId="12508"/>
    <cellStyle name="Normal 37 2 5 5 2" xfId="29064"/>
    <cellStyle name="Normal 37 2 5 6" xfId="15489"/>
    <cellStyle name="Normal 37 2 5 6 2" xfId="30772"/>
    <cellStyle name="Normal 37 2 5 7" xfId="16923"/>
    <cellStyle name="Normal 37 2 5 7 2" xfId="31752"/>
    <cellStyle name="Normal 37 2 5 8" xfId="19130"/>
    <cellStyle name="Normal 37 2 5 8 2" xfId="33096"/>
    <cellStyle name="Normal 37 2 5 9" xfId="21338"/>
    <cellStyle name="Normal 37 2 5 9 2" xfId="34440"/>
    <cellStyle name="Normal 37 2 6" xfId="1792"/>
    <cellStyle name="Normal 37 2 6 2" xfId="6000"/>
    <cellStyle name="Normal 37 2 6 2 2" xfId="25711"/>
    <cellStyle name="Normal 37 2 6 3" xfId="9404"/>
    <cellStyle name="Normal 37 2 6 3 2" xfId="27227"/>
    <cellStyle name="Normal 37 2 6 4" xfId="11611"/>
    <cellStyle name="Normal 37 2 6 4 2" xfId="28571"/>
    <cellStyle name="Normal 37 2 6 5" xfId="14348"/>
    <cellStyle name="Normal 37 2 6 5 2" xfId="30153"/>
    <cellStyle name="Normal 37 2 6 6" xfId="15943"/>
    <cellStyle name="Normal 37 2 6 6 2" xfId="31068"/>
    <cellStyle name="Normal 37 2 6 7" xfId="18233"/>
    <cellStyle name="Normal 37 2 6 7 2" xfId="32603"/>
    <cellStyle name="Normal 37 2 6 8" xfId="20441"/>
    <cellStyle name="Normal 37 2 6 8 2" xfId="33947"/>
    <cellStyle name="Normal 37 2 6 9" xfId="23263"/>
    <cellStyle name="Normal 37 2 7" xfId="3920"/>
    <cellStyle name="Normal 37 2 7 2" xfId="7043"/>
    <cellStyle name="Normal 37 2 7 2 2" xfId="26637"/>
    <cellStyle name="Normal 37 2 7 3" xfId="10691"/>
    <cellStyle name="Normal 37 2 7 3 2" xfId="27981"/>
    <cellStyle name="Normal 37 2 7 4" xfId="12898"/>
    <cellStyle name="Normal 37 2 7 4 2" xfId="29325"/>
    <cellStyle name="Normal 37 2 7 5" xfId="16036"/>
    <cellStyle name="Normal 37 2 7 5 2" xfId="31117"/>
    <cellStyle name="Normal 37 2 7 6" xfId="17313"/>
    <cellStyle name="Normal 37 2 7 6 2" xfId="32013"/>
    <cellStyle name="Normal 37 2 7 7" xfId="19520"/>
    <cellStyle name="Normal 37 2 7 7 2" xfId="33357"/>
    <cellStyle name="Normal 37 2 7 8" xfId="21728"/>
    <cellStyle name="Normal 37 2 7 8 2" xfId="34701"/>
    <cellStyle name="Normal 37 2 7 9" xfId="24882"/>
    <cellStyle name="Normal 37 2 8" xfId="4530"/>
    <cellStyle name="Normal 37 2 8 2" xfId="7242"/>
    <cellStyle name="Normal 37 2 8 2 2" xfId="26836"/>
    <cellStyle name="Normal 37 2 8 3" xfId="10890"/>
    <cellStyle name="Normal 37 2 8 3 2" xfId="28180"/>
    <cellStyle name="Normal 37 2 8 4" xfId="13097"/>
    <cellStyle name="Normal 37 2 8 4 2" xfId="29524"/>
    <cellStyle name="Normal 37 2 8 5" xfId="16428"/>
    <cellStyle name="Normal 37 2 8 5 2" xfId="31436"/>
    <cellStyle name="Normal 37 2 8 6" xfId="17512"/>
    <cellStyle name="Normal 37 2 8 6 2" xfId="32212"/>
    <cellStyle name="Normal 37 2 8 7" xfId="19719"/>
    <cellStyle name="Normal 37 2 8 7 2" xfId="33556"/>
    <cellStyle name="Normal 37 2 8 8" xfId="21927"/>
    <cellStyle name="Normal 37 2 8 8 2" xfId="34900"/>
    <cellStyle name="Normal 37 2 8 9" xfId="25081"/>
    <cellStyle name="Normal 37 2 9" xfId="4771"/>
    <cellStyle name="Normal 37 2 9 2" xfId="25237"/>
    <cellStyle name="Normal 37 3" xfId="1123"/>
    <cellStyle name="Normal 37 3 10" xfId="8930"/>
    <cellStyle name="Normal 37 3 10 2" xfId="26964"/>
    <cellStyle name="Normal 37 3 11" xfId="11137"/>
    <cellStyle name="Normal 37 3 11 2" xfId="28308"/>
    <cellStyle name="Normal 37 3 12" xfId="13783"/>
    <cellStyle name="Normal 37 3 12 2" xfId="29844"/>
    <cellStyle name="Normal 37 3 13" xfId="16004"/>
    <cellStyle name="Normal 37 3 13 2" xfId="31091"/>
    <cellStyle name="Normal 37 3 14" xfId="17759"/>
    <cellStyle name="Normal 37 3 14 2" xfId="32340"/>
    <cellStyle name="Normal 37 3 15" xfId="19967"/>
    <cellStyle name="Normal 37 3 15 2" xfId="33684"/>
    <cellStyle name="Normal 37 3 16" xfId="22108"/>
    <cellStyle name="Normal 37 3 2" xfId="1271"/>
    <cellStyle name="Normal 37 3 2 10" xfId="11284"/>
    <cellStyle name="Normal 37 3 2 10 2" xfId="28404"/>
    <cellStyle name="Normal 37 3 2 11" xfId="13930"/>
    <cellStyle name="Normal 37 3 2 11 2" xfId="29940"/>
    <cellStyle name="Normal 37 3 2 12" xfId="14159"/>
    <cellStyle name="Normal 37 3 2 12 2" xfId="30024"/>
    <cellStyle name="Normal 37 3 2 13" xfId="17906"/>
    <cellStyle name="Normal 37 3 2 13 2" xfId="32436"/>
    <cellStyle name="Normal 37 3 2 14" xfId="20114"/>
    <cellStyle name="Normal 37 3 2 14 2" xfId="33780"/>
    <cellStyle name="Normal 37 3 2 15" xfId="22281"/>
    <cellStyle name="Normal 37 3 2 2" xfId="2230"/>
    <cellStyle name="Normal 37 3 2 2 10" xfId="22602"/>
    <cellStyle name="Normal 37 3 2 2 2" xfId="5297"/>
    <cellStyle name="Normal 37 3 2 2 2 2" xfId="24024"/>
    <cellStyle name="Normal 37 3 2 2 3" xfId="7914"/>
    <cellStyle name="Normal 37 3 2 2 3 2" xfId="26032"/>
    <cellStyle name="Normal 37 3 2 2 4" xfId="9747"/>
    <cellStyle name="Normal 37 3 2 2 4 2" xfId="27453"/>
    <cellStyle name="Normal 37 3 2 2 5" xfId="11954"/>
    <cellStyle name="Normal 37 3 2 2 5 2" xfId="28797"/>
    <cellStyle name="Normal 37 3 2 2 6" xfId="14733"/>
    <cellStyle name="Normal 37 3 2 2 6 2" xfId="30405"/>
    <cellStyle name="Normal 37 3 2 2 7" xfId="13580"/>
    <cellStyle name="Normal 37 3 2 2 7 2" xfId="29744"/>
    <cellStyle name="Normal 37 3 2 2 8" xfId="18576"/>
    <cellStyle name="Normal 37 3 2 2 8 2" xfId="32829"/>
    <cellStyle name="Normal 37 3 2 2 9" xfId="20784"/>
    <cellStyle name="Normal 37 3 2 2 9 2" xfId="34173"/>
    <cellStyle name="Normal 37 3 2 3" xfId="3064"/>
    <cellStyle name="Normal 37 3 2 3 10" xfId="22972"/>
    <cellStyle name="Normal 37 3 2 3 2" xfId="5667"/>
    <cellStyle name="Normal 37 3 2 3 2 2" xfId="24537"/>
    <cellStyle name="Normal 37 3 2 3 3" xfId="8417"/>
    <cellStyle name="Normal 37 3 2 3 3 2" xfId="26362"/>
    <cellStyle name="Normal 37 3 2 3 4" xfId="10261"/>
    <cellStyle name="Normal 37 3 2 3 4 2" xfId="27706"/>
    <cellStyle name="Normal 37 3 2 3 5" xfId="12468"/>
    <cellStyle name="Normal 37 3 2 3 5 2" xfId="29050"/>
    <cellStyle name="Normal 37 3 2 3 6" xfId="15418"/>
    <cellStyle name="Normal 37 3 2 3 6 2" xfId="30742"/>
    <cellStyle name="Normal 37 3 2 3 7" xfId="16883"/>
    <cellStyle name="Normal 37 3 2 3 7 2" xfId="31738"/>
    <cellStyle name="Normal 37 3 2 3 8" xfId="19090"/>
    <cellStyle name="Normal 37 3 2 3 8 2" xfId="33082"/>
    <cellStyle name="Normal 37 3 2 3 9" xfId="21298"/>
    <cellStyle name="Normal 37 3 2 3 9 2" xfId="34426"/>
    <cellStyle name="Normal 37 3 2 4" xfId="3359"/>
    <cellStyle name="Normal 37 3 2 4 10" xfId="23140"/>
    <cellStyle name="Normal 37 3 2 4 2" xfId="5835"/>
    <cellStyle name="Normal 37 3 2 4 2 2" xfId="24705"/>
    <cellStyle name="Normal 37 3 2 4 3" xfId="8585"/>
    <cellStyle name="Normal 37 3 2 4 3 2" xfId="26504"/>
    <cellStyle name="Normal 37 3 2 4 4" xfId="10429"/>
    <cellStyle name="Normal 37 3 2 4 4 2" xfId="27848"/>
    <cellStyle name="Normal 37 3 2 4 5" xfId="12636"/>
    <cellStyle name="Normal 37 3 2 4 5 2" xfId="29192"/>
    <cellStyle name="Normal 37 3 2 4 6" xfId="15645"/>
    <cellStyle name="Normal 37 3 2 4 6 2" xfId="30916"/>
    <cellStyle name="Normal 37 3 2 4 7" xfId="17051"/>
    <cellStyle name="Normal 37 3 2 4 7 2" xfId="31880"/>
    <cellStyle name="Normal 37 3 2 4 8" xfId="19258"/>
    <cellStyle name="Normal 37 3 2 4 8 2" xfId="33224"/>
    <cellStyle name="Normal 37 3 2 4 9" xfId="21466"/>
    <cellStyle name="Normal 37 3 2 4 9 2" xfId="34568"/>
    <cellStyle name="Normal 37 3 2 5" xfId="3573"/>
    <cellStyle name="Normal 37 3 2 5 2" xfId="6197"/>
    <cellStyle name="Normal 37 3 2 5 2 2" xfId="26589"/>
    <cellStyle name="Normal 37 3 2 5 3" xfId="10566"/>
    <cellStyle name="Normal 37 3 2 5 3 2" xfId="27933"/>
    <cellStyle name="Normal 37 3 2 5 4" xfId="12773"/>
    <cellStyle name="Normal 37 3 2 5 4 2" xfId="29277"/>
    <cellStyle name="Normal 37 3 2 5 5" xfId="15817"/>
    <cellStyle name="Normal 37 3 2 5 5 2" xfId="31020"/>
    <cellStyle name="Normal 37 3 2 5 6" xfId="17188"/>
    <cellStyle name="Normal 37 3 2 5 6 2" xfId="31965"/>
    <cellStyle name="Normal 37 3 2 5 7" xfId="19395"/>
    <cellStyle name="Normal 37 3 2 5 7 2" xfId="33309"/>
    <cellStyle name="Normal 37 3 2 5 8" xfId="21603"/>
    <cellStyle name="Normal 37 3 2 5 8 2" xfId="34653"/>
    <cellStyle name="Normal 37 3 2 5 9" xfId="23460"/>
    <cellStyle name="Normal 37 3 2 6" xfId="1672"/>
    <cellStyle name="Normal 37 3 2 6 2" xfId="6387"/>
    <cellStyle name="Normal 37 3 2 6 2 2" xfId="25638"/>
    <cellStyle name="Normal 37 3 2 6 3" xfId="9323"/>
    <cellStyle name="Normal 37 3 2 6 3 2" xfId="27162"/>
    <cellStyle name="Normal 37 3 2 6 4" xfId="11530"/>
    <cellStyle name="Normal 37 3 2 6 4 2" xfId="28506"/>
    <cellStyle name="Normal 37 3 2 6 5" xfId="14247"/>
    <cellStyle name="Normal 37 3 2 6 5 2" xfId="30080"/>
    <cellStyle name="Normal 37 3 2 6 6" xfId="15577"/>
    <cellStyle name="Normal 37 3 2 6 6 2" xfId="30851"/>
    <cellStyle name="Normal 37 3 2 6 7" xfId="18152"/>
    <cellStyle name="Normal 37 3 2 6 7 2" xfId="32538"/>
    <cellStyle name="Normal 37 3 2 6 8" xfId="20360"/>
    <cellStyle name="Normal 37 3 2 6 8 2" xfId="33882"/>
    <cellStyle name="Normal 37 3 2 6 9" xfId="23655"/>
    <cellStyle name="Normal 37 3 2 7" xfId="4288"/>
    <cellStyle name="Normal 37 3 2 7 2" xfId="7156"/>
    <cellStyle name="Normal 37 3 2 7 2 2" xfId="26750"/>
    <cellStyle name="Normal 37 3 2 7 3" xfId="10804"/>
    <cellStyle name="Normal 37 3 2 7 3 2" xfId="28094"/>
    <cellStyle name="Normal 37 3 2 7 4" xfId="13011"/>
    <cellStyle name="Normal 37 3 2 7 4 2" xfId="29438"/>
    <cellStyle name="Normal 37 3 2 7 5" xfId="16266"/>
    <cellStyle name="Normal 37 3 2 7 5 2" xfId="31307"/>
    <cellStyle name="Normal 37 3 2 7 6" xfId="17426"/>
    <cellStyle name="Normal 37 3 2 7 6 2" xfId="32126"/>
    <cellStyle name="Normal 37 3 2 7 7" xfId="19633"/>
    <cellStyle name="Normal 37 3 2 7 7 2" xfId="33470"/>
    <cellStyle name="Normal 37 3 2 7 8" xfId="21841"/>
    <cellStyle name="Normal 37 3 2 7 8 2" xfId="34814"/>
    <cellStyle name="Normal 37 3 2 7 9" xfId="24995"/>
    <cellStyle name="Normal 37 3 2 8" xfId="4976"/>
    <cellStyle name="Normal 37 3 2 8 2" xfId="25434"/>
    <cellStyle name="Normal 37 3 2 9" xfId="9077"/>
    <cellStyle name="Normal 37 3 2 9 2" xfId="27060"/>
    <cellStyle name="Normal 37 3 3" xfId="2032"/>
    <cellStyle name="Normal 37 3 3 10" xfId="22455"/>
    <cellStyle name="Normal 37 3 3 2" xfId="5150"/>
    <cellStyle name="Normal 37 3 3 2 2" xfId="23840"/>
    <cellStyle name="Normal 37 3 3 3" xfId="7736"/>
    <cellStyle name="Normal 37 3 3 3 2" xfId="25848"/>
    <cellStyle name="Normal 37 3 3 4" xfId="9558"/>
    <cellStyle name="Normal 37 3 3 4 2" xfId="27346"/>
    <cellStyle name="Normal 37 3 3 5" xfId="11765"/>
    <cellStyle name="Normal 37 3 3 5 2" xfId="28690"/>
    <cellStyle name="Normal 37 3 3 6" xfId="14542"/>
    <cellStyle name="Normal 37 3 3 6 2" xfId="30297"/>
    <cellStyle name="Normal 37 3 3 7" xfId="13590"/>
    <cellStyle name="Normal 37 3 3 7 2" xfId="29749"/>
    <cellStyle name="Normal 37 3 3 8" xfId="18387"/>
    <cellStyle name="Normal 37 3 3 8 2" xfId="32722"/>
    <cellStyle name="Normal 37 3 3 9" xfId="20595"/>
    <cellStyle name="Normal 37 3 3 9 2" xfId="34066"/>
    <cellStyle name="Normal 37 3 4" xfId="2917"/>
    <cellStyle name="Normal 37 3 4 10" xfId="22851"/>
    <cellStyle name="Normal 37 3 4 2" xfId="5546"/>
    <cellStyle name="Normal 37 3 4 2 2" xfId="24416"/>
    <cellStyle name="Normal 37 3 4 3" xfId="8296"/>
    <cellStyle name="Normal 37 3 4 3 2" xfId="26266"/>
    <cellStyle name="Normal 37 3 4 4" xfId="10140"/>
    <cellStyle name="Normal 37 3 4 4 2" xfId="27610"/>
    <cellStyle name="Normal 37 3 4 5" xfId="12347"/>
    <cellStyle name="Normal 37 3 4 5 2" xfId="28954"/>
    <cellStyle name="Normal 37 3 4 6" xfId="15283"/>
    <cellStyle name="Normal 37 3 4 6 2" xfId="30637"/>
    <cellStyle name="Normal 37 3 4 7" xfId="16762"/>
    <cellStyle name="Normal 37 3 4 7 2" xfId="31642"/>
    <cellStyle name="Normal 37 3 4 8" xfId="18969"/>
    <cellStyle name="Normal 37 3 4 8 2" xfId="32986"/>
    <cellStyle name="Normal 37 3 4 9" xfId="21177"/>
    <cellStyle name="Normal 37 3 4 9 2" xfId="34330"/>
    <cellStyle name="Normal 37 3 5" xfId="3212"/>
    <cellStyle name="Normal 37 3 5 10" xfId="23044"/>
    <cellStyle name="Normal 37 3 5 2" xfId="5739"/>
    <cellStyle name="Normal 37 3 5 2 2" xfId="24609"/>
    <cellStyle name="Normal 37 3 5 3" xfId="8489"/>
    <cellStyle name="Normal 37 3 5 3 2" xfId="26408"/>
    <cellStyle name="Normal 37 3 5 4" xfId="10333"/>
    <cellStyle name="Normal 37 3 5 4 2" xfId="27752"/>
    <cellStyle name="Normal 37 3 5 5" xfId="12540"/>
    <cellStyle name="Normal 37 3 5 5 2" xfId="29096"/>
    <cellStyle name="Normal 37 3 5 6" xfId="15530"/>
    <cellStyle name="Normal 37 3 5 6 2" xfId="30810"/>
    <cellStyle name="Normal 37 3 5 7" xfId="16955"/>
    <cellStyle name="Normal 37 3 5 7 2" xfId="31784"/>
    <cellStyle name="Normal 37 3 5 8" xfId="19162"/>
    <cellStyle name="Normal 37 3 5 8 2" xfId="33128"/>
    <cellStyle name="Normal 37 3 5 9" xfId="21370"/>
    <cellStyle name="Normal 37 3 5 9 2" xfId="34472"/>
    <cellStyle name="Normal 37 3 6" xfId="1456"/>
    <cellStyle name="Normal 37 3 6 2" xfId="6050"/>
    <cellStyle name="Normal 37 3 6 2 2" xfId="25531"/>
    <cellStyle name="Normal 37 3 6 3" xfId="9188"/>
    <cellStyle name="Normal 37 3 6 3 2" xfId="27079"/>
    <cellStyle name="Normal 37 3 6 4" xfId="11395"/>
    <cellStyle name="Normal 37 3 6 4 2" xfId="28423"/>
    <cellStyle name="Normal 37 3 6 5" xfId="14078"/>
    <cellStyle name="Normal 37 3 6 5 2" xfId="29976"/>
    <cellStyle name="Normal 37 3 6 6" xfId="14200"/>
    <cellStyle name="Normal 37 3 6 6 2" xfId="30051"/>
    <cellStyle name="Normal 37 3 6 7" xfId="18017"/>
    <cellStyle name="Normal 37 3 6 7 2" xfId="32455"/>
    <cellStyle name="Normal 37 3 6 8" xfId="20225"/>
    <cellStyle name="Normal 37 3 6 8 2" xfId="33799"/>
    <cellStyle name="Normal 37 3 6 9" xfId="23313"/>
    <cellStyle name="Normal 37 3 7" xfId="4176"/>
    <cellStyle name="Normal 37 3 7 2" xfId="7116"/>
    <cellStyle name="Normal 37 3 7 2 2" xfId="26710"/>
    <cellStyle name="Normal 37 3 7 3" xfId="10764"/>
    <cellStyle name="Normal 37 3 7 3 2" xfId="28054"/>
    <cellStyle name="Normal 37 3 7 4" xfId="12971"/>
    <cellStyle name="Normal 37 3 7 4 2" xfId="29398"/>
    <cellStyle name="Normal 37 3 7 5" xfId="16190"/>
    <cellStyle name="Normal 37 3 7 5 2" xfId="31242"/>
    <cellStyle name="Normal 37 3 7 6" xfId="17386"/>
    <cellStyle name="Normal 37 3 7 6 2" xfId="32086"/>
    <cellStyle name="Normal 37 3 7 7" xfId="19593"/>
    <cellStyle name="Normal 37 3 7 7 2" xfId="33430"/>
    <cellStyle name="Normal 37 3 7 8" xfId="21801"/>
    <cellStyle name="Normal 37 3 7 8 2" xfId="34774"/>
    <cellStyle name="Normal 37 3 7 9" xfId="24955"/>
    <cellStyle name="Normal 37 3 8" xfId="3619"/>
    <cellStyle name="Normal 37 3 8 2" xfId="6926"/>
    <cellStyle name="Normal 37 3 8 2 2" xfId="26597"/>
    <cellStyle name="Normal 37 3 8 3" xfId="10574"/>
    <cellStyle name="Normal 37 3 8 3 2" xfId="27941"/>
    <cellStyle name="Normal 37 3 8 4" xfId="12781"/>
    <cellStyle name="Normal 37 3 8 4 2" xfId="29285"/>
    <cellStyle name="Normal 37 3 8 5" xfId="15843"/>
    <cellStyle name="Normal 37 3 8 5 2" xfId="31038"/>
    <cellStyle name="Normal 37 3 8 6" xfId="17196"/>
    <cellStyle name="Normal 37 3 8 6 2" xfId="31973"/>
    <cellStyle name="Normal 37 3 8 7" xfId="19403"/>
    <cellStyle name="Normal 37 3 8 7 2" xfId="33317"/>
    <cellStyle name="Normal 37 3 8 8" xfId="21611"/>
    <cellStyle name="Normal 37 3 8 8 2" xfId="34661"/>
    <cellStyle name="Normal 37 3 8 9" xfId="24765"/>
    <cellStyle name="Normal 37 3 9" xfId="4803"/>
    <cellStyle name="Normal 37 3 9 2" xfId="25287"/>
    <cellStyle name="Normal 37 4" xfId="1188"/>
    <cellStyle name="Normal 37 4 10" xfId="11202"/>
    <cellStyle name="Normal 37 4 10 2" xfId="28340"/>
    <cellStyle name="Normal 37 4 11" xfId="13848"/>
    <cellStyle name="Normal 37 4 11 2" xfId="29876"/>
    <cellStyle name="Normal 37 4 12" xfId="16011"/>
    <cellStyle name="Normal 37 4 12 2" xfId="31095"/>
    <cellStyle name="Normal 37 4 13" xfId="17824"/>
    <cellStyle name="Normal 37 4 13 2" xfId="32372"/>
    <cellStyle name="Normal 37 4 14" xfId="20032"/>
    <cellStyle name="Normal 37 4 14 2" xfId="33716"/>
    <cellStyle name="Normal 37 4 15" xfId="22165"/>
    <cellStyle name="Normal 37 4 2" xfId="2113"/>
    <cellStyle name="Normal 37 4 2 10" xfId="22520"/>
    <cellStyle name="Normal 37 4 2 2" xfId="5215"/>
    <cellStyle name="Normal 37 4 2 2 2" xfId="23907"/>
    <cellStyle name="Normal 37 4 2 3" xfId="7798"/>
    <cellStyle name="Normal 37 4 2 3 2" xfId="25915"/>
    <cellStyle name="Normal 37 4 2 4" xfId="9630"/>
    <cellStyle name="Normal 37 4 2 4 2" xfId="27388"/>
    <cellStyle name="Normal 37 4 2 5" xfId="11837"/>
    <cellStyle name="Normal 37 4 2 5 2" xfId="28732"/>
    <cellStyle name="Normal 37 4 2 6" xfId="14616"/>
    <cellStyle name="Normal 37 4 2 6 2" xfId="30340"/>
    <cellStyle name="Normal 37 4 2 7" xfId="13267"/>
    <cellStyle name="Normal 37 4 2 7 2" xfId="29596"/>
    <cellStyle name="Normal 37 4 2 8" xfId="18459"/>
    <cellStyle name="Normal 37 4 2 8 2" xfId="32764"/>
    <cellStyle name="Normal 37 4 2 9" xfId="20667"/>
    <cellStyle name="Normal 37 4 2 9 2" xfId="34108"/>
    <cellStyle name="Normal 37 4 3" xfId="2982"/>
    <cellStyle name="Normal 37 4 3 10" xfId="22908"/>
    <cellStyle name="Normal 37 4 3 2" xfId="5603"/>
    <cellStyle name="Normal 37 4 3 2 2" xfId="24473"/>
    <cellStyle name="Normal 37 4 3 3" xfId="8353"/>
    <cellStyle name="Normal 37 4 3 3 2" xfId="26298"/>
    <cellStyle name="Normal 37 4 3 4" xfId="10197"/>
    <cellStyle name="Normal 37 4 3 4 2" xfId="27642"/>
    <cellStyle name="Normal 37 4 3 5" xfId="12404"/>
    <cellStyle name="Normal 37 4 3 5 2" xfId="28986"/>
    <cellStyle name="Normal 37 4 3 6" xfId="15343"/>
    <cellStyle name="Normal 37 4 3 6 2" xfId="30670"/>
    <cellStyle name="Normal 37 4 3 7" xfId="16819"/>
    <cellStyle name="Normal 37 4 3 7 2" xfId="31674"/>
    <cellStyle name="Normal 37 4 3 8" xfId="19026"/>
    <cellStyle name="Normal 37 4 3 8 2" xfId="33018"/>
    <cellStyle name="Normal 37 4 3 9" xfId="21234"/>
    <cellStyle name="Normal 37 4 3 9 2" xfId="34362"/>
    <cellStyle name="Normal 37 4 4" xfId="3277"/>
    <cellStyle name="Normal 37 4 4 10" xfId="23076"/>
    <cellStyle name="Normal 37 4 4 2" xfId="5771"/>
    <cellStyle name="Normal 37 4 4 2 2" xfId="24641"/>
    <cellStyle name="Normal 37 4 4 3" xfId="8521"/>
    <cellStyle name="Normal 37 4 4 3 2" xfId="26440"/>
    <cellStyle name="Normal 37 4 4 4" xfId="10365"/>
    <cellStyle name="Normal 37 4 4 4 2" xfId="27784"/>
    <cellStyle name="Normal 37 4 4 5" xfId="12572"/>
    <cellStyle name="Normal 37 4 4 5 2" xfId="29128"/>
    <cellStyle name="Normal 37 4 4 6" xfId="15571"/>
    <cellStyle name="Normal 37 4 4 6 2" xfId="30846"/>
    <cellStyle name="Normal 37 4 4 7" xfId="16987"/>
    <cellStyle name="Normal 37 4 4 7 2" xfId="31816"/>
    <cellStyle name="Normal 37 4 4 8" xfId="19194"/>
    <cellStyle name="Normal 37 4 4 8 2" xfId="33160"/>
    <cellStyle name="Normal 37 4 4 9" xfId="21402"/>
    <cellStyle name="Normal 37 4 4 9 2" xfId="34504"/>
    <cellStyle name="Normal 37 4 5" xfId="3457"/>
    <cellStyle name="Normal 37 4 5 2" xfId="6115"/>
    <cellStyle name="Normal 37 4 5 2 2" xfId="26525"/>
    <cellStyle name="Normal 37 4 5 3" xfId="10450"/>
    <cellStyle name="Normal 37 4 5 3 2" xfId="27869"/>
    <cellStyle name="Normal 37 4 5 4" xfId="12657"/>
    <cellStyle name="Normal 37 4 5 4 2" xfId="29213"/>
    <cellStyle name="Normal 37 4 5 5" xfId="15701"/>
    <cellStyle name="Normal 37 4 5 5 2" xfId="30956"/>
    <cellStyle name="Normal 37 4 5 6" xfId="17072"/>
    <cellStyle name="Normal 37 4 5 6 2" xfId="31901"/>
    <cellStyle name="Normal 37 4 5 7" xfId="19279"/>
    <cellStyle name="Normal 37 4 5 7 2" xfId="33245"/>
    <cellStyle name="Normal 37 4 5 8" xfId="21487"/>
    <cellStyle name="Normal 37 4 5 8 2" xfId="34589"/>
    <cellStyle name="Normal 37 4 5 9" xfId="23378"/>
    <cellStyle name="Normal 37 4 6" xfId="1668"/>
    <cellStyle name="Normal 37 4 6 2" xfId="6385"/>
    <cellStyle name="Normal 37 4 6 2 2" xfId="25635"/>
    <cellStyle name="Normal 37 4 6 3" xfId="9320"/>
    <cellStyle name="Normal 37 4 6 3 2" xfId="27159"/>
    <cellStyle name="Normal 37 4 6 4" xfId="11527"/>
    <cellStyle name="Normal 37 4 6 4 2" xfId="28503"/>
    <cellStyle name="Normal 37 4 6 5" xfId="14244"/>
    <cellStyle name="Normal 37 4 6 5 2" xfId="30077"/>
    <cellStyle name="Normal 37 4 6 6" xfId="14453"/>
    <cellStyle name="Normal 37 4 6 6 2" xfId="30227"/>
    <cellStyle name="Normal 37 4 6 7" xfId="18149"/>
    <cellStyle name="Normal 37 4 6 7 2" xfId="32535"/>
    <cellStyle name="Normal 37 4 6 8" xfId="20357"/>
    <cellStyle name="Normal 37 4 6 8 2" xfId="33879"/>
    <cellStyle name="Normal 37 4 6 9" xfId="23652"/>
    <cellStyle name="Normal 37 4 7" xfId="4420"/>
    <cellStyle name="Normal 37 4 7 2" xfId="7200"/>
    <cellStyle name="Normal 37 4 7 2 2" xfId="26794"/>
    <cellStyle name="Normal 37 4 7 3" xfId="10848"/>
    <cellStyle name="Normal 37 4 7 3 2" xfId="28138"/>
    <cellStyle name="Normal 37 4 7 4" xfId="13055"/>
    <cellStyle name="Normal 37 4 7 4 2" xfId="29482"/>
    <cellStyle name="Normal 37 4 7 5" xfId="16350"/>
    <cellStyle name="Normal 37 4 7 5 2" xfId="31374"/>
    <cellStyle name="Normal 37 4 7 6" xfId="17470"/>
    <cellStyle name="Normal 37 4 7 6 2" xfId="32170"/>
    <cellStyle name="Normal 37 4 7 7" xfId="19677"/>
    <cellStyle name="Normal 37 4 7 7 2" xfId="33514"/>
    <cellStyle name="Normal 37 4 7 8" xfId="21885"/>
    <cellStyle name="Normal 37 4 7 8 2" xfId="34858"/>
    <cellStyle name="Normal 37 4 7 9" xfId="25039"/>
    <cellStyle name="Normal 37 4 8" xfId="4860"/>
    <cellStyle name="Normal 37 4 8 2" xfId="25352"/>
    <cellStyle name="Normal 37 4 9" xfId="8995"/>
    <cellStyle name="Normal 37 4 9 2" xfId="26996"/>
    <cellStyle name="Normal 37 5" xfId="1760"/>
    <cellStyle name="Normal 37 5 10" xfId="22339"/>
    <cellStyle name="Normal 37 5 2" xfId="5034"/>
    <cellStyle name="Normal 37 5 2 2" xfId="23709"/>
    <cellStyle name="Normal 37 5 3" xfId="7636"/>
    <cellStyle name="Normal 37 5 3 2" xfId="25688"/>
    <cellStyle name="Normal 37 5 4" xfId="9380"/>
    <cellStyle name="Normal 37 5 4 2" xfId="27204"/>
    <cellStyle name="Normal 37 5 5" xfId="11587"/>
    <cellStyle name="Normal 37 5 5 2" xfId="28548"/>
    <cellStyle name="Normal 37 5 6" xfId="14319"/>
    <cellStyle name="Normal 37 5 6 2" xfId="30126"/>
    <cellStyle name="Normal 37 5 7" xfId="13458"/>
    <cellStyle name="Normal 37 5 7 2" xfId="29679"/>
    <cellStyle name="Normal 37 5 8" xfId="18209"/>
    <cellStyle name="Normal 37 5 8 2" xfId="32580"/>
    <cellStyle name="Normal 37 5 9" xfId="20417"/>
    <cellStyle name="Normal 37 5 9 2" xfId="33924"/>
    <cellStyle name="Normal 37 6" xfId="2737"/>
    <cellStyle name="Normal 37 6 10" xfId="22737"/>
    <cellStyle name="Normal 37 6 2" xfId="5432"/>
    <cellStyle name="Normal 37 6 2 2" xfId="24302"/>
    <cellStyle name="Normal 37 6 3" xfId="8182"/>
    <cellStyle name="Normal 37 6 3 2" xfId="26178"/>
    <cellStyle name="Normal 37 6 4" xfId="10026"/>
    <cellStyle name="Normal 37 6 4 2" xfId="27522"/>
    <cellStyle name="Normal 37 6 5" xfId="12233"/>
    <cellStyle name="Normal 37 6 5 2" xfId="28866"/>
    <cellStyle name="Normal 37 6 6" xfId="15132"/>
    <cellStyle name="Normal 37 6 6 2" xfId="30527"/>
    <cellStyle name="Normal 37 6 7" xfId="16648"/>
    <cellStyle name="Normal 37 6 7 2" xfId="31554"/>
    <cellStyle name="Normal 37 6 8" xfId="18855"/>
    <cellStyle name="Normal 37 6 8 2" xfId="32898"/>
    <cellStyle name="Normal 37 6 9" xfId="21063"/>
    <cellStyle name="Normal 37 6 9 2" xfId="34242"/>
    <cellStyle name="Normal 37 7" xfId="2641"/>
    <cellStyle name="Normal 37 7 10" xfId="22696"/>
    <cellStyle name="Normal 37 7 2" xfId="5391"/>
    <cellStyle name="Normal 37 7 2 2" xfId="24261"/>
    <cellStyle name="Normal 37 7 3" xfId="8141"/>
    <cellStyle name="Normal 37 7 3 2" xfId="26137"/>
    <cellStyle name="Normal 37 7 4" xfId="9985"/>
    <cellStyle name="Normal 37 7 4 2" xfId="27481"/>
    <cellStyle name="Normal 37 7 5" xfId="12192"/>
    <cellStyle name="Normal 37 7 5 2" xfId="28825"/>
    <cellStyle name="Normal 37 7 6" xfId="15068"/>
    <cellStyle name="Normal 37 7 6 2" xfId="30480"/>
    <cellStyle name="Normal 37 7 7" xfId="16607"/>
    <cellStyle name="Normal 37 7 7 2" xfId="31513"/>
    <cellStyle name="Normal 37 7 8" xfId="18814"/>
    <cellStyle name="Normal 37 7 8 2" xfId="32857"/>
    <cellStyle name="Normal 37 7 9" xfId="21022"/>
    <cellStyle name="Normal 37 7 9 2" xfId="34201"/>
    <cellStyle name="Normal 37 8" xfId="1899"/>
    <cellStyle name="Normal 37 8 2" xfId="5934"/>
    <cellStyle name="Normal 37 8 2 2" xfId="25746"/>
    <cellStyle name="Normal 37 8 3" xfId="9453"/>
    <cellStyle name="Normal 37 8 3 2" xfId="27262"/>
    <cellStyle name="Normal 37 8 4" xfId="11660"/>
    <cellStyle name="Normal 37 8 4 2" xfId="28606"/>
    <cellStyle name="Normal 37 8 5" xfId="14424"/>
    <cellStyle name="Normal 37 8 5 2" xfId="30205"/>
    <cellStyle name="Normal 37 8 6" xfId="14822"/>
    <cellStyle name="Normal 37 8 6 2" xfId="30425"/>
    <cellStyle name="Normal 37 8 7" xfId="18282"/>
    <cellStyle name="Normal 37 8 7 2" xfId="32638"/>
    <cellStyle name="Normal 37 8 8" xfId="20490"/>
    <cellStyle name="Normal 37 8 8 2" xfId="33982"/>
    <cellStyle name="Normal 37 8 9" xfId="23197"/>
    <cellStyle name="Normal 37 9" xfId="4270"/>
    <cellStyle name="Normal 37 9 2" xfId="7149"/>
    <cellStyle name="Normal 37 9 2 2" xfId="26743"/>
    <cellStyle name="Normal 37 9 3" xfId="10797"/>
    <cellStyle name="Normal 37 9 3 2" xfId="28087"/>
    <cellStyle name="Normal 37 9 4" xfId="13004"/>
    <cellStyle name="Normal 37 9 4 2" xfId="29431"/>
    <cellStyle name="Normal 37 9 5" xfId="16252"/>
    <cellStyle name="Normal 37 9 5 2" xfId="31294"/>
    <cellStyle name="Normal 37 9 6" xfId="17419"/>
    <cellStyle name="Normal 37 9 6 2" xfId="32119"/>
    <cellStyle name="Normal 37 9 7" xfId="19626"/>
    <cellStyle name="Normal 37 9 7 2" xfId="33463"/>
    <cellStyle name="Normal 37 9 8" xfId="21834"/>
    <cellStyle name="Normal 37 9 8 2" xfId="34807"/>
    <cellStyle name="Normal 37 9 9" xfId="24988"/>
    <cellStyle name="Normal 38" xfId="662"/>
    <cellStyle name="Normal 38 10" xfId="1588"/>
    <cellStyle name="Normal 38 10 2" xfId="6346"/>
    <cellStyle name="Normal 38 10 2 2" xfId="25582"/>
    <cellStyle name="Normal 38 10 3" xfId="9263"/>
    <cellStyle name="Normal 38 10 3 2" xfId="27123"/>
    <cellStyle name="Normal 38 10 4" xfId="11470"/>
    <cellStyle name="Normal 38 10 4 2" xfId="28467"/>
    <cellStyle name="Normal 38 10 5" xfId="14176"/>
    <cellStyle name="Normal 38 10 5 2" xfId="30033"/>
    <cellStyle name="Normal 38 10 6" xfId="16491"/>
    <cellStyle name="Normal 38 10 6 2" xfId="31490"/>
    <cellStyle name="Normal 38 10 7" xfId="18092"/>
    <cellStyle name="Normal 38 10 7 2" xfId="32499"/>
    <cellStyle name="Normal 38 10 8" xfId="20300"/>
    <cellStyle name="Normal 38 10 8 2" xfId="33843"/>
    <cellStyle name="Normal 38 10 9" xfId="23609"/>
    <cellStyle name="Normal 38 11" xfId="4722"/>
    <cellStyle name="Normal 38 11 2" xfId="25173"/>
    <cellStyle name="Normal 38 12" xfId="8816"/>
    <cellStyle name="Normal 38 12 2" xfId="26902"/>
    <cellStyle name="Normal 38 13" xfId="11023"/>
    <cellStyle name="Normal 38 13 2" xfId="28246"/>
    <cellStyle name="Normal 38 14" xfId="13487"/>
    <cellStyle name="Normal 38 14 2" xfId="29705"/>
    <cellStyle name="Normal 38 15" xfId="15102"/>
    <cellStyle name="Normal 38 15 2" xfId="30504"/>
    <cellStyle name="Normal 38 16" xfId="17645"/>
    <cellStyle name="Normal 38 16 2" xfId="32278"/>
    <cellStyle name="Normal 38 17" xfId="19853"/>
    <cellStyle name="Normal 38 17 2" xfId="33622"/>
    <cellStyle name="Normal 38 18" xfId="22027"/>
    <cellStyle name="Normal 38 19" xfId="37896"/>
    <cellStyle name="Normal 38 2" xfId="964"/>
    <cellStyle name="Normal 38 2 10" xfId="8882"/>
    <cellStyle name="Normal 38 2 10 2" xfId="26934"/>
    <cellStyle name="Normal 38 2 11" xfId="11089"/>
    <cellStyle name="Normal 38 2 11 2" xfId="28278"/>
    <cellStyle name="Normal 38 2 12" xfId="13673"/>
    <cellStyle name="Normal 38 2 12 2" xfId="29788"/>
    <cellStyle name="Normal 38 2 13" xfId="16210"/>
    <cellStyle name="Normal 38 2 13 2" xfId="31259"/>
    <cellStyle name="Normal 38 2 14" xfId="17711"/>
    <cellStyle name="Normal 38 2 14 2" xfId="32310"/>
    <cellStyle name="Normal 38 2 15" xfId="19919"/>
    <cellStyle name="Normal 38 2 15 2" xfId="33654"/>
    <cellStyle name="Normal 38 2 16" xfId="22078"/>
    <cellStyle name="Normal 38 2 17" xfId="38513"/>
    <cellStyle name="Normal 38 2 2" xfId="1241"/>
    <cellStyle name="Normal 38 2 2 10" xfId="11254"/>
    <cellStyle name="Normal 38 2 2 10 2" xfId="28374"/>
    <cellStyle name="Normal 38 2 2 11" xfId="13900"/>
    <cellStyle name="Normal 38 2 2 11 2" xfId="29910"/>
    <cellStyle name="Normal 38 2 2 12" xfId="16394"/>
    <cellStyle name="Normal 38 2 2 12 2" xfId="31407"/>
    <cellStyle name="Normal 38 2 2 13" xfId="17876"/>
    <cellStyle name="Normal 38 2 2 13 2" xfId="32406"/>
    <cellStyle name="Normal 38 2 2 14" xfId="20084"/>
    <cellStyle name="Normal 38 2 2 14 2" xfId="33750"/>
    <cellStyle name="Normal 38 2 2 15" xfId="22233"/>
    <cellStyle name="Normal 38 2 2 2" xfId="2181"/>
    <cellStyle name="Normal 38 2 2 2 10" xfId="22572"/>
    <cellStyle name="Normal 38 2 2 2 2" xfId="5267"/>
    <cellStyle name="Normal 38 2 2 2 2 2" xfId="23975"/>
    <cellStyle name="Normal 38 2 2 2 3" xfId="7866"/>
    <cellStyle name="Normal 38 2 2 2 3 2" xfId="25983"/>
    <cellStyle name="Normal 38 2 2 2 4" xfId="9698"/>
    <cellStyle name="Normal 38 2 2 2 4 2" xfId="27422"/>
    <cellStyle name="Normal 38 2 2 2 5" xfId="11905"/>
    <cellStyle name="Normal 38 2 2 2 5 2" xfId="28766"/>
    <cellStyle name="Normal 38 2 2 2 6" xfId="14684"/>
    <cellStyle name="Normal 38 2 2 2 6 2" xfId="30374"/>
    <cellStyle name="Normal 38 2 2 2 7" xfId="13359"/>
    <cellStyle name="Normal 38 2 2 2 7 2" xfId="29637"/>
    <cellStyle name="Normal 38 2 2 2 8" xfId="18527"/>
    <cellStyle name="Normal 38 2 2 2 8 2" xfId="32798"/>
    <cellStyle name="Normal 38 2 2 2 9" xfId="20735"/>
    <cellStyle name="Normal 38 2 2 2 9 2" xfId="34142"/>
    <cellStyle name="Normal 38 2 2 3" xfId="3034"/>
    <cellStyle name="Normal 38 2 2 3 10" xfId="22942"/>
    <cellStyle name="Normal 38 2 2 3 2" xfId="5637"/>
    <cellStyle name="Normal 38 2 2 3 2 2" xfId="24507"/>
    <cellStyle name="Normal 38 2 2 3 3" xfId="8387"/>
    <cellStyle name="Normal 38 2 2 3 3 2" xfId="26332"/>
    <cellStyle name="Normal 38 2 2 3 4" xfId="10231"/>
    <cellStyle name="Normal 38 2 2 3 4 2" xfId="27676"/>
    <cellStyle name="Normal 38 2 2 3 5" xfId="12438"/>
    <cellStyle name="Normal 38 2 2 3 5 2" xfId="29020"/>
    <cellStyle name="Normal 38 2 2 3 6" xfId="15388"/>
    <cellStyle name="Normal 38 2 2 3 6 2" xfId="30712"/>
    <cellStyle name="Normal 38 2 2 3 7" xfId="16853"/>
    <cellStyle name="Normal 38 2 2 3 7 2" xfId="31708"/>
    <cellStyle name="Normal 38 2 2 3 8" xfId="19060"/>
    <cellStyle name="Normal 38 2 2 3 8 2" xfId="33052"/>
    <cellStyle name="Normal 38 2 2 3 9" xfId="21268"/>
    <cellStyle name="Normal 38 2 2 3 9 2" xfId="34396"/>
    <cellStyle name="Normal 38 2 2 4" xfId="3329"/>
    <cellStyle name="Normal 38 2 2 4 10" xfId="23110"/>
    <cellStyle name="Normal 38 2 2 4 2" xfId="5805"/>
    <cellStyle name="Normal 38 2 2 4 2 2" xfId="24675"/>
    <cellStyle name="Normal 38 2 2 4 3" xfId="8555"/>
    <cellStyle name="Normal 38 2 2 4 3 2" xfId="26474"/>
    <cellStyle name="Normal 38 2 2 4 4" xfId="10399"/>
    <cellStyle name="Normal 38 2 2 4 4 2" xfId="27818"/>
    <cellStyle name="Normal 38 2 2 4 5" xfId="12606"/>
    <cellStyle name="Normal 38 2 2 4 5 2" xfId="29162"/>
    <cellStyle name="Normal 38 2 2 4 6" xfId="15615"/>
    <cellStyle name="Normal 38 2 2 4 6 2" xfId="30886"/>
    <cellStyle name="Normal 38 2 2 4 7" xfId="17021"/>
    <cellStyle name="Normal 38 2 2 4 7 2" xfId="31850"/>
    <cellStyle name="Normal 38 2 2 4 8" xfId="19228"/>
    <cellStyle name="Normal 38 2 2 4 8 2" xfId="33194"/>
    <cellStyle name="Normal 38 2 2 4 9" xfId="21436"/>
    <cellStyle name="Normal 38 2 2 4 9 2" xfId="34538"/>
    <cellStyle name="Normal 38 2 2 5" xfId="3525"/>
    <cellStyle name="Normal 38 2 2 5 2" xfId="6167"/>
    <cellStyle name="Normal 38 2 2 5 2 2" xfId="26559"/>
    <cellStyle name="Normal 38 2 2 5 3" xfId="10518"/>
    <cellStyle name="Normal 38 2 2 5 3 2" xfId="27903"/>
    <cellStyle name="Normal 38 2 2 5 4" xfId="12725"/>
    <cellStyle name="Normal 38 2 2 5 4 2" xfId="29247"/>
    <cellStyle name="Normal 38 2 2 5 5" xfId="15769"/>
    <cellStyle name="Normal 38 2 2 5 5 2" xfId="30990"/>
    <cellStyle name="Normal 38 2 2 5 6" xfId="17140"/>
    <cellStyle name="Normal 38 2 2 5 6 2" xfId="31935"/>
    <cellStyle name="Normal 38 2 2 5 7" xfId="19347"/>
    <cellStyle name="Normal 38 2 2 5 7 2" xfId="33279"/>
    <cellStyle name="Normal 38 2 2 5 8" xfId="21555"/>
    <cellStyle name="Normal 38 2 2 5 8 2" xfId="34623"/>
    <cellStyle name="Normal 38 2 2 5 9" xfId="23430"/>
    <cellStyle name="Normal 38 2 2 6" xfId="3942"/>
    <cellStyle name="Normal 38 2 2 6 2" xfId="7055"/>
    <cellStyle name="Normal 38 2 2 6 2 2" xfId="26649"/>
    <cellStyle name="Normal 38 2 2 6 3" xfId="10703"/>
    <cellStyle name="Normal 38 2 2 6 3 2" xfId="27993"/>
    <cellStyle name="Normal 38 2 2 6 4" xfId="12910"/>
    <cellStyle name="Normal 38 2 2 6 4 2" xfId="29337"/>
    <cellStyle name="Normal 38 2 2 6 5" xfId="16051"/>
    <cellStyle name="Normal 38 2 2 6 5 2" xfId="31131"/>
    <cellStyle name="Normal 38 2 2 6 6" xfId="17325"/>
    <cellStyle name="Normal 38 2 2 6 6 2" xfId="32025"/>
    <cellStyle name="Normal 38 2 2 6 7" xfId="19532"/>
    <cellStyle name="Normal 38 2 2 6 7 2" xfId="33369"/>
    <cellStyle name="Normal 38 2 2 6 8" xfId="21740"/>
    <cellStyle name="Normal 38 2 2 6 8 2" xfId="34713"/>
    <cellStyle name="Normal 38 2 2 6 9" xfId="24894"/>
    <cellStyle name="Normal 38 2 2 7" xfId="1855"/>
    <cellStyle name="Normal 38 2 2 7 2" xfId="6441"/>
    <cellStyle name="Normal 38 2 2 7 2 2" xfId="25733"/>
    <cellStyle name="Normal 38 2 2 7 3" xfId="9434"/>
    <cellStyle name="Normal 38 2 2 7 3 2" xfId="27249"/>
    <cellStyle name="Normal 38 2 2 7 4" xfId="11641"/>
    <cellStyle name="Normal 38 2 2 7 4 2" xfId="28593"/>
    <cellStyle name="Normal 38 2 2 7 5" xfId="14393"/>
    <cellStyle name="Normal 38 2 2 7 5 2" xfId="30184"/>
    <cellStyle name="Normal 38 2 2 7 6" xfId="14047"/>
    <cellStyle name="Normal 38 2 2 7 6 2" xfId="29961"/>
    <cellStyle name="Normal 38 2 2 7 7" xfId="18263"/>
    <cellStyle name="Normal 38 2 2 7 7 2" xfId="32625"/>
    <cellStyle name="Normal 38 2 2 7 8" xfId="20471"/>
    <cellStyle name="Normal 38 2 2 7 8 2" xfId="33969"/>
    <cellStyle name="Normal 38 2 2 7 9" xfId="23736"/>
    <cellStyle name="Normal 38 2 2 8" xfId="4928"/>
    <cellStyle name="Normal 38 2 2 8 2" xfId="25404"/>
    <cellStyle name="Normal 38 2 2 9" xfId="9047"/>
    <cellStyle name="Normal 38 2 2 9 2" xfId="27030"/>
    <cellStyle name="Normal 38 2 3" xfId="1993"/>
    <cellStyle name="Normal 38 2 3 10" xfId="22407"/>
    <cellStyle name="Normal 38 2 3 2" xfId="5102"/>
    <cellStyle name="Normal 38 2 3 2 2" xfId="23804"/>
    <cellStyle name="Normal 38 2 3 3" xfId="7705"/>
    <cellStyle name="Normal 38 2 3 3 2" xfId="25810"/>
    <cellStyle name="Normal 38 2 3 4" xfId="9519"/>
    <cellStyle name="Normal 38 2 3 4 2" xfId="27308"/>
    <cellStyle name="Normal 38 2 3 5" xfId="11726"/>
    <cellStyle name="Normal 38 2 3 5 2" xfId="28652"/>
    <cellStyle name="Normal 38 2 3 6" xfId="14503"/>
    <cellStyle name="Normal 38 2 3 6 2" xfId="30259"/>
    <cellStyle name="Normal 38 2 3 7" xfId="14759"/>
    <cellStyle name="Normal 38 2 3 7 2" xfId="30417"/>
    <cellStyle name="Normal 38 2 3 8" xfId="18348"/>
    <cellStyle name="Normal 38 2 3 8 2" xfId="32684"/>
    <cellStyle name="Normal 38 2 3 9" xfId="20556"/>
    <cellStyle name="Normal 38 2 3 9 2" xfId="34028"/>
    <cellStyle name="Normal 38 2 4" xfId="2848"/>
    <cellStyle name="Normal 38 2 4 10" xfId="22813"/>
    <cellStyle name="Normal 38 2 4 2" xfId="5508"/>
    <cellStyle name="Normal 38 2 4 2 2" xfId="24378"/>
    <cellStyle name="Normal 38 2 4 3" xfId="8258"/>
    <cellStyle name="Normal 38 2 4 3 2" xfId="26228"/>
    <cellStyle name="Normal 38 2 4 4" xfId="10102"/>
    <cellStyle name="Normal 38 2 4 4 2" xfId="27572"/>
    <cellStyle name="Normal 38 2 4 5" xfId="12309"/>
    <cellStyle name="Normal 38 2 4 5 2" xfId="28916"/>
    <cellStyle name="Normal 38 2 4 6" xfId="15228"/>
    <cellStyle name="Normal 38 2 4 6 2" xfId="30586"/>
    <cellStyle name="Normal 38 2 4 7" xfId="16724"/>
    <cellStyle name="Normal 38 2 4 7 2" xfId="31604"/>
    <cellStyle name="Normal 38 2 4 8" xfId="18931"/>
    <cellStyle name="Normal 38 2 4 8 2" xfId="32948"/>
    <cellStyle name="Normal 38 2 4 9" xfId="21139"/>
    <cellStyle name="Normal 38 2 4 9 2" xfId="34292"/>
    <cellStyle name="Normal 38 2 5" xfId="3164"/>
    <cellStyle name="Normal 38 2 5 10" xfId="23014"/>
    <cellStyle name="Normal 38 2 5 2" xfId="5709"/>
    <cellStyle name="Normal 38 2 5 2 2" xfId="24579"/>
    <cellStyle name="Normal 38 2 5 3" xfId="8459"/>
    <cellStyle name="Normal 38 2 5 3 2" xfId="26378"/>
    <cellStyle name="Normal 38 2 5 4" xfId="10303"/>
    <cellStyle name="Normal 38 2 5 4 2" xfId="27722"/>
    <cellStyle name="Normal 38 2 5 5" xfId="12510"/>
    <cellStyle name="Normal 38 2 5 5 2" xfId="29066"/>
    <cellStyle name="Normal 38 2 5 6" xfId="15491"/>
    <cellStyle name="Normal 38 2 5 6 2" xfId="30774"/>
    <cellStyle name="Normal 38 2 5 7" xfId="16925"/>
    <cellStyle name="Normal 38 2 5 7 2" xfId="31754"/>
    <cellStyle name="Normal 38 2 5 8" xfId="19132"/>
    <cellStyle name="Normal 38 2 5 8 2" xfId="33098"/>
    <cellStyle name="Normal 38 2 5 9" xfId="21340"/>
    <cellStyle name="Normal 38 2 5 9 2" xfId="34442"/>
    <cellStyle name="Normal 38 2 6" xfId="1582"/>
    <cellStyle name="Normal 38 2 6 2" xfId="6002"/>
    <cellStyle name="Normal 38 2 6 2 2" xfId="25580"/>
    <cellStyle name="Normal 38 2 6 3" xfId="9259"/>
    <cellStyle name="Normal 38 2 6 3 2" xfId="27121"/>
    <cellStyle name="Normal 38 2 6 4" xfId="11466"/>
    <cellStyle name="Normal 38 2 6 4 2" xfId="28465"/>
    <cellStyle name="Normal 38 2 6 5" xfId="14171"/>
    <cellStyle name="Normal 38 2 6 5 2" xfId="30031"/>
    <cellStyle name="Normal 38 2 6 6" xfId="16371"/>
    <cellStyle name="Normal 38 2 6 6 2" xfId="31391"/>
    <cellStyle name="Normal 38 2 6 7" xfId="18088"/>
    <cellStyle name="Normal 38 2 6 7 2" xfId="32497"/>
    <cellStyle name="Normal 38 2 6 8" xfId="20296"/>
    <cellStyle name="Normal 38 2 6 8 2" xfId="33841"/>
    <cellStyle name="Normal 38 2 6 9" xfId="23265"/>
    <cellStyle name="Normal 38 2 7" xfId="1911"/>
    <cellStyle name="Normal 38 2 7 2" xfId="6457"/>
    <cellStyle name="Normal 38 2 7 2 2" xfId="25754"/>
    <cellStyle name="Normal 38 2 7 3" xfId="9461"/>
    <cellStyle name="Normal 38 2 7 3 2" xfId="27270"/>
    <cellStyle name="Normal 38 2 7 4" xfId="11668"/>
    <cellStyle name="Normal 38 2 7 4 2" xfId="28614"/>
    <cellStyle name="Normal 38 2 7 5" xfId="14435"/>
    <cellStyle name="Normal 38 2 7 5 2" xfId="30215"/>
    <cellStyle name="Normal 38 2 7 6" xfId="15496"/>
    <cellStyle name="Normal 38 2 7 6 2" xfId="30778"/>
    <cellStyle name="Normal 38 2 7 7" xfId="18290"/>
    <cellStyle name="Normal 38 2 7 7 2" xfId="32646"/>
    <cellStyle name="Normal 38 2 7 8" xfId="20498"/>
    <cellStyle name="Normal 38 2 7 8 2" xfId="33990"/>
    <cellStyle name="Normal 38 2 7 9" xfId="23752"/>
    <cellStyle name="Normal 38 2 8" xfId="4457"/>
    <cellStyle name="Normal 38 2 8 2" xfId="7217"/>
    <cellStyle name="Normal 38 2 8 2 2" xfId="26811"/>
    <cellStyle name="Normal 38 2 8 3" xfId="10865"/>
    <cellStyle name="Normal 38 2 8 3 2" xfId="28155"/>
    <cellStyle name="Normal 38 2 8 4" xfId="13072"/>
    <cellStyle name="Normal 38 2 8 4 2" xfId="29499"/>
    <cellStyle name="Normal 38 2 8 5" xfId="16378"/>
    <cellStyle name="Normal 38 2 8 5 2" xfId="31397"/>
    <cellStyle name="Normal 38 2 8 6" xfId="17487"/>
    <cellStyle name="Normal 38 2 8 6 2" xfId="32187"/>
    <cellStyle name="Normal 38 2 8 7" xfId="19694"/>
    <cellStyle name="Normal 38 2 8 7 2" xfId="33531"/>
    <cellStyle name="Normal 38 2 8 8" xfId="21902"/>
    <cellStyle name="Normal 38 2 8 8 2" xfId="34875"/>
    <cellStyle name="Normal 38 2 8 9" xfId="25056"/>
    <cellStyle name="Normal 38 2 9" xfId="4773"/>
    <cellStyle name="Normal 38 2 9 2" xfId="25239"/>
    <cellStyle name="Normal 38 3" xfId="1125"/>
    <cellStyle name="Normal 38 3 10" xfId="8932"/>
    <cellStyle name="Normal 38 3 10 2" xfId="26966"/>
    <cellStyle name="Normal 38 3 11" xfId="11139"/>
    <cellStyle name="Normal 38 3 11 2" xfId="28310"/>
    <cellStyle name="Normal 38 3 12" xfId="13785"/>
    <cellStyle name="Normal 38 3 12 2" xfId="29846"/>
    <cellStyle name="Normal 38 3 13" xfId="16407"/>
    <cellStyle name="Normal 38 3 13 2" xfId="31416"/>
    <cellStyle name="Normal 38 3 14" xfId="17761"/>
    <cellStyle name="Normal 38 3 14 2" xfId="32342"/>
    <cellStyle name="Normal 38 3 15" xfId="19969"/>
    <cellStyle name="Normal 38 3 15 2" xfId="33686"/>
    <cellStyle name="Normal 38 3 16" xfId="22110"/>
    <cellStyle name="Normal 38 3 2" xfId="1273"/>
    <cellStyle name="Normal 38 3 2 10" xfId="11286"/>
    <cellStyle name="Normal 38 3 2 10 2" xfId="28406"/>
    <cellStyle name="Normal 38 3 2 11" xfId="13932"/>
    <cellStyle name="Normal 38 3 2 11 2" xfId="29942"/>
    <cellStyle name="Normal 38 3 2 12" xfId="16078"/>
    <cellStyle name="Normal 38 3 2 12 2" xfId="31153"/>
    <cellStyle name="Normal 38 3 2 13" xfId="17908"/>
    <cellStyle name="Normal 38 3 2 13 2" xfId="32438"/>
    <cellStyle name="Normal 38 3 2 14" xfId="20116"/>
    <cellStyle name="Normal 38 3 2 14 2" xfId="33782"/>
    <cellStyle name="Normal 38 3 2 15" xfId="22283"/>
    <cellStyle name="Normal 38 3 2 2" xfId="2232"/>
    <cellStyle name="Normal 38 3 2 2 10" xfId="22604"/>
    <cellStyle name="Normal 38 3 2 2 2" xfId="5299"/>
    <cellStyle name="Normal 38 3 2 2 2 2" xfId="24026"/>
    <cellStyle name="Normal 38 3 2 2 3" xfId="7916"/>
    <cellStyle name="Normal 38 3 2 2 3 2" xfId="26034"/>
    <cellStyle name="Normal 38 3 2 2 4" xfId="9749"/>
    <cellStyle name="Normal 38 3 2 2 4 2" xfId="27455"/>
    <cellStyle name="Normal 38 3 2 2 5" xfId="11956"/>
    <cellStyle name="Normal 38 3 2 2 5 2" xfId="28799"/>
    <cellStyle name="Normal 38 3 2 2 6" xfId="14735"/>
    <cellStyle name="Normal 38 3 2 2 6 2" xfId="30407"/>
    <cellStyle name="Normal 38 3 2 2 7" xfId="13531"/>
    <cellStyle name="Normal 38 3 2 2 7 2" xfId="29725"/>
    <cellStyle name="Normal 38 3 2 2 8" xfId="18578"/>
    <cellStyle name="Normal 38 3 2 2 8 2" xfId="32831"/>
    <cellStyle name="Normal 38 3 2 2 9" xfId="20786"/>
    <cellStyle name="Normal 38 3 2 2 9 2" xfId="34175"/>
    <cellStyle name="Normal 38 3 2 3" xfId="3066"/>
    <cellStyle name="Normal 38 3 2 3 10" xfId="22974"/>
    <cellStyle name="Normal 38 3 2 3 2" xfId="5669"/>
    <cellStyle name="Normal 38 3 2 3 2 2" xfId="24539"/>
    <cellStyle name="Normal 38 3 2 3 3" xfId="8419"/>
    <cellStyle name="Normal 38 3 2 3 3 2" xfId="26364"/>
    <cellStyle name="Normal 38 3 2 3 4" xfId="10263"/>
    <cellStyle name="Normal 38 3 2 3 4 2" xfId="27708"/>
    <cellStyle name="Normal 38 3 2 3 5" xfId="12470"/>
    <cellStyle name="Normal 38 3 2 3 5 2" xfId="29052"/>
    <cellStyle name="Normal 38 3 2 3 6" xfId="15420"/>
    <cellStyle name="Normal 38 3 2 3 6 2" xfId="30744"/>
    <cellStyle name="Normal 38 3 2 3 7" xfId="16885"/>
    <cellStyle name="Normal 38 3 2 3 7 2" xfId="31740"/>
    <cellStyle name="Normal 38 3 2 3 8" xfId="19092"/>
    <cellStyle name="Normal 38 3 2 3 8 2" xfId="33084"/>
    <cellStyle name="Normal 38 3 2 3 9" xfId="21300"/>
    <cellStyle name="Normal 38 3 2 3 9 2" xfId="34428"/>
    <cellStyle name="Normal 38 3 2 4" xfId="3361"/>
    <cellStyle name="Normal 38 3 2 4 10" xfId="23142"/>
    <cellStyle name="Normal 38 3 2 4 2" xfId="5837"/>
    <cellStyle name="Normal 38 3 2 4 2 2" xfId="24707"/>
    <cellStyle name="Normal 38 3 2 4 3" xfId="8587"/>
    <cellStyle name="Normal 38 3 2 4 3 2" xfId="26506"/>
    <cellStyle name="Normal 38 3 2 4 4" xfId="10431"/>
    <cellStyle name="Normal 38 3 2 4 4 2" xfId="27850"/>
    <cellStyle name="Normal 38 3 2 4 5" xfId="12638"/>
    <cellStyle name="Normal 38 3 2 4 5 2" xfId="29194"/>
    <cellStyle name="Normal 38 3 2 4 6" xfId="15647"/>
    <cellStyle name="Normal 38 3 2 4 6 2" xfId="30918"/>
    <cellStyle name="Normal 38 3 2 4 7" xfId="17053"/>
    <cellStyle name="Normal 38 3 2 4 7 2" xfId="31882"/>
    <cellStyle name="Normal 38 3 2 4 8" xfId="19260"/>
    <cellStyle name="Normal 38 3 2 4 8 2" xfId="33226"/>
    <cellStyle name="Normal 38 3 2 4 9" xfId="21468"/>
    <cellStyle name="Normal 38 3 2 4 9 2" xfId="34570"/>
    <cellStyle name="Normal 38 3 2 5" xfId="3575"/>
    <cellStyle name="Normal 38 3 2 5 2" xfId="6199"/>
    <cellStyle name="Normal 38 3 2 5 2 2" xfId="26591"/>
    <cellStyle name="Normal 38 3 2 5 3" xfId="10568"/>
    <cellStyle name="Normal 38 3 2 5 3 2" xfId="27935"/>
    <cellStyle name="Normal 38 3 2 5 4" xfId="12775"/>
    <cellStyle name="Normal 38 3 2 5 4 2" xfId="29279"/>
    <cellStyle name="Normal 38 3 2 5 5" xfId="15819"/>
    <cellStyle name="Normal 38 3 2 5 5 2" xfId="31022"/>
    <cellStyle name="Normal 38 3 2 5 6" xfId="17190"/>
    <cellStyle name="Normal 38 3 2 5 6 2" xfId="31967"/>
    <cellStyle name="Normal 38 3 2 5 7" xfId="19397"/>
    <cellStyle name="Normal 38 3 2 5 7 2" xfId="33311"/>
    <cellStyle name="Normal 38 3 2 5 8" xfId="21605"/>
    <cellStyle name="Normal 38 3 2 5 8 2" xfId="34655"/>
    <cellStyle name="Normal 38 3 2 5 9" xfId="23462"/>
    <cellStyle name="Normal 38 3 2 6" xfId="1784"/>
    <cellStyle name="Normal 38 3 2 6 2" xfId="6425"/>
    <cellStyle name="Normal 38 3 2 6 2 2" xfId="25706"/>
    <cellStyle name="Normal 38 3 2 6 3" xfId="9398"/>
    <cellStyle name="Normal 38 3 2 6 3 2" xfId="27222"/>
    <cellStyle name="Normal 38 3 2 6 4" xfId="11605"/>
    <cellStyle name="Normal 38 3 2 6 4 2" xfId="28566"/>
    <cellStyle name="Normal 38 3 2 6 5" xfId="14340"/>
    <cellStyle name="Normal 38 3 2 6 5 2" xfId="30147"/>
    <cellStyle name="Normal 38 3 2 6 6" xfId="14902"/>
    <cellStyle name="Normal 38 3 2 6 6 2" xfId="30440"/>
    <cellStyle name="Normal 38 3 2 6 7" xfId="18227"/>
    <cellStyle name="Normal 38 3 2 6 7 2" xfId="32598"/>
    <cellStyle name="Normal 38 3 2 6 8" xfId="20435"/>
    <cellStyle name="Normal 38 3 2 6 8 2" xfId="33942"/>
    <cellStyle name="Normal 38 3 2 6 9" xfId="23720"/>
    <cellStyle name="Normal 38 3 2 7" xfId="4218"/>
    <cellStyle name="Normal 38 3 2 7 2" xfId="7133"/>
    <cellStyle name="Normal 38 3 2 7 2 2" xfId="26727"/>
    <cellStyle name="Normal 38 3 2 7 3" xfId="10781"/>
    <cellStyle name="Normal 38 3 2 7 3 2" xfId="28071"/>
    <cellStyle name="Normal 38 3 2 7 4" xfId="12988"/>
    <cellStyle name="Normal 38 3 2 7 4 2" xfId="29415"/>
    <cellStyle name="Normal 38 3 2 7 5" xfId="16220"/>
    <cellStyle name="Normal 38 3 2 7 5 2" xfId="31268"/>
    <cellStyle name="Normal 38 3 2 7 6" xfId="17403"/>
    <cellStyle name="Normal 38 3 2 7 6 2" xfId="32103"/>
    <cellStyle name="Normal 38 3 2 7 7" xfId="19610"/>
    <cellStyle name="Normal 38 3 2 7 7 2" xfId="33447"/>
    <cellStyle name="Normal 38 3 2 7 8" xfId="21818"/>
    <cellStyle name="Normal 38 3 2 7 8 2" xfId="34791"/>
    <cellStyle name="Normal 38 3 2 7 9" xfId="24972"/>
    <cellStyle name="Normal 38 3 2 8" xfId="4978"/>
    <cellStyle name="Normal 38 3 2 8 2" xfId="25436"/>
    <cellStyle name="Normal 38 3 2 9" xfId="9079"/>
    <cellStyle name="Normal 38 3 2 9 2" xfId="27062"/>
    <cellStyle name="Normal 38 3 3" xfId="2034"/>
    <cellStyle name="Normal 38 3 3 10" xfId="22457"/>
    <cellStyle name="Normal 38 3 3 2" xfId="5152"/>
    <cellStyle name="Normal 38 3 3 2 2" xfId="23842"/>
    <cellStyle name="Normal 38 3 3 3" xfId="7738"/>
    <cellStyle name="Normal 38 3 3 3 2" xfId="25850"/>
    <cellStyle name="Normal 38 3 3 4" xfId="9560"/>
    <cellStyle name="Normal 38 3 3 4 2" xfId="27348"/>
    <cellStyle name="Normal 38 3 3 5" xfId="11767"/>
    <cellStyle name="Normal 38 3 3 5 2" xfId="28692"/>
    <cellStyle name="Normal 38 3 3 6" xfId="14544"/>
    <cellStyle name="Normal 38 3 3 6 2" xfId="30299"/>
    <cellStyle name="Normal 38 3 3 7" xfId="13541"/>
    <cellStyle name="Normal 38 3 3 7 2" xfId="29730"/>
    <cellStyle name="Normal 38 3 3 8" xfId="18389"/>
    <cellStyle name="Normal 38 3 3 8 2" xfId="32724"/>
    <cellStyle name="Normal 38 3 3 9" xfId="20597"/>
    <cellStyle name="Normal 38 3 3 9 2" xfId="34068"/>
    <cellStyle name="Normal 38 3 4" xfId="2919"/>
    <cellStyle name="Normal 38 3 4 10" xfId="22853"/>
    <cellStyle name="Normal 38 3 4 2" xfId="5548"/>
    <cellStyle name="Normal 38 3 4 2 2" xfId="24418"/>
    <cellStyle name="Normal 38 3 4 3" xfId="8298"/>
    <cellStyle name="Normal 38 3 4 3 2" xfId="26268"/>
    <cellStyle name="Normal 38 3 4 4" xfId="10142"/>
    <cellStyle name="Normal 38 3 4 4 2" xfId="27612"/>
    <cellStyle name="Normal 38 3 4 5" xfId="12349"/>
    <cellStyle name="Normal 38 3 4 5 2" xfId="28956"/>
    <cellStyle name="Normal 38 3 4 6" xfId="15285"/>
    <cellStyle name="Normal 38 3 4 6 2" xfId="30639"/>
    <cellStyle name="Normal 38 3 4 7" xfId="16764"/>
    <cellStyle name="Normal 38 3 4 7 2" xfId="31644"/>
    <cellStyle name="Normal 38 3 4 8" xfId="18971"/>
    <cellStyle name="Normal 38 3 4 8 2" xfId="32988"/>
    <cellStyle name="Normal 38 3 4 9" xfId="21179"/>
    <cellStyle name="Normal 38 3 4 9 2" xfId="34332"/>
    <cellStyle name="Normal 38 3 5" xfId="3214"/>
    <cellStyle name="Normal 38 3 5 10" xfId="23046"/>
    <cellStyle name="Normal 38 3 5 2" xfId="5741"/>
    <cellStyle name="Normal 38 3 5 2 2" xfId="24611"/>
    <cellStyle name="Normal 38 3 5 3" xfId="8491"/>
    <cellStyle name="Normal 38 3 5 3 2" xfId="26410"/>
    <cellStyle name="Normal 38 3 5 4" xfId="10335"/>
    <cellStyle name="Normal 38 3 5 4 2" xfId="27754"/>
    <cellStyle name="Normal 38 3 5 5" xfId="12542"/>
    <cellStyle name="Normal 38 3 5 5 2" xfId="29098"/>
    <cellStyle name="Normal 38 3 5 6" xfId="15532"/>
    <cellStyle name="Normal 38 3 5 6 2" xfId="30812"/>
    <cellStyle name="Normal 38 3 5 7" xfId="16957"/>
    <cellStyle name="Normal 38 3 5 7 2" xfId="31786"/>
    <cellStyle name="Normal 38 3 5 8" xfId="19164"/>
    <cellStyle name="Normal 38 3 5 8 2" xfId="33130"/>
    <cellStyle name="Normal 38 3 5 9" xfId="21372"/>
    <cellStyle name="Normal 38 3 5 9 2" xfId="34474"/>
    <cellStyle name="Normal 38 3 6" xfId="1398"/>
    <cellStyle name="Normal 38 3 6 2" xfId="6052"/>
    <cellStyle name="Normal 38 3 6 2 2" xfId="25516"/>
    <cellStyle name="Normal 38 3 6 3" xfId="9160"/>
    <cellStyle name="Normal 38 3 6 3 2" xfId="27065"/>
    <cellStyle name="Normal 38 3 6 4" xfId="11367"/>
    <cellStyle name="Normal 38 3 6 4 2" xfId="28409"/>
    <cellStyle name="Normal 38 3 6 5" xfId="14037"/>
    <cellStyle name="Normal 38 3 6 5 2" xfId="29953"/>
    <cellStyle name="Normal 38 3 6 6" xfId="15822"/>
    <cellStyle name="Normal 38 3 6 6 2" xfId="31025"/>
    <cellStyle name="Normal 38 3 6 7" xfId="17989"/>
    <cellStyle name="Normal 38 3 6 7 2" xfId="32441"/>
    <cellStyle name="Normal 38 3 6 8" xfId="20197"/>
    <cellStyle name="Normal 38 3 6 8 2" xfId="33785"/>
    <cellStyle name="Normal 38 3 6 9" xfId="23315"/>
    <cellStyle name="Normal 38 3 7" xfId="3930"/>
    <cellStyle name="Normal 38 3 7 2" xfId="7047"/>
    <cellStyle name="Normal 38 3 7 2 2" xfId="26641"/>
    <cellStyle name="Normal 38 3 7 3" xfId="10695"/>
    <cellStyle name="Normal 38 3 7 3 2" xfId="27985"/>
    <cellStyle name="Normal 38 3 7 4" xfId="12902"/>
    <cellStyle name="Normal 38 3 7 4 2" xfId="29329"/>
    <cellStyle name="Normal 38 3 7 5" xfId="16042"/>
    <cellStyle name="Normal 38 3 7 5 2" xfId="31122"/>
    <cellStyle name="Normal 38 3 7 6" xfId="17317"/>
    <cellStyle name="Normal 38 3 7 6 2" xfId="32017"/>
    <cellStyle name="Normal 38 3 7 7" xfId="19524"/>
    <cellStyle name="Normal 38 3 7 7 2" xfId="33361"/>
    <cellStyle name="Normal 38 3 7 8" xfId="21732"/>
    <cellStyle name="Normal 38 3 7 8 2" xfId="34705"/>
    <cellStyle name="Normal 38 3 7 9" xfId="24886"/>
    <cellStyle name="Normal 38 3 8" xfId="1533"/>
    <cellStyle name="Normal 38 3 8 2" xfId="6329"/>
    <cellStyle name="Normal 38 3 8 2 2" xfId="25558"/>
    <cellStyle name="Normal 38 3 8 3" xfId="9232"/>
    <cellStyle name="Normal 38 3 8 3 2" xfId="27100"/>
    <cellStyle name="Normal 38 3 8 4" xfId="11439"/>
    <cellStyle name="Normal 38 3 8 4 2" xfId="28444"/>
    <cellStyle name="Normal 38 3 8 5" xfId="14133"/>
    <cellStyle name="Normal 38 3 8 5 2" xfId="30002"/>
    <cellStyle name="Normal 38 3 8 6" xfId="16338"/>
    <cellStyle name="Normal 38 3 8 6 2" xfId="31364"/>
    <cellStyle name="Normal 38 3 8 7" xfId="18061"/>
    <cellStyle name="Normal 38 3 8 7 2" xfId="32476"/>
    <cellStyle name="Normal 38 3 8 8" xfId="20269"/>
    <cellStyle name="Normal 38 3 8 8 2" xfId="33820"/>
    <cellStyle name="Normal 38 3 8 9" xfId="23592"/>
    <cellStyle name="Normal 38 3 9" xfId="4805"/>
    <cellStyle name="Normal 38 3 9 2" xfId="25289"/>
    <cellStyle name="Normal 38 4" xfId="1190"/>
    <cellStyle name="Normal 38 4 10" xfId="11204"/>
    <cellStyle name="Normal 38 4 10 2" xfId="28342"/>
    <cellStyle name="Normal 38 4 11" xfId="13850"/>
    <cellStyle name="Normal 38 4 11 2" xfId="29878"/>
    <cellStyle name="Normal 38 4 12" xfId="15430"/>
    <cellStyle name="Normal 38 4 12 2" xfId="30750"/>
    <cellStyle name="Normal 38 4 13" xfId="17826"/>
    <cellStyle name="Normal 38 4 13 2" xfId="32374"/>
    <cellStyle name="Normal 38 4 14" xfId="20034"/>
    <cellStyle name="Normal 38 4 14 2" xfId="33718"/>
    <cellStyle name="Normal 38 4 15" xfId="22167"/>
    <cellStyle name="Normal 38 4 2" xfId="2115"/>
    <cellStyle name="Normal 38 4 2 10" xfId="22522"/>
    <cellStyle name="Normal 38 4 2 2" xfId="5217"/>
    <cellStyle name="Normal 38 4 2 2 2" xfId="23909"/>
    <cellStyle name="Normal 38 4 2 3" xfId="7800"/>
    <cellStyle name="Normal 38 4 2 3 2" xfId="25917"/>
    <cellStyle name="Normal 38 4 2 4" xfId="9632"/>
    <cellStyle name="Normal 38 4 2 4 2" xfId="27390"/>
    <cellStyle name="Normal 38 4 2 5" xfId="11839"/>
    <cellStyle name="Normal 38 4 2 5 2" xfId="28734"/>
    <cellStyle name="Normal 38 4 2 6" xfId="14618"/>
    <cellStyle name="Normal 38 4 2 6 2" xfId="30342"/>
    <cellStyle name="Normal 38 4 2 7" xfId="13216"/>
    <cellStyle name="Normal 38 4 2 7 2" xfId="29576"/>
    <cellStyle name="Normal 38 4 2 8" xfId="18461"/>
    <cellStyle name="Normal 38 4 2 8 2" xfId="32766"/>
    <cellStyle name="Normal 38 4 2 9" xfId="20669"/>
    <cellStyle name="Normal 38 4 2 9 2" xfId="34110"/>
    <cellStyle name="Normal 38 4 3" xfId="2984"/>
    <cellStyle name="Normal 38 4 3 10" xfId="22910"/>
    <cellStyle name="Normal 38 4 3 2" xfId="5605"/>
    <cellStyle name="Normal 38 4 3 2 2" xfId="24475"/>
    <cellStyle name="Normal 38 4 3 3" xfId="8355"/>
    <cellStyle name="Normal 38 4 3 3 2" xfId="26300"/>
    <cellStyle name="Normal 38 4 3 4" xfId="10199"/>
    <cellStyle name="Normal 38 4 3 4 2" xfId="27644"/>
    <cellStyle name="Normal 38 4 3 5" xfId="12406"/>
    <cellStyle name="Normal 38 4 3 5 2" xfId="28988"/>
    <cellStyle name="Normal 38 4 3 6" xfId="15345"/>
    <cellStyle name="Normal 38 4 3 6 2" xfId="30672"/>
    <cellStyle name="Normal 38 4 3 7" xfId="16821"/>
    <cellStyle name="Normal 38 4 3 7 2" xfId="31676"/>
    <cellStyle name="Normal 38 4 3 8" xfId="19028"/>
    <cellStyle name="Normal 38 4 3 8 2" xfId="33020"/>
    <cellStyle name="Normal 38 4 3 9" xfId="21236"/>
    <cellStyle name="Normal 38 4 3 9 2" xfId="34364"/>
    <cellStyle name="Normal 38 4 4" xfId="3279"/>
    <cellStyle name="Normal 38 4 4 10" xfId="23078"/>
    <cellStyle name="Normal 38 4 4 2" xfId="5773"/>
    <cellStyle name="Normal 38 4 4 2 2" xfId="24643"/>
    <cellStyle name="Normal 38 4 4 3" xfId="8523"/>
    <cellStyle name="Normal 38 4 4 3 2" xfId="26442"/>
    <cellStyle name="Normal 38 4 4 4" xfId="10367"/>
    <cellStyle name="Normal 38 4 4 4 2" xfId="27786"/>
    <cellStyle name="Normal 38 4 4 5" xfId="12574"/>
    <cellStyle name="Normal 38 4 4 5 2" xfId="29130"/>
    <cellStyle name="Normal 38 4 4 6" xfId="15573"/>
    <cellStyle name="Normal 38 4 4 6 2" xfId="30848"/>
    <cellStyle name="Normal 38 4 4 7" xfId="16989"/>
    <cellStyle name="Normal 38 4 4 7 2" xfId="31818"/>
    <cellStyle name="Normal 38 4 4 8" xfId="19196"/>
    <cellStyle name="Normal 38 4 4 8 2" xfId="33162"/>
    <cellStyle name="Normal 38 4 4 9" xfId="21404"/>
    <cellStyle name="Normal 38 4 4 9 2" xfId="34506"/>
    <cellStyle name="Normal 38 4 5" xfId="3459"/>
    <cellStyle name="Normal 38 4 5 2" xfId="6117"/>
    <cellStyle name="Normal 38 4 5 2 2" xfId="26527"/>
    <cellStyle name="Normal 38 4 5 3" xfId="10452"/>
    <cellStyle name="Normal 38 4 5 3 2" xfId="27871"/>
    <cellStyle name="Normal 38 4 5 4" xfId="12659"/>
    <cellStyle name="Normal 38 4 5 4 2" xfId="29215"/>
    <cellStyle name="Normal 38 4 5 5" xfId="15703"/>
    <cellStyle name="Normal 38 4 5 5 2" xfId="30958"/>
    <cellStyle name="Normal 38 4 5 6" xfId="17074"/>
    <cellStyle name="Normal 38 4 5 6 2" xfId="31903"/>
    <cellStyle name="Normal 38 4 5 7" xfId="19281"/>
    <cellStyle name="Normal 38 4 5 7 2" xfId="33247"/>
    <cellStyle name="Normal 38 4 5 8" xfId="21489"/>
    <cellStyle name="Normal 38 4 5 8 2" xfId="34591"/>
    <cellStyle name="Normal 38 4 5 9" xfId="23380"/>
    <cellStyle name="Normal 38 4 6" xfId="1664"/>
    <cellStyle name="Normal 38 4 6 2" xfId="6384"/>
    <cellStyle name="Normal 38 4 6 2 2" xfId="25633"/>
    <cellStyle name="Normal 38 4 6 3" xfId="9318"/>
    <cellStyle name="Normal 38 4 6 3 2" xfId="27157"/>
    <cellStyle name="Normal 38 4 6 4" xfId="11525"/>
    <cellStyle name="Normal 38 4 6 4 2" xfId="28501"/>
    <cellStyle name="Normal 38 4 6 5" xfId="14240"/>
    <cellStyle name="Normal 38 4 6 5 2" xfId="30074"/>
    <cellStyle name="Normal 38 4 6 6" xfId="16442"/>
    <cellStyle name="Normal 38 4 6 6 2" xfId="31449"/>
    <cellStyle name="Normal 38 4 6 7" xfId="18147"/>
    <cellStyle name="Normal 38 4 6 7 2" xfId="32533"/>
    <cellStyle name="Normal 38 4 6 8" xfId="20355"/>
    <cellStyle name="Normal 38 4 6 8 2" xfId="33877"/>
    <cellStyle name="Normal 38 4 6 9" xfId="23651"/>
    <cellStyle name="Normal 38 4 7" xfId="4370"/>
    <cellStyle name="Normal 38 4 7 2" xfId="7189"/>
    <cellStyle name="Normal 38 4 7 2 2" xfId="26783"/>
    <cellStyle name="Normal 38 4 7 3" xfId="10837"/>
    <cellStyle name="Normal 38 4 7 3 2" xfId="28127"/>
    <cellStyle name="Normal 38 4 7 4" xfId="13044"/>
    <cellStyle name="Normal 38 4 7 4 2" xfId="29471"/>
    <cellStyle name="Normal 38 4 7 5" xfId="16318"/>
    <cellStyle name="Normal 38 4 7 5 2" xfId="31350"/>
    <cellStyle name="Normal 38 4 7 6" xfId="17459"/>
    <cellStyle name="Normal 38 4 7 6 2" xfId="32159"/>
    <cellStyle name="Normal 38 4 7 7" xfId="19666"/>
    <cellStyle name="Normal 38 4 7 7 2" xfId="33503"/>
    <cellStyle name="Normal 38 4 7 8" xfId="21874"/>
    <cellStyle name="Normal 38 4 7 8 2" xfId="34847"/>
    <cellStyle name="Normal 38 4 7 9" xfId="25028"/>
    <cellStyle name="Normal 38 4 8" xfId="4862"/>
    <cellStyle name="Normal 38 4 8 2" xfId="25354"/>
    <cellStyle name="Normal 38 4 9" xfId="8997"/>
    <cellStyle name="Normal 38 4 9 2" xfId="26998"/>
    <cellStyle name="Normal 38 5" xfId="1762"/>
    <cellStyle name="Normal 38 5 10" xfId="22341"/>
    <cellStyle name="Normal 38 5 2" xfId="5036"/>
    <cellStyle name="Normal 38 5 2 2" xfId="23711"/>
    <cellStyle name="Normal 38 5 3" xfId="7638"/>
    <cellStyle name="Normal 38 5 3 2" xfId="25690"/>
    <cellStyle name="Normal 38 5 4" xfId="9382"/>
    <cellStyle name="Normal 38 5 4 2" xfId="27206"/>
    <cellStyle name="Normal 38 5 5" xfId="11589"/>
    <cellStyle name="Normal 38 5 5 2" xfId="28550"/>
    <cellStyle name="Normal 38 5 6" xfId="14321"/>
    <cellStyle name="Normal 38 5 6 2" xfId="30128"/>
    <cellStyle name="Normal 38 5 7" xfId="13453"/>
    <cellStyle name="Normal 38 5 7 2" xfId="29676"/>
    <cellStyle name="Normal 38 5 8" xfId="18211"/>
    <cellStyle name="Normal 38 5 8 2" xfId="32582"/>
    <cellStyle name="Normal 38 5 9" xfId="20419"/>
    <cellStyle name="Normal 38 5 9 2" xfId="33926"/>
    <cellStyle name="Normal 38 6" xfId="2739"/>
    <cellStyle name="Normal 38 6 10" xfId="22739"/>
    <cellStyle name="Normal 38 6 2" xfId="5434"/>
    <cellStyle name="Normal 38 6 2 2" xfId="24304"/>
    <cellStyle name="Normal 38 6 3" xfId="8184"/>
    <cellStyle name="Normal 38 6 3 2" xfId="26180"/>
    <cellStyle name="Normal 38 6 4" xfId="10028"/>
    <cellStyle name="Normal 38 6 4 2" xfId="27524"/>
    <cellStyle name="Normal 38 6 5" xfId="12235"/>
    <cellStyle name="Normal 38 6 5 2" xfId="28868"/>
    <cellStyle name="Normal 38 6 6" xfId="15134"/>
    <cellStyle name="Normal 38 6 6 2" xfId="30529"/>
    <cellStyle name="Normal 38 6 7" xfId="16650"/>
    <cellStyle name="Normal 38 6 7 2" xfId="31556"/>
    <cellStyle name="Normal 38 6 8" xfId="18857"/>
    <cellStyle name="Normal 38 6 8 2" xfId="32900"/>
    <cellStyle name="Normal 38 6 9" xfId="21065"/>
    <cellStyle name="Normal 38 6 9 2" xfId="34244"/>
    <cellStyle name="Normal 38 7" xfId="2621"/>
    <cellStyle name="Normal 38 7 10" xfId="22689"/>
    <cellStyle name="Normal 38 7 2" xfId="5384"/>
    <cellStyle name="Normal 38 7 2 2" xfId="24254"/>
    <cellStyle name="Normal 38 7 3" xfId="8134"/>
    <cellStyle name="Normal 38 7 3 2" xfId="26130"/>
    <cellStyle name="Normal 38 7 4" xfId="9978"/>
    <cellStyle name="Normal 38 7 4 2" xfId="27474"/>
    <cellStyle name="Normal 38 7 5" xfId="12185"/>
    <cellStyle name="Normal 38 7 5 2" xfId="28818"/>
    <cellStyle name="Normal 38 7 6" xfId="15054"/>
    <cellStyle name="Normal 38 7 6 2" xfId="30469"/>
    <cellStyle name="Normal 38 7 7" xfId="16600"/>
    <cellStyle name="Normal 38 7 7 2" xfId="31506"/>
    <cellStyle name="Normal 38 7 8" xfId="18807"/>
    <cellStyle name="Normal 38 7 8 2" xfId="32850"/>
    <cellStyle name="Normal 38 7 9" xfId="21015"/>
    <cellStyle name="Normal 38 7 9 2" xfId="34194"/>
    <cellStyle name="Normal 38 8" xfId="1838"/>
    <cellStyle name="Normal 38 8 2" xfId="5936"/>
    <cellStyle name="Normal 38 8 2 2" xfId="25725"/>
    <cellStyle name="Normal 38 8 3" xfId="9425"/>
    <cellStyle name="Normal 38 8 3 2" xfId="27241"/>
    <cellStyle name="Normal 38 8 4" xfId="11632"/>
    <cellStyle name="Normal 38 8 4 2" xfId="28585"/>
    <cellStyle name="Normal 38 8 5" xfId="14382"/>
    <cellStyle name="Normal 38 8 5 2" xfId="30174"/>
    <cellStyle name="Normal 38 8 6" xfId="15920"/>
    <cellStyle name="Normal 38 8 6 2" xfId="31054"/>
    <cellStyle name="Normal 38 8 7" xfId="18254"/>
    <cellStyle name="Normal 38 8 7 2" xfId="32617"/>
    <cellStyle name="Normal 38 8 8" xfId="20462"/>
    <cellStyle name="Normal 38 8 8 2" xfId="33961"/>
    <cellStyle name="Normal 38 8 9" xfId="23199"/>
    <cellStyle name="Normal 38 9" xfId="3763"/>
    <cellStyle name="Normal 38 9 2" xfId="6990"/>
    <cellStyle name="Normal 38 9 2 2" xfId="26610"/>
    <cellStyle name="Normal 38 9 3" xfId="10638"/>
    <cellStyle name="Normal 38 9 3 2" xfId="27954"/>
    <cellStyle name="Normal 38 9 4" xfId="12845"/>
    <cellStyle name="Normal 38 9 4 2" xfId="29298"/>
    <cellStyle name="Normal 38 9 5" xfId="15938"/>
    <cellStyle name="Normal 38 9 5 2" xfId="31064"/>
    <cellStyle name="Normal 38 9 6" xfId="17260"/>
    <cellStyle name="Normal 38 9 6 2" xfId="31986"/>
    <cellStyle name="Normal 38 9 7" xfId="19467"/>
    <cellStyle name="Normal 38 9 7 2" xfId="33330"/>
    <cellStyle name="Normal 38 9 8" xfId="21675"/>
    <cellStyle name="Normal 38 9 8 2" xfId="34674"/>
    <cellStyle name="Normal 38 9 9" xfId="24829"/>
    <cellStyle name="Normal 39" xfId="667"/>
    <cellStyle name="Normal 39 2" xfId="37899"/>
    <cellStyle name="Normal 39 2 2" xfId="38516"/>
    <cellStyle name="Normal 4" xfId="151"/>
    <cellStyle name="Normal 4 10" xfId="577"/>
    <cellStyle name="Normal 4 10 2" xfId="37859"/>
    <cellStyle name="Normal 4 10 2 2" xfId="38476"/>
    <cellStyle name="Normal 4 11" xfId="37538"/>
    <cellStyle name="Normal 4 11 2" xfId="38112"/>
    <cellStyle name="Normal 4 2" xfId="453"/>
    <cellStyle name="Normal 4 2 2" xfId="37803"/>
    <cellStyle name="Normal 4 2 2 2" xfId="38422"/>
    <cellStyle name="Normal 4 3" xfId="457"/>
    <cellStyle name="Normal 4 3 2" xfId="37807"/>
    <cellStyle name="Normal 4 3 2 2" xfId="38426"/>
    <cellStyle name="Normal 4 4" xfId="473"/>
    <cellStyle name="Normal 4 4 2" xfId="37818"/>
    <cellStyle name="Normal 4 4 2 2" xfId="38437"/>
    <cellStyle name="Normal 4 5" xfId="481"/>
    <cellStyle name="Normal 4 5 2" xfId="37823"/>
    <cellStyle name="Normal 4 5 2 2" xfId="38443"/>
    <cellStyle name="Normal 4 6" xfId="527"/>
    <cellStyle name="Normal 4 6 2" xfId="37834"/>
    <cellStyle name="Normal 4 6 2 2" xfId="38454"/>
    <cellStyle name="Normal 4 7" xfId="533"/>
    <cellStyle name="Normal 4 7 2" xfId="37837"/>
    <cellStyle name="Normal 4 7 2 2" xfId="38457"/>
    <cellStyle name="Normal 4 8" xfId="550"/>
    <cellStyle name="Normal 4 8 2" xfId="37843"/>
    <cellStyle name="Normal 4 8 2 2" xfId="38463"/>
    <cellStyle name="Normal 4 9" xfId="575"/>
    <cellStyle name="Normal 4 9 2" xfId="37858"/>
    <cellStyle name="Normal 4 9 2 2" xfId="38475"/>
    <cellStyle name="Normal 40" xfId="666"/>
    <cellStyle name="Normal 40 10" xfId="4515"/>
    <cellStyle name="Normal 40 10 2" xfId="7233"/>
    <cellStyle name="Normal 40 10 2 2" xfId="26827"/>
    <cellStyle name="Normal 40 10 3" xfId="10881"/>
    <cellStyle name="Normal 40 10 3 2" xfId="28171"/>
    <cellStyle name="Normal 40 10 4" xfId="13088"/>
    <cellStyle name="Normal 40 10 4 2" xfId="29515"/>
    <cellStyle name="Normal 40 10 5" xfId="16417"/>
    <cellStyle name="Normal 40 10 5 2" xfId="31425"/>
    <cellStyle name="Normal 40 10 6" xfId="17503"/>
    <cellStyle name="Normal 40 10 6 2" xfId="32203"/>
    <cellStyle name="Normal 40 10 7" xfId="19710"/>
    <cellStyle name="Normal 40 10 7 2" xfId="33547"/>
    <cellStyle name="Normal 40 10 8" xfId="21918"/>
    <cellStyle name="Normal 40 10 8 2" xfId="34891"/>
    <cellStyle name="Normal 40 10 9" xfId="25072"/>
    <cellStyle name="Normal 40 11" xfId="4724"/>
    <cellStyle name="Normal 40 11 2" xfId="25175"/>
    <cellStyle name="Normal 40 12" xfId="8818"/>
    <cellStyle name="Normal 40 12 2" xfId="26904"/>
    <cellStyle name="Normal 40 13" xfId="11025"/>
    <cellStyle name="Normal 40 13 2" xfId="28248"/>
    <cellStyle name="Normal 40 14" xfId="13490"/>
    <cellStyle name="Normal 40 14 2" xfId="29707"/>
    <cellStyle name="Normal 40 15" xfId="16347"/>
    <cellStyle name="Normal 40 15 2" xfId="31372"/>
    <cellStyle name="Normal 40 16" xfId="17647"/>
    <cellStyle name="Normal 40 16 2" xfId="32280"/>
    <cellStyle name="Normal 40 17" xfId="19855"/>
    <cellStyle name="Normal 40 17 2" xfId="33624"/>
    <cellStyle name="Normal 40 18" xfId="22029"/>
    <cellStyle name="Normal 40 19" xfId="37898"/>
    <cellStyle name="Normal 40 2" xfId="966"/>
    <cellStyle name="Normal 40 2 10" xfId="8884"/>
    <cellStyle name="Normal 40 2 10 2" xfId="26936"/>
    <cellStyle name="Normal 40 2 11" xfId="11091"/>
    <cellStyle name="Normal 40 2 11 2" xfId="28280"/>
    <cellStyle name="Normal 40 2 12" xfId="13675"/>
    <cellStyle name="Normal 40 2 12 2" xfId="29790"/>
    <cellStyle name="Normal 40 2 13" xfId="15363"/>
    <cellStyle name="Normal 40 2 13 2" xfId="30687"/>
    <cellStyle name="Normal 40 2 14" xfId="17713"/>
    <cellStyle name="Normal 40 2 14 2" xfId="32312"/>
    <cellStyle name="Normal 40 2 15" xfId="19921"/>
    <cellStyle name="Normal 40 2 15 2" xfId="33656"/>
    <cellStyle name="Normal 40 2 16" xfId="22080"/>
    <cellStyle name="Normal 40 2 17" xfId="38515"/>
    <cellStyle name="Normal 40 2 2" xfId="1243"/>
    <cellStyle name="Normal 40 2 2 10" xfId="11256"/>
    <cellStyle name="Normal 40 2 2 10 2" xfId="28376"/>
    <cellStyle name="Normal 40 2 2 11" xfId="13902"/>
    <cellStyle name="Normal 40 2 2 11 2" xfId="29912"/>
    <cellStyle name="Normal 40 2 2 12" xfId="15845"/>
    <cellStyle name="Normal 40 2 2 12 2" xfId="31039"/>
    <cellStyle name="Normal 40 2 2 13" xfId="17878"/>
    <cellStyle name="Normal 40 2 2 13 2" xfId="32408"/>
    <cellStyle name="Normal 40 2 2 14" xfId="20086"/>
    <cellStyle name="Normal 40 2 2 14 2" xfId="33752"/>
    <cellStyle name="Normal 40 2 2 15" xfId="22235"/>
    <cellStyle name="Normal 40 2 2 2" xfId="2183"/>
    <cellStyle name="Normal 40 2 2 2 10" xfId="22574"/>
    <cellStyle name="Normal 40 2 2 2 2" xfId="5269"/>
    <cellStyle name="Normal 40 2 2 2 2 2" xfId="23977"/>
    <cellStyle name="Normal 40 2 2 2 3" xfId="7868"/>
    <cellStyle name="Normal 40 2 2 2 3 2" xfId="25985"/>
    <cellStyle name="Normal 40 2 2 2 4" xfId="9700"/>
    <cellStyle name="Normal 40 2 2 2 4 2" xfId="27424"/>
    <cellStyle name="Normal 40 2 2 2 5" xfId="11907"/>
    <cellStyle name="Normal 40 2 2 2 5 2" xfId="28768"/>
    <cellStyle name="Normal 40 2 2 2 6" xfId="14686"/>
    <cellStyle name="Normal 40 2 2 2 6 2" xfId="30376"/>
    <cellStyle name="Normal 40 2 2 2 7" xfId="13309"/>
    <cellStyle name="Normal 40 2 2 2 7 2" xfId="29613"/>
    <cellStyle name="Normal 40 2 2 2 8" xfId="18529"/>
    <cellStyle name="Normal 40 2 2 2 8 2" xfId="32800"/>
    <cellStyle name="Normal 40 2 2 2 9" xfId="20737"/>
    <cellStyle name="Normal 40 2 2 2 9 2" xfId="34144"/>
    <cellStyle name="Normal 40 2 2 3" xfId="3036"/>
    <cellStyle name="Normal 40 2 2 3 10" xfId="22944"/>
    <cellStyle name="Normal 40 2 2 3 2" xfId="5639"/>
    <cellStyle name="Normal 40 2 2 3 2 2" xfId="24509"/>
    <cellStyle name="Normal 40 2 2 3 3" xfId="8389"/>
    <cellStyle name="Normal 40 2 2 3 3 2" xfId="26334"/>
    <cellStyle name="Normal 40 2 2 3 4" xfId="10233"/>
    <cellStyle name="Normal 40 2 2 3 4 2" xfId="27678"/>
    <cellStyle name="Normal 40 2 2 3 5" xfId="12440"/>
    <cellStyle name="Normal 40 2 2 3 5 2" xfId="29022"/>
    <cellStyle name="Normal 40 2 2 3 6" xfId="15390"/>
    <cellStyle name="Normal 40 2 2 3 6 2" xfId="30714"/>
    <cellStyle name="Normal 40 2 2 3 7" xfId="16855"/>
    <cellStyle name="Normal 40 2 2 3 7 2" xfId="31710"/>
    <cellStyle name="Normal 40 2 2 3 8" xfId="19062"/>
    <cellStyle name="Normal 40 2 2 3 8 2" xfId="33054"/>
    <cellStyle name="Normal 40 2 2 3 9" xfId="21270"/>
    <cellStyle name="Normal 40 2 2 3 9 2" xfId="34398"/>
    <cellStyle name="Normal 40 2 2 4" xfId="3331"/>
    <cellStyle name="Normal 40 2 2 4 10" xfId="23112"/>
    <cellStyle name="Normal 40 2 2 4 2" xfId="5807"/>
    <cellStyle name="Normal 40 2 2 4 2 2" xfId="24677"/>
    <cellStyle name="Normal 40 2 2 4 3" xfId="8557"/>
    <cellStyle name="Normal 40 2 2 4 3 2" xfId="26476"/>
    <cellStyle name="Normal 40 2 2 4 4" xfId="10401"/>
    <cellStyle name="Normal 40 2 2 4 4 2" xfId="27820"/>
    <cellStyle name="Normal 40 2 2 4 5" xfId="12608"/>
    <cellStyle name="Normal 40 2 2 4 5 2" xfId="29164"/>
    <cellStyle name="Normal 40 2 2 4 6" xfId="15617"/>
    <cellStyle name="Normal 40 2 2 4 6 2" xfId="30888"/>
    <cellStyle name="Normal 40 2 2 4 7" xfId="17023"/>
    <cellStyle name="Normal 40 2 2 4 7 2" xfId="31852"/>
    <cellStyle name="Normal 40 2 2 4 8" xfId="19230"/>
    <cellStyle name="Normal 40 2 2 4 8 2" xfId="33196"/>
    <cellStyle name="Normal 40 2 2 4 9" xfId="21438"/>
    <cellStyle name="Normal 40 2 2 4 9 2" xfId="34540"/>
    <cellStyle name="Normal 40 2 2 5" xfId="3527"/>
    <cellStyle name="Normal 40 2 2 5 2" xfId="6169"/>
    <cellStyle name="Normal 40 2 2 5 2 2" xfId="26561"/>
    <cellStyle name="Normal 40 2 2 5 3" xfId="10520"/>
    <cellStyle name="Normal 40 2 2 5 3 2" xfId="27905"/>
    <cellStyle name="Normal 40 2 2 5 4" xfId="12727"/>
    <cellStyle name="Normal 40 2 2 5 4 2" xfId="29249"/>
    <cellStyle name="Normal 40 2 2 5 5" xfId="15771"/>
    <cellStyle name="Normal 40 2 2 5 5 2" xfId="30992"/>
    <cellStyle name="Normal 40 2 2 5 6" xfId="17142"/>
    <cellStyle name="Normal 40 2 2 5 6 2" xfId="31937"/>
    <cellStyle name="Normal 40 2 2 5 7" xfId="19349"/>
    <cellStyle name="Normal 40 2 2 5 7 2" xfId="33281"/>
    <cellStyle name="Normal 40 2 2 5 8" xfId="21557"/>
    <cellStyle name="Normal 40 2 2 5 8 2" xfId="34625"/>
    <cellStyle name="Normal 40 2 2 5 9" xfId="23432"/>
    <cellStyle name="Normal 40 2 2 6" xfId="3925"/>
    <cellStyle name="Normal 40 2 2 6 2" xfId="7044"/>
    <cellStyle name="Normal 40 2 2 6 2 2" xfId="26638"/>
    <cellStyle name="Normal 40 2 2 6 3" xfId="10692"/>
    <cellStyle name="Normal 40 2 2 6 3 2" xfId="27982"/>
    <cellStyle name="Normal 40 2 2 6 4" xfId="12899"/>
    <cellStyle name="Normal 40 2 2 6 4 2" xfId="29326"/>
    <cellStyle name="Normal 40 2 2 6 5" xfId="16038"/>
    <cellStyle name="Normal 40 2 2 6 5 2" xfId="31118"/>
    <cellStyle name="Normal 40 2 2 6 6" xfId="17314"/>
    <cellStyle name="Normal 40 2 2 6 6 2" xfId="32014"/>
    <cellStyle name="Normal 40 2 2 6 7" xfId="19521"/>
    <cellStyle name="Normal 40 2 2 6 7 2" xfId="33358"/>
    <cellStyle name="Normal 40 2 2 6 8" xfId="21729"/>
    <cellStyle name="Normal 40 2 2 6 8 2" xfId="34702"/>
    <cellStyle name="Normal 40 2 2 6 9" xfId="24883"/>
    <cellStyle name="Normal 40 2 2 7" xfId="4535"/>
    <cellStyle name="Normal 40 2 2 7 2" xfId="7243"/>
    <cellStyle name="Normal 40 2 2 7 2 2" xfId="26837"/>
    <cellStyle name="Normal 40 2 2 7 3" xfId="10891"/>
    <cellStyle name="Normal 40 2 2 7 3 2" xfId="28181"/>
    <cellStyle name="Normal 40 2 2 7 4" xfId="13098"/>
    <cellStyle name="Normal 40 2 2 7 4 2" xfId="29525"/>
    <cellStyle name="Normal 40 2 2 7 5" xfId="16431"/>
    <cellStyle name="Normal 40 2 2 7 5 2" xfId="31438"/>
    <cellStyle name="Normal 40 2 2 7 6" xfId="17513"/>
    <cellStyle name="Normal 40 2 2 7 6 2" xfId="32213"/>
    <cellStyle name="Normal 40 2 2 7 7" xfId="19720"/>
    <cellStyle name="Normal 40 2 2 7 7 2" xfId="33557"/>
    <cellStyle name="Normal 40 2 2 7 8" xfId="21928"/>
    <cellStyle name="Normal 40 2 2 7 8 2" xfId="34901"/>
    <cellStyle name="Normal 40 2 2 7 9" xfId="25082"/>
    <cellStyle name="Normal 40 2 2 8" xfId="4930"/>
    <cellStyle name="Normal 40 2 2 8 2" xfId="25406"/>
    <cellStyle name="Normal 40 2 2 9" xfId="9049"/>
    <cellStyle name="Normal 40 2 2 9 2" xfId="27032"/>
    <cellStyle name="Normal 40 2 3" xfId="1995"/>
    <cellStyle name="Normal 40 2 3 10" xfId="22409"/>
    <cellStyle name="Normal 40 2 3 2" xfId="5104"/>
    <cellStyle name="Normal 40 2 3 2 2" xfId="23806"/>
    <cellStyle name="Normal 40 2 3 3" xfId="7707"/>
    <cellStyle name="Normal 40 2 3 3 2" xfId="25812"/>
    <cellStyle name="Normal 40 2 3 4" xfId="9521"/>
    <cellStyle name="Normal 40 2 3 4 2" xfId="27310"/>
    <cellStyle name="Normal 40 2 3 5" xfId="11728"/>
    <cellStyle name="Normal 40 2 3 5 2" xfId="28654"/>
    <cellStyle name="Normal 40 2 3 6" xfId="14505"/>
    <cellStyle name="Normal 40 2 3 6 2" xfId="30261"/>
    <cellStyle name="Normal 40 2 3 7" xfId="13720"/>
    <cellStyle name="Normal 40 2 3 7 2" xfId="29809"/>
    <cellStyle name="Normal 40 2 3 8" xfId="18350"/>
    <cellStyle name="Normal 40 2 3 8 2" xfId="32686"/>
    <cellStyle name="Normal 40 2 3 9" xfId="20558"/>
    <cellStyle name="Normal 40 2 3 9 2" xfId="34030"/>
    <cellStyle name="Normal 40 2 4" xfId="2850"/>
    <cellStyle name="Normal 40 2 4 10" xfId="22815"/>
    <cellStyle name="Normal 40 2 4 2" xfId="5510"/>
    <cellStyle name="Normal 40 2 4 2 2" xfId="24380"/>
    <cellStyle name="Normal 40 2 4 3" xfId="8260"/>
    <cellStyle name="Normal 40 2 4 3 2" xfId="26230"/>
    <cellStyle name="Normal 40 2 4 4" xfId="10104"/>
    <cellStyle name="Normal 40 2 4 4 2" xfId="27574"/>
    <cellStyle name="Normal 40 2 4 5" xfId="12311"/>
    <cellStyle name="Normal 40 2 4 5 2" xfId="28918"/>
    <cellStyle name="Normal 40 2 4 6" xfId="15230"/>
    <cellStyle name="Normal 40 2 4 6 2" xfId="30588"/>
    <cellStyle name="Normal 40 2 4 7" xfId="16726"/>
    <cellStyle name="Normal 40 2 4 7 2" xfId="31606"/>
    <cellStyle name="Normal 40 2 4 8" xfId="18933"/>
    <cellStyle name="Normal 40 2 4 8 2" xfId="32950"/>
    <cellStyle name="Normal 40 2 4 9" xfId="21141"/>
    <cellStyle name="Normal 40 2 4 9 2" xfId="34294"/>
    <cellStyle name="Normal 40 2 5" xfId="3166"/>
    <cellStyle name="Normal 40 2 5 10" xfId="23016"/>
    <cellStyle name="Normal 40 2 5 2" xfId="5711"/>
    <cellStyle name="Normal 40 2 5 2 2" xfId="24581"/>
    <cellStyle name="Normal 40 2 5 3" xfId="8461"/>
    <cellStyle name="Normal 40 2 5 3 2" xfId="26380"/>
    <cellStyle name="Normal 40 2 5 4" xfId="10305"/>
    <cellStyle name="Normal 40 2 5 4 2" xfId="27724"/>
    <cellStyle name="Normal 40 2 5 5" xfId="12512"/>
    <cellStyle name="Normal 40 2 5 5 2" xfId="29068"/>
    <cellStyle name="Normal 40 2 5 6" xfId="15493"/>
    <cellStyle name="Normal 40 2 5 6 2" xfId="30776"/>
    <cellStyle name="Normal 40 2 5 7" xfId="16927"/>
    <cellStyle name="Normal 40 2 5 7 2" xfId="31756"/>
    <cellStyle name="Normal 40 2 5 8" xfId="19134"/>
    <cellStyle name="Normal 40 2 5 8 2" xfId="33100"/>
    <cellStyle name="Normal 40 2 5 9" xfId="21342"/>
    <cellStyle name="Normal 40 2 5 9 2" xfId="34444"/>
    <cellStyle name="Normal 40 2 6" xfId="1537"/>
    <cellStyle name="Normal 40 2 6 2" xfId="6004"/>
    <cellStyle name="Normal 40 2 6 2 2" xfId="25562"/>
    <cellStyle name="Normal 40 2 6 3" xfId="9236"/>
    <cellStyle name="Normal 40 2 6 3 2" xfId="27104"/>
    <cellStyle name="Normal 40 2 6 4" xfId="11443"/>
    <cellStyle name="Normal 40 2 6 4 2" xfId="28448"/>
    <cellStyle name="Normal 40 2 6 5" xfId="14137"/>
    <cellStyle name="Normal 40 2 6 5 2" xfId="30006"/>
    <cellStyle name="Normal 40 2 6 6" xfId="15656"/>
    <cellStyle name="Normal 40 2 6 6 2" xfId="30926"/>
    <cellStyle name="Normal 40 2 6 7" xfId="18065"/>
    <cellStyle name="Normal 40 2 6 7 2" xfId="32480"/>
    <cellStyle name="Normal 40 2 6 8" xfId="20273"/>
    <cellStyle name="Normal 40 2 6 8 2" xfId="33824"/>
    <cellStyle name="Normal 40 2 6 9" xfId="23267"/>
    <cellStyle name="Normal 40 2 7" xfId="1659"/>
    <cellStyle name="Normal 40 2 7 2" xfId="6382"/>
    <cellStyle name="Normal 40 2 7 2 2" xfId="25629"/>
    <cellStyle name="Normal 40 2 7 3" xfId="9314"/>
    <cellStyle name="Normal 40 2 7 3 2" xfId="27153"/>
    <cellStyle name="Normal 40 2 7 4" xfId="11521"/>
    <cellStyle name="Normal 40 2 7 4 2" xfId="28497"/>
    <cellStyle name="Normal 40 2 7 5" xfId="14236"/>
    <cellStyle name="Normal 40 2 7 5 2" xfId="30070"/>
    <cellStyle name="Normal 40 2 7 6" xfId="15650"/>
    <cellStyle name="Normal 40 2 7 6 2" xfId="30921"/>
    <cellStyle name="Normal 40 2 7 7" xfId="18143"/>
    <cellStyle name="Normal 40 2 7 7 2" xfId="32529"/>
    <cellStyle name="Normal 40 2 7 8" xfId="20351"/>
    <cellStyle name="Normal 40 2 7 8 2" xfId="33873"/>
    <cellStyle name="Normal 40 2 7 9" xfId="23648"/>
    <cellStyle name="Normal 40 2 8" xfId="4273"/>
    <cellStyle name="Normal 40 2 8 2" xfId="7150"/>
    <cellStyle name="Normal 40 2 8 2 2" xfId="26744"/>
    <cellStyle name="Normal 40 2 8 3" xfId="10798"/>
    <cellStyle name="Normal 40 2 8 3 2" xfId="28088"/>
    <cellStyle name="Normal 40 2 8 4" xfId="13005"/>
    <cellStyle name="Normal 40 2 8 4 2" xfId="29432"/>
    <cellStyle name="Normal 40 2 8 5" xfId="16254"/>
    <cellStyle name="Normal 40 2 8 5 2" xfId="31296"/>
    <cellStyle name="Normal 40 2 8 6" xfId="17420"/>
    <cellStyle name="Normal 40 2 8 6 2" xfId="32120"/>
    <cellStyle name="Normal 40 2 8 7" xfId="19627"/>
    <cellStyle name="Normal 40 2 8 7 2" xfId="33464"/>
    <cellStyle name="Normal 40 2 8 8" xfId="21835"/>
    <cellStyle name="Normal 40 2 8 8 2" xfId="34808"/>
    <cellStyle name="Normal 40 2 8 9" xfId="24989"/>
    <cellStyle name="Normal 40 2 9" xfId="4775"/>
    <cellStyle name="Normal 40 2 9 2" xfId="25241"/>
    <cellStyle name="Normal 40 3" xfId="1127"/>
    <cellStyle name="Normal 40 3 10" xfId="8934"/>
    <cellStyle name="Normal 40 3 10 2" xfId="26968"/>
    <cellStyle name="Normal 40 3 11" xfId="11141"/>
    <cellStyle name="Normal 40 3 11 2" xfId="28312"/>
    <cellStyle name="Normal 40 3 12" xfId="13787"/>
    <cellStyle name="Normal 40 3 12 2" xfId="29848"/>
    <cellStyle name="Normal 40 3 13" xfId="15578"/>
    <cellStyle name="Normal 40 3 13 2" xfId="30852"/>
    <cellStyle name="Normal 40 3 14" xfId="17763"/>
    <cellStyle name="Normal 40 3 14 2" xfId="32344"/>
    <cellStyle name="Normal 40 3 15" xfId="19971"/>
    <cellStyle name="Normal 40 3 15 2" xfId="33688"/>
    <cellStyle name="Normal 40 3 16" xfId="22112"/>
    <cellStyle name="Normal 40 3 2" xfId="1275"/>
    <cellStyle name="Normal 40 3 2 10" xfId="11288"/>
    <cellStyle name="Normal 40 3 2 10 2" xfId="28408"/>
    <cellStyle name="Normal 40 3 2 11" xfId="13934"/>
    <cellStyle name="Normal 40 3 2 11 2" xfId="29944"/>
    <cellStyle name="Normal 40 3 2 12" xfId="16141"/>
    <cellStyle name="Normal 40 3 2 12 2" xfId="31205"/>
    <cellStyle name="Normal 40 3 2 13" xfId="17910"/>
    <cellStyle name="Normal 40 3 2 13 2" xfId="32440"/>
    <cellStyle name="Normal 40 3 2 14" xfId="20118"/>
    <cellStyle name="Normal 40 3 2 14 2" xfId="33784"/>
    <cellStyle name="Normal 40 3 2 15" xfId="22285"/>
    <cellStyle name="Normal 40 3 2 2" xfId="2234"/>
    <cellStyle name="Normal 40 3 2 2 10" xfId="22606"/>
    <cellStyle name="Normal 40 3 2 2 2" xfId="5301"/>
    <cellStyle name="Normal 40 3 2 2 2 2" xfId="24028"/>
    <cellStyle name="Normal 40 3 2 2 3" xfId="7918"/>
    <cellStyle name="Normal 40 3 2 2 3 2" xfId="26036"/>
    <cellStyle name="Normal 40 3 2 2 4" xfId="9751"/>
    <cellStyle name="Normal 40 3 2 2 4 2" xfId="27457"/>
    <cellStyle name="Normal 40 3 2 2 5" xfId="11958"/>
    <cellStyle name="Normal 40 3 2 2 5 2" xfId="28801"/>
    <cellStyle name="Normal 40 3 2 2 6" xfId="14737"/>
    <cellStyle name="Normal 40 3 2 2 6 2" xfId="30409"/>
    <cellStyle name="Normal 40 3 2 2 7" xfId="13506"/>
    <cellStyle name="Normal 40 3 2 2 7 2" xfId="29713"/>
    <cellStyle name="Normal 40 3 2 2 8" xfId="18580"/>
    <cellStyle name="Normal 40 3 2 2 8 2" xfId="32833"/>
    <cellStyle name="Normal 40 3 2 2 9" xfId="20788"/>
    <cellStyle name="Normal 40 3 2 2 9 2" xfId="34177"/>
    <cellStyle name="Normal 40 3 2 3" xfId="3068"/>
    <cellStyle name="Normal 40 3 2 3 10" xfId="22976"/>
    <cellStyle name="Normal 40 3 2 3 2" xfId="5671"/>
    <cellStyle name="Normal 40 3 2 3 2 2" xfId="24541"/>
    <cellStyle name="Normal 40 3 2 3 3" xfId="8421"/>
    <cellStyle name="Normal 40 3 2 3 3 2" xfId="26366"/>
    <cellStyle name="Normal 40 3 2 3 4" xfId="10265"/>
    <cellStyle name="Normal 40 3 2 3 4 2" xfId="27710"/>
    <cellStyle name="Normal 40 3 2 3 5" xfId="12472"/>
    <cellStyle name="Normal 40 3 2 3 5 2" xfId="29054"/>
    <cellStyle name="Normal 40 3 2 3 6" xfId="15422"/>
    <cellStyle name="Normal 40 3 2 3 6 2" xfId="30746"/>
    <cellStyle name="Normal 40 3 2 3 7" xfId="16887"/>
    <cellStyle name="Normal 40 3 2 3 7 2" xfId="31742"/>
    <cellStyle name="Normal 40 3 2 3 8" xfId="19094"/>
    <cellStyle name="Normal 40 3 2 3 8 2" xfId="33086"/>
    <cellStyle name="Normal 40 3 2 3 9" xfId="21302"/>
    <cellStyle name="Normal 40 3 2 3 9 2" xfId="34430"/>
    <cellStyle name="Normal 40 3 2 4" xfId="3363"/>
    <cellStyle name="Normal 40 3 2 4 10" xfId="23144"/>
    <cellStyle name="Normal 40 3 2 4 2" xfId="5839"/>
    <cellStyle name="Normal 40 3 2 4 2 2" xfId="24709"/>
    <cellStyle name="Normal 40 3 2 4 3" xfId="8589"/>
    <cellStyle name="Normal 40 3 2 4 3 2" xfId="26508"/>
    <cellStyle name="Normal 40 3 2 4 4" xfId="10433"/>
    <cellStyle name="Normal 40 3 2 4 4 2" xfId="27852"/>
    <cellStyle name="Normal 40 3 2 4 5" xfId="12640"/>
    <cellStyle name="Normal 40 3 2 4 5 2" xfId="29196"/>
    <cellStyle name="Normal 40 3 2 4 6" xfId="15649"/>
    <cellStyle name="Normal 40 3 2 4 6 2" xfId="30920"/>
    <cellStyle name="Normal 40 3 2 4 7" xfId="17055"/>
    <cellStyle name="Normal 40 3 2 4 7 2" xfId="31884"/>
    <cellStyle name="Normal 40 3 2 4 8" xfId="19262"/>
    <cellStyle name="Normal 40 3 2 4 8 2" xfId="33228"/>
    <cellStyle name="Normal 40 3 2 4 9" xfId="21470"/>
    <cellStyle name="Normal 40 3 2 4 9 2" xfId="34572"/>
    <cellStyle name="Normal 40 3 2 5" xfId="3577"/>
    <cellStyle name="Normal 40 3 2 5 2" xfId="6201"/>
    <cellStyle name="Normal 40 3 2 5 2 2" xfId="26593"/>
    <cellStyle name="Normal 40 3 2 5 3" xfId="10570"/>
    <cellStyle name="Normal 40 3 2 5 3 2" xfId="27937"/>
    <cellStyle name="Normal 40 3 2 5 4" xfId="12777"/>
    <cellStyle name="Normal 40 3 2 5 4 2" xfId="29281"/>
    <cellStyle name="Normal 40 3 2 5 5" xfId="15821"/>
    <cellStyle name="Normal 40 3 2 5 5 2" xfId="31024"/>
    <cellStyle name="Normal 40 3 2 5 6" xfId="17192"/>
    <cellStyle name="Normal 40 3 2 5 6 2" xfId="31969"/>
    <cellStyle name="Normal 40 3 2 5 7" xfId="19399"/>
    <cellStyle name="Normal 40 3 2 5 7 2" xfId="33313"/>
    <cellStyle name="Normal 40 3 2 5 8" xfId="21607"/>
    <cellStyle name="Normal 40 3 2 5 8 2" xfId="34657"/>
    <cellStyle name="Normal 40 3 2 5 9" xfId="23464"/>
    <cellStyle name="Normal 40 3 2 6" xfId="1661"/>
    <cellStyle name="Normal 40 3 2 6 2" xfId="6383"/>
    <cellStyle name="Normal 40 3 2 6 2 2" xfId="25630"/>
    <cellStyle name="Normal 40 3 2 6 3" xfId="9315"/>
    <cellStyle name="Normal 40 3 2 6 3 2" xfId="27154"/>
    <cellStyle name="Normal 40 3 2 6 4" xfId="11522"/>
    <cellStyle name="Normal 40 3 2 6 4 2" xfId="28498"/>
    <cellStyle name="Normal 40 3 2 6 5" xfId="14237"/>
    <cellStyle name="Normal 40 3 2 6 5 2" xfId="30071"/>
    <cellStyle name="Normal 40 3 2 6 6" xfId="16041"/>
    <cellStyle name="Normal 40 3 2 6 6 2" xfId="31121"/>
    <cellStyle name="Normal 40 3 2 6 7" xfId="18144"/>
    <cellStyle name="Normal 40 3 2 6 7 2" xfId="32530"/>
    <cellStyle name="Normal 40 3 2 6 8" xfId="20352"/>
    <cellStyle name="Normal 40 3 2 6 8 2" xfId="33874"/>
    <cellStyle name="Normal 40 3 2 6 9" xfId="23649"/>
    <cellStyle name="Normal 40 3 2 7" xfId="4562"/>
    <cellStyle name="Normal 40 3 2 7 2" xfId="7254"/>
    <cellStyle name="Normal 40 3 2 7 2 2" xfId="26848"/>
    <cellStyle name="Normal 40 3 2 7 3" xfId="10902"/>
    <cellStyle name="Normal 40 3 2 7 3 2" xfId="28192"/>
    <cellStyle name="Normal 40 3 2 7 4" xfId="13109"/>
    <cellStyle name="Normal 40 3 2 7 4 2" xfId="29536"/>
    <cellStyle name="Normal 40 3 2 7 5" xfId="16448"/>
    <cellStyle name="Normal 40 3 2 7 5 2" xfId="31453"/>
    <cellStyle name="Normal 40 3 2 7 6" xfId="17524"/>
    <cellStyle name="Normal 40 3 2 7 6 2" xfId="32224"/>
    <cellStyle name="Normal 40 3 2 7 7" xfId="19731"/>
    <cellStyle name="Normal 40 3 2 7 7 2" xfId="33568"/>
    <cellStyle name="Normal 40 3 2 7 8" xfId="21939"/>
    <cellStyle name="Normal 40 3 2 7 8 2" xfId="34912"/>
    <cellStyle name="Normal 40 3 2 7 9" xfId="25093"/>
    <cellStyle name="Normal 40 3 2 8" xfId="4980"/>
    <cellStyle name="Normal 40 3 2 8 2" xfId="25438"/>
    <cellStyle name="Normal 40 3 2 9" xfId="9081"/>
    <cellStyle name="Normal 40 3 2 9 2" xfId="27064"/>
    <cellStyle name="Normal 40 3 3" xfId="2036"/>
    <cellStyle name="Normal 40 3 3 10" xfId="22459"/>
    <cellStyle name="Normal 40 3 3 2" xfId="5154"/>
    <cellStyle name="Normal 40 3 3 2 2" xfId="23844"/>
    <cellStyle name="Normal 40 3 3 3" xfId="7740"/>
    <cellStyle name="Normal 40 3 3 3 2" xfId="25852"/>
    <cellStyle name="Normal 40 3 3 4" xfId="9562"/>
    <cellStyle name="Normal 40 3 3 4 2" xfId="27350"/>
    <cellStyle name="Normal 40 3 3 5" xfId="11769"/>
    <cellStyle name="Normal 40 3 3 5 2" xfId="28694"/>
    <cellStyle name="Normal 40 3 3 6" xfId="14546"/>
    <cellStyle name="Normal 40 3 3 6 2" xfId="30301"/>
    <cellStyle name="Normal 40 3 3 7" xfId="13517"/>
    <cellStyle name="Normal 40 3 3 7 2" xfId="29720"/>
    <cellStyle name="Normal 40 3 3 8" xfId="18391"/>
    <cellStyle name="Normal 40 3 3 8 2" xfId="32726"/>
    <cellStyle name="Normal 40 3 3 9" xfId="20599"/>
    <cellStyle name="Normal 40 3 3 9 2" xfId="34070"/>
    <cellStyle name="Normal 40 3 4" xfId="2921"/>
    <cellStyle name="Normal 40 3 4 10" xfId="22855"/>
    <cellStyle name="Normal 40 3 4 2" xfId="5550"/>
    <cellStyle name="Normal 40 3 4 2 2" xfId="24420"/>
    <cellStyle name="Normal 40 3 4 3" xfId="8300"/>
    <cellStyle name="Normal 40 3 4 3 2" xfId="26270"/>
    <cellStyle name="Normal 40 3 4 4" xfId="10144"/>
    <cellStyle name="Normal 40 3 4 4 2" xfId="27614"/>
    <cellStyle name="Normal 40 3 4 5" xfId="12351"/>
    <cellStyle name="Normal 40 3 4 5 2" xfId="28958"/>
    <cellStyle name="Normal 40 3 4 6" xfId="15287"/>
    <cellStyle name="Normal 40 3 4 6 2" xfId="30641"/>
    <cellStyle name="Normal 40 3 4 7" xfId="16766"/>
    <cellStyle name="Normal 40 3 4 7 2" xfId="31646"/>
    <cellStyle name="Normal 40 3 4 8" xfId="18973"/>
    <cellStyle name="Normal 40 3 4 8 2" xfId="32990"/>
    <cellStyle name="Normal 40 3 4 9" xfId="21181"/>
    <cellStyle name="Normal 40 3 4 9 2" xfId="34334"/>
    <cellStyle name="Normal 40 3 5" xfId="3216"/>
    <cellStyle name="Normal 40 3 5 10" xfId="23048"/>
    <cellStyle name="Normal 40 3 5 2" xfId="5743"/>
    <cellStyle name="Normal 40 3 5 2 2" xfId="24613"/>
    <cellStyle name="Normal 40 3 5 3" xfId="8493"/>
    <cellStyle name="Normal 40 3 5 3 2" xfId="26412"/>
    <cellStyle name="Normal 40 3 5 4" xfId="10337"/>
    <cellStyle name="Normal 40 3 5 4 2" xfId="27756"/>
    <cellStyle name="Normal 40 3 5 5" xfId="12544"/>
    <cellStyle name="Normal 40 3 5 5 2" xfId="29100"/>
    <cellStyle name="Normal 40 3 5 6" xfId="15534"/>
    <cellStyle name="Normal 40 3 5 6 2" xfId="30814"/>
    <cellStyle name="Normal 40 3 5 7" xfId="16959"/>
    <cellStyle name="Normal 40 3 5 7 2" xfId="31788"/>
    <cellStyle name="Normal 40 3 5 8" xfId="19166"/>
    <cellStyle name="Normal 40 3 5 8 2" xfId="33132"/>
    <cellStyle name="Normal 40 3 5 9" xfId="21374"/>
    <cellStyle name="Normal 40 3 5 9 2" xfId="34476"/>
    <cellStyle name="Normal 40 3 6" xfId="1919"/>
    <cellStyle name="Normal 40 3 6 2" xfId="6054"/>
    <cellStyle name="Normal 40 3 6 2 2" xfId="25757"/>
    <cellStyle name="Normal 40 3 6 3" xfId="9466"/>
    <cellStyle name="Normal 40 3 6 3 2" xfId="27273"/>
    <cellStyle name="Normal 40 3 6 4" xfId="11673"/>
    <cellStyle name="Normal 40 3 6 4 2" xfId="28617"/>
    <cellStyle name="Normal 40 3 6 5" xfId="14441"/>
    <cellStyle name="Normal 40 3 6 5 2" xfId="30218"/>
    <cellStyle name="Normal 40 3 6 6" xfId="16494"/>
    <cellStyle name="Normal 40 3 6 6 2" xfId="31492"/>
    <cellStyle name="Normal 40 3 6 7" xfId="18295"/>
    <cellStyle name="Normal 40 3 6 7 2" xfId="32649"/>
    <cellStyle name="Normal 40 3 6 8" xfId="20503"/>
    <cellStyle name="Normal 40 3 6 8 2" xfId="33993"/>
    <cellStyle name="Normal 40 3 6 9" xfId="23317"/>
    <cellStyle name="Normal 40 3 7" xfId="3914"/>
    <cellStyle name="Normal 40 3 7 2" xfId="7040"/>
    <cellStyle name="Normal 40 3 7 2 2" xfId="26634"/>
    <cellStyle name="Normal 40 3 7 3" xfId="10688"/>
    <cellStyle name="Normal 40 3 7 3 2" xfId="27978"/>
    <cellStyle name="Normal 40 3 7 4" xfId="12895"/>
    <cellStyle name="Normal 40 3 7 4 2" xfId="29322"/>
    <cellStyle name="Normal 40 3 7 5" xfId="16032"/>
    <cellStyle name="Normal 40 3 7 5 2" xfId="31113"/>
    <cellStyle name="Normal 40 3 7 6" xfId="17310"/>
    <cellStyle name="Normal 40 3 7 6 2" xfId="32010"/>
    <cellStyle name="Normal 40 3 7 7" xfId="19517"/>
    <cellStyle name="Normal 40 3 7 7 2" xfId="33354"/>
    <cellStyle name="Normal 40 3 7 8" xfId="21725"/>
    <cellStyle name="Normal 40 3 7 8 2" xfId="34698"/>
    <cellStyle name="Normal 40 3 7 9" xfId="24879"/>
    <cellStyle name="Normal 40 3 8" xfId="4529"/>
    <cellStyle name="Normal 40 3 8 2" xfId="7241"/>
    <cellStyle name="Normal 40 3 8 2 2" xfId="26835"/>
    <cellStyle name="Normal 40 3 8 3" xfId="10889"/>
    <cellStyle name="Normal 40 3 8 3 2" xfId="28179"/>
    <cellStyle name="Normal 40 3 8 4" xfId="13096"/>
    <cellStyle name="Normal 40 3 8 4 2" xfId="29523"/>
    <cellStyle name="Normal 40 3 8 5" xfId="16427"/>
    <cellStyle name="Normal 40 3 8 5 2" xfId="31435"/>
    <cellStyle name="Normal 40 3 8 6" xfId="17511"/>
    <cellStyle name="Normal 40 3 8 6 2" xfId="32211"/>
    <cellStyle name="Normal 40 3 8 7" xfId="19718"/>
    <cellStyle name="Normal 40 3 8 7 2" xfId="33555"/>
    <cellStyle name="Normal 40 3 8 8" xfId="21926"/>
    <cellStyle name="Normal 40 3 8 8 2" xfId="34899"/>
    <cellStyle name="Normal 40 3 8 9" xfId="25080"/>
    <cellStyle name="Normal 40 3 9" xfId="4807"/>
    <cellStyle name="Normal 40 3 9 2" xfId="25291"/>
    <cellStyle name="Normal 40 4" xfId="1192"/>
    <cellStyle name="Normal 40 4 10" xfId="11206"/>
    <cellStyle name="Normal 40 4 10 2" xfId="28344"/>
    <cellStyle name="Normal 40 4 11" xfId="13852"/>
    <cellStyle name="Normal 40 4 11 2" xfId="29880"/>
    <cellStyle name="Normal 40 4 12" xfId="14345"/>
    <cellStyle name="Normal 40 4 12 2" xfId="30150"/>
    <cellStyle name="Normal 40 4 13" xfId="17828"/>
    <cellStyle name="Normal 40 4 13 2" xfId="32376"/>
    <cellStyle name="Normal 40 4 14" xfId="20036"/>
    <cellStyle name="Normal 40 4 14 2" xfId="33720"/>
    <cellStyle name="Normal 40 4 15" xfId="22169"/>
    <cellStyle name="Normal 40 4 2" xfId="2117"/>
    <cellStyle name="Normal 40 4 2 10" xfId="22524"/>
    <cellStyle name="Normal 40 4 2 2" xfId="5219"/>
    <cellStyle name="Normal 40 4 2 2 2" xfId="23911"/>
    <cellStyle name="Normal 40 4 2 3" xfId="7802"/>
    <cellStyle name="Normal 40 4 2 3 2" xfId="25919"/>
    <cellStyle name="Normal 40 4 2 4" xfId="9634"/>
    <cellStyle name="Normal 40 4 2 4 2" xfId="27392"/>
    <cellStyle name="Normal 40 4 2 5" xfId="11841"/>
    <cellStyle name="Normal 40 4 2 5 2" xfId="28736"/>
    <cellStyle name="Normal 40 4 2 6" xfId="14620"/>
    <cellStyle name="Normal 40 4 2 6 2" xfId="30344"/>
    <cellStyle name="Normal 40 4 2 7" xfId="15069"/>
    <cellStyle name="Normal 40 4 2 7 2" xfId="30481"/>
    <cellStyle name="Normal 40 4 2 8" xfId="18463"/>
    <cellStyle name="Normal 40 4 2 8 2" xfId="32768"/>
    <cellStyle name="Normal 40 4 2 9" xfId="20671"/>
    <cellStyle name="Normal 40 4 2 9 2" xfId="34112"/>
    <cellStyle name="Normal 40 4 3" xfId="2986"/>
    <cellStyle name="Normal 40 4 3 10" xfId="22912"/>
    <cellStyle name="Normal 40 4 3 2" xfId="5607"/>
    <cellStyle name="Normal 40 4 3 2 2" xfId="24477"/>
    <cellStyle name="Normal 40 4 3 3" xfId="8357"/>
    <cellStyle name="Normal 40 4 3 3 2" xfId="26302"/>
    <cellStyle name="Normal 40 4 3 4" xfId="10201"/>
    <cellStyle name="Normal 40 4 3 4 2" xfId="27646"/>
    <cellStyle name="Normal 40 4 3 5" xfId="12408"/>
    <cellStyle name="Normal 40 4 3 5 2" xfId="28990"/>
    <cellStyle name="Normal 40 4 3 6" xfId="15347"/>
    <cellStyle name="Normal 40 4 3 6 2" xfId="30674"/>
    <cellStyle name="Normal 40 4 3 7" xfId="16823"/>
    <cellStyle name="Normal 40 4 3 7 2" xfId="31678"/>
    <cellStyle name="Normal 40 4 3 8" xfId="19030"/>
    <cellStyle name="Normal 40 4 3 8 2" xfId="33022"/>
    <cellStyle name="Normal 40 4 3 9" xfId="21238"/>
    <cellStyle name="Normal 40 4 3 9 2" xfId="34366"/>
    <cellStyle name="Normal 40 4 4" xfId="3281"/>
    <cellStyle name="Normal 40 4 4 10" xfId="23080"/>
    <cellStyle name="Normal 40 4 4 2" xfId="5775"/>
    <cellStyle name="Normal 40 4 4 2 2" xfId="24645"/>
    <cellStyle name="Normal 40 4 4 3" xfId="8525"/>
    <cellStyle name="Normal 40 4 4 3 2" xfId="26444"/>
    <cellStyle name="Normal 40 4 4 4" xfId="10369"/>
    <cellStyle name="Normal 40 4 4 4 2" xfId="27788"/>
    <cellStyle name="Normal 40 4 4 5" xfId="12576"/>
    <cellStyle name="Normal 40 4 4 5 2" xfId="29132"/>
    <cellStyle name="Normal 40 4 4 6" xfId="15575"/>
    <cellStyle name="Normal 40 4 4 6 2" xfId="30850"/>
    <cellStyle name="Normal 40 4 4 7" xfId="16991"/>
    <cellStyle name="Normal 40 4 4 7 2" xfId="31820"/>
    <cellStyle name="Normal 40 4 4 8" xfId="19198"/>
    <cellStyle name="Normal 40 4 4 8 2" xfId="33164"/>
    <cellStyle name="Normal 40 4 4 9" xfId="21406"/>
    <cellStyle name="Normal 40 4 4 9 2" xfId="34508"/>
    <cellStyle name="Normal 40 4 5" xfId="3461"/>
    <cellStyle name="Normal 40 4 5 2" xfId="6119"/>
    <cellStyle name="Normal 40 4 5 2 2" xfId="26529"/>
    <cellStyle name="Normal 40 4 5 3" xfId="10454"/>
    <cellStyle name="Normal 40 4 5 3 2" xfId="27873"/>
    <cellStyle name="Normal 40 4 5 4" xfId="12661"/>
    <cellStyle name="Normal 40 4 5 4 2" xfId="29217"/>
    <cellStyle name="Normal 40 4 5 5" xfId="15705"/>
    <cellStyle name="Normal 40 4 5 5 2" xfId="30960"/>
    <cellStyle name="Normal 40 4 5 6" xfId="17076"/>
    <cellStyle name="Normal 40 4 5 6 2" xfId="31905"/>
    <cellStyle name="Normal 40 4 5 7" xfId="19283"/>
    <cellStyle name="Normal 40 4 5 7 2" xfId="33249"/>
    <cellStyle name="Normal 40 4 5 8" xfId="21491"/>
    <cellStyle name="Normal 40 4 5 8 2" xfId="34593"/>
    <cellStyle name="Normal 40 4 5 9" xfId="23382"/>
    <cellStyle name="Normal 40 4 6" xfId="2074"/>
    <cellStyle name="Normal 40 4 6 2" xfId="6508"/>
    <cellStyle name="Normal 40 4 6 2 2" xfId="25876"/>
    <cellStyle name="Normal 40 4 6 3" xfId="9591"/>
    <cellStyle name="Normal 40 4 6 3 2" xfId="27361"/>
    <cellStyle name="Normal 40 4 6 4" xfId="11798"/>
    <cellStyle name="Normal 40 4 6 4 2" xfId="28705"/>
    <cellStyle name="Normal 40 4 6 5" xfId="14577"/>
    <cellStyle name="Normal 40 4 6 5 2" xfId="30313"/>
    <cellStyle name="Normal 40 4 6 6" xfId="13340"/>
    <cellStyle name="Normal 40 4 6 6 2" xfId="29629"/>
    <cellStyle name="Normal 40 4 6 7" xfId="18420"/>
    <cellStyle name="Normal 40 4 6 7 2" xfId="32737"/>
    <cellStyle name="Normal 40 4 6 8" xfId="20628"/>
    <cellStyle name="Normal 40 4 6 8 2" xfId="34081"/>
    <cellStyle name="Normal 40 4 6 9" xfId="23868"/>
    <cellStyle name="Normal 40 4 7" xfId="4599"/>
    <cellStyle name="Normal 40 4 7 2" xfId="7272"/>
    <cellStyle name="Normal 40 4 7 2 2" xfId="26866"/>
    <cellStyle name="Normal 40 4 7 3" xfId="10920"/>
    <cellStyle name="Normal 40 4 7 3 2" xfId="28210"/>
    <cellStyle name="Normal 40 4 7 4" xfId="13127"/>
    <cellStyle name="Normal 40 4 7 4 2" xfId="29554"/>
    <cellStyle name="Normal 40 4 7 5" xfId="16476"/>
    <cellStyle name="Normal 40 4 7 5 2" xfId="31479"/>
    <cellStyle name="Normal 40 4 7 6" xfId="17542"/>
    <cellStyle name="Normal 40 4 7 6 2" xfId="32242"/>
    <cellStyle name="Normal 40 4 7 7" xfId="19749"/>
    <cellStyle name="Normal 40 4 7 7 2" xfId="33586"/>
    <cellStyle name="Normal 40 4 7 8" xfId="21957"/>
    <cellStyle name="Normal 40 4 7 8 2" xfId="34930"/>
    <cellStyle name="Normal 40 4 7 9" xfId="25111"/>
    <cellStyle name="Normal 40 4 8" xfId="4864"/>
    <cellStyle name="Normal 40 4 8 2" xfId="25356"/>
    <cellStyle name="Normal 40 4 9" xfId="8999"/>
    <cellStyle name="Normal 40 4 9 2" xfId="27000"/>
    <cellStyle name="Normal 40 5" xfId="1766"/>
    <cellStyle name="Normal 40 5 10" xfId="22343"/>
    <cellStyle name="Normal 40 5 2" xfId="5038"/>
    <cellStyle name="Normal 40 5 2 2" xfId="23714"/>
    <cellStyle name="Normal 40 5 3" xfId="7640"/>
    <cellStyle name="Normal 40 5 3 2" xfId="25694"/>
    <cellStyle name="Normal 40 5 4" xfId="9386"/>
    <cellStyle name="Normal 40 5 4 2" xfId="27210"/>
    <cellStyle name="Normal 40 5 5" xfId="11593"/>
    <cellStyle name="Normal 40 5 5 2" xfId="28554"/>
    <cellStyle name="Normal 40 5 6" xfId="14325"/>
    <cellStyle name="Normal 40 5 6 2" xfId="30132"/>
    <cellStyle name="Normal 40 5 7" xfId="15839"/>
    <cellStyle name="Normal 40 5 7 2" xfId="31036"/>
    <cellStyle name="Normal 40 5 8" xfId="18215"/>
    <cellStyle name="Normal 40 5 8 2" xfId="32586"/>
    <cellStyle name="Normal 40 5 9" xfId="20423"/>
    <cellStyle name="Normal 40 5 9 2" xfId="33930"/>
    <cellStyle name="Normal 40 6" xfId="2741"/>
    <cellStyle name="Normal 40 6 10" xfId="22741"/>
    <cellStyle name="Normal 40 6 2" xfId="5436"/>
    <cellStyle name="Normal 40 6 2 2" xfId="24306"/>
    <cellStyle name="Normal 40 6 3" xfId="8186"/>
    <cellStyle name="Normal 40 6 3 2" xfId="26182"/>
    <cellStyle name="Normal 40 6 4" xfId="10030"/>
    <cellStyle name="Normal 40 6 4 2" xfId="27526"/>
    <cellStyle name="Normal 40 6 5" xfId="12237"/>
    <cellStyle name="Normal 40 6 5 2" xfId="28870"/>
    <cellStyle name="Normal 40 6 6" xfId="15136"/>
    <cellStyle name="Normal 40 6 6 2" xfId="30531"/>
    <cellStyle name="Normal 40 6 7" xfId="16652"/>
    <cellStyle name="Normal 40 6 7 2" xfId="31558"/>
    <cellStyle name="Normal 40 6 8" xfId="18859"/>
    <cellStyle name="Normal 40 6 8 2" xfId="32902"/>
    <cellStyle name="Normal 40 6 9" xfId="21067"/>
    <cellStyle name="Normal 40 6 9 2" xfId="34246"/>
    <cellStyle name="Normal 40 7" xfId="2775"/>
    <cellStyle name="Normal 40 7 10" xfId="22754"/>
    <cellStyle name="Normal 40 7 2" xfId="5449"/>
    <cellStyle name="Normal 40 7 2 2" xfId="24319"/>
    <cellStyle name="Normal 40 7 3" xfId="8199"/>
    <cellStyle name="Normal 40 7 3 2" xfId="26195"/>
    <cellStyle name="Normal 40 7 4" xfId="10043"/>
    <cellStyle name="Normal 40 7 4 2" xfId="27539"/>
    <cellStyle name="Normal 40 7 5" xfId="12250"/>
    <cellStyle name="Normal 40 7 5 2" xfId="28883"/>
    <cellStyle name="Normal 40 7 6" xfId="15162"/>
    <cellStyle name="Normal 40 7 6 2" xfId="30550"/>
    <cellStyle name="Normal 40 7 7" xfId="16665"/>
    <cellStyle name="Normal 40 7 7 2" xfId="31571"/>
    <cellStyle name="Normal 40 7 8" xfId="18872"/>
    <cellStyle name="Normal 40 7 8 2" xfId="32915"/>
    <cellStyle name="Normal 40 7 9" xfId="21080"/>
    <cellStyle name="Normal 40 7 9 2" xfId="34259"/>
    <cellStyle name="Normal 40 8" xfId="1665"/>
    <cellStyle name="Normal 40 8 2" xfId="5938"/>
    <cellStyle name="Normal 40 8 2 2" xfId="25634"/>
    <cellStyle name="Normal 40 8 3" xfId="9319"/>
    <cellStyle name="Normal 40 8 3 2" xfId="27158"/>
    <cellStyle name="Normal 40 8 4" xfId="11526"/>
    <cellStyle name="Normal 40 8 4 2" xfId="28502"/>
    <cellStyle name="Normal 40 8 5" xfId="14241"/>
    <cellStyle name="Normal 40 8 5 2" xfId="30075"/>
    <cellStyle name="Normal 40 8 6" xfId="14233"/>
    <cellStyle name="Normal 40 8 6 2" xfId="30067"/>
    <cellStyle name="Normal 40 8 7" xfId="18148"/>
    <cellStyle name="Normal 40 8 7 2" xfId="32534"/>
    <cellStyle name="Normal 40 8 8" xfId="20356"/>
    <cellStyle name="Normal 40 8 8 2" xfId="33878"/>
    <cellStyle name="Normal 40 8 9" xfId="23201"/>
    <cellStyle name="Normal 40 9" xfId="4251"/>
    <cellStyle name="Normal 40 9 2" xfId="7144"/>
    <cellStyle name="Normal 40 9 2 2" xfId="26738"/>
    <cellStyle name="Normal 40 9 3" xfId="10792"/>
    <cellStyle name="Normal 40 9 3 2" xfId="28082"/>
    <cellStyle name="Normal 40 9 4" xfId="12999"/>
    <cellStyle name="Normal 40 9 4 2" xfId="29426"/>
    <cellStyle name="Normal 40 9 5" xfId="16242"/>
    <cellStyle name="Normal 40 9 5 2" xfId="31287"/>
    <cellStyle name="Normal 40 9 6" xfId="17414"/>
    <cellStyle name="Normal 40 9 6 2" xfId="32114"/>
    <cellStyle name="Normal 40 9 7" xfId="19621"/>
    <cellStyle name="Normal 40 9 7 2" xfId="33458"/>
    <cellStyle name="Normal 40 9 8" xfId="21829"/>
    <cellStyle name="Normal 40 9 8 2" xfId="34802"/>
    <cellStyle name="Normal 40 9 9" xfId="24983"/>
    <cellStyle name="Normal 41" xfId="152"/>
    <cellStyle name="Normal 41 2" xfId="37539"/>
    <cellStyle name="Normal 42" xfId="866"/>
    <cellStyle name="Normal 42 2" xfId="38067"/>
    <cellStyle name="Normal 42 2 2" xfId="38643"/>
    <cellStyle name="Normal 43" xfId="693"/>
    <cellStyle name="Normal 43 2" xfId="37901"/>
    <cellStyle name="Normal 43 2 2" xfId="38518"/>
    <cellStyle name="Normal 44" xfId="674"/>
    <cellStyle name="Normal 44 2" xfId="37900"/>
    <cellStyle name="Normal 44 2 2" xfId="38517"/>
    <cellStyle name="Normal 45" xfId="872"/>
    <cellStyle name="Normal 45 2" xfId="38068"/>
    <cellStyle name="Normal 45 2 2" xfId="38644"/>
    <cellStyle name="Normal 46" xfId="880"/>
    <cellStyle name="Normal 46 2" xfId="38069"/>
    <cellStyle name="Normal 46 2 2" xfId="38645"/>
    <cellStyle name="Normal 47" xfId="890"/>
    <cellStyle name="Normal 47 2" xfId="38070"/>
    <cellStyle name="Normal 47 2 2" xfId="38646"/>
    <cellStyle name="Normal 48" xfId="1396"/>
    <cellStyle name="Normal 49" xfId="4659"/>
    <cellStyle name="Normal 5" xfId="408"/>
    <cellStyle name="Normal 5 2" xfId="37793"/>
    <cellStyle name="Normal 5 2 2" xfId="38413"/>
    <cellStyle name="Normal 50" xfId="21964"/>
    <cellStyle name="Normal 51" xfId="37443"/>
    <cellStyle name="Normal 52" xfId="15"/>
    <cellStyle name="Normal 6" xfId="411"/>
    <cellStyle name="Normal 6 2" xfId="455"/>
    <cellStyle name="Normal 6 2 2" xfId="37805"/>
    <cellStyle name="Normal 6 2 2 2" xfId="38424"/>
    <cellStyle name="Normal 6 3" xfId="504"/>
    <cellStyle name="Normal 6 3 2" xfId="37828"/>
    <cellStyle name="Normal 6 3 2 2" xfId="38448"/>
    <cellStyle name="Normal 6 4" xfId="588"/>
    <cellStyle name="Normal 6 4 2" xfId="37864"/>
    <cellStyle name="Normal 6 4 2 2" xfId="38481"/>
    <cellStyle name="Normal 6 5" xfId="590"/>
    <cellStyle name="Normal 6 5 2" xfId="37866"/>
    <cellStyle name="Normal 6 5 2 2" xfId="38483"/>
    <cellStyle name="Normal 6 6" xfId="624"/>
    <cellStyle name="Normal 6 6 2" xfId="37869"/>
    <cellStyle name="Normal 6 6 2 2" xfId="38486"/>
    <cellStyle name="Normal 6 7" xfId="37794"/>
    <cellStyle name="Normal 6 7 2" xfId="38414"/>
    <cellStyle name="Normal 7" xfId="633"/>
    <cellStyle name="Normal 7 10" xfId="1101"/>
    <cellStyle name="Normal 7 10 10" xfId="8908"/>
    <cellStyle name="Normal 7 10 10 2" xfId="26942"/>
    <cellStyle name="Normal 7 10 11" xfId="11115"/>
    <cellStyle name="Normal 7 10 11 2" xfId="28286"/>
    <cellStyle name="Normal 7 10 12" xfId="13761"/>
    <cellStyle name="Normal 7 10 12 2" xfId="29822"/>
    <cellStyle name="Normal 7 10 13" xfId="16137"/>
    <cellStyle name="Normal 7 10 13 2" xfId="31201"/>
    <cellStyle name="Normal 7 10 14" xfId="17737"/>
    <cellStyle name="Normal 7 10 14 2" xfId="32318"/>
    <cellStyle name="Normal 7 10 15" xfId="19945"/>
    <cellStyle name="Normal 7 10 15 2" xfId="33662"/>
    <cellStyle name="Normal 7 10 16" xfId="22086"/>
    <cellStyle name="Normal 7 10 2" xfId="1249"/>
    <cellStyle name="Normal 7 10 2 10" xfId="11262"/>
    <cellStyle name="Normal 7 10 2 10 2" xfId="28382"/>
    <cellStyle name="Normal 7 10 2 11" xfId="13908"/>
    <cellStyle name="Normal 7 10 2 11 2" xfId="29918"/>
    <cellStyle name="Normal 7 10 2 12" xfId="15999"/>
    <cellStyle name="Normal 7 10 2 12 2" xfId="31088"/>
    <cellStyle name="Normal 7 10 2 13" xfId="17884"/>
    <cellStyle name="Normal 7 10 2 13 2" xfId="32414"/>
    <cellStyle name="Normal 7 10 2 14" xfId="20092"/>
    <cellStyle name="Normal 7 10 2 14 2" xfId="33758"/>
    <cellStyle name="Normal 7 10 2 15" xfId="22259"/>
    <cellStyle name="Normal 7 10 2 2" xfId="2208"/>
    <cellStyle name="Normal 7 10 2 2 10" xfId="22580"/>
    <cellStyle name="Normal 7 10 2 2 2" xfId="5275"/>
    <cellStyle name="Normal 7 10 2 2 2 2" xfId="24002"/>
    <cellStyle name="Normal 7 10 2 2 3" xfId="7892"/>
    <cellStyle name="Normal 7 10 2 2 3 2" xfId="26010"/>
    <cellStyle name="Normal 7 10 2 2 4" xfId="9725"/>
    <cellStyle name="Normal 7 10 2 2 4 2" xfId="27431"/>
    <cellStyle name="Normal 7 10 2 2 5" xfId="11932"/>
    <cellStyle name="Normal 7 10 2 2 5 2" xfId="28775"/>
    <cellStyle name="Normal 7 10 2 2 6" xfId="14711"/>
    <cellStyle name="Normal 7 10 2 2 6 2" xfId="30383"/>
    <cellStyle name="Normal 7 10 2 2 7" xfId="15027"/>
    <cellStyle name="Normal 7 10 2 2 7 2" xfId="30452"/>
    <cellStyle name="Normal 7 10 2 2 8" xfId="18554"/>
    <cellStyle name="Normal 7 10 2 2 8 2" xfId="32807"/>
    <cellStyle name="Normal 7 10 2 2 9" xfId="20762"/>
    <cellStyle name="Normal 7 10 2 2 9 2" xfId="34151"/>
    <cellStyle name="Normal 7 10 2 3" xfId="3042"/>
    <cellStyle name="Normal 7 10 2 3 10" xfId="22950"/>
    <cellStyle name="Normal 7 10 2 3 2" xfId="5645"/>
    <cellStyle name="Normal 7 10 2 3 2 2" xfId="24515"/>
    <cellStyle name="Normal 7 10 2 3 3" xfId="8395"/>
    <cellStyle name="Normal 7 10 2 3 3 2" xfId="26340"/>
    <cellStyle name="Normal 7 10 2 3 4" xfId="10239"/>
    <cellStyle name="Normal 7 10 2 3 4 2" xfId="27684"/>
    <cellStyle name="Normal 7 10 2 3 5" xfId="12446"/>
    <cellStyle name="Normal 7 10 2 3 5 2" xfId="29028"/>
    <cellStyle name="Normal 7 10 2 3 6" xfId="15396"/>
    <cellStyle name="Normal 7 10 2 3 6 2" xfId="30720"/>
    <cellStyle name="Normal 7 10 2 3 7" xfId="16861"/>
    <cellStyle name="Normal 7 10 2 3 7 2" xfId="31716"/>
    <cellStyle name="Normal 7 10 2 3 8" xfId="19068"/>
    <cellStyle name="Normal 7 10 2 3 8 2" xfId="33060"/>
    <cellStyle name="Normal 7 10 2 3 9" xfId="21276"/>
    <cellStyle name="Normal 7 10 2 3 9 2" xfId="34404"/>
    <cellStyle name="Normal 7 10 2 4" xfId="3337"/>
    <cellStyle name="Normal 7 10 2 4 10" xfId="23118"/>
    <cellStyle name="Normal 7 10 2 4 2" xfId="5813"/>
    <cellStyle name="Normal 7 10 2 4 2 2" xfId="24683"/>
    <cellStyle name="Normal 7 10 2 4 3" xfId="8563"/>
    <cellStyle name="Normal 7 10 2 4 3 2" xfId="26482"/>
    <cellStyle name="Normal 7 10 2 4 4" xfId="10407"/>
    <cellStyle name="Normal 7 10 2 4 4 2" xfId="27826"/>
    <cellStyle name="Normal 7 10 2 4 5" xfId="12614"/>
    <cellStyle name="Normal 7 10 2 4 5 2" xfId="29170"/>
    <cellStyle name="Normal 7 10 2 4 6" xfId="15623"/>
    <cellStyle name="Normal 7 10 2 4 6 2" xfId="30894"/>
    <cellStyle name="Normal 7 10 2 4 7" xfId="17029"/>
    <cellStyle name="Normal 7 10 2 4 7 2" xfId="31858"/>
    <cellStyle name="Normal 7 10 2 4 8" xfId="19236"/>
    <cellStyle name="Normal 7 10 2 4 8 2" xfId="33202"/>
    <cellStyle name="Normal 7 10 2 4 9" xfId="21444"/>
    <cellStyle name="Normal 7 10 2 4 9 2" xfId="34546"/>
    <cellStyle name="Normal 7 10 2 5" xfId="3551"/>
    <cellStyle name="Normal 7 10 2 5 2" xfId="6175"/>
    <cellStyle name="Normal 7 10 2 5 2 2" xfId="26567"/>
    <cellStyle name="Normal 7 10 2 5 3" xfId="10544"/>
    <cellStyle name="Normal 7 10 2 5 3 2" xfId="27911"/>
    <cellStyle name="Normal 7 10 2 5 4" xfId="12751"/>
    <cellStyle name="Normal 7 10 2 5 4 2" xfId="29255"/>
    <cellStyle name="Normal 7 10 2 5 5" xfId="15795"/>
    <cellStyle name="Normal 7 10 2 5 5 2" xfId="30998"/>
    <cellStyle name="Normal 7 10 2 5 6" xfId="17166"/>
    <cellStyle name="Normal 7 10 2 5 6 2" xfId="31943"/>
    <cellStyle name="Normal 7 10 2 5 7" xfId="19373"/>
    <cellStyle name="Normal 7 10 2 5 7 2" xfId="33287"/>
    <cellStyle name="Normal 7 10 2 5 8" xfId="21581"/>
    <cellStyle name="Normal 7 10 2 5 8 2" xfId="34631"/>
    <cellStyle name="Normal 7 10 2 5 9" xfId="23438"/>
    <cellStyle name="Normal 7 10 2 6" xfId="1541"/>
    <cellStyle name="Normal 7 10 2 6 2" xfId="6332"/>
    <cellStyle name="Normal 7 10 2 6 2 2" xfId="25565"/>
    <cellStyle name="Normal 7 10 2 6 3" xfId="9240"/>
    <cellStyle name="Normal 7 10 2 6 3 2" xfId="27107"/>
    <cellStyle name="Normal 7 10 2 6 4" xfId="11447"/>
    <cellStyle name="Normal 7 10 2 6 4 2" xfId="28451"/>
    <cellStyle name="Normal 7 10 2 6 5" xfId="14141"/>
    <cellStyle name="Normal 7 10 2 6 5 2" xfId="30009"/>
    <cellStyle name="Normal 7 10 2 6 6" xfId="15958"/>
    <cellStyle name="Normal 7 10 2 6 6 2" xfId="31078"/>
    <cellStyle name="Normal 7 10 2 6 7" xfId="18069"/>
    <cellStyle name="Normal 7 10 2 6 7 2" xfId="32483"/>
    <cellStyle name="Normal 7 10 2 6 8" xfId="20277"/>
    <cellStyle name="Normal 7 10 2 6 8 2" xfId="33827"/>
    <cellStyle name="Normal 7 10 2 6 9" xfId="23595"/>
    <cellStyle name="Normal 7 10 2 7" xfId="4423"/>
    <cellStyle name="Normal 7 10 2 7 2" xfId="7201"/>
    <cellStyle name="Normal 7 10 2 7 2 2" xfId="26795"/>
    <cellStyle name="Normal 7 10 2 7 3" xfId="10849"/>
    <cellStyle name="Normal 7 10 2 7 3 2" xfId="28139"/>
    <cellStyle name="Normal 7 10 2 7 4" xfId="13056"/>
    <cellStyle name="Normal 7 10 2 7 4 2" xfId="29483"/>
    <cellStyle name="Normal 7 10 2 7 5" xfId="16352"/>
    <cellStyle name="Normal 7 10 2 7 5 2" xfId="31376"/>
    <cellStyle name="Normal 7 10 2 7 6" xfId="17471"/>
    <cellStyle name="Normal 7 10 2 7 6 2" xfId="32171"/>
    <cellStyle name="Normal 7 10 2 7 7" xfId="19678"/>
    <cellStyle name="Normal 7 10 2 7 7 2" xfId="33515"/>
    <cellStyle name="Normal 7 10 2 7 8" xfId="21886"/>
    <cellStyle name="Normal 7 10 2 7 8 2" xfId="34859"/>
    <cellStyle name="Normal 7 10 2 7 9" xfId="25040"/>
    <cellStyle name="Normal 7 10 2 8" xfId="4954"/>
    <cellStyle name="Normal 7 10 2 8 2" xfId="25412"/>
    <cellStyle name="Normal 7 10 2 9" xfId="9055"/>
    <cellStyle name="Normal 7 10 2 9 2" xfId="27038"/>
    <cellStyle name="Normal 7 10 3" xfId="2010"/>
    <cellStyle name="Normal 7 10 3 10" xfId="22433"/>
    <cellStyle name="Normal 7 10 3 2" xfId="5128"/>
    <cellStyle name="Normal 7 10 3 2 2" xfId="23818"/>
    <cellStyle name="Normal 7 10 3 3" xfId="7714"/>
    <cellStyle name="Normal 7 10 3 3 2" xfId="25826"/>
    <cellStyle name="Normal 7 10 3 4" xfId="9536"/>
    <cellStyle name="Normal 7 10 3 4 2" xfId="27324"/>
    <cellStyle name="Normal 7 10 3 5" xfId="11743"/>
    <cellStyle name="Normal 7 10 3 5 2" xfId="28668"/>
    <cellStyle name="Normal 7 10 3 6" xfId="14520"/>
    <cellStyle name="Normal 7 10 3 6 2" xfId="30275"/>
    <cellStyle name="Normal 7 10 3 7" xfId="15038"/>
    <cellStyle name="Normal 7 10 3 7 2" xfId="30458"/>
    <cellStyle name="Normal 7 10 3 8" xfId="18365"/>
    <cellStyle name="Normal 7 10 3 8 2" xfId="32700"/>
    <cellStyle name="Normal 7 10 3 9" xfId="20573"/>
    <cellStyle name="Normal 7 10 3 9 2" xfId="34044"/>
    <cellStyle name="Normal 7 10 4" xfId="2895"/>
    <cellStyle name="Normal 7 10 4 10" xfId="22829"/>
    <cellStyle name="Normal 7 10 4 2" xfId="5524"/>
    <cellStyle name="Normal 7 10 4 2 2" xfId="24394"/>
    <cellStyle name="Normal 7 10 4 3" xfId="8274"/>
    <cellStyle name="Normal 7 10 4 3 2" xfId="26244"/>
    <cellStyle name="Normal 7 10 4 4" xfId="10118"/>
    <cellStyle name="Normal 7 10 4 4 2" xfId="27588"/>
    <cellStyle name="Normal 7 10 4 5" xfId="12325"/>
    <cellStyle name="Normal 7 10 4 5 2" xfId="28932"/>
    <cellStyle name="Normal 7 10 4 6" xfId="15261"/>
    <cellStyle name="Normal 7 10 4 6 2" xfId="30615"/>
    <cellStyle name="Normal 7 10 4 7" xfId="16740"/>
    <cellStyle name="Normal 7 10 4 7 2" xfId="31620"/>
    <cellStyle name="Normal 7 10 4 8" xfId="18947"/>
    <cellStyle name="Normal 7 10 4 8 2" xfId="32964"/>
    <cellStyle name="Normal 7 10 4 9" xfId="21155"/>
    <cellStyle name="Normal 7 10 4 9 2" xfId="34308"/>
    <cellStyle name="Normal 7 10 5" xfId="3190"/>
    <cellStyle name="Normal 7 10 5 10" xfId="23022"/>
    <cellStyle name="Normal 7 10 5 2" xfId="5717"/>
    <cellStyle name="Normal 7 10 5 2 2" xfId="24587"/>
    <cellStyle name="Normal 7 10 5 3" xfId="8467"/>
    <cellStyle name="Normal 7 10 5 3 2" xfId="26386"/>
    <cellStyle name="Normal 7 10 5 4" xfId="10311"/>
    <cellStyle name="Normal 7 10 5 4 2" xfId="27730"/>
    <cellStyle name="Normal 7 10 5 5" xfId="12518"/>
    <cellStyle name="Normal 7 10 5 5 2" xfId="29074"/>
    <cellStyle name="Normal 7 10 5 6" xfId="15508"/>
    <cellStyle name="Normal 7 10 5 6 2" xfId="30788"/>
    <cellStyle name="Normal 7 10 5 7" xfId="16933"/>
    <cellStyle name="Normal 7 10 5 7 2" xfId="31762"/>
    <cellStyle name="Normal 7 10 5 8" xfId="19140"/>
    <cellStyle name="Normal 7 10 5 8 2" xfId="33106"/>
    <cellStyle name="Normal 7 10 5 9" xfId="21348"/>
    <cellStyle name="Normal 7 10 5 9 2" xfId="34450"/>
    <cellStyle name="Normal 7 10 6" xfId="1791"/>
    <cellStyle name="Normal 7 10 6 2" xfId="6028"/>
    <cellStyle name="Normal 7 10 6 2 2" xfId="25710"/>
    <cellStyle name="Normal 7 10 6 3" xfId="9403"/>
    <cellStyle name="Normal 7 10 6 3 2" xfId="27226"/>
    <cellStyle name="Normal 7 10 6 4" xfId="11610"/>
    <cellStyle name="Normal 7 10 6 4 2" xfId="28570"/>
    <cellStyle name="Normal 7 10 6 5" xfId="14347"/>
    <cellStyle name="Normal 7 10 6 5 2" xfId="30152"/>
    <cellStyle name="Normal 7 10 6 6" xfId="14782"/>
    <cellStyle name="Normal 7 10 6 6 2" xfId="30420"/>
    <cellStyle name="Normal 7 10 6 7" xfId="18232"/>
    <cellStyle name="Normal 7 10 6 7 2" xfId="32602"/>
    <cellStyle name="Normal 7 10 6 8" xfId="20440"/>
    <cellStyle name="Normal 7 10 6 8 2" xfId="33946"/>
    <cellStyle name="Normal 7 10 6 9" xfId="23291"/>
    <cellStyle name="Normal 7 10 7" xfId="4035"/>
    <cellStyle name="Normal 7 10 7 2" xfId="7082"/>
    <cellStyle name="Normal 7 10 7 2 2" xfId="26676"/>
    <cellStyle name="Normal 7 10 7 3" xfId="10730"/>
    <cellStyle name="Normal 7 10 7 3 2" xfId="28020"/>
    <cellStyle name="Normal 7 10 7 4" xfId="12937"/>
    <cellStyle name="Normal 7 10 7 4 2" xfId="29364"/>
    <cellStyle name="Normal 7 10 7 5" xfId="16109"/>
    <cellStyle name="Normal 7 10 7 5 2" xfId="31177"/>
    <cellStyle name="Normal 7 10 7 6" xfId="17352"/>
    <cellStyle name="Normal 7 10 7 6 2" xfId="32052"/>
    <cellStyle name="Normal 7 10 7 7" xfId="19559"/>
    <cellStyle name="Normal 7 10 7 7 2" xfId="33396"/>
    <cellStyle name="Normal 7 10 7 8" xfId="21767"/>
    <cellStyle name="Normal 7 10 7 8 2" xfId="34740"/>
    <cellStyle name="Normal 7 10 7 9" xfId="24921"/>
    <cellStyle name="Normal 7 10 8" xfId="3665"/>
    <cellStyle name="Normal 7 10 8 2" xfId="6956"/>
    <cellStyle name="Normal 7 10 8 2 2" xfId="26601"/>
    <cellStyle name="Normal 7 10 8 3" xfId="10604"/>
    <cellStyle name="Normal 7 10 8 3 2" xfId="27945"/>
    <cellStyle name="Normal 7 10 8 4" xfId="12811"/>
    <cellStyle name="Normal 7 10 8 4 2" xfId="29289"/>
    <cellStyle name="Normal 7 10 8 5" xfId="15877"/>
    <cellStyle name="Normal 7 10 8 5 2" xfId="31044"/>
    <cellStyle name="Normal 7 10 8 6" xfId="17226"/>
    <cellStyle name="Normal 7 10 8 6 2" xfId="31977"/>
    <cellStyle name="Normal 7 10 8 7" xfId="19433"/>
    <cellStyle name="Normal 7 10 8 7 2" xfId="33321"/>
    <cellStyle name="Normal 7 10 8 8" xfId="21641"/>
    <cellStyle name="Normal 7 10 8 8 2" xfId="34665"/>
    <cellStyle name="Normal 7 10 8 9" xfId="24795"/>
    <cellStyle name="Normal 7 10 9" xfId="4781"/>
    <cellStyle name="Normal 7 10 9 2" xfId="25265"/>
    <cellStyle name="Normal 7 11" xfId="1166"/>
    <cellStyle name="Normal 7 11 10" xfId="11180"/>
    <cellStyle name="Normal 7 11 10 2" xfId="28318"/>
    <cellStyle name="Normal 7 11 11" xfId="13826"/>
    <cellStyle name="Normal 7 11 11 2" xfId="29854"/>
    <cellStyle name="Normal 7 11 12" xfId="15830"/>
    <cellStyle name="Normal 7 11 12 2" xfId="31031"/>
    <cellStyle name="Normal 7 11 13" xfId="17802"/>
    <cellStyle name="Normal 7 11 13 2" xfId="32350"/>
    <cellStyle name="Normal 7 11 14" xfId="20010"/>
    <cellStyle name="Normal 7 11 14 2" xfId="33694"/>
    <cellStyle name="Normal 7 11 15" xfId="22143"/>
    <cellStyle name="Normal 7 11 2" xfId="2091"/>
    <cellStyle name="Normal 7 11 2 10" xfId="22498"/>
    <cellStyle name="Normal 7 11 2 2" xfId="5193"/>
    <cellStyle name="Normal 7 11 2 2 2" xfId="23885"/>
    <cellStyle name="Normal 7 11 2 3" xfId="7776"/>
    <cellStyle name="Normal 7 11 2 3 2" xfId="25893"/>
    <cellStyle name="Normal 7 11 2 4" xfId="9608"/>
    <cellStyle name="Normal 7 11 2 4 2" xfId="27366"/>
    <cellStyle name="Normal 7 11 2 5" xfId="11815"/>
    <cellStyle name="Normal 7 11 2 5 2" xfId="28710"/>
    <cellStyle name="Normal 7 11 2 6" xfId="14594"/>
    <cellStyle name="Normal 7 11 2 6 2" xfId="30318"/>
    <cellStyle name="Normal 7 11 2 7" xfId="13364"/>
    <cellStyle name="Normal 7 11 2 7 2" xfId="29640"/>
    <cellStyle name="Normal 7 11 2 8" xfId="18437"/>
    <cellStyle name="Normal 7 11 2 8 2" xfId="32742"/>
    <cellStyle name="Normal 7 11 2 9" xfId="20645"/>
    <cellStyle name="Normal 7 11 2 9 2" xfId="34086"/>
    <cellStyle name="Normal 7 11 3" xfId="2960"/>
    <cellStyle name="Normal 7 11 3 10" xfId="22886"/>
    <cellStyle name="Normal 7 11 3 2" xfId="5581"/>
    <cellStyle name="Normal 7 11 3 2 2" xfId="24451"/>
    <cellStyle name="Normal 7 11 3 3" xfId="8331"/>
    <cellStyle name="Normal 7 11 3 3 2" xfId="26276"/>
    <cellStyle name="Normal 7 11 3 4" xfId="10175"/>
    <cellStyle name="Normal 7 11 3 4 2" xfId="27620"/>
    <cellStyle name="Normal 7 11 3 5" xfId="12382"/>
    <cellStyle name="Normal 7 11 3 5 2" xfId="28964"/>
    <cellStyle name="Normal 7 11 3 6" xfId="15321"/>
    <cellStyle name="Normal 7 11 3 6 2" xfId="30648"/>
    <cellStyle name="Normal 7 11 3 7" xfId="16797"/>
    <cellStyle name="Normal 7 11 3 7 2" xfId="31652"/>
    <cellStyle name="Normal 7 11 3 8" xfId="19004"/>
    <cellStyle name="Normal 7 11 3 8 2" xfId="32996"/>
    <cellStyle name="Normal 7 11 3 9" xfId="21212"/>
    <cellStyle name="Normal 7 11 3 9 2" xfId="34340"/>
    <cellStyle name="Normal 7 11 4" xfId="3255"/>
    <cellStyle name="Normal 7 11 4 10" xfId="23054"/>
    <cellStyle name="Normal 7 11 4 2" xfId="5749"/>
    <cellStyle name="Normal 7 11 4 2 2" xfId="24619"/>
    <cellStyle name="Normal 7 11 4 3" xfId="8499"/>
    <cellStyle name="Normal 7 11 4 3 2" xfId="26418"/>
    <cellStyle name="Normal 7 11 4 4" xfId="10343"/>
    <cellStyle name="Normal 7 11 4 4 2" xfId="27762"/>
    <cellStyle name="Normal 7 11 4 5" xfId="12550"/>
    <cellStyle name="Normal 7 11 4 5 2" xfId="29106"/>
    <cellStyle name="Normal 7 11 4 6" xfId="15549"/>
    <cellStyle name="Normal 7 11 4 6 2" xfId="30824"/>
    <cellStyle name="Normal 7 11 4 7" xfId="16965"/>
    <cellStyle name="Normal 7 11 4 7 2" xfId="31794"/>
    <cellStyle name="Normal 7 11 4 8" xfId="19172"/>
    <cellStyle name="Normal 7 11 4 8 2" xfId="33138"/>
    <cellStyle name="Normal 7 11 4 9" xfId="21380"/>
    <cellStyle name="Normal 7 11 4 9 2" xfId="34482"/>
    <cellStyle name="Normal 7 11 5" xfId="1915"/>
    <cellStyle name="Normal 7 11 5 2" xfId="6093"/>
    <cellStyle name="Normal 7 11 5 2 2" xfId="25756"/>
    <cellStyle name="Normal 7 11 5 3" xfId="9463"/>
    <cellStyle name="Normal 7 11 5 3 2" xfId="27272"/>
    <cellStyle name="Normal 7 11 5 4" xfId="11670"/>
    <cellStyle name="Normal 7 11 5 4 2" xfId="28616"/>
    <cellStyle name="Normal 7 11 5 5" xfId="14437"/>
    <cellStyle name="Normal 7 11 5 5 2" xfId="30217"/>
    <cellStyle name="Normal 7 11 5 6" xfId="15882"/>
    <cellStyle name="Normal 7 11 5 6 2" xfId="31045"/>
    <cellStyle name="Normal 7 11 5 7" xfId="18292"/>
    <cellStyle name="Normal 7 11 5 7 2" xfId="32648"/>
    <cellStyle name="Normal 7 11 5 8" xfId="20500"/>
    <cellStyle name="Normal 7 11 5 8 2" xfId="33992"/>
    <cellStyle name="Normal 7 11 5 9" xfId="23356"/>
    <cellStyle name="Normal 7 11 6" xfId="4190"/>
    <cellStyle name="Normal 7 11 6 2" xfId="7122"/>
    <cellStyle name="Normal 7 11 6 2 2" xfId="26716"/>
    <cellStyle name="Normal 7 11 6 3" xfId="10770"/>
    <cellStyle name="Normal 7 11 6 3 2" xfId="28060"/>
    <cellStyle name="Normal 7 11 6 4" xfId="12977"/>
    <cellStyle name="Normal 7 11 6 4 2" xfId="29404"/>
    <cellStyle name="Normal 7 11 6 5" xfId="16200"/>
    <cellStyle name="Normal 7 11 6 5 2" xfId="31249"/>
    <cellStyle name="Normal 7 11 6 6" xfId="17392"/>
    <cellStyle name="Normal 7 11 6 6 2" xfId="32092"/>
    <cellStyle name="Normal 7 11 6 7" xfId="19599"/>
    <cellStyle name="Normal 7 11 6 7 2" xfId="33436"/>
    <cellStyle name="Normal 7 11 6 8" xfId="21807"/>
    <cellStyle name="Normal 7 11 6 8 2" xfId="34780"/>
    <cellStyle name="Normal 7 11 6 9" xfId="24961"/>
    <cellStyle name="Normal 7 11 7" xfId="1930"/>
    <cellStyle name="Normal 7 11 7 2" xfId="6461"/>
    <cellStyle name="Normal 7 11 7 2 2" xfId="25761"/>
    <cellStyle name="Normal 7 11 7 3" xfId="9470"/>
    <cellStyle name="Normal 7 11 7 3 2" xfId="27277"/>
    <cellStyle name="Normal 7 11 7 4" xfId="11677"/>
    <cellStyle name="Normal 7 11 7 4 2" xfId="28621"/>
    <cellStyle name="Normal 7 11 7 5" xfId="14448"/>
    <cellStyle name="Normal 7 11 7 5 2" xfId="30224"/>
    <cellStyle name="Normal 7 11 7 6" xfId="13602"/>
    <cellStyle name="Normal 7 11 7 6 2" xfId="29755"/>
    <cellStyle name="Normal 7 11 7 7" xfId="18299"/>
    <cellStyle name="Normal 7 11 7 7 2" xfId="32653"/>
    <cellStyle name="Normal 7 11 7 8" xfId="20507"/>
    <cellStyle name="Normal 7 11 7 8 2" xfId="33997"/>
    <cellStyle name="Normal 7 11 7 9" xfId="23756"/>
    <cellStyle name="Normal 7 11 8" xfId="4838"/>
    <cellStyle name="Normal 7 11 8 2" xfId="25330"/>
    <cellStyle name="Normal 7 11 9" xfId="8973"/>
    <cellStyle name="Normal 7 11 9 2" xfId="26974"/>
    <cellStyle name="Normal 7 12" xfId="1738"/>
    <cellStyle name="Normal 7 12 10" xfId="22317"/>
    <cellStyle name="Normal 7 12 2" xfId="5012"/>
    <cellStyle name="Normal 7 12 2 2" xfId="23687"/>
    <cellStyle name="Normal 7 12 3" xfId="7614"/>
    <cellStyle name="Normal 7 12 3 2" xfId="25666"/>
    <cellStyle name="Normal 7 12 4" xfId="9358"/>
    <cellStyle name="Normal 7 12 4 2" xfId="27182"/>
    <cellStyle name="Normal 7 12 5" xfId="11565"/>
    <cellStyle name="Normal 7 12 5 2" xfId="28526"/>
    <cellStyle name="Normal 7 12 6" xfId="14297"/>
    <cellStyle name="Normal 7 12 6 2" xfId="30104"/>
    <cellStyle name="Normal 7 12 7" xfId="14432"/>
    <cellStyle name="Normal 7 12 7 2" xfId="30212"/>
    <cellStyle name="Normal 7 12 8" xfId="18187"/>
    <cellStyle name="Normal 7 12 8 2" xfId="32558"/>
    <cellStyle name="Normal 7 12 9" xfId="20395"/>
    <cellStyle name="Normal 7 12 9 2" xfId="33902"/>
    <cellStyle name="Normal 7 13" xfId="2715"/>
    <cellStyle name="Normal 7 13 10" xfId="22715"/>
    <cellStyle name="Normal 7 13 2" xfId="5410"/>
    <cellStyle name="Normal 7 13 2 2" xfId="24280"/>
    <cellStyle name="Normal 7 13 3" xfId="8160"/>
    <cellStyle name="Normal 7 13 3 2" xfId="26156"/>
    <cellStyle name="Normal 7 13 4" xfId="10004"/>
    <cellStyle name="Normal 7 13 4 2" xfId="27500"/>
    <cellStyle name="Normal 7 13 5" xfId="12211"/>
    <cellStyle name="Normal 7 13 5 2" xfId="28844"/>
    <cellStyle name="Normal 7 13 6" xfId="15110"/>
    <cellStyle name="Normal 7 13 6 2" xfId="30505"/>
    <cellStyle name="Normal 7 13 7" xfId="16626"/>
    <cellStyle name="Normal 7 13 7 2" xfId="31532"/>
    <cellStyle name="Normal 7 13 8" xfId="18833"/>
    <cellStyle name="Normal 7 13 8 2" xfId="32876"/>
    <cellStyle name="Normal 7 13 9" xfId="21041"/>
    <cellStyle name="Normal 7 13 9 2" xfId="34220"/>
    <cellStyle name="Normal 7 14" xfId="2611"/>
    <cellStyle name="Normal 7 14 10" xfId="22687"/>
    <cellStyle name="Normal 7 14 2" xfId="5382"/>
    <cellStyle name="Normal 7 14 2 2" xfId="24252"/>
    <cellStyle name="Normal 7 14 3" xfId="8132"/>
    <cellStyle name="Normal 7 14 3 2" xfId="26128"/>
    <cellStyle name="Normal 7 14 4" xfId="9976"/>
    <cellStyle name="Normal 7 14 4 2" xfId="27472"/>
    <cellStyle name="Normal 7 14 5" xfId="12183"/>
    <cellStyle name="Normal 7 14 5 2" xfId="28816"/>
    <cellStyle name="Normal 7 14 6" xfId="15048"/>
    <cellStyle name="Normal 7 14 6 2" xfId="30465"/>
    <cellStyle name="Normal 7 14 7" xfId="16598"/>
    <cellStyle name="Normal 7 14 7 2" xfId="31504"/>
    <cellStyle name="Normal 7 14 8" xfId="18805"/>
    <cellStyle name="Normal 7 14 8 2" xfId="32848"/>
    <cellStyle name="Normal 7 14 9" xfId="21013"/>
    <cellStyle name="Normal 7 14 9 2" xfId="34192"/>
    <cellStyle name="Normal 7 15" xfId="1781"/>
    <cellStyle name="Normal 7 15 2" xfId="5912"/>
    <cellStyle name="Normal 7 15 2 2" xfId="25704"/>
    <cellStyle name="Normal 7 15 3" xfId="9396"/>
    <cellStyle name="Normal 7 15 3 2" xfId="27220"/>
    <cellStyle name="Normal 7 15 4" xfId="11603"/>
    <cellStyle name="Normal 7 15 4 2" xfId="28564"/>
    <cellStyle name="Normal 7 15 5" xfId="14337"/>
    <cellStyle name="Normal 7 15 5 2" xfId="30144"/>
    <cellStyle name="Normal 7 15 6" xfId="16146"/>
    <cellStyle name="Normal 7 15 6 2" xfId="31209"/>
    <cellStyle name="Normal 7 15 7" xfId="18225"/>
    <cellStyle name="Normal 7 15 7 2" xfId="32596"/>
    <cellStyle name="Normal 7 15 8" xfId="20433"/>
    <cellStyle name="Normal 7 15 8 2" xfId="33940"/>
    <cellStyle name="Normal 7 15 9" xfId="23175"/>
    <cellStyle name="Normal 7 16" xfId="4214"/>
    <cellStyle name="Normal 7 16 2" xfId="7131"/>
    <cellStyle name="Normal 7 16 2 2" xfId="26725"/>
    <cellStyle name="Normal 7 16 3" xfId="10779"/>
    <cellStyle name="Normal 7 16 3 2" xfId="28069"/>
    <cellStyle name="Normal 7 16 4" xfId="12986"/>
    <cellStyle name="Normal 7 16 4 2" xfId="29413"/>
    <cellStyle name="Normal 7 16 5" xfId="16217"/>
    <cellStyle name="Normal 7 16 5 2" xfId="31266"/>
    <cellStyle name="Normal 7 16 6" xfId="17401"/>
    <cellStyle name="Normal 7 16 6 2" xfId="32101"/>
    <cellStyle name="Normal 7 16 7" xfId="19608"/>
    <cellStyle name="Normal 7 16 7 2" xfId="33445"/>
    <cellStyle name="Normal 7 16 8" xfId="21816"/>
    <cellStyle name="Normal 7 16 8 2" xfId="34789"/>
    <cellStyle name="Normal 7 16 9" xfId="24970"/>
    <cellStyle name="Normal 7 17" xfId="4559"/>
    <cellStyle name="Normal 7 17 2" xfId="7253"/>
    <cellStyle name="Normal 7 17 2 2" xfId="26847"/>
    <cellStyle name="Normal 7 17 3" xfId="10901"/>
    <cellStyle name="Normal 7 17 3 2" xfId="28191"/>
    <cellStyle name="Normal 7 17 4" xfId="13108"/>
    <cellStyle name="Normal 7 17 4 2" xfId="29535"/>
    <cellStyle name="Normal 7 17 5" xfId="16445"/>
    <cellStyle name="Normal 7 17 5 2" xfId="31451"/>
    <cellStyle name="Normal 7 17 6" xfId="17523"/>
    <cellStyle name="Normal 7 17 6 2" xfId="32223"/>
    <cellStyle name="Normal 7 17 7" xfId="19730"/>
    <cellStyle name="Normal 7 17 7 2" xfId="33567"/>
    <cellStyle name="Normal 7 17 8" xfId="21938"/>
    <cellStyle name="Normal 7 17 8 2" xfId="34911"/>
    <cellStyle name="Normal 7 17 9" xfId="25092"/>
    <cellStyle name="Normal 7 18" xfId="4698"/>
    <cellStyle name="Normal 7 18 2" xfId="25149"/>
    <cellStyle name="Normal 7 19" xfId="8792"/>
    <cellStyle name="Normal 7 19 2" xfId="26878"/>
    <cellStyle name="Normal 7 2" xfId="459"/>
    <cellStyle name="Normal 7 2 2" xfId="37809"/>
    <cellStyle name="Normal 7 2 2 2" xfId="38428"/>
    <cellStyle name="Normal 7 20" xfId="10999"/>
    <cellStyle name="Normal 7 20 2" xfId="28222"/>
    <cellStyle name="Normal 7 21" xfId="13461"/>
    <cellStyle name="Normal 7 21 2" xfId="29681"/>
    <cellStyle name="Normal 7 22" xfId="15359"/>
    <cellStyle name="Normal 7 22 2" xfId="30683"/>
    <cellStyle name="Normal 7 23" xfId="17621"/>
    <cellStyle name="Normal 7 23 2" xfId="32254"/>
    <cellStyle name="Normal 7 24" xfId="19829"/>
    <cellStyle name="Normal 7 24 2" xfId="33598"/>
    <cellStyle name="Normal 7 25" xfId="22003"/>
    <cellStyle name="Normal 7 26" xfId="37870"/>
    <cellStyle name="Normal 7 3" xfId="433"/>
    <cellStyle name="Normal 7 3 2" xfId="37800"/>
    <cellStyle name="Normal 7 3 2 2" xfId="38419"/>
    <cellStyle name="Normal 7 4" xfId="497"/>
    <cellStyle name="Normal 7 4 2" xfId="37826"/>
    <cellStyle name="Normal 7 4 2 2" xfId="38446"/>
    <cellStyle name="Normal 7 5" xfId="615"/>
    <cellStyle name="Normal 7 5 2" xfId="37868"/>
    <cellStyle name="Normal 7 5 2 2" xfId="38485"/>
    <cellStyle name="Normal 7 6" xfId="593"/>
    <cellStyle name="Normal 7 6 2" xfId="37867"/>
    <cellStyle name="Normal 7 6 2 2" xfId="38484"/>
    <cellStyle name="Normal 7 7" xfId="645"/>
    <cellStyle name="Normal 7 7 2" xfId="37880"/>
    <cellStyle name="Normal 7 7 2 2" xfId="38497"/>
    <cellStyle name="Normal 7 8" xfId="647"/>
    <cellStyle name="Normal 7 8 2" xfId="37882"/>
    <cellStyle name="Normal 7 8 2 2" xfId="38499"/>
    <cellStyle name="Normal 7 9" xfId="940"/>
    <cellStyle name="Normal 7 9 10" xfId="8858"/>
    <cellStyle name="Normal 7 9 10 2" xfId="26910"/>
    <cellStyle name="Normal 7 9 11" xfId="11065"/>
    <cellStyle name="Normal 7 9 11 2" xfId="28254"/>
    <cellStyle name="Normal 7 9 12" xfId="13649"/>
    <cellStyle name="Normal 7 9 12 2" xfId="29764"/>
    <cellStyle name="Normal 7 9 13" xfId="13417"/>
    <cellStyle name="Normal 7 9 13 2" xfId="29660"/>
    <cellStyle name="Normal 7 9 14" xfId="17687"/>
    <cellStyle name="Normal 7 9 14 2" xfId="32286"/>
    <cellStyle name="Normal 7 9 15" xfId="19895"/>
    <cellStyle name="Normal 7 9 15 2" xfId="33630"/>
    <cellStyle name="Normal 7 9 16" xfId="22054"/>
    <cellStyle name="Normal 7 9 17" xfId="38487"/>
    <cellStyle name="Normal 7 9 2" xfId="1217"/>
    <cellStyle name="Normal 7 9 2 10" xfId="11230"/>
    <cellStyle name="Normal 7 9 2 10 2" xfId="28350"/>
    <cellStyle name="Normal 7 9 2 11" xfId="13876"/>
    <cellStyle name="Normal 7 9 2 11 2" xfId="29886"/>
    <cellStyle name="Normal 7 9 2 12" xfId="14259"/>
    <cellStyle name="Normal 7 9 2 12 2" xfId="30086"/>
    <cellStyle name="Normal 7 9 2 13" xfId="17852"/>
    <cellStyle name="Normal 7 9 2 13 2" xfId="32382"/>
    <cellStyle name="Normal 7 9 2 14" xfId="20060"/>
    <cellStyle name="Normal 7 9 2 14 2" xfId="33726"/>
    <cellStyle name="Normal 7 9 2 15" xfId="22209"/>
    <cellStyle name="Normal 7 9 2 2" xfId="2157"/>
    <cellStyle name="Normal 7 9 2 2 10" xfId="22548"/>
    <cellStyle name="Normal 7 9 2 2 2" xfId="5243"/>
    <cellStyle name="Normal 7 9 2 2 2 2" xfId="23951"/>
    <cellStyle name="Normal 7 9 2 2 3" xfId="7842"/>
    <cellStyle name="Normal 7 9 2 2 3 2" xfId="25959"/>
    <cellStyle name="Normal 7 9 2 2 4" xfId="9674"/>
    <cellStyle name="Normal 7 9 2 2 4 2" xfId="27398"/>
    <cellStyle name="Normal 7 9 2 2 5" xfId="11881"/>
    <cellStyle name="Normal 7 9 2 2 5 2" xfId="28742"/>
    <cellStyle name="Normal 7 9 2 2 6" xfId="14660"/>
    <cellStyle name="Normal 7 9 2 2 6 2" xfId="30350"/>
    <cellStyle name="Normal 7 9 2 2 7" xfId="13711"/>
    <cellStyle name="Normal 7 9 2 2 7 2" xfId="29804"/>
    <cellStyle name="Normal 7 9 2 2 8" xfId="18503"/>
    <cellStyle name="Normal 7 9 2 2 8 2" xfId="32774"/>
    <cellStyle name="Normal 7 9 2 2 9" xfId="20711"/>
    <cellStyle name="Normal 7 9 2 2 9 2" xfId="34118"/>
    <cellStyle name="Normal 7 9 2 3" xfId="3010"/>
    <cellStyle name="Normal 7 9 2 3 10" xfId="22918"/>
    <cellStyle name="Normal 7 9 2 3 2" xfId="5613"/>
    <cellStyle name="Normal 7 9 2 3 2 2" xfId="24483"/>
    <cellStyle name="Normal 7 9 2 3 3" xfId="8363"/>
    <cellStyle name="Normal 7 9 2 3 3 2" xfId="26308"/>
    <cellStyle name="Normal 7 9 2 3 4" xfId="10207"/>
    <cellStyle name="Normal 7 9 2 3 4 2" xfId="27652"/>
    <cellStyle name="Normal 7 9 2 3 5" xfId="12414"/>
    <cellStyle name="Normal 7 9 2 3 5 2" xfId="28996"/>
    <cellStyle name="Normal 7 9 2 3 6" xfId="15364"/>
    <cellStyle name="Normal 7 9 2 3 6 2" xfId="30688"/>
    <cellStyle name="Normal 7 9 2 3 7" xfId="16829"/>
    <cellStyle name="Normal 7 9 2 3 7 2" xfId="31684"/>
    <cellStyle name="Normal 7 9 2 3 8" xfId="19036"/>
    <cellStyle name="Normal 7 9 2 3 8 2" xfId="33028"/>
    <cellStyle name="Normal 7 9 2 3 9" xfId="21244"/>
    <cellStyle name="Normal 7 9 2 3 9 2" xfId="34372"/>
    <cellStyle name="Normal 7 9 2 4" xfId="3305"/>
    <cellStyle name="Normal 7 9 2 4 10" xfId="23086"/>
    <cellStyle name="Normal 7 9 2 4 2" xfId="5781"/>
    <cellStyle name="Normal 7 9 2 4 2 2" xfId="24651"/>
    <cellStyle name="Normal 7 9 2 4 3" xfId="8531"/>
    <cellStyle name="Normal 7 9 2 4 3 2" xfId="26450"/>
    <cellStyle name="Normal 7 9 2 4 4" xfId="10375"/>
    <cellStyle name="Normal 7 9 2 4 4 2" xfId="27794"/>
    <cellStyle name="Normal 7 9 2 4 5" xfId="12582"/>
    <cellStyle name="Normal 7 9 2 4 5 2" xfId="29138"/>
    <cellStyle name="Normal 7 9 2 4 6" xfId="15591"/>
    <cellStyle name="Normal 7 9 2 4 6 2" xfId="30862"/>
    <cellStyle name="Normal 7 9 2 4 7" xfId="16997"/>
    <cellStyle name="Normal 7 9 2 4 7 2" xfId="31826"/>
    <cellStyle name="Normal 7 9 2 4 8" xfId="19204"/>
    <cellStyle name="Normal 7 9 2 4 8 2" xfId="33170"/>
    <cellStyle name="Normal 7 9 2 4 9" xfId="21412"/>
    <cellStyle name="Normal 7 9 2 4 9 2" xfId="34514"/>
    <cellStyle name="Normal 7 9 2 5" xfId="3501"/>
    <cellStyle name="Normal 7 9 2 5 2" xfId="6143"/>
    <cellStyle name="Normal 7 9 2 5 2 2" xfId="26535"/>
    <cellStyle name="Normal 7 9 2 5 3" xfId="10494"/>
    <cellStyle name="Normal 7 9 2 5 3 2" xfId="27879"/>
    <cellStyle name="Normal 7 9 2 5 4" xfId="12701"/>
    <cellStyle name="Normal 7 9 2 5 4 2" xfId="29223"/>
    <cellStyle name="Normal 7 9 2 5 5" xfId="15745"/>
    <cellStyle name="Normal 7 9 2 5 5 2" xfId="30966"/>
    <cellStyle name="Normal 7 9 2 5 6" xfId="17116"/>
    <cellStyle name="Normal 7 9 2 5 6 2" xfId="31911"/>
    <cellStyle name="Normal 7 9 2 5 7" xfId="19323"/>
    <cellStyle name="Normal 7 9 2 5 7 2" xfId="33255"/>
    <cellStyle name="Normal 7 9 2 5 8" xfId="21531"/>
    <cellStyle name="Normal 7 9 2 5 8 2" xfId="34599"/>
    <cellStyle name="Normal 7 9 2 5 9" xfId="23406"/>
    <cellStyle name="Normal 7 9 2 6" xfId="4037"/>
    <cellStyle name="Normal 7 9 2 6 2" xfId="7083"/>
    <cellStyle name="Normal 7 9 2 6 2 2" xfId="26677"/>
    <cellStyle name="Normal 7 9 2 6 3" xfId="10731"/>
    <cellStyle name="Normal 7 9 2 6 3 2" xfId="28021"/>
    <cellStyle name="Normal 7 9 2 6 4" xfId="12938"/>
    <cellStyle name="Normal 7 9 2 6 4 2" xfId="29365"/>
    <cellStyle name="Normal 7 9 2 6 5" xfId="16111"/>
    <cellStyle name="Normal 7 9 2 6 5 2" xfId="31179"/>
    <cellStyle name="Normal 7 9 2 6 6" xfId="17353"/>
    <cellStyle name="Normal 7 9 2 6 6 2" xfId="32053"/>
    <cellStyle name="Normal 7 9 2 6 7" xfId="19560"/>
    <cellStyle name="Normal 7 9 2 6 7 2" xfId="33397"/>
    <cellStyle name="Normal 7 9 2 6 8" xfId="21768"/>
    <cellStyle name="Normal 7 9 2 6 8 2" xfId="34741"/>
    <cellStyle name="Normal 7 9 2 6 9" xfId="24922"/>
    <cellStyle name="Normal 7 9 2 7" xfId="4375"/>
    <cellStyle name="Normal 7 9 2 7 2" xfId="7192"/>
    <cellStyle name="Normal 7 9 2 7 2 2" xfId="26786"/>
    <cellStyle name="Normal 7 9 2 7 3" xfId="10840"/>
    <cellStyle name="Normal 7 9 2 7 3 2" xfId="28130"/>
    <cellStyle name="Normal 7 9 2 7 4" xfId="13047"/>
    <cellStyle name="Normal 7 9 2 7 4 2" xfId="29474"/>
    <cellStyle name="Normal 7 9 2 7 5" xfId="16323"/>
    <cellStyle name="Normal 7 9 2 7 5 2" xfId="31354"/>
    <cellStyle name="Normal 7 9 2 7 6" xfId="17462"/>
    <cellStyle name="Normal 7 9 2 7 6 2" xfId="32162"/>
    <cellStyle name="Normal 7 9 2 7 7" xfId="19669"/>
    <cellStyle name="Normal 7 9 2 7 7 2" xfId="33506"/>
    <cellStyle name="Normal 7 9 2 7 8" xfId="21877"/>
    <cellStyle name="Normal 7 9 2 7 8 2" xfId="34850"/>
    <cellStyle name="Normal 7 9 2 7 9" xfId="25031"/>
    <cellStyle name="Normal 7 9 2 8" xfId="4904"/>
    <cellStyle name="Normal 7 9 2 8 2" xfId="25380"/>
    <cellStyle name="Normal 7 9 2 9" xfId="9023"/>
    <cellStyle name="Normal 7 9 2 9 2" xfId="27006"/>
    <cellStyle name="Normal 7 9 3" xfId="1969"/>
    <cellStyle name="Normal 7 9 3 10" xfId="22383"/>
    <cellStyle name="Normal 7 9 3 2" xfId="5078"/>
    <cellStyle name="Normal 7 9 3 2 2" xfId="23780"/>
    <cellStyle name="Normal 7 9 3 3" xfId="7681"/>
    <cellStyle name="Normal 7 9 3 3 2" xfId="25786"/>
    <cellStyle name="Normal 7 9 3 4" xfId="9495"/>
    <cellStyle name="Normal 7 9 3 4 2" xfId="27284"/>
    <cellStyle name="Normal 7 9 3 5" xfId="11702"/>
    <cellStyle name="Normal 7 9 3 5 2" xfId="28628"/>
    <cellStyle name="Normal 7 9 3 6" xfId="14479"/>
    <cellStyle name="Normal 7 9 3 6 2" xfId="30235"/>
    <cellStyle name="Normal 7 9 3 7" xfId="13273"/>
    <cellStyle name="Normal 7 9 3 7 2" xfId="29601"/>
    <cellStyle name="Normal 7 9 3 8" xfId="18324"/>
    <cellStyle name="Normal 7 9 3 8 2" xfId="32660"/>
    <cellStyle name="Normal 7 9 3 9" xfId="20532"/>
    <cellStyle name="Normal 7 9 3 9 2" xfId="34004"/>
    <cellStyle name="Normal 7 9 4" xfId="2824"/>
    <cellStyle name="Normal 7 9 4 10" xfId="22789"/>
    <cellStyle name="Normal 7 9 4 2" xfId="5484"/>
    <cellStyle name="Normal 7 9 4 2 2" xfId="24354"/>
    <cellStyle name="Normal 7 9 4 3" xfId="8234"/>
    <cellStyle name="Normal 7 9 4 3 2" xfId="26204"/>
    <cellStyle name="Normal 7 9 4 4" xfId="10078"/>
    <cellStyle name="Normal 7 9 4 4 2" xfId="27548"/>
    <cellStyle name="Normal 7 9 4 5" xfId="12285"/>
    <cellStyle name="Normal 7 9 4 5 2" xfId="28892"/>
    <cellStyle name="Normal 7 9 4 6" xfId="15204"/>
    <cellStyle name="Normal 7 9 4 6 2" xfId="30562"/>
    <cellStyle name="Normal 7 9 4 7" xfId="16700"/>
    <cellStyle name="Normal 7 9 4 7 2" xfId="31580"/>
    <cellStyle name="Normal 7 9 4 8" xfId="18907"/>
    <cellStyle name="Normal 7 9 4 8 2" xfId="32924"/>
    <cellStyle name="Normal 7 9 4 9" xfId="21115"/>
    <cellStyle name="Normal 7 9 4 9 2" xfId="34268"/>
    <cellStyle name="Normal 7 9 5" xfId="2744"/>
    <cellStyle name="Normal 7 9 5 10" xfId="22743"/>
    <cellStyle name="Normal 7 9 5 2" xfId="5438"/>
    <cellStyle name="Normal 7 9 5 2 2" xfId="24308"/>
    <cellStyle name="Normal 7 9 5 3" xfId="8188"/>
    <cellStyle name="Normal 7 9 5 3 2" xfId="26184"/>
    <cellStyle name="Normal 7 9 5 4" xfId="10032"/>
    <cellStyle name="Normal 7 9 5 4 2" xfId="27528"/>
    <cellStyle name="Normal 7 9 5 5" xfId="12239"/>
    <cellStyle name="Normal 7 9 5 5 2" xfId="28872"/>
    <cellStyle name="Normal 7 9 5 6" xfId="15138"/>
    <cellStyle name="Normal 7 9 5 6 2" xfId="30533"/>
    <cellStyle name="Normal 7 9 5 7" xfId="16654"/>
    <cellStyle name="Normal 7 9 5 7 2" xfId="31560"/>
    <cellStyle name="Normal 7 9 5 8" xfId="18861"/>
    <cellStyle name="Normal 7 9 5 8 2" xfId="32904"/>
    <cellStyle name="Normal 7 9 5 9" xfId="21069"/>
    <cellStyle name="Normal 7 9 5 9 2" xfId="34248"/>
    <cellStyle name="Normal 7 9 6" xfId="1430"/>
    <cellStyle name="Normal 7 9 6 2" xfId="5978"/>
    <cellStyle name="Normal 7 9 6 2 2" xfId="25527"/>
    <cellStyle name="Normal 7 9 6 3" xfId="9178"/>
    <cellStyle name="Normal 7 9 6 3 2" xfId="27075"/>
    <cellStyle name="Normal 7 9 6 4" xfId="11385"/>
    <cellStyle name="Normal 7 9 6 4 2" xfId="28419"/>
    <cellStyle name="Normal 7 9 6 5" xfId="14060"/>
    <cellStyle name="Normal 7 9 6 5 2" xfId="29966"/>
    <cellStyle name="Normal 7 9 6 6" xfId="14070"/>
    <cellStyle name="Normal 7 9 6 6 2" xfId="29972"/>
    <cellStyle name="Normal 7 9 6 7" xfId="18007"/>
    <cellStyle name="Normal 7 9 6 7 2" xfId="32451"/>
    <cellStyle name="Normal 7 9 6 8" xfId="20215"/>
    <cellStyle name="Normal 7 9 6 8 2" xfId="33795"/>
    <cellStyle name="Normal 7 9 6 9" xfId="23241"/>
    <cellStyle name="Normal 7 9 7" xfId="1905"/>
    <cellStyle name="Normal 7 9 7 2" xfId="6455"/>
    <cellStyle name="Normal 7 9 7 2 2" xfId="25750"/>
    <cellStyle name="Normal 7 9 7 3" xfId="9457"/>
    <cellStyle name="Normal 7 9 7 3 2" xfId="27266"/>
    <cellStyle name="Normal 7 9 7 4" xfId="11664"/>
    <cellStyle name="Normal 7 9 7 4 2" xfId="28610"/>
    <cellStyle name="Normal 7 9 7 5" xfId="14430"/>
    <cellStyle name="Normal 7 9 7 5 2" xfId="30210"/>
    <cellStyle name="Normal 7 9 7 6" xfId="15350"/>
    <cellStyle name="Normal 7 9 7 6 2" xfId="30676"/>
    <cellStyle name="Normal 7 9 7 7" xfId="18286"/>
    <cellStyle name="Normal 7 9 7 7 2" xfId="32642"/>
    <cellStyle name="Normal 7 9 7 8" xfId="20494"/>
    <cellStyle name="Normal 7 9 7 8 2" xfId="33986"/>
    <cellStyle name="Normal 7 9 7 9" xfId="23750"/>
    <cellStyle name="Normal 7 9 8" xfId="3663"/>
    <cellStyle name="Normal 7 9 8 2" xfId="6954"/>
    <cellStyle name="Normal 7 9 8 2 2" xfId="26599"/>
    <cellStyle name="Normal 7 9 8 3" xfId="10602"/>
    <cellStyle name="Normal 7 9 8 3 2" xfId="27943"/>
    <cellStyle name="Normal 7 9 8 4" xfId="12809"/>
    <cellStyle name="Normal 7 9 8 4 2" xfId="29287"/>
    <cellStyle name="Normal 7 9 8 5" xfId="15875"/>
    <cellStyle name="Normal 7 9 8 5 2" xfId="31042"/>
    <cellStyle name="Normal 7 9 8 6" xfId="17224"/>
    <cellStyle name="Normal 7 9 8 6 2" xfId="31975"/>
    <cellStyle name="Normal 7 9 8 7" xfId="19431"/>
    <cellStyle name="Normal 7 9 8 7 2" xfId="33319"/>
    <cellStyle name="Normal 7 9 8 8" xfId="21639"/>
    <cellStyle name="Normal 7 9 8 8 2" xfId="34663"/>
    <cellStyle name="Normal 7 9 8 9" xfId="24793"/>
    <cellStyle name="Normal 7 9 9" xfId="4749"/>
    <cellStyle name="Normal 7 9 9 2" xfId="25215"/>
    <cellStyle name="Normal 8" xfId="460"/>
    <cellStyle name="Normal 8 2" xfId="37810"/>
    <cellStyle name="Normal 8 2 2" xfId="38429"/>
    <cellStyle name="Normal 9" xfId="461"/>
    <cellStyle name="Normal 9 2" xfId="37811"/>
    <cellStyle name="Normal 9 2 2" xfId="38430"/>
    <cellStyle name="Note 10" xfId="730"/>
    <cellStyle name="Note 10 2" xfId="1003"/>
    <cellStyle name="Note 10 3" xfId="37938"/>
    <cellStyle name="Note 11" xfId="775"/>
    <cellStyle name="Note 11 2" xfId="37981"/>
    <cellStyle name="Note 11 2 2" xfId="38557"/>
    <cellStyle name="Note 12" xfId="783"/>
    <cellStyle name="Note 12 2" xfId="37988"/>
    <cellStyle name="Note 12 2 2" xfId="38564"/>
    <cellStyle name="Note 13" xfId="859"/>
    <cellStyle name="Note 13 2" xfId="38061"/>
    <cellStyle name="Note 13 2 2" xfId="38637"/>
    <cellStyle name="Note 14" xfId="1044"/>
    <cellStyle name="Note 15" xfId="1312"/>
    <cellStyle name="Note 16" xfId="2272"/>
    <cellStyle name="Note 17" xfId="2598"/>
    <cellStyle name="Note 18" xfId="3076"/>
    <cellStyle name="Note 19" xfId="5876"/>
    <cellStyle name="Note 2" xfId="97"/>
    <cellStyle name="Note 2 10" xfId="585"/>
    <cellStyle name="Note 2 10 2" xfId="37863"/>
    <cellStyle name="Note 2 10 2 2" xfId="38480"/>
    <cellStyle name="Note 2 11" xfId="37483"/>
    <cellStyle name="Note 2 11 2" xfId="38113"/>
    <cellStyle name="Note 2 2" xfId="454"/>
    <cellStyle name="Note 2 2 2" xfId="37804"/>
    <cellStyle name="Note 2 2 2 2" xfId="38423"/>
    <cellStyle name="Note 2 3" xfId="458"/>
    <cellStyle name="Note 2 3 2" xfId="37808"/>
    <cellStyle name="Note 2 3 2 2" xfId="38427"/>
    <cellStyle name="Note 2 4" xfId="474"/>
    <cellStyle name="Note 2 4 2" xfId="37819"/>
    <cellStyle name="Note 2 4 2 2" xfId="38438"/>
    <cellStyle name="Note 2 5" xfId="476"/>
    <cellStyle name="Note 2 5 2" xfId="37820"/>
    <cellStyle name="Note 2 5 2 2" xfId="38439"/>
    <cellStyle name="Note 2 6" xfId="535"/>
    <cellStyle name="Note 2 6 2" xfId="37839"/>
    <cellStyle name="Note 2 6 2 2" xfId="38459"/>
    <cellStyle name="Note 2 7" xfId="532"/>
    <cellStyle name="Note 2 7 2" xfId="37836"/>
    <cellStyle name="Note 2 7 2 2" xfId="38456"/>
    <cellStyle name="Note 2 8" xfId="551"/>
    <cellStyle name="Note 2 8 2" xfId="37844"/>
    <cellStyle name="Note 2 8 2 2" xfId="38464"/>
    <cellStyle name="Note 2 9" xfId="569"/>
    <cellStyle name="Note 2 9 2" xfId="37854"/>
    <cellStyle name="Note 2 9 2 2" xfId="38471"/>
    <cellStyle name="Note 20" xfId="7316"/>
    <cellStyle name="Note 21" xfId="8756"/>
    <cellStyle name="Note 22" xfId="10963"/>
    <cellStyle name="Note 23" xfId="13170"/>
    <cellStyle name="Note 24" xfId="13323"/>
    <cellStyle name="Note 25" xfId="17585"/>
    <cellStyle name="Note 26" xfId="19793"/>
    <cellStyle name="Note 27" xfId="34974"/>
    <cellStyle name="Note 28" xfId="53"/>
    <cellStyle name="Note 3" xfId="140"/>
    <cellStyle name="Note 3 2" xfId="479"/>
    <cellStyle name="Note 3 2 2" xfId="37533"/>
    <cellStyle name="Note 3 2 2 2" xfId="38441"/>
    <cellStyle name="Note 3 3" xfId="464"/>
    <cellStyle name="Note 3 3 2" xfId="37814"/>
    <cellStyle name="Note 3 3 2 2" xfId="38433"/>
    <cellStyle name="Note 3 4" xfId="524"/>
    <cellStyle name="Note 3 4 2" xfId="37832"/>
    <cellStyle name="Note 3 4 2 2" xfId="38452"/>
    <cellStyle name="Note 3 5" xfId="480"/>
    <cellStyle name="Note 3 5 2" xfId="37822"/>
    <cellStyle name="Note 3 5 2 2" xfId="38442"/>
    <cellStyle name="Note 3 6" xfId="552"/>
    <cellStyle name="Note 3 6 2" xfId="37845"/>
    <cellStyle name="Note 3 6 2 2" xfId="38465"/>
    <cellStyle name="Note 3 7" xfId="570"/>
    <cellStyle name="Note 3 7 2" xfId="37855"/>
    <cellStyle name="Note 3 7 2 2" xfId="38472"/>
    <cellStyle name="Note 3 8" xfId="582"/>
    <cellStyle name="Note 3 8 2" xfId="37862"/>
    <cellStyle name="Note 3 8 2 2" xfId="38479"/>
    <cellStyle name="Note 3 9" xfId="37525"/>
    <cellStyle name="Note 3 9 2" xfId="38154"/>
    <cellStyle name="Note 4" xfId="189"/>
    <cellStyle name="Note 4 2" xfId="484"/>
    <cellStyle name="Note 4 2 2" xfId="37824"/>
    <cellStyle name="Note 4 2 2 2" xfId="38444"/>
    <cellStyle name="Note 4 3" xfId="521"/>
    <cellStyle name="Note 4 3 2" xfId="37830"/>
    <cellStyle name="Note 4 3 2 2" xfId="38450"/>
    <cellStyle name="Note 4 4" xfId="523"/>
    <cellStyle name="Note 4 4 2" xfId="37831"/>
    <cellStyle name="Note 4 4 2 2" xfId="38451"/>
    <cellStyle name="Note 4 5" xfId="534"/>
    <cellStyle name="Note 4 5 2" xfId="37838"/>
    <cellStyle name="Note 4 5 2 2" xfId="38458"/>
    <cellStyle name="Note 4 6" xfId="553"/>
    <cellStyle name="Note 4 6 2" xfId="37846"/>
    <cellStyle name="Note 4 6 2 2" xfId="38466"/>
    <cellStyle name="Note 4 7" xfId="571"/>
    <cellStyle name="Note 4 7 2" xfId="37856"/>
    <cellStyle name="Note 4 7 2 2" xfId="38473"/>
    <cellStyle name="Note 4 8" xfId="580"/>
    <cellStyle name="Note 4 8 2" xfId="37861"/>
    <cellStyle name="Note 4 8 2 2" xfId="38478"/>
    <cellStyle name="Note 4 9" xfId="37576"/>
    <cellStyle name="Note 4 9 2" xfId="38196"/>
    <cellStyle name="Note 5" xfId="231"/>
    <cellStyle name="Note 5 2" xfId="37618"/>
    <cellStyle name="Note 5 2 2" xfId="38238"/>
    <cellStyle name="Note 6" xfId="275"/>
    <cellStyle name="Note 6 2" xfId="37662"/>
    <cellStyle name="Note 6 2 2" xfId="38282"/>
    <cellStyle name="Note 7" xfId="317"/>
    <cellStyle name="Note 7 2" xfId="37704"/>
    <cellStyle name="Note 7 2 2" xfId="38324"/>
    <cellStyle name="Note 8" xfId="357"/>
    <cellStyle name="Note 8 2" xfId="37744"/>
    <cellStyle name="Note 8 2 2" xfId="38364"/>
    <cellStyle name="Note 9" xfId="402"/>
    <cellStyle name="Note 9 2" xfId="37787"/>
    <cellStyle name="Note 9 2 2" xfId="38407"/>
    <cellStyle name="Output 10" xfId="731"/>
    <cellStyle name="Output 10 2" xfId="1004"/>
    <cellStyle name="Output 10 3" xfId="37939"/>
    <cellStyle name="Output 11" xfId="776"/>
    <cellStyle name="Output 11 2" xfId="37982"/>
    <cellStyle name="Output 11 2 2" xfId="38558"/>
    <cellStyle name="Output 12" xfId="804"/>
    <cellStyle name="Output 12 2" xfId="38007"/>
    <cellStyle name="Output 12 2 2" xfId="38583"/>
    <cellStyle name="Output 13" xfId="860"/>
    <cellStyle name="Output 13 2" xfId="38062"/>
    <cellStyle name="Output 13 2 2" xfId="38638"/>
    <cellStyle name="Output 14" xfId="1045"/>
    <cellStyle name="Output 15" xfId="1313"/>
    <cellStyle name="Output 16" xfId="2273"/>
    <cellStyle name="Output 17" xfId="2599"/>
    <cellStyle name="Output 18" xfId="2867"/>
    <cellStyle name="Output 19" xfId="5877"/>
    <cellStyle name="Output 2" xfId="98"/>
    <cellStyle name="Output 2 2" xfId="37484"/>
    <cellStyle name="Output 2 2 2" xfId="38114"/>
    <cellStyle name="Output 20" xfId="7317"/>
    <cellStyle name="Output 21" xfId="8757"/>
    <cellStyle name="Output 22" xfId="10964"/>
    <cellStyle name="Output 23" xfId="13171"/>
    <cellStyle name="Output 24" xfId="13297"/>
    <cellStyle name="Output 25" xfId="17586"/>
    <cellStyle name="Output 26" xfId="19794"/>
    <cellStyle name="Output 27" xfId="34975"/>
    <cellStyle name="Output 28" xfId="54"/>
    <cellStyle name="Output 3" xfId="141"/>
    <cellStyle name="Output 3 2" xfId="37526"/>
    <cellStyle name="Output 3 3" xfId="38155"/>
    <cellStyle name="Output 4" xfId="190"/>
    <cellStyle name="Output 4 2" xfId="37577"/>
    <cellStyle name="Output 4 2 2" xfId="38197"/>
    <cellStyle name="Output 5" xfId="232"/>
    <cellStyle name="Output 5 2" xfId="37619"/>
    <cellStyle name="Output 5 2 2" xfId="38239"/>
    <cellStyle name="Output 6" xfId="276"/>
    <cellStyle name="Output 6 2" xfId="37663"/>
    <cellStyle name="Output 6 2 2" xfId="38283"/>
    <cellStyle name="Output 7" xfId="318"/>
    <cellStyle name="Output 7 2" xfId="37705"/>
    <cellStyle name="Output 7 2 2" xfId="38325"/>
    <cellStyle name="Output 8" xfId="358"/>
    <cellStyle name="Output 8 2" xfId="37745"/>
    <cellStyle name="Output 8 2 2" xfId="38365"/>
    <cellStyle name="Output 9" xfId="403"/>
    <cellStyle name="Output 9 2" xfId="37788"/>
    <cellStyle name="Output 9 2 2" xfId="38408"/>
    <cellStyle name="Percent" xfId="12" builtinId="5"/>
    <cellStyle name="Title 10" xfId="732"/>
    <cellStyle name="Title 10 2" xfId="1005"/>
    <cellStyle name="Title 10 3" xfId="37940"/>
    <cellStyle name="Title 11" xfId="777"/>
    <cellStyle name="Title 11 2" xfId="37983"/>
    <cellStyle name="Title 11 2 2" xfId="38559"/>
    <cellStyle name="Title 12" xfId="782"/>
    <cellStyle name="Title 12 2" xfId="37987"/>
    <cellStyle name="Title 12 2 2" xfId="38563"/>
    <cellStyle name="Title 13" xfId="861"/>
    <cellStyle name="Title 13 2" xfId="38063"/>
    <cellStyle name="Title 13 2 2" xfId="38639"/>
    <cellStyle name="Title 14" xfId="1046"/>
    <cellStyle name="Title 15" xfId="1314"/>
    <cellStyle name="Title 16" xfId="2274"/>
    <cellStyle name="Title 17" xfId="2600"/>
    <cellStyle name="Title 18" xfId="2779"/>
    <cellStyle name="Title 19" xfId="5878"/>
    <cellStyle name="Title 2" xfId="99"/>
    <cellStyle name="Title 2 2" xfId="37485"/>
    <cellStyle name="Title 2 2 2" xfId="38115"/>
    <cellStyle name="Title 20" xfId="7318"/>
    <cellStyle name="Title 21" xfId="8758"/>
    <cellStyle name="Title 22" xfId="10965"/>
    <cellStyle name="Title 23" xfId="13172"/>
    <cellStyle name="Title 24" xfId="13274"/>
    <cellStyle name="Title 25" xfId="17587"/>
    <cellStyle name="Title 26" xfId="19795"/>
    <cellStyle name="Title 27" xfId="34976"/>
    <cellStyle name="Title 28" xfId="55"/>
    <cellStyle name="Title 3" xfId="142"/>
    <cellStyle name="Title 3 2" xfId="37527"/>
    <cellStyle name="Title 3 3" xfId="38156"/>
    <cellStyle name="Title 4" xfId="191"/>
    <cellStyle name="Title 4 2" xfId="37578"/>
    <cellStyle name="Title 4 2 2" xfId="38198"/>
    <cellStyle name="Title 5" xfId="233"/>
    <cellStyle name="Title 5 2" xfId="37620"/>
    <cellStyle name="Title 5 2 2" xfId="38240"/>
    <cellStyle name="Title 6" xfId="277"/>
    <cellStyle name="Title 6 2" xfId="37664"/>
    <cellStyle name="Title 6 2 2" xfId="38284"/>
    <cellStyle name="Title 7" xfId="319"/>
    <cellStyle name="Title 7 2" xfId="37706"/>
    <cellStyle name="Title 7 2 2" xfId="38326"/>
    <cellStyle name="Title 8" xfId="359"/>
    <cellStyle name="Title 8 2" xfId="37746"/>
    <cellStyle name="Title 8 2 2" xfId="38366"/>
    <cellStyle name="Title 9" xfId="404"/>
    <cellStyle name="Title 9 2" xfId="37789"/>
    <cellStyle name="Title 9 2 2" xfId="38409"/>
    <cellStyle name="Total 10" xfId="733"/>
    <cellStyle name="Total 10 2" xfId="1006"/>
    <cellStyle name="Total 10 3" xfId="37941"/>
    <cellStyle name="Total 11" xfId="778"/>
    <cellStyle name="Total 11 2" xfId="37984"/>
    <cellStyle name="Total 11 2 2" xfId="38560"/>
    <cellStyle name="Total 12" xfId="803"/>
    <cellStyle name="Total 12 2" xfId="38006"/>
    <cellStyle name="Total 12 2 2" xfId="38582"/>
    <cellStyle name="Total 13" xfId="862"/>
    <cellStyle name="Total 13 2" xfId="38064"/>
    <cellStyle name="Total 13 2 2" xfId="38640"/>
    <cellStyle name="Total 14" xfId="1047"/>
    <cellStyle name="Total 15" xfId="1315"/>
    <cellStyle name="Total 16" xfId="2275"/>
    <cellStyle name="Total 17" xfId="2601"/>
    <cellStyle name="Total 18" xfId="2763"/>
    <cellStyle name="Total 19" xfId="5879"/>
    <cellStyle name="Total 2" xfId="100"/>
    <cellStyle name="Total 2 2" xfId="37486"/>
    <cellStyle name="Total 2 2 2" xfId="38116"/>
    <cellStyle name="Total 20" xfId="7319"/>
    <cellStyle name="Total 21" xfId="8759"/>
    <cellStyle name="Total 22" xfId="10966"/>
    <cellStyle name="Total 23" xfId="13173"/>
    <cellStyle name="Total 24" xfId="13252"/>
    <cellStyle name="Total 25" xfId="17588"/>
    <cellStyle name="Total 26" xfId="19796"/>
    <cellStyle name="Total 27" xfId="34977"/>
    <cellStyle name="Total 28" xfId="56"/>
    <cellStyle name="Total 3" xfId="143"/>
    <cellStyle name="Total 3 2" xfId="37528"/>
    <cellStyle name="Total 3 3" xfId="38157"/>
    <cellStyle name="Total 4" xfId="192"/>
    <cellStyle name="Total 4 2" xfId="37579"/>
    <cellStyle name="Total 4 2 2" xfId="38199"/>
    <cellStyle name="Total 5" xfId="234"/>
    <cellStyle name="Total 5 2" xfId="37621"/>
    <cellStyle name="Total 5 2 2" xfId="38241"/>
    <cellStyle name="Total 6" xfId="278"/>
    <cellStyle name="Total 6 2" xfId="37665"/>
    <cellStyle name="Total 6 2 2" xfId="38285"/>
    <cellStyle name="Total 7" xfId="320"/>
    <cellStyle name="Total 7 2" xfId="37707"/>
    <cellStyle name="Total 7 2 2" xfId="38327"/>
    <cellStyle name="Total 8" xfId="360"/>
    <cellStyle name="Total 8 2" xfId="37747"/>
    <cellStyle name="Total 8 2 2" xfId="38367"/>
    <cellStyle name="Total 9" xfId="405"/>
    <cellStyle name="Total 9 2" xfId="37790"/>
    <cellStyle name="Total 9 2 2" xfId="38410"/>
    <cellStyle name="Warning Text 10" xfId="734"/>
    <cellStyle name="Warning Text 10 2" xfId="1007"/>
    <cellStyle name="Warning Text 10 3" xfId="37942"/>
    <cellStyle name="Warning Text 11" xfId="779"/>
    <cellStyle name="Warning Text 11 2" xfId="37985"/>
    <cellStyle name="Warning Text 11 2 2" xfId="38561"/>
    <cellStyle name="Warning Text 12" xfId="781"/>
    <cellStyle name="Warning Text 12 2" xfId="37986"/>
    <cellStyle name="Warning Text 12 2 2" xfId="38562"/>
    <cellStyle name="Warning Text 13" xfId="863"/>
    <cellStyle name="Warning Text 13 2" xfId="38065"/>
    <cellStyle name="Warning Text 13 2 2" xfId="38641"/>
    <cellStyle name="Warning Text 14" xfId="1048"/>
    <cellStyle name="Warning Text 15" xfId="1316"/>
    <cellStyle name="Warning Text 16" xfId="2276"/>
    <cellStyle name="Warning Text 17" xfId="2602"/>
    <cellStyle name="Warning Text 18" xfId="2759"/>
    <cellStyle name="Warning Text 19" xfId="5880"/>
    <cellStyle name="Warning Text 2" xfId="101"/>
    <cellStyle name="Warning Text 2 2" xfId="37487"/>
    <cellStyle name="Warning Text 2 2 2" xfId="38117"/>
    <cellStyle name="Warning Text 20" xfId="7320"/>
    <cellStyle name="Warning Text 21" xfId="8760"/>
    <cellStyle name="Warning Text 22" xfId="10967"/>
    <cellStyle name="Warning Text 23" xfId="13174"/>
    <cellStyle name="Warning Text 24" xfId="13225"/>
    <cellStyle name="Warning Text 25" xfId="17589"/>
    <cellStyle name="Warning Text 26" xfId="19797"/>
    <cellStyle name="Warning Text 27" xfId="34978"/>
    <cellStyle name="Warning Text 28" xfId="57"/>
    <cellStyle name="Warning Text 3" xfId="144"/>
    <cellStyle name="Warning Text 3 2" xfId="37529"/>
    <cellStyle name="Warning Text 3 3" xfId="38158"/>
    <cellStyle name="Warning Text 4" xfId="193"/>
    <cellStyle name="Warning Text 4 2" xfId="37580"/>
    <cellStyle name="Warning Text 4 2 2" xfId="38200"/>
    <cellStyle name="Warning Text 5" xfId="235"/>
    <cellStyle name="Warning Text 5 2" xfId="37622"/>
    <cellStyle name="Warning Text 5 2 2" xfId="38242"/>
    <cellStyle name="Warning Text 6" xfId="279"/>
    <cellStyle name="Warning Text 6 2" xfId="37666"/>
    <cellStyle name="Warning Text 6 2 2" xfId="38286"/>
    <cellStyle name="Warning Text 7" xfId="321"/>
    <cellStyle name="Warning Text 7 2" xfId="37708"/>
    <cellStyle name="Warning Text 7 2 2" xfId="38328"/>
    <cellStyle name="Warning Text 8" xfId="361"/>
    <cellStyle name="Warning Text 8 2" xfId="37748"/>
    <cellStyle name="Warning Text 8 2 2" xfId="38368"/>
    <cellStyle name="Warning Text 9" xfId="406"/>
    <cellStyle name="Warning Text 9 2" xfId="37791"/>
    <cellStyle name="Warning Text 9 2 2" xfId="38411"/>
  </cellStyles>
  <dxfs count="8"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63"/>
          <c:h val="0.62776505031345098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24447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A00-460A-A940-7E94548E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6612444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24447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30011930983847285"/>
          <c:y val="0.87359058565955117"/>
          <c:w val="0.39373453524807195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of SEMDEX &amp; SEMTRI : July 2020 -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Sheet5!$D$2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Sheet5!$D$3:$D$175</c:f>
              <c:numCache>
                <c:formatCode>_(* #,##0.00_);_(* \(#,##0.00\);_(* "-"??_);_(@_)</c:formatCode>
                <c:ptCount val="173"/>
                <c:pt idx="0">
                  <c:v>1659.85</c:v>
                </c:pt>
                <c:pt idx="1">
                  <c:v>1653.61</c:v>
                </c:pt>
                <c:pt idx="2">
                  <c:v>1656.83</c:v>
                </c:pt>
                <c:pt idx="3">
                  <c:v>1660.95</c:v>
                </c:pt>
                <c:pt idx="4">
                  <c:v>1659.65</c:v>
                </c:pt>
                <c:pt idx="5">
                  <c:v>1670.7</c:v>
                </c:pt>
                <c:pt idx="6">
                  <c:v>1667.82</c:v>
                </c:pt>
                <c:pt idx="7">
                  <c:v>1665.43</c:v>
                </c:pt>
                <c:pt idx="8">
                  <c:v>1658.87</c:v>
                </c:pt>
                <c:pt idx="9">
                  <c:v>1651.08</c:v>
                </c:pt>
                <c:pt idx="10">
                  <c:v>1642.24</c:v>
                </c:pt>
                <c:pt idx="11">
                  <c:v>1627.92</c:v>
                </c:pt>
                <c:pt idx="12">
                  <c:v>1619.53</c:v>
                </c:pt>
                <c:pt idx="13">
                  <c:v>1609.73</c:v>
                </c:pt>
                <c:pt idx="14">
                  <c:v>1606.69</c:v>
                </c:pt>
                <c:pt idx="15">
                  <c:v>1607.23</c:v>
                </c:pt>
                <c:pt idx="16">
                  <c:v>1604.18</c:v>
                </c:pt>
                <c:pt idx="17">
                  <c:v>1605.57</c:v>
                </c:pt>
                <c:pt idx="18">
                  <c:v>1598.16</c:v>
                </c:pt>
                <c:pt idx="19">
                  <c:v>1598.67</c:v>
                </c:pt>
                <c:pt idx="20">
                  <c:v>1596.4</c:v>
                </c:pt>
                <c:pt idx="21">
                  <c:v>1592.73</c:v>
                </c:pt>
                <c:pt idx="22">
                  <c:v>1592.6</c:v>
                </c:pt>
                <c:pt idx="23">
                  <c:v>1594.53</c:v>
                </c:pt>
                <c:pt idx="24">
                  <c:v>1587.76</c:v>
                </c:pt>
                <c:pt idx="25">
                  <c:v>1572.09</c:v>
                </c:pt>
                <c:pt idx="26">
                  <c:v>1567.58</c:v>
                </c:pt>
                <c:pt idx="27">
                  <c:v>1563.27</c:v>
                </c:pt>
                <c:pt idx="28">
                  <c:v>1552.28</c:v>
                </c:pt>
                <c:pt idx="29">
                  <c:v>1529.82</c:v>
                </c:pt>
                <c:pt idx="30">
                  <c:v>1526.56</c:v>
                </c:pt>
                <c:pt idx="31">
                  <c:v>1526.03</c:v>
                </c:pt>
                <c:pt idx="32">
                  <c:v>1531.8</c:v>
                </c:pt>
                <c:pt idx="33">
                  <c:v>1529.39</c:v>
                </c:pt>
                <c:pt idx="34">
                  <c:v>1527.09</c:v>
                </c:pt>
                <c:pt idx="35">
                  <c:v>1528.95</c:v>
                </c:pt>
                <c:pt idx="36">
                  <c:v>1530.26</c:v>
                </c:pt>
                <c:pt idx="37">
                  <c:v>1531.5</c:v>
                </c:pt>
                <c:pt idx="38">
                  <c:v>1538.81</c:v>
                </c:pt>
                <c:pt idx="39">
                  <c:v>1545.58</c:v>
                </c:pt>
                <c:pt idx="40">
                  <c:v>1550.89</c:v>
                </c:pt>
                <c:pt idx="41">
                  <c:v>1560.49</c:v>
                </c:pt>
                <c:pt idx="42">
                  <c:v>1572.18</c:v>
                </c:pt>
                <c:pt idx="43">
                  <c:v>1576.9</c:v>
                </c:pt>
                <c:pt idx="44">
                  <c:v>1588.05</c:v>
                </c:pt>
                <c:pt idx="45">
                  <c:v>1581.32</c:v>
                </c:pt>
                <c:pt idx="46">
                  <c:v>1571.77</c:v>
                </c:pt>
                <c:pt idx="47">
                  <c:v>1558.71</c:v>
                </c:pt>
                <c:pt idx="48">
                  <c:v>1546.38</c:v>
                </c:pt>
                <c:pt idx="49">
                  <c:v>1548.27</c:v>
                </c:pt>
                <c:pt idx="50">
                  <c:v>1547.13</c:v>
                </c:pt>
                <c:pt idx="51">
                  <c:v>1548.47</c:v>
                </c:pt>
                <c:pt idx="52">
                  <c:v>1544.09</c:v>
                </c:pt>
                <c:pt idx="53">
                  <c:v>1543.64</c:v>
                </c:pt>
                <c:pt idx="54">
                  <c:v>1542.09</c:v>
                </c:pt>
                <c:pt idx="55">
                  <c:v>1542.76</c:v>
                </c:pt>
                <c:pt idx="56">
                  <c:v>1542.66</c:v>
                </c:pt>
                <c:pt idx="57">
                  <c:v>1540.89</c:v>
                </c:pt>
                <c:pt idx="58">
                  <c:v>1535.06</c:v>
                </c:pt>
                <c:pt idx="59">
                  <c:v>1533.98</c:v>
                </c:pt>
                <c:pt idx="60">
                  <c:v>1526.74</c:v>
                </c:pt>
                <c:pt idx="61">
                  <c:v>1523.02</c:v>
                </c:pt>
                <c:pt idx="62">
                  <c:v>1525.56</c:v>
                </c:pt>
                <c:pt idx="63">
                  <c:v>1514.24</c:v>
                </c:pt>
                <c:pt idx="64">
                  <c:v>1509.8</c:v>
                </c:pt>
                <c:pt idx="65">
                  <c:v>1507.77</c:v>
                </c:pt>
                <c:pt idx="66">
                  <c:v>1496.88</c:v>
                </c:pt>
                <c:pt idx="67">
                  <c:v>1483.39</c:v>
                </c:pt>
                <c:pt idx="68">
                  <c:v>1470.35</c:v>
                </c:pt>
                <c:pt idx="69">
                  <c:v>1478.84</c:v>
                </c:pt>
                <c:pt idx="70">
                  <c:v>1477.94</c:v>
                </c:pt>
                <c:pt idx="71">
                  <c:v>1475.82</c:v>
                </c:pt>
                <c:pt idx="72">
                  <c:v>1476.59</c:v>
                </c:pt>
                <c:pt idx="73">
                  <c:v>1479.88</c:v>
                </c:pt>
                <c:pt idx="74">
                  <c:v>1478.73</c:v>
                </c:pt>
                <c:pt idx="75">
                  <c:v>1481.43</c:v>
                </c:pt>
                <c:pt idx="76">
                  <c:v>1473.78</c:v>
                </c:pt>
                <c:pt idx="77">
                  <c:v>1474.45</c:v>
                </c:pt>
                <c:pt idx="78">
                  <c:v>1476.84</c:v>
                </c:pt>
                <c:pt idx="79">
                  <c:v>1477.87</c:v>
                </c:pt>
                <c:pt idx="80">
                  <c:v>1476.88</c:v>
                </c:pt>
                <c:pt idx="81">
                  <c:v>1475.1</c:v>
                </c:pt>
                <c:pt idx="82">
                  <c:v>1477.35</c:v>
                </c:pt>
                <c:pt idx="83">
                  <c:v>1478.89</c:v>
                </c:pt>
                <c:pt idx="84">
                  <c:v>1477</c:v>
                </c:pt>
                <c:pt idx="85">
                  <c:v>1476.48</c:v>
                </c:pt>
                <c:pt idx="86">
                  <c:v>1472.7</c:v>
                </c:pt>
                <c:pt idx="87">
                  <c:v>1468.59</c:v>
                </c:pt>
                <c:pt idx="88">
                  <c:v>1466.08</c:v>
                </c:pt>
                <c:pt idx="89">
                  <c:v>1459.41</c:v>
                </c:pt>
                <c:pt idx="90">
                  <c:v>1463.99</c:v>
                </c:pt>
                <c:pt idx="91">
                  <c:v>1464.04</c:v>
                </c:pt>
                <c:pt idx="92">
                  <c:v>1460.16</c:v>
                </c:pt>
                <c:pt idx="93">
                  <c:v>1487.31</c:v>
                </c:pt>
                <c:pt idx="94">
                  <c:v>1496.16</c:v>
                </c:pt>
                <c:pt idx="95">
                  <c:v>1503.65</c:v>
                </c:pt>
                <c:pt idx="96">
                  <c:v>1502.14</c:v>
                </c:pt>
                <c:pt idx="97">
                  <c:v>1509.57</c:v>
                </c:pt>
                <c:pt idx="98">
                  <c:v>1532.51</c:v>
                </c:pt>
                <c:pt idx="99">
                  <c:v>1560.76</c:v>
                </c:pt>
                <c:pt idx="100">
                  <c:v>1554.54</c:v>
                </c:pt>
                <c:pt idx="101">
                  <c:v>1551.51</c:v>
                </c:pt>
                <c:pt idx="102">
                  <c:v>1568.22</c:v>
                </c:pt>
                <c:pt idx="103">
                  <c:v>1569.43</c:v>
                </c:pt>
                <c:pt idx="104">
                  <c:v>1581.58</c:v>
                </c:pt>
                <c:pt idx="105">
                  <c:v>1581.82</c:v>
                </c:pt>
                <c:pt idx="106">
                  <c:v>1584.83</c:v>
                </c:pt>
                <c:pt idx="107">
                  <c:v>1602.46</c:v>
                </c:pt>
                <c:pt idx="108">
                  <c:v>1600.72</c:v>
                </c:pt>
                <c:pt idx="109">
                  <c:v>1606.01</c:v>
                </c:pt>
                <c:pt idx="110">
                  <c:v>1606.35</c:v>
                </c:pt>
                <c:pt idx="111">
                  <c:v>1606.59</c:v>
                </c:pt>
                <c:pt idx="112">
                  <c:v>1602.19</c:v>
                </c:pt>
                <c:pt idx="113">
                  <c:v>1604.55</c:v>
                </c:pt>
                <c:pt idx="114">
                  <c:v>1609.27</c:v>
                </c:pt>
                <c:pt idx="115">
                  <c:v>1607.81</c:v>
                </c:pt>
                <c:pt idx="116">
                  <c:v>1602.92</c:v>
                </c:pt>
                <c:pt idx="117">
                  <c:v>1600.82</c:v>
                </c:pt>
                <c:pt idx="118">
                  <c:v>1600.35</c:v>
                </c:pt>
                <c:pt idx="119">
                  <c:v>1614.18</c:v>
                </c:pt>
                <c:pt idx="120">
                  <c:v>1611.01</c:v>
                </c:pt>
                <c:pt idx="121">
                  <c:v>1614.5</c:v>
                </c:pt>
                <c:pt idx="122">
                  <c:v>1625.3</c:v>
                </c:pt>
                <c:pt idx="123">
                  <c:v>1634.2</c:v>
                </c:pt>
                <c:pt idx="124">
                  <c:v>1634.42</c:v>
                </c:pt>
                <c:pt idx="125">
                  <c:v>1634.32</c:v>
                </c:pt>
                <c:pt idx="126">
                  <c:v>1637.84</c:v>
                </c:pt>
                <c:pt idx="127">
                  <c:v>1642.14</c:v>
                </c:pt>
                <c:pt idx="128">
                  <c:v>1645.65</c:v>
                </c:pt>
                <c:pt idx="129">
                  <c:v>1648.39</c:v>
                </c:pt>
                <c:pt idx="130">
                  <c:v>1644.03</c:v>
                </c:pt>
                <c:pt idx="131">
                  <c:v>1644.33</c:v>
                </c:pt>
                <c:pt idx="132">
                  <c:v>1644.91</c:v>
                </c:pt>
                <c:pt idx="133">
                  <c:v>1655.11</c:v>
                </c:pt>
                <c:pt idx="134">
                  <c:v>1656.15</c:v>
                </c:pt>
                <c:pt idx="135">
                  <c:v>1654.94</c:v>
                </c:pt>
                <c:pt idx="136">
                  <c:v>1655.5</c:v>
                </c:pt>
                <c:pt idx="137">
                  <c:v>1656.43</c:v>
                </c:pt>
                <c:pt idx="138">
                  <c:v>1653.92</c:v>
                </c:pt>
                <c:pt idx="139">
                  <c:v>1652.41</c:v>
                </c:pt>
                <c:pt idx="140">
                  <c:v>1650.85</c:v>
                </c:pt>
                <c:pt idx="141">
                  <c:v>1649.68</c:v>
                </c:pt>
                <c:pt idx="142">
                  <c:v>1651</c:v>
                </c:pt>
                <c:pt idx="143">
                  <c:v>1650.55</c:v>
                </c:pt>
                <c:pt idx="144">
                  <c:v>1647.96</c:v>
                </c:pt>
                <c:pt idx="145">
                  <c:v>1646.4</c:v>
                </c:pt>
                <c:pt idx="146">
                  <c:v>1641.73</c:v>
                </c:pt>
                <c:pt idx="147">
                  <c:v>1641.57</c:v>
                </c:pt>
                <c:pt idx="148">
                  <c:v>1638</c:v>
                </c:pt>
                <c:pt idx="149">
                  <c:v>1635.39</c:v>
                </c:pt>
                <c:pt idx="150">
                  <c:v>1636.06</c:v>
                </c:pt>
                <c:pt idx="151">
                  <c:v>1634.69</c:v>
                </c:pt>
                <c:pt idx="152">
                  <c:v>1632.31</c:v>
                </c:pt>
                <c:pt idx="153">
                  <c:v>1631.54</c:v>
                </c:pt>
                <c:pt idx="154">
                  <c:v>1627.8</c:v>
                </c:pt>
                <c:pt idx="155">
                  <c:v>1626.3</c:v>
                </c:pt>
                <c:pt idx="156">
                  <c:v>1622.84</c:v>
                </c:pt>
                <c:pt idx="157">
                  <c:v>1601.33</c:v>
                </c:pt>
                <c:pt idx="158">
                  <c:v>1585.29</c:v>
                </c:pt>
                <c:pt idx="159">
                  <c:v>1585.57</c:v>
                </c:pt>
                <c:pt idx="160">
                  <c:v>1596.75</c:v>
                </c:pt>
                <c:pt idx="161">
                  <c:v>1607.09</c:v>
                </c:pt>
                <c:pt idx="162">
                  <c:v>1609.18</c:v>
                </c:pt>
                <c:pt idx="163">
                  <c:v>1606.18</c:v>
                </c:pt>
                <c:pt idx="164">
                  <c:v>1604.89</c:v>
                </c:pt>
                <c:pt idx="165">
                  <c:v>1601.29</c:v>
                </c:pt>
                <c:pt idx="166">
                  <c:v>1598.25</c:v>
                </c:pt>
                <c:pt idx="167">
                  <c:v>1599.77</c:v>
                </c:pt>
                <c:pt idx="168">
                  <c:v>1597.51</c:v>
                </c:pt>
                <c:pt idx="169">
                  <c:v>1583.52</c:v>
                </c:pt>
                <c:pt idx="170">
                  <c:v>1578.01</c:v>
                </c:pt>
                <c:pt idx="171">
                  <c:v>1579.99</c:v>
                </c:pt>
                <c:pt idx="172">
                  <c:v>1578.31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Sheet5!$E$2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Sheet5!$C$3:$C$175</c:f>
              <c:numCache>
                <c:formatCode>d\-mmm\-yy</c:formatCode>
                <c:ptCount val="173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44018</c:v>
                </c:pt>
                <c:pt idx="4">
                  <c:v>44019</c:v>
                </c:pt>
                <c:pt idx="5">
                  <c:v>44020</c:v>
                </c:pt>
                <c:pt idx="6">
                  <c:v>44021</c:v>
                </c:pt>
                <c:pt idx="7">
                  <c:v>44022</c:v>
                </c:pt>
                <c:pt idx="8">
                  <c:v>44025</c:v>
                </c:pt>
                <c:pt idx="9">
                  <c:v>44026</c:v>
                </c:pt>
                <c:pt idx="10">
                  <c:v>44027</c:v>
                </c:pt>
                <c:pt idx="11">
                  <c:v>44028</c:v>
                </c:pt>
                <c:pt idx="12">
                  <c:v>44029</c:v>
                </c:pt>
                <c:pt idx="13">
                  <c:v>44032</c:v>
                </c:pt>
                <c:pt idx="14">
                  <c:v>44033</c:v>
                </c:pt>
                <c:pt idx="15">
                  <c:v>44034</c:v>
                </c:pt>
                <c:pt idx="16">
                  <c:v>44035</c:v>
                </c:pt>
                <c:pt idx="17">
                  <c:v>44036</c:v>
                </c:pt>
                <c:pt idx="18">
                  <c:v>44039</c:v>
                </c:pt>
                <c:pt idx="19">
                  <c:v>44040</c:v>
                </c:pt>
                <c:pt idx="20">
                  <c:v>44041</c:v>
                </c:pt>
                <c:pt idx="21">
                  <c:v>44042</c:v>
                </c:pt>
                <c:pt idx="22">
                  <c:v>44043</c:v>
                </c:pt>
                <c:pt idx="23">
                  <c:v>44046</c:v>
                </c:pt>
                <c:pt idx="24">
                  <c:v>44047</c:v>
                </c:pt>
                <c:pt idx="25">
                  <c:v>44048</c:v>
                </c:pt>
                <c:pt idx="26">
                  <c:v>44049</c:v>
                </c:pt>
                <c:pt idx="27">
                  <c:v>44050</c:v>
                </c:pt>
                <c:pt idx="28">
                  <c:v>44053</c:v>
                </c:pt>
                <c:pt idx="29">
                  <c:v>44054</c:v>
                </c:pt>
                <c:pt idx="30">
                  <c:v>44055</c:v>
                </c:pt>
                <c:pt idx="31">
                  <c:v>44056</c:v>
                </c:pt>
                <c:pt idx="32">
                  <c:v>44057</c:v>
                </c:pt>
                <c:pt idx="33">
                  <c:v>44060</c:v>
                </c:pt>
                <c:pt idx="34">
                  <c:v>44061</c:v>
                </c:pt>
                <c:pt idx="35">
                  <c:v>44062</c:v>
                </c:pt>
                <c:pt idx="36">
                  <c:v>44063</c:v>
                </c:pt>
                <c:pt idx="37">
                  <c:v>44064</c:v>
                </c:pt>
                <c:pt idx="38">
                  <c:v>44067</c:v>
                </c:pt>
                <c:pt idx="39">
                  <c:v>44068</c:v>
                </c:pt>
                <c:pt idx="40">
                  <c:v>44069</c:v>
                </c:pt>
                <c:pt idx="41">
                  <c:v>44070</c:v>
                </c:pt>
                <c:pt idx="42">
                  <c:v>44071</c:v>
                </c:pt>
                <c:pt idx="43">
                  <c:v>44074</c:v>
                </c:pt>
                <c:pt idx="44">
                  <c:v>44075</c:v>
                </c:pt>
                <c:pt idx="45">
                  <c:v>44076</c:v>
                </c:pt>
                <c:pt idx="46">
                  <c:v>44077</c:v>
                </c:pt>
                <c:pt idx="47">
                  <c:v>44078</c:v>
                </c:pt>
                <c:pt idx="48">
                  <c:v>44081</c:v>
                </c:pt>
                <c:pt idx="49">
                  <c:v>44082</c:v>
                </c:pt>
                <c:pt idx="50">
                  <c:v>44083</c:v>
                </c:pt>
                <c:pt idx="51">
                  <c:v>44084</c:v>
                </c:pt>
                <c:pt idx="52">
                  <c:v>44085</c:v>
                </c:pt>
                <c:pt idx="53">
                  <c:v>44088</c:v>
                </c:pt>
                <c:pt idx="54">
                  <c:v>44089</c:v>
                </c:pt>
                <c:pt idx="55">
                  <c:v>44090</c:v>
                </c:pt>
                <c:pt idx="56">
                  <c:v>44091</c:v>
                </c:pt>
                <c:pt idx="57">
                  <c:v>44092</c:v>
                </c:pt>
                <c:pt idx="58">
                  <c:v>44095</c:v>
                </c:pt>
                <c:pt idx="59">
                  <c:v>44096</c:v>
                </c:pt>
                <c:pt idx="60">
                  <c:v>44097</c:v>
                </c:pt>
                <c:pt idx="61">
                  <c:v>44098</c:v>
                </c:pt>
                <c:pt idx="62">
                  <c:v>44099</c:v>
                </c:pt>
                <c:pt idx="63">
                  <c:v>44102</c:v>
                </c:pt>
                <c:pt idx="64">
                  <c:v>44103</c:v>
                </c:pt>
                <c:pt idx="65">
                  <c:v>44104</c:v>
                </c:pt>
                <c:pt idx="66">
                  <c:v>44105</c:v>
                </c:pt>
                <c:pt idx="67">
                  <c:v>44106</c:v>
                </c:pt>
                <c:pt idx="68">
                  <c:v>44109</c:v>
                </c:pt>
                <c:pt idx="69">
                  <c:v>44110</c:v>
                </c:pt>
                <c:pt idx="70">
                  <c:v>44111</c:v>
                </c:pt>
                <c:pt idx="71">
                  <c:v>44112</c:v>
                </c:pt>
                <c:pt idx="72">
                  <c:v>44113</c:v>
                </c:pt>
                <c:pt idx="73">
                  <c:v>44116</c:v>
                </c:pt>
                <c:pt idx="74">
                  <c:v>44117</c:v>
                </c:pt>
                <c:pt idx="75">
                  <c:v>44118</c:v>
                </c:pt>
                <c:pt idx="76">
                  <c:v>44119</c:v>
                </c:pt>
                <c:pt idx="77">
                  <c:v>44120</c:v>
                </c:pt>
                <c:pt idx="78">
                  <c:v>44123</c:v>
                </c:pt>
                <c:pt idx="79">
                  <c:v>44124</c:v>
                </c:pt>
                <c:pt idx="80">
                  <c:v>44125</c:v>
                </c:pt>
                <c:pt idx="81">
                  <c:v>44126</c:v>
                </c:pt>
                <c:pt idx="82">
                  <c:v>44127</c:v>
                </c:pt>
                <c:pt idx="83">
                  <c:v>44130</c:v>
                </c:pt>
                <c:pt idx="84">
                  <c:v>44131</c:v>
                </c:pt>
                <c:pt idx="85">
                  <c:v>44132</c:v>
                </c:pt>
                <c:pt idx="86">
                  <c:v>44133</c:v>
                </c:pt>
                <c:pt idx="87">
                  <c:v>44134</c:v>
                </c:pt>
                <c:pt idx="88">
                  <c:v>44138</c:v>
                </c:pt>
                <c:pt idx="89">
                  <c:v>44139</c:v>
                </c:pt>
                <c:pt idx="90">
                  <c:v>44140</c:v>
                </c:pt>
                <c:pt idx="91">
                  <c:v>44141</c:v>
                </c:pt>
                <c:pt idx="92">
                  <c:v>44144</c:v>
                </c:pt>
                <c:pt idx="93">
                  <c:v>44145</c:v>
                </c:pt>
                <c:pt idx="94">
                  <c:v>44146</c:v>
                </c:pt>
                <c:pt idx="95">
                  <c:v>44147</c:v>
                </c:pt>
                <c:pt idx="96">
                  <c:v>44148</c:v>
                </c:pt>
                <c:pt idx="97">
                  <c:v>44151</c:v>
                </c:pt>
                <c:pt idx="98">
                  <c:v>44152</c:v>
                </c:pt>
                <c:pt idx="99">
                  <c:v>44153</c:v>
                </c:pt>
                <c:pt idx="100">
                  <c:v>44154</c:v>
                </c:pt>
                <c:pt idx="101">
                  <c:v>44155</c:v>
                </c:pt>
                <c:pt idx="102">
                  <c:v>44158</c:v>
                </c:pt>
                <c:pt idx="103">
                  <c:v>44159</c:v>
                </c:pt>
                <c:pt idx="104">
                  <c:v>44160</c:v>
                </c:pt>
                <c:pt idx="105">
                  <c:v>44161</c:v>
                </c:pt>
                <c:pt idx="106">
                  <c:v>44162</c:v>
                </c:pt>
                <c:pt idx="107">
                  <c:v>44165</c:v>
                </c:pt>
                <c:pt idx="108">
                  <c:v>44166</c:v>
                </c:pt>
                <c:pt idx="109">
                  <c:v>44167</c:v>
                </c:pt>
                <c:pt idx="110">
                  <c:v>44168</c:v>
                </c:pt>
                <c:pt idx="111">
                  <c:v>44169</c:v>
                </c:pt>
                <c:pt idx="112">
                  <c:v>44172</c:v>
                </c:pt>
                <c:pt idx="113">
                  <c:v>44173</c:v>
                </c:pt>
                <c:pt idx="114">
                  <c:v>44174</c:v>
                </c:pt>
                <c:pt idx="115">
                  <c:v>44175</c:v>
                </c:pt>
                <c:pt idx="116">
                  <c:v>44176</c:v>
                </c:pt>
                <c:pt idx="117">
                  <c:v>44179</c:v>
                </c:pt>
                <c:pt idx="118">
                  <c:v>44180</c:v>
                </c:pt>
                <c:pt idx="119">
                  <c:v>44181</c:v>
                </c:pt>
                <c:pt idx="120">
                  <c:v>44182</c:v>
                </c:pt>
                <c:pt idx="121">
                  <c:v>44183</c:v>
                </c:pt>
                <c:pt idx="122">
                  <c:v>44186</c:v>
                </c:pt>
                <c:pt idx="123">
                  <c:v>44187</c:v>
                </c:pt>
                <c:pt idx="124">
                  <c:v>44188</c:v>
                </c:pt>
                <c:pt idx="125">
                  <c:v>44189</c:v>
                </c:pt>
                <c:pt idx="126">
                  <c:v>44193</c:v>
                </c:pt>
                <c:pt idx="127">
                  <c:v>44194</c:v>
                </c:pt>
                <c:pt idx="128">
                  <c:v>44195</c:v>
                </c:pt>
                <c:pt idx="129">
                  <c:v>44196</c:v>
                </c:pt>
                <c:pt idx="130">
                  <c:v>44200</c:v>
                </c:pt>
                <c:pt idx="131">
                  <c:v>44201</c:v>
                </c:pt>
                <c:pt idx="132">
                  <c:v>44202</c:v>
                </c:pt>
                <c:pt idx="133">
                  <c:v>44203</c:v>
                </c:pt>
                <c:pt idx="134">
                  <c:v>44204</c:v>
                </c:pt>
                <c:pt idx="135">
                  <c:v>44207</c:v>
                </c:pt>
                <c:pt idx="136">
                  <c:v>44208</c:v>
                </c:pt>
                <c:pt idx="137">
                  <c:v>44209</c:v>
                </c:pt>
                <c:pt idx="138">
                  <c:v>44210</c:v>
                </c:pt>
                <c:pt idx="139">
                  <c:v>44211</c:v>
                </c:pt>
                <c:pt idx="140">
                  <c:v>44214</c:v>
                </c:pt>
                <c:pt idx="141">
                  <c:v>44215</c:v>
                </c:pt>
                <c:pt idx="142">
                  <c:v>44216</c:v>
                </c:pt>
                <c:pt idx="143">
                  <c:v>44217</c:v>
                </c:pt>
                <c:pt idx="144">
                  <c:v>44218</c:v>
                </c:pt>
                <c:pt idx="145">
                  <c:v>44221</c:v>
                </c:pt>
                <c:pt idx="146">
                  <c:v>44222</c:v>
                </c:pt>
                <c:pt idx="147">
                  <c:v>44223</c:v>
                </c:pt>
                <c:pt idx="148">
                  <c:v>44225</c:v>
                </c:pt>
                <c:pt idx="149">
                  <c:v>44229</c:v>
                </c:pt>
                <c:pt idx="150">
                  <c:v>44230</c:v>
                </c:pt>
                <c:pt idx="151">
                  <c:v>44231</c:v>
                </c:pt>
                <c:pt idx="152">
                  <c:v>44232</c:v>
                </c:pt>
                <c:pt idx="153">
                  <c:v>44235</c:v>
                </c:pt>
                <c:pt idx="154">
                  <c:v>44236</c:v>
                </c:pt>
                <c:pt idx="155">
                  <c:v>44237</c:v>
                </c:pt>
                <c:pt idx="156">
                  <c:v>44238</c:v>
                </c:pt>
                <c:pt idx="157">
                  <c:v>44242</c:v>
                </c:pt>
                <c:pt idx="158">
                  <c:v>44243</c:v>
                </c:pt>
                <c:pt idx="159">
                  <c:v>44244</c:v>
                </c:pt>
                <c:pt idx="160">
                  <c:v>44245</c:v>
                </c:pt>
                <c:pt idx="161">
                  <c:v>44246</c:v>
                </c:pt>
                <c:pt idx="162">
                  <c:v>44249</c:v>
                </c:pt>
                <c:pt idx="163">
                  <c:v>44250</c:v>
                </c:pt>
                <c:pt idx="164">
                  <c:v>44251</c:v>
                </c:pt>
                <c:pt idx="165">
                  <c:v>44252</c:v>
                </c:pt>
                <c:pt idx="166">
                  <c:v>44253</c:v>
                </c:pt>
                <c:pt idx="167">
                  <c:v>44256</c:v>
                </c:pt>
                <c:pt idx="168">
                  <c:v>44257</c:v>
                </c:pt>
                <c:pt idx="169">
                  <c:v>44258</c:v>
                </c:pt>
                <c:pt idx="170">
                  <c:v>44259</c:v>
                </c:pt>
                <c:pt idx="171">
                  <c:v>44260</c:v>
                </c:pt>
                <c:pt idx="172">
                  <c:v>44263</c:v>
                </c:pt>
              </c:numCache>
            </c:numRef>
          </c:cat>
          <c:val>
            <c:numRef>
              <c:f>Sheet5!$E$3:$E$175</c:f>
              <c:numCache>
                <c:formatCode>_(* #,##0.00_);_(* \(#,##0.00\);_(* "-"??_);_(@_)</c:formatCode>
                <c:ptCount val="173"/>
                <c:pt idx="0">
                  <c:v>6380.1</c:v>
                </c:pt>
                <c:pt idx="1">
                  <c:v>6356.1</c:v>
                </c:pt>
                <c:pt idx="2">
                  <c:v>6368.48</c:v>
                </c:pt>
                <c:pt idx="3">
                  <c:v>6384.33</c:v>
                </c:pt>
                <c:pt idx="4">
                  <c:v>6379.32</c:v>
                </c:pt>
                <c:pt idx="5">
                  <c:v>6421.82</c:v>
                </c:pt>
                <c:pt idx="6">
                  <c:v>6410.73</c:v>
                </c:pt>
                <c:pt idx="7">
                  <c:v>6401.54</c:v>
                </c:pt>
                <c:pt idx="8">
                  <c:v>6376.32</c:v>
                </c:pt>
                <c:pt idx="9">
                  <c:v>6348.62</c:v>
                </c:pt>
                <c:pt idx="10">
                  <c:v>6314.62</c:v>
                </c:pt>
                <c:pt idx="11">
                  <c:v>6259.58</c:v>
                </c:pt>
                <c:pt idx="12">
                  <c:v>6227.31</c:v>
                </c:pt>
                <c:pt idx="13">
                  <c:v>6189.64</c:v>
                </c:pt>
                <c:pt idx="14">
                  <c:v>6177.95</c:v>
                </c:pt>
                <c:pt idx="15">
                  <c:v>6180.02</c:v>
                </c:pt>
                <c:pt idx="16">
                  <c:v>6168.27</c:v>
                </c:pt>
                <c:pt idx="17">
                  <c:v>6173.62</c:v>
                </c:pt>
                <c:pt idx="18">
                  <c:v>6145.14</c:v>
                </c:pt>
                <c:pt idx="19">
                  <c:v>6147.09</c:v>
                </c:pt>
                <c:pt idx="20">
                  <c:v>6138.35</c:v>
                </c:pt>
                <c:pt idx="21">
                  <c:v>6124.27</c:v>
                </c:pt>
                <c:pt idx="22">
                  <c:v>6123.73</c:v>
                </c:pt>
                <c:pt idx="23">
                  <c:v>6131.18</c:v>
                </c:pt>
                <c:pt idx="24">
                  <c:v>6105.16</c:v>
                </c:pt>
                <c:pt idx="25">
                  <c:v>6044.9</c:v>
                </c:pt>
                <c:pt idx="26">
                  <c:v>6027.56</c:v>
                </c:pt>
                <c:pt idx="27">
                  <c:v>6010.97</c:v>
                </c:pt>
                <c:pt idx="28">
                  <c:v>5968.73</c:v>
                </c:pt>
                <c:pt idx="29">
                  <c:v>5882.34</c:v>
                </c:pt>
                <c:pt idx="30">
                  <c:v>5869.83</c:v>
                </c:pt>
                <c:pt idx="31">
                  <c:v>5867.79</c:v>
                </c:pt>
                <c:pt idx="32">
                  <c:v>5889.97</c:v>
                </c:pt>
                <c:pt idx="33">
                  <c:v>5880.7</c:v>
                </c:pt>
                <c:pt idx="34">
                  <c:v>5871.86</c:v>
                </c:pt>
                <c:pt idx="35">
                  <c:v>5879.01</c:v>
                </c:pt>
                <c:pt idx="36">
                  <c:v>5884.05</c:v>
                </c:pt>
                <c:pt idx="37">
                  <c:v>5888.8</c:v>
                </c:pt>
                <c:pt idx="38">
                  <c:v>5916.93</c:v>
                </c:pt>
                <c:pt idx="39">
                  <c:v>5942.94</c:v>
                </c:pt>
                <c:pt idx="40">
                  <c:v>5963.74</c:v>
                </c:pt>
                <c:pt idx="41">
                  <c:v>6000.64</c:v>
                </c:pt>
                <c:pt idx="42">
                  <c:v>6045.6</c:v>
                </c:pt>
                <c:pt idx="43">
                  <c:v>6063.75</c:v>
                </c:pt>
                <c:pt idx="44">
                  <c:v>6106.61</c:v>
                </c:pt>
                <c:pt idx="45">
                  <c:v>6080.72</c:v>
                </c:pt>
                <c:pt idx="46">
                  <c:v>6044</c:v>
                </c:pt>
                <c:pt idx="47">
                  <c:v>5993.8</c:v>
                </c:pt>
                <c:pt idx="48">
                  <c:v>5946.38</c:v>
                </c:pt>
                <c:pt idx="49">
                  <c:v>5953.64</c:v>
                </c:pt>
                <c:pt idx="50">
                  <c:v>5949.26</c:v>
                </c:pt>
                <c:pt idx="51">
                  <c:v>5954.43</c:v>
                </c:pt>
                <c:pt idx="52">
                  <c:v>5937.59</c:v>
                </c:pt>
                <c:pt idx="53">
                  <c:v>5935.86</c:v>
                </c:pt>
                <c:pt idx="54">
                  <c:v>5929.9</c:v>
                </c:pt>
                <c:pt idx="55">
                  <c:v>5932.44</c:v>
                </c:pt>
                <c:pt idx="56">
                  <c:v>5932.07</c:v>
                </c:pt>
                <c:pt idx="57">
                  <c:v>5925.28</c:v>
                </c:pt>
                <c:pt idx="58">
                  <c:v>5902.86</c:v>
                </c:pt>
                <c:pt idx="59">
                  <c:v>5898.7</c:v>
                </c:pt>
                <c:pt idx="60">
                  <c:v>5870.84</c:v>
                </c:pt>
                <c:pt idx="61">
                  <c:v>5856.55</c:v>
                </c:pt>
                <c:pt idx="62">
                  <c:v>5866.32</c:v>
                </c:pt>
                <c:pt idx="63">
                  <c:v>5822.8</c:v>
                </c:pt>
                <c:pt idx="64">
                  <c:v>5805.73</c:v>
                </c:pt>
                <c:pt idx="65">
                  <c:v>5797.92</c:v>
                </c:pt>
                <c:pt idx="66">
                  <c:v>5756.04</c:v>
                </c:pt>
                <c:pt idx="67">
                  <c:v>5704.15</c:v>
                </c:pt>
                <c:pt idx="68">
                  <c:v>5654</c:v>
                </c:pt>
                <c:pt idx="69">
                  <c:v>5686.65</c:v>
                </c:pt>
                <c:pt idx="70">
                  <c:v>5683.19</c:v>
                </c:pt>
                <c:pt idx="71">
                  <c:v>5675.05</c:v>
                </c:pt>
                <c:pt idx="72">
                  <c:v>5678.02</c:v>
                </c:pt>
                <c:pt idx="73">
                  <c:v>5690.66</c:v>
                </c:pt>
                <c:pt idx="74">
                  <c:v>5686.26</c:v>
                </c:pt>
                <c:pt idx="75">
                  <c:v>5696.61</c:v>
                </c:pt>
                <c:pt idx="76">
                  <c:v>5667.2</c:v>
                </c:pt>
                <c:pt idx="77">
                  <c:v>5669.8</c:v>
                </c:pt>
                <c:pt idx="78">
                  <c:v>5678.98</c:v>
                </c:pt>
                <c:pt idx="79">
                  <c:v>5682.92</c:v>
                </c:pt>
                <c:pt idx="80">
                  <c:v>5679.14</c:v>
                </c:pt>
                <c:pt idx="81">
                  <c:v>5672.27</c:v>
                </c:pt>
                <c:pt idx="82">
                  <c:v>5680.95</c:v>
                </c:pt>
                <c:pt idx="83">
                  <c:v>5686.84</c:v>
                </c:pt>
                <c:pt idx="84">
                  <c:v>5679.6</c:v>
                </c:pt>
                <c:pt idx="85">
                  <c:v>5677.6</c:v>
                </c:pt>
                <c:pt idx="86">
                  <c:v>5663.05</c:v>
                </c:pt>
                <c:pt idx="87">
                  <c:v>5647.24</c:v>
                </c:pt>
                <c:pt idx="88">
                  <c:v>5637.61</c:v>
                </c:pt>
                <c:pt idx="89">
                  <c:v>5611.95</c:v>
                </c:pt>
                <c:pt idx="90">
                  <c:v>5629.57</c:v>
                </c:pt>
                <c:pt idx="91">
                  <c:v>5629.74</c:v>
                </c:pt>
                <c:pt idx="92">
                  <c:v>5614.82</c:v>
                </c:pt>
                <c:pt idx="93">
                  <c:v>5719.24</c:v>
                </c:pt>
                <c:pt idx="94">
                  <c:v>5753.26</c:v>
                </c:pt>
                <c:pt idx="95">
                  <c:v>5782.07</c:v>
                </c:pt>
                <c:pt idx="96">
                  <c:v>5776.27</c:v>
                </c:pt>
                <c:pt idx="97">
                  <c:v>5804.82</c:v>
                </c:pt>
                <c:pt idx="98">
                  <c:v>5893.91</c:v>
                </c:pt>
                <c:pt idx="99">
                  <c:v>6002.56</c:v>
                </c:pt>
                <c:pt idx="100">
                  <c:v>5978.63</c:v>
                </c:pt>
                <c:pt idx="101">
                  <c:v>5966.99</c:v>
                </c:pt>
                <c:pt idx="102">
                  <c:v>6031.27</c:v>
                </c:pt>
                <c:pt idx="103">
                  <c:v>6035.89</c:v>
                </c:pt>
                <c:pt idx="104">
                  <c:v>6084.74</c:v>
                </c:pt>
                <c:pt idx="105">
                  <c:v>6085.66</c:v>
                </c:pt>
                <c:pt idx="106">
                  <c:v>6097.23</c:v>
                </c:pt>
                <c:pt idx="107">
                  <c:v>6165.06</c:v>
                </c:pt>
                <c:pt idx="108">
                  <c:v>6166.2</c:v>
                </c:pt>
                <c:pt idx="109">
                  <c:v>6186.58</c:v>
                </c:pt>
                <c:pt idx="110">
                  <c:v>6192.03</c:v>
                </c:pt>
                <c:pt idx="111">
                  <c:v>6192.93</c:v>
                </c:pt>
                <c:pt idx="112">
                  <c:v>6176</c:v>
                </c:pt>
                <c:pt idx="113">
                  <c:v>6185.09</c:v>
                </c:pt>
                <c:pt idx="114">
                  <c:v>6203.3</c:v>
                </c:pt>
                <c:pt idx="115">
                  <c:v>6197.63</c:v>
                </c:pt>
                <c:pt idx="116">
                  <c:v>6178.8</c:v>
                </c:pt>
                <c:pt idx="117">
                  <c:v>6170.72</c:v>
                </c:pt>
                <c:pt idx="118">
                  <c:v>6168.89</c:v>
                </c:pt>
                <c:pt idx="119">
                  <c:v>6222.22</c:v>
                </c:pt>
                <c:pt idx="120">
                  <c:v>6210.01</c:v>
                </c:pt>
                <c:pt idx="121">
                  <c:v>6225.84</c:v>
                </c:pt>
                <c:pt idx="122">
                  <c:v>6267.48</c:v>
                </c:pt>
                <c:pt idx="123">
                  <c:v>6301.8</c:v>
                </c:pt>
                <c:pt idx="124">
                  <c:v>6306.44</c:v>
                </c:pt>
                <c:pt idx="125">
                  <c:v>6306.05</c:v>
                </c:pt>
                <c:pt idx="126">
                  <c:v>6322.9</c:v>
                </c:pt>
                <c:pt idx="127">
                  <c:v>6339.49</c:v>
                </c:pt>
                <c:pt idx="128">
                  <c:v>6353.27</c:v>
                </c:pt>
                <c:pt idx="129">
                  <c:v>6363.84</c:v>
                </c:pt>
                <c:pt idx="130">
                  <c:v>6347</c:v>
                </c:pt>
                <c:pt idx="131">
                  <c:v>6348.16</c:v>
                </c:pt>
                <c:pt idx="132">
                  <c:v>6350.41</c:v>
                </c:pt>
                <c:pt idx="133">
                  <c:v>6390.33</c:v>
                </c:pt>
                <c:pt idx="134">
                  <c:v>6394.35</c:v>
                </c:pt>
                <c:pt idx="135">
                  <c:v>6389.68</c:v>
                </c:pt>
                <c:pt idx="136">
                  <c:v>6391.86</c:v>
                </c:pt>
                <c:pt idx="137">
                  <c:v>6395.44</c:v>
                </c:pt>
                <c:pt idx="138">
                  <c:v>6385.77</c:v>
                </c:pt>
                <c:pt idx="139">
                  <c:v>6380.92</c:v>
                </c:pt>
                <c:pt idx="140">
                  <c:v>6374.92</c:v>
                </c:pt>
                <c:pt idx="141">
                  <c:v>6370.38</c:v>
                </c:pt>
                <c:pt idx="142">
                  <c:v>6375.48</c:v>
                </c:pt>
                <c:pt idx="143">
                  <c:v>6373.75</c:v>
                </c:pt>
                <c:pt idx="144">
                  <c:v>6363.75</c:v>
                </c:pt>
                <c:pt idx="145">
                  <c:v>6357.71</c:v>
                </c:pt>
                <c:pt idx="146">
                  <c:v>6339.67</c:v>
                </c:pt>
                <c:pt idx="147">
                  <c:v>6339.06</c:v>
                </c:pt>
                <c:pt idx="148">
                  <c:v>6325.29</c:v>
                </c:pt>
                <c:pt idx="149">
                  <c:v>6315.2</c:v>
                </c:pt>
                <c:pt idx="150">
                  <c:v>6317.77</c:v>
                </c:pt>
                <c:pt idx="151">
                  <c:v>6312.49</c:v>
                </c:pt>
                <c:pt idx="152">
                  <c:v>6303.3</c:v>
                </c:pt>
                <c:pt idx="153">
                  <c:v>6300.31</c:v>
                </c:pt>
                <c:pt idx="154">
                  <c:v>6285.87</c:v>
                </c:pt>
                <c:pt idx="155">
                  <c:v>6280.11</c:v>
                </c:pt>
                <c:pt idx="156">
                  <c:v>6266.74</c:v>
                </c:pt>
                <c:pt idx="157">
                  <c:v>6183.66</c:v>
                </c:pt>
                <c:pt idx="158">
                  <c:v>6121.71</c:v>
                </c:pt>
                <c:pt idx="159">
                  <c:v>6122.8</c:v>
                </c:pt>
                <c:pt idx="160">
                  <c:v>6166</c:v>
                </c:pt>
                <c:pt idx="161">
                  <c:v>6205.91</c:v>
                </c:pt>
                <c:pt idx="162">
                  <c:v>6213.99</c:v>
                </c:pt>
                <c:pt idx="163">
                  <c:v>6202.4</c:v>
                </c:pt>
                <c:pt idx="164">
                  <c:v>6197.41</c:v>
                </c:pt>
                <c:pt idx="165">
                  <c:v>6183.53</c:v>
                </c:pt>
                <c:pt idx="166">
                  <c:v>6171.78</c:v>
                </c:pt>
                <c:pt idx="167">
                  <c:v>6177.64</c:v>
                </c:pt>
                <c:pt idx="168">
                  <c:v>6168.93</c:v>
                </c:pt>
                <c:pt idx="169">
                  <c:v>6114.88</c:v>
                </c:pt>
                <c:pt idx="170">
                  <c:v>6093.62</c:v>
                </c:pt>
                <c:pt idx="171">
                  <c:v>6101.26</c:v>
                </c:pt>
                <c:pt idx="172">
                  <c:v>6094.79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537-81EE-30D37736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SEMDEX</a:t>
                </a:r>
              </a:p>
            </c:rich>
          </c:tx>
          <c:layout>
            <c:manualLayout>
              <c:xMode val="edge"/>
              <c:yMode val="edge"/>
              <c:x val="1.4005602240896359E-2"/>
              <c:y val="0.405025626121994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8000"/>
          <c:min val="4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'semdex semtri graph'!$F$2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graph'!$F$3:$F$412</c:f>
              <c:numCache>
                <c:formatCode>_(* #,##0.00_);_(* \(#,##0.00\);_(* "-"??_);_(@_)</c:formatCode>
                <c:ptCount val="410"/>
                <c:pt idx="0">
                  <c:v>2215.67</c:v>
                </c:pt>
                <c:pt idx="1">
                  <c:v>2220.52</c:v>
                </c:pt>
                <c:pt idx="2">
                  <c:v>2223.4899999999998</c:v>
                </c:pt>
                <c:pt idx="3">
                  <c:v>2228.7399999999998</c:v>
                </c:pt>
                <c:pt idx="4">
                  <c:v>2235.37</c:v>
                </c:pt>
                <c:pt idx="5">
                  <c:v>2241.71</c:v>
                </c:pt>
                <c:pt idx="6">
                  <c:v>2248.87</c:v>
                </c:pt>
                <c:pt idx="7">
                  <c:v>2258.84</c:v>
                </c:pt>
                <c:pt idx="8">
                  <c:v>2257.1999999999998</c:v>
                </c:pt>
                <c:pt idx="9">
                  <c:v>2258.0700000000002</c:v>
                </c:pt>
                <c:pt idx="10">
                  <c:v>2257.87</c:v>
                </c:pt>
                <c:pt idx="11">
                  <c:v>2261.4299999999998</c:v>
                </c:pt>
                <c:pt idx="12">
                  <c:v>2265.7600000000002</c:v>
                </c:pt>
                <c:pt idx="13">
                  <c:v>2268.5300000000002</c:v>
                </c:pt>
                <c:pt idx="14">
                  <c:v>2263.91</c:v>
                </c:pt>
                <c:pt idx="15">
                  <c:v>2253.2800000000002</c:v>
                </c:pt>
                <c:pt idx="16">
                  <c:v>2246.19</c:v>
                </c:pt>
                <c:pt idx="17">
                  <c:v>2255.66</c:v>
                </c:pt>
                <c:pt idx="18">
                  <c:v>2256.9899999999998</c:v>
                </c:pt>
                <c:pt idx="19">
                  <c:v>2259.9899999999998</c:v>
                </c:pt>
                <c:pt idx="20">
                  <c:v>2261.52</c:v>
                </c:pt>
                <c:pt idx="21">
                  <c:v>2261.8000000000002</c:v>
                </c:pt>
                <c:pt idx="22">
                  <c:v>2255.1999999999998</c:v>
                </c:pt>
                <c:pt idx="23">
                  <c:v>2255.8000000000002</c:v>
                </c:pt>
                <c:pt idx="24">
                  <c:v>2284.98</c:v>
                </c:pt>
                <c:pt idx="25">
                  <c:v>2287.0300000000002</c:v>
                </c:pt>
                <c:pt idx="26">
                  <c:v>2288.0500000000002</c:v>
                </c:pt>
                <c:pt idx="27">
                  <c:v>2285.91</c:v>
                </c:pt>
                <c:pt idx="28">
                  <c:v>2281.54</c:v>
                </c:pt>
                <c:pt idx="29">
                  <c:v>2290.81</c:v>
                </c:pt>
                <c:pt idx="30">
                  <c:v>2291.06</c:v>
                </c:pt>
                <c:pt idx="31">
                  <c:v>2287.64</c:v>
                </c:pt>
                <c:pt idx="32">
                  <c:v>2286.31</c:v>
                </c:pt>
                <c:pt idx="33">
                  <c:v>2286.85</c:v>
                </c:pt>
                <c:pt idx="34">
                  <c:v>2292.9899999999998</c:v>
                </c:pt>
                <c:pt idx="35">
                  <c:v>2280.14</c:v>
                </c:pt>
                <c:pt idx="36">
                  <c:v>2279.86</c:v>
                </c:pt>
                <c:pt idx="37">
                  <c:v>2278.81</c:v>
                </c:pt>
                <c:pt idx="38">
                  <c:v>2281</c:v>
                </c:pt>
                <c:pt idx="39">
                  <c:v>2283.56</c:v>
                </c:pt>
                <c:pt idx="40">
                  <c:v>2284.08</c:v>
                </c:pt>
                <c:pt idx="41">
                  <c:v>2297.83</c:v>
                </c:pt>
                <c:pt idx="42">
                  <c:v>2307.7199999999998</c:v>
                </c:pt>
                <c:pt idx="43">
                  <c:v>2304.4299999999998</c:v>
                </c:pt>
                <c:pt idx="44">
                  <c:v>2306.71</c:v>
                </c:pt>
                <c:pt idx="45">
                  <c:v>2307.8200000000002</c:v>
                </c:pt>
                <c:pt idx="46">
                  <c:v>2308.39</c:v>
                </c:pt>
                <c:pt idx="47">
                  <c:v>2299.59</c:v>
                </c:pt>
                <c:pt idx="48">
                  <c:v>2295.84</c:v>
                </c:pt>
                <c:pt idx="49">
                  <c:v>2294.0700000000002</c:v>
                </c:pt>
                <c:pt idx="50">
                  <c:v>2286.7199999999998</c:v>
                </c:pt>
                <c:pt idx="51">
                  <c:v>2287.14</c:v>
                </c:pt>
                <c:pt idx="52">
                  <c:v>2286.2600000000002</c:v>
                </c:pt>
                <c:pt idx="53">
                  <c:v>2283.38</c:v>
                </c:pt>
                <c:pt idx="54">
                  <c:v>2278.54</c:v>
                </c:pt>
                <c:pt idx="55">
                  <c:v>2287.85</c:v>
                </c:pt>
                <c:pt idx="56">
                  <c:v>2292.89</c:v>
                </c:pt>
                <c:pt idx="57">
                  <c:v>2292.65</c:v>
                </c:pt>
                <c:pt idx="58">
                  <c:v>2286.52</c:v>
                </c:pt>
                <c:pt idx="59">
                  <c:v>2285.9499999999998</c:v>
                </c:pt>
                <c:pt idx="60">
                  <c:v>2286.6999999999998</c:v>
                </c:pt>
                <c:pt idx="61">
                  <c:v>2288.9299999999998</c:v>
                </c:pt>
                <c:pt idx="62">
                  <c:v>2292.02</c:v>
                </c:pt>
                <c:pt idx="63">
                  <c:v>2292.0500000000002</c:v>
                </c:pt>
                <c:pt idx="64">
                  <c:v>2291.98</c:v>
                </c:pt>
                <c:pt idx="65">
                  <c:v>2292.6999999999998</c:v>
                </c:pt>
                <c:pt idx="66">
                  <c:v>2292.2600000000002</c:v>
                </c:pt>
                <c:pt idx="67">
                  <c:v>2286.34</c:v>
                </c:pt>
                <c:pt idx="68">
                  <c:v>2277.83</c:v>
                </c:pt>
                <c:pt idx="69">
                  <c:v>2277.1999999999998</c:v>
                </c:pt>
                <c:pt idx="70">
                  <c:v>2273.4299999999998</c:v>
                </c:pt>
                <c:pt idx="71">
                  <c:v>2270.36</c:v>
                </c:pt>
                <c:pt idx="72">
                  <c:v>2270.62</c:v>
                </c:pt>
                <c:pt idx="73">
                  <c:v>2269.89</c:v>
                </c:pt>
                <c:pt idx="74">
                  <c:v>2270.58</c:v>
                </c:pt>
                <c:pt idx="75">
                  <c:v>2273.4299999999998</c:v>
                </c:pt>
                <c:pt idx="76">
                  <c:v>2286.52</c:v>
                </c:pt>
                <c:pt idx="77">
                  <c:v>2285.5</c:v>
                </c:pt>
                <c:pt idx="78">
                  <c:v>2284.0700000000002</c:v>
                </c:pt>
                <c:pt idx="79">
                  <c:v>2282.2199999999998</c:v>
                </c:pt>
                <c:pt idx="80">
                  <c:v>2278.02</c:v>
                </c:pt>
                <c:pt idx="81">
                  <c:v>2280.8200000000002</c:v>
                </c:pt>
                <c:pt idx="82">
                  <c:v>2281.75</c:v>
                </c:pt>
                <c:pt idx="83">
                  <c:v>2277.84</c:v>
                </c:pt>
                <c:pt idx="84">
                  <c:v>2274.17</c:v>
                </c:pt>
                <c:pt idx="85">
                  <c:v>2270.4899999999998</c:v>
                </c:pt>
                <c:pt idx="86">
                  <c:v>2279.29</c:v>
                </c:pt>
                <c:pt idx="87">
                  <c:v>2277.73</c:v>
                </c:pt>
                <c:pt idx="88">
                  <c:v>2277.04</c:v>
                </c:pt>
                <c:pt idx="89">
                  <c:v>2275.39</c:v>
                </c:pt>
                <c:pt idx="90">
                  <c:v>2275.4499999999998</c:v>
                </c:pt>
                <c:pt idx="91">
                  <c:v>2275.85</c:v>
                </c:pt>
                <c:pt idx="92">
                  <c:v>2266.23</c:v>
                </c:pt>
                <c:pt idx="93">
                  <c:v>2267.13</c:v>
                </c:pt>
                <c:pt idx="94">
                  <c:v>2265.98</c:v>
                </c:pt>
                <c:pt idx="95">
                  <c:v>2261.64</c:v>
                </c:pt>
                <c:pt idx="96">
                  <c:v>2256.35</c:v>
                </c:pt>
                <c:pt idx="97">
                  <c:v>2253.5300000000002</c:v>
                </c:pt>
                <c:pt idx="98">
                  <c:v>2249.19</c:v>
                </c:pt>
                <c:pt idx="99">
                  <c:v>2247.64</c:v>
                </c:pt>
                <c:pt idx="100">
                  <c:v>2225.4899999999998</c:v>
                </c:pt>
                <c:pt idx="101">
                  <c:v>2230.88</c:v>
                </c:pt>
                <c:pt idx="102">
                  <c:v>2232.9499999999998</c:v>
                </c:pt>
                <c:pt idx="103">
                  <c:v>2238.5300000000002</c:v>
                </c:pt>
                <c:pt idx="104">
                  <c:v>2244.34</c:v>
                </c:pt>
                <c:pt idx="105">
                  <c:v>2243.62</c:v>
                </c:pt>
                <c:pt idx="106">
                  <c:v>2239.7199999999998</c:v>
                </c:pt>
                <c:pt idx="107">
                  <c:v>2240.86</c:v>
                </c:pt>
                <c:pt idx="108">
                  <c:v>2237.39</c:v>
                </c:pt>
                <c:pt idx="109">
                  <c:v>2234.94</c:v>
                </c:pt>
                <c:pt idx="110">
                  <c:v>2234.21</c:v>
                </c:pt>
                <c:pt idx="111">
                  <c:v>2227.1</c:v>
                </c:pt>
                <c:pt idx="112">
                  <c:v>2231.0700000000002</c:v>
                </c:pt>
                <c:pt idx="113">
                  <c:v>2234.44</c:v>
                </c:pt>
                <c:pt idx="114">
                  <c:v>2235.44</c:v>
                </c:pt>
                <c:pt idx="115">
                  <c:v>2238.4499999999998</c:v>
                </c:pt>
                <c:pt idx="116">
                  <c:v>2240.33</c:v>
                </c:pt>
                <c:pt idx="117">
                  <c:v>2241.38</c:v>
                </c:pt>
                <c:pt idx="118">
                  <c:v>2238.98</c:v>
                </c:pt>
                <c:pt idx="119">
                  <c:v>2244.64</c:v>
                </c:pt>
                <c:pt idx="120">
                  <c:v>2243.0700000000002</c:v>
                </c:pt>
                <c:pt idx="121">
                  <c:v>2238.6799999999998</c:v>
                </c:pt>
                <c:pt idx="122">
                  <c:v>2231.52</c:v>
                </c:pt>
                <c:pt idx="123">
                  <c:v>2232.2399999999998</c:v>
                </c:pt>
                <c:pt idx="124">
                  <c:v>2225.73</c:v>
                </c:pt>
                <c:pt idx="125">
                  <c:v>2232.35</c:v>
                </c:pt>
                <c:pt idx="126">
                  <c:v>2216.5</c:v>
                </c:pt>
                <c:pt idx="127">
                  <c:v>2214.98</c:v>
                </c:pt>
                <c:pt idx="128">
                  <c:v>2216.89</c:v>
                </c:pt>
                <c:pt idx="129">
                  <c:v>2220.4299999999998</c:v>
                </c:pt>
                <c:pt idx="130">
                  <c:v>2223.4899999999998</c:v>
                </c:pt>
                <c:pt idx="131">
                  <c:v>2224.5100000000002</c:v>
                </c:pt>
                <c:pt idx="132">
                  <c:v>2223.5500000000002</c:v>
                </c:pt>
                <c:pt idx="133">
                  <c:v>2231.7800000000002</c:v>
                </c:pt>
                <c:pt idx="134">
                  <c:v>2236.9299999999998</c:v>
                </c:pt>
                <c:pt idx="135">
                  <c:v>2234.04</c:v>
                </c:pt>
                <c:pt idx="136">
                  <c:v>2230.75</c:v>
                </c:pt>
                <c:pt idx="137">
                  <c:v>2247.31</c:v>
                </c:pt>
                <c:pt idx="138">
                  <c:v>2264.37</c:v>
                </c:pt>
                <c:pt idx="139">
                  <c:v>2256.7199999999998</c:v>
                </c:pt>
                <c:pt idx="140">
                  <c:v>2244.77</c:v>
                </c:pt>
                <c:pt idx="141">
                  <c:v>2241.12</c:v>
                </c:pt>
                <c:pt idx="142">
                  <c:v>2242.77</c:v>
                </c:pt>
                <c:pt idx="143">
                  <c:v>2240.84</c:v>
                </c:pt>
                <c:pt idx="144">
                  <c:v>2241.09</c:v>
                </c:pt>
                <c:pt idx="145">
                  <c:v>2238.54</c:v>
                </c:pt>
                <c:pt idx="146">
                  <c:v>2235.75</c:v>
                </c:pt>
                <c:pt idx="147">
                  <c:v>2232.9899999999998</c:v>
                </c:pt>
                <c:pt idx="148">
                  <c:v>2230.16</c:v>
                </c:pt>
                <c:pt idx="149">
                  <c:v>2234.08</c:v>
                </c:pt>
                <c:pt idx="150">
                  <c:v>2234.77</c:v>
                </c:pt>
                <c:pt idx="151">
                  <c:v>2235.17</c:v>
                </c:pt>
                <c:pt idx="152">
                  <c:v>2237.63</c:v>
                </c:pt>
                <c:pt idx="153">
                  <c:v>2244.67</c:v>
                </c:pt>
                <c:pt idx="154">
                  <c:v>2242.85</c:v>
                </c:pt>
                <c:pt idx="155">
                  <c:v>2233.6</c:v>
                </c:pt>
                <c:pt idx="156">
                  <c:v>2228</c:v>
                </c:pt>
                <c:pt idx="157">
                  <c:v>2223.37</c:v>
                </c:pt>
                <c:pt idx="158">
                  <c:v>2233.38</c:v>
                </c:pt>
                <c:pt idx="159">
                  <c:v>2226.71</c:v>
                </c:pt>
                <c:pt idx="160">
                  <c:v>2226.7600000000002</c:v>
                </c:pt>
                <c:pt idx="161">
                  <c:v>2227.63</c:v>
                </c:pt>
                <c:pt idx="162">
                  <c:v>2225.44</c:v>
                </c:pt>
                <c:pt idx="163">
                  <c:v>2220.77</c:v>
                </c:pt>
                <c:pt idx="164">
                  <c:v>2218.08</c:v>
                </c:pt>
                <c:pt idx="165">
                  <c:v>2217.0700000000002</c:v>
                </c:pt>
                <c:pt idx="166">
                  <c:v>2217.12</c:v>
                </c:pt>
                <c:pt idx="167">
                  <c:v>2212.0500000000002</c:v>
                </c:pt>
                <c:pt idx="168">
                  <c:v>2208.58</c:v>
                </c:pt>
                <c:pt idx="169">
                  <c:v>2208.67</c:v>
                </c:pt>
                <c:pt idx="170">
                  <c:v>2205.17</c:v>
                </c:pt>
                <c:pt idx="171">
                  <c:v>2206.27</c:v>
                </c:pt>
                <c:pt idx="172">
                  <c:v>2205.34</c:v>
                </c:pt>
                <c:pt idx="173">
                  <c:v>2201.06</c:v>
                </c:pt>
                <c:pt idx="174">
                  <c:v>2211.46</c:v>
                </c:pt>
                <c:pt idx="175">
                  <c:v>2211.91</c:v>
                </c:pt>
                <c:pt idx="176">
                  <c:v>2213.9699999999998</c:v>
                </c:pt>
                <c:pt idx="177">
                  <c:v>2225.7600000000002</c:v>
                </c:pt>
                <c:pt idx="178">
                  <c:v>2228.5300000000002</c:v>
                </c:pt>
                <c:pt idx="179">
                  <c:v>2222.54</c:v>
                </c:pt>
                <c:pt idx="180">
                  <c:v>2226.61</c:v>
                </c:pt>
                <c:pt idx="181">
                  <c:v>2248.17</c:v>
                </c:pt>
                <c:pt idx="182">
                  <c:v>2251.4299999999998</c:v>
                </c:pt>
                <c:pt idx="183">
                  <c:v>2252.0300000000002</c:v>
                </c:pt>
                <c:pt idx="184">
                  <c:v>2256.4499999999998</c:v>
                </c:pt>
                <c:pt idx="185">
                  <c:v>2260.06</c:v>
                </c:pt>
                <c:pt idx="186">
                  <c:v>2248.37</c:v>
                </c:pt>
                <c:pt idx="187">
                  <c:v>2255.69</c:v>
                </c:pt>
                <c:pt idx="188">
                  <c:v>2252.15</c:v>
                </c:pt>
                <c:pt idx="189">
                  <c:v>2252.79</c:v>
                </c:pt>
                <c:pt idx="190">
                  <c:v>2246.31</c:v>
                </c:pt>
                <c:pt idx="191">
                  <c:v>2224.4</c:v>
                </c:pt>
                <c:pt idx="192">
                  <c:v>2225.19</c:v>
                </c:pt>
                <c:pt idx="193">
                  <c:v>2225.64</c:v>
                </c:pt>
                <c:pt idx="194">
                  <c:v>2227.7199999999998</c:v>
                </c:pt>
                <c:pt idx="195">
                  <c:v>2228.7399999999998</c:v>
                </c:pt>
                <c:pt idx="196">
                  <c:v>2230.94</c:v>
                </c:pt>
                <c:pt idx="197">
                  <c:v>2232.96</c:v>
                </c:pt>
                <c:pt idx="198">
                  <c:v>2230.21</c:v>
                </c:pt>
                <c:pt idx="199">
                  <c:v>2241.9</c:v>
                </c:pt>
                <c:pt idx="200">
                  <c:v>2239.1</c:v>
                </c:pt>
                <c:pt idx="201">
                  <c:v>2239.9899999999998</c:v>
                </c:pt>
                <c:pt idx="202">
                  <c:v>2240.0100000000002</c:v>
                </c:pt>
                <c:pt idx="203">
                  <c:v>2240.41</c:v>
                </c:pt>
                <c:pt idx="204">
                  <c:v>2239.1</c:v>
                </c:pt>
                <c:pt idx="205">
                  <c:v>2239.5700000000002</c:v>
                </c:pt>
                <c:pt idx="206">
                  <c:v>2238.9299999999998</c:v>
                </c:pt>
                <c:pt idx="207">
                  <c:v>2239.7600000000002</c:v>
                </c:pt>
                <c:pt idx="208">
                  <c:v>2241.13</c:v>
                </c:pt>
                <c:pt idx="209">
                  <c:v>2240.27</c:v>
                </c:pt>
                <c:pt idx="210">
                  <c:v>2248.7199999999998</c:v>
                </c:pt>
                <c:pt idx="211">
                  <c:v>2230.6799999999998</c:v>
                </c:pt>
                <c:pt idx="212">
                  <c:v>2229.2399999999998</c:v>
                </c:pt>
                <c:pt idx="213">
                  <c:v>2244.4</c:v>
                </c:pt>
                <c:pt idx="214">
                  <c:v>2238.85</c:v>
                </c:pt>
                <c:pt idx="215">
                  <c:v>2238.64</c:v>
                </c:pt>
                <c:pt idx="216">
                  <c:v>2244.3000000000002</c:v>
                </c:pt>
                <c:pt idx="217">
                  <c:v>2239.8200000000002</c:v>
                </c:pt>
                <c:pt idx="218">
                  <c:v>2234.9</c:v>
                </c:pt>
                <c:pt idx="219">
                  <c:v>2230.62</c:v>
                </c:pt>
                <c:pt idx="220">
                  <c:v>2225.5</c:v>
                </c:pt>
                <c:pt idx="221">
                  <c:v>2227.66</c:v>
                </c:pt>
                <c:pt idx="222">
                  <c:v>2234.31</c:v>
                </c:pt>
                <c:pt idx="223">
                  <c:v>2229.67</c:v>
                </c:pt>
                <c:pt idx="224">
                  <c:v>2230.4899999999998</c:v>
                </c:pt>
                <c:pt idx="225">
                  <c:v>2233.9899999999998</c:v>
                </c:pt>
                <c:pt idx="226">
                  <c:v>2233.83</c:v>
                </c:pt>
                <c:pt idx="227">
                  <c:v>2236.4499999999998</c:v>
                </c:pt>
                <c:pt idx="228">
                  <c:v>2231.2399999999998</c:v>
                </c:pt>
                <c:pt idx="229">
                  <c:v>2225.19</c:v>
                </c:pt>
                <c:pt idx="230">
                  <c:v>2222.7600000000002</c:v>
                </c:pt>
                <c:pt idx="231">
                  <c:v>2222.54</c:v>
                </c:pt>
                <c:pt idx="232">
                  <c:v>2216.3200000000002</c:v>
                </c:pt>
                <c:pt idx="233">
                  <c:v>2216.48</c:v>
                </c:pt>
                <c:pt idx="234">
                  <c:v>2217.88</c:v>
                </c:pt>
                <c:pt idx="235">
                  <c:v>2220.38</c:v>
                </c:pt>
                <c:pt idx="236">
                  <c:v>2224.4699999999998</c:v>
                </c:pt>
                <c:pt idx="237">
                  <c:v>2226.8200000000002</c:v>
                </c:pt>
                <c:pt idx="238">
                  <c:v>2220.29</c:v>
                </c:pt>
                <c:pt idx="239">
                  <c:v>2215.17</c:v>
                </c:pt>
                <c:pt idx="240">
                  <c:v>2211.6999999999998</c:v>
                </c:pt>
                <c:pt idx="241">
                  <c:v>2213.11</c:v>
                </c:pt>
                <c:pt idx="242">
                  <c:v>2213.31</c:v>
                </c:pt>
                <c:pt idx="243">
                  <c:v>2214.7600000000002</c:v>
                </c:pt>
                <c:pt idx="244">
                  <c:v>2213.9</c:v>
                </c:pt>
                <c:pt idx="245">
                  <c:v>2218.52</c:v>
                </c:pt>
                <c:pt idx="246">
                  <c:v>2219.4</c:v>
                </c:pt>
                <c:pt idx="247">
                  <c:v>2216.5500000000002</c:v>
                </c:pt>
                <c:pt idx="248">
                  <c:v>2214.4</c:v>
                </c:pt>
                <c:pt idx="249">
                  <c:v>2215.14</c:v>
                </c:pt>
                <c:pt idx="250">
                  <c:v>2221.1</c:v>
                </c:pt>
                <c:pt idx="251">
                  <c:v>2208.8200000000002</c:v>
                </c:pt>
                <c:pt idx="252">
                  <c:v>2205.19</c:v>
                </c:pt>
                <c:pt idx="253">
                  <c:v>2214.31</c:v>
                </c:pt>
                <c:pt idx="254">
                  <c:v>2214.7600000000002</c:v>
                </c:pt>
                <c:pt idx="255">
                  <c:v>2219.2199999999998</c:v>
                </c:pt>
                <c:pt idx="256">
                  <c:v>2223.9</c:v>
                </c:pt>
                <c:pt idx="257">
                  <c:v>2226.77</c:v>
                </c:pt>
                <c:pt idx="258">
                  <c:v>2223.73</c:v>
                </c:pt>
                <c:pt idx="259">
                  <c:v>2230.91</c:v>
                </c:pt>
                <c:pt idx="260">
                  <c:v>2224.77</c:v>
                </c:pt>
                <c:pt idx="261">
                  <c:v>2220.58</c:v>
                </c:pt>
                <c:pt idx="262">
                  <c:v>2219.38</c:v>
                </c:pt>
                <c:pt idx="263">
                  <c:v>2219.6799999999998</c:v>
                </c:pt>
                <c:pt idx="264">
                  <c:v>2215.5500000000002</c:v>
                </c:pt>
                <c:pt idx="265">
                  <c:v>2212.92</c:v>
                </c:pt>
                <c:pt idx="266">
                  <c:v>2214.04</c:v>
                </c:pt>
                <c:pt idx="267">
                  <c:v>2207.8200000000002</c:v>
                </c:pt>
                <c:pt idx="268">
                  <c:v>2205.75</c:v>
                </c:pt>
                <c:pt idx="269">
                  <c:v>2210.58</c:v>
                </c:pt>
                <c:pt idx="270">
                  <c:v>2205.6799999999998</c:v>
                </c:pt>
                <c:pt idx="271">
                  <c:v>2204.2600000000002</c:v>
                </c:pt>
                <c:pt idx="272">
                  <c:v>2202.38</c:v>
                </c:pt>
                <c:pt idx="273">
                  <c:v>2200.5700000000002</c:v>
                </c:pt>
                <c:pt idx="274">
                  <c:v>2198.31</c:v>
                </c:pt>
                <c:pt idx="275">
                  <c:v>2202.52</c:v>
                </c:pt>
                <c:pt idx="276">
                  <c:v>2199.8000000000002</c:v>
                </c:pt>
                <c:pt idx="277">
                  <c:v>2200.6999999999998</c:v>
                </c:pt>
                <c:pt idx="278">
                  <c:v>2209.16</c:v>
                </c:pt>
                <c:pt idx="279">
                  <c:v>2207.1999999999998</c:v>
                </c:pt>
                <c:pt idx="280">
                  <c:v>2203.91</c:v>
                </c:pt>
                <c:pt idx="281">
                  <c:v>2201.06</c:v>
                </c:pt>
                <c:pt idx="282">
                  <c:v>2202.98</c:v>
                </c:pt>
                <c:pt idx="283">
                  <c:v>2206.6999999999998</c:v>
                </c:pt>
                <c:pt idx="284">
                  <c:v>2207.04</c:v>
                </c:pt>
                <c:pt idx="285">
                  <c:v>2204.36</c:v>
                </c:pt>
                <c:pt idx="286">
                  <c:v>2195.4</c:v>
                </c:pt>
                <c:pt idx="287">
                  <c:v>2200.08</c:v>
                </c:pt>
                <c:pt idx="288">
                  <c:v>2195.5100000000002</c:v>
                </c:pt>
                <c:pt idx="289">
                  <c:v>2194.88</c:v>
                </c:pt>
                <c:pt idx="290">
                  <c:v>2191.17</c:v>
                </c:pt>
                <c:pt idx="291">
                  <c:v>2189.6999999999998</c:v>
                </c:pt>
                <c:pt idx="292">
                  <c:v>2187.52</c:v>
                </c:pt>
                <c:pt idx="293">
                  <c:v>2190</c:v>
                </c:pt>
                <c:pt idx="294">
                  <c:v>2187.87</c:v>
                </c:pt>
                <c:pt idx="295">
                  <c:v>2183.4499999999998</c:v>
                </c:pt>
                <c:pt idx="296">
                  <c:v>2180.67</c:v>
                </c:pt>
                <c:pt idx="297">
                  <c:v>2171.92</c:v>
                </c:pt>
                <c:pt idx="298">
                  <c:v>2171.31</c:v>
                </c:pt>
                <c:pt idx="299">
                  <c:v>2168.69</c:v>
                </c:pt>
                <c:pt idx="300">
                  <c:v>2169.91</c:v>
                </c:pt>
                <c:pt idx="301">
                  <c:v>2167.4899999999998</c:v>
                </c:pt>
                <c:pt idx="302">
                  <c:v>2164.7800000000002</c:v>
                </c:pt>
                <c:pt idx="303">
                  <c:v>2166.94</c:v>
                </c:pt>
                <c:pt idx="304">
                  <c:v>2160.44</c:v>
                </c:pt>
                <c:pt idx="305">
                  <c:v>2165.63</c:v>
                </c:pt>
                <c:pt idx="306">
                  <c:v>2166.09</c:v>
                </c:pt>
                <c:pt idx="307">
                  <c:v>2178.09</c:v>
                </c:pt>
                <c:pt idx="308">
                  <c:v>2186.06</c:v>
                </c:pt>
                <c:pt idx="309">
                  <c:v>2185.91</c:v>
                </c:pt>
                <c:pt idx="310">
                  <c:v>2179.19</c:v>
                </c:pt>
                <c:pt idx="311">
                  <c:v>2176.81</c:v>
                </c:pt>
                <c:pt idx="312">
                  <c:v>2169.6799999999998</c:v>
                </c:pt>
                <c:pt idx="313">
                  <c:v>2169.67</c:v>
                </c:pt>
                <c:pt idx="314">
                  <c:v>2167.34</c:v>
                </c:pt>
                <c:pt idx="315">
                  <c:v>2159.41</c:v>
                </c:pt>
                <c:pt idx="316">
                  <c:v>2154.54</c:v>
                </c:pt>
                <c:pt idx="317">
                  <c:v>2155.3000000000002</c:v>
                </c:pt>
                <c:pt idx="318">
                  <c:v>2156.73</c:v>
                </c:pt>
                <c:pt idx="319">
                  <c:v>2151.9279000000001</c:v>
                </c:pt>
                <c:pt idx="320">
                  <c:v>2147.3125</c:v>
                </c:pt>
                <c:pt idx="321">
                  <c:v>2146.9058</c:v>
                </c:pt>
                <c:pt idx="322">
                  <c:v>2145.7071999999998</c:v>
                </c:pt>
                <c:pt idx="323">
                  <c:v>2142.11</c:v>
                </c:pt>
                <c:pt idx="324">
                  <c:v>2141.35</c:v>
                </c:pt>
                <c:pt idx="325">
                  <c:v>2140.5100000000002</c:v>
                </c:pt>
                <c:pt idx="326">
                  <c:v>2137.64</c:v>
                </c:pt>
                <c:pt idx="327">
                  <c:v>2136.71</c:v>
                </c:pt>
                <c:pt idx="328">
                  <c:v>2130.09</c:v>
                </c:pt>
                <c:pt idx="329">
                  <c:v>2128.35</c:v>
                </c:pt>
                <c:pt idx="330">
                  <c:v>2129.36</c:v>
                </c:pt>
                <c:pt idx="331">
                  <c:v>2139.5500000000002</c:v>
                </c:pt>
                <c:pt idx="332">
                  <c:v>2140.4499999999998</c:v>
                </c:pt>
                <c:pt idx="333">
                  <c:v>2141.46</c:v>
                </c:pt>
                <c:pt idx="334">
                  <c:v>2156.0300000000002</c:v>
                </c:pt>
                <c:pt idx="335">
                  <c:v>2155.1799999999998</c:v>
                </c:pt>
                <c:pt idx="336">
                  <c:v>2154.21</c:v>
                </c:pt>
                <c:pt idx="337">
                  <c:v>2154.42</c:v>
                </c:pt>
                <c:pt idx="338">
                  <c:v>2152.7399999999998</c:v>
                </c:pt>
                <c:pt idx="339">
                  <c:v>2149.14</c:v>
                </c:pt>
                <c:pt idx="340">
                  <c:v>2144.38</c:v>
                </c:pt>
                <c:pt idx="341">
                  <c:v>2145.54</c:v>
                </c:pt>
                <c:pt idx="342">
                  <c:v>2140.9499999999998</c:v>
                </c:pt>
                <c:pt idx="343">
                  <c:v>2144.02</c:v>
                </c:pt>
                <c:pt idx="344">
                  <c:v>2146.02</c:v>
                </c:pt>
                <c:pt idx="345">
                  <c:v>2138.77</c:v>
                </c:pt>
                <c:pt idx="346">
                  <c:v>2133.33</c:v>
                </c:pt>
                <c:pt idx="347">
                  <c:v>2132.19</c:v>
                </c:pt>
                <c:pt idx="348">
                  <c:v>2131.06</c:v>
                </c:pt>
                <c:pt idx="349">
                  <c:v>2129.92</c:v>
                </c:pt>
                <c:pt idx="350">
                  <c:v>2125.7399999999998</c:v>
                </c:pt>
                <c:pt idx="351">
                  <c:v>2120.31</c:v>
                </c:pt>
                <c:pt idx="352">
                  <c:v>2123.42</c:v>
                </c:pt>
                <c:pt idx="353">
                  <c:v>2122.29</c:v>
                </c:pt>
                <c:pt idx="354">
                  <c:v>2114.64</c:v>
                </c:pt>
                <c:pt idx="355">
                  <c:v>2111.21</c:v>
                </c:pt>
                <c:pt idx="356">
                  <c:v>2109.88</c:v>
                </c:pt>
                <c:pt idx="357">
                  <c:v>2110.41</c:v>
                </c:pt>
                <c:pt idx="358">
                  <c:v>2108.15</c:v>
                </c:pt>
                <c:pt idx="359">
                  <c:v>2110.5100000000002</c:v>
                </c:pt>
                <c:pt idx="360">
                  <c:v>2115.73</c:v>
                </c:pt>
                <c:pt idx="361">
                  <c:v>2132.15</c:v>
                </c:pt>
                <c:pt idx="362">
                  <c:v>2158.23</c:v>
                </c:pt>
                <c:pt idx="363">
                  <c:v>2158.89</c:v>
                </c:pt>
                <c:pt idx="364">
                  <c:v>2130.92</c:v>
                </c:pt>
                <c:pt idx="365">
                  <c:v>2128.4</c:v>
                </c:pt>
                <c:pt idx="366">
                  <c:v>2133.92</c:v>
                </c:pt>
                <c:pt idx="367">
                  <c:v>2132.39</c:v>
                </c:pt>
                <c:pt idx="368">
                  <c:v>2137.75</c:v>
                </c:pt>
                <c:pt idx="369">
                  <c:v>2139.79</c:v>
                </c:pt>
                <c:pt idx="370">
                  <c:v>2140.1999999999998</c:v>
                </c:pt>
                <c:pt idx="371">
                  <c:v>2150.64</c:v>
                </c:pt>
                <c:pt idx="372">
                  <c:v>2157.36</c:v>
                </c:pt>
                <c:pt idx="373">
                  <c:v>2147.61</c:v>
                </c:pt>
                <c:pt idx="374">
                  <c:v>2152.9499999999998</c:v>
                </c:pt>
                <c:pt idx="375">
                  <c:v>2154.44</c:v>
                </c:pt>
                <c:pt idx="376">
                  <c:v>2153.86</c:v>
                </c:pt>
                <c:pt idx="377">
                  <c:v>2155.61</c:v>
                </c:pt>
                <c:pt idx="378">
                  <c:v>2155.56</c:v>
                </c:pt>
                <c:pt idx="379">
                  <c:v>2146.04</c:v>
                </c:pt>
                <c:pt idx="380">
                  <c:v>2148.6799999999998</c:v>
                </c:pt>
                <c:pt idx="381">
                  <c:v>2153.94</c:v>
                </c:pt>
                <c:pt idx="382">
                  <c:v>2152.3200000000002</c:v>
                </c:pt>
                <c:pt idx="383">
                  <c:v>2154.59</c:v>
                </c:pt>
                <c:pt idx="384">
                  <c:v>2153.19</c:v>
                </c:pt>
                <c:pt idx="385">
                  <c:v>2153.06</c:v>
                </c:pt>
                <c:pt idx="386">
                  <c:v>2152.67</c:v>
                </c:pt>
                <c:pt idx="387">
                  <c:v>2160.2600000000002</c:v>
                </c:pt>
                <c:pt idx="388">
                  <c:v>2168.89</c:v>
                </c:pt>
                <c:pt idx="389">
                  <c:v>2169.17</c:v>
                </c:pt>
                <c:pt idx="390">
                  <c:v>2170.44</c:v>
                </c:pt>
                <c:pt idx="391">
                  <c:v>2163.71</c:v>
                </c:pt>
                <c:pt idx="392">
                  <c:v>2165.37</c:v>
                </c:pt>
                <c:pt idx="393">
                  <c:v>2163.69</c:v>
                </c:pt>
                <c:pt idx="394">
                  <c:v>2161.0100000000002</c:v>
                </c:pt>
                <c:pt idx="395">
                  <c:v>2171.71</c:v>
                </c:pt>
                <c:pt idx="396">
                  <c:v>2170.87</c:v>
                </c:pt>
                <c:pt idx="397">
                  <c:v>2173.36</c:v>
                </c:pt>
                <c:pt idx="398">
                  <c:v>2170.42</c:v>
                </c:pt>
                <c:pt idx="399">
                  <c:v>2172.98</c:v>
                </c:pt>
                <c:pt idx="400">
                  <c:v>2169.1</c:v>
                </c:pt>
                <c:pt idx="401">
                  <c:v>2167.7199999999998</c:v>
                </c:pt>
                <c:pt idx="402">
                  <c:v>2171.54</c:v>
                </c:pt>
                <c:pt idx="403">
                  <c:v>2164.73</c:v>
                </c:pt>
                <c:pt idx="404">
                  <c:v>2167.19</c:v>
                </c:pt>
                <c:pt idx="405">
                  <c:v>2169.62</c:v>
                </c:pt>
                <c:pt idx="406">
                  <c:v>2169.79</c:v>
                </c:pt>
                <c:pt idx="407">
                  <c:v>2161.17</c:v>
                </c:pt>
                <c:pt idx="408">
                  <c:v>2164.1999999999998</c:v>
                </c:pt>
                <c:pt idx="409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'semdex semtri graph'!$G$2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'semdex semtri graph'!$E$3:$E$412</c:f>
              <c:numCache>
                <c:formatCode>d\-mmm\-yy</c:formatCode>
                <c:ptCount val="410"/>
                <c:pt idx="0">
                  <c:v>43103</c:v>
                </c:pt>
                <c:pt idx="1">
                  <c:v>43104</c:v>
                </c:pt>
                <c:pt idx="2">
                  <c:v>43105</c:v>
                </c:pt>
                <c:pt idx="3">
                  <c:v>43108</c:v>
                </c:pt>
                <c:pt idx="4">
                  <c:v>43109</c:v>
                </c:pt>
                <c:pt idx="5">
                  <c:v>43110</c:v>
                </c:pt>
                <c:pt idx="6">
                  <c:v>43111</c:v>
                </c:pt>
                <c:pt idx="7">
                  <c:v>43112</c:v>
                </c:pt>
                <c:pt idx="8">
                  <c:v>43115</c:v>
                </c:pt>
                <c:pt idx="9">
                  <c:v>43116</c:v>
                </c:pt>
                <c:pt idx="10">
                  <c:v>43119</c:v>
                </c:pt>
                <c:pt idx="11">
                  <c:v>43122</c:v>
                </c:pt>
                <c:pt idx="12">
                  <c:v>43123</c:v>
                </c:pt>
                <c:pt idx="13">
                  <c:v>43124</c:v>
                </c:pt>
                <c:pt idx="14">
                  <c:v>43125</c:v>
                </c:pt>
                <c:pt idx="15">
                  <c:v>43126</c:v>
                </c:pt>
                <c:pt idx="16">
                  <c:v>43129</c:v>
                </c:pt>
                <c:pt idx="17">
                  <c:v>43130</c:v>
                </c:pt>
                <c:pt idx="18">
                  <c:v>43133</c:v>
                </c:pt>
                <c:pt idx="19">
                  <c:v>43136</c:v>
                </c:pt>
                <c:pt idx="20">
                  <c:v>43137</c:v>
                </c:pt>
                <c:pt idx="21">
                  <c:v>43138</c:v>
                </c:pt>
                <c:pt idx="22">
                  <c:v>43139</c:v>
                </c:pt>
                <c:pt idx="23">
                  <c:v>43140</c:v>
                </c:pt>
                <c:pt idx="24">
                  <c:v>43143</c:v>
                </c:pt>
                <c:pt idx="25">
                  <c:v>43145</c:v>
                </c:pt>
                <c:pt idx="26">
                  <c:v>43146</c:v>
                </c:pt>
                <c:pt idx="27">
                  <c:v>43150</c:v>
                </c:pt>
                <c:pt idx="28">
                  <c:v>43151</c:v>
                </c:pt>
                <c:pt idx="29">
                  <c:v>43152</c:v>
                </c:pt>
                <c:pt idx="30">
                  <c:v>43153</c:v>
                </c:pt>
                <c:pt idx="31">
                  <c:v>43154</c:v>
                </c:pt>
                <c:pt idx="32">
                  <c:v>43157</c:v>
                </c:pt>
                <c:pt idx="33">
                  <c:v>43158</c:v>
                </c:pt>
                <c:pt idx="34">
                  <c:v>43159</c:v>
                </c:pt>
                <c:pt idx="35">
                  <c:v>43160</c:v>
                </c:pt>
                <c:pt idx="36">
                  <c:v>43161</c:v>
                </c:pt>
                <c:pt idx="37">
                  <c:v>43164</c:v>
                </c:pt>
                <c:pt idx="38">
                  <c:v>43165</c:v>
                </c:pt>
                <c:pt idx="39">
                  <c:v>43166</c:v>
                </c:pt>
                <c:pt idx="40">
                  <c:v>43167</c:v>
                </c:pt>
                <c:pt idx="41">
                  <c:v>43168</c:v>
                </c:pt>
                <c:pt idx="42">
                  <c:v>43172</c:v>
                </c:pt>
                <c:pt idx="43">
                  <c:v>43173</c:v>
                </c:pt>
                <c:pt idx="44">
                  <c:v>43174</c:v>
                </c:pt>
                <c:pt idx="45">
                  <c:v>43175</c:v>
                </c:pt>
                <c:pt idx="46">
                  <c:v>43178</c:v>
                </c:pt>
                <c:pt idx="47">
                  <c:v>43179</c:v>
                </c:pt>
                <c:pt idx="48">
                  <c:v>43180</c:v>
                </c:pt>
                <c:pt idx="49">
                  <c:v>43181</c:v>
                </c:pt>
                <c:pt idx="50">
                  <c:v>43182</c:v>
                </c:pt>
                <c:pt idx="51">
                  <c:v>43185</c:v>
                </c:pt>
                <c:pt idx="52">
                  <c:v>43186</c:v>
                </c:pt>
                <c:pt idx="53">
                  <c:v>43187</c:v>
                </c:pt>
                <c:pt idx="54">
                  <c:v>43188</c:v>
                </c:pt>
                <c:pt idx="55">
                  <c:v>43189</c:v>
                </c:pt>
                <c:pt idx="56">
                  <c:v>43192</c:v>
                </c:pt>
                <c:pt idx="57">
                  <c:v>43193</c:v>
                </c:pt>
                <c:pt idx="58">
                  <c:v>43194</c:v>
                </c:pt>
                <c:pt idx="59">
                  <c:v>43195</c:v>
                </c:pt>
                <c:pt idx="60">
                  <c:v>43196</c:v>
                </c:pt>
                <c:pt idx="61">
                  <c:v>43199</c:v>
                </c:pt>
                <c:pt idx="62">
                  <c:v>43200</c:v>
                </c:pt>
                <c:pt idx="63">
                  <c:v>43201</c:v>
                </c:pt>
                <c:pt idx="64">
                  <c:v>43202</c:v>
                </c:pt>
                <c:pt idx="65">
                  <c:v>43203</c:v>
                </c:pt>
                <c:pt idx="66">
                  <c:v>43206</c:v>
                </c:pt>
                <c:pt idx="67">
                  <c:v>43207</c:v>
                </c:pt>
                <c:pt idx="68">
                  <c:v>43208</c:v>
                </c:pt>
                <c:pt idx="69">
                  <c:v>43209</c:v>
                </c:pt>
                <c:pt idx="70">
                  <c:v>43210</c:v>
                </c:pt>
                <c:pt idx="71">
                  <c:v>43213</c:v>
                </c:pt>
                <c:pt idx="72">
                  <c:v>43214</c:v>
                </c:pt>
                <c:pt idx="73">
                  <c:v>43215</c:v>
                </c:pt>
                <c:pt idx="74">
                  <c:v>43216</c:v>
                </c:pt>
                <c:pt idx="75">
                  <c:v>43217</c:v>
                </c:pt>
                <c:pt idx="76">
                  <c:v>43220</c:v>
                </c:pt>
                <c:pt idx="77">
                  <c:v>43222</c:v>
                </c:pt>
                <c:pt idx="78">
                  <c:v>43223</c:v>
                </c:pt>
                <c:pt idx="79">
                  <c:v>43224</c:v>
                </c:pt>
                <c:pt idx="80">
                  <c:v>43227</c:v>
                </c:pt>
                <c:pt idx="81">
                  <c:v>43228</c:v>
                </c:pt>
                <c:pt idx="82">
                  <c:v>43229</c:v>
                </c:pt>
                <c:pt idx="83">
                  <c:v>43230</c:v>
                </c:pt>
                <c:pt idx="84">
                  <c:v>43231</c:v>
                </c:pt>
                <c:pt idx="85">
                  <c:v>43234</c:v>
                </c:pt>
                <c:pt idx="86">
                  <c:v>43235</c:v>
                </c:pt>
                <c:pt idx="87">
                  <c:v>43236</c:v>
                </c:pt>
                <c:pt idx="88">
                  <c:v>43237</c:v>
                </c:pt>
                <c:pt idx="89">
                  <c:v>43238</c:v>
                </c:pt>
                <c:pt idx="90">
                  <c:v>43241</c:v>
                </c:pt>
                <c:pt idx="91">
                  <c:v>43242</c:v>
                </c:pt>
                <c:pt idx="92">
                  <c:v>43243</c:v>
                </c:pt>
                <c:pt idx="93">
                  <c:v>43244</c:v>
                </c:pt>
                <c:pt idx="94">
                  <c:v>43245</c:v>
                </c:pt>
                <c:pt idx="95">
                  <c:v>43248</c:v>
                </c:pt>
                <c:pt idx="96">
                  <c:v>43249</c:v>
                </c:pt>
                <c:pt idx="97">
                  <c:v>43250</c:v>
                </c:pt>
                <c:pt idx="98">
                  <c:v>43251</c:v>
                </c:pt>
                <c:pt idx="99">
                  <c:v>43252</c:v>
                </c:pt>
                <c:pt idx="100">
                  <c:v>43255</c:v>
                </c:pt>
                <c:pt idx="101">
                  <c:v>43256</c:v>
                </c:pt>
                <c:pt idx="102">
                  <c:v>43257</c:v>
                </c:pt>
                <c:pt idx="103">
                  <c:v>43258</c:v>
                </c:pt>
                <c:pt idx="104">
                  <c:v>43259</c:v>
                </c:pt>
                <c:pt idx="105">
                  <c:v>43262</c:v>
                </c:pt>
                <c:pt idx="106">
                  <c:v>43263</c:v>
                </c:pt>
                <c:pt idx="107">
                  <c:v>43264</c:v>
                </c:pt>
                <c:pt idx="108">
                  <c:v>43265</c:v>
                </c:pt>
                <c:pt idx="109">
                  <c:v>43266</c:v>
                </c:pt>
                <c:pt idx="110">
                  <c:v>43269</c:v>
                </c:pt>
                <c:pt idx="111">
                  <c:v>43270</c:v>
                </c:pt>
                <c:pt idx="112">
                  <c:v>43271</c:v>
                </c:pt>
                <c:pt idx="113">
                  <c:v>43272</c:v>
                </c:pt>
                <c:pt idx="114">
                  <c:v>43273</c:v>
                </c:pt>
                <c:pt idx="115">
                  <c:v>43276</c:v>
                </c:pt>
                <c:pt idx="116">
                  <c:v>43277</c:v>
                </c:pt>
                <c:pt idx="117">
                  <c:v>43278</c:v>
                </c:pt>
                <c:pt idx="118">
                  <c:v>43279</c:v>
                </c:pt>
                <c:pt idx="119">
                  <c:v>43280</c:v>
                </c:pt>
                <c:pt idx="120">
                  <c:v>43283</c:v>
                </c:pt>
                <c:pt idx="121">
                  <c:v>43284</c:v>
                </c:pt>
                <c:pt idx="122">
                  <c:v>43285</c:v>
                </c:pt>
                <c:pt idx="123">
                  <c:v>43286</c:v>
                </c:pt>
                <c:pt idx="124">
                  <c:v>43287</c:v>
                </c:pt>
                <c:pt idx="125">
                  <c:v>43290</c:v>
                </c:pt>
                <c:pt idx="126">
                  <c:v>43291</c:v>
                </c:pt>
                <c:pt idx="127">
                  <c:v>43292</c:v>
                </c:pt>
                <c:pt idx="128">
                  <c:v>43293</c:v>
                </c:pt>
                <c:pt idx="129">
                  <c:v>43294</c:v>
                </c:pt>
                <c:pt idx="130">
                  <c:v>43297</c:v>
                </c:pt>
                <c:pt idx="131">
                  <c:v>43298</c:v>
                </c:pt>
                <c:pt idx="132">
                  <c:v>43299</c:v>
                </c:pt>
                <c:pt idx="133">
                  <c:v>43300</c:v>
                </c:pt>
                <c:pt idx="134">
                  <c:v>43301</c:v>
                </c:pt>
                <c:pt idx="135">
                  <c:v>43304</c:v>
                </c:pt>
                <c:pt idx="136">
                  <c:v>43305</c:v>
                </c:pt>
                <c:pt idx="137">
                  <c:v>43306</c:v>
                </c:pt>
                <c:pt idx="138">
                  <c:v>43307</c:v>
                </c:pt>
                <c:pt idx="139">
                  <c:v>43308</c:v>
                </c:pt>
                <c:pt idx="140">
                  <c:v>43311</c:v>
                </c:pt>
                <c:pt idx="141">
                  <c:v>43312</c:v>
                </c:pt>
                <c:pt idx="142">
                  <c:v>43313</c:v>
                </c:pt>
                <c:pt idx="143">
                  <c:v>43314</c:v>
                </c:pt>
                <c:pt idx="144">
                  <c:v>43315</c:v>
                </c:pt>
                <c:pt idx="145">
                  <c:v>43318</c:v>
                </c:pt>
                <c:pt idx="146">
                  <c:v>43319</c:v>
                </c:pt>
                <c:pt idx="147">
                  <c:v>43320</c:v>
                </c:pt>
                <c:pt idx="148">
                  <c:v>43321</c:v>
                </c:pt>
                <c:pt idx="149">
                  <c:v>43322</c:v>
                </c:pt>
                <c:pt idx="150">
                  <c:v>43325</c:v>
                </c:pt>
                <c:pt idx="151">
                  <c:v>43326</c:v>
                </c:pt>
                <c:pt idx="152">
                  <c:v>43328</c:v>
                </c:pt>
                <c:pt idx="153">
                  <c:v>43329</c:v>
                </c:pt>
                <c:pt idx="154">
                  <c:v>43332</c:v>
                </c:pt>
                <c:pt idx="155">
                  <c:v>43333</c:v>
                </c:pt>
                <c:pt idx="156">
                  <c:v>43334</c:v>
                </c:pt>
                <c:pt idx="157">
                  <c:v>43335</c:v>
                </c:pt>
                <c:pt idx="158">
                  <c:v>43336</c:v>
                </c:pt>
                <c:pt idx="159">
                  <c:v>43339</c:v>
                </c:pt>
                <c:pt idx="160">
                  <c:v>43340</c:v>
                </c:pt>
                <c:pt idx="161">
                  <c:v>43341</c:v>
                </c:pt>
                <c:pt idx="162">
                  <c:v>43342</c:v>
                </c:pt>
                <c:pt idx="163">
                  <c:v>43343</c:v>
                </c:pt>
                <c:pt idx="164">
                  <c:v>43346</c:v>
                </c:pt>
                <c:pt idx="165">
                  <c:v>43347</c:v>
                </c:pt>
                <c:pt idx="166">
                  <c:v>43348</c:v>
                </c:pt>
                <c:pt idx="167">
                  <c:v>43349</c:v>
                </c:pt>
                <c:pt idx="168">
                  <c:v>43350</c:v>
                </c:pt>
                <c:pt idx="169">
                  <c:v>43353</c:v>
                </c:pt>
                <c:pt idx="170">
                  <c:v>43354</c:v>
                </c:pt>
                <c:pt idx="171">
                  <c:v>43355</c:v>
                </c:pt>
                <c:pt idx="172">
                  <c:v>43356</c:v>
                </c:pt>
                <c:pt idx="173">
                  <c:v>43360</c:v>
                </c:pt>
                <c:pt idx="174">
                  <c:v>43361</c:v>
                </c:pt>
                <c:pt idx="175">
                  <c:v>43362</c:v>
                </c:pt>
                <c:pt idx="176">
                  <c:v>43363</c:v>
                </c:pt>
                <c:pt idx="177">
                  <c:v>43364</c:v>
                </c:pt>
                <c:pt idx="178">
                  <c:v>43367</c:v>
                </c:pt>
                <c:pt idx="179">
                  <c:v>43368</c:v>
                </c:pt>
                <c:pt idx="180">
                  <c:v>43369</c:v>
                </c:pt>
                <c:pt idx="181">
                  <c:v>43370</c:v>
                </c:pt>
                <c:pt idx="182">
                  <c:v>43371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43381</c:v>
                </c:pt>
                <c:pt idx="189">
                  <c:v>43382</c:v>
                </c:pt>
                <c:pt idx="190">
                  <c:v>43383</c:v>
                </c:pt>
                <c:pt idx="191">
                  <c:v>43384</c:v>
                </c:pt>
                <c:pt idx="192">
                  <c:v>43385</c:v>
                </c:pt>
                <c:pt idx="193">
                  <c:v>43388</c:v>
                </c:pt>
                <c:pt idx="194">
                  <c:v>43389</c:v>
                </c:pt>
                <c:pt idx="195">
                  <c:v>43390</c:v>
                </c:pt>
                <c:pt idx="196">
                  <c:v>43391</c:v>
                </c:pt>
                <c:pt idx="197">
                  <c:v>43392</c:v>
                </c:pt>
                <c:pt idx="198">
                  <c:v>43395</c:v>
                </c:pt>
                <c:pt idx="199">
                  <c:v>43396</c:v>
                </c:pt>
                <c:pt idx="200">
                  <c:v>43397</c:v>
                </c:pt>
                <c:pt idx="201">
                  <c:v>43398</c:v>
                </c:pt>
                <c:pt idx="202">
                  <c:v>43399</c:v>
                </c:pt>
                <c:pt idx="203">
                  <c:v>43402</c:v>
                </c:pt>
                <c:pt idx="204">
                  <c:v>43403</c:v>
                </c:pt>
                <c:pt idx="205">
                  <c:v>43404</c:v>
                </c:pt>
                <c:pt idx="206">
                  <c:v>43405</c:v>
                </c:pt>
                <c:pt idx="207">
                  <c:v>43409</c:v>
                </c:pt>
                <c:pt idx="208">
                  <c:v>43410</c:v>
                </c:pt>
                <c:pt idx="209">
                  <c:v>43412</c:v>
                </c:pt>
                <c:pt idx="210">
                  <c:v>43413</c:v>
                </c:pt>
                <c:pt idx="211">
                  <c:v>43416</c:v>
                </c:pt>
                <c:pt idx="212">
                  <c:v>43417</c:v>
                </c:pt>
                <c:pt idx="213">
                  <c:v>43418</c:v>
                </c:pt>
                <c:pt idx="214">
                  <c:v>43419</c:v>
                </c:pt>
                <c:pt idx="215">
                  <c:v>43420</c:v>
                </c:pt>
                <c:pt idx="216">
                  <c:v>43423</c:v>
                </c:pt>
                <c:pt idx="217">
                  <c:v>43424</c:v>
                </c:pt>
                <c:pt idx="218">
                  <c:v>43425</c:v>
                </c:pt>
                <c:pt idx="219">
                  <c:v>43426</c:v>
                </c:pt>
                <c:pt idx="220">
                  <c:v>43427</c:v>
                </c:pt>
                <c:pt idx="221">
                  <c:v>43430</c:v>
                </c:pt>
                <c:pt idx="222">
                  <c:v>43431</c:v>
                </c:pt>
                <c:pt idx="223">
                  <c:v>43432</c:v>
                </c:pt>
                <c:pt idx="224">
                  <c:v>43433</c:v>
                </c:pt>
                <c:pt idx="225">
                  <c:v>43434</c:v>
                </c:pt>
                <c:pt idx="226">
                  <c:v>43437</c:v>
                </c:pt>
                <c:pt idx="227">
                  <c:v>43438</c:v>
                </c:pt>
                <c:pt idx="228">
                  <c:v>43439</c:v>
                </c:pt>
                <c:pt idx="229">
                  <c:v>43440</c:v>
                </c:pt>
                <c:pt idx="230">
                  <c:v>43441</c:v>
                </c:pt>
                <c:pt idx="231">
                  <c:v>43444</c:v>
                </c:pt>
                <c:pt idx="232">
                  <c:v>43445</c:v>
                </c:pt>
                <c:pt idx="233">
                  <c:v>43446</c:v>
                </c:pt>
                <c:pt idx="234">
                  <c:v>43447</c:v>
                </c:pt>
                <c:pt idx="235">
                  <c:v>43448</c:v>
                </c:pt>
                <c:pt idx="236">
                  <c:v>43451</c:v>
                </c:pt>
                <c:pt idx="237">
                  <c:v>43452</c:v>
                </c:pt>
                <c:pt idx="238">
                  <c:v>43453</c:v>
                </c:pt>
                <c:pt idx="239">
                  <c:v>43454</c:v>
                </c:pt>
                <c:pt idx="240">
                  <c:v>43455</c:v>
                </c:pt>
                <c:pt idx="241">
                  <c:v>43458</c:v>
                </c:pt>
                <c:pt idx="242">
                  <c:v>43460</c:v>
                </c:pt>
                <c:pt idx="243">
                  <c:v>43461</c:v>
                </c:pt>
                <c:pt idx="244">
                  <c:v>43462</c:v>
                </c:pt>
                <c:pt idx="245">
                  <c:v>43465</c:v>
                </c:pt>
                <c:pt idx="246">
                  <c:v>43468</c:v>
                </c:pt>
                <c:pt idx="247">
                  <c:v>43469</c:v>
                </c:pt>
                <c:pt idx="248">
                  <c:v>43472</c:v>
                </c:pt>
                <c:pt idx="249">
                  <c:v>43473</c:v>
                </c:pt>
                <c:pt idx="250">
                  <c:v>43474</c:v>
                </c:pt>
                <c:pt idx="251">
                  <c:v>43475</c:v>
                </c:pt>
                <c:pt idx="252">
                  <c:v>43476</c:v>
                </c:pt>
                <c:pt idx="253">
                  <c:v>43479</c:v>
                </c:pt>
                <c:pt idx="254">
                  <c:v>43480</c:v>
                </c:pt>
                <c:pt idx="255">
                  <c:v>43481</c:v>
                </c:pt>
                <c:pt idx="256">
                  <c:v>43482</c:v>
                </c:pt>
                <c:pt idx="257">
                  <c:v>43483</c:v>
                </c:pt>
                <c:pt idx="258">
                  <c:v>43487</c:v>
                </c:pt>
                <c:pt idx="259">
                  <c:v>43488</c:v>
                </c:pt>
                <c:pt idx="260">
                  <c:v>43489</c:v>
                </c:pt>
                <c:pt idx="261">
                  <c:v>43490</c:v>
                </c:pt>
                <c:pt idx="262">
                  <c:v>43493</c:v>
                </c:pt>
                <c:pt idx="263">
                  <c:v>43494</c:v>
                </c:pt>
                <c:pt idx="264">
                  <c:v>43495</c:v>
                </c:pt>
                <c:pt idx="265">
                  <c:v>43496</c:v>
                </c:pt>
                <c:pt idx="266">
                  <c:v>43500</c:v>
                </c:pt>
                <c:pt idx="267">
                  <c:v>43502</c:v>
                </c:pt>
                <c:pt idx="268">
                  <c:v>43503</c:v>
                </c:pt>
                <c:pt idx="269">
                  <c:v>43504</c:v>
                </c:pt>
                <c:pt idx="270">
                  <c:v>43507</c:v>
                </c:pt>
                <c:pt idx="271">
                  <c:v>43508</c:v>
                </c:pt>
                <c:pt idx="272">
                  <c:v>43509</c:v>
                </c:pt>
                <c:pt idx="273">
                  <c:v>43510</c:v>
                </c:pt>
                <c:pt idx="274">
                  <c:v>43511</c:v>
                </c:pt>
                <c:pt idx="275">
                  <c:v>43514</c:v>
                </c:pt>
                <c:pt idx="276">
                  <c:v>43515</c:v>
                </c:pt>
                <c:pt idx="277">
                  <c:v>43516</c:v>
                </c:pt>
                <c:pt idx="278">
                  <c:v>43517</c:v>
                </c:pt>
                <c:pt idx="279">
                  <c:v>43518</c:v>
                </c:pt>
                <c:pt idx="280">
                  <c:v>43521</c:v>
                </c:pt>
                <c:pt idx="281">
                  <c:v>43522</c:v>
                </c:pt>
                <c:pt idx="282">
                  <c:v>43523</c:v>
                </c:pt>
                <c:pt idx="283">
                  <c:v>43524</c:v>
                </c:pt>
                <c:pt idx="284">
                  <c:v>43525</c:v>
                </c:pt>
                <c:pt idx="285">
                  <c:v>43529</c:v>
                </c:pt>
                <c:pt idx="286">
                  <c:v>43530</c:v>
                </c:pt>
                <c:pt idx="287">
                  <c:v>43531</c:v>
                </c:pt>
                <c:pt idx="288">
                  <c:v>43532</c:v>
                </c:pt>
                <c:pt idx="289">
                  <c:v>43535</c:v>
                </c:pt>
                <c:pt idx="290">
                  <c:v>43537</c:v>
                </c:pt>
                <c:pt idx="291">
                  <c:v>43538</c:v>
                </c:pt>
                <c:pt idx="292">
                  <c:v>43539</c:v>
                </c:pt>
                <c:pt idx="293">
                  <c:v>43542</c:v>
                </c:pt>
                <c:pt idx="294">
                  <c:v>43543</c:v>
                </c:pt>
                <c:pt idx="295">
                  <c:v>43544</c:v>
                </c:pt>
                <c:pt idx="296">
                  <c:v>43545</c:v>
                </c:pt>
                <c:pt idx="297">
                  <c:v>43546</c:v>
                </c:pt>
                <c:pt idx="298">
                  <c:v>43549</c:v>
                </c:pt>
                <c:pt idx="299">
                  <c:v>43550</c:v>
                </c:pt>
                <c:pt idx="300">
                  <c:v>43551</c:v>
                </c:pt>
                <c:pt idx="301">
                  <c:v>43552</c:v>
                </c:pt>
                <c:pt idx="302">
                  <c:v>43553</c:v>
                </c:pt>
                <c:pt idx="303">
                  <c:v>43556</c:v>
                </c:pt>
                <c:pt idx="304">
                  <c:v>43557</c:v>
                </c:pt>
                <c:pt idx="305">
                  <c:v>43558</c:v>
                </c:pt>
                <c:pt idx="306">
                  <c:v>43559</c:v>
                </c:pt>
                <c:pt idx="307">
                  <c:v>43560</c:v>
                </c:pt>
                <c:pt idx="308">
                  <c:v>43563</c:v>
                </c:pt>
                <c:pt idx="309">
                  <c:v>43564</c:v>
                </c:pt>
                <c:pt idx="310">
                  <c:v>43565</c:v>
                </c:pt>
                <c:pt idx="311">
                  <c:v>43566</c:v>
                </c:pt>
                <c:pt idx="312">
                  <c:v>43567</c:v>
                </c:pt>
                <c:pt idx="313">
                  <c:v>43570</c:v>
                </c:pt>
                <c:pt idx="314">
                  <c:v>43571</c:v>
                </c:pt>
                <c:pt idx="315">
                  <c:v>43572</c:v>
                </c:pt>
                <c:pt idx="316">
                  <c:v>43573</c:v>
                </c:pt>
                <c:pt idx="317">
                  <c:v>43574</c:v>
                </c:pt>
                <c:pt idx="318">
                  <c:v>43577</c:v>
                </c:pt>
                <c:pt idx="319">
                  <c:v>43578</c:v>
                </c:pt>
                <c:pt idx="320">
                  <c:v>43579</c:v>
                </c:pt>
                <c:pt idx="321">
                  <c:v>43580</c:v>
                </c:pt>
                <c:pt idx="322">
                  <c:v>43581</c:v>
                </c:pt>
                <c:pt idx="323">
                  <c:v>43584</c:v>
                </c:pt>
                <c:pt idx="324">
                  <c:v>43585</c:v>
                </c:pt>
                <c:pt idx="325">
                  <c:v>43587</c:v>
                </c:pt>
                <c:pt idx="326">
                  <c:v>43588</c:v>
                </c:pt>
                <c:pt idx="327">
                  <c:v>43591</c:v>
                </c:pt>
                <c:pt idx="328">
                  <c:v>43592</c:v>
                </c:pt>
                <c:pt idx="329">
                  <c:v>43593</c:v>
                </c:pt>
                <c:pt idx="330">
                  <c:v>43594</c:v>
                </c:pt>
                <c:pt idx="331">
                  <c:v>43595</c:v>
                </c:pt>
                <c:pt idx="332">
                  <c:v>43598</c:v>
                </c:pt>
                <c:pt idx="333">
                  <c:v>43599</c:v>
                </c:pt>
                <c:pt idx="334">
                  <c:v>43600</c:v>
                </c:pt>
                <c:pt idx="335">
                  <c:v>43601</c:v>
                </c:pt>
                <c:pt idx="336">
                  <c:v>43602</c:v>
                </c:pt>
                <c:pt idx="337">
                  <c:v>43605</c:v>
                </c:pt>
                <c:pt idx="338">
                  <c:v>43606</c:v>
                </c:pt>
                <c:pt idx="339">
                  <c:v>43607</c:v>
                </c:pt>
                <c:pt idx="340">
                  <c:v>43608</c:v>
                </c:pt>
                <c:pt idx="341">
                  <c:v>43609</c:v>
                </c:pt>
                <c:pt idx="342">
                  <c:v>43612</c:v>
                </c:pt>
                <c:pt idx="343">
                  <c:v>43613</c:v>
                </c:pt>
                <c:pt idx="344">
                  <c:v>43614</c:v>
                </c:pt>
                <c:pt idx="345">
                  <c:v>43615</c:v>
                </c:pt>
                <c:pt idx="346">
                  <c:v>43616</c:v>
                </c:pt>
                <c:pt idx="347">
                  <c:v>43619</c:v>
                </c:pt>
                <c:pt idx="348">
                  <c:v>43620</c:v>
                </c:pt>
                <c:pt idx="349">
                  <c:v>43622</c:v>
                </c:pt>
                <c:pt idx="350">
                  <c:v>43623</c:v>
                </c:pt>
                <c:pt idx="351">
                  <c:v>43626</c:v>
                </c:pt>
                <c:pt idx="352">
                  <c:v>43627</c:v>
                </c:pt>
                <c:pt idx="353">
                  <c:v>43628</c:v>
                </c:pt>
                <c:pt idx="354">
                  <c:v>43629</c:v>
                </c:pt>
                <c:pt idx="355">
                  <c:v>43630</c:v>
                </c:pt>
                <c:pt idx="356">
                  <c:v>43633</c:v>
                </c:pt>
                <c:pt idx="357">
                  <c:v>43634</c:v>
                </c:pt>
                <c:pt idx="358">
                  <c:v>43635</c:v>
                </c:pt>
                <c:pt idx="359">
                  <c:v>43636</c:v>
                </c:pt>
                <c:pt idx="360">
                  <c:v>43637</c:v>
                </c:pt>
                <c:pt idx="361">
                  <c:v>43640</c:v>
                </c:pt>
                <c:pt idx="362">
                  <c:v>43641</c:v>
                </c:pt>
                <c:pt idx="363">
                  <c:v>43642</c:v>
                </c:pt>
                <c:pt idx="364">
                  <c:v>43643</c:v>
                </c:pt>
                <c:pt idx="365">
                  <c:v>43644</c:v>
                </c:pt>
                <c:pt idx="366">
                  <c:v>43647</c:v>
                </c:pt>
                <c:pt idx="367">
                  <c:v>43648</c:v>
                </c:pt>
                <c:pt idx="368">
                  <c:v>43649</c:v>
                </c:pt>
                <c:pt idx="369">
                  <c:v>43650</c:v>
                </c:pt>
                <c:pt idx="370">
                  <c:v>43651</c:v>
                </c:pt>
                <c:pt idx="371">
                  <c:v>43654</c:v>
                </c:pt>
                <c:pt idx="372">
                  <c:v>43655</c:v>
                </c:pt>
                <c:pt idx="373">
                  <c:v>43656</c:v>
                </c:pt>
                <c:pt idx="374">
                  <c:v>43657</c:v>
                </c:pt>
                <c:pt idx="375">
                  <c:v>43658</c:v>
                </c:pt>
                <c:pt idx="376">
                  <c:v>43661</c:v>
                </c:pt>
                <c:pt idx="377">
                  <c:v>43662</c:v>
                </c:pt>
                <c:pt idx="378">
                  <c:v>43663</c:v>
                </c:pt>
                <c:pt idx="379">
                  <c:v>43664</c:v>
                </c:pt>
                <c:pt idx="380">
                  <c:v>43665</c:v>
                </c:pt>
                <c:pt idx="381">
                  <c:v>43668</c:v>
                </c:pt>
                <c:pt idx="382">
                  <c:v>43669</c:v>
                </c:pt>
                <c:pt idx="383">
                  <c:v>43670</c:v>
                </c:pt>
                <c:pt idx="384">
                  <c:v>43671</c:v>
                </c:pt>
                <c:pt idx="385">
                  <c:v>43672</c:v>
                </c:pt>
                <c:pt idx="386">
                  <c:v>43676</c:v>
                </c:pt>
                <c:pt idx="387">
                  <c:v>43677</c:v>
                </c:pt>
                <c:pt idx="388">
                  <c:v>43678</c:v>
                </c:pt>
                <c:pt idx="389">
                  <c:v>43679</c:v>
                </c:pt>
                <c:pt idx="390">
                  <c:v>43682</c:v>
                </c:pt>
                <c:pt idx="391">
                  <c:v>43683</c:v>
                </c:pt>
                <c:pt idx="392">
                  <c:v>43684</c:v>
                </c:pt>
                <c:pt idx="393">
                  <c:v>43685</c:v>
                </c:pt>
                <c:pt idx="394">
                  <c:v>43686</c:v>
                </c:pt>
                <c:pt idx="395">
                  <c:v>43689</c:v>
                </c:pt>
                <c:pt idx="396">
                  <c:v>43690</c:v>
                </c:pt>
                <c:pt idx="397">
                  <c:v>43691</c:v>
                </c:pt>
                <c:pt idx="398">
                  <c:v>43692</c:v>
                </c:pt>
                <c:pt idx="399">
                  <c:v>43693</c:v>
                </c:pt>
                <c:pt idx="400">
                  <c:v>43696</c:v>
                </c:pt>
                <c:pt idx="401">
                  <c:v>43697</c:v>
                </c:pt>
                <c:pt idx="402">
                  <c:v>43698</c:v>
                </c:pt>
                <c:pt idx="403">
                  <c:v>43699</c:v>
                </c:pt>
                <c:pt idx="404">
                  <c:v>43700</c:v>
                </c:pt>
                <c:pt idx="405">
                  <c:v>43703</c:v>
                </c:pt>
                <c:pt idx="406">
                  <c:v>43704</c:v>
                </c:pt>
                <c:pt idx="407">
                  <c:v>43705</c:v>
                </c:pt>
                <c:pt idx="408">
                  <c:v>43706</c:v>
                </c:pt>
                <c:pt idx="409">
                  <c:v>43707</c:v>
                </c:pt>
              </c:numCache>
            </c:numRef>
          </c:cat>
          <c:val>
            <c:numRef>
              <c:f>'semdex semtri graph'!$G$3:$G$412</c:f>
              <c:numCache>
                <c:formatCode>_(* #,##0.00_);_(* \(#,##0.00\);_(* "-"??_);_(@_)</c:formatCode>
                <c:ptCount val="410"/>
                <c:pt idx="0">
                  <c:v>7955.02</c:v>
                </c:pt>
                <c:pt idx="1">
                  <c:v>7972.44</c:v>
                </c:pt>
                <c:pt idx="2">
                  <c:v>7989.57</c:v>
                </c:pt>
                <c:pt idx="3">
                  <c:v>8008.43</c:v>
                </c:pt>
                <c:pt idx="4">
                  <c:v>8032.23</c:v>
                </c:pt>
                <c:pt idx="5">
                  <c:v>8055.04</c:v>
                </c:pt>
                <c:pt idx="6">
                  <c:v>8081.93</c:v>
                </c:pt>
                <c:pt idx="7">
                  <c:v>8117.76</c:v>
                </c:pt>
                <c:pt idx="8">
                  <c:v>8111.85</c:v>
                </c:pt>
                <c:pt idx="9">
                  <c:v>8114.99</c:v>
                </c:pt>
                <c:pt idx="10">
                  <c:v>8114.25</c:v>
                </c:pt>
                <c:pt idx="11">
                  <c:v>8127.06</c:v>
                </c:pt>
                <c:pt idx="12">
                  <c:v>8142.62</c:v>
                </c:pt>
                <c:pt idx="13">
                  <c:v>8152.56</c:v>
                </c:pt>
                <c:pt idx="14">
                  <c:v>8135.95</c:v>
                </c:pt>
                <c:pt idx="15">
                  <c:v>8097.78</c:v>
                </c:pt>
                <c:pt idx="16">
                  <c:v>8072.28</c:v>
                </c:pt>
                <c:pt idx="17">
                  <c:v>8106.3</c:v>
                </c:pt>
                <c:pt idx="18">
                  <c:v>8111.09</c:v>
                </c:pt>
                <c:pt idx="19">
                  <c:v>8123.26</c:v>
                </c:pt>
                <c:pt idx="20">
                  <c:v>8128.77</c:v>
                </c:pt>
                <c:pt idx="21">
                  <c:v>8129.78</c:v>
                </c:pt>
                <c:pt idx="22">
                  <c:v>8106.04</c:v>
                </c:pt>
                <c:pt idx="23">
                  <c:v>8108.22</c:v>
                </c:pt>
                <c:pt idx="24">
                  <c:v>8213.1</c:v>
                </c:pt>
                <c:pt idx="25">
                  <c:v>8220.4500000000007</c:v>
                </c:pt>
                <c:pt idx="26">
                  <c:v>8225.06</c:v>
                </c:pt>
                <c:pt idx="27">
                  <c:v>8217.35</c:v>
                </c:pt>
                <c:pt idx="28">
                  <c:v>8201.66</c:v>
                </c:pt>
                <c:pt idx="29">
                  <c:v>8234.98</c:v>
                </c:pt>
                <c:pt idx="30">
                  <c:v>8235.8799999999992</c:v>
                </c:pt>
                <c:pt idx="31">
                  <c:v>8223.84</c:v>
                </c:pt>
                <c:pt idx="32">
                  <c:v>8219.07</c:v>
                </c:pt>
                <c:pt idx="33">
                  <c:v>8221</c:v>
                </c:pt>
                <c:pt idx="34">
                  <c:v>8243.07</c:v>
                </c:pt>
                <c:pt idx="35">
                  <c:v>8196.8799999999992</c:v>
                </c:pt>
                <c:pt idx="36">
                  <c:v>8195.8799999999992</c:v>
                </c:pt>
                <c:pt idx="37">
                  <c:v>8192.11</c:v>
                </c:pt>
                <c:pt idx="38">
                  <c:v>8199.9699999999993</c:v>
                </c:pt>
                <c:pt idx="39">
                  <c:v>8213.14</c:v>
                </c:pt>
                <c:pt idx="40">
                  <c:v>8215.0300000000007</c:v>
                </c:pt>
                <c:pt idx="41">
                  <c:v>8264.48</c:v>
                </c:pt>
                <c:pt idx="42">
                  <c:v>8300.0300000000007</c:v>
                </c:pt>
                <c:pt idx="43">
                  <c:v>8288.2199999999993</c:v>
                </c:pt>
                <c:pt idx="44">
                  <c:v>8296.41</c:v>
                </c:pt>
                <c:pt idx="45">
                  <c:v>8300.4</c:v>
                </c:pt>
                <c:pt idx="46">
                  <c:v>8302.4699999999993</c:v>
                </c:pt>
                <c:pt idx="47">
                  <c:v>8270.7999999999993</c:v>
                </c:pt>
                <c:pt idx="48">
                  <c:v>8257.31</c:v>
                </c:pt>
                <c:pt idx="49">
                  <c:v>8250.94</c:v>
                </c:pt>
                <c:pt idx="50">
                  <c:v>8224.52</c:v>
                </c:pt>
                <c:pt idx="51">
                  <c:v>8226.01</c:v>
                </c:pt>
                <c:pt idx="52">
                  <c:v>8222.84</c:v>
                </c:pt>
                <c:pt idx="53">
                  <c:v>8212.52</c:v>
                </c:pt>
                <c:pt idx="54">
                  <c:v>8195.11</c:v>
                </c:pt>
                <c:pt idx="55">
                  <c:v>8228.59</c:v>
                </c:pt>
                <c:pt idx="56">
                  <c:v>8246.7199999999993</c:v>
                </c:pt>
                <c:pt idx="57">
                  <c:v>8245.86</c:v>
                </c:pt>
                <c:pt idx="58">
                  <c:v>8223.81</c:v>
                </c:pt>
                <c:pt idx="59">
                  <c:v>8221.75</c:v>
                </c:pt>
                <c:pt idx="60">
                  <c:v>8224.4599999999991</c:v>
                </c:pt>
                <c:pt idx="61">
                  <c:v>8233.85</c:v>
                </c:pt>
                <c:pt idx="62">
                  <c:v>8246.98</c:v>
                </c:pt>
                <c:pt idx="63">
                  <c:v>8247.09</c:v>
                </c:pt>
                <c:pt idx="64">
                  <c:v>8246.85</c:v>
                </c:pt>
                <c:pt idx="65">
                  <c:v>8249.44</c:v>
                </c:pt>
                <c:pt idx="66">
                  <c:v>8249.6299999999992</c:v>
                </c:pt>
                <c:pt idx="67">
                  <c:v>8228.32</c:v>
                </c:pt>
                <c:pt idx="68">
                  <c:v>8205.36</c:v>
                </c:pt>
                <c:pt idx="69">
                  <c:v>8203.09</c:v>
                </c:pt>
                <c:pt idx="70">
                  <c:v>8189.51</c:v>
                </c:pt>
                <c:pt idx="71">
                  <c:v>8178.45</c:v>
                </c:pt>
                <c:pt idx="72">
                  <c:v>8179.38</c:v>
                </c:pt>
                <c:pt idx="73">
                  <c:v>8176.74</c:v>
                </c:pt>
                <c:pt idx="74">
                  <c:v>8179.24</c:v>
                </c:pt>
                <c:pt idx="75">
                  <c:v>8189.51</c:v>
                </c:pt>
                <c:pt idx="76">
                  <c:v>8236.67</c:v>
                </c:pt>
                <c:pt idx="77">
                  <c:v>8232.9599999999991</c:v>
                </c:pt>
                <c:pt idx="78">
                  <c:v>8227.84</c:v>
                </c:pt>
                <c:pt idx="79">
                  <c:v>8221.16</c:v>
                </c:pt>
                <c:pt idx="80">
                  <c:v>8206.0300000000007</c:v>
                </c:pt>
                <c:pt idx="81">
                  <c:v>8216.11</c:v>
                </c:pt>
                <c:pt idx="82">
                  <c:v>8219.48</c:v>
                </c:pt>
                <c:pt idx="83">
                  <c:v>8205.39</c:v>
                </c:pt>
                <c:pt idx="84">
                  <c:v>8192.15</c:v>
                </c:pt>
                <c:pt idx="85">
                  <c:v>8178.91</c:v>
                </c:pt>
                <c:pt idx="86">
                  <c:v>8210.61</c:v>
                </c:pt>
                <c:pt idx="87">
                  <c:v>8205</c:v>
                </c:pt>
                <c:pt idx="88">
                  <c:v>8202.52</c:v>
                </c:pt>
                <c:pt idx="89">
                  <c:v>8196.5400000000009</c:v>
                </c:pt>
                <c:pt idx="90">
                  <c:v>8196.7900000000009</c:v>
                </c:pt>
                <c:pt idx="91">
                  <c:v>8198.23</c:v>
                </c:pt>
                <c:pt idx="92">
                  <c:v>8163.56</c:v>
                </c:pt>
                <c:pt idx="93">
                  <c:v>8168.24</c:v>
                </c:pt>
                <c:pt idx="94">
                  <c:v>8166.86</c:v>
                </c:pt>
                <c:pt idx="95">
                  <c:v>8156.63</c:v>
                </c:pt>
                <c:pt idx="96">
                  <c:v>8154.29</c:v>
                </c:pt>
                <c:pt idx="97">
                  <c:v>8144.38</c:v>
                </c:pt>
                <c:pt idx="98">
                  <c:v>8129.71</c:v>
                </c:pt>
                <c:pt idx="99">
                  <c:v>8124.11</c:v>
                </c:pt>
                <c:pt idx="100">
                  <c:v>8044.03</c:v>
                </c:pt>
                <c:pt idx="101">
                  <c:v>8063.53</c:v>
                </c:pt>
                <c:pt idx="102">
                  <c:v>8071</c:v>
                </c:pt>
                <c:pt idx="103">
                  <c:v>8091.18</c:v>
                </c:pt>
                <c:pt idx="104">
                  <c:v>8112.18</c:v>
                </c:pt>
                <c:pt idx="105">
                  <c:v>8109.58</c:v>
                </c:pt>
                <c:pt idx="106">
                  <c:v>8095.47</c:v>
                </c:pt>
                <c:pt idx="107">
                  <c:v>8099.6</c:v>
                </c:pt>
                <c:pt idx="108">
                  <c:v>8087.04</c:v>
                </c:pt>
                <c:pt idx="109">
                  <c:v>8078.22</c:v>
                </c:pt>
                <c:pt idx="110">
                  <c:v>8075.56</c:v>
                </c:pt>
                <c:pt idx="111">
                  <c:v>8060.75</c:v>
                </c:pt>
                <c:pt idx="112">
                  <c:v>8075.09</c:v>
                </c:pt>
                <c:pt idx="113">
                  <c:v>8087.29</c:v>
                </c:pt>
                <c:pt idx="114">
                  <c:v>8090.92</c:v>
                </c:pt>
                <c:pt idx="115">
                  <c:v>8101.83</c:v>
                </c:pt>
                <c:pt idx="116">
                  <c:v>8108.62</c:v>
                </c:pt>
                <c:pt idx="117">
                  <c:v>8112.44</c:v>
                </c:pt>
                <c:pt idx="118">
                  <c:v>8103.72</c:v>
                </c:pt>
                <c:pt idx="119">
                  <c:v>8124.22</c:v>
                </c:pt>
                <c:pt idx="120">
                  <c:v>8118.54</c:v>
                </c:pt>
                <c:pt idx="121">
                  <c:v>8102.63</c:v>
                </c:pt>
                <c:pt idx="122">
                  <c:v>8076.73</c:v>
                </c:pt>
                <c:pt idx="123">
                  <c:v>8086.75</c:v>
                </c:pt>
                <c:pt idx="124">
                  <c:v>8063.18</c:v>
                </c:pt>
                <c:pt idx="125">
                  <c:v>8087.16</c:v>
                </c:pt>
                <c:pt idx="126">
                  <c:v>8062.21</c:v>
                </c:pt>
                <c:pt idx="127">
                  <c:v>8060.85</c:v>
                </c:pt>
                <c:pt idx="128">
                  <c:v>8067.79</c:v>
                </c:pt>
                <c:pt idx="129">
                  <c:v>8091.39</c:v>
                </c:pt>
                <c:pt idx="130">
                  <c:v>8109.02</c:v>
                </c:pt>
                <c:pt idx="131">
                  <c:v>8112.73</c:v>
                </c:pt>
                <c:pt idx="132">
                  <c:v>8109.26</c:v>
                </c:pt>
                <c:pt idx="133">
                  <c:v>8139.25</c:v>
                </c:pt>
                <c:pt idx="134">
                  <c:v>8158.06</c:v>
                </c:pt>
                <c:pt idx="135">
                  <c:v>8147.52</c:v>
                </c:pt>
                <c:pt idx="136">
                  <c:v>8135.51</c:v>
                </c:pt>
                <c:pt idx="137">
                  <c:v>8195.8799999999992</c:v>
                </c:pt>
                <c:pt idx="138">
                  <c:v>8258.11</c:v>
                </c:pt>
                <c:pt idx="139">
                  <c:v>8230.23</c:v>
                </c:pt>
                <c:pt idx="140">
                  <c:v>8186.62</c:v>
                </c:pt>
                <c:pt idx="141">
                  <c:v>8173.34</c:v>
                </c:pt>
                <c:pt idx="142">
                  <c:v>8181.25</c:v>
                </c:pt>
                <c:pt idx="143">
                  <c:v>8174.17</c:v>
                </c:pt>
                <c:pt idx="144">
                  <c:v>8175.09</c:v>
                </c:pt>
                <c:pt idx="145">
                  <c:v>8165.81</c:v>
                </c:pt>
                <c:pt idx="146">
                  <c:v>8155.63</c:v>
                </c:pt>
                <c:pt idx="147">
                  <c:v>8145.54</c:v>
                </c:pt>
                <c:pt idx="148">
                  <c:v>8135.22</c:v>
                </c:pt>
                <c:pt idx="149">
                  <c:v>8149.52</c:v>
                </c:pt>
                <c:pt idx="150">
                  <c:v>8152.06</c:v>
                </c:pt>
                <c:pt idx="151">
                  <c:v>8153.52</c:v>
                </c:pt>
                <c:pt idx="152">
                  <c:v>8163.5</c:v>
                </c:pt>
                <c:pt idx="153">
                  <c:v>8189.21</c:v>
                </c:pt>
                <c:pt idx="154">
                  <c:v>8182.54</c:v>
                </c:pt>
                <c:pt idx="155">
                  <c:v>8150.85</c:v>
                </c:pt>
                <c:pt idx="156">
                  <c:v>8130.39</c:v>
                </c:pt>
                <c:pt idx="157">
                  <c:v>8113.5</c:v>
                </c:pt>
                <c:pt idx="158">
                  <c:v>8150.06</c:v>
                </c:pt>
                <c:pt idx="159">
                  <c:v>8125.7</c:v>
                </c:pt>
                <c:pt idx="160">
                  <c:v>8125.89</c:v>
                </c:pt>
                <c:pt idx="161">
                  <c:v>8134.11</c:v>
                </c:pt>
                <c:pt idx="162">
                  <c:v>8128.34</c:v>
                </c:pt>
                <c:pt idx="163">
                  <c:v>8111.29</c:v>
                </c:pt>
                <c:pt idx="164">
                  <c:v>8101.46</c:v>
                </c:pt>
                <c:pt idx="165">
                  <c:v>8097.78</c:v>
                </c:pt>
                <c:pt idx="166">
                  <c:v>8097.97</c:v>
                </c:pt>
                <c:pt idx="167">
                  <c:v>8079.45</c:v>
                </c:pt>
                <c:pt idx="168">
                  <c:v>8066.76</c:v>
                </c:pt>
                <c:pt idx="169">
                  <c:v>8067.09</c:v>
                </c:pt>
                <c:pt idx="170">
                  <c:v>8054.32</c:v>
                </c:pt>
                <c:pt idx="171">
                  <c:v>8058.32</c:v>
                </c:pt>
                <c:pt idx="172">
                  <c:v>8054.94</c:v>
                </c:pt>
                <c:pt idx="173">
                  <c:v>8040.96</c:v>
                </c:pt>
                <c:pt idx="174">
                  <c:v>8078.97</c:v>
                </c:pt>
                <c:pt idx="175">
                  <c:v>8080.6</c:v>
                </c:pt>
                <c:pt idx="176">
                  <c:v>8088.13</c:v>
                </c:pt>
                <c:pt idx="177">
                  <c:v>8131.19</c:v>
                </c:pt>
                <c:pt idx="178">
                  <c:v>8143.18</c:v>
                </c:pt>
                <c:pt idx="179">
                  <c:v>8121.28</c:v>
                </c:pt>
                <c:pt idx="180">
                  <c:v>8136.14</c:v>
                </c:pt>
                <c:pt idx="181">
                  <c:v>8214.92</c:v>
                </c:pt>
                <c:pt idx="182">
                  <c:v>8226.84</c:v>
                </c:pt>
                <c:pt idx="183">
                  <c:v>8229.0499999999993</c:v>
                </c:pt>
                <c:pt idx="184">
                  <c:v>8245.19</c:v>
                </c:pt>
                <c:pt idx="185">
                  <c:v>8258.36</c:v>
                </c:pt>
                <c:pt idx="186">
                  <c:v>8215.65</c:v>
                </c:pt>
                <c:pt idx="187">
                  <c:v>8243.33</c:v>
                </c:pt>
                <c:pt idx="188">
                  <c:v>8230.3799999999992</c:v>
                </c:pt>
                <c:pt idx="189">
                  <c:v>8232.7199999999993</c:v>
                </c:pt>
                <c:pt idx="190">
                  <c:v>8209.07</c:v>
                </c:pt>
                <c:pt idx="191">
                  <c:v>8128.98</c:v>
                </c:pt>
                <c:pt idx="192">
                  <c:v>8132.32</c:v>
                </c:pt>
                <c:pt idx="193">
                  <c:v>8133.99</c:v>
                </c:pt>
                <c:pt idx="194">
                  <c:v>8143.43</c:v>
                </c:pt>
                <c:pt idx="195">
                  <c:v>8147.15</c:v>
                </c:pt>
                <c:pt idx="196">
                  <c:v>8155.19</c:v>
                </c:pt>
                <c:pt idx="197">
                  <c:v>8162.57</c:v>
                </c:pt>
                <c:pt idx="198">
                  <c:v>8152.51</c:v>
                </c:pt>
                <c:pt idx="199">
                  <c:v>8195.25</c:v>
                </c:pt>
                <c:pt idx="200">
                  <c:v>8185.01</c:v>
                </c:pt>
                <c:pt idx="201">
                  <c:v>8188.27</c:v>
                </c:pt>
                <c:pt idx="202">
                  <c:v>8188.35</c:v>
                </c:pt>
                <c:pt idx="203">
                  <c:v>8189.82</c:v>
                </c:pt>
                <c:pt idx="204">
                  <c:v>8185.03</c:v>
                </c:pt>
                <c:pt idx="205">
                  <c:v>8186.72</c:v>
                </c:pt>
                <c:pt idx="206">
                  <c:v>8184.39</c:v>
                </c:pt>
                <c:pt idx="207">
                  <c:v>8187.43</c:v>
                </c:pt>
                <c:pt idx="208">
                  <c:v>8192.44</c:v>
                </c:pt>
                <c:pt idx="209">
                  <c:v>8189.28</c:v>
                </c:pt>
                <c:pt idx="210">
                  <c:v>8220.18</c:v>
                </c:pt>
                <c:pt idx="211">
                  <c:v>8194.2900000000009</c:v>
                </c:pt>
                <c:pt idx="212">
                  <c:v>8189.01</c:v>
                </c:pt>
                <c:pt idx="213">
                  <c:v>8244.69</c:v>
                </c:pt>
                <c:pt idx="214">
                  <c:v>8224.2900000000009</c:v>
                </c:pt>
                <c:pt idx="215">
                  <c:v>8223.5300000000007</c:v>
                </c:pt>
                <c:pt idx="216">
                  <c:v>8244.31</c:v>
                </c:pt>
                <c:pt idx="217">
                  <c:v>8227.85</c:v>
                </c:pt>
                <c:pt idx="218">
                  <c:v>8209.7999999999993</c:v>
                </c:pt>
                <c:pt idx="219">
                  <c:v>8194.07</c:v>
                </c:pt>
                <c:pt idx="220">
                  <c:v>8175.25</c:v>
                </c:pt>
                <c:pt idx="221">
                  <c:v>8185.98</c:v>
                </c:pt>
                <c:pt idx="222">
                  <c:v>8217.7000000000007</c:v>
                </c:pt>
                <c:pt idx="223">
                  <c:v>8207.76</c:v>
                </c:pt>
                <c:pt idx="224">
                  <c:v>8223.2999999999993</c:v>
                </c:pt>
                <c:pt idx="225">
                  <c:v>8236.2099999999991</c:v>
                </c:pt>
                <c:pt idx="226">
                  <c:v>8235.59</c:v>
                </c:pt>
                <c:pt idx="227">
                  <c:v>8245.2800000000007</c:v>
                </c:pt>
                <c:pt idx="228">
                  <c:v>8226.0499999999993</c:v>
                </c:pt>
                <c:pt idx="229">
                  <c:v>8212.7900000000009</c:v>
                </c:pt>
                <c:pt idx="230">
                  <c:v>8203.81</c:v>
                </c:pt>
                <c:pt idx="231">
                  <c:v>8202.98</c:v>
                </c:pt>
                <c:pt idx="232">
                  <c:v>8180.04</c:v>
                </c:pt>
                <c:pt idx="233">
                  <c:v>8180.63</c:v>
                </c:pt>
                <c:pt idx="234">
                  <c:v>8185.8</c:v>
                </c:pt>
                <c:pt idx="235">
                  <c:v>8195.02</c:v>
                </c:pt>
                <c:pt idx="236">
                  <c:v>8210.1200000000008</c:v>
                </c:pt>
                <c:pt idx="237">
                  <c:v>8218.7800000000007</c:v>
                </c:pt>
                <c:pt idx="238">
                  <c:v>8196.27</c:v>
                </c:pt>
                <c:pt idx="239">
                  <c:v>8177.85</c:v>
                </c:pt>
                <c:pt idx="240">
                  <c:v>8165.65</c:v>
                </c:pt>
                <c:pt idx="241">
                  <c:v>8174.02</c:v>
                </c:pt>
                <c:pt idx="242">
                  <c:v>8174.75</c:v>
                </c:pt>
                <c:pt idx="243">
                  <c:v>8180.1</c:v>
                </c:pt>
                <c:pt idx="244">
                  <c:v>8180.07</c:v>
                </c:pt>
                <c:pt idx="245">
                  <c:v>8197.69</c:v>
                </c:pt>
                <c:pt idx="246">
                  <c:v>8200.94</c:v>
                </c:pt>
                <c:pt idx="247">
                  <c:v>8190.4</c:v>
                </c:pt>
                <c:pt idx="248">
                  <c:v>8186.42</c:v>
                </c:pt>
                <c:pt idx="249">
                  <c:v>8189.16</c:v>
                </c:pt>
                <c:pt idx="250">
                  <c:v>8212.68</c:v>
                </c:pt>
                <c:pt idx="251">
                  <c:v>8167.26</c:v>
                </c:pt>
                <c:pt idx="252">
                  <c:v>8153.86</c:v>
                </c:pt>
                <c:pt idx="253">
                  <c:v>8187.57</c:v>
                </c:pt>
                <c:pt idx="254">
                  <c:v>8189.21</c:v>
                </c:pt>
                <c:pt idx="255">
                  <c:v>8205.7000000000007</c:v>
                </c:pt>
                <c:pt idx="256">
                  <c:v>8223.0300000000007</c:v>
                </c:pt>
                <c:pt idx="257">
                  <c:v>8233.65</c:v>
                </c:pt>
                <c:pt idx="258">
                  <c:v>8222.4</c:v>
                </c:pt>
                <c:pt idx="259">
                  <c:v>8248.94</c:v>
                </c:pt>
                <c:pt idx="260">
                  <c:v>8226.2199999999993</c:v>
                </c:pt>
                <c:pt idx="261">
                  <c:v>8210.75</c:v>
                </c:pt>
                <c:pt idx="262">
                  <c:v>8206.32</c:v>
                </c:pt>
                <c:pt idx="263">
                  <c:v>8207.41</c:v>
                </c:pt>
                <c:pt idx="264">
                  <c:v>8192.16</c:v>
                </c:pt>
                <c:pt idx="265">
                  <c:v>8182.41</c:v>
                </c:pt>
                <c:pt idx="266">
                  <c:v>8186.57</c:v>
                </c:pt>
                <c:pt idx="267">
                  <c:v>8163.58</c:v>
                </c:pt>
                <c:pt idx="268">
                  <c:v>8155.89</c:v>
                </c:pt>
                <c:pt idx="269">
                  <c:v>8173.77</c:v>
                </c:pt>
                <c:pt idx="270">
                  <c:v>8155.63</c:v>
                </c:pt>
                <c:pt idx="271">
                  <c:v>8150.4</c:v>
                </c:pt>
                <c:pt idx="272">
                  <c:v>8143.46</c:v>
                </c:pt>
                <c:pt idx="273">
                  <c:v>8136.76</c:v>
                </c:pt>
                <c:pt idx="274">
                  <c:v>8128.4</c:v>
                </c:pt>
                <c:pt idx="275">
                  <c:v>8146.41</c:v>
                </c:pt>
                <c:pt idx="276">
                  <c:v>8136.35</c:v>
                </c:pt>
                <c:pt idx="277">
                  <c:v>8139.65</c:v>
                </c:pt>
                <c:pt idx="278">
                  <c:v>8170.95</c:v>
                </c:pt>
                <c:pt idx="279">
                  <c:v>8163.7</c:v>
                </c:pt>
                <c:pt idx="280">
                  <c:v>8151.56</c:v>
                </c:pt>
                <c:pt idx="281">
                  <c:v>8141.02</c:v>
                </c:pt>
                <c:pt idx="282">
                  <c:v>8148.09</c:v>
                </c:pt>
                <c:pt idx="283">
                  <c:v>8161.86</c:v>
                </c:pt>
                <c:pt idx="284">
                  <c:v>8163.41</c:v>
                </c:pt>
                <c:pt idx="285">
                  <c:v>8153.47</c:v>
                </c:pt>
                <c:pt idx="286">
                  <c:v>8120.34</c:v>
                </c:pt>
                <c:pt idx="287">
                  <c:v>8137.64</c:v>
                </c:pt>
                <c:pt idx="288">
                  <c:v>8120.75</c:v>
                </c:pt>
                <c:pt idx="289">
                  <c:v>8118.4</c:v>
                </c:pt>
                <c:pt idx="290">
                  <c:v>8104.68</c:v>
                </c:pt>
                <c:pt idx="291">
                  <c:v>8099.26</c:v>
                </c:pt>
                <c:pt idx="292">
                  <c:v>8091.2</c:v>
                </c:pt>
                <c:pt idx="293">
                  <c:v>8100.38</c:v>
                </c:pt>
                <c:pt idx="294">
                  <c:v>8092.47</c:v>
                </c:pt>
                <c:pt idx="295">
                  <c:v>8076.12</c:v>
                </c:pt>
                <c:pt idx="296">
                  <c:v>8065.84</c:v>
                </c:pt>
                <c:pt idx="297">
                  <c:v>8033.49</c:v>
                </c:pt>
                <c:pt idx="298">
                  <c:v>8031.25</c:v>
                </c:pt>
                <c:pt idx="299">
                  <c:v>8021.54</c:v>
                </c:pt>
                <c:pt idx="300">
                  <c:v>8026.05</c:v>
                </c:pt>
                <c:pt idx="301">
                  <c:v>8017.11</c:v>
                </c:pt>
                <c:pt idx="302">
                  <c:v>8007.09</c:v>
                </c:pt>
                <c:pt idx="303">
                  <c:v>8015.05</c:v>
                </c:pt>
                <c:pt idx="304">
                  <c:v>7991.04</c:v>
                </c:pt>
                <c:pt idx="305">
                  <c:v>8010.22</c:v>
                </c:pt>
                <c:pt idx="306">
                  <c:v>8011.94</c:v>
                </c:pt>
                <c:pt idx="307">
                  <c:v>8058.2</c:v>
                </c:pt>
                <c:pt idx="308">
                  <c:v>8091.43</c:v>
                </c:pt>
                <c:pt idx="309">
                  <c:v>8090.88</c:v>
                </c:pt>
                <c:pt idx="310">
                  <c:v>8066.01</c:v>
                </c:pt>
                <c:pt idx="311">
                  <c:v>8057.17</c:v>
                </c:pt>
                <c:pt idx="312">
                  <c:v>8036.28</c:v>
                </c:pt>
                <c:pt idx="313">
                  <c:v>8036.25</c:v>
                </c:pt>
                <c:pt idx="314">
                  <c:v>8027.62</c:v>
                </c:pt>
                <c:pt idx="315">
                  <c:v>8002.26</c:v>
                </c:pt>
                <c:pt idx="316">
                  <c:v>7984.24</c:v>
                </c:pt>
                <c:pt idx="317">
                  <c:v>7987.02</c:v>
                </c:pt>
                <c:pt idx="318">
                  <c:v>7992.33</c:v>
                </c:pt>
                <c:pt idx="319">
                  <c:v>7974.5456199766204</c:v>
                </c:pt>
                <c:pt idx="320">
                  <c:v>7957.4420181996093</c:v>
                </c:pt>
                <c:pt idx="321">
                  <c:v>7955.9348823408081</c:v>
                </c:pt>
                <c:pt idx="322">
                  <c:v>7951.4931487771019</c:v>
                </c:pt>
                <c:pt idx="323">
                  <c:v>7938.15</c:v>
                </c:pt>
                <c:pt idx="324">
                  <c:v>7935.35</c:v>
                </c:pt>
                <c:pt idx="325">
                  <c:v>7932.24</c:v>
                </c:pt>
                <c:pt idx="326">
                  <c:v>7921.59</c:v>
                </c:pt>
                <c:pt idx="327">
                  <c:v>7918.15</c:v>
                </c:pt>
                <c:pt idx="328">
                  <c:v>7893.62</c:v>
                </c:pt>
                <c:pt idx="329">
                  <c:v>7887.17</c:v>
                </c:pt>
                <c:pt idx="330">
                  <c:v>7896.73</c:v>
                </c:pt>
                <c:pt idx="331">
                  <c:v>7934.5</c:v>
                </c:pt>
                <c:pt idx="332">
                  <c:v>7937.84</c:v>
                </c:pt>
                <c:pt idx="333">
                  <c:v>7941.57</c:v>
                </c:pt>
                <c:pt idx="334">
                  <c:v>7995.62</c:v>
                </c:pt>
                <c:pt idx="335">
                  <c:v>7992.47</c:v>
                </c:pt>
                <c:pt idx="336">
                  <c:v>7988.85</c:v>
                </c:pt>
                <c:pt idx="337">
                  <c:v>7989.66</c:v>
                </c:pt>
                <c:pt idx="338">
                  <c:v>7983.4</c:v>
                </c:pt>
                <c:pt idx="339">
                  <c:v>7970.07</c:v>
                </c:pt>
                <c:pt idx="340">
                  <c:v>7955.58</c:v>
                </c:pt>
                <c:pt idx="341">
                  <c:v>7961.59</c:v>
                </c:pt>
                <c:pt idx="342">
                  <c:v>7944.57</c:v>
                </c:pt>
                <c:pt idx="343">
                  <c:v>7956.82</c:v>
                </c:pt>
                <c:pt idx="344">
                  <c:v>7980.29</c:v>
                </c:pt>
                <c:pt idx="345">
                  <c:v>7958.92</c:v>
                </c:pt>
                <c:pt idx="346">
                  <c:v>7938.66</c:v>
                </c:pt>
                <c:pt idx="347">
                  <c:v>7934.4</c:v>
                </c:pt>
                <c:pt idx="348">
                  <c:v>7930.23</c:v>
                </c:pt>
                <c:pt idx="349">
                  <c:v>7925.99</c:v>
                </c:pt>
                <c:pt idx="350">
                  <c:v>7910.42</c:v>
                </c:pt>
                <c:pt idx="351">
                  <c:v>7890.2</c:v>
                </c:pt>
                <c:pt idx="352">
                  <c:v>7901.79</c:v>
                </c:pt>
                <c:pt idx="353">
                  <c:v>7897.59</c:v>
                </c:pt>
                <c:pt idx="354">
                  <c:v>7869.1</c:v>
                </c:pt>
                <c:pt idx="355">
                  <c:v>7856.35</c:v>
                </c:pt>
                <c:pt idx="356">
                  <c:v>7851.4</c:v>
                </c:pt>
                <c:pt idx="357">
                  <c:v>7853.37</c:v>
                </c:pt>
                <c:pt idx="358">
                  <c:v>7856.88</c:v>
                </c:pt>
                <c:pt idx="359">
                  <c:v>7865.7</c:v>
                </c:pt>
                <c:pt idx="360">
                  <c:v>7885.13</c:v>
                </c:pt>
                <c:pt idx="361">
                  <c:v>7946.34</c:v>
                </c:pt>
                <c:pt idx="362">
                  <c:v>8043.56</c:v>
                </c:pt>
                <c:pt idx="363">
                  <c:v>8046.01</c:v>
                </c:pt>
                <c:pt idx="364">
                  <c:v>7941.75</c:v>
                </c:pt>
                <c:pt idx="365">
                  <c:v>7932.36</c:v>
                </c:pt>
                <c:pt idx="366">
                  <c:v>7952.92</c:v>
                </c:pt>
                <c:pt idx="367">
                  <c:v>7947.25</c:v>
                </c:pt>
                <c:pt idx="368">
                  <c:v>7967.22</c:v>
                </c:pt>
                <c:pt idx="369">
                  <c:v>7979.41</c:v>
                </c:pt>
                <c:pt idx="370">
                  <c:v>7986.14</c:v>
                </c:pt>
                <c:pt idx="371">
                  <c:v>8025.12</c:v>
                </c:pt>
                <c:pt idx="372">
                  <c:v>8053.76</c:v>
                </c:pt>
                <c:pt idx="373">
                  <c:v>8057.92</c:v>
                </c:pt>
                <c:pt idx="374">
                  <c:v>8077.95</c:v>
                </c:pt>
                <c:pt idx="375">
                  <c:v>8083.55</c:v>
                </c:pt>
                <c:pt idx="376">
                  <c:v>8094.62</c:v>
                </c:pt>
                <c:pt idx="377">
                  <c:v>8101.21</c:v>
                </c:pt>
                <c:pt idx="378">
                  <c:v>8101.01</c:v>
                </c:pt>
                <c:pt idx="379">
                  <c:v>8065.26</c:v>
                </c:pt>
                <c:pt idx="380">
                  <c:v>8075.16</c:v>
                </c:pt>
                <c:pt idx="381">
                  <c:v>8094.94</c:v>
                </c:pt>
                <c:pt idx="382">
                  <c:v>8088.83</c:v>
                </c:pt>
                <c:pt idx="383">
                  <c:v>8097.39</c:v>
                </c:pt>
                <c:pt idx="384">
                  <c:v>8092.13</c:v>
                </c:pt>
                <c:pt idx="385">
                  <c:v>8091.64</c:v>
                </c:pt>
                <c:pt idx="386">
                  <c:v>8090.17</c:v>
                </c:pt>
                <c:pt idx="387">
                  <c:v>8118.68</c:v>
                </c:pt>
                <c:pt idx="388">
                  <c:v>8151.14</c:v>
                </c:pt>
                <c:pt idx="389">
                  <c:v>8152.16</c:v>
                </c:pt>
                <c:pt idx="390">
                  <c:v>8158.86</c:v>
                </c:pt>
                <c:pt idx="391">
                  <c:v>8133.54</c:v>
                </c:pt>
                <c:pt idx="392">
                  <c:v>8139.79</c:v>
                </c:pt>
                <c:pt idx="393">
                  <c:v>8133.5</c:v>
                </c:pt>
                <c:pt idx="394">
                  <c:v>8123.41</c:v>
                </c:pt>
                <c:pt idx="395">
                  <c:v>8163.63</c:v>
                </c:pt>
                <c:pt idx="396">
                  <c:v>8160.47</c:v>
                </c:pt>
                <c:pt idx="397">
                  <c:v>8169.82</c:v>
                </c:pt>
                <c:pt idx="398">
                  <c:v>8158.78</c:v>
                </c:pt>
                <c:pt idx="399">
                  <c:v>8168.39</c:v>
                </c:pt>
                <c:pt idx="400">
                  <c:v>8153.81</c:v>
                </c:pt>
                <c:pt idx="401">
                  <c:v>8148.63</c:v>
                </c:pt>
                <c:pt idx="402">
                  <c:v>8165.09</c:v>
                </c:pt>
                <c:pt idx="403">
                  <c:v>8139.46</c:v>
                </c:pt>
                <c:pt idx="404">
                  <c:v>8148.75</c:v>
                </c:pt>
                <c:pt idx="405">
                  <c:v>8159.93</c:v>
                </c:pt>
                <c:pt idx="406">
                  <c:v>8160.57</c:v>
                </c:pt>
                <c:pt idx="407">
                  <c:v>8137.22</c:v>
                </c:pt>
                <c:pt idx="408">
                  <c:v>8148.64</c:v>
                </c:pt>
                <c:pt idx="409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F-4F3E-BCF9-1C8EB391F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690800845"/>
          <c:y val="0.92296467528714876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7430697875098E-2"/>
          <c:y val="0.11090966921119592"/>
          <c:w val="0.77911923680772777"/>
          <c:h val="0.77077522990923841"/>
        </c:manualLayout>
      </c:layout>
      <c:lineChart>
        <c:grouping val="standard"/>
        <c:varyColors val="0"/>
        <c:ser>
          <c:idx val="0"/>
          <c:order val="0"/>
          <c:tx>
            <c:strRef>
              <c:f>Sheet3!$F$2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Sheet3!$F$3:$F$246</c:f>
              <c:numCache>
                <c:formatCode>_(* #,##0.00_);_(* \(#,##0.00\);_(* "-"??_);_(@_)</c:formatCode>
                <c:ptCount val="244"/>
                <c:pt idx="0">
                  <c:v>2219.4</c:v>
                </c:pt>
                <c:pt idx="1">
                  <c:v>2216.5500000000002</c:v>
                </c:pt>
                <c:pt idx="2">
                  <c:v>2214.4</c:v>
                </c:pt>
                <c:pt idx="3">
                  <c:v>2215.14</c:v>
                </c:pt>
                <c:pt idx="4">
                  <c:v>2221.1</c:v>
                </c:pt>
                <c:pt idx="5">
                  <c:v>2208.8200000000002</c:v>
                </c:pt>
                <c:pt idx="6">
                  <c:v>2205.19</c:v>
                </c:pt>
                <c:pt idx="7">
                  <c:v>2214.31</c:v>
                </c:pt>
                <c:pt idx="8">
                  <c:v>2214.7600000000002</c:v>
                </c:pt>
                <c:pt idx="9">
                  <c:v>2219.2199999999998</c:v>
                </c:pt>
                <c:pt idx="10">
                  <c:v>2223.9</c:v>
                </c:pt>
                <c:pt idx="11">
                  <c:v>2226.77</c:v>
                </c:pt>
                <c:pt idx="12">
                  <c:v>2223.73</c:v>
                </c:pt>
                <c:pt idx="13">
                  <c:v>2230.91</c:v>
                </c:pt>
                <c:pt idx="14">
                  <c:v>2224.77</c:v>
                </c:pt>
                <c:pt idx="15">
                  <c:v>2220.58</c:v>
                </c:pt>
                <c:pt idx="16">
                  <c:v>2219.38</c:v>
                </c:pt>
                <c:pt idx="17">
                  <c:v>2219.6799999999998</c:v>
                </c:pt>
                <c:pt idx="18">
                  <c:v>2215.5500000000002</c:v>
                </c:pt>
                <c:pt idx="19">
                  <c:v>2212.92</c:v>
                </c:pt>
                <c:pt idx="20">
                  <c:v>2214.04</c:v>
                </c:pt>
                <c:pt idx="21">
                  <c:v>2207.8200000000002</c:v>
                </c:pt>
                <c:pt idx="22">
                  <c:v>2205.75</c:v>
                </c:pt>
                <c:pt idx="23">
                  <c:v>2210.58</c:v>
                </c:pt>
                <c:pt idx="24">
                  <c:v>2205.6799999999998</c:v>
                </c:pt>
                <c:pt idx="25">
                  <c:v>2204.2600000000002</c:v>
                </c:pt>
                <c:pt idx="26">
                  <c:v>2202.38</c:v>
                </c:pt>
                <c:pt idx="27">
                  <c:v>2200.5700000000002</c:v>
                </c:pt>
                <c:pt idx="28">
                  <c:v>2198.31</c:v>
                </c:pt>
                <c:pt idx="29">
                  <c:v>2202.52</c:v>
                </c:pt>
                <c:pt idx="30">
                  <c:v>2199.8000000000002</c:v>
                </c:pt>
                <c:pt idx="31">
                  <c:v>2200.6999999999998</c:v>
                </c:pt>
                <c:pt idx="32">
                  <c:v>2209.16</c:v>
                </c:pt>
                <c:pt idx="33">
                  <c:v>2207.1999999999998</c:v>
                </c:pt>
                <c:pt idx="34">
                  <c:v>2203.91</c:v>
                </c:pt>
                <c:pt idx="35">
                  <c:v>2201.06</c:v>
                </c:pt>
                <c:pt idx="36">
                  <c:v>2202.98</c:v>
                </c:pt>
                <c:pt idx="37">
                  <c:v>2206.6999999999998</c:v>
                </c:pt>
                <c:pt idx="38">
                  <c:v>2207.04</c:v>
                </c:pt>
                <c:pt idx="39">
                  <c:v>2204.36</c:v>
                </c:pt>
                <c:pt idx="40">
                  <c:v>2195.4</c:v>
                </c:pt>
                <c:pt idx="41">
                  <c:v>2200.08</c:v>
                </c:pt>
                <c:pt idx="42">
                  <c:v>2195.5100000000002</c:v>
                </c:pt>
                <c:pt idx="43">
                  <c:v>2194.88</c:v>
                </c:pt>
                <c:pt idx="44">
                  <c:v>2191.17</c:v>
                </c:pt>
                <c:pt idx="45">
                  <c:v>2189.6999999999998</c:v>
                </c:pt>
                <c:pt idx="46">
                  <c:v>2187.52</c:v>
                </c:pt>
                <c:pt idx="47">
                  <c:v>2190</c:v>
                </c:pt>
                <c:pt idx="48">
                  <c:v>2187.87</c:v>
                </c:pt>
                <c:pt idx="49">
                  <c:v>2183.4499999999998</c:v>
                </c:pt>
                <c:pt idx="50">
                  <c:v>2180.67</c:v>
                </c:pt>
                <c:pt idx="51">
                  <c:v>2171.92</c:v>
                </c:pt>
                <c:pt idx="52">
                  <c:v>2171.31</c:v>
                </c:pt>
                <c:pt idx="53">
                  <c:v>2168.69</c:v>
                </c:pt>
                <c:pt idx="54">
                  <c:v>2169.91</c:v>
                </c:pt>
                <c:pt idx="55">
                  <c:v>2167.4899999999998</c:v>
                </c:pt>
                <c:pt idx="56">
                  <c:v>2164.7800000000002</c:v>
                </c:pt>
                <c:pt idx="57">
                  <c:v>2166.94</c:v>
                </c:pt>
                <c:pt idx="58">
                  <c:v>2160.44</c:v>
                </c:pt>
                <c:pt idx="59">
                  <c:v>2165.63</c:v>
                </c:pt>
                <c:pt idx="60">
                  <c:v>2166.09</c:v>
                </c:pt>
                <c:pt idx="61">
                  <c:v>2178.09</c:v>
                </c:pt>
                <c:pt idx="62">
                  <c:v>2186.06</c:v>
                </c:pt>
                <c:pt idx="63">
                  <c:v>2185.91</c:v>
                </c:pt>
                <c:pt idx="64">
                  <c:v>2179.19</c:v>
                </c:pt>
                <c:pt idx="65">
                  <c:v>2176.81</c:v>
                </c:pt>
                <c:pt idx="66">
                  <c:v>2169.6799999999998</c:v>
                </c:pt>
                <c:pt idx="67">
                  <c:v>2169.67</c:v>
                </c:pt>
                <c:pt idx="68">
                  <c:v>2167.34</c:v>
                </c:pt>
                <c:pt idx="69">
                  <c:v>2159.41</c:v>
                </c:pt>
                <c:pt idx="70">
                  <c:v>2154.54</c:v>
                </c:pt>
                <c:pt idx="71">
                  <c:v>2155.3000000000002</c:v>
                </c:pt>
                <c:pt idx="72">
                  <c:v>2156.73</c:v>
                </c:pt>
                <c:pt idx="73">
                  <c:v>2151.9279000000001</c:v>
                </c:pt>
                <c:pt idx="74">
                  <c:v>2147.3125</c:v>
                </c:pt>
                <c:pt idx="75">
                  <c:v>2146.9058</c:v>
                </c:pt>
                <c:pt idx="76">
                  <c:v>2145.7071999999998</c:v>
                </c:pt>
                <c:pt idx="77">
                  <c:v>2142.11</c:v>
                </c:pt>
                <c:pt idx="78">
                  <c:v>2141.35</c:v>
                </c:pt>
                <c:pt idx="79">
                  <c:v>2140.5100000000002</c:v>
                </c:pt>
                <c:pt idx="80">
                  <c:v>2137.64</c:v>
                </c:pt>
                <c:pt idx="81">
                  <c:v>2136.71</c:v>
                </c:pt>
                <c:pt idx="82">
                  <c:v>2130.09</c:v>
                </c:pt>
                <c:pt idx="83">
                  <c:v>2128.35</c:v>
                </c:pt>
                <c:pt idx="84">
                  <c:v>2129.36</c:v>
                </c:pt>
                <c:pt idx="85">
                  <c:v>2139.5500000000002</c:v>
                </c:pt>
                <c:pt idx="86">
                  <c:v>2140.4499999999998</c:v>
                </c:pt>
                <c:pt idx="87">
                  <c:v>2141.46</c:v>
                </c:pt>
                <c:pt idx="88">
                  <c:v>2156.0300000000002</c:v>
                </c:pt>
                <c:pt idx="89">
                  <c:v>2155.1799999999998</c:v>
                </c:pt>
                <c:pt idx="90">
                  <c:v>2154.21</c:v>
                </c:pt>
                <c:pt idx="91">
                  <c:v>2154.42</c:v>
                </c:pt>
                <c:pt idx="92">
                  <c:v>2152.7399999999998</c:v>
                </c:pt>
                <c:pt idx="93">
                  <c:v>2149.14</c:v>
                </c:pt>
                <c:pt idx="94">
                  <c:v>2144.38</c:v>
                </c:pt>
                <c:pt idx="95">
                  <c:v>2145.54</c:v>
                </c:pt>
                <c:pt idx="96">
                  <c:v>2140.9499999999998</c:v>
                </c:pt>
                <c:pt idx="97">
                  <c:v>2144.02</c:v>
                </c:pt>
                <c:pt idx="98">
                  <c:v>2146.02</c:v>
                </c:pt>
                <c:pt idx="99">
                  <c:v>2138.77</c:v>
                </c:pt>
                <c:pt idx="100">
                  <c:v>2133.33</c:v>
                </c:pt>
                <c:pt idx="101">
                  <c:v>2132.19</c:v>
                </c:pt>
                <c:pt idx="102">
                  <c:v>2131.06</c:v>
                </c:pt>
                <c:pt idx="103">
                  <c:v>2129.92</c:v>
                </c:pt>
                <c:pt idx="104">
                  <c:v>2125.7399999999998</c:v>
                </c:pt>
                <c:pt idx="105">
                  <c:v>2120.31</c:v>
                </c:pt>
                <c:pt idx="106">
                  <c:v>2123.42</c:v>
                </c:pt>
                <c:pt idx="107">
                  <c:v>2122.29</c:v>
                </c:pt>
                <c:pt idx="108">
                  <c:v>2114.64</c:v>
                </c:pt>
                <c:pt idx="109">
                  <c:v>2111.21</c:v>
                </c:pt>
                <c:pt idx="110">
                  <c:v>2109.88</c:v>
                </c:pt>
                <c:pt idx="111">
                  <c:v>2110.41</c:v>
                </c:pt>
                <c:pt idx="112">
                  <c:v>2108.15</c:v>
                </c:pt>
                <c:pt idx="113">
                  <c:v>2110.5100000000002</c:v>
                </c:pt>
                <c:pt idx="114">
                  <c:v>2115.73</c:v>
                </c:pt>
                <c:pt idx="115">
                  <c:v>2132.15</c:v>
                </c:pt>
                <c:pt idx="116">
                  <c:v>2158.23</c:v>
                </c:pt>
                <c:pt idx="117">
                  <c:v>2158.89</c:v>
                </c:pt>
                <c:pt idx="118">
                  <c:v>2130.92</c:v>
                </c:pt>
                <c:pt idx="119">
                  <c:v>2128.4</c:v>
                </c:pt>
                <c:pt idx="120">
                  <c:v>2133.92</c:v>
                </c:pt>
                <c:pt idx="121">
                  <c:v>2132.39</c:v>
                </c:pt>
                <c:pt idx="122">
                  <c:v>2137.75</c:v>
                </c:pt>
                <c:pt idx="123">
                  <c:v>2139.79</c:v>
                </c:pt>
                <c:pt idx="124">
                  <c:v>2140.1999999999998</c:v>
                </c:pt>
                <c:pt idx="125">
                  <c:v>2150.64</c:v>
                </c:pt>
                <c:pt idx="126">
                  <c:v>2157.36</c:v>
                </c:pt>
                <c:pt idx="127">
                  <c:v>2147.61</c:v>
                </c:pt>
                <c:pt idx="128">
                  <c:v>2152.9499999999998</c:v>
                </c:pt>
                <c:pt idx="129">
                  <c:v>2154.44</c:v>
                </c:pt>
                <c:pt idx="130">
                  <c:v>2153.86</c:v>
                </c:pt>
                <c:pt idx="131">
                  <c:v>2155.61</c:v>
                </c:pt>
                <c:pt idx="132">
                  <c:v>2155.56</c:v>
                </c:pt>
                <c:pt idx="133">
                  <c:v>2146.04</c:v>
                </c:pt>
                <c:pt idx="134">
                  <c:v>2148.6799999999998</c:v>
                </c:pt>
                <c:pt idx="135">
                  <c:v>2153.94</c:v>
                </c:pt>
                <c:pt idx="136">
                  <c:v>2152.3200000000002</c:v>
                </c:pt>
                <c:pt idx="137">
                  <c:v>2154.59</c:v>
                </c:pt>
                <c:pt idx="138">
                  <c:v>2153.19</c:v>
                </c:pt>
                <c:pt idx="139">
                  <c:v>2153.06</c:v>
                </c:pt>
                <c:pt idx="140">
                  <c:v>2152.67</c:v>
                </c:pt>
                <c:pt idx="141">
                  <c:v>2160.2600000000002</c:v>
                </c:pt>
                <c:pt idx="142">
                  <c:v>2168.89</c:v>
                </c:pt>
                <c:pt idx="143">
                  <c:v>2169.17</c:v>
                </c:pt>
                <c:pt idx="144">
                  <c:v>2170.44</c:v>
                </c:pt>
                <c:pt idx="145">
                  <c:v>2163.71</c:v>
                </c:pt>
                <c:pt idx="146">
                  <c:v>2165.37</c:v>
                </c:pt>
                <c:pt idx="147">
                  <c:v>2163.69</c:v>
                </c:pt>
                <c:pt idx="148">
                  <c:v>2161.0100000000002</c:v>
                </c:pt>
                <c:pt idx="149">
                  <c:v>2171.71</c:v>
                </c:pt>
                <c:pt idx="150">
                  <c:v>2170.87</c:v>
                </c:pt>
                <c:pt idx="151">
                  <c:v>2173.36</c:v>
                </c:pt>
                <c:pt idx="152">
                  <c:v>2170.42</c:v>
                </c:pt>
                <c:pt idx="153">
                  <c:v>2172.98</c:v>
                </c:pt>
                <c:pt idx="154">
                  <c:v>2169.1</c:v>
                </c:pt>
                <c:pt idx="155">
                  <c:v>2167.7199999999998</c:v>
                </c:pt>
                <c:pt idx="156">
                  <c:v>2171.54</c:v>
                </c:pt>
                <c:pt idx="157">
                  <c:v>2164.73</c:v>
                </c:pt>
                <c:pt idx="158">
                  <c:v>2167.19</c:v>
                </c:pt>
                <c:pt idx="159">
                  <c:v>2169.62</c:v>
                </c:pt>
                <c:pt idx="160">
                  <c:v>2169.79</c:v>
                </c:pt>
                <c:pt idx="161">
                  <c:v>2161.17</c:v>
                </c:pt>
                <c:pt idx="162">
                  <c:v>2164.1999999999998</c:v>
                </c:pt>
                <c:pt idx="163">
                  <c:v>2161.98</c:v>
                </c:pt>
                <c:pt idx="164">
                  <c:v>2163.41</c:v>
                </c:pt>
                <c:pt idx="165">
                  <c:v>2158.67</c:v>
                </c:pt>
                <c:pt idx="166">
                  <c:v>2141.27</c:v>
                </c:pt>
                <c:pt idx="167">
                  <c:v>2132.36</c:v>
                </c:pt>
                <c:pt idx="168">
                  <c:v>2126.35</c:v>
                </c:pt>
                <c:pt idx="169">
                  <c:v>2118.4699999999998</c:v>
                </c:pt>
                <c:pt idx="170">
                  <c:v>2102.15</c:v>
                </c:pt>
                <c:pt idx="171">
                  <c:v>2111.4</c:v>
                </c:pt>
                <c:pt idx="172">
                  <c:v>2110.14</c:v>
                </c:pt>
                <c:pt idx="173">
                  <c:v>2109.34</c:v>
                </c:pt>
                <c:pt idx="174">
                  <c:v>2110.27</c:v>
                </c:pt>
                <c:pt idx="175">
                  <c:v>2111.19</c:v>
                </c:pt>
                <c:pt idx="176">
                  <c:v>2110.7800000000002</c:v>
                </c:pt>
                <c:pt idx="177">
                  <c:v>2107.91</c:v>
                </c:pt>
                <c:pt idx="178">
                  <c:v>2106.37</c:v>
                </c:pt>
                <c:pt idx="179">
                  <c:v>2103.83</c:v>
                </c:pt>
                <c:pt idx="180">
                  <c:v>2104.38</c:v>
                </c:pt>
                <c:pt idx="181">
                  <c:v>2117.2399999999998</c:v>
                </c:pt>
                <c:pt idx="182">
                  <c:v>2126.42</c:v>
                </c:pt>
                <c:pt idx="183">
                  <c:v>2135.66</c:v>
                </c:pt>
                <c:pt idx="184">
                  <c:v>2129.92</c:v>
                </c:pt>
                <c:pt idx="185">
                  <c:v>2118.6799999999998</c:v>
                </c:pt>
                <c:pt idx="186">
                  <c:v>2120.19</c:v>
                </c:pt>
                <c:pt idx="187">
                  <c:v>2129.61</c:v>
                </c:pt>
                <c:pt idx="188">
                  <c:v>2121.9299999999998</c:v>
                </c:pt>
                <c:pt idx="189">
                  <c:v>2127.64</c:v>
                </c:pt>
                <c:pt idx="190">
                  <c:v>2134.4499999999998</c:v>
                </c:pt>
                <c:pt idx="191">
                  <c:v>2135.4899999999998</c:v>
                </c:pt>
                <c:pt idx="192">
                  <c:v>2131.94</c:v>
                </c:pt>
                <c:pt idx="193">
                  <c:v>2123.23</c:v>
                </c:pt>
                <c:pt idx="194">
                  <c:v>2120.14</c:v>
                </c:pt>
                <c:pt idx="195">
                  <c:v>2118.0100000000002</c:v>
                </c:pt>
                <c:pt idx="196">
                  <c:v>2113.88</c:v>
                </c:pt>
                <c:pt idx="197">
                  <c:v>2109.62</c:v>
                </c:pt>
                <c:pt idx="198">
                  <c:v>2105.5100000000002</c:v>
                </c:pt>
                <c:pt idx="199">
                  <c:v>2103.81</c:v>
                </c:pt>
                <c:pt idx="200">
                  <c:v>2107.0300000000002</c:v>
                </c:pt>
                <c:pt idx="201">
                  <c:v>2119.9499999999998</c:v>
                </c:pt>
                <c:pt idx="202">
                  <c:v>2124.9699999999998</c:v>
                </c:pt>
                <c:pt idx="203">
                  <c:v>2117.31</c:v>
                </c:pt>
                <c:pt idx="204">
                  <c:v>2117.11</c:v>
                </c:pt>
                <c:pt idx="205">
                  <c:v>2118.84</c:v>
                </c:pt>
                <c:pt idx="206">
                  <c:v>2116.92</c:v>
                </c:pt>
                <c:pt idx="207">
                  <c:v>2123.6999999999998</c:v>
                </c:pt>
                <c:pt idx="208">
                  <c:v>2124.59</c:v>
                </c:pt>
                <c:pt idx="209">
                  <c:v>2125.33</c:v>
                </c:pt>
                <c:pt idx="210">
                  <c:v>2115.36</c:v>
                </c:pt>
                <c:pt idx="211">
                  <c:v>2116.92</c:v>
                </c:pt>
                <c:pt idx="212">
                  <c:v>2128.19</c:v>
                </c:pt>
                <c:pt idx="213">
                  <c:v>2140.69</c:v>
                </c:pt>
                <c:pt idx="214">
                  <c:v>2141.79</c:v>
                </c:pt>
                <c:pt idx="215">
                  <c:v>2139.21</c:v>
                </c:pt>
                <c:pt idx="216">
                  <c:v>2137.0100000000002</c:v>
                </c:pt>
                <c:pt idx="217">
                  <c:v>2134.04</c:v>
                </c:pt>
                <c:pt idx="218">
                  <c:v>2134.39</c:v>
                </c:pt>
                <c:pt idx="219">
                  <c:v>2134.46</c:v>
                </c:pt>
                <c:pt idx="220">
                  <c:v>2131.19</c:v>
                </c:pt>
                <c:pt idx="221">
                  <c:v>2131.61</c:v>
                </c:pt>
                <c:pt idx="222">
                  <c:v>2129.83</c:v>
                </c:pt>
                <c:pt idx="223">
                  <c:v>2127.23</c:v>
                </c:pt>
                <c:pt idx="224">
                  <c:v>2126.62</c:v>
                </c:pt>
                <c:pt idx="225">
                  <c:v>2129.1799999999998</c:v>
                </c:pt>
                <c:pt idx="226">
                  <c:v>2127.77</c:v>
                </c:pt>
                <c:pt idx="227">
                  <c:v>2126.44</c:v>
                </c:pt>
                <c:pt idx="228">
                  <c:v>2128.1</c:v>
                </c:pt>
                <c:pt idx="229">
                  <c:v>2128.9499999999998</c:v>
                </c:pt>
                <c:pt idx="230">
                  <c:v>2129.27</c:v>
                </c:pt>
                <c:pt idx="231">
                  <c:v>2129.63</c:v>
                </c:pt>
                <c:pt idx="232">
                  <c:v>2126.6</c:v>
                </c:pt>
                <c:pt idx="233">
                  <c:v>2126.1799999999998</c:v>
                </c:pt>
                <c:pt idx="234">
                  <c:v>2133.17</c:v>
                </c:pt>
                <c:pt idx="235">
                  <c:v>2146.98</c:v>
                </c:pt>
                <c:pt idx="236">
                  <c:v>2147.96</c:v>
                </c:pt>
                <c:pt idx="237">
                  <c:v>2150.14</c:v>
                </c:pt>
                <c:pt idx="238">
                  <c:v>2155.71</c:v>
                </c:pt>
                <c:pt idx="239">
                  <c:v>2161.14</c:v>
                </c:pt>
                <c:pt idx="240">
                  <c:v>2169.0300000000002</c:v>
                </c:pt>
                <c:pt idx="241">
                  <c:v>2169.34</c:v>
                </c:pt>
                <c:pt idx="242">
                  <c:v>2167.5300000000002</c:v>
                </c:pt>
                <c:pt idx="243">
                  <c:v>2177.09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23279"/>
        <c:axId val="1"/>
      </c:lineChart>
      <c:lineChart>
        <c:grouping val="standard"/>
        <c:varyColors val="0"/>
        <c:ser>
          <c:idx val="1"/>
          <c:order val="1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A-405D-A179-68663FB8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2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59793381991638"/>
          <c:y val="0.94425421959116429"/>
          <c:w val="0.1775969648229947"/>
          <c:h val="5.3212694743432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Évolution du SEMTRI (Rs) depuis le début de 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77911923680772777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9-4695-84F9-1367C7830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 sz="1200"/>
              <a:t>Evolution</a:t>
            </a:r>
            <a:r>
              <a:rPr lang="en-US" sz="1200" baseline="0"/>
              <a:t> of SEMTRI since the start of 2019</a:t>
            </a:r>
            <a:endParaRPr lang="en-US" sz="12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4902627912252"/>
          <c:y val="0.10709592365027598"/>
          <c:w val="0.82116436378853253"/>
          <c:h val="0.77077522990923841"/>
        </c:manualLayout>
      </c:layout>
      <c:lineChart>
        <c:grouping val="standard"/>
        <c:varyColors val="0"/>
        <c:ser>
          <c:idx val="1"/>
          <c:order val="0"/>
          <c:tx>
            <c:strRef>
              <c:f>Sheet3!$G$2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Sheet3!$E$3:$E$246</c:f>
              <c:numCache>
                <c:formatCode>d\-mmm\-yy</c:formatCode>
                <c:ptCount val="244"/>
                <c:pt idx="0">
                  <c:v>43468</c:v>
                </c:pt>
                <c:pt idx="1">
                  <c:v>43469</c:v>
                </c:pt>
                <c:pt idx="2">
                  <c:v>43472</c:v>
                </c:pt>
                <c:pt idx="3">
                  <c:v>43473</c:v>
                </c:pt>
                <c:pt idx="4">
                  <c:v>43474</c:v>
                </c:pt>
                <c:pt idx="5">
                  <c:v>43475</c:v>
                </c:pt>
                <c:pt idx="6">
                  <c:v>43476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43487</c:v>
                </c:pt>
                <c:pt idx="13">
                  <c:v>43488</c:v>
                </c:pt>
                <c:pt idx="14">
                  <c:v>43489</c:v>
                </c:pt>
                <c:pt idx="15">
                  <c:v>43490</c:v>
                </c:pt>
                <c:pt idx="16">
                  <c:v>43493</c:v>
                </c:pt>
                <c:pt idx="17">
                  <c:v>43494</c:v>
                </c:pt>
                <c:pt idx="18">
                  <c:v>43495</c:v>
                </c:pt>
                <c:pt idx="19">
                  <c:v>43496</c:v>
                </c:pt>
                <c:pt idx="20">
                  <c:v>43500</c:v>
                </c:pt>
                <c:pt idx="21">
                  <c:v>43502</c:v>
                </c:pt>
                <c:pt idx="22">
                  <c:v>43503</c:v>
                </c:pt>
                <c:pt idx="23">
                  <c:v>43504</c:v>
                </c:pt>
                <c:pt idx="24">
                  <c:v>43507</c:v>
                </c:pt>
                <c:pt idx="25">
                  <c:v>43508</c:v>
                </c:pt>
                <c:pt idx="26">
                  <c:v>43509</c:v>
                </c:pt>
                <c:pt idx="27">
                  <c:v>43510</c:v>
                </c:pt>
                <c:pt idx="28">
                  <c:v>43511</c:v>
                </c:pt>
                <c:pt idx="29">
                  <c:v>43514</c:v>
                </c:pt>
                <c:pt idx="30">
                  <c:v>43515</c:v>
                </c:pt>
                <c:pt idx="31">
                  <c:v>43516</c:v>
                </c:pt>
                <c:pt idx="32">
                  <c:v>43517</c:v>
                </c:pt>
                <c:pt idx="33">
                  <c:v>43518</c:v>
                </c:pt>
                <c:pt idx="34">
                  <c:v>43521</c:v>
                </c:pt>
                <c:pt idx="35">
                  <c:v>43522</c:v>
                </c:pt>
                <c:pt idx="36">
                  <c:v>43523</c:v>
                </c:pt>
                <c:pt idx="37">
                  <c:v>43524</c:v>
                </c:pt>
                <c:pt idx="38">
                  <c:v>43525</c:v>
                </c:pt>
                <c:pt idx="39">
                  <c:v>43529</c:v>
                </c:pt>
                <c:pt idx="40">
                  <c:v>43530</c:v>
                </c:pt>
                <c:pt idx="41">
                  <c:v>43531</c:v>
                </c:pt>
                <c:pt idx="42">
                  <c:v>43532</c:v>
                </c:pt>
                <c:pt idx="43">
                  <c:v>43535</c:v>
                </c:pt>
                <c:pt idx="44">
                  <c:v>43537</c:v>
                </c:pt>
                <c:pt idx="45">
                  <c:v>43538</c:v>
                </c:pt>
                <c:pt idx="46">
                  <c:v>43539</c:v>
                </c:pt>
                <c:pt idx="47">
                  <c:v>43542</c:v>
                </c:pt>
                <c:pt idx="48">
                  <c:v>43543</c:v>
                </c:pt>
                <c:pt idx="49">
                  <c:v>43544</c:v>
                </c:pt>
                <c:pt idx="50">
                  <c:v>43545</c:v>
                </c:pt>
                <c:pt idx="51">
                  <c:v>43546</c:v>
                </c:pt>
                <c:pt idx="52">
                  <c:v>43549</c:v>
                </c:pt>
                <c:pt idx="53">
                  <c:v>43550</c:v>
                </c:pt>
                <c:pt idx="54">
                  <c:v>43551</c:v>
                </c:pt>
                <c:pt idx="55">
                  <c:v>43552</c:v>
                </c:pt>
                <c:pt idx="56">
                  <c:v>43553</c:v>
                </c:pt>
                <c:pt idx="57">
                  <c:v>43556</c:v>
                </c:pt>
                <c:pt idx="58">
                  <c:v>43557</c:v>
                </c:pt>
                <c:pt idx="59">
                  <c:v>43558</c:v>
                </c:pt>
                <c:pt idx="60">
                  <c:v>43559</c:v>
                </c:pt>
                <c:pt idx="61">
                  <c:v>43560</c:v>
                </c:pt>
                <c:pt idx="62">
                  <c:v>43563</c:v>
                </c:pt>
                <c:pt idx="63">
                  <c:v>43564</c:v>
                </c:pt>
                <c:pt idx="64">
                  <c:v>43565</c:v>
                </c:pt>
                <c:pt idx="65">
                  <c:v>43566</c:v>
                </c:pt>
                <c:pt idx="66">
                  <c:v>43567</c:v>
                </c:pt>
                <c:pt idx="67">
                  <c:v>43570</c:v>
                </c:pt>
                <c:pt idx="68">
                  <c:v>43571</c:v>
                </c:pt>
                <c:pt idx="69">
                  <c:v>43572</c:v>
                </c:pt>
                <c:pt idx="70">
                  <c:v>43573</c:v>
                </c:pt>
                <c:pt idx="71">
                  <c:v>43574</c:v>
                </c:pt>
                <c:pt idx="72">
                  <c:v>43577</c:v>
                </c:pt>
                <c:pt idx="73">
                  <c:v>43578</c:v>
                </c:pt>
                <c:pt idx="74">
                  <c:v>43579</c:v>
                </c:pt>
                <c:pt idx="75">
                  <c:v>43580</c:v>
                </c:pt>
                <c:pt idx="76">
                  <c:v>43581</c:v>
                </c:pt>
                <c:pt idx="77">
                  <c:v>43584</c:v>
                </c:pt>
                <c:pt idx="78">
                  <c:v>43585</c:v>
                </c:pt>
                <c:pt idx="79">
                  <c:v>43587</c:v>
                </c:pt>
                <c:pt idx="80">
                  <c:v>43588</c:v>
                </c:pt>
                <c:pt idx="81">
                  <c:v>43591</c:v>
                </c:pt>
                <c:pt idx="82">
                  <c:v>43592</c:v>
                </c:pt>
                <c:pt idx="83">
                  <c:v>43593</c:v>
                </c:pt>
                <c:pt idx="84">
                  <c:v>43594</c:v>
                </c:pt>
                <c:pt idx="85">
                  <c:v>43595</c:v>
                </c:pt>
                <c:pt idx="86">
                  <c:v>43598</c:v>
                </c:pt>
                <c:pt idx="87">
                  <c:v>43599</c:v>
                </c:pt>
                <c:pt idx="88">
                  <c:v>43600</c:v>
                </c:pt>
                <c:pt idx="89">
                  <c:v>43601</c:v>
                </c:pt>
                <c:pt idx="90">
                  <c:v>43602</c:v>
                </c:pt>
                <c:pt idx="91">
                  <c:v>43605</c:v>
                </c:pt>
                <c:pt idx="92">
                  <c:v>43606</c:v>
                </c:pt>
                <c:pt idx="93">
                  <c:v>43607</c:v>
                </c:pt>
                <c:pt idx="94">
                  <c:v>43608</c:v>
                </c:pt>
                <c:pt idx="95">
                  <c:v>43609</c:v>
                </c:pt>
                <c:pt idx="96">
                  <c:v>43612</c:v>
                </c:pt>
                <c:pt idx="97">
                  <c:v>43613</c:v>
                </c:pt>
                <c:pt idx="98">
                  <c:v>43614</c:v>
                </c:pt>
                <c:pt idx="99">
                  <c:v>43615</c:v>
                </c:pt>
                <c:pt idx="100">
                  <c:v>43616</c:v>
                </c:pt>
                <c:pt idx="101">
                  <c:v>43619</c:v>
                </c:pt>
                <c:pt idx="102">
                  <c:v>43620</c:v>
                </c:pt>
                <c:pt idx="103">
                  <c:v>43622</c:v>
                </c:pt>
                <c:pt idx="104">
                  <c:v>43623</c:v>
                </c:pt>
                <c:pt idx="105">
                  <c:v>43626</c:v>
                </c:pt>
                <c:pt idx="106">
                  <c:v>43627</c:v>
                </c:pt>
                <c:pt idx="107">
                  <c:v>43628</c:v>
                </c:pt>
                <c:pt idx="108">
                  <c:v>43629</c:v>
                </c:pt>
                <c:pt idx="109">
                  <c:v>43630</c:v>
                </c:pt>
                <c:pt idx="110">
                  <c:v>43633</c:v>
                </c:pt>
                <c:pt idx="111">
                  <c:v>43634</c:v>
                </c:pt>
                <c:pt idx="112">
                  <c:v>43635</c:v>
                </c:pt>
                <c:pt idx="113">
                  <c:v>43636</c:v>
                </c:pt>
                <c:pt idx="114">
                  <c:v>43637</c:v>
                </c:pt>
                <c:pt idx="115">
                  <c:v>43640</c:v>
                </c:pt>
                <c:pt idx="116">
                  <c:v>43641</c:v>
                </c:pt>
                <c:pt idx="117">
                  <c:v>43642</c:v>
                </c:pt>
                <c:pt idx="118">
                  <c:v>43643</c:v>
                </c:pt>
                <c:pt idx="119">
                  <c:v>43644</c:v>
                </c:pt>
                <c:pt idx="120">
                  <c:v>43647</c:v>
                </c:pt>
                <c:pt idx="121">
                  <c:v>43648</c:v>
                </c:pt>
                <c:pt idx="122">
                  <c:v>43649</c:v>
                </c:pt>
                <c:pt idx="123">
                  <c:v>43650</c:v>
                </c:pt>
                <c:pt idx="124">
                  <c:v>43651</c:v>
                </c:pt>
                <c:pt idx="125">
                  <c:v>43654</c:v>
                </c:pt>
                <c:pt idx="126">
                  <c:v>43655</c:v>
                </c:pt>
                <c:pt idx="127">
                  <c:v>43656</c:v>
                </c:pt>
                <c:pt idx="128">
                  <c:v>43657</c:v>
                </c:pt>
                <c:pt idx="129">
                  <c:v>43658</c:v>
                </c:pt>
                <c:pt idx="130">
                  <c:v>43661</c:v>
                </c:pt>
                <c:pt idx="131">
                  <c:v>43662</c:v>
                </c:pt>
                <c:pt idx="132">
                  <c:v>43663</c:v>
                </c:pt>
                <c:pt idx="133">
                  <c:v>43664</c:v>
                </c:pt>
                <c:pt idx="134">
                  <c:v>43665</c:v>
                </c:pt>
                <c:pt idx="135">
                  <c:v>43668</c:v>
                </c:pt>
                <c:pt idx="136">
                  <c:v>43669</c:v>
                </c:pt>
                <c:pt idx="137">
                  <c:v>43670</c:v>
                </c:pt>
                <c:pt idx="138">
                  <c:v>43671</c:v>
                </c:pt>
                <c:pt idx="139">
                  <c:v>43672</c:v>
                </c:pt>
                <c:pt idx="140">
                  <c:v>43676</c:v>
                </c:pt>
                <c:pt idx="141">
                  <c:v>43677</c:v>
                </c:pt>
                <c:pt idx="142">
                  <c:v>43678</c:v>
                </c:pt>
                <c:pt idx="143">
                  <c:v>43679</c:v>
                </c:pt>
                <c:pt idx="144">
                  <c:v>43682</c:v>
                </c:pt>
                <c:pt idx="145">
                  <c:v>43683</c:v>
                </c:pt>
                <c:pt idx="146">
                  <c:v>43684</c:v>
                </c:pt>
                <c:pt idx="147">
                  <c:v>43685</c:v>
                </c:pt>
                <c:pt idx="148">
                  <c:v>43686</c:v>
                </c:pt>
                <c:pt idx="149">
                  <c:v>43689</c:v>
                </c:pt>
                <c:pt idx="150">
                  <c:v>43690</c:v>
                </c:pt>
                <c:pt idx="151">
                  <c:v>43691</c:v>
                </c:pt>
                <c:pt idx="152">
                  <c:v>43692</c:v>
                </c:pt>
                <c:pt idx="153">
                  <c:v>43693</c:v>
                </c:pt>
                <c:pt idx="154">
                  <c:v>43696</c:v>
                </c:pt>
                <c:pt idx="155">
                  <c:v>43697</c:v>
                </c:pt>
                <c:pt idx="156">
                  <c:v>43698</c:v>
                </c:pt>
                <c:pt idx="157">
                  <c:v>43699</c:v>
                </c:pt>
                <c:pt idx="158">
                  <c:v>43700</c:v>
                </c:pt>
                <c:pt idx="159">
                  <c:v>43703</c:v>
                </c:pt>
                <c:pt idx="160">
                  <c:v>43704</c:v>
                </c:pt>
                <c:pt idx="161">
                  <c:v>43705</c:v>
                </c:pt>
                <c:pt idx="162">
                  <c:v>43706</c:v>
                </c:pt>
                <c:pt idx="163">
                  <c:v>43707</c:v>
                </c:pt>
                <c:pt idx="164">
                  <c:v>43710</c:v>
                </c:pt>
                <c:pt idx="165">
                  <c:v>43712</c:v>
                </c:pt>
                <c:pt idx="166">
                  <c:v>43713</c:v>
                </c:pt>
                <c:pt idx="167">
                  <c:v>43714</c:v>
                </c:pt>
                <c:pt idx="168">
                  <c:v>43718</c:v>
                </c:pt>
                <c:pt idx="169">
                  <c:v>43719</c:v>
                </c:pt>
                <c:pt idx="170">
                  <c:v>43720</c:v>
                </c:pt>
                <c:pt idx="171">
                  <c:v>43721</c:v>
                </c:pt>
                <c:pt idx="172">
                  <c:v>43724</c:v>
                </c:pt>
                <c:pt idx="173">
                  <c:v>43725</c:v>
                </c:pt>
                <c:pt idx="174">
                  <c:v>43726</c:v>
                </c:pt>
                <c:pt idx="175">
                  <c:v>43727</c:v>
                </c:pt>
                <c:pt idx="176">
                  <c:v>43728</c:v>
                </c:pt>
                <c:pt idx="177">
                  <c:v>43731</c:v>
                </c:pt>
                <c:pt idx="178">
                  <c:v>43732</c:v>
                </c:pt>
                <c:pt idx="179">
                  <c:v>43733</c:v>
                </c:pt>
                <c:pt idx="180">
                  <c:v>43734</c:v>
                </c:pt>
                <c:pt idx="181">
                  <c:v>43735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43745</c:v>
                </c:pt>
                <c:pt idx="188">
                  <c:v>43746</c:v>
                </c:pt>
                <c:pt idx="189">
                  <c:v>43747</c:v>
                </c:pt>
                <c:pt idx="190">
                  <c:v>43748</c:v>
                </c:pt>
                <c:pt idx="191">
                  <c:v>43749</c:v>
                </c:pt>
                <c:pt idx="192">
                  <c:v>43752</c:v>
                </c:pt>
                <c:pt idx="193">
                  <c:v>43753</c:v>
                </c:pt>
                <c:pt idx="194">
                  <c:v>43754</c:v>
                </c:pt>
                <c:pt idx="195">
                  <c:v>43755</c:v>
                </c:pt>
                <c:pt idx="196">
                  <c:v>43756</c:v>
                </c:pt>
                <c:pt idx="197">
                  <c:v>43759</c:v>
                </c:pt>
                <c:pt idx="198">
                  <c:v>43760</c:v>
                </c:pt>
                <c:pt idx="199">
                  <c:v>43761</c:v>
                </c:pt>
                <c:pt idx="200">
                  <c:v>43762</c:v>
                </c:pt>
                <c:pt idx="201">
                  <c:v>43763</c:v>
                </c:pt>
                <c:pt idx="202">
                  <c:v>43766</c:v>
                </c:pt>
                <c:pt idx="203">
                  <c:v>43767</c:v>
                </c:pt>
                <c:pt idx="204">
                  <c:v>43768</c:v>
                </c:pt>
                <c:pt idx="205">
                  <c:v>43769</c:v>
                </c:pt>
                <c:pt idx="206">
                  <c:v>43773</c:v>
                </c:pt>
                <c:pt idx="207">
                  <c:v>43774</c:v>
                </c:pt>
                <c:pt idx="208">
                  <c:v>43775</c:v>
                </c:pt>
                <c:pt idx="209">
                  <c:v>43777</c:v>
                </c:pt>
                <c:pt idx="210">
                  <c:v>43780</c:v>
                </c:pt>
                <c:pt idx="211">
                  <c:v>43781</c:v>
                </c:pt>
                <c:pt idx="212">
                  <c:v>43782</c:v>
                </c:pt>
                <c:pt idx="213">
                  <c:v>43783</c:v>
                </c:pt>
                <c:pt idx="214">
                  <c:v>43784</c:v>
                </c:pt>
                <c:pt idx="215">
                  <c:v>43787</c:v>
                </c:pt>
                <c:pt idx="216">
                  <c:v>43788</c:v>
                </c:pt>
                <c:pt idx="217">
                  <c:v>43789</c:v>
                </c:pt>
                <c:pt idx="218">
                  <c:v>43790</c:v>
                </c:pt>
                <c:pt idx="219">
                  <c:v>43791</c:v>
                </c:pt>
                <c:pt idx="220">
                  <c:v>43794</c:v>
                </c:pt>
                <c:pt idx="221">
                  <c:v>43795</c:v>
                </c:pt>
                <c:pt idx="222">
                  <c:v>43796</c:v>
                </c:pt>
                <c:pt idx="223">
                  <c:v>43797</c:v>
                </c:pt>
                <c:pt idx="224">
                  <c:v>43798</c:v>
                </c:pt>
                <c:pt idx="225" formatCode="[$-409]dd\-mmm\-yy;@">
                  <c:v>43801</c:v>
                </c:pt>
                <c:pt idx="226" formatCode="[$-409]dd\-mmm\-yy;@">
                  <c:v>43802</c:v>
                </c:pt>
                <c:pt idx="227" formatCode="[$-409]dd\-mmm\-yy;@">
                  <c:v>43803</c:v>
                </c:pt>
                <c:pt idx="228" formatCode="[$-409]dd\-mmm\-yy;@">
                  <c:v>43804</c:v>
                </c:pt>
                <c:pt idx="229" formatCode="[$-409]dd\-mmm\-yy;@">
                  <c:v>43805</c:v>
                </c:pt>
                <c:pt idx="230" formatCode="[$-409]dd\-mmm\-yy;@">
                  <c:v>43808</c:v>
                </c:pt>
                <c:pt idx="231" formatCode="[$-409]dd\-mmm\-yy;@">
                  <c:v>43809</c:v>
                </c:pt>
                <c:pt idx="232" formatCode="[$-409]dd\-mmm\-yy;@">
                  <c:v>43810</c:v>
                </c:pt>
                <c:pt idx="233" formatCode="[$-409]dd\-mmm\-yy;@">
                  <c:v>43811</c:v>
                </c:pt>
                <c:pt idx="234" formatCode="[$-409]dd\-mmm\-yy;@">
                  <c:v>43812</c:v>
                </c:pt>
                <c:pt idx="235" formatCode="[$-409]dd\-mmm\-yy;@">
                  <c:v>43815</c:v>
                </c:pt>
                <c:pt idx="236" formatCode="[$-409]dd\-mmm\-yy;@">
                  <c:v>43816</c:v>
                </c:pt>
                <c:pt idx="237" formatCode="[$-409]dd\-mmm\-yy;@">
                  <c:v>43817</c:v>
                </c:pt>
                <c:pt idx="238" formatCode="[$-409]dd\-mmm\-yy;@">
                  <c:v>43818</c:v>
                </c:pt>
                <c:pt idx="239" formatCode="[$-409]dd\-mmm\-yy;@">
                  <c:v>43819</c:v>
                </c:pt>
                <c:pt idx="240" formatCode="[$-409]dd\-mmm\-yy;@">
                  <c:v>43822</c:v>
                </c:pt>
                <c:pt idx="241" formatCode="[$-409]dd\-mmm\-yy;@">
                  <c:v>43823</c:v>
                </c:pt>
                <c:pt idx="242" formatCode="[$-409]dd\-mmm\-yy;@">
                  <c:v>43825</c:v>
                </c:pt>
                <c:pt idx="243" formatCode="[$-409]dd\-mmm\-yy;@">
                  <c:v>43826</c:v>
                </c:pt>
              </c:numCache>
            </c:numRef>
          </c:cat>
          <c:val>
            <c:numRef>
              <c:f>Sheet3!$G$3:$G$246</c:f>
              <c:numCache>
                <c:formatCode>_(* #,##0.00_);_(* \(#,##0.00\);_(* "-"??_);_(@_)</c:formatCode>
                <c:ptCount val="244"/>
                <c:pt idx="0">
                  <c:v>8200.94</c:v>
                </c:pt>
                <c:pt idx="1">
                  <c:v>8190.4</c:v>
                </c:pt>
                <c:pt idx="2">
                  <c:v>8186.42</c:v>
                </c:pt>
                <c:pt idx="3">
                  <c:v>8189.16</c:v>
                </c:pt>
                <c:pt idx="4">
                  <c:v>8212.68</c:v>
                </c:pt>
                <c:pt idx="5">
                  <c:v>8167.26</c:v>
                </c:pt>
                <c:pt idx="6">
                  <c:v>8153.86</c:v>
                </c:pt>
                <c:pt idx="7">
                  <c:v>8187.57</c:v>
                </c:pt>
                <c:pt idx="8">
                  <c:v>8189.21</c:v>
                </c:pt>
                <c:pt idx="9">
                  <c:v>8205.7000000000007</c:v>
                </c:pt>
                <c:pt idx="10">
                  <c:v>8223.0300000000007</c:v>
                </c:pt>
                <c:pt idx="11">
                  <c:v>8233.65</c:v>
                </c:pt>
                <c:pt idx="12">
                  <c:v>8222.4</c:v>
                </c:pt>
                <c:pt idx="13">
                  <c:v>8248.94</c:v>
                </c:pt>
                <c:pt idx="14">
                  <c:v>8226.2199999999993</c:v>
                </c:pt>
                <c:pt idx="15">
                  <c:v>8210.75</c:v>
                </c:pt>
                <c:pt idx="16">
                  <c:v>8206.32</c:v>
                </c:pt>
                <c:pt idx="17">
                  <c:v>8207.41</c:v>
                </c:pt>
                <c:pt idx="18">
                  <c:v>8192.16</c:v>
                </c:pt>
                <c:pt idx="19">
                  <c:v>8182.41</c:v>
                </c:pt>
                <c:pt idx="20">
                  <c:v>8186.57</c:v>
                </c:pt>
                <c:pt idx="21">
                  <c:v>8163.58</c:v>
                </c:pt>
                <c:pt idx="22">
                  <c:v>8155.89</c:v>
                </c:pt>
                <c:pt idx="23">
                  <c:v>8173.77</c:v>
                </c:pt>
                <c:pt idx="24">
                  <c:v>8155.63</c:v>
                </c:pt>
                <c:pt idx="25">
                  <c:v>8150.4</c:v>
                </c:pt>
                <c:pt idx="26">
                  <c:v>8143.46</c:v>
                </c:pt>
                <c:pt idx="27">
                  <c:v>8136.76</c:v>
                </c:pt>
                <c:pt idx="28">
                  <c:v>8128.4</c:v>
                </c:pt>
                <c:pt idx="29">
                  <c:v>8146.41</c:v>
                </c:pt>
                <c:pt idx="30">
                  <c:v>8136.35</c:v>
                </c:pt>
                <c:pt idx="31">
                  <c:v>8139.65</c:v>
                </c:pt>
                <c:pt idx="32">
                  <c:v>8170.95</c:v>
                </c:pt>
                <c:pt idx="33">
                  <c:v>8163.7</c:v>
                </c:pt>
                <c:pt idx="34">
                  <c:v>8151.56</c:v>
                </c:pt>
                <c:pt idx="35">
                  <c:v>8141.02</c:v>
                </c:pt>
                <c:pt idx="36">
                  <c:v>8148.09</c:v>
                </c:pt>
                <c:pt idx="37">
                  <c:v>8161.86</c:v>
                </c:pt>
                <c:pt idx="38">
                  <c:v>8163.41</c:v>
                </c:pt>
                <c:pt idx="39">
                  <c:v>8153.47</c:v>
                </c:pt>
                <c:pt idx="40">
                  <c:v>8120.34</c:v>
                </c:pt>
                <c:pt idx="41">
                  <c:v>8137.64</c:v>
                </c:pt>
                <c:pt idx="42">
                  <c:v>8120.75</c:v>
                </c:pt>
                <c:pt idx="43">
                  <c:v>8118.4</c:v>
                </c:pt>
                <c:pt idx="44">
                  <c:v>8104.68</c:v>
                </c:pt>
                <c:pt idx="45">
                  <c:v>8099.26</c:v>
                </c:pt>
                <c:pt idx="46">
                  <c:v>8091.2</c:v>
                </c:pt>
                <c:pt idx="47">
                  <c:v>8100.38</c:v>
                </c:pt>
                <c:pt idx="48">
                  <c:v>8092.47</c:v>
                </c:pt>
                <c:pt idx="49">
                  <c:v>8076.12</c:v>
                </c:pt>
                <c:pt idx="50">
                  <c:v>8065.84</c:v>
                </c:pt>
                <c:pt idx="51">
                  <c:v>8033.49</c:v>
                </c:pt>
                <c:pt idx="52">
                  <c:v>8031.25</c:v>
                </c:pt>
                <c:pt idx="53">
                  <c:v>8021.54</c:v>
                </c:pt>
                <c:pt idx="54">
                  <c:v>8026.05</c:v>
                </c:pt>
                <c:pt idx="55">
                  <c:v>8017.11</c:v>
                </c:pt>
                <c:pt idx="56">
                  <c:v>8007.09</c:v>
                </c:pt>
                <c:pt idx="57">
                  <c:v>8015.05</c:v>
                </c:pt>
                <c:pt idx="58">
                  <c:v>7991.04</c:v>
                </c:pt>
                <c:pt idx="59">
                  <c:v>8010.22</c:v>
                </c:pt>
                <c:pt idx="60">
                  <c:v>8011.94</c:v>
                </c:pt>
                <c:pt idx="61">
                  <c:v>8058.2</c:v>
                </c:pt>
                <c:pt idx="62">
                  <c:v>8091.43</c:v>
                </c:pt>
                <c:pt idx="63">
                  <c:v>8090.88</c:v>
                </c:pt>
                <c:pt idx="64">
                  <c:v>8066.01</c:v>
                </c:pt>
                <c:pt idx="65">
                  <c:v>8057.17</c:v>
                </c:pt>
                <c:pt idx="66">
                  <c:v>8036.28</c:v>
                </c:pt>
                <c:pt idx="67">
                  <c:v>8036.25</c:v>
                </c:pt>
                <c:pt idx="68">
                  <c:v>8027.62</c:v>
                </c:pt>
                <c:pt idx="69">
                  <c:v>8002.26</c:v>
                </c:pt>
                <c:pt idx="70">
                  <c:v>7984.24</c:v>
                </c:pt>
                <c:pt idx="71">
                  <c:v>7987.02</c:v>
                </c:pt>
                <c:pt idx="72">
                  <c:v>7992.33</c:v>
                </c:pt>
                <c:pt idx="73">
                  <c:v>7974.5456199766204</c:v>
                </c:pt>
                <c:pt idx="74">
                  <c:v>7957.4420181996093</c:v>
                </c:pt>
                <c:pt idx="75">
                  <c:v>7955.9348823408081</c:v>
                </c:pt>
                <c:pt idx="76">
                  <c:v>7951.4931487771019</c:v>
                </c:pt>
                <c:pt idx="77">
                  <c:v>7938.15</c:v>
                </c:pt>
                <c:pt idx="78">
                  <c:v>7935.35</c:v>
                </c:pt>
                <c:pt idx="79">
                  <c:v>7932.24</c:v>
                </c:pt>
                <c:pt idx="80">
                  <c:v>7921.59</c:v>
                </c:pt>
                <c:pt idx="81">
                  <c:v>7918.15</c:v>
                </c:pt>
                <c:pt idx="82">
                  <c:v>7893.62</c:v>
                </c:pt>
                <c:pt idx="83">
                  <c:v>7887.17</c:v>
                </c:pt>
                <c:pt idx="84">
                  <c:v>7896.73</c:v>
                </c:pt>
                <c:pt idx="85">
                  <c:v>7934.5</c:v>
                </c:pt>
                <c:pt idx="86">
                  <c:v>7937.84</c:v>
                </c:pt>
                <c:pt idx="87">
                  <c:v>7941.57</c:v>
                </c:pt>
                <c:pt idx="88">
                  <c:v>7995.62</c:v>
                </c:pt>
                <c:pt idx="89">
                  <c:v>7992.47</c:v>
                </c:pt>
                <c:pt idx="90">
                  <c:v>7988.85</c:v>
                </c:pt>
                <c:pt idx="91">
                  <c:v>7989.66</c:v>
                </c:pt>
                <c:pt idx="92">
                  <c:v>7983.4</c:v>
                </c:pt>
                <c:pt idx="93">
                  <c:v>7970.07</c:v>
                </c:pt>
                <c:pt idx="94">
                  <c:v>7955.58</c:v>
                </c:pt>
                <c:pt idx="95">
                  <c:v>7961.59</c:v>
                </c:pt>
                <c:pt idx="96">
                  <c:v>7944.57</c:v>
                </c:pt>
                <c:pt idx="97">
                  <c:v>7956.82</c:v>
                </c:pt>
                <c:pt idx="98">
                  <c:v>7980.29</c:v>
                </c:pt>
                <c:pt idx="99">
                  <c:v>7958.92</c:v>
                </c:pt>
                <c:pt idx="100">
                  <c:v>7938.66</c:v>
                </c:pt>
                <c:pt idx="101">
                  <c:v>7934.4</c:v>
                </c:pt>
                <c:pt idx="102">
                  <c:v>7930.23</c:v>
                </c:pt>
                <c:pt idx="103">
                  <c:v>7925.99</c:v>
                </c:pt>
                <c:pt idx="104">
                  <c:v>7910.42</c:v>
                </c:pt>
                <c:pt idx="105">
                  <c:v>7890.2</c:v>
                </c:pt>
                <c:pt idx="106">
                  <c:v>7901.79</c:v>
                </c:pt>
                <c:pt idx="107">
                  <c:v>7897.59</c:v>
                </c:pt>
                <c:pt idx="108">
                  <c:v>7869.1</c:v>
                </c:pt>
                <c:pt idx="109">
                  <c:v>7856.35</c:v>
                </c:pt>
                <c:pt idx="110">
                  <c:v>7851.4</c:v>
                </c:pt>
                <c:pt idx="111">
                  <c:v>7853.37</c:v>
                </c:pt>
                <c:pt idx="112">
                  <c:v>7856.88</c:v>
                </c:pt>
                <c:pt idx="113">
                  <c:v>7865.7</c:v>
                </c:pt>
                <c:pt idx="114">
                  <c:v>7885.13</c:v>
                </c:pt>
                <c:pt idx="115">
                  <c:v>7946.34</c:v>
                </c:pt>
                <c:pt idx="116">
                  <c:v>8043.56</c:v>
                </c:pt>
                <c:pt idx="117">
                  <c:v>8046.01</c:v>
                </c:pt>
                <c:pt idx="118">
                  <c:v>7941.75</c:v>
                </c:pt>
                <c:pt idx="119">
                  <c:v>7932.36</c:v>
                </c:pt>
                <c:pt idx="120">
                  <c:v>7952.92</c:v>
                </c:pt>
                <c:pt idx="121">
                  <c:v>7947.25</c:v>
                </c:pt>
                <c:pt idx="122">
                  <c:v>7967.22</c:v>
                </c:pt>
                <c:pt idx="123">
                  <c:v>7979.41</c:v>
                </c:pt>
                <c:pt idx="124">
                  <c:v>7986.14</c:v>
                </c:pt>
                <c:pt idx="125">
                  <c:v>8025.12</c:v>
                </c:pt>
                <c:pt idx="126">
                  <c:v>8053.76</c:v>
                </c:pt>
                <c:pt idx="127">
                  <c:v>8057.92</c:v>
                </c:pt>
                <c:pt idx="128">
                  <c:v>8077.95</c:v>
                </c:pt>
                <c:pt idx="129">
                  <c:v>8083.55</c:v>
                </c:pt>
                <c:pt idx="130">
                  <c:v>8094.62</c:v>
                </c:pt>
                <c:pt idx="131">
                  <c:v>8101.21</c:v>
                </c:pt>
                <c:pt idx="132">
                  <c:v>8101.01</c:v>
                </c:pt>
                <c:pt idx="133">
                  <c:v>8065.26</c:v>
                </c:pt>
                <c:pt idx="134">
                  <c:v>8075.16</c:v>
                </c:pt>
                <c:pt idx="135">
                  <c:v>8094.94</c:v>
                </c:pt>
                <c:pt idx="136">
                  <c:v>8088.83</c:v>
                </c:pt>
                <c:pt idx="137">
                  <c:v>8097.39</c:v>
                </c:pt>
                <c:pt idx="138">
                  <c:v>8092.13</c:v>
                </c:pt>
                <c:pt idx="139">
                  <c:v>8091.64</c:v>
                </c:pt>
                <c:pt idx="140">
                  <c:v>8090.17</c:v>
                </c:pt>
                <c:pt idx="141">
                  <c:v>8118.68</c:v>
                </c:pt>
                <c:pt idx="142">
                  <c:v>8151.14</c:v>
                </c:pt>
                <c:pt idx="143">
                  <c:v>8152.16</c:v>
                </c:pt>
                <c:pt idx="144">
                  <c:v>8158.86</c:v>
                </c:pt>
                <c:pt idx="145">
                  <c:v>8133.54</c:v>
                </c:pt>
                <c:pt idx="146">
                  <c:v>8139.79</c:v>
                </c:pt>
                <c:pt idx="147">
                  <c:v>8133.5</c:v>
                </c:pt>
                <c:pt idx="148">
                  <c:v>8123.41</c:v>
                </c:pt>
                <c:pt idx="149">
                  <c:v>8163.63</c:v>
                </c:pt>
                <c:pt idx="150">
                  <c:v>8160.47</c:v>
                </c:pt>
                <c:pt idx="151">
                  <c:v>8169.82</c:v>
                </c:pt>
                <c:pt idx="152">
                  <c:v>8158.78</c:v>
                </c:pt>
                <c:pt idx="153">
                  <c:v>8168.39</c:v>
                </c:pt>
                <c:pt idx="154">
                  <c:v>8153.81</c:v>
                </c:pt>
                <c:pt idx="155">
                  <c:v>8148.63</c:v>
                </c:pt>
                <c:pt idx="156">
                  <c:v>8165.09</c:v>
                </c:pt>
                <c:pt idx="157">
                  <c:v>8139.46</c:v>
                </c:pt>
                <c:pt idx="158">
                  <c:v>8148.75</c:v>
                </c:pt>
                <c:pt idx="159">
                  <c:v>8159.93</c:v>
                </c:pt>
                <c:pt idx="160">
                  <c:v>8160.57</c:v>
                </c:pt>
                <c:pt idx="161">
                  <c:v>8137.22</c:v>
                </c:pt>
                <c:pt idx="162">
                  <c:v>8148.64</c:v>
                </c:pt>
                <c:pt idx="163">
                  <c:v>8142.26</c:v>
                </c:pt>
                <c:pt idx="164">
                  <c:v>8147.64</c:v>
                </c:pt>
                <c:pt idx="165">
                  <c:v>8129.8</c:v>
                </c:pt>
                <c:pt idx="166">
                  <c:v>8064.26</c:v>
                </c:pt>
                <c:pt idx="167">
                  <c:v>8030.71</c:v>
                </c:pt>
                <c:pt idx="168">
                  <c:v>8008.07</c:v>
                </c:pt>
                <c:pt idx="169">
                  <c:v>7978.41</c:v>
                </c:pt>
                <c:pt idx="170">
                  <c:v>7916.93</c:v>
                </c:pt>
                <c:pt idx="171">
                  <c:v>7951.77</c:v>
                </c:pt>
                <c:pt idx="172">
                  <c:v>7947.01</c:v>
                </c:pt>
                <c:pt idx="173">
                  <c:v>7945.72</c:v>
                </c:pt>
                <c:pt idx="174">
                  <c:v>7949.21</c:v>
                </c:pt>
                <c:pt idx="175">
                  <c:v>7952.69</c:v>
                </c:pt>
                <c:pt idx="176">
                  <c:v>7951.13</c:v>
                </c:pt>
                <c:pt idx="177">
                  <c:v>7940.31</c:v>
                </c:pt>
                <c:pt idx="178">
                  <c:v>7934.5</c:v>
                </c:pt>
                <c:pt idx="179">
                  <c:v>7924.95</c:v>
                </c:pt>
                <c:pt idx="180">
                  <c:v>7927.03</c:v>
                </c:pt>
                <c:pt idx="181">
                  <c:v>7975.46</c:v>
                </c:pt>
                <c:pt idx="182">
                  <c:v>8010.03</c:v>
                </c:pt>
                <c:pt idx="183">
                  <c:v>8044.84</c:v>
                </c:pt>
                <c:pt idx="184">
                  <c:v>8023.22</c:v>
                </c:pt>
                <c:pt idx="185">
                  <c:v>7980.89</c:v>
                </c:pt>
                <c:pt idx="186">
                  <c:v>7986.56</c:v>
                </c:pt>
                <c:pt idx="187">
                  <c:v>8022.07</c:v>
                </c:pt>
                <c:pt idx="188">
                  <c:v>7995</c:v>
                </c:pt>
                <c:pt idx="189">
                  <c:v>8016.52</c:v>
                </c:pt>
                <c:pt idx="190">
                  <c:v>8042.17</c:v>
                </c:pt>
                <c:pt idx="191">
                  <c:v>8046.09</c:v>
                </c:pt>
                <c:pt idx="192">
                  <c:v>8032.73</c:v>
                </c:pt>
                <c:pt idx="193">
                  <c:v>8000.85</c:v>
                </c:pt>
                <c:pt idx="194">
                  <c:v>7989.22</c:v>
                </c:pt>
                <c:pt idx="195">
                  <c:v>7981.18</c:v>
                </c:pt>
                <c:pt idx="196">
                  <c:v>7965.63</c:v>
                </c:pt>
                <c:pt idx="197">
                  <c:v>7951.15</c:v>
                </c:pt>
                <c:pt idx="198">
                  <c:v>7935.65</c:v>
                </c:pt>
                <c:pt idx="199">
                  <c:v>7929.25</c:v>
                </c:pt>
                <c:pt idx="200">
                  <c:v>7941.37</c:v>
                </c:pt>
                <c:pt idx="201">
                  <c:v>7990.07</c:v>
                </c:pt>
                <c:pt idx="202">
                  <c:v>8008.98</c:v>
                </c:pt>
                <c:pt idx="203">
                  <c:v>7980.1</c:v>
                </c:pt>
                <c:pt idx="204">
                  <c:v>7979.36</c:v>
                </c:pt>
                <c:pt idx="205">
                  <c:v>7985.9</c:v>
                </c:pt>
                <c:pt idx="206">
                  <c:v>7978.67</c:v>
                </c:pt>
                <c:pt idx="207">
                  <c:v>8004.19</c:v>
                </c:pt>
                <c:pt idx="208">
                  <c:v>8007.57</c:v>
                </c:pt>
                <c:pt idx="209">
                  <c:v>8010.34</c:v>
                </c:pt>
                <c:pt idx="210">
                  <c:v>8029.29</c:v>
                </c:pt>
                <c:pt idx="211">
                  <c:v>8035.21</c:v>
                </c:pt>
                <c:pt idx="212">
                  <c:v>8077.97</c:v>
                </c:pt>
                <c:pt idx="213">
                  <c:v>8125.42</c:v>
                </c:pt>
                <c:pt idx="214">
                  <c:v>8129.58</c:v>
                </c:pt>
                <c:pt idx="215">
                  <c:v>8119.81</c:v>
                </c:pt>
                <c:pt idx="216">
                  <c:v>8111.45</c:v>
                </c:pt>
                <c:pt idx="217">
                  <c:v>8100.17</c:v>
                </c:pt>
                <c:pt idx="218">
                  <c:v>8101.49</c:v>
                </c:pt>
                <c:pt idx="219">
                  <c:v>8104.77</c:v>
                </c:pt>
                <c:pt idx="220">
                  <c:v>8092.35</c:v>
                </c:pt>
                <c:pt idx="221">
                  <c:v>8093.95</c:v>
                </c:pt>
                <c:pt idx="222">
                  <c:v>8091.77</c:v>
                </c:pt>
                <c:pt idx="223">
                  <c:v>8091.26</c:v>
                </c:pt>
                <c:pt idx="224">
                  <c:v>8101.21</c:v>
                </c:pt>
                <c:pt idx="225">
                  <c:v>8117.11</c:v>
                </c:pt>
                <c:pt idx="226">
                  <c:v>8111.73</c:v>
                </c:pt>
                <c:pt idx="227">
                  <c:v>8106.65</c:v>
                </c:pt>
                <c:pt idx="228">
                  <c:v>8119.06</c:v>
                </c:pt>
                <c:pt idx="229">
                  <c:v>8122.31</c:v>
                </c:pt>
                <c:pt idx="230">
                  <c:v>8123.55</c:v>
                </c:pt>
                <c:pt idx="231">
                  <c:v>8124.91</c:v>
                </c:pt>
                <c:pt idx="232">
                  <c:v>8113.37</c:v>
                </c:pt>
                <c:pt idx="233">
                  <c:v>8111.76</c:v>
                </c:pt>
                <c:pt idx="234">
                  <c:v>8138.42</c:v>
                </c:pt>
                <c:pt idx="235">
                  <c:v>8191.12</c:v>
                </c:pt>
                <c:pt idx="236">
                  <c:v>8194.83</c:v>
                </c:pt>
                <c:pt idx="237">
                  <c:v>8203.16</c:v>
                </c:pt>
                <c:pt idx="238">
                  <c:v>8224.42</c:v>
                </c:pt>
                <c:pt idx="239">
                  <c:v>8245.1299999999992</c:v>
                </c:pt>
                <c:pt idx="240">
                  <c:v>8275.23</c:v>
                </c:pt>
                <c:pt idx="241">
                  <c:v>8280.18</c:v>
                </c:pt>
                <c:pt idx="242">
                  <c:v>8273.2800000000007</c:v>
                </c:pt>
                <c:pt idx="243" formatCode="#,##0.00_);[Red]\(#,##0.00\)">
                  <c:v>8309.75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F-44EF-BA22-88C7A64C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3323279"/>
        <c:axId val="1"/>
      </c:lineChart>
      <c:dateAx>
        <c:axId val="73332327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in val="7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2327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SEMDEX et SEMTRI (Rs) depuis 1989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69885641004765E-2"/>
          <c:y val="0.11253333333333333"/>
          <c:w val="0.85957682732501361"/>
          <c:h val="0.73722352941176472"/>
        </c:manualLayout>
      </c:layout>
      <c:lineChart>
        <c:grouping val="standard"/>
        <c:varyColors val="0"/>
        <c:ser>
          <c:idx val="0"/>
          <c:order val="0"/>
          <c:tx>
            <c:strRef>
              <c:f>Sheet2!$F$2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Sheet2!$F$3:$F$6323</c:f>
              <c:numCache>
                <c:formatCode>_(* #,##0.00_);_(* \(#,##0.00\);_(* "-"??_);_(@_)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113.43</c:v>
                </c:pt>
                <c:pt idx="13">
                  <c:v>116.71</c:v>
                </c:pt>
                <c:pt idx="14">
                  <c:v>119.51</c:v>
                </c:pt>
                <c:pt idx="15">
                  <c:v>117.02</c:v>
                </c:pt>
                <c:pt idx="16">
                  <c:v>115.02</c:v>
                </c:pt>
                <c:pt idx="17">
                  <c:v>114.15</c:v>
                </c:pt>
                <c:pt idx="18">
                  <c:v>116.6</c:v>
                </c:pt>
                <c:pt idx="19">
                  <c:v>116.19</c:v>
                </c:pt>
                <c:pt idx="20">
                  <c:v>116.64</c:v>
                </c:pt>
                <c:pt idx="21">
                  <c:v>116.03</c:v>
                </c:pt>
                <c:pt idx="22">
                  <c:v>117.39</c:v>
                </c:pt>
                <c:pt idx="23">
                  <c:v>116.9</c:v>
                </c:pt>
                <c:pt idx="24">
                  <c:v>116.1</c:v>
                </c:pt>
                <c:pt idx="25">
                  <c:v>117.34</c:v>
                </c:pt>
                <c:pt idx="26">
                  <c:v>119.81</c:v>
                </c:pt>
                <c:pt idx="27">
                  <c:v>121.29</c:v>
                </c:pt>
                <c:pt idx="28">
                  <c:v>124.22</c:v>
                </c:pt>
                <c:pt idx="29">
                  <c:v>127.64</c:v>
                </c:pt>
                <c:pt idx="30">
                  <c:v>131.12</c:v>
                </c:pt>
                <c:pt idx="31">
                  <c:v>135.53</c:v>
                </c:pt>
                <c:pt idx="32">
                  <c:v>136.15</c:v>
                </c:pt>
                <c:pt idx="33">
                  <c:v>137.32</c:v>
                </c:pt>
                <c:pt idx="34">
                  <c:v>137.77000000000001</c:v>
                </c:pt>
                <c:pt idx="35">
                  <c:v>137.49</c:v>
                </c:pt>
                <c:pt idx="36">
                  <c:v>139.65</c:v>
                </c:pt>
                <c:pt idx="37">
                  <c:v>140.80000000000001</c:v>
                </c:pt>
                <c:pt idx="38">
                  <c:v>137.81</c:v>
                </c:pt>
                <c:pt idx="39">
                  <c:v>137.5</c:v>
                </c:pt>
                <c:pt idx="40">
                  <c:v>137.82</c:v>
                </c:pt>
                <c:pt idx="41">
                  <c:v>137.28</c:v>
                </c:pt>
                <c:pt idx="42">
                  <c:v>135.87</c:v>
                </c:pt>
                <c:pt idx="43">
                  <c:v>135.6</c:v>
                </c:pt>
                <c:pt idx="44">
                  <c:v>136.69</c:v>
                </c:pt>
                <c:pt idx="45">
                  <c:v>137.41999999999999</c:v>
                </c:pt>
                <c:pt idx="46">
                  <c:v>138.93</c:v>
                </c:pt>
                <c:pt idx="47">
                  <c:v>142.88</c:v>
                </c:pt>
                <c:pt idx="48">
                  <c:v>146.16999999999999</c:v>
                </c:pt>
                <c:pt idx="49">
                  <c:v>148.13999999999999</c:v>
                </c:pt>
                <c:pt idx="50">
                  <c:v>149.71</c:v>
                </c:pt>
                <c:pt idx="51">
                  <c:v>153.25</c:v>
                </c:pt>
                <c:pt idx="52">
                  <c:v>158.97</c:v>
                </c:pt>
                <c:pt idx="53">
                  <c:v>161.31</c:v>
                </c:pt>
                <c:pt idx="54">
                  <c:v>165.93</c:v>
                </c:pt>
                <c:pt idx="55">
                  <c:v>167.97</c:v>
                </c:pt>
                <c:pt idx="56">
                  <c:v>173.43</c:v>
                </c:pt>
                <c:pt idx="57">
                  <c:v>175.72</c:v>
                </c:pt>
                <c:pt idx="58">
                  <c:v>179.03</c:v>
                </c:pt>
                <c:pt idx="59">
                  <c:v>176.97</c:v>
                </c:pt>
                <c:pt idx="60">
                  <c:v>177.77</c:v>
                </c:pt>
                <c:pt idx="61">
                  <c:v>175.6</c:v>
                </c:pt>
                <c:pt idx="62">
                  <c:v>171.44</c:v>
                </c:pt>
                <c:pt idx="63">
                  <c:v>163.92</c:v>
                </c:pt>
                <c:pt idx="64">
                  <c:v>164.73</c:v>
                </c:pt>
                <c:pt idx="65">
                  <c:v>164.89</c:v>
                </c:pt>
                <c:pt idx="66">
                  <c:v>168.05</c:v>
                </c:pt>
                <c:pt idx="67">
                  <c:v>169.8</c:v>
                </c:pt>
                <c:pt idx="68">
                  <c:v>170.7</c:v>
                </c:pt>
                <c:pt idx="69">
                  <c:v>168.53</c:v>
                </c:pt>
                <c:pt idx="70">
                  <c:v>166.9</c:v>
                </c:pt>
                <c:pt idx="71">
                  <c:v>168.16</c:v>
                </c:pt>
                <c:pt idx="72">
                  <c:v>169.6</c:v>
                </c:pt>
                <c:pt idx="73">
                  <c:v>170.81</c:v>
                </c:pt>
                <c:pt idx="74">
                  <c:v>174.05552046087237</c:v>
                </c:pt>
                <c:pt idx="75">
                  <c:v>170.06</c:v>
                </c:pt>
                <c:pt idx="76">
                  <c:v>171.23</c:v>
                </c:pt>
                <c:pt idx="77">
                  <c:v>170.82217692826217</c:v>
                </c:pt>
                <c:pt idx="78">
                  <c:v>167.40512180525207</c:v>
                </c:pt>
                <c:pt idx="79">
                  <c:v>165.46198007095967</c:v>
                </c:pt>
                <c:pt idx="80">
                  <c:v>163.31904473673549</c:v>
                </c:pt>
                <c:pt idx="81">
                  <c:v>161.23174256773635</c:v>
                </c:pt>
                <c:pt idx="82">
                  <c:v>160.4839839721146</c:v>
                </c:pt>
                <c:pt idx="83">
                  <c:v>159.16891125361076</c:v>
                </c:pt>
                <c:pt idx="84">
                  <c:v>159.97278549389114</c:v>
                </c:pt>
                <c:pt idx="85">
                  <c:v>160.94886381447853</c:v>
                </c:pt>
                <c:pt idx="86">
                  <c:v>159.53892673601774</c:v>
                </c:pt>
                <c:pt idx="87">
                  <c:v>160.90620002224321</c:v>
                </c:pt>
                <c:pt idx="88">
                  <c:v>160.59941151760034</c:v>
                </c:pt>
                <c:pt idx="89">
                  <c:v>157.59401082053876</c:v>
                </c:pt>
                <c:pt idx="90">
                  <c:v>158.3356276434574</c:v>
                </c:pt>
                <c:pt idx="91">
                  <c:v>158.96330046024997</c:v>
                </c:pt>
                <c:pt idx="92">
                  <c:v>159.18960585810783</c:v>
                </c:pt>
                <c:pt idx="93">
                  <c:v>160.21672401133321</c:v>
                </c:pt>
                <c:pt idx="94">
                  <c:v>158.97466910820916</c:v>
                </c:pt>
                <c:pt idx="95">
                  <c:v>157.84002872173178</c:v>
                </c:pt>
                <c:pt idx="96">
                  <c:v>159.03373967933965</c:v>
                </c:pt>
                <c:pt idx="97">
                  <c:v>157.61464191085111</c:v>
                </c:pt>
                <c:pt idx="98">
                  <c:v>156.77545952107678</c:v>
                </c:pt>
                <c:pt idx="99">
                  <c:v>154.05656601274083</c:v>
                </c:pt>
                <c:pt idx="100">
                  <c:v>156.12029782289082</c:v>
                </c:pt>
                <c:pt idx="101">
                  <c:v>156.24720210695594</c:v>
                </c:pt>
                <c:pt idx="102">
                  <c:v>154.78947875619363</c:v>
                </c:pt>
                <c:pt idx="103">
                  <c:v>154.28677838880662</c:v>
                </c:pt>
                <c:pt idx="104">
                  <c:v>152.76603444983596</c:v>
                </c:pt>
                <c:pt idx="105">
                  <c:v>150.62197999997261</c:v>
                </c:pt>
                <c:pt idx="106">
                  <c:v>150.03783469054062</c:v>
                </c:pt>
                <c:pt idx="107">
                  <c:v>149.07450163078039</c:v>
                </c:pt>
                <c:pt idx="108">
                  <c:v>149.21099753486016</c:v>
                </c:pt>
                <c:pt idx="109">
                  <c:v>148.12497574619857</c:v>
                </c:pt>
                <c:pt idx="110">
                  <c:v>148.81181833459516</c:v>
                </c:pt>
                <c:pt idx="111">
                  <c:v>148.40471142194659</c:v>
                </c:pt>
                <c:pt idx="112">
                  <c:v>148.86651642773103</c:v>
                </c:pt>
                <c:pt idx="113">
                  <c:v>149.72658568118695</c:v>
                </c:pt>
                <c:pt idx="114">
                  <c:v>150.41657457346474</c:v>
                </c:pt>
                <c:pt idx="115">
                  <c:v>149.55875800578207</c:v>
                </c:pt>
                <c:pt idx="116">
                  <c:v>150.24500625874506</c:v>
                </c:pt>
                <c:pt idx="117">
                  <c:v>150.03645545545493</c:v>
                </c:pt>
                <c:pt idx="118">
                  <c:v>149.41404115241215</c:v>
                </c:pt>
                <c:pt idx="119">
                  <c:v>150.38950348909546</c:v>
                </c:pt>
                <c:pt idx="120">
                  <c:v>151.03234244651074</c:v>
                </c:pt>
                <c:pt idx="121">
                  <c:v>151.66896913086691</c:v>
                </c:pt>
                <c:pt idx="122">
                  <c:v>151.88</c:v>
                </c:pt>
                <c:pt idx="123">
                  <c:v>152.95991477633743</c:v>
                </c:pt>
                <c:pt idx="124">
                  <c:v>152.51</c:v>
                </c:pt>
                <c:pt idx="125">
                  <c:v>154.75928874878971</c:v>
                </c:pt>
                <c:pt idx="126">
                  <c:v>154.17051297058782</c:v>
                </c:pt>
                <c:pt idx="127">
                  <c:v>154.38</c:v>
                </c:pt>
                <c:pt idx="128">
                  <c:v>152.13</c:v>
                </c:pt>
                <c:pt idx="129">
                  <c:v>152.13999999999999</c:v>
                </c:pt>
                <c:pt idx="130">
                  <c:v>151.69</c:v>
                </c:pt>
                <c:pt idx="131">
                  <c:v>151.97999999999999</c:v>
                </c:pt>
                <c:pt idx="132">
                  <c:v>152.52000000000001</c:v>
                </c:pt>
                <c:pt idx="133">
                  <c:v>152.30000000000001</c:v>
                </c:pt>
                <c:pt idx="134">
                  <c:v>151.9</c:v>
                </c:pt>
                <c:pt idx="135">
                  <c:v>151.93</c:v>
                </c:pt>
                <c:pt idx="136">
                  <c:v>151.43</c:v>
                </c:pt>
                <c:pt idx="137">
                  <c:v>150.85</c:v>
                </c:pt>
                <c:pt idx="138">
                  <c:v>150.66999999999999</c:v>
                </c:pt>
                <c:pt idx="139">
                  <c:v>151.63999999999999</c:v>
                </c:pt>
                <c:pt idx="140">
                  <c:v>152.1</c:v>
                </c:pt>
                <c:pt idx="141">
                  <c:v>151.84</c:v>
                </c:pt>
                <c:pt idx="142">
                  <c:v>152.18</c:v>
                </c:pt>
                <c:pt idx="143">
                  <c:v>152.94999999999999</c:v>
                </c:pt>
                <c:pt idx="144">
                  <c:v>153.01</c:v>
                </c:pt>
                <c:pt idx="145">
                  <c:v>153.16999999999999</c:v>
                </c:pt>
                <c:pt idx="146">
                  <c:v>152.72</c:v>
                </c:pt>
                <c:pt idx="147">
                  <c:v>152.63</c:v>
                </c:pt>
                <c:pt idx="148">
                  <c:v>151.91999999999999</c:v>
                </c:pt>
                <c:pt idx="149">
                  <c:v>151.09</c:v>
                </c:pt>
                <c:pt idx="150">
                  <c:v>150.38999999999999</c:v>
                </c:pt>
                <c:pt idx="151">
                  <c:v>149.05000000000001</c:v>
                </c:pt>
                <c:pt idx="152">
                  <c:v>149.32</c:v>
                </c:pt>
                <c:pt idx="153">
                  <c:v>149.11000000000001</c:v>
                </c:pt>
                <c:pt idx="154">
                  <c:v>148.24</c:v>
                </c:pt>
                <c:pt idx="155">
                  <c:v>149.07</c:v>
                </c:pt>
                <c:pt idx="156">
                  <c:v>149.38999999999999</c:v>
                </c:pt>
                <c:pt idx="157">
                  <c:v>148.85</c:v>
                </c:pt>
                <c:pt idx="158">
                  <c:v>149.26</c:v>
                </c:pt>
                <c:pt idx="159">
                  <c:v>150.06</c:v>
                </c:pt>
                <c:pt idx="160">
                  <c:v>150.07</c:v>
                </c:pt>
                <c:pt idx="161">
                  <c:v>149.76</c:v>
                </c:pt>
                <c:pt idx="162">
                  <c:v>150.88999999999999</c:v>
                </c:pt>
                <c:pt idx="163">
                  <c:v>150.4</c:v>
                </c:pt>
                <c:pt idx="164">
                  <c:v>150.29</c:v>
                </c:pt>
                <c:pt idx="165">
                  <c:v>150.80000000000001</c:v>
                </c:pt>
                <c:pt idx="166">
                  <c:v>151.02000000000001</c:v>
                </c:pt>
                <c:pt idx="167">
                  <c:v>150.6</c:v>
                </c:pt>
                <c:pt idx="168">
                  <c:v>151.19999999999999</c:v>
                </c:pt>
                <c:pt idx="169">
                  <c:v>150.91999999999999</c:v>
                </c:pt>
                <c:pt idx="170">
                  <c:v>151.29</c:v>
                </c:pt>
                <c:pt idx="171">
                  <c:v>151.49</c:v>
                </c:pt>
                <c:pt idx="172">
                  <c:v>152.68</c:v>
                </c:pt>
                <c:pt idx="173">
                  <c:v>154.08000000000001</c:v>
                </c:pt>
                <c:pt idx="174">
                  <c:v>154.55000000000001</c:v>
                </c:pt>
                <c:pt idx="175">
                  <c:v>156.38</c:v>
                </c:pt>
                <c:pt idx="176">
                  <c:v>157.32</c:v>
                </c:pt>
                <c:pt idx="177">
                  <c:v>158.75746597348157</c:v>
                </c:pt>
                <c:pt idx="178">
                  <c:v>160.09161963451152</c:v>
                </c:pt>
                <c:pt idx="179">
                  <c:v>162.01102734048618</c:v>
                </c:pt>
                <c:pt idx="180">
                  <c:v>163.86417719203197</c:v>
                </c:pt>
                <c:pt idx="181">
                  <c:v>165.25457154348217</c:v>
                </c:pt>
                <c:pt idx="182">
                  <c:v>165.11187446889625</c:v>
                </c:pt>
                <c:pt idx="183">
                  <c:v>162.95009412052028</c:v>
                </c:pt>
                <c:pt idx="184">
                  <c:v>161.46606116597098</c:v>
                </c:pt>
                <c:pt idx="185">
                  <c:v>160.79351719765964</c:v>
                </c:pt>
                <c:pt idx="186">
                  <c:v>160.31085135360419</c:v>
                </c:pt>
                <c:pt idx="187">
                  <c:v>159.88</c:v>
                </c:pt>
                <c:pt idx="188">
                  <c:v>159.54</c:v>
                </c:pt>
                <c:pt idx="189">
                  <c:v>159.09</c:v>
                </c:pt>
                <c:pt idx="190">
                  <c:v>158.88999999999999</c:v>
                </c:pt>
                <c:pt idx="191">
                  <c:v>159.37</c:v>
                </c:pt>
                <c:pt idx="192">
                  <c:v>159.72999999999999</c:v>
                </c:pt>
                <c:pt idx="193">
                  <c:v>161.19999999999999</c:v>
                </c:pt>
                <c:pt idx="194">
                  <c:v>162.13999999999999</c:v>
                </c:pt>
                <c:pt idx="195">
                  <c:v>163.34</c:v>
                </c:pt>
                <c:pt idx="196">
                  <c:v>165.04</c:v>
                </c:pt>
                <c:pt idx="197">
                  <c:v>167.17</c:v>
                </c:pt>
                <c:pt idx="198">
                  <c:v>170.43</c:v>
                </c:pt>
                <c:pt idx="199">
                  <c:v>174.13</c:v>
                </c:pt>
                <c:pt idx="200">
                  <c:v>177.2</c:v>
                </c:pt>
                <c:pt idx="201">
                  <c:v>181.28</c:v>
                </c:pt>
                <c:pt idx="202">
                  <c:v>181.21</c:v>
                </c:pt>
                <c:pt idx="203">
                  <c:v>182.8</c:v>
                </c:pt>
                <c:pt idx="204">
                  <c:v>183.71</c:v>
                </c:pt>
                <c:pt idx="205">
                  <c:v>185.3</c:v>
                </c:pt>
                <c:pt idx="206">
                  <c:v>185.01</c:v>
                </c:pt>
                <c:pt idx="207">
                  <c:v>186.38</c:v>
                </c:pt>
                <c:pt idx="208">
                  <c:v>187.57</c:v>
                </c:pt>
                <c:pt idx="209">
                  <c:v>188.02</c:v>
                </c:pt>
                <c:pt idx="210">
                  <c:v>189.09</c:v>
                </c:pt>
                <c:pt idx="211">
                  <c:v>189.93</c:v>
                </c:pt>
                <c:pt idx="212">
                  <c:v>190.34</c:v>
                </c:pt>
                <c:pt idx="213">
                  <c:v>191.12</c:v>
                </c:pt>
                <c:pt idx="214">
                  <c:v>191.49</c:v>
                </c:pt>
                <c:pt idx="215">
                  <c:v>190.07</c:v>
                </c:pt>
                <c:pt idx="216">
                  <c:v>189.6</c:v>
                </c:pt>
                <c:pt idx="217">
                  <c:v>189.41</c:v>
                </c:pt>
                <c:pt idx="218">
                  <c:v>188.48</c:v>
                </c:pt>
                <c:pt idx="219">
                  <c:v>187.53</c:v>
                </c:pt>
                <c:pt idx="220">
                  <c:v>187.92</c:v>
                </c:pt>
                <c:pt idx="221">
                  <c:v>187.9</c:v>
                </c:pt>
                <c:pt idx="222">
                  <c:v>187.38</c:v>
                </c:pt>
                <c:pt idx="223">
                  <c:v>186.9</c:v>
                </c:pt>
                <c:pt idx="224">
                  <c:v>184.51</c:v>
                </c:pt>
                <c:pt idx="225">
                  <c:v>183.18</c:v>
                </c:pt>
                <c:pt idx="226">
                  <c:v>186.06</c:v>
                </c:pt>
                <c:pt idx="227">
                  <c:v>189.17</c:v>
                </c:pt>
                <c:pt idx="228">
                  <c:v>192.92</c:v>
                </c:pt>
                <c:pt idx="229">
                  <c:v>195.14</c:v>
                </c:pt>
                <c:pt idx="230">
                  <c:v>197.14</c:v>
                </c:pt>
                <c:pt idx="231">
                  <c:v>199</c:v>
                </c:pt>
                <c:pt idx="232">
                  <c:v>198.09</c:v>
                </c:pt>
                <c:pt idx="233">
                  <c:v>198.15</c:v>
                </c:pt>
                <c:pt idx="234">
                  <c:v>197.87</c:v>
                </c:pt>
                <c:pt idx="235">
                  <c:v>200.67</c:v>
                </c:pt>
                <c:pt idx="236">
                  <c:v>201.55</c:v>
                </c:pt>
                <c:pt idx="237">
                  <c:v>204.73</c:v>
                </c:pt>
                <c:pt idx="238">
                  <c:v>207.12</c:v>
                </c:pt>
                <c:pt idx="239">
                  <c:v>210.1</c:v>
                </c:pt>
                <c:pt idx="240">
                  <c:v>217.94</c:v>
                </c:pt>
                <c:pt idx="241">
                  <c:v>221.53</c:v>
                </c:pt>
                <c:pt idx="242">
                  <c:v>225.54</c:v>
                </c:pt>
                <c:pt idx="243">
                  <c:v>228.78</c:v>
                </c:pt>
                <c:pt idx="244">
                  <c:v>228.29</c:v>
                </c:pt>
                <c:pt idx="245">
                  <c:v>229.78</c:v>
                </c:pt>
                <c:pt idx="246">
                  <c:v>230.4</c:v>
                </c:pt>
                <c:pt idx="247">
                  <c:v>231.18</c:v>
                </c:pt>
                <c:pt idx="248">
                  <c:v>229.67</c:v>
                </c:pt>
                <c:pt idx="249">
                  <c:v>229.4</c:v>
                </c:pt>
                <c:pt idx="250">
                  <c:v>231.49</c:v>
                </c:pt>
                <c:pt idx="251">
                  <c:v>234.39</c:v>
                </c:pt>
                <c:pt idx="252">
                  <c:v>237.98</c:v>
                </c:pt>
                <c:pt idx="253">
                  <c:v>240.56</c:v>
                </c:pt>
                <c:pt idx="254">
                  <c:v>242.75</c:v>
                </c:pt>
                <c:pt idx="255">
                  <c:v>247.2</c:v>
                </c:pt>
                <c:pt idx="256">
                  <c:v>249.53</c:v>
                </c:pt>
                <c:pt idx="257">
                  <c:v>254.69</c:v>
                </c:pt>
                <c:pt idx="258">
                  <c:v>262.23</c:v>
                </c:pt>
                <c:pt idx="259">
                  <c:v>264.89</c:v>
                </c:pt>
                <c:pt idx="260">
                  <c:v>268.45</c:v>
                </c:pt>
                <c:pt idx="261">
                  <c:v>273.73</c:v>
                </c:pt>
                <c:pt idx="262">
                  <c:v>277.32</c:v>
                </c:pt>
                <c:pt idx="263">
                  <c:v>278.72000000000003</c:v>
                </c:pt>
                <c:pt idx="264">
                  <c:v>279.51</c:v>
                </c:pt>
                <c:pt idx="265">
                  <c:v>283.27999999999997</c:v>
                </c:pt>
                <c:pt idx="266">
                  <c:v>284.38</c:v>
                </c:pt>
                <c:pt idx="267">
                  <c:v>281.39</c:v>
                </c:pt>
                <c:pt idx="268">
                  <c:v>280.43</c:v>
                </c:pt>
                <c:pt idx="269">
                  <c:v>278.89999999999998</c:v>
                </c:pt>
                <c:pt idx="270">
                  <c:v>277.27999999999997</c:v>
                </c:pt>
                <c:pt idx="271">
                  <c:v>276.25</c:v>
                </c:pt>
                <c:pt idx="272">
                  <c:v>275.47000000000003</c:v>
                </c:pt>
                <c:pt idx="273">
                  <c:v>275.49</c:v>
                </c:pt>
                <c:pt idx="274">
                  <c:v>274.27</c:v>
                </c:pt>
                <c:pt idx="275">
                  <c:v>279.94</c:v>
                </c:pt>
                <c:pt idx="276">
                  <c:v>280.02</c:v>
                </c:pt>
                <c:pt idx="277">
                  <c:v>280.98</c:v>
                </c:pt>
                <c:pt idx="278">
                  <c:v>275.3</c:v>
                </c:pt>
                <c:pt idx="279">
                  <c:v>272.45999999999998</c:v>
                </c:pt>
                <c:pt idx="280">
                  <c:v>273.61</c:v>
                </c:pt>
                <c:pt idx="281">
                  <c:v>281.77999999999997</c:v>
                </c:pt>
                <c:pt idx="282">
                  <c:v>282.99</c:v>
                </c:pt>
                <c:pt idx="283">
                  <c:v>280.93</c:v>
                </c:pt>
                <c:pt idx="284">
                  <c:v>279.16000000000003</c:v>
                </c:pt>
                <c:pt idx="285">
                  <c:v>278.87</c:v>
                </c:pt>
                <c:pt idx="286">
                  <c:v>280.57</c:v>
                </c:pt>
                <c:pt idx="287">
                  <c:v>276.69</c:v>
                </c:pt>
                <c:pt idx="288">
                  <c:v>279.92</c:v>
                </c:pt>
                <c:pt idx="289">
                  <c:v>279.83999999999997</c:v>
                </c:pt>
                <c:pt idx="290">
                  <c:v>279.33</c:v>
                </c:pt>
                <c:pt idx="291">
                  <c:v>279.38</c:v>
                </c:pt>
                <c:pt idx="292">
                  <c:v>278.91000000000003</c:v>
                </c:pt>
                <c:pt idx="293">
                  <c:v>279.33</c:v>
                </c:pt>
                <c:pt idx="294">
                  <c:v>280.70999999999998</c:v>
                </c:pt>
                <c:pt idx="295">
                  <c:v>281.95</c:v>
                </c:pt>
                <c:pt idx="296">
                  <c:v>283.27</c:v>
                </c:pt>
                <c:pt idx="297">
                  <c:v>283.33999999999997</c:v>
                </c:pt>
                <c:pt idx="298">
                  <c:v>283.56</c:v>
                </c:pt>
                <c:pt idx="299">
                  <c:v>284.62</c:v>
                </c:pt>
                <c:pt idx="300">
                  <c:v>284.73</c:v>
                </c:pt>
                <c:pt idx="301">
                  <c:v>284.5</c:v>
                </c:pt>
                <c:pt idx="302">
                  <c:v>284.81</c:v>
                </c:pt>
                <c:pt idx="303">
                  <c:v>287.39</c:v>
                </c:pt>
                <c:pt idx="304">
                  <c:v>289.51</c:v>
                </c:pt>
                <c:pt idx="305">
                  <c:v>290.02999999999997</c:v>
                </c:pt>
                <c:pt idx="306">
                  <c:v>291.31</c:v>
                </c:pt>
                <c:pt idx="307">
                  <c:v>292.27999999999997</c:v>
                </c:pt>
                <c:pt idx="308">
                  <c:v>292.25</c:v>
                </c:pt>
                <c:pt idx="309">
                  <c:v>292.08</c:v>
                </c:pt>
                <c:pt idx="310">
                  <c:v>290.98</c:v>
                </c:pt>
                <c:pt idx="311">
                  <c:v>290.58</c:v>
                </c:pt>
                <c:pt idx="312">
                  <c:v>291.20999999999998</c:v>
                </c:pt>
                <c:pt idx="313">
                  <c:v>290.75</c:v>
                </c:pt>
                <c:pt idx="314">
                  <c:v>290.45</c:v>
                </c:pt>
                <c:pt idx="315">
                  <c:v>289.04000000000002</c:v>
                </c:pt>
                <c:pt idx="316">
                  <c:v>290.13</c:v>
                </c:pt>
                <c:pt idx="317">
                  <c:v>291.29000000000002</c:v>
                </c:pt>
                <c:pt idx="318">
                  <c:v>295.57</c:v>
                </c:pt>
                <c:pt idx="319">
                  <c:v>297.44</c:v>
                </c:pt>
                <c:pt idx="320">
                  <c:v>301</c:v>
                </c:pt>
                <c:pt idx="321">
                  <c:v>302.51</c:v>
                </c:pt>
                <c:pt idx="322">
                  <c:v>302.63</c:v>
                </c:pt>
                <c:pt idx="323">
                  <c:v>307.33</c:v>
                </c:pt>
                <c:pt idx="324">
                  <c:v>314.88</c:v>
                </c:pt>
                <c:pt idx="325">
                  <c:v>321.81</c:v>
                </c:pt>
                <c:pt idx="326">
                  <c:v>326.42</c:v>
                </c:pt>
                <c:pt idx="327">
                  <c:v>332.23</c:v>
                </c:pt>
                <c:pt idx="328">
                  <c:v>334.62</c:v>
                </c:pt>
                <c:pt idx="329">
                  <c:v>339.3</c:v>
                </c:pt>
                <c:pt idx="330">
                  <c:v>345.04</c:v>
                </c:pt>
                <c:pt idx="331">
                  <c:v>345.23</c:v>
                </c:pt>
                <c:pt idx="332">
                  <c:v>345.83</c:v>
                </c:pt>
                <c:pt idx="333">
                  <c:v>347.42</c:v>
                </c:pt>
                <c:pt idx="334">
                  <c:v>349.56</c:v>
                </c:pt>
                <c:pt idx="335">
                  <c:v>350.54</c:v>
                </c:pt>
                <c:pt idx="336">
                  <c:v>350.7</c:v>
                </c:pt>
                <c:pt idx="337">
                  <c:v>350.95</c:v>
                </c:pt>
                <c:pt idx="338">
                  <c:v>347.53</c:v>
                </c:pt>
                <c:pt idx="339">
                  <c:v>347.8</c:v>
                </c:pt>
                <c:pt idx="340">
                  <c:v>346.4</c:v>
                </c:pt>
                <c:pt idx="341">
                  <c:v>344.63</c:v>
                </c:pt>
                <c:pt idx="342">
                  <c:v>342.99</c:v>
                </c:pt>
                <c:pt idx="343">
                  <c:v>338.34</c:v>
                </c:pt>
                <c:pt idx="344">
                  <c:v>338.16</c:v>
                </c:pt>
                <c:pt idx="345">
                  <c:v>339.98</c:v>
                </c:pt>
                <c:pt idx="346">
                  <c:v>337.72</c:v>
                </c:pt>
                <c:pt idx="347">
                  <c:v>339.4</c:v>
                </c:pt>
                <c:pt idx="348">
                  <c:v>341.61</c:v>
                </c:pt>
                <c:pt idx="349">
                  <c:v>346.58</c:v>
                </c:pt>
                <c:pt idx="350">
                  <c:v>347.97</c:v>
                </c:pt>
                <c:pt idx="351">
                  <c:v>350.14</c:v>
                </c:pt>
                <c:pt idx="352">
                  <c:v>352.53</c:v>
                </c:pt>
                <c:pt idx="353">
                  <c:v>352.6</c:v>
                </c:pt>
                <c:pt idx="354">
                  <c:v>352.52</c:v>
                </c:pt>
                <c:pt idx="355">
                  <c:v>352.14</c:v>
                </c:pt>
                <c:pt idx="356">
                  <c:v>346.63</c:v>
                </c:pt>
                <c:pt idx="357">
                  <c:v>347.68</c:v>
                </c:pt>
                <c:pt idx="358">
                  <c:v>347.77</c:v>
                </c:pt>
                <c:pt idx="359">
                  <c:v>346.39</c:v>
                </c:pt>
                <c:pt idx="360">
                  <c:v>346.46</c:v>
                </c:pt>
                <c:pt idx="361">
                  <c:v>343.84</c:v>
                </c:pt>
                <c:pt idx="362">
                  <c:v>342.56</c:v>
                </c:pt>
                <c:pt idx="363">
                  <c:v>341.99</c:v>
                </c:pt>
                <c:pt idx="364">
                  <c:v>341.59</c:v>
                </c:pt>
                <c:pt idx="365">
                  <c:v>341.91</c:v>
                </c:pt>
                <c:pt idx="366">
                  <c:v>342.83</c:v>
                </c:pt>
                <c:pt idx="367">
                  <c:v>345.91</c:v>
                </c:pt>
                <c:pt idx="368">
                  <c:v>346.39</c:v>
                </c:pt>
                <c:pt idx="369">
                  <c:v>349.27</c:v>
                </c:pt>
                <c:pt idx="370">
                  <c:v>352.32</c:v>
                </c:pt>
                <c:pt idx="371">
                  <c:v>353.58</c:v>
                </c:pt>
                <c:pt idx="372">
                  <c:v>354.23</c:v>
                </c:pt>
                <c:pt idx="373">
                  <c:v>353.72</c:v>
                </c:pt>
                <c:pt idx="374">
                  <c:v>354.1</c:v>
                </c:pt>
                <c:pt idx="375">
                  <c:v>352.27</c:v>
                </c:pt>
                <c:pt idx="376">
                  <c:v>354.21</c:v>
                </c:pt>
                <c:pt idx="377">
                  <c:v>355.71</c:v>
                </c:pt>
                <c:pt idx="378">
                  <c:v>359.01</c:v>
                </c:pt>
                <c:pt idx="379">
                  <c:v>361.85</c:v>
                </c:pt>
                <c:pt idx="380">
                  <c:v>364.19</c:v>
                </c:pt>
                <c:pt idx="381">
                  <c:v>363.92</c:v>
                </c:pt>
                <c:pt idx="382">
                  <c:v>366.12</c:v>
                </c:pt>
                <c:pt idx="383">
                  <c:v>369.81</c:v>
                </c:pt>
                <c:pt idx="384">
                  <c:v>373.77</c:v>
                </c:pt>
                <c:pt idx="385">
                  <c:v>380.54</c:v>
                </c:pt>
                <c:pt idx="386">
                  <c:v>381.76</c:v>
                </c:pt>
                <c:pt idx="387">
                  <c:v>378.09</c:v>
                </c:pt>
                <c:pt idx="388">
                  <c:v>374.45</c:v>
                </c:pt>
                <c:pt idx="389">
                  <c:v>373.27</c:v>
                </c:pt>
                <c:pt idx="390">
                  <c:v>375.31</c:v>
                </c:pt>
                <c:pt idx="391">
                  <c:v>374.33</c:v>
                </c:pt>
                <c:pt idx="392">
                  <c:v>374.16</c:v>
                </c:pt>
                <c:pt idx="393">
                  <c:v>375.71</c:v>
                </c:pt>
                <c:pt idx="394">
                  <c:v>374.76</c:v>
                </c:pt>
                <c:pt idx="395">
                  <c:v>379.3</c:v>
                </c:pt>
                <c:pt idx="396">
                  <c:v>374.83</c:v>
                </c:pt>
                <c:pt idx="397">
                  <c:v>371.45</c:v>
                </c:pt>
                <c:pt idx="398">
                  <c:v>371.74</c:v>
                </c:pt>
                <c:pt idx="399">
                  <c:v>371.75</c:v>
                </c:pt>
                <c:pt idx="400">
                  <c:v>374.78</c:v>
                </c:pt>
                <c:pt idx="401">
                  <c:v>376.91</c:v>
                </c:pt>
                <c:pt idx="402">
                  <c:v>379.08</c:v>
                </c:pt>
                <c:pt idx="403">
                  <c:v>381.45</c:v>
                </c:pt>
                <c:pt idx="404">
                  <c:v>383.51</c:v>
                </c:pt>
                <c:pt idx="405">
                  <c:v>388.71</c:v>
                </c:pt>
                <c:pt idx="406">
                  <c:v>390.32</c:v>
                </c:pt>
                <c:pt idx="407">
                  <c:v>391.87</c:v>
                </c:pt>
                <c:pt idx="408">
                  <c:v>396.66</c:v>
                </c:pt>
                <c:pt idx="409">
                  <c:v>404.45</c:v>
                </c:pt>
                <c:pt idx="410" formatCode="General">
                  <c:v>408.48</c:v>
                </c:pt>
                <c:pt idx="411" formatCode="General">
                  <c:v>412.04</c:v>
                </c:pt>
                <c:pt idx="412" formatCode="General">
                  <c:v>414.61</c:v>
                </c:pt>
                <c:pt idx="413" formatCode="General">
                  <c:v>416.8</c:v>
                </c:pt>
                <c:pt idx="414" formatCode="General">
                  <c:v>426.14</c:v>
                </c:pt>
                <c:pt idx="415" formatCode="General">
                  <c:v>441.47</c:v>
                </c:pt>
                <c:pt idx="416" formatCode="General">
                  <c:v>449.7</c:v>
                </c:pt>
                <c:pt idx="417" formatCode="General">
                  <c:v>454.78</c:v>
                </c:pt>
                <c:pt idx="418" formatCode="General">
                  <c:v>460.78</c:v>
                </c:pt>
                <c:pt idx="419" formatCode="General">
                  <c:v>461.34</c:v>
                </c:pt>
                <c:pt idx="420" formatCode="General">
                  <c:v>455.85</c:v>
                </c:pt>
                <c:pt idx="421" formatCode="General">
                  <c:v>457.16</c:v>
                </c:pt>
                <c:pt idx="422" formatCode="General">
                  <c:v>454.16</c:v>
                </c:pt>
                <c:pt idx="423" formatCode="General">
                  <c:v>456.02</c:v>
                </c:pt>
                <c:pt idx="424" formatCode="General">
                  <c:v>460.6</c:v>
                </c:pt>
                <c:pt idx="425" formatCode="General">
                  <c:v>455.47</c:v>
                </c:pt>
                <c:pt idx="426" formatCode="General">
                  <c:v>458.25</c:v>
                </c:pt>
                <c:pt idx="427" formatCode="General">
                  <c:v>458.76</c:v>
                </c:pt>
                <c:pt idx="428" formatCode="General">
                  <c:v>457.14</c:v>
                </c:pt>
                <c:pt idx="429" formatCode="General">
                  <c:v>457.91</c:v>
                </c:pt>
                <c:pt idx="430" formatCode="General">
                  <c:v>456.06</c:v>
                </c:pt>
                <c:pt idx="431" formatCode="General">
                  <c:v>459.33</c:v>
                </c:pt>
                <c:pt idx="432" formatCode="General">
                  <c:v>466.15</c:v>
                </c:pt>
                <c:pt idx="433" formatCode="General">
                  <c:v>470.34</c:v>
                </c:pt>
                <c:pt idx="434" formatCode="General">
                  <c:v>472.65</c:v>
                </c:pt>
                <c:pt idx="435" formatCode="General">
                  <c:v>471.57</c:v>
                </c:pt>
                <c:pt idx="436" formatCode="General">
                  <c:v>474.07</c:v>
                </c:pt>
                <c:pt idx="437" formatCode="General">
                  <c:v>471.17</c:v>
                </c:pt>
                <c:pt idx="438" formatCode="General">
                  <c:v>470.67</c:v>
                </c:pt>
                <c:pt idx="439" formatCode="General">
                  <c:v>473.72</c:v>
                </c:pt>
                <c:pt idx="440" formatCode="General">
                  <c:v>473.46</c:v>
                </c:pt>
                <c:pt idx="441" formatCode="General">
                  <c:v>473.18</c:v>
                </c:pt>
                <c:pt idx="442" formatCode="General">
                  <c:v>471.65</c:v>
                </c:pt>
                <c:pt idx="443" formatCode="General">
                  <c:v>471.07</c:v>
                </c:pt>
                <c:pt idx="444" formatCode="General">
                  <c:v>467.64</c:v>
                </c:pt>
                <c:pt idx="445" formatCode="General">
                  <c:v>465.26</c:v>
                </c:pt>
                <c:pt idx="446" formatCode="General">
                  <c:v>462.76</c:v>
                </c:pt>
                <c:pt idx="447" formatCode="General">
                  <c:v>462.67</c:v>
                </c:pt>
                <c:pt idx="448" formatCode="General">
                  <c:v>466.29</c:v>
                </c:pt>
                <c:pt idx="449" formatCode="General">
                  <c:v>467.46</c:v>
                </c:pt>
                <c:pt idx="450" formatCode="General">
                  <c:v>464.96</c:v>
                </c:pt>
                <c:pt idx="451" formatCode="General">
                  <c:v>460.37</c:v>
                </c:pt>
                <c:pt idx="452" formatCode="General">
                  <c:v>456.8</c:v>
                </c:pt>
                <c:pt idx="453" formatCode="General">
                  <c:v>452.19</c:v>
                </c:pt>
                <c:pt idx="454" formatCode="General">
                  <c:v>445.06</c:v>
                </c:pt>
                <c:pt idx="455" formatCode="General">
                  <c:v>444.52</c:v>
                </c:pt>
                <c:pt idx="456" formatCode="General">
                  <c:v>444.73</c:v>
                </c:pt>
                <c:pt idx="457" formatCode="General">
                  <c:v>445.04</c:v>
                </c:pt>
                <c:pt idx="458" formatCode="General">
                  <c:v>444.52</c:v>
                </c:pt>
                <c:pt idx="459" formatCode="General">
                  <c:v>446.89</c:v>
                </c:pt>
                <c:pt idx="460" formatCode="General">
                  <c:v>446.62</c:v>
                </c:pt>
                <c:pt idx="461" formatCode="General">
                  <c:v>447.47</c:v>
                </c:pt>
                <c:pt idx="462" formatCode="General">
                  <c:v>447.95</c:v>
                </c:pt>
                <c:pt idx="463" formatCode="General">
                  <c:v>452.17</c:v>
                </c:pt>
                <c:pt idx="464" formatCode="General">
                  <c:v>458.36</c:v>
                </c:pt>
                <c:pt idx="465" formatCode="General">
                  <c:v>461.97</c:v>
                </c:pt>
                <c:pt idx="466" formatCode="General">
                  <c:v>468.34</c:v>
                </c:pt>
                <c:pt idx="467" formatCode="General">
                  <c:v>471.04</c:v>
                </c:pt>
                <c:pt idx="468" formatCode="General">
                  <c:v>476.1</c:v>
                </c:pt>
                <c:pt idx="469" formatCode="General">
                  <c:v>484.5</c:v>
                </c:pt>
                <c:pt idx="470" formatCode="General">
                  <c:v>483.29</c:v>
                </c:pt>
                <c:pt idx="471" formatCode="General">
                  <c:v>487.34</c:v>
                </c:pt>
                <c:pt idx="472" formatCode="General">
                  <c:v>482.49</c:v>
                </c:pt>
                <c:pt idx="473" formatCode="General">
                  <c:v>482.67</c:v>
                </c:pt>
                <c:pt idx="474" formatCode="General">
                  <c:v>483.54</c:v>
                </c:pt>
                <c:pt idx="475" formatCode="General">
                  <c:v>478.03</c:v>
                </c:pt>
                <c:pt idx="476" formatCode="General">
                  <c:v>474.13</c:v>
                </c:pt>
                <c:pt idx="477" formatCode="General">
                  <c:v>473.63</c:v>
                </c:pt>
                <c:pt idx="478" formatCode="General">
                  <c:v>476.57</c:v>
                </c:pt>
                <c:pt idx="479" formatCode="General">
                  <c:v>477.2</c:v>
                </c:pt>
                <c:pt idx="480" formatCode="General">
                  <c:v>477.65</c:v>
                </c:pt>
                <c:pt idx="481" formatCode="General">
                  <c:v>476.17</c:v>
                </c:pt>
                <c:pt idx="482" formatCode="General">
                  <c:v>476.72</c:v>
                </c:pt>
                <c:pt idx="483" formatCode="General">
                  <c:v>473.93</c:v>
                </c:pt>
                <c:pt idx="484" formatCode="General">
                  <c:v>472.3</c:v>
                </c:pt>
                <c:pt idx="485" formatCode="General">
                  <c:v>471.33</c:v>
                </c:pt>
                <c:pt idx="486" formatCode="General">
                  <c:v>467.14</c:v>
                </c:pt>
                <c:pt idx="487" formatCode="General">
                  <c:v>467.27</c:v>
                </c:pt>
                <c:pt idx="488" formatCode="General">
                  <c:v>466.96</c:v>
                </c:pt>
                <c:pt idx="489" formatCode="General">
                  <c:v>462.81</c:v>
                </c:pt>
                <c:pt idx="490" formatCode="General">
                  <c:v>448.68</c:v>
                </c:pt>
                <c:pt idx="491" formatCode="General">
                  <c:v>436.99</c:v>
                </c:pt>
                <c:pt idx="492" formatCode="General">
                  <c:v>434.98</c:v>
                </c:pt>
                <c:pt idx="493" formatCode="General">
                  <c:v>443.66</c:v>
                </c:pt>
                <c:pt idx="494" formatCode="General">
                  <c:v>444.98</c:v>
                </c:pt>
                <c:pt idx="495" formatCode="General">
                  <c:v>443.08</c:v>
                </c:pt>
                <c:pt idx="496" formatCode="General">
                  <c:v>444.07</c:v>
                </c:pt>
                <c:pt idx="497" formatCode="General">
                  <c:v>437.58</c:v>
                </c:pt>
                <c:pt idx="498" formatCode="General">
                  <c:v>432.44</c:v>
                </c:pt>
                <c:pt idx="499" formatCode="General">
                  <c:v>427.08</c:v>
                </c:pt>
                <c:pt idx="500" formatCode="General">
                  <c:v>420.82</c:v>
                </c:pt>
                <c:pt idx="501" formatCode="General">
                  <c:v>412.6</c:v>
                </c:pt>
                <c:pt idx="502" formatCode="General">
                  <c:v>415.58</c:v>
                </c:pt>
                <c:pt idx="503" formatCode="General">
                  <c:v>396.2</c:v>
                </c:pt>
                <c:pt idx="504" formatCode="General">
                  <c:v>394.69</c:v>
                </c:pt>
                <c:pt idx="505" formatCode="General">
                  <c:v>399.37</c:v>
                </c:pt>
                <c:pt idx="506" formatCode="General">
                  <c:v>405.62</c:v>
                </c:pt>
                <c:pt idx="507" formatCode="General">
                  <c:v>408.42</c:v>
                </c:pt>
                <c:pt idx="508" formatCode="General">
                  <c:v>409.94</c:v>
                </c:pt>
                <c:pt idx="509" formatCode="General">
                  <c:v>407.75</c:v>
                </c:pt>
                <c:pt idx="510" formatCode="General">
                  <c:v>404.85</c:v>
                </c:pt>
                <c:pt idx="511" formatCode="General">
                  <c:v>404.19</c:v>
                </c:pt>
                <c:pt idx="512" formatCode="General">
                  <c:v>401.71</c:v>
                </c:pt>
                <c:pt idx="513" formatCode="General">
                  <c:v>396.05</c:v>
                </c:pt>
                <c:pt idx="514" formatCode="General">
                  <c:v>389.61</c:v>
                </c:pt>
                <c:pt idx="515" formatCode="General">
                  <c:v>386.12</c:v>
                </c:pt>
                <c:pt idx="516" formatCode="General">
                  <c:v>385.85</c:v>
                </c:pt>
                <c:pt idx="517" formatCode="General">
                  <c:v>383.38</c:v>
                </c:pt>
                <c:pt idx="518" formatCode="General">
                  <c:v>385.02</c:v>
                </c:pt>
                <c:pt idx="519" formatCode="General">
                  <c:v>383.71</c:v>
                </c:pt>
                <c:pt idx="520" formatCode="General">
                  <c:v>383.3</c:v>
                </c:pt>
                <c:pt idx="521" formatCode="General">
                  <c:v>382.9</c:v>
                </c:pt>
                <c:pt idx="522" formatCode="General">
                  <c:v>382.13</c:v>
                </c:pt>
                <c:pt idx="523" formatCode="General">
                  <c:v>381.04</c:v>
                </c:pt>
                <c:pt idx="524" formatCode="General">
                  <c:v>377.66</c:v>
                </c:pt>
                <c:pt idx="525" formatCode="General">
                  <c:v>373.89</c:v>
                </c:pt>
                <c:pt idx="526" formatCode="General">
                  <c:v>368.74</c:v>
                </c:pt>
                <c:pt idx="527" formatCode="General">
                  <c:v>362.96</c:v>
                </c:pt>
                <c:pt idx="528" formatCode="General">
                  <c:v>358.92</c:v>
                </c:pt>
                <c:pt idx="529" formatCode="General">
                  <c:v>358.29</c:v>
                </c:pt>
                <c:pt idx="530" formatCode="General">
                  <c:v>353.86</c:v>
                </c:pt>
                <c:pt idx="531" formatCode="General">
                  <c:v>355.07</c:v>
                </c:pt>
                <c:pt idx="532" formatCode="General">
                  <c:v>359.23</c:v>
                </c:pt>
                <c:pt idx="533" formatCode="General">
                  <c:v>374.27</c:v>
                </c:pt>
                <c:pt idx="534" formatCode="General">
                  <c:v>381.54</c:v>
                </c:pt>
                <c:pt idx="535" formatCode="General">
                  <c:v>392.13</c:v>
                </c:pt>
                <c:pt idx="536" formatCode="General">
                  <c:v>393.31</c:v>
                </c:pt>
                <c:pt idx="537" formatCode="General">
                  <c:v>389.37</c:v>
                </c:pt>
                <c:pt idx="538" formatCode="General">
                  <c:v>384.56</c:v>
                </c:pt>
                <c:pt idx="539" formatCode="General">
                  <c:v>377.49</c:v>
                </c:pt>
                <c:pt idx="540" formatCode="General">
                  <c:v>371.51</c:v>
                </c:pt>
                <c:pt idx="541" formatCode="General">
                  <c:v>366.43</c:v>
                </c:pt>
                <c:pt idx="542" formatCode="General">
                  <c:v>364.35</c:v>
                </c:pt>
                <c:pt idx="543" formatCode="General">
                  <c:v>366.26</c:v>
                </c:pt>
                <c:pt idx="544" formatCode="General">
                  <c:v>364.08</c:v>
                </c:pt>
                <c:pt idx="545" formatCode="General">
                  <c:v>362.98</c:v>
                </c:pt>
                <c:pt idx="546" formatCode="General">
                  <c:v>363.94</c:v>
                </c:pt>
                <c:pt idx="547" formatCode="General">
                  <c:v>361.61</c:v>
                </c:pt>
                <c:pt idx="548" formatCode="General">
                  <c:v>358.85</c:v>
                </c:pt>
                <c:pt idx="549" formatCode="General">
                  <c:v>360.68</c:v>
                </c:pt>
                <c:pt idx="550" formatCode="General">
                  <c:v>359.59</c:v>
                </c:pt>
                <c:pt idx="551" formatCode="General">
                  <c:v>360.99</c:v>
                </c:pt>
                <c:pt idx="552" formatCode="General">
                  <c:v>360.61</c:v>
                </c:pt>
                <c:pt idx="553" formatCode="General">
                  <c:v>360.14</c:v>
                </c:pt>
                <c:pt idx="554" formatCode="General">
                  <c:v>357.29</c:v>
                </c:pt>
                <c:pt idx="555" formatCode="General">
                  <c:v>355.02</c:v>
                </c:pt>
                <c:pt idx="556" formatCode="General">
                  <c:v>353.14</c:v>
                </c:pt>
                <c:pt idx="557" formatCode="General">
                  <c:v>350.47</c:v>
                </c:pt>
                <c:pt idx="558" formatCode="General">
                  <c:v>349.14</c:v>
                </c:pt>
                <c:pt idx="559" formatCode="General">
                  <c:v>346.56</c:v>
                </c:pt>
                <c:pt idx="560" formatCode="General">
                  <c:v>345.86</c:v>
                </c:pt>
                <c:pt idx="561" formatCode="General">
                  <c:v>345.93</c:v>
                </c:pt>
                <c:pt idx="562" formatCode="General">
                  <c:v>343.28</c:v>
                </c:pt>
                <c:pt idx="563" formatCode="General">
                  <c:v>337.04</c:v>
                </c:pt>
                <c:pt idx="564" formatCode="General">
                  <c:v>335.11</c:v>
                </c:pt>
                <c:pt idx="565" formatCode="General">
                  <c:v>332.19</c:v>
                </c:pt>
                <c:pt idx="566" formatCode="General">
                  <c:v>330.02</c:v>
                </c:pt>
                <c:pt idx="567" formatCode="General">
                  <c:v>328.1</c:v>
                </c:pt>
                <c:pt idx="568" formatCode="General">
                  <c:v>325.52</c:v>
                </c:pt>
                <c:pt idx="569" formatCode="General">
                  <c:v>324.31</c:v>
                </c:pt>
                <c:pt idx="570" formatCode="General">
                  <c:v>324.02</c:v>
                </c:pt>
                <c:pt idx="571" formatCode="General">
                  <c:v>325.97000000000003</c:v>
                </c:pt>
                <c:pt idx="572" formatCode="General">
                  <c:v>328.14</c:v>
                </c:pt>
                <c:pt idx="573" formatCode="General">
                  <c:v>331.69</c:v>
                </c:pt>
                <c:pt idx="574" formatCode="General">
                  <c:v>333.88</c:v>
                </c:pt>
                <c:pt idx="575" formatCode="General">
                  <c:v>333.86</c:v>
                </c:pt>
                <c:pt idx="576" formatCode="General">
                  <c:v>334.79</c:v>
                </c:pt>
                <c:pt idx="577" formatCode="General">
                  <c:v>335.01</c:v>
                </c:pt>
                <c:pt idx="578" formatCode="General">
                  <c:v>335.12</c:v>
                </c:pt>
                <c:pt idx="579" formatCode="General">
                  <c:v>335.28</c:v>
                </c:pt>
                <c:pt idx="580" formatCode="General">
                  <c:v>335.61</c:v>
                </c:pt>
                <c:pt idx="581" formatCode="General">
                  <c:v>334.1</c:v>
                </c:pt>
                <c:pt idx="582" formatCode="General">
                  <c:v>332.73</c:v>
                </c:pt>
                <c:pt idx="583" formatCode="General">
                  <c:v>331.98</c:v>
                </c:pt>
                <c:pt idx="584" formatCode="General">
                  <c:v>329.63</c:v>
                </c:pt>
                <c:pt idx="585" formatCode="General">
                  <c:v>328.49</c:v>
                </c:pt>
                <c:pt idx="586" formatCode="General">
                  <c:v>327.27</c:v>
                </c:pt>
                <c:pt idx="587" formatCode="General">
                  <c:v>326.7</c:v>
                </c:pt>
                <c:pt idx="588" formatCode="General">
                  <c:v>326.63</c:v>
                </c:pt>
                <c:pt idx="589" formatCode="General">
                  <c:v>325.68</c:v>
                </c:pt>
                <c:pt idx="590" formatCode="General">
                  <c:v>323.08999999999997</c:v>
                </c:pt>
                <c:pt idx="591" formatCode="General">
                  <c:v>320.07</c:v>
                </c:pt>
                <c:pt idx="592" formatCode="General">
                  <c:v>317.62</c:v>
                </c:pt>
                <c:pt idx="593" formatCode="General">
                  <c:v>315.51</c:v>
                </c:pt>
                <c:pt idx="594" formatCode="General">
                  <c:v>314.92</c:v>
                </c:pt>
                <c:pt idx="595" formatCode="General">
                  <c:v>314.11</c:v>
                </c:pt>
                <c:pt idx="596" formatCode="General">
                  <c:v>314.76</c:v>
                </c:pt>
                <c:pt idx="597" formatCode="General">
                  <c:v>314.86</c:v>
                </c:pt>
                <c:pt idx="598" formatCode="General">
                  <c:v>317.66000000000003</c:v>
                </c:pt>
                <c:pt idx="599" formatCode="General">
                  <c:v>318.45999999999998</c:v>
                </c:pt>
                <c:pt idx="600" formatCode="General">
                  <c:v>321.62</c:v>
                </c:pt>
                <c:pt idx="601" formatCode="General">
                  <c:v>322.92</c:v>
                </c:pt>
                <c:pt idx="602" formatCode="General">
                  <c:v>325.91000000000003</c:v>
                </c:pt>
                <c:pt idx="603" formatCode="General">
                  <c:v>326.57</c:v>
                </c:pt>
                <c:pt idx="604" formatCode="General">
                  <c:v>330.42</c:v>
                </c:pt>
                <c:pt idx="605" formatCode="General">
                  <c:v>332.75</c:v>
                </c:pt>
                <c:pt idx="606" formatCode="General">
                  <c:v>333.84</c:v>
                </c:pt>
                <c:pt idx="607" formatCode="General">
                  <c:v>336.91</c:v>
                </c:pt>
                <c:pt idx="608" formatCode="General">
                  <c:v>338.18</c:v>
                </c:pt>
                <c:pt idx="609" formatCode="General">
                  <c:v>340.4</c:v>
                </c:pt>
                <c:pt idx="610" formatCode="General">
                  <c:v>344.44</c:v>
                </c:pt>
                <c:pt idx="611" formatCode="General">
                  <c:v>350.56</c:v>
                </c:pt>
                <c:pt idx="612" formatCode="General">
                  <c:v>356.79</c:v>
                </c:pt>
                <c:pt idx="613" formatCode="General">
                  <c:v>363.67</c:v>
                </c:pt>
                <c:pt idx="614" formatCode="General">
                  <c:v>369.28</c:v>
                </c:pt>
                <c:pt idx="615" formatCode="General">
                  <c:v>373.79</c:v>
                </c:pt>
                <c:pt idx="616" formatCode="General">
                  <c:v>372.96</c:v>
                </c:pt>
                <c:pt idx="617" formatCode="General">
                  <c:v>372.63</c:v>
                </c:pt>
                <c:pt idx="618" formatCode="General">
                  <c:v>366.96</c:v>
                </c:pt>
                <c:pt idx="619" formatCode="General">
                  <c:v>360.4</c:v>
                </c:pt>
                <c:pt idx="620" formatCode="General">
                  <c:v>358.27</c:v>
                </c:pt>
                <c:pt idx="621" formatCode="General">
                  <c:v>356.88</c:v>
                </c:pt>
                <c:pt idx="622" formatCode="General">
                  <c:v>362.17</c:v>
                </c:pt>
                <c:pt idx="623" formatCode="General">
                  <c:v>359.49</c:v>
                </c:pt>
                <c:pt idx="624" formatCode="General">
                  <c:v>358.89</c:v>
                </c:pt>
                <c:pt idx="625" formatCode="General">
                  <c:v>358.36</c:v>
                </c:pt>
                <c:pt idx="626" formatCode="General">
                  <c:v>361.35</c:v>
                </c:pt>
                <c:pt idx="627" formatCode="General">
                  <c:v>360.74</c:v>
                </c:pt>
                <c:pt idx="628" formatCode="General">
                  <c:v>360.29</c:v>
                </c:pt>
                <c:pt idx="629" formatCode="General">
                  <c:v>363.43</c:v>
                </c:pt>
                <c:pt idx="630" formatCode="General">
                  <c:v>365.4</c:v>
                </c:pt>
                <c:pt idx="631" formatCode="General">
                  <c:v>365.51</c:v>
                </c:pt>
                <c:pt idx="632" formatCode="General">
                  <c:v>363.45</c:v>
                </c:pt>
                <c:pt idx="633" formatCode="General">
                  <c:v>363.28</c:v>
                </c:pt>
                <c:pt idx="634" formatCode="General">
                  <c:v>361.72</c:v>
                </c:pt>
                <c:pt idx="635" formatCode="General">
                  <c:v>358.41</c:v>
                </c:pt>
                <c:pt idx="636" formatCode="General">
                  <c:v>356.24</c:v>
                </c:pt>
                <c:pt idx="637" formatCode="General">
                  <c:v>354.61</c:v>
                </c:pt>
                <c:pt idx="638" formatCode="General">
                  <c:v>353.86</c:v>
                </c:pt>
                <c:pt idx="639" formatCode="General">
                  <c:v>351.86</c:v>
                </c:pt>
                <c:pt idx="640" formatCode="General">
                  <c:v>349.56</c:v>
                </c:pt>
                <c:pt idx="641" formatCode="General">
                  <c:v>345.87</c:v>
                </c:pt>
                <c:pt idx="642" formatCode="General">
                  <c:v>343.04</c:v>
                </c:pt>
                <c:pt idx="643" formatCode="General">
                  <c:v>339.42</c:v>
                </c:pt>
                <c:pt idx="644" formatCode="General">
                  <c:v>338.5</c:v>
                </c:pt>
                <c:pt idx="645" formatCode="General">
                  <c:v>336.83</c:v>
                </c:pt>
                <c:pt idx="646" formatCode="General">
                  <c:v>334.87</c:v>
                </c:pt>
                <c:pt idx="647" formatCode="General">
                  <c:v>334.42</c:v>
                </c:pt>
                <c:pt idx="648" formatCode="General">
                  <c:v>335.72</c:v>
                </c:pt>
                <c:pt idx="649" formatCode="General">
                  <c:v>337.14</c:v>
                </c:pt>
                <c:pt idx="650" formatCode="General">
                  <c:v>336.32</c:v>
                </c:pt>
                <c:pt idx="651" formatCode="General">
                  <c:v>337.06</c:v>
                </c:pt>
                <c:pt idx="652" formatCode="General">
                  <c:v>338.88</c:v>
                </c:pt>
                <c:pt idx="653" formatCode="General">
                  <c:v>342.28</c:v>
                </c:pt>
                <c:pt idx="654" formatCode="General">
                  <c:v>340.73</c:v>
                </c:pt>
                <c:pt idx="655" formatCode="General">
                  <c:v>340.77</c:v>
                </c:pt>
                <c:pt idx="656" formatCode="General">
                  <c:v>340.99</c:v>
                </c:pt>
                <c:pt idx="657" formatCode="General">
                  <c:v>342.15</c:v>
                </c:pt>
                <c:pt idx="658" formatCode="General">
                  <c:v>339.74</c:v>
                </c:pt>
                <c:pt idx="659" formatCode="General">
                  <c:v>340.94</c:v>
                </c:pt>
                <c:pt idx="660" formatCode="General">
                  <c:v>342.15356150307207</c:v>
                </c:pt>
                <c:pt idx="661" formatCode="General">
                  <c:v>342.4</c:v>
                </c:pt>
                <c:pt idx="662" formatCode="General">
                  <c:v>343.56</c:v>
                </c:pt>
                <c:pt idx="663" formatCode="General">
                  <c:v>343.65</c:v>
                </c:pt>
                <c:pt idx="664" formatCode="General">
                  <c:v>342.93</c:v>
                </c:pt>
                <c:pt idx="665" formatCode="General">
                  <c:v>342.48</c:v>
                </c:pt>
                <c:pt idx="666" formatCode="General">
                  <c:v>342.21</c:v>
                </c:pt>
                <c:pt idx="667" formatCode="General">
                  <c:v>341.36</c:v>
                </c:pt>
                <c:pt idx="668" formatCode="General">
                  <c:v>340.92</c:v>
                </c:pt>
                <c:pt idx="669" formatCode="General">
                  <c:v>340.05</c:v>
                </c:pt>
                <c:pt idx="670" formatCode="General">
                  <c:v>339.1</c:v>
                </c:pt>
                <c:pt idx="671" formatCode="General">
                  <c:v>318.66000000000003</c:v>
                </c:pt>
                <c:pt idx="672" formatCode="General">
                  <c:v>315.49</c:v>
                </c:pt>
                <c:pt idx="673" formatCode="General">
                  <c:v>322.31</c:v>
                </c:pt>
                <c:pt idx="674" formatCode="General">
                  <c:v>331.96</c:v>
                </c:pt>
                <c:pt idx="675" formatCode="General">
                  <c:v>335.07</c:v>
                </c:pt>
                <c:pt idx="676" formatCode="General">
                  <c:v>334.05</c:v>
                </c:pt>
                <c:pt idx="677" formatCode="General">
                  <c:v>333.23</c:v>
                </c:pt>
                <c:pt idx="678" formatCode="General">
                  <c:v>330.52</c:v>
                </c:pt>
                <c:pt idx="679" formatCode="General">
                  <c:v>325.26</c:v>
                </c:pt>
                <c:pt idx="680" formatCode="General">
                  <c:v>323.29000000000002</c:v>
                </c:pt>
                <c:pt idx="681" formatCode="General">
                  <c:v>321.49</c:v>
                </c:pt>
                <c:pt idx="682" formatCode="General">
                  <c:v>320.70999999999998</c:v>
                </c:pt>
                <c:pt idx="683" formatCode="General">
                  <c:v>320.57</c:v>
                </c:pt>
                <c:pt idx="684" formatCode="General">
                  <c:v>320.12</c:v>
                </c:pt>
                <c:pt idx="685" formatCode="General">
                  <c:v>321.20999999999998</c:v>
                </c:pt>
                <c:pt idx="686" formatCode="General">
                  <c:v>321.48</c:v>
                </c:pt>
                <c:pt idx="687" formatCode="General">
                  <c:v>321.99</c:v>
                </c:pt>
                <c:pt idx="688" formatCode="General">
                  <c:v>322.52</c:v>
                </c:pt>
                <c:pt idx="689" formatCode="General">
                  <c:v>322.69</c:v>
                </c:pt>
                <c:pt idx="690" formatCode="General">
                  <c:v>322.41000000000003</c:v>
                </c:pt>
                <c:pt idx="691" formatCode="General">
                  <c:v>322.22000000000003</c:v>
                </c:pt>
                <c:pt idx="692" formatCode="General">
                  <c:v>322.89</c:v>
                </c:pt>
                <c:pt idx="693" formatCode="General">
                  <c:v>322.08999999999997</c:v>
                </c:pt>
                <c:pt idx="694" formatCode="General">
                  <c:v>323.26</c:v>
                </c:pt>
                <c:pt idx="695" formatCode="General">
                  <c:v>325.83999999999997</c:v>
                </c:pt>
                <c:pt idx="696" formatCode="General">
                  <c:v>324.79000000000002</c:v>
                </c:pt>
                <c:pt idx="697" formatCode="General">
                  <c:v>324.8</c:v>
                </c:pt>
                <c:pt idx="698" formatCode="General">
                  <c:v>324.45</c:v>
                </c:pt>
                <c:pt idx="699" formatCode="General">
                  <c:v>322.97000000000003</c:v>
                </c:pt>
                <c:pt idx="700" formatCode="General">
                  <c:v>323.22000000000003</c:v>
                </c:pt>
                <c:pt idx="701" formatCode="General">
                  <c:v>322.83</c:v>
                </c:pt>
                <c:pt idx="702" formatCode="General">
                  <c:v>321.89</c:v>
                </c:pt>
                <c:pt idx="703" formatCode="General">
                  <c:v>321.33999999999997</c:v>
                </c:pt>
                <c:pt idx="704" formatCode="General">
                  <c:v>324.19</c:v>
                </c:pt>
                <c:pt idx="705" formatCode="General">
                  <c:v>321.63</c:v>
                </c:pt>
                <c:pt idx="706" formatCode="General">
                  <c:v>322.12</c:v>
                </c:pt>
                <c:pt idx="707" formatCode="General">
                  <c:v>322.32</c:v>
                </c:pt>
                <c:pt idx="708" formatCode="General">
                  <c:v>321.39999999999998</c:v>
                </c:pt>
                <c:pt idx="709" formatCode="General">
                  <c:v>321.79000000000002</c:v>
                </c:pt>
                <c:pt idx="710" formatCode="General">
                  <c:v>321.70999999999998</c:v>
                </c:pt>
                <c:pt idx="711" formatCode="General">
                  <c:v>322.08999999999997</c:v>
                </c:pt>
                <c:pt idx="712" formatCode="General">
                  <c:v>322.67</c:v>
                </c:pt>
                <c:pt idx="713" formatCode="General">
                  <c:v>322.32</c:v>
                </c:pt>
                <c:pt idx="714" formatCode="General">
                  <c:v>322.02999999999997</c:v>
                </c:pt>
                <c:pt idx="715" formatCode="General">
                  <c:v>321</c:v>
                </c:pt>
                <c:pt idx="716" formatCode="General">
                  <c:v>320.56</c:v>
                </c:pt>
                <c:pt idx="717" formatCode="General">
                  <c:v>320.52</c:v>
                </c:pt>
                <c:pt idx="718" formatCode="General">
                  <c:v>320.01</c:v>
                </c:pt>
                <c:pt idx="719" formatCode="General">
                  <c:v>318.68</c:v>
                </c:pt>
                <c:pt idx="720" formatCode="General">
                  <c:v>318.41000000000003</c:v>
                </c:pt>
                <c:pt idx="721" formatCode="General">
                  <c:v>317.7</c:v>
                </c:pt>
                <c:pt idx="722" formatCode="General">
                  <c:v>317.44</c:v>
                </c:pt>
                <c:pt idx="723" formatCode="General">
                  <c:v>316.87</c:v>
                </c:pt>
                <c:pt idx="724" formatCode="General">
                  <c:v>316.06</c:v>
                </c:pt>
                <c:pt idx="725" formatCode="General">
                  <c:v>313.87</c:v>
                </c:pt>
                <c:pt idx="726" formatCode="General">
                  <c:v>311.54000000000002</c:v>
                </c:pt>
                <c:pt idx="727" formatCode="General">
                  <c:v>309.20999999999998</c:v>
                </c:pt>
                <c:pt idx="728" formatCode="General">
                  <c:v>307.77999999999997</c:v>
                </c:pt>
                <c:pt idx="729" formatCode="General">
                  <c:v>305.77999999999997</c:v>
                </c:pt>
                <c:pt idx="730" formatCode="General">
                  <c:v>305.45999999999998</c:v>
                </c:pt>
                <c:pt idx="731" formatCode="General">
                  <c:v>305.41000000000003</c:v>
                </c:pt>
                <c:pt idx="732" formatCode="General">
                  <c:v>310.08999999999997</c:v>
                </c:pt>
                <c:pt idx="733" formatCode="General">
                  <c:v>313.55</c:v>
                </c:pt>
                <c:pt idx="734" formatCode="General">
                  <c:v>317.16000000000003</c:v>
                </c:pt>
                <c:pt idx="735" formatCode="General">
                  <c:v>319.81</c:v>
                </c:pt>
                <c:pt idx="736" formatCode="General">
                  <c:v>323.24</c:v>
                </c:pt>
                <c:pt idx="737" formatCode="General">
                  <c:v>326.33999999999997</c:v>
                </c:pt>
                <c:pt idx="738" formatCode="General">
                  <c:v>328.05</c:v>
                </c:pt>
                <c:pt idx="739" formatCode="General">
                  <c:v>328.68</c:v>
                </c:pt>
                <c:pt idx="740" formatCode="General">
                  <c:v>327.56</c:v>
                </c:pt>
                <c:pt idx="741" formatCode="General">
                  <c:v>327.43</c:v>
                </c:pt>
                <c:pt idx="742" formatCode="General">
                  <c:v>327.92</c:v>
                </c:pt>
                <c:pt idx="743" formatCode="General">
                  <c:v>326.74</c:v>
                </c:pt>
                <c:pt idx="744" formatCode="General">
                  <c:v>325.70999999999998</c:v>
                </c:pt>
                <c:pt idx="745" formatCode="General">
                  <c:v>325.54000000000002</c:v>
                </c:pt>
                <c:pt idx="746" formatCode="General">
                  <c:v>325.77</c:v>
                </c:pt>
                <c:pt idx="747" formatCode="General">
                  <c:v>325.56</c:v>
                </c:pt>
                <c:pt idx="748" formatCode="General">
                  <c:v>326.60000000000002</c:v>
                </c:pt>
                <c:pt idx="749" formatCode="General">
                  <c:v>327.35000000000002</c:v>
                </c:pt>
                <c:pt idx="750" formatCode="General">
                  <c:v>329.02</c:v>
                </c:pt>
                <c:pt idx="751" formatCode="General">
                  <c:v>330.84</c:v>
                </c:pt>
                <c:pt idx="752" formatCode="General">
                  <c:v>333.28</c:v>
                </c:pt>
                <c:pt idx="753" formatCode="General">
                  <c:v>335.84</c:v>
                </c:pt>
                <c:pt idx="754" formatCode="General">
                  <c:v>338.18</c:v>
                </c:pt>
                <c:pt idx="755" formatCode="General">
                  <c:v>341.86</c:v>
                </c:pt>
                <c:pt idx="756" formatCode="General">
                  <c:v>347.16</c:v>
                </c:pt>
                <c:pt idx="757" formatCode="General">
                  <c:v>351.32</c:v>
                </c:pt>
                <c:pt idx="758" formatCode="General">
                  <c:v>353.46</c:v>
                </c:pt>
                <c:pt idx="759" formatCode="General">
                  <c:v>354</c:v>
                </c:pt>
                <c:pt idx="760" formatCode="General">
                  <c:v>357.7</c:v>
                </c:pt>
                <c:pt idx="761" formatCode="General">
                  <c:v>359.92</c:v>
                </c:pt>
                <c:pt idx="762" formatCode="General">
                  <c:v>361.09</c:v>
                </c:pt>
                <c:pt idx="763" formatCode="General">
                  <c:v>363.6</c:v>
                </c:pt>
                <c:pt idx="764" formatCode="General">
                  <c:v>363.77</c:v>
                </c:pt>
                <c:pt idx="765" formatCode="General">
                  <c:v>362.96</c:v>
                </c:pt>
                <c:pt idx="766" formatCode="General">
                  <c:v>365.73</c:v>
                </c:pt>
                <c:pt idx="767" formatCode="General">
                  <c:v>367.97</c:v>
                </c:pt>
                <c:pt idx="768" formatCode="General">
                  <c:v>368.3</c:v>
                </c:pt>
                <c:pt idx="769" formatCode="General">
                  <c:v>364.43</c:v>
                </c:pt>
                <c:pt idx="770" formatCode="General">
                  <c:v>364.28</c:v>
                </c:pt>
                <c:pt idx="771" formatCode="General">
                  <c:v>364.16</c:v>
                </c:pt>
                <c:pt idx="772" formatCode="General">
                  <c:v>365.59</c:v>
                </c:pt>
                <c:pt idx="773" formatCode="General">
                  <c:v>367.76</c:v>
                </c:pt>
                <c:pt idx="774" formatCode="General">
                  <c:v>368.32</c:v>
                </c:pt>
                <c:pt idx="775" formatCode="General">
                  <c:v>368.9</c:v>
                </c:pt>
                <c:pt idx="776" formatCode="General">
                  <c:v>369.42</c:v>
                </c:pt>
                <c:pt idx="777" formatCode="General">
                  <c:v>369.21</c:v>
                </c:pt>
                <c:pt idx="778" formatCode="General">
                  <c:v>367.87</c:v>
                </c:pt>
                <c:pt idx="779" formatCode="General">
                  <c:v>367.77</c:v>
                </c:pt>
                <c:pt idx="780" formatCode="General">
                  <c:v>366.9</c:v>
                </c:pt>
                <c:pt idx="781" formatCode="General">
                  <c:v>368.49</c:v>
                </c:pt>
                <c:pt idx="782" formatCode="General">
                  <c:v>367.85</c:v>
                </c:pt>
                <c:pt idx="783" formatCode="General">
                  <c:v>366.06</c:v>
                </c:pt>
                <c:pt idx="784" formatCode="General">
                  <c:v>366.44</c:v>
                </c:pt>
                <c:pt idx="785" formatCode="General">
                  <c:v>361.98</c:v>
                </c:pt>
                <c:pt idx="786" formatCode="General">
                  <c:v>360.93</c:v>
                </c:pt>
                <c:pt idx="787" formatCode="General">
                  <c:v>361.13</c:v>
                </c:pt>
                <c:pt idx="788" formatCode="General">
                  <c:v>361.84</c:v>
                </c:pt>
                <c:pt idx="789" formatCode="General">
                  <c:v>363.38</c:v>
                </c:pt>
                <c:pt idx="790" formatCode="General">
                  <c:v>364</c:v>
                </c:pt>
                <c:pt idx="791" formatCode="General">
                  <c:v>366.24</c:v>
                </c:pt>
                <c:pt idx="792" formatCode="General">
                  <c:v>368.76</c:v>
                </c:pt>
                <c:pt idx="793" formatCode="General">
                  <c:v>371.89</c:v>
                </c:pt>
                <c:pt idx="794" formatCode="General">
                  <c:v>372.19</c:v>
                </c:pt>
                <c:pt idx="795" formatCode="General">
                  <c:v>378.8</c:v>
                </c:pt>
                <c:pt idx="796" formatCode="General">
                  <c:v>379.72</c:v>
                </c:pt>
                <c:pt idx="797" formatCode="General">
                  <c:v>382.52</c:v>
                </c:pt>
                <c:pt idx="798" formatCode="General">
                  <c:v>385.49</c:v>
                </c:pt>
                <c:pt idx="799" formatCode="General">
                  <c:v>385.35</c:v>
                </c:pt>
                <c:pt idx="800" formatCode="General">
                  <c:v>384.03</c:v>
                </c:pt>
                <c:pt idx="801" formatCode="General">
                  <c:v>385.52</c:v>
                </c:pt>
                <c:pt idx="802" formatCode="General">
                  <c:v>389.31</c:v>
                </c:pt>
                <c:pt idx="803" formatCode="General">
                  <c:v>389.9</c:v>
                </c:pt>
                <c:pt idx="804" formatCode="General">
                  <c:v>391.5</c:v>
                </c:pt>
                <c:pt idx="805" formatCode="General">
                  <c:v>391.25</c:v>
                </c:pt>
                <c:pt idx="806" formatCode="General">
                  <c:v>394.79</c:v>
                </c:pt>
                <c:pt idx="807" formatCode="General">
                  <c:v>394.04</c:v>
                </c:pt>
                <c:pt idx="808" formatCode="General">
                  <c:v>393.68</c:v>
                </c:pt>
                <c:pt idx="809" formatCode="General">
                  <c:v>389.2</c:v>
                </c:pt>
                <c:pt idx="810" formatCode="General">
                  <c:v>386.1</c:v>
                </c:pt>
                <c:pt idx="811" formatCode="General">
                  <c:v>385.56</c:v>
                </c:pt>
                <c:pt idx="812" formatCode="General">
                  <c:v>385.12</c:v>
                </c:pt>
                <c:pt idx="813" formatCode="General">
                  <c:v>384.84</c:v>
                </c:pt>
                <c:pt idx="814" formatCode="General">
                  <c:v>383.52</c:v>
                </c:pt>
                <c:pt idx="815" formatCode="General">
                  <c:v>380.95</c:v>
                </c:pt>
                <c:pt idx="816" formatCode="General">
                  <c:v>379.6</c:v>
                </c:pt>
                <c:pt idx="817" formatCode="General">
                  <c:v>379.22</c:v>
                </c:pt>
                <c:pt idx="818" formatCode="General">
                  <c:v>378.45</c:v>
                </c:pt>
                <c:pt idx="819" formatCode="General">
                  <c:v>379.22</c:v>
                </c:pt>
                <c:pt idx="820" formatCode="General">
                  <c:v>377.19</c:v>
                </c:pt>
                <c:pt idx="821" formatCode="General">
                  <c:v>377.68</c:v>
                </c:pt>
                <c:pt idx="822" formatCode="General">
                  <c:v>383.79</c:v>
                </c:pt>
                <c:pt idx="823" formatCode="General">
                  <c:v>388.61</c:v>
                </c:pt>
                <c:pt idx="824" formatCode="General">
                  <c:v>388.94</c:v>
                </c:pt>
                <c:pt idx="825" formatCode="General">
                  <c:v>390.89</c:v>
                </c:pt>
                <c:pt idx="826" formatCode="General">
                  <c:v>390.2</c:v>
                </c:pt>
                <c:pt idx="827" formatCode="General">
                  <c:v>387.72</c:v>
                </c:pt>
                <c:pt idx="828" formatCode="General">
                  <c:v>385.97</c:v>
                </c:pt>
                <c:pt idx="829" formatCode="General">
                  <c:v>382.32</c:v>
                </c:pt>
                <c:pt idx="830" formatCode="General">
                  <c:v>381.47</c:v>
                </c:pt>
                <c:pt idx="831" formatCode="General">
                  <c:v>380.27</c:v>
                </c:pt>
                <c:pt idx="832" formatCode="General">
                  <c:v>380.56</c:v>
                </c:pt>
                <c:pt idx="833" formatCode="General">
                  <c:v>380.83</c:v>
                </c:pt>
                <c:pt idx="834" formatCode="General">
                  <c:v>381.86</c:v>
                </c:pt>
                <c:pt idx="835" formatCode="General">
                  <c:v>380.97</c:v>
                </c:pt>
                <c:pt idx="836" formatCode="General">
                  <c:v>380.46</c:v>
                </c:pt>
                <c:pt idx="837" formatCode="General">
                  <c:v>379.24</c:v>
                </c:pt>
                <c:pt idx="838" formatCode="General">
                  <c:v>379.28</c:v>
                </c:pt>
                <c:pt idx="839" formatCode="General">
                  <c:v>379.42</c:v>
                </c:pt>
                <c:pt idx="840" formatCode="General">
                  <c:v>379.68</c:v>
                </c:pt>
                <c:pt idx="841" formatCode="General">
                  <c:v>376.31</c:v>
                </c:pt>
                <c:pt idx="842" formatCode="General">
                  <c:v>374.49</c:v>
                </c:pt>
                <c:pt idx="843" formatCode="General">
                  <c:v>370.4</c:v>
                </c:pt>
                <c:pt idx="844" formatCode="General">
                  <c:v>367.66</c:v>
                </c:pt>
                <c:pt idx="845" formatCode="General">
                  <c:v>365.92</c:v>
                </c:pt>
                <c:pt idx="846" formatCode="General">
                  <c:v>364.26</c:v>
                </c:pt>
                <c:pt idx="847" formatCode="General">
                  <c:v>363.85</c:v>
                </c:pt>
                <c:pt idx="848" formatCode="General">
                  <c:v>363.34</c:v>
                </c:pt>
                <c:pt idx="849" formatCode="General">
                  <c:v>362.9</c:v>
                </c:pt>
                <c:pt idx="850" formatCode="General">
                  <c:v>364.44</c:v>
                </c:pt>
                <c:pt idx="851" formatCode="General">
                  <c:v>365.47</c:v>
                </c:pt>
                <c:pt idx="852" formatCode="General">
                  <c:v>366.26</c:v>
                </c:pt>
                <c:pt idx="853" formatCode="General">
                  <c:v>367.31</c:v>
                </c:pt>
                <c:pt idx="854" formatCode="General">
                  <c:v>368.02</c:v>
                </c:pt>
                <c:pt idx="855" formatCode="General">
                  <c:v>369.21</c:v>
                </c:pt>
                <c:pt idx="856" formatCode="General">
                  <c:v>369.67</c:v>
                </c:pt>
                <c:pt idx="857" formatCode="General">
                  <c:v>370.38</c:v>
                </c:pt>
                <c:pt idx="858" formatCode="General">
                  <c:v>371.18</c:v>
                </c:pt>
                <c:pt idx="859" formatCode="General">
                  <c:v>374</c:v>
                </c:pt>
                <c:pt idx="860" formatCode="General">
                  <c:v>375.65</c:v>
                </c:pt>
                <c:pt idx="861" formatCode="General">
                  <c:v>378.3</c:v>
                </c:pt>
                <c:pt idx="862" formatCode="General">
                  <c:v>378.88</c:v>
                </c:pt>
                <c:pt idx="863" formatCode="General">
                  <c:v>379.59</c:v>
                </c:pt>
                <c:pt idx="864" formatCode="General">
                  <c:v>383.3</c:v>
                </c:pt>
                <c:pt idx="865" formatCode="General">
                  <c:v>386.39</c:v>
                </c:pt>
                <c:pt idx="866" formatCode="General">
                  <c:v>388.59</c:v>
                </c:pt>
                <c:pt idx="867" formatCode="General">
                  <c:v>392.84</c:v>
                </c:pt>
                <c:pt idx="868" formatCode="General">
                  <c:v>396.21</c:v>
                </c:pt>
                <c:pt idx="869" formatCode="General">
                  <c:v>398.85</c:v>
                </c:pt>
                <c:pt idx="870" formatCode="General">
                  <c:v>402.85</c:v>
                </c:pt>
                <c:pt idx="871" formatCode="General">
                  <c:v>403.71</c:v>
                </c:pt>
                <c:pt idx="872" formatCode="General">
                  <c:v>405.14</c:v>
                </c:pt>
                <c:pt idx="873" formatCode="General">
                  <c:v>408.19</c:v>
                </c:pt>
                <c:pt idx="874" formatCode="General">
                  <c:v>411.01</c:v>
                </c:pt>
                <c:pt idx="875" formatCode="General">
                  <c:v>411.16</c:v>
                </c:pt>
                <c:pt idx="876" formatCode="General">
                  <c:v>412.73</c:v>
                </c:pt>
                <c:pt idx="877" formatCode="General">
                  <c:v>410.98</c:v>
                </c:pt>
                <c:pt idx="878" formatCode="General">
                  <c:v>406.57</c:v>
                </c:pt>
                <c:pt idx="879" formatCode="General">
                  <c:v>403.21</c:v>
                </c:pt>
                <c:pt idx="880" formatCode="General">
                  <c:v>400.37</c:v>
                </c:pt>
                <c:pt idx="881" formatCode="General">
                  <c:v>398.65</c:v>
                </c:pt>
                <c:pt idx="882" formatCode="General">
                  <c:v>396.35</c:v>
                </c:pt>
                <c:pt idx="883" formatCode="General">
                  <c:v>395.91</c:v>
                </c:pt>
                <c:pt idx="884" formatCode="General">
                  <c:v>396.48</c:v>
                </c:pt>
                <c:pt idx="885" formatCode="General">
                  <c:v>395.83</c:v>
                </c:pt>
                <c:pt idx="886" formatCode="General">
                  <c:v>396.17</c:v>
                </c:pt>
                <c:pt idx="887" formatCode="General">
                  <c:v>396.04</c:v>
                </c:pt>
                <c:pt idx="888" formatCode="General">
                  <c:v>397.77</c:v>
                </c:pt>
                <c:pt idx="889" formatCode="General">
                  <c:v>398.51</c:v>
                </c:pt>
                <c:pt idx="890" formatCode="General">
                  <c:v>397.42</c:v>
                </c:pt>
                <c:pt idx="891" formatCode="General">
                  <c:v>393.91</c:v>
                </c:pt>
                <c:pt idx="892" formatCode="General">
                  <c:v>392.85</c:v>
                </c:pt>
                <c:pt idx="893" formatCode="General">
                  <c:v>392.81</c:v>
                </c:pt>
                <c:pt idx="894" formatCode="General">
                  <c:v>392.85</c:v>
                </c:pt>
                <c:pt idx="895" formatCode="General">
                  <c:v>392.37</c:v>
                </c:pt>
                <c:pt idx="896" formatCode="General">
                  <c:v>392.9</c:v>
                </c:pt>
                <c:pt idx="897" formatCode="General">
                  <c:v>393.74</c:v>
                </c:pt>
                <c:pt idx="898" formatCode="General">
                  <c:v>397.17</c:v>
                </c:pt>
                <c:pt idx="899" formatCode="General">
                  <c:v>399</c:v>
                </c:pt>
                <c:pt idx="900" formatCode="General">
                  <c:v>401.15</c:v>
                </c:pt>
                <c:pt idx="901" formatCode="General">
                  <c:v>399.57</c:v>
                </c:pt>
                <c:pt idx="902" formatCode="General">
                  <c:v>397.92</c:v>
                </c:pt>
                <c:pt idx="903" formatCode="General">
                  <c:v>397.33</c:v>
                </c:pt>
                <c:pt idx="904" formatCode="General">
                  <c:v>396.17</c:v>
                </c:pt>
                <c:pt idx="905" formatCode="General">
                  <c:v>395.71</c:v>
                </c:pt>
                <c:pt idx="906" formatCode="General">
                  <c:v>394.56</c:v>
                </c:pt>
                <c:pt idx="907" formatCode="General">
                  <c:v>392.93</c:v>
                </c:pt>
                <c:pt idx="908" formatCode="General">
                  <c:v>393.61</c:v>
                </c:pt>
                <c:pt idx="909" formatCode="General">
                  <c:v>393.58</c:v>
                </c:pt>
                <c:pt idx="910" formatCode="General">
                  <c:v>393.79</c:v>
                </c:pt>
                <c:pt idx="911" formatCode="General">
                  <c:v>392.03</c:v>
                </c:pt>
                <c:pt idx="912" formatCode="General">
                  <c:v>391.26</c:v>
                </c:pt>
                <c:pt idx="913" formatCode="General">
                  <c:v>391.5</c:v>
                </c:pt>
                <c:pt idx="914" formatCode="General">
                  <c:v>390.38</c:v>
                </c:pt>
                <c:pt idx="915" formatCode="General">
                  <c:v>390.43</c:v>
                </c:pt>
                <c:pt idx="916" formatCode="General">
                  <c:v>390.72</c:v>
                </c:pt>
                <c:pt idx="917" formatCode="General">
                  <c:v>390.72</c:v>
                </c:pt>
                <c:pt idx="918" formatCode="General">
                  <c:v>391.12</c:v>
                </c:pt>
                <c:pt idx="919" formatCode="General">
                  <c:v>391.21</c:v>
                </c:pt>
                <c:pt idx="920" formatCode="General">
                  <c:v>391.16</c:v>
                </c:pt>
                <c:pt idx="921" formatCode="General">
                  <c:v>391.16</c:v>
                </c:pt>
                <c:pt idx="922" formatCode="General">
                  <c:v>391.64</c:v>
                </c:pt>
                <c:pt idx="923" formatCode="General">
                  <c:v>392.18</c:v>
                </c:pt>
                <c:pt idx="924" formatCode="General">
                  <c:v>391.83</c:v>
                </c:pt>
                <c:pt idx="925" formatCode="General">
                  <c:v>392.99</c:v>
                </c:pt>
                <c:pt idx="926" formatCode="General">
                  <c:v>393.98</c:v>
                </c:pt>
                <c:pt idx="927" formatCode="General">
                  <c:v>397.27</c:v>
                </c:pt>
                <c:pt idx="928" formatCode="General">
                  <c:v>400.24</c:v>
                </c:pt>
                <c:pt idx="929" formatCode="General">
                  <c:v>401.43</c:v>
                </c:pt>
                <c:pt idx="930" formatCode="General">
                  <c:v>402.26</c:v>
                </c:pt>
                <c:pt idx="931" formatCode="General">
                  <c:v>403.24</c:v>
                </c:pt>
                <c:pt idx="932" formatCode="General">
                  <c:v>403.2</c:v>
                </c:pt>
                <c:pt idx="933" formatCode="General">
                  <c:v>403.33</c:v>
                </c:pt>
                <c:pt idx="934" formatCode="General">
                  <c:v>403.87</c:v>
                </c:pt>
                <c:pt idx="935" formatCode="General">
                  <c:v>404.11</c:v>
                </c:pt>
                <c:pt idx="936" formatCode="General">
                  <c:v>404.97</c:v>
                </c:pt>
                <c:pt idx="937" formatCode="General">
                  <c:v>406.45</c:v>
                </c:pt>
                <c:pt idx="938" formatCode="General">
                  <c:v>409.95</c:v>
                </c:pt>
                <c:pt idx="939" formatCode="General">
                  <c:v>409.42</c:v>
                </c:pt>
                <c:pt idx="940" formatCode="General">
                  <c:v>412.41</c:v>
                </c:pt>
                <c:pt idx="941" formatCode="General">
                  <c:v>414.79</c:v>
                </c:pt>
                <c:pt idx="942" formatCode="General">
                  <c:v>415.68</c:v>
                </c:pt>
                <c:pt idx="943" formatCode="General">
                  <c:v>414.54</c:v>
                </c:pt>
                <c:pt idx="944" formatCode="General">
                  <c:v>412.78</c:v>
                </c:pt>
                <c:pt idx="945" formatCode="General">
                  <c:v>412.6</c:v>
                </c:pt>
                <c:pt idx="946" formatCode="General">
                  <c:v>412.44</c:v>
                </c:pt>
                <c:pt idx="947" formatCode="General">
                  <c:v>413.39</c:v>
                </c:pt>
                <c:pt idx="948" formatCode="General">
                  <c:v>414.2</c:v>
                </c:pt>
                <c:pt idx="949" formatCode="General">
                  <c:v>415.09</c:v>
                </c:pt>
                <c:pt idx="950" formatCode="General">
                  <c:v>415.79</c:v>
                </c:pt>
                <c:pt idx="951" formatCode="General">
                  <c:v>413.45</c:v>
                </c:pt>
                <c:pt idx="952" formatCode="General">
                  <c:v>413.01</c:v>
                </c:pt>
                <c:pt idx="953" formatCode="General">
                  <c:v>413.79</c:v>
                </c:pt>
                <c:pt idx="954" formatCode="General">
                  <c:v>415.88</c:v>
                </c:pt>
                <c:pt idx="955" formatCode="General">
                  <c:v>416.76</c:v>
                </c:pt>
                <c:pt idx="956" formatCode="General">
                  <c:v>417.1</c:v>
                </c:pt>
                <c:pt idx="957" formatCode="General">
                  <c:v>417.78</c:v>
                </c:pt>
                <c:pt idx="958" formatCode="General">
                  <c:v>415.43</c:v>
                </c:pt>
                <c:pt idx="959" formatCode="General">
                  <c:v>416.76</c:v>
                </c:pt>
                <c:pt idx="960" formatCode="General">
                  <c:v>418.88</c:v>
                </c:pt>
                <c:pt idx="961" formatCode="General">
                  <c:v>419.58</c:v>
                </c:pt>
                <c:pt idx="962" formatCode="General">
                  <c:v>419.89</c:v>
                </c:pt>
                <c:pt idx="963" formatCode="General">
                  <c:v>420.05</c:v>
                </c:pt>
                <c:pt idx="964" formatCode="General">
                  <c:v>420.39</c:v>
                </c:pt>
                <c:pt idx="965" formatCode="General">
                  <c:v>419.79</c:v>
                </c:pt>
                <c:pt idx="966" formatCode="General">
                  <c:v>421.67</c:v>
                </c:pt>
                <c:pt idx="967" formatCode="General">
                  <c:v>423.09</c:v>
                </c:pt>
                <c:pt idx="968" formatCode="General">
                  <c:v>423.77</c:v>
                </c:pt>
                <c:pt idx="969" formatCode="General">
                  <c:v>425.39</c:v>
                </c:pt>
                <c:pt idx="970" formatCode="General">
                  <c:v>427.01</c:v>
                </c:pt>
                <c:pt idx="971" formatCode="General">
                  <c:v>429.05</c:v>
                </c:pt>
                <c:pt idx="972" formatCode="General">
                  <c:v>432.47</c:v>
                </c:pt>
                <c:pt idx="973" formatCode="General">
                  <c:v>431.82</c:v>
                </c:pt>
                <c:pt idx="974" formatCode="General">
                  <c:v>432.09</c:v>
                </c:pt>
                <c:pt idx="975" formatCode="General">
                  <c:v>437.82</c:v>
                </c:pt>
                <c:pt idx="976" formatCode="General">
                  <c:v>438.42415734638098</c:v>
                </c:pt>
                <c:pt idx="977" formatCode="General">
                  <c:v>437.91882152773826</c:v>
                </c:pt>
                <c:pt idx="978" formatCode="General">
                  <c:v>438.17</c:v>
                </c:pt>
                <c:pt idx="979" formatCode="General">
                  <c:v>439.55</c:v>
                </c:pt>
                <c:pt idx="980" formatCode="General">
                  <c:v>439.69</c:v>
                </c:pt>
                <c:pt idx="981" formatCode="General">
                  <c:v>441</c:v>
                </c:pt>
                <c:pt idx="982" formatCode="General">
                  <c:v>443.73</c:v>
                </c:pt>
                <c:pt idx="983" formatCode="General">
                  <c:v>444.23</c:v>
                </c:pt>
                <c:pt idx="984" formatCode="General">
                  <c:v>445.92</c:v>
                </c:pt>
                <c:pt idx="985" formatCode="General">
                  <c:v>445.86</c:v>
                </c:pt>
                <c:pt idx="986" formatCode="General">
                  <c:v>444.9</c:v>
                </c:pt>
                <c:pt idx="987" formatCode="General">
                  <c:v>444.86</c:v>
                </c:pt>
                <c:pt idx="988" formatCode="General">
                  <c:v>448.07</c:v>
                </c:pt>
                <c:pt idx="989" formatCode="General">
                  <c:v>452</c:v>
                </c:pt>
                <c:pt idx="990" formatCode="General">
                  <c:v>452.68</c:v>
                </c:pt>
                <c:pt idx="991" formatCode="General">
                  <c:v>454.29</c:v>
                </c:pt>
                <c:pt idx="992" formatCode="General">
                  <c:v>451.99</c:v>
                </c:pt>
                <c:pt idx="993" formatCode="General">
                  <c:v>452.52</c:v>
                </c:pt>
                <c:pt idx="994" formatCode="General">
                  <c:v>454.1</c:v>
                </c:pt>
                <c:pt idx="995" formatCode="General">
                  <c:v>455.08</c:v>
                </c:pt>
                <c:pt idx="996" formatCode="General">
                  <c:v>454.37</c:v>
                </c:pt>
                <c:pt idx="997" formatCode="General">
                  <c:v>452.82</c:v>
                </c:pt>
                <c:pt idx="998" formatCode="General">
                  <c:v>453.7</c:v>
                </c:pt>
                <c:pt idx="999" formatCode="General">
                  <c:v>452</c:v>
                </c:pt>
                <c:pt idx="1000" formatCode="General">
                  <c:v>451.98</c:v>
                </c:pt>
                <c:pt idx="1001" formatCode="General">
                  <c:v>452.75</c:v>
                </c:pt>
                <c:pt idx="1002" formatCode="General">
                  <c:v>453.64</c:v>
                </c:pt>
                <c:pt idx="1003" formatCode="General">
                  <c:v>453.27</c:v>
                </c:pt>
                <c:pt idx="1004" formatCode="General">
                  <c:v>452.92</c:v>
                </c:pt>
                <c:pt idx="1005" formatCode="General">
                  <c:v>454.25</c:v>
                </c:pt>
                <c:pt idx="1006" formatCode="General">
                  <c:v>455.46</c:v>
                </c:pt>
                <c:pt idx="1007" formatCode="General">
                  <c:v>455.9</c:v>
                </c:pt>
                <c:pt idx="1008" formatCode="General">
                  <c:v>455.84</c:v>
                </c:pt>
                <c:pt idx="1009" formatCode="General">
                  <c:v>456.55</c:v>
                </c:pt>
                <c:pt idx="1010" formatCode="General">
                  <c:v>456.09</c:v>
                </c:pt>
                <c:pt idx="1011" formatCode="General">
                  <c:v>456.03</c:v>
                </c:pt>
                <c:pt idx="1012" formatCode="General">
                  <c:v>456.26</c:v>
                </c:pt>
                <c:pt idx="1013" formatCode="General">
                  <c:v>456.19</c:v>
                </c:pt>
                <c:pt idx="1014" formatCode="General">
                  <c:v>455.61</c:v>
                </c:pt>
                <c:pt idx="1015" formatCode="General">
                  <c:v>455.84</c:v>
                </c:pt>
                <c:pt idx="1016" formatCode="General">
                  <c:v>456.21</c:v>
                </c:pt>
                <c:pt idx="1017" formatCode="General">
                  <c:v>456.28</c:v>
                </c:pt>
                <c:pt idx="1018" formatCode="General">
                  <c:v>452.47</c:v>
                </c:pt>
                <c:pt idx="1019" formatCode="General">
                  <c:v>451.55</c:v>
                </c:pt>
                <c:pt idx="1020" formatCode="General">
                  <c:v>451.89</c:v>
                </c:pt>
                <c:pt idx="1021" formatCode="General">
                  <c:v>452</c:v>
                </c:pt>
                <c:pt idx="1022" formatCode="General">
                  <c:v>451.36</c:v>
                </c:pt>
                <c:pt idx="1023" formatCode="General">
                  <c:v>452.14</c:v>
                </c:pt>
                <c:pt idx="1024" formatCode="General">
                  <c:v>452.68</c:v>
                </c:pt>
                <c:pt idx="1025" formatCode="General">
                  <c:v>454.26</c:v>
                </c:pt>
                <c:pt idx="1026" formatCode="General">
                  <c:v>455.29</c:v>
                </c:pt>
                <c:pt idx="1027" formatCode="General">
                  <c:v>456.23</c:v>
                </c:pt>
                <c:pt idx="1028" formatCode="General">
                  <c:v>455.39</c:v>
                </c:pt>
                <c:pt idx="1029" formatCode="General">
                  <c:v>456.05</c:v>
                </c:pt>
                <c:pt idx="1030" formatCode="General">
                  <c:v>456.7</c:v>
                </c:pt>
                <c:pt idx="1031" formatCode="General">
                  <c:v>456.34</c:v>
                </c:pt>
                <c:pt idx="1032" formatCode="General">
                  <c:v>457.87</c:v>
                </c:pt>
                <c:pt idx="1033" formatCode="General">
                  <c:v>458.41</c:v>
                </c:pt>
                <c:pt idx="1034" formatCode="General">
                  <c:v>459.81</c:v>
                </c:pt>
                <c:pt idx="1035" formatCode="General">
                  <c:v>461.58</c:v>
                </c:pt>
                <c:pt idx="1036" formatCode="General">
                  <c:v>461.3</c:v>
                </c:pt>
                <c:pt idx="1037" formatCode="General">
                  <c:v>464.04</c:v>
                </c:pt>
                <c:pt idx="1038" formatCode="General">
                  <c:v>467.15</c:v>
                </c:pt>
                <c:pt idx="1039" formatCode="General">
                  <c:v>465.93</c:v>
                </c:pt>
                <c:pt idx="1040" formatCode="General">
                  <c:v>465.14</c:v>
                </c:pt>
                <c:pt idx="1041" formatCode="General">
                  <c:v>472.34</c:v>
                </c:pt>
                <c:pt idx="1042" formatCode="General">
                  <c:v>478.99</c:v>
                </c:pt>
                <c:pt idx="1043" formatCode="General">
                  <c:v>481.3</c:v>
                </c:pt>
                <c:pt idx="1044" formatCode="General">
                  <c:v>485.82</c:v>
                </c:pt>
                <c:pt idx="1045" formatCode="General">
                  <c:v>485.22</c:v>
                </c:pt>
                <c:pt idx="1046" formatCode="General">
                  <c:v>487.68</c:v>
                </c:pt>
                <c:pt idx="1047" formatCode="General">
                  <c:v>486.29</c:v>
                </c:pt>
                <c:pt idx="1048" formatCode="General">
                  <c:v>485.66</c:v>
                </c:pt>
                <c:pt idx="1049" formatCode="General">
                  <c:v>487.31</c:v>
                </c:pt>
                <c:pt idx="1050" formatCode="General">
                  <c:v>488.75</c:v>
                </c:pt>
                <c:pt idx="1051" formatCode="General">
                  <c:v>490.72</c:v>
                </c:pt>
                <c:pt idx="1052" formatCode="General">
                  <c:v>491.21</c:v>
                </c:pt>
                <c:pt idx="1053" formatCode="General">
                  <c:v>494.87</c:v>
                </c:pt>
                <c:pt idx="1054" formatCode="General">
                  <c:v>495.65</c:v>
                </c:pt>
                <c:pt idx="1055" formatCode="General">
                  <c:v>498.06</c:v>
                </c:pt>
                <c:pt idx="1056" formatCode="General">
                  <c:v>501.58</c:v>
                </c:pt>
                <c:pt idx="1057" formatCode="General">
                  <c:v>503.5</c:v>
                </c:pt>
                <c:pt idx="1058" formatCode="General">
                  <c:v>504.3</c:v>
                </c:pt>
                <c:pt idx="1059" formatCode="General">
                  <c:v>511.58</c:v>
                </c:pt>
                <c:pt idx="1060" formatCode="General">
                  <c:v>516.89</c:v>
                </c:pt>
                <c:pt idx="1061" formatCode="General">
                  <c:v>526.37</c:v>
                </c:pt>
                <c:pt idx="1062" formatCode="General">
                  <c:v>534.35</c:v>
                </c:pt>
                <c:pt idx="1063" formatCode="General">
                  <c:v>537.30999999999995</c:v>
                </c:pt>
                <c:pt idx="1064" formatCode="General">
                  <c:v>535.78</c:v>
                </c:pt>
                <c:pt idx="1065" formatCode="General">
                  <c:v>527.79999999999995</c:v>
                </c:pt>
                <c:pt idx="1066" formatCode="General">
                  <c:v>521.57000000000005</c:v>
                </c:pt>
                <c:pt idx="1067" formatCode="General">
                  <c:v>512.72</c:v>
                </c:pt>
                <c:pt idx="1068" formatCode="General">
                  <c:v>512.1</c:v>
                </c:pt>
                <c:pt idx="1069" formatCode="General">
                  <c:v>512.54</c:v>
                </c:pt>
                <c:pt idx="1070" formatCode="General">
                  <c:v>513.70000000000005</c:v>
                </c:pt>
                <c:pt idx="1071" formatCode="General">
                  <c:v>515.20000000000005</c:v>
                </c:pt>
                <c:pt idx="1072" formatCode="General">
                  <c:v>514.73</c:v>
                </c:pt>
                <c:pt idx="1073" formatCode="General">
                  <c:v>512.02</c:v>
                </c:pt>
                <c:pt idx="1074" formatCode="General">
                  <c:v>512.25</c:v>
                </c:pt>
                <c:pt idx="1075" formatCode="General">
                  <c:v>512.73</c:v>
                </c:pt>
                <c:pt idx="1076" formatCode="General">
                  <c:v>512.65</c:v>
                </c:pt>
                <c:pt idx="1077" formatCode="General">
                  <c:v>514.32000000000005</c:v>
                </c:pt>
                <c:pt idx="1078" formatCode="General">
                  <c:v>512.88</c:v>
                </c:pt>
                <c:pt idx="1079" formatCode="General">
                  <c:v>512.96</c:v>
                </c:pt>
                <c:pt idx="1080" formatCode="General">
                  <c:v>514.41</c:v>
                </c:pt>
                <c:pt idx="1081" formatCode="General">
                  <c:v>513.6</c:v>
                </c:pt>
                <c:pt idx="1082" formatCode="General">
                  <c:v>512.72</c:v>
                </c:pt>
                <c:pt idx="1083" formatCode="General">
                  <c:v>504.37</c:v>
                </c:pt>
                <c:pt idx="1084" formatCode="General">
                  <c:v>504.19</c:v>
                </c:pt>
                <c:pt idx="1085" formatCode="General">
                  <c:v>502.26</c:v>
                </c:pt>
                <c:pt idx="1086" formatCode="General">
                  <c:v>502.17</c:v>
                </c:pt>
                <c:pt idx="1087" formatCode="General">
                  <c:v>503.75</c:v>
                </c:pt>
                <c:pt idx="1088" formatCode="General">
                  <c:v>503.12</c:v>
                </c:pt>
                <c:pt idx="1089" formatCode="General">
                  <c:v>502.02</c:v>
                </c:pt>
                <c:pt idx="1090" formatCode="General">
                  <c:v>499.38</c:v>
                </c:pt>
                <c:pt idx="1091" formatCode="General">
                  <c:v>494.82</c:v>
                </c:pt>
                <c:pt idx="1092" formatCode="General">
                  <c:v>489.05</c:v>
                </c:pt>
                <c:pt idx="1093" formatCode="General">
                  <c:v>485.56</c:v>
                </c:pt>
                <c:pt idx="1094" formatCode="General">
                  <c:v>477.34</c:v>
                </c:pt>
                <c:pt idx="1095" formatCode="General">
                  <c:v>472.94</c:v>
                </c:pt>
                <c:pt idx="1096" formatCode="General">
                  <c:v>471.23</c:v>
                </c:pt>
                <c:pt idx="1097" formatCode="General">
                  <c:v>468.41</c:v>
                </c:pt>
                <c:pt idx="1098" formatCode="General">
                  <c:v>467.17</c:v>
                </c:pt>
                <c:pt idx="1099" formatCode="General">
                  <c:v>466.55</c:v>
                </c:pt>
                <c:pt idx="1100" formatCode="General">
                  <c:v>464.6</c:v>
                </c:pt>
                <c:pt idx="1101" formatCode="General">
                  <c:v>461.72</c:v>
                </c:pt>
                <c:pt idx="1102" formatCode="General">
                  <c:v>460.55</c:v>
                </c:pt>
                <c:pt idx="1103" formatCode="General">
                  <c:v>460.92</c:v>
                </c:pt>
                <c:pt idx="1104" formatCode="General">
                  <c:v>461.25</c:v>
                </c:pt>
                <c:pt idx="1105" formatCode="General">
                  <c:v>457.69</c:v>
                </c:pt>
                <c:pt idx="1106" formatCode="General">
                  <c:v>455.9</c:v>
                </c:pt>
                <c:pt idx="1107" formatCode="General">
                  <c:v>452.82</c:v>
                </c:pt>
                <c:pt idx="1108" formatCode="General">
                  <c:v>447.94</c:v>
                </c:pt>
                <c:pt idx="1109" formatCode="General">
                  <c:v>438.99</c:v>
                </c:pt>
                <c:pt idx="1110" formatCode="General">
                  <c:v>430.07</c:v>
                </c:pt>
                <c:pt idx="1111" formatCode="General">
                  <c:v>424.78</c:v>
                </c:pt>
                <c:pt idx="1112" formatCode="General">
                  <c:v>422.49</c:v>
                </c:pt>
                <c:pt idx="1113" formatCode="General">
                  <c:v>431.66</c:v>
                </c:pt>
                <c:pt idx="1114" formatCode="General">
                  <c:v>432.35</c:v>
                </c:pt>
                <c:pt idx="1115" formatCode="General">
                  <c:v>444.54</c:v>
                </c:pt>
                <c:pt idx="1116" formatCode="General">
                  <c:v>461.84</c:v>
                </c:pt>
                <c:pt idx="1117" formatCode="General">
                  <c:v>462.67</c:v>
                </c:pt>
                <c:pt idx="1118" formatCode="General">
                  <c:v>458.91</c:v>
                </c:pt>
                <c:pt idx="1119" formatCode="General">
                  <c:v>453.93</c:v>
                </c:pt>
                <c:pt idx="1120" formatCode="General">
                  <c:v>454.49</c:v>
                </c:pt>
                <c:pt idx="1121" formatCode="General">
                  <c:v>452.61</c:v>
                </c:pt>
                <c:pt idx="1122" formatCode="General">
                  <c:v>450.24</c:v>
                </c:pt>
                <c:pt idx="1123" formatCode="General">
                  <c:v>449.83</c:v>
                </c:pt>
                <c:pt idx="1124" formatCode="General">
                  <c:v>450.96</c:v>
                </c:pt>
                <c:pt idx="1125" formatCode="General">
                  <c:v>452.17</c:v>
                </c:pt>
                <c:pt idx="1126" formatCode="General">
                  <c:v>454.53</c:v>
                </c:pt>
                <c:pt idx="1127" formatCode="General">
                  <c:v>457.1</c:v>
                </c:pt>
                <c:pt idx="1128" formatCode="General">
                  <c:v>456.77</c:v>
                </c:pt>
                <c:pt idx="1129" formatCode="General">
                  <c:v>458.24</c:v>
                </c:pt>
                <c:pt idx="1130" formatCode="General">
                  <c:v>459.32</c:v>
                </c:pt>
                <c:pt idx="1131" formatCode="General">
                  <c:v>458.79</c:v>
                </c:pt>
                <c:pt idx="1132" formatCode="General">
                  <c:v>458.08</c:v>
                </c:pt>
                <c:pt idx="1133" formatCode="General">
                  <c:v>457.94</c:v>
                </c:pt>
                <c:pt idx="1134" formatCode="General">
                  <c:v>457.34</c:v>
                </c:pt>
                <c:pt idx="1135" formatCode="General">
                  <c:v>456.69</c:v>
                </c:pt>
                <c:pt idx="1136" formatCode="General">
                  <c:v>457.55</c:v>
                </c:pt>
                <c:pt idx="1137" formatCode="General">
                  <c:v>456.12</c:v>
                </c:pt>
                <c:pt idx="1138" formatCode="General">
                  <c:v>455.18</c:v>
                </c:pt>
                <c:pt idx="1139" formatCode="General">
                  <c:v>456.01</c:v>
                </c:pt>
                <c:pt idx="1140" formatCode="General">
                  <c:v>456.19</c:v>
                </c:pt>
                <c:pt idx="1141" formatCode="General">
                  <c:v>457.23</c:v>
                </c:pt>
                <c:pt idx="1142" formatCode="General">
                  <c:v>456.13</c:v>
                </c:pt>
                <c:pt idx="1143" formatCode="General">
                  <c:v>454.28</c:v>
                </c:pt>
                <c:pt idx="1144" formatCode="General">
                  <c:v>453.72</c:v>
                </c:pt>
                <c:pt idx="1145" formatCode="General">
                  <c:v>453.97</c:v>
                </c:pt>
                <c:pt idx="1146" formatCode="General">
                  <c:v>453.91</c:v>
                </c:pt>
                <c:pt idx="1147" formatCode="General">
                  <c:v>454.18</c:v>
                </c:pt>
                <c:pt idx="1148" formatCode="General">
                  <c:v>456.3</c:v>
                </c:pt>
                <c:pt idx="1149" formatCode="General">
                  <c:v>458.13</c:v>
                </c:pt>
                <c:pt idx="1150" formatCode="General">
                  <c:v>459.61</c:v>
                </c:pt>
                <c:pt idx="1151" formatCode="General">
                  <c:v>459.77</c:v>
                </c:pt>
                <c:pt idx="1152" formatCode="General">
                  <c:v>460.64</c:v>
                </c:pt>
                <c:pt idx="1153" formatCode="General">
                  <c:v>461.65</c:v>
                </c:pt>
                <c:pt idx="1154" formatCode="General">
                  <c:v>463.75</c:v>
                </c:pt>
                <c:pt idx="1155" formatCode="General">
                  <c:v>463.81</c:v>
                </c:pt>
                <c:pt idx="1156" formatCode="General">
                  <c:v>465.63</c:v>
                </c:pt>
                <c:pt idx="1157" formatCode="General">
                  <c:v>464.64</c:v>
                </c:pt>
                <c:pt idx="1158" formatCode="General">
                  <c:v>462.53</c:v>
                </c:pt>
                <c:pt idx="1159" formatCode="General">
                  <c:v>460.4</c:v>
                </c:pt>
                <c:pt idx="1160" formatCode="General">
                  <c:v>460.52</c:v>
                </c:pt>
                <c:pt idx="1161" formatCode="General">
                  <c:v>460.41</c:v>
                </c:pt>
                <c:pt idx="1162" formatCode="General">
                  <c:v>460.93</c:v>
                </c:pt>
                <c:pt idx="1163" formatCode="General">
                  <c:v>461.05</c:v>
                </c:pt>
                <c:pt idx="1164" formatCode="General">
                  <c:v>460.34</c:v>
                </c:pt>
                <c:pt idx="1165" formatCode="General">
                  <c:v>460.61</c:v>
                </c:pt>
                <c:pt idx="1166" formatCode="General">
                  <c:v>464.33</c:v>
                </c:pt>
                <c:pt idx="1167" formatCode="General">
                  <c:v>465.6</c:v>
                </c:pt>
                <c:pt idx="1168" formatCode="General">
                  <c:v>466.13</c:v>
                </c:pt>
                <c:pt idx="1169" formatCode="General">
                  <c:v>464.74</c:v>
                </c:pt>
                <c:pt idx="1170" formatCode="General">
                  <c:v>464.89</c:v>
                </c:pt>
                <c:pt idx="1171" formatCode="General">
                  <c:v>466.12</c:v>
                </c:pt>
                <c:pt idx="1172" formatCode="General">
                  <c:v>466.67</c:v>
                </c:pt>
                <c:pt idx="1173" formatCode="General">
                  <c:v>465.97</c:v>
                </c:pt>
                <c:pt idx="1174" formatCode="General">
                  <c:v>465.38</c:v>
                </c:pt>
                <c:pt idx="1175" formatCode="General">
                  <c:v>465.25</c:v>
                </c:pt>
                <c:pt idx="1176" formatCode="General">
                  <c:v>461.09</c:v>
                </c:pt>
                <c:pt idx="1177" formatCode="General">
                  <c:v>459.63</c:v>
                </c:pt>
                <c:pt idx="1178" formatCode="General">
                  <c:v>457.59</c:v>
                </c:pt>
                <c:pt idx="1179" formatCode="General">
                  <c:v>455.71</c:v>
                </c:pt>
                <c:pt idx="1180" formatCode="General">
                  <c:v>454.84</c:v>
                </c:pt>
                <c:pt idx="1181" formatCode="General">
                  <c:v>454</c:v>
                </c:pt>
                <c:pt idx="1182" formatCode="General">
                  <c:v>452.42</c:v>
                </c:pt>
                <c:pt idx="1183" formatCode="General">
                  <c:v>450.42</c:v>
                </c:pt>
                <c:pt idx="1184" formatCode="General">
                  <c:v>450.01</c:v>
                </c:pt>
                <c:pt idx="1185" formatCode="General">
                  <c:v>450.24</c:v>
                </c:pt>
                <c:pt idx="1186" formatCode="General">
                  <c:v>448.53</c:v>
                </c:pt>
                <c:pt idx="1187" formatCode="General">
                  <c:v>448.36</c:v>
                </c:pt>
                <c:pt idx="1188" formatCode="General">
                  <c:v>448.19</c:v>
                </c:pt>
                <c:pt idx="1189" formatCode="General">
                  <c:v>448.39</c:v>
                </c:pt>
                <c:pt idx="1190" formatCode="General">
                  <c:v>447.54</c:v>
                </c:pt>
                <c:pt idx="1191" formatCode="General">
                  <c:v>447.01</c:v>
                </c:pt>
                <c:pt idx="1192" formatCode="General">
                  <c:v>446.43</c:v>
                </c:pt>
                <c:pt idx="1193" formatCode="General">
                  <c:v>445.96</c:v>
                </c:pt>
                <c:pt idx="1194" formatCode="General">
                  <c:v>445.15</c:v>
                </c:pt>
                <c:pt idx="1195" formatCode="General">
                  <c:v>445.6</c:v>
                </c:pt>
                <c:pt idx="1196" formatCode="General">
                  <c:v>443.95</c:v>
                </c:pt>
                <c:pt idx="1197" formatCode="General">
                  <c:v>443.22</c:v>
                </c:pt>
                <c:pt idx="1198" formatCode="General">
                  <c:v>443.4</c:v>
                </c:pt>
                <c:pt idx="1199" formatCode="General">
                  <c:v>443.63</c:v>
                </c:pt>
                <c:pt idx="1200" formatCode="General">
                  <c:v>442.99</c:v>
                </c:pt>
                <c:pt idx="1201" formatCode="General">
                  <c:v>441.92</c:v>
                </c:pt>
                <c:pt idx="1202" formatCode="General">
                  <c:v>440.2</c:v>
                </c:pt>
                <c:pt idx="1203" formatCode="General">
                  <c:v>437.01</c:v>
                </c:pt>
                <c:pt idx="1204" formatCode="General">
                  <c:v>438.1</c:v>
                </c:pt>
                <c:pt idx="1205" formatCode="General">
                  <c:v>436.88</c:v>
                </c:pt>
                <c:pt idx="1206" formatCode="General">
                  <c:v>435.74</c:v>
                </c:pt>
                <c:pt idx="1207" formatCode="General">
                  <c:v>433.99</c:v>
                </c:pt>
                <c:pt idx="1208" formatCode="General">
                  <c:v>433.36</c:v>
                </c:pt>
                <c:pt idx="1209" formatCode="General">
                  <c:v>431.79</c:v>
                </c:pt>
                <c:pt idx="1210" formatCode="General">
                  <c:v>427.33</c:v>
                </c:pt>
                <c:pt idx="1211" formatCode="General">
                  <c:v>422.75</c:v>
                </c:pt>
                <c:pt idx="1212" formatCode="General">
                  <c:v>416.33</c:v>
                </c:pt>
                <c:pt idx="1213" formatCode="General">
                  <c:v>413.28</c:v>
                </c:pt>
                <c:pt idx="1214" formatCode="General">
                  <c:v>411.88</c:v>
                </c:pt>
                <c:pt idx="1215" formatCode="General">
                  <c:v>417.06</c:v>
                </c:pt>
                <c:pt idx="1216" formatCode="General">
                  <c:v>421.09</c:v>
                </c:pt>
                <c:pt idx="1217" formatCode="General">
                  <c:v>423.24</c:v>
                </c:pt>
                <c:pt idx="1218" formatCode="General">
                  <c:v>427.05</c:v>
                </c:pt>
                <c:pt idx="1219" formatCode="General">
                  <c:v>427.58</c:v>
                </c:pt>
                <c:pt idx="1220" formatCode="General">
                  <c:v>427.04</c:v>
                </c:pt>
                <c:pt idx="1221" formatCode="General">
                  <c:v>427.3</c:v>
                </c:pt>
                <c:pt idx="1222" formatCode="General">
                  <c:v>427.43</c:v>
                </c:pt>
                <c:pt idx="1223" formatCode="General">
                  <c:v>428.81</c:v>
                </c:pt>
                <c:pt idx="1224" formatCode="General">
                  <c:v>428.94</c:v>
                </c:pt>
                <c:pt idx="1225" formatCode="General">
                  <c:v>428.22</c:v>
                </c:pt>
                <c:pt idx="1226" formatCode="General">
                  <c:v>428.42</c:v>
                </c:pt>
                <c:pt idx="1227" formatCode="General">
                  <c:v>425.93</c:v>
                </c:pt>
                <c:pt idx="1228" formatCode="General">
                  <c:v>424.67</c:v>
                </c:pt>
                <c:pt idx="1229" formatCode="General">
                  <c:v>423.55</c:v>
                </c:pt>
                <c:pt idx="1230" formatCode="General">
                  <c:v>420.75</c:v>
                </c:pt>
                <c:pt idx="1231" formatCode="General">
                  <c:v>419.47</c:v>
                </c:pt>
                <c:pt idx="1232" formatCode="General">
                  <c:v>418.19</c:v>
                </c:pt>
                <c:pt idx="1233" formatCode="General">
                  <c:v>416.14</c:v>
                </c:pt>
                <c:pt idx="1234" formatCode="General">
                  <c:v>414.89</c:v>
                </c:pt>
                <c:pt idx="1235" formatCode="General">
                  <c:v>411.64</c:v>
                </c:pt>
                <c:pt idx="1236" formatCode="General">
                  <c:v>410.3</c:v>
                </c:pt>
                <c:pt idx="1237" formatCode="General">
                  <c:v>408.33</c:v>
                </c:pt>
                <c:pt idx="1238" formatCode="General">
                  <c:v>406.4</c:v>
                </c:pt>
                <c:pt idx="1239" formatCode="General">
                  <c:v>403.9</c:v>
                </c:pt>
                <c:pt idx="1240" formatCode="General">
                  <c:v>404.11</c:v>
                </c:pt>
                <c:pt idx="1241" formatCode="General">
                  <c:v>404.02</c:v>
                </c:pt>
                <c:pt idx="1242" formatCode="General">
                  <c:v>402.55</c:v>
                </c:pt>
                <c:pt idx="1243" formatCode="General">
                  <c:v>403.63</c:v>
                </c:pt>
                <c:pt idx="1244" formatCode="General">
                  <c:v>403.57</c:v>
                </c:pt>
                <c:pt idx="1245" formatCode="General">
                  <c:v>402.85</c:v>
                </c:pt>
                <c:pt idx="1246" formatCode="General">
                  <c:v>402.5</c:v>
                </c:pt>
                <c:pt idx="1247" formatCode="General">
                  <c:v>402.03</c:v>
                </c:pt>
                <c:pt idx="1248" formatCode="General">
                  <c:v>403.37</c:v>
                </c:pt>
                <c:pt idx="1249" formatCode="General">
                  <c:v>401.22</c:v>
                </c:pt>
                <c:pt idx="1250" formatCode="General">
                  <c:v>399.78</c:v>
                </c:pt>
                <c:pt idx="1251" formatCode="General">
                  <c:v>399.95</c:v>
                </c:pt>
                <c:pt idx="1252" formatCode="General">
                  <c:v>400.15</c:v>
                </c:pt>
                <c:pt idx="1253" formatCode="General">
                  <c:v>399.77</c:v>
                </c:pt>
                <c:pt idx="1254" formatCode="General">
                  <c:v>398.66</c:v>
                </c:pt>
                <c:pt idx="1255" formatCode="General">
                  <c:v>399.08</c:v>
                </c:pt>
                <c:pt idx="1256" formatCode="General">
                  <c:v>400.66</c:v>
                </c:pt>
                <c:pt idx="1257" formatCode="General">
                  <c:v>398.51</c:v>
                </c:pt>
                <c:pt idx="1258" formatCode="General">
                  <c:v>399.01</c:v>
                </c:pt>
                <c:pt idx="1259" formatCode="General">
                  <c:v>398.92</c:v>
                </c:pt>
                <c:pt idx="1260" formatCode="General">
                  <c:v>399.52</c:v>
                </c:pt>
                <c:pt idx="1261" formatCode="General">
                  <c:v>399.24</c:v>
                </c:pt>
                <c:pt idx="1262" formatCode="General">
                  <c:v>400.26</c:v>
                </c:pt>
                <c:pt idx="1263" formatCode="General">
                  <c:v>401.92</c:v>
                </c:pt>
                <c:pt idx="1264" formatCode="General">
                  <c:v>404.44</c:v>
                </c:pt>
                <c:pt idx="1265" formatCode="General">
                  <c:v>404.34</c:v>
                </c:pt>
                <c:pt idx="1266" formatCode="General">
                  <c:v>404.87</c:v>
                </c:pt>
                <c:pt idx="1267" formatCode="General">
                  <c:v>401.86</c:v>
                </c:pt>
                <c:pt idx="1268" formatCode="General">
                  <c:v>401.52</c:v>
                </c:pt>
                <c:pt idx="1269" formatCode="General">
                  <c:v>401.82</c:v>
                </c:pt>
                <c:pt idx="1270" formatCode="General">
                  <c:v>401.77</c:v>
                </c:pt>
                <c:pt idx="1271" formatCode="General">
                  <c:v>401.53</c:v>
                </c:pt>
                <c:pt idx="1272" formatCode="General">
                  <c:v>402.48</c:v>
                </c:pt>
                <c:pt idx="1273" formatCode="General">
                  <c:v>402.63</c:v>
                </c:pt>
                <c:pt idx="1274" formatCode="General">
                  <c:v>402.89</c:v>
                </c:pt>
                <c:pt idx="1275" formatCode="General">
                  <c:v>402.12</c:v>
                </c:pt>
                <c:pt idx="1276" formatCode="General">
                  <c:v>401.68</c:v>
                </c:pt>
                <c:pt idx="1277" formatCode="General">
                  <c:v>404.9</c:v>
                </c:pt>
                <c:pt idx="1278" formatCode="General">
                  <c:v>405.97</c:v>
                </c:pt>
                <c:pt idx="1279" formatCode="General">
                  <c:v>409.51</c:v>
                </c:pt>
                <c:pt idx="1280" formatCode="General">
                  <c:v>413.36</c:v>
                </c:pt>
                <c:pt idx="1281" formatCode="General">
                  <c:v>416.63</c:v>
                </c:pt>
                <c:pt idx="1282" formatCode="General">
                  <c:v>418.87</c:v>
                </c:pt>
                <c:pt idx="1283" formatCode="General">
                  <c:v>420.2</c:v>
                </c:pt>
                <c:pt idx="1284" formatCode="General">
                  <c:v>420.91</c:v>
                </c:pt>
                <c:pt idx="1285" formatCode="General">
                  <c:v>423.2</c:v>
                </c:pt>
                <c:pt idx="1286" formatCode="General">
                  <c:v>422.58</c:v>
                </c:pt>
                <c:pt idx="1287" formatCode="General">
                  <c:v>420.65</c:v>
                </c:pt>
                <c:pt idx="1288" formatCode="General">
                  <c:v>418.85</c:v>
                </c:pt>
                <c:pt idx="1289" formatCode="General">
                  <c:v>414.56</c:v>
                </c:pt>
                <c:pt idx="1290" formatCode="General">
                  <c:v>413.04</c:v>
                </c:pt>
                <c:pt idx="1291" formatCode="General">
                  <c:v>412.44</c:v>
                </c:pt>
                <c:pt idx="1292" formatCode="General">
                  <c:v>409.26</c:v>
                </c:pt>
                <c:pt idx="1293" formatCode="General">
                  <c:v>409.03</c:v>
                </c:pt>
                <c:pt idx="1294" formatCode="General">
                  <c:v>408.98</c:v>
                </c:pt>
                <c:pt idx="1295" formatCode="General">
                  <c:v>407.99</c:v>
                </c:pt>
                <c:pt idx="1296" formatCode="General">
                  <c:v>408.53</c:v>
                </c:pt>
                <c:pt idx="1297" formatCode="General">
                  <c:v>409.01</c:v>
                </c:pt>
                <c:pt idx="1298" formatCode="General">
                  <c:v>409.41</c:v>
                </c:pt>
                <c:pt idx="1299" formatCode="General">
                  <c:v>408.5</c:v>
                </c:pt>
                <c:pt idx="1300" formatCode="General">
                  <c:v>408.18843266556206</c:v>
                </c:pt>
                <c:pt idx="1301" formatCode="General">
                  <c:v>406.81277975548846</c:v>
                </c:pt>
                <c:pt idx="1302" formatCode="General">
                  <c:v>406.08086968670671</c:v>
                </c:pt>
                <c:pt idx="1303" formatCode="General">
                  <c:v>404.31286098996651</c:v>
                </c:pt>
                <c:pt idx="1304" formatCode="General">
                  <c:v>403.12894587632258</c:v>
                </c:pt>
                <c:pt idx="1305" formatCode="General">
                  <c:v>400.04245200210863</c:v>
                </c:pt>
                <c:pt idx="1306" formatCode="General">
                  <c:v>399.58579102999624</c:v>
                </c:pt>
                <c:pt idx="1307" formatCode="General">
                  <c:v>396.22320898682551</c:v>
                </c:pt>
                <c:pt idx="1308" formatCode="General">
                  <c:v>396.45584527471078</c:v>
                </c:pt>
                <c:pt idx="1309" formatCode="General">
                  <c:v>395.08284462528212</c:v>
                </c:pt>
                <c:pt idx="1310" formatCode="General">
                  <c:v>396.88</c:v>
                </c:pt>
                <c:pt idx="1311" formatCode="General">
                  <c:v>397.61</c:v>
                </c:pt>
                <c:pt idx="1312" formatCode="General">
                  <c:v>397.49</c:v>
                </c:pt>
                <c:pt idx="1313" formatCode="General">
                  <c:v>395.7</c:v>
                </c:pt>
                <c:pt idx="1314" formatCode="General">
                  <c:v>395</c:v>
                </c:pt>
                <c:pt idx="1315" formatCode="General">
                  <c:v>393</c:v>
                </c:pt>
                <c:pt idx="1316" formatCode="General">
                  <c:v>391.99</c:v>
                </c:pt>
                <c:pt idx="1317" formatCode="General">
                  <c:v>391.47</c:v>
                </c:pt>
                <c:pt idx="1318" formatCode="General">
                  <c:v>391.1</c:v>
                </c:pt>
                <c:pt idx="1319" formatCode="General">
                  <c:v>390.18</c:v>
                </c:pt>
                <c:pt idx="1320" formatCode="General">
                  <c:v>390.1</c:v>
                </c:pt>
                <c:pt idx="1321" formatCode="General">
                  <c:v>391.02</c:v>
                </c:pt>
                <c:pt idx="1322" formatCode="General">
                  <c:v>391.34</c:v>
                </c:pt>
                <c:pt idx="1323" formatCode="General">
                  <c:v>393.38</c:v>
                </c:pt>
                <c:pt idx="1324" formatCode="General">
                  <c:v>394.4</c:v>
                </c:pt>
                <c:pt idx="1325" formatCode="General">
                  <c:v>395.48</c:v>
                </c:pt>
                <c:pt idx="1326" formatCode="General">
                  <c:v>397.85</c:v>
                </c:pt>
                <c:pt idx="1327" formatCode="General">
                  <c:v>399.68</c:v>
                </c:pt>
                <c:pt idx="1328" formatCode="General">
                  <c:v>401.5</c:v>
                </c:pt>
                <c:pt idx="1329" formatCode="General">
                  <c:v>402.21</c:v>
                </c:pt>
                <c:pt idx="1330" formatCode="General">
                  <c:v>402.33</c:v>
                </c:pt>
                <c:pt idx="1331" formatCode="General">
                  <c:v>403.34</c:v>
                </c:pt>
                <c:pt idx="1332" formatCode="General">
                  <c:v>402.92</c:v>
                </c:pt>
                <c:pt idx="1333" formatCode="General">
                  <c:v>403.24</c:v>
                </c:pt>
                <c:pt idx="1334" formatCode="General">
                  <c:v>404.71</c:v>
                </c:pt>
                <c:pt idx="1335" formatCode="General">
                  <c:v>405.9</c:v>
                </c:pt>
                <c:pt idx="1336" formatCode="General">
                  <c:v>406.26</c:v>
                </c:pt>
                <c:pt idx="1337" formatCode="General">
                  <c:v>407.06</c:v>
                </c:pt>
                <c:pt idx="1338" formatCode="General">
                  <c:v>407.79</c:v>
                </c:pt>
                <c:pt idx="1339" formatCode="General">
                  <c:v>410.09</c:v>
                </c:pt>
                <c:pt idx="1340" formatCode="General">
                  <c:v>410.21</c:v>
                </c:pt>
                <c:pt idx="1341" formatCode="General">
                  <c:v>410.38</c:v>
                </c:pt>
                <c:pt idx="1342" formatCode="General">
                  <c:v>409.06</c:v>
                </c:pt>
                <c:pt idx="1343" formatCode="General">
                  <c:v>408.58</c:v>
                </c:pt>
                <c:pt idx="1344" formatCode="General">
                  <c:v>406.89</c:v>
                </c:pt>
                <c:pt idx="1345" formatCode="General">
                  <c:v>407.08</c:v>
                </c:pt>
                <c:pt idx="1346" formatCode="General">
                  <c:v>407.61</c:v>
                </c:pt>
                <c:pt idx="1347" formatCode="General">
                  <c:v>407.82</c:v>
                </c:pt>
                <c:pt idx="1348" formatCode="General">
                  <c:v>406</c:v>
                </c:pt>
                <c:pt idx="1349" formatCode="General">
                  <c:v>403.36</c:v>
                </c:pt>
                <c:pt idx="1350" formatCode="General">
                  <c:v>403.69</c:v>
                </c:pt>
                <c:pt idx="1351" formatCode="General">
                  <c:v>403.45</c:v>
                </c:pt>
                <c:pt idx="1352" formatCode="General">
                  <c:v>402.17</c:v>
                </c:pt>
                <c:pt idx="1353" formatCode="General">
                  <c:v>402.51</c:v>
                </c:pt>
                <c:pt idx="1354" formatCode="General">
                  <c:v>403.51</c:v>
                </c:pt>
                <c:pt idx="1355" formatCode="General">
                  <c:v>404.59</c:v>
                </c:pt>
                <c:pt idx="1356" formatCode="General">
                  <c:v>404.98</c:v>
                </c:pt>
                <c:pt idx="1357" formatCode="General">
                  <c:v>406.05</c:v>
                </c:pt>
                <c:pt idx="1358" formatCode="General">
                  <c:v>406.6</c:v>
                </c:pt>
                <c:pt idx="1359" formatCode="General">
                  <c:v>406.1</c:v>
                </c:pt>
                <c:pt idx="1360" formatCode="General">
                  <c:v>407.69</c:v>
                </c:pt>
                <c:pt idx="1361" formatCode="General">
                  <c:v>406.6</c:v>
                </c:pt>
                <c:pt idx="1362" formatCode="General">
                  <c:v>407.79</c:v>
                </c:pt>
                <c:pt idx="1363" formatCode="General">
                  <c:v>407.65</c:v>
                </c:pt>
                <c:pt idx="1364" formatCode="General">
                  <c:v>408.47</c:v>
                </c:pt>
                <c:pt idx="1365" formatCode="General">
                  <c:v>411.95</c:v>
                </c:pt>
                <c:pt idx="1366" formatCode="General">
                  <c:v>410.72</c:v>
                </c:pt>
                <c:pt idx="1367" formatCode="General">
                  <c:v>410.15</c:v>
                </c:pt>
                <c:pt idx="1368" formatCode="General">
                  <c:v>410.25</c:v>
                </c:pt>
                <c:pt idx="1369" formatCode="General">
                  <c:v>410.88</c:v>
                </c:pt>
                <c:pt idx="1370" formatCode="General">
                  <c:v>410.26</c:v>
                </c:pt>
                <c:pt idx="1371" formatCode="General">
                  <c:v>409.61</c:v>
                </c:pt>
                <c:pt idx="1372" formatCode="General">
                  <c:v>409.23</c:v>
                </c:pt>
                <c:pt idx="1373" formatCode="General">
                  <c:v>407.32</c:v>
                </c:pt>
                <c:pt idx="1374" formatCode="General">
                  <c:v>406.24</c:v>
                </c:pt>
                <c:pt idx="1375" formatCode="General">
                  <c:v>406.83</c:v>
                </c:pt>
                <c:pt idx="1376" formatCode="General">
                  <c:v>408.08</c:v>
                </c:pt>
                <c:pt idx="1377" formatCode="General">
                  <c:v>410.88</c:v>
                </c:pt>
                <c:pt idx="1378" formatCode="General">
                  <c:v>412.16</c:v>
                </c:pt>
                <c:pt idx="1379" formatCode="General">
                  <c:v>408.39</c:v>
                </c:pt>
                <c:pt idx="1380" formatCode="General">
                  <c:v>408.47</c:v>
                </c:pt>
                <c:pt idx="1381" formatCode="General">
                  <c:v>408.95</c:v>
                </c:pt>
                <c:pt idx="1382" formatCode="General">
                  <c:v>407.21</c:v>
                </c:pt>
                <c:pt idx="1383" formatCode="General">
                  <c:v>407.06</c:v>
                </c:pt>
                <c:pt idx="1384" formatCode="General">
                  <c:v>406.91</c:v>
                </c:pt>
                <c:pt idx="1385" formatCode="General">
                  <c:v>407.75</c:v>
                </c:pt>
                <c:pt idx="1386" formatCode="General">
                  <c:v>407.89</c:v>
                </c:pt>
                <c:pt idx="1387" formatCode="General">
                  <c:v>408.62</c:v>
                </c:pt>
                <c:pt idx="1388" formatCode="General">
                  <c:v>411</c:v>
                </c:pt>
                <c:pt idx="1389" formatCode="General">
                  <c:v>410.66</c:v>
                </c:pt>
                <c:pt idx="1390" formatCode="General">
                  <c:v>410.2</c:v>
                </c:pt>
                <c:pt idx="1391" formatCode="General">
                  <c:v>411.35</c:v>
                </c:pt>
                <c:pt idx="1392" formatCode="General">
                  <c:v>411.21</c:v>
                </c:pt>
                <c:pt idx="1393" formatCode="General">
                  <c:v>413.28</c:v>
                </c:pt>
                <c:pt idx="1394" formatCode="General">
                  <c:v>416.3</c:v>
                </c:pt>
                <c:pt idx="1395" formatCode="General">
                  <c:v>416.41</c:v>
                </c:pt>
                <c:pt idx="1396" formatCode="General">
                  <c:v>417.39</c:v>
                </c:pt>
                <c:pt idx="1397" formatCode="General">
                  <c:v>417.61</c:v>
                </c:pt>
                <c:pt idx="1398" formatCode="General">
                  <c:v>418.01</c:v>
                </c:pt>
                <c:pt idx="1399" formatCode="General">
                  <c:v>419.74</c:v>
                </c:pt>
                <c:pt idx="1400" formatCode="General">
                  <c:v>420.37</c:v>
                </c:pt>
                <c:pt idx="1401" formatCode="General">
                  <c:v>421.89</c:v>
                </c:pt>
                <c:pt idx="1402" formatCode="General">
                  <c:v>423.22</c:v>
                </c:pt>
                <c:pt idx="1403" formatCode="General">
                  <c:v>424</c:v>
                </c:pt>
                <c:pt idx="1404" formatCode="General">
                  <c:v>424.73</c:v>
                </c:pt>
                <c:pt idx="1405" formatCode="General">
                  <c:v>426.5</c:v>
                </c:pt>
                <c:pt idx="1406" formatCode="General">
                  <c:v>428.89</c:v>
                </c:pt>
                <c:pt idx="1407" formatCode="General">
                  <c:v>433.42</c:v>
                </c:pt>
                <c:pt idx="1408" formatCode="General">
                  <c:v>437.25</c:v>
                </c:pt>
                <c:pt idx="1409" formatCode="General">
                  <c:v>436.26</c:v>
                </c:pt>
                <c:pt idx="1410" formatCode="General">
                  <c:v>435.63</c:v>
                </c:pt>
                <c:pt idx="1411" formatCode="General">
                  <c:v>435.76</c:v>
                </c:pt>
                <c:pt idx="1412" formatCode="General">
                  <c:v>435.01</c:v>
                </c:pt>
                <c:pt idx="1413" formatCode="General">
                  <c:v>433.81</c:v>
                </c:pt>
                <c:pt idx="1414" formatCode="General">
                  <c:v>436.23</c:v>
                </c:pt>
                <c:pt idx="1415" formatCode="General">
                  <c:v>437.16</c:v>
                </c:pt>
                <c:pt idx="1416" formatCode="General">
                  <c:v>437.36</c:v>
                </c:pt>
                <c:pt idx="1417" formatCode="General">
                  <c:v>435.69</c:v>
                </c:pt>
                <c:pt idx="1418" formatCode="General">
                  <c:v>434.86</c:v>
                </c:pt>
                <c:pt idx="1419" formatCode="General">
                  <c:v>435.8</c:v>
                </c:pt>
                <c:pt idx="1420" formatCode="General">
                  <c:v>436.25</c:v>
                </c:pt>
                <c:pt idx="1421" formatCode="General">
                  <c:v>436.92</c:v>
                </c:pt>
                <c:pt idx="1422" formatCode="General">
                  <c:v>436.86</c:v>
                </c:pt>
                <c:pt idx="1423" formatCode="General">
                  <c:v>438.31</c:v>
                </c:pt>
                <c:pt idx="1424" formatCode="General">
                  <c:v>438.12</c:v>
                </c:pt>
                <c:pt idx="1425" formatCode="General">
                  <c:v>438.56</c:v>
                </c:pt>
                <c:pt idx="1426" formatCode="General">
                  <c:v>440.19</c:v>
                </c:pt>
                <c:pt idx="1427" formatCode="General">
                  <c:v>438.86</c:v>
                </c:pt>
                <c:pt idx="1428" formatCode="General">
                  <c:v>438.62</c:v>
                </c:pt>
                <c:pt idx="1429" formatCode="General">
                  <c:v>437.31</c:v>
                </c:pt>
                <c:pt idx="1430" formatCode="General">
                  <c:v>436.36</c:v>
                </c:pt>
                <c:pt idx="1431" formatCode="General">
                  <c:v>436.84</c:v>
                </c:pt>
                <c:pt idx="1432" formatCode="General">
                  <c:v>437.02</c:v>
                </c:pt>
                <c:pt idx="1433" formatCode="General">
                  <c:v>437.2</c:v>
                </c:pt>
                <c:pt idx="1434" formatCode="General">
                  <c:v>436.53</c:v>
                </c:pt>
                <c:pt idx="1435" formatCode="General">
                  <c:v>435.6</c:v>
                </c:pt>
                <c:pt idx="1436" formatCode="General">
                  <c:v>435.26</c:v>
                </c:pt>
                <c:pt idx="1437" formatCode="General">
                  <c:v>435.71</c:v>
                </c:pt>
                <c:pt idx="1438" formatCode="General">
                  <c:v>435.34</c:v>
                </c:pt>
                <c:pt idx="1439" formatCode="General">
                  <c:v>434.96</c:v>
                </c:pt>
                <c:pt idx="1440" formatCode="General">
                  <c:v>434.94</c:v>
                </c:pt>
                <c:pt idx="1441" formatCode="General">
                  <c:v>434.69</c:v>
                </c:pt>
                <c:pt idx="1442" formatCode="General">
                  <c:v>435.25</c:v>
                </c:pt>
                <c:pt idx="1443" formatCode="General">
                  <c:v>435.68</c:v>
                </c:pt>
                <c:pt idx="1444" formatCode="General">
                  <c:v>435.83</c:v>
                </c:pt>
                <c:pt idx="1445" formatCode="General">
                  <c:v>435.09</c:v>
                </c:pt>
                <c:pt idx="1446" formatCode="General">
                  <c:v>434.3</c:v>
                </c:pt>
                <c:pt idx="1447" formatCode="General">
                  <c:v>434.37</c:v>
                </c:pt>
                <c:pt idx="1448" formatCode="General">
                  <c:v>432.47</c:v>
                </c:pt>
                <c:pt idx="1449" formatCode="General">
                  <c:v>433.68</c:v>
                </c:pt>
                <c:pt idx="1450" formatCode="General">
                  <c:v>433.13</c:v>
                </c:pt>
                <c:pt idx="1451" formatCode="General">
                  <c:v>433.16</c:v>
                </c:pt>
                <c:pt idx="1452" formatCode="General">
                  <c:v>432.3</c:v>
                </c:pt>
                <c:pt idx="1453" formatCode="General">
                  <c:v>428.89</c:v>
                </c:pt>
                <c:pt idx="1454" formatCode="General">
                  <c:v>428.03</c:v>
                </c:pt>
                <c:pt idx="1455" formatCode="General">
                  <c:v>427.25</c:v>
                </c:pt>
                <c:pt idx="1456" formatCode="General">
                  <c:v>427.46</c:v>
                </c:pt>
                <c:pt idx="1457" formatCode="General">
                  <c:v>427.05</c:v>
                </c:pt>
                <c:pt idx="1458" formatCode="General">
                  <c:v>426.85</c:v>
                </c:pt>
                <c:pt idx="1459" formatCode="General">
                  <c:v>428.94</c:v>
                </c:pt>
                <c:pt idx="1460" formatCode="General">
                  <c:v>428.35</c:v>
                </c:pt>
                <c:pt idx="1461" formatCode="General">
                  <c:v>428.97</c:v>
                </c:pt>
                <c:pt idx="1462" formatCode="General">
                  <c:v>427.77</c:v>
                </c:pt>
                <c:pt idx="1463" formatCode="General">
                  <c:v>427.81</c:v>
                </c:pt>
                <c:pt idx="1464" formatCode="General">
                  <c:v>425.86</c:v>
                </c:pt>
                <c:pt idx="1465" formatCode="General">
                  <c:v>424.83</c:v>
                </c:pt>
                <c:pt idx="1466" formatCode="General">
                  <c:v>424.07</c:v>
                </c:pt>
                <c:pt idx="1467" formatCode="General">
                  <c:v>423.42</c:v>
                </c:pt>
                <c:pt idx="1468" formatCode="General">
                  <c:v>423.18</c:v>
                </c:pt>
                <c:pt idx="1469" formatCode="General">
                  <c:v>422.47</c:v>
                </c:pt>
                <c:pt idx="1470" formatCode="General">
                  <c:v>420.4</c:v>
                </c:pt>
                <c:pt idx="1471" formatCode="General">
                  <c:v>419.03</c:v>
                </c:pt>
                <c:pt idx="1472" formatCode="General">
                  <c:v>417.72</c:v>
                </c:pt>
                <c:pt idx="1473" formatCode="General">
                  <c:v>416.07</c:v>
                </c:pt>
                <c:pt idx="1474" formatCode="General">
                  <c:v>415.52</c:v>
                </c:pt>
                <c:pt idx="1475" formatCode="General">
                  <c:v>415.15</c:v>
                </c:pt>
                <c:pt idx="1476" formatCode="General">
                  <c:v>413.88</c:v>
                </c:pt>
                <c:pt idx="1477" formatCode="General">
                  <c:v>412.34</c:v>
                </c:pt>
                <c:pt idx="1478" formatCode="General">
                  <c:v>412.81</c:v>
                </c:pt>
                <c:pt idx="1479" formatCode="General">
                  <c:v>412.71</c:v>
                </c:pt>
                <c:pt idx="1480" formatCode="General">
                  <c:v>412.09</c:v>
                </c:pt>
                <c:pt idx="1481" formatCode="General">
                  <c:v>406.33</c:v>
                </c:pt>
                <c:pt idx="1482" formatCode="General">
                  <c:v>406.21</c:v>
                </c:pt>
                <c:pt idx="1483" formatCode="General">
                  <c:v>405.44</c:v>
                </c:pt>
                <c:pt idx="1484" formatCode="General">
                  <c:v>404.94</c:v>
                </c:pt>
                <c:pt idx="1485" formatCode="General">
                  <c:v>404.21</c:v>
                </c:pt>
                <c:pt idx="1486" formatCode="General">
                  <c:v>404.74</c:v>
                </c:pt>
                <c:pt idx="1487" formatCode="General">
                  <c:v>403.86</c:v>
                </c:pt>
                <c:pt idx="1488" formatCode="General">
                  <c:v>404.32</c:v>
                </c:pt>
                <c:pt idx="1489" formatCode="General">
                  <c:v>404.61</c:v>
                </c:pt>
                <c:pt idx="1490" formatCode="General">
                  <c:v>405.01</c:v>
                </c:pt>
                <c:pt idx="1491" formatCode="General">
                  <c:v>405.72</c:v>
                </c:pt>
                <c:pt idx="1492" formatCode="General">
                  <c:v>406.51</c:v>
                </c:pt>
                <c:pt idx="1493" formatCode="General">
                  <c:v>405.46</c:v>
                </c:pt>
                <c:pt idx="1494" formatCode="General">
                  <c:v>405.76</c:v>
                </c:pt>
                <c:pt idx="1495" formatCode="General">
                  <c:v>405.06</c:v>
                </c:pt>
                <c:pt idx="1496" formatCode="General">
                  <c:v>405.78</c:v>
                </c:pt>
                <c:pt idx="1497" formatCode="General">
                  <c:v>406.64</c:v>
                </c:pt>
                <c:pt idx="1498" formatCode="General">
                  <c:v>407.5</c:v>
                </c:pt>
                <c:pt idx="1499" formatCode="General">
                  <c:v>408.62</c:v>
                </c:pt>
                <c:pt idx="1500" formatCode="General">
                  <c:v>409.86</c:v>
                </c:pt>
                <c:pt idx="1501" formatCode="General">
                  <c:v>410.3</c:v>
                </c:pt>
                <c:pt idx="1502" formatCode="General">
                  <c:v>411.72</c:v>
                </c:pt>
                <c:pt idx="1503" formatCode="General">
                  <c:v>412.55</c:v>
                </c:pt>
                <c:pt idx="1504" formatCode="General">
                  <c:v>412.84</c:v>
                </c:pt>
                <c:pt idx="1505" formatCode="General">
                  <c:v>413.29</c:v>
                </c:pt>
                <c:pt idx="1506" formatCode="General">
                  <c:v>413.51</c:v>
                </c:pt>
                <c:pt idx="1507" formatCode="General">
                  <c:v>413.82</c:v>
                </c:pt>
                <c:pt idx="1508" formatCode="General">
                  <c:v>414.18</c:v>
                </c:pt>
                <c:pt idx="1509" formatCode="General">
                  <c:v>414.04</c:v>
                </c:pt>
                <c:pt idx="1510" formatCode="General">
                  <c:v>414.76</c:v>
                </c:pt>
                <c:pt idx="1511" formatCode="General">
                  <c:v>414.9</c:v>
                </c:pt>
                <c:pt idx="1512" formatCode="General">
                  <c:v>414.8</c:v>
                </c:pt>
                <c:pt idx="1513" formatCode="General">
                  <c:v>416.29</c:v>
                </c:pt>
                <c:pt idx="1514" formatCode="General">
                  <c:v>415.76</c:v>
                </c:pt>
                <c:pt idx="1515" formatCode="General">
                  <c:v>415.47</c:v>
                </c:pt>
                <c:pt idx="1516" formatCode="General">
                  <c:v>415.82</c:v>
                </c:pt>
                <c:pt idx="1517" formatCode="General">
                  <c:v>415.13</c:v>
                </c:pt>
                <c:pt idx="1518" formatCode="General">
                  <c:v>413.43</c:v>
                </c:pt>
                <c:pt idx="1519" formatCode="General">
                  <c:v>412.7</c:v>
                </c:pt>
                <c:pt idx="1520" formatCode="General">
                  <c:v>411.41041192131229</c:v>
                </c:pt>
                <c:pt idx="1521" formatCode="General">
                  <c:v>409.04</c:v>
                </c:pt>
                <c:pt idx="1522" formatCode="General">
                  <c:v>408.64</c:v>
                </c:pt>
                <c:pt idx="1523" formatCode="General">
                  <c:v>408.77</c:v>
                </c:pt>
                <c:pt idx="1524" formatCode="General">
                  <c:v>408.49</c:v>
                </c:pt>
                <c:pt idx="1525" formatCode="General">
                  <c:v>407.55</c:v>
                </c:pt>
                <c:pt idx="1526" formatCode="General">
                  <c:v>407.41</c:v>
                </c:pt>
                <c:pt idx="1527" formatCode="General">
                  <c:v>407.66</c:v>
                </c:pt>
                <c:pt idx="1528" formatCode="General">
                  <c:v>406.52</c:v>
                </c:pt>
                <c:pt idx="1529" formatCode="General">
                  <c:v>405.62</c:v>
                </c:pt>
                <c:pt idx="1530" formatCode="General">
                  <c:v>405.62</c:v>
                </c:pt>
                <c:pt idx="1531" formatCode="General">
                  <c:v>406.61</c:v>
                </c:pt>
                <c:pt idx="1532" formatCode="General">
                  <c:v>407.25</c:v>
                </c:pt>
                <c:pt idx="1533" formatCode="General">
                  <c:v>407.76</c:v>
                </c:pt>
                <c:pt idx="1534" formatCode="General">
                  <c:v>407.62</c:v>
                </c:pt>
                <c:pt idx="1535" formatCode="General">
                  <c:v>407.97</c:v>
                </c:pt>
                <c:pt idx="1536" formatCode="General">
                  <c:v>406.72</c:v>
                </c:pt>
                <c:pt idx="1537" formatCode="General">
                  <c:v>406.69</c:v>
                </c:pt>
                <c:pt idx="1538" formatCode="General">
                  <c:v>407.85</c:v>
                </c:pt>
                <c:pt idx="1539" formatCode="General">
                  <c:v>407.79</c:v>
                </c:pt>
                <c:pt idx="1540" formatCode="General">
                  <c:v>409.1</c:v>
                </c:pt>
                <c:pt idx="1541" formatCode="General">
                  <c:v>410.01</c:v>
                </c:pt>
                <c:pt idx="1542" formatCode="General">
                  <c:v>410.28</c:v>
                </c:pt>
                <c:pt idx="1543" formatCode="General">
                  <c:v>412.37</c:v>
                </c:pt>
                <c:pt idx="1544" formatCode="General">
                  <c:v>411.88</c:v>
                </c:pt>
                <c:pt idx="1545" formatCode="General">
                  <c:v>410.33</c:v>
                </c:pt>
                <c:pt idx="1546" formatCode="General">
                  <c:v>409.48</c:v>
                </c:pt>
                <c:pt idx="1547" formatCode="General">
                  <c:v>409.08</c:v>
                </c:pt>
                <c:pt idx="1548" formatCode="General">
                  <c:v>409.38</c:v>
                </c:pt>
                <c:pt idx="1549" formatCode="General">
                  <c:v>409.61</c:v>
                </c:pt>
                <c:pt idx="1550" formatCode="General">
                  <c:v>409.57</c:v>
                </c:pt>
                <c:pt idx="1551" formatCode="General">
                  <c:v>409.71</c:v>
                </c:pt>
                <c:pt idx="1552" formatCode="General">
                  <c:v>407.89</c:v>
                </c:pt>
                <c:pt idx="1553" formatCode="General">
                  <c:v>407.63</c:v>
                </c:pt>
                <c:pt idx="1554" formatCode="General">
                  <c:v>407.86</c:v>
                </c:pt>
                <c:pt idx="1555" formatCode="General">
                  <c:v>408.18</c:v>
                </c:pt>
                <c:pt idx="1556" formatCode="General">
                  <c:v>408.78</c:v>
                </c:pt>
                <c:pt idx="1557" formatCode="General">
                  <c:v>408.92</c:v>
                </c:pt>
                <c:pt idx="1558" formatCode="General">
                  <c:v>408.32</c:v>
                </c:pt>
                <c:pt idx="1559" formatCode="General">
                  <c:v>407.97</c:v>
                </c:pt>
                <c:pt idx="1560" formatCode="General">
                  <c:v>407.71</c:v>
                </c:pt>
                <c:pt idx="1561" formatCode="General">
                  <c:v>406.9</c:v>
                </c:pt>
                <c:pt idx="1562" formatCode="General">
                  <c:v>406.12</c:v>
                </c:pt>
                <c:pt idx="1563" formatCode="General">
                  <c:v>404.79</c:v>
                </c:pt>
                <c:pt idx="1564" formatCode="General">
                  <c:v>406.21</c:v>
                </c:pt>
                <c:pt idx="1565" formatCode="General">
                  <c:v>405.48</c:v>
                </c:pt>
                <c:pt idx="1566" formatCode="General">
                  <c:v>405.51</c:v>
                </c:pt>
                <c:pt idx="1567" formatCode="General">
                  <c:v>405.06</c:v>
                </c:pt>
                <c:pt idx="1568" formatCode="General">
                  <c:v>404.45</c:v>
                </c:pt>
                <c:pt idx="1569" formatCode="General">
                  <c:v>403.45</c:v>
                </c:pt>
                <c:pt idx="1570" formatCode="General">
                  <c:v>403.63</c:v>
                </c:pt>
                <c:pt idx="1571" formatCode="General">
                  <c:v>402.54</c:v>
                </c:pt>
                <c:pt idx="1572" formatCode="General">
                  <c:v>401.95</c:v>
                </c:pt>
                <c:pt idx="1573" formatCode="General">
                  <c:v>401.93</c:v>
                </c:pt>
                <c:pt idx="1574" formatCode="General">
                  <c:v>402.08</c:v>
                </c:pt>
                <c:pt idx="1575" formatCode="General">
                  <c:v>401.16</c:v>
                </c:pt>
                <c:pt idx="1576" formatCode="General">
                  <c:v>401.22</c:v>
                </c:pt>
                <c:pt idx="1577" formatCode="General">
                  <c:v>400.18</c:v>
                </c:pt>
                <c:pt idx="1578" formatCode="General">
                  <c:v>399.21</c:v>
                </c:pt>
                <c:pt idx="1579" formatCode="General">
                  <c:v>398.98</c:v>
                </c:pt>
                <c:pt idx="1580" formatCode="General">
                  <c:v>398.56</c:v>
                </c:pt>
                <c:pt idx="1581" formatCode="General">
                  <c:v>399.78</c:v>
                </c:pt>
                <c:pt idx="1582" formatCode="General">
                  <c:v>399.89</c:v>
                </c:pt>
                <c:pt idx="1583" formatCode="General">
                  <c:v>400.75</c:v>
                </c:pt>
                <c:pt idx="1584" formatCode="General">
                  <c:v>401.85</c:v>
                </c:pt>
                <c:pt idx="1585" formatCode="General">
                  <c:v>402.23</c:v>
                </c:pt>
                <c:pt idx="1586" formatCode="General">
                  <c:v>401.12</c:v>
                </c:pt>
                <c:pt idx="1587" formatCode="General">
                  <c:v>400.34</c:v>
                </c:pt>
                <c:pt idx="1588" formatCode="General">
                  <c:v>400.44</c:v>
                </c:pt>
                <c:pt idx="1589" formatCode="General">
                  <c:v>401.95</c:v>
                </c:pt>
                <c:pt idx="1590" formatCode="General">
                  <c:v>401.7</c:v>
                </c:pt>
                <c:pt idx="1591" formatCode="General">
                  <c:v>402.86</c:v>
                </c:pt>
                <c:pt idx="1592" formatCode="General">
                  <c:v>402.75</c:v>
                </c:pt>
                <c:pt idx="1593" formatCode="General">
                  <c:v>403.49</c:v>
                </c:pt>
                <c:pt idx="1594" formatCode="General">
                  <c:v>404.19</c:v>
                </c:pt>
                <c:pt idx="1595" formatCode="General">
                  <c:v>404.21</c:v>
                </c:pt>
                <c:pt idx="1596" formatCode="General">
                  <c:v>403.62</c:v>
                </c:pt>
                <c:pt idx="1597" formatCode="General">
                  <c:v>403.38</c:v>
                </c:pt>
                <c:pt idx="1598" formatCode="General">
                  <c:v>403.97</c:v>
                </c:pt>
                <c:pt idx="1599" formatCode="General">
                  <c:v>403.72</c:v>
                </c:pt>
                <c:pt idx="1600" formatCode="General">
                  <c:v>404.12</c:v>
                </c:pt>
                <c:pt idx="1601" formatCode="General">
                  <c:v>403.61</c:v>
                </c:pt>
                <c:pt idx="1602" formatCode="General">
                  <c:v>403.79</c:v>
                </c:pt>
                <c:pt idx="1603" formatCode="General">
                  <c:v>404.42</c:v>
                </c:pt>
                <c:pt idx="1604" formatCode="General">
                  <c:v>404.59</c:v>
                </c:pt>
                <c:pt idx="1605" formatCode="General">
                  <c:v>404.88</c:v>
                </c:pt>
                <c:pt idx="1606" formatCode="General">
                  <c:v>405.77</c:v>
                </c:pt>
                <c:pt idx="1607" formatCode="General">
                  <c:v>405.78</c:v>
                </c:pt>
                <c:pt idx="1608" formatCode="General">
                  <c:v>406.07</c:v>
                </c:pt>
                <c:pt idx="1609" formatCode="General">
                  <c:v>406.3</c:v>
                </c:pt>
                <c:pt idx="1610" formatCode="General">
                  <c:v>405.47</c:v>
                </c:pt>
                <c:pt idx="1611" formatCode="General">
                  <c:v>405.4</c:v>
                </c:pt>
                <c:pt idx="1612" formatCode="General">
                  <c:v>405.8</c:v>
                </c:pt>
                <c:pt idx="1613" formatCode="General">
                  <c:v>405.99</c:v>
                </c:pt>
                <c:pt idx="1614" formatCode="General">
                  <c:v>406.02</c:v>
                </c:pt>
                <c:pt idx="1615" formatCode="General">
                  <c:v>406.28</c:v>
                </c:pt>
                <c:pt idx="1616" formatCode="General">
                  <c:v>406.84</c:v>
                </c:pt>
                <c:pt idx="1617" formatCode="General">
                  <c:v>407.05</c:v>
                </c:pt>
                <c:pt idx="1618" formatCode="General">
                  <c:v>407.48</c:v>
                </c:pt>
                <c:pt idx="1619" formatCode="General">
                  <c:v>408.06</c:v>
                </c:pt>
                <c:pt idx="1620" formatCode="General">
                  <c:v>408.32</c:v>
                </c:pt>
                <c:pt idx="1621" formatCode="General">
                  <c:v>409.39</c:v>
                </c:pt>
                <c:pt idx="1622" formatCode="General">
                  <c:v>408.61</c:v>
                </c:pt>
                <c:pt idx="1623" formatCode="General">
                  <c:v>407.84</c:v>
                </c:pt>
                <c:pt idx="1624" formatCode="General">
                  <c:v>406.2</c:v>
                </c:pt>
                <c:pt idx="1625" formatCode="General">
                  <c:v>405.55</c:v>
                </c:pt>
                <c:pt idx="1626" formatCode="General">
                  <c:v>404.92</c:v>
                </c:pt>
                <c:pt idx="1627" formatCode="General">
                  <c:v>405.43</c:v>
                </c:pt>
                <c:pt idx="1628" formatCode="General">
                  <c:v>405.17</c:v>
                </c:pt>
                <c:pt idx="1629" formatCode="General">
                  <c:v>404.45</c:v>
                </c:pt>
                <c:pt idx="1630" formatCode="General">
                  <c:v>404.73</c:v>
                </c:pt>
                <c:pt idx="1631" formatCode="General">
                  <c:v>405.92</c:v>
                </c:pt>
                <c:pt idx="1632" formatCode="General">
                  <c:v>405.71</c:v>
                </c:pt>
                <c:pt idx="1633" formatCode="General">
                  <c:v>406.44</c:v>
                </c:pt>
                <c:pt idx="1634" formatCode="General">
                  <c:v>404.82</c:v>
                </c:pt>
                <c:pt idx="1635" formatCode="General">
                  <c:v>405.38</c:v>
                </c:pt>
                <c:pt idx="1636" formatCode="General">
                  <c:v>405.62</c:v>
                </c:pt>
                <c:pt idx="1637" formatCode="General">
                  <c:v>405.28</c:v>
                </c:pt>
                <c:pt idx="1638" formatCode="General">
                  <c:v>405.35</c:v>
                </c:pt>
                <c:pt idx="1639" formatCode="General">
                  <c:v>405.47</c:v>
                </c:pt>
                <c:pt idx="1640" formatCode="General">
                  <c:v>404.37</c:v>
                </c:pt>
                <c:pt idx="1641" formatCode="General">
                  <c:v>401.84</c:v>
                </c:pt>
                <c:pt idx="1642" formatCode="General">
                  <c:v>401.31</c:v>
                </c:pt>
                <c:pt idx="1643" formatCode="General">
                  <c:v>400.91</c:v>
                </c:pt>
                <c:pt idx="1644" formatCode="General">
                  <c:v>401.73</c:v>
                </c:pt>
                <c:pt idx="1645" formatCode="General">
                  <c:v>400.98</c:v>
                </c:pt>
                <c:pt idx="1646" formatCode="General">
                  <c:v>401.18</c:v>
                </c:pt>
                <c:pt idx="1647" formatCode="General">
                  <c:v>400.79</c:v>
                </c:pt>
                <c:pt idx="1648" formatCode="General">
                  <c:v>400.66</c:v>
                </c:pt>
                <c:pt idx="1649" formatCode="General">
                  <c:v>399.09</c:v>
                </c:pt>
                <c:pt idx="1650" formatCode="General">
                  <c:v>398.19</c:v>
                </c:pt>
                <c:pt idx="1651" formatCode="General">
                  <c:v>396.55</c:v>
                </c:pt>
                <c:pt idx="1652" formatCode="General">
                  <c:v>394.56</c:v>
                </c:pt>
                <c:pt idx="1653" formatCode="General">
                  <c:v>394.49</c:v>
                </c:pt>
                <c:pt idx="1654" formatCode="General">
                  <c:v>393.46</c:v>
                </c:pt>
                <c:pt idx="1655" formatCode="General">
                  <c:v>392.92</c:v>
                </c:pt>
                <c:pt idx="1656" formatCode="General">
                  <c:v>391.94</c:v>
                </c:pt>
                <c:pt idx="1657" formatCode="General">
                  <c:v>391.65</c:v>
                </c:pt>
                <c:pt idx="1658" formatCode="General">
                  <c:v>393.85</c:v>
                </c:pt>
                <c:pt idx="1659" formatCode="General">
                  <c:v>390.67</c:v>
                </c:pt>
                <c:pt idx="1660" formatCode="General">
                  <c:v>389.62</c:v>
                </c:pt>
                <c:pt idx="1661" formatCode="General">
                  <c:v>390.15</c:v>
                </c:pt>
                <c:pt idx="1662" formatCode="General">
                  <c:v>389.98</c:v>
                </c:pt>
                <c:pt idx="1663" formatCode="General">
                  <c:v>390.04</c:v>
                </c:pt>
                <c:pt idx="1664" formatCode="General">
                  <c:v>390.25</c:v>
                </c:pt>
                <c:pt idx="1665" formatCode="General">
                  <c:v>389.98</c:v>
                </c:pt>
                <c:pt idx="1666" formatCode="General">
                  <c:v>390.1</c:v>
                </c:pt>
                <c:pt idx="1667" formatCode="General">
                  <c:v>390.09</c:v>
                </c:pt>
                <c:pt idx="1668" formatCode="General">
                  <c:v>388.58</c:v>
                </c:pt>
                <c:pt idx="1669" formatCode="General">
                  <c:v>387.56</c:v>
                </c:pt>
                <c:pt idx="1670" formatCode="General">
                  <c:v>388.18</c:v>
                </c:pt>
                <c:pt idx="1671" formatCode="General">
                  <c:v>389.39</c:v>
                </c:pt>
                <c:pt idx="1672" formatCode="General">
                  <c:v>388.84</c:v>
                </c:pt>
                <c:pt idx="1673" formatCode="General">
                  <c:v>389.84</c:v>
                </c:pt>
                <c:pt idx="1674" formatCode="General">
                  <c:v>390.48</c:v>
                </c:pt>
                <c:pt idx="1675" formatCode="General">
                  <c:v>391.38</c:v>
                </c:pt>
                <c:pt idx="1676" formatCode="General">
                  <c:v>391.34</c:v>
                </c:pt>
                <c:pt idx="1677" formatCode="General">
                  <c:v>390.24</c:v>
                </c:pt>
                <c:pt idx="1678" formatCode="General">
                  <c:v>390.5</c:v>
                </c:pt>
                <c:pt idx="1679" formatCode="General">
                  <c:v>391.54</c:v>
                </c:pt>
                <c:pt idx="1680" formatCode="General">
                  <c:v>391.97</c:v>
                </c:pt>
                <c:pt idx="1681" formatCode="General">
                  <c:v>391.45</c:v>
                </c:pt>
                <c:pt idx="1682" formatCode="General">
                  <c:v>391.65</c:v>
                </c:pt>
                <c:pt idx="1683" formatCode="General">
                  <c:v>392.26</c:v>
                </c:pt>
                <c:pt idx="1684" formatCode="General">
                  <c:v>391.93</c:v>
                </c:pt>
                <c:pt idx="1685" formatCode="General">
                  <c:v>391.53</c:v>
                </c:pt>
                <c:pt idx="1686" formatCode="General">
                  <c:v>390.95</c:v>
                </c:pt>
                <c:pt idx="1687" formatCode="General">
                  <c:v>391.44</c:v>
                </c:pt>
                <c:pt idx="1688" formatCode="General">
                  <c:v>392.16</c:v>
                </c:pt>
                <c:pt idx="1689" formatCode="General">
                  <c:v>392.98</c:v>
                </c:pt>
                <c:pt idx="1690" formatCode="General">
                  <c:v>393.17</c:v>
                </c:pt>
                <c:pt idx="1691" formatCode="General">
                  <c:v>396.11</c:v>
                </c:pt>
                <c:pt idx="1692" formatCode="General">
                  <c:v>396.58</c:v>
                </c:pt>
                <c:pt idx="1693" formatCode="General">
                  <c:v>397.97</c:v>
                </c:pt>
                <c:pt idx="1694" formatCode="General">
                  <c:v>397.56</c:v>
                </c:pt>
                <c:pt idx="1695" formatCode="General">
                  <c:v>397.59</c:v>
                </c:pt>
                <c:pt idx="1696" formatCode="General">
                  <c:v>397.04</c:v>
                </c:pt>
                <c:pt idx="1697" formatCode="General">
                  <c:v>397.01</c:v>
                </c:pt>
                <c:pt idx="1698" formatCode="General">
                  <c:v>397.08</c:v>
                </c:pt>
                <c:pt idx="1699" formatCode="General">
                  <c:v>396.48</c:v>
                </c:pt>
                <c:pt idx="1700" formatCode="General">
                  <c:v>396.07</c:v>
                </c:pt>
                <c:pt idx="1701" formatCode="General">
                  <c:v>396.24</c:v>
                </c:pt>
                <c:pt idx="1702" formatCode="General">
                  <c:v>396.18</c:v>
                </c:pt>
                <c:pt idx="1703" formatCode="General">
                  <c:v>396.78</c:v>
                </c:pt>
                <c:pt idx="1704" formatCode="General">
                  <c:v>396.85</c:v>
                </c:pt>
                <c:pt idx="1705" formatCode="General">
                  <c:v>395.46</c:v>
                </c:pt>
                <c:pt idx="1706" formatCode="General">
                  <c:v>397.03</c:v>
                </c:pt>
                <c:pt idx="1707" formatCode="General">
                  <c:v>397.72</c:v>
                </c:pt>
                <c:pt idx="1708" formatCode="General">
                  <c:v>395.06</c:v>
                </c:pt>
                <c:pt idx="1709" formatCode="General">
                  <c:v>394.64</c:v>
                </c:pt>
                <c:pt idx="1710" formatCode="General">
                  <c:v>396.22</c:v>
                </c:pt>
                <c:pt idx="1711" formatCode="General">
                  <c:v>395.49</c:v>
                </c:pt>
                <c:pt idx="1712" formatCode="General">
                  <c:v>395.41</c:v>
                </c:pt>
                <c:pt idx="1713" formatCode="General">
                  <c:v>395.93</c:v>
                </c:pt>
                <c:pt idx="1714" formatCode="General">
                  <c:v>394.95</c:v>
                </c:pt>
                <c:pt idx="1715" formatCode="General">
                  <c:v>394.48</c:v>
                </c:pt>
                <c:pt idx="1716" formatCode="General">
                  <c:v>394.22</c:v>
                </c:pt>
                <c:pt idx="1717" formatCode="General">
                  <c:v>395.79</c:v>
                </c:pt>
                <c:pt idx="1718" formatCode="General">
                  <c:v>395.73</c:v>
                </c:pt>
                <c:pt idx="1719" formatCode="General">
                  <c:v>392.54</c:v>
                </c:pt>
                <c:pt idx="1720" formatCode="General">
                  <c:v>392.86</c:v>
                </c:pt>
                <c:pt idx="1721" formatCode="General">
                  <c:v>392.15</c:v>
                </c:pt>
                <c:pt idx="1722" formatCode="General">
                  <c:v>391.81</c:v>
                </c:pt>
                <c:pt idx="1723" formatCode="General">
                  <c:v>391.71</c:v>
                </c:pt>
                <c:pt idx="1724" formatCode="General">
                  <c:v>391.43</c:v>
                </c:pt>
                <c:pt idx="1725" formatCode="General">
                  <c:v>390.91</c:v>
                </c:pt>
                <c:pt idx="1726" formatCode="General">
                  <c:v>390.28</c:v>
                </c:pt>
                <c:pt idx="1727" formatCode="General">
                  <c:v>401.46</c:v>
                </c:pt>
                <c:pt idx="1728" formatCode="General">
                  <c:v>401.96</c:v>
                </c:pt>
                <c:pt idx="1729" formatCode="General">
                  <c:v>399.96</c:v>
                </c:pt>
                <c:pt idx="1730" formatCode="General">
                  <c:v>399.25</c:v>
                </c:pt>
                <c:pt idx="1731" formatCode="General">
                  <c:v>399.32</c:v>
                </c:pt>
                <c:pt idx="1732" formatCode="General">
                  <c:v>399.41</c:v>
                </c:pt>
                <c:pt idx="1733" formatCode="General">
                  <c:v>399.04</c:v>
                </c:pt>
                <c:pt idx="1734" formatCode="General">
                  <c:v>398.66</c:v>
                </c:pt>
                <c:pt idx="1735" formatCode="General">
                  <c:v>396.94</c:v>
                </c:pt>
                <c:pt idx="1736" formatCode="General">
                  <c:v>396.33</c:v>
                </c:pt>
                <c:pt idx="1737" formatCode="General">
                  <c:v>397.23</c:v>
                </c:pt>
                <c:pt idx="1738" formatCode="General">
                  <c:v>398.72</c:v>
                </c:pt>
                <c:pt idx="1739" formatCode="General">
                  <c:v>399.12</c:v>
                </c:pt>
                <c:pt idx="1740" formatCode="General">
                  <c:v>399.12</c:v>
                </c:pt>
                <c:pt idx="1741" formatCode="General">
                  <c:v>400.24</c:v>
                </c:pt>
                <c:pt idx="1742" formatCode="General">
                  <c:v>400.12</c:v>
                </c:pt>
                <c:pt idx="1743" formatCode="General">
                  <c:v>400.02</c:v>
                </c:pt>
                <c:pt idx="1744" formatCode="General">
                  <c:v>399.98</c:v>
                </c:pt>
                <c:pt idx="1745" formatCode="General">
                  <c:v>396.46</c:v>
                </c:pt>
                <c:pt idx="1746" formatCode="General">
                  <c:v>396.02</c:v>
                </c:pt>
                <c:pt idx="1747" formatCode="General">
                  <c:v>397.45</c:v>
                </c:pt>
                <c:pt idx="1748" formatCode="General">
                  <c:v>396.39</c:v>
                </c:pt>
                <c:pt idx="1749" formatCode="General">
                  <c:v>395.09</c:v>
                </c:pt>
                <c:pt idx="1750" formatCode="General">
                  <c:v>393.79</c:v>
                </c:pt>
                <c:pt idx="1751" formatCode="General">
                  <c:v>392.88</c:v>
                </c:pt>
                <c:pt idx="1752" formatCode="General">
                  <c:v>390.96</c:v>
                </c:pt>
                <c:pt idx="1753" formatCode="General">
                  <c:v>390.49</c:v>
                </c:pt>
                <c:pt idx="1754" formatCode="General">
                  <c:v>391.1</c:v>
                </c:pt>
                <c:pt idx="1755" formatCode="General">
                  <c:v>389.48</c:v>
                </c:pt>
                <c:pt idx="1756" formatCode="General">
                  <c:v>390.46</c:v>
                </c:pt>
                <c:pt idx="1757" formatCode="General">
                  <c:v>391.57</c:v>
                </c:pt>
                <c:pt idx="1758" formatCode="General">
                  <c:v>385.42</c:v>
                </c:pt>
                <c:pt idx="1759" formatCode="General">
                  <c:v>385.55</c:v>
                </c:pt>
                <c:pt idx="1760" formatCode="General">
                  <c:v>385.44</c:v>
                </c:pt>
                <c:pt idx="1761" formatCode="General">
                  <c:v>385.23</c:v>
                </c:pt>
                <c:pt idx="1762" formatCode="General">
                  <c:v>384.53</c:v>
                </c:pt>
                <c:pt idx="1763" formatCode="General">
                  <c:v>383.48</c:v>
                </c:pt>
                <c:pt idx="1764" formatCode="General">
                  <c:v>384.39</c:v>
                </c:pt>
                <c:pt idx="1765" formatCode="General">
                  <c:v>384.51</c:v>
                </c:pt>
                <c:pt idx="1766" formatCode="General">
                  <c:v>382.78</c:v>
                </c:pt>
                <c:pt idx="1767" formatCode="General">
                  <c:v>384.27</c:v>
                </c:pt>
                <c:pt idx="1768" formatCode="General">
                  <c:v>385.26</c:v>
                </c:pt>
                <c:pt idx="1769" formatCode="General">
                  <c:v>385.87</c:v>
                </c:pt>
                <c:pt idx="1770" formatCode="General">
                  <c:v>386.08</c:v>
                </c:pt>
                <c:pt idx="1771" formatCode="General">
                  <c:v>386.77</c:v>
                </c:pt>
                <c:pt idx="1772" formatCode="General">
                  <c:v>388.12</c:v>
                </c:pt>
                <c:pt idx="1773" formatCode="General">
                  <c:v>389.04</c:v>
                </c:pt>
                <c:pt idx="1774" formatCode="General">
                  <c:v>389.26</c:v>
                </c:pt>
                <c:pt idx="1775" formatCode="General">
                  <c:v>390.34</c:v>
                </c:pt>
                <c:pt idx="1776" formatCode="General">
                  <c:v>388.56</c:v>
                </c:pt>
                <c:pt idx="1777" formatCode="General">
                  <c:v>388.83</c:v>
                </c:pt>
                <c:pt idx="1778" formatCode="General">
                  <c:v>389.29</c:v>
                </c:pt>
                <c:pt idx="1779" formatCode="General">
                  <c:v>389.55</c:v>
                </c:pt>
                <c:pt idx="1780" formatCode="General">
                  <c:v>391</c:v>
                </c:pt>
                <c:pt idx="1781" formatCode="General">
                  <c:v>389.45</c:v>
                </c:pt>
                <c:pt idx="1782" formatCode="General">
                  <c:v>388.92</c:v>
                </c:pt>
                <c:pt idx="1783" formatCode="General">
                  <c:v>388.6</c:v>
                </c:pt>
                <c:pt idx="1784" formatCode="General">
                  <c:v>387.86</c:v>
                </c:pt>
                <c:pt idx="1785" formatCode="General">
                  <c:v>386.29</c:v>
                </c:pt>
                <c:pt idx="1786" formatCode="General">
                  <c:v>386.02</c:v>
                </c:pt>
                <c:pt idx="1787" formatCode="General">
                  <c:v>386.9</c:v>
                </c:pt>
                <c:pt idx="1788" formatCode="General">
                  <c:v>386.38</c:v>
                </c:pt>
                <c:pt idx="1789" formatCode="General">
                  <c:v>387.29</c:v>
                </c:pt>
                <c:pt idx="1790" formatCode="General">
                  <c:v>387.48</c:v>
                </c:pt>
                <c:pt idx="1791" formatCode="General">
                  <c:v>387.65</c:v>
                </c:pt>
                <c:pt idx="1792" formatCode="General">
                  <c:v>382.78</c:v>
                </c:pt>
                <c:pt idx="1793" formatCode="General">
                  <c:v>383.82</c:v>
                </c:pt>
                <c:pt idx="1794" formatCode="General">
                  <c:v>380.13</c:v>
                </c:pt>
                <c:pt idx="1795" formatCode="General">
                  <c:v>379.6</c:v>
                </c:pt>
                <c:pt idx="1796" formatCode="General">
                  <c:v>379.34</c:v>
                </c:pt>
                <c:pt idx="1797" formatCode="General">
                  <c:v>379.92</c:v>
                </c:pt>
                <c:pt idx="1798" formatCode="General">
                  <c:v>380.89</c:v>
                </c:pt>
                <c:pt idx="1799" formatCode="General">
                  <c:v>381.23</c:v>
                </c:pt>
                <c:pt idx="1800" formatCode="General">
                  <c:v>379.5</c:v>
                </c:pt>
                <c:pt idx="1801" formatCode="General">
                  <c:v>377.83</c:v>
                </c:pt>
                <c:pt idx="1802" formatCode="General">
                  <c:v>378.41</c:v>
                </c:pt>
                <c:pt idx="1803" formatCode="General">
                  <c:v>377.72887846625133</c:v>
                </c:pt>
                <c:pt idx="1804" formatCode="General">
                  <c:v>374.83</c:v>
                </c:pt>
                <c:pt idx="1805" formatCode="General">
                  <c:v>375.79</c:v>
                </c:pt>
                <c:pt idx="1806" formatCode="General">
                  <c:v>374.38</c:v>
                </c:pt>
                <c:pt idx="1807" formatCode="General">
                  <c:v>373.68</c:v>
                </c:pt>
                <c:pt idx="1808" formatCode="General">
                  <c:v>372.03</c:v>
                </c:pt>
                <c:pt idx="1809" formatCode="General">
                  <c:v>371.71</c:v>
                </c:pt>
                <c:pt idx="1810" formatCode="General">
                  <c:v>370.06</c:v>
                </c:pt>
                <c:pt idx="1811" formatCode="General">
                  <c:v>369.45</c:v>
                </c:pt>
                <c:pt idx="1812" formatCode="General">
                  <c:v>367.5</c:v>
                </c:pt>
                <c:pt idx="1813" formatCode="General">
                  <c:v>368.82</c:v>
                </c:pt>
                <c:pt idx="1814" formatCode="General">
                  <c:v>367.67</c:v>
                </c:pt>
                <c:pt idx="1815" formatCode="General">
                  <c:v>367.42</c:v>
                </c:pt>
                <c:pt idx="1816" formatCode="General">
                  <c:v>367.17</c:v>
                </c:pt>
                <c:pt idx="1817" formatCode="General">
                  <c:v>367.64</c:v>
                </c:pt>
                <c:pt idx="1818" formatCode="General">
                  <c:v>367.99</c:v>
                </c:pt>
                <c:pt idx="1819" formatCode="General">
                  <c:v>367.32</c:v>
                </c:pt>
                <c:pt idx="1820" formatCode="General">
                  <c:v>362.65</c:v>
                </c:pt>
                <c:pt idx="1821" formatCode="General">
                  <c:v>365</c:v>
                </c:pt>
                <c:pt idx="1822" formatCode="General">
                  <c:v>366.19</c:v>
                </c:pt>
                <c:pt idx="1823" formatCode="General">
                  <c:v>367.47</c:v>
                </c:pt>
                <c:pt idx="1824" formatCode="General">
                  <c:v>367.77</c:v>
                </c:pt>
                <c:pt idx="1825" formatCode="General">
                  <c:v>366.25</c:v>
                </c:pt>
                <c:pt idx="1826" formatCode="General">
                  <c:v>366.93</c:v>
                </c:pt>
                <c:pt idx="1827" formatCode="General">
                  <c:v>359.6</c:v>
                </c:pt>
                <c:pt idx="1828" formatCode="General">
                  <c:v>362.74</c:v>
                </c:pt>
                <c:pt idx="1829" formatCode="General">
                  <c:v>366.58</c:v>
                </c:pt>
                <c:pt idx="1830" formatCode="General">
                  <c:v>365.5</c:v>
                </c:pt>
                <c:pt idx="1831" formatCode="General">
                  <c:v>365.73</c:v>
                </c:pt>
                <c:pt idx="1832" formatCode="General">
                  <c:v>365.36</c:v>
                </c:pt>
                <c:pt idx="1833" formatCode="General">
                  <c:v>363.98</c:v>
                </c:pt>
                <c:pt idx="1834" formatCode="General">
                  <c:v>364.53</c:v>
                </c:pt>
                <c:pt idx="1835" formatCode="General">
                  <c:v>365.31</c:v>
                </c:pt>
                <c:pt idx="1836" formatCode="General">
                  <c:v>365.51</c:v>
                </c:pt>
                <c:pt idx="1837" formatCode="General">
                  <c:v>364.7</c:v>
                </c:pt>
                <c:pt idx="1838" formatCode="General">
                  <c:v>366.83</c:v>
                </c:pt>
                <c:pt idx="1839" formatCode="General">
                  <c:v>365.39</c:v>
                </c:pt>
                <c:pt idx="1840" formatCode="General">
                  <c:v>365.21</c:v>
                </c:pt>
                <c:pt idx="1841" formatCode="General">
                  <c:v>364.19</c:v>
                </c:pt>
                <c:pt idx="1842" formatCode="General">
                  <c:v>361.33</c:v>
                </c:pt>
                <c:pt idx="1843" formatCode="General">
                  <c:v>361.19</c:v>
                </c:pt>
                <c:pt idx="1844" formatCode="General">
                  <c:v>360.45</c:v>
                </c:pt>
                <c:pt idx="1845" formatCode="General">
                  <c:v>360.66</c:v>
                </c:pt>
                <c:pt idx="1846" formatCode="General">
                  <c:v>358.63</c:v>
                </c:pt>
                <c:pt idx="1847" formatCode="General">
                  <c:v>358.06</c:v>
                </c:pt>
                <c:pt idx="1848" formatCode="General">
                  <c:v>356.74</c:v>
                </c:pt>
                <c:pt idx="1849" formatCode="General">
                  <c:v>357.9</c:v>
                </c:pt>
                <c:pt idx="1850" formatCode="General">
                  <c:v>357.71</c:v>
                </c:pt>
                <c:pt idx="1851" formatCode="General">
                  <c:v>356.13</c:v>
                </c:pt>
                <c:pt idx="1852" formatCode="General">
                  <c:v>356.2</c:v>
                </c:pt>
                <c:pt idx="1853" formatCode="General">
                  <c:v>354.65</c:v>
                </c:pt>
                <c:pt idx="1854" formatCode="General">
                  <c:v>354.34</c:v>
                </c:pt>
                <c:pt idx="1855" formatCode="General">
                  <c:v>355.08</c:v>
                </c:pt>
                <c:pt idx="1856" formatCode="General">
                  <c:v>355.93</c:v>
                </c:pt>
                <c:pt idx="1857" formatCode="General">
                  <c:v>355.72</c:v>
                </c:pt>
                <c:pt idx="1858" formatCode="General">
                  <c:v>353.25</c:v>
                </c:pt>
                <c:pt idx="1859" formatCode="General">
                  <c:v>351.66</c:v>
                </c:pt>
                <c:pt idx="1860" formatCode="General">
                  <c:v>349.36</c:v>
                </c:pt>
                <c:pt idx="1861" formatCode="General">
                  <c:v>348.85</c:v>
                </c:pt>
                <c:pt idx="1862" formatCode="General">
                  <c:v>348.36</c:v>
                </c:pt>
                <c:pt idx="1863" formatCode="General">
                  <c:v>348.68</c:v>
                </c:pt>
                <c:pt idx="1864" formatCode="General">
                  <c:v>348.06</c:v>
                </c:pt>
                <c:pt idx="1865" formatCode="General">
                  <c:v>347.35</c:v>
                </c:pt>
                <c:pt idx="1866" formatCode="General">
                  <c:v>348.01</c:v>
                </c:pt>
                <c:pt idx="1867" formatCode="General">
                  <c:v>348.24</c:v>
                </c:pt>
                <c:pt idx="1868" formatCode="General">
                  <c:v>348.18</c:v>
                </c:pt>
                <c:pt idx="1869" formatCode="General">
                  <c:v>348.19</c:v>
                </c:pt>
                <c:pt idx="1870" formatCode="General">
                  <c:v>348.52</c:v>
                </c:pt>
                <c:pt idx="1871" formatCode="General">
                  <c:v>348.73</c:v>
                </c:pt>
                <c:pt idx="1872" formatCode="General">
                  <c:v>348.66</c:v>
                </c:pt>
                <c:pt idx="1873" formatCode="General">
                  <c:v>347.86</c:v>
                </c:pt>
                <c:pt idx="1874" formatCode="General">
                  <c:v>349.17</c:v>
                </c:pt>
                <c:pt idx="1875" formatCode="General">
                  <c:v>349.89</c:v>
                </c:pt>
                <c:pt idx="1876" formatCode="General">
                  <c:v>347.39</c:v>
                </c:pt>
                <c:pt idx="1877" formatCode="General">
                  <c:v>346.93</c:v>
                </c:pt>
                <c:pt idx="1878" formatCode="General">
                  <c:v>347.99</c:v>
                </c:pt>
                <c:pt idx="1879" formatCode="General">
                  <c:v>349.23</c:v>
                </c:pt>
                <c:pt idx="1880" formatCode="General">
                  <c:v>348.53</c:v>
                </c:pt>
                <c:pt idx="1881" formatCode="General">
                  <c:v>347.59</c:v>
                </c:pt>
                <c:pt idx="1882" formatCode="General">
                  <c:v>347.49</c:v>
                </c:pt>
                <c:pt idx="1883" formatCode="General">
                  <c:v>345.09</c:v>
                </c:pt>
                <c:pt idx="1884" formatCode="General">
                  <c:v>346.1</c:v>
                </c:pt>
                <c:pt idx="1885" formatCode="General">
                  <c:v>347.54</c:v>
                </c:pt>
                <c:pt idx="1886" formatCode="General">
                  <c:v>345.79</c:v>
                </c:pt>
                <c:pt idx="1887" formatCode="General">
                  <c:v>347.02</c:v>
                </c:pt>
                <c:pt idx="1888" formatCode="General">
                  <c:v>347.69</c:v>
                </c:pt>
                <c:pt idx="1889" formatCode="General">
                  <c:v>347.26</c:v>
                </c:pt>
                <c:pt idx="1890" formatCode="General">
                  <c:v>347.01</c:v>
                </c:pt>
                <c:pt idx="1891" formatCode="General">
                  <c:v>348.08</c:v>
                </c:pt>
                <c:pt idx="1892" formatCode="General">
                  <c:v>347.8</c:v>
                </c:pt>
                <c:pt idx="1893" formatCode="General">
                  <c:v>348.38</c:v>
                </c:pt>
                <c:pt idx="1894" formatCode="General">
                  <c:v>347.88</c:v>
                </c:pt>
                <c:pt idx="1895" formatCode="General">
                  <c:v>348.02</c:v>
                </c:pt>
                <c:pt idx="1896" formatCode="General">
                  <c:v>347.57</c:v>
                </c:pt>
                <c:pt idx="1897" formatCode="General">
                  <c:v>345.57</c:v>
                </c:pt>
                <c:pt idx="1898" formatCode="General">
                  <c:v>345.17</c:v>
                </c:pt>
                <c:pt idx="1899" formatCode="General">
                  <c:v>343.95932501683302</c:v>
                </c:pt>
                <c:pt idx="1900" formatCode="General">
                  <c:v>343.46</c:v>
                </c:pt>
                <c:pt idx="1901" formatCode="General">
                  <c:v>343</c:v>
                </c:pt>
                <c:pt idx="1902" formatCode="General">
                  <c:v>341.8</c:v>
                </c:pt>
                <c:pt idx="1903" formatCode="General">
                  <c:v>341.25</c:v>
                </c:pt>
                <c:pt idx="1904" formatCode="General">
                  <c:v>338.58</c:v>
                </c:pt>
                <c:pt idx="1905" formatCode="General">
                  <c:v>337.77</c:v>
                </c:pt>
                <c:pt idx="1906" formatCode="General">
                  <c:v>339.03</c:v>
                </c:pt>
                <c:pt idx="1907" formatCode="General">
                  <c:v>338.89</c:v>
                </c:pt>
                <c:pt idx="1908" formatCode="General">
                  <c:v>338.67</c:v>
                </c:pt>
                <c:pt idx="1909" formatCode="General">
                  <c:v>337.8</c:v>
                </c:pt>
                <c:pt idx="1910" formatCode="General">
                  <c:v>337.22</c:v>
                </c:pt>
                <c:pt idx="1911" formatCode="General">
                  <c:v>339.45</c:v>
                </c:pt>
                <c:pt idx="1912" formatCode="General">
                  <c:v>340.92</c:v>
                </c:pt>
                <c:pt idx="1913" formatCode="General">
                  <c:v>341.02</c:v>
                </c:pt>
                <c:pt idx="1914" formatCode="General">
                  <c:v>341.79</c:v>
                </c:pt>
                <c:pt idx="1915" formatCode="General">
                  <c:v>343.98</c:v>
                </c:pt>
                <c:pt idx="1916" formatCode="General">
                  <c:v>345.68</c:v>
                </c:pt>
                <c:pt idx="1917" formatCode="General">
                  <c:v>345.9</c:v>
                </c:pt>
                <c:pt idx="1918" formatCode="General">
                  <c:v>346.77</c:v>
                </c:pt>
                <c:pt idx="1919" formatCode="General">
                  <c:v>346.92</c:v>
                </c:pt>
                <c:pt idx="1920" formatCode="General">
                  <c:v>348.66</c:v>
                </c:pt>
                <c:pt idx="1921" formatCode="General">
                  <c:v>354.1</c:v>
                </c:pt>
                <c:pt idx="1922" formatCode="General">
                  <c:v>357.96</c:v>
                </c:pt>
                <c:pt idx="1923" formatCode="General">
                  <c:v>359.79</c:v>
                </c:pt>
                <c:pt idx="1924" formatCode="General">
                  <c:v>361.96</c:v>
                </c:pt>
                <c:pt idx="1925" formatCode="General">
                  <c:v>363.46</c:v>
                </c:pt>
                <c:pt idx="1926" formatCode="General">
                  <c:v>363.87</c:v>
                </c:pt>
                <c:pt idx="1927" formatCode="General">
                  <c:v>364.46</c:v>
                </c:pt>
                <c:pt idx="1928" formatCode="General">
                  <c:v>366.2</c:v>
                </c:pt>
                <c:pt idx="1929" formatCode="General">
                  <c:v>367.59</c:v>
                </c:pt>
                <c:pt idx="1930" formatCode="General">
                  <c:v>369.94</c:v>
                </c:pt>
                <c:pt idx="1931" formatCode="General">
                  <c:v>373.88</c:v>
                </c:pt>
                <c:pt idx="1932" formatCode="General">
                  <c:v>376.24</c:v>
                </c:pt>
                <c:pt idx="1933" formatCode="General">
                  <c:v>380.22</c:v>
                </c:pt>
                <c:pt idx="1934" formatCode="General">
                  <c:v>386.51</c:v>
                </c:pt>
                <c:pt idx="1935" formatCode="General">
                  <c:v>388.91</c:v>
                </c:pt>
                <c:pt idx="1936" formatCode="General">
                  <c:v>386.59</c:v>
                </c:pt>
                <c:pt idx="1937" formatCode="General">
                  <c:v>386.44</c:v>
                </c:pt>
                <c:pt idx="1938" formatCode="General">
                  <c:v>383.49</c:v>
                </c:pt>
                <c:pt idx="1939" formatCode="General">
                  <c:v>379.67</c:v>
                </c:pt>
                <c:pt idx="1940" formatCode="General">
                  <c:v>377.41</c:v>
                </c:pt>
                <c:pt idx="1941" formatCode="General">
                  <c:v>374.6</c:v>
                </c:pt>
                <c:pt idx="1942" formatCode="General">
                  <c:v>375.44</c:v>
                </c:pt>
                <c:pt idx="1943" formatCode="General">
                  <c:v>375.09</c:v>
                </c:pt>
                <c:pt idx="1944" formatCode="General">
                  <c:v>374.23</c:v>
                </c:pt>
                <c:pt idx="1945" formatCode="General">
                  <c:v>374.65</c:v>
                </c:pt>
                <c:pt idx="1946" formatCode="General">
                  <c:v>372.56</c:v>
                </c:pt>
                <c:pt idx="1947" formatCode="General">
                  <c:v>370.92</c:v>
                </c:pt>
                <c:pt idx="1948" formatCode="General">
                  <c:v>371.03</c:v>
                </c:pt>
                <c:pt idx="1949" formatCode="General">
                  <c:v>372.95</c:v>
                </c:pt>
                <c:pt idx="1950" formatCode="General">
                  <c:v>373.62</c:v>
                </c:pt>
                <c:pt idx="1951" formatCode="General">
                  <c:v>373.65</c:v>
                </c:pt>
                <c:pt idx="1952" formatCode="General">
                  <c:v>372.17</c:v>
                </c:pt>
                <c:pt idx="1953" formatCode="General">
                  <c:v>373.96</c:v>
                </c:pt>
                <c:pt idx="1954" formatCode="General">
                  <c:v>373.62</c:v>
                </c:pt>
                <c:pt idx="1955" formatCode="General">
                  <c:v>373.3</c:v>
                </c:pt>
                <c:pt idx="1956" formatCode="General">
                  <c:v>373.39</c:v>
                </c:pt>
                <c:pt idx="1957" formatCode="General">
                  <c:v>374.39</c:v>
                </c:pt>
                <c:pt idx="1958" formatCode="General">
                  <c:v>374.99</c:v>
                </c:pt>
                <c:pt idx="1959" formatCode="General">
                  <c:v>376.27</c:v>
                </c:pt>
                <c:pt idx="1960" formatCode="General">
                  <c:v>376.75</c:v>
                </c:pt>
                <c:pt idx="1961" formatCode="General">
                  <c:v>374.9</c:v>
                </c:pt>
                <c:pt idx="1962" formatCode="General">
                  <c:v>375.28</c:v>
                </c:pt>
                <c:pt idx="1963" formatCode="General">
                  <c:v>374.92</c:v>
                </c:pt>
                <c:pt idx="1964" formatCode="General">
                  <c:v>375.05</c:v>
                </c:pt>
                <c:pt idx="1965" formatCode="General">
                  <c:v>375.05</c:v>
                </c:pt>
                <c:pt idx="1966" formatCode="General">
                  <c:v>374.54</c:v>
                </c:pt>
                <c:pt idx="1967" formatCode="General">
                  <c:v>373.02</c:v>
                </c:pt>
                <c:pt idx="1968" formatCode="General">
                  <c:v>373.04</c:v>
                </c:pt>
                <c:pt idx="1969" formatCode="General">
                  <c:v>373.43</c:v>
                </c:pt>
                <c:pt idx="1970" formatCode="General">
                  <c:v>372.62</c:v>
                </c:pt>
                <c:pt idx="1971" formatCode="General">
                  <c:v>369.5</c:v>
                </c:pt>
                <c:pt idx="1972" formatCode="General">
                  <c:v>365.51</c:v>
                </c:pt>
                <c:pt idx="1973" formatCode="General">
                  <c:v>365.16</c:v>
                </c:pt>
                <c:pt idx="1974" formatCode="General">
                  <c:v>365.9</c:v>
                </c:pt>
                <c:pt idx="1975" formatCode="General">
                  <c:v>364.82</c:v>
                </c:pt>
                <c:pt idx="1976" formatCode="General">
                  <c:v>364.27</c:v>
                </c:pt>
                <c:pt idx="1977" formatCode="General">
                  <c:v>364.28</c:v>
                </c:pt>
                <c:pt idx="1978" formatCode="General">
                  <c:v>364.71</c:v>
                </c:pt>
                <c:pt idx="1979" formatCode="General">
                  <c:v>362.67</c:v>
                </c:pt>
                <c:pt idx="1980" formatCode="General">
                  <c:v>360.48</c:v>
                </c:pt>
                <c:pt idx="1981" formatCode="General">
                  <c:v>361</c:v>
                </c:pt>
                <c:pt idx="1982" formatCode="General">
                  <c:v>361.26</c:v>
                </c:pt>
                <c:pt idx="1983" formatCode="General">
                  <c:v>360.47</c:v>
                </c:pt>
                <c:pt idx="1984" formatCode="General">
                  <c:v>359.93</c:v>
                </c:pt>
                <c:pt idx="1985" formatCode="General">
                  <c:v>359.64</c:v>
                </c:pt>
                <c:pt idx="1986" formatCode="General">
                  <c:v>359.33</c:v>
                </c:pt>
                <c:pt idx="1987" formatCode="General">
                  <c:v>359.44</c:v>
                </c:pt>
                <c:pt idx="1988" formatCode="General">
                  <c:v>355.79</c:v>
                </c:pt>
                <c:pt idx="1989" formatCode="General">
                  <c:v>355.05</c:v>
                </c:pt>
                <c:pt idx="1990" formatCode="General">
                  <c:v>354.34</c:v>
                </c:pt>
                <c:pt idx="1991" formatCode="General">
                  <c:v>353.64</c:v>
                </c:pt>
                <c:pt idx="1992" formatCode="General">
                  <c:v>353.88</c:v>
                </c:pt>
                <c:pt idx="1993" formatCode="General">
                  <c:v>352.43</c:v>
                </c:pt>
                <c:pt idx="1994" formatCode="General">
                  <c:v>353.46</c:v>
                </c:pt>
                <c:pt idx="1995" formatCode="General">
                  <c:v>351.69</c:v>
                </c:pt>
                <c:pt idx="1996" formatCode="General">
                  <c:v>351.7</c:v>
                </c:pt>
                <c:pt idx="1997" formatCode="General">
                  <c:v>352.93</c:v>
                </c:pt>
                <c:pt idx="1998" formatCode="General">
                  <c:v>354.91</c:v>
                </c:pt>
                <c:pt idx="1999" formatCode="General">
                  <c:v>354.85</c:v>
                </c:pt>
                <c:pt idx="2000" formatCode="General">
                  <c:v>354.97</c:v>
                </c:pt>
                <c:pt idx="2001" formatCode="General">
                  <c:v>354.97</c:v>
                </c:pt>
                <c:pt idx="2002" formatCode="General">
                  <c:v>354.39</c:v>
                </c:pt>
                <c:pt idx="2003" formatCode="General">
                  <c:v>355.98</c:v>
                </c:pt>
                <c:pt idx="2004" formatCode="General">
                  <c:v>353.95</c:v>
                </c:pt>
                <c:pt idx="2005" formatCode="General">
                  <c:v>352.59</c:v>
                </c:pt>
                <c:pt idx="2006" formatCode="General">
                  <c:v>352.37</c:v>
                </c:pt>
                <c:pt idx="2007" formatCode="General">
                  <c:v>352.15</c:v>
                </c:pt>
                <c:pt idx="2008" formatCode="General">
                  <c:v>352.39</c:v>
                </c:pt>
                <c:pt idx="2009" formatCode="General">
                  <c:v>354.17</c:v>
                </c:pt>
                <c:pt idx="2010" formatCode="General">
                  <c:v>354.11</c:v>
                </c:pt>
                <c:pt idx="2011" formatCode="General">
                  <c:v>354.2</c:v>
                </c:pt>
                <c:pt idx="2012" formatCode="General">
                  <c:v>354.04</c:v>
                </c:pt>
                <c:pt idx="2013" formatCode="General">
                  <c:v>354.03</c:v>
                </c:pt>
                <c:pt idx="2014" formatCode="General">
                  <c:v>355.35</c:v>
                </c:pt>
                <c:pt idx="2015" formatCode="General">
                  <c:v>355.55</c:v>
                </c:pt>
                <c:pt idx="2016" formatCode="General">
                  <c:v>354</c:v>
                </c:pt>
                <c:pt idx="2017" formatCode="General">
                  <c:v>353.59</c:v>
                </c:pt>
                <c:pt idx="2018" formatCode="General">
                  <c:v>353.57</c:v>
                </c:pt>
                <c:pt idx="2019" formatCode="General">
                  <c:v>353.41</c:v>
                </c:pt>
                <c:pt idx="2020" formatCode="General">
                  <c:v>353.42</c:v>
                </c:pt>
                <c:pt idx="2021" formatCode="General">
                  <c:v>352.92</c:v>
                </c:pt>
                <c:pt idx="2022" formatCode="General">
                  <c:v>353.99</c:v>
                </c:pt>
                <c:pt idx="2023" formatCode="General">
                  <c:v>354.38</c:v>
                </c:pt>
                <c:pt idx="2024" formatCode="General">
                  <c:v>350.63</c:v>
                </c:pt>
                <c:pt idx="2025" formatCode="General">
                  <c:v>350.64</c:v>
                </c:pt>
                <c:pt idx="2026" formatCode="General">
                  <c:v>349.09</c:v>
                </c:pt>
                <c:pt idx="2027" formatCode="General">
                  <c:v>351.23</c:v>
                </c:pt>
                <c:pt idx="2028" formatCode="General">
                  <c:v>351.66</c:v>
                </c:pt>
                <c:pt idx="2029" formatCode="General">
                  <c:v>351.6</c:v>
                </c:pt>
                <c:pt idx="2030" formatCode="General">
                  <c:v>351.54</c:v>
                </c:pt>
                <c:pt idx="2031" formatCode="General">
                  <c:v>351.71</c:v>
                </c:pt>
                <c:pt idx="2032" formatCode="General">
                  <c:v>354.6</c:v>
                </c:pt>
                <c:pt idx="2033" formatCode="General">
                  <c:v>358.65</c:v>
                </c:pt>
                <c:pt idx="2034" formatCode="General">
                  <c:v>360.26</c:v>
                </c:pt>
                <c:pt idx="2035" formatCode="General">
                  <c:v>359.14</c:v>
                </c:pt>
                <c:pt idx="2036" formatCode="General">
                  <c:v>358.1</c:v>
                </c:pt>
                <c:pt idx="2037" formatCode="General">
                  <c:v>355.73</c:v>
                </c:pt>
                <c:pt idx="2038" formatCode="General">
                  <c:v>357.2</c:v>
                </c:pt>
                <c:pt idx="2039" formatCode="General">
                  <c:v>356.87</c:v>
                </c:pt>
                <c:pt idx="2040" formatCode="General">
                  <c:v>358</c:v>
                </c:pt>
                <c:pt idx="2041" formatCode="General">
                  <c:v>357.22</c:v>
                </c:pt>
                <c:pt idx="2042" formatCode="General">
                  <c:v>357.2</c:v>
                </c:pt>
                <c:pt idx="2043" formatCode="General">
                  <c:v>355.41</c:v>
                </c:pt>
                <c:pt idx="2044" formatCode="General">
                  <c:v>355.49</c:v>
                </c:pt>
                <c:pt idx="2045" formatCode="General">
                  <c:v>356.44</c:v>
                </c:pt>
                <c:pt idx="2046" formatCode="General">
                  <c:v>358.15</c:v>
                </c:pt>
                <c:pt idx="2047" formatCode="General">
                  <c:v>359.9</c:v>
                </c:pt>
                <c:pt idx="2048" formatCode="General">
                  <c:v>361.16</c:v>
                </c:pt>
                <c:pt idx="2049" formatCode="General">
                  <c:v>362.52</c:v>
                </c:pt>
                <c:pt idx="2050" formatCode="General">
                  <c:v>363</c:v>
                </c:pt>
                <c:pt idx="2051" formatCode="General">
                  <c:v>362.42</c:v>
                </c:pt>
                <c:pt idx="2052" formatCode="General">
                  <c:v>362.61</c:v>
                </c:pt>
                <c:pt idx="2053" formatCode="General">
                  <c:v>364.71</c:v>
                </c:pt>
                <c:pt idx="2054" formatCode="General">
                  <c:v>365.36</c:v>
                </c:pt>
                <c:pt idx="2055" formatCode="General">
                  <c:v>364.14</c:v>
                </c:pt>
                <c:pt idx="2056" formatCode="General">
                  <c:v>365.69</c:v>
                </c:pt>
                <c:pt idx="2057" formatCode="General">
                  <c:v>364.61</c:v>
                </c:pt>
                <c:pt idx="2058" formatCode="General">
                  <c:v>366</c:v>
                </c:pt>
                <c:pt idx="2059" formatCode="General">
                  <c:v>366.26</c:v>
                </c:pt>
                <c:pt idx="2060" formatCode="General">
                  <c:v>367.12</c:v>
                </c:pt>
                <c:pt idx="2061" formatCode="General">
                  <c:v>367.77</c:v>
                </c:pt>
                <c:pt idx="2062" formatCode="General">
                  <c:v>366.29</c:v>
                </c:pt>
                <c:pt idx="2063" formatCode="General">
                  <c:v>366.19</c:v>
                </c:pt>
                <c:pt idx="2064" formatCode="General">
                  <c:v>367.73</c:v>
                </c:pt>
                <c:pt idx="2065" formatCode="General">
                  <c:v>368.32</c:v>
                </c:pt>
                <c:pt idx="2066" formatCode="General">
                  <c:v>368.88</c:v>
                </c:pt>
                <c:pt idx="2067" formatCode="General">
                  <c:v>369.84</c:v>
                </c:pt>
                <c:pt idx="2068" formatCode="General">
                  <c:v>369.91</c:v>
                </c:pt>
                <c:pt idx="2069" formatCode="General">
                  <c:v>370.17</c:v>
                </c:pt>
                <c:pt idx="2070" formatCode="General">
                  <c:v>370.65</c:v>
                </c:pt>
                <c:pt idx="2071" formatCode="General">
                  <c:v>370.98</c:v>
                </c:pt>
                <c:pt idx="2072" formatCode="General">
                  <c:v>371.75</c:v>
                </c:pt>
                <c:pt idx="2073" formatCode="General">
                  <c:v>372.15</c:v>
                </c:pt>
                <c:pt idx="2074" formatCode="General">
                  <c:v>371.56</c:v>
                </c:pt>
                <c:pt idx="2075" formatCode="General">
                  <c:v>371.74</c:v>
                </c:pt>
                <c:pt idx="2076" formatCode="General">
                  <c:v>371.5</c:v>
                </c:pt>
                <c:pt idx="2077" formatCode="General">
                  <c:v>375.23</c:v>
                </c:pt>
                <c:pt idx="2078" formatCode="General">
                  <c:v>376.64</c:v>
                </c:pt>
                <c:pt idx="2079" formatCode="General">
                  <c:v>380.22</c:v>
                </c:pt>
                <c:pt idx="2080" formatCode="General">
                  <c:v>378.08</c:v>
                </c:pt>
                <c:pt idx="2081" formatCode="General">
                  <c:v>382.05</c:v>
                </c:pt>
                <c:pt idx="2082" formatCode="General">
                  <c:v>383.05</c:v>
                </c:pt>
                <c:pt idx="2083" formatCode="General">
                  <c:v>383.5</c:v>
                </c:pt>
                <c:pt idx="2084" formatCode="General">
                  <c:v>382.36</c:v>
                </c:pt>
                <c:pt idx="2085" formatCode="General">
                  <c:v>382.09</c:v>
                </c:pt>
                <c:pt idx="2086" formatCode="General">
                  <c:v>382.25</c:v>
                </c:pt>
                <c:pt idx="2087" formatCode="General">
                  <c:v>381.43</c:v>
                </c:pt>
                <c:pt idx="2088" formatCode="General">
                  <c:v>382.23</c:v>
                </c:pt>
                <c:pt idx="2089" formatCode="General">
                  <c:v>381.95</c:v>
                </c:pt>
                <c:pt idx="2090" formatCode="General">
                  <c:v>381.74</c:v>
                </c:pt>
                <c:pt idx="2091" formatCode="General">
                  <c:v>381.49</c:v>
                </c:pt>
                <c:pt idx="2092" formatCode="General">
                  <c:v>381.48</c:v>
                </c:pt>
                <c:pt idx="2093" formatCode="General">
                  <c:v>381.64</c:v>
                </c:pt>
                <c:pt idx="2094" formatCode="General">
                  <c:v>381</c:v>
                </c:pt>
                <c:pt idx="2095" formatCode="General">
                  <c:v>380.97</c:v>
                </c:pt>
                <c:pt idx="2096" formatCode="General">
                  <c:v>381.11</c:v>
                </c:pt>
                <c:pt idx="2097" formatCode="General">
                  <c:v>379.73</c:v>
                </c:pt>
                <c:pt idx="2098" formatCode="General">
                  <c:v>379.33</c:v>
                </c:pt>
                <c:pt idx="2099" formatCode="General">
                  <c:v>379.19</c:v>
                </c:pt>
                <c:pt idx="2100" formatCode="General">
                  <c:v>377.39</c:v>
                </c:pt>
                <c:pt idx="2101" formatCode="General">
                  <c:v>376.59</c:v>
                </c:pt>
                <c:pt idx="2102" formatCode="General">
                  <c:v>375.23</c:v>
                </c:pt>
                <c:pt idx="2103" formatCode="General">
                  <c:v>375.41</c:v>
                </c:pt>
                <c:pt idx="2104" formatCode="General">
                  <c:v>377.03</c:v>
                </c:pt>
                <c:pt idx="2105" formatCode="General">
                  <c:v>377.19</c:v>
                </c:pt>
                <c:pt idx="2106" formatCode="General">
                  <c:v>377.32</c:v>
                </c:pt>
                <c:pt idx="2107" formatCode="General">
                  <c:v>376.65</c:v>
                </c:pt>
                <c:pt idx="2108" formatCode="General">
                  <c:v>377.03</c:v>
                </c:pt>
                <c:pt idx="2109" formatCode="General">
                  <c:v>378.15</c:v>
                </c:pt>
                <c:pt idx="2110" formatCode="General">
                  <c:v>380.85</c:v>
                </c:pt>
                <c:pt idx="2111" formatCode="General">
                  <c:v>381.4</c:v>
                </c:pt>
                <c:pt idx="2112" formatCode="General">
                  <c:v>382.86</c:v>
                </c:pt>
                <c:pt idx="2113" formatCode="General">
                  <c:v>383.35</c:v>
                </c:pt>
                <c:pt idx="2114" formatCode="General">
                  <c:v>382.71</c:v>
                </c:pt>
                <c:pt idx="2115" formatCode="General">
                  <c:v>382.31</c:v>
                </c:pt>
                <c:pt idx="2116" formatCode="General">
                  <c:v>381.22</c:v>
                </c:pt>
                <c:pt idx="2117" formatCode="General">
                  <c:v>380.31</c:v>
                </c:pt>
                <c:pt idx="2118" formatCode="General">
                  <c:v>378.73</c:v>
                </c:pt>
                <c:pt idx="2119" formatCode="General">
                  <c:v>379.87</c:v>
                </c:pt>
                <c:pt idx="2120" formatCode="General">
                  <c:v>379.02</c:v>
                </c:pt>
                <c:pt idx="2121" formatCode="General">
                  <c:v>379.30552562535064</c:v>
                </c:pt>
                <c:pt idx="2122" formatCode="General">
                  <c:v>379.03</c:v>
                </c:pt>
                <c:pt idx="2123" formatCode="General">
                  <c:v>377.95</c:v>
                </c:pt>
                <c:pt idx="2124" formatCode="General">
                  <c:v>378.49</c:v>
                </c:pt>
                <c:pt idx="2125" formatCode="General">
                  <c:v>378.88</c:v>
                </c:pt>
                <c:pt idx="2126" formatCode="General">
                  <c:v>378.4</c:v>
                </c:pt>
                <c:pt idx="2127" formatCode="General">
                  <c:v>378.38</c:v>
                </c:pt>
                <c:pt idx="2128" formatCode="General">
                  <c:v>378.94</c:v>
                </c:pt>
                <c:pt idx="2129" formatCode="General">
                  <c:v>377.99</c:v>
                </c:pt>
                <c:pt idx="2130" formatCode="General">
                  <c:v>378.08</c:v>
                </c:pt>
                <c:pt idx="2131" formatCode="General">
                  <c:v>379.98</c:v>
                </c:pt>
                <c:pt idx="2132" formatCode="General">
                  <c:v>380.48</c:v>
                </c:pt>
                <c:pt idx="2133" formatCode="General">
                  <c:v>380.21</c:v>
                </c:pt>
                <c:pt idx="2134" formatCode="General">
                  <c:v>381.96</c:v>
                </c:pt>
                <c:pt idx="2135" formatCode="General">
                  <c:v>383.8498598291942</c:v>
                </c:pt>
                <c:pt idx="2136" formatCode="General">
                  <c:v>384</c:v>
                </c:pt>
                <c:pt idx="2137" formatCode="General">
                  <c:v>384.84</c:v>
                </c:pt>
                <c:pt idx="2138" formatCode="General">
                  <c:v>385.74</c:v>
                </c:pt>
                <c:pt idx="2139" formatCode="General">
                  <c:v>386.14</c:v>
                </c:pt>
                <c:pt idx="2140" formatCode="General">
                  <c:v>385.73</c:v>
                </c:pt>
                <c:pt idx="2141" formatCode="General">
                  <c:v>388.24</c:v>
                </c:pt>
                <c:pt idx="2142" formatCode="General">
                  <c:v>388.13</c:v>
                </c:pt>
                <c:pt idx="2143" formatCode="General">
                  <c:v>386.06</c:v>
                </c:pt>
                <c:pt idx="2144" formatCode="General">
                  <c:v>386.29</c:v>
                </c:pt>
                <c:pt idx="2145" formatCode="General">
                  <c:v>386.4</c:v>
                </c:pt>
                <c:pt idx="2146" formatCode="General">
                  <c:v>386.67</c:v>
                </c:pt>
                <c:pt idx="2147" formatCode="General">
                  <c:v>385.27</c:v>
                </c:pt>
                <c:pt idx="2148" formatCode="General">
                  <c:v>385.23</c:v>
                </c:pt>
                <c:pt idx="2149" formatCode="General">
                  <c:v>387.41</c:v>
                </c:pt>
                <c:pt idx="2150" formatCode="General">
                  <c:v>390.53</c:v>
                </c:pt>
                <c:pt idx="2151" formatCode="General">
                  <c:v>392.75</c:v>
                </c:pt>
                <c:pt idx="2152" formatCode="General">
                  <c:v>396.95</c:v>
                </c:pt>
                <c:pt idx="2153" formatCode="General">
                  <c:v>397.58</c:v>
                </c:pt>
                <c:pt idx="2154" formatCode="General">
                  <c:v>399.55</c:v>
                </c:pt>
                <c:pt idx="2155" formatCode="General">
                  <c:v>401.2</c:v>
                </c:pt>
                <c:pt idx="2156" formatCode="General">
                  <c:v>402.61</c:v>
                </c:pt>
                <c:pt idx="2157" formatCode="General">
                  <c:v>402.02</c:v>
                </c:pt>
                <c:pt idx="2158" formatCode="General">
                  <c:v>401.93</c:v>
                </c:pt>
                <c:pt idx="2159" formatCode="General">
                  <c:v>401.73</c:v>
                </c:pt>
                <c:pt idx="2160" formatCode="General">
                  <c:v>399.26</c:v>
                </c:pt>
                <c:pt idx="2161" formatCode="General">
                  <c:v>399.18</c:v>
                </c:pt>
                <c:pt idx="2162" formatCode="General">
                  <c:v>399.63</c:v>
                </c:pt>
                <c:pt idx="2163" formatCode="General">
                  <c:v>400.23</c:v>
                </c:pt>
                <c:pt idx="2164" formatCode="General">
                  <c:v>404.57</c:v>
                </c:pt>
                <c:pt idx="2165" formatCode="General">
                  <c:v>407.54</c:v>
                </c:pt>
                <c:pt idx="2166" formatCode="General">
                  <c:v>408.4</c:v>
                </c:pt>
                <c:pt idx="2167" formatCode="General">
                  <c:v>409.36</c:v>
                </c:pt>
                <c:pt idx="2168" formatCode="General">
                  <c:v>410.35</c:v>
                </c:pt>
                <c:pt idx="2169" formatCode="General">
                  <c:v>412.08</c:v>
                </c:pt>
                <c:pt idx="2170" formatCode="General">
                  <c:v>414.43</c:v>
                </c:pt>
                <c:pt idx="2171" formatCode="General">
                  <c:v>420.15</c:v>
                </c:pt>
                <c:pt idx="2172" formatCode="General">
                  <c:v>421.51</c:v>
                </c:pt>
                <c:pt idx="2173" formatCode="General">
                  <c:v>422.68</c:v>
                </c:pt>
                <c:pt idx="2174" formatCode="General">
                  <c:v>421.08</c:v>
                </c:pt>
                <c:pt idx="2175" formatCode="General">
                  <c:v>421.6</c:v>
                </c:pt>
                <c:pt idx="2176" formatCode="General">
                  <c:v>423.29</c:v>
                </c:pt>
                <c:pt idx="2177" formatCode="General">
                  <c:v>424.52</c:v>
                </c:pt>
                <c:pt idx="2178" formatCode="General">
                  <c:v>435.77</c:v>
                </c:pt>
                <c:pt idx="2179" formatCode="General">
                  <c:v>451.11</c:v>
                </c:pt>
                <c:pt idx="2180" formatCode="General">
                  <c:v>450.8</c:v>
                </c:pt>
                <c:pt idx="2181" formatCode="General">
                  <c:v>448.35</c:v>
                </c:pt>
                <c:pt idx="2182" formatCode="General">
                  <c:v>445.85</c:v>
                </c:pt>
                <c:pt idx="2183" formatCode="General">
                  <c:v>443.63</c:v>
                </c:pt>
                <c:pt idx="2184" formatCode="General">
                  <c:v>440.7</c:v>
                </c:pt>
                <c:pt idx="2185" formatCode="General">
                  <c:v>437.29</c:v>
                </c:pt>
                <c:pt idx="2186" formatCode="General">
                  <c:v>435.9</c:v>
                </c:pt>
                <c:pt idx="2187" formatCode="General">
                  <c:v>433.68</c:v>
                </c:pt>
                <c:pt idx="2188" formatCode="General">
                  <c:v>427.63</c:v>
                </c:pt>
                <c:pt idx="2189" formatCode="General">
                  <c:v>425.37</c:v>
                </c:pt>
                <c:pt idx="2190" formatCode="General">
                  <c:v>427.27</c:v>
                </c:pt>
                <c:pt idx="2191" formatCode="General">
                  <c:v>426.99</c:v>
                </c:pt>
                <c:pt idx="2192" formatCode="General">
                  <c:v>429.41</c:v>
                </c:pt>
                <c:pt idx="2193" formatCode="General">
                  <c:v>433.17</c:v>
                </c:pt>
                <c:pt idx="2194" formatCode="General">
                  <c:v>431.08621276791848</c:v>
                </c:pt>
                <c:pt idx="2195" formatCode="General">
                  <c:v>431</c:v>
                </c:pt>
                <c:pt idx="2196" formatCode="General">
                  <c:v>419.01</c:v>
                </c:pt>
                <c:pt idx="2197" formatCode="General">
                  <c:v>415.21</c:v>
                </c:pt>
                <c:pt idx="2198" formatCode="General">
                  <c:v>421.76</c:v>
                </c:pt>
                <c:pt idx="2199" formatCode="General">
                  <c:v>424.55</c:v>
                </c:pt>
                <c:pt idx="2200" formatCode="General">
                  <c:v>423.47</c:v>
                </c:pt>
                <c:pt idx="2201" formatCode="General">
                  <c:v>422.96</c:v>
                </c:pt>
                <c:pt idx="2202" formatCode="General">
                  <c:v>424.47</c:v>
                </c:pt>
                <c:pt idx="2203" formatCode="General">
                  <c:v>424.57</c:v>
                </c:pt>
                <c:pt idx="2204" formatCode="General">
                  <c:v>426.42</c:v>
                </c:pt>
                <c:pt idx="2205" formatCode="General">
                  <c:v>428.73</c:v>
                </c:pt>
                <c:pt idx="2206" formatCode="General">
                  <c:v>431.23</c:v>
                </c:pt>
                <c:pt idx="2207" formatCode="General">
                  <c:v>431.61</c:v>
                </c:pt>
                <c:pt idx="2208" formatCode="General">
                  <c:v>430.48</c:v>
                </c:pt>
                <c:pt idx="2209" formatCode="General">
                  <c:v>430.15</c:v>
                </c:pt>
                <c:pt idx="2210" formatCode="General">
                  <c:v>429.54</c:v>
                </c:pt>
                <c:pt idx="2211" formatCode="General">
                  <c:v>428.12</c:v>
                </c:pt>
                <c:pt idx="2212" formatCode="General">
                  <c:v>417.07</c:v>
                </c:pt>
                <c:pt idx="2213" formatCode="General">
                  <c:v>417.35</c:v>
                </c:pt>
                <c:pt idx="2214" formatCode="General">
                  <c:v>420.13348673588303</c:v>
                </c:pt>
                <c:pt idx="2215" formatCode="General">
                  <c:v>424.06</c:v>
                </c:pt>
                <c:pt idx="2216" formatCode="General">
                  <c:v>422.08</c:v>
                </c:pt>
                <c:pt idx="2217" formatCode="General">
                  <c:v>423.01</c:v>
                </c:pt>
                <c:pt idx="2218" formatCode="General">
                  <c:v>423.5</c:v>
                </c:pt>
                <c:pt idx="2219" formatCode="General">
                  <c:v>422.45</c:v>
                </c:pt>
                <c:pt idx="2220" formatCode="General">
                  <c:v>425.33</c:v>
                </c:pt>
                <c:pt idx="2221" formatCode="General">
                  <c:v>426.21</c:v>
                </c:pt>
                <c:pt idx="2222" formatCode="General">
                  <c:v>428.73</c:v>
                </c:pt>
                <c:pt idx="2223" formatCode="General">
                  <c:v>432.45</c:v>
                </c:pt>
                <c:pt idx="2224" formatCode="General">
                  <c:v>430.11</c:v>
                </c:pt>
                <c:pt idx="2225" formatCode="General">
                  <c:v>430.16</c:v>
                </c:pt>
                <c:pt idx="2226" formatCode="General">
                  <c:v>431.79855684263231</c:v>
                </c:pt>
                <c:pt idx="2227" formatCode="General">
                  <c:v>432.92854474636169</c:v>
                </c:pt>
                <c:pt idx="2228" formatCode="General">
                  <c:v>435.86583198142756</c:v>
                </c:pt>
                <c:pt idx="2229" formatCode="General">
                  <c:v>441.21</c:v>
                </c:pt>
                <c:pt idx="2230" formatCode="General">
                  <c:v>439.65</c:v>
                </c:pt>
                <c:pt idx="2231" formatCode="General">
                  <c:v>441.58</c:v>
                </c:pt>
                <c:pt idx="2232" formatCode="General">
                  <c:v>448.58</c:v>
                </c:pt>
                <c:pt idx="2233" formatCode="General">
                  <c:v>449.67</c:v>
                </c:pt>
                <c:pt idx="2234" formatCode="General">
                  <c:v>448.05</c:v>
                </c:pt>
                <c:pt idx="2235" formatCode="General">
                  <c:v>448.23</c:v>
                </c:pt>
                <c:pt idx="2236" formatCode="General">
                  <c:v>443.88</c:v>
                </c:pt>
                <c:pt idx="2237" formatCode="General">
                  <c:v>443.72</c:v>
                </c:pt>
                <c:pt idx="2238" formatCode="General">
                  <c:v>443.15103781248587</c:v>
                </c:pt>
                <c:pt idx="2239" formatCode="General">
                  <c:v>444.85</c:v>
                </c:pt>
                <c:pt idx="2240" formatCode="General">
                  <c:v>447.53</c:v>
                </c:pt>
                <c:pt idx="2241" formatCode="General">
                  <c:v>454.46</c:v>
                </c:pt>
                <c:pt idx="2242" formatCode="General">
                  <c:v>455.38</c:v>
                </c:pt>
                <c:pt idx="2243" formatCode="General">
                  <c:v>455.51</c:v>
                </c:pt>
                <c:pt idx="2244" formatCode="General">
                  <c:v>455.78</c:v>
                </c:pt>
                <c:pt idx="2245" formatCode="General">
                  <c:v>456.7</c:v>
                </c:pt>
                <c:pt idx="2246" formatCode="General">
                  <c:v>456.76</c:v>
                </c:pt>
                <c:pt idx="2247" formatCode="General">
                  <c:v>458.63</c:v>
                </c:pt>
                <c:pt idx="2248" formatCode="General">
                  <c:v>461.1</c:v>
                </c:pt>
                <c:pt idx="2249" formatCode="General">
                  <c:v>462.66</c:v>
                </c:pt>
                <c:pt idx="2250" formatCode="General">
                  <c:v>462.66</c:v>
                </c:pt>
                <c:pt idx="2251" formatCode="General">
                  <c:v>463.06</c:v>
                </c:pt>
                <c:pt idx="2252" formatCode="General">
                  <c:v>464.38002521824347</c:v>
                </c:pt>
                <c:pt idx="2253" formatCode="General">
                  <c:v>464.78</c:v>
                </c:pt>
                <c:pt idx="2254" formatCode="General">
                  <c:v>465.61</c:v>
                </c:pt>
                <c:pt idx="2255" formatCode="General">
                  <c:v>467.5</c:v>
                </c:pt>
                <c:pt idx="2256" formatCode="General">
                  <c:v>471.01</c:v>
                </c:pt>
                <c:pt idx="2257" formatCode="General">
                  <c:v>473.27485475230395</c:v>
                </c:pt>
                <c:pt idx="2258" formatCode="General">
                  <c:v>474.93</c:v>
                </c:pt>
                <c:pt idx="2259" formatCode="General">
                  <c:v>474.88</c:v>
                </c:pt>
                <c:pt idx="2260" formatCode="General">
                  <c:v>475.97</c:v>
                </c:pt>
                <c:pt idx="2261" formatCode="General">
                  <c:v>474.95</c:v>
                </c:pt>
                <c:pt idx="2262" formatCode="General">
                  <c:v>475.2</c:v>
                </c:pt>
                <c:pt idx="2263" formatCode="General">
                  <c:v>475.14</c:v>
                </c:pt>
                <c:pt idx="2264" formatCode="General">
                  <c:v>474.52</c:v>
                </c:pt>
                <c:pt idx="2265" formatCode="General">
                  <c:v>474.61</c:v>
                </c:pt>
                <c:pt idx="2266" formatCode="General">
                  <c:v>476.13</c:v>
                </c:pt>
                <c:pt idx="2267" formatCode="General">
                  <c:v>475.75</c:v>
                </c:pt>
                <c:pt idx="2268" formatCode="General">
                  <c:v>475.12</c:v>
                </c:pt>
                <c:pt idx="2269" formatCode="General">
                  <c:v>475.85</c:v>
                </c:pt>
                <c:pt idx="2270" formatCode="General">
                  <c:v>475.48</c:v>
                </c:pt>
                <c:pt idx="2271" formatCode="General">
                  <c:v>475.05</c:v>
                </c:pt>
                <c:pt idx="2272" formatCode="General">
                  <c:v>476.18</c:v>
                </c:pt>
                <c:pt idx="2273" formatCode="General">
                  <c:v>477.79</c:v>
                </c:pt>
                <c:pt idx="2274" formatCode="General">
                  <c:v>481.51</c:v>
                </c:pt>
                <c:pt idx="2275" formatCode="General">
                  <c:v>486.39</c:v>
                </c:pt>
                <c:pt idx="2276" formatCode="General">
                  <c:v>487.94</c:v>
                </c:pt>
                <c:pt idx="2277" formatCode="General">
                  <c:v>487.64011148610263</c:v>
                </c:pt>
                <c:pt idx="2278" formatCode="General">
                  <c:v>488.68</c:v>
                </c:pt>
                <c:pt idx="2279" formatCode="General">
                  <c:v>489.45</c:v>
                </c:pt>
                <c:pt idx="2280" formatCode="General">
                  <c:v>489.27</c:v>
                </c:pt>
                <c:pt idx="2281" formatCode="General">
                  <c:v>487.16</c:v>
                </c:pt>
                <c:pt idx="2282" formatCode="General">
                  <c:v>485.31354085870413</c:v>
                </c:pt>
                <c:pt idx="2283" formatCode="General">
                  <c:v>486.56</c:v>
                </c:pt>
                <c:pt idx="2284" formatCode="General">
                  <c:v>483.65</c:v>
                </c:pt>
                <c:pt idx="2285" formatCode="General">
                  <c:v>475.83</c:v>
                </c:pt>
                <c:pt idx="2286" formatCode="General">
                  <c:v>482</c:v>
                </c:pt>
                <c:pt idx="2287" formatCode="General">
                  <c:v>481.8</c:v>
                </c:pt>
                <c:pt idx="2288" formatCode="General">
                  <c:v>482.27</c:v>
                </c:pt>
                <c:pt idx="2289" formatCode="General">
                  <c:v>482.51</c:v>
                </c:pt>
                <c:pt idx="2290" formatCode="General">
                  <c:v>483.34</c:v>
                </c:pt>
                <c:pt idx="2291" formatCode="General">
                  <c:v>482.66</c:v>
                </c:pt>
                <c:pt idx="2292" formatCode="General">
                  <c:v>481.53423411468646</c:v>
                </c:pt>
                <c:pt idx="2293" formatCode="General">
                  <c:v>480.29</c:v>
                </c:pt>
                <c:pt idx="2294" formatCode="General">
                  <c:v>480.1</c:v>
                </c:pt>
                <c:pt idx="2295" formatCode="General">
                  <c:v>480.46</c:v>
                </c:pt>
                <c:pt idx="2296" formatCode="General">
                  <c:v>481.84</c:v>
                </c:pt>
                <c:pt idx="2297" formatCode="General">
                  <c:v>481.55</c:v>
                </c:pt>
                <c:pt idx="2298" formatCode="General">
                  <c:v>481.22</c:v>
                </c:pt>
                <c:pt idx="2299" formatCode="General">
                  <c:v>481.65</c:v>
                </c:pt>
                <c:pt idx="2300" formatCode="General">
                  <c:v>480.63</c:v>
                </c:pt>
                <c:pt idx="2301" formatCode="General">
                  <c:v>478.39</c:v>
                </c:pt>
                <c:pt idx="2302" formatCode="General">
                  <c:v>477.58</c:v>
                </c:pt>
                <c:pt idx="2303" formatCode="General">
                  <c:v>477.89</c:v>
                </c:pt>
                <c:pt idx="2304" formatCode="General">
                  <c:v>475.85</c:v>
                </c:pt>
                <c:pt idx="2305" formatCode="General">
                  <c:v>475.97</c:v>
                </c:pt>
                <c:pt idx="2306" formatCode="General">
                  <c:v>475.54</c:v>
                </c:pt>
                <c:pt idx="2307" formatCode="General">
                  <c:v>475.26</c:v>
                </c:pt>
                <c:pt idx="2308" formatCode="General">
                  <c:v>472.88</c:v>
                </c:pt>
                <c:pt idx="2309" formatCode="General">
                  <c:v>474.57</c:v>
                </c:pt>
                <c:pt idx="2310" formatCode="General">
                  <c:v>474.53</c:v>
                </c:pt>
                <c:pt idx="2311" formatCode="General">
                  <c:v>474.48</c:v>
                </c:pt>
                <c:pt idx="2312" formatCode="General">
                  <c:v>474.01023065528989</c:v>
                </c:pt>
                <c:pt idx="2313" formatCode="General">
                  <c:v>474.14</c:v>
                </c:pt>
                <c:pt idx="2314" formatCode="General">
                  <c:v>473.81</c:v>
                </c:pt>
                <c:pt idx="2315" formatCode="General">
                  <c:v>472.91</c:v>
                </c:pt>
                <c:pt idx="2316" formatCode="General">
                  <c:v>471.51</c:v>
                </c:pt>
                <c:pt idx="2317" formatCode="General">
                  <c:v>471.56</c:v>
                </c:pt>
                <c:pt idx="2318" formatCode="General">
                  <c:v>471.61</c:v>
                </c:pt>
                <c:pt idx="2319" formatCode="General">
                  <c:v>471.74</c:v>
                </c:pt>
                <c:pt idx="2320" formatCode="General">
                  <c:v>470.67</c:v>
                </c:pt>
                <c:pt idx="2321" formatCode="General">
                  <c:v>470.7</c:v>
                </c:pt>
                <c:pt idx="2322" formatCode="General">
                  <c:v>470.52352831792382</c:v>
                </c:pt>
                <c:pt idx="2323" formatCode="General">
                  <c:v>470.25</c:v>
                </c:pt>
                <c:pt idx="2324" formatCode="General">
                  <c:v>470.9</c:v>
                </c:pt>
                <c:pt idx="2325" formatCode="General">
                  <c:v>471.44</c:v>
                </c:pt>
                <c:pt idx="2326" formatCode="General">
                  <c:v>470.87</c:v>
                </c:pt>
                <c:pt idx="2327" formatCode="General">
                  <c:v>472.04</c:v>
                </c:pt>
                <c:pt idx="2328" formatCode="General">
                  <c:v>470.7</c:v>
                </c:pt>
                <c:pt idx="2329" formatCode="General">
                  <c:v>477.26</c:v>
                </c:pt>
                <c:pt idx="2330" formatCode="General">
                  <c:v>475.84</c:v>
                </c:pt>
                <c:pt idx="2331" formatCode="General">
                  <c:v>473</c:v>
                </c:pt>
                <c:pt idx="2332" formatCode="General">
                  <c:v>473.5</c:v>
                </c:pt>
                <c:pt idx="2333" formatCode="General">
                  <c:v>473.61</c:v>
                </c:pt>
                <c:pt idx="2334" formatCode="General">
                  <c:v>475.93</c:v>
                </c:pt>
                <c:pt idx="2335" formatCode="General">
                  <c:v>479.15</c:v>
                </c:pt>
                <c:pt idx="2336" formatCode="General">
                  <c:v>479.12</c:v>
                </c:pt>
                <c:pt idx="2337" formatCode="General">
                  <c:v>485.83</c:v>
                </c:pt>
                <c:pt idx="2338" formatCode="General">
                  <c:v>484.4</c:v>
                </c:pt>
                <c:pt idx="2339" formatCode="General">
                  <c:v>484.86</c:v>
                </c:pt>
                <c:pt idx="2340" formatCode="General">
                  <c:v>484.58</c:v>
                </c:pt>
                <c:pt idx="2341" formatCode="General">
                  <c:v>486.52</c:v>
                </c:pt>
                <c:pt idx="2342" formatCode="General">
                  <c:v>487.33</c:v>
                </c:pt>
                <c:pt idx="2343" formatCode="General">
                  <c:v>490.57</c:v>
                </c:pt>
                <c:pt idx="2344" formatCode="General">
                  <c:v>490.42</c:v>
                </c:pt>
                <c:pt idx="2345" formatCode="General">
                  <c:v>491.68</c:v>
                </c:pt>
                <c:pt idx="2346" formatCode="General">
                  <c:v>492.1</c:v>
                </c:pt>
                <c:pt idx="2347" formatCode="General">
                  <c:v>493.75</c:v>
                </c:pt>
                <c:pt idx="2348" formatCode="General">
                  <c:v>494.58</c:v>
                </c:pt>
                <c:pt idx="2349" formatCode="General">
                  <c:v>494.19373358214926</c:v>
                </c:pt>
                <c:pt idx="2350" formatCode="General">
                  <c:v>496.28378903495695</c:v>
                </c:pt>
                <c:pt idx="2351" formatCode="General">
                  <c:v>498.47071472365639</c:v>
                </c:pt>
                <c:pt idx="2352" formatCode="General">
                  <c:v>501.36144408291523</c:v>
                </c:pt>
                <c:pt idx="2353" formatCode="General">
                  <c:v>502.86174518306666</c:v>
                </c:pt>
                <c:pt idx="2354" formatCode="General">
                  <c:v>507.6</c:v>
                </c:pt>
                <c:pt idx="2355" formatCode="General">
                  <c:v>505.91</c:v>
                </c:pt>
                <c:pt idx="2356" formatCode="General">
                  <c:v>506.86</c:v>
                </c:pt>
                <c:pt idx="2357" formatCode="General">
                  <c:v>508.46</c:v>
                </c:pt>
                <c:pt idx="2358" formatCode="General">
                  <c:v>505.41</c:v>
                </c:pt>
                <c:pt idx="2359" formatCode="General">
                  <c:v>508.03</c:v>
                </c:pt>
                <c:pt idx="2360" formatCode="General">
                  <c:v>512.04</c:v>
                </c:pt>
                <c:pt idx="2361" formatCode="General">
                  <c:v>512.46856563222491</c:v>
                </c:pt>
                <c:pt idx="2362" formatCode="General">
                  <c:v>514.19000000000005</c:v>
                </c:pt>
                <c:pt idx="2363" formatCode="General">
                  <c:v>520.1</c:v>
                </c:pt>
                <c:pt idx="2364" formatCode="General">
                  <c:v>520.61</c:v>
                </c:pt>
                <c:pt idx="2365" formatCode="General">
                  <c:v>519.76</c:v>
                </c:pt>
                <c:pt idx="2366" formatCode="General">
                  <c:v>521.63</c:v>
                </c:pt>
                <c:pt idx="2367" formatCode="General">
                  <c:v>522.20000000000005</c:v>
                </c:pt>
                <c:pt idx="2368" formatCode="General">
                  <c:v>522.72</c:v>
                </c:pt>
                <c:pt idx="2369" formatCode="General">
                  <c:v>524</c:v>
                </c:pt>
                <c:pt idx="2370" formatCode="General">
                  <c:v>527.54</c:v>
                </c:pt>
                <c:pt idx="2371" formatCode="General">
                  <c:v>530.04</c:v>
                </c:pt>
                <c:pt idx="2372" formatCode="General">
                  <c:v>529.58000000000004</c:v>
                </c:pt>
                <c:pt idx="2373" formatCode="General">
                  <c:v>538.29</c:v>
                </c:pt>
                <c:pt idx="2374" formatCode="General">
                  <c:v>541.89967538050632</c:v>
                </c:pt>
                <c:pt idx="2375" formatCode="General">
                  <c:v>544.89702764074468</c:v>
                </c:pt>
                <c:pt idx="2376" formatCode="General">
                  <c:v>548.45000000000005</c:v>
                </c:pt>
                <c:pt idx="2377" formatCode="General">
                  <c:v>551.38</c:v>
                </c:pt>
                <c:pt idx="2378" formatCode="General">
                  <c:v>551.92999999999995</c:v>
                </c:pt>
                <c:pt idx="2379" formatCode="General">
                  <c:v>551.69000000000005</c:v>
                </c:pt>
                <c:pt idx="2380" formatCode="General">
                  <c:v>550.26</c:v>
                </c:pt>
                <c:pt idx="2381" formatCode="General">
                  <c:v>548.13</c:v>
                </c:pt>
                <c:pt idx="2382" formatCode="General">
                  <c:v>547.15</c:v>
                </c:pt>
                <c:pt idx="2383" formatCode="General">
                  <c:v>544.93281163671361</c:v>
                </c:pt>
                <c:pt idx="2384" formatCode="General">
                  <c:v>541.53324479018158</c:v>
                </c:pt>
                <c:pt idx="2385" formatCode="General">
                  <c:v>544.07076015625648</c:v>
                </c:pt>
                <c:pt idx="2386" formatCode="General">
                  <c:v>542.19000000000005</c:v>
                </c:pt>
                <c:pt idx="2387" formatCode="General">
                  <c:v>545.19000000000005</c:v>
                </c:pt>
                <c:pt idx="2388" formatCode="General">
                  <c:v>545.09438418191905</c:v>
                </c:pt>
                <c:pt idx="2389" formatCode="General">
                  <c:v>546.04010990823406</c:v>
                </c:pt>
                <c:pt idx="2390" formatCode="General">
                  <c:v>546.88</c:v>
                </c:pt>
                <c:pt idx="2391" formatCode="General">
                  <c:v>547.39</c:v>
                </c:pt>
                <c:pt idx="2392" formatCode="General">
                  <c:v>548.57023300212461</c:v>
                </c:pt>
                <c:pt idx="2393" formatCode="General">
                  <c:v>549.82848931087892</c:v>
                </c:pt>
                <c:pt idx="2394" formatCode="General">
                  <c:v>552.13412141384276</c:v>
                </c:pt>
                <c:pt idx="2395" formatCode="General">
                  <c:v>552.84311695882536</c:v>
                </c:pt>
                <c:pt idx="2396" formatCode="General">
                  <c:v>555.33009092396878</c:v>
                </c:pt>
                <c:pt idx="2397" formatCode="General">
                  <c:v>554.70505392315454</c:v>
                </c:pt>
                <c:pt idx="2398" formatCode="General">
                  <c:v>554.67385156750493</c:v>
                </c:pt>
                <c:pt idx="2399" formatCode="General">
                  <c:v>555.79990044729982</c:v>
                </c:pt>
                <c:pt idx="2400" formatCode="General">
                  <c:v>556.61515707229842</c:v>
                </c:pt>
                <c:pt idx="2401" formatCode="General">
                  <c:v>556.74261281797396</c:v>
                </c:pt>
                <c:pt idx="2402" formatCode="General">
                  <c:v>556.18320151231262</c:v>
                </c:pt>
                <c:pt idx="2403" formatCode="General">
                  <c:v>558.0853130330778</c:v>
                </c:pt>
                <c:pt idx="2404" formatCode="General">
                  <c:v>557.9890670719966</c:v>
                </c:pt>
                <c:pt idx="2405" formatCode="General">
                  <c:v>557.07119344719729</c:v>
                </c:pt>
                <c:pt idx="2406" formatCode="General">
                  <c:v>557.97877820423207</c:v>
                </c:pt>
                <c:pt idx="2407" formatCode="General">
                  <c:v>559.72962173443261</c:v>
                </c:pt>
                <c:pt idx="2408" formatCode="General">
                  <c:v>562.66999999999996</c:v>
                </c:pt>
                <c:pt idx="2409" formatCode="General">
                  <c:v>558.30915387189748</c:v>
                </c:pt>
                <c:pt idx="2410" formatCode="General">
                  <c:v>554.26928713438258</c:v>
                </c:pt>
                <c:pt idx="2411" formatCode="General">
                  <c:v>549.95626733489723</c:v>
                </c:pt>
                <c:pt idx="2412" formatCode="General">
                  <c:v>549.58000000000004</c:v>
                </c:pt>
                <c:pt idx="2413" formatCode="General">
                  <c:v>549.88339716955306</c:v>
                </c:pt>
                <c:pt idx="2414" formatCode="General">
                  <c:v>552.46852878259551</c:v>
                </c:pt>
                <c:pt idx="2415" formatCode="General">
                  <c:v>553.75363259111487</c:v>
                </c:pt>
                <c:pt idx="2416" formatCode="General">
                  <c:v>556.7433482834856</c:v>
                </c:pt>
                <c:pt idx="2417" formatCode="General">
                  <c:v>559.45766429591879</c:v>
                </c:pt>
                <c:pt idx="2418" formatCode="General">
                  <c:v>560.51020553129581</c:v>
                </c:pt>
                <c:pt idx="2419" formatCode="General">
                  <c:v>560.3196387528003</c:v>
                </c:pt>
                <c:pt idx="2420" formatCode="General">
                  <c:v>559.94425809699328</c:v>
                </c:pt>
                <c:pt idx="2421" formatCode="General">
                  <c:v>561.42764000892203</c:v>
                </c:pt>
                <c:pt idx="2422" formatCode="General">
                  <c:v>564.95638867877972</c:v>
                </c:pt>
                <c:pt idx="2423" formatCode="General">
                  <c:v>567.74</c:v>
                </c:pt>
                <c:pt idx="2424" formatCode="General">
                  <c:v>567.87762340862503</c:v>
                </c:pt>
                <c:pt idx="2425" formatCode="General">
                  <c:v>571.90846981705704</c:v>
                </c:pt>
                <c:pt idx="2426" formatCode="General">
                  <c:v>571.62</c:v>
                </c:pt>
                <c:pt idx="2427" formatCode="General">
                  <c:v>573.29161518991395</c:v>
                </c:pt>
                <c:pt idx="2428" formatCode="General">
                  <c:v>573.93032049663827</c:v>
                </c:pt>
                <c:pt idx="2429" formatCode="General">
                  <c:v>577.12191906520309</c:v>
                </c:pt>
                <c:pt idx="2430" formatCode="General">
                  <c:v>577.93948563817833</c:v>
                </c:pt>
                <c:pt idx="2431" formatCode="General">
                  <c:v>581.63189064188248</c:v>
                </c:pt>
                <c:pt idx="2432" formatCode="General">
                  <c:v>584.76188046576976</c:v>
                </c:pt>
                <c:pt idx="2433" formatCode="General">
                  <c:v>590.51193151002406</c:v>
                </c:pt>
                <c:pt idx="2434" formatCode="General">
                  <c:v>595.98819952907331</c:v>
                </c:pt>
                <c:pt idx="2435" formatCode="General">
                  <c:v>605.96054174457061</c:v>
                </c:pt>
                <c:pt idx="2436" formatCode="General">
                  <c:v>605.61901759765146</c:v>
                </c:pt>
                <c:pt idx="2437" formatCode="General">
                  <c:v>607.90758124080037</c:v>
                </c:pt>
                <c:pt idx="2438" formatCode="General">
                  <c:v>609.54944503787988</c:v>
                </c:pt>
                <c:pt idx="2439" formatCode="General">
                  <c:v>607.66</c:v>
                </c:pt>
                <c:pt idx="2440" formatCode="General">
                  <c:v>609.23</c:v>
                </c:pt>
                <c:pt idx="2441" formatCode="General">
                  <c:v>609.41725163272963</c:v>
                </c:pt>
                <c:pt idx="2442" formatCode="General">
                  <c:v>607.62255293638941</c:v>
                </c:pt>
                <c:pt idx="2443" formatCode="General">
                  <c:v>600.69000000000005</c:v>
                </c:pt>
                <c:pt idx="2444" formatCode="General">
                  <c:v>592.91</c:v>
                </c:pt>
                <c:pt idx="2445" formatCode="General">
                  <c:v>589.94751655380742</c:v>
                </c:pt>
                <c:pt idx="2446" formatCode="General">
                  <c:v>589.31111864561763</c:v>
                </c:pt>
                <c:pt idx="2447" formatCode="General">
                  <c:v>589.41547790187963</c:v>
                </c:pt>
                <c:pt idx="2448" formatCode="General">
                  <c:v>595.13112085500859</c:v>
                </c:pt>
                <c:pt idx="2449" formatCode="General">
                  <c:v>596.22569235318963</c:v>
                </c:pt>
                <c:pt idx="2450" formatCode="General">
                  <c:v>597.7927838152807</c:v>
                </c:pt>
                <c:pt idx="2451" formatCode="General">
                  <c:v>600.68448187638216</c:v>
                </c:pt>
                <c:pt idx="2452" formatCode="General">
                  <c:v>600.62419855220185</c:v>
                </c:pt>
                <c:pt idx="2453" formatCode="General">
                  <c:v>602.75871734669272</c:v>
                </c:pt>
                <c:pt idx="2454" formatCode="General">
                  <c:v>602.1623839064282</c:v>
                </c:pt>
                <c:pt idx="2455" formatCode="General">
                  <c:v>603.4292555143453</c:v>
                </c:pt>
                <c:pt idx="2456" formatCode="General">
                  <c:v>604.7741279265922</c:v>
                </c:pt>
                <c:pt idx="2457" formatCode="General">
                  <c:v>604.60061294654679</c:v>
                </c:pt>
                <c:pt idx="2458" formatCode="General">
                  <c:v>605.51691031581186</c:v>
                </c:pt>
                <c:pt idx="2459" formatCode="General">
                  <c:v>606.10749318334513</c:v>
                </c:pt>
                <c:pt idx="2460" formatCode="General">
                  <c:v>608.70772586518683</c:v>
                </c:pt>
                <c:pt idx="2461" formatCode="General">
                  <c:v>608.6207849119495</c:v>
                </c:pt>
                <c:pt idx="2462" formatCode="General">
                  <c:v>608.098785674341</c:v>
                </c:pt>
                <c:pt idx="2463" formatCode="General">
                  <c:v>608.10497783984056</c:v>
                </c:pt>
                <c:pt idx="2464" formatCode="General">
                  <c:v>607.90723464797725</c:v>
                </c:pt>
                <c:pt idx="2465" formatCode="General">
                  <c:v>607.98816693704225</c:v>
                </c:pt>
                <c:pt idx="2466" formatCode="General">
                  <c:v>608.01559902955489</c:v>
                </c:pt>
                <c:pt idx="2467" formatCode="General">
                  <c:v>607.68209113685327</c:v>
                </c:pt>
                <c:pt idx="2468" formatCode="General">
                  <c:v>606.35736013282701</c:v>
                </c:pt>
                <c:pt idx="2469" formatCode="General">
                  <c:v>606.61736894604837</c:v>
                </c:pt>
                <c:pt idx="2470" formatCode="General">
                  <c:v>604.93059740975536</c:v>
                </c:pt>
                <c:pt idx="2471" formatCode="General">
                  <c:v>607.6356505533314</c:v>
                </c:pt>
                <c:pt idx="2472" formatCode="General">
                  <c:v>608.72608881911162</c:v>
                </c:pt>
                <c:pt idx="2473" formatCode="General">
                  <c:v>609.39</c:v>
                </c:pt>
                <c:pt idx="2474" formatCode="General">
                  <c:v>610.39190487961332</c:v>
                </c:pt>
                <c:pt idx="2475" formatCode="General">
                  <c:v>610.58564088692151</c:v>
                </c:pt>
                <c:pt idx="2476" formatCode="General">
                  <c:v>610.72508262609256</c:v>
                </c:pt>
                <c:pt idx="2477" formatCode="General">
                  <c:v>614.58776933508329</c:v>
                </c:pt>
                <c:pt idx="2478" formatCode="General">
                  <c:v>615.01751255457214</c:v>
                </c:pt>
                <c:pt idx="2479" formatCode="General">
                  <c:v>614.78572536666309</c:v>
                </c:pt>
                <c:pt idx="2480" formatCode="General">
                  <c:v>614.91344887585399</c:v>
                </c:pt>
                <c:pt idx="2481" formatCode="General">
                  <c:v>616.41999999999996</c:v>
                </c:pt>
                <c:pt idx="2482" formatCode="General">
                  <c:v>618.86</c:v>
                </c:pt>
                <c:pt idx="2483" formatCode="General">
                  <c:v>625.08992383319367</c:v>
                </c:pt>
                <c:pt idx="2484" formatCode="General">
                  <c:v>631.73</c:v>
                </c:pt>
                <c:pt idx="2485" formatCode="General">
                  <c:v>632</c:v>
                </c:pt>
                <c:pt idx="2486" formatCode="General">
                  <c:v>633.41628485048238</c:v>
                </c:pt>
                <c:pt idx="2487" formatCode="General">
                  <c:v>631.58628796811729</c:v>
                </c:pt>
                <c:pt idx="2488" formatCode="General">
                  <c:v>633.28130888773421</c:v>
                </c:pt>
                <c:pt idx="2489" formatCode="General">
                  <c:v>634.4453846415422</c:v>
                </c:pt>
                <c:pt idx="2490" formatCode="General">
                  <c:v>636.28021337316034</c:v>
                </c:pt>
                <c:pt idx="2491" formatCode="General">
                  <c:v>639.41</c:v>
                </c:pt>
                <c:pt idx="2492" formatCode="General">
                  <c:v>642.34647603788494</c:v>
                </c:pt>
                <c:pt idx="2493" formatCode="General">
                  <c:v>643.17089668158781</c:v>
                </c:pt>
                <c:pt idx="2494" formatCode="General">
                  <c:v>651.63</c:v>
                </c:pt>
                <c:pt idx="2495" formatCode="General">
                  <c:v>651.98914048064353</c:v>
                </c:pt>
                <c:pt idx="2496" formatCode="General">
                  <c:v>650.91325395782235</c:v>
                </c:pt>
                <c:pt idx="2497" formatCode="General">
                  <c:v>652.11</c:v>
                </c:pt>
                <c:pt idx="2498" formatCode="General">
                  <c:v>653.50975557254719</c:v>
                </c:pt>
                <c:pt idx="2499" formatCode="General">
                  <c:v>655.56088641040174</c:v>
                </c:pt>
                <c:pt idx="2500" formatCode="General">
                  <c:v>656.46734738114583</c:v>
                </c:pt>
                <c:pt idx="2501" formatCode="General">
                  <c:v>654.85031838197676</c:v>
                </c:pt>
                <c:pt idx="2502" formatCode="General">
                  <c:v>656.1469105767751</c:v>
                </c:pt>
                <c:pt idx="2503" formatCode="General">
                  <c:v>656.10033230519343</c:v>
                </c:pt>
                <c:pt idx="2504" formatCode="General">
                  <c:v>653.69728704842748</c:v>
                </c:pt>
                <c:pt idx="2505" formatCode="General">
                  <c:v>649.29042437703379</c:v>
                </c:pt>
                <c:pt idx="2506" formatCode="General">
                  <c:v>647.52049407448135</c:v>
                </c:pt>
                <c:pt idx="2507" formatCode="General">
                  <c:v>646.17431410413712</c:v>
                </c:pt>
                <c:pt idx="2508" formatCode="General">
                  <c:v>646.41</c:v>
                </c:pt>
                <c:pt idx="2509" formatCode="General">
                  <c:v>645.68458721982256</c:v>
                </c:pt>
                <c:pt idx="2510" formatCode="General">
                  <c:v>646.51530297730608</c:v>
                </c:pt>
                <c:pt idx="2511" formatCode="General">
                  <c:v>647.67366664582471</c:v>
                </c:pt>
                <c:pt idx="2512" formatCode="General">
                  <c:v>648.3871279276425</c:v>
                </c:pt>
                <c:pt idx="2513" formatCode="General">
                  <c:v>650.02105485109473</c:v>
                </c:pt>
                <c:pt idx="2514" formatCode="General">
                  <c:v>649.09396447741597</c:v>
                </c:pt>
                <c:pt idx="2515" formatCode="General">
                  <c:v>651.34722169228803</c:v>
                </c:pt>
                <c:pt idx="2516" formatCode="General">
                  <c:v>652.57117970077559</c:v>
                </c:pt>
                <c:pt idx="2517" formatCode="General">
                  <c:v>653.02767174016708</c:v>
                </c:pt>
                <c:pt idx="2518" formatCode="General">
                  <c:v>655.76164663186682</c:v>
                </c:pt>
                <c:pt idx="2519" formatCode="General">
                  <c:v>655.35</c:v>
                </c:pt>
                <c:pt idx="2520" formatCode="General">
                  <c:v>656.22518546469951</c:v>
                </c:pt>
                <c:pt idx="2521" formatCode="General">
                  <c:v>660.76</c:v>
                </c:pt>
                <c:pt idx="2522" formatCode="General">
                  <c:v>662.34</c:v>
                </c:pt>
                <c:pt idx="2523" formatCode="General">
                  <c:v>662.66</c:v>
                </c:pt>
                <c:pt idx="2524" formatCode="General">
                  <c:v>664.40306615930695</c:v>
                </c:pt>
                <c:pt idx="2525" formatCode="General">
                  <c:v>662.41575108788743</c:v>
                </c:pt>
                <c:pt idx="2526" formatCode="General">
                  <c:v>659.55815438887942</c:v>
                </c:pt>
                <c:pt idx="2527" formatCode="General">
                  <c:v>658.8034342643349</c:v>
                </c:pt>
                <c:pt idx="2528" formatCode="General">
                  <c:v>660.2086162636416</c:v>
                </c:pt>
                <c:pt idx="2529" formatCode="General">
                  <c:v>658.49950955429608</c:v>
                </c:pt>
                <c:pt idx="2530" formatCode="General">
                  <c:v>656.41475923380426</c:v>
                </c:pt>
                <c:pt idx="2531" formatCode="General">
                  <c:v>656.49059962830779</c:v>
                </c:pt>
                <c:pt idx="2532" formatCode="General">
                  <c:v>654.75532457595193</c:v>
                </c:pt>
                <c:pt idx="2533" formatCode="General">
                  <c:v>652.74</c:v>
                </c:pt>
                <c:pt idx="2534" formatCode="General">
                  <c:v>650.69639866763907</c:v>
                </c:pt>
                <c:pt idx="2535" formatCode="General">
                  <c:v>649.48353424052061</c:v>
                </c:pt>
                <c:pt idx="2536" formatCode="General">
                  <c:v>655.08728206870228</c:v>
                </c:pt>
                <c:pt idx="2537" formatCode="General">
                  <c:v>655.69817184484498</c:v>
                </c:pt>
                <c:pt idx="2538" formatCode="General">
                  <c:v>656.10634184661376</c:v>
                </c:pt>
                <c:pt idx="2539" formatCode="General">
                  <c:v>656.74887758097407</c:v>
                </c:pt>
                <c:pt idx="2540" formatCode="General">
                  <c:v>655.6774043678239</c:v>
                </c:pt>
                <c:pt idx="2541" formatCode="General">
                  <c:v>654.55002002533217</c:v>
                </c:pt>
                <c:pt idx="2542" formatCode="General">
                  <c:v>653.443038727155</c:v>
                </c:pt>
                <c:pt idx="2543" formatCode="General">
                  <c:v>651.49146791147678</c:v>
                </c:pt>
                <c:pt idx="2544" formatCode="General">
                  <c:v>650.94453087111833</c:v>
                </c:pt>
                <c:pt idx="2545" formatCode="General">
                  <c:v>651.25</c:v>
                </c:pt>
                <c:pt idx="2546" formatCode="General">
                  <c:v>650.74809107395856</c:v>
                </c:pt>
                <c:pt idx="2547" formatCode="General">
                  <c:v>650.97784590127526</c:v>
                </c:pt>
                <c:pt idx="2548" formatCode="General">
                  <c:v>648.53</c:v>
                </c:pt>
                <c:pt idx="2549" formatCode="General">
                  <c:v>647.94298621421444</c:v>
                </c:pt>
                <c:pt idx="2550" formatCode="General">
                  <c:v>647.38681267064965</c:v>
                </c:pt>
                <c:pt idx="2551" formatCode="General">
                  <c:v>647.28052919383731</c:v>
                </c:pt>
                <c:pt idx="2552" formatCode="General">
                  <c:v>648.73</c:v>
                </c:pt>
                <c:pt idx="2553" formatCode="General">
                  <c:v>649.44000000000005</c:v>
                </c:pt>
                <c:pt idx="2554" formatCode="General">
                  <c:v>648.79631072701295</c:v>
                </c:pt>
                <c:pt idx="2555" formatCode="General">
                  <c:v>649.15924893458532</c:v>
                </c:pt>
                <c:pt idx="2556" formatCode="General">
                  <c:v>650.45000000000005</c:v>
                </c:pt>
                <c:pt idx="2557" formatCode="General">
                  <c:v>649.60248665342954</c:v>
                </c:pt>
                <c:pt idx="2558" formatCode="General">
                  <c:v>648.91664660879928</c:v>
                </c:pt>
                <c:pt idx="2559" formatCode="General">
                  <c:v>648.71</c:v>
                </c:pt>
                <c:pt idx="2560" formatCode="General">
                  <c:v>650.00533811426828</c:v>
                </c:pt>
                <c:pt idx="2561" formatCode="General">
                  <c:v>649.86363131282792</c:v>
                </c:pt>
                <c:pt idx="2562" formatCode="General">
                  <c:v>649.44109405921097</c:v>
                </c:pt>
                <c:pt idx="2563" formatCode="General">
                  <c:v>650.41029896648752</c:v>
                </c:pt>
                <c:pt idx="2564" formatCode="General">
                  <c:v>646.05999999999995</c:v>
                </c:pt>
                <c:pt idx="2565" formatCode="General">
                  <c:v>646.77</c:v>
                </c:pt>
                <c:pt idx="2566" formatCode="General">
                  <c:v>648.56916672662021</c:v>
                </c:pt>
                <c:pt idx="2567" formatCode="General">
                  <c:v>648.09292341368905</c:v>
                </c:pt>
                <c:pt idx="2568" formatCode="General">
                  <c:v>648.21</c:v>
                </c:pt>
                <c:pt idx="2569" formatCode="General">
                  <c:v>647.79</c:v>
                </c:pt>
                <c:pt idx="2570" formatCode="General">
                  <c:v>647.85527690366723</c:v>
                </c:pt>
                <c:pt idx="2571" formatCode="General">
                  <c:v>646.28224152622909</c:v>
                </c:pt>
                <c:pt idx="2572" formatCode="General">
                  <c:v>648.07673873197723</c:v>
                </c:pt>
                <c:pt idx="2573" formatCode="General">
                  <c:v>646.59</c:v>
                </c:pt>
                <c:pt idx="2574" formatCode="General">
                  <c:v>645.82034975542444</c:v>
                </c:pt>
                <c:pt idx="2575" formatCode="General">
                  <c:v>643.63</c:v>
                </c:pt>
                <c:pt idx="2576" formatCode="General">
                  <c:v>643.30501108830458</c:v>
                </c:pt>
                <c:pt idx="2577" formatCode="General">
                  <c:v>644.59571821103884</c:v>
                </c:pt>
                <c:pt idx="2578" formatCode="General">
                  <c:v>643.69000000000005</c:v>
                </c:pt>
                <c:pt idx="2579" formatCode="General">
                  <c:v>643.52626527578684</c:v>
                </c:pt>
                <c:pt idx="2580" formatCode="General">
                  <c:v>642.12479276519764</c:v>
                </c:pt>
                <c:pt idx="2581" formatCode="General">
                  <c:v>642.89086460056342</c:v>
                </c:pt>
                <c:pt idx="2582" formatCode="General">
                  <c:v>643.7235123252226</c:v>
                </c:pt>
                <c:pt idx="2583" formatCode="General">
                  <c:v>643.88264448162295</c:v>
                </c:pt>
                <c:pt idx="2584" formatCode="General">
                  <c:v>645.45426931243185</c:v>
                </c:pt>
                <c:pt idx="2585" formatCode="General">
                  <c:v>647.47</c:v>
                </c:pt>
                <c:pt idx="2586" formatCode="General">
                  <c:v>647.24911018379498</c:v>
                </c:pt>
                <c:pt idx="2587" formatCode="General">
                  <c:v>648.71373305738541</c:v>
                </c:pt>
                <c:pt idx="2588" formatCode="General">
                  <c:v>652.12</c:v>
                </c:pt>
                <c:pt idx="2589" formatCode="General">
                  <c:v>650.50676062964931</c:v>
                </c:pt>
                <c:pt idx="2590" formatCode="General">
                  <c:v>650.01</c:v>
                </c:pt>
                <c:pt idx="2591" formatCode="General">
                  <c:v>650.47518821283688</c:v>
                </c:pt>
                <c:pt idx="2592" formatCode="General">
                  <c:v>651.64384167174796</c:v>
                </c:pt>
                <c:pt idx="2593" formatCode="General">
                  <c:v>651.26</c:v>
                </c:pt>
                <c:pt idx="2594" formatCode="General">
                  <c:v>649.99</c:v>
                </c:pt>
                <c:pt idx="2595" formatCode="General">
                  <c:v>651.66</c:v>
                </c:pt>
                <c:pt idx="2596" formatCode="General">
                  <c:v>655.59207287569427</c:v>
                </c:pt>
                <c:pt idx="2597" formatCode="General">
                  <c:v>654.31875725348925</c:v>
                </c:pt>
                <c:pt idx="2598" formatCode="General">
                  <c:v>654.99</c:v>
                </c:pt>
                <c:pt idx="2599" formatCode="General">
                  <c:v>654.78</c:v>
                </c:pt>
                <c:pt idx="2600" formatCode="General">
                  <c:v>657.04</c:v>
                </c:pt>
                <c:pt idx="2601" formatCode="General">
                  <c:v>658.40394594622501</c:v>
                </c:pt>
                <c:pt idx="2602" formatCode="General">
                  <c:v>660.82285500942396</c:v>
                </c:pt>
                <c:pt idx="2603" formatCode="General">
                  <c:v>661.03355248505841</c:v>
                </c:pt>
                <c:pt idx="2604" formatCode="General">
                  <c:v>661.91378051571076</c:v>
                </c:pt>
                <c:pt idx="2605" formatCode="General">
                  <c:v>663.49282706314057</c:v>
                </c:pt>
                <c:pt idx="2606" formatCode="General">
                  <c:v>663.30149160079077</c:v>
                </c:pt>
                <c:pt idx="2607" formatCode="General">
                  <c:v>663.57341428454038</c:v>
                </c:pt>
                <c:pt idx="2608" formatCode="General">
                  <c:v>664.78</c:v>
                </c:pt>
                <c:pt idx="2609" formatCode="General">
                  <c:v>668.09</c:v>
                </c:pt>
                <c:pt idx="2610" formatCode="General">
                  <c:v>668.29</c:v>
                </c:pt>
                <c:pt idx="2611" formatCode="General">
                  <c:v>670.58788999366516</c:v>
                </c:pt>
                <c:pt idx="2612" formatCode="General">
                  <c:v>667.14770864292632</c:v>
                </c:pt>
                <c:pt idx="2613" formatCode="General">
                  <c:v>665.48</c:v>
                </c:pt>
                <c:pt idx="2614" formatCode="General">
                  <c:v>665.59</c:v>
                </c:pt>
                <c:pt idx="2615" formatCode="General">
                  <c:v>665.56</c:v>
                </c:pt>
                <c:pt idx="2616" formatCode="General">
                  <c:v>666.88931880280359</c:v>
                </c:pt>
                <c:pt idx="2617" formatCode="General">
                  <c:v>665.09164655311633</c:v>
                </c:pt>
                <c:pt idx="2618" formatCode="General">
                  <c:v>664.54961705200333</c:v>
                </c:pt>
                <c:pt idx="2619" formatCode="General">
                  <c:v>666.87</c:v>
                </c:pt>
                <c:pt idx="2620" formatCode="General">
                  <c:v>668.93</c:v>
                </c:pt>
                <c:pt idx="2621" formatCode="General">
                  <c:v>669.45</c:v>
                </c:pt>
                <c:pt idx="2622" formatCode="General">
                  <c:v>670.85245044299177</c:v>
                </c:pt>
                <c:pt idx="2623" formatCode="General">
                  <c:v>671.31</c:v>
                </c:pt>
                <c:pt idx="2624" formatCode="General">
                  <c:v>672.22</c:v>
                </c:pt>
                <c:pt idx="2625" formatCode="General">
                  <c:v>672.95911838904101</c:v>
                </c:pt>
                <c:pt idx="2626" formatCode="General">
                  <c:v>672.90337554567668</c:v>
                </c:pt>
                <c:pt idx="2627" formatCode="General">
                  <c:v>671.17</c:v>
                </c:pt>
                <c:pt idx="2628" formatCode="General">
                  <c:v>672.08</c:v>
                </c:pt>
                <c:pt idx="2629" formatCode="General">
                  <c:v>673.16</c:v>
                </c:pt>
                <c:pt idx="2630" formatCode="General">
                  <c:v>673.7</c:v>
                </c:pt>
                <c:pt idx="2631" formatCode="General">
                  <c:v>675.36</c:v>
                </c:pt>
                <c:pt idx="2632" formatCode="General">
                  <c:v>673.64</c:v>
                </c:pt>
                <c:pt idx="2633" formatCode="General">
                  <c:v>674.01</c:v>
                </c:pt>
                <c:pt idx="2634" formatCode="General">
                  <c:v>675.26</c:v>
                </c:pt>
                <c:pt idx="2635" formatCode="General">
                  <c:v>677.20035016003953</c:v>
                </c:pt>
                <c:pt idx="2636" formatCode="General">
                  <c:v>678.19</c:v>
                </c:pt>
                <c:pt idx="2637" formatCode="General">
                  <c:v>677.31</c:v>
                </c:pt>
                <c:pt idx="2638" formatCode="General">
                  <c:v>678.8</c:v>
                </c:pt>
                <c:pt idx="2639" formatCode="General">
                  <c:v>681.35</c:v>
                </c:pt>
                <c:pt idx="2640" formatCode="General">
                  <c:v>684.72353689351598</c:v>
                </c:pt>
                <c:pt idx="2641" formatCode="General">
                  <c:v>688.18</c:v>
                </c:pt>
                <c:pt idx="2642" formatCode="General">
                  <c:v>690.71</c:v>
                </c:pt>
                <c:pt idx="2643" formatCode="General">
                  <c:v>692.53</c:v>
                </c:pt>
                <c:pt idx="2644" formatCode="General">
                  <c:v>698.49889617504402</c:v>
                </c:pt>
                <c:pt idx="2645" formatCode="General">
                  <c:v>695.37746464312568</c:v>
                </c:pt>
                <c:pt idx="2646" formatCode="General">
                  <c:v>695.8</c:v>
                </c:pt>
                <c:pt idx="2647" formatCode="General">
                  <c:v>695.65427948450167</c:v>
                </c:pt>
                <c:pt idx="2648" formatCode="General">
                  <c:v>699.48</c:v>
                </c:pt>
                <c:pt idx="2649" formatCode="General">
                  <c:v>694.03439509692123</c:v>
                </c:pt>
                <c:pt idx="2650" formatCode="General">
                  <c:v>690.64274741354495</c:v>
                </c:pt>
                <c:pt idx="2651" formatCode="General">
                  <c:v>690.34</c:v>
                </c:pt>
                <c:pt idx="2652" formatCode="General">
                  <c:v>690.21</c:v>
                </c:pt>
                <c:pt idx="2653" formatCode="General">
                  <c:v>690.92</c:v>
                </c:pt>
                <c:pt idx="2654" formatCode="General">
                  <c:v>691.18</c:v>
                </c:pt>
                <c:pt idx="2655" formatCode="General">
                  <c:v>691.98</c:v>
                </c:pt>
                <c:pt idx="2656" formatCode="General">
                  <c:v>692.96</c:v>
                </c:pt>
                <c:pt idx="2657" formatCode="General">
                  <c:v>693.95</c:v>
                </c:pt>
                <c:pt idx="2658" formatCode="General">
                  <c:v>696.33</c:v>
                </c:pt>
                <c:pt idx="2659" formatCode="General">
                  <c:v>695.31598117426631</c:v>
                </c:pt>
                <c:pt idx="2660" formatCode="General">
                  <c:v>698.2354523125324</c:v>
                </c:pt>
                <c:pt idx="2661" formatCode="General">
                  <c:v>700.32</c:v>
                </c:pt>
                <c:pt idx="2662" formatCode="General">
                  <c:v>702.65349780028123</c:v>
                </c:pt>
                <c:pt idx="2663" formatCode="General">
                  <c:v>703.26</c:v>
                </c:pt>
                <c:pt idx="2664" formatCode="General">
                  <c:v>705.36</c:v>
                </c:pt>
                <c:pt idx="2665" formatCode="General">
                  <c:v>708.05</c:v>
                </c:pt>
                <c:pt idx="2666" formatCode="General">
                  <c:v>710.77</c:v>
                </c:pt>
                <c:pt idx="2667" formatCode="General">
                  <c:v>710.49</c:v>
                </c:pt>
                <c:pt idx="2668" formatCode="General">
                  <c:v>711.65</c:v>
                </c:pt>
                <c:pt idx="2669" formatCode="General">
                  <c:v>712.45</c:v>
                </c:pt>
                <c:pt idx="2670" formatCode="General">
                  <c:v>716.28</c:v>
                </c:pt>
                <c:pt idx="2671" formatCode="General">
                  <c:v>711.31368698081394</c:v>
                </c:pt>
                <c:pt idx="2672" formatCode="General">
                  <c:v>713.23</c:v>
                </c:pt>
                <c:pt idx="2673" formatCode="General">
                  <c:v>713.14257041763562</c:v>
                </c:pt>
                <c:pt idx="2674" formatCode="General">
                  <c:v>715.34</c:v>
                </c:pt>
                <c:pt idx="2675" formatCode="General">
                  <c:v>720.04</c:v>
                </c:pt>
                <c:pt idx="2676" formatCode="General">
                  <c:v>723.63</c:v>
                </c:pt>
                <c:pt idx="2677" formatCode="General">
                  <c:v>726.79</c:v>
                </c:pt>
                <c:pt idx="2678" formatCode="General">
                  <c:v>729.92840887491695</c:v>
                </c:pt>
                <c:pt idx="2679" formatCode="General">
                  <c:v>733.80423591808858</c:v>
                </c:pt>
                <c:pt idx="2680" formatCode="General">
                  <c:v>732.49</c:v>
                </c:pt>
                <c:pt idx="2681" formatCode="General">
                  <c:v>732.0350196936372</c:v>
                </c:pt>
                <c:pt idx="2682" formatCode="General">
                  <c:v>730.63901506207344</c:v>
                </c:pt>
                <c:pt idx="2683" formatCode="General">
                  <c:v>729.73540837130065</c:v>
                </c:pt>
                <c:pt idx="2684" formatCode="General">
                  <c:v>729.12</c:v>
                </c:pt>
                <c:pt idx="2685" formatCode="General">
                  <c:v>729.75</c:v>
                </c:pt>
                <c:pt idx="2686" formatCode="General">
                  <c:v>729.48115431249119</c:v>
                </c:pt>
                <c:pt idx="2687" formatCode="General">
                  <c:v>729.52318704240133</c:v>
                </c:pt>
                <c:pt idx="2688" formatCode="General">
                  <c:v>728.95</c:v>
                </c:pt>
                <c:pt idx="2689" formatCode="General">
                  <c:v>729.87</c:v>
                </c:pt>
                <c:pt idx="2690" formatCode="General">
                  <c:v>727.29</c:v>
                </c:pt>
                <c:pt idx="2691" formatCode="General">
                  <c:v>729.20386589555665</c:v>
                </c:pt>
                <c:pt idx="2692" formatCode="General">
                  <c:v>726</c:v>
                </c:pt>
                <c:pt idx="2693" formatCode="General">
                  <c:v>724.84</c:v>
                </c:pt>
                <c:pt idx="2694" formatCode="General">
                  <c:v>725.74</c:v>
                </c:pt>
                <c:pt idx="2695" formatCode="General">
                  <c:v>727.88694547140733</c:v>
                </c:pt>
                <c:pt idx="2696" formatCode="General">
                  <c:v>729.53</c:v>
                </c:pt>
                <c:pt idx="2697" formatCode="General">
                  <c:v>735.33</c:v>
                </c:pt>
                <c:pt idx="2698" formatCode="General">
                  <c:v>735.07</c:v>
                </c:pt>
                <c:pt idx="2699" formatCode="General">
                  <c:v>734.54</c:v>
                </c:pt>
                <c:pt idx="2700" formatCode="General">
                  <c:v>735.35</c:v>
                </c:pt>
                <c:pt idx="2701" formatCode="General">
                  <c:v>737.17542708850999</c:v>
                </c:pt>
                <c:pt idx="2702" formatCode="General">
                  <c:v>736.54</c:v>
                </c:pt>
                <c:pt idx="2703" formatCode="General">
                  <c:v>736.25</c:v>
                </c:pt>
                <c:pt idx="2704" formatCode="General">
                  <c:v>736.84</c:v>
                </c:pt>
                <c:pt idx="2705" formatCode="General">
                  <c:v>739.12010271541919</c:v>
                </c:pt>
                <c:pt idx="2706" formatCode="General">
                  <c:v>737.55587652012821</c:v>
                </c:pt>
                <c:pt idx="2707" formatCode="General">
                  <c:v>739.28</c:v>
                </c:pt>
                <c:pt idx="2708" formatCode="General">
                  <c:v>740.21</c:v>
                </c:pt>
                <c:pt idx="2709" formatCode="General">
                  <c:v>745.16</c:v>
                </c:pt>
                <c:pt idx="2710" formatCode="General">
                  <c:v>744.69</c:v>
                </c:pt>
                <c:pt idx="2711" formatCode="General">
                  <c:v>744.35</c:v>
                </c:pt>
                <c:pt idx="2712" formatCode="General">
                  <c:v>745.88</c:v>
                </c:pt>
                <c:pt idx="2713" formatCode="General">
                  <c:v>740.27358456700495</c:v>
                </c:pt>
                <c:pt idx="2714" formatCode="General">
                  <c:v>742.58635437661303</c:v>
                </c:pt>
                <c:pt idx="2715" formatCode="General">
                  <c:v>747.61</c:v>
                </c:pt>
                <c:pt idx="2716" formatCode="General">
                  <c:v>746.12574058845303</c:v>
                </c:pt>
                <c:pt idx="2717" formatCode="General">
                  <c:v>744.7</c:v>
                </c:pt>
                <c:pt idx="2718" formatCode="General">
                  <c:v>740.57187455372264</c:v>
                </c:pt>
                <c:pt idx="2719" formatCode="General">
                  <c:v>741.49</c:v>
                </c:pt>
                <c:pt idx="2720" formatCode="General">
                  <c:v>743.85</c:v>
                </c:pt>
                <c:pt idx="2721" formatCode="General">
                  <c:v>744.73</c:v>
                </c:pt>
                <c:pt idx="2722" formatCode="General">
                  <c:v>743.66380526511739</c:v>
                </c:pt>
                <c:pt idx="2723" formatCode="General">
                  <c:v>744.23</c:v>
                </c:pt>
                <c:pt idx="2724" formatCode="General">
                  <c:v>743.18</c:v>
                </c:pt>
                <c:pt idx="2725" formatCode="General">
                  <c:v>741.42</c:v>
                </c:pt>
                <c:pt idx="2726" formatCode="General">
                  <c:v>739.54</c:v>
                </c:pt>
                <c:pt idx="2727" formatCode="General">
                  <c:v>740.8</c:v>
                </c:pt>
                <c:pt idx="2728" formatCode="General">
                  <c:v>739.06</c:v>
                </c:pt>
                <c:pt idx="2729" formatCode="General">
                  <c:v>739.19</c:v>
                </c:pt>
                <c:pt idx="2730" formatCode="General">
                  <c:v>738.69554522074782</c:v>
                </c:pt>
                <c:pt idx="2731" formatCode="General">
                  <c:v>734.09</c:v>
                </c:pt>
                <c:pt idx="2732" formatCode="General">
                  <c:v>733.90445346652609</c:v>
                </c:pt>
                <c:pt idx="2733" formatCode="General">
                  <c:v>733.00055316419525</c:v>
                </c:pt>
                <c:pt idx="2734" formatCode="General">
                  <c:v>732.81</c:v>
                </c:pt>
                <c:pt idx="2735" formatCode="General">
                  <c:v>731.92661745893645</c:v>
                </c:pt>
                <c:pt idx="2736" formatCode="General">
                  <c:v>730.46</c:v>
                </c:pt>
                <c:pt idx="2737" formatCode="General">
                  <c:v>729.21647889442886</c:v>
                </c:pt>
                <c:pt idx="2738" formatCode="General">
                  <c:v>728.39388423093624</c:v>
                </c:pt>
                <c:pt idx="2739" formatCode="General">
                  <c:v>726.95</c:v>
                </c:pt>
                <c:pt idx="2740" formatCode="General">
                  <c:v>722.45</c:v>
                </c:pt>
                <c:pt idx="2741" formatCode="General">
                  <c:v>719.59</c:v>
                </c:pt>
                <c:pt idx="2742" formatCode="General">
                  <c:v>718.56346682959588</c:v>
                </c:pt>
                <c:pt idx="2743" formatCode="General">
                  <c:v>712.46931197988408</c:v>
                </c:pt>
                <c:pt idx="2744" formatCode="General">
                  <c:v>713.89</c:v>
                </c:pt>
                <c:pt idx="2745" formatCode="General">
                  <c:v>699.82</c:v>
                </c:pt>
                <c:pt idx="2746" formatCode="General">
                  <c:v>695.79516982941607</c:v>
                </c:pt>
                <c:pt idx="2747" formatCode="General">
                  <c:v>694.161797943377</c:v>
                </c:pt>
                <c:pt idx="2748" formatCode="General">
                  <c:v>693.23168314906036</c:v>
                </c:pt>
                <c:pt idx="2749" formatCode="General">
                  <c:v>694.39</c:v>
                </c:pt>
                <c:pt idx="2750" formatCode="General">
                  <c:v>694.51</c:v>
                </c:pt>
                <c:pt idx="2751" formatCode="General">
                  <c:v>696.43</c:v>
                </c:pt>
                <c:pt idx="2752" formatCode="General">
                  <c:v>696.47451321702817</c:v>
                </c:pt>
                <c:pt idx="2753" formatCode="General">
                  <c:v>702.33170324762216</c:v>
                </c:pt>
                <c:pt idx="2754" formatCode="General">
                  <c:v>707.57</c:v>
                </c:pt>
                <c:pt idx="2755" formatCode="General">
                  <c:v>705.71</c:v>
                </c:pt>
                <c:pt idx="2756" formatCode="General">
                  <c:v>708.47</c:v>
                </c:pt>
                <c:pt idx="2757" formatCode="General">
                  <c:v>708.08</c:v>
                </c:pt>
                <c:pt idx="2758" formatCode="General">
                  <c:v>709.95</c:v>
                </c:pt>
                <c:pt idx="2759" formatCode="General">
                  <c:v>710.44520148561764</c:v>
                </c:pt>
                <c:pt idx="2760" formatCode="General">
                  <c:v>712.43</c:v>
                </c:pt>
                <c:pt idx="2761" formatCode="General">
                  <c:v>712.19</c:v>
                </c:pt>
                <c:pt idx="2762" formatCode="General">
                  <c:v>715.32334779517691</c:v>
                </c:pt>
                <c:pt idx="2763" formatCode="General">
                  <c:v>715.05720690014289</c:v>
                </c:pt>
                <c:pt idx="2764" formatCode="General">
                  <c:v>714.08</c:v>
                </c:pt>
                <c:pt idx="2765" formatCode="General">
                  <c:v>713.92</c:v>
                </c:pt>
                <c:pt idx="2766" formatCode="General">
                  <c:v>714.39</c:v>
                </c:pt>
                <c:pt idx="2767" formatCode="General">
                  <c:v>714.85252187355604</c:v>
                </c:pt>
                <c:pt idx="2768" formatCode="General">
                  <c:v>713.07107169440576</c:v>
                </c:pt>
                <c:pt idx="2769" formatCode="General">
                  <c:v>713.19</c:v>
                </c:pt>
                <c:pt idx="2770" formatCode="General">
                  <c:v>713.61</c:v>
                </c:pt>
                <c:pt idx="2771" formatCode="General">
                  <c:v>713.92</c:v>
                </c:pt>
                <c:pt idx="2772" formatCode="General">
                  <c:v>714.51068718387467</c:v>
                </c:pt>
                <c:pt idx="2773" formatCode="General">
                  <c:v>714.81756573424752</c:v>
                </c:pt>
                <c:pt idx="2774" formatCode="General">
                  <c:v>716.28</c:v>
                </c:pt>
                <c:pt idx="2775" formatCode="General">
                  <c:v>716.69</c:v>
                </c:pt>
                <c:pt idx="2776" formatCode="General">
                  <c:v>715.34</c:v>
                </c:pt>
                <c:pt idx="2777" formatCode="General">
                  <c:v>715.33518302828884</c:v>
                </c:pt>
                <c:pt idx="2778" formatCode="General">
                  <c:v>716.04897806248346</c:v>
                </c:pt>
                <c:pt idx="2779" formatCode="General">
                  <c:v>716.67</c:v>
                </c:pt>
                <c:pt idx="2780" formatCode="General">
                  <c:v>717.79</c:v>
                </c:pt>
                <c:pt idx="2781" formatCode="General">
                  <c:v>717.81</c:v>
                </c:pt>
                <c:pt idx="2782" formatCode="General">
                  <c:v>722.94</c:v>
                </c:pt>
                <c:pt idx="2783" formatCode="General">
                  <c:v>719.54604122461808</c:v>
                </c:pt>
                <c:pt idx="2784" formatCode="General">
                  <c:v>721.19</c:v>
                </c:pt>
                <c:pt idx="2785" formatCode="General">
                  <c:v>719.98</c:v>
                </c:pt>
                <c:pt idx="2786" formatCode="General">
                  <c:v>723.67</c:v>
                </c:pt>
                <c:pt idx="2787" formatCode="General">
                  <c:v>725.11</c:v>
                </c:pt>
                <c:pt idx="2788" formatCode="General">
                  <c:v>723.52886140961323</c:v>
                </c:pt>
                <c:pt idx="2789" formatCode="General">
                  <c:v>723.66</c:v>
                </c:pt>
                <c:pt idx="2790" formatCode="General">
                  <c:v>722</c:v>
                </c:pt>
                <c:pt idx="2791" formatCode="General">
                  <c:v>723.1</c:v>
                </c:pt>
                <c:pt idx="2792" formatCode="General">
                  <c:v>716.94570407846936</c:v>
                </c:pt>
                <c:pt idx="2793" formatCode="General">
                  <c:v>717.4009007196322</c:v>
                </c:pt>
                <c:pt idx="2794" formatCode="General">
                  <c:v>717.96</c:v>
                </c:pt>
                <c:pt idx="2795" formatCode="General">
                  <c:v>717.36</c:v>
                </c:pt>
                <c:pt idx="2796" formatCode="General">
                  <c:v>719.88</c:v>
                </c:pt>
                <c:pt idx="2797" formatCode="General">
                  <c:v>721.94</c:v>
                </c:pt>
                <c:pt idx="2798" formatCode="General">
                  <c:v>727.27</c:v>
                </c:pt>
                <c:pt idx="2799" formatCode="General">
                  <c:v>729.23</c:v>
                </c:pt>
                <c:pt idx="2800" formatCode="General">
                  <c:v>729.61</c:v>
                </c:pt>
                <c:pt idx="2801" formatCode="General">
                  <c:v>729.51</c:v>
                </c:pt>
                <c:pt idx="2802" formatCode="General">
                  <c:v>729.89</c:v>
                </c:pt>
                <c:pt idx="2803" formatCode="General">
                  <c:v>730.54747487217981</c:v>
                </c:pt>
                <c:pt idx="2804" formatCode="General">
                  <c:v>732.62</c:v>
                </c:pt>
                <c:pt idx="2805" formatCode="General">
                  <c:v>734.28</c:v>
                </c:pt>
                <c:pt idx="2806" formatCode="General">
                  <c:v>734.96</c:v>
                </c:pt>
                <c:pt idx="2807" formatCode="General">
                  <c:v>732.79</c:v>
                </c:pt>
                <c:pt idx="2808" formatCode="General">
                  <c:v>734.945774571622</c:v>
                </c:pt>
                <c:pt idx="2809" formatCode="General">
                  <c:v>736.34</c:v>
                </c:pt>
                <c:pt idx="2810" formatCode="General">
                  <c:v>738.08</c:v>
                </c:pt>
                <c:pt idx="2811" formatCode="General">
                  <c:v>743.13</c:v>
                </c:pt>
                <c:pt idx="2812" formatCode="General">
                  <c:v>750.18834054745321</c:v>
                </c:pt>
                <c:pt idx="2813" formatCode="General">
                  <c:v>764.82138894839261</c:v>
                </c:pt>
                <c:pt idx="2814" formatCode="General">
                  <c:v>763.96</c:v>
                </c:pt>
                <c:pt idx="2815" formatCode="General">
                  <c:v>765.3</c:v>
                </c:pt>
                <c:pt idx="2816" formatCode="General">
                  <c:v>766.14</c:v>
                </c:pt>
                <c:pt idx="2817" formatCode="General">
                  <c:v>765.32</c:v>
                </c:pt>
                <c:pt idx="2818" formatCode="General">
                  <c:v>764.28221727837183</c:v>
                </c:pt>
                <c:pt idx="2819" formatCode="General">
                  <c:v>763.62</c:v>
                </c:pt>
                <c:pt idx="2820" formatCode="General">
                  <c:v>761.81</c:v>
                </c:pt>
                <c:pt idx="2821" formatCode="General">
                  <c:v>759.26693609717915</c:v>
                </c:pt>
                <c:pt idx="2822" formatCode="General">
                  <c:v>759.93351020591786</c:v>
                </c:pt>
                <c:pt idx="2823" formatCode="General">
                  <c:v>758.71860570782439</c:v>
                </c:pt>
                <c:pt idx="2824" formatCode="General">
                  <c:v>758.81</c:v>
                </c:pt>
                <c:pt idx="2825" formatCode="General">
                  <c:v>759.22</c:v>
                </c:pt>
                <c:pt idx="2826" formatCode="General">
                  <c:v>758.83</c:v>
                </c:pt>
                <c:pt idx="2827" formatCode="General">
                  <c:v>760.62</c:v>
                </c:pt>
                <c:pt idx="2828" formatCode="General">
                  <c:v>760.8</c:v>
                </c:pt>
                <c:pt idx="2829" formatCode="General">
                  <c:v>760.86</c:v>
                </c:pt>
                <c:pt idx="2830" formatCode="General">
                  <c:v>762.46</c:v>
                </c:pt>
                <c:pt idx="2831" formatCode="General">
                  <c:v>763.63</c:v>
                </c:pt>
                <c:pt idx="2832" formatCode="General">
                  <c:v>767.03</c:v>
                </c:pt>
                <c:pt idx="2833" formatCode="General">
                  <c:v>772.04</c:v>
                </c:pt>
                <c:pt idx="2834" formatCode="General">
                  <c:v>775.56</c:v>
                </c:pt>
                <c:pt idx="2835" formatCode="General">
                  <c:v>778.49</c:v>
                </c:pt>
                <c:pt idx="2836" formatCode="General">
                  <c:v>788.86</c:v>
                </c:pt>
                <c:pt idx="2837" formatCode="General">
                  <c:v>806.99</c:v>
                </c:pt>
                <c:pt idx="2838" formatCode="General">
                  <c:v>801.08</c:v>
                </c:pt>
                <c:pt idx="2839" formatCode="General">
                  <c:v>801.4</c:v>
                </c:pt>
                <c:pt idx="2840" formatCode="General">
                  <c:v>802.72</c:v>
                </c:pt>
                <c:pt idx="2841" formatCode="General">
                  <c:v>802.76859485649493</c:v>
                </c:pt>
                <c:pt idx="2842" formatCode="General">
                  <c:v>806.2</c:v>
                </c:pt>
                <c:pt idx="2843" formatCode="General">
                  <c:v>807.28</c:v>
                </c:pt>
                <c:pt idx="2844" formatCode="General">
                  <c:v>809.4</c:v>
                </c:pt>
                <c:pt idx="2845" formatCode="General">
                  <c:v>810.02</c:v>
                </c:pt>
                <c:pt idx="2846" formatCode="General">
                  <c:v>812.36660829235825</c:v>
                </c:pt>
                <c:pt idx="2847" formatCode="General">
                  <c:v>812.48458248057671</c:v>
                </c:pt>
                <c:pt idx="2848" formatCode="General">
                  <c:v>815.54</c:v>
                </c:pt>
                <c:pt idx="2849" formatCode="General">
                  <c:v>818.33</c:v>
                </c:pt>
                <c:pt idx="2850" formatCode="General">
                  <c:v>815.5</c:v>
                </c:pt>
                <c:pt idx="2851" formatCode="General">
                  <c:v>822.11476158463267</c:v>
                </c:pt>
                <c:pt idx="2852" formatCode="General">
                  <c:v>828.11376709460694</c:v>
                </c:pt>
                <c:pt idx="2853" formatCode="General">
                  <c:v>832.84</c:v>
                </c:pt>
                <c:pt idx="2854" formatCode="General">
                  <c:v>830.47</c:v>
                </c:pt>
                <c:pt idx="2855" formatCode="General">
                  <c:v>830.01245971038293</c:v>
                </c:pt>
                <c:pt idx="2856" formatCode="General">
                  <c:v>830.45464563733003</c:v>
                </c:pt>
                <c:pt idx="2857" formatCode="General">
                  <c:v>825.19</c:v>
                </c:pt>
                <c:pt idx="2858" formatCode="General">
                  <c:v>823.13</c:v>
                </c:pt>
                <c:pt idx="2859" formatCode="General">
                  <c:v>814.85</c:v>
                </c:pt>
                <c:pt idx="2860" formatCode="General">
                  <c:v>823.45</c:v>
                </c:pt>
                <c:pt idx="2861" formatCode="General">
                  <c:v>825.57</c:v>
                </c:pt>
                <c:pt idx="2862" formatCode="General">
                  <c:v>816.5288843665893</c:v>
                </c:pt>
                <c:pt idx="2863" formatCode="General">
                  <c:v>815.24</c:v>
                </c:pt>
                <c:pt idx="2864" formatCode="General">
                  <c:v>815.52</c:v>
                </c:pt>
                <c:pt idx="2865" formatCode="General">
                  <c:v>809.91</c:v>
                </c:pt>
                <c:pt idx="2866" formatCode="General">
                  <c:v>807.62629773428534</c:v>
                </c:pt>
                <c:pt idx="2867" formatCode="General">
                  <c:v>802.87</c:v>
                </c:pt>
                <c:pt idx="2868" formatCode="General">
                  <c:v>806.16</c:v>
                </c:pt>
                <c:pt idx="2869" formatCode="General">
                  <c:v>806.71</c:v>
                </c:pt>
                <c:pt idx="2870" formatCode="General">
                  <c:v>809.44</c:v>
                </c:pt>
                <c:pt idx="2871" formatCode="General">
                  <c:v>807.31</c:v>
                </c:pt>
                <c:pt idx="2872" formatCode="General">
                  <c:v>807.21</c:v>
                </c:pt>
                <c:pt idx="2873" formatCode="General">
                  <c:v>810.15</c:v>
                </c:pt>
                <c:pt idx="2874" formatCode="General">
                  <c:v>811.58</c:v>
                </c:pt>
                <c:pt idx="2875" formatCode="General">
                  <c:v>807.94</c:v>
                </c:pt>
                <c:pt idx="2876" formatCode="General">
                  <c:v>809.79</c:v>
                </c:pt>
                <c:pt idx="2877" formatCode="General">
                  <c:v>810.61</c:v>
                </c:pt>
                <c:pt idx="2878" formatCode="General">
                  <c:v>812.88976576145592</c:v>
                </c:pt>
                <c:pt idx="2879" formatCode="General">
                  <c:v>813.49621976662047</c:v>
                </c:pt>
                <c:pt idx="2880" formatCode="General">
                  <c:v>811.89</c:v>
                </c:pt>
                <c:pt idx="2881" formatCode="General">
                  <c:v>813.37</c:v>
                </c:pt>
                <c:pt idx="2882" formatCode="General">
                  <c:v>812.74</c:v>
                </c:pt>
                <c:pt idx="2883" formatCode="General">
                  <c:v>816.85927244467007</c:v>
                </c:pt>
                <c:pt idx="2884" formatCode="General">
                  <c:v>816.85927244467007</c:v>
                </c:pt>
                <c:pt idx="2885" formatCode="General">
                  <c:v>819.95</c:v>
                </c:pt>
                <c:pt idx="2886" formatCode="General">
                  <c:v>821.52</c:v>
                </c:pt>
                <c:pt idx="2887" formatCode="General">
                  <c:v>821.02</c:v>
                </c:pt>
                <c:pt idx="2888" formatCode="General">
                  <c:v>822.21380036285495</c:v>
                </c:pt>
                <c:pt idx="2889" formatCode="General">
                  <c:v>822.75</c:v>
                </c:pt>
                <c:pt idx="2890" formatCode="General">
                  <c:v>821.06</c:v>
                </c:pt>
                <c:pt idx="2891" formatCode="General">
                  <c:v>822.17</c:v>
                </c:pt>
                <c:pt idx="2892" formatCode="General">
                  <c:v>822.04240851223494</c:v>
                </c:pt>
                <c:pt idx="2893" formatCode="General">
                  <c:v>818.96288455465651</c:v>
                </c:pt>
                <c:pt idx="2894" formatCode="General">
                  <c:v>819.30205213979616</c:v>
                </c:pt>
                <c:pt idx="2895" formatCode="General">
                  <c:v>818.21</c:v>
                </c:pt>
                <c:pt idx="2896" formatCode="General">
                  <c:v>816.92313648412153</c:v>
                </c:pt>
                <c:pt idx="2897" formatCode="General">
                  <c:v>815.43361059808069</c:v>
                </c:pt>
                <c:pt idx="2898" formatCode="General">
                  <c:v>816.90241249077053</c:v>
                </c:pt>
                <c:pt idx="2899" formatCode="General">
                  <c:v>814.64575690761865</c:v>
                </c:pt>
                <c:pt idx="2900" formatCode="General">
                  <c:v>809.72759396064384</c:v>
                </c:pt>
                <c:pt idx="2901" formatCode="General">
                  <c:v>810.7</c:v>
                </c:pt>
                <c:pt idx="2902" formatCode="General">
                  <c:v>811.4373803836877</c:v>
                </c:pt>
                <c:pt idx="2903" formatCode="General">
                  <c:v>809.24590262457002</c:v>
                </c:pt>
                <c:pt idx="2904" formatCode="General">
                  <c:v>808.28563035802551</c:v>
                </c:pt>
                <c:pt idx="2905" formatCode="General">
                  <c:v>806.58667355627642</c:v>
                </c:pt>
                <c:pt idx="2906" formatCode="General">
                  <c:v>803.43267747241532</c:v>
                </c:pt>
                <c:pt idx="2907" formatCode="General">
                  <c:v>801.68</c:v>
                </c:pt>
                <c:pt idx="2908" formatCode="General">
                  <c:v>799.55203280435774</c:v>
                </c:pt>
                <c:pt idx="2909" formatCode="General">
                  <c:v>797.72879212321914</c:v>
                </c:pt>
                <c:pt idx="2910" formatCode="General">
                  <c:v>799.17</c:v>
                </c:pt>
                <c:pt idx="2911" formatCode="General">
                  <c:v>801.17</c:v>
                </c:pt>
                <c:pt idx="2912" formatCode="General">
                  <c:v>801.57</c:v>
                </c:pt>
                <c:pt idx="2913" formatCode="General">
                  <c:v>801.17126729644519</c:v>
                </c:pt>
                <c:pt idx="2914" formatCode="General">
                  <c:v>802.86</c:v>
                </c:pt>
                <c:pt idx="2915" formatCode="General">
                  <c:v>804.03</c:v>
                </c:pt>
                <c:pt idx="2916" formatCode="General">
                  <c:v>804.43692088667206</c:v>
                </c:pt>
                <c:pt idx="2917" formatCode="General">
                  <c:v>805.4395661105001</c:v>
                </c:pt>
                <c:pt idx="2918" formatCode="General">
                  <c:v>805.3896284232593</c:v>
                </c:pt>
                <c:pt idx="2919" formatCode="General">
                  <c:v>806.66</c:v>
                </c:pt>
                <c:pt idx="2920" formatCode="General">
                  <c:v>807.6</c:v>
                </c:pt>
                <c:pt idx="2921" formatCode="General">
                  <c:v>809.58</c:v>
                </c:pt>
                <c:pt idx="2922" formatCode="General">
                  <c:v>809.32168061788138</c:v>
                </c:pt>
                <c:pt idx="2923" formatCode="General">
                  <c:v>810.85656769625791</c:v>
                </c:pt>
                <c:pt idx="2924" formatCode="General">
                  <c:v>813.25</c:v>
                </c:pt>
                <c:pt idx="2925" formatCode="General">
                  <c:v>815.54</c:v>
                </c:pt>
                <c:pt idx="2926" formatCode="General">
                  <c:v>817.01</c:v>
                </c:pt>
                <c:pt idx="2927" formatCode="General">
                  <c:v>818.11</c:v>
                </c:pt>
                <c:pt idx="2928" formatCode="General">
                  <c:v>822.23</c:v>
                </c:pt>
                <c:pt idx="2929" formatCode="General">
                  <c:v>832.77</c:v>
                </c:pt>
                <c:pt idx="2930" formatCode="General">
                  <c:v>820.66</c:v>
                </c:pt>
                <c:pt idx="2931" formatCode="General">
                  <c:v>821.57827259487101</c:v>
                </c:pt>
                <c:pt idx="2932" formatCode="General">
                  <c:v>823.41667154770505</c:v>
                </c:pt>
                <c:pt idx="2933" formatCode="General">
                  <c:v>822.43376908225355</c:v>
                </c:pt>
                <c:pt idx="2934" formatCode="General">
                  <c:v>823.58</c:v>
                </c:pt>
                <c:pt idx="2935" formatCode="General">
                  <c:v>825.27</c:v>
                </c:pt>
                <c:pt idx="2936" formatCode="General">
                  <c:v>825.91</c:v>
                </c:pt>
                <c:pt idx="2937" formatCode="General">
                  <c:v>826.65289348167801</c:v>
                </c:pt>
                <c:pt idx="2938" formatCode="General">
                  <c:v>828</c:v>
                </c:pt>
                <c:pt idx="2939" formatCode="General">
                  <c:v>827.22</c:v>
                </c:pt>
                <c:pt idx="2940" formatCode="General">
                  <c:v>828.9</c:v>
                </c:pt>
                <c:pt idx="2941" formatCode="General">
                  <c:v>830.40889544960453</c:v>
                </c:pt>
                <c:pt idx="2942" formatCode="General">
                  <c:v>831.13431588806122</c:v>
                </c:pt>
                <c:pt idx="2943" formatCode="General">
                  <c:v>830.7</c:v>
                </c:pt>
                <c:pt idx="2944" formatCode="General">
                  <c:v>830.78</c:v>
                </c:pt>
                <c:pt idx="2945" formatCode="General">
                  <c:v>830.33219999999994</c:v>
                </c:pt>
                <c:pt idx="2946" formatCode="General">
                  <c:v>842.55</c:v>
                </c:pt>
                <c:pt idx="2947" formatCode="General">
                  <c:v>838.17</c:v>
                </c:pt>
                <c:pt idx="2948" formatCode="General">
                  <c:v>833.85</c:v>
                </c:pt>
                <c:pt idx="2949" formatCode="General">
                  <c:v>834.50138277663962</c:v>
                </c:pt>
                <c:pt idx="2950" formatCode="General">
                  <c:v>835.99</c:v>
                </c:pt>
                <c:pt idx="2951" formatCode="General">
                  <c:v>838.61</c:v>
                </c:pt>
                <c:pt idx="2952" formatCode="General">
                  <c:v>840.35511568062725</c:v>
                </c:pt>
                <c:pt idx="2953" formatCode="General">
                  <c:v>838.9206743788742</c:v>
                </c:pt>
                <c:pt idx="2954" formatCode="General">
                  <c:v>843.87</c:v>
                </c:pt>
                <c:pt idx="2955" formatCode="General">
                  <c:v>845.97</c:v>
                </c:pt>
                <c:pt idx="2956" formatCode="General">
                  <c:v>844.27</c:v>
                </c:pt>
                <c:pt idx="2957" formatCode="General">
                  <c:v>836.58311966529254</c:v>
                </c:pt>
                <c:pt idx="2958" formatCode="General">
                  <c:v>833.08</c:v>
                </c:pt>
                <c:pt idx="2959" formatCode="General">
                  <c:v>832.55</c:v>
                </c:pt>
                <c:pt idx="2960" formatCode="General">
                  <c:v>837.06</c:v>
                </c:pt>
                <c:pt idx="2961" formatCode="General">
                  <c:v>840.19673419352205</c:v>
                </c:pt>
                <c:pt idx="2962" formatCode="General">
                  <c:v>843.21438261414801</c:v>
                </c:pt>
                <c:pt idx="2963" formatCode="General">
                  <c:v>845.92</c:v>
                </c:pt>
                <c:pt idx="2964" formatCode="General">
                  <c:v>853.26</c:v>
                </c:pt>
                <c:pt idx="2965" formatCode="General">
                  <c:v>856.30738158541408</c:v>
                </c:pt>
                <c:pt idx="2966" formatCode="General">
                  <c:v>857.49</c:v>
                </c:pt>
                <c:pt idx="2967" formatCode="General">
                  <c:v>856.82453886679571</c:v>
                </c:pt>
                <c:pt idx="2968" formatCode="General">
                  <c:v>854.34</c:v>
                </c:pt>
                <c:pt idx="2969" formatCode="General">
                  <c:v>851.72</c:v>
                </c:pt>
                <c:pt idx="2970" formatCode="General">
                  <c:v>848.89</c:v>
                </c:pt>
                <c:pt idx="2971" formatCode="General">
                  <c:v>844.95996159403933</c:v>
                </c:pt>
                <c:pt idx="2972" formatCode="General">
                  <c:v>841.01998702807123</c:v>
                </c:pt>
                <c:pt idx="2973" formatCode="General">
                  <c:v>842.94269476225827</c:v>
                </c:pt>
                <c:pt idx="2974" formatCode="General">
                  <c:v>847.78</c:v>
                </c:pt>
                <c:pt idx="2975" formatCode="General">
                  <c:v>843.91</c:v>
                </c:pt>
                <c:pt idx="2976" formatCode="General">
                  <c:v>844.66826983688748</c:v>
                </c:pt>
                <c:pt idx="2977" formatCode="General">
                  <c:v>848.26</c:v>
                </c:pt>
                <c:pt idx="2978" formatCode="General">
                  <c:v>843.63234901808437</c:v>
                </c:pt>
                <c:pt idx="2979" formatCode="General">
                  <c:v>843.81</c:v>
                </c:pt>
                <c:pt idx="2980" formatCode="General">
                  <c:v>843.7959552666747</c:v>
                </c:pt>
                <c:pt idx="2981" formatCode="General">
                  <c:v>842.18464221822217</c:v>
                </c:pt>
                <c:pt idx="2982" formatCode="General">
                  <c:v>843.27</c:v>
                </c:pt>
                <c:pt idx="2983" formatCode="General">
                  <c:v>840.86</c:v>
                </c:pt>
                <c:pt idx="2984" formatCode="General">
                  <c:v>837.7</c:v>
                </c:pt>
                <c:pt idx="2985" formatCode="General">
                  <c:v>834.91432573288421</c:v>
                </c:pt>
                <c:pt idx="2986" formatCode="General">
                  <c:v>835.40485551450365</c:v>
                </c:pt>
                <c:pt idx="2987" formatCode="General">
                  <c:v>833.18</c:v>
                </c:pt>
                <c:pt idx="2988" formatCode="General">
                  <c:v>831.6</c:v>
                </c:pt>
                <c:pt idx="2989" formatCode="General">
                  <c:v>831.91</c:v>
                </c:pt>
                <c:pt idx="2990" formatCode="General">
                  <c:v>827.37</c:v>
                </c:pt>
                <c:pt idx="2991" formatCode="General">
                  <c:v>828.21378271026003</c:v>
                </c:pt>
                <c:pt idx="2992" formatCode="General">
                  <c:v>827.98</c:v>
                </c:pt>
                <c:pt idx="2993" formatCode="General">
                  <c:v>829.1</c:v>
                </c:pt>
                <c:pt idx="2994" formatCode="General">
                  <c:v>825.00969249302557</c:v>
                </c:pt>
                <c:pt idx="2995" formatCode="General">
                  <c:v>823.64526436218011</c:v>
                </c:pt>
                <c:pt idx="2996" formatCode="General">
                  <c:v>824.36</c:v>
                </c:pt>
                <c:pt idx="2997" formatCode="General">
                  <c:v>827.72</c:v>
                </c:pt>
                <c:pt idx="2998" formatCode="General">
                  <c:v>827.28</c:v>
                </c:pt>
                <c:pt idx="2999" formatCode="General">
                  <c:v>825.13858198448702</c:v>
                </c:pt>
                <c:pt idx="3000" formatCode="General">
                  <c:v>827.15957834566791</c:v>
                </c:pt>
                <c:pt idx="3001" formatCode="General">
                  <c:v>826.93526488382383</c:v>
                </c:pt>
                <c:pt idx="3002" formatCode="General">
                  <c:v>831.55</c:v>
                </c:pt>
                <c:pt idx="3003" formatCode="General">
                  <c:v>833.38</c:v>
                </c:pt>
                <c:pt idx="3004" formatCode="General">
                  <c:v>834.00316375388786</c:v>
                </c:pt>
                <c:pt idx="3005" formatCode="General">
                  <c:v>833.60478697322458</c:v>
                </c:pt>
                <c:pt idx="3006" formatCode="General">
                  <c:v>833.53</c:v>
                </c:pt>
                <c:pt idx="3007" formatCode="General">
                  <c:v>836.3</c:v>
                </c:pt>
                <c:pt idx="3008" formatCode="General">
                  <c:v>833.7</c:v>
                </c:pt>
                <c:pt idx="3009" formatCode="General">
                  <c:v>835.4389145105539</c:v>
                </c:pt>
                <c:pt idx="3010" formatCode="General">
                  <c:v>834.49509504548996</c:v>
                </c:pt>
                <c:pt idx="3011" formatCode="General">
                  <c:v>831.45</c:v>
                </c:pt>
                <c:pt idx="3012" formatCode="General">
                  <c:v>828.65</c:v>
                </c:pt>
                <c:pt idx="3013" formatCode="General">
                  <c:v>827.89737616632704</c:v>
                </c:pt>
                <c:pt idx="3014" formatCode="General">
                  <c:v>827.31253468105751</c:v>
                </c:pt>
                <c:pt idx="3015" formatCode="General">
                  <c:v>825.4278636580143</c:v>
                </c:pt>
                <c:pt idx="3016" formatCode="General">
                  <c:v>825.32</c:v>
                </c:pt>
                <c:pt idx="3017" formatCode="General">
                  <c:v>819.09</c:v>
                </c:pt>
                <c:pt idx="3018" formatCode="General">
                  <c:v>815.42</c:v>
                </c:pt>
                <c:pt idx="3019" formatCode="General">
                  <c:v>811.82999965688725</c:v>
                </c:pt>
                <c:pt idx="3020" formatCode="General">
                  <c:v>811.26911498161758</c:v>
                </c:pt>
                <c:pt idx="3021" formatCode="General">
                  <c:v>808.54</c:v>
                </c:pt>
                <c:pt idx="3022" formatCode="General">
                  <c:v>805.25001913501626</c:v>
                </c:pt>
                <c:pt idx="3023" formatCode="General">
                  <c:v>806.15</c:v>
                </c:pt>
                <c:pt idx="3024" formatCode="General">
                  <c:v>802.70710560338989</c:v>
                </c:pt>
                <c:pt idx="3025" formatCode="General">
                  <c:v>796.70253323233453</c:v>
                </c:pt>
                <c:pt idx="3026" formatCode="General">
                  <c:v>798.17</c:v>
                </c:pt>
                <c:pt idx="3027" formatCode="General">
                  <c:v>803.33</c:v>
                </c:pt>
                <c:pt idx="3028" formatCode="General">
                  <c:v>806.5</c:v>
                </c:pt>
                <c:pt idx="3029" formatCode="General">
                  <c:v>809.8593639018876</c:v>
                </c:pt>
                <c:pt idx="3030" formatCode="General">
                  <c:v>819.01</c:v>
                </c:pt>
                <c:pt idx="3031" formatCode="General">
                  <c:v>824.87</c:v>
                </c:pt>
                <c:pt idx="3032" formatCode="General">
                  <c:v>825.12</c:v>
                </c:pt>
                <c:pt idx="3033" formatCode="General">
                  <c:v>825.18</c:v>
                </c:pt>
                <c:pt idx="3034" formatCode="General">
                  <c:v>827.99</c:v>
                </c:pt>
                <c:pt idx="3035" formatCode="General">
                  <c:v>832.44287042923463</c:v>
                </c:pt>
                <c:pt idx="3036" formatCode="General">
                  <c:v>830.92</c:v>
                </c:pt>
                <c:pt idx="3037" formatCode="General">
                  <c:v>830.91</c:v>
                </c:pt>
                <c:pt idx="3038" formatCode="General">
                  <c:v>829.84834078534766</c:v>
                </c:pt>
                <c:pt idx="3039" formatCode="General">
                  <c:v>836.10163876371394</c:v>
                </c:pt>
                <c:pt idx="3040" formatCode="General">
                  <c:v>844.55</c:v>
                </c:pt>
                <c:pt idx="3041" formatCode="General">
                  <c:v>841.39</c:v>
                </c:pt>
                <c:pt idx="3042" formatCode="General">
                  <c:v>842.13</c:v>
                </c:pt>
                <c:pt idx="3043" formatCode="General">
                  <c:v>843.6</c:v>
                </c:pt>
                <c:pt idx="3044" formatCode="General">
                  <c:v>843.24094743687942</c:v>
                </c:pt>
                <c:pt idx="3045" formatCode="General">
                  <c:v>843.06368918972203</c:v>
                </c:pt>
                <c:pt idx="3046" formatCode="General">
                  <c:v>844.78</c:v>
                </c:pt>
                <c:pt idx="3047" formatCode="General">
                  <c:v>847.4</c:v>
                </c:pt>
                <c:pt idx="3048" formatCode="General">
                  <c:v>847.74</c:v>
                </c:pt>
                <c:pt idx="3049" formatCode="General">
                  <c:v>848.36209376347188</c:v>
                </c:pt>
                <c:pt idx="3050" formatCode="General">
                  <c:v>847.49</c:v>
                </c:pt>
                <c:pt idx="3051" formatCode="General">
                  <c:v>848.79</c:v>
                </c:pt>
                <c:pt idx="3052" formatCode="General">
                  <c:v>849.93</c:v>
                </c:pt>
                <c:pt idx="3053" formatCode="General">
                  <c:v>847.89</c:v>
                </c:pt>
                <c:pt idx="3054" formatCode="General">
                  <c:v>850.77</c:v>
                </c:pt>
                <c:pt idx="3055" formatCode="General">
                  <c:v>852.30913532646446</c:v>
                </c:pt>
                <c:pt idx="3056" formatCode="General">
                  <c:v>853.47</c:v>
                </c:pt>
                <c:pt idx="3057" formatCode="General">
                  <c:v>857.37</c:v>
                </c:pt>
                <c:pt idx="3058" formatCode="General">
                  <c:v>861.35</c:v>
                </c:pt>
                <c:pt idx="3059" formatCode="General">
                  <c:v>862.83793247789458</c:v>
                </c:pt>
                <c:pt idx="3060" formatCode="General">
                  <c:v>866.20122575721791</c:v>
                </c:pt>
                <c:pt idx="3061" formatCode="General">
                  <c:v>869.54</c:v>
                </c:pt>
                <c:pt idx="3062" formatCode="General">
                  <c:v>871.34</c:v>
                </c:pt>
                <c:pt idx="3063" formatCode="General">
                  <c:v>864.27410282924552</c:v>
                </c:pt>
                <c:pt idx="3064" formatCode="General">
                  <c:v>866.07575846151144</c:v>
                </c:pt>
                <c:pt idx="3065" formatCode="General">
                  <c:v>869.9814821855332</c:v>
                </c:pt>
                <c:pt idx="3066" formatCode="General">
                  <c:v>875.34</c:v>
                </c:pt>
                <c:pt idx="3067" formatCode="General">
                  <c:v>876.32091736106668</c:v>
                </c:pt>
                <c:pt idx="3068" formatCode="General">
                  <c:v>878.05</c:v>
                </c:pt>
                <c:pt idx="3069" formatCode="General">
                  <c:v>878.51366104083365</c:v>
                </c:pt>
                <c:pt idx="3070" formatCode="General">
                  <c:v>882.95950634722976</c:v>
                </c:pt>
                <c:pt idx="3071" formatCode="General">
                  <c:v>886.36</c:v>
                </c:pt>
                <c:pt idx="3072" formatCode="General">
                  <c:v>891.92431799921974</c:v>
                </c:pt>
                <c:pt idx="3073" formatCode="General">
                  <c:v>891.35290821519334</c:v>
                </c:pt>
                <c:pt idx="3074" formatCode="General">
                  <c:v>891.51708200480448</c:v>
                </c:pt>
                <c:pt idx="3075" formatCode="General">
                  <c:v>891.79293452434297</c:v>
                </c:pt>
                <c:pt idx="3076" formatCode="General">
                  <c:v>893.23</c:v>
                </c:pt>
                <c:pt idx="3077" formatCode="General">
                  <c:v>893.47</c:v>
                </c:pt>
                <c:pt idx="3078" formatCode="General">
                  <c:v>905.44</c:v>
                </c:pt>
                <c:pt idx="3079" formatCode="General">
                  <c:v>910.9</c:v>
                </c:pt>
                <c:pt idx="3080" formatCode="General">
                  <c:v>913.16</c:v>
                </c:pt>
                <c:pt idx="3081" formatCode="General">
                  <c:v>913.09</c:v>
                </c:pt>
                <c:pt idx="3082" formatCode="General">
                  <c:v>911.55088426669715</c:v>
                </c:pt>
                <c:pt idx="3083" formatCode="General">
                  <c:v>915.61</c:v>
                </c:pt>
                <c:pt idx="3084" formatCode="General">
                  <c:v>922</c:v>
                </c:pt>
                <c:pt idx="3085" formatCode="General">
                  <c:v>924.72</c:v>
                </c:pt>
                <c:pt idx="3086" formatCode="General">
                  <c:v>932.20925918302498</c:v>
                </c:pt>
                <c:pt idx="3087" formatCode="General">
                  <c:v>949.72653908194934</c:v>
                </c:pt>
                <c:pt idx="3088" formatCode="General">
                  <c:v>965.58</c:v>
                </c:pt>
                <c:pt idx="3089" formatCode="General">
                  <c:v>975.86015570919903</c:v>
                </c:pt>
                <c:pt idx="3090" formatCode="General">
                  <c:v>989.42688226792427</c:v>
                </c:pt>
                <c:pt idx="3091" formatCode="General">
                  <c:v>983.83</c:v>
                </c:pt>
                <c:pt idx="3092" formatCode="General">
                  <c:v>971.25751671206433</c:v>
                </c:pt>
                <c:pt idx="3093" formatCode="General">
                  <c:v>961.69372538332209</c:v>
                </c:pt>
                <c:pt idx="3094" formatCode="General">
                  <c:v>952.9971088539105</c:v>
                </c:pt>
                <c:pt idx="3095" formatCode="General">
                  <c:v>957.22</c:v>
                </c:pt>
                <c:pt idx="3096" formatCode="General">
                  <c:v>960.7619058819738</c:v>
                </c:pt>
                <c:pt idx="3097" formatCode="General">
                  <c:v>962.57093436223954</c:v>
                </c:pt>
                <c:pt idx="3098" formatCode="General">
                  <c:v>956.95456531621051</c:v>
                </c:pt>
                <c:pt idx="3099" formatCode="General">
                  <c:v>956.67</c:v>
                </c:pt>
                <c:pt idx="3100" formatCode="General">
                  <c:v>950.52</c:v>
                </c:pt>
                <c:pt idx="3101" formatCode="General">
                  <c:v>950.73</c:v>
                </c:pt>
                <c:pt idx="3102" formatCode="General">
                  <c:v>952.76441584127747</c:v>
                </c:pt>
                <c:pt idx="3103" formatCode="General">
                  <c:v>955.13</c:v>
                </c:pt>
                <c:pt idx="3104" formatCode="General">
                  <c:v>965.66</c:v>
                </c:pt>
                <c:pt idx="3105" formatCode="General">
                  <c:v>1006.44</c:v>
                </c:pt>
                <c:pt idx="3106" formatCode="General">
                  <c:v>999.36</c:v>
                </c:pt>
                <c:pt idx="3107" formatCode="General">
                  <c:v>1006.3979093193315</c:v>
                </c:pt>
                <c:pt idx="3108" formatCode="General">
                  <c:v>1006.7548541616004</c:v>
                </c:pt>
                <c:pt idx="3109" formatCode="General">
                  <c:v>1005.79</c:v>
                </c:pt>
                <c:pt idx="3110" formatCode="General">
                  <c:v>1011.78</c:v>
                </c:pt>
                <c:pt idx="3111" formatCode="General">
                  <c:v>1017.1324956605415</c:v>
                </c:pt>
                <c:pt idx="3112" formatCode="General">
                  <c:v>1026.433397684757</c:v>
                </c:pt>
                <c:pt idx="3113" formatCode="General">
                  <c:v>1052.8372134743036</c:v>
                </c:pt>
                <c:pt idx="3114" formatCode="General">
                  <c:v>1072.1332841047495</c:v>
                </c:pt>
                <c:pt idx="3115" formatCode="General">
                  <c:v>1071.5643853992615</c:v>
                </c:pt>
                <c:pt idx="3116" formatCode="General">
                  <c:v>1063.2062724877662</c:v>
                </c:pt>
                <c:pt idx="3117" formatCode="General">
                  <c:v>1066.6278312981733</c:v>
                </c:pt>
                <c:pt idx="3118" formatCode="General">
                  <c:v>1070.4357764817505</c:v>
                </c:pt>
                <c:pt idx="3119" formatCode="General">
                  <c:v>1070.03</c:v>
                </c:pt>
                <c:pt idx="3120" formatCode="General">
                  <c:v>1070.2740220092376</c:v>
                </c:pt>
                <c:pt idx="3121" formatCode="General">
                  <c:v>1067.8012838785767</c:v>
                </c:pt>
                <c:pt idx="3122" formatCode="General">
                  <c:v>1071.0092990003534</c:v>
                </c:pt>
                <c:pt idx="3123" formatCode="General">
                  <c:v>1068.8599999999999</c:v>
                </c:pt>
                <c:pt idx="3124" formatCode="General">
                  <c:v>1070.3499999999999</c:v>
                </c:pt>
                <c:pt idx="3125" formatCode="General">
                  <c:v>1072.51</c:v>
                </c:pt>
                <c:pt idx="3126" formatCode="General">
                  <c:v>1076.1106636042491</c:v>
                </c:pt>
                <c:pt idx="3127" formatCode="General">
                  <c:v>1078.922033142368</c:v>
                </c:pt>
                <c:pt idx="3128" formatCode="General">
                  <c:v>1081.7884816209205</c:v>
                </c:pt>
                <c:pt idx="3129" formatCode="General">
                  <c:v>1083.8640560553822</c:v>
                </c:pt>
                <c:pt idx="3130" formatCode="General">
                  <c:v>1091.7374367849923</c:v>
                </c:pt>
                <c:pt idx="3131" formatCode="General">
                  <c:v>1098.8298735552019</c:v>
                </c:pt>
                <c:pt idx="3132" formatCode="General">
                  <c:v>1115.1099999999999</c:v>
                </c:pt>
                <c:pt idx="3133" formatCode="General">
                  <c:v>1159.6199999999999</c:v>
                </c:pt>
                <c:pt idx="3134" formatCode="General">
                  <c:v>1172.47</c:v>
                </c:pt>
                <c:pt idx="3135" formatCode="General">
                  <c:v>1181.2611526209669</c:v>
                </c:pt>
                <c:pt idx="3136" formatCode="General">
                  <c:v>1201.4032106937443</c:v>
                </c:pt>
                <c:pt idx="3137" formatCode="General">
                  <c:v>1216.67</c:v>
                </c:pt>
                <c:pt idx="3138" formatCode="General">
                  <c:v>1229.04</c:v>
                </c:pt>
                <c:pt idx="3139" formatCode="General">
                  <c:v>1239.6243392057308</c:v>
                </c:pt>
                <c:pt idx="3140" formatCode="General">
                  <c:v>1267.0184017865074</c:v>
                </c:pt>
                <c:pt idx="3141" formatCode="General">
                  <c:v>1277.828119532048</c:v>
                </c:pt>
                <c:pt idx="3142" formatCode="General">
                  <c:v>1243.4100000000001</c:v>
                </c:pt>
                <c:pt idx="3143" formatCode="General">
                  <c:v>1249.56</c:v>
                </c:pt>
                <c:pt idx="3144" formatCode="General">
                  <c:v>1246.18</c:v>
                </c:pt>
                <c:pt idx="3145" formatCode="General">
                  <c:v>1243.391747149187</c:v>
                </c:pt>
                <c:pt idx="3146" formatCode="General">
                  <c:v>1250.83</c:v>
                </c:pt>
                <c:pt idx="3147" formatCode="General">
                  <c:v>1245.6300000000001</c:v>
                </c:pt>
                <c:pt idx="3148" formatCode="General">
                  <c:v>1241.56</c:v>
                </c:pt>
                <c:pt idx="3149" formatCode="General">
                  <c:v>1226.264732279456</c:v>
                </c:pt>
                <c:pt idx="3150" formatCode="General">
                  <c:v>1183.6189575301573</c:v>
                </c:pt>
                <c:pt idx="3151" formatCode="General">
                  <c:v>1149.9651042504547</c:v>
                </c:pt>
                <c:pt idx="3152" formatCode="General">
                  <c:v>1148.2151825615508</c:v>
                </c:pt>
                <c:pt idx="3153" formatCode="General">
                  <c:v>1143.684449456563</c:v>
                </c:pt>
                <c:pt idx="3154" formatCode="General">
                  <c:v>1146.32</c:v>
                </c:pt>
                <c:pt idx="3155" formatCode="General">
                  <c:v>1162.7231424609108</c:v>
                </c:pt>
                <c:pt idx="3156" formatCode="General">
                  <c:v>1189.5555791966026</c:v>
                </c:pt>
                <c:pt idx="3157" formatCode="General">
                  <c:v>1222.27</c:v>
                </c:pt>
                <c:pt idx="3158" formatCode="General">
                  <c:v>1218.8776413991382</c:v>
                </c:pt>
                <c:pt idx="3159" formatCode="General">
                  <c:v>1209.5899999999999</c:v>
                </c:pt>
                <c:pt idx="3160" formatCode="General">
                  <c:v>1203.3917626943708</c:v>
                </c:pt>
                <c:pt idx="3161" formatCode="General">
                  <c:v>1196.7341024604407</c:v>
                </c:pt>
                <c:pt idx="3162" formatCode="General">
                  <c:v>1191.4175304750756</c:v>
                </c:pt>
                <c:pt idx="3163" formatCode="General">
                  <c:v>1191.0159988287655</c:v>
                </c:pt>
                <c:pt idx="3164" formatCode="General">
                  <c:v>1196.723472770178</c:v>
                </c:pt>
                <c:pt idx="3165" formatCode="General">
                  <c:v>1201.6783072250328</c:v>
                </c:pt>
                <c:pt idx="3166" formatCode="General">
                  <c:v>1204.46</c:v>
                </c:pt>
                <c:pt idx="3167" formatCode="General">
                  <c:v>1211.54379685872</c:v>
                </c:pt>
                <c:pt idx="3168" formatCode="General">
                  <c:v>1223.1150415470036</c:v>
                </c:pt>
                <c:pt idx="3169" formatCode="General">
                  <c:v>1233.29</c:v>
                </c:pt>
                <c:pt idx="3170" formatCode="General">
                  <c:v>1243.1495526492324</c:v>
                </c:pt>
                <c:pt idx="3171" formatCode="General">
                  <c:v>1271.4936287418161</c:v>
                </c:pt>
                <c:pt idx="3172" formatCode="General">
                  <c:v>1309.4171648062252</c:v>
                </c:pt>
                <c:pt idx="3173" formatCode="General">
                  <c:v>1313.2909010636729</c:v>
                </c:pt>
                <c:pt idx="3174" formatCode="General">
                  <c:v>1300.55</c:v>
                </c:pt>
                <c:pt idx="3175" formatCode="General">
                  <c:v>1296.958303341288</c:v>
                </c:pt>
                <c:pt idx="3176" formatCode="General">
                  <c:v>1303.53</c:v>
                </c:pt>
                <c:pt idx="3177" formatCode="General">
                  <c:v>1301.3816221787717</c:v>
                </c:pt>
                <c:pt idx="3178" formatCode="General">
                  <c:v>1300.761738830585</c:v>
                </c:pt>
                <c:pt idx="3179" formatCode="General">
                  <c:v>1298.03</c:v>
                </c:pt>
                <c:pt idx="3180" formatCode="General">
                  <c:v>1290.6673051233308</c:v>
                </c:pt>
                <c:pt idx="3181" formatCode="General">
                  <c:v>1294.3033173606259</c:v>
                </c:pt>
                <c:pt idx="3182" formatCode="General">
                  <c:v>1286.8814611001924</c:v>
                </c:pt>
                <c:pt idx="3183" formatCode="General">
                  <c:v>1284.614507489697</c:v>
                </c:pt>
                <c:pt idx="3184" formatCode="General">
                  <c:v>1273.92</c:v>
                </c:pt>
                <c:pt idx="3185" formatCode="General">
                  <c:v>1260.06</c:v>
                </c:pt>
                <c:pt idx="3186" formatCode="General">
                  <c:v>1256.2596685000512</c:v>
                </c:pt>
                <c:pt idx="3187" formatCode="General">
                  <c:v>1253.5982916325327</c:v>
                </c:pt>
                <c:pt idx="3188" formatCode="General">
                  <c:v>1254.5602763430006</c:v>
                </c:pt>
                <c:pt idx="3189" formatCode="General">
                  <c:v>1258.3499999999999</c:v>
                </c:pt>
                <c:pt idx="3190" formatCode="General">
                  <c:v>1262.33</c:v>
                </c:pt>
                <c:pt idx="3191" formatCode="General">
                  <c:v>1266.6985928976314</c:v>
                </c:pt>
                <c:pt idx="3192" formatCode="General">
                  <c:v>1268.8115791678356</c:v>
                </c:pt>
                <c:pt idx="3193" formatCode="General">
                  <c:v>1280.79</c:v>
                </c:pt>
                <c:pt idx="3194" formatCode="General">
                  <c:v>1286.28</c:v>
                </c:pt>
                <c:pt idx="3195" formatCode="General">
                  <c:v>1289.53</c:v>
                </c:pt>
                <c:pt idx="3196" formatCode="General">
                  <c:v>1291.7190623462018</c:v>
                </c:pt>
                <c:pt idx="3197" formatCode="General">
                  <c:v>1283.04</c:v>
                </c:pt>
                <c:pt idx="3198" formatCode="General">
                  <c:v>1288.32</c:v>
                </c:pt>
                <c:pt idx="3199" formatCode="General">
                  <c:v>1286.04</c:v>
                </c:pt>
                <c:pt idx="3200" formatCode="General">
                  <c:v>1296.3499999999999</c:v>
                </c:pt>
                <c:pt idx="3201" formatCode="General">
                  <c:v>1297.6783335286264</c:v>
                </c:pt>
                <c:pt idx="3202" formatCode="General">
                  <c:v>1301.0899999999999</c:v>
                </c:pt>
                <c:pt idx="3203" formatCode="General">
                  <c:v>1302.8499999999999</c:v>
                </c:pt>
                <c:pt idx="3204" formatCode="General">
                  <c:v>1300.9912486323117</c:v>
                </c:pt>
                <c:pt idx="3205" formatCode="General">
                  <c:v>1297.1740324212205</c:v>
                </c:pt>
                <c:pt idx="3206" formatCode="General">
                  <c:v>1299.1721252850205</c:v>
                </c:pt>
                <c:pt idx="3207" formatCode="General">
                  <c:v>1294.8438393245081</c:v>
                </c:pt>
                <c:pt idx="3208" formatCode="General">
                  <c:v>1292.2891768827667</c:v>
                </c:pt>
                <c:pt idx="3209" formatCode="General">
                  <c:v>1291.9255882733803</c:v>
                </c:pt>
                <c:pt idx="3210" formatCode="General">
                  <c:v>1288.2798060528771</c:v>
                </c:pt>
                <c:pt idx="3211" formatCode="General">
                  <c:v>1284.0441903190517</c:v>
                </c:pt>
                <c:pt idx="3212" formatCode="General">
                  <c:v>1283.68</c:v>
                </c:pt>
                <c:pt idx="3213" formatCode="General">
                  <c:v>1289.3599999999999</c:v>
                </c:pt>
                <c:pt idx="3214" formatCode="General">
                  <c:v>1301.3319561418982</c:v>
                </c:pt>
                <c:pt idx="3215" formatCode="General">
                  <c:v>1304.6030495831988</c:v>
                </c:pt>
                <c:pt idx="3216" formatCode="General">
                  <c:v>1299.05</c:v>
                </c:pt>
                <c:pt idx="3217" formatCode="General">
                  <c:v>1296.46</c:v>
                </c:pt>
                <c:pt idx="3218" formatCode="General">
                  <c:v>1299.6599719497092</c:v>
                </c:pt>
                <c:pt idx="3219" formatCode="General">
                  <c:v>1306.6495821590124</c:v>
                </c:pt>
                <c:pt idx="3220" formatCode="General">
                  <c:v>1314.2180496280087</c:v>
                </c:pt>
                <c:pt idx="3221" formatCode="General">
                  <c:v>1320</c:v>
                </c:pt>
                <c:pt idx="3222" formatCode="General">
                  <c:v>1324.3640811528157</c:v>
                </c:pt>
                <c:pt idx="3223" formatCode="General">
                  <c:v>1334.0598686786782</c:v>
                </c:pt>
                <c:pt idx="3224" formatCode="General">
                  <c:v>1341.1586553035895</c:v>
                </c:pt>
                <c:pt idx="3225" formatCode="General">
                  <c:v>1346.4109522344741</c:v>
                </c:pt>
                <c:pt idx="3226" formatCode="General">
                  <c:v>1346.6</c:v>
                </c:pt>
                <c:pt idx="3227" formatCode="General">
                  <c:v>1346.7772363772253</c:v>
                </c:pt>
                <c:pt idx="3228" formatCode="General">
                  <c:v>1344.3490347060651</c:v>
                </c:pt>
                <c:pt idx="3229" formatCode="General">
                  <c:v>1340.8746523598516</c:v>
                </c:pt>
                <c:pt idx="3230" formatCode="General">
                  <c:v>1338.4255632203149</c:v>
                </c:pt>
                <c:pt idx="3231" formatCode="General">
                  <c:v>1331.28</c:v>
                </c:pt>
                <c:pt idx="3232" formatCode="General">
                  <c:v>1335.7134545236058</c:v>
                </c:pt>
                <c:pt idx="3233" formatCode="General">
                  <c:v>1330.8187141347371</c:v>
                </c:pt>
                <c:pt idx="3234" formatCode="General">
                  <c:v>1327.6526029497193</c:v>
                </c:pt>
                <c:pt idx="3235" formatCode="General">
                  <c:v>1329.76</c:v>
                </c:pt>
                <c:pt idx="3236" formatCode="General">
                  <c:v>1327.3412197582786</c:v>
                </c:pt>
                <c:pt idx="3237" formatCode="General">
                  <c:v>1326.1458026071541</c:v>
                </c:pt>
                <c:pt idx="3238" formatCode="General">
                  <c:v>1335.3062870968442</c:v>
                </c:pt>
                <c:pt idx="3239" formatCode="General">
                  <c:v>1334.8945063681265</c:v>
                </c:pt>
                <c:pt idx="3240" formatCode="General">
                  <c:v>1346.34</c:v>
                </c:pt>
                <c:pt idx="3241" formatCode="General">
                  <c:v>1344.3645806336817</c:v>
                </c:pt>
                <c:pt idx="3242" formatCode="General">
                  <c:v>1355.2284554232733</c:v>
                </c:pt>
                <c:pt idx="3243" formatCode="General">
                  <c:v>1361.6906335510505</c:v>
                </c:pt>
                <c:pt idx="3244" formatCode="General">
                  <c:v>1382.9337499694104</c:v>
                </c:pt>
                <c:pt idx="3245" formatCode="General">
                  <c:v>1383.0284309182571</c:v>
                </c:pt>
                <c:pt idx="3246" formatCode="General">
                  <c:v>1381.2280090447612</c:v>
                </c:pt>
                <c:pt idx="3247" formatCode="General">
                  <c:v>1386.4288424615522</c:v>
                </c:pt>
                <c:pt idx="3248" formatCode="General">
                  <c:v>1384.751900575875</c:v>
                </c:pt>
                <c:pt idx="3249" formatCode="General">
                  <c:v>1382.2849212500439</c:v>
                </c:pt>
                <c:pt idx="3250" formatCode="General">
                  <c:v>1380.9127922083458</c:v>
                </c:pt>
                <c:pt idx="3251" formatCode="General">
                  <c:v>1384.94</c:v>
                </c:pt>
                <c:pt idx="3252" formatCode="General">
                  <c:v>1390.11</c:v>
                </c:pt>
                <c:pt idx="3253" formatCode="General">
                  <c:v>1400.9160756198721</c:v>
                </c:pt>
                <c:pt idx="3254" formatCode="General">
                  <c:v>1413.6125034822599</c:v>
                </c:pt>
                <c:pt idx="3255" formatCode="General">
                  <c:v>1412.9925593449591</c:v>
                </c:pt>
                <c:pt idx="3256" formatCode="General">
                  <c:v>1409.6207292469619</c:v>
                </c:pt>
                <c:pt idx="3257" formatCode="General">
                  <c:v>1380.7609167685464</c:v>
                </c:pt>
                <c:pt idx="3258" formatCode="General">
                  <c:v>1307.5032893817381</c:v>
                </c:pt>
                <c:pt idx="3259" formatCode="General">
                  <c:v>1379.27</c:v>
                </c:pt>
                <c:pt idx="3260" formatCode="General">
                  <c:v>1397.7033173100024</c:v>
                </c:pt>
                <c:pt idx="3261" formatCode="General">
                  <c:v>1382.4025655717608</c:v>
                </c:pt>
                <c:pt idx="3262" formatCode="General">
                  <c:v>1360.3405628445184</c:v>
                </c:pt>
                <c:pt idx="3263" formatCode="General">
                  <c:v>1336.1806640445332</c:v>
                </c:pt>
                <c:pt idx="3264" formatCode="General">
                  <c:v>1330.76</c:v>
                </c:pt>
                <c:pt idx="3265" formatCode="General">
                  <c:v>1321.72</c:v>
                </c:pt>
                <c:pt idx="3266" formatCode="General">
                  <c:v>1322.48</c:v>
                </c:pt>
                <c:pt idx="3267" formatCode="General">
                  <c:v>1317.0749171781642</c:v>
                </c:pt>
                <c:pt idx="3268" formatCode="General">
                  <c:v>1341.2789373027852</c:v>
                </c:pt>
                <c:pt idx="3269" formatCode="General">
                  <c:v>1362.11</c:v>
                </c:pt>
                <c:pt idx="3270" formatCode="General">
                  <c:v>1361.9039005427276</c:v>
                </c:pt>
                <c:pt idx="3271" formatCode="General">
                  <c:v>1359.1547105150592</c:v>
                </c:pt>
                <c:pt idx="3272" formatCode="General">
                  <c:v>1356.303732808047</c:v>
                </c:pt>
                <c:pt idx="3273" formatCode="General">
                  <c:v>1353.3844548471307</c:v>
                </c:pt>
                <c:pt idx="3274" formatCode="General">
                  <c:v>1357.57</c:v>
                </c:pt>
                <c:pt idx="3275" formatCode="General">
                  <c:v>1352.4</c:v>
                </c:pt>
                <c:pt idx="3276" formatCode="General">
                  <c:v>1352.19</c:v>
                </c:pt>
                <c:pt idx="3277" formatCode="General">
                  <c:v>1352.3339061278423</c:v>
                </c:pt>
                <c:pt idx="3278" formatCode="General">
                  <c:v>1351.9010877821931</c:v>
                </c:pt>
                <c:pt idx="3279" formatCode="General">
                  <c:v>1352.28</c:v>
                </c:pt>
                <c:pt idx="3280" formatCode="General">
                  <c:v>1404.37</c:v>
                </c:pt>
                <c:pt idx="3281" formatCode="General">
                  <c:v>1439.74</c:v>
                </c:pt>
                <c:pt idx="3282" formatCode="General">
                  <c:v>1418.5430709871223</c:v>
                </c:pt>
                <c:pt idx="3283" formatCode="General">
                  <c:v>1423.1276579370865</c:v>
                </c:pt>
                <c:pt idx="3284" formatCode="General">
                  <c:v>1413.94</c:v>
                </c:pt>
                <c:pt idx="3285" formatCode="General">
                  <c:v>1413.83</c:v>
                </c:pt>
                <c:pt idx="3286" formatCode="General">
                  <c:v>1408.54</c:v>
                </c:pt>
                <c:pt idx="3287" formatCode="General">
                  <c:v>1410.4036391875763</c:v>
                </c:pt>
                <c:pt idx="3288" formatCode="General">
                  <c:v>1429.5115024596594</c:v>
                </c:pt>
                <c:pt idx="3289" formatCode="General">
                  <c:v>1433.07</c:v>
                </c:pt>
                <c:pt idx="3290" formatCode="General">
                  <c:v>1426.7133716177582</c:v>
                </c:pt>
                <c:pt idx="3291" formatCode="General">
                  <c:v>1433.8917094677645</c:v>
                </c:pt>
                <c:pt idx="3292" formatCode="General">
                  <c:v>1448.8992566254819</c:v>
                </c:pt>
                <c:pt idx="3293" formatCode="General">
                  <c:v>1449.2050404651261</c:v>
                </c:pt>
                <c:pt idx="3294" formatCode="General">
                  <c:v>1451.5558894283861</c:v>
                </c:pt>
                <c:pt idx="3295" formatCode="General">
                  <c:v>1441.4</c:v>
                </c:pt>
                <c:pt idx="3296" formatCode="General">
                  <c:v>1441.7577555467788</c:v>
                </c:pt>
                <c:pt idx="3297" formatCode="General">
                  <c:v>1435.9386397498051</c:v>
                </c:pt>
                <c:pt idx="3298" formatCode="General">
                  <c:v>1456.8371589804426</c:v>
                </c:pt>
                <c:pt idx="3299" formatCode="General">
                  <c:v>1454.0471485910057</c:v>
                </c:pt>
                <c:pt idx="3300" formatCode="General">
                  <c:v>1454.09</c:v>
                </c:pt>
                <c:pt idx="3301" formatCode="General">
                  <c:v>1451.17</c:v>
                </c:pt>
                <c:pt idx="3302" formatCode="General">
                  <c:v>1462.0167089031565</c:v>
                </c:pt>
                <c:pt idx="3303" formatCode="General">
                  <c:v>1473.6625859908431</c:v>
                </c:pt>
                <c:pt idx="3304" formatCode="General">
                  <c:v>1472.24</c:v>
                </c:pt>
                <c:pt idx="3305" formatCode="General">
                  <c:v>1474.42</c:v>
                </c:pt>
                <c:pt idx="3306" formatCode="General">
                  <c:v>1467.14</c:v>
                </c:pt>
                <c:pt idx="3307" formatCode="General">
                  <c:v>1468.0194712617083</c:v>
                </c:pt>
                <c:pt idx="3308" formatCode="General">
                  <c:v>1474.0604047223846</c:v>
                </c:pt>
                <c:pt idx="3309" formatCode="General">
                  <c:v>1475.2225159088139</c:v>
                </c:pt>
                <c:pt idx="3310" formatCode="General">
                  <c:v>1476.8212543180346</c:v>
                </c:pt>
                <c:pt idx="3311" formatCode="General">
                  <c:v>1475.76</c:v>
                </c:pt>
                <c:pt idx="3312" formatCode="General">
                  <c:v>1477.9827057298673</c:v>
                </c:pt>
                <c:pt idx="3313" formatCode="General">
                  <c:v>1505.05103310502</c:v>
                </c:pt>
                <c:pt idx="3314" formatCode="General">
                  <c:v>1516.89</c:v>
                </c:pt>
                <c:pt idx="3315" formatCode="General">
                  <c:v>1532.29</c:v>
                </c:pt>
                <c:pt idx="3316" formatCode="General">
                  <c:v>1537.0194651680042</c:v>
                </c:pt>
                <c:pt idx="3317" formatCode="General">
                  <c:v>1531.6522976142437</c:v>
                </c:pt>
                <c:pt idx="3318" formatCode="General">
                  <c:v>1527.4559415735694</c:v>
                </c:pt>
                <c:pt idx="3319" formatCode="General">
                  <c:v>1512.2605651499973</c:v>
                </c:pt>
                <c:pt idx="3320" formatCode="General">
                  <c:v>1504.08</c:v>
                </c:pt>
                <c:pt idx="3321" formatCode="General">
                  <c:v>1471.83</c:v>
                </c:pt>
                <c:pt idx="3322" formatCode="General">
                  <c:v>1454.1147351469672</c:v>
                </c:pt>
                <c:pt idx="3323" formatCode="General">
                  <c:v>1459.8618182973053</c:v>
                </c:pt>
                <c:pt idx="3324" formatCode="General">
                  <c:v>1444.03</c:v>
                </c:pt>
                <c:pt idx="3325" formatCode="General">
                  <c:v>1447.1723682604352</c:v>
                </c:pt>
                <c:pt idx="3326" formatCode="General">
                  <c:v>1465.72</c:v>
                </c:pt>
                <c:pt idx="3327" formatCode="General">
                  <c:v>1468.8802189968114</c:v>
                </c:pt>
                <c:pt idx="3328" formatCode="General">
                  <c:v>1460.73</c:v>
                </c:pt>
                <c:pt idx="3329" formatCode="General">
                  <c:v>1460.12</c:v>
                </c:pt>
                <c:pt idx="3330" formatCode="General">
                  <c:v>1462.57</c:v>
                </c:pt>
                <c:pt idx="3331" formatCode="General">
                  <c:v>1461.71</c:v>
                </c:pt>
                <c:pt idx="3332" formatCode="General">
                  <c:v>1449.1159424258508</c:v>
                </c:pt>
                <c:pt idx="3333" formatCode="General">
                  <c:v>1447.5743429985084</c:v>
                </c:pt>
                <c:pt idx="3334" formatCode="General">
                  <c:v>1455.61</c:v>
                </c:pt>
                <c:pt idx="3335" formatCode="General">
                  <c:v>1460.39</c:v>
                </c:pt>
                <c:pt idx="3336" formatCode="General">
                  <c:v>1462.4</c:v>
                </c:pt>
                <c:pt idx="3337" formatCode="General">
                  <c:v>1468.2192542253383</c:v>
                </c:pt>
                <c:pt idx="3338" formatCode="General">
                  <c:v>1461.6884964260082</c:v>
                </c:pt>
                <c:pt idx="3339" formatCode="General">
                  <c:v>1461.56</c:v>
                </c:pt>
                <c:pt idx="3340" formatCode="General">
                  <c:v>1466.09</c:v>
                </c:pt>
                <c:pt idx="3341" formatCode="General">
                  <c:v>1462.4187706240823</c:v>
                </c:pt>
                <c:pt idx="3342" formatCode="General">
                  <c:v>1466.0948744252366</c:v>
                </c:pt>
                <c:pt idx="3343" formatCode="General">
                  <c:v>1472.6324608177395</c:v>
                </c:pt>
                <c:pt idx="3344" formatCode="General">
                  <c:v>1475.55</c:v>
                </c:pt>
                <c:pt idx="3345" formatCode="General">
                  <c:v>1472.21</c:v>
                </c:pt>
                <c:pt idx="3346" formatCode="General">
                  <c:v>1476.13</c:v>
                </c:pt>
                <c:pt idx="3347" formatCode="General">
                  <c:v>1484.1449164129908</c:v>
                </c:pt>
                <c:pt idx="3348" formatCode="General">
                  <c:v>1491.45</c:v>
                </c:pt>
                <c:pt idx="3349" formatCode="General">
                  <c:v>1500.26</c:v>
                </c:pt>
                <c:pt idx="3350" formatCode="General">
                  <c:v>1512.4691653181894</c:v>
                </c:pt>
                <c:pt idx="3351" formatCode="General">
                  <c:v>1514.43</c:v>
                </c:pt>
                <c:pt idx="3352" formatCode="General">
                  <c:v>1517.89</c:v>
                </c:pt>
                <c:pt idx="3353" formatCode="General">
                  <c:v>1518.14</c:v>
                </c:pt>
                <c:pt idx="3354" formatCode="General">
                  <c:v>1543.42</c:v>
                </c:pt>
                <c:pt idx="3355" formatCode="General">
                  <c:v>1539.47</c:v>
                </c:pt>
                <c:pt idx="3356" formatCode="General">
                  <c:v>1543.16</c:v>
                </c:pt>
                <c:pt idx="3357" formatCode="General">
                  <c:v>1553.86</c:v>
                </c:pt>
                <c:pt idx="3358" formatCode="General">
                  <c:v>1556.83</c:v>
                </c:pt>
                <c:pt idx="3359" formatCode="General">
                  <c:v>1555.63</c:v>
                </c:pt>
                <c:pt idx="3360" formatCode="General">
                  <c:v>1563.83</c:v>
                </c:pt>
                <c:pt idx="3361" formatCode="General">
                  <c:v>1569.15</c:v>
                </c:pt>
                <c:pt idx="3362" formatCode="General">
                  <c:v>1583.67</c:v>
                </c:pt>
                <c:pt idx="3363" formatCode="General">
                  <c:v>1603.16</c:v>
                </c:pt>
                <c:pt idx="3364" formatCode="General">
                  <c:v>1644</c:v>
                </c:pt>
                <c:pt idx="3365" formatCode="General">
                  <c:v>1679.3</c:v>
                </c:pt>
                <c:pt idx="3366" formatCode="General">
                  <c:v>1682.68</c:v>
                </c:pt>
                <c:pt idx="3367" formatCode="General">
                  <c:v>1673.46</c:v>
                </c:pt>
                <c:pt idx="3368" formatCode="General">
                  <c:v>1684.17</c:v>
                </c:pt>
                <c:pt idx="3369" formatCode="General">
                  <c:v>1705.34</c:v>
                </c:pt>
                <c:pt idx="3370" formatCode="General">
                  <c:v>1706.67</c:v>
                </c:pt>
                <c:pt idx="3371" formatCode="General">
                  <c:v>1710.04</c:v>
                </c:pt>
                <c:pt idx="3372" formatCode="General">
                  <c:v>1712.63</c:v>
                </c:pt>
                <c:pt idx="3373" formatCode="General">
                  <c:v>1714.25</c:v>
                </c:pt>
                <c:pt idx="3374" formatCode="General">
                  <c:v>1711.43</c:v>
                </c:pt>
                <c:pt idx="3375" formatCode="General">
                  <c:v>1709.26</c:v>
                </c:pt>
                <c:pt idx="3376" formatCode="General">
                  <c:v>1714.54</c:v>
                </c:pt>
                <c:pt idx="3377" formatCode="General">
                  <c:v>1718.06</c:v>
                </c:pt>
                <c:pt idx="3378" formatCode="General">
                  <c:v>1709.48</c:v>
                </c:pt>
                <c:pt idx="3379" formatCode="General">
                  <c:v>1711.77</c:v>
                </c:pt>
                <c:pt idx="3380" formatCode="General">
                  <c:v>1731.23</c:v>
                </c:pt>
                <c:pt idx="3381" formatCode="General">
                  <c:v>1752.68</c:v>
                </c:pt>
                <c:pt idx="3382" formatCode="General">
                  <c:v>1786.9</c:v>
                </c:pt>
                <c:pt idx="3383" formatCode="General">
                  <c:v>1879.95</c:v>
                </c:pt>
                <c:pt idx="3384" formatCode="General">
                  <c:v>1861.05</c:v>
                </c:pt>
                <c:pt idx="3385" formatCode="General">
                  <c:v>1850.73</c:v>
                </c:pt>
                <c:pt idx="3386" formatCode="General">
                  <c:v>1814.66</c:v>
                </c:pt>
                <c:pt idx="3387" formatCode="General">
                  <c:v>1814.48</c:v>
                </c:pt>
                <c:pt idx="3388" formatCode="General">
                  <c:v>1820.54</c:v>
                </c:pt>
                <c:pt idx="3389" formatCode="General">
                  <c:v>1819.19</c:v>
                </c:pt>
                <c:pt idx="3390" formatCode="General">
                  <c:v>1817.24</c:v>
                </c:pt>
                <c:pt idx="3391" formatCode="General">
                  <c:v>1826.52</c:v>
                </c:pt>
                <c:pt idx="3392" formatCode="General">
                  <c:v>1846.83</c:v>
                </c:pt>
                <c:pt idx="3393" formatCode="General">
                  <c:v>1841.36</c:v>
                </c:pt>
                <c:pt idx="3394" formatCode="General">
                  <c:v>1839.4</c:v>
                </c:pt>
                <c:pt idx="3395" formatCode="General">
                  <c:v>1828.36</c:v>
                </c:pt>
                <c:pt idx="3396" formatCode="General">
                  <c:v>1830.13</c:v>
                </c:pt>
                <c:pt idx="3397" formatCode="General">
                  <c:v>1816.4905128263022</c:v>
                </c:pt>
                <c:pt idx="3398" formatCode="General">
                  <c:v>1815.2</c:v>
                </c:pt>
                <c:pt idx="3399" formatCode="General">
                  <c:v>1806.99</c:v>
                </c:pt>
                <c:pt idx="3400" formatCode="General">
                  <c:v>1808.78</c:v>
                </c:pt>
                <c:pt idx="3401" formatCode="General">
                  <c:v>1809.39</c:v>
                </c:pt>
                <c:pt idx="3402" formatCode="General">
                  <c:v>1803.57</c:v>
                </c:pt>
                <c:pt idx="3403" formatCode="General">
                  <c:v>1807.71</c:v>
                </c:pt>
                <c:pt idx="3404" formatCode="General">
                  <c:v>1811.61</c:v>
                </c:pt>
                <c:pt idx="3405" formatCode="General">
                  <c:v>1809.45</c:v>
                </c:pt>
                <c:pt idx="3406" formatCode="General">
                  <c:v>1820.74</c:v>
                </c:pt>
                <c:pt idx="3407" formatCode="General">
                  <c:v>1834.3</c:v>
                </c:pt>
                <c:pt idx="3408" formatCode="General">
                  <c:v>1828.43</c:v>
                </c:pt>
                <c:pt idx="3409" formatCode="General">
                  <c:v>1815.86</c:v>
                </c:pt>
                <c:pt idx="3410" formatCode="General">
                  <c:v>1812.94</c:v>
                </c:pt>
                <c:pt idx="3411" formatCode="General">
                  <c:v>1808.78</c:v>
                </c:pt>
                <c:pt idx="3412" formatCode="General">
                  <c:v>1816.57</c:v>
                </c:pt>
                <c:pt idx="3413" formatCode="General">
                  <c:v>1831.27</c:v>
                </c:pt>
                <c:pt idx="3414" formatCode="General">
                  <c:v>1839.94</c:v>
                </c:pt>
                <c:pt idx="3415" formatCode="General">
                  <c:v>1843.56</c:v>
                </c:pt>
                <c:pt idx="3416" formatCode="General">
                  <c:v>1852.21</c:v>
                </c:pt>
                <c:pt idx="3417" formatCode="General">
                  <c:v>1857.78</c:v>
                </c:pt>
                <c:pt idx="3418" formatCode="General">
                  <c:v>1874.19</c:v>
                </c:pt>
                <c:pt idx="3419" formatCode="General">
                  <c:v>1895.44</c:v>
                </c:pt>
                <c:pt idx="3420" formatCode="General">
                  <c:v>1928.08</c:v>
                </c:pt>
                <c:pt idx="3421" formatCode="General">
                  <c:v>1958.5</c:v>
                </c:pt>
                <c:pt idx="3422" formatCode="General">
                  <c:v>1970.99</c:v>
                </c:pt>
                <c:pt idx="3423" formatCode="General">
                  <c:v>1976.31</c:v>
                </c:pt>
                <c:pt idx="3424" formatCode="General">
                  <c:v>2003.87</c:v>
                </c:pt>
                <c:pt idx="3425" formatCode="General">
                  <c:v>2006.83</c:v>
                </c:pt>
                <c:pt idx="3426" formatCode="General">
                  <c:v>1984.67</c:v>
                </c:pt>
                <c:pt idx="3427" formatCode="General">
                  <c:v>1969.02</c:v>
                </c:pt>
                <c:pt idx="3428" formatCode="General">
                  <c:v>1938.84</c:v>
                </c:pt>
                <c:pt idx="3429" formatCode="General">
                  <c:v>1911.23</c:v>
                </c:pt>
                <c:pt idx="3430" formatCode="General">
                  <c:v>1878.1</c:v>
                </c:pt>
                <c:pt idx="3431" formatCode="General">
                  <c:v>1904.97</c:v>
                </c:pt>
                <c:pt idx="3432" formatCode="General">
                  <c:v>1935.64</c:v>
                </c:pt>
                <c:pt idx="3433" formatCode="General">
                  <c:v>1937.16</c:v>
                </c:pt>
                <c:pt idx="3434" formatCode="General">
                  <c:v>1938.84</c:v>
                </c:pt>
                <c:pt idx="3435" formatCode="General">
                  <c:v>1941.43</c:v>
                </c:pt>
                <c:pt idx="3436" formatCode="General">
                  <c:v>1965.39</c:v>
                </c:pt>
                <c:pt idx="3437" formatCode="General">
                  <c:v>1958.34</c:v>
                </c:pt>
                <c:pt idx="3438" formatCode="General">
                  <c:v>1966.97</c:v>
                </c:pt>
                <c:pt idx="3439" formatCode="General">
                  <c:v>1987.6635821432887</c:v>
                </c:pt>
                <c:pt idx="3440" formatCode="General">
                  <c:v>2003.38</c:v>
                </c:pt>
                <c:pt idx="3441" formatCode="General">
                  <c:v>2005.76</c:v>
                </c:pt>
                <c:pt idx="3442" formatCode="General">
                  <c:v>2010.74</c:v>
                </c:pt>
                <c:pt idx="3443" formatCode="General">
                  <c:v>2019.44</c:v>
                </c:pt>
                <c:pt idx="3444" formatCode="General">
                  <c:v>2039.77</c:v>
                </c:pt>
                <c:pt idx="3445" formatCode="General">
                  <c:v>2094.8000000000002</c:v>
                </c:pt>
                <c:pt idx="3446" formatCode="General">
                  <c:v>2101.34</c:v>
                </c:pt>
                <c:pt idx="3447" formatCode="General">
                  <c:v>2100.21</c:v>
                </c:pt>
                <c:pt idx="3448" formatCode="General">
                  <c:v>2096.4699999999998</c:v>
                </c:pt>
                <c:pt idx="3449" formatCode="General">
                  <c:v>2057.86</c:v>
                </c:pt>
                <c:pt idx="3450" formatCode="General">
                  <c:v>2025.66</c:v>
                </c:pt>
                <c:pt idx="3451" formatCode="General">
                  <c:v>2012.46</c:v>
                </c:pt>
                <c:pt idx="3452" formatCode="General">
                  <c:v>2019.66</c:v>
                </c:pt>
                <c:pt idx="3453" formatCode="General">
                  <c:v>2015</c:v>
                </c:pt>
                <c:pt idx="3454" formatCode="General">
                  <c:v>2015.22</c:v>
                </c:pt>
                <c:pt idx="3455" formatCode="General">
                  <c:v>2013.61</c:v>
                </c:pt>
                <c:pt idx="3456" formatCode="General">
                  <c:v>2005</c:v>
                </c:pt>
                <c:pt idx="3457" formatCode="General">
                  <c:v>2010.1</c:v>
                </c:pt>
                <c:pt idx="3458" formatCode="General">
                  <c:v>1999.21</c:v>
                </c:pt>
                <c:pt idx="3459" formatCode="General">
                  <c:v>1974.25</c:v>
                </c:pt>
                <c:pt idx="3460" formatCode="General">
                  <c:v>1969.67</c:v>
                </c:pt>
                <c:pt idx="3461" formatCode="General">
                  <c:v>1957.55</c:v>
                </c:pt>
                <c:pt idx="3462" formatCode="General">
                  <c:v>1960.41</c:v>
                </c:pt>
                <c:pt idx="3463" formatCode="General">
                  <c:v>1958.24</c:v>
                </c:pt>
                <c:pt idx="3464" formatCode="General">
                  <c:v>1957.32</c:v>
                </c:pt>
                <c:pt idx="3465" formatCode="General">
                  <c:v>1948.34</c:v>
                </c:pt>
                <c:pt idx="3466" formatCode="General">
                  <c:v>1908.93</c:v>
                </c:pt>
                <c:pt idx="3467" formatCode="General">
                  <c:v>1850.76</c:v>
                </c:pt>
                <c:pt idx="3468" formatCode="General">
                  <c:v>1858.56</c:v>
                </c:pt>
                <c:pt idx="3469" formatCode="General">
                  <c:v>1850.17</c:v>
                </c:pt>
                <c:pt idx="3470" formatCode="General">
                  <c:v>1836.43</c:v>
                </c:pt>
                <c:pt idx="3471" formatCode="General">
                  <c:v>1751.08</c:v>
                </c:pt>
                <c:pt idx="3472" formatCode="General">
                  <c:v>1840.05</c:v>
                </c:pt>
                <c:pt idx="3473" formatCode="General">
                  <c:v>1899.03</c:v>
                </c:pt>
                <c:pt idx="3474" formatCode="General">
                  <c:v>1880.95</c:v>
                </c:pt>
                <c:pt idx="3475" formatCode="General">
                  <c:v>1868.44</c:v>
                </c:pt>
                <c:pt idx="3476" formatCode="General">
                  <c:v>1848.34</c:v>
                </c:pt>
                <c:pt idx="3477" formatCode="General">
                  <c:v>1844.2</c:v>
                </c:pt>
                <c:pt idx="3478" formatCode="General">
                  <c:v>1839.13</c:v>
                </c:pt>
                <c:pt idx="3479" formatCode="General">
                  <c:v>1825.04</c:v>
                </c:pt>
                <c:pt idx="3480" formatCode="General">
                  <c:v>1785.21</c:v>
                </c:pt>
                <c:pt idx="3481" formatCode="General">
                  <c:v>1748.18</c:v>
                </c:pt>
                <c:pt idx="3482" formatCode="General">
                  <c:v>1746.15</c:v>
                </c:pt>
                <c:pt idx="3483" formatCode="General">
                  <c:v>1753.24</c:v>
                </c:pt>
                <c:pt idx="3484" formatCode="General">
                  <c:v>1759.35</c:v>
                </c:pt>
                <c:pt idx="3485" formatCode="General">
                  <c:v>1751.17</c:v>
                </c:pt>
                <c:pt idx="3486" formatCode="General">
                  <c:v>1745.46</c:v>
                </c:pt>
                <c:pt idx="3487" formatCode="General">
                  <c:v>1737.67</c:v>
                </c:pt>
                <c:pt idx="3488" formatCode="General">
                  <c:v>1736.14</c:v>
                </c:pt>
                <c:pt idx="3489" formatCode="General">
                  <c:v>1733.9</c:v>
                </c:pt>
                <c:pt idx="3490" formatCode="General">
                  <c:v>1751.98</c:v>
                </c:pt>
                <c:pt idx="3491" formatCode="General">
                  <c:v>1809.54</c:v>
                </c:pt>
                <c:pt idx="3492" formatCode="General">
                  <c:v>1856.27</c:v>
                </c:pt>
                <c:pt idx="3493" formatCode="General">
                  <c:v>1863.12</c:v>
                </c:pt>
                <c:pt idx="3494" formatCode="General">
                  <c:v>1859.95</c:v>
                </c:pt>
                <c:pt idx="3495" formatCode="General">
                  <c:v>1853.68</c:v>
                </c:pt>
                <c:pt idx="3496" formatCode="General">
                  <c:v>1854.35</c:v>
                </c:pt>
                <c:pt idx="3497" formatCode="General">
                  <c:v>1855.56</c:v>
                </c:pt>
                <c:pt idx="3498" formatCode="General">
                  <c:v>1861.86</c:v>
                </c:pt>
                <c:pt idx="3499" formatCode="General">
                  <c:v>1867.61</c:v>
                </c:pt>
                <c:pt idx="3500" formatCode="General">
                  <c:v>1880.13</c:v>
                </c:pt>
                <c:pt idx="3501" formatCode="General">
                  <c:v>1879.69</c:v>
                </c:pt>
                <c:pt idx="3502" formatCode="General">
                  <c:v>1878.36</c:v>
                </c:pt>
                <c:pt idx="3503" formatCode="General">
                  <c:v>1875.07</c:v>
                </c:pt>
                <c:pt idx="3504" formatCode="General">
                  <c:v>1867.67</c:v>
                </c:pt>
                <c:pt idx="3505" formatCode="General">
                  <c:v>1880.31</c:v>
                </c:pt>
                <c:pt idx="3506" formatCode="General">
                  <c:v>1876.37</c:v>
                </c:pt>
                <c:pt idx="3507" formatCode="General">
                  <c:v>1873.53</c:v>
                </c:pt>
                <c:pt idx="3508" formatCode="General">
                  <c:v>1873</c:v>
                </c:pt>
                <c:pt idx="3509" formatCode="General">
                  <c:v>1869.08</c:v>
                </c:pt>
                <c:pt idx="3510" formatCode="General">
                  <c:v>1869.9</c:v>
                </c:pt>
                <c:pt idx="3511" formatCode="General">
                  <c:v>1874.56</c:v>
                </c:pt>
                <c:pt idx="3512" formatCode="General">
                  <c:v>1866.02</c:v>
                </c:pt>
                <c:pt idx="3513" formatCode="General">
                  <c:v>1867.93</c:v>
                </c:pt>
                <c:pt idx="3514" formatCode="General">
                  <c:v>1869.69</c:v>
                </c:pt>
                <c:pt idx="3515" formatCode="General">
                  <c:v>1868.15</c:v>
                </c:pt>
                <c:pt idx="3516" formatCode="General">
                  <c:v>1875.81</c:v>
                </c:pt>
                <c:pt idx="3517" formatCode="General">
                  <c:v>1882.07</c:v>
                </c:pt>
                <c:pt idx="3518" formatCode="General">
                  <c:v>1886.62</c:v>
                </c:pt>
                <c:pt idx="3519" formatCode="General">
                  <c:v>1898.68</c:v>
                </c:pt>
                <c:pt idx="3520" formatCode="General">
                  <c:v>1918.85</c:v>
                </c:pt>
                <c:pt idx="3521" formatCode="General">
                  <c:v>1921.81</c:v>
                </c:pt>
                <c:pt idx="3522" formatCode="General">
                  <c:v>1913.55</c:v>
                </c:pt>
                <c:pt idx="3523" formatCode="General">
                  <c:v>1905.45</c:v>
                </c:pt>
                <c:pt idx="3524" formatCode="General">
                  <c:v>1884.07</c:v>
                </c:pt>
                <c:pt idx="3525" formatCode="General">
                  <c:v>1864.52</c:v>
                </c:pt>
                <c:pt idx="3526" formatCode="General">
                  <c:v>1856.47</c:v>
                </c:pt>
                <c:pt idx="3527" formatCode="General">
                  <c:v>1855.82</c:v>
                </c:pt>
                <c:pt idx="3528" formatCode="General">
                  <c:v>1859.23</c:v>
                </c:pt>
                <c:pt idx="3529" formatCode="General">
                  <c:v>1858</c:v>
                </c:pt>
                <c:pt idx="3530" formatCode="General">
                  <c:v>1855.26</c:v>
                </c:pt>
                <c:pt idx="3531" formatCode="General">
                  <c:v>1851.32</c:v>
                </c:pt>
                <c:pt idx="3532" formatCode="General">
                  <c:v>1839.82</c:v>
                </c:pt>
                <c:pt idx="3533" formatCode="General">
                  <c:v>1849.9</c:v>
                </c:pt>
                <c:pt idx="3534" formatCode="General">
                  <c:v>1856.82</c:v>
                </c:pt>
                <c:pt idx="3535" formatCode="General">
                  <c:v>1858.66</c:v>
                </c:pt>
                <c:pt idx="3536" formatCode="General">
                  <c:v>1849.44</c:v>
                </c:pt>
                <c:pt idx="3537" formatCode="General">
                  <c:v>1842.14</c:v>
                </c:pt>
                <c:pt idx="3538" formatCode="General">
                  <c:v>1817.84</c:v>
                </c:pt>
                <c:pt idx="3539" formatCode="General">
                  <c:v>1798.13</c:v>
                </c:pt>
                <c:pt idx="3540" formatCode="General">
                  <c:v>1759.15</c:v>
                </c:pt>
                <c:pt idx="3541" formatCode="General">
                  <c:v>1754.17</c:v>
                </c:pt>
                <c:pt idx="3542" formatCode="General">
                  <c:v>1734.36</c:v>
                </c:pt>
                <c:pt idx="3543" formatCode="General">
                  <c:v>1717.8</c:v>
                </c:pt>
                <c:pt idx="3544" formatCode="General">
                  <c:v>1694.16</c:v>
                </c:pt>
                <c:pt idx="3545" formatCode="General">
                  <c:v>1663.14</c:v>
                </c:pt>
                <c:pt idx="3546" formatCode="General">
                  <c:v>1697.99</c:v>
                </c:pt>
                <c:pt idx="3547" formatCode="General">
                  <c:v>1669.44</c:v>
                </c:pt>
                <c:pt idx="3548" formatCode="General">
                  <c:v>1654.53</c:v>
                </c:pt>
                <c:pt idx="3549" formatCode="General">
                  <c:v>1657.94</c:v>
                </c:pt>
                <c:pt idx="3550" formatCode="General">
                  <c:v>1642.15</c:v>
                </c:pt>
                <c:pt idx="3551" formatCode="General">
                  <c:v>1638.58</c:v>
                </c:pt>
                <c:pt idx="3552" formatCode="General">
                  <c:v>1662.29</c:v>
                </c:pt>
                <c:pt idx="3553" formatCode="General">
                  <c:v>1680.96</c:v>
                </c:pt>
                <c:pt idx="3554" formatCode="General">
                  <c:v>1714.64</c:v>
                </c:pt>
                <c:pt idx="3555" formatCode="General">
                  <c:v>1736.17</c:v>
                </c:pt>
                <c:pt idx="3556" formatCode="General">
                  <c:v>1727.29</c:v>
                </c:pt>
                <c:pt idx="3557" formatCode="General">
                  <c:v>1726.06</c:v>
                </c:pt>
                <c:pt idx="3558" formatCode="General">
                  <c:v>1719.68</c:v>
                </c:pt>
                <c:pt idx="3559" formatCode="General">
                  <c:v>1730.23</c:v>
                </c:pt>
                <c:pt idx="3560" formatCode="General">
                  <c:v>1731.05</c:v>
                </c:pt>
                <c:pt idx="3561" formatCode="General">
                  <c:v>1734.7</c:v>
                </c:pt>
                <c:pt idx="3562" formatCode="General">
                  <c:v>1737.29</c:v>
                </c:pt>
                <c:pt idx="3563" formatCode="General">
                  <c:v>1732.36</c:v>
                </c:pt>
                <c:pt idx="3564" formatCode="General">
                  <c:v>1745.89</c:v>
                </c:pt>
                <c:pt idx="3565" formatCode="General">
                  <c:v>1752.98</c:v>
                </c:pt>
                <c:pt idx="3566" formatCode="General">
                  <c:v>1752.83</c:v>
                </c:pt>
                <c:pt idx="3567" formatCode="General">
                  <c:v>1751.11</c:v>
                </c:pt>
                <c:pt idx="3568" formatCode="General">
                  <c:v>1746.34</c:v>
                </c:pt>
                <c:pt idx="3569" formatCode="General">
                  <c:v>1735.44</c:v>
                </c:pt>
                <c:pt idx="3570" formatCode="General">
                  <c:v>1727.42</c:v>
                </c:pt>
                <c:pt idx="3571" formatCode="General">
                  <c:v>1722.44</c:v>
                </c:pt>
                <c:pt idx="3572" formatCode="General">
                  <c:v>1710.4</c:v>
                </c:pt>
                <c:pt idx="3573" formatCode="General">
                  <c:v>1694.73</c:v>
                </c:pt>
                <c:pt idx="3574" formatCode="General">
                  <c:v>1677.46</c:v>
                </c:pt>
                <c:pt idx="3575" formatCode="General">
                  <c:v>1673.82</c:v>
                </c:pt>
                <c:pt idx="3576" formatCode="General">
                  <c:v>1668.62</c:v>
                </c:pt>
                <c:pt idx="3577" formatCode="General">
                  <c:v>1659.61</c:v>
                </c:pt>
                <c:pt idx="3578" formatCode="General">
                  <c:v>1653.92</c:v>
                </c:pt>
                <c:pt idx="3579" formatCode="General">
                  <c:v>1646.93</c:v>
                </c:pt>
                <c:pt idx="3580" formatCode="General">
                  <c:v>1655.84</c:v>
                </c:pt>
                <c:pt idx="3581" formatCode="General">
                  <c:v>1663.06</c:v>
                </c:pt>
                <c:pt idx="3582" formatCode="General">
                  <c:v>1652.48</c:v>
                </c:pt>
                <c:pt idx="3583" formatCode="General">
                  <c:v>1639.46</c:v>
                </c:pt>
                <c:pt idx="3584" formatCode="General">
                  <c:v>1637.5</c:v>
                </c:pt>
                <c:pt idx="3585" formatCode="General">
                  <c:v>1648.8</c:v>
                </c:pt>
                <c:pt idx="3586" formatCode="General">
                  <c:v>1652.17</c:v>
                </c:pt>
                <c:pt idx="3587" formatCode="General">
                  <c:v>1650.96</c:v>
                </c:pt>
                <c:pt idx="3588" formatCode="General">
                  <c:v>1652.77</c:v>
                </c:pt>
                <c:pt idx="3589" formatCode="General">
                  <c:v>1654.33</c:v>
                </c:pt>
                <c:pt idx="3590" formatCode="General">
                  <c:v>1659.06</c:v>
                </c:pt>
                <c:pt idx="3591" formatCode="General">
                  <c:v>1633.36</c:v>
                </c:pt>
                <c:pt idx="3592" formatCode="General">
                  <c:v>1618.87</c:v>
                </c:pt>
                <c:pt idx="3593" formatCode="General">
                  <c:v>1567.1</c:v>
                </c:pt>
                <c:pt idx="3594" formatCode="General">
                  <c:v>1604.73</c:v>
                </c:pt>
                <c:pt idx="3595" formatCode="General">
                  <c:v>1619.08</c:v>
                </c:pt>
                <c:pt idx="3596" formatCode="General">
                  <c:v>1611.79</c:v>
                </c:pt>
                <c:pt idx="3597" formatCode="General">
                  <c:v>1614.49</c:v>
                </c:pt>
                <c:pt idx="3598" formatCode="General">
                  <c:v>1621.5</c:v>
                </c:pt>
                <c:pt idx="3599" formatCode="General">
                  <c:v>1642.06</c:v>
                </c:pt>
                <c:pt idx="3600" formatCode="General">
                  <c:v>1634.72</c:v>
                </c:pt>
                <c:pt idx="3601" formatCode="General">
                  <c:v>1565.58</c:v>
                </c:pt>
                <c:pt idx="3602" formatCode="General">
                  <c:v>1585.9</c:v>
                </c:pt>
                <c:pt idx="3603" formatCode="General">
                  <c:v>1578.8</c:v>
                </c:pt>
                <c:pt idx="3604" formatCode="General">
                  <c:v>1519.12</c:v>
                </c:pt>
                <c:pt idx="3605" formatCode="General">
                  <c:v>1526.71</c:v>
                </c:pt>
                <c:pt idx="3606" formatCode="General">
                  <c:v>1466.58</c:v>
                </c:pt>
                <c:pt idx="3607" formatCode="General">
                  <c:v>1419.88</c:v>
                </c:pt>
                <c:pt idx="3608" formatCode="General">
                  <c:v>1349.1</c:v>
                </c:pt>
                <c:pt idx="3609" formatCode="General">
                  <c:v>1436.85</c:v>
                </c:pt>
                <c:pt idx="3610" formatCode="General">
                  <c:v>1505.37</c:v>
                </c:pt>
                <c:pt idx="3611" formatCode="General">
                  <c:v>1479.1</c:v>
                </c:pt>
                <c:pt idx="3612" formatCode="General">
                  <c:v>1418.59</c:v>
                </c:pt>
                <c:pt idx="3613" formatCode="General">
                  <c:v>1429.9</c:v>
                </c:pt>
                <c:pt idx="3614" formatCode="General">
                  <c:v>1436.31</c:v>
                </c:pt>
                <c:pt idx="3615" formatCode="General">
                  <c:v>1430.37</c:v>
                </c:pt>
                <c:pt idx="3616" formatCode="General">
                  <c:v>1419.63</c:v>
                </c:pt>
                <c:pt idx="3617" formatCode="General">
                  <c:v>1397.39</c:v>
                </c:pt>
                <c:pt idx="3618" formatCode="General">
                  <c:v>1382.63</c:v>
                </c:pt>
                <c:pt idx="3619" formatCode="General">
                  <c:v>1332.95</c:v>
                </c:pt>
                <c:pt idx="3620" formatCode="General">
                  <c:v>1342.12</c:v>
                </c:pt>
                <c:pt idx="3621" formatCode="General">
                  <c:v>1333.87</c:v>
                </c:pt>
                <c:pt idx="3622" formatCode="General">
                  <c:v>1328.06</c:v>
                </c:pt>
                <c:pt idx="3623" formatCode="General">
                  <c:v>1334.3</c:v>
                </c:pt>
                <c:pt idx="3624" formatCode="General">
                  <c:v>1322.98</c:v>
                </c:pt>
                <c:pt idx="3625" formatCode="General">
                  <c:v>1327.62</c:v>
                </c:pt>
                <c:pt idx="3626" formatCode="General">
                  <c:v>1336.85</c:v>
                </c:pt>
                <c:pt idx="3627" formatCode="General">
                  <c:v>1339.23</c:v>
                </c:pt>
                <c:pt idx="3628" formatCode="General">
                  <c:v>1334.11</c:v>
                </c:pt>
                <c:pt idx="3629" formatCode="General">
                  <c:v>1331.41</c:v>
                </c:pt>
                <c:pt idx="3630" formatCode="General">
                  <c:v>1325.3</c:v>
                </c:pt>
                <c:pt idx="3631" formatCode="General">
                  <c:v>1313.34</c:v>
                </c:pt>
                <c:pt idx="3632" formatCode="General">
                  <c:v>1304.28</c:v>
                </c:pt>
                <c:pt idx="3633" formatCode="General">
                  <c:v>1306.3</c:v>
                </c:pt>
                <c:pt idx="3634" formatCode="General">
                  <c:v>1293.28</c:v>
                </c:pt>
                <c:pt idx="3635" formatCode="General">
                  <c:v>1271.1600000000001</c:v>
                </c:pt>
                <c:pt idx="3636" formatCode="General">
                  <c:v>1258.8900000000001</c:v>
                </c:pt>
                <c:pt idx="3637" formatCode="General">
                  <c:v>1181.05</c:v>
                </c:pt>
                <c:pt idx="3638" formatCode="General">
                  <c:v>1112.17</c:v>
                </c:pt>
                <c:pt idx="3639" formatCode="General">
                  <c:v>1156.54</c:v>
                </c:pt>
                <c:pt idx="3640" formatCode="General">
                  <c:v>1156.71</c:v>
                </c:pt>
                <c:pt idx="3641" formatCode="General">
                  <c:v>1159.5899999999999</c:v>
                </c:pt>
                <c:pt idx="3642" formatCode="General">
                  <c:v>1171.08</c:v>
                </c:pt>
                <c:pt idx="3643" formatCode="General">
                  <c:v>1181.8499999999999</c:v>
                </c:pt>
                <c:pt idx="3644" formatCode="General">
                  <c:v>1165.25</c:v>
                </c:pt>
                <c:pt idx="3645" formatCode="General">
                  <c:v>1154.56</c:v>
                </c:pt>
                <c:pt idx="3646" formatCode="General">
                  <c:v>1144.0999999999999</c:v>
                </c:pt>
                <c:pt idx="3647" formatCode="General">
                  <c:v>1141.71</c:v>
                </c:pt>
                <c:pt idx="3648" formatCode="General">
                  <c:v>1143.1500000000001</c:v>
                </c:pt>
                <c:pt idx="3649" formatCode="General">
                  <c:v>1150.94</c:v>
                </c:pt>
                <c:pt idx="3650" formatCode="General">
                  <c:v>1193.28</c:v>
                </c:pt>
                <c:pt idx="3651" formatCode="General">
                  <c:v>1211.23</c:v>
                </c:pt>
                <c:pt idx="3652" formatCode="General">
                  <c:v>1215.0999999999999</c:v>
                </c:pt>
                <c:pt idx="3653" formatCode="General">
                  <c:v>1225.53</c:v>
                </c:pt>
                <c:pt idx="3654" formatCode="General">
                  <c:v>1222.67</c:v>
                </c:pt>
                <c:pt idx="3655" formatCode="General">
                  <c:v>1208.77</c:v>
                </c:pt>
                <c:pt idx="3656" formatCode="General">
                  <c:v>1174.8</c:v>
                </c:pt>
                <c:pt idx="3657" formatCode="General">
                  <c:v>1177.1400000000001</c:v>
                </c:pt>
                <c:pt idx="3658" formatCode="General">
                  <c:v>1172.92</c:v>
                </c:pt>
                <c:pt idx="3659" formatCode="General">
                  <c:v>1175.02</c:v>
                </c:pt>
                <c:pt idx="3660" formatCode="General">
                  <c:v>1173.32</c:v>
                </c:pt>
                <c:pt idx="3661" formatCode="General">
                  <c:v>1179.76</c:v>
                </c:pt>
                <c:pt idx="3662" formatCode="General">
                  <c:v>1177.3699999999999</c:v>
                </c:pt>
                <c:pt idx="3663" formatCode="General">
                  <c:v>1172.6199999999999</c:v>
                </c:pt>
                <c:pt idx="3664" formatCode="General">
                  <c:v>1182.74</c:v>
                </c:pt>
                <c:pt idx="3665" formatCode="General">
                  <c:v>1182.19</c:v>
                </c:pt>
                <c:pt idx="3666" formatCode="General">
                  <c:v>1178.93</c:v>
                </c:pt>
                <c:pt idx="3667" formatCode="General">
                  <c:v>1181.58</c:v>
                </c:pt>
                <c:pt idx="3668" formatCode="General">
                  <c:v>1177.78</c:v>
                </c:pt>
                <c:pt idx="3669" formatCode="General">
                  <c:v>1185.01</c:v>
                </c:pt>
                <c:pt idx="3670" formatCode="General">
                  <c:v>1191.6500000000001</c:v>
                </c:pt>
                <c:pt idx="3671" formatCode="General">
                  <c:v>1192.4000000000001</c:v>
                </c:pt>
                <c:pt idx="3672" formatCode="General">
                  <c:v>1195.9100000000001</c:v>
                </c:pt>
                <c:pt idx="3673" formatCode="General">
                  <c:v>1192.08</c:v>
                </c:pt>
                <c:pt idx="3674" formatCode="General">
                  <c:v>1188.5</c:v>
                </c:pt>
                <c:pt idx="3675" formatCode="General">
                  <c:v>1188.55</c:v>
                </c:pt>
                <c:pt idx="3676" formatCode="General">
                  <c:v>1171.44</c:v>
                </c:pt>
                <c:pt idx="3677" formatCode="General">
                  <c:v>1163.33</c:v>
                </c:pt>
                <c:pt idx="3678" formatCode="General">
                  <c:v>1155.76</c:v>
                </c:pt>
                <c:pt idx="3679" formatCode="General">
                  <c:v>1155.0999999999999</c:v>
                </c:pt>
                <c:pt idx="3680" formatCode="General">
                  <c:v>1134</c:v>
                </c:pt>
                <c:pt idx="3681" formatCode="General">
                  <c:v>1140.3699999999999</c:v>
                </c:pt>
                <c:pt idx="3682" formatCode="General">
                  <c:v>1138.0899999999999</c:v>
                </c:pt>
                <c:pt idx="3683" formatCode="General">
                  <c:v>1137.8399999999999</c:v>
                </c:pt>
                <c:pt idx="3684" formatCode="General">
                  <c:v>1121.74</c:v>
                </c:pt>
                <c:pt idx="3685" formatCode="General">
                  <c:v>1097.52</c:v>
                </c:pt>
                <c:pt idx="3686" formatCode="General">
                  <c:v>1087.78</c:v>
                </c:pt>
                <c:pt idx="3687" formatCode="General">
                  <c:v>1053.6500000000001</c:v>
                </c:pt>
                <c:pt idx="3688" formatCode="General">
                  <c:v>1042.49</c:v>
                </c:pt>
                <c:pt idx="3689" formatCode="General">
                  <c:v>1038.1600000000001</c:v>
                </c:pt>
                <c:pt idx="3690" formatCode="General">
                  <c:v>1022.32</c:v>
                </c:pt>
                <c:pt idx="3691" formatCode="General">
                  <c:v>997.53</c:v>
                </c:pt>
                <c:pt idx="3692" formatCode="General">
                  <c:v>998.96</c:v>
                </c:pt>
                <c:pt idx="3693" formatCode="General">
                  <c:v>1000.44</c:v>
                </c:pt>
                <c:pt idx="3694" formatCode="General">
                  <c:v>1004.84</c:v>
                </c:pt>
                <c:pt idx="3695" formatCode="General">
                  <c:v>1004.12</c:v>
                </c:pt>
                <c:pt idx="3696" formatCode="General">
                  <c:v>1005.42</c:v>
                </c:pt>
                <c:pt idx="3697" formatCode="General">
                  <c:v>1001.83</c:v>
                </c:pt>
                <c:pt idx="3698" formatCode="General">
                  <c:v>990.59</c:v>
                </c:pt>
                <c:pt idx="3699" formatCode="General">
                  <c:v>961.09</c:v>
                </c:pt>
                <c:pt idx="3700" formatCode="General">
                  <c:v>937.1</c:v>
                </c:pt>
                <c:pt idx="3701" formatCode="General">
                  <c:v>929.07</c:v>
                </c:pt>
                <c:pt idx="3702" formatCode="General">
                  <c:v>926.33</c:v>
                </c:pt>
                <c:pt idx="3703" formatCode="General">
                  <c:v>923.06</c:v>
                </c:pt>
                <c:pt idx="3704" formatCode="General">
                  <c:v>919.83</c:v>
                </c:pt>
                <c:pt idx="3705" formatCode="General">
                  <c:v>920.52</c:v>
                </c:pt>
                <c:pt idx="3706" formatCode="General">
                  <c:v>928.73</c:v>
                </c:pt>
                <c:pt idx="3707" formatCode="General">
                  <c:v>942.02</c:v>
                </c:pt>
                <c:pt idx="3708" formatCode="General">
                  <c:v>963.5</c:v>
                </c:pt>
                <c:pt idx="3709" formatCode="General">
                  <c:v>965.8</c:v>
                </c:pt>
                <c:pt idx="3710" formatCode="General">
                  <c:v>965.21</c:v>
                </c:pt>
                <c:pt idx="3711" formatCode="General">
                  <c:v>966.96</c:v>
                </c:pt>
                <c:pt idx="3712" formatCode="General">
                  <c:v>953.32</c:v>
                </c:pt>
                <c:pt idx="3713" formatCode="General">
                  <c:v>955.4</c:v>
                </c:pt>
                <c:pt idx="3714" formatCode="General">
                  <c:v>955.21</c:v>
                </c:pt>
                <c:pt idx="3715" formatCode="General">
                  <c:v>965.31</c:v>
                </c:pt>
                <c:pt idx="3716" formatCode="General">
                  <c:v>976.6</c:v>
                </c:pt>
                <c:pt idx="3717" formatCode="General">
                  <c:v>1009.54</c:v>
                </c:pt>
                <c:pt idx="3718" formatCode="General">
                  <c:v>1010.74</c:v>
                </c:pt>
                <c:pt idx="3719" formatCode="General">
                  <c:v>1013.21</c:v>
                </c:pt>
                <c:pt idx="3720" formatCode="General">
                  <c:v>1031.3699999999999</c:v>
                </c:pt>
                <c:pt idx="3721" formatCode="General">
                  <c:v>1057.98</c:v>
                </c:pt>
                <c:pt idx="3722" formatCode="General">
                  <c:v>1072.01</c:v>
                </c:pt>
                <c:pt idx="3723" formatCode="General">
                  <c:v>1157.29</c:v>
                </c:pt>
                <c:pt idx="3724" formatCode="General">
                  <c:v>1110.3699999999999</c:v>
                </c:pt>
                <c:pt idx="3725" formatCode="General">
                  <c:v>1109.24</c:v>
                </c:pt>
                <c:pt idx="3726" formatCode="General">
                  <c:v>1127.48</c:v>
                </c:pt>
                <c:pt idx="3727" formatCode="General">
                  <c:v>1139.3399999999999</c:v>
                </c:pt>
                <c:pt idx="3728" formatCode="General">
                  <c:v>1141.82</c:v>
                </c:pt>
                <c:pt idx="3729" formatCode="General">
                  <c:v>1150.76</c:v>
                </c:pt>
                <c:pt idx="3730" formatCode="General">
                  <c:v>1176.0999999999999</c:v>
                </c:pt>
                <c:pt idx="3731" formatCode="General">
                  <c:v>1190.49</c:v>
                </c:pt>
                <c:pt idx="3732" formatCode="General">
                  <c:v>1159.6500000000001</c:v>
                </c:pt>
                <c:pt idx="3733" formatCode="General">
                  <c:v>1155.06</c:v>
                </c:pt>
                <c:pt idx="3734" formatCode="General">
                  <c:v>1147.53</c:v>
                </c:pt>
                <c:pt idx="3735" formatCode="General">
                  <c:v>1158.1199999999999</c:v>
                </c:pt>
                <c:pt idx="3736" formatCode="General">
                  <c:v>1152.3399999999999</c:v>
                </c:pt>
                <c:pt idx="3737" formatCode="General">
                  <c:v>1140.0899999999999</c:v>
                </c:pt>
                <c:pt idx="3738" formatCode="General">
                  <c:v>1123.23</c:v>
                </c:pt>
                <c:pt idx="3739" formatCode="General">
                  <c:v>1135.1099999999999</c:v>
                </c:pt>
                <c:pt idx="3740" formatCode="General">
                  <c:v>1135.5999999999999</c:v>
                </c:pt>
                <c:pt idx="3741" formatCode="General">
                  <c:v>1138.1199999999999</c:v>
                </c:pt>
                <c:pt idx="3742" formatCode="General">
                  <c:v>1125.96</c:v>
                </c:pt>
                <c:pt idx="3743" formatCode="General">
                  <c:v>1115.76</c:v>
                </c:pt>
                <c:pt idx="3744" formatCode="General">
                  <c:v>1126.23</c:v>
                </c:pt>
                <c:pt idx="3745" formatCode="General">
                  <c:v>1133.1300000000001</c:v>
                </c:pt>
                <c:pt idx="3746" formatCode="General">
                  <c:v>1138.46</c:v>
                </c:pt>
                <c:pt idx="3747" formatCode="General">
                  <c:v>1146.51</c:v>
                </c:pt>
                <c:pt idx="3748" formatCode="General">
                  <c:v>1166.28</c:v>
                </c:pt>
                <c:pt idx="3749" formatCode="General">
                  <c:v>1178.08</c:v>
                </c:pt>
                <c:pt idx="3750" formatCode="General">
                  <c:v>1209.93</c:v>
                </c:pt>
                <c:pt idx="3751" formatCode="General">
                  <c:v>1209.8800000000001</c:v>
                </c:pt>
                <c:pt idx="3752" formatCode="General">
                  <c:v>1196.01</c:v>
                </c:pt>
                <c:pt idx="3753" formatCode="General">
                  <c:v>1187.56</c:v>
                </c:pt>
                <c:pt idx="3754" formatCode="General">
                  <c:v>1195.97</c:v>
                </c:pt>
                <c:pt idx="3755" formatCode="General">
                  <c:v>1177.57</c:v>
                </c:pt>
                <c:pt idx="3756" formatCode="General">
                  <c:v>1172.2</c:v>
                </c:pt>
                <c:pt idx="3757" formatCode="General">
                  <c:v>1187.17</c:v>
                </c:pt>
                <c:pt idx="3758" formatCode="General">
                  <c:v>1197.67</c:v>
                </c:pt>
                <c:pt idx="3759" formatCode="General">
                  <c:v>1204.72</c:v>
                </c:pt>
                <c:pt idx="3760" formatCode="General">
                  <c:v>1200.6600000000001</c:v>
                </c:pt>
                <c:pt idx="3761" formatCode="General">
                  <c:v>1213.67</c:v>
                </c:pt>
                <c:pt idx="3762" formatCode="General">
                  <c:v>1233.03</c:v>
                </c:pt>
                <c:pt idx="3763" formatCode="General">
                  <c:v>1242.9100000000001</c:v>
                </c:pt>
                <c:pt idx="3764" formatCode="General">
                  <c:v>1295.8</c:v>
                </c:pt>
                <c:pt idx="3765" formatCode="General">
                  <c:v>1336.79</c:v>
                </c:pt>
                <c:pt idx="3766" formatCode="General">
                  <c:v>1328.61</c:v>
                </c:pt>
                <c:pt idx="3767" formatCode="General">
                  <c:v>1348.49</c:v>
                </c:pt>
                <c:pt idx="3768" formatCode="General">
                  <c:v>1353.42</c:v>
                </c:pt>
                <c:pt idx="3769" formatCode="General">
                  <c:v>1358.7303658481537</c:v>
                </c:pt>
                <c:pt idx="3770" formatCode="General">
                  <c:v>1352.1507380892772</c:v>
                </c:pt>
                <c:pt idx="3771" formatCode="General">
                  <c:v>1350.7353319726046</c:v>
                </c:pt>
                <c:pt idx="3772" formatCode="General">
                  <c:v>1357.919493455933</c:v>
                </c:pt>
                <c:pt idx="3773" formatCode="General">
                  <c:v>1379.25</c:v>
                </c:pt>
                <c:pt idx="3774" formatCode="General">
                  <c:v>1431.37</c:v>
                </c:pt>
                <c:pt idx="3775" formatCode="General">
                  <c:v>1493.07</c:v>
                </c:pt>
                <c:pt idx="3776" formatCode="General">
                  <c:v>1457.01</c:v>
                </c:pt>
                <c:pt idx="3777" formatCode="General">
                  <c:v>1447.95</c:v>
                </c:pt>
                <c:pt idx="3778" formatCode="General">
                  <c:v>1453.01</c:v>
                </c:pt>
                <c:pt idx="3779" formatCode="General">
                  <c:v>1456.98</c:v>
                </c:pt>
                <c:pt idx="3780" formatCode="General">
                  <c:v>1471.52</c:v>
                </c:pt>
                <c:pt idx="3781" formatCode="General">
                  <c:v>1470.13</c:v>
                </c:pt>
                <c:pt idx="3782" formatCode="General">
                  <c:v>1452.12</c:v>
                </c:pt>
                <c:pt idx="3783" formatCode="General">
                  <c:v>1454.73</c:v>
                </c:pt>
                <c:pt idx="3784" formatCode="General">
                  <c:v>1451.6297253450268</c:v>
                </c:pt>
                <c:pt idx="3785" formatCode="General">
                  <c:v>1443.52</c:v>
                </c:pt>
                <c:pt idx="3786" formatCode="General">
                  <c:v>1417.47</c:v>
                </c:pt>
                <c:pt idx="3787" formatCode="General">
                  <c:v>1416.89</c:v>
                </c:pt>
                <c:pt idx="3788" formatCode="General">
                  <c:v>1404.74</c:v>
                </c:pt>
                <c:pt idx="3789" formatCode="General">
                  <c:v>1393.04</c:v>
                </c:pt>
                <c:pt idx="3790" formatCode="General">
                  <c:v>1353.34</c:v>
                </c:pt>
                <c:pt idx="3791" formatCode="General">
                  <c:v>1377.3</c:v>
                </c:pt>
                <c:pt idx="3792" formatCode="General">
                  <c:v>1395.73</c:v>
                </c:pt>
                <c:pt idx="3793" formatCode="General">
                  <c:v>1404.3</c:v>
                </c:pt>
                <c:pt idx="3794" formatCode="General">
                  <c:v>1396.9</c:v>
                </c:pt>
                <c:pt idx="3795" formatCode="General">
                  <c:v>1391.87</c:v>
                </c:pt>
                <c:pt idx="3796" formatCode="General">
                  <c:v>1380.85</c:v>
                </c:pt>
                <c:pt idx="3797" formatCode="General">
                  <c:v>1377.5</c:v>
                </c:pt>
                <c:pt idx="3798" formatCode="General">
                  <c:v>1378.59</c:v>
                </c:pt>
                <c:pt idx="3799" formatCode="General">
                  <c:v>1381.69</c:v>
                </c:pt>
                <c:pt idx="3800" formatCode="General">
                  <c:v>1393.9</c:v>
                </c:pt>
                <c:pt idx="3801" formatCode="General">
                  <c:v>1397.39</c:v>
                </c:pt>
                <c:pt idx="3802" formatCode="General">
                  <c:v>1403.28</c:v>
                </c:pt>
                <c:pt idx="3803" formatCode="General">
                  <c:v>1419.99</c:v>
                </c:pt>
                <c:pt idx="3804" formatCode="General">
                  <c:v>1425.5</c:v>
                </c:pt>
                <c:pt idx="3805" formatCode="General">
                  <c:v>1436.03</c:v>
                </c:pt>
                <c:pt idx="3806" formatCode="General">
                  <c:v>1455.18</c:v>
                </c:pt>
                <c:pt idx="3807" formatCode="General">
                  <c:v>1453.5</c:v>
                </c:pt>
                <c:pt idx="3808" formatCode="General">
                  <c:v>1468.06</c:v>
                </c:pt>
                <c:pt idx="3809" formatCode="General">
                  <c:v>1482.71</c:v>
                </c:pt>
                <c:pt idx="3810" formatCode="General">
                  <c:v>1499.53</c:v>
                </c:pt>
                <c:pt idx="3811" formatCode="General">
                  <c:v>1513.29</c:v>
                </c:pt>
                <c:pt idx="3812" formatCode="General">
                  <c:v>1519.8</c:v>
                </c:pt>
                <c:pt idx="3813" formatCode="General">
                  <c:v>1518.34</c:v>
                </c:pt>
                <c:pt idx="3814" formatCode="General">
                  <c:v>1506.98</c:v>
                </c:pt>
                <c:pt idx="3815" formatCode="General">
                  <c:v>1490.79</c:v>
                </c:pt>
                <c:pt idx="3816" formatCode="General">
                  <c:v>1505.13</c:v>
                </c:pt>
                <c:pt idx="3817" formatCode="General">
                  <c:v>1506.43</c:v>
                </c:pt>
                <c:pt idx="3818" formatCode="General">
                  <c:v>1499.8</c:v>
                </c:pt>
                <c:pt idx="3819" formatCode="General">
                  <c:v>1504.21</c:v>
                </c:pt>
                <c:pt idx="3820" formatCode="General">
                  <c:v>1481.7</c:v>
                </c:pt>
                <c:pt idx="3821" formatCode="General">
                  <c:v>1470.88</c:v>
                </c:pt>
                <c:pt idx="3822" formatCode="General">
                  <c:v>1472.09</c:v>
                </c:pt>
                <c:pt idx="3823" formatCode="General">
                  <c:v>1463.07</c:v>
                </c:pt>
                <c:pt idx="3824" formatCode="General">
                  <c:v>1473.81</c:v>
                </c:pt>
                <c:pt idx="3825" formatCode="General">
                  <c:v>1473.14</c:v>
                </c:pt>
                <c:pt idx="3826" formatCode="General">
                  <c:v>1483.06</c:v>
                </c:pt>
                <c:pt idx="3827" formatCode="General">
                  <c:v>1492.43</c:v>
                </c:pt>
                <c:pt idx="3828" formatCode="General">
                  <c:v>1494.41</c:v>
                </c:pt>
                <c:pt idx="3829" formatCode="General">
                  <c:v>1494.06</c:v>
                </c:pt>
                <c:pt idx="3830" formatCode="General">
                  <c:v>1513.25</c:v>
                </c:pt>
                <c:pt idx="3831" formatCode="General">
                  <c:v>1515.49</c:v>
                </c:pt>
                <c:pt idx="3832" formatCode="General">
                  <c:v>1513.74</c:v>
                </c:pt>
                <c:pt idx="3833" formatCode="General">
                  <c:v>1522.93</c:v>
                </c:pt>
                <c:pt idx="3834" formatCode="General">
                  <c:v>1533.48</c:v>
                </c:pt>
                <c:pt idx="3835" formatCode="General">
                  <c:v>1556.52</c:v>
                </c:pt>
                <c:pt idx="3836" formatCode="General">
                  <c:v>1579.48</c:v>
                </c:pt>
                <c:pt idx="3837" formatCode="General">
                  <c:v>1591.41</c:v>
                </c:pt>
                <c:pt idx="3838" formatCode="General">
                  <c:v>1597.68</c:v>
                </c:pt>
                <c:pt idx="3839" formatCode="General">
                  <c:v>1601.99</c:v>
                </c:pt>
                <c:pt idx="3840" formatCode="General">
                  <c:v>1608.93</c:v>
                </c:pt>
                <c:pt idx="3841" formatCode="General">
                  <c:v>1616.74</c:v>
                </c:pt>
                <c:pt idx="3842" formatCode="General">
                  <c:v>1631.44</c:v>
                </c:pt>
                <c:pt idx="3843" formatCode="General">
                  <c:v>1638.22</c:v>
                </c:pt>
                <c:pt idx="3844" formatCode="General">
                  <c:v>1644.04</c:v>
                </c:pt>
                <c:pt idx="3845" formatCode="General">
                  <c:v>1650.24</c:v>
                </c:pt>
                <c:pt idx="3846" formatCode="General">
                  <c:v>1661.52</c:v>
                </c:pt>
                <c:pt idx="3847" formatCode="General">
                  <c:v>1653.11</c:v>
                </c:pt>
                <c:pt idx="3848" formatCode="General">
                  <c:v>1624.55</c:v>
                </c:pt>
                <c:pt idx="3849" formatCode="General">
                  <c:v>1634.83</c:v>
                </c:pt>
                <c:pt idx="3850" formatCode="General">
                  <c:v>1655.12</c:v>
                </c:pt>
                <c:pt idx="3851" formatCode="General">
                  <c:v>1656.82</c:v>
                </c:pt>
                <c:pt idx="3852" formatCode="General">
                  <c:v>1654.07</c:v>
                </c:pt>
                <c:pt idx="3853" formatCode="General">
                  <c:v>1663.42</c:v>
                </c:pt>
                <c:pt idx="3854" formatCode="General">
                  <c:v>1660.29</c:v>
                </c:pt>
                <c:pt idx="3855" formatCode="General">
                  <c:v>1660.33</c:v>
                </c:pt>
                <c:pt idx="3856" formatCode="General">
                  <c:v>1662.57</c:v>
                </c:pt>
                <c:pt idx="3857" formatCode="General">
                  <c:v>1674.3</c:v>
                </c:pt>
                <c:pt idx="3858" formatCode="General">
                  <c:v>1675.02</c:v>
                </c:pt>
                <c:pt idx="3859" formatCode="General">
                  <c:v>1695.79</c:v>
                </c:pt>
                <c:pt idx="3860" formatCode="General">
                  <c:v>1732</c:v>
                </c:pt>
                <c:pt idx="3861" formatCode="General">
                  <c:v>1740.04</c:v>
                </c:pt>
                <c:pt idx="3862" formatCode="General">
                  <c:v>1741.22</c:v>
                </c:pt>
                <c:pt idx="3863" formatCode="General">
                  <c:v>1743.3</c:v>
                </c:pt>
                <c:pt idx="3864" formatCode="General">
                  <c:v>1735.48</c:v>
                </c:pt>
                <c:pt idx="3865" formatCode="General">
                  <c:v>1724.92</c:v>
                </c:pt>
                <c:pt idx="3866" formatCode="General">
                  <c:v>1713.85</c:v>
                </c:pt>
                <c:pt idx="3867" formatCode="General">
                  <c:v>1709.8</c:v>
                </c:pt>
                <c:pt idx="3868" formatCode="General">
                  <c:v>1723.3</c:v>
                </c:pt>
                <c:pt idx="3869" formatCode="General">
                  <c:v>1706.63</c:v>
                </c:pt>
                <c:pt idx="3870" formatCode="General">
                  <c:v>1693.9</c:v>
                </c:pt>
                <c:pt idx="3871" formatCode="General">
                  <c:v>1674.96</c:v>
                </c:pt>
                <c:pt idx="3872" formatCode="General">
                  <c:v>1681.61</c:v>
                </c:pt>
                <c:pt idx="3873" formatCode="General">
                  <c:v>1676.53</c:v>
                </c:pt>
                <c:pt idx="3874" formatCode="General">
                  <c:v>1665.34</c:v>
                </c:pt>
                <c:pt idx="3875" formatCode="General">
                  <c:v>1661.15</c:v>
                </c:pt>
                <c:pt idx="3876" formatCode="General">
                  <c:v>1660.95</c:v>
                </c:pt>
                <c:pt idx="3877" formatCode="General">
                  <c:v>1653.5</c:v>
                </c:pt>
                <c:pt idx="3878" formatCode="General">
                  <c:v>1668.55</c:v>
                </c:pt>
                <c:pt idx="3879" formatCode="General">
                  <c:v>1687.63</c:v>
                </c:pt>
                <c:pt idx="3880" formatCode="General">
                  <c:v>1704.16</c:v>
                </c:pt>
                <c:pt idx="3881" formatCode="General">
                  <c:v>1710.88</c:v>
                </c:pt>
                <c:pt idx="3882" formatCode="General">
                  <c:v>1706.48</c:v>
                </c:pt>
                <c:pt idx="3883" formatCode="General">
                  <c:v>1699.19</c:v>
                </c:pt>
                <c:pt idx="3884" formatCode="General">
                  <c:v>1697.4</c:v>
                </c:pt>
                <c:pt idx="3885" formatCode="General">
                  <c:v>1699.49</c:v>
                </c:pt>
                <c:pt idx="3886" formatCode="General">
                  <c:v>1691.06</c:v>
                </c:pt>
                <c:pt idx="3887" formatCode="General">
                  <c:v>1689.93</c:v>
                </c:pt>
                <c:pt idx="3888" formatCode="General">
                  <c:v>1680.12</c:v>
                </c:pt>
                <c:pt idx="3889" formatCode="General">
                  <c:v>1672.8</c:v>
                </c:pt>
                <c:pt idx="3890" formatCode="General">
                  <c:v>1658.17</c:v>
                </c:pt>
                <c:pt idx="3891" formatCode="General">
                  <c:v>1633.48</c:v>
                </c:pt>
                <c:pt idx="3892" formatCode="General">
                  <c:v>1630.15</c:v>
                </c:pt>
                <c:pt idx="3893" formatCode="General">
                  <c:v>1639.56</c:v>
                </c:pt>
                <c:pt idx="3894" formatCode="General">
                  <c:v>1651.46</c:v>
                </c:pt>
                <c:pt idx="3895" formatCode="General">
                  <c:v>1659.08</c:v>
                </c:pt>
                <c:pt idx="3896" formatCode="General">
                  <c:v>1663.78</c:v>
                </c:pt>
                <c:pt idx="3897" formatCode="General">
                  <c:v>1669.13</c:v>
                </c:pt>
                <c:pt idx="3898" formatCode="General">
                  <c:v>1679.61</c:v>
                </c:pt>
                <c:pt idx="3899" formatCode="General">
                  <c:v>1677.19</c:v>
                </c:pt>
                <c:pt idx="3900" formatCode="General">
                  <c:v>1662.01</c:v>
                </c:pt>
                <c:pt idx="3901" formatCode="General">
                  <c:v>1664.74</c:v>
                </c:pt>
                <c:pt idx="3902" formatCode="General">
                  <c:v>1655.6</c:v>
                </c:pt>
                <c:pt idx="3903" formatCode="General">
                  <c:v>1644.67</c:v>
                </c:pt>
                <c:pt idx="3904" formatCode="General">
                  <c:v>1651.53</c:v>
                </c:pt>
                <c:pt idx="3905" formatCode="General">
                  <c:v>1647.45</c:v>
                </c:pt>
                <c:pt idx="3906" formatCode="General">
                  <c:v>1643.74</c:v>
                </c:pt>
                <c:pt idx="3907" formatCode="General">
                  <c:v>1641.18</c:v>
                </c:pt>
                <c:pt idx="3908" formatCode="General">
                  <c:v>1646.18</c:v>
                </c:pt>
                <c:pt idx="3909" formatCode="General">
                  <c:v>1662.1</c:v>
                </c:pt>
                <c:pt idx="3910" formatCode="General">
                  <c:v>1665.05</c:v>
                </c:pt>
                <c:pt idx="3911" formatCode="General">
                  <c:v>1666.97</c:v>
                </c:pt>
                <c:pt idx="3912" formatCode="General">
                  <c:v>1657.67</c:v>
                </c:pt>
                <c:pt idx="3913" formatCode="General">
                  <c:v>1659.67</c:v>
                </c:pt>
                <c:pt idx="3914" formatCode="General">
                  <c:v>1660.87</c:v>
                </c:pt>
                <c:pt idx="3915" formatCode="General">
                  <c:v>1657.99</c:v>
                </c:pt>
                <c:pt idx="3916" formatCode="General">
                  <c:v>1670.32</c:v>
                </c:pt>
                <c:pt idx="3917" formatCode="General">
                  <c:v>1677.65</c:v>
                </c:pt>
                <c:pt idx="3918" formatCode="General">
                  <c:v>1691.99</c:v>
                </c:pt>
                <c:pt idx="3919" formatCode="General">
                  <c:v>1701.38</c:v>
                </c:pt>
                <c:pt idx="3920" formatCode="General">
                  <c:v>1700.13</c:v>
                </c:pt>
                <c:pt idx="3921" formatCode="General">
                  <c:v>1705.93</c:v>
                </c:pt>
                <c:pt idx="3922" formatCode="General">
                  <c:v>1694.73</c:v>
                </c:pt>
                <c:pt idx="3923" formatCode="General">
                  <c:v>1688.95</c:v>
                </c:pt>
                <c:pt idx="3924" formatCode="General">
                  <c:v>1704.53</c:v>
                </c:pt>
                <c:pt idx="3925" formatCode="General">
                  <c:v>1700.58</c:v>
                </c:pt>
                <c:pt idx="3926" formatCode="General">
                  <c:v>1701.54</c:v>
                </c:pt>
                <c:pt idx="3927" formatCode="General">
                  <c:v>1707.4</c:v>
                </c:pt>
                <c:pt idx="3928" formatCode="General">
                  <c:v>1709.84</c:v>
                </c:pt>
                <c:pt idx="3929" formatCode="General">
                  <c:v>1703.99</c:v>
                </c:pt>
                <c:pt idx="3930" formatCode="General">
                  <c:v>1705.39</c:v>
                </c:pt>
                <c:pt idx="3931" formatCode="General">
                  <c:v>1712.44</c:v>
                </c:pt>
                <c:pt idx="3932" formatCode="General">
                  <c:v>1712.15</c:v>
                </c:pt>
                <c:pt idx="3933" formatCode="General">
                  <c:v>1720.8</c:v>
                </c:pt>
                <c:pt idx="3934" formatCode="General">
                  <c:v>1740.97</c:v>
                </c:pt>
                <c:pt idx="3935" formatCode="General">
                  <c:v>1745.06</c:v>
                </c:pt>
                <c:pt idx="3936" formatCode="General">
                  <c:v>1746.73</c:v>
                </c:pt>
                <c:pt idx="3937" formatCode="General">
                  <c:v>1745.62</c:v>
                </c:pt>
                <c:pt idx="3938" formatCode="General">
                  <c:v>1724.92</c:v>
                </c:pt>
                <c:pt idx="3939" formatCode="General">
                  <c:v>1711.91</c:v>
                </c:pt>
                <c:pt idx="3940" formatCode="General">
                  <c:v>1711.43</c:v>
                </c:pt>
                <c:pt idx="3941" formatCode="General">
                  <c:v>1709.4</c:v>
                </c:pt>
                <c:pt idx="3942" formatCode="General">
                  <c:v>1708.27</c:v>
                </c:pt>
                <c:pt idx="3943" formatCode="General">
                  <c:v>1689.39</c:v>
                </c:pt>
                <c:pt idx="3944" formatCode="General">
                  <c:v>1675.29</c:v>
                </c:pt>
                <c:pt idx="3945" formatCode="General">
                  <c:v>1669.24</c:v>
                </c:pt>
                <c:pt idx="3946" formatCode="General">
                  <c:v>1665.24</c:v>
                </c:pt>
                <c:pt idx="3947" formatCode="General">
                  <c:v>1671.23</c:v>
                </c:pt>
                <c:pt idx="3948" formatCode="General">
                  <c:v>1666.32</c:v>
                </c:pt>
                <c:pt idx="3949" formatCode="General">
                  <c:v>1662.52</c:v>
                </c:pt>
                <c:pt idx="3950" formatCode="General">
                  <c:v>1659.6</c:v>
                </c:pt>
                <c:pt idx="3951" formatCode="General">
                  <c:v>1651.51</c:v>
                </c:pt>
                <c:pt idx="3952" formatCode="General">
                  <c:v>1646.1</c:v>
                </c:pt>
                <c:pt idx="3953" formatCode="General">
                  <c:v>1634.24</c:v>
                </c:pt>
                <c:pt idx="3954" formatCode="General">
                  <c:v>1623.32</c:v>
                </c:pt>
                <c:pt idx="3955" formatCode="General">
                  <c:v>1614.35</c:v>
                </c:pt>
                <c:pt idx="3956" formatCode="General">
                  <c:v>1619.1</c:v>
                </c:pt>
                <c:pt idx="3957" formatCode="General">
                  <c:v>1639.29</c:v>
                </c:pt>
                <c:pt idx="3958" formatCode="General">
                  <c:v>1638.11</c:v>
                </c:pt>
                <c:pt idx="3959" formatCode="General">
                  <c:v>1652.97</c:v>
                </c:pt>
                <c:pt idx="3960" formatCode="General">
                  <c:v>1660.53</c:v>
                </c:pt>
                <c:pt idx="3961" formatCode="General">
                  <c:v>1664.51</c:v>
                </c:pt>
                <c:pt idx="3962" formatCode="General">
                  <c:v>1654.68</c:v>
                </c:pt>
                <c:pt idx="3963" formatCode="General">
                  <c:v>1652.02</c:v>
                </c:pt>
                <c:pt idx="3964" formatCode="General">
                  <c:v>1655.42</c:v>
                </c:pt>
                <c:pt idx="3965" formatCode="General">
                  <c:v>1651.56</c:v>
                </c:pt>
                <c:pt idx="3966" formatCode="General">
                  <c:v>1649.44</c:v>
                </c:pt>
                <c:pt idx="3967" formatCode="General">
                  <c:v>1647.85</c:v>
                </c:pt>
                <c:pt idx="3968" formatCode="General">
                  <c:v>1640.17</c:v>
                </c:pt>
                <c:pt idx="3969" formatCode="General">
                  <c:v>1644.59</c:v>
                </c:pt>
                <c:pt idx="3970" formatCode="General">
                  <c:v>1645.27</c:v>
                </c:pt>
                <c:pt idx="3971" formatCode="General">
                  <c:v>1648.52</c:v>
                </c:pt>
                <c:pt idx="3972" formatCode="General">
                  <c:v>1644.22</c:v>
                </c:pt>
                <c:pt idx="3973" formatCode="General">
                  <c:v>1639.49</c:v>
                </c:pt>
                <c:pt idx="3974" formatCode="General">
                  <c:v>1639.46</c:v>
                </c:pt>
                <c:pt idx="3975" formatCode="General">
                  <c:v>1648.84</c:v>
                </c:pt>
                <c:pt idx="3976" formatCode="General">
                  <c:v>1653.51</c:v>
                </c:pt>
                <c:pt idx="3977" formatCode="General">
                  <c:v>1645.87</c:v>
                </c:pt>
                <c:pt idx="3978" formatCode="General">
                  <c:v>1652.56</c:v>
                </c:pt>
                <c:pt idx="3979" formatCode="General">
                  <c:v>1657.5</c:v>
                </c:pt>
                <c:pt idx="3980" formatCode="General">
                  <c:v>1661.1</c:v>
                </c:pt>
                <c:pt idx="3981" formatCode="General">
                  <c:v>1656.55</c:v>
                </c:pt>
                <c:pt idx="3982" formatCode="General">
                  <c:v>1658.61</c:v>
                </c:pt>
                <c:pt idx="3983" formatCode="General">
                  <c:v>1663.4</c:v>
                </c:pt>
                <c:pt idx="3984" formatCode="General">
                  <c:v>1666.28</c:v>
                </c:pt>
                <c:pt idx="3985" formatCode="General">
                  <c:v>1670.49</c:v>
                </c:pt>
                <c:pt idx="3986" formatCode="General">
                  <c:v>1669.07</c:v>
                </c:pt>
                <c:pt idx="3987" formatCode="General">
                  <c:v>1676.65</c:v>
                </c:pt>
                <c:pt idx="3988" formatCode="General">
                  <c:v>1680.32</c:v>
                </c:pt>
                <c:pt idx="3989" formatCode="General">
                  <c:v>1684.52</c:v>
                </c:pt>
                <c:pt idx="3990" formatCode="General">
                  <c:v>1687.08</c:v>
                </c:pt>
                <c:pt idx="3991" formatCode="General">
                  <c:v>1689.6</c:v>
                </c:pt>
                <c:pt idx="3992" formatCode="General">
                  <c:v>1690.66</c:v>
                </c:pt>
                <c:pt idx="3993" formatCode="General">
                  <c:v>1687.03</c:v>
                </c:pt>
                <c:pt idx="3994" formatCode="General">
                  <c:v>1687.4</c:v>
                </c:pt>
                <c:pt idx="3995" formatCode="General">
                  <c:v>1687.27</c:v>
                </c:pt>
                <c:pt idx="3996" formatCode="General">
                  <c:v>1685.82</c:v>
                </c:pt>
                <c:pt idx="3997" formatCode="General">
                  <c:v>1678.04</c:v>
                </c:pt>
                <c:pt idx="3998" formatCode="General">
                  <c:v>1680.44</c:v>
                </c:pt>
                <c:pt idx="3999" formatCode="General">
                  <c:v>1666.13</c:v>
                </c:pt>
                <c:pt idx="4000" formatCode="General">
                  <c:v>1642.07</c:v>
                </c:pt>
                <c:pt idx="4001" formatCode="General">
                  <c:v>1651</c:v>
                </c:pt>
                <c:pt idx="4002" formatCode="General">
                  <c:v>1648.39</c:v>
                </c:pt>
                <c:pt idx="4003" formatCode="General">
                  <c:v>1627.47</c:v>
                </c:pt>
                <c:pt idx="4004" formatCode="General">
                  <c:v>1621.1</c:v>
                </c:pt>
                <c:pt idx="4005" formatCode="General">
                  <c:v>1599.02</c:v>
                </c:pt>
                <c:pt idx="4006" formatCode="General">
                  <c:v>1621.85</c:v>
                </c:pt>
                <c:pt idx="4007" formatCode="General">
                  <c:v>1628.71</c:v>
                </c:pt>
                <c:pt idx="4008" formatCode="General">
                  <c:v>1631.6</c:v>
                </c:pt>
                <c:pt idx="4009" formatCode="General">
                  <c:v>1631.03</c:v>
                </c:pt>
                <c:pt idx="4010" formatCode="General">
                  <c:v>1621.52</c:v>
                </c:pt>
                <c:pt idx="4011" formatCode="General">
                  <c:v>1610.02</c:v>
                </c:pt>
                <c:pt idx="4012" formatCode="General">
                  <c:v>1593.38</c:v>
                </c:pt>
                <c:pt idx="4013" formatCode="General">
                  <c:v>1591.2</c:v>
                </c:pt>
                <c:pt idx="4014" formatCode="General">
                  <c:v>1597.07</c:v>
                </c:pt>
                <c:pt idx="4015" formatCode="General">
                  <c:v>1609.97</c:v>
                </c:pt>
                <c:pt idx="4016" formatCode="General">
                  <c:v>1621.26</c:v>
                </c:pt>
                <c:pt idx="4017" formatCode="General">
                  <c:v>1619.76</c:v>
                </c:pt>
                <c:pt idx="4018" formatCode="General">
                  <c:v>1626.11</c:v>
                </c:pt>
                <c:pt idx="4019" formatCode="General">
                  <c:v>1632.18</c:v>
                </c:pt>
                <c:pt idx="4020" formatCode="General">
                  <c:v>1626.13</c:v>
                </c:pt>
                <c:pt idx="4021" formatCode="General">
                  <c:v>1622.89</c:v>
                </c:pt>
                <c:pt idx="4022" formatCode="General">
                  <c:v>1621.19</c:v>
                </c:pt>
                <c:pt idx="4023" formatCode="General">
                  <c:v>1620.15</c:v>
                </c:pt>
                <c:pt idx="4024" formatCode="General">
                  <c:v>1617.44</c:v>
                </c:pt>
                <c:pt idx="4025" formatCode="General">
                  <c:v>1615.49</c:v>
                </c:pt>
                <c:pt idx="4026" formatCode="General">
                  <c:v>1623.04</c:v>
                </c:pt>
                <c:pt idx="4027" formatCode="General">
                  <c:v>1628.52</c:v>
                </c:pt>
                <c:pt idx="4028" formatCode="General">
                  <c:v>1633.95</c:v>
                </c:pt>
                <c:pt idx="4029" formatCode="General">
                  <c:v>1638.95</c:v>
                </c:pt>
                <c:pt idx="4030" formatCode="General">
                  <c:v>1643.28</c:v>
                </c:pt>
                <c:pt idx="4031" formatCode="General">
                  <c:v>1642.21</c:v>
                </c:pt>
                <c:pt idx="4032" formatCode="General">
                  <c:v>1644.6</c:v>
                </c:pt>
                <c:pt idx="4033" formatCode="General">
                  <c:v>1645.46</c:v>
                </c:pt>
                <c:pt idx="4034" formatCode="General">
                  <c:v>1646.99</c:v>
                </c:pt>
                <c:pt idx="4035" formatCode="General">
                  <c:v>1649.02</c:v>
                </c:pt>
                <c:pt idx="4036" formatCode="General">
                  <c:v>1652.8</c:v>
                </c:pt>
                <c:pt idx="4037" formatCode="General">
                  <c:v>1654.16</c:v>
                </c:pt>
                <c:pt idx="4038" formatCode="General">
                  <c:v>1648.03</c:v>
                </c:pt>
                <c:pt idx="4039" formatCode="General">
                  <c:v>1654.56</c:v>
                </c:pt>
                <c:pt idx="4040" formatCode="General">
                  <c:v>1660.5</c:v>
                </c:pt>
                <c:pt idx="4041" formatCode="General">
                  <c:v>1656.29</c:v>
                </c:pt>
                <c:pt idx="4042" formatCode="General">
                  <c:v>1658.38</c:v>
                </c:pt>
                <c:pt idx="4043" formatCode="General">
                  <c:v>1659.52</c:v>
                </c:pt>
                <c:pt idx="4044" formatCode="General">
                  <c:v>1665.6</c:v>
                </c:pt>
                <c:pt idx="4045" formatCode="General">
                  <c:v>1668.26</c:v>
                </c:pt>
                <c:pt idx="4046" formatCode="General">
                  <c:v>1676.4</c:v>
                </c:pt>
                <c:pt idx="4047" formatCode="General">
                  <c:v>1687.94</c:v>
                </c:pt>
                <c:pt idx="4048" formatCode="General">
                  <c:v>1693.94</c:v>
                </c:pt>
                <c:pt idx="4049" formatCode="General">
                  <c:v>1688.69</c:v>
                </c:pt>
                <c:pt idx="4050" formatCode="General">
                  <c:v>1686.02</c:v>
                </c:pt>
                <c:pt idx="4051" formatCode="General">
                  <c:v>1693.29</c:v>
                </c:pt>
                <c:pt idx="4052" formatCode="General">
                  <c:v>1697.68</c:v>
                </c:pt>
                <c:pt idx="4053" formatCode="General">
                  <c:v>1696.91</c:v>
                </c:pt>
                <c:pt idx="4054" formatCode="General">
                  <c:v>1693.96</c:v>
                </c:pt>
                <c:pt idx="4055" formatCode="General">
                  <c:v>1691.63</c:v>
                </c:pt>
                <c:pt idx="4056" formatCode="General">
                  <c:v>1693.01</c:v>
                </c:pt>
                <c:pt idx="4057" formatCode="General">
                  <c:v>1709.39</c:v>
                </c:pt>
                <c:pt idx="4058" formatCode="General">
                  <c:v>1717.27</c:v>
                </c:pt>
                <c:pt idx="4059" formatCode="General">
                  <c:v>1716.06</c:v>
                </c:pt>
                <c:pt idx="4060" formatCode="General">
                  <c:v>1719.535222400938</c:v>
                </c:pt>
                <c:pt idx="4061" formatCode="General">
                  <c:v>1720.22</c:v>
                </c:pt>
                <c:pt idx="4062" formatCode="General">
                  <c:v>1733.15</c:v>
                </c:pt>
                <c:pt idx="4063" formatCode="General">
                  <c:v>1740.33</c:v>
                </c:pt>
                <c:pt idx="4064" formatCode="General">
                  <c:v>1743.08</c:v>
                </c:pt>
                <c:pt idx="4065" formatCode="General">
                  <c:v>1742.93</c:v>
                </c:pt>
                <c:pt idx="4066" formatCode="General">
                  <c:v>1746.08</c:v>
                </c:pt>
                <c:pt idx="4067" formatCode="General">
                  <c:v>1742.77</c:v>
                </c:pt>
                <c:pt idx="4068" formatCode="General">
                  <c:v>1732.06</c:v>
                </c:pt>
                <c:pt idx="4069" formatCode="General">
                  <c:v>1729.12</c:v>
                </c:pt>
                <c:pt idx="4070" formatCode="General">
                  <c:v>1728.5</c:v>
                </c:pt>
                <c:pt idx="4071" formatCode="General">
                  <c:v>1729.17</c:v>
                </c:pt>
                <c:pt idx="4072" formatCode="General">
                  <c:v>1730.09</c:v>
                </c:pt>
                <c:pt idx="4073" formatCode="General">
                  <c:v>1729.04</c:v>
                </c:pt>
                <c:pt idx="4074" formatCode="General">
                  <c:v>1729.81</c:v>
                </c:pt>
                <c:pt idx="4075" formatCode="General">
                  <c:v>1740.7</c:v>
                </c:pt>
                <c:pt idx="4076" formatCode="General">
                  <c:v>1728.1</c:v>
                </c:pt>
                <c:pt idx="4077" formatCode="General">
                  <c:v>1729.73</c:v>
                </c:pt>
                <c:pt idx="4078" formatCode="General">
                  <c:v>1732.24</c:v>
                </c:pt>
                <c:pt idx="4079" formatCode="General">
                  <c:v>1732.68</c:v>
                </c:pt>
                <c:pt idx="4080" formatCode="General">
                  <c:v>1727.05</c:v>
                </c:pt>
                <c:pt idx="4081" formatCode="General">
                  <c:v>1719.67</c:v>
                </c:pt>
                <c:pt idx="4082" formatCode="General">
                  <c:v>1713.34</c:v>
                </c:pt>
                <c:pt idx="4083" formatCode="General">
                  <c:v>1697.41</c:v>
                </c:pt>
                <c:pt idx="4084" formatCode="General">
                  <c:v>1698.02</c:v>
                </c:pt>
                <c:pt idx="4085" formatCode="General">
                  <c:v>1701.93</c:v>
                </c:pt>
                <c:pt idx="4086" formatCode="General">
                  <c:v>1694.29</c:v>
                </c:pt>
                <c:pt idx="4087" formatCode="General">
                  <c:v>1688.89</c:v>
                </c:pt>
                <c:pt idx="4088" formatCode="General">
                  <c:v>1692.72</c:v>
                </c:pt>
                <c:pt idx="4089" formatCode="General">
                  <c:v>1698.17</c:v>
                </c:pt>
                <c:pt idx="4090" formatCode="General">
                  <c:v>1704.26</c:v>
                </c:pt>
                <c:pt idx="4091" formatCode="General">
                  <c:v>1731.55</c:v>
                </c:pt>
                <c:pt idx="4092" formatCode="General">
                  <c:v>1761.77</c:v>
                </c:pt>
                <c:pt idx="4093" formatCode="General">
                  <c:v>1782.48</c:v>
                </c:pt>
                <c:pt idx="4094" formatCode="General">
                  <c:v>1773.73</c:v>
                </c:pt>
                <c:pt idx="4095" formatCode="General">
                  <c:v>1763.37</c:v>
                </c:pt>
                <c:pt idx="4096" formatCode="General">
                  <c:v>1780.61</c:v>
                </c:pt>
                <c:pt idx="4097" formatCode="General">
                  <c:v>1778.01</c:v>
                </c:pt>
                <c:pt idx="4098" formatCode="General">
                  <c:v>1766.53</c:v>
                </c:pt>
                <c:pt idx="4099" formatCode="General">
                  <c:v>1762.52</c:v>
                </c:pt>
                <c:pt idx="4100" formatCode="General">
                  <c:v>1773.7</c:v>
                </c:pt>
                <c:pt idx="4101" formatCode="General">
                  <c:v>1774.36</c:v>
                </c:pt>
                <c:pt idx="4102" formatCode="General">
                  <c:v>1760.87</c:v>
                </c:pt>
                <c:pt idx="4103" formatCode="General">
                  <c:v>1747.03</c:v>
                </c:pt>
                <c:pt idx="4104" formatCode="General">
                  <c:v>1751.18</c:v>
                </c:pt>
                <c:pt idx="4105" formatCode="General">
                  <c:v>1773.5</c:v>
                </c:pt>
                <c:pt idx="4106" formatCode="General">
                  <c:v>1781.02</c:v>
                </c:pt>
                <c:pt idx="4107" formatCode="General">
                  <c:v>1783.55</c:v>
                </c:pt>
                <c:pt idx="4108" formatCode="General">
                  <c:v>1794.52</c:v>
                </c:pt>
                <c:pt idx="4109" formatCode="General">
                  <c:v>1802.6</c:v>
                </c:pt>
                <c:pt idx="4110" formatCode="General">
                  <c:v>1813.86</c:v>
                </c:pt>
                <c:pt idx="4111" formatCode="General">
                  <c:v>1836.43</c:v>
                </c:pt>
                <c:pt idx="4112" formatCode="General">
                  <c:v>1860.2</c:v>
                </c:pt>
                <c:pt idx="4113" formatCode="General">
                  <c:v>1867.8288620846211</c:v>
                </c:pt>
                <c:pt idx="4114" formatCode="General">
                  <c:v>1862.43</c:v>
                </c:pt>
                <c:pt idx="4115" formatCode="General">
                  <c:v>1850.72</c:v>
                </c:pt>
                <c:pt idx="4116" formatCode="General">
                  <c:v>1842.9</c:v>
                </c:pt>
                <c:pt idx="4117" formatCode="General">
                  <c:v>1839.1</c:v>
                </c:pt>
                <c:pt idx="4118" formatCode="General">
                  <c:v>1841.54</c:v>
                </c:pt>
                <c:pt idx="4119" formatCode="General">
                  <c:v>1844.48</c:v>
                </c:pt>
                <c:pt idx="4120" formatCode="General">
                  <c:v>1845.38</c:v>
                </c:pt>
                <c:pt idx="4121" formatCode="General">
                  <c:v>1849.25</c:v>
                </c:pt>
                <c:pt idx="4122" formatCode="General">
                  <c:v>1853.24</c:v>
                </c:pt>
                <c:pt idx="4123" formatCode="General">
                  <c:v>1861.86</c:v>
                </c:pt>
                <c:pt idx="4124" formatCode="General">
                  <c:v>1865.9</c:v>
                </c:pt>
                <c:pt idx="4125" formatCode="General">
                  <c:v>1862.67</c:v>
                </c:pt>
                <c:pt idx="4126" formatCode="General">
                  <c:v>1865.75</c:v>
                </c:pt>
                <c:pt idx="4127" formatCode="General">
                  <c:v>1871.05</c:v>
                </c:pt>
                <c:pt idx="4128" formatCode="General">
                  <c:v>1890.15</c:v>
                </c:pt>
                <c:pt idx="4129" formatCode="General">
                  <c:v>1886.81</c:v>
                </c:pt>
                <c:pt idx="4130" formatCode="General">
                  <c:v>1888.38</c:v>
                </c:pt>
                <c:pt idx="4131" formatCode="General">
                  <c:v>1888.19</c:v>
                </c:pt>
                <c:pt idx="4132" formatCode="General">
                  <c:v>1898.37</c:v>
                </c:pt>
                <c:pt idx="4133" formatCode="General">
                  <c:v>1908.47</c:v>
                </c:pt>
                <c:pt idx="4134" formatCode="General">
                  <c:v>1922.56</c:v>
                </c:pt>
                <c:pt idx="4135" formatCode="General">
                  <c:v>1919.29</c:v>
                </c:pt>
                <c:pt idx="4136" formatCode="General">
                  <c:v>1918.87</c:v>
                </c:pt>
                <c:pt idx="4137" formatCode="General">
                  <c:v>1911.48</c:v>
                </c:pt>
                <c:pt idx="4138" formatCode="General">
                  <c:v>1912.47</c:v>
                </c:pt>
                <c:pt idx="4139" formatCode="General">
                  <c:v>1898.74</c:v>
                </c:pt>
                <c:pt idx="4140" formatCode="General">
                  <c:v>1904.62</c:v>
                </c:pt>
                <c:pt idx="4141" formatCode="General">
                  <c:v>1908.96</c:v>
                </c:pt>
                <c:pt idx="4142" formatCode="General">
                  <c:v>1904.93</c:v>
                </c:pt>
                <c:pt idx="4143" formatCode="General">
                  <c:v>1906.79</c:v>
                </c:pt>
                <c:pt idx="4144" formatCode="General">
                  <c:v>1916.11</c:v>
                </c:pt>
                <c:pt idx="4145" formatCode="General">
                  <c:v>1924.01</c:v>
                </c:pt>
                <c:pt idx="4146" formatCode="General">
                  <c:v>1925.25</c:v>
                </c:pt>
                <c:pt idx="4147" formatCode="General">
                  <c:v>1931.89</c:v>
                </c:pt>
                <c:pt idx="4148" formatCode="General">
                  <c:v>1935.04</c:v>
                </c:pt>
                <c:pt idx="4149" formatCode="General">
                  <c:v>1937.14</c:v>
                </c:pt>
                <c:pt idx="4150" formatCode="General">
                  <c:v>1929.41</c:v>
                </c:pt>
                <c:pt idx="4151" formatCode="General">
                  <c:v>1919.05</c:v>
                </c:pt>
                <c:pt idx="4152" formatCode="General">
                  <c:v>1917.24</c:v>
                </c:pt>
                <c:pt idx="4153" formatCode="General">
                  <c:v>1915.28</c:v>
                </c:pt>
                <c:pt idx="4154" formatCode="General">
                  <c:v>1914.44</c:v>
                </c:pt>
                <c:pt idx="4155" formatCode="General">
                  <c:v>1913.69</c:v>
                </c:pt>
                <c:pt idx="4156" formatCode="General">
                  <c:v>1914.02</c:v>
                </c:pt>
                <c:pt idx="4157" formatCode="General">
                  <c:v>1907.49</c:v>
                </c:pt>
                <c:pt idx="4158" formatCode="General">
                  <c:v>1895.54</c:v>
                </c:pt>
                <c:pt idx="4159" formatCode="General">
                  <c:v>1913.79</c:v>
                </c:pt>
                <c:pt idx="4160" formatCode="General">
                  <c:v>1928.46</c:v>
                </c:pt>
                <c:pt idx="4161" formatCode="General">
                  <c:v>1925.63</c:v>
                </c:pt>
                <c:pt idx="4162" formatCode="General">
                  <c:v>1924.65</c:v>
                </c:pt>
                <c:pt idx="4163" formatCode="General">
                  <c:v>1925.96</c:v>
                </c:pt>
                <c:pt idx="4164" formatCode="General">
                  <c:v>1935.92</c:v>
                </c:pt>
                <c:pt idx="4165" formatCode="General">
                  <c:v>1951.67</c:v>
                </c:pt>
                <c:pt idx="4166" formatCode="General">
                  <c:v>1967.45</c:v>
                </c:pt>
                <c:pt idx="4167" formatCode="General">
                  <c:v>1980.9</c:v>
                </c:pt>
                <c:pt idx="4168" formatCode="General">
                  <c:v>1990.59</c:v>
                </c:pt>
                <c:pt idx="4169" formatCode="General">
                  <c:v>1999.18</c:v>
                </c:pt>
                <c:pt idx="4170" formatCode="General">
                  <c:v>2002.85</c:v>
                </c:pt>
                <c:pt idx="4171" formatCode="General">
                  <c:v>2010.12</c:v>
                </c:pt>
                <c:pt idx="4172" formatCode="General">
                  <c:v>2012.35</c:v>
                </c:pt>
                <c:pt idx="4173" formatCode="General">
                  <c:v>2020.04</c:v>
                </c:pt>
                <c:pt idx="4174" formatCode="General">
                  <c:v>2016.62</c:v>
                </c:pt>
                <c:pt idx="4175" formatCode="General">
                  <c:v>2027.3</c:v>
                </c:pt>
                <c:pt idx="4176" formatCode="General">
                  <c:v>2043.33</c:v>
                </c:pt>
                <c:pt idx="4177" formatCode="General">
                  <c:v>2049.81</c:v>
                </c:pt>
                <c:pt idx="4178" formatCode="General">
                  <c:v>2055.0300000000002</c:v>
                </c:pt>
                <c:pt idx="4179" formatCode="General">
                  <c:v>2042.64</c:v>
                </c:pt>
                <c:pt idx="4180" formatCode="General">
                  <c:v>2028.15</c:v>
                </c:pt>
                <c:pt idx="4181" formatCode="General">
                  <c:v>2033.71</c:v>
                </c:pt>
                <c:pt idx="4182" formatCode="General">
                  <c:v>2036.22</c:v>
                </c:pt>
                <c:pt idx="4183" formatCode="General">
                  <c:v>2040.52</c:v>
                </c:pt>
                <c:pt idx="4184" formatCode="General">
                  <c:v>2039.82</c:v>
                </c:pt>
                <c:pt idx="4185" formatCode="General">
                  <c:v>2024.04</c:v>
                </c:pt>
                <c:pt idx="4186" formatCode="General">
                  <c:v>2029.42</c:v>
                </c:pt>
                <c:pt idx="4187" formatCode="General">
                  <c:v>2026.7</c:v>
                </c:pt>
                <c:pt idx="4188" formatCode="General">
                  <c:v>2023.56</c:v>
                </c:pt>
                <c:pt idx="4189" formatCode="General">
                  <c:v>2014.47</c:v>
                </c:pt>
                <c:pt idx="4190" formatCode="General">
                  <c:v>2021.34</c:v>
                </c:pt>
                <c:pt idx="4191" formatCode="General">
                  <c:v>2040.47</c:v>
                </c:pt>
                <c:pt idx="4192" formatCode="General">
                  <c:v>2062.0100000000002</c:v>
                </c:pt>
                <c:pt idx="4193" formatCode="General">
                  <c:v>2072.6</c:v>
                </c:pt>
                <c:pt idx="4194" formatCode="General">
                  <c:v>2073.37</c:v>
                </c:pt>
                <c:pt idx="4195" formatCode="General">
                  <c:v>2072.4499999999998</c:v>
                </c:pt>
                <c:pt idx="4196" formatCode="General">
                  <c:v>2066.14</c:v>
                </c:pt>
                <c:pt idx="4197" formatCode="General">
                  <c:v>2059.42</c:v>
                </c:pt>
                <c:pt idx="4198" formatCode="General">
                  <c:v>2054.81</c:v>
                </c:pt>
                <c:pt idx="4199" formatCode="General">
                  <c:v>2034.75</c:v>
                </c:pt>
                <c:pt idx="4200" formatCode="General">
                  <c:v>2032.29</c:v>
                </c:pt>
                <c:pt idx="4201" formatCode="General">
                  <c:v>2029.25</c:v>
                </c:pt>
                <c:pt idx="4202" formatCode="General">
                  <c:v>2033.61</c:v>
                </c:pt>
                <c:pt idx="4203" formatCode="General">
                  <c:v>2026.77</c:v>
                </c:pt>
                <c:pt idx="4204" formatCode="General">
                  <c:v>2024.74</c:v>
                </c:pt>
                <c:pt idx="4205" formatCode="General">
                  <c:v>2020.59</c:v>
                </c:pt>
                <c:pt idx="4206" formatCode="General">
                  <c:v>2019.46</c:v>
                </c:pt>
                <c:pt idx="4207" formatCode="General">
                  <c:v>2013.4</c:v>
                </c:pt>
                <c:pt idx="4208" formatCode="General">
                  <c:v>2012.39</c:v>
                </c:pt>
                <c:pt idx="4209" formatCode="General">
                  <c:v>2005.62</c:v>
                </c:pt>
                <c:pt idx="4210" formatCode="General">
                  <c:v>2006.01</c:v>
                </c:pt>
                <c:pt idx="4211" formatCode="General">
                  <c:v>2003.45</c:v>
                </c:pt>
                <c:pt idx="4212" formatCode="General">
                  <c:v>1997.51</c:v>
                </c:pt>
                <c:pt idx="4213" formatCode="General">
                  <c:v>1995.99</c:v>
                </c:pt>
                <c:pt idx="4214" formatCode="General">
                  <c:v>1979.31</c:v>
                </c:pt>
                <c:pt idx="4215" formatCode="General">
                  <c:v>1946.92</c:v>
                </c:pt>
                <c:pt idx="4216" formatCode="General">
                  <c:v>1932.13</c:v>
                </c:pt>
                <c:pt idx="4217" formatCode="General">
                  <c:v>1946.75</c:v>
                </c:pt>
                <c:pt idx="4218" formatCode="General">
                  <c:v>1971.17</c:v>
                </c:pt>
                <c:pt idx="4219" formatCode="General">
                  <c:v>1978.94</c:v>
                </c:pt>
                <c:pt idx="4220" formatCode="General">
                  <c:v>1989.45</c:v>
                </c:pt>
                <c:pt idx="4221" formatCode="General">
                  <c:v>1993.32</c:v>
                </c:pt>
                <c:pt idx="4222" formatCode="General">
                  <c:v>1995.15</c:v>
                </c:pt>
                <c:pt idx="4223" formatCode="General">
                  <c:v>1995.4155609423303</c:v>
                </c:pt>
                <c:pt idx="4224" formatCode="General">
                  <c:v>1998.67</c:v>
                </c:pt>
                <c:pt idx="4225" formatCode="General">
                  <c:v>2005.55</c:v>
                </c:pt>
                <c:pt idx="4226" formatCode="General">
                  <c:v>2005.87</c:v>
                </c:pt>
                <c:pt idx="4227" formatCode="General">
                  <c:v>2003.52</c:v>
                </c:pt>
                <c:pt idx="4228" formatCode="General">
                  <c:v>2010.09</c:v>
                </c:pt>
                <c:pt idx="4229" formatCode="General">
                  <c:v>2016.76</c:v>
                </c:pt>
                <c:pt idx="4230" formatCode="General">
                  <c:v>2029.26</c:v>
                </c:pt>
                <c:pt idx="4231" formatCode="General">
                  <c:v>2040.67</c:v>
                </c:pt>
                <c:pt idx="4232" formatCode="General">
                  <c:v>2038.03</c:v>
                </c:pt>
                <c:pt idx="4233" formatCode="General">
                  <c:v>2047.6</c:v>
                </c:pt>
                <c:pt idx="4234" formatCode="General">
                  <c:v>2053.5700000000002</c:v>
                </c:pt>
                <c:pt idx="4235" formatCode="General">
                  <c:v>2048.98</c:v>
                </c:pt>
                <c:pt idx="4236" formatCode="General">
                  <c:v>2043.01</c:v>
                </c:pt>
                <c:pt idx="4237" formatCode="General">
                  <c:v>2042.61</c:v>
                </c:pt>
                <c:pt idx="4238" formatCode="General">
                  <c:v>2042.97</c:v>
                </c:pt>
                <c:pt idx="4239" formatCode="General">
                  <c:v>2048.64</c:v>
                </c:pt>
                <c:pt idx="4240" formatCode="General">
                  <c:v>2060.62</c:v>
                </c:pt>
                <c:pt idx="4241" formatCode="General">
                  <c:v>2057.1999999999998</c:v>
                </c:pt>
                <c:pt idx="4242" formatCode="General">
                  <c:v>2058.02</c:v>
                </c:pt>
                <c:pt idx="4243" formatCode="General">
                  <c:v>2058.69</c:v>
                </c:pt>
                <c:pt idx="4244" formatCode="General">
                  <c:v>2060.84</c:v>
                </c:pt>
                <c:pt idx="4245" formatCode="General">
                  <c:v>2063.0100000000002</c:v>
                </c:pt>
                <c:pt idx="4246" formatCode="General">
                  <c:v>2061.65</c:v>
                </c:pt>
                <c:pt idx="4247" formatCode="General">
                  <c:v>2065.9699999999998</c:v>
                </c:pt>
                <c:pt idx="4248" formatCode="General">
                  <c:v>2059.7800000000002</c:v>
                </c:pt>
                <c:pt idx="4249" formatCode="General">
                  <c:v>2050.56</c:v>
                </c:pt>
                <c:pt idx="4250" formatCode="General">
                  <c:v>2059.98</c:v>
                </c:pt>
                <c:pt idx="4251" formatCode="General">
                  <c:v>2067.4699999999998</c:v>
                </c:pt>
                <c:pt idx="4252" formatCode="General">
                  <c:v>2086.4299999999998</c:v>
                </c:pt>
                <c:pt idx="4253" formatCode="General">
                  <c:v>2105.62</c:v>
                </c:pt>
                <c:pt idx="4254" formatCode="General">
                  <c:v>2104.39</c:v>
                </c:pt>
                <c:pt idx="4255" formatCode="General">
                  <c:v>2108.62</c:v>
                </c:pt>
                <c:pt idx="4256" formatCode="General">
                  <c:v>2113.61</c:v>
                </c:pt>
                <c:pt idx="4257" formatCode="General">
                  <c:v>2110.5700000000002</c:v>
                </c:pt>
                <c:pt idx="4258" formatCode="General">
                  <c:v>2100.65</c:v>
                </c:pt>
                <c:pt idx="4259" formatCode="General">
                  <c:v>2095.2600000000002</c:v>
                </c:pt>
                <c:pt idx="4260" formatCode="General">
                  <c:v>2098.48</c:v>
                </c:pt>
                <c:pt idx="4261" formatCode="General">
                  <c:v>2085.4499999999998</c:v>
                </c:pt>
                <c:pt idx="4262" formatCode="General">
                  <c:v>2084.37</c:v>
                </c:pt>
                <c:pt idx="4263" formatCode="General">
                  <c:v>2085.1999999999998</c:v>
                </c:pt>
                <c:pt idx="4264" formatCode="General">
                  <c:v>2080.4</c:v>
                </c:pt>
                <c:pt idx="4265" formatCode="General">
                  <c:v>2083.35</c:v>
                </c:pt>
                <c:pt idx="4266" formatCode="General">
                  <c:v>2077.66</c:v>
                </c:pt>
                <c:pt idx="4267" formatCode="General">
                  <c:v>2079.75</c:v>
                </c:pt>
                <c:pt idx="4268" formatCode="General">
                  <c:v>2081.04</c:v>
                </c:pt>
                <c:pt idx="4269" formatCode="General">
                  <c:v>2078.9499999999998</c:v>
                </c:pt>
                <c:pt idx="4270" formatCode="General">
                  <c:v>2082.9899999999998</c:v>
                </c:pt>
                <c:pt idx="4271" formatCode="General">
                  <c:v>2077.69</c:v>
                </c:pt>
                <c:pt idx="4272" formatCode="General">
                  <c:v>2081.41</c:v>
                </c:pt>
                <c:pt idx="4273" formatCode="General">
                  <c:v>2077.83</c:v>
                </c:pt>
                <c:pt idx="4274" formatCode="General">
                  <c:v>2083</c:v>
                </c:pt>
                <c:pt idx="4275" formatCode="General">
                  <c:v>2085.1</c:v>
                </c:pt>
                <c:pt idx="4276" formatCode="General">
                  <c:v>2081.9699999999998</c:v>
                </c:pt>
                <c:pt idx="4277" formatCode="General">
                  <c:v>2083.38</c:v>
                </c:pt>
                <c:pt idx="4278" formatCode="General">
                  <c:v>2085.3200000000002</c:v>
                </c:pt>
                <c:pt idx="4279" formatCode="General">
                  <c:v>2088.39</c:v>
                </c:pt>
                <c:pt idx="4280" formatCode="General">
                  <c:v>2094.46</c:v>
                </c:pt>
                <c:pt idx="4281" formatCode="General">
                  <c:v>2084.75</c:v>
                </c:pt>
                <c:pt idx="4282" formatCode="General">
                  <c:v>2082.86</c:v>
                </c:pt>
                <c:pt idx="4283" formatCode="General">
                  <c:v>2091.1999999999998</c:v>
                </c:pt>
                <c:pt idx="4284" formatCode="General">
                  <c:v>2085.21</c:v>
                </c:pt>
                <c:pt idx="4285" formatCode="General">
                  <c:v>2088.16</c:v>
                </c:pt>
                <c:pt idx="4286" formatCode="General">
                  <c:v>2088.58</c:v>
                </c:pt>
                <c:pt idx="4287" formatCode="General">
                  <c:v>2087.25</c:v>
                </c:pt>
                <c:pt idx="4288" formatCode="General">
                  <c:v>2090.69</c:v>
                </c:pt>
                <c:pt idx="4289" formatCode="General">
                  <c:v>2097.7399999999998</c:v>
                </c:pt>
                <c:pt idx="4290" formatCode="General">
                  <c:v>2097.1</c:v>
                </c:pt>
                <c:pt idx="4291" formatCode="General">
                  <c:v>2098.4899999999998</c:v>
                </c:pt>
                <c:pt idx="4292" formatCode="General">
                  <c:v>2103.7800000000002</c:v>
                </c:pt>
                <c:pt idx="4293" formatCode="General">
                  <c:v>2098.44</c:v>
                </c:pt>
                <c:pt idx="4294" formatCode="General">
                  <c:v>2099.6799999999998</c:v>
                </c:pt>
                <c:pt idx="4295" formatCode="General">
                  <c:v>2099.4</c:v>
                </c:pt>
                <c:pt idx="4296" formatCode="General">
                  <c:v>2089.38</c:v>
                </c:pt>
                <c:pt idx="4297" formatCode="General">
                  <c:v>2079.86</c:v>
                </c:pt>
                <c:pt idx="4298" formatCode="General">
                  <c:v>2063.8200000000002</c:v>
                </c:pt>
                <c:pt idx="4299" formatCode="General">
                  <c:v>2057.6799999999998</c:v>
                </c:pt>
                <c:pt idx="4300" formatCode="General">
                  <c:v>2060.98</c:v>
                </c:pt>
                <c:pt idx="4301" formatCode="General">
                  <c:v>2053.0100000000002</c:v>
                </c:pt>
                <c:pt idx="4302" formatCode="General">
                  <c:v>2051.5700000000002</c:v>
                </c:pt>
                <c:pt idx="4303" formatCode="General">
                  <c:v>2045.82</c:v>
                </c:pt>
                <c:pt idx="4304" formatCode="General">
                  <c:v>2045.05</c:v>
                </c:pt>
                <c:pt idx="4305" formatCode="General">
                  <c:v>2048.17</c:v>
                </c:pt>
                <c:pt idx="4306" formatCode="General">
                  <c:v>2036.5</c:v>
                </c:pt>
                <c:pt idx="4307" formatCode="General">
                  <c:v>2038.2561116901495</c:v>
                </c:pt>
                <c:pt idx="4308" formatCode="General">
                  <c:v>2031.25</c:v>
                </c:pt>
                <c:pt idx="4309" formatCode="General">
                  <c:v>2023.2242637059962</c:v>
                </c:pt>
                <c:pt idx="4310" formatCode="General">
                  <c:v>2026.95</c:v>
                </c:pt>
                <c:pt idx="4311" formatCode="General">
                  <c:v>2034.33</c:v>
                </c:pt>
                <c:pt idx="4312" formatCode="General">
                  <c:v>2032.55</c:v>
                </c:pt>
                <c:pt idx="4313" formatCode="General">
                  <c:v>2023.1321812519991</c:v>
                </c:pt>
                <c:pt idx="4314" formatCode="General">
                  <c:v>2031.943406174591</c:v>
                </c:pt>
                <c:pt idx="4315" formatCode="General">
                  <c:v>1997.8592474033082</c:v>
                </c:pt>
                <c:pt idx="4316" formatCode="General">
                  <c:v>1942.6478987839414</c:v>
                </c:pt>
                <c:pt idx="4317" formatCode="General">
                  <c:v>1893.5864800585357</c:v>
                </c:pt>
                <c:pt idx="4318" formatCode="General">
                  <c:v>1957.3320022467087</c:v>
                </c:pt>
                <c:pt idx="4319" formatCode="General">
                  <c:v>1935.7002945906863</c:v>
                </c:pt>
                <c:pt idx="4320" formatCode="General">
                  <c:v>1945.9374158329904</c:v>
                </c:pt>
                <c:pt idx="4321" formatCode="General">
                  <c:v>1953.6282636890394</c:v>
                </c:pt>
                <c:pt idx="4322" formatCode="General">
                  <c:v>1955.8227830569404</c:v>
                </c:pt>
                <c:pt idx="4323" formatCode="General">
                  <c:v>1949.3373846960897</c:v>
                </c:pt>
                <c:pt idx="4324" formatCode="General">
                  <c:v>1944.7161391027312</c:v>
                </c:pt>
                <c:pt idx="4325" formatCode="General">
                  <c:v>1920.1582334233769</c:v>
                </c:pt>
                <c:pt idx="4326" formatCode="General">
                  <c:v>1913.7532800051463</c:v>
                </c:pt>
                <c:pt idx="4327" formatCode="General">
                  <c:v>1932.5716311831297</c:v>
                </c:pt>
                <c:pt idx="4328" formatCode="General">
                  <c:v>1940.5257535777171</c:v>
                </c:pt>
                <c:pt idx="4329" formatCode="General">
                  <c:v>1944.6841795775654</c:v>
                </c:pt>
                <c:pt idx="4330" formatCode="General">
                  <c:v>1941.6992144937342</c:v>
                </c:pt>
                <c:pt idx="4331" formatCode="General">
                  <c:v>1945.15</c:v>
                </c:pt>
                <c:pt idx="4332" formatCode="General">
                  <c:v>1950.66</c:v>
                </c:pt>
                <c:pt idx="4333" formatCode="General">
                  <c:v>1954.09</c:v>
                </c:pt>
                <c:pt idx="4334" formatCode="General">
                  <c:v>1946.98</c:v>
                </c:pt>
                <c:pt idx="4335" formatCode="General">
                  <c:v>1929.85</c:v>
                </c:pt>
                <c:pt idx="4336" formatCode="General">
                  <c:v>1932.21</c:v>
                </c:pt>
                <c:pt idx="4337" formatCode="General">
                  <c:v>1947.26</c:v>
                </c:pt>
                <c:pt idx="4338" formatCode="General">
                  <c:v>1931.66</c:v>
                </c:pt>
                <c:pt idx="4339" formatCode="General">
                  <c:v>1929.05</c:v>
                </c:pt>
                <c:pt idx="4340" formatCode="General">
                  <c:v>1925.58</c:v>
                </c:pt>
                <c:pt idx="4341" formatCode="General">
                  <c:v>1907.27</c:v>
                </c:pt>
                <c:pt idx="4342" formatCode="General">
                  <c:v>1895.97</c:v>
                </c:pt>
                <c:pt idx="4343" formatCode="General">
                  <c:v>1899.5</c:v>
                </c:pt>
                <c:pt idx="4344" formatCode="General">
                  <c:v>1899.19</c:v>
                </c:pt>
                <c:pt idx="4345" formatCode="General">
                  <c:v>1892.86</c:v>
                </c:pt>
                <c:pt idx="4346" formatCode="General">
                  <c:v>1892.43</c:v>
                </c:pt>
                <c:pt idx="4347" formatCode="General">
                  <c:v>1886.58</c:v>
                </c:pt>
                <c:pt idx="4348" formatCode="General">
                  <c:v>1856.72</c:v>
                </c:pt>
                <c:pt idx="4349" formatCode="General">
                  <c:v>1850.12</c:v>
                </c:pt>
                <c:pt idx="4350" formatCode="General">
                  <c:v>1862.23</c:v>
                </c:pt>
                <c:pt idx="4351" formatCode="General">
                  <c:v>1886.77</c:v>
                </c:pt>
                <c:pt idx="4352" formatCode="General">
                  <c:v>1886.66</c:v>
                </c:pt>
                <c:pt idx="4353" formatCode="General">
                  <c:v>1900.68</c:v>
                </c:pt>
                <c:pt idx="4354" formatCode="General">
                  <c:v>1893.89</c:v>
                </c:pt>
                <c:pt idx="4355" formatCode="General">
                  <c:v>1894.34</c:v>
                </c:pt>
                <c:pt idx="4356" formatCode="General">
                  <c:v>1886.44</c:v>
                </c:pt>
                <c:pt idx="4357" formatCode="General">
                  <c:v>1881.05</c:v>
                </c:pt>
                <c:pt idx="4358" formatCode="General">
                  <c:v>1887.07</c:v>
                </c:pt>
                <c:pt idx="4359" formatCode="General">
                  <c:v>1884.59</c:v>
                </c:pt>
                <c:pt idx="4360" formatCode="General">
                  <c:v>1884.3</c:v>
                </c:pt>
                <c:pt idx="4361" formatCode="General">
                  <c:v>1883.19</c:v>
                </c:pt>
                <c:pt idx="4362" formatCode="General">
                  <c:v>1881.29</c:v>
                </c:pt>
                <c:pt idx="4363" formatCode="General">
                  <c:v>1883.66</c:v>
                </c:pt>
                <c:pt idx="4364" formatCode="General">
                  <c:v>1880.33</c:v>
                </c:pt>
                <c:pt idx="4365" formatCode="General">
                  <c:v>1890.96</c:v>
                </c:pt>
                <c:pt idx="4366" formatCode="General">
                  <c:v>1886.77</c:v>
                </c:pt>
                <c:pt idx="4367" formatCode="General">
                  <c:v>1886.46</c:v>
                </c:pt>
                <c:pt idx="4368" formatCode="General">
                  <c:v>1896.85</c:v>
                </c:pt>
                <c:pt idx="4369" formatCode="General">
                  <c:v>1900.32</c:v>
                </c:pt>
                <c:pt idx="4370" formatCode="General">
                  <c:v>1913.81</c:v>
                </c:pt>
                <c:pt idx="4371" formatCode="General">
                  <c:v>1904.2</c:v>
                </c:pt>
                <c:pt idx="4372" formatCode="General">
                  <c:v>1893.72</c:v>
                </c:pt>
                <c:pt idx="4373" formatCode="General">
                  <c:v>1883.01</c:v>
                </c:pt>
                <c:pt idx="4374" formatCode="General">
                  <c:v>1888.97</c:v>
                </c:pt>
                <c:pt idx="4375" formatCode="General">
                  <c:v>1892.54</c:v>
                </c:pt>
                <c:pt idx="4376" formatCode="General">
                  <c:v>1909.48</c:v>
                </c:pt>
                <c:pt idx="4377" formatCode="General">
                  <c:v>1910.99</c:v>
                </c:pt>
                <c:pt idx="4378" formatCode="General">
                  <c:v>1911.7</c:v>
                </c:pt>
                <c:pt idx="4379" formatCode="General">
                  <c:v>1912.16</c:v>
                </c:pt>
                <c:pt idx="4380" formatCode="General">
                  <c:v>1920.1</c:v>
                </c:pt>
                <c:pt idx="4381" formatCode="General">
                  <c:v>1923.94</c:v>
                </c:pt>
                <c:pt idx="4382" formatCode="General">
                  <c:v>1918.09</c:v>
                </c:pt>
                <c:pt idx="4383" formatCode="General">
                  <c:v>1908.67</c:v>
                </c:pt>
                <c:pt idx="4384" formatCode="General">
                  <c:v>1908.56</c:v>
                </c:pt>
                <c:pt idx="4385" formatCode="General">
                  <c:v>1899.89</c:v>
                </c:pt>
                <c:pt idx="4386" formatCode="General">
                  <c:v>1896.14</c:v>
                </c:pt>
                <c:pt idx="4387" formatCode="General">
                  <c:v>1894.03</c:v>
                </c:pt>
                <c:pt idx="4388" formatCode="General">
                  <c:v>1891.27</c:v>
                </c:pt>
                <c:pt idx="4389" formatCode="General">
                  <c:v>1890.18</c:v>
                </c:pt>
                <c:pt idx="4390" formatCode="General">
                  <c:v>1884.59</c:v>
                </c:pt>
                <c:pt idx="4391" formatCode="General">
                  <c:v>1881.27</c:v>
                </c:pt>
                <c:pt idx="4392" formatCode="General">
                  <c:v>1874.92</c:v>
                </c:pt>
                <c:pt idx="4393" formatCode="General">
                  <c:v>1864.08</c:v>
                </c:pt>
                <c:pt idx="4394" formatCode="General">
                  <c:v>1859.93</c:v>
                </c:pt>
                <c:pt idx="4395" formatCode="General">
                  <c:v>1859.72</c:v>
                </c:pt>
                <c:pt idx="4396" formatCode="General">
                  <c:v>1861.26</c:v>
                </c:pt>
                <c:pt idx="4397" formatCode="General">
                  <c:v>1864.47</c:v>
                </c:pt>
                <c:pt idx="4398" formatCode="General">
                  <c:v>1864.15</c:v>
                </c:pt>
                <c:pt idx="4399" formatCode="General">
                  <c:v>1859.48</c:v>
                </c:pt>
                <c:pt idx="4400" formatCode="General">
                  <c:v>1859.92</c:v>
                </c:pt>
                <c:pt idx="4401" formatCode="General">
                  <c:v>1857.13</c:v>
                </c:pt>
                <c:pt idx="4402" formatCode="General">
                  <c:v>1861.18</c:v>
                </c:pt>
                <c:pt idx="4403" formatCode="General">
                  <c:v>1857.64</c:v>
                </c:pt>
                <c:pt idx="4404" formatCode="General">
                  <c:v>1862.04</c:v>
                </c:pt>
                <c:pt idx="4405" formatCode="General">
                  <c:v>1855.75</c:v>
                </c:pt>
                <c:pt idx="4406" formatCode="General">
                  <c:v>1854.98</c:v>
                </c:pt>
                <c:pt idx="4407" formatCode="General">
                  <c:v>1850.2</c:v>
                </c:pt>
                <c:pt idx="4408" formatCode="General">
                  <c:v>1858.56</c:v>
                </c:pt>
                <c:pt idx="4409" formatCode="General">
                  <c:v>1860.14</c:v>
                </c:pt>
                <c:pt idx="4410" formatCode="General">
                  <c:v>1869.76</c:v>
                </c:pt>
                <c:pt idx="4411" formatCode="General">
                  <c:v>1873.01</c:v>
                </c:pt>
                <c:pt idx="4412" formatCode="General">
                  <c:v>1871.15</c:v>
                </c:pt>
                <c:pt idx="4413" formatCode="General">
                  <c:v>1882.34</c:v>
                </c:pt>
                <c:pt idx="4414" formatCode="General">
                  <c:v>1881.7</c:v>
                </c:pt>
                <c:pt idx="4415" formatCode="General">
                  <c:v>1888.38</c:v>
                </c:pt>
                <c:pt idx="4416" formatCode="General">
                  <c:v>1887.7</c:v>
                </c:pt>
                <c:pt idx="4417" formatCode="General">
                  <c:v>1890.12</c:v>
                </c:pt>
                <c:pt idx="4418" formatCode="General">
                  <c:v>1891.56</c:v>
                </c:pt>
                <c:pt idx="4419" formatCode="General">
                  <c:v>1893.72</c:v>
                </c:pt>
                <c:pt idx="4420" formatCode="General">
                  <c:v>1888.39</c:v>
                </c:pt>
                <c:pt idx="4421" formatCode="General">
                  <c:v>1884.39</c:v>
                </c:pt>
                <c:pt idx="4422" formatCode="General">
                  <c:v>1877.66</c:v>
                </c:pt>
                <c:pt idx="4423" formatCode="General">
                  <c:v>1871.27</c:v>
                </c:pt>
                <c:pt idx="4424" formatCode="General">
                  <c:v>1873.14</c:v>
                </c:pt>
                <c:pt idx="4425" formatCode="General">
                  <c:v>1872.26</c:v>
                </c:pt>
                <c:pt idx="4426" formatCode="General">
                  <c:v>1872.9</c:v>
                </c:pt>
                <c:pt idx="4427" formatCode="General">
                  <c:v>1864.49</c:v>
                </c:pt>
                <c:pt idx="4428" formatCode="General">
                  <c:v>1863.44</c:v>
                </c:pt>
                <c:pt idx="4429" formatCode="General">
                  <c:v>1852.89</c:v>
                </c:pt>
                <c:pt idx="4430" formatCode="General">
                  <c:v>1847.53</c:v>
                </c:pt>
                <c:pt idx="4431" formatCode="General">
                  <c:v>1837.2</c:v>
                </c:pt>
                <c:pt idx="4432" formatCode="General">
                  <c:v>1835.99</c:v>
                </c:pt>
                <c:pt idx="4433" formatCode="General">
                  <c:v>1835.39</c:v>
                </c:pt>
                <c:pt idx="4434" formatCode="General">
                  <c:v>1839.69</c:v>
                </c:pt>
                <c:pt idx="4435" formatCode="General">
                  <c:v>1828.13</c:v>
                </c:pt>
                <c:pt idx="4436" formatCode="General">
                  <c:v>1831.28</c:v>
                </c:pt>
                <c:pt idx="4437" formatCode="General">
                  <c:v>1832.78</c:v>
                </c:pt>
                <c:pt idx="4438" formatCode="General">
                  <c:v>1829.01</c:v>
                </c:pt>
                <c:pt idx="4439" formatCode="General">
                  <c:v>1833.49</c:v>
                </c:pt>
                <c:pt idx="4440" formatCode="General">
                  <c:v>1833.1</c:v>
                </c:pt>
                <c:pt idx="4441" formatCode="General">
                  <c:v>1832.83</c:v>
                </c:pt>
                <c:pt idx="4442" formatCode="General">
                  <c:v>1824.86</c:v>
                </c:pt>
                <c:pt idx="4443" formatCode="General">
                  <c:v>1814.91</c:v>
                </c:pt>
                <c:pt idx="4444" formatCode="General">
                  <c:v>1824.28</c:v>
                </c:pt>
                <c:pt idx="4445" formatCode="General">
                  <c:v>1820.55</c:v>
                </c:pt>
                <c:pt idx="4446" formatCode="General">
                  <c:v>1823.09</c:v>
                </c:pt>
                <c:pt idx="4447" formatCode="General">
                  <c:v>1816.22</c:v>
                </c:pt>
                <c:pt idx="4448" formatCode="General">
                  <c:v>1812.98</c:v>
                </c:pt>
                <c:pt idx="4449" formatCode="General">
                  <c:v>1809.36</c:v>
                </c:pt>
                <c:pt idx="4450" formatCode="General">
                  <c:v>1800.75</c:v>
                </c:pt>
                <c:pt idx="4451" formatCode="General">
                  <c:v>1798.69</c:v>
                </c:pt>
                <c:pt idx="4452" formatCode="General">
                  <c:v>1784.22</c:v>
                </c:pt>
                <c:pt idx="4453" formatCode="General">
                  <c:v>1773.31</c:v>
                </c:pt>
                <c:pt idx="4454" formatCode="General">
                  <c:v>1779.7</c:v>
                </c:pt>
                <c:pt idx="4455" formatCode="General">
                  <c:v>1779.89</c:v>
                </c:pt>
                <c:pt idx="4456" formatCode="General">
                  <c:v>1778.41</c:v>
                </c:pt>
                <c:pt idx="4457" formatCode="General">
                  <c:v>1780.43</c:v>
                </c:pt>
                <c:pt idx="4458" formatCode="General">
                  <c:v>1779.55</c:v>
                </c:pt>
                <c:pt idx="4459" formatCode="General">
                  <c:v>1768.65</c:v>
                </c:pt>
                <c:pt idx="4460" formatCode="General">
                  <c:v>1768.22</c:v>
                </c:pt>
                <c:pt idx="4461" formatCode="General">
                  <c:v>1771.32</c:v>
                </c:pt>
                <c:pt idx="4462" formatCode="General">
                  <c:v>1766.25</c:v>
                </c:pt>
                <c:pt idx="4463" formatCode="General">
                  <c:v>1763.3</c:v>
                </c:pt>
                <c:pt idx="4464" formatCode="General">
                  <c:v>1761.25</c:v>
                </c:pt>
                <c:pt idx="4465" formatCode="General">
                  <c:v>1755.88</c:v>
                </c:pt>
                <c:pt idx="4466" formatCode="General">
                  <c:v>1759.39</c:v>
                </c:pt>
                <c:pt idx="4467" formatCode="General">
                  <c:v>1760.74</c:v>
                </c:pt>
                <c:pt idx="4468" formatCode="General">
                  <c:v>1763.53</c:v>
                </c:pt>
                <c:pt idx="4469" formatCode="General">
                  <c:v>1763.59</c:v>
                </c:pt>
                <c:pt idx="4470" formatCode="General">
                  <c:v>1767.4</c:v>
                </c:pt>
                <c:pt idx="4471" formatCode="General">
                  <c:v>1773.45</c:v>
                </c:pt>
                <c:pt idx="4472" formatCode="General">
                  <c:v>1793.78</c:v>
                </c:pt>
                <c:pt idx="4473" formatCode="General">
                  <c:v>1806.05</c:v>
                </c:pt>
                <c:pt idx="4474" formatCode="General">
                  <c:v>1796.96</c:v>
                </c:pt>
                <c:pt idx="4475" formatCode="General">
                  <c:v>1801.53</c:v>
                </c:pt>
                <c:pt idx="4476" formatCode="General">
                  <c:v>1804.62</c:v>
                </c:pt>
                <c:pt idx="4477" formatCode="General">
                  <c:v>1800.7</c:v>
                </c:pt>
                <c:pt idx="4478" formatCode="General">
                  <c:v>1800.92</c:v>
                </c:pt>
                <c:pt idx="4479" formatCode="General">
                  <c:v>1804.05</c:v>
                </c:pt>
                <c:pt idx="4480" formatCode="General">
                  <c:v>1802.65</c:v>
                </c:pt>
                <c:pt idx="4481" formatCode="General">
                  <c:v>1801.03</c:v>
                </c:pt>
                <c:pt idx="4482" formatCode="General">
                  <c:v>1801.58</c:v>
                </c:pt>
                <c:pt idx="4483" formatCode="General">
                  <c:v>1802.8</c:v>
                </c:pt>
                <c:pt idx="4484" formatCode="General">
                  <c:v>1798.58</c:v>
                </c:pt>
                <c:pt idx="4485" formatCode="General">
                  <c:v>1792.6</c:v>
                </c:pt>
                <c:pt idx="4486" formatCode="General">
                  <c:v>1790.39</c:v>
                </c:pt>
                <c:pt idx="4487" formatCode="General">
                  <c:v>1793.45</c:v>
                </c:pt>
                <c:pt idx="4488" formatCode="General">
                  <c:v>1792.33</c:v>
                </c:pt>
                <c:pt idx="4489" formatCode="General">
                  <c:v>1794.4</c:v>
                </c:pt>
                <c:pt idx="4490" formatCode="General">
                  <c:v>1793.2</c:v>
                </c:pt>
                <c:pt idx="4491" formatCode="General">
                  <c:v>1795.82</c:v>
                </c:pt>
                <c:pt idx="4492" formatCode="General">
                  <c:v>1794.93</c:v>
                </c:pt>
                <c:pt idx="4493" formatCode="General">
                  <c:v>1796.04</c:v>
                </c:pt>
                <c:pt idx="4494" formatCode="General">
                  <c:v>1797.62</c:v>
                </c:pt>
                <c:pt idx="4495" formatCode="General">
                  <c:v>1799.44</c:v>
                </c:pt>
                <c:pt idx="4496" formatCode="General">
                  <c:v>1799.61</c:v>
                </c:pt>
                <c:pt idx="4497" formatCode="General">
                  <c:v>1798.07</c:v>
                </c:pt>
                <c:pt idx="4498" formatCode="General">
                  <c:v>1795.86</c:v>
                </c:pt>
                <c:pt idx="4499" formatCode="General">
                  <c:v>1800.93</c:v>
                </c:pt>
                <c:pt idx="4500" formatCode="General">
                  <c:v>1804.23</c:v>
                </c:pt>
                <c:pt idx="4501" formatCode="General">
                  <c:v>1799.56</c:v>
                </c:pt>
                <c:pt idx="4502" formatCode="General">
                  <c:v>1800</c:v>
                </c:pt>
                <c:pt idx="4503" formatCode="General">
                  <c:v>1805.85</c:v>
                </c:pt>
                <c:pt idx="4504" formatCode="General">
                  <c:v>1808.32</c:v>
                </c:pt>
                <c:pt idx="4505" formatCode="General">
                  <c:v>1821.15</c:v>
                </c:pt>
                <c:pt idx="4506" formatCode="General">
                  <c:v>1826.99</c:v>
                </c:pt>
                <c:pt idx="4507" formatCode="General">
                  <c:v>1821.63</c:v>
                </c:pt>
                <c:pt idx="4508" formatCode="General">
                  <c:v>1826.33</c:v>
                </c:pt>
                <c:pt idx="4509" formatCode="General">
                  <c:v>1823.69</c:v>
                </c:pt>
                <c:pt idx="4510" formatCode="General">
                  <c:v>1820.17</c:v>
                </c:pt>
                <c:pt idx="4511" formatCode="General">
                  <c:v>1813.9</c:v>
                </c:pt>
                <c:pt idx="4512" formatCode="General">
                  <c:v>1814.36</c:v>
                </c:pt>
                <c:pt idx="4513" formatCode="General">
                  <c:v>1806.37</c:v>
                </c:pt>
                <c:pt idx="4514" formatCode="General">
                  <c:v>1806.15</c:v>
                </c:pt>
                <c:pt idx="4515" formatCode="General">
                  <c:v>1810.55</c:v>
                </c:pt>
                <c:pt idx="4516" formatCode="General">
                  <c:v>1804.94</c:v>
                </c:pt>
                <c:pt idx="4517" formatCode="General">
                  <c:v>1805.98</c:v>
                </c:pt>
                <c:pt idx="4518" formatCode="General">
                  <c:v>1801.03</c:v>
                </c:pt>
                <c:pt idx="4519" formatCode="General">
                  <c:v>1797.9</c:v>
                </c:pt>
                <c:pt idx="4520" formatCode="General">
                  <c:v>1794.25</c:v>
                </c:pt>
                <c:pt idx="4521" formatCode="General">
                  <c:v>1793.14</c:v>
                </c:pt>
                <c:pt idx="4522" formatCode="General">
                  <c:v>1794.47</c:v>
                </c:pt>
                <c:pt idx="4523" formatCode="General">
                  <c:v>1792.79</c:v>
                </c:pt>
                <c:pt idx="4524" formatCode="General">
                  <c:v>1789.7</c:v>
                </c:pt>
                <c:pt idx="4525" formatCode="General">
                  <c:v>1790.41</c:v>
                </c:pt>
                <c:pt idx="4526" formatCode="General">
                  <c:v>1791.72</c:v>
                </c:pt>
                <c:pt idx="4527" formatCode="General">
                  <c:v>1788.74</c:v>
                </c:pt>
                <c:pt idx="4528" formatCode="General">
                  <c:v>1786.76</c:v>
                </c:pt>
                <c:pt idx="4529" formatCode="General">
                  <c:v>1787.8</c:v>
                </c:pt>
                <c:pt idx="4530" formatCode="General">
                  <c:v>1784.54</c:v>
                </c:pt>
                <c:pt idx="4531" formatCode="General">
                  <c:v>1782.26</c:v>
                </c:pt>
                <c:pt idx="4532" formatCode="General">
                  <c:v>1780.58</c:v>
                </c:pt>
                <c:pt idx="4533" formatCode="General">
                  <c:v>1789.23</c:v>
                </c:pt>
                <c:pt idx="4534" formatCode="General">
                  <c:v>1783.35</c:v>
                </c:pt>
                <c:pt idx="4535" formatCode="General">
                  <c:v>1775.74</c:v>
                </c:pt>
                <c:pt idx="4536" formatCode="General">
                  <c:v>1776.58</c:v>
                </c:pt>
                <c:pt idx="4537" formatCode="General">
                  <c:v>1775.88</c:v>
                </c:pt>
                <c:pt idx="4538" formatCode="General">
                  <c:v>1778.31</c:v>
                </c:pt>
                <c:pt idx="4539" formatCode="General">
                  <c:v>1779.91</c:v>
                </c:pt>
                <c:pt idx="4540" formatCode="General">
                  <c:v>1777.02</c:v>
                </c:pt>
                <c:pt idx="4541" formatCode="General">
                  <c:v>1776.5</c:v>
                </c:pt>
                <c:pt idx="4542" formatCode="General">
                  <c:v>1775.55</c:v>
                </c:pt>
                <c:pt idx="4543" formatCode="General">
                  <c:v>1763.07</c:v>
                </c:pt>
                <c:pt idx="4544" formatCode="General">
                  <c:v>1759.96</c:v>
                </c:pt>
                <c:pt idx="4545" formatCode="General">
                  <c:v>1755.65</c:v>
                </c:pt>
                <c:pt idx="4546" formatCode="General">
                  <c:v>1755.8</c:v>
                </c:pt>
                <c:pt idx="4547" formatCode="General">
                  <c:v>1755.81</c:v>
                </c:pt>
                <c:pt idx="4548" formatCode="General">
                  <c:v>1756.27</c:v>
                </c:pt>
                <c:pt idx="4549" formatCode="General">
                  <c:v>1750.83</c:v>
                </c:pt>
                <c:pt idx="4550" formatCode="General">
                  <c:v>1747.06</c:v>
                </c:pt>
                <c:pt idx="4551" formatCode="General">
                  <c:v>1744.89</c:v>
                </c:pt>
                <c:pt idx="4552" formatCode="General">
                  <c:v>1742.84</c:v>
                </c:pt>
                <c:pt idx="4553" formatCode="General">
                  <c:v>1743.98</c:v>
                </c:pt>
                <c:pt idx="4554" formatCode="General">
                  <c:v>1743.69</c:v>
                </c:pt>
                <c:pt idx="4555" formatCode="General">
                  <c:v>1745.91</c:v>
                </c:pt>
                <c:pt idx="4556" formatCode="General">
                  <c:v>1745.22</c:v>
                </c:pt>
                <c:pt idx="4557" formatCode="General">
                  <c:v>1749.51</c:v>
                </c:pt>
                <c:pt idx="4558" formatCode="General">
                  <c:v>1754.06</c:v>
                </c:pt>
                <c:pt idx="4559" formatCode="General">
                  <c:v>1752.73</c:v>
                </c:pt>
                <c:pt idx="4560" formatCode="General">
                  <c:v>1754.52</c:v>
                </c:pt>
                <c:pt idx="4561" formatCode="General">
                  <c:v>1753.55</c:v>
                </c:pt>
                <c:pt idx="4562" formatCode="General">
                  <c:v>1749.19</c:v>
                </c:pt>
                <c:pt idx="4563" formatCode="General">
                  <c:v>1744.16</c:v>
                </c:pt>
                <c:pt idx="4564" formatCode="General">
                  <c:v>1745.76</c:v>
                </c:pt>
                <c:pt idx="4565" formatCode="General">
                  <c:v>1736.29</c:v>
                </c:pt>
                <c:pt idx="4566" formatCode="General">
                  <c:v>1731.79</c:v>
                </c:pt>
                <c:pt idx="4567" formatCode="General">
                  <c:v>1732.63</c:v>
                </c:pt>
                <c:pt idx="4568" formatCode="General">
                  <c:v>1728.54</c:v>
                </c:pt>
                <c:pt idx="4569" formatCode="General">
                  <c:v>1728.27</c:v>
                </c:pt>
                <c:pt idx="4570" formatCode="General">
                  <c:v>1724.75</c:v>
                </c:pt>
                <c:pt idx="4571" formatCode="General">
                  <c:v>1718.31</c:v>
                </c:pt>
                <c:pt idx="4572" formatCode="General">
                  <c:v>1718.66</c:v>
                </c:pt>
                <c:pt idx="4573" formatCode="General">
                  <c:v>1712.4</c:v>
                </c:pt>
                <c:pt idx="4574" formatCode="General">
                  <c:v>1706.51</c:v>
                </c:pt>
                <c:pt idx="4575" formatCode="General">
                  <c:v>1704.18</c:v>
                </c:pt>
                <c:pt idx="4576" formatCode="General">
                  <c:v>1692.95</c:v>
                </c:pt>
                <c:pt idx="4577" formatCode="General">
                  <c:v>1686.8</c:v>
                </c:pt>
                <c:pt idx="4578" formatCode="General">
                  <c:v>1682.39</c:v>
                </c:pt>
                <c:pt idx="4579" formatCode="General">
                  <c:v>1681.07</c:v>
                </c:pt>
                <c:pt idx="4580" formatCode="General">
                  <c:v>1686.45</c:v>
                </c:pt>
                <c:pt idx="4581" formatCode="General">
                  <c:v>1688.91</c:v>
                </c:pt>
                <c:pt idx="4582" formatCode="General">
                  <c:v>1693.55</c:v>
                </c:pt>
                <c:pt idx="4583" formatCode="General">
                  <c:v>1697.12</c:v>
                </c:pt>
                <c:pt idx="4584" formatCode="General">
                  <c:v>1693.81</c:v>
                </c:pt>
                <c:pt idx="4585" formatCode="General">
                  <c:v>1695.46</c:v>
                </c:pt>
                <c:pt idx="4586" formatCode="General">
                  <c:v>1694.64</c:v>
                </c:pt>
                <c:pt idx="4587" formatCode="General">
                  <c:v>1700.71</c:v>
                </c:pt>
                <c:pt idx="4588" formatCode="General">
                  <c:v>1698.63</c:v>
                </c:pt>
                <c:pt idx="4589" formatCode="General">
                  <c:v>1696.65</c:v>
                </c:pt>
                <c:pt idx="4590" formatCode="General">
                  <c:v>1702.24</c:v>
                </c:pt>
                <c:pt idx="4591" formatCode="General">
                  <c:v>1705.24</c:v>
                </c:pt>
                <c:pt idx="4592" formatCode="General">
                  <c:v>1707.82</c:v>
                </c:pt>
                <c:pt idx="4593" formatCode="General">
                  <c:v>1717.33</c:v>
                </c:pt>
                <c:pt idx="4594" formatCode="General">
                  <c:v>1716.84</c:v>
                </c:pt>
                <c:pt idx="4595" formatCode="General">
                  <c:v>1715.44</c:v>
                </c:pt>
                <c:pt idx="4596" formatCode="General">
                  <c:v>1712.58</c:v>
                </c:pt>
                <c:pt idx="4597" formatCode="General">
                  <c:v>1694.83</c:v>
                </c:pt>
                <c:pt idx="4598" formatCode="General">
                  <c:v>1705.19</c:v>
                </c:pt>
                <c:pt idx="4599" formatCode="General">
                  <c:v>1703.16</c:v>
                </c:pt>
                <c:pt idx="4600" formatCode="General">
                  <c:v>1699.91</c:v>
                </c:pt>
                <c:pt idx="4601" formatCode="General">
                  <c:v>1701.91</c:v>
                </c:pt>
                <c:pt idx="4602" formatCode="General">
                  <c:v>1698.75</c:v>
                </c:pt>
                <c:pt idx="4603" formatCode="General">
                  <c:v>1698.01</c:v>
                </c:pt>
                <c:pt idx="4604" formatCode="General">
                  <c:v>1697.71</c:v>
                </c:pt>
                <c:pt idx="4605" formatCode="General">
                  <c:v>1698.36</c:v>
                </c:pt>
                <c:pt idx="4606" formatCode="General">
                  <c:v>1697.66</c:v>
                </c:pt>
                <c:pt idx="4607" formatCode="General">
                  <c:v>1699.4</c:v>
                </c:pt>
                <c:pt idx="4608" formatCode="General">
                  <c:v>1697.19</c:v>
                </c:pt>
                <c:pt idx="4609" formatCode="General">
                  <c:v>1691.83</c:v>
                </c:pt>
                <c:pt idx="4610" formatCode="General">
                  <c:v>1694.1</c:v>
                </c:pt>
                <c:pt idx="4611" formatCode="General">
                  <c:v>1689.45</c:v>
                </c:pt>
                <c:pt idx="4612" formatCode="General">
                  <c:v>1690.26</c:v>
                </c:pt>
                <c:pt idx="4613" formatCode="General">
                  <c:v>1695.8</c:v>
                </c:pt>
                <c:pt idx="4614" formatCode="General">
                  <c:v>1694.77</c:v>
                </c:pt>
                <c:pt idx="4615" formatCode="General">
                  <c:v>1694.58</c:v>
                </c:pt>
                <c:pt idx="4616" formatCode="General">
                  <c:v>1697.88</c:v>
                </c:pt>
                <c:pt idx="4617" formatCode="General">
                  <c:v>1693.85</c:v>
                </c:pt>
                <c:pt idx="4618" formatCode="General">
                  <c:v>1691.21</c:v>
                </c:pt>
                <c:pt idx="4619" formatCode="General">
                  <c:v>1690.38</c:v>
                </c:pt>
                <c:pt idx="4620" formatCode="General">
                  <c:v>1682.84</c:v>
                </c:pt>
                <c:pt idx="4621" formatCode="General">
                  <c:v>1666.15</c:v>
                </c:pt>
                <c:pt idx="4622" formatCode="General">
                  <c:v>1667.55</c:v>
                </c:pt>
                <c:pt idx="4623" formatCode="General">
                  <c:v>1660.59</c:v>
                </c:pt>
                <c:pt idx="4624" formatCode="General">
                  <c:v>1664.14</c:v>
                </c:pt>
                <c:pt idx="4625" formatCode="General">
                  <c:v>1663.33</c:v>
                </c:pt>
                <c:pt idx="4626" formatCode="General">
                  <c:v>1665.04</c:v>
                </c:pt>
                <c:pt idx="4627" formatCode="General">
                  <c:v>1664.82</c:v>
                </c:pt>
                <c:pt idx="4628" formatCode="General">
                  <c:v>1659.36</c:v>
                </c:pt>
                <c:pt idx="4629" formatCode="General">
                  <c:v>1659.61</c:v>
                </c:pt>
                <c:pt idx="4630" formatCode="General">
                  <c:v>1655.23</c:v>
                </c:pt>
                <c:pt idx="4631" formatCode="General">
                  <c:v>1655.85</c:v>
                </c:pt>
                <c:pt idx="4632" formatCode="General">
                  <c:v>1657.27</c:v>
                </c:pt>
                <c:pt idx="4633" formatCode="General">
                  <c:v>1653.98</c:v>
                </c:pt>
                <c:pt idx="4634" formatCode="General">
                  <c:v>1654.81</c:v>
                </c:pt>
                <c:pt idx="4635" formatCode="General">
                  <c:v>1657.22</c:v>
                </c:pt>
                <c:pt idx="4636" formatCode="General">
                  <c:v>1659.84</c:v>
                </c:pt>
                <c:pt idx="4637" formatCode="General">
                  <c:v>1667.43</c:v>
                </c:pt>
                <c:pt idx="4638" formatCode="General">
                  <c:v>1671.77</c:v>
                </c:pt>
                <c:pt idx="4639" formatCode="General">
                  <c:v>1670.47</c:v>
                </c:pt>
                <c:pt idx="4640" formatCode="General">
                  <c:v>1674.03</c:v>
                </c:pt>
                <c:pt idx="4641" formatCode="General">
                  <c:v>1675.68</c:v>
                </c:pt>
                <c:pt idx="4642" formatCode="General">
                  <c:v>1682.05</c:v>
                </c:pt>
                <c:pt idx="4643" formatCode="General">
                  <c:v>1688.11</c:v>
                </c:pt>
                <c:pt idx="4644" formatCode="General">
                  <c:v>1686.49</c:v>
                </c:pt>
                <c:pt idx="4645" formatCode="General">
                  <c:v>1691.56</c:v>
                </c:pt>
                <c:pt idx="4646" formatCode="General">
                  <c:v>1701.61</c:v>
                </c:pt>
                <c:pt idx="4647" formatCode="General">
                  <c:v>1708.42</c:v>
                </c:pt>
                <c:pt idx="4648" formatCode="General">
                  <c:v>1710.57</c:v>
                </c:pt>
                <c:pt idx="4649" formatCode="General">
                  <c:v>1708.65</c:v>
                </c:pt>
                <c:pt idx="4650" formatCode="General">
                  <c:v>1710.3</c:v>
                </c:pt>
                <c:pt idx="4651" formatCode="General">
                  <c:v>1708.71</c:v>
                </c:pt>
                <c:pt idx="4652" formatCode="General">
                  <c:v>1704.5</c:v>
                </c:pt>
                <c:pt idx="4653" formatCode="General">
                  <c:v>1709.16</c:v>
                </c:pt>
                <c:pt idx="4654" formatCode="General">
                  <c:v>1707.92</c:v>
                </c:pt>
                <c:pt idx="4655" formatCode="General">
                  <c:v>1711.28</c:v>
                </c:pt>
                <c:pt idx="4656" formatCode="General">
                  <c:v>1720.54</c:v>
                </c:pt>
                <c:pt idx="4657" formatCode="General">
                  <c:v>1719.5179950453394</c:v>
                </c:pt>
                <c:pt idx="4658" formatCode="General">
                  <c:v>1722.64</c:v>
                </c:pt>
                <c:pt idx="4659" formatCode="General">
                  <c:v>1722.07</c:v>
                </c:pt>
                <c:pt idx="4660" formatCode="General">
                  <c:v>1727.31</c:v>
                </c:pt>
                <c:pt idx="4661" formatCode="General">
                  <c:v>1728.57</c:v>
                </c:pt>
                <c:pt idx="4662" formatCode="General">
                  <c:v>1732.06</c:v>
                </c:pt>
                <c:pt idx="4663" formatCode="General">
                  <c:v>1731.62</c:v>
                </c:pt>
                <c:pt idx="4664" formatCode="General">
                  <c:v>1732.29</c:v>
                </c:pt>
                <c:pt idx="4665" formatCode="General">
                  <c:v>1732.19</c:v>
                </c:pt>
                <c:pt idx="4666" formatCode="General">
                  <c:v>1733.7</c:v>
                </c:pt>
                <c:pt idx="4667" formatCode="General">
                  <c:v>1736.42</c:v>
                </c:pt>
                <c:pt idx="4668" formatCode="General">
                  <c:v>1744.81</c:v>
                </c:pt>
                <c:pt idx="4669" formatCode="General">
                  <c:v>1757.35</c:v>
                </c:pt>
                <c:pt idx="4670" formatCode="General">
                  <c:v>1779.57</c:v>
                </c:pt>
                <c:pt idx="4671" formatCode="General">
                  <c:v>1790.87</c:v>
                </c:pt>
                <c:pt idx="4672" formatCode="General">
                  <c:v>1788.57</c:v>
                </c:pt>
                <c:pt idx="4673" formatCode="General">
                  <c:v>1788.33</c:v>
                </c:pt>
                <c:pt idx="4674" formatCode="General">
                  <c:v>1786.93</c:v>
                </c:pt>
                <c:pt idx="4675" formatCode="General">
                  <c:v>1780.4003374022304</c:v>
                </c:pt>
                <c:pt idx="4676" formatCode="General">
                  <c:v>1784.38</c:v>
                </c:pt>
                <c:pt idx="4677" formatCode="General">
                  <c:v>1784.07</c:v>
                </c:pt>
                <c:pt idx="4678" formatCode="General">
                  <c:v>1787.33</c:v>
                </c:pt>
                <c:pt idx="4679" formatCode="General">
                  <c:v>1789.02</c:v>
                </c:pt>
                <c:pt idx="4680" formatCode="General">
                  <c:v>1791.13</c:v>
                </c:pt>
                <c:pt idx="4681" formatCode="General">
                  <c:v>1793.66</c:v>
                </c:pt>
                <c:pt idx="4682" formatCode="General">
                  <c:v>1797.22</c:v>
                </c:pt>
                <c:pt idx="4683" formatCode="General">
                  <c:v>1800.65</c:v>
                </c:pt>
                <c:pt idx="4684" formatCode="General">
                  <c:v>1805.63</c:v>
                </c:pt>
                <c:pt idx="4685" formatCode="General">
                  <c:v>1807.69</c:v>
                </c:pt>
                <c:pt idx="4686" formatCode="General">
                  <c:v>1813.86</c:v>
                </c:pt>
                <c:pt idx="4687" formatCode="General">
                  <c:v>1814.71</c:v>
                </c:pt>
                <c:pt idx="4688" formatCode="General">
                  <c:v>1819.09</c:v>
                </c:pt>
                <c:pt idx="4689" formatCode="General">
                  <c:v>1824.6983617662477</c:v>
                </c:pt>
                <c:pt idx="4690" formatCode="General">
                  <c:v>1828.16</c:v>
                </c:pt>
                <c:pt idx="4691" formatCode="General">
                  <c:v>1834.29</c:v>
                </c:pt>
                <c:pt idx="4692" formatCode="General">
                  <c:v>1834.48</c:v>
                </c:pt>
                <c:pt idx="4693" formatCode="General">
                  <c:v>1850.95</c:v>
                </c:pt>
                <c:pt idx="4694" formatCode="General">
                  <c:v>1851.67</c:v>
                </c:pt>
                <c:pt idx="4695" formatCode="General">
                  <c:v>1855.03</c:v>
                </c:pt>
                <c:pt idx="4696" formatCode="General">
                  <c:v>1863.37</c:v>
                </c:pt>
                <c:pt idx="4697" formatCode="General">
                  <c:v>1864.06</c:v>
                </c:pt>
                <c:pt idx="4698" formatCode="General">
                  <c:v>1872.82</c:v>
                </c:pt>
                <c:pt idx="4699" formatCode="General">
                  <c:v>1868.62</c:v>
                </c:pt>
                <c:pt idx="4700" formatCode="General">
                  <c:v>1869.03</c:v>
                </c:pt>
                <c:pt idx="4701" formatCode="General">
                  <c:v>1863.67</c:v>
                </c:pt>
                <c:pt idx="4702" formatCode="General">
                  <c:v>1866.33</c:v>
                </c:pt>
                <c:pt idx="4703" formatCode="General">
                  <c:v>1875.13</c:v>
                </c:pt>
                <c:pt idx="4704" formatCode="General">
                  <c:v>1876.17</c:v>
                </c:pt>
                <c:pt idx="4705" formatCode="General">
                  <c:v>1884.39</c:v>
                </c:pt>
                <c:pt idx="4706" formatCode="General">
                  <c:v>1894.75</c:v>
                </c:pt>
                <c:pt idx="4707" formatCode="General">
                  <c:v>1889.76</c:v>
                </c:pt>
                <c:pt idx="4708" formatCode="General">
                  <c:v>1891.42</c:v>
                </c:pt>
                <c:pt idx="4709" formatCode="General">
                  <c:v>1894.46</c:v>
                </c:pt>
                <c:pt idx="4710" formatCode="General">
                  <c:v>1901.68</c:v>
                </c:pt>
                <c:pt idx="4711" formatCode="General">
                  <c:v>1914.9</c:v>
                </c:pt>
                <c:pt idx="4712" formatCode="General">
                  <c:v>1915.93</c:v>
                </c:pt>
                <c:pt idx="4713" formatCode="General">
                  <c:v>1916.53</c:v>
                </c:pt>
                <c:pt idx="4714" formatCode="General">
                  <c:v>1912.91</c:v>
                </c:pt>
                <c:pt idx="4715" formatCode="General">
                  <c:v>1907.88</c:v>
                </c:pt>
                <c:pt idx="4716" formatCode="General">
                  <c:v>1909.75</c:v>
                </c:pt>
                <c:pt idx="4717" formatCode="General">
                  <c:v>1903.67</c:v>
                </c:pt>
                <c:pt idx="4718" formatCode="General">
                  <c:v>1904.02</c:v>
                </c:pt>
                <c:pt idx="4719" formatCode="General">
                  <c:v>1912.25</c:v>
                </c:pt>
                <c:pt idx="4720" formatCode="General">
                  <c:v>1915.38</c:v>
                </c:pt>
                <c:pt idx="4721" formatCode="General">
                  <c:v>1925.47</c:v>
                </c:pt>
                <c:pt idx="4722" formatCode="General">
                  <c:v>1924.85</c:v>
                </c:pt>
                <c:pt idx="4723" formatCode="General">
                  <c:v>1923.62</c:v>
                </c:pt>
                <c:pt idx="4724" formatCode="General">
                  <c:v>1918.28</c:v>
                </c:pt>
                <c:pt idx="4725" formatCode="General">
                  <c:v>1913</c:v>
                </c:pt>
                <c:pt idx="4726" formatCode="General">
                  <c:v>1910.3</c:v>
                </c:pt>
                <c:pt idx="4727" formatCode="General">
                  <c:v>1913.98</c:v>
                </c:pt>
                <c:pt idx="4728" formatCode="General">
                  <c:v>1913.92</c:v>
                </c:pt>
                <c:pt idx="4729" formatCode="General">
                  <c:v>1915.2</c:v>
                </c:pt>
                <c:pt idx="4730" formatCode="General">
                  <c:v>1913.86</c:v>
                </c:pt>
                <c:pt idx="4731" formatCode="General">
                  <c:v>1903.47</c:v>
                </c:pt>
                <c:pt idx="4732" formatCode="General">
                  <c:v>1905.75</c:v>
                </c:pt>
                <c:pt idx="4733" formatCode="General">
                  <c:v>1908.8</c:v>
                </c:pt>
                <c:pt idx="4734" formatCode="General">
                  <c:v>1905.49</c:v>
                </c:pt>
                <c:pt idx="4735" formatCode="General">
                  <c:v>1904.41</c:v>
                </c:pt>
                <c:pt idx="4736" formatCode="General">
                  <c:v>1905.1589742942851</c:v>
                </c:pt>
                <c:pt idx="4737" formatCode="General">
                  <c:v>1905.59</c:v>
                </c:pt>
                <c:pt idx="4738" formatCode="General">
                  <c:v>1902.77</c:v>
                </c:pt>
                <c:pt idx="4739" formatCode="General">
                  <c:v>1898.67</c:v>
                </c:pt>
                <c:pt idx="4740" formatCode="General">
                  <c:v>1900.18</c:v>
                </c:pt>
                <c:pt idx="4741" formatCode="General">
                  <c:v>1907.52</c:v>
                </c:pt>
                <c:pt idx="4742" formatCode="General">
                  <c:v>1913.69</c:v>
                </c:pt>
                <c:pt idx="4743" formatCode="General">
                  <c:v>1921.71</c:v>
                </c:pt>
                <c:pt idx="4744" formatCode="General">
                  <c:v>1923.27</c:v>
                </c:pt>
                <c:pt idx="4745" formatCode="General">
                  <c:v>1922.79</c:v>
                </c:pt>
                <c:pt idx="4746" formatCode="General">
                  <c:v>1923.32</c:v>
                </c:pt>
                <c:pt idx="4747" formatCode="General">
                  <c:v>1935.41</c:v>
                </c:pt>
                <c:pt idx="4748" formatCode="General">
                  <c:v>1946.76</c:v>
                </c:pt>
                <c:pt idx="4749" formatCode="General">
                  <c:v>1953.84</c:v>
                </c:pt>
                <c:pt idx="4750" formatCode="General">
                  <c:v>1958.01</c:v>
                </c:pt>
                <c:pt idx="4751" formatCode="General">
                  <c:v>1949.95</c:v>
                </c:pt>
                <c:pt idx="4752" formatCode="General">
                  <c:v>1956.29</c:v>
                </c:pt>
                <c:pt idx="4753" formatCode="General">
                  <c:v>1954.57</c:v>
                </c:pt>
                <c:pt idx="4754" formatCode="General">
                  <c:v>1949.02</c:v>
                </c:pt>
                <c:pt idx="4755" formatCode="General">
                  <c:v>1948.33</c:v>
                </c:pt>
                <c:pt idx="4756" formatCode="General">
                  <c:v>1948.36</c:v>
                </c:pt>
                <c:pt idx="4757" formatCode="General">
                  <c:v>1948.37</c:v>
                </c:pt>
                <c:pt idx="4758" formatCode="General">
                  <c:v>1947.44</c:v>
                </c:pt>
                <c:pt idx="4759" formatCode="General">
                  <c:v>1942.79</c:v>
                </c:pt>
                <c:pt idx="4760" formatCode="General">
                  <c:v>1949.38</c:v>
                </c:pt>
                <c:pt idx="4761" formatCode="General">
                  <c:v>1946.96</c:v>
                </c:pt>
                <c:pt idx="4762" formatCode="General">
                  <c:v>1943.66</c:v>
                </c:pt>
                <c:pt idx="4763" formatCode="General">
                  <c:v>1939.96</c:v>
                </c:pt>
                <c:pt idx="4764" formatCode="General">
                  <c:v>1943.88</c:v>
                </c:pt>
                <c:pt idx="4765" formatCode="General">
                  <c:v>1941.45</c:v>
                </c:pt>
                <c:pt idx="4766" formatCode="General">
                  <c:v>1945.31</c:v>
                </c:pt>
                <c:pt idx="4767" formatCode="General">
                  <c:v>1946.46</c:v>
                </c:pt>
                <c:pt idx="4768" formatCode="General">
                  <c:v>1942.05</c:v>
                </c:pt>
                <c:pt idx="4769" formatCode="General">
                  <c:v>1935.41</c:v>
                </c:pt>
                <c:pt idx="4770" formatCode="General">
                  <c:v>1932.1</c:v>
                </c:pt>
                <c:pt idx="4771" formatCode="General">
                  <c:v>1935.61</c:v>
                </c:pt>
                <c:pt idx="4772" formatCode="General">
                  <c:v>1935.16</c:v>
                </c:pt>
                <c:pt idx="4773" formatCode="General">
                  <c:v>1931.01</c:v>
                </c:pt>
                <c:pt idx="4774" formatCode="General">
                  <c:v>1926.17</c:v>
                </c:pt>
                <c:pt idx="4775" formatCode="General">
                  <c:v>1925.89</c:v>
                </c:pt>
                <c:pt idx="4776" formatCode="General">
                  <c:v>1934.53</c:v>
                </c:pt>
                <c:pt idx="4777" formatCode="General">
                  <c:v>1932.66</c:v>
                </c:pt>
                <c:pt idx="4778" formatCode="General">
                  <c:v>1930.29</c:v>
                </c:pt>
                <c:pt idx="4779" formatCode="General">
                  <c:v>1931.55</c:v>
                </c:pt>
                <c:pt idx="4780" formatCode="General">
                  <c:v>1922.44</c:v>
                </c:pt>
                <c:pt idx="4781" formatCode="General">
                  <c:v>1915.33</c:v>
                </c:pt>
                <c:pt idx="4782" formatCode="General">
                  <c:v>1907.39</c:v>
                </c:pt>
                <c:pt idx="4783" formatCode="General">
                  <c:v>1913.29</c:v>
                </c:pt>
                <c:pt idx="4784" formatCode="General">
                  <c:v>1914.64</c:v>
                </c:pt>
                <c:pt idx="4785" formatCode="General">
                  <c:v>1909.21</c:v>
                </c:pt>
                <c:pt idx="4786" formatCode="General">
                  <c:v>1908.5</c:v>
                </c:pt>
                <c:pt idx="4787" formatCode="General">
                  <c:v>1899.501541399603</c:v>
                </c:pt>
                <c:pt idx="4788" formatCode="General">
                  <c:v>1898.49</c:v>
                </c:pt>
                <c:pt idx="4789" formatCode="General">
                  <c:v>1893.95</c:v>
                </c:pt>
                <c:pt idx="4790" formatCode="General">
                  <c:v>1877.08</c:v>
                </c:pt>
                <c:pt idx="4791" formatCode="General">
                  <c:v>1876.03</c:v>
                </c:pt>
                <c:pt idx="4792" formatCode="General">
                  <c:v>1869.06</c:v>
                </c:pt>
                <c:pt idx="4793" formatCode="General">
                  <c:v>1870.96</c:v>
                </c:pt>
                <c:pt idx="4794" formatCode="General">
                  <c:v>1859.99</c:v>
                </c:pt>
                <c:pt idx="4795" formatCode="General">
                  <c:v>1859.38</c:v>
                </c:pt>
                <c:pt idx="4796" formatCode="General">
                  <c:v>1862.14</c:v>
                </c:pt>
                <c:pt idx="4797" formatCode="General">
                  <c:v>1853.55</c:v>
                </c:pt>
                <c:pt idx="4798" formatCode="General">
                  <c:v>1862.8</c:v>
                </c:pt>
                <c:pt idx="4799" formatCode="General">
                  <c:v>1862.16</c:v>
                </c:pt>
                <c:pt idx="4800" formatCode="General">
                  <c:v>1865.12</c:v>
                </c:pt>
                <c:pt idx="4801" formatCode="General">
                  <c:v>1866.39</c:v>
                </c:pt>
                <c:pt idx="4802" formatCode="General">
                  <c:v>1868.28</c:v>
                </c:pt>
                <c:pt idx="4803" formatCode="General">
                  <c:v>1865.45</c:v>
                </c:pt>
                <c:pt idx="4804" formatCode="General">
                  <c:v>1865.86</c:v>
                </c:pt>
                <c:pt idx="4805" formatCode="General">
                  <c:v>1867.62</c:v>
                </c:pt>
                <c:pt idx="4806" formatCode="General">
                  <c:v>1866.72</c:v>
                </c:pt>
                <c:pt idx="4807" formatCode="General">
                  <c:v>1866.24</c:v>
                </c:pt>
                <c:pt idx="4808" formatCode="General">
                  <c:v>1872.39</c:v>
                </c:pt>
                <c:pt idx="4809" formatCode="General">
                  <c:v>1870.95</c:v>
                </c:pt>
                <c:pt idx="4810" formatCode="General">
                  <c:v>1871.08</c:v>
                </c:pt>
                <c:pt idx="4811" formatCode="General">
                  <c:v>1876.55</c:v>
                </c:pt>
                <c:pt idx="4812" formatCode="General">
                  <c:v>1869.69</c:v>
                </c:pt>
                <c:pt idx="4813" formatCode="General">
                  <c:v>1866.45</c:v>
                </c:pt>
                <c:pt idx="4814" formatCode="General">
                  <c:v>1867.11</c:v>
                </c:pt>
                <c:pt idx="4815" formatCode="General">
                  <c:v>1865.53</c:v>
                </c:pt>
                <c:pt idx="4816" formatCode="General">
                  <c:v>1875.31</c:v>
                </c:pt>
                <c:pt idx="4817" formatCode="General">
                  <c:v>1883.72</c:v>
                </c:pt>
                <c:pt idx="4818" formatCode="General">
                  <c:v>1888.47</c:v>
                </c:pt>
                <c:pt idx="4819" formatCode="General">
                  <c:v>1895.35</c:v>
                </c:pt>
                <c:pt idx="4820" formatCode="General">
                  <c:v>1897.35</c:v>
                </c:pt>
                <c:pt idx="4821" formatCode="General">
                  <c:v>1904.53</c:v>
                </c:pt>
                <c:pt idx="4822" formatCode="General">
                  <c:v>1913.72</c:v>
                </c:pt>
                <c:pt idx="4823" formatCode="General">
                  <c:v>1921.7438970994046</c:v>
                </c:pt>
                <c:pt idx="4824" formatCode="General">
                  <c:v>1927.74</c:v>
                </c:pt>
                <c:pt idx="4825" formatCode="General">
                  <c:v>1927.09</c:v>
                </c:pt>
                <c:pt idx="4826" formatCode="General">
                  <c:v>1924.58</c:v>
                </c:pt>
                <c:pt idx="4827" formatCode="General">
                  <c:v>1929.73</c:v>
                </c:pt>
                <c:pt idx="4828" formatCode="General">
                  <c:v>1929.09</c:v>
                </c:pt>
                <c:pt idx="4829" formatCode="General">
                  <c:v>1929.79</c:v>
                </c:pt>
                <c:pt idx="4830" formatCode="General">
                  <c:v>1929.04</c:v>
                </c:pt>
                <c:pt idx="4831" formatCode="General">
                  <c:v>1935.3</c:v>
                </c:pt>
                <c:pt idx="4832" formatCode="General">
                  <c:v>1935.82</c:v>
                </c:pt>
                <c:pt idx="4833" formatCode="General">
                  <c:v>1933.97</c:v>
                </c:pt>
                <c:pt idx="4834" formatCode="General">
                  <c:v>1937.75</c:v>
                </c:pt>
                <c:pt idx="4835" formatCode="General">
                  <c:v>1949.16</c:v>
                </c:pt>
                <c:pt idx="4836" formatCode="General">
                  <c:v>1944.28</c:v>
                </c:pt>
                <c:pt idx="4837" formatCode="General">
                  <c:v>1945.51</c:v>
                </c:pt>
                <c:pt idx="4838" formatCode="General">
                  <c:v>1952.82</c:v>
                </c:pt>
                <c:pt idx="4839" formatCode="General">
                  <c:v>1964.67</c:v>
                </c:pt>
                <c:pt idx="4840" formatCode="General">
                  <c:v>1958.6</c:v>
                </c:pt>
                <c:pt idx="4841" formatCode="General">
                  <c:v>1959.49</c:v>
                </c:pt>
                <c:pt idx="4842" formatCode="General">
                  <c:v>1962.26</c:v>
                </c:pt>
                <c:pt idx="4843" formatCode="General">
                  <c:v>1964.19</c:v>
                </c:pt>
                <c:pt idx="4844" formatCode="General">
                  <c:v>1954.09</c:v>
                </c:pt>
                <c:pt idx="4845" formatCode="General">
                  <c:v>1952.53</c:v>
                </c:pt>
                <c:pt idx="4846" formatCode="General">
                  <c:v>1953.76</c:v>
                </c:pt>
                <c:pt idx="4847" formatCode="General">
                  <c:v>1958.74</c:v>
                </c:pt>
                <c:pt idx="4848" formatCode="General">
                  <c:v>1961.3793476373339</c:v>
                </c:pt>
                <c:pt idx="4849" formatCode="General">
                  <c:v>1963.67</c:v>
                </c:pt>
                <c:pt idx="4850" formatCode="General">
                  <c:v>1960.85</c:v>
                </c:pt>
                <c:pt idx="4851" formatCode="General">
                  <c:v>1960.15</c:v>
                </c:pt>
                <c:pt idx="4852" formatCode="General">
                  <c:v>1961.53</c:v>
                </c:pt>
                <c:pt idx="4853" formatCode="General">
                  <c:v>1965.39</c:v>
                </c:pt>
                <c:pt idx="4854" formatCode="General">
                  <c:v>1965.83</c:v>
                </c:pt>
                <c:pt idx="4855" formatCode="General">
                  <c:v>1971.75</c:v>
                </c:pt>
                <c:pt idx="4856" formatCode="General">
                  <c:v>1971.8</c:v>
                </c:pt>
                <c:pt idx="4857" formatCode="General">
                  <c:v>1969.51</c:v>
                </c:pt>
                <c:pt idx="4858" formatCode="General">
                  <c:v>1965.37</c:v>
                </c:pt>
                <c:pt idx="4859" formatCode="General">
                  <c:v>1971.01</c:v>
                </c:pt>
                <c:pt idx="4860" formatCode="General">
                  <c:v>1978.01</c:v>
                </c:pt>
                <c:pt idx="4861" formatCode="General">
                  <c:v>1979.52</c:v>
                </c:pt>
                <c:pt idx="4862" formatCode="General">
                  <c:v>1980.84</c:v>
                </c:pt>
                <c:pt idx="4863" formatCode="General">
                  <c:v>1982.45</c:v>
                </c:pt>
                <c:pt idx="4864" formatCode="General">
                  <c:v>1984.67</c:v>
                </c:pt>
                <c:pt idx="4865" formatCode="General">
                  <c:v>1989.22</c:v>
                </c:pt>
                <c:pt idx="4866" formatCode="General">
                  <c:v>2002.56</c:v>
                </c:pt>
                <c:pt idx="4867" formatCode="General">
                  <c:v>2006.2280626561815</c:v>
                </c:pt>
                <c:pt idx="4868" formatCode="General">
                  <c:v>2012.82</c:v>
                </c:pt>
                <c:pt idx="4869" formatCode="General">
                  <c:v>2026.63</c:v>
                </c:pt>
                <c:pt idx="4870" formatCode="General">
                  <c:v>2030.2</c:v>
                </c:pt>
                <c:pt idx="4871" formatCode="General">
                  <c:v>2038.15</c:v>
                </c:pt>
                <c:pt idx="4872" formatCode="General">
                  <c:v>2031.21</c:v>
                </c:pt>
                <c:pt idx="4873" formatCode="General">
                  <c:v>2038.34</c:v>
                </c:pt>
                <c:pt idx="4874" formatCode="General">
                  <c:v>2037.67</c:v>
                </c:pt>
                <c:pt idx="4875" formatCode="General">
                  <c:v>2042.21</c:v>
                </c:pt>
                <c:pt idx="4876" formatCode="General">
                  <c:v>2040.4494201393923</c:v>
                </c:pt>
                <c:pt idx="4877" formatCode="General">
                  <c:v>2029.5</c:v>
                </c:pt>
                <c:pt idx="4878" formatCode="General">
                  <c:v>2022.88</c:v>
                </c:pt>
                <c:pt idx="4879" formatCode="General">
                  <c:v>2033.76</c:v>
                </c:pt>
                <c:pt idx="4880" formatCode="General">
                  <c:v>2035.73</c:v>
                </c:pt>
                <c:pt idx="4881" formatCode="General">
                  <c:v>2051.19</c:v>
                </c:pt>
                <c:pt idx="4882" formatCode="General">
                  <c:v>2042.8</c:v>
                </c:pt>
                <c:pt idx="4883" formatCode="General">
                  <c:v>2042.52</c:v>
                </c:pt>
                <c:pt idx="4884" formatCode="General">
                  <c:v>2043.61</c:v>
                </c:pt>
                <c:pt idx="4885" formatCode="General">
                  <c:v>2042.23</c:v>
                </c:pt>
                <c:pt idx="4886" formatCode="General">
                  <c:v>2038.59</c:v>
                </c:pt>
                <c:pt idx="4887" formatCode="General">
                  <c:v>2033.97</c:v>
                </c:pt>
                <c:pt idx="4888" formatCode="General">
                  <c:v>2033.16</c:v>
                </c:pt>
                <c:pt idx="4889" formatCode="General">
                  <c:v>2031.2</c:v>
                </c:pt>
                <c:pt idx="4890" formatCode="General">
                  <c:v>2033.59</c:v>
                </c:pt>
                <c:pt idx="4891" formatCode="General">
                  <c:v>2031.87</c:v>
                </c:pt>
                <c:pt idx="4892" formatCode="General">
                  <c:v>2032.07</c:v>
                </c:pt>
                <c:pt idx="4893" formatCode="General">
                  <c:v>2039.45</c:v>
                </c:pt>
                <c:pt idx="4894" formatCode="General">
                  <c:v>2036.47</c:v>
                </c:pt>
                <c:pt idx="4895" formatCode="General">
                  <c:v>2039.03</c:v>
                </c:pt>
                <c:pt idx="4896" formatCode="General">
                  <c:v>2037.55</c:v>
                </c:pt>
                <c:pt idx="4897" formatCode="General">
                  <c:v>2047.77</c:v>
                </c:pt>
                <c:pt idx="4898" formatCode="General">
                  <c:v>2053.84</c:v>
                </c:pt>
                <c:pt idx="4899" formatCode="General">
                  <c:v>2058.35</c:v>
                </c:pt>
                <c:pt idx="4900" formatCode="General">
                  <c:v>2069.14</c:v>
                </c:pt>
                <c:pt idx="4901" formatCode="General">
                  <c:v>2066.8000000000002</c:v>
                </c:pt>
                <c:pt idx="4902" formatCode="General">
                  <c:v>2072.9499999999998</c:v>
                </c:pt>
                <c:pt idx="4903" formatCode="General">
                  <c:v>2072.79</c:v>
                </c:pt>
                <c:pt idx="4904" formatCode="General">
                  <c:v>2069.9699999999998</c:v>
                </c:pt>
                <c:pt idx="4905" formatCode="General">
                  <c:v>2065.9299999999998</c:v>
                </c:pt>
                <c:pt idx="4906" formatCode="General">
                  <c:v>2072.16</c:v>
                </c:pt>
                <c:pt idx="4907" formatCode="General">
                  <c:v>2081.06</c:v>
                </c:pt>
                <c:pt idx="4908" formatCode="General">
                  <c:v>2081.61</c:v>
                </c:pt>
                <c:pt idx="4909" formatCode="General">
                  <c:v>2086.6</c:v>
                </c:pt>
                <c:pt idx="4910" formatCode="General">
                  <c:v>2090.9</c:v>
                </c:pt>
                <c:pt idx="4911" formatCode="General">
                  <c:v>2091.4899999999998</c:v>
                </c:pt>
                <c:pt idx="4912" formatCode="General">
                  <c:v>2095.69</c:v>
                </c:pt>
                <c:pt idx="4913" formatCode="General">
                  <c:v>2110.37</c:v>
                </c:pt>
                <c:pt idx="4914" formatCode="General">
                  <c:v>2119.9499999999998</c:v>
                </c:pt>
                <c:pt idx="4915" formatCode="General">
                  <c:v>2122.5500000000002</c:v>
                </c:pt>
                <c:pt idx="4916" formatCode="General">
                  <c:v>2124.3000000000002</c:v>
                </c:pt>
                <c:pt idx="4917" formatCode="General">
                  <c:v>2132.92</c:v>
                </c:pt>
                <c:pt idx="4918" formatCode="General">
                  <c:v>2134.25</c:v>
                </c:pt>
                <c:pt idx="4919" formatCode="General">
                  <c:v>2131.3400400020305</c:v>
                </c:pt>
                <c:pt idx="4920" formatCode="General">
                  <c:v>2127.1799999999998</c:v>
                </c:pt>
                <c:pt idx="4921" formatCode="General">
                  <c:v>2129.6799999999998</c:v>
                </c:pt>
                <c:pt idx="4922" formatCode="General">
                  <c:v>2133.38</c:v>
                </c:pt>
                <c:pt idx="4923" formatCode="General">
                  <c:v>2126.5700000000002</c:v>
                </c:pt>
                <c:pt idx="4924" formatCode="General">
                  <c:v>2126.64</c:v>
                </c:pt>
                <c:pt idx="4925" formatCode="General">
                  <c:v>2124.0500000000002</c:v>
                </c:pt>
                <c:pt idx="4926" formatCode="General">
                  <c:v>2117.6999999999998</c:v>
                </c:pt>
                <c:pt idx="4927" formatCode="General">
                  <c:v>2114.75</c:v>
                </c:pt>
                <c:pt idx="4928" formatCode="General">
                  <c:v>2112.5922372609411</c:v>
                </c:pt>
                <c:pt idx="4929" formatCode="General">
                  <c:v>2105.0658642066105</c:v>
                </c:pt>
                <c:pt idx="4930" formatCode="General">
                  <c:v>2096.4</c:v>
                </c:pt>
                <c:pt idx="4931" formatCode="General">
                  <c:v>2086.62</c:v>
                </c:pt>
                <c:pt idx="4932" formatCode="General">
                  <c:v>2074.0518854707061</c:v>
                </c:pt>
                <c:pt idx="4933" formatCode="General">
                  <c:v>2059.6999999999998</c:v>
                </c:pt>
                <c:pt idx="4934" formatCode="General">
                  <c:v>2056.44</c:v>
                </c:pt>
                <c:pt idx="4935" formatCode="General">
                  <c:v>2068.3004119467078</c:v>
                </c:pt>
                <c:pt idx="4936" formatCode="General">
                  <c:v>2067.7800000000002</c:v>
                </c:pt>
                <c:pt idx="4937" formatCode="General">
                  <c:v>2066.3200000000002</c:v>
                </c:pt>
                <c:pt idx="4938" formatCode="General">
                  <c:v>2082.7800000000002</c:v>
                </c:pt>
                <c:pt idx="4939" formatCode="General">
                  <c:v>2087.23</c:v>
                </c:pt>
                <c:pt idx="4940" formatCode="General">
                  <c:v>2088.2945403961853</c:v>
                </c:pt>
                <c:pt idx="4941" formatCode="General">
                  <c:v>2080.4</c:v>
                </c:pt>
                <c:pt idx="4942" formatCode="General">
                  <c:v>2083.1844316963275</c:v>
                </c:pt>
                <c:pt idx="4943" formatCode="General">
                  <c:v>2088.7199999999998</c:v>
                </c:pt>
                <c:pt idx="4944" formatCode="General">
                  <c:v>2087.58</c:v>
                </c:pt>
                <c:pt idx="4945" formatCode="General">
                  <c:v>2085.39</c:v>
                </c:pt>
                <c:pt idx="4946" formatCode="General">
                  <c:v>2084.5199416513792</c:v>
                </c:pt>
                <c:pt idx="4947" formatCode="General">
                  <c:v>2086.8735117270403</c:v>
                </c:pt>
                <c:pt idx="4948" formatCode="General">
                  <c:v>2084</c:v>
                </c:pt>
                <c:pt idx="4949" formatCode="General">
                  <c:v>2079.2199999999998</c:v>
                </c:pt>
                <c:pt idx="4950" formatCode="General">
                  <c:v>2084.81</c:v>
                </c:pt>
                <c:pt idx="4951" formatCode="General">
                  <c:v>2079.08</c:v>
                </c:pt>
                <c:pt idx="4952" formatCode="General">
                  <c:v>2079.36</c:v>
                </c:pt>
                <c:pt idx="4953" formatCode="General">
                  <c:v>2078.02</c:v>
                </c:pt>
                <c:pt idx="4954" formatCode="General">
                  <c:v>2074.5100000000002</c:v>
                </c:pt>
                <c:pt idx="4955" formatCode="General">
                  <c:v>2072.23</c:v>
                </c:pt>
                <c:pt idx="4956" formatCode="General">
                  <c:v>2072.6</c:v>
                </c:pt>
                <c:pt idx="4957" formatCode="General">
                  <c:v>2067.59</c:v>
                </c:pt>
                <c:pt idx="4958" formatCode="General">
                  <c:v>2067.21</c:v>
                </c:pt>
                <c:pt idx="4959" formatCode="General">
                  <c:v>2063.29</c:v>
                </c:pt>
                <c:pt idx="4960" formatCode="General">
                  <c:v>2066.98</c:v>
                </c:pt>
                <c:pt idx="4961" formatCode="General">
                  <c:v>2069.02</c:v>
                </c:pt>
                <c:pt idx="4962" formatCode="General">
                  <c:v>2066.46</c:v>
                </c:pt>
                <c:pt idx="4963" formatCode="General">
                  <c:v>2062.46</c:v>
                </c:pt>
                <c:pt idx="4964" formatCode="General">
                  <c:v>2060.92</c:v>
                </c:pt>
                <c:pt idx="4965" formatCode="General">
                  <c:v>2066.65</c:v>
                </c:pt>
                <c:pt idx="4966" formatCode="General">
                  <c:v>2081.12</c:v>
                </c:pt>
                <c:pt idx="4967" formatCode="General">
                  <c:v>2086.4</c:v>
                </c:pt>
                <c:pt idx="4968" formatCode="General">
                  <c:v>2092.4</c:v>
                </c:pt>
                <c:pt idx="4969" formatCode="General">
                  <c:v>2089.91</c:v>
                </c:pt>
                <c:pt idx="4970" formatCode="General">
                  <c:v>2090.33</c:v>
                </c:pt>
                <c:pt idx="4971" formatCode="General">
                  <c:v>2092.73</c:v>
                </c:pt>
                <c:pt idx="4972" formatCode="General">
                  <c:v>2102.08</c:v>
                </c:pt>
                <c:pt idx="4973" formatCode="General">
                  <c:v>2100.85</c:v>
                </c:pt>
                <c:pt idx="4974" formatCode="General">
                  <c:v>2097.6</c:v>
                </c:pt>
                <c:pt idx="4975" formatCode="General">
                  <c:v>2098.58</c:v>
                </c:pt>
                <c:pt idx="4976" formatCode="General">
                  <c:v>2101.38</c:v>
                </c:pt>
                <c:pt idx="4977" formatCode="General">
                  <c:v>2095.38</c:v>
                </c:pt>
                <c:pt idx="4978" formatCode="General">
                  <c:v>2089.23</c:v>
                </c:pt>
                <c:pt idx="4979" formatCode="General">
                  <c:v>2087.94</c:v>
                </c:pt>
                <c:pt idx="4980" formatCode="General">
                  <c:v>2086.36</c:v>
                </c:pt>
                <c:pt idx="4981" formatCode="General">
                  <c:v>2090.23</c:v>
                </c:pt>
                <c:pt idx="4982" formatCode="General">
                  <c:v>2084.5700000000002</c:v>
                </c:pt>
                <c:pt idx="4983" formatCode="General">
                  <c:v>2087.48</c:v>
                </c:pt>
                <c:pt idx="4984" formatCode="General">
                  <c:v>2087.08</c:v>
                </c:pt>
                <c:pt idx="4985" formatCode="General">
                  <c:v>2086.0300000000002</c:v>
                </c:pt>
                <c:pt idx="4986" formatCode="General">
                  <c:v>2081.0100000000002</c:v>
                </c:pt>
                <c:pt idx="4987" formatCode="General">
                  <c:v>2082.25</c:v>
                </c:pt>
                <c:pt idx="4988" formatCode="General">
                  <c:v>2079.27</c:v>
                </c:pt>
                <c:pt idx="4989" formatCode="General">
                  <c:v>2074.71</c:v>
                </c:pt>
                <c:pt idx="4990" formatCode="General">
                  <c:v>2073.81</c:v>
                </c:pt>
                <c:pt idx="4991" formatCode="General">
                  <c:v>2065.1799999999998</c:v>
                </c:pt>
                <c:pt idx="4992" formatCode="General">
                  <c:v>2052.23</c:v>
                </c:pt>
                <c:pt idx="4993" formatCode="General">
                  <c:v>2044.55</c:v>
                </c:pt>
                <c:pt idx="4994" formatCode="General">
                  <c:v>2031.38</c:v>
                </c:pt>
                <c:pt idx="4995" formatCode="General">
                  <c:v>2031.66</c:v>
                </c:pt>
                <c:pt idx="4996" formatCode="General">
                  <c:v>2033.87</c:v>
                </c:pt>
                <c:pt idx="4997" formatCode="General">
                  <c:v>2035.54</c:v>
                </c:pt>
                <c:pt idx="4998" formatCode="General">
                  <c:v>2038.6331084493911</c:v>
                </c:pt>
                <c:pt idx="4999" formatCode="General">
                  <c:v>2042.16</c:v>
                </c:pt>
                <c:pt idx="5000" formatCode="General">
                  <c:v>2045.15</c:v>
                </c:pt>
                <c:pt idx="5001" formatCode="General">
                  <c:v>2055.1799999999998</c:v>
                </c:pt>
                <c:pt idx="5002" formatCode="General">
                  <c:v>2059.84</c:v>
                </c:pt>
                <c:pt idx="5003" formatCode="General">
                  <c:v>2058.62</c:v>
                </c:pt>
                <c:pt idx="5004" formatCode="General">
                  <c:v>2060.9</c:v>
                </c:pt>
                <c:pt idx="5005" formatCode="General">
                  <c:v>2064.9</c:v>
                </c:pt>
                <c:pt idx="5006" formatCode="General">
                  <c:v>2071.7800000000002</c:v>
                </c:pt>
                <c:pt idx="5007" formatCode="General">
                  <c:v>2072.1999999999998</c:v>
                </c:pt>
                <c:pt idx="5008" formatCode="General">
                  <c:v>2075.2199999999998</c:v>
                </c:pt>
                <c:pt idx="5009" formatCode="General">
                  <c:v>2075.9499999999998</c:v>
                </c:pt>
                <c:pt idx="5010" formatCode="General">
                  <c:v>2085.85</c:v>
                </c:pt>
                <c:pt idx="5011" formatCode="General">
                  <c:v>2077.87</c:v>
                </c:pt>
                <c:pt idx="5012" formatCode="General">
                  <c:v>2076.9299999999998</c:v>
                </c:pt>
                <c:pt idx="5013" formatCode="General">
                  <c:v>2079.06</c:v>
                </c:pt>
                <c:pt idx="5014" formatCode="General">
                  <c:v>2080.59</c:v>
                </c:pt>
                <c:pt idx="5015" formatCode="General">
                  <c:v>2089.11</c:v>
                </c:pt>
                <c:pt idx="5016" formatCode="General">
                  <c:v>2091.96</c:v>
                </c:pt>
                <c:pt idx="5017" formatCode="General">
                  <c:v>2092.9699999999998</c:v>
                </c:pt>
                <c:pt idx="5018" formatCode="General">
                  <c:v>2090.7600000000002</c:v>
                </c:pt>
                <c:pt idx="5019" formatCode="General">
                  <c:v>2086.7199999999998</c:v>
                </c:pt>
                <c:pt idx="5020" formatCode="General">
                  <c:v>2080.19</c:v>
                </c:pt>
                <c:pt idx="5021" formatCode="General">
                  <c:v>2075.14</c:v>
                </c:pt>
                <c:pt idx="5022" formatCode="General">
                  <c:v>2074.2399999999998</c:v>
                </c:pt>
                <c:pt idx="5023" formatCode="General">
                  <c:v>2070.62</c:v>
                </c:pt>
                <c:pt idx="5024" formatCode="General">
                  <c:v>2069.66</c:v>
                </c:pt>
                <c:pt idx="5025" formatCode="General">
                  <c:v>2062.2199999999998</c:v>
                </c:pt>
                <c:pt idx="5026" formatCode="General">
                  <c:v>2068.29</c:v>
                </c:pt>
                <c:pt idx="5027" formatCode="General">
                  <c:v>2075.5700000000002</c:v>
                </c:pt>
                <c:pt idx="5028" formatCode="General">
                  <c:v>2073.5500000000002</c:v>
                </c:pt>
                <c:pt idx="5029" formatCode="General">
                  <c:v>2074.6</c:v>
                </c:pt>
                <c:pt idx="5030" formatCode="General">
                  <c:v>2075.1999999999998</c:v>
                </c:pt>
                <c:pt idx="5031" formatCode="General">
                  <c:v>2077.08</c:v>
                </c:pt>
                <c:pt idx="5032" formatCode="General">
                  <c:v>2084.6999999999998</c:v>
                </c:pt>
                <c:pt idx="5033" formatCode="General">
                  <c:v>2091.4699999999998</c:v>
                </c:pt>
                <c:pt idx="5034" formatCode="General">
                  <c:v>2092.11</c:v>
                </c:pt>
                <c:pt idx="5035" formatCode="General">
                  <c:v>2089.06</c:v>
                </c:pt>
                <c:pt idx="5036" formatCode="General">
                  <c:v>2087.6</c:v>
                </c:pt>
                <c:pt idx="5037" formatCode="General">
                  <c:v>2085.92</c:v>
                </c:pt>
                <c:pt idx="5038" formatCode="General">
                  <c:v>2078.46</c:v>
                </c:pt>
                <c:pt idx="5039" formatCode="General">
                  <c:v>2070.17</c:v>
                </c:pt>
                <c:pt idx="5040" formatCode="General">
                  <c:v>2080.13</c:v>
                </c:pt>
                <c:pt idx="5041" formatCode="General">
                  <c:v>2075.8200000000002</c:v>
                </c:pt>
                <c:pt idx="5042" formatCode="General">
                  <c:v>2070.81</c:v>
                </c:pt>
                <c:pt idx="5043" formatCode="General">
                  <c:v>2063.04</c:v>
                </c:pt>
                <c:pt idx="5044" formatCode="General">
                  <c:v>2065.06</c:v>
                </c:pt>
                <c:pt idx="5045" formatCode="General">
                  <c:v>2071.6999999999998</c:v>
                </c:pt>
                <c:pt idx="5046" formatCode="General">
                  <c:v>2078.19</c:v>
                </c:pt>
                <c:pt idx="5047" formatCode="General">
                  <c:v>2075.86</c:v>
                </c:pt>
                <c:pt idx="5048" formatCode="General">
                  <c:v>2080.27</c:v>
                </c:pt>
                <c:pt idx="5049" formatCode="General">
                  <c:v>2082.5300000000002</c:v>
                </c:pt>
                <c:pt idx="5050" formatCode="General">
                  <c:v>2087.5500000000002</c:v>
                </c:pt>
                <c:pt idx="5051" formatCode="General">
                  <c:v>2090.8200000000002</c:v>
                </c:pt>
                <c:pt idx="5052" formatCode="General">
                  <c:v>2089.63</c:v>
                </c:pt>
                <c:pt idx="5053" formatCode="General">
                  <c:v>2093.41</c:v>
                </c:pt>
                <c:pt idx="5054" formatCode="General">
                  <c:v>2102.65</c:v>
                </c:pt>
                <c:pt idx="5055" formatCode="General">
                  <c:v>2097.86</c:v>
                </c:pt>
                <c:pt idx="5056" formatCode="General">
                  <c:v>2099.56</c:v>
                </c:pt>
                <c:pt idx="5057" formatCode="General">
                  <c:v>2099.04</c:v>
                </c:pt>
                <c:pt idx="5058" formatCode="General">
                  <c:v>2101.19</c:v>
                </c:pt>
                <c:pt idx="5059" formatCode="General">
                  <c:v>2106.48</c:v>
                </c:pt>
                <c:pt idx="5060" formatCode="General">
                  <c:v>2106.17</c:v>
                </c:pt>
                <c:pt idx="5061" formatCode="General">
                  <c:v>2095.37</c:v>
                </c:pt>
                <c:pt idx="5062" formatCode="General">
                  <c:v>2094.12</c:v>
                </c:pt>
                <c:pt idx="5063" formatCode="General">
                  <c:v>2095.46</c:v>
                </c:pt>
                <c:pt idx="5064" formatCode="General">
                  <c:v>2098.58</c:v>
                </c:pt>
                <c:pt idx="5065" formatCode="General">
                  <c:v>2106.4</c:v>
                </c:pt>
                <c:pt idx="5066" formatCode="General">
                  <c:v>2109.52</c:v>
                </c:pt>
                <c:pt idx="5067" formatCode="General">
                  <c:v>2112.5500000000002</c:v>
                </c:pt>
                <c:pt idx="5068" formatCode="General">
                  <c:v>2125.77</c:v>
                </c:pt>
                <c:pt idx="5069" formatCode="General">
                  <c:v>2116.79</c:v>
                </c:pt>
                <c:pt idx="5070" formatCode="General">
                  <c:v>2114.3000000000002</c:v>
                </c:pt>
                <c:pt idx="5071" formatCode="General">
                  <c:v>2111.41</c:v>
                </c:pt>
                <c:pt idx="5072" formatCode="General">
                  <c:v>2111.02</c:v>
                </c:pt>
                <c:pt idx="5073" formatCode="General">
                  <c:v>2112.42</c:v>
                </c:pt>
                <c:pt idx="5074" formatCode="General">
                  <c:v>2108.7199999999998</c:v>
                </c:pt>
                <c:pt idx="5075" formatCode="General">
                  <c:v>2109.11</c:v>
                </c:pt>
                <c:pt idx="5076" formatCode="General">
                  <c:v>2111.06</c:v>
                </c:pt>
                <c:pt idx="5077" formatCode="General">
                  <c:v>2108.0100000000002</c:v>
                </c:pt>
                <c:pt idx="5078" formatCode="General">
                  <c:v>2106.6999999999998</c:v>
                </c:pt>
                <c:pt idx="5079" formatCode="General">
                  <c:v>2114.64</c:v>
                </c:pt>
                <c:pt idx="5080" formatCode="General">
                  <c:v>2116.8000000000002</c:v>
                </c:pt>
                <c:pt idx="5081" formatCode="General">
                  <c:v>2115.79</c:v>
                </c:pt>
                <c:pt idx="5082" formatCode="General">
                  <c:v>2116.12</c:v>
                </c:pt>
                <c:pt idx="5083" formatCode="General">
                  <c:v>2120.75</c:v>
                </c:pt>
                <c:pt idx="5084" formatCode="General">
                  <c:v>2125.64</c:v>
                </c:pt>
                <c:pt idx="5085" formatCode="General">
                  <c:v>2124.85</c:v>
                </c:pt>
                <c:pt idx="5086" formatCode="General">
                  <c:v>2126.0700000000002</c:v>
                </c:pt>
                <c:pt idx="5087" formatCode="General">
                  <c:v>2121.5300000000002</c:v>
                </c:pt>
                <c:pt idx="5088" formatCode="General">
                  <c:v>2120.91</c:v>
                </c:pt>
                <c:pt idx="5089" formatCode="General">
                  <c:v>2121.58</c:v>
                </c:pt>
                <c:pt idx="5090" formatCode="General">
                  <c:v>2119.1999999999998</c:v>
                </c:pt>
                <c:pt idx="5091" formatCode="General">
                  <c:v>2120.9899999999998</c:v>
                </c:pt>
                <c:pt idx="5092" formatCode="General">
                  <c:v>2132.56</c:v>
                </c:pt>
                <c:pt idx="5093" formatCode="General">
                  <c:v>2142.04</c:v>
                </c:pt>
                <c:pt idx="5094" formatCode="General">
                  <c:v>2152.62</c:v>
                </c:pt>
                <c:pt idx="5095" formatCode="General">
                  <c:v>2154.5808423334734</c:v>
                </c:pt>
                <c:pt idx="5096" formatCode="General">
                  <c:v>2154.41</c:v>
                </c:pt>
                <c:pt idx="5097" formatCode="General">
                  <c:v>2147</c:v>
                </c:pt>
                <c:pt idx="5098" formatCode="General">
                  <c:v>2156.5100000000002</c:v>
                </c:pt>
                <c:pt idx="5099" formatCode="General">
                  <c:v>2156.87</c:v>
                </c:pt>
                <c:pt idx="5100" formatCode="General">
                  <c:v>2162.85</c:v>
                </c:pt>
                <c:pt idx="5101" formatCode="General">
                  <c:v>2164.04</c:v>
                </c:pt>
                <c:pt idx="5102" formatCode="General">
                  <c:v>2170.71</c:v>
                </c:pt>
                <c:pt idx="5103" formatCode="General">
                  <c:v>2165.35</c:v>
                </c:pt>
                <c:pt idx="5104" formatCode="General">
                  <c:v>2156.31</c:v>
                </c:pt>
                <c:pt idx="5105" formatCode="General">
                  <c:v>2153.89</c:v>
                </c:pt>
                <c:pt idx="5106" formatCode="General">
                  <c:v>2153.48</c:v>
                </c:pt>
                <c:pt idx="5107" formatCode="General">
                  <c:v>2149.4699999999998</c:v>
                </c:pt>
                <c:pt idx="5108" formatCode="General">
                  <c:v>2141.1999999999998</c:v>
                </c:pt>
                <c:pt idx="5109" formatCode="General">
                  <c:v>2133</c:v>
                </c:pt>
                <c:pt idx="5110" formatCode="General">
                  <c:v>2137.0100000000002</c:v>
                </c:pt>
                <c:pt idx="5111" formatCode="General">
                  <c:v>2133.61</c:v>
                </c:pt>
                <c:pt idx="5112" formatCode="General">
                  <c:v>2130.3200000000002</c:v>
                </c:pt>
                <c:pt idx="5113" formatCode="General">
                  <c:v>2126.9899999999998</c:v>
                </c:pt>
                <c:pt idx="5114" formatCode="General">
                  <c:v>2129.87</c:v>
                </c:pt>
                <c:pt idx="5115" formatCode="General">
                  <c:v>2130.73</c:v>
                </c:pt>
                <c:pt idx="5116" formatCode="General">
                  <c:v>2130.54</c:v>
                </c:pt>
                <c:pt idx="5117" formatCode="General">
                  <c:v>2131.61</c:v>
                </c:pt>
                <c:pt idx="5118" formatCode="General">
                  <c:v>2130.25</c:v>
                </c:pt>
                <c:pt idx="5119" formatCode="General">
                  <c:v>2129.6999999999998</c:v>
                </c:pt>
                <c:pt idx="5120" formatCode="General">
                  <c:v>2122.8200000000002</c:v>
                </c:pt>
                <c:pt idx="5121" formatCode="General">
                  <c:v>2121.94</c:v>
                </c:pt>
                <c:pt idx="5122" formatCode="General">
                  <c:v>2119.48</c:v>
                </c:pt>
                <c:pt idx="5123" formatCode="General">
                  <c:v>2114.9899999999998</c:v>
                </c:pt>
                <c:pt idx="5124" formatCode="General">
                  <c:v>2109.4899999999998</c:v>
                </c:pt>
                <c:pt idx="5125" formatCode="General">
                  <c:v>2105.41</c:v>
                </c:pt>
                <c:pt idx="5126" formatCode="General">
                  <c:v>2106.7600000000002</c:v>
                </c:pt>
                <c:pt idx="5127" formatCode="General">
                  <c:v>2108.16</c:v>
                </c:pt>
                <c:pt idx="5128" formatCode="General">
                  <c:v>2103.42</c:v>
                </c:pt>
                <c:pt idx="5129" formatCode="General">
                  <c:v>2100.37</c:v>
                </c:pt>
                <c:pt idx="5130" formatCode="General">
                  <c:v>2099.67</c:v>
                </c:pt>
                <c:pt idx="5131" formatCode="General">
                  <c:v>2096.1999999999998</c:v>
                </c:pt>
                <c:pt idx="5132" formatCode="General">
                  <c:v>2095.16</c:v>
                </c:pt>
                <c:pt idx="5133" formatCode="General">
                  <c:v>2096.31</c:v>
                </c:pt>
                <c:pt idx="5134" formatCode="General">
                  <c:v>2094.44</c:v>
                </c:pt>
                <c:pt idx="5135" formatCode="General">
                  <c:v>2093.4</c:v>
                </c:pt>
                <c:pt idx="5136" formatCode="General">
                  <c:v>2094.59</c:v>
                </c:pt>
                <c:pt idx="5137" formatCode="General">
                  <c:v>2096.1999999999998</c:v>
                </c:pt>
                <c:pt idx="5138" formatCode="General">
                  <c:v>2100.4699999999998</c:v>
                </c:pt>
                <c:pt idx="5139" formatCode="General">
                  <c:v>2101.2199999999998</c:v>
                </c:pt>
                <c:pt idx="5140" formatCode="General">
                  <c:v>2100.42</c:v>
                </c:pt>
                <c:pt idx="5141" formatCode="General">
                  <c:v>2100.8000000000002</c:v>
                </c:pt>
                <c:pt idx="5142" formatCode="General">
                  <c:v>2100.52</c:v>
                </c:pt>
                <c:pt idx="5143" formatCode="General">
                  <c:v>2101.59</c:v>
                </c:pt>
                <c:pt idx="5144" formatCode="General">
                  <c:v>2097.33</c:v>
                </c:pt>
                <c:pt idx="5145" formatCode="General">
                  <c:v>2091.12</c:v>
                </c:pt>
                <c:pt idx="5146" formatCode="General">
                  <c:v>2090.15</c:v>
                </c:pt>
                <c:pt idx="5147" formatCode="General">
                  <c:v>2085.33</c:v>
                </c:pt>
                <c:pt idx="5148" formatCode="General">
                  <c:v>2079.5500000000002</c:v>
                </c:pt>
                <c:pt idx="5149" formatCode="General">
                  <c:v>2080.06</c:v>
                </c:pt>
                <c:pt idx="5150" formatCode="General">
                  <c:v>2072.9299999999998</c:v>
                </c:pt>
                <c:pt idx="5151" formatCode="General">
                  <c:v>2064.9</c:v>
                </c:pt>
                <c:pt idx="5152" formatCode="General">
                  <c:v>2060.0500000000002</c:v>
                </c:pt>
                <c:pt idx="5153" formatCode="General">
                  <c:v>2063.04</c:v>
                </c:pt>
                <c:pt idx="5154" formatCode="General">
                  <c:v>2070.4499999999998</c:v>
                </c:pt>
                <c:pt idx="5155" formatCode="General">
                  <c:v>2068.92</c:v>
                </c:pt>
                <c:pt idx="5156" formatCode="General">
                  <c:v>2070.3000000000002</c:v>
                </c:pt>
                <c:pt idx="5157" formatCode="General">
                  <c:v>2072.94</c:v>
                </c:pt>
                <c:pt idx="5158" formatCode="General">
                  <c:v>2067.89</c:v>
                </c:pt>
                <c:pt idx="5159" formatCode="General">
                  <c:v>2073.7199999999998</c:v>
                </c:pt>
                <c:pt idx="5160" formatCode="General">
                  <c:v>2070.16</c:v>
                </c:pt>
                <c:pt idx="5161" formatCode="General">
                  <c:v>2061.92</c:v>
                </c:pt>
                <c:pt idx="5162" formatCode="General">
                  <c:v>2057.46</c:v>
                </c:pt>
                <c:pt idx="5163" formatCode="General">
                  <c:v>2051.94</c:v>
                </c:pt>
                <c:pt idx="5164" formatCode="General">
                  <c:v>2054.96</c:v>
                </c:pt>
                <c:pt idx="5165" formatCode="General">
                  <c:v>2048.7600000000002</c:v>
                </c:pt>
                <c:pt idx="5166" formatCode="General">
                  <c:v>2049.09</c:v>
                </c:pt>
                <c:pt idx="5167" formatCode="General">
                  <c:v>2042.05</c:v>
                </c:pt>
                <c:pt idx="5168" formatCode="General">
                  <c:v>2042.16</c:v>
                </c:pt>
                <c:pt idx="5169" formatCode="General">
                  <c:v>2040.96</c:v>
                </c:pt>
                <c:pt idx="5170" formatCode="General">
                  <c:v>2039.21</c:v>
                </c:pt>
                <c:pt idx="5171" formatCode="General">
                  <c:v>2031.53</c:v>
                </c:pt>
                <c:pt idx="5172" formatCode="General">
                  <c:v>2026.6</c:v>
                </c:pt>
                <c:pt idx="5173" formatCode="General">
                  <c:v>2018.68</c:v>
                </c:pt>
                <c:pt idx="5174" formatCode="General">
                  <c:v>2021.75</c:v>
                </c:pt>
                <c:pt idx="5175" formatCode="General">
                  <c:v>2025.78</c:v>
                </c:pt>
                <c:pt idx="5176" formatCode="General">
                  <c:v>2021.34</c:v>
                </c:pt>
                <c:pt idx="5177" formatCode="General">
                  <c:v>2022.89</c:v>
                </c:pt>
                <c:pt idx="5178" formatCode="General">
                  <c:v>2018.94</c:v>
                </c:pt>
                <c:pt idx="5179" formatCode="General">
                  <c:v>2019.43</c:v>
                </c:pt>
                <c:pt idx="5180" formatCode="General">
                  <c:v>2007.74</c:v>
                </c:pt>
                <c:pt idx="5181" formatCode="General">
                  <c:v>2003.15</c:v>
                </c:pt>
                <c:pt idx="5182" formatCode="General">
                  <c:v>1998.48</c:v>
                </c:pt>
                <c:pt idx="5183" formatCode="General">
                  <c:v>1994.83</c:v>
                </c:pt>
                <c:pt idx="5184" formatCode="General">
                  <c:v>1990.82</c:v>
                </c:pt>
                <c:pt idx="5185" formatCode="General">
                  <c:v>1991.01</c:v>
                </c:pt>
                <c:pt idx="5186" formatCode="General">
                  <c:v>1988.95</c:v>
                </c:pt>
                <c:pt idx="5187" formatCode="General">
                  <c:v>1989.69</c:v>
                </c:pt>
                <c:pt idx="5188" formatCode="General">
                  <c:v>1988.44</c:v>
                </c:pt>
                <c:pt idx="5189" formatCode="General">
                  <c:v>1993.38</c:v>
                </c:pt>
                <c:pt idx="5190" formatCode="General">
                  <c:v>2001.3</c:v>
                </c:pt>
                <c:pt idx="5191" formatCode="General">
                  <c:v>2001.13</c:v>
                </c:pt>
                <c:pt idx="5192" formatCode="General">
                  <c:v>2006.57</c:v>
                </c:pt>
                <c:pt idx="5193" formatCode="General">
                  <c:v>2015.19</c:v>
                </c:pt>
                <c:pt idx="5194" formatCode="General">
                  <c:v>2017.05</c:v>
                </c:pt>
                <c:pt idx="5195" formatCode="General">
                  <c:v>2024.87</c:v>
                </c:pt>
                <c:pt idx="5196" formatCode="General">
                  <c:v>2018.63</c:v>
                </c:pt>
                <c:pt idx="5197" formatCode="General">
                  <c:v>2018.65</c:v>
                </c:pt>
                <c:pt idx="5198" formatCode="General">
                  <c:v>2013.16</c:v>
                </c:pt>
                <c:pt idx="5199" formatCode="General">
                  <c:v>2009.11</c:v>
                </c:pt>
                <c:pt idx="5200" formatCode="General">
                  <c:v>2004.2</c:v>
                </c:pt>
                <c:pt idx="5201" formatCode="General">
                  <c:v>2001.62</c:v>
                </c:pt>
                <c:pt idx="5202" formatCode="General">
                  <c:v>1996.7</c:v>
                </c:pt>
                <c:pt idx="5203" formatCode="General">
                  <c:v>1995.41</c:v>
                </c:pt>
                <c:pt idx="5204" formatCode="General">
                  <c:v>1988.59</c:v>
                </c:pt>
                <c:pt idx="5205" formatCode="General">
                  <c:v>1977.94</c:v>
                </c:pt>
                <c:pt idx="5206" formatCode="General">
                  <c:v>1971.52</c:v>
                </c:pt>
                <c:pt idx="5207" formatCode="General">
                  <c:v>1968.25</c:v>
                </c:pt>
                <c:pt idx="5208" formatCode="General">
                  <c:v>1961.79</c:v>
                </c:pt>
                <c:pt idx="5209" formatCode="General">
                  <c:v>1962.16</c:v>
                </c:pt>
                <c:pt idx="5210" formatCode="General">
                  <c:v>1955.9</c:v>
                </c:pt>
                <c:pt idx="5211" formatCode="General">
                  <c:v>1961.98</c:v>
                </c:pt>
                <c:pt idx="5212" formatCode="General">
                  <c:v>1974.61</c:v>
                </c:pt>
                <c:pt idx="5213" formatCode="General">
                  <c:v>1979.39</c:v>
                </c:pt>
                <c:pt idx="5214" formatCode="General">
                  <c:v>1979.42</c:v>
                </c:pt>
                <c:pt idx="5215" formatCode="General">
                  <c:v>1984.98</c:v>
                </c:pt>
                <c:pt idx="5216" formatCode="General">
                  <c:v>1978.5</c:v>
                </c:pt>
                <c:pt idx="5217" formatCode="General">
                  <c:v>1975.21</c:v>
                </c:pt>
                <c:pt idx="5218" formatCode="General">
                  <c:v>1977.83</c:v>
                </c:pt>
                <c:pt idx="5219" formatCode="General">
                  <c:v>1975.54</c:v>
                </c:pt>
                <c:pt idx="5220" formatCode="General">
                  <c:v>1972.98</c:v>
                </c:pt>
                <c:pt idx="5221" formatCode="General">
                  <c:v>1977.88</c:v>
                </c:pt>
                <c:pt idx="5222" formatCode="General">
                  <c:v>1964.14</c:v>
                </c:pt>
                <c:pt idx="5223" formatCode="General">
                  <c:v>1962.4</c:v>
                </c:pt>
                <c:pt idx="5224" formatCode="General">
                  <c:v>1962.37</c:v>
                </c:pt>
                <c:pt idx="5225" formatCode="General">
                  <c:v>1962.3</c:v>
                </c:pt>
                <c:pt idx="5226" formatCode="General">
                  <c:v>1953.08</c:v>
                </c:pt>
                <c:pt idx="5227" formatCode="General">
                  <c:v>1951.77</c:v>
                </c:pt>
                <c:pt idx="5228" formatCode="General">
                  <c:v>1948.47</c:v>
                </c:pt>
                <c:pt idx="5229" formatCode="General">
                  <c:v>1949.42</c:v>
                </c:pt>
                <c:pt idx="5230" formatCode="General">
                  <c:v>1943.01</c:v>
                </c:pt>
                <c:pt idx="5231" formatCode="General">
                  <c:v>1945.01</c:v>
                </c:pt>
                <c:pt idx="5232" formatCode="General">
                  <c:v>1940.71</c:v>
                </c:pt>
                <c:pt idx="5233" formatCode="General">
                  <c:v>1934.42</c:v>
                </c:pt>
                <c:pt idx="5234" formatCode="General">
                  <c:v>1931.34</c:v>
                </c:pt>
                <c:pt idx="5235" formatCode="General">
                  <c:v>1930.44</c:v>
                </c:pt>
                <c:pt idx="5236" formatCode="General">
                  <c:v>1936.45</c:v>
                </c:pt>
                <c:pt idx="5237" formatCode="General">
                  <c:v>1943.97</c:v>
                </c:pt>
                <c:pt idx="5238" formatCode="General">
                  <c:v>1953.22</c:v>
                </c:pt>
                <c:pt idx="5239" formatCode="General">
                  <c:v>1955.81</c:v>
                </c:pt>
                <c:pt idx="5240" formatCode="General">
                  <c:v>1950.99</c:v>
                </c:pt>
                <c:pt idx="5241" formatCode="General">
                  <c:v>1948.8</c:v>
                </c:pt>
                <c:pt idx="5242" formatCode="General">
                  <c:v>1945.66</c:v>
                </c:pt>
                <c:pt idx="5243" formatCode="General">
                  <c:v>1952.47</c:v>
                </c:pt>
                <c:pt idx="5244" formatCode="General">
                  <c:v>1955.83</c:v>
                </c:pt>
                <c:pt idx="5245" formatCode="General">
                  <c:v>1946.11</c:v>
                </c:pt>
                <c:pt idx="5246" formatCode="General">
                  <c:v>1939.67</c:v>
                </c:pt>
                <c:pt idx="5247" formatCode="General">
                  <c:v>1956.38</c:v>
                </c:pt>
                <c:pt idx="5248" formatCode="General">
                  <c:v>1964.89</c:v>
                </c:pt>
                <c:pt idx="5249" formatCode="General">
                  <c:v>1975.98</c:v>
                </c:pt>
                <c:pt idx="5250" formatCode="General">
                  <c:v>1975.46</c:v>
                </c:pt>
                <c:pt idx="5251" formatCode="General">
                  <c:v>1969.44</c:v>
                </c:pt>
                <c:pt idx="5252" formatCode="General">
                  <c:v>1965.47</c:v>
                </c:pt>
                <c:pt idx="5253" formatCode="General">
                  <c:v>1968.72</c:v>
                </c:pt>
                <c:pt idx="5254" formatCode="General">
                  <c:v>1974.9</c:v>
                </c:pt>
                <c:pt idx="5255" formatCode="General">
                  <c:v>1972.73</c:v>
                </c:pt>
                <c:pt idx="5256" formatCode="General">
                  <c:v>1967.91</c:v>
                </c:pt>
                <c:pt idx="5257" formatCode="General">
                  <c:v>1962.95</c:v>
                </c:pt>
                <c:pt idx="5258" formatCode="General">
                  <c:v>1956.13</c:v>
                </c:pt>
                <c:pt idx="5259" formatCode="General">
                  <c:v>1952</c:v>
                </c:pt>
                <c:pt idx="5260" formatCode="General">
                  <c:v>1953.59</c:v>
                </c:pt>
                <c:pt idx="5261" formatCode="General">
                  <c:v>1956.99</c:v>
                </c:pt>
                <c:pt idx="5262" formatCode="General">
                  <c:v>1959.73</c:v>
                </c:pt>
                <c:pt idx="5263" formatCode="General">
                  <c:v>1967.64</c:v>
                </c:pt>
                <c:pt idx="5264" formatCode="General">
                  <c:v>1970.79</c:v>
                </c:pt>
                <c:pt idx="5265" formatCode="General">
                  <c:v>1974.65</c:v>
                </c:pt>
                <c:pt idx="5266" formatCode="General">
                  <c:v>1976.34</c:v>
                </c:pt>
                <c:pt idx="5267" formatCode="General">
                  <c:v>1976.57</c:v>
                </c:pt>
                <c:pt idx="5268" formatCode="General">
                  <c:v>1978.09</c:v>
                </c:pt>
                <c:pt idx="5269" formatCode="General">
                  <c:v>1975.05</c:v>
                </c:pt>
                <c:pt idx="5270" formatCode="General">
                  <c:v>1972.76</c:v>
                </c:pt>
                <c:pt idx="5271" formatCode="General">
                  <c:v>1973.34</c:v>
                </c:pt>
                <c:pt idx="5272" formatCode="General">
                  <c:v>1975.82</c:v>
                </c:pt>
                <c:pt idx="5273" formatCode="General">
                  <c:v>1983.23</c:v>
                </c:pt>
                <c:pt idx="5274" formatCode="General">
                  <c:v>1987.04</c:v>
                </c:pt>
                <c:pt idx="5275" formatCode="General">
                  <c:v>1985.72</c:v>
                </c:pt>
                <c:pt idx="5276" formatCode="General">
                  <c:v>1984.76</c:v>
                </c:pt>
                <c:pt idx="5277" formatCode="General">
                  <c:v>1982.2</c:v>
                </c:pt>
                <c:pt idx="5278" formatCode="General">
                  <c:v>1985.89</c:v>
                </c:pt>
                <c:pt idx="5279" formatCode="General">
                  <c:v>1981.39</c:v>
                </c:pt>
                <c:pt idx="5280" formatCode="General">
                  <c:v>1980.11</c:v>
                </c:pt>
                <c:pt idx="5281" formatCode="General">
                  <c:v>1980.9</c:v>
                </c:pt>
                <c:pt idx="5282" formatCode="General">
                  <c:v>1973.01</c:v>
                </c:pt>
                <c:pt idx="5283" formatCode="General">
                  <c:v>1966.19</c:v>
                </c:pt>
                <c:pt idx="5284" formatCode="General">
                  <c:v>1964.42</c:v>
                </c:pt>
                <c:pt idx="5285" formatCode="General">
                  <c:v>1964.65</c:v>
                </c:pt>
                <c:pt idx="5286" formatCode="General">
                  <c:v>1973.28</c:v>
                </c:pt>
                <c:pt idx="5287" formatCode="General">
                  <c:v>1969.62</c:v>
                </c:pt>
                <c:pt idx="5288" formatCode="General">
                  <c:v>1964.43</c:v>
                </c:pt>
                <c:pt idx="5289" formatCode="General">
                  <c:v>1960.27</c:v>
                </c:pt>
                <c:pt idx="5290" formatCode="General">
                  <c:v>1945.05</c:v>
                </c:pt>
                <c:pt idx="5291" formatCode="General">
                  <c:v>1947.78</c:v>
                </c:pt>
                <c:pt idx="5292" formatCode="General">
                  <c:v>1951.02</c:v>
                </c:pt>
                <c:pt idx="5293" formatCode="General">
                  <c:v>1950.83</c:v>
                </c:pt>
                <c:pt idx="5294" formatCode="General">
                  <c:v>1950.52</c:v>
                </c:pt>
                <c:pt idx="5295" formatCode="General">
                  <c:v>1955.84</c:v>
                </c:pt>
                <c:pt idx="5296" formatCode="General">
                  <c:v>1952.9</c:v>
                </c:pt>
                <c:pt idx="5297" formatCode="General">
                  <c:v>1953.19</c:v>
                </c:pt>
                <c:pt idx="5298" formatCode="General">
                  <c:v>1953.54</c:v>
                </c:pt>
                <c:pt idx="5299" formatCode="General">
                  <c:v>1953.78</c:v>
                </c:pt>
                <c:pt idx="5300" formatCode="General">
                  <c:v>1958.29</c:v>
                </c:pt>
                <c:pt idx="5301" formatCode="General">
                  <c:v>1968.92</c:v>
                </c:pt>
                <c:pt idx="5302" formatCode="General">
                  <c:v>1971.23</c:v>
                </c:pt>
                <c:pt idx="5303" formatCode="General">
                  <c:v>1973.38</c:v>
                </c:pt>
                <c:pt idx="5304" formatCode="General">
                  <c:v>1974.5</c:v>
                </c:pt>
                <c:pt idx="5305" formatCode="General">
                  <c:v>1972.73</c:v>
                </c:pt>
                <c:pt idx="5306" formatCode="General">
                  <c:v>1979.49</c:v>
                </c:pt>
                <c:pt idx="5307" formatCode="General">
                  <c:v>1982.5</c:v>
                </c:pt>
                <c:pt idx="5308" formatCode="General">
                  <c:v>1981.57</c:v>
                </c:pt>
                <c:pt idx="5309" formatCode="General">
                  <c:v>1975.49</c:v>
                </c:pt>
                <c:pt idx="5310" formatCode="General">
                  <c:v>1966.43</c:v>
                </c:pt>
                <c:pt idx="5311" formatCode="General">
                  <c:v>1964.27</c:v>
                </c:pt>
                <c:pt idx="5312" formatCode="General">
                  <c:v>1961.46</c:v>
                </c:pt>
                <c:pt idx="5313" formatCode="General">
                  <c:v>1965.75</c:v>
                </c:pt>
                <c:pt idx="5314" formatCode="General">
                  <c:v>1965.02</c:v>
                </c:pt>
                <c:pt idx="5315" formatCode="General">
                  <c:v>1970.45</c:v>
                </c:pt>
                <c:pt idx="5316" formatCode="General">
                  <c:v>1966.43</c:v>
                </c:pt>
                <c:pt idx="5317" formatCode="General">
                  <c:v>1969.59</c:v>
                </c:pt>
                <c:pt idx="5318" formatCode="General">
                  <c:v>1966.82</c:v>
                </c:pt>
                <c:pt idx="5319" formatCode="General">
                  <c:v>1959.39</c:v>
                </c:pt>
                <c:pt idx="5320" formatCode="General">
                  <c:v>1957.17</c:v>
                </c:pt>
                <c:pt idx="5321" formatCode="General">
                  <c:v>1943.6</c:v>
                </c:pt>
                <c:pt idx="5322" formatCode="General">
                  <c:v>1938.57</c:v>
                </c:pt>
                <c:pt idx="5323" formatCode="General">
                  <c:v>1933.17</c:v>
                </c:pt>
                <c:pt idx="5324" formatCode="General">
                  <c:v>1929</c:v>
                </c:pt>
                <c:pt idx="5325" formatCode="General">
                  <c:v>1930.7</c:v>
                </c:pt>
                <c:pt idx="5326" formatCode="General">
                  <c:v>1928.47</c:v>
                </c:pt>
                <c:pt idx="5327" formatCode="General">
                  <c:v>1944.99</c:v>
                </c:pt>
                <c:pt idx="5328" formatCode="General">
                  <c:v>1944</c:v>
                </c:pt>
                <c:pt idx="5329" formatCode="General">
                  <c:v>1942.85</c:v>
                </c:pt>
                <c:pt idx="5330" formatCode="General">
                  <c:v>1940.45</c:v>
                </c:pt>
                <c:pt idx="5331" formatCode="General">
                  <c:v>1940.25</c:v>
                </c:pt>
                <c:pt idx="5332" formatCode="General">
                  <c:v>1938.25</c:v>
                </c:pt>
                <c:pt idx="5333" formatCode="General">
                  <c:v>1933.58</c:v>
                </c:pt>
                <c:pt idx="5334" formatCode="General">
                  <c:v>1929.11</c:v>
                </c:pt>
                <c:pt idx="5335" formatCode="General">
                  <c:v>1925.7</c:v>
                </c:pt>
                <c:pt idx="5336" formatCode="General">
                  <c:v>1923.12</c:v>
                </c:pt>
                <c:pt idx="5337" formatCode="General">
                  <c:v>1918.76</c:v>
                </c:pt>
                <c:pt idx="5338" formatCode="General">
                  <c:v>1917.14</c:v>
                </c:pt>
                <c:pt idx="5339" formatCode="General">
                  <c:v>1919.2</c:v>
                </c:pt>
                <c:pt idx="5340" formatCode="General">
                  <c:v>1914.4</c:v>
                </c:pt>
                <c:pt idx="5341" formatCode="General">
                  <c:v>1914.4</c:v>
                </c:pt>
                <c:pt idx="5342" formatCode="General">
                  <c:v>1914.32</c:v>
                </c:pt>
                <c:pt idx="5343" formatCode="General">
                  <c:v>1913.05</c:v>
                </c:pt>
                <c:pt idx="5344" formatCode="General">
                  <c:v>1913.82</c:v>
                </c:pt>
                <c:pt idx="5345" formatCode="General">
                  <c:v>1911.59</c:v>
                </c:pt>
                <c:pt idx="5346" formatCode="General">
                  <c:v>1910.46</c:v>
                </c:pt>
                <c:pt idx="5347" formatCode="General">
                  <c:v>1914.84</c:v>
                </c:pt>
                <c:pt idx="5348" formatCode="General">
                  <c:v>1915.3</c:v>
                </c:pt>
                <c:pt idx="5349" formatCode="General">
                  <c:v>1914.41</c:v>
                </c:pt>
                <c:pt idx="5350" formatCode="General">
                  <c:v>1913.48</c:v>
                </c:pt>
                <c:pt idx="5351" formatCode="General">
                  <c:v>1909.31</c:v>
                </c:pt>
                <c:pt idx="5352" formatCode="General">
                  <c:v>1900.93</c:v>
                </c:pt>
                <c:pt idx="5353" formatCode="General">
                  <c:v>1896.93</c:v>
                </c:pt>
                <c:pt idx="5354" formatCode="General">
                  <c:v>1891.99</c:v>
                </c:pt>
                <c:pt idx="5355" formatCode="General">
                  <c:v>1883.94</c:v>
                </c:pt>
                <c:pt idx="5356" formatCode="General">
                  <c:v>1872.38</c:v>
                </c:pt>
                <c:pt idx="5357" formatCode="General">
                  <c:v>1865.81</c:v>
                </c:pt>
                <c:pt idx="5358" formatCode="General">
                  <c:v>1859.5</c:v>
                </c:pt>
                <c:pt idx="5359" formatCode="General">
                  <c:v>1865.14</c:v>
                </c:pt>
                <c:pt idx="5360" formatCode="General">
                  <c:v>1869.41</c:v>
                </c:pt>
                <c:pt idx="5361" formatCode="General">
                  <c:v>1867.83</c:v>
                </c:pt>
                <c:pt idx="5362" formatCode="General">
                  <c:v>1871.43</c:v>
                </c:pt>
                <c:pt idx="5363" formatCode="General">
                  <c:v>1871.15</c:v>
                </c:pt>
                <c:pt idx="5364" formatCode="General">
                  <c:v>1878.33</c:v>
                </c:pt>
                <c:pt idx="5365" formatCode="General">
                  <c:v>1877.15</c:v>
                </c:pt>
                <c:pt idx="5366" formatCode="General">
                  <c:v>1881.88</c:v>
                </c:pt>
                <c:pt idx="5367" formatCode="General">
                  <c:v>1880.08</c:v>
                </c:pt>
                <c:pt idx="5368" formatCode="General">
                  <c:v>1881.14</c:v>
                </c:pt>
                <c:pt idx="5369" formatCode="General">
                  <c:v>1884.35</c:v>
                </c:pt>
                <c:pt idx="5370" formatCode="General">
                  <c:v>1887.11</c:v>
                </c:pt>
                <c:pt idx="5371" formatCode="General">
                  <c:v>1884.62</c:v>
                </c:pt>
                <c:pt idx="5372" formatCode="General">
                  <c:v>1875.63</c:v>
                </c:pt>
                <c:pt idx="5373" formatCode="General">
                  <c:v>1874.37</c:v>
                </c:pt>
                <c:pt idx="5374" formatCode="General">
                  <c:v>1871.86</c:v>
                </c:pt>
                <c:pt idx="5375" formatCode="General">
                  <c:v>1859.59</c:v>
                </c:pt>
                <c:pt idx="5376" formatCode="General">
                  <c:v>1854.88</c:v>
                </c:pt>
                <c:pt idx="5377" formatCode="General">
                  <c:v>1850.44</c:v>
                </c:pt>
                <c:pt idx="5378" formatCode="General">
                  <c:v>1841.87</c:v>
                </c:pt>
                <c:pt idx="5379" formatCode="General">
                  <c:v>1832.22</c:v>
                </c:pt>
                <c:pt idx="5380" formatCode="General">
                  <c:v>1825.49</c:v>
                </c:pt>
                <c:pt idx="5381" formatCode="General">
                  <c:v>1816.34</c:v>
                </c:pt>
                <c:pt idx="5382" formatCode="General">
                  <c:v>1812.74</c:v>
                </c:pt>
                <c:pt idx="5383" formatCode="General">
                  <c:v>1813.86</c:v>
                </c:pt>
                <c:pt idx="5384" formatCode="General">
                  <c:v>1818.67</c:v>
                </c:pt>
                <c:pt idx="5385" formatCode="General">
                  <c:v>1816.28</c:v>
                </c:pt>
                <c:pt idx="5386" formatCode="General">
                  <c:v>1822.74</c:v>
                </c:pt>
                <c:pt idx="5387" formatCode="General">
                  <c:v>1819.96</c:v>
                </c:pt>
                <c:pt idx="5388" formatCode="General">
                  <c:v>1819.16</c:v>
                </c:pt>
                <c:pt idx="5389" formatCode="General">
                  <c:v>1816.49</c:v>
                </c:pt>
                <c:pt idx="5390" formatCode="General">
                  <c:v>1816.93</c:v>
                </c:pt>
                <c:pt idx="5391" formatCode="General">
                  <c:v>1815.24</c:v>
                </c:pt>
                <c:pt idx="5392" formatCode="General">
                  <c:v>1807.35</c:v>
                </c:pt>
                <c:pt idx="5393" formatCode="General">
                  <c:v>1803.03</c:v>
                </c:pt>
                <c:pt idx="5394" formatCode="General">
                  <c:v>1807.97</c:v>
                </c:pt>
                <c:pt idx="5395" formatCode="General">
                  <c:v>1808.55</c:v>
                </c:pt>
                <c:pt idx="5396" formatCode="General">
                  <c:v>1810.55</c:v>
                </c:pt>
                <c:pt idx="5397" formatCode="General">
                  <c:v>1809.99</c:v>
                </c:pt>
                <c:pt idx="5398" formatCode="General">
                  <c:v>1806.44</c:v>
                </c:pt>
                <c:pt idx="5399" formatCode="General">
                  <c:v>1804.69</c:v>
                </c:pt>
                <c:pt idx="5400" formatCode="General">
                  <c:v>1802.85</c:v>
                </c:pt>
                <c:pt idx="5401" formatCode="General">
                  <c:v>1804.94</c:v>
                </c:pt>
                <c:pt idx="5402" formatCode="General">
                  <c:v>1805.07</c:v>
                </c:pt>
                <c:pt idx="5403" formatCode="General">
                  <c:v>1802.73</c:v>
                </c:pt>
                <c:pt idx="5404" formatCode="General">
                  <c:v>1796.88</c:v>
                </c:pt>
                <c:pt idx="5405" formatCode="General">
                  <c:v>1792.8</c:v>
                </c:pt>
                <c:pt idx="5406" formatCode="General">
                  <c:v>1796.99</c:v>
                </c:pt>
                <c:pt idx="5407" formatCode="General">
                  <c:v>1800.63</c:v>
                </c:pt>
                <c:pt idx="5408" formatCode="General">
                  <c:v>1810.41</c:v>
                </c:pt>
                <c:pt idx="5409" formatCode="General">
                  <c:v>1811.07</c:v>
                </c:pt>
                <c:pt idx="5410" formatCode="General">
                  <c:v>1806.07</c:v>
                </c:pt>
                <c:pt idx="5411" formatCode="General">
                  <c:v>1804.58</c:v>
                </c:pt>
                <c:pt idx="5412" formatCode="General">
                  <c:v>1803.39</c:v>
                </c:pt>
                <c:pt idx="5413" formatCode="General">
                  <c:v>1801.29</c:v>
                </c:pt>
                <c:pt idx="5414" formatCode="General">
                  <c:v>1800.51</c:v>
                </c:pt>
                <c:pt idx="5415" formatCode="General">
                  <c:v>1798.43</c:v>
                </c:pt>
                <c:pt idx="5416" formatCode="General">
                  <c:v>1799.13</c:v>
                </c:pt>
                <c:pt idx="5417" formatCode="General">
                  <c:v>1805.4</c:v>
                </c:pt>
                <c:pt idx="5418" formatCode="General">
                  <c:v>1807.9</c:v>
                </c:pt>
                <c:pt idx="5419" formatCode="General">
                  <c:v>1813.06</c:v>
                </c:pt>
                <c:pt idx="5420" formatCode="General">
                  <c:v>1817.04</c:v>
                </c:pt>
                <c:pt idx="5421" formatCode="General">
                  <c:v>1817.61</c:v>
                </c:pt>
                <c:pt idx="5422" formatCode="General">
                  <c:v>1821.14</c:v>
                </c:pt>
                <c:pt idx="5423" formatCode="General">
                  <c:v>1815.04</c:v>
                </c:pt>
                <c:pt idx="5424" formatCode="General">
                  <c:v>1809.41</c:v>
                </c:pt>
                <c:pt idx="5425" formatCode="General">
                  <c:v>1808.07</c:v>
                </c:pt>
                <c:pt idx="5426" formatCode="General">
                  <c:v>1807.73</c:v>
                </c:pt>
                <c:pt idx="5427" formatCode="General">
                  <c:v>1811.4</c:v>
                </c:pt>
                <c:pt idx="5428" formatCode="General">
                  <c:v>1832.95</c:v>
                </c:pt>
                <c:pt idx="5429" formatCode="General">
                  <c:v>1843.03</c:v>
                </c:pt>
                <c:pt idx="5430" formatCode="General">
                  <c:v>1852.76</c:v>
                </c:pt>
                <c:pt idx="5431" formatCode="General">
                  <c:v>1842.62</c:v>
                </c:pt>
                <c:pt idx="5432" formatCode="General">
                  <c:v>1841.32</c:v>
                </c:pt>
                <c:pt idx="5433" formatCode="General">
                  <c:v>1857.27</c:v>
                </c:pt>
                <c:pt idx="5434" formatCode="General">
                  <c:v>1865.19</c:v>
                </c:pt>
                <c:pt idx="5435" formatCode="General">
                  <c:v>1877.49</c:v>
                </c:pt>
                <c:pt idx="5436" formatCode="General">
                  <c:v>1853.84</c:v>
                </c:pt>
                <c:pt idx="5437" formatCode="General">
                  <c:v>1853.38</c:v>
                </c:pt>
                <c:pt idx="5438" formatCode="General">
                  <c:v>1848.71</c:v>
                </c:pt>
                <c:pt idx="5439" formatCode="General">
                  <c:v>1842.87</c:v>
                </c:pt>
                <c:pt idx="5440" formatCode="General">
                  <c:v>1841.26</c:v>
                </c:pt>
                <c:pt idx="5441" formatCode="General">
                  <c:v>1831.44</c:v>
                </c:pt>
                <c:pt idx="5442" formatCode="General">
                  <c:v>1827.63</c:v>
                </c:pt>
                <c:pt idx="5443" formatCode="General">
                  <c:v>1818.83</c:v>
                </c:pt>
                <c:pt idx="5444" formatCode="General">
                  <c:v>1815.36</c:v>
                </c:pt>
                <c:pt idx="5445" formatCode="General">
                  <c:v>1809.04</c:v>
                </c:pt>
                <c:pt idx="5446" formatCode="General">
                  <c:v>1802.22</c:v>
                </c:pt>
                <c:pt idx="5447" formatCode="General">
                  <c:v>1806.29</c:v>
                </c:pt>
                <c:pt idx="5448" formatCode="General">
                  <c:v>1810.69</c:v>
                </c:pt>
                <c:pt idx="5449" formatCode="General">
                  <c:v>1811.12</c:v>
                </c:pt>
                <c:pt idx="5450" formatCode="General">
                  <c:v>1819.26</c:v>
                </c:pt>
                <c:pt idx="5451" formatCode="General">
                  <c:v>1821.87</c:v>
                </c:pt>
                <c:pt idx="5452" formatCode="General">
                  <c:v>1820.9</c:v>
                </c:pt>
                <c:pt idx="5453" formatCode="General">
                  <c:v>1819.66</c:v>
                </c:pt>
                <c:pt idx="5454" formatCode="General">
                  <c:v>1818.14</c:v>
                </c:pt>
                <c:pt idx="5455" formatCode="General">
                  <c:v>1816.35</c:v>
                </c:pt>
                <c:pt idx="5456" formatCode="General">
                  <c:v>1812.3</c:v>
                </c:pt>
                <c:pt idx="5457" formatCode="General">
                  <c:v>1809.27</c:v>
                </c:pt>
                <c:pt idx="5458" formatCode="General">
                  <c:v>1801.94</c:v>
                </c:pt>
                <c:pt idx="5459" formatCode="General">
                  <c:v>1800.0145650692261</c:v>
                </c:pt>
                <c:pt idx="5460" formatCode="General">
                  <c:v>1796.9402844041504</c:v>
                </c:pt>
                <c:pt idx="5461" formatCode="General">
                  <c:v>1791.43</c:v>
                </c:pt>
                <c:pt idx="5462" formatCode="General">
                  <c:v>1787.24</c:v>
                </c:pt>
                <c:pt idx="5463" formatCode="General">
                  <c:v>1784.6</c:v>
                </c:pt>
                <c:pt idx="5464" formatCode="General">
                  <c:v>1784.02</c:v>
                </c:pt>
                <c:pt idx="5465" formatCode="General">
                  <c:v>1784.13</c:v>
                </c:pt>
                <c:pt idx="5466" formatCode="General">
                  <c:v>1789.67</c:v>
                </c:pt>
                <c:pt idx="5467" formatCode="General">
                  <c:v>1800.55</c:v>
                </c:pt>
                <c:pt idx="5468" formatCode="General">
                  <c:v>1793.94</c:v>
                </c:pt>
                <c:pt idx="5469" formatCode="General">
                  <c:v>1793.82</c:v>
                </c:pt>
                <c:pt idx="5470" formatCode="General">
                  <c:v>1797.16</c:v>
                </c:pt>
                <c:pt idx="5471" formatCode="General">
                  <c:v>1795.9900800162054</c:v>
                </c:pt>
                <c:pt idx="5472" formatCode="General">
                  <c:v>1795.3774521583878</c:v>
                </c:pt>
                <c:pt idx="5473" formatCode="General">
                  <c:v>1800.56</c:v>
                </c:pt>
                <c:pt idx="5474" formatCode="General">
                  <c:v>1798.84</c:v>
                </c:pt>
                <c:pt idx="5475" formatCode="General">
                  <c:v>1791.76</c:v>
                </c:pt>
                <c:pt idx="5476" formatCode="General">
                  <c:v>1790.54</c:v>
                </c:pt>
                <c:pt idx="5477" formatCode="General">
                  <c:v>1784.99</c:v>
                </c:pt>
                <c:pt idx="5478" formatCode="General">
                  <c:v>1786.07</c:v>
                </c:pt>
                <c:pt idx="5479" formatCode="General">
                  <c:v>1785.67</c:v>
                </c:pt>
                <c:pt idx="5480" formatCode="General">
                  <c:v>1784.89</c:v>
                </c:pt>
                <c:pt idx="5481" formatCode="General">
                  <c:v>1778.05</c:v>
                </c:pt>
                <c:pt idx="5482" formatCode="General">
                  <c:v>1776.81</c:v>
                </c:pt>
                <c:pt idx="5483" formatCode="General">
                  <c:v>1768.72</c:v>
                </c:pt>
                <c:pt idx="5484" formatCode="General">
                  <c:v>1767.09</c:v>
                </c:pt>
                <c:pt idx="5485" formatCode="General">
                  <c:v>1765.78</c:v>
                </c:pt>
                <c:pt idx="5486" formatCode="General">
                  <c:v>1763.6</c:v>
                </c:pt>
                <c:pt idx="5487" formatCode="General">
                  <c:v>1765.92</c:v>
                </c:pt>
                <c:pt idx="5488" formatCode="General">
                  <c:v>1767.18</c:v>
                </c:pt>
                <c:pt idx="5489" formatCode="General">
                  <c:v>1773.09</c:v>
                </c:pt>
                <c:pt idx="5490" formatCode="General">
                  <c:v>1781.93</c:v>
                </c:pt>
                <c:pt idx="5491" formatCode="General">
                  <c:v>1784.7</c:v>
                </c:pt>
                <c:pt idx="5492" formatCode="General">
                  <c:v>1785.04</c:v>
                </c:pt>
                <c:pt idx="5493" formatCode="General">
                  <c:v>1786.46</c:v>
                </c:pt>
                <c:pt idx="5494" formatCode="General">
                  <c:v>1786.07</c:v>
                </c:pt>
                <c:pt idx="5495" formatCode="General">
                  <c:v>1778.59</c:v>
                </c:pt>
                <c:pt idx="5496" formatCode="General">
                  <c:v>1778.07</c:v>
                </c:pt>
                <c:pt idx="5497" formatCode="General">
                  <c:v>1769.72</c:v>
                </c:pt>
                <c:pt idx="5498" formatCode="General">
                  <c:v>1764.73</c:v>
                </c:pt>
                <c:pt idx="5499" formatCode="General">
                  <c:v>1763.15</c:v>
                </c:pt>
                <c:pt idx="5500" formatCode="General">
                  <c:v>1776.64</c:v>
                </c:pt>
                <c:pt idx="5501" formatCode="General">
                  <c:v>1785.53</c:v>
                </c:pt>
                <c:pt idx="5502" formatCode="General">
                  <c:v>1780.5</c:v>
                </c:pt>
                <c:pt idx="5503" formatCode="General">
                  <c:v>1777.34</c:v>
                </c:pt>
                <c:pt idx="5504" formatCode="General">
                  <c:v>1767.45</c:v>
                </c:pt>
                <c:pt idx="5505" formatCode="General">
                  <c:v>1759.79</c:v>
                </c:pt>
                <c:pt idx="5506" formatCode="General">
                  <c:v>1755.06</c:v>
                </c:pt>
                <c:pt idx="5507" formatCode="General">
                  <c:v>1748.26</c:v>
                </c:pt>
                <c:pt idx="5508" formatCode="General">
                  <c:v>1747.8</c:v>
                </c:pt>
                <c:pt idx="5509" formatCode="General">
                  <c:v>1743.68</c:v>
                </c:pt>
                <c:pt idx="5510" formatCode="General">
                  <c:v>1749.33</c:v>
                </c:pt>
                <c:pt idx="5511" formatCode="General">
                  <c:v>1744.9</c:v>
                </c:pt>
                <c:pt idx="5512" formatCode="General">
                  <c:v>1746.53</c:v>
                </c:pt>
                <c:pt idx="5513" formatCode="General">
                  <c:v>1751.45</c:v>
                </c:pt>
                <c:pt idx="5514" formatCode="General">
                  <c:v>1755.34</c:v>
                </c:pt>
                <c:pt idx="5515" formatCode="General">
                  <c:v>1756.11</c:v>
                </c:pt>
                <c:pt idx="5516" formatCode="General">
                  <c:v>1757.53</c:v>
                </c:pt>
                <c:pt idx="5517" formatCode="General">
                  <c:v>1756.56</c:v>
                </c:pt>
                <c:pt idx="5518" formatCode="General">
                  <c:v>1757.04</c:v>
                </c:pt>
                <c:pt idx="5519" formatCode="General">
                  <c:v>1752.58</c:v>
                </c:pt>
                <c:pt idx="5520" formatCode="General">
                  <c:v>1755.94</c:v>
                </c:pt>
                <c:pt idx="5521" formatCode="General">
                  <c:v>1754.12</c:v>
                </c:pt>
                <c:pt idx="5522" formatCode="General">
                  <c:v>1749.52</c:v>
                </c:pt>
                <c:pt idx="5523" formatCode="General">
                  <c:v>1749.71</c:v>
                </c:pt>
                <c:pt idx="5524" formatCode="General">
                  <c:v>1745.96</c:v>
                </c:pt>
                <c:pt idx="5525" formatCode="General">
                  <c:v>1745.12</c:v>
                </c:pt>
                <c:pt idx="5526" formatCode="General">
                  <c:v>1746.62</c:v>
                </c:pt>
                <c:pt idx="5527" formatCode="General">
                  <c:v>1747.14</c:v>
                </c:pt>
                <c:pt idx="5528" formatCode="General">
                  <c:v>1753.04</c:v>
                </c:pt>
                <c:pt idx="5529" formatCode="General">
                  <c:v>1757.99</c:v>
                </c:pt>
                <c:pt idx="5530" formatCode="General">
                  <c:v>1756.09</c:v>
                </c:pt>
                <c:pt idx="5531" formatCode="General">
                  <c:v>1753.63</c:v>
                </c:pt>
                <c:pt idx="5532" formatCode="General">
                  <c:v>1751.54</c:v>
                </c:pt>
                <c:pt idx="5533" formatCode="General">
                  <c:v>1752.03</c:v>
                </c:pt>
                <c:pt idx="5534" formatCode="General">
                  <c:v>1752.41</c:v>
                </c:pt>
                <c:pt idx="5535" formatCode="General">
                  <c:v>1752.4</c:v>
                </c:pt>
                <c:pt idx="5536" formatCode="General">
                  <c:v>1751.12</c:v>
                </c:pt>
                <c:pt idx="5537" formatCode="General">
                  <c:v>1755.03</c:v>
                </c:pt>
                <c:pt idx="5538" formatCode="General">
                  <c:v>1761.47</c:v>
                </c:pt>
                <c:pt idx="5539" formatCode="General">
                  <c:v>1759.11</c:v>
                </c:pt>
                <c:pt idx="5540" formatCode="General">
                  <c:v>1757.05</c:v>
                </c:pt>
                <c:pt idx="5541" formatCode="General">
                  <c:v>1747.53</c:v>
                </c:pt>
                <c:pt idx="5542" formatCode="General">
                  <c:v>1747.58</c:v>
                </c:pt>
                <c:pt idx="5543" formatCode="General">
                  <c:v>1753.79</c:v>
                </c:pt>
                <c:pt idx="5544" formatCode="General">
                  <c:v>1751.33</c:v>
                </c:pt>
                <c:pt idx="5545" formatCode="General">
                  <c:v>1742.09</c:v>
                </c:pt>
                <c:pt idx="5546" formatCode="General">
                  <c:v>1740.45</c:v>
                </c:pt>
                <c:pt idx="5547" formatCode="General">
                  <c:v>1742.94</c:v>
                </c:pt>
                <c:pt idx="5548" formatCode="General">
                  <c:v>1745.33</c:v>
                </c:pt>
                <c:pt idx="5549" formatCode="General">
                  <c:v>1750</c:v>
                </c:pt>
                <c:pt idx="5550" formatCode="General">
                  <c:v>1756.08</c:v>
                </c:pt>
                <c:pt idx="5551" formatCode="General">
                  <c:v>1759.88</c:v>
                </c:pt>
                <c:pt idx="5552" formatCode="General">
                  <c:v>1777.5</c:v>
                </c:pt>
                <c:pt idx="5553" formatCode="General">
                  <c:v>1779.81</c:v>
                </c:pt>
                <c:pt idx="5554" formatCode="General">
                  <c:v>1787.01</c:v>
                </c:pt>
                <c:pt idx="5555" formatCode="General">
                  <c:v>1795.43</c:v>
                </c:pt>
                <c:pt idx="5556" formatCode="General">
                  <c:v>1805.89</c:v>
                </c:pt>
                <c:pt idx="5557" formatCode="General">
                  <c:v>1818.19</c:v>
                </c:pt>
                <c:pt idx="5558" formatCode="General">
                  <c:v>1845.63</c:v>
                </c:pt>
                <c:pt idx="5559" formatCode="General">
                  <c:v>1846.12</c:v>
                </c:pt>
                <c:pt idx="5560" formatCode="General">
                  <c:v>1846.08</c:v>
                </c:pt>
                <c:pt idx="5561" formatCode="General">
                  <c:v>1830.23</c:v>
                </c:pt>
                <c:pt idx="5562" formatCode="General">
                  <c:v>1826.2</c:v>
                </c:pt>
                <c:pt idx="5563" formatCode="General">
                  <c:v>1826.8</c:v>
                </c:pt>
                <c:pt idx="5564" formatCode="General">
                  <c:v>1830.35</c:v>
                </c:pt>
                <c:pt idx="5565" formatCode="General">
                  <c:v>1817</c:v>
                </c:pt>
                <c:pt idx="5566" formatCode="General">
                  <c:v>1818.54</c:v>
                </c:pt>
                <c:pt idx="5567" formatCode="General">
                  <c:v>1812.55</c:v>
                </c:pt>
                <c:pt idx="5568" formatCode="General">
                  <c:v>1810.22</c:v>
                </c:pt>
                <c:pt idx="5569" formatCode="General">
                  <c:v>1814.6</c:v>
                </c:pt>
                <c:pt idx="5570" formatCode="General">
                  <c:v>1813.24</c:v>
                </c:pt>
                <c:pt idx="5571" formatCode="General">
                  <c:v>1811.94</c:v>
                </c:pt>
                <c:pt idx="5572" formatCode="General">
                  <c:v>1816.09</c:v>
                </c:pt>
                <c:pt idx="5573" formatCode="General">
                  <c:v>1818.23</c:v>
                </c:pt>
                <c:pt idx="5574" formatCode="General">
                  <c:v>1814.24</c:v>
                </c:pt>
                <c:pt idx="5575" formatCode="General">
                  <c:v>1814.56</c:v>
                </c:pt>
                <c:pt idx="5576" formatCode="General">
                  <c:v>1813.83</c:v>
                </c:pt>
                <c:pt idx="5577" formatCode="General">
                  <c:v>1816.76</c:v>
                </c:pt>
                <c:pt idx="5578" formatCode="General">
                  <c:v>1819.53</c:v>
                </c:pt>
                <c:pt idx="5579" formatCode="General">
                  <c:v>1816.25</c:v>
                </c:pt>
                <c:pt idx="5580" formatCode="General">
                  <c:v>1814.56</c:v>
                </c:pt>
                <c:pt idx="5581" formatCode="General">
                  <c:v>1812.7</c:v>
                </c:pt>
                <c:pt idx="5582" formatCode="General">
                  <c:v>1810.68</c:v>
                </c:pt>
                <c:pt idx="5583" formatCode="General">
                  <c:v>1805.1</c:v>
                </c:pt>
                <c:pt idx="5584" formatCode="General">
                  <c:v>1804.07</c:v>
                </c:pt>
                <c:pt idx="5585" formatCode="General">
                  <c:v>1797.03</c:v>
                </c:pt>
                <c:pt idx="5586" formatCode="General">
                  <c:v>1793.18</c:v>
                </c:pt>
                <c:pt idx="5587" formatCode="General">
                  <c:v>1795.6</c:v>
                </c:pt>
                <c:pt idx="5588" formatCode="General">
                  <c:v>1794.17</c:v>
                </c:pt>
                <c:pt idx="5589" formatCode="General">
                  <c:v>1797.49</c:v>
                </c:pt>
                <c:pt idx="5590" formatCode="General">
                  <c:v>1801.75</c:v>
                </c:pt>
                <c:pt idx="5591" formatCode="General">
                  <c:v>1803.87</c:v>
                </c:pt>
                <c:pt idx="5592" formatCode="General">
                  <c:v>1809.13</c:v>
                </c:pt>
                <c:pt idx="5593" formatCode="General">
                  <c:v>1810.36</c:v>
                </c:pt>
                <c:pt idx="5594" formatCode="General">
                  <c:v>1815.5</c:v>
                </c:pt>
                <c:pt idx="5595" formatCode="General">
                  <c:v>1818.67</c:v>
                </c:pt>
                <c:pt idx="5596" formatCode="General">
                  <c:v>1823.75</c:v>
                </c:pt>
                <c:pt idx="5597" formatCode="General">
                  <c:v>1829.66</c:v>
                </c:pt>
                <c:pt idx="5598" formatCode="General">
                  <c:v>1832.49</c:v>
                </c:pt>
                <c:pt idx="5599" formatCode="General">
                  <c:v>1837.28</c:v>
                </c:pt>
                <c:pt idx="5600" formatCode="General">
                  <c:v>1837.23</c:v>
                </c:pt>
                <c:pt idx="5601" formatCode="General">
                  <c:v>1838.16</c:v>
                </c:pt>
                <c:pt idx="5602" formatCode="General">
                  <c:v>1837.69</c:v>
                </c:pt>
                <c:pt idx="5603" formatCode="General">
                  <c:v>1837.52</c:v>
                </c:pt>
                <c:pt idx="5604" formatCode="General">
                  <c:v>1841.02</c:v>
                </c:pt>
                <c:pt idx="5605" formatCode="General">
                  <c:v>1836.75</c:v>
                </c:pt>
                <c:pt idx="5606" formatCode="General">
                  <c:v>1829.02</c:v>
                </c:pt>
                <c:pt idx="5607" formatCode="General">
                  <c:v>1825.85</c:v>
                </c:pt>
                <c:pt idx="5608" formatCode="General">
                  <c:v>1825.45</c:v>
                </c:pt>
                <c:pt idx="5609" formatCode="General">
                  <c:v>1822.19</c:v>
                </c:pt>
                <c:pt idx="5610" formatCode="General">
                  <c:v>1823.32</c:v>
                </c:pt>
                <c:pt idx="5611" formatCode="General">
                  <c:v>1819.12</c:v>
                </c:pt>
                <c:pt idx="5612" formatCode="General">
                  <c:v>1820.89</c:v>
                </c:pt>
                <c:pt idx="5613" formatCode="General">
                  <c:v>1821.07</c:v>
                </c:pt>
                <c:pt idx="5614" formatCode="General">
                  <c:v>1817.18</c:v>
                </c:pt>
                <c:pt idx="5615" formatCode="General">
                  <c:v>1818.21</c:v>
                </c:pt>
                <c:pt idx="5616" formatCode="General">
                  <c:v>1817.483386465721</c:v>
                </c:pt>
                <c:pt idx="5617" formatCode="General">
                  <c:v>1815.1</c:v>
                </c:pt>
                <c:pt idx="5618" formatCode="General">
                  <c:v>1802.35</c:v>
                </c:pt>
                <c:pt idx="5619" formatCode="General">
                  <c:v>1801.77</c:v>
                </c:pt>
                <c:pt idx="5620" formatCode="General">
                  <c:v>1798.85</c:v>
                </c:pt>
                <c:pt idx="5621" formatCode="General">
                  <c:v>1803.98</c:v>
                </c:pt>
                <c:pt idx="5622" formatCode="General">
                  <c:v>1802.1</c:v>
                </c:pt>
                <c:pt idx="5623" formatCode="General">
                  <c:v>1809.34</c:v>
                </c:pt>
                <c:pt idx="5624" formatCode="General">
                  <c:v>1803.53</c:v>
                </c:pt>
                <c:pt idx="5625" formatCode="General">
                  <c:v>1806.43</c:v>
                </c:pt>
                <c:pt idx="5626" formatCode="General">
                  <c:v>1797.88</c:v>
                </c:pt>
                <c:pt idx="5627" formatCode="General">
                  <c:v>1802.6</c:v>
                </c:pt>
                <c:pt idx="5628" formatCode="General">
                  <c:v>1811.5470307163587</c:v>
                </c:pt>
                <c:pt idx="5629" formatCode="General">
                  <c:v>1814.65</c:v>
                </c:pt>
                <c:pt idx="5630" formatCode="General">
                  <c:v>1818.17</c:v>
                </c:pt>
                <c:pt idx="5631" formatCode="General">
                  <c:v>1820.76</c:v>
                </c:pt>
                <c:pt idx="5632" formatCode="General">
                  <c:v>1814.26</c:v>
                </c:pt>
                <c:pt idx="5633" formatCode="General">
                  <c:v>1808.67</c:v>
                </c:pt>
                <c:pt idx="5634" formatCode="General">
                  <c:v>1809.85</c:v>
                </c:pt>
                <c:pt idx="5635" formatCode="General">
                  <c:v>1807.33</c:v>
                </c:pt>
                <c:pt idx="5636" formatCode="General">
                  <c:v>1804.73</c:v>
                </c:pt>
                <c:pt idx="5637" formatCode="General">
                  <c:v>1804.44</c:v>
                </c:pt>
                <c:pt idx="5638" formatCode="General">
                  <c:v>1800.74</c:v>
                </c:pt>
                <c:pt idx="5639" formatCode="General">
                  <c:v>1802.64</c:v>
                </c:pt>
                <c:pt idx="5640" formatCode="General">
                  <c:v>1803.01</c:v>
                </c:pt>
                <c:pt idx="5641" formatCode="General">
                  <c:v>1805.25</c:v>
                </c:pt>
                <c:pt idx="5642" formatCode="General">
                  <c:v>1806.24</c:v>
                </c:pt>
                <c:pt idx="5643" formatCode="General">
                  <c:v>1806.81</c:v>
                </c:pt>
                <c:pt idx="5644" formatCode="General">
                  <c:v>1806.33</c:v>
                </c:pt>
                <c:pt idx="5645" formatCode="General">
                  <c:v>1806.28</c:v>
                </c:pt>
                <c:pt idx="5646" formatCode="General">
                  <c:v>1806.55</c:v>
                </c:pt>
                <c:pt idx="5647" formatCode="General">
                  <c:v>1810.49</c:v>
                </c:pt>
                <c:pt idx="5648" formatCode="General">
                  <c:v>1810.58</c:v>
                </c:pt>
                <c:pt idx="5649" formatCode="General">
                  <c:v>1811.94</c:v>
                </c:pt>
                <c:pt idx="5650" formatCode="General">
                  <c:v>1815.92</c:v>
                </c:pt>
                <c:pt idx="5651" formatCode="General">
                  <c:v>1812.78</c:v>
                </c:pt>
                <c:pt idx="5652" formatCode="General">
                  <c:v>1815.74</c:v>
                </c:pt>
                <c:pt idx="5653" formatCode="General">
                  <c:v>1819.06</c:v>
                </c:pt>
                <c:pt idx="5654" formatCode="General">
                  <c:v>1817.9</c:v>
                </c:pt>
                <c:pt idx="5655" formatCode="General">
                  <c:v>1818.36</c:v>
                </c:pt>
                <c:pt idx="5656" formatCode="General">
                  <c:v>1816.63</c:v>
                </c:pt>
                <c:pt idx="5657" formatCode="General">
                  <c:v>1814.95</c:v>
                </c:pt>
                <c:pt idx="5658" formatCode="General">
                  <c:v>1811.44</c:v>
                </c:pt>
                <c:pt idx="5659" formatCode="General">
                  <c:v>1811.31</c:v>
                </c:pt>
                <c:pt idx="5660" formatCode="General">
                  <c:v>1812.52</c:v>
                </c:pt>
                <c:pt idx="5661" formatCode="General">
                  <c:v>1808.37</c:v>
                </c:pt>
                <c:pt idx="5662" formatCode="General">
                  <c:v>1808.36</c:v>
                </c:pt>
                <c:pt idx="5663" formatCode="General">
                  <c:v>1807.31</c:v>
                </c:pt>
                <c:pt idx="5664" formatCode="General">
                  <c:v>1805.07</c:v>
                </c:pt>
                <c:pt idx="5665" formatCode="General">
                  <c:v>1803.1684934237705</c:v>
                </c:pt>
                <c:pt idx="5666" formatCode="General">
                  <c:v>1803.0894305587512</c:v>
                </c:pt>
                <c:pt idx="5667" formatCode="General">
                  <c:v>1806.3208842774682</c:v>
                </c:pt>
                <c:pt idx="5668" formatCode="General">
                  <c:v>1810.94</c:v>
                </c:pt>
                <c:pt idx="5669" formatCode="General">
                  <c:v>1809.5</c:v>
                </c:pt>
                <c:pt idx="5670" formatCode="General">
                  <c:v>1819.68</c:v>
                </c:pt>
                <c:pt idx="5671" formatCode="General">
                  <c:v>1822.72</c:v>
                </c:pt>
                <c:pt idx="5672" formatCode="General">
                  <c:v>1837.2</c:v>
                </c:pt>
                <c:pt idx="5673" formatCode="General">
                  <c:v>1838.8</c:v>
                </c:pt>
                <c:pt idx="5674" formatCode="General">
                  <c:v>1842.86</c:v>
                </c:pt>
                <c:pt idx="5675" formatCode="General">
                  <c:v>1843.54</c:v>
                </c:pt>
                <c:pt idx="5676" formatCode="General">
                  <c:v>1842.65</c:v>
                </c:pt>
                <c:pt idx="5677" formatCode="General">
                  <c:v>1848.45</c:v>
                </c:pt>
                <c:pt idx="5678" formatCode="General">
                  <c:v>1856.8</c:v>
                </c:pt>
                <c:pt idx="5679" formatCode="General">
                  <c:v>1860.78</c:v>
                </c:pt>
                <c:pt idx="5680" formatCode="General">
                  <c:v>1877.76</c:v>
                </c:pt>
                <c:pt idx="5681" formatCode="General">
                  <c:v>1879.62</c:v>
                </c:pt>
                <c:pt idx="5682" formatCode="General">
                  <c:v>1880.9</c:v>
                </c:pt>
                <c:pt idx="5683" formatCode="General">
                  <c:v>1885.27</c:v>
                </c:pt>
                <c:pt idx="5684" formatCode="General">
                  <c:v>1888.5</c:v>
                </c:pt>
                <c:pt idx="5685" formatCode="General">
                  <c:v>1892.28</c:v>
                </c:pt>
                <c:pt idx="5686" formatCode="General">
                  <c:v>1897.58</c:v>
                </c:pt>
                <c:pt idx="5687" formatCode="General">
                  <c:v>1893.52</c:v>
                </c:pt>
                <c:pt idx="5688" formatCode="General">
                  <c:v>1894.01</c:v>
                </c:pt>
                <c:pt idx="5689" formatCode="General">
                  <c:v>1894.19</c:v>
                </c:pt>
                <c:pt idx="5690" formatCode="General">
                  <c:v>1910.52</c:v>
                </c:pt>
                <c:pt idx="5691" formatCode="General">
                  <c:v>1924.67</c:v>
                </c:pt>
                <c:pt idx="5692" formatCode="General">
                  <c:v>1923.72</c:v>
                </c:pt>
                <c:pt idx="5693" formatCode="General">
                  <c:v>1926.39</c:v>
                </c:pt>
                <c:pt idx="5694" formatCode="General">
                  <c:v>1923.24</c:v>
                </c:pt>
                <c:pt idx="5695" formatCode="General">
                  <c:v>1925.18</c:v>
                </c:pt>
                <c:pt idx="5696" formatCode="General">
                  <c:v>1925.26</c:v>
                </c:pt>
                <c:pt idx="5697" formatCode="General">
                  <c:v>1924.61</c:v>
                </c:pt>
                <c:pt idx="5698" formatCode="General">
                  <c:v>1924.53</c:v>
                </c:pt>
                <c:pt idx="5699" formatCode="General">
                  <c:v>1922.77</c:v>
                </c:pt>
                <c:pt idx="5700" formatCode="General">
                  <c:v>1922.16</c:v>
                </c:pt>
                <c:pt idx="5701" formatCode="General">
                  <c:v>1921.19</c:v>
                </c:pt>
                <c:pt idx="5702" formatCode="General">
                  <c:v>1917.37</c:v>
                </c:pt>
                <c:pt idx="5703" formatCode="General">
                  <c:v>1918.24</c:v>
                </c:pt>
                <c:pt idx="5704" formatCode="General">
                  <c:v>1918.38</c:v>
                </c:pt>
                <c:pt idx="5705" formatCode="General">
                  <c:v>1916.38</c:v>
                </c:pt>
                <c:pt idx="5706" formatCode="General">
                  <c:v>1918.37</c:v>
                </c:pt>
                <c:pt idx="5707" formatCode="General">
                  <c:v>1917.76</c:v>
                </c:pt>
                <c:pt idx="5708" formatCode="General">
                  <c:v>1917.88</c:v>
                </c:pt>
                <c:pt idx="5709" formatCode="General">
                  <c:v>1922.29</c:v>
                </c:pt>
                <c:pt idx="5710" formatCode="General">
                  <c:v>1918.08</c:v>
                </c:pt>
                <c:pt idx="5711" formatCode="General">
                  <c:v>1916.09</c:v>
                </c:pt>
                <c:pt idx="5712" formatCode="General">
                  <c:v>1920.26</c:v>
                </c:pt>
                <c:pt idx="5713" formatCode="General">
                  <c:v>1920.44</c:v>
                </c:pt>
                <c:pt idx="5714" formatCode="General">
                  <c:v>1922.82</c:v>
                </c:pt>
                <c:pt idx="5715" formatCode="General">
                  <c:v>1922.67</c:v>
                </c:pt>
                <c:pt idx="5716" formatCode="General">
                  <c:v>1921.75</c:v>
                </c:pt>
                <c:pt idx="5717" formatCode="General">
                  <c:v>1923.47</c:v>
                </c:pt>
                <c:pt idx="5718" formatCode="General">
                  <c:v>1923.73</c:v>
                </c:pt>
                <c:pt idx="5719" formatCode="General">
                  <c:v>1928.35</c:v>
                </c:pt>
                <c:pt idx="5720" formatCode="General">
                  <c:v>1930.27</c:v>
                </c:pt>
                <c:pt idx="5721" formatCode="General">
                  <c:v>1933.37</c:v>
                </c:pt>
                <c:pt idx="5722" formatCode="General">
                  <c:v>1935.97</c:v>
                </c:pt>
                <c:pt idx="5723" formatCode="General">
                  <c:v>1941.76</c:v>
                </c:pt>
                <c:pt idx="5724" formatCode="General">
                  <c:v>1944.03</c:v>
                </c:pt>
                <c:pt idx="5725" formatCode="General">
                  <c:v>1946.91</c:v>
                </c:pt>
                <c:pt idx="5726" formatCode="General">
                  <c:v>1953.75</c:v>
                </c:pt>
                <c:pt idx="5727" formatCode="General">
                  <c:v>1960.32</c:v>
                </c:pt>
                <c:pt idx="5728" formatCode="General">
                  <c:v>1961.72</c:v>
                </c:pt>
                <c:pt idx="5729" formatCode="General">
                  <c:v>1976.66</c:v>
                </c:pt>
                <c:pt idx="5730" formatCode="General">
                  <c:v>1985.2</c:v>
                </c:pt>
                <c:pt idx="5731" formatCode="General">
                  <c:v>1985.6</c:v>
                </c:pt>
                <c:pt idx="5732" formatCode="General">
                  <c:v>1986.07</c:v>
                </c:pt>
                <c:pt idx="5733" formatCode="General">
                  <c:v>1983.85</c:v>
                </c:pt>
                <c:pt idx="5734" formatCode="General">
                  <c:v>1985.05</c:v>
                </c:pt>
                <c:pt idx="5735" formatCode="General">
                  <c:v>2004.41</c:v>
                </c:pt>
                <c:pt idx="5736" formatCode="General">
                  <c:v>2004.47</c:v>
                </c:pt>
                <c:pt idx="5737" formatCode="General">
                  <c:v>2006.25</c:v>
                </c:pt>
                <c:pt idx="5738" formatCode="General">
                  <c:v>2008.52</c:v>
                </c:pt>
                <c:pt idx="5739" formatCode="General">
                  <c:v>2013.51</c:v>
                </c:pt>
                <c:pt idx="5740" formatCode="General">
                  <c:v>2016</c:v>
                </c:pt>
                <c:pt idx="5741" formatCode="General">
                  <c:v>2016.94</c:v>
                </c:pt>
                <c:pt idx="5742" formatCode="General">
                  <c:v>2022.61</c:v>
                </c:pt>
                <c:pt idx="5743" formatCode="General">
                  <c:v>2021.53</c:v>
                </c:pt>
                <c:pt idx="5744" formatCode="General">
                  <c:v>2024.52</c:v>
                </c:pt>
                <c:pt idx="5745" formatCode="General">
                  <c:v>2027.16</c:v>
                </c:pt>
                <c:pt idx="5746" formatCode="General">
                  <c:v>2025.56</c:v>
                </c:pt>
                <c:pt idx="5747" formatCode="General">
                  <c:v>2031.11</c:v>
                </c:pt>
                <c:pt idx="5748" formatCode="General">
                  <c:v>2037.24</c:v>
                </c:pt>
                <c:pt idx="5749" formatCode="General">
                  <c:v>2047.71</c:v>
                </c:pt>
                <c:pt idx="5750" formatCode="General">
                  <c:v>2058.16</c:v>
                </c:pt>
                <c:pt idx="5751" formatCode="General">
                  <c:v>2046.07</c:v>
                </c:pt>
                <c:pt idx="5752" formatCode="General">
                  <c:v>2040.98</c:v>
                </c:pt>
                <c:pt idx="5753" formatCode="General">
                  <c:v>2046.7</c:v>
                </c:pt>
                <c:pt idx="5754" formatCode="General">
                  <c:v>2048.34</c:v>
                </c:pt>
                <c:pt idx="5755" formatCode="General">
                  <c:v>2070.94</c:v>
                </c:pt>
                <c:pt idx="5756" formatCode="General">
                  <c:v>2072.2800000000002</c:v>
                </c:pt>
                <c:pt idx="5757" formatCode="General">
                  <c:v>2070.36</c:v>
                </c:pt>
                <c:pt idx="5758" formatCode="General">
                  <c:v>2062.56</c:v>
                </c:pt>
                <c:pt idx="5759" formatCode="General">
                  <c:v>2067.71</c:v>
                </c:pt>
                <c:pt idx="5760" formatCode="General">
                  <c:v>2064.75</c:v>
                </c:pt>
                <c:pt idx="5761" formatCode="General">
                  <c:v>2061.6799999999998</c:v>
                </c:pt>
                <c:pt idx="5762" formatCode="General">
                  <c:v>2072.17</c:v>
                </c:pt>
                <c:pt idx="5763" formatCode="General">
                  <c:v>2075.12</c:v>
                </c:pt>
                <c:pt idx="5764" formatCode="General">
                  <c:v>2076</c:v>
                </c:pt>
                <c:pt idx="5765" formatCode="General">
                  <c:v>2076.4299999999998</c:v>
                </c:pt>
                <c:pt idx="5766" formatCode="General">
                  <c:v>2079.67</c:v>
                </c:pt>
                <c:pt idx="5767" formatCode="General">
                  <c:v>2087.71</c:v>
                </c:pt>
                <c:pt idx="5768" formatCode="General">
                  <c:v>2087.48</c:v>
                </c:pt>
                <c:pt idx="5769" formatCode="General">
                  <c:v>2087.09</c:v>
                </c:pt>
                <c:pt idx="5770" formatCode="General">
                  <c:v>2086.98</c:v>
                </c:pt>
                <c:pt idx="5771" formatCode="General">
                  <c:v>2075.5700000000002</c:v>
                </c:pt>
                <c:pt idx="5772" formatCode="General">
                  <c:v>2074.9699999999998</c:v>
                </c:pt>
                <c:pt idx="5773" formatCode="General">
                  <c:v>2076.14</c:v>
                </c:pt>
                <c:pt idx="5774" formatCode="General">
                  <c:v>2081.75</c:v>
                </c:pt>
                <c:pt idx="5775" formatCode="General">
                  <c:v>2080.6799999999998</c:v>
                </c:pt>
                <c:pt idx="5776" formatCode="General">
                  <c:v>2085.7199999999998</c:v>
                </c:pt>
                <c:pt idx="5777" formatCode="General">
                  <c:v>2092.04</c:v>
                </c:pt>
                <c:pt idx="5778" formatCode="General">
                  <c:v>2098.1999999999998</c:v>
                </c:pt>
                <c:pt idx="5779" formatCode="General">
                  <c:v>2107.37</c:v>
                </c:pt>
                <c:pt idx="5780" formatCode="General">
                  <c:v>2111.36</c:v>
                </c:pt>
                <c:pt idx="5781" formatCode="General">
                  <c:v>2115.42</c:v>
                </c:pt>
                <c:pt idx="5782" formatCode="General">
                  <c:v>2129.19</c:v>
                </c:pt>
                <c:pt idx="5783" formatCode="General">
                  <c:v>2130.7199999999998</c:v>
                </c:pt>
                <c:pt idx="5784" formatCode="General">
                  <c:v>2122.91</c:v>
                </c:pt>
                <c:pt idx="5785" formatCode="General">
                  <c:v>2129.9899999999998</c:v>
                </c:pt>
                <c:pt idx="5786" formatCode="General">
                  <c:v>2130.54</c:v>
                </c:pt>
                <c:pt idx="5787" formatCode="General">
                  <c:v>2131.2199999999998</c:v>
                </c:pt>
                <c:pt idx="5788" formatCode="General">
                  <c:v>2128.2399999999998</c:v>
                </c:pt>
                <c:pt idx="5789" formatCode="General">
                  <c:v>2135.16</c:v>
                </c:pt>
                <c:pt idx="5790" formatCode="General">
                  <c:v>2132.84</c:v>
                </c:pt>
                <c:pt idx="5791" formatCode="General">
                  <c:v>2140.98</c:v>
                </c:pt>
                <c:pt idx="5792" formatCode="General">
                  <c:v>2151.94</c:v>
                </c:pt>
                <c:pt idx="5793" formatCode="General">
                  <c:v>2158.7399999999998</c:v>
                </c:pt>
                <c:pt idx="5794" formatCode="General">
                  <c:v>2158.61</c:v>
                </c:pt>
                <c:pt idx="5795" formatCode="General">
                  <c:v>2163.37</c:v>
                </c:pt>
                <c:pt idx="5796" formatCode="General">
                  <c:v>2168.31</c:v>
                </c:pt>
                <c:pt idx="5797" formatCode="General">
                  <c:v>2175.71</c:v>
                </c:pt>
                <c:pt idx="5798" formatCode="General">
                  <c:v>2174.6</c:v>
                </c:pt>
                <c:pt idx="5799" formatCode="General">
                  <c:v>2168.12</c:v>
                </c:pt>
                <c:pt idx="5800" formatCode="General">
                  <c:v>2172.2800000000002</c:v>
                </c:pt>
                <c:pt idx="5801" formatCode="General">
                  <c:v>2185.64</c:v>
                </c:pt>
                <c:pt idx="5802" formatCode="General">
                  <c:v>2187.2800000000002</c:v>
                </c:pt>
                <c:pt idx="5803" formatCode="General">
                  <c:v>2206.5300000000002</c:v>
                </c:pt>
                <c:pt idx="5804" formatCode="General">
                  <c:v>2210.7600000000002</c:v>
                </c:pt>
                <c:pt idx="5805" formatCode="General">
                  <c:v>2185.27</c:v>
                </c:pt>
                <c:pt idx="5806" formatCode="General">
                  <c:v>2181.71</c:v>
                </c:pt>
                <c:pt idx="5807" formatCode="General">
                  <c:v>2176.4499999999998</c:v>
                </c:pt>
                <c:pt idx="5808" formatCode="General">
                  <c:v>2176.48</c:v>
                </c:pt>
                <c:pt idx="5809" formatCode="General">
                  <c:v>2179</c:v>
                </c:pt>
                <c:pt idx="5810" formatCode="General">
                  <c:v>2186.89666015076</c:v>
                </c:pt>
                <c:pt idx="5811" formatCode="General">
                  <c:v>2183.5510204839179</c:v>
                </c:pt>
                <c:pt idx="5812" formatCode="General">
                  <c:v>2186.621646297483</c:v>
                </c:pt>
                <c:pt idx="5813" formatCode="General">
                  <c:v>2182.4252442336096</c:v>
                </c:pt>
                <c:pt idx="5814" formatCode="General">
                  <c:v>2185.9899999999998</c:v>
                </c:pt>
                <c:pt idx="5815" formatCode="General">
                  <c:v>2187.08</c:v>
                </c:pt>
                <c:pt idx="5816" formatCode="General">
                  <c:v>2184.6799999999998</c:v>
                </c:pt>
                <c:pt idx="5817" formatCode="General">
                  <c:v>2190.31</c:v>
                </c:pt>
                <c:pt idx="5818" formatCode="General">
                  <c:v>2196.06</c:v>
                </c:pt>
                <c:pt idx="5819" formatCode="General">
                  <c:v>2185.98</c:v>
                </c:pt>
                <c:pt idx="5820" formatCode="General">
                  <c:v>2186.23</c:v>
                </c:pt>
                <c:pt idx="5821" formatCode="General">
                  <c:v>2187.98</c:v>
                </c:pt>
                <c:pt idx="5822" formatCode="General">
                  <c:v>2193.91</c:v>
                </c:pt>
                <c:pt idx="5823" formatCode="General">
                  <c:v>2196.61</c:v>
                </c:pt>
                <c:pt idx="5824" formatCode="General">
                  <c:v>2195.94</c:v>
                </c:pt>
                <c:pt idx="5825" formatCode="General">
                  <c:v>2197.34</c:v>
                </c:pt>
                <c:pt idx="5826" formatCode="General">
                  <c:v>2195.8200000000002</c:v>
                </c:pt>
                <c:pt idx="5827" formatCode="General">
                  <c:v>2195.83</c:v>
                </c:pt>
                <c:pt idx="5828" formatCode="General">
                  <c:v>2193.0100000000002</c:v>
                </c:pt>
                <c:pt idx="5829" formatCode="General">
                  <c:v>2189.2199999999998</c:v>
                </c:pt>
                <c:pt idx="5830" formatCode="General">
                  <c:v>2179.63</c:v>
                </c:pt>
                <c:pt idx="5831" formatCode="General">
                  <c:v>2177.65</c:v>
                </c:pt>
                <c:pt idx="5832" formatCode="General">
                  <c:v>2167.04</c:v>
                </c:pt>
                <c:pt idx="5833" formatCode="General">
                  <c:v>2165.59</c:v>
                </c:pt>
                <c:pt idx="5834" formatCode="General">
                  <c:v>2165.9499999999998</c:v>
                </c:pt>
                <c:pt idx="5835" formatCode="General">
                  <c:v>2180.67</c:v>
                </c:pt>
                <c:pt idx="5836" formatCode="General">
                  <c:v>2178.5</c:v>
                </c:pt>
                <c:pt idx="5837" formatCode="General">
                  <c:v>2179.58</c:v>
                </c:pt>
                <c:pt idx="5838" formatCode="General">
                  <c:v>2188.0700000000002</c:v>
                </c:pt>
                <c:pt idx="5839" formatCode="General">
                  <c:v>2186.67</c:v>
                </c:pt>
                <c:pt idx="5840" formatCode="General">
                  <c:v>2185.9499999999998</c:v>
                </c:pt>
                <c:pt idx="5841" formatCode="General">
                  <c:v>2181.91</c:v>
                </c:pt>
                <c:pt idx="5842" formatCode="General">
                  <c:v>2185.44</c:v>
                </c:pt>
                <c:pt idx="5843" formatCode="General">
                  <c:v>2187.3000000000002</c:v>
                </c:pt>
                <c:pt idx="5844" formatCode="General">
                  <c:v>2193.16</c:v>
                </c:pt>
                <c:pt idx="5845" formatCode="General">
                  <c:v>2203.13</c:v>
                </c:pt>
                <c:pt idx="5846" formatCode="General">
                  <c:v>2223.54</c:v>
                </c:pt>
                <c:pt idx="5847" formatCode="General">
                  <c:v>2227.11</c:v>
                </c:pt>
                <c:pt idx="5848" formatCode="General">
                  <c:v>2229.9899999999998</c:v>
                </c:pt>
                <c:pt idx="5849" formatCode="General">
                  <c:v>2229.79</c:v>
                </c:pt>
                <c:pt idx="5850" formatCode="General">
                  <c:v>2221.5300000000002</c:v>
                </c:pt>
                <c:pt idx="5851" formatCode="General">
                  <c:v>2223.13</c:v>
                </c:pt>
                <c:pt idx="5852" formatCode="General">
                  <c:v>2222.08</c:v>
                </c:pt>
                <c:pt idx="5853" formatCode="General">
                  <c:v>2221.6</c:v>
                </c:pt>
                <c:pt idx="5854" formatCode="General">
                  <c:v>2225.0700000000002</c:v>
                </c:pt>
                <c:pt idx="5855" formatCode="General">
                  <c:v>2219.06</c:v>
                </c:pt>
                <c:pt idx="5856" formatCode="General">
                  <c:v>2212.8000000000002</c:v>
                </c:pt>
                <c:pt idx="5857" formatCode="General">
                  <c:v>2217.1799999999998</c:v>
                </c:pt>
                <c:pt idx="5858" formatCode="General">
                  <c:v>2220.9699999999998</c:v>
                </c:pt>
                <c:pt idx="5859" formatCode="General">
                  <c:v>2218.6999999999998</c:v>
                </c:pt>
                <c:pt idx="5860" formatCode="General">
                  <c:v>2211.73</c:v>
                </c:pt>
                <c:pt idx="5861" formatCode="General">
                  <c:v>2210.44</c:v>
                </c:pt>
                <c:pt idx="5862" formatCode="General">
                  <c:v>2206.31</c:v>
                </c:pt>
                <c:pt idx="5863" formatCode="General">
                  <c:v>2206.2199999999998</c:v>
                </c:pt>
                <c:pt idx="5864" formatCode="General">
                  <c:v>2204.04</c:v>
                </c:pt>
                <c:pt idx="5865" formatCode="General">
                  <c:v>2201</c:v>
                </c:pt>
                <c:pt idx="5866" formatCode="General">
                  <c:v>2198.37</c:v>
                </c:pt>
                <c:pt idx="5867" formatCode="General">
                  <c:v>2196.83</c:v>
                </c:pt>
                <c:pt idx="5868" formatCode="General">
                  <c:v>2202.6999999999998</c:v>
                </c:pt>
                <c:pt idx="5869" formatCode="General">
                  <c:v>2198.6799999999998</c:v>
                </c:pt>
                <c:pt idx="5870" formatCode="General">
                  <c:v>2197.96</c:v>
                </c:pt>
                <c:pt idx="5871" formatCode="General">
                  <c:v>2197.79</c:v>
                </c:pt>
                <c:pt idx="5872" formatCode="General">
                  <c:v>2197.09</c:v>
                </c:pt>
                <c:pt idx="5873" formatCode="General">
                  <c:v>2197.9699999999998</c:v>
                </c:pt>
                <c:pt idx="5874" formatCode="General">
                  <c:v>2201.9699999999998</c:v>
                </c:pt>
                <c:pt idx="5875" formatCode="General">
                  <c:v>2205.67</c:v>
                </c:pt>
                <c:pt idx="5876" formatCode="General">
                  <c:v>2215.13</c:v>
                </c:pt>
                <c:pt idx="5877" formatCode="General">
                  <c:v>2207.42</c:v>
                </c:pt>
                <c:pt idx="5878" formatCode="General">
                  <c:v>2202.89</c:v>
                </c:pt>
                <c:pt idx="5879" formatCode="General">
                  <c:v>2211.2800000000002</c:v>
                </c:pt>
                <c:pt idx="5880" formatCode="General">
                  <c:v>2217.7800000000002</c:v>
                </c:pt>
                <c:pt idx="5881" formatCode="General">
                  <c:v>2221.67</c:v>
                </c:pt>
                <c:pt idx="5882" formatCode="General">
                  <c:v>2221</c:v>
                </c:pt>
                <c:pt idx="5883" formatCode="General">
                  <c:v>2219.75</c:v>
                </c:pt>
                <c:pt idx="5884" formatCode="General">
                  <c:v>2219.9499999999998</c:v>
                </c:pt>
                <c:pt idx="5885" formatCode="General">
                  <c:v>2222.4699999999998</c:v>
                </c:pt>
                <c:pt idx="5886" formatCode="General">
                  <c:v>2220.59</c:v>
                </c:pt>
                <c:pt idx="5887" formatCode="General">
                  <c:v>2217.91</c:v>
                </c:pt>
                <c:pt idx="5888" formatCode="General">
                  <c:v>2211.62</c:v>
                </c:pt>
                <c:pt idx="5889" formatCode="General">
                  <c:v>2198.91</c:v>
                </c:pt>
                <c:pt idx="5890" formatCode="General">
                  <c:v>2179.89</c:v>
                </c:pt>
                <c:pt idx="5891" formatCode="General">
                  <c:v>2181.27</c:v>
                </c:pt>
                <c:pt idx="5892" formatCode="General">
                  <c:v>2177.2399999999998</c:v>
                </c:pt>
                <c:pt idx="5893" formatCode="General">
                  <c:v>2177.21</c:v>
                </c:pt>
                <c:pt idx="5894" formatCode="General">
                  <c:v>2178.14</c:v>
                </c:pt>
                <c:pt idx="5895" formatCode="General">
                  <c:v>2173.92</c:v>
                </c:pt>
                <c:pt idx="5896" formatCode="General">
                  <c:v>2164.19</c:v>
                </c:pt>
                <c:pt idx="5897" formatCode="General">
                  <c:v>2164.9699999999998</c:v>
                </c:pt>
                <c:pt idx="5898" formatCode="General">
                  <c:v>2162</c:v>
                </c:pt>
                <c:pt idx="5899" formatCode="General">
                  <c:v>2156.9699999999998</c:v>
                </c:pt>
                <c:pt idx="5900" formatCode="General">
                  <c:v>2152.94</c:v>
                </c:pt>
                <c:pt idx="5901" formatCode="General">
                  <c:v>2155.4699999999998</c:v>
                </c:pt>
                <c:pt idx="5902" formatCode="General">
                  <c:v>2176.06</c:v>
                </c:pt>
                <c:pt idx="5903" formatCode="General">
                  <c:v>2189.88</c:v>
                </c:pt>
                <c:pt idx="5904" formatCode="General">
                  <c:v>2189.3000000000002</c:v>
                </c:pt>
                <c:pt idx="5905" formatCode="General">
                  <c:v>2195.5300000000002</c:v>
                </c:pt>
                <c:pt idx="5906" formatCode="General">
                  <c:v>2192.6799999999998</c:v>
                </c:pt>
                <c:pt idx="5907" formatCode="General">
                  <c:v>2193.0700000000002</c:v>
                </c:pt>
                <c:pt idx="5908" formatCode="General">
                  <c:v>2192.7199999999998</c:v>
                </c:pt>
                <c:pt idx="5909" formatCode="General">
                  <c:v>2195.840809925523</c:v>
                </c:pt>
                <c:pt idx="5910" formatCode="General">
                  <c:v>2202.14</c:v>
                </c:pt>
                <c:pt idx="5911" formatCode="General">
                  <c:v>2215.67</c:v>
                </c:pt>
                <c:pt idx="5912" formatCode="General">
                  <c:v>2220.52</c:v>
                </c:pt>
                <c:pt idx="5913" formatCode="General">
                  <c:v>2223.4899999999998</c:v>
                </c:pt>
                <c:pt idx="5914" formatCode="General">
                  <c:v>2228.7399999999998</c:v>
                </c:pt>
                <c:pt idx="5915" formatCode="General">
                  <c:v>2235.37</c:v>
                </c:pt>
                <c:pt idx="5916" formatCode="General">
                  <c:v>2241.71</c:v>
                </c:pt>
                <c:pt idx="5917" formatCode="General">
                  <c:v>2248.87</c:v>
                </c:pt>
                <c:pt idx="5918" formatCode="General">
                  <c:v>2258.84</c:v>
                </c:pt>
                <c:pt idx="5919" formatCode="General">
                  <c:v>2257.1999999999998</c:v>
                </c:pt>
                <c:pt idx="5920" formatCode="General">
                  <c:v>2258.0700000000002</c:v>
                </c:pt>
                <c:pt idx="5921" formatCode="General">
                  <c:v>2257.87</c:v>
                </c:pt>
                <c:pt idx="5922" formatCode="General">
                  <c:v>2261.4299999999998</c:v>
                </c:pt>
                <c:pt idx="5923" formatCode="General">
                  <c:v>2265.7600000000002</c:v>
                </c:pt>
                <c:pt idx="5924" formatCode="General">
                  <c:v>2268.5300000000002</c:v>
                </c:pt>
                <c:pt idx="5925" formatCode="General">
                  <c:v>2263.91</c:v>
                </c:pt>
                <c:pt idx="5926" formatCode="General">
                  <c:v>2253.2800000000002</c:v>
                </c:pt>
                <c:pt idx="5927" formatCode="General">
                  <c:v>2246.19</c:v>
                </c:pt>
                <c:pt idx="5928" formatCode="General">
                  <c:v>2255.66</c:v>
                </c:pt>
                <c:pt idx="5929" formatCode="General">
                  <c:v>2256.9899999999998</c:v>
                </c:pt>
                <c:pt idx="5930" formatCode="General">
                  <c:v>2259.9899999999998</c:v>
                </c:pt>
                <c:pt idx="5931" formatCode="General">
                  <c:v>2261.52</c:v>
                </c:pt>
                <c:pt idx="5932" formatCode="General">
                  <c:v>2261.8000000000002</c:v>
                </c:pt>
                <c:pt idx="5933" formatCode="General">
                  <c:v>2255.1999999999998</c:v>
                </c:pt>
                <c:pt idx="5934" formatCode="General">
                  <c:v>2255.8000000000002</c:v>
                </c:pt>
                <c:pt idx="5935" formatCode="General">
                  <c:v>2284.98</c:v>
                </c:pt>
                <c:pt idx="5936" formatCode="General">
                  <c:v>2287.0300000000002</c:v>
                </c:pt>
                <c:pt idx="5937" formatCode="General">
                  <c:v>2288.0500000000002</c:v>
                </c:pt>
                <c:pt idx="5938" formatCode="General">
                  <c:v>2285.91</c:v>
                </c:pt>
                <c:pt idx="5939" formatCode="General">
                  <c:v>2281.54</c:v>
                </c:pt>
                <c:pt idx="5940" formatCode="General">
                  <c:v>2290.81</c:v>
                </c:pt>
                <c:pt idx="5941" formatCode="General">
                  <c:v>2291.06</c:v>
                </c:pt>
                <c:pt idx="5942" formatCode="General">
                  <c:v>2287.64</c:v>
                </c:pt>
                <c:pt idx="5943" formatCode="General">
                  <c:v>2286.31</c:v>
                </c:pt>
                <c:pt idx="5944" formatCode="General">
                  <c:v>2286.85</c:v>
                </c:pt>
                <c:pt idx="5945" formatCode="General">
                  <c:v>2292.9899999999998</c:v>
                </c:pt>
                <c:pt idx="5946" formatCode="General">
                  <c:v>2280.14</c:v>
                </c:pt>
                <c:pt idx="5947" formatCode="General">
                  <c:v>2279.86</c:v>
                </c:pt>
                <c:pt idx="5948" formatCode="General">
                  <c:v>2278.81</c:v>
                </c:pt>
                <c:pt idx="5949" formatCode="General">
                  <c:v>2281</c:v>
                </c:pt>
                <c:pt idx="5950" formatCode="General">
                  <c:v>2283.56</c:v>
                </c:pt>
                <c:pt idx="5951" formatCode="General">
                  <c:v>2284.08</c:v>
                </c:pt>
                <c:pt idx="5952" formatCode="General">
                  <c:v>2297.83</c:v>
                </c:pt>
                <c:pt idx="5953" formatCode="General">
                  <c:v>2307.7199999999998</c:v>
                </c:pt>
                <c:pt idx="5954" formatCode="General">
                  <c:v>2304.4299999999998</c:v>
                </c:pt>
                <c:pt idx="5955" formatCode="General">
                  <c:v>2306.71</c:v>
                </c:pt>
                <c:pt idx="5956" formatCode="General">
                  <c:v>2307.8200000000002</c:v>
                </c:pt>
                <c:pt idx="5957" formatCode="General">
                  <c:v>2308.39</c:v>
                </c:pt>
                <c:pt idx="5958" formatCode="General">
                  <c:v>2299.59</c:v>
                </c:pt>
                <c:pt idx="5959" formatCode="General">
                  <c:v>2295.84</c:v>
                </c:pt>
                <c:pt idx="5960" formatCode="General">
                  <c:v>2294.0700000000002</c:v>
                </c:pt>
                <c:pt idx="5961" formatCode="General">
                  <c:v>2286.7199999999998</c:v>
                </c:pt>
                <c:pt idx="5962" formatCode="General">
                  <c:v>2287.14</c:v>
                </c:pt>
                <c:pt idx="5963" formatCode="General">
                  <c:v>2286.2600000000002</c:v>
                </c:pt>
                <c:pt idx="5964" formatCode="General">
                  <c:v>2283.38</c:v>
                </c:pt>
                <c:pt idx="5965" formatCode="General">
                  <c:v>2278.54</c:v>
                </c:pt>
                <c:pt idx="5966" formatCode="General">
                  <c:v>2287.85</c:v>
                </c:pt>
                <c:pt idx="5967" formatCode="General">
                  <c:v>2292.89</c:v>
                </c:pt>
                <c:pt idx="5968" formatCode="General">
                  <c:v>2292.65</c:v>
                </c:pt>
                <c:pt idx="5969" formatCode="General">
                  <c:v>2286.52</c:v>
                </c:pt>
                <c:pt idx="5970" formatCode="General">
                  <c:v>2285.9499999999998</c:v>
                </c:pt>
                <c:pt idx="5971" formatCode="General">
                  <c:v>2286.6999999999998</c:v>
                </c:pt>
                <c:pt idx="5972" formatCode="General">
                  <c:v>2288.9299999999998</c:v>
                </c:pt>
                <c:pt idx="5973" formatCode="General">
                  <c:v>2292.02</c:v>
                </c:pt>
                <c:pt idx="5974" formatCode="General">
                  <c:v>2292.0500000000002</c:v>
                </c:pt>
                <c:pt idx="5975" formatCode="General">
                  <c:v>2291.98</c:v>
                </c:pt>
                <c:pt idx="5976" formatCode="General">
                  <c:v>2292.6999999999998</c:v>
                </c:pt>
                <c:pt idx="5977" formatCode="General">
                  <c:v>2292.2600000000002</c:v>
                </c:pt>
                <c:pt idx="5978" formatCode="General">
                  <c:v>2286.34</c:v>
                </c:pt>
                <c:pt idx="5979" formatCode="General">
                  <c:v>2277.83</c:v>
                </c:pt>
                <c:pt idx="5980" formatCode="General">
                  <c:v>2277.1999999999998</c:v>
                </c:pt>
                <c:pt idx="5981" formatCode="General">
                  <c:v>2273.4299999999998</c:v>
                </c:pt>
                <c:pt idx="5982" formatCode="General">
                  <c:v>2270.36</c:v>
                </c:pt>
                <c:pt idx="5983" formatCode="General">
                  <c:v>2270.62</c:v>
                </c:pt>
                <c:pt idx="5984" formatCode="General">
                  <c:v>2269.89</c:v>
                </c:pt>
                <c:pt idx="5985" formatCode="General">
                  <c:v>2270.58</c:v>
                </c:pt>
                <c:pt idx="5986" formatCode="General">
                  <c:v>2273.4299999999998</c:v>
                </c:pt>
                <c:pt idx="5987" formatCode="General">
                  <c:v>2286.52</c:v>
                </c:pt>
                <c:pt idx="5988" formatCode="General">
                  <c:v>2285.5</c:v>
                </c:pt>
                <c:pt idx="5989" formatCode="General">
                  <c:v>2284.0700000000002</c:v>
                </c:pt>
                <c:pt idx="5990" formatCode="General">
                  <c:v>2282.2199999999998</c:v>
                </c:pt>
                <c:pt idx="5991" formatCode="General">
                  <c:v>2278.02</c:v>
                </c:pt>
                <c:pt idx="5992" formatCode="General">
                  <c:v>2280.8200000000002</c:v>
                </c:pt>
                <c:pt idx="5993" formatCode="General">
                  <c:v>2281.75</c:v>
                </c:pt>
                <c:pt idx="5994" formatCode="General">
                  <c:v>2277.84</c:v>
                </c:pt>
                <c:pt idx="5995" formatCode="General">
                  <c:v>2274.17</c:v>
                </c:pt>
                <c:pt idx="5996" formatCode="General">
                  <c:v>2270.4899999999998</c:v>
                </c:pt>
                <c:pt idx="5997" formatCode="General">
                  <c:v>2279.29</c:v>
                </c:pt>
                <c:pt idx="5998" formatCode="General">
                  <c:v>2277.73</c:v>
                </c:pt>
                <c:pt idx="5999" formatCode="General">
                  <c:v>2277.04</c:v>
                </c:pt>
                <c:pt idx="6000" formatCode="General">
                  <c:v>2275.39</c:v>
                </c:pt>
                <c:pt idx="6001" formatCode="General">
                  <c:v>2275.4499999999998</c:v>
                </c:pt>
                <c:pt idx="6002" formatCode="General">
                  <c:v>2275.85</c:v>
                </c:pt>
                <c:pt idx="6003" formatCode="General">
                  <c:v>2266.23</c:v>
                </c:pt>
                <c:pt idx="6004" formatCode="General">
                  <c:v>2267.13</c:v>
                </c:pt>
                <c:pt idx="6005" formatCode="General">
                  <c:v>2265.98</c:v>
                </c:pt>
                <c:pt idx="6006" formatCode="General">
                  <c:v>2261.64</c:v>
                </c:pt>
                <c:pt idx="6007" formatCode="General">
                  <c:v>2256.35</c:v>
                </c:pt>
                <c:pt idx="6008" formatCode="General">
                  <c:v>2253.5300000000002</c:v>
                </c:pt>
                <c:pt idx="6009" formatCode="General">
                  <c:v>2249.19</c:v>
                </c:pt>
                <c:pt idx="6010" formatCode="General">
                  <c:v>2247.64</c:v>
                </c:pt>
                <c:pt idx="6011" formatCode="General">
                  <c:v>2225.4899999999998</c:v>
                </c:pt>
                <c:pt idx="6012" formatCode="General">
                  <c:v>2230.88</c:v>
                </c:pt>
                <c:pt idx="6013" formatCode="General">
                  <c:v>2232.9499999999998</c:v>
                </c:pt>
                <c:pt idx="6014" formatCode="General">
                  <c:v>2238.5300000000002</c:v>
                </c:pt>
                <c:pt idx="6015" formatCode="General">
                  <c:v>2244.34</c:v>
                </c:pt>
                <c:pt idx="6016" formatCode="General">
                  <c:v>2243.62</c:v>
                </c:pt>
                <c:pt idx="6017" formatCode="General">
                  <c:v>2239.7199999999998</c:v>
                </c:pt>
                <c:pt idx="6018" formatCode="General">
                  <c:v>2240.86</c:v>
                </c:pt>
                <c:pt idx="6019" formatCode="General">
                  <c:v>2237.39</c:v>
                </c:pt>
                <c:pt idx="6020" formatCode="General">
                  <c:v>2234.94</c:v>
                </c:pt>
                <c:pt idx="6021" formatCode="General">
                  <c:v>2234.21</c:v>
                </c:pt>
                <c:pt idx="6022" formatCode="General">
                  <c:v>2227.1</c:v>
                </c:pt>
                <c:pt idx="6023" formatCode="General">
                  <c:v>2231.0700000000002</c:v>
                </c:pt>
                <c:pt idx="6024" formatCode="General">
                  <c:v>2234.44</c:v>
                </c:pt>
                <c:pt idx="6025" formatCode="General">
                  <c:v>2235.44</c:v>
                </c:pt>
                <c:pt idx="6026" formatCode="General">
                  <c:v>2238.4499999999998</c:v>
                </c:pt>
                <c:pt idx="6027" formatCode="General">
                  <c:v>2240.33</c:v>
                </c:pt>
                <c:pt idx="6028" formatCode="General">
                  <c:v>2241.38</c:v>
                </c:pt>
                <c:pt idx="6029" formatCode="General">
                  <c:v>2238.98</c:v>
                </c:pt>
                <c:pt idx="6030" formatCode="General">
                  <c:v>2244.64</c:v>
                </c:pt>
                <c:pt idx="6031" formatCode="General">
                  <c:v>2243.0700000000002</c:v>
                </c:pt>
                <c:pt idx="6032" formatCode="General">
                  <c:v>2238.6799999999998</c:v>
                </c:pt>
                <c:pt idx="6033" formatCode="General">
                  <c:v>2231.52</c:v>
                </c:pt>
                <c:pt idx="6034" formatCode="General">
                  <c:v>2232.2399999999998</c:v>
                </c:pt>
                <c:pt idx="6035" formatCode="General">
                  <c:v>2225.73</c:v>
                </c:pt>
                <c:pt idx="6036" formatCode="General">
                  <c:v>2232.35</c:v>
                </c:pt>
                <c:pt idx="6037" formatCode="General">
                  <c:v>2216.5</c:v>
                </c:pt>
                <c:pt idx="6038" formatCode="General">
                  <c:v>2214.98</c:v>
                </c:pt>
                <c:pt idx="6039" formatCode="General">
                  <c:v>2216.89</c:v>
                </c:pt>
                <c:pt idx="6040" formatCode="General">
                  <c:v>2220.4299999999998</c:v>
                </c:pt>
                <c:pt idx="6041" formatCode="General">
                  <c:v>2223.4899999999998</c:v>
                </c:pt>
                <c:pt idx="6042" formatCode="General">
                  <c:v>2224.5100000000002</c:v>
                </c:pt>
                <c:pt idx="6043" formatCode="General">
                  <c:v>2223.5500000000002</c:v>
                </c:pt>
                <c:pt idx="6044" formatCode="General">
                  <c:v>2231.7800000000002</c:v>
                </c:pt>
                <c:pt idx="6045" formatCode="General">
                  <c:v>2236.9299999999998</c:v>
                </c:pt>
                <c:pt idx="6046" formatCode="General">
                  <c:v>2234.04</c:v>
                </c:pt>
                <c:pt idx="6047" formatCode="General">
                  <c:v>2230.75</c:v>
                </c:pt>
                <c:pt idx="6048" formatCode="General">
                  <c:v>2247.31</c:v>
                </c:pt>
                <c:pt idx="6049" formatCode="General">
                  <c:v>2264.37</c:v>
                </c:pt>
                <c:pt idx="6050" formatCode="General">
                  <c:v>2256.7199999999998</c:v>
                </c:pt>
                <c:pt idx="6051" formatCode="General">
                  <c:v>2244.77</c:v>
                </c:pt>
                <c:pt idx="6052" formatCode="General">
                  <c:v>2241.12</c:v>
                </c:pt>
                <c:pt idx="6053" formatCode="General">
                  <c:v>2242.77</c:v>
                </c:pt>
                <c:pt idx="6054" formatCode="General">
                  <c:v>2240.84</c:v>
                </c:pt>
                <c:pt idx="6055" formatCode="General">
                  <c:v>2241.09</c:v>
                </c:pt>
                <c:pt idx="6056" formatCode="General">
                  <c:v>2238.54</c:v>
                </c:pt>
                <c:pt idx="6057" formatCode="General">
                  <c:v>2235.75</c:v>
                </c:pt>
                <c:pt idx="6058" formatCode="General">
                  <c:v>2232.9899999999998</c:v>
                </c:pt>
                <c:pt idx="6059" formatCode="General">
                  <c:v>2230.16</c:v>
                </c:pt>
                <c:pt idx="6060" formatCode="General">
                  <c:v>2234.08</c:v>
                </c:pt>
                <c:pt idx="6061" formatCode="General">
                  <c:v>2234.77</c:v>
                </c:pt>
                <c:pt idx="6062" formatCode="General">
                  <c:v>2235.17</c:v>
                </c:pt>
                <c:pt idx="6063" formatCode="General">
                  <c:v>2237.63</c:v>
                </c:pt>
                <c:pt idx="6064" formatCode="General">
                  <c:v>2244.67</c:v>
                </c:pt>
                <c:pt idx="6065" formatCode="General">
                  <c:v>2242.85</c:v>
                </c:pt>
                <c:pt idx="6066" formatCode="General">
                  <c:v>2233.6</c:v>
                </c:pt>
                <c:pt idx="6067" formatCode="General">
                  <c:v>2228</c:v>
                </c:pt>
                <c:pt idx="6068" formatCode="General">
                  <c:v>2223.37</c:v>
                </c:pt>
                <c:pt idx="6069" formatCode="General">
                  <c:v>2233.38</c:v>
                </c:pt>
                <c:pt idx="6070" formatCode="General">
                  <c:v>2226.71</c:v>
                </c:pt>
                <c:pt idx="6071" formatCode="General">
                  <c:v>2226.7600000000002</c:v>
                </c:pt>
                <c:pt idx="6072" formatCode="General">
                  <c:v>2227.63</c:v>
                </c:pt>
                <c:pt idx="6073" formatCode="General">
                  <c:v>2225.44</c:v>
                </c:pt>
                <c:pt idx="6074" formatCode="General">
                  <c:v>2220.77</c:v>
                </c:pt>
                <c:pt idx="6075" formatCode="General">
                  <c:v>2218.08</c:v>
                </c:pt>
                <c:pt idx="6076" formatCode="General">
                  <c:v>2217.0700000000002</c:v>
                </c:pt>
                <c:pt idx="6077" formatCode="General">
                  <c:v>2217.12</c:v>
                </c:pt>
                <c:pt idx="6078" formatCode="General">
                  <c:v>2212.0500000000002</c:v>
                </c:pt>
                <c:pt idx="6079" formatCode="General">
                  <c:v>2208.58</c:v>
                </c:pt>
                <c:pt idx="6080" formatCode="General">
                  <c:v>2208.67</c:v>
                </c:pt>
                <c:pt idx="6081" formatCode="General">
                  <c:v>2205.17</c:v>
                </c:pt>
                <c:pt idx="6082" formatCode="General">
                  <c:v>2206.27</c:v>
                </c:pt>
                <c:pt idx="6083" formatCode="General">
                  <c:v>2205.34</c:v>
                </c:pt>
                <c:pt idx="6084" formatCode="General">
                  <c:v>2201.06</c:v>
                </c:pt>
                <c:pt idx="6085" formatCode="General">
                  <c:v>2211.46</c:v>
                </c:pt>
                <c:pt idx="6086" formatCode="General">
                  <c:v>2211.91</c:v>
                </c:pt>
                <c:pt idx="6087" formatCode="General">
                  <c:v>2213.9699999999998</c:v>
                </c:pt>
                <c:pt idx="6088" formatCode="General">
                  <c:v>2225.7600000000002</c:v>
                </c:pt>
                <c:pt idx="6089" formatCode="General">
                  <c:v>2228.5300000000002</c:v>
                </c:pt>
                <c:pt idx="6090" formatCode="General">
                  <c:v>2222.54</c:v>
                </c:pt>
                <c:pt idx="6091" formatCode="General">
                  <c:v>2226.61</c:v>
                </c:pt>
                <c:pt idx="6092" formatCode="General">
                  <c:v>2248.17</c:v>
                </c:pt>
                <c:pt idx="6093" formatCode="General">
                  <c:v>2251.4299999999998</c:v>
                </c:pt>
                <c:pt idx="6094" formatCode="General">
                  <c:v>2252.0300000000002</c:v>
                </c:pt>
                <c:pt idx="6095" formatCode="General">
                  <c:v>2256.4499999999998</c:v>
                </c:pt>
                <c:pt idx="6096" formatCode="General">
                  <c:v>2260.06</c:v>
                </c:pt>
                <c:pt idx="6097" formatCode="General">
                  <c:v>2248.37</c:v>
                </c:pt>
                <c:pt idx="6098" formatCode="General">
                  <c:v>2255.69</c:v>
                </c:pt>
                <c:pt idx="6099" formatCode="General">
                  <c:v>2252.15</c:v>
                </c:pt>
                <c:pt idx="6100" formatCode="General">
                  <c:v>2252.79</c:v>
                </c:pt>
                <c:pt idx="6101" formatCode="General">
                  <c:v>2246.31</c:v>
                </c:pt>
                <c:pt idx="6102" formatCode="General">
                  <c:v>2224.4</c:v>
                </c:pt>
                <c:pt idx="6103" formatCode="General">
                  <c:v>2225.19</c:v>
                </c:pt>
                <c:pt idx="6104" formatCode="General">
                  <c:v>2225.64</c:v>
                </c:pt>
                <c:pt idx="6105" formatCode="General">
                  <c:v>2227.7199999999998</c:v>
                </c:pt>
                <c:pt idx="6106" formatCode="General">
                  <c:v>2228.7399999999998</c:v>
                </c:pt>
                <c:pt idx="6107" formatCode="General">
                  <c:v>2230.94</c:v>
                </c:pt>
                <c:pt idx="6108" formatCode="General">
                  <c:v>2232.96</c:v>
                </c:pt>
                <c:pt idx="6109" formatCode="General">
                  <c:v>2230.21</c:v>
                </c:pt>
                <c:pt idx="6110" formatCode="General">
                  <c:v>2241.9</c:v>
                </c:pt>
                <c:pt idx="6111" formatCode="General">
                  <c:v>2239.1</c:v>
                </c:pt>
                <c:pt idx="6112" formatCode="General">
                  <c:v>2239.9899999999998</c:v>
                </c:pt>
                <c:pt idx="6113" formatCode="General">
                  <c:v>2240.0100000000002</c:v>
                </c:pt>
                <c:pt idx="6114" formatCode="General">
                  <c:v>2240.41</c:v>
                </c:pt>
                <c:pt idx="6115" formatCode="General">
                  <c:v>2239.1</c:v>
                </c:pt>
                <c:pt idx="6116" formatCode="General">
                  <c:v>2239.5700000000002</c:v>
                </c:pt>
                <c:pt idx="6117" formatCode="General">
                  <c:v>2238.9299999999998</c:v>
                </c:pt>
                <c:pt idx="6118" formatCode="General">
                  <c:v>2239.7600000000002</c:v>
                </c:pt>
                <c:pt idx="6119" formatCode="General">
                  <c:v>2241.13</c:v>
                </c:pt>
                <c:pt idx="6120" formatCode="General">
                  <c:v>2240.27</c:v>
                </c:pt>
                <c:pt idx="6121" formatCode="General">
                  <c:v>2248.7199999999998</c:v>
                </c:pt>
                <c:pt idx="6122" formatCode="General">
                  <c:v>2230.6799999999998</c:v>
                </c:pt>
                <c:pt idx="6123" formatCode="General">
                  <c:v>2229.2399999999998</c:v>
                </c:pt>
                <c:pt idx="6124" formatCode="General">
                  <c:v>2244.4</c:v>
                </c:pt>
                <c:pt idx="6125" formatCode="General">
                  <c:v>2238.85</c:v>
                </c:pt>
                <c:pt idx="6126" formatCode="General">
                  <c:v>2238.64</c:v>
                </c:pt>
                <c:pt idx="6127" formatCode="General">
                  <c:v>2244.3000000000002</c:v>
                </c:pt>
                <c:pt idx="6128" formatCode="General">
                  <c:v>2239.8200000000002</c:v>
                </c:pt>
                <c:pt idx="6129" formatCode="General">
                  <c:v>2234.9</c:v>
                </c:pt>
                <c:pt idx="6130" formatCode="General">
                  <c:v>2230.62</c:v>
                </c:pt>
                <c:pt idx="6131" formatCode="General">
                  <c:v>2225.5</c:v>
                </c:pt>
                <c:pt idx="6132" formatCode="General">
                  <c:v>2227.66</c:v>
                </c:pt>
                <c:pt idx="6133" formatCode="General">
                  <c:v>2234.31</c:v>
                </c:pt>
                <c:pt idx="6134" formatCode="General">
                  <c:v>2229.67</c:v>
                </c:pt>
                <c:pt idx="6135" formatCode="General">
                  <c:v>2230.4899999999998</c:v>
                </c:pt>
                <c:pt idx="6136" formatCode="General">
                  <c:v>2233.9899999999998</c:v>
                </c:pt>
                <c:pt idx="6137" formatCode="General">
                  <c:v>2233.83</c:v>
                </c:pt>
                <c:pt idx="6138" formatCode="General">
                  <c:v>2236.4499999999998</c:v>
                </c:pt>
                <c:pt idx="6139" formatCode="General">
                  <c:v>2231.2399999999998</c:v>
                </c:pt>
                <c:pt idx="6140" formatCode="General">
                  <c:v>2225.19</c:v>
                </c:pt>
                <c:pt idx="6141" formatCode="General">
                  <c:v>2222.7600000000002</c:v>
                </c:pt>
                <c:pt idx="6142" formatCode="General">
                  <c:v>2222.54</c:v>
                </c:pt>
                <c:pt idx="6143" formatCode="General">
                  <c:v>2216.3200000000002</c:v>
                </c:pt>
                <c:pt idx="6144" formatCode="General">
                  <c:v>2216.48</c:v>
                </c:pt>
                <c:pt idx="6145" formatCode="General">
                  <c:v>2217.88</c:v>
                </c:pt>
                <c:pt idx="6146" formatCode="General">
                  <c:v>2220.38</c:v>
                </c:pt>
                <c:pt idx="6147" formatCode="General">
                  <c:v>2224.4699999999998</c:v>
                </c:pt>
                <c:pt idx="6148" formatCode="General">
                  <c:v>2226.8200000000002</c:v>
                </c:pt>
                <c:pt idx="6149" formatCode="General">
                  <c:v>2220.29</c:v>
                </c:pt>
                <c:pt idx="6150" formatCode="General">
                  <c:v>2215.17</c:v>
                </c:pt>
                <c:pt idx="6151" formatCode="General">
                  <c:v>2211.6999999999998</c:v>
                </c:pt>
                <c:pt idx="6152" formatCode="General">
                  <c:v>2213.11</c:v>
                </c:pt>
                <c:pt idx="6153" formatCode="General">
                  <c:v>2213.31</c:v>
                </c:pt>
                <c:pt idx="6154" formatCode="General">
                  <c:v>2214.7600000000002</c:v>
                </c:pt>
                <c:pt idx="6155" formatCode="General">
                  <c:v>2213.9</c:v>
                </c:pt>
                <c:pt idx="6156" formatCode="General">
                  <c:v>2218.52</c:v>
                </c:pt>
                <c:pt idx="6157" formatCode="General">
                  <c:v>2219.4</c:v>
                </c:pt>
                <c:pt idx="6158" formatCode="General">
                  <c:v>2216.5500000000002</c:v>
                </c:pt>
                <c:pt idx="6159" formatCode="General">
                  <c:v>2214.4</c:v>
                </c:pt>
                <c:pt idx="6160" formatCode="General">
                  <c:v>2215.14</c:v>
                </c:pt>
                <c:pt idx="6161" formatCode="General">
                  <c:v>2221.1</c:v>
                </c:pt>
                <c:pt idx="6162" formatCode="General">
                  <c:v>2208.8200000000002</c:v>
                </c:pt>
                <c:pt idx="6163" formatCode="General">
                  <c:v>2205.19</c:v>
                </c:pt>
                <c:pt idx="6164" formatCode="General">
                  <c:v>2214.31</c:v>
                </c:pt>
                <c:pt idx="6165" formatCode="General">
                  <c:v>2214.7600000000002</c:v>
                </c:pt>
                <c:pt idx="6166" formatCode="General">
                  <c:v>2219.2199999999998</c:v>
                </c:pt>
                <c:pt idx="6167" formatCode="General">
                  <c:v>2223.9</c:v>
                </c:pt>
                <c:pt idx="6168" formatCode="General">
                  <c:v>2226.77</c:v>
                </c:pt>
                <c:pt idx="6169" formatCode="General">
                  <c:v>2223.73</c:v>
                </c:pt>
                <c:pt idx="6170" formatCode="General">
                  <c:v>2230.91</c:v>
                </c:pt>
                <c:pt idx="6171" formatCode="General">
                  <c:v>2224.77</c:v>
                </c:pt>
                <c:pt idx="6172" formatCode="General">
                  <c:v>2220.58</c:v>
                </c:pt>
                <c:pt idx="6173" formatCode="General">
                  <c:v>2219.38</c:v>
                </c:pt>
                <c:pt idx="6174" formatCode="General">
                  <c:v>2219.6799999999998</c:v>
                </c:pt>
                <c:pt idx="6175" formatCode="General">
                  <c:v>2215.5500000000002</c:v>
                </c:pt>
                <c:pt idx="6176" formatCode="General">
                  <c:v>2212.92</c:v>
                </c:pt>
                <c:pt idx="6177" formatCode="General">
                  <c:v>2214.04</c:v>
                </c:pt>
                <c:pt idx="6178" formatCode="General">
                  <c:v>2207.8200000000002</c:v>
                </c:pt>
                <c:pt idx="6179" formatCode="General">
                  <c:v>2205.75</c:v>
                </c:pt>
                <c:pt idx="6180" formatCode="General">
                  <c:v>2210.58</c:v>
                </c:pt>
                <c:pt idx="6181" formatCode="General">
                  <c:v>2205.6799999999998</c:v>
                </c:pt>
                <c:pt idx="6182" formatCode="General">
                  <c:v>2204.2600000000002</c:v>
                </c:pt>
                <c:pt idx="6183" formatCode="General">
                  <c:v>2202.38</c:v>
                </c:pt>
                <c:pt idx="6184" formatCode="General">
                  <c:v>2200.5700000000002</c:v>
                </c:pt>
                <c:pt idx="6185" formatCode="General">
                  <c:v>2198.31</c:v>
                </c:pt>
                <c:pt idx="6186" formatCode="General">
                  <c:v>2202.52</c:v>
                </c:pt>
                <c:pt idx="6187" formatCode="General">
                  <c:v>2199.8000000000002</c:v>
                </c:pt>
                <c:pt idx="6188" formatCode="General">
                  <c:v>2200.6999999999998</c:v>
                </c:pt>
                <c:pt idx="6189" formatCode="General">
                  <c:v>2209.16</c:v>
                </c:pt>
                <c:pt idx="6190" formatCode="General">
                  <c:v>2207.1999999999998</c:v>
                </c:pt>
                <c:pt idx="6191" formatCode="General">
                  <c:v>2203.91</c:v>
                </c:pt>
                <c:pt idx="6192" formatCode="General">
                  <c:v>2201.06</c:v>
                </c:pt>
                <c:pt idx="6193" formatCode="General">
                  <c:v>2202.98</c:v>
                </c:pt>
                <c:pt idx="6194" formatCode="General">
                  <c:v>2206.6999999999998</c:v>
                </c:pt>
                <c:pt idx="6195" formatCode="General">
                  <c:v>2207.04</c:v>
                </c:pt>
                <c:pt idx="6196" formatCode="General">
                  <c:v>2204.36</c:v>
                </c:pt>
                <c:pt idx="6197" formatCode="General">
                  <c:v>2195.4</c:v>
                </c:pt>
                <c:pt idx="6198" formatCode="General">
                  <c:v>2200.08</c:v>
                </c:pt>
                <c:pt idx="6199" formatCode="General">
                  <c:v>2195.5100000000002</c:v>
                </c:pt>
                <c:pt idx="6200" formatCode="General">
                  <c:v>2194.88</c:v>
                </c:pt>
                <c:pt idx="6201" formatCode="General">
                  <c:v>2191.17</c:v>
                </c:pt>
                <c:pt idx="6202" formatCode="General">
                  <c:v>2189.6999999999998</c:v>
                </c:pt>
                <c:pt idx="6203" formatCode="General">
                  <c:v>2187.52</c:v>
                </c:pt>
                <c:pt idx="6204" formatCode="General">
                  <c:v>2190</c:v>
                </c:pt>
                <c:pt idx="6205" formatCode="General">
                  <c:v>2187.87</c:v>
                </c:pt>
                <c:pt idx="6206" formatCode="General">
                  <c:v>2183.4499999999998</c:v>
                </c:pt>
                <c:pt idx="6207" formatCode="General">
                  <c:v>2180.67</c:v>
                </c:pt>
                <c:pt idx="6208" formatCode="General">
                  <c:v>2171.92</c:v>
                </c:pt>
                <c:pt idx="6209" formatCode="General">
                  <c:v>2171.31</c:v>
                </c:pt>
                <c:pt idx="6210" formatCode="General">
                  <c:v>2168.69</c:v>
                </c:pt>
                <c:pt idx="6211" formatCode="General">
                  <c:v>2169.91</c:v>
                </c:pt>
                <c:pt idx="6212" formatCode="General">
                  <c:v>2167.4899999999998</c:v>
                </c:pt>
                <c:pt idx="6213" formatCode="General">
                  <c:v>2164.7800000000002</c:v>
                </c:pt>
                <c:pt idx="6214" formatCode="General">
                  <c:v>2166.94</c:v>
                </c:pt>
                <c:pt idx="6215" formatCode="General">
                  <c:v>2160.44</c:v>
                </c:pt>
                <c:pt idx="6216" formatCode="General">
                  <c:v>2165.63</c:v>
                </c:pt>
                <c:pt idx="6217" formatCode="General">
                  <c:v>2166.09</c:v>
                </c:pt>
                <c:pt idx="6218" formatCode="General">
                  <c:v>2178.09</c:v>
                </c:pt>
                <c:pt idx="6219" formatCode="General">
                  <c:v>2186.06</c:v>
                </c:pt>
                <c:pt idx="6220" formatCode="General">
                  <c:v>2185.91</c:v>
                </c:pt>
                <c:pt idx="6221" formatCode="General">
                  <c:v>2179.19</c:v>
                </c:pt>
                <c:pt idx="6222" formatCode="General">
                  <c:v>2176.81</c:v>
                </c:pt>
                <c:pt idx="6223" formatCode="General">
                  <c:v>2169.6799999999998</c:v>
                </c:pt>
                <c:pt idx="6224" formatCode="General">
                  <c:v>2169.67</c:v>
                </c:pt>
                <c:pt idx="6225" formatCode="General">
                  <c:v>2167.34</c:v>
                </c:pt>
                <c:pt idx="6226" formatCode="General">
                  <c:v>2159.41</c:v>
                </c:pt>
                <c:pt idx="6227" formatCode="General">
                  <c:v>2154.54</c:v>
                </c:pt>
                <c:pt idx="6228" formatCode="General">
                  <c:v>2155.3000000000002</c:v>
                </c:pt>
                <c:pt idx="6229" formatCode="General">
                  <c:v>2156.73</c:v>
                </c:pt>
                <c:pt idx="6230" formatCode="General">
                  <c:v>2151.9279000000001</c:v>
                </c:pt>
                <c:pt idx="6231" formatCode="General">
                  <c:v>2147.3125</c:v>
                </c:pt>
                <c:pt idx="6232" formatCode="General">
                  <c:v>2146.9058</c:v>
                </c:pt>
                <c:pt idx="6233" formatCode="General">
                  <c:v>2145.7071999999998</c:v>
                </c:pt>
                <c:pt idx="6234" formatCode="General">
                  <c:v>2142.11</c:v>
                </c:pt>
                <c:pt idx="6235" formatCode="General">
                  <c:v>2141.35</c:v>
                </c:pt>
                <c:pt idx="6236" formatCode="General">
                  <c:v>2140.5100000000002</c:v>
                </c:pt>
                <c:pt idx="6237" formatCode="General">
                  <c:v>2137.64</c:v>
                </c:pt>
                <c:pt idx="6238" formatCode="General">
                  <c:v>2136.71</c:v>
                </c:pt>
                <c:pt idx="6239" formatCode="General">
                  <c:v>2130.09</c:v>
                </c:pt>
                <c:pt idx="6240" formatCode="General">
                  <c:v>2128.35</c:v>
                </c:pt>
                <c:pt idx="6241" formatCode="General">
                  <c:v>2129.36</c:v>
                </c:pt>
                <c:pt idx="6242" formatCode="General">
                  <c:v>2139.5500000000002</c:v>
                </c:pt>
                <c:pt idx="6243" formatCode="General">
                  <c:v>2140.4499999999998</c:v>
                </c:pt>
                <c:pt idx="6244" formatCode="General">
                  <c:v>2141.46</c:v>
                </c:pt>
                <c:pt idx="6245" formatCode="General">
                  <c:v>2156.0300000000002</c:v>
                </c:pt>
                <c:pt idx="6246" formatCode="General">
                  <c:v>2155.1799999999998</c:v>
                </c:pt>
                <c:pt idx="6247" formatCode="General">
                  <c:v>2154.21</c:v>
                </c:pt>
                <c:pt idx="6248" formatCode="General">
                  <c:v>2154.42</c:v>
                </c:pt>
                <c:pt idx="6249" formatCode="General">
                  <c:v>2152.7399999999998</c:v>
                </c:pt>
                <c:pt idx="6250" formatCode="General">
                  <c:v>2149.14</c:v>
                </c:pt>
                <c:pt idx="6251" formatCode="General">
                  <c:v>2144.38</c:v>
                </c:pt>
                <c:pt idx="6252" formatCode="General">
                  <c:v>2145.54</c:v>
                </c:pt>
                <c:pt idx="6253" formatCode="General">
                  <c:v>2140.9499999999998</c:v>
                </c:pt>
                <c:pt idx="6254" formatCode="General">
                  <c:v>2144.02</c:v>
                </c:pt>
                <c:pt idx="6255" formatCode="General">
                  <c:v>2146.02</c:v>
                </c:pt>
                <c:pt idx="6256" formatCode="General">
                  <c:v>2138.77</c:v>
                </c:pt>
                <c:pt idx="6257" formatCode="General">
                  <c:v>2133.33</c:v>
                </c:pt>
                <c:pt idx="6258" formatCode="General">
                  <c:v>2132.19</c:v>
                </c:pt>
                <c:pt idx="6259" formatCode="General">
                  <c:v>2131.06</c:v>
                </c:pt>
                <c:pt idx="6260" formatCode="General">
                  <c:v>2129.92</c:v>
                </c:pt>
                <c:pt idx="6261" formatCode="General">
                  <c:v>2125.7399999999998</c:v>
                </c:pt>
                <c:pt idx="6262" formatCode="General">
                  <c:v>2120.31</c:v>
                </c:pt>
                <c:pt idx="6263" formatCode="General">
                  <c:v>2123.42</c:v>
                </c:pt>
                <c:pt idx="6264" formatCode="General">
                  <c:v>2122.29</c:v>
                </c:pt>
                <c:pt idx="6265" formatCode="General">
                  <c:v>2114.64</c:v>
                </c:pt>
                <c:pt idx="6266" formatCode="General">
                  <c:v>2111.21</c:v>
                </c:pt>
                <c:pt idx="6267" formatCode="General">
                  <c:v>2109.88</c:v>
                </c:pt>
                <c:pt idx="6268" formatCode="General">
                  <c:v>2110.41</c:v>
                </c:pt>
                <c:pt idx="6269" formatCode="General">
                  <c:v>2108.15</c:v>
                </c:pt>
                <c:pt idx="6270" formatCode="General">
                  <c:v>2110.5100000000002</c:v>
                </c:pt>
                <c:pt idx="6271" formatCode="General">
                  <c:v>2115.73</c:v>
                </c:pt>
                <c:pt idx="6272" formatCode="General">
                  <c:v>2132.15</c:v>
                </c:pt>
                <c:pt idx="6273" formatCode="General">
                  <c:v>2158.23</c:v>
                </c:pt>
                <c:pt idx="6274" formatCode="General">
                  <c:v>2158.89</c:v>
                </c:pt>
                <c:pt idx="6275" formatCode="General">
                  <c:v>2130.92</c:v>
                </c:pt>
                <c:pt idx="6276" formatCode="General">
                  <c:v>2128.4</c:v>
                </c:pt>
                <c:pt idx="6277" formatCode="General">
                  <c:v>2133.92</c:v>
                </c:pt>
                <c:pt idx="6278" formatCode="General">
                  <c:v>2132.39</c:v>
                </c:pt>
                <c:pt idx="6279" formatCode="General">
                  <c:v>2137.75</c:v>
                </c:pt>
                <c:pt idx="6280" formatCode="General">
                  <c:v>2139.79</c:v>
                </c:pt>
                <c:pt idx="6281" formatCode="General">
                  <c:v>2140.1999999999998</c:v>
                </c:pt>
                <c:pt idx="6282" formatCode="General">
                  <c:v>2150.64</c:v>
                </c:pt>
                <c:pt idx="6283" formatCode="General">
                  <c:v>2157.36</c:v>
                </c:pt>
                <c:pt idx="6284" formatCode="General">
                  <c:v>2147.61</c:v>
                </c:pt>
                <c:pt idx="6285" formatCode="General">
                  <c:v>2152.9499999999998</c:v>
                </c:pt>
                <c:pt idx="6286" formatCode="General">
                  <c:v>2154.44</c:v>
                </c:pt>
                <c:pt idx="6287" formatCode="General">
                  <c:v>2153.86</c:v>
                </c:pt>
                <c:pt idx="6288" formatCode="General">
                  <c:v>2155.61</c:v>
                </c:pt>
                <c:pt idx="6289" formatCode="General">
                  <c:v>2155.56</c:v>
                </c:pt>
                <c:pt idx="6290" formatCode="General">
                  <c:v>2146.04</c:v>
                </c:pt>
                <c:pt idx="6291" formatCode="General">
                  <c:v>2148.6799999999998</c:v>
                </c:pt>
                <c:pt idx="6292" formatCode="General">
                  <c:v>2153.94</c:v>
                </c:pt>
                <c:pt idx="6293" formatCode="General">
                  <c:v>2152.3200000000002</c:v>
                </c:pt>
                <c:pt idx="6294" formatCode="General">
                  <c:v>2154.59</c:v>
                </c:pt>
                <c:pt idx="6295" formatCode="General">
                  <c:v>2153.19</c:v>
                </c:pt>
                <c:pt idx="6296" formatCode="General">
                  <c:v>2153.06</c:v>
                </c:pt>
                <c:pt idx="6297" formatCode="General">
                  <c:v>2152.67</c:v>
                </c:pt>
                <c:pt idx="6298" formatCode="General">
                  <c:v>2160.2600000000002</c:v>
                </c:pt>
                <c:pt idx="6299" formatCode="General">
                  <c:v>2168.89</c:v>
                </c:pt>
                <c:pt idx="6300" formatCode="General">
                  <c:v>2169.17</c:v>
                </c:pt>
                <c:pt idx="6301" formatCode="General">
                  <c:v>2170.44</c:v>
                </c:pt>
                <c:pt idx="6302" formatCode="General">
                  <c:v>2163.71</c:v>
                </c:pt>
                <c:pt idx="6303" formatCode="General">
                  <c:v>2165.37</c:v>
                </c:pt>
                <c:pt idx="6304" formatCode="General">
                  <c:v>2163.69</c:v>
                </c:pt>
                <c:pt idx="6305" formatCode="General">
                  <c:v>2161.0100000000002</c:v>
                </c:pt>
                <c:pt idx="6306" formatCode="General">
                  <c:v>2171.71</c:v>
                </c:pt>
                <c:pt idx="6307" formatCode="General">
                  <c:v>2170.87</c:v>
                </c:pt>
                <c:pt idx="6308" formatCode="General">
                  <c:v>2173.36</c:v>
                </c:pt>
                <c:pt idx="6309" formatCode="General">
                  <c:v>2170.42</c:v>
                </c:pt>
                <c:pt idx="6310" formatCode="General">
                  <c:v>2172.98</c:v>
                </c:pt>
                <c:pt idx="6311" formatCode="General">
                  <c:v>2169.1</c:v>
                </c:pt>
                <c:pt idx="6312" formatCode="General">
                  <c:v>2167.7199999999998</c:v>
                </c:pt>
                <c:pt idx="6313" formatCode="General">
                  <c:v>2171.54</c:v>
                </c:pt>
                <c:pt idx="6314" formatCode="General">
                  <c:v>2164.73</c:v>
                </c:pt>
                <c:pt idx="6315" formatCode="General">
                  <c:v>2167.19</c:v>
                </c:pt>
                <c:pt idx="6316" formatCode="General">
                  <c:v>2169.62</c:v>
                </c:pt>
                <c:pt idx="6317" formatCode="General">
                  <c:v>2169.79</c:v>
                </c:pt>
                <c:pt idx="6318" formatCode="General">
                  <c:v>2161.17</c:v>
                </c:pt>
                <c:pt idx="6319" formatCode="General">
                  <c:v>2164.1999999999998</c:v>
                </c:pt>
                <c:pt idx="6320" formatCode="General">
                  <c:v>2161.98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308767"/>
        <c:axId val="1"/>
      </c:lineChart>
      <c:lineChart>
        <c:grouping val="standard"/>
        <c:varyColors val="0"/>
        <c:ser>
          <c:idx val="1"/>
          <c:order val="1"/>
          <c:tx>
            <c:strRef>
              <c:f>Sheet2!$G$2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Sheet2!$E$3:$E$6323</c:f>
              <c:numCache>
                <c:formatCode>d\-mmm\-yy</c:formatCode>
                <c:ptCount val="6321"/>
                <c:pt idx="0">
                  <c:v>32694</c:v>
                </c:pt>
                <c:pt idx="1">
                  <c:v>32701</c:v>
                </c:pt>
                <c:pt idx="2">
                  <c:v>32708</c:v>
                </c:pt>
                <c:pt idx="3">
                  <c:v>32715</c:v>
                </c:pt>
                <c:pt idx="4">
                  <c:v>32722</c:v>
                </c:pt>
                <c:pt idx="5">
                  <c:v>32729</c:v>
                </c:pt>
                <c:pt idx="6">
                  <c:v>32736</c:v>
                </c:pt>
                <c:pt idx="7">
                  <c:v>32743</c:v>
                </c:pt>
                <c:pt idx="8">
                  <c:v>32750</c:v>
                </c:pt>
                <c:pt idx="9">
                  <c:v>32757</c:v>
                </c:pt>
                <c:pt idx="10">
                  <c:v>32764</c:v>
                </c:pt>
                <c:pt idx="11">
                  <c:v>32771</c:v>
                </c:pt>
                <c:pt idx="12">
                  <c:v>32778</c:v>
                </c:pt>
                <c:pt idx="13">
                  <c:v>32785</c:v>
                </c:pt>
                <c:pt idx="14">
                  <c:v>32792</c:v>
                </c:pt>
                <c:pt idx="15">
                  <c:v>32799</c:v>
                </c:pt>
                <c:pt idx="16">
                  <c:v>32806</c:v>
                </c:pt>
                <c:pt idx="17">
                  <c:v>32813</c:v>
                </c:pt>
                <c:pt idx="18">
                  <c:v>32820</c:v>
                </c:pt>
                <c:pt idx="19">
                  <c:v>32827</c:v>
                </c:pt>
                <c:pt idx="20">
                  <c:v>32834</c:v>
                </c:pt>
                <c:pt idx="21">
                  <c:v>32841</c:v>
                </c:pt>
                <c:pt idx="22">
                  <c:v>32848</c:v>
                </c:pt>
                <c:pt idx="23">
                  <c:v>32855</c:v>
                </c:pt>
                <c:pt idx="24">
                  <c:v>32862</c:v>
                </c:pt>
                <c:pt idx="25">
                  <c:v>32869</c:v>
                </c:pt>
                <c:pt idx="26">
                  <c:v>32883</c:v>
                </c:pt>
                <c:pt idx="27">
                  <c:v>32890</c:v>
                </c:pt>
                <c:pt idx="28">
                  <c:v>32897</c:v>
                </c:pt>
                <c:pt idx="29">
                  <c:v>32904</c:v>
                </c:pt>
                <c:pt idx="30">
                  <c:v>32911</c:v>
                </c:pt>
                <c:pt idx="31">
                  <c:v>32918</c:v>
                </c:pt>
                <c:pt idx="32">
                  <c:v>32925</c:v>
                </c:pt>
                <c:pt idx="33">
                  <c:v>32932</c:v>
                </c:pt>
                <c:pt idx="34">
                  <c:v>32939</c:v>
                </c:pt>
                <c:pt idx="35">
                  <c:v>32946</c:v>
                </c:pt>
                <c:pt idx="36">
                  <c:v>32953</c:v>
                </c:pt>
                <c:pt idx="37">
                  <c:v>32960</c:v>
                </c:pt>
                <c:pt idx="38">
                  <c:v>32967</c:v>
                </c:pt>
                <c:pt idx="39">
                  <c:v>32974</c:v>
                </c:pt>
                <c:pt idx="40">
                  <c:v>32981</c:v>
                </c:pt>
                <c:pt idx="41">
                  <c:v>32988</c:v>
                </c:pt>
                <c:pt idx="42">
                  <c:v>32995</c:v>
                </c:pt>
                <c:pt idx="43">
                  <c:v>33002</c:v>
                </c:pt>
                <c:pt idx="44">
                  <c:v>33009</c:v>
                </c:pt>
                <c:pt idx="45">
                  <c:v>33016</c:v>
                </c:pt>
                <c:pt idx="46">
                  <c:v>33023</c:v>
                </c:pt>
                <c:pt idx="47">
                  <c:v>33030</c:v>
                </c:pt>
                <c:pt idx="48">
                  <c:v>33037</c:v>
                </c:pt>
                <c:pt idx="49">
                  <c:v>33044</c:v>
                </c:pt>
                <c:pt idx="50">
                  <c:v>33051</c:v>
                </c:pt>
                <c:pt idx="51">
                  <c:v>33058</c:v>
                </c:pt>
                <c:pt idx="52">
                  <c:v>33065</c:v>
                </c:pt>
                <c:pt idx="53">
                  <c:v>33072</c:v>
                </c:pt>
                <c:pt idx="54">
                  <c:v>33079</c:v>
                </c:pt>
                <c:pt idx="55">
                  <c:v>33086</c:v>
                </c:pt>
                <c:pt idx="56">
                  <c:v>33093</c:v>
                </c:pt>
                <c:pt idx="57">
                  <c:v>33100</c:v>
                </c:pt>
                <c:pt idx="58">
                  <c:v>33107</c:v>
                </c:pt>
                <c:pt idx="59">
                  <c:v>33114</c:v>
                </c:pt>
                <c:pt idx="60">
                  <c:v>33121</c:v>
                </c:pt>
                <c:pt idx="61">
                  <c:v>33128</c:v>
                </c:pt>
                <c:pt idx="62">
                  <c:v>33135</c:v>
                </c:pt>
                <c:pt idx="63">
                  <c:v>33142</c:v>
                </c:pt>
                <c:pt idx="64">
                  <c:v>33149</c:v>
                </c:pt>
                <c:pt idx="65">
                  <c:v>33156</c:v>
                </c:pt>
                <c:pt idx="66">
                  <c:v>33163</c:v>
                </c:pt>
                <c:pt idx="67">
                  <c:v>33170</c:v>
                </c:pt>
                <c:pt idx="68">
                  <c:v>33177</c:v>
                </c:pt>
                <c:pt idx="69">
                  <c:v>33184</c:v>
                </c:pt>
                <c:pt idx="70">
                  <c:v>33191</c:v>
                </c:pt>
                <c:pt idx="71">
                  <c:v>33198</c:v>
                </c:pt>
                <c:pt idx="72">
                  <c:v>33205</c:v>
                </c:pt>
                <c:pt idx="73">
                  <c:v>33212</c:v>
                </c:pt>
                <c:pt idx="74">
                  <c:v>33219</c:v>
                </c:pt>
                <c:pt idx="75">
                  <c:v>33226</c:v>
                </c:pt>
                <c:pt idx="76">
                  <c:v>33234</c:v>
                </c:pt>
                <c:pt idx="77">
                  <c:v>33247</c:v>
                </c:pt>
                <c:pt idx="78">
                  <c:v>33254</c:v>
                </c:pt>
                <c:pt idx="79">
                  <c:v>33261</c:v>
                </c:pt>
                <c:pt idx="80">
                  <c:v>33268</c:v>
                </c:pt>
                <c:pt idx="81">
                  <c:v>33275</c:v>
                </c:pt>
                <c:pt idx="82">
                  <c:v>33282</c:v>
                </c:pt>
                <c:pt idx="83">
                  <c:v>33289</c:v>
                </c:pt>
                <c:pt idx="84">
                  <c:v>33296</c:v>
                </c:pt>
                <c:pt idx="85">
                  <c:v>33303</c:v>
                </c:pt>
                <c:pt idx="86">
                  <c:v>33310</c:v>
                </c:pt>
                <c:pt idx="87">
                  <c:v>33317</c:v>
                </c:pt>
                <c:pt idx="88">
                  <c:v>33324</c:v>
                </c:pt>
                <c:pt idx="89">
                  <c:v>33331</c:v>
                </c:pt>
                <c:pt idx="90">
                  <c:v>33338</c:v>
                </c:pt>
                <c:pt idx="91">
                  <c:v>33346</c:v>
                </c:pt>
                <c:pt idx="92">
                  <c:v>33352</c:v>
                </c:pt>
                <c:pt idx="93">
                  <c:v>33360</c:v>
                </c:pt>
                <c:pt idx="94">
                  <c:v>33366</c:v>
                </c:pt>
                <c:pt idx="95">
                  <c:v>33373</c:v>
                </c:pt>
                <c:pt idx="96">
                  <c:v>33380</c:v>
                </c:pt>
                <c:pt idx="97">
                  <c:v>33387</c:v>
                </c:pt>
                <c:pt idx="98">
                  <c:v>33394</c:v>
                </c:pt>
                <c:pt idx="99">
                  <c:v>33401</c:v>
                </c:pt>
                <c:pt idx="100">
                  <c:v>33408</c:v>
                </c:pt>
                <c:pt idx="101">
                  <c:v>33415</c:v>
                </c:pt>
                <c:pt idx="102">
                  <c:v>33422</c:v>
                </c:pt>
                <c:pt idx="103">
                  <c:v>33429</c:v>
                </c:pt>
                <c:pt idx="104">
                  <c:v>33436</c:v>
                </c:pt>
                <c:pt idx="105">
                  <c:v>33443</c:v>
                </c:pt>
                <c:pt idx="106">
                  <c:v>33450</c:v>
                </c:pt>
                <c:pt idx="107">
                  <c:v>33457</c:v>
                </c:pt>
                <c:pt idx="108">
                  <c:v>33464</c:v>
                </c:pt>
                <c:pt idx="109">
                  <c:v>33471</c:v>
                </c:pt>
                <c:pt idx="110">
                  <c:v>33478</c:v>
                </c:pt>
                <c:pt idx="111">
                  <c:v>33485</c:v>
                </c:pt>
                <c:pt idx="112">
                  <c:v>33492</c:v>
                </c:pt>
                <c:pt idx="113">
                  <c:v>33499</c:v>
                </c:pt>
                <c:pt idx="114">
                  <c:v>33506</c:v>
                </c:pt>
                <c:pt idx="115">
                  <c:v>33513</c:v>
                </c:pt>
                <c:pt idx="116">
                  <c:v>33520</c:v>
                </c:pt>
                <c:pt idx="117">
                  <c:v>33527</c:v>
                </c:pt>
                <c:pt idx="118">
                  <c:v>33534</c:v>
                </c:pt>
                <c:pt idx="119">
                  <c:v>33541</c:v>
                </c:pt>
                <c:pt idx="120">
                  <c:v>33548</c:v>
                </c:pt>
                <c:pt idx="121">
                  <c:v>33555</c:v>
                </c:pt>
                <c:pt idx="122">
                  <c:v>33562</c:v>
                </c:pt>
                <c:pt idx="123">
                  <c:v>33569</c:v>
                </c:pt>
                <c:pt idx="124">
                  <c:v>33576</c:v>
                </c:pt>
                <c:pt idx="125">
                  <c:v>33583</c:v>
                </c:pt>
                <c:pt idx="126">
                  <c:v>33590</c:v>
                </c:pt>
                <c:pt idx="127">
                  <c:v>33611</c:v>
                </c:pt>
                <c:pt idx="128">
                  <c:v>33618</c:v>
                </c:pt>
                <c:pt idx="129">
                  <c:v>33619</c:v>
                </c:pt>
                <c:pt idx="130">
                  <c:v>33625</c:v>
                </c:pt>
                <c:pt idx="131">
                  <c:v>33626</c:v>
                </c:pt>
                <c:pt idx="132">
                  <c:v>33632</c:v>
                </c:pt>
                <c:pt idx="133">
                  <c:v>33633</c:v>
                </c:pt>
                <c:pt idx="134">
                  <c:v>33639</c:v>
                </c:pt>
                <c:pt idx="135">
                  <c:v>33640</c:v>
                </c:pt>
                <c:pt idx="136">
                  <c:v>33646</c:v>
                </c:pt>
                <c:pt idx="137">
                  <c:v>33647</c:v>
                </c:pt>
                <c:pt idx="138">
                  <c:v>33653</c:v>
                </c:pt>
                <c:pt idx="139">
                  <c:v>33654</c:v>
                </c:pt>
                <c:pt idx="140">
                  <c:v>33660</c:v>
                </c:pt>
                <c:pt idx="141">
                  <c:v>33661</c:v>
                </c:pt>
                <c:pt idx="142">
                  <c:v>33667</c:v>
                </c:pt>
                <c:pt idx="143">
                  <c:v>33668</c:v>
                </c:pt>
                <c:pt idx="144">
                  <c:v>33673</c:v>
                </c:pt>
                <c:pt idx="145">
                  <c:v>33674</c:v>
                </c:pt>
                <c:pt idx="146">
                  <c:v>33680</c:v>
                </c:pt>
                <c:pt idx="147">
                  <c:v>33682</c:v>
                </c:pt>
                <c:pt idx="148">
                  <c:v>33687</c:v>
                </c:pt>
                <c:pt idx="149">
                  <c:v>33689</c:v>
                </c:pt>
                <c:pt idx="150">
                  <c:v>33694</c:v>
                </c:pt>
                <c:pt idx="151">
                  <c:v>33696</c:v>
                </c:pt>
                <c:pt idx="152">
                  <c:v>33701</c:v>
                </c:pt>
                <c:pt idx="153">
                  <c:v>33703</c:v>
                </c:pt>
                <c:pt idx="154">
                  <c:v>33708</c:v>
                </c:pt>
                <c:pt idx="155">
                  <c:v>33710</c:v>
                </c:pt>
                <c:pt idx="156">
                  <c:v>33715</c:v>
                </c:pt>
                <c:pt idx="157">
                  <c:v>33717</c:v>
                </c:pt>
                <c:pt idx="158">
                  <c:v>33722</c:v>
                </c:pt>
                <c:pt idx="159">
                  <c:v>33724</c:v>
                </c:pt>
                <c:pt idx="160">
                  <c:v>33729</c:v>
                </c:pt>
                <c:pt idx="161">
                  <c:v>33731</c:v>
                </c:pt>
                <c:pt idx="162">
                  <c:v>33736</c:v>
                </c:pt>
                <c:pt idx="163">
                  <c:v>33738</c:v>
                </c:pt>
                <c:pt idx="164">
                  <c:v>33743</c:v>
                </c:pt>
                <c:pt idx="165">
                  <c:v>33745</c:v>
                </c:pt>
                <c:pt idx="166">
                  <c:v>33750</c:v>
                </c:pt>
                <c:pt idx="167">
                  <c:v>33752</c:v>
                </c:pt>
                <c:pt idx="168">
                  <c:v>33757</c:v>
                </c:pt>
                <c:pt idx="169">
                  <c:v>33759</c:v>
                </c:pt>
                <c:pt idx="170">
                  <c:v>33764</c:v>
                </c:pt>
                <c:pt idx="171">
                  <c:v>33766</c:v>
                </c:pt>
                <c:pt idx="172">
                  <c:v>33771</c:v>
                </c:pt>
                <c:pt idx="173">
                  <c:v>33773</c:v>
                </c:pt>
                <c:pt idx="174">
                  <c:v>33778</c:v>
                </c:pt>
                <c:pt idx="175">
                  <c:v>33780</c:v>
                </c:pt>
                <c:pt idx="176">
                  <c:v>33785</c:v>
                </c:pt>
                <c:pt idx="177">
                  <c:v>33787</c:v>
                </c:pt>
                <c:pt idx="178">
                  <c:v>33792</c:v>
                </c:pt>
                <c:pt idx="179">
                  <c:v>33794</c:v>
                </c:pt>
                <c:pt idx="180">
                  <c:v>33799</c:v>
                </c:pt>
                <c:pt idx="181">
                  <c:v>33801</c:v>
                </c:pt>
                <c:pt idx="182">
                  <c:v>33806</c:v>
                </c:pt>
                <c:pt idx="183">
                  <c:v>33808</c:v>
                </c:pt>
                <c:pt idx="184">
                  <c:v>33813</c:v>
                </c:pt>
                <c:pt idx="185">
                  <c:v>33815</c:v>
                </c:pt>
                <c:pt idx="186">
                  <c:v>33820</c:v>
                </c:pt>
                <c:pt idx="187">
                  <c:v>33822</c:v>
                </c:pt>
                <c:pt idx="188">
                  <c:v>33827</c:v>
                </c:pt>
                <c:pt idx="189">
                  <c:v>33829</c:v>
                </c:pt>
                <c:pt idx="190">
                  <c:v>33834</c:v>
                </c:pt>
                <c:pt idx="191">
                  <c:v>33836</c:v>
                </c:pt>
                <c:pt idx="192">
                  <c:v>33841</c:v>
                </c:pt>
                <c:pt idx="193">
                  <c:v>33843</c:v>
                </c:pt>
                <c:pt idx="194">
                  <c:v>33850</c:v>
                </c:pt>
                <c:pt idx="195">
                  <c:v>33855</c:v>
                </c:pt>
                <c:pt idx="196">
                  <c:v>33857</c:v>
                </c:pt>
                <c:pt idx="197">
                  <c:v>33862</c:v>
                </c:pt>
                <c:pt idx="198">
                  <c:v>33864</c:v>
                </c:pt>
                <c:pt idx="199">
                  <c:v>33869</c:v>
                </c:pt>
                <c:pt idx="200">
                  <c:v>33871</c:v>
                </c:pt>
                <c:pt idx="201">
                  <c:v>33876</c:v>
                </c:pt>
                <c:pt idx="202">
                  <c:v>33878</c:v>
                </c:pt>
                <c:pt idx="203">
                  <c:v>33883</c:v>
                </c:pt>
                <c:pt idx="204">
                  <c:v>33885</c:v>
                </c:pt>
                <c:pt idx="205">
                  <c:v>33890</c:v>
                </c:pt>
                <c:pt idx="206">
                  <c:v>33892</c:v>
                </c:pt>
                <c:pt idx="207">
                  <c:v>33897</c:v>
                </c:pt>
                <c:pt idx="208">
                  <c:v>33899</c:v>
                </c:pt>
                <c:pt idx="209">
                  <c:v>33904</c:v>
                </c:pt>
                <c:pt idx="210">
                  <c:v>33906</c:v>
                </c:pt>
                <c:pt idx="211">
                  <c:v>33911</c:v>
                </c:pt>
                <c:pt idx="212">
                  <c:v>33913</c:v>
                </c:pt>
                <c:pt idx="213">
                  <c:v>33918</c:v>
                </c:pt>
                <c:pt idx="214">
                  <c:v>33920</c:v>
                </c:pt>
                <c:pt idx="215">
                  <c:v>33925</c:v>
                </c:pt>
                <c:pt idx="216">
                  <c:v>33927</c:v>
                </c:pt>
                <c:pt idx="217">
                  <c:v>33932</c:v>
                </c:pt>
                <c:pt idx="218">
                  <c:v>33934</c:v>
                </c:pt>
                <c:pt idx="219">
                  <c:v>33939</c:v>
                </c:pt>
                <c:pt idx="220">
                  <c:v>33941</c:v>
                </c:pt>
                <c:pt idx="221">
                  <c:v>33946</c:v>
                </c:pt>
                <c:pt idx="222">
                  <c:v>33948</c:v>
                </c:pt>
                <c:pt idx="223">
                  <c:v>33953</c:v>
                </c:pt>
                <c:pt idx="224">
                  <c:v>33955</c:v>
                </c:pt>
                <c:pt idx="225">
                  <c:v>33960</c:v>
                </c:pt>
                <c:pt idx="226">
                  <c:v>33981</c:v>
                </c:pt>
                <c:pt idx="227">
                  <c:v>33983</c:v>
                </c:pt>
                <c:pt idx="228">
                  <c:v>33990</c:v>
                </c:pt>
                <c:pt idx="229">
                  <c:v>33995</c:v>
                </c:pt>
                <c:pt idx="230">
                  <c:v>33997</c:v>
                </c:pt>
                <c:pt idx="231">
                  <c:v>34002</c:v>
                </c:pt>
                <c:pt idx="232">
                  <c:v>34004</c:v>
                </c:pt>
                <c:pt idx="233">
                  <c:v>34009</c:v>
                </c:pt>
                <c:pt idx="234">
                  <c:v>34011</c:v>
                </c:pt>
                <c:pt idx="235">
                  <c:v>34016</c:v>
                </c:pt>
                <c:pt idx="236">
                  <c:v>34018</c:v>
                </c:pt>
                <c:pt idx="237">
                  <c:v>34023</c:v>
                </c:pt>
                <c:pt idx="238">
                  <c:v>34025</c:v>
                </c:pt>
                <c:pt idx="239">
                  <c:v>34030</c:v>
                </c:pt>
                <c:pt idx="240">
                  <c:v>34032</c:v>
                </c:pt>
                <c:pt idx="241">
                  <c:v>34037</c:v>
                </c:pt>
                <c:pt idx="242">
                  <c:v>34039</c:v>
                </c:pt>
                <c:pt idx="243">
                  <c:v>34044</c:v>
                </c:pt>
                <c:pt idx="244">
                  <c:v>34046</c:v>
                </c:pt>
                <c:pt idx="245">
                  <c:v>34051</c:v>
                </c:pt>
                <c:pt idx="246">
                  <c:v>34058</c:v>
                </c:pt>
                <c:pt idx="247">
                  <c:v>34060</c:v>
                </c:pt>
                <c:pt idx="248">
                  <c:v>34065</c:v>
                </c:pt>
                <c:pt idx="249">
                  <c:v>34067</c:v>
                </c:pt>
                <c:pt idx="250">
                  <c:v>34072</c:v>
                </c:pt>
                <c:pt idx="251">
                  <c:v>34074</c:v>
                </c:pt>
                <c:pt idx="252">
                  <c:v>34079</c:v>
                </c:pt>
                <c:pt idx="253">
                  <c:v>34081</c:v>
                </c:pt>
                <c:pt idx="254">
                  <c:v>34086</c:v>
                </c:pt>
                <c:pt idx="255">
                  <c:v>34088</c:v>
                </c:pt>
                <c:pt idx="256">
                  <c:v>34093</c:v>
                </c:pt>
                <c:pt idx="257">
                  <c:v>34095</c:v>
                </c:pt>
                <c:pt idx="258">
                  <c:v>34100</c:v>
                </c:pt>
                <c:pt idx="259">
                  <c:v>34102</c:v>
                </c:pt>
                <c:pt idx="260">
                  <c:v>34107</c:v>
                </c:pt>
                <c:pt idx="261">
                  <c:v>34109</c:v>
                </c:pt>
                <c:pt idx="262">
                  <c:v>34114</c:v>
                </c:pt>
                <c:pt idx="263">
                  <c:v>34116</c:v>
                </c:pt>
                <c:pt idx="264">
                  <c:v>34121</c:v>
                </c:pt>
                <c:pt idx="265">
                  <c:v>34123</c:v>
                </c:pt>
                <c:pt idx="266">
                  <c:v>34128</c:v>
                </c:pt>
                <c:pt idx="267">
                  <c:v>34130</c:v>
                </c:pt>
                <c:pt idx="268">
                  <c:v>34135</c:v>
                </c:pt>
                <c:pt idx="269">
                  <c:v>34137</c:v>
                </c:pt>
                <c:pt idx="270">
                  <c:v>34142</c:v>
                </c:pt>
                <c:pt idx="271">
                  <c:v>34144</c:v>
                </c:pt>
                <c:pt idx="272">
                  <c:v>34149</c:v>
                </c:pt>
                <c:pt idx="273">
                  <c:v>34151</c:v>
                </c:pt>
                <c:pt idx="274">
                  <c:v>34156</c:v>
                </c:pt>
                <c:pt idx="275">
                  <c:v>34158</c:v>
                </c:pt>
                <c:pt idx="276">
                  <c:v>34163</c:v>
                </c:pt>
                <c:pt idx="277">
                  <c:v>34165</c:v>
                </c:pt>
                <c:pt idx="278">
                  <c:v>34170</c:v>
                </c:pt>
                <c:pt idx="279">
                  <c:v>34172</c:v>
                </c:pt>
                <c:pt idx="280">
                  <c:v>34177</c:v>
                </c:pt>
                <c:pt idx="281">
                  <c:v>34179</c:v>
                </c:pt>
                <c:pt idx="282">
                  <c:v>34184</c:v>
                </c:pt>
                <c:pt idx="283">
                  <c:v>34186</c:v>
                </c:pt>
                <c:pt idx="284">
                  <c:v>34191</c:v>
                </c:pt>
                <c:pt idx="285">
                  <c:v>34193</c:v>
                </c:pt>
                <c:pt idx="286">
                  <c:v>34198</c:v>
                </c:pt>
                <c:pt idx="287">
                  <c:v>34200</c:v>
                </c:pt>
                <c:pt idx="288">
                  <c:v>34205</c:v>
                </c:pt>
                <c:pt idx="289">
                  <c:v>34207</c:v>
                </c:pt>
                <c:pt idx="290">
                  <c:v>34212</c:v>
                </c:pt>
                <c:pt idx="291">
                  <c:v>34214</c:v>
                </c:pt>
                <c:pt idx="292">
                  <c:v>34219</c:v>
                </c:pt>
                <c:pt idx="293">
                  <c:v>34221</c:v>
                </c:pt>
                <c:pt idx="294">
                  <c:v>34226</c:v>
                </c:pt>
                <c:pt idx="295">
                  <c:v>34228</c:v>
                </c:pt>
                <c:pt idx="296">
                  <c:v>34233</c:v>
                </c:pt>
                <c:pt idx="297">
                  <c:v>34235</c:v>
                </c:pt>
                <c:pt idx="298">
                  <c:v>34240</c:v>
                </c:pt>
                <c:pt idx="299">
                  <c:v>34242</c:v>
                </c:pt>
                <c:pt idx="300">
                  <c:v>34247</c:v>
                </c:pt>
                <c:pt idx="301">
                  <c:v>34249</c:v>
                </c:pt>
                <c:pt idx="302">
                  <c:v>34254</c:v>
                </c:pt>
                <c:pt idx="303">
                  <c:v>34256</c:v>
                </c:pt>
                <c:pt idx="304">
                  <c:v>34261</c:v>
                </c:pt>
                <c:pt idx="305">
                  <c:v>34263</c:v>
                </c:pt>
                <c:pt idx="306">
                  <c:v>34268</c:v>
                </c:pt>
                <c:pt idx="307">
                  <c:v>34270</c:v>
                </c:pt>
                <c:pt idx="308">
                  <c:v>34275</c:v>
                </c:pt>
                <c:pt idx="309">
                  <c:v>34277</c:v>
                </c:pt>
                <c:pt idx="310">
                  <c:v>34282</c:v>
                </c:pt>
                <c:pt idx="311">
                  <c:v>34284</c:v>
                </c:pt>
                <c:pt idx="312">
                  <c:v>34289</c:v>
                </c:pt>
                <c:pt idx="313">
                  <c:v>34291</c:v>
                </c:pt>
                <c:pt idx="314">
                  <c:v>34296</c:v>
                </c:pt>
                <c:pt idx="315">
                  <c:v>34298</c:v>
                </c:pt>
                <c:pt idx="316">
                  <c:v>34303</c:v>
                </c:pt>
                <c:pt idx="317">
                  <c:v>34305</c:v>
                </c:pt>
                <c:pt idx="318">
                  <c:v>34310</c:v>
                </c:pt>
                <c:pt idx="319">
                  <c:v>34312</c:v>
                </c:pt>
                <c:pt idx="320">
                  <c:v>34317</c:v>
                </c:pt>
                <c:pt idx="321">
                  <c:v>34319</c:v>
                </c:pt>
                <c:pt idx="322">
                  <c:v>34324</c:v>
                </c:pt>
                <c:pt idx="323">
                  <c:v>34344</c:v>
                </c:pt>
                <c:pt idx="324">
                  <c:v>34346</c:v>
                </c:pt>
                <c:pt idx="325">
                  <c:v>34348</c:v>
                </c:pt>
                <c:pt idx="326">
                  <c:v>34351</c:v>
                </c:pt>
                <c:pt idx="327">
                  <c:v>34353</c:v>
                </c:pt>
                <c:pt idx="328">
                  <c:v>34355</c:v>
                </c:pt>
                <c:pt idx="329">
                  <c:v>34358</c:v>
                </c:pt>
                <c:pt idx="330">
                  <c:v>34360</c:v>
                </c:pt>
                <c:pt idx="331">
                  <c:v>34362</c:v>
                </c:pt>
                <c:pt idx="332">
                  <c:v>34365</c:v>
                </c:pt>
                <c:pt idx="333">
                  <c:v>34367</c:v>
                </c:pt>
                <c:pt idx="334">
                  <c:v>34369</c:v>
                </c:pt>
                <c:pt idx="335">
                  <c:v>34372</c:v>
                </c:pt>
                <c:pt idx="336">
                  <c:v>34374</c:v>
                </c:pt>
                <c:pt idx="337">
                  <c:v>34379</c:v>
                </c:pt>
                <c:pt idx="338">
                  <c:v>34381</c:v>
                </c:pt>
                <c:pt idx="339">
                  <c:v>34383</c:v>
                </c:pt>
                <c:pt idx="340">
                  <c:v>34386</c:v>
                </c:pt>
                <c:pt idx="341">
                  <c:v>34388</c:v>
                </c:pt>
                <c:pt idx="342">
                  <c:v>34390</c:v>
                </c:pt>
                <c:pt idx="343">
                  <c:v>34393</c:v>
                </c:pt>
                <c:pt idx="344">
                  <c:v>34395</c:v>
                </c:pt>
                <c:pt idx="345">
                  <c:v>34397</c:v>
                </c:pt>
                <c:pt idx="346">
                  <c:v>34400</c:v>
                </c:pt>
                <c:pt idx="347">
                  <c:v>34402</c:v>
                </c:pt>
                <c:pt idx="348">
                  <c:v>34404</c:v>
                </c:pt>
                <c:pt idx="349">
                  <c:v>34409</c:v>
                </c:pt>
                <c:pt idx="350">
                  <c:v>34411</c:v>
                </c:pt>
                <c:pt idx="351">
                  <c:v>34414</c:v>
                </c:pt>
                <c:pt idx="352">
                  <c:v>34416</c:v>
                </c:pt>
                <c:pt idx="353">
                  <c:v>34418</c:v>
                </c:pt>
                <c:pt idx="354">
                  <c:v>34421</c:v>
                </c:pt>
                <c:pt idx="355">
                  <c:v>34423</c:v>
                </c:pt>
                <c:pt idx="356">
                  <c:v>34425</c:v>
                </c:pt>
                <c:pt idx="357">
                  <c:v>34428</c:v>
                </c:pt>
                <c:pt idx="358">
                  <c:v>34430</c:v>
                </c:pt>
                <c:pt idx="359">
                  <c:v>34432</c:v>
                </c:pt>
                <c:pt idx="360">
                  <c:v>34437</c:v>
                </c:pt>
                <c:pt idx="361">
                  <c:v>34439</c:v>
                </c:pt>
                <c:pt idx="362">
                  <c:v>34442</c:v>
                </c:pt>
                <c:pt idx="363">
                  <c:v>34444</c:v>
                </c:pt>
                <c:pt idx="364">
                  <c:v>34446</c:v>
                </c:pt>
                <c:pt idx="365">
                  <c:v>34449</c:v>
                </c:pt>
                <c:pt idx="366">
                  <c:v>34451</c:v>
                </c:pt>
                <c:pt idx="367">
                  <c:v>34453</c:v>
                </c:pt>
                <c:pt idx="368">
                  <c:v>34456</c:v>
                </c:pt>
                <c:pt idx="369">
                  <c:v>34458</c:v>
                </c:pt>
                <c:pt idx="370">
                  <c:v>34460</c:v>
                </c:pt>
                <c:pt idx="371">
                  <c:v>34463</c:v>
                </c:pt>
                <c:pt idx="372">
                  <c:v>34465</c:v>
                </c:pt>
                <c:pt idx="373">
                  <c:v>34467</c:v>
                </c:pt>
                <c:pt idx="374">
                  <c:v>34469</c:v>
                </c:pt>
                <c:pt idx="375">
                  <c:v>34472</c:v>
                </c:pt>
                <c:pt idx="376">
                  <c:v>34474</c:v>
                </c:pt>
                <c:pt idx="377">
                  <c:v>34477</c:v>
                </c:pt>
                <c:pt idx="378">
                  <c:v>34479</c:v>
                </c:pt>
                <c:pt idx="379">
                  <c:v>34481</c:v>
                </c:pt>
                <c:pt idx="380">
                  <c:v>34484</c:v>
                </c:pt>
                <c:pt idx="381">
                  <c:v>34486</c:v>
                </c:pt>
                <c:pt idx="382">
                  <c:v>34488</c:v>
                </c:pt>
                <c:pt idx="383">
                  <c:v>34491</c:v>
                </c:pt>
                <c:pt idx="384">
                  <c:v>34493</c:v>
                </c:pt>
                <c:pt idx="385">
                  <c:v>34495</c:v>
                </c:pt>
                <c:pt idx="386">
                  <c:v>34498</c:v>
                </c:pt>
                <c:pt idx="387">
                  <c:v>34500</c:v>
                </c:pt>
                <c:pt idx="388">
                  <c:v>34502</c:v>
                </c:pt>
                <c:pt idx="389">
                  <c:v>34505</c:v>
                </c:pt>
                <c:pt idx="390">
                  <c:v>34507</c:v>
                </c:pt>
                <c:pt idx="391">
                  <c:v>34509</c:v>
                </c:pt>
                <c:pt idx="392">
                  <c:v>34512</c:v>
                </c:pt>
                <c:pt idx="393">
                  <c:v>34514</c:v>
                </c:pt>
                <c:pt idx="394">
                  <c:v>34516</c:v>
                </c:pt>
                <c:pt idx="395">
                  <c:v>34519</c:v>
                </c:pt>
                <c:pt idx="396">
                  <c:v>34521</c:v>
                </c:pt>
                <c:pt idx="397">
                  <c:v>34523</c:v>
                </c:pt>
                <c:pt idx="398">
                  <c:v>34526</c:v>
                </c:pt>
                <c:pt idx="399">
                  <c:v>34528</c:v>
                </c:pt>
                <c:pt idx="400">
                  <c:v>34530</c:v>
                </c:pt>
                <c:pt idx="401">
                  <c:v>34533</c:v>
                </c:pt>
                <c:pt idx="402">
                  <c:v>34535</c:v>
                </c:pt>
                <c:pt idx="403">
                  <c:v>34537</c:v>
                </c:pt>
                <c:pt idx="404">
                  <c:v>34540</c:v>
                </c:pt>
                <c:pt idx="405">
                  <c:v>34542</c:v>
                </c:pt>
                <c:pt idx="406">
                  <c:v>34544</c:v>
                </c:pt>
                <c:pt idx="407">
                  <c:v>34547</c:v>
                </c:pt>
                <c:pt idx="408">
                  <c:v>34549</c:v>
                </c:pt>
                <c:pt idx="409">
                  <c:v>34551</c:v>
                </c:pt>
                <c:pt idx="410">
                  <c:v>34554</c:v>
                </c:pt>
                <c:pt idx="411">
                  <c:v>34556</c:v>
                </c:pt>
                <c:pt idx="412">
                  <c:v>34558</c:v>
                </c:pt>
                <c:pt idx="413">
                  <c:v>34561</c:v>
                </c:pt>
                <c:pt idx="414">
                  <c:v>34563</c:v>
                </c:pt>
                <c:pt idx="415">
                  <c:v>34565</c:v>
                </c:pt>
                <c:pt idx="416">
                  <c:v>34568</c:v>
                </c:pt>
                <c:pt idx="417">
                  <c:v>34570</c:v>
                </c:pt>
                <c:pt idx="418">
                  <c:v>34572</c:v>
                </c:pt>
                <c:pt idx="419">
                  <c:v>34575</c:v>
                </c:pt>
                <c:pt idx="420">
                  <c:v>34577</c:v>
                </c:pt>
                <c:pt idx="421">
                  <c:v>34579</c:v>
                </c:pt>
                <c:pt idx="422">
                  <c:v>34582</c:v>
                </c:pt>
                <c:pt idx="423">
                  <c:v>34584</c:v>
                </c:pt>
                <c:pt idx="424">
                  <c:v>34586</c:v>
                </c:pt>
                <c:pt idx="425">
                  <c:v>34589</c:v>
                </c:pt>
                <c:pt idx="426">
                  <c:v>34591</c:v>
                </c:pt>
                <c:pt idx="427">
                  <c:v>34593</c:v>
                </c:pt>
                <c:pt idx="428">
                  <c:v>34596</c:v>
                </c:pt>
                <c:pt idx="429">
                  <c:v>34598</c:v>
                </c:pt>
                <c:pt idx="430">
                  <c:v>34600</c:v>
                </c:pt>
                <c:pt idx="431">
                  <c:v>34603</c:v>
                </c:pt>
                <c:pt idx="432">
                  <c:v>34605</c:v>
                </c:pt>
                <c:pt idx="433">
                  <c:v>34607</c:v>
                </c:pt>
                <c:pt idx="434">
                  <c:v>34610</c:v>
                </c:pt>
                <c:pt idx="435">
                  <c:v>34612</c:v>
                </c:pt>
                <c:pt idx="436">
                  <c:v>34614</c:v>
                </c:pt>
                <c:pt idx="437">
                  <c:v>34617</c:v>
                </c:pt>
                <c:pt idx="438">
                  <c:v>34619</c:v>
                </c:pt>
                <c:pt idx="439">
                  <c:v>34621</c:v>
                </c:pt>
                <c:pt idx="440">
                  <c:v>34624</c:v>
                </c:pt>
                <c:pt idx="441">
                  <c:v>34626</c:v>
                </c:pt>
                <c:pt idx="442">
                  <c:v>34628</c:v>
                </c:pt>
                <c:pt idx="443">
                  <c:v>34631</c:v>
                </c:pt>
                <c:pt idx="444">
                  <c:v>34633</c:v>
                </c:pt>
                <c:pt idx="445">
                  <c:v>34635</c:v>
                </c:pt>
                <c:pt idx="446">
                  <c:v>34638</c:v>
                </c:pt>
                <c:pt idx="447">
                  <c:v>34640</c:v>
                </c:pt>
                <c:pt idx="448">
                  <c:v>34642</c:v>
                </c:pt>
                <c:pt idx="449">
                  <c:v>34645</c:v>
                </c:pt>
                <c:pt idx="450">
                  <c:v>34647</c:v>
                </c:pt>
                <c:pt idx="451">
                  <c:v>34649</c:v>
                </c:pt>
                <c:pt idx="452">
                  <c:v>34652</c:v>
                </c:pt>
                <c:pt idx="453">
                  <c:v>34654</c:v>
                </c:pt>
                <c:pt idx="454">
                  <c:v>34656</c:v>
                </c:pt>
                <c:pt idx="455">
                  <c:v>34659</c:v>
                </c:pt>
                <c:pt idx="456">
                  <c:v>34661</c:v>
                </c:pt>
                <c:pt idx="457">
                  <c:v>34663</c:v>
                </c:pt>
                <c:pt idx="458">
                  <c:v>34666</c:v>
                </c:pt>
                <c:pt idx="459">
                  <c:v>34668</c:v>
                </c:pt>
                <c:pt idx="460">
                  <c:v>34670</c:v>
                </c:pt>
                <c:pt idx="461">
                  <c:v>34673</c:v>
                </c:pt>
                <c:pt idx="462">
                  <c:v>34675</c:v>
                </c:pt>
                <c:pt idx="463">
                  <c:v>34677</c:v>
                </c:pt>
                <c:pt idx="464">
                  <c:v>34680</c:v>
                </c:pt>
                <c:pt idx="465">
                  <c:v>34682</c:v>
                </c:pt>
                <c:pt idx="466">
                  <c:v>34684</c:v>
                </c:pt>
                <c:pt idx="467">
                  <c:v>34687</c:v>
                </c:pt>
                <c:pt idx="468">
                  <c:v>34689</c:v>
                </c:pt>
                <c:pt idx="469">
                  <c:v>34708</c:v>
                </c:pt>
                <c:pt idx="470">
                  <c:v>34710</c:v>
                </c:pt>
                <c:pt idx="471">
                  <c:v>34712</c:v>
                </c:pt>
                <c:pt idx="472">
                  <c:v>34715</c:v>
                </c:pt>
                <c:pt idx="473">
                  <c:v>34717</c:v>
                </c:pt>
                <c:pt idx="474">
                  <c:v>34719</c:v>
                </c:pt>
                <c:pt idx="475">
                  <c:v>34722</c:v>
                </c:pt>
                <c:pt idx="476">
                  <c:v>34724</c:v>
                </c:pt>
                <c:pt idx="477">
                  <c:v>34726</c:v>
                </c:pt>
                <c:pt idx="478">
                  <c:v>34729</c:v>
                </c:pt>
                <c:pt idx="479">
                  <c:v>34731</c:v>
                </c:pt>
                <c:pt idx="480">
                  <c:v>34733</c:v>
                </c:pt>
                <c:pt idx="481">
                  <c:v>34736</c:v>
                </c:pt>
                <c:pt idx="482">
                  <c:v>34738</c:v>
                </c:pt>
                <c:pt idx="483">
                  <c:v>34740</c:v>
                </c:pt>
                <c:pt idx="484">
                  <c:v>34743</c:v>
                </c:pt>
                <c:pt idx="485">
                  <c:v>34745</c:v>
                </c:pt>
                <c:pt idx="486">
                  <c:v>34747</c:v>
                </c:pt>
                <c:pt idx="487">
                  <c:v>34750</c:v>
                </c:pt>
                <c:pt idx="488">
                  <c:v>34752</c:v>
                </c:pt>
                <c:pt idx="489">
                  <c:v>34754</c:v>
                </c:pt>
                <c:pt idx="490">
                  <c:v>34759</c:v>
                </c:pt>
                <c:pt idx="491">
                  <c:v>34764</c:v>
                </c:pt>
                <c:pt idx="492">
                  <c:v>34766</c:v>
                </c:pt>
                <c:pt idx="493">
                  <c:v>34768</c:v>
                </c:pt>
                <c:pt idx="494">
                  <c:v>34773</c:v>
                </c:pt>
                <c:pt idx="495">
                  <c:v>34775</c:v>
                </c:pt>
                <c:pt idx="496">
                  <c:v>34778</c:v>
                </c:pt>
                <c:pt idx="497">
                  <c:v>34780</c:v>
                </c:pt>
                <c:pt idx="498">
                  <c:v>34782</c:v>
                </c:pt>
                <c:pt idx="499">
                  <c:v>34785</c:v>
                </c:pt>
                <c:pt idx="500">
                  <c:v>34787</c:v>
                </c:pt>
                <c:pt idx="501">
                  <c:v>34789</c:v>
                </c:pt>
                <c:pt idx="502">
                  <c:v>34792</c:v>
                </c:pt>
                <c:pt idx="503">
                  <c:v>34794</c:v>
                </c:pt>
                <c:pt idx="504">
                  <c:v>34796</c:v>
                </c:pt>
                <c:pt idx="505">
                  <c:v>34799</c:v>
                </c:pt>
                <c:pt idx="506">
                  <c:v>34801</c:v>
                </c:pt>
                <c:pt idx="507">
                  <c:v>34803</c:v>
                </c:pt>
                <c:pt idx="508">
                  <c:v>34806</c:v>
                </c:pt>
                <c:pt idx="509">
                  <c:v>34808</c:v>
                </c:pt>
                <c:pt idx="510">
                  <c:v>34810</c:v>
                </c:pt>
                <c:pt idx="511">
                  <c:v>34813</c:v>
                </c:pt>
                <c:pt idx="512">
                  <c:v>34815</c:v>
                </c:pt>
                <c:pt idx="513">
                  <c:v>34817</c:v>
                </c:pt>
                <c:pt idx="514">
                  <c:v>34822</c:v>
                </c:pt>
                <c:pt idx="515">
                  <c:v>34824</c:v>
                </c:pt>
                <c:pt idx="516">
                  <c:v>34827</c:v>
                </c:pt>
                <c:pt idx="517">
                  <c:v>34829</c:v>
                </c:pt>
                <c:pt idx="518">
                  <c:v>34831</c:v>
                </c:pt>
                <c:pt idx="519">
                  <c:v>34834</c:v>
                </c:pt>
                <c:pt idx="520">
                  <c:v>34836</c:v>
                </c:pt>
                <c:pt idx="521">
                  <c:v>34838</c:v>
                </c:pt>
                <c:pt idx="522">
                  <c:v>34841</c:v>
                </c:pt>
                <c:pt idx="523">
                  <c:v>34843</c:v>
                </c:pt>
                <c:pt idx="524">
                  <c:v>34845</c:v>
                </c:pt>
                <c:pt idx="525">
                  <c:v>34848</c:v>
                </c:pt>
                <c:pt idx="526">
                  <c:v>34850</c:v>
                </c:pt>
                <c:pt idx="527">
                  <c:v>34852</c:v>
                </c:pt>
                <c:pt idx="528">
                  <c:v>34855</c:v>
                </c:pt>
                <c:pt idx="529">
                  <c:v>34857</c:v>
                </c:pt>
                <c:pt idx="530">
                  <c:v>34859</c:v>
                </c:pt>
                <c:pt idx="531">
                  <c:v>34862</c:v>
                </c:pt>
                <c:pt idx="532">
                  <c:v>34864</c:v>
                </c:pt>
                <c:pt idx="533">
                  <c:v>34866</c:v>
                </c:pt>
                <c:pt idx="534">
                  <c:v>34869</c:v>
                </c:pt>
                <c:pt idx="535">
                  <c:v>34871</c:v>
                </c:pt>
                <c:pt idx="536">
                  <c:v>34873</c:v>
                </c:pt>
                <c:pt idx="537">
                  <c:v>34876</c:v>
                </c:pt>
                <c:pt idx="538">
                  <c:v>34878</c:v>
                </c:pt>
                <c:pt idx="539">
                  <c:v>34880</c:v>
                </c:pt>
                <c:pt idx="540">
                  <c:v>34883</c:v>
                </c:pt>
                <c:pt idx="541">
                  <c:v>34885</c:v>
                </c:pt>
                <c:pt idx="542">
                  <c:v>34887</c:v>
                </c:pt>
                <c:pt idx="543">
                  <c:v>34890</c:v>
                </c:pt>
                <c:pt idx="544">
                  <c:v>34892</c:v>
                </c:pt>
                <c:pt idx="545">
                  <c:v>34894</c:v>
                </c:pt>
                <c:pt idx="546">
                  <c:v>34897</c:v>
                </c:pt>
                <c:pt idx="547">
                  <c:v>34899</c:v>
                </c:pt>
                <c:pt idx="548">
                  <c:v>34901</c:v>
                </c:pt>
                <c:pt idx="549">
                  <c:v>34904</c:v>
                </c:pt>
                <c:pt idx="550">
                  <c:v>34906</c:v>
                </c:pt>
                <c:pt idx="551">
                  <c:v>34908</c:v>
                </c:pt>
                <c:pt idx="552">
                  <c:v>34911</c:v>
                </c:pt>
                <c:pt idx="553">
                  <c:v>34913</c:v>
                </c:pt>
                <c:pt idx="554">
                  <c:v>34915</c:v>
                </c:pt>
                <c:pt idx="555">
                  <c:v>34918</c:v>
                </c:pt>
                <c:pt idx="556">
                  <c:v>34920</c:v>
                </c:pt>
                <c:pt idx="557">
                  <c:v>34922</c:v>
                </c:pt>
                <c:pt idx="558">
                  <c:v>34925</c:v>
                </c:pt>
                <c:pt idx="559">
                  <c:v>34927</c:v>
                </c:pt>
                <c:pt idx="560">
                  <c:v>34929</c:v>
                </c:pt>
                <c:pt idx="561">
                  <c:v>34932</c:v>
                </c:pt>
                <c:pt idx="562">
                  <c:v>34934</c:v>
                </c:pt>
                <c:pt idx="563">
                  <c:v>34936</c:v>
                </c:pt>
                <c:pt idx="564">
                  <c:v>34939</c:v>
                </c:pt>
                <c:pt idx="565">
                  <c:v>34943</c:v>
                </c:pt>
                <c:pt idx="566">
                  <c:v>34946</c:v>
                </c:pt>
                <c:pt idx="567">
                  <c:v>34948</c:v>
                </c:pt>
                <c:pt idx="568">
                  <c:v>34950</c:v>
                </c:pt>
                <c:pt idx="569">
                  <c:v>34953</c:v>
                </c:pt>
                <c:pt idx="570">
                  <c:v>34955</c:v>
                </c:pt>
                <c:pt idx="571">
                  <c:v>34957</c:v>
                </c:pt>
                <c:pt idx="572">
                  <c:v>34960</c:v>
                </c:pt>
                <c:pt idx="573">
                  <c:v>34962</c:v>
                </c:pt>
                <c:pt idx="574">
                  <c:v>34964</c:v>
                </c:pt>
                <c:pt idx="575">
                  <c:v>34967</c:v>
                </c:pt>
                <c:pt idx="576">
                  <c:v>34969</c:v>
                </c:pt>
                <c:pt idx="577">
                  <c:v>34971</c:v>
                </c:pt>
                <c:pt idx="578">
                  <c:v>34974</c:v>
                </c:pt>
                <c:pt idx="579">
                  <c:v>34976</c:v>
                </c:pt>
                <c:pt idx="580">
                  <c:v>34978</c:v>
                </c:pt>
                <c:pt idx="581">
                  <c:v>34981</c:v>
                </c:pt>
                <c:pt idx="582">
                  <c:v>34983</c:v>
                </c:pt>
                <c:pt idx="583">
                  <c:v>34985</c:v>
                </c:pt>
                <c:pt idx="584">
                  <c:v>34988</c:v>
                </c:pt>
                <c:pt idx="585">
                  <c:v>34990</c:v>
                </c:pt>
                <c:pt idx="586">
                  <c:v>34992</c:v>
                </c:pt>
                <c:pt idx="587">
                  <c:v>34997</c:v>
                </c:pt>
                <c:pt idx="588">
                  <c:v>34999</c:v>
                </c:pt>
                <c:pt idx="589">
                  <c:v>35002</c:v>
                </c:pt>
                <c:pt idx="590">
                  <c:v>35006</c:v>
                </c:pt>
                <c:pt idx="591">
                  <c:v>35009</c:v>
                </c:pt>
                <c:pt idx="592">
                  <c:v>35011</c:v>
                </c:pt>
                <c:pt idx="593">
                  <c:v>35013</c:v>
                </c:pt>
                <c:pt idx="594">
                  <c:v>35016</c:v>
                </c:pt>
                <c:pt idx="595">
                  <c:v>35018</c:v>
                </c:pt>
                <c:pt idx="596">
                  <c:v>35020</c:v>
                </c:pt>
                <c:pt idx="597">
                  <c:v>35023</c:v>
                </c:pt>
                <c:pt idx="598">
                  <c:v>35025</c:v>
                </c:pt>
                <c:pt idx="599">
                  <c:v>35027</c:v>
                </c:pt>
                <c:pt idx="600">
                  <c:v>35030</c:v>
                </c:pt>
                <c:pt idx="601">
                  <c:v>35032</c:v>
                </c:pt>
                <c:pt idx="602">
                  <c:v>35034</c:v>
                </c:pt>
                <c:pt idx="603">
                  <c:v>35037</c:v>
                </c:pt>
                <c:pt idx="604">
                  <c:v>35039</c:v>
                </c:pt>
                <c:pt idx="605">
                  <c:v>35041</c:v>
                </c:pt>
                <c:pt idx="606">
                  <c:v>35044</c:v>
                </c:pt>
                <c:pt idx="607">
                  <c:v>35046</c:v>
                </c:pt>
                <c:pt idx="608">
                  <c:v>35048</c:v>
                </c:pt>
                <c:pt idx="609">
                  <c:v>35051</c:v>
                </c:pt>
                <c:pt idx="610">
                  <c:v>35055</c:v>
                </c:pt>
                <c:pt idx="611">
                  <c:v>35072</c:v>
                </c:pt>
                <c:pt idx="612">
                  <c:v>35074</c:v>
                </c:pt>
                <c:pt idx="613">
                  <c:v>35076</c:v>
                </c:pt>
                <c:pt idx="614">
                  <c:v>35079</c:v>
                </c:pt>
                <c:pt idx="615">
                  <c:v>35081</c:v>
                </c:pt>
                <c:pt idx="616">
                  <c:v>35083</c:v>
                </c:pt>
                <c:pt idx="617">
                  <c:v>35086</c:v>
                </c:pt>
                <c:pt idx="618">
                  <c:v>35088</c:v>
                </c:pt>
                <c:pt idx="619">
                  <c:v>35090</c:v>
                </c:pt>
                <c:pt idx="620">
                  <c:v>35093</c:v>
                </c:pt>
                <c:pt idx="621">
                  <c:v>35095</c:v>
                </c:pt>
                <c:pt idx="622">
                  <c:v>35097</c:v>
                </c:pt>
                <c:pt idx="623">
                  <c:v>35100</c:v>
                </c:pt>
                <c:pt idx="624">
                  <c:v>35102</c:v>
                </c:pt>
                <c:pt idx="625">
                  <c:v>35104</c:v>
                </c:pt>
                <c:pt idx="626">
                  <c:v>35107</c:v>
                </c:pt>
                <c:pt idx="627">
                  <c:v>35109</c:v>
                </c:pt>
                <c:pt idx="628">
                  <c:v>35111</c:v>
                </c:pt>
                <c:pt idx="629">
                  <c:v>35118</c:v>
                </c:pt>
                <c:pt idx="630">
                  <c:v>35121</c:v>
                </c:pt>
                <c:pt idx="631">
                  <c:v>35123</c:v>
                </c:pt>
                <c:pt idx="632">
                  <c:v>35125</c:v>
                </c:pt>
                <c:pt idx="633">
                  <c:v>35128</c:v>
                </c:pt>
                <c:pt idx="634">
                  <c:v>35130</c:v>
                </c:pt>
                <c:pt idx="635">
                  <c:v>35132</c:v>
                </c:pt>
                <c:pt idx="636">
                  <c:v>35135</c:v>
                </c:pt>
                <c:pt idx="637">
                  <c:v>35137</c:v>
                </c:pt>
                <c:pt idx="638">
                  <c:v>35139</c:v>
                </c:pt>
                <c:pt idx="639">
                  <c:v>35142</c:v>
                </c:pt>
                <c:pt idx="640">
                  <c:v>35146</c:v>
                </c:pt>
                <c:pt idx="641">
                  <c:v>35149</c:v>
                </c:pt>
                <c:pt idx="642">
                  <c:v>35151</c:v>
                </c:pt>
                <c:pt idx="643">
                  <c:v>35153</c:v>
                </c:pt>
                <c:pt idx="644">
                  <c:v>35156</c:v>
                </c:pt>
                <c:pt idx="645">
                  <c:v>35158</c:v>
                </c:pt>
                <c:pt idx="646">
                  <c:v>35160</c:v>
                </c:pt>
                <c:pt idx="647">
                  <c:v>35163</c:v>
                </c:pt>
                <c:pt idx="648">
                  <c:v>35165</c:v>
                </c:pt>
                <c:pt idx="649">
                  <c:v>35167</c:v>
                </c:pt>
                <c:pt idx="650">
                  <c:v>35170</c:v>
                </c:pt>
                <c:pt idx="651">
                  <c:v>35172</c:v>
                </c:pt>
                <c:pt idx="652">
                  <c:v>35174</c:v>
                </c:pt>
                <c:pt idx="653">
                  <c:v>35177</c:v>
                </c:pt>
                <c:pt idx="654">
                  <c:v>35179</c:v>
                </c:pt>
                <c:pt idx="655">
                  <c:v>35181</c:v>
                </c:pt>
                <c:pt idx="656">
                  <c:v>35184</c:v>
                </c:pt>
                <c:pt idx="657">
                  <c:v>35188</c:v>
                </c:pt>
                <c:pt idx="658">
                  <c:v>35191</c:v>
                </c:pt>
                <c:pt idx="659">
                  <c:v>35193</c:v>
                </c:pt>
                <c:pt idx="660">
                  <c:v>35195</c:v>
                </c:pt>
                <c:pt idx="661">
                  <c:v>35198</c:v>
                </c:pt>
                <c:pt idx="662">
                  <c:v>35200</c:v>
                </c:pt>
                <c:pt idx="663">
                  <c:v>35202</c:v>
                </c:pt>
                <c:pt idx="664">
                  <c:v>35205</c:v>
                </c:pt>
                <c:pt idx="665">
                  <c:v>35207</c:v>
                </c:pt>
                <c:pt idx="666">
                  <c:v>35209</c:v>
                </c:pt>
                <c:pt idx="667">
                  <c:v>35212</c:v>
                </c:pt>
                <c:pt idx="668">
                  <c:v>35214</c:v>
                </c:pt>
                <c:pt idx="669">
                  <c:v>35216</c:v>
                </c:pt>
                <c:pt idx="670">
                  <c:v>35219</c:v>
                </c:pt>
                <c:pt idx="671">
                  <c:v>35221</c:v>
                </c:pt>
                <c:pt idx="672">
                  <c:v>35223</c:v>
                </c:pt>
                <c:pt idx="673">
                  <c:v>35226</c:v>
                </c:pt>
                <c:pt idx="674">
                  <c:v>35228</c:v>
                </c:pt>
                <c:pt idx="675">
                  <c:v>35230</c:v>
                </c:pt>
                <c:pt idx="676">
                  <c:v>35233</c:v>
                </c:pt>
                <c:pt idx="677">
                  <c:v>35235</c:v>
                </c:pt>
                <c:pt idx="678">
                  <c:v>35237</c:v>
                </c:pt>
                <c:pt idx="679">
                  <c:v>35240</c:v>
                </c:pt>
                <c:pt idx="680">
                  <c:v>35242</c:v>
                </c:pt>
                <c:pt idx="681">
                  <c:v>35244</c:v>
                </c:pt>
                <c:pt idx="682">
                  <c:v>35247</c:v>
                </c:pt>
                <c:pt idx="683">
                  <c:v>35249</c:v>
                </c:pt>
                <c:pt idx="684">
                  <c:v>35251</c:v>
                </c:pt>
                <c:pt idx="685">
                  <c:v>35254</c:v>
                </c:pt>
                <c:pt idx="686">
                  <c:v>35256</c:v>
                </c:pt>
                <c:pt idx="687">
                  <c:v>35258</c:v>
                </c:pt>
                <c:pt idx="688">
                  <c:v>35261</c:v>
                </c:pt>
                <c:pt idx="689">
                  <c:v>35263</c:v>
                </c:pt>
                <c:pt idx="690">
                  <c:v>35265</c:v>
                </c:pt>
                <c:pt idx="691">
                  <c:v>35268</c:v>
                </c:pt>
                <c:pt idx="692">
                  <c:v>35270</c:v>
                </c:pt>
                <c:pt idx="693">
                  <c:v>35272</c:v>
                </c:pt>
                <c:pt idx="694">
                  <c:v>35275</c:v>
                </c:pt>
                <c:pt idx="695">
                  <c:v>35277</c:v>
                </c:pt>
                <c:pt idx="696">
                  <c:v>35279</c:v>
                </c:pt>
                <c:pt idx="697">
                  <c:v>35282</c:v>
                </c:pt>
                <c:pt idx="698">
                  <c:v>35284</c:v>
                </c:pt>
                <c:pt idx="699">
                  <c:v>35286</c:v>
                </c:pt>
                <c:pt idx="700">
                  <c:v>35289</c:v>
                </c:pt>
                <c:pt idx="701">
                  <c:v>35291</c:v>
                </c:pt>
                <c:pt idx="702">
                  <c:v>35293</c:v>
                </c:pt>
                <c:pt idx="703">
                  <c:v>35296</c:v>
                </c:pt>
                <c:pt idx="704">
                  <c:v>35298</c:v>
                </c:pt>
                <c:pt idx="705">
                  <c:v>35300</c:v>
                </c:pt>
                <c:pt idx="706">
                  <c:v>35303</c:v>
                </c:pt>
                <c:pt idx="707">
                  <c:v>35305</c:v>
                </c:pt>
                <c:pt idx="708">
                  <c:v>35307</c:v>
                </c:pt>
                <c:pt idx="709">
                  <c:v>35310</c:v>
                </c:pt>
                <c:pt idx="710">
                  <c:v>35312</c:v>
                </c:pt>
                <c:pt idx="711">
                  <c:v>35314</c:v>
                </c:pt>
                <c:pt idx="712">
                  <c:v>35317</c:v>
                </c:pt>
                <c:pt idx="713">
                  <c:v>35319</c:v>
                </c:pt>
                <c:pt idx="714">
                  <c:v>35321</c:v>
                </c:pt>
                <c:pt idx="715">
                  <c:v>35324</c:v>
                </c:pt>
                <c:pt idx="716">
                  <c:v>35326</c:v>
                </c:pt>
                <c:pt idx="717">
                  <c:v>35328</c:v>
                </c:pt>
                <c:pt idx="718">
                  <c:v>35331</c:v>
                </c:pt>
                <c:pt idx="719">
                  <c:v>35333</c:v>
                </c:pt>
                <c:pt idx="720">
                  <c:v>35335</c:v>
                </c:pt>
                <c:pt idx="721">
                  <c:v>35338</c:v>
                </c:pt>
                <c:pt idx="722">
                  <c:v>35340</c:v>
                </c:pt>
                <c:pt idx="723">
                  <c:v>35342</c:v>
                </c:pt>
                <c:pt idx="724">
                  <c:v>35345</c:v>
                </c:pt>
                <c:pt idx="725">
                  <c:v>35347</c:v>
                </c:pt>
                <c:pt idx="726">
                  <c:v>35349</c:v>
                </c:pt>
                <c:pt idx="727">
                  <c:v>35352</c:v>
                </c:pt>
                <c:pt idx="728">
                  <c:v>35354</c:v>
                </c:pt>
                <c:pt idx="729">
                  <c:v>35356</c:v>
                </c:pt>
                <c:pt idx="730">
                  <c:v>35359</c:v>
                </c:pt>
                <c:pt idx="731">
                  <c:v>35361</c:v>
                </c:pt>
                <c:pt idx="732">
                  <c:v>35363</c:v>
                </c:pt>
                <c:pt idx="733">
                  <c:v>35366</c:v>
                </c:pt>
                <c:pt idx="734">
                  <c:v>35368</c:v>
                </c:pt>
                <c:pt idx="735">
                  <c:v>35373</c:v>
                </c:pt>
                <c:pt idx="736">
                  <c:v>35375</c:v>
                </c:pt>
                <c:pt idx="737">
                  <c:v>35377</c:v>
                </c:pt>
                <c:pt idx="738">
                  <c:v>35380</c:v>
                </c:pt>
                <c:pt idx="739">
                  <c:v>35382</c:v>
                </c:pt>
                <c:pt idx="740">
                  <c:v>35384</c:v>
                </c:pt>
                <c:pt idx="741">
                  <c:v>35387</c:v>
                </c:pt>
                <c:pt idx="742">
                  <c:v>35389</c:v>
                </c:pt>
                <c:pt idx="743">
                  <c:v>35391</c:v>
                </c:pt>
                <c:pt idx="744">
                  <c:v>35394</c:v>
                </c:pt>
                <c:pt idx="745">
                  <c:v>35396</c:v>
                </c:pt>
                <c:pt idx="746">
                  <c:v>35398</c:v>
                </c:pt>
                <c:pt idx="747">
                  <c:v>35401</c:v>
                </c:pt>
                <c:pt idx="748">
                  <c:v>35403</c:v>
                </c:pt>
                <c:pt idx="749">
                  <c:v>35405</c:v>
                </c:pt>
                <c:pt idx="750">
                  <c:v>35408</c:v>
                </c:pt>
                <c:pt idx="751">
                  <c:v>35410</c:v>
                </c:pt>
                <c:pt idx="752">
                  <c:v>35412</c:v>
                </c:pt>
                <c:pt idx="753">
                  <c:v>35415</c:v>
                </c:pt>
                <c:pt idx="754">
                  <c:v>35417</c:v>
                </c:pt>
                <c:pt idx="755">
                  <c:v>35419</c:v>
                </c:pt>
                <c:pt idx="756">
                  <c:v>35422</c:v>
                </c:pt>
                <c:pt idx="757">
                  <c:v>35426</c:v>
                </c:pt>
                <c:pt idx="758">
                  <c:v>35429</c:v>
                </c:pt>
                <c:pt idx="759">
                  <c:v>35436</c:v>
                </c:pt>
                <c:pt idx="760">
                  <c:v>35438</c:v>
                </c:pt>
                <c:pt idx="761">
                  <c:v>35440</c:v>
                </c:pt>
                <c:pt idx="762">
                  <c:v>35443</c:v>
                </c:pt>
                <c:pt idx="763">
                  <c:v>35445</c:v>
                </c:pt>
                <c:pt idx="764">
                  <c:v>35447</c:v>
                </c:pt>
                <c:pt idx="765">
                  <c:v>35450</c:v>
                </c:pt>
                <c:pt idx="766">
                  <c:v>35452</c:v>
                </c:pt>
                <c:pt idx="767">
                  <c:v>35454</c:v>
                </c:pt>
                <c:pt idx="768">
                  <c:v>35457</c:v>
                </c:pt>
                <c:pt idx="769">
                  <c:v>35459</c:v>
                </c:pt>
                <c:pt idx="770">
                  <c:v>35461</c:v>
                </c:pt>
                <c:pt idx="771">
                  <c:v>35464</c:v>
                </c:pt>
                <c:pt idx="772">
                  <c:v>35466</c:v>
                </c:pt>
                <c:pt idx="773">
                  <c:v>35473</c:v>
                </c:pt>
                <c:pt idx="774">
                  <c:v>35475</c:v>
                </c:pt>
                <c:pt idx="775">
                  <c:v>35478</c:v>
                </c:pt>
                <c:pt idx="776">
                  <c:v>35480</c:v>
                </c:pt>
                <c:pt idx="777">
                  <c:v>35482</c:v>
                </c:pt>
                <c:pt idx="778">
                  <c:v>35485</c:v>
                </c:pt>
                <c:pt idx="779">
                  <c:v>35487</c:v>
                </c:pt>
                <c:pt idx="780">
                  <c:v>35489</c:v>
                </c:pt>
                <c:pt idx="781">
                  <c:v>35492</c:v>
                </c:pt>
                <c:pt idx="782">
                  <c:v>35494</c:v>
                </c:pt>
                <c:pt idx="783">
                  <c:v>35499</c:v>
                </c:pt>
                <c:pt idx="784">
                  <c:v>35503</c:v>
                </c:pt>
                <c:pt idx="785">
                  <c:v>35506</c:v>
                </c:pt>
                <c:pt idx="786">
                  <c:v>35508</c:v>
                </c:pt>
                <c:pt idx="787">
                  <c:v>35510</c:v>
                </c:pt>
                <c:pt idx="788">
                  <c:v>35513</c:v>
                </c:pt>
                <c:pt idx="789">
                  <c:v>35515</c:v>
                </c:pt>
                <c:pt idx="790">
                  <c:v>35517</c:v>
                </c:pt>
                <c:pt idx="791">
                  <c:v>35520</c:v>
                </c:pt>
                <c:pt idx="792">
                  <c:v>35522</c:v>
                </c:pt>
                <c:pt idx="793">
                  <c:v>35524</c:v>
                </c:pt>
                <c:pt idx="794">
                  <c:v>35527</c:v>
                </c:pt>
                <c:pt idx="795">
                  <c:v>35529</c:v>
                </c:pt>
                <c:pt idx="796">
                  <c:v>35531</c:v>
                </c:pt>
                <c:pt idx="797">
                  <c:v>35534</c:v>
                </c:pt>
                <c:pt idx="798">
                  <c:v>35536</c:v>
                </c:pt>
                <c:pt idx="799">
                  <c:v>35538</c:v>
                </c:pt>
                <c:pt idx="800">
                  <c:v>35541</c:v>
                </c:pt>
                <c:pt idx="801">
                  <c:v>35543</c:v>
                </c:pt>
                <c:pt idx="802">
                  <c:v>35545</c:v>
                </c:pt>
                <c:pt idx="803">
                  <c:v>35548</c:v>
                </c:pt>
                <c:pt idx="804">
                  <c:v>35550</c:v>
                </c:pt>
                <c:pt idx="805">
                  <c:v>35552</c:v>
                </c:pt>
                <c:pt idx="806">
                  <c:v>35555</c:v>
                </c:pt>
                <c:pt idx="807">
                  <c:v>35557</c:v>
                </c:pt>
                <c:pt idx="808">
                  <c:v>35559</c:v>
                </c:pt>
                <c:pt idx="809">
                  <c:v>35562</c:v>
                </c:pt>
                <c:pt idx="810">
                  <c:v>35564</c:v>
                </c:pt>
                <c:pt idx="811">
                  <c:v>35566</c:v>
                </c:pt>
                <c:pt idx="812">
                  <c:v>35569</c:v>
                </c:pt>
                <c:pt idx="813">
                  <c:v>35571</c:v>
                </c:pt>
                <c:pt idx="814">
                  <c:v>35573</c:v>
                </c:pt>
                <c:pt idx="815">
                  <c:v>35576</c:v>
                </c:pt>
                <c:pt idx="816">
                  <c:v>35578</c:v>
                </c:pt>
                <c:pt idx="817">
                  <c:v>35580</c:v>
                </c:pt>
                <c:pt idx="818">
                  <c:v>35583</c:v>
                </c:pt>
                <c:pt idx="819">
                  <c:v>35585</c:v>
                </c:pt>
                <c:pt idx="820">
                  <c:v>35587</c:v>
                </c:pt>
                <c:pt idx="821">
                  <c:v>35590</c:v>
                </c:pt>
                <c:pt idx="822">
                  <c:v>35592</c:v>
                </c:pt>
                <c:pt idx="823">
                  <c:v>35594</c:v>
                </c:pt>
                <c:pt idx="824">
                  <c:v>35597</c:v>
                </c:pt>
                <c:pt idx="825">
                  <c:v>35599</c:v>
                </c:pt>
                <c:pt idx="826">
                  <c:v>35601</c:v>
                </c:pt>
                <c:pt idx="827">
                  <c:v>35604</c:v>
                </c:pt>
                <c:pt idx="828">
                  <c:v>35606</c:v>
                </c:pt>
                <c:pt idx="829">
                  <c:v>35608</c:v>
                </c:pt>
                <c:pt idx="830">
                  <c:v>35611</c:v>
                </c:pt>
                <c:pt idx="831">
                  <c:v>35613</c:v>
                </c:pt>
                <c:pt idx="832">
                  <c:v>35615</c:v>
                </c:pt>
                <c:pt idx="833">
                  <c:v>35618</c:v>
                </c:pt>
                <c:pt idx="834">
                  <c:v>35620</c:v>
                </c:pt>
                <c:pt idx="835">
                  <c:v>35622</c:v>
                </c:pt>
                <c:pt idx="836">
                  <c:v>35625</c:v>
                </c:pt>
                <c:pt idx="837">
                  <c:v>35627</c:v>
                </c:pt>
                <c:pt idx="838">
                  <c:v>35629</c:v>
                </c:pt>
                <c:pt idx="839">
                  <c:v>35632</c:v>
                </c:pt>
                <c:pt idx="840">
                  <c:v>35634</c:v>
                </c:pt>
                <c:pt idx="841">
                  <c:v>35636</c:v>
                </c:pt>
                <c:pt idx="842">
                  <c:v>35639</c:v>
                </c:pt>
                <c:pt idx="843">
                  <c:v>35641</c:v>
                </c:pt>
                <c:pt idx="844">
                  <c:v>35643</c:v>
                </c:pt>
                <c:pt idx="845">
                  <c:v>35646</c:v>
                </c:pt>
                <c:pt idx="846">
                  <c:v>35648</c:v>
                </c:pt>
                <c:pt idx="847">
                  <c:v>35650</c:v>
                </c:pt>
                <c:pt idx="848">
                  <c:v>35653</c:v>
                </c:pt>
                <c:pt idx="849">
                  <c:v>35655</c:v>
                </c:pt>
                <c:pt idx="850">
                  <c:v>35657</c:v>
                </c:pt>
                <c:pt idx="851">
                  <c:v>35660</c:v>
                </c:pt>
                <c:pt idx="852">
                  <c:v>35662</c:v>
                </c:pt>
                <c:pt idx="853">
                  <c:v>35664</c:v>
                </c:pt>
                <c:pt idx="854">
                  <c:v>35667</c:v>
                </c:pt>
                <c:pt idx="855">
                  <c:v>35669</c:v>
                </c:pt>
                <c:pt idx="856">
                  <c:v>35671</c:v>
                </c:pt>
                <c:pt idx="857">
                  <c:v>35674</c:v>
                </c:pt>
                <c:pt idx="858">
                  <c:v>35676</c:v>
                </c:pt>
                <c:pt idx="859">
                  <c:v>35678</c:v>
                </c:pt>
                <c:pt idx="860">
                  <c:v>35681</c:v>
                </c:pt>
                <c:pt idx="861">
                  <c:v>35683</c:v>
                </c:pt>
                <c:pt idx="862">
                  <c:v>35685</c:v>
                </c:pt>
                <c:pt idx="863">
                  <c:v>35688</c:v>
                </c:pt>
                <c:pt idx="864">
                  <c:v>35690</c:v>
                </c:pt>
                <c:pt idx="865">
                  <c:v>35692</c:v>
                </c:pt>
                <c:pt idx="866">
                  <c:v>35695</c:v>
                </c:pt>
                <c:pt idx="867">
                  <c:v>35697</c:v>
                </c:pt>
                <c:pt idx="868">
                  <c:v>35699</c:v>
                </c:pt>
                <c:pt idx="869">
                  <c:v>35702</c:v>
                </c:pt>
                <c:pt idx="870">
                  <c:v>35704</c:v>
                </c:pt>
                <c:pt idx="871">
                  <c:v>35706</c:v>
                </c:pt>
                <c:pt idx="872">
                  <c:v>35709</c:v>
                </c:pt>
                <c:pt idx="873">
                  <c:v>35711</c:v>
                </c:pt>
                <c:pt idx="874">
                  <c:v>35713</c:v>
                </c:pt>
                <c:pt idx="875">
                  <c:v>35716</c:v>
                </c:pt>
                <c:pt idx="876">
                  <c:v>35718</c:v>
                </c:pt>
                <c:pt idx="877">
                  <c:v>35720</c:v>
                </c:pt>
                <c:pt idx="878">
                  <c:v>35723</c:v>
                </c:pt>
                <c:pt idx="879">
                  <c:v>35725</c:v>
                </c:pt>
                <c:pt idx="880">
                  <c:v>35727</c:v>
                </c:pt>
                <c:pt idx="881">
                  <c:v>35730</c:v>
                </c:pt>
                <c:pt idx="882">
                  <c:v>35732</c:v>
                </c:pt>
                <c:pt idx="883">
                  <c:v>35734</c:v>
                </c:pt>
                <c:pt idx="884">
                  <c:v>35737</c:v>
                </c:pt>
                <c:pt idx="885">
                  <c:v>35739</c:v>
                </c:pt>
                <c:pt idx="886">
                  <c:v>35741</c:v>
                </c:pt>
                <c:pt idx="887">
                  <c:v>35744</c:v>
                </c:pt>
                <c:pt idx="888">
                  <c:v>35746</c:v>
                </c:pt>
                <c:pt idx="889">
                  <c:v>35748</c:v>
                </c:pt>
                <c:pt idx="890">
                  <c:v>35751</c:v>
                </c:pt>
                <c:pt idx="891">
                  <c:v>35753</c:v>
                </c:pt>
                <c:pt idx="892">
                  <c:v>35755</c:v>
                </c:pt>
                <c:pt idx="893">
                  <c:v>35758</c:v>
                </c:pt>
                <c:pt idx="894">
                  <c:v>35759</c:v>
                </c:pt>
                <c:pt idx="895">
                  <c:v>35760</c:v>
                </c:pt>
                <c:pt idx="896">
                  <c:v>35761</c:v>
                </c:pt>
                <c:pt idx="897">
                  <c:v>35762</c:v>
                </c:pt>
                <c:pt idx="898">
                  <c:v>35765</c:v>
                </c:pt>
                <c:pt idx="899">
                  <c:v>35766</c:v>
                </c:pt>
                <c:pt idx="900">
                  <c:v>35767</c:v>
                </c:pt>
                <c:pt idx="901">
                  <c:v>35768</c:v>
                </c:pt>
                <c:pt idx="902">
                  <c:v>35769</c:v>
                </c:pt>
                <c:pt idx="903">
                  <c:v>35772</c:v>
                </c:pt>
                <c:pt idx="904">
                  <c:v>35773</c:v>
                </c:pt>
                <c:pt idx="905">
                  <c:v>35774</c:v>
                </c:pt>
                <c:pt idx="906">
                  <c:v>35775</c:v>
                </c:pt>
                <c:pt idx="907">
                  <c:v>35776</c:v>
                </c:pt>
                <c:pt idx="908">
                  <c:v>35779</c:v>
                </c:pt>
                <c:pt idx="909">
                  <c:v>35780</c:v>
                </c:pt>
                <c:pt idx="910">
                  <c:v>35781</c:v>
                </c:pt>
                <c:pt idx="911">
                  <c:v>35782</c:v>
                </c:pt>
                <c:pt idx="912">
                  <c:v>35783</c:v>
                </c:pt>
                <c:pt idx="913">
                  <c:v>35786</c:v>
                </c:pt>
                <c:pt idx="914">
                  <c:v>35787</c:v>
                </c:pt>
                <c:pt idx="915">
                  <c:v>35788</c:v>
                </c:pt>
                <c:pt idx="916">
                  <c:v>35793</c:v>
                </c:pt>
                <c:pt idx="917">
                  <c:v>35794</c:v>
                </c:pt>
                <c:pt idx="918">
                  <c:v>35795</c:v>
                </c:pt>
                <c:pt idx="919">
                  <c:v>35800</c:v>
                </c:pt>
                <c:pt idx="920">
                  <c:v>35801</c:v>
                </c:pt>
                <c:pt idx="921">
                  <c:v>35802</c:v>
                </c:pt>
                <c:pt idx="922">
                  <c:v>35803</c:v>
                </c:pt>
                <c:pt idx="923">
                  <c:v>35804</c:v>
                </c:pt>
                <c:pt idx="924">
                  <c:v>35807</c:v>
                </c:pt>
                <c:pt idx="925">
                  <c:v>35808</c:v>
                </c:pt>
                <c:pt idx="926">
                  <c:v>35809</c:v>
                </c:pt>
                <c:pt idx="927">
                  <c:v>35810</c:v>
                </c:pt>
                <c:pt idx="928">
                  <c:v>35811</c:v>
                </c:pt>
                <c:pt idx="929">
                  <c:v>35814</c:v>
                </c:pt>
                <c:pt idx="930">
                  <c:v>35815</c:v>
                </c:pt>
                <c:pt idx="931">
                  <c:v>35816</c:v>
                </c:pt>
                <c:pt idx="932">
                  <c:v>35817</c:v>
                </c:pt>
                <c:pt idx="933">
                  <c:v>35818</c:v>
                </c:pt>
                <c:pt idx="934">
                  <c:v>35821</c:v>
                </c:pt>
                <c:pt idx="935">
                  <c:v>35822</c:v>
                </c:pt>
                <c:pt idx="936">
                  <c:v>35824</c:v>
                </c:pt>
                <c:pt idx="937">
                  <c:v>35828</c:v>
                </c:pt>
                <c:pt idx="938">
                  <c:v>35829</c:v>
                </c:pt>
                <c:pt idx="939">
                  <c:v>35830</c:v>
                </c:pt>
                <c:pt idx="940">
                  <c:v>35831</c:v>
                </c:pt>
                <c:pt idx="941">
                  <c:v>35832</c:v>
                </c:pt>
                <c:pt idx="942">
                  <c:v>35835</c:v>
                </c:pt>
                <c:pt idx="943">
                  <c:v>35838</c:v>
                </c:pt>
                <c:pt idx="944">
                  <c:v>35839</c:v>
                </c:pt>
                <c:pt idx="945">
                  <c:v>35842</c:v>
                </c:pt>
                <c:pt idx="946">
                  <c:v>35843</c:v>
                </c:pt>
                <c:pt idx="947">
                  <c:v>35844</c:v>
                </c:pt>
                <c:pt idx="948">
                  <c:v>35845</c:v>
                </c:pt>
                <c:pt idx="949">
                  <c:v>35846</c:v>
                </c:pt>
                <c:pt idx="950">
                  <c:v>35849</c:v>
                </c:pt>
                <c:pt idx="951">
                  <c:v>35850</c:v>
                </c:pt>
                <c:pt idx="952">
                  <c:v>35852</c:v>
                </c:pt>
                <c:pt idx="953">
                  <c:v>35853</c:v>
                </c:pt>
                <c:pt idx="954">
                  <c:v>35856</c:v>
                </c:pt>
                <c:pt idx="955">
                  <c:v>35857</c:v>
                </c:pt>
                <c:pt idx="956">
                  <c:v>35858</c:v>
                </c:pt>
                <c:pt idx="957">
                  <c:v>35859</c:v>
                </c:pt>
                <c:pt idx="958">
                  <c:v>35860</c:v>
                </c:pt>
                <c:pt idx="959">
                  <c:v>35863</c:v>
                </c:pt>
                <c:pt idx="960">
                  <c:v>35864</c:v>
                </c:pt>
                <c:pt idx="961">
                  <c:v>35865</c:v>
                </c:pt>
                <c:pt idx="962">
                  <c:v>35867</c:v>
                </c:pt>
                <c:pt idx="963">
                  <c:v>35870</c:v>
                </c:pt>
                <c:pt idx="964">
                  <c:v>35871</c:v>
                </c:pt>
                <c:pt idx="965">
                  <c:v>35872</c:v>
                </c:pt>
                <c:pt idx="966">
                  <c:v>35873</c:v>
                </c:pt>
                <c:pt idx="967">
                  <c:v>35874</c:v>
                </c:pt>
                <c:pt idx="968">
                  <c:v>35877</c:v>
                </c:pt>
                <c:pt idx="969">
                  <c:v>35878</c:v>
                </c:pt>
                <c:pt idx="970">
                  <c:v>35879</c:v>
                </c:pt>
                <c:pt idx="971">
                  <c:v>35880</c:v>
                </c:pt>
                <c:pt idx="972">
                  <c:v>35881</c:v>
                </c:pt>
                <c:pt idx="973">
                  <c:v>35884</c:v>
                </c:pt>
                <c:pt idx="974">
                  <c:v>35885</c:v>
                </c:pt>
                <c:pt idx="975">
                  <c:v>35886</c:v>
                </c:pt>
                <c:pt idx="976">
                  <c:v>35887</c:v>
                </c:pt>
                <c:pt idx="977">
                  <c:v>35888</c:v>
                </c:pt>
                <c:pt idx="978">
                  <c:v>35891</c:v>
                </c:pt>
                <c:pt idx="979">
                  <c:v>35892</c:v>
                </c:pt>
                <c:pt idx="980">
                  <c:v>35893</c:v>
                </c:pt>
                <c:pt idx="981">
                  <c:v>35894</c:v>
                </c:pt>
                <c:pt idx="982">
                  <c:v>35895</c:v>
                </c:pt>
                <c:pt idx="983">
                  <c:v>35898</c:v>
                </c:pt>
                <c:pt idx="984">
                  <c:v>35899</c:v>
                </c:pt>
                <c:pt idx="985">
                  <c:v>35900</c:v>
                </c:pt>
                <c:pt idx="986">
                  <c:v>35901</c:v>
                </c:pt>
                <c:pt idx="987">
                  <c:v>35902</c:v>
                </c:pt>
                <c:pt idx="988">
                  <c:v>35905</c:v>
                </c:pt>
                <c:pt idx="989">
                  <c:v>35906</c:v>
                </c:pt>
                <c:pt idx="990">
                  <c:v>35907</c:v>
                </c:pt>
                <c:pt idx="991">
                  <c:v>35908</c:v>
                </c:pt>
                <c:pt idx="992">
                  <c:v>35909</c:v>
                </c:pt>
                <c:pt idx="993">
                  <c:v>35912</c:v>
                </c:pt>
                <c:pt idx="994">
                  <c:v>35913</c:v>
                </c:pt>
                <c:pt idx="995">
                  <c:v>35914</c:v>
                </c:pt>
                <c:pt idx="996">
                  <c:v>35915</c:v>
                </c:pt>
                <c:pt idx="997">
                  <c:v>35919</c:v>
                </c:pt>
                <c:pt idx="998">
                  <c:v>35920</c:v>
                </c:pt>
                <c:pt idx="999">
                  <c:v>35921</c:v>
                </c:pt>
                <c:pt idx="1000">
                  <c:v>35922</c:v>
                </c:pt>
                <c:pt idx="1001">
                  <c:v>35923</c:v>
                </c:pt>
                <c:pt idx="1002">
                  <c:v>35926</c:v>
                </c:pt>
                <c:pt idx="1003">
                  <c:v>35927</c:v>
                </c:pt>
                <c:pt idx="1004">
                  <c:v>35928</c:v>
                </c:pt>
                <c:pt idx="1005">
                  <c:v>35929</c:v>
                </c:pt>
                <c:pt idx="1006">
                  <c:v>35930</c:v>
                </c:pt>
                <c:pt idx="1007">
                  <c:v>35933</c:v>
                </c:pt>
                <c:pt idx="1008">
                  <c:v>35934</c:v>
                </c:pt>
                <c:pt idx="1009">
                  <c:v>35935</c:v>
                </c:pt>
                <c:pt idx="1010">
                  <c:v>35936</c:v>
                </c:pt>
                <c:pt idx="1011">
                  <c:v>35937</c:v>
                </c:pt>
                <c:pt idx="1012">
                  <c:v>35940</c:v>
                </c:pt>
                <c:pt idx="1013">
                  <c:v>35941</c:v>
                </c:pt>
                <c:pt idx="1014">
                  <c:v>35942</c:v>
                </c:pt>
                <c:pt idx="1015">
                  <c:v>35943</c:v>
                </c:pt>
                <c:pt idx="1016">
                  <c:v>35944</c:v>
                </c:pt>
                <c:pt idx="1017">
                  <c:v>35947</c:v>
                </c:pt>
                <c:pt idx="1018">
                  <c:v>35948</c:v>
                </c:pt>
                <c:pt idx="1019">
                  <c:v>35949</c:v>
                </c:pt>
                <c:pt idx="1020">
                  <c:v>35950</c:v>
                </c:pt>
                <c:pt idx="1021">
                  <c:v>35951</c:v>
                </c:pt>
                <c:pt idx="1022">
                  <c:v>35954</c:v>
                </c:pt>
                <c:pt idx="1023">
                  <c:v>35955</c:v>
                </c:pt>
                <c:pt idx="1024">
                  <c:v>35956</c:v>
                </c:pt>
                <c:pt idx="1025">
                  <c:v>35957</c:v>
                </c:pt>
                <c:pt idx="1026">
                  <c:v>35958</c:v>
                </c:pt>
                <c:pt idx="1027">
                  <c:v>35961</c:v>
                </c:pt>
                <c:pt idx="1028">
                  <c:v>35962</c:v>
                </c:pt>
                <c:pt idx="1029">
                  <c:v>35963</c:v>
                </c:pt>
                <c:pt idx="1030">
                  <c:v>35964</c:v>
                </c:pt>
                <c:pt idx="1031">
                  <c:v>35965</c:v>
                </c:pt>
                <c:pt idx="1032">
                  <c:v>35968</c:v>
                </c:pt>
                <c:pt idx="1033">
                  <c:v>35969</c:v>
                </c:pt>
                <c:pt idx="1034">
                  <c:v>35970</c:v>
                </c:pt>
                <c:pt idx="1035">
                  <c:v>35971</c:v>
                </c:pt>
                <c:pt idx="1036">
                  <c:v>35972</c:v>
                </c:pt>
                <c:pt idx="1037">
                  <c:v>35975</c:v>
                </c:pt>
                <c:pt idx="1038">
                  <c:v>35976</c:v>
                </c:pt>
                <c:pt idx="1039">
                  <c:v>35977</c:v>
                </c:pt>
                <c:pt idx="1040">
                  <c:v>35978</c:v>
                </c:pt>
                <c:pt idx="1041">
                  <c:v>35979</c:v>
                </c:pt>
                <c:pt idx="1042">
                  <c:v>35982</c:v>
                </c:pt>
                <c:pt idx="1043">
                  <c:v>35983</c:v>
                </c:pt>
                <c:pt idx="1044">
                  <c:v>35984</c:v>
                </c:pt>
                <c:pt idx="1045">
                  <c:v>35985</c:v>
                </c:pt>
                <c:pt idx="1046">
                  <c:v>35986</c:v>
                </c:pt>
                <c:pt idx="1047">
                  <c:v>35989</c:v>
                </c:pt>
                <c:pt idx="1048">
                  <c:v>35990</c:v>
                </c:pt>
                <c:pt idx="1049">
                  <c:v>35991</c:v>
                </c:pt>
                <c:pt idx="1050">
                  <c:v>35992</c:v>
                </c:pt>
                <c:pt idx="1051">
                  <c:v>35993</c:v>
                </c:pt>
                <c:pt idx="1052">
                  <c:v>35996</c:v>
                </c:pt>
                <c:pt idx="1053">
                  <c:v>35997</c:v>
                </c:pt>
                <c:pt idx="1054">
                  <c:v>35998</c:v>
                </c:pt>
                <c:pt idx="1055">
                  <c:v>35999</c:v>
                </c:pt>
                <c:pt idx="1056">
                  <c:v>36000</c:v>
                </c:pt>
                <c:pt idx="1057">
                  <c:v>36003</c:v>
                </c:pt>
                <c:pt idx="1058">
                  <c:v>36004</c:v>
                </c:pt>
                <c:pt idx="1059">
                  <c:v>36005</c:v>
                </c:pt>
                <c:pt idx="1060">
                  <c:v>36006</c:v>
                </c:pt>
                <c:pt idx="1061">
                  <c:v>36007</c:v>
                </c:pt>
                <c:pt idx="1062">
                  <c:v>36010</c:v>
                </c:pt>
                <c:pt idx="1063">
                  <c:v>36011</c:v>
                </c:pt>
                <c:pt idx="1064">
                  <c:v>36012</c:v>
                </c:pt>
                <c:pt idx="1065">
                  <c:v>36013</c:v>
                </c:pt>
                <c:pt idx="1066">
                  <c:v>36014</c:v>
                </c:pt>
                <c:pt idx="1067">
                  <c:v>36017</c:v>
                </c:pt>
                <c:pt idx="1068">
                  <c:v>36018</c:v>
                </c:pt>
                <c:pt idx="1069">
                  <c:v>36019</c:v>
                </c:pt>
                <c:pt idx="1070">
                  <c:v>36020</c:v>
                </c:pt>
                <c:pt idx="1071">
                  <c:v>36021</c:v>
                </c:pt>
                <c:pt idx="1072">
                  <c:v>36024</c:v>
                </c:pt>
                <c:pt idx="1073">
                  <c:v>36025</c:v>
                </c:pt>
                <c:pt idx="1074">
                  <c:v>36026</c:v>
                </c:pt>
                <c:pt idx="1075">
                  <c:v>36027</c:v>
                </c:pt>
                <c:pt idx="1076">
                  <c:v>36028</c:v>
                </c:pt>
                <c:pt idx="1077">
                  <c:v>36031</c:v>
                </c:pt>
                <c:pt idx="1078">
                  <c:v>36032</c:v>
                </c:pt>
                <c:pt idx="1079">
                  <c:v>36033</c:v>
                </c:pt>
                <c:pt idx="1080">
                  <c:v>36035</c:v>
                </c:pt>
                <c:pt idx="1081">
                  <c:v>36038</c:v>
                </c:pt>
                <c:pt idx="1082">
                  <c:v>36039</c:v>
                </c:pt>
                <c:pt idx="1083">
                  <c:v>36040</c:v>
                </c:pt>
                <c:pt idx="1084">
                  <c:v>36041</c:v>
                </c:pt>
                <c:pt idx="1085">
                  <c:v>36042</c:v>
                </c:pt>
                <c:pt idx="1086">
                  <c:v>36045</c:v>
                </c:pt>
                <c:pt idx="1087">
                  <c:v>36046</c:v>
                </c:pt>
                <c:pt idx="1088">
                  <c:v>36047</c:v>
                </c:pt>
                <c:pt idx="1089">
                  <c:v>36048</c:v>
                </c:pt>
                <c:pt idx="1090">
                  <c:v>36049</c:v>
                </c:pt>
                <c:pt idx="1091">
                  <c:v>36052</c:v>
                </c:pt>
                <c:pt idx="1092">
                  <c:v>36053</c:v>
                </c:pt>
                <c:pt idx="1093">
                  <c:v>36054</c:v>
                </c:pt>
                <c:pt idx="1094">
                  <c:v>36055</c:v>
                </c:pt>
                <c:pt idx="1095">
                  <c:v>36056</c:v>
                </c:pt>
                <c:pt idx="1096">
                  <c:v>36059</c:v>
                </c:pt>
                <c:pt idx="1097">
                  <c:v>36060</c:v>
                </c:pt>
                <c:pt idx="1098">
                  <c:v>36061</c:v>
                </c:pt>
                <c:pt idx="1099">
                  <c:v>36062</c:v>
                </c:pt>
                <c:pt idx="1100">
                  <c:v>36063</c:v>
                </c:pt>
                <c:pt idx="1101">
                  <c:v>36066</c:v>
                </c:pt>
                <c:pt idx="1102">
                  <c:v>36067</c:v>
                </c:pt>
                <c:pt idx="1103">
                  <c:v>36068</c:v>
                </c:pt>
                <c:pt idx="1104">
                  <c:v>36069</c:v>
                </c:pt>
                <c:pt idx="1105">
                  <c:v>36070</c:v>
                </c:pt>
                <c:pt idx="1106">
                  <c:v>36073</c:v>
                </c:pt>
                <c:pt idx="1107">
                  <c:v>36074</c:v>
                </c:pt>
                <c:pt idx="1108">
                  <c:v>36075</c:v>
                </c:pt>
                <c:pt idx="1109">
                  <c:v>36076</c:v>
                </c:pt>
                <c:pt idx="1110">
                  <c:v>36077</c:v>
                </c:pt>
                <c:pt idx="1111">
                  <c:v>36080</c:v>
                </c:pt>
                <c:pt idx="1112">
                  <c:v>36081</c:v>
                </c:pt>
                <c:pt idx="1113">
                  <c:v>36082</c:v>
                </c:pt>
                <c:pt idx="1114">
                  <c:v>36083</c:v>
                </c:pt>
                <c:pt idx="1115">
                  <c:v>36084</c:v>
                </c:pt>
                <c:pt idx="1116">
                  <c:v>36088</c:v>
                </c:pt>
                <c:pt idx="1117">
                  <c:v>36089</c:v>
                </c:pt>
                <c:pt idx="1118">
                  <c:v>36090</c:v>
                </c:pt>
                <c:pt idx="1119">
                  <c:v>36091</c:v>
                </c:pt>
                <c:pt idx="1120">
                  <c:v>36094</c:v>
                </c:pt>
                <c:pt idx="1121">
                  <c:v>36095</c:v>
                </c:pt>
                <c:pt idx="1122">
                  <c:v>36096</c:v>
                </c:pt>
                <c:pt idx="1123">
                  <c:v>36097</c:v>
                </c:pt>
                <c:pt idx="1124">
                  <c:v>36098</c:v>
                </c:pt>
                <c:pt idx="1125">
                  <c:v>36101</c:v>
                </c:pt>
                <c:pt idx="1126">
                  <c:v>36102</c:v>
                </c:pt>
                <c:pt idx="1127">
                  <c:v>36103</c:v>
                </c:pt>
                <c:pt idx="1128">
                  <c:v>36104</c:v>
                </c:pt>
                <c:pt idx="1129">
                  <c:v>36105</c:v>
                </c:pt>
                <c:pt idx="1130">
                  <c:v>36108</c:v>
                </c:pt>
                <c:pt idx="1131">
                  <c:v>36109</c:v>
                </c:pt>
                <c:pt idx="1132">
                  <c:v>36110</c:v>
                </c:pt>
                <c:pt idx="1133">
                  <c:v>36111</c:v>
                </c:pt>
                <c:pt idx="1134">
                  <c:v>36112</c:v>
                </c:pt>
                <c:pt idx="1135">
                  <c:v>36115</c:v>
                </c:pt>
                <c:pt idx="1136">
                  <c:v>36116</c:v>
                </c:pt>
                <c:pt idx="1137">
                  <c:v>36117</c:v>
                </c:pt>
                <c:pt idx="1138">
                  <c:v>36118</c:v>
                </c:pt>
                <c:pt idx="1139">
                  <c:v>36119</c:v>
                </c:pt>
                <c:pt idx="1140">
                  <c:v>36122</c:v>
                </c:pt>
                <c:pt idx="1141">
                  <c:v>36123</c:v>
                </c:pt>
                <c:pt idx="1142">
                  <c:v>36124</c:v>
                </c:pt>
                <c:pt idx="1143">
                  <c:v>36125</c:v>
                </c:pt>
                <c:pt idx="1144">
                  <c:v>36126</c:v>
                </c:pt>
                <c:pt idx="1145">
                  <c:v>36129</c:v>
                </c:pt>
                <c:pt idx="1146">
                  <c:v>36130</c:v>
                </c:pt>
                <c:pt idx="1147">
                  <c:v>36131</c:v>
                </c:pt>
                <c:pt idx="1148">
                  <c:v>36132</c:v>
                </c:pt>
                <c:pt idx="1149">
                  <c:v>36133</c:v>
                </c:pt>
                <c:pt idx="1150">
                  <c:v>36136</c:v>
                </c:pt>
                <c:pt idx="1151">
                  <c:v>36137</c:v>
                </c:pt>
                <c:pt idx="1152">
                  <c:v>36138</c:v>
                </c:pt>
                <c:pt idx="1153">
                  <c:v>36139</c:v>
                </c:pt>
                <c:pt idx="1154">
                  <c:v>36140</c:v>
                </c:pt>
                <c:pt idx="1155">
                  <c:v>36143</c:v>
                </c:pt>
                <c:pt idx="1156">
                  <c:v>36144</c:v>
                </c:pt>
                <c:pt idx="1157">
                  <c:v>36145</c:v>
                </c:pt>
                <c:pt idx="1158">
                  <c:v>36146</c:v>
                </c:pt>
                <c:pt idx="1159">
                  <c:v>36147</c:v>
                </c:pt>
                <c:pt idx="1160">
                  <c:v>36150</c:v>
                </c:pt>
                <c:pt idx="1161">
                  <c:v>36151</c:v>
                </c:pt>
                <c:pt idx="1162">
                  <c:v>36152</c:v>
                </c:pt>
                <c:pt idx="1163">
                  <c:v>36153</c:v>
                </c:pt>
                <c:pt idx="1164">
                  <c:v>36157</c:v>
                </c:pt>
                <c:pt idx="1165">
                  <c:v>36158</c:v>
                </c:pt>
                <c:pt idx="1166">
                  <c:v>36159</c:v>
                </c:pt>
                <c:pt idx="1167">
                  <c:v>36160</c:v>
                </c:pt>
                <c:pt idx="1168">
                  <c:v>36164</c:v>
                </c:pt>
                <c:pt idx="1169">
                  <c:v>36165</c:v>
                </c:pt>
                <c:pt idx="1170">
                  <c:v>36166</c:v>
                </c:pt>
                <c:pt idx="1171">
                  <c:v>36167</c:v>
                </c:pt>
                <c:pt idx="1172">
                  <c:v>36168</c:v>
                </c:pt>
                <c:pt idx="1173">
                  <c:v>36171</c:v>
                </c:pt>
                <c:pt idx="1174">
                  <c:v>36172</c:v>
                </c:pt>
                <c:pt idx="1175">
                  <c:v>36173</c:v>
                </c:pt>
                <c:pt idx="1176">
                  <c:v>36174</c:v>
                </c:pt>
                <c:pt idx="1177">
                  <c:v>36175</c:v>
                </c:pt>
                <c:pt idx="1178">
                  <c:v>36178</c:v>
                </c:pt>
                <c:pt idx="1179">
                  <c:v>36179</c:v>
                </c:pt>
                <c:pt idx="1180">
                  <c:v>36181</c:v>
                </c:pt>
                <c:pt idx="1181">
                  <c:v>36182</c:v>
                </c:pt>
                <c:pt idx="1182">
                  <c:v>36185</c:v>
                </c:pt>
                <c:pt idx="1183">
                  <c:v>36186</c:v>
                </c:pt>
                <c:pt idx="1184">
                  <c:v>36187</c:v>
                </c:pt>
                <c:pt idx="1185">
                  <c:v>36188</c:v>
                </c:pt>
                <c:pt idx="1186">
                  <c:v>36189</c:v>
                </c:pt>
                <c:pt idx="1187">
                  <c:v>36192</c:v>
                </c:pt>
                <c:pt idx="1188">
                  <c:v>36193</c:v>
                </c:pt>
                <c:pt idx="1189">
                  <c:v>36194</c:v>
                </c:pt>
                <c:pt idx="1190">
                  <c:v>36195</c:v>
                </c:pt>
                <c:pt idx="1191">
                  <c:v>36196</c:v>
                </c:pt>
                <c:pt idx="1192">
                  <c:v>36199</c:v>
                </c:pt>
                <c:pt idx="1193">
                  <c:v>36200</c:v>
                </c:pt>
                <c:pt idx="1194">
                  <c:v>36201</c:v>
                </c:pt>
                <c:pt idx="1195">
                  <c:v>36202</c:v>
                </c:pt>
                <c:pt idx="1196">
                  <c:v>36203</c:v>
                </c:pt>
                <c:pt idx="1197">
                  <c:v>36208</c:v>
                </c:pt>
                <c:pt idx="1198">
                  <c:v>36209</c:v>
                </c:pt>
                <c:pt idx="1199">
                  <c:v>36210</c:v>
                </c:pt>
                <c:pt idx="1200">
                  <c:v>36213</c:v>
                </c:pt>
                <c:pt idx="1201">
                  <c:v>36214</c:v>
                </c:pt>
                <c:pt idx="1202">
                  <c:v>36216</c:v>
                </c:pt>
                <c:pt idx="1203">
                  <c:v>36217</c:v>
                </c:pt>
                <c:pt idx="1204">
                  <c:v>36220</c:v>
                </c:pt>
                <c:pt idx="1205">
                  <c:v>36221</c:v>
                </c:pt>
                <c:pt idx="1206">
                  <c:v>36222</c:v>
                </c:pt>
                <c:pt idx="1207">
                  <c:v>36223</c:v>
                </c:pt>
                <c:pt idx="1208">
                  <c:v>36224</c:v>
                </c:pt>
                <c:pt idx="1209">
                  <c:v>36227</c:v>
                </c:pt>
                <c:pt idx="1210">
                  <c:v>36229</c:v>
                </c:pt>
                <c:pt idx="1211">
                  <c:v>36230</c:v>
                </c:pt>
                <c:pt idx="1212">
                  <c:v>36234</c:v>
                </c:pt>
                <c:pt idx="1213">
                  <c:v>36235</c:v>
                </c:pt>
                <c:pt idx="1214">
                  <c:v>36236</c:v>
                </c:pt>
                <c:pt idx="1215">
                  <c:v>36238</c:v>
                </c:pt>
                <c:pt idx="1216">
                  <c:v>36241</c:v>
                </c:pt>
                <c:pt idx="1217">
                  <c:v>36242</c:v>
                </c:pt>
                <c:pt idx="1218">
                  <c:v>36243</c:v>
                </c:pt>
                <c:pt idx="1219">
                  <c:v>36244</c:v>
                </c:pt>
                <c:pt idx="1220">
                  <c:v>36245</c:v>
                </c:pt>
                <c:pt idx="1221">
                  <c:v>36248</c:v>
                </c:pt>
                <c:pt idx="1222">
                  <c:v>36249</c:v>
                </c:pt>
                <c:pt idx="1223">
                  <c:v>36250</c:v>
                </c:pt>
                <c:pt idx="1224">
                  <c:v>36251</c:v>
                </c:pt>
                <c:pt idx="1225">
                  <c:v>36252</c:v>
                </c:pt>
                <c:pt idx="1226">
                  <c:v>36255</c:v>
                </c:pt>
                <c:pt idx="1227">
                  <c:v>36256</c:v>
                </c:pt>
                <c:pt idx="1228">
                  <c:v>36257</c:v>
                </c:pt>
                <c:pt idx="1229">
                  <c:v>36258</c:v>
                </c:pt>
                <c:pt idx="1230">
                  <c:v>36259</c:v>
                </c:pt>
                <c:pt idx="1231">
                  <c:v>36262</c:v>
                </c:pt>
                <c:pt idx="1232">
                  <c:v>36263</c:v>
                </c:pt>
                <c:pt idx="1233">
                  <c:v>36264</c:v>
                </c:pt>
                <c:pt idx="1234">
                  <c:v>36265</c:v>
                </c:pt>
                <c:pt idx="1235">
                  <c:v>36266</c:v>
                </c:pt>
                <c:pt idx="1236">
                  <c:v>36269</c:v>
                </c:pt>
                <c:pt idx="1237">
                  <c:v>36270</c:v>
                </c:pt>
                <c:pt idx="1238">
                  <c:v>36271</c:v>
                </c:pt>
                <c:pt idx="1239">
                  <c:v>36272</c:v>
                </c:pt>
                <c:pt idx="1240">
                  <c:v>36273</c:v>
                </c:pt>
                <c:pt idx="1241">
                  <c:v>36276</c:v>
                </c:pt>
                <c:pt idx="1242">
                  <c:v>36277</c:v>
                </c:pt>
                <c:pt idx="1243">
                  <c:v>36278</c:v>
                </c:pt>
                <c:pt idx="1244">
                  <c:v>36279</c:v>
                </c:pt>
                <c:pt idx="1245">
                  <c:v>36280</c:v>
                </c:pt>
                <c:pt idx="1246">
                  <c:v>36283</c:v>
                </c:pt>
                <c:pt idx="1247">
                  <c:v>36284</c:v>
                </c:pt>
                <c:pt idx="1248">
                  <c:v>36285</c:v>
                </c:pt>
                <c:pt idx="1249">
                  <c:v>36286</c:v>
                </c:pt>
                <c:pt idx="1250">
                  <c:v>36287</c:v>
                </c:pt>
                <c:pt idx="1251">
                  <c:v>36290</c:v>
                </c:pt>
                <c:pt idx="1252">
                  <c:v>36291</c:v>
                </c:pt>
                <c:pt idx="1253">
                  <c:v>36292</c:v>
                </c:pt>
                <c:pt idx="1254">
                  <c:v>36293</c:v>
                </c:pt>
                <c:pt idx="1255">
                  <c:v>36294</c:v>
                </c:pt>
                <c:pt idx="1256">
                  <c:v>36297</c:v>
                </c:pt>
                <c:pt idx="1257">
                  <c:v>36298</c:v>
                </c:pt>
                <c:pt idx="1258">
                  <c:v>36299</c:v>
                </c:pt>
                <c:pt idx="1259">
                  <c:v>36300</c:v>
                </c:pt>
                <c:pt idx="1260">
                  <c:v>36301</c:v>
                </c:pt>
                <c:pt idx="1261">
                  <c:v>36304</c:v>
                </c:pt>
                <c:pt idx="1262">
                  <c:v>36305</c:v>
                </c:pt>
                <c:pt idx="1263">
                  <c:v>36306</c:v>
                </c:pt>
                <c:pt idx="1264">
                  <c:v>36307</c:v>
                </c:pt>
                <c:pt idx="1265">
                  <c:v>36308</c:v>
                </c:pt>
                <c:pt idx="1266">
                  <c:v>36311</c:v>
                </c:pt>
                <c:pt idx="1267">
                  <c:v>36312</c:v>
                </c:pt>
                <c:pt idx="1268">
                  <c:v>36313</c:v>
                </c:pt>
                <c:pt idx="1269">
                  <c:v>36314</c:v>
                </c:pt>
                <c:pt idx="1270">
                  <c:v>36315</c:v>
                </c:pt>
                <c:pt idx="1271">
                  <c:v>36318</c:v>
                </c:pt>
                <c:pt idx="1272">
                  <c:v>36319</c:v>
                </c:pt>
                <c:pt idx="1273">
                  <c:v>36320</c:v>
                </c:pt>
                <c:pt idx="1274">
                  <c:v>36321</c:v>
                </c:pt>
                <c:pt idx="1275">
                  <c:v>36322</c:v>
                </c:pt>
                <c:pt idx="1276">
                  <c:v>36325</c:v>
                </c:pt>
                <c:pt idx="1277">
                  <c:v>36326</c:v>
                </c:pt>
                <c:pt idx="1278">
                  <c:v>36327</c:v>
                </c:pt>
                <c:pt idx="1279">
                  <c:v>36328</c:v>
                </c:pt>
                <c:pt idx="1280">
                  <c:v>36329</c:v>
                </c:pt>
                <c:pt idx="1281">
                  <c:v>36332</c:v>
                </c:pt>
                <c:pt idx="1282">
                  <c:v>36333</c:v>
                </c:pt>
                <c:pt idx="1283">
                  <c:v>36334</c:v>
                </c:pt>
                <c:pt idx="1284">
                  <c:v>36335</c:v>
                </c:pt>
                <c:pt idx="1285">
                  <c:v>36336</c:v>
                </c:pt>
                <c:pt idx="1286">
                  <c:v>36339</c:v>
                </c:pt>
                <c:pt idx="1287">
                  <c:v>36340</c:v>
                </c:pt>
                <c:pt idx="1288">
                  <c:v>36341</c:v>
                </c:pt>
                <c:pt idx="1289">
                  <c:v>36342</c:v>
                </c:pt>
                <c:pt idx="1290">
                  <c:v>36343</c:v>
                </c:pt>
                <c:pt idx="1291">
                  <c:v>36346</c:v>
                </c:pt>
                <c:pt idx="1292">
                  <c:v>36347</c:v>
                </c:pt>
                <c:pt idx="1293">
                  <c:v>36348</c:v>
                </c:pt>
                <c:pt idx="1294">
                  <c:v>36349</c:v>
                </c:pt>
                <c:pt idx="1295">
                  <c:v>36350</c:v>
                </c:pt>
                <c:pt idx="1296">
                  <c:v>36353</c:v>
                </c:pt>
                <c:pt idx="1297">
                  <c:v>36354</c:v>
                </c:pt>
                <c:pt idx="1298">
                  <c:v>36355</c:v>
                </c:pt>
                <c:pt idx="1299">
                  <c:v>36356</c:v>
                </c:pt>
                <c:pt idx="1300">
                  <c:v>36357</c:v>
                </c:pt>
                <c:pt idx="1301">
                  <c:v>36360</c:v>
                </c:pt>
                <c:pt idx="1302">
                  <c:v>36361</c:v>
                </c:pt>
                <c:pt idx="1303">
                  <c:v>36362</c:v>
                </c:pt>
                <c:pt idx="1304">
                  <c:v>36363</c:v>
                </c:pt>
                <c:pt idx="1305">
                  <c:v>36364</c:v>
                </c:pt>
                <c:pt idx="1306">
                  <c:v>36367</c:v>
                </c:pt>
                <c:pt idx="1307">
                  <c:v>36368</c:v>
                </c:pt>
                <c:pt idx="1308">
                  <c:v>36369</c:v>
                </c:pt>
                <c:pt idx="1309">
                  <c:v>36370</c:v>
                </c:pt>
                <c:pt idx="1310">
                  <c:v>36371</c:v>
                </c:pt>
                <c:pt idx="1311">
                  <c:v>36374</c:v>
                </c:pt>
                <c:pt idx="1312">
                  <c:v>36375</c:v>
                </c:pt>
                <c:pt idx="1313">
                  <c:v>36376</c:v>
                </c:pt>
                <c:pt idx="1314">
                  <c:v>36377</c:v>
                </c:pt>
                <c:pt idx="1315">
                  <c:v>36378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36388</c:v>
                </c:pt>
                <c:pt idx="1322">
                  <c:v>36389</c:v>
                </c:pt>
                <c:pt idx="1323">
                  <c:v>36390</c:v>
                </c:pt>
                <c:pt idx="1324">
                  <c:v>36391</c:v>
                </c:pt>
                <c:pt idx="1325">
                  <c:v>36392</c:v>
                </c:pt>
                <c:pt idx="1326">
                  <c:v>36395</c:v>
                </c:pt>
                <c:pt idx="1327">
                  <c:v>36396</c:v>
                </c:pt>
                <c:pt idx="1328">
                  <c:v>36397</c:v>
                </c:pt>
                <c:pt idx="1329">
                  <c:v>36398</c:v>
                </c:pt>
                <c:pt idx="1330">
                  <c:v>36399</c:v>
                </c:pt>
                <c:pt idx="1331">
                  <c:v>36402</c:v>
                </c:pt>
                <c:pt idx="1332">
                  <c:v>36403</c:v>
                </c:pt>
                <c:pt idx="1333">
                  <c:v>36404</c:v>
                </c:pt>
                <c:pt idx="1334">
                  <c:v>36405</c:v>
                </c:pt>
                <c:pt idx="1335">
                  <c:v>36406</c:v>
                </c:pt>
                <c:pt idx="1336">
                  <c:v>36409</c:v>
                </c:pt>
                <c:pt idx="1337">
                  <c:v>36410</c:v>
                </c:pt>
                <c:pt idx="1338">
                  <c:v>36411</c:v>
                </c:pt>
                <c:pt idx="1339">
                  <c:v>36412</c:v>
                </c:pt>
                <c:pt idx="1340">
                  <c:v>36413</c:v>
                </c:pt>
                <c:pt idx="1341">
                  <c:v>36416</c:v>
                </c:pt>
                <c:pt idx="1342">
                  <c:v>36418</c:v>
                </c:pt>
                <c:pt idx="1343">
                  <c:v>36419</c:v>
                </c:pt>
                <c:pt idx="1344">
                  <c:v>36420</c:v>
                </c:pt>
                <c:pt idx="1345">
                  <c:v>36423</c:v>
                </c:pt>
                <c:pt idx="1346">
                  <c:v>36424</c:v>
                </c:pt>
                <c:pt idx="1347">
                  <c:v>36425</c:v>
                </c:pt>
                <c:pt idx="1348">
                  <c:v>36426</c:v>
                </c:pt>
                <c:pt idx="1349">
                  <c:v>36427</c:v>
                </c:pt>
                <c:pt idx="1350">
                  <c:v>36430</c:v>
                </c:pt>
                <c:pt idx="1351">
                  <c:v>36431</c:v>
                </c:pt>
                <c:pt idx="1352">
                  <c:v>36432</c:v>
                </c:pt>
                <c:pt idx="1353">
                  <c:v>36433</c:v>
                </c:pt>
                <c:pt idx="1354">
                  <c:v>36434</c:v>
                </c:pt>
                <c:pt idx="1355">
                  <c:v>36437</c:v>
                </c:pt>
                <c:pt idx="1356">
                  <c:v>36438</c:v>
                </c:pt>
                <c:pt idx="1357">
                  <c:v>36439</c:v>
                </c:pt>
                <c:pt idx="1358">
                  <c:v>36440</c:v>
                </c:pt>
                <c:pt idx="1359">
                  <c:v>36441</c:v>
                </c:pt>
                <c:pt idx="1360">
                  <c:v>36444</c:v>
                </c:pt>
                <c:pt idx="1361">
                  <c:v>36445</c:v>
                </c:pt>
                <c:pt idx="1362">
                  <c:v>36446</c:v>
                </c:pt>
                <c:pt idx="1363">
                  <c:v>36447</c:v>
                </c:pt>
                <c:pt idx="1364">
                  <c:v>36448</c:v>
                </c:pt>
                <c:pt idx="1365">
                  <c:v>36451</c:v>
                </c:pt>
                <c:pt idx="1366">
                  <c:v>36452</c:v>
                </c:pt>
                <c:pt idx="1367">
                  <c:v>36453</c:v>
                </c:pt>
                <c:pt idx="1368">
                  <c:v>36454</c:v>
                </c:pt>
                <c:pt idx="1369">
                  <c:v>36455</c:v>
                </c:pt>
                <c:pt idx="1370">
                  <c:v>36458</c:v>
                </c:pt>
                <c:pt idx="1371">
                  <c:v>36459</c:v>
                </c:pt>
                <c:pt idx="1372">
                  <c:v>36460</c:v>
                </c:pt>
                <c:pt idx="1373">
                  <c:v>36461</c:v>
                </c:pt>
                <c:pt idx="1374">
                  <c:v>36462</c:v>
                </c:pt>
                <c:pt idx="1375">
                  <c:v>36466</c:v>
                </c:pt>
                <c:pt idx="1376">
                  <c:v>36467</c:v>
                </c:pt>
                <c:pt idx="1377">
                  <c:v>36468</c:v>
                </c:pt>
                <c:pt idx="1378">
                  <c:v>36469</c:v>
                </c:pt>
                <c:pt idx="1379">
                  <c:v>36472</c:v>
                </c:pt>
                <c:pt idx="1380">
                  <c:v>36473</c:v>
                </c:pt>
                <c:pt idx="1381">
                  <c:v>36474</c:v>
                </c:pt>
                <c:pt idx="1382">
                  <c:v>36475</c:v>
                </c:pt>
                <c:pt idx="1383">
                  <c:v>36476</c:v>
                </c:pt>
                <c:pt idx="1384">
                  <c:v>36479</c:v>
                </c:pt>
                <c:pt idx="1385">
                  <c:v>36480</c:v>
                </c:pt>
                <c:pt idx="1386">
                  <c:v>36481</c:v>
                </c:pt>
                <c:pt idx="1387">
                  <c:v>36482</c:v>
                </c:pt>
                <c:pt idx="1388">
                  <c:v>36483</c:v>
                </c:pt>
                <c:pt idx="1389">
                  <c:v>36486</c:v>
                </c:pt>
                <c:pt idx="1390">
                  <c:v>36487</c:v>
                </c:pt>
                <c:pt idx="1391">
                  <c:v>36488</c:v>
                </c:pt>
                <c:pt idx="1392">
                  <c:v>36489</c:v>
                </c:pt>
                <c:pt idx="1393">
                  <c:v>36490</c:v>
                </c:pt>
                <c:pt idx="1394">
                  <c:v>36493</c:v>
                </c:pt>
                <c:pt idx="1395">
                  <c:v>36494</c:v>
                </c:pt>
                <c:pt idx="1396">
                  <c:v>36495</c:v>
                </c:pt>
                <c:pt idx="1397">
                  <c:v>36496</c:v>
                </c:pt>
                <c:pt idx="1398">
                  <c:v>36497</c:v>
                </c:pt>
                <c:pt idx="1399">
                  <c:v>36500</c:v>
                </c:pt>
                <c:pt idx="1400">
                  <c:v>36501</c:v>
                </c:pt>
                <c:pt idx="1401">
                  <c:v>36502</c:v>
                </c:pt>
                <c:pt idx="1402">
                  <c:v>36503</c:v>
                </c:pt>
                <c:pt idx="1403">
                  <c:v>36504</c:v>
                </c:pt>
                <c:pt idx="1404">
                  <c:v>36507</c:v>
                </c:pt>
                <c:pt idx="1405">
                  <c:v>36508</c:v>
                </c:pt>
                <c:pt idx="1406">
                  <c:v>36509</c:v>
                </c:pt>
                <c:pt idx="1407">
                  <c:v>36510</c:v>
                </c:pt>
                <c:pt idx="1408">
                  <c:v>36511</c:v>
                </c:pt>
                <c:pt idx="1409">
                  <c:v>36514</c:v>
                </c:pt>
                <c:pt idx="1410">
                  <c:v>36515</c:v>
                </c:pt>
                <c:pt idx="1411">
                  <c:v>36516</c:v>
                </c:pt>
                <c:pt idx="1412">
                  <c:v>36517</c:v>
                </c:pt>
                <c:pt idx="1413">
                  <c:v>36518</c:v>
                </c:pt>
                <c:pt idx="1414">
                  <c:v>36521</c:v>
                </c:pt>
                <c:pt idx="1415">
                  <c:v>36522</c:v>
                </c:pt>
                <c:pt idx="1416">
                  <c:v>36523</c:v>
                </c:pt>
                <c:pt idx="1417">
                  <c:v>36524</c:v>
                </c:pt>
                <c:pt idx="1418">
                  <c:v>36529</c:v>
                </c:pt>
                <c:pt idx="1419">
                  <c:v>36530</c:v>
                </c:pt>
                <c:pt idx="1420">
                  <c:v>36531</c:v>
                </c:pt>
                <c:pt idx="1421">
                  <c:v>36532</c:v>
                </c:pt>
                <c:pt idx="1422">
                  <c:v>36535</c:v>
                </c:pt>
                <c:pt idx="1423">
                  <c:v>36536</c:v>
                </c:pt>
                <c:pt idx="1424">
                  <c:v>36537</c:v>
                </c:pt>
                <c:pt idx="1425">
                  <c:v>36538</c:v>
                </c:pt>
                <c:pt idx="1426">
                  <c:v>36539</c:v>
                </c:pt>
                <c:pt idx="1427">
                  <c:v>36542</c:v>
                </c:pt>
                <c:pt idx="1428">
                  <c:v>36543</c:v>
                </c:pt>
                <c:pt idx="1429">
                  <c:v>36544</c:v>
                </c:pt>
                <c:pt idx="1430">
                  <c:v>36545</c:v>
                </c:pt>
                <c:pt idx="1431">
                  <c:v>36549</c:v>
                </c:pt>
                <c:pt idx="1432">
                  <c:v>36550</c:v>
                </c:pt>
                <c:pt idx="1433">
                  <c:v>36551</c:v>
                </c:pt>
                <c:pt idx="1434">
                  <c:v>36552</c:v>
                </c:pt>
                <c:pt idx="1435">
                  <c:v>36553</c:v>
                </c:pt>
                <c:pt idx="1436">
                  <c:v>36556</c:v>
                </c:pt>
                <c:pt idx="1437">
                  <c:v>36557</c:v>
                </c:pt>
                <c:pt idx="1438">
                  <c:v>36558</c:v>
                </c:pt>
                <c:pt idx="1439">
                  <c:v>36559</c:v>
                </c:pt>
                <c:pt idx="1440">
                  <c:v>36560</c:v>
                </c:pt>
                <c:pt idx="1441">
                  <c:v>36563</c:v>
                </c:pt>
                <c:pt idx="1442">
                  <c:v>36564</c:v>
                </c:pt>
                <c:pt idx="1443">
                  <c:v>36565</c:v>
                </c:pt>
                <c:pt idx="1444">
                  <c:v>36566</c:v>
                </c:pt>
                <c:pt idx="1445">
                  <c:v>36567</c:v>
                </c:pt>
                <c:pt idx="1446">
                  <c:v>36570</c:v>
                </c:pt>
                <c:pt idx="1447">
                  <c:v>36572</c:v>
                </c:pt>
                <c:pt idx="1448">
                  <c:v>36573</c:v>
                </c:pt>
                <c:pt idx="1449">
                  <c:v>36574</c:v>
                </c:pt>
                <c:pt idx="1450">
                  <c:v>36577</c:v>
                </c:pt>
                <c:pt idx="1451">
                  <c:v>36578</c:v>
                </c:pt>
                <c:pt idx="1452">
                  <c:v>36579</c:v>
                </c:pt>
                <c:pt idx="1453">
                  <c:v>36580</c:v>
                </c:pt>
                <c:pt idx="1454">
                  <c:v>36581</c:v>
                </c:pt>
                <c:pt idx="1455">
                  <c:v>36584</c:v>
                </c:pt>
                <c:pt idx="1456">
                  <c:v>36585</c:v>
                </c:pt>
                <c:pt idx="1457">
                  <c:v>36586</c:v>
                </c:pt>
                <c:pt idx="1458">
                  <c:v>36587</c:v>
                </c:pt>
                <c:pt idx="1459">
                  <c:v>36588</c:v>
                </c:pt>
                <c:pt idx="1460">
                  <c:v>36591</c:v>
                </c:pt>
                <c:pt idx="1461">
                  <c:v>36592</c:v>
                </c:pt>
                <c:pt idx="1462">
                  <c:v>36593</c:v>
                </c:pt>
                <c:pt idx="1463">
                  <c:v>36594</c:v>
                </c:pt>
                <c:pt idx="1464">
                  <c:v>36595</c:v>
                </c:pt>
                <c:pt idx="1465">
                  <c:v>36598</c:v>
                </c:pt>
                <c:pt idx="1466">
                  <c:v>36599</c:v>
                </c:pt>
                <c:pt idx="1467">
                  <c:v>36600</c:v>
                </c:pt>
                <c:pt idx="1468">
                  <c:v>36601</c:v>
                </c:pt>
                <c:pt idx="1469">
                  <c:v>36602</c:v>
                </c:pt>
                <c:pt idx="1470">
                  <c:v>36605</c:v>
                </c:pt>
                <c:pt idx="1471">
                  <c:v>36606</c:v>
                </c:pt>
                <c:pt idx="1472">
                  <c:v>36607</c:v>
                </c:pt>
                <c:pt idx="1473">
                  <c:v>36608</c:v>
                </c:pt>
                <c:pt idx="1474">
                  <c:v>36609</c:v>
                </c:pt>
                <c:pt idx="1475">
                  <c:v>36612</c:v>
                </c:pt>
                <c:pt idx="1476">
                  <c:v>36613</c:v>
                </c:pt>
                <c:pt idx="1477">
                  <c:v>36614</c:v>
                </c:pt>
                <c:pt idx="1478">
                  <c:v>36615</c:v>
                </c:pt>
                <c:pt idx="1479">
                  <c:v>36616</c:v>
                </c:pt>
                <c:pt idx="1480">
                  <c:v>36619</c:v>
                </c:pt>
                <c:pt idx="1481">
                  <c:v>36620</c:v>
                </c:pt>
                <c:pt idx="1482">
                  <c:v>36622</c:v>
                </c:pt>
                <c:pt idx="1483">
                  <c:v>36623</c:v>
                </c:pt>
                <c:pt idx="1484">
                  <c:v>36626</c:v>
                </c:pt>
                <c:pt idx="1485">
                  <c:v>36627</c:v>
                </c:pt>
                <c:pt idx="1486">
                  <c:v>36628</c:v>
                </c:pt>
                <c:pt idx="1487">
                  <c:v>36629</c:v>
                </c:pt>
                <c:pt idx="1488">
                  <c:v>36630</c:v>
                </c:pt>
                <c:pt idx="1489">
                  <c:v>36633</c:v>
                </c:pt>
                <c:pt idx="1490">
                  <c:v>36634</c:v>
                </c:pt>
                <c:pt idx="1491">
                  <c:v>36635</c:v>
                </c:pt>
                <c:pt idx="1492">
                  <c:v>36636</c:v>
                </c:pt>
                <c:pt idx="1493">
                  <c:v>36637</c:v>
                </c:pt>
                <c:pt idx="1494">
                  <c:v>36640</c:v>
                </c:pt>
                <c:pt idx="1495">
                  <c:v>36641</c:v>
                </c:pt>
                <c:pt idx="1496">
                  <c:v>36642</c:v>
                </c:pt>
                <c:pt idx="1497">
                  <c:v>36643</c:v>
                </c:pt>
                <c:pt idx="1498">
                  <c:v>36644</c:v>
                </c:pt>
                <c:pt idx="1499">
                  <c:v>36648</c:v>
                </c:pt>
                <c:pt idx="1500">
                  <c:v>36649</c:v>
                </c:pt>
                <c:pt idx="1501">
                  <c:v>36650</c:v>
                </c:pt>
                <c:pt idx="1502">
                  <c:v>36651</c:v>
                </c:pt>
                <c:pt idx="1503">
                  <c:v>36654</c:v>
                </c:pt>
                <c:pt idx="1504">
                  <c:v>36655</c:v>
                </c:pt>
                <c:pt idx="1505">
                  <c:v>36656</c:v>
                </c:pt>
                <c:pt idx="1506">
                  <c:v>36657</c:v>
                </c:pt>
                <c:pt idx="1507">
                  <c:v>36658</c:v>
                </c:pt>
                <c:pt idx="1508">
                  <c:v>36661</c:v>
                </c:pt>
                <c:pt idx="1509">
                  <c:v>36662</c:v>
                </c:pt>
                <c:pt idx="1510">
                  <c:v>36663</c:v>
                </c:pt>
                <c:pt idx="1511">
                  <c:v>36664</c:v>
                </c:pt>
                <c:pt idx="1512">
                  <c:v>36665</c:v>
                </c:pt>
                <c:pt idx="1513">
                  <c:v>36668</c:v>
                </c:pt>
                <c:pt idx="1514">
                  <c:v>36669</c:v>
                </c:pt>
                <c:pt idx="1515">
                  <c:v>36670</c:v>
                </c:pt>
                <c:pt idx="1516">
                  <c:v>36671</c:v>
                </c:pt>
                <c:pt idx="1517">
                  <c:v>36672</c:v>
                </c:pt>
                <c:pt idx="1518">
                  <c:v>36675</c:v>
                </c:pt>
                <c:pt idx="1519">
                  <c:v>36676</c:v>
                </c:pt>
                <c:pt idx="1520">
                  <c:v>36677</c:v>
                </c:pt>
                <c:pt idx="1521">
                  <c:v>36678</c:v>
                </c:pt>
                <c:pt idx="1522">
                  <c:v>36679</c:v>
                </c:pt>
                <c:pt idx="1523">
                  <c:v>36682</c:v>
                </c:pt>
                <c:pt idx="1524">
                  <c:v>36683</c:v>
                </c:pt>
                <c:pt idx="1525">
                  <c:v>36684</c:v>
                </c:pt>
                <c:pt idx="1526">
                  <c:v>36685</c:v>
                </c:pt>
                <c:pt idx="1527">
                  <c:v>36686</c:v>
                </c:pt>
                <c:pt idx="1528">
                  <c:v>36689</c:v>
                </c:pt>
                <c:pt idx="1529">
                  <c:v>36690</c:v>
                </c:pt>
                <c:pt idx="1530">
                  <c:v>36691</c:v>
                </c:pt>
                <c:pt idx="1531">
                  <c:v>36692</c:v>
                </c:pt>
                <c:pt idx="1532">
                  <c:v>36693</c:v>
                </c:pt>
                <c:pt idx="1533">
                  <c:v>36696</c:v>
                </c:pt>
                <c:pt idx="1534">
                  <c:v>36697</c:v>
                </c:pt>
                <c:pt idx="1535">
                  <c:v>36698</c:v>
                </c:pt>
                <c:pt idx="1536">
                  <c:v>36699</c:v>
                </c:pt>
                <c:pt idx="1537">
                  <c:v>36700</c:v>
                </c:pt>
                <c:pt idx="1538">
                  <c:v>36703</c:v>
                </c:pt>
                <c:pt idx="1539">
                  <c:v>36704</c:v>
                </c:pt>
                <c:pt idx="1540">
                  <c:v>36705</c:v>
                </c:pt>
                <c:pt idx="1541">
                  <c:v>36706</c:v>
                </c:pt>
                <c:pt idx="1542">
                  <c:v>36707</c:v>
                </c:pt>
                <c:pt idx="1543">
                  <c:v>36710</c:v>
                </c:pt>
                <c:pt idx="1544">
                  <c:v>36711</c:v>
                </c:pt>
                <c:pt idx="1545">
                  <c:v>36712</c:v>
                </c:pt>
                <c:pt idx="1546">
                  <c:v>36713</c:v>
                </c:pt>
                <c:pt idx="1547">
                  <c:v>36714</c:v>
                </c:pt>
                <c:pt idx="1548">
                  <c:v>36717</c:v>
                </c:pt>
                <c:pt idx="1549">
                  <c:v>36718</c:v>
                </c:pt>
                <c:pt idx="1550">
                  <c:v>36719</c:v>
                </c:pt>
                <c:pt idx="1551">
                  <c:v>36720</c:v>
                </c:pt>
                <c:pt idx="1552">
                  <c:v>36721</c:v>
                </c:pt>
                <c:pt idx="1553">
                  <c:v>36724</c:v>
                </c:pt>
                <c:pt idx="1554">
                  <c:v>36725</c:v>
                </c:pt>
                <c:pt idx="1555">
                  <c:v>36726</c:v>
                </c:pt>
                <c:pt idx="1556">
                  <c:v>36727</c:v>
                </c:pt>
                <c:pt idx="1557">
                  <c:v>36728</c:v>
                </c:pt>
                <c:pt idx="1558">
                  <c:v>36731</c:v>
                </c:pt>
                <c:pt idx="1559">
                  <c:v>36732</c:v>
                </c:pt>
                <c:pt idx="1560">
                  <c:v>36733</c:v>
                </c:pt>
                <c:pt idx="1561">
                  <c:v>36734</c:v>
                </c:pt>
                <c:pt idx="1562">
                  <c:v>36735</c:v>
                </c:pt>
                <c:pt idx="1563">
                  <c:v>36738</c:v>
                </c:pt>
                <c:pt idx="1564">
                  <c:v>36739</c:v>
                </c:pt>
                <c:pt idx="1565">
                  <c:v>36740</c:v>
                </c:pt>
                <c:pt idx="1566">
                  <c:v>36741</c:v>
                </c:pt>
                <c:pt idx="1567">
                  <c:v>36742</c:v>
                </c:pt>
                <c:pt idx="1568">
                  <c:v>36745</c:v>
                </c:pt>
                <c:pt idx="1569">
                  <c:v>36746</c:v>
                </c:pt>
                <c:pt idx="1570">
                  <c:v>36747</c:v>
                </c:pt>
                <c:pt idx="1571">
                  <c:v>36748</c:v>
                </c:pt>
                <c:pt idx="1572">
                  <c:v>36749</c:v>
                </c:pt>
                <c:pt idx="1573">
                  <c:v>36752</c:v>
                </c:pt>
                <c:pt idx="1574">
                  <c:v>36754</c:v>
                </c:pt>
                <c:pt idx="1575">
                  <c:v>36755</c:v>
                </c:pt>
                <c:pt idx="1576">
                  <c:v>36756</c:v>
                </c:pt>
                <c:pt idx="1577">
                  <c:v>36759</c:v>
                </c:pt>
                <c:pt idx="1578">
                  <c:v>36760</c:v>
                </c:pt>
                <c:pt idx="1579">
                  <c:v>36761</c:v>
                </c:pt>
                <c:pt idx="1580">
                  <c:v>36762</c:v>
                </c:pt>
                <c:pt idx="1581">
                  <c:v>36763</c:v>
                </c:pt>
                <c:pt idx="1582">
                  <c:v>36766</c:v>
                </c:pt>
                <c:pt idx="1583">
                  <c:v>36767</c:v>
                </c:pt>
                <c:pt idx="1584">
                  <c:v>36768</c:v>
                </c:pt>
                <c:pt idx="1585">
                  <c:v>36769</c:v>
                </c:pt>
                <c:pt idx="1586">
                  <c:v>36770</c:v>
                </c:pt>
                <c:pt idx="1587">
                  <c:v>36773</c:v>
                </c:pt>
                <c:pt idx="1588">
                  <c:v>36774</c:v>
                </c:pt>
                <c:pt idx="1589">
                  <c:v>36775</c:v>
                </c:pt>
                <c:pt idx="1590">
                  <c:v>36776</c:v>
                </c:pt>
                <c:pt idx="1591">
                  <c:v>36777</c:v>
                </c:pt>
                <c:pt idx="1592">
                  <c:v>36781</c:v>
                </c:pt>
                <c:pt idx="1593">
                  <c:v>36782</c:v>
                </c:pt>
                <c:pt idx="1594">
                  <c:v>36783</c:v>
                </c:pt>
                <c:pt idx="1595">
                  <c:v>36784</c:v>
                </c:pt>
                <c:pt idx="1596">
                  <c:v>36788</c:v>
                </c:pt>
                <c:pt idx="1597">
                  <c:v>36789</c:v>
                </c:pt>
                <c:pt idx="1598">
                  <c:v>36790</c:v>
                </c:pt>
                <c:pt idx="1599">
                  <c:v>36791</c:v>
                </c:pt>
                <c:pt idx="1600">
                  <c:v>36794</c:v>
                </c:pt>
                <c:pt idx="1601">
                  <c:v>36795</c:v>
                </c:pt>
                <c:pt idx="1602">
                  <c:v>36796</c:v>
                </c:pt>
                <c:pt idx="1603">
                  <c:v>36797</c:v>
                </c:pt>
                <c:pt idx="1604">
                  <c:v>36798</c:v>
                </c:pt>
                <c:pt idx="1605">
                  <c:v>36801</c:v>
                </c:pt>
                <c:pt idx="1606">
                  <c:v>36802</c:v>
                </c:pt>
                <c:pt idx="1607">
                  <c:v>36803</c:v>
                </c:pt>
                <c:pt idx="1608">
                  <c:v>36804</c:v>
                </c:pt>
                <c:pt idx="1609">
                  <c:v>36805</c:v>
                </c:pt>
                <c:pt idx="1610">
                  <c:v>36808</c:v>
                </c:pt>
                <c:pt idx="1611">
                  <c:v>36809</c:v>
                </c:pt>
                <c:pt idx="1612">
                  <c:v>36810</c:v>
                </c:pt>
                <c:pt idx="1613">
                  <c:v>36811</c:v>
                </c:pt>
                <c:pt idx="1614">
                  <c:v>36812</c:v>
                </c:pt>
                <c:pt idx="1615">
                  <c:v>36815</c:v>
                </c:pt>
                <c:pt idx="1616">
                  <c:v>36816</c:v>
                </c:pt>
                <c:pt idx="1617">
                  <c:v>36817</c:v>
                </c:pt>
                <c:pt idx="1618">
                  <c:v>36818</c:v>
                </c:pt>
                <c:pt idx="1619">
                  <c:v>36819</c:v>
                </c:pt>
                <c:pt idx="1620">
                  <c:v>36822</c:v>
                </c:pt>
                <c:pt idx="1621">
                  <c:v>36823</c:v>
                </c:pt>
                <c:pt idx="1622">
                  <c:v>36824</c:v>
                </c:pt>
                <c:pt idx="1623">
                  <c:v>36826</c:v>
                </c:pt>
                <c:pt idx="1624">
                  <c:v>36829</c:v>
                </c:pt>
                <c:pt idx="1625">
                  <c:v>36830</c:v>
                </c:pt>
                <c:pt idx="1626">
                  <c:v>36831</c:v>
                </c:pt>
                <c:pt idx="1627">
                  <c:v>36832</c:v>
                </c:pt>
                <c:pt idx="1628">
                  <c:v>36833</c:v>
                </c:pt>
                <c:pt idx="1629">
                  <c:v>36836</c:v>
                </c:pt>
                <c:pt idx="1630">
                  <c:v>36837</c:v>
                </c:pt>
                <c:pt idx="1631">
                  <c:v>36838</c:v>
                </c:pt>
                <c:pt idx="1632">
                  <c:v>36839</c:v>
                </c:pt>
                <c:pt idx="1633">
                  <c:v>36840</c:v>
                </c:pt>
                <c:pt idx="1634">
                  <c:v>36843</c:v>
                </c:pt>
                <c:pt idx="1635">
                  <c:v>36844</c:v>
                </c:pt>
                <c:pt idx="1636">
                  <c:v>36845</c:v>
                </c:pt>
                <c:pt idx="1637">
                  <c:v>36846</c:v>
                </c:pt>
                <c:pt idx="1638">
                  <c:v>36847</c:v>
                </c:pt>
                <c:pt idx="1639">
                  <c:v>36850</c:v>
                </c:pt>
                <c:pt idx="1640">
                  <c:v>36851</c:v>
                </c:pt>
                <c:pt idx="1641">
                  <c:v>36852</c:v>
                </c:pt>
                <c:pt idx="1642">
                  <c:v>36853</c:v>
                </c:pt>
                <c:pt idx="1643">
                  <c:v>36854</c:v>
                </c:pt>
                <c:pt idx="1644">
                  <c:v>36857</c:v>
                </c:pt>
                <c:pt idx="1645">
                  <c:v>36858</c:v>
                </c:pt>
                <c:pt idx="1646">
                  <c:v>36859</c:v>
                </c:pt>
                <c:pt idx="1647">
                  <c:v>36860</c:v>
                </c:pt>
                <c:pt idx="1648">
                  <c:v>36861</c:v>
                </c:pt>
                <c:pt idx="1649">
                  <c:v>36864</c:v>
                </c:pt>
                <c:pt idx="1650">
                  <c:v>36865</c:v>
                </c:pt>
                <c:pt idx="1651">
                  <c:v>36866</c:v>
                </c:pt>
                <c:pt idx="1652">
                  <c:v>36867</c:v>
                </c:pt>
                <c:pt idx="1653">
                  <c:v>36868</c:v>
                </c:pt>
                <c:pt idx="1654">
                  <c:v>36871</c:v>
                </c:pt>
                <c:pt idx="1655">
                  <c:v>36872</c:v>
                </c:pt>
                <c:pt idx="1656">
                  <c:v>36873</c:v>
                </c:pt>
                <c:pt idx="1657">
                  <c:v>36874</c:v>
                </c:pt>
                <c:pt idx="1658">
                  <c:v>36875</c:v>
                </c:pt>
                <c:pt idx="1659">
                  <c:v>36878</c:v>
                </c:pt>
                <c:pt idx="1660">
                  <c:v>36879</c:v>
                </c:pt>
                <c:pt idx="1661">
                  <c:v>36880</c:v>
                </c:pt>
                <c:pt idx="1662">
                  <c:v>36881</c:v>
                </c:pt>
                <c:pt idx="1663">
                  <c:v>36882</c:v>
                </c:pt>
                <c:pt idx="1664">
                  <c:v>36886</c:v>
                </c:pt>
                <c:pt idx="1665">
                  <c:v>36887</c:v>
                </c:pt>
                <c:pt idx="1666">
                  <c:v>36889</c:v>
                </c:pt>
                <c:pt idx="1667">
                  <c:v>36894</c:v>
                </c:pt>
                <c:pt idx="1668">
                  <c:v>36895</c:v>
                </c:pt>
                <c:pt idx="1669">
                  <c:v>36896</c:v>
                </c:pt>
                <c:pt idx="1670">
                  <c:v>36899</c:v>
                </c:pt>
                <c:pt idx="1671">
                  <c:v>36900</c:v>
                </c:pt>
                <c:pt idx="1672">
                  <c:v>36901</c:v>
                </c:pt>
                <c:pt idx="1673">
                  <c:v>36902</c:v>
                </c:pt>
                <c:pt idx="1674">
                  <c:v>36903</c:v>
                </c:pt>
                <c:pt idx="1675">
                  <c:v>36906</c:v>
                </c:pt>
                <c:pt idx="1676">
                  <c:v>36907</c:v>
                </c:pt>
                <c:pt idx="1677">
                  <c:v>36908</c:v>
                </c:pt>
                <c:pt idx="1678">
                  <c:v>36909</c:v>
                </c:pt>
                <c:pt idx="1679">
                  <c:v>36910</c:v>
                </c:pt>
                <c:pt idx="1680">
                  <c:v>36913</c:v>
                </c:pt>
                <c:pt idx="1681">
                  <c:v>36914</c:v>
                </c:pt>
                <c:pt idx="1682">
                  <c:v>36916</c:v>
                </c:pt>
                <c:pt idx="1683">
                  <c:v>36917</c:v>
                </c:pt>
                <c:pt idx="1684">
                  <c:v>36920</c:v>
                </c:pt>
                <c:pt idx="1685">
                  <c:v>36921</c:v>
                </c:pt>
                <c:pt idx="1686">
                  <c:v>36922</c:v>
                </c:pt>
                <c:pt idx="1687">
                  <c:v>36924</c:v>
                </c:pt>
                <c:pt idx="1688">
                  <c:v>36927</c:v>
                </c:pt>
                <c:pt idx="1689">
                  <c:v>36928</c:v>
                </c:pt>
                <c:pt idx="1690">
                  <c:v>36930</c:v>
                </c:pt>
                <c:pt idx="1691">
                  <c:v>36931</c:v>
                </c:pt>
                <c:pt idx="1692">
                  <c:v>36934</c:v>
                </c:pt>
                <c:pt idx="1693">
                  <c:v>36935</c:v>
                </c:pt>
                <c:pt idx="1694">
                  <c:v>36936</c:v>
                </c:pt>
                <c:pt idx="1695">
                  <c:v>36937</c:v>
                </c:pt>
                <c:pt idx="1696">
                  <c:v>36938</c:v>
                </c:pt>
                <c:pt idx="1697">
                  <c:v>36941</c:v>
                </c:pt>
                <c:pt idx="1698">
                  <c:v>36942</c:v>
                </c:pt>
                <c:pt idx="1699">
                  <c:v>36944</c:v>
                </c:pt>
                <c:pt idx="1700">
                  <c:v>36945</c:v>
                </c:pt>
                <c:pt idx="1701">
                  <c:v>36948</c:v>
                </c:pt>
                <c:pt idx="1702">
                  <c:v>36949</c:v>
                </c:pt>
                <c:pt idx="1703">
                  <c:v>36950</c:v>
                </c:pt>
                <c:pt idx="1704">
                  <c:v>36951</c:v>
                </c:pt>
                <c:pt idx="1705">
                  <c:v>36952</c:v>
                </c:pt>
                <c:pt idx="1706">
                  <c:v>36955</c:v>
                </c:pt>
                <c:pt idx="1707">
                  <c:v>36956</c:v>
                </c:pt>
                <c:pt idx="1708">
                  <c:v>36957</c:v>
                </c:pt>
                <c:pt idx="1709">
                  <c:v>36958</c:v>
                </c:pt>
                <c:pt idx="1710">
                  <c:v>36959</c:v>
                </c:pt>
                <c:pt idx="1711">
                  <c:v>36963</c:v>
                </c:pt>
                <c:pt idx="1712">
                  <c:v>36964</c:v>
                </c:pt>
                <c:pt idx="1713">
                  <c:v>36965</c:v>
                </c:pt>
                <c:pt idx="1714">
                  <c:v>36966</c:v>
                </c:pt>
                <c:pt idx="1715">
                  <c:v>36969</c:v>
                </c:pt>
                <c:pt idx="1716">
                  <c:v>36970</c:v>
                </c:pt>
                <c:pt idx="1717">
                  <c:v>36971</c:v>
                </c:pt>
                <c:pt idx="1718">
                  <c:v>36972</c:v>
                </c:pt>
                <c:pt idx="1719">
                  <c:v>36973</c:v>
                </c:pt>
                <c:pt idx="1720">
                  <c:v>36977</c:v>
                </c:pt>
                <c:pt idx="1721">
                  <c:v>36978</c:v>
                </c:pt>
                <c:pt idx="1722">
                  <c:v>36979</c:v>
                </c:pt>
                <c:pt idx="1723">
                  <c:v>36980</c:v>
                </c:pt>
                <c:pt idx="1724">
                  <c:v>36983</c:v>
                </c:pt>
                <c:pt idx="1725">
                  <c:v>36984</c:v>
                </c:pt>
                <c:pt idx="1726">
                  <c:v>36985</c:v>
                </c:pt>
                <c:pt idx="1727">
                  <c:v>36986</c:v>
                </c:pt>
                <c:pt idx="1728">
                  <c:v>36987</c:v>
                </c:pt>
                <c:pt idx="1729">
                  <c:v>36990</c:v>
                </c:pt>
                <c:pt idx="1730">
                  <c:v>36991</c:v>
                </c:pt>
                <c:pt idx="1731">
                  <c:v>36992</c:v>
                </c:pt>
                <c:pt idx="1732">
                  <c:v>36993</c:v>
                </c:pt>
                <c:pt idx="1733">
                  <c:v>36994</c:v>
                </c:pt>
                <c:pt idx="1734">
                  <c:v>36997</c:v>
                </c:pt>
                <c:pt idx="1735">
                  <c:v>36998</c:v>
                </c:pt>
                <c:pt idx="1736">
                  <c:v>36999</c:v>
                </c:pt>
                <c:pt idx="1737">
                  <c:v>37000</c:v>
                </c:pt>
                <c:pt idx="1738">
                  <c:v>37001</c:v>
                </c:pt>
                <c:pt idx="1739">
                  <c:v>37004</c:v>
                </c:pt>
                <c:pt idx="1740">
                  <c:v>37005</c:v>
                </c:pt>
                <c:pt idx="1741">
                  <c:v>37006</c:v>
                </c:pt>
                <c:pt idx="1742">
                  <c:v>37007</c:v>
                </c:pt>
                <c:pt idx="1743">
                  <c:v>37008</c:v>
                </c:pt>
                <c:pt idx="1744">
                  <c:v>37011</c:v>
                </c:pt>
                <c:pt idx="1745">
                  <c:v>37013</c:v>
                </c:pt>
                <c:pt idx="1746">
                  <c:v>37014</c:v>
                </c:pt>
                <c:pt idx="1747">
                  <c:v>37015</c:v>
                </c:pt>
                <c:pt idx="1748">
                  <c:v>37018</c:v>
                </c:pt>
                <c:pt idx="1749">
                  <c:v>37019</c:v>
                </c:pt>
                <c:pt idx="1750">
                  <c:v>37020</c:v>
                </c:pt>
                <c:pt idx="1751">
                  <c:v>37021</c:v>
                </c:pt>
                <c:pt idx="1752">
                  <c:v>37022</c:v>
                </c:pt>
                <c:pt idx="1753">
                  <c:v>37025</c:v>
                </c:pt>
                <c:pt idx="1754">
                  <c:v>37026</c:v>
                </c:pt>
                <c:pt idx="1755">
                  <c:v>37027</c:v>
                </c:pt>
                <c:pt idx="1756">
                  <c:v>37028</c:v>
                </c:pt>
                <c:pt idx="1757">
                  <c:v>37029</c:v>
                </c:pt>
                <c:pt idx="1758">
                  <c:v>37032</c:v>
                </c:pt>
                <c:pt idx="1759">
                  <c:v>37033</c:v>
                </c:pt>
                <c:pt idx="1760">
                  <c:v>37034</c:v>
                </c:pt>
                <c:pt idx="1761">
                  <c:v>37035</c:v>
                </c:pt>
                <c:pt idx="1762">
                  <c:v>37036</c:v>
                </c:pt>
                <c:pt idx="1763">
                  <c:v>37039</c:v>
                </c:pt>
                <c:pt idx="1764">
                  <c:v>37040</c:v>
                </c:pt>
                <c:pt idx="1765">
                  <c:v>37041</c:v>
                </c:pt>
                <c:pt idx="1766">
                  <c:v>37042</c:v>
                </c:pt>
                <c:pt idx="1767">
                  <c:v>37043</c:v>
                </c:pt>
                <c:pt idx="1768">
                  <c:v>37046</c:v>
                </c:pt>
                <c:pt idx="1769">
                  <c:v>37047</c:v>
                </c:pt>
                <c:pt idx="1770">
                  <c:v>37048</c:v>
                </c:pt>
                <c:pt idx="1771">
                  <c:v>37049</c:v>
                </c:pt>
                <c:pt idx="1772">
                  <c:v>37050</c:v>
                </c:pt>
                <c:pt idx="1773">
                  <c:v>37053</c:v>
                </c:pt>
                <c:pt idx="1774">
                  <c:v>37054</c:v>
                </c:pt>
                <c:pt idx="1775">
                  <c:v>37055</c:v>
                </c:pt>
                <c:pt idx="1776">
                  <c:v>37056</c:v>
                </c:pt>
                <c:pt idx="1777">
                  <c:v>37057</c:v>
                </c:pt>
                <c:pt idx="1778">
                  <c:v>37060</c:v>
                </c:pt>
                <c:pt idx="1779">
                  <c:v>37061</c:v>
                </c:pt>
                <c:pt idx="1780">
                  <c:v>37062</c:v>
                </c:pt>
                <c:pt idx="1781">
                  <c:v>37063</c:v>
                </c:pt>
                <c:pt idx="1782">
                  <c:v>37064</c:v>
                </c:pt>
                <c:pt idx="1783">
                  <c:v>37067</c:v>
                </c:pt>
                <c:pt idx="1784">
                  <c:v>37068</c:v>
                </c:pt>
                <c:pt idx="1785">
                  <c:v>37069</c:v>
                </c:pt>
                <c:pt idx="1786">
                  <c:v>37070</c:v>
                </c:pt>
                <c:pt idx="1787">
                  <c:v>37071</c:v>
                </c:pt>
                <c:pt idx="1788">
                  <c:v>37074</c:v>
                </c:pt>
                <c:pt idx="1789">
                  <c:v>37075</c:v>
                </c:pt>
                <c:pt idx="1790">
                  <c:v>37076</c:v>
                </c:pt>
                <c:pt idx="1791">
                  <c:v>37077</c:v>
                </c:pt>
                <c:pt idx="1792">
                  <c:v>37078</c:v>
                </c:pt>
                <c:pt idx="1793">
                  <c:v>37081</c:v>
                </c:pt>
                <c:pt idx="1794">
                  <c:v>37082</c:v>
                </c:pt>
                <c:pt idx="1795">
                  <c:v>37083</c:v>
                </c:pt>
                <c:pt idx="1796">
                  <c:v>37084</c:v>
                </c:pt>
                <c:pt idx="1797">
                  <c:v>37085</c:v>
                </c:pt>
                <c:pt idx="1798">
                  <c:v>37088</c:v>
                </c:pt>
                <c:pt idx="1799">
                  <c:v>37089</c:v>
                </c:pt>
                <c:pt idx="1800">
                  <c:v>37090</c:v>
                </c:pt>
                <c:pt idx="1801">
                  <c:v>37091</c:v>
                </c:pt>
                <c:pt idx="1802">
                  <c:v>37092</c:v>
                </c:pt>
                <c:pt idx="1803">
                  <c:v>37095</c:v>
                </c:pt>
                <c:pt idx="1804">
                  <c:v>37096</c:v>
                </c:pt>
                <c:pt idx="1805">
                  <c:v>37097</c:v>
                </c:pt>
                <c:pt idx="1806">
                  <c:v>37098</c:v>
                </c:pt>
                <c:pt idx="1807">
                  <c:v>37099</c:v>
                </c:pt>
                <c:pt idx="1808">
                  <c:v>37102</c:v>
                </c:pt>
                <c:pt idx="1809">
                  <c:v>37103</c:v>
                </c:pt>
                <c:pt idx="1810">
                  <c:v>37104</c:v>
                </c:pt>
                <c:pt idx="1811">
                  <c:v>37105</c:v>
                </c:pt>
                <c:pt idx="1812">
                  <c:v>37106</c:v>
                </c:pt>
                <c:pt idx="1813">
                  <c:v>37109</c:v>
                </c:pt>
                <c:pt idx="1814">
                  <c:v>37110</c:v>
                </c:pt>
                <c:pt idx="1815">
                  <c:v>37111</c:v>
                </c:pt>
                <c:pt idx="1816">
                  <c:v>37112</c:v>
                </c:pt>
                <c:pt idx="1817">
                  <c:v>37113</c:v>
                </c:pt>
                <c:pt idx="1818">
                  <c:v>37116</c:v>
                </c:pt>
                <c:pt idx="1819">
                  <c:v>37117</c:v>
                </c:pt>
                <c:pt idx="1820">
                  <c:v>37118</c:v>
                </c:pt>
                <c:pt idx="1821">
                  <c:v>37119</c:v>
                </c:pt>
                <c:pt idx="1822">
                  <c:v>37120</c:v>
                </c:pt>
                <c:pt idx="1823">
                  <c:v>37123</c:v>
                </c:pt>
                <c:pt idx="1824">
                  <c:v>37124</c:v>
                </c:pt>
                <c:pt idx="1825">
                  <c:v>37125</c:v>
                </c:pt>
                <c:pt idx="1826">
                  <c:v>37127</c:v>
                </c:pt>
                <c:pt idx="1827">
                  <c:v>37130</c:v>
                </c:pt>
                <c:pt idx="1828">
                  <c:v>37131</c:v>
                </c:pt>
                <c:pt idx="1829">
                  <c:v>37132</c:v>
                </c:pt>
                <c:pt idx="1830">
                  <c:v>37133</c:v>
                </c:pt>
                <c:pt idx="1831">
                  <c:v>37134</c:v>
                </c:pt>
                <c:pt idx="1832">
                  <c:v>37137</c:v>
                </c:pt>
                <c:pt idx="1833">
                  <c:v>37138</c:v>
                </c:pt>
                <c:pt idx="1834">
                  <c:v>37139</c:v>
                </c:pt>
                <c:pt idx="1835">
                  <c:v>37140</c:v>
                </c:pt>
                <c:pt idx="1836">
                  <c:v>37141</c:v>
                </c:pt>
                <c:pt idx="1837">
                  <c:v>37144</c:v>
                </c:pt>
                <c:pt idx="1838">
                  <c:v>37145</c:v>
                </c:pt>
                <c:pt idx="1839">
                  <c:v>37146</c:v>
                </c:pt>
                <c:pt idx="1840">
                  <c:v>37147</c:v>
                </c:pt>
                <c:pt idx="1841">
                  <c:v>37148</c:v>
                </c:pt>
                <c:pt idx="1842">
                  <c:v>37151</c:v>
                </c:pt>
                <c:pt idx="1843">
                  <c:v>37152</c:v>
                </c:pt>
                <c:pt idx="1844">
                  <c:v>37153</c:v>
                </c:pt>
                <c:pt idx="1845">
                  <c:v>37154</c:v>
                </c:pt>
                <c:pt idx="1846">
                  <c:v>37155</c:v>
                </c:pt>
                <c:pt idx="1847">
                  <c:v>37158</c:v>
                </c:pt>
                <c:pt idx="1848">
                  <c:v>37159</c:v>
                </c:pt>
                <c:pt idx="1849">
                  <c:v>37160</c:v>
                </c:pt>
                <c:pt idx="1850">
                  <c:v>37161</c:v>
                </c:pt>
                <c:pt idx="1851">
                  <c:v>37162</c:v>
                </c:pt>
                <c:pt idx="1852">
                  <c:v>37165</c:v>
                </c:pt>
                <c:pt idx="1853">
                  <c:v>37166</c:v>
                </c:pt>
                <c:pt idx="1854">
                  <c:v>37167</c:v>
                </c:pt>
                <c:pt idx="1855">
                  <c:v>37168</c:v>
                </c:pt>
                <c:pt idx="1856">
                  <c:v>37169</c:v>
                </c:pt>
                <c:pt idx="1857">
                  <c:v>37172</c:v>
                </c:pt>
                <c:pt idx="1858">
                  <c:v>37173</c:v>
                </c:pt>
                <c:pt idx="1859">
                  <c:v>37174</c:v>
                </c:pt>
                <c:pt idx="1860">
                  <c:v>37175</c:v>
                </c:pt>
                <c:pt idx="1861">
                  <c:v>37176</c:v>
                </c:pt>
                <c:pt idx="1862">
                  <c:v>37179</c:v>
                </c:pt>
                <c:pt idx="1863">
                  <c:v>37180</c:v>
                </c:pt>
                <c:pt idx="1864">
                  <c:v>37181</c:v>
                </c:pt>
                <c:pt idx="1865">
                  <c:v>37182</c:v>
                </c:pt>
                <c:pt idx="1866">
                  <c:v>37183</c:v>
                </c:pt>
                <c:pt idx="1867">
                  <c:v>37186</c:v>
                </c:pt>
                <c:pt idx="1868">
                  <c:v>37187</c:v>
                </c:pt>
                <c:pt idx="1869">
                  <c:v>37188</c:v>
                </c:pt>
                <c:pt idx="1870">
                  <c:v>37189</c:v>
                </c:pt>
                <c:pt idx="1871">
                  <c:v>37190</c:v>
                </c:pt>
                <c:pt idx="1872">
                  <c:v>37193</c:v>
                </c:pt>
                <c:pt idx="1873">
                  <c:v>37194</c:v>
                </c:pt>
                <c:pt idx="1874">
                  <c:v>37195</c:v>
                </c:pt>
                <c:pt idx="1875">
                  <c:v>37200</c:v>
                </c:pt>
                <c:pt idx="1876">
                  <c:v>37201</c:v>
                </c:pt>
                <c:pt idx="1877">
                  <c:v>37202</c:v>
                </c:pt>
                <c:pt idx="1878">
                  <c:v>37203</c:v>
                </c:pt>
                <c:pt idx="1879">
                  <c:v>37204</c:v>
                </c:pt>
                <c:pt idx="1880">
                  <c:v>37207</c:v>
                </c:pt>
                <c:pt idx="1881">
                  <c:v>37208</c:v>
                </c:pt>
                <c:pt idx="1882">
                  <c:v>37210</c:v>
                </c:pt>
                <c:pt idx="1883">
                  <c:v>37211</c:v>
                </c:pt>
                <c:pt idx="1884">
                  <c:v>37214</c:v>
                </c:pt>
                <c:pt idx="1885">
                  <c:v>37215</c:v>
                </c:pt>
                <c:pt idx="1886">
                  <c:v>37216</c:v>
                </c:pt>
                <c:pt idx="1887">
                  <c:v>37217</c:v>
                </c:pt>
                <c:pt idx="1888">
                  <c:v>37218</c:v>
                </c:pt>
                <c:pt idx="1889">
                  <c:v>37221</c:v>
                </c:pt>
                <c:pt idx="1890">
                  <c:v>37222</c:v>
                </c:pt>
                <c:pt idx="1891">
                  <c:v>37223</c:v>
                </c:pt>
                <c:pt idx="1892">
                  <c:v>37224</c:v>
                </c:pt>
                <c:pt idx="1893">
                  <c:v>37225</c:v>
                </c:pt>
                <c:pt idx="1894">
                  <c:v>37228</c:v>
                </c:pt>
                <c:pt idx="1895">
                  <c:v>37229</c:v>
                </c:pt>
                <c:pt idx="1896">
                  <c:v>37230</c:v>
                </c:pt>
                <c:pt idx="1897">
                  <c:v>37231</c:v>
                </c:pt>
                <c:pt idx="1898">
                  <c:v>37232</c:v>
                </c:pt>
                <c:pt idx="1899">
                  <c:v>37235</c:v>
                </c:pt>
                <c:pt idx="1900">
                  <c:v>37236</c:v>
                </c:pt>
                <c:pt idx="1901">
                  <c:v>37237</c:v>
                </c:pt>
                <c:pt idx="1902">
                  <c:v>37238</c:v>
                </c:pt>
                <c:pt idx="1903">
                  <c:v>37239</c:v>
                </c:pt>
                <c:pt idx="1904">
                  <c:v>37243</c:v>
                </c:pt>
                <c:pt idx="1905">
                  <c:v>37244</c:v>
                </c:pt>
                <c:pt idx="1906">
                  <c:v>37245</c:v>
                </c:pt>
                <c:pt idx="1907">
                  <c:v>37246</c:v>
                </c:pt>
                <c:pt idx="1908">
                  <c:v>37249</c:v>
                </c:pt>
                <c:pt idx="1909">
                  <c:v>37251</c:v>
                </c:pt>
                <c:pt idx="1910">
                  <c:v>37252</c:v>
                </c:pt>
                <c:pt idx="1911">
                  <c:v>37253</c:v>
                </c:pt>
                <c:pt idx="1912">
                  <c:v>37256</c:v>
                </c:pt>
                <c:pt idx="1913">
                  <c:v>37259</c:v>
                </c:pt>
                <c:pt idx="1914">
                  <c:v>37260</c:v>
                </c:pt>
                <c:pt idx="1915">
                  <c:v>37263</c:v>
                </c:pt>
                <c:pt idx="1916">
                  <c:v>37264</c:v>
                </c:pt>
                <c:pt idx="1917">
                  <c:v>37265</c:v>
                </c:pt>
                <c:pt idx="1918">
                  <c:v>37266</c:v>
                </c:pt>
                <c:pt idx="1919">
                  <c:v>37267</c:v>
                </c:pt>
                <c:pt idx="1920">
                  <c:v>37270</c:v>
                </c:pt>
                <c:pt idx="1921">
                  <c:v>37271</c:v>
                </c:pt>
                <c:pt idx="1922">
                  <c:v>37272</c:v>
                </c:pt>
                <c:pt idx="1923">
                  <c:v>37273</c:v>
                </c:pt>
                <c:pt idx="1924">
                  <c:v>37274</c:v>
                </c:pt>
                <c:pt idx="1925">
                  <c:v>37277</c:v>
                </c:pt>
                <c:pt idx="1926">
                  <c:v>37279</c:v>
                </c:pt>
                <c:pt idx="1927">
                  <c:v>37280</c:v>
                </c:pt>
                <c:pt idx="1928">
                  <c:v>37281</c:v>
                </c:pt>
                <c:pt idx="1929">
                  <c:v>37285</c:v>
                </c:pt>
                <c:pt idx="1930">
                  <c:v>37286</c:v>
                </c:pt>
                <c:pt idx="1931">
                  <c:v>37287</c:v>
                </c:pt>
                <c:pt idx="1932">
                  <c:v>37291</c:v>
                </c:pt>
                <c:pt idx="1933">
                  <c:v>37292</c:v>
                </c:pt>
                <c:pt idx="1934">
                  <c:v>37293</c:v>
                </c:pt>
                <c:pt idx="1935">
                  <c:v>37294</c:v>
                </c:pt>
                <c:pt idx="1936">
                  <c:v>37295</c:v>
                </c:pt>
                <c:pt idx="1937">
                  <c:v>37298</c:v>
                </c:pt>
                <c:pt idx="1938">
                  <c:v>37300</c:v>
                </c:pt>
                <c:pt idx="1939">
                  <c:v>37301</c:v>
                </c:pt>
                <c:pt idx="1940">
                  <c:v>37302</c:v>
                </c:pt>
                <c:pt idx="1941">
                  <c:v>37305</c:v>
                </c:pt>
                <c:pt idx="1942">
                  <c:v>37306</c:v>
                </c:pt>
                <c:pt idx="1943">
                  <c:v>37307</c:v>
                </c:pt>
                <c:pt idx="1944">
                  <c:v>37308</c:v>
                </c:pt>
                <c:pt idx="1945">
                  <c:v>37309</c:v>
                </c:pt>
                <c:pt idx="1946">
                  <c:v>37312</c:v>
                </c:pt>
                <c:pt idx="1947">
                  <c:v>37313</c:v>
                </c:pt>
                <c:pt idx="1948">
                  <c:v>37314</c:v>
                </c:pt>
                <c:pt idx="1949">
                  <c:v>37315</c:v>
                </c:pt>
                <c:pt idx="1950">
                  <c:v>37316</c:v>
                </c:pt>
                <c:pt idx="1951">
                  <c:v>37319</c:v>
                </c:pt>
                <c:pt idx="1952">
                  <c:v>37320</c:v>
                </c:pt>
                <c:pt idx="1953">
                  <c:v>37321</c:v>
                </c:pt>
                <c:pt idx="1954">
                  <c:v>37322</c:v>
                </c:pt>
                <c:pt idx="1955">
                  <c:v>37323</c:v>
                </c:pt>
                <c:pt idx="1956">
                  <c:v>37326</c:v>
                </c:pt>
                <c:pt idx="1957">
                  <c:v>37328</c:v>
                </c:pt>
                <c:pt idx="1958">
                  <c:v>37329</c:v>
                </c:pt>
                <c:pt idx="1959">
                  <c:v>37330</c:v>
                </c:pt>
                <c:pt idx="1960">
                  <c:v>37333</c:v>
                </c:pt>
                <c:pt idx="1961">
                  <c:v>37334</c:v>
                </c:pt>
                <c:pt idx="1962">
                  <c:v>37335</c:v>
                </c:pt>
                <c:pt idx="1963">
                  <c:v>37336</c:v>
                </c:pt>
                <c:pt idx="1964">
                  <c:v>37337</c:v>
                </c:pt>
                <c:pt idx="1965">
                  <c:v>37340</c:v>
                </c:pt>
                <c:pt idx="1966">
                  <c:v>37341</c:v>
                </c:pt>
                <c:pt idx="1967">
                  <c:v>37342</c:v>
                </c:pt>
                <c:pt idx="1968">
                  <c:v>37343</c:v>
                </c:pt>
                <c:pt idx="1969">
                  <c:v>37344</c:v>
                </c:pt>
                <c:pt idx="1970">
                  <c:v>37347</c:v>
                </c:pt>
                <c:pt idx="1971">
                  <c:v>37348</c:v>
                </c:pt>
                <c:pt idx="1972">
                  <c:v>37349</c:v>
                </c:pt>
                <c:pt idx="1973">
                  <c:v>37350</c:v>
                </c:pt>
                <c:pt idx="1974">
                  <c:v>37351</c:v>
                </c:pt>
                <c:pt idx="1975">
                  <c:v>37354</c:v>
                </c:pt>
                <c:pt idx="1976">
                  <c:v>37355</c:v>
                </c:pt>
                <c:pt idx="1977">
                  <c:v>37356</c:v>
                </c:pt>
                <c:pt idx="1978">
                  <c:v>37357</c:v>
                </c:pt>
                <c:pt idx="1979">
                  <c:v>37358</c:v>
                </c:pt>
                <c:pt idx="1980">
                  <c:v>37361</c:v>
                </c:pt>
                <c:pt idx="1981">
                  <c:v>37362</c:v>
                </c:pt>
                <c:pt idx="1982">
                  <c:v>37363</c:v>
                </c:pt>
                <c:pt idx="1983">
                  <c:v>37364</c:v>
                </c:pt>
                <c:pt idx="1984">
                  <c:v>37365</c:v>
                </c:pt>
                <c:pt idx="1985">
                  <c:v>37368</c:v>
                </c:pt>
                <c:pt idx="1986">
                  <c:v>37369</c:v>
                </c:pt>
                <c:pt idx="1987">
                  <c:v>37370</c:v>
                </c:pt>
                <c:pt idx="1988">
                  <c:v>37371</c:v>
                </c:pt>
                <c:pt idx="1989">
                  <c:v>37372</c:v>
                </c:pt>
                <c:pt idx="1990">
                  <c:v>37375</c:v>
                </c:pt>
                <c:pt idx="1991">
                  <c:v>37376</c:v>
                </c:pt>
                <c:pt idx="1992">
                  <c:v>37378</c:v>
                </c:pt>
                <c:pt idx="1993">
                  <c:v>37379</c:v>
                </c:pt>
                <c:pt idx="1994">
                  <c:v>37382</c:v>
                </c:pt>
                <c:pt idx="1995">
                  <c:v>37383</c:v>
                </c:pt>
                <c:pt idx="1996">
                  <c:v>37384</c:v>
                </c:pt>
                <c:pt idx="1997">
                  <c:v>37385</c:v>
                </c:pt>
                <c:pt idx="1998">
                  <c:v>37386</c:v>
                </c:pt>
                <c:pt idx="1999">
                  <c:v>37389</c:v>
                </c:pt>
                <c:pt idx="2000">
                  <c:v>37390</c:v>
                </c:pt>
                <c:pt idx="2001">
                  <c:v>37391</c:v>
                </c:pt>
                <c:pt idx="2002">
                  <c:v>37392</c:v>
                </c:pt>
                <c:pt idx="2003">
                  <c:v>37393</c:v>
                </c:pt>
                <c:pt idx="2004">
                  <c:v>37396</c:v>
                </c:pt>
                <c:pt idx="2005">
                  <c:v>37397</c:v>
                </c:pt>
                <c:pt idx="2006">
                  <c:v>37398</c:v>
                </c:pt>
                <c:pt idx="2007">
                  <c:v>37399</c:v>
                </c:pt>
                <c:pt idx="2008">
                  <c:v>37400</c:v>
                </c:pt>
                <c:pt idx="2009">
                  <c:v>37403</c:v>
                </c:pt>
                <c:pt idx="2010">
                  <c:v>37404</c:v>
                </c:pt>
                <c:pt idx="2011">
                  <c:v>37405</c:v>
                </c:pt>
                <c:pt idx="2012">
                  <c:v>37406</c:v>
                </c:pt>
                <c:pt idx="2013">
                  <c:v>37407</c:v>
                </c:pt>
                <c:pt idx="2014">
                  <c:v>37410</c:v>
                </c:pt>
                <c:pt idx="2015">
                  <c:v>37411</c:v>
                </c:pt>
                <c:pt idx="2016">
                  <c:v>37412</c:v>
                </c:pt>
                <c:pt idx="2017">
                  <c:v>37413</c:v>
                </c:pt>
                <c:pt idx="2018">
                  <c:v>37414</c:v>
                </c:pt>
                <c:pt idx="2019">
                  <c:v>37417</c:v>
                </c:pt>
                <c:pt idx="2020">
                  <c:v>37418</c:v>
                </c:pt>
                <c:pt idx="2021">
                  <c:v>37419</c:v>
                </c:pt>
                <c:pt idx="2022">
                  <c:v>37420</c:v>
                </c:pt>
                <c:pt idx="2023">
                  <c:v>37421</c:v>
                </c:pt>
                <c:pt idx="2024">
                  <c:v>37424</c:v>
                </c:pt>
                <c:pt idx="2025">
                  <c:v>37425</c:v>
                </c:pt>
                <c:pt idx="2026">
                  <c:v>37426</c:v>
                </c:pt>
                <c:pt idx="2027">
                  <c:v>37427</c:v>
                </c:pt>
                <c:pt idx="2028">
                  <c:v>37428</c:v>
                </c:pt>
                <c:pt idx="2029">
                  <c:v>37431</c:v>
                </c:pt>
                <c:pt idx="2030">
                  <c:v>37432</c:v>
                </c:pt>
                <c:pt idx="2031">
                  <c:v>37433</c:v>
                </c:pt>
                <c:pt idx="2032">
                  <c:v>37434</c:v>
                </c:pt>
                <c:pt idx="2033">
                  <c:v>37435</c:v>
                </c:pt>
                <c:pt idx="2034">
                  <c:v>37438</c:v>
                </c:pt>
                <c:pt idx="2035">
                  <c:v>37439</c:v>
                </c:pt>
                <c:pt idx="2036">
                  <c:v>37440</c:v>
                </c:pt>
                <c:pt idx="2037">
                  <c:v>37441</c:v>
                </c:pt>
                <c:pt idx="2038">
                  <c:v>37442</c:v>
                </c:pt>
                <c:pt idx="2039">
                  <c:v>37445</c:v>
                </c:pt>
                <c:pt idx="2040">
                  <c:v>37446</c:v>
                </c:pt>
                <c:pt idx="2041">
                  <c:v>37447</c:v>
                </c:pt>
                <c:pt idx="2042">
                  <c:v>37448</c:v>
                </c:pt>
                <c:pt idx="2043">
                  <c:v>37449</c:v>
                </c:pt>
                <c:pt idx="2044">
                  <c:v>37452</c:v>
                </c:pt>
                <c:pt idx="2045">
                  <c:v>37453</c:v>
                </c:pt>
                <c:pt idx="2046">
                  <c:v>37454</c:v>
                </c:pt>
                <c:pt idx="2047">
                  <c:v>37455</c:v>
                </c:pt>
                <c:pt idx="2048">
                  <c:v>37456</c:v>
                </c:pt>
                <c:pt idx="2049">
                  <c:v>37459</c:v>
                </c:pt>
                <c:pt idx="2050">
                  <c:v>37460</c:v>
                </c:pt>
                <c:pt idx="2051">
                  <c:v>37461</c:v>
                </c:pt>
                <c:pt idx="2052">
                  <c:v>37462</c:v>
                </c:pt>
                <c:pt idx="2053">
                  <c:v>37463</c:v>
                </c:pt>
                <c:pt idx="2054">
                  <c:v>37466</c:v>
                </c:pt>
                <c:pt idx="2055">
                  <c:v>37467</c:v>
                </c:pt>
                <c:pt idx="2056">
                  <c:v>37468</c:v>
                </c:pt>
                <c:pt idx="2057">
                  <c:v>37469</c:v>
                </c:pt>
                <c:pt idx="2058">
                  <c:v>37470</c:v>
                </c:pt>
                <c:pt idx="2059">
                  <c:v>37473</c:v>
                </c:pt>
                <c:pt idx="2060">
                  <c:v>37474</c:v>
                </c:pt>
                <c:pt idx="2061">
                  <c:v>37475</c:v>
                </c:pt>
                <c:pt idx="2062">
                  <c:v>37476</c:v>
                </c:pt>
                <c:pt idx="2063">
                  <c:v>37477</c:v>
                </c:pt>
                <c:pt idx="2064">
                  <c:v>37480</c:v>
                </c:pt>
                <c:pt idx="2065">
                  <c:v>37481</c:v>
                </c:pt>
                <c:pt idx="2066">
                  <c:v>37482</c:v>
                </c:pt>
                <c:pt idx="2067">
                  <c:v>37484</c:v>
                </c:pt>
                <c:pt idx="2068">
                  <c:v>37487</c:v>
                </c:pt>
                <c:pt idx="2069">
                  <c:v>37488</c:v>
                </c:pt>
                <c:pt idx="2070">
                  <c:v>37489</c:v>
                </c:pt>
                <c:pt idx="2071">
                  <c:v>37490</c:v>
                </c:pt>
                <c:pt idx="2072">
                  <c:v>37491</c:v>
                </c:pt>
                <c:pt idx="2073">
                  <c:v>37494</c:v>
                </c:pt>
                <c:pt idx="2074">
                  <c:v>37495</c:v>
                </c:pt>
                <c:pt idx="2075">
                  <c:v>37496</c:v>
                </c:pt>
                <c:pt idx="2076">
                  <c:v>37497</c:v>
                </c:pt>
                <c:pt idx="2077">
                  <c:v>37498</c:v>
                </c:pt>
                <c:pt idx="2078">
                  <c:v>37501</c:v>
                </c:pt>
                <c:pt idx="2079">
                  <c:v>37502</c:v>
                </c:pt>
                <c:pt idx="2080">
                  <c:v>37503</c:v>
                </c:pt>
                <c:pt idx="2081">
                  <c:v>37504</c:v>
                </c:pt>
                <c:pt idx="2082">
                  <c:v>37505</c:v>
                </c:pt>
                <c:pt idx="2083">
                  <c:v>37508</c:v>
                </c:pt>
                <c:pt idx="2084">
                  <c:v>37509</c:v>
                </c:pt>
                <c:pt idx="2085">
                  <c:v>37511</c:v>
                </c:pt>
                <c:pt idx="2086">
                  <c:v>37512</c:v>
                </c:pt>
                <c:pt idx="2087">
                  <c:v>37515</c:v>
                </c:pt>
                <c:pt idx="2088">
                  <c:v>37516</c:v>
                </c:pt>
                <c:pt idx="2089">
                  <c:v>37517</c:v>
                </c:pt>
                <c:pt idx="2090">
                  <c:v>37518</c:v>
                </c:pt>
                <c:pt idx="2091">
                  <c:v>37519</c:v>
                </c:pt>
                <c:pt idx="2092">
                  <c:v>37522</c:v>
                </c:pt>
                <c:pt idx="2093">
                  <c:v>37523</c:v>
                </c:pt>
                <c:pt idx="2094">
                  <c:v>37524</c:v>
                </c:pt>
                <c:pt idx="2095">
                  <c:v>37525</c:v>
                </c:pt>
                <c:pt idx="2096">
                  <c:v>37526</c:v>
                </c:pt>
                <c:pt idx="2097">
                  <c:v>37529</c:v>
                </c:pt>
                <c:pt idx="2098">
                  <c:v>37530</c:v>
                </c:pt>
                <c:pt idx="2099">
                  <c:v>37531</c:v>
                </c:pt>
                <c:pt idx="2100">
                  <c:v>37532</c:v>
                </c:pt>
                <c:pt idx="2101">
                  <c:v>37533</c:v>
                </c:pt>
                <c:pt idx="2102">
                  <c:v>37536</c:v>
                </c:pt>
                <c:pt idx="2103">
                  <c:v>37537</c:v>
                </c:pt>
                <c:pt idx="2104">
                  <c:v>37538</c:v>
                </c:pt>
                <c:pt idx="2105">
                  <c:v>37539</c:v>
                </c:pt>
                <c:pt idx="2106">
                  <c:v>37540</c:v>
                </c:pt>
                <c:pt idx="2107">
                  <c:v>37543</c:v>
                </c:pt>
                <c:pt idx="2108">
                  <c:v>37544</c:v>
                </c:pt>
                <c:pt idx="2109">
                  <c:v>37545</c:v>
                </c:pt>
                <c:pt idx="2110">
                  <c:v>37546</c:v>
                </c:pt>
                <c:pt idx="2111">
                  <c:v>37547</c:v>
                </c:pt>
                <c:pt idx="2112">
                  <c:v>37550</c:v>
                </c:pt>
                <c:pt idx="2113">
                  <c:v>37551</c:v>
                </c:pt>
                <c:pt idx="2114">
                  <c:v>37552</c:v>
                </c:pt>
                <c:pt idx="2115">
                  <c:v>37553</c:v>
                </c:pt>
                <c:pt idx="2116">
                  <c:v>37554</c:v>
                </c:pt>
                <c:pt idx="2117">
                  <c:v>37557</c:v>
                </c:pt>
                <c:pt idx="2118">
                  <c:v>37558</c:v>
                </c:pt>
                <c:pt idx="2119">
                  <c:v>37559</c:v>
                </c:pt>
                <c:pt idx="2120">
                  <c:v>37560</c:v>
                </c:pt>
                <c:pt idx="2121">
                  <c:v>37561</c:v>
                </c:pt>
                <c:pt idx="2122">
                  <c:v>37565</c:v>
                </c:pt>
                <c:pt idx="2123">
                  <c:v>37566</c:v>
                </c:pt>
                <c:pt idx="2124">
                  <c:v>37567</c:v>
                </c:pt>
                <c:pt idx="2125">
                  <c:v>37568</c:v>
                </c:pt>
                <c:pt idx="2126">
                  <c:v>37571</c:v>
                </c:pt>
                <c:pt idx="2127">
                  <c:v>37572</c:v>
                </c:pt>
                <c:pt idx="2128">
                  <c:v>37573</c:v>
                </c:pt>
                <c:pt idx="2129">
                  <c:v>37574</c:v>
                </c:pt>
                <c:pt idx="2130">
                  <c:v>37575</c:v>
                </c:pt>
                <c:pt idx="2131">
                  <c:v>37578</c:v>
                </c:pt>
                <c:pt idx="2132">
                  <c:v>37579</c:v>
                </c:pt>
                <c:pt idx="2133">
                  <c:v>37580</c:v>
                </c:pt>
                <c:pt idx="2134">
                  <c:v>37581</c:v>
                </c:pt>
                <c:pt idx="2135">
                  <c:v>37582</c:v>
                </c:pt>
                <c:pt idx="2136">
                  <c:v>37585</c:v>
                </c:pt>
                <c:pt idx="2137">
                  <c:v>37586</c:v>
                </c:pt>
                <c:pt idx="2138">
                  <c:v>37587</c:v>
                </c:pt>
                <c:pt idx="2139">
                  <c:v>37588</c:v>
                </c:pt>
                <c:pt idx="2140">
                  <c:v>37589</c:v>
                </c:pt>
                <c:pt idx="2141">
                  <c:v>37592</c:v>
                </c:pt>
                <c:pt idx="2142">
                  <c:v>37593</c:v>
                </c:pt>
                <c:pt idx="2143">
                  <c:v>37594</c:v>
                </c:pt>
                <c:pt idx="2144">
                  <c:v>37595</c:v>
                </c:pt>
                <c:pt idx="2145">
                  <c:v>37599</c:v>
                </c:pt>
                <c:pt idx="2146">
                  <c:v>37600</c:v>
                </c:pt>
                <c:pt idx="2147">
                  <c:v>37601</c:v>
                </c:pt>
                <c:pt idx="2148">
                  <c:v>37602</c:v>
                </c:pt>
                <c:pt idx="2149">
                  <c:v>37603</c:v>
                </c:pt>
                <c:pt idx="2150">
                  <c:v>37606</c:v>
                </c:pt>
                <c:pt idx="2151">
                  <c:v>37607</c:v>
                </c:pt>
                <c:pt idx="2152">
                  <c:v>37608</c:v>
                </c:pt>
                <c:pt idx="2153">
                  <c:v>37609</c:v>
                </c:pt>
                <c:pt idx="2154">
                  <c:v>37610</c:v>
                </c:pt>
                <c:pt idx="2155">
                  <c:v>37613</c:v>
                </c:pt>
                <c:pt idx="2156">
                  <c:v>37614</c:v>
                </c:pt>
                <c:pt idx="2157">
                  <c:v>37616</c:v>
                </c:pt>
                <c:pt idx="2158">
                  <c:v>37617</c:v>
                </c:pt>
                <c:pt idx="2159">
                  <c:v>37620</c:v>
                </c:pt>
                <c:pt idx="2160">
                  <c:v>37621</c:v>
                </c:pt>
                <c:pt idx="2161">
                  <c:v>37624</c:v>
                </c:pt>
                <c:pt idx="2162">
                  <c:v>37627</c:v>
                </c:pt>
                <c:pt idx="2163">
                  <c:v>37628</c:v>
                </c:pt>
                <c:pt idx="2164">
                  <c:v>37629</c:v>
                </c:pt>
                <c:pt idx="2165">
                  <c:v>37630</c:v>
                </c:pt>
                <c:pt idx="2166">
                  <c:v>37631</c:v>
                </c:pt>
                <c:pt idx="2167">
                  <c:v>37634</c:v>
                </c:pt>
                <c:pt idx="2168">
                  <c:v>37635</c:v>
                </c:pt>
                <c:pt idx="2169">
                  <c:v>37636</c:v>
                </c:pt>
                <c:pt idx="2170">
                  <c:v>37637</c:v>
                </c:pt>
                <c:pt idx="2171">
                  <c:v>37638</c:v>
                </c:pt>
                <c:pt idx="2172">
                  <c:v>37641</c:v>
                </c:pt>
                <c:pt idx="2173">
                  <c:v>37642</c:v>
                </c:pt>
                <c:pt idx="2174">
                  <c:v>37643</c:v>
                </c:pt>
                <c:pt idx="2175">
                  <c:v>37644</c:v>
                </c:pt>
                <c:pt idx="2176">
                  <c:v>37645</c:v>
                </c:pt>
                <c:pt idx="2177">
                  <c:v>37648</c:v>
                </c:pt>
                <c:pt idx="2178">
                  <c:v>37649</c:v>
                </c:pt>
                <c:pt idx="2179">
                  <c:v>37650</c:v>
                </c:pt>
                <c:pt idx="2180">
                  <c:v>37651</c:v>
                </c:pt>
                <c:pt idx="2181">
                  <c:v>37652</c:v>
                </c:pt>
                <c:pt idx="2182">
                  <c:v>37655</c:v>
                </c:pt>
                <c:pt idx="2183">
                  <c:v>37656</c:v>
                </c:pt>
                <c:pt idx="2184">
                  <c:v>37657</c:v>
                </c:pt>
                <c:pt idx="2185">
                  <c:v>37658</c:v>
                </c:pt>
                <c:pt idx="2186">
                  <c:v>37659</c:v>
                </c:pt>
                <c:pt idx="2187">
                  <c:v>37662</c:v>
                </c:pt>
                <c:pt idx="2188">
                  <c:v>37663</c:v>
                </c:pt>
                <c:pt idx="2189">
                  <c:v>37664</c:v>
                </c:pt>
                <c:pt idx="2190">
                  <c:v>37666</c:v>
                </c:pt>
                <c:pt idx="2191">
                  <c:v>37669</c:v>
                </c:pt>
                <c:pt idx="2192">
                  <c:v>37670</c:v>
                </c:pt>
                <c:pt idx="2193">
                  <c:v>37671</c:v>
                </c:pt>
                <c:pt idx="2194">
                  <c:v>37672</c:v>
                </c:pt>
                <c:pt idx="2195">
                  <c:v>37673</c:v>
                </c:pt>
                <c:pt idx="2196">
                  <c:v>37676</c:v>
                </c:pt>
                <c:pt idx="2197">
                  <c:v>37677</c:v>
                </c:pt>
                <c:pt idx="2198">
                  <c:v>37678</c:v>
                </c:pt>
                <c:pt idx="2199">
                  <c:v>37679</c:v>
                </c:pt>
                <c:pt idx="2200">
                  <c:v>37680</c:v>
                </c:pt>
                <c:pt idx="2201">
                  <c:v>37683</c:v>
                </c:pt>
                <c:pt idx="2202">
                  <c:v>37684</c:v>
                </c:pt>
                <c:pt idx="2203">
                  <c:v>37685</c:v>
                </c:pt>
                <c:pt idx="2204">
                  <c:v>37686</c:v>
                </c:pt>
                <c:pt idx="2205">
                  <c:v>37687</c:v>
                </c:pt>
                <c:pt idx="2206">
                  <c:v>37690</c:v>
                </c:pt>
                <c:pt idx="2207">
                  <c:v>37691</c:v>
                </c:pt>
                <c:pt idx="2208">
                  <c:v>37693</c:v>
                </c:pt>
                <c:pt idx="2209">
                  <c:v>37694</c:v>
                </c:pt>
                <c:pt idx="2210">
                  <c:v>37697</c:v>
                </c:pt>
                <c:pt idx="2211">
                  <c:v>37698</c:v>
                </c:pt>
                <c:pt idx="2212">
                  <c:v>37699</c:v>
                </c:pt>
                <c:pt idx="2213">
                  <c:v>37700</c:v>
                </c:pt>
                <c:pt idx="2214">
                  <c:v>37701</c:v>
                </c:pt>
                <c:pt idx="2215">
                  <c:v>37704</c:v>
                </c:pt>
                <c:pt idx="2216">
                  <c:v>37705</c:v>
                </c:pt>
                <c:pt idx="2217">
                  <c:v>37706</c:v>
                </c:pt>
                <c:pt idx="2218">
                  <c:v>37707</c:v>
                </c:pt>
                <c:pt idx="2219">
                  <c:v>37708</c:v>
                </c:pt>
                <c:pt idx="2220">
                  <c:v>37711</c:v>
                </c:pt>
                <c:pt idx="2221">
                  <c:v>37712</c:v>
                </c:pt>
                <c:pt idx="2222">
                  <c:v>37714</c:v>
                </c:pt>
                <c:pt idx="2223">
                  <c:v>37715</c:v>
                </c:pt>
                <c:pt idx="2224">
                  <c:v>37718</c:v>
                </c:pt>
                <c:pt idx="2225">
                  <c:v>37719</c:v>
                </c:pt>
                <c:pt idx="2226">
                  <c:v>37720</c:v>
                </c:pt>
                <c:pt idx="2227">
                  <c:v>37721</c:v>
                </c:pt>
                <c:pt idx="2228">
                  <c:v>37722</c:v>
                </c:pt>
                <c:pt idx="2229">
                  <c:v>37725</c:v>
                </c:pt>
                <c:pt idx="2230">
                  <c:v>37726</c:v>
                </c:pt>
                <c:pt idx="2231">
                  <c:v>37727</c:v>
                </c:pt>
                <c:pt idx="2232">
                  <c:v>37728</c:v>
                </c:pt>
                <c:pt idx="2233">
                  <c:v>37729</c:v>
                </c:pt>
                <c:pt idx="2234">
                  <c:v>37732</c:v>
                </c:pt>
                <c:pt idx="2235">
                  <c:v>37733</c:v>
                </c:pt>
                <c:pt idx="2236">
                  <c:v>37734</c:v>
                </c:pt>
                <c:pt idx="2237">
                  <c:v>37735</c:v>
                </c:pt>
                <c:pt idx="2238">
                  <c:v>37736</c:v>
                </c:pt>
                <c:pt idx="2239">
                  <c:v>37739</c:v>
                </c:pt>
                <c:pt idx="2240">
                  <c:v>37740</c:v>
                </c:pt>
                <c:pt idx="2241">
                  <c:v>37741</c:v>
                </c:pt>
                <c:pt idx="2242">
                  <c:v>37743</c:v>
                </c:pt>
                <c:pt idx="2243">
                  <c:v>37746</c:v>
                </c:pt>
                <c:pt idx="2244">
                  <c:v>37747</c:v>
                </c:pt>
                <c:pt idx="2245">
                  <c:v>37748</c:v>
                </c:pt>
                <c:pt idx="2246">
                  <c:v>37749</c:v>
                </c:pt>
                <c:pt idx="2247">
                  <c:v>37750</c:v>
                </c:pt>
                <c:pt idx="2248">
                  <c:v>37753</c:v>
                </c:pt>
                <c:pt idx="2249">
                  <c:v>37754</c:v>
                </c:pt>
                <c:pt idx="2250">
                  <c:v>37755</c:v>
                </c:pt>
                <c:pt idx="2251">
                  <c:v>37756</c:v>
                </c:pt>
                <c:pt idx="2252">
                  <c:v>37757</c:v>
                </c:pt>
                <c:pt idx="2253">
                  <c:v>37760</c:v>
                </c:pt>
                <c:pt idx="2254">
                  <c:v>37761</c:v>
                </c:pt>
                <c:pt idx="2255">
                  <c:v>37762</c:v>
                </c:pt>
                <c:pt idx="2256">
                  <c:v>37763</c:v>
                </c:pt>
                <c:pt idx="2257">
                  <c:v>37764</c:v>
                </c:pt>
                <c:pt idx="2258">
                  <c:v>37767</c:v>
                </c:pt>
                <c:pt idx="2259">
                  <c:v>37768</c:v>
                </c:pt>
                <c:pt idx="2260">
                  <c:v>37769</c:v>
                </c:pt>
                <c:pt idx="2261">
                  <c:v>37770</c:v>
                </c:pt>
                <c:pt idx="2262">
                  <c:v>37771</c:v>
                </c:pt>
                <c:pt idx="2263">
                  <c:v>37774</c:v>
                </c:pt>
                <c:pt idx="2264">
                  <c:v>37775</c:v>
                </c:pt>
                <c:pt idx="2265">
                  <c:v>37776</c:v>
                </c:pt>
                <c:pt idx="2266">
                  <c:v>37777</c:v>
                </c:pt>
                <c:pt idx="2267">
                  <c:v>37778</c:v>
                </c:pt>
                <c:pt idx="2268">
                  <c:v>37781</c:v>
                </c:pt>
                <c:pt idx="2269">
                  <c:v>37782</c:v>
                </c:pt>
                <c:pt idx="2270">
                  <c:v>37783</c:v>
                </c:pt>
                <c:pt idx="2271">
                  <c:v>37784</c:v>
                </c:pt>
                <c:pt idx="2272">
                  <c:v>37785</c:v>
                </c:pt>
                <c:pt idx="2273">
                  <c:v>37788</c:v>
                </c:pt>
                <c:pt idx="2274">
                  <c:v>37789</c:v>
                </c:pt>
                <c:pt idx="2275">
                  <c:v>37790</c:v>
                </c:pt>
                <c:pt idx="2276">
                  <c:v>37791</c:v>
                </c:pt>
                <c:pt idx="2277">
                  <c:v>37792</c:v>
                </c:pt>
                <c:pt idx="2278">
                  <c:v>37795</c:v>
                </c:pt>
                <c:pt idx="2279">
                  <c:v>37796</c:v>
                </c:pt>
                <c:pt idx="2280">
                  <c:v>37797</c:v>
                </c:pt>
                <c:pt idx="2281">
                  <c:v>37798</c:v>
                </c:pt>
                <c:pt idx="2282">
                  <c:v>37799</c:v>
                </c:pt>
                <c:pt idx="2283">
                  <c:v>37802</c:v>
                </c:pt>
                <c:pt idx="2284">
                  <c:v>37803</c:v>
                </c:pt>
                <c:pt idx="2285">
                  <c:v>37804</c:v>
                </c:pt>
                <c:pt idx="2286">
                  <c:v>37805</c:v>
                </c:pt>
                <c:pt idx="2287">
                  <c:v>37806</c:v>
                </c:pt>
                <c:pt idx="2288">
                  <c:v>37809</c:v>
                </c:pt>
                <c:pt idx="2289">
                  <c:v>37810</c:v>
                </c:pt>
                <c:pt idx="2290">
                  <c:v>37811</c:v>
                </c:pt>
                <c:pt idx="2291">
                  <c:v>37812</c:v>
                </c:pt>
                <c:pt idx="2292">
                  <c:v>37813</c:v>
                </c:pt>
                <c:pt idx="2293">
                  <c:v>37816</c:v>
                </c:pt>
                <c:pt idx="2294">
                  <c:v>37817</c:v>
                </c:pt>
                <c:pt idx="2295">
                  <c:v>37818</c:v>
                </c:pt>
                <c:pt idx="2296">
                  <c:v>37819</c:v>
                </c:pt>
                <c:pt idx="2297">
                  <c:v>37820</c:v>
                </c:pt>
                <c:pt idx="2298">
                  <c:v>37823</c:v>
                </c:pt>
                <c:pt idx="2299">
                  <c:v>37824</c:v>
                </c:pt>
                <c:pt idx="2300">
                  <c:v>37825</c:v>
                </c:pt>
                <c:pt idx="2301">
                  <c:v>37826</c:v>
                </c:pt>
                <c:pt idx="2302">
                  <c:v>37827</c:v>
                </c:pt>
                <c:pt idx="2303">
                  <c:v>37830</c:v>
                </c:pt>
                <c:pt idx="2304">
                  <c:v>37831</c:v>
                </c:pt>
                <c:pt idx="2305">
                  <c:v>37832</c:v>
                </c:pt>
                <c:pt idx="2306">
                  <c:v>37833</c:v>
                </c:pt>
                <c:pt idx="2307">
                  <c:v>37834</c:v>
                </c:pt>
                <c:pt idx="2308">
                  <c:v>37837</c:v>
                </c:pt>
                <c:pt idx="2309">
                  <c:v>37838</c:v>
                </c:pt>
                <c:pt idx="2310">
                  <c:v>37839</c:v>
                </c:pt>
                <c:pt idx="2311">
                  <c:v>37840</c:v>
                </c:pt>
                <c:pt idx="2312">
                  <c:v>37841</c:v>
                </c:pt>
                <c:pt idx="2313">
                  <c:v>37844</c:v>
                </c:pt>
                <c:pt idx="2314">
                  <c:v>37845</c:v>
                </c:pt>
                <c:pt idx="2315">
                  <c:v>37846</c:v>
                </c:pt>
                <c:pt idx="2316">
                  <c:v>37847</c:v>
                </c:pt>
                <c:pt idx="2317">
                  <c:v>37848</c:v>
                </c:pt>
                <c:pt idx="2318">
                  <c:v>37851</c:v>
                </c:pt>
                <c:pt idx="2319">
                  <c:v>37852</c:v>
                </c:pt>
                <c:pt idx="2320">
                  <c:v>37853</c:v>
                </c:pt>
                <c:pt idx="2321">
                  <c:v>37854</c:v>
                </c:pt>
                <c:pt idx="2322">
                  <c:v>37855</c:v>
                </c:pt>
                <c:pt idx="2323">
                  <c:v>37858</c:v>
                </c:pt>
                <c:pt idx="2324">
                  <c:v>37859</c:v>
                </c:pt>
                <c:pt idx="2325">
                  <c:v>37860</c:v>
                </c:pt>
                <c:pt idx="2326">
                  <c:v>37861</c:v>
                </c:pt>
                <c:pt idx="2327">
                  <c:v>37862</c:v>
                </c:pt>
                <c:pt idx="2328">
                  <c:v>37866</c:v>
                </c:pt>
                <c:pt idx="2329">
                  <c:v>37867</c:v>
                </c:pt>
                <c:pt idx="2330">
                  <c:v>37868</c:v>
                </c:pt>
                <c:pt idx="2331">
                  <c:v>37869</c:v>
                </c:pt>
                <c:pt idx="2332">
                  <c:v>37872</c:v>
                </c:pt>
                <c:pt idx="2333">
                  <c:v>37873</c:v>
                </c:pt>
                <c:pt idx="2334">
                  <c:v>37874</c:v>
                </c:pt>
                <c:pt idx="2335">
                  <c:v>37875</c:v>
                </c:pt>
                <c:pt idx="2336">
                  <c:v>37876</c:v>
                </c:pt>
                <c:pt idx="2337">
                  <c:v>37879</c:v>
                </c:pt>
                <c:pt idx="2338">
                  <c:v>37880</c:v>
                </c:pt>
                <c:pt idx="2339">
                  <c:v>37881</c:v>
                </c:pt>
                <c:pt idx="2340">
                  <c:v>37882</c:v>
                </c:pt>
                <c:pt idx="2341">
                  <c:v>37883</c:v>
                </c:pt>
                <c:pt idx="2342">
                  <c:v>37886</c:v>
                </c:pt>
                <c:pt idx="2343">
                  <c:v>37887</c:v>
                </c:pt>
                <c:pt idx="2344">
                  <c:v>37888</c:v>
                </c:pt>
                <c:pt idx="2345">
                  <c:v>37889</c:v>
                </c:pt>
                <c:pt idx="2346">
                  <c:v>37890</c:v>
                </c:pt>
                <c:pt idx="2347">
                  <c:v>37893</c:v>
                </c:pt>
                <c:pt idx="2348">
                  <c:v>37894</c:v>
                </c:pt>
                <c:pt idx="2349">
                  <c:v>37895</c:v>
                </c:pt>
                <c:pt idx="2350">
                  <c:v>37896</c:v>
                </c:pt>
                <c:pt idx="2351">
                  <c:v>37897</c:v>
                </c:pt>
                <c:pt idx="2352">
                  <c:v>37900</c:v>
                </c:pt>
                <c:pt idx="2353">
                  <c:v>37901</c:v>
                </c:pt>
                <c:pt idx="2354">
                  <c:v>37902</c:v>
                </c:pt>
                <c:pt idx="2355">
                  <c:v>37903</c:v>
                </c:pt>
                <c:pt idx="2356">
                  <c:v>37904</c:v>
                </c:pt>
                <c:pt idx="2357">
                  <c:v>37907</c:v>
                </c:pt>
                <c:pt idx="2358">
                  <c:v>37908</c:v>
                </c:pt>
                <c:pt idx="2359">
                  <c:v>37909</c:v>
                </c:pt>
                <c:pt idx="2360">
                  <c:v>37910</c:v>
                </c:pt>
                <c:pt idx="2361">
                  <c:v>37911</c:v>
                </c:pt>
                <c:pt idx="2362">
                  <c:v>37914</c:v>
                </c:pt>
                <c:pt idx="2363">
                  <c:v>37915</c:v>
                </c:pt>
                <c:pt idx="2364">
                  <c:v>37916</c:v>
                </c:pt>
                <c:pt idx="2365">
                  <c:v>37917</c:v>
                </c:pt>
                <c:pt idx="2366">
                  <c:v>37918</c:v>
                </c:pt>
                <c:pt idx="2367">
                  <c:v>37921</c:v>
                </c:pt>
                <c:pt idx="2368">
                  <c:v>37922</c:v>
                </c:pt>
                <c:pt idx="2369">
                  <c:v>37923</c:v>
                </c:pt>
                <c:pt idx="2370">
                  <c:v>37924</c:v>
                </c:pt>
                <c:pt idx="2371">
                  <c:v>37925</c:v>
                </c:pt>
                <c:pt idx="2372">
                  <c:v>37928</c:v>
                </c:pt>
                <c:pt idx="2373">
                  <c:v>37929</c:v>
                </c:pt>
                <c:pt idx="2374">
                  <c:v>37930</c:v>
                </c:pt>
                <c:pt idx="2375">
                  <c:v>37931</c:v>
                </c:pt>
                <c:pt idx="2376">
                  <c:v>37932</c:v>
                </c:pt>
                <c:pt idx="2377">
                  <c:v>37935</c:v>
                </c:pt>
                <c:pt idx="2378">
                  <c:v>37936</c:v>
                </c:pt>
                <c:pt idx="2379">
                  <c:v>37937</c:v>
                </c:pt>
                <c:pt idx="2380">
                  <c:v>37938</c:v>
                </c:pt>
                <c:pt idx="2381">
                  <c:v>37939</c:v>
                </c:pt>
                <c:pt idx="2382">
                  <c:v>37942</c:v>
                </c:pt>
                <c:pt idx="2383">
                  <c:v>37943</c:v>
                </c:pt>
                <c:pt idx="2384">
                  <c:v>37944</c:v>
                </c:pt>
                <c:pt idx="2385">
                  <c:v>37945</c:v>
                </c:pt>
                <c:pt idx="2386">
                  <c:v>37946</c:v>
                </c:pt>
                <c:pt idx="2387">
                  <c:v>37949</c:v>
                </c:pt>
                <c:pt idx="2388">
                  <c:v>37950</c:v>
                </c:pt>
                <c:pt idx="2389">
                  <c:v>37952</c:v>
                </c:pt>
                <c:pt idx="2390">
                  <c:v>37953</c:v>
                </c:pt>
                <c:pt idx="2391">
                  <c:v>37956</c:v>
                </c:pt>
                <c:pt idx="2392">
                  <c:v>37957</c:v>
                </c:pt>
                <c:pt idx="2393">
                  <c:v>37958</c:v>
                </c:pt>
                <c:pt idx="2394">
                  <c:v>37959</c:v>
                </c:pt>
                <c:pt idx="2395">
                  <c:v>37960</c:v>
                </c:pt>
                <c:pt idx="2396">
                  <c:v>37963</c:v>
                </c:pt>
                <c:pt idx="2397">
                  <c:v>37964</c:v>
                </c:pt>
                <c:pt idx="2398">
                  <c:v>37965</c:v>
                </c:pt>
                <c:pt idx="2399">
                  <c:v>37966</c:v>
                </c:pt>
                <c:pt idx="2400">
                  <c:v>37967</c:v>
                </c:pt>
                <c:pt idx="2401">
                  <c:v>37970</c:v>
                </c:pt>
                <c:pt idx="2402">
                  <c:v>37971</c:v>
                </c:pt>
                <c:pt idx="2403">
                  <c:v>37972</c:v>
                </c:pt>
                <c:pt idx="2404">
                  <c:v>37973</c:v>
                </c:pt>
                <c:pt idx="2405">
                  <c:v>37974</c:v>
                </c:pt>
                <c:pt idx="2406">
                  <c:v>37977</c:v>
                </c:pt>
                <c:pt idx="2407">
                  <c:v>37978</c:v>
                </c:pt>
                <c:pt idx="2408">
                  <c:v>37979</c:v>
                </c:pt>
                <c:pt idx="2409">
                  <c:v>37981</c:v>
                </c:pt>
                <c:pt idx="2410">
                  <c:v>37984</c:v>
                </c:pt>
                <c:pt idx="2411">
                  <c:v>37985</c:v>
                </c:pt>
                <c:pt idx="2412">
                  <c:v>37986</c:v>
                </c:pt>
                <c:pt idx="2413">
                  <c:v>37991</c:v>
                </c:pt>
                <c:pt idx="2414">
                  <c:v>37992</c:v>
                </c:pt>
                <c:pt idx="2415">
                  <c:v>37993</c:v>
                </c:pt>
                <c:pt idx="2416">
                  <c:v>37994</c:v>
                </c:pt>
                <c:pt idx="2417">
                  <c:v>37995</c:v>
                </c:pt>
                <c:pt idx="2418">
                  <c:v>37998</c:v>
                </c:pt>
                <c:pt idx="2419">
                  <c:v>37999</c:v>
                </c:pt>
                <c:pt idx="2420">
                  <c:v>38000</c:v>
                </c:pt>
                <c:pt idx="2421">
                  <c:v>38001</c:v>
                </c:pt>
                <c:pt idx="2422">
                  <c:v>38002</c:v>
                </c:pt>
                <c:pt idx="2423">
                  <c:v>38005</c:v>
                </c:pt>
                <c:pt idx="2424">
                  <c:v>38006</c:v>
                </c:pt>
                <c:pt idx="2425">
                  <c:v>38007</c:v>
                </c:pt>
                <c:pt idx="2426">
                  <c:v>38009</c:v>
                </c:pt>
                <c:pt idx="2427">
                  <c:v>38012</c:v>
                </c:pt>
                <c:pt idx="2428">
                  <c:v>38013</c:v>
                </c:pt>
                <c:pt idx="2429">
                  <c:v>38014</c:v>
                </c:pt>
                <c:pt idx="2430">
                  <c:v>38015</c:v>
                </c:pt>
                <c:pt idx="2431">
                  <c:v>38016</c:v>
                </c:pt>
                <c:pt idx="2432">
                  <c:v>38019</c:v>
                </c:pt>
                <c:pt idx="2433">
                  <c:v>38020</c:v>
                </c:pt>
                <c:pt idx="2434">
                  <c:v>38021</c:v>
                </c:pt>
                <c:pt idx="2435">
                  <c:v>38023</c:v>
                </c:pt>
                <c:pt idx="2436">
                  <c:v>38026</c:v>
                </c:pt>
                <c:pt idx="2437">
                  <c:v>38027</c:v>
                </c:pt>
                <c:pt idx="2438">
                  <c:v>38028</c:v>
                </c:pt>
                <c:pt idx="2439">
                  <c:v>38029</c:v>
                </c:pt>
                <c:pt idx="2440">
                  <c:v>38030</c:v>
                </c:pt>
                <c:pt idx="2441">
                  <c:v>38033</c:v>
                </c:pt>
                <c:pt idx="2442">
                  <c:v>38034</c:v>
                </c:pt>
                <c:pt idx="2443">
                  <c:v>38036</c:v>
                </c:pt>
                <c:pt idx="2444">
                  <c:v>38037</c:v>
                </c:pt>
                <c:pt idx="2445">
                  <c:v>38040</c:v>
                </c:pt>
                <c:pt idx="2446">
                  <c:v>38041</c:v>
                </c:pt>
                <c:pt idx="2447">
                  <c:v>38042</c:v>
                </c:pt>
                <c:pt idx="2448">
                  <c:v>38043</c:v>
                </c:pt>
                <c:pt idx="2449">
                  <c:v>38044</c:v>
                </c:pt>
                <c:pt idx="2450">
                  <c:v>38047</c:v>
                </c:pt>
                <c:pt idx="2451">
                  <c:v>38048</c:v>
                </c:pt>
                <c:pt idx="2452">
                  <c:v>38049</c:v>
                </c:pt>
                <c:pt idx="2453">
                  <c:v>38050</c:v>
                </c:pt>
                <c:pt idx="2454">
                  <c:v>38051</c:v>
                </c:pt>
                <c:pt idx="2455">
                  <c:v>38054</c:v>
                </c:pt>
                <c:pt idx="2456">
                  <c:v>38055</c:v>
                </c:pt>
                <c:pt idx="2457">
                  <c:v>38056</c:v>
                </c:pt>
                <c:pt idx="2458">
                  <c:v>38057</c:v>
                </c:pt>
                <c:pt idx="2459">
                  <c:v>38061</c:v>
                </c:pt>
                <c:pt idx="2460">
                  <c:v>38062</c:v>
                </c:pt>
                <c:pt idx="2461">
                  <c:v>38063</c:v>
                </c:pt>
                <c:pt idx="2462">
                  <c:v>38064</c:v>
                </c:pt>
                <c:pt idx="2463">
                  <c:v>38065</c:v>
                </c:pt>
                <c:pt idx="2464">
                  <c:v>38068</c:v>
                </c:pt>
                <c:pt idx="2465">
                  <c:v>38069</c:v>
                </c:pt>
                <c:pt idx="2466">
                  <c:v>38070</c:v>
                </c:pt>
                <c:pt idx="2467">
                  <c:v>38071</c:v>
                </c:pt>
                <c:pt idx="2468">
                  <c:v>38072</c:v>
                </c:pt>
                <c:pt idx="2469">
                  <c:v>38075</c:v>
                </c:pt>
                <c:pt idx="2470">
                  <c:v>38076</c:v>
                </c:pt>
                <c:pt idx="2471">
                  <c:v>38077</c:v>
                </c:pt>
                <c:pt idx="2472">
                  <c:v>38078</c:v>
                </c:pt>
                <c:pt idx="2473">
                  <c:v>38079</c:v>
                </c:pt>
                <c:pt idx="2474">
                  <c:v>38082</c:v>
                </c:pt>
                <c:pt idx="2475">
                  <c:v>38083</c:v>
                </c:pt>
                <c:pt idx="2476">
                  <c:v>38084</c:v>
                </c:pt>
                <c:pt idx="2477">
                  <c:v>38085</c:v>
                </c:pt>
                <c:pt idx="2478">
                  <c:v>38086</c:v>
                </c:pt>
                <c:pt idx="2479">
                  <c:v>38089</c:v>
                </c:pt>
                <c:pt idx="2480">
                  <c:v>38090</c:v>
                </c:pt>
                <c:pt idx="2481">
                  <c:v>38091</c:v>
                </c:pt>
                <c:pt idx="2482">
                  <c:v>38092</c:v>
                </c:pt>
                <c:pt idx="2483">
                  <c:v>38093</c:v>
                </c:pt>
                <c:pt idx="2484">
                  <c:v>38096</c:v>
                </c:pt>
                <c:pt idx="2485">
                  <c:v>38097</c:v>
                </c:pt>
                <c:pt idx="2486">
                  <c:v>38098</c:v>
                </c:pt>
                <c:pt idx="2487">
                  <c:v>38099</c:v>
                </c:pt>
                <c:pt idx="2488">
                  <c:v>38100</c:v>
                </c:pt>
                <c:pt idx="2489">
                  <c:v>38103</c:v>
                </c:pt>
                <c:pt idx="2490">
                  <c:v>38104</c:v>
                </c:pt>
                <c:pt idx="2491">
                  <c:v>38105</c:v>
                </c:pt>
                <c:pt idx="2492">
                  <c:v>38106</c:v>
                </c:pt>
                <c:pt idx="2493">
                  <c:v>38107</c:v>
                </c:pt>
                <c:pt idx="2494">
                  <c:v>38110</c:v>
                </c:pt>
                <c:pt idx="2495">
                  <c:v>38111</c:v>
                </c:pt>
                <c:pt idx="2496">
                  <c:v>38112</c:v>
                </c:pt>
                <c:pt idx="2497">
                  <c:v>38113</c:v>
                </c:pt>
                <c:pt idx="2498">
                  <c:v>38114</c:v>
                </c:pt>
                <c:pt idx="2499">
                  <c:v>38117</c:v>
                </c:pt>
                <c:pt idx="2500">
                  <c:v>38118</c:v>
                </c:pt>
                <c:pt idx="2501">
                  <c:v>38119</c:v>
                </c:pt>
                <c:pt idx="2502">
                  <c:v>38120</c:v>
                </c:pt>
                <c:pt idx="2503">
                  <c:v>38121</c:v>
                </c:pt>
                <c:pt idx="2504">
                  <c:v>38124</c:v>
                </c:pt>
                <c:pt idx="2505">
                  <c:v>38125</c:v>
                </c:pt>
                <c:pt idx="2506">
                  <c:v>38126</c:v>
                </c:pt>
                <c:pt idx="2507">
                  <c:v>38127</c:v>
                </c:pt>
                <c:pt idx="2508">
                  <c:v>38128</c:v>
                </c:pt>
                <c:pt idx="2509">
                  <c:v>38131</c:v>
                </c:pt>
                <c:pt idx="2510">
                  <c:v>38132</c:v>
                </c:pt>
                <c:pt idx="2511">
                  <c:v>38133</c:v>
                </c:pt>
                <c:pt idx="2512">
                  <c:v>38134</c:v>
                </c:pt>
                <c:pt idx="2513">
                  <c:v>38135</c:v>
                </c:pt>
                <c:pt idx="2514">
                  <c:v>38138</c:v>
                </c:pt>
                <c:pt idx="2515">
                  <c:v>38139</c:v>
                </c:pt>
                <c:pt idx="2516">
                  <c:v>38140</c:v>
                </c:pt>
                <c:pt idx="2517">
                  <c:v>38141</c:v>
                </c:pt>
                <c:pt idx="2518">
                  <c:v>38142</c:v>
                </c:pt>
                <c:pt idx="2519">
                  <c:v>38145</c:v>
                </c:pt>
                <c:pt idx="2520">
                  <c:v>38146</c:v>
                </c:pt>
                <c:pt idx="2521">
                  <c:v>38147</c:v>
                </c:pt>
                <c:pt idx="2522">
                  <c:v>38148</c:v>
                </c:pt>
                <c:pt idx="2523">
                  <c:v>38149</c:v>
                </c:pt>
                <c:pt idx="2524">
                  <c:v>38152</c:v>
                </c:pt>
                <c:pt idx="2525">
                  <c:v>38153</c:v>
                </c:pt>
                <c:pt idx="2526">
                  <c:v>38154</c:v>
                </c:pt>
                <c:pt idx="2527">
                  <c:v>38155</c:v>
                </c:pt>
                <c:pt idx="2528">
                  <c:v>38156</c:v>
                </c:pt>
                <c:pt idx="2529">
                  <c:v>38159</c:v>
                </c:pt>
                <c:pt idx="2530">
                  <c:v>38160</c:v>
                </c:pt>
                <c:pt idx="2531">
                  <c:v>38161</c:v>
                </c:pt>
                <c:pt idx="2532">
                  <c:v>38162</c:v>
                </c:pt>
                <c:pt idx="2533">
                  <c:v>38163</c:v>
                </c:pt>
                <c:pt idx="2534">
                  <c:v>38166</c:v>
                </c:pt>
                <c:pt idx="2535">
                  <c:v>38167</c:v>
                </c:pt>
                <c:pt idx="2536">
                  <c:v>38168</c:v>
                </c:pt>
                <c:pt idx="2537">
                  <c:v>38169</c:v>
                </c:pt>
                <c:pt idx="2538">
                  <c:v>38170</c:v>
                </c:pt>
                <c:pt idx="2539">
                  <c:v>38173</c:v>
                </c:pt>
                <c:pt idx="2540">
                  <c:v>38174</c:v>
                </c:pt>
                <c:pt idx="2541">
                  <c:v>38175</c:v>
                </c:pt>
                <c:pt idx="2542">
                  <c:v>38176</c:v>
                </c:pt>
                <c:pt idx="2543">
                  <c:v>38177</c:v>
                </c:pt>
                <c:pt idx="2544">
                  <c:v>38180</c:v>
                </c:pt>
                <c:pt idx="2545">
                  <c:v>38181</c:v>
                </c:pt>
                <c:pt idx="2546">
                  <c:v>38182</c:v>
                </c:pt>
                <c:pt idx="2547">
                  <c:v>38183</c:v>
                </c:pt>
                <c:pt idx="2548">
                  <c:v>38184</c:v>
                </c:pt>
                <c:pt idx="2549">
                  <c:v>38187</c:v>
                </c:pt>
                <c:pt idx="2550">
                  <c:v>38188</c:v>
                </c:pt>
                <c:pt idx="2551">
                  <c:v>38189</c:v>
                </c:pt>
                <c:pt idx="2552">
                  <c:v>38190</c:v>
                </c:pt>
                <c:pt idx="2553">
                  <c:v>38191</c:v>
                </c:pt>
                <c:pt idx="2554">
                  <c:v>38194</c:v>
                </c:pt>
                <c:pt idx="2555">
                  <c:v>38195</c:v>
                </c:pt>
                <c:pt idx="2556">
                  <c:v>38196</c:v>
                </c:pt>
                <c:pt idx="2557">
                  <c:v>38197</c:v>
                </c:pt>
                <c:pt idx="2558">
                  <c:v>38198</c:v>
                </c:pt>
                <c:pt idx="2559">
                  <c:v>38201</c:v>
                </c:pt>
                <c:pt idx="2560">
                  <c:v>38202</c:v>
                </c:pt>
                <c:pt idx="2561">
                  <c:v>38203</c:v>
                </c:pt>
                <c:pt idx="2562">
                  <c:v>38204</c:v>
                </c:pt>
                <c:pt idx="2563">
                  <c:v>38205</c:v>
                </c:pt>
                <c:pt idx="2564">
                  <c:v>38208</c:v>
                </c:pt>
                <c:pt idx="2565">
                  <c:v>38209</c:v>
                </c:pt>
                <c:pt idx="2566">
                  <c:v>38210</c:v>
                </c:pt>
                <c:pt idx="2567">
                  <c:v>38211</c:v>
                </c:pt>
                <c:pt idx="2568">
                  <c:v>38212</c:v>
                </c:pt>
                <c:pt idx="2569">
                  <c:v>38215</c:v>
                </c:pt>
                <c:pt idx="2570">
                  <c:v>38216</c:v>
                </c:pt>
                <c:pt idx="2571">
                  <c:v>38217</c:v>
                </c:pt>
                <c:pt idx="2572">
                  <c:v>38218</c:v>
                </c:pt>
                <c:pt idx="2573">
                  <c:v>38219</c:v>
                </c:pt>
                <c:pt idx="2574">
                  <c:v>38222</c:v>
                </c:pt>
                <c:pt idx="2575">
                  <c:v>38223</c:v>
                </c:pt>
                <c:pt idx="2576">
                  <c:v>38224</c:v>
                </c:pt>
                <c:pt idx="2577">
                  <c:v>38225</c:v>
                </c:pt>
                <c:pt idx="2578">
                  <c:v>38226</c:v>
                </c:pt>
                <c:pt idx="2579">
                  <c:v>38229</c:v>
                </c:pt>
                <c:pt idx="2580">
                  <c:v>38230</c:v>
                </c:pt>
                <c:pt idx="2581">
                  <c:v>38231</c:v>
                </c:pt>
                <c:pt idx="2582">
                  <c:v>38232</c:v>
                </c:pt>
                <c:pt idx="2583">
                  <c:v>38233</c:v>
                </c:pt>
                <c:pt idx="2584">
                  <c:v>38236</c:v>
                </c:pt>
                <c:pt idx="2585">
                  <c:v>38237</c:v>
                </c:pt>
                <c:pt idx="2586">
                  <c:v>38238</c:v>
                </c:pt>
                <c:pt idx="2587">
                  <c:v>38239</c:v>
                </c:pt>
                <c:pt idx="2588">
                  <c:v>38240</c:v>
                </c:pt>
                <c:pt idx="2589">
                  <c:v>38243</c:v>
                </c:pt>
                <c:pt idx="2590">
                  <c:v>38244</c:v>
                </c:pt>
                <c:pt idx="2591">
                  <c:v>38245</c:v>
                </c:pt>
                <c:pt idx="2592">
                  <c:v>38246</c:v>
                </c:pt>
                <c:pt idx="2593">
                  <c:v>38247</c:v>
                </c:pt>
                <c:pt idx="2594">
                  <c:v>38250</c:v>
                </c:pt>
                <c:pt idx="2595">
                  <c:v>38251</c:v>
                </c:pt>
                <c:pt idx="2596">
                  <c:v>38252</c:v>
                </c:pt>
                <c:pt idx="2597">
                  <c:v>38253</c:v>
                </c:pt>
                <c:pt idx="2598">
                  <c:v>38254</c:v>
                </c:pt>
                <c:pt idx="2599">
                  <c:v>38257</c:v>
                </c:pt>
                <c:pt idx="2600">
                  <c:v>38258</c:v>
                </c:pt>
                <c:pt idx="2601">
                  <c:v>38259</c:v>
                </c:pt>
                <c:pt idx="2602">
                  <c:v>38260</c:v>
                </c:pt>
                <c:pt idx="2603">
                  <c:v>38261</c:v>
                </c:pt>
                <c:pt idx="2604">
                  <c:v>38264</c:v>
                </c:pt>
                <c:pt idx="2605">
                  <c:v>38265</c:v>
                </c:pt>
                <c:pt idx="2606">
                  <c:v>38266</c:v>
                </c:pt>
                <c:pt idx="2607">
                  <c:v>38267</c:v>
                </c:pt>
                <c:pt idx="2608">
                  <c:v>38268</c:v>
                </c:pt>
                <c:pt idx="2609">
                  <c:v>38271</c:v>
                </c:pt>
                <c:pt idx="2610">
                  <c:v>38272</c:v>
                </c:pt>
                <c:pt idx="2611">
                  <c:v>38273</c:v>
                </c:pt>
                <c:pt idx="2612">
                  <c:v>38274</c:v>
                </c:pt>
                <c:pt idx="2613">
                  <c:v>38275</c:v>
                </c:pt>
                <c:pt idx="2614">
                  <c:v>38278</c:v>
                </c:pt>
                <c:pt idx="2615">
                  <c:v>38279</c:v>
                </c:pt>
                <c:pt idx="2616">
                  <c:v>38280</c:v>
                </c:pt>
                <c:pt idx="2617">
                  <c:v>38281</c:v>
                </c:pt>
                <c:pt idx="2618">
                  <c:v>38282</c:v>
                </c:pt>
                <c:pt idx="2619">
                  <c:v>38285</c:v>
                </c:pt>
                <c:pt idx="2620">
                  <c:v>38286</c:v>
                </c:pt>
                <c:pt idx="2621">
                  <c:v>38287</c:v>
                </c:pt>
                <c:pt idx="2622">
                  <c:v>38288</c:v>
                </c:pt>
                <c:pt idx="2623">
                  <c:v>38289</c:v>
                </c:pt>
                <c:pt idx="2624">
                  <c:v>38292</c:v>
                </c:pt>
                <c:pt idx="2625">
                  <c:v>38294</c:v>
                </c:pt>
                <c:pt idx="2626">
                  <c:v>38295</c:v>
                </c:pt>
                <c:pt idx="2627">
                  <c:v>38296</c:v>
                </c:pt>
                <c:pt idx="2628">
                  <c:v>38299</c:v>
                </c:pt>
                <c:pt idx="2629">
                  <c:v>38300</c:v>
                </c:pt>
                <c:pt idx="2630">
                  <c:v>38301</c:v>
                </c:pt>
                <c:pt idx="2631">
                  <c:v>38302</c:v>
                </c:pt>
                <c:pt idx="2632">
                  <c:v>38306</c:v>
                </c:pt>
                <c:pt idx="2633">
                  <c:v>38307</c:v>
                </c:pt>
                <c:pt idx="2634">
                  <c:v>38308</c:v>
                </c:pt>
                <c:pt idx="2635">
                  <c:v>38309</c:v>
                </c:pt>
                <c:pt idx="2636">
                  <c:v>38310</c:v>
                </c:pt>
                <c:pt idx="2637">
                  <c:v>38313</c:v>
                </c:pt>
                <c:pt idx="2638">
                  <c:v>38314</c:v>
                </c:pt>
                <c:pt idx="2639">
                  <c:v>38315</c:v>
                </c:pt>
                <c:pt idx="2640">
                  <c:v>38316</c:v>
                </c:pt>
                <c:pt idx="2641">
                  <c:v>38317</c:v>
                </c:pt>
                <c:pt idx="2642">
                  <c:v>38320</c:v>
                </c:pt>
                <c:pt idx="2643">
                  <c:v>38321</c:v>
                </c:pt>
                <c:pt idx="2644">
                  <c:v>38322</c:v>
                </c:pt>
                <c:pt idx="2645">
                  <c:v>38323</c:v>
                </c:pt>
                <c:pt idx="2646">
                  <c:v>38324</c:v>
                </c:pt>
                <c:pt idx="2647">
                  <c:v>38327</c:v>
                </c:pt>
                <c:pt idx="2648">
                  <c:v>38328</c:v>
                </c:pt>
                <c:pt idx="2649">
                  <c:v>38329</c:v>
                </c:pt>
                <c:pt idx="2650">
                  <c:v>38330</c:v>
                </c:pt>
                <c:pt idx="2651">
                  <c:v>38331</c:v>
                </c:pt>
                <c:pt idx="2652">
                  <c:v>38334</c:v>
                </c:pt>
                <c:pt idx="2653">
                  <c:v>38335</c:v>
                </c:pt>
                <c:pt idx="2654">
                  <c:v>38336</c:v>
                </c:pt>
                <c:pt idx="2655">
                  <c:v>38337</c:v>
                </c:pt>
                <c:pt idx="2656">
                  <c:v>38338</c:v>
                </c:pt>
                <c:pt idx="2657">
                  <c:v>38341</c:v>
                </c:pt>
                <c:pt idx="2658">
                  <c:v>38342</c:v>
                </c:pt>
                <c:pt idx="2659">
                  <c:v>38343</c:v>
                </c:pt>
                <c:pt idx="2660">
                  <c:v>38344</c:v>
                </c:pt>
                <c:pt idx="2661">
                  <c:v>38345</c:v>
                </c:pt>
                <c:pt idx="2662">
                  <c:v>38348</c:v>
                </c:pt>
                <c:pt idx="2663">
                  <c:v>38349</c:v>
                </c:pt>
                <c:pt idx="2664">
                  <c:v>38350</c:v>
                </c:pt>
                <c:pt idx="2665">
                  <c:v>38351</c:v>
                </c:pt>
                <c:pt idx="2666">
                  <c:v>38352</c:v>
                </c:pt>
                <c:pt idx="2667">
                  <c:v>38356</c:v>
                </c:pt>
                <c:pt idx="2668">
                  <c:v>38357</c:v>
                </c:pt>
                <c:pt idx="2669">
                  <c:v>38358</c:v>
                </c:pt>
                <c:pt idx="2670">
                  <c:v>38359</c:v>
                </c:pt>
                <c:pt idx="2671">
                  <c:v>38362</c:v>
                </c:pt>
                <c:pt idx="2672">
                  <c:v>38363</c:v>
                </c:pt>
                <c:pt idx="2673">
                  <c:v>38364</c:v>
                </c:pt>
                <c:pt idx="2674">
                  <c:v>38365</c:v>
                </c:pt>
                <c:pt idx="2675">
                  <c:v>38366</c:v>
                </c:pt>
                <c:pt idx="2676">
                  <c:v>38369</c:v>
                </c:pt>
                <c:pt idx="2677">
                  <c:v>38370</c:v>
                </c:pt>
                <c:pt idx="2678">
                  <c:v>38371</c:v>
                </c:pt>
                <c:pt idx="2679">
                  <c:v>38372</c:v>
                </c:pt>
                <c:pt idx="2680">
                  <c:v>38373</c:v>
                </c:pt>
                <c:pt idx="2681">
                  <c:v>38376</c:v>
                </c:pt>
                <c:pt idx="2682">
                  <c:v>38378</c:v>
                </c:pt>
                <c:pt idx="2683">
                  <c:v>38379</c:v>
                </c:pt>
                <c:pt idx="2684">
                  <c:v>38380</c:v>
                </c:pt>
                <c:pt idx="2685">
                  <c:v>38383</c:v>
                </c:pt>
                <c:pt idx="2686">
                  <c:v>38385</c:v>
                </c:pt>
                <c:pt idx="2687">
                  <c:v>38386</c:v>
                </c:pt>
                <c:pt idx="2688">
                  <c:v>38387</c:v>
                </c:pt>
                <c:pt idx="2689">
                  <c:v>38390</c:v>
                </c:pt>
                <c:pt idx="2690">
                  <c:v>38391</c:v>
                </c:pt>
                <c:pt idx="2691">
                  <c:v>38393</c:v>
                </c:pt>
                <c:pt idx="2692">
                  <c:v>38394</c:v>
                </c:pt>
                <c:pt idx="2693">
                  <c:v>38397</c:v>
                </c:pt>
                <c:pt idx="2694">
                  <c:v>38398</c:v>
                </c:pt>
                <c:pt idx="2695">
                  <c:v>38399</c:v>
                </c:pt>
                <c:pt idx="2696">
                  <c:v>38400</c:v>
                </c:pt>
                <c:pt idx="2697">
                  <c:v>38401</c:v>
                </c:pt>
                <c:pt idx="2698">
                  <c:v>38404</c:v>
                </c:pt>
                <c:pt idx="2699">
                  <c:v>38405</c:v>
                </c:pt>
                <c:pt idx="2700">
                  <c:v>38406</c:v>
                </c:pt>
                <c:pt idx="2701">
                  <c:v>38407</c:v>
                </c:pt>
                <c:pt idx="2702">
                  <c:v>38408</c:v>
                </c:pt>
                <c:pt idx="2703">
                  <c:v>38411</c:v>
                </c:pt>
                <c:pt idx="2704">
                  <c:v>38412</c:v>
                </c:pt>
                <c:pt idx="2705">
                  <c:v>38413</c:v>
                </c:pt>
                <c:pt idx="2706">
                  <c:v>38414</c:v>
                </c:pt>
                <c:pt idx="2707">
                  <c:v>38415</c:v>
                </c:pt>
                <c:pt idx="2708">
                  <c:v>38420</c:v>
                </c:pt>
                <c:pt idx="2709">
                  <c:v>38421</c:v>
                </c:pt>
                <c:pt idx="2710">
                  <c:v>38422</c:v>
                </c:pt>
                <c:pt idx="2711">
                  <c:v>38425</c:v>
                </c:pt>
                <c:pt idx="2712">
                  <c:v>38426</c:v>
                </c:pt>
                <c:pt idx="2713">
                  <c:v>38427</c:v>
                </c:pt>
                <c:pt idx="2714">
                  <c:v>38428</c:v>
                </c:pt>
                <c:pt idx="2715">
                  <c:v>38429</c:v>
                </c:pt>
                <c:pt idx="2716">
                  <c:v>38432</c:v>
                </c:pt>
                <c:pt idx="2717">
                  <c:v>38433</c:v>
                </c:pt>
                <c:pt idx="2718">
                  <c:v>38434</c:v>
                </c:pt>
                <c:pt idx="2719">
                  <c:v>38436</c:v>
                </c:pt>
                <c:pt idx="2720">
                  <c:v>38439</c:v>
                </c:pt>
                <c:pt idx="2721">
                  <c:v>38440</c:v>
                </c:pt>
                <c:pt idx="2722">
                  <c:v>38441</c:v>
                </c:pt>
                <c:pt idx="2723">
                  <c:v>38442</c:v>
                </c:pt>
                <c:pt idx="2724">
                  <c:v>38443</c:v>
                </c:pt>
                <c:pt idx="2725">
                  <c:v>38446</c:v>
                </c:pt>
                <c:pt idx="2726">
                  <c:v>38447</c:v>
                </c:pt>
                <c:pt idx="2727">
                  <c:v>38448</c:v>
                </c:pt>
                <c:pt idx="2728">
                  <c:v>38449</c:v>
                </c:pt>
                <c:pt idx="2729">
                  <c:v>38450</c:v>
                </c:pt>
                <c:pt idx="2730">
                  <c:v>38453</c:v>
                </c:pt>
                <c:pt idx="2731">
                  <c:v>38454</c:v>
                </c:pt>
                <c:pt idx="2732">
                  <c:v>38455</c:v>
                </c:pt>
                <c:pt idx="2733">
                  <c:v>38456</c:v>
                </c:pt>
                <c:pt idx="2734">
                  <c:v>38457</c:v>
                </c:pt>
                <c:pt idx="2735">
                  <c:v>38460</c:v>
                </c:pt>
                <c:pt idx="2736">
                  <c:v>38461</c:v>
                </c:pt>
                <c:pt idx="2737">
                  <c:v>38462</c:v>
                </c:pt>
                <c:pt idx="2738">
                  <c:v>38463</c:v>
                </c:pt>
                <c:pt idx="2739">
                  <c:v>38464</c:v>
                </c:pt>
                <c:pt idx="2740">
                  <c:v>38467</c:v>
                </c:pt>
                <c:pt idx="2741">
                  <c:v>38468</c:v>
                </c:pt>
                <c:pt idx="2742">
                  <c:v>38469</c:v>
                </c:pt>
                <c:pt idx="2743">
                  <c:v>38470</c:v>
                </c:pt>
                <c:pt idx="2744">
                  <c:v>38471</c:v>
                </c:pt>
                <c:pt idx="2745">
                  <c:v>38474</c:v>
                </c:pt>
                <c:pt idx="2746">
                  <c:v>38475</c:v>
                </c:pt>
                <c:pt idx="2747">
                  <c:v>38476</c:v>
                </c:pt>
                <c:pt idx="2748">
                  <c:v>38477</c:v>
                </c:pt>
                <c:pt idx="2749">
                  <c:v>38478</c:v>
                </c:pt>
                <c:pt idx="2750">
                  <c:v>38481</c:v>
                </c:pt>
                <c:pt idx="2751">
                  <c:v>38482</c:v>
                </c:pt>
                <c:pt idx="2752">
                  <c:v>38483</c:v>
                </c:pt>
                <c:pt idx="2753">
                  <c:v>38484</c:v>
                </c:pt>
                <c:pt idx="2754">
                  <c:v>38485</c:v>
                </c:pt>
                <c:pt idx="2755">
                  <c:v>38488</c:v>
                </c:pt>
                <c:pt idx="2756">
                  <c:v>38489</c:v>
                </c:pt>
                <c:pt idx="2757">
                  <c:v>38490</c:v>
                </c:pt>
                <c:pt idx="2758">
                  <c:v>38491</c:v>
                </c:pt>
                <c:pt idx="2759">
                  <c:v>38492</c:v>
                </c:pt>
                <c:pt idx="2760">
                  <c:v>38495</c:v>
                </c:pt>
                <c:pt idx="2761">
                  <c:v>38496</c:v>
                </c:pt>
                <c:pt idx="2762">
                  <c:v>38497</c:v>
                </c:pt>
                <c:pt idx="2763">
                  <c:v>38498</c:v>
                </c:pt>
                <c:pt idx="2764">
                  <c:v>38499</c:v>
                </c:pt>
                <c:pt idx="2765">
                  <c:v>38502</c:v>
                </c:pt>
                <c:pt idx="2766">
                  <c:v>38503</c:v>
                </c:pt>
                <c:pt idx="2767">
                  <c:v>38504</c:v>
                </c:pt>
                <c:pt idx="2768">
                  <c:v>38505</c:v>
                </c:pt>
                <c:pt idx="2769">
                  <c:v>38506</c:v>
                </c:pt>
                <c:pt idx="2770">
                  <c:v>38509</c:v>
                </c:pt>
                <c:pt idx="2771">
                  <c:v>38510</c:v>
                </c:pt>
                <c:pt idx="2772">
                  <c:v>38511</c:v>
                </c:pt>
                <c:pt idx="2773">
                  <c:v>38512</c:v>
                </c:pt>
                <c:pt idx="2774">
                  <c:v>38513</c:v>
                </c:pt>
                <c:pt idx="2775">
                  <c:v>38516</c:v>
                </c:pt>
                <c:pt idx="2776">
                  <c:v>38517</c:v>
                </c:pt>
                <c:pt idx="2777">
                  <c:v>38518</c:v>
                </c:pt>
                <c:pt idx="2778">
                  <c:v>38519</c:v>
                </c:pt>
                <c:pt idx="2779">
                  <c:v>38520</c:v>
                </c:pt>
                <c:pt idx="2780">
                  <c:v>38523</c:v>
                </c:pt>
                <c:pt idx="2781">
                  <c:v>38524</c:v>
                </c:pt>
                <c:pt idx="2782">
                  <c:v>38525</c:v>
                </c:pt>
                <c:pt idx="2783">
                  <c:v>38526</c:v>
                </c:pt>
                <c:pt idx="2784">
                  <c:v>38527</c:v>
                </c:pt>
                <c:pt idx="2785">
                  <c:v>38530</c:v>
                </c:pt>
                <c:pt idx="2786">
                  <c:v>38531</c:v>
                </c:pt>
                <c:pt idx="2787">
                  <c:v>38532</c:v>
                </c:pt>
                <c:pt idx="2788">
                  <c:v>38533</c:v>
                </c:pt>
                <c:pt idx="2789">
                  <c:v>38534</c:v>
                </c:pt>
                <c:pt idx="2790">
                  <c:v>38537</c:v>
                </c:pt>
                <c:pt idx="2791">
                  <c:v>38538</c:v>
                </c:pt>
                <c:pt idx="2792">
                  <c:v>38539</c:v>
                </c:pt>
                <c:pt idx="2793">
                  <c:v>38540</c:v>
                </c:pt>
                <c:pt idx="2794">
                  <c:v>38541</c:v>
                </c:pt>
                <c:pt idx="2795">
                  <c:v>38544</c:v>
                </c:pt>
                <c:pt idx="2796">
                  <c:v>38545</c:v>
                </c:pt>
                <c:pt idx="2797">
                  <c:v>38546</c:v>
                </c:pt>
                <c:pt idx="2798">
                  <c:v>38547</c:v>
                </c:pt>
                <c:pt idx="2799">
                  <c:v>38548</c:v>
                </c:pt>
                <c:pt idx="2800">
                  <c:v>38551</c:v>
                </c:pt>
                <c:pt idx="2801">
                  <c:v>38552</c:v>
                </c:pt>
                <c:pt idx="2802">
                  <c:v>38553</c:v>
                </c:pt>
                <c:pt idx="2803">
                  <c:v>38554</c:v>
                </c:pt>
                <c:pt idx="2804">
                  <c:v>38555</c:v>
                </c:pt>
                <c:pt idx="2805">
                  <c:v>38558</c:v>
                </c:pt>
                <c:pt idx="2806">
                  <c:v>38559</c:v>
                </c:pt>
                <c:pt idx="2807">
                  <c:v>38560</c:v>
                </c:pt>
                <c:pt idx="2808">
                  <c:v>38561</c:v>
                </c:pt>
                <c:pt idx="2809">
                  <c:v>38562</c:v>
                </c:pt>
                <c:pt idx="2810">
                  <c:v>38565</c:v>
                </c:pt>
                <c:pt idx="2811">
                  <c:v>38566</c:v>
                </c:pt>
                <c:pt idx="2812">
                  <c:v>38567</c:v>
                </c:pt>
                <c:pt idx="2813">
                  <c:v>38568</c:v>
                </c:pt>
                <c:pt idx="2814">
                  <c:v>38569</c:v>
                </c:pt>
                <c:pt idx="2815">
                  <c:v>38572</c:v>
                </c:pt>
                <c:pt idx="2816">
                  <c:v>38573</c:v>
                </c:pt>
                <c:pt idx="2817">
                  <c:v>38574</c:v>
                </c:pt>
                <c:pt idx="2818">
                  <c:v>38575</c:v>
                </c:pt>
                <c:pt idx="2819">
                  <c:v>38576</c:v>
                </c:pt>
                <c:pt idx="2820">
                  <c:v>38579</c:v>
                </c:pt>
                <c:pt idx="2821">
                  <c:v>38580</c:v>
                </c:pt>
                <c:pt idx="2822">
                  <c:v>38581</c:v>
                </c:pt>
                <c:pt idx="2823">
                  <c:v>38582</c:v>
                </c:pt>
                <c:pt idx="2824">
                  <c:v>38583</c:v>
                </c:pt>
                <c:pt idx="2825">
                  <c:v>38586</c:v>
                </c:pt>
                <c:pt idx="2826">
                  <c:v>38587</c:v>
                </c:pt>
                <c:pt idx="2827">
                  <c:v>38588</c:v>
                </c:pt>
                <c:pt idx="2828">
                  <c:v>38589</c:v>
                </c:pt>
                <c:pt idx="2829">
                  <c:v>38590</c:v>
                </c:pt>
                <c:pt idx="2830">
                  <c:v>38593</c:v>
                </c:pt>
                <c:pt idx="2831">
                  <c:v>38594</c:v>
                </c:pt>
                <c:pt idx="2832">
                  <c:v>38595</c:v>
                </c:pt>
                <c:pt idx="2833">
                  <c:v>38596</c:v>
                </c:pt>
                <c:pt idx="2834">
                  <c:v>38597</c:v>
                </c:pt>
                <c:pt idx="2835">
                  <c:v>38600</c:v>
                </c:pt>
                <c:pt idx="2836">
                  <c:v>38601</c:v>
                </c:pt>
                <c:pt idx="2837">
                  <c:v>38602</c:v>
                </c:pt>
                <c:pt idx="2838">
                  <c:v>38604</c:v>
                </c:pt>
                <c:pt idx="2839">
                  <c:v>38607</c:v>
                </c:pt>
                <c:pt idx="2840">
                  <c:v>38608</c:v>
                </c:pt>
                <c:pt idx="2841">
                  <c:v>38609</c:v>
                </c:pt>
                <c:pt idx="2842">
                  <c:v>38610</c:v>
                </c:pt>
                <c:pt idx="2843">
                  <c:v>38611</c:v>
                </c:pt>
                <c:pt idx="2844">
                  <c:v>38614</c:v>
                </c:pt>
                <c:pt idx="2845">
                  <c:v>38615</c:v>
                </c:pt>
                <c:pt idx="2846">
                  <c:v>38616</c:v>
                </c:pt>
                <c:pt idx="2847">
                  <c:v>38617</c:v>
                </c:pt>
                <c:pt idx="2848">
                  <c:v>38618</c:v>
                </c:pt>
                <c:pt idx="2849">
                  <c:v>38621</c:v>
                </c:pt>
                <c:pt idx="2850">
                  <c:v>38622</c:v>
                </c:pt>
                <c:pt idx="2851">
                  <c:v>38623</c:v>
                </c:pt>
                <c:pt idx="2852">
                  <c:v>38624</c:v>
                </c:pt>
                <c:pt idx="2853">
                  <c:v>38625</c:v>
                </c:pt>
                <c:pt idx="2854">
                  <c:v>38628</c:v>
                </c:pt>
                <c:pt idx="2855">
                  <c:v>38629</c:v>
                </c:pt>
                <c:pt idx="2856">
                  <c:v>38630</c:v>
                </c:pt>
                <c:pt idx="2857">
                  <c:v>38631</c:v>
                </c:pt>
                <c:pt idx="2858">
                  <c:v>38602</c:v>
                </c:pt>
                <c:pt idx="2859">
                  <c:v>38635</c:v>
                </c:pt>
                <c:pt idx="2860">
                  <c:v>38636</c:v>
                </c:pt>
                <c:pt idx="2861">
                  <c:v>38637</c:v>
                </c:pt>
                <c:pt idx="2862">
                  <c:v>38638</c:v>
                </c:pt>
                <c:pt idx="2863">
                  <c:v>38639</c:v>
                </c:pt>
                <c:pt idx="2864">
                  <c:v>38642</c:v>
                </c:pt>
                <c:pt idx="2865">
                  <c:v>38643</c:v>
                </c:pt>
                <c:pt idx="2866">
                  <c:v>38644</c:v>
                </c:pt>
                <c:pt idx="2867">
                  <c:v>38645</c:v>
                </c:pt>
                <c:pt idx="2868">
                  <c:v>38646</c:v>
                </c:pt>
                <c:pt idx="2869">
                  <c:v>38649</c:v>
                </c:pt>
                <c:pt idx="2870">
                  <c:v>38650</c:v>
                </c:pt>
                <c:pt idx="2871">
                  <c:v>38651</c:v>
                </c:pt>
                <c:pt idx="2872">
                  <c:v>38652</c:v>
                </c:pt>
                <c:pt idx="2873">
                  <c:v>38653</c:v>
                </c:pt>
                <c:pt idx="2874">
                  <c:v>38656</c:v>
                </c:pt>
                <c:pt idx="2875">
                  <c:v>38659</c:v>
                </c:pt>
                <c:pt idx="2876">
                  <c:v>38663</c:v>
                </c:pt>
                <c:pt idx="2877">
                  <c:v>38664</c:v>
                </c:pt>
                <c:pt idx="2878">
                  <c:v>38665</c:v>
                </c:pt>
                <c:pt idx="2879">
                  <c:v>38666</c:v>
                </c:pt>
                <c:pt idx="2880">
                  <c:v>38667</c:v>
                </c:pt>
                <c:pt idx="2881">
                  <c:v>38670</c:v>
                </c:pt>
                <c:pt idx="2882">
                  <c:v>38671</c:v>
                </c:pt>
                <c:pt idx="2883">
                  <c:v>38672</c:v>
                </c:pt>
                <c:pt idx="2884">
                  <c:v>38673</c:v>
                </c:pt>
                <c:pt idx="2885">
                  <c:v>38674</c:v>
                </c:pt>
                <c:pt idx="2886">
                  <c:v>38677</c:v>
                </c:pt>
                <c:pt idx="2887">
                  <c:v>38678</c:v>
                </c:pt>
                <c:pt idx="2888">
                  <c:v>38679</c:v>
                </c:pt>
                <c:pt idx="2889">
                  <c:v>38680</c:v>
                </c:pt>
                <c:pt idx="2890">
                  <c:v>38681</c:v>
                </c:pt>
                <c:pt idx="2891">
                  <c:v>38684</c:v>
                </c:pt>
                <c:pt idx="2892">
                  <c:v>38685</c:v>
                </c:pt>
                <c:pt idx="2893">
                  <c:v>38686</c:v>
                </c:pt>
                <c:pt idx="2894">
                  <c:v>38687</c:v>
                </c:pt>
                <c:pt idx="2895">
                  <c:v>38688</c:v>
                </c:pt>
                <c:pt idx="2896">
                  <c:v>38691</c:v>
                </c:pt>
                <c:pt idx="2897">
                  <c:v>38692</c:v>
                </c:pt>
                <c:pt idx="2898">
                  <c:v>38693</c:v>
                </c:pt>
                <c:pt idx="2899">
                  <c:v>38694</c:v>
                </c:pt>
                <c:pt idx="2900">
                  <c:v>38695</c:v>
                </c:pt>
                <c:pt idx="2901">
                  <c:v>38698</c:v>
                </c:pt>
                <c:pt idx="2902">
                  <c:v>38699</c:v>
                </c:pt>
                <c:pt idx="2903">
                  <c:v>38700</c:v>
                </c:pt>
                <c:pt idx="2904">
                  <c:v>38701</c:v>
                </c:pt>
                <c:pt idx="2905">
                  <c:v>38702</c:v>
                </c:pt>
                <c:pt idx="2906">
                  <c:v>38705</c:v>
                </c:pt>
                <c:pt idx="2907">
                  <c:v>38706</c:v>
                </c:pt>
                <c:pt idx="2908">
                  <c:v>38707</c:v>
                </c:pt>
                <c:pt idx="2909">
                  <c:v>38708</c:v>
                </c:pt>
                <c:pt idx="2910">
                  <c:v>38709</c:v>
                </c:pt>
                <c:pt idx="2911">
                  <c:v>38712</c:v>
                </c:pt>
                <c:pt idx="2912">
                  <c:v>38713</c:v>
                </c:pt>
                <c:pt idx="2913">
                  <c:v>38714</c:v>
                </c:pt>
                <c:pt idx="2914">
                  <c:v>38715</c:v>
                </c:pt>
                <c:pt idx="2915">
                  <c:v>38716</c:v>
                </c:pt>
                <c:pt idx="2916">
                  <c:v>38720</c:v>
                </c:pt>
                <c:pt idx="2917">
                  <c:v>38721</c:v>
                </c:pt>
                <c:pt idx="2918">
                  <c:v>38722</c:v>
                </c:pt>
                <c:pt idx="2919">
                  <c:v>38723</c:v>
                </c:pt>
                <c:pt idx="2920">
                  <c:v>38726</c:v>
                </c:pt>
                <c:pt idx="2921">
                  <c:v>38727</c:v>
                </c:pt>
                <c:pt idx="2922">
                  <c:v>38728</c:v>
                </c:pt>
                <c:pt idx="2923">
                  <c:v>38729</c:v>
                </c:pt>
                <c:pt idx="2924">
                  <c:v>38730</c:v>
                </c:pt>
                <c:pt idx="2925">
                  <c:v>38733</c:v>
                </c:pt>
                <c:pt idx="2926">
                  <c:v>38734</c:v>
                </c:pt>
                <c:pt idx="2927">
                  <c:v>38735</c:v>
                </c:pt>
                <c:pt idx="2928">
                  <c:v>38736</c:v>
                </c:pt>
                <c:pt idx="2929">
                  <c:v>38737</c:v>
                </c:pt>
                <c:pt idx="2930">
                  <c:v>38740</c:v>
                </c:pt>
                <c:pt idx="2931">
                  <c:v>38741</c:v>
                </c:pt>
                <c:pt idx="2932">
                  <c:v>38742</c:v>
                </c:pt>
                <c:pt idx="2933">
                  <c:v>38743</c:v>
                </c:pt>
                <c:pt idx="2934">
                  <c:v>38744</c:v>
                </c:pt>
                <c:pt idx="2935">
                  <c:v>38747</c:v>
                </c:pt>
                <c:pt idx="2936">
                  <c:v>38748</c:v>
                </c:pt>
                <c:pt idx="2937">
                  <c:v>38750</c:v>
                </c:pt>
                <c:pt idx="2938">
                  <c:v>38751</c:v>
                </c:pt>
                <c:pt idx="2939">
                  <c:v>38754</c:v>
                </c:pt>
                <c:pt idx="2940">
                  <c:v>38755</c:v>
                </c:pt>
                <c:pt idx="2941">
                  <c:v>38756</c:v>
                </c:pt>
                <c:pt idx="2942">
                  <c:v>38757</c:v>
                </c:pt>
                <c:pt idx="2943">
                  <c:v>38758</c:v>
                </c:pt>
                <c:pt idx="2944">
                  <c:v>38761</c:v>
                </c:pt>
                <c:pt idx="2945">
                  <c:v>38762</c:v>
                </c:pt>
                <c:pt idx="2946">
                  <c:v>38763</c:v>
                </c:pt>
                <c:pt idx="2947">
                  <c:v>38764</c:v>
                </c:pt>
                <c:pt idx="2948">
                  <c:v>38765</c:v>
                </c:pt>
                <c:pt idx="2949">
                  <c:v>38768</c:v>
                </c:pt>
                <c:pt idx="2950">
                  <c:v>38769</c:v>
                </c:pt>
                <c:pt idx="2951">
                  <c:v>38770</c:v>
                </c:pt>
                <c:pt idx="2952">
                  <c:v>38771</c:v>
                </c:pt>
                <c:pt idx="2953">
                  <c:v>38772</c:v>
                </c:pt>
                <c:pt idx="2954">
                  <c:v>38775</c:v>
                </c:pt>
                <c:pt idx="2955">
                  <c:v>38776</c:v>
                </c:pt>
                <c:pt idx="2956">
                  <c:v>38777</c:v>
                </c:pt>
                <c:pt idx="2957">
                  <c:v>38778</c:v>
                </c:pt>
                <c:pt idx="2958">
                  <c:v>38779</c:v>
                </c:pt>
                <c:pt idx="2959">
                  <c:v>38782</c:v>
                </c:pt>
                <c:pt idx="2960">
                  <c:v>38783</c:v>
                </c:pt>
                <c:pt idx="2961">
                  <c:v>38784</c:v>
                </c:pt>
                <c:pt idx="2962">
                  <c:v>38785</c:v>
                </c:pt>
                <c:pt idx="2963">
                  <c:v>38786</c:v>
                </c:pt>
                <c:pt idx="2964">
                  <c:v>38789</c:v>
                </c:pt>
                <c:pt idx="2965">
                  <c:v>38790</c:v>
                </c:pt>
                <c:pt idx="2966">
                  <c:v>38791</c:v>
                </c:pt>
                <c:pt idx="2967">
                  <c:v>38792</c:v>
                </c:pt>
                <c:pt idx="2968">
                  <c:v>38793</c:v>
                </c:pt>
                <c:pt idx="2969">
                  <c:v>38796</c:v>
                </c:pt>
                <c:pt idx="2970">
                  <c:v>38797</c:v>
                </c:pt>
                <c:pt idx="2971">
                  <c:v>38798</c:v>
                </c:pt>
                <c:pt idx="2972">
                  <c:v>38799</c:v>
                </c:pt>
                <c:pt idx="2973">
                  <c:v>38800</c:v>
                </c:pt>
                <c:pt idx="2974">
                  <c:v>38803</c:v>
                </c:pt>
                <c:pt idx="2975">
                  <c:v>38804</c:v>
                </c:pt>
                <c:pt idx="2976">
                  <c:v>38805</c:v>
                </c:pt>
                <c:pt idx="2977">
                  <c:v>38807</c:v>
                </c:pt>
                <c:pt idx="2978">
                  <c:v>38810</c:v>
                </c:pt>
                <c:pt idx="2979">
                  <c:v>38811</c:v>
                </c:pt>
                <c:pt idx="2980">
                  <c:v>38812</c:v>
                </c:pt>
                <c:pt idx="2981">
                  <c:v>38813</c:v>
                </c:pt>
                <c:pt idx="2982">
                  <c:v>38814</c:v>
                </c:pt>
                <c:pt idx="2983">
                  <c:v>38817</c:v>
                </c:pt>
                <c:pt idx="2984">
                  <c:v>38818</c:v>
                </c:pt>
                <c:pt idx="2985">
                  <c:v>38819</c:v>
                </c:pt>
                <c:pt idx="2986">
                  <c:v>38820</c:v>
                </c:pt>
                <c:pt idx="2987">
                  <c:v>38821</c:v>
                </c:pt>
                <c:pt idx="2988">
                  <c:v>38824</c:v>
                </c:pt>
                <c:pt idx="2989">
                  <c:v>38825</c:v>
                </c:pt>
                <c:pt idx="2990">
                  <c:v>38826</c:v>
                </c:pt>
                <c:pt idx="2991">
                  <c:v>38827</c:v>
                </c:pt>
                <c:pt idx="2992">
                  <c:v>38828</c:v>
                </c:pt>
                <c:pt idx="2993">
                  <c:v>38831</c:v>
                </c:pt>
                <c:pt idx="2994">
                  <c:v>38832</c:v>
                </c:pt>
                <c:pt idx="2995">
                  <c:v>38833</c:v>
                </c:pt>
                <c:pt idx="2996">
                  <c:v>38834</c:v>
                </c:pt>
                <c:pt idx="2997">
                  <c:v>38835</c:v>
                </c:pt>
                <c:pt idx="2998">
                  <c:v>38839</c:v>
                </c:pt>
                <c:pt idx="2999">
                  <c:v>38840</c:v>
                </c:pt>
                <c:pt idx="3000">
                  <c:v>38841</c:v>
                </c:pt>
                <c:pt idx="3001">
                  <c:v>38842</c:v>
                </c:pt>
                <c:pt idx="3002">
                  <c:v>38845</c:v>
                </c:pt>
                <c:pt idx="3003">
                  <c:v>38846</c:v>
                </c:pt>
                <c:pt idx="3004">
                  <c:v>38847</c:v>
                </c:pt>
                <c:pt idx="3005">
                  <c:v>38848</c:v>
                </c:pt>
                <c:pt idx="3006">
                  <c:v>38849</c:v>
                </c:pt>
                <c:pt idx="3007">
                  <c:v>38852</c:v>
                </c:pt>
                <c:pt idx="3008">
                  <c:v>38853</c:v>
                </c:pt>
                <c:pt idx="3009">
                  <c:v>38854</c:v>
                </c:pt>
                <c:pt idx="3010">
                  <c:v>38855</c:v>
                </c:pt>
                <c:pt idx="3011">
                  <c:v>38856</c:v>
                </c:pt>
                <c:pt idx="3012">
                  <c:v>38859</c:v>
                </c:pt>
                <c:pt idx="3013">
                  <c:v>38860</c:v>
                </c:pt>
                <c:pt idx="3014">
                  <c:v>38861</c:v>
                </c:pt>
                <c:pt idx="3015">
                  <c:v>38862</c:v>
                </c:pt>
                <c:pt idx="3016">
                  <c:v>38863</c:v>
                </c:pt>
                <c:pt idx="3017">
                  <c:v>38866</c:v>
                </c:pt>
                <c:pt idx="3018">
                  <c:v>38867</c:v>
                </c:pt>
                <c:pt idx="3019">
                  <c:v>38868</c:v>
                </c:pt>
                <c:pt idx="3020">
                  <c:v>38869</c:v>
                </c:pt>
                <c:pt idx="3021">
                  <c:v>38870</c:v>
                </c:pt>
                <c:pt idx="3022">
                  <c:v>38873</c:v>
                </c:pt>
                <c:pt idx="3023">
                  <c:v>38874</c:v>
                </c:pt>
                <c:pt idx="3024">
                  <c:v>38875</c:v>
                </c:pt>
                <c:pt idx="3025">
                  <c:v>38876</c:v>
                </c:pt>
                <c:pt idx="3026">
                  <c:v>38877</c:v>
                </c:pt>
                <c:pt idx="3027">
                  <c:v>38880</c:v>
                </c:pt>
                <c:pt idx="3028">
                  <c:v>38881</c:v>
                </c:pt>
                <c:pt idx="3029">
                  <c:v>38882</c:v>
                </c:pt>
                <c:pt idx="3030">
                  <c:v>38883</c:v>
                </c:pt>
                <c:pt idx="3031">
                  <c:v>38884</c:v>
                </c:pt>
                <c:pt idx="3032">
                  <c:v>38887</c:v>
                </c:pt>
                <c:pt idx="3033">
                  <c:v>38888</c:v>
                </c:pt>
                <c:pt idx="3034">
                  <c:v>38889</c:v>
                </c:pt>
                <c:pt idx="3035">
                  <c:v>38890</c:v>
                </c:pt>
                <c:pt idx="3036">
                  <c:v>38891</c:v>
                </c:pt>
                <c:pt idx="3037">
                  <c:v>38894</c:v>
                </c:pt>
                <c:pt idx="3038">
                  <c:v>38895</c:v>
                </c:pt>
                <c:pt idx="3039">
                  <c:v>38896</c:v>
                </c:pt>
                <c:pt idx="3040">
                  <c:v>38897</c:v>
                </c:pt>
                <c:pt idx="3041">
                  <c:v>38898</c:v>
                </c:pt>
                <c:pt idx="3042">
                  <c:v>38901</c:v>
                </c:pt>
                <c:pt idx="3043">
                  <c:v>38902</c:v>
                </c:pt>
                <c:pt idx="3044">
                  <c:v>38903</c:v>
                </c:pt>
                <c:pt idx="3045">
                  <c:v>38904</c:v>
                </c:pt>
                <c:pt idx="3046">
                  <c:v>38905</c:v>
                </c:pt>
                <c:pt idx="3047">
                  <c:v>38908</c:v>
                </c:pt>
                <c:pt idx="3048">
                  <c:v>38909</c:v>
                </c:pt>
                <c:pt idx="3049">
                  <c:v>38910</c:v>
                </c:pt>
                <c:pt idx="3050">
                  <c:v>38911</c:v>
                </c:pt>
                <c:pt idx="3051">
                  <c:v>38912</c:v>
                </c:pt>
                <c:pt idx="3052">
                  <c:v>38915</c:v>
                </c:pt>
                <c:pt idx="3053">
                  <c:v>38916</c:v>
                </c:pt>
                <c:pt idx="3054">
                  <c:v>38917</c:v>
                </c:pt>
                <c:pt idx="3055">
                  <c:v>38918</c:v>
                </c:pt>
                <c:pt idx="3056">
                  <c:v>38919</c:v>
                </c:pt>
                <c:pt idx="3057">
                  <c:v>38922</c:v>
                </c:pt>
                <c:pt idx="3058">
                  <c:v>38923</c:v>
                </c:pt>
                <c:pt idx="3059">
                  <c:v>38924</c:v>
                </c:pt>
                <c:pt idx="3060">
                  <c:v>38925</c:v>
                </c:pt>
                <c:pt idx="3061">
                  <c:v>38926</c:v>
                </c:pt>
                <c:pt idx="3062">
                  <c:v>38929</c:v>
                </c:pt>
                <c:pt idx="3063">
                  <c:v>38930</c:v>
                </c:pt>
                <c:pt idx="3064">
                  <c:v>38931</c:v>
                </c:pt>
                <c:pt idx="3065">
                  <c:v>38932</c:v>
                </c:pt>
                <c:pt idx="3066">
                  <c:v>38933</c:v>
                </c:pt>
                <c:pt idx="3067">
                  <c:v>38936</c:v>
                </c:pt>
                <c:pt idx="3068">
                  <c:v>38937</c:v>
                </c:pt>
                <c:pt idx="3069">
                  <c:v>38938</c:v>
                </c:pt>
                <c:pt idx="3070">
                  <c:v>38939</c:v>
                </c:pt>
                <c:pt idx="3071">
                  <c:v>38940</c:v>
                </c:pt>
                <c:pt idx="3072">
                  <c:v>38943</c:v>
                </c:pt>
                <c:pt idx="3073">
                  <c:v>38945</c:v>
                </c:pt>
                <c:pt idx="3074">
                  <c:v>38946</c:v>
                </c:pt>
                <c:pt idx="3075">
                  <c:v>38947</c:v>
                </c:pt>
                <c:pt idx="3076">
                  <c:v>38950</c:v>
                </c:pt>
                <c:pt idx="3077">
                  <c:v>38951</c:v>
                </c:pt>
                <c:pt idx="3078">
                  <c:v>38952</c:v>
                </c:pt>
                <c:pt idx="3079">
                  <c:v>38953</c:v>
                </c:pt>
                <c:pt idx="3080">
                  <c:v>38954</c:v>
                </c:pt>
                <c:pt idx="3081">
                  <c:v>38958</c:v>
                </c:pt>
                <c:pt idx="3082">
                  <c:v>38959</c:v>
                </c:pt>
                <c:pt idx="3083">
                  <c:v>38960</c:v>
                </c:pt>
                <c:pt idx="3084">
                  <c:v>38961</c:v>
                </c:pt>
                <c:pt idx="3085">
                  <c:v>38964</c:v>
                </c:pt>
                <c:pt idx="3086">
                  <c:v>38965</c:v>
                </c:pt>
                <c:pt idx="3087">
                  <c:v>38966</c:v>
                </c:pt>
                <c:pt idx="3088">
                  <c:v>38967</c:v>
                </c:pt>
                <c:pt idx="3089">
                  <c:v>38968</c:v>
                </c:pt>
                <c:pt idx="3090">
                  <c:v>38971</c:v>
                </c:pt>
                <c:pt idx="3091">
                  <c:v>38972</c:v>
                </c:pt>
                <c:pt idx="3092">
                  <c:v>38973</c:v>
                </c:pt>
                <c:pt idx="3093">
                  <c:v>38974</c:v>
                </c:pt>
                <c:pt idx="3094">
                  <c:v>38975</c:v>
                </c:pt>
                <c:pt idx="3095">
                  <c:v>38978</c:v>
                </c:pt>
                <c:pt idx="3096">
                  <c:v>38979</c:v>
                </c:pt>
                <c:pt idx="3097">
                  <c:v>38980</c:v>
                </c:pt>
                <c:pt idx="3098">
                  <c:v>38981</c:v>
                </c:pt>
                <c:pt idx="3099">
                  <c:v>38982</c:v>
                </c:pt>
                <c:pt idx="3100">
                  <c:v>38985</c:v>
                </c:pt>
                <c:pt idx="3101">
                  <c:v>38986</c:v>
                </c:pt>
                <c:pt idx="3102">
                  <c:v>38987</c:v>
                </c:pt>
                <c:pt idx="3103">
                  <c:v>38988</c:v>
                </c:pt>
                <c:pt idx="3104">
                  <c:v>38989</c:v>
                </c:pt>
                <c:pt idx="3105">
                  <c:v>38992</c:v>
                </c:pt>
                <c:pt idx="3106">
                  <c:v>38993</c:v>
                </c:pt>
                <c:pt idx="3107">
                  <c:v>38994</c:v>
                </c:pt>
                <c:pt idx="3108">
                  <c:v>38995</c:v>
                </c:pt>
                <c:pt idx="3109">
                  <c:v>38996</c:v>
                </c:pt>
                <c:pt idx="3110">
                  <c:v>38999</c:v>
                </c:pt>
                <c:pt idx="3111">
                  <c:v>39000</c:v>
                </c:pt>
                <c:pt idx="3112">
                  <c:v>39001</c:v>
                </c:pt>
                <c:pt idx="3113">
                  <c:v>39002</c:v>
                </c:pt>
                <c:pt idx="3114">
                  <c:v>39003</c:v>
                </c:pt>
                <c:pt idx="3115">
                  <c:v>39006</c:v>
                </c:pt>
                <c:pt idx="3116">
                  <c:v>39007</c:v>
                </c:pt>
                <c:pt idx="3117">
                  <c:v>39008</c:v>
                </c:pt>
                <c:pt idx="3118">
                  <c:v>39009</c:v>
                </c:pt>
                <c:pt idx="3119">
                  <c:v>39010</c:v>
                </c:pt>
                <c:pt idx="3120">
                  <c:v>39013</c:v>
                </c:pt>
                <c:pt idx="3121">
                  <c:v>39015</c:v>
                </c:pt>
                <c:pt idx="3122">
                  <c:v>39016</c:v>
                </c:pt>
                <c:pt idx="3123">
                  <c:v>39017</c:v>
                </c:pt>
                <c:pt idx="3124">
                  <c:v>39020</c:v>
                </c:pt>
                <c:pt idx="3125">
                  <c:v>39021</c:v>
                </c:pt>
                <c:pt idx="3126">
                  <c:v>39022</c:v>
                </c:pt>
                <c:pt idx="3127">
                  <c:v>39024</c:v>
                </c:pt>
                <c:pt idx="3128">
                  <c:v>39027</c:v>
                </c:pt>
                <c:pt idx="3129">
                  <c:v>39028</c:v>
                </c:pt>
                <c:pt idx="3130">
                  <c:v>39029</c:v>
                </c:pt>
                <c:pt idx="3131">
                  <c:v>39030</c:v>
                </c:pt>
                <c:pt idx="3132">
                  <c:v>39031</c:v>
                </c:pt>
                <c:pt idx="3133">
                  <c:v>39034</c:v>
                </c:pt>
                <c:pt idx="3134">
                  <c:v>39035</c:v>
                </c:pt>
                <c:pt idx="3135">
                  <c:v>39036</c:v>
                </c:pt>
                <c:pt idx="3136">
                  <c:v>39037</c:v>
                </c:pt>
                <c:pt idx="3137">
                  <c:v>39038</c:v>
                </c:pt>
                <c:pt idx="3138">
                  <c:v>39041</c:v>
                </c:pt>
                <c:pt idx="3139">
                  <c:v>39042</c:v>
                </c:pt>
                <c:pt idx="3140">
                  <c:v>39043</c:v>
                </c:pt>
                <c:pt idx="3141">
                  <c:v>39044</c:v>
                </c:pt>
                <c:pt idx="3142">
                  <c:v>39045</c:v>
                </c:pt>
                <c:pt idx="3143">
                  <c:v>39048</c:v>
                </c:pt>
                <c:pt idx="3144">
                  <c:v>39049</c:v>
                </c:pt>
                <c:pt idx="3145">
                  <c:v>39050</c:v>
                </c:pt>
                <c:pt idx="3146">
                  <c:v>39051</c:v>
                </c:pt>
                <c:pt idx="3147">
                  <c:v>39052</c:v>
                </c:pt>
                <c:pt idx="3148">
                  <c:v>39055</c:v>
                </c:pt>
                <c:pt idx="3149">
                  <c:v>39056</c:v>
                </c:pt>
                <c:pt idx="3150">
                  <c:v>39057</c:v>
                </c:pt>
                <c:pt idx="3151">
                  <c:v>39058</c:v>
                </c:pt>
                <c:pt idx="3152">
                  <c:v>39059</c:v>
                </c:pt>
                <c:pt idx="3153">
                  <c:v>39062</c:v>
                </c:pt>
                <c:pt idx="3154">
                  <c:v>39063</c:v>
                </c:pt>
                <c:pt idx="3155">
                  <c:v>39064</c:v>
                </c:pt>
                <c:pt idx="3156">
                  <c:v>39065</c:v>
                </c:pt>
                <c:pt idx="3157">
                  <c:v>39066</c:v>
                </c:pt>
                <c:pt idx="3158">
                  <c:v>39069</c:v>
                </c:pt>
                <c:pt idx="3159">
                  <c:v>39070</c:v>
                </c:pt>
                <c:pt idx="3160">
                  <c:v>39071</c:v>
                </c:pt>
                <c:pt idx="3161">
                  <c:v>39072</c:v>
                </c:pt>
                <c:pt idx="3162">
                  <c:v>39073</c:v>
                </c:pt>
                <c:pt idx="3163">
                  <c:v>39077</c:v>
                </c:pt>
                <c:pt idx="3164">
                  <c:v>39078</c:v>
                </c:pt>
                <c:pt idx="3165">
                  <c:v>39079</c:v>
                </c:pt>
                <c:pt idx="3166">
                  <c:v>39080</c:v>
                </c:pt>
                <c:pt idx="3167">
                  <c:v>39085</c:v>
                </c:pt>
                <c:pt idx="3168">
                  <c:v>39086</c:v>
                </c:pt>
                <c:pt idx="3169">
                  <c:v>39087</c:v>
                </c:pt>
                <c:pt idx="3170">
                  <c:v>39090</c:v>
                </c:pt>
                <c:pt idx="3171">
                  <c:v>39091</c:v>
                </c:pt>
                <c:pt idx="3172">
                  <c:v>39092</c:v>
                </c:pt>
                <c:pt idx="3173">
                  <c:v>39093</c:v>
                </c:pt>
                <c:pt idx="3174">
                  <c:v>39094</c:v>
                </c:pt>
                <c:pt idx="3175">
                  <c:v>39097</c:v>
                </c:pt>
                <c:pt idx="3176">
                  <c:v>39098</c:v>
                </c:pt>
                <c:pt idx="3177">
                  <c:v>39099</c:v>
                </c:pt>
                <c:pt idx="3178">
                  <c:v>39100</c:v>
                </c:pt>
                <c:pt idx="3179">
                  <c:v>39101</c:v>
                </c:pt>
                <c:pt idx="3180">
                  <c:v>39104</c:v>
                </c:pt>
                <c:pt idx="3181">
                  <c:v>39105</c:v>
                </c:pt>
                <c:pt idx="3182">
                  <c:v>39106</c:v>
                </c:pt>
                <c:pt idx="3183">
                  <c:v>39107</c:v>
                </c:pt>
                <c:pt idx="3184">
                  <c:v>39108</c:v>
                </c:pt>
                <c:pt idx="3185">
                  <c:v>39111</c:v>
                </c:pt>
                <c:pt idx="3186">
                  <c:v>39112</c:v>
                </c:pt>
                <c:pt idx="3187">
                  <c:v>39113</c:v>
                </c:pt>
                <c:pt idx="3188">
                  <c:v>39115</c:v>
                </c:pt>
                <c:pt idx="3189">
                  <c:v>39118</c:v>
                </c:pt>
                <c:pt idx="3190">
                  <c:v>39119</c:v>
                </c:pt>
                <c:pt idx="3191">
                  <c:v>39120</c:v>
                </c:pt>
                <c:pt idx="3192">
                  <c:v>39121</c:v>
                </c:pt>
                <c:pt idx="3193">
                  <c:v>39122</c:v>
                </c:pt>
                <c:pt idx="3194">
                  <c:v>39125</c:v>
                </c:pt>
                <c:pt idx="3195">
                  <c:v>39126</c:v>
                </c:pt>
                <c:pt idx="3196">
                  <c:v>39127</c:v>
                </c:pt>
                <c:pt idx="3197">
                  <c:v>39128</c:v>
                </c:pt>
                <c:pt idx="3198">
                  <c:v>39132</c:v>
                </c:pt>
                <c:pt idx="3199">
                  <c:v>39133</c:v>
                </c:pt>
                <c:pt idx="3200">
                  <c:v>39134</c:v>
                </c:pt>
                <c:pt idx="3201">
                  <c:v>39135</c:v>
                </c:pt>
                <c:pt idx="3202">
                  <c:v>39136</c:v>
                </c:pt>
                <c:pt idx="3203">
                  <c:v>39139</c:v>
                </c:pt>
                <c:pt idx="3204">
                  <c:v>39140</c:v>
                </c:pt>
                <c:pt idx="3205">
                  <c:v>39141</c:v>
                </c:pt>
                <c:pt idx="3206">
                  <c:v>39142</c:v>
                </c:pt>
                <c:pt idx="3207">
                  <c:v>39143</c:v>
                </c:pt>
                <c:pt idx="3208">
                  <c:v>39146</c:v>
                </c:pt>
                <c:pt idx="3209">
                  <c:v>39147</c:v>
                </c:pt>
                <c:pt idx="3210">
                  <c:v>39148</c:v>
                </c:pt>
                <c:pt idx="3211">
                  <c:v>39149</c:v>
                </c:pt>
                <c:pt idx="3212">
                  <c:v>39150</c:v>
                </c:pt>
                <c:pt idx="3213">
                  <c:v>39154</c:v>
                </c:pt>
                <c:pt idx="3214">
                  <c:v>39155</c:v>
                </c:pt>
                <c:pt idx="3215">
                  <c:v>39156</c:v>
                </c:pt>
                <c:pt idx="3216">
                  <c:v>39157</c:v>
                </c:pt>
                <c:pt idx="3217">
                  <c:v>39160</c:v>
                </c:pt>
                <c:pt idx="3218">
                  <c:v>39162</c:v>
                </c:pt>
                <c:pt idx="3219">
                  <c:v>39163</c:v>
                </c:pt>
                <c:pt idx="3220">
                  <c:v>39164</c:v>
                </c:pt>
                <c:pt idx="3221">
                  <c:v>39167</c:v>
                </c:pt>
                <c:pt idx="3222">
                  <c:v>39168</c:v>
                </c:pt>
                <c:pt idx="3223">
                  <c:v>39169</c:v>
                </c:pt>
                <c:pt idx="3224">
                  <c:v>39170</c:v>
                </c:pt>
                <c:pt idx="3225">
                  <c:v>39171</c:v>
                </c:pt>
                <c:pt idx="3226">
                  <c:v>39174</c:v>
                </c:pt>
                <c:pt idx="3227">
                  <c:v>39175</c:v>
                </c:pt>
                <c:pt idx="3228">
                  <c:v>39176</c:v>
                </c:pt>
                <c:pt idx="3229">
                  <c:v>39177</c:v>
                </c:pt>
                <c:pt idx="3230">
                  <c:v>39178</c:v>
                </c:pt>
                <c:pt idx="3231">
                  <c:v>39181</c:v>
                </c:pt>
                <c:pt idx="3232">
                  <c:v>39182</c:v>
                </c:pt>
                <c:pt idx="3233">
                  <c:v>39183</c:v>
                </c:pt>
                <c:pt idx="3234">
                  <c:v>39184</c:v>
                </c:pt>
                <c:pt idx="3235">
                  <c:v>39185</c:v>
                </c:pt>
                <c:pt idx="3236">
                  <c:v>39188</c:v>
                </c:pt>
                <c:pt idx="3237">
                  <c:v>39189</c:v>
                </c:pt>
                <c:pt idx="3238">
                  <c:v>39190</c:v>
                </c:pt>
                <c:pt idx="3239">
                  <c:v>39191</c:v>
                </c:pt>
                <c:pt idx="3240">
                  <c:v>39192</c:v>
                </c:pt>
                <c:pt idx="3241">
                  <c:v>39195</c:v>
                </c:pt>
                <c:pt idx="3242">
                  <c:v>39196</c:v>
                </c:pt>
                <c:pt idx="3243">
                  <c:v>39197</c:v>
                </c:pt>
                <c:pt idx="3244">
                  <c:v>39198</c:v>
                </c:pt>
                <c:pt idx="3245">
                  <c:v>39199</c:v>
                </c:pt>
                <c:pt idx="3246">
                  <c:v>39202</c:v>
                </c:pt>
                <c:pt idx="3247">
                  <c:v>39204</c:v>
                </c:pt>
                <c:pt idx="3248">
                  <c:v>39205</c:v>
                </c:pt>
                <c:pt idx="3249">
                  <c:v>39206</c:v>
                </c:pt>
                <c:pt idx="3250">
                  <c:v>39209</c:v>
                </c:pt>
                <c:pt idx="3251">
                  <c:v>39210</c:v>
                </c:pt>
                <c:pt idx="3252">
                  <c:v>39211</c:v>
                </c:pt>
                <c:pt idx="3253">
                  <c:v>39212</c:v>
                </c:pt>
                <c:pt idx="3254">
                  <c:v>39213</c:v>
                </c:pt>
                <c:pt idx="3255">
                  <c:v>39216</c:v>
                </c:pt>
                <c:pt idx="3256">
                  <c:v>39217</c:v>
                </c:pt>
                <c:pt idx="3257">
                  <c:v>39218</c:v>
                </c:pt>
                <c:pt idx="3258">
                  <c:v>39219</c:v>
                </c:pt>
                <c:pt idx="3259">
                  <c:v>39220</c:v>
                </c:pt>
                <c:pt idx="3260">
                  <c:v>39223</c:v>
                </c:pt>
                <c:pt idx="3261">
                  <c:v>39224</c:v>
                </c:pt>
                <c:pt idx="3262">
                  <c:v>39225</c:v>
                </c:pt>
                <c:pt idx="3263">
                  <c:v>39226</c:v>
                </c:pt>
                <c:pt idx="3264">
                  <c:v>39227</c:v>
                </c:pt>
                <c:pt idx="3265">
                  <c:v>39230</c:v>
                </c:pt>
                <c:pt idx="3266">
                  <c:v>39231</c:v>
                </c:pt>
                <c:pt idx="3267">
                  <c:v>39232</c:v>
                </c:pt>
                <c:pt idx="3268">
                  <c:v>39233</c:v>
                </c:pt>
                <c:pt idx="3269">
                  <c:v>39234</c:v>
                </c:pt>
                <c:pt idx="3270">
                  <c:v>39237</c:v>
                </c:pt>
                <c:pt idx="3271">
                  <c:v>39238</c:v>
                </c:pt>
                <c:pt idx="3272">
                  <c:v>39239</c:v>
                </c:pt>
                <c:pt idx="3273">
                  <c:v>39240</c:v>
                </c:pt>
                <c:pt idx="3274">
                  <c:v>39241</c:v>
                </c:pt>
                <c:pt idx="3275">
                  <c:v>39244</c:v>
                </c:pt>
                <c:pt idx="3276">
                  <c:v>39245</c:v>
                </c:pt>
                <c:pt idx="3277">
                  <c:v>39246</c:v>
                </c:pt>
                <c:pt idx="3278">
                  <c:v>39247</c:v>
                </c:pt>
                <c:pt idx="3279">
                  <c:v>39248</c:v>
                </c:pt>
                <c:pt idx="3280">
                  <c:v>39251</c:v>
                </c:pt>
                <c:pt idx="3281">
                  <c:v>39252</c:v>
                </c:pt>
                <c:pt idx="3282">
                  <c:v>39253</c:v>
                </c:pt>
                <c:pt idx="3283">
                  <c:v>39254</c:v>
                </c:pt>
                <c:pt idx="3284">
                  <c:v>39255</c:v>
                </c:pt>
                <c:pt idx="3285">
                  <c:v>39258</c:v>
                </c:pt>
                <c:pt idx="3286">
                  <c:v>39259</c:v>
                </c:pt>
                <c:pt idx="3287">
                  <c:v>39260</c:v>
                </c:pt>
                <c:pt idx="3288">
                  <c:v>39261</c:v>
                </c:pt>
                <c:pt idx="3289">
                  <c:v>39262</c:v>
                </c:pt>
                <c:pt idx="3290">
                  <c:v>39265</c:v>
                </c:pt>
                <c:pt idx="3291">
                  <c:v>39266</c:v>
                </c:pt>
                <c:pt idx="3292">
                  <c:v>39267</c:v>
                </c:pt>
                <c:pt idx="3293">
                  <c:v>39268</c:v>
                </c:pt>
                <c:pt idx="3294">
                  <c:v>39269</c:v>
                </c:pt>
                <c:pt idx="3295">
                  <c:v>39272</c:v>
                </c:pt>
                <c:pt idx="3296">
                  <c:v>39273</c:v>
                </c:pt>
                <c:pt idx="3297">
                  <c:v>39274</c:v>
                </c:pt>
                <c:pt idx="3298">
                  <c:v>39275</c:v>
                </c:pt>
                <c:pt idx="3299">
                  <c:v>39276</c:v>
                </c:pt>
                <c:pt idx="3300">
                  <c:v>39279</c:v>
                </c:pt>
                <c:pt idx="3301">
                  <c:v>39280</c:v>
                </c:pt>
                <c:pt idx="3302">
                  <c:v>39281</c:v>
                </c:pt>
                <c:pt idx="3303">
                  <c:v>39282</c:v>
                </c:pt>
                <c:pt idx="3304">
                  <c:v>39283</c:v>
                </c:pt>
                <c:pt idx="3305">
                  <c:v>39286</c:v>
                </c:pt>
                <c:pt idx="3306">
                  <c:v>39287</c:v>
                </c:pt>
                <c:pt idx="3307">
                  <c:v>39288</c:v>
                </c:pt>
                <c:pt idx="3308">
                  <c:v>39289</c:v>
                </c:pt>
                <c:pt idx="3309">
                  <c:v>39290</c:v>
                </c:pt>
                <c:pt idx="3310">
                  <c:v>39293</c:v>
                </c:pt>
                <c:pt idx="3311">
                  <c:v>39294</c:v>
                </c:pt>
                <c:pt idx="3312">
                  <c:v>39295</c:v>
                </c:pt>
                <c:pt idx="3313">
                  <c:v>39296</c:v>
                </c:pt>
                <c:pt idx="3314">
                  <c:v>39297</c:v>
                </c:pt>
                <c:pt idx="3315">
                  <c:v>39300</c:v>
                </c:pt>
                <c:pt idx="3316">
                  <c:v>39301</c:v>
                </c:pt>
                <c:pt idx="3317">
                  <c:v>39302</c:v>
                </c:pt>
                <c:pt idx="3318">
                  <c:v>39303</c:v>
                </c:pt>
                <c:pt idx="3319">
                  <c:v>39304</c:v>
                </c:pt>
                <c:pt idx="3320">
                  <c:v>39307</c:v>
                </c:pt>
                <c:pt idx="3321">
                  <c:v>39308</c:v>
                </c:pt>
                <c:pt idx="3322">
                  <c:v>39309</c:v>
                </c:pt>
                <c:pt idx="3323">
                  <c:v>39310</c:v>
                </c:pt>
                <c:pt idx="3324">
                  <c:v>39311</c:v>
                </c:pt>
                <c:pt idx="3325">
                  <c:v>39314</c:v>
                </c:pt>
                <c:pt idx="3326">
                  <c:v>39315</c:v>
                </c:pt>
                <c:pt idx="3327">
                  <c:v>39316</c:v>
                </c:pt>
                <c:pt idx="3328">
                  <c:v>39317</c:v>
                </c:pt>
                <c:pt idx="3329">
                  <c:v>39318</c:v>
                </c:pt>
                <c:pt idx="3330">
                  <c:v>39321</c:v>
                </c:pt>
                <c:pt idx="3331">
                  <c:v>39322</c:v>
                </c:pt>
                <c:pt idx="3332">
                  <c:v>39323</c:v>
                </c:pt>
                <c:pt idx="3333">
                  <c:v>39324</c:v>
                </c:pt>
                <c:pt idx="3334">
                  <c:v>39325</c:v>
                </c:pt>
                <c:pt idx="3335">
                  <c:v>39328</c:v>
                </c:pt>
                <c:pt idx="3336">
                  <c:v>39329</c:v>
                </c:pt>
                <c:pt idx="3337">
                  <c:v>39330</c:v>
                </c:pt>
                <c:pt idx="3338">
                  <c:v>39331</c:v>
                </c:pt>
                <c:pt idx="3339">
                  <c:v>39332</c:v>
                </c:pt>
                <c:pt idx="3340">
                  <c:v>39335</c:v>
                </c:pt>
                <c:pt idx="3341">
                  <c:v>39336</c:v>
                </c:pt>
                <c:pt idx="3342">
                  <c:v>39337</c:v>
                </c:pt>
                <c:pt idx="3343">
                  <c:v>39338</c:v>
                </c:pt>
                <c:pt idx="3344">
                  <c:v>39339</c:v>
                </c:pt>
                <c:pt idx="3345">
                  <c:v>39342</c:v>
                </c:pt>
                <c:pt idx="3346">
                  <c:v>39343</c:v>
                </c:pt>
                <c:pt idx="3347">
                  <c:v>39344</c:v>
                </c:pt>
                <c:pt idx="3348">
                  <c:v>39345</c:v>
                </c:pt>
                <c:pt idx="3349">
                  <c:v>39346</c:v>
                </c:pt>
                <c:pt idx="3350">
                  <c:v>39349</c:v>
                </c:pt>
                <c:pt idx="3351">
                  <c:v>39350</c:v>
                </c:pt>
                <c:pt idx="3352">
                  <c:v>39351</c:v>
                </c:pt>
                <c:pt idx="3353">
                  <c:v>39352</c:v>
                </c:pt>
                <c:pt idx="3354">
                  <c:v>39353</c:v>
                </c:pt>
                <c:pt idx="3355">
                  <c:v>39356</c:v>
                </c:pt>
                <c:pt idx="3356">
                  <c:v>39357</c:v>
                </c:pt>
                <c:pt idx="3357">
                  <c:v>39358</c:v>
                </c:pt>
                <c:pt idx="3358">
                  <c:v>39359</c:v>
                </c:pt>
                <c:pt idx="3359">
                  <c:v>39360</c:v>
                </c:pt>
                <c:pt idx="3360">
                  <c:v>39363</c:v>
                </c:pt>
                <c:pt idx="3361">
                  <c:v>39364</c:v>
                </c:pt>
                <c:pt idx="3362">
                  <c:v>39365</c:v>
                </c:pt>
                <c:pt idx="3363">
                  <c:v>39366</c:v>
                </c:pt>
                <c:pt idx="3364">
                  <c:v>39367</c:v>
                </c:pt>
                <c:pt idx="3365">
                  <c:v>39370</c:v>
                </c:pt>
                <c:pt idx="3366">
                  <c:v>39371</c:v>
                </c:pt>
                <c:pt idx="3367">
                  <c:v>39372</c:v>
                </c:pt>
                <c:pt idx="3368">
                  <c:v>39373</c:v>
                </c:pt>
                <c:pt idx="3369">
                  <c:v>39374</c:v>
                </c:pt>
                <c:pt idx="3370">
                  <c:v>39377</c:v>
                </c:pt>
                <c:pt idx="3371">
                  <c:v>39378</c:v>
                </c:pt>
                <c:pt idx="3372">
                  <c:v>39379</c:v>
                </c:pt>
                <c:pt idx="3373">
                  <c:v>39380</c:v>
                </c:pt>
                <c:pt idx="3374">
                  <c:v>39381</c:v>
                </c:pt>
                <c:pt idx="3375">
                  <c:v>39384</c:v>
                </c:pt>
                <c:pt idx="3376">
                  <c:v>39385</c:v>
                </c:pt>
                <c:pt idx="3377">
                  <c:v>39386</c:v>
                </c:pt>
                <c:pt idx="3378">
                  <c:v>39391</c:v>
                </c:pt>
                <c:pt idx="3379">
                  <c:v>39392</c:v>
                </c:pt>
                <c:pt idx="3380">
                  <c:v>39393</c:v>
                </c:pt>
                <c:pt idx="3381">
                  <c:v>39394</c:v>
                </c:pt>
                <c:pt idx="3382">
                  <c:v>39398</c:v>
                </c:pt>
                <c:pt idx="3383">
                  <c:v>39399</c:v>
                </c:pt>
                <c:pt idx="3384">
                  <c:v>39400</c:v>
                </c:pt>
                <c:pt idx="3385">
                  <c:v>39401</c:v>
                </c:pt>
                <c:pt idx="3386">
                  <c:v>39402</c:v>
                </c:pt>
                <c:pt idx="3387">
                  <c:v>39405</c:v>
                </c:pt>
                <c:pt idx="3388">
                  <c:v>39406</c:v>
                </c:pt>
                <c:pt idx="3389">
                  <c:v>39407</c:v>
                </c:pt>
                <c:pt idx="3390">
                  <c:v>39408</c:v>
                </c:pt>
                <c:pt idx="3391">
                  <c:v>39409</c:v>
                </c:pt>
                <c:pt idx="3392">
                  <c:v>39412</c:v>
                </c:pt>
                <c:pt idx="3393">
                  <c:v>39413</c:v>
                </c:pt>
                <c:pt idx="3394">
                  <c:v>39414</c:v>
                </c:pt>
                <c:pt idx="3395">
                  <c:v>39415</c:v>
                </c:pt>
                <c:pt idx="3396">
                  <c:v>39416</c:v>
                </c:pt>
                <c:pt idx="3397">
                  <c:v>39419</c:v>
                </c:pt>
                <c:pt idx="3398">
                  <c:v>39420</c:v>
                </c:pt>
                <c:pt idx="3399">
                  <c:v>39421</c:v>
                </c:pt>
                <c:pt idx="3400">
                  <c:v>39422</c:v>
                </c:pt>
                <c:pt idx="3401">
                  <c:v>39423</c:v>
                </c:pt>
                <c:pt idx="3402">
                  <c:v>39426</c:v>
                </c:pt>
                <c:pt idx="3403">
                  <c:v>39427</c:v>
                </c:pt>
                <c:pt idx="3404">
                  <c:v>39428</c:v>
                </c:pt>
                <c:pt idx="3405">
                  <c:v>39429</c:v>
                </c:pt>
                <c:pt idx="3406">
                  <c:v>39430</c:v>
                </c:pt>
                <c:pt idx="3407">
                  <c:v>39433</c:v>
                </c:pt>
                <c:pt idx="3408">
                  <c:v>39434</c:v>
                </c:pt>
                <c:pt idx="3409">
                  <c:v>39435</c:v>
                </c:pt>
                <c:pt idx="3410">
                  <c:v>39436</c:v>
                </c:pt>
                <c:pt idx="3411">
                  <c:v>39437</c:v>
                </c:pt>
                <c:pt idx="3412">
                  <c:v>39440</c:v>
                </c:pt>
                <c:pt idx="3413">
                  <c:v>39442</c:v>
                </c:pt>
                <c:pt idx="3414">
                  <c:v>39443</c:v>
                </c:pt>
                <c:pt idx="3415">
                  <c:v>39444</c:v>
                </c:pt>
                <c:pt idx="3416">
                  <c:v>39447</c:v>
                </c:pt>
                <c:pt idx="3417">
                  <c:v>39450</c:v>
                </c:pt>
                <c:pt idx="3418">
                  <c:v>39451</c:v>
                </c:pt>
                <c:pt idx="3419">
                  <c:v>39454</c:v>
                </c:pt>
                <c:pt idx="3420">
                  <c:v>39455</c:v>
                </c:pt>
                <c:pt idx="3421">
                  <c:v>39456</c:v>
                </c:pt>
                <c:pt idx="3422">
                  <c:v>39457</c:v>
                </c:pt>
                <c:pt idx="3423">
                  <c:v>39458</c:v>
                </c:pt>
                <c:pt idx="3424">
                  <c:v>39461</c:v>
                </c:pt>
                <c:pt idx="3425">
                  <c:v>39462</c:v>
                </c:pt>
                <c:pt idx="3426">
                  <c:v>39463</c:v>
                </c:pt>
                <c:pt idx="3427">
                  <c:v>39464</c:v>
                </c:pt>
                <c:pt idx="3428">
                  <c:v>39465</c:v>
                </c:pt>
                <c:pt idx="3429">
                  <c:v>39468</c:v>
                </c:pt>
                <c:pt idx="3430">
                  <c:v>39470</c:v>
                </c:pt>
                <c:pt idx="3431">
                  <c:v>39471</c:v>
                </c:pt>
                <c:pt idx="3432">
                  <c:v>39472</c:v>
                </c:pt>
                <c:pt idx="3433">
                  <c:v>39475</c:v>
                </c:pt>
                <c:pt idx="3434">
                  <c:v>39476</c:v>
                </c:pt>
                <c:pt idx="3435">
                  <c:v>39477</c:v>
                </c:pt>
                <c:pt idx="3436">
                  <c:v>39478</c:v>
                </c:pt>
                <c:pt idx="3437">
                  <c:v>39482</c:v>
                </c:pt>
                <c:pt idx="3438">
                  <c:v>39483</c:v>
                </c:pt>
                <c:pt idx="3439">
                  <c:v>39484</c:v>
                </c:pt>
                <c:pt idx="3440">
                  <c:v>39486</c:v>
                </c:pt>
                <c:pt idx="3441">
                  <c:v>39489</c:v>
                </c:pt>
                <c:pt idx="3442">
                  <c:v>39490</c:v>
                </c:pt>
                <c:pt idx="3443">
                  <c:v>39491</c:v>
                </c:pt>
                <c:pt idx="3444">
                  <c:v>39492</c:v>
                </c:pt>
                <c:pt idx="3445">
                  <c:v>39493</c:v>
                </c:pt>
                <c:pt idx="3446">
                  <c:v>39496</c:v>
                </c:pt>
                <c:pt idx="3447">
                  <c:v>39497</c:v>
                </c:pt>
                <c:pt idx="3448">
                  <c:v>39498</c:v>
                </c:pt>
                <c:pt idx="3449">
                  <c:v>39499</c:v>
                </c:pt>
                <c:pt idx="3450">
                  <c:v>39500</c:v>
                </c:pt>
                <c:pt idx="3451">
                  <c:v>39503</c:v>
                </c:pt>
                <c:pt idx="3452">
                  <c:v>39504</c:v>
                </c:pt>
                <c:pt idx="3453">
                  <c:v>39505</c:v>
                </c:pt>
                <c:pt idx="3454">
                  <c:v>39506</c:v>
                </c:pt>
                <c:pt idx="3455">
                  <c:v>39507</c:v>
                </c:pt>
                <c:pt idx="3456">
                  <c:v>39510</c:v>
                </c:pt>
                <c:pt idx="3457">
                  <c:v>39511</c:v>
                </c:pt>
                <c:pt idx="3458">
                  <c:v>39513</c:v>
                </c:pt>
                <c:pt idx="3459">
                  <c:v>39514</c:v>
                </c:pt>
                <c:pt idx="3460">
                  <c:v>39517</c:v>
                </c:pt>
                <c:pt idx="3461">
                  <c:v>39518</c:v>
                </c:pt>
                <c:pt idx="3462">
                  <c:v>39520</c:v>
                </c:pt>
                <c:pt idx="3463">
                  <c:v>39521</c:v>
                </c:pt>
                <c:pt idx="3464">
                  <c:v>39524</c:v>
                </c:pt>
                <c:pt idx="3465">
                  <c:v>39525</c:v>
                </c:pt>
                <c:pt idx="3466">
                  <c:v>39526</c:v>
                </c:pt>
                <c:pt idx="3467">
                  <c:v>39527</c:v>
                </c:pt>
                <c:pt idx="3468">
                  <c:v>39528</c:v>
                </c:pt>
                <c:pt idx="3469">
                  <c:v>39531</c:v>
                </c:pt>
                <c:pt idx="3470">
                  <c:v>39532</c:v>
                </c:pt>
                <c:pt idx="3471">
                  <c:v>39533</c:v>
                </c:pt>
                <c:pt idx="3472">
                  <c:v>39534</c:v>
                </c:pt>
                <c:pt idx="3473">
                  <c:v>39535</c:v>
                </c:pt>
                <c:pt idx="3474">
                  <c:v>39538</c:v>
                </c:pt>
                <c:pt idx="3475">
                  <c:v>39539</c:v>
                </c:pt>
                <c:pt idx="3476">
                  <c:v>39540</c:v>
                </c:pt>
                <c:pt idx="3477">
                  <c:v>39541</c:v>
                </c:pt>
                <c:pt idx="3478">
                  <c:v>39542</c:v>
                </c:pt>
                <c:pt idx="3479">
                  <c:v>39546</c:v>
                </c:pt>
                <c:pt idx="3480">
                  <c:v>39547</c:v>
                </c:pt>
                <c:pt idx="3481">
                  <c:v>39548</c:v>
                </c:pt>
                <c:pt idx="3482">
                  <c:v>39549</c:v>
                </c:pt>
                <c:pt idx="3483">
                  <c:v>39552</c:v>
                </c:pt>
                <c:pt idx="3484">
                  <c:v>39553</c:v>
                </c:pt>
                <c:pt idx="3485">
                  <c:v>39554</c:v>
                </c:pt>
                <c:pt idx="3486">
                  <c:v>39555</c:v>
                </c:pt>
                <c:pt idx="3487">
                  <c:v>39556</c:v>
                </c:pt>
                <c:pt idx="3488">
                  <c:v>39559</c:v>
                </c:pt>
                <c:pt idx="3489">
                  <c:v>39560</c:v>
                </c:pt>
                <c:pt idx="3490">
                  <c:v>39561</c:v>
                </c:pt>
                <c:pt idx="3491">
                  <c:v>39562</c:v>
                </c:pt>
                <c:pt idx="3492">
                  <c:v>39563</c:v>
                </c:pt>
                <c:pt idx="3493">
                  <c:v>39566</c:v>
                </c:pt>
                <c:pt idx="3494">
                  <c:v>39567</c:v>
                </c:pt>
                <c:pt idx="3495">
                  <c:v>39568</c:v>
                </c:pt>
                <c:pt idx="3496">
                  <c:v>39570</c:v>
                </c:pt>
                <c:pt idx="3497">
                  <c:v>39573</c:v>
                </c:pt>
                <c:pt idx="3498">
                  <c:v>39574</c:v>
                </c:pt>
                <c:pt idx="3499">
                  <c:v>39575</c:v>
                </c:pt>
                <c:pt idx="3500">
                  <c:v>39576</c:v>
                </c:pt>
                <c:pt idx="3501">
                  <c:v>39577</c:v>
                </c:pt>
                <c:pt idx="3502">
                  <c:v>39580</c:v>
                </c:pt>
                <c:pt idx="3503">
                  <c:v>39581</c:v>
                </c:pt>
                <c:pt idx="3504">
                  <c:v>39582</c:v>
                </c:pt>
                <c:pt idx="3505">
                  <c:v>39583</c:v>
                </c:pt>
                <c:pt idx="3506">
                  <c:v>39584</c:v>
                </c:pt>
                <c:pt idx="3507">
                  <c:v>39587</c:v>
                </c:pt>
                <c:pt idx="3508">
                  <c:v>39588</c:v>
                </c:pt>
                <c:pt idx="3509">
                  <c:v>39589</c:v>
                </c:pt>
                <c:pt idx="3510">
                  <c:v>39590</c:v>
                </c:pt>
                <c:pt idx="3511">
                  <c:v>39591</c:v>
                </c:pt>
                <c:pt idx="3512">
                  <c:v>39594</c:v>
                </c:pt>
                <c:pt idx="3513">
                  <c:v>39595</c:v>
                </c:pt>
                <c:pt idx="3514">
                  <c:v>39596</c:v>
                </c:pt>
                <c:pt idx="3515">
                  <c:v>39597</c:v>
                </c:pt>
                <c:pt idx="3516">
                  <c:v>39598</c:v>
                </c:pt>
                <c:pt idx="3517">
                  <c:v>39601</c:v>
                </c:pt>
                <c:pt idx="3518">
                  <c:v>39602</c:v>
                </c:pt>
                <c:pt idx="3519">
                  <c:v>39603</c:v>
                </c:pt>
                <c:pt idx="3520">
                  <c:v>39604</c:v>
                </c:pt>
                <c:pt idx="3521">
                  <c:v>39605</c:v>
                </c:pt>
                <c:pt idx="3522">
                  <c:v>39608</c:v>
                </c:pt>
                <c:pt idx="3523">
                  <c:v>39609</c:v>
                </c:pt>
                <c:pt idx="3524">
                  <c:v>39610</c:v>
                </c:pt>
                <c:pt idx="3525">
                  <c:v>39611</c:v>
                </c:pt>
                <c:pt idx="3526">
                  <c:v>39612</c:v>
                </c:pt>
                <c:pt idx="3527">
                  <c:v>39615</c:v>
                </c:pt>
                <c:pt idx="3528">
                  <c:v>39616</c:v>
                </c:pt>
                <c:pt idx="3529">
                  <c:v>39617</c:v>
                </c:pt>
                <c:pt idx="3530">
                  <c:v>39618</c:v>
                </c:pt>
                <c:pt idx="3531">
                  <c:v>39619</c:v>
                </c:pt>
                <c:pt idx="3532">
                  <c:v>39622</c:v>
                </c:pt>
                <c:pt idx="3533">
                  <c:v>39623</c:v>
                </c:pt>
                <c:pt idx="3534">
                  <c:v>39624</c:v>
                </c:pt>
                <c:pt idx="3535">
                  <c:v>39625</c:v>
                </c:pt>
                <c:pt idx="3536">
                  <c:v>39626</c:v>
                </c:pt>
                <c:pt idx="3537">
                  <c:v>39629</c:v>
                </c:pt>
                <c:pt idx="3538">
                  <c:v>39630</c:v>
                </c:pt>
                <c:pt idx="3539">
                  <c:v>39631</c:v>
                </c:pt>
                <c:pt idx="3540">
                  <c:v>39632</c:v>
                </c:pt>
                <c:pt idx="3541">
                  <c:v>39633</c:v>
                </c:pt>
                <c:pt idx="3542">
                  <c:v>39636</c:v>
                </c:pt>
                <c:pt idx="3543">
                  <c:v>39637</c:v>
                </c:pt>
                <c:pt idx="3544">
                  <c:v>39638</c:v>
                </c:pt>
                <c:pt idx="3545">
                  <c:v>39639</c:v>
                </c:pt>
                <c:pt idx="3546">
                  <c:v>39640</c:v>
                </c:pt>
                <c:pt idx="3547">
                  <c:v>39643</c:v>
                </c:pt>
                <c:pt idx="3548">
                  <c:v>39644</c:v>
                </c:pt>
                <c:pt idx="3549">
                  <c:v>39645</c:v>
                </c:pt>
                <c:pt idx="3550">
                  <c:v>39646</c:v>
                </c:pt>
                <c:pt idx="3551">
                  <c:v>39647</c:v>
                </c:pt>
                <c:pt idx="3552">
                  <c:v>39650</c:v>
                </c:pt>
                <c:pt idx="3553">
                  <c:v>39651</c:v>
                </c:pt>
                <c:pt idx="3554">
                  <c:v>39652</c:v>
                </c:pt>
                <c:pt idx="3555">
                  <c:v>39653</c:v>
                </c:pt>
                <c:pt idx="3556">
                  <c:v>39654</c:v>
                </c:pt>
                <c:pt idx="3557">
                  <c:v>39657</c:v>
                </c:pt>
                <c:pt idx="3558">
                  <c:v>39658</c:v>
                </c:pt>
                <c:pt idx="3559">
                  <c:v>39659</c:v>
                </c:pt>
                <c:pt idx="3560">
                  <c:v>39660</c:v>
                </c:pt>
                <c:pt idx="3561">
                  <c:v>39661</c:v>
                </c:pt>
                <c:pt idx="3562">
                  <c:v>39664</c:v>
                </c:pt>
                <c:pt idx="3563">
                  <c:v>39665</c:v>
                </c:pt>
                <c:pt idx="3564">
                  <c:v>39666</c:v>
                </c:pt>
                <c:pt idx="3565">
                  <c:v>39667</c:v>
                </c:pt>
                <c:pt idx="3566">
                  <c:v>39668</c:v>
                </c:pt>
                <c:pt idx="3567">
                  <c:v>39671</c:v>
                </c:pt>
                <c:pt idx="3568">
                  <c:v>39672</c:v>
                </c:pt>
                <c:pt idx="3569">
                  <c:v>39673</c:v>
                </c:pt>
                <c:pt idx="3570">
                  <c:v>39674</c:v>
                </c:pt>
                <c:pt idx="3571">
                  <c:v>39678</c:v>
                </c:pt>
                <c:pt idx="3572">
                  <c:v>39679</c:v>
                </c:pt>
                <c:pt idx="3573">
                  <c:v>39680</c:v>
                </c:pt>
                <c:pt idx="3574">
                  <c:v>39681</c:v>
                </c:pt>
                <c:pt idx="3575">
                  <c:v>39682</c:v>
                </c:pt>
                <c:pt idx="3576">
                  <c:v>39685</c:v>
                </c:pt>
                <c:pt idx="3577">
                  <c:v>39686</c:v>
                </c:pt>
                <c:pt idx="3578">
                  <c:v>39687</c:v>
                </c:pt>
                <c:pt idx="3579">
                  <c:v>39688</c:v>
                </c:pt>
                <c:pt idx="3580">
                  <c:v>39689</c:v>
                </c:pt>
                <c:pt idx="3581">
                  <c:v>39692</c:v>
                </c:pt>
                <c:pt idx="3582">
                  <c:v>39693</c:v>
                </c:pt>
                <c:pt idx="3583">
                  <c:v>39694</c:v>
                </c:pt>
                <c:pt idx="3584">
                  <c:v>39696</c:v>
                </c:pt>
                <c:pt idx="3585">
                  <c:v>39699</c:v>
                </c:pt>
                <c:pt idx="3586">
                  <c:v>39700</c:v>
                </c:pt>
                <c:pt idx="3587">
                  <c:v>39701</c:v>
                </c:pt>
                <c:pt idx="3588">
                  <c:v>39702</c:v>
                </c:pt>
                <c:pt idx="3589">
                  <c:v>39703</c:v>
                </c:pt>
                <c:pt idx="3590">
                  <c:v>39706</c:v>
                </c:pt>
                <c:pt idx="3591">
                  <c:v>39707</c:v>
                </c:pt>
                <c:pt idx="3592">
                  <c:v>39708</c:v>
                </c:pt>
                <c:pt idx="3593">
                  <c:v>39709</c:v>
                </c:pt>
                <c:pt idx="3594">
                  <c:v>39710</c:v>
                </c:pt>
                <c:pt idx="3595">
                  <c:v>39713</c:v>
                </c:pt>
                <c:pt idx="3596">
                  <c:v>39714</c:v>
                </c:pt>
                <c:pt idx="3597">
                  <c:v>39715</c:v>
                </c:pt>
                <c:pt idx="3598">
                  <c:v>39716</c:v>
                </c:pt>
                <c:pt idx="3599">
                  <c:v>39717</c:v>
                </c:pt>
                <c:pt idx="3600">
                  <c:v>39720</c:v>
                </c:pt>
                <c:pt idx="3601">
                  <c:v>39721</c:v>
                </c:pt>
                <c:pt idx="3602">
                  <c:v>39723</c:v>
                </c:pt>
                <c:pt idx="3603">
                  <c:v>39724</c:v>
                </c:pt>
                <c:pt idx="3604">
                  <c:v>39727</c:v>
                </c:pt>
                <c:pt idx="3605">
                  <c:v>39728</c:v>
                </c:pt>
                <c:pt idx="3606">
                  <c:v>39729</c:v>
                </c:pt>
                <c:pt idx="3607">
                  <c:v>39730</c:v>
                </c:pt>
                <c:pt idx="3608">
                  <c:v>39731</c:v>
                </c:pt>
                <c:pt idx="3609">
                  <c:v>39734</c:v>
                </c:pt>
                <c:pt idx="3610">
                  <c:v>39735</c:v>
                </c:pt>
                <c:pt idx="3611">
                  <c:v>39736</c:v>
                </c:pt>
                <c:pt idx="3612">
                  <c:v>39737</c:v>
                </c:pt>
                <c:pt idx="3613">
                  <c:v>39738</c:v>
                </c:pt>
                <c:pt idx="3614">
                  <c:v>39741</c:v>
                </c:pt>
                <c:pt idx="3615">
                  <c:v>39742</c:v>
                </c:pt>
                <c:pt idx="3616">
                  <c:v>39743</c:v>
                </c:pt>
                <c:pt idx="3617">
                  <c:v>39744</c:v>
                </c:pt>
                <c:pt idx="3618">
                  <c:v>39745</c:v>
                </c:pt>
                <c:pt idx="3619">
                  <c:v>39748</c:v>
                </c:pt>
                <c:pt idx="3620">
                  <c:v>39750</c:v>
                </c:pt>
                <c:pt idx="3621">
                  <c:v>39751</c:v>
                </c:pt>
                <c:pt idx="3622">
                  <c:v>39752</c:v>
                </c:pt>
                <c:pt idx="3623">
                  <c:v>39755</c:v>
                </c:pt>
                <c:pt idx="3624">
                  <c:v>39756</c:v>
                </c:pt>
                <c:pt idx="3625">
                  <c:v>39757</c:v>
                </c:pt>
                <c:pt idx="3626">
                  <c:v>39758</c:v>
                </c:pt>
                <c:pt idx="3627">
                  <c:v>39759</c:v>
                </c:pt>
                <c:pt idx="3628">
                  <c:v>39762</c:v>
                </c:pt>
                <c:pt idx="3629">
                  <c:v>39763</c:v>
                </c:pt>
                <c:pt idx="3630">
                  <c:v>39764</c:v>
                </c:pt>
                <c:pt idx="3631">
                  <c:v>39765</c:v>
                </c:pt>
                <c:pt idx="3632">
                  <c:v>39766</c:v>
                </c:pt>
                <c:pt idx="3633">
                  <c:v>39769</c:v>
                </c:pt>
                <c:pt idx="3634">
                  <c:v>39770</c:v>
                </c:pt>
                <c:pt idx="3635">
                  <c:v>39771</c:v>
                </c:pt>
                <c:pt idx="3636">
                  <c:v>39772</c:v>
                </c:pt>
                <c:pt idx="3637">
                  <c:v>39773</c:v>
                </c:pt>
                <c:pt idx="3638">
                  <c:v>39776</c:v>
                </c:pt>
                <c:pt idx="3639">
                  <c:v>39777</c:v>
                </c:pt>
                <c:pt idx="3640">
                  <c:v>39778</c:v>
                </c:pt>
                <c:pt idx="3641">
                  <c:v>39779</c:v>
                </c:pt>
                <c:pt idx="3642">
                  <c:v>39780</c:v>
                </c:pt>
                <c:pt idx="3643">
                  <c:v>39783</c:v>
                </c:pt>
                <c:pt idx="3644">
                  <c:v>39784</c:v>
                </c:pt>
                <c:pt idx="3645">
                  <c:v>39785</c:v>
                </c:pt>
                <c:pt idx="3646">
                  <c:v>39786</c:v>
                </c:pt>
                <c:pt idx="3647">
                  <c:v>39787</c:v>
                </c:pt>
                <c:pt idx="3648">
                  <c:v>39790</c:v>
                </c:pt>
                <c:pt idx="3649">
                  <c:v>39791</c:v>
                </c:pt>
                <c:pt idx="3650">
                  <c:v>39792</c:v>
                </c:pt>
                <c:pt idx="3651">
                  <c:v>39793</c:v>
                </c:pt>
                <c:pt idx="3652">
                  <c:v>39794</c:v>
                </c:pt>
                <c:pt idx="3653">
                  <c:v>39797</c:v>
                </c:pt>
                <c:pt idx="3654">
                  <c:v>39798</c:v>
                </c:pt>
                <c:pt idx="3655">
                  <c:v>39799</c:v>
                </c:pt>
                <c:pt idx="3656">
                  <c:v>39800</c:v>
                </c:pt>
                <c:pt idx="3657">
                  <c:v>39801</c:v>
                </c:pt>
                <c:pt idx="3658">
                  <c:v>39804</c:v>
                </c:pt>
                <c:pt idx="3659">
                  <c:v>39805</c:v>
                </c:pt>
                <c:pt idx="3660">
                  <c:v>39806</c:v>
                </c:pt>
                <c:pt idx="3661">
                  <c:v>39808</c:v>
                </c:pt>
                <c:pt idx="3662">
                  <c:v>39811</c:v>
                </c:pt>
                <c:pt idx="3663">
                  <c:v>39812</c:v>
                </c:pt>
                <c:pt idx="3664">
                  <c:v>39813</c:v>
                </c:pt>
                <c:pt idx="3665">
                  <c:v>39818</c:v>
                </c:pt>
                <c:pt idx="3666">
                  <c:v>39819</c:v>
                </c:pt>
                <c:pt idx="3667">
                  <c:v>39820</c:v>
                </c:pt>
                <c:pt idx="3668">
                  <c:v>39821</c:v>
                </c:pt>
                <c:pt idx="3669">
                  <c:v>39822</c:v>
                </c:pt>
                <c:pt idx="3670">
                  <c:v>39825</c:v>
                </c:pt>
                <c:pt idx="3671">
                  <c:v>39826</c:v>
                </c:pt>
                <c:pt idx="3672">
                  <c:v>39827</c:v>
                </c:pt>
                <c:pt idx="3673">
                  <c:v>39828</c:v>
                </c:pt>
                <c:pt idx="3674">
                  <c:v>39829</c:v>
                </c:pt>
                <c:pt idx="3675">
                  <c:v>39832</c:v>
                </c:pt>
                <c:pt idx="3676">
                  <c:v>39833</c:v>
                </c:pt>
                <c:pt idx="3677">
                  <c:v>39834</c:v>
                </c:pt>
                <c:pt idx="3678">
                  <c:v>39835</c:v>
                </c:pt>
                <c:pt idx="3679">
                  <c:v>39836</c:v>
                </c:pt>
                <c:pt idx="3680">
                  <c:v>39840</c:v>
                </c:pt>
                <c:pt idx="3681">
                  <c:v>39841</c:v>
                </c:pt>
                <c:pt idx="3682">
                  <c:v>39842</c:v>
                </c:pt>
                <c:pt idx="3683">
                  <c:v>39843</c:v>
                </c:pt>
                <c:pt idx="3684">
                  <c:v>39846</c:v>
                </c:pt>
                <c:pt idx="3685">
                  <c:v>39847</c:v>
                </c:pt>
                <c:pt idx="3686">
                  <c:v>39848</c:v>
                </c:pt>
                <c:pt idx="3687">
                  <c:v>39849</c:v>
                </c:pt>
                <c:pt idx="3688">
                  <c:v>39850</c:v>
                </c:pt>
                <c:pt idx="3689">
                  <c:v>39853</c:v>
                </c:pt>
                <c:pt idx="3690">
                  <c:v>39854</c:v>
                </c:pt>
                <c:pt idx="3691">
                  <c:v>39855</c:v>
                </c:pt>
                <c:pt idx="3692">
                  <c:v>39856</c:v>
                </c:pt>
                <c:pt idx="3693">
                  <c:v>39857</c:v>
                </c:pt>
                <c:pt idx="3694">
                  <c:v>39860</c:v>
                </c:pt>
                <c:pt idx="3695">
                  <c:v>39861</c:v>
                </c:pt>
                <c:pt idx="3696">
                  <c:v>39862</c:v>
                </c:pt>
                <c:pt idx="3697">
                  <c:v>39863</c:v>
                </c:pt>
                <c:pt idx="3698">
                  <c:v>39864</c:v>
                </c:pt>
                <c:pt idx="3699">
                  <c:v>39868</c:v>
                </c:pt>
                <c:pt idx="3700">
                  <c:v>39869</c:v>
                </c:pt>
                <c:pt idx="3701">
                  <c:v>39870</c:v>
                </c:pt>
                <c:pt idx="3702">
                  <c:v>39871</c:v>
                </c:pt>
                <c:pt idx="3703">
                  <c:v>39874</c:v>
                </c:pt>
                <c:pt idx="3704">
                  <c:v>39875</c:v>
                </c:pt>
                <c:pt idx="3705">
                  <c:v>39876</c:v>
                </c:pt>
                <c:pt idx="3706">
                  <c:v>39877</c:v>
                </c:pt>
                <c:pt idx="3707">
                  <c:v>39878</c:v>
                </c:pt>
                <c:pt idx="3708">
                  <c:v>39881</c:v>
                </c:pt>
                <c:pt idx="3709">
                  <c:v>39882</c:v>
                </c:pt>
                <c:pt idx="3710">
                  <c:v>39883</c:v>
                </c:pt>
                <c:pt idx="3711">
                  <c:v>39885</c:v>
                </c:pt>
                <c:pt idx="3712">
                  <c:v>39888</c:v>
                </c:pt>
                <c:pt idx="3713">
                  <c:v>39889</c:v>
                </c:pt>
                <c:pt idx="3714">
                  <c:v>39890</c:v>
                </c:pt>
                <c:pt idx="3715">
                  <c:v>39891</c:v>
                </c:pt>
                <c:pt idx="3716">
                  <c:v>39892</c:v>
                </c:pt>
                <c:pt idx="3717">
                  <c:v>39895</c:v>
                </c:pt>
                <c:pt idx="3718">
                  <c:v>39896</c:v>
                </c:pt>
                <c:pt idx="3719">
                  <c:v>39897</c:v>
                </c:pt>
                <c:pt idx="3720">
                  <c:v>39898</c:v>
                </c:pt>
                <c:pt idx="3721">
                  <c:v>39902</c:v>
                </c:pt>
                <c:pt idx="3722">
                  <c:v>39903</c:v>
                </c:pt>
                <c:pt idx="3723">
                  <c:v>39904</c:v>
                </c:pt>
                <c:pt idx="3724">
                  <c:v>39905</c:v>
                </c:pt>
                <c:pt idx="3725">
                  <c:v>39906</c:v>
                </c:pt>
                <c:pt idx="3726">
                  <c:v>39909</c:v>
                </c:pt>
                <c:pt idx="3727">
                  <c:v>39910</c:v>
                </c:pt>
                <c:pt idx="3728">
                  <c:v>39911</c:v>
                </c:pt>
                <c:pt idx="3729">
                  <c:v>39912</c:v>
                </c:pt>
                <c:pt idx="3730">
                  <c:v>39913</c:v>
                </c:pt>
                <c:pt idx="3731">
                  <c:v>39916</c:v>
                </c:pt>
                <c:pt idx="3732">
                  <c:v>39917</c:v>
                </c:pt>
                <c:pt idx="3733">
                  <c:v>39918</c:v>
                </c:pt>
                <c:pt idx="3734">
                  <c:v>39919</c:v>
                </c:pt>
                <c:pt idx="3735">
                  <c:v>39920</c:v>
                </c:pt>
                <c:pt idx="3736">
                  <c:v>39923</c:v>
                </c:pt>
                <c:pt idx="3737">
                  <c:v>39924</c:v>
                </c:pt>
                <c:pt idx="3738">
                  <c:v>39925</c:v>
                </c:pt>
                <c:pt idx="3739">
                  <c:v>39926</c:v>
                </c:pt>
                <c:pt idx="3740">
                  <c:v>39927</c:v>
                </c:pt>
                <c:pt idx="3741">
                  <c:v>39930</c:v>
                </c:pt>
                <c:pt idx="3742">
                  <c:v>39931</c:v>
                </c:pt>
                <c:pt idx="3743">
                  <c:v>39932</c:v>
                </c:pt>
                <c:pt idx="3744">
                  <c:v>39933</c:v>
                </c:pt>
                <c:pt idx="3745">
                  <c:v>39937</c:v>
                </c:pt>
                <c:pt idx="3746">
                  <c:v>39938</c:v>
                </c:pt>
                <c:pt idx="3747">
                  <c:v>39939</c:v>
                </c:pt>
                <c:pt idx="3748">
                  <c:v>39940</c:v>
                </c:pt>
                <c:pt idx="3749">
                  <c:v>39941</c:v>
                </c:pt>
                <c:pt idx="3750">
                  <c:v>39944</c:v>
                </c:pt>
                <c:pt idx="3751">
                  <c:v>39945</c:v>
                </c:pt>
                <c:pt idx="3752">
                  <c:v>39946</c:v>
                </c:pt>
                <c:pt idx="3753">
                  <c:v>39947</c:v>
                </c:pt>
                <c:pt idx="3754">
                  <c:v>39948</c:v>
                </c:pt>
                <c:pt idx="3755">
                  <c:v>39951</c:v>
                </c:pt>
                <c:pt idx="3756">
                  <c:v>39952</c:v>
                </c:pt>
                <c:pt idx="3757">
                  <c:v>39953</c:v>
                </c:pt>
                <c:pt idx="3758">
                  <c:v>39954</c:v>
                </c:pt>
                <c:pt idx="3759">
                  <c:v>39955</c:v>
                </c:pt>
                <c:pt idx="3760">
                  <c:v>39958</c:v>
                </c:pt>
                <c:pt idx="3761">
                  <c:v>39959</c:v>
                </c:pt>
                <c:pt idx="3762">
                  <c:v>39960</c:v>
                </c:pt>
                <c:pt idx="3763">
                  <c:v>39961</c:v>
                </c:pt>
                <c:pt idx="3764">
                  <c:v>39962</c:v>
                </c:pt>
                <c:pt idx="3765">
                  <c:v>39965</c:v>
                </c:pt>
                <c:pt idx="3766">
                  <c:v>39966</c:v>
                </c:pt>
                <c:pt idx="3767">
                  <c:v>39967</c:v>
                </c:pt>
                <c:pt idx="3768">
                  <c:v>39968</c:v>
                </c:pt>
                <c:pt idx="3769">
                  <c:v>39969</c:v>
                </c:pt>
                <c:pt idx="3770">
                  <c:v>39972</c:v>
                </c:pt>
                <c:pt idx="3771">
                  <c:v>39973</c:v>
                </c:pt>
                <c:pt idx="3772">
                  <c:v>39974</c:v>
                </c:pt>
                <c:pt idx="3773">
                  <c:v>39975</c:v>
                </c:pt>
                <c:pt idx="3774">
                  <c:v>39976</c:v>
                </c:pt>
                <c:pt idx="3775">
                  <c:v>39979</c:v>
                </c:pt>
                <c:pt idx="3776">
                  <c:v>39980</c:v>
                </c:pt>
                <c:pt idx="3777">
                  <c:v>39981</c:v>
                </c:pt>
                <c:pt idx="3778">
                  <c:v>39982</c:v>
                </c:pt>
                <c:pt idx="3779">
                  <c:v>39983</c:v>
                </c:pt>
                <c:pt idx="3780">
                  <c:v>39986</c:v>
                </c:pt>
                <c:pt idx="3781">
                  <c:v>39987</c:v>
                </c:pt>
                <c:pt idx="3782">
                  <c:v>39988</c:v>
                </c:pt>
                <c:pt idx="3783">
                  <c:v>39989</c:v>
                </c:pt>
                <c:pt idx="3784">
                  <c:v>39990</c:v>
                </c:pt>
                <c:pt idx="3785">
                  <c:v>39993</c:v>
                </c:pt>
                <c:pt idx="3786">
                  <c:v>39994</c:v>
                </c:pt>
                <c:pt idx="3787">
                  <c:v>39995</c:v>
                </c:pt>
                <c:pt idx="3788">
                  <c:v>39996</c:v>
                </c:pt>
                <c:pt idx="3789">
                  <c:v>39997</c:v>
                </c:pt>
                <c:pt idx="3790">
                  <c:v>40000</c:v>
                </c:pt>
                <c:pt idx="3791">
                  <c:v>40001</c:v>
                </c:pt>
                <c:pt idx="3792">
                  <c:v>40002</c:v>
                </c:pt>
                <c:pt idx="3793">
                  <c:v>40003</c:v>
                </c:pt>
                <c:pt idx="3794">
                  <c:v>40004</c:v>
                </c:pt>
                <c:pt idx="3795">
                  <c:v>40007</c:v>
                </c:pt>
                <c:pt idx="3796">
                  <c:v>40008</c:v>
                </c:pt>
                <c:pt idx="3797">
                  <c:v>40009</c:v>
                </c:pt>
                <c:pt idx="3798">
                  <c:v>40010</c:v>
                </c:pt>
                <c:pt idx="3799">
                  <c:v>40011</c:v>
                </c:pt>
                <c:pt idx="3800">
                  <c:v>40014</c:v>
                </c:pt>
                <c:pt idx="3801">
                  <c:v>40015</c:v>
                </c:pt>
                <c:pt idx="3802">
                  <c:v>40016</c:v>
                </c:pt>
                <c:pt idx="3803">
                  <c:v>40017</c:v>
                </c:pt>
                <c:pt idx="3804">
                  <c:v>40018</c:v>
                </c:pt>
                <c:pt idx="3805">
                  <c:v>40021</c:v>
                </c:pt>
                <c:pt idx="3806">
                  <c:v>40022</c:v>
                </c:pt>
                <c:pt idx="3807">
                  <c:v>40023</c:v>
                </c:pt>
                <c:pt idx="3808">
                  <c:v>40024</c:v>
                </c:pt>
                <c:pt idx="3809">
                  <c:v>40025</c:v>
                </c:pt>
                <c:pt idx="3810">
                  <c:v>40028</c:v>
                </c:pt>
                <c:pt idx="3811">
                  <c:v>40029</c:v>
                </c:pt>
                <c:pt idx="3812">
                  <c:v>40030</c:v>
                </c:pt>
                <c:pt idx="3813">
                  <c:v>40031</c:v>
                </c:pt>
                <c:pt idx="3814">
                  <c:v>40032</c:v>
                </c:pt>
                <c:pt idx="3815">
                  <c:v>40035</c:v>
                </c:pt>
                <c:pt idx="3816">
                  <c:v>40036</c:v>
                </c:pt>
                <c:pt idx="3817">
                  <c:v>40037</c:v>
                </c:pt>
                <c:pt idx="3818">
                  <c:v>40038</c:v>
                </c:pt>
                <c:pt idx="3819">
                  <c:v>40039</c:v>
                </c:pt>
                <c:pt idx="3820">
                  <c:v>40042</c:v>
                </c:pt>
                <c:pt idx="3821">
                  <c:v>40043</c:v>
                </c:pt>
                <c:pt idx="3822">
                  <c:v>40044</c:v>
                </c:pt>
                <c:pt idx="3823">
                  <c:v>40045</c:v>
                </c:pt>
                <c:pt idx="3824">
                  <c:v>40046</c:v>
                </c:pt>
                <c:pt idx="3825">
                  <c:v>40050</c:v>
                </c:pt>
                <c:pt idx="3826">
                  <c:v>40051</c:v>
                </c:pt>
                <c:pt idx="3827">
                  <c:v>40052</c:v>
                </c:pt>
                <c:pt idx="3828">
                  <c:v>40053</c:v>
                </c:pt>
                <c:pt idx="3829">
                  <c:v>40056</c:v>
                </c:pt>
                <c:pt idx="3830">
                  <c:v>40057</c:v>
                </c:pt>
                <c:pt idx="3831">
                  <c:v>40058</c:v>
                </c:pt>
                <c:pt idx="3832">
                  <c:v>40059</c:v>
                </c:pt>
                <c:pt idx="3833">
                  <c:v>40060</c:v>
                </c:pt>
                <c:pt idx="3834">
                  <c:v>40063</c:v>
                </c:pt>
                <c:pt idx="3835">
                  <c:v>40064</c:v>
                </c:pt>
                <c:pt idx="3836">
                  <c:v>40065</c:v>
                </c:pt>
                <c:pt idx="3837">
                  <c:v>40066</c:v>
                </c:pt>
                <c:pt idx="3838">
                  <c:v>40067</c:v>
                </c:pt>
                <c:pt idx="3839">
                  <c:v>40070</c:v>
                </c:pt>
                <c:pt idx="3840">
                  <c:v>40071</c:v>
                </c:pt>
                <c:pt idx="3841">
                  <c:v>40072</c:v>
                </c:pt>
                <c:pt idx="3842">
                  <c:v>40073</c:v>
                </c:pt>
                <c:pt idx="3843">
                  <c:v>40074</c:v>
                </c:pt>
                <c:pt idx="3844">
                  <c:v>40078</c:v>
                </c:pt>
                <c:pt idx="3845">
                  <c:v>40079</c:v>
                </c:pt>
                <c:pt idx="3846">
                  <c:v>40080</c:v>
                </c:pt>
                <c:pt idx="3847">
                  <c:v>40081</c:v>
                </c:pt>
                <c:pt idx="3848">
                  <c:v>40084</c:v>
                </c:pt>
                <c:pt idx="3849">
                  <c:v>40085</c:v>
                </c:pt>
                <c:pt idx="3850">
                  <c:v>40086</c:v>
                </c:pt>
                <c:pt idx="3851">
                  <c:v>40087</c:v>
                </c:pt>
                <c:pt idx="3852">
                  <c:v>40088</c:v>
                </c:pt>
                <c:pt idx="3853">
                  <c:v>40091</c:v>
                </c:pt>
                <c:pt idx="3854">
                  <c:v>40092</c:v>
                </c:pt>
                <c:pt idx="3855">
                  <c:v>40093</c:v>
                </c:pt>
                <c:pt idx="3856">
                  <c:v>40094</c:v>
                </c:pt>
                <c:pt idx="3857">
                  <c:v>40095</c:v>
                </c:pt>
                <c:pt idx="3858">
                  <c:v>40098</c:v>
                </c:pt>
                <c:pt idx="3859">
                  <c:v>40099</c:v>
                </c:pt>
                <c:pt idx="3860">
                  <c:v>40100</c:v>
                </c:pt>
                <c:pt idx="3861">
                  <c:v>40101</c:v>
                </c:pt>
                <c:pt idx="3862">
                  <c:v>40102</c:v>
                </c:pt>
                <c:pt idx="3863">
                  <c:v>40105</c:v>
                </c:pt>
                <c:pt idx="3864">
                  <c:v>40106</c:v>
                </c:pt>
                <c:pt idx="3865">
                  <c:v>40107</c:v>
                </c:pt>
                <c:pt idx="3866">
                  <c:v>40108</c:v>
                </c:pt>
                <c:pt idx="3867">
                  <c:v>40109</c:v>
                </c:pt>
                <c:pt idx="3868">
                  <c:v>40112</c:v>
                </c:pt>
                <c:pt idx="3869">
                  <c:v>40113</c:v>
                </c:pt>
                <c:pt idx="3870">
                  <c:v>40114</c:v>
                </c:pt>
                <c:pt idx="3871">
                  <c:v>40115</c:v>
                </c:pt>
                <c:pt idx="3872">
                  <c:v>40116</c:v>
                </c:pt>
                <c:pt idx="3873">
                  <c:v>40120</c:v>
                </c:pt>
                <c:pt idx="3874">
                  <c:v>40121</c:v>
                </c:pt>
                <c:pt idx="3875">
                  <c:v>40122</c:v>
                </c:pt>
                <c:pt idx="3876">
                  <c:v>40123</c:v>
                </c:pt>
                <c:pt idx="3877">
                  <c:v>40126</c:v>
                </c:pt>
                <c:pt idx="3878">
                  <c:v>40127</c:v>
                </c:pt>
                <c:pt idx="3879">
                  <c:v>40128</c:v>
                </c:pt>
                <c:pt idx="3880">
                  <c:v>40129</c:v>
                </c:pt>
                <c:pt idx="3881">
                  <c:v>40130</c:v>
                </c:pt>
                <c:pt idx="3882">
                  <c:v>40133</c:v>
                </c:pt>
                <c:pt idx="3883">
                  <c:v>40134</c:v>
                </c:pt>
                <c:pt idx="3884">
                  <c:v>40135</c:v>
                </c:pt>
                <c:pt idx="3885">
                  <c:v>40136</c:v>
                </c:pt>
                <c:pt idx="3886">
                  <c:v>40137</c:v>
                </c:pt>
                <c:pt idx="3887">
                  <c:v>40140</c:v>
                </c:pt>
                <c:pt idx="3888">
                  <c:v>40141</c:v>
                </c:pt>
                <c:pt idx="3889">
                  <c:v>40142</c:v>
                </c:pt>
                <c:pt idx="3890">
                  <c:v>40143</c:v>
                </c:pt>
                <c:pt idx="3891">
                  <c:v>40144</c:v>
                </c:pt>
                <c:pt idx="3892">
                  <c:v>40147</c:v>
                </c:pt>
                <c:pt idx="3893">
                  <c:v>40148</c:v>
                </c:pt>
                <c:pt idx="3894">
                  <c:v>40149</c:v>
                </c:pt>
                <c:pt idx="3895">
                  <c:v>40150</c:v>
                </c:pt>
                <c:pt idx="3896">
                  <c:v>40151</c:v>
                </c:pt>
                <c:pt idx="3897">
                  <c:v>40154</c:v>
                </c:pt>
                <c:pt idx="3898">
                  <c:v>40155</c:v>
                </c:pt>
                <c:pt idx="3899">
                  <c:v>40156</c:v>
                </c:pt>
                <c:pt idx="3900">
                  <c:v>40157</c:v>
                </c:pt>
                <c:pt idx="3901">
                  <c:v>40158</c:v>
                </c:pt>
                <c:pt idx="3902">
                  <c:v>40161</c:v>
                </c:pt>
                <c:pt idx="3903">
                  <c:v>40162</c:v>
                </c:pt>
                <c:pt idx="3904">
                  <c:v>40163</c:v>
                </c:pt>
                <c:pt idx="3905">
                  <c:v>40164</c:v>
                </c:pt>
                <c:pt idx="3906">
                  <c:v>40165</c:v>
                </c:pt>
                <c:pt idx="3907">
                  <c:v>40168</c:v>
                </c:pt>
                <c:pt idx="3908">
                  <c:v>40169</c:v>
                </c:pt>
                <c:pt idx="3909">
                  <c:v>40170</c:v>
                </c:pt>
                <c:pt idx="3910">
                  <c:v>40171</c:v>
                </c:pt>
                <c:pt idx="3911">
                  <c:v>40175</c:v>
                </c:pt>
                <c:pt idx="3912">
                  <c:v>40176</c:v>
                </c:pt>
                <c:pt idx="3913">
                  <c:v>40177</c:v>
                </c:pt>
                <c:pt idx="3914">
                  <c:v>40178</c:v>
                </c:pt>
                <c:pt idx="3915">
                  <c:v>40182</c:v>
                </c:pt>
                <c:pt idx="3916">
                  <c:v>40183</c:v>
                </c:pt>
                <c:pt idx="3917">
                  <c:v>40184</c:v>
                </c:pt>
                <c:pt idx="3918">
                  <c:v>40185</c:v>
                </c:pt>
                <c:pt idx="3919">
                  <c:v>40186</c:v>
                </c:pt>
                <c:pt idx="3920">
                  <c:v>40189</c:v>
                </c:pt>
                <c:pt idx="3921">
                  <c:v>40190</c:v>
                </c:pt>
                <c:pt idx="3922">
                  <c:v>40191</c:v>
                </c:pt>
                <c:pt idx="3923">
                  <c:v>40192</c:v>
                </c:pt>
                <c:pt idx="3924">
                  <c:v>40193</c:v>
                </c:pt>
                <c:pt idx="3925">
                  <c:v>40196</c:v>
                </c:pt>
                <c:pt idx="3926">
                  <c:v>40197</c:v>
                </c:pt>
                <c:pt idx="3927">
                  <c:v>40198</c:v>
                </c:pt>
                <c:pt idx="3928">
                  <c:v>40199</c:v>
                </c:pt>
                <c:pt idx="3929">
                  <c:v>40200</c:v>
                </c:pt>
                <c:pt idx="3930">
                  <c:v>40203</c:v>
                </c:pt>
                <c:pt idx="3931">
                  <c:v>40204</c:v>
                </c:pt>
                <c:pt idx="3932">
                  <c:v>40205</c:v>
                </c:pt>
                <c:pt idx="3933">
                  <c:v>40206</c:v>
                </c:pt>
                <c:pt idx="3934">
                  <c:v>40207</c:v>
                </c:pt>
                <c:pt idx="3935">
                  <c:v>40211</c:v>
                </c:pt>
                <c:pt idx="3936">
                  <c:v>40212</c:v>
                </c:pt>
                <c:pt idx="3937">
                  <c:v>40213</c:v>
                </c:pt>
                <c:pt idx="3938">
                  <c:v>40214</c:v>
                </c:pt>
                <c:pt idx="3939">
                  <c:v>40217</c:v>
                </c:pt>
                <c:pt idx="3940">
                  <c:v>40218</c:v>
                </c:pt>
                <c:pt idx="3941">
                  <c:v>40219</c:v>
                </c:pt>
                <c:pt idx="3942">
                  <c:v>40220</c:v>
                </c:pt>
                <c:pt idx="3943">
                  <c:v>40224</c:v>
                </c:pt>
                <c:pt idx="3944">
                  <c:v>40225</c:v>
                </c:pt>
                <c:pt idx="3945">
                  <c:v>40226</c:v>
                </c:pt>
                <c:pt idx="3946">
                  <c:v>40227</c:v>
                </c:pt>
                <c:pt idx="3947">
                  <c:v>40228</c:v>
                </c:pt>
                <c:pt idx="3948">
                  <c:v>40231</c:v>
                </c:pt>
                <c:pt idx="3949">
                  <c:v>40232</c:v>
                </c:pt>
                <c:pt idx="3950">
                  <c:v>40233</c:v>
                </c:pt>
                <c:pt idx="3951">
                  <c:v>40234</c:v>
                </c:pt>
                <c:pt idx="3952">
                  <c:v>40235</c:v>
                </c:pt>
                <c:pt idx="3953">
                  <c:v>40238</c:v>
                </c:pt>
                <c:pt idx="3954">
                  <c:v>40239</c:v>
                </c:pt>
                <c:pt idx="3955">
                  <c:v>40240</c:v>
                </c:pt>
                <c:pt idx="3956">
                  <c:v>40241</c:v>
                </c:pt>
                <c:pt idx="3957">
                  <c:v>40242</c:v>
                </c:pt>
                <c:pt idx="3958">
                  <c:v>40245</c:v>
                </c:pt>
                <c:pt idx="3959">
                  <c:v>40246</c:v>
                </c:pt>
                <c:pt idx="3960">
                  <c:v>40247</c:v>
                </c:pt>
                <c:pt idx="3961">
                  <c:v>40248</c:v>
                </c:pt>
                <c:pt idx="3962">
                  <c:v>40252</c:v>
                </c:pt>
                <c:pt idx="3963">
                  <c:v>40254</c:v>
                </c:pt>
                <c:pt idx="3964">
                  <c:v>40255</c:v>
                </c:pt>
                <c:pt idx="3965">
                  <c:v>40256</c:v>
                </c:pt>
                <c:pt idx="3966">
                  <c:v>40259</c:v>
                </c:pt>
                <c:pt idx="3967">
                  <c:v>40260</c:v>
                </c:pt>
                <c:pt idx="3968">
                  <c:v>40261</c:v>
                </c:pt>
                <c:pt idx="3969">
                  <c:v>40262</c:v>
                </c:pt>
                <c:pt idx="3970">
                  <c:v>40263</c:v>
                </c:pt>
                <c:pt idx="3971">
                  <c:v>40266</c:v>
                </c:pt>
                <c:pt idx="3972">
                  <c:v>40267</c:v>
                </c:pt>
                <c:pt idx="3973">
                  <c:v>40268</c:v>
                </c:pt>
                <c:pt idx="3974">
                  <c:v>40269</c:v>
                </c:pt>
                <c:pt idx="3975">
                  <c:v>40270</c:v>
                </c:pt>
                <c:pt idx="3976">
                  <c:v>40273</c:v>
                </c:pt>
                <c:pt idx="3977">
                  <c:v>40274</c:v>
                </c:pt>
                <c:pt idx="3978">
                  <c:v>40275</c:v>
                </c:pt>
                <c:pt idx="3979">
                  <c:v>40276</c:v>
                </c:pt>
                <c:pt idx="3980">
                  <c:v>40277</c:v>
                </c:pt>
                <c:pt idx="3981">
                  <c:v>40280</c:v>
                </c:pt>
                <c:pt idx="3982">
                  <c:v>40281</c:v>
                </c:pt>
                <c:pt idx="3983">
                  <c:v>40282</c:v>
                </c:pt>
                <c:pt idx="3984">
                  <c:v>40283</c:v>
                </c:pt>
                <c:pt idx="3985">
                  <c:v>40284</c:v>
                </c:pt>
                <c:pt idx="3986">
                  <c:v>40287</c:v>
                </c:pt>
                <c:pt idx="3987">
                  <c:v>40288</c:v>
                </c:pt>
                <c:pt idx="3988">
                  <c:v>40289</c:v>
                </c:pt>
                <c:pt idx="3989">
                  <c:v>40290</c:v>
                </c:pt>
                <c:pt idx="3990">
                  <c:v>40291</c:v>
                </c:pt>
                <c:pt idx="3991">
                  <c:v>40294</c:v>
                </c:pt>
                <c:pt idx="3992">
                  <c:v>40295</c:v>
                </c:pt>
                <c:pt idx="3993">
                  <c:v>40296</c:v>
                </c:pt>
                <c:pt idx="3994">
                  <c:v>40297</c:v>
                </c:pt>
                <c:pt idx="3995">
                  <c:v>40298</c:v>
                </c:pt>
                <c:pt idx="3996">
                  <c:v>40301</c:v>
                </c:pt>
                <c:pt idx="3997">
                  <c:v>40302</c:v>
                </c:pt>
                <c:pt idx="3998">
                  <c:v>40304</c:v>
                </c:pt>
                <c:pt idx="3999">
                  <c:v>40305</c:v>
                </c:pt>
                <c:pt idx="4000">
                  <c:v>40308</c:v>
                </c:pt>
                <c:pt idx="4001">
                  <c:v>40309</c:v>
                </c:pt>
                <c:pt idx="4002">
                  <c:v>40310</c:v>
                </c:pt>
                <c:pt idx="4003">
                  <c:v>40311</c:v>
                </c:pt>
                <c:pt idx="4004">
                  <c:v>40312</c:v>
                </c:pt>
                <c:pt idx="4005">
                  <c:v>40315</c:v>
                </c:pt>
                <c:pt idx="4006">
                  <c:v>40316</c:v>
                </c:pt>
                <c:pt idx="4007">
                  <c:v>40317</c:v>
                </c:pt>
                <c:pt idx="4008">
                  <c:v>40318</c:v>
                </c:pt>
                <c:pt idx="4009">
                  <c:v>40319</c:v>
                </c:pt>
                <c:pt idx="4010">
                  <c:v>40322</c:v>
                </c:pt>
                <c:pt idx="4011">
                  <c:v>40323</c:v>
                </c:pt>
                <c:pt idx="4012">
                  <c:v>40324</c:v>
                </c:pt>
                <c:pt idx="4013">
                  <c:v>40325</c:v>
                </c:pt>
                <c:pt idx="4014">
                  <c:v>40326</c:v>
                </c:pt>
                <c:pt idx="4015">
                  <c:v>40329</c:v>
                </c:pt>
                <c:pt idx="4016">
                  <c:v>40330</c:v>
                </c:pt>
                <c:pt idx="4017">
                  <c:v>40331</c:v>
                </c:pt>
                <c:pt idx="4018">
                  <c:v>40332</c:v>
                </c:pt>
                <c:pt idx="4019">
                  <c:v>40333</c:v>
                </c:pt>
                <c:pt idx="4020">
                  <c:v>40336</c:v>
                </c:pt>
                <c:pt idx="4021">
                  <c:v>40337</c:v>
                </c:pt>
                <c:pt idx="4022">
                  <c:v>40338</c:v>
                </c:pt>
                <c:pt idx="4023">
                  <c:v>40339</c:v>
                </c:pt>
                <c:pt idx="4024">
                  <c:v>40340</c:v>
                </c:pt>
                <c:pt idx="4025">
                  <c:v>40343</c:v>
                </c:pt>
                <c:pt idx="4026">
                  <c:v>40344</c:v>
                </c:pt>
                <c:pt idx="4027">
                  <c:v>40345</c:v>
                </c:pt>
                <c:pt idx="4028">
                  <c:v>40346</c:v>
                </c:pt>
                <c:pt idx="4029">
                  <c:v>40347</c:v>
                </c:pt>
                <c:pt idx="4030">
                  <c:v>40350</c:v>
                </c:pt>
                <c:pt idx="4031">
                  <c:v>40351</c:v>
                </c:pt>
                <c:pt idx="4032">
                  <c:v>40352</c:v>
                </c:pt>
                <c:pt idx="4033">
                  <c:v>40353</c:v>
                </c:pt>
                <c:pt idx="4034">
                  <c:v>40354</c:v>
                </c:pt>
                <c:pt idx="4035">
                  <c:v>40357</c:v>
                </c:pt>
                <c:pt idx="4036">
                  <c:v>40358</c:v>
                </c:pt>
                <c:pt idx="4037">
                  <c:v>40359</c:v>
                </c:pt>
                <c:pt idx="4038">
                  <c:v>40360</c:v>
                </c:pt>
                <c:pt idx="4039">
                  <c:v>40361</c:v>
                </c:pt>
                <c:pt idx="4040">
                  <c:v>40364</c:v>
                </c:pt>
                <c:pt idx="4041">
                  <c:v>40365</c:v>
                </c:pt>
                <c:pt idx="4042">
                  <c:v>40366</c:v>
                </c:pt>
                <c:pt idx="4043">
                  <c:v>40367</c:v>
                </c:pt>
                <c:pt idx="4044">
                  <c:v>40368</c:v>
                </c:pt>
                <c:pt idx="4045">
                  <c:v>40371</c:v>
                </c:pt>
                <c:pt idx="4046">
                  <c:v>40372</c:v>
                </c:pt>
                <c:pt idx="4047">
                  <c:v>40373</c:v>
                </c:pt>
                <c:pt idx="4048">
                  <c:v>40374</c:v>
                </c:pt>
                <c:pt idx="4049">
                  <c:v>40375</c:v>
                </c:pt>
                <c:pt idx="4050">
                  <c:v>40378</c:v>
                </c:pt>
                <c:pt idx="4051">
                  <c:v>40379</c:v>
                </c:pt>
                <c:pt idx="4052">
                  <c:v>40380</c:v>
                </c:pt>
                <c:pt idx="4053">
                  <c:v>40381</c:v>
                </c:pt>
                <c:pt idx="4054">
                  <c:v>40382</c:v>
                </c:pt>
                <c:pt idx="4055">
                  <c:v>40385</c:v>
                </c:pt>
                <c:pt idx="4056">
                  <c:v>40386</c:v>
                </c:pt>
                <c:pt idx="4057">
                  <c:v>40387</c:v>
                </c:pt>
                <c:pt idx="4058">
                  <c:v>40388</c:v>
                </c:pt>
                <c:pt idx="4059">
                  <c:v>40389</c:v>
                </c:pt>
                <c:pt idx="4060">
                  <c:v>40392</c:v>
                </c:pt>
                <c:pt idx="4061">
                  <c:v>40393</c:v>
                </c:pt>
                <c:pt idx="4062">
                  <c:v>40394</c:v>
                </c:pt>
                <c:pt idx="4063">
                  <c:v>40395</c:v>
                </c:pt>
                <c:pt idx="4064">
                  <c:v>40396</c:v>
                </c:pt>
                <c:pt idx="4065">
                  <c:v>40399</c:v>
                </c:pt>
                <c:pt idx="4066">
                  <c:v>40400</c:v>
                </c:pt>
                <c:pt idx="4067">
                  <c:v>40401</c:v>
                </c:pt>
                <c:pt idx="4068">
                  <c:v>40402</c:v>
                </c:pt>
                <c:pt idx="4069">
                  <c:v>40403</c:v>
                </c:pt>
                <c:pt idx="4070">
                  <c:v>40406</c:v>
                </c:pt>
                <c:pt idx="4071">
                  <c:v>40407</c:v>
                </c:pt>
                <c:pt idx="4072">
                  <c:v>40408</c:v>
                </c:pt>
                <c:pt idx="4073">
                  <c:v>40409</c:v>
                </c:pt>
                <c:pt idx="4074">
                  <c:v>40410</c:v>
                </c:pt>
                <c:pt idx="4075">
                  <c:v>40413</c:v>
                </c:pt>
                <c:pt idx="4076">
                  <c:v>40414</c:v>
                </c:pt>
                <c:pt idx="4077">
                  <c:v>40415</c:v>
                </c:pt>
                <c:pt idx="4078">
                  <c:v>40416</c:v>
                </c:pt>
                <c:pt idx="4079">
                  <c:v>40417</c:v>
                </c:pt>
                <c:pt idx="4080">
                  <c:v>40420</c:v>
                </c:pt>
                <c:pt idx="4081">
                  <c:v>40421</c:v>
                </c:pt>
                <c:pt idx="4082">
                  <c:v>40422</c:v>
                </c:pt>
                <c:pt idx="4083">
                  <c:v>40423</c:v>
                </c:pt>
                <c:pt idx="4084">
                  <c:v>40424</c:v>
                </c:pt>
                <c:pt idx="4085">
                  <c:v>40427</c:v>
                </c:pt>
                <c:pt idx="4086">
                  <c:v>40428</c:v>
                </c:pt>
                <c:pt idx="4087">
                  <c:v>40429</c:v>
                </c:pt>
                <c:pt idx="4088">
                  <c:v>40430</c:v>
                </c:pt>
                <c:pt idx="4089">
                  <c:v>40434</c:v>
                </c:pt>
                <c:pt idx="4090">
                  <c:v>40435</c:v>
                </c:pt>
                <c:pt idx="4091">
                  <c:v>40436</c:v>
                </c:pt>
                <c:pt idx="4092">
                  <c:v>40437</c:v>
                </c:pt>
                <c:pt idx="4093">
                  <c:v>40438</c:v>
                </c:pt>
                <c:pt idx="4094">
                  <c:v>40441</c:v>
                </c:pt>
                <c:pt idx="4095">
                  <c:v>40442</c:v>
                </c:pt>
                <c:pt idx="4096">
                  <c:v>40443</c:v>
                </c:pt>
                <c:pt idx="4097">
                  <c:v>40444</c:v>
                </c:pt>
                <c:pt idx="4098">
                  <c:v>40445</c:v>
                </c:pt>
                <c:pt idx="4099">
                  <c:v>40448</c:v>
                </c:pt>
                <c:pt idx="4100">
                  <c:v>40449</c:v>
                </c:pt>
                <c:pt idx="4101">
                  <c:v>40450</c:v>
                </c:pt>
                <c:pt idx="4102">
                  <c:v>40451</c:v>
                </c:pt>
                <c:pt idx="4103">
                  <c:v>40452</c:v>
                </c:pt>
                <c:pt idx="4104">
                  <c:v>40455</c:v>
                </c:pt>
                <c:pt idx="4105">
                  <c:v>40456</c:v>
                </c:pt>
                <c:pt idx="4106">
                  <c:v>40457</c:v>
                </c:pt>
                <c:pt idx="4107">
                  <c:v>40458</c:v>
                </c:pt>
                <c:pt idx="4108">
                  <c:v>40459</c:v>
                </c:pt>
                <c:pt idx="4109">
                  <c:v>40462</c:v>
                </c:pt>
                <c:pt idx="4110">
                  <c:v>40463</c:v>
                </c:pt>
                <c:pt idx="4111">
                  <c:v>40464</c:v>
                </c:pt>
                <c:pt idx="4112">
                  <c:v>40465</c:v>
                </c:pt>
                <c:pt idx="4113">
                  <c:v>40466</c:v>
                </c:pt>
                <c:pt idx="4114">
                  <c:v>40469</c:v>
                </c:pt>
                <c:pt idx="4115">
                  <c:v>40470</c:v>
                </c:pt>
                <c:pt idx="4116">
                  <c:v>40471</c:v>
                </c:pt>
                <c:pt idx="4117">
                  <c:v>40472</c:v>
                </c:pt>
                <c:pt idx="4118">
                  <c:v>40473</c:v>
                </c:pt>
                <c:pt idx="4119">
                  <c:v>40476</c:v>
                </c:pt>
                <c:pt idx="4120">
                  <c:v>40477</c:v>
                </c:pt>
                <c:pt idx="4121">
                  <c:v>40478</c:v>
                </c:pt>
                <c:pt idx="4122">
                  <c:v>40479</c:v>
                </c:pt>
                <c:pt idx="4123">
                  <c:v>40480</c:v>
                </c:pt>
                <c:pt idx="4124">
                  <c:v>40483</c:v>
                </c:pt>
                <c:pt idx="4125">
                  <c:v>40485</c:v>
                </c:pt>
                <c:pt idx="4126">
                  <c:v>40486</c:v>
                </c:pt>
                <c:pt idx="4127">
                  <c:v>40490</c:v>
                </c:pt>
                <c:pt idx="4128">
                  <c:v>40491</c:v>
                </c:pt>
                <c:pt idx="4129">
                  <c:v>40492</c:v>
                </c:pt>
                <c:pt idx="4130">
                  <c:v>40493</c:v>
                </c:pt>
                <c:pt idx="4131">
                  <c:v>40494</c:v>
                </c:pt>
                <c:pt idx="4132">
                  <c:v>40497</c:v>
                </c:pt>
                <c:pt idx="4133">
                  <c:v>40498</c:v>
                </c:pt>
                <c:pt idx="4134">
                  <c:v>40499</c:v>
                </c:pt>
                <c:pt idx="4135">
                  <c:v>40500</c:v>
                </c:pt>
                <c:pt idx="4136">
                  <c:v>40501</c:v>
                </c:pt>
                <c:pt idx="4137">
                  <c:v>40504</c:v>
                </c:pt>
                <c:pt idx="4138">
                  <c:v>40505</c:v>
                </c:pt>
                <c:pt idx="4139">
                  <c:v>40506</c:v>
                </c:pt>
                <c:pt idx="4140">
                  <c:v>40507</c:v>
                </c:pt>
                <c:pt idx="4141">
                  <c:v>40508</c:v>
                </c:pt>
                <c:pt idx="4142">
                  <c:v>40511</c:v>
                </c:pt>
                <c:pt idx="4143">
                  <c:v>40512</c:v>
                </c:pt>
                <c:pt idx="4144">
                  <c:v>40513</c:v>
                </c:pt>
                <c:pt idx="4145">
                  <c:v>40514</c:v>
                </c:pt>
                <c:pt idx="4146">
                  <c:v>40515</c:v>
                </c:pt>
                <c:pt idx="4147">
                  <c:v>40518</c:v>
                </c:pt>
                <c:pt idx="4148">
                  <c:v>40519</c:v>
                </c:pt>
                <c:pt idx="4149">
                  <c:v>40520</c:v>
                </c:pt>
                <c:pt idx="4150">
                  <c:v>40521</c:v>
                </c:pt>
                <c:pt idx="4151">
                  <c:v>40522</c:v>
                </c:pt>
                <c:pt idx="4152">
                  <c:v>40525</c:v>
                </c:pt>
                <c:pt idx="4153">
                  <c:v>40526</c:v>
                </c:pt>
                <c:pt idx="4154">
                  <c:v>40527</c:v>
                </c:pt>
                <c:pt idx="4155">
                  <c:v>40528</c:v>
                </c:pt>
                <c:pt idx="4156">
                  <c:v>40529</c:v>
                </c:pt>
                <c:pt idx="4157">
                  <c:v>40532</c:v>
                </c:pt>
                <c:pt idx="4158">
                  <c:v>40533</c:v>
                </c:pt>
                <c:pt idx="4159">
                  <c:v>40534</c:v>
                </c:pt>
                <c:pt idx="4160">
                  <c:v>40535</c:v>
                </c:pt>
                <c:pt idx="4161">
                  <c:v>40536</c:v>
                </c:pt>
                <c:pt idx="4162">
                  <c:v>40539</c:v>
                </c:pt>
                <c:pt idx="4163">
                  <c:v>40540</c:v>
                </c:pt>
                <c:pt idx="4164">
                  <c:v>40541</c:v>
                </c:pt>
                <c:pt idx="4165">
                  <c:v>40542</c:v>
                </c:pt>
                <c:pt idx="4166">
                  <c:v>40543</c:v>
                </c:pt>
                <c:pt idx="4167">
                  <c:v>40547</c:v>
                </c:pt>
                <c:pt idx="4168">
                  <c:v>40548</c:v>
                </c:pt>
                <c:pt idx="4169">
                  <c:v>40549</c:v>
                </c:pt>
                <c:pt idx="4170">
                  <c:v>40550</c:v>
                </c:pt>
                <c:pt idx="4171">
                  <c:v>40553</c:v>
                </c:pt>
                <c:pt idx="4172">
                  <c:v>40554</c:v>
                </c:pt>
                <c:pt idx="4173">
                  <c:v>40555</c:v>
                </c:pt>
                <c:pt idx="4174">
                  <c:v>40556</c:v>
                </c:pt>
                <c:pt idx="4175">
                  <c:v>40557</c:v>
                </c:pt>
                <c:pt idx="4176">
                  <c:v>40560</c:v>
                </c:pt>
                <c:pt idx="4177">
                  <c:v>40561</c:v>
                </c:pt>
                <c:pt idx="4178">
                  <c:v>40562</c:v>
                </c:pt>
                <c:pt idx="4179">
                  <c:v>40564</c:v>
                </c:pt>
                <c:pt idx="4180">
                  <c:v>40567</c:v>
                </c:pt>
                <c:pt idx="4181">
                  <c:v>40568</c:v>
                </c:pt>
                <c:pt idx="4182">
                  <c:v>40569</c:v>
                </c:pt>
                <c:pt idx="4183">
                  <c:v>40570</c:v>
                </c:pt>
                <c:pt idx="4184">
                  <c:v>40571</c:v>
                </c:pt>
                <c:pt idx="4185">
                  <c:v>40574</c:v>
                </c:pt>
                <c:pt idx="4186">
                  <c:v>40576</c:v>
                </c:pt>
                <c:pt idx="4187">
                  <c:v>40578</c:v>
                </c:pt>
                <c:pt idx="4188">
                  <c:v>40581</c:v>
                </c:pt>
                <c:pt idx="4189">
                  <c:v>40582</c:v>
                </c:pt>
                <c:pt idx="4190">
                  <c:v>40583</c:v>
                </c:pt>
                <c:pt idx="4191">
                  <c:v>40584</c:v>
                </c:pt>
                <c:pt idx="4192">
                  <c:v>40585</c:v>
                </c:pt>
                <c:pt idx="4193">
                  <c:v>40588</c:v>
                </c:pt>
                <c:pt idx="4194">
                  <c:v>40589</c:v>
                </c:pt>
                <c:pt idx="4195">
                  <c:v>40590</c:v>
                </c:pt>
                <c:pt idx="4196">
                  <c:v>40591</c:v>
                </c:pt>
                <c:pt idx="4197">
                  <c:v>40592</c:v>
                </c:pt>
                <c:pt idx="4198">
                  <c:v>40595</c:v>
                </c:pt>
                <c:pt idx="4199">
                  <c:v>40596</c:v>
                </c:pt>
                <c:pt idx="4200">
                  <c:v>40597</c:v>
                </c:pt>
                <c:pt idx="4201">
                  <c:v>40598</c:v>
                </c:pt>
                <c:pt idx="4202">
                  <c:v>40599</c:v>
                </c:pt>
                <c:pt idx="4203">
                  <c:v>40602</c:v>
                </c:pt>
                <c:pt idx="4204">
                  <c:v>40603</c:v>
                </c:pt>
                <c:pt idx="4205">
                  <c:v>40605</c:v>
                </c:pt>
                <c:pt idx="4206">
                  <c:v>40606</c:v>
                </c:pt>
                <c:pt idx="4207">
                  <c:v>40609</c:v>
                </c:pt>
                <c:pt idx="4208">
                  <c:v>40610</c:v>
                </c:pt>
                <c:pt idx="4209">
                  <c:v>40611</c:v>
                </c:pt>
                <c:pt idx="4210">
                  <c:v>40612</c:v>
                </c:pt>
                <c:pt idx="4211">
                  <c:v>40613</c:v>
                </c:pt>
                <c:pt idx="4212">
                  <c:v>40616</c:v>
                </c:pt>
                <c:pt idx="4213">
                  <c:v>40617</c:v>
                </c:pt>
                <c:pt idx="4214">
                  <c:v>40618</c:v>
                </c:pt>
                <c:pt idx="4215">
                  <c:v>40619</c:v>
                </c:pt>
                <c:pt idx="4216">
                  <c:v>40620</c:v>
                </c:pt>
                <c:pt idx="4217">
                  <c:v>40623</c:v>
                </c:pt>
                <c:pt idx="4218">
                  <c:v>40624</c:v>
                </c:pt>
                <c:pt idx="4219">
                  <c:v>40625</c:v>
                </c:pt>
                <c:pt idx="4220">
                  <c:v>40626</c:v>
                </c:pt>
                <c:pt idx="4221">
                  <c:v>40627</c:v>
                </c:pt>
                <c:pt idx="4222">
                  <c:v>40630</c:v>
                </c:pt>
                <c:pt idx="4223">
                  <c:v>40631</c:v>
                </c:pt>
                <c:pt idx="4224">
                  <c:v>40632</c:v>
                </c:pt>
                <c:pt idx="4225">
                  <c:v>40633</c:v>
                </c:pt>
                <c:pt idx="4226">
                  <c:v>40634</c:v>
                </c:pt>
                <c:pt idx="4227">
                  <c:v>40638</c:v>
                </c:pt>
                <c:pt idx="4228">
                  <c:v>40639</c:v>
                </c:pt>
                <c:pt idx="4229">
                  <c:v>40640</c:v>
                </c:pt>
                <c:pt idx="4230">
                  <c:v>40641</c:v>
                </c:pt>
                <c:pt idx="4231">
                  <c:v>40644</c:v>
                </c:pt>
                <c:pt idx="4232">
                  <c:v>40645</c:v>
                </c:pt>
                <c:pt idx="4233">
                  <c:v>40646</c:v>
                </c:pt>
                <c:pt idx="4234">
                  <c:v>40647</c:v>
                </c:pt>
                <c:pt idx="4235">
                  <c:v>40648</c:v>
                </c:pt>
                <c:pt idx="4236">
                  <c:v>40651</c:v>
                </c:pt>
                <c:pt idx="4237">
                  <c:v>40652</c:v>
                </c:pt>
                <c:pt idx="4238">
                  <c:v>40653</c:v>
                </c:pt>
                <c:pt idx="4239">
                  <c:v>40654</c:v>
                </c:pt>
                <c:pt idx="4240">
                  <c:v>40655</c:v>
                </c:pt>
                <c:pt idx="4241">
                  <c:v>40658</c:v>
                </c:pt>
                <c:pt idx="4242">
                  <c:v>40659</c:v>
                </c:pt>
                <c:pt idx="4243">
                  <c:v>40660</c:v>
                </c:pt>
                <c:pt idx="4244">
                  <c:v>40661</c:v>
                </c:pt>
                <c:pt idx="4245">
                  <c:v>40662</c:v>
                </c:pt>
                <c:pt idx="4246">
                  <c:v>40665</c:v>
                </c:pt>
                <c:pt idx="4247">
                  <c:v>40666</c:v>
                </c:pt>
                <c:pt idx="4248">
                  <c:v>40667</c:v>
                </c:pt>
                <c:pt idx="4249">
                  <c:v>40668</c:v>
                </c:pt>
                <c:pt idx="4250">
                  <c:v>40669</c:v>
                </c:pt>
                <c:pt idx="4251">
                  <c:v>40672</c:v>
                </c:pt>
                <c:pt idx="4252">
                  <c:v>40673</c:v>
                </c:pt>
                <c:pt idx="4253">
                  <c:v>40674</c:v>
                </c:pt>
                <c:pt idx="4254">
                  <c:v>40675</c:v>
                </c:pt>
                <c:pt idx="4255">
                  <c:v>40676</c:v>
                </c:pt>
                <c:pt idx="4256">
                  <c:v>40679</c:v>
                </c:pt>
                <c:pt idx="4257">
                  <c:v>40680</c:v>
                </c:pt>
                <c:pt idx="4258">
                  <c:v>40681</c:v>
                </c:pt>
                <c:pt idx="4259">
                  <c:v>40682</c:v>
                </c:pt>
                <c:pt idx="4260">
                  <c:v>40683</c:v>
                </c:pt>
                <c:pt idx="4261">
                  <c:v>40686</c:v>
                </c:pt>
                <c:pt idx="4262">
                  <c:v>40687</c:v>
                </c:pt>
                <c:pt idx="4263">
                  <c:v>40688</c:v>
                </c:pt>
                <c:pt idx="4264">
                  <c:v>40689</c:v>
                </c:pt>
                <c:pt idx="4265">
                  <c:v>40690</c:v>
                </c:pt>
                <c:pt idx="4266">
                  <c:v>40693</c:v>
                </c:pt>
                <c:pt idx="4267">
                  <c:v>40694</c:v>
                </c:pt>
                <c:pt idx="4268">
                  <c:v>40695</c:v>
                </c:pt>
                <c:pt idx="4269">
                  <c:v>40696</c:v>
                </c:pt>
                <c:pt idx="4270">
                  <c:v>40697</c:v>
                </c:pt>
                <c:pt idx="4271">
                  <c:v>40700</c:v>
                </c:pt>
                <c:pt idx="4272">
                  <c:v>40701</c:v>
                </c:pt>
                <c:pt idx="4273">
                  <c:v>40702</c:v>
                </c:pt>
                <c:pt idx="4274">
                  <c:v>40703</c:v>
                </c:pt>
                <c:pt idx="4275">
                  <c:v>40704</c:v>
                </c:pt>
                <c:pt idx="4276">
                  <c:v>40707</c:v>
                </c:pt>
                <c:pt idx="4277">
                  <c:v>40708</c:v>
                </c:pt>
                <c:pt idx="4278">
                  <c:v>40709</c:v>
                </c:pt>
                <c:pt idx="4279">
                  <c:v>40710</c:v>
                </c:pt>
                <c:pt idx="4280">
                  <c:v>40711</c:v>
                </c:pt>
                <c:pt idx="4281">
                  <c:v>40714</c:v>
                </c:pt>
                <c:pt idx="4282">
                  <c:v>40715</c:v>
                </c:pt>
                <c:pt idx="4283">
                  <c:v>40716</c:v>
                </c:pt>
                <c:pt idx="4284">
                  <c:v>40717</c:v>
                </c:pt>
                <c:pt idx="4285">
                  <c:v>40718</c:v>
                </c:pt>
                <c:pt idx="4286">
                  <c:v>40721</c:v>
                </c:pt>
                <c:pt idx="4287">
                  <c:v>40722</c:v>
                </c:pt>
                <c:pt idx="4288">
                  <c:v>40723</c:v>
                </c:pt>
                <c:pt idx="4289">
                  <c:v>40724</c:v>
                </c:pt>
                <c:pt idx="4290">
                  <c:v>40725</c:v>
                </c:pt>
                <c:pt idx="4291">
                  <c:v>40728</c:v>
                </c:pt>
                <c:pt idx="4292">
                  <c:v>40729</c:v>
                </c:pt>
                <c:pt idx="4293">
                  <c:v>40730</c:v>
                </c:pt>
                <c:pt idx="4294">
                  <c:v>40731</c:v>
                </c:pt>
                <c:pt idx="4295">
                  <c:v>40732</c:v>
                </c:pt>
                <c:pt idx="4296">
                  <c:v>40735</c:v>
                </c:pt>
                <c:pt idx="4297">
                  <c:v>40736</c:v>
                </c:pt>
                <c:pt idx="4298">
                  <c:v>40737</c:v>
                </c:pt>
                <c:pt idx="4299">
                  <c:v>40738</c:v>
                </c:pt>
                <c:pt idx="4300">
                  <c:v>40739</c:v>
                </c:pt>
                <c:pt idx="4301">
                  <c:v>40742</c:v>
                </c:pt>
                <c:pt idx="4302">
                  <c:v>40743</c:v>
                </c:pt>
                <c:pt idx="4303">
                  <c:v>40744</c:v>
                </c:pt>
                <c:pt idx="4304">
                  <c:v>40745</c:v>
                </c:pt>
                <c:pt idx="4305">
                  <c:v>40746</c:v>
                </c:pt>
                <c:pt idx="4306">
                  <c:v>40749</c:v>
                </c:pt>
                <c:pt idx="4307">
                  <c:v>40750</c:v>
                </c:pt>
                <c:pt idx="4308">
                  <c:v>40751</c:v>
                </c:pt>
                <c:pt idx="4309">
                  <c:v>40752</c:v>
                </c:pt>
                <c:pt idx="4310">
                  <c:v>40753</c:v>
                </c:pt>
                <c:pt idx="4311">
                  <c:v>40756</c:v>
                </c:pt>
                <c:pt idx="4312">
                  <c:v>40757</c:v>
                </c:pt>
                <c:pt idx="4313">
                  <c:v>40758</c:v>
                </c:pt>
                <c:pt idx="4314">
                  <c:v>40759</c:v>
                </c:pt>
                <c:pt idx="4315">
                  <c:v>40760</c:v>
                </c:pt>
                <c:pt idx="4316">
                  <c:v>40763</c:v>
                </c:pt>
                <c:pt idx="4317">
                  <c:v>40764</c:v>
                </c:pt>
                <c:pt idx="4318">
                  <c:v>40765</c:v>
                </c:pt>
                <c:pt idx="4319">
                  <c:v>40766</c:v>
                </c:pt>
                <c:pt idx="4320">
                  <c:v>40767</c:v>
                </c:pt>
                <c:pt idx="4321">
                  <c:v>40770</c:v>
                </c:pt>
                <c:pt idx="4322">
                  <c:v>40771</c:v>
                </c:pt>
                <c:pt idx="4323">
                  <c:v>40772</c:v>
                </c:pt>
                <c:pt idx="4324">
                  <c:v>40773</c:v>
                </c:pt>
                <c:pt idx="4325">
                  <c:v>40774</c:v>
                </c:pt>
                <c:pt idx="4326">
                  <c:v>40777</c:v>
                </c:pt>
                <c:pt idx="4327">
                  <c:v>40778</c:v>
                </c:pt>
                <c:pt idx="4328">
                  <c:v>40779</c:v>
                </c:pt>
                <c:pt idx="4329">
                  <c:v>40780</c:v>
                </c:pt>
                <c:pt idx="4330">
                  <c:v>40781</c:v>
                </c:pt>
                <c:pt idx="4331">
                  <c:v>40784</c:v>
                </c:pt>
                <c:pt idx="4332">
                  <c:v>40785</c:v>
                </c:pt>
                <c:pt idx="4333">
                  <c:v>40787</c:v>
                </c:pt>
                <c:pt idx="4334">
                  <c:v>40791</c:v>
                </c:pt>
                <c:pt idx="4335">
                  <c:v>40792</c:v>
                </c:pt>
                <c:pt idx="4336">
                  <c:v>40793</c:v>
                </c:pt>
                <c:pt idx="4337">
                  <c:v>40794</c:v>
                </c:pt>
                <c:pt idx="4338">
                  <c:v>40795</c:v>
                </c:pt>
                <c:pt idx="4339">
                  <c:v>40798</c:v>
                </c:pt>
                <c:pt idx="4340">
                  <c:v>40799</c:v>
                </c:pt>
                <c:pt idx="4341">
                  <c:v>40800</c:v>
                </c:pt>
                <c:pt idx="4342">
                  <c:v>40801</c:v>
                </c:pt>
                <c:pt idx="4343">
                  <c:v>40802</c:v>
                </c:pt>
                <c:pt idx="4344">
                  <c:v>40805</c:v>
                </c:pt>
                <c:pt idx="4345">
                  <c:v>40806</c:v>
                </c:pt>
                <c:pt idx="4346">
                  <c:v>40807</c:v>
                </c:pt>
                <c:pt idx="4347">
                  <c:v>40808</c:v>
                </c:pt>
                <c:pt idx="4348">
                  <c:v>40809</c:v>
                </c:pt>
                <c:pt idx="4349">
                  <c:v>40812</c:v>
                </c:pt>
                <c:pt idx="4350">
                  <c:v>40813</c:v>
                </c:pt>
                <c:pt idx="4351">
                  <c:v>40814</c:v>
                </c:pt>
                <c:pt idx="4352">
                  <c:v>40815</c:v>
                </c:pt>
                <c:pt idx="4353">
                  <c:v>40816</c:v>
                </c:pt>
                <c:pt idx="4354">
                  <c:v>40819</c:v>
                </c:pt>
                <c:pt idx="4355">
                  <c:v>40820</c:v>
                </c:pt>
                <c:pt idx="4356">
                  <c:v>40821</c:v>
                </c:pt>
                <c:pt idx="4357">
                  <c:v>40822</c:v>
                </c:pt>
                <c:pt idx="4358">
                  <c:v>40823</c:v>
                </c:pt>
                <c:pt idx="4359">
                  <c:v>40826</c:v>
                </c:pt>
                <c:pt idx="4360">
                  <c:v>40827</c:v>
                </c:pt>
                <c:pt idx="4361">
                  <c:v>40828</c:v>
                </c:pt>
                <c:pt idx="4362">
                  <c:v>40829</c:v>
                </c:pt>
                <c:pt idx="4363">
                  <c:v>40830</c:v>
                </c:pt>
                <c:pt idx="4364">
                  <c:v>40833</c:v>
                </c:pt>
                <c:pt idx="4365">
                  <c:v>40834</c:v>
                </c:pt>
                <c:pt idx="4366">
                  <c:v>40835</c:v>
                </c:pt>
                <c:pt idx="4367">
                  <c:v>40836</c:v>
                </c:pt>
                <c:pt idx="4368">
                  <c:v>40837</c:v>
                </c:pt>
                <c:pt idx="4369">
                  <c:v>40840</c:v>
                </c:pt>
                <c:pt idx="4370">
                  <c:v>40841</c:v>
                </c:pt>
                <c:pt idx="4371">
                  <c:v>40843</c:v>
                </c:pt>
                <c:pt idx="4372">
                  <c:v>40844</c:v>
                </c:pt>
                <c:pt idx="4373">
                  <c:v>40847</c:v>
                </c:pt>
                <c:pt idx="4374">
                  <c:v>40850</c:v>
                </c:pt>
                <c:pt idx="4375">
                  <c:v>40851</c:v>
                </c:pt>
                <c:pt idx="4376">
                  <c:v>40854</c:v>
                </c:pt>
                <c:pt idx="4377">
                  <c:v>40855</c:v>
                </c:pt>
                <c:pt idx="4378">
                  <c:v>40856</c:v>
                </c:pt>
                <c:pt idx="4379">
                  <c:v>40857</c:v>
                </c:pt>
                <c:pt idx="4380">
                  <c:v>40858</c:v>
                </c:pt>
                <c:pt idx="4381">
                  <c:v>40861</c:v>
                </c:pt>
                <c:pt idx="4382">
                  <c:v>40862</c:v>
                </c:pt>
                <c:pt idx="4383">
                  <c:v>40863</c:v>
                </c:pt>
                <c:pt idx="4384">
                  <c:v>40864</c:v>
                </c:pt>
                <c:pt idx="4385">
                  <c:v>40865</c:v>
                </c:pt>
                <c:pt idx="4386">
                  <c:v>40868</c:v>
                </c:pt>
                <c:pt idx="4387">
                  <c:v>40869</c:v>
                </c:pt>
                <c:pt idx="4388">
                  <c:v>40870</c:v>
                </c:pt>
                <c:pt idx="4389">
                  <c:v>40871</c:v>
                </c:pt>
                <c:pt idx="4390">
                  <c:v>40872</c:v>
                </c:pt>
                <c:pt idx="4391">
                  <c:v>40875</c:v>
                </c:pt>
                <c:pt idx="4392">
                  <c:v>40876</c:v>
                </c:pt>
                <c:pt idx="4393">
                  <c:v>40877</c:v>
                </c:pt>
                <c:pt idx="4394">
                  <c:v>40878</c:v>
                </c:pt>
                <c:pt idx="4395">
                  <c:v>40879</c:v>
                </c:pt>
                <c:pt idx="4396">
                  <c:v>40882</c:v>
                </c:pt>
                <c:pt idx="4397">
                  <c:v>40883</c:v>
                </c:pt>
                <c:pt idx="4398">
                  <c:v>40884</c:v>
                </c:pt>
                <c:pt idx="4399">
                  <c:v>40885</c:v>
                </c:pt>
                <c:pt idx="4400">
                  <c:v>40886</c:v>
                </c:pt>
                <c:pt idx="4401">
                  <c:v>40889</c:v>
                </c:pt>
                <c:pt idx="4402">
                  <c:v>40890</c:v>
                </c:pt>
                <c:pt idx="4403">
                  <c:v>40891</c:v>
                </c:pt>
                <c:pt idx="4404">
                  <c:v>40892</c:v>
                </c:pt>
                <c:pt idx="4405">
                  <c:v>40893</c:v>
                </c:pt>
                <c:pt idx="4406">
                  <c:v>40896</c:v>
                </c:pt>
                <c:pt idx="4407">
                  <c:v>40897</c:v>
                </c:pt>
                <c:pt idx="4408">
                  <c:v>40898</c:v>
                </c:pt>
                <c:pt idx="4409">
                  <c:v>40899</c:v>
                </c:pt>
                <c:pt idx="4410">
                  <c:v>40900</c:v>
                </c:pt>
                <c:pt idx="4411">
                  <c:v>40903</c:v>
                </c:pt>
                <c:pt idx="4412">
                  <c:v>40904</c:v>
                </c:pt>
                <c:pt idx="4413">
                  <c:v>40905</c:v>
                </c:pt>
                <c:pt idx="4414">
                  <c:v>40906</c:v>
                </c:pt>
                <c:pt idx="4415">
                  <c:v>40907</c:v>
                </c:pt>
                <c:pt idx="4416">
                  <c:v>40911</c:v>
                </c:pt>
                <c:pt idx="4417">
                  <c:v>40912</c:v>
                </c:pt>
                <c:pt idx="4418">
                  <c:v>40913</c:v>
                </c:pt>
                <c:pt idx="4419">
                  <c:v>40914</c:v>
                </c:pt>
                <c:pt idx="4420">
                  <c:v>40917</c:v>
                </c:pt>
                <c:pt idx="4421">
                  <c:v>40918</c:v>
                </c:pt>
                <c:pt idx="4422">
                  <c:v>40919</c:v>
                </c:pt>
                <c:pt idx="4423">
                  <c:v>40920</c:v>
                </c:pt>
                <c:pt idx="4424">
                  <c:v>40921</c:v>
                </c:pt>
                <c:pt idx="4425">
                  <c:v>40924</c:v>
                </c:pt>
                <c:pt idx="4426">
                  <c:v>40925</c:v>
                </c:pt>
                <c:pt idx="4427">
                  <c:v>40926</c:v>
                </c:pt>
                <c:pt idx="4428">
                  <c:v>40927</c:v>
                </c:pt>
                <c:pt idx="4429">
                  <c:v>40928</c:v>
                </c:pt>
                <c:pt idx="4430">
                  <c:v>40932</c:v>
                </c:pt>
                <c:pt idx="4431">
                  <c:v>40933</c:v>
                </c:pt>
                <c:pt idx="4432">
                  <c:v>40934</c:v>
                </c:pt>
                <c:pt idx="4433">
                  <c:v>40935</c:v>
                </c:pt>
                <c:pt idx="4434">
                  <c:v>40938</c:v>
                </c:pt>
                <c:pt idx="4435">
                  <c:v>40939</c:v>
                </c:pt>
                <c:pt idx="4436">
                  <c:v>40941</c:v>
                </c:pt>
                <c:pt idx="4437">
                  <c:v>40942</c:v>
                </c:pt>
                <c:pt idx="4438">
                  <c:v>40945</c:v>
                </c:pt>
                <c:pt idx="4439">
                  <c:v>40947</c:v>
                </c:pt>
                <c:pt idx="4440">
                  <c:v>40948</c:v>
                </c:pt>
                <c:pt idx="4441">
                  <c:v>40949</c:v>
                </c:pt>
                <c:pt idx="4442">
                  <c:v>40952</c:v>
                </c:pt>
                <c:pt idx="4443">
                  <c:v>40953</c:v>
                </c:pt>
                <c:pt idx="4444">
                  <c:v>40954</c:v>
                </c:pt>
                <c:pt idx="4445">
                  <c:v>40955</c:v>
                </c:pt>
                <c:pt idx="4446">
                  <c:v>40956</c:v>
                </c:pt>
                <c:pt idx="4447">
                  <c:v>40960</c:v>
                </c:pt>
                <c:pt idx="4448">
                  <c:v>40961</c:v>
                </c:pt>
                <c:pt idx="4449">
                  <c:v>40962</c:v>
                </c:pt>
                <c:pt idx="4450">
                  <c:v>40963</c:v>
                </c:pt>
                <c:pt idx="4451">
                  <c:v>40966</c:v>
                </c:pt>
                <c:pt idx="4452">
                  <c:v>40967</c:v>
                </c:pt>
                <c:pt idx="4453">
                  <c:v>40968</c:v>
                </c:pt>
                <c:pt idx="4454">
                  <c:v>40969</c:v>
                </c:pt>
                <c:pt idx="4455">
                  <c:v>40970</c:v>
                </c:pt>
                <c:pt idx="4456">
                  <c:v>40973</c:v>
                </c:pt>
                <c:pt idx="4457">
                  <c:v>40974</c:v>
                </c:pt>
                <c:pt idx="4458">
                  <c:v>40975</c:v>
                </c:pt>
                <c:pt idx="4459">
                  <c:v>40976</c:v>
                </c:pt>
                <c:pt idx="4460">
                  <c:v>40977</c:v>
                </c:pt>
                <c:pt idx="4461">
                  <c:v>40981</c:v>
                </c:pt>
                <c:pt idx="4462">
                  <c:v>40982</c:v>
                </c:pt>
                <c:pt idx="4463">
                  <c:v>40983</c:v>
                </c:pt>
                <c:pt idx="4464">
                  <c:v>40984</c:v>
                </c:pt>
                <c:pt idx="4465">
                  <c:v>40987</c:v>
                </c:pt>
                <c:pt idx="4466">
                  <c:v>40988</c:v>
                </c:pt>
                <c:pt idx="4467">
                  <c:v>40989</c:v>
                </c:pt>
                <c:pt idx="4468">
                  <c:v>40990</c:v>
                </c:pt>
                <c:pt idx="4469">
                  <c:v>40994</c:v>
                </c:pt>
                <c:pt idx="4470">
                  <c:v>40995</c:v>
                </c:pt>
                <c:pt idx="4471">
                  <c:v>40996</c:v>
                </c:pt>
                <c:pt idx="4472">
                  <c:v>40997</c:v>
                </c:pt>
                <c:pt idx="4473">
                  <c:v>40998</c:v>
                </c:pt>
                <c:pt idx="4474">
                  <c:v>41001</c:v>
                </c:pt>
                <c:pt idx="4475">
                  <c:v>41002</c:v>
                </c:pt>
                <c:pt idx="4476">
                  <c:v>41003</c:v>
                </c:pt>
                <c:pt idx="4477">
                  <c:v>41004</c:v>
                </c:pt>
                <c:pt idx="4478">
                  <c:v>41005</c:v>
                </c:pt>
                <c:pt idx="4479">
                  <c:v>41008</c:v>
                </c:pt>
                <c:pt idx="4480">
                  <c:v>41009</c:v>
                </c:pt>
                <c:pt idx="4481">
                  <c:v>41010</c:v>
                </c:pt>
                <c:pt idx="4482">
                  <c:v>41011</c:v>
                </c:pt>
                <c:pt idx="4483">
                  <c:v>41012</c:v>
                </c:pt>
                <c:pt idx="4484">
                  <c:v>41015</c:v>
                </c:pt>
                <c:pt idx="4485">
                  <c:v>41016</c:v>
                </c:pt>
                <c:pt idx="4486">
                  <c:v>41017</c:v>
                </c:pt>
                <c:pt idx="4487">
                  <c:v>41018</c:v>
                </c:pt>
                <c:pt idx="4488">
                  <c:v>41019</c:v>
                </c:pt>
                <c:pt idx="4489">
                  <c:v>41022</c:v>
                </c:pt>
                <c:pt idx="4490">
                  <c:v>41023</c:v>
                </c:pt>
                <c:pt idx="4491">
                  <c:v>41024</c:v>
                </c:pt>
                <c:pt idx="4492">
                  <c:v>41025</c:v>
                </c:pt>
                <c:pt idx="4493">
                  <c:v>41026</c:v>
                </c:pt>
                <c:pt idx="4494">
                  <c:v>41029</c:v>
                </c:pt>
                <c:pt idx="4495">
                  <c:v>41031</c:v>
                </c:pt>
                <c:pt idx="4496">
                  <c:v>41032</c:v>
                </c:pt>
                <c:pt idx="4497">
                  <c:v>41033</c:v>
                </c:pt>
                <c:pt idx="4498">
                  <c:v>41036</c:v>
                </c:pt>
                <c:pt idx="4499">
                  <c:v>41037</c:v>
                </c:pt>
                <c:pt idx="4500">
                  <c:v>41038</c:v>
                </c:pt>
                <c:pt idx="4501">
                  <c:v>41039</c:v>
                </c:pt>
                <c:pt idx="4502">
                  <c:v>41040</c:v>
                </c:pt>
                <c:pt idx="4503">
                  <c:v>41043</c:v>
                </c:pt>
                <c:pt idx="4504">
                  <c:v>41044</c:v>
                </c:pt>
                <c:pt idx="4505">
                  <c:v>41045</c:v>
                </c:pt>
                <c:pt idx="4506">
                  <c:v>41046</c:v>
                </c:pt>
                <c:pt idx="4507">
                  <c:v>41047</c:v>
                </c:pt>
                <c:pt idx="4508">
                  <c:v>41050</c:v>
                </c:pt>
                <c:pt idx="4509">
                  <c:v>41051</c:v>
                </c:pt>
                <c:pt idx="4510">
                  <c:v>41052</c:v>
                </c:pt>
                <c:pt idx="4511">
                  <c:v>41053</c:v>
                </c:pt>
                <c:pt idx="4512">
                  <c:v>41054</c:v>
                </c:pt>
                <c:pt idx="4513">
                  <c:v>41057</c:v>
                </c:pt>
                <c:pt idx="4514">
                  <c:v>41058</c:v>
                </c:pt>
                <c:pt idx="4515">
                  <c:v>41059</c:v>
                </c:pt>
                <c:pt idx="4516">
                  <c:v>41060</c:v>
                </c:pt>
                <c:pt idx="4517">
                  <c:v>41061</c:v>
                </c:pt>
                <c:pt idx="4518">
                  <c:v>41064</c:v>
                </c:pt>
                <c:pt idx="4519">
                  <c:v>41065</c:v>
                </c:pt>
                <c:pt idx="4520">
                  <c:v>41066</c:v>
                </c:pt>
                <c:pt idx="4521">
                  <c:v>41067</c:v>
                </c:pt>
                <c:pt idx="4522">
                  <c:v>41068</c:v>
                </c:pt>
                <c:pt idx="4523">
                  <c:v>41071</c:v>
                </c:pt>
                <c:pt idx="4524">
                  <c:v>41072</c:v>
                </c:pt>
                <c:pt idx="4525">
                  <c:v>41073</c:v>
                </c:pt>
                <c:pt idx="4526">
                  <c:v>41074</c:v>
                </c:pt>
                <c:pt idx="4527">
                  <c:v>41075</c:v>
                </c:pt>
                <c:pt idx="4528">
                  <c:v>41078</c:v>
                </c:pt>
                <c:pt idx="4529">
                  <c:v>41079</c:v>
                </c:pt>
                <c:pt idx="4530">
                  <c:v>41080</c:v>
                </c:pt>
                <c:pt idx="4531">
                  <c:v>41081</c:v>
                </c:pt>
                <c:pt idx="4532">
                  <c:v>41082</c:v>
                </c:pt>
                <c:pt idx="4533">
                  <c:v>41085</c:v>
                </c:pt>
                <c:pt idx="4534">
                  <c:v>41086</c:v>
                </c:pt>
                <c:pt idx="4535">
                  <c:v>41087</c:v>
                </c:pt>
                <c:pt idx="4536">
                  <c:v>41088</c:v>
                </c:pt>
                <c:pt idx="4537">
                  <c:v>41089</c:v>
                </c:pt>
                <c:pt idx="4538">
                  <c:v>41092</c:v>
                </c:pt>
                <c:pt idx="4539">
                  <c:v>41093</c:v>
                </c:pt>
                <c:pt idx="4540">
                  <c:v>41094</c:v>
                </c:pt>
                <c:pt idx="4541">
                  <c:v>41095</c:v>
                </c:pt>
                <c:pt idx="4542">
                  <c:v>41096</c:v>
                </c:pt>
                <c:pt idx="4543">
                  <c:v>41099</c:v>
                </c:pt>
                <c:pt idx="4544">
                  <c:v>41100</c:v>
                </c:pt>
                <c:pt idx="4545">
                  <c:v>41101</c:v>
                </c:pt>
                <c:pt idx="4546">
                  <c:v>41102</c:v>
                </c:pt>
                <c:pt idx="4547">
                  <c:v>41103</c:v>
                </c:pt>
                <c:pt idx="4548">
                  <c:v>41106</c:v>
                </c:pt>
                <c:pt idx="4549">
                  <c:v>41107</c:v>
                </c:pt>
                <c:pt idx="4550">
                  <c:v>41108</c:v>
                </c:pt>
                <c:pt idx="4551">
                  <c:v>41109</c:v>
                </c:pt>
                <c:pt idx="4552">
                  <c:v>41110</c:v>
                </c:pt>
                <c:pt idx="4553">
                  <c:v>41113</c:v>
                </c:pt>
                <c:pt idx="4554">
                  <c:v>41114</c:v>
                </c:pt>
                <c:pt idx="4555">
                  <c:v>41115</c:v>
                </c:pt>
                <c:pt idx="4556">
                  <c:v>41116</c:v>
                </c:pt>
                <c:pt idx="4557">
                  <c:v>41117</c:v>
                </c:pt>
                <c:pt idx="4558">
                  <c:v>41120</c:v>
                </c:pt>
                <c:pt idx="4559">
                  <c:v>41121</c:v>
                </c:pt>
                <c:pt idx="4560">
                  <c:v>41122</c:v>
                </c:pt>
                <c:pt idx="4561">
                  <c:v>41123</c:v>
                </c:pt>
                <c:pt idx="4562">
                  <c:v>41124</c:v>
                </c:pt>
                <c:pt idx="4563">
                  <c:v>41127</c:v>
                </c:pt>
                <c:pt idx="4564">
                  <c:v>41128</c:v>
                </c:pt>
                <c:pt idx="4565">
                  <c:v>41129</c:v>
                </c:pt>
                <c:pt idx="4566">
                  <c:v>41130</c:v>
                </c:pt>
                <c:pt idx="4567">
                  <c:v>41131</c:v>
                </c:pt>
                <c:pt idx="4568">
                  <c:v>41134</c:v>
                </c:pt>
                <c:pt idx="4569">
                  <c:v>41135</c:v>
                </c:pt>
                <c:pt idx="4570">
                  <c:v>41137</c:v>
                </c:pt>
                <c:pt idx="4571">
                  <c:v>41138</c:v>
                </c:pt>
                <c:pt idx="4572">
                  <c:v>41142</c:v>
                </c:pt>
                <c:pt idx="4573">
                  <c:v>41143</c:v>
                </c:pt>
                <c:pt idx="4574">
                  <c:v>41144</c:v>
                </c:pt>
                <c:pt idx="4575">
                  <c:v>41145</c:v>
                </c:pt>
                <c:pt idx="4576">
                  <c:v>41148</c:v>
                </c:pt>
                <c:pt idx="4577">
                  <c:v>41149</c:v>
                </c:pt>
                <c:pt idx="4578">
                  <c:v>41150</c:v>
                </c:pt>
                <c:pt idx="4579">
                  <c:v>41151</c:v>
                </c:pt>
                <c:pt idx="4580">
                  <c:v>41152</c:v>
                </c:pt>
                <c:pt idx="4581">
                  <c:v>41155</c:v>
                </c:pt>
                <c:pt idx="4582">
                  <c:v>41156</c:v>
                </c:pt>
                <c:pt idx="4583">
                  <c:v>41157</c:v>
                </c:pt>
                <c:pt idx="4584">
                  <c:v>41158</c:v>
                </c:pt>
                <c:pt idx="4585">
                  <c:v>41159</c:v>
                </c:pt>
                <c:pt idx="4586">
                  <c:v>41162</c:v>
                </c:pt>
                <c:pt idx="4587">
                  <c:v>41163</c:v>
                </c:pt>
                <c:pt idx="4588">
                  <c:v>41164</c:v>
                </c:pt>
                <c:pt idx="4589">
                  <c:v>41165</c:v>
                </c:pt>
                <c:pt idx="4590">
                  <c:v>41166</c:v>
                </c:pt>
                <c:pt idx="4591">
                  <c:v>41169</c:v>
                </c:pt>
                <c:pt idx="4592">
                  <c:v>41170</c:v>
                </c:pt>
                <c:pt idx="4593">
                  <c:v>41171</c:v>
                </c:pt>
                <c:pt idx="4594">
                  <c:v>41173</c:v>
                </c:pt>
                <c:pt idx="4595">
                  <c:v>41176</c:v>
                </c:pt>
                <c:pt idx="4596">
                  <c:v>41177</c:v>
                </c:pt>
                <c:pt idx="4597">
                  <c:v>41178</c:v>
                </c:pt>
                <c:pt idx="4598">
                  <c:v>41179</c:v>
                </c:pt>
                <c:pt idx="4599">
                  <c:v>41180</c:v>
                </c:pt>
                <c:pt idx="4600">
                  <c:v>41183</c:v>
                </c:pt>
                <c:pt idx="4601">
                  <c:v>41184</c:v>
                </c:pt>
                <c:pt idx="4602">
                  <c:v>41185</c:v>
                </c:pt>
                <c:pt idx="4603">
                  <c:v>41186</c:v>
                </c:pt>
                <c:pt idx="4604">
                  <c:v>41187</c:v>
                </c:pt>
                <c:pt idx="4605">
                  <c:v>41190</c:v>
                </c:pt>
                <c:pt idx="4606">
                  <c:v>41191</c:v>
                </c:pt>
                <c:pt idx="4607">
                  <c:v>41192</c:v>
                </c:pt>
                <c:pt idx="4608">
                  <c:v>41193</c:v>
                </c:pt>
                <c:pt idx="4609">
                  <c:v>41194</c:v>
                </c:pt>
                <c:pt idx="4610">
                  <c:v>41197</c:v>
                </c:pt>
                <c:pt idx="4611">
                  <c:v>41198</c:v>
                </c:pt>
                <c:pt idx="4612">
                  <c:v>41199</c:v>
                </c:pt>
                <c:pt idx="4613">
                  <c:v>41200</c:v>
                </c:pt>
                <c:pt idx="4614">
                  <c:v>41201</c:v>
                </c:pt>
                <c:pt idx="4615">
                  <c:v>41204</c:v>
                </c:pt>
                <c:pt idx="4616">
                  <c:v>41205</c:v>
                </c:pt>
                <c:pt idx="4617">
                  <c:v>41206</c:v>
                </c:pt>
                <c:pt idx="4618">
                  <c:v>41207</c:v>
                </c:pt>
                <c:pt idx="4619">
                  <c:v>41208</c:v>
                </c:pt>
                <c:pt idx="4620">
                  <c:v>41211</c:v>
                </c:pt>
                <c:pt idx="4621">
                  <c:v>41212</c:v>
                </c:pt>
                <c:pt idx="4622">
                  <c:v>41213</c:v>
                </c:pt>
                <c:pt idx="4623">
                  <c:v>41214</c:v>
                </c:pt>
                <c:pt idx="4624">
                  <c:v>41218</c:v>
                </c:pt>
                <c:pt idx="4625">
                  <c:v>41219</c:v>
                </c:pt>
                <c:pt idx="4626">
                  <c:v>41220</c:v>
                </c:pt>
                <c:pt idx="4627">
                  <c:v>41221</c:v>
                </c:pt>
                <c:pt idx="4628">
                  <c:v>41222</c:v>
                </c:pt>
                <c:pt idx="4629">
                  <c:v>41225</c:v>
                </c:pt>
                <c:pt idx="4630">
                  <c:v>41227</c:v>
                </c:pt>
                <c:pt idx="4631">
                  <c:v>41228</c:v>
                </c:pt>
                <c:pt idx="4632">
                  <c:v>41229</c:v>
                </c:pt>
                <c:pt idx="4633">
                  <c:v>41232</c:v>
                </c:pt>
                <c:pt idx="4634">
                  <c:v>41233</c:v>
                </c:pt>
                <c:pt idx="4635">
                  <c:v>41234</c:v>
                </c:pt>
                <c:pt idx="4636">
                  <c:v>41235</c:v>
                </c:pt>
                <c:pt idx="4637">
                  <c:v>41236</c:v>
                </c:pt>
                <c:pt idx="4638">
                  <c:v>41239</c:v>
                </c:pt>
                <c:pt idx="4639">
                  <c:v>41240</c:v>
                </c:pt>
                <c:pt idx="4640">
                  <c:v>41241</c:v>
                </c:pt>
                <c:pt idx="4641">
                  <c:v>41242</c:v>
                </c:pt>
                <c:pt idx="4642">
                  <c:v>41243</c:v>
                </c:pt>
                <c:pt idx="4643">
                  <c:v>41246</c:v>
                </c:pt>
                <c:pt idx="4644">
                  <c:v>41247</c:v>
                </c:pt>
                <c:pt idx="4645">
                  <c:v>41248</c:v>
                </c:pt>
                <c:pt idx="4646">
                  <c:v>41249</c:v>
                </c:pt>
                <c:pt idx="4647">
                  <c:v>41250</c:v>
                </c:pt>
                <c:pt idx="4648">
                  <c:v>41253</c:v>
                </c:pt>
                <c:pt idx="4649">
                  <c:v>41254</c:v>
                </c:pt>
                <c:pt idx="4650">
                  <c:v>41255</c:v>
                </c:pt>
                <c:pt idx="4651">
                  <c:v>41256</c:v>
                </c:pt>
                <c:pt idx="4652">
                  <c:v>41257</c:v>
                </c:pt>
                <c:pt idx="4653">
                  <c:v>41260</c:v>
                </c:pt>
                <c:pt idx="4654">
                  <c:v>41261</c:v>
                </c:pt>
                <c:pt idx="4655">
                  <c:v>41262</c:v>
                </c:pt>
                <c:pt idx="4656">
                  <c:v>41263</c:v>
                </c:pt>
                <c:pt idx="4657">
                  <c:v>41264</c:v>
                </c:pt>
                <c:pt idx="4658">
                  <c:v>41267</c:v>
                </c:pt>
                <c:pt idx="4659">
                  <c:v>41269</c:v>
                </c:pt>
                <c:pt idx="4660">
                  <c:v>41270</c:v>
                </c:pt>
                <c:pt idx="4661">
                  <c:v>41271</c:v>
                </c:pt>
                <c:pt idx="4662">
                  <c:v>41274</c:v>
                </c:pt>
                <c:pt idx="4663">
                  <c:v>41277</c:v>
                </c:pt>
                <c:pt idx="4664">
                  <c:v>41278</c:v>
                </c:pt>
                <c:pt idx="4665">
                  <c:v>41281</c:v>
                </c:pt>
                <c:pt idx="4666">
                  <c:v>41282</c:v>
                </c:pt>
                <c:pt idx="4667">
                  <c:v>41283</c:v>
                </c:pt>
                <c:pt idx="4668">
                  <c:v>41284</c:v>
                </c:pt>
                <c:pt idx="4669">
                  <c:v>41285</c:v>
                </c:pt>
                <c:pt idx="4670">
                  <c:v>41288</c:v>
                </c:pt>
                <c:pt idx="4671">
                  <c:v>41289</c:v>
                </c:pt>
                <c:pt idx="4672">
                  <c:v>41290</c:v>
                </c:pt>
                <c:pt idx="4673">
                  <c:v>41291</c:v>
                </c:pt>
                <c:pt idx="4674">
                  <c:v>41292</c:v>
                </c:pt>
                <c:pt idx="4675">
                  <c:v>41295</c:v>
                </c:pt>
                <c:pt idx="4676">
                  <c:v>41296</c:v>
                </c:pt>
                <c:pt idx="4677">
                  <c:v>41297</c:v>
                </c:pt>
                <c:pt idx="4678">
                  <c:v>41298</c:v>
                </c:pt>
                <c:pt idx="4679">
                  <c:v>41299</c:v>
                </c:pt>
                <c:pt idx="4680">
                  <c:v>41302</c:v>
                </c:pt>
                <c:pt idx="4681">
                  <c:v>41303</c:v>
                </c:pt>
                <c:pt idx="4682">
                  <c:v>41304</c:v>
                </c:pt>
                <c:pt idx="4683">
                  <c:v>41305</c:v>
                </c:pt>
                <c:pt idx="4684">
                  <c:v>41309</c:v>
                </c:pt>
                <c:pt idx="4685">
                  <c:v>41310</c:v>
                </c:pt>
                <c:pt idx="4686">
                  <c:v>41311</c:v>
                </c:pt>
                <c:pt idx="4687">
                  <c:v>41312</c:v>
                </c:pt>
                <c:pt idx="4688">
                  <c:v>41313</c:v>
                </c:pt>
                <c:pt idx="4689">
                  <c:v>41316</c:v>
                </c:pt>
                <c:pt idx="4690">
                  <c:v>41317</c:v>
                </c:pt>
                <c:pt idx="4691">
                  <c:v>41318</c:v>
                </c:pt>
                <c:pt idx="4692">
                  <c:v>41319</c:v>
                </c:pt>
                <c:pt idx="4693">
                  <c:v>41320</c:v>
                </c:pt>
                <c:pt idx="4694">
                  <c:v>41323</c:v>
                </c:pt>
                <c:pt idx="4695">
                  <c:v>41324</c:v>
                </c:pt>
                <c:pt idx="4696">
                  <c:v>41325</c:v>
                </c:pt>
                <c:pt idx="4697">
                  <c:v>41326</c:v>
                </c:pt>
                <c:pt idx="4698">
                  <c:v>41327</c:v>
                </c:pt>
                <c:pt idx="4699">
                  <c:v>41330</c:v>
                </c:pt>
                <c:pt idx="4700">
                  <c:v>41331</c:v>
                </c:pt>
                <c:pt idx="4701">
                  <c:v>41332</c:v>
                </c:pt>
                <c:pt idx="4702">
                  <c:v>41333</c:v>
                </c:pt>
                <c:pt idx="4703">
                  <c:v>41334</c:v>
                </c:pt>
                <c:pt idx="4704">
                  <c:v>41337</c:v>
                </c:pt>
                <c:pt idx="4705">
                  <c:v>41338</c:v>
                </c:pt>
                <c:pt idx="4706">
                  <c:v>41339</c:v>
                </c:pt>
                <c:pt idx="4707">
                  <c:v>41340</c:v>
                </c:pt>
                <c:pt idx="4708">
                  <c:v>41341</c:v>
                </c:pt>
                <c:pt idx="4709">
                  <c:v>41344</c:v>
                </c:pt>
                <c:pt idx="4710">
                  <c:v>41346</c:v>
                </c:pt>
                <c:pt idx="4711">
                  <c:v>41347</c:v>
                </c:pt>
                <c:pt idx="4712">
                  <c:v>41348</c:v>
                </c:pt>
                <c:pt idx="4713">
                  <c:v>41351</c:v>
                </c:pt>
                <c:pt idx="4714">
                  <c:v>41352</c:v>
                </c:pt>
                <c:pt idx="4715">
                  <c:v>41353</c:v>
                </c:pt>
                <c:pt idx="4716">
                  <c:v>41354</c:v>
                </c:pt>
                <c:pt idx="4717">
                  <c:v>41355</c:v>
                </c:pt>
                <c:pt idx="4718">
                  <c:v>41358</c:v>
                </c:pt>
                <c:pt idx="4719">
                  <c:v>41359</c:v>
                </c:pt>
                <c:pt idx="4720">
                  <c:v>41360</c:v>
                </c:pt>
                <c:pt idx="4721">
                  <c:v>41361</c:v>
                </c:pt>
                <c:pt idx="4722">
                  <c:v>41362</c:v>
                </c:pt>
                <c:pt idx="4723">
                  <c:v>41366</c:v>
                </c:pt>
                <c:pt idx="4724">
                  <c:v>41367</c:v>
                </c:pt>
                <c:pt idx="4725">
                  <c:v>41368</c:v>
                </c:pt>
                <c:pt idx="4726">
                  <c:v>41369</c:v>
                </c:pt>
                <c:pt idx="4727">
                  <c:v>41372</c:v>
                </c:pt>
                <c:pt idx="4728">
                  <c:v>41373</c:v>
                </c:pt>
                <c:pt idx="4729">
                  <c:v>41374</c:v>
                </c:pt>
                <c:pt idx="4730">
                  <c:v>41376</c:v>
                </c:pt>
                <c:pt idx="4731">
                  <c:v>41379</c:v>
                </c:pt>
                <c:pt idx="4732">
                  <c:v>41380</c:v>
                </c:pt>
                <c:pt idx="4733">
                  <c:v>41381</c:v>
                </c:pt>
                <c:pt idx="4734">
                  <c:v>41382</c:v>
                </c:pt>
                <c:pt idx="4735">
                  <c:v>41383</c:v>
                </c:pt>
                <c:pt idx="4736">
                  <c:v>41386</c:v>
                </c:pt>
                <c:pt idx="4737">
                  <c:v>41387</c:v>
                </c:pt>
                <c:pt idx="4738">
                  <c:v>41388</c:v>
                </c:pt>
                <c:pt idx="4739">
                  <c:v>41389</c:v>
                </c:pt>
                <c:pt idx="4740">
                  <c:v>41390</c:v>
                </c:pt>
                <c:pt idx="4741">
                  <c:v>41393</c:v>
                </c:pt>
                <c:pt idx="4742">
                  <c:v>41394</c:v>
                </c:pt>
                <c:pt idx="4743">
                  <c:v>41396</c:v>
                </c:pt>
                <c:pt idx="4744">
                  <c:v>41397</c:v>
                </c:pt>
                <c:pt idx="4745">
                  <c:v>41400</c:v>
                </c:pt>
                <c:pt idx="4746">
                  <c:v>41401</c:v>
                </c:pt>
                <c:pt idx="4747">
                  <c:v>41402</c:v>
                </c:pt>
                <c:pt idx="4748">
                  <c:v>41403</c:v>
                </c:pt>
                <c:pt idx="4749">
                  <c:v>41404</c:v>
                </c:pt>
                <c:pt idx="4750">
                  <c:v>41407</c:v>
                </c:pt>
                <c:pt idx="4751">
                  <c:v>41408</c:v>
                </c:pt>
                <c:pt idx="4752">
                  <c:v>41409</c:v>
                </c:pt>
                <c:pt idx="4753">
                  <c:v>41410</c:v>
                </c:pt>
                <c:pt idx="4754">
                  <c:v>41411</c:v>
                </c:pt>
                <c:pt idx="4755">
                  <c:v>41414</c:v>
                </c:pt>
                <c:pt idx="4756">
                  <c:v>41415</c:v>
                </c:pt>
                <c:pt idx="4757">
                  <c:v>41416</c:v>
                </c:pt>
                <c:pt idx="4758">
                  <c:v>41417</c:v>
                </c:pt>
                <c:pt idx="4759">
                  <c:v>41418</c:v>
                </c:pt>
                <c:pt idx="4760">
                  <c:v>41421</c:v>
                </c:pt>
                <c:pt idx="4761">
                  <c:v>41422</c:v>
                </c:pt>
                <c:pt idx="4762">
                  <c:v>41423</c:v>
                </c:pt>
                <c:pt idx="4763">
                  <c:v>41424</c:v>
                </c:pt>
                <c:pt idx="4764">
                  <c:v>41425</c:v>
                </c:pt>
                <c:pt idx="4765">
                  <c:v>41428</c:v>
                </c:pt>
                <c:pt idx="4766">
                  <c:v>41429</c:v>
                </c:pt>
                <c:pt idx="4767">
                  <c:v>41430</c:v>
                </c:pt>
                <c:pt idx="4768">
                  <c:v>41431</c:v>
                </c:pt>
                <c:pt idx="4769">
                  <c:v>41432</c:v>
                </c:pt>
                <c:pt idx="4770">
                  <c:v>41435</c:v>
                </c:pt>
                <c:pt idx="4771">
                  <c:v>41436</c:v>
                </c:pt>
                <c:pt idx="4772">
                  <c:v>41437</c:v>
                </c:pt>
                <c:pt idx="4773">
                  <c:v>41438</c:v>
                </c:pt>
                <c:pt idx="4774">
                  <c:v>41439</c:v>
                </c:pt>
                <c:pt idx="4775">
                  <c:v>41442</c:v>
                </c:pt>
                <c:pt idx="4776">
                  <c:v>41443</c:v>
                </c:pt>
                <c:pt idx="4777">
                  <c:v>41444</c:v>
                </c:pt>
                <c:pt idx="4778">
                  <c:v>41445</c:v>
                </c:pt>
                <c:pt idx="4779">
                  <c:v>41446</c:v>
                </c:pt>
                <c:pt idx="4780">
                  <c:v>41449</c:v>
                </c:pt>
                <c:pt idx="4781">
                  <c:v>41450</c:v>
                </c:pt>
                <c:pt idx="4782">
                  <c:v>41451</c:v>
                </c:pt>
                <c:pt idx="4783">
                  <c:v>41452</c:v>
                </c:pt>
                <c:pt idx="4784">
                  <c:v>41453</c:v>
                </c:pt>
                <c:pt idx="4785">
                  <c:v>41456</c:v>
                </c:pt>
                <c:pt idx="4786">
                  <c:v>41457</c:v>
                </c:pt>
                <c:pt idx="4787">
                  <c:v>41458</c:v>
                </c:pt>
                <c:pt idx="4788">
                  <c:v>41459</c:v>
                </c:pt>
                <c:pt idx="4789">
                  <c:v>41460</c:v>
                </c:pt>
                <c:pt idx="4790">
                  <c:v>41463</c:v>
                </c:pt>
                <c:pt idx="4791">
                  <c:v>41464</c:v>
                </c:pt>
                <c:pt idx="4792">
                  <c:v>41465</c:v>
                </c:pt>
                <c:pt idx="4793">
                  <c:v>41466</c:v>
                </c:pt>
                <c:pt idx="4794">
                  <c:v>41467</c:v>
                </c:pt>
                <c:pt idx="4795">
                  <c:v>41470</c:v>
                </c:pt>
                <c:pt idx="4796">
                  <c:v>41471</c:v>
                </c:pt>
                <c:pt idx="4797">
                  <c:v>41472</c:v>
                </c:pt>
                <c:pt idx="4798">
                  <c:v>41473</c:v>
                </c:pt>
                <c:pt idx="4799">
                  <c:v>41474</c:v>
                </c:pt>
                <c:pt idx="4800">
                  <c:v>41477</c:v>
                </c:pt>
                <c:pt idx="4801">
                  <c:v>41478</c:v>
                </c:pt>
                <c:pt idx="4802">
                  <c:v>41479</c:v>
                </c:pt>
                <c:pt idx="4803">
                  <c:v>41480</c:v>
                </c:pt>
                <c:pt idx="4804">
                  <c:v>41481</c:v>
                </c:pt>
                <c:pt idx="4805">
                  <c:v>41484</c:v>
                </c:pt>
                <c:pt idx="4806">
                  <c:v>41485</c:v>
                </c:pt>
                <c:pt idx="4807">
                  <c:v>41486</c:v>
                </c:pt>
                <c:pt idx="4808">
                  <c:v>41487</c:v>
                </c:pt>
                <c:pt idx="4809">
                  <c:v>41488</c:v>
                </c:pt>
                <c:pt idx="4810">
                  <c:v>41491</c:v>
                </c:pt>
                <c:pt idx="4811">
                  <c:v>41492</c:v>
                </c:pt>
                <c:pt idx="4812">
                  <c:v>41493</c:v>
                </c:pt>
                <c:pt idx="4813">
                  <c:v>41494</c:v>
                </c:pt>
                <c:pt idx="4814">
                  <c:v>41498</c:v>
                </c:pt>
                <c:pt idx="4815">
                  <c:v>41499</c:v>
                </c:pt>
                <c:pt idx="4816">
                  <c:v>41500</c:v>
                </c:pt>
                <c:pt idx="4817">
                  <c:v>41501</c:v>
                </c:pt>
                <c:pt idx="4818">
                  <c:v>41502</c:v>
                </c:pt>
                <c:pt idx="4819">
                  <c:v>41505</c:v>
                </c:pt>
                <c:pt idx="4820">
                  <c:v>41506</c:v>
                </c:pt>
                <c:pt idx="4821">
                  <c:v>41507</c:v>
                </c:pt>
                <c:pt idx="4822">
                  <c:v>41508</c:v>
                </c:pt>
                <c:pt idx="4823">
                  <c:v>41509</c:v>
                </c:pt>
                <c:pt idx="4824">
                  <c:v>41512</c:v>
                </c:pt>
                <c:pt idx="4825">
                  <c:v>41513</c:v>
                </c:pt>
                <c:pt idx="4826">
                  <c:v>41514</c:v>
                </c:pt>
                <c:pt idx="4827">
                  <c:v>41515</c:v>
                </c:pt>
                <c:pt idx="4828">
                  <c:v>41516</c:v>
                </c:pt>
                <c:pt idx="4829">
                  <c:v>41519</c:v>
                </c:pt>
                <c:pt idx="4830">
                  <c:v>41520</c:v>
                </c:pt>
                <c:pt idx="4831">
                  <c:v>41521</c:v>
                </c:pt>
                <c:pt idx="4832">
                  <c:v>41522</c:v>
                </c:pt>
                <c:pt idx="4833">
                  <c:v>41523</c:v>
                </c:pt>
                <c:pt idx="4834">
                  <c:v>41526</c:v>
                </c:pt>
                <c:pt idx="4835">
                  <c:v>41528</c:v>
                </c:pt>
                <c:pt idx="4836">
                  <c:v>41529</c:v>
                </c:pt>
                <c:pt idx="4837">
                  <c:v>41530</c:v>
                </c:pt>
                <c:pt idx="4838">
                  <c:v>41533</c:v>
                </c:pt>
                <c:pt idx="4839">
                  <c:v>41534</c:v>
                </c:pt>
                <c:pt idx="4840">
                  <c:v>41535</c:v>
                </c:pt>
                <c:pt idx="4841">
                  <c:v>41536</c:v>
                </c:pt>
                <c:pt idx="4842">
                  <c:v>41537</c:v>
                </c:pt>
                <c:pt idx="4843">
                  <c:v>41540</c:v>
                </c:pt>
                <c:pt idx="4844">
                  <c:v>41541</c:v>
                </c:pt>
                <c:pt idx="4845">
                  <c:v>41542</c:v>
                </c:pt>
                <c:pt idx="4846">
                  <c:v>41543</c:v>
                </c:pt>
                <c:pt idx="4847">
                  <c:v>41544</c:v>
                </c:pt>
                <c:pt idx="4848">
                  <c:v>41547</c:v>
                </c:pt>
                <c:pt idx="4849">
                  <c:v>41548</c:v>
                </c:pt>
                <c:pt idx="4850">
                  <c:v>41549</c:v>
                </c:pt>
                <c:pt idx="4851">
                  <c:v>41550</c:v>
                </c:pt>
                <c:pt idx="4852">
                  <c:v>41551</c:v>
                </c:pt>
                <c:pt idx="4853">
                  <c:v>41554</c:v>
                </c:pt>
                <c:pt idx="4854">
                  <c:v>41555</c:v>
                </c:pt>
                <c:pt idx="4855">
                  <c:v>41556</c:v>
                </c:pt>
                <c:pt idx="4856">
                  <c:v>41557</c:v>
                </c:pt>
                <c:pt idx="4857">
                  <c:v>41558</c:v>
                </c:pt>
                <c:pt idx="4858">
                  <c:v>41561</c:v>
                </c:pt>
                <c:pt idx="4859">
                  <c:v>41562</c:v>
                </c:pt>
                <c:pt idx="4860">
                  <c:v>41563</c:v>
                </c:pt>
                <c:pt idx="4861">
                  <c:v>41564</c:v>
                </c:pt>
                <c:pt idx="4862">
                  <c:v>41565</c:v>
                </c:pt>
                <c:pt idx="4863">
                  <c:v>41568</c:v>
                </c:pt>
                <c:pt idx="4864">
                  <c:v>41569</c:v>
                </c:pt>
                <c:pt idx="4865">
                  <c:v>41570</c:v>
                </c:pt>
                <c:pt idx="4866">
                  <c:v>41571</c:v>
                </c:pt>
                <c:pt idx="4867">
                  <c:v>41572</c:v>
                </c:pt>
                <c:pt idx="4868">
                  <c:v>41575</c:v>
                </c:pt>
                <c:pt idx="4869">
                  <c:v>41576</c:v>
                </c:pt>
                <c:pt idx="4870">
                  <c:v>41577</c:v>
                </c:pt>
                <c:pt idx="4871">
                  <c:v>41578</c:v>
                </c:pt>
                <c:pt idx="4872">
                  <c:v>41582</c:v>
                </c:pt>
                <c:pt idx="4873">
                  <c:v>41583</c:v>
                </c:pt>
                <c:pt idx="4874">
                  <c:v>41584</c:v>
                </c:pt>
                <c:pt idx="4875">
                  <c:v>41585</c:v>
                </c:pt>
                <c:pt idx="4876">
                  <c:v>41586</c:v>
                </c:pt>
                <c:pt idx="4877">
                  <c:v>41589</c:v>
                </c:pt>
                <c:pt idx="4878">
                  <c:v>41590</c:v>
                </c:pt>
                <c:pt idx="4879">
                  <c:v>41591</c:v>
                </c:pt>
                <c:pt idx="4880">
                  <c:v>41592</c:v>
                </c:pt>
                <c:pt idx="4881">
                  <c:v>41593</c:v>
                </c:pt>
                <c:pt idx="4882">
                  <c:v>41596</c:v>
                </c:pt>
                <c:pt idx="4883">
                  <c:v>41597</c:v>
                </c:pt>
                <c:pt idx="4884">
                  <c:v>41598</c:v>
                </c:pt>
                <c:pt idx="4885">
                  <c:v>41599</c:v>
                </c:pt>
                <c:pt idx="4886">
                  <c:v>41600</c:v>
                </c:pt>
                <c:pt idx="4887">
                  <c:v>41603</c:v>
                </c:pt>
                <c:pt idx="4888">
                  <c:v>41604</c:v>
                </c:pt>
                <c:pt idx="4889">
                  <c:v>41605</c:v>
                </c:pt>
                <c:pt idx="4890">
                  <c:v>41606</c:v>
                </c:pt>
                <c:pt idx="4891">
                  <c:v>41607</c:v>
                </c:pt>
                <c:pt idx="4892">
                  <c:v>41610</c:v>
                </c:pt>
                <c:pt idx="4893">
                  <c:v>41611</c:v>
                </c:pt>
                <c:pt idx="4894">
                  <c:v>41612</c:v>
                </c:pt>
                <c:pt idx="4895">
                  <c:v>41613</c:v>
                </c:pt>
                <c:pt idx="4896">
                  <c:v>41614</c:v>
                </c:pt>
                <c:pt idx="4897">
                  <c:v>41617</c:v>
                </c:pt>
                <c:pt idx="4898">
                  <c:v>41618</c:v>
                </c:pt>
                <c:pt idx="4899">
                  <c:v>41619</c:v>
                </c:pt>
                <c:pt idx="4900">
                  <c:v>41620</c:v>
                </c:pt>
                <c:pt idx="4901">
                  <c:v>41621</c:v>
                </c:pt>
                <c:pt idx="4902">
                  <c:v>41624</c:v>
                </c:pt>
                <c:pt idx="4903">
                  <c:v>41625</c:v>
                </c:pt>
                <c:pt idx="4904">
                  <c:v>41626</c:v>
                </c:pt>
                <c:pt idx="4905">
                  <c:v>41627</c:v>
                </c:pt>
                <c:pt idx="4906">
                  <c:v>41628</c:v>
                </c:pt>
                <c:pt idx="4907">
                  <c:v>41631</c:v>
                </c:pt>
                <c:pt idx="4908">
                  <c:v>41632</c:v>
                </c:pt>
                <c:pt idx="4909">
                  <c:v>41634</c:v>
                </c:pt>
                <c:pt idx="4910">
                  <c:v>41635</c:v>
                </c:pt>
                <c:pt idx="4911">
                  <c:v>41638</c:v>
                </c:pt>
                <c:pt idx="4912">
                  <c:v>41639</c:v>
                </c:pt>
                <c:pt idx="4913">
                  <c:v>41642</c:v>
                </c:pt>
                <c:pt idx="4914">
                  <c:v>41645</c:v>
                </c:pt>
                <c:pt idx="4915">
                  <c:v>41646</c:v>
                </c:pt>
                <c:pt idx="4916">
                  <c:v>41647</c:v>
                </c:pt>
                <c:pt idx="4917">
                  <c:v>41648</c:v>
                </c:pt>
                <c:pt idx="4918">
                  <c:v>41649</c:v>
                </c:pt>
                <c:pt idx="4919">
                  <c:v>41652</c:v>
                </c:pt>
                <c:pt idx="4920">
                  <c:v>41653</c:v>
                </c:pt>
                <c:pt idx="4921">
                  <c:v>41654</c:v>
                </c:pt>
                <c:pt idx="4922">
                  <c:v>41655</c:v>
                </c:pt>
                <c:pt idx="4923">
                  <c:v>41659</c:v>
                </c:pt>
                <c:pt idx="4924">
                  <c:v>41660</c:v>
                </c:pt>
                <c:pt idx="4925">
                  <c:v>41661</c:v>
                </c:pt>
                <c:pt idx="4926">
                  <c:v>41662</c:v>
                </c:pt>
                <c:pt idx="4927">
                  <c:v>41663</c:v>
                </c:pt>
                <c:pt idx="4928">
                  <c:v>41666</c:v>
                </c:pt>
                <c:pt idx="4929">
                  <c:v>41667</c:v>
                </c:pt>
                <c:pt idx="4930">
                  <c:v>41668</c:v>
                </c:pt>
                <c:pt idx="4931">
                  <c:v>41669</c:v>
                </c:pt>
                <c:pt idx="4932">
                  <c:v>41673</c:v>
                </c:pt>
                <c:pt idx="4933">
                  <c:v>41674</c:v>
                </c:pt>
                <c:pt idx="4934">
                  <c:v>41675</c:v>
                </c:pt>
                <c:pt idx="4935">
                  <c:v>41677</c:v>
                </c:pt>
                <c:pt idx="4936">
                  <c:v>41680</c:v>
                </c:pt>
                <c:pt idx="4937">
                  <c:v>41681</c:v>
                </c:pt>
                <c:pt idx="4938">
                  <c:v>41682</c:v>
                </c:pt>
                <c:pt idx="4939">
                  <c:v>41683</c:v>
                </c:pt>
                <c:pt idx="4940">
                  <c:v>41684</c:v>
                </c:pt>
                <c:pt idx="4941">
                  <c:v>41687</c:v>
                </c:pt>
                <c:pt idx="4942">
                  <c:v>41688</c:v>
                </c:pt>
                <c:pt idx="4943">
                  <c:v>41689</c:v>
                </c:pt>
                <c:pt idx="4944">
                  <c:v>41690</c:v>
                </c:pt>
                <c:pt idx="4945">
                  <c:v>41691</c:v>
                </c:pt>
                <c:pt idx="4946">
                  <c:v>41694</c:v>
                </c:pt>
                <c:pt idx="4947">
                  <c:v>41695</c:v>
                </c:pt>
                <c:pt idx="4948">
                  <c:v>41696</c:v>
                </c:pt>
                <c:pt idx="4949">
                  <c:v>41698</c:v>
                </c:pt>
                <c:pt idx="4950">
                  <c:v>41701</c:v>
                </c:pt>
                <c:pt idx="4951">
                  <c:v>41702</c:v>
                </c:pt>
                <c:pt idx="4952">
                  <c:v>41703</c:v>
                </c:pt>
                <c:pt idx="4953">
                  <c:v>41704</c:v>
                </c:pt>
                <c:pt idx="4954">
                  <c:v>41705</c:v>
                </c:pt>
                <c:pt idx="4955">
                  <c:v>41708</c:v>
                </c:pt>
                <c:pt idx="4956">
                  <c:v>41709</c:v>
                </c:pt>
                <c:pt idx="4957">
                  <c:v>41711</c:v>
                </c:pt>
                <c:pt idx="4958">
                  <c:v>41712</c:v>
                </c:pt>
                <c:pt idx="4959">
                  <c:v>41715</c:v>
                </c:pt>
                <c:pt idx="4960">
                  <c:v>41716</c:v>
                </c:pt>
                <c:pt idx="4961">
                  <c:v>41717</c:v>
                </c:pt>
                <c:pt idx="4962">
                  <c:v>41718</c:v>
                </c:pt>
                <c:pt idx="4963">
                  <c:v>41719</c:v>
                </c:pt>
                <c:pt idx="4964">
                  <c:v>41722</c:v>
                </c:pt>
                <c:pt idx="4965">
                  <c:v>41723</c:v>
                </c:pt>
                <c:pt idx="4966">
                  <c:v>41724</c:v>
                </c:pt>
                <c:pt idx="4967">
                  <c:v>41725</c:v>
                </c:pt>
                <c:pt idx="4968">
                  <c:v>41726</c:v>
                </c:pt>
                <c:pt idx="4969">
                  <c:v>41730</c:v>
                </c:pt>
                <c:pt idx="4970">
                  <c:v>41731</c:v>
                </c:pt>
                <c:pt idx="4971">
                  <c:v>41732</c:v>
                </c:pt>
                <c:pt idx="4972">
                  <c:v>41733</c:v>
                </c:pt>
                <c:pt idx="4973">
                  <c:v>41736</c:v>
                </c:pt>
                <c:pt idx="4974">
                  <c:v>41737</c:v>
                </c:pt>
                <c:pt idx="4975">
                  <c:v>41738</c:v>
                </c:pt>
                <c:pt idx="4976">
                  <c:v>41739</c:v>
                </c:pt>
                <c:pt idx="4977">
                  <c:v>41740</c:v>
                </c:pt>
                <c:pt idx="4978">
                  <c:v>41743</c:v>
                </c:pt>
                <c:pt idx="4979">
                  <c:v>41744</c:v>
                </c:pt>
                <c:pt idx="4980">
                  <c:v>41745</c:v>
                </c:pt>
                <c:pt idx="4981">
                  <c:v>41746</c:v>
                </c:pt>
                <c:pt idx="4982">
                  <c:v>41747</c:v>
                </c:pt>
                <c:pt idx="4983">
                  <c:v>41750</c:v>
                </c:pt>
                <c:pt idx="4984">
                  <c:v>41751</c:v>
                </c:pt>
                <c:pt idx="4985">
                  <c:v>41752</c:v>
                </c:pt>
                <c:pt idx="4986">
                  <c:v>41753</c:v>
                </c:pt>
                <c:pt idx="4987">
                  <c:v>41754</c:v>
                </c:pt>
                <c:pt idx="4988">
                  <c:v>41757</c:v>
                </c:pt>
                <c:pt idx="4989">
                  <c:v>41758</c:v>
                </c:pt>
                <c:pt idx="4990">
                  <c:v>41759</c:v>
                </c:pt>
                <c:pt idx="4991">
                  <c:v>41761</c:v>
                </c:pt>
                <c:pt idx="4992">
                  <c:v>41764</c:v>
                </c:pt>
                <c:pt idx="4993">
                  <c:v>41765</c:v>
                </c:pt>
                <c:pt idx="4994">
                  <c:v>41766</c:v>
                </c:pt>
                <c:pt idx="4995">
                  <c:v>41767</c:v>
                </c:pt>
                <c:pt idx="4996">
                  <c:v>41768</c:v>
                </c:pt>
                <c:pt idx="4997">
                  <c:v>41771</c:v>
                </c:pt>
                <c:pt idx="4998">
                  <c:v>41772</c:v>
                </c:pt>
                <c:pt idx="4999">
                  <c:v>41773</c:v>
                </c:pt>
                <c:pt idx="5000">
                  <c:v>41774</c:v>
                </c:pt>
                <c:pt idx="5001">
                  <c:v>41775</c:v>
                </c:pt>
                <c:pt idx="5002">
                  <c:v>41778</c:v>
                </c:pt>
                <c:pt idx="5003">
                  <c:v>41779</c:v>
                </c:pt>
                <c:pt idx="5004">
                  <c:v>41780</c:v>
                </c:pt>
                <c:pt idx="5005">
                  <c:v>41781</c:v>
                </c:pt>
                <c:pt idx="5006">
                  <c:v>41782</c:v>
                </c:pt>
                <c:pt idx="5007">
                  <c:v>41785</c:v>
                </c:pt>
                <c:pt idx="5008">
                  <c:v>41786</c:v>
                </c:pt>
                <c:pt idx="5009">
                  <c:v>41787</c:v>
                </c:pt>
                <c:pt idx="5010">
                  <c:v>41788</c:v>
                </c:pt>
                <c:pt idx="5011">
                  <c:v>41789</c:v>
                </c:pt>
                <c:pt idx="5012">
                  <c:v>41792</c:v>
                </c:pt>
                <c:pt idx="5013">
                  <c:v>41793</c:v>
                </c:pt>
                <c:pt idx="5014">
                  <c:v>41794</c:v>
                </c:pt>
                <c:pt idx="5015">
                  <c:v>41795</c:v>
                </c:pt>
                <c:pt idx="5016">
                  <c:v>41796</c:v>
                </c:pt>
                <c:pt idx="5017">
                  <c:v>41799</c:v>
                </c:pt>
                <c:pt idx="5018">
                  <c:v>41800</c:v>
                </c:pt>
                <c:pt idx="5019">
                  <c:v>41801</c:v>
                </c:pt>
                <c:pt idx="5020">
                  <c:v>41802</c:v>
                </c:pt>
                <c:pt idx="5021">
                  <c:v>41803</c:v>
                </c:pt>
                <c:pt idx="5022">
                  <c:v>41806</c:v>
                </c:pt>
                <c:pt idx="5023">
                  <c:v>41807</c:v>
                </c:pt>
                <c:pt idx="5024">
                  <c:v>41808</c:v>
                </c:pt>
                <c:pt idx="5025">
                  <c:v>41809</c:v>
                </c:pt>
                <c:pt idx="5026">
                  <c:v>41810</c:v>
                </c:pt>
                <c:pt idx="5027">
                  <c:v>41813</c:v>
                </c:pt>
                <c:pt idx="5028">
                  <c:v>41814</c:v>
                </c:pt>
                <c:pt idx="5029">
                  <c:v>41815</c:v>
                </c:pt>
                <c:pt idx="5030">
                  <c:v>41816</c:v>
                </c:pt>
                <c:pt idx="5031">
                  <c:v>41817</c:v>
                </c:pt>
                <c:pt idx="5032">
                  <c:v>41820</c:v>
                </c:pt>
                <c:pt idx="5033">
                  <c:v>41821</c:v>
                </c:pt>
                <c:pt idx="5034">
                  <c:v>41822</c:v>
                </c:pt>
                <c:pt idx="5035">
                  <c:v>41823</c:v>
                </c:pt>
                <c:pt idx="5036">
                  <c:v>41824</c:v>
                </c:pt>
                <c:pt idx="5037">
                  <c:v>41827</c:v>
                </c:pt>
                <c:pt idx="5038">
                  <c:v>41828</c:v>
                </c:pt>
                <c:pt idx="5039">
                  <c:v>41829</c:v>
                </c:pt>
                <c:pt idx="5040">
                  <c:v>41830</c:v>
                </c:pt>
                <c:pt idx="5041">
                  <c:v>41831</c:v>
                </c:pt>
                <c:pt idx="5042">
                  <c:v>41834</c:v>
                </c:pt>
                <c:pt idx="5043">
                  <c:v>41835</c:v>
                </c:pt>
                <c:pt idx="5044">
                  <c:v>41836</c:v>
                </c:pt>
                <c:pt idx="5045">
                  <c:v>41837</c:v>
                </c:pt>
                <c:pt idx="5046">
                  <c:v>41838</c:v>
                </c:pt>
                <c:pt idx="5047">
                  <c:v>41841</c:v>
                </c:pt>
                <c:pt idx="5048">
                  <c:v>41842</c:v>
                </c:pt>
                <c:pt idx="5049">
                  <c:v>41843</c:v>
                </c:pt>
                <c:pt idx="5050">
                  <c:v>41844</c:v>
                </c:pt>
                <c:pt idx="5051">
                  <c:v>41845</c:v>
                </c:pt>
                <c:pt idx="5052">
                  <c:v>41848</c:v>
                </c:pt>
                <c:pt idx="5053">
                  <c:v>41850</c:v>
                </c:pt>
                <c:pt idx="5054">
                  <c:v>41851</c:v>
                </c:pt>
                <c:pt idx="5055">
                  <c:v>41852</c:v>
                </c:pt>
                <c:pt idx="5056">
                  <c:v>41855</c:v>
                </c:pt>
                <c:pt idx="5057">
                  <c:v>41856</c:v>
                </c:pt>
                <c:pt idx="5058">
                  <c:v>41857</c:v>
                </c:pt>
                <c:pt idx="5059">
                  <c:v>41858</c:v>
                </c:pt>
                <c:pt idx="5060">
                  <c:v>41859</c:v>
                </c:pt>
                <c:pt idx="5061">
                  <c:v>41862</c:v>
                </c:pt>
                <c:pt idx="5062">
                  <c:v>41863</c:v>
                </c:pt>
                <c:pt idx="5063">
                  <c:v>41864</c:v>
                </c:pt>
                <c:pt idx="5064">
                  <c:v>41865</c:v>
                </c:pt>
                <c:pt idx="5065">
                  <c:v>41869</c:v>
                </c:pt>
                <c:pt idx="5066">
                  <c:v>41870</c:v>
                </c:pt>
                <c:pt idx="5067">
                  <c:v>41871</c:v>
                </c:pt>
                <c:pt idx="5068">
                  <c:v>41872</c:v>
                </c:pt>
                <c:pt idx="5069">
                  <c:v>41873</c:v>
                </c:pt>
                <c:pt idx="5070">
                  <c:v>41876</c:v>
                </c:pt>
                <c:pt idx="5071">
                  <c:v>41877</c:v>
                </c:pt>
                <c:pt idx="5072">
                  <c:v>41878</c:v>
                </c:pt>
                <c:pt idx="5073">
                  <c:v>41879</c:v>
                </c:pt>
                <c:pt idx="5074">
                  <c:v>41880</c:v>
                </c:pt>
                <c:pt idx="5075">
                  <c:v>41883</c:v>
                </c:pt>
                <c:pt idx="5076">
                  <c:v>41884</c:v>
                </c:pt>
                <c:pt idx="5077">
                  <c:v>41885</c:v>
                </c:pt>
                <c:pt idx="5078">
                  <c:v>41886</c:v>
                </c:pt>
                <c:pt idx="5079">
                  <c:v>41887</c:v>
                </c:pt>
                <c:pt idx="5080">
                  <c:v>41890</c:v>
                </c:pt>
                <c:pt idx="5081">
                  <c:v>41891</c:v>
                </c:pt>
                <c:pt idx="5082">
                  <c:v>41892</c:v>
                </c:pt>
                <c:pt idx="5083">
                  <c:v>41893</c:v>
                </c:pt>
                <c:pt idx="5084">
                  <c:v>41894</c:v>
                </c:pt>
                <c:pt idx="5085">
                  <c:v>41897</c:v>
                </c:pt>
                <c:pt idx="5086">
                  <c:v>41898</c:v>
                </c:pt>
                <c:pt idx="5087">
                  <c:v>41899</c:v>
                </c:pt>
                <c:pt idx="5088">
                  <c:v>41900</c:v>
                </c:pt>
                <c:pt idx="5089">
                  <c:v>41901</c:v>
                </c:pt>
                <c:pt idx="5090">
                  <c:v>41904</c:v>
                </c:pt>
                <c:pt idx="5091">
                  <c:v>41905</c:v>
                </c:pt>
                <c:pt idx="5092">
                  <c:v>41906</c:v>
                </c:pt>
                <c:pt idx="5093">
                  <c:v>41907</c:v>
                </c:pt>
                <c:pt idx="5094">
                  <c:v>41908</c:v>
                </c:pt>
                <c:pt idx="5095">
                  <c:v>41911</c:v>
                </c:pt>
                <c:pt idx="5096">
                  <c:v>41912</c:v>
                </c:pt>
                <c:pt idx="5097">
                  <c:v>41913</c:v>
                </c:pt>
                <c:pt idx="5098">
                  <c:v>41914</c:v>
                </c:pt>
                <c:pt idx="5099">
                  <c:v>41915</c:v>
                </c:pt>
                <c:pt idx="5100">
                  <c:v>41918</c:v>
                </c:pt>
                <c:pt idx="5101">
                  <c:v>41919</c:v>
                </c:pt>
                <c:pt idx="5102">
                  <c:v>41920</c:v>
                </c:pt>
                <c:pt idx="5103">
                  <c:v>41921</c:v>
                </c:pt>
                <c:pt idx="5104">
                  <c:v>41922</c:v>
                </c:pt>
                <c:pt idx="5105">
                  <c:v>41925</c:v>
                </c:pt>
                <c:pt idx="5106">
                  <c:v>41926</c:v>
                </c:pt>
                <c:pt idx="5107">
                  <c:v>41927</c:v>
                </c:pt>
                <c:pt idx="5108">
                  <c:v>41928</c:v>
                </c:pt>
                <c:pt idx="5109">
                  <c:v>41929</c:v>
                </c:pt>
                <c:pt idx="5110">
                  <c:v>41932</c:v>
                </c:pt>
                <c:pt idx="5111">
                  <c:v>41933</c:v>
                </c:pt>
                <c:pt idx="5112">
                  <c:v>41934</c:v>
                </c:pt>
                <c:pt idx="5113">
                  <c:v>41936</c:v>
                </c:pt>
                <c:pt idx="5114">
                  <c:v>41939</c:v>
                </c:pt>
                <c:pt idx="5115">
                  <c:v>41940</c:v>
                </c:pt>
                <c:pt idx="5116">
                  <c:v>41941</c:v>
                </c:pt>
                <c:pt idx="5117">
                  <c:v>41942</c:v>
                </c:pt>
                <c:pt idx="5118">
                  <c:v>41943</c:v>
                </c:pt>
                <c:pt idx="5119">
                  <c:v>41946</c:v>
                </c:pt>
                <c:pt idx="5120">
                  <c:v>41947</c:v>
                </c:pt>
                <c:pt idx="5121">
                  <c:v>41948</c:v>
                </c:pt>
                <c:pt idx="5122">
                  <c:v>41949</c:v>
                </c:pt>
                <c:pt idx="5123">
                  <c:v>41950</c:v>
                </c:pt>
                <c:pt idx="5124">
                  <c:v>41953</c:v>
                </c:pt>
                <c:pt idx="5125">
                  <c:v>41954</c:v>
                </c:pt>
                <c:pt idx="5126">
                  <c:v>41955</c:v>
                </c:pt>
                <c:pt idx="5127">
                  <c:v>41956</c:v>
                </c:pt>
                <c:pt idx="5128">
                  <c:v>41957</c:v>
                </c:pt>
                <c:pt idx="5129">
                  <c:v>41960</c:v>
                </c:pt>
                <c:pt idx="5130">
                  <c:v>41961</c:v>
                </c:pt>
                <c:pt idx="5131">
                  <c:v>41962</c:v>
                </c:pt>
                <c:pt idx="5132">
                  <c:v>41963</c:v>
                </c:pt>
                <c:pt idx="5133">
                  <c:v>41964</c:v>
                </c:pt>
                <c:pt idx="5134">
                  <c:v>41967</c:v>
                </c:pt>
                <c:pt idx="5135">
                  <c:v>41968</c:v>
                </c:pt>
                <c:pt idx="5136">
                  <c:v>41969</c:v>
                </c:pt>
                <c:pt idx="5137">
                  <c:v>41970</c:v>
                </c:pt>
                <c:pt idx="5138">
                  <c:v>41971</c:v>
                </c:pt>
                <c:pt idx="5139">
                  <c:v>41974</c:v>
                </c:pt>
                <c:pt idx="5140">
                  <c:v>41975</c:v>
                </c:pt>
                <c:pt idx="5141">
                  <c:v>41976</c:v>
                </c:pt>
                <c:pt idx="5142">
                  <c:v>41977</c:v>
                </c:pt>
                <c:pt idx="5143">
                  <c:v>41978</c:v>
                </c:pt>
                <c:pt idx="5144">
                  <c:v>41981</c:v>
                </c:pt>
                <c:pt idx="5145">
                  <c:v>41982</c:v>
                </c:pt>
                <c:pt idx="5146">
                  <c:v>41984</c:v>
                </c:pt>
                <c:pt idx="5147">
                  <c:v>41985</c:v>
                </c:pt>
                <c:pt idx="5148">
                  <c:v>41988</c:v>
                </c:pt>
                <c:pt idx="5149">
                  <c:v>41989</c:v>
                </c:pt>
                <c:pt idx="5150">
                  <c:v>41990</c:v>
                </c:pt>
                <c:pt idx="5151">
                  <c:v>41991</c:v>
                </c:pt>
                <c:pt idx="5152">
                  <c:v>41992</c:v>
                </c:pt>
                <c:pt idx="5153">
                  <c:v>41995</c:v>
                </c:pt>
                <c:pt idx="5154">
                  <c:v>41996</c:v>
                </c:pt>
                <c:pt idx="5155">
                  <c:v>41997</c:v>
                </c:pt>
                <c:pt idx="5156">
                  <c:v>41999</c:v>
                </c:pt>
                <c:pt idx="5157">
                  <c:v>42002</c:v>
                </c:pt>
                <c:pt idx="5158">
                  <c:v>42003</c:v>
                </c:pt>
                <c:pt idx="5159">
                  <c:v>42004</c:v>
                </c:pt>
                <c:pt idx="5160">
                  <c:v>42009</c:v>
                </c:pt>
                <c:pt idx="5161">
                  <c:v>42010</c:v>
                </c:pt>
                <c:pt idx="5162">
                  <c:v>42011</c:v>
                </c:pt>
                <c:pt idx="5163">
                  <c:v>42012</c:v>
                </c:pt>
                <c:pt idx="5164">
                  <c:v>42013</c:v>
                </c:pt>
                <c:pt idx="5165">
                  <c:v>42016</c:v>
                </c:pt>
                <c:pt idx="5166">
                  <c:v>42017</c:v>
                </c:pt>
                <c:pt idx="5167">
                  <c:v>42018</c:v>
                </c:pt>
                <c:pt idx="5168">
                  <c:v>42019</c:v>
                </c:pt>
                <c:pt idx="5169">
                  <c:v>42020</c:v>
                </c:pt>
                <c:pt idx="5170">
                  <c:v>42023</c:v>
                </c:pt>
                <c:pt idx="5171">
                  <c:v>42024</c:v>
                </c:pt>
                <c:pt idx="5172">
                  <c:v>42025</c:v>
                </c:pt>
                <c:pt idx="5173">
                  <c:v>42026</c:v>
                </c:pt>
                <c:pt idx="5174">
                  <c:v>42027</c:v>
                </c:pt>
                <c:pt idx="5175">
                  <c:v>42030</c:v>
                </c:pt>
                <c:pt idx="5176">
                  <c:v>42031</c:v>
                </c:pt>
                <c:pt idx="5177">
                  <c:v>42032</c:v>
                </c:pt>
                <c:pt idx="5178">
                  <c:v>42033</c:v>
                </c:pt>
                <c:pt idx="5179">
                  <c:v>42034</c:v>
                </c:pt>
                <c:pt idx="5180">
                  <c:v>42037</c:v>
                </c:pt>
                <c:pt idx="5181">
                  <c:v>42039</c:v>
                </c:pt>
                <c:pt idx="5182">
                  <c:v>42040</c:v>
                </c:pt>
                <c:pt idx="5183">
                  <c:v>42041</c:v>
                </c:pt>
                <c:pt idx="5184">
                  <c:v>42044</c:v>
                </c:pt>
                <c:pt idx="5185">
                  <c:v>42045</c:v>
                </c:pt>
                <c:pt idx="5186">
                  <c:v>42046</c:v>
                </c:pt>
                <c:pt idx="5187">
                  <c:v>42047</c:v>
                </c:pt>
                <c:pt idx="5188">
                  <c:v>42048</c:v>
                </c:pt>
                <c:pt idx="5189">
                  <c:v>42051</c:v>
                </c:pt>
                <c:pt idx="5190">
                  <c:v>42053</c:v>
                </c:pt>
                <c:pt idx="5191">
                  <c:v>42055</c:v>
                </c:pt>
                <c:pt idx="5192">
                  <c:v>42058</c:v>
                </c:pt>
                <c:pt idx="5193">
                  <c:v>42059</c:v>
                </c:pt>
                <c:pt idx="5194">
                  <c:v>42060</c:v>
                </c:pt>
                <c:pt idx="5195">
                  <c:v>42061</c:v>
                </c:pt>
                <c:pt idx="5196">
                  <c:v>42062</c:v>
                </c:pt>
                <c:pt idx="5197">
                  <c:v>42065</c:v>
                </c:pt>
                <c:pt idx="5198">
                  <c:v>42066</c:v>
                </c:pt>
                <c:pt idx="5199">
                  <c:v>42067</c:v>
                </c:pt>
                <c:pt idx="5200">
                  <c:v>42068</c:v>
                </c:pt>
                <c:pt idx="5201">
                  <c:v>42069</c:v>
                </c:pt>
                <c:pt idx="5202">
                  <c:v>42072</c:v>
                </c:pt>
                <c:pt idx="5203">
                  <c:v>42073</c:v>
                </c:pt>
                <c:pt idx="5204">
                  <c:v>42074</c:v>
                </c:pt>
                <c:pt idx="5205">
                  <c:v>42076</c:v>
                </c:pt>
                <c:pt idx="5206">
                  <c:v>42079</c:v>
                </c:pt>
                <c:pt idx="5207">
                  <c:v>42080</c:v>
                </c:pt>
                <c:pt idx="5208">
                  <c:v>42081</c:v>
                </c:pt>
                <c:pt idx="5209">
                  <c:v>42082</c:v>
                </c:pt>
                <c:pt idx="5210">
                  <c:v>42083</c:v>
                </c:pt>
                <c:pt idx="5211">
                  <c:v>42086</c:v>
                </c:pt>
                <c:pt idx="5212">
                  <c:v>42087</c:v>
                </c:pt>
                <c:pt idx="5213">
                  <c:v>42088</c:v>
                </c:pt>
                <c:pt idx="5214">
                  <c:v>42089</c:v>
                </c:pt>
                <c:pt idx="5215">
                  <c:v>42090</c:v>
                </c:pt>
                <c:pt idx="5216">
                  <c:v>42093</c:v>
                </c:pt>
                <c:pt idx="5217">
                  <c:v>42094</c:v>
                </c:pt>
                <c:pt idx="5218">
                  <c:v>42095</c:v>
                </c:pt>
                <c:pt idx="5219">
                  <c:v>42096</c:v>
                </c:pt>
                <c:pt idx="5220">
                  <c:v>42097</c:v>
                </c:pt>
                <c:pt idx="5221">
                  <c:v>42100</c:v>
                </c:pt>
                <c:pt idx="5222">
                  <c:v>42101</c:v>
                </c:pt>
                <c:pt idx="5223">
                  <c:v>42102</c:v>
                </c:pt>
                <c:pt idx="5224">
                  <c:v>42103</c:v>
                </c:pt>
                <c:pt idx="5225">
                  <c:v>42104</c:v>
                </c:pt>
                <c:pt idx="5226">
                  <c:v>42107</c:v>
                </c:pt>
                <c:pt idx="5227">
                  <c:v>42108</c:v>
                </c:pt>
                <c:pt idx="5228">
                  <c:v>42109</c:v>
                </c:pt>
                <c:pt idx="5229">
                  <c:v>42110</c:v>
                </c:pt>
                <c:pt idx="5230">
                  <c:v>42111</c:v>
                </c:pt>
                <c:pt idx="5231">
                  <c:v>42114</c:v>
                </c:pt>
                <c:pt idx="5232">
                  <c:v>42115</c:v>
                </c:pt>
                <c:pt idx="5233">
                  <c:v>42116</c:v>
                </c:pt>
                <c:pt idx="5234">
                  <c:v>42117</c:v>
                </c:pt>
                <c:pt idx="5235">
                  <c:v>42118</c:v>
                </c:pt>
                <c:pt idx="5236">
                  <c:v>42121</c:v>
                </c:pt>
                <c:pt idx="5237">
                  <c:v>42122</c:v>
                </c:pt>
                <c:pt idx="5238">
                  <c:v>42123</c:v>
                </c:pt>
                <c:pt idx="5239">
                  <c:v>42124</c:v>
                </c:pt>
                <c:pt idx="5240">
                  <c:v>42128</c:v>
                </c:pt>
                <c:pt idx="5241">
                  <c:v>42129</c:v>
                </c:pt>
                <c:pt idx="5242">
                  <c:v>42130</c:v>
                </c:pt>
                <c:pt idx="5243">
                  <c:v>42131</c:v>
                </c:pt>
                <c:pt idx="5244">
                  <c:v>42132</c:v>
                </c:pt>
                <c:pt idx="5245">
                  <c:v>42135</c:v>
                </c:pt>
                <c:pt idx="5246">
                  <c:v>42136</c:v>
                </c:pt>
                <c:pt idx="5247">
                  <c:v>42137</c:v>
                </c:pt>
                <c:pt idx="5248">
                  <c:v>42138</c:v>
                </c:pt>
                <c:pt idx="5249">
                  <c:v>42139</c:v>
                </c:pt>
                <c:pt idx="5250">
                  <c:v>42142</c:v>
                </c:pt>
                <c:pt idx="5251">
                  <c:v>42143</c:v>
                </c:pt>
                <c:pt idx="5252">
                  <c:v>42144</c:v>
                </c:pt>
                <c:pt idx="5253">
                  <c:v>42145</c:v>
                </c:pt>
                <c:pt idx="5254">
                  <c:v>42146</c:v>
                </c:pt>
                <c:pt idx="5255">
                  <c:v>42149</c:v>
                </c:pt>
                <c:pt idx="5256">
                  <c:v>42150</c:v>
                </c:pt>
                <c:pt idx="5257">
                  <c:v>42151</c:v>
                </c:pt>
                <c:pt idx="5258">
                  <c:v>42152</c:v>
                </c:pt>
                <c:pt idx="5259">
                  <c:v>42153</c:v>
                </c:pt>
                <c:pt idx="5260">
                  <c:v>42156</c:v>
                </c:pt>
                <c:pt idx="5261">
                  <c:v>42157</c:v>
                </c:pt>
                <c:pt idx="5262">
                  <c:v>42158</c:v>
                </c:pt>
                <c:pt idx="5263">
                  <c:v>42159</c:v>
                </c:pt>
                <c:pt idx="5264">
                  <c:v>42160</c:v>
                </c:pt>
                <c:pt idx="5265">
                  <c:v>42163</c:v>
                </c:pt>
                <c:pt idx="5266">
                  <c:v>42164</c:v>
                </c:pt>
                <c:pt idx="5267">
                  <c:v>42165</c:v>
                </c:pt>
                <c:pt idx="5268">
                  <c:v>42166</c:v>
                </c:pt>
                <c:pt idx="5269">
                  <c:v>42167</c:v>
                </c:pt>
                <c:pt idx="5270">
                  <c:v>42170</c:v>
                </c:pt>
                <c:pt idx="5271">
                  <c:v>42171</c:v>
                </c:pt>
                <c:pt idx="5272">
                  <c:v>42172</c:v>
                </c:pt>
                <c:pt idx="5273">
                  <c:v>42173</c:v>
                </c:pt>
                <c:pt idx="5274">
                  <c:v>42174</c:v>
                </c:pt>
                <c:pt idx="5275">
                  <c:v>42177</c:v>
                </c:pt>
                <c:pt idx="5276">
                  <c:v>42178</c:v>
                </c:pt>
                <c:pt idx="5277">
                  <c:v>42179</c:v>
                </c:pt>
                <c:pt idx="5278">
                  <c:v>42180</c:v>
                </c:pt>
                <c:pt idx="5279">
                  <c:v>42181</c:v>
                </c:pt>
                <c:pt idx="5280">
                  <c:v>42184</c:v>
                </c:pt>
                <c:pt idx="5281">
                  <c:v>42185</c:v>
                </c:pt>
                <c:pt idx="5282">
                  <c:v>42186</c:v>
                </c:pt>
                <c:pt idx="5283">
                  <c:v>42187</c:v>
                </c:pt>
                <c:pt idx="5284">
                  <c:v>42188</c:v>
                </c:pt>
                <c:pt idx="5285">
                  <c:v>42191</c:v>
                </c:pt>
                <c:pt idx="5286">
                  <c:v>42192</c:v>
                </c:pt>
                <c:pt idx="5287">
                  <c:v>42193</c:v>
                </c:pt>
                <c:pt idx="5288">
                  <c:v>42194</c:v>
                </c:pt>
                <c:pt idx="5289">
                  <c:v>42195</c:v>
                </c:pt>
                <c:pt idx="5290">
                  <c:v>42198</c:v>
                </c:pt>
                <c:pt idx="5291">
                  <c:v>42199</c:v>
                </c:pt>
                <c:pt idx="5292">
                  <c:v>42200</c:v>
                </c:pt>
                <c:pt idx="5293">
                  <c:v>42201</c:v>
                </c:pt>
                <c:pt idx="5294">
                  <c:v>42202</c:v>
                </c:pt>
                <c:pt idx="5295">
                  <c:v>42205</c:v>
                </c:pt>
                <c:pt idx="5296">
                  <c:v>42206</c:v>
                </c:pt>
                <c:pt idx="5297">
                  <c:v>42207</c:v>
                </c:pt>
                <c:pt idx="5298">
                  <c:v>42208</c:v>
                </c:pt>
                <c:pt idx="5299">
                  <c:v>42209</c:v>
                </c:pt>
                <c:pt idx="5300">
                  <c:v>42212</c:v>
                </c:pt>
                <c:pt idx="5301">
                  <c:v>42213</c:v>
                </c:pt>
                <c:pt idx="5302">
                  <c:v>42214</c:v>
                </c:pt>
                <c:pt idx="5303">
                  <c:v>42215</c:v>
                </c:pt>
                <c:pt idx="5304">
                  <c:v>42216</c:v>
                </c:pt>
                <c:pt idx="5305">
                  <c:v>42219</c:v>
                </c:pt>
                <c:pt idx="5306">
                  <c:v>42220</c:v>
                </c:pt>
                <c:pt idx="5307">
                  <c:v>42221</c:v>
                </c:pt>
                <c:pt idx="5308">
                  <c:v>42222</c:v>
                </c:pt>
                <c:pt idx="5309">
                  <c:v>42223</c:v>
                </c:pt>
                <c:pt idx="5310">
                  <c:v>42226</c:v>
                </c:pt>
                <c:pt idx="5311">
                  <c:v>42227</c:v>
                </c:pt>
                <c:pt idx="5312">
                  <c:v>42228</c:v>
                </c:pt>
                <c:pt idx="5313">
                  <c:v>42229</c:v>
                </c:pt>
                <c:pt idx="5314">
                  <c:v>42230</c:v>
                </c:pt>
                <c:pt idx="5315">
                  <c:v>42233</c:v>
                </c:pt>
                <c:pt idx="5316">
                  <c:v>42234</c:v>
                </c:pt>
                <c:pt idx="5317">
                  <c:v>42235</c:v>
                </c:pt>
                <c:pt idx="5318">
                  <c:v>42236</c:v>
                </c:pt>
                <c:pt idx="5319">
                  <c:v>42237</c:v>
                </c:pt>
                <c:pt idx="5320">
                  <c:v>42240</c:v>
                </c:pt>
                <c:pt idx="5321">
                  <c:v>42241</c:v>
                </c:pt>
                <c:pt idx="5322">
                  <c:v>42242</c:v>
                </c:pt>
                <c:pt idx="5323">
                  <c:v>42243</c:v>
                </c:pt>
                <c:pt idx="5324">
                  <c:v>42244</c:v>
                </c:pt>
                <c:pt idx="5325">
                  <c:v>42247</c:v>
                </c:pt>
                <c:pt idx="5326">
                  <c:v>42248</c:v>
                </c:pt>
                <c:pt idx="5327">
                  <c:v>42249</c:v>
                </c:pt>
                <c:pt idx="5328">
                  <c:v>42250</c:v>
                </c:pt>
                <c:pt idx="5329">
                  <c:v>42251</c:v>
                </c:pt>
                <c:pt idx="5330">
                  <c:v>42254</c:v>
                </c:pt>
                <c:pt idx="5331">
                  <c:v>42255</c:v>
                </c:pt>
                <c:pt idx="5332">
                  <c:v>42256</c:v>
                </c:pt>
                <c:pt idx="5333">
                  <c:v>42257</c:v>
                </c:pt>
                <c:pt idx="5334">
                  <c:v>42258</c:v>
                </c:pt>
                <c:pt idx="5335">
                  <c:v>42261</c:v>
                </c:pt>
                <c:pt idx="5336">
                  <c:v>42262</c:v>
                </c:pt>
                <c:pt idx="5337">
                  <c:v>42263</c:v>
                </c:pt>
                <c:pt idx="5338">
                  <c:v>42264</c:v>
                </c:pt>
                <c:pt idx="5339">
                  <c:v>42268</c:v>
                </c:pt>
                <c:pt idx="5340">
                  <c:v>42269</c:v>
                </c:pt>
                <c:pt idx="5341">
                  <c:v>42270</c:v>
                </c:pt>
                <c:pt idx="5342">
                  <c:v>42271</c:v>
                </c:pt>
                <c:pt idx="5343">
                  <c:v>42272</c:v>
                </c:pt>
                <c:pt idx="5344">
                  <c:v>42275</c:v>
                </c:pt>
                <c:pt idx="5345">
                  <c:v>42276</c:v>
                </c:pt>
                <c:pt idx="5346">
                  <c:v>42277</c:v>
                </c:pt>
                <c:pt idx="5347">
                  <c:v>42278</c:v>
                </c:pt>
                <c:pt idx="5348">
                  <c:v>42279</c:v>
                </c:pt>
                <c:pt idx="5349">
                  <c:v>42282</c:v>
                </c:pt>
                <c:pt idx="5350">
                  <c:v>42283</c:v>
                </c:pt>
                <c:pt idx="5351">
                  <c:v>42284</c:v>
                </c:pt>
                <c:pt idx="5352">
                  <c:v>42285</c:v>
                </c:pt>
                <c:pt idx="5353">
                  <c:v>42286</c:v>
                </c:pt>
                <c:pt idx="5354">
                  <c:v>42289</c:v>
                </c:pt>
                <c:pt idx="5355">
                  <c:v>42290</c:v>
                </c:pt>
                <c:pt idx="5356">
                  <c:v>42291</c:v>
                </c:pt>
                <c:pt idx="5357">
                  <c:v>42292</c:v>
                </c:pt>
                <c:pt idx="5358">
                  <c:v>42293</c:v>
                </c:pt>
                <c:pt idx="5359">
                  <c:v>42296</c:v>
                </c:pt>
                <c:pt idx="5360">
                  <c:v>42297</c:v>
                </c:pt>
                <c:pt idx="5361">
                  <c:v>42298</c:v>
                </c:pt>
                <c:pt idx="5362">
                  <c:v>42299</c:v>
                </c:pt>
                <c:pt idx="5363">
                  <c:v>42300</c:v>
                </c:pt>
                <c:pt idx="5364">
                  <c:v>42303</c:v>
                </c:pt>
                <c:pt idx="5365">
                  <c:v>42304</c:v>
                </c:pt>
                <c:pt idx="5366">
                  <c:v>42305</c:v>
                </c:pt>
                <c:pt idx="5367">
                  <c:v>42306</c:v>
                </c:pt>
                <c:pt idx="5368">
                  <c:v>42307</c:v>
                </c:pt>
                <c:pt idx="5369">
                  <c:v>42311</c:v>
                </c:pt>
                <c:pt idx="5370">
                  <c:v>42312</c:v>
                </c:pt>
                <c:pt idx="5371">
                  <c:v>42313</c:v>
                </c:pt>
                <c:pt idx="5372">
                  <c:v>42314</c:v>
                </c:pt>
                <c:pt idx="5373">
                  <c:v>42317</c:v>
                </c:pt>
                <c:pt idx="5374">
                  <c:v>42318</c:v>
                </c:pt>
                <c:pt idx="5375">
                  <c:v>42320</c:v>
                </c:pt>
                <c:pt idx="5376">
                  <c:v>42321</c:v>
                </c:pt>
                <c:pt idx="5377">
                  <c:v>42324</c:v>
                </c:pt>
                <c:pt idx="5378">
                  <c:v>42325</c:v>
                </c:pt>
                <c:pt idx="5379">
                  <c:v>42326</c:v>
                </c:pt>
                <c:pt idx="5380">
                  <c:v>42327</c:v>
                </c:pt>
                <c:pt idx="5381">
                  <c:v>42328</c:v>
                </c:pt>
                <c:pt idx="5382">
                  <c:v>42331</c:v>
                </c:pt>
                <c:pt idx="5383">
                  <c:v>42332</c:v>
                </c:pt>
                <c:pt idx="5384">
                  <c:v>42333</c:v>
                </c:pt>
                <c:pt idx="5385">
                  <c:v>42334</c:v>
                </c:pt>
                <c:pt idx="5386">
                  <c:v>42335</c:v>
                </c:pt>
                <c:pt idx="5387">
                  <c:v>42338</c:v>
                </c:pt>
                <c:pt idx="5388">
                  <c:v>42339</c:v>
                </c:pt>
                <c:pt idx="5389">
                  <c:v>42340</c:v>
                </c:pt>
                <c:pt idx="5390">
                  <c:v>42341</c:v>
                </c:pt>
                <c:pt idx="5391">
                  <c:v>42342</c:v>
                </c:pt>
                <c:pt idx="5392">
                  <c:v>42345</c:v>
                </c:pt>
                <c:pt idx="5393">
                  <c:v>42346</c:v>
                </c:pt>
                <c:pt idx="5394">
                  <c:v>42347</c:v>
                </c:pt>
                <c:pt idx="5395">
                  <c:v>42348</c:v>
                </c:pt>
                <c:pt idx="5396">
                  <c:v>42349</c:v>
                </c:pt>
                <c:pt idx="5397">
                  <c:v>42352</c:v>
                </c:pt>
                <c:pt idx="5398">
                  <c:v>42353</c:v>
                </c:pt>
                <c:pt idx="5399">
                  <c:v>42354</c:v>
                </c:pt>
                <c:pt idx="5400">
                  <c:v>42355</c:v>
                </c:pt>
                <c:pt idx="5401">
                  <c:v>42356</c:v>
                </c:pt>
                <c:pt idx="5402">
                  <c:v>42359</c:v>
                </c:pt>
                <c:pt idx="5403">
                  <c:v>42360</c:v>
                </c:pt>
                <c:pt idx="5404">
                  <c:v>42361</c:v>
                </c:pt>
                <c:pt idx="5405">
                  <c:v>42362</c:v>
                </c:pt>
                <c:pt idx="5406">
                  <c:v>42366</c:v>
                </c:pt>
                <c:pt idx="5407">
                  <c:v>42367</c:v>
                </c:pt>
                <c:pt idx="5408">
                  <c:v>42368</c:v>
                </c:pt>
                <c:pt idx="5409">
                  <c:v>42369</c:v>
                </c:pt>
                <c:pt idx="5410">
                  <c:v>42373</c:v>
                </c:pt>
                <c:pt idx="5411">
                  <c:v>42374</c:v>
                </c:pt>
                <c:pt idx="5412">
                  <c:v>42375</c:v>
                </c:pt>
                <c:pt idx="5413">
                  <c:v>42376</c:v>
                </c:pt>
                <c:pt idx="5414">
                  <c:v>42377</c:v>
                </c:pt>
                <c:pt idx="5415">
                  <c:v>42380</c:v>
                </c:pt>
                <c:pt idx="5416">
                  <c:v>42381</c:v>
                </c:pt>
                <c:pt idx="5417">
                  <c:v>42382</c:v>
                </c:pt>
                <c:pt idx="5418">
                  <c:v>42383</c:v>
                </c:pt>
                <c:pt idx="5419">
                  <c:v>42384</c:v>
                </c:pt>
                <c:pt idx="5420">
                  <c:v>42387</c:v>
                </c:pt>
                <c:pt idx="5421">
                  <c:v>42388</c:v>
                </c:pt>
                <c:pt idx="5422">
                  <c:v>42389</c:v>
                </c:pt>
                <c:pt idx="5423">
                  <c:v>42390</c:v>
                </c:pt>
                <c:pt idx="5424">
                  <c:v>42391</c:v>
                </c:pt>
                <c:pt idx="5425">
                  <c:v>42394</c:v>
                </c:pt>
                <c:pt idx="5426">
                  <c:v>42395</c:v>
                </c:pt>
                <c:pt idx="5427">
                  <c:v>42396</c:v>
                </c:pt>
                <c:pt idx="5428">
                  <c:v>42397</c:v>
                </c:pt>
                <c:pt idx="5429">
                  <c:v>42398</c:v>
                </c:pt>
                <c:pt idx="5430">
                  <c:v>42402</c:v>
                </c:pt>
                <c:pt idx="5431">
                  <c:v>42403</c:v>
                </c:pt>
                <c:pt idx="5432">
                  <c:v>42404</c:v>
                </c:pt>
                <c:pt idx="5433">
                  <c:v>42405</c:v>
                </c:pt>
                <c:pt idx="5434">
                  <c:v>42409</c:v>
                </c:pt>
                <c:pt idx="5435">
                  <c:v>42410</c:v>
                </c:pt>
                <c:pt idx="5436">
                  <c:v>42411</c:v>
                </c:pt>
                <c:pt idx="5437">
                  <c:v>42412</c:v>
                </c:pt>
                <c:pt idx="5438">
                  <c:v>42415</c:v>
                </c:pt>
                <c:pt idx="5439">
                  <c:v>42416</c:v>
                </c:pt>
                <c:pt idx="5440">
                  <c:v>42417</c:v>
                </c:pt>
                <c:pt idx="5441">
                  <c:v>42418</c:v>
                </c:pt>
                <c:pt idx="5442">
                  <c:v>42419</c:v>
                </c:pt>
                <c:pt idx="5443">
                  <c:v>42422</c:v>
                </c:pt>
                <c:pt idx="5444">
                  <c:v>42423</c:v>
                </c:pt>
                <c:pt idx="5445">
                  <c:v>42424</c:v>
                </c:pt>
                <c:pt idx="5446">
                  <c:v>42425</c:v>
                </c:pt>
                <c:pt idx="5447">
                  <c:v>42426</c:v>
                </c:pt>
                <c:pt idx="5448">
                  <c:v>42429</c:v>
                </c:pt>
                <c:pt idx="5449">
                  <c:v>42430</c:v>
                </c:pt>
                <c:pt idx="5450">
                  <c:v>42431</c:v>
                </c:pt>
                <c:pt idx="5451">
                  <c:v>42432</c:v>
                </c:pt>
                <c:pt idx="5452">
                  <c:v>42433</c:v>
                </c:pt>
                <c:pt idx="5453">
                  <c:v>42437</c:v>
                </c:pt>
                <c:pt idx="5454">
                  <c:v>42438</c:v>
                </c:pt>
                <c:pt idx="5455">
                  <c:v>42439</c:v>
                </c:pt>
                <c:pt idx="5456">
                  <c:v>42440</c:v>
                </c:pt>
                <c:pt idx="5457">
                  <c:v>42443</c:v>
                </c:pt>
                <c:pt idx="5458">
                  <c:v>42444</c:v>
                </c:pt>
                <c:pt idx="5459">
                  <c:v>42445</c:v>
                </c:pt>
                <c:pt idx="5460">
                  <c:v>42446</c:v>
                </c:pt>
                <c:pt idx="5461">
                  <c:v>42447</c:v>
                </c:pt>
                <c:pt idx="5462">
                  <c:v>42450</c:v>
                </c:pt>
                <c:pt idx="5463">
                  <c:v>42451</c:v>
                </c:pt>
                <c:pt idx="5464">
                  <c:v>42452</c:v>
                </c:pt>
                <c:pt idx="5465">
                  <c:v>42453</c:v>
                </c:pt>
                <c:pt idx="5466">
                  <c:v>42454</c:v>
                </c:pt>
                <c:pt idx="5467">
                  <c:v>42457</c:v>
                </c:pt>
                <c:pt idx="5468">
                  <c:v>42458</c:v>
                </c:pt>
                <c:pt idx="5469">
                  <c:v>42459</c:v>
                </c:pt>
                <c:pt idx="5470">
                  <c:v>42460</c:v>
                </c:pt>
                <c:pt idx="5471">
                  <c:v>42461</c:v>
                </c:pt>
                <c:pt idx="5472">
                  <c:v>42464</c:v>
                </c:pt>
                <c:pt idx="5473">
                  <c:v>42465</c:v>
                </c:pt>
                <c:pt idx="5474">
                  <c:v>42466</c:v>
                </c:pt>
                <c:pt idx="5475">
                  <c:v>42467</c:v>
                </c:pt>
                <c:pt idx="5476">
                  <c:v>42471</c:v>
                </c:pt>
                <c:pt idx="5477">
                  <c:v>42472</c:v>
                </c:pt>
                <c:pt idx="5478">
                  <c:v>42473</c:v>
                </c:pt>
                <c:pt idx="5479">
                  <c:v>42474</c:v>
                </c:pt>
                <c:pt idx="5480">
                  <c:v>42475</c:v>
                </c:pt>
                <c:pt idx="5481">
                  <c:v>42478</c:v>
                </c:pt>
                <c:pt idx="5482">
                  <c:v>42479</c:v>
                </c:pt>
                <c:pt idx="5483">
                  <c:v>42480</c:v>
                </c:pt>
                <c:pt idx="5484">
                  <c:v>42481</c:v>
                </c:pt>
                <c:pt idx="5485">
                  <c:v>42482</c:v>
                </c:pt>
                <c:pt idx="5486">
                  <c:v>42485</c:v>
                </c:pt>
                <c:pt idx="5487">
                  <c:v>42486</c:v>
                </c:pt>
                <c:pt idx="5488">
                  <c:v>42487</c:v>
                </c:pt>
                <c:pt idx="5489">
                  <c:v>42488</c:v>
                </c:pt>
                <c:pt idx="5490">
                  <c:v>42489</c:v>
                </c:pt>
                <c:pt idx="5491">
                  <c:v>42492</c:v>
                </c:pt>
                <c:pt idx="5492">
                  <c:v>42493</c:v>
                </c:pt>
                <c:pt idx="5493">
                  <c:v>42494</c:v>
                </c:pt>
                <c:pt idx="5494">
                  <c:v>42495</c:v>
                </c:pt>
                <c:pt idx="5495">
                  <c:v>42496</c:v>
                </c:pt>
                <c:pt idx="5496">
                  <c:v>42499</c:v>
                </c:pt>
                <c:pt idx="5497">
                  <c:v>42500</c:v>
                </c:pt>
                <c:pt idx="5498">
                  <c:v>42501</c:v>
                </c:pt>
                <c:pt idx="5499">
                  <c:v>42502</c:v>
                </c:pt>
                <c:pt idx="5500">
                  <c:v>42503</c:v>
                </c:pt>
                <c:pt idx="5501">
                  <c:v>42506</c:v>
                </c:pt>
                <c:pt idx="5502">
                  <c:v>42507</c:v>
                </c:pt>
                <c:pt idx="5503">
                  <c:v>42508</c:v>
                </c:pt>
                <c:pt idx="5504">
                  <c:v>42509</c:v>
                </c:pt>
                <c:pt idx="5505">
                  <c:v>42510</c:v>
                </c:pt>
                <c:pt idx="5506">
                  <c:v>42513</c:v>
                </c:pt>
                <c:pt idx="5507">
                  <c:v>42514</c:v>
                </c:pt>
                <c:pt idx="5508">
                  <c:v>42515</c:v>
                </c:pt>
                <c:pt idx="5509">
                  <c:v>42516</c:v>
                </c:pt>
                <c:pt idx="5510">
                  <c:v>42517</c:v>
                </c:pt>
                <c:pt idx="5511">
                  <c:v>42520</c:v>
                </c:pt>
                <c:pt idx="5512">
                  <c:v>42521</c:v>
                </c:pt>
                <c:pt idx="5513">
                  <c:v>42522</c:v>
                </c:pt>
                <c:pt idx="5514">
                  <c:v>42523</c:v>
                </c:pt>
                <c:pt idx="5515">
                  <c:v>42524</c:v>
                </c:pt>
                <c:pt idx="5516">
                  <c:v>42527</c:v>
                </c:pt>
                <c:pt idx="5517">
                  <c:v>42528</c:v>
                </c:pt>
                <c:pt idx="5518">
                  <c:v>42529</c:v>
                </c:pt>
                <c:pt idx="5519">
                  <c:v>42530</c:v>
                </c:pt>
                <c:pt idx="5520">
                  <c:v>42531</c:v>
                </c:pt>
                <c:pt idx="5521">
                  <c:v>42534</c:v>
                </c:pt>
                <c:pt idx="5522">
                  <c:v>42535</c:v>
                </c:pt>
                <c:pt idx="5523">
                  <c:v>42536</c:v>
                </c:pt>
                <c:pt idx="5524">
                  <c:v>42537</c:v>
                </c:pt>
                <c:pt idx="5525">
                  <c:v>42538</c:v>
                </c:pt>
                <c:pt idx="5526">
                  <c:v>42541</c:v>
                </c:pt>
                <c:pt idx="5527">
                  <c:v>42542</c:v>
                </c:pt>
                <c:pt idx="5528">
                  <c:v>42543</c:v>
                </c:pt>
                <c:pt idx="5529">
                  <c:v>42544</c:v>
                </c:pt>
                <c:pt idx="5530">
                  <c:v>42545</c:v>
                </c:pt>
                <c:pt idx="5531">
                  <c:v>42548</c:v>
                </c:pt>
                <c:pt idx="5532">
                  <c:v>42549</c:v>
                </c:pt>
                <c:pt idx="5533">
                  <c:v>42550</c:v>
                </c:pt>
                <c:pt idx="5534">
                  <c:v>42551</c:v>
                </c:pt>
                <c:pt idx="5535">
                  <c:v>42552</c:v>
                </c:pt>
                <c:pt idx="5536">
                  <c:v>42555</c:v>
                </c:pt>
                <c:pt idx="5537">
                  <c:v>42556</c:v>
                </c:pt>
                <c:pt idx="5538">
                  <c:v>42558</c:v>
                </c:pt>
                <c:pt idx="5539">
                  <c:v>42559</c:v>
                </c:pt>
                <c:pt idx="5540">
                  <c:v>42562</c:v>
                </c:pt>
                <c:pt idx="5541">
                  <c:v>42563</c:v>
                </c:pt>
                <c:pt idx="5542">
                  <c:v>42564</c:v>
                </c:pt>
                <c:pt idx="5543">
                  <c:v>42565</c:v>
                </c:pt>
                <c:pt idx="5544">
                  <c:v>42566</c:v>
                </c:pt>
                <c:pt idx="5545">
                  <c:v>42569</c:v>
                </c:pt>
                <c:pt idx="5546">
                  <c:v>42570</c:v>
                </c:pt>
                <c:pt idx="5547">
                  <c:v>42571</c:v>
                </c:pt>
                <c:pt idx="5548">
                  <c:v>42572</c:v>
                </c:pt>
                <c:pt idx="5549">
                  <c:v>42573</c:v>
                </c:pt>
                <c:pt idx="5550">
                  <c:v>42576</c:v>
                </c:pt>
                <c:pt idx="5551">
                  <c:v>42577</c:v>
                </c:pt>
                <c:pt idx="5552">
                  <c:v>42578</c:v>
                </c:pt>
                <c:pt idx="5553">
                  <c:v>42579</c:v>
                </c:pt>
                <c:pt idx="5554">
                  <c:v>42580</c:v>
                </c:pt>
                <c:pt idx="5555">
                  <c:v>42583</c:v>
                </c:pt>
                <c:pt idx="5556">
                  <c:v>42584</c:v>
                </c:pt>
                <c:pt idx="5557">
                  <c:v>42585</c:v>
                </c:pt>
                <c:pt idx="5558">
                  <c:v>42586</c:v>
                </c:pt>
                <c:pt idx="5559">
                  <c:v>42587</c:v>
                </c:pt>
                <c:pt idx="5560">
                  <c:v>42590</c:v>
                </c:pt>
                <c:pt idx="5561">
                  <c:v>42591</c:v>
                </c:pt>
                <c:pt idx="5562">
                  <c:v>42592</c:v>
                </c:pt>
                <c:pt idx="5563">
                  <c:v>42593</c:v>
                </c:pt>
                <c:pt idx="5564">
                  <c:v>42594</c:v>
                </c:pt>
                <c:pt idx="5565">
                  <c:v>42598</c:v>
                </c:pt>
                <c:pt idx="5566">
                  <c:v>42599</c:v>
                </c:pt>
                <c:pt idx="5567">
                  <c:v>42600</c:v>
                </c:pt>
                <c:pt idx="5568">
                  <c:v>42601</c:v>
                </c:pt>
                <c:pt idx="5569">
                  <c:v>42604</c:v>
                </c:pt>
                <c:pt idx="5570">
                  <c:v>42605</c:v>
                </c:pt>
                <c:pt idx="5571">
                  <c:v>42606</c:v>
                </c:pt>
                <c:pt idx="5572">
                  <c:v>42607</c:v>
                </c:pt>
                <c:pt idx="5573">
                  <c:v>42608</c:v>
                </c:pt>
                <c:pt idx="5574">
                  <c:v>42611</c:v>
                </c:pt>
                <c:pt idx="5575">
                  <c:v>42612</c:v>
                </c:pt>
                <c:pt idx="5576">
                  <c:v>42613</c:v>
                </c:pt>
                <c:pt idx="5577">
                  <c:v>42614</c:v>
                </c:pt>
                <c:pt idx="5578">
                  <c:v>42615</c:v>
                </c:pt>
                <c:pt idx="5579">
                  <c:v>42618</c:v>
                </c:pt>
                <c:pt idx="5580">
                  <c:v>42620</c:v>
                </c:pt>
                <c:pt idx="5581">
                  <c:v>42621</c:v>
                </c:pt>
                <c:pt idx="5582">
                  <c:v>42622</c:v>
                </c:pt>
                <c:pt idx="5583">
                  <c:v>42625</c:v>
                </c:pt>
                <c:pt idx="5584">
                  <c:v>42626</c:v>
                </c:pt>
                <c:pt idx="5585">
                  <c:v>42627</c:v>
                </c:pt>
                <c:pt idx="5586">
                  <c:v>42628</c:v>
                </c:pt>
                <c:pt idx="5587">
                  <c:v>42629</c:v>
                </c:pt>
                <c:pt idx="5588">
                  <c:v>42632</c:v>
                </c:pt>
                <c:pt idx="5589">
                  <c:v>42633</c:v>
                </c:pt>
                <c:pt idx="5590">
                  <c:v>42634</c:v>
                </c:pt>
                <c:pt idx="5591">
                  <c:v>42635</c:v>
                </c:pt>
                <c:pt idx="5592">
                  <c:v>42636</c:v>
                </c:pt>
                <c:pt idx="5593">
                  <c:v>42639</c:v>
                </c:pt>
                <c:pt idx="5594">
                  <c:v>42640</c:v>
                </c:pt>
                <c:pt idx="5595">
                  <c:v>42641</c:v>
                </c:pt>
                <c:pt idx="5596">
                  <c:v>42642</c:v>
                </c:pt>
                <c:pt idx="5597">
                  <c:v>42643</c:v>
                </c:pt>
                <c:pt idx="5598">
                  <c:v>42646</c:v>
                </c:pt>
                <c:pt idx="5599">
                  <c:v>42647</c:v>
                </c:pt>
                <c:pt idx="5600">
                  <c:v>42648</c:v>
                </c:pt>
                <c:pt idx="5601">
                  <c:v>42649</c:v>
                </c:pt>
                <c:pt idx="5602">
                  <c:v>42650</c:v>
                </c:pt>
                <c:pt idx="5603">
                  <c:v>42653</c:v>
                </c:pt>
                <c:pt idx="5604">
                  <c:v>42654</c:v>
                </c:pt>
                <c:pt idx="5605">
                  <c:v>42655</c:v>
                </c:pt>
                <c:pt idx="5606">
                  <c:v>42656</c:v>
                </c:pt>
                <c:pt idx="5607">
                  <c:v>42657</c:v>
                </c:pt>
                <c:pt idx="5608">
                  <c:v>42660</c:v>
                </c:pt>
                <c:pt idx="5609">
                  <c:v>42661</c:v>
                </c:pt>
                <c:pt idx="5610">
                  <c:v>42662</c:v>
                </c:pt>
                <c:pt idx="5611">
                  <c:v>42663</c:v>
                </c:pt>
                <c:pt idx="5612">
                  <c:v>42664</c:v>
                </c:pt>
                <c:pt idx="5613">
                  <c:v>42667</c:v>
                </c:pt>
                <c:pt idx="5614">
                  <c:v>42668</c:v>
                </c:pt>
                <c:pt idx="5615">
                  <c:v>42669</c:v>
                </c:pt>
                <c:pt idx="5616">
                  <c:v>42670</c:v>
                </c:pt>
                <c:pt idx="5617">
                  <c:v>42671</c:v>
                </c:pt>
                <c:pt idx="5618">
                  <c:v>42674</c:v>
                </c:pt>
                <c:pt idx="5619">
                  <c:v>42675</c:v>
                </c:pt>
                <c:pt idx="5620">
                  <c:v>42677</c:v>
                </c:pt>
                <c:pt idx="5621">
                  <c:v>42678</c:v>
                </c:pt>
                <c:pt idx="5622">
                  <c:v>42681</c:v>
                </c:pt>
                <c:pt idx="5623">
                  <c:v>42682</c:v>
                </c:pt>
                <c:pt idx="5624">
                  <c:v>42683</c:v>
                </c:pt>
                <c:pt idx="5625">
                  <c:v>42684</c:v>
                </c:pt>
                <c:pt idx="5626">
                  <c:v>42685</c:v>
                </c:pt>
                <c:pt idx="5627">
                  <c:v>42688</c:v>
                </c:pt>
                <c:pt idx="5628">
                  <c:v>42689</c:v>
                </c:pt>
                <c:pt idx="5629">
                  <c:v>42690</c:v>
                </c:pt>
                <c:pt idx="5630">
                  <c:v>42691</c:v>
                </c:pt>
                <c:pt idx="5631">
                  <c:v>42692</c:v>
                </c:pt>
                <c:pt idx="5632">
                  <c:v>42696</c:v>
                </c:pt>
                <c:pt idx="5633">
                  <c:v>42697</c:v>
                </c:pt>
                <c:pt idx="5634">
                  <c:v>42698</c:v>
                </c:pt>
                <c:pt idx="5635">
                  <c:v>42699</c:v>
                </c:pt>
                <c:pt idx="5636">
                  <c:v>42700</c:v>
                </c:pt>
                <c:pt idx="5637">
                  <c:v>42702</c:v>
                </c:pt>
                <c:pt idx="5638">
                  <c:v>42703</c:v>
                </c:pt>
                <c:pt idx="5639">
                  <c:v>42704</c:v>
                </c:pt>
                <c:pt idx="5640">
                  <c:v>42705</c:v>
                </c:pt>
                <c:pt idx="5641">
                  <c:v>42706</c:v>
                </c:pt>
                <c:pt idx="5642">
                  <c:v>42709</c:v>
                </c:pt>
                <c:pt idx="5643">
                  <c:v>42710</c:v>
                </c:pt>
                <c:pt idx="5644">
                  <c:v>42711</c:v>
                </c:pt>
                <c:pt idx="5645">
                  <c:v>42712</c:v>
                </c:pt>
                <c:pt idx="5646">
                  <c:v>42713</c:v>
                </c:pt>
                <c:pt idx="5647">
                  <c:v>42716</c:v>
                </c:pt>
                <c:pt idx="5648">
                  <c:v>42717</c:v>
                </c:pt>
                <c:pt idx="5649">
                  <c:v>42718</c:v>
                </c:pt>
                <c:pt idx="5650">
                  <c:v>42719</c:v>
                </c:pt>
                <c:pt idx="5651">
                  <c:v>42720</c:v>
                </c:pt>
                <c:pt idx="5652">
                  <c:v>42723</c:v>
                </c:pt>
                <c:pt idx="5653">
                  <c:v>42724</c:v>
                </c:pt>
                <c:pt idx="5654">
                  <c:v>42725</c:v>
                </c:pt>
                <c:pt idx="5655">
                  <c:v>42726</c:v>
                </c:pt>
                <c:pt idx="5656">
                  <c:v>42727</c:v>
                </c:pt>
                <c:pt idx="5657">
                  <c:v>42730</c:v>
                </c:pt>
                <c:pt idx="5658">
                  <c:v>42731</c:v>
                </c:pt>
                <c:pt idx="5659">
                  <c:v>42732</c:v>
                </c:pt>
                <c:pt idx="5660">
                  <c:v>42733</c:v>
                </c:pt>
                <c:pt idx="5661">
                  <c:v>42734</c:v>
                </c:pt>
                <c:pt idx="5662">
                  <c:v>42738</c:v>
                </c:pt>
                <c:pt idx="5663">
                  <c:v>42739</c:v>
                </c:pt>
                <c:pt idx="5664">
                  <c:v>42740</c:v>
                </c:pt>
                <c:pt idx="5665">
                  <c:v>42741</c:v>
                </c:pt>
                <c:pt idx="5666">
                  <c:v>42744</c:v>
                </c:pt>
                <c:pt idx="5667">
                  <c:v>42745</c:v>
                </c:pt>
                <c:pt idx="5668">
                  <c:v>42746</c:v>
                </c:pt>
                <c:pt idx="5669">
                  <c:v>42747</c:v>
                </c:pt>
                <c:pt idx="5670">
                  <c:v>42748</c:v>
                </c:pt>
                <c:pt idx="5671">
                  <c:v>42751</c:v>
                </c:pt>
                <c:pt idx="5672">
                  <c:v>42752</c:v>
                </c:pt>
                <c:pt idx="5673">
                  <c:v>42753</c:v>
                </c:pt>
                <c:pt idx="5674">
                  <c:v>42754</c:v>
                </c:pt>
                <c:pt idx="5675">
                  <c:v>42755</c:v>
                </c:pt>
                <c:pt idx="5676">
                  <c:v>42758</c:v>
                </c:pt>
                <c:pt idx="5677">
                  <c:v>42759</c:v>
                </c:pt>
                <c:pt idx="5678">
                  <c:v>42760</c:v>
                </c:pt>
                <c:pt idx="5679">
                  <c:v>42761</c:v>
                </c:pt>
                <c:pt idx="5680">
                  <c:v>42762</c:v>
                </c:pt>
                <c:pt idx="5681">
                  <c:v>42765</c:v>
                </c:pt>
                <c:pt idx="5682">
                  <c:v>42766</c:v>
                </c:pt>
                <c:pt idx="5683">
                  <c:v>42768</c:v>
                </c:pt>
                <c:pt idx="5684">
                  <c:v>42769</c:v>
                </c:pt>
                <c:pt idx="5685">
                  <c:v>42772</c:v>
                </c:pt>
                <c:pt idx="5686">
                  <c:v>42773</c:v>
                </c:pt>
                <c:pt idx="5687">
                  <c:v>42774</c:v>
                </c:pt>
                <c:pt idx="5688">
                  <c:v>42776</c:v>
                </c:pt>
                <c:pt idx="5689">
                  <c:v>42779</c:v>
                </c:pt>
                <c:pt idx="5690">
                  <c:v>42780</c:v>
                </c:pt>
                <c:pt idx="5691">
                  <c:v>42781</c:v>
                </c:pt>
                <c:pt idx="5692">
                  <c:v>42782</c:v>
                </c:pt>
                <c:pt idx="5693">
                  <c:v>42783</c:v>
                </c:pt>
                <c:pt idx="5694">
                  <c:v>42786</c:v>
                </c:pt>
                <c:pt idx="5695">
                  <c:v>42787</c:v>
                </c:pt>
                <c:pt idx="5696">
                  <c:v>42788</c:v>
                </c:pt>
                <c:pt idx="5697">
                  <c:v>42789</c:v>
                </c:pt>
                <c:pt idx="5698">
                  <c:v>42793</c:v>
                </c:pt>
                <c:pt idx="5699">
                  <c:v>42794</c:v>
                </c:pt>
                <c:pt idx="5700">
                  <c:v>42795</c:v>
                </c:pt>
                <c:pt idx="5701">
                  <c:v>42796</c:v>
                </c:pt>
                <c:pt idx="5702">
                  <c:v>42797</c:v>
                </c:pt>
                <c:pt idx="5703">
                  <c:v>42800</c:v>
                </c:pt>
                <c:pt idx="5704">
                  <c:v>42801</c:v>
                </c:pt>
                <c:pt idx="5705">
                  <c:v>42802</c:v>
                </c:pt>
                <c:pt idx="5706">
                  <c:v>42803</c:v>
                </c:pt>
                <c:pt idx="5707">
                  <c:v>42804</c:v>
                </c:pt>
                <c:pt idx="5708">
                  <c:v>42807</c:v>
                </c:pt>
                <c:pt idx="5709">
                  <c:v>42808</c:v>
                </c:pt>
                <c:pt idx="5710">
                  <c:v>42809</c:v>
                </c:pt>
                <c:pt idx="5711">
                  <c:v>42810</c:v>
                </c:pt>
                <c:pt idx="5712">
                  <c:v>42811</c:v>
                </c:pt>
                <c:pt idx="5713">
                  <c:v>42814</c:v>
                </c:pt>
                <c:pt idx="5714">
                  <c:v>42815</c:v>
                </c:pt>
                <c:pt idx="5715">
                  <c:v>42816</c:v>
                </c:pt>
                <c:pt idx="5716">
                  <c:v>42817</c:v>
                </c:pt>
                <c:pt idx="5717">
                  <c:v>42818</c:v>
                </c:pt>
                <c:pt idx="5718">
                  <c:v>42821</c:v>
                </c:pt>
                <c:pt idx="5719">
                  <c:v>42822</c:v>
                </c:pt>
                <c:pt idx="5720">
                  <c:v>42824</c:v>
                </c:pt>
                <c:pt idx="5721">
                  <c:v>42825</c:v>
                </c:pt>
                <c:pt idx="5722">
                  <c:v>42828</c:v>
                </c:pt>
                <c:pt idx="5723">
                  <c:v>42829</c:v>
                </c:pt>
                <c:pt idx="5724">
                  <c:v>42830</c:v>
                </c:pt>
                <c:pt idx="5725">
                  <c:v>42831</c:v>
                </c:pt>
                <c:pt idx="5726">
                  <c:v>42832</c:v>
                </c:pt>
                <c:pt idx="5727">
                  <c:v>42835</c:v>
                </c:pt>
                <c:pt idx="5728">
                  <c:v>42836</c:v>
                </c:pt>
                <c:pt idx="5729">
                  <c:v>42837</c:v>
                </c:pt>
                <c:pt idx="5730">
                  <c:v>42838</c:v>
                </c:pt>
                <c:pt idx="5731">
                  <c:v>42839</c:v>
                </c:pt>
                <c:pt idx="5732">
                  <c:v>42842</c:v>
                </c:pt>
                <c:pt idx="5733">
                  <c:v>42843</c:v>
                </c:pt>
                <c:pt idx="5734">
                  <c:v>42844</c:v>
                </c:pt>
                <c:pt idx="5735">
                  <c:v>42845</c:v>
                </c:pt>
                <c:pt idx="5736">
                  <c:v>42846</c:v>
                </c:pt>
                <c:pt idx="5737">
                  <c:v>42849</c:v>
                </c:pt>
                <c:pt idx="5738">
                  <c:v>42850</c:v>
                </c:pt>
                <c:pt idx="5739">
                  <c:v>42851</c:v>
                </c:pt>
                <c:pt idx="5740">
                  <c:v>42852</c:v>
                </c:pt>
                <c:pt idx="5741">
                  <c:v>42853</c:v>
                </c:pt>
                <c:pt idx="5742">
                  <c:v>42857</c:v>
                </c:pt>
                <c:pt idx="5743">
                  <c:v>42858</c:v>
                </c:pt>
                <c:pt idx="5744">
                  <c:v>42859</c:v>
                </c:pt>
                <c:pt idx="5745">
                  <c:v>42860</c:v>
                </c:pt>
                <c:pt idx="5746">
                  <c:v>42863</c:v>
                </c:pt>
                <c:pt idx="5747">
                  <c:v>42864</c:v>
                </c:pt>
                <c:pt idx="5748">
                  <c:v>42865</c:v>
                </c:pt>
                <c:pt idx="5749">
                  <c:v>42866</c:v>
                </c:pt>
                <c:pt idx="5750">
                  <c:v>42867</c:v>
                </c:pt>
                <c:pt idx="5751">
                  <c:v>42870</c:v>
                </c:pt>
                <c:pt idx="5752">
                  <c:v>42871</c:v>
                </c:pt>
                <c:pt idx="5753">
                  <c:v>42872</c:v>
                </c:pt>
                <c:pt idx="5754">
                  <c:v>42873</c:v>
                </c:pt>
                <c:pt idx="5755">
                  <c:v>42874</c:v>
                </c:pt>
                <c:pt idx="5756">
                  <c:v>42877</c:v>
                </c:pt>
                <c:pt idx="5757">
                  <c:v>42878</c:v>
                </c:pt>
                <c:pt idx="5758">
                  <c:v>42879</c:v>
                </c:pt>
                <c:pt idx="5759">
                  <c:v>42880</c:v>
                </c:pt>
                <c:pt idx="5760">
                  <c:v>42881</c:v>
                </c:pt>
                <c:pt idx="5761">
                  <c:v>42884</c:v>
                </c:pt>
                <c:pt idx="5762">
                  <c:v>42885</c:v>
                </c:pt>
                <c:pt idx="5763">
                  <c:v>42886</c:v>
                </c:pt>
                <c:pt idx="5764">
                  <c:v>42887</c:v>
                </c:pt>
                <c:pt idx="5765">
                  <c:v>42888</c:v>
                </c:pt>
                <c:pt idx="5766">
                  <c:v>42891</c:v>
                </c:pt>
                <c:pt idx="5767">
                  <c:v>42892</c:v>
                </c:pt>
                <c:pt idx="5768">
                  <c:v>42893</c:v>
                </c:pt>
                <c:pt idx="5769">
                  <c:v>42894</c:v>
                </c:pt>
                <c:pt idx="5770">
                  <c:v>42895</c:v>
                </c:pt>
                <c:pt idx="5771">
                  <c:v>42898</c:v>
                </c:pt>
                <c:pt idx="5772">
                  <c:v>42899</c:v>
                </c:pt>
                <c:pt idx="5773">
                  <c:v>42900</c:v>
                </c:pt>
                <c:pt idx="5774">
                  <c:v>42901</c:v>
                </c:pt>
                <c:pt idx="5775">
                  <c:v>42902</c:v>
                </c:pt>
                <c:pt idx="5776">
                  <c:v>42905</c:v>
                </c:pt>
                <c:pt idx="5777">
                  <c:v>42906</c:v>
                </c:pt>
                <c:pt idx="5778">
                  <c:v>42907</c:v>
                </c:pt>
                <c:pt idx="5779">
                  <c:v>42908</c:v>
                </c:pt>
                <c:pt idx="5780">
                  <c:v>42909</c:v>
                </c:pt>
                <c:pt idx="5781">
                  <c:v>42913</c:v>
                </c:pt>
                <c:pt idx="5782">
                  <c:v>42914</c:v>
                </c:pt>
                <c:pt idx="5783">
                  <c:v>42915</c:v>
                </c:pt>
                <c:pt idx="5784">
                  <c:v>42916</c:v>
                </c:pt>
                <c:pt idx="5785">
                  <c:v>42919</c:v>
                </c:pt>
                <c:pt idx="5786">
                  <c:v>42920</c:v>
                </c:pt>
                <c:pt idx="5787">
                  <c:v>42921</c:v>
                </c:pt>
                <c:pt idx="5788">
                  <c:v>42922</c:v>
                </c:pt>
                <c:pt idx="5789">
                  <c:v>42923</c:v>
                </c:pt>
                <c:pt idx="5790">
                  <c:v>42926</c:v>
                </c:pt>
                <c:pt idx="5791">
                  <c:v>42927</c:v>
                </c:pt>
                <c:pt idx="5792">
                  <c:v>42928</c:v>
                </c:pt>
                <c:pt idx="5793">
                  <c:v>42929</c:v>
                </c:pt>
                <c:pt idx="5794">
                  <c:v>42930</c:v>
                </c:pt>
                <c:pt idx="5795">
                  <c:v>42933</c:v>
                </c:pt>
                <c:pt idx="5796">
                  <c:v>42934</c:v>
                </c:pt>
                <c:pt idx="5797">
                  <c:v>42935</c:v>
                </c:pt>
                <c:pt idx="5798">
                  <c:v>42936</c:v>
                </c:pt>
                <c:pt idx="5799">
                  <c:v>42937</c:v>
                </c:pt>
                <c:pt idx="5800">
                  <c:v>42940</c:v>
                </c:pt>
                <c:pt idx="5801">
                  <c:v>42941</c:v>
                </c:pt>
                <c:pt idx="5802">
                  <c:v>42942</c:v>
                </c:pt>
                <c:pt idx="5803">
                  <c:v>42943</c:v>
                </c:pt>
                <c:pt idx="5804">
                  <c:v>42944</c:v>
                </c:pt>
                <c:pt idx="5805">
                  <c:v>42947</c:v>
                </c:pt>
                <c:pt idx="5806">
                  <c:v>42948</c:v>
                </c:pt>
                <c:pt idx="5807">
                  <c:v>42949</c:v>
                </c:pt>
                <c:pt idx="5808">
                  <c:v>42950</c:v>
                </c:pt>
                <c:pt idx="5809">
                  <c:v>42951</c:v>
                </c:pt>
                <c:pt idx="5810">
                  <c:v>42954</c:v>
                </c:pt>
                <c:pt idx="5811">
                  <c:v>42955</c:v>
                </c:pt>
                <c:pt idx="5812">
                  <c:v>42956</c:v>
                </c:pt>
                <c:pt idx="5813">
                  <c:v>42957</c:v>
                </c:pt>
                <c:pt idx="5814">
                  <c:v>42958</c:v>
                </c:pt>
                <c:pt idx="5815">
                  <c:v>42961</c:v>
                </c:pt>
                <c:pt idx="5816">
                  <c:v>42962</c:v>
                </c:pt>
                <c:pt idx="5817">
                  <c:v>42963</c:v>
                </c:pt>
                <c:pt idx="5818">
                  <c:v>42964</c:v>
                </c:pt>
                <c:pt idx="5819">
                  <c:v>42965</c:v>
                </c:pt>
                <c:pt idx="5820">
                  <c:v>42968</c:v>
                </c:pt>
                <c:pt idx="5821">
                  <c:v>42969</c:v>
                </c:pt>
                <c:pt idx="5822">
                  <c:v>42970</c:v>
                </c:pt>
                <c:pt idx="5823">
                  <c:v>42971</c:v>
                </c:pt>
                <c:pt idx="5824">
                  <c:v>42972</c:v>
                </c:pt>
                <c:pt idx="5825">
                  <c:v>42975</c:v>
                </c:pt>
                <c:pt idx="5826">
                  <c:v>42976</c:v>
                </c:pt>
                <c:pt idx="5827">
                  <c:v>42977</c:v>
                </c:pt>
                <c:pt idx="5828">
                  <c:v>42978</c:v>
                </c:pt>
                <c:pt idx="5829">
                  <c:v>42979</c:v>
                </c:pt>
                <c:pt idx="5830">
                  <c:v>42982</c:v>
                </c:pt>
                <c:pt idx="5831">
                  <c:v>42983</c:v>
                </c:pt>
                <c:pt idx="5832">
                  <c:v>42984</c:v>
                </c:pt>
                <c:pt idx="5833">
                  <c:v>42985</c:v>
                </c:pt>
                <c:pt idx="5834">
                  <c:v>42986</c:v>
                </c:pt>
                <c:pt idx="5835">
                  <c:v>42989</c:v>
                </c:pt>
                <c:pt idx="5836">
                  <c:v>42990</c:v>
                </c:pt>
                <c:pt idx="5837">
                  <c:v>42991</c:v>
                </c:pt>
                <c:pt idx="5838">
                  <c:v>42992</c:v>
                </c:pt>
                <c:pt idx="5839">
                  <c:v>42993</c:v>
                </c:pt>
                <c:pt idx="5840">
                  <c:v>42996</c:v>
                </c:pt>
                <c:pt idx="5841">
                  <c:v>42997</c:v>
                </c:pt>
                <c:pt idx="5842">
                  <c:v>42998</c:v>
                </c:pt>
                <c:pt idx="5843">
                  <c:v>42999</c:v>
                </c:pt>
                <c:pt idx="5844">
                  <c:v>43000</c:v>
                </c:pt>
                <c:pt idx="5845">
                  <c:v>43003</c:v>
                </c:pt>
                <c:pt idx="5846">
                  <c:v>43004</c:v>
                </c:pt>
                <c:pt idx="5847">
                  <c:v>43005</c:v>
                </c:pt>
                <c:pt idx="5848">
                  <c:v>43006</c:v>
                </c:pt>
                <c:pt idx="5849">
                  <c:v>43007</c:v>
                </c:pt>
                <c:pt idx="5850">
                  <c:v>43010</c:v>
                </c:pt>
                <c:pt idx="5851">
                  <c:v>43011</c:v>
                </c:pt>
                <c:pt idx="5852">
                  <c:v>43012</c:v>
                </c:pt>
                <c:pt idx="5853">
                  <c:v>43013</c:v>
                </c:pt>
                <c:pt idx="5854">
                  <c:v>43014</c:v>
                </c:pt>
                <c:pt idx="5855">
                  <c:v>43017</c:v>
                </c:pt>
                <c:pt idx="5856">
                  <c:v>43018</c:v>
                </c:pt>
                <c:pt idx="5857">
                  <c:v>43019</c:v>
                </c:pt>
                <c:pt idx="5858">
                  <c:v>43020</c:v>
                </c:pt>
                <c:pt idx="5859">
                  <c:v>43021</c:v>
                </c:pt>
                <c:pt idx="5860">
                  <c:v>43024</c:v>
                </c:pt>
                <c:pt idx="5861">
                  <c:v>43025</c:v>
                </c:pt>
                <c:pt idx="5862">
                  <c:v>43026</c:v>
                </c:pt>
                <c:pt idx="5863">
                  <c:v>43028</c:v>
                </c:pt>
                <c:pt idx="5864">
                  <c:v>43031</c:v>
                </c:pt>
                <c:pt idx="5865">
                  <c:v>43032</c:v>
                </c:pt>
                <c:pt idx="5866">
                  <c:v>43033</c:v>
                </c:pt>
                <c:pt idx="5867">
                  <c:v>43034</c:v>
                </c:pt>
                <c:pt idx="5868">
                  <c:v>43035</c:v>
                </c:pt>
                <c:pt idx="5869">
                  <c:v>43038</c:v>
                </c:pt>
                <c:pt idx="5870">
                  <c:v>43039</c:v>
                </c:pt>
                <c:pt idx="5871">
                  <c:v>43042</c:v>
                </c:pt>
                <c:pt idx="5872">
                  <c:v>43045</c:v>
                </c:pt>
                <c:pt idx="5873">
                  <c:v>43046</c:v>
                </c:pt>
                <c:pt idx="5874">
                  <c:v>43047</c:v>
                </c:pt>
                <c:pt idx="5875">
                  <c:v>43048</c:v>
                </c:pt>
                <c:pt idx="5876">
                  <c:v>43049</c:v>
                </c:pt>
                <c:pt idx="5877">
                  <c:v>43052</c:v>
                </c:pt>
                <c:pt idx="5878">
                  <c:v>43053</c:v>
                </c:pt>
                <c:pt idx="5879">
                  <c:v>43054</c:v>
                </c:pt>
                <c:pt idx="5880">
                  <c:v>43055</c:v>
                </c:pt>
                <c:pt idx="5881">
                  <c:v>43056</c:v>
                </c:pt>
                <c:pt idx="5882">
                  <c:v>43059</c:v>
                </c:pt>
                <c:pt idx="5883">
                  <c:v>43060</c:v>
                </c:pt>
                <c:pt idx="5884">
                  <c:v>43061</c:v>
                </c:pt>
                <c:pt idx="5885">
                  <c:v>43062</c:v>
                </c:pt>
                <c:pt idx="5886">
                  <c:v>43063</c:v>
                </c:pt>
                <c:pt idx="5887">
                  <c:v>43066</c:v>
                </c:pt>
                <c:pt idx="5888">
                  <c:v>43067</c:v>
                </c:pt>
                <c:pt idx="5889">
                  <c:v>43068</c:v>
                </c:pt>
                <c:pt idx="5890">
                  <c:v>43069</c:v>
                </c:pt>
                <c:pt idx="5891">
                  <c:v>43070</c:v>
                </c:pt>
                <c:pt idx="5892">
                  <c:v>43073</c:v>
                </c:pt>
                <c:pt idx="5893">
                  <c:v>43074</c:v>
                </c:pt>
                <c:pt idx="5894">
                  <c:v>43075</c:v>
                </c:pt>
                <c:pt idx="5895">
                  <c:v>43076</c:v>
                </c:pt>
                <c:pt idx="5896">
                  <c:v>43077</c:v>
                </c:pt>
                <c:pt idx="5897">
                  <c:v>43080</c:v>
                </c:pt>
                <c:pt idx="5898">
                  <c:v>43081</c:v>
                </c:pt>
                <c:pt idx="5899">
                  <c:v>43082</c:v>
                </c:pt>
                <c:pt idx="5900">
                  <c:v>43083</c:v>
                </c:pt>
                <c:pt idx="5901">
                  <c:v>43084</c:v>
                </c:pt>
                <c:pt idx="5902">
                  <c:v>43087</c:v>
                </c:pt>
                <c:pt idx="5903">
                  <c:v>43088</c:v>
                </c:pt>
                <c:pt idx="5904">
                  <c:v>43089</c:v>
                </c:pt>
                <c:pt idx="5905">
                  <c:v>43090</c:v>
                </c:pt>
                <c:pt idx="5906">
                  <c:v>43091</c:v>
                </c:pt>
                <c:pt idx="5907">
                  <c:v>43095</c:v>
                </c:pt>
                <c:pt idx="5908">
                  <c:v>43096</c:v>
                </c:pt>
                <c:pt idx="5909">
                  <c:v>43097</c:v>
                </c:pt>
                <c:pt idx="5910">
                  <c:v>43098</c:v>
                </c:pt>
                <c:pt idx="5911">
                  <c:v>43103</c:v>
                </c:pt>
                <c:pt idx="5912">
                  <c:v>43104</c:v>
                </c:pt>
                <c:pt idx="5913">
                  <c:v>43105</c:v>
                </c:pt>
                <c:pt idx="5914">
                  <c:v>43108</c:v>
                </c:pt>
                <c:pt idx="5915">
                  <c:v>43109</c:v>
                </c:pt>
                <c:pt idx="5916">
                  <c:v>43110</c:v>
                </c:pt>
                <c:pt idx="5917">
                  <c:v>43111</c:v>
                </c:pt>
                <c:pt idx="5918">
                  <c:v>43112</c:v>
                </c:pt>
                <c:pt idx="5919">
                  <c:v>43115</c:v>
                </c:pt>
                <c:pt idx="5920">
                  <c:v>43116</c:v>
                </c:pt>
                <c:pt idx="5921">
                  <c:v>43119</c:v>
                </c:pt>
                <c:pt idx="5922">
                  <c:v>43122</c:v>
                </c:pt>
                <c:pt idx="5923">
                  <c:v>43123</c:v>
                </c:pt>
                <c:pt idx="5924">
                  <c:v>43124</c:v>
                </c:pt>
                <c:pt idx="5925">
                  <c:v>43125</c:v>
                </c:pt>
                <c:pt idx="5926">
                  <c:v>43126</c:v>
                </c:pt>
                <c:pt idx="5927">
                  <c:v>43129</c:v>
                </c:pt>
                <c:pt idx="5928">
                  <c:v>43130</c:v>
                </c:pt>
                <c:pt idx="5929">
                  <c:v>43133</c:v>
                </c:pt>
                <c:pt idx="5930">
                  <c:v>43136</c:v>
                </c:pt>
                <c:pt idx="5931">
                  <c:v>43137</c:v>
                </c:pt>
                <c:pt idx="5932">
                  <c:v>43138</c:v>
                </c:pt>
                <c:pt idx="5933">
                  <c:v>43139</c:v>
                </c:pt>
                <c:pt idx="5934">
                  <c:v>43140</c:v>
                </c:pt>
                <c:pt idx="5935">
                  <c:v>43143</c:v>
                </c:pt>
                <c:pt idx="5936">
                  <c:v>43145</c:v>
                </c:pt>
                <c:pt idx="5937">
                  <c:v>43146</c:v>
                </c:pt>
                <c:pt idx="5938">
                  <c:v>43150</c:v>
                </c:pt>
                <c:pt idx="5939">
                  <c:v>43151</c:v>
                </c:pt>
                <c:pt idx="5940">
                  <c:v>43152</c:v>
                </c:pt>
                <c:pt idx="5941">
                  <c:v>43153</c:v>
                </c:pt>
                <c:pt idx="5942">
                  <c:v>43154</c:v>
                </c:pt>
                <c:pt idx="5943">
                  <c:v>43157</c:v>
                </c:pt>
                <c:pt idx="5944">
                  <c:v>43158</c:v>
                </c:pt>
                <c:pt idx="5945">
                  <c:v>43159</c:v>
                </c:pt>
                <c:pt idx="5946">
                  <c:v>43160</c:v>
                </c:pt>
                <c:pt idx="5947">
                  <c:v>43161</c:v>
                </c:pt>
                <c:pt idx="5948">
                  <c:v>43164</c:v>
                </c:pt>
                <c:pt idx="5949">
                  <c:v>43165</c:v>
                </c:pt>
                <c:pt idx="5950">
                  <c:v>43166</c:v>
                </c:pt>
                <c:pt idx="5951">
                  <c:v>43167</c:v>
                </c:pt>
                <c:pt idx="5952">
                  <c:v>43168</c:v>
                </c:pt>
                <c:pt idx="5953">
                  <c:v>43172</c:v>
                </c:pt>
                <c:pt idx="5954">
                  <c:v>43173</c:v>
                </c:pt>
                <c:pt idx="5955">
                  <c:v>43174</c:v>
                </c:pt>
                <c:pt idx="5956">
                  <c:v>43175</c:v>
                </c:pt>
                <c:pt idx="5957">
                  <c:v>43178</c:v>
                </c:pt>
                <c:pt idx="5958">
                  <c:v>43179</c:v>
                </c:pt>
                <c:pt idx="5959">
                  <c:v>43180</c:v>
                </c:pt>
                <c:pt idx="5960">
                  <c:v>43181</c:v>
                </c:pt>
                <c:pt idx="5961">
                  <c:v>43182</c:v>
                </c:pt>
                <c:pt idx="5962">
                  <c:v>43185</c:v>
                </c:pt>
                <c:pt idx="5963">
                  <c:v>43186</c:v>
                </c:pt>
                <c:pt idx="5964">
                  <c:v>43187</c:v>
                </c:pt>
                <c:pt idx="5965">
                  <c:v>43188</c:v>
                </c:pt>
                <c:pt idx="5966">
                  <c:v>43189</c:v>
                </c:pt>
                <c:pt idx="5967">
                  <c:v>43192</c:v>
                </c:pt>
                <c:pt idx="5968">
                  <c:v>43193</c:v>
                </c:pt>
                <c:pt idx="5969">
                  <c:v>43194</c:v>
                </c:pt>
                <c:pt idx="5970">
                  <c:v>43195</c:v>
                </c:pt>
                <c:pt idx="5971">
                  <c:v>43196</c:v>
                </c:pt>
                <c:pt idx="5972">
                  <c:v>43199</c:v>
                </c:pt>
                <c:pt idx="5973">
                  <c:v>43200</c:v>
                </c:pt>
                <c:pt idx="5974">
                  <c:v>43201</c:v>
                </c:pt>
                <c:pt idx="5975">
                  <c:v>43202</c:v>
                </c:pt>
                <c:pt idx="5976">
                  <c:v>43203</c:v>
                </c:pt>
                <c:pt idx="5977">
                  <c:v>43206</c:v>
                </c:pt>
                <c:pt idx="5978">
                  <c:v>43207</c:v>
                </c:pt>
                <c:pt idx="5979">
                  <c:v>43208</c:v>
                </c:pt>
                <c:pt idx="5980">
                  <c:v>43209</c:v>
                </c:pt>
                <c:pt idx="5981">
                  <c:v>43210</c:v>
                </c:pt>
                <c:pt idx="5982">
                  <c:v>43213</c:v>
                </c:pt>
                <c:pt idx="5983">
                  <c:v>43214</c:v>
                </c:pt>
                <c:pt idx="5984">
                  <c:v>43215</c:v>
                </c:pt>
                <c:pt idx="5985">
                  <c:v>43216</c:v>
                </c:pt>
                <c:pt idx="5986">
                  <c:v>43217</c:v>
                </c:pt>
                <c:pt idx="5987">
                  <c:v>43220</c:v>
                </c:pt>
                <c:pt idx="5988">
                  <c:v>43222</c:v>
                </c:pt>
                <c:pt idx="5989">
                  <c:v>43223</c:v>
                </c:pt>
                <c:pt idx="5990">
                  <c:v>43224</c:v>
                </c:pt>
                <c:pt idx="5991">
                  <c:v>43227</c:v>
                </c:pt>
                <c:pt idx="5992">
                  <c:v>43228</c:v>
                </c:pt>
                <c:pt idx="5993">
                  <c:v>43229</c:v>
                </c:pt>
                <c:pt idx="5994">
                  <c:v>43230</c:v>
                </c:pt>
                <c:pt idx="5995">
                  <c:v>43231</c:v>
                </c:pt>
                <c:pt idx="5996">
                  <c:v>43234</c:v>
                </c:pt>
                <c:pt idx="5997">
                  <c:v>43235</c:v>
                </c:pt>
                <c:pt idx="5998">
                  <c:v>43236</c:v>
                </c:pt>
                <c:pt idx="5999">
                  <c:v>43237</c:v>
                </c:pt>
                <c:pt idx="6000">
                  <c:v>43238</c:v>
                </c:pt>
                <c:pt idx="6001">
                  <c:v>43241</c:v>
                </c:pt>
                <c:pt idx="6002">
                  <c:v>43242</c:v>
                </c:pt>
                <c:pt idx="6003">
                  <c:v>43243</c:v>
                </c:pt>
                <c:pt idx="6004">
                  <c:v>43244</c:v>
                </c:pt>
                <c:pt idx="6005">
                  <c:v>43245</c:v>
                </c:pt>
                <c:pt idx="6006">
                  <c:v>43248</c:v>
                </c:pt>
                <c:pt idx="6007">
                  <c:v>43249</c:v>
                </c:pt>
                <c:pt idx="6008">
                  <c:v>43250</c:v>
                </c:pt>
                <c:pt idx="6009">
                  <c:v>43251</c:v>
                </c:pt>
                <c:pt idx="6010">
                  <c:v>43252</c:v>
                </c:pt>
                <c:pt idx="6011">
                  <c:v>43255</c:v>
                </c:pt>
                <c:pt idx="6012">
                  <c:v>43256</c:v>
                </c:pt>
                <c:pt idx="6013">
                  <c:v>43257</c:v>
                </c:pt>
                <c:pt idx="6014">
                  <c:v>43258</c:v>
                </c:pt>
                <c:pt idx="6015">
                  <c:v>43259</c:v>
                </c:pt>
                <c:pt idx="6016">
                  <c:v>43262</c:v>
                </c:pt>
                <c:pt idx="6017">
                  <c:v>43263</c:v>
                </c:pt>
                <c:pt idx="6018">
                  <c:v>43264</c:v>
                </c:pt>
                <c:pt idx="6019">
                  <c:v>43265</c:v>
                </c:pt>
                <c:pt idx="6020">
                  <c:v>43266</c:v>
                </c:pt>
                <c:pt idx="6021">
                  <c:v>43269</c:v>
                </c:pt>
                <c:pt idx="6022">
                  <c:v>43270</c:v>
                </c:pt>
                <c:pt idx="6023">
                  <c:v>43271</c:v>
                </c:pt>
                <c:pt idx="6024">
                  <c:v>43272</c:v>
                </c:pt>
                <c:pt idx="6025">
                  <c:v>43273</c:v>
                </c:pt>
                <c:pt idx="6026">
                  <c:v>43276</c:v>
                </c:pt>
                <c:pt idx="6027">
                  <c:v>43277</c:v>
                </c:pt>
                <c:pt idx="6028">
                  <c:v>43278</c:v>
                </c:pt>
                <c:pt idx="6029">
                  <c:v>43279</c:v>
                </c:pt>
                <c:pt idx="6030">
                  <c:v>43280</c:v>
                </c:pt>
                <c:pt idx="6031">
                  <c:v>43283</c:v>
                </c:pt>
                <c:pt idx="6032">
                  <c:v>43284</c:v>
                </c:pt>
                <c:pt idx="6033">
                  <c:v>43285</c:v>
                </c:pt>
                <c:pt idx="6034">
                  <c:v>43286</c:v>
                </c:pt>
                <c:pt idx="6035">
                  <c:v>43287</c:v>
                </c:pt>
                <c:pt idx="6036">
                  <c:v>43290</c:v>
                </c:pt>
                <c:pt idx="6037">
                  <c:v>43291</c:v>
                </c:pt>
                <c:pt idx="6038">
                  <c:v>43292</c:v>
                </c:pt>
                <c:pt idx="6039">
                  <c:v>43293</c:v>
                </c:pt>
                <c:pt idx="6040">
                  <c:v>43294</c:v>
                </c:pt>
                <c:pt idx="6041">
                  <c:v>43297</c:v>
                </c:pt>
                <c:pt idx="6042">
                  <c:v>43298</c:v>
                </c:pt>
                <c:pt idx="6043">
                  <c:v>43299</c:v>
                </c:pt>
                <c:pt idx="6044">
                  <c:v>43300</c:v>
                </c:pt>
                <c:pt idx="6045">
                  <c:v>43301</c:v>
                </c:pt>
                <c:pt idx="6046">
                  <c:v>43304</c:v>
                </c:pt>
                <c:pt idx="6047">
                  <c:v>43305</c:v>
                </c:pt>
                <c:pt idx="6048">
                  <c:v>43306</c:v>
                </c:pt>
                <c:pt idx="6049">
                  <c:v>43307</c:v>
                </c:pt>
                <c:pt idx="6050">
                  <c:v>43308</c:v>
                </c:pt>
                <c:pt idx="6051">
                  <c:v>43311</c:v>
                </c:pt>
                <c:pt idx="6052">
                  <c:v>43312</c:v>
                </c:pt>
                <c:pt idx="6053">
                  <c:v>43313</c:v>
                </c:pt>
                <c:pt idx="6054">
                  <c:v>43314</c:v>
                </c:pt>
                <c:pt idx="6055">
                  <c:v>43315</c:v>
                </c:pt>
                <c:pt idx="6056">
                  <c:v>43318</c:v>
                </c:pt>
                <c:pt idx="6057">
                  <c:v>43319</c:v>
                </c:pt>
                <c:pt idx="6058">
                  <c:v>43320</c:v>
                </c:pt>
                <c:pt idx="6059">
                  <c:v>43321</c:v>
                </c:pt>
                <c:pt idx="6060">
                  <c:v>43322</c:v>
                </c:pt>
                <c:pt idx="6061">
                  <c:v>43325</c:v>
                </c:pt>
                <c:pt idx="6062">
                  <c:v>43326</c:v>
                </c:pt>
                <c:pt idx="6063">
                  <c:v>43328</c:v>
                </c:pt>
                <c:pt idx="6064">
                  <c:v>43329</c:v>
                </c:pt>
                <c:pt idx="6065">
                  <c:v>43332</c:v>
                </c:pt>
                <c:pt idx="6066">
                  <c:v>43333</c:v>
                </c:pt>
                <c:pt idx="6067">
                  <c:v>43334</c:v>
                </c:pt>
                <c:pt idx="6068">
                  <c:v>43335</c:v>
                </c:pt>
                <c:pt idx="6069">
                  <c:v>43336</c:v>
                </c:pt>
                <c:pt idx="6070">
                  <c:v>43339</c:v>
                </c:pt>
                <c:pt idx="6071">
                  <c:v>43340</c:v>
                </c:pt>
                <c:pt idx="6072">
                  <c:v>43341</c:v>
                </c:pt>
                <c:pt idx="6073">
                  <c:v>43342</c:v>
                </c:pt>
                <c:pt idx="6074">
                  <c:v>43343</c:v>
                </c:pt>
                <c:pt idx="6075">
                  <c:v>43346</c:v>
                </c:pt>
                <c:pt idx="6076">
                  <c:v>43347</c:v>
                </c:pt>
                <c:pt idx="6077">
                  <c:v>43348</c:v>
                </c:pt>
                <c:pt idx="6078">
                  <c:v>43349</c:v>
                </c:pt>
                <c:pt idx="6079">
                  <c:v>43350</c:v>
                </c:pt>
                <c:pt idx="6080">
                  <c:v>43353</c:v>
                </c:pt>
                <c:pt idx="6081">
                  <c:v>43354</c:v>
                </c:pt>
                <c:pt idx="6082">
                  <c:v>43355</c:v>
                </c:pt>
                <c:pt idx="6083">
                  <c:v>43356</c:v>
                </c:pt>
                <c:pt idx="6084">
                  <c:v>43360</c:v>
                </c:pt>
                <c:pt idx="6085">
                  <c:v>43361</c:v>
                </c:pt>
                <c:pt idx="6086">
                  <c:v>43362</c:v>
                </c:pt>
                <c:pt idx="6087">
                  <c:v>43363</c:v>
                </c:pt>
                <c:pt idx="6088">
                  <c:v>43364</c:v>
                </c:pt>
                <c:pt idx="6089">
                  <c:v>43367</c:v>
                </c:pt>
                <c:pt idx="6090">
                  <c:v>43368</c:v>
                </c:pt>
                <c:pt idx="6091">
                  <c:v>43369</c:v>
                </c:pt>
                <c:pt idx="6092">
                  <c:v>43370</c:v>
                </c:pt>
                <c:pt idx="6093">
                  <c:v>43371</c:v>
                </c:pt>
                <c:pt idx="6094">
                  <c:v>43374</c:v>
                </c:pt>
                <c:pt idx="6095">
                  <c:v>43375</c:v>
                </c:pt>
                <c:pt idx="6096">
                  <c:v>43376</c:v>
                </c:pt>
                <c:pt idx="6097">
                  <c:v>43377</c:v>
                </c:pt>
                <c:pt idx="6098">
                  <c:v>43378</c:v>
                </c:pt>
                <c:pt idx="6099">
                  <c:v>43381</c:v>
                </c:pt>
                <c:pt idx="6100">
                  <c:v>43382</c:v>
                </c:pt>
                <c:pt idx="6101">
                  <c:v>43383</c:v>
                </c:pt>
                <c:pt idx="6102">
                  <c:v>43384</c:v>
                </c:pt>
                <c:pt idx="6103">
                  <c:v>43385</c:v>
                </c:pt>
                <c:pt idx="6104">
                  <c:v>43388</c:v>
                </c:pt>
                <c:pt idx="6105">
                  <c:v>43389</c:v>
                </c:pt>
                <c:pt idx="6106">
                  <c:v>43390</c:v>
                </c:pt>
                <c:pt idx="6107">
                  <c:v>43391</c:v>
                </c:pt>
                <c:pt idx="6108">
                  <c:v>43392</c:v>
                </c:pt>
                <c:pt idx="6109">
                  <c:v>43395</c:v>
                </c:pt>
                <c:pt idx="6110">
                  <c:v>43396</c:v>
                </c:pt>
                <c:pt idx="6111">
                  <c:v>43397</c:v>
                </c:pt>
                <c:pt idx="6112">
                  <c:v>43398</c:v>
                </c:pt>
                <c:pt idx="6113">
                  <c:v>43399</c:v>
                </c:pt>
                <c:pt idx="6114">
                  <c:v>43402</c:v>
                </c:pt>
                <c:pt idx="6115">
                  <c:v>43403</c:v>
                </c:pt>
                <c:pt idx="6116">
                  <c:v>43404</c:v>
                </c:pt>
                <c:pt idx="6117">
                  <c:v>43405</c:v>
                </c:pt>
                <c:pt idx="6118">
                  <c:v>43409</c:v>
                </c:pt>
                <c:pt idx="6119">
                  <c:v>43410</c:v>
                </c:pt>
                <c:pt idx="6120">
                  <c:v>43412</c:v>
                </c:pt>
                <c:pt idx="6121">
                  <c:v>43413</c:v>
                </c:pt>
                <c:pt idx="6122">
                  <c:v>43416</c:v>
                </c:pt>
                <c:pt idx="6123">
                  <c:v>43417</c:v>
                </c:pt>
                <c:pt idx="6124">
                  <c:v>43418</c:v>
                </c:pt>
                <c:pt idx="6125">
                  <c:v>43419</c:v>
                </c:pt>
                <c:pt idx="6126">
                  <c:v>43420</c:v>
                </c:pt>
                <c:pt idx="6127">
                  <c:v>43423</c:v>
                </c:pt>
                <c:pt idx="6128">
                  <c:v>43424</c:v>
                </c:pt>
                <c:pt idx="6129">
                  <c:v>43425</c:v>
                </c:pt>
                <c:pt idx="6130">
                  <c:v>43426</c:v>
                </c:pt>
                <c:pt idx="6131">
                  <c:v>43427</c:v>
                </c:pt>
                <c:pt idx="6132">
                  <c:v>43430</c:v>
                </c:pt>
                <c:pt idx="6133">
                  <c:v>43431</c:v>
                </c:pt>
                <c:pt idx="6134">
                  <c:v>43432</c:v>
                </c:pt>
                <c:pt idx="6135">
                  <c:v>43433</c:v>
                </c:pt>
                <c:pt idx="6136">
                  <c:v>43434</c:v>
                </c:pt>
                <c:pt idx="6137">
                  <c:v>43437</c:v>
                </c:pt>
                <c:pt idx="6138">
                  <c:v>43438</c:v>
                </c:pt>
                <c:pt idx="6139">
                  <c:v>43439</c:v>
                </c:pt>
                <c:pt idx="6140">
                  <c:v>43440</c:v>
                </c:pt>
                <c:pt idx="6141">
                  <c:v>43441</c:v>
                </c:pt>
                <c:pt idx="6142">
                  <c:v>43444</c:v>
                </c:pt>
                <c:pt idx="6143">
                  <c:v>43445</c:v>
                </c:pt>
                <c:pt idx="6144">
                  <c:v>43446</c:v>
                </c:pt>
                <c:pt idx="6145">
                  <c:v>43447</c:v>
                </c:pt>
                <c:pt idx="6146">
                  <c:v>43448</c:v>
                </c:pt>
                <c:pt idx="6147">
                  <c:v>43451</c:v>
                </c:pt>
                <c:pt idx="6148">
                  <c:v>43452</c:v>
                </c:pt>
                <c:pt idx="6149">
                  <c:v>43453</c:v>
                </c:pt>
                <c:pt idx="6150">
                  <c:v>43454</c:v>
                </c:pt>
                <c:pt idx="6151">
                  <c:v>43455</c:v>
                </c:pt>
                <c:pt idx="6152">
                  <c:v>43458</c:v>
                </c:pt>
                <c:pt idx="6153">
                  <c:v>43460</c:v>
                </c:pt>
                <c:pt idx="6154">
                  <c:v>43461</c:v>
                </c:pt>
                <c:pt idx="6155">
                  <c:v>43462</c:v>
                </c:pt>
                <c:pt idx="6156">
                  <c:v>43465</c:v>
                </c:pt>
                <c:pt idx="6157">
                  <c:v>43468</c:v>
                </c:pt>
                <c:pt idx="6158">
                  <c:v>43469</c:v>
                </c:pt>
                <c:pt idx="6159">
                  <c:v>43472</c:v>
                </c:pt>
                <c:pt idx="6160">
                  <c:v>43473</c:v>
                </c:pt>
                <c:pt idx="6161">
                  <c:v>43474</c:v>
                </c:pt>
                <c:pt idx="6162">
                  <c:v>43475</c:v>
                </c:pt>
                <c:pt idx="6163">
                  <c:v>43476</c:v>
                </c:pt>
                <c:pt idx="6164">
                  <c:v>43479</c:v>
                </c:pt>
                <c:pt idx="6165">
                  <c:v>43480</c:v>
                </c:pt>
                <c:pt idx="6166">
                  <c:v>43481</c:v>
                </c:pt>
                <c:pt idx="6167">
                  <c:v>43482</c:v>
                </c:pt>
                <c:pt idx="6168">
                  <c:v>43483</c:v>
                </c:pt>
                <c:pt idx="6169">
                  <c:v>43487</c:v>
                </c:pt>
                <c:pt idx="6170">
                  <c:v>43488</c:v>
                </c:pt>
                <c:pt idx="6171">
                  <c:v>43489</c:v>
                </c:pt>
                <c:pt idx="6172">
                  <c:v>43490</c:v>
                </c:pt>
                <c:pt idx="6173">
                  <c:v>43493</c:v>
                </c:pt>
                <c:pt idx="6174">
                  <c:v>43494</c:v>
                </c:pt>
                <c:pt idx="6175">
                  <c:v>43495</c:v>
                </c:pt>
                <c:pt idx="6176">
                  <c:v>43496</c:v>
                </c:pt>
                <c:pt idx="6177">
                  <c:v>43500</c:v>
                </c:pt>
                <c:pt idx="6178">
                  <c:v>43502</c:v>
                </c:pt>
                <c:pt idx="6179">
                  <c:v>43503</c:v>
                </c:pt>
                <c:pt idx="6180">
                  <c:v>43504</c:v>
                </c:pt>
                <c:pt idx="6181">
                  <c:v>43507</c:v>
                </c:pt>
                <c:pt idx="6182">
                  <c:v>43508</c:v>
                </c:pt>
                <c:pt idx="6183">
                  <c:v>43509</c:v>
                </c:pt>
                <c:pt idx="6184">
                  <c:v>43510</c:v>
                </c:pt>
                <c:pt idx="6185">
                  <c:v>43511</c:v>
                </c:pt>
                <c:pt idx="6186">
                  <c:v>43514</c:v>
                </c:pt>
                <c:pt idx="6187">
                  <c:v>43515</c:v>
                </c:pt>
                <c:pt idx="6188">
                  <c:v>43516</c:v>
                </c:pt>
                <c:pt idx="6189">
                  <c:v>43517</c:v>
                </c:pt>
                <c:pt idx="6190">
                  <c:v>43518</c:v>
                </c:pt>
                <c:pt idx="6191">
                  <c:v>43521</c:v>
                </c:pt>
                <c:pt idx="6192">
                  <c:v>43522</c:v>
                </c:pt>
                <c:pt idx="6193">
                  <c:v>43523</c:v>
                </c:pt>
                <c:pt idx="6194">
                  <c:v>43524</c:v>
                </c:pt>
                <c:pt idx="6195">
                  <c:v>43525</c:v>
                </c:pt>
                <c:pt idx="6196">
                  <c:v>43529</c:v>
                </c:pt>
                <c:pt idx="6197">
                  <c:v>43530</c:v>
                </c:pt>
                <c:pt idx="6198">
                  <c:v>43531</c:v>
                </c:pt>
                <c:pt idx="6199">
                  <c:v>43532</c:v>
                </c:pt>
                <c:pt idx="6200">
                  <c:v>43535</c:v>
                </c:pt>
                <c:pt idx="6201">
                  <c:v>43537</c:v>
                </c:pt>
                <c:pt idx="6202">
                  <c:v>43538</c:v>
                </c:pt>
                <c:pt idx="6203">
                  <c:v>43539</c:v>
                </c:pt>
                <c:pt idx="6204">
                  <c:v>43542</c:v>
                </c:pt>
                <c:pt idx="6205">
                  <c:v>43543</c:v>
                </c:pt>
                <c:pt idx="6206">
                  <c:v>43544</c:v>
                </c:pt>
                <c:pt idx="6207">
                  <c:v>43545</c:v>
                </c:pt>
                <c:pt idx="6208">
                  <c:v>43546</c:v>
                </c:pt>
                <c:pt idx="6209">
                  <c:v>43549</c:v>
                </c:pt>
                <c:pt idx="6210">
                  <c:v>43550</c:v>
                </c:pt>
                <c:pt idx="6211">
                  <c:v>43551</c:v>
                </c:pt>
                <c:pt idx="6212">
                  <c:v>43552</c:v>
                </c:pt>
                <c:pt idx="6213">
                  <c:v>43553</c:v>
                </c:pt>
                <c:pt idx="6214">
                  <c:v>43556</c:v>
                </c:pt>
                <c:pt idx="6215">
                  <c:v>43557</c:v>
                </c:pt>
                <c:pt idx="6216">
                  <c:v>43558</c:v>
                </c:pt>
                <c:pt idx="6217">
                  <c:v>43559</c:v>
                </c:pt>
                <c:pt idx="6218">
                  <c:v>43560</c:v>
                </c:pt>
                <c:pt idx="6219">
                  <c:v>43563</c:v>
                </c:pt>
                <c:pt idx="6220">
                  <c:v>43564</c:v>
                </c:pt>
                <c:pt idx="6221">
                  <c:v>43565</c:v>
                </c:pt>
                <c:pt idx="6222">
                  <c:v>43566</c:v>
                </c:pt>
                <c:pt idx="6223">
                  <c:v>43567</c:v>
                </c:pt>
                <c:pt idx="6224">
                  <c:v>43570</c:v>
                </c:pt>
                <c:pt idx="6225">
                  <c:v>43571</c:v>
                </c:pt>
                <c:pt idx="6226">
                  <c:v>43572</c:v>
                </c:pt>
                <c:pt idx="6227">
                  <c:v>43573</c:v>
                </c:pt>
                <c:pt idx="6228">
                  <c:v>43574</c:v>
                </c:pt>
                <c:pt idx="6229">
                  <c:v>43577</c:v>
                </c:pt>
                <c:pt idx="6230">
                  <c:v>43578</c:v>
                </c:pt>
                <c:pt idx="6231">
                  <c:v>43579</c:v>
                </c:pt>
                <c:pt idx="6232">
                  <c:v>43580</c:v>
                </c:pt>
                <c:pt idx="6233">
                  <c:v>43581</c:v>
                </c:pt>
                <c:pt idx="6234">
                  <c:v>43584</c:v>
                </c:pt>
                <c:pt idx="6235">
                  <c:v>43585</c:v>
                </c:pt>
                <c:pt idx="6236">
                  <c:v>43587</c:v>
                </c:pt>
                <c:pt idx="6237">
                  <c:v>43588</c:v>
                </c:pt>
                <c:pt idx="6238">
                  <c:v>43591</c:v>
                </c:pt>
                <c:pt idx="6239">
                  <c:v>43592</c:v>
                </c:pt>
                <c:pt idx="6240">
                  <c:v>43593</c:v>
                </c:pt>
                <c:pt idx="6241">
                  <c:v>43594</c:v>
                </c:pt>
                <c:pt idx="6242">
                  <c:v>43595</c:v>
                </c:pt>
                <c:pt idx="6243">
                  <c:v>43598</c:v>
                </c:pt>
                <c:pt idx="6244">
                  <c:v>43599</c:v>
                </c:pt>
                <c:pt idx="6245">
                  <c:v>43600</c:v>
                </c:pt>
                <c:pt idx="6246">
                  <c:v>43601</c:v>
                </c:pt>
                <c:pt idx="6247">
                  <c:v>43602</c:v>
                </c:pt>
                <c:pt idx="6248">
                  <c:v>43605</c:v>
                </c:pt>
                <c:pt idx="6249">
                  <c:v>43606</c:v>
                </c:pt>
                <c:pt idx="6250">
                  <c:v>43607</c:v>
                </c:pt>
                <c:pt idx="6251">
                  <c:v>43608</c:v>
                </c:pt>
                <c:pt idx="6252">
                  <c:v>43609</c:v>
                </c:pt>
                <c:pt idx="6253">
                  <c:v>43612</c:v>
                </c:pt>
                <c:pt idx="6254">
                  <c:v>43613</c:v>
                </c:pt>
                <c:pt idx="6255">
                  <c:v>43614</c:v>
                </c:pt>
                <c:pt idx="6256">
                  <c:v>43615</c:v>
                </c:pt>
                <c:pt idx="6257">
                  <c:v>43616</c:v>
                </c:pt>
                <c:pt idx="6258">
                  <c:v>43619</c:v>
                </c:pt>
                <c:pt idx="6259">
                  <c:v>43620</c:v>
                </c:pt>
                <c:pt idx="6260">
                  <c:v>43622</c:v>
                </c:pt>
                <c:pt idx="6261">
                  <c:v>43623</c:v>
                </c:pt>
                <c:pt idx="6262">
                  <c:v>43626</c:v>
                </c:pt>
                <c:pt idx="6263">
                  <c:v>43627</c:v>
                </c:pt>
                <c:pt idx="6264">
                  <c:v>43628</c:v>
                </c:pt>
                <c:pt idx="6265">
                  <c:v>43629</c:v>
                </c:pt>
                <c:pt idx="6266">
                  <c:v>43630</c:v>
                </c:pt>
                <c:pt idx="6267">
                  <c:v>43633</c:v>
                </c:pt>
                <c:pt idx="6268">
                  <c:v>43634</c:v>
                </c:pt>
                <c:pt idx="6269">
                  <c:v>43635</c:v>
                </c:pt>
                <c:pt idx="6270">
                  <c:v>43636</c:v>
                </c:pt>
                <c:pt idx="6271">
                  <c:v>43637</c:v>
                </c:pt>
                <c:pt idx="6272">
                  <c:v>43640</c:v>
                </c:pt>
                <c:pt idx="6273">
                  <c:v>43641</c:v>
                </c:pt>
                <c:pt idx="6274">
                  <c:v>43642</c:v>
                </c:pt>
                <c:pt idx="6275">
                  <c:v>43643</c:v>
                </c:pt>
                <c:pt idx="6276">
                  <c:v>43644</c:v>
                </c:pt>
                <c:pt idx="6277">
                  <c:v>43647</c:v>
                </c:pt>
                <c:pt idx="6278">
                  <c:v>43648</c:v>
                </c:pt>
                <c:pt idx="6279">
                  <c:v>43649</c:v>
                </c:pt>
                <c:pt idx="6280">
                  <c:v>43650</c:v>
                </c:pt>
                <c:pt idx="6281">
                  <c:v>43651</c:v>
                </c:pt>
                <c:pt idx="6282">
                  <c:v>43654</c:v>
                </c:pt>
                <c:pt idx="6283">
                  <c:v>43655</c:v>
                </c:pt>
                <c:pt idx="6284">
                  <c:v>43656</c:v>
                </c:pt>
                <c:pt idx="6285">
                  <c:v>43657</c:v>
                </c:pt>
                <c:pt idx="6286">
                  <c:v>43658</c:v>
                </c:pt>
                <c:pt idx="6287">
                  <c:v>43661</c:v>
                </c:pt>
                <c:pt idx="6288">
                  <c:v>43662</c:v>
                </c:pt>
                <c:pt idx="6289">
                  <c:v>43663</c:v>
                </c:pt>
                <c:pt idx="6290">
                  <c:v>43664</c:v>
                </c:pt>
                <c:pt idx="6291">
                  <c:v>43665</c:v>
                </c:pt>
                <c:pt idx="6292">
                  <c:v>43668</c:v>
                </c:pt>
                <c:pt idx="6293">
                  <c:v>43669</c:v>
                </c:pt>
                <c:pt idx="6294">
                  <c:v>43670</c:v>
                </c:pt>
                <c:pt idx="6295">
                  <c:v>43671</c:v>
                </c:pt>
                <c:pt idx="6296">
                  <c:v>43672</c:v>
                </c:pt>
                <c:pt idx="6297">
                  <c:v>43676</c:v>
                </c:pt>
                <c:pt idx="6298">
                  <c:v>43677</c:v>
                </c:pt>
                <c:pt idx="6299">
                  <c:v>43678</c:v>
                </c:pt>
                <c:pt idx="6300">
                  <c:v>43679</c:v>
                </c:pt>
                <c:pt idx="6301">
                  <c:v>43682</c:v>
                </c:pt>
                <c:pt idx="6302">
                  <c:v>43683</c:v>
                </c:pt>
                <c:pt idx="6303">
                  <c:v>43684</c:v>
                </c:pt>
                <c:pt idx="6304">
                  <c:v>43685</c:v>
                </c:pt>
                <c:pt idx="6305">
                  <c:v>43686</c:v>
                </c:pt>
                <c:pt idx="6306">
                  <c:v>43689</c:v>
                </c:pt>
                <c:pt idx="6307">
                  <c:v>43690</c:v>
                </c:pt>
                <c:pt idx="6308">
                  <c:v>43691</c:v>
                </c:pt>
                <c:pt idx="6309">
                  <c:v>43692</c:v>
                </c:pt>
                <c:pt idx="6310">
                  <c:v>43693</c:v>
                </c:pt>
                <c:pt idx="6311">
                  <c:v>43696</c:v>
                </c:pt>
                <c:pt idx="6312">
                  <c:v>43697</c:v>
                </c:pt>
                <c:pt idx="6313">
                  <c:v>43698</c:v>
                </c:pt>
                <c:pt idx="6314">
                  <c:v>43699</c:v>
                </c:pt>
                <c:pt idx="6315">
                  <c:v>43700</c:v>
                </c:pt>
                <c:pt idx="6316">
                  <c:v>43703</c:v>
                </c:pt>
                <c:pt idx="6317">
                  <c:v>43704</c:v>
                </c:pt>
                <c:pt idx="6318">
                  <c:v>43705</c:v>
                </c:pt>
                <c:pt idx="6319">
                  <c:v>43706</c:v>
                </c:pt>
                <c:pt idx="6320">
                  <c:v>43707</c:v>
                </c:pt>
              </c:numCache>
            </c:numRef>
          </c:cat>
          <c:val>
            <c:numRef>
              <c:f>Sheet2!$G$3:$G$6323</c:f>
              <c:numCache>
                <c:formatCode>_(* #,##0.00_);_(* \(#,##0.00\);_(* "-"??_);_(@_)</c:formatCode>
                <c:ptCount val="6321"/>
                <c:pt idx="0">
                  <c:v>100</c:v>
                </c:pt>
                <c:pt idx="1">
                  <c:v>103.52</c:v>
                </c:pt>
                <c:pt idx="2">
                  <c:v>107.24</c:v>
                </c:pt>
                <c:pt idx="3">
                  <c:v>111.97</c:v>
                </c:pt>
                <c:pt idx="4">
                  <c:v>115.04</c:v>
                </c:pt>
                <c:pt idx="5">
                  <c:v>118.46</c:v>
                </c:pt>
                <c:pt idx="6">
                  <c:v>116.49</c:v>
                </c:pt>
                <c:pt idx="7">
                  <c:v>115.9</c:v>
                </c:pt>
                <c:pt idx="8">
                  <c:v>113.81</c:v>
                </c:pt>
                <c:pt idx="9">
                  <c:v>110.26</c:v>
                </c:pt>
                <c:pt idx="10">
                  <c:v>110.04</c:v>
                </c:pt>
                <c:pt idx="11">
                  <c:v>111.5</c:v>
                </c:pt>
                <c:pt idx="12">
                  <c:v>113.69240873115898</c:v>
                </c:pt>
                <c:pt idx="13">
                  <c:v>116.97999667648385</c:v>
                </c:pt>
                <c:pt idx="14">
                  <c:v>119.7864741907856</c:v>
                </c:pt>
                <c:pt idx="15">
                  <c:v>117.29071382985298</c:v>
                </c:pt>
                <c:pt idx="16">
                  <c:v>115.28608703392317</c:v>
                </c:pt>
                <c:pt idx="17">
                  <c:v>114.41407437769371</c:v>
                </c:pt>
                <c:pt idx="18">
                  <c:v>116.8697422027077</c:v>
                </c:pt>
                <c:pt idx="19">
                  <c:v>116.45879370954209</c:v>
                </c:pt>
                <c:pt idx="20">
                  <c:v>116.90983473862629</c:v>
                </c:pt>
                <c:pt idx="21">
                  <c:v>116.29842356586769</c:v>
                </c:pt>
                <c:pt idx="22">
                  <c:v>118.99628785608952</c:v>
                </c:pt>
                <c:pt idx="23">
                  <c:v>118.49958301709572</c:v>
                </c:pt>
                <c:pt idx="24">
                  <c:v>117.68863634118743</c:v>
                </c:pt>
                <c:pt idx="25">
                  <c:v>118.94560368884525</c:v>
                </c:pt>
                <c:pt idx="26">
                  <c:v>121.44940155071203</c:v>
                </c:pt>
                <c:pt idx="27">
                  <c:v>122.94965290114233</c:v>
                </c:pt>
                <c:pt idx="28">
                  <c:v>125.91974510165636</c:v>
                </c:pt>
                <c:pt idx="29">
                  <c:v>129.38654214116423</c:v>
                </c:pt>
                <c:pt idx="30">
                  <c:v>132.91416018136519</c:v>
                </c:pt>
                <c:pt idx="31">
                  <c:v>137.38450373230953</c:v>
                </c:pt>
                <c:pt idx="32">
                  <c:v>138.01298740613845</c:v>
                </c:pt>
                <c:pt idx="33">
                  <c:v>139.19899691965426</c:v>
                </c:pt>
                <c:pt idx="34">
                  <c:v>139.6551544248527</c:v>
                </c:pt>
                <c:pt idx="35">
                  <c:v>139.37132308828478</c:v>
                </c:pt>
                <c:pt idx="36">
                  <c:v>141.56087911323709</c:v>
                </c:pt>
                <c:pt idx="37">
                  <c:v>142.72661495985525</c:v>
                </c:pt>
                <c:pt idx="38">
                  <c:v>142.03187295610826</c:v>
                </c:pt>
                <c:pt idx="39">
                  <c:v>141.71237596302799</c:v>
                </c:pt>
                <c:pt idx="40">
                  <c:v>142.04217931072378</c:v>
                </c:pt>
                <c:pt idx="41">
                  <c:v>141.48563616148718</c:v>
                </c:pt>
                <c:pt idx="42">
                  <c:v>140.03244016070269</c:v>
                </c:pt>
                <c:pt idx="43">
                  <c:v>139.75416858608438</c:v>
                </c:pt>
                <c:pt idx="44">
                  <c:v>140.8775612391731</c:v>
                </c:pt>
                <c:pt idx="45">
                  <c:v>142.23231613873546</c:v>
                </c:pt>
                <c:pt idx="46">
                  <c:v>143.79519488542073</c:v>
                </c:pt>
                <c:pt idx="47">
                  <c:v>150.05560597322895</c:v>
                </c:pt>
                <c:pt idx="48">
                  <c:v>153.51083374234935</c:v>
                </c:pt>
                <c:pt idx="49">
                  <c:v>155.5797695189959</c:v>
                </c:pt>
                <c:pt idx="50">
                  <c:v>157.75624190068297</c:v>
                </c:pt>
                <c:pt idx="51">
                  <c:v>161.48650104388261</c:v>
                </c:pt>
                <c:pt idx="52">
                  <c:v>167.51392542216001</c:v>
                </c:pt>
                <c:pt idx="53">
                  <c:v>169.97968994054622</c:v>
                </c:pt>
                <c:pt idx="54">
                  <c:v>174.84799424607795</c:v>
                </c:pt>
                <c:pt idx="55">
                  <c:v>176.99763510826077</c:v>
                </c:pt>
                <c:pt idx="56">
                  <c:v>182.75108565116193</c:v>
                </c:pt>
                <c:pt idx="57">
                  <c:v>185.16416289351423</c:v>
                </c:pt>
                <c:pt idx="58">
                  <c:v>188.65206056695794</c:v>
                </c:pt>
                <c:pt idx="59">
                  <c:v>186.48134479436155</c:v>
                </c:pt>
                <c:pt idx="60">
                  <c:v>187.32434121090384</c:v>
                </c:pt>
                <c:pt idx="61">
                  <c:v>185.03771343103287</c:v>
                </c:pt>
                <c:pt idx="62">
                  <c:v>181.64525969086068</c:v>
                </c:pt>
                <c:pt idx="63">
                  <c:v>173.67761880848042</c:v>
                </c:pt>
                <c:pt idx="64">
                  <c:v>174.71376154674442</c:v>
                </c:pt>
                <c:pt idx="65">
                  <c:v>175.03720279091192</c:v>
                </c:pt>
                <c:pt idx="66">
                  <c:v>178.39166674154134</c:v>
                </c:pt>
                <c:pt idx="67">
                  <c:v>180.24936038508611</c:v>
                </c:pt>
                <c:pt idx="68">
                  <c:v>181.20474568748051</c:v>
                </c:pt>
                <c:pt idx="69">
                  <c:v>178.90120556948503</c:v>
                </c:pt>
                <c:pt idx="70">
                  <c:v>177.1708966329262</c:v>
                </c:pt>
                <c:pt idx="71">
                  <c:v>178.50843605627844</c:v>
                </c:pt>
                <c:pt idx="72">
                  <c:v>180.03705254010958</c:v>
                </c:pt>
                <c:pt idx="73">
                  <c:v>182.33130945561831</c:v>
                </c:pt>
                <c:pt idx="74">
                  <c:v>185.7957435958669</c:v>
                </c:pt>
                <c:pt idx="75">
                  <c:v>182.5400799168778</c:v>
                </c:pt>
                <c:pt idx="76">
                  <c:v>183.79594192736084</c:v>
                </c:pt>
                <c:pt idx="77">
                  <c:v>183.35819021557106</c:v>
                </c:pt>
                <c:pt idx="78">
                  <c:v>179.69036994487459</c:v>
                </c:pt>
                <c:pt idx="79">
                  <c:v>177.60462816275324</c:v>
                </c:pt>
                <c:pt idx="80">
                  <c:v>175.30443066089518</c:v>
                </c:pt>
                <c:pt idx="81">
                  <c:v>173.06394903829272</c:v>
                </c:pt>
                <c:pt idx="82">
                  <c:v>172.2613151808111</c:v>
                </c:pt>
                <c:pt idx="83">
                  <c:v>170.84973409688661</c:v>
                </c:pt>
                <c:pt idx="84">
                  <c:v>171.71260172045419</c:v>
                </c:pt>
                <c:pt idx="85">
                  <c:v>172.76031085043863</c:v>
                </c:pt>
                <c:pt idx="86">
                  <c:v>171.24690365897678</c:v>
                </c:pt>
                <c:pt idx="87">
                  <c:v>172.71451611890745</c:v>
                </c:pt>
                <c:pt idx="88">
                  <c:v>172.80098280393059</c:v>
                </c:pt>
                <c:pt idx="89">
                  <c:v>170.89152949216373</c:v>
                </c:pt>
                <c:pt idx="90">
                  <c:v>171.69572270043233</c:v>
                </c:pt>
                <c:pt idx="91">
                  <c:v>172.37635749818796</c:v>
                </c:pt>
                <c:pt idx="92">
                  <c:v>172.6217581664678</c:v>
                </c:pt>
                <c:pt idx="93">
                  <c:v>173.73554282909518</c:v>
                </c:pt>
                <c:pt idx="94">
                  <c:v>172.38868541362004</c:v>
                </c:pt>
                <c:pt idx="95">
                  <c:v>171.15830597179277</c:v>
                </c:pt>
                <c:pt idx="96">
                  <c:v>172.45274026060255</c:v>
                </c:pt>
                <c:pt idx="97">
                  <c:v>170.91390139932065</c:v>
                </c:pt>
                <c:pt idx="98">
                  <c:v>170.00391020508212</c:v>
                </c:pt>
                <c:pt idx="99">
                  <c:v>168.14196648504119</c:v>
                </c:pt>
                <c:pt idx="100">
                  <c:v>170.39438541035761</c:v>
                </c:pt>
                <c:pt idx="101">
                  <c:v>170.91679650084541</c:v>
                </c:pt>
                <c:pt idx="102">
                  <c:v>169.82719655057744</c:v>
                </c:pt>
                <c:pt idx="103">
                  <c:v>169.27565910252679</c:v>
                </c:pt>
                <c:pt idx="104">
                  <c:v>167.84292802719796</c:v>
                </c:pt>
                <c:pt idx="105">
                  <c:v>165.48727103832078</c:v>
                </c:pt>
                <c:pt idx="106">
                  <c:v>164.84547484663779</c:v>
                </c:pt>
                <c:pt idx="107">
                  <c:v>163.78706783883754</c:v>
                </c:pt>
                <c:pt idx="108">
                  <c:v>163.93703489327456</c:v>
                </c:pt>
                <c:pt idx="109">
                  <c:v>162.74383067371912</c:v>
                </c:pt>
                <c:pt idx="110">
                  <c:v>163.49845961689641</c:v>
                </c:pt>
                <c:pt idx="111">
                  <c:v>163.05117422073403</c:v>
                </c:pt>
                <c:pt idx="112">
                  <c:v>163.55855601294735</c:v>
                </c:pt>
                <c:pt idx="113">
                  <c:v>165.16137240830531</c:v>
                </c:pt>
                <c:pt idx="114">
                  <c:v>166.31164039913526</c:v>
                </c:pt>
                <c:pt idx="115">
                  <c:v>165.36317523871384</c:v>
                </c:pt>
                <c:pt idx="116">
                  <c:v>166.33047992464208</c:v>
                </c:pt>
                <c:pt idx="117">
                  <c:v>166.09960133463971</c:v>
                </c:pt>
                <c:pt idx="118">
                  <c:v>165.41055034842074</c:v>
                </c:pt>
                <c:pt idx="119">
                  <c:v>166.49044726246214</c:v>
                </c:pt>
                <c:pt idx="120">
                  <c:v>167.20210959962495</c:v>
                </c:pt>
                <c:pt idx="121">
                  <c:v>167.90689456771523</c:v>
                </c:pt>
                <c:pt idx="122">
                  <c:v>168.14051874342576</c:v>
                </c:pt>
                <c:pt idx="123">
                  <c:v>169.33605094445335</c:v>
                </c:pt>
                <c:pt idx="124">
                  <c:v>170.09130418281325</c:v>
                </c:pt>
                <c:pt idx="125">
                  <c:v>173.42556954174842</c:v>
                </c:pt>
                <c:pt idx="126">
                  <c:v>173.11271173095398</c:v>
                </c:pt>
                <c:pt idx="127">
                  <c:v>173.34793743679907</c:v>
                </c:pt>
                <c:pt idx="128">
                  <c:v>170.82149062223243</c:v>
                </c:pt>
                <c:pt idx="129">
                  <c:v>170.83271927474161</c:v>
                </c:pt>
                <c:pt idx="130">
                  <c:v>170.32742991182829</c:v>
                </c:pt>
                <c:pt idx="131">
                  <c:v>170.65306083459467</c:v>
                </c:pt>
                <c:pt idx="132">
                  <c:v>171.25940807009067</c:v>
                </c:pt>
                <c:pt idx="133">
                  <c:v>171.0123777148886</c:v>
                </c:pt>
                <c:pt idx="134">
                  <c:v>170.56323161452119</c:v>
                </c:pt>
                <c:pt idx="135">
                  <c:v>170.59691757204874</c:v>
                </c:pt>
                <c:pt idx="136">
                  <c:v>170.03548494658949</c:v>
                </c:pt>
                <c:pt idx="137">
                  <c:v>169.38422310105673</c:v>
                </c:pt>
                <c:pt idx="138">
                  <c:v>169.18210735589139</c:v>
                </c:pt>
                <c:pt idx="139">
                  <c:v>170.27128664928236</c:v>
                </c:pt>
                <c:pt idx="140">
                  <c:v>170.78780466470488</c:v>
                </c:pt>
                <c:pt idx="141">
                  <c:v>170.49585969946608</c:v>
                </c:pt>
                <c:pt idx="142">
                  <c:v>170.87763388477839</c:v>
                </c:pt>
                <c:pt idx="143">
                  <c:v>171.74224012798561</c:v>
                </c:pt>
                <c:pt idx="144">
                  <c:v>171.80961204304074</c:v>
                </c:pt>
                <c:pt idx="145">
                  <c:v>171.98927048318768</c:v>
                </c:pt>
                <c:pt idx="146">
                  <c:v>171.86684009865985</c:v>
                </c:pt>
                <c:pt idx="147">
                  <c:v>171.76555660200663</c:v>
                </c:pt>
                <c:pt idx="148">
                  <c:v>171.35832375321189</c:v>
                </c:pt>
                <c:pt idx="149">
                  <c:v>170.42212438041591</c:v>
                </c:pt>
                <c:pt idx="150">
                  <c:v>169.6325586443229</c:v>
                </c:pt>
                <c:pt idx="151">
                  <c:v>169.58447317945701</c:v>
                </c:pt>
                <c:pt idx="152">
                  <c:v>169.89167081621278</c:v>
                </c:pt>
                <c:pt idx="153">
                  <c:v>169.65273932095829</c:v>
                </c:pt>
                <c:pt idx="154">
                  <c:v>169.72066015360963</c:v>
                </c:pt>
                <c:pt idx="155">
                  <c:v>170.67093098420523</c:v>
                </c:pt>
                <c:pt idx="156">
                  <c:v>171.03730046106136</c:v>
                </c:pt>
                <c:pt idx="157">
                  <c:v>170.41905196886663</c:v>
                </c:pt>
                <c:pt idx="158">
                  <c:v>170.88846286108856</c:v>
                </c:pt>
                <c:pt idx="159">
                  <c:v>171.80438655322894</c:v>
                </c:pt>
                <c:pt idx="160">
                  <c:v>171.81583559938068</c:v>
                </c:pt>
                <c:pt idx="161">
                  <c:v>171.46091516867628</c:v>
                </c:pt>
                <c:pt idx="162">
                  <c:v>172.75465738382454</c:v>
                </c:pt>
                <c:pt idx="163">
                  <c:v>172.19365412238858</c:v>
                </c:pt>
                <c:pt idx="164">
                  <c:v>172.06771461471925</c:v>
                </c:pt>
                <c:pt idx="165">
                  <c:v>172.65161596845877</c:v>
                </c:pt>
                <c:pt idx="166">
                  <c:v>172.90349498379734</c:v>
                </c:pt>
                <c:pt idx="167">
                  <c:v>172.55050983247622</c:v>
                </c:pt>
                <c:pt idx="168">
                  <c:v>173.23796206288449</c:v>
                </c:pt>
                <c:pt idx="169">
                  <c:v>172.9171510220273</c:v>
                </c:pt>
                <c:pt idx="170">
                  <c:v>173.53249115983192</c:v>
                </c:pt>
                <c:pt idx="171">
                  <c:v>173.76189494218349</c:v>
                </c:pt>
                <c:pt idx="172">
                  <c:v>175.21709118003889</c:v>
                </c:pt>
                <c:pt idx="173">
                  <c:v>177.0007094162894</c:v>
                </c:pt>
                <c:pt idx="174">
                  <c:v>177.54062591048498</c:v>
                </c:pt>
                <c:pt idx="175">
                  <c:v>179.64285396235286</c:v>
                </c:pt>
                <c:pt idx="176">
                  <c:v>181.73889253595206</c:v>
                </c:pt>
                <c:pt idx="177">
                  <c:v>183.39947907344671</c:v>
                </c:pt>
                <c:pt idx="178">
                  <c:v>185.37280314935563</c:v>
                </c:pt>
                <c:pt idx="179">
                  <c:v>188.02505928859804</c:v>
                </c:pt>
                <c:pt idx="180">
                  <c:v>190.48004812211201</c:v>
                </c:pt>
                <c:pt idx="181">
                  <c:v>192.09627924419905</c:v>
                </c:pt>
                <c:pt idx="182">
                  <c:v>191.93040439528588</c:v>
                </c:pt>
                <c:pt idx="183">
                  <c:v>189.4174938138259</c:v>
                </c:pt>
                <c:pt idx="184">
                  <c:v>187.69241470598601</c:v>
                </c:pt>
                <c:pt idx="185">
                  <c:v>186.91063183163604</c:v>
                </c:pt>
                <c:pt idx="186">
                  <c:v>186.3495683046466</c:v>
                </c:pt>
                <c:pt idx="187">
                  <c:v>185.84873531006335</c:v>
                </c:pt>
                <c:pt idx="188">
                  <c:v>185.4535103287935</c:v>
                </c:pt>
                <c:pt idx="189">
                  <c:v>184.93041844181872</c:v>
                </c:pt>
                <c:pt idx="190">
                  <c:v>184.6979331587188</c:v>
                </c:pt>
                <c:pt idx="191">
                  <c:v>185.2558978381586</c:v>
                </c:pt>
                <c:pt idx="192">
                  <c:v>185.6743713477384</c:v>
                </c:pt>
                <c:pt idx="193">
                  <c:v>187.38313817852267</c:v>
                </c:pt>
                <c:pt idx="194">
                  <c:v>188.47581900909225</c:v>
                </c:pt>
                <c:pt idx="195">
                  <c:v>189.87073070769171</c:v>
                </c:pt>
                <c:pt idx="196">
                  <c:v>191.84685561404086</c:v>
                </c:pt>
                <c:pt idx="197">
                  <c:v>195.06126234086952</c:v>
                </c:pt>
                <c:pt idx="198">
                  <c:v>198.86517282260209</c:v>
                </c:pt>
                <c:pt idx="199">
                  <c:v>203.61922086563547</c:v>
                </c:pt>
                <c:pt idx="200">
                  <c:v>207.20913074938613</c:v>
                </c:pt>
                <c:pt idx="201">
                  <c:v>211.98008590433813</c:v>
                </c:pt>
                <c:pt idx="202">
                  <c:v>211.89823128158159</c:v>
                </c:pt>
                <c:pt idx="203">
                  <c:v>213.75750056990844</c:v>
                </c:pt>
                <c:pt idx="204">
                  <c:v>214.82161066574329</c:v>
                </c:pt>
                <c:pt idx="205">
                  <c:v>216.68087995407018</c:v>
                </c:pt>
                <c:pt idx="206">
                  <c:v>216.34176794550737</c:v>
                </c:pt>
                <c:pt idx="207">
                  <c:v>217.94377984802802</c:v>
                </c:pt>
                <c:pt idx="208">
                  <c:v>219.33530843488901</c:v>
                </c:pt>
                <c:pt idx="209">
                  <c:v>219.86151672403813</c:v>
                </c:pt>
                <c:pt idx="210">
                  <c:v>221.11272310045936</c:v>
                </c:pt>
                <c:pt idx="211">
                  <c:v>222.09497857353773</c:v>
                </c:pt>
                <c:pt idx="212">
                  <c:v>222.57441279254024</c:v>
                </c:pt>
                <c:pt idx="213">
                  <c:v>223.48650716039873</c:v>
                </c:pt>
                <c:pt idx="214">
                  <c:v>223.91916730925468</c:v>
                </c:pt>
                <c:pt idx="215">
                  <c:v>222.25868781905078</c:v>
                </c:pt>
                <c:pt idx="216">
                  <c:v>221.70909249482835</c:v>
                </c:pt>
                <c:pt idx="217">
                  <c:v>221.48691566163205</c:v>
                </c:pt>
                <c:pt idx="218">
                  <c:v>220.39941853072386</c:v>
                </c:pt>
                <c:pt idx="219">
                  <c:v>219.28853436474239</c:v>
                </c:pt>
                <c:pt idx="220">
                  <c:v>219.74458154867162</c:v>
                </c:pt>
                <c:pt idx="221">
                  <c:v>220.05466475758249</c:v>
                </c:pt>
                <c:pt idx="222">
                  <c:v>219.44567899029167</c:v>
                </c:pt>
                <c:pt idx="223">
                  <c:v>219.40870110926406</c:v>
                </c:pt>
                <c:pt idx="224">
                  <c:v>218.8141246106689</c:v>
                </c:pt>
                <c:pt idx="225">
                  <c:v>217.41391072906976</c:v>
                </c:pt>
                <c:pt idx="226">
                  <c:v>221.61776961068347</c:v>
                </c:pt>
                <c:pt idx="227">
                  <c:v>225.32211908660105</c:v>
                </c:pt>
                <c:pt idx="228">
                  <c:v>229.78877842251453</c:v>
                </c:pt>
                <c:pt idx="229">
                  <c:v>232.43304074937532</c:v>
                </c:pt>
                <c:pt idx="230">
                  <c:v>234.81525906186252</c:v>
                </c:pt>
                <c:pt idx="231">
                  <c:v>237.0307220924756</c:v>
                </c:pt>
                <c:pt idx="232">
                  <c:v>235.94681276029394</c:v>
                </c:pt>
                <c:pt idx="233">
                  <c:v>236.01827930966854</c:v>
                </c:pt>
                <c:pt idx="234">
                  <c:v>235.68476874592034</c:v>
                </c:pt>
                <c:pt idx="235">
                  <c:v>239.3490563826316</c:v>
                </c:pt>
                <c:pt idx="236">
                  <c:v>240.39867600498036</c:v>
                </c:pt>
                <c:pt idx="237">
                  <c:v>244.19161964028586</c:v>
                </c:pt>
                <c:pt idx="238">
                  <c:v>248.18240658106842</c:v>
                </c:pt>
                <c:pt idx="239">
                  <c:v>251.75320404925876</c:v>
                </c:pt>
                <c:pt idx="240">
                  <c:v>261.14751685147763</c:v>
                </c:pt>
                <c:pt idx="241">
                  <c:v>265.44924937188142</c:v>
                </c:pt>
                <c:pt idx="242">
                  <c:v>270.25424864954692</c:v>
                </c:pt>
                <c:pt idx="243">
                  <c:v>274.49465351707209</c:v>
                </c:pt>
                <c:pt idx="244">
                  <c:v>273.90674207278778</c:v>
                </c:pt>
                <c:pt idx="245">
                  <c:v>275.86730391447782</c:v>
                </c:pt>
                <c:pt idx="246">
                  <c:v>276.61165820304507</c:v>
                </c:pt>
                <c:pt idx="247">
                  <c:v>278.77664970340317</c:v>
                </c:pt>
                <c:pt idx="248">
                  <c:v>276.95576233835368</c:v>
                </c:pt>
                <c:pt idx="249">
                  <c:v>276.63017320685475</c:v>
                </c:pt>
                <c:pt idx="250">
                  <c:v>279.15047426179075</c:v>
                </c:pt>
                <c:pt idx="251">
                  <c:v>282.64754271122348</c:v>
                </c:pt>
                <c:pt idx="252">
                  <c:v>287.94933353927962</c:v>
                </c:pt>
                <c:pt idx="253">
                  <c:v>291.07106343478068</c:v>
                </c:pt>
                <c:pt idx="254">
                  <c:v>293.72090392747344</c:v>
                </c:pt>
                <c:pt idx="255">
                  <c:v>299.10528301079887</c:v>
                </c:pt>
                <c:pt idx="256">
                  <c:v>301.9245196993715</c:v>
                </c:pt>
                <c:pt idx="257">
                  <c:v>308.16797949037363</c:v>
                </c:pt>
                <c:pt idx="258">
                  <c:v>317.2911746113341</c:v>
                </c:pt>
                <c:pt idx="259">
                  <c:v>320.50970233305219</c:v>
                </c:pt>
                <c:pt idx="260">
                  <c:v>324.81720559971257</c:v>
                </c:pt>
                <c:pt idx="261">
                  <c:v>331.20586213004032</c:v>
                </c:pt>
                <c:pt idx="262">
                  <c:v>335.54966458153206</c:v>
                </c:pt>
                <c:pt idx="263">
                  <c:v>337.24362654033109</c:v>
                </c:pt>
                <c:pt idx="264">
                  <c:v>338.53113481246299</c:v>
                </c:pt>
                <c:pt idx="265">
                  <c:v>343.2261724727029</c:v>
                </c:pt>
                <c:pt idx="266">
                  <c:v>344.55894848837636</c:v>
                </c:pt>
                <c:pt idx="267">
                  <c:v>340.93622095486398</c:v>
                </c:pt>
                <c:pt idx="268">
                  <c:v>339.77307097754903</c:v>
                </c:pt>
                <c:pt idx="269">
                  <c:v>338.24867449465535</c:v>
                </c:pt>
                <c:pt idx="270">
                  <c:v>336.28394572921491</c:v>
                </c:pt>
                <c:pt idx="271">
                  <c:v>335.11870864294286</c:v>
                </c:pt>
                <c:pt idx="272">
                  <c:v>335.48953398058023</c:v>
                </c:pt>
                <c:pt idx="273">
                  <c:v>335.51389159004623</c:v>
                </c:pt>
                <c:pt idx="274">
                  <c:v>334.61738721139818</c:v>
                </c:pt>
                <c:pt idx="275">
                  <c:v>341.53495233149386</c:v>
                </c:pt>
                <c:pt idx="276">
                  <c:v>341.63255466123064</c:v>
                </c:pt>
                <c:pt idx="277">
                  <c:v>342.80378261807226</c:v>
                </c:pt>
                <c:pt idx="278">
                  <c:v>336.31822909759472</c:v>
                </c:pt>
                <c:pt idx="279">
                  <c:v>333.0582449928603</c:v>
                </c:pt>
                <c:pt idx="280">
                  <c:v>334.46401825037265</c:v>
                </c:pt>
                <c:pt idx="281">
                  <c:v>344.45112043635095</c:v>
                </c:pt>
                <c:pt idx="282">
                  <c:v>345.93023838555951</c:v>
                </c:pt>
                <c:pt idx="283">
                  <c:v>343.46262458583897</c:v>
                </c:pt>
                <c:pt idx="284">
                  <c:v>341.29863766554945</c:v>
                </c:pt>
                <c:pt idx="285">
                  <c:v>340.94408613623648</c:v>
                </c:pt>
                <c:pt idx="286">
                  <c:v>343.02249165289874</c:v>
                </c:pt>
                <c:pt idx="287">
                  <c:v>338.27883670898723</c:v>
                </c:pt>
                <c:pt idx="288">
                  <c:v>342.22780719064554</c:v>
                </c:pt>
                <c:pt idx="289">
                  <c:v>342.12999987221434</c:v>
                </c:pt>
                <c:pt idx="290">
                  <c:v>341.50647821721566</c:v>
                </c:pt>
                <c:pt idx="291">
                  <c:v>341.56760779123516</c:v>
                </c:pt>
                <c:pt idx="292">
                  <c:v>340.9929897954521</c:v>
                </c:pt>
                <c:pt idx="293">
                  <c:v>341.50647821721566</c:v>
                </c:pt>
                <c:pt idx="294">
                  <c:v>343.74588409755364</c:v>
                </c:pt>
                <c:pt idx="295">
                  <c:v>345.26433693600245</c:v>
                </c:pt>
                <c:pt idx="296">
                  <c:v>347.57354727257206</c:v>
                </c:pt>
                <c:pt idx="297">
                  <c:v>347.65943758326176</c:v>
                </c:pt>
                <c:pt idx="298">
                  <c:v>347.95601910329111</c:v>
                </c:pt>
                <c:pt idx="299">
                  <c:v>349.25674339532628</c:v>
                </c:pt>
                <c:pt idx="300">
                  <c:v>349.39172421808468</c:v>
                </c:pt>
                <c:pt idx="301">
                  <c:v>349.10949158868084</c:v>
                </c:pt>
                <c:pt idx="302">
                  <c:v>349.48989208918169</c:v>
                </c:pt>
                <c:pt idx="303">
                  <c:v>352.65580593205971</c:v>
                </c:pt>
                <c:pt idx="304">
                  <c:v>355.3760052299362</c:v>
                </c:pt>
                <c:pt idx="305">
                  <c:v>356.01430968477217</c:v>
                </c:pt>
                <c:pt idx="306">
                  <c:v>357.58552065052237</c:v>
                </c:pt>
                <c:pt idx="307">
                  <c:v>358.77620396050486</c:v>
                </c:pt>
                <c:pt idx="308">
                  <c:v>358.73937870349511</c:v>
                </c:pt>
                <c:pt idx="309">
                  <c:v>359.17043849818077</c:v>
                </c:pt>
                <c:pt idx="310">
                  <c:v>357.81776976924351</c:v>
                </c:pt>
                <c:pt idx="311">
                  <c:v>357.32589023144806</c:v>
                </c:pt>
                <c:pt idx="312">
                  <c:v>358.10060050347573</c:v>
                </c:pt>
                <c:pt idx="313">
                  <c:v>357.53493903501106</c:v>
                </c:pt>
                <c:pt idx="314">
                  <c:v>357.16602938166454</c:v>
                </c:pt>
                <c:pt idx="315">
                  <c:v>356.67700000254371</c:v>
                </c:pt>
                <c:pt idx="316">
                  <c:v>358.0220661871644</c:v>
                </c:pt>
                <c:pt idx="317">
                  <c:v>359.59344006864808</c:v>
                </c:pt>
                <c:pt idx="318">
                  <c:v>365.23604767010386</c:v>
                </c:pt>
                <c:pt idx="319">
                  <c:v>368.24640685220561</c:v>
                </c:pt>
                <c:pt idx="320">
                  <c:v>372.91329498394754</c:v>
                </c:pt>
                <c:pt idx="321">
                  <c:v>374.78405603187366</c:v>
                </c:pt>
                <c:pt idx="322">
                  <c:v>375.45213865786195</c:v>
                </c:pt>
                <c:pt idx="323">
                  <c:v>381.28310403370688</c:v>
                </c:pt>
                <c:pt idx="324">
                  <c:v>390.6498675629897</c:v>
                </c:pt>
                <c:pt idx="325">
                  <c:v>399.2474399150334</c:v>
                </c:pt>
                <c:pt idx="326">
                  <c:v>404.96674850708553</c:v>
                </c:pt>
                <c:pt idx="327">
                  <c:v>412.17481421637467</c:v>
                </c:pt>
                <c:pt idx="328">
                  <c:v>415.13992214153836</c:v>
                </c:pt>
                <c:pt idx="329">
                  <c:v>420.94607489876267</c:v>
                </c:pt>
                <c:pt idx="330">
                  <c:v>428.06729644287969</c:v>
                </c:pt>
                <c:pt idx="331">
                  <c:v>428.30301631977557</c:v>
                </c:pt>
                <c:pt idx="332">
                  <c:v>429.04739487839402</c:v>
                </c:pt>
                <c:pt idx="333">
                  <c:v>431.01999805873311</c:v>
                </c:pt>
                <c:pt idx="334">
                  <c:v>433.67494825113909</c:v>
                </c:pt>
                <c:pt idx="335">
                  <c:v>434.89076656354933</c:v>
                </c:pt>
                <c:pt idx="336">
                  <c:v>435.0892675125142</c:v>
                </c:pt>
                <c:pt idx="337">
                  <c:v>435.39942524527191</c:v>
                </c:pt>
                <c:pt idx="338">
                  <c:v>431.15646746114641</c:v>
                </c:pt>
                <c:pt idx="339">
                  <c:v>431.49143781252474</c:v>
                </c:pt>
                <c:pt idx="340">
                  <c:v>429.75455450908152</c:v>
                </c:pt>
                <c:pt idx="341">
                  <c:v>427.55863776115694</c:v>
                </c:pt>
                <c:pt idx="342">
                  <c:v>425.5240030342664</c:v>
                </c:pt>
                <c:pt idx="343">
                  <c:v>419.75506920497293</c:v>
                </c:pt>
                <c:pt idx="344">
                  <c:v>419.53175563738745</c:v>
                </c:pt>
                <c:pt idx="345">
                  <c:v>421.78970393186358</c:v>
                </c:pt>
                <c:pt idx="346">
                  <c:v>418.98587802773392</c:v>
                </c:pt>
                <c:pt idx="347">
                  <c:v>421.07013799186564</c:v>
                </c:pt>
                <c:pt idx="348">
                  <c:v>423.81193234944385</c:v>
                </c:pt>
                <c:pt idx="349">
                  <c:v>430.48080819346478</c:v>
                </c:pt>
                <c:pt idx="350">
                  <c:v>432.38104846461329</c:v>
                </c:pt>
                <c:pt idx="351">
                  <c:v>435.07745009454749</c:v>
                </c:pt>
                <c:pt idx="352">
                  <c:v>438.04721963166395</c:v>
                </c:pt>
                <c:pt idx="353">
                  <c:v>438.13420032940382</c:v>
                </c:pt>
                <c:pt idx="354">
                  <c:v>439.39448537938262</c:v>
                </c:pt>
                <c:pt idx="355">
                  <c:v>438.92083876516455</c:v>
                </c:pt>
                <c:pt idx="356">
                  <c:v>433.92169618094863</c:v>
                </c:pt>
                <c:pt idx="357">
                  <c:v>435.23611726680389</c:v>
                </c:pt>
                <c:pt idx="358">
                  <c:v>435.34878193130578</c:v>
                </c:pt>
                <c:pt idx="359">
                  <c:v>433.62125707561034</c:v>
                </c:pt>
                <c:pt idx="360">
                  <c:v>433.70888514800072</c:v>
                </c:pt>
                <c:pt idx="361">
                  <c:v>430.42909158139054</c:v>
                </c:pt>
                <c:pt idx="362">
                  <c:v>429.73371791076454</c:v>
                </c:pt>
                <c:pt idx="363">
                  <c:v>429.01866589298919</c:v>
                </c:pt>
                <c:pt idx="364">
                  <c:v>428.51687500332218</c:v>
                </c:pt>
                <c:pt idx="365">
                  <c:v>428.91830771505579</c:v>
                </c:pt>
                <c:pt idx="366">
                  <c:v>430.07242676128971</c:v>
                </c:pt>
                <c:pt idx="367">
                  <c:v>433.93621661172511</c:v>
                </c:pt>
                <c:pt idx="368">
                  <c:v>434.53836567932535</c:v>
                </c:pt>
                <c:pt idx="369">
                  <c:v>438.15126008492729</c:v>
                </c:pt>
                <c:pt idx="370">
                  <c:v>441.97741561863774</c:v>
                </c:pt>
                <c:pt idx="371">
                  <c:v>443.55805692108856</c:v>
                </c:pt>
                <c:pt idx="372">
                  <c:v>444.37346711679737</c:v>
                </c:pt>
                <c:pt idx="373">
                  <c:v>443.733683732472</c:v>
                </c:pt>
                <c:pt idx="374">
                  <c:v>444.21038507765564</c:v>
                </c:pt>
                <c:pt idx="375">
                  <c:v>441.91469175742935</c:v>
                </c:pt>
                <c:pt idx="376">
                  <c:v>444.34837757231401</c:v>
                </c:pt>
                <c:pt idx="377">
                  <c:v>446.23009340856504</c:v>
                </c:pt>
                <c:pt idx="378">
                  <c:v>450.36986824831729</c:v>
                </c:pt>
                <c:pt idx="379">
                  <c:v>454.30147806882042</c:v>
                </c:pt>
                <c:pt idx="380">
                  <c:v>457.23934032854413</c:v>
                </c:pt>
                <c:pt idx="381">
                  <c:v>457.2157639977226</c:v>
                </c:pt>
                <c:pt idx="382">
                  <c:v>460.1999690401467</c:v>
                </c:pt>
                <c:pt idx="383">
                  <c:v>464.83816931808332</c:v>
                </c:pt>
                <c:pt idx="384">
                  <c:v>469.81575010416157</c:v>
                </c:pt>
                <c:pt idx="385">
                  <c:v>478.3254021046036</c:v>
                </c:pt>
                <c:pt idx="386">
                  <c:v>479.85889921546601</c:v>
                </c:pt>
                <c:pt idx="387">
                  <c:v>475.24583823442879</c:v>
                </c:pt>
                <c:pt idx="388">
                  <c:v>470.67048619874066</c:v>
                </c:pt>
                <c:pt idx="389">
                  <c:v>469.18726768167693</c:v>
                </c:pt>
                <c:pt idx="390">
                  <c:v>473.11391688772068</c:v>
                </c:pt>
                <c:pt idx="391">
                  <c:v>471.87853376829946</c:v>
                </c:pt>
                <c:pt idx="392">
                  <c:v>471.66423261493054</c:v>
                </c:pt>
                <c:pt idx="393">
                  <c:v>473.61815489564771</c:v>
                </c:pt>
                <c:pt idx="394">
                  <c:v>472.42058962682103</c:v>
                </c:pt>
                <c:pt idx="395">
                  <c:v>478.56047205551891</c:v>
                </c:pt>
                <c:pt idx="396">
                  <c:v>472.9207006078833</c:v>
                </c:pt>
                <c:pt idx="397">
                  <c:v>468.65617544166224</c:v>
                </c:pt>
                <c:pt idx="398">
                  <c:v>469.02206665414872</c:v>
                </c:pt>
                <c:pt idx="399">
                  <c:v>469.03468359251031</c:v>
                </c:pt>
                <c:pt idx="400">
                  <c:v>472.8576159160753</c:v>
                </c:pt>
                <c:pt idx="401">
                  <c:v>475.59421071299397</c:v>
                </c:pt>
                <c:pt idx="402">
                  <c:v>478.33236952344515</c:v>
                </c:pt>
                <c:pt idx="403">
                  <c:v>481.32289320121919</c:v>
                </c:pt>
                <c:pt idx="404">
                  <c:v>483.92225133464302</c:v>
                </c:pt>
                <c:pt idx="405">
                  <c:v>490.48373788503324</c:v>
                </c:pt>
                <c:pt idx="406">
                  <c:v>492.51527506698096</c:v>
                </c:pt>
                <c:pt idx="407">
                  <c:v>494.47110278873191</c:v>
                </c:pt>
                <c:pt idx="408">
                  <c:v>500.51524136111067</c:v>
                </c:pt>
                <c:pt idx="409">
                  <c:v>510.34485294332984</c:v>
                </c:pt>
                <c:pt idx="410" formatCode="General">
                  <c:v>515.5768358011876</c:v>
                </c:pt>
                <c:pt idx="411" formatCode="General">
                  <c:v>520.07021010458607</c:v>
                </c:pt>
                <c:pt idx="412" formatCode="General">
                  <c:v>523.75687669391482</c:v>
                </c:pt>
                <c:pt idx="413" formatCode="General">
                  <c:v>526.52339838890452</c:v>
                </c:pt>
                <c:pt idx="414" formatCode="General">
                  <c:v>538.88453249362328</c:v>
                </c:pt>
                <c:pt idx="415" formatCode="General">
                  <c:v>558.27041479316631</c:v>
                </c:pt>
                <c:pt idx="416" formatCode="General">
                  <c:v>568.67783888483223</c:v>
                </c:pt>
                <c:pt idx="417" formatCode="General">
                  <c:v>575.1018625039892</c:v>
                </c:pt>
                <c:pt idx="418" formatCode="General">
                  <c:v>582.68929197543457</c:v>
                </c:pt>
                <c:pt idx="419" formatCode="General">
                  <c:v>583.3974520594362</c:v>
                </c:pt>
                <c:pt idx="420" formatCode="General">
                  <c:v>576.45495409306375</c:v>
                </c:pt>
                <c:pt idx="421" formatCode="General">
                  <c:v>578.27253877248563</c:v>
                </c:pt>
                <c:pt idx="422" formatCode="General">
                  <c:v>574.47776754071242</c:v>
                </c:pt>
                <c:pt idx="423" formatCode="General">
                  <c:v>576.8305257044118</c:v>
                </c:pt>
                <c:pt idx="424" formatCode="General">
                  <c:v>582.6238764515856</c:v>
                </c:pt>
                <c:pt idx="425" formatCode="General">
                  <c:v>576.13481764525341</c:v>
                </c:pt>
                <c:pt idx="426" formatCode="General">
                  <c:v>580.29892387285429</c:v>
                </c:pt>
                <c:pt idx="427" formatCode="General">
                  <c:v>580.94475573575698</c:v>
                </c:pt>
                <c:pt idx="428" formatCode="General">
                  <c:v>579.31300707473895</c:v>
                </c:pt>
                <c:pt idx="429" formatCode="General">
                  <c:v>580.28879351969579</c:v>
                </c:pt>
                <c:pt idx="430" formatCode="General">
                  <c:v>577.94437154155287</c:v>
                </c:pt>
                <c:pt idx="431" formatCode="General">
                  <c:v>582.08829579481096</c:v>
                </c:pt>
                <c:pt idx="432" formatCode="General">
                  <c:v>590.73097573585687</c:v>
                </c:pt>
                <c:pt idx="433" formatCode="General">
                  <c:v>596.04077470256982</c:v>
                </c:pt>
                <c:pt idx="434" formatCode="General">
                  <c:v>598.96813403744022</c:v>
                </c:pt>
                <c:pt idx="435" formatCode="General">
                  <c:v>597.59949850425414</c:v>
                </c:pt>
                <c:pt idx="436" formatCode="General">
                  <c:v>600.7676363125554</c:v>
                </c:pt>
                <c:pt idx="437" formatCode="General">
                  <c:v>597.09259645492591</c:v>
                </c:pt>
                <c:pt idx="438" formatCode="General">
                  <c:v>596.45896889326571</c:v>
                </c:pt>
                <c:pt idx="439" formatCode="General">
                  <c:v>600.32409701939321</c:v>
                </c:pt>
                <c:pt idx="440" formatCode="General">
                  <c:v>599.99461068732978</c:v>
                </c:pt>
                <c:pt idx="441" formatCode="General">
                  <c:v>599.63977925280005</c:v>
                </c:pt>
                <c:pt idx="442" formatCode="General">
                  <c:v>597.70087891411958</c:v>
                </c:pt>
                <c:pt idx="443" formatCode="General">
                  <c:v>596.96587094259371</c:v>
                </c:pt>
                <c:pt idx="444" formatCode="General">
                  <c:v>592.61918586960439</c:v>
                </c:pt>
                <c:pt idx="445" formatCode="General">
                  <c:v>589.60311867610153</c:v>
                </c:pt>
                <c:pt idx="446" formatCode="General">
                  <c:v>586.43498086780028</c:v>
                </c:pt>
                <c:pt idx="447" formatCode="General">
                  <c:v>586.50809150231748</c:v>
                </c:pt>
                <c:pt idx="448" formatCode="General">
                  <c:v>591.09701944499454</c:v>
                </c:pt>
                <c:pt idx="449" formatCode="General">
                  <c:v>592.58018123862212</c:v>
                </c:pt>
                <c:pt idx="450" formatCode="General">
                  <c:v>589.41103210693905</c:v>
                </c:pt>
                <c:pt idx="451" formatCode="General">
                  <c:v>583.59247430116898</c:v>
                </c:pt>
                <c:pt idx="452" formatCode="General">
                  <c:v>579.06692934112561</c:v>
                </c:pt>
                <c:pt idx="453" formatCode="General">
                  <c:v>574.24187508270973</c:v>
                </c:pt>
                <c:pt idx="454" formatCode="General">
                  <c:v>565.18739672330389</c:v>
                </c:pt>
                <c:pt idx="455" formatCode="General">
                  <c:v>564.62974769070581</c:v>
                </c:pt>
                <c:pt idx="456" formatCode="General">
                  <c:v>565.97312660582077</c:v>
                </c:pt>
                <c:pt idx="457" formatCode="General">
                  <c:v>566.36763938716638</c:v>
                </c:pt>
                <c:pt idx="458" formatCode="General">
                  <c:v>565.82546284577074</c:v>
                </c:pt>
                <c:pt idx="459" formatCode="General">
                  <c:v>569.22360175183337</c:v>
                </c:pt>
                <c:pt idx="460" formatCode="General">
                  <c:v>568.87969078387039</c:v>
                </c:pt>
                <c:pt idx="461" formatCode="General">
                  <c:v>570.13844249746569</c:v>
                </c:pt>
                <c:pt idx="462" formatCode="General">
                  <c:v>570.75002864267935</c:v>
                </c:pt>
                <c:pt idx="463" formatCode="General">
                  <c:v>576.33780054990746</c:v>
                </c:pt>
                <c:pt idx="464" formatCode="General">
                  <c:v>584.22760081397621</c:v>
                </c:pt>
                <c:pt idx="465" formatCode="General">
                  <c:v>589.25523001546605</c:v>
                </c:pt>
                <c:pt idx="466" formatCode="General">
                  <c:v>597.80648506670548</c:v>
                </c:pt>
                <c:pt idx="467" formatCode="General">
                  <c:v>601.77999963824755</c:v>
                </c:pt>
                <c:pt idx="468" formatCode="General">
                  <c:v>608.24443322811157</c:v>
                </c:pt>
                <c:pt idx="469" formatCode="General">
                  <c:v>619.17176948278825</c:v>
                </c:pt>
                <c:pt idx="470" formatCode="General">
                  <c:v>617.62543750946702</c:v>
                </c:pt>
                <c:pt idx="471" formatCode="General">
                  <c:v>622.80117675901352</c:v>
                </c:pt>
                <c:pt idx="472" formatCode="General">
                  <c:v>616.60306926264309</c:v>
                </c:pt>
                <c:pt idx="473" formatCode="General">
                  <c:v>616.83310211817854</c:v>
                </c:pt>
                <c:pt idx="474" formatCode="General">
                  <c:v>617.94492758659976</c:v>
                </c:pt>
                <c:pt idx="475" formatCode="General">
                  <c:v>610.90336628659941</c:v>
                </c:pt>
                <c:pt idx="476" formatCode="General">
                  <c:v>605.91932108333242</c:v>
                </c:pt>
                <c:pt idx="477" formatCode="General">
                  <c:v>605.28034092906739</c:v>
                </c:pt>
                <c:pt idx="478" formatCode="General">
                  <c:v>609.03754423614566</c:v>
                </c:pt>
                <c:pt idx="479" formatCode="General">
                  <c:v>609.93010898864361</c:v>
                </c:pt>
                <c:pt idx="480" formatCode="General">
                  <c:v>610.50527359267733</c:v>
                </c:pt>
                <c:pt idx="481" formatCode="General">
                  <c:v>608.6136211171887</c:v>
                </c:pt>
                <c:pt idx="482" formatCode="General">
                  <c:v>609.31660007767437</c:v>
                </c:pt>
                <c:pt idx="483" formatCode="General">
                  <c:v>605.75057953266526</c:v>
                </c:pt>
                <c:pt idx="484" formatCode="General">
                  <c:v>603.66720552249876</c:v>
                </c:pt>
                <c:pt idx="485" formatCode="General">
                  <c:v>602.42740626491491</c:v>
                </c:pt>
                <c:pt idx="486" formatCode="General">
                  <c:v>597.07198472957873</c:v>
                </c:pt>
                <c:pt idx="487" formatCode="General">
                  <c:v>597.23814339296621</c:v>
                </c:pt>
                <c:pt idx="488" formatCode="General">
                  <c:v>596.84191888796522</c:v>
                </c:pt>
                <c:pt idx="489" formatCode="General">
                  <c:v>591.53762309520994</c:v>
                </c:pt>
                <c:pt idx="490" formatCode="General">
                  <c:v>574.65142189349444</c:v>
                </c:pt>
                <c:pt idx="491" formatCode="General">
                  <c:v>559.67933683970341</c:v>
                </c:pt>
                <c:pt idx="492" formatCode="General">
                  <c:v>557.10500912728946</c:v>
                </c:pt>
                <c:pt idx="493" formatCode="General">
                  <c:v>568.22200641273912</c:v>
                </c:pt>
                <c:pt idx="494" formatCode="General">
                  <c:v>570.28808990709263</c:v>
                </c:pt>
                <c:pt idx="495" formatCode="General">
                  <c:v>567.85304255479923</c:v>
                </c:pt>
                <c:pt idx="496" formatCode="General">
                  <c:v>569.26172463125147</c:v>
                </c:pt>
                <c:pt idx="497" formatCode="General">
                  <c:v>560.94207098913012</c:v>
                </c:pt>
                <c:pt idx="498" formatCode="General">
                  <c:v>554.66054331419969</c:v>
                </c:pt>
                <c:pt idx="499" formatCode="General">
                  <c:v>547.84581980614519</c:v>
                </c:pt>
                <c:pt idx="500" formatCode="General">
                  <c:v>539.81567362279202</c:v>
                </c:pt>
                <c:pt idx="501" formatCode="General">
                  <c:v>529.27129636605673</c:v>
                </c:pt>
                <c:pt idx="502" formatCode="General">
                  <c:v>534.23926737570014</c:v>
                </c:pt>
                <c:pt idx="503" formatCode="General">
                  <c:v>510.28231643424232</c:v>
                </c:pt>
                <c:pt idx="504" formatCode="General">
                  <c:v>508.33752517271859</c:v>
                </c:pt>
                <c:pt idx="505" formatCode="General">
                  <c:v>514.3650901422094</c:v>
                </c:pt>
                <c:pt idx="506" formatCode="General">
                  <c:v>522.4147228471918</c:v>
                </c:pt>
                <c:pt idx="507" formatCode="General">
                  <c:v>526.02095829902385</c:v>
                </c:pt>
                <c:pt idx="508" formatCode="General">
                  <c:v>528.81915104169366</c:v>
                </c:pt>
                <c:pt idx="509" formatCode="General">
                  <c:v>525.99406946687463</c:v>
                </c:pt>
                <c:pt idx="510" formatCode="General">
                  <c:v>522.25309386551612</c:v>
                </c:pt>
                <c:pt idx="511" formatCode="General">
                  <c:v>521.40169941831039</c:v>
                </c:pt>
                <c:pt idx="512" formatCode="General">
                  <c:v>518.20252028335551</c:v>
                </c:pt>
                <c:pt idx="513" formatCode="General">
                  <c:v>510.90116790277307</c:v>
                </c:pt>
                <c:pt idx="514" formatCode="General">
                  <c:v>502.59362208458379</c:v>
                </c:pt>
                <c:pt idx="515" formatCode="General">
                  <c:v>498.09155144708677</c:v>
                </c:pt>
                <c:pt idx="516" formatCode="General">
                  <c:v>497.74325371868446</c:v>
                </c:pt>
                <c:pt idx="517" formatCode="General">
                  <c:v>494.55697449959632</c:v>
                </c:pt>
                <c:pt idx="518" formatCode="General">
                  <c:v>496.67256070174392</c:v>
                </c:pt>
                <c:pt idx="519" formatCode="General">
                  <c:v>494.98267172319925</c:v>
                </c:pt>
                <c:pt idx="520" formatCode="General">
                  <c:v>494.4537751726624</c:v>
                </c:pt>
                <c:pt idx="521" formatCode="General">
                  <c:v>493.93777853799224</c:v>
                </c:pt>
                <c:pt idx="522" formatCode="General">
                  <c:v>492.94448501625226</c:v>
                </c:pt>
                <c:pt idx="523" formatCode="General">
                  <c:v>491.78679659047691</c:v>
                </c:pt>
                <c:pt idx="524" formatCode="General">
                  <c:v>487.42442158397944</c:v>
                </c:pt>
                <c:pt idx="525" formatCode="General">
                  <c:v>482.5586956151937</c:v>
                </c:pt>
                <c:pt idx="526" formatCode="General">
                  <c:v>476.14858235421229</c:v>
                </c:pt>
                <c:pt idx="527" formatCode="General">
                  <c:v>468.80396768919354</c:v>
                </c:pt>
                <c:pt idx="528" formatCode="General">
                  <c:v>464.3165805111239</c:v>
                </c:pt>
                <c:pt idx="529" formatCode="General">
                  <c:v>463.50158149819066</c:v>
                </c:pt>
                <c:pt idx="530" formatCode="General">
                  <c:v>457.77071542312024</c:v>
                </c:pt>
                <c:pt idx="531" formatCode="General">
                  <c:v>459.33603098764286</c:v>
                </c:pt>
                <c:pt idx="532" formatCode="General">
                  <c:v>464.71761177145623</c:v>
                </c:pt>
                <c:pt idx="533" formatCode="General">
                  <c:v>484.17409614370433</c:v>
                </c:pt>
                <c:pt idx="534" formatCode="General">
                  <c:v>493.57892602310886</c:v>
                </c:pt>
                <c:pt idx="535" formatCode="General">
                  <c:v>507.27867133574898</c:v>
                </c:pt>
                <c:pt idx="536" formatCode="General">
                  <c:v>508.80517742346524</c:v>
                </c:pt>
                <c:pt idx="537" formatCode="General">
                  <c:v>503.75637330796724</c:v>
                </c:pt>
                <c:pt idx="538" formatCode="General">
                  <c:v>498.73938517420896</c:v>
                </c:pt>
                <c:pt idx="539" formatCode="General">
                  <c:v>489.57023743866273</c:v>
                </c:pt>
                <c:pt idx="540" formatCode="General">
                  <c:v>482.35884163837744</c:v>
                </c:pt>
                <c:pt idx="541" formatCode="General">
                  <c:v>475.97909069793337</c:v>
                </c:pt>
                <c:pt idx="542" formatCode="General">
                  <c:v>473.27724721172405</c:v>
                </c:pt>
                <c:pt idx="543" formatCode="General">
                  <c:v>475.75826695146435</c:v>
                </c:pt>
                <c:pt idx="544" formatCode="General">
                  <c:v>472.92652714380262</c:v>
                </c:pt>
                <c:pt idx="545" formatCode="General">
                  <c:v>471.49766760782654</c:v>
                </c:pt>
                <c:pt idx="546" formatCode="General">
                  <c:v>472.74467229376933</c:v>
                </c:pt>
                <c:pt idx="547" formatCode="General">
                  <c:v>469.71808800392904</c:v>
                </c:pt>
                <c:pt idx="548" formatCode="General">
                  <c:v>466.13294953184351</c:v>
                </c:pt>
                <c:pt idx="549" formatCode="General">
                  <c:v>468.62722803599206</c:v>
                </c:pt>
                <c:pt idx="550" formatCode="General">
                  <c:v>467.21100401869347</c:v>
                </c:pt>
                <c:pt idx="551" formatCode="General">
                  <c:v>469.03000734366407</c:v>
                </c:pt>
                <c:pt idx="552" formatCode="General">
                  <c:v>468.70193882749277</c:v>
                </c:pt>
                <c:pt idx="553" formatCode="General">
                  <c:v>468.0910575118084</c:v>
                </c:pt>
                <c:pt idx="554" formatCode="General">
                  <c:v>464.38677719329712</c:v>
                </c:pt>
                <c:pt idx="555" formatCode="General">
                  <c:v>461.4363504132898</c:v>
                </c:pt>
                <c:pt idx="556" formatCode="General">
                  <c:v>458.99282515055251</c:v>
                </c:pt>
                <c:pt idx="557" formatCode="General">
                  <c:v>455.52249937847358</c:v>
                </c:pt>
                <c:pt idx="558" formatCode="General">
                  <c:v>453.79383522983494</c:v>
                </c:pt>
                <c:pt idx="559" formatCode="General">
                  <c:v>450.44048673097211</c:v>
                </c:pt>
                <c:pt idx="560" formatCode="General">
                  <c:v>449.53066349484652</c:v>
                </c:pt>
                <c:pt idx="561" formatCode="General">
                  <c:v>449.62164581845906</c:v>
                </c:pt>
                <c:pt idx="562" formatCode="General">
                  <c:v>446.30454443409724</c:v>
                </c:pt>
                <c:pt idx="563" formatCode="General">
                  <c:v>438.19180743436306</c:v>
                </c:pt>
                <c:pt idx="564" formatCode="General">
                  <c:v>435.68257948412474</c:v>
                </c:pt>
                <c:pt idx="565" formatCode="General">
                  <c:v>431.88623460604396</c:v>
                </c:pt>
                <c:pt idx="566" formatCode="General">
                  <c:v>429.06497830966197</c:v>
                </c:pt>
                <c:pt idx="567" formatCode="General">
                  <c:v>426.56875154051306</c:v>
                </c:pt>
                <c:pt idx="568" formatCode="General">
                  <c:v>423.21444681946906</c:v>
                </c:pt>
                <c:pt idx="569" formatCode="General">
                  <c:v>421.64130390766167</c:v>
                </c:pt>
                <c:pt idx="570" formatCode="General">
                  <c:v>421.80670534965975</c:v>
                </c:pt>
                <c:pt idx="571" formatCode="General">
                  <c:v>424.34520011983403</c:v>
                </c:pt>
                <c:pt idx="572" formatCode="General">
                  <c:v>427.50306371058241</c:v>
                </c:pt>
                <c:pt idx="573" formatCode="General">
                  <c:v>432.1280282872039</c:v>
                </c:pt>
                <c:pt idx="574" formatCode="General">
                  <c:v>434.98117544855631</c:v>
                </c:pt>
                <c:pt idx="575" formatCode="General">
                  <c:v>435.31344447146614</c:v>
                </c:pt>
                <c:pt idx="576" formatCode="General">
                  <c:v>436.52605305997167</c:v>
                </c:pt>
                <c:pt idx="577" formatCode="General">
                  <c:v>436.8129067045644</c:v>
                </c:pt>
                <c:pt idx="578" formatCode="General">
                  <c:v>436.95633352686076</c:v>
                </c:pt>
                <c:pt idx="579" formatCode="General">
                  <c:v>437.16495435929181</c:v>
                </c:pt>
                <c:pt idx="580" formatCode="General">
                  <c:v>437.59523482618096</c:v>
                </c:pt>
                <c:pt idx="581" formatCode="General">
                  <c:v>435.76105862359481</c:v>
                </c:pt>
                <c:pt idx="582" formatCode="General">
                  <c:v>433.97419046940649</c:v>
                </c:pt>
                <c:pt idx="583" formatCode="General">
                  <c:v>432.99597797623767</c:v>
                </c:pt>
                <c:pt idx="584" formatCode="General">
                  <c:v>431.83667183464172</c:v>
                </c:pt>
                <c:pt idx="585" formatCode="General">
                  <c:v>430.34319792179554</c:v>
                </c:pt>
                <c:pt idx="586" formatCode="General">
                  <c:v>428.74491882208292</c:v>
                </c:pt>
                <c:pt idx="587" formatCode="General">
                  <c:v>427.99818186565983</c:v>
                </c:pt>
                <c:pt idx="588" formatCode="General">
                  <c:v>427.90647732715172</c:v>
                </c:pt>
                <c:pt idx="589" formatCode="General">
                  <c:v>426.66191573311323</c:v>
                </c:pt>
                <c:pt idx="590" formatCode="General">
                  <c:v>423.26884780831352</c:v>
                </c:pt>
                <c:pt idx="591" formatCode="General">
                  <c:v>420.28561663547976</c:v>
                </c:pt>
                <c:pt idx="592" formatCode="General">
                  <c:v>417.06850862549157</c:v>
                </c:pt>
                <c:pt idx="593" formatCode="General">
                  <c:v>414.29785642097107</c:v>
                </c:pt>
                <c:pt idx="594" formatCode="General">
                  <c:v>413.52312428795352</c:v>
                </c:pt>
                <c:pt idx="595" formatCode="General">
                  <c:v>412.45950898669207</c:v>
                </c:pt>
                <c:pt idx="596" formatCode="General">
                  <c:v>413.31302743832151</c:v>
                </c:pt>
                <c:pt idx="597" formatCode="General">
                  <c:v>413.44433796934146</c:v>
                </c:pt>
                <c:pt idx="598" formatCode="General">
                  <c:v>417.12103283789946</c:v>
                </c:pt>
                <c:pt idx="599" formatCode="General">
                  <c:v>418.17151708605883</c:v>
                </c:pt>
                <c:pt idx="600" formatCode="General">
                  <c:v>422.32092986628851</c:v>
                </c:pt>
                <c:pt idx="601" formatCode="General">
                  <c:v>424.17058099366255</c:v>
                </c:pt>
                <c:pt idx="602" formatCode="General">
                  <c:v>429.1486776992046</c:v>
                </c:pt>
                <c:pt idx="603" formatCode="General">
                  <c:v>430.3319179346833</c:v>
                </c:pt>
                <c:pt idx="604" formatCode="General">
                  <c:v>435.66193041403506</c:v>
                </c:pt>
                <c:pt idx="605" formatCode="General">
                  <c:v>438.79361510909348</c:v>
                </c:pt>
                <c:pt idx="606" formatCode="General">
                  <c:v>440.23098562890988</c:v>
                </c:pt>
                <c:pt idx="607" formatCode="General">
                  <c:v>444.63246781947436</c:v>
                </c:pt>
                <c:pt idx="608" formatCode="General">
                  <c:v>446.42572200720713</c:v>
                </c:pt>
                <c:pt idx="609" formatCode="General">
                  <c:v>449.6333439507498</c:v>
                </c:pt>
                <c:pt idx="610" formatCode="General">
                  <c:v>454.96976789188096</c:v>
                </c:pt>
                <c:pt idx="611" formatCode="General">
                  <c:v>463.23781173445894</c:v>
                </c:pt>
                <c:pt idx="612" formatCode="General">
                  <c:v>471.47027284555458</c:v>
                </c:pt>
                <c:pt idx="613" formatCode="General">
                  <c:v>480.9582760216727</c:v>
                </c:pt>
                <c:pt idx="614" formatCode="General">
                  <c:v>488.37757353997654</c:v>
                </c:pt>
                <c:pt idx="615" formatCode="General">
                  <c:v>494.34210683900523</c:v>
                </c:pt>
                <c:pt idx="616" formatCode="General">
                  <c:v>493.24442110991561</c:v>
                </c:pt>
                <c:pt idx="617" formatCode="General">
                  <c:v>492.80799184413303</c:v>
                </c:pt>
                <c:pt idx="618" formatCode="General">
                  <c:v>485.30934355023226</c:v>
                </c:pt>
                <c:pt idx="619" formatCode="General">
                  <c:v>476.63365875164516</c:v>
                </c:pt>
                <c:pt idx="620" formatCode="General">
                  <c:v>473.81670621795763</c:v>
                </c:pt>
                <c:pt idx="621" formatCode="General">
                  <c:v>471.97841324996432</c:v>
                </c:pt>
                <c:pt idx="622" formatCode="General">
                  <c:v>479.05838604490174</c:v>
                </c:pt>
                <c:pt idx="623" formatCode="General">
                  <c:v>475.51343070735214</c:v>
                </c:pt>
                <c:pt idx="624" formatCode="General">
                  <c:v>474.71978398999028</c:v>
                </c:pt>
                <c:pt idx="625" formatCode="General">
                  <c:v>474.01872938965397</c:v>
                </c:pt>
                <c:pt idx="626" formatCode="General">
                  <c:v>477.97373553117382</c:v>
                </c:pt>
                <c:pt idx="627" formatCode="General">
                  <c:v>477.16686136852258</c:v>
                </c:pt>
                <c:pt idx="628" formatCode="General">
                  <c:v>476.5716263305012</c:v>
                </c:pt>
                <c:pt idx="629" formatCode="General">
                  <c:v>480.72504415136149</c:v>
                </c:pt>
                <c:pt idx="630" formatCode="General">
                  <c:v>483.33085087336616</c:v>
                </c:pt>
                <c:pt idx="631" formatCode="General">
                  <c:v>483.47635277154922</c:v>
                </c:pt>
                <c:pt idx="632" formatCode="General">
                  <c:v>480.75149904194018</c:v>
                </c:pt>
                <c:pt idx="633" formatCode="General">
                  <c:v>480.82122356316046</c:v>
                </c:pt>
                <c:pt idx="634" formatCode="General">
                  <c:v>478.75647706250396</c:v>
                </c:pt>
                <c:pt idx="635" formatCode="General">
                  <c:v>474.3755085258544</c:v>
                </c:pt>
                <c:pt idx="636" formatCode="General">
                  <c:v>472.53963285100144</c:v>
                </c:pt>
                <c:pt idx="637" formatCode="General">
                  <c:v>470.84776409939087</c:v>
                </c:pt>
                <c:pt idx="638" formatCode="General">
                  <c:v>469.85192127748923</c:v>
                </c:pt>
                <c:pt idx="639" formatCode="General">
                  <c:v>467.25703978790182</c:v>
                </c:pt>
                <c:pt idx="640" formatCode="General">
                  <c:v>464.20272502773537</c:v>
                </c:pt>
                <c:pt idx="641" formatCode="General">
                  <c:v>459.30254178207701</c:v>
                </c:pt>
                <c:pt idx="642" formatCode="General">
                  <c:v>455.54440666413308</c:v>
                </c:pt>
                <c:pt idx="643" formatCode="General">
                  <c:v>450.73718082421885</c:v>
                </c:pt>
                <c:pt idx="644" formatCode="General">
                  <c:v>451.31486679767318</c:v>
                </c:pt>
                <c:pt idx="645" formatCode="General">
                  <c:v>449.08829123621933</c:v>
                </c:pt>
                <c:pt idx="646" formatCode="General">
                  <c:v>446.47506482876463</c:v>
                </c:pt>
                <c:pt idx="647" formatCode="General">
                  <c:v>446.34862606305359</c:v>
                </c:pt>
                <c:pt idx="648" formatCode="General">
                  <c:v>448.08372926825058</c:v>
                </c:pt>
                <c:pt idx="649" formatCode="General">
                  <c:v>450.03364858286045</c:v>
                </c:pt>
                <c:pt idx="650" formatCode="General">
                  <c:v>448.9390659411153</c:v>
                </c:pt>
                <c:pt idx="651" formatCode="General">
                  <c:v>450.0162823738832</c:v>
                </c:pt>
                <c:pt idx="652" formatCode="General">
                  <c:v>452.44620474355173</c:v>
                </c:pt>
                <c:pt idx="653" formatCode="General">
                  <c:v>456.98562015941599</c:v>
                </c:pt>
                <c:pt idx="654" formatCode="General">
                  <c:v>454.91618077865439</c:v>
                </c:pt>
                <c:pt idx="655" formatCode="General">
                  <c:v>454.96958566589984</c:v>
                </c:pt>
                <c:pt idx="656" formatCode="General">
                  <c:v>455.2633125457499</c:v>
                </c:pt>
                <c:pt idx="657" formatCode="General">
                  <c:v>456.81205427586826</c:v>
                </c:pt>
                <c:pt idx="658" formatCode="General">
                  <c:v>453.59440981932926</c:v>
                </c:pt>
                <c:pt idx="659" formatCode="General">
                  <c:v>455.19655643669307</c:v>
                </c:pt>
                <c:pt idx="660" formatCode="General">
                  <c:v>456.81680931761798</c:v>
                </c:pt>
                <c:pt idx="661" formatCode="General">
                  <c:v>457.14583482115239</c:v>
                </c:pt>
                <c:pt idx="662" formatCode="General">
                  <c:v>458.69457655127081</c:v>
                </c:pt>
                <c:pt idx="663" formatCode="General">
                  <c:v>458.81473754757303</c:v>
                </c:pt>
                <c:pt idx="664" formatCode="General">
                  <c:v>457.85344957715472</c:v>
                </c:pt>
                <c:pt idx="665" formatCode="General">
                  <c:v>458.4498605079466</c:v>
                </c:pt>
                <c:pt idx="666" formatCode="General">
                  <c:v>458.08843367327842</c:v>
                </c:pt>
                <c:pt idx="667" formatCode="General">
                  <c:v>457.15831551345866</c:v>
                </c:pt>
                <c:pt idx="668" formatCode="General">
                  <c:v>456.56905590827375</c:v>
                </c:pt>
                <c:pt idx="669" formatCode="General">
                  <c:v>455.40392896165815</c:v>
                </c:pt>
                <c:pt idx="670" formatCode="General">
                  <c:v>454.13166390500896</c:v>
                </c:pt>
                <c:pt idx="671" formatCode="General">
                  <c:v>426.95578919123886</c:v>
                </c:pt>
                <c:pt idx="672" formatCode="General">
                  <c:v>422.70847276703682</c:v>
                </c:pt>
                <c:pt idx="673" formatCode="General">
                  <c:v>431.84623239260719</c:v>
                </c:pt>
                <c:pt idx="674" formatCode="General">
                  <c:v>445.23802509424672</c:v>
                </c:pt>
                <c:pt idx="675" formatCode="General">
                  <c:v>449.40928144453926</c:v>
                </c:pt>
                <c:pt idx="676" formatCode="General">
                  <c:v>448.04121666084205</c:v>
                </c:pt>
                <c:pt idx="677" formatCode="General">
                  <c:v>448.24924478797107</c:v>
                </c:pt>
                <c:pt idx="678" formatCode="General">
                  <c:v>444.60384835495057</c:v>
                </c:pt>
                <c:pt idx="679" formatCode="General">
                  <c:v>437.60806491421602</c:v>
                </c:pt>
                <c:pt idx="680" formatCode="General">
                  <c:v>435.95450714219447</c:v>
                </c:pt>
                <c:pt idx="681" formatCode="General">
                  <c:v>433.52721859984564</c:v>
                </c:pt>
                <c:pt idx="682" formatCode="General">
                  <c:v>433.44021814286469</c:v>
                </c:pt>
                <c:pt idx="683" formatCode="General">
                  <c:v>433.29019961492861</c:v>
                </c:pt>
                <c:pt idx="684" formatCode="General">
                  <c:v>432.68196868306751</c:v>
                </c:pt>
                <c:pt idx="685" formatCode="General">
                  <c:v>434.1552391624644</c:v>
                </c:pt>
                <c:pt idx="686" formatCode="General">
                  <c:v>434.52017772158109</c:v>
                </c:pt>
                <c:pt idx="687" formatCode="General">
                  <c:v>435.2095061110237</c:v>
                </c:pt>
                <c:pt idx="688" formatCode="General">
                  <c:v>435.9258669863267</c:v>
                </c:pt>
                <c:pt idx="689" formatCode="General">
                  <c:v>436.15564311614088</c:v>
                </c:pt>
                <c:pt idx="690" formatCode="General">
                  <c:v>435.77718831409402</c:v>
                </c:pt>
                <c:pt idx="691" formatCode="General">
                  <c:v>435.52037969841933</c:v>
                </c:pt>
                <c:pt idx="692" formatCode="General">
                  <c:v>436.42596797474584</c:v>
                </c:pt>
                <c:pt idx="693" formatCode="General">
                  <c:v>435.34466854032604</c:v>
                </c:pt>
                <c:pt idx="694" formatCode="General">
                  <c:v>436.92606896316494</c:v>
                </c:pt>
                <c:pt idx="695" formatCode="General">
                  <c:v>440.4132596391687</c:v>
                </c:pt>
                <c:pt idx="696" formatCode="General">
                  <c:v>438.99405413149287</c:v>
                </c:pt>
                <c:pt idx="697" formatCode="General">
                  <c:v>439.0075703744231</c:v>
                </c:pt>
                <c:pt idx="698" formatCode="General">
                  <c:v>438.53450187186445</c:v>
                </c:pt>
                <c:pt idx="699" formatCode="General">
                  <c:v>436.53409791818797</c:v>
                </c:pt>
                <c:pt idx="700" formatCode="General">
                  <c:v>437.02958744084498</c:v>
                </c:pt>
                <c:pt idx="701" formatCode="General">
                  <c:v>436.50226382503547</c:v>
                </c:pt>
                <c:pt idx="702" formatCode="General">
                  <c:v>435.23127869975116</c:v>
                </c:pt>
                <c:pt idx="703" formatCode="General">
                  <c:v>434.4876171902763</c:v>
                </c:pt>
                <c:pt idx="704" formatCode="General">
                  <c:v>438.34113592119149</c:v>
                </c:pt>
                <c:pt idx="705" formatCode="General">
                  <c:v>434.87972962254486</c:v>
                </c:pt>
                <c:pt idx="706" formatCode="General">
                  <c:v>435.5422644218952</c:v>
                </c:pt>
                <c:pt idx="707" formatCode="General">
                  <c:v>435.81268678897692</c:v>
                </c:pt>
                <c:pt idx="708" formatCode="General">
                  <c:v>434.633710792003</c:v>
                </c:pt>
                <c:pt idx="709" formatCode="General">
                  <c:v>435.16111324131509</c:v>
                </c:pt>
                <c:pt idx="710" formatCode="General">
                  <c:v>435.0529281235074</c:v>
                </c:pt>
                <c:pt idx="711" formatCode="General">
                  <c:v>435.5668074330934</c:v>
                </c:pt>
                <c:pt idx="712" formatCode="General">
                  <c:v>436.35114953719852</c:v>
                </c:pt>
                <c:pt idx="713" formatCode="General">
                  <c:v>436.31134983985709</c:v>
                </c:pt>
                <c:pt idx="714" formatCode="General">
                  <c:v>435.91878874698796</c:v>
                </c:pt>
                <c:pt idx="715" formatCode="General">
                  <c:v>434.52452003783236</c:v>
                </c:pt>
                <c:pt idx="716" formatCode="General">
                  <c:v>433.98486470335604</c:v>
                </c:pt>
                <c:pt idx="717" formatCode="General">
                  <c:v>433.93071136361266</c:v>
                </c:pt>
                <c:pt idx="718" formatCode="General">
                  <c:v>433.24025628188468</c:v>
                </c:pt>
                <c:pt idx="719" formatCode="General">
                  <c:v>431.86668942995851</c:v>
                </c:pt>
                <c:pt idx="720" formatCode="General">
                  <c:v>431.50079258627181</c:v>
                </c:pt>
                <c:pt idx="721" formatCode="General">
                  <c:v>430.53861940472513</c:v>
                </c:pt>
                <c:pt idx="722" formatCode="General">
                  <c:v>430.90444358918154</c:v>
                </c:pt>
                <c:pt idx="723" formatCode="General">
                  <c:v>430.30508000095784</c:v>
                </c:pt>
                <c:pt idx="724" formatCode="General">
                  <c:v>429.20511119734505</c:v>
                </c:pt>
                <c:pt idx="725" formatCode="General">
                  <c:v>426.23112146905868</c:v>
                </c:pt>
                <c:pt idx="726" formatCode="General">
                  <c:v>423.06701367595042</c:v>
                </c:pt>
                <c:pt idx="727" formatCode="General">
                  <c:v>419.90290588284205</c:v>
                </c:pt>
                <c:pt idx="728" formatCode="General">
                  <c:v>417.96098564930344</c:v>
                </c:pt>
                <c:pt idx="729" formatCode="General">
                  <c:v>415.24501329470399</c:v>
                </c:pt>
                <c:pt idx="730" formatCode="General">
                  <c:v>414.81045771796806</c:v>
                </c:pt>
                <c:pt idx="731" formatCode="General">
                  <c:v>414.74255840910314</c:v>
                </c:pt>
                <c:pt idx="732" formatCode="General">
                  <c:v>421.0979337188657</c:v>
                </c:pt>
                <c:pt idx="733" formatCode="General">
                  <c:v>425.90721359640247</c:v>
                </c:pt>
                <c:pt idx="734" formatCode="General">
                  <c:v>430.81081761835441</c:v>
                </c:pt>
                <c:pt idx="735" formatCode="General">
                  <c:v>434.41041613862376</c:v>
                </c:pt>
                <c:pt idx="736" formatCode="General">
                  <c:v>439.90869634374604</c:v>
                </c:pt>
                <c:pt idx="737" formatCode="General">
                  <c:v>444.32994555621633</c:v>
                </c:pt>
                <c:pt idx="738" formatCode="General">
                  <c:v>446.65820506133718</c:v>
                </c:pt>
                <c:pt idx="739" formatCode="General">
                  <c:v>447.51598487901333</c:v>
                </c:pt>
                <c:pt idx="740" formatCode="General">
                  <c:v>445.99104298092249</c:v>
                </c:pt>
                <c:pt idx="741" formatCode="General">
                  <c:v>446.91708310701114</c:v>
                </c:pt>
                <c:pt idx="742" formatCode="General">
                  <c:v>447.58589589362947</c:v>
                </c:pt>
                <c:pt idx="743" formatCode="General">
                  <c:v>445.97528550952819</c:v>
                </c:pt>
                <c:pt idx="744" formatCode="General">
                  <c:v>444.59976824481203</c:v>
                </c:pt>
                <c:pt idx="745" formatCode="General">
                  <c:v>444.36771531244398</c:v>
                </c:pt>
                <c:pt idx="746" formatCode="General">
                  <c:v>444.68166927976546</c:v>
                </c:pt>
                <c:pt idx="747" formatCode="General">
                  <c:v>445.46675127348556</c:v>
                </c:pt>
                <c:pt idx="748" formatCode="General">
                  <c:v>446.97847398125532</c:v>
                </c:pt>
                <c:pt idx="749" formatCode="General">
                  <c:v>448.10404340262426</c:v>
                </c:pt>
                <c:pt idx="750" formatCode="General">
                  <c:v>450.39007899902674</c:v>
                </c:pt>
                <c:pt idx="751" formatCode="General">
                  <c:v>453.45370774131237</c:v>
                </c:pt>
                <c:pt idx="752" formatCode="General">
                  <c:v>457.04032913890006</c:v>
                </c:pt>
                <c:pt idx="753" formatCode="General">
                  <c:v>460.94030594573644</c:v>
                </c:pt>
                <c:pt idx="754" formatCode="General">
                  <c:v>464.34015560809308</c:v>
                </c:pt>
                <c:pt idx="755" formatCode="General">
                  <c:v>469.39300253173667</c:v>
                </c:pt>
                <c:pt idx="756" formatCode="General">
                  <c:v>476.67020054676686</c:v>
                </c:pt>
                <c:pt idx="757" formatCode="General">
                  <c:v>482.38211446045085</c:v>
                </c:pt>
                <c:pt idx="758" formatCode="General">
                  <c:v>485.32045479104789</c:v>
                </c:pt>
                <c:pt idx="759" formatCode="General">
                  <c:v>486.06190515484343</c:v>
                </c:pt>
                <c:pt idx="760" formatCode="General">
                  <c:v>491.58720067811595</c:v>
                </c:pt>
                <c:pt idx="761" formatCode="General">
                  <c:v>494.63814724089326</c:v>
                </c:pt>
                <c:pt idx="762" formatCode="General">
                  <c:v>496.246078537492</c:v>
                </c:pt>
                <c:pt idx="763" formatCode="General">
                  <c:v>499.69557217378519</c:v>
                </c:pt>
                <c:pt idx="764" formatCode="General">
                  <c:v>499.92920321688069</c:v>
                </c:pt>
                <c:pt idx="765" formatCode="General">
                  <c:v>498.81602001154306</c:v>
                </c:pt>
                <c:pt idx="766" formatCode="General">
                  <c:v>502.62283171374719</c:v>
                </c:pt>
                <c:pt idx="767" formatCode="General">
                  <c:v>505.70126428159449</c:v>
                </c:pt>
                <c:pt idx="768" formatCode="General">
                  <c:v>506.15478336525058</c:v>
                </c:pt>
                <c:pt idx="769" formatCode="General">
                  <c:v>500.83624138419299</c:v>
                </c:pt>
                <c:pt idx="770" formatCode="General">
                  <c:v>500.63009634616742</c:v>
                </c:pt>
                <c:pt idx="771" formatCode="General">
                  <c:v>500.73246321072281</c:v>
                </c:pt>
                <c:pt idx="772" formatCode="General">
                  <c:v>502.69876215182376</c:v>
                </c:pt>
                <c:pt idx="773" formatCode="General">
                  <c:v>505.68258641908886</c:v>
                </c:pt>
                <c:pt idx="774" formatCode="General">
                  <c:v>506.45260558483471</c:v>
                </c:pt>
                <c:pt idx="775" formatCode="General">
                  <c:v>507.25012543507142</c:v>
                </c:pt>
                <c:pt idx="776" formatCode="General">
                  <c:v>507.9651432318355</c:v>
                </c:pt>
                <c:pt idx="777" formatCode="General">
                  <c:v>507.67638604468078</c:v>
                </c:pt>
                <c:pt idx="778" formatCode="General">
                  <c:v>505.83384018378899</c:v>
                </c:pt>
                <c:pt idx="779" formatCode="General">
                  <c:v>505.69633676133435</c:v>
                </c:pt>
                <c:pt idx="780" formatCode="General">
                  <c:v>504.5000569859792</c:v>
                </c:pt>
                <c:pt idx="781" formatCode="General">
                  <c:v>506.6863614030076</c:v>
                </c:pt>
                <c:pt idx="782" formatCode="General">
                  <c:v>505.80633949929808</c:v>
                </c:pt>
                <c:pt idx="783" formatCode="General">
                  <c:v>503.34502823736045</c:v>
                </c:pt>
                <c:pt idx="784" formatCode="General">
                  <c:v>503.86754124268799</c:v>
                </c:pt>
                <c:pt idx="785" formatCode="General">
                  <c:v>497.79167882459899</c:v>
                </c:pt>
                <c:pt idx="786" formatCode="General">
                  <c:v>496.34772815670067</c:v>
                </c:pt>
                <c:pt idx="787" formatCode="General">
                  <c:v>497.13665045262502</c:v>
                </c:pt>
                <c:pt idx="788" formatCode="General">
                  <c:v>498.11404646464661</c:v>
                </c:pt>
                <c:pt idx="789" formatCode="General">
                  <c:v>500.23403218086253</c:v>
                </c:pt>
                <c:pt idx="790" formatCode="General">
                  <c:v>502.36939693654642</c:v>
                </c:pt>
                <c:pt idx="791" formatCode="General">
                  <c:v>505.4609009176944</c:v>
                </c:pt>
                <c:pt idx="792" formatCode="General">
                  <c:v>508.93884289648588</c:v>
                </c:pt>
                <c:pt idx="793" formatCode="General">
                  <c:v>513.31790962226194</c:v>
                </c:pt>
                <c:pt idx="794" formatCode="General">
                  <c:v>513.73199812393364</c:v>
                </c:pt>
                <c:pt idx="795" formatCode="General">
                  <c:v>524.30636969191994</c:v>
                </c:pt>
                <c:pt idx="796" formatCode="General">
                  <c:v>525.87292149202256</c:v>
                </c:pt>
                <c:pt idx="797" formatCode="General">
                  <c:v>529.75063185802287</c:v>
                </c:pt>
                <c:pt idx="798" formatCode="General">
                  <c:v>534.61397913486974</c:v>
                </c:pt>
                <c:pt idx="799" formatCode="General">
                  <c:v>534.41982116169572</c:v>
                </c:pt>
                <c:pt idx="800" formatCode="General">
                  <c:v>532.58918884319701</c:v>
                </c:pt>
                <c:pt idx="801" formatCode="General">
                  <c:v>534.65558441483563</c:v>
                </c:pt>
                <c:pt idx="802" formatCode="General">
                  <c:v>539.91171811719153</c:v>
                </c:pt>
                <c:pt idx="803" formatCode="General">
                  <c:v>540.72995528985382</c:v>
                </c:pt>
                <c:pt idx="804" formatCode="General">
                  <c:v>542.94890355470056</c:v>
                </c:pt>
                <c:pt idx="805" formatCode="General">
                  <c:v>542.60219288831831</c:v>
                </c:pt>
                <c:pt idx="806" formatCode="General">
                  <c:v>547.51161592429185</c:v>
                </c:pt>
                <c:pt idx="807" formatCode="General">
                  <c:v>546.47148392514498</c:v>
                </c:pt>
                <c:pt idx="808" formatCode="General">
                  <c:v>545.97222056555438</c:v>
                </c:pt>
                <c:pt idx="809" formatCode="General">
                  <c:v>539.75916542398329</c:v>
                </c:pt>
                <c:pt idx="810" formatCode="General">
                  <c:v>535.4599531608427</c:v>
                </c:pt>
                <c:pt idx="811" formatCode="General">
                  <c:v>534.71105812145686</c:v>
                </c:pt>
                <c:pt idx="812" formatCode="General">
                  <c:v>534.10084734862403</c:v>
                </c:pt>
                <c:pt idx="813" formatCode="General">
                  <c:v>534.77171558511202</c:v>
                </c:pt>
                <c:pt idx="814" formatCode="General">
                  <c:v>532.93745026816907</c:v>
                </c:pt>
                <c:pt idx="815" formatCode="General">
                  <c:v>529.36619127987854</c:v>
                </c:pt>
                <c:pt idx="816" formatCode="General">
                  <c:v>527.49023811482323</c:v>
                </c:pt>
                <c:pt idx="817" formatCode="General">
                  <c:v>527.18482727873266</c:v>
                </c:pt>
                <c:pt idx="818" formatCode="General">
                  <c:v>526.37422978538962</c:v>
                </c:pt>
                <c:pt idx="819" formatCode="General">
                  <c:v>527.44519862390132</c:v>
                </c:pt>
                <c:pt idx="820" formatCode="General">
                  <c:v>524.62173532237045</c:v>
                </c:pt>
                <c:pt idx="821" formatCode="General">
                  <c:v>525.30326094687791</c:v>
                </c:pt>
                <c:pt idx="822" formatCode="General">
                  <c:v>534.23336393694206</c:v>
                </c:pt>
                <c:pt idx="823" formatCode="General">
                  <c:v>541.09844191305069</c:v>
                </c:pt>
                <c:pt idx="824" formatCode="General">
                  <c:v>541.55793211101593</c:v>
                </c:pt>
                <c:pt idx="825" formatCode="General">
                  <c:v>544.34830321306799</c:v>
                </c:pt>
                <c:pt idx="826" formatCode="General">
                  <c:v>543.38741823464181</c:v>
                </c:pt>
                <c:pt idx="827" formatCode="General">
                  <c:v>539.97155537353729</c:v>
                </c:pt>
                <c:pt idx="828" formatCode="General">
                  <c:v>537.53435785495765</c:v>
                </c:pt>
                <c:pt idx="829" formatCode="General">
                  <c:v>533.61100053739699</c:v>
                </c:pt>
                <c:pt idx="830" formatCode="General">
                  <c:v>532.42464002668146</c:v>
                </c:pt>
                <c:pt idx="831" formatCode="General">
                  <c:v>531.02122653570291</c:v>
                </c:pt>
                <c:pt idx="832" formatCode="General">
                  <c:v>531.70901613969056</c:v>
                </c:pt>
                <c:pt idx="833" formatCode="General">
                  <c:v>532.36694327789223</c:v>
                </c:pt>
                <c:pt idx="834" formatCode="General">
                  <c:v>534.19852892868028</c:v>
                </c:pt>
                <c:pt idx="835" formatCode="General">
                  <c:v>532.95347395893612</c:v>
                </c:pt>
                <c:pt idx="836" formatCode="General">
                  <c:v>532.30757070086372</c:v>
                </c:pt>
                <c:pt idx="837" formatCode="General">
                  <c:v>530.60064951005518</c:v>
                </c:pt>
                <c:pt idx="838" formatCode="General">
                  <c:v>530.65661413926193</c:v>
                </c:pt>
                <c:pt idx="839" formatCode="General">
                  <c:v>530.85249034148592</c:v>
                </c:pt>
                <c:pt idx="840" formatCode="General">
                  <c:v>531.21626043133028</c:v>
                </c:pt>
                <c:pt idx="841" formatCode="General">
                  <c:v>526.66427077169863</c:v>
                </c:pt>
                <c:pt idx="842" formatCode="General">
                  <c:v>525.53436953169057</c:v>
                </c:pt>
                <c:pt idx="843" formatCode="General">
                  <c:v>519.79473543896552</c:v>
                </c:pt>
                <c:pt idx="844" formatCode="General">
                  <c:v>515.94960159689549</c:v>
                </c:pt>
                <c:pt idx="845" formatCode="General">
                  <c:v>513.50780127382905</c:v>
                </c:pt>
                <c:pt idx="846" formatCode="General">
                  <c:v>511.17826763228288</c:v>
                </c:pt>
                <c:pt idx="847" formatCode="General">
                  <c:v>510.60290088949137</c:v>
                </c:pt>
                <c:pt idx="848" formatCode="General">
                  <c:v>510.05067492897274</c:v>
                </c:pt>
                <c:pt idx="849" formatCode="General">
                  <c:v>509.43301021556726</c:v>
                </c:pt>
                <c:pt idx="850" formatCode="General">
                  <c:v>511.59483671248648</c:v>
                </c:pt>
                <c:pt idx="851" formatCode="General">
                  <c:v>513.04073365523118</c:v>
                </c:pt>
                <c:pt idx="852" formatCode="General">
                  <c:v>514.14972257248189</c:v>
                </c:pt>
                <c:pt idx="853" formatCode="General">
                  <c:v>515.62369518401772</c:v>
                </c:pt>
                <c:pt idx="854" formatCode="General">
                  <c:v>516.6203814261039</c:v>
                </c:pt>
                <c:pt idx="855" formatCode="General">
                  <c:v>518.29088371917783</c:v>
                </c:pt>
                <c:pt idx="856" formatCode="General">
                  <c:v>518.9366241013746</c:v>
                </c:pt>
                <c:pt idx="857" formatCode="General">
                  <c:v>520.11879650140406</c:v>
                </c:pt>
                <c:pt idx="858" formatCode="General">
                  <c:v>521.24222389273496</c:v>
                </c:pt>
                <c:pt idx="859" formatCode="General">
                  <c:v>525.20230544717617</c:v>
                </c:pt>
                <c:pt idx="860" formatCode="General">
                  <c:v>527.519374441796</c:v>
                </c:pt>
                <c:pt idx="861" formatCode="General">
                  <c:v>531.24072767557948</c:v>
                </c:pt>
                <c:pt idx="862" formatCode="General">
                  <c:v>532.05521253429436</c:v>
                </c:pt>
                <c:pt idx="863" formatCode="General">
                  <c:v>533.05225434410056</c:v>
                </c:pt>
                <c:pt idx="864" formatCode="General">
                  <c:v>538.32014714825277</c:v>
                </c:pt>
                <c:pt idx="865" formatCode="General">
                  <c:v>543.2596383671023</c:v>
                </c:pt>
                <c:pt idx="866" formatCode="General">
                  <c:v>546.35281159727799</c:v>
                </c:pt>
                <c:pt idx="867" formatCode="General">
                  <c:v>552.3282598828448</c:v>
                </c:pt>
                <c:pt idx="868" formatCode="General">
                  <c:v>557.06643887634129</c:v>
                </c:pt>
                <c:pt idx="869" formatCode="General">
                  <c:v>560.77824675255226</c:v>
                </c:pt>
                <c:pt idx="870" formatCode="General">
                  <c:v>566.40219808014467</c:v>
                </c:pt>
                <c:pt idx="871" formatCode="General">
                  <c:v>567.61134761557696</c:v>
                </c:pt>
                <c:pt idx="872" formatCode="General">
                  <c:v>569.62191021519118</c:v>
                </c:pt>
                <c:pt idx="873" formatCode="General">
                  <c:v>573.91017310248037</c:v>
                </c:pt>
                <c:pt idx="874" formatCode="General">
                  <c:v>577.87505878843297</c:v>
                </c:pt>
                <c:pt idx="875" formatCode="General">
                  <c:v>578.29500566396132</c:v>
                </c:pt>
                <c:pt idx="876" formatCode="General">
                  <c:v>580.50320480515302</c:v>
                </c:pt>
                <c:pt idx="877" formatCode="General">
                  <c:v>578.04183633567163</c:v>
                </c:pt>
                <c:pt idx="878" formatCode="General">
                  <c:v>572.28242864531671</c:v>
                </c:pt>
                <c:pt idx="879" formatCode="General">
                  <c:v>568.95762210779264</c:v>
                </c:pt>
                <c:pt idx="880" formatCode="General">
                  <c:v>564.95018269213801</c:v>
                </c:pt>
                <c:pt idx="881" formatCode="General">
                  <c:v>562.63801070357715</c:v>
                </c:pt>
                <c:pt idx="882" formatCode="General">
                  <c:v>559.39188647275262</c:v>
                </c:pt>
                <c:pt idx="883" formatCode="General">
                  <c:v>558.77088879381222</c:v>
                </c:pt>
                <c:pt idx="884" formatCode="General">
                  <c:v>559.57536305971223</c:v>
                </c:pt>
                <c:pt idx="885" formatCode="General">
                  <c:v>559.52985788888941</c:v>
                </c:pt>
                <c:pt idx="886" formatCode="General">
                  <c:v>560.01046863512454</c:v>
                </c:pt>
                <c:pt idx="887" formatCode="General">
                  <c:v>559.82670570274058</c:v>
                </c:pt>
                <c:pt idx="888" formatCode="General">
                  <c:v>562.27216626446591</c:v>
                </c:pt>
                <c:pt idx="889" formatCode="General">
                  <c:v>563.31820141803632</c:v>
                </c:pt>
                <c:pt idx="890" formatCode="General">
                  <c:v>561.77741990804748</c:v>
                </c:pt>
                <c:pt idx="891" formatCode="General">
                  <c:v>556.81582073367963</c:v>
                </c:pt>
                <c:pt idx="892" formatCode="General">
                  <c:v>555.31744605424092</c:v>
                </c:pt>
                <c:pt idx="893" formatCode="General">
                  <c:v>555.26090361350737</c:v>
                </c:pt>
                <c:pt idx="894" formatCode="General">
                  <c:v>555.31744605424092</c:v>
                </c:pt>
                <c:pt idx="895" formatCode="General">
                  <c:v>554.63893676543842</c:v>
                </c:pt>
                <c:pt idx="896" formatCode="General">
                  <c:v>555.38812410515777</c:v>
                </c:pt>
                <c:pt idx="897" formatCode="General">
                  <c:v>556.57551536056201</c:v>
                </c:pt>
                <c:pt idx="898" formatCode="General">
                  <c:v>561.42402965346264</c:v>
                </c:pt>
                <c:pt idx="899" formatCode="General">
                  <c:v>564.0108463170219</c:v>
                </c:pt>
                <c:pt idx="900" formatCode="General">
                  <c:v>567.05000250644946</c:v>
                </c:pt>
                <c:pt idx="901" formatCode="General">
                  <c:v>565.01882159505874</c:v>
                </c:pt>
                <c:pt idx="902" formatCode="General">
                  <c:v>562.68561075432535</c:v>
                </c:pt>
                <c:pt idx="903" formatCode="General">
                  <c:v>562.15773170068121</c:v>
                </c:pt>
                <c:pt idx="904" formatCode="General">
                  <c:v>560.60821014602732</c:v>
                </c:pt>
                <c:pt idx="905" formatCode="General">
                  <c:v>560.03927394822654</c:v>
                </c:pt>
                <c:pt idx="906" formatCode="General">
                  <c:v>560.54293740625906</c:v>
                </c:pt>
                <c:pt idx="907" formatCode="General">
                  <c:v>558.26106493648501</c:v>
                </c:pt>
                <c:pt idx="908" formatCode="General">
                  <c:v>559.75989833611811</c:v>
                </c:pt>
                <c:pt idx="909" formatCode="General">
                  <c:v>559.71723479365198</c:v>
                </c:pt>
                <c:pt idx="910" formatCode="General">
                  <c:v>560.01587959091478</c:v>
                </c:pt>
                <c:pt idx="911" formatCode="General">
                  <c:v>557.97301469576314</c:v>
                </c:pt>
                <c:pt idx="912" formatCode="General">
                  <c:v>556.87708014658142</c:v>
                </c:pt>
                <c:pt idx="913" formatCode="General">
                  <c:v>557.35693138218483</c:v>
                </c:pt>
                <c:pt idx="914" formatCode="General">
                  <c:v>555.76244922854994</c:v>
                </c:pt>
                <c:pt idx="915" formatCode="General">
                  <c:v>555.83363146755153</c:v>
                </c:pt>
                <c:pt idx="916" formatCode="General">
                  <c:v>556.24648845376055</c:v>
                </c:pt>
                <c:pt idx="917" formatCode="General">
                  <c:v>556.24648845376055</c:v>
                </c:pt>
                <c:pt idx="918" formatCode="General">
                  <c:v>557.2786341410565</c:v>
                </c:pt>
                <c:pt idx="919" formatCode="General">
                  <c:v>557.68396110509605</c:v>
                </c:pt>
                <c:pt idx="920" formatCode="General">
                  <c:v>557.61268430221469</c:v>
                </c:pt>
                <c:pt idx="921" formatCode="General">
                  <c:v>557.61268430221469</c:v>
                </c:pt>
                <c:pt idx="922" formatCode="General">
                  <c:v>558.29694160987663</c:v>
                </c:pt>
                <c:pt idx="923" formatCode="General">
                  <c:v>559.06673108099642</c:v>
                </c:pt>
                <c:pt idx="924" formatCode="General">
                  <c:v>560.01129724142879</c:v>
                </c:pt>
                <c:pt idx="925" formatCode="General">
                  <c:v>561.66919251437901</c:v>
                </c:pt>
                <c:pt idx="926" formatCode="General">
                  <c:v>563.08412037663811</c:v>
                </c:pt>
                <c:pt idx="927" formatCode="General">
                  <c:v>568.15311406967623</c:v>
                </c:pt>
                <c:pt idx="928" formatCode="General">
                  <c:v>572.40064030822168</c:v>
                </c:pt>
                <c:pt idx="929" formatCode="General">
                  <c:v>574.10251109066917</c:v>
                </c:pt>
                <c:pt idx="930" formatCode="General">
                  <c:v>575.28953020783842</c:v>
                </c:pt>
                <c:pt idx="931" formatCode="General">
                  <c:v>576.69107085220708</c:v>
                </c:pt>
                <c:pt idx="932" formatCode="General">
                  <c:v>576.63386511162059</c:v>
                </c:pt>
                <c:pt idx="933" formatCode="General">
                  <c:v>576.81978376852658</c:v>
                </c:pt>
                <c:pt idx="934" formatCode="General">
                  <c:v>577.59206126644392</c:v>
                </c:pt>
                <c:pt idx="935" formatCode="General">
                  <c:v>577.93529570996282</c:v>
                </c:pt>
                <c:pt idx="936" formatCode="General">
                  <c:v>579.16521913257191</c:v>
                </c:pt>
                <c:pt idx="937" formatCode="General">
                  <c:v>581.28183153427119</c:v>
                </c:pt>
                <c:pt idx="938" formatCode="General">
                  <c:v>586.28733383558733</c:v>
                </c:pt>
                <c:pt idx="939" formatCode="General">
                  <c:v>585.52935777281664</c:v>
                </c:pt>
                <c:pt idx="940" formatCode="General">
                  <c:v>589.80548688165527</c:v>
                </c:pt>
                <c:pt idx="941" formatCode="General">
                  <c:v>593.20922844655013</c:v>
                </c:pt>
                <c:pt idx="942" formatCode="General">
                  <c:v>594.48205617459905</c:v>
                </c:pt>
                <c:pt idx="943" formatCode="General">
                  <c:v>592.8516925678847</c:v>
                </c:pt>
                <c:pt idx="944" formatCode="General">
                  <c:v>590.33463998207992</c:v>
                </c:pt>
                <c:pt idx="945" formatCode="General">
                  <c:v>590.07721414944092</c:v>
                </c:pt>
                <c:pt idx="946" formatCode="General">
                  <c:v>589.9554610645115</c:v>
                </c:pt>
                <c:pt idx="947" formatCode="General">
                  <c:v>591.31434402448451</c:v>
                </c:pt>
                <c:pt idx="948" formatCode="General">
                  <c:v>592.47297054825094</c:v>
                </c:pt>
                <c:pt idx="949" formatCode="General">
                  <c:v>593.74602932127834</c:v>
                </c:pt>
                <c:pt idx="950" formatCode="General">
                  <c:v>594.74731150231116</c:v>
                </c:pt>
                <c:pt idx="951" formatCode="General">
                  <c:v>591.40016821143013</c:v>
                </c:pt>
                <c:pt idx="952" formatCode="General">
                  <c:v>590.77079084049524</c:v>
                </c:pt>
                <c:pt idx="953" formatCode="General">
                  <c:v>591.88650527078903</c:v>
                </c:pt>
                <c:pt idx="954" formatCode="General">
                  <c:v>594.87604778272964</c:v>
                </c:pt>
                <c:pt idx="955" formatCode="General">
                  <c:v>596.13480252459942</c:v>
                </c:pt>
                <c:pt idx="956" formatCode="General">
                  <c:v>596.62113958395832</c:v>
                </c:pt>
                <c:pt idx="957" formatCode="General">
                  <c:v>597.59381370267579</c:v>
                </c:pt>
                <c:pt idx="958" formatCode="General">
                  <c:v>594.23236638063725</c:v>
                </c:pt>
                <c:pt idx="959" formatCode="General">
                  <c:v>596.13480252459954</c:v>
                </c:pt>
                <c:pt idx="960" formatCode="General">
                  <c:v>599.16725713001313</c:v>
                </c:pt>
                <c:pt idx="961" formatCode="General">
                  <c:v>600.16853931104595</c:v>
                </c:pt>
                <c:pt idx="962" formatCode="General">
                  <c:v>600.61196427693187</c:v>
                </c:pt>
                <c:pt idx="963" formatCode="General">
                  <c:v>600.84082877545359</c:v>
                </c:pt>
                <c:pt idx="964" formatCode="General">
                  <c:v>601.38623914741652</c:v>
                </c:pt>
                <c:pt idx="965" formatCode="General">
                  <c:v>600.52791296580324</c:v>
                </c:pt>
                <c:pt idx="966" formatCode="General">
                  <c:v>603.82823196485003</c:v>
                </c:pt>
                <c:pt idx="967" formatCode="General">
                  <c:v>605.86166116159177</c:v>
                </c:pt>
                <c:pt idx="968" formatCode="General">
                  <c:v>606.83541598820057</c:v>
                </c:pt>
                <c:pt idx="969" formatCode="General">
                  <c:v>609.1552436633566</c:v>
                </c:pt>
                <c:pt idx="970" formatCode="General">
                  <c:v>611.47507133851263</c:v>
                </c:pt>
                <c:pt idx="971" formatCode="General">
                  <c:v>614.3963358183388</c:v>
                </c:pt>
                <c:pt idx="972" formatCode="General">
                  <c:v>619.29374979922386</c:v>
                </c:pt>
                <c:pt idx="973" formatCode="General">
                  <c:v>620.23476911399939</c:v>
                </c:pt>
                <c:pt idx="974" formatCode="General">
                  <c:v>620.62257743149462</c:v>
                </c:pt>
                <c:pt idx="975" formatCode="General">
                  <c:v>628.85273172500399</c:v>
                </c:pt>
                <c:pt idx="976" formatCode="General">
                  <c:v>629.72049929538309</c:v>
                </c:pt>
                <c:pt idx="977" formatCode="General">
                  <c:v>628.99467176353903</c:v>
                </c:pt>
                <c:pt idx="978" formatCode="General">
                  <c:v>629.79875924519388</c:v>
                </c:pt>
                <c:pt idx="979" formatCode="General">
                  <c:v>631.78228684351961</c:v>
                </c:pt>
                <c:pt idx="980" formatCode="General">
                  <c:v>631.98351428103092</c:v>
                </c:pt>
                <c:pt idx="981" formatCode="General">
                  <c:v>633.866428160601</c:v>
                </c:pt>
                <c:pt idx="982" formatCode="General">
                  <c:v>637.79036319207148</c:v>
                </c:pt>
                <c:pt idx="983" formatCode="General">
                  <c:v>640.40002105413441</c:v>
                </c:pt>
                <c:pt idx="984" formatCode="General">
                  <c:v>642.83631764729898</c:v>
                </c:pt>
                <c:pt idx="985" formatCode="General">
                  <c:v>642.74982191026356</c:v>
                </c:pt>
                <c:pt idx="986" formatCode="General">
                  <c:v>642.39583595648207</c:v>
                </c:pt>
                <c:pt idx="987" formatCode="General">
                  <c:v>642.33807953158157</c:v>
                </c:pt>
                <c:pt idx="988" formatCode="General">
                  <c:v>646.97303262985145</c:v>
                </c:pt>
                <c:pt idx="989" formatCode="General">
                  <c:v>652.64760137633141</c:v>
                </c:pt>
                <c:pt idx="990" formatCode="General">
                  <c:v>653.62946059964088</c:v>
                </c:pt>
                <c:pt idx="991" formatCode="General">
                  <c:v>655.95415670188845</c:v>
                </c:pt>
                <c:pt idx="992" formatCode="General">
                  <c:v>652.63316227010625</c:v>
                </c:pt>
                <c:pt idx="993" formatCode="General">
                  <c:v>653.39843490003864</c:v>
                </c:pt>
                <c:pt idx="994" formatCode="General">
                  <c:v>655.67981368361086</c:v>
                </c:pt>
                <c:pt idx="995" formatCode="General">
                  <c:v>657.09484609367451</c:v>
                </c:pt>
                <c:pt idx="996" formatCode="General">
                  <c:v>656.06966955168957</c:v>
                </c:pt>
                <c:pt idx="997" formatCode="General">
                  <c:v>653.83160808679281</c:v>
                </c:pt>
                <c:pt idx="998" formatCode="General">
                  <c:v>655.10224943460514</c:v>
                </c:pt>
                <c:pt idx="999" formatCode="General">
                  <c:v>652.64760137633129</c:v>
                </c:pt>
                <c:pt idx="1000" formatCode="General">
                  <c:v>652.61872316388099</c:v>
                </c:pt>
                <c:pt idx="1001" formatCode="General">
                  <c:v>653.73053434321673</c:v>
                </c:pt>
                <c:pt idx="1002" formatCode="General">
                  <c:v>655.01561479725422</c:v>
                </c:pt>
                <c:pt idx="1003" formatCode="General">
                  <c:v>654.48136786692407</c:v>
                </c:pt>
                <c:pt idx="1004" formatCode="General">
                  <c:v>653.97599914904424</c:v>
                </c:pt>
                <c:pt idx="1005" formatCode="General">
                  <c:v>655.89640027698795</c:v>
                </c:pt>
                <c:pt idx="1006" formatCode="General">
                  <c:v>657.64353213022991</c:v>
                </c:pt>
                <c:pt idx="1007" formatCode="General">
                  <c:v>658.27885280413602</c:v>
                </c:pt>
                <c:pt idx="1008" formatCode="General">
                  <c:v>658.19221816678521</c:v>
                </c:pt>
                <c:pt idx="1009" formatCode="General">
                  <c:v>659.21739470877026</c:v>
                </c:pt>
                <c:pt idx="1010" formatCode="General">
                  <c:v>658.55319582241373</c:v>
                </c:pt>
                <c:pt idx="1011" formatCode="General">
                  <c:v>658.46656118506291</c:v>
                </c:pt>
                <c:pt idx="1012" formatCode="General">
                  <c:v>658.79866062824124</c:v>
                </c:pt>
                <c:pt idx="1013" formatCode="General">
                  <c:v>658.69758688466527</c:v>
                </c:pt>
                <c:pt idx="1014" formatCode="General">
                  <c:v>659.22089756605192</c:v>
                </c:pt>
                <c:pt idx="1015" formatCode="General">
                  <c:v>659.55368395449852</c:v>
                </c:pt>
                <c:pt idx="1016" formatCode="General">
                  <c:v>660.08903597069548</c:v>
                </c:pt>
                <c:pt idx="1017" formatCode="General">
                  <c:v>660.19031878457054</c:v>
                </c:pt>
                <c:pt idx="1018" formatCode="General">
                  <c:v>655.57617141467733</c:v>
                </c:pt>
                <c:pt idx="1019" formatCode="General">
                  <c:v>654.24319889119181</c:v>
                </c:pt>
                <c:pt idx="1020" formatCode="General">
                  <c:v>655.06120756670111</c:v>
                </c:pt>
                <c:pt idx="1021" formatCode="General">
                  <c:v>655.22066392296551</c:v>
                </c:pt>
                <c:pt idx="1022" formatCode="General">
                  <c:v>654.29291785015425</c:v>
                </c:pt>
                <c:pt idx="1023" formatCode="General">
                  <c:v>655.46290432873707</c:v>
                </c:pt>
                <c:pt idx="1024" formatCode="General">
                  <c:v>656.24573700962685</c:v>
                </c:pt>
                <c:pt idx="1025" formatCode="General">
                  <c:v>658.84591265757251</c:v>
                </c:pt>
                <c:pt idx="1026" formatCode="General">
                  <c:v>660.33979565417644</c:v>
                </c:pt>
                <c:pt idx="1027" formatCode="General">
                  <c:v>661.78147332368167</c:v>
                </c:pt>
                <c:pt idx="1028" formatCode="General">
                  <c:v>660.74144173385503</c:v>
                </c:pt>
                <c:pt idx="1029" formatCode="General">
                  <c:v>661.69905905427129</c:v>
                </c:pt>
                <c:pt idx="1030" formatCode="General">
                  <c:v>662.64216702134786</c:v>
                </c:pt>
                <c:pt idx="1031" formatCode="General">
                  <c:v>662.11983030112083</c:v>
                </c:pt>
                <c:pt idx="1032" formatCode="General">
                  <c:v>664.33976136208571</c:v>
                </c:pt>
                <c:pt idx="1033" formatCode="General">
                  <c:v>665.12326644242626</c:v>
                </c:pt>
                <c:pt idx="1034" formatCode="General">
                  <c:v>667.15457590997585</c:v>
                </c:pt>
                <c:pt idx="1035" formatCode="General">
                  <c:v>669.72273145109216</c:v>
                </c:pt>
                <c:pt idx="1036" formatCode="General">
                  <c:v>669.31646955758231</c:v>
                </c:pt>
                <c:pt idx="1037" formatCode="General">
                  <c:v>673.29203237264369</c:v>
                </c:pt>
                <c:pt idx="1038" formatCode="General">
                  <c:v>678.04443561354844</c:v>
                </c:pt>
                <c:pt idx="1039" formatCode="General">
                  <c:v>676.39328372154341</c:v>
                </c:pt>
                <c:pt idx="1040" formatCode="General">
                  <c:v>676.72413037494641</c:v>
                </c:pt>
                <c:pt idx="1041" formatCode="General">
                  <c:v>687.19928568022999</c:v>
                </c:pt>
                <c:pt idx="1042" formatCode="General">
                  <c:v>696.87425551080457</c:v>
                </c:pt>
                <c:pt idx="1043" formatCode="General">
                  <c:v>700.6880069697861</c:v>
                </c:pt>
                <c:pt idx="1044" formatCode="General">
                  <c:v>707.26833065876065</c:v>
                </c:pt>
                <c:pt idx="1045" formatCode="General">
                  <c:v>706.39483636376406</c:v>
                </c:pt>
                <c:pt idx="1046" formatCode="General">
                  <c:v>709.9761629732501</c:v>
                </c:pt>
                <c:pt idx="1047" formatCode="General">
                  <c:v>708.35210037281558</c:v>
                </c:pt>
                <c:pt idx="1048" formatCode="General">
                  <c:v>707.43441375940608</c:v>
                </c:pt>
                <c:pt idx="1049" formatCode="General">
                  <c:v>709.8378786992879</c:v>
                </c:pt>
                <c:pt idx="1050" formatCode="General">
                  <c:v>711.93544810136655</c:v>
                </c:pt>
                <c:pt idx="1051" formatCode="General">
                  <c:v>714.80503957504368</c:v>
                </c:pt>
                <c:pt idx="1052" formatCode="General">
                  <c:v>715.51879582991751</c:v>
                </c:pt>
                <c:pt idx="1053" formatCode="General">
                  <c:v>720.850118060201</c:v>
                </c:pt>
                <c:pt idx="1054" formatCode="General">
                  <c:v>721.98630148632697</c:v>
                </c:pt>
                <c:pt idx="1055" formatCode="General">
                  <c:v>725.8265052305436</c:v>
                </c:pt>
                <c:pt idx="1056" formatCode="General">
                  <c:v>730.95622714840783</c:v>
                </c:pt>
                <c:pt idx="1057" formatCode="General">
                  <c:v>733.75425728542473</c:v>
                </c:pt>
                <c:pt idx="1058" formatCode="General">
                  <c:v>734.92010317584834</c:v>
                </c:pt>
                <c:pt idx="1059" formatCode="General">
                  <c:v>745.52930077870406</c:v>
                </c:pt>
                <c:pt idx="1060" formatCode="General">
                  <c:v>753.26760287639149</c:v>
                </c:pt>
                <c:pt idx="1061" formatCode="General">
                  <c:v>767.0828766779124</c:v>
                </c:pt>
                <c:pt idx="1062" formatCode="General">
                  <c:v>778.71218943488896</c:v>
                </c:pt>
                <c:pt idx="1063" formatCode="General">
                  <c:v>783.0258192294566</c:v>
                </c:pt>
                <c:pt idx="1064" formatCode="General">
                  <c:v>780.79613896402122</c:v>
                </c:pt>
                <c:pt idx="1065" formatCode="General">
                  <c:v>769.16682620704466</c:v>
                </c:pt>
                <c:pt idx="1066" formatCode="General">
                  <c:v>760.08780133537016</c:v>
                </c:pt>
                <c:pt idx="1067" formatCode="General">
                  <c:v>747.1906311725578</c:v>
                </c:pt>
                <c:pt idx="1068" formatCode="General">
                  <c:v>746.46670078089937</c:v>
                </c:pt>
                <c:pt idx="1069" formatCode="General">
                  <c:v>747.33867994768684</c:v>
                </c:pt>
                <c:pt idx="1070" formatCode="General">
                  <c:v>749.03008524042377</c:v>
                </c:pt>
                <c:pt idx="1071" formatCode="General">
                  <c:v>751.21724725689376</c:v>
                </c:pt>
                <c:pt idx="1072" formatCode="General">
                  <c:v>750.53193649173306</c:v>
                </c:pt>
                <c:pt idx="1073" formatCode="General">
                  <c:v>746.58046378197719</c:v>
                </c:pt>
                <c:pt idx="1074" formatCode="General">
                  <c:v>746.91582862450264</c:v>
                </c:pt>
                <c:pt idx="1075" formatCode="General">
                  <c:v>747.61572046977312</c:v>
                </c:pt>
                <c:pt idx="1076" formatCode="General">
                  <c:v>747.49907182889467</c:v>
                </c:pt>
                <c:pt idx="1077" formatCode="General">
                  <c:v>749.93411220723135</c:v>
                </c:pt>
                <c:pt idx="1078" formatCode="General">
                  <c:v>747.83443667142012</c:v>
                </c:pt>
                <c:pt idx="1079" formatCode="General">
                  <c:v>747.95108531229857</c:v>
                </c:pt>
                <c:pt idx="1080" formatCode="General">
                  <c:v>750.06534192821948</c:v>
                </c:pt>
                <c:pt idx="1081" formatCode="General">
                  <c:v>748.88427443932574</c:v>
                </c:pt>
                <c:pt idx="1082" formatCode="General">
                  <c:v>747.60113938966333</c:v>
                </c:pt>
                <c:pt idx="1083" formatCode="General">
                  <c:v>735.42593749798027</c:v>
                </c:pt>
                <c:pt idx="1084" formatCode="General">
                  <c:v>735.1634780560039</c:v>
                </c:pt>
                <c:pt idx="1085" formatCode="General">
                  <c:v>732.3493295948125</c:v>
                </c:pt>
                <c:pt idx="1086" formatCode="General">
                  <c:v>732.21809987382437</c:v>
                </c:pt>
                <c:pt idx="1087" formatCode="General">
                  <c:v>734.52191053117281</c:v>
                </c:pt>
                <c:pt idx="1088" formatCode="General">
                  <c:v>735.03527766459365</c:v>
                </c:pt>
                <c:pt idx="1089" formatCode="General">
                  <c:v>733.42822804336799</c:v>
                </c:pt>
                <c:pt idx="1090" formatCode="General">
                  <c:v>729.57130895242642</c:v>
                </c:pt>
                <c:pt idx="1091" formatCode="General">
                  <c:v>723.21375665083247</c:v>
                </c:pt>
                <c:pt idx="1092" formatCode="General">
                  <c:v>714.78050137441824</c:v>
                </c:pt>
                <c:pt idx="1093" formatCode="General">
                  <c:v>709.76158133595072</c:v>
                </c:pt>
                <c:pt idx="1094" formatCode="General">
                  <c:v>697.74609365454876</c:v>
                </c:pt>
                <c:pt idx="1095" formatCode="General">
                  <c:v>691.91984588781008</c:v>
                </c:pt>
                <c:pt idx="1096" formatCode="General">
                  <c:v>689.41808469935461</c:v>
                </c:pt>
                <c:pt idx="1097" formatCode="General">
                  <c:v>685.29237326576128</c:v>
                </c:pt>
                <c:pt idx="1098" formatCode="General">
                  <c:v>683.47823064957129</c:v>
                </c:pt>
                <c:pt idx="1099" formatCode="General">
                  <c:v>682.57115934147635</c:v>
                </c:pt>
                <c:pt idx="1100" formatCode="General">
                  <c:v>679.71827377569366</c:v>
                </c:pt>
                <c:pt idx="1101" formatCode="General">
                  <c:v>675.50478124776862</c:v>
                </c:pt>
                <c:pt idx="1102" formatCode="General">
                  <c:v>673.79304990829905</c:v>
                </c:pt>
                <c:pt idx="1103" formatCode="General">
                  <c:v>674.3343666566783</c:v>
                </c:pt>
                <c:pt idx="1104" formatCode="General">
                  <c:v>674.81716267550303</c:v>
                </c:pt>
                <c:pt idx="1105" formatCode="General">
                  <c:v>669.6088177451511</c:v>
                </c:pt>
                <c:pt idx="1106" formatCode="General">
                  <c:v>666.99001509758648</c:v>
                </c:pt>
                <c:pt idx="1107" formatCode="General">
                  <c:v>662.48391892188886</c:v>
                </c:pt>
                <c:pt idx="1108" formatCode="General">
                  <c:v>655.34438991623801</c:v>
                </c:pt>
                <c:pt idx="1109" formatCode="General">
                  <c:v>642.25037667841525</c:v>
                </c:pt>
                <c:pt idx="1110" formatCode="General">
                  <c:v>629.2002539877584</c:v>
                </c:pt>
                <c:pt idx="1111" formatCode="General">
                  <c:v>621.4608875041738</c:v>
                </c:pt>
                <c:pt idx="1112" formatCode="General">
                  <c:v>618.1105757371779</c:v>
                </c:pt>
                <c:pt idx="1113" formatCode="General">
                  <c:v>631.52645298755056</c:v>
                </c:pt>
                <c:pt idx="1114" formatCode="General">
                  <c:v>633.96634721115424</c:v>
                </c:pt>
                <c:pt idx="1115" formatCode="General">
                  <c:v>651.84086964090784</c:v>
                </c:pt>
                <c:pt idx="1116" formatCode="General">
                  <c:v>677.20832148953264</c:v>
                </c:pt>
                <c:pt idx="1117" formatCode="General">
                  <c:v>678.42537264758812</c:v>
                </c:pt>
                <c:pt idx="1118" formatCode="General">
                  <c:v>674.62755728811646</c:v>
                </c:pt>
                <c:pt idx="1119" formatCode="General">
                  <c:v>667.30663328276728</c:v>
                </c:pt>
                <c:pt idx="1120" formatCode="General">
                  <c:v>668.26914603518617</c:v>
                </c:pt>
                <c:pt idx="1121" formatCode="General">
                  <c:v>665.50484760277584</c:v>
                </c:pt>
                <c:pt idx="1122" formatCode="General">
                  <c:v>662.02006713213098</c:v>
                </c:pt>
                <c:pt idx="1123" formatCode="General">
                  <c:v>661.41721481442437</c:v>
                </c:pt>
                <c:pt idx="1124" formatCode="General">
                  <c:v>663.07873461688382</c:v>
                </c:pt>
                <c:pt idx="1125" formatCode="General">
                  <c:v>664.85788413987132</c:v>
                </c:pt>
                <c:pt idx="1126" formatCode="General">
                  <c:v>668.32796089545013</c:v>
                </c:pt>
                <c:pt idx="1127" formatCode="General">
                  <c:v>672.10681566741539</c:v>
                </c:pt>
                <c:pt idx="1128" formatCode="General">
                  <c:v>671.62159307023694</c:v>
                </c:pt>
                <c:pt idx="1129" formatCode="General">
                  <c:v>673.78303918494078</c:v>
                </c:pt>
                <c:pt idx="1130" formatCode="General">
                  <c:v>675.87842900830924</c:v>
                </c:pt>
                <c:pt idx="1131" formatCode="General">
                  <c:v>675.09854664443571</c:v>
                </c:pt>
                <c:pt idx="1132" formatCode="General">
                  <c:v>674.05379857207674</c:v>
                </c:pt>
                <c:pt idx="1133" formatCode="General">
                  <c:v>673.84779190992151</c:v>
                </c:pt>
                <c:pt idx="1134" formatCode="General">
                  <c:v>672.96490621497026</c:v>
                </c:pt>
                <c:pt idx="1135" formatCode="General">
                  <c:v>672.00844671210643</c:v>
                </c:pt>
                <c:pt idx="1136" formatCode="General">
                  <c:v>673.2739162082031</c:v>
                </c:pt>
                <c:pt idx="1137" formatCode="General">
                  <c:v>671.1697053019027</c:v>
                </c:pt>
                <c:pt idx="1138" formatCode="General">
                  <c:v>669.78651771314583</c:v>
                </c:pt>
                <c:pt idx="1139" formatCode="General">
                  <c:v>671.00784292449498</c:v>
                </c:pt>
                <c:pt idx="1140" formatCode="General">
                  <c:v>671.27270863298043</c:v>
                </c:pt>
                <c:pt idx="1141" formatCode="General">
                  <c:v>674.25962056764206</c:v>
                </c:pt>
                <c:pt idx="1142" formatCode="General">
                  <c:v>672.63749257379993</c:v>
                </c:pt>
                <c:pt idx="1143" formatCode="General">
                  <c:v>669.90936822052004</c:v>
                </c:pt>
                <c:pt idx="1144" formatCode="General">
                  <c:v>669.08355760547317</c:v>
                </c:pt>
                <c:pt idx="1145" formatCode="General">
                  <c:v>669.4522230586191</c:v>
                </c:pt>
                <c:pt idx="1146" formatCode="General">
                  <c:v>669.36374334986408</c:v>
                </c:pt>
                <c:pt idx="1147" formatCode="General">
                  <c:v>669.76190203926171</c:v>
                </c:pt>
                <c:pt idx="1148" formatCode="General">
                  <c:v>672.88818508193913</c:v>
                </c:pt>
                <c:pt idx="1149" formatCode="General">
                  <c:v>675.58681619896731</c:v>
                </c:pt>
                <c:pt idx="1150" formatCode="General">
                  <c:v>677.95360039952857</c:v>
                </c:pt>
                <c:pt idx="1151" formatCode="General">
                  <c:v>678.50060489629573</c:v>
                </c:pt>
                <c:pt idx="1152" formatCode="General">
                  <c:v>679.78449798688393</c:v>
                </c:pt>
                <c:pt idx="1153" formatCode="General">
                  <c:v>681.39138990709671</c:v>
                </c:pt>
                <c:pt idx="1154" formatCode="General">
                  <c:v>685.87311670595204</c:v>
                </c:pt>
                <c:pt idx="1155" formatCode="General">
                  <c:v>686.16565485977208</c:v>
                </c:pt>
                <c:pt idx="1156" formatCode="General">
                  <c:v>688.85818303261181</c:v>
                </c:pt>
                <c:pt idx="1157" formatCode="General">
                  <c:v>687.39356605947376</c:v>
                </c:pt>
                <c:pt idx="1158" formatCode="General">
                  <c:v>685.91848950300732</c:v>
                </c:pt>
                <c:pt idx="1159" formatCode="General">
                  <c:v>683.09732235805905</c:v>
                </c:pt>
                <c:pt idx="1160" formatCode="General">
                  <c:v>683.74816699008659</c:v>
                </c:pt>
                <c:pt idx="1161" formatCode="General">
                  <c:v>683.5848466166633</c:v>
                </c:pt>
                <c:pt idx="1162" formatCode="General">
                  <c:v>684.35690656375539</c:v>
                </c:pt>
                <c:pt idx="1163" formatCode="General">
                  <c:v>684.53507424385361</c:v>
                </c:pt>
                <c:pt idx="1164" formatCode="General">
                  <c:v>683.48091546993942</c:v>
                </c:pt>
                <c:pt idx="1165" formatCode="General">
                  <c:v>683.88179275016034</c:v>
                </c:pt>
                <c:pt idx="1166" formatCode="General">
                  <c:v>689.40499083320367</c:v>
                </c:pt>
                <c:pt idx="1167" formatCode="General">
                  <c:v>691.29059878090936</c:v>
                </c:pt>
                <c:pt idx="1168" formatCode="General">
                  <c:v>692.35754347761224</c:v>
                </c:pt>
                <c:pt idx="1169" formatCode="General">
                  <c:v>690.76111598727721</c:v>
                </c:pt>
                <c:pt idx="1170" formatCode="General">
                  <c:v>690.98406681440224</c:v>
                </c:pt>
                <c:pt idx="1171" formatCode="General">
                  <c:v>692.81226359682751</c:v>
                </c:pt>
                <c:pt idx="1172" formatCode="General">
                  <c:v>693.62974996295259</c:v>
                </c:pt>
                <c:pt idx="1173" formatCode="General">
                  <c:v>692.58931276970247</c:v>
                </c:pt>
                <c:pt idx="1174" formatCode="General">
                  <c:v>691.71237284967731</c:v>
                </c:pt>
                <c:pt idx="1175" formatCode="General">
                  <c:v>691.51914879950232</c:v>
                </c:pt>
                <c:pt idx="1176" formatCode="General">
                  <c:v>685.33597919390115</c:v>
                </c:pt>
                <c:pt idx="1177" formatCode="General">
                  <c:v>683.1659244765508</c:v>
                </c:pt>
                <c:pt idx="1178" formatCode="General">
                  <c:v>680.13379322765024</c:v>
                </c:pt>
                <c:pt idx="1179" formatCode="General">
                  <c:v>677.3394761943498</c:v>
                </c:pt>
                <c:pt idx="1180" formatCode="General">
                  <c:v>676.0463613970245</c:v>
                </c:pt>
                <c:pt idx="1181" formatCode="General">
                  <c:v>674.79783676512432</c:v>
                </c:pt>
                <c:pt idx="1182" formatCode="General">
                  <c:v>672.44942138607394</c:v>
                </c:pt>
                <c:pt idx="1183" formatCode="General">
                  <c:v>669.47674369107335</c:v>
                </c:pt>
                <c:pt idx="1184" formatCode="General">
                  <c:v>668.86734476359823</c:v>
                </c:pt>
                <c:pt idx="1185" formatCode="General">
                  <c:v>669.20920269852331</c:v>
                </c:pt>
                <c:pt idx="1186" formatCode="General">
                  <c:v>666.66756326929783</c:v>
                </c:pt>
                <c:pt idx="1187" formatCode="General">
                  <c:v>666.41488566522287</c:v>
                </c:pt>
                <c:pt idx="1188" formatCode="General">
                  <c:v>666.16220806114779</c:v>
                </c:pt>
                <c:pt idx="1189" formatCode="General">
                  <c:v>666.45947583064788</c:v>
                </c:pt>
                <c:pt idx="1190" formatCode="General">
                  <c:v>665.19608781027273</c:v>
                </c:pt>
                <c:pt idx="1191" formatCode="General">
                  <c:v>664.40832822109758</c:v>
                </c:pt>
                <c:pt idx="1192" formatCode="General">
                  <c:v>663.54625168954749</c:v>
                </c:pt>
                <c:pt idx="1193" formatCode="General">
                  <c:v>662.84767243122235</c:v>
                </c:pt>
                <c:pt idx="1194" formatCode="General">
                  <c:v>661.64373796474717</c:v>
                </c:pt>
                <c:pt idx="1195" formatCode="General">
                  <c:v>662.31259044612227</c:v>
                </c:pt>
                <c:pt idx="1196" formatCode="General">
                  <c:v>659.86013134774669</c:v>
                </c:pt>
                <c:pt idx="1197" formatCode="General">
                  <c:v>658.77510398907157</c:v>
                </c:pt>
                <c:pt idx="1198" formatCode="General">
                  <c:v>659.04264498162161</c:v>
                </c:pt>
                <c:pt idx="1199" formatCode="General">
                  <c:v>659.38450291654669</c:v>
                </c:pt>
                <c:pt idx="1200" formatCode="General">
                  <c:v>658.43324605414659</c:v>
                </c:pt>
                <c:pt idx="1201" formatCode="General">
                  <c:v>656.84286348732132</c:v>
                </c:pt>
                <c:pt idx="1202" formatCode="General">
                  <c:v>654.39428306822367</c:v>
                </c:pt>
                <c:pt idx="1203" formatCode="General">
                  <c:v>649.65208006279977</c:v>
                </c:pt>
                <c:pt idx="1204" formatCode="General">
                  <c:v>651.27245663832093</c:v>
                </c:pt>
                <c:pt idx="1205" formatCode="General">
                  <c:v>649.45882414094865</c:v>
                </c:pt>
                <c:pt idx="1206" formatCode="General">
                  <c:v>647.76411836471561</c:v>
                </c:pt>
                <c:pt idx="1207" formatCode="General">
                  <c:v>645.16259633979644</c:v>
                </c:pt>
                <c:pt idx="1208" formatCode="General">
                  <c:v>644.22604841082557</c:v>
                </c:pt>
                <c:pt idx="1209" formatCode="General">
                  <c:v>641.89211150846961</c:v>
                </c:pt>
                <c:pt idx="1210" formatCode="General">
                  <c:v>635.26194680496144</c:v>
                </c:pt>
                <c:pt idx="1211" formatCode="General">
                  <c:v>628.45339201974457</c:v>
                </c:pt>
                <c:pt idx="1212" formatCode="General">
                  <c:v>618.90952264832708</c:v>
                </c:pt>
                <c:pt idx="1213" formatCode="General">
                  <c:v>616.95207763550889</c:v>
                </c:pt>
                <c:pt idx="1214" formatCode="General">
                  <c:v>614.86213157305804</c:v>
                </c:pt>
                <c:pt idx="1215" formatCode="General">
                  <c:v>622.59493200412635</c:v>
                </c:pt>
                <c:pt idx="1216" formatCode="General">
                  <c:v>628.61099102675291</c:v>
                </c:pt>
                <c:pt idx="1217" formatCode="General">
                  <c:v>631.82055105123118</c:v>
                </c:pt>
                <c:pt idx="1218" formatCode="General">
                  <c:v>637.50818997832982</c:v>
                </c:pt>
                <c:pt idx="1219" formatCode="General">
                  <c:v>638.29938384482909</c:v>
                </c:pt>
                <c:pt idx="1220" formatCode="General">
                  <c:v>637.49326179216951</c:v>
                </c:pt>
                <c:pt idx="1221" formatCode="General">
                  <c:v>637.88139463233904</c:v>
                </c:pt>
                <c:pt idx="1222" formatCode="General">
                  <c:v>638.07546105242375</c:v>
                </c:pt>
                <c:pt idx="1223" formatCode="General">
                  <c:v>640.13555074255396</c:v>
                </c:pt>
                <c:pt idx="1224" formatCode="General">
                  <c:v>640.40116360791808</c:v>
                </c:pt>
                <c:pt idx="1225" formatCode="General">
                  <c:v>639.32621410962531</c:v>
                </c:pt>
                <c:pt idx="1226" formatCode="General">
                  <c:v>639.62481119248446</c:v>
                </c:pt>
                <c:pt idx="1227" formatCode="General">
                  <c:v>635.90727751088855</c:v>
                </c:pt>
                <c:pt idx="1228" formatCode="General">
                  <c:v>634.02611588887623</c:v>
                </c:pt>
                <c:pt idx="1229" formatCode="General">
                  <c:v>632.35397222486529</c:v>
                </c:pt>
                <c:pt idx="1230" formatCode="General">
                  <c:v>628.17361306483781</c:v>
                </c:pt>
                <c:pt idx="1231" formatCode="General">
                  <c:v>626.64591918448173</c:v>
                </c:pt>
                <c:pt idx="1232" formatCode="General">
                  <c:v>624.73372814208017</c:v>
                </c:pt>
                <c:pt idx="1233" formatCode="General">
                  <c:v>621.67123467573413</c:v>
                </c:pt>
                <c:pt idx="1234" formatCode="General">
                  <c:v>619.80386061088905</c:v>
                </c:pt>
                <c:pt idx="1235" formatCode="General">
                  <c:v>615.38710461167489</c:v>
                </c:pt>
                <c:pt idx="1236" formatCode="General">
                  <c:v>613.38385244915514</c:v>
                </c:pt>
                <c:pt idx="1237" formatCode="General">
                  <c:v>610.43877277739102</c:v>
                </c:pt>
                <c:pt idx="1238" formatCode="General">
                  <c:v>607.55349167764234</c:v>
                </c:pt>
                <c:pt idx="1239" formatCode="General">
                  <c:v>603.81608092667261</c:v>
                </c:pt>
                <c:pt idx="1240" formatCode="General">
                  <c:v>604.8368527263616</c:v>
                </c:pt>
                <c:pt idx="1241" formatCode="General">
                  <c:v>606.45327337900835</c:v>
                </c:pt>
                <c:pt idx="1242" formatCode="General">
                  <c:v>605.18093674256647</c:v>
                </c:pt>
                <c:pt idx="1243" formatCode="General">
                  <c:v>607.38830135919045</c:v>
                </c:pt>
                <c:pt idx="1244" formatCode="General">
                  <c:v>607.29801248551519</c:v>
                </c:pt>
                <c:pt idx="1245" formatCode="General">
                  <c:v>606.21454600141192</c:v>
                </c:pt>
                <c:pt idx="1246" formatCode="General">
                  <c:v>605.68786090497281</c:v>
                </c:pt>
                <c:pt idx="1247" formatCode="General">
                  <c:v>604.98059806118306</c:v>
                </c:pt>
                <c:pt idx="1248" formatCode="General">
                  <c:v>606.99704957326423</c:v>
                </c:pt>
                <c:pt idx="1249" formatCode="General">
                  <c:v>603.7616982665669</c:v>
                </c:pt>
                <c:pt idx="1250" formatCode="General">
                  <c:v>601.59476529836013</c:v>
                </c:pt>
                <c:pt idx="1251" formatCode="General">
                  <c:v>601.85058377377345</c:v>
                </c:pt>
                <c:pt idx="1252" formatCode="General">
                  <c:v>602.1515466860244</c:v>
                </c:pt>
                <c:pt idx="1253" formatCode="General">
                  <c:v>601.57971715274766</c:v>
                </c:pt>
                <c:pt idx="1254" formatCode="General">
                  <c:v>599.90937298975518</c:v>
                </c:pt>
                <c:pt idx="1255" formatCode="General">
                  <c:v>600.54139510548202</c:v>
                </c:pt>
                <c:pt idx="1256" formatCode="General">
                  <c:v>602.91900211226437</c:v>
                </c:pt>
                <c:pt idx="1257" formatCode="General">
                  <c:v>602.14810796472977</c:v>
                </c:pt>
                <c:pt idx="1258" formatCode="General">
                  <c:v>602.90360733483942</c:v>
                </c:pt>
                <c:pt idx="1259" formatCode="General">
                  <c:v>602.76761744821977</c:v>
                </c:pt>
                <c:pt idx="1260" formatCode="General">
                  <c:v>603.67421669235125</c:v>
                </c:pt>
                <c:pt idx="1261" formatCode="General">
                  <c:v>603.25113704508999</c:v>
                </c:pt>
                <c:pt idx="1262" formatCode="General">
                  <c:v>604.79235576011342</c:v>
                </c:pt>
                <c:pt idx="1263" formatCode="General">
                  <c:v>607.3006136688773</c:v>
                </c:pt>
                <c:pt idx="1264" formatCode="General">
                  <c:v>611.10833049422956</c:v>
                </c:pt>
                <c:pt idx="1265" formatCode="General">
                  <c:v>610.95723062020761</c:v>
                </c:pt>
                <c:pt idx="1266" formatCode="General">
                  <c:v>611.75805995252381</c:v>
                </c:pt>
                <c:pt idx="1267" formatCode="General">
                  <c:v>608.37092026187111</c:v>
                </c:pt>
                <c:pt idx="1268" formatCode="General">
                  <c:v>607.85619843613813</c:v>
                </c:pt>
                <c:pt idx="1269" formatCode="General">
                  <c:v>608.31036475296128</c:v>
                </c:pt>
                <c:pt idx="1270" formatCode="General">
                  <c:v>608.64363702688763</c:v>
                </c:pt>
                <c:pt idx="1271" formatCode="General">
                  <c:v>608.28005967445597</c:v>
                </c:pt>
                <c:pt idx="1272" formatCode="General">
                  <c:v>609.71922002783117</c:v>
                </c:pt>
                <c:pt idx="1273" formatCode="General">
                  <c:v>610.50643865002507</c:v>
                </c:pt>
                <c:pt idx="1274" formatCode="General">
                  <c:v>610.90067572637065</c:v>
                </c:pt>
                <c:pt idx="1275" formatCode="General">
                  <c:v>609.73312746180886</c:v>
                </c:pt>
                <c:pt idx="1276" formatCode="General">
                  <c:v>609.1083370826093</c:v>
                </c:pt>
                <c:pt idx="1277" formatCode="General">
                  <c:v>613.99115137609158</c:v>
                </c:pt>
                <c:pt idx="1278" formatCode="General">
                  <c:v>615.6137014674041</c:v>
                </c:pt>
                <c:pt idx="1279" formatCode="General">
                  <c:v>620.98176438632572</c:v>
                </c:pt>
                <c:pt idx="1280" formatCode="General">
                  <c:v>626.81991191114162</c:v>
                </c:pt>
                <c:pt idx="1281" formatCode="General">
                  <c:v>631.7785463023489</c:v>
                </c:pt>
                <c:pt idx="1282" formatCode="General">
                  <c:v>635.17528668042371</c:v>
                </c:pt>
                <c:pt idx="1283" formatCode="General">
                  <c:v>637.19210127990561</c:v>
                </c:pt>
                <c:pt idx="1284" formatCode="General">
                  <c:v>638.26874666759898</c:v>
                </c:pt>
                <c:pt idx="1285" formatCode="General">
                  <c:v>641.74130714339844</c:v>
                </c:pt>
                <c:pt idx="1286" formatCode="General">
                  <c:v>640.8011379316099</c:v>
                </c:pt>
                <c:pt idx="1287" formatCode="General">
                  <c:v>638.06680799088736</c:v>
                </c:pt>
                <c:pt idx="1288" formatCode="General">
                  <c:v>635.33646149288768</c:v>
                </c:pt>
                <c:pt idx="1289" formatCode="General">
                  <c:v>629.21825973922228</c:v>
                </c:pt>
                <c:pt idx="1290" formatCode="General">
                  <c:v>628.84211166769876</c:v>
                </c:pt>
                <c:pt idx="1291" formatCode="General">
                  <c:v>627.92862806562482</c:v>
                </c:pt>
                <c:pt idx="1292" formatCode="General">
                  <c:v>623.08716497463286</c:v>
                </c:pt>
                <c:pt idx="1293" formatCode="General">
                  <c:v>622.88401688104364</c:v>
                </c:pt>
                <c:pt idx="1294" formatCode="General">
                  <c:v>622.80787527567475</c:v>
                </c:pt>
                <c:pt idx="1295" formatCode="General">
                  <c:v>621.30027148936995</c:v>
                </c:pt>
                <c:pt idx="1296" formatCode="General">
                  <c:v>622.12260082735429</c:v>
                </c:pt>
                <c:pt idx="1297" formatCode="General">
                  <c:v>622.85356023889608</c:v>
                </c:pt>
                <c:pt idx="1298" formatCode="General">
                  <c:v>623.71887871637307</c:v>
                </c:pt>
                <c:pt idx="1299" formatCode="General">
                  <c:v>622.58005108417683</c:v>
                </c:pt>
                <c:pt idx="1300" formatCode="General">
                  <c:v>622.10520259705186</c:v>
                </c:pt>
                <c:pt idx="1301" formatCode="General">
                  <c:v>620.00861983321408</c:v>
                </c:pt>
                <c:pt idx="1302" formatCode="General">
                  <c:v>618.89314221262373</c:v>
                </c:pt>
                <c:pt idx="1303" formatCode="General">
                  <c:v>616.56554033052191</c:v>
                </c:pt>
                <c:pt idx="1304" formatCode="General">
                  <c:v>614.7601036695113</c:v>
                </c:pt>
                <c:pt idx="1305" formatCode="General">
                  <c:v>610.05328885629467</c:v>
                </c:pt>
                <c:pt idx="1306" formatCode="General">
                  <c:v>609.35689394486656</c:v>
                </c:pt>
                <c:pt idx="1307" formatCode="General">
                  <c:v>604.22905257648449</c:v>
                </c:pt>
                <c:pt idx="1308" formatCode="General">
                  <c:v>604.58381625674258</c:v>
                </c:pt>
                <c:pt idx="1309" formatCode="General">
                  <c:v>602.49002956587071</c:v>
                </c:pt>
                <c:pt idx="1310" formatCode="General">
                  <c:v>605.23064007219432</c:v>
                </c:pt>
                <c:pt idx="1311" formatCode="General">
                  <c:v>606.34386917734628</c:v>
                </c:pt>
                <c:pt idx="1312" formatCode="General">
                  <c:v>606.16087261211578</c:v>
                </c:pt>
                <c:pt idx="1313" formatCode="General">
                  <c:v>603.43117384742811</c:v>
                </c:pt>
                <c:pt idx="1314" formatCode="General">
                  <c:v>602.36369388358378</c:v>
                </c:pt>
                <c:pt idx="1315" formatCode="General">
                  <c:v>599.31375112974285</c:v>
                </c:pt>
                <c:pt idx="1316" formatCode="General">
                  <c:v>597.77353003905318</c:v>
                </c:pt>
                <c:pt idx="1317" formatCode="General">
                  <c:v>596.98054492305459</c:v>
                </c:pt>
                <c:pt idx="1318" formatCode="General">
                  <c:v>596.41630551359401</c:v>
                </c:pt>
                <c:pt idx="1319" formatCode="General">
                  <c:v>595.0133318468271</c:v>
                </c:pt>
                <c:pt idx="1320" formatCode="General">
                  <c:v>594.89133413667355</c:v>
                </c:pt>
                <c:pt idx="1321" formatCode="General">
                  <c:v>596.29430780344035</c:v>
                </c:pt>
                <c:pt idx="1322" formatCode="General">
                  <c:v>596.782298644055</c:v>
                </c:pt>
                <c:pt idx="1323" formatCode="General">
                  <c:v>599.89324025297276</c:v>
                </c:pt>
                <c:pt idx="1324" formatCode="General">
                  <c:v>601.44871105743164</c:v>
                </c:pt>
                <c:pt idx="1325" formatCode="General">
                  <c:v>603.09568014450588</c:v>
                </c:pt>
                <c:pt idx="1326" formatCode="General">
                  <c:v>606.70986230780738</c:v>
                </c:pt>
                <c:pt idx="1327" formatCode="General">
                  <c:v>609.50055992757177</c:v>
                </c:pt>
                <c:pt idx="1328" formatCode="General">
                  <c:v>612.27600783356695</c:v>
                </c:pt>
                <c:pt idx="1329" formatCode="General">
                  <c:v>613.35873751118049</c:v>
                </c:pt>
                <c:pt idx="1330" formatCode="General">
                  <c:v>613.54173407641099</c:v>
                </c:pt>
                <c:pt idx="1331" formatCode="General">
                  <c:v>615.08195516710055</c:v>
                </c:pt>
                <c:pt idx="1332" formatCode="General">
                  <c:v>614.44146718879404</c:v>
                </c:pt>
                <c:pt idx="1333" formatCode="General">
                  <c:v>614.92945802940858</c:v>
                </c:pt>
                <c:pt idx="1334" formatCode="General">
                  <c:v>617.17116595348159</c:v>
                </c:pt>
                <c:pt idx="1335" formatCode="General">
                  <c:v>619.86763181390688</c:v>
                </c:pt>
                <c:pt idx="1336" formatCode="General">
                  <c:v>620.41740354944034</c:v>
                </c:pt>
                <c:pt idx="1337" formatCode="General">
                  <c:v>621.63911851729233</c:v>
                </c:pt>
                <c:pt idx="1338" formatCode="General">
                  <c:v>622.75393342545738</c:v>
                </c:pt>
                <c:pt idx="1339" formatCode="General">
                  <c:v>626.26636395803189</c:v>
                </c:pt>
                <c:pt idx="1340" formatCode="General">
                  <c:v>626.44962120320974</c:v>
                </c:pt>
                <c:pt idx="1341" formatCode="General">
                  <c:v>627.26462673263541</c:v>
                </c:pt>
                <c:pt idx="1342" formatCode="General">
                  <c:v>625.24701060298219</c:v>
                </c:pt>
                <c:pt idx="1343" formatCode="General">
                  <c:v>624.64358715534206</c:v>
                </c:pt>
                <c:pt idx="1344" formatCode="General">
                  <c:v>622.05988833921663</c:v>
                </c:pt>
                <c:pt idx="1345" formatCode="General">
                  <c:v>622.35036335404732</c:v>
                </c:pt>
                <c:pt idx="1346" formatCode="General">
                  <c:v>623.16063576383817</c:v>
                </c:pt>
                <c:pt idx="1347" formatCode="General">
                  <c:v>623.48168709601941</c:v>
                </c:pt>
                <c:pt idx="1348" formatCode="General">
                  <c:v>620.69924221711506</c:v>
                </c:pt>
                <c:pt idx="1349" formatCode="General">
                  <c:v>616.66316832683628</c:v>
                </c:pt>
                <c:pt idx="1350" formatCode="General">
                  <c:v>617.16767756312117</c:v>
                </c:pt>
                <c:pt idx="1351" formatCode="General">
                  <c:v>617.97952745503892</c:v>
                </c:pt>
                <c:pt idx="1352" formatCode="General">
                  <c:v>616.01890335008807</c:v>
                </c:pt>
                <c:pt idx="1353" formatCode="General">
                  <c:v>616.53969412796562</c:v>
                </c:pt>
                <c:pt idx="1354" formatCode="General">
                  <c:v>618.07143170995846</c:v>
                </c:pt>
                <c:pt idx="1355" formatCode="General">
                  <c:v>619.72570829851077</c:v>
                </c:pt>
                <c:pt idx="1356" formatCode="General">
                  <c:v>620.32308595548807</c:v>
                </c:pt>
                <c:pt idx="1357" formatCode="General">
                  <c:v>621.96204516822036</c:v>
                </c:pt>
                <c:pt idx="1358" formatCode="General">
                  <c:v>622.80450083831659</c:v>
                </c:pt>
                <c:pt idx="1359" formatCode="General">
                  <c:v>622.03863204732011</c:v>
                </c:pt>
                <c:pt idx="1360" formatCode="General">
                  <c:v>624.50756436535926</c:v>
                </c:pt>
                <c:pt idx="1361" formatCode="General">
                  <c:v>622.83788091676297</c:v>
                </c:pt>
                <c:pt idx="1362" formatCode="General">
                  <c:v>624.66074633312053</c:v>
                </c:pt>
                <c:pt idx="1363" formatCode="General">
                  <c:v>624.44629157825489</c:v>
                </c:pt>
                <c:pt idx="1364" formatCode="General">
                  <c:v>625.70238371389621</c:v>
                </c:pt>
                <c:pt idx="1365" formatCode="General">
                  <c:v>633.21377506916622</c:v>
                </c:pt>
                <c:pt idx="1366" formatCode="General">
                  <c:v>631.32312585606985</c:v>
                </c:pt>
                <c:pt idx="1367" formatCode="General">
                  <c:v>630.44697134268358</c:v>
                </c:pt>
                <c:pt idx="1368" formatCode="General">
                  <c:v>630.60068266082158</c:v>
                </c:pt>
                <c:pt idx="1369" formatCode="General">
                  <c:v>631.56906396509044</c:v>
                </c:pt>
                <c:pt idx="1370" formatCode="General">
                  <c:v>630.78818728738224</c:v>
                </c:pt>
                <c:pt idx="1371" formatCode="General">
                  <c:v>629.78879099786639</c:v>
                </c:pt>
                <c:pt idx="1372" formatCode="General">
                  <c:v>629.20452855168787</c:v>
                </c:pt>
                <c:pt idx="1373" formatCode="General">
                  <c:v>626.26784099326414</c:v>
                </c:pt>
                <c:pt idx="1374" formatCode="General">
                  <c:v>624.60730561991465</c:v>
                </c:pt>
                <c:pt idx="1375" formatCode="General">
                  <c:v>625.74672698001882</c:v>
                </c:pt>
                <c:pt idx="1376" formatCode="General">
                  <c:v>627.66935660105219</c:v>
                </c:pt>
                <c:pt idx="1377" formatCode="General">
                  <c:v>631.97604695216705</c:v>
                </c:pt>
                <c:pt idx="1378" formatCode="General">
                  <c:v>633.94481968410537</c:v>
                </c:pt>
                <c:pt idx="1379" formatCode="General">
                  <c:v>628.14616874706849</c:v>
                </c:pt>
                <c:pt idx="1380" formatCode="General">
                  <c:v>628.26921704281472</c:v>
                </c:pt>
                <c:pt idx="1381" formatCode="General">
                  <c:v>629.00750681729153</c:v>
                </c:pt>
                <c:pt idx="1382" formatCode="General">
                  <c:v>626.33120638481307</c:v>
                </c:pt>
                <c:pt idx="1383" formatCode="General">
                  <c:v>626.10049083028912</c:v>
                </c:pt>
                <c:pt idx="1384" formatCode="General">
                  <c:v>625.86977527576516</c:v>
                </c:pt>
                <c:pt idx="1385" formatCode="General">
                  <c:v>627.16178238109956</c:v>
                </c:pt>
                <c:pt idx="1386" formatCode="General">
                  <c:v>627.37711689865523</c:v>
                </c:pt>
                <c:pt idx="1387" formatCode="General">
                  <c:v>628.49993259733867</c:v>
                </c:pt>
                <c:pt idx="1388" formatCode="General">
                  <c:v>632.16061939578628</c:v>
                </c:pt>
                <c:pt idx="1389" formatCode="General">
                  <c:v>632.17147459148111</c:v>
                </c:pt>
                <c:pt idx="1390" formatCode="General">
                  <c:v>633.60602400010828</c:v>
                </c:pt>
                <c:pt idx="1391" formatCode="General">
                  <c:v>635.38234513028908</c:v>
                </c:pt>
                <c:pt idx="1392" formatCode="General">
                  <c:v>635.16609734052793</c:v>
                </c:pt>
                <c:pt idx="1393" formatCode="General">
                  <c:v>638.36347537485324</c:v>
                </c:pt>
                <c:pt idx="1394" formatCode="General">
                  <c:v>643.85052869062906</c:v>
                </c:pt>
                <c:pt idx="1395" formatCode="General">
                  <c:v>644.02065494130397</c:v>
                </c:pt>
                <c:pt idx="1396" formatCode="General">
                  <c:v>645.53632517458959</c:v>
                </c:pt>
                <c:pt idx="1397" formatCode="General">
                  <c:v>645.99879218414651</c:v>
                </c:pt>
                <c:pt idx="1398" formatCode="General">
                  <c:v>646.61755015659367</c:v>
                </c:pt>
                <c:pt idx="1399" formatCode="General">
                  <c:v>649.29367838742769</c:v>
                </c:pt>
                <c:pt idx="1400" formatCode="General">
                  <c:v>650.26822219403198</c:v>
                </c:pt>
                <c:pt idx="1401" formatCode="General">
                  <c:v>652.61950248933124</c:v>
                </c:pt>
                <c:pt idx="1402" formatCode="General">
                  <c:v>656.37380329562097</c:v>
                </c:pt>
                <c:pt idx="1403" formatCode="General">
                  <c:v>657.58350880710577</c:v>
                </c:pt>
                <c:pt idx="1404" formatCode="General">
                  <c:v>659.82211232596899</c:v>
                </c:pt>
                <c:pt idx="1405" formatCode="General">
                  <c:v>662.74834235570756</c:v>
                </c:pt>
                <c:pt idx="1406" formatCode="General">
                  <c:v>666.46221935038545</c:v>
                </c:pt>
                <c:pt idx="1407" formatCode="General">
                  <c:v>673.50149248255752</c:v>
                </c:pt>
                <c:pt idx="1408" formatCode="General">
                  <c:v>679.45301921461464</c:v>
                </c:pt>
                <c:pt idx="1409" formatCode="General">
                  <c:v>678.88601848623864</c:v>
                </c:pt>
                <c:pt idx="1410" formatCode="General">
                  <c:v>677.90564395809872</c:v>
                </c:pt>
                <c:pt idx="1411" formatCode="General">
                  <c:v>678.46233359529606</c:v>
                </c:pt>
                <c:pt idx="1412" formatCode="General">
                  <c:v>678.97858862054147</c:v>
                </c:pt>
                <c:pt idx="1413" formatCode="General">
                  <c:v>677.10558729564173</c:v>
                </c:pt>
                <c:pt idx="1414" formatCode="General">
                  <c:v>680.88280663418971</c:v>
                </c:pt>
                <c:pt idx="1415" formatCode="General">
                  <c:v>682.3343826609871</c:v>
                </c:pt>
                <c:pt idx="1416" formatCode="General">
                  <c:v>682.64654954847038</c:v>
                </c:pt>
                <c:pt idx="1417" formatCode="General">
                  <c:v>680.03995603798478</c:v>
                </c:pt>
                <c:pt idx="1418" formatCode="General">
                  <c:v>678.74446345492913</c:v>
                </c:pt>
                <c:pt idx="1419" formatCode="General">
                  <c:v>680.2116478261006</c:v>
                </c:pt>
                <c:pt idx="1420" formatCode="General">
                  <c:v>680.91402332293796</c:v>
                </c:pt>
                <c:pt idx="1421" formatCode="General">
                  <c:v>681.95978239600709</c:v>
                </c:pt>
                <c:pt idx="1422" formatCode="General">
                  <c:v>682.44961440311567</c:v>
                </c:pt>
                <c:pt idx="1423" formatCode="General">
                  <c:v>685.37365484274699</c:v>
                </c:pt>
                <c:pt idx="1424" formatCode="General">
                  <c:v>685.07655691110017</c:v>
                </c:pt>
                <c:pt idx="1425" formatCode="General">
                  <c:v>685.76457317386121</c:v>
                </c:pt>
                <c:pt idx="1426" formatCode="General">
                  <c:v>688.31336069272606</c:v>
                </c:pt>
                <c:pt idx="1427" formatCode="General">
                  <c:v>686.59344697712243</c:v>
                </c:pt>
                <c:pt idx="1428" formatCode="General">
                  <c:v>686.21796863032728</c:v>
                </c:pt>
                <c:pt idx="1429" formatCode="General">
                  <c:v>684.16848265407054</c:v>
                </c:pt>
                <c:pt idx="1430" formatCode="General">
                  <c:v>682.68221419800648</c:v>
                </c:pt>
                <c:pt idx="1431" formatCode="General">
                  <c:v>683.43317089159666</c:v>
                </c:pt>
                <c:pt idx="1432" formatCode="General">
                  <c:v>683.71477965169311</c:v>
                </c:pt>
                <c:pt idx="1433" formatCode="General">
                  <c:v>683.99638841178955</c:v>
                </c:pt>
                <c:pt idx="1434" formatCode="General">
                  <c:v>682.94817802698651</c:v>
                </c:pt>
                <c:pt idx="1435" formatCode="General">
                  <c:v>681.4931994331555</c:v>
                </c:pt>
                <c:pt idx="1436" formatCode="General">
                  <c:v>680.96127177519566</c:v>
                </c:pt>
                <c:pt idx="1437" formatCode="General">
                  <c:v>681.6652936754366</c:v>
                </c:pt>
                <c:pt idx="1438" formatCode="General">
                  <c:v>681.08643122412741</c:v>
                </c:pt>
                <c:pt idx="1439" formatCode="General">
                  <c:v>680.49192384170181</c:v>
                </c:pt>
                <c:pt idx="1440" formatCode="General">
                  <c:v>680.46063397946887</c:v>
                </c:pt>
                <c:pt idx="1441" formatCode="General">
                  <c:v>680.06951070155731</c:v>
                </c:pt>
                <c:pt idx="1442" formatCode="General">
                  <c:v>680.94562684407936</c:v>
                </c:pt>
                <c:pt idx="1443" formatCode="General">
                  <c:v>681.61835888208725</c:v>
                </c:pt>
                <c:pt idx="1444" formatCode="General">
                  <c:v>681.85303284883423</c:v>
                </c:pt>
                <c:pt idx="1445" formatCode="General">
                  <c:v>680.69530794621585</c:v>
                </c:pt>
                <c:pt idx="1446" formatCode="General">
                  <c:v>679.45935838801529</c:v>
                </c:pt>
                <c:pt idx="1447" formatCode="General">
                  <c:v>679.56887290583052</c:v>
                </c:pt>
                <c:pt idx="1448" formatCode="General">
                  <c:v>676.5963359937025</c:v>
                </c:pt>
                <c:pt idx="1449" formatCode="General">
                  <c:v>678.48937265879454</c:v>
                </c:pt>
                <c:pt idx="1450" formatCode="General">
                  <c:v>677.62890144738901</c:v>
                </c:pt>
                <c:pt idx="1451" formatCode="General">
                  <c:v>677.67583624073848</c:v>
                </c:pt>
                <c:pt idx="1452" formatCode="General">
                  <c:v>676.33037216472258</c:v>
                </c:pt>
                <c:pt idx="1453" formatCode="General">
                  <c:v>670.99545065400844</c:v>
                </c:pt>
                <c:pt idx="1454" formatCode="General">
                  <c:v>669.64998657799254</c:v>
                </c:pt>
                <c:pt idx="1455" formatCode="General">
                  <c:v>668.42968195090839</c:v>
                </c:pt>
                <c:pt idx="1456" formatCode="General">
                  <c:v>668.75822550435407</c:v>
                </c:pt>
                <c:pt idx="1457" formatCode="General">
                  <c:v>668.11678332857912</c:v>
                </c:pt>
                <c:pt idx="1458" formatCode="General">
                  <c:v>667.80388470624985</c:v>
                </c:pt>
                <c:pt idx="1459" formatCode="General">
                  <c:v>671.07367530959073</c:v>
                </c:pt>
                <c:pt idx="1460" formatCode="General">
                  <c:v>670.15062437371944</c:v>
                </c:pt>
                <c:pt idx="1461" formatCode="General">
                  <c:v>671.12061010294019</c:v>
                </c:pt>
                <c:pt idx="1462" formatCode="General">
                  <c:v>669.24321836896445</c:v>
                </c:pt>
                <c:pt idx="1463" formatCode="General">
                  <c:v>669.30579809343033</c:v>
                </c:pt>
                <c:pt idx="1464" formatCode="General">
                  <c:v>666.2550365257199</c:v>
                </c:pt>
                <c:pt idx="1465" formatCode="General">
                  <c:v>664.64360862072408</c:v>
                </c:pt>
                <c:pt idx="1466" formatCode="General">
                  <c:v>663.45459385587287</c:v>
                </c:pt>
                <c:pt idx="1467" formatCode="General">
                  <c:v>662.58202069717879</c:v>
                </c:pt>
                <c:pt idx="1468" formatCode="General">
                  <c:v>662.30203236643592</c:v>
                </c:pt>
                <c:pt idx="1469" formatCode="General">
                  <c:v>661.19083986447413</c:v>
                </c:pt>
                <c:pt idx="1470" formatCode="General">
                  <c:v>657.9511659503039</c:v>
                </c:pt>
                <c:pt idx="1471" formatCode="General">
                  <c:v>655.80703393947624</c:v>
                </c:pt>
                <c:pt idx="1472" formatCode="General">
                  <c:v>653.75680552036386</c:v>
                </c:pt>
                <c:pt idx="1473" formatCode="General">
                  <c:v>651.17445674819919</c:v>
                </c:pt>
                <c:pt idx="1474" formatCode="General">
                  <c:v>650.3136738241443</c:v>
                </c:pt>
                <c:pt idx="1475" formatCode="General">
                  <c:v>649.73460167523467</c:v>
                </c:pt>
                <c:pt idx="1476" formatCode="General">
                  <c:v>648.19363764697164</c:v>
                </c:pt>
                <c:pt idx="1477" formatCode="General">
                  <c:v>645.78178348157019</c:v>
                </c:pt>
                <c:pt idx="1478" formatCode="General">
                  <c:v>647.35236282274172</c:v>
                </c:pt>
                <c:pt idx="1479" formatCode="General">
                  <c:v>647.19554676624534</c:v>
                </c:pt>
                <c:pt idx="1480" formatCode="General">
                  <c:v>653.81470992241282</c:v>
                </c:pt>
                <c:pt idx="1481" formatCode="General">
                  <c:v>644.67599573581992</c:v>
                </c:pt>
                <c:pt idx="1482" formatCode="General">
                  <c:v>646.73076112268063</c:v>
                </c:pt>
                <c:pt idx="1483" formatCode="General">
                  <c:v>645.50483688136592</c:v>
                </c:pt>
                <c:pt idx="1484" formatCode="General">
                  <c:v>644.70878217921347</c:v>
                </c:pt>
                <c:pt idx="1485" formatCode="General">
                  <c:v>643.54654231407085</c:v>
                </c:pt>
                <c:pt idx="1486" formatCode="General">
                  <c:v>647.42462118899084</c:v>
                </c:pt>
                <c:pt idx="1487" formatCode="General">
                  <c:v>646.01696771602963</c:v>
                </c:pt>
                <c:pt idx="1488" formatCode="General">
                  <c:v>646.75278657689569</c:v>
                </c:pt>
                <c:pt idx="1489" formatCode="General">
                  <c:v>648.17011421752125</c:v>
                </c:pt>
                <c:pt idx="1490" formatCode="General">
                  <c:v>648.81089928384927</c:v>
                </c:pt>
                <c:pt idx="1491" formatCode="General">
                  <c:v>649.94829277658164</c:v>
                </c:pt>
                <c:pt idx="1492" formatCode="General">
                  <c:v>651.21384328257955</c:v>
                </c:pt>
                <c:pt idx="1493" formatCode="General">
                  <c:v>651.11970095987147</c:v>
                </c:pt>
                <c:pt idx="1494" formatCode="General">
                  <c:v>651.60146466107005</c:v>
                </c:pt>
                <c:pt idx="1495" formatCode="General">
                  <c:v>650.4773493582735</c:v>
                </c:pt>
                <c:pt idx="1496" formatCode="General">
                  <c:v>651.63358224114984</c:v>
                </c:pt>
                <c:pt idx="1497" formatCode="General">
                  <c:v>653.01463818458569</c:v>
                </c:pt>
                <c:pt idx="1498" formatCode="General">
                  <c:v>654.39569412802155</c:v>
                </c:pt>
                <c:pt idx="1499" formatCode="General">
                  <c:v>656.19427861249608</c:v>
                </c:pt>
                <c:pt idx="1500" formatCode="General">
                  <c:v>658.18556857745</c:v>
                </c:pt>
                <c:pt idx="1501" formatCode="General">
                  <c:v>658.89215533920787</c:v>
                </c:pt>
                <c:pt idx="1502" formatCode="General">
                  <c:v>661.17250352488099</c:v>
                </c:pt>
                <c:pt idx="1503" formatCode="General">
                  <c:v>662.50538309819706</c:v>
                </c:pt>
                <c:pt idx="1504" formatCode="General">
                  <c:v>662.97108800935553</c:v>
                </c:pt>
                <c:pt idx="1505" formatCode="General">
                  <c:v>663.69373356115341</c:v>
                </c:pt>
                <c:pt idx="1506" formatCode="General">
                  <c:v>664.04702694203229</c:v>
                </c:pt>
                <c:pt idx="1507" formatCode="General">
                  <c:v>664.54484943327088</c:v>
                </c:pt>
                <c:pt idx="1508" formatCode="General">
                  <c:v>665.12296587470917</c:v>
                </c:pt>
                <c:pt idx="1509" formatCode="General">
                  <c:v>664.89814281414988</c:v>
                </c:pt>
                <c:pt idx="1510" formatCode="General">
                  <c:v>666.05437569702622</c:v>
                </c:pt>
                <c:pt idx="1511" formatCode="General">
                  <c:v>666.2791987575855</c:v>
                </c:pt>
                <c:pt idx="1512" formatCode="General">
                  <c:v>666.11861085718601</c:v>
                </c:pt>
                <c:pt idx="1513" formatCode="General">
                  <c:v>668.51137057313872</c:v>
                </c:pt>
                <c:pt idx="1514" formatCode="General">
                  <c:v>667.66025470102124</c:v>
                </c:pt>
                <c:pt idx="1515" formatCode="General">
                  <c:v>667.19454978986266</c:v>
                </c:pt>
                <c:pt idx="1516" formatCode="General">
                  <c:v>667.75660744126083</c:v>
                </c:pt>
                <c:pt idx="1517" formatCode="General">
                  <c:v>666.64855092850416</c:v>
                </c:pt>
                <c:pt idx="1518" formatCode="General">
                  <c:v>664.01140011998166</c:v>
                </c:pt>
                <c:pt idx="1519" formatCode="General">
                  <c:v>662.83894451180709</c:v>
                </c:pt>
                <c:pt idx="1520" formatCode="General">
                  <c:v>660.76773249113262</c:v>
                </c:pt>
                <c:pt idx="1521" formatCode="General">
                  <c:v>657.52319839907068</c:v>
                </c:pt>
                <c:pt idx="1522" formatCode="General">
                  <c:v>656.88020681057162</c:v>
                </c:pt>
                <c:pt idx="1523" formatCode="General">
                  <c:v>657.08917907683372</c:v>
                </c:pt>
                <c:pt idx="1524" formatCode="General">
                  <c:v>656.63908496488443</c:v>
                </c:pt>
                <c:pt idx="1525" formatCode="General">
                  <c:v>655.24094002934453</c:v>
                </c:pt>
                <c:pt idx="1526" formatCode="General">
                  <c:v>655.01585419544904</c:v>
                </c:pt>
                <c:pt idx="1527" formatCode="General">
                  <c:v>655.41779318454815</c:v>
                </c:pt>
                <c:pt idx="1528" formatCode="General">
                  <c:v>653.58495139425622</c:v>
                </c:pt>
                <c:pt idx="1529" formatCode="General">
                  <c:v>652.13797103349953</c:v>
                </c:pt>
                <c:pt idx="1530" formatCode="General">
                  <c:v>652.13797103349953</c:v>
                </c:pt>
                <c:pt idx="1531" formatCode="General">
                  <c:v>654.83614057145803</c:v>
                </c:pt>
                <c:pt idx="1532" formatCode="General">
                  <c:v>655.86684598934187</c:v>
                </c:pt>
                <c:pt idx="1533" formatCode="General">
                  <c:v>656.68818936921798</c:v>
                </c:pt>
                <c:pt idx="1534" formatCode="General">
                  <c:v>656.50572894580341</c:v>
                </c:pt>
                <c:pt idx="1535" formatCode="General">
                  <c:v>657.06943289833532</c:v>
                </c:pt>
                <c:pt idx="1536" formatCode="General">
                  <c:v>655.759722892882</c:v>
                </c:pt>
                <c:pt idx="1537" formatCode="General">
                  <c:v>655.71135351914381</c:v>
                </c:pt>
                <c:pt idx="1538" formatCode="General">
                  <c:v>657.58163597035298</c:v>
                </c:pt>
                <c:pt idx="1539" formatCode="General">
                  <c:v>657.48489722287661</c:v>
                </c:pt>
                <c:pt idx="1540" formatCode="General">
                  <c:v>659.7903911535351</c:v>
                </c:pt>
                <c:pt idx="1541" formatCode="General">
                  <c:v>661.25802560953525</c:v>
                </c:pt>
                <c:pt idx="1542" formatCode="General">
                  <c:v>661.69347759098582</c:v>
                </c:pt>
                <c:pt idx="1543" formatCode="General">
                  <c:v>667.73824100207605</c:v>
                </c:pt>
                <c:pt idx="1544" formatCode="General">
                  <c:v>666.94479885523936</c:v>
                </c:pt>
                <c:pt idx="1545" formatCode="General">
                  <c:v>664.43493083973567</c:v>
                </c:pt>
                <c:pt idx="1546" formatCode="General">
                  <c:v>663.34570640621462</c:v>
                </c:pt>
                <c:pt idx="1547" formatCode="General">
                  <c:v>662.69771802445609</c:v>
                </c:pt>
                <c:pt idx="1548" formatCode="General">
                  <c:v>663.18370931077504</c:v>
                </c:pt>
                <c:pt idx="1549" formatCode="General">
                  <c:v>663.55630263028615</c:v>
                </c:pt>
                <c:pt idx="1550" formatCode="General">
                  <c:v>663.49150379211028</c:v>
                </c:pt>
                <c:pt idx="1551" formatCode="General">
                  <c:v>664.04317490060089</c:v>
                </c:pt>
                <c:pt idx="1552" formatCode="General">
                  <c:v>663.82627160862</c:v>
                </c:pt>
                <c:pt idx="1553" formatCode="General">
                  <c:v>663.44557332491786</c:v>
                </c:pt>
                <c:pt idx="1554" formatCode="General">
                  <c:v>663.81991398155435</c:v>
                </c:pt>
                <c:pt idx="1555" formatCode="General">
                  <c:v>664.34073576470075</c:v>
                </c:pt>
                <c:pt idx="1556" formatCode="General">
                  <c:v>665.3172766081002</c:v>
                </c:pt>
                <c:pt idx="1557" formatCode="General">
                  <c:v>665.54513613822678</c:v>
                </c:pt>
                <c:pt idx="1558" formatCode="General">
                  <c:v>665.61688661340872</c:v>
                </c:pt>
                <c:pt idx="1559" formatCode="General">
                  <c:v>665.04633922333551</c:v>
                </c:pt>
                <c:pt idx="1560" formatCode="General">
                  <c:v>664.622504019281</c:v>
                </c:pt>
                <c:pt idx="1561" formatCode="General">
                  <c:v>663.30209434511153</c:v>
                </c:pt>
                <c:pt idx="1562" formatCode="General">
                  <c:v>662.03058873294844</c:v>
                </c:pt>
                <c:pt idx="1563" formatCode="General">
                  <c:v>659.86250865067029</c:v>
                </c:pt>
                <c:pt idx="1564" formatCode="General">
                  <c:v>662.17730091896715</c:v>
                </c:pt>
                <c:pt idx="1565" formatCode="General">
                  <c:v>660.98730207681456</c:v>
                </c:pt>
                <c:pt idx="1566" formatCode="General">
                  <c:v>661.03620613882083</c:v>
                </c:pt>
                <c:pt idx="1567" formatCode="General">
                  <c:v>660.30264520872674</c:v>
                </c:pt>
                <c:pt idx="1568" formatCode="General">
                  <c:v>659.41029141830609</c:v>
                </c:pt>
                <c:pt idx="1569" formatCode="General">
                  <c:v>657.77990375254194</c:v>
                </c:pt>
                <c:pt idx="1570" formatCode="General">
                  <c:v>658.07337353237949</c:v>
                </c:pt>
                <c:pt idx="1571" formatCode="General">
                  <c:v>656.29625097669657</c:v>
                </c:pt>
                <c:pt idx="1572" formatCode="General">
                  <c:v>655.33432225389572</c:v>
                </c:pt>
                <c:pt idx="1573" formatCode="General">
                  <c:v>655.30171450058049</c:v>
                </c:pt>
                <c:pt idx="1574" formatCode="General">
                  <c:v>655.54627265044508</c:v>
                </c:pt>
                <c:pt idx="1575" formatCode="General">
                  <c:v>654.04631599794209</c:v>
                </c:pt>
                <c:pt idx="1576" formatCode="General">
                  <c:v>654.14413925788801</c:v>
                </c:pt>
                <c:pt idx="1577" formatCode="General">
                  <c:v>652.44853608549329</c:v>
                </c:pt>
                <c:pt idx="1578" formatCode="General">
                  <c:v>650.86706004970199</c:v>
                </c:pt>
                <c:pt idx="1579" formatCode="General">
                  <c:v>650.49207088657624</c:v>
                </c:pt>
                <c:pt idx="1580" formatCode="General">
                  <c:v>649.80730806695533</c:v>
                </c:pt>
                <c:pt idx="1581" formatCode="General">
                  <c:v>651.79638101918761</c:v>
                </c:pt>
                <c:pt idx="1582" formatCode="General">
                  <c:v>651.97572366242173</c:v>
                </c:pt>
                <c:pt idx="1583" formatCode="General">
                  <c:v>653.3778570549789</c:v>
                </c:pt>
                <c:pt idx="1584" formatCode="General">
                  <c:v>655.17128348731944</c:v>
                </c:pt>
                <c:pt idx="1585" formatCode="General">
                  <c:v>655.79083080030978</c:v>
                </c:pt>
                <c:pt idx="1586" formatCode="General">
                  <c:v>653.98110049131151</c:v>
                </c:pt>
                <c:pt idx="1587" formatCode="General">
                  <c:v>652.70939811201538</c:v>
                </c:pt>
                <c:pt idx="1588" formatCode="General">
                  <c:v>652.87243687859188</c:v>
                </c:pt>
                <c:pt idx="1589" formatCode="General">
                  <c:v>655.33432225389561</c:v>
                </c:pt>
                <c:pt idx="1590" formatCode="General">
                  <c:v>654.92672533745451</c:v>
                </c:pt>
                <c:pt idx="1591" formatCode="General">
                  <c:v>656.81797502974098</c:v>
                </c:pt>
                <c:pt idx="1592" formatCode="General">
                  <c:v>656.63863238650697</c:v>
                </c:pt>
                <c:pt idx="1593" formatCode="General">
                  <c:v>657.84511925917241</c:v>
                </c:pt>
                <c:pt idx="1594" formatCode="General">
                  <c:v>658.98639062520726</c:v>
                </c:pt>
                <c:pt idx="1595" formatCode="General">
                  <c:v>659.0189983785225</c:v>
                </c:pt>
                <c:pt idx="1596" formatCode="General">
                  <c:v>658.29548781481344</c:v>
                </c:pt>
                <c:pt idx="1597" formatCode="General">
                  <c:v>657.90405300713405</c:v>
                </c:pt>
                <c:pt idx="1598" formatCode="General">
                  <c:v>658.86633024267928</c:v>
                </c:pt>
                <c:pt idx="1599" formatCode="General">
                  <c:v>658.45858565134654</c:v>
                </c:pt>
                <c:pt idx="1600" formatCode="General">
                  <c:v>659.1109769974787</c:v>
                </c:pt>
                <c:pt idx="1601" formatCode="General">
                  <c:v>659.77774511596954</c:v>
                </c:pt>
                <c:pt idx="1602" formatCode="General">
                  <c:v>660.31035599138261</c:v>
                </c:pt>
                <c:pt idx="1603" formatCode="General">
                  <c:v>661.34058339739704</c:v>
                </c:pt>
                <c:pt idx="1604" formatCode="General">
                  <c:v>661.61858126886125</c:v>
                </c:pt>
                <c:pt idx="1605" formatCode="General">
                  <c:v>662.09281293194738</c:v>
                </c:pt>
                <c:pt idx="1606" formatCode="General">
                  <c:v>663.54821355314243</c:v>
                </c:pt>
                <c:pt idx="1607" formatCode="General">
                  <c:v>663.56456636911093</c:v>
                </c:pt>
                <c:pt idx="1608" formatCode="General">
                  <c:v>664.03879803219706</c:v>
                </c:pt>
                <c:pt idx="1609" formatCode="General">
                  <c:v>664.41491279947229</c:v>
                </c:pt>
                <c:pt idx="1610" formatCode="General">
                  <c:v>665.10491432811773</c:v>
                </c:pt>
                <c:pt idx="1611" formatCode="General">
                  <c:v>664.99009117473281</c:v>
                </c:pt>
                <c:pt idx="1612" formatCode="General">
                  <c:v>665.64622347978934</c:v>
                </c:pt>
                <c:pt idx="1613" formatCode="General">
                  <c:v>665.95788632469123</c:v>
                </c:pt>
                <c:pt idx="1614" formatCode="General">
                  <c:v>666.00709624757042</c:v>
                </c:pt>
                <c:pt idx="1615" formatCode="General">
                  <c:v>666.92178932691525</c:v>
                </c:pt>
                <c:pt idx="1616" formatCode="General">
                  <c:v>667.84104747898539</c:v>
                </c:pt>
                <c:pt idx="1617" formatCode="General">
                  <c:v>668.1857692860118</c:v>
                </c:pt>
                <c:pt idx="1618" formatCode="General">
                  <c:v>668.8916282242086</c:v>
                </c:pt>
                <c:pt idx="1619" formatCode="General">
                  <c:v>669.84371702456701</c:v>
                </c:pt>
                <c:pt idx="1620" formatCode="General">
                  <c:v>670.27051545231382</c:v>
                </c:pt>
                <c:pt idx="1621" formatCode="General">
                  <c:v>672.0269551357336</c:v>
                </c:pt>
                <c:pt idx="1622" formatCode="General">
                  <c:v>670.74655985249308</c:v>
                </c:pt>
                <c:pt idx="1623" formatCode="General">
                  <c:v>669.48257989339652</c:v>
                </c:pt>
                <c:pt idx="1624" formatCode="General">
                  <c:v>666.7904667337624</c:v>
                </c:pt>
                <c:pt idx="1625" formatCode="General">
                  <c:v>665.72347066439534</c:v>
                </c:pt>
                <c:pt idx="1626" formatCode="General">
                  <c:v>664.68930524331643</c:v>
                </c:pt>
                <c:pt idx="1627" formatCode="General">
                  <c:v>665.52648677466607</c:v>
                </c:pt>
                <c:pt idx="1628" formatCode="General">
                  <c:v>665.09968834691927</c:v>
                </c:pt>
                <c:pt idx="1629" formatCode="General">
                  <c:v>663.91778500854332</c:v>
                </c:pt>
                <c:pt idx="1630" formatCode="General">
                  <c:v>664.37741408457839</c:v>
                </c:pt>
                <c:pt idx="1631" formatCode="General">
                  <c:v>666.33083765772744</c:v>
                </c:pt>
                <c:pt idx="1632" formatCode="General">
                  <c:v>665.98611585070103</c:v>
                </c:pt>
                <c:pt idx="1633" formatCode="General">
                  <c:v>667.18443451322116</c:v>
                </c:pt>
                <c:pt idx="1634" formatCode="General">
                  <c:v>664.52515200187531</c:v>
                </c:pt>
                <c:pt idx="1635" formatCode="General">
                  <c:v>665.44441015394557</c:v>
                </c:pt>
                <c:pt idx="1636" formatCode="General">
                  <c:v>665.83837793340433</c:v>
                </c:pt>
                <c:pt idx="1637" formatCode="General">
                  <c:v>665.28025691250457</c:v>
                </c:pt>
                <c:pt idx="1638" formatCode="General">
                  <c:v>665.39516418151345</c:v>
                </c:pt>
                <c:pt idx="1639" formatCode="General">
                  <c:v>665.59214807124283</c:v>
                </c:pt>
                <c:pt idx="1640" formatCode="General">
                  <c:v>663.7864624153907</c:v>
                </c:pt>
                <c:pt idx="1641" formatCode="General">
                  <c:v>662.45147057275449</c:v>
                </c:pt>
                <c:pt idx="1642" formatCode="General">
                  <c:v>661.57774152785214</c:v>
                </c:pt>
                <c:pt idx="1643" formatCode="General">
                  <c:v>660.91832338075608</c:v>
                </c:pt>
                <c:pt idx="1644" formatCode="General">
                  <c:v>662.27013058230318</c:v>
                </c:pt>
                <c:pt idx="1645" formatCode="General">
                  <c:v>661.16707977159342</c:v>
                </c:pt>
                <c:pt idx="1646" formatCode="General">
                  <c:v>661.76440423477993</c:v>
                </c:pt>
                <c:pt idx="1647" formatCode="General">
                  <c:v>661.12108174200478</c:v>
                </c:pt>
                <c:pt idx="1648" formatCode="General">
                  <c:v>660.90664091107965</c:v>
                </c:pt>
                <c:pt idx="1649" formatCode="General">
                  <c:v>658.54338633121506</c:v>
                </c:pt>
                <c:pt idx="1650" formatCode="General">
                  <c:v>657.20720757419076</c:v>
                </c:pt>
                <c:pt idx="1651" formatCode="General">
                  <c:v>654.91603906855732</c:v>
                </c:pt>
                <c:pt idx="1652" formatCode="General">
                  <c:v>653.70708796429835</c:v>
                </c:pt>
                <c:pt idx="1653" formatCode="General">
                  <c:v>653.59111195011167</c:v>
                </c:pt>
                <c:pt idx="1654" formatCode="General">
                  <c:v>652.24777729991035</c:v>
                </c:pt>
                <c:pt idx="1655" formatCode="General">
                  <c:v>651.49273141162996</c:v>
                </c:pt>
                <c:pt idx="1656" formatCode="General">
                  <c:v>650.19476354440587</c:v>
                </c:pt>
                <c:pt idx="1657" formatCode="General">
                  <c:v>650.99461741786968</c:v>
                </c:pt>
                <c:pt idx="1658" formatCode="General">
                  <c:v>655.49318428647268</c:v>
                </c:pt>
                <c:pt idx="1659" formatCode="General">
                  <c:v>650.93775454459285</c:v>
                </c:pt>
                <c:pt idx="1660" formatCode="General">
                  <c:v>649.18823540498181</c:v>
                </c:pt>
                <c:pt idx="1661" formatCode="General">
                  <c:v>650.07132601830926</c:v>
                </c:pt>
                <c:pt idx="1662" formatCode="General">
                  <c:v>649.78807053856281</c:v>
                </c:pt>
                <c:pt idx="1663" formatCode="General">
                  <c:v>649.88804306082625</c:v>
                </c:pt>
                <c:pt idx="1664" formatCode="General">
                  <c:v>650.23794688874852</c:v>
                </c:pt>
                <c:pt idx="1665" formatCode="General">
                  <c:v>650.50953955213333</c:v>
                </c:pt>
                <c:pt idx="1666" formatCode="General">
                  <c:v>650.70970659851071</c:v>
                </c:pt>
                <c:pt idx="1667" formatCode="General">
                  <c:v>650.69302601131255</c:v>
                </c:pt>
                <c:pt idx="1668" formatCode="General">
                  <c:v>648.17425734439701</c:v>
                </c:pt>
                <c:pt idx="1669" formatCode="General">
                  <c:v>646.47283745018922</c:v>
                </c:pt>
                <c:pt idx="1670" formatCode="General">
                  <c:v>647.50703385647239</c:v>
                </c:pt>
                <c:pt idx="1671" formatCode="General">
                  <c:v>649.52538490744439</c:v>
                </c:pt>
                <c:pt idx="1672" formatCode="General">
                  <c:v>648.60795261154794</c:v>
                </c:pt>
                <c:pt idx="1673" formatCode="General">
                  <c:v>650.66579633654806</c:v>
                </c:pt>
                <c:pt idx="1674" formatCode="General">
                  <c:v>651.73399382694254</c:v>
                </c:pt>
                <c:pt idx="1675" formatCode="General">
                  <c:v>653.23614654780988</c:v>
                </c:pt>
                <c:pt idx="1676" formatCode="General">
                  <c:v>653.1693842046601</c:v>
                </c:pt>
                <c:pt idx="1677" formatCode="General">
                  <c:v>652.04839568560533</c:v>
                </c:pt>
                <c:pt idx="1678" formatCode="General">
                  <c:v>652.48282727354672</c:v>
                </c:pt>
                <c:pt idx="1679" formatCode="General">
                  <c:v>654.22055362531239</c:v>
                </c:pt>
                <c:pt idx="1680" formatCode="General">
                  <c:v>654.93903663613867</c:v>
                </c:pt>
                <c:pt idx="1681" formatCode="General">
                  <c:v>654.07017346025577</c:v>
                </c:pt>
                <c:pt idx="1682" formatCode="General">
                  <c:v>655.7103252121691</c:v>
                </c:pt>
                <c:pt idx="1683" formatCode="General">
                  <c:v>656.73160262409158</c:v>
                </c:pt>
                <c:pt idx="1684" formatCode="General">
                  <c:v>656.17910828649428</c:v>
                </c:pt>
                <c:pt idx="1685" formatCode="General">
                  <c:v>655.50941818031549</c:v>
                </c:pt>
                <c:pt idx="1686" formatCode="General">
                  <c:v>654.53836752635652</c:v>
                </c:pt>
                <c:pt idx="1687" formatCode="General">
                  <c:v>655.35873790642529</c:v>
                </c:pt>
                <c:pt idx="1688" formatCode="General">
                  <c:v>656.56418009754691</c:v>
                </c:pt>
                <c:pt idx="1689" formatCode="General">
                  <c:v>657.9370448152132</c:v>
                </c:pt>
                <c:pt idx="1690" formatCode="General">
                  <c:v>658.25514761564807</c:v>
                </c:pt>
                <c:pt idx="1691" formatCode="General">
                  <c:v>663.17736989606112</c:v>
                </c:pt>
                <c:pt idx="1692" formatCode="General">
                  <c:v>663.96425577082096</c:v>
                </c:pt>
                <c:pt idx="1693" formatCode="General">
                  <c:v>666.29142888979186</c:v>
                </c:pt>
                <c:pt idx="1694" formatCode="General">
                  <c:v>665.60499653095872</c:v>
                </c:pt>
                <c:pt idx="1695" formatCode="General">
                  <c:v>665.65522328892212</c:v>
                </c:pt>
                <c:pt idx="1696" formatCode="General">
                  <c:v>664.73439939292655</c:v>
                </c:pt>
                <c:pt idx="1697" formatCode="General">
                  <c:v>664.68417263496303</c:v>
                </c:pt>
                <c:pt idx="1698" formatCode="General">
                  <c:v>664.8013684035443</c:v>
                </c:pt>
                <c:pt idx="1699" formatCode="General">
                  <c:v>663.7968332442764</c:v>
                </c:pt>
                <c:pt idx="1700" formatCode="General">
                  <c:v>663.11040088544325</c:v>
                </c:pt>
                <c:pt idx="1701" formatCode="General">
                  <c:v>663.39501918056919</c:v>
                </c:pt>
                <c:pt idx="1702" formatCode="General">
                  <c:v>663.29456566464239</c:v>
                </c:pt>
                <c:pt idx="1703" formatCode="General">
                  <c:v>664.29910082391029</c:v>
                </c:pt>
                <c:pt idx="1704" formatCode="General">
                  <c:v>664.41629659249168</c:v>
                </c:pt>
                <c:pt idx="1705" formatCode="General">
                  <c:v>662.08912347352077</c:v>
                </c:pt>
                <c:pt idx="1706" formatCode="General">
                  <c:v>664.71765714027197</c:v>
                </c:pt>
                <c:pt idx="1707" formatCode="General">
                  <c:v>665.8728725734303</c:v>
                </c:pt>
                <c:pt idx="1708" formatCode="General">
                  <c:v>661.41943336734221</c:v>
                </c:pt>
                <c:pt idx="1709" formatCode="General">
                  <c:v>660.7162587558546</c:v>
                </c:pt>
                <c:pt idx="1710" formatCode="General">
                  <c:v>663.36153467526037</c:v>
                </c:pt>
                <c:pt idx="1711" formatCode="General">
                  <c:v>662.13935023148429</c:v>
                </c:pt>
                <c:pt idx="1712" formatCode="General">
                  <c:v>662.00541221024855</c:v>
                </c:pt>
                <c:pt idx="1713" formatCode="General">
                  <c:v>662.87600934828072</c:v>
                </c:pt>
                <c:pt idx="1714" formatCode="General">
                  <c:v>661.33911900088151</c:v>
                </c:pt>
                <c:pt idx="1715" formatCode="General">
                  <c:v>660.55210954163249</c:v>
                </c:pt>
                <c:pt idx="1716" formatCode="General">
                  <c:v>660.27365237841298</c:v>
                </c:pt>
                <c:pt idx="1717" formatCode="General">
                  <c:v>662.90322377061557</c:v>
                </c:pt>
                <c:pt idx="1718" formatCode="General">
                  <c:v>662.80273059639126</c:v>
                </c:pt>
                <c:pt idx="1719" formatCode="General">
                  <c:v>661.74275143108025</c:v>
                </c:pt>
                <c:pt idx="1720" formatCode="General">
                  <c:v>662.28220646867635</c:v>
                </c:pt>
                <c:pt idx="1721" formatCode="General">
                  <c:v>661.08529060401008</c:v>
                </c:pt>
                <c:pt idx="1722" formatCode="General">
                  <c:v>660.51211962656441</c:v>
                </c:pt>
                <c:pt idx="1723" formatCode="General">
                  <c:v>660.34353992731565</c:v>
                </c:pt>
                <c:pt idx="1724" formatCode="General">
                  <c:v>659.87151676941915</c:v>
                </c:pt>
                <c:pt idx="1725" formatCode="General">
                  <c:v>658.99490233332563</c:v>
                </c:pt>
                <c:pt idx="1726" formatCode="General">
                  <c:v>657.93285022805833</c:v>
                </c:pt>
                <c:pt idx="1727" formatCode="General">
                  <c:v>676.7800606040696</c:v>
                </c:pt>
                <c:pt idx="1728" formatCode="General">
                  <c:v>677.62295910031344</c:v>
                </c:pt>
                <c:pt idx="1729" formatCode="General">
                  <c:v>674.25136511533822</c:v>
                </c:pt>
                <c:pt idx="1730" formatCode="General">
                  <c:v>673.05444925067206</c:v>
                </c:pt>
                <c:pt idx="1731" formatCode="General">
                  <c:v>674.19267820633411</c:v>
                </c:pt>
                <c:pt idx="1732" formatCode="General">
                  <c:v>674.34462987677034</c:v>
                </c:pt>
                <c:pt idx="1733" formatCode="General">
                  <c:v>673.7199396760883</c:v>
                </c:pt>
                <c:pt idx="1734" formatCode="General">
                  <c:v>679.98679814699324</c:v>
                </c:pt>
                <c:pt idx="1735" formatCode="General">
                  <c:v>677.05302678088469</c:v>
                </c:pt>
                <c:pt idx="1736" formatCode="General">
                  <c:v>676.01256135453218</c:v>
                </c:pt>
                <c:pt idx="1737" formatCode="General">
                  <c:v>677.54767427865875</c:v>
                </c:pt>
                <c:pt idx="1738" formatCode="General">
                  <c:v>680.08913900860171</c:v>
                </c:pt>
                <c:pt idx="1739" formatCode="General">
                  <c:v>680.77141141932464</c:v>
                </c:pt>
                <c:pt idx="1740" formatCode="General">
                  <c:v>680.77141141932464</c:v>
                </c:pt>
                <c:pt idx="1741" formatCode="General">
                  <c:v>682.68177416934873</c:v>
                </c:pt>
                <c:pt idx="1742" formatCode="General">
                  <c:v>682.47709244613179</c:v>
                </c:pt>
                <c:pt idx="1743" formatCode="General">
                  <c:v>682.30652434345097</c:v>
                </c:pt>
                <c:pt idx="1744" formatCode="General">
                  <c:v>682.23829710237874</c:v>
                </c:pt>
                <c:pt idx="1745" formatCode="General">
                  <c:v>681.76853638888133</c:v>
                </c:pt>
                <c:pt idx="1746" formatCode="General">
                  <c:v>681.01189472008468</c:v>
                </c:pt>
                <c:pt idx="1747" formatCode="General">
                  <c:v>683.47098014367373</c:v>
                </c:pt>
                <c:pt idx="1748" formatCode="General">
                  <c:v>681.64816157793643</c:v>
                </c:pt>
                <c:pt idx="1749" formatCode="General">
                  <c:v>679.41262937467366</c:v>
                </c:pt>
                <c:pt idx="1750" formatCode="General">
                  <c:v>677.17709717141099</c:v>
                </c:pt>
                <c:pt idx="1751" formatCode="General">
                  <c:v>675.61222462912701</c:v>
                </c:pt>
                <c:pt idx="1752" formatCode="General">
                  <c:v>672.31051552892359</c:v>
                </c:pt>
                <c:pt idx="1753" formatCode="General">
                  <c:v>672.79710723011806</c:v>
                </c:pt>
                <c:pt idx="1754" formatCode="General">
                  <c:v>673.8481104194708</c:v>
                </c:pt>
                <c:pt idx="1755" formatCode="General">
                  <c:v>671.60480534503802</c:v>
                </c:pt>
                <c:pt idx="1756" formatCode="General">
                  <c:v>673.29468084374935</c:v>
                </c:pt>
                <c:pt idx="1757" formatCode="General">
                  <c:v>685.3782420613685</c:v>
                </c:pt>
                <c:pt idx="1758" formatCode="General">
                  <c:v>674.61368862602512</c:v>
                </c:pt>
                <c:pt idx="1759" formatCode="General">
                  <c:v>674.84123203197544</c:v>
                </c:pt>
                <c:pt idx="1760" formatCode="General">
                  <c:v>674.74743027765317</c:v>
                </c:pt>
                <c:pt idx="1761" formatCode="General">
                  <c:v>674.37980636638736</c:v>
                </c:pt>
                <c:pt idx="1762" formatCode="General">
                  <c:v>673.15439332883443</c:v>
                </c:pt>
                <c:pt idx="1763" formatCode="General">
                  <c:v>671.31627377250527</c:v>
                </c:pt>
                <c:pt idx="1764" formatCode="General">
                  <c:v>672.90931072132389</c:v>
                </c:pt>
                <c:pt idx="1765" formatCode="General">
                  <c:v>673.11938152776145</c:v>
                </c:pt>
                <c:pt idx="1766" formatCode="General">
                  <c:v>670.09086073495234</c:v>
                </c:pt>
                <c:pt idx="1767" formatCode="General">
                  <c:v>673.35534302238182</c:v>
                </c:pt>
                <c:pt idx="1768" formatCode="General">
                  <c:v>675.0901175028049</c:v>
                </c:pt>
                <c:pt idx="1769" formatCode="General">
                  <c:v>676.51129622880387</c:v>
                </c:pt>
                <c:pt idx="1770" formatCode="General">
                  <c:v>676.87947041235793</c:v>
                </c:pt>
                <c:pt idx="1771" formatCode="General">
                  <c:v>678.089185586893</c:v>
                </c:pt>
                <c:pt idx="1772" formatCode="General">
                  <c:v>680.45601962402691</c:v>
                </c:pt>
                <c:pt idx="1773" formatCode="General">
                  <c:v>682.06897319007385</c:v>
                </c:pt>
                <c:pt idx="1774" formatCode="General">
                  <c:v>682.45467947760676</c:v>
                </c:pt>
                <c:pt idx="1775" formatCode="General">
                  <c:v>684.34814670731396</c:v>
                </c:pt>
                <c:pt idx="1776" formatCode="General">
                  <c:v>682.59016226389292</c:v>
                </c:pt>
                <c:pt idx="1777" formatCode="General">
                  <c:v>683.06447599616399</c:v>
                </c:pt>
                <c:pt idx="1778" formatCode="General">
                  <c:v>683.8725660585518</c:v>
                </c:pt>
                <c:pt idx="1779" formatCode="General">
                  <c:v>684.32931261555359</c:v>
                </c:pt>
                <c:pt idx="1780" formatCode="General">
                  <c:v>686.87655302960195</c:v>
                </c:pt>
                <c:pt idx="1781" formatCode="General">
                  <c:v>684.15364086286058</c:v>
                </c:pt>
                <c:pt idx="1782" formatCode="General">
                  <c:v>683.22258057358772</c:v>
                </c:pt>
                <c:pt idx="1783" formatCode="General">
                  <c:v>682.66043096497015</c:v>
                </c:pt>
                <c:pt idx="1784" formatCode="General">
                  <c:v>681.6075573632902</c:v>
                </c:pt>
                <c:pt idx="1785" formatCode="General">
                  <c:v>678.84851063235544</c:v>
                </c:pt>
                <c:pt idx="1786" formatCode="General">
                  <c:v>681.62411170246173</c:v>
                </c:pt>
                <c:pt idx="1787" formatCode="General">
                  <c:v>683.17799289591846</c:v>
                </c:pt>
                <c:pt idx="1788" formatCode="General">
                  <c:v>682.25979037251227</c:v>
                </c:pt>
                <c:pt idx="1789" formatCode="General">
                  <c:v>685.00395973595653</c:v>
                </c:pt>
                <c:pt idx="1790" formatCode="General">
                  <c:v>685.3400147653914</c:v>
                </c:pt>
                <c:pt idx="1791" formatCode="General">
                  <c:v>685.6406955812015</c:v>
                </c:pt>
                <c:pt idx="1792" formatCode="General">
                  <c:v>677.44101052039287</c:v>
                </c:pt>
                <c:pt idx="1793" formatCode="General">
                  <c:v>679.28159427853393</c:v>
                </c:pt>
                <c:pt idx="1794" formatCode="General">
                  <c:v>672.75106152128365</c:v>
                </c:pt>
                <c:pt idx="1795" formatCode="General">
                  <c:v>671.81307172146182</c:v>
                </c:pt>
                <c:pt idx="1796" formatCode="General">
                  <c:v>671.71236438751043</c:v>
                </c:pt>
                <c:pt idx="1797" formatCode="General">
                  <c:v>672.73939336242688</c:v>
                </c:pt>
                <c:pt idx="1798" formatCode="General">
                  <c:v>674.45701078599382</c:v>
                </c:pt>
                <c:pt idx="1799" formatCode="General">
                  <c:v>675.05906225404829</c:v>
                </c:pt>
                <c:pt idx="1800" formatCode="General">
                  <c:v>671.99568272541853</c:v>
                </c:pt>
                <c:pt idx="1801" formatCode="General">
                  <c:v>669.03854757350427</c:v>
                </c:pt>
                <c:pt idx="1802" formatCode="General">
                  <c:v>670.06557654842072</c:v>
                </c:pt>
                <c:pt idx="1803" formatCode="General">
                  <c:v>668.85948766807701</c:v>
                </c:pt>
                <c:pt idx="1804" formatCode="General">
                  <c:v>663.72632873773023</c:v>
                </c:pt>
                <c:pt idx="1805" formatCode="General">
                  <c:v>665.42623876517803</c:v>
                </c:pt>
                <c:pt idx="1806" formatCode="General">
                  <c:v>662.92949591236425</c:v>
                </c:pt>
                <c:pt idx="1807" formatCode="General">
                  <c:v>661.68997818401704</c:v>
                </c:pt>
                <c:pt idx="1808" formatCode="General">
                  <c:v>658.76825782434128</c:v>
                </c:pt>
                <c:pt idx="1809" formatCode="General">
                  <c:v>658.20162114852542</c:v>
                </c:pt>
                <c:pt idx="1810" formatCode="General">
                  <c:v>655.27990078884966</c:v>
                </c:pt>
                <c:pt idx="1811" formatCode="General">
                  <c:v>654.19974962557558</c:v>
                </c:pt>
                <c:pt idx="1812" formatCode="General">
                  <c:v>650.74680738232246</c:v>
                </c:pt>
                <c:pt idx="1813" formatCode="General">
                  <c:v>653.084183670063</c:v>
                </c:pt>
                <c:pt idx="1814" formatCode="General">
                  <c:v>651.04783311634958</c:v>
                </c:pt>
                <c:pt idx="1815" formatCode="General">
                  <c:v>650.60514821336847</c:v>
                </c:pt>
                <c:pt idx="1816" formatCode="General">
                  <c:v>650.16246331038724</c:v>
                </c:pt>
                <c:pt idx="1817" formatCode="General">
                  <c:v>650.99471092799183</c:v>
                </c:pt>
                <c:pt idx="1818" formatCode="General">
                  <c:v>651.61446979216555</c:v>
                </c:pt>
                <c:pt idx="1819" formatCode="General">
                  <c:v>650.42807425217597</c:v>
                </c:pt>
                <c:pt idx="1820" formatCode="General">
                  <c:v>642.15872026448767</c:v>
                </c:pt>
                <c:pt idx="1821" formatCode="General">
                  <c:v>646.31995835251075</c:v>
                </c:pt>
                <c:pt idx="1822" formatCode="General">
                  <c:v>648.42713849070105</c:v>
                </c:pt>
                <c:pt idx="1823" formatCode="General">
                  <c:v>650.69368519396471</c:v>
                </c:pt>
                <c:pt idx="1824" formatCode="General">
                  <c:v>651.22490707754207</c:v>
                </c:pt>
                <c:pt idx="1825" formatCode="General">
                  <c:v>648.53338286741655</c:v>
                </c:pt>
                <c:pt idx="1826" formatCode="General">
                  <c:v>649.73748580352537</c:v>
                </c:pt>
                <c:pt idx="1827" formatCode="General">
                  <c:v>636.75796444811749</c:v>
                </c:pt>
                <c:pt idx="1828" formatCode="General">
                  <c:v>642.31808682956103</c:v>
                </c:pt>
                <c:pt idx="1829" formatCode="General">
                  <c:v>649.11772693935177</c:v>
                </c:pt>
                <c:pt idx="1830" formatCode="General">
                  <c:v>647.20532815847321</c:v>
                </c:pt>
                <c:pt idx="1831" formatCode="General">
                  <c:v>647.61259826921594</c:v>
                </c:pt>
                <c:pt idx="1832" formatCode="General">
                  <c:v>646.95742461280383</c:v>
                </c:pt>
                <c:pt idx="1833" formatCode="General">
                  <c:v>645.34312473555428</c:v>
                </c:pt>
                <c:pt idx="1834" formatCode="General">
                  <c:v>646.31828468556387</c:v>
                </c:pt>
                <c:pt idx="1835" formatCode="General">
                  <c:v>647.7012387964869</c:v>
                </c:pt>
                <c:pt idx="1836" formatCode="General">
                  <c:v>648.05584241467227</c:v>
                </c:pt>
                <c:pt idx="1837" formatCode="General">
                  <c:v>646.61969776102148</c:v>
                </c:pt>
                <c:pt idx="1838" formatCode="General">
                  <c:v>650.50919686979535</c:v>
                </c:pt>
                <c:pt idx="1839" formatCode="General">
                  <c:v>647.95560735014726</c:v>
                </c:pt>
                <c:pt idx="1840" formatCode="General">
                  <c:v>647.63640866019125</c:v>
                </c:pt>
                <c:pt idx="1841" formatCode="General">
                  <c:v>645.82761608377382</c:v>
                </c:pt>
                <c:pt idx="1842" formatCode="General">
                  <c:v>641.02030069388968</c:v>
                </c:pt>
                <c:pt idx="1843" formatCode="General">
                  <c:v>640.7719326035093</c:v>
                </c:pt>
                <c:pt idx="1844" formatCode="General">
                  <c:v>639.45912984007009</c:v>
                </c:pt>
                <c:pt idx="1845" formatCode="General">
                  <c:v>639.83168197564078</c:v>
                </c:pt>
                <c:pt idx="1846" formatCode="General">
                  <c:v>636.23034466512513</c:v>
                </c:pt>
                <c:pt idx="1847" formatCode="General">
                  <c:v>635.21913172571931</c:v>
                </c:pt>
                <c:pt idx="1848" formatCode="General">
                  <c:v>632.87737544498998</c:v>
                </c:pt>
                <c:pt idx="1849" formatCode="General">
                  <c:v>634.93528247957022</c:v>
                </c:pt>
                <c:pt idx="1850" formatCode="General">
                  <c:v>634.59821149976824</c:v>
                </c:pt>
                <c:pt idx="1851" formatCode="General">
                  <c:v>631.79520019404674</c:v>
                </c:pt>
                <c:pt idx="1852" formatCode="General">
                  <c:v>631.91938423923693</c:v>
                </c:pt>
                <c:pt idx="1853" formatCode="General">
                  <c:v>629.16959466716833</c:v>
                </c:pt>
                <c:pt idx="1854" formatCode="General">
                  <c:v>628.61963675275467</c:v>
                </c:pt>
                <c:pt idx="1855" formatCode="General">
                  <c:v>629.93243951619388</c:v>
                </c:pt>
                <c:pt idx="1856" formatCode="General">
                  <c:v>631.44038863636058</c:v>
                </c:pt>
                <c:pt idx="1857" formatCode="General">
                  <c:v>631.10551545055171</c:v>
                </c:pt>
                <c:pt idx="1858" formatCode="General">
                  <c:v>629.13150111942002</c:v>
                </c:pt>
                <c:pt idx="1859" formatCode="General">
                  <c:v>626.6327073030252</c:v>
                </c:pt>
                <c:pt idx="1860" formatCode="General">
                  <c:v>622.53427351244056</c:v>
                </c:pt>
                <c:pt idx="1861" formatCode="General">
                  <c:v>621.62549036757184</c:v>
                </c:pt>
                <c:pt idx="1862" formatCode="General">
                  <c:v>621.29307821328439</c:v>
                </c:pt>
                <c:pt idx="1863" formatCode="General">
                  <c:v>621.86379179988512</c:v>
                </c:pt>
                <c:pt idx="1864" formatCode="General">
                  <c:v>620.75803422584613</c:v>
                </c:pt>
                <c:pt idx="1865" formatCode="General">
                  <c:v>621.57700602917168</c:v>
                </c:pt>
                <c:pt idx="1866" formatCode="General">
                  <c:v>622.75806497254075</c:v>
                </c:pt>
                <c:pt idx="1867" formatCode="General">
                  <c:v>623.16964611947253</c:v>
                </c:pt>
                <c:pt idx="1868" formatCode="General">
                  <c:v>623.06227712462078</c:v>
                </c:pt>
                <c:pt idx="1869" formatCode="General">
                  <c:v>623.08017195709613</c:v>
                </c:pt>
                <c:pt idx="1870" formatCode="General">
                  <c:v>623.6707014287806</c:v>
                </c:pt>
                <c:pt idx="1871" formatCode="General">
                  <c:v>624.04649291076169</c:v>
                </c:pt>
                <c:pt idx="1872" formatCode="General">
                  <c:v>624.11601274851046</c:v>
                </c:pt>
                <c:pt idx="1873" formatCode="General">
                  <c:v>622.68397921957444</c:v>
                </c:pt>
                <c:pt idx="1874" formatCode="General">
                  <c:v>625.02893412320702</c:v>
                </c:pt>
                <c:pt idx="1875" formatCode="General">
                  <c:v>626.31776429924935</c:v>
                </c:pt>
                <c:pt idx="1876" formatCode="General">
                  <c:v>621.84265952132444</c:v>
                </c:pt>
                <c:pt idx="1877" formatCode="General">
                  <c:v>621.3750955233387</c:v>
                </c:pt>
                <c:pt idx="1878" formatCode="General">
                  <c:v>623.27362721922759</c:v>
                </c:pt>
                <c:pt idx="1879" formatCode="General">
                  <c:v>625.49455108989014</c:v>
                </c:pt>
                <c:pt idx="1880" formatCode="General">
                  <c:v>624.24080374354833</c:v>
                </c:pt>
                <c:pt idx="1881" formatCode="General">
                  <c:v>622.55720016417513</c:v>
                </c:pt>
                <c:pt idx="1882" formatCode="General">
                  <c:v>622.37809340041213</c:v>
                </c:pt>
                <c:pt idx="1883" formatCode="General">
                  <c:v>622.22192671726873</c:v>
                </c:pt>
                <c:pt idx="1884" formatCode="General">
                  <c:v>624.04302888187635</c:v>
                </c:pt>
                <c:pt idx="1885" formatCode="General">
                  <c:v>626.63945177002984</c:v>
                </c:pt>
                <c:pt idx="1886" formatCode="General">
                  <c:v>626.74365375461775</c:v>
                </c:pt>
                <c:pt idx="1887" formatCode="General">
                  <c:v>628.97302618909578</c:v>
                </c:pt>
                <c:pt idx="1888" formatCode="General">
                  <c:v>630.18739979161637</c:v>
                </c:pt>
                <c:pt idx="1889" formatCode="General">
                  <c:v>629.40802568850609</c:v>
                </c:pt>
                <c:pt idx="1890" formatCode="General">
                  <c:v>628.95490120995362</c:v>
                </c:pt>
                <c:pt idx="1891" formatCode="General">
                  <c:v>630.89427397815814</c:v>
                </c:pt>
                <c:pt idx="1892" formatCode="General">
                  <c:v>630.44732841397172</c:v>
                </c:pt>
                <c:pt idx="1893" formatCode="General">
                  <c:v>631.49867818533482</c:v>
                </c:pt>
                <c:pt idx="1894" formatCode="General">
                  <c:v>630.59234217553899</c:v>
                </c:pt>
                <c:pt idx="1895" formatCode="General">
                  <c:v>630.84611625828177</c:v>
                </c:pt>
                <c:pt idx="1896" formatCode="General">
                  <c:v>630.0304138494655</c:v>
                </c:pt>
                <c:pt idx="1897" formatCode="General">
                  <c:v>629.14912455829369</c:v>
                </c:pt>
                <c:pt idx="1898" formatCode="General">
                  <c:v>628.42087948544793</c:v>
                </c:pt>
                <c:pt idx="1899" formatCode="General">
                  <c:v>627.5614391621109</c:v>
                </c:pt>
                <c:pt idx="1900" formatCode="General">
                  <c:v>626.65040956243934</c:v>
                </c:pt>
                <c:pt idx="1901" formatCode="General">
                  <c:v>625.81112933068391</c:v>
                </c:pt>
                <c:pt idx="1902" formatCode="General">
                  <c:v>624.37857057711028</c:v>
                </c:pt>
                <c:pt idx="1903" formatCode="General">
                  <c:v>623.37386544598849</c:v>
                </c:pt>
                <c:pt idx="1904" formatCode="General">
                  <c:v>620.78869384218876</c:v>
                </c:pt>
                <c:pt idx="1905" formatCode="General">
                  <c:v>620.11631027136775</c:v>
                </c:pt>
                <c:pt idx="1906" formatCode="General">
                  <c:v>622.75710872133811</c:v>
                </c:pt>
                <c:pt idx="1907" formatCode="General">
                  <c:v>622.49994565252132</c:v>
                </c:pt>
                <c:pt idx="1908" formatCode="General">
                  <c:v>622.09583225866629</c:v>
                </c:pt>
                <c:pt idx="1909" formatCode="General">
                  <c:v>620.49774747387562</c:v>
                </c:pt>
                <c:pt idx="1910" formatCode="General">
                  <c:v>619.43235761734854</c:v>
                </c:pt>
                <c:pt idx="1911" formatCode="General">
                  <c:v>623.52859792778884</c:v>
                </c:pt>
                <c:pt idx="1912" formatCode="General">
                  <c:v>626.74848171712199</c:v>
                </c:pt>
                <c:pt idx="1913" formatCode="General">
                  <c:v>626.93232205553477</c:v>
                </c:pt>
                <c:pt idx="1914" formatCode="General">
                  <c:v>628.34789266131384</c:v>
                </c:pt>
                <c:pt idx="1915" formatCode="General">
                  <c:v>632.4167605421344</c:v>
                </c:pt>
                <c:pt idx="1916" formatCode="General">
                  <c:v>635.97194259413175</c:v>
                </c:pt>
                <c:pt idx="1917" formatCode="General">
                  <c:v>636.37669215259825</c:v>
                </c:pt>
                <c:pt idx="1918" formatCode="General">
                  <c:v>637.97729267926127</c:v>
                </c:pt>
                <c:pt idx="1919" formatCode="General">
                  <c:v>638.8532060845514</c:v>
                </c:pt>
                <c:pt idx="1920" formatCode="General">
                  <c:v>642.05741621538027</c:v>
                </c:pt>
                <c:pt idx="1921" formatCode="General">
                  <c:v>652.07517662440819</c:v>
                </c:pt>
                <c:pt idx="1922" formatCode="General">
                  <c:v>659.18336691463742</c:v>
                </c:pt>
                <c:pt idx="1923" formatCode="General">
                  <c:v>662.55331205223331</c:v>
                </c:pt>
                <c:pt idx="1924" formatCode="General">
                  <c:v>666.5493672153932</c:v>
                </c:pt>
                <c:pt idx="1925" formatCode="General">
                  <c:v>669.31161732817657</c:v>
                </c:pt>
                <c:pt idx="1926" formatCode="General">
                  <c:v>670.06663235900407</c:v>
                </c:pt>
                <c:pt idx="1927" formatCode="General">
                  <c:v>671.15311740336551</c:v>
                </c:pt>
                <c:pt idx="1928" formatCode="General">
                  <c:v>674.35732753419427</c:v>
                </c:pt>
                <c:pt idx="1929" formatCode="General">
                  <c:v>676.91701263870686</c:v>
                </c:pt>
                <c:pt idx="1930" formatCode="General">
                  <c:v>681.24453781540103</c:v>
                </c:pt>
                <c:pt idx="1931" formatCode="General">
                  <c:v>688.50004811164547</c:v>
                </c:pt>
                <c:pt idx="1932" formatCode="General">
                  <c:v>692.84598828909134</c:v>
                </c:pt>
                <c:pt idx="1933" formatCode="General">
                  <c:v>700.17515858834338</c:v>
                </c:pt>
                <c:pt idx="1934" formatCode="General">
                  <c:v>711.75819406128187</c:v>
                </c:pt>
                <c:pt idx="1935" formatCode="General">
                  <c:v>716.17779424173546</c:v>
                </c:pt>
                <c:pt idx="1936" formatCode="General">
                  <c:v>711.90551406729696</c:v>
                </c:pt>
                <c:pt idx="1937" formatCode="General">
                  <c:v>711.62928905601871</c:v>
                </c:pt>
                <c:pt idx="1938" formatCode="General">
                  <c:v>706.1968638342114</c:v>
                </c:pt>
                <c:pt idx="1939" formatCode="General">
                  <c:v>699.16233354698966</c:v>
                </c:pt>
                <c:pt idx="1940" formatCode="General">
                  <c:v>695.00054337706263</c:v>
                </c:pt>
                <c:pt idx="1941" formatCode="General">
                  <c:v>689.82592816578165</c:v>
                </c:pt>
                <c:pt idx="1942" formatCode="General">
                  <c:v>691.37278822894041</c:v>
                </c:pt>
                <c:pt idx="1943" formatCode="General">
                  <c:v>690.72826320262425</c:v>
                </c:pt>
                <c:pt idx="1944" formatCode="General">
                  <c:v>689.14457313796186</c:v>
                </c:pt>
                <c:pt idx="1945" formatCode="General">
                  <c:v>689.91800316954118</c:v>
                </c:pt>
                <c:pt idx="1946" formatCode="General">
                  <c:v>686.06926801239638</c:v>
                </c:pt>
                <c:pt idx="1947" formatCode="General">
                  <c:v>683.04920788908657</c:v>
                </c:pt>
                <c:pt idx="1948" formatCode="General">
                  <c:v>683.25177289735734</c:v>
                </c:pt>
                <c:pt idx="1949" formatCode="General">
                  <c:v>686.78745304172014</c:v>
                </c:pt>
                <c:pt idx="1950" formatCode="General">
                  <c:v>688.02125809209679</c:v>
                </c:pt>
                <c:pt idx="1951" formatCode="General">
                  <c:v>688.07650309435235</c:v>
                </c:pt>
                <c:pt idx="1952" formatCode="General">
                  <c:v>685.35108298307273</c:v>
                </c:pt>
                <c:pt idx="1953" formatCode="General">
                  <c:v>688.6473681176609</c:v>
                </c:pt>
                <c:pt idx="1954" formatCode="General">
                  <c:v>688.15932696986488</c:v>
                </c:pt>
                <c:pt idx="1955" formatCode="General">
                  <c:v>687.56992869185422</c:v>
                </c:pt>
                <c:pt idx="1956" formatCode="General">
                  <c:v>687.73569695754475</c:v>
                </c:pt>
                <c:pt idx="1957" formatCode="General">
                  <c:v>689.57756657632819</c:v>
                </c:pt>
                <c:pt idx="1958" formatCode="General">
                  <c:v>690.6826883475984</c:v>
                </c:pt>
                <c:pt idx="1959" formatCode="General">
                  <c:v>693.04028145964116</c:v>
                </c:pt>
                <c:pt idx="1960" formatCode="General">
                  <c:v>694.03864549914363</c:v>
                </c:pt>
                <c:pt idx="1961" formatCode="General">
                  <c:v>690.63062560750882</c:v>
                </c:pt>
                <c:pt idx="1962" formatCode="General">
                  <c:v>691.33065131497972</c:v>
                </c:pt>
                <c:pt idx="1963" formatCode="General">
                  <c:v>695.90407896201782</c:v>
                </c:pt>
                <c:pt idx="1964" formatCode="General">
                  <c:v>696.14537718634574</c:v>
                </c:pt>
                <c:pt idx="1965" formatCode="General">
                  <c:v>696.14537718634574</c:v>
                </c:pt>
                <c:pt idx="1966" formatCode="General">
                  <c:v>695.19874569090507</c:v>
                </c:pt>
                <c:pt idx="1967" formatCode="General">
                  <c:v>697.12453434490772</c:v>
                </c:pt>
                <c:pt idx="1968" formatCode="General">
                  <c:v>697.16191167236173</c:v>
                </c:pt>
                <c:pt idx="1969" formatCode="General">
                  <c:v>697.89076955771498</c:v>
                </c:pt>
                <c:pt idx="1970" formatCode="General">
                  <c:v>696.37698779582718</c:v>
                </c:pt>
                <c:pt idx="1971" formatCode="General">
                  <c:v>690.54612471300027</c:v>
                </c:pt>
                <c:pt idx="1972" formatCode="General">
                  <c:v>689.91205673623165</c:v>
                </c:pt>
                <c:pt idx="1973" formatCode="General">
                  <c:v>689.25142031080509</c:v>
                </c:pt>
                <c:pt idx="1974" formatCode="General">
                  <c:v>690.64819446742126</c:v>
                </c:pt>
                <c:pt idx="1975" formatCode="General">
                  <c:v>688.60965921181923</c:v>
                </c:pt>
                <c:pt idx="1976" formatCode="General">
                  <c:v>687.70496292846337</c:v>
                </c:pt>
                <c:pt idx="1977" formatCode="General">
                  <c:v>687.72384191830406</c:v>
                </c:pt>
                <c:pt idx="1978" formatCode="General">
                  <c:v>689.54487275791553</c:v>
                </c:pt>
                <c:pt idx="1979" formatCode="General">
                  <c:v>689.91049352599134</c:v>
                </c:pt>
                <c:pt idx="1980" formatCode="General">
                  <c:v>687.61003327406183</c:v>
                </c:pt>
                <c:pt idx="1981" formatCode="General">
                  <c:v>688.60192524394233</c:v>
                </c:pt>
                <c:pt idx="1982" formatCode="General">
                  <c:v>689.09787122888258</c:v>
                </c:pt>
                <c:pt idx="1983" formatCode="General">
                  <c:v>687.59095842848728</c:v>
                </c:pt>
                <c:pt idx="1984" formatCode="General">
                  <c:v>686.56091676745757</c:v>
                </c:pt>
                <c:pt idx="1985" formatCode="General">
                  <c:v>686.00774624579344</c:v>
                </c:pt>
                <c:pt idx="1986" formatCode="General">
                  <c:v>685.4164260329801</c:v>
                </c:pt>
                <c:pt idx="1987" formatCode="General">
                  <c:v>685.62624933430095</c:v>
                </c:pt>
                <c:pt idx="1988" formatCode="General">
                  <c:v>678.66393069956302</c:v>
                </c:pt>
                <c:pt idx="1989" formatCode="General">
                  <c:v>677.25239212704082</c:v>
                </c:pt>
                <c:pt idx="1990" formatCode="General">
                  <c:v>675.89807809124238</c:v>
                </c:pt>
                <c:pt idx="1991" formatCode="General">
                  <c:v>676.2829677933662</c:v>
                </c:pt>
                <c:pt idx="1992" formatCode="General">
                  <c:v>676.74193146339906</c:v>
                </c:pt>
                <c:pt idx="1993" formatCode="General">
                  <c:v>673.96902595695076</c:v>
                </c:pt>
                <c:pt idx="1994" formatCode="General">
                  <c:v>675.93874504084147</c:v>
                </c:pt>
                <c:pt idx="1995" formatCode="General">
                  <c:v>672.55388797434944</c:v>
                </c:pt>
                <c:pt idx="1996" formatCode="General">
                  <c:v>672.57301146060081</c:v>
                </c:pt>
                <c:pt idx="1997" formatCode="General">
                  <c:v>675.09782512790753</c:v>
                </c:pt>
                <c:pt idx="1998" formatCode="General">
                  <c:v>678.88524386180177</c:v>
                </c:pt>
                <c:pt idx="1999" formatCode="General">
                  <c:v>678.77047359713822</c:v>
                </c:pt>
                <c:pt idx="2000" formatCode="General">
                  <c:v>679.00001412646509</c:v>
                </c:pt>
                <c:pt idx="2001" formatCode="General">
                  <c:v>679.00001412646509</c:v>
                </c:pt>
                <c:pt idx="2002" formatCode="General">
                  <c:v>677.89056823471822</c:v>
                </c:pt>
                <c:pt idx="2003" formatCode="General">
                  <c:v>680.93198024829985</c:v>
                </c:pt>
                <c:pt idx="2004" formatCode="General">
                  <c:v>677.04891962718614</c:v>
                </c:pt>
                <c:pt idx="2005" formatCode="General">
                  <c:v>674.44746029481439</c:v>
                </c:pt>
                <c:pt idx="2006" formatCode="General">
                  <c:v>674.02663599104847</c:v>
                </c:pt>
                <c:pt idx="2007" formatCode="General">
                  <c:v>673.60581168728243</c:v>
                </c:pt>
                <c:pt idx="2008" formatCode="General">
                  <c:v>674.06489274593628</c:v>
                </c:pt>
                <c:pt idx="2009" formatCode="General">
                  <c:v>677.46974393095229</c:v>
                </c:pt>
                <c:pt idx="2010" formatCode="General">
                  <c:v>677.35497366628886</c:v>
                </c:pt>
                <c:pt idx="2011" formatCode="General">
                  <c:v>677.52712906328395</c:v>
                </c:pt>
                <c:pt idx="2012" formatCode="General">
                  <c:v>677.95622132680796</c:v>
                </c:pt>
                <c:pt idx="2013" formatCode="General">
                  <c:v>677.93707218486554</c:v>
                </c:pt>
                <c:pt idx="2014" formatCode="General">
                  <c:v>680.46475892125522</c:v>
                </c:pt>
                <c:pt idx="2015" formatCode="General">
                  <c:v>680.84774176010205</c:v>
                </c:pt>
                <c:pt idx="2016" formatCode="General">
                  <c:v>677.87962475903839</c:v>
                </c:pt>
                <c:pt idx="2017" formatCode="General">
                  <c:v>677.0945099394022</c:v>
                </c:pt>
                <c:pt idx="2018" formatCode="General">
                  <c:v>677.05621165551747</c:v>
                </c:pt>
                <c:pt idx="2019" formatCode="General">
                  <c:v>676.74982538443999</c:v>
                </c:pt>
                <c:pt idx="2020" formatCode="General">
                  <c:v>676.76897452638229</c:v>
                </c:pt>
                <c:pt idx="2021" formatCode="General">
                  <c:v>675.811517429265</c:v>
                </c:pt>
                <c:pt idx="2022" formatCode="General">
                  <c:v>677.86047561709597</c:v>
                </c:pt>
                <c:pt idx="2023" formatCode="General">
                  <c:v>684.20868260301631</c:v>
                </c:pt>
                <c:pt idx="2024" formatCode="General">
                  <c:v>677.99245065418927</c:v>
                </c:pt>
                <c:pt idx="2025" formatCode="General">
                  <c:v>678.01178706153189</c:v>
                </c:pt>
                <c:pt idx="2026" formatCode="General">
                  <c:v>675.01464392342621</c:v>
                </c:pt>
                <c:pt idx="2027" formatCode="General">
                  <c:v>679.15263509474642</c:v>
                </c:pt>
                <c:pt idx="2028" formatCode="General">
                  <c:v>679.984100610479</c:v>
                </c:pt>
                <c:pt idx="2029" formatCode="General">
                  <c:v>679.86808216642328</c:v>
                </c:pt>
                <c:pt idx="2030" formatCode="General">
                  <c:v>679.75206372236755</c:v>
                </c:pt>
                <c:pt idx="2031" formatCode="General">
                  <c:v>680.080782647192</c:v>
                </c:pt>
                <c:pt idx="2032" formatCode="General">
                  <c:v>685.66900436920855</c:v>
                </c:pt>
                <c:pt idx="2033" formatCode="General">
                  <c:v>693.50024934296846</c:v>
                </c:pt>
                <c:pt idx="2034" formatCode="General">
                  <c:v>696.61341092512976</c:v>
                </c:pt>
                <c:pt idx="2035" formatCode="General">
                  <c:v>694.44773330275666</c:v>
                </c:pt>
                <c:pt idx="2036" formatCode="General">
                  <c:v>692.43674693912453</c:v>
                </c:pt>
                <c:pt idx="2037" formatCode="General">
                  <c:v>692.09513265521855</c:v>
                </c:pt>
                <c:pt idx="2038" formatCode="General">
                  <c:v>694.95511029276145</c:v>
                </c:pt>
                <c:pt idx="2039" formatCode="General">
                  <c:v>694.31307449657834</c:v>
                </c:pt>
                <c:pt idx="2040" formatCode="General">
                  <c:v>696.51156070775085</c:v>
                </c:pt>
                <c:pt idx="2041" formatCode="General">
                  <c:v>696.76007644650394</c:v>
                </c:pt>
                <c:pt idx="2042" formatCode="General">
                  <c:v>697.05990094070921</c:v>
                </c:pt>
                <c:pt idx="2043" formatCode="General">
                  <c:v>696.83476596471337</c:v>
                </c:pt>
                <c:pt idx="2044" formatCode="General">
                  <c:v>697.49053149308588</c:v>
                </c:pt>
                <c:pt idx="2045" formatCode="General">
                  <c:v>699.35448267291781</c:v>
                </c:pt>
                <c:pt idx="2046" formatCode="General">
                  <c:v>702.79523984481898</c:v>
                </c:pt>
                <c:pt idx="2047" formatCode="General">
                  <c:v>706.22925260407749</c:v>
                </c:pt>
                <c:pt idx="2048" formatCode="General">
                  <c:v>708.70174179074377</c:v>
                </c:pt>
                <c:pt idx="2049" formatCode="General">
                  <c:v>711.37046027793883</c:v>
                </c:pt>
                <c:pt idx="2050" formatCode="General">
                  <c:v>712.31236092047823</c:v>
                </c:pt>
                <c:pt idx="2051" formatCode="General">
                  <c:v>711.17423097740971</c:v>
                </c:pt>
                <c:pt idx="2052" formatCode="General">
                  <c:v>711.5470666484149</c:v>
                </c:pt>
                <c:pt idx="2053" formatCode="General">
                  <c:v>715.66788195952506</c:v>
                </c:pt>
                <c:pt idx="2054" formatCode="General">
                  <c:v>716.9433724129641</c:v>
                </c:pt>
                <c:pt idx="2055" formatCode="General">
                  <c:v>714.5493749465096</c:v>
                </c:pt>
                <c:pt idx="2056" formatCode="General">
                  <c:v>717.59092910470997</c:v>
                </c:pt>
                <c:pt idx="2057" formatCode="General">
                  <c:v>715.47165265899616</c:v>
                </c:pt>
                <c:pt idx="2058" formatCode="General">
                  <c:v>718.19923993635007</c:v>
                </c:pt>
                <c:pt idx="2059" formatCode="General">
                  <c:v>718.70943611772555</c:v>
                </c:pt>
                <c:pt idx="2060" formatCode="General">
                  <c:v>720.39700810227544</c:v>
                </c:pt>
                <c:pt idx="2061" formatCode="General">
                  <c:v>721.67249855571424</c:v>
                </c:pt>
                <c:pt idx="2062" formatCode="General">
                  <c:v>718.76830490788427</c:v>
                </c:pt>
                <c:pt idx="2063" formatCode="General">
                  <c:v>718.57207560735515</c:v>
                </c:pt>
                <c:pt idx="2064" formatCode="General">
                  <c:v>721.5940068355028</c:v>
                </c:pt>
                <c:pt idx="2065" formatCode="General">
                  <c:v>722.75175970862415</c:v>
                </c:pt>
                <c:pt idx="2066" formatCode="General">
                  <c:v>723.85064379158689</c:v>
                </c:pt>
                <c:pt idx="2067" formatCode="General">
                  <c:v>725.73444507666579</c:v>
                </c:pt>
                <c:pt idx="2068" formatCode="General">
                  <c:v>725.87180558703619</c:v>
                </c:pt>
                <c:pt idx="2069" formatCode="General">
                  <c:v>726.38200176841178</c:v>
                </c:pt>
                <c:pt idx="2070" formatCode="General">
                  <c:v>727.32390241095118</c:v>
                </c:pt>
                <c:pt idx="2071" formatCode="General">
                  <c:v>727.97145910269717</c:v>
                </c:pt>
                <c:pt idx="2072" formatCode="General">
                  <c:v>729.48242471677088</c:v>
                </c:pt>
                <c:pt idx="2073" formatCode="General">
                  <c:v>730.26734191888704</c:v>
                </c:pt>
                <c:pt idx="2074" formatCode="General">
                  <c:v>729.10958904576569</c:v>
                </c:pt>
                <c:pt idx="2075" formatCode="General">
                  <c:v>729.46280178671793</c:v>
                </c:pt>
                <c:pt idx="2076" formatCode="General">
                  <c:v>728.99185146544812</c:v>
                </c:pt>
                <c:pt idx="2077" formatCode="General">
                  <c:v>736.311204375182</c:v>
                </c:pt>
                <c:pt idx="2078" formatCode="General">
                  <c:v>739.07803751264169</c:v>
                </c:pt>
                <c:pt idx="2079" formatCode="General">
                  <c:v>746.10304647158205</c:v>
                </c:pt>
                <c:pt idx="2080" formatCode="General">
                  <c:v>741.9037394402601</c:v>
                </c:pt>
                <c:pt idx="2081" formatCode="General">
                  <c:v>749.69404267126379</c:v>
                </c:pt>
                <c:pt idx="2082" formatCode="General">
                  <c:v>751.65633567655436</c:v>
                </c:pt>
                <c:pt idx="2083" formatCode="General">
                  <c:v>752.53936752893514</c:v>
                </c:pt>
                <c:pt idx="2084" formatCode="General">
                  <c:v>750.30235350290388</c:v>
                </c:pt>
                <c:pt idx="2085" formatCode="General">
                  <c:v>749.77253439147535</c:v>
                </c:pt>
                <c:pt idx="2086" formatCode="General">
                  <c:v>750.08650127232193</c:v>
                </c:pt>
                <c:pt idx="2087" formatCode="General">
                  <c:v>748.47742100798371</c:v>
                </c:pt>
                <c:pt idx="2088" formatCode="General">
                  <c:v>750.34213189886066</c:v>
                </c:pt>
                <c:pt idx="2089" formatCode="General">
                  <c:v>749.79247384760436</c:v>
                </c:pt>
                <c:pt idx="2090" formatCode="General">
                  <c:v>749.38023030916213</c:v>
                </c:pt>
                <c:pt idx="2091" formatCode="General">
                  <c:v>748.88946419196907</c:v>
                </c:pt>
                <c:pt idx="2092" formatCode="General">
                  <c:v>748.86983354728136</c:v>
                </c:pt>
                <c:pt idx="2093" formatCode="General">
                  <c:v>749.18392386228493</c:v>
                </c:pt>
                <c:pt idx="2094" formatCode="General">
                  <c:v>747.92756260227065</c:v>
                </c:pt>
                <c:pt idx="2095" formatCode="General">
                  <c:v>747.86867066820753</c:v>
                </c:pt>
                <c:pt idx="2096" formatCode="General">
                  <c:v>748.14349969383568</c:v>
                </c:pt>
                <c:pt idx="2097" formatCode="General">
                  <c:v>748.2206668617747</c:v>
                </c:pt>
                <c:pt idx="2098" formatCode="General">
                  <c:v>747.43250615088868</c:v>
                </c:pt>
                <c:pt idx="2099" formatCode="General">
                  <c:v>747.1566499020787</c:v>
                </c:pt>
                <c:pt idx="2100" formatCode="General">
                  <c:v>743.7364629975383</c:v>
                </c:pt>
                <c:pt idx="2101" formatCode="General">
                  <c:v>741.87</c:v>
                </c:pt>
                <c:pt idx="2102" formatCode="General">
                  <c:v>740.40993164567067</c:v>
                </c:pt>
                <c:pt idx="2103" formatCode="General">
                  <c:v>740.76511056978711</c:v>
                </c:pt>
                <c:pt idx="2104" formatCode="General">
                  <c:v>743.96172088683522</c:v>
                </c:pt>
                <c:pt idx="2105" formatCode="General">
                  <c:v>747.08190847016544</c:v>
                </c:pt>
                <c:pt idx="2106" formatCode="General">
                  <c:v>749.94343643528009</c:v>
                </c:pt>
                <c:pt idx="2107" formatCode="General">
                  <c:v>748.61177603452836</c:v>
                </c:pt>
                <c:pt idx="2108" formatCode="General">
                  <c:v>749.36704611256664</c:v>
                </c:pt>
                <c:pt idx="2109" formatCode="General">
                  <c:v>751.59310528994263</c:v>
                </c:pt>
                <c:pt idx="2110" formatCode="General">
                  <c:v>756.9594979496884</c:v>
                </c:pt>
                <c:pt idx="2111" formatCode="General">
                  <c:v>758.05265201000691</c:v>
                </c:pt>
                <c:pt idx="2112" formatCode="General">
                  <c:v>760.95447915194347</c:v>
                </c:pt>
                <c:pt idx="2113" formatCode="General">
                  <c:v>761.92838004204555</c:v>
                </c:pt>
                <c:pt idx="2114" formatCode="General">
                  <c:v>760.65634622640198</c:v>
                </c:pt>
                <c:pt idx="2115" formatCode="General">
                  <c:v>759.86132509162485</c:v>
                </c:pt>
                <c:pt idx="2116" formatCode="General">
                  <c:v>757.69489249935714</c:v>
                </c:pt>
                <c:pt idx="2117" formatCode="General">
                  <c:v>755.88621941773908</c:v>
                </c:pt>
                <c:pt idx="2118" formatCode="General">
                  <c:v>752.74588593536942</c:v>
                </c:pt>
                <c:pt idx="2119" formatCode="General">
                  <c:v>755.01169616948425</c:v>
                </c:pt>
                <c:pt idx="2120" formatCode="General">
                  <c:v>753.32227625808275</c:v>
                </c:pt>
                <c:pt idx="2121" formatCode="General">
                  <c:v>753.89866658079632</c:v>
                </c:pt>
                <c:pt idx="2122" formatCode="General">
                  <c:v>753.34215178645229</c:v>
                </c:pt>
                <c:pt idx="2123" formatCode="General">
                  <c:v>751.19559472255401</c:v>
                </c:pt>
                <c:pt idx="2124" formatCode="General">
                  <c:v>752.26887325450321</c:v>
                </c:pt>
                <c:pt idx="2125" formatCode="General">
                  <c:v>753.04401886091091</c:v>
                </c:pt>
                <c:pt idx="2126" formatCode="General">
                  <c:v>752.08999349917838</c:v>
                </c:pt>
                <c:pt idx="2127" formatCode="General">
                  <c:v>752.05024244243953</c:v>
                </c:pt>
                <c:pt idx="2128" formatCode="General">
                  <c:v>753.44109782322164</c:v>
                </c:pt>
                <c:pt idx="2129" formatCode="General">
                  <c:v>751.5522261207567</c:v>
                </c:pt>
                <c:pt idx="2130" formatCode="General">
                  <c:v>751.73117186099012</c:v>
                </c:pt>
                <c:pt idx="2131" formatCode="General">
                  <c:v>755.55229919194153</c:v>
                </c:pt>
                <c:pt idx="2132" formatCode="General">
                  <c:v>756.54649928035667</c:v>
                </c:pt>
                <c:pt idx="2133" formatCode="General">
                  <c:v>756.00963123261238</c:v>
                </c:pt>
                <c:pt idx="2134" formatCode="General">
                  <c:v>759.89543153159161</c:v>
                </c:pt>
                <c:pt idx="2135" formatCode="General">
                  <c:v>763.65551731438234</c:v>
                </c:pt>
                <c:pt idx="2136" formatCode="General">
                  <c:v>763.95</c:v>
                </c:pt>
                <c:pt idx="2137" formatCode="General">
                  <c:v>765.63</c:v>
                </c:pt>
                <c:pt idx="2138" formatCode="General">
                  <c:v>767.42</c:v>
                </c:pt>
                <c:pt idx="2139" formatCode="General">
                  <c:v>768.21</c:v>
                </c:pt>
                <c:pt idx="2140" formatCode="General">
                  <c:v>767.42</c:v>
                </c:pt>
                <c:pt idx="2141" formatCode="General">
                  <c:v>772.39</c:v>
                </c:pt>
                <c:pt idx="2142" formatCode="General">
                  <c:v>773.44</c:v>
                </c:pt>
                <c:pt idx="2143" formatCode="General">
                  <c:v>769.82</c:v>
                </c:pt>
                <c:pt idx="2144" formatCode="General">
                  <c:v>774.18</c:v>
                </c:pt>
                <c:pt idx="2145" formatCode="General">
                  <c:v>774.4</c:v>
                </c:pt>
                <c:pt idx="2146" formatCode="General">
                  <c:v>775.72</c:v>
                </c:pt>
                <c:pt idx="2147" formatCode="General">
                  <c:v>773.72</c:v>
                </c:pt>
                <c:pt idx="2148" formatCode="General">
                  <c:v>773.64</c:v>
                </c:pt>
                <c:pt idx="2149" formatCode="General">
                  <c:v>778.29</c:v>
                </c:pt>
                <c:pt idx="2150" formatCode="General">
                  <c:v>784.56</c:v>
                </c:pt>
                <c:pt idx="2151" formatCode="General">
                  <c:v>790.45</c:v>
                </c:pt>
                <c:pt idx="2152" formatCode="General">
                  <c:v>798.97</c:v>
                </c:pt>
                <c:pt idx="2153" formatCode="General">
                  <c:v>800.24</c:v>
                </c:pt>
                <c:pt idx="2154" formatCode="General">
                  <c:v>805.17</c:v>
                </c:pt>
                <c:pt idx="2155" formatCode="General">
                  <c:v>808.5</c:v>
                </c:pt>
                <c:pt idx="2156" formatCode="General">
                  <c:v>811.34</c:v>
                </c:pt>
                <c:pt idx="2157" formatCode="General">
                  <c:v>810.15</c:v>
                </c:pt>
                <c:pt idx="2158" formatCode="General">
                  <c:v>809.97</c:v>
                </c:pt>
                <c:pt idx="2159" formatCode="General">
                  <c:v>809.57</c:v>
                </c:pt>
                <c:pt idx="2160" formatCode="General">
                  <c:v>812.56</c:v>
                </c:pt>
                <c:pt idx="2161" formatCode="General">
                  <c:v>812.39</c:v>
                </c:pt>
                <c:pt idx="2162" formatCode="General">
                  <c:v>813.31</c:v>
                </c:pt>
                <c:pt idx="2163" formatCode="General">
                  <c:v>814.99</c:v>
                </c:pt>
                <c:pt idx="2164" formatCode="General">
                  <c:v>823.83</c:v>
                </c:pt>
                <c:pt idx="2165" formatCode="General">
                  <c:v>829.88</c:v>
                </c:pt>
                <c:pt idx="2166" formatCode="General">
                  <c:v>831.67</c:v>
                </c:pt>
                <c:pt idx="2167" formatCode="General">
                  <c:v>833.62</c:v>
                </c:pt>
                <c:pt idx="2168" formatCode="General">
                  <c:v>835.63</c:v>
                </c:pt>
                <c:pt idx="2169" formatCode="General">
                  <c:v>839.16</c:v>
                </c:pt>
                <c:pt idx="2170" formatCode="General">
                  <c:v>843.94</c:v>
                </c:pt>
                <c:pt idx="2171" formatCode="General">
                  <c:v>855.59</c:v>
                </c:pt>
                <c:pt idx="2172" formatCode="General">
                  <c:v>858.36</c:v>
                </c:pt>
                <c:pt idx="2173" formatCode="General">
                  <c:v>860.76</c:v>
                </c:pt>
                <c:pt idx="2174" formatCode="General">
                  <c:v>860.3</c:v>
                </c:pt>
                <c:pt idx="2175" formatCode="General">
                  <c:v>861.35</c:v>
                </c:pt>
                <c:pt idx="2176" formatCode="General">
                  <c:v>864.82247779394925</c:v>
                </c:pt>
                <c:pt idx="2177" formatCode="General">
                  <c:v>867.33</c:v>
                </c:pt>
                <c:pt idx="2178" formatCode="General">
                  <c:v>890.31</c:v>
                </c:pt>
                <c:pt idx="2179" formatCode="General">
                  <c:v>921.64</c:v>
                </c:pt>
                <c:pt idx="2180" formatCode="General">
                  <c:v>921.02</c:v>
                </c:pt>
                <c:pt idx="2181" formatCode="General">
                  <c:v>916.01</c:v>
                </c:pt>
                <c:pt idx="2182" formatCode="General">
                  <c:v>910.91</c:v>
                </c:pt>
                <c:pt idx="2183" formatCode="General">
                  <c:v>906.38</c:v>
                </c:pt>
                <c:pt idx="2184" formatCode="General">
                  <c:v>900.39</c:v>
                </c:pt>
                <c:pt idx="2185" formatCode="General">
                  <c:v>893.42</c:v>
                </c:pt>
                <c:pt idx="2186" formatCode="General">
                  <c:v>890.58</c:v>
                </c:pt>
                <c:pt idx="2187" formatCode="General">
                  <c:v>886.05</c:v>
                </c:pt>
                <c:pt idx="2188" formatCode="General">
                  <c:v>874.93</c:v>
                </c:pt>
                <c:pt idx="2189" formatCode="General">
                  <c:v>870.33</c:v>
                </c:pt>
                <c:pt idx="2190" formatCode="General">
                  <c:v>874.22</c:v>
                </c:pt>
                <c:pt idx="2191" formatCode="General">
                  <c:v>873.63</c:v>
                </c:pt>
                <c:pt idx="2192" formatCode="General">
                  <c:v>878.58</c:v>
                </c:pt>
                <c:pt idx="2193" formatCode="General">
                  <c:v>886.28</c:v>
                </c:pt>
                <c:pt idx="2194" formatCode="General">
                  <c:v>882.02</c:v>
                </c:pt>
                <c:pt idx="2195" formatCode="General">
                  <c:v>881.84</c:v>
                </c:pt>
                <c:pt idx="2196" formatCode="General">
                  <c:v>857.3</c:v>
                </c:pt>
                <c:pt idx="2197" formatCode="General">
                  <c:v>849.53</c:v>
                </c:pt>
                <c:pt idx="2198" formatCode="General">
                  <c:v>862.94</c:v>
                </c:pt>
                <c:pt idx="2199" formatCode="General">
                  <c:v>868.64</c:v>
                </c:pt>
                <c:pt idx="2200" formatCode="General">
                  <c:v>866.44</c:v>
                </c:pt>
                <c:pt idx="2201" formatCode="General">
                  <c:v>865.39</c:v>
                </c:pt>
                <c:pt idx="2202" formatCode="General">
                  <c:v>868.48</c:v>
                </c:pt>
                <c:pt idx="2203" formatCode="General">
                  <c:v>868.67</c:v>
                </c:pt>
                <c:pt idx="2204" formatCode="General">
                  <c:v>872.47</c:v>
                </c:pt>
                <c:pt idx="2205" formatCode="General">
                  <c:v>877.2</c:v>
                </c:pt>
                <c:pt idx="2206" formatCode="General">
                  <c:v>882.31</c:v>
                </c:pt>
                <c:pt idx="2207" formatCode="General">
                  <c:v>883.08</c:v>
                </c:pt>
                <c:pt idx="2208" formatCode="General">
                  <c:v>880.78</c:v>
                </c:pt>
                <c:pt idx="2209" formatCode="General">
                  <c:v>880.09</c:v>
                </c:pt>
                <c:pt idx="2210" formatCode="General">
                  <c:v>878.97</c:v>
                </c:pt>
                <c:pt idx="2211" formatCode="General">
                  <c:v>876.07</c:v>
                </c:pt>
                <c:pt idx="2212" formatCode="General">
                  <c:v>853.45</c:v>
                </c:pt>
                <c:pt idx="2213" formatCode="General">
                  <c:v>854.22</c:v>
                </c:pt>
                <c:pt idx="2214" formatCode="General">
                  <c:v>859.92</c:v>
                </c:pt>
                <c:pt idx="2215" formatCode="General">
                  <c:v>867.97</c:v>
                </c:pt>
                <c:pt idx="2216" formatCode="General">
                  <c:v>863.89</c:v>
                </c:pt>
                <c:pt idx="2217" formatCode="General">
                  <c:v>865.82</c:v>
                </c:pt>
                <c:pt idx="2218" formatCode="General">
                  <c:v>866.81</c:v>
                </c:pt>
                <c:pt idx="2219" formatCode="General">
                  <c:v>866.89</c:v>
                </c:pt>
                <c:pt idx="2220" formatCode="General">
                  <c:v>872.82212626325224</c:v>
                </c:pt>
                <c:pt idx="2221" formatCode="General">
                  <c:v>874.62</c:v>
                </c:pt>
                <c:pt idx="2222" formatCode="General">
                  <c:v>879.79</c:v>
                </c:pt>
                <c:pt idx="2223" formatCode="General">
                  <c:v>887.42</c:v>
                </c:pt>
                <c:pt idx="2224" formatCode="General">
                  <c:v>887.02</c:v>
                </c:pt>
                <c:pt idx="2225" formatCode="General">
                  <c:v>887.13</c:v>
                </c:pt>
                <c:pt idx="2226" formatCode="General">
                  <c:v>890.50145531981741</c:v>
                </c:pt>
                <c:pt idx="2227" formatCode="General">
                  <c:v>892.83185514499439</c:v>
                </c:pt>
                <c:pt idx="2228" formatCode="General">
                  <c:v>899.86098296103</c:v>
                </c:pt>
                <c:pt idx="2229" formatCode="General">
                  <c:v>910.89</c:v>
                </c:pt>
                <c:pt idx="2230" formatCode="General">
                  <c:v>911.75</c:v>
                </c:pt>
                <c:pt idx="2231" formatCode="General">
                  <c:v>915.76</c:v>
                </c:pt>
                <c:pt idx="2232" formatCode="General">
                  <c:v>930.26</c:v>
                </c:pt>
                <c:pt idx="2233" formatCode="General">
                  <c:v>932.53</c:v>
                </c:pt>
                <c:pt idx="2234" formatCode="General">
                  <c:v>929.18</c:v>
                </c:pt>
                <c:pt idx="2235" formatCode="General">
                  <c:v>929.55</c:v>
                </c:pt>
                <c:pt idx="2236" formatCode="General">
                  <c:v>920.52</c:v>
                </c:pt>
                <c:pt idx="2237" formatCode="General">
                  <c:v>920.19</c:v>
                </c:pt>
                <c:pt idx="2238" formatCode="General">
                  <c:v>921.1580682698268</c:v>
                </c:pt>
                <c:pt idx="2239" formatCode="General">
                  <c:v>925.39</c:v>
                </c:pt>
                <c:pt idx="2240" formatCode="General">
                  <c:v>930.96</c:v>
                </c:pt>
                <c:pt idx="2241" formatCode="General">
                  <c:v>945.38</c:v>
                </c:pt>
                <c:pt idx="2242" formatCode="General">
                  <c:v>947.29</c:v>
                </c:pt>
                <c:pt idx="2243" formatCode="General">
                  <c:v>947.56</c:v>
                </c:pt>
                <c:pt idx="2244" formatCode="General">
                  <c:v>948.13</c:v>
                </c:pt>
                <c:pt idx="2245" formatCode="General">
                  <c:v>950.04</c:v>
                </c:pt>
                <c:pt idx="2246" formatCode="General">
                  <c:v>950.16</c:v>
                </c:pt>
                <c:pt idx="2247" formatCode="General">
                  <c:v>954.06</c:v>
                </c:pt>
                <c:pt idx="2248" formatCode="General">
                  <c:v>959.18</c:v>
                </c:pt>
                <c:pt idx="2249" formatCode="General">
                  <c:v>962.44</c:v>
                </c:pt>
                <c:pt idx="2250" formatCode="General">
                  <c:v>962.43</c:v>
                </c:pt>
                <c:pt idx="2251" formatCode="General">
                  <c:v>963.27</c:v>
                </c:pt>
                <c:pt idx="2252" formatCode="General">
                  <c:v>966.01</c:v>
                </c:pt>
                <c:pt idx="2253" formatCode="General">
                  <c:v>966.84</c:v>
                </c:pt>
                <c:pt idx="2254" formatCode="General">
                  <c:v>968.58</c:v>
                </c:pt>
                <c:pt idx="2255" formatCode="General">
                  <c:v>972.51</c:v>
                </c:pt>
                <c:pt idx="2256" formatCode="General">
                  <c:v>980.58</c:v>
                </c:pt>
                <c:pt idx="2257" formatCode="General">
                  <c:v>985.29527482235665</c:v>
                </c:pt>
                <c:pt idx="2258" formatCode="General">
                  <c:v>988.75</c:v>
                </c:pt>
                <c:pt idx="2259" formatCode="General">
                  <c:v>988.64</c:v>
                </c:pt>
                <c:pt idx="2260" formatCode="General">
                  <c:v>990.9</c:v>
                </c:pt>
                <c:pt idx="2261" formatCode="General">
                  <c:v>988.8</c:v>
                </c:pt>
                <c:pt idx="2262" formatCode="General">
                  <c:v>989.29841204336901</c:v>
                </c:pt>
                <c:pt idx="2263" formatCode="General">
                  <c:v>989.17</c:v>
                </c:pt>
                <c:pt idx="2264" formatCode="General">
                  <c:v>989.37</c:v>
                </c:pt>
                <c:pt idx="2265" formatCode="General">
                  <c:v>990.25</c:v>
                </c:pt>
                <c:pt idx="2266" formatCode="General">
                  <c:v>993.41</c:v>
                </c:pt>
                <c:pt idx="2267" formatCode="General">
                  <c:v>992.61715257835544</c:v>
                </c:pt>
                <c:pt idx="2268" formatCode="General">
                  <c:v>991.48</c:v>
                </c:pt>
                <c:pt idx="2269" formatCode="General">
                  <c:v>993.01</c:v>
                </c:pt>
                <c:pt idx="2270" formatCode="General">
                  <c:v>992.24</c:v>
                </c:pt>
                <c:pt idx="2271" formatCode="General">
                  <c:v>991.34</c:v>
                </c:pt>
                <c:pt idx="2272" formatCode="General">
                  <c:v>993.69515104790457</c:v>
                </c:pt>
                <c:pt idx="2273" formatCode="General">
                  <c:v>997.63</c:v>
                </c:pt>
                <c:pt idx="2274" formatCode="General">
                  <c:v>1005.4</c:v>
                </c:pt>
                <c:pt idx="2275" formatCode="General">
                  <c:v>1015.58</c:v>
                </c:pt>
                <c:pt idx="2276" formatCode="General">
                  <c:v>1018.18</c:v>
                </c:pt>
                <c:pt idx="2277" formatCode="General">
                  <c:v>1018.1937887678878</c:v>
                </c:pt>
                <c:pt idx="2278" formatCode="General">
                  <c:v>1020.36</c:v>
                </c:pt>
                <c:pt idx="2279" formatCode="General">
                  <c:v>1021.98</c:v>
                </c:pt>
                <c:pt idx="2280" formatCode="General">
                  <c:v>1021.59</c:v>
                </c:pt>
                <c:pt idx="2281" formatCode="General">
                  <c:v>1017.19</c:v>
                </c:pt>
                <c:pt idx="2282" formatCode="General">
                  <c:v>1013.3358419564022</c:v>
                </c:pt>
                <c:pt idx="2283" formatCode="General">
                  <c:v>1015.93</c:v>
                </c:pt>
                <c:pt idx="2284" formatCode="General">
                  <c:v>1016.74</c:v>
                </c:pt>
                <c:pt idx="2285" formatCode="General">
                  <c:v>1000.3</c:v>
                </c:pt>
                <c:pt idx="2286" formatCode="General">
                  <c:v>1013.27</c:v>
                </c:pt>
                <c:pt idx="2287" formatCode="General">
                  <c:v>1012.86</c:v>
                </c:pt>
                <c:pt idx="2288" formatCode="General">
                  <c:v>1014.34</c:v>
                </c:pt>
                <c:pt idx="2289" formatCode="General">
                  <c:v>1015.18</c:v>
                </c:pt>
                <c:pt idx="2290" formatCode="General">
                  <c:v>1016.93</c:v>
                </c:pt>
                <c:pt idx="2291" formatCode="General">
                  <c:v>1016.61</c:v>
                </c:pt>
                <c:pt idx="2292" formatCode="General">
                  <c:v>1014.2463500021516</c:v>
                </c:pt>
                <c:pt idx="2293" formatCode="General">
                  <c:v>1011.63</c:v>
                </c:pt>
                <c:pt idx="2294" formatCode="General">
                  <c:v>1011.25</c:v>
                </c:pt>
                <c:pt idx="2295" formatCode="General">
                  <c:v>1012.02</c:v>
                </c:pt>
                <c:pt idx="2296" formatCode="General">
                  <c:v>1014.91</c:v>
                </c:pt>
                <c:pt idx="2297" formatCode="General">
                  <c:v>1014.3</c:v>
                </c:pt>
                <c:pt idx="2298" formatCode="General">
                  <c:v>1013.61</c:v>
                </c:pt>
                <c:pt idx="2299" formatCode="General">
                  <c:v>1014.51</c:v>
                </c:pt>
                <c:pt idx="2300" formatCode="General">
                  <c:v>1012.46</c:v>
                </c:pt>
                <c:pt idx="2301" formatCode="General">
                  <c:v>1007.74</c:v>
                </c:pt>
                <c:pt idx="2302" formatCode="General">
                  <c:v>1006.04</c:v>
                </c:pt>
                <c:pt idx="2303" formatCode="General">
                  <c:v>1006.69</c:v>
                </c:pt>
                <c:pt idx="2304" formatCode="General">
                  <c:v>1002.39</c:v>
                </c:pt>
                <c:pt idx="2305" formatCode="General">
                  <c:v>1002.64</c:v>
                </c:pt>
                <c:pt idx="2306" formatCode="General">
                  <c:v>1001.75</c:v>
                </c:pt>
                <c:pt idx="2307" formatCode="General">
                  <c:v>1001.14</c:v>
                </c:pt>
                <c:pt idx="2308" formatCode="General">
                  <c:v>996.13</c:v>
                </c:pt>
                <c:pt idx="2309" formatCode="General">
                  <c:v>999.69</c:v>
                </c:pt>
                <c:pt idx="2310" formatCode="General">
                  <c:v>999.6</c:v>
                </c:pt>
                <c:pt idx="2311" formatCode="General">
                  <c:v>999.51</c:v>
                </c:pt>
                <c:pt idx="2312" formatCode="General">
                  <c:v>998.51641989041866</c:v>
                </c:pt>
                <c:pt idx="2313" formatCode="General">
                  <c:v>998.8</c:v>
                </c:pt>
                <c:pt idx="2314" formatCode="General">
                  <c:v>998.11</c:v>
                </c:pt>
                <c:pt idx="2315" formatCode="General">
                  <c:v>996.2</c:v>
                </c:pt>
                <c:pt idx="2316" formatCode="General">
                  <c:v>993.25</c:v>
                </c:pt>
                <c:pt idx="2317" formatCode="General">
                  <c:v>993.35</c:v>
                </c:pt>
                <c:pt idx="2318" formatCode="General">
                  <c:v>993.45</c:v>
                </c:pt>
                <c:pt idx="2319" formatCode="General">
                  <c:v>993.74</c:v>
                </c:pt>
                <c:pt idx="2320" formatCode="General">
                  <c:v>991.47</c:v>
                </c:pt>
                <c:pt idx="2321" formatCode="General">
                  <c:v>991.54</c:v>
                </c:pt>
                <c:pt idx="2322" formatCode="General">
                  <c:v>991.17206170802592</c:v>
                </c:pt>
                <c:pt idx="2323" formatCode="General">
                  <c:v>990.6</c:v>
                </c:pt>
                <c:pt idx="2324" formatCode="General">
                  <c:v>991.96</c:v>
                </c:pt>
                <c:pt idx="2325" formatCode="General">
                  <c:v>993.1</c:v>
                </c:pt>
                <c:pt idx="2326" formatCode="General">
                  <c:v>991.91</c:v>
                </c:pt>
                <c:pt idx="2327" formatCode="General">
                  <c:v>994.36</c:v>
                </c:pt>
                <c:pt idx="2328" formatCode="General">
                  <c:v>991.53</c:v>
                </c:pt>
                <c:pt idx="2329" formatCode="General">
                  <c:v>1005.35</c:v>
                </c:pt>
                <c:pt idx="2330" formatCode="General">
                  <c:v>1002.37</c:v>
                </c:pt>
                <c:pt idx="2331" formatCode="General">
                  <c:v>996.39</c:v>
                </c:pt>
                <c:pt idx="2332" formatCode="General">
                  <c:v>997.44</c:v>
                </c:pt>
                <c:pt idx="2333" formatCode="General">
                  <c:v>997.67</c:v>
                </c:pt>
                <c:pt idx="2334" formatCode="General">
                  <c:v>1002.55</c:v>
                </c:pt>
                <c:pt idx="2335" formatCode="General">
                  <c:v>1009.35</c:v>
                </c:pt>
                <c:pt idx="2336" formatCode="General">
                  <c:v>1009.28</c:v>
                </c:pt>
                <c:pt idx="2337" formatCode="General">
                  <c:v>1023.41</c:v>
                </c:pt>
                <c:pt idx="2338" formatCode="General">
                  <c:v>1020.72</c:v>
                </c:pt>
                <c:pt idx="2339" formatCode="General">
                  <c:v>1021.69</c:v>
                </c:pt>
                <c:pt idx="2340" formatCode="General">
                  <c:v>1021.11</c:v>
                </c:pt>
                <c:pt idx="2341" formatCode="General">
                  <c:v>1025.19</c:v>
                </c:pt>
                <c:pt idx="2342" formatCode="General">
                  <c:v>1026.8900000000001</c:v>
                </c:pt>
                <c:pt idx="2343" formatCode="General">
                  <c:v>1033.71</c:v>
                </c:pt>
                <c:pt idx="2344" formatCode="General">
                  <c:v>1033.4000000000001</c:v>
                </c:pt>
                <c:pt idx="2345" formatCode="General">
                  <c:v>1036.07</c:v>
                </c:pt>
                <c:pt idx="2346" formatCode="General">
                  <c:v>1038.07</c:v>
                </c:pt>
                <c:pt idx="2347" formatCode="General">
                  <c:v>1042.19</c:v>
                </c:pt>
                <c:pt idx="2348" formatCode="General">
                  <c:v>1043.94</c:v>
                </c:pt>
                <c:pt idx="2349" formatCode="General">
                  <c:v>1043.1251000076618</c:v>
                </c:pt>
                <c:pt idx="2350" formatCode="General">
                  <c:v>1050.0282252268532</c:v>
                </c:pt>
                <c:pt idx="2351" formatCode="General">
                  <c:v>1054.6552516634397</c:v>
                </c:pt>
                <c:pt idx="2352" formatCode="General">
                  <c:v>1060.7713422099523</c:v>
                </c:pt>
                <c:pt idx="2353" formatCode="General">
                  <c:v>1063.9456496949674</c:v>
                </c:pt>
                <c:pt idx="2354" formatCode="General">
                  <c:v>1073.97</c:v>
                </c:pt>
                <c:pt idx="2355" formatCode="General">
                  <c:v>1070.97</c:v>
                </c:pt>
                <c:pt idx="2356" formatCode="General">
                  <c:v>1072.96</c:v>
                </c:pt>
                <c:pt idx="2357" formatCode="General">
                  <c:v>1076.3699999999999</c:v>
                </c:pt>
                <c:pt idx="2358" formatCode="General">
                  <c:v>1073.28</c:v>
                </c:pt>
                <c:pt idx="2359" formatCode="General">
                  <c:v>1084.3499999999999</c:v>
                </c:pt>
                <c:pt idx="2360" formatCode="General">
                  <c:v>1092.9100000000001</c:v>
                </c:pt>
                <c:pt idx="2361" formatCode="General">
                  <c:v>1093.8263046911854</c:v>
                </c:pt>
                <c:pt idx="2362" formatCode="General">
                  <c:v>1097.5</c:v>
                </c:pt>
                <c:pt idx="2363" formatCode="General">
                  <c:v>1110.1199999999999</c:v>
                </c:pt>
                <c:pt idx="2364" formatCode="General">
                  <c:v>1111.2</c:v>
                </c:pt>
                <c:pt idx="2365" formatCode="General">
                  <c:v>1109.3900000000001</c:v>
                </c:pt>
                <c:pt idx="2366" formatCode="General">
                  <c:v>1113.3699999999999</c:v>
                </c:pt>
                <c:pt idx="2367" formatCode="General">
                  <c:v>1114.5999999999999</c:v>
                </c:pt>
                <c:pt idx="2368" formatCode="General">
                  <c:v>1115.7</c:v>
                </c:pt>
                <c:pt idx="2369" formatCode="General">
                  <c:v>1118.43</c:v>
                </c:pt>
                <c:pt idx="2370" formatCode="General">
                  <c:v>1126</c:v>
                </c:pt>
                <c:pt idx="2371" formatCode="General">
                  <c:v>1131.32</c:v>
                </c:pt>
                <c:pt idx="2372" formatCode="General">
                  <c:v>1130.3499999999999</c:v>
                </c:pt>
                <c:pt idx="2373" formatCode="General">
                  <c:v>1148.94</c:v>
                </c:pt>
                <c:pt idx="2374" formatCode="General">
                  <c:v>1156.6448097781245</c:v>
                </c:pt>
                <c:pt idx="2375" formatCode="General">
                  <c:v>1163.0423248318291</c:v>
                </c:pt>
                <c:pt idx="2376" formatCode="General">
                  <c:v>1170.6199999999999</c:v>
                </c:pt>
                <c:pt idx="2377" formatCode="General">
                  <c:v>1176.8800000000001</c:v>
                </c:pt>
                <c:pt idx="2378" formatCode="General">
                  <c:v>1178.04</c:v>
                </c:pt>
                <c:pt idx="2379" formatCode="General">
                  <c:v>1177.53</c:v>
                </c:pt>
                <c:pt idx="2380" formatCode="General">
                  <c:v>1174.5</c:v>
                </c:pt>
                <c:pt idx="2381" formatCode="General">
                  <c:v>1169.94</c:v>
                </c:pt>
                <c:pt idx="2382" formatCode="General">
                  <c:v>1168.25</c:v>
                </c:pt>
                <c:pt idx="2383" formatCode="General">
                  <c:v>1163.521915062988</c:v>
                </c:pt>
                <c:pt idx="2384" formatCode="General">
                  <c:v>1156.2632051772034</c:v>
                </c:pt>
                <c:pt idx="2385" formatCode="General">
                  <c:v>1161.6814020845356</c:v>
                </c:pt>
                <c:pt idx="2386" formatCode="General">
                  <c:v>1157.67</c:v>
                </c:pt>
                <c:pt idx="2387" formatCode="General">
                  <c:v>1164.062539060835</c:v>
                </c:pt>
                <c:pt idx="2388" formatCode="General">
                  <c:v>1163.8669240930744</c:v>
                </c:pt>
                <c:pt idx="2389" formatCode="General">
                  <c:v>1165.886184228928</c:v>
                </c:pt>
                <c:pt idx="2390" formatCode="General">
                  <c:v>1167.6731045440863</c:v>
                </c:pt>
                <c:pt idx="2391" formatCode="General">
                  <c:v>1169.1099999999999</c:v>
                </c:pt>
                <c:pt idx="2392" formatCode="General">
                  <c:v>1171.6413003469386</c:v>
                </c:pt>
                <c:pt idx="2393" formatCode="General">
                  <c:v>1175.8740256099086</c:v>
                </c:pt>
                <c:pt idx="2394" formatCode="General">
                  <c:v>1181.2183251120714</c:v>
                </c:pt>
                <c:pt idx="2395" formatCode="General">
                  <c:v>1182.8568326578566</c:v>
                </c:pt>
                <c:pt idx="2396" formatCode="General">
                  <c:v>1188.1779896783928</c:v>
                </c:pt>
                <c:pt idx="2397" formatCode="General">
                  <c:v>1192.9234831597207</c:v>
                </c:pt>
                <c:pt idx="2398" formatCode="General">
                  <c:v>1193.5578374561792</c:v>
                </c:pt>
                <c:pt idx="2399" formatCode="General">
                  <c:v>1195.9807856514624</c:v>
                </c:pt>
                <c:pt idx="2400" formatCode="General">
                  <c:v>1198.0448388326392</c:v>
                </c:pt>
                <c:pt idx="2401" formatCode="General">
                  <c:v>1199.4659966850813</c:v>
                </c:pt>
                <c:pt idx="2402" formatCode="General">
                  <c:v>1198.2608054916184</c:v>
                </c:pt>
                <c:pt idx="2403" formatCode="General">
                  <c:v>1202.3587852492808</c:v>
                </c:pt>
                <c:pt idx="2404" formatCode="General">
                  <c:v>1202.1515004795961</c:v>
                </c:pt>
                <c:pt idx="2405" formatCode="General">
                  <c:v>1200.1739441755567</c:v>
                </c:pt>
                <c:pt idx="2406" formatCode="General">
                  <c:v>1202.1318951169567</c:v>
                </c:pt>
                <c:pt idx="2407" formatCode="General">
                  <c:v>1207.0845082016533</c:v>
                </c:pt>
                <c:pt idx="2408" formatCode="General">
                  <c:v>1213.4191562788528</c:v>
                </c:pt>
                <c:pt idx="2409" formatCode="General">
                  <c:v>1204.0230707364144</c:v>
                </c:pt>
                <c:pt idx="2410" formatCode="General">
                  <c:v>1205.0409145018268</c:v>
                </c:pt>
                <c:pt idx="2411" formatCode="General">
                  <c:v>1195.6639898476085</c:v>
                </c:pt>
                <c:pt idx="2412" formatCode="General">
                  <c:v>1194.8499999999999</c:v>
                </c:pt>
                <c:pt idx="2413" formatCode="General">
                  <c:v>1195.5054974276475</c:v>
                </c:pt>
                <c:pt idx="2414" formatCode="General">
                  <c:v>1201.6397827375538</c:v>
                </c:pt>
                <c:pt idx="2415" formatCode="General">
                  <c:v>1204.4270934739636</c:v>
                </c:pt>
                <c:pt idx="2416" formatCode="General">
                  <c:v>1210.9888149957228</c:v>
                </c:pt>
                <c:pt idx="2417" formatCode="General">
                  <c:v>1216.8929867018294</c:v>
                </c:pt>
                <c:pt idx="2418" formatCode="General">
                  <c:v>1219.1818755488439</c:v>
                </c:pt>
                <c:pt idx="2419" formatCode="General">
                  <c:v>1218.7677308786249</c:v>
                </c:pt>
                <c:pt idx="2420" formatCode="General">
                  <c:v>1219.51</c:v>
                </c:pt>
                <c:pt idx="2421" formatCode="General">
                  <c:v>1222.745411411885</c:v>
                </c:pt>
                <c:pt idx="2422" formatCode="General">
                  <c:v>1230.8844491494033</c:v>
                </c:pt>
                <c:pt idx="2423" formatCode="General">
                  <c:v>1236.96</c:v>
                </c:pt>
                <c:pt idx="2424" formatCode="General">
                  <c:v>1237.2489396708936</c:v>
                </c:pt>
                <c:pt idx="2425" formatCode="General">
                  <c:v>1246.0311609645655</c:v>
                </c:pt>
                <c:pt idx="2426" formatCode="General">
                  <c:v>1245.4000000000001</c:v>
                </c:pt>
                <c:pt idx="2427" formatCode="General">
                  <c:v>1249.0445550629747</c:v>
                </c:pt>
                <c:pt idx="2428" formatCode="General">
                  <c:v>1250.4361065130897</c:v>
                </c:pt>
                <c:pt idx="2429" formatCode="General">
                  <c:v>1257.3897241867815</c:v>
                </c:pt>
                <c:pt idx="2430" formatCode="General">
                  <c:v>1259.1710494813076</c:v>
                </c:pt>
                <c:pt idx="2431" formatCode="General">
                  <c:v>1267.2157724723904</c:v>
                </c:pt>
                <c:pt idx="2432" formatCode="General">
                  <c:v>1274.0351381463743</c:v>
                </c:pt>
                <c:pt idx="2433" formatCode="General">
                  <c:v>1286.562847589066</c:v>
                </c:pt>
                <c:pt idx="2434" formatCode="General">
                  <c:v>1298.4941965023991</c:v>
                </c:pt>
                <c:pt idx="2435" formatCode="General">
                  <c:v>1320.2210936079262</c:v>
                </c:pt>
                <c:pt idx="2436" formatCode="General">
                  <c:v>1319.479237855986</c:v>
                </c:pt>
                <c:pt idx="2437" formatCode="General">
                  <c:v>1324.4632884232055</c:v>
                </c:pt>
                <c:pt idx="2438" formatCode="General">
                  <c:v>1329.4595719495385</c:v>
                </c:pt>
                <c:pt idx="2439" formatCode="General">
                  <c:v>1325.34</c:v>
                </c:pt>
                <c:pt idx="2440" formatCode="General">
                  <c:v>1328.77</c:v>
                </c:pt>
                <c:pt idx="2441" formatCode="General">
                  <c:v>1329.1714548429436</c:v>
                </c:pt>
                <c:pt idx="2442" formatCode="General">
                  <c:v>1325.2571189519103</c:v>
                </c:pt>
                <c:pt idx="2443" formatCode="General">
                  <c:v>1310.1500000000001</c:v>
                </c:pt>
                <c:pt idx="2444" formatCode="General">
                  <c:v>1293.17</c:v>
                </c:pt>
                <c:pt idx="2445" formatCode="General">
                  <c:v>1286.7067883631748</c:v>
                </c:pt>
                <c:pt idx="2446" formatCode="General">
                  <c:v>1285.3187662084674</c:v>
                </c:pt>
                <c:pt idx="2447" formatCode="General">
                  <c:v>1285.5464681458518</c:v>
                </c:pt>
                <c:pt idx="2448" formatCode="General">
                  <c:v>1298.0124949017386</c:v>
                </c:pt>
                <c:pt idx="2449" formatCode="General">
                  <c:v>1300.3983488222832</c:v>
                </c:pt>
                <c:pt idx="2450" formatCode="General">
                  <c:v>1303.82</c:v>
                </c:pt>
                <c:pt idx="2451" formatCode="General">
                  <c:v>1310.1247548545243</c:v>
                </c:pt>
                <c:pt idx="2452" formatCode="General">
                  <c:v>1309.9932373562076</c:v>
                </c:pt>
                <c:pt idx="2453" formatCode="General">
                  <c:v>1314.6486950702606</c:v>
                </c:pt>
                <c:pt idx="2454" formatCode="General">
                  <c:v>1313.3481331424605</c:v>
                </c:pt>
                <c:pt idx="2455" formatCode="General">
                  <c:v>1316.1113092389392</c:v>
                </c:pt>
                <c:pt idx="2456" formatCode="General">
                  <c:v>1319.04438936724</c:v>
                </c:pt>
                <c:pt idx="2457" formatCode="General">
                  <c:v>1318.6659766647861</c:v>
                </c:pt>
                <c:pt idx="2458" formatCode="General">
                  <c:v>1320.6644755654122</c:v>
                </c:pt>
                <c:pt idx="2459" formatCode="General">
                  <c:v>1324.24</c:v>
                </c:pt>
                <c:pt idx="2460" formatCode="General">
                  <c:v>1330.0764936898831</c:v>
                </c:pt>
                <c:pt idx="2461" formatCode="General">
                  <c:v>1329.8866100276564</c:v>
                </c:pt>
                <c:pt idx="2462" formatCode="General">
                  <c:v>1328.745997004844</c:v>
                </c:pt>
                <c:pt idx="2463" formatCode="General">
                  <c:v>1328.7594960940683</c:v>
                </c:pt>
                <c:pt idx="2464" formatCode="General">
                  <c:v>1328.3274109220151</c:v>
                </c:pt>
                <c:pt idx="2465" formatCode="General">
                  <c:v>1328.5505931652558</c:v>
                </c:pt>
                <c:pt idx="2466" formatCode="General">
                  <c:v>1328.6104665086079</c:v>
                </c:pt>
                <c:pt idx="2467" formatCode="General">
                  <c:v>1327.8817161433533</c:v>
                </c:pt>
                <c:pt idx="2468" formatCode="General">
                  <c:v>1327.5522507851178</c:v>
                </c:pt>
                <c:pt idx="2469" formatCode="General">
                  <c:v>1328.1214919376198</c:v>
                </c:pt>
                <c:pt idx="2470" formatCode="General">
                  <c:v>1324.4284304913108</c:v>
                </c:pt>
                <c:pt idx="2471" formatCode="General">
                  <c:v>1330.3509468052848</c:v>
                </c:pt>
                <c:pt idx="2472" formatCode="General">
                  <c:v>1332.7382566233164</c:v>
                </c:pt>
                <c:pt idx="2473" formatCode="General">
                  <c:v>1336.94</c:v>
                </c:pt>
                <c:pt idx="2474" formatCode="General">
                  <c:v>1339.1356115004533</c:v>
                </c:pt>
                <c:pt idx="2475" formatCode="General">
                  <c:v>1339.5605689219847</c:v>
                </c:pt>
                <c:pt idx="2476" formatCode="General">
                  <c:v>1339.8666172456999</c:v>
                </c:pt>
                <c:pt idx="2477" formatCode="General">
                  <c:v>1349.826</c:v>
                </c:pt>
                <c:pt idx="2478" formatCode="General">
                  <c:v>1354.3666943018331</c:v>
                </c:pt>
                <c:pt idx="2479" formatCode="General">
                  <c:v>1359.81</c:v>
                </c:pt>
                <c:pt idx="2480" formatCode="General">
                  <c:v>1360.0906809928474</c:v>
                </c:pt>
                <c:pt idx="2481" formatCode="General">
                  <c:v>1363.57</c:v>
                </c:pt>
                <c:pt idx="2482" formatCode="General">
                  <c:v>1368.97</c:v>
                </c:pt>
                <c:pt idx="2483" formatCode="General">
                  <c:v>1382.759368132015</c:v>
                </c:pt>
                <c:pt idx="2484" formatCode="General">
                  <c:v>1397.44</c:v>
                </c:pt>
                <c:pt idx="2485" formatCode="General">
                  <c:v>1398.04</c:v>
                </c:pt>
                <c:pt idx="2486" formatCode="General">
                  <c:v>1401.18</c:v>
                </c:pt>
                <c:pt idx="2487" formatCode="General">
                  <c:v>1397.1300337900796</c:v>
                </c:pt>
                <c:pt idx="2488" formatCode="General">
                  <c:v>1400.8795378677869</c:v>
                </c:pt>
                <c:pt idx="2489" formatCode="General">
                  <c:v>1403.4546397538395</c:v>
                </c:pt>
                <c:pt idx="2490" formatCode="General">
                  <c:v>1407.5133949643282</c:v>
                </c:pt>
                <c:pt idx="2491" formatCode="General">
                  <c:v>1414.92</c:v>
                </c:pt>
                <c:pt idx="2492" formatCode="General">
                  <c:v>1421.4161217949286</c:v>
                </c:pt>
                <c:pt idx="2493" formatCode="General">
                  <c:v>1423.240394910463</c:v>
                </c:pt>
                <c:pt idx="2494" formatCode="General">
                  <c:v>1441.96</c:v>
                </c:pt>
                <c:pt idx="2495" formatCode="General">
                  <c:v>1442.7537442401663</c:v>
                </c:pt>
                <c:pt idx="2496" formatCode="General">
                  <c:v>1440.3731607640721</c:v>
                </c:pt>
                <c:pt idx="2497" formatCode="General">
                  <c:v>1443.01</c:v>
                </c:pt>
                <c:pt idx="2498" formatCode="General">
                  <c:v>1446.1188244521913</c:v>
                </c:pt>
                <c:pt idx="2499" formatCode="General">
                  <c:v>1450.657600031125</c:v>
                </c:pt>
                <c:pt idx="2500" formatCode="General">
                  <c:v>1452.6633268044395</c:v>
                </c:pt>
                <c:pt idx="2501" formatCode="General">
                  <c:v>1449.0851491869971</c:v>
                </c:pt>
                <c:pt idx="2502" formatCode="General">
                  <c:v>1451.9543298294063</c:v>
                </c:pt>
                <c:pt idx="2503" formatCode="General">
                  <c:v>1451.8505471885542</c:v>
                </c:pt>
                <c:pt idx="2504" formatCode="General">
                  <c:v>1446.5337337306516</c:v>
                </c:pt>
                <c:pt idx="2505" formatCode="General">
                  <c:v>1437.8196179214465</c:v>
                </c:pt>
                <c:pt idx="2506" formatCode="General">
                  <c:v>1433.8991059197672</c:v>
                </c:pt>
                <c:pt idx="2507" formatCode="General">
                  <c:v>1430.9191237928273</c:v>
                </c:pt>
                <c:pt idx="2508" formatCode="General">
                  <c:v>1431.44</c:v>
                </c:pt>
                <c:pt idx="2509" formatCode="General">
                  <c:v>1429.8347088061571</c:v>
                </c:pt>
                <c:pt idx="2510" formatCode="General">
                  <c:v>1432.322225109169</c:v>
                </c:pt>
                <c:pt idx="2511" formatCode="General">
                  <c:v>1434.888602216666</c:v>
                </c:pt>
                <c:pt idx="2512" formatCode="General">
                  <c:v>1436.4691041404299</c:v>
                </c:pt>
                <c:pt idx="2513" formatCode="General">
                  <c:v>1440.0891491971026</c:v>
                </c:pt>
                <c:pt idx="2514" formatCode="General">
                  <c:v>1438.0352056401616</c:v>
                </c:pt>
                <c:pt idx="2515" formatCode="General">
                  <c:v>1443.0270572446263</c:v>
                </c:pt>
                <c:pt idx="2516" formatCode="General">
                  <c:v>1445.7387678623543</c:v>
                </c:pt>
                <c:pt idx="2517" formatCode="General">
                  <c:v>1446.7501207193745</c:v>
                </c:pt>
                <c:pt idx="2518" formatCode="General">
                  <c:v>1452.8069390672558</c:v>
                </c:pt>
                <c:pt idx="2519" formatCode="General">
                  <c:v>1452.23</c:v>
                </c:pt>
                <c:pt idx="2520" formatCode="General">
                  <c:v>1454.1762371697876</c:v>
                </c:pt>
                <c:pt idx="2521" formatCode="General">
                  <c:v>1464.22</c:v>
                </c:pt>
                <c:pt idx="2522" formatCode="General">
                  <c:v>1467.72</c:v>
                </c:pt>
                <c:pt idx="2523" formatCode="General">
                  <c:v>1468.43</c:v>
                </c:pt>
                <c:pt idx="2524" formatCode="General">
                  <c:v>1472.2982292084214</c:v>
                </c:pt>
                <c:pt idx="2525" formatCode="General">
                  <c:v>1468.167148903148</c:v>
                </c:pt>
                <c:pt idx="2526" formatCode="General">
                  <c:v>1461.8336127092566</c:v>
                </c:pt>
                <c:pt idx="2527" formatCode="General">
                  <c:v>1460.160686785702</c:v>
                </c:pt>
                <c:pt idx="2528" formatCode="General">
                  <c:v>1463.2751482427486</c:v>
                </c:pt>
                <c:pt idx="2529" formatCode="General">
                  <c:v>1459.4871279778479</c:v>
                </c:pt>
                <c:pt idx="2530" formatCode="General">
                  <c:v>1454.8666342406539</c:v>
                </c:pt>
                <c:pt idx="2531" formatCode="General">
                  <c:v>1455.0346360755841</c:v>
                </c:pt>
                <c:pt idx="2532" formatCode="General">
                  <c:v>1457.1506846463865</c:v>
                </c:pt>
                <c:pt idx="2533" formatCode="General">
                  <c:v>1452.6661018646494</c:v>
                </c:pt>
                <c:pt idx="2534" formatCode="General">
                  <c:v>1448.684265103044</c:v>
                </c:pt>
                <c:pt idx="2535" formatCode="General">
                  <c:v>1447.8848791896896</c:v>
                </c:pt>
                <c:pt idx="2536" formatCode="General">
                  <c:v>1460.7951283708114</c:v>
                </c:pt>
                <c:pt idx="2537" formatCode="General">
                  <c:v>1462.157389162498</c:v>
                </c:pt>
                <c:pt idx="2538" formatCode="General">
                  <c:v>1463.0674212939225</c:v>
                </c:pt>
                <c:pt idx="2539" formatCode="General">
                  <c:v>1464.5003706878292</c:v>
                </c:pt>
                <c:pt idx="2540" formatCode="General">
                  <c:v>1462.1110067358043</c:v>
                </c:pt>
                <c:pt idx="2541" formatCode="General">
                  <c:v>1459.5969900120404</c:v>
                </c:pt>
                <c:pt idx="2542" formatCode="General">
                  <c:v>1457.3454087882658</c:v>
                </c:pt>
                <c:pt idx="2543" formatCode="General">
                  <c:v>1453.023308294566</c:v>
                </c:pt>
                <c:pt idx="2544" formatCode="General">
                  <c:v>1451.8</c:v>
                </c:pt>
                <c:pt idx="2545" formatCode="General">
                  <c:v>1452.48</c:v>
                </c:pt>
                <c:pt idx="2546" formatCode="General">
                  <c:v>1451.4598202499101</c:v>
                </c:pt>
                <c:pt idx="2547" formatCode="General">
                  <c:v>1453.8752017144679</c:v>
                </c:pt>
                <c:pt idx="2548" formatCode="General">
                  <c:v>1448.41</c:v>
                </c:pt>
                <c:pt idx="2549" formatCode="General">
                  <c:v>1447.097366184342</c:v>
                </c:pt>
                <c:pt idx="2550" formatCode="General">
                  <c:v>1445.8551650106713</c:v>
                </c:pt>
                <c:pt idx="2551" formatCode="General">
                  <c:v>1445.6177576306618</c:v>
                </c:pt>
                <c:pt idx="2552" formatCode="General">
                  <c:v>1448.86</c:v>
                </c:pt>
                <c:pt idx="2553" formatCode="General">
                  <c:v>1450.45</c:v>
                </c:pt>
                <c:pt idx="2554" formatCode="General">
                  <c:v>1449.0031020014817</c:v>
                </c:pt>
                <c:pt idx="2555" formatCode="General">
                  <c:v>1449.8135924831884</c:v>
                </c:pt>
                <c:pt idx="2556" formatCode="General">
                  <c:v>1452.69</c:v>
                </c:pt>
                <c:pt idx="2557" formatCode="General">
                  <c:v>1450.803646025598</c:v>
                </c:pt>
                <c:pt idx="2558" formatCode="General">
                  <c:v>1449.2717765811162</c:v>
                </c:pt>
                <c:pt idx="2559" formatCode="General">
                  <c:v>1448.82</c:v>
                </c:pt>
                <c:pt idx="2560" formatCode="General">
                  <c:v>1451.7032480262355</c:v>
                </c:pt>
                <c:pt idx="2561" formatCode="General">
                  <c:v>1451.3867792986032</c:v>
                </c:pt>
                <c:pt idx="2562" formatCode="General">
                  <c:v>1450.4431798813507</c:v>
                </c:pt>
                <c:pt idx="2563" formatCode="General">
                  <c:v>1452.6077634439573</c:v>
                </c:pt>
                <c:pt idx="2564" formatCode="General">
                  <c:v>1442.88</c:v>
                </c:pt>
                <c:pt idx="2565" formatCode="General">
                  <c:v>1444.47</c:v>
                </c:pt>
                <c:pt idx="2566" formatCode="General">
                  <c:v>1448.4976900532595</c:v>
                </c:pt>
                <c:pt idx="2567" formatCode="General">
                  <c:v>1447.4321485574694</c:v>
                </c:pt>
                <c:pt idx="2568" formatCode="General">
                  <c:v>1447.7</c:v>
                </c:pt>
                <c:pt idx="2569" formatCode="General">
                  <c:v>1446.76</c:v>
                </c:pt>
                <c:pt idx="2570" formatCode="General">
                  <c:v>1446.901499512406</c:v>
                </c:pt>
                <c:pt idx="2571" formatCode="General">
                  <c:v>1443.3881829602637</c:v>
                </c:pt>
                <c:pt idx="2572" formatCode="General">
                  <c:v>1447.3959679407601</c:v>
                </c:pt>
                <c:pt idx="2573" formatCode="General">
                  <c:v>1444.07</c:v>
                </c:pt>
                <c:pt idx="2574" formatCode="General">
                  <c:v>1442.356699832123</c:v>
                </c:pt>
                <c:pt idx="2575" formatCode="General">
                  <c:v>1437.46</c:v>
                </c:pt>
                <c:pt idx="2576" formatCode="General">
                  <c:v>1436.7389896228806</c:v>
                </c:pt>
                <c:pt idx="2577" formatCode="General">
                  <c:v>1439.6216427631732</c:v>
                </c:pt>
                <c:pt idx="2578" formatCode="General">
                  <c:v>1437.59</c:v>
                </c:pt>
                <c:pt idx="2579" formatCode="General">
                  <c:v>1438.5712190064708</c:v>
                </c:pt>
                <c:pt idx="2580" formatCode="General">
                  <c:v>1435.4383124487533</c:v>
                </c:pt>
                <c:pt idx="2581" formatCode="General">
                  <c:v>1437.1508912047318</c:v>
                </c:pt>
                <c:pt idx="2582" formatCode="General">
                  <c:v>1439.012127430065</c:v>
                </c:pt>
                <c:pt idx="2583" formatCode="General">
                  <c:v>1439.3677876311829</c:v>
                </c:pt>
                <c:pt idx="2584" formatCode="General">
                  <c:v>1442.8811768439411</c:v>
                </c:pt>
                <c:pt idx="2585" formatCode="General">
                  <c:v>1447.39</c:v>
                </c:pt>
                <c:pt idx="2586" formatCode="General">
                  <c:v>1446.893432301594</c:v>
                </c:pt>
                <c:pt idx="2587" formatCode="General">
                  <c:v>1450.1674733484629</c:v>
                </c:pt>
                <c:pt idx="2588" formatCode="General">
                  <c:v>1457.78</c:v>
                </c:pt>
                <c:pt idx="2589" formatCode="General">
                  <c:v>1454.1758599394366</c:v>
                </c:pt>
                <c:pt idx="2590" formatCode="General">
                  <c:v>1453.06</c:v>
                </c:pt>
                <c:pt idx="2591" formatCode="General">
                  <c:v>1454.6111243742569</c:v>
                </c:pt>
                <c:pt idx="2592" formatCode="General">
                  <c:v>1457.2181103911798</c:v>
                </c:pt>
                <c:pt idx="2593" formatCode="General">
                  <c:v>1456.36</c:v>
                </c:pt>
                <c:pt idx="2594" formatCode="General">
                  <c:v>1453.52</c:v>
                </c:pt>
                <c:pt idx="2595" formatCode="General">
                  <c:v>1457.25</c:v>
                </c:pt>
                <c:pt idx="2596" formatCode="General">
                  <c:v>1466.047373042428</c:v>
                </c:pt>
                <c:pt idx="2597" formatCode="General">
                  <c:v>1463.1999956562531</c:v>
                </c:pt>
                <c:pt idx="2598" formatCode="General">
                  <c:v>1465.06</c:v>
                </c:pt>
                <c:pt idx="2599" formatCode="General">
                  <c:v>1464.23</c:v>
                </c:pt>
                <c:pt idx="2600" formatCode="General">
                  <c:v>1470.31</c:v>
                </c:pt>
                <c:pt idx="2601" formatCode="General">
                  <c:v>1473.3545511246036</c:v>
                </c:pt>
                <c:pt idx="2602" formatCode="General">
                  <c:v>1478.7677096116211</c:v>
                </c:pt>
                <c:pt idx="2603" formatCode="General">
                  <c:v>1482.571158445247</c:v>
                </c:pt>
                <c:pt idx="2604" formatCode="General">
                  <c:v>1484.5452339639776</c:v>
                </c:pt>
                <c:pt idx="2605" formatCode="General">
                  <c:v>1488.2241327416477</c:v>
                </c:pt>
                <c:pt idx="2606" formatCode="General">
                  <c:v>1487.7950440211773</c:v>
                </c:pt>
                <c:pt idx="2607" formatCode="General">
                  <c:v>1488.4049197299905</c:v>
                </c:pt>
                <c:pt idx="2608" formatCode="General">
                  <c:v>1491.12</c:v>
                </c:pt>
                <c:pt idx="2609" formatCode="General">
                  <c:v>1498.54</c:v>
                </c:pt>
                <c:pt idx="2610" formatCode="General">
                  <c:v>1499</c:v>
                </c:pt>
                <c:pt idx="2611" formatCode="General">
                  <c:v>1506.8385337802399</c:v>
                </c:pt>
                <c:pt idx="2612" formatCode="General">
                  <c:v>1499.4256858059734</c:v>
                </c:pt>
                <c:pt idx="2613" formatCode="General">
                  <c:v>1501.4621240939255</c:v>
                </c:pt>
                <c:pt idx="2614" formatCode="General">
                  <c:v>1501.71</c:v>
                </c:pt>
                <c:pt idx="2615" formatCode="General">
                  <c:v>1501.64</c:v>
                </c:pt>
                <c:pt idx="2616" formatCode="General">
                  <c:v>1504.6327558791963</c:v>
                </c:pt>
                <c:pt idx="2617" formatCode="General">
                  <c:v>1500.5767929101637</c:v>
                </c:pt>
                <c:pt idx="2618" formatCode="General">
                  <c:v>1499.3539348530824</c:v>
                </c:pt>
                <c:pt idx="2619" formatCode="General">
                  <c:v>1504.58</c:v>
                </c:pt>
                <c:pt idx="2620" formatCode="General">
                  <c:v>1509.23</c:v>
                </c:pt>
                <c:pt idx="2621" formatCode="General">
                  <c:v>1510.4</c:v>
                </c:pt>
                <c:pt idx="2622" formatCode="General">
                  <c:v>1513.5745105873621</c:v>
                </c:pt>
                <c:pt idx="2623" formatCode="General">
                  <c:v>1514.61</c:v>
                </c:pt>
                <c:pt idx="2624" formatCode="General">
                  <c:v>1516.66</c:v>
                </c:pt>
                <c:pt idx="2625" formatCode="General">
                  <c:v>1518.3274124011041</c:v>
                </c:pt>
                <c:pt idx="2626" formatCode="General">
                  <c:v>1518.2017423018799</c:v>
                </c:pt>
                <c:pt idx="2627" formatCode="General">
                  <c:v>1514.61</c:v>
                </c:pt>
                <c:pt idx="2628" formatCode="General">
                  <c:v>1516.67</c:v>
                </c:pt>
                <c:pt idx="2629" formatCode="General">
                  <c:v>1519.12</c:v>
                </c:pt>
                <c:pt idx="2630" formatCode="General">
                  <c:v>1520.32</c:v>
                </c:pt>
                <c:pt idx="2631" formatCode="General">
                  <c:v>1524.08</c:v>
                </c:pt>
                <c:pt idx="2632" formatCode="General">
                  <c:v>1520.18</c:v>
                </c:pt>
                <c:pt idx="2633" formatCode="General">
                  <c:v>1521.02</c:v>
                </c:pt>
                <c:pt idx="2634" formatCode="General">
                  <c:v>1524.22</c:v>
                </c:pt>
                <c:pt idx="2635" formatCode="General">
                  <c:v>1529.1545278446379</c:v>
                </c:pt>
                <c:pt idx="2636" formatCode="General">
                  <c:v>1531.38</c:v>
                </c:pt>
                <c:pt idx="2637" formatCode="General">
                  <c:v>1529.41</c:v>
                </c:pt>
                <c:pt idx="2638" formatCode="General">
                  <c:v>1532.76</c:v>
                </c:pt>
                <c:pt idx="2639" formatCode="General">
                  <c:v>1538.53</c:v>
                </c:pt>
                <c:pt idx="2640" formatCode="General">
                  <c:v>1546.1420878642923</c:v>
                </c:pt>
                <c:pt idx="2641" formatCode="General">
                  <c:v>1553.95</c:v>
                </c:pt>
                <c:pt idx="2642" formatCode="General">
                  <c:v>1560.25</c:v>
                </c:pt>
                <c:pt idx="2643" formatCode="General">
                  <c:v>1564.37</c:v>
                </c:pt>
                <c:pt idx="2644" formatCode="General">
                  <c:v>1577.8521093881484</c:v>
                </c:pt>
                <c:pt idx="2645" formatCode="General">
                  <c:v>1577.52118091532</c:v>
                </c:pt>
                <c:pt idx="2646" formatCode="General">
                  <c:v>1578.47</c:v>
                </c:pt>
                <c:pt idx="2647" formatCode="General">
                  <c:v>1578.1491245328186</c:v>
                </c:pt>
                <c:pt idx="2648" formatCode="General">
                  <c:v>1586.83</c:v>
                </c:pt>
                <c:pt idx="2649" formatCode="General">
                  <c:v>1574.4742478493413</c:v>
                </c:pt>
                <c:pt idx="2650" formatCode="General">
                  <c:v>1569.9803862348374</c:v>
                </c:pt>
                <c:pt idx="2651" formatCode="General">
                  <c:v>1569.29</c:v>
                </c:pt>
                <c:pt idx="2652" formatCode="General">
                  <c:v>1571.02</c:v>
                </c:pt>
                <c:pt idx="2653" formatCode="General">
                  <c:v>1573.31</c:v>
                </c:pt>
                <c:pt idx="2654" formatCode="General">
                  <c:v>1573.92</c:v>
                </c:pt>
                <c:pt idx="2655" formatCode="General">
                  <c:v>1577</c:v>
                </c:pt>
                <c:pt idx="2656" formatCode="General">
                  <c:v>1579.22</c:v>
                </c:pt>
                <c:pt idx="2657" formatCode="General">
                  <c:v>1581.49</c:v>
                </c:pt>
                <c:pt idx="2658" formatCode="General">
                  <c:v>1586.9</c:v>
                </c:pt>
                <c:pt idx="2659" formatCode="General">
                  <c:v>1584.6898713366461</c:v>
                </c:pt>
                <c:pt idx="2660" formatCode="General">
                  <c:v>1591.3436835304794</c:v>
                </c:pt>
                <c:pt idx="2661" formatCode="General">
                  <c:v>1596.09</c:v>
                </c:pt>
                <c:pt idx="2662" formatCode="General">
                  <c:v>1601.4127116640091</c:v>
                </c:pt>
                <c:pt idx="2663" formatCode="General">
                  <c:v>1602.8</c:v>
                </c:pt>
                <c:pt idx="2664" formatCode="General">
                  <c:v>1607.59</c:v>
                </c:pt>
                <c:pt idx="2665" formatCode="General">
                  <c:v>1613.7</c:v>
                </c:pt>
                <c:pt idx="2666" formatCode="General">
                  <c:v>1619.92</c:v>
                </c:pt>
                <c:pt idx="2667" formatCode="General">
                  <c:v>1619.28</c:v>
                </c:pt>
                <c:pt idx="2668" formatCode="General">
                  <c:v>1621.92</c:v>
                </c:pt>
                <c:pt idx="2669" formatCode="General">
                  <c:v>1623.73</c:v>
                </c:pt>
                <c:pt idx="2670" formatCode="General">
                  <c:v>1633.01</c:v>
                </c:pt>
                <c:pt idx="2671" formatCode="General">
                  <c:v>1632.7721721103931</c:v>
                </c:pt>
                <c:pt idx="2672" formatCode="General">
                  <c:v>1637.16</c:v>
                </c:pt>
                <c:pt idx="2673" formatCode="General">
                  <c:v>1636.9712057216416</c:v>
                </c:pt>
                <c:pt idx="2674" formatCode="General">
                  <c:v>1642.02</c:v>
                </c:pt>
                <c:pt idx="2675" formatCode="General">
                  <c:v>1653.16</c:v>
                </c:pt>
                <c:pt idx="2676" formatCode="General">
                  <c:v>1661.4</c:v>
                </c:pt>
                <c:pt idx="2677" formatCode="General">
                  <c:v>1668.6339476691446</c:v>
                </c:pt>
                <c:pt idx="2678" formatCode="General">
                  <c:v>1675.8511460651184</c:v>
                </c:pt>
                <c:pt idx="2679" formatCode="General">
                  <c:v>1684.7496405913203</c:v>
                </c:pt>
                <c:pt idx="2680" formatCode="General">
                  <c:v>1681.72</c:v>
                </c:pt>
                <c:pt idx="2681" formatCode="General">
                  <c:v>1680.6877136302396</c:v>
                </c:pt>
                <c:pt idx="2682" formatCode="General">
                  <c:v>1677.4826209116841</c:v>
                </c:pt>
                <c:pt idx="2683" formatCode="General">
                  <c:v>1680.3020861278014</c:v>
                </c:pt>
                <c:pt idx="2684" formatCode="General">
                  <c:v>1678.88</c:v>
                </c:pt>
                <c:pt idx="2685" formatCode="General">
                  <c:v>1680.33</c:v>
                </c:pt>
                <c:pt idx="2686" formatCode="General">
                  <c:v>1679.7167605559659</c:v>
                </c:pt>
                <c:pt idx="2687" formatCode="General">
                  <c:v>1679.813470524562</c:v>
                </c:pt>
                <c:pt idx="2688" formatCode="General">
                  <c:v>1678.5</c:v>
                </c:pt>
                <c:pt idx="2689" formatCode="General">
                  <c:v>1680.61</c:v>
                </c:pt>
                <c:pt idx="2690" formatCode="General">
                  <c:v>1674.67</c:v>
                </c:pt>
                <c:pt idx="2691" formatCode="General">
                  <c:v>1679.0782445014027</c:v>
                </c:pt>
                <c:pt idx="2692" formatCode="General">
                  <c:v>1673.97</c:v>
                </c:pt>
                <c:pt idx="2693" formatCode="General">
                  <c:v>1671.3</c:v>
                </c:pt>
                <c:pt idx="2694" formatCode="General">
                  <c:v>1673.38</c:v>
                </c:pt>
                <c:pt idx="2695" formatCode="General">
                  <c:v>1678.3190027714061</c:v>
                </c:pt>
                <c:pt idx="2696" formatCode="General">
                  <c:v>1682.1</c:v>
                </c:pt>
                <c:pt idx="2697" formatCode="General">
                  <c:v>1695.47</c:v>
                </c:pt>
                <c:pt idx="2698" formatCode="General">
                  <c:v>1694.89</c:v>
                </c:pt>
                <c:pt idx="2699" formatCode="General">
                  <c:v>1693.67</c:v>
                </c:pt>
                <c:pt idx="2700" formatCode="General">
                  <c:v>1695.52</c:v>
                </c:pt>
                <c:pt idx="2701" formatCode="General">
                  <c:v>1699.7358823130521</c:v>
                </c:pt>
                <c:pt idx="2702" formatCode="General">
                  <c:v>1698.28</c:v>
                </c:pt>
                <c:pt idx="2703" formatCode="General">
                  <c:v>1697.61</c:v>
                </c:pt>
                <c:pt idx="2704" formatCode="General">
                  <c:v>1698.95</c:v>
                </c:pt>
                <c:pt idx="2705" formatCode="General">
                  <c:v>1704.2198577283116</c:v>
                </c:pt>
                <c:pt idx="2706" formatCode="General">
                  <c:v>1700.6132169381901</c:v>
                </c:pt>
                <c:pt idx="2707" formatCode="General">
                  <c:v>1704.58</c:v>
                </c:pt>
                <c:pt idx="2708" formatCode="General">
                  <c:v>1706.74</c:v>
                </c:pt>
                <c:pt idx="2709" formatCode="General">
                  <c:v>1718.14</c:v>
                </c:pt>
                <c:pt idx="2710" formatCode="General">
                  <c:v>1717.05</c:v>
                </c:pt>
                <c:pt idx="2711" formatCode="General">
                  <c:v>1716.27</c:v>
                </c:pt>
                <c:pt idx="2712" formatCode="General">
                  <c:v>1719.81</c:v>
                </c:pt>
                <c:pt idx="2713" formatCode="General">
                  <c:v>1707.2326485489255</c:v>
                </c:pt>
                <c:pt idx="2714" formatCode="General">
                  <c:v>1712.5664706243906</c:v>
                </c:pt>
                <c:pt idx="2715" formatCode="General">
                  <c:v>1724.15</c:v>
                </c:pt>
                <c:pt idx="2716" formatCode="General">
                  <c:v>1720.728869652276</c:v>
                </c:pt>
                <c:pt idx="2717" formatCode="General">
                  <c:v>1717.44</c:v>
                </c:pt>
                <c:pt idx="2718" formatCode="General">
                  <c:v>1707.9205935182749</c:v>
                </c:pt>
                <c:pt idx="2719" formatCode="General">
                  <c:v>1710.03</c:v>
                </c:pt>
                <c:pt idx="2720" formatCode="General">
                  <c:v>1715.49</c:v>
                </c:pt>
                <c:pt idx="2721" formatCode="General">
                  <c:v>1721.89</c:v>
                </c:pt>
                <c:pt idx="2722" formatCode="General">
                  <c:v>1719.4211091261179</c:v>
                </c:pt>
                <c:pt idx="2723" formatCode="General">
                  <c:v>1720.74</c:v>
                </c:pt>
                <c:pt idx="2724" formatCode="General">
                  <c:v>1723.13</c:v>
                </c:pt>
                <c:pt idx="2725" formatCode="General">
                  <c:v>1722.81</c:v>
                </c:pt>
                <c:pt idx="2726" formatCode="General">
                  <c:v>1718.45</c:v>
                </c:pt>
                <c:pt idx="2727" formatCode="General">
                  <c:v>1721.38</c:v>
                </c:pt>
                <c:pt idx="2728" formatCode="General">
                  <c:v>1719.2</c:v>
                </c:pt>
                <c:pt idx="2729" formatCode="General">
                  <c:v>1719.51</c:v>
                </c:pt>
                <c:pt idx="2730" formatCode="General">
                  <c:v>1726.3123697620504</c:v>
                </c:pt>
                <c:pt idx="2731" formatCode="General">
                  <c:v>1715.56</c:v>
                </c:pt>
                <c:pt idx="2732" formatCode="General">
                  <c:v>1715.8933629111516</c:v>
                </c:pt>
                <c:pt idx="2733" formatCode="General">
                  <c:v>1713.7800143613943</c:v>
                </c:pt>
                <c:pt idx="2734" formatCode="General">
                  <c:v>1713.34</c:v>
                </c:pt>
                <c:pt idx="2735" formatCode="General">
                  <c:v>1711.4827569178406</c:v>
                </c:pt>
                <c:pt idx="2736" formatCode="General">
                  <c:v>1708.05</c:v>
                </c:pt>
                <c:pt idx="2737" formatCode="General">
                  <c:v>1705.145660521121</c:v>
                </c:pt>
                <c:pt idx="2738" formatCode="General">
                  <c:v>1703.2221538254489</c:v>
                </c:pt>
                <c:pt idx="2739" formatCode="General">
                  <c:v>1699.84</c:v>
                </c:pt>
                <c:pt idx="2740" formatCode="General">
                  <c:v>1689.33</c:v>
                </c:pt>
                <c:pt idx="2741" formatCode="General">
                  <c:v>1682.64</c:v>
                </c:pt>
                <c:pt idx="2742" formatCode="General">
                  <c:v>1680.4896128914106</c:v>
                </c:pt>
                <c:pt idx="2743" formatCode="General">
                  <c:v>1666.2372332494126</c:v>
                </c:pt>
                <c:pt idx="2744" formatCode="General">
                  <c:v>1669.56</c:v>
                </c:pt>
                <c:pt idx="2745" formatCode="General">
                  <c:v>1636.65</c:v>
                </c:pt>
                <c:pt idx="2746" formatCode="General">
                  <c:v>1627.2418600439651</c:v>
                </c:pt>
                <c:pt idx="2747" formatCode="General">
                  <c:v>1623.4218612078191</c:v>
                </c:pt>
                <c:pt idx="2748" formatCode="General">
                  <c:v>1621.2466555524384</c:v>
                </c:pt>
                <c:pt idx="2749" formatCode="General">
                  <c:v>1623.95</c:v>
                </c:pt>
                <c:pt idx="2750" formatCode="General">
                  <c:v>1624.22</c:v>
                </c:pt>
                <c:pt idx="2751" formatCode="General">
                  <c:v>1628.72</c:v>
                </c:pt>
                <c:pt idx="2752" formatCode="General">
                  <c:v>1628.8305558309285</c:v>
                </c:pt>
                <c:pt idx="2753" formatCode="General">
                  <c:v>1642.5286375586377</c:v>
                </c:pt>
                <c:pt idx="2754" formatCode="General">
                  <c:v>1654.77</c:v>
                </c:pt>
                <c:pt idx="2755" formatCode="General">
                  <c:v>1650.44</c:v>
                </c:pt>
                <c:pt idx="2756" formatCode="General">
                  <c:v>1656.89</c:v>
                </c:pt>
                <c:pt idx="2757" formatCode="General">
                  <c:v>1655.97</c:v>
                </c:pt>
                <c:pt idx="2758" formatCode="General">
                  <c:v>1660.34</c:v>
                </c:pt>
                <c:pt idx="2759" formatCode="General">
                  <c:v>1661.5035123946052</c:v>
                </c:pt>
                <c:pt idx="2760" formatCode="General">
                  <c:v>1666.15</c:v>
                </c:pt>
                <c:pt idx="2761" formatCode="General">
                  <c:v>1665.59</c:v>
                </c:pt>
                <c:pt idx="2762" formatCode="General">
                  <c:v>1672.9118240895989</c:v>
                </c:pt>
                <c:pt idx="2763" formatCode="General">
                  <c:v>1672.2895015168681</c:v>
                </c:pt>
                <c:pt idx="2764" formatCode="General">
                  <c:v>1671.1</c:v>
                </c:pt>
                <c:pt idx="2765" formatCode="General">
                  <c:v>1670.73</c:v>
                </c:pt>
                <c:pt idx="2766" formatCode="General">
                  <c:v>1671.82</c:v>
                </c:pt>
                <c:pt idx="2767" formatCode="General">
                  <c:v>1672.9075937253851</c:v>
                </c:pt>
                <c:pt idx="2768" formatCode="General">
                  <c:v>1668.7387370906774</c:v>
                </c:pt>
                <c:pt idx="2769" formatCode="General">
                  <c:v>1669.35</c:v>
                </c:pt>
                <c:pt idx="2770" formatCode="General">
                  <c:v>1670.33</c:v>
                </c:pt>
                <c:pt idx="2771" formatCode="General">
                  <c:v>1671.07</c:v>
                </c:pt>
                <c:pt idx="2772" formatCode="General">
                  <c:v>1672.4462780936851</c:v>
                </c:pt>
                <c:pt idx="2773" formatCode="General">
                  <c:v>1673.1646350934429</c:v>
                </c:pt>
                <c:pt idx="2774" formatCode="General">
                  <c:v>1676.58</c:v>
                </c:pt>
                <c:pt idx="2775" formatCode="General">
                  <c:v>1677.56</c:v>
                </c:pt>
                <c:pt idx="2776" formatCode="General">
                  <c:v>1674.38</c:v>
                </c:pt>
                <c:pt idx="2777" formatCode="General">
                  <c:v>1674.3761749535756</c:v>
                </c:pt>
                <c:pt idx="2778" formatCode="General">
                  <c:v>1676.0469577050492</c:v>
                </c:pt>
                <c:pt idx="2779" formatCode="General">
                  <c:v>1677.5</c:v>
                </c:pt>
                <c:pt idx="2780" formatCode="General">
                  <c:v>1680.4</c:v>
                </c:pt>
                <c:pt idx="2781" formatCode="General">
                  <c:v>1681.16</c:v>
                </c:pt>
                <c:pt idx="2782" formatCode="General">
                  <c:v>1693.19</c:v>
                </c:pt>
                <c:pt idx="2783" formatCode="General">
                  <c:v>1687.0768774760836</c:v>
                </c:pt>
                <c:pt idx="2784" formatCode="General">
                  <c:v>1690.94</c:v>
                </c:pt>
                <c:pt idx="2785" formatCode="General">
                  <c:v>1695.3012702384451</c:v>
                </c:pt>
                <c:pt idx="2786" formatCode="General">
                  <c:v>1704.46</c:v>
                </c:pt>
                <c:pt idx="2787" formatCode="General">
                  <c:v>1707.85</c:v>
                </c:pt>
                <c:pt idx="2788" formatCode="General">
                  <c:v>1706.1192364358337</c:v>
                </c:pt>
                <c:pt idx="2789" formatCode="General">
                  <c:v>1706.44</c:v>
                </c:pt>
                <c:pt idx="2790" formatCode="General">
                  <c:v>1702.5</c:v>
                </c:pt>
                <c:pt idx="2791" formatCode="General">
                  <c:v>1705.1</c:v>
                </c:pt>
                <c:pt idx="2792" formatCode="General">
                  <c:v>1701.1611288088227</c:v>
                </c:pt>
                <c:pt idx="2793" formatCode="General">
                  <c:v>1702.2412225255907</c:v>
                </c:pt>
                <c:pt idx="2794" formatCode="General">
                  <c:v>1703.57</c:v>
                </c:pt>
                <c:pt idx="2795" formatCode="General">
                  <c:v>1702.13</c:v>
                </c:pt>
                <c:pt idx="2796" formatCode="General">
                  <c:v>1708.12</c:v>
                </c:pt>
                <c:pt idx="2797" formatCode="General">
                  <c:v>1713.01</c:v>
                </c:pt>
                <c:pt idx="2798" formatCode="General">
                  <c:v>1725.67</c:v>
                </c:pt>
                <c:pt idx="2799" formatCode="General">
                  <c:v>1730.78</c:v>
                </c:pt>
                <c:pt idx="2800" formatCode="General">
                  <c:v>1731.7</c:v>
                </c:pt>
                <c:pt idx="2801" formatCode="General">
                  <c:v>1731.44</c:v>
                </c:pt>
                <c:pt idx="2802" formatCode="General">
                  <c:v>1732.36</c:v>
                </c:pt>
                <c:pt idx="2803" formatCode="General">
                  <c:v>1733.9158322496619</c:v>
                </c:pt>
                <c:pt idx="2804" formatCode="General">
                  <c:v>1738.83</c:v>
                </c:pt>
                <c:pt idx="2805" formatCode="General">
                  <c:v>1742.77</c:v>
                </c:pt>
                <c:pt idx="2806" formatCode="General">
                  <c:v>1744.39</c:v>
                </c:pt>
                <c:pt idx="2807" formatCode="General">
                  <c:v>1747.4120861252889</c:v>
                </c:pt>
                <c:pt idx="2808" formatCode="General">
                  <c:v>1752.5453959201027</c:v>
                </c:pt>
                <c:pt idx="2809" formatCode="General">
                  <c:v>1755.88</c:v>
                </c:pt>
                <c:pt idx="2810" formatCode="General">
                  <c:v>1760.49</c:v>
                </c:pt>
                <c:pt idx="2811" formatCode="General">
                  <c:v>1772.51</c:v>
                </c:pt>
                <c:pt idx="2812" formatCode="General">
                  <c:v>1789.3551106410987</c:v>
                </c:pt>
                <c:pt idx="2813" formatCode="General">
                  <c:v>1824.2580973572635</c:v>
                </c:pt>
                <c:pt idx="2814" formatCode="General">
                  <c:v>1822.21</c:v>
                </c:pt>
                <c:pt idx="2815" formatCode="General">
                  <c:v>1825.4</c:v>
                </c:pt>
                <c:pt idx="2816" formatCode="General">
                  <c:v>1827.39</c:v>
                </c:pt>
                <c:pt idx="2817" formatCode="General">
                  <c:v>1825.45</c:v>
                </c:pt>
                <c:pt idx="2818" formatCode="General">
                  <c:v>1822.9719932209316</c:v>
                </c:pt>
                <c:pt idx="2819" formatCode="General">
                  <c:v>1821.39</c:v>
                </c:pt>
                <c:pt idx="2820" formatCode="General">
                  <c:v>1817.08</c:v>
                </c:pt>
                <c:pt idx="2821" formatCode="General">
                  <c:v>1811.0094596991503</c:v>
                </c:pt>
                <c:pt idx="2822" formatCode="General">
                  <c:v>1812.5994393306021</c:v>
                </c:pt>
                <c:pt idx="2823" formatCode="General">
                  <c:v>1809.7016501703101</c:v>
                </c:pt>
                <c:pt idx="2824" formatCode="General">
                  <c:v>1809.91</c:v>
                </c:pt>
                <c:pt idx="2825" formatCode="General">
                  <c:v>1810.91</c:v>
                </c:pt>
                <c:pt idx="2826" formatCode="General">
                  <c:v>1809.97</c:v>
                </c:pt>
                <c:pt idx="2827" formatCode="General">
                  <c:v>1814.24</c:v>
                </c:pt>
                <c:pt idx="2828" formatCode="General">
                  <c:v>1814.66</c:v>
                </c:pt>
                <c:pt idx="2829" formatCode="General">
                  <c:v>1814.81</c:v>
                </c:pt>
                <c:pt idx="2830" formatCode="General">
                  <c:v>1818.63</c:v>
                </c:pt>
                <c:pt idx="2831" formatCode="General">
                  <c:v>1821.41</c:v>
                </c:pt>
                <c:pt idx="2832" formatCode="General">
                  <c:v>1829.52</c:v>
                </c:pt>
                <c:pt idx="2833" formatCode="General">
                  <c:v>1841.48</c:v>
                </c:pt>
                <c:pt idx="2834" formatCode="General">
                  <c:v>1849.88</c:v>
                </c:pt>
                <c:pt idx="2835" formatCode="General">
                  <c:v>1856.86</c:v>
                </c:pt>
                <c:pt idx="2836" formatCode="General">
                  <c:v>1881.61</c:v>
                </c:pt>
                <c:pt idx="2837" formatCode="General">
                  <c:v>1924.8455684668857</c:v>
                </c:pt>
                <c:pt idx="2838" formatCode="General">
                  <c:v>1910.74</c:v>
                </c:pt>
                <c:pt idx="2839" formatCode="General">
                  <c:v>1911.52</c:v>
                </c:pt>
                <c:pt idx="2840" formatCode="General">
                  <c:v>1914.66</c:v>
                </c:pt>
                <c:pt idx="2841" formatCode="General">
                  <c:v>1914.7700611595783</c:v>
                </c:pt>
                <c:pt idx="2842" formatCode="General">
                  <c:v>1923.48</c:v>
                </c:pt>
                <c:pt idx="2843" formatCode="General">
                  <c:v>1926.07</c:v>
                </c:pt>
                <c:pt idx="2844" formatCode="General">
                  <c:v>1931.12</c:v>
                </c:pt>
                <c:pt idx="2845" formatCode="General">
                  <c:v>1932.6</c:v>
                </c:pt>
                <c:pt idx="2846" formatCode="General">
                  <c:v>1938.1999878487122</c:v>
                </c:pt>
                <c:pt idx="2847" formatCode="General">
                  <c:v>1938.4815203471758</c:v>
                </c:pt>
                <c:pt idx="2848" formatCode="General">
                  <c:v>1945.78</c:v>
                </c:pt>
                <c:pt idx="2849" formatCode="General">
                  <c:v>1952.42</c:v>
                </c:pt>
                <c:pt idx="2850" formatCode="General">
                  <c:v>1945.67</c:v>
                </c:pt>
                <c:pt idx="2851" formatCode="General">
                  <c:v>1961.4579124378656</c:v>
                </c:pt>
                <c:pt idx="2852" formatCode="General">
                  <c:v>1975.7707383555048</c:v>
                </c:pt>
                <c:pt idx="2853" formatCode="General">
                  <c:v>1987.06</c:v>
                </c:pt>
                <c:pt idx="2854" formatCode="General">
                  <c:v>1985.12</c:v>
                </c:pt>
                <c:pt idx="2855" formatCode="General">
                  <c:v>1984.0398914104139</c:v>
                </c:pt>
                <c:pt idx="2856" formatCode="General">
                  <c:v>1985.0966755383547</c:v>
                </c:pt>
                <c:pt idx="2857" formatCode="General">
                  <c:v>1972.52</c:v>
                </c:pt>
                <c:pt idx="2858" formatCode="General">
                  <c:v>1967.6</c:v>
                </c:pt>
                <c:pt idx="2859" formatCode="General">
                  <c:v>1947.79</c:v>
                </c:pt>
                <c:pt idx="2860" formatCode="General">
                  <c:v>1968.35</c:v>
                </c:pt>
                <c:pt idx="2861" formatCode="General">
                  <c:v>1976.3</c:v>
                </c:pt>
                <c:pt idx="2862" formatCode="General">
                  <c:v>1954.6522701390288</c:v>
                </c:pt>
                <c:pt idx="2863" formatCode="General">
                  <c:v>1960.83</c:v>
                </c:pt>
                <c:pt idx="2864" formatCode="General">
                  <c:v>1961.67</c:v>
                </c:pt>
                <c:pt idx="2865" formatCode="General">
                  <c:v>1948.17</c:v>
                </c:pt>
                <c:pt idx="2866" formatCode="General">
                  <c:v>1942.6711755231745</c:v>
                </c:pt>
                <c:pt idx="2867" formatCode="General">
                  <c:v>1931.24</c:v>
                </c:pt>
                <c:pt idx="2868" formatCode="General">
                  <c:v>1939.152549393752</c:v>
                </c:pt>
                <c:pt idx="2869" formatCode="General">
                  <c:v>1940.46</c:v>
                </c:pt>
                <c:pt idx="2870" formatCode="General">
                  <c:v>1947.03</c:v>
                </c:pt>
                <c:pt idx="2871" formatCode="General">
                  <c:v>1941.92</c:v>
                </c:pt>
                <c:pt idx="2872" formatCode="General">
                  <c:v>1941.66</c:v>
                </c:pt>
                <c:pt idx="2873" formatCode="General">
                  <c:v>1948.73</c:v>
                </c:pt>
                <c:pt idx="2874" formatCode="General">
                  <c:v>1952.19</c:v>
                </c:pt>
                <c:pt idx="2875" formatCode="General">
                  <c:v>1943.42</c:v>
                </c:pt>
                <c:pt idx="2876" formatCode="General">
                  <c:v>1947.88</c:v>
                </c:pt>
                <c:pt idx="2877" formatCode="General">
                  <c:v>1949.86</c:v>
                </c:pt>
                <c:pt idx="2878" formatCode="General">
                  <c:v>1955.33204870498</c:v>
                </c:pt>
                <c:pt idx="2879" formatCode="General">
                  <c:v>1956.7906884299891</c:v>
                </c:pt>
                <c:pt idx="2880" formatCode="General">
                  <c:v>1952.93</c:v>
                </c:pt>
                <c:pt idx="2881" formatCode="General">
                  <c:v>1956.49</c:v>
                </c:pt>
                <c:pt idx="2882" formatCode="General">
                  <c:v>1954.96</c:v>
                </c:pt>
                <c:pt idx="2883" formatCode="General">
                  <c:v>1957.4324099935218</c:v>
                </c:pt>
                <c:pt idx="2884" formatCode="General">
                  <c:v>1965.7794693399248</c:v>
                </c:pt>
                <c:pt idx="2885" formatCode="General">
                  <c:v>1973.22</c:v>
                </c:pt>
                <c:pt idx="2886" formatCode="General">
                  <c:v>1976.99</c:v>
                </c:pt>
                <c:pt idx="2887" formatCode="General">
                  <c:v>1975.8</c:v>
                </c:pt>
                <c:pt idx="2888" formatCode="General">
                  <c:v>1978.6651231711057</c:v>
                </c:pt>
                <c:pt idx="2889" formatCode="General">
                  <c:v>1979.97</c:v>
                </c:pt>
                <c:pt idx="2890" formatCode="General">
                  <c:v>1975.88</c:v>
                </c:pt>
                <c:pt idx="2891" formatCode="General">
                  <c:v>1978.56</c:v>
                </c:pt>
                <c:pt idx="2892" formatCode="General">
                  <c:v>1979.3159379852432</c:v>
                </c:pt>
                <c:pt idx="2893" formatCode="General">
                  <c:v>1978.9743515457665</c:v>
                </c:pt>
                <c:pt idx="2894" formatCode="General">
                  <c:v>1979.79400784527</c:v>
                </c:pt>
                <c:pt idx="2895" formatCode="General">
                  <c:v>1977.16</c:v>
                </c:pt>
                <c:pt idx="2896" formatCode="General">
                  <c:v>1974.4172235566944</c:v>
                </c:pt>
                <c:pt idx="2897" formatCode="General">
                  <c:v>1971.1280398447666</c:v>
                </c:pt>
                <c:pt idx="2898" formatCode="General">
                  <c:v>1976.0516713871846</c:v>
                </c:pt>
                <c:pt idx="2899" formatCode="General">
                  <c:v>1973.5516870852573</c:v>
                </c:pt>
                <c:pt idx="2900" formatCode="General">
                  <c:v>1964.5943441430882</c:v>
                </c:pt>
                <c:pt idx="2901" formatCode="General">
                  <c:v>1967.4444406363041</c:v>
                </c:pt>
                <c:pt idx="2902" formatCode="General">
                  <c:v>1969.2395840698412</c:v>
                </c:pt>
                <c:pt idx="2903" formatCode="General">
                  <c:v>1963.9211349220832</c:v>
                </c:pt>
                <c:pt idx="2904" formatCode="General">
                  <c:v>1961.6842416808156</c:v>
                </c:pt>
                <c:pt idx="2905" formatCode="General">
                  <c:v>1957.5610637370396</c:v>
                </c:pt>
                <c:pt idx="2906" formatCode="General">
                  <c:v>1949.906402936128</c:v>
                </c:pt>
                <c:pt idx="2907" formatCode="General">
                  <c:v>1945.6536248380187</c:v>
                </c:pt>
                <c:pt idx="2908" formatCode="General">
                  <c:v>1940.4880636304538</c:v>
                </c:pt>
                <c:pt idx="2909" formatCode="General">
                  <c:v>1936.1327352270825</c:v>
                </c:pt>
                <c:pt idx="2910" formatCode="General">
                  <c:v>1939.622114115542</c:v>
                </c:pt>
                <c:pt idx="2911" formatCode="General">
                  <c:v>1944.4796246583271</c:v>
                </c:pt>
                <c:pt idx="2912" formatCode="General">
                  <c:v>1945.8408417143253</c:v>
                </c:pt>
                <c:pt idx="2913" formatCode="General">
                  <c:v>1944.8785632821287</c:v>
                </c:pt>
                <c:pt idx="2914" formatCode="General">
                  <c:v>1948.9718879349293</c:v>
                </c:pt>
                <c:pt idx="2915" formatCode="General">
                  <c:v>1951.8286216862141</c:v>
                </c:pt>
                <c:pt idx="2916" formatCode="General">
                  <c:v>1953.2077542445866</c:v>
                </c:pt>
                <c:pt idx="2917" formatCode="General">
                  <c:v>1955.6422203600637</c:v>
                </c:pt>
                <c:pt idx="2918" formatCode="General">
                  <c:v>1956.0576622982858</c:v>
                </c:pt>
                <c:pt idx="2919" formatCode="General">
                  <c:v>1959.1467383686463</c:v>
                </c:pt>
                <c:pt idx="2920" formatCode="General">
                  <c:v>1961.4168534743665</c:v>
                </c:pt>
                <c:pt idx="2921" formatCode="General">
                  <c:v>1966.2383282875437</c:v>
                </c:pt>
                <c:pt idx="2922" formatCode="General">
                  <c:v>1965.6075923370186</c:v>
                </c:pt>
                <c:pt idx="2923" formatCode="General">
                  <c:v>1969.3354191004405</c:v>
                </c:pt>
                <c:pt idx="2924" formatCode="General">
                  <c:v>1975.1550936658921</c:v>
                </c:pt>
                <c:pt idx="2925" formatCode="General">
                  <c:v>1980.61</c:v>
                </c:pt>
                <c:pt idx="2926" formatCode="General">
                  <c:v>1984.16</c:v>
                </c:pt>
                <c:pt idx="2927" formatCode="General">
                  <c:v>1986.85</c:v>
                </c:pt>
                <c:pt idx="2928" formatCode="General">
                  <c:v>1996.85</c:v>
                </c:pt>
                <c:pt idx="2929" formatCode="General">
                  <c:v>2022.44</c:v>
                </c:pt>
                <c:pt idx="2930" formatCode="General">
                  <c:v>1993.04</c:v>
                </c:pt>
                <c:pt idx="2931" formatCode="General">
                  <c:v>1995.26382060981</c:v>
                </c:pt>
                <c:pt idx="2932" formatCode="General">
                  <c:v>1999.728511324997</c:v>
                </c:pt>
                <c:pt idx="2933" formatCode="General">
                  <c:v>1997.3414657941239</c:v>
                </c:pt>
                <c:pt idx="2934" formatCode="General">
                  <c:v>2000.12</c:v>
                </c:pt>
                <c:pt idx="2935" formatCode="General">
                  <c:v>2004.23</c:v>
                </c:pt>
                <c:pt idx="2936" formatCode="General">
                  <c:v>2005.79</c:v>
                </c:pt>
                <c:pt idx="2937" formatCode="General">
                  <c:v>2007.5878471551732</c:v>
                </c:pt>
                <c:pt idx="2938" formatCode="General">
                  <c:v>2010.85</c:v>
                </c:pt>
                <c:pt idx="2939" formatCode="General">
                  <c:v>2008.96</c:v>
                </c:pt>
                <c:pt idx="2940" formatCode="General">
                  <c:v>2013.05</c:v>
                </c:pt>
                <c:pt idx="2941" formatCode="General">
                  <c:v>2016.7095874883623</c:v>
                </c:pt>
                <c:pt idx="2942" formatCode="General">
                  <c:v>2018.4705466036703</c:v>
                </c:pt>
                <c:pt idx="2943" formatCode="General">
                  <c:v>2019.34</c:v>
                </c:pt>
                <c:pt idx="2944" formatCode="General">
                  <c:v>2019.52</c:v>
                </c:pt>
                <c:pt idx="2945" formatCode="General">
                  <c:v>2018.4395861276089</c:v>
                </c:pt>
                <c:pt idx="2946" formatCode="General">
                  <c:v>2048.14</c:v>
                </c:pt>
                <c:pt idx="2947" formatCode="General">
                  <c:v>2037.5</c:v>
                </c:pt>
                <c:pt idx="2948" formatCode="General">
                  <c:v>2026.99</c:v>
                </c:pt>
                <c:pt idx="2949" formatCode="General">
                  <c:v>2028.574419297373</c:v>
                </c:pt>
                <c:pt idx="2950" formatCode="General">
                  <c:v>2032.19</c:v>
                </c:pt>
                <c:pt idx="2951" formatCode="General">
                  <c:v>2038.57</c:v>
                </c:pt>
                <c:pt idx="2952" formatCode="General">
                  <c:v>2042.8040731700219</c:v>
                </c:pt>
                <c:pt idx="2953" formatCode="General">
                  <c:v>2039.3172160514598</c:v>
                </c:pt>
                <c:pt idx="2954" formatCode="General">
                  <c:v>2051.36</c:v>
                </c:pt>
                <c:pt idx="2955" formatCode="General">
                  <c:v>2056.44</c:v>
                </c:pt>
                <c:pt idx="2956" formatCode="General">
                  <c:v>2052.3200000000002</c:v>
                </c:pt>
                <c:pt idx="2957" formatCode="General">
                  <c:v>2033.6347863244998</c:v>
                </c:pt>
                <c:pt idx="2958" formatCode="General">
                  <c:v>2025.12</c:v>
                </c:pt>
                <c:pt idx="2959" formatCode="General">
                  <c:v>2023.82</c:v>
                </c:pt>
                <c:pt idx="2960" formatCode="General">
                  <c:v>2034.79</c:v>
                </c:pt>
                <c:pt idx="2961" formatCode="General">
                  <c:v>2046.725760412595</c:v>
                </c:pt>
                <c:pt idx="2962" formatCode="General">
                  <c:v>2054.076901314716</c:v>
                </c:pt>
                <c:pt idx="2963" formatCode="General">
                  <c:v>2060.6799999999998</c:v>
                </c:pt>
                <c:pt idx="2964" formatCode="General">
                  <c:v>2078.66</c:v>
                </c:pt>
                <c:pt idx="2965" formatCode="General">
                  <c:v>2086.0922249182568</c:v>
                </c:pt>
                <c:pt idx="2966" formatCode="General">
                  <c:v>2089.14</c:v>
                </c:pt>
                <c:pt idx="2967" formatCode="General">
                  <c:v>2087.5237168307181</c:v>
                </c:pt>
                <c:pt idx="2968" formatCode="General">
                  <c:v>2081.48</c:v>
                </c:pt>
                <c:pt idx="2969" formatCode="General">
                  <c:v>2075.08</c:v>
                </c:pt>
                <c:pt idx="2970" formatCode="General">
                  <c:v>2068.1999999999998</c:v>
                </c:pt>
                <c:pt idx="2971" formatCode="General">
                  <c:v>2058.617464355963</c:v>
                </c:pt>
                <c:pt idx="2972" formatCode="General">
                  <c:v>2049.0183423678873</c:v>
                </c:pt>
                <c:pt idx="2973" formatCode="General">
                  <c:v>2053.7027108334059</c:v>
                </c:pt>
                <c:pt idx="2974" formatCode="General">
                  <c:v>2065.4899999999998</c:v>
                </c:pt>
                <c:pt idx="2975" formatCode="General">
                  <c:v>2056.06</c:v>
                </c:pt>
                <c:pt idx="2976" formatCode="General">
                  <c:v>2057.9068748860918</c:v>
                </c:pt>
                <c:pt idx="2977" formatCode="General">
                  <c:v>2066.65</c:v>
                </c:pt>
                <c:pt idx="2978" formatCode="General">
                  <c:v>2060.0121681771116</c:v>
                </c:pt>
                <c:pt idx="2979" formatCode="General">
                  <c:v>2060.4499999999998</c:v>
                </c:pt>
                <c:pt idx="2980" formatCode="General">
                  <c:v>2060.4118968171015</c:v>
                </c:pt>
                <c:pt idx="2981" formatCode="General">
                  <c:v>2056.4772191058355</c:v>
                </c:pt>
                <c:pt idx="2982" formatCode="General">
                  <c:v>2059.13</c:v>
                </c:pt>
                <c:pt idx="2983" formatCode="General">
                  <c:v>2053.23</c:v>
                </c:pt>
                <c:pt idx="2984" formatCode="General">
                  <c:v>2053.4414925515621</c:v>
                </c:pt>
                <c:pt idx="2985" formatCode="General">
                  <c:v>2047.9169558031113</c:v>
                </c:pt>
                <c:pt idx="2986" formatCode="General">
                  <c:v>2049.1203224941801</c:v>
                </c:pt>
                <c:pt idx="2987" formatCode="General">
                  <c:v>2045.84</c:v>
                </c:pt>
                <c:pt idx="2988" formatCode="General">
                  <c:v>2044.22</c:v>
                </c:pt>
                <c:pt idx="2989" formatCode="General">
                  <c:v>2044.97</c:v>
                </c:pt>
                <c:pt idx="2990" formatCode="General">
                  <c:v>2033.82</c:v>
                </c:pt>
                <c:pt idx="2991" formatCode="General">
                  <c:v>2035.8826085574558</c:v>
                </c:pt>
                <c:pt idx="2992" formatCode="General">
                  <c:v>2035.31</c:v>
                </c:pt>
                <c:pt idx="2993" formatCode="General">
                  <c:v>2038.06</c:v>
                </c:pt>
                <c:pt idx="2994" formatCode="General">
                  <c:v>2028.007153329233</c:v>
                </c:pt>
                <c:pt idx="2995" formatCode="General">
                  <c:v>2025.0321669976697</c:v>
                </c:pt>
                <c:pt idx="2996" formatCode="General">
                  <c:v>2026.78</c:v>
                </c:pt>
                <c:pt idx="2997" formatCode="General">
                  <c:v>2035.04</c:v>
                </c:pt>
                <c:pt idx="2998" formatCode="General">
                  <c:v>2033.98</c:v>
                </c:pt>
                <c:pt idx="2999" formatCode="General">
                  <c:v>2028.7036267085157</c:v>
                </c:pt>
                <c:pt idx="3000" formatCode="General">
                  <c:v>2033.672501064385</c:v>
                </c:pt>
                <c:pt idx="3001" formatCode="General">
                  <c:v>2033.1210322281547</c:v>
                </c:pt>
                <c:pt idx="3002" formatCode="General">
                  <c:v>2044.47</c:v>
                </c:pt>
                <c:pt idx="3003" formatCode="General">
                  <c:v>2048.9699999999998</c:v>
                </c:pt>
                <c:pt idx="3004" formatCode="General">
                  <c:v>2050.4986034065173</c:v>
                </c:pt>
                <c:pt idx="3005" formatCode="General">
                  <c:v>2049.5181049587436</c:v>
                </c:pt>
                <c:pt idx="3006" formatCode="General">
                  <c:v>2049.34</c:v>
                </c:pt>
                <c:pt idx="3007" formatCode="General">
                  <c:v>2056.15</c:v>
                </c:pt>
                <c:pt idx="3008" formatCode="General">
                  <c:v>2049.7399999999998</c:v>
                </c:pt>
                <c:pt idx="3009" formatCode="General">
                  <c:v>2054.0308717800413</c:v>
                </c:pt>
                <c:pt idx="3010" formatCode="General">
                  <c:v>2051.7077201823854</c:v>
                </c:pt>
                <c:pt idx="3011" formatCode="General">
                  <c:v>2044.21</c:v>
                </c:pt>
                <c:pt idx="3012" formatCode="General">
                  <c:v>2037.75</c:v>
                </c:pt>
                <c:pt idx="3013" formatCode="General">
                  <c:v>2035.906305112796</c:v>
                </c:pt>
                <c:pt idx="3014" formatCode="General">
                  <c:v>2034.4680459873575</c:v>
                </c:pt>
                <c:pt idx="3015" formatCode="General">
                  <c:v>2030.6511301013268</c:v>
                </c:pt>
                <c:pt idx="3016" formatCode="General">
                  <c:v>2030.38</c:v>
                </c:pt>
                <c:pt idx="3017" formatCode="General">
                  <c:v>2022.49</c:v>
                </c:pt>
                <c:pt idx="3018" formatCode="General">
                  <c:v>2014.3</c:v>
                </c:pt>
                <c:pt idx="3019" formatCode="General">
                  <c:v>2005.4422162733956</c:v>
                </c:pt>
                <c:pt idx="3020" formatCode="General">
                  <c:v>2004.056639811442</c:v>
                </c:pt>
                <c:pt idx="3021" formatCode="General">
                  <c:v>1997.33</c:v>
                </c:pt>
                <c:pt idx="3022" formatCode="General">
                  <c:v>1989.1878160373415</c:v>
                </c:pt>
                <c:pt idx="3023" formatCode="General">
                  <c:v>1991.42</c:v>
                </c:pt>
                <c:pt idx="3024" formatCode="General">
                  <c:v>1983.2832019501743</c:v>
                </c:pt>
                <c:pt idx="3025" formatCode="General">
                  <c:v>1968.4504515105821</c:v>
                </c:pt>
                <c:pt idx="3026" formatCode="General">
                  <c:v>1972.07</c:v>
                </c:pt>
                <c:pt idx="3027" formatCode="General">
                  <c:v>1985.11</c:v>
                </c:pt>
                <c:pt idx="3028" formatCode="General">
                  <c:v>1992.95</c:v>
                </c:pt>
                <c:pt idx="3029" formatCode="General">
                  <c:v>2001.2481359671613</c:v>
                </c:pt>
                <c:pt idx="3030" formatCode="General">
                  <c:v>2023.85</c:v>
                </c:pt>
                <c:pt idx="3031" formatCode="General">
                  <c:v>2038.33</c:v>
                </c:pt>
                <c:pt idx="3032" formatCode="General">
                  <c:v>2038.96</c:v>
                </c:pt>
                <c:pt idx="3033" formatCode="General">
                  <c:v>2039.11</c:v>
                </c:pt>
                <c:pt idx="3034" formatCode="General">
                  <c:v>2046.06</c:v>
                </c:pt>
                <c:pt idx="3035" formatCode="General">
                  <c:v>2057.0543503280915</c:v>
                </c:pt>
                <c:pt idx="3036" formatCode="General">
                  <c:v>2053.29</c:v>
                </c:pt>
                <c:pt idx="3037" formatCode="General">
                  <c:v>2053.4699999999998</c:v>
                </c:pt>
                <c:pt idx="3038" formatCode="General">
                  <c:v>2052.6751670356725</c:v>
                </c:pt>
                <c:pt idx="3039" formatCode="General">
                  <c:v>2068.1430466734619</c:v>
                </c:pt>
                <c:pt idx="3040" formatCode="General">
                  <c:v>2089.04</c:v>
                </c:pt>
                <c:pt idx="3041" formatCode="General">
                  <c:v>2081.23</c:v>
                </c:pt>
                <c:pt idx="3042" formatCode="General">
                  <c:v>2083.0500000000002</c:v>
                </c:pt>
                <c:pt idx="3043" formatCode="General">
                  <c:v>2086.69</c:v>
                </c:pt>
                <c:pt idx="3044" formatCode="General">
                  <c:v>2085.8024957800253</c:v>
                </c:pt>
                <c:pt idx="3045" formatCode="General">
                  <c:v>2085.3641818862707</c:v>
                </c:pt>
                <c:pt idx="3046" formatCode="General">
                  <c:v>2089.62</c:v>
                </c:pt>
                <c:pt idx="3047" formatCode="General">
                  <c:v>2096.1</c:v>
                </c:pt>
                <c:pt idx="3048" formatCode="General">
                  <c:v>2096.92</c:v>
                </c:pt>
                <c:pt idx="3049" formatCode="General">
                  <c:v>2098.9927516769935</c:v>
                </c:pt>
                <c:pt idx="3050" formatCode="General">
                  <c:v>2098.91</c:v>
                </c:pt>
                <c:pt idx="3051" formatCode="General">
                  <c:v>2102.13</c:v>
                </c:pt>
                <c:pt idx="3052" formatCode="General">
                  <c:v>2105.0500000000002</c:v>
                </c:pt>
                <c:pt idx="3053" formatCode="General">
                  <c:v>2099.98</c:v>
                </c:pt>
                <c:pt idx="3054" formatCode="General">
                  <c:v>2107.13</c:v>
                </c:pt>
                <c:pt idx="3055" formatCode="General">
                  <c:v>2110.9305224581885</c:v>
                </c:pt>
                <c:pt idx="3056" formatCode="General">
                  <c:v>2113.8200000000002</c:v>
                </c:pt>
                <c:pt idx="3057" formatCode="General">
                  <c:v>2123.46</c:v>
                </c:pt>
                <c:pt idx="3058" formatCode="General">
                  <c:v>2133.33</c:v>
                </c:pt>
                <c:pt idx="3059" formatCode="General">
                  <c:v>2137.0073176091396</c:v>
                </c:pt>
                <c:pt idx="3060" formatCode="General">
                  <c:v>2145.3372677785919</c:v>
                </c:pt>
                <c:pt idx="3061" formatCode="General">
                  <c:v>2154.0500000000002</c:v>
                </c:pt>
                <c:pt idx="3062" formatCode="General">
                  <c:v>2158.4899999999998</c:v>
                </c:pt>
                <c:pt idx="3063" formatCode="General">
                  <c:v>2157.1580833707599</c:v>
                </c:pt>
                <c:pt idx="3064" formatCode="General">
                  <c:v>2161.6548768228863</c:v>
                </c:pt>
                <c:pt idx="3065" formatCode="General">
                  <c:v>2171.4032465850792</c:v>
                </c:pt>
                <c:pt idx="3066" formatCode="General">
                  <c:v>2184.77</c:v>
                </c:pt>
                <c:pt idx="3067" formatCode="General">
                  <c:v>2187.2336568361789</c:v>
                </c:pt>
                <c:pt idx="3068" formatCode="General">
                  <c:v>2191.5500000000002</c:v>
                </c:pt>
                <c:pt idx="3069" formatCode="General">
                  <c:v>2192.6989705082615</c:v>
                </c:pt>
                <c:pt idx="3070" formatCode="General">
                  <c:v>2205.0914244384094</c:v>
                </c:pt>
                <c:pt idx="3071" formatCode="General">
                  <c:v>2213.58</c:v>
                </c:pt>
                <c:pt idx="3072" formatCode="General">
                  <c:v>2227.4800428198077</c:v>
                </c:pt>
                <c:pt idx="3073" formatCode="General">
                  <c:v>2226.0529910356104</c:v>
                </c:pt>
                <c:pt idx="3074" formatCode="General">
                  <c:v>2226.4630619526715</c:v>
                </c:pt>
                <c:pt idx="3075" formatCode="General">
                  <c:v>2227.1518412396717</c:v>
                </c:pt>
                <c:pt idx="3076" formatCode="General">
                  <c:v>2230.73</c:v>
                </c:pt>
                <c:pt idx="3077" formatCode="General">
                  <c:v>2231.34</c:v>
                </c:pt>
                <c:pt idx="3078" formatCode="General">
                  <c:v>2261.2199999999998</c:v>
                </c:pt>
                <c:pt idx="3079" formatCode="General">
                  <c:v>2274.87</c:v>
                </c:pt>
                <c:pt idx="3080" formatCode="General">
                  <c:v>2280.5300000000002</c:v>
                </c:pt>
                <c:pt idx="3081" formatCode="General">
                  <c:v>2280.35</c:v>
                </c:pt>
                <c:pt idx="3082" formatCode="General">
                  <c:v>2276.4952101756808</c:v>
                </c:pt>
                <c:pt idx="3083" formatCode="General">
                  <c:v>2286.64</c:v>
                </c:pt>
                <c:pt idx="3084" formatCode="General">
                  <c:v>2302.58</c:v>
                </c:pt>
                <c:pt idx="3085" formatCode="General">
                  <c:v>2309.4</c:v>
                </c:pt>
                <c:pt idx="3086" formatCode="General">
                  <c:v>2328.0872262110915</c:v>
                </c:pt>
                <c:pt idx="3087" formatCode="General">
                  <c:v>2371.8344507442357</c:v>
                </c:pt>
                <c:pt idx="3088" formatCode="General">
                  <c:v>2411.4299999999998</c:v>
                </c:pt>
                <c:pt idx="3089" formatCode="General">
                  <c:v>2437.1004088757763</c:v>
                </c:pt>
                <c:pt idx="3090" formatCode="General">
                  <c:v>2471.2823789319655</c:v>
                </c:pt>
                <c:pt idx="3091" formatCode="General">
                  <c:v>2457.3000000000002</c:v>
                </c:pt>
                <c:pt idx="3092" formatCode="General">
                  <c:v>2432.4422497189789</c:v>
                </c:pt>
                <c:pt idx="3093" formatCode="General">
                  <c:v>2408.4904231561341</c:v>
                </c:pt>
                <c:pt idx="3094" formatCode="General">
                  <c:v>2386.7104345651514</c:v>
                </c:pt>
                <c:pt idx="3095" formatCode="General">
                  <c:v>2397.2800000000002</c:v>
                </c:pt>
                <c:pt idx="3096" formatCode="General">
                  <c:v>2406.16</c:v>
                </c:pt>
                <c:pt idx="3097" formatCode="General">
                  <c:v>2410.6873053850518</c:v>
                </c:pt>
                <c:pt idx="3098" formatCode="General">
                  <c:v>2396.6216124319353</c:v>
                </c:pt>
                <c:pt idx="3099" formatCode="General">
                  <c:v>2395.9</c:v>
                </c:pt>
                <c:pt idx="3100" formatCode="General">
                  <c:v>2380.5</c:v>
                </c:pt>
                <c:pt idx="3101" formatCode="General">
                  <c:v>2381.0300000000002</c:v>
                </c:pt>
                <c:pt idx="3102" formatCode="General">
                  <c:v>2386.1276547034668</c:v>
                </c:pt>
                <c:pt idx="3103" formatCode="General">
                  <c:v>2392.0500000000002</c:v>
                </c:pt>
                <c:pt idx="3104" formatCode="General">
                  <c:v>2418.42</c:v>
                </c:pt>
                <c:pt idx="3105" formatCode="General">
                  <c:v>2521.38</c:v>
                </c:pt>
                <c:pt idx="3106" formatCode="General">
                  <c:v>2503.64</c:v>
                </c:pt>
                <c:pt idx="3107" formatCode="General">
                  <c:v>2521.2685402342104</c:v>
                </c:pt>
                <c:pt idx="3108" formatCode="General">
                  <c:v>2522.1629110082986</c:v>
                </c:pt>
                <c:pt idx="3109" formatCode="General">
                  <c:v>2519.73</c:v>
                </c:pt>
                <c:pt idx="3110" formatCode="General">
                  <c:v>2534.9299999999998</c:v>
                </c:pt>
                <c:pt idx="3111" formatCode="General">
                  <c:v>2548.3337590564274</c:v>
                </c:pt>
                <c:pt idx="3112" formatCode="General">
                  <c:v>2579.7522477731882</c:v>
                </c:pt>
                <c:pt idx="3113" formatCode="General">
                  <c:v>2649.6091941513919</c:v>
                </c:pt>
                <c:pt idx="3114" formatCode="General">
                  <c:v>2698.1704759633044</c:v>
                </c:pt>
                <c:pt idx="3115" formatCode="General">
                  <c:v>2701.3786184007686</c:v>
                </c:pt>
                <c:pt idx="3116" formatCode="General">
                  <c:v>2680.3081231225983</c:v>
                </c:pt>
                <c:pt idx="3117" formatCode="General">
                  <c:v>2688.9336121206074</c:v>
                </c:pt>
                <c:pt idx="3118" formatCode="General">
                  <c:v>2698.5334549101499</c:v>
                </c:pt>
                <c:pt idx="3119" formatCode="General">
                  <c:v>2697.52</c:v>
                </c:pt>
                <c:pt idx="3120" formatCode="General">
                  <c:v>2698.5037074981446</c:v>
                </c:pt>
                <c:pt idx="3121" formatCode="General">
                  <c:v>2691.8919670348751</c:v>
                </c:pt>
                <c:pt idx="3122" formatCode="General">
                  <c:v>2699.9792295529551</c:v>
                </c:pt>
                <c:pt idx="3123" formatCode="General">
                  <c:v>2694.55</c:v>
                </c:pt>
                <c:pt idx="3124" formatCode="General">
                  <c:v>2698.32</c:v>
                </c:pt>
                <c:pt idx="3125" formatCode="General">
                  <c:v>2703.76</c:v>
                </c:pt>
                <c:pt idx="3126" formatCode="General">
                  <c:v>2712.8396912143448</c:v>
                </c:pt>
                <c:pt idx="3127" formatCode="General">
                  <c:v>2719.9268860762782</c:v>
                </c:pt>
                <c:pt idx="3128" formatCode="General">
                  <c:v>2727.1531919901304</c:v>
                </c:pt>
                <c:pt idx="3129" formatCode="General">
                  <c:v>2732.3856468926583</c:v>
                </c:pt>
                <c:pt idx="3130" formatCode="General">
                  <c:v>2752.2340880944239</c:v>
                </c:pt>
                <c:pt idx="3131" formatCode="General">
                  <c:v>2770.1140473866581</c:v>
                </c:pt>
                <c:pt idx="3132" formatCode="General">
                  <c:v>2811.17</c:v>
                </c:pt>
                <c:pt idx="3133" formatCode="General">
                  <c:v>2923.35</c:v>
                </c:pt>
                <c:pt idx="3134" formatCode="General">
                  <c:v>2957.27</c:v>
                </c:pt>
                <c:pt idx="3135" formatCode="General">
                  <c:v>2979.8675209502244</c:v>
                </c:pt>
                <c:pt idx="3136" formatCode="General">
                  <c:v>3030.6780373770566</c:v>
                </c:pt>
                <c:pt idx="3137" formatCode="General">
                  <c:v>3069.2</c:v>
                </c:pt>
                <c:pt idx="3138" formatCode="General">
                  <c:v>3100.39</c:v>
                </c:pt>
                <c:pt idx="3139" formatCode="General">
                  <c:v>3127.0944104406385</c:v>
                </c:pt>
                <c:pt idx="3140" formatCode="General">
                  <c:v>3196.1996685981067</c:v>
                </c:pt>
                <c:pt idx="3141" formatCode="General">
                  <c:v>3223.473173337276</c:v>
                </c:pt>
                <c:pt idx="3142" formatCode="General">
                  <c:v>3136.65</c:v>
                </c:pt>
                <c:pt idx="3143" formatCode="General">
                  <c:v>3152.16</c:v>
                </c:pt>
                <c:pt idx="3144" formatCode="General">
                  <c:v>3143.62</c:v>
                </c:pt>
                <c:pt idx="3145" formatCode="General">
                  <c:v>3145.2396114156704</c:v>
                </c:pt>
                <c:pt idx="3146" formatCode="General">
                  <c:v>3164.04</c:v>
                </c:pt>
                <c:pt idx="3147" formatCode="General">
                  <c:v>3150.9</c:v>
                </c:pt>
                <c:pt idx="3148" formatCode="General">
                  <c:v>3140.5935517706635</c:v>
                </c:pt>
                <c:pt idx="3149" formatCode="General">
                  <c:v>3103.7347622334296</c:v>
                </c:pt>
                <c:pt idx="3150" formatCode="General">
                  <c:v>2997.0428858030564</c:v>
                </c:pt>
                <c:pt idx="3151" formatCode="General">
                  <c:v>2913.0509407201425</c:v>
                </c:pt>
                <c:pt idx="3152" formatCode="General">
                  <c:v>2908.6181558980938</c:v>
                </c:pt>
                <c:pt idx="3153" formatCode="General">
                  <c:v>2898.4292095861661</c:v>
                </c:pt>
                <c:pt idx="3154" formatCode="General">
                  <c:v>2905.12</c:v>
                </c:pt>
                <c:pt idx="3155" formatCode="General">
                  <c:v>2950.7301409283978</c:v>
                </c:pt>
                <c:pt idx="3156" formatCode="General">
                  <c:v>3022.2384345931005</c:v>
                </c:pt>
                <c:pt idx="3157" formatCode="General">
                  <c:v>3105.35</c:v>
                </c:pt>
                <c:pt idx="3158" formatCode="General">
                  <c:v>3096.7352259823715</c:v>
                </c:pt>
                <c:pt idx="3159" formatCode="General">
                  <c:v>3073.68</c:v>
                </c:pt>
                <c:pt idx="3160" formatCode="General">
                  <c:v>3057.9187464784204</c:v>
                </c:pt>
                <c:pt idx="3161" formatCode="General">
                  <c:v>3041.0009765231739</c:v>
                </c:pt>
                <c:pt idx="3162" formatCode="General">
                  <c:v>3027.49105331485</c:v>
                </c:pt>
                <c:pt idx="3163" formatCode="General">
                  <c:v>3026.4708083898713</c:v>
                </c:pt>
                <c:pt idx="3164" formatCode="General">
                  <c:v>3041.0543860191283</c:v>
                </c:pt>
                <c:pt idx="3165" formatCode="General">
                  <c:v>3053.645277960205</c:v>
                </c:pt>
                <c:pt idx="3166" formatCode="General">
                  <c:v>3060.71</c:v>
                </c:pt>
                <c:pt idx="3167" formatCode="General">
                  <c:v>3078.72</c:v>
                </c:pt>
                <c:pt idx="3168" formatCode="General">
                  <c:v>3108.119262053835</c:v>
                </c:pt>
                <c:pt idx="3169" formatCode="General">
                  <c:v>3133.97</c:v>
                </c:pt>
                <c:pt idx="3170" formatCode="General">
                  <c:v>3159.251525662205</c:v>
                </c:pt>
                <c:pt idx="3171" formatCode="General">
                  <c:v>3231.2830641322112</c:v>
                </c:pt>
                <c:pt idx="3172" formatCode="General">
                  <c:v>3327.6593938368396</c:v>
                </c:pt>
                <c:pt idx="3173" formatCode="General">
                  <c:v>3337.5037384765046</c:v>
                </c:pt>
                <c:pt idx="3174" formatCode="General">
                  <c:v>3305.12</c:v>
                </c:pt>
                <c:pt idx="3175" formatCode="General">
                  <c:v>3295.9972432990235</c:v>
                </c:pt>
                <c:pt idx="3176" formatCode="General">
                  <c:v>3312.7</c:v>
                </c:pt>
                <c:pt idx="3177" formatCode="General">
                  <c:v>3307.2382936518752</c:v>
                </c:pt>
                <c:pt idx="3178" formatCode="General">
                  <c:v>3305.6629240460388</c:v>
                </c:pt>
                <c:pt idx="3179" formatCode="General">
                  <c:v>3298.71</c:v>
                </c:pt>
                <c:pt idx="3180" formatCode="General">
                  <c:v>3280.0097495372215</c:v>
                </c:pt>
                <c:pt idx="3181" formatCode="General">
                  <c:v>3289.2500073460319</c:v>
                </c:pt>
                <c:pt idx="3182" formatCode="General">
                  <c:v>3270.3887746623782</c:v>
                </c:pt>
                <c:pt idx="3183" formatCode="General">
                  <c:v>3264.6275827016889</c:v>
                </c:pt>
                <c:pt idx="3184" formatCode="General">
                  <c:v>3237.45</c:v>
                </c:pt>
                <c:pt idx="3185" formatCode="General">
                  <c:v>3202.22</c:v>
                </c:pt>
                <c:pt idx="3186" formatCode="General">
                  <c:v>3192.5687182081083</c:v>
                </c:pt>
                <c:pt idx="3187" formatCode="General">
                  <c:v>3185.8052262433189</c:v>
                </c:pt>
                <c:pt idx="3188" formatCode="General">
                  <c:v>3188.2499843669107</c:v>
                </c:pt>
                <c:pt idx="3189" formatCode="General">
                  <c:v>3197.87</c:v>
                </c:pt>
                <c:pt idx="3190" formatCode="General">
                  <c:v>3207.98</c:v>
                </c:pt>
                <c:pt idx="3191" formatCode="General">
                  <c:v>3219.0973934434132</c:v>
                </c:pt>
                <c:pt idx="3192" formatCode="General">
                  <c:v>3224.4672207980393</c:v>
                </c:pt>
                <c:pt idx="3193" formatCode="General">
                  <c:v>3254.9</c:v>
                </c:pt>
                <c:pt idx="3194" formatCode="General">
                  <c:v>3271.28</c:v>
                </c:pt>
                <c:pt idx="3195" formatCode="General">
                  <c:v>3279.56</c:v>
                </c:pt>
                <c:pt idx="3196" formatCode="General">
                  <c:v>3285.1158826018782</c:v>
                </c:pt>
                <c:pt idx="3197" formatCode="General">
                  <c:v>3263.03</c:v>
                </c:pt>
                <c:pt idx="3198" formatCode="General">
                  <c:v>3276.48</c:v>
                </c:pt>
                <c:pt idx="3199" formatCode="General">
                  <c:v>3270.67</c:v>
                </c:pt>
                <c:pt idx="3200" formatCode="General">
                  <c:v>3296.91</c:v>
                </c:pt>
                <c:pt idx="3201" formatCode="General">
                  <c:v>3300.2714894481014</c:v>
                </c:pt>
                <c:pt idx="3202" formatCode="General">
                  <c:v>3314.13</c:v>
                </c:pt>
                <c:pt idx="3203" formatCode="General">
                  <c:v>3318.62</c:v>
                </c:pt>
                <c:pt idx="3204" formatCode="General">
                  <c:v>3313.8786483586132</c:v>
                </c:pt>
                <c:pt idx="3205" formatCode="General">
                  <c:v>3304.1554945228959</c:v>
                </c:pt>
                <c:pt idx="3206" formatCode="General">
                  <c:v>3309.2450454186173</c:v>
                </c:pt>
                <c:pt idx="3207" formatCode="General">
                  <c:v>3298.2200200735647</c:v>
                </c:pt>
                <c:pt idx="3208" formatCode="General">
                  <c:v>3291.712955002642</c:v>
                </c:pt>
                <c:pt idx="3209" formatCode="General">
                  <c:v>3290.7867947976051</c:v>
                </c:pt>
                <c:pt idx="3210" formatCode="General">
                  <c:v>3284.2584533572399</c:v>
                </c:pt>
                <c:pt idx="3211" formatCode="General">
                  <c:v>3273.4604598625219</c:v>
                </c:pt>
                <c:pt idx="3212" formatCode="General">
                  <c:v>3272.54</c:v>
                </c:pt>
                <c:pt idx="3213" formatCode="General">
                  <c:v>3287.01</c:v>
                </c:pt>
                <c:pt idx="3214" formatCode="General">
                  <c:v>3317.5329005580029</c:v>
                </c:pt>
                <c:pt idx="3215" formatCode="General">
                  <c:v>3325.8717795817456</c:v>
                </c:pt>
                <c:pt idx="3216" formatCode="General">
                  <c:v>3311.71</c:v>
                </c:pt>
                <c:pt idx="3217" formatCode="General">
                  <c:v>3305.11</c:v>
                </c:pt>
                <c:pt idx="3218" formatCode="General">
                  <c:v>3313.2704102713324</c:v>
                </c:pt>
                <c:pt idx="3219" formatCode="General">
                  <c:v>3331.0892512448427</c:v>
                </c:pt>
                <c:pt idx="3220" formatCode="General">
                  <c:v>3350.3836480663945</c:v>
                </c:pt>
                <c:pt idx="3221" formatCode="General">
                  <c:v>3365.13</c:v>
                </c:pt>
                <c:pt idx="3222" formatCode="General">
                  <c:v>3376.2494690577714</c:v>
                </c:pt>
                <c:pt idx="3223" formatCode="General">
                  <c:v>3400.9673239151257</c:v>
                </c:pt>
                <c:pt idx="3224" formatCode="General">
                  <c:v>3419.0645524121437</c:v>
                </c:pt>
                <c:pt idx="3225" formatCode="General">
                  <c:v>3432.454431438865</c:v>
                </c:pt>
                <c:pt idx="3226" formatCode="General">
                  <c:v>3433</c:v>
                </c:pt>
                <c:pt idx="3227" formatCode="General">
                  <c:v>3433.4429314806798</c:v>
                </c:pt>
                <c:pt idx="3228" formatCode="General">
                  <c:v>3427.2525340443244</c:v>
                </c:pt>
                <c:pt idx="3229" formatCode="General">
                  <c:v>3418.3952332399722</c:v>
                </c:pt>
                <c:pt idx="3230" formatCode="General">
                  <c:v>3412.1515538225526</c:v>
                </c:pt>
                <c:pt idx="3231" formatCode="General">
                  <c:v>3407.24</c:v>
                </c:pt>
                <c:pt idx="3232" formatCode="General">
                  <c:v>3418.7467967676048</c:v>
                </c:pt>
                <c:pt idx="3233" formatCode="General">
                  <c:v>3407.7437373769562</c:v>
                </c:pt>
                <c:pt idx="3234" formatCode="General">
                  <c:v>3404.8113823839763</c:v>
                </c:pt>
                <c:pt idx="3235" formatCode="General">
                  <c:v>3410.22</c:v>
                </c:pt>
                <c:pt idx="3236" formatCode="General">
                  <c:v>3404.0127862267636</c:v>
                </c:pt>
                <c:pt idx="3237" formatCode="General">
                  <c:v>3401.1313193260612</c:v>
                </c:pt>
                <c:pt idx="3238" formatCode="General">
                  <c:v>3424.6250131949296</c:v>
                </c:pt>
                <c:pt idx="3239" formatCode="General">
                  <c:v>3423.5688805454893</c:v>
                </c:pt>
                <c:pt idx="3240" formatCode="General">
                  <c:v>3452.93</c:v>
                </c:pt>
                <c:pt idx="3241" formatCode="General">
                  <c:v>3447.8565974067501</c:v>
                </c:pt>
                <c:pt idx="3242" formatCode="General">
                  <c:v>3475.7189565380208</c:v>
                </c:pt>
                <c:pt idx="3243" formatCode="General">
                  <c:v>3492.6602807262448</c:v>
                </c:pt>
                <c:pt idx="3244" formatCode="General">
                  <c:v>3547.1476448965609</c:v>
                </c:pt>
                <c:pt idx="3245" formatCode="General">
                  <c:v>3547.3905451035421</c:v>
                </c:pt>
                <c:pt idx="3246" formatCode="General">
                  <c:v>3542.7726197323755</c:v>
                </c:pt>
                <c:pt idx="3247" formatCode="General">
                  <c:v>3556.1124899582383</c:v>
                </c:pt>
                <c:pt idx="3248" formatCode="General">
                  <c:v>3551.8112262728414</c:v>
                </c:pt>
                <c:pt idx="3249" formatCode="General">
                  <c:v>3545.4835091596065</c:v>
                </c:pt>
                <c:pt idx="3250" formatCode="General">
                  <c:v>3541.9641493496874</c:v>
                </c:pt>
                <c:pt idx="3251" formatCode="General">
                  <c:v>3552.3</c:v>
                </c:pt>
                <c:pt idx="3252" formatCode="General">
                  <c:v>3565.55</c:v>
                </c:pt>
                <c:pt idx="3253" formatCode="General">
                  <c:v>3593.2712393210968</c:v>
                </c:pt>
                <c:pt idx="3254" formatCode="General">
                  <c:v>3625.8370521821394</c:v>
                </c:pt>
                <c:pt idx="3255" formatCode="General">
                  <c:v>3624.2470433298918</c:v>
                </c:pt>
                <c:pt idx="3256" formatCode="General">
                  <c:v>3615.5983082937673</c:v>
                </c:pt>
                <c:pt idx="3257" formatCode="General">
                  <c:v>3541.5745773501399</c:v>
                </c:pt>
                <c:pt idx="3258" formatCode="General">
                  <c:v>3353.6728848891894</c:v>
                </c:pt>
                <c:pt idx="3259" formatCode="General">
                  <c:v>3537.76</c:v>
                </c:pt>
                <c:pt idx="3260" formatCode="General">
                  <c:v>3585.0308433868881</c:v>
                </c:pt>
                <c:pt idx="3261" formatCode="General">
                  <c:v>3545.7854030810595</c:v>
                </c:pt>
                <c:pt idx="3262" formatCode="General">
                  <c:v>3489.197606181101</c:v>
                </c:pt>
                <c:pt idx="3263" formatCode="General">
                  <c:v>3427.7932838223633</c:v>
                </c:pt>
                <c:pt idx="3264" formatCode="General">
                  <c:v>3413.89</c:v>
                </c:pt>
                <c:pt idx="3265" formatCode="General">
                  <c:v>3390.7</c:v>
                </c:pt>
                <c:pt idx="3266" formatCode="General">
                  <c:v>3392.64</c:v>
                </c:pt>
                <c:pt idx="3267" formatCode="General">
                  <c:v>3390.2397524280973</c:v>
                </c:pt>
                <c:pt idx="3268" formatCode="General">
                  <c:v>3452.542483250596</c:v>
                </c:pt>
                <c:pt idx="3269" formatCode="General">
                  <c:v>3506.16</c:v>
                </c:pt>
                <c:pt idx="3270" formatCode="General">
                  <c:v>3505.6326263349642</c:v>
                </c:pt>
                <c:pt idx="3271" formatCode="General">
                  <c:v>3499.7023928983704</c:v>
                </c:pt>
                <c:pt idx="3272" formatCode="General">
                  <c:v>3492.3613216265321</c:v>
                </c:pt>
                <c:pt idx="3273" formatCode="General">
                  <c:v>3485.7638273259731</c:v>
                </c:pt>
                <c:pt idx="3274" formatCode="General">
                  <c:v>3496.54</c:v>
                </c:pt>
                <c:pt idx="3275" formatCode="General">
                  <c:v>3483.22</c:v>
                </c:pt>
                <c:pt idx="3276" formatCode="General">
                  <c:v>3482.68</c:v>
                </c:pt>
                <c:pt idx="3277" formatCode="General">
                  <c:v>3483.0579280661709</c:v>
                </c:pt>
                <c:pt idx="3278" formatCode="General">
                  <c:v>3481.943196853661</c:v>
                </c:pt>
                <c:pt idx="3279" formatCode="General">
                  <c:v>3483.48</c:v>
                </c:pt>
                <c:pt idx="3280" formatCode="General">
                  <c:v>3617.65</c:v>
                </c:pt>
                <c:pt idx="3281" formatCode="General">
                  <c:v>3708.78</c:v>
                </c:pt>
                <c:pt idx="3282" formatCode="General">
                  <c:v>3654.1689494953816</c:v>
                </c:pt>
                <c:pt idx="3283" formatCode="General">
                  <c:v>3665.9788853132336</c:v>
                </c:pt>
                <c:pt idx="3284" formatCode="General">
                  <c:v>3642.31</c:v>
                </c:pt>
                <c:pt idx="3285" formatCode="General">
                  <c:v>3642</c:v>
                </c:pt>
                <c:pt idx="3286" formatCode="General">
                  <c:v>3628.41</c:v>
                </c:pt>
                <c:pt idx="3287" formatCode="General">
                  <c:v>3633.2019903674318</c:v>
                </c:pt>
                <c:pt idx="3288" formatCode="General">
                  <c:v>3682.4239721545896</c:v>
                </c:pt>
                <c:pt idx="3289" formatCode="General">
                  <c:v>3691.6</c:v>
                </c:pt>
                <c:pt idx="3290" formatCode="General">
                  <c:v>3675.2160619583547</c:v>
                </c:pt>
                <c:pt idx="3291" formatCode="General">
                  <c:v>3693.9282554047877</c:v>
                </c:pt>
                <c:pt idx="3292" formatCode="General">
                  <c:v>3732.5901694711101</c:v>
                </c:pt>
                <c:pt idx="3293" formatCode="General">
                  <c:v>3733.3777002641796</c:v>
                </c:pt>
                <c:pt idx="3294" formatCode="General">
                  <c:v>3739.4339846653179</c:v>
                </c:pt>
                <c:pt idx="3295" formatCode="General">
                  <c:v>3713.28</c:v>
                </c:pt>
                <c:pt idx="3296" formatCode="General">
                  <c:v>3714.1925536428207</c:v>
                </c:pt>
                <c:pt idx="3297" formatCode="General">
                  <c:v>3701.5547121051782</c:v>
                </c:pt>
                <c:pt idx="3298" formatCode="General">
                  <c:v>3758.5075241127588</c:v>
                </c:pt>
                <c:pt idx="3299" formatCode="General">
                  <c:v>3751.4204891372233</c:v>
                </c:pt>
                <c:pt idx="3300" formatCode="General">
                  <c:v>3751.52</c:v>
                </c:pt>
                <c:pt idx="3301" formatCode="General">
                  <c:v>3743.99</c:v>
                </c:pt>
                <c:pt idx="3302" formatCode="General">
                  <c:v>3771.9819648485068</c:v>
                </c:pt>
                <c:pt idx="3303" formatCode="General">
                  <c:v>3802.0281954520133</c:v>
                </c:pt>
                <c:pt idx="3304" formatCode="General">
                  <c:v>3798.36</c:v>
                </c:pt>
                <c:pt idx="3305" formatCode="General">
                  <c:v>3803.99</c:v>
                </c:pt>
                <c:pt idx="3306" formatCode="General">
                  <c:v>3785.2</c:v>
                </c:pt>
                <c:pt idx="3307" formatCode="General">
                  <c:v>3787.4690049198311</c:v>
                </c:pt>
                <c:pt idx="3308" formatCode="General">
                  <c:v>3803.0545136989113</c:v>
                </c:pt>
                <c:pt idx="3309" formatCode="General">
                  <c:v>3806.0527148922747</c:v>
                </c:pt>
                <c:pt idx="3310" formatCode="General">
                  <c:v>3810.1775957699524</c:v>
                </c:pt>
                <c:pt idx="3311" formatCode="General">
                  <c:v>3807.44</c:v>
                </c:pt>
                <c:pt idx="3312" formatCode="General">
                  <c:v>3813.1739909734388</c:v>
                </c:pt>
                <c:pt idx="3313" formatCode="General">
                  <c:v>3883.0098135036119</c:v>
                </c:pt>
                <c:pt idx="3314" formatCode="General">
                  <c:v>3913.56</c:v>
                </c:pt>
                <c:pt idx="3315" formatCode="General">
                  <c:v>3953.28</c:v>
                </c:pt>
                <c:pt idx="3316" formatCode="General">
                  <c:v>3965.4879912995857</c:v>
                </c:pt>
                <c:pt idx="3317" formatCode="General">
                  <c:v>3951.6400087920169</c:v>
                </c:pt>
                <c:pt idx="3318" formatCode="General">
                  <c:v>3943.2114827704559</c:v>
                </c:pt>
                <c:pt idx="3319" formatCode="General">
                  <c:v>3903.9839794139652</c:v>
                </c:pt>
                <c:pt idx="3320" formatCode="General">
                  <c:v>3885.67</c:v>
                </c:pt>
                <c:pt idx="3321" formatCode="General">
                  <c:v>3802.35</c:v>
                </c:pt>
                <c:pt idx="3322" formatCode="General">
                  <c:v>3756.5797887861804</c:v>
                </c:pt>
                <c:pt idx="3323" formatCode="General">
                  <c:v>3771.4268815809937</c:v>
                </c:pt>
                <c:pt idx="3324" formatCode="General">
                  <c:v>3730.52</c:v>
                </c:pt>
                <c:pt idx="3325" formatCode="General">
                  <c:v>3738.6447837264527</c:v>
                </c:pt>
                <c:pt idx="3326" formatCode="General">
                  <c:v>3786.57</c:v>
                </c:pt>
                <c:pt idx="3327" formatCode="General">
                  <c:v>3794.7250915833174</c:v>
                </c:pt>
                <c:pt idx="3328" formatCode="General">
                  <c:v>3773.67</c:v>
                </c:pt>
                <c:pt idx="3329" formatCode="General">
                  <c:v>3772.09</c:v>
                </c:pt>
                <c:pt idx="3330" formatCode="General">
                  <c:v>3778.42</c:v>
                </c:pt>
                <c:pt idx="3331" formatCode="General">
                  <c:v>3776.5</c:v>
                </c:pt>
                <c:pt idx="3332" formatCode="General">
                  <c:v>3743.9570831761048</c:v>
                </c:pt>
                <c:pt idx="3333" formatCode="General">
                  <c:v>3739.9741828163583</c:v>
                </c:pt>
                <c:pt idx="3334" formatCode="General">
                  <c:v>3760.75</c:v>
                </c:pt>
                <c:pt idx="3335" formatCode="General">
                  <c:v>3773.08</c:v>
                </c:pt>
                <c:pt idx="3336" formatCode="General">
                  <c:v>3778.28</c:v>
                </c:pt>
                <c:pt idx="3337" formatCode="General">
                  <c:v>3793.3129074705907</c:v>
                </c:pt>
                <c:pt idx="3338" formatCode="General">
                  <c:v>3776.4398368495272</c:v>
                </c:pt>
                <c:pt idx="3339" formatCode="General">
                  <c:v>3776.11</c:v>
                </c:pt>
                <c:pt idx="3340" formatCode="General">
                  <c:v>3787.81</c:v>
                </c:pt>
                <c:pt idx="3341" formatCode="General">
                  <c:v>3781.3707309522897</c:v>
                </c:pt>
                <c:pt idx="3342" formatCode="General">
                  <c:v>3790.87608483236</c:v>
                </c:pt>
                <c:pt idx="3343" formatCode="General">
                  <c:v>3807.7803326352819</c:v>
                </c:pt>
                <c:pt idx="3344" formatCode="General">
                  <c:v>3830.44</c:v>
                </c:pt>
                <c:pt idx="3345" formatCode="General">
                  <c:v>3827.03</c:v>
                </c:pt>
                <c:pt idx="3346" formatCode="General">
                  <c:v>3837.21</c:v>
                </c:pt>
                <c:pt idx="3347" formatCode="General">
                  <c:v>3858.0914527342252</c:v>
                </c:pt>
                <c:pt idx="3348" formatCode="General">
                  <c:v>3877.08</c:v>
                </c:pt>
                <c:pt idx="3349" formatCode="General">
                  <c:v>3899.99</c:v>
                </c:pt>
                <c:pt idx="3350" formatCode="General">
                  <c:v>3931.7215543063016</c:v>
                </c:pt>
                <c:pt idx="3351" formatCode="General">
                  <c:v>3936.82</c:v>
                </c:pt>
                <c:pt idx="3352" formatCode="General">
                  <c:v>3945.81</c:v>
                </c:pt>
                <c:pt idx="3353" formatCode="General">
                  <c:v>3946.45</c:v>
                </c:pt>
                <c:pt idx="3354" formatCode="General">
                  <c:v>4012.18</c:v>
                </c:pt>
                <c:pt idx="3355" formatCode="General">
                  <c:v>4001.92</c:v>
                </c:pt>
                <c:pt idx="3356" formatCode="General">
                  <c:v>4011.5</c:v>
                </c:pt>
                <c:pt idx="3357" formatCode="General">
                  <c:v>4039.31</c:v>
                </c:pt>
                <c:pt idx="3358" formatCode="General">
                  <c:v>4047.04</c:v>
                </c:pt>
                <c:pt idx="3359" formatCode="General">
                  <c:v>4044.09</c:v>
                </c:pt>
                <c:pt idx="3360" formatCode="General">
                  <c:v>4065.41</c:v>
                </c:pt>
                <c:pt idx="3361" formatCode="General">
                  <c:v>4079.24</c:v>
                </c:pt>
                <c:pt idx="3362" formatCode="General">
                  <c:v>4121.97</c:v>
                </c:pt>
                <c:pt idx="3363" formatCode="General">
                  <c:v>4173.45</c:v>
                </c:pt>
                <c:pt idx="3364" formatCode="General">
                  <c:v>4280.55</c:v>
                </c:pt>
                <c:pt idx="3365" formatCode="General">
                  <c:v>4386.71</c:v>
                </c:pt>
                <c:pt idx="3366" formatCode="General">
                  <c:v>4395.24</c:v>
                </c:pt>
                <c:pt idx="3367" formatCode="General">
                  <c:v>4371.16</c:v>
                </c:pt>
                <c:pt idx="3368" formatCode="General">
                  <c:v>4399.1400000000003</c:v>
                </c:pt>
                <c:pt idx="3369" formatCode="General">
                  <c:v>4454.42</c:v>
                </c:pt>
                <c:pt idx="3370" formatCode="General">
                  <c:v>4457.8900000000003</c:v>
                </c:pt>
                <c:pt idx="3371" formatCode="General">
                  <c:v>4466.71</c:v>
                </c:pt>
                <c:pt idx="3372" formatCode="General">
                  <c:v>4473.47</c:v>
                </c:pt>
                <c:pt idx="3373" formatCode="General">
                  <c:v>4477.6899999999996</c:v>
                </c:pt>
                <c:pt idx="3374" formatCode="General">
                  <c:v>4470.33</c:v>
                </c:pt>
                <c:pt idx="3375" formatCode="General">
                  <c:v>4464.6499999999996</c:v>
                </c:pt>
                <c:pt idx="3376" formatCode="General">
                  <c:v>4478.45</c:v>
                </c:pt>
                <c:pt idx="3377" formatCode="General">
                  <c:v>4487.6400000000003</c:v>
                </c:pt>
                <c:pt idx="3378" formatCode="General">
                  <c:v>4465.2299999999996</c:v>
                </c:pt>
                <c:pt idx="3379" formatCode="General">
                  <c:v>4471.2299999999996</c:v>
                </c:pt>
                <c:pt idx="3380" formatCode="General">
                  <c:v>4522.05</c:v>
                </c:pt>
                <c:pt idx="3381" formatCode="General">
                  <c:v>4578.08</c:v>
                </c:pt>
                <c:pt idx="3382" formatCode="General">
                  <c:v>4667.47</c:v>
                </c:pt>
                <c:pt idx="3383" formatCode="General">
                  <c:v>4910.51</c:v>
                </c:pt>
                <c:pt idx="3384" formatCode="General">
                  <c:v>4861.88</c:v>
                </c:pt>
                <c:pt idx="3385" formatCode="General">
                  <c:v>4835.67</c:v>
                </c:pt>
                <c:pt idx="3386" formatCode="General">
                  <c:v>4741.6899999999996</c:v>
                </c:pt>
                <c:pt idx="3387" formatCode="General">
                  <c:v>4741.22</c:v>
                </c:pt>
                <c:pt idx="3388" formatCode="General">
                  <c:v>4757.05</c:v>
                </c:pt>
                <c:pt idx="3389" formatCode="General">
                  <c:v>4753.54</c:v>
                </c:pt>
                <c:pt idx="3390" formatCode="General">
                  <c:v>4748.4399999999996</c:v>
                </c:pt>
                <c:pt idx="3391" formatCode="General">
                  <c:v>4772.68</c:v>
                </c:pt>
                <c:pt idx="3392" formatCode="General">
                  <c:v>4825.76</c:v>
                </c:pt>
                <c:pt idx="3393" formatCode="General">
                  <c:v>4813.29</c:v>
                </c:pt>
                <c:pt idx="3394" formatCode="General">
                  <c:v>4808.26</c:v>
                </c:pt>
                <c:pt idx="3395" formatCode="General">
                  <c:v>4790.33</c:v>
                </c:pt>
                <c:pt idx="3396" formatCode="General">
                  <c:v>4795.0600000000004</c:v>
                </c:pt>
                <c:pt idx="3397" formatCode="General">
                  <c:v>4761.3003600907514</c:v>
                </c:pt>
                <c:pt idx="3398" formatCode="General">
                  <c:v>4757.93</c:v>
                </c:pt>
                <c:pt idx="3399" formatCode="General">
                  <c:v>4737.33</c:v>
                </c:pt>
                <c:pt idx="3400" formatCode="General">
                  <c:v>4746.95</c:v>
                </c:pt>
                <c:pt idx="3401" formatCode="General">
                  <c:v>4749.1499999999996</c:v>
                </c:pt>
                <c:pt idx="3402" formatCode="General">
                  <c:v>4734.13</c:v>
                </c:pt>
                <c:pt idx="3403" formatCode="General">
                  <c:v>4745</c:v>
                </c:pt>
                <c:pt idx="3404" formatCode="General">
                  <c:v>4755.22</c:v>
                </c:pt>
                <c:pt idx="3405" formatCode="General">
                  <c:v>4755.74</c:v>
                </c:pt>
                <c:pt idx="3406" formatCode="General">
                  <c:v>4785.42</c:v>
                </c:pt>
                <c:pt idx="3407" formatCode="General">
                  <c:v>4821.05</c:v>
                </c:pt>
                <c:pt idx="3408" formatCode="General">
                  <c:v>4805.62</c:v>
                </c:pt>
                <c:pt idx="3409" formatCode="General">
                  <c:v>4772.57</c:v>
                </c:pt>
                <c:pt idx="3410" formatCode="General">
                  <c:v>4765.3900000000003</c:v>
                </c:pt>
                <c:pt idx="3411" formatCode="General">
                  <c:v>4754.46</c:v>
                </c:pt>
                <c:pt idx="3412" formatCode="General">
                  <c:v>4774.93</c:v>
                </c:pt>
                <c:pt idx="3413" formatCode="General">
                  <c:v>4813.42</c:v>
                </c:pt>
                <c:pt idx="3414" formatCode="General">
                  <c:v>4836.3599999999997</c:v>
                </c:pt>
                <c:pt idx="3415" formatCode="General">
                  <c:v>4845.88</c:v>
                </c:pt>
                <c:pt idx="3416" formatCode="General">
                  <c:v>4868.6099999999997</c:v>
                </c:pt>
                <c:pt idx="3417" formatCode="General">
                  <c:v>4883.26</c:v>
                </c:pt>
                <c:pt idx="3418" formatCode="General">
                  <c:v>4926.38</c:v>
                </c:pt>
                <c:pt idx="3419" formatCode="General">
                  <c:v>4982.2</c:v>
                </c:pt>
                <c:pt idx="3420" formatCode="General">
                  <c:v>5068.05</c:v>
                </c:pt>
                <c:pt idx="3421" formatCode="General">
                  <c:v>5147.96</c:v>
                </c:pt>
                <c:pt idx="3422" formatCode="General">
                  <c:v>5181.13</c:v>
                </c:pt>
                <c:pt idx="3423" formatCode="General">
                  <c:v>5195.7299999999996</c:v>
                </c:pt>
                <c:pt idx="3424" formatCode="General">
                  <c:v>5268.14</c:v>
                </c:pt>
                <c:pt idx="3425" formatCode="General">
                  <c:v>5275.96</c:v>
                </c:pt>
                <c:pt idx="3426" formatCode="General">
                  <c:v>5217.71</c:v>
                </c:pt>
                <c:pt idx="3427" formatCode="General">
                  <c:v>5176.5600000000004</c:v>
                </c:pt>
                <c:pt idx="3428" formatCode="General">
                  <c:v>5097.2299999999996</c:v>
                </c:pt>
                <c:pt idx="3429" formatCode="General">
                  <c:v>5024.6400000000003</c:v>
                </c:pt>
                <c:pt idx="3430" formatCode="General">
                  <c:v>4937.5325013941729</c:v>
                </c:pt>
                <c:pt idx="3431" formatCode="General">
                  <c:v>5008.18</c:v>
                </c:pt>
                <c:pt idx="3432" formatCode="General">
                  <c:v>5088.8100000000004</c:v>
                </c:pt>
                <c:pt idx="3433" formatCode="General">
                  <c:v>5092.7976356102572</c:v>
                </c:pt>
                <c:pt idx="3434" formatCode="General">
                  <c:v>5097.2299999999996</c:v>
                </c:pt>
                <c:pt idx="3435" formatCode="General">
                  <c:v>5104.0200000000004</c:v>
                </c:pt>
                <c:pt idx="3436" formatCode="General">
                  <c:v>5167.01</c:v>
                </c:pt>
                <c:pt idx="3437" formatCode="General">
                  <c:v>5148.49</c:v>
                </c:pt>
                <c:pt idx="3438" formatCode="General">
                  <c:v>5171.18</c:v>
                </c:pt>
                <c:pt idx="3439" formatCode="General">
                  <c:v>5225.5801010416426</c:v>
                </c:pt>
                <c:pt idx="3440" formatCode="General">
                  <c:v>5266.89</c:v>
                </c:pt>
                <c:pt idx="3441" formatCode="General">
                  <c:v>5273.15</c:v>
                </c:pt>
                <c:pt idx="3442" formatCode="General">
                  <c:v>5286.26</c:v>
                </c:pt>
                <c:pt idx="3443" formatCode="General">
                  <c:v>5309.11</c:v>
                </c:pt>
                <c:pt idx="3444" formatCode="General">
                  <c:v>5362.56</c:v>
                </c:pt>
                <c:pt idx="3445" formatCode="General">
                  <c:v>5507.24</c:v>
                </c:pt>
                <c:pt idx="3446" formatCode="General">
                  <c:v>5526.96</c:v>
                </c:pt>
                <c:pt idx="3447" formatCode="General">
                  <c:v>5523.98</c:v>
                </c:pt>
                <c:pt idx="3448" formatCode="General">
                  <c:v>5514.13</c:v>
                </c:pt>
                <c:pt idx="3449" formatCode="General">
                  <c:v>5412.59</c:v>
                </c:pt>
                <c:pt idx="3450" formatCode="General">
                  <c:v>5327.9</c:v>
                </c:pt>
                <c:pt idx="3451" formatCode="General">
                  <c:v>5293.19</c:v>
                </c:pt>
                <c:pt idx="3452" formatCode="General">
                  <c:v>5312.11</c:v>
                </c:pt>
                <c:pt idx="3453" formatCode="General">
                  <c:v>5299.86</c:v>
                </c:pt>
                <c:pt idx="3454" formatCode="General">
                  <c:v>5300.43</c:v>
                </c:pt>
                <c:pt idx="3455" formatCode="General">
                  <c:v>5296.2</c:v>
                </c:pt>
                <c:pt idx="3456" formatCode="General">
                  <c:v>5273.56</c:v>
                </c:pt>
                <c:pt idx="3457" formatCode="General">
                  <c:v>5286.98</c:v>
                </c:pt>
                <c:pt idx="3458" formatCode="General">
                  <c:v>5258.32</c:v>
                </c:pt>
                <c:pt idx="3459" formatCode="General">
                  <c:v>5196.8500000000004</c:v>
                </c:pt>
                <c:pt idx="3460" formatCode="General">
                  <c:v>5184.79</c:v>
                </c:pt>
                <c:pt idx="3461" formatCode="General">
                  <c:v>5152.8900000000003</c:v>
                </c:pt>
                <c:pt idx="3462" formatCode="General">
                  <c:v>5160.41</c:v>
                </c:pt>
                <c:pt idx="3463" formatCode="General">
                  <c:v>5154.7</c:v>
                </c:pt>
                <c:pt idx="3464" formatCode="General">
                  <c:v>5152.29</c:v>
                </c:pt>
                <c:pt idx="3465" formatCode="General">
                  <c:v>5133.93</c:v>
                </c:pt>
                <c:pt idx="3466" formatCode="General">
                  <c:v>5030.09</c:v>
                </c:pt>
                <c:pt idx="3467" formatCode="General">
                  <c:v>4876.8100000000004</c:v>
                </c:pt>
                <c:pt idx="3468" formatCode="General">
                  <c:v>4897.37</c:v>
                </c:pt>
                <c:pt idx="3469" formatCode="General">
                  <c:v>4875.25</c:v>
                </c:pt>
                <c:pt idx="3470" formatCode="General">
                  <c:v>4839.09</c:v>
                </c:pt>
                <c:pt idx="3471" formatCode="General">
                  <c:v>4614.16</c:v>
                </c:pt>
                <c:pt idx="3472" formatCode="General">
                  <c:v>4848.59</c:v>
                </c:pt>
                <c:pt idx="3473" formatCode="General">
                  <c:v>5004.0200000000004</c:v>
                </c:pt>
                <c:pt idx="3474" formatCode="General">
                  <c:v>4956.38</c:v>
                </c:pt>
                <c:pt idx="3475" formatCode="General">
                  <c:v>4923.41</c:v>
                </c:pt>
                <c:pt idx="3476" formatCode="General">
                  <c:v>4870.43</c:v>
                </c:pt>
                <c:pt idx="3477" formatCode="General">
                  <c:v>4859.54</c:v>
                </c:pt>
                <c:pt idx="3478" formatCode="General">
                  <c:v>4846.18</c:v>
                </c:pt>
                <c:pt idx="3479" formatCode="General">
                  <c:v>4809.03</c:v>
                </c:pt>
                <c:pt idx="3480" formatCode="General">
                  <c:v>4718.08</c:v>
                </c:pt>
                <c:pt idx="3481" formatCode="General">
                  <c:v>4620.1899999999996</c:v>
                </c:pt>
                <c:pt idx="3482" formatCode="General">
                  <c:v>4619.7</c:v>
                </c:pt>
                <c:pt idx="3483" formatCode="General">
                  <c:v>4647.2299999999996</c:v>
                </c:pt>
                <c:pt idx="3484" formatCode="General">
                  <c:v>4664.3599999999997</c:v>
                </c:pt>
                <c:pt idx="3485" formatCode="General">
                  <c:v>4642.67</c:v>
                </c:pt>
                <c:pt idx="3486" formatCode="General">
                  <c:v>4627.55</c:v>
                </c:pt>
                <c:pt idx="3487" formatCode="General">
                  <c:v>4606.8900000000003</c:v>
                </c:pt>
                <c:pt idx="3488" formatCode="General">
                  <c:v>4602.83</c:v>
                </c:pt>
                <c:pt idx="3489" formatCode="General">
                  <c:v>4596.8999999999996</c:v>
                </c:pt>
                <c:pt idx="3490" formatCode="General">
                  <c:v>4645.3900000000003</c:v>
                </c:pt>
                <c:pt idx="3491" formatCode="General">
                  <c:v>4798.04</c:v>
                </c:pt>
                <c:pt idx="3492" formatCode="General">
                  <c:v>4922.1099999999997</c:v>
                </c:pt>
                <c:pt idx="3493" formatCode="General">
                  <c:v>4940.2700000000004</c:v>
                </c:pt>
                <c:pt idx="3494" formatCode="General">
                  <c:v>4931.87</c:v>
                </c:pt>
                <c:pt idx="3495" formatCode="General">
                  <c:v>4915.24</c:v>
                </c:pt>
                <c:pt idx="3496" formatCode="General">
                  <c:v>4917.01</c:v>
                </c:pt>
                <c:pt idx="3497" formatCode="General">
                  <c:v>4920.21</c:v>
                </c:pt>
                <c:pt idx="3498" formatCode="General">
                  <c:v>4936.92</c:v>
                </c:pt>
                <c:pt idx="3499" formatCode="General">
                  <c:v>4952.16</c:v>
                </c:pt>
                <c:pt idx="3500" formatCode="General">
                  <c:v>4985.3500000000004</c:v>
                </c:pt>
                <c:pt idx="3501" formatCode="General">
                  <c:v>4984.1899999999996</c:v>
                </c:pt>
                <c:pt idx="3502" formatCode="General">
                  <c:v>4980.68</c:v>
                </c:pt>
                <c:pt idx="3503" formatCode="General">
                  <c:v>4971.96</c:v>
                </c:pt>
                <c:pt idx="3504" formatCode="General">
                  <c:v>4952.33</c:v>
                </c:pt>
                <c:pt idx="3505" formatCode="General">
                  <c:v>4985.8500000000004</c:v>
                </c:pt>
                <c:pt idx="3506" formatCode="General">
                  <c:v>4975.3999999999996</c:v>
                </c:pt>
                <c:pt idx="3507" formatCode="General">
                  <c:v>4967.8599999999997</c:v>
                </c:pt>
                <c:pt idx="3508" formatCode="General">
                  <c:v>4966.46</c:v>
                </c:pt>
                <c:pt idx="3509" formatCode="General">
                  <c:v>4956.0600000000004</c:v>
                </c:pt>
                <c:pt idx="3510" formatCode="General">
                  <c:v>4958.9399999999996</c:v>
                </c:pt>
                <c:pt idx="3511" formatCode="General">
                  <c:v>4971.28</c:v>
                </c:pt>
                <c:pt idx="3512" formatCode="General">
                  <c:v>4948.63</c:v>
                </c:pt>
                <c:pt idx="3513" formatCode="General">
                  <c:v>4953.7</c:v>
                </c:pt>
                <c:pt idx="3514" formatCode="General">
                  <c:v>4958.38</c:v>
                </c:pt>
                <c:pt idx="3515" formatCode="General">
                  <c:v>4955.0200000000004</c:v>
                </c:pt>
                <c:pt idx="3516" formatCode="General">
                  <c:v>4975.33</c:v>
                </c:pt>
                <c:pt idx="3517" formatCode="General">
                  <c:v>4991.9399999999996</c:v>
                </c:pt>
                <c:pt idx="3518" formatCode="General">
                  <c:v>5004</c:v>
                </c:pt>
                <c:pt idx="3519" formatCode="General">
                  <c:v>5035.99</c:v>
                </c:pt>
                <c:pt idx="3520" formatCode="General">
                  <c:v>5089.49</c:v>
                </c:pt>
                <c:pt idx="3521" formatCode="General">
                  <c:v>5097.34</c:v>
                </c:pt>
                <c:pt idx="3522" formatCode="General">
                  <c:v>5078.04</c:v>
                </c:pt>
                <c:pt idx="3523" formatCode="General">
                  <c:v>5056.54</c:v>
                </c:pt>
                <c:pt idx="3524" formatCode="General">
                  <c:v>4999.79</c:v>
                </c:pt>
                <c:pt idx="3525" formatCode="General">
                  <c:v>4947.93</c:v>
                </c:pt>
                <c:pt idx="3526" formatCode="General">
                  <c:v>4926.55</c:v>
                </c:pt>
                <c:pt idx="3527" formatCode="General">
                  <c:v>4924.84</c:v>
                </c:pt>
                <c:pt idx="3528" formatCode="General">
                  <c:v>4933.87</c:v>
                </c:pt>
                <c:pt idx="3529" formatCode="General">
                  <c:v>4930.62</c:v>
                </c:pt>
                <c:pt idx="3530" formatCode="General">
                  <c:v>4923.34</c:v>
                </c:pt>
                <c:pt idx="3531" formatCode="General">
                  <c:v>4912.8900000000003</c:v>
                </c:pt>
                <c:pt idx="3532" formatCode="General">
                  <c:v>4882.37</c:v>
                </c:pt>
                <c:pt idx="3533" formatCode="General">
                  <c:v>4909.1099999999997</c:v>
                </c:pt>
                <c:pt idx="3534" formatCode="General">
                  <c:v>4927.5</c:v>
                </c:pt>
                <c:pt idx="3535" formatCode="General">
                  <c:v>4933.6400000000003</c:v>
                </c:pt>
                <c:pt idx="3536" formatCode="General">
                  <c:v>4909.16</c:v>
                </c:pt>
                <c:pt idx="3537" formatCode="General">
                  <c:v>4889.79</c:v>
                </c:pt>
                <c:pt idx="3538" formatCode="General">
                  <c:v>4825.5</c:v>
                </c:pt>
                <c:pt idx="3539" formatCode="General">
                  <c:v>4773.1899999999996</c:v>
                </c:pt>
                <c:pt idx="3540" formatCode="General">
                  <c:v>4669.7299999999996</c:v>
                </c:pt>
                <c:pt idx="3541" formatCode="General">
                  <c:v>4656.49</c:v>
                </c:pt>
                <c:pt idx="3542" formatCode="General">
                  <c:v>4603.92</c:v>
                </c:pt>
                <c:pt idx="3543" formatCode="General">
                  <c:v>4559.96</c:v>
                </c:pt>
                <c:pt idx="3544" formatCode="General">
                  <c:v>4516.91</c:v>
                </c:pt>
                <c:pt idx="3545" formatCode="General">
                  <c:v>4439.67</c:v>
                </c:pt>
                <c:pt idx="3546" formatCode="General">
                  <c:v>4532.71</c:v>
                </c:pt>
                <c:pt idx="3547" formatCode="General">
                  <c:v>4456.4799999999996</c:v>
                </c:pt>
                <c:pt idx="3548" formatCode="General">
                  <c:v>4416.67</c:v>
                </c:pt>
                <c:pt idx="3549" formatCode="General">
                  <c:v>4425.78</c:v>
                </c:pt>
                <c:pt idx="3550" formatCode="General">
                  <c:v>4383.6400000000003</c:v>
                </c:pt>
                <c:pt idx="3551" formatCode="General">
                  <c:v>4374.1000000000004</c:v>
                </c:pt>
                <c:pt idx="3552" formatCode="General">
                  <c:v>4437.3900000000003</c:v>
                </c:pt>
                <c:pt idx="3553" formatCode="General">
                  <c:v>4487.24</c:v>
                </c:pt>
                <c:pt idx="3554" formatCode="General">
                  <c:v>4577.13</c:v>
                </c:pt>
                <c:pt idx="3555" formatCode="General">
                  <c:v>4634.6099999999997</c:v>
                </c:pt>
                <c:pt idx="3556" formatCode="General">
                  <c:v>4610.91</c:v>
                </c:pt>
                <c:pt idx="3557" formatCode="General">
                  <c:v>4607.62</c:v>
                </c:pt>
                <c:pt idx="3558" formatCode="General">
                  <c:v>4590.6099999999997</c:v>
                </c:pt>
                <c:pt idx="3559" formatCode="General">
                  <c:v>4618.76</c:v>
                </c:pt>
                <c:pt idx="3560" formatCode="General">
                  <c:v>4620.9399999999996</c:v>
                </c:pt>
                <c:pt idx="3561" formatCode="General">
                  <c:v>4630.7</c:v>
                </c:pt>
                <c:pt idx="3562" formatCode="General">
                  <c:v>4637.62</c:v>
                </c:pt>
                <c:pt idx="3563" formatCode="General">
                  <c:v>4624.43</c:v>
                </c:pt>
                <c:pt idx="3564" formatCode="General">
                  <c:v>4660.57</c:v>
                </c:pt>
                <c:pt idx="3565" formatCode="General">
                  <c:v>4681.96</c:v>
                </c:pt>
                <c:pt idx="3566" formatCode="General">
                  <c:v>4681.57</c:v>
                </c:pt>
                <c:pt idx="3567" formatCode="General">
                  <c:v>4678.91</c:v>
                </c:pt>
                <c:pt idx="3568" formatCode="General">
                  <c:v>4666.16</c:v>
                </c:pt>
                <c:pt idx="3569" formatCode="General">
                  <c:v>4637.05</c:v>
                </c:pt>
                <c:pt idx="3570" formatCode="General">
                  <c:v>4615.6000000000004</c:v>
                </c:pt>
                <c:pt idx="3571" formatCode="General">
                  <c:v>4602.68</c:v>
                </c:pt>
                <c:pt idx="3572" formatCode="General">
                  <c:v>4570.49</c:v>
                </c:pt>
                <c:pt idx="3573" formatCode="General">
                  <c:v>4528.62</c:v>
                </c:pt>
                <c:pt idx="3574" formatCode="General">
                  <c:v>4482.46</c:v>
                </c:pt>
                <c:pt idx="3575" formatCode="General">
                  <c:v>4472.76</c:v>
                </c:pt>
                <c:pt idx="3576" formatCode="General">
                  <c:v>4458.8599999999997</c:v>
                </c:pt>
                <c:pt idx="3577" formatCode="General">
                  <c:v>4434.76</c:v>
                </c:pt>
                <c:pt idx="3578" formatCode="General">
                  <c:v>4419.58</c:v>
                </c:pt>
                <c:pt idx="3579" formatCode="General">
                  <c:v>4400.8999999999996</c:v>
                </c:pt>
                <c:pt idx="3580" formatCode="General">
                  <c:v>4424.17</c:v>
                </c:pt>
                <c:pt idx="3581" formatCode="General">
                  <c:v>4444.5</c:v>
                </c:pt>
                <c:pt idx="3582" formatCode="General">
                  <c:v>4415.72</c:v>
                </c:pt>
                <c:pt idx="3583" formatCode="General">
                  <c:v>4380.93</c:v>
                </c:pt>
                <c:pt idx="3584" formatCode="General">
                  <c:v>4375.95</c:v>
                </c:pt>
                <c:pt idx="3585" formatCode="General">
                  <c:v>4406.16</c:v>
                </c:pt>
                <c:pt idx="3586" formatCode="General">
                  <c:v>4415.1499999999996</c:v>
                </c:pt>
                <c:pt idx="3587" formatCode="General">
                  <c:v>4414.68</c:v>
                </c:pt>
                <c:pt idx="3588" formatCode="General">
                  <c:v>4419.51</c:v>
                </c:pt>
                <c:pt idx="3589" formatCode="General">
                  <c:v>4423.68</c:v>
                </c:pt>
                <c:pt idx="3590" formatCode="General">
                  <c:v>4436.7299999999996</c:v>
                </c:pt>
                <c:pt idx="3591" formatCode="General">
                  <c:v>4387.41</c:v>
                </c:pt>
                <c:pt idx="3592" formatCode="General">
                  <c:v>4348.51</c:v>
                </c:pt>
                <c:pt idx="3593" formatCode="General">
                  <c:v>4209.4399999999996</c:v>
                </c:pt>
                <c:pt idx="3594" formatCode="General">
                  <c:v>4310.5200000000004</c:v>
                </c:pt>
                <c:pt idx="3595" formatCode="General">
                  <c:v>4349.0600000000004</c:v>
                </c:pt>
                <c:pt idx="3596" formatCode="General">
                  <c:v>4329.47</c:v>
                </c:pt>
                <c:pt idx="3597" formatCode="General">
                  <c:v>4336.74</c:v>
                </c:pt>
                <c:pt idx="3598" formatCode="General">
                  <c:v>4355.5600000000004</c:v>
                </c:pt>
                <c:pt idx="3599" formatCode="General">
                  <c:v>4410.8</c:v>
                </c:pt>
                <c:pt idx="3600" formatCode="General">
                  <c:v>4391.08</c:v>
                </c:pt>
                <c:pt idx="3601" formatCode="General">
                  <c:v>4205.3500000000004</c:v>
                </c:pt>
                <c:pt idx="3602" formatCode="General">
                  <c:v>4259.9399999999996</c:v>
                </c:pt>
                <c:pt idx="3603" formatCode="General">
                  <c:v>4240.8599999999997</c:v>
                </c:pt>
                <c:pt idx="3604" formatCode="General">
                  <c:v>4080.55</c:v>
                </c:pt>
                <c:pt idx="3605" formatCode="General">
                  <c:v>4106.62</c:v>
                </c:pt>
                <c:pt idx="3606" formatCode="General">
                  <c:v>3944.9</c:v>
                </c:pt>
                <c:pt idx="3607" formatCode="General">
                  <c:v>3819.32</c:v>
                </c:pt>
                <c:pt idx="3608" formatCode="General">
                  <c:v>3635.17</c:v>
                </c:pt>
                <c:pt idx="3609" formatCode="General">
                  <c:v>3876.93</c:v>
                </c:pt>
                <c:pt idx="3610" formatCode="General">
                  <c:v>4075.96</c:v>
                </c:pt>
                <c:pt idx="3611" formatCode="General">
                  <c:v>4005.22</c:v>
                </c:pt>
                <c:pt idx="3612" formatCode="General">
                  <c:v>3841.36</c:v>
                </c:pt>
                <c:pt idx="3613" formatCode="General">
                  <c:v>3871.99</c:v>
                </c:pt>
                <c:pt idx="3614" formatCode="General">
                  <c:v>3889.34</c:v>
                </c:pt>
                <c:pt idx="3615" formatCode="General">
                  <c:v>3873.27</c:v>
                </c:pt>
                <c:pt idx="3616" formatCode="General">
                  <c:v>3844.19</c:v>
                </c:pt>
                <c:pt idx="3617" formatCode="General">
                  <c:v>3783.96</c:v>
                </c:pt>
                <c:pt idx="3618" formatCode="General">
                  <c:v>3743.98</c:v>
                </c:pt>
                <c:pt idx="3619" formatCode="General">
                  <c:v>3609.48</c:v>
                </c:pt>
                <c:pt idx="3620" formatCode="General">
                  <c:v>3634.29</c:v>
                </c:pt>
                <c:pt idx="3621" formatCode="General">
                  <c:v>3611.95</c:v>
                </c:pt>
                <c:pt idx="3622" formatCode="General">
                  <c:v>3596.22</c:v>
                </c:pt>
                <c:pt idx="3623" formatCode="General">
                  <c:v>3613.12</c:v>
                </c:pt>
                <c:pt idx="3624" formatCode="General">
                  <c:v>3582.45</c:v>
                </c:pt>
                <c:pt idx="3625" formatCode="General">
                  <c:v>3595.04</c:v>
                </c:pt>
                <c:pt idx="3626" formatCode="General">
                  <c:v>3620.01</c:v>
                </c:pt>
                <c:pt idx="3627" formatCode="General">
                  <c:v>3626.46</c:v>
                </c:pt>
                <c:pt idx="3628" formatCode="General">
                  <c:v>3612.6</c:v>
                </c:pt>
                <c:pt idx="3629" formatCode="General">
                  <c:v>3605.29</c:v>
                </c:pt>
                <c:pt idx="3630" formatCode="General">
                  <c:v>3589.32</c:v>
                </c:pt>
                <c:pt idx="3631" formatCode="General">
                  <c:v>3556.95</c:v>
                </c:pt>
                <c:pt idx="3632" formatCode="General">
                  <c:v>3532.41</c:v>
                </c:pt>
                <c:pt idx="3633" formatCode="General">
                  <c:v>3537.87</c:v>
                </c:pt>
                <c:pt idx="3634" formatCode="General">
                  <c:v>3502.6</c:v>
                </c:pt>
                <c:pt idx="3635" formatCode="General">
                  <c:v>3442.7</c:v>
                </c:pt>
                <c:pt idx="3636" formatCode="General">
                  <c:v>3409.49</c:v>
                </c:pt>
                <c:pt idx="3637" formatCode="General">
                  <c:v>3198.67</c:v>
                </c:pt>
                <c:pt idx="3638" formatCode="General">
                  <c:v>3012.12</c:v>
                </c:pt>
                <c:pt idx="3639" formatCode="General">
                  <c:v>3132.28</c:v>
                </c:pt>
                <c:pt idx="3640" formatCode="General">
                  <c:v>3132.75</c:v>
                </c:pt>
                <c:pt idx="3641" formatCode="General">
                  <c:v>3143.95</c:v>
                </c:pt>
                <c:pt idx="3642" formatCode="General">
                  <c:v>3175.12</c:v>
                </c:pt>
                <c:pt idx="3643" formatCode="General">
                  <c:v>3222.16</c:v>
                </c:pt>
                <c:pt idx="3644" formatCode="General">
                  <c:v>3176.89</c:v>
                </c:pt>
                <c:pt idx="3645" formatCode="General">
                  <c:v>3148.2</c:v>
                </c:pt>
                <c:pt idx="3646" formatCode="General">
                  <c:v>3120.86</c:v>
                </c:pt>
                <c:pt idx="3647" formatCode="General">
                  <c:v>3115.61</c:v>
                </c:pt>
                <c:pt idx="3648" formatCode="General">
                  <c:v>3119.55</c:v>
                </c:pt>
                <c:pt idx="3649" formatCode="General">
                  <c:v>3140.8</c:v>
                </c:pt>
                <c:pt idx="3650" formatCode="General">
                  <c:v>3256.35</c:v>
                </c:pt>
                <c:pt idx="3651" formatCode="General">
                  <c:v>3309.49</c:v>
                </c:pt>
                <c:pt idx="3652" formatCode="General">
                  <c:v>3320.65</c:v>
                </c:pt>
                <c:pt idx="3653" formatCode="General">
                  <c:v>3349.15</c:v>
                </c:pt>
                <c:pt idx="3654" formatCode="General">
                  <c:v>3341.33</c:v>
                </c:pt>
                <c:pt idx="3655" formatCode="General">
                  <c:v>3303.34</c:v>
                </c:pt>
                <c:pt idx="3656" formatCode="General">
                  <c:v>3210.51</c:v>
                </c:pt>
                <c:pt idx="3657" formatCode="General">
                  <c:v>3216.91</c:v>
                </c:pt>
                <c:pt idx="3658" formatCode="General">
                  <c:v>3205.37</c:v>
                </c:pt>
                <c:pt idx="3659" formatCode="General">
                  <c:v>3211.12</c:v>
                </c:pt>
                <c:pt idx="3660" formatCode="General">
                  <c:v>3206.49</c:v>
                </c:pt>
                <c:pt idx="3661" formatCode="General">
                  <c:v>3224.06</c:v>
                </c:pt>
                <c:pt idx="3662" formatCode="General">
                  <c:v>3218.26</c:v>
                </c:pt>
                <c:pt idx="3663" formatCode="General">
                  <c:v>3205.44</c:v>
                </c:pt>
                <c:pt idx="3664" formatCode="General">
                  <c:v>3233.74</c:v>
                </c:pt>
                <c:pt idx="3665" formatCode="General">
                  <c:v>3232.23</c:v>
                </c:pt>
                <c:pt idx="3666" formatCode="General">
                  <c:v>3223.83</c:v>
                </c:pt>
                <c:pt idx="3667" formatCode="General">
                  <c:v>3231.09</c:v>
                </c:pt>
                <c:pt idx="3668" formatCode="General">
                  <c:v>3224.39</c:v>
                </c:pt>
                <c:pt idx="3669" formatCode="General">
                  <c:v>3244.18</c:v>
                </c:pt>
                <c:pt idx="3670" formatCode="General">
                  <c:v>3262.37</c:v>
                </c:pt>
                <c:pt idx="3671" formatCode="General">
                  <c:v>3264.41</c:v>
                </c:pt>
                <c:pt idx="3672" formatCode="General">
                  <c:v>3274.89</c:v>
                </c:pt>
                <c:pt idx="3673" formatCode="General">
                  <c:v>3264.39</c:v>
                </c:pt>
                <c:pt idx="3674" formatCode="General">
                  <c:v>3254.6</c:v>
                </c:pt>
                <c:pt idx="3675" formatCode="General">
                  <c:v>3254.74</c:v>
                </c:pt>
                <c:pt idx="3676" formatCode="General">
                  <c:v>3207.88</c:v>
                </c:pt>
                <c:pt idx="3677" formatCode="General">
                  <c:v>3185.67</c:v>
                </c:pt>
                <c:pt idx="3678" formatCode="General">
                  <c:v>3164.93</c:v>
                </c:pt>
                <c:pt idx="3679" formatCode="General">
                  <c:v>3163.14</c:v>
                </c:pt>
                <c:pt idx="3680" formatCode="General">
                  <c:v>3105.36</c:v>
                </c:pt>
                <c:pt idx="3681" formatCode="General">
                  <c:v>3122.79</c:v>
                </c:pt>
                <c:pt idx="3682" formatCode="General">
                  <c:v>3116.56</c:v>
                </c:pt>
                <c:pt idx="3683" formatCode="General">
                  <c:v>3115.87</c:v>
                </c:pt>
                <c:pt idx="3684" formatCode="General">
                  <c:v>3071.78</c:v>
                </c:pt>
                <c:pt idx="3685" formatCode="General">
                  <c:v>3005.46</c:v>
                </c:pt>
                <c:pt idx="3686" formatCode="General">
                  <c:v>2978.77</c:v>
                </c:pt>
                <c:pt idx="3687" formatCode="General">
                  <c:v>2885.33</c:v>
                </c:pt>
                <c:pt idx="3688" formatCode="General">
                  <c:v>2854.76</c:v>
                </c:pt>
                <c:pt idx="3689" formatCode="General">
                  <c:v>2842.91</c:v>
                </c:pt>
                <c:pt idx="3690" formatCode="General">
                  <c:v>2799.51</c:v>
                </c:pt>
                <c:pt idx="3691" formatCode="General">
                  <c:v>2731.64</c:v>
                </c:pt>
                <c:pt idx="3692" formatCode="General">
                  <c:v>2735.56</c:v>
                </c:pt>
                <c:pt idx="3693" formatCode="General">
                  <c:v>2739.6</c:v>
                </c:pt>
                <c:pt idx="3694" formatCode="General">
                  <c:v>2753.15</c:v>
                </c:pt>
                <c:pt idx="3695" formatCode="General">
                  <c:v>2751.16</c:v>
                </c:pt>
                <c:pt idx="3696" formatCode="General">
                  <c:v>2754.73</c:v>
                </c:pt>
                <c:pt idx="3697" formatCode="General">
                  <c:v>2744.9</c:v>
                </c:pt>
                <c:pt idx="3698" formatCode="General">
                  <c:v>2714.1</c:v>
                </c:pt>
                <c:pt idx="3699" formatCode="General">
                  <c:v>2633.27</c:v>
                </c:pt>
                <c:pt idx="3700" formatCode="General">
                  <c:v>2568.91</c:v>
                </c:pt>
                <c:pt idx="3701" formatCode="General">
                  <c:v>2546.88</c:v>
                </c:pt>
                <c:pt idx="3702" formatCode="General">
                  <c:v>2539.39</c:v>
                </c:pt>
                <c:pt idx="3703" formatCode="General">
                  <c:v>2530.42</c:v>
                </c:pt>
                <c:pt idx="3704" formatCode="General">
                  <c:v>2521.5700000000002</c:v>
                </c:pt>
                <c:pt idx="3705" formatCode="General">
                  <c:v>2523.46</c:v>
                </c:pt>
                <c:pt idx="3706" formatCode="General">
                  <c:v>2545.96</c:v>
                </c:pt>
                <c:pt idx="3707" formatCode="General">
                  <c:v>2582.4</c:v>
                </c:pt>
                <c:pt idx="3708" formatCode="General">
                  <c:v>2643.27</c:v>
                </c:pt>
                <c:pt idx="3709" formatCode="General">
                  <c:v>2649.56</c:v>
                </c:pt>
                <c:pt idx="3710" formatCode="General">
                  <c:v>2647.96</c:v>
                </c:pt>
                <c:pt idx="3711" formatCode="General">
                  <c:v>2652.75</c:v>
                </c:pt>
                <c:pt idx="3712" formatCode="General">
                  <c:v>2615.33</c:v>
                </c:pt>
                <c:pt idx="3713" formatCode="General">
                  <c:v>2621.0300000000002</c:v>
                </c:pt>
                <c:pt idx="3714" formatCode="General">
                  <c:v>2620.5100000000002</c:v>
                </c:pt>
                <c:pt idx="3715" formatCode="General">
                  <c:v>2648.24</c:v>
                </c:pt>
                <c:pt idx="3716" formatCode="General">
                  <c:v>2679.2</c:v>
                </c:pt>
                <c:pt idx="3717" formatCode="General">
                  <c:v>2769.57</c:v>
                </c:pt>
                <c:pt idx="3718" formatCode="General">
                  <c:v>2772.86</c:v>
                </c:pt>
                <c:pt idx="3719" formatCode="General">
                  <c:v>2779.63</c:v>
                </c:pt>
                <c:pt idx="3720" formatCode="General">
                  <c:v>2829.45</c:v>
                </c:pt>
                <c:pt idx="3721" formatCode="General">
                  <c:v>2902.47</c:v>
                </c:pt>
                <c:pt idx="3722" formatCode="General">
                  <c:v>2940.95</c:v>
                </c:pt>
                <c:pt idx="3723" formatCode="General">
                  <c:v>3174.89</c:v>
                </c:pt>
                <c:pt idx="3724" formatCode="General">
                  <c:v>3046.18</c:v>
                </c:pt>
                <c:pt idx="3725" formatCode="General">
                  <c:v>3043.09</c:v>
                </c:pt>
                <c:pt idx="3726" formatCode="General">
                  <c:v>3093.14</c:v>
                </c:pt>
                <c:pt idx="3727" formatCode="General">
                  <c:v>3135.24</c:v>
                </c:pt>
                <c:pt idx="3728" formatCode="General">
                  <c:v>3143.67</c:v>
                </c:pt>
                <c:pt idx="3729" formatCode="General">
                  <c:v>3168.26</c:v>
                </c:pt>
                <c:pt idx="3730" formatCode="General">
                  <c:v>3241.81</c:v>
                </c:pt>
                <c:pt idx="3731" formatCode="General">
                  <c:v>3285.63</c:v>
                </c:pt>
                <c:pt idx="3732" formatCode="General">
                  <c:v>3201.48</c:v>
                </c:pt>
                <c:pt idx="3733" formatCode="General">
                  <c:v>3188.83</c:v>
                </c:pt>
                <c:pt idx="3734" formatCode="General">
                  <c:v>3168.03</c:v>
                </c:pt>
                <c:pt idx="3735" formatCode="General">
                  <c:v>3197.27</c:v>
                </c:pt>
                <c:pt idx="3736" formatCode="General">
                  <c:v>3181.32</c:v>
                </c:pt>
                <c:pt idx="3737" formatCode="General">
                  <c:v>3147.49</c:v>
                </c:pt>
                <c:pt idx="3738" formatCode="General">
                  <c:v>3101.34</c:v>
                </c:pt>
                <c:pt idx="3739" formatCode="General">
                  <c:v>3134.14</c:v>
                </c:pt>
                <c:pt idx="3740" formatCode="General">
                  <c:v>3135.51</c:v>
                </c:pt>
                <c:pt idx="3741" formatCode="General">
                  <c:v>3142.47</c:v>
                </c:pt>
                <c:pt idx="3742" formatCode="General">
                  <c:v>3108.89</c:v>
                </c:pt>
                <c:pt idx="3743" formatCode="General">
                  <c:v>3080.72</c:v>
                </c:pt>
                <c:pt idx="3744" formatCode="General">
                  <c:v>3109.62</c:v>
                </c:pt>
                <c:pt idx="3745" formatCode="General">
                  <c:v>3128.68</c:v>
                </c:pt>
                <c:pt idx="3746" formatCode="General">
                  <c:v>3143.4</c:v>
                </c:pt>
                <c:pt idx="3747" formatCode="General">
                  <c:v>3165.63</c:v>
                </c:pt>
                <c:pt idx="3748" formatCode="General">
                  <c:v>3220.21</c:v>
                </c:pt>
                <c:pt idx="3749" formatCode="General">
                  <c:v>3252.81</c:v>
                </c:pt>
                <c:pt idx="3750" formatCode="General">
                  <c:v>3340.72</c:v>
                </c:pt>
                <c:pt idx="3751" formatCode="General">
                  <c:v>3340.59</c:v>
                </c:pt>
                <c:pt idx="3752" formatCode="General">
                  <c:v>3302.29</c:v>
                </c:pt>
                <c:pt idx="3753" formatCode="General">
                  <c:v>3278.98</c:v>
                </c:pt>
                <c:pt idx="3754" formatCode="General">
                  <c:v>3302.19</c:v>
                </c:pt>
                <c:pt idx="3755" formatCode="General">
                  <c:v>3251.38</c:v>
                </c:pt>
                <c:pt idx="3756" formatCode="General">
                  <c:v>3236.57</c:v>
                </c:pt>
                <c:pt idx="3757" formatCode="General">
                  <c:v>3277.88</c:v>
                </c:pt>
                <c:pt idx="3758" formatCode="General">
                  <c:v>3306.89</c:v>
                </c:pt>
                <c:pt idx="3759" formatCode="General">
                  <c:v>3326.34</c:v>
                </c:pt>
                <c:pt idx="3760" formatCode="General">
                  <c:v>3315.14</c:v>
                </c:pt>
                <c:pt idx="3761" formatCode="General">
                  <c:v>3351.06</c:v>
                </c:pt>
                <c:pt idx="3762" formatCode="General">
                  <c:v>3404.52</c:v>
                </c:pt>
                <c:pt idx="3763" formatCode="General">
                  <c:v>3432.38</c:v>
                </c:pt>
                <c:pt idx="3764" formatCode="General">
                  <c:v>3579.3</c:v>
                </c:pt>
                <c:pt idx="3765" formatCode="General">
                  <c:v>3693.55</c:v>
                </c:pt>
                <c:pt idx="3766" formatCode="General">
                  <c:v>3670.93</c:v>
                </c:pt>
                <c:pt idx="3767" formatCode="General">
                  <c:v>3725.86</c:v>
                </c:pt>
                <c:pt idx="3768" formatCode="General">
                  <c:v>3739.64</c:v>
                </c:pt>
                <c:pt idx="3769" formatCode="General">
                  <c:v>3754.3031741663467</c:v>
                </c:pt>
                <c:pt idx="3770" formatCode="General">
                  <c:v>3736.5630640228478</c:v>
                </c:pt>
                <c:pt idx="3771" formatCode="General">
                  <c:v>3732.6516996555702</c:v>
                </c:pt>
                <c:pt idx="3772" formatCode="General">
                  <c:v>3752.5045693751945</c:v>
                </c:pt>
                <c:pt idx="3773" formatCode="General">
                  <c:v>3811.44</c:v>
                </c:pt>
                <c:pt idx="3774" formatCode="General">
                  <c:v>3955.49</c:v>
                </c:pt>
                <c:pt idx="3775" formatCode="General">
                  <c:v>4125.99</c:v>
                </c:pt>
                <c:pt idx="3776" formatCode="General">
                  <c:v>4026.34</c:v>
                </c:pt>
                <c:pt idx="3777" formatCode="General">
                  <c:v>4001.3</c:v>
                </c:pt>
                <c:pt idx="3778" formatCode="General">
                  <c:v>4016.99</c:v>
                </c:pt>
                <c:pt idx="3779" formatCode="General">
                  <c:v>4027.98</c:v>
                </c:pt>
                <c:pt idx="3780" formatCode="General">
                  <c:v>4068.18</c:v>
                </c:pt>
                <c:pt idx="3781" formatCode="General">
                  <c:v>4067.54</c:v>
                </c:pt>
                <c:pt idx="3782" formatCode="General">
                  <c:v>4017.72</c:v>
                </c:pt>
                <c:pt idx="3783" formatCode="General">
                  <c:v>4024.92</c:v>
                </c:pt>
                <c:pt idx="3784" formatCode="General">
                  <c:v>4016.3476733434786</c:v>
                </c:pt>
                <c:pt idx="3785" formatCode="General">
                  <c:v>3993.9</c:v>
                </c:pt>
                <c:pt idx="3786" formatCode="General">
                  <c:v>3921.82</c:v>
                </c:pt>
                <c:pt idx="3787" formatCode="General">
                  <c:v>3920.24</c:v>
                </c:pt>
                <c:pt idx="3788" formatCode="General">
                  <c:v>3886.78</c:v>
                </c:pt>
                <c:pt idx="3789" formatCode="General">
                  <c:v>3854.43</c:v>
                </c:pt>
                <c:pt idx="3790" formatCode="General">
                  <c:v>3744.58</c:v>
                </c:pt>
                <c:pt idx="3791" formatCode="General">
                  <c:v>3811.79</c:v>
                </c:pt>
                <c:pt idx="3792" formatCode="General">
                  <c:v>3862.8</c:v>
                </c:pt>
                <c:pt idx="3793" formatCode="General">
                  <c:v>3887.4</c:v>
                </c:pt>
                <c:pt idx="3794" formatCode="General">
                  <c:v>3888.3</c:v>
                </c:pt>
                <c:pt idx="3795" formatCode="General">
                  <c:v>3874.28</c:v>
                </c:pt>
                <c:pt idx="3796" formatCode="General">
                  <c:v>3843.61</c:v>
                </c:pt>
                <c:pt idx="3797" formatCode="General">
                  <c:v>3837.81</c:v>
                </c:pt>
                <c:pt idx="3798" formatCode="General">
                  <c:v>3840.86</c:v>
                </c:pt>
                <c:pt idx="3799" formatCode="General">
                  <c:v>3849.49</c:v>
                </c:pt>
                <c:pt idx="3800" formatCode="General">
                  <c:v>3883.52</c:v>
                </c:pt>
                <c:pt idx="3801" formatCode="General">
                  <c:v>3893.23</c:v>
                </c:pt>
                <c:pt idx="3802" formatCode="General">
                  <c:v>3909.64</c:v>
                </c:pt>
                <c:pt idx="3803" formatCode="General">
                  <c:v>3956.2</c:v>
                </c:pt>
                <c:pt idx="3804" formatCode="General">
                  <c:v>3971.54</c:v>
                </c:pt>
                <c:pt idx="3805" formatCode="General">
                  <c:v>4000.9</c:v>
                </c:pt>
                <c:pt idx="3806" formatCode="General">
                  <c:v>4054.24</c:v>
                </c:pt>
                <c:pt idx="3807" formatCode="General">
                  <c:v>4049.57</c:v>
                </c:pt>
                <c:pt idx="3808" formatCode="General">
                  <c:v>4090.13</c:v>
                </c:pt>
                <c:pt idx="3809" formatCode="General">
                  <c:v>4130.95</c:v>
                </c:pt>
                <c:pt idx="3810" formatCode="General">
                  <c:v>4177.8100000000004</c:v>
                </c:pt>
                <c:pt idx="3811" formatCode="General">
                  <c:v>4216.13</c:v>
                </c:pt>
                <c:pt idx="3812" formatCode="General">
                  <c:v>4234.29</c:v>
                </c:pt>
                <c:pt idx="3813" formatCode="General">
                  <c:v>4230.22</c:v>
                </c:pt>
                <c:pt idx="3814" formatCode="General">
                  <c:v>4198.5600000000004</c:v>
                </c:pt>
                <c:pt idx="3815" formatCode="General">
                  <c:v>4153.45</c:v>
                </c:pt>
                <c:pt idx="3816" formatCode="General">
                  <c:v>4193.41</c:v>
                </c:pt>
                <c:pt idx="3817" formatCode="General">
                  <c:v>4197.03</c:v>
                </c:pt>
                <c:pt idx="3818" formatCode="General">
                  <c:v>4178.55</c:v>
                </c:pt>
                <c:pt idx="3819" formatCode="General">
                  <c:v>4190.8500000000004</c:v>
                </c:pt>
                <c:pt idx="3820" formatCode="General">
                  <c:v>4128.12</c:v>
                </c:pt>
                <c:pt idx="3821" formatCode="General">
                  <c:v>4097.97</c:v>
                </c:pt>
                <c:pt idx="3822" formatCode="General">
                  <c:v>4101.3599999999997</c:v>
                </c:pt>
                <c:pt idx="3823" formatCode="General">
                  <c:v>4076.22</c:v>
                </c:pt>
                <c:pt idx="3824" formatCode="General">
                  <c:v>4106.16</c:v>
                </c:pt>
                <c:pt idx="3825" formatCode="General">
                  <c:v>4104.29</c:v>
                </c:pt>
                <c:pt idx="3826" formatCode="General">
                  <c:v>4131.92</c:v>
                </c:pt>
                <c:pt idx="3827" formatCode="General">
                  <c:v>4159.33</c:v>
                </c:pt>
                <c:pt idx="3828" formatCode="General">
                  <c:v>4164.83</c:v>
                </c:pt>
                <c:pt idx="3829" formatCode="General">
                  <c:v>4163.87</c:v>
                </c:pt>
                <c:pt idx="3830" formatCode="General">
                  <c:v>4217.74</c:v>
                </c:pt>
                <c:pt idx="3831" formatCode="General">
                  <c:v>4224</c:v>
                </c:pt>
                <c:pt idx="3832" formatCode="General">
                  <c:v>4219.12</c:v>
                </c:pt>
                <c:pt idx="3833" formatCode="General">
                  <c:v>4244.74</c:v>
                </c:pt>
                <c:pt idx="3834" formatCode="General">
                  <c:v>4274.1400000000003</c:v>
                </c:pt>
                <c:pt idx="3835" formatCode="General">
                  <c:v>4338.3599999999997</c:v>
                </c:pt>
                <c:pt idx="3836" formatCode="General">
                  <c:v>4404.1499999999996</c:v>
                </c:pt>
                <c:pt idx="3837" formatCode="General">
                  <c:v>4437.41</c:v>
                </c:pt>
                <c:pt idx="3838" formatCode="General">
                  <c:v>4454.91</c:v>
                </c:pt>
                <c:pt idx="3839" formatCode="General">
                  <c:v>4466.9399999999996</c:v>
                </c:pt>
                <c:pt idx="3840" formatCode="General">
                  <c:v>4486.2700000000004</c:v>
                </c:pt>
                <c:pt idx="3841" formatCode="General">
                  <c:v>4529.5200000000004</c:v>
                </c:pt>
                <c:pt idx="3842" formatCode="General">
                  <c:v>4570.68</c:v>
                </c:pt>
                <c:pt idx="3843" formatCode="General">
                  <c:v>4589.7</c:v>
                </c:pt>
                <c:pt idx="3844" formatCode="General">
                  <c:v>4605.99</c:v>
                </c:pt>
                <c:pt idx="3845" formatCode="General">
                  <c:v>4623.55</c:v>
                </c:pt>
                <c:pt idx="3846" formatCode="General">
                  <c:v>4655.1499999999996</c:v>
                </c:pt>
                <c:pt idx="3847" formatCode="General">
                  <c:v>4631.58</c:v>
                </c:pt>
                <c:pt idx="3848" formatCode="General">
                  <c:v>4551.57</c:v>
                </c:pt>
                <c:pt idx="3849" formatCode="General">
                  <c:v>4580.3599999999997</c:v>
                </c:pt>
                <c:pt idx="3850" formatCode="General">
                  <c:v>4642.57</c:v>
                </c:pt>
                <c:pt idx="3851" formatCode="General">
                  <c:v>4648.1099999999997</c:v>
                </c:pt>
                <c:pt idx="3852" formatCode="General">
                  <c:v>4640.3900000000003</c:v>
                </c:pt>
                <c:pt idx="3853" formatCode="General">
                  <c:v>4666.63</c:v>
                </c:pt>
                <c:pt idx="3854" formatCode="General">
                  <c:v>4657.82</c:v>
                </c:pt>
                <c:pt idx="3855" formatCode="General">
                  <c:v>4659.6099999999997</c:v>
                </c:pt>
                <c:pt idx="3856" formatCode="General">
                  <c:v>4665.8999999999996</c:v>
                </c:pt>
                <c:pt idx="3857" formatCode="General">
                  <c:v>4698.83</c:v>
                </c:pt>
                <c:pt idx="3858" formatCode="General">
                  <c:v>4700.8500000000004</c:v>
                </c:pt>
                <c:pt idx="3859" formatCode="General">
                  <c:v>4760.28</c:v>
                </c:pt>
                <c:pt idx="3860" formatCode="General">
                  <c:v>4861.93</c:v>
                </c:pt>
                <c:pt idx="3861" formatCode="General">
                  <c:v>4894.33</c:v>
                </c:pt>
                <c:pt idx="3862" formatCode="General">
                  <c:v>4897.66</c:v>
                </c:pt>
                <c:pt idx="3863" formatCode="General">
                  <c:v>4903.5</c:v>
                </c:pt>
                <c:pt idx="3864" formatCode="General">
                  <c:v>4881.5200000000004</c:v>
                </c:pt>
                <c:pt idx="3865" formatCode="General">
                  <c:v>4851.8100000000004</c:v>
                </c:pt>
                <c:pt idx="3866" formatCode="General">
                  <c:v>4820.66</c:v>
                </c:pt>
                <c:pt idx="3867" formatCode="General">
                  <c:v>4809.26</c:v>
                </c:pt>
                <c:pt idx="3868" formatCode="General">
                  <c:v>4847.25</c:v>
                </c:pt>
                <c:pt idx="3869" formatCode="General">
                  <c:v>4800.37</c:v>
                </c:pt>
                <c:pt idx="3870" formatCode="General">
                  <c:v>4765.96</c:v>
                </c:pt>
                <c:pt idx="3871" formatCode="General">
                  <c:v>4712.6899999999996</c:v>
                </c:pt>
                <c:pt idx="3872" formatCode="General">
                  <c:v>4731.38</c:v>
                </c:pt>
                <c:pt idx="3873" formatCode="General">
                  <c:v>4717.1099999999997</c:v>
                </c:pt>
                <c:pt idx="3874" formatCode="General">
                  <c:v>4685.6099999999997</c:v>
                </c:pt>
                <c:pt idx="3875" formatCode="General">
                  <c:v>4673.84</c:v>
                </c:pt>
                <c:pt idx="3876" formatCode="General">
                  <c:v>4673.26</c:v>
                </c:pt>
                <c:pt idx="3877" formatCode="General">
                  <c:v>4652.3</c:v>
                </c:pt>
                <c:pt idx="3878" formatCode="General">
                  <c:v>4694.66</c:v>
                </c:pt>
                <c:pt idx="3879" formatCode="General">
                  <c:v>4748.33</c:v>
                </c:pt>
                <c:pt idx="3880" formatCode="General">
                  <c:v>4794.83</c:v>
                </c:pt>
                <c:pt idx="3881" formatCode="General">
                  <c:v>4813.75</c:v>
                </c:pt>
                <c:pt idx="3882" formatCode="General">
                  <c:v>4801.3599999999997</c:v>
                </c:pt>
                <c:pt idx="3883" formatCode="General">
                  <c:v>4781.2700000000004</c:v>
                </c:pt>
                <c:pt idx="3884" formatCode="General">
                  <c:v>4776.2299999999996</c:v>
                </c:pt>
                <c:pt idx="3885" formatCode="General">
                  <c:v>4782.12</c:v>
                </c:pt>
                <c:pt idx="3886" formatCode="General">
                  <c:v>4758.3900000000003</c:v>
                </c:pt>
                <c:pt idx="3887" formatCode="General">
                  <c:v>4755.2299999999996</c:v>
                </c:pt>
                <c:pt idx="3888" formatCode="General">
                  <c:v>4727.6099999999997</c:v>
                </c:pt>
                <c:pt idx="3889" formatCode="General">
                  <c:v>4707.03</c:v>
                </c:pt>
                <c:pt idx="3890" formatCode="General">
                  <c:v>4667.2700000000004</c:v>
                </c:pt>
                <c:pt idx="3891" formatCode="General">
                  <c:v>4602.8500000000004</c:v>
                </c:pt>
                <c:pt idx="3892" formatCode="General">
                  <c:v>4618.28</c:v>
                </c:pt>
                <c:pt idx="3893" formatCode="General">
                  <c:v>4644.92</c:v>
                </c:pt>
                <c:pt idx="3894" formatCode="General">
                  <c:v>4678.6499999999996</c:v>
                </c:pt>
                <c:pt idx="3895" formatCode="General">
                  <c:v>4701.8</c:v>
                </c:pt>
                <c:pt idx="3896" formatCode="General">
                  <c:v>4715.12</c:v>
                </c:pt>
                <c:pt idx="3897" formatCode="General">
                  <c:v>4731.04</c:v>
                </c:pt>
                <c:pt idx="3898" formatCode="General">
                  <c:v>4760.75</c:v>
                </c:pt>
                <c:pt idx="3899" formatCode="General">
                  <c:v>4758.04</c:v>
                </c:pt>
                <c:pt idx="3900" formatCode="General">
                  <c:v>4714.97</c:v>
                </c:pt>
                <c:pt idx="3901" formatCode="General">
                  <c:v>4722.72</c:v>
                </c:pt>
                <c:pt idx="3902" formatCode="General">
                  <c:v>4696.7700000000004</c:v>
                </c:pt>
                <c:pt idx="3903" formatCode="General">
                  <c:v>4665.79</c:v>
                </c:pt>
                <c:pt idx="3904" formatCode="General">
                  <c:v>4685.25</c:v>
                </c:pt>
                <c:pt idx="3905" formatCode="General">
                  <c:v>4673.67</c:v>
                </c:pt>
                <c:pt idx="3906" formatCode="General">
                  <c:v>4663.1499999999996</c:v>
                </c:pt>
                <c:pt idx="3907" formatCode="General">
                  <c:v>4655.87</c:v>
                </c:pt>
                <c:pt idx="3908" formatCode="General">
                  <c:v>4670.07</c:v>
                </c:pt>
                <c:pt idx="3909" formatCode="General">
                  <c:v>4715.2299999999996</c:v>
                </c:pt>
                <c:pt idx="3910" formatCode="General">
                  <c:v>4723.58</c:v>
                </c:pt>
                <c:pt idx="3911" formatCode="General">
                  <c:v>4729.04</c:v>
                </c:pt>
                <c:pt idx="3912" formatCode="General">
                  <c:v>4702.6499999999996</c:v>
                </c:pt>
                <c:pt idx="3913" formatCode="General">
                  <c:v>4709.3</c:v>
                </c:pt>
                <c:pt idx="3914" formatCode="General">
                  <c:v>4712.7</c:v>
                </c:pt>
                <c:pt idx="3915" formatCode="General">
                  <c:v>4704.53</c:v>
                </c:pt>
                <c:pt idx="3916" formatCode="General">
                  <c:v>4740.3100000000004</c:v>
                </c:pt>
                <c:pt idx="3917" formatCode="General">
                  <c:v>4761.1000000000004</c:v>
                </c:pt>
                <c:pt idx="3918" formatCode="General">
                  <c:v>4801.79</c:v>
                </c:pt>
                <c:pt idx="3919" formatCode="General">
                  <c:v>4828.45</c:v>
                </c:pt>
                <c:pt idx="3920" formatCode="General">
                  <c:v>4824.8900000000003</c:v>
                </c:pt>
                <c:pt idx="3921" formatCode="General">
                  <c:v>4841.3599999999997</c:v>
                </c:pt>
                <c:pt idx="3922" formatCode="General">
                  <c:v>4810.5600000000004</c:v>
                </c:pt>
                <c:pt idx="3923" formatCode="General">
                  <c:v>4795.3999999999996</c:v>
                </c:pt>
                <c:pt idx="3924" formatCode="General">
                  <c:v>4839.63</c:v>
                </c:pt>
                <c:pt idx="3925" formatCode="General">
                  <c:v>4828.43</c:v>
                </c:pt>
                <c:pt idx="3926" formatCode="General">
                  <c:v>4831.1400000000003</c:v>
                </c:pt>
                <c:pt idx="3927" formatCode="General">
                  <c:v>4847.79</c:v>
                </c:pt>
                <c:pt idx="3928" formatCode="General">
                  <c:v>4854.71</c:v>
                </c:pt>
                <c:pt idx="3929" formatCode="General">
                  <c:v>4838.1000000000004</c:v>
                </c:pt>
                <c:pt idx="3930" formatCode="General">
                  <c:v>4842.07</c:v>
                </c:pt>
                <c:pt idx="3931" formatCode="General">
                  <c:v>4862.08</c:v>
                </c:pt>
                <c:pt idx="3932" formatCode="General">
                  <c:v>4861.28</c:v>
                </c:pt>
                <c:pt idx="3933" formatCode="General">
                  <c:v>4885.83</c:v>
                </c:pt>
                <c:pt idx="3934" formatCode="General">
                  <c:v>4943.1000000000004</c:v>
                </c:pt>
                <c:pt idx="3935" formatCode="General">
                  <c:v>4954.72</c:v>
                </c:pt>
                <c:pt idx="3936" formatCode="General">
                  <c:v>4959.47</c:v>
                </c:pt>
                <c:pt idx="3937" formatCode="General">
                  <c:v>4956.3100000000004</c:v>
                </c:pt>
                <c:pt idx="3938" formatCode="General">
                  <c:v>4897.5200000000004</c:v>
                </c:pt>
                <c:pt idx="3939" formatCode="General">
                  <c:v>4860.6000000000004</c:v>
                </c:pt>
                <c:pt idx="3940" formatCode="General">
                  <c:v>4859.22</c:v>
                </c:pt>
                <c:pt idx="3941" formatCode="General">
                  <c:v>4853.46</c:v>
                </c:pt>
                <c:pt idx="3942" formatCode="General">
                  <c:v>4850.26</c:v>
                </c:pt>
                <c:pt idx="3943" formatCode="General">
                  <c:v>4796.6400000000003</c:v>
                </c:pt>
                <c:pt idx="3944" formatCode="General">
                  <c:v>4757.7299999999996</c:v>
                </c:pt>
                <c:pt idx="3945" formatCode="General">
                  <c:v>4740.54</c:v>
                </c:pt>
                <c:pt idx="3946" formatCode="General">
                  <c:v>4729.2</c:v>
                </c:pt>
                <c:pt idx="3947" formatCode="General">
                  <c:v>4746.21</c:v>
                </c:pt>
                <c:pt idx="3948" formatCode="General">
                  <c:v>4732.26</c:v>
                </c:pt>
                <c:pt idx="3949" formatCode="General">
                  <c:v>4721.45</c:v>
                </c:pt>
                <c:pt idx="3950" formatCode="General">
                  <c:v>4715.03</c:v>
                </c:pt>
                <c:pt idx="3951" formatCode="General">
                  <c:v>4692.0600000000004</c:v>
                </c:pt>
                <c:pt idx="3952" formatCode="General">
                  <c:v>4676.6899999999996</c:v>
                </c:pt>
                <c:pt idx="3953" formatCode="General">
                  <c:v>4643</c:v>
                </c:pt>
                <c:pt idx="3954" formatCode="General">
                  <c:v>4613.72</c:v>
                </c:pt>
                <c:pt idx="3955" formatCode="General">
                  <c:v>4588.2299999999996</c:v>
                </c:pt>
                <c:pt idx="3956" formatCode="General">
                  <c:v>4601.7299999999996</c:v>
                </c:pt>
                <c:pt idx="3957" formatCode="General">
                  <c:v>4659.1099999999997</c:v>
                </c:pt>
                <c:pt idx="3958" formatCode="General">
                  <c:v>4655.7700000000004</c:v>
                </c:pt>
                <c:pt idx="3959" formatCode="General">
                  <c:v>4702.17</c:v>
                </c:pt>
                <c:pt idx="3960" formatCode="General">
                  <c:v>4723.67</c:v>
                </c:pt>
                <c:pt idx="3961" formatCode="General">
                  <c:v>4735.01</c:v>
                </c:pt>
                <c:pt idx="3962" formatCode="General">
                  <c:v>4707.04</c:v>
                </c:pt>
                <c:pt idx="3963" formatCode="General">
                  <c:v>4699.4799999999996</c:v>
                </c:pt>
                <c:pt idx="3964" formatCode="General">
                  <c:v>4709.1400000000003</c:v>
                </c:pt>
                <c:pt idx="3965" formatCode="General">
                  <c:v>4698.17</c:v>
                </c:pt>
                <c:pt idx="3966" formatCode="General">
                  <c:v>4692.13</c:v>
                </c:pt>
                <c:pt idx="3967" formatCode="General">
                  <c:v>4687.62</c:v>
                </c:pt>
                <c:pt idx="3968" formatCode="General">
                  <c:v>4665.75</c:v>
                </c:pt>
                <c:pt idx="3969" formatCode="General">
                  <c:v>4678.33</c:v>
                </c:pt>
                <c:pt idx="3970" formatCode="General">
                  <c:v>4680.26</c:v>
                </c:pt>
                <c:pt idx="3971" formatCode="General">
                  <c:v>4689.5200000000004</c:v>
                </c:pt>
                <c:pt idx="3972" formatCode="General">
                  <c:v>4677.29</c:v>
                </c:pt>
                <c:pt idx="3973" formatCode="General">
                  <c:v>4663.83</c:v>
                </c:pt>
                <c:pt idx="3974" formatCode="General">
                  <c:v>4663.75</c:v>
                </c:pt>
                <c:pt idx="3975" formatCode="General">
                  <c:v>4690.4399999999996</c:v>
                </c:pt>
                <c:pt idx="3976" formatCode="General">
                  <c:v>4703.72</c:v>
                </c:pt>
                <c:pt idx="3977" formatCode="General">
                  <c:v>4681.9799999999996</c:v>
                </c:pt>
                <c:pt idx="3978" formatCode="General">
                  <c:v>4701.01</c:v>
                </c:pt>
                <c:pt idx="3979" formatCode="General">
                  <c:v>4718.6000000000004</c:v>
                </c:pt>
                <c:pt idx="3980" formatCode="General">
                  <c:v>4728.8500000000004</c:v>
                </c:pt>
                <c:pt idx="3981" formatCode="General">
                  <c:v>4726.2</c:v>
                </c:pt>
                <c:pt idx="3982" formatCode="General">
                  <c:v>4732.08</c:v>
                </c:pt>
                <c:pt idx="3983" formatCode="General">
                  <c:v>4750.33</c:v>
                </c:pt>
                <c:pt idx="3984" formatCode="General">
                  <c:v>4759.6099999999997</c:v>
                </c:pt>
                <c:pt idx="3985" formatCode="General">
                  <c:v>4771.62</c:v>
                </c:pt>
                <c:pt idx="3986" formatCode="General">
                  <c:v>4767.57</c:v>
                </c:pt>
                <c:pt idx="3987" formatCode="General">
                  <c:v>4789.24</c:v>
                </c:pt>
                <c:pt idx="3988" formatCode="General">
                  <c:v>4800.03</c:v>
                </c:pt>
                <c:pt idx="3989" formatCode="General">
                  <c:v>4812</c:v>
                </c:pt>
                <c:pt idx="3990" formatCode="General">
                  <c:v>4819.32</c:v>
                </c:pt>
                <c:pt idx="3991" formatCode="General">
                  <c:v>4826.5200000000004</c:v>
                </c:pt>
                <c:pt idx="3992" formatCode="General">
                  <c:v>4829.5600000000004</c:v>
                </c:pt>
                <c:pt idx="3993" formatCode="General">
                  <c:v>4819.2</c:v>
                </c:pt>
                <c:pt idx="3994" formatCode="General">
                  <c:v>4820.24</c:v>
                </c:pt>
                <c:pt idx="3995" formatCode="General">
                  <c:v>4819.8900000000003</c:v>
                </c:pt>
                <c:pt idx="3996" formatCode="General">
                  <c:v>4815.7299999999996</c:v>
                </c:pt>
                <c:pt idx="3997" formatCode="General">
                  <c:v>4793.51</c:v>
                </c:pt>
                <c:pt idx="3998" formatCode="General">
                  <c:v>4800.3599999999997</c:v>
                </c:pt>
                <c:pt idx="3999" formatCode="General">
                  <c:v>4759.5</c:v>
                </c:pt>
                <c:pt idx="4000" formatCode="General">
                  <c:v>4690.75</c:v>
                </c:pt>
                <c:pt idx="4001" formatCode="General">
                  <c:v>4716.26</c:v>
                </c:pt>
                <c:pt idx="4002" formatCode="General">
                  <c:v>4708.82</c:v>
                </c:pt>
                <c:pt idx="4003" formatCode="General">
                  <c:v>4649.0600000000004</c:v>
                </c:pt>
                <c:pt idx="4004" formatCode="General">
                  <c:v>4630.84</c:v>
                </c:pt>
                <c:pt idx="4005" formatCode="General">
                  <c:v>4567.78</c:v>
                </c:pt>
                <c:pt idx="4006" formatCode="General">
                  <c:v>4633</c:v>
                </c:pt>
                <c:pt idx="4007" formatCode="General">
                  <c:v>4652.71</c:v>
                </c:pt>
                <c:pt idx="4008" formatCode="General">
                  <c:v>4660.97</c:v>
                </c:pt>
                <c:pt idx="4009" formatCode="General">
                  <c:v>4659.3500000000004</c:v>
                </c:pt>
                <c:pt idx="4010" formatCode="General">
                  <c:v>4632.1899999999996</c:v>
                </c:pt>
                <c:pt idx="4011" formatCode="General">
                  <c:v>4602.78</c:v>
                </c:pt>
                <c:pt idx="4012" formatCode="General">
                  <c:v>4556</c:v>
                </c:pt>
                <c:pt idx="4013" formatCode="General">
                  <c:v>4549.79</c:v>
                </c:pt>
                <c:pt idx="4014" formatCode="General">
                  <c:v>4568.47</c:v>
                </c:pt>
                <c:pt idx="4015" formatCode="General">
                  <c:v>4605.38</c:v>
                </c:pt>
                <c:pt idx="4016" formatCode="General">
                  <c:v>4638.18</c:v>
                </c:pt>
                <c:pt idx="4017" formatCode="General">
                  <c:v>4633.8999999999996</c:v>
                </c:pt>
                <c:pt idx="4018" formatCode="General">
                  <c:v>4652.07</c:v>
                </c:pt>
                <c:pt idx="4019" formatCode="General">
                  <c:v>4670.3</c:v>
                </c:pt>
                <c:pt idx="4020" formatCode="General">
                  <c:v>4652.9799999999996</c:v>
                </c:pt>
                <c:pt idx="4021" formatCode="General">
                  <c:v>4643.7299999999996</c:v>
                </c:pt>
                <c:pt idx="4022" formatCode="General">
                  <c:v>4639.0200000000004</c:v>
                </c:pt>
                <c:pt idx="4023" formatCode="General">
                  <c:v>4636.0200000000004</c:v>
                </c:pt>
                <c:pt idx="4024" formatCode="General">
                  <c:v>4628.2700000000004</c:v>
                </c:pt>
                <c:pt idx="4025" formatCode="General">
                  <c:v>4622.7</c:v>
                </c:pt>
                <c:pt idx="4026" formatCode="General">
                  <c:v>4644.3</c:v>
                </c:pt>
                <c:pt idx="4027" formatCode="General">
                  <c:v>4659.9799999999996</c:v>
                </c:pt>
                <c:pt idx="4028" formatCode="General">
                  <c:v>4676.1499999999996</c:v>
                </c:pt>
                <c:pt idx="4029" formatCode="General">
                  <c:v>4690.4799999999996</c:v>
                </c:pt>
                <c:pt idx="4030" formatCode="General">
                  <c:v>4702.87</c:v>
                </c:pt>
                <c:pt idx="4031" formatCode="General">
                  <c:v>4699.8100000000004</c:v>
                </c:pt>
                <c:pt idx="4032" formatCode="General">
                  <c:v>4706.6400000000003</c:v>
                </c:pt>
                <c:pt idx="4033" formatCode="General">
                  <c:v>4709.1099999999997</c:v>
                </c:pt>
                <c:pt idx="4034" formatCode="General">
                  <c:v>4713.46</c:v>
                </c:pt>
                <c:pt idx="4035" formatCode="General">
                  <c:v>4719.29</c:v>
                </c:pt>
                <c:pt idx="4036" formatCode="General">
                  <c:v>4730.1000000000004</c:v>
                </c:pt>
                <c:pt idx="4037" formatCode="General">
                  <c:v>4734</c:v>
                </c:pt>
                <c:pt idx="4038" formatCode="General">
                  <c:v>4716.45</c:v>
                </c:pt>
                <c:pt idx="4039" formatCode="General">
                  <c:v>4735.1499999999996</c:v>
                </c:pt>
                <c:pt idx="4040" formatCode="General">
                  <c:v>4752.1499999999996</c:v>
                </c:pt>
                <c:pt idx="4041" formatCode="General">
                  <c:v>4740.1000000000004</c:v>
                </c:pt>
                <c:pt idx="4042" formatCode="General">
                  <c:v>4768.43</c:v>
                </c:pt>
                <c:pt idx="4043" formatCode="General">
                  <c:v>4774.4799999999996</c:v>
                </c:pt>
                <c:pt idx="4044" formatCode="General">
                  <c:v>4793.92</c:v>
                </c:pt>
                <c:pt idx="4045" formatCode="General">
                  <c:v>4801.59</c:v>
                </c:pt>
                <c:pt idx="4046" formatCode="General">
                  <c:v>4826.37</c:v>
                </c:pt>
                <c:pt idx="4047" formatCode="General">
                  <c:v>4859.92</c:v>
                </c:pt>
                <c:pt idx="4048" formatCode="General">
                  <c:v>4877.1899999999996</c:v>
                </c:pt>
                <c:pt idx="4049" formatCode="General">
                  <c:v>4862.09</c:v>
                </c:pt>
                <c:pt idx="4050" formatCode="General">
                  <c:v>4854.37</c:v>
                </c:pt>
                <c:pt idx="4051" formatCode="General">
                  <c:v>4875.33</c:v>
                </c:pt>
                <c:pt idx="4052" formatCode="General">
                  <c:v>4887.97</c:v>
                </c:pt>
                <c:pt idx="4053" formatCode="General">
                  <c:v>4885.7299999999996</c:v>
                </c:pt>
                <c:pt idx="4054" formatCode="General">
                  <c:v>4877.25</c:v>
                </c:pt>
                <c:pt idx="4055" formatCode="General">
                  <c:v>4870.53</c:v>
                </c:pt>
                <c:pt idx="4056" formatCode="General">
                  <c:v>4874.5200000000004</c:v>
                </c:pt>
                <c:pt idx="4057" formatCode="General">
                  <c:v>4921.68</c:v>
                </c:pt>
                <c:pt idx="4058" formatCode="General">
                  <c:v>4944.3500000000004</c:v>
                </c:pt>
                <c:pt idx="4059" formatCode="General">
                  <c:v>4940.87</c:v>
                </c:pt>
                <c:pt idx="4060" formatCode="General">
                  <c:v>4950.8821539287628</c:v>
                </c:pt>
                <c:pt idx="4061" formatCode="General">
                  <c:v>4952.87</c:v>
                </c:pt>
                <c:pt idx="4062" formatCode="General">
                  <c:v>4990.07</c:v>
                </c:pt>
                <c:pt idx="4063" formatCode="General">
                  <c:v>5010.75</c:v>
                </c:pt>
                <c:pt idx="4064" formatCode="General">
                  <c:v>5020.1400000000003</c:v>
                </c:pt>
                <c:pt idx="4065" formatCode="General">
                  <c:v>5019.7299999999996</c:v>
                </c:pt>
                <c:pt idx="4066" formatCode="General">
                  <c:v>5028.78</c:v>
                </c:pt>
                <c:pt idx="4067" formatCode="General">
                  <c:v>5019.2700000000004</c:v>
                </c:pt>
                <c:pt idx="4068" formatCode="General">
                  <c:v>4988.41</c:v>
                </c:pt>
                <c:pt idx="4069" formatCode="General">
                  <c:v>4979.95</c:v>
                </c:pt>
                <c:pt idx="4070" formatCode="General">
                  <c:v>4978.17</c:v>
                </c:pt>
                <c:pt idx="4071" formatCode="General">
                  <c:v>4980.1000000000004</c:v>
                </c:pt>
                <c:pt idx="4072" formatCode="General">
                  <c:v>4982.7299999999996</c:v>
                </c:pt>
                <c:pt idx="4073" formatCode="General">
                  <c:v>4979.72</c:v>
                </c:pt>
                <c:pt idx="4074" formatCode="General">
                  <c:v>4981.92</c:v>
                </c:pt>
                <c:pt idx="4075" formatCode="General">
                  <c:v>5013.3100000000004</c:v>
                </c:pt>
                <c:pt idx="4076" formatCode="General">
                  <c:v>4977.01</c:v>
                </c:pt>
                <c:pt idx="4077" formatCode="General">
                  <c:v>4981.7</c:v>
                </c:pt>
                <c:pt idx="4078" formatCode="General">
                  <c:v>4988.92</c:v>
                </c:pt>
                <c:pt idx="4079" formatCode="General">
                  <c:v>4990.1899999999996</c:v>
                </c:pt>
                <c:pt idx="4080" formatCode="General">
                  <c:v>4973.99</c:v>
                </c:pt>
                <c:pt idx="4081" formatCode="General">
                  <c:v>4952.7299999999996</c:v>
                </c:pt>
                <c:pt idx="4082" formatCode="General">
                  <c:v>4934.51</c:v>
                </c:pt>
                <c:pt idx="4083" formatCode="General">
                  <c:v>4890.97</c:v>
                </c:pt>
                <c:pt idx="4084" formatCode="General">
                  <c:v>4892.7299999999996</c:v>
                </c:pt>
                <c:pt idx="4085" formatCode="General">
                  <c:v>4903.9799999999996</c:v>
                </c:pt>
                <c:pt idx="4086" formatCode="General">
                  <c:v>4881.97</c:v>
                </c:pt>
                <c:pt idx="4087" formatCode="General">
                  <c:v>4866.3999999999996</c:v>
                </c:pt>
                <c:pt idx="4088" formatCode="General">
                  <c:v>4877.45</c:v>
                </c:pt>
                <c:pt idx="4089" formatCode="General">
                  <c:v>4893.1400000000003</c:v>
                </c:pt>
                <c:pt idx="4090" formatCode="General">
                  <c:v>4933.1000000000004</c:v>
                </c:pt>
                <c:pt idx="4091" formatCode="General">
                  <c:v>5012.1099999999997</c:v>
                </c:pt>
                <c:pt idx="4092" formatCode="General">
                  <c:v>5099.59</c:v>
                </c:pt>
                <c:pt idx="4093" formatCode="General">
                  <c:v>5159.53</c:v>
                </c:pt>
                <c:pt idx="4094" formatCode="General">
                  <c:v>5134.21</c:v>
                </c:pt>
                <c:pt idx="4095" formatCode="General">
                  <c:v>5104.22</c:v>
                </c:pt>
                <c:pt idx="4096" formatCode="General">
                  <c:v>5154.12</c:v>
                </c:pt>
                <c:pt idx="4097" formatCode="General">
                  <c:v>5146.58</c:v>
                </c:pt>
                <c:pt idx="4098" formatCode="General">
                  <c:v>5113.3599999999997</c:v>
                </c:pt>
                <c:pt idx="4099" formatCode="General">
                  <c:v>5101.75</c:v>
                </c:pt>
                <c:pt idx="4100" formatCode="General">
                  <c:v>5134.12</c:v>
                </c:pt>
                <c:pt idx="4101" formatCode="General">
                  <c:v>5136.03</c:v>
                </c:pt>
                <c:pt idx="4102" formatCode="General">
                  <c:v>5100.54</c:v>
                </c:pt>
                <c:pt idx="4103" formatCode="General">
                  <c:v>5060.49</c:v>
                </c:pt>
                <c:pt idx="4104" formatCode="General">
                  <c:v>5072.5</c:v>
                </c:pt>
                <c:pt idx="4105" formatCode="General">
                  <c:v>5137.1499999999996</c:v>
                </c:pt>
                <c:pt idx="4106" formatCode="General">
                  <c:v>5158.95</c:v>
                </c:pt>
                <c:pt idx="4107" formatCode="General">
                  <c:v>5166.2700000000004</c:v>
                </c:pt>
                <c:pt idx="4108" formatCode="General">
                  <c:v>5198.05</c:v>
                </c:pt>
                <c:pt idx="4109" formatCode="General">
                  <c:v>5224.03</c:v>
                </c:pt>
                <c:pt idx="4110" formatCode="General">
                  <c:v>5256.75</c:v>
                </c:pt>
                <c:pt idx="4111" formatCode="General">
                  <c:v>5322.41</c:v>
                </c:pt>
                <c:pt idx="4112" formatCode="General">
                  <c:v>5391.31</c:v>
                </c:pt>
                <c:pt idx="4113" formatCode="General">
                  <c:v>5413.4179064885393</c:v>
                </c:pt>
                <c:pt idx="4114" formatCode="General">
                  <c:v>5397.77</c:v>
                </c:pt>
                <c:pt idx="4115" formatCode="General">
                  <c:v>5363.84</c:v>
                </c:pt>
                <c:pt idx="4116" formatCode="General">
                  <c:v>5341.16</c:v>
                </c:pt>
                <c:pt idx="4117" formatCode="General">
                  <c:v>5330.15</c:v>
                </c:pt>
                <c:pt idx="4118" formatCode="General">
                  <c:v>5337.21</c:v>
                </c:pt>
                <c:pt idx="4119" formatCode="General">
                  <c:v>5345.74</c:v>
                </c:pt>
                <c:pt idx="4120" formatCode="General">
                  <c:v>5348.35</c:v>
                </c:pt>
                <c:pt idx="4121" formatCode="General">
                  <c:v>5360.11</c:v>
                </c:pt>
                <c:pt idx="4122" formatCode="General">
                  <c:v>5371.68</c:v>
                </c:pt>
                <c:pt idx="4123" formatCode="General">
                  <c:v>5396.66</c:v>
                </c:pt>
                <c:pt idx="4124" formatCode="General">
                  <c:v>5408.37</c:v>
                </c:pt>
                <c:pt idx="4125" formatCode="General">
                  <c:v>5399.01</c:v>
                </c:pt>
                <c:pt idx="4126" formatCode="General">
                  <c:v>5407.94</c:v>
                </c:pt>
                <c:pt idx="4127" formatCode="General">
                  <c:v>5423.3</c:v>
                </c:pt>
                <c:pt idx="4128" formatCode="General">
                  <c:v>5478.67</c:v>
                </c:pt>
                <c:pt idx="4129" formatCode="General">
                  <c:v>5468.99</c:v>
                </c:pt>
                <c:pt idx="4130" formatCode="General">
                  <c:v>5473.53</c:v>
                </c:pt>
                <c:pt idx="4131" formatCode="General">
                  <c:v>5472.97</c:v>
                </c:pt>
                <c:pt idx="4132" formatCode="General">
                  <c:v>5502.48</c:v>
                </c:pt>
                <c:pt idx="4133" formatCode="General">
                  <c:v>5531.76</c:v>
                </c:pt>
                <c:pt idx="4134" formatCode="General">
                  <c:v>5572.62</c:v>
                </c:pt>
                <c:pt idx="4135" formatCode="General">
                  <c:v>5563.13</c:v>
                </c:pt>
                <c:pt idx="4136" formatCode="General">
                  <c:v>5561.92</c:v>
                </c:pt>
                <c:pt idx="4137" formatCode="General">
                  <c:v>5540.5</c:v>
                </c:pt>
                <c:pt idx="4138" formatCode="General">
                  <c:v>5543.92</c:v>
                </c:pt>
                <c:pt idx="4139" formatCode="General">
                  <c:v>5506.91</c:v>
                </c:pt>
                <c:pt idx="4140" formatCode="General">
                  <c:v>5526.23</c:v>
                </c:pt>
                <c:pt idx="4141" formatCode="General">
                  <c:v>5538.82</c:v>
                </c:pt>
                <c:pt idx="4142" formatCode="General">
                  <c:v>5548.09</c:v>
                </c:pt>
                <c:pt idx="4143" formatCode="General">
                  <c:v>5553.51</c:v>
                </c:pt>
                <c:pt idx="4144" formatCode="General">
                  <c:v>5580.63</c:v>
                </c:pt>
                <c:pt idx="4145" formatCode="General">
                  <c:v>5603.63</c:v>
                </c:pt>
                <c:pt idx="4146" formatCode="General">
                  <c:v>5607.25</c:v>
                </c:pt>
                <c:pt idx="4147" formatCode="General">
                  <c:v>5633.1</c:v>
                </c:pt>
                <c:pt idx="4148" formatCode="General">
                  <c:v>5642.27</c:v>
                </c:pt>
                <c:pt idx="4149" formatCode="General">
                  <c:v>5648.39</c:v>
                </c:pt>
                <c:pt idx="4150" formatCode="General">
                  <c:v>5633.3</c:v>
                </c:pt>
                <c:pt idx="4151" formatCode="General">
                  <c:v>5603.05</c:v>
                </c:pt>
                <c:pt idx="4152" formatCode="General">
                  <c:v>5597.78</c:v>
                </c:pt>
                <c:pt idx="4153" formatCode="General">
                  <c:v>5594.23</c:v>
                </c:pt>
                <c:pt idx="4154" formatCode="General">
                  <c:v>5591.76</c:v>
                </c:pt>
                <c:pt idx="4155" formatCode="General">
                  <c:v>5589.57</c:v>
                </c:pt>
                <c:pt idx="4156" formatCode="General">
                  <c:v>5590.53</c:v>
                </c:pt>
                <c:pt idx="4157" formatCode="General">
                  <c:v>5571.47</c:v>
                </c:pt>
                <c:pt idx="4158" formatCode="General">
                  <c:v>5536.57</c:v>
                </c:pt>
                <c:pt idx="4159" formatCode="General">
                  <c:v>5589.86</c:v>
                </c:pt>
                <c:pt idx="4160" formatCode="General">
                  <c:v>5632.71</c:v>
                </c:pt>
                <c:pt idx="4161" formatCode="General">
                  <c:v>5624.46</c:v>
                </c:pt>
                <c:pt idx="4162" formatCode="General">
                  <c:v>5621.59</c:v>
                </c:pt>
                <c:pt idx="4163" formatCode="General">
                  <c:v>5625.65</c:v>
                </c:pt>
                <c:pt idx="4164" formatCode="General">
                  <c:v>5654.74</c:v>
                </c:pt>
                <c:pt idx="4165" formatCode="General">
                  <c:v>5701.73</c:v>
                </c:pt>
                <c:pt idx="4166" formatCode="General">
                  <c:v>5747.85</c:v>
                </c:pt>
                <c:pt idx="4167" formatCode="General">
                  <c:v>5787.15</c:v>
                </c:pt>
                <c:pt idx="4168" formatCode="General">
                  <c:v>5815.44</c:v>
                </c:pt>
                <c:pt idx="4169" formatCode="General">
                  <c:v>5840.56</c:v>
                </c:pt>
                <c:pt idx="4170" formatCode="General">
                  <c:v>5851.26</c:v>
                </c:pt>
                <c:pt idx="4171" formatCode="General">
                  <c:v>5872.5</c:v>
                </c:pt>
                <c:pt idx="4172" formatCode="General">
                  <c:v>5879.03</c:v>
                </c:pt>
                <c:pt idx="4173" formatCode="General">
                  <c:v>5901.48</c:v>
                </c:pt>
                <c:pt idx="4174" formatCode="General">
                  <c:v>5891.49</c:v>
                </c:pt>
                <c:pt idx="4175" formatCode="General">
                  <c:v>5922.71</c:v>
                </c:pt>
                <c:pt idx="4176" formatCode="General">
                  <c:v>5970.77</c:v>
                </c:pt>
                <c:pt idx="4177" formatCode="General">
                  <c:v>5989.7</c:v>
                </c:pt>
                <c:pt idx="4178" formatCode="General">
                  <c:v>6004.98</c:v>
                </c:pt>
                <c:pt idx="4179" formatCode="General">
                  <c:v>5968.75</c:v>
                </c:pt>
                <c:pt idx="4180" formatCode="General">
                  <c:v>5926.43</c:v>
                </c:pt>
                <c:pt idx="4181" formatCode="General">
                  <c:v>5942.66</c:v>
                </c:pt>
                <c:pt idx="4182" formatCode="General">
                  <c:v>5949.99</c:v>
                </c:pt>
                <c:pt idx="4183" formatCode="General">
                  <c:v>5962.58</c:v>
                </c:pt>
                <c:pt idx="4184" formatCode="General">
                  <c:v>5960.52</c:v>
                </c:pt>
                <c:pt idx="4185" formatCode="General">
                  <c:v>5914.43</c:v>
                </c:pt>
                <c:pt idx="4186" formatCode="General">
                  <c:v>5930.14</c:v>
                </c:pt>
                <c:pt idx="4187" formatCode="General">
                  <c:v>5922.19</c:v>
                </c:pt>
                <c:pt idx="4188" formatCode="General">
                  <c:v>5913</c:v>
                </c:pt>
                <c:pt idx="4189" formatCode="General">
                  <c:v>5886.45</c:v>
                </c:pt>
                <c:pt idx="4190" formatCode="General">
                  <c:v>5908.79</c:v>
                </c:pt>
                <c:pt idx="4191" formatCode="General">
                  <c:v>5964.71</c:v>
                </c:pt>
                <c:pt idx="4192" formatCode="General">
                  <c:v>6027.68</c:v>
                </c:pt>
                <c:pt idx="4193" formatCode="General">
                  <c:v>6058.66</c:v>
                </c:pt>
                <c:pt idx="4194" formatCode="General">
                  <c:v>6060.9</c:v>
                </c:pt>
                <c:pt idx="4195" formatCode="General">
                  <c:v>6058.19</c:v>
                </c:pt>
                <c:pt idx="4196" formatCode="General">
                  <c:v>6039.77</c:v>
                </c:pt>
                <c:pt idx="4197" formatCode="General">
                  <c:v>6020.12</c:v>
                </c:pt>
                <c:pt idx="4198" formatCode="General">
                  <c:v>6006.65</c:v>
                </c:pt>
                <c:pt idx="4199" formatCode="General">
                  <c:v>5948.25</c:v>
                </c:pt>
                <c:pt idx="4200" formatCode="General">
                  <c:v>5941.08</c:v>
                </c:pt>
                <c:pt idx="4201" formatCode="General">
                  <c:v>5932.19</c:v>
                </c:pt>
                <c:pt idx="4202" formatCode="General">
                  <c:v>5944.93</c:v>
                </c:pt>
                <c:pt idx="4203" formatCode="General">
                  <c:v>5924.92</c:v>
                </c:pt>
                <c:pt idx="4204" formatCode="General">
                  <c:v>5918.98</c:v>
                </c:pt>
                <c:pt idx="4205" formatCode="General">
                  <c:v>5906.86</c:v>
                </c:pt>
                <c:pt idx="4206" formatCode="General">
                  <c:v>5903.57</c:v>
                </c:pt>
                <c:pt idx="4207" formatCode="General">
                  <c:v>5885.85</c:v>
                </c:pt>
                <c:pt idx="4208" formatCode="General">
                  <c:v>5882.88</c:v>
                </c:pt>
                <c:pt idx="4209" formatCode="General">
                  <c:v>5871.96</c:v>
                </c:pt>
                <c:pt idx="4210" formatCode="General">
                  <c:v>5873.12</c:v>
                </c:pt>
                <c:pt idx="4211" formatCode="General">
                  <c:v>5865.63</c:v>
                </c:pt>
                <c:pt idx="4212" formatCode="General">
                  <c:v>5848.23</c:v>
                </c:pt>
                <c:pt idx="4213" formatCode="General">
                  <c:v>5843.79</c:v>
                </c:pt>
                <c:pt idx="4214" formatCode="General">
                  <c:v>5794.95</c:v>
                </c:pt>
                <c:pt idx="4215" formatCode="General">
                  <c:v>5700.13</c:v>
                </c:pt>
                <c:pt idx="4216" formatCode="General">
                  <c:v>5656.82</c:v>
                </c:pt>
                <c:pt idx="4217" formatCode="General">
                  <c:v>5699.62</c:v>
                </c:pt>
                <c:pt idx="4218" formatCode="General">
                  <c:v>5771.11</c:v>
                </c:pt>
                <c:pt idx="4219" formatCode="General">
                  <c:v>5793.88</c:v>
                </c:pt>
                <c:pt idx="4220" formatCode="General">
                  <c:v>5824.63</c:v>
                </c:pt>
                <c:pt idx="4221" formatCode="General">
                  <c:v>5835.96</c:v>
                </c:pt>
                <c:pt idx="4222" formatCode="General">
                  <c:v>5841.33</c:v>
                </c:pt>
                <c:pt idx="4223" formatCode="General">
                  <c:v>5842.1072589222267</c:v>
                </c:pt>
                <c:pt idx="4224" formatCode="General">
                  <c:v>5851.65</c:v>
                </c:pt>
                <c:pt idx="4225" formatCode="General">
                  <c:v>5871.79</c:v>
                </c:pt>
                <c:pt idx="4226" formatCode="General">
                  <c:v>5872.71</c:v>
                </c:pt>
                <c:pt idx="4227" formatCode="General">
                  <c:v>5865.84</c:v>
                </c:pt>
                <c:pt idx="4228" formatCode="General">
                  <c:v>5885.07</c:v>
                </c:pt>
                <c:pt idx="4229" formatCode="General">
                  <c:v>5904.6</c:v>
                </c:pt>
                <c:pt idx="4230" formatCode="General">
                  <c:v>5944.86</c:v>
                </c:pt>
                <c:pt idx="4231" formatCode="General">
                  <c:v>5986.11</c:v>
                </c:pt>
                <c:pt idx="4232" formatCode="General">
                  <c:v>5984.16</c:v>
                </c:pt>
                <c:pt idx="4233" formatCode="General">
                  <c:v>6012.25</c:v>
                </c:pt>
                <c:pt idx="4234" formatCode="General">
                  <c:v>6029.78</c:v>
                </c:pt>
                <c:pt idx="4235" formatCode="General">
                  <c:v>6016.32</c:v>
                </c:pt>
                <c:pt idx="4236" formatCode="General">
                  <c:v>5998.79</c:v>
                </c:pt>
                <c:pt idx="4237" formatCode="General">
                  <c:v>5997.61</c:v>
                </c:pt>
                <c:pt idx="4238" formatCode="General">
                  <c:v>5998.67</c:v>
                </c:pt>
                <c:pt idx="4239" formatCode="General">
                  <c:v>6015.32</c:v>
                </c:pt>
                <c:pt idx="4240" formatCode="General">
                  <c:v>6050.5</c:v>
                </c:pt>
                <c:pt idx="4241" formatCode="General">
                  <c:v>6040.45</c:v>
                </c:pt>
                <c:pt idx="4242" formatCode="General">
                  <c:v>6042.86</c:v>
                </c:pt>
                <c:pt idx="4243" formatCode="General">
                  <c:v>6044.83</c:v>
                </c:pt>
                <c:pt idx="4244" formatCode="General">
                  <c:v>6051.15</c:v>
                </c:pt>
                <c:pt idx="4245" formatCode="General">
                  <c:v>6057.51</c:v>
                </c:pt>
                <c:pt idx="4246" formatCode="General">
                  <c:v>6053.51</c:v>
                </c:pt>
                <c:pt idx="4247" formatCode="General">
                  <c:v>6066.21</c:v>
                </c:pt>
                <c:pt idx="4248" formatCode="General">
                  <c:v>6048.04</c:v>
                </c:pt>
                <c:pt idx="4249" formatCode="General">
                  <c:v>6020.96</c:v>
                </c:pt>
                <c:pt idx="4250" formatCode="General">
                  <c:v>6048.6</c:v>
                </c:pt>
                <c:pt idx="4251" formatCode="General">
                  <c:v>6070.61</c:v>
                </c:pt>
                <c:pt idx="4252" formatCode="General">
                  <c:v>6126.29</c:v>
                </c:pt>
                <c:pt idx="4253" formatCode="General">
                  <c:v>6182.61</c:v>
                </c:pt>
                <c:pt idx="4254" formatCode="General">
                  <c:v>6179.01</c:v>
                </c:pt>
                <c:pt idx="4255" formatCode="General">
                  <c:v>6191.43</c:v>
                </c:pt>
                <c:pt idx="4256" formatCode="General">
                  <c:v>6206.09</c:v>
                </c:pt>
                <c:pt idx="4257" formatCode="General">
                  <c:v>6197.16</c:v>
                </c:pt>
                <c:pt idx="4258" formatCode="General">
                  <c:v>6168.02</c:v>
                </c:pt>
                <c:pt idx="4259" formatCode="General">
                  <c:v>6152.21</c:v>
                </c:pt>
                <c:pt idx="4260" formatCode="General">
                  <c:v>6161.65</c:v>
                </c:pt>
                <c:pt idx="4261" formatCode="General">
                  <c:v>6123.4</c:v>
                </c:pt>
                <c:pt idx="4262" formatCode="General">
                  <c:v>6120.24</c:v>
                </c:pt>
                <c:pt idx="4263" formatCode="General">
                  <c:v>6126.23</c:v>
                </c:pt>
                <c:pt idx="4264" formatCode="General">
                  <c:v>6113.11</c:v>
                </c:pt>
                <c:pt idx="4265" formatCode="General">
                  <c:v>6127.62</c:v>
                </c:pt>
                <c:pt idx="4266" formatCode="General">
                  <c:v>6111.7</c:v>
                </c:pt>
                <c:pt idx="4267" formatCode="General">
                  <c:v>6118.33</c:v>
                </c:pt>
                <c:pt idx="4268" formatCode="General">
                  <c:v>6122.14</c:v>
                </c:pt>
                <c:pt idx="4269" formatCode="General">
                  <c:v>6115.98</c:v>
                </c:pt>
                <c:pt idx="4270" formatCode="General">
                  <c:v>6127.88</c:v>
                </c:pt>
                <c:pt idx="4271" formatCode="General">
                  <c:v>6112.28</c:v>
                </c:pt>
                <c:pt idx="4272" formatCode="General">
                  <c:v>6123.23</c:v>
                </c:pt>
                <c:pt idx="4273" formatCode="General">
                  <c:v>6112.87</c:v>
                </c:pt>
                <c:pt idx="4274" formatCode="General">
                  <c:v>6128.05</c:v>
                </c:pt>
                <c:pt idx="4275" formatCode="General">
                  <c:v>6134.23</c:v>
                </c:pt>
                <c:pt idx="4276" formatCode="General">
                  <c:v>6125.03</c:v>
                </c:pt>
                <c:pt idx="4277" formatCode="General">
                  <c:v>6129.18</c:v>
                </c:pt>
                <c:pt idx="4278" formatCode="General">
                  <c:v>6134.9</c:v>
                </c:pt>
                <c:pt idx="4279" formatCode="General">
                  <c:v>6143.91</c:v>
                </c:pt>
                <c:pt idx="4280" formatCode="General">
                  <c:v>6161.78</c:v>
                </c:pt>
                <c:pt idx="4281" formatCode="General">
                  <c:v>6133.21</c:v>
                </c:pt>
                <c:pt idx="4282" formatCode="General">
                  <c:v>6127.66</c:v>
                </c:pt>
                <c:pt idx="4283" formatCode="General">
                  <c:v>6152.18</c:v>
                </c:pt>
                <c:pt idx="4284" formatCode="General">
                  <c:v>6134.56</c:v>
                </c:pt>
                <c:pt idx="4285" formatCode="General">
                  <c:v>6143.24</c:v>
                </c:pt>
                <c:pt idx="4286" formatCode="General">
                  <c:v>6144.48</c:v>
                </c:pt>
                <c:pt idx="4287" formatCode="General">
                  <c:v>6140.55</c:v>
                </c:pt>
                <c:pt idx="4288" formatCode="General">
                  <c:v>6150.68</c:v>
                </c:pt>
                <c:pt idx="4289" formatCode="General">
                  <c:v>6171.44</c:v>
                </c:pt>
                <c:pt idx="4290" formatCode="General">
                  <c:v>6169.55</c:v>
                </c:pt>
                <c:pt idx="4291" formatCode="General">
                  <c:v>6175.3</c:v>
                </c:pt>
                <c:pt idx="4292" formatCode="General">
                  <c:v>6190.87</c:v>
                </c:pt>
                <c:pt idx="4293" formatCode="General">
                  <c:v>6202.24</c:v>
                </c:pt>
                <c:pt idx="4294" formatCode="General">
                  <c:v>6205.92</c:v>
                </c:pt>
                <c:pt idx="4295" formatCode="General">
                  <c:v>6207.69</c:v>
                </c:pt>
                <c:pt idx="4296" formatCode="General">
                  <c:v>6178.06</c:v>
                </c:pt>
                <c:pt idx="4297" formatCode="General">
                  <c:v>6149.9</c:v>
                </c:pt>
                <c:pt idx="4298" formatCode="General">
                  <c:v>6102.47</c:v>
                </c:pt>
                <c:pt idx="4299" formatCode="General">
                  <c:v>6086.93</c:v>
                </c:pt>
                <c:pt idx="4300" formatCode="General">
                  <c:v>6096.69</c:v>
                </c:pt>
                <c:pt idx="4301" formatCode="General">
                  <c:v>6073.1</c:v>
                </c:pt>
                <c:pt idx="4302" formatCode="General">
                  <c:v>6068.85</c:v>
                </c:pt>
                <c:pt idx="4303" formatCode="General">
                  <c:v>6051.84</c:v>
                </c:pt>
                <c:pt idx="4304" formatCode="General">
                  <c:v>6049.57</c:v>
                </c:pt>
                <c:pt idx="4305" formatCode="General">
                  <c:v>6058.8</c:v>
                </c:pt>
                <c:pt idx="4306" formatCode="General">
                  <c:v>6024.26</c:v>
                </c:pt>
                <c:pt idx="4307" formatCode="General">
                  <c:v>6029.4589143860549</c:v>
                </c:pt>
                <c:pt idx="4308" formatCode="General">
                  <c:v>6008.73</c:v>
                </c:pt>
                <c:pt idx="4309" formatCode="General">
                  <c:v>5984.9925152383075</c:v>
                </c:pt>
                <c:pt idx="4310" formatCode="General">
                  <c:v>5996</c:v>
                </c:pt>
                <c:pt idx="4311" formatCode="General">
                  <c:v>6017.85</c:v>
                </c:pt>
                <c:pt idx="4312" formatCode="General">
                  <c:v>6012.59</c:v>
                </c:pt>
                <c:pt idx="4313" formatCode="General">
                  <c:v>6002.0799920574618</c:v>
                </c:pt>
                <c:pt idx="4314" formatCode="General">
                  <c:v>6028.2204871291578</c:v>
                </c:pt>
                <c:pt idx="4315" formatCode="General">
                  <c:v>5927.1021077652222</c:v>
                </c:pt>
                <c:pt idx="4316" formatCode="General">
                  <c:v>5763.3051329784648</c:v>
                </c:pt>
                <c:pt idx="4317" formatCode="General">
                  <c:v>5617.753318597518</c:v>
                </c:pt>
                <c:pt idx="4318" formatCode="General">
                  <c:v>5806.8688528440816</c:v>
                </c:pt>
                <c:pt idx="4319" formatCode="General">
                  <c:v>5742.6934910365799</c:v>
                </c:pt>
                <c:pt idx="4320" formatCode="General">
                  <c:v>5773.0642306027294</c:v>
                </c:pt>
                <c:pt idx="4321" formatCode="General">
                  <c:v>5795.8808732652878</c:v>
                </c:pt>
                <c:pt idx="4322" formatCode="General">
                  <c:v>5802.3914121773378</c:v>
                </c:pt>
                <c:pt idx="4323" formatCode="General">
                  <c:v>5783.1510085581858</c:v>
                </c:pt>
                <c:pt idx="4324" formatCode="General">
                  <c:v>5769.4410364805753</c:v>
                </c:pt>
                <c:pt idx="4325" formatCode="General">
                  <c:v>5696.5844452549491</c:v>
                </c:pt>
                <c:pt idx="4326" formatCode="General">
                  <c:v>5677.5826997843033</c:v>
                </c:pt>
                <c:pt idx="4327" formatCode="General">
                  <c:v>5733.41160218404</c:v>
                </c:pt>
                <c:pt idx="4328" formatCode="General">
                  <c:v>5757.0093084146756</c:v>
                </c:pt>
                <c:pt idx="4329" formatCode="General">
                  <c:v>5769.3462213081757</c:v>
                </c:pt>
                <c:pt idx="4330" formatCode="General">
                  <c:v>5760.490646090364</c:v>
                </c:pt>
                <c:pt idx="4331" formatCode="General">
                  <c:v>5770.73</c:v>
                </c:pt>
                <c:pt idx="4332" formatCode="General">
                  <c:v>5787.07</c:v>
                </c:pt>
                <c:pt idx="4333" formatCode="General">
                  <c:v>5797.24</c:v>
                </c:pt>
                <c:pt idx="4334" formatCode="General">
                  <c:v>5776.16</c:v>
                </c:pt>
                <c:pt idx="4335" formatCode="General">
                  <c:v>5728.24</c:v>
                </c:pt>
                <c:pt idx="4336" formatCode="General">
                  <c:v>5735.26</c:v>
                </c:pt>
                <c:pt idx="4337" formatCode="General">
                  <c:v>5779.9</c:v>
                </c:pt>
                <c:pt idx="4338" formatCode="General">
                  <c:v>5733.61</c:v>
                </c:pt>
                <c:pt idx="4339" formatCode="General">
                  <c:v>5725.87</c:v>
                </c:pt>
                <c:pt idx="4340" formatCode="General">
                  <c:v>5715.57</c:v>
                </c:pt>
                <c:pt idx="4341" formatCode="General">
                  <c:v>5686.52</c:v>
                </c:pt>
                <c:pt idx="4342" formatCode="General">
                  <c:v>5652.84</c:v>
                </c:pt>
                <c:pt idx="4343" formatCode="General">
                  <c:v>5663.37</c:v>
                </c:pt>
                <c:pt idx="4344" formatCode="General">
                  <c:v>5662.44</c:v>
                </c:pt>
                <c:pt idx="4345" formatCode="General">
                  <c:v>5643.55</c:v>
                </c:pt>
                <c:pt idx="4346" formatCode="General">
                  <c:v>5642.28</c:v>
                </c:pt>
                <c:pt idx="4347" formatCode="General">
                  <c:v>5624.85</c:v>
                </c:pt>
                <c:pt idx="4348" formatCode="General">
                  <c:v>5535.81</c:v>
                </c:pt>
                <c:pt idx="4349" formatCode="General">
                  <c:v>5516.15</c:v>
                </c:pt>
                <c:pt idx="4350" formatCode="General">
                  <c:v>5552.25</c:v>
                </c:pt>
                <c:pt idx="4351" formatCode="General">
                  <c:v>5625.4</c:v>
                </c:pt>
                <c:pt idx="4352" formatCode="General">
                  <c:v>5625.1</c:v>
                </c:pt>
                <c:pt idx="4353" formatCode="General">
                  <c:v>5666.89</c:v>
                </c:pt>
                <c:pt idx="4354" formatCode="General">
                  <c:v>5646.63</c:v>
                </c:pt>
                <c:pt idx="4355" formatCode="General">
                  <c:v>5647.99</c:v>
                </c:pt>
                <c:pt idx="4356" formatCode="General">
                  <c:v>5624.44</c:v>
                </c:pt>
                <c:pt idx="4357" formatCode="General">
                  <c:v>5608.35</c:v>
                </c:pt>
                <c:pt idx="4358" formatCode="General">
                  <c:v>5626.4</c:v>
                </c:pt>
                <c:pt idx="4359" formatCode="General">
                  <c:v>5618.99</c:v>
                </c:pt>
                <c:pt idx="4360" formatCode="General">
                  <c:v>5618.13</c:v>
                </c:pt>
                <c:pt idx="4361" formatCode="General">
                  <c:v>5615.04</c:v>
                </c:pt>
                <c:pt idx="4362" formatCode="General">
                  <c:v>5609.68</c:v>
                </c:pt>
                <c:pt idx="4363" formatCode="General">
                  <c:v>5619.39</c:v>
                </c:pt>
                <c:pt idx="4364" formatCode="General">
                  <c:v>5611.53</c:v>
                </c:pt>
                <c:pt idx="4365" formatCode="General">
                  <c:v>5643.24</c:v>
                </c:pt>
                <c:pt idx="4366" formatCode="General">
                  <c:v>5630.75</c:v>
                </c:pt>
                <c:pt idx="4367" formatCode="General">
                  <c:v>5629.8</c:v>
                </c:pt>
                <c:pt idx="4368" formatCode="General">
                  <c:v>5660.81</c:v>
                </c:pt>
                <c:pt idx="4369" formatCode="General">
                  <c:v>5671.18</c:v>
                </c:pt>
                <c:pt idx="4370" formatCode="General">
                  <c:v>5711.45</c:v>
                </c:pt>
                <c:pt idx="4371" formatCode="General">
                  <c:v>5684.06</c:v>
                </c:pt>
                <c:pt idx="4372" formatCode="General">
                  <c:v>5652.8</c:v>
                </c:pt>
                <c:pt idx="4373" formatCode="General">
                  <c:v>5620.82</c:v>
                </c:pt>
                <c:pt idx="4374" formatCode="General">
                  <c:v>5638.62</c:v>
                </c:pt>
                <c:pt idx="4375" formatCode="General">
                  <c:v>5649.26</c:v>
                </c:pt>
                <c:pt idx="4376" formatCode="General">
                  <c:v>5699.84</c:v>
                </c:pt>
                <c:pt idx="4377" formatCode="General">
                  <c:v>5704.33</c:v>
                </c:pt>
                <c:pt idx="4378" formatCode="General">
                  <c:v>5706.44</c:v>
                </c:pt>
                <c:pt idx="4379" formatCode="General">
                  <c:v>5707.82</c:v>
                </c:pt>
                <c:pt idx="4380" formatCode="General">
                  <c:v>5731.54</c:v>
                </c:pt>
                <c:pt idx="4381" formatCode="General">
                  <c:v>5743</c:v>
                </c:pt>
                <c:pt idx="4382" formatCode="General">
                  <c:v>5725.52</c:v>
                </c:pt>
                <c:pt idx="4383" formatCode="General">
                  <c:v>5697.41</c:v>
                </c:pt>
                <c:pt idx="4384" formatCode="General">
                  <c:v>5697.08</c:v>
                </c:pt>
                <c:pt idx="4385" formatCode="General">
                  <c:v>5671.19</c:v>
                </c:pt>
                <c:pt idx="4386" formatCode="General">
                  <c:v>5660.01</c:v>
                </c:pt>
                <c:pt idx="4387" formatCode="General">
                  <c:v>5653.71</c:v>
                </c:pt>
                <c:pt idx="4388" formatCode="General">
                  <c:v>5645.47</c:v>
                </c:pt>
                <c:pt idx="4389" formatCode="General">
                  <c:v>5642.23</c:v>
                </c:pt>
                <c:pt idx="4390" formatCode="General">
                  <c:v>5626.95</c:v>
                </c:pt>
                <c:pt idx="4391" formatCode="General">
                  <c:v>5619.34</c:v>
                </c:pt>
                <c:pt idx="4392" formatCode="General">
                  <c:v>5602.73</c:v>
                </c:pt>
                <c:pt idx="4393" formatCode="General">
                  <c:v>5590.68</c:v>
                </c:pt>
                <c:pt idx="4394" formatCode="General">
                  <c:v>5578.23</c:v>
                </c:pt>
                <c:pt idx="4395" formatCode="General">
                  <c:v>5577.6</c:v>
                </c:pt>
                <c:pt idx="4396" formatCode="General">
                  <c:v>5582.21</c:v>
                </c:pt>
                <c:pt idx="4397" formatCode="General">
                  <c:v>5591.84</c:v>
                </c:pt>
                <c:pt idx="4398" formatCode="General">
                  <c:v>5590.88</c:v>
                </c:pt>
                <c:pt idx="4399" formatCode="General">
                  <c:v>5576.88</c:v>
                </c:pt>
                <c:pt idx="4400" formatCode="General">
                  <c:v>5578.19</c:v>
                </c:pt>
                <c:pt idx="4401" formatCode="General">
                  <c:v>5569.83</c:v>
                </c:pt>
                <c:pt idx="4402" formatCode="General">
                  <c:v>5581.97</c:v>
                </c:pt>
                <c:pt idx="4403" formatCode="General">
                  <c:v>5573.34</c:v>
                </c:pt>
                <c:pt idx="4404" formatCode="General">
                  <c:v>5586.53</c:v>
                </c:pt>
                <c:pt idx="4405" formatCode="General">
                  <c:v>5567.66</c:v>
                </c:pt>
                <c:pt idx="4406" formatCode="General">
                  <c:v>5565.34</c:v>
                </c:pt>
                <c:pt idx="4407" formatCode="General">
                  <c:v>5551</c:v>
                </c:pt>
                <c:pt idx="4408" formatCode="General">
                  <c:v>5576.07</c:v>
                </c:pt>
                <c:pt idx="4409" formatCode="General">
                  <c:v>5586.83</c:v>
                </c:pt>
                <c:pt idx="4410" formatCode="General">
                  <c:v>5615.72</c:v>
                </c:pt>
                <c:pt idx="4411" formatCode="General">
                  <c:v>5625.49</c:v>
                </c:pt>
                <c:pt idx="4412" formatCode="General">
                  <c:v>5619.91</c:v>
                </c:pt>
                <c:pt idx="4413" formatCode="General">
                  <c:v>5653.52</c:v>
                </c:pt>
                <c:pt idx="4414" formatCode="General">
                  <c:v>5653.6</c:v>
                </c:pt>
                <c:pt idx="4415" formatCode="General">
                  <c:v>5673.68</c:v>
                </c:pt>
                <c:pt idx="4416" formatCode="General">
                  <c:v>5672.67</c:v>
                </c:pt>
                <c:pt idx="4417" formatCode="General">
                  <c:v>5682.67</c:v>
                </c:pt>
                <c:pt idx="4418" formatCode="General">
                  <c:v>5687</c:v>
                </c:pt>
                <c:pt idx="4419" formatCode="General">
                  <c:v>5693.48</c:v>
                </c:pt>
                <c:pt idx="4420" formatCode="General">
                  <c:v>5677.47</c:v>
                </c:pt>
                <c:pt idx="4421" formatCode="General">
                  <c:v>5666.09</c:v>
                </c:pt>
                <c:pt idx="4422" formatCode="General">
                  <c:v>5648.95</c:v>
                </c:pt>
                <c:pt idx="4423" formatCode="General">
                  <c:v>5629.73</c:v>
                </c:pt>
                <c:pt idx="4424" formatCode="General">
                  <c:v>5635.36</c:v>
                </c:pt>
                <c:pt idx="4425" formatCode="General">
                  <c:v>5632.71</c:v>
                </c:pt>
                <c:pt idx="4426" formatCode="General">
                  <c:v>5634.65</c:v>
                </c:pt>
                <c:pt idx="4427" formatCode="General">
                  <c:v>5609.34</c:v>
                </c:pt>
                <c:pt idx="4428" formatCode="General">
                  <c:v>5606.18</c:v>
                </c:pt>
                <c:pt idx="4429" formatCode="General">
                  <c:v>5574.42</c:v>
                </c:pt>
                <c:pt idx="4430" formatCode="General">
                  <c:v>5558.32</c:v>
                </c:pt>
                <c:pt idx="4431" formatCode="General">
                  <c:v>5527.23</c:v>
                </c:pt>
                <c:pt idx="4432" formatCode="General">
                  <c:v>5523.6</c:v>
                </c:pt>
                <c:pt idx="4433" formatCode="General">
                  <c:v>5521.79</c:v>
                </c:pt>
                <c:pt idx="4434" formatCode="General">
                  <c:v>5534.72</c:v>
                </c:pt>
                <c:pt idx="4435" formatCode="General">
                  <c:v>5499.93</c:v>
                </c:pt>
                <c:pt idx="4436" formatCode="General">
                  <c:v>5509.42</c:v>
                </c:pt>
                <c:pt idx="4437" formatCode="General">
                  <c:v>5513.94</c:v>
                </c:pt>
                <c:pt idx="4438" formatCode="General">
                  <c:v>5502.6</c:v>
                </c:pt>
                <c:pt idx="4439" formatCode="General">
                  <c:v>5518.04</c:v>
                </c:pt>
                <c:pt idx="4440" formatCode="General">
                  <c:v>5517.26</c:v>
                </c:pt>
                <c:pt idx="4441" formatCode="General">
                  <c:v>5521.27</c:v>
                </c:pt>
                <c:pt idx="4442" formatCode="General">
                  <c:v>5497.27</c:v>
                </c:pt>
                <c:pt idx="4443" formatCode="General">
                  <c:v>5467.29</c:v>
                </c:pt>
                <c:pt idx="4444" formatCode="General">
                  <c:v>5495.52</c:v>
                </c:pt>
                <c:pt idx="4445" formatCode="General">
                  <c:v>5484.29</c:v>
                </c:pt>
                <c:pt idx="4446" formatCode="General">
                  <c:v>5491.93</c:v>
                </c:pt>
                <c:pt idx="4447" formatCode="General">
                  <c:v>5471.24</c:v>
                </c:pt>
                <c:pt idx="4448" formatCode="General">
                  <c:v>5461.47</c:v>
                </c:pt>
                <c:pt idx="4449" formatCode="General">
                  <c:v>5450.56</c:v>
                </c:pt>
                <c:pt idx="4450" formatCode="General">
                  <c:v>5424.63</c:v>
                </c:pt>
                <c:pt idx="4451" formatCode="General">
                  <c:v>5418.43</c:v>
                </c:pt>
                <c:pt idx="4452" formatCode="General">
                  <c:v>5374.85</c:v>
                </c:pt>
                <c:pt idx="4453" formatCode="General">
                  <c:v>5341.98</c:v>
                </c:pt>
                <c:pt idx="4454" formatCode="General">
                  <c:v>5361.23</c:v>
                </c:pt>
                <c:pt idx="4455" formatCode="General">
                  <c:v>5362.1</c:v>
                </c:pt>
                <c:pt idx="4456" formatCode="General">
                  <c:v>5357.64</c:v>
                </c:pt>
                <c:pt idx="4457" formatCode="General">
                  <c:v>5363.71</c:v>
                </c:pt>
                <c:pt idx="4458" formatCode="General">
                  <c:v>5362.61</c:v>
                </c:pt>
                <c:pt idx="4459" formatCode="General">
                  <c:v>5335.86</c:v>
                </c:pt>
                <c:pt idx="4460" formatCode="General">
                  <c:v>5334.53</c:v>
                </c:pt>
                <c:pt idx="4461" formatCode="General">
                  <c:v>5343.91</c:v>
                </c:pt>
                <c:pt idx="4462" formatCode="General">
                  <c:v>5328.62</c:v>
                </c:pt>
                <c:pt idx="4463" formatCode="General">
                  <c:v>5319.71</c:v>
                </c:pt>
                <c:pt idx="4464" formatCode="General">
                  <c:v>5313.52</c:v>
                </c:pt>
                <c:pt idx="4465" formatCode="General">
                  <c:v>5297.32</c:v>
                </c:pt>
                <c:pt idx="4466" formatCode="General">
                  <c:v>5307.9</c:v>
                </c:pt>
                <c:pt idx="4467" formatCode="General">
                  <c:v>5311.99</c:v>
                </c:pt>
                <c:pt idx="4468" formatCode="General">
                  <c:v>5320.4</c:v>
                </c:pt>
                <c:pt idx="4469" formatCode="General">
                  <c:v>5320.57</c:v>
                </c:pt>
                <c:pt idx="4470" formatCode="General">
                  <c:v>5332.07</c:v>
                </c:pt>
                <c:pt idx="4471" formatCode="General">
                  <c:v>5350.32</c:v>
                </c:pt>
                <c:pt idx="4472" formatCode="General">
                  <c:v>5411.64</c:v>
                </c:pt>
                <c:pt idx="4473" formatCode="General">
                  <c:v>5448.68</c:v>
                </c:pt>
                <c:pt idx="4474" formatCode="General">
                  <c:v>5423.43</c:v>
                </c:pt>
                <c:pt idx="4475" formatCode="General">
                  <c:v>5437.23</c:v>
                </c:pt>
                <c:pt idx="4476" formatCode="General">
                  <c:v>5446.53</c:v>
                </c:pt>
                <c:pt idx="4477" formatCode="General">
                  <c:v>5434.7</c:v>
                </c:pt>
                <c:pt idx="4478" formatCode="General">
                  <c:v>5435.38</c:v>
                </c:pt>
                <c:pt idx="4479" formatCode="General">
                  <c:v>5444.83</c:v>
                </c:pt>
                <c:pt idx="4480" formatCode="General">
                  <c:v>5446.49</c:v>
                </c:pt>
                <c:pt idx="4481" formatCode="General">
                  <c:v>5441.61</c:v>
                </c:pt>
                <c:pt idx="4482" formatCode="General">
                  <c:v>5447.02</c:v>
                </c:pt>
                <c:pt idx="4483" formatCode="General">
                  <c:v>5450.71</c:v>
                </c:pt>
                <c:pt idx="4484" formatCode="General">
                  <c:v>5437.95</c:v>
                </c:pt>
                <c:pt idx="4485" formatCode="General">
                  <c:v>5419.88</c:v>
                </c:pt>
                <c:pt idx="4486" formatCode="General">
                  <c:v>5413.2</c:v>
                </c:pt>
                <c:pt idx="4487" formatCode="General">
                  <c:v>5422.46</c:v>
                </c:pt>
                <c:pt idx="4488" formatCode="General">
                  <c:v>5419.07</c:v>
                </c:pt>
                <c:pt idx="4489" formatCode="General">
                  <c:v>5425.34</c:v>
                </c:pt>
                <c:pt idx="4490" formatCode="General">
                  <c:v>5421.68</c:v>
                </c:pt>
                <c:pt idx="4491" formatCode="General">
                  <c:v>5429.61</c:v>
                </c:pt>
                <c:pt idx="4492" formatCode="General">
                  <c:v>5426.93</c:v>
                </c:pt>
                <c:pt idx="4493" formatCode="General">
                  <c:v>5430.27</c:v>
                </c:pt>
                <c:pt idx="4494" formatCode="General">
                  <c:v>5435.07</c:v>
                </c:pt>
                <c:pt idx="4495" formatCode="General">
                  <c:v>5440.56</c:v>
                </c:pt>
                <c:pt idx="4496" formatCode="General">
                  <c:v>5441.08</c:v>
                </c:pt>
                <c:pt idx="4497" formatCode="General">
                  <c:v>5436.43</c:v>
                </c:pt>
                <c:pt idx="4498" formatCode="General">
                  <c:v>5429.73</c:v>
                </c:pt>
                <c:pt idx="4499" formatCode="General">
                  <c:v>5445.05</c:v>
                </c:pt>
                <c:pt idx="4500" formatCode="General">
                  <c:v>5455.04</c:v>
                </c:pt>
                <c:pt idx="4501" formatCode="General">
                  <c:v>5440.93</c:v>
                </c:pt>
                <c:pt idx="4502" formatCode="General">
                  <c:v>5442.25</c:v>
                </c:pt>
                <c:pt idx="4503" formatCode="General">
                  <c:v>5459.94</c:v>
                </c:pt>
                <c:pt idx="4504" formatCode="General">
                  <c:v>5467.42</c:v>
                </c:pt>
                <c:pt idx="4505" formatCode="General">
                  <c:v>5506.21</c:v>
                </c:pt>
                <c:pt idx="4506" formatCode="General">
                  <c:v>5523.87</c:v>
                </c:pt>
                <c:pt idx="4507" formatCode="General">
                  <c:v>5507.66</c:v>
                </c:pt>
                <c:pt idx="4508" formatCode="General">
                  <c:v>5521.85</c:v>
                </c:pt>
                <c:pt idx="4509" formatCode="General">
                  <c:v>5513.87</c:v>
                </c:pt>
                <c:pt idx="4510" formatCode="General">
                  <c:v>5507.2</c:v>
                </c:pt>
                <c:pt idx="4511" formatCode="General">
                  <c:v>5489.04</c:v>
                </c:pt>
                <c:pt idx="4512" formatCode="General">
                  <c:v>5491.39</c:v>
                </c:pt>
                <c:pt idx="4513" formatCode="General">
                  <c:v>5472.96</c:v>
                </c:pt>
                <c:pt idx="4514" formatCode="General">
                  <c:v>5472.31</c:v>
                </c:pt>
                <c:pt idx="4515" formatCode="General">
                  <c:v>5486.18</c:v>
                </c:pt>
                <c:pt idx="4516" formatCode="General">
                  <c:v>5469.15</c:v>
                </c:pt>
                <c:pt idx="4517" formatCode="General">
                  <c:v>5472.31</c:v>
                </c:pt>
                <c:pt idx="4518" formatCode="General">
                  <c:v>5457.32</c:v>
                </c:pt>
                <c:pt idx="4519" formatCode="General">
                  <c:v>5447.82</c:v>
                </c:pt>
                <c:pt idx="4520" formatCode="General">
                  <c:v>5436.78</c:v>
                </c:pt>
                <c:pt idx="4521" formatCode="General">
                  <c:v>5433.42</c:v>
                </c:pt>
                <c:pt idx="4522" formatCode="General">
                  <c:v>5437.43</c:v>
                </c:pt>
                <c:pt idx="4523" formatCode="General">
                  <c:v>5432.35</c:v>
                </c:pt>
                <c:pt idx="4524" formatCode="General">
                  <c:v>5422.98</c:v>
                </c:pt>
                <c:pt idx="4525" formatCode="General">
                  <c:v>5425.31</c:v>
                </c:pt>
                <c:pt idx="4526" formatCode="General">
                  <c:v>5429.28</c:v>
                </c:pt>
                <c:pt idx="4527" formatCode="General">
                  <c:v>5420.26</c:v>
                </c:pt>
                <c:pt idx="4528" formatCode="General">
                  <c:v>5414.26</c:v>
                </c:pt>
                <c:pt idx="4529" formatCode="General">
                  <c:v>5417.41</c:v>
                </c:pt>
                <c:pt idx="4530" formatCode="General">
                  <c:v>5407.51</c:v>
                </c:pt>
                <c:pt idx="4531" formatCode="General">
                  <c:v>5400.62</c:v>
                </c:pt>
                <c:pt idx="4532" formatCode="General">
                  <c:v>5395.51</c:v>
                </c:pt>
                <c:pt idx="4533" formatCode="General">
                  <c:v>5421.75</c:v>
                </c:pt>
                <c:pt idx="4534" formatCode="General">
                  <c:v>5403.91</c:v>
                </c:pt>
                <c:pt idx="4535" formatCode="General">
                  <c:v>5380.85</c:v>
                </c:pt>
                <c:pt idx="4536" formatCode="General">
                  <c:v>5383.41</c:v>
                </c:pt>
                <c:pt idx="4537" formatCode="General">
                  <c:v>5381.3</c:v>
                </c:pt>
                <c:pt idx="4538" formatCode="General">
                  <c:v>5388.66</c:v>
                </c:pt>
                <c:pt idx="4539" formatCode="General">
                  <c:v>5393.48</c:v>
                </c:pt>
                <c:pt idx="4540" formatCode="General">
                  <c:v>5384.73</c:v>
                </c:pt>
                <c:pt idx="4541" formatCode="General">
                  <c:v>5384.22</c:v>
                </c:pt>
                <c:pt idx="4542" formatCode="General">
                  <c:v>5381.34</c:v>
                </c:pt>
                <c:pt idx="4543" formatCode="General">
                  <c:v>5374.24</c:v>
                </c:pt>
                <c:pt idx="4544" formatCode="General">
                  <c:v>5364.75</c:v>
                </c:pt>
                <c:pt idx="4545" formatCode="General">
                  <c:v>5351.61</c:v>
                </c:pt>
                <c:pt idx="4546" formatCode="General">
                  <c:v>5352.08</c:v>
                </c:pt>
                <c:pt idx="4547" formatCode="General">
                  <c:v>5354.41</c:v>
                </c:pt>
                <c:pt idx="4548" formatCode="General">
                  <c:v>5355.8</c:v>
                </c:pt>
                <c:pt idx="4549" formatCode="General">
                  <c:v>5339.22</c:v>
                </c:pt>
                <c:pt idx="4550" formatCode="General">
                  <c:v>5327.72</c:v>
                </c:pt>
                <c:pt idx="4551" formatCode="General">
                  <c:v>5321.1</c:v>
                </c:pt>
                <c:pt idx="4552" formatCode="General">
                  <c:v>5314.86</c:v>
                </c:pt>
                <c:pt idx="4553" formatCode="General">
                  <c:v>5318.31</c:v>
                </c:pt>
                <c:pt idx="4554" formatCode="General">
                  <c:v>5317.43</c:v>
                </c:pt>
                <c:pt idx="4555" formatCode="General">
                  <c:v>5324.22</c:v>
                </c:pt>
                <c:pt idx="4556" formatCode="General">
                  <c:v>5322.11</c:v>
                </c:pt>
                <c:pt idx="4557" formatCode="General">
                  <c:v>5335.18</c:v>
                </c:pt>
                <c:pt idx="4558" formatCode="General">
                  <c:v>5349.08</c:v>
                </c:pt>
                <c:pt idx="4559" formatCode="General">
                  <c:v>5345.01</c:v>
                </c:pt>
                <c:pt idx="4560" formatCode="General">
                  <c:v>5350.47</c:v>
                </c:pt>
                <c:pt idx="4561" formatCode="General">
                  <c:v>5347.52</c:v>
                </c:pt>
                <c:pt idx="4562" formatCode="General">
                  <c:v>5334.21</c:v>
                </c:pt>
                <c:pt idx="4563" formatCode="General">
                  <c:v>5318.89</c:v>
                </c:pt>
                <c:pt idx="4564" formatCode="General">
                  <c:v>5323.76</c:v>
                </c:pt>
                <c:pt idx="4565" formatCode="General">
                  <c:v>5294.88</c:v>
                </c:pt>
                <c:pt idx="4566" formatCode="General">
                  <c:v>5281.1149999999998</c:v>
                </c:pt>
                <c:pt idx="4567" formatCode="General">
                  <c:v>5283.71</c:v>
                </c:pt>
                <c:pt idx="4568" formatCode="General">
                  <c:v>5271.24</c:v>
                </c:pt>
                <c:pt idx="4569" formatCode="General">
                  <c:v>5270.43</c:v>
                </c:pt>
                <c:pt idx="4570" formatCode="General">
                  <c:v>5259.69</c:v>
                </c:pt>
                <c:pt idx="4571" formatCode="General">
                  <c:v>5240.05</c:v>
                </c:pt>
                <c:pt idx="4572" formatCode="General">
                  <c:v>5241.12</c:v>
                </c:pt>
                <c:pt idx="4573" formatCode="General">
                  <c:v>5222.03</c:v>
                </c:pt>
                <c:pt idx="4574" formatCode="General">
                  <c:v>5204.05</c:v>
                </c:pt>
                <c:pt idx="4575" formatCode="General">
                  <c:v>5196.96</c:v>
                </c:pt>
                <c:pt idx="4576" formatCode="General">
                  <c:v>5162.7</c:v>
                </c:pt>
                <c:pt idx="4577" formatCode="General">
                  <c:v>5143.9399999999996</c:v>
                </c:pt>
                <c:pt idx="4578" formatCode="General">
                  <c:v>5130.5</c:v>
                </c:pt>
                <c:pt idx="4579" formatCode="General">
                  <c:v>5126.49</c:v>
                </c:pt>
                <c:pt idx="4580" formatCode="General">
                  <c:v>5142.8900000000003</c:v>
                </c:pt>
                <c:pt idx="4581" formatCode="General">
                  <c:v>5150.38</c:v>
                </c:pt>
                <c:pt idx="4582" formatCode="General">
                  <c:v>5164.55</c:v>
                </c:pt>
                <c:pt idx="4583" formatCode="General">
                  <c:v>5177.59</c:v>
                </c:pt>
                <c:pt idx="4584" formatCode="General">
                  <c:v>5167.5</c:v>
                </c:pt>
                <c:pt idx="4585" formatCode="General">
                  <c:v>5172.53</c:v>
                </c:pt>
                <c:pt idx="4586" formatCode="General">
                  <c:v>5170.04</c:v>
                </c:pt>
                <c:pt idx="4587" formatCode="General">
                  <c:v>5188.55</c:v>
                </c:pt>
                <c:pt idx="4588" formatCode="General">
                  <c:v>5182.21</c:v>
                </c:pt>
                <c:pt idx="4589" formatCode="General">
                  <c:v>5176.18</c:v>
                </c:pt>
                <c:pt idx="4590" formatCode="General">
                  <c:v>5193.21</c:v>
                </c:pt>
                <c:pt idx="4591" formatCode="General">
                  <c:v>5202.38</c:v>
                </c:pt>
                <c:pt idx="4592" formatCode="General">
                  <c:v>5210.2700000000004</c:v>
                </c:pt>
                <c:pt idx="4593" formatCode="General">
                  <c:v>5239.2700000000004</c:v>
                </c:pt>
                <c:pt idx="4594" formatCode="General">
                  <c:v>5237.78</c:v>
                </c:pt>
                <c:pt idx="4595" formatCode="General">
                  <c:v>5233.51</c:v>
                </c:pt>
                <c:pt idx="4596" formatCode="General">
                  <c:v>5224.7700000000004</c:v>
                </c:pt>
                <c:pt idx="4597" formatCode="General">
                  <c:v>5170.63</c:v>
                </c:pt>
                <c:pt idx="4598" formatCode="General">
                  <c:v>5202.2299999999996</c:v>
                </c:pt>
                <c:pt idx="4599" formatCode="General">
                  <c:v>5196.03</c:v>
                </c:pt>
                <c:pt idx="4600" formatCode="General">
                  <c:v>5186.13</c:v>
                </c:pt>
                <c:pt idx="4601" formatCode="General">
                  <c:v>5192.22</c:v>
                </c:pt>
                <c:pt idx="4602" formatCode="General">
                  <c:v>5182.59</c:v>
                </c:pt>
                <c:pt idx="4603" formatCode="General">
                  <c:v>5180.3100000000004</c:v>
                </c:pt>
                <c:pt idx="4604" formatCode="General">
                  <c:v>5179.3900000000003</c:v>
                </c:pt>
                <c:pt idx="4605" formatCode="General">
                  <c:v>5181.41</c:v>
                </c:pt>
                <c:pt idx="4606" formatCode="General">
                  <c:v>5179.26</c:v>
                </c:pt>
                <c:pt idx="4607" formatCode="General">
                  <c:v>5184.58</c:v>
                </c:pt>
                <c:pt idx="4608" formatCode="General">
                  <c:v>5177.8900000000003</c:v>
                </c:pt>
                <c:pt idx="4609" formatCode="General">
                  <c:v>5161.76</c:v>
                </c:pt>
                <c:pt idx="4610" formatCode="General">
                  <c:v>5170.54</c:v>
                </c:pt>
                <c:pt idx="4611" formatCode="General">
                  <c:v>5156.37</c:v>
                </c:pt>
                <c:pt idx="4612" formatCode="General">
                  <c:v>5158.83</c:v>
                </c:pt>
                <c:pt idx="4613" formatCode="General">
                  <c:v>5175.75</c:v>
                </c:pt>
                <c:pt idx="4614" formatCode="General">
                  <c:v>5172.59</c:v>
                </c:pt>
                <c:pt idx="4615" formatCode="General">
                  <c:v>5172.01</c:v>
                </c:pt>
                <c:pt idx="4616" formatCode="General">
                  <c:v>5182.09</c:v>
                </c:pt>
                <c:pt idx="4617" formatCode="General">
                  <c:v>5169.79</c:v>
                </c:pt>
                <c:pt idx="4618" formatCode="General">
                  <c:v>5161.74</c:v>
                </c:pt>
                <c:pt idx="4619" formatCode="General">
                  <c:v>5159.2</c:v>
                </c:pt>
                <c:pt idx="4620" formatCode="General">
                  <c:v>5136.17</c:v>
                </c:pt>
                <c:pt idx="4621" formatCode="General">
                  <c:v>5115.41</c:v>
                </c:pt>
                <c:pt idx="4622" formatCode="General">
                  <c:v>5119.71</c:v>
                </c:pt>
                <c:pt idx="4623" formatCode="General">
                  <c:v>5098.32</c:v>
                </c:pt>
                <c:pt idx="4624" formatCode="General">
                  <c:v>5109.24</c:v>
                </c:pt>
                <c:pt idx="4625" formatCode="General">
                  <c:v>5106.74</c:v>
                </c:pt>
                <c:pt idx="4626" formatCode="General">
                  <c:v>5111.99</c:v>
                </c:pt>
                <c:pt idx="4627" formatCode="General">
                  <c:v>5111.32</c:v>
                </c:pt>
                <c:pt idx="4628" formatCode="General">
                  <c:v>5094.5600000000004</c:v>
                </c:pt>
                <c:pt idx="4629" formatCode="General">
                  <c:v>5095.33</c:v>
                </c:pt>
                <c:pt idx="4630" formatCode="General">
                  <c:v>5081.88</c:v>
                </c:pt>
                <c:pt idx="4631" formatCode="General">
                  <c:v>5083.78</c:v>
                </c:pt>
                <c:pt idx="4632" formatCode="General">
                  <c:v>5088.1400000000003</c:v>
                </c:pt>
                <c:pt idx="4633" formatCode="General">
                  <c:v>5078.05</c:v>
                </c:pt>
                <c:pt idx="4634" formatCode="General">
                  <c:v>5080.58</c:v>
                </c:pt>
                <c:pt idx="4635" formatCode="General">
                  <c:v>5087.9799999999996</c:v>
                </c:pt>
                <c:pt idx="4636" formatCode="General">
                  <c:v>5098.16</c:v>
                </c:pt>
                <c:pt idx="4637" formatCode="General">
                  <c:v>5121.47</c:v>
                </c:pt>
                <c:pt idx="4638" formatCode="General">
                  <c:v>5134.78</c:v>
                </c:pt>
                <c:pt idx="4639" formatCode="General">
                  <c:v>5134.1099999999997</c:v>
                </c:pt>
                <c:pt idx="4640" formatCode="General">
                  <c:v>5145.03</c:v>
                </c:pt>
                <c:pt idx="4641" formatCode="General">
                  <c:v>5171.25</c:v>
                </c:pt>
                <c:pt idx="4642" formatCode="General">
                  <c:v>5193.12</c:v>
                </c:pt>
                <c:pt idx="4643" formatCode="General">
                  <c:v>5211.83</c:v>
                </c:pt>
                <c:pt idx="4644" formatCode="General">
                  <c:v>5206.84</c:v>
                </c:pt>
                <c:pt idx="4645" formatCode="General">
                  <c:v>5223.45</c:v>
                </c:pt>
                <c:pt idx="4646" formatCode="General">
                  <c:v>5254.5</c:v>
                </c:pt>
                <c:pt idx="4647" formatCode="General">
                  <c:v>5275.51</c:v>
                </c:pt>
                <c:pt idx="4648" formatCode="General">
                  <c:v>5282.17</c:v>
                </c:pt>
                <c:pt idx="4649" formatCode="General">
                  <c:v>5276.23</c:v>
                </c:pt>
                <c:pt idx="4650" formatCode="General">
                  <c:v>5281.33</c:v>
                </c:pt>
                <c:pt idx="4651" formatCode="General">
                  <c:v>5281.21</c:v>
                </c:pt>
                <c:pt idx="4652" formatCode="General">
                  <c:v>5268.19</c:v>
                </c:pt>
                <c:pt idx="4653" formatCode="General">
                  <c:v>5282.61</c:v>
                </c:pt>
                <c:pt idx="4654" formatCode="General">
                  <c:v>5278.77</c:v>
                </c:pt>
                <c:pt idx="4655" formatCode="General">
                  <c:v>5295.14</c:v>
                </c:pt>
                <c:pt idx="4656" formatCode="General">
                  <c:v>5324.49</c:v>
                </c:pt>
                <c:pt idx="4657" formatCode="General">
                  <c:v>5322.2727731397144</c:v>
                </c:pt>
                <c:pt idx="4658" formatCode="General">
                  <c:v>5332.99</c:v>
                </c:pt>
                <c:pt idx="4659" formatCode="General">
                  <c:v>5333.35</c:v>
                </c:pt>
                <c:pt idx="4660" formatCode="General">
                  <c:v>5349.6</c:v>
                </c:pt>
                <c:pt idx="4661" formatCode="General">
                  <c:v>5353.48</c:v>
                </c:pt>
                <c:pt idx="4662" formatCode="General">
                  <c:v>5364.29</c:v>
                </c:pt>
                <c:pt idx="4663" formatCode="General">
                  <c:v>5365.87</c:v>
                </c:pt>
                <c:pt idx="4664" formatCode="General">
                  <c:v>5367.94</c:v>
                </c:pt>
                <c:pt idx="4665" formatCode="General">
                  <c:v>5367.64</c:v>
                </c:pt>
                <c:pt idx="4666" formatCode="General">
                  <c:v>5372.35</c:v>
                </c:pt>
                <c:pt idx="4667" formatCode="General">
                  <c:v>5380.77</c:v>
                </c:pt>
                <c:pt idx="4668" formatCode="General">
                  <c:v>5407.37</c:v>
                </c:pt>
                <c:pt idx="4669" formatCode="General">
                  <c:v>5446.22</c:v>
                </c:pt>
                <c:pt idx="4670" formatCode="General">
                  <c:v>5515.1</c:v>
                </c:pt>
                <c:pt idx="4671" formatCode="General">
                  <c:v>5550.11</c:v>
                </c:pt>
                <c:pt idx="4672" formatCode="General">
                  <c:v>5542.98</c:v>
                </c:pt>
                <c:pt idx="4673" formatCode="General">
                  <c:v>5542.24</c:v>
                </c:pt>
                <c:pt idx="4674" formatCode="General">
                  <c:v>5537.9</c:v>
                </c:pt>
                <c:pt idx="4675" formatCode="General">
                  <c:v>5517.6580972333268</c:v>
                </c:pt>
                <c:pt idx="4676" formatCode="General">
                  <c:v>5530</c:v>
                </c:pt>
                <c:pt idx="4677" formatCode="General">
                  <c:v>5529.03</c:v>
                </c:pt>
                <c:pt idx="4678" formatCode="General">
                  <c:v>5539.13</c:v>
                </c:pt>
                <c:pt idx="4679" formatCode="General">
                  <c:v>5544.37</c:v>
                </c:pt>
                <c:pt idx="4680" formatCode="General">
                  <c:v>5550.9</c:v>
                </c:pt>
                <c:pt idx="4681" formatCode="General">
                  <c:v>5558.76</c:v>
                </c:pt>
                <c:pt idx="4682" formatCode="General">
                  <c:v>5569.79</c:v>
                </c:pt>
                <c:pt idx="4683" formatCode="General">
                  <c:v>5580.4</c:v>
                </c:pt>
                <c:pt idx="4684" formatCode="General">
                  <c:v>5595.84</c:v>
                </c:pt>
                <c:pt idx="4685" formatCode="General">
                  <c:v>5602.26</c:v>
                </c:pt>
                <c:pt idx="4686" formatCode="General">
                  <c:v>5621.36</c:v>
                </c:pt>
                <c:pt idx="4687" formatCode="General">
                  <c:v>5625.79</c:v>
                </c:pt>
                <c:pt idx="4688" formatCode="General">
                  <c:v>5639.38</c:v>
                </c:pt>
                <c:pt idx="4689" formatCode="General">
                  <c:v>5656.7605239367285</c:v>
                </c:pt>
                <c:pt idx="4690" formatCode="General">
                  <c:v>5667.48</c:v>
                </c:pt>
                <c:pt idx="4691" formatCode="General">
                  <c:v>5686.5</c:v>
                </c:pt>
                <c:pt idx="4692" formatCode="General">
                  <c:v>5687.07</c:v>
                </c:pt>
                <c:pt idx="4693" formatCode="General">
                  <c:v>5738.14</c:v>
                </c:pt>
                <c:pt idx="4694" formatCode="General">
                  <c:v>5740.37</c:v>
                </c:pt>
                <c:pt idx="4695" formatCode="General">
                  <c:v>5750.8</c:v>
                </c:pt>
                <c:pt idx="4696" formatCode="General">
                  <c:v>5776.65</c:v>
                </c:pt>
                <c:pt idx="4697" formatCode="General">
                  <c:v>5778.77</c:v>
                </c:pt>
                <c:pt idx="4698" formatCode="General">
                  <c:v>5805.93</c:v>
                </c:pt>
                <c:pt idx="4699" formatCode="General">
                  <c:v>5792.91</c:v>
                </c:pt>
                <c:pt idx="4700" formatCode="General">
                  <c:v>5794.21</c:v>
                </c:pt>
                <c:pt idx="4701" formatCode="General">
                  <c:v>5777.58</c:v>
                </c:pt>
                <c:pt idx="4702" formatCode="General">
                  <c:v>5785.83</c:v>
                </c:pt>
                <c:pt idx="4703" formatCode="General">
                  <c:v>5813.11</c:v>
                </c:pt>
                <c:pt idx="4704" formatCode="General">
                  <c:v>5816.32</c:v>
                </c:pt>
                <c:pt idx="4705" formatCode="General">
                  <c:v>5841.81</c:v>
                </c:pt>
                <c:pt idx="4706" formatCode="General">
                  <c:v>5873.94</c:v>
                </c:pt>
                <c:pt idx="4707" formatCode="General">
                  <c:v>5858.47</c:v>
                </c:pt>
                <c:pt idx="4708" formatCode="General">
                  <c:v>5869.22</c:v>
                </c:pt>
                <c:pt idx="4709" formatCode="General">
                  <c:v>5878.66</c:v>
                </c:pt>
                <c:pt idx="4710" formatCode="General">
                  <c:v>5901.06</c:v>
                </c:pt>
                <c:pt idx="4711" formatCode="General">
                  <c:v>5942.08</c:v>
                </c:pt>
                <c:pt idx="4712" formatCode="General">
                  <c:v>5945.3</c:v>
                </c:pt>
                <c:pt idx="4713" formatCode="General">
                  <c:v>5947.14</c:v>
                </c:pt>
                <c:pt idx="4714" formatCode="General">
                  <c:v>5935.92</c:v>
                </c:pt>
                <c:pt idx="4715" formatCode="General">
                  <c:v>5920.31</c:v>
                </c:pt>
                <c:pt idx="4716" formatCode="General">
                  <c:v>5926.38</c:v>
                </c:pt>
                <c:pt idx="4717" formatCode="General">
                  <c:v>5907.51</c:v>
                </c:pt>
                <c:pt idx="4718" formatCode="General">
                  <c:v>5908.59</c:v>
                </c:pt>
                <c:pt idx="4719" formatCode="General">
                  <c:v>5934.15</c:v>
                </c:pt>
                <c:pt idx="4720" formatCode="General">
                  <c:v>5943.84</c:v>
                </c:pt>
                <c:pt idx="4721" formatCode="General">
                  <c:v>5975.15</c:v>
                </c:pt>
                <c:pt idx="4722" formatCode="General">
                  <c:v>5973.24</c:v>
                </c:pt>
                <c:pt idx="4723" formatCode="General">
                  <c:v>5969.44</c:v>
                </c:pt>
                <c:pt idx="4724" formatCode="General">
                  <c:v>5952.86</c:v>
                </c:pt>
                <c:pt idx="4725" formatCode="General">
                  <c:v>5936.46</c:v>
                </c:pt>
                <c:pt idx="4726" formatCode="General">
                  <c:v>5928.1</c:v>
                </c:pt>
                <c:pt idx="4727" formatCode="General">
                  <c:v>5939.5</c:v>
                </c:pt>
                <c:pt idx="4728" formatCode="General">
                  <c:v>5939.33</c:v>
                </c:pt>
                <c:pt idx="4729" formatCode="General">
                  <c:v>5943.3</c:v>
                </c:pt>
                <c:pt idx="4730" formatCode="General">
                  <c:v>5939.13</c:v>
                </c:pt>
                <c:pt idx="4731" formatCode="General">
                  <c:v>5908.96</c:v>
                </c:pt>
                <c:pt idx="4732" formatCode="General">
                  <c:v>5916.04</c:v>
                </c:pt>
                <c:pt idx="4733" formatCode="General">
                  <c:v>5925.52</c:v>
                </c:pt>
                <c:pt idx="4734" formatCode="General">
                  <c:v>5915.25</c:v>
                </c:pt>
                <c:pt idx="4735" formatCode="General">
                  <c:v>5911.9</c:v>
                </c:pt>
                <c:pt idx="4736" formatCode="General">
                  <c:v>5914.2091940747159</c:v>
                </c:pt>
                <c:pt idx="4737" formatCode="General">
                  <c:v>5915.55</c:v>
                </c:pt>
                <c:pt idx="4738" formatCode="General">
                  <c:v>5906.81</c:v>
                </c:pt>
                <c:pt idx="4739" formatCode="General">
                  <c:v>5894.07</c:v>
                </c:pt>
                <c:pt idx="4740" formatCode="General">
                  <c:v>5898.74</c:v>
                </c:pt>
                <c:pt idx="4741" formatCode="General">
                  <c:v>5921.54</c:v>
                </c:pt>
                <c:pt idx="4742" formatCode="General">
                  <c:v>5940.71</c:v>
                </c:pt>
                <c:pt idx="4743" formatCode="General">
                  <c:v>5965.58</c:v>
                </c:pt>
                <c:pt idx="4744" formatCode="General">
                  <c:v>5970.43</c:v>
                </c:pt>
                <c:pt idx="4745" formatCode="General">
                  <c:v>5968.95</c:v>
                </c:pt>
                <c:pt idx="4746" formatCode="General">
                  <c:v>5970.58</c:v>
                </c:pt>
                <c:pt idx="4747" formatCode="General">
                  <c:v>6008.12</c:v>
                </c:pt>
                <c:pt idx="4748" formatCode="General">
                  <c:v>6043.36</c:v>
                </c:pt>
                <c:pt idx="4749" formatCode="General">
                  <c:v>6065.33</c:v>
                </c:pt>
                <c:pt idx="4750" formatCode="General">
                  <c:v>6078.27</c:v>
                </c:pt>
                <c:pt idx="4751" formatCode="General">
                  <c:v>6053.26</c:v>
                </c:pt>
                <c:pt idx="4752" formatCode="General">
                  <c:v>6072.94</c:v>
                </c:pt>
                <c:pt idx="4753" formatCode="General">
                  <c:v>6067.61</c:v>
                </c:pt>
                <c:pt idx="4754" formatCode="General">
                  <c:v>6050.36</c:v>
                </c:pt>
                <c:pt idx="4755" formatCode="General">
                  <c:v>6048.23</c:v>
                </c:pt>
                <c:pt idx="4756" formatCode="General">
                  <c:v>6048.33</c:v>
                </c:pt>
                <c:pt idx="4757" formatCode="General">
                  <c:v>6048.35</c:v>
                </c:pt>
                <c:pt idx="4758" formatCode="General">
                  <c:v>6049.6</c:v>
                </c:pt>
                <c:pt idx="4759" formatCode="General">
                  <c:v>6035.17</c:v>
                </c:pt>
                <c:pt idx="4760" formatCode="General">
                  <c:v>6059.67</c:v>
                </c:pt>
                <c:pt idx="4761" formatCode="General">
                  <c:v>6053.07</c:v>
                </c:pt>
                <c:pt idx="4762" formatCode="General">
                  <c:v>6046.26</c:v>
                </c:pt>
                <c:pt idx="4763" formatCode="General">
                  <c:v>6034.77</c:v>
                </c:pt>
                <c:pt idx="4764" formatCode="General">
                  <c:v>6046.95</c:v>
                </c:pt>
                <c:pt idx="4765" formatCode="General">
                  <c:v>6039.39</c:v>
                </c:pt>
                <c:pt idx="4766" formatCode="General">
                  <c:v>6051.41</c:v>
                </c:pt>
                <c:pt idx="4767" formatCode="General">
                  <c:v>6054.98</c:v>
                </c:pt>
                <c:pt idx="4768" formatCode="General">
                  <c:v>6041.26</c:v>
                </c:pt>
                <c:pt idx="4769" formatCode="General">
                  <c:v>6020.62</c:v>
                </c:pt>
                <c:pt idx="4770" formatCode="General">
                  <c:v>6010.3</c:v>
                </c:pt>
                <c:pt idx="4771" formatCode="General">
                  <c:v>6021.24</c:v>
                </c:pt>
                <c:pt idx="4772" formatCode="General">
                  <c:v>6019.95</c:v>
                </c:pt>
                <c:pt idx="4773" formatCode="General">
                  <c:v>6007.06</c:v>
                </c:pt>
                <c:pt idx="4774" formatCode="General">
                  <c:v>5991.99</c:v>
                </c:pt>
                <c:pt idx="4775" formatCode="General">
                  <c:v>5991.11</c:v>
                </c:pt>
                <c:pt idx="4776" formatCode="General">
                  <c:v>6018</c:v>
                </c:pt>
                <c:pt idx="4777" formatCode="General">
                  <c:v>6012.73</c:v>
                </c:pt>
                <c:pt idx="4778" formatCode="General">
                  <c:v>6005.36</c:v>
                </c:pt>
                <c:pt idx="4779" formatCode="General">
                  <c:v>6009.29</c:v>
                </c:pt>
                <c:pt idx="4780" formatCode="General">
                  <c:v>5980.94</c:v>
                </c:pt>
                <c:pt idx="4781" formatCode="General">
                  <c:v>5959.8</c:v>
                </c:pt>
                <c:pt idx="4782" formatCode="General">
                  <c:v>5934.1</c:v>
                </c:pt>
                <c:pt idx="4783" formatCode="General">
                  <c:v>5952.46</c:v>
                </c:pt>
                <c:pt idx="4784" formatCode="General">
                  <c:v>5956.66</c:v>
                </c:pt>
                <c:pt idx="4785" formatCode="General">
                  <c:v>5939.77</c:v>
                </c:pt>
                <c:pt idx="4786" formatCode="General">
                  <c:v>5938.65</c:v>
                </c:pt>
                <c:pt idx="4787" formatCode="General">
                  <c:v>5910.6313950343683</c:v>
                </c:pt>
                <c:pt idx="4788" formatCode="General">
                  <c:v>5908.65</c:v>
                </c:pt>
                <c:pt idx="4789" formatCode="General">
                  <c:v>5894.53</c:v>
                </c:pt>
                <c:pt idx="4790" formatCode="General">
                  <c:v>5866.41</c:v>
                </c:pt>
                <c:pt idx="4791" formatCode="General">
                  <c:v>5863.14</c:v>
                </c:pt>
                <c:pt idx="4792" formatCode="General">
                  <c:v>5850.3</c:v>
                </c:pt>
                <c:pt idx="4793" formatCode="General">
                  <c:v>5860.92</c:v>
                </c:pt>
                <c:pt idx="4794" formatCode="General">
                  <c:v>5826.55</c:v>
                </c:pt>
                <c:pt idx="4795" formatCode="General">
                  <c:v>5827.8</c:v>
                </c:pt>
                <c:pt idx="4796" formatCode="General">
                  <c:v>5836.46</c:v>
                </c:pt>
                <c:pt idx="4797" formatCode="General">
                  <c:v>5809.52</c:v>
                </c:pt>
                <c:pt idx="4798" formatCode="General">
                  <c:v>5838.52</c:v>
                </c:pt>
                <c:pt idx="4799" formatCode="General">
                  <c:v>5836.51</c:v>
                </c:pt>
                <c:pt idx="4800" formatCode="General">
                  <c:v>5845.79</c:v>
                </c:pt>
                <c:pt idx="4801" formatCode="General">
                  <c:v>5849.78</c:v>
                </c:pt>
                <c:pt idx="4802" formatCode="General">
                  <c:v>5855.72</c:v>
                </c:pt>
                <c:pt idx="4803" formatCode="General">
                  <c:v>5846.84</c:v>
                </c:pt>
                <c:pt idx="4804" formatCode="General">
                  <c:v>5848.13</c:v>
                </c:pt>
                <c:pt idx="4805" formatCode="General">
                  <c:v>5853.64</c:v>
                </c:pt>
                <c:pt idx="4806" formatCode="General">
                  <c:v>5850.8</c:v>
                </c:pt>
                <c:pt idx="4807" formatCode="General">
                  <c:v>5849.31</c:v>
                </c:pt>
                <c:pt idx="4808" formatCode="General">
                  <c:v>5868.58</c:v>
                </c:pt>
                <c:pt idx="4809" formatCode="General">
                  <c:v>5864.06</c:v>
                </c:pt>
                <c:pt idx="4810" formatCode="General">
                  <c:v>5864.46</c:v>
                </c:pt>
                <c:pt idx="4811" formatCode="General">
                  <c:v>5881.64</c:v>
                </c:pt>
                <c:pt idx="4812" formatCode="General">
                  <c:v>5860.13</c:v>
                </c:pt>
                <c:pt idx="4813" formatCode="General">
                  <c:v>5849.96</c:v>
                </c:pt>
                <c:pt idx="4814" formatCode="General">
                  <c:v>5852.03</c:v>
                </c:pt>
                <c:pt idx="4815" formatCode="General">
                  <c:v>5847.07</c:v>
                </c:pt>
                <c:pt idx="4816" formatCode="General">
                  <c:v>5877.74</c:v>
                </c:pt>
                <c:pt idx="4817" formatCode="General">
                  <c:v>5904.1</c:v>
                </c:pt>
                <c:pt idx="4818" formatCode="General">
                  <c:v>5918.99</c:v>
                </c:pt>
                <c:pt idx="4819" formatCode="General">
                  <c:v>5944.03</c:v>
                </c:pt>
                <c:pt idx="4820" formatCode="General">
                  <c:v>5950.31</c:v>
                </c:pt>
                <c:pt idx="4821" formatCode="General">
                  <c:v>5972.84</c:v>
                </c:pt>
                <c:pt idx="4822" formatCode="General">
                  <c:v>6001.66</c:v>
                </c:pt>
                <c:pt idx="4823" formatCode="General">
                  <c:v>6026.8120471037873</c:v>
                </c:pt>
                <c:pt idx="4824" formatCode="General">
                  <c:v>6045.61</c:v>
                </c:pt>
                <c:pt idx="4825" formatCode="General">
                  <c:v>6043.57</c:v>
                </c:pt>
                <c:pt idx="4826" formatCode="General">
                  <c:v>6035.72</c:v>
                </c:pt>
                <c:pt idx="4827" formatCode="General">
                  <c:v>6052.11</c:v>
                </c:pt>
                <c:pt idx="4828" formatCode="General">
                  <c:v>6050.1</c:v>
                </c:pt>
                <c:pt idx="4829" formatCode="General">
                  <c:v>6052.3</c:v>
                </c:pt>
                <c:pt idx="4830" formatCode="General">
                  <c:v>6049.94</c:v>
                </c:pt>
                <c:pt idx="4831" formatCode="General">
                  <c:v>6071.79</c:v>
                </c:pt>
                <c:pt idx="4832" formatCode="General">
                  <c:v>6073.42</c:v>
                </c:pt>
                <c:pt idx="4833" formatCode="General">
                  <c:v>6067.62</c:v>
                </c:pt>
                <c:pt idx="4834" formatCode="General">
                  <c:v>6079.5</c:v>
                </c:pt>
                <c:pt idx="4835" formatCode="General">
                  <c:v>6115.29</c:v>
                </c:pt>
                <c:pt idx="4836" formatCode="General">
                  <c:v>6131.86</c:v>
                </c:pt>
                <c:pt idx="4837" formatCode="General">
                  <c:v>6135.76</c:v>
                </c:pt>
                <c:pt idx="4838" formatCode="General">
                  <c:v>6158.8</c:v>
                </c:pt>
                <c:pt idx="4839" formatCode="General">
                  <c:v>6196.18</c:v>
                </c:pt>
                <c:pt idx="4840" formatCode="General">
                  <c:v>6177.03</c:v>
                </c:pt>
                <c:pt idx="4841" formatCode="General">
                  <c:v>6179.83</c:v>
                </c:pt>
                <c:pt idx="4842" formatCode="General">
                  <c:v>6188.56</c:v>
                </c:pt>
                <c:pt idx="4843" formatCode="General">
                  <c:v>6194.67</c:v>
                </c:pt>
                <c:pt idx="4844" formatCode="General">
                  <c:v>6162.8</c:v>
                </c:pt>
                <c:pt idx="4845" formatCode="General">
                  <c:v>6157.88</c:v>
                </c:pt>
                <c:pt idx="4846" formatCode="General">
                  <c:v>6161.75</c:v>
                </c:pt>
                <c:pt idx="4847" formatCode="General">
                  <c:v>6177.46</c:v>
                </c:pt>
                <c:pt idx="4848" formatCode="General">
                  <c:v>6185.7936125161723</c:v>
                </c:pt>
                <c:pt idx="4849" formatCode="General">
                  <c:v>6193.02</c:v>
                </c:pt>
                <c:pt idx="4850" formatCode="General">
                  <c:v>6184.12</c:v>
                </c:pt>
                <c:pt idx="4851" formatCode="General">
                  <c:v>6181.93</c:v>
                </c:pt>
                <c:pt idx="4852" formatCode="General">
                  <c:v>6186.75</c:v>
                </c:pt>
                <c:pt idx="4853" formatCode="General">
                  <c:v>6201.44</c:v>
                </c:pt>
                <c:pt idx="4854" formatCode="General">
                  <c:v>6202.85</c:v>
                </c:pt>
                <c:pt idx="4855" formatCode="General">
                  <c:v>6221.53</c:v>
                </c:pt>
                <c:pt idx="4856" formatCode="General">
                  <c:v>6221.68</c:v>
                </c:pt>
                <c:pt idx="4857" formatCode="General">
                  <c:v>6214.45</c:v>
                </c:pt>
                <c:pt idx="4858" formatCode="General">
                  <c:v>6207.01</c:v>
                </c:pt>
                <c:pt idx="4859" formatCode="General">
                  <c:v>6224.8</c:v>
                </c:pt>
                <c:pt idx="4860" formatCode="General">
                  <c:v>6246.91</c:v>
                </c:pt>
                <c:pt idx="4861" formatCode="General">
                  <c:v>6251.67</c:v>
                </c:pt>
                <c:pt idx="4862" formatCode="General">
                  <c:v>6255.87</c:v>
                </c:pt>
                <c:pt idx="4863" formatCode="General">
                  <c:v>6260.94</c:v>
                </c:pt>
                <c:pt idx="4864" formatCode="General">
                  <c:v>6267.95</c:v>
                </c:pt>
                <c:pt idx="4865" formatCode="General">
                  <c:v>6282.33</c:v>
                </c:pt>
                <c:pt idx="4866" formatCode="General">
                  <c:v>6324.44</c:v>
                </c:pt>
                <c:pt idx="4867" formatCode="General">
                  <c:v>6336.0327727060712</c:v>
                </c:pt>
                <c:pt idx="4868" formatCode="General">
                  <c:v>6356.86</c:v>
                </c:pt>
                <c:pt idx="4869" formatCode="General">
                  <c:v>6400.48</c:v>
                </c:pt>
                <c:pt idx="4870" formatCode="General">
                  <c:v>6411.73</c:v>
                </c:pt>
                <c:pt idx="4871" formatCode="General">
                  <c:v>6436.85</c:v>
                </c:pt>
                <c:pt idx="4872" formatCode="General">
                  <c:v>6414.93</c:v>
                </c:pt>
                <c:pt idx="4873" formatCode="General">
                  <c:v>6437.46</c:v>
                </c:pt>
                <c:pt idx="4874" formatCode="General">
                  <c:v>6435.32</c:v>
                </c:pt>
                <c:pt idx="4875" formatCode="General">
                  <c:v>6449.66</c:v>
                </c:pt>
                <c:pt idx="4876" formatCode="General">
                  <c:v>6444.1100379861928</c:v>
                </c:pt>
                <c:pt idx="4877" formatCode="General">
                  <c:v>6409.53</c:v>
                </c:pt>
                <c:pt idx="4878" formatCode="General">
                  <c:v>6388.62</c:v>
                </c:pt>
                <c:pt idx="4879" formatCode="General">
                  <c:v>6423</c:v>
                </c:pt>
                <c:pt idx="4880" formatCode="General">
                  <c:v>6429.22</c:v>
                </c:pt>
                <c:pt idx="4881" formatCode="General">
                  <c:v>6478.03</c:v>
                </c:pt>
                <c:pt idx="4882" formatCode="General">
                  <c:v>6451.54</c:v>
                </c:pt>
                <c:pt idx="4883" formatCode="General">
                  <c:v>6450.66</c:v>
                </c:pt>
                <c:pt idx="4884" formatCode="General">
                  <c:v>6454.09</c:v>
                </c:pt>
                <c:pt idx="4885" formatCode="General">
                  <c:v>6449.74</c:v>
                </c:pt>
                <c:pt idx="4886" formatCode="General">
                  <c:v>6438.99</c:v>
                </c:pt>
                <c:pt idx="4887" formatCode="General">
                  <c:v>6424.41</c:v>
                </c:pt>
                <c:pt idx="4888" formatCode="General">
                  <c:v>6424.46</c:v>
                </c:pt>
                <c:pt idx="4889" formatCode="General">
                  <c:v>6418.29</c:v>
                </c:pt>
                <c:pt idx="4890" formatCode="General">
                  <c:v>6428.66</c:v>
                </c:pt>
                <c:pt idx="4891" formatCode="General">
                  <c:v>6452.78</c:v>
                </c:pt>
                <c:pt idx="4892" formatCode="General">
                  <c:v>6455.6</c:v>
                </c:pt>
                <c:pt idx="4893" formatCode="General">
                  <c:v>6479.04</c:v>
                </c:pt>
                <c:pt idx="4894" formatCode="General">
                  <c:v>6475.29</c:v>
                </c:pt>
                <c:pt idx="4895" formatCode="General">
                  <c:v>6483.43</c:v>
                </c:pt>
                <c:pt idx="4896" formatCode="General">
                  <c:v>6478.72</c:v>
                </c:pt>
                <c:pt idx="4897" formatCode="General">
                  <c:v>6511.2</c:v>
                </c:pt>
                <c:pt idx="4898" formatCode="General">
                  <c:v>6530.49</c:v>
                </c:pt>
                <c:pt idx="4899" formatCode="General">
                  <c:v>6544.86</c:v>
                </c:pt>
                <c:pt idx="4900" formatCode="General">
                  <c:v>6579.14</c:v>
                </c:pt>
                <c:pt idx="4901" formatCode="General">
                  <c:v>6571.71</c:v>
                </c:pt>
                <c:pt idx="4902" formatCode="General">
                  <c:v>6591.27</c:v>
                </c:pt>
                <c:pt idx="4903" formatCode="General">
                  <c:v>6590.77</c:v>
                </c:pt>
                <c:pt idx="4904" formatCode="General">
                  <c:v>6581.78</c:v>
                </c:pt>
                <c:pt idx="4905" formatCode="General">
                  <c:v>6568.95</c:v>
                </c:pt>
                <c:pt idx="4906" formatCode="General">
                  <c:v>6588.77</c:v>
                </c:pt>
                <c:pt idx="4907" formatCode="General">
                  <c:v>6617.05</c:v>
                </c:pt>
                <c:pt idx="4908" formatCode="General">
                  <c:v>6620.12</c:v>
                </c:pt>
                <c:pt idx="4909" formatCode="General">
                  <c:v>6635.36</c:v>
                </c:pt>
                <c:pt idx="4910" formatCode="General">
                  <c:v>6650.01</c:v>
                </c:pt>
                <c:pt idx="4911" formatCode="General">
                  <c:v>6657.08</c:v>
                </c:pt>
                <c:pt idx="4912" formatCode="General">
                  <c:v>6673.93</c:v>
                </c:pt>
                <c:pt idx="4913" formatCode="General">
                  <c:v>6720.71</c:v>
                </c:pt>
                <c:pt idx="4914" formatCode="General">
                  <c:v>6751.19</c:v>
                </c:pt>
                <c:pt idx="4915" formatCode="General">
                  <c:v>6760.56</c:v>
                </c:pt>
                <c:pt idx="4916" formatCode="General">
                  <c:v>6766.14</c:v>
                </c:pt>
                <c:pt idx="4917" formatCode="General">
                  <c:v>6793.61</c:v>
                </c:pt>
                <c:pt idx="4918" formatCode="General">
                  <c:v>6797.85</c:v>
                </c:pt>
                <c:pt idx="4919" formatCode="General">
                  <c:v>6788.5677873349878</c:v>
                </c:pt>
                <c:pt idx="4920" formatCode="General">
                  <c:v>6775.33</c:v>
                </c:pt>
                <c:pt idx="4921" formatCode="General">
                  <c:v>6783.88</c:v>
                </c:pt>
                <c:pt idx="4922" formatCode="General">
                  <c:v>6795.98</c:v>
                </c:pt>
                <c:pt idx="4923" formatCode="General">
                  <c:v>6774.29</c:v>
                </c:pt>
                <c:pt idx="4924" formatCode="General">
                  <c:v>6774.51</c:v>
                </c:pt>
                <c:pt idx="4925" formatCode="General">
                  <c:v>6766.28</c:v>
                </c:pt>
                <c:pt idx="4926" formatCode="General">
                  <c:v>6746.03</c:v>
                </c:pt>
                <c:pt idx="4927" formatCode="General">
                  <c:v>6736.65</c:v>
                </c:pt>
                <c:pt idx="4928" formatCode="General">
                  <c:v>6729.7681616412192</c:v>
                </c:pt>
                <c:pt idx="4929" formatCode="General">
                  <c:v>6705.7925240996647</c:v>
                </c:pt>
                <c:pt idx="4930" formatCode="General">
                  <c:v>6678.19</c:v>
                </c:pt>
                <c:pt idx="4931" formatCode="General">
                  <c:v>6647.05</c:v>
                </c:pt>
                <c:pt idx="4932" formatCode="General">
                  <c:v>6606.9959447212814</c:v>
                </c:pt>
                <c:pt idx="4933" formatCode="General">
                  <c:v>6563.08</c:v>
                </c:pt>
                <c:pt idx="4934" formatCode="General">
                  <c:v>6552.73</c:v>
                </c:pt>
                <c:pt idx="4935" formatCode="General">
                  <c:v>6590.5031030718401</c:v>
                </c:pt>
                <c:pt idx="4936" formatCode="General">
                  <c:v>6588.84</c:v>
                </c:pt>
                <c:pt idx="4937" formatCode="General">
                  <c:v>6584.18</c:v>
                </c:pt>
                <c:pt idx="4938" formatCode="General">
                  <c:v>6636.64</c:v>
                </c:pt>
                <c:pt idx="4939" formatCode="General">
                  <c:v>6650.82</c:v>
                </c:pt>
                <c:pt idx="4940" formatCode="General">
                  <c:v>6654.2130771299489</c:v>
                </c:pt>
                <c:pt idx="4941" formatCode="General">
                  <c:v>6629.05</c:v>
                </c:pt>
                <c:pt idx="4942" formatCode="General">
                  <c:v>6637.9300521646592</c:v>
                </c:pt>
                <c:pt idx="4943" formatCode="General">
                  <c:v>6655.56</c:v>
                </c:pt>
                <c:pt idx="4944" formatCode="General">
                  <c:v>6651.93</c:v>
                </c:pt>
                <c:pt idx="4945" formatCode="General">
                  <c:v>6644.97</c:v>
                </c:pt>
                <c:pt idx="4946" formatCode="General">
                  <c:v>6642.1855667176287</c:v>
                </c:pt>
                <c:pt idx="4947" formatCode="General">
                  <c:v>6649.68</c:v>
                </c:pt>
                <c:pt idx="4948" formatCode="General">
                  <c:v>6640.54</c:v>
                </c:pt>
                <c:pt idx="4949" formatCode="General">
                  <c:v>6625.3</c:v>
                </c:pt>
                <c:pt idx="4950" formatCode="General">
                  <c:v>6643.11</c:v>
                </c:pt>
                <c:pt idx="4951" formatCode="General">
                  <c:v>6624.85</c:v>
                </c:pt>
                <c:pt idx="4952" formatCode="General">
                  <c:v>6625.75</c:v>
                </c:pt>
                <c:pt idx="4953" formatCode="General">
                  <c:v>6621.74</c:v>
                </c:pt>
                <c:pt idx="4954" formatCode="General">
                  <c:v>6610.56</c:v>
                </c:pt>
                <c:pt idx="4955" formatCode="General">
                  <c:v>6608.76</c:v>
                </c:pt>
                <c:pt idx="4956" formatCode="General">
                  <c:v>6609.93</c:v>
                </c:pt>
                <c:pt idx="4957" formatCode="General">
                  <c:v>6593.96</c:v>
                </c:pt>
                <c:pt idx="4958" formatCode="General">
                  <c:v>6592.74</c:v>
                </c:pt>
                <c:pt idx="4959" formatCode="General">
                  <c:v>6580.25</c:v>
                </c:pt>
                <c:pt idx="4960" formatCode="General">
                  <c:v>6592.01</c:v>
                </c:pt>
                <c:pt idx="4961" formatCode="General">
                  <c:v>6598.51</c:v>
                </c:pt>
                <c:pt idx="4962" formatCode="General">
                  <c:v>6590.37</c:v>
                </c:pt>
                <c:pt idx="4963" formatCode="General">
                  <c:v>6577.61</c:v>
                </c:pt>
                <c:pt idx="4964" formatCode="General">
                  <c:v>6572.68</c:v>
                </c:pt>
                <c:pt idx="4965" formatCode="General">
                  <c:v>6590.96</c:v>
                </c:pt>
                <c:pt idx="4966" formatCode="General">
                  <c:v>6637.11</c:v>
                </c:pt>
                <c:pt idx="4967" formatCode="General">
                  <c:v>6653.95</c:v>
                </c:pt>
                <c:pt idx="4968" formatCode="General">
                  <c:v>6673.07</c:v>
                </c:pt>
                <c:pt idx="4969" formatCode="General">
                  <c:v>6665.13</c:v>
                </c:pt>
                <c:pt idx="4970" formatCode="General">
                  <c:v>6666.48</c:v>
                </c:pt>
                <c:pt idx="4971" formatCode="General">
                  <c:v>6674.14</c:v>
                </c:pt>
                <c:pt idx="4972" formatCode="General">
                  <c:v>6703.97</c:v>
                </c:pt>
                <c:pt idx="4973" formatCode="General">
                  <c:v>6700.05</c:v>
                </c:pt>
                <c:pt idx="4974" formatCode="General">
                  <c:v>6689.68</c:v>
                </c:pt>
                <c:pt idx="4975" formatCode="General">
                  <c:v>6692.81</c:v>
                </c:pt>
                <c:pt idx="4976" formatCode="General">
                  <c:v>6701.72</c:v>
                </c:pt>
                <c:pt idx="4977" formatCode="General">
                  <c:v>6700.67</c:v>
                </c:pt>
                <c:pt idx="4978" formatCode="General">
                  <c:v>6682.51</c:v>
                </c:pt>
                <c:pt idx="4979" formatCode="General">
                  <c:v>6685.24</c:v>
                </c:pt>
                <c:pt idx="4980" formatCode="General">
                  <c:v>6680.19</c:v>
                </c:pt>
                <c:pt idx="4981" formatCode="General">
                  <c:v>6689.85</c:v>
                </c:pt>
                <c:pt idx="4982" formatCode="General">
                  <c:v>6671.74</c:v>
                </c:pt>
                <c:pt idx="4983" formatCode="General">
                  <c:v>6681.05</c:v>
                </c:pt>
                <c:pt idx="4984" formatCode="General">
                  <c:v>6679.76</c:v>
                </c:pt>
                <c:pt idx="4985" formatCode="General">
                  <c:v>6676.41</c:v>
                </c:pt>
                <c:pt idx="4986" formatCode="General">
                  <c:v>6660.36</c:v>
                </c:pt>
                <c:pt idx="4987" formatCode="General">
                  <c:v>6664.32</c:v>
                </c:pt>
                <c:pt idx="4988" formatCode="General">
                  <c:v>6654.8</c:v>
                </c:pt>
                <c:pt idx="4989" formatCode="General">
                  <c:v>6640.2</c:v>
                </c:pt>
                <c:pt idx="4990" formatCode="General">
                  <c:v>6637.3</c:v>
                </c:pt>
                <c:pt idx="4991" formatCode="General">
                  <c:v>6609.7</c:v>
                </c:pt>
                <c:pt idx="4992" formatCode="General">
                  <c:v>6568.23</c:v>
                </c:pt>
                <c:pt idx="4993" formatCode="General">
                  <c:v>6543.67</c:v>
                </c:pt>
                <c:pt idx="4994" formatCode="General">
                  <c:v>6501.5</c:v>
                </c:pt>
                <c:pt idx="4995" formatCode="General">
                  <c:v>6502.4</c:v>
                </c:pt>
                <c:pt idx="4996" formatCode="General">
                  <c:v>6509.48</c:v>
                </c:pt>
                <c:pt idx="4997" formatCode="General">
                  <c:v>6514.81</c:v>
                </c:pt>
                <c:pt idx="4998" formatCode="General">
                  <c:v>6524.722191013775</c:v>
                </c:pt>
                <c:pt idx="4999" formatCode="General">
                  <c:v>6536.02</c:v>
                </c:pt>
                <c:pt idx="5000" formatCode="General">
                  <c:v>6545.59</c:v>
                </c:pt>
                <c:pt idx="5001" formatCode="General">
                  <c:v>6577.7</c:v>
                </c:pt>
                <c:pt idx="5002" formatCode="General">
                  <c:v>6592.6</c:v>
                </c:pt>
                <c:pt idx="5003" formatCode="General">
                  <c:v>6588.68</c:v>
                </c:pt>
                <c:pt idx="5004" formatCode="General">
                  <c:v>6595.99</c:v>
                </c:pt>
                <c:pt idx="5005" formatCode="General">
                  <c:v>6611.33</c:v>
                </c:pt>
                <c:pt idx="5006" formatCode="General">
                  <c:v>6633.36</c:v>
                </c:pt>
                <c:pt idx="5007" formatCode="General">
                  <c:v>6635.6</c:v>
                </c:pt>
                <c:pt idx="5008" formatCode="General">
                  <c:v>6645.25</c:v>
                </c:pt>
                <c:pt idx="5009" formatCode="General">
                  <c:v>6651.45</c:v>
                </c:pt>
                <c:pt idx="5010" formatCode="General">
                  <c:v>6694.37</c:v>
                </c:pt>
                <c:pt idx="5011" formatCode="General">
                  <c:v>6672.68</c:v>
                </c:pt>
                <c:pt idx="5012" formatCode="General">
                  <c:v>6669.64</c:v>
                </c:pt>
                <c:pt idx="5013" formatCode="General">
                  <c:v>6676.49</c:v>
                </c:pt>
                <c:pt idx="5014" formatCode="General">
                  <c:v>6681.41</c:v>
                </c:pt>
                <c:pt idx="5015" formatCode="General">
                  <c:v>6708.78</c:v>
                </c:pt>
                <c:pt idx="5016" formatCode="General">
                  <c:v>6717.91</c:v>
                </c:pt>
                <c:pt idx="5017" formatCode="General">
                  <c:v>6721.15</c:v>
                </c:pt>
                <c:pt idx="5018" formatCode="General">
                  <c:v>6714.23</c:v>
                </c:pt>
                <c:pt idx="5019" formatCode="General">
                  <c:v>6709.68</c:v>
                </c:pt>
                <c:pt idx="5020" formatCode="General">
                  <c:v>6688.69</c:v>
                </c:pt>
                <c:pt idx="5021" formatCode="General">
                  <c:v>6672.45</c:v>
                </c:pt>
                <c:pt idx="5022" formatCode="General">
                  <c:v>6669.56</c:v>
                </c:pt>
                <c:pt idx="5023" formatCode="General">
                  <c:v>6657.92</c:v>
                </c:pt>
                <c:pt idx="5024" formatCode="General">
                  <c:v>6654.84</c:v>
                </c:pt>
                <c:pt idx="5025" formatCode="General">
                  <c:v>6630.91</c:v>
                </c:pt>
                <c:pt idx="5026" formatCode="General">
                  <c:v>6650.44</c:v>
                </c:pt>
                <c:pt idx="5027" formatCode="General">
                  <c:v>6673.85</c:v>
                </c:pt>
                <c:pt idx="5028" formatCode="General">
                  <c:v>6667.35</c:v>
                </c:pt>
                <c:pt idx="5029" formatCode="General">
                  <c:v>6670.71</c:v>
                </c:pt>
                <c:pt idx="5030" formatCode="General">
                  <c:v>6672.91</c:v>
                </c:pt>
                <c:pt idx="5031" formatCode="General">
                  <c:v>6678.93</c:v>
                </c:pt>
                <c:pt idx="5032" formatCode="General">
                  <c:v>6703.44</c:v>
                </c:pt>
                <c:pt idx="5033" formatCode="General">
                  <c:v>6726.26</c:v>
                </c:pt>
                <c:pt idx="5034" formatCode="General">
                  <c:v>6728.32</c:v>
                </c:pt>
                <c:pt idx="5035" formatCode="General">
                  <c:v>6722.49</c:v>
                </c:pt>
                <c:pt idx="5036" formatCode="General">
                  <c:v>6714.91</c:v>
                </c:pt>
                <c:pt idx="5037" formatCode="General">
                  <c:v>6713.18</c:v>
                </c:pt>
                <c:pt idx="5038" formatCode="General">
                  <c:v>6693.36</c:v>
                </c:pt>
                <c:pt idx="5039" formatCode="General">
                  <c:v>6666.66</c:v>
                </c:pt>
                <c:pt idx="5040" formatCode="General">
                  <c:v>6698.73</c:v>
                </c:pt>
                <c:pt idx="5041" formatCode="General">
                  <c:v>6689.31</c:v>
                </c:pt>
                <c:pt idx="5042" formatCode="General">
                  <c:v>6699.63</c:v>
                </c:pt>
                <c:pt idx="5043" formatCode="General">
                  <c:v>6674.49</c:v>
                </c:pt>
                <c:pt idx="5044" formatCode="General">
                  <c:v>6681</c:v>
                </c:pt>
                <c:pt idx="5045" formatCode="General">
                  <c:v>6702.48</c:v>
                </c:pt>
                <c:pt idx="5046" formatCode="General">
                  <c:v>6723.48</c:v>
                </c:pt>
                <c:pt idx="5047" formatCode="General">
                  <c:v>6715.97</c:v>
                </c:pt>
                <c:pt idx="5048" formatCode="General">
                  <c:v>6730.23</c:v>
                </c:pt>
                <c:pt idx="5049" formatCode="General">
                  <c:v>6737.54</c:v>
                </c:pt>
                <c:pt idx="5050" formatCode="General">
                  <c:v>6753.78</c:v>
                </c:pt>
                <c:pt idx="5051" formatCode="General">
                  <c:v>6764.35</c:v>
                </c:pt>
                <c:pt idx="5052" formatCode="General">
                  <c:v>6760.51</c:v>
                </c:pt>
                <c:pt idx="5053" formatCode="General">
                  <c:v>6772.73</c:v>
                </c:pt>
                <c:pt idx="5054" formatCode="General">
                  <c:v>6802.61</c:v>
                </c:pt>
                <c:pt idx="5055" formatCode="General">
                  <c:v>6787.12</c:v>
                </c:pt>
                <c:pt idx="5056" formatCode="General">
                  <c:v>6792.62</c:v>
                </c:pt>
                <c:pt idx="5057" formatCode="General">
                  <c:v>6790.95</c:v>
                </c:pt>
                <c:pt idx="5058" formatCode="General">
                  <c:v>6797.89</c:v>
                </c:pt>
                <c:pt idx="5059" formatCode="General">
                  <c:v>6815.02</c:v>
                </c:pt>
                <c:pt idx="5060" formatCode="General">
                  <c:v>6814</c:v>
                </c:pt>
                <c:pt idx="5061" formatCode="General">
                  <c:v>6779.06</c:v>
                </c:pt>
                <c:pt idx="5062" formatCode="General">
                  <c:v>6775.03</c:v>
                </c:pt>
                <c:pt idx="5063" formatCode="General">
                  <c:v>6779.37</c:v>
                </c:pt>
                <c:pt idx="5064" formatCode="General">
                  <c:v>6789.46</c:v>
                </c:pt>
                <c:pt idx="5065" formatCode="General">
                  <c:v>6814.76</c:v>
                </c:pt>
                <c:pt idx="5066" formatCode="General">
                  <c:v>6824.86</c:v>
                </c:pt>
                <c:pt idx="5067" formatCode="General">
                  <c:v>6834.66</c:v>
                </c:pt>
                <c:pt idx="5068" formatCode="General">
                  <c:v>6877.42</c:v>
                </c:pt>
                <c:pt idx="5069" formatCode="General">
                  <c:v>6848.36</c:v>
                </c:pt>
                <c:pt idx="5070" formatCode="General">
                  <c:v>6843.61</c:v>
                </c:pt>
                <c:pt idx="5071" formatCode="General">
                  <c:v>6834.27</c:v>
                </c:pt>
                <c:pt idx="5072" formatCode="General">
                  <c:v>6833.01</c:v>
                </c:pt>
                <c:pt idx="5073" formatCode="General">
                  <c:v>6841.46</c:v>
                </c:pt>
                <c:pt idx="5074" formatCode="General">
                  <c:v>6829.46</c:v>
                </c:pt>
                <c:pt idx="5075" formatCode="General">
                  <c:v>6831.95</c:v>
                </c:pt>
                <c:pt idx="5076" formatCode="General">
                  <c:v>6838.26</c:v>
                </c:pt>
                <c:pt idx="5077" formatCode="General">
                  <c:v>6828.39</c:v>
                </c:pt>
                <c:pt idx="5078" formatCode="General">
                  <c:v>6824.13</c:v>
                </c:pt>
                <c:pt idx="5079" formatCode="General">
                  <c:v>6852.11</c:v>
                </c:pt>
                <c:pt idx="5080" formatCode="General">
                  <c:v>6859.09</c:v>
                </c:pt>
                <c:pt idx="5081" formatCode="General">
                  <c:v>6865.73</c:v>
                </c:pt>
                <c:pt idx="5082" formatCode="General">
                  <c:v>6866.79</c:v>
                </c:pt>
                <c:pt idx="5083" formatCode="General">
                  <c:v>6881.82</c:v>
                </c:pt>
                <c:pt idx="5084" formatCode="General">
                  <c:v>6897.67</c:v>
                </c:pt>
                <c:pt idx="5085" formatCode="General">
                  <c:v>6895.12</c:v>
                </c:pt>
                <c:pt idx="5086" formatCode="General">
                  <c:v>6899.07</c:v>
                </c:pt>
                <c:pt idx="5087" formatCode="General">
                  <c:v>6884.36</c:v>
                </c:pt>
                <c:pt idx="5088" formatCode="General">
                  <c:v>6882.32</c:v>
                </c:pt>
                <c:pt idx="5089" formatCode="General">
                  <c:v>6884.49</c:v>
                </c:pt>
                <c:pt idx="5090" formatCode="General">
                  <c:v>6876.78</c:v>
                </c:pt>
                <c:pt idx="5091" formatCode="General">
                  <c:v>6882.6</c:v>
                </c:pt>
                <c:pt idx="5092" formatCode="General">
                  <c:v>6920.15</c:v>
                </c:pt>
                <c:pt idx="5093" formatCode="General">
                  <c:v>6950.91</c:v>
                </c:pt>
                <c:pt idx="5094" formatCode="General">
                  <c:v>6985.23</c:v>
                </c:pt>
                <c:pt idx="5095" formatCode="General">
                  <c:v>6991.5952867840278</c:v>
                </c:pt>
                <c:pt idx="5096" formatCode="General">
                  <c:v>6991.04</c:v>
                </c:pt>
                <c:pt idx="5097" formatCode="General">
                  <c:v>6966.99</c:v>
                </c:pt>
                <c:pt idx="5098" formatCode="General">
                  <c:v>6997.87</c:v>
                </c:pt>
                <c:pt idx="5099" formatCode="General">
                  <c:v>6999.01</c:v>
                </c:pt>
                <c:pt idx="5100" formatCode="General">
                  <c:v>7018.42</c:v>
                </c:pt>
                <c:pt idx="5101" formatCode="General">
                  <c:v>7025.5</c:v>
                </c:pt>
                <c:pt idx="5102" formatCode="General">
                  <c:v>7047.16</c:v>
                </c:pt>
                <c:pt idx="5103" formatCode="General">
                  <c:v>7029.74</c:v>
                </c:pt>
                <c:pt idx="5104" formatCode="General">
                  <c:v>7000.72</c:v>
                </c:pt>
                <c:pt idx="5105" formatCode="General">
                  <c:v>6993.46</c:v>
                </c:pt>
                <c:pt idx="5106" formatCode="General">
                  <c:v>6992.12</c:v>
                </c:pt>
                <c:pt idx="5107" formatCode="General">
                  <c:v>6979.13</c:v>
                </c:pt>
                <c:pt idx="5108" formatCode="General">
                  <c:v>6952.28</c:v>
                </c:pt>
                <c:pt idx="5109" formatCode="General">
                  <c:v>6926.64</c:v>
                </c:pt>
                <c:pt idx="5110" formatCode="General">
                  <c:v>6939.66</c:v>
                </c:pt>
                <c:pt idx="5111" formatCode="General">
                  <c:v>6928.62</c:v>
                </c:pt>
                <c:pt idx="5112" formatCode="General">
                  <c:v>6917.93</c:v>
                </c:pt>
                <c:pt idx="5113" formatCode="General">
                  <c:v>6907.12</c:v>
                </c:pt>
                <c:pt idx="5114" formatCode="General">
                  <c:v>6916.5</c:v>
                </c:pt>
                <c:pt idx="5115" formatCode="General">
                  <c:v>6919.27</c:v>
                </c:pt>
                <c:pt idx="5116" formatCode="General">
                  <c:v>6918.65</c:v>
                </c:pt>
                <c:pt idx="5117" formatCode="General">
                  <c:v>6922.14</c:v>
                </c:pt>
                <c:pt idx="5118" formatCode="General">
                  <c:v>6917.73</c:v>
                </c:pt>
                <c:pt idx="5119" formatCode="General">
                  <c:v>6915.93</c:v>
                </c:pt>
                <c:pt idx="5120" formatCode="General">
                  <c:v>6893.58</c:v>
                </c:pt>
                <c:pt idx="5121" formatCode="General">
                  <c:v>6890.73</c:v>
                </c:pt>
                <c:pt idx="5122" formatCode="General">
                  <c:v>6882.76</c:v>
                </c:pt>
                <c:pt idx="5123" formatCode="General">
                  <c:v>6868.16</c:v>
                </c:pt>
                <c:pt idx="5124" formatCode="General">
                  <c:v>6850.3</c:v>
                </c:pt>
                <c:pt idx="5125" formatCode="General">
                  <c:v>6837.06</c:v>
                </c:pt>
                <c:pt idx="5126" formatCode="General">
                  <c:v>6841.43</c:v>
                </c:pt>
                <c:pt idx="5127" formatCode="General">
                  <c:v>6845.98</c:v>
                </c:pt>
                <c:pt idx="5128" formatCode="General">
                  <c:v>6830.6</c:v>
                </c:pt>
                <c:pt idx="5129" formatCode="General">
                  <c:v>6820.68</c:v>
                </c:pt>
                <c:pt idx="5130" formatCode="General">
                  <c:v>6818.42</c:v>
                </c:pt>
                <c:pt idx="5131" formatCode="General">
                  <c:v>6807.15</c:v>
                </c:pt>
                <c:pt idx="5132" formatCode="General">
                  <c:v>6803.78</c:v>
                </c:pt>
                <c:pt idx="5133" formatCode="General">
                  <c:v>6809.12</c:v>
                </c:pt>
                <c:pt idx="5134" formatCode="General">
                  <c:v>6801.43</c:v>
                </c:pt>
                <c:pt idx="5135" formatCode="General">
                  <c:v>6799.66</c:v>
                </c:pt>
                <c:pt idx="5136" formatCode="General">
                  <c:v>6803.52</c:v>
                </c:pt>
                <c:pt idx="5137" formatCode="General">
                  <c:v>6809.97</c:v>
                </c:pt>
                <c:pt idx="5138" formatCode="General">
                  <c:v>6831.76</c:v>
                </c:pt>
                <c:pt idx="5139" formatCode="General">
                  <c:v>6834.2</c:v>
                </c:pt>
                <c:pt idx="5140" formatCode="General">
                  <c:v>6844.15</c:v>
                </c:pt>
                <c:pt idx="5141" formatCode="General">
                  <c:v>6867.35</c:v>
                </c:pt>
                <c:pt idx="5142" formatCode="General">
                  <c:v>6866.44</c:v>
                </c:pt>
                <c:pt idx="5143" formatCode="General">
                  <c:v>6869.92</c:v>
                </c:pt>
                <c:pt idx="5144" formatCode="General">
                  <c:v>6856.02</c:v>
                </c:pt>
                <c:pt idx="5145" formatCode="General">
                  <c:v>6835.71</c:v>
                </c:pt>
                <c:pt idx="5146" formatCode="General">
                  <c:v>6832.52</c:v>
                </c:pt>
                <c:pt idx="5147" formatCode="General">
                  <c:v>6816.79</c:v>
                </c:pt>
                <c:pt idx="5148" formatCode="General">
                  <c:v>6797.89</c:v>
                </c:pt>
                <c:pt idx="5149" formatCode="General">
                  <c:v>6799.56</c:v>
                </c:pt>
                <c:pt idx="5150" formatCode="General">
                  <c:v>6776.23</c:v>
                </c:pt>
                <c:pt idx="5151" formatCode="General">
                  <c:v>6750</c:v>
                </c:pt>
                <c:pt idx="5152" formatCode="General">
                  <c:v>6740.09</c:v>
                </c:pt>
                <c:pt idx="5153" formatCode="General">
                  <c:v>6749.9</c:v>
                </c:pt>
                <c:pt idx="5154" formatCode="General">
                  <c:v>6774.13</c:v>
                </c:pt>
                <c:pt idx="5155" formatCode="General">
                  <c:v>6769.14</c:v>
                </c:pt>
                <c:pt idx="5156" formatCode="General">
                  <c:v>6774.49</c:v>
                </c:pt>
                <c:pt idx="5157" formatCode="General">
                  <c:v>6786.42</c:v>
                </c:pt>
                <c:pt idx="5158" formatCode="General">
                  <c:v>6771.04</c:v>
                </c:pt>
                <c:pt idx="5159" formatCode="General">
                  <c:v>6795.35</c:v>
                </c:pt>
                <c:pt idx="5160" formatCode="General">
                  <c:v>6783.67</c:v>
                </c:pt>
                <c:pt idx="5161" formatCode="General">
                  <c:v>6758.91</c:v>
                </c:pt>
                <c:pt idx="5162" formatCode="General">
                  <c:v>6744.29</c:v>
                </c:pt>
                <c:pt idx="5163" formatCode="General">
                  <c:v>6726.4</c:v>
                </c:pt>
                <c:pt idx="5164" formatCode="General">
                  <c:v>6736.11</c:v>
                </c:pt>
                <c:pt idx="5165" formatCode="General">
                  <c:v>6715.78</c:v>
                </c:pt>
                <c:pt idx="5166" formatCode="General">
                  <c:v>6716.85</c:v>
                </c:pt>
                <c:pt idx="5167" formatCode="General">
                  <c:v>6693.78</c:v>
                </c:pt>
                <c:pt idx="5168" formatCode="General">
                  <c:v>6694.74</c:v>
                </c:pt>
                <c:pt idx="5169" formatCode="General">
                  <c:v>6690.8</c:v>
                </c:pt>
                <c:pt idx="5170" formatCode="General">
                  <c:v>6685.04</c:v>
                </c:pt>
                <c:pt idx="5171" formatCode="General">
                  <c:v>6659.87</c:v>
                </c:pt>
                <c:pt idx="5172" formatCode="General">
                  <c:v>6643.7</c:v>
                </c:pt>
                <c:pt idx="5173" formatCode="General">
                  <c:v>6617.74</c:v>
                </c:pt>
                <c:pt idx="5174" formatCode="General">
                  <c:v>6627.81</c:v>
                </c:pt>
                <c:pt idx="5175" formatCode="General">
                  <c:v>6641.01</c:v>
                </c:pt>
                <c:pt idx="5176" formatCode="General">
                  <c:v>6626.47</c:v>
                </c:pt>
                <c:pt idx="5177" formatCode="General">
                  <c:v>6631.56</c:v>
                </c:pt>
                <c:pt idx="5178" formatCode="General">
                  <c:v>6618.61</c:v>
                </c:pt>
                <c:pt idx="5179" formatCode="General">
                  <c:v>6620.21</c:v>
                </c:pt>
                <c:pt idx="5180" formatCode="General">
                  <c:v>6581.9</c:v>
                </c:pt>
                <c:pt idx="5181" formatCode="General">
                  <c:v>6566.85</c:v>
                </c:pt>
                <c:pt idx="5182" formatCode="General">
                  <c:v>6553.28</c:v>
                </c:pt>
                <c:pt idx="5183" formatCode="General">
                  <c:v>6541.31</c:v>
                </c:pt>
                <c:pt idx="5184" formatCode="General">
                  <c:v>6528.16</c:v>
                </c:pt>
                <c:pt idx="5185" formatCode="General">
                  <c:v>6528.78</c:v>
                </c:pt>
                <c:pt idx="5186" formatCode="General">
                  <c:v>6522.02</c:v>
                </c:pt>
                <c:pt idx="5187" formatCode="General">
                  <c:v>6524.44</c:v>
                </c:pt>
                <c:pt idx="5188" formatCode="General">
                  <c:v>6520.35</c:v>
                </c:pt>
                <c:pt idx="5189" formatCode="General">
                  <c:v>6536.54</c:v>
                </c:pt>
                <c:pt idx="5190" formatCode="General">
                  <c:v>6562.51</c:v>
                </c:pt>
                <c:pt idx="5191" formatCode="General">
                  <c:v>6561.98</c:v>
                </c:pt>
                <c:pt idx="5192" formatCode="General">
                  <c:v>6579.8</c:v>
                </c:pt>
                <c:pt idx="5193" formatCode="General">
                  <c:v>6608.08</c:v>
                </c:pt>
                <c:pt idx="5194" formatCode="General">
                  <c:v>6614.18</c:v>
                </c:pt>
                <c:pt idx="5195" formatCode="General">
                  <c:v>6639.81</c:v>
                </c:pt>
                <c:pt idx="5196" formatCode="General">
                  <c:v>6619.36</c:v>
                </c:pt>
                <c:pt idx="5197" formatCode="General">
                  <c:v>6619.66</c:v>
                </c:pt>
                <c:pt idx="5198" formatCode="General">
                  <c:v>6601.65</c:v>
                </c:pt>
                <c:pt idx="5199" formatCode="General">
                  <c:v>6588.38</c:v>
                </c:pt>
                <c:pt idx="5200" formatCode="General">
                  <c:v>6572.3</c:v>
                </c:pt>
                <c:pt idx="5201" formatCode="General">
                  <c:v>6563.83</c:v>
                </c:pt>
                <c:pt idx="5202" formatCode="General">
                  <c:v>6552.64</c:v>
                </c:pt>
                <c:pt idx="5203" formatCode="General">
                  <c:v>6548.41</c:v>
                </c:pt>
                <c:pt idx="5204" formatCode="General">
                  <c:v>6526.01</c:v>
                </c:pt>
                <c:pt idx="5205" formatCode="General">
                  <c:v>6491.06</c:v>
                </c:pt>
                <c:pt idx="5206" formatCode="General">
                  <c:v>6469.99</c:v>
                </c:pt>
                <c:pt idx="5207" formatCode="General">
                  <c:v>6459.29</c:v>
                </c:pt>
                <c:pt idx="5208" formatCode="General">
                  <c:v>6438.06</c:v>
                </c:pt>
                <c:pt idx="5209" formatCode="General">
                  <c:v>6439.28</c:v>
                </c:pt>
                <c:pt idx="5210" formatCode="General">
                  <c:v>6420.35</c:v>
                </c:pt>
                <c:pt idx="5211" formatCode="General">
                  <c:v>6440.29</c:v>
                </c:pt>
                <c:pt idx="5212" formatCode="General">
                  <c:v>6481.75</c:v>
                </c:pt>
                <c:pt idx="5213" formatCode="General">
                  <c:v>6497.45</c:v>
                </c:pt>
                <c:pt idx="5214" formatCode="General">
                  <c:v>6497.57</c:v>
                </c:pt>
                <c:pt idx="5215" formatCode="General">
                  <c:v>6521.71</c:v>
                </c:pt>
                <c:pt idx="5216" formatCode="General">
                  <c:v>6500.41</c:v>
                </c:pt>
                <c:pt idx="5217" formatCode="General">
                  <c:v>6489.6</c:v>
                </c:pt>
                <c:pt idx="5218" formatCode="General">
                  <c:v>6498.21</c:v>
                </c:pt>
                <c:pt idx="5219" formatCode="General">
                  <c:v>6490.69</c:v>
                </c:pt>
                <c:pt idx="5220" formatCode="General">
                  <c:v>6482.27</c:v>
                </c:pt>
                <c:pt idx="5221" formatCode="General">
                  <c:v>6498.37</c:v>
                </c:pt>
                <c:pt idx="5222" formatCode="General">
                  <c:v>6453.25</c:v>
                </c:pt>
                <c:pt idx="5223" formatCode="General">
                  <c:v>6447.51</c:v>
                </c:pt>
                <c:pt idx="5224" formatCode="General">
                  <c:v>6447.41</c:v>
                </c:pt>
                <c:pt idx="5225" formatCode="General">
                  <c:v>6447.18</c:v>
                </c:pt>
                <c:pt idx="5226" formatCode="General">
                  <c:v>6419.12</c:v>
                </c:pt>
                <c:pt idx="5227" formatCode="General">
                  <c:v>6414.8</c:v>
                </c:pt>
                <c:pt idx="5228" formatCode="General">
                  <c:v>6403.97</c:v>
                </c:pt>
                <c:pt idx="5229" formatCode="General">
                  <c:v>6407.08</c:v>
                </c:pt>
                <c:pt idx="5230" formatCode="General">
                  <c:v>6386.01</c:v>
                </c:pt>
                <c:pt idx="5231" formatCode="General">
                  <c:v>6392.57</c:v>
                </c:pt>
                <c:pt idx="5232" formatCode="General">
                  <c:v>6378.44</c:v>
                </c:pt>
                <c:pt idx="5233" formatCode="General">
                  <c:v>6357.78</c:v>
                </c:pt>
                <c:pt idx="5234" formatCode="General">
                  <c:v>6347.65</c:v>
                </c:pt>
                <c:pt idx="5235" formatCode="General">
                  <c:v>6344.7</c:v>
                </c:pt>
                <c:pt idx="5236" formatCode="General">
                  <c:v>6364.44</c:v>
                </c:pt>
                <c:pt idx="5237" formatCode="General">
                  <c:v>6389.18</c:v>
                </c:pt>
                <c:pt idx="5238" formatCode="General">
                  <c:v>6419.58</c:v>
                </c:pt>
                <c:pt idx="5239" formatCode="General">
                  <c:v>6428.09</c:v>
                </c:pt>
                <c:pt idx="5240" formatCode="General">
                  <c:v>6412.24</c:v>
                </c:pt>
                <c:pt idx="5241" formatCode="General">
                  <c:v>6411.14</c:v>
                </c:pt>
                <c:pt idx="5242" formatCode="General">
                  <c:v>6400.82</c:v>
                </c:pt>
                <c:pt idx="5243" formatCode="General">
                  <c:v>6423.21</c:v>
                </c:pt>
                <c:pt idx="5244" formatCode="General">
                  <c:v>6434.28</c:v>
                </c:pt>
                <c:pt idx="5245" formatCode="General">
                  <c:v>6402.29</c:v>
                </c:pt>
                <c:pt idx="5246" formatCode="General">
                  <c:v>6381.1</c:v>
                </c:pt>
                <c:pt idx="5247" formatCode="General">
                  <c:v>6436.07</c:v>
                </c:pt>
                <c:pt idx="5248" formatCode="General">
                  <c:v>6464.08</c:v>
                </c:pt>
                <c:pt idx="5249" formatCode="General">
                  <c:v>6500.56</c:v>
                </c:pt>
                <c:pt idx="5250" formatCode="General">
                  <c:v>6498.85</c:v>
                </c:pt>
                <c:pt idx="5251" formatCode="General">
                  <c:v>6479.06</c:v>
                </c:pt>
                <c:pt idx="5252" formatCode="General">
                  <c:v>6466</c:v>
                </c:pt>
                <c:pt idx="5253" formatCode="General">
                  <c:v>6476.67</c:v>
                </c:pt>
                <c:pt idx="5254" formatCode="General">
                  <c:v>6497.01</c:v>
                </c:pt>
                <c:pt idx="5255" formatCode="General">
                  <c:v>6489.87</c:v>
                </c:pt>
                <c:pt idx="5256" formatCode="General">
                  <c:v>6476.79</c:v>
                </c:pt>
                <c:pt idx="5257" formatCode="General">
                  <c:v>6468.12</c:v>
                </c:pt>
                <c:pt idx="5258" formatCode="General">
                  <c:v>6447.81</c:v>
                </c:pt>
                <c:pt idx="5259" formatCode="General">
                  <c:v>6443.63</c:v>
                </c:pt>
                <c:pt idx="5260" formatCode="General">
                  <c:v>6449.92</c:v>
                </c:pt>
                <c:pt idx="5261" formatCode="General">
                  <c:v>6461.48</c:v>
                </c:pt>
                <c:pt idx="5262" formatCode="General">
                  <c:v>6470.53</c:v>
                </c:pt>
                <c:pt idx="5263" formatCode="General">
                  <c:v>6496.65</c:v>
                </c:pt>
                <c:pt idx="5264" formatCode="General">
                  <c:v>6507.06</c:v>
                </c:pt>
                <c:pt idx="5265" formatCode="General">
                  <c:v>6519.78</c:v>
                </c:pt>
                <c:pt idx="5266" formatCode="General">
                  <c:v>6525.38</c:v>
                </c:pt>
                <c:pt idx="5267" formatCode="General">
                  <c:v>6526.27</c:v>
                </c:pt>
                <c:pt idx="5268" formatCode="General">
                  <c:v>6531.3</c:v>
                </c:pt>
                <c:pt idx="5269" formatCode="General">
                  <c:v>6521.27</c:v>
                </c:pt>
                <c:pt idx="5270" formatCode="General">
                  <c:v>6513.69</c:v>
                </c:pt>
                <c:pt idx="5271" formatCode="General">
                  <c:v>6515.62</c:v>
                </c:pt>
                <c:pt idx="5272" formatCode="General">
                  <c:v>6523.8</c:v>
                </c:pt>
                <c:pt idx="5273" formatCode="General">
                  <c:v>6548.28</c:v>
                </c:pt>
                <c:pt idx="5274" formatCode="General">
                  <c:v>6560.86</c:v>
                </c:pt>
                <c:pt idx="5275" formatCode="General">
                  <c:v>6564.93</c:v>
                </c:pt>
                <c:pt idx="5276" formatCode="General">
                  <c:v>6561.75</c:v>
                </c:pt>
                <c:pt idx="5277" formatCode="General">
                  <c:v>6553.29</c:v>
                </c:pt>
                <c:pt idx="5278" formatCode="General">
                  <c:v>6565.51</c:v>
                </c:pt>
                <c:pt idx="5279" formatCode="General">
                  <c:v>6550.6</c:v>
                </c:pt>
                <c:pt idx="5280" formatCode="General">
                  <c:v>6547.28</c:v>
                </c:pt>
                <c:pt idx="5281" formatCode="General">
                  <c:v>6549.88</c:v>
                </c:pt>
                <c:pt idx="5282" formatCode="General">
                  <c:v>6523.79</c:v>
                </c:pt>
                <c:pt idx="5283" formatCode="General">
                  <c:v>6501.24</c:v>
                </c:pt>
                <c:pt idx="5284" formatCode="General">
                  <c:v>6495.41</c:v>
                </c:pt>
                <c:pt idx="5285" formatCode="General">
                  <c:v>6496.16</c:v>
                </c:pt>
                <c:pt idx="5286" formatCode="General">
                  <c:v>6524.71</c:v>
                </c:pt>
                <c:pt idx="5287" formatCode="General">
                  <c:v>6516.66</c:v>
                </c:pt>
                <c:pt idx="5288" formatCode="General">
                  <c:v>6503.73</c:v>
                </c:pt>
                <c:pt idx="5289" formatCode="General">
                  <c:v>6494.05</c:v>
                </c:pt>
                <c:pt idx="5290" formatCode="General">
                  <c:v>6474.38</c:v>
                </c:pt>
                <c:pt idx="5291" formatCode="General">
                  <c:v>6489.59</c:v>
                </c:pt>
                <c:pt idx="5292" formatCode="General">
                  <c:v>6500.37</c:v>
                </c:pt>
                <c:pt idx="5293" formatCode="General">
                  <c:v>6499.76</c:v>
                </c:pt>
                <c:pt idx="5294" formatCode="General">
                  <c:v>6498.69</c:v>
                </c:pt>
                <c:pt idx="5295" formatCode="General">
                  <c:v>6516.42</c:v>
                </c:pt>
                <c:pt idx="5296" formatCode="General">
                  <c:v>6506.63</c:v>
                </c:pt>
                <c:pt idx="5297" formatCode="General">
                  <c:v>6507.6</c:v>
                </c:pt>
                <c:pt idx="5298" formatCode="General">
                  <c:v>6508.77</c:v>
                </c:pt>
                <c:pt idx="5299" formatCode="General">
                  <c:v>6509.57</c:v>
                </c:pt>
                <c:pt idx="5300" formatCode="General">
                  <c:v>6524.6</c:v>
                </c:pt>
                <c:pt idx="5301" formatCode="General">
                  <c:v>6560</c:v>
                </c:pt>
                <c:pt idx="5302" formatCode="General">
                  <c:v>6567.72</c:v>
                </c:pt>
                <c:pt idx="5303" formatCode="General">
                  <c:v>6574.87</c:v>
                </c:pt>
                <c:pt idx="5304" formatCode="General">
                  <c:v>6578.59</c:v>
                </c:pt>
                <c:pt idx="5305" formatCode="General">
                  <c:v>6572.7</c:v>
                </c:pt>
                <c:pt idx="5306" formatCode="General">
                  <c:v>6595.22</c:v>
                </c:pt>
                <c:pt idx="5307" formatCode="General">
                  <c:v>6605.25</c:v>
                </c:pt>
                <c:pt idx="5308" formatCode="General">
                  <c:v>6602.16</c:v>
                </c:pt>
                <c:pt idx="5309" formatCode="General">
                  <c:v>6581.91</c:v>
                </c:pt>
                <c:pt idx="5310" formatCode="General">
                  <c:v>6551.71</c:v>
                </c:pt>
                <c:pt idx="5311" formatCode="General">
                  <c:v>6544.51</c:v>
                </c:pt>
                <c:pt idx="5312" formatCode="General">
                  <c:v>6535.16</c:v>
                </c:pt>
                <c:pt idx="5313" formatCode="General">
                  <c:v>6549.44</c:v>
                </c:pt>
                <c:pt idx="5314" formatCode="General">
                  <c:v>6547.01</c:v>
                </c:pt>
                <c:pt idx="5315" formatCode="General">
                  <c:v>6565.1</c:v>
                </c:pt>
                <c:pt idx="5316" formatCode="General">
                  <c:v>6551.71</c:v>
                </c:pt>
                <c:pt idx="5317" formatCode="General">
                  <c:v>6562.23</c:v>
                </c:pt>
                <c:pt idx="5318" formatCode="General">
                  <c:v>6553</c:v>
                </c:pt>
                <c:pt idx="5319" formatCode="General">
                  <c:v>6528.26</c:v>
                </c:pt>
                <c:pt idx="5320" formatCode="General">
                  <c:v>6520.88</c:v>
                </c:pt>
                <c:pt idx="5321" formatCode="General">
                  <c:v>6475.65</c:v>
                </c:pt>
                <c:pt idx="5322" formatCode="General">
                  <c:v>6458.88</c:v>
                </c:pt>
                <c:pt idx="5323" formatCode="General">
                  <c:v>6441.9</c:v>
                </c:pt>
                <c:pt idx="5324" formatCode="General">
                  <c:v>6428</c:v>
                </c:pt>
                <c:pt idx="5325" formatCode="General">
                  <c:v>6434.54</c:v>
                </c:pt>
                <c:pt idx="5326" formatCode="General">
                  <c:v>6427.11</c:v>
                </c:pt>
                <c:pt idx="5327" formatCode="General">
                  <c:v>6488.36</c:v>
                </c:pt>
                <c:pt idx="5328" formatCode="General">
                  <c:v>6485.03</c:v>
                </c:pt>
                <c:pt idx="5329" formatCode="General">
                  <c:v>6483.49</c:v>
                </c:pt>
                <c:pt idx="5330" formatCode="General">
                  <c:v>6475.49</c:v>
                </c:pt>
                <c:pt idx="5331" formatCode="General">
                  <c:v>6474.81</c:v>
                </c:pt>
                <c:pt idx="5332" formatCode="General">
                  <c:v>6468.16</c:v>
                </c:pt>
                <c:pt idx="5333" formatCode="General">
                  <c:v>6452.56</c:v>
                </c:pt>
                <c:pt idx="5334" formatCode="General">
                  <c:v>6437.64</c:v>
                </c:pt>
                <c:pt idx="5335" formatCode="General">
                  <c:v>6426.26</c:v>
                </c:pt>
                <c:pt idx="5336" formatCode="General">
                  <c:v>6417.66</c:v>
                </c:pt>
                <c:pt idx="5337" formatCode="General">
                  <c:v>6403.11</c:v>
                </c:pt>
                <c:pt idx="5338" formatCode="General">
                  <c:v>6397.68</c:v>
                </c:pt>
                <c:pt idx="5339" formatCode="General">
                  <c:v>6404.57</c:v>
                </c:pt>
                <c:pt idx="5340" formatCode="General">
                  <c:v>6388.54</c:v>
                </c:pt>
                <c:pt idx="5341" formatCode="General">
                  <c:v>6388.56</c:v>
                </c:pt>
                <c:pt idx="5342" formatCode="General">
                  <c:v>6388.29</c:v>
                </c:pt>
                <c:pt idx="5343" formatCode="General">
                  <c:v>6384.03</c:v>
                </c:pt>
                <c:pt idx="5344" formatCode="General">
                  <c:v>6386.61</c:v>
                </c:pt>
                <c:pt idx="5345" formatCode="General">
                  <c:v>6379.19</c:v>
                </c:pt>
                <c:pt idx="5346" formatCode="General">
                  <c:v>6375.42</c:v>
                </c:pt>
                <c:pt idx="5347" formatCode="General">
                  <c:v>6390.01</c:v>
                </c:pt>
                <c:pt idx="5348" formatCode="General">
                  <c:v>6391.56</c:v>
                </c:pt>
                <c:pt idx="5349" formatCode="General">
                  <c:v>6388.57</c:v>
                </c:pt>
                <c:pt idx="5350" formatCode="General">
                  <c:v>6385.49</c:v>
                </c:pt>
                <c:pt idx="5351" formatCode="General">
                  <c:v>6371.55</c:v>
                </c:pt>
                <c:pt idx="5352" formatCode="General">
                  <c:v>6343.61</c:v>
                </c:pt>
                <c:pt idx="5353" formatCode="General">
                  <c:v>6330.25</c:v>
                </c:pt>
                <c:pt idx="5354" formatCode="General">
                  <c:v>6313.76</c:v>
                </c:pt>
                <c:pt idx="5355" formatCode="General">
                  <c:v>6286.91</c:v>
                </c:pt>
                <c:pt idx="5356" formatCode="General">
                  <c:v>6252.41</c:v>
                </c:pt>
                <c:pt idx="5357" formatCode="General">
                  <c:v>6231.16</c:v>
                </c:pt>
                <c:pt idx="5358" formatCode="General">
                  <c:v>6210.07</c:v>
                </c:pt>
                <c:pt idx="5359" formatCode="General">
                  <c:v>6228.9</c:v>
                </c:pt>
                <c:pt idx="5360" formatCode="General">
                  <c:v>6243.17</c:v>
                </c:pt>
                <c:pt idx="5361" formatCode="General">
                  <c:v>6237.9</c:v>
                </c:pt>
                <c:pt idx="5362" formatCode="General">
                  <c:v>6249.9</c:v>
                </c:pt>
                <c:pt idx="5363" formatCode="General">
                  <c:v>6248.98</c:v>
                </c:pt>
                <c:pt idx="5364" formatCode="General">
                  <c:v>6272.94</c:v>
                </c:pt>
                <c:pt idx="5365" formatCode="General">
                  <c:v>6269</c:v>
                </c:pt>
                <c:pt idx="5366" formatCode="General">
                  <c:v>6284.79</c:v>
                </c:pt>
                <c:pt idx="5367" formatCode="General">
                  <c:v>6278.8</c:v>
                </c:pt>
                <c:pt idx="5368" formatCode="General">
                  <c:v>6283.34</c:v>
                </c:pt>
                <c:pt idx="5369" formatCode="General">
                  <c:v>6293.05</c:v>
                </c:pt>
                <c:pt idx="5370" formatCode="General">
                  <c:v>6302.26</c:v>
                </c:pt>
                <c:pt idx="5371" formatCode="General">
                  <c:v>6293.95</c:v>
                </c:pt>
                <c:pt idx="5372" formatCode="General">
                  <c:v>6263.94</c:v>
                </c:pt>
                <c:pt idx="5373" formatCode="General">
                  <c:v>6259.73</c:v>
                </c:pt>
                <c:pt idx="5374" formatCode="General">
                  <c:v>6251.36</c:v>
                </c:pt>
                <c:pt idx="5375" formatCode="General">
                  <c:v>6240.71</c:v>
                </c:pt>
                <c:pt idx="5376" formatCode="General">
                  <c:v>6224.9</c:v>
                </c:pt>
                <c:pt idx="5377" formatCode="General">
                  <c:v>6209.99</c:v>
                </c:pt>
                <c:pt idx="5378" formatCode="General">
                  <c:v>6181.25</c:v>
                </c:pt>
                <c:pt idx="5379" formatCode="General">
                  <c:v>6148.85</c:v>
                </c:pt>
                <c:pt idx="5380" formatCode="General">
                  <c:v>6126.28</c:v>
                </c:pt>
                <c:pt idx="5381" formatCode="General">
                  <c:v>6095.57</c:v>
                </c:pt>
                <c:pt idx="5382" formatCode="General">
                  <c:v>6083.48</c:v>
                </c:pt>
                <c:pt idx="5383" formatCode="General">
                  <c:v>6088.19</c:v>
                </c:pt>
                <c:pt idx="5384" formatCode="General">
                  <c:v>6104.72</c:v>
                </c:pt>
                <c:pt idx="5385" formatCode="General">
                  <c:v>6098.08</c:v>
                </c:pt>
                <c:pt idx="5386" formatCode="General">
                  <c:v>6126.11</c:v>
                </c:pt>
                <c:pt idx="5387" formatCode="General">
                  <c:v>6121.49</c:v>
                </c:pt>
                <c:pt idx="5388" formatCode="General">
                  <c:v>6120.27</c:v>
                </c:pt>
                <c:pt idx="5389" formatCode="General">
                  <c:v>6111.31</c:v>
                </c:pt>
                <c:pt idx="5390" formatCode="General">
                  <c:v>6112.77</c:v>
                </c:pt>
                <c:pt idx="5391" formatCode="General">
                  <c:v>6107.09</c:v>
                </c:pt>
                <c:pt idx="5392" formatCode="General">
                  <c:v>6080.55</c:v>
                </c:pt>
                <c:pt idx="5393" formatCode="General">
                  <c:v>6066.03</c:v>
                </c:pt>
                <c:pt idx="5394" formatCode="General">
                  <c:v>6082.65</c:v>
                </c:pt>
                <c:pt idx="5395" formatCode="General">
                  <c:v>6084.57</c:v>
                </c:pt>
                <c:pt idx="5396" formatCode="General">
                  <c:v>6091.3</c:v>
                </c:pt>
                <c:pt idx="5397" formatCode="General">
                  <c:v>6089.43</c:v>
                </c:pt>
                <c:pt idx="5398" formatCode="General">
                  <c:v>6077.96</c:v>
                </c:pt>
                <c:pt idx="5399" formatCode="General">
                  <c:v>6072.05</c:v>
                </c:pt>
                <c:pt idx="5400" formatCode="General">
                  <c:v>6071.71</c:v>
                </c:pt>
                <c:pt idx="5401" formatCode="General">
                  <c:v>6078.76</c:v>
                </c:pt>
                <c:pt idx="5402" formatCode="General">
                  <c:v>6079.18</c:v>
                </c:pt>
                <c:pt idx="5403" formatCode="General">
                  <c:v>6072.23</c:v>
                </c:pt>
                <c:pt idx="5404" formatCode="General">
                  <c:v>6052.53</c:v>
                </c:pt>
                <c:pt idx="5405" formatCode="General">
                  <c:v>6038.8</c:v>
                </c:pt>
                <c:pt idx="5406" formatCode="General">
                  <c:v>6055.36</c:v>
                </c:pt>
                <c:pt idx="5407" formatCode="General">
                  <c:v>6070.61</c:v>
                </c:pt>
                <c:pt idx="5408" formatCode="General">
                  <c:v>6103.61</c:v>
                </c:pt>
                <c:pt idx="5409" formatCode="General">
                  <c:v>6109.19</c:v>
                </c:pt>
                <c:pt idx="5410" formatCode="General">
                  <c:v>6095.56</c:v>
                </c:pt>
                <c:pt idx="5411" formatCode="General">
                  <c:v>6090.51</c:v>
                </c:pt>
                <c:pt idx="5412" formatCode="General">
                  <c:v>6087.1</c:v>
                </c:pt>
                <c:pt idx="5413" formatCode="General">
                  <c:v>6080.03</c:v>
                </c:pt>
                <c:pt idx="5414" formatCode="General">
                  <c:v>6082.23</c:v>
                </c:pt>
                <c:pt idx="5415" formatCode="General">
                  <c:v>6075.19</c:v>
                </c:pt>
                <c:pt idx="5416" formatCode="General">
                  <c:v>6077.56</c:v>
                </c:pt>
                <c:pt idx="5417" formatCode="General">
                  <c:v>6098.75</c:v>
                </c:pt>
                <c:pt idx="5418" formatCode="General">
                  <c:v>6107.19</c:v>
                </c:pt>
                <c:pt idx="5419" formatCode="General">
                  <c:v>6124.6</c:v>
                </c:pt>
                <c:pt idx="5420" formatCode="General">
                  <c:v>6139.02</c:v>
                </c:pt>
                <c:pt idx="5421" formatCode="General">
                  <c:v>6140.94</c:v>
                </c:pt>
                <c:pt idx="5422" formatCode="General">
                  <c:v>6152.87</c:v>
                </c:pt>
                <c:pt idx="5423" formatCode="General">
                  <c:v>6132.26</c:v>
                </c:pt>
                <c:pt idx="5424" formatCode="General">
                  <c:v>6113.22</c:v>
                </c:pt>
                <c:pt idx="5425" formatCode="General">
                  <c:v>6108.7</c:v>
                </c:pt>
                <c:pt idx="5426" formatCode="General">
                  <c:v>6107.54</c:v>
                </c:pt>
                <c:pt idx="5427" formatCode="General">
                  <c:v>6119.95</c:v>
                </c:pt>
                <c:pt idx="5428" formatCode="General">
                  <c:v>6192.76</c:v>
                </c:pt>
                <c:pt idx="5429" formatCode="General">
                  <c:v>6226.81</c:v>
                </c:pt>
                <c:pt idx="5430" formatCode="General">
                  <c:v>6259.69</c:v>
                </c:pt>
                <c:pt idx="5431" formatCode="General">
                  <c:v>6234.05</c:v>
                </c:pt>
                <c:pt idx="5432" formatCode="General">
                  <c:v>6229.66</c:v>
                </c:pt>
                <c:pt idx="5433" formatCode="General">
                  <c:v>6283.63</c:v>
                </c:pt>
                <c:pt idx="5434" formatCode="General">
                  <c:v>6310.39</c:v>
                </c:pt>
                <c:pt idx="5435" formatCode="General">
                  <c:v>6352.02</c:v>
                </c:pt>
                <c:pt idx="5436" formatCode="General">
                  <c:v>6272</c:v>
                </c:pt>
                <c:pt idx="5437" formatCode="General">
                  <c:v>6270.46</c:v>
                </c:pt>
                <c:pt idx="5438" formatCode="General">
                  <c:v>6254.66</c:v>
                </c:pt>
                <c:pt idx="5439" formatCode="General">
                  <c:v>6234.88</c:v>
                </c:pt>
                <c:pt idx="5440" formatCode="General">
                  <c:v>6230.83</c:v>
                </c:pt>
                <c:pt idx="5441" formatCode="General">
                  <c:v>6197.6</c:v>
                </c:pt>
                <c:pt idx="5442" formatCode="General">
                  <c:v>6184.71</c:v>
                </c:pt>
                <c:pt idx="5443" formatCode="General">
                  <c:v>6154.94</c:v>
                </c:pt>
                <c:pt idx="5444" formatCode="General">
                  <c:v>6143.19</c:v>
                </c:pt>
                <c:pt idx="5445" formatCode="General">
                  <c:v>6122.07</c:v>
                </c:pt>
                <c:pt idx="5446" formatCode="General">
                  <c:v>6098.97</c:v>
                </c:pt>
                <c:pt idx="5447" formatCode="General">
                  <c:v>6112.76</c:v>
                </c:pt>
                <c:pt idx="5448" formatCode="General">
                  <c:v>6127.66</c:v>
                </c:pt>
                <c:pt idx="5449" formatCode="General">
                  <c:v>6129.1</c:v>
                </c:pt>
                <c:pt idx="5450" formatCode="General">
                  <c:v>6156.67</c:v>
                </c:pt>
                <c:pt idx="5451" formatCode="General">
                  <c:v>6165.5</c:v>
                </c:pt>
                <c:pt idx="5452" formatCode="General">
                  <c:v>6162.21</c:v>
                </c:pt>
                <c:pt idx="5453" formatCode="General">
                  <c:v>6158</c:v>
                </c:pt>
                <c:pt idx="5454" formatCode="General">
                  <c:v>6157.89</c:v>
                </c:pt>
                <c:pt idx="5455" formatCode="General">
                  <c:v>6151.81</c:v>
                </c:pt>
                <c:pt idx="5456" formatCode="General">
                  <c:v>6138.1</c:v>
                </c:pt>
                <c:pt idx="5457" formatCode="General">
                  <c:v>6127.83</c:v>
                </c:pt>
                <c:pt idx="5458" formatCode="General">
                  <c:v>6103</c:v>
                </c:pt>
                <c:pt idx="5459" formatCode="General">
                  <c:v>6096.4907761292679</c:v>
                </c:pt>
                <c:pt idx="5460" formatCode="General">
                  <c:v>6086.0784583171917</c:v>
                </c:pt>
                <c:pt idx="5461" formatCode="General">
                  <c:v>6067.4</c:v>
                </c:pt>
                <c:pt idx="5462" formatCode="General">
                  <c:v>6053.21</c:v>
                </c:pt>
                <c:pt idx="5463" formatCode="General">
                  <c:v>6044.28</c:v>
                </c:pt>
                <c:pt idx="5464" formatCode="General">
                  <c:v>6042.32</c:v>
                </c:pt>
                <c:pt idx="5465" formatCode="General">
                  <c:v>6042.69</c:v>
                </c:pt>
                <c:pt idx="5466" formatCode="General">
                  <c:v>6061.46</c:v>
                </c:pt>
                <c:pt idx="5467" formatCode="General">
                  <c:v>6098.31</c:v>
                </c:pt>
                <c:pt idx="5468" formatCode="General">
                  <c:v>6075.9</c:v>
                </c:pt>
                <c:pt idx="5469" formatCode="General">
                  <c:v>6075.5</c:v>
                </c:pt>
                <c:pt idx="5470" formatCode="General">
                  <c:v>6088.05</c:v>
                </c:pt>
                <c:pt idx="5471" formatCode="General">
                  <c:v>6084.0811537456648</c:v>
                </c:pt>
                <c:pt idx="5472" formatCode="General">
                  <c:v>6084.5999405178409</c:v>
                </c:pt>
                <c:pt idx="5473" formatCode="General">
                  <c:v>6102.15</c:v>
                </c:pt>
                <c:pt idx="5474" formatCode="General">
                  <c:v>6096.35</c:v>
                </c:pt>
                <c:pt idx="5475" formatCode="General">
                  <c:v>6072.33</c:v>
                </c:pt>
                <c:pt idx="5476" formatCode="General">
                  <c:v>6069.88</c:v>
                </c:pt>
                <c:pt idx="5477" formatCode="General">
                  <c:v>6051.07</c:v>
                </c:pt>
                <c:pt idx="5478" formatCode="General">
                  <c:v>6053.37</c:v>
                </c:pt>
                <c:pt idx="5479" formatCode="General">
                  <c:v>6053.37</c:v>
                </c:pt>
                <c:pt idx="5480" formatCode="General">
                  <c:v>6053.16</c:v>
                </c:pt>
                <c:pt idx="5481" formatCode="General">
                  <c:v>6029.98</c:v>
                </c:pt>
                <c:pt idx="5482" formatCode="General">
                  <c:v>6025.78</c:v>
                </c:pt>
                <c:pt idx="5483" formatCode="General">
                  <c:v>5998.32</c:v>
                </c:pt>
                <c:pt idx="5484" formatCode="General">
                  <c:v>5992.82</c:v>
                </c:pt>
                <c:pt idx="5485" formatCode="General">
                  <c:v>5988.35</c:v>
                </c:pt>
                <c:pt idx="5486" formatCode="General">
                  <c:v>5980.95</c:v>
                </c:pt>
                <c:pt idx="5487" formatCode="General">
                  <c:v>5988.84</c:v>
                </c:pt>
                <c:pt idx="5488" formatCode="General">
                  <c:v>5993.11</c:v>
                </c:pt>
                <c:pt idx="5489" formatCode="General">
                  <c:v>6013.16</c:v>
                </c:pt>
                <c:pt idx="5490" formatCode="General">
                  <c:v>6043.14</c:v>
                </c:pt>
                <c:pt idx="5491" formatCode="General">
                  <c:v>6052.52</c:v>
                </c:pt>
                <c:pt idx="5492" formatCode="General">
                  <c:v>6053.68</c:v>
                </c:pt>
                <c:pt idx="5493" formatCode="General">
                  <c:v>6058.48</c:v>
                </c:pt>
                <c:pt idx="5494" formatCode="General">
                  <c:v>6057.16</c:v>
                </c:pt>
                <c:pt idx="5495" formatCode="General">
                  <c:v>6031.82</c:v>
                </c:pt>
                <c:pt idx="5496" formatCode="General">
                  <c:v>6030.04</c:v>
                </c:pt>
                <c:pt idx="5497" formatCode="General">
                  <c:v>6001.73</c:v>
                </c:pt>
                <c:pt idx="5498" formatCode="General">
                  <c:v>5984.79</c:v>
                </c:pt>
                <c:pt idx="5499" formatCode="General">
                  <c:v>5979.45</c:v>
                </c:pt>
                <c:pt idx="5500" formatCode="General">
                  <c:v>6025.19</c:v>
                </c:pt>
                <c:pt idx="5501" formatCode="General">
                  <c:v>6057.72</c:v>
                </c:pt>
                <c:pt idx="5502" formatCode="General">
                  <c:v>6040.65</c:v>
                </c:pt>
                <c:pt idx="5503" formatCode="General">
                  <c:v>6029.95</c:v>
                </c:pt>
                <c:pt idx="5504" formatCode="General">
                  <c:v>6001.12</c:v>
                </c:pt>
                <c:pt idx="5505" formatCode="General">
                  <c:v>5975.11</c:v>
                </c:pt>
                <c:pt idx="5506" formatCode="General">
                  <c:v>5959.03</c:v>
                </c:pt>
                <c:pt idx="5507" formatCode="General">
                  <c:v>5935.96</c:v>
                </c:pt>
                <c:pt idx="5508" formatCode="General">
                  <c:v>5934.37</c:v>
                </c:pt>
                <c:pt idx="5509" formatCode="General">
                  <c:v>5931.23</c:v>
                </c:pt>
                <c:pt idx="5510" formatCode="General">
                  <c:v>5951.49</c:v>
                </c:pt>
                <c:pt idx="5511" formatCode="General">
                  <c:v>5937.66</c:v>
                </c:pt>
                <c:pt idx="5512" formatCode="General">
                  <c:v>5946.21</c:v>
                </c:pt>
                <c:pt idx="5513" formatCode="General">
                  <c:v>5963.1</c:v>
                </c:pt>
                <c:pt idx="5514" formatCode="General">
                  <c:v>5976.33</c:v>
                </c:pt>
                <c:pt idx="5515" formatCode="General">
                  <c:v>5978.96</c:v>
                </c:pt>
                <c:pt idx="5516" formatCode="General">
                  <c:v>5983.78</c:v>
                </c:pt>
                <c:pt idx="5517" formatCode="General">
                  <c:v>5988.22</c:v>
                </c:pt>
                <c:pt idx="5518" formatCode="General">
                  <c:v>5989.85</c:v>
                </c:pt>
                <c:pt idx="5519" formatCode="General">
                  <c:v>5974.65</c:v>
                </c:pt>
                <c:pt idx="5520" formatCode="General">
                  <c:v>5986.1</c:v>
                </c:pt>
                <c:pt idx="5521" formatCode="General">
                  <c:v>5979.9</c:v>
                </c:pt>
                <c:pt idx="5522" formatCode="General">
                  <c:v>5964.23</c:v>
                </c:pt>
                <c:pt idx="5523" formatCode="General">
                  <c:v>5964.86</c:v>
                </c:pt>
                <c:pt idx="5524" formatCode="General">
                  <c:v>5952.09</c:v>
                </c:pt>
                <c:pt idx="5525" formatCode="General">
                  <c:v>5949.23</c:v>
                </c:pt>
                <c:pt idx="5526" formatCode="General">
                  <c:v>5954.34</c:v>
                </c:pt>
                <c:pt idx="5527" formatCode="General">
                  <c:v>5956.12</c:v>
                </c:pt>
                <c:pt idx="5528" formatCode="General">
                  <c:v>5976.2</c:v>
                </c:pt>
                <c:pt idx="5529" formatCode="General">
                  <c:v>5993.09</c:v>
                </c:pt>
                <c:pt idx="5530" formatCode="General">
                  <c:v>5986.63</c:v>
                </c:pt>
                <c:pt idx="5531" formatCode="General">
                  <c:v>5978.22</c:v>
                </c:pt>
                <c:pt idx="5532" formatCode="General">
                  <c:v>5971.11</c:v>
                </c:pt>
                <c:pt idx="5533" formatCode="General">
                  <c:v>5972.77</c:v>
                </c:pt>
                <c:pt idx="5534" formatCode="General">
                  <c:v>5974.07</c:v>
                </c:pt>
                <c:pt idx="5535" formatCode="General">
                  <c:v>5974.02</c:v>
                </c:pt>
                <c:pt idx="5536" formatCode="General">
                  <c:v>5969.67</c:v>
                </c:pt>
                <c:pt idx="5537" formatCode="General">
                  <c:v>5984.17</c:v>
                </c:pt>
                <c:pt idx="5538" formatCode="General">
                  <c:v>6006.12</c:v>
                </c:pt>
                <c:pt idx="5539" formatCode="General">
                  <c:v>5998.08</c:v>
                </c:pt>
                <c:pt idx="5540" formatCode="General">
                  <c:v>5999.99</c:v>
                </c:pt>
                <c:pt idx="5541" formatCode="General">
                  <c:v>5999.4</c:v>
                </c:pt>
                <c:pt idx="5542" formatCode="General">
                  <c:v>5999.59</c:v>
                </c:pt>
                <c:pt idx="5543" formatCode="General">
                  <c:v>6020.92</c:v>
                </c:pt>
                <c:pt idx="5544" formatCode="General">
                  <c:v>6015.26</c:v>
                </c:pt>
                <c:pt idx="5545" formatCode="General">
                  <c:v>5988.34</c:v>
                </c:pt>
                <c:pt idx="5546" formatCode="General">
                  <c:v>5982.71</c:v>
                </c:pt>
                <c:pt idx="5547" formatCode="General">
                  <c:v>5991.28</c:v>
                </c:pt>
                <c:pt idx="5548" formatCode="General">
                  <c:v>5999.49</c:v>
                </c:pt>
                <c:pt idx="5549" formatCode="General">
                  <c:v>6015.54</c:v>
                </c:pt>
                <c:pt idx="5550" formatCode="General">
                  <c:v>6036.42</c:v>
                </c:pt>
                <c:pt idx="5551" formatCode="General">
                  <c:v>6049.51</c:v>
                </c:pt>
                <c:pt idx="5552" formatCode="General">
                  <c:v>6110.07</c:v>
                </c:pt>
                <c:pt idx="5553" formatCode="General">
                  <c:v>6118</c:v>
                </c:pt>
                <c:pt idx="5554" formatCode="General">
                  <c:v>6142.77</c:v>
                </c:pt>
                <c:pt idx="5555" formatCode="General">
                  <c:v>6171.7</c:v>
                </c:pt>
                <c:pt idx="5556" formatCode="General">
                  <c:v>6207.65</c:v>
                </c:pt>
                <c:pt idx="5557" formatCode="General">
                  <c:v>6249.94</c:v>
                </c:pt>
                <c:pt idx="5558" formatCode="General">
                  <c:v>6344.25</c:v>
                </c:pt>
                <c:pt idx="5559" formatCode="General">
                  <c:v>6345.96</c:v>
                </c:pt>
                <c:pt idx="5560" formatCode="General">
                  <c:v>6345.81</c:v>
                </c:pt>
                <c:pt idx="5561" formatCode="General">
                  <c:v>6291.31</c:v>
                </c:pt>
                <c:pt idx="5562" formatCode="General">
                  <c:v>6277.48</c:v>
                </c:pt>
                <c:pt idx="5563" formatCode="General">
                  <c:v>6279.52</c:v>
                </c:pt>
                <c:pt idx="5564" formatCode="General">
                  <c:v>6293.22</c:v>
                </c:pt>
                <c:pt idx="5565" formatCode="General">
                  <c:v>6247.32</c:v>
                </c:pt>
                <c:pt idx="5566" formatCode="General">
                  <c:v>6252.61</c:v>
                </c:pt>
                <c:pt idx="5567" formatCode="General">
                  <c:v>6232.01</c:v>
                </c:pt>
                <c:pt idx="5568" formatCode="General">
                  <c:v>6224</c:v>
                </c:pt>
                <c:pt idx="5569" formatCode="General">
                  <c:v>6239.06</c:v>
                </c:pt>
                <c:pt idx="5570" formatCode="General">
                  <c:v>6234.38</c:v>
                </c:pt>
                <c:pt idx="5571" formatCode="General">
                  <c:v>6229.92</c:v>
                </c:pt>
                <c:pt idx="5572" formatCode="General">
                  <c:v>6245.14</c:v>
                </c:pt>
                <c:pt idx="5573" formatCode="General">
                  <c:v>6252.49</c:v>
                </c:pt>
                <c:pt idx="5574" formatCode="General">
                  <c:v>6246.21</c:v>
                </c:pt>
                <c:pt idx="5575" formatCode="General">
                  <c:v>6248.15</c:v>
                </c:pt>
                <c:pt idx="5576" formatCode="General">
                  <c:v>6245.62</c:v>
                </c:pt>
                <c:pt idx="5577" formatCode="General">
                  <c:v>6255.71</c:v>
                </c:pt>
                <c:pt idx="5578" formatCode="General">
                  <c:v>6265.27</c:v>
                </c:pt>
                <c:pt idx="5579" formatCode="General">
                  <c:v>6253.99</c:v>
                </c:pt>
                <c:pt idx="5580" formatCode="General">
                  <c:v>6248.16</c:v>
                </c:pt>
                <c:pt idx="5581" formatCode="General">
                  <c:v>6241.75</c:v>
                </c:pt>
                <c:pt idx="5582" formatCode="General">
                  <c:v>6234.8</c:v>
                </c:pt>
                <c:pt idx="5583" formatCode="General">
                  <c:v>6215.57</c:v>
                </c:pt>
                <c:pt idx="5584" formatCode="General">
                  <c:v>6212.05</c:v>
                </c:pt>
                <c:pt idx="5585" formatCode="General">
                  <c:v>6189.37</c:v>
                </c:pt>
                <c:pt idx="5586" formatCode="General">
                  <c:v>6176.12</c:v>
                </c:pt>
                <c:pt idx="5587" formatCode="General">
                  <c:v>6184.45</c:v>
                </c:pt>
                <c:pt idx="5588" formatCode="General">
                  <c:v>6179.51</c:v>
                </c:pt>
                <c:pt idx="5589" formatCode="General">
                  <c:v>6190.94</c:v>
                </c:pt>
                <c:pt idx="5590" formatCode="General">
                  <c:v>6205.64</c:v>
                </c:pt>
                <c:pt idx="5591" formatCode="General">
                  <c:v>6212.95</c:v>
                </c:pt>
                <c:pt idx="5592" formatCode="General">
                  <c:v>6231.05</c:v>
                </c:pt>
                <c:pt idx="5593" formatCode="General">
                  <c:v>6235.29</c:v>
                </c:pt>
                <c:pt idx="5594" formatCode="General">
                  <c:v>6252.99</c:v>
                </c:pt>
                <c:pt idx="5595" formatCode="General">
                  <c:v>6263.92</c:v>
                </c:pt>
                <c:pt idx="5596" formatCode="General">
                  <c:v>6281.4</c:v>
                </c:pt>
                <c:pt idx="5597" formatCode="General">
                  <c:v>6301.76</c:v>
                </c:pt>
                <c:pt idx="5598" formatCode="General">
                  <c:v>6311.51</c:v>
                </c:pt>
                <c:pt idx="5599" formatCode="General">
                  <c:v>6328.02</c:v>
                </c:pt>
                <c:pt idx="5600" formatCode="General">
                  <c:v>6327.83</c:v>
                </c:pt>
                <c:pt idx="5601" formatCode="General">
                  <c:v>6331.02</c:v>
                </c:pt>
                <c:pt idx="5602" formatCode="General">
                  <c:v>6329.43</c:v>
                </c:pt>
                <c:pt idx="5603" formatCode="General">
                  <c:v>6328.82</c:v>
                </c:pt>
                <c:pt idx="5604" formatCode="General">
                  <c:v>6341.15</c:v>
                </c:pt>
                <c:pt idx="5605" formatCode="General">
                  <c:v>6326.44</c:v>
                </c:pt>
                <c:pt idx="5606" formatCode="General">
                  <c:v>6299.82</c:v>
                </c:pt>
                <c:pt idx="5607" formatCode="General">
                  <c:v>6293.2</c:v>
                </c:pt>
                <c:pt idx="5608" formatCode="General">
                  <c:v>6291.83</c:v>
                </c:pt>
                <c:pt idx="5609" formatCode="General">
                  <c:v>6281.27</c:v>
                </c:pt>
                <c:pt idx="5610" formatCode="General">
                  <c:v>6285.17</c:v>
                </c:pt>
                <c:pt idx="5611" formatCode="General">
                  <c:v>6270.69</c:v>
                </c:pt>
                <c:pt idx="5612" formatCode="General">
                  <c:v>6276.81</c:v>
                </c:pt>
                <c:pt idx="5613" formatCode="General">
                  <c:v>6277.41</c:v>
                </c:pt>
                <c:pt idx="5614" formatCode="General">
                  <c:v>6264.03</c:v>
                </c:pt>
                <c:pt idx="5615" formatCode="General">
                  <c:v>6267.56</c:v>
                </c:pt>
                <c:pt idx="5616" formatCode="General">
                  <c:v>6265.0576714902854</c:v>
                </c:pt>
                <c:pt idx="5617" formatCode="General">
                  <c:v>6256.85</c:v>
                </c:pt>
                <c:pt idx="5618" formatCode="General">
                  <c:v>6212.91</c:v>
                </c:pt>
                <c:pt idx="5619" formatCode="General">
                  <c:v>6210.89</c:v>
                </c:pt>
                <c:pt idx="5620" formatCode="General">
                  <c:v>6200.81</c:v>
                </c:pt>
                <c:pt idx="5621" formatCode="General">
                  <c:v>6218.51</c:v>
                </c:pt>
                <c:pt idx="5622" formatCode="General">
                  <c:v>6212.03</c:v>
                </c:pt>
                <c:pt idx="5623" formatCode="General">
                  <c:v>6236.98</c:v>
                </c:pt>
                <c:pt idx="5624" formatCode="General">
                  <c:v>6216.96</c:v>
                </c:pt>
                <c:pt idx="5625" formatCode="General">
                  <c:v>6226.94</c:v>
                </c:pt>
                <c:pt idx="5626" formatCode="General">
                  <c:v>6230.13</c:v>
                </c:pt>
                <c:pt idx="5627" formatCode="General">
                  <c:v>6246.47</c:v>
                </c:pt>
                <c:pt idx="5628" formatCode="General">
                  <c:v>6277.4828574376343</c:v>
                </c:pt>
                <c:pt idx="5629" formatCode="General">
                  <c:v>6288.22</c:v>
                </c:pt>
                <c:pt idx="5630" formatCode="General">
                  <c:v>6300.42</c:v>
                </c:pt>
                <c:pt idx="5631" formatCode="General">
                  <c:v>6309.4</c:v>
                </c:pt>
                <c:pt idx="5632" formatCode="General">
                  <c:v>6286.87</c:v>
                </c:pt>
                <c:pt idx="5633" formatCode="General">
                  <c:v>6267.51</c:v>
                </c:pt>
                <c:pt idx="5634" formatCode="General">
                  <c:v>6271.62</c:v>
                </c:pt>
                <c:pt idx="5635" formatCode="General">
                  <c:v>6262.86</c:v>
                </c:pt>
                <c:pt idx="5636" formatCode="General">
                  <c:v>6255.63</c:v>
                </c:pt>
                <c:pt idx="5637" formatCode="General">
                  <c:v>6261.8</c:v>
                </c:pt>
                <c:pt idx="5638" formatCode="General">
                  <c:v>6262.25</c:v>
                </c:pt>
                <c:pt idx="5639" formatCode="General">
                  <c:v>6270.29</c:v>
                </c:pt>
                <c:pt idx="5640" formatCode="General">
                  <c:v>6271.57</c:v>
                </c:pt>
                <c:pt idx="5641" formatCode="General">
                  <c:v>6279.36</c:v>
                </c:pt>
                <c:pt idx="5642" formatCode="General">
                  <c:v>6282.79</c:v>
                </c:pt>
                <c:pt idx="5643" formatCode="General">
                  <c:v>6284.8</c:v>
                </c:pt>
                <c:pt idx="5644" formatCode="General">
                  <c:v>6283.13</c:v>
                </c:pt>
                <c:pt idx="5645" formatCode="General">
                  <c:v>6288.56</c:v>
                </c:pt>
                <c:pt idx="5646" formatCode="General">
                  <c:v>6289.52</c:v>
                </c:pt>
                <c:pt idx="5647" formatCode="General">
                  <c:v>6303.24</c:v>
                </c:pt>
                <c:pt idx="5648" formatCode="General">
                  <c:v>6303.55</c:v>
                </c:pt>
                <c:pt idx="5649" formatCode="General">
                  <c:v>6308.27</c:v>
                </c:pt>
                <c:pt idx="5650" formatCode="General">
                  <c:v>6322.12</c:v>
                </c:pt>
                <c:pt idx="5651" formatCode="General">
                  <c:v>6311.2</c:v>
                </c:pt>
                <c:pt idx="5652" formatCode="General">
                  <c:v>6321.51</c:v>
                </c:pt>
                <c:pt idx="5653" formatCode="General">
                  <c:v>6333.49</c:v>
                </c:pt>
                <c:pt idx="5654" formatCode="General">
                  <c:v>6329.45</c:v>
                </c:pt>
                <c:pt idx="5655" formatCode="General">
                  <c:v>6331.5</c:v>
                </c:pt>
                <c:pt idx="5656" formatCode="General">
                  <c:v>6327.81</c:v>
                </c:pt>
                <c:pt idx="5657" formatCode="General">
                  <c:v>6322.55</c:v>
                </c:pt>
                <c:pt idx="5658" formatCode="General">
                  <c:v>6313.75</c:v>
                </c:pt>
                <c:pt idx="5659" formatCode="General">
                  <c:v>6316.22</c:v>
                </c:pt>
                <c:pt idx="5660" formatCode="General">
                  <c:v>6320.41</c:v>
                </c:pt>
                <c:pt idx="5661" formatCode="General">
                  <c:v>6309.09</c:v>
                </c:pt>
                <c:pt idx="5662" formatCode="General">
                  <c:v>6309.03</c:v>
                </c:pt>
                <c:pt idx="5663" formatCode="General">
                  <c:v>6305.38</c:v>
                </c:pt>
                <c:pt idx="5664" formatCode="General">
                  <c:v>6297.55</c:v>
                </c:pt>
                <c:pt idx="5665" formatCode="General">
                  <c:v>6290.9226710424919</c:v>
                </c:pt>
                <c:pt idx="5666" formatCode="General">
                  <c:v>6290.6468352724005</c:v>
                </c:pt>
                <c:pt idx="5667" formatCode="General">
                  <c:v>6301.9207819577159</c:v>
                </c:pt>
                <c:pt idx="5668" formatCode="General">
                  <c:v>6318.02</c:v>
                </c:pt>
                <c:pt idx="5669" formatCode="General">
                  <c:v>6314.04</c:v>
                </c:pt>
                <c:pt idx="5670" formatCode="General">
                  <c:v>6349.39</c:v>
                </c:pt>
                <c:pt idx="5671" formatCode="General">
                  <c:v>6359.99</c:v>
                </c:pt>
                <c:pt idx="5672" formatCode="General">
                  <c:v>6410.53</c:v>
                </c:pt>
                <c:pt idx="5673" formatCode="General">
                  <c:v>6416.1</c:v>
                </c:pt>
                <c:pt idx="5674" formatCode="General">
                  <c:v>6430.25</c:v>
                </c:pt>
                <c:pt idx="5675" formatCode="General">
                  <c:v>6432.62</c:v>
                </c:pt>
                <c:pt idx="5676" formatCode="General">
                  <c:v>6429.51</c:v>
                </c:pt>
                <c:pt idx="5677" formatCode="General">
                  <c:v>6449.78</c:v>
                </c:pt>
                <c:pt idx="5678" formatCode="General">
                  <c:v>6478.91</c:v>
                </c:pt>
                <c:pt idx="5679" formatCode="General">
                  <c:v>6492.79</c:v>
                </c:pt>
                <c:pt idx="5680" formatCode="General">
                  <c:v>6552.06</c:v>
                </c:pt>
                <c:pt idx="5681" formatCode="General">
                  <c:v>6558.53</c:v>
                </c:pt>
                <c:pt idx="5682" formatCode="General">
                  <c:v>6563.01</c:v>
                </c:pt>
                <c:pt idx="5683" formatCode="General">
                  <c:v>6578.23</c:v>
                </c:pt>
                <c:pt idx="5684" formatCode="General">
                  <c:v>6590.88</c:v>
                </c:pt>
                <c:pt idx="5685" formatCode="General">
                  <c:v>6604.06</c:v>
                </c:pt>
                <c:pt idx="5686" formatCode="General">
                  <c:v>6622.58</c:v>
                </c:pt>
                <c:pt idx="5687" formatCode="General">
                  <c:v>6608.38</c:v>
                </c:pt>
                <c:pt idx="5688" formatCode="General">
                  <c:v>6610.12</c:v>
                </c:pt>
                <c:pt idx="5689" formatCode="General">
                  <c:v>6610.72</c:v>
                </c:pt>
                <c:pt idx="5690" formatCode="General">
                  <c:v>6667.73</c:v>
                </c:pt>
                <c:pt idx="5691" formatCode="General">
                  <c:v>6717.09</c:v>
                </c:pt>
                <c:pt idx="5692" formatCode="General">
                  <c:v>6713.79</c:v>
                </c:pt>
                <c:pt idx="5693" formatCode="General">
                  <c:v>6723.09</c:v>
                </c:pt>
                <c:pt idx="5694" formatCode="General">
                  <c:v>6712.12</c:v>
                </c:pt>
                <c:pt idx="5695" formatCode="General">
                  <c:v>6718.9</c:v>
                </c:pt>
                <c:pt idx="5696" formatCode="General">
                  <c:v>6719.16</c:v>
                </c:pt>
                <c:pt idx="5697" formatCode="General">
                  <c:v>6717.14</c:v>
                </c:pt>
                <c:pt idx="5698" formatCode="General">
                  <c:v>6716.89</c:v>
                </c:pt>
                <c:pt idx="5699" formatCode="General">
                  <c:v>6710.74</c:v>
                </c:pt>
                <c:pt idx="5700" formatCode="General">
                  <c:v>6709.51</c:v>
                </c:pt>
                <c:pt idx="5701" formatCode="General">
                  <c:v>6706.14</c:v>
                </c:pt>
                <c:pt idx="5702" formatCode="General">
                  <c:v>6692.81</c:v>
                </c:pt>
                <c:pt idx="5703" formatCode="General">
                  <c:v>6695.82</c:v>
                </c:pt>
                <c:pt idx="5704" formatCode="General">
                  <c:v>6696.33</c:v>
                </c:pt>
                <c:pt idx="5705" formatCode="General">
                  <c:v>6693.26</c:v>
                </c:pt>
                <c:pt idx="5706" formatCode="General">
                  <c:v>6700.2</c:v>
                </c:pt>
                <c:pt idx="5707" formatCode="General">
                  <c:v>6698.09</c:v>
                </c:pt>
                <c:pt idx="5708" formatCode="General">
                  <c:v>6698.49</c:v>
                </c:pt>
                <c:pt idx="5709" formatCode="General">
                  <c:v>6713.88</c:v>
                </c:pt>
                <c:pt idx="5710" formatCode="General">
                  <c:v>6699.2</c:v>
                </c:pt>
                <c:pt idx="5711" formatCode="General">
                  <c:v>6692.24</c:v>
                </c:pt>
                <c:pt idx="5712" formatCode="General">
                  <c:v>6706.82</c:v>
                </c:pt>
                <c:pt idx="5713" formatCode="General">
                  <c:v>6707.42</c:v>
                </c:pt>
                <c:pt idx="5714" formatCode="General">
                  <c:v>6715.75</c:v>
                </c:pt>
                <c:pt idx="5715" formatCode="General">
                  <c:v>6715.22</c:v>
                </c:pt>
                <c:pt idx="5716" formatCode="General">
                  <c:v>6712.01</c:v>
                </c:pt>
                <c:pt idx="5717" formatCode="General">
                  <c:v>6718.01</c:v>
                </c:pt>
                <c:pt idx="5718" formatCode="General">
                  <c:v>6718.93</c:v>
                </c:pt>
                <c:pt idx="5719" formatCode="General">
                  <c:v>6735.06</c:v>
                </c:pt>
                <c:pt idx="5720" formatCode="General">
                  <c:v>6741.77</c:v>
                </c:pt>
                <c:pt idx="5721" formatCode="General">
                  <c:v>6752.61</c:v>
                </c:pt>
                <c:pt idx="5722" formatCode="General">
                  <c:v>6761.69</c:v>
                </c:pt>
                <c:pt idx="5723" formatCode="General">
                  <c:v>6781.9</c:v>
                </c:pt>
                <c:pt idx="5724" formatCode="General">
                  <c:v>6789.81</c:v>
                </c:pt>
                <c:pt idx="5725" formatCode="General">
                  <c:v>6799.89</c:v>
                </c:pt>
                <c:pt idx="5726" formatCode="General">
                  <c:v>6823.76</c:v>
                </c:pt>
                <c:pt idx="5727" formatCode="General">
                  <c:v>6846.71</c:v>
                </c:pt>
                <c:pt idx="5728" formatCode="General">
                  <c:v>6854.79</c:v>
                </c:pt>
                <c:pt idx="5729" formatCode="General">
                  <c:v>6909.53</c:v>
                </c:pt>
                <c:pt idx="5730" formatCode="General">
                  <c:v>6940.43</c:v>
                </c:pt>
                <c:pt idx="5731" formatCode="General">
                  <c:v>6943.36</c:v>
                </c:pt>
                <c:pt idx="5732" formatCode="General">
                  <c:v>6945.02</c:v>
                </c:pt>
                <c:pt idx="5733" formatCode="General">
                  <c:v>6940.26</c:v>
                </c:pt>
                <c:pt idx="5734" formatCode="General">
                  <c:v>6944.46</c:v>
                </c:pt>
                <c:pt idx="5735" formatCode="General">
                  <c:v>7012.16</c:v>
                </c:pt>
                <c:pt idx="5736" formatCode="General">
                  <c:v>7012.39</c:v>
                </c:pt>
                <c:pt idx="5737" formatCode="General">
                  <c:v>7018.61</c:v>
                </c:pt>
                <c:pt idx="5738" formatCode="General">
                  <c:v>7026.57</c:v>
                </c:pt>
                <c:pt idx="5739" formatCode="General">
                  <c:v>7044.03</c:v>
                </c:pt>
                <c:pt idx="5740" formatCode="General">
                  <c:v>7052.72</c:v>
                </c:pt>
                <c:pt idx="5741" formatCode="General">
                  <c:v>7063.56</c:v>
                </c:pt>
                <c:pt idx="5742" formatCode="General">
                  <c:v>7083.44</c:v>
                </c:pt>
                <c:pt idx="5743" formatCode="General">
                  <c:v>7079.66</c:v>
                </c:pt>
                <c:pt idx="5744" formatCode="General">
                  <c:v>7090.1</c:v>
                </c:pt>
                <c:pt idx="5745" formatCode="General">
                  <c:v>7099.38</c:v>
                </c:pt>
                <c:pt idx="5746" formatCode="General">
                  <c:v>7098.77</c:v>
                </c:pt>
                <c:pt idx="5747" formatCode="General">
                  <c:v>7118.22</c:v>
                </c:pt>
                <c:pt idx="5748" formatCode="General">
                  <c:v>7139.72</c:v>
                </c:pt>
                <c:pt idx="5749" formatCode="General">
                  <c:v>7176.42</c:v>
                </c:pt>
                <c:pt idx="5750" formatCode="General">
                  <c:v>7213.02</c:v>
                </c:pt>
                <c:pt idx="5751" formatCode="General">
                  <c:v>7170.66</c:v>
                </c:pt>
                <c:pt idx="5752" formatCode="General">
                  <c:v>7152.83</c:v>
                </c:pt>
                <c:pt idx="5753" formatCode="General">
                  <c:v>7172.88</c:v>
                </c:pt>
                <c:pt idx="5754" formatCode="General">
                  <c:v>7178.62</c:v>
                </c:pt>
                <c:pt idx="5755" formatCode="General">
                  <c:v>7257.82</c:v>
                </c:pt>
                <c:pt idx="5756" formatCode="General">
                  <c:v>7263.49</c:v>
                </c:pt>
                <c:pt idx="5757" formatCode="General">
                  <c:v>7259.29</c:v>
                </c:pt>
                <c:pt idx="5758" formatCode="General">
                  <c:v>7231.97</c:v>
                </c:pt>
                <c:pt idx="5759" formatCode="General">
                  <c:v>7250</c:v>
                </c:pt>
                <c:pt idx="5760" formatCode="General">
                  <c:v>7252.15</c:v>
                </c:pt>
                <c:pt idx="5761" formatCode="General">
                  <c:v>7248.53</c:v>
                </c:pt>
                <c:pt idx="5762" formatCode="General">
                  <c:v>7285.81</c:v>
                </c:pt>
                <c:pt idx="5763" formatCode="General">
                  <c:v>7296.2</c:v>
                </c:pt>
                <c:pt idx="5764" formatCode="General">
                  <c:v>7299.29</c:v>
                </c:pt>
                <c:pt idx="5765" formatCode="General">
                  <c:v>7300.8</c:v>
                </c:pt>
                <c:pt idx="5766" formatCode="General">
                  <c:v>7312.2</c:v>
                </c:pt>
                <c:pt idx="5767" formatCode="General">
                  <c:v>7340.46</c:v>
                </c:pt>
                <c:pt idx="5768" formatCode="General">
                  <c:v>7339.67</c:v>
                </c:pt>
                <c:pt idx="5769" formatCode="General">
                  <c:v>7338.28</c:v>
                </c:pt>
                <c:pt idx="5770" formatCode="General">
                  <c:v>7337.89</c:v>
                </c:pt>
                <c:pt idx="5771" formatCode="General">
                  <c:v>7297.78</c:v>
                </c:pt>
                <c:pt idx="5772" formatCode="General">
                  <c:v>7303.26</c:v>
                </c:pt>
                <c:pt idx="5773" formatCode="General">
                  <c:v>7307.38</c:v>
                </c:pt>
                <c:pt idx="5774" formatCode="General">
                  <c:v>7327.11</c:v>
                </c:pt>
                <c:pt idx="5775" formatCode="General">
                  <c:v>7323.37</c:v>
                </c:pt>
                <c:pt idx="5776" formatCode="General">
                  <c:v>7341.12</c:v>
                </c:pt>
                <c:pt idx="5777" formatCode="General">
                  <c:v>7363.36</c:v>
                </c:pt>
                <c:pt idx="5778" formatCode="General">
                  <c:v>7385.02</c:v>
                </c:pt>
                <c:pt idx="5779" formatCode="General">
                  <c:v>7417.32</c:v>
                </c:pt>
                <c:pt idx="5780" formatCode="General">
                  <c:v>7431.35</c:v>
                </c:pt>
                <c:pt idx="5781" formatCode="General">
                  <c:v>7445.65</c:v>
                </c:pt>
                <c:pt idx="5782" formatCode="General">
                  <c:v>7494.11</c:v>
                </c:pt>
                <c:pt idx="5783" formatCode="General">
                  <c:v>7499.49</c:v>
                </c:pt>
                <c:pt idx="5784" formatCode="General">
                  <c:v>7472</c:v>
                </c:pt>
                <c:pt idx="5785" formatCode="General">
                  <c:v>7496.93</c:v>
                </c:pt>
                <c:pt idx="5786" formatCode="General">
                  <c:v>7498.86</c:v>
                </c:pt>
                <c:pt idx="5787" formatCode="General">
                  <c:v>7501.25</c:v>
                </c:pt>
                <c:pt idx="5788" formatCode="General">
                  <c:v>7490.77</c:v>
                </c:pt>
                <c:pt idx="5789" formatCode="General">
                  <c:v>7519.57</c:v>
                </c:pt>
                <c:pt idx="5790" formatCode="General">
                  <c:v>7511.4</c:v>
                </c:pt>
                <c:pt idx="5791" formatCode="General">
                  <c:v>7574.06</c:v>
                </c:pt>
                <c:pt idx="5792" formatCode="General">
                  <c:v>7612.82</c:v>
                </c:pt>
                <c:pt idx="5793" formatCode="General">
                  <c:v>7642.11</c:v>
                </c:pt>
                <c:pt idx="5794" formatCode="General">
                  <c:v>7641.65</c:v>
                </c:pt>
                <c:pt idx="5795" formatCode="General">
                  <c:v>7664.38</c:v>
                </c:pt>
                <c:pt idx="5796" formatCode="General">
                  <c:v>7681.85</c:v>
                </c:pt>
                <c:pt idx="5797" formatCode="General">
                  <c:v>7708.08</c:v>
                </c:pt>
                <c:pt idx="5798" formatCode="General">
                  <c:v>7704.16</c:v>
                </c:pt>
                <c:pt idx="5799" formatCode="General">
                  <c:v>7681.2</c:v>
                </c:pt>
                <c:pt idx="5800" formatCode="General">
                  <c:v>7695.95</c:v>
                </c:pt>
                <c:pt idx="5801" formatCode="General">
                  <c:v>7743.25</c:v>
                </c:pt>
                <c:pt idx="5802" formatCode="General">
                  <c:v>7749.08</c:v>
                </c:pt>
                <c:pt idx="5803" formatCode="General">
                  <c:v>7817.25</c:v>
                </c:pt>
                <c:pt idx="5804" formatCode="General">
                  <c:v>7832.25</c:v>
                </c:pt>
                <c:pt idx="5805" formatCode="General">
                  <c:v>7741.96</c:v>
                </c:pt>
                <c:pt idx="5806" formatCode="General">
                  <c:v>7731.16</c:v>
                </c:pt>
                <c:pt idx="5807" formatCode="General">
                  <c:v>7712.55</c:v>
                </c:pt>
                <c:pt idx="5808" formatCode="General">
                  <c:v>7712.63</c:v>
                </c:pt>
                <c:pt idx="5809" formatCode="General">
                  <c:v>7721.56</c:v>
                </c:pt>
                <c:pt idx="5810" formatCode="General">
                  <c:v>7749.5519738139628</c:v>
                </c:pt>
                <c:pt idx="5811" formatCode="General">
                  <c:v>7737.6962656973947</c:v>
                </c:pt>
                <c:pt idx="5812" formatCode="General">
                  <c:v>7748.5774265533073</c:v>
                </c:pt>
                <c:pt idx="5813" formatCode="General">
                  <c:v>7733.706931531945</c:v>
                </c:pt>
                <c:pt idx="5814" formatCode="General">
                  <c:v>7746.34</c:v>
                </c:pt>
                <c:pt idx="5815" formatCode="General">
                  <c:v>7750.2</c:v>
                </c:pt>
                <c:pt idx="5816" formatCode="General">
                  <c:v>7741.7</c:v>
                </c:pt>
                <c:pt idx="5817" formatCode="General">
                  <c:v>7761.64</c:v>
                </c:pt>
                <c:pt idx="5818" formatCode="General">
                  <c:v>7782.02</c:v>
                </c:pt>
                <c:pt idx="5819" formatCode="General">
                  <c:v>7746.29</c:v>
                </c:pt>
                <c:pt idx="5820" formatCode="General">
                  <c:v>7747.18</c:v>
                </c:pt>
                <c:pt idx="5821" formatCode="General">
                  <c:v>7753.39</c:v>
                </c:pt>
                <c:pt idx="5822" formatCode="General">
                  <c:v>7774.42</c:v>
                </c:pt>
                <c:pt idx="5823" formatCode="General">
                  <c:v>7785.18</c:v>
                </c:pt>
                <c:pt idx="5824" formatCode="General">
                  <c:v>7782.79</c:v>
                </c:pt>
                <c:pt idx="5825" formatCode="General">
                  <c:v>7788.74</c:v>
                </c:pt>
                <c:pt idx="5826" formatCode="General">
                  <c:v>7785.31</c:v>
                </c:pt>
                <c:pt idx="5827" formatCode="General">
                  <c:v>7785.33</c:v>
                </c:pt>
                <c:pt idx="5828" formatCode="General">
                  <c:v>7775.33</c:v>
                </c:pt>
                <c:pt idx="5829" formatCode="General">
                  <c:v>7761.89</c:v>
                </c:pt>
                <c:pt idx="5830" formatCode="General">
                  <c:v>7727.92</c:v>
                </c:pt>
                <c:pt idx="5831" formatCode="General">
                  <c:v>7720.89</c:v>
                </c:pt>
                <c:pt idx="5832" formatCode="General">
                  <c:v>7690.86</c:v>
                </c:pt>
                <c:pt idx="5833" formatCode="General">
                  <c:v>7685.7</c:v>
                </c:pt>
                <c:pt idx="5834" formatCode="General">
                  <c:v>7686.97</c:v>
                </c:pt>
                <c:pt idx="5835" formatCode="General">
                  <c:v>7739.21</c:v>
                </c:pt>
                <c:pt idx="5836" formatCode="General">
                  <c:v>7731.5</c:v>
                </c:pt>
                <c:pt idx="5837" formatCode="General">
                  <c:v>7735.34</c:v>
                </c:pt>
                <c:pt idx="5838" formatCode="General">
                  <c:v>7767.1</c:v>
                </c:pt>
                <c:pt idx="5839" formatCode="General">
                  <c:v>7762.13</c:v>
                </c:pt>
                <c:pt idx="5840" formatCode="General">
                  <c:v>7759.58</c:v>
                </c:pt>
                <c:pt idx="5841" formatCode="General">
                  <c:v>7745.23</c:v>
                </c:pt>
                <c:pt idx="5842" formatCode="General">
                  <c:v>7757.75</c:v>
                </c:pt>
                <c:pt idx="5843" formatCode="General">
                  <c:v>7764.37</c:v>
                </c:pt>
                <c:pt idx="5844" formatCode="General">
                  <c:v>7785.16</c:v>
                </c:pt>
                <c:pt idx="5845" formatCode="General">
                  <c:v>7820.57</c:v>
                </c:pt>
                <c:pt idx="5846" formatCode="General">
                  <c:v>7893.02</c:v>
                </c:pt>
                <c:pt idx="5847" formatCode="General">
                  <c:v>7905.68</c:v>
                </c:pt>
                <c:pt idx="5848" formatCode="General">
                  <c:v>7915.91</c:v>
                </c:pt>
                <c:pt idx="5849" formatCode="General">
                  <c:v>7915.2</c:v>
                </c:pt>
                <c:pt idx="5850" formatCode="General">
                  <c:v>7885.86</c:v>
                </c:pt>
                <c:pt idx="5851" formatCode="General">
                  <c:v>7891.96</c:v>
                </c:pt>
                <c:pt idx="5852" formatCode="General">
                  <c:v>7888.23</c:v>
                </c:pt>
                <c:pt idx="5853" formatCode="General">
                  <c:v>7886.53</c:v>
                </c:pt>
                <c:pt idx="5854" formatCode="General">
                  <c:v>7898.83</c:v>
                </c:pt>
                <c:pt idx="5855" formatCode="General">
                  <c:v>7877.48</c:v>
                </c:pt>
                <c:pt idx="5856" formatCode="General">
                  <c:v>7856.08</c:v>
                </c:pt>
                <c:pt idx="5857" formatCode="General">
                  <c:v>7871.65</c:v>
                </c:pt>
                <c:pt idx="5858" formatCode="General">
                  <c:v>7885.08</c:v>
                </c:pt>
                <c:pt idx="5859" formatCode="General">
                  <c:v>7877.05</c:v>
                </c:pt>
                <c:pt idx="5860" formatCode="General">
                  <c:v>7852.29</c:v>
                </c:pt>
                <c:pt idx="5861" formatCode="General">
                  <c:v>7847.7</c:v>
                </c:pt>
                <c:pt idx="5862" formatCode="General">
                  <c:v>7845.04</c:v>
                </c:pt>
                <c:pt idx="5863" formatCode="General">
                  <c:v>7844.74</c:v>
                </c:pt>
                <c:pt idx="5864" formatCode="General">
                  <c:v>7836.96</c:v>
                </c:pt>
                <c:pt idx="5865" formatCode="General">
                  <c:v>7826.16</c:v>
                </c:pt>
                <c:pt idx="5866" formatCode="General">
                  <c:v>7816.81</c:v>
                </c:pt>
                <c:pt idx="5867" formatCode="General">
                  <c:v>7811.32</c:v>
                </c:pt>
                <c:pt idx="5868" formatCode="General">
                  <c:v>7832.22</c:v>
                </c:pt>
                <c:pt idx="5869" formatCode="General">
                  <c:v>7817.92</c:v>
                </c:pt>
                <c:pt idx="5870" formatCode="General">
                  <c:v>7815.36</c:v>
                </c:pt>
                <c:pt idx="5871" formatCode="General">
                  <c:v>7814.75</c:v>
                </c:pt>
                <c:pt idx="5872" formatCode="General">
                  <c:v>7812.28</c:v>
                </c:pt>
                <c:pt idx="5873" formatCode="General">
                  <c:v>7815.39</c:v>
                </c:pt>
                <c:pt idx="5874" formatCode="General">
                  <c:v>7829.63</c:v>
                </c:pt>
                <c:pt idx="5875" formatCode="General">
                  <c:v>7842.77</c:v>
                </c:pt>
                <c:pt idx="5876" formatCode="General">
                  <c:v>7876.42</c:v>
                </c:pt>
                <c:pt idx="5877" formatCode="General">
                  <c:v>7884.08</c:v>
                </c:pt>
                <c:pt idx="5878" formatCode="General">
                  <c:v>7867.92</c:v>
                </c:pt>
                <c:pt idx="5879" formatCode="General">
                  <c:v>7897.89</c:v>
                </c:pt>
                <c:pt idx="5880" formatCode="General">
                  <c:v>7921.1</c:v>
                </c:pt>
                <c:pt idx="5881" formatCode="General">
                  <c:v>7934.98</c:v>
                </c:pt>
                <c:pt idx="5882" formatCode="General">
                  <c:v>7932.58</c:v>
                </c:pt>
                <c:pt idx="5883" formatCode="General">
                  <c:v>7928.14</c:v>
                </c:pt>
                <c:pt idx="5884" formatCode="General">
                  <c:v>7928.85</c:v>
                </c:pt>
                <c:pt idx="5885" formatCode="General">
                  <c:v>7937.87</c:v>
                </c:pt>
                <c:pt idx="5886" formatCode="General">
                  <c:v>7933.68</c:v>
                </c:pt>
                <c:pt idx="5887" formatCode="General">
                  <c:v>7926.07</c:v>
                </c:pt>
                <c:pt idx="5888" formatCode="General">
                  <c:v>7911.13</c:v>
                </c:pt>
                <c:pt idx="5889" formatCode="General">
                  <c:v>7881.72</c:v>
                </c:pt>
                <c:pt idx="5890" formatCode="General">
                  <c:v>7813.51</c:v>
                </c:pt>
                <c:pt idx="5891" formatCode="General">
                  <c:v>7820.93</c:v>
                </c:pt>
                <c:pt idx="5892" formatCode="General">
                  <c:v>7806.47</c:v>
                </c:pt>
                <c:pt idx="5893" formatCode="General">
                  <c:v>7806.39</c:v>
                </c:pt>
                <c:pt idx="5894" formatCode="General">
                  <c:v>7809.71</c:v>
                </c:pt>
                <c:pt idx="5895" formatCode="General">
                  <c:v>7800.33</c:v>
                </c:pt>
                <c:pt idx="5896" formatCode="General">
                  <c:v>7765.41</c:v>
                </c:pt>
                <c:pt idx="5897" formatCode="General">
                  <c:v>7768.22</c:v>
                </c:pt>
                <c:pt idx="5898" formatCode="General">
                  <c:v>7757.54</c:v>
                </c:pt>
                <c:pt idx="5899" formatCode="General">
                  <c:v>7739.5</c:v>
                </c:pt>
                <c:pt idx="5900" formatCode="General">
                  <c:v>7725.03</c:v>
                </c:pt>
                <c:pt idx="5901" formatCode="General">
                  <c:v>7734.12</c:v>
                </c:pt>
                <c:pt idx="5902" formatCode="General">
                  <c:v>7807.99</c:v>
                </c:pt>
                <c:pt idx="5903" formatCode="General">
                  <c:v>7858.01</c:v>
                </c:pt>
                <c:pt idx="5904" formatCode="General">
                  <c:v>7855.91</c:v>
                </c:pt>
                <c:pt idx="5905" formatCode="General">
                  <c:v>7878.82</c:v>
                </c:pt>
                <c:pt idx="5906" formatCode="General">
                  <c:v>7868.59</c:v>
                </c:pt>
                <c:pt idx="5907" formatCode="General">
                  <c:v>7869.99</c:v>
                </c:pt>
                <c:pt idx="5908" formatCode="General">
                  <c:v>7869.33</c:v>
                </c:pt>
                <c:pt idx="5909" formatCode="General">
                  <c:v>7880.5239765973538</c:v>
                </c:pt>
                <c:pt idx="5910" formatCode="General">
                  <c:v>7906.46</c:v>
                </c:pt>
                <c:pt idx="5911" formatCode="General">
                  <c:v>7955.02</c:v>
                </c:pt>
                <c:pt idx="5912" formatCode="General">
                  <c:v>7972.44</c:v>
                </c:pt>
                <c:pt idx="5913" formatCode="General">
                  <c:v>7989.57</c:v>
                </c:pt>
                <c:pt idx="5914" formatCode="General">
                  <c:v>8008.43</c:v>
                </c:pt>
                <c:pt idx="5915" formatCode="General">
                  <c:v>8032.23</c:v>
                </c:pt>
                <c:pt idx="5916" formatCode="General">
                  <c:v>8055.04</c:v>
                </c:pt>
                <c:pt idx="5917" formatCode="General">
                  <c:v>8081.93</c:v>
                </c:pt>
                <c:pt idx="5918" formatCode="General">
                  <c:v>8117.76</c:v>
                </c:pt>
                <c:pt idx="5919" formatCode="General">
                  <c:v>8111.85</c:v>
                </c:pt>
                <c:pt idx="5920" formatCode="General">
                  <c:v>8114.99</c:v>
                </c:pt>
                <c:pt idx="5921" formatCode="General">
                  <c:v>8114.25</c:v>
                </c:pt>
                <c:pt idx="5922" formatCode="General">
                  <c:v>8127.06</c:v>
                </c:pt>
                <c:pt idx="5923" formatCode="General">
                  <c:v>8142.62</c:v>
                </c:pt>
                <c:pt idx="5924" formatCode="General">
                  <c:v>8152.56</c:v>
                </c:pt>
                <c:pt idx="5925" formatCode="General">
                  <c:v>8135.95</c:v>
                </c:pt>
                <c:pt idx="5926" formatCode="General">
                  <c:v>8097.78</c:v>
                </c:pt>
                <c:pt idx="5927" formatCode="General">
                  <c:v>8072.28</c:v>
                </c:pt>
                <c:pt idx="5928" formatCode="General">
                  <c:v>8106.3</c:v>
                </c:pt>
                <c:pt idx="5929" formatCode="General">
                  <c:v>8111.09</c:v>
                </c:pt>
                <c:pt idx="5930" formatCode="General">
                  <c:v>8123.26</c:v>
                </c:pt>
                <c:pt idx="5931" formatCode="General">
                  <c:v>8128.77</c:v>
                </c:pt>
                <c:pt idx="5932" formatCode="General">
                  <c:v>8129.78</c:v>
                </c:pt>
                <c:pt idx="5933" formatCode="General">
                  <c:v>8106.04</c:v>
                </c:pt>
                <c:pt idx="5934" formatCode="General">
                  <c:v>8108.22</c:v>
                </c:pt>
                <c:pt idx="5935" formatCode="General">
                  <c:v>8213.1</c:v>
                </c:pt>
                <c:pt idx="5936" formatCode="General">
                  <c:v>8220.4500000000007</c:v>
                </c:pt>
                <c:pt idx="5937" formatCode="General">
                  <c:v>8225.06</c:v>
                </c:pt>
                <c:pt idx="5938" formatCode="General">
                  <c:v>8217.35</c:v>
                </c:pt>
                <c:pt idx="5939" formatCode="General">
                  <c:v>8201.66</c:v>
                </c:pt>
                <c:pt idx="5940" formatCode="General">
                  <c:v>8234.98</c:v>
                </c:pt>
                <c:pt idx="5941" formatCode="General">
                  <c:v>8235.8799999999992</c:v>
                </c:pt>
                <c:pt idx="5942" formatCode="General">
                  <c:v>8223.84</c:v>
                </c:pt>
                <c:pt idx="5943" formatCode="General">
                  <c:v>8219.07</c:v>
                </c:pt>
                <c:pt idx="5944" formatCode="General">
                  <c:v>8221</c:v>
                </c:pt>
                <c:pt idx="5945" formatCode="General">
                  <c:v>8243.07</c:v>
                </c:pt>
                <c:pt idx="5946" formatCode="General">
                  <c:v>8196.8799999999992</c:v>
                </c:pt>
                <c:pt idx="5947" formatCode="General">
                  <c:v>8195.8799999999992</c:v>
                </c:pt>
                <c:pt idx="5948" formatCode="General">
                  <c:v>8192.11</c:v>
                </c:pt>
                <c:pt idx="5949" formatCode="General">
                  <c:v>8199.9699999999993</c:v>
                </c:pt>
                <c:pt idx="5950" formatCode="General">
                  <c:v>8213.14</c:v>
                </c:pt>
                <c:pt idx="5951" formatCode="General">
                  <c:v>8215.0300000000007</c:v>
                </c:pt>
                <c:pt idx="5952" formatCode="General">
                  <c:v>8264.48</c:v>
                </c:pt>
                <c:pt idx="5953" formatCode="General">
                  <c:v>8300.0300000000007</c:v>
                </c:pt>
                <c:pt idx="5954" formatCode="General">
                  <c:v>8288.2199999999993</c:v>
                </c:pt>
                <c:pt idx="5955" formatCode="General">
                  <c:v>8296.41</c:v>
                </c:pt>
                <c:pt idx="5956" formatCode="General">
                  <c:v>8300.4</c:v>
                </c:pt>
                <c:pt idx="5957" formatCode="General">
                  <c:v>8302.4699999999993</c:v>
                </c:pt>
                <c:pt idx="5958" formatCode="General">
                  <c:v>8270.7999999999993</c:v>
                </c:pt>
                <c:pt idx="5959" formatCode="General">
                  <c:v>8257.31</c:v>
                </c:pt>
                <c:pt idx="5960" formatCode="General">
                  <c:v>8250.94</c:v>
                </c:pt>
                <c:pt idx="5961" formatCode="General">
                  <c:v>8224.52</c:v>
                </c:pt>
                <c:pt idx="5962" formatCode="General">
                  <c:v>8226.01</c:v>
                </c:pt>
                <c:pt idx="5963" formatCode="General">
                  <c:v>8222.84</c:v>
                </c:pt>
                <c:pt idx="5964" formatCode="General">
                  <c:v>8212.52</c:v>
                </c:pt>
                <c:pt idx="5965" formatCode="General">
                  <c:v>8195.11</c:v>
                </c:pt>
                <c:pt idx="5966" formatCode="General">
                  <c:v>8228.59</c:v>
                </c:pt>
                <c:pt idx="5967" formatCode="General">
                  <c:v>8246.7199999999993</c:v>
                </c:pt>
                <c:pt idx="5968" formatCode="General">
                  <c:v>8245.86</c:v>
                </c:pt>
                <c:pt idx="5969" formatCode="General">
                  <c:v>8223.81</c:v>
                </c:pt>
                <c:pt idx="5970" formatCode="General">
                  <c:v>8221.75</c:v>
                </c:pt>
                <c:pt idx="5971" formatCode="General">
                  <c:v>8224.4599999999991</c:v>
                </c:pt>
                <c:pt idx="5972" formatCode="General">
                  <c:v>8233.85</c:v>
                </c:pt>
                <c:pt idx="5973" formatCode="General">
                  <c:v>8246.98</c:v>
                </c:pt>
                <c:pt idx="5974" formatCode="General">
                  <c:v>8247.09</c:v>
                </c:pt>
                <c:pt idx="5975" formatCode="General">
                  <c:v>8246.85</c:v>
                </c:pt>
                <c:pt idx="5976" formatCode="General">
                  <c:v>8249.44</c:v>
                </c:pt>
                <c:pt idx="5977" formatCode="General">
                  <c:v>8249.6299999999992</c:v>
                </c:pt>
                <c:pt idx="5978" formatCode="General">
                  <c:v>8228.32</c:v>
                </c:pt>
                <c:pt idx="5979" formatCode="General">
                  <c:v>8205.36</c:v>
                </c:pt>
                <c:pt idx="5980" formatCode="General">
                  <c:v>8203.09</c:v>
                </c:pt>
                <c:pt idx="5981" formatCode="General">
                  <c:v>8189.51</c:v>
                </c:pt>
                <c:pt idx="5982" formatCode="General">
                  <c:v>8178.45</c:v>
                </c:pt>
                <c:pt idx="5983" formatCode="General">
                  <c:v>8179.38</c:v>
                </c:pt>
                <c:pt idx="5984" formatCode="General">
                  <c:v>8176.74</c:v>
                </c:pt>
                <c:pt idx="5985" formatCode="General">
                  <c:v>8179.24</c:v>
                </c:pt>
                <c:pt idx="5986" formatCode="General">
                  <c:v>8189.51</c:v>
                </c:pt>
                <c:pt idx="5987" formatCode="General">
                  <c:v>8236.67</c:v>
                </c:pt>
                <c:pt idx="5988" formatCode="General">
                  <c:v>8232.9599999999991</c:v>
                </c:pt>
                <c:pt idx="5989" formatCode="General">
                  <c:v>8227.84</c:v>
                </c:pt>
                <c:pt idx="5990" formatCode="General">
                  <c:v>8221.16</c:v>
                </c:pt>
                <c:pt idx="5991" formatCode="General">
                  <c:v>8206.0300000000007</c:v>
                </c:pt>
                <c:pt idx="5992" formatCode="General">
                  <c:v>8216.11</c:v>
                </c:pt>
                <c:pt idx="5993" formatCode="General">
                  <c:v>8219.48</c:v>
                </c:pt>
                <c:pt idx="5994" formatCode="General">
                  <c:v>8205.39</c:v>
                </c:pt>
                <c:pt idx="5995" formatCode="General">
                  <c:v>8192.15</c:v>
                </c:pt>
                <c:pt idx="5996" formatCode="General">
                  <c:v>8178.91</c:v>
                </c:pt>
                <c:pt idx="5997" formatCode="General">
                  <c:v>8210.61</c:v>
                </c:pt>
                <c:pt idx="5998" formatCode="General">
                  <c:v>8205</c:v>
                </c:pt>
                <c:pt idx="5999" formatCode="General">
                  <c:v>8202.52</c:v>
                </c:pt>
                <c:pt idx="6000" formatCode="General">
                  <c:v>8196.5400000000009</c:v>
                </c:pt>
                <c:pt idx="6001" formatCode="General">
                  <c:v>8196.7900000000009</c:v>
                </c:pt>
                <c:pt idx="6002" formatCode="General">
                  <c:v>8198.23</c:v>
                </c:pt>
                <c:pt idx="6003" formatCode="General">
                  <c:v>8163.56</c:v>
                </c:pt>
                <c:pt idx="6004" formatCode="General">
                  <c:v>8168.24</c:v>
                </c:pt>
                <c:pt idx="6005" formatCode="General">
                  <c:v>8166.86</c:v>
                </c:pt>
                <c:pt idx="6006" formatCode="General">
                  <c:v>8156.63</c:v>
                </c:pt>
                <c:pt idx="6007" formatCode="General">
                  <c:v>8154.29</c:v>
                </c:pt>
                <c:pt idx="6008" formatCode="General">
                  <c:v>8144.38</c:v>
                </c:pt>
                <c:pt idx="6009" formatCode="General">
                  <c:v>8129.71</c:v>
                </c:pt>
                <c:pt idx="6010" formatCode="General">
                  <c:v>8124.11</c:v>
                </c:pt>
                <c:pt idx="6011" formatCode="General">
                  <c:v>8044.03</c:v>
                </c:pt>
                <c:pt idx="6012" formatCode="General">
                  <c:v>8063.53</c:v>
                </c:pt>
                <c:pt idx="6013" formatCode="General">
                  <c:v>8071</c:v>
                </c:pt>
                <c:pt idx="6014" formatCode="General">
                  <c:v>8091.18</c:v>
                </c:pt>
                <c:pt idx="6015" formatCode="General">
                  <c:v>8112.18</c:v>
                </c:pt>
                <c:pt idx="6016" formatCode="General">
                  <c:v>8109.58</c:v>
                </c:pt>
                <c:pt idx="6017" formatCode="General">
                  <c:v>8095.47</c:v>
                </c:pt>
                <c:pt idx="6018" formatCode="General">
                  <c:v>8099.6</c:v>
                </c:pt>
                <c:pt idx="6019" formatCode="General">
                  <c:v>8087.04</c:v>
                </c:pt>
                <c:pt idx="6020" formatCode="General">
                  <c:v>8078.22</c:v>
                </c:pt>
                <c:pt idx="6021" formatCode="General">
                  <c:v>8075.56</c:v>
                </c:pt>
                <c:pt idx="6022" formatCode="General">
                  <c:v>8060.75</c:v>
                </c:pt>
                <c:pt idx="6023" formatCode="General">
                  <c:v>8075.09</c:v>
                </c:pt>
                <c:pt idx="6024" formatCode="General">
                  <c:v>8087.29</c:v>
                </c:pt>
                <c:pt idx="6025" formatCode="General">
                  <c:v>8090.92</c:v>
                </c:pt>
                <c:pt idx="6026" formatCode="General">
                  <c:v>8101.83</c:v>
                </c:pt>
                <c:pt idx="6027" formatCode="General">
                  <c:v>8108.62</c:v>
                </c:pt>
                <c:pt idx="6028" formatCode="General">
                  <c:v>8112.44</c:v>
                </c:pt>
                <c:pt idx="6029" formatCode="General">
                  <c:v>8103.72</c:v>
                </c:pt>
                <c:pt idx="6030" formatCode="General">
                  <c:v>8124.22</c:v>
                </c:pt>
                <c:pt idx="6031" formatCode="General">
                  <c:v>8118.54</c:v>
                </c:pt>
                <c:pt idx="6032" formatCode="General">
                  <c:v>8102.63</c:v>
                </c:pt>
                <c:pt idx="6033" formatCode="General">
                  <c:v>8076.73</c:v>
                </c:pt>
                <c:pt idx="6034" formatCode="General">
                  <c:v>8086.75</c:v>
                </c:pt>
                <c:pt idx="6035" formatCode="General">
                  <c:v>8063.18</c:v>
                </c:pt>
                <c:pt idx="6036" formatCode="General">
                  <c:v>8087.16</c:v>
                </c:pt>
                <c:pt idx="6037" formatCode="General">
                  <c:v>8062.21</c:v>
                </c:pt>
                <c:pt idx="6038" formatCode="General">
                  <c:v>8060.85</c:v>
                </c:pt>
                <c:pt idx="6039" formatCode="General">
                  <c:v>8067.79</c:v>
                </c:pt>
                <c:pt idx="6040" formatCode="General">
                  <c:v>8091.39</c:v>
                </c:pt>
                <c:pt idx="6041" formatCode="General">
                  <c:v>8109.02</c:v>
                </c:pt>
                <c:pt idx="6042" formatCode="General">
                  <c:v>8112.73</c:v>
                </c:pt>
                <c:pt idx="6043" formatCode="General">
                  <c:v>8109.26</c:v>
                </c:pt>
                <c:pt idx="6044" formatCode="General">
                  <c:v>8139.25</c:v>
                </c:pt>
                <c:pt idx="6045" formatCode="General">
                  <c:v>8158.06</c:v>
                </c:pt>
                <c:pt idx="6046" formatCode="General">
                  <c:v>8147.52</c:v>
                </c:pt>
                <c:pt idx="6047" formatCode="General">
                  <c:v>8135.51</c:v>
                </c:pt>
                <c:pt idx="6048" formatCode="General">
                  <c:v>8195.8799999999992</c:v>
                </c:pt>
                <c:pt idx="6049" formatCode="General">
                  <c:v>8258.11</c:v>
                </c:pt>
                <c:pt idx="6050" formatCode="General">
                  <c:v>8230.23</c:v>
                </c:pt>
                <c:pt idx="6051" formatCode="General">
                  <c:v>8186.62</c:v>
                </c:pt>
                <c:pt idx="6052" formatCode="General">
                  <c:v>8173.34</c:v>
                </c:pt>
                <c:pt idx="6053" formatCode="General">
                  <c:v>8181.25</c:v>
                </c:pt>
                <c:pt idx="6054" formatCode="General">
                  <c:v>8174.17</c:v>
                </c:pt>
                <c:pt idx="6055" formatCode="General">
                  <c:v>8175.09</c:v>
                </c:pt>
                <c:pt idx="6056" formatCode="General">
                  <c:v>8165.81</c:v>
                </c:pt>
                <c:pt idx="6057" formatCode="General">
                  <c:v>8155.63</c:v>
                </c:pt>
                <c:pt idx="6058" formatCode="General">
                  <c:v>8145.54</c:v>
                </c:pt>
                <c:pt idx="6059" formatCode="General">
                  <c:v>8135.22</c:v>
                </c:pt>
                <c:pt idx="6060" formatCode="General">
                  <c:v>8149.52</c:v>
                </c:pt>
                <c:pt idx="6061" formatCode="General">
                  <c:v>8152.06</c:v>
                </c:pt>
                <c:pt idx="6062" formatCode="General">
                  <c:v>8153.52</c:v>
                </c:pt>
                <c:pt idx="6063" formatCode="General">
                  <c:v>8163.5</c:v>
                </c:pt>
                <c:pt idx="6064" formatCode="General">
                  <c:v>8189.21</c:v>
                </c:pt>
                <c:pt idx="6065" formatCode="General">
                  <c:v>8182.54</c:v>
                </c:pt>
                <c:pt idx="6066" formatCode="General">
                  <c:v>8150.85</c:v>
                </c:pt>
                <c:pt idx="6067" formatCode="General">
                  <c:v>8130.39</c:v>
                </c:pt>
                <c:pt idx="6068" formatCode="General">
                  <c:v>8113.5</c:v>
                </c:pt>
                <c:pt idx="6069" formatCode="General">
                  <c:v>8150.06</c:v>
                </c:pt>
                <c:pt idx="6070" formatCode="General">
                  <c:v>8125.7</c:v>
                </c:pt>
                <c:pt idx="6071" formatCode="General">
                  <c:v>8125.89</c:v>
                </c:pt>
                <c:pt idx="6072" formatCode="General">
                  <c:v>8134.11</c:v>
                </c:pt>
                <c:pt idx="6073" formatCode="General">
                  <c:v>8128.34</c:v>
                </c:pt>
                <c:pt idx="6074" formatCode="General">
                  <c:v>8111.29</c:v>
                </c:pt>
                <c:pt idx="6075" formatCode="General">
                  <c:v>8101.46</c:v>
                </c:pt>
                <c:pt idx="6076" formatCode="General">
                  <c:v>8097.78</c:v>
                </c:pt>
                <c:pt idx="6077" formatCode="General">
                  <c:v>8097.97</c:v>
                </c:pt>
                <c:pt idx="6078" formatCode="General">
                  <c:v>8079.45</c:v>
                </c:pt>
                <c:pt idx="6079" formatCode="General">
                  <c:v>8066.76</c:v>
                </c:pt>
                <c:pt idx="6080" formatCode="General">
                  <c:v>8067.09</c:v>
                </c:pt>
                <c:pt idx="6081" formatCode="General">
                  <c:v>8054.32</c:v>
                </c:pt>
                <c:pt idx="6082" formatCode="General">
                  <c:v>8058.32</c:v>
                </c:pt>
                <c:pt idx="6083" formatCode="General">
                  <c:v>8054.94</c:v>
                </c:pt>
                <c:pt idx="6084" formatCode="General">
                  <c:v>8040.96</c:v>
                </c:pt>
                <c:pt idx="6085" formatCode="General">
                  <c:v>8078.97</c:v>
                </c:pt>
                <c:pt idx="6086" formatCode="General">
                  <c:v>8080.6</c:v>
                </c:pt>
                <c:pt idx="6087" formatCode="General">
                  <c:v>8088.13</c:v>
                </c:pt>
                <c:pt idx="6088" formatCode="General">
                  <c:v>8131.19</c:v>
                </c:pt>
                <c:pt idx="6089" formatCode="General">
                  <c:v>8143.18</c:v>
                </c:pt>
                <c:pt idx="6090" formatCode="General">
                  <c:v>8121.28</c:v>
                </c:pt>
                <c:pt idx="6091" formatCode="General">
                  <c:v>8136.14</c:v>
                </c:pt>
                <c:pt idx="6092" formatCode="General">
                  <c:v>8214.92</c:v>
                </c:pt>
                <c:pt idx="6093" formatCode="General">
                  <c:v>8226.84</c:v>
                </c:pt>
                <c:pt idx="6094" formatCode="General">
                  <c:v>8229.0499999999993</c:v>
                </c:pt>
                <c:pt idx="6095" formatCode="General">
                  <c:v>8245.19</c:v>
                </c:pt>
                <c:pt idx="6096" formatCode="General">
                  <c:v>8258.36</c:v>
                </c:pt>
                <c:pt idx="6097" formatCode="General">
                  <c:v>8215.65</c:v>
                </c:pt>
                <c:pt idx="6098" formatCode="General">
                  <c:v>8243.33</c:v>
                </c:pt>
                <c:pt idx="6099" formatCode="General">
                  <c:v>8230.3799999999992</c:v>
                </c:pt>
                <c:pt idx="6100" formatCode="General">
                  <c:v>8232.7199999999993</c:v>
                </c:pt>
                <c:pt idx="6101" formatCode="General">
                  <c:v>8209.07</c:v>
                </c:pt>
                <c:pt idx="6102" formatCode="General">
                  <c:v>8128.98</c:v>
                </c:pt>
                <c:pt idx="6103" formatCode="General">
                  <c:v>8132.32</c:v>
                </c:pt>
                <c:pt idx="6104" formatCode="General">
                  <c:v>8133.99</c:v>
                </c:pt>
                <c:pt idx="6105" formatCode="General">
                  <c:v>8143.43</c:v>
                </c:pt>
                <c:pt idx="6106" formatCode="General">
                  <c:v>8147.15</c:v>
                </c:pt>
                <c:pt idx="6107" formatCode="General">
                  <c:v>8155.19</c:v>
                </c:pt>
                <c:pt idx="6108" formatCode="General">
                  <c:v>8162.57</c:v>
                </c:pt>
                <c:pt idx="6109" formatCode="General">
                  <c:v>8152.51</c:v>
                </c:pt>
                <c:pt idx="6110" formatCode="General">
                  <c:v>8195.25</c:v>
                </c:pt>
                <c:pt idx="6111" formatCode="General">
                  <c:v>8185.01</c:v>
                </c:pt>
                <c:pt idx="6112" formatCode="General">
                  <c:v>8188.27</c:v>
                </c:pt>
                <c:pt idx="6113" formatCode="General">
                  <c:v>8188.35</c:v>
                </c:pt>
                <c:pt idx="6114" formatCode="General">
                  <c:v>8189.82</c:v>
                </c:pt>
                <c:pt idx="6115" formatCode="General">
                  <c:v>8185.03</c:v>
                </c:pt>
                <c:pt idx="6116" formatCode="General">
                  <c:v>8186.72</c:v>
                </c:pt>
                <c:pt idx="6117" formatCode="General">
                  <c:v>8184.39</c:v>
                </c:pt>
                <c:pt idx="6118" formatCode="General">
                  <c:v>8187.43</c:v>
                </c:pt>
                <c:pt idx="6119" formatCode="General">
                  <c:v>8192.44</c:v>
                </c:pt>
                <c:pt idx="6120" formatCode="General">
                  <c:v>8189.28</c:v>
                </c:pt>
                <c:pt idx="6121" formatCode="General">
                  <c:v>8220.18</c:v>
                </c:pt>
                <c:pt idx="6122" formatCode="General">
                  <c:v>8194.2900000000009</c:v>
                </c:pt>
                <c:pt idx="6123" formatCode="General">
                  <c:v>8189.01</c:v>
                </c:pt>
                <c:pt idx="6124" formatCode="General">
                  <c:v>8244.69</c:v>
                </c:pt>
                <c:pt idx="6125" formatCode="General">
                  <c:v>8224.2900000000009</c:v>
                </c:pt>
                <c:pt idx="6126" formatCode="General">
                  <c:v>8223.5300000000007</c:v>
                </c:pt>
                <c:pt idx="6127" formatCode="General">
                  <c:v>8244.31</c:v>
                </c:pt>
                <c:pt idx="6128" formatCode="General">
                  <c:v>8227.85</c:v>
                </c:pt>
                <c:pt idx="6129" formatCode="General">
                  <c:v>8209.7999999999993</c:v>
                </c:pt>
                <c:pt idx="6130" formatCode="General">
                  <c:v>8194.07</c:v>
                </c:pt>
                <c:pt idx="6131" formatCode="General">
                  <c:v>8175.25</c:v>
                </c:pt>
                <c:pt idx="6132" formatCode="General">
                  <c:v>8185.98</c:v>
                </c:pt>
                <c:pt idx="6133" formatCode="General">
                  <c:v>8217.7000000000007</c:v>
                </c:pt>
                <c:pt idx="6134" formatCode="General">
                  <c:v>8207.76</c:v>
                </c:pt>
                <c:pt idx="6135" formatCode="General">
                  <c:v>8223.2999999999993</c:v>
                </c:pt>
                <c:pt idx="6136" formatCode="General">
                  <c:v>8236.2099999999991</c:v>
                </c:pt>
                <c:pt idx="6137" formatCode="General">
                  <c:v>8235.59</c:v>
                </c:pt>
                <c:pt idx="6138" formatCode="General">
                  <c:v>8245.2800000000007</c:v>
                </c:pt>
                <c:pt idx="6139" formatCode="General">
                  <c:v>8226.0499999999993</c:v>
                </c:pt>
                <c:pt idx="6140" formatCode="General">
                  <c:v>8212.7900000000009</c:v>
                </c:pt>
                <c:pt idx="6141" formatCode="General">
                  <c:v>8203.81</c:v>
                </c:pt>
                <c:pt idx="6142" formatCode="General">
                  <c:v>8202.98</c:v>
                </c:pt>
                <c:pt idx="6143" formatCode="General">
                  <c:v>8180.04</c:v>
                </c:pt>
                <c:pt idx="6144" formatCode="General">
                  <c:v>8180.63</c:v>
                </c:pt>
                <c:pt idx="6145" formatCode="General">
                  <c:v>8185.8</c:v>
                </c:pt>
                <c:pt idx="6146" formatCode="General">
                  <c:v>8195.02</c:v>
                </c:pt>
                <c:pt idx="6147" formatCode="General">
                  <c:v>8210.1200000000008</c:v>
                </c:pt>
                <c:pt idx="6148" formatCode="General">
                  <c:v>8218.7800000000007</c:v>
                </c:pt>
                <c:pt idx="6149" formatCode="General">
                  <c:v>8196.27</c:v>
                </c:pt>
                <c:pt idx="6150" formatCode="General">
                  <c:v>8177.85</c:v>
                </c:pt>
                <c:pt idx="6151" formatCode="General">
                  <c:v>8165.65</c:v>
                </c:pt>
                <c:pt idx="6152" formatCode="General">
                  <c:v>8174.02</c:v>
                </c:pt>
                <c:pt idx="6153" formatCode="General">
                  <c:v>8174.75</c:v>
                </c:pt>
                <c:pt idx="6154" formatCode="General">
                  <c:v>8180.1</c:v>
                </c:pt>
                <c:pt idx="6155" formatCode="General">
                  <c:v>8180.07</c:v>
                </c:pt>
                <c:pt idx="6156" formatCode="General">
                  <c:v>8197.69</c:v>
                </c:pt>
                <c:pt idx="6157" formatCode="General">
                  <c:v>8200.94</c:v>
                </c:pt>
                <c:pt idx="6158" formatCode="General">
                  <c:v>8190.4</c:v>
                </c:pt>
                <c:pt idx="6159" formatCode="General">
                  <c:v>8186.42</c:v>
                </c:pt>
                <c:pt idx="6160" formatCode="General">
                  <c:v>8189.16</c:v>
                </c:pt>
                <c:pt idx="6161" formatCode="General">
                  <c:v>8212.68</c:v>
                </c:pt>
                <c:pt idx="6162" formatCode="General">
                  <c:v>8167.26</c:v>
                </c:pt>
                <c:pt idx="6163" formatCode="General">
                  <c:v>8153.86</c:v>
                </c:pt>
                <c:pt idx="6164" formatCode="General">
                  <c:v>8187.57</c:v>
                </c:pt>
                <c:pt idx="6165" formatCode="General">
                  <c:v>8189.21</c:v>
                </c:pt>
                <c:pt idx="6166" formatCode="General">
                  <c:v>8205.7000000000007</c:v>
                </c:pt>
                <c:pt idx="6167" formatCode="General">
                  <c:v>8223.0300000000007</c:v>
                </c:pt>
                <c:pt idx="6168" formatCode="General">
                  <c:v>8233.65</c:v>
                </c:pt>
                <c:pt idx="6169" formatCode="General">
                  <c:v>8222.4</c:v>
                </c:pt>
                <c:pt idx="6170" formatCode="General">
                  <c:v>8248.94</c:v>
                </c:pt>
                <c:pt idx="6171" formatCode="General">
                  <c:v>8226.2199999999993</c:v>
                </c:pt>
                <c:pt idx="6172" formatCode="General">
                  <c:v>8210.75</c:v>
                </c:pt>
                <c:pt idx="6173" formatCode="General">
                  <c:v>8206.32</c:v>
                </c:pt>
                <c:pt idx="6174" formatCode="General">
                  <c:v>8207.41</c:v>
                </c:pt>
                <c:pt idx="6175" formatCode="General">
                  <c:v>8192.16</c:v>
                </c:pt>
                <c:pt idx="6176" formatCode="General">
                  <c:v>8182.41</c:v>
                </c:pt>
                <c:pt idx="6177" formatCode="General">
                  <c:v>8186.57</c:v>
                </c:pt>
                <c:pt idx="6178" formatCode="General">
                  <c:v>8163.58</c:v>
                </c:pt>
                <c:pt idx="6179" formatCode="General">
                  <c:v>8155.89</c:v>
                </c:pt>
                <c:pt idx="6180" formatCode="General">
                  <c:v>8173.77</c:v>
                </c:pt>
                <c:pt idx="6181" formatCode="General">
                  <c:v>8155.63</c:v>
                </c:pt>
                <c:pt idx="6182" formatCode="General">
                  <c:v>8150.4</c:v>
                </c:pt>
                <c:pt idx="6183" formatCode="General">
                  <c:v>8143.46</c:v>
                </c:pt>
                <c:pt idx="6184" formatCode="General">
                  <c:v>8136.76</c:v>
                </c:pt>
                <c:pt idx="6185" formatCode="General">
                  <c:v>8128.4</c:v>
                </c:pt>
                <c:pt idx="6186" formatCode="General">
                  <c:v>8146.41</c:v>
                </c:pt>
                <c:pt idx="6187" formatCode="General">
                  <c:v>8136.35</c:v>
                </c:pt>
                <c:pt idx="6188" formatCode="General">
                  <c:v>8139.65</c:v>
                </c:pt>
                <c:pt idx="6189" formatCode="General">
                  <c:v>8170.95</c:v>
                </c:pt>
                <c:pt idx="6190" formatCode="General">
                  <c:v>8163.7</c:v>
                </c:pt>
                <c:pt idx="6191" formatCode="General">
                  <c:v>8151.56</c:v>
                </c:pt>
                <c:pt idx="6192" formatCode="General">
                  <c:v>8141.02</c:v>
                </c:pt>
                <c:pt idx="6193" formatCode="General">
                  <c:v>8148.09</c:v>
                </c:pt>
                <c:pt idx="6194" formatCode="General">
                  <c:v>8161.86</c:v>
                </c:pt>
                <c:pt idx="6195" formatCode="General">
                  <c:v>8163.41</c:v>
                </c:pt>
                <c:pt idx="6196" formatCode="General">
                  <c:v>8153.47</c:v>
                </c:pt>
                <c:pt idx="6197" formatCode="General">
                  <c:v>8120.34</c:v>
                </c:pt>
                <c:pt idx="6198" formatCode="General">
                  <c:v>8137.64</c:v>
                </c:pt>
                <c:pt idx="6199" formatCode="General">
                  <c:v>8120.75</c:v>
                </c:pt>
                <c:pt idx="6200" formatCode="General">
                  <c:v>8118.4</c:v>
                </c:pt>
                <c:pt idx="6201" formatCode="General">
                  <c:v>8104.68</c:v>
                </c:pt>
                <c:pt idx="6202" formatCode="General">
                  <c:v>8099.26</c:v>
                </c:pt>
                <c:pt idx="6203" formatCode="General">
                  <c:v>8091.2</c:v>
                </c:pt>
                <c:pt idx="6204" formatCode="General">
                  <c:v>8100.38</c:v>
                </c:pt>
                <c:pt idx="6205" formatCode="General">
                  <c:v>8092.47</c:v>
                </c:pt>
                <c:pt idx="6206" formatCode="General">
                  <c:v>8076.12</c:v>
                </c:pt>
                <c:pt idx="6207" formatCode="General">
                  <c:v>8065.84</c:v>
                </c:pt>
                <c:pt idx="6208" formatCode="General">
                  <c:v>8033.49</c:v>
                </c:pt>
                <c:pt idx="6209" formatCode="General">
                  <c:v>8031.25</c:v>
                </c:pt>
                <c:pt idx="6210" formatCode="General">
                  <c:v>8021.54</c:v>
                </c:pt>
                <c:pt idx="6211" formatCode="General">
                  <c:v>8026.05</c:v>
                </c:pt>
                <c:pt idx="6212" formatCode="General">
                  <c:v>8017.11</c:v>
                </c:pt>
                <c:pt idx="6213" formatCode="General">
                  <c:v>8007.09</c:v>
                </c:pt>
                <c:pt idx="6214" formatCode="General">
                  <c:v>8015.05</c:v>
                </c:pt>
                <c:pt idx="6215" formatCode="General">
                  <c:v>7991.04</c:v>
                </c:pt>
                <c:pt idx="6216" formatCode="General">
                  <c:v>8010.22</c:v>
                </c:pt>
                <c:pt idx="6217" formatCode="General">
                  <c:v>8011.94</c:v>
                </c:pt>
                <c:pt idx="6218" formatCode="General">
                  <c:v>8058.2</c:v>
                </c:pt>
                <c:pt idx="6219" formatCode="General">
                  <c:v>8091.43</c:v>
                </c:pt>
                <c:pt idx="6220" formatCode="General">
                  <c:v>8090.88</c:v>
                </c:pt>
                <c:pt idx="6221" formatCode="General">
                  <c:v>8066.01</c:v>
                </c:pt>
                <c:pt idx="6222" formatCode="General">
                  <c:v>8057.17</c:v>
                </c:pt>
                <c:pt idx="6223" formatCode="General">
                  <c:v>8036.28</c:v>
                </c:pt>
                <c:pt idx="6224" formatCode="General">
                  <c:v>8036.25</c:v>
                </c:pt>
                <c:pt idx="6225" formatCode="General">
                  <c:v>8027.62</c:v>
                </c:pt>
                <c:pt idx="6226" formatCode="General">
                  <c:v>8002.26</c:v>
                </c:pt>
                <c:pt idx="6227" formatCode="General">
                  <c:v>7984.24</c:v>
                </c:pt>
                <c:pt idx="6228" formatCode="General">
                  <c:v>7987.02</c:v>
                </c:pt>
                <c:pt idx="6229" formatCode="General">
                  <c:v>7992.33</c:v>
                </c:pt>
                <c:pt idx="6230" formatCode="General">
                  <c:v>7974.5456199766204</c:v>
                </c:pt>
                <c:pt idx="6231" formatCode="General">
                  <c:v>7957.4420181996093</c:v>
                </c:pt>
                <c:pt idx="6232" formatCode="General">
                  <c:v>7955.9348823408081</c:v>
                </c:pt>
                <c:pt idx="6233" formatCode="General">
                  <c:v>7951.4931487771019</c:v>
                </c:pt>
                <c:pt idx="6234" formatCode="General">
                  <c:v>7938.15</c:v>
                </c:pt>
                <c:pt idx="6235" formatCode="General">
                  <c:v>7935.35</c:v>
                </c:pt>
                <c:pt idx="6236" formatCode="General">
                  <c:v>7932.24</c:v>
                </c:pt>
                <c:pt idx="6237" formatCode="General">
                  <c:v>7921.59</c:v>
                </c:pt>
                <c:pt idx="6238" formatCode="General">
                  <c:v>7918.15</c:v>
                </c:pt>
                <c:pt idx="6239" formatCode="General">
                  <c:v>7893.62</c:v>
                </c:pt>
                <c:pt idx="6240" formatCode="General">
                  <c:v>7887.17</c:v>
                </c:pt>
                <c:pt idx="6241" formatCode="General">
                  <c:v>7896.73</c:v>
                </c:pt>
                <c:pt idx="6242" formatCode="General">
                  <c:v>7934.5</c:v>
                </c:pt>
                <c:pt idx="6243" formatCode="General">
                  <c:v>7937.84</c:v>
                </c:pt>
                <c:pt idx="6244" formatCode="General">
                  <c:v>7941.57</c:v>
                </c:pt>
                <c:pt idx="6245" formatCode="General">
                  <c:v>7995.62</c:v>
                </c:pt>
                <c:pt idx="6246" formatCode="General">
                  <c:v>7992.47</c:v>
                </c:pt>
                <c:pt idx="6247" formatCode="General">
                  <c:v>7988.85</c:v>
                </c:pt>
                <c:pt idx="6248" formatCode="General">
                  <c:v>7989.66</c:v>
                </c:pt>
                <c:pt idx="6249" formatCode="General">
                  <c:v>7983.4</c:v>
                </c:pt>
                <c:pt idx="6250" formatCode="General">
                  <c:v>7970.07</c:v>
                </c:pt>
                <c:pt idx="6251" formatCode="General">
                  <c:v>7955.58</c:v>
                </c:pt>
                <c:pt idx="6252" formatCode="General">
                  <c:v>7961.59</c:v>
                </c:pt>
                <c:pt idx="6253" formatCode="General">
                  <c:v>7944.57</c:v>
                </c:pt>
                <c:pt idx="6254" formatCode="General">
                  <c:v>7956.82</c:v>
                </c:pt>
                <c:pt idx="6255" formatCode="General">
                  <c:v>7980.29</c:v>
                </c:pt>
                <c:pt idx="6256" formatCode="General">
                  <c:v>7958.92</c:v>
                </c:pt>
                <c:pt idx="6257" formatCode="General">
                  <c:v>7938.66</c:v>
                </c:pt>
                <c:pt idx="6258" formatCode="General">
                  <c:v>7934.4</c:v>
                </c:pt>
                <c:pt idx="6259" formatCode="General">
                  <c:v>7930.23</c:v>
                </c:pt>
                <c:pt idx="6260" formatCode="General">
                  <c:v>7925.99</c:v>
                </c:pt>
                <c:pt idx="6261" formatCode="General">
                  <c:v>7910.42</c:v>
                </c:pt>
                <c:pt idx="6262" formatCode="General">
                  <c:v>7890.2</c:v>
                </c:pt>
                <c:pt idx="6263" formatCode="General">
                  <c:v>7901.79</c:v>
                </c:pt>
                <c:pt idx="6264" formatCode="General">
                  <c:v>7897.59</c:v>
                </c:pt>
                <c:pt idx="6265" formatCode="General">
                  <c:v>7869.1</c:v>
                </c:pt>
                <c:pt idx="6266" formatCode="General">
                  <c:v>7856.35</c:v>
                </c:pt>
                <c:pt idx="6267" formatCode="General">
                  <c:v>7851.4</c:v>
                </c:pt>
                <c:pt idx="6268" formatCode="General">
                  <c:v>7853.37</c:v>
                </c:pt>
                <c:pt idx="6269" formatCode="General">
                  <c:v>7856.88</c:v>
                </c:pt>
                <c:pt idx="6270" formatCode="General">
                  <c:v>7865.7</c:v>
                </c:pt>
                <c:pt idx="6271" formatCode="General">
                  <c:v>7885.13</c:v>
                </c:pt>
                <c:pt idx="6272" formatCode="General">
                  <c:v>7946.34</c:v>
                </c:pt>
                <c:pt idx="6273" formatCode="General">
                  <c:v>8043.56</c:v>
                </c:pt>
                <c:pt idx="6274" formatCode="General">
                  <c:v>8046.01</c:v>
                </c:pt>
                <c:pt idx="6275" formatCode="General">
                  <c:v>7941.75</c:v>
                </c:pt>
                <c:pt idx="6276" formatCode="General">
                  <c:v>7932.36</c:v>
                </c:pt>
                <c:pt idx="6277" formatCode="General">
                  <c:v>7952.92</c:v>
                </c:pt>
                <c:pt idx="6278" formatCode="General">
                  <c:v>7947.25</c:v>
                </c:pt>
                <c:pt idx="6279" formatCode="General">
                  <c:v>7967.22</c:v>
                </c:pt>
                <c:pt idx="6280" formatCode="General">
                  <c:v>7979.41</c:v>
                </c:pt>
                <c:pt idx="6281" formatCode="General">
                  <c:v>7986.14</c:v>
                </c:pt>
                <c:pt idx="6282" formatCode="General">
                  <c:v>8025.12</c:v>
                </c:pt>
                <c:pt idx="6283" formatCode="General">
                  <c:v>8053.76</c:v>
                </c:pt>
                <c:pt idx="6284" formatCode="General">
                  <c:v>8057.92</c:v>
                </c:pt>
                <c:pt idx="6285" formatCode="General">
                  <c:v>8077.95</c:v>
                </c:pt>
                <c:pt idx="6286" formatCode="General">
                  <c:v>8083.55</c:v>
                </c:pt>
                <c:pt idx="6287" formatCode="General">
                  <c:v>8094.62</c:v>
                </c:pt>
                <c:pt idx="6288" formatCode="General">
                  <c:v>8101.21</c:v>
                </c:pt>
                <c:pt idx="6289" formatCode="General">
                  <c:v>8101.01</c:v>
                </c:pt>
                <c:pt idx="6290" formatCode="General">
                  <c:v>8065.26</c:v>
                </c:pt>
                <c:pt idx="6291" formatCode="General">
                  <c:v>8075.16</c:v>
                </c:pt>
                <c:pt idx="6292" formatCode="General">
                  <c:v>8094.94</c:v>
                </c:pt>
                <c:pt idx="6293" formatCode="General">
                  <c:v>8088.83</c:v>
                </c:pt>
                <c:pt idx="6294" formatCode="General">
                  <c:v>8097.39</c:v>
                </c:pt>
                <c:pt idx="6295" formatCode="General">
                  <c:v>8092.13</c:v>
                </c:pt>
                <c:pt idx="6296" formatCode="General">
                  <c:v>8091.64</c:v>
                </c:pt>
                <c:pt idx="6297" formatCode="General">
                  <c:v>8090.17</c:v>
                </c:pt>
                <c:pt idx="6298" formatCode="General">
                  <c:v>8118.68</c:v>
                </c:pt>
                <c:pt idx="6299" formatCode="General">
                  <c:v>8151.14</c:v>
                </c:pt>
                <c:pt idx="6300" formatCode="General">
                  <c:v>8152.16</c:v>
                </c:pt>
                <c:pt idx="6301" formatCode="General">
                  <c:v>8158.86</c:v>
                </c:pt>
                <c:pt idx="6302" formatCode="General">
                  <c:v>8133.54</c:v>
                </c:pt>
                <c:pt idx="6303" formatCode="General">
                  <c:v>8139.79</c:v>
                </c:pt>
                <c:pt idx="6304" formatCode="General">
                  <c:v>8133.5</c:v>
                </c:pt>
                <c:pt idx="6305" formatCode="General">
                  <c:v>8123.41</c:v>
                </c:pt>
                <c:pt idx="6306" formatCode="General">
                  <c:v>8163.63</c:v>
                </c:pt>
                <c:pt idx="6307" formatCode="General">
                  <c:v>8160.47</c:v>
                </c:pt>
                <c:pt idx="6308" formatCode="General">
                  <c:v>8169.82</c:v>
                </c:pt>
                <c:pt idx="6309" formatCode="General">
                  <c:v>8158.78</c:v>
                </c:pt>
                <c:pt idx="6310" formatCode="General">
                  <c:v>8168.39</c:v>
                </c:pt>
                <c:pt idx="6311" formatCode="General">
                  <c:v>8153.81</c:v>
                </c:pt>
                <c:pt idx="6312" formatCode="General">
                  <c:v>8148.63</c:v>
                </c:pt>
                <c:pt idx="6313" formatCode="General">
                  <c:v>8165.09</c:v>
                </c:pt>
                <c:pt idx="6314" formatCode="General">
                  <c:v>8139.46</c:v>
                </c:pt>
                <c:pt idx="6315" formatCode="General">
                  <c:v>8148.75</c:v>
                </c:pt>
                <c:pt idx="6316" formatCode="General">
                  <c:v>8159.93</c:v>
                </c:pt>
                <c:pt idx="6317" formatCode="General">
                  <c:v>8160.57</c:v>
                </c:pt>
                <c:pt idx="6318" formatCode="General">
                  <c:v>8137.22</c:v>
                </c:pt>
                <c:pt idx="6319" formatCode="General">
                  <c:v>8148.64</c:v>
                </c:pt>
                <c:pt idx="6320" formatCode="General">
                  <c:v>8142.26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4-474E-BF21-9EAC8BC5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906308767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5"/>
        <c:majorTimeUnit val="years"/>
      </c:dateAx>
      <c:valAx>
        <c:axId val="1"/>
        <c:scaling>
          <c:orientation val="minMax"/>
          <c:max val="235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_(* #,##0_);_(* \(#,##0\);_(* &quot;-&quot;_);_(@_)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6308767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  <c:max val="10000"/>
          <c:min val="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SEMTRI-Rs</a:t>
                </a: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330449434561422"/>
          <c:y val="0.92268021055379124"/>
          <c:w val="0.19177537992936067"/>
          <c:h val="5.3408689935857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DEMEX &amp; DEMTRI (Rs) : FY 2014 - 2015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'demex gr'!$G$2</c:f>
              <c:strCache>
                <c:ptCount val="1"/>
                <c:pt idx="0">
                  <c:v>DEMEX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gr'!$G$3:$G$252</c:f>
              <c:numCache>
                <c:formatCode>_(* #,##0.00_);_(* \(#,##0.00\);_(* "-"??_);_(@_)</c:formatCode>
                <c:ptCount val="250"/>
                <c:pt idx="0">
                  <c:v>185.07</c:v>
                </c:pt>
                <c:pt idx="1">
                  <c:v>185.51</c:v>
                </c:pt>
                <c:pt idx="2">
                  <c:v>185.84</c:v>
                </c:pt>
                <c:pt idx="3">
                  <c:v>186.13</c:v>
                </c:pt>
                <c:pt idx="4">
                  <c:v>186.47</c:v>
                </c:pt>
                <c:pt idx="5">
                  <c:v>185.96</c:v>
                </c:pt>
                <c:pt idx="6">
                  <c:v>186.27</c:v>
                </c:pt>
                <c:pt idx="7">
                  <c:v>186.25</c:v>
                </c:pt>
                <c:pt idx="8">
                  <c:v>186.07</c:v>
                </c:pt>
                <c:pt idx="9">
                  <c:v>186.07</c:v>
                </c:pt>
                <c:pt idx="10">
                  <c:v>186.24</c:v>
                </c:pt>
                <c:pt idx="11">
                  <c:v>186.28</c:v>
                </c:pt>
                <c:pt idx="12">
                  <c:v>186.03</c:v>
                </c:pt>
                <c:pt idx="13">
                  <c:v>186.46</c:v>
                </c:pt>
                <c:pt idx="14">
                  <c:v>187.63</c:v>
                </c:pt>
                <c:pt idx="15">
                  <c:v>188.54</c:v>
                </c:pt>
                <c:pt idx="16">
                  <c:v>189.37</c:v>
                </c:pt>
                <c:pt idx="17">
                  <c:v>189.55</c:v>
                </c:pt>
                <c:pt idx="18">
                  <c:v>189.33</c:v>
                </c:pt>
                <c:pt idx="19">
                  <c:v>189.42</c:v>
                </c:pt>
                <c:pt idx="20">
                  <c:v>189.62</c:v>
                </c:pt>
                <c:pt idx="21">
                  <c:v>189.57</c:v>
                </c:pt>
                <c:pt idx="22">
                  <c:v>189.74</c:v>
                </c:pt>
                <c:pt idx="23">
                  <c:v>190.03</c:v>
                </c:pt>
                <c:pt idx="24">
                  <c:v>190.31</c:v>
                </c:pt>
                <c:pt idx="25">
                  <c:v>190.25</c:v>
                </c:pt>
                <c:pt idx="26">
                  <c:v>190.19</c:v>
                </c:pt>
                <c:pt idx="27">
                  <c:v>189.6</c:v>
                </c:pt>
                <c:pt idx="28">
                  <c:v>189.66</c:v>
                </c:pt>
                <c:pt idx="29">
                  <c:v>190.17</c:v>
                </c:pt>
                <c:pt idx="30">
                  <c:v>190.58</c:v>
                </c:pt>
                <c:pt idx="31">
                  <c:v>191.84</c:v>
                </c:pt>
                <c:pt idx="32">
                  <c:v>191.45</c:v>
                </c:pt>
                <c:pt idx="33">
                  <c:v>192.49</c:v>
                </c:pt>
                <c:pt idx="34">
                  <c:v>194.03</c:v>
                </c:pt>
                <c:pt idx="35">
                  <c:v>195.04</c:v>
                </c:pt>
                <c:pt idx="36">
                  <c:v>195.86</c:v>
                </c:pt>
                <c:pt idx="37">
                  <c:v>196.4</c:v>
                </c:pt>
                <c:pt idx="38">
                  <c:v>196.51</c:v>
                </c:pt>
                <c:pt idx="39">
                  <c:v>197.97</c:v>
                </c:pt>
                <c:pt idx="40">
                  <c:v>199.97</c:v>
                </c:pt>
                <c:pt idx="41">
                  <c:v>200.79</c:v>
                </c:pt>
                <c:pt idx="42">
                  <c:v>201.17</c:v>
                </c:pt>
                <c:pt idx="43">
                  <c:v>201.84</c:v>
                </c:pt>
                <c:pt idx="44">
                  <c:v>201.5</c:v>
                </c:pt>
                <c:pt idx="45">
                  <c:v>201.64</c:v>
                </c:pt>
                <c:pt idx="46">
                  <c:v>201.15</c:v>
                </c:pt>
                <c:pt idx="47">
                  <c:v>201.48</c:v>
                </c:pt>
                <c:pt idx="48">
                  <c:v>201.03</c:v>
                </c:pt>
                <c:pt idx="49">
                  <c:v>201.38</c:v>
                </c:pt>
                <c:pt idx="50">
                  <c:v>201.99</c:v>
                </c:pt>
                <c:pt idx="51">
                  <c:v>203.01</c:v>
                </c:pt>
                <c:pt idx="52">
                  <c:v>203.42</c:v>
                </c:pt>
                <c:pt idx="53">
                  <c:v>202.8</c:v>
                </c:pt>
                <c:pt idx="54">
                  <c:v>202.08</c:v>
                </c:pt>
                <c:pt idx="55">
                  <c:v>201.92</c:v>
                </c:pt>
                <c:pt idx="56">
                  <c:v>202.08</c:v>
                </c:pt>
                <c:pt idx="57">
                  <c:v>201.16</c:v>
                </c:pt>
                <c:pt idx="58">
                  <c:v>201.17</c:v>
                </c:pt>
                <c:pt idx="59">
                  <c:v>201.71</c:v>
                </c:pt>
                <c:pt idx="60">
                  <c:v>201.78</c:v>
                </c:pt>
                <c:pt idx="61">
                  <c:v>201.37</c:v>
                </c:pt>
                <c:pt idx="62">
                  <c:v>201.55</c:v>
                </c:pt>
                <c:pt idx="63">
                  <c:v>201.77</c:v>
                </c:pt>
                <c:pt idx="64">
                  <c:v>202.07</c:v>
                </c:pt>
                <c:pt idx="65">
                  <c:v>202.03</c:v>
                </c:pt>
                <c:pt idx="66">
                  <c:v>202.83</c:v>
                </c:pt>
                <c:pt idx="67">
                  <c:v>202.97</c:v>
                </c:pt>
                <c:pt idx="68">
                  <c:v>203.57</c:v>
                </c:pt>
                <c:pt idx="69">
                  <c:v>203.58</c:v>
                </c:pt>
                <c:pt idx="70">
                  <c:v>204.38</c:v>
                </c:pt>
                <c:pt idx="71">
                  <c:v>203.97</c:v>
                </c:pt>
                <c:pt idx="72">
                  <c:v>204.26</c:v>
                </c:pt>
                <c:pt idx="73">
                  <c:v>204.29</c:v>
                </c:pt>
                <c:pt idx="74">
                  <c:v>203.97</c:v>
                </c:pt>
                <c:pt idx="75">
                  <c:v>204.05</c:v>
                </c:pt>
                <c:pt idx="76">
                  <c:v>203.19</c:v>
                </c:pt>
                <c:pt idx="77">
                  <c:v>203.57</c:v>
                </c:pt>
                <c:pt idx="78">
                  <c:v>203.23</c:v>
                </c:pt>
                <c:pt idx="79">
                  <c:v>203.2</c:v>
                </c:pt>
                <c:pt idx="80">
                  <c:v>203.01</c:v>
                </c:pt>
                <c:pt idx="81">
                  <c:v>202.97</c:v>
                </c:pt>
                <c:pt idx="82">
                  <c:v>203.65</c:v>
                </c:pt>
                <c:pt idx="83">
                  <c:v>203.89</c:v>
                </c:pt>
                <c:pt idx="84">
                  <c:v>203.29</c:v>
                </c:pt>
                <c:pt idx="85">
                  <c:v>203.07</c:v>
                </c:pt>
                <c:pt idx="86">
                  <c:v>202.87</c:v>
                </c:pt>
                <c:pt idx="87">
                  <c:v>203.55</c:v>
                </c:pt>
                <c:pt idx="88">
                  <c:v>203.62</c:v>
                </c:pt>
                <c:pt idx="89">
                  <c:v>203.3</c:v>
                </c:pt>
                <c:pt idx="90">
                  <c:v>203.18</c:v>
                </c:pt>
                <c:pt idx="91">
                  <c:v>203.23</c:v>
                </c:pt>
                <c:pt idx="92">
                  <c:v>203.03</c:v>
                </c:pt>
                <c:pt idx="93">
                  <c:v>202.68</c:v>
                </c:pt>
                <c:pt idx="94">
                  <c:v>202.61</c:v>
                </c:pt>
                <c:pt idx="95">
                  <c:v>202.02</c:v>
                </c:pt>
                <c:pt idx="96">
                  <c:v>201.6</c:v>
                </c:pt>
                <c:pt idx="97">
                  <c:v>201.44</c:v>
                </c:pt>
                <c:pt idx="98">
                  <c:v>201.3</c:v>
                </c:pt>
                <c:pt idx="99">
                  <c:v>202.04</c:v>
                </c:pt>
                <c:pt idx="100">
                  <c:v>201.83</c:v>
                </c:pt>
                <c:pt idx="101">
                  <c:v>201.95</c:v>
                </c:pt>
                <c:pt idx="102">
                  <c:v>201.72</c:v>
                </c:pt>
                <c:pt idx="103">
                  <c:v>201.29</c:v>
                </c:pt>
                <c:pt idx="104">
                  <c:v>200.94</c:v>
                </c:pt>
                <c:pt idx="105">
                  <c:v>200.56</c:v>
                </c:pt>
                <c:pt idx="106">
                  <c:v>197.62</c:v>
                </c:pt>
                <c:pt idx="107">
                  <c:v>198.92</c:v>
                </c:pt>
                <c:pt idx="108">
                  <c:v>198.91</c:v>
                </c:pt>
                <c:pt idx="109">
                  <c:v>198.31</c:v>
                </c:pt>
                <c:pt idx="110">
                  <c:v>198.34</c:v>
                </c:pt>
                <c:pt idx="111">
                  <c:v>198.98</c:v>
                </c:pt>
                <c:pt idx="112">
                  <c:v>199.14</c:v>
                </c:pt>
                <c:pt idx="113">
                  <c:v>200.05</c:v>
                </c:pt>
                <c:pt idx="114">
                  <c:v>200.29</c:v>
                </c:pt>
                <c:pt idx="115">
                  <c:v>200.36</c:v>
                </c:pt>
                <c:pt idx="116">
                  <c:v>200.25</c:v>
                </c:pt>
                <c:pt idx="117">
                  <c:v>200.41</c:v>
                </c:pt>
                <c:pt idx="118">
                  <c:v>200.43</c:v>
                </c:pt>
                <c:pt idx="119">
                  <c:v>200.86</c:v>
                </c:pt>
                <c:pt idx="120">
                  <c:v>200.88</c:v>
                </c:pt>
                <c:pt idx="121">
                  <c:v>201.11</c:v>
                </c:pt>
                <c:pt idx="122">
                  <c:v>200.68</c:v>
                </c:pt>
                <c:pt idx="123">
                  <c:v>201.06</c:v>
                </c:pt>
                <c:pt idx="124">
                  <c:v>201.06</c:v>
                </c:pt>
                <c:pt idx="125">
                  <c:v>201.82</c:v>
                </c:pt>
                <c:pt idx="126">
                  <c:v>202.89</c:v>
                </c:pt>
                <c:pt idx="127">
                  <c:v>202.89</c:v>
                </c:pt>
                <c:pt idx="128">
                  <c:v>202.83</c:v>
                </c:pt>
                <c:pt idx="129">
                  <c:v>203.33</c:v>
                </c:pt>
                <c:pt idx="130">
                  <c:v>203.25</c:v>
                </c:pt>
                <c:pt idx="131">
                  <c:v>203.68</c:v>
                </c:pt>
                <c:pt idx="132">
                  <c:v>203.37</c:v>
                </c:pt>
                <c:pt idx="133">
                  <c:v>201.34</c:v>
                </c:pt>
                <c:pt idx="134">
                  <c:v>201.2</c:v>
                </c:pt>
                <c:pt idx="135">
                  <c:v>201.47</c:v>
                </c:pt>
                <c:pt idx="136">
                  <c:v>201.44</c:v>
                </c:pt>
                <c:pt idx="137">
                  <c:v>201.21</c:v>
                </c:pt>
                <c:pt idx="138">
                  <c:v>200.61</c:v>
                </c:pt>
                <c:pt idx="139">
                  <c:v>200.01</c:v>
                </c:pt>
                <c:pt idx="140">
                  <c:v>199.68</c:v>
                </c:pt>
                <c:pt idx="141">
                  <c:v>199.54</c:v>
                </c:pt>
                <c:pt idx="142">
                  <c:v>199.57</c:v>
                </c:pt>
                <c:pt idx="143">
                  <c:v>198.99</c:v>
                </c:pt>
                <c:pt idx="144">
                  <c:v>198.71</c:v>
                </c:pt>
                <c:pt idx="145">
                  <c:v>198.51</c:v>
                </c:pt>
                <c:pt idx="146">
                  <c:v>199.56</c:v>
                </c:pt>
                <c:pt idx="147">
                  <c:v>198.98</c:v>
                </c:pt>
                <c:pt idx="148">
                  <c:v>199</c:v>
                </c:pt>
                <c:pt idx="149">
                  <c:v>199.19</c:v>
                </c:pt>
                <c:pt idx="150">
                  <c:v>199.22</c:v>
                </c:pt>
                <c:pt idx="151">
                  <c:v>199.45</c:v>
                </c:pt>
                <c:pt idx="152">
                  <c:v>199.51</c:v>
                </c:pt>
                <c:pt idx="153">
                  <c:v>200.53</c:v>
                </c:pt>
                <c:pt idx="154">
                  <c:v>200.7</c:v>
                </c:pt>
                <c:pt idx="155">
                  <c:v>200.67</c:v>
                </c:pt>
                <c:pt idx="156">
                  <c:v>200.09</c:v>
                </c:pt>
                <c:pt idx="157">
                  <c:v>200.19</c:v>
                </c:pt>
                <c:pt idx="158">
                  <c:v>200.33</c:v>
                </c:pt>
                <c:pt idx="159">
                  <c:v>201.01</c:v>
                </c:pt>
                <c:pt idx="160">
                  <c:v>202.07</c:v>
                </c:pt>
                <c:pt idx="161">
                  <c:v>202.09</c:v>
                </c:pt>
                <c:pt idx="162">
                  <c:v>201.7</c:v>
                </c:pt>
                <c:pt idx="163">
                  <c:v>201.08</c:v>
                </c:pt>
                <c:pt idx="164">
                  <c:v>201.16</c:v>
                </c:pt>
                <c:pt idx="165">
                  <c:v>200.78</c:v>
                </c:pt>
                <c:pt idx="166">
                  <c:v>201.17</c:v>
                </c:pt>
                <c:pt idx="167">
                  <c:v>201.54</c:v>
                </c:pt>
                <c:pt idx="168">
                  <c:v>201.75</c:v>
                </c:pt>
                <c:pt idx="169">
                  <c:v>201.56</c:v>
                </c:pt>
                <c:pt idx="170">
                  <c:v>200.18</c:v>
                </c:pt>
                <c:pt idx="171">
                  <c:v>200.57</c:v>
                </c:pt>
                <c:pt idx="172">
                  <c:v>200.53</c:v>
                </c:pt>
                <c:pt idx="173">
                  <c:v>199.64</c:v>
                </c:pt>
                <c:pt idx="174">
                  <c:v>199.65</c:v>
                </c:pt>
                <c:pt idx="175">
                  <c:v>199.35</c:v>
                </c:pt>
                <c:pt idx="176">
                  <c:v>199.02</c:v>
                </c:pt>
                <c:pt idx="177">
                  <c:v>199.57</c:v>
                </c:pt>
                <c:pt idx="178">
                  <c:v>199.75</c:v>
                </c:pt>
                <c:pt idx="179">
                  <c:v>201.36</c:v>
                </c:pt>
                <c:pt idx="180">
                  <c:v>200.61</c:v>
                </c:pt>
                <c:pt idx="181">
                  <c:v>201.74</c:v>
                </c:pt>
                <c:pt idx="182">
                  <c:v>202.44</c:v>
                </c:pt>
                <c:pt idx="183">
                  <c:v>203</c:v>
                </c:pt>
                <c:pt idx="184">
                  <c:v>204.44</c:v>
                </c:pt>
                <c:pt idx="185">
                  <c:v>205.8</c:v>
                </c:pt>
                <c:pt idx="186">
                  <c:v>205.14</c:v>
                </c:pt>
                <c:pt idx="187">
                  <c:v>204.92</c:v>
                </c:pt>
                <c:pt idx="188">
                  <c:v>205.01</c:v>
                </c:pt>
                <c:pt idx="189">
                  <c:v>205.12</c:v>
                </c:pt>
                <c:pt idx="190">
                  <c:v>205.81</c:v>
                </c:pt>
                <c:pt idx="191">
                  <c:v>204.91</c:v>
                </c:pt>
                <c:pt idx="192">
                  <c:v>204.77</c:v>
                </c:pt>
                <c:pt idx="193">
                  <c:v>204.74</c:v>
                </c:pt>
                <c:pt idx="194">
                  <c:v>204.28</c:v>
                </c:pt>
                <c:pt idx="195">
                  <c:v>204.38</c:v>
                </c:pt>
                <c:pt idx="196">
                  <c:v>202.91</c:v>
                </c:pt>
                <c:pt idx="197">
                  <c:v>203.01</c:v>
                </c:pt>
                <c:pt idx="198">
                  <c:v>202.8</c:v>
                </c:pt>
                <c:pt idx="199">
                  <c:v>202.53</c:v>
                </c:pt>
                <c:pt idx="200">
                  <c:v>202.42</c:v>
                </c:pt>
                <c:pt idx="201">
                  <c:v>202.42</c:v>
                </c:pt>
                <c:pt idx="202">
                  <c:v>202.23</c:v>
                </c:pt>
                <c:pt idx="203">
                  <c:v>202.2</c:v>
                </c:pt>
                <c:pt idx="204">
                  <c:v>201.41</c:v>
                </c:pt>
                <c:pt idx="205">
                  <c:v>201.38</c:v>
                </c:pt>
                <c:pt idx="206">
                  <c:v>201.28</c:v>
                </c:pt>
                <c:pt idx="207">
                  <c:v>201.48</c:v>
                </c:pt>
                <c:pt idx="208">
                  <c:v>201.43</c:v>
                </c:pt>
                <c:pt idx="209">
                  <c:v>201.22</c:v>
                </c:pt>
                <c:pt idx="210">
                  <c:v>201.39</c:v>
                </c:pt>
                <c:pt idx="211">
                  <c:v>201.42</c:v>
                </c:pt>
                <c:pt idx="212">
                  <c:v>201.5</c:v>
                </c:pt>
                <c:pt idx="213">
                  <c:v>201.44</c:v>
                </c:pt>
                <c:pt idx="214">
                  <c:v>201.79</c:v>
                </c:pt>
                <c:pt idx="215">
                  <c:v>202.27</c:v>
                </c:pt>
                <c:pt idx="216">
                  <c:v>202.96</c:v>
                </c:pt>
                <c:pt idx="217">
                  <c:v>203.15</c:v>
                </c:pt>
                <c:pt idx="218">
                  <c:v>203.57</c:v>
                </c:pt>
                <c:pt idx="219">
                  <c:v>204.37</c:v>
                </c:pt>
                <c:pt idx="220">
                  <c:v>204.9</c:v>
                </c:pt>
                <c:pt idx="221">
                  <c:v>205.38</c:v>
                </c:pt>
                <c:pt idx="222">
                  <c:v>205.18</c:v>
                </c:pt>
                <c:pt idx="223">
                  <c:v>205.91</c:v>
                </c:pt>
                <c:pt idx="224">
                  <c:v>205.6</c:v>
                </c:pt>
                <c:pt idx="225">
                  <c:v>205.08</c:v>
                </c:pt>
                <c:pt idx="226">
                  <c:v>203.98</c:v>
                </c:pt>
                <c:pt idx="227" formatCode="#,##0.00_);[Red]\(#,##0.00\)">
                  <c:v>204.02</c:v>
                </c:pt>
                <c:pt idx="228" formatCode="#,##0.00_);[Red]\(#,##0.00\)">
                  <c:v>204.97</c:v>
                </c:pt>
                <c:pt idx="229" formatCode="#,##0.00_);[Red]\(#,##0.00\)">
                  <c:v>206.02</c:v>
                </c:pt>
                <c:pt idx="230" formatCode="#,##0.00_);[Red]\(#,##0.00\)">
                  <c:v>206.12</c:v>
                </c:pt>
                <c:pt idx="231" formatCode="#,##0.00_);[Red]\(#,##0.00\)">
                  <c:v>207.55</c:v>
                </c:pt>
                <c:pt idx="232" formatCode="#,##0.00_);[Red]\(#,##0.00\)">
                  <c:v>207.68</c:v>
                </c:pt>
                <c:pt idx="233" formatCode="#,##0.00_);[Red]\(#,##0.00\)">
                  <c:v>206.81</c:v>
                </c:pt>
                <c:pt idx="234" formatCode="#,##0.00_);[Red]\(#,##0.00\)">
                  <c:v>204.87</c:v>
                </c:pt>
                <c:pt idx="235">
                  <c:v>204.87</c:v>
                </c:pt>
                <c:pt idx="236">
                  <c:v>204.46</c:v>
                </c:pt>
                <c:pt idx="237">
                  <c:v>205.13</c:v>
                </c:pt>
                <c:pt idx="238">
                  <c:v>205.25</c:v>
                </c:pt>
                <c:pt idx="239">
                  <c:v>205.18</c:v>
                </c:pt>
                <c:pt idx="240">
                  <c:v>205.06</c:v>
                </c:pt>
                <c:pt idx="241">
                  <c:v>204.27</c:v>
                </c:pt>
                <c:pt idx="242">
                  <c:v>204.44</c:v>
                </c:pt>
                <c:pt idx="243">
                  <c:v>205.79</c:v>
                </c:pt>
                <c:pt idx="244">
                  <c:v>206.11</c:v>
                </c:pt>
                <c:pt idx="245">
                  <c:v>206.55</c:v>
                </c:pt>
                <c:pt idx="246">
                  <c:v>206.38</c:v>
                </c:pt>
                <c:pt idx="247">
                  <c:v>206.38</c:v>
                </c:pt>
                <c:pt idx="248">
                  <c:v>206.75</c:v>
                </c:pt>
                <c:pt idx="249">
                  <c:v>206.81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113215"/>
        <c:axId val="1"/>
      </c:lineChart>
      <c:lineChart>
        <c:grouping val="standard"/>
        <c:varyColors val="0"/>
        <c:ser>
          <c:idx val="1"/>
          <c:order val="1"/>
          <c:tx>
            <c:strRef>
              <c:f>'demex gr'!$H$2</c:f>
              <c:strCache>
                <c:ptCount val="1"/>
                <c:pt idx="0">
                  <c:v>DEMTRI (Rs)</c:v>
                </c:pt>
              </c:strCache>
            </c:strRef>
          </c:tx>
          <c:marker>
            <c:symbol val="none"/>
          </c:marker>
          <c:cat>
            <c:numRef>
              <c:f>'demex gr'!$F$3:$F$252</c:f>
              <c:numCache>
                <c:formatCode>d\-mmm\-yy</c:formatCode>
                <c:ptCount val="250"/>
                <c:pt idx="0">
                  <c:v>41821</c:v>
                </c:pt>
                <c:pt idx="1">
                  <c:v>41822</c:v>
                </c:pt>
                <c:pt idx="2">
                  <c:v>41823</c:v>
                </c:pt>
                <c:pt idx="3">
                  <c:v>41824</c:v>
                </c:pt>
                <c:pt idx="4">
                  <c:v>41827</c:v>
                </c:pt>
                <c:pt idx="5">
                  <c:v>41828</c:v>
                </c:pt>
                <c:pt idx="6">
                  <c:v>41829</c:v>
                </c:pt>
                <c:pt idx="7">
                  <c:v>41830</c:v>
                </c:pt>
                <c:pt idx="8">
                  <c:v>41831</c:v>
                </c:pt>
                <c:pt idx="9">
                  <c:v>41834</c:v>
                </c:pt>
                <c:pt idx="10">
                  <c:v>41835</c:v>
                </c:pt>
                <c:pt idx="11">
                  <c:v>41836</c:v>
                </c:pt>
                <c:pt idx="12">
                  <c:v>41837</c:v>
                </c:pt>
                <c:pt idx="13">
                  <c:v>41838</c:v>
                </c:pt>
                <c:pt idx="14">
                  <c:v>41841</c:v>
                </c:pt>
                <c:pt idx="15">
                  <c:v>41842</c:v>
                </c:pt>
                <c:pt idx="16">
                  <c:v>41843</c:v>
                </c:pt>
                <c:pt idx="17">
                  <c:v>41844</c:v>
                </c:pt>
                <c:pt idx="18">
                  <c:v>41845</c:v>
                </c:pt>
                <c:pt idx="19">
                  <c:v>41848</c:v>
                </c:pt>
                <c:pt idx="20">
                  <c:v>41850</c:v>
                </c:pt>
                <c:pt idx="21">
                  <c:v>41851</c:v>
                </c:pt>
                <c:pt idx="22">
                  <c:v>41852</c:v>
                </c:pt>
                <c:pt idx="23">
                  <c:v>41855</c:v>
                </c:pt>
                <c:pt idx="24">
                  <c:v>41856</c:v>
                </c:pt>
                <c:pt idx="25">
                  <c:v>41857</c:v>
                </c:pt>
                <c:pt idx="26">
                  <c:v>41858</c:v>
                </c:pt>
                <c:pt idx="27">
                  <c:v>41859</c:v>
                </c:pt>
                <c:pt idx="28">
                  <c:v>41862</c:v>
                </c:pt>
                <c:pt idx="29">
                  <c:v>41863</c:v>
                </c:pt>
                <c:pt idx="30">
                  <c:v>41864</c:v>
                </c:pt>
                <c:pt idx="31">
                  <c:v>41865</c:v>
                </c:pt>
                <c:pt idx="32">
                  <c:v>41869</c:v>
                </c:pt>
                <c:pt idx="33">
                  <c:v>41870</c:v>
                </c:pt>
                <c:pt idx="34">
                  <c:v>41871</c:v>
                </c:pt>
                <c:pt idx="35">
                  <c:v>41872</c:v>
                </c:pt>
                <c:pt idx="36">
                  <c:v>41873</c:v>
                </c:pt>
                <c:pt idx="37">
                  <c:v>41876</c:v>
                </c:pt>
                <c:pt idx="38">
                  <c:v>41877</c:v>
                </c:pt>
                <c:pt idx="39">
                  <c:v>41878</c:v>
                </c:pt>
                <c:pt idx="40">
                  <c:v>41879</c:v>
                </c:pt>
                <c:pt idx="41">
                  <c:v>41880</c:v>
                </c:pt>
                <c:pt idx="42">
                  <c:v>41883</c:v>
                </c:pt>
                <c:pt idx="43">
                  <c:v>41884</c:v>
                </c:pt>
                <c:pt idx="44">
                  <c:v>41885</c:v>
                </c:pt>
                <c:pt idx="45">
                  <c:v>41886</c:v>
                </c:pt>
                <c:pt idx="46">
                  <c:v>41887</c:v>
                </c:pt>
                <c:pt idx="47">
                  <c:v>41890</c:v>
                </c:pt>
                <c:pt idx="48">
                  <c:v>41891</c:v>
                </c:pt>
                <c:pt idx="49">
                  <c:v>41892</c:v>
                </c:pt>
                <c:pt idx="50">
                  <c:v>41893</c:v>
                </c:pt>
                <c:pt idx="51">
                  <c:v>41894</c:v>
                </c:pt>
                <c:pt idx="52">
                  <c:v>41897</c:v>
                </c:pt>
                <c:pt idx="53">
                  <c:v>41898</c:v>
                </c:pt>
                <c:pt idx="54">
                  <c:v>41899</c:v>
                </c:pt>
                <c:pt idx="55">
                  <c:v>41900</c:v>
                </c:pt>
                <c:pt idx="56">
                  <c:v>41901</c:v>
                </c:pt>
                <c:pt idx="57">
                  <c:v>41904</c:v>
                </c:pt>
                <c:pt idx="58">
                  <c:v>41905</c:v>
                </c:pt>
                <c:pt idx="59">
                  <c:v>41906</c:v>
                </c:pt>
                <c:pt idx="60">
                  <c:v>41907</c:v>
                </c:pt>
                <c:pt idx="61">
                  <c:v>41908</c:v>
                </c:pt>
                <c:pt idx="62">
                  <c:v>41911</c:v>
                </c:pt>
                <c:pt idx="63">
                  <c:v>41912</c:v>
                </c:pt>
                <c:pt idx="64">
                  <c:v>41913</c:v>
                </c:pt>
                <c:pt idx="65">
                  <c:v>41914</c:v>
                </c:pt>
                <c:pt idx="66">
                  <c:v>41915</c:v>
                </c:pt>
                <c:pt idx="67">
                  <c:v>41918</c:v>
                </c:pt>
                <c:pt idx="68">
                  <c:v>41919</c:v>
                </c:pt>
                <c:pt idx="69">
                  <c:v>41920</c:v>
                </c:pt>
                <c:pt idx="70">
                  <c:v>41921</c:v>
                </c:pt>
                <c:pt idx="71">
                  <c:v>41922</c:v>
                </c:pt>
                <c:pt idx="72">
                  <c:v>41925</c:v>
                </c:pt>
                <c:pt idx="73">
                  <c:v>41926</c:v>
                </c:pt>
                <c:pt idx="74">
                  <c:v>41927</c:v>
                </c:pt>
                <c:pt idx="75">
                  <c:v>41928</c:v>
                </c:pt>
                <c:pt idx="76">
                  <c:v>41929</c:v>
                </c:pt>
                <c:pt idx="77">
                  <c:v>41932</c:v>
                </c:pt>
                <c:pt idx="78">
                  <c:v>41933</c:v>
                </c:pt>
                <c:pt idx="79">
                  <c:v>41934</c:v>
                </c:pt>
                <c:pt idx="80">
                  <c:v>41936</c:v>
                </c:pt>
                <c:pt idx="81">
                  <c:v>41939</c:v>
                </c:pt>
                <c:pt idx="82">
                  <c:v>41940</c:v>
                </c:pt>
                <c:pt idx="83">
                  <c:v>41941</c:v>
                </c:pt>
                <c:pt idx="84">
                  <c:v>41942</c:v>
                </c:pt>
                <c:pt idx="85">
                  <c:v>41943</c:v>
                </c:pt>
                <c:pt idx="86">
                  <c:v>41946</c:v>
                </c:pt>
                <c:pt idx="87">
                  <c:v>41947</c:v>
                </c:pt>
                <c:pt idx="88">
                  <c:v>41948</c:v>
                </c:pt>
                <c:pt idx="89">
                  <c:v>41949</c:v>
                </c:pt>
                <c:pt idx="90">
                  <c:v>41950</c:v>
                </c:pt>
                <c:pt idx="91">
                  <c:v>41953</c:v>
                </c:pt>
                <c:pt idx="92">
                  <c:v>41954</c:v>
                </c:pt>
                <c:pt idx="93">
                  <c:v>41955</c:v>
                </c:pt>
                <c:pt idx="94">
                  <c:v>41956</c:v>
                </c:pt>
                <c:pt idx="95">
                  <c:v>41957</c:v>
                </c:pt>
                <c:pt idx="96">
                  <c:v>41960</c:v>
                </c:pt>
                <c:pt idx="97">
                  <c:v>41961</c:v>
                </c:pt>
                <c:pt idx="98">
                  <c:v>41962</c:v>
                </c:pt>
                <c:pt idx="99">
                  <c:v>41963</c:v>
                </c:pt>
                <c:pt idx="100">
                  <c:v>41964</c:v>
                </c:pt>
                <c:pt idx="101">
                  <c:v>41967</c:v>
                </c:pt>
                <c:pt idx="102">
                  <c:v>41968</c:v>
                </c:pt>
                <c:pt idx="103">
                  <c:v>41969</c:v>
                </c:pt>
                <c:pt idx="104">
                  <c:v>41970</c:v>
                </c:pt>
                <c:pt idx="105">
                  <c:v>41971</c:v>
                </c:pt>
                <c:pt idx="106">
                  <c:v>41974</c:v>
                </c:pt>
                <c:pt idx="107">
                  <c:v>41975</c:v>
                </c:pt>
                <c:pt idx="108">
                  <c:v>41976</c:v>
                </c:pt>
                <c:pt idx="109">
                  <c:v>41977</c:v>
                </c:pt>
                <c:pt idx="110">
                  <c:v>41978</c:v>
                </c:pt>
                <c:pt idx="111">
                  <c:v>41981</c:v>
                </c:pt>
                <c:pt idx="112">
                  <c:v>41982</c:v>
                </c:pt>
                <c:pt idx="113">
                  <c:v>41984</c:v>
                </c:pt>
                <c:pt idx="114">
                  <c:v>41985</c:v>
                </c:pt>
                <c:pt idx="115">
                  <c:v>41988</c:v>
                </c:pt>
                <c:pt idx="116">
                  <c:v>41989</c:v>
                </c:pt>
                <c:pt idx="117">
                  <c:v>41990</c:v>
                </c:pt>
                <c:pt idx="118">
                  <c:v>41991</c:v>
                </c:pt>
                <c:pt idx="119">
                  <c:v>41992</c:v>
                </c:pt>
                <c:pt idx="120">
                  <c:v>41995</c:v>
                </c:pt>
                <c:pt idx="121">
                  <c:v>41996</c:v>
                </c:pt>
                <c:pt idx="122">
                  <c:v>41997</c:v>
                </c:pt>
                <c:pt idx="123">
                  <c:v>41999</c:v>
                </c:pt>
                <c:pt idx="124">
                  <c:v>42002</c:v>
                </c:pt>
                <c:pt idx="125">
                  <c:v>42003</c:v>
                </c:pt>
                <c:pt idx="126">
                  <c:v>42004</c:v>
                </c:pt>
                <c:pt idx="127">
                  <c:v>42009</c:v>
                </c:pt>
                <c:pt idx="128">
                  <c:v>42010</c:v>
                </c:pt>
                <c:pt idx="129">
                  <c:v>42011</c:v>
                </c:pt>
                <c:pt idx="130">
                  <c:v>42012</c:v>
                </c:pt>
                <c:pt idx="131">
                  <c:v>42013</c:v>
                </c:pt>
                <c:pt idx="132">
                  <c:v>42016</c:v>
                </c:pt>
                <c:pt idx="133">
                  <c:v>42017</c:v>
                </c:pt>
                <c:pt idx="134">
                  <c:v>42018</c:v>
                </c:pt>
                <c:pt idx="135">
                  <c:v>42019</c:v>
                </c:pt>
                <c:pt idx="136">
                  <c:v>42020</c:v>
                </c:pt>
                <c:pt idx="137">
                  <c:v>42023</c:v>
                </c:pt>
                <c:pt idx="138">
                  <c:v>42024</c:v>
                </c:pt>
                <c:pt idx="139">
                  <c:v>42025</c:v>
                </c:pt>
                <c:pt idx="140">
                  <c:v>42026</c:v>
                </c:pt>
                <c:pt idx="141">
                  <c:v>42027</c:v>
                </c:pt>
                <c:pt idx="142">
                  <c:v>42030</c:v>
                </c:pt>
                <c:pt idx="143">
                  <c:v>42031</c:v>
                </c:pt>
                <c:pt idx="144">
                  <c:v>42032</c:v>
                </c:pt>
                <c:pt idx="145">
                  <c:v>42033</c:v>
                </c:pt>
                <c:pt idx="146">
                  <c:v>42034</c:v>
                </c:pt>
                <c:pt idx="147">
                  <c:v>42037</c:v>
                </c:pt>
                <c:pt idx="148">
                  <c:v>42039</c:v>
                </c:pt>
                <c:pt idx="149">
                  <c:v>42040</c:v>
                </c:pt>
                <c:pt idx="150">
                  <c:v>42041</c:v>
                </c:pt>
                <c:pt idx="151">
                  <c:v>42044</c:v>
                </c:pt>
                <c:pt idx="152">
                  <c:v>42045</c:v>
                </c:pt>
                <c:pt idx="153">
                  <c:v>42046</c:v>
                </c:pt>
                <c:pt idx="154">
                  <c:v>42047</c:v>
                </c:pt>
                <c:pt idx="155">
                  <c:v>42048</c:v>
                </c:pt>
                <c:pt idx="156">
                  <c:v>42051</c:v>
                </c:pt>
                <c:pt idx="157">
                  <c:v>42053</c:v>
                </c:pt>
                <c:pt idx="158">
                  <c:v>42055</c:v>
                </c:pt>
                <c:pt idx="159">
                  <c:v>42058</c:v>
                </c:pt>
                <c:pt idx="160">
                  <c:v>42059</c:v>
                </c:pt>
                <c:pt idx="161">
                  <c:v>42060</c:v>
                </c:pt>
                <c:pt idx="162">
                  <c:v>42061</c:v>
                </c:pt>
                <c:pt idx="163">
                  <c:v>42062</c:v>
                </c:pt>
                <c:pt idx="164">
                  <c:v>42065</c:v>
                </c:pt>
                <c:pt idx="165">
                  <c:v>42066</c:v>
                </c:pt>
                <c:pt idx="166">
                  <c:v>42067</c:v>
                </c:pt>
                <c:pt idx="167">
                  <c:v>42068</c:v>
                </c:pt>
                <c:pt idx="168">
                  <c:v>42069</c:v>
                </c:pt>
                <c:pt idx="169">
                  <c:v>42072</c:v>
                </c:pt>
                <c:pt idx="170">
                  <c:v>42073</c:v>
                </c:pt>
                <c:pt idx="171">
                  <c:v>42074</c:v>
                </c:pt>
                <c:pt idx="172">
                  <c:v>42076</c:v>
                </c:pt>
                <c:pt idx="173">
                  <c:v>42079</c:v>
                </c:pt>
                <c:pt idx="174">
                  <c:v>42080</c:v>
                </c:pt>
                <c:pt idx="175">
                  <c:v>42081</c:v>
                </c:pt>
                <c:pt idx="176">
                  <c:v>42082</c:v>
                </c:pt>
                <c:pt idx="177">
                  <c:v>42083</c:v>
                </c:pt>
                <c:pt idx="178">
                  <c:v>42086</c:v>
                </c:pt>
                <c:pt idx="179">
                  <c:v>42087</c:v>
                </c:pt>
                <c:pt idx="180">
                  <c:v>42088</c:v>
                </c:pt>
                <c:pt idx="181">
                  <c:v>42089</c:v>
                </c:pt>
                <c:pt idx="182">
                  <c:v>42090</c:v>
                </c:pt>
                <c:pt idx="183">
                  <c:v>42093</c:v>
                </c:pt>
                <c:pt idx="184">
                  <c:v>42094</c:v>
                </c:pt>
                <c:pt idx="185">
                  <c:v>42095</c:v>
                </c:pt>
                <c:pt idx="186">
                  <c:v>42096</c:v>
                </c:pt>
                <c:pt idx="187">
                  <c:v>42097</c:v>
                </c:pt>
                <c:pt idx="188">
                  <c:v>42100</c:v>
                </c:pt>
                <c:pt idx="189">
                  <c:v>42101</c:v>
                </c:pt>
                <c:pt idx="190">
                  <c:v>42102</c:v>
                </c:pt>
                <c:pt idx="191">
                  <c:v>42103</c:v>
                </c:pt>
                <c:pt idx="192">
                  <c:v>42104</c:v>
                </c:pt>
                <c:pt idx="193">
                  <c:v>42107</c:v>
                </c:pt>
                <c:pt idx="194">
                  <c:v>42108</c:v>
                </c:pt>
                <c:pt idx="195">
                  <c:v>42109</c:v>
                </c:pt>
                <c:pt idx="196">
                  <c:v>42110</c:v>
                </c:pt>
                <c:pt idx="197">
                  <c:v>42111</c:v>
                </c:pt>
                <c:pt idx="198">
                  <c:v>42114</c:v>
                </c:pt>
                <c:pt idx="199">
                  <c:v>42115</c:v>
                </c:pt>
                <c:pt idx="200">
                  <c:v>42116</c:v>
                </c:pt>
                <c:pt idx="201">
                  <c:v>42117</c:v>
                </c:pt>
                <c:pt idx="202">
                  <c:v>42118</c:v>
                </c:pt>
                <c:pt idx="203">
                  <c:v>42121</c:v>
                </c:pt>
                <c:pt idx="204">
                  <c:v>42122</c:v>
                </c:pt>
                <c:pt idx="205">
                  <c:v>42123</c:v>
                </c:pt>
                <c:pt idx="206">
                  <c:v>42124</c:v>
                </c:pt>
                <c:pt idx="207">
                  <c:v>42128</c:v>
                </c:pt>
                <c:pt idx="208">
                  <c:v>42129</c:v>
                </c:pt>
                <c:pt idx="209">
                  <c:v>42130</c:v>
                </c:pt>
                <c:pt idx="210">
                  <c:v>42131</c:v>
                </c:pt>
                <c:pt idx="211">
                  <c:v>42132</c:v>
                </c:pt>
                <c:pt idx="212">
                  <c:v>42135</c:v>
                </c:pt>
                <c:pt idx="213">
                  <c:v>42136</c:v>
                </c:pt>
                <c:pt idx="214">
                  <c:v>42137</c:v>
                </c:pt>
                <c:pt idx="215">
                  <c:v>42138</c:v>
                </c:pt>
                <c:pt idx="216">
                  <c:v>42139</c:v>
                </c:pt>
                <c:pt idx="217">
                  <c:v>42142</c:v>
                </c:pt>
                <c:pt idx="218">
                  <c:v>42143</c:v>
                </c:pt>
                <c:pt idx="219">
                  <c:v>42144</c:v>
                </c:pt>
                <c:pt idx="220">
                  <c:v>42145</c:v>
                </c:pt>
                <c:pt idx="221">
                  <c:v>42146</c:v>
                </c:pt>
                <c:pt idx="222">
                  <c:v>42149</c:v>
                </c:pt>
                <c:pt idx="223">
                  <c:v>42150</c:v>
                </c:pt>
                <c:pt idx="224">
                  <c:v>42151</c:v>
                </c:pt>
                <c:pt idx="225">
                  <c:v>42152</c:v>
                </c:pt>
                <c:pt idx="226">
                  <c:v>42153</c:v>
                </c:pt>
                <c:pt idx="227" formatCode="[$-409]d\-mmm\-yy;@">
                  <c:v>42156</c:v>
                </c:pt>
                <c:pt idx="228" formatCode="[$-409]d\-mmm\-yy;@">
                  <c:v>42157</c:v>
                </c:pt>
                <c:pt idx="229" formatCode="[$-409]d\-mmm\-yy;@">
                  <c:v>42158</c:v>
                </c:pt>
                <c:pt idx="230" formatCode="[$-409]d\-mmm\-yy;@">
                  <c:v>42159</c:v>
                </c:pt>
                <c:pt idx="231" formatCode="[$-409]d\-mmm\-yy;@">
                  <c:v>42160</c:v>
                </c:pt>
                <c:pt idx="232" formatCode="[$-409]d\-mmm\-yy;@">
                  <c:v>42163</c:v>
                </c:pt>
                <c:pt idx="233" formatCode="[$-409]d\-mmm\-yy;@">
                  <c:v>42164</c:v>
                </c:pt>
                <c:pt idx="234" formatCode="[$-409]d\-mmm\-yy;@">
                  <c:v>42165</c:v>
                </c:pt>
                <c:pt idx="235">
                  <c:v>42165</c:v>
                </c:pt>
                <c:pt idx="236">
                  <c:v>42166</c:v>
                </c:pt>
                <c:pt idx="237">
                  <c:v>42167</c:v>
                </c:pt>
                <c:pt idx="238">
                  <c:v>42170</c:v>
                </c:pt>
                <c:pt idx="239">
                  <c:v>42171</c:v>
                </c:pt>
                <c:pt idx="240">
                  <c:v>42172</c:v>
                </c:pt>
                <c:pt idx="241">
                  <c:v>42173</c:v>
                </c:pt>
                <c:pt idx="242">
                  <c:v>42174</c:v>
                </c:pt>
                <c:pt idx="243">
                  <c:v>42177</c:v>
                </c:pt>
                <c:pt idx="244">
                  <c:v>42178</c:v>
                </c:pt>
                <c:pt idx="245">
                  <c:v>42179</c:v>
                </c:pt>
                <c:pt idx="246">
                  <c:v>42180</c:v>
                </c:pt>
                <c:pt idx="247">
                  <c:v>42181</c:v>
                </c:pt>
                <c:pt idx="248">
                  <c:v>42184</c:v>
                </c:pt>
                <c:pt idx="249">
                  <c:v>42185</c:v>
                </c:pt>
              </c:numCache>
            </c:numRef>
          </c:cat>
          <c:val>
            <c:numRef>
              <c:f>'demex gr'!$H$3:$H$252</c:f>
              <c:numCache>
                <c:formatCode>_(* #,##0.00_);_(* \(#,##0.00\);_(* "-"??_);_(@_)</c:formatCode>
                <c:ptCount val="250"/>
                <c:pt idx="0">
                  <c:v>225.19</c:v>
                </c:pt>
                <c:pt idx="1">
                  <c:v>225.72</c:v>
                </c:pt>
                <c:pt idx="2">
                  <c:v>226.13</c:v>
                </c:pt>
                <c:pt idx="3">
                  <c:v>226.85</c:v>
                </c:pt>
                <c:pt idx="4">
                  <c:v>227.27</c:v>
                </c:pt>
                <c:pt idx="5">
                  <c:v>227.26</c:v>
                </c:pt>
                <c:pt idx="6">
                  <c:v>227.64</c:v>
                </c:pt>
                <c:pt idx="7">
                  <c:v>228.42</c:v>
                </c:pt>
                <c:pt idx="8">
                  <c:v>228.2</c:v>
                </c:pt>
                <c:pt idx="9">
                  <c:v>228.2</c:v>
                </c:pt>
                <c:pt idx="10">
                  <c:v>228.41</c:v>
                </c:pt>
                <c:pt idx="11">
                  <c:v>228.45</c:v>
                </c:pt>
                <c:pt idx="12">
                  <c:v>228.15</c:v>
                </c:pt>
                <c:pt idx="13">
                  <c:v>228.68</c:v>
                </c:pt>
                <c:pt idx="14">
                  <c:v>230.11</c:v>
                </c:pt>
                <c:pt idx="15">
                  <c:v>231.23</c:v>
                </c:pt>
                <c:pt idx="16">
                  <c:v>232.25</c:v>
                </c:pt>
                <c:pt idx="17">
                  <c:v>232.47</c:v>
                </c:pt>
                <c:pt idx="18">
                  <c:v>232.2</c:v>
                </c:pt>
                <c:pt idx="19">
                  <c:v>232.34</c:v>
                </c:pt>
                <c:pt idx="20">
                  <c:v>232.58</c:v>
                </c:pt>
                <c:pt idx="21">
                  <c:v>232.52</c:v>
                </c:pt>
                <c:pt idx="22">
                  <c:v>232.73</c:v>
                </c:pt>
                <c:pt idx="23">
                  <c:v>233.09</c:v>
                </c:pt>
                <c:pt idx="24">
                  <c:v>233.43</c:v>
                </c:pt>
                <c:pt idx="25">
                  <c:v>233.35</c:v>
                </c:pt>
                <c:pt idx="26">
                  <c:v>233.29</c:v>
                </c:pt>
                <c:pt idx="27">
                  <c:v>232.56</c:v>
                </c:pt>
                <c:pt idx="28">
                  <c:v>232.63</c:v>
                </c:pt>
                <c:pt idx="29">
                  <c:v>233.26</c:v>
                </c:pt>
                <c:pt idx="30">
                  <c:v>233.76</c:v>
                </c:pt>
                <c:pt idx="31">
                  <c:v>235.31</c:v>
                </c:pt>
                <c:pt idx="32">
                  <c:v>234.82</c:v>
                </c:pt>
                <c:pt idx="33">
                  <c:v>236.1</c:v>
                </c:pt>
                <c:pt idx="34">
                  <c:v>237.99</c:v>
                </c:pt>
                <c:pt idx="35">
                  <c:v>239.23</c:v>
                </c:pt>
                <c:pt idx="36">
                  <c:v>240.24</c:v>
                </c:pt>
                <c:pt idx="37">
                  <c:v>240.9</c:v>
                </c:pt>
                <c:pt idx="38">
                  <c:v>241.04</c:v>
                </c:pt>
                <c:pt idx="39">
                  <c:v>242.83</c:v>
                </c:pt>
                <c:pt idx="40">
                  <c:v>245.27</c:v>
                </c:pt>
                <c:pt idx="41">
                  <c:v>246.29</c:v>
                </c:pt>
                <c:pt idx="42">
                  <c:v>246.75</c:v>
                </c:pt>
                <c:pt idx="43">
                  <c:v>247.57</c:v>
                </c:pt>
                <c:pt idx="44">
                  <c:v>247.15</c:v>
                </c:pt>
                <c:pt idx="45">
                  <c:v>247.33</c:v>
                </c:pt>
                <c:pt idx="46">
                  <c:v>246.73</c:v>
                </c:pt>
                <c:pt idx="47">
                  <c:v>247.13</c:v>
                </c:pt>
                <c:pt idx="48">
                  <c:v>246.58</c:v>
                </c:pt>
                <c:pt idx="49">
                  <c:v>247</c:v>
                </c:pt>
                <c:pt idx="50">
                  <c:v>247.76</c:v>
                </c:pt>
                <c:pt idx="51">
                  <c:v>249.01</c:v>
                </c:pt>
                <c:pt idx="52">
                  <c:v>249.51</c:v>
                </c:pt>
                <c:pt idx="53">
                  <c:v>248.75</c:v>
                </c:pt>
                <c:pt idx="54">
                  <c:v>247.87</c:v>
                </c:pt>
                <c:pt idx="55">
                  <c:v>247.67</c:v>
                </c:pt>
                <c:pt idx="56">
                  <c:v>247.87</c:v>
                </c:pt>
                <c:pt idx="57">
                  <c:v>246.74</c:v>
                </c:pt>
                <c:pt idx="58">
                  <c:v>246.75</c:v>
                </c:pt>
                <c:pt idx="59">
                  <c:v>247.42</c:v>
                </c:pt>
                <c:pt idx="60">
                  <c:v>247.5</c:v>
                </c:pt>
                <c:pt idx="61">
                  <c:v>247</c:v>
                </c:pt>
                <c:pt idx="62">
                  <c:v>247.22</c:v>
                </c:pt>
                <c:pt idx="63">
                  <c:v>247.49</c:v>
                </c:pt>
                <c:pt idx="64">
                  <c:v>247.85</c:v>
                </c:pt>
                <c:pt idx="65">
                  <c:v>247.8</c:v>
                </c:pt>
                <c:pt idx="66">
                  <c:v>248.79</c:v>
                </c:pt>
                <c:pt idx="67">
                  <c:v>248.96</c:v>
                </c:pt>
                <c:pt idx="68">
                  <c:v>249.7</c:v>
                </c:pt>
                <c:pt idx="69">
                  <c:v>249.71</c:v>
                </c:pt>
                <c:pt idx="70">
                  <c:v>250.69</c:v>
                </c:pt>
                <c:pt idx="71">
                  <c:v>250.19</c:v>
                </c:pt>
                <c:pt idx="72">
                  <c:v>250.54</c:v>
                </c:pt>
                <c:pt idx="73">
                  <c:v>250.58</c:v>
                </c:pt>
                <c:pt idx="74">
                  <c:v>250.23</c:v>
                </c:pt>
                <c:pt idx="75">
                  <c:v>250.32</c:v>
                </c:pt>
                <c:pt idx="76">
                  <c:v>249.27</c:v>
                </c:pt>
                <c:pt idx="77">
                  <c:v>249.74</c:v>
                </c:pt>
                <c:pt idx="78">
                  <c:v>249.31</c:v>
                </c:pt>
                <c:pt idx="79">
                  <c:v>249.28</c:v>
                </c:pt>
                <c:pt idx="80">
                  <c:v>249.05</c:v>
                </c:pt>
                <c:pt idx="81">
                  <c:v>249.01</c:v>
                </c:pt>
                <c:pt idx="82">
                  <c:v>249.84</c:v>
                </c:pt>
                <c:pt idx="83">
                  <c:v>250.13</c:v>
                </c:pt>
                <c:pt idx="84">
                  <c:v>249.39</c:v>
                </c:pt>
                <c:pt idx="85">
                  <c:v>249.13</c:v>
                </c:pt>
                <c:pt idx="86">
                  <c:v>248.88</c:v>
                </c:pt>
                <c:pt idx="87">
                  <c:v>249.72</c:v>
                </c:pt>
                <c:pt idx="88">
                  <c:v>249.8</c:v>
                </c:pt>
                <c:pt idx="89">
                  <c:v>249.41</c:v>
                </c:pt>
                <c:pt idx="90">
                  <c:v>249.26</c:v>
                </c:pt>
                <c:pt idx="91">
                  <c:v>249.32</c:v>
                </c:pt>
                <c:pt idx="92">
                  <c:v>249.07</c:v>
                </c:pt>
                <c:pt idx="93">
                  <c:v>248.65</c:v>
                </c:pt>
                <c:pt idx="94">
                  <c:v>248.56</c:v>
                </c:pt>
                <c:pt idx="95">
                  <c:v>247.84</c:v>
                </c:pt>
                <c:pt idx="96">
                  <c:v>247.32</c:v>
                </c:pt>
                <c:pt idx="97">
                  <c:v>247.12</c:v>
                </c:pt>
                <c:pt idx="98">
                  <c:v>246.95</c:v>
                </c:pt>
                <c:pt idx="99">
                  <c:v>247.86</c:v>
                </c:pt>
                <c:pt idx="100">
                  <c:v>247.6</c:v>
                </c:pt>
                <c:pt idx="101">
                  <c:v>247.74</c:v>
                </c:pt>
                <c:pt idx="102">
                  <c:v>247.55</c:v>
                </c:pt>
                <c:pt idx="103">
                  <c:v>247.02</c:v>
                </c:pt>
                <c:pt idx="104">
                  <c:v>246.97</c:v>
                </c:pt>
                <c:pt idx="105">
                  <c:v>246.5</c:v>
                </c:pt>
                <c:pt idx="106">
                  <c:v>242.89</c:v>
                </c:pt>
                <c:pt idx="107">
                  <c:v>244.48</c:v>
                </c:pt>
                <c:pt idx="108">
                  <c:v>244.47</c:v>
                </c:pt>
                <c:pt idx="109">
                  <c:v>243.74</c:v>
                </c:pt>
                <c:pt idx="110">
                  <c:v>243.76</c:v>
                </c:pt>
                <c:pt idx="111">
                  <c:v>244.55</c:v>
                </c:pt>
                <c:pt idx="112">
                  <c:v>244.75</c:v>
                </c:pt>
                <c:pt idx="113">
                  <c:v>245.86</c:v>
                </c:pt>
                <c:pt idx="114">
                  <c:v>246.17</c:v>
                </c:pt>
                <c:pt idx="115">
                  <c:v>246.25</c:v>
                </c:pt>
                <c:pt idx="116">
                  <c:v>246.11</c:v>
                </c:pt>
                <c:pt idx="117">
                  <c:v>246.31</c:v>
                </c:pt>
                <c:pt idx="118">
                  <c:v>246.33</c:v>
                </c:pt>
                <c:pt idx="119">
                  <c:v>246.92</c:v>
                </c:pt>
                <c:pt idx="120">
                  <c:v>246.94</c:v>
                </c:pt>
                <c:pt idx="121">
                  <c:v>247.25</c:v>
                </c:pt>
                <c:pt idx="122">
                  <c:v>246.72</c:v>
                </c:pt>
                <c:pt idx="123">
                  <c:v>247.31</c:v>
                </c:pt>
                <c:pt idx="124">
                  <c:v>247.89</c:v>
                </c:pt>
                <c:pt idx="125">
                  <c:v>248.92</c:v>
                </c:pt>
                <c:pt idx="126">
                  <c:v>251.21</c:v>
                </c:pt>
                <c:pt idx="127">
                  <c:v>251.21</c:v>
                </c:pt>
                <c:pt idx="128">
                  <c:v>251.14</c:v>
                </c:pt>
                <c:pt idx="129">
                  <c:v>251.76</c:v>
                </c:pt>
                <c:pt idx="130">
                  <c:v>251.71</c:v>
                </c:pt>
                <c:pt idx="131">
                  <c:v>252.24</c:v>
                </c:pt>
                <c:pt idx="132">
                  <c:v>251.85</c:v>
                </c:pt>
                <c:pt idx="133">
                  <c:v>249.34</c:v>
                </c:pt>
                <c:pt idx="134">
                  <c:v>249.17</c:v>
                </c:pt>
                <c:pt idx="135">
                  <c:v>249.5</c:v>
                </c:pt>
                <c:pt idx="136">
                  <c:v>249.27</c:v>
                </c:pt>
                <c:pt idx="137">
                  <c:v>249.18</c:v>
                </c:pt>
                <c:pt idx="138">
                  <c:v>248.43</c:v>
                </c:pt>
                <c:pt idx="139">
                  <c:v>247.69</c:v>
                </c:pt>
                <c:pt idx="140">
                  <c:v>247.28</c:v>
                </c:pt>
                <c:pt idx="141">
                  <c:v>247.11</c:v>
                </c:pt>
                <c:pt idx="142">
                  <c:v>247.15</c:v>
                </c:pt>
                <c:pt idx="143">
                  <c:v>246.44</c:v>
                </c:pt>
                <c:pt idx="144">
                  <c:v>246.08</c:v>
                </c:pt>
                <c:pt idx="145">
                  <c:v>245.84</c:v>
                </c:pt>
                <c:pt idx="146">
                  <c:v>247.14</c:v>
                </c:pt>
                <c:pt idx="147">
                  <c:v>246.41</c:v>
                </c:pt>
                <c:pt idx="148">
                  <c:v>246.44</c:v>
                </c:pt>
                <c:pt idx="149">
                  <c:v>246.68</c:v>
                </c:pt>
                <c:pt idx="150">
                  <c:v>246.71</c:v>
                </c:pt>
                <c:pt idx="151">
                  <c:v>247</c:v>
                </c:pt>
                <c:pt idx="152">
                  <c:v>247.08</c:v>
                </c:pt>
                <c:pt idx="153">
                  <c:v>248.34</c:v>
                </c:pt>
                <c:pt idx="154">
                  <c:v>248.55</c:v>
                </c:pt>
                <c:pt idx="155">
                  <c:v>248.51</c:v>
                </c:pt>
                <c:pt idx="156">
                  <c:v>247.8</c:v>
                </c:pt>
                <c:pt idx="157">
                  <c:v>247.92</c:v>
                </c:pt>
                <c:pt idx="158">
                  <c:v>248.09</c:v>
                </c:pt>
                <c:pt idx="159">
                  <c:v>248.94</c:v>
                </c:pt>
                <c:pt idx="160">
                  <c:v>250.24</c:v>
                </c:pt>
                <c:pt idx="161">
                  <c:v>250.27</c:v>
                </c:pt>
                <c:pt idx="162">
                  <c:v>249.79</c:v>
                </c:pt>
                <c:pt idx="163">
                  <c:v>249.02</c:v>
                </c:pt>
                <c:pt idx="164">
                  <c:v>249.12</c:v>
                </c:pt>
                <c:pt idx="165">
                  <c:v>248.64</c:v>
                </c:pt>
                <c:pt idx="166">
                  <c:v>249.13</c:v>
                </c:pt>
                <c:pt idx="167">
                  <c:v>249.59</c:v>
                </c:pt>
                <c:pt idx="168">
                  <c:v>249.84</c:v>
                </c:pt>
                <c:pt idx="169">
                  <c:v>249.62</c:v>
                </c:pt>
                <c:pt idx="170">
                  <c:v>247.9</c:v>
                </c:pt>
                <c:pt idx="171">
                  <c:v>248.38</c:v>
                </c:pt>
                <c:pt idx="172">
                  <c:v>248.34</c:v>
                </c:pt>
                <c:pt idx="173">
                  <c:v>247.24</c:v>
                </c:pt>
                <c:pt idx="174">
                  <c:v>247.25</c:v>
                </c:pt>
                <c:pt idx="175">
                  <c:v>246.88</c:v>
                </c:pt>
                <c:pt idx="176">
                  <c:v>246.46</c:v>
                </c:pt>
                <c:pt idx="177">
                  <c:v>247.14</c:v>
                </c:pt>
                <c:pt idx="178">
                  <c:v>247.37</c:v>
                </c:pt>
                <c:pt idx="179">
                  <c:v>249.37</c:v>
                </c:pt>
                <c:pt idx="180">
                  <c:v>248.43</c:v>
                </c:pt>
                <c:pt idx="181">
                  <c:v>249.84</c:v>
                </c:pt>
                <c:pt idx="182">
                  <c:v>250.7</c:v>
                </c:pt>
                <c:pt idx="183">
                  <c:v>251.4</c:v>
                </c:pt>
                <c:pt idx="184">
                  <c:v>253.19</c:v>
                </c:pt>
                <c:pt idx="185">
                  <c:v>254.87</c:v>
                </c:pt>
                <c:pt idx="186">
                  <c:v>254.05</c:v>
                </c:pt>
                <c:pt idx="187">
                  <c:v>253.77</c:v>
                </c:pt>
                <c:pt idx="188">
                  <c:v>253.99</c:v>
                </c:pt>
                <c:pt idx="189">
                  <c:v>254.12</c:v>
                </c:pt>
                <c:pt idx="190">
                  <c:v>254.98</c:v>
                </c:pt>
                <c:pt idx="191">
                  <c:v>253.87</c:v>
                </c:pt>
                <c:pt idx="192">
                  <c:v>253.69</c:v>
                </c:pt>
                <c:pt idx="193">
                  <c:v>253.66</c:v>
                </c:pt>
                <c:pt idx="194">
                  <c:v>253.08</c:v>
                </c:pt>
                <c:pt idx="195">
                  <c:v>253.57</c:v>
                </c:pt>
                <c:pt idx="196">
                  <c:v>251.75</c:v>
                </c:pt>
                <c:pt idx="197">
                  <c:v>251.87</c:v>
                </c:pt>
                <c:pt idx="198">
                  <c:v>251.6</c:v>
                </c:pt>
                <c:pt idx="199">
                  <c:v>251.28</c:v>
                </c:pt>
                <c:pt idx="200">
                  <c:v>251.13</c:v>
                </c:pt>
                <c:pt idx="201">
                  <c:v>251.13</c:v>
                </c:pt>
                <c:pt idx="202">
                  <c:v>250.9</c:v>
                </c:pt>
                <c:pt idx="203">
                  <c:v>250.86</c:v>
                </c:pt>
                <c:pt idx="204">
                  <c:v>249.88</c:v>
                </c:pt>
                <c:pt idx="205">
                  <c:v>249.85</c:v>
                </c:pt>
                <c:pt idx="206">
                  <c:v>249.73</c:v>
                </c:pt>
                <c:pt idx="207">
                  <c:v>249.97</c:v>
                </c:pt>
                <c:pt idx="208">
                  <c:v>249.91</c:v>
                </c:pt>
                <c:pt idx="209">
                  <c:v>249.65</c:v>
                </c:pt>
                <c:pt idx="210">
                  <c:v>249.86</c:v>
                </c:pt>
                <c:pt idx="211">
                  <c:v>249.9</c:v>
                </c:pt>
                <c:pt idx="212">
                  <c:v>249.99</c:v>
                </c:pt>
                <c:pt idx="213">
                  <c:v>249.93</c:v>
                </c:pt>
                <c:pt idx="214">
                  <c:v>250.35</c:v>
                </c:pt>
                <c:pt idx="215">
                  <c:v>250.95</c:v>
                </c:pt>
                <c:pt idx="216">
                  <c:v>251.8</c:v>
                </c:pt>
                <c:pt idx="217">
                  <c:v>252.04</c:v>
                </c:pt>
                <c:pt idx="218">
                  <c:v>252.56</c:v>
                </c:pt>
                <c:pt idx="219">
                  <c:v>253.55</c:v>
                </c:pt>
                <c:pt idx="220">
                  <c:v>254.21</c:v>
                </c:pt>
                <c:pt idx="221">
                  <c:v>254.81</c:v>
                </c:pt>
                <c:pt idx="222">
                  <c:v>254.56</c:v>
                </c:pt>
                <c:pt idx="223">
                  <c:v>255.71</c:v>
                </c:pt>
                <c:pt idx="224">
                  <c:v>255.52</c:v>
                </c:pt>
                <c:pt idx="225">
                  <c:v>255.07</c:v>
                </c:pt>
                <c:pt idx="226">
                  <c:v>253.8</c:v>
                </c:pt>
                <c:pt idx="227" formatCode="#,##0.00_);[Red]\(#,##0.00\)">
                  <c:v>253.84</c:v>
                </c:pt>
                <c:pt idx="228" formatCode="#,##0.00_);[Red]\(#,##0.00\)">
                  <c:v>255.36</c:v>
                </c:pt>
                <c:pt idx="229" formatCode="#,##0.00_);[Red]\(#,##0.00\)">
                  <c:v>256.67</c:v>
                </c:pt>
                <c:pt idx="230" formatCode="#,##0.00_);[Red]\(#,##0.00\)">
                  <c:v>256.79000000000002</c:v>
                </c:pt>
                <c:pt idx="231" formatCode="#,##0.00_);[Red]\(#,##0.00\)">
                  <c:v>258.57</c:v>
                </c:pt>
                <c:pt idx="232" formatCode="#,##0.00_);[Red]\(#,##0.00\)">
                  <c:v>258.74</c:v>
                </c:pt>
                <c:pt idx="233" formatCode="#,##0.00_);[Red]\(#,##0.00\)">
                  <c:v>257.66000000000003</c:v>
                </c:pt>
                <c:pt idx="234" formatCode="#,##0.00_);[Red]\(#,##0.00\)">
                  <c:v>255.23</c:v>
                </c:pt>
                <c:pt idx="235">
                  <c:v>255.23</c:v>
                </c:pt>
                <c:pt idx="236">
                  <c:v>254.73</c:v>
                </c:pt>
                <c:pt idx="237">
                  <c:v>255.56</c:v>
                </c:pt>
                <c:pt idx="238">
                  <c:v>255.7</c:v>
                </c:pt>
                <c:pt idx="239">
                  <c:v>255.62</c:v>
                </c:pt>
                <c:pt idx="240">
                  <c:v>256.43</c:v>
                </c:pt>
                <c:pt idx="241">
                  <c:v>255.44</c:v>
                </c:pt>
                <c:pt idx="242">
                  <c:v>255.66</c:v>
                </c:pt>
                <c:pt idx="243">
                  <c:v>257.35000000000002</c:v>
                </c:pt>
                <c:pt idx="244">
                  <c:v>257.75</c:v>
                </c:pt>
                <c:pt idx="245">
                  <c:v>258.3</c:v>
                </c:pt>
                <c:pt idx="246">
                  <c:v>258.08999999999997</c:v>
                </c:pt>
                <c:pt idx="247">
                  <c:v>258.08999999999997</c:v>
                </c:pt>
                <c:pt idx="248">
                  <c:v>258.55</c:v>
                </c:pt>
                <c:pt idx="249">
                  <c:v>258.63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8-4094-A0AE-0F551BA4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866113215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25"/>
          <c:min val="17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solidFill>
              <a:schemeClr val="accent5">
                <a:lumMod val="40000"/>
                <a:lumOff val="6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3215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26156080651656066"/>
          <c:y val="0.90047238287691922"/>
          <c:w val="0.70519755386399252"/>
          <c:h val="0.9646337072910135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évolution du SEMTRI (Rs)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957397499129064"/>
          <c:y val="0.1137076717869283"/>
          <c:w val="0.77945148994778368"/>
          <c:h val="0.70145231846019263"/>
        </c:manualLayout>
      </c:layout>
      <c:lineChart>
        <c:grouping val="standard"/>
        <c:varyColors val="0"/>
        <c:ser>
          <c:idx val="0"/>
          <c:order val="0"/>
          <c:tx>
            <c:strRef>
              <c:f>'evol french'!$D$3</c:f>
              <c:strCache>
                <c:ptCount val="1"/>
                <c:pt idx="0">
                  <c:v>SEMTRI </c:v>
                </c:pt>
              </c:strCache>
            </c:strRef>
          </c:tx>
          <c:marker>
            <c:symbol val="none"/>
          </c:marker>
          <c:cat>
            <c:numRef>
              <c:f>'evol french'!$C$4:$C$129</c:f>
              <c:numCache>
                <c:formatCode>d\-mmm\-yy</c:formatCode>
                <c:ptCount val="126"/>
                <c:pt idx="0">
                  <c:v>42738</c:v>
                </c:pt>
                <c:pt idx="1">
                  <c:v>42739</c:v>
                </c:pt>
                <c:pt idx="2">
                  <c:v>42740</c:v>
                </c:pt>
                <c:pt idx="3">
                  <c:v>42741</c:v>
                </c:pt>
                <c:pt idx="4">
                  <c:v>42744</c:v>
                </c:pt>
                <c:pt idx="5">
                  <c:v>42745</c:v>
                </c:pt>
                <c:pt idx="6">
                  <c:v>42746</c:v>
                </c:pt>
                <c:pt idx="7">
                  <c:v>42747</c:v>
                </c:pt>
                <c:pt idx="8">
                  <c:v>42748</c:v>
                </c:pt>
                <c:pt idx="9">
                  <c:v>42751</c:v>
                </c:pt>
                <c:pt idx="10">
                  <c:v>42752</c:v>
                </c:pt>
                <c:pt idx="11">
                  <c:v>42753</c:v>
                </c:pt>
                <c:pt idx="12">
                  <c:v>42754</c:v>
                </c:pt>
                <c:pt idx="13">
                  <c:v>42755</c:v>
                </c:pt>
                <c:pt idx="14">
                  <c:v>42758</c:v>
                </c:pt>
                <c:pt idx="15">
                  <c:v>42759</c:v>
                </c:pt>
                <c:pt idx="16">
                  <c:v>42760</c:v>
                </c:pt>
                <c:pt idx="17">
                  <c:v>42761</c:v>
                </c:pt>
                <c:pt idx="18">
                  <c:v>42762</c:v>
                </c:pt>
                <c:pt idx="19">
                  <c:v>42765</c:v>
                </c:pt>
                <c:pt idx="20">
                  <c:v>42766</c:v>
                </c:pt>
                <c:pt idx="21">
                  <c:v>42768</c:v>
                </c:pt>
                <c:pt idx="22">
                  <c:v>42769</c:v>
                </c:pt>
                <c:pt idx="23">
                  <c:v>42772</c:v>
                </c:pt>
                <c:pt idx="24">
                  <c:v>42773</c:v>
                </c:pt>
                <c:pt idx="25">
                  <c:v>42774</c:v>
                </c:pt>
                <c:pt idx="26">
                  <c:v>42776</c:v>
                </c:pt>
                <c:pt idx="27">
                  <c:v>42779</c:v>
                </c:pt>
                <c:pt idx="28">
                  <c:v>42780</c:v>
                </c:pt>
                <c:pt idx="29">
                  <c:v>42781</c:v>
                </c:pt>
                <c:pt idx="30">
                  <c:v>42782</c:v>
                </c:pt>
                <c:pt idx="31">
                  <c:v>42783</c:v>
                </c:pt>
                <c:pt idx="32">
                  <c:v>42786</c:v>
                </c:pt>
                <c:pt idx="33">
                  <c:v>42787</c:v>
                </c:pt>
                <c:pt idx="34">
                  <c:v>42788</c:v>
                </c:pt>
                <c:pt idx="35">
                  <c:v>42789</c:v>
                </c:pt>
                <c:pt idx="36">
                  <c:v>42793</c:v>
                </c:pt>
                <c:pt idx="37">
                  <c:v>42794</c:v>
                </c:pt>
                <c:pt idx="38">
                  <c:v>42795</c:v>
                </c:pt>
                <c:pt idx="39">
                  <c:v>42796</c:v>
                </c:pt>
                <c:pt idx="40">
                  <c:v>42797</c:v>
                </c:pt>
                <c:pt idx="41">
                  <c:v>42800</c:v>
                </c:pt>
                <c:pt idx="42">
                  <c:v>42801</c:v>
                </c:pt>
                <c:pt idx="43">
                  <c:v>42802</c:v>
                </c:pt>
                <c:pt idx="44">
                  <c:v>42803</c:v>
                </c:pt>
                <c:pt idx="45">
                  <c:v>42804</c:v>
                </c:pt>
                <c:pt idx="46">
                  <c:v>42807</c:v>
                </c:pt>
                <c:pt idx="47">
                  <c:v>42808</c:v>
                </c:pt>
                <c:pt idx="48">
                  <c:v>42809</c:v>
                </c:pt>
                <c:pt idx="49">
                  <c:v>42810</c:v>
                </c:pt>
                <c:pt idx="50">
                  <c:v>42811</c:v>
                </c:pt>
                <c:pt idx="51">
                  <c:v>42814</c:v>
                </c:pt>
                <c:pt idx="52">
                  <c:v>42815</c:v>
                </c:pt>
                <c:pt idx="53">
                  <c:v>42816</c:v>
                </c:pt>
                <c:pt idx="54">
                  <c:v>42817</c:v>
                </c:pt>
                <c:pt idx="55">
                  <c:v>42818</c:v>
                </c:pt>
                <c:pt idx="56">
                  <c:v>42821</c:v>
                </c:pt>
                <c:pt idx="57">
                  <c:v>42822</c:v>
                </c:pt>
                <c:pt idx="58">
                  <c:v>42824</c:v>
                </c:pt>
                <c:pt idx="59">
                  <c:v>42825</c:v>
                </c:pt>
                <c:pt idx="60">
                  <c:v>42828</c:v>
                </c:pt>
                <c:pt idx="61">
                  <c:v>42829</c:v>
                </c:pt>
                <c:pt idx="62">
                  <c:v>42830</c:v>
                </c:pt>
                <c:pt idx="63">
                  <c:v>42831</c:v>
                </c:pt>
                <c:pt idx="64">
                  <c:v>42832</c:v>
                </c:pt>
                <c:pt idx="65">
                  <c:v>42835</c:v>
                </c:pt>
                <c:pt idx="66">
                  <c:v>42836</c:v>
                </c:pt>
                <c:pt idx="67">
                  <c:v>42837</c:v>
                </c:pt>
                <c:pt idx="68">
                  <c:v>42838</c:v>
                </c:pt>
                <c:pt idx="69">
                  <c:v>42839</c:v>
                </c:pt>
                <c:pt idx="70">
                  <c:v>42842</c:v>
                </c:pt>
                <c:pt idx="71">
                  <c:v>42843</c:v>
                </c:pt>
                <c:pt idx="72">
                  <c:v>42844</c:v>
                </c:pt>
                <c:pt idx="73">
                  <c:v>42845</c:v>
                </c:pt>
                <c:pt idx="74">
                  <c:v>42846</c:v>
                </c:pt>
                <c:pt idx="75">
                  <c:v>42849</c:v>
                </c:pt>
                <c:pt idx="76">
                  <c:v>42850</c:v>
                </c:pt>
                <c:pt idx="77">
                  <c:v>42851</c:v>
                </c:pt>
                <c:pt idx="78">
                  <c:v>42852</c:v>
                </c:pt>
                <c:pt idx="79">
                  <c:v>42853</c:v>
                </c:pt>
                <c:pt idx="80">
                  <c:v>42857</c:v>
                </c:pt>
                <c:pt idx="81">
                  <c:v>42858</c:v>
                </c:pt>
                <c:pt idx="82">
                  <c:v>42859</c:v>
                </c:pt>
                <c:pt idx="83">
                  <c:v>42860</c:v>
                </c:pt>
                <c:pt idx="84">
                  <c:v>42863</c:v>
                </c:pt>
                <c:pt idx="85">
                  <c:v>42864</c:v>
                </c:pt>
                <c:pt idx="86">
                  <c:v>42865</c:v>
                </c:pt>
                <c:pt idx="87">
                  <c:v>42866</c:v>
                </c:pt>
                <c:pt idx="88">
                  <c:v>42867</c:v>
                </c:pt>
                <c:pt idx="89">
                  <c:v>42870</c:v>
                </c:pt>
                <c:pt idx="90">
                  <c:v>42871</c:v>
                </c:pt>
                <c:pt idx="91">
                  <c:v>42872</c:v>
                </c:pt>
                <c:pt idx="92">
                  <c:v>42873</c:v>
                </c:pt>
                <c:pt idx="93">
                  <c:v>42874</c:v>
                </c:pt>
                <c:pt idx="94">
                  <c:v>42877</c:v>
                </c:pt>
                <c:pt idx="95">
                  <c:v>42878</c:v>
                </c:pt>
                <c:pt idx="96">
                  <c:v>42879</c:v>
                </c:pt>
                <c:pt idx="97">
                  <c:v>42880</c:v>
                </c:pt>
                <c:pt idx="98">
                  <c:v>42881</c:v>
                </c:pt>
                <c:pt idx="99">
                  <c:v>42884</c:v>
                </c:pt>
                <c:pt idx="100">
                  <c:v>42885</c:v>
                </c:pt>
                <c:pt idx="101">
                  <c:v>42886</c:v>
                </c:pt>
                <c:pt idx="102">
                  <c:v>42887</c:v>
                </c:pt>
                <c:pt idx="103">
                  <c:v>42888</c:v>
                </c:pt>
                <c:pt idx="104">
                  <c:v>42891</c:v>
                </c:pt>
                <c:pt idx="105">
                  <c:v>42892</c:v>
                </c:pt>
                <c:pt idx="106">
                  <c:v>42893</c:v>
                </c:pt>
                <c:pt idx="107">
                  <c:v>42894</c:v>
                </c:pt>
                <c:pt idx="108">
                  <c:v>42895</c:v>
                </c:pt>
                <c:pt idx="109">
                  <c:v>42898</c:v>
                </c:pt>
                <c:pt idx="110">
                  <c:v>42899</c:v>
                </c:pt>
                <c:pt idx="111">
                  <c:v>42900</c:v>
                </c:pt>
                <c:pt idx="112">
                  <c:v>42901</c:v>
                </c:pt>
                <c:pt idx="113">
                  <c:v>42902</c:v>
                </c:pt>
                <c:pt idx="114">
                  <c:v>42905</c:v>
                </c:pt>
                <c:pt idx="115">
                  <c:v>42906</c:v>
                </c:pt>
                <c:pt idx="116">
                  <c:v>42907</c:v>
                </c:pt>
                <c:pt idx="117">
                  <c:v>42908</c:v>
                </c:pt>
                <c:pt idx="118">
                  <c:v>42909</c:v>
                </c:pt>
                <c:pt idx="119">
                  <c:v>42913</c:v>
                </c:pt>
                <c:pt idx="120">
                  <c:v>42914</c:v>
                </c:pt>
                <c:pt idx="121">
                  <c:v>42915</c:v>
                </c:pt>
                <c:pt idx="122">
                  <c:v>42916</c:v>
                </c:pt>
                <c:pt idx="123">
                  <c:v>42919</c:v>
                </c:pt>
                <c:pt idx="124">
                  <c:v>42920</c:v>
                </c:pt>
                <c:pt idx="125">
                  <c:v>42921</c:v>
                </c:pt>
              </c:numCache>
            </c:numRef>
          </c:cat>
          <c:val>
            <c:numRef>
              <c:f>'evol french'!$D$4:$D$129</c:f>
              <c:numCache>
                <c:formatCode>_(* #,##0.00_);_(* \(#,##0.00\);_(* "-"??_);_(@_)</c:formatCode>
                <c:ptCount val="126"/>
                <c:pt idx="0">
                  <c:v>6309.03</c:v>
                </c:pt>
                <c:pt idx="1">
                  <c:v>6305.38</c:v>
                </c:pt>
                <c:pt idx="2">
                  <c:v>6297.55</c:v>
                </c:pt>
                <c:pt idx="3">
                  <c:v>6290.9226710424919</c:v>
                </c:pt>
                <c:pt idx="4">
                  <c:v>6290.6468352724005</c:v>
                </c:pt>
                <c:pt idx="5">
                  <c:v>6301.9207819577159</c:v>
                </c:pt>
                <c:pt idx="6">
                  <c:v>6318.02</c:v>
                </c:pt>
                <c:pt idx="7">
                  <c:v>6314.04</c:v>
                </c:pt>
                <c:pt idx="8">
                  <c:v>6349.39</c:v>
                </c:pt>
                <c:pt idx="9">
                  <c:v>6359.99</c:v>
                </c:pt>
                <c:pt idx="10">
                  <c:v>6410.53</c:v>
                </c:pt>
                <c:pt idx="11">
                  <c:v>6416.1</c:v>
                </c:pt>
                <c:pt idx="12">
                  <c:v>6430.25</c:v>
                </c:pt>
                <c:pt idx="13">
                  <c:v>6432.62</c:v>
                </c:pt>
                <c:pt idx="14">
                  <c:v>6429.51</c:v>
                </c:pt>
                <c:pt idx="15">
                  <c:v>6449.78</c:v>
                </c:pt>
                <c:pt idx="16">
                  <c:v>6478.91</c:v>
                </c:pt>
                <c:pt idx="17">
                  <c:v>6492.79</c:v>
                </c:pt>
                <c:pt idx="18">
                  <c:v>6552.06</c:v>
                </c:pt>
                <c:pt idx="19">
                  <c:v>6558.53</c:v>
                </c:pt>
                <c:pt idx="20">
                  <c:v>6563.01</c:v>
                </c:pt>
                <c:pt idx="21">
                  <c:v>6578.23</c:v>
                </c:pt>
                <c:pt idx="22">
                  <c:v>6590.88</c:v>
                </c:pt>
                <c:pt idx="23">
                  <c:v>6604.06</c:v>
                </c:pt>
                <c:pt idx="24">
                  <c:v>6622.58</c:v>
                </c:pt>
                <c:pt idx="25">
                  <c:v>6608.38</c:v>
                </c:pt>
                <c:pt idx="26">
                  <c:v>6610.12</c:v>
                </c:pt>
                <c:pt idx="27">
                  <c:v>6610.72</c:v>
                </c:pt>
                <c:pt idx="28">
                  <c:v>6667.73</c:v>
                </c:pt>
                <c:pt idx="29">
                  <c:v>6717.09</c:v>
                </c:pt>
                <c:pt idx="30">
                  <c:v>6713.79</c:v>
                </c:pt>
                <c:pt idx="31">
                  <c:v>6723.09</c:v>
                </c:pt>
                <c:pt idx="32">
                  <c:v>6712.12</c:v>
                </c:pt>
                <c:pt idx="33">
                  <c:v>6718.9</c:v>
                </c:pt>
                <c:pt idx="34">
                  <c:v>6719.16</c:v>
                </c:pt>
                <c:pt idx="35">
                  <c:v>6717.14</c:v>
                </c:pt>
                <c:pt idx="36">
                  <c:v>6716.89</c:v>
                </c:pt>
                <c:pt idx="37">
                  <c:v>6710.74</c:v>
                </c:pt>
                <c:pt idx="38">
                  <c:v>6709.51</c:v>
                </c:pt>
                <c:pt idx="39">
                  <c:v>6706.14</c:v>
                </c:pt>
                <c:pt idx="40">
                  <c:v>6692.81</c:v>
                </c:pt>
                <c:pt idx="41">
                  <c:v>6695.82</c:v>
                </c:pt>
                <c:pt idx="42">
                  <c:v>6696.33</c:v>
                </c:pt>
                <c:pt idx="43">
                  <c:v>6693.26</c:v>
                </c:pt>
                <c:pt idx="44">
                  <c:v>6700.2</c:v>
                </c:pt>
                <c:pt idx="45">
                  <c:v>6698.09</c:v>
                </c:pt>
                <c:pt idx="46">
                  <c:v>6698.49</c:v>
                </c:pt>
                <c:pt idx="47">
                  <c:v>6713.88</c:v>
                </c:pt>
                <c:pt idx="48">
                  <c:v>6699.2</c:v>
                </c:pt>
                <c:pt idx="49">
                  <c:v>6692.24</c:v>
                </c:pt>
                <c:pt idx="50">
                  <c:v>6706.82</c:v>
                </c:pt>
                <c:pt idx="51">
                  <c:v>6707.42</c:v>
                </c:pt>
                <c:pt idx="52">
                  <c:v>6715.75</c:v>
                </c:pt>
                <c:pt idx="53">
                  <c:v>6715.22</c:v>
                </c:pt>
                <c:pt idx="54">
                  <c:v>6712.01</c:v>
                </c:pt>
                <c:pt idx="55">
                  <c:v>6718.01</c:v>
                </c:pt>
                <c:pt idx="56">
                  <c:v>6718.93</c:v>
                </c:pt>
                <c:pt idx="57">
                  <c:v>6735.06</c:v>
                </c:pt>
                <c:pt idx="58">
                  <c:v>6741.77</c:v>
                </c:pt>
                <c:pt idx="59">
                  <c:v>6752.61</c:v>
                </c:pt>
                <c:pt idx="60">
                  <c:v>6761.69</c:v>
                </c:pt>
                <c:pt idx="61">
                  <c:v>6781.9</c:v>
                </c:pt>
                <c:pt idx="62">
                  <c:v>6789.81</c:v>
                </c:pt>
                <c:pt idx="63">
                  <c:v>6799.89</c:v>
                </c:pt>
                <c:pt idx="64">
                  <c:v>6823.76</c:v>
                </c:pt>
                <c:pt idx="65">
                  <c:v>6846.71</c:v>
                </c:pt>
                <c:pt idx="66">
                  <c:v>6854.79</c:v>
                </c:pt>
                <c:pt idx="67">
                  <c:v>6909.53</c:v>
                </c:pt>
                <c:pt idx="68">
                  <c:v>6940.43</c:v>
                </c:pt>
                <c:pt idx="69">
                  <c:v>6943.36</c:v>
                </c:pt>
                <c:pt idx="70">
                  <c:v>6945.02</c:v>
                </c:pt>
                <c:pt idx="71">
                  <c:v>6940.26</c:v>
                </c:pt>
                <c:pt idx="72">
                  <c:v>6944.46</c:v>
                </c:pt>
                <c:pt idx="73">
                  <c:v>7012.16</c:v>
                </c:pt>
                <c:pt idx="74">
                  <c:v>7012.39</c:v>
                </c:pt>
                <c:pt idx="75">
                  <c:v>7018.61</c:v>
                </c:pt>
                <c:pt idx="76">
                  <c:v>7026.57</c:v>
                </c:pt>
                <c:pt idx="77">
                  <c:v>7044.03</c:v>
                </c:pt>
                <c:pt idx="78">
                  <c:v>7052.72</c:v>
                </c:pt>
                <c:pt idx="79">
                  <c:v>7063.56</c:v>
                </c:pt>
                <c:pt idx="80">
                  <c:v>7083.44</c:v>
                </c:pt>
                <c:pt idx="81">
                  <c:v>7079.66</c:v>
                </c:pt>
                <c:pt idx="82">
                  <c:v>7090.1</c:v>
                </c:pt>
                <c:pt idx="83">
                  <c:v>7099.38</c:v>
                </c:pt>
                <c:pt idx="84">
                  <c:v>7098.77</c:v>
                </c:pt>
                <c:pt idx="85">
                  <c:v>7118.22</c:v>
                </c:pt>
                <c:pt idx="86">
                  <c:v>7139.72</c:v>
                </c:pt>
                <c:pt idx="87">
                  <c:v>7176.42</c:v>
                </c:pt>
                <c:pt idx="88">
                  <c:v>7213.02</c:v>
                </c:pt>
                <c:pt idx="89">
                  <c:v>7170.66</c:v>
                </c:pt>
                <c:pt idx="90">
                  <c:v>7152.83</c:v>
                </c:pt>
                <c:pt idx="91">
                  <c:v>7172.88</c:v>
                </c:pt>
                <c:pt idx="92">
                  <c:v>7178.62</c:v>
                </c:pt>
                <c:pt idx="93">
                  <c:v>7257.82</c:v>
                </c:pt>
                <c:pt idx="94">
                  <c:v>7263.49</c:v>
                </c:pt>
                <c:pt idx="95">
                  <c:v>7259.29</c:v>
                </c:pt>
                <c:pt idx="96">
                  <c:v>7231.97</c:v>
                </c:pt>
                <c:pt idx="97">
                  <c:v>7250</c:v>
                </c:pt>
                <c:pt idx="98">
                  <c:v>7252.15</c:v>
                </c:pt>
                <c:pt idx="99">
                  <c:v>7248.53</c:v>
                </c:pt>
                <c:pt idx="100">
                  <c:v>7285.81</c:v>
                </c:pt>
                <c:pt idx="101">
                  <c:v>7296.2</c:v>
                </c:pt>
                <c:pt idx="102">
                  <c:v>7299.29</c:v>
                </c:pt>
                <c:pt idx="103">
                  <c:v>7300.8</c:v>
                </c:pt>
                <c:pt idx="104">
                  <c:v>7312.2</c:v>
                </c:pt>
                <c:pt idx="105">
                  <c:v>7340.46</c:v>
                </c:pt>
                <c:pt idx="106">
                  <c:v>7339.67</c:v>
                </c:pt>
                <c:pt idx="107">
                  <c:v>7338.28</c:v>
                </c:pt>
                <c:pt idx="108">
                  <c:v>7337.89</c:v>
                </c:pt>
                <c:pt idx="109">
                  <c:v>7297.78</c:v>
                </c:pt>
                <c:pt idx="110">
                  <c:v>7303.26</c:v>
                </c:pt>
                <c:pt idx="111">
                  <c:v>7307.38</c:v>
                </c:pt>
                <c:pt idx="112">
                  <c:v>7327.11</c:v>
                </c:pt>
                <c:pt idx="113">
                  <c:v>7323.37</c:v>
                </c:pt>
                <c:pt idx="114">
                  <c:v>7341.12</c:v>
                </c:pt>
                <c:pt idx="115">
                  <c:v>7363.36</c:v>
                </c:pt>
                <c:pt idx="116">
                  <c:v>7385.02</c:v>
                </c:pt>
                <c:pt idx="117">
                  <c:v>7417.32</c:v>
                </c:pt>
                <c:pt idx="118">
                  <c:v>7431.35</c:v>
                </c:pt>
                <c:pt idx="119">
                  <c:v>7445.65</c:v>
                </c:pt>
                <c:pt idx="120">
                  <c:v>7494.11</c:v>
                </c:pt>
                <c:pt idx="121">
                  <c:v>7499.49</c:v>
                </c:pt>
                <c:pt idx="122">
                  <c:v>7472</c:v>
                </c:pt>
                <c:pt idx="123">
                  <c:v>7496.93</c:v>
                </c:pt>
                <c:pt idx="124">
                  <c:v>7498.86</c:v>
                </c:pt>
                <c:pt idx="125">
                  <c:v>7501.25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C-47DE-9C62-31EEFA1F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115711"/>
        <c:axId val="1"/>
      </c:lineChart>
      <c:dateAx>
        <c:axId val="866115711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0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611571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Evolution of SEMDEX &amp; SEMTRI (Rs) - Year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72261419505514"/>
          <c:y val="0.13785833901558781"/>
          <c:w val="0.79015000463819385"/>
          <c:h val="0.62776505031345142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319119"/>
        <c:axId val="1"/>
      </c:line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89-4743-BEEC-FEC3F0CCC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33319119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SEMDEX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3331911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000"/>
          <c:min val="6500"/>
        </c:scaling>
        <c:delete val="0"/>
        <c:axPos val="r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SEMTRI (Rs)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9793698067534308"/>
          <c:y val="0.87359058565955117"/>
          <c:w val="0.39897642328387711"/>
          <c:h val="6.404134827974084E-2"/>
        </c:manualLayout>
      </c:layout>
      <c:overlay val="0"/>
      <c:txPr>
        <a:bodyPr/>
        <a:lstStyle/>
        <a:p>
          <a:pPr>
            <a:defRPr sz="50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: FY 22-23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'fy21'!$E$2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'fy21'!$E$3:$E$252</c:f>
              <c:numCache>
                <c:formatCode>_(* #,##0.00_);_(* \(#,##0.00\);_(* "-"??_);_(@_)</c:formatCode>
                <c:ptCount val="250"/>
                <c:pt idx="0">
                  <c:v>2119.04</c:v>
                </c:pt>
                <c:pt idx="1">
                  <c:v>2101.5100000000002</c:v>
                </c:pt>
                <c:pt idx="2">
                  <c:v>2094.56</c:v>
                </c:pt>
                <c:pt idx="3">
                  <c:v>2083.25</c:v>
                </c:pt>
                <c:pt idx="4">
                  <c:v>2076.63</c:v>
                </c:pt>
                <c:pt idx="5">
                  <c:v>2060.5300000000002</c:v>
                </c:pt>
                <c:pt idx="6">
                  <c:v>2057.75</c:v>
                </c:pt>
                <c:pt idx="7">
                  <c:v>2052.92</c:v>
                </c:pt>
                <c:pt idx="8">
                  <c:v>2053.13</c:v>
                </c:pt>
                <c:pt idx="9">
                  <c:v>2043.14</c:v>
                </c:pt>
                <c:pt idx="10">
                  <c:v>2042.46</c:v>
                </c:pt>
                <c:pt idx="11">
                  <c:v>2039.87</c:v>
                </c:pt>
                <c:pt idx="12">
                  <c:v>2040.19</c:v>
                </c:pt>
                <c:pt idx="13">
                  <c:v>2039.78</c:v>
                </c:pt>
                <c:pt idx="14">
                  <c:v>2044.22</c:v>
                </c:pt>
                <c:pt idx="15">
                  <c:v>2042.22</c:v>
                </c:pt>
                <c:pt idx="16">
                  <c:v>2043.87</c:v>
                </c:pt>
                <c:pt idx="17">
                  <c:v>2041.16</c:v>
                </c:pt>
                <c:pt idx="18">
                  <c:v>2036.48</c:v>
                </c:pt>
                <c:pt idx="19">
                  <c:v>2036.49</c:v>
                </c:pt>
                <c:pt idx="20">
                  <c:v>2011.03</c:v>
                </c:pt>
                <c:pt idx="21">
                  <c:v>2033.91</c:v>
                </c:pt>
                <c:pt idx="22">
                  <c:v>2038.55</c:v>
                </c:pt>
                <c:pt idx="23">
                  <c:v>2050.67</c:v>
                </c:pt>
                <c:pt idx="24">
                  <c:v>2063.7600000000002</c:v>
                </c:pt>
                <c:pt idx="25">
                  <c:v>2068.66</c:v>
                </c:pt>
                <c:pt idx="26">
                  <c:v>2065.89</c:v>
                </c:pt>
                <c:pt idx="27">
                  <c:v>2062.62</c:v>
                </c:pt>
                <c:pt idx="28">
                  <c:v>2060.9</c:v>
                </c:pt>
                <c:pt idx="29">
                  <c:v>2063.42</c:v>
                </c:pt>
                <c:pt idx="30">
                  <c:v>2067.5100000000002</c:v>
                </c:pt>
                <c:pt idx="31">
                  <c:v>2067.4499999999998</c:v>
                </c:pt>
                <c:pt idx="32">
                  <c:v>2068.11</c:v>
                </c:pt>
                <c:pt idx="33">
                  <c:v>2066.56</c:v>
                </c:pt>
                <c:pt idx="34">
                  <c:v>2078.3000000000002</c:v>
                </c:pt>
                <c:pt idx="35">
                  <c:v>2078.41</c:v>
                </c:pt>
                <c:pt idx="36">
                  <c:v>2074.5300000000002</c:v>
                </c:pt>
                <c:pt idx="37">
                  <c:v>2086.9699999999998</c:v>
                </c:pt>
                <c:pt idx="38">
                  <c:v>2086.98</c:v>
                </c:pt>
                <c:pt idx="39">
                  <c:v>2094.9899999999998</c:v>
                </c:pt>
                <c:pt idx="40">
                  <c:v>2093.29</c:v>
                </c:pt>
                <c:pt idx="41">
                  <c:v>2095.66</c:v>
                </c:pt>
                <c:pt idx="42">
                  <c:v>2092.2600000000002</c:v>
                </c:pt>
                <c:pt idx="43">
                  <c:v>2094.0500000000002</c:v>
                </c:pt>
                <c:pt idx="44">
                  <c:v>2092.56</c:v>
                </c:pt>
                <c:pt idx="45">
                  <c:v>2092.81</c:v>
                </c:pt>
                <c:pt idx="46">
                  <c:v>2093.66</c:v>
                </c:pt>
                <c:pt idx="47">
                  <c:v>2108.5300000000002</c:v>
                </c:pt>
                <c:pt idx="48">
                  <c:v>2105.6999999999998</c:v>
                </c:pt>
                <c:pt idx="49">
                  <c:v>2105.7399999999998</c:v>
                </c:pt>
                <c:pt idx="50">
                  <c:v>2104.73</c:v>
                </c:pt>
                <c:pt idx="51">
                  <c:v>2102.91</c:v>
                </c:pt>
                <c:pt idx="52">
                  <c:v>2099.14</c:v>
                </c:pt>
                <c:pt idx="53">
                  <c:v>2099.69</c:v>
                </c:pt>
                <c:pt idx="54">
                  <c:v>2105.59</c:v>
                </c:pt>
                <c:pt idx="55">
                  <c:v>2103.9699999999998</c:v>
                </c:pt>
                <c:pt idx="56">
                  <c:v>2104.9299999999998</c:v>
                </c:pt>
                <c:pt idx="57">
                  <c:v>2093.96</c:v>
                </c:pt>
                <c:pt idx="58">
                  <c:v>2087.75</c:v>
                </c:pt>
                <c:pt idx="59">
                  <c:v>2080.7800000000002</c:v>
                </c:pt>
                <c:pt idx="60">
                  <c:v>2082.09</c:v>
                </c:pt>
                <c:pt idx="61">
                  <c:v>2108.14</c:v>
                </c:pt>
                <c:pt idx="62">
                  <c:v>2123.06</c:v>
                </c:pt>
                <c:pt idx="63">
                  <c:v>2115.5100000000002</c:v>
                </c:pt>
                <c:pt idx="64">
                  <c:v>2114.16</c:v>
                </c:pt>
                <c:pt idx="65">
                  <c:v>2115.23</c:v>
                </c:pt>
                <c:pt idx="66">
                  <c:v>2117.92</c:v>
                </c:pt>
                <c:pt idx="67">
                  <c:v>2116.27</c:v>
                </c:pt>
                <c:pt idx="68">
                  <c:v>2111.15</c:v>
                </c:pt>
                <c:pt idx="69">
                  <c:v>2105.25</c:v>
                </c:pt>
                <c:pt idx="70">
                  <c:v>2098.89</c:v>
                </c:pt>
                <c:pt idx="71">
                  <c:v>2094.6</c:v>
                </c:pt>
                <c:pt idx="72">
                  <c:v>2089.92</c:v>
                </c:pt>
                <c:pt idx="73">
                  <c:v>2084.7800000000002</c:v>
                </c:pt>
                <c:pt idx="74">
                  <c:v>2079.35</c:v>
                </c:pt>
                <c:pt idx="75">
                  <c:v>2073.63</c:v>
                </c:pt>
                <c:pt idx="76">
                  <c:v>2072.39</c:v>
                </c:pt>
                <c:pt idx="77">
                  <c:v>2079.5100000000002</c:v>
                </c:pt>
                <c:pt idx="78">
                  <c:v>2073.13</c:v>
                </c:pt>
                <c:pt idx="79">
                  <c:v>2072.96</c:v>
                </c:pt>
                <c:pt idx="80">
                  <c:v>2071.61</c:v>
                </c:pt>
                <c:pt idx="81">
                  <c:v>2057.8200000000002</c:v>
                </c:pt>
                <c:pt idx="82">
                  <c:v>2054.7399999999998</c:v>
                </c:pt>
                <c:pt idx="83">
                  <c:v>2056.0700000000002</c:v>
                </c:pt>
                <c:pt idx="84">
                  <c:v>2062.1215000000002</c:v>
                </c:pt>
                <c:pt idx="85">
                  <c:v>2050.6532000000002</c:v>
                </c:pt>
                <c:pt idx="86">
                  <c:v>2038.3732</c:v>
                </c:pt>
                <c:pt idx="87">
                  <c:v>2042.4074000000001</c:v>
                </c:pt>
                <c:pt idx="88">
                  <c:v>2036.479</c:v>
                </c:pt>
                <c:pt idx="89">
                  <c:v>2032.8168000000001</c:v>
                </c:pt>
                <c:pt idx="90">
                  <c:v>2039.1866</c:v>
                </c:pt>
                <c:pt idx="91">
                  <c:v>2041.6847</c:v>
                </c:pt>
                <c:pt idx="92">
                  <c:v>2053.4351000000001</c:v>
                </c:pt>
                <c:pt idx="93">
                  <c:v>2052.5659999999998</c:v>
                </c:pt>
                <c:pt idx="94">
                  <c:v>2063.3173000000002</c:v>
                </c:pt>
                <c:pt idx="95">
                  <c:v>2073.8208</c:v>
                </c:pt>
                <c:pt idx="96">
                  <c:v>2078.5288</c:v>
                </c:pt>
                <c:pt idx="97">
                  <c:v>2068.8841000000002</c:v>
                </c:pt>
                <c:pt idx="98">
                  <c:v>2052.0248000000001</c:v>
                </c:pt>
                <c:pt idx="99">
                  <c:v>2042.3176000000001</c:v>
                </c:pt>
                <c:pt idx="100">
                  <c:v>2040.8249000000001</c:v>
                </c:pt>
                <c:pt idx="101">
                  <c:v>2038.8810000000001</c:v>
                </c:pt>
                <c:pt idx="102">
                  <c:v>2042.1647</c:v>
                </c:pt>
                <c:pt idx="103">
                  <c:v>2044.5246999999999</c:v>
                </c:pt>
                <c:pt idx="104">
                  <c:v>2053.3213999999998</c:v>
                </c:pt>
                <c:pt idx="105">
                  <c:v>2045.47</c:v>
                </c:pt>
                <c:pt idx="106">
                  <c:v>2040.43</c:v>
                </c:pt>
                <c:pt idx="107">
                  <c:v>2042.73</c:v>
                </c:pt>
                <c:pt idx="108">
                  <c:v>2044.4</c:v>
                </c:pt>
                <c:pt idx="109">
                  <c:v>2046.59</c:v>
                </c:pt>
                <c:pt idx="110">
                  <c:v>2047.09</c:v>
                </c:pt>
                <c:pt idx="111">
                  <c:v>2055.86</c:v>
                </c:pt>
                <c:pt idx="112">
                  <c:v>2050.7399999999998</c:v>
                </c:pt>
                <c:pt idx="113">
                  <c:v>2054.71</c:v>
                </c:pt>
                <c:pt idx="114">
                  <c:v>2050.12</c:v>
                </c:pt>
                <c:pt idx="115">
                  <c:v>2048.12</c:v>
                </c:pt>
                <c:pt idx="116">
                  <c:v>2046.21</c:v>
                </c:pt>
                <c:pt idx="117">
                  <c:v>2042.53</c:v>
                </c:pt>
                <c:pt idx="118">
                  <c:v>2040.55</c:v>
                </c:pt>
                <c:pt idx="119">
                  <c:v>2042.77</c:v>
                </c:pt>
                <c:pt idx="120">
                  <c:v>2045.87</c:v>
                </c:pt>
                <c:pt idx="121">
                  <c:v>2043.83</c:v>
                </c:pt>
                <c:pt idx="122">
                  <c:v>2047.67</c:v>
                </c:pt>
                <c:pt idx="123">
                  <c:v>2051.6799999999998</c:v>
                </c:pt>
                <c:pt idx="124">
                  <c:v>2054.0500000000002</c:v>
                </c:pt>
                <c:pt idx="125">
                  <c:v>2055.48</c:v>
                </c:pt>
                <c:pt idx="126">
                  <c:v>2055.25</c:v>
                </c:pt>
                <c:pt idx="127">
                  <c:v>2051.96</c:v>
                </c:pt>
                <c:pt idx="128">
                  <c:v>2052.19</c:v>
                </c:pt>
                <c:pt idx="129">
                  <c:v>2052.5500000000002</c:v>
                </c:pt>
                <c:pt idx="130">
                  <c:v>2047.48</c:v>
                </c:pt>
                <c:pt idx="131">
                  <c:v>2051.69</c:v>
                </c:pt>
                <c:pt idx="132">
                  <c:v>2047.31</c:v>
                </c:pt>
                <c:pt idx="133">
                  <c:v>2045.25</c:v>
                </c:pt>
                <c:pt idx="134">
                  <c:v>2040.98</c:v>
                </c:pt>
                <c:pt idx="135">
                  <c:v>2031.88</c:v>
                </c:pt>
                <c:pt idx="136">
                  <c:v>2027.21</c:v>
                </c:pt>
                <c:pt idx="137">
                  <c:v>2023.57</c:v>
                </c:pt>
                <c:pt idx="138">
                  <c:v>2008.29</c:v>
                </c:pt>
                <c:pt idx="139">
                  <c:v>2007.62</c:v>
                </c:pt>
                <c:pt idx="140">
                  <c:v>2005.17</c:v>
                </c:pt>
                <c:pt idx="141">
                  <c:v>1995.75</c:v>
                </c:pt>
                <c:pt idx="142">
                  <c:v>1994.45</c:v>
                </c:pt>
                <c:pt idx="143">
                  <c:v>1994.98</c:v>
                </c:pt>
                <c:pt idx="144">
                  <c:v>1999.65</c:v>
                </c:pt>
                <c:pt idx="145">
                  <c:v>2002.36</c:v>
                </c:pt>
                <c:pt idx="146">
                  <c:v>1993.06</c:v>
                </c:pt>
                <c:pt idx="147">
                  <c:v>1985.34</c:v>
                </c:pt>
                <c:pt idx="148">
                  <c:v>1975.76</c:v>
                </c:pt>
                <c:pt idx="149">
                  <c:v>1969.21</c:v>
                </c:pt>
                <c:pt idx="150">
                  <c:v>1971.4</c:v>
                </c:pt>
                <c:pt idx="151">
                  <c:v>1971.34</c:v>
                </c:pt>
                <c:pt idx="152">
                  <c:v>1978.67</c:v>
                </c:pt>
                <c:pt idx="153">
                  <c:v>1996.5</c:v>
                </c:pt>
                <c:pt idx="154">
                  <c:v>2001.82</c:v>
                </c:pt>
                <c:pt idx="155">
                  <c:v>2006.59</c:v>
                </c:pt>
                <c:pt idx="156">
                  <c:v>2007.49</c:v>
                </c:pt>
                <c:pt idx="157">
                  <c:v>2009.82</c:v>
                </c:pt>
                <c:pt idx="158">
                  <c:v>2014.62</c:v>
                </c:pt>
                <c:pt idx="159">
                  <c:v>2022.14</c:v>
                </c:pt>
                <c:pt idx="160">
                  <c:v>2023.05</c:v>
                </c:pt>
                <c:pt idx="161">
                  <c:v>2014.91</c:v>
                </c:pt>
                <c:pt idx="162">
                  <c:v>2015.34</c:v>
                </c:pt>
                <c:pt idx="163">
                  <c:v>2014.38</c:v>
                </c:pt>
                <c:pt idx="164">
                  <c:v>2007.74</c:v>
                </c:pt>
                <c:pt idx="165">
                  <c:v>2010.08</c:v>
                </c:pt>
                <c:pt idx="166">
                  <c:v>2009.77</c:v>
                </c:pt>
                <c:pt idx="167">
                  <c:v>2007.51</c:v>
                </c:pt>
                <c:pt idx="168">
                  <c:v>2003.84</c:v>
                </c:pt>
                <c:pt idx="169">
                  <c:v>1999.39</c:v>
                </c:pt>
                <c:pt idx="170">
                  <c:v>2001.02</c:v>
                </c:pt>
                <c:pt idx="171">
                  <c:v>1997.09</c:v>
                </c:pt>
                <c:pt idx="172">
                  <c:v>1996.18</c:v>
                </c:pt>
                <c:pt idx="173">
                  <c:v>1992.27</c:v>
                </c:pt>
                <c:pt idx="174">
                  <c:v>1987.08</c:v>
                </c:pt>
                <c:pt idx="175">
                  <c:v>1978.32</c:v>
                </c:pt>
                <c:pt idx="176">
                  <c:v>1977.53</c:v>
                </c:pt>
                <c:pt idx="177">
                  <c:v>1972.78</c:v>
                </c:pt>
                <c:pt idx="178">
                  <c:v>1970.89</c:v>
                </c:pt>
                <c:pt idx="179">
                  <c:v>1971.89</c:v>
                </c:pt>
                <c:pt idx="180">
                  <c:v>1967.03</c:v>
                </c:pt>
                <c:pt idx="181">
                  <c:v>1970.15</c:v>
                </c:pt>
                <c:pt idx="182">
                  <c:v>1958.47</c:v>
                </c:pt>
                <c:pt idx="183">
                  <c:v>1958.92</c:v>
                </c:pt>
                <c:pt idx="184">
                  <c:v>1961.34</c:v>
                </c:pt>
                <c:pt idx="185">
                  <c:v>1959.29</c:v>
                </c:pt>
                <c:pt idx="186">
                  <c:v>1954.27</c:v>
                </c:pt>
                <c:pt idx="187">
                  <c:v>1959.02</c:v>
                </c:pt>
                <c:pt idx="188">
                  <c:v>1957.51</c:v>
                </c:pt>
                <c:pt idx="189">
                  <c:v>1960.1</c:v>
                </c:pt>
                <c:pt idx="190">
                  <c:v>1960.53</c:v>
                </c:pt>
                <c:pt idx="191">
                  <c:v>1963.39</c:v>
                </c:pt>
                <c:pt idx="192">
                  <c:v>1959.89</c:v>
                </c:pt>
                <c:pt idx="193">
                  <c:v>1954.27</c:v>
                </c:pt>
                <c:pt idx="194">
                  <c:v>1952.08</c:v>
                </c:pt>
                <c:pt idx="195">
                  <c:v>1950.93</c:v>
                </c:pt>
                <c:pt idx="196">
                  <c:v>1945.83</c:v>
                </c:pt>
                <c:pt idx="197">
                  <c:v>1943.08</c:v>
                </c:pt>
                <c:pt idx="198">
                  <c:v>1941.17</c:v>
                </c:pt>
                <c:pt idx="199">
                  <c:v>1939.69</c:v>
                </c:pt>
                <c:pt idx="200">
                  <c:v>1938.52</c:v>
                </c:pt>
                <c:pt idx="201">
                  <c:v>1936.34</c:v>
                </c:pt>
                <c:pt idx="202">
                  <c:v>1933.75</c:v>
                </c:pt>
                <c:pt idx="203">
                  <c:v>1931.59</c:v>
                </c:pt>
                <c:pt idx="204">
                  <c:v>1932.33</c:v>
                </c:pt>
                <c:pt idx="205">
                  <c:v>1926.35</c:v>
                </c:pt>
                <c:pt idx="206">
                  <c:v>1927.31</c:v>
                </c:pt>
                <c:pt idx="207">
                  <c:v>1928.38</c:v>
                </c:pt>
                <c:pt idx="208">
                  <c:v>1928.43</c:v>
                </c:pt>
                <c:pt idx="209">
                  <c:v>1932.26</c:v>
                </c:pt>
                <c:pt idx="210">
                  <c:v>1936.15</c:v>
                </c:pt>
                <c:pt idx="211">
                  <c:v>1947.09</c:v>
                </c:pt>
                <c:pt idx="212">
                  <c:v>1947.72</c:v>
                </c:pt>
                <c:pt idx="213">
                  <c:v>1953.85</c:v>
                </c:pt>
                <c:pt idx="214">
                  <c:v>1955.7</c:v>
                </c:pt>
                <c:pt idx="215">
                  <c:v>1969.07</c:v>
                </c:pt>
                <c:pt idx="216">
                  <c:v>1969.34</c:v>
                </c:pt>
                <c:pt idx="217">
                  <c:v>1971.43</c:v>
                </c:pt>
                <c:pt idx="218">
                  <c:v>1978.79</c:v>
                </c:pt>
                <c:pt idx="219">
                  <c:v>1983.21</c:v>
                </c:pt>
                <c:pt idx="220">
                  <c:v>1987.04</c:v>
                </c:pt>
                <c:pt idx="221">
                  <c:v>1984.66</c:v>
                </c:pt>
                <c:pt idx="222">
                  <c:v>1983.81</c:v>
                </c:pt>
                <c:pt idx="223">
                  <c:v>1984.69</c:v>
                </c:pt>
                <c:pt idx="224">
                  <c:v>1978.35</c:v>
                </c:pt>
                <c:pt idx="225">
                  <c:v>1980.55</c:v>
                </c:pt>
                <c:pt idx="226">
                  <c:v>1979.39</c:v>
                </c:pt>
                <c:pt idx="227">
                  <c:v>1984.67</c:v>
                </c:pt>
                <c:pt idx="228">
                  <c:v>1988.14</c:v>
                </c:pt>
                <c:pt idx="229">
                  <c:v>1983.88</c:v>
                </c:pt>
                <c:pt idx="230">
                  <c:v>1988.45</c:v>
                </c:pt>
                <c:pt idx="231">
                  <c:v>1988.25</c:v>
                </c:pt>
                <c:pt idx="232">
                  <c:v>1975.13</c:v>
                </c:pt>
                <c:pt idx="233">
                  <c:v>1981.59</c:v>
                </c:pt>
                <c:pt idx="234">
                  <c:v>1978.51</c:v>
                </c:pt>
                <c:pt idx="235">
                  <c:v>1986.86</c:v>
                </c:pt>
                <c:pt idx="236">
                  <c:v>1988.62</c:v>
                </c:pt>
                <c:pt idx="237">
                  <c:v>1983.1</c:v>
                </c:pt>
                <c:pt idx="238">
                  <c:v>1982.4</c:v>
                </c:pt>
                <c:pt idx="239">
                  <c:v>1982.29</c:v>
                </c:pt>
                <c:pt idx="240">
                  <c:v>1984.28</c:v>
                </c:pt>
                <c:pt idx="241">
                  <c:v>1986.37</c:v>
                </c:pt>
                <c:pt idx="242">
                  <c:v>1982.27</c:v>
                </c:pt>
                <c:pt idx="243">
                  <c:v>1980.86</c:v>
                </c:pt>
                <c:pt idx="244">
                  <c:v>1981.61</c:v>
                </c:pt>
                <c:pt idx="245">
                  <c:v>1981.66</c:v>
                </c:pt>
                <c:pt idx="246">
                  <c:v>1971.58</c:v>
                </c:pt>
                <c:pt idx="247">
                  <c:v>1964.48</c:v>
                </c:pt>
                <c:pt idx="248">
                  <c:v>1965.57</c:v>
                </c:pt>
                <c:pt idx="249">
                  <c:v>1967.05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'fy21'!$F$2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'fy21'!$D$3:$D$252</c:f>
              <c:numCache>
                <c:formatCode>d\-mmm\-yy</c:formatCode>
                <c:ptCount val="250"/>
                <c:pt idx="0">
                  <c:v>44743</c:v>
                </c:pt>
                <c:pt idx="1">
                  <c:v>44746</c:v>
                </c:pt>
                <c:pt idx="2">
                  <c:v>44747</c:v>
                </c:pt>
                <c:pt idx="3">
                  <c:v>44748</c:v>
                </c:pt>
                <c:pt idx="4">
                  <c:v>44749</c:v>
                </c:pt>
                <c:pt idx="5">
                  <c:v>44750</c:v>
                </c:pt>
                <c:pt idx="6">
                  <c:v>44753</c:v>
                </c:pt>
                <c:pt idx="7">
                  <c:v>44754</c:v>
                </c:pt>
                <c:pt idx="8">
                  <c:v>44755</c:v>
                </c:pt>
                <c:pt idx="9">
                  <c:v>44756</c:v>
                </c:pt>
                <c:pt idx="10">
                  <c:v>44757</c:v>
                </c:pt>
                <c:pt idx="11">
                  <c:v>44760</c:v>
                </c:pt>
                <c:pt idx="12">
                  <c:v>44761</c:v>
                </c:pt>
                <c:pt idx="13">
                  <c:v>44762</c:v>
                </c:pt>
                <c:pt idx="14">
                  <c:v>44763</c:v>
                </c:pt>
                <c:pt idx="15">
                  <c:v>44764</c:v>
                </c:pt>
                <c:pt idx="16">
                  <c:v>44767</c:v>
                </c:pt>
                <c:pt idx="17">
                  <c:v>44768</c:v>
                </c:pt>
                <c:pt idx="18">
                  <c:v>44769</c:v>
                </c:pt>
                <c:pt idx="19">
                  <c:v>44770</c:v>
                </c:pt>
                <c:pt idx="20">
                  <c:v>44771</c:v>
                </c:pt>
                <c:pt idx="21">
                  <c:v>44774</c:v>
                </c:pt>
                <c:pt idx="22">
                  <c:v>44775</c:v>
                </c:pt>
                <c:pt idx="23">
                  <c:v>44776</c:v>
                </c:pt>
                <c:pt idx="24">
                  <c:v>44777</c:v>
                </c:pt>
                <c:pt idx="25">
                  <c:v>44778</c:v>
                </c:pt>
                <c:pt idx="26">
                  <c:v>44781</c:v>
                </c:pt>
                <c:pt idx="27">
                  <c:v>44782</c:v>
                </c:pt>
                <c:pt idx="28">
                  <c:v>44783</c:v>
                </c:pt>
                <c:pt idx="29">
                  <c:v>44784</c:v>
                </c:pt>
                <c:pt idx="30">
                  <c:v>44785</c:v>
                </c:pt>
                <c:pt idx="31">
                  <c:v>44789</c:v>
                </c:pt>
                <c:pt idx="32">
                  <c:v>44790</c:v>
                </c:pt>
                <c:pt idx="33">
                  <c:v>44791</c:v>
                </c:pt>
                <c:pt idx="34">
                  <c:v>44792</c:v>
                </c:pt>
                <c:pt idx="35">
                  <c:v>44795</c:v>
                </c:pt>
                <c:pt idx="36">
                  <c:v>44796</c:v>
                </c:pt>
                <c:pt idx="37">
                  <c:v>44797</c:v>
                </c:pt>
                <c:pt idx="38">
                  <c:v>44798</c:v>
                </c:pt>
                <c:pt idx="39">
                  <c:v>44799</c:v>
                </c:pt>
                <c:pt idx="40">
                  <c:v>44802</c:v>
                </c:pt>
                <c:pt idx="41">
                  <c:v>44803</c:v>
                </c:pt>
                <c:pt idx="42">
                  <c:v>44804</c:v>
                </c:pt>
                <c:pt idx="43">
                  <c:v>44806</c:v>
                </c:pt>
                <c:pt idx="44">
                  <c:v>44809</c:v>
                </c:pt>
                <c:pt idx="45">
                  <c:v>44810</c:v>
                </c:pt>
                <c:pt idx="46">
                  <c:v>44811</c:v>
                </c:pt>
                <c:pt idx="47">
                  <c:v>44812</c:v>
                </c:pt>
                <c:pt idx="48">
                  <c:v>44813</c:v>
                </c:pt>
                <c:pt idx="49">
                  <c:v>44816</c:v>
                </c:pt>
                <c:pt idx="50">
                  <c:v>44817</c:v>
                </c:pt>
                <c:pt idx="51">
                  <c:v>44818</c:v>
                </c:pt>
                <c:pt idx="52">
                  <c:v>44819</c:v>
                </c:pt>
                <c:pt idx="53">
                  <c:v>44820</c:v>
                </c:pt>
                <c:pt idx="54">
                  <c:v>44823</c:v>
                </c:pt>
                <c:pt idx="55">
                  <c:v>44824</c:v>
                </c:pt>
                <c:pt idx="56">
                  <c:v>44825</c:v>
                </c:pt>
                <c:pt idx="57">
                  <c:v>44826</c:v>
                </c:pt>
                <c:pt idx="58">
                  <c:v>44827</c:v>
                </c:pt>
                <c:pt idx="59">
                  <c:v>44830</c:v>
                </c:pt>
                <c:pt idx="60">
                  <c:v>44831</c:v>
                </c:pt>
                <c:pt idx="61">
                  <c:v>44832</c:v>
                </c:pt>
                <c:pt idx="62">
                  <c:v>44833</c:v>
                </c:pt>
                <c:pt idx="63">
                  <c:v>44834</c:v>
                </c:pt>
                <c:pt idx="64">
                  <c:v>44837</c:v>
                </c:pt>
                <c:pt idx="65">
                  <c:v>44838</c:v>
                </c:pt>
                <c:pt idx="66">
                  <c:v>44839</c:v>
                </c:pt>
                <c:pt idx="67">
                  <c:v>44840</c:v>
                </c:pt>
                <c:pt idx="68">
                  <c:v>44841</c:v>
                </c:pt>
                <c:pt idx="69">
                  <c:v>44844</c:v>
                </c:pt>
                <c:pt idx="70">
                  <c:v>44845</c:v>
                </c:pt>
                <c:pt idx="71">
                  <c:v>44846</c:v>
                </c:pt>
                <c:pt idx="72">
                  <c:v>44847</c:v>
                </c:pt>
                <c:pt idx="73">
                  <c:v>44848</c:v>
                </c:pt>
                <c:pt idx="74">
                  <c:v>44851</c:v>
                </c:pt>
                <c:pt idx="75">
                  <c:v>44852</c:v>
                </c:pt>
                <c:pt idx="76">
                  <c:v>44853</c:v>
                </c:pt>
                <c:pt idx="77">
                  <c:v>44854</c:v>
                </c:pt>
                <c:pt idx="78">
                  <c:v>44855</c:v>
                </c:pt>
                <c:pt idx="79">
                  <c:v>44859</c:v>
                </c:pt>
                <c:pt idx="80">
                  <c:v>44860</c:v>
                </c:pt>
                <c:pt idx="81">
                  <c:v>44861</c:v>
                </c:pt>
                <c:pt idx="82">
                  <c:v>44862</c:v>
                </c:pt>
                <c:pt idx="83">
                  <c:v>44865</c:v>
                </c:pt>
                <c:pt idx="84">
                  <c:v>44866</c:v>
                </c:pt>
                <c:pt idx="85">
                  <c:v>44868</c:v>
                </c:pt>
                <c:pt idx="86">
                  <c:v>44869</c:v>
                </c:pt>
                <c:pt idx="87">
                  <c:v>44872</c:v>
                </c:pt>
                <c:pt idx="88">
                  <c:v>44873</c:v>
                </c:pt>
                <c:pt idx="89">
                  <c:v>44874</c:v>
                </c:pt>
                <c:pt idx="90">
                  <c:v>44875</c:v>
                </c:pt>
                <c:pt idx="91">
                  <c:v>44876</c:v>
                </c:pt>
                <c:pt idx="92">
                  <c:v>44879</c:v>
                </c:pt>
                <c:pt idx="93">
                  <c:v>44880</c:v>
                </c:pt>
                <c:pt idx="94">
                  <c:v>44881</c:v>
                </c:pt>
                <c:pt idx="95">
                  <c:v>44882</c:v>
                </c:pt>
                <c:pt idx="96">
                  <c:v>44883</c:v>
                </c:pt>
                <c:pt idx="97">
                  <c:v>44886</c:v>
                </c:pt>
                <c:pt idx="98">
                  <c:v>44887</c:v>
                </c:pt>
                <c:pt idx="99">
                  <c:v>44888</c:v>
                </c:pt>
                <c:pt idx="100">
                  <c:v>44889</c:v>
                </c:pt>
                <c:pt idx="101">
                  <c:v>44890</c:v>
                </c:pt>
                <c:pt idx="102">
                  <c:v>44893</c:v>
                </c:pt>
                <c:pt idx="103">
                  <c:v>44894</c:v>
                </c:pt>
                <c:pt idx="104">
                  <c:v>44895</c:v>
                </c:pt>
                <c:pt idx="105">
                  <c:v>44896</c:v>
                </c:pt>
                <c:pt idx="106">
                  <c:v>44897</c:v>
                </c:pt>
                <c:pt idx="107">
                  <c:v>44900</c:v>
                </c:pt>
                <c:pt idx="108">
                  <c:v>44901</c:v>
                </c:pt>
                <c:pt idx="109">
                  <c:v>44902</c:v>
                </c:pt>
                <c:pt idx="110">
                  <c:v>44903</c:v>
                </c:pt>
                <c:pt idx="111">
                  <c:v>44904</c:v>
                </c:pt>
                <c:pt idx="112">
                  <c:v>44907</c:v>
                </c:pt>
                <c:pt idx="113">
                  <c:v>44908</c:v>
                </c:pt>
                <c:pt idx="114">
                  <c:v>44909</c:v>
                </c:pt>
                <c:pt idx="115">
                  <c:v>44910</c:v>
                </c:pt>
                <c:pt idx="116">
                  <c:v>44911</c:v>
                </c:pt>
                <c:pt idx="117">
                  <c:v>44914</c:v>
                </c:pt>
                <c:pt idx="118">
                  <c:v>44915</c:v>
                </c:pt>
                <c:pt idx="119">
                  <c:v>44916</c:v>
                </c:pt>
                <c:pt idx="120">
                  <c:v>44917</c:v>
                </c:pt>
                <c:pt idx="121">
                  <c:v>44918</c:v>
                </c:pt>
                <c:pt idx="122">
                  <c:v>44921</c:v>
                </c:pt>
                <c:pt idx="123">
                  <c:v>44922</c:v>
                </c:pt>
                <c:pt idx="124">
                  <c:v>44923</c:v>
                </c:pt>
                <c:pt idx="125">
                  <c:v>44924</c:v>
                </c:pt>
                <c:pt idx="126">
                  <c:v>44925</c:v>
                </c:pt>
                <c:pt idx="127">
                  <c:v>44930</c:v>
                </c:pt>
                <c:pt idx="128">
                  <c:v>44931</c:v>
                </c:pt>
                <c:pt idx="129">
                  <c:v>44932</c:v>
                </c:pt>
                <c:pt idx="130">
                  <c:v>44935</c:v>
                </c:pt>
                <c:pt idx="131">
                  <c:v>44936</c:v>
                </c:pt>
                <c:pt idx="132">
                  <c:v>44937</c:v>
                </c:pt>
                <c:pt idx="133">
                  <c:v>44938</c:v>
                </c:pt>
                <c:pt idx="134">
                  <c:v>44939</c:v>
                </c:pt>
                <c:pt idx="135">
                  <c:v>44942</c:v>
                </c:pt>
                <c:pt idx="136">
                  <c:v>44943</c:v>
                </c:pt>
                <c:pt idx="137">
                  <c:v>44944</c:v>
                </c:pt>
                <c:pt idx="138">
                  <c:v>44945</c:v>
                </c:pt>
                <c:pt idx="139">
                  <c:v>44946</c:v>
                </c:pt>
                <c:pt idx="140">
                  <c:v>44949</c:v>
                </c:pt>
                <c:pt idx="141">
                  <c:v>44950</c:v>
                </c:pt>
                <c:pt idx="142">
                  <c:v>44951</c:v>
                </c:pt>
                <c:pt idx="143">
                  <c:v>44952</c:v>
                </c:pt>
                <c:pt idx="144">
                  <c:v>44956</c:v>
                </c:pt>
                <c:pt idx="145">
                  <c:v>44957</c:v>
                </c:pt>
                <c:pt idx="146">
                  <c:v>44959</c:v>
                </c:pt>
                <c:pt idx="147">
                  <c:v>44960</c:v>
                </c:pt>
                <c:pt idx="148">
                  <c:v>44963</c:v>
                </c:pt>
                <c:pt idx="149">
                  <c:v>44964</c:v>
                </c:pt>
                <c:pt idx="150">
                  <c:v>44965</c:v>
                </c:pt>
                <c:pt idx="151">
                  <c:v>44966</c:v>
                </c:pt>
                <c:pt idx="152">
                  <c:v>44967</c:v>
                </c:pt>
                <c:pt idx="153">
                  <c:v>44970</c:v>
                </c:pt>
                <c:pt idx="154">
                  <c:v>44971</c:v>
                </c:pt>
                <c:pt idx="155">
                  <c:v>44972</c:v>
                </c:pt>
                <c:pt idx="156">
                  <c:v>44973</c:v>
                </c:pt>
                <c:pt idx="157">
                  <c:v>44974</c:v>
                </c:pt>
                <c:pt idx="158">
                  <c:v>44978</c:v>
                </c:pt>
                <c:pt idx="159">
                  <c:v>44979</c:v>
                </c:pt>
                <c:pt idx="160">
                  <c:v>44980</c:v>
                </c:pt>
                <c:pt idx="161">
                  <c:v>44981</c:v>
                </c:pt>
                <c:pt idx="162">
                  <c:v>44984</c:v>
                </c:pt>
                <c:pt idx="163">
                  <c:v>44985</c:v>
                </c:pt>
                <c:pt idx="164">
                  <c:v>44986</c:v>
                </c:pt>
                <c:pt idx="165">
                  <c:v>44987</c:v>
                </c:pt>
                <c:pt idx="166">
                  <c:v>44988</c:v>
                </c:pt>
                <c:pt idx="167">
                  <c:v>44991</c:v>
                </c:pt>
                <c:pt idx="168">
                  <c:v>44992</c:v>
                </c:pt>
                <c:pt idx="169">
                  <c:v>44993</c:v>
                </c:pt>
                <c:pt idx="170">
                  <c:v>44994</c:v>
                </c:pt>
                <c:pt idx="171">
                  <c:v>44995</c:v>
                </c:pt>
                <c:pt idx="172">
                  <c:v>44998</c:v>
                </c:pt>
                <c:pt idx="173">
                  <c:v>44999</c:v>
                </c:pt>
                <c:pt idx="174">
                  <c:v>45000</c:v>
                </c:pt>
                <c:pt idx="175">
                  <c:v>45001</c:v>
                </c:pt>
                <c:pt idx="176">
                  <c:v>45002</c:v>
                </c:pt>
                <c:pt idx="177">
                  <c:v>45005</c:v>
                </c:pt>
                <c:pt idx="178">
                  <c:v>45006</c:v>
                </c:pt>
                <c:pt idx="179">
                  <c:v>45008</c:v>
                </c:pt>
                <c:pt idx="180">
                  <c:v>45009</c:v>
                </c:pt>
                <c:pt idx="181">
                  <c:v>45012</c:v>
                </c:pt>
                <c:pt idx="182">
                  <c:v>45013</c:v>
                </c:pt>
                <c:pt idx="183">
                  <c:v>45014</c:v>
                </c:pt>
                <c:pt idx="184">
                  <c:v>45015</c:v>
                </c:pt>
                <c:pt idx="185">
                  <c:v>45016</c:v>
                </c:pt>
                <c:pt idx="186">
                  <c:v>45019</c:v>
                </c:pt>
                <c:pt idx="187">
                  <c:v>45020</c:v>
                </c:pt>
                <c:pt idx="188">
                  <c:v>45021</c:v>
                </c:pt>
                <c:pt idx="189">
                  <c:v>45022</c:v>
                </c:pt>
                <c:pt idx="190">
                  <c:v>45023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45033</c:v>
                </c:pt>
                <c:pt idx="197">
                  <c:v>45034</c:v>
                </c:pt>
                <c:pt idx="198">
                  <c:v>45035</c:v>
                </c:pt>
                <c:pt idx="199">
                  <c:v>45036</c:v>
                </c:pt>
                <c:pt idx="200">
                  <c:v>45037</c:v>
                </c:pt>
                <c:pt idx="201">
                  <c:v>45040</c:v>
                </c:pt>
                <c:pt idx="202">
                  <c:v>45041</c:v>
                </c:pt>
                <c:pt idx="203">
                  <c:v>45042</c:v>
                </c:pt>
                <c:pt idx="204">
                  <c:v>45043</c:v>
                </c:pt>
                <c:pt idx="205">
                  <c:v>45044</c:v>
                </c:pt>
                <c:pt idx="206">
                  <c:v>45048</c:v>
                </c:pt>
                <c:pt idx="207">
                  <c:v>45049</c:v>
                </c:pt>
                <c:pt idx="208">
                  <c:v>45050</c:v>
                </c:pt>
                <c:pt idx="209">
                  <c:v>45051</c:v>
                </c:pt>
                <c:pt idx="210">
                  <c:v>45054</c:v>
                </c:pt>
                <c:pt idx="211">
                  <c:v>45055</c:v>
                </c:pt>
                <c:pt idx="212">
                  <c:v>45056</c:v>
                </c:pt>
                <c:pt idx="213">
                  <c:v>45057</c:v>
                </c:pt>
                <c:pt idx="214">
                  <c:v>45058</c:v>
                </c:pt>
                <c:pt idx="215">
                  <c:v>45061</c:v>
                </c:pt>
                <c:pt idx="216">
                  <c:v>45062</c:v>
                </c:pt>
                <c:pt idx="217">
                  <c:v>45063</c:v>
                </c:pt>
                <c:pt idx="218">
                  <c:v>45064</c:v>
                </c:pt>
                <c:pt idx="219">
                  <c:v>45065</c:v>
                </c:pt>
                <c:pt idx="220">
                  <c:v>45068</c:v>
                </c:pt>
                <c:pt idx="221">
                  <c:v>45069</c:v>
                </c:pt>
                <c:pt idx="222">
                  <c:v>45070</c:v>
                </c:pt>
                <c:pt idx="223">
                  <c:v>45071</c:v>
                </c:pt>
                <c:pt idx="224">
                  <c:v>45072</c:v>
                </c:pt>
                <c:pt idx="225">
                  <c:v>45075</c:v>
                </c:pt>
                <c:pt idx="226">
                  <c:v>45076</c:v>
                </c:pt>
                <c:pt idx="227">
                  <c:v>45077</c:v>
                </c:pt>
                <c:pt idx="228">
                  <c:v>45078</c:v>
                </c:pt>
                <c:pt idx="229">
                  <c:v>45079</c:v>
                </c:pt>
                <c:pt idx="230">
                  <c:v>45082</c:v>
                </c:pt>
                <c:pt idx="231">
                  <c:v>45083</c:v>
                </c:pt>
                <c:pt idx="232">
                  <c:v>45084</c:v>
                </c:pt>
                <c:pt idx="233">
                  <c:v>45085</c:v>
                </c:pt>
                <c:pt idx="234">
                  <c:v>45086</c:v>
                </c:pt>
                <c:pt idx="235">
                  <c:v>45089</c:v>
                </c:pt>
                <c:pt idx="236">
                  <c:v>45090</c:v>
                </c:pt>
                <c:pt idx="237">
                  <c:v>45091</c:v>
                </c:pt>
                <c:pt idx="238">
                  <c:v>45092</c:v>
                </c:pt>
                <c:pt idx="239">
                  <c:v>45093</c:v>
                </c:pt>
                <c:pt idx="240">
                  <c:v>45096</c:v>
                </c:pt>
                <c:pt idx="241">
                  <c:v>45097</c:v>
                </c:pt>
                <c:pt idx="242">
                  <c:v>45098</c:v>
                </c:pt>
                <c:pt idx="243">
                  <c:v>45099</c:v>
                </c:pt>
                <c:pt idx="244">
                  <c:v>45100</c:v>
                </c:pt>
                <c:pt idx="245">
                  <c:v>45103</c:v>
                </c:pt>
                <c:pt idx="246">
                  <c:v>45104</c:v>
                </c:pt>
                <c:pt idx="247">
                  <c:v>45105</c:v>
                </c:pt>
                <c:pt idx="248">
                  <c:v>45106</c:v>
                </c:pt>
                <c:pt idx="249">
                  <c:v>45107</c:v>
                </c:pt>
              </c:numCache>
            </c:numRef>
          </c:cat>
          <c:val>
            <c:numRef>
              <c:f>'fy21'!$F$3:$F$252</c:f>
              <c:numCache>
                <c:formatCode>_(* #,##0.00_);_(* \(#,##0.00\);_(* "-"??_);_(@_)</c:formatCode>
                <c:ptCount val="250"/>
                <c:pt idx="0">
                  <c:v>8544.1299999999992</c:v>
                </c:pt>
                <c:pt idx="1">
                  <c:v>8473.4599999999991</c:v>
                </c:pt>
                <c:pt idx="2">
                  <c:v>8445.42</c:v>
                </c:pt>
                <c:pt idx="3">
                  <c:v>8399.83</c:v>
                </c:pt>
                <c:pt idx="4">
                  <c:v>8373.1200000000008</c:v>
                </c:pt>
                <c:pt idx="5">
                  <c:v>8308.24</c:v>
                </c:pt>
                <c:pt idx="6">
                  <c:v>8297.01</c:v>
                </c:pt>
                <c:pt idx="7">
                  <c:v>8277.5300000000007</c:v>
                </c:pt>
                <c:pt idx="8">
                  <c:v>8279.6200000000008</c:v>
                </c:pt>
                <c:pt idx="9">
                  <c:v>8247.82</c:v>
                </c:pt>
                <c:pt idx="10">
                  <c:v>8245.06</c:v>
                </c:pt>
                <c:pt idx="11">
                  <c:v>8239.06</c:v>
                </c:pt>
                <c:pt idx="12">
                  <c:v>8240.32</c:v>
                </c:pt>
                <c:pt idx="13">
                  <c:v>8238.67</c:v>
                </c:pt>
                <c:pt idx="14">
                  <c:v>8256.61</c:v>
                </c:pt>
                <c:pt idx="15">
                  <c:v>8248.5400000000009</c:v>
                </c:pt>
                <c:pt idx="16">
                  <c:v>8255.2000000000007</c:v>
                </c:pt>
                <c:pt idx="17">
                  <c:v>8244.25</c:v>
                </c:pt>
                <c:pt idx="18">
                  <c:v>8225.35</c:v>
                </c:pt>
                <c:pt idx="19">
                  <c:v>8225.4</c:v>
                </c:pt>
                <c:pt idx="20">
                  <c:v>8122.56</c:v>
                </c:pt>
                <c:pt idx="21">
                  <c:v>8214.9500000000007</c:v>
                </c:pt>
                <c:pt idx="22">
                  <c:v>8233.7000000000007</c:v>
                </c:pt>
                <c:pt idx="23">
                  <c:v>8282.66</c:v>
                </c:pt>
                <c:pt idx="24">
                  <c:v>8336.3700000000008</c:v>
                </c:pt>
                <c:pt idx="25">
                  <c:v>8356.17</c:v>
                </c:pt>
                <c:pt idx="26">
                  <c:v>8344.9699999999993</c:v>
                </c:pt>
                <c:pt idx="27">
                  <c:v>8331.7800000000007</c:v>
                </c:pt>
                <c:pt idx="28">
                  <c:v>8326.41</c:v>
                </c:pt>
                <c:pt idx="29">
                  <c:v>8336.61</c:v>
                </c:pt>
                <c:pt idx="30">
                  <c:v>8353.15</c:v>
                </c:pt>
                <c:pt idx="31">
                  <c:v>8355.01</c:v>
                </c:pt>
                <c:pt idx="32">
                  <c:v>8357.65</c:v>
                </c:pt>
                <c:pt idx="33">
                  <c:v>8351.41</c:v>
                </c:pt>
                <c:pt idx="34">
                  <c:v>8398.83</c:v>
                </c:pt>
                <c:pt idx="35">
                  <c:v>8399.27</c:v>
                </c:pt>
                <c:pt idx="36">
                  <c:v>8383.59</c:v>
                </c:pt>
                <c:pt idx="37">
                  <c:v>8433.86</c:v>
                </c:pt>
                <c:pt idx="38">
                  <c:v>8433.9</c:v>
                </c:pt>
                <c:pt idx="39">
                  <c:v>8467.6299999999992</c:v>
                </c:pt>
                <c:pt idx="40">
                  <c:v>8464.36</c:v>
                </c:pt>
                <c:pt idx="41">
                  <c:v>8473.94</c:v>
                </c:pt>
                <c:pt idx="42">
                  <c:v>8460.19</c:v>
                </c:pt>
                <c:pt idx="43">
                  <c:v>8467.44</c:v>
                </c:pt>
                <c:pt idx="44">
                  <c:v>8461.3799999999992</c:v>
                </c:pt>
                <c:pt idx="45">
                  <c:v>8462.43</c:v>
                </c:pt>
                <c:pt idx="46">
                  <c:v>8465.84</c:v>
                </c:pt>
                <c:pt idx="47">
                  <c:v>8525.98</c:v>
                </c:pt>
                <c:pt idx="48">
                  <c:v>8514.5499999999993</c:v>
                </c:pt>
                <c:pt idx="49">
                  <c:v>8514.69</c:v>
                </c:pt>
                <c:pt idx="50">
                  <c:v>8510.6</c:v>
                </c:pt>
                <c:pt idx="51">
                  <c:v>8503.25</c:v>
                </c:pt>
                <c:pt idx="52">
                  <c:v>8488</c:v>
                </c:pt>
                <c:pt idx="53">
                  <c:v>8490.24</c:v>
                </c:pt>
                <c:pt idx="54">
                  <c:v>8514.1</c:v>
                </c:pt>
                <c:pt idx="55">
                  <c:v>8507.5400000000009</c:v>
                </c:pt>
                <c:pt idx="56">
                  <c:v>8511.42</c:v>
                </c:pt>
                <c:pt idx="57">
                  <c:v>8468.65</c:v>
                </c:pt>
                <c:pt idx="58">
                  <c:v>8443.5400000000009</c:v>
                </c:pt>
                <c:pt idx="59">
                  <c:v>8415.3700000000008</c:v>
                </c:pt>
                <c:pt idx="60">
                  <c:v>8420.66</c:v>
                </c:pt>
                <c:pt idx="61">
                  <c:v>8526.02</c:v>
                </c:pt>
                <c:pt idx="62">
                  <c:v>8586.35</c:v>
                </c:pt>
                <c:pt idx="63">
                  <c:v>8555.82</c:v>
                </c:pt>
                <c:pt idx="64">
                  <c:v>8550.35</c:v>
                </c:pt>
                <c:pt idx="65">
                  <c:v>8554.67</c:v>
                </c:pt>
                <c:pt idx="66">
                  <c:v>8565.58</c:v>
                </c:pt>
                <c:pt idx="67">
                  <c:v>8558.9</c:v>
                </c:pt>
                <c:pt idx="68">
                  <c:v>8538.18</c:v>
                </c:pt>
                <c:pt idx="69">
                  <c:v>8518.11</c:v>
                </c:pt>
                <c:pt idx="70">
                  <c:v>8492.41</c:v>
                </c:pt>
                <c:pt idx="71">
                  <c:v>8475.02</c:v>
                </c:pt>
                <c:pt idx="72">
                  <c:v>8456.1200000000008</c:v>
                </c:pt>
                <c:pt idx="73">
                  <c:v>8435.2900000000009</c:v>
                </c:pt>
                <c:pt idx="74">
                  <c:v>8413.33</c:v>
                </c:pt>
                <c:pt idx="75">
                  <c:v>8390.2000000000007</c:v>
                </c:pt>
                <c:pt idx="76">
                  <c:v>8385.19</c:v>
                </c:pt>
                <c:pt idx="77">
                  <c:v>8413.9699999999993</c:v>
                </c:pt>
                <c:pt idx="78">
                  <c:v>8388.17</c:v>
                </c:pt>
                <c:pt idx="79">
                  <c:v>8387.48</c:v>
                </c:pt>
                <c:pt idx="80">
                  <c:v>8382.01</c:v>
                </c:pt>
                <c:pt idx="81">
                  <c:v>8326.23</c:v>
                </c:pt>
                <c:pt idx="82">
                  <c:v>8313.77</c:v>
                </c:pt>
                <c:pt idx="83">
                  <c:v>8319.14</c:v>
                </c:pt>
                <c:pt idx="84">
                  <c:v>8343.6240402818003</c:v>
                </c:pt>
                <c:pt idx="85">
                  <c:v>8297.2217387776636</c:v>
                </c:pt>
                <c:pt idx="86">
                  <c:v>8247.5351886812405</c:v>
                </c:pt>
                <c:pt idx="87">
                  <c:v>8263.8581105378362</c:v>
                </c:pt>
                <c:pt idx="88">
                  <c:v>8239.870997867507</c:v>
                </c:pt>
                <c:pt idx="89">
                  <c:v>8225.0532386034101</c:v>
                </c:pt>
                <c:pt idx="90">
                  <c:v>8250.8263157047277</c:v>
                </c:pt>
                <c:pt idx="91">
                  <c:v>8260.9339680496687</c:v>
                </c:pt>
                <c:pt idx="92">
                  <c:v>8308.477684519783</c:v>
                </c:pt>
                <c:pt idx="93">
                  <c:v>8304.9611877210191</c:v>
                </c:pt>
                <c:pt idx="94">
                  <c:v>8348.4624097121996</c:v>
                </c:pt>
                <c:pt idx="95">
                  <c:v>8390.9609992022451</c:v>
                </c:pt>
                <c:pt idx="96">
                  <c:v>8410.0102074965416</c:v>
                </c:pt>
                <c:pt idx="97">
                  <c:v>8372.9914706894215</c:v>
                </c:pt>
                <c:pt idx="98">
                  <c:v>8367.7943036753095</c:v>
                </c:pt>
                <c:pt idx="99">
                  <c:v>8339.6375823802809</c:v>
                </c:pt>
                <c:pt idx="100">
                  <c:v>8337.0787126718769</c:v>
                </c:pt>
                <c:pt idx="101">
                  <c:v>8334.9117369406922</c:v>
                </c:pt>
                <c:pt idx="102">
                  <c:v>8348.3354481188289</c:v>
                </c:pt>
                <c:pt idx="103">
                  <c:v>8361.7914402502429</c:v>
                </c:pt>
                <c:pt idx="104">
                  <c:v>8397.7685897375777</c:v>
                </c:pt>
                <c:pt idx="105">
                  <c:v>8373.08</c:v>
                </c:pt>
                <c:pt idx="106">
                  <c:v>8352.48</c:v>
                </c:pt>
                <c:pt idx="107">
                  <c:v>8361.8700000000008</c:v>
                </c:pt>
                <c:pt idx="108">
                  <c:v>8368.7000000000007</c:v>
                </c:pt>
                <c:pt idx="109">
                  <c:v>8383.7900000000009</c:v>
                </c:pt>
                <c:pt idx="110">
                  <c:v>8385.85</c:v>
                </c:pt>
                <c:pt idx="111">
                  <c:v>8421.7999999999993</c:v>
                </c:pt>
                <c:pt idx="112">
                  <c:v>8400.81</c:v>
                </c:pt>
                <c:pt idx="113">
                  <c:v>8417.06</c:v>
                </c:pt>
                <c:pt idx="114">
                  <c:v>8398.2800000000007</c:v>
                </c:pt>
                <c:pt idx="115">
                  <c:v>8390.1</c:v>
                </c:pt>
                <c:pt idx="116">
                  <c:v>8382.26</c:v>
                </c:pt>
                <c:pt idx="117">
                  <c:v>8367.19</c:v>
                </c:pt>
                <c:pt idx="118">
                  <c:v>8362.6299999999992</c:v>
                </c:pt>
                <c:pt idx="119">
                  <c:v>8371.84</c:v>
                </c:pt>
                <c:pt idx="120">
                  <c:v>8384.5400000000009</c:v>
                </c:pt>
                <c:pt idx="121">
                  <c:v>8380.27</c:v>
                </c:pt>
                <c:pt idx="122">
                  <c:v>8395.99</c:v>
                </c:pt>
                <c:pt idx="123">
                  <c:v>8412.44</c:v>
                </c:pt>
                <c:pt idx="124">
                  <c:v>8422.69</c:v>
                </c:pt>
                <c:pt idx="125">
                  <c:v>8428.5499999999993</c:v>
                </c:pt>
                <c:pt idx="126">
                  <c:v>8427.6299999999992</c:v>
                </c:pt>
                <c:pt idx="127">
                  <c:v>8414.11</c:v>
                </c:pt>
                <c:pt idx="128">
                  <c:v>8416.61</c:v>
                </c:pt>
                <c:pt idx="129">
                  <c:v>8418.11</c:v>
                </c:pt>
                <c:pt idx="130">
                  <c:v>8397.2900000000009</c:v>
                </c:pt>
                <c:pt idx="131">
                  <c:v>8414.57</c:v>
                </c:pt>
                <c:pt idx="132">
                  <c:v>8402.6200000000008</c:v>
                </c:pt>
                <c:pt idx="133">
                  <c:v>8394.18</c:v>
                </c:pt>
                <c:pt idx="134">
                  <c:v>8376.6299999999992</c:v>
                </c:pt>
                <c:pt idx="135">
                  <c:v>8339.31</c:v>
                </c:pt>
                <c:pt idx="136">
                  <c:v>8320.15</c:v>
                </c:pt>
                <c:pt idx="137">
                  <c:v>8305.18</c:v>
                </c:pt>
                <c:pt idx="138">
                  <c:v>8242.4599999999991</c:v>
                </c:pt>
                <c:pt idx="139">
                  <c:v>8239.74</c:v>
                </c:pt>
                <c:pt idx="140">
                  <c:v>8229.68</c:v>
                </c:pt>
                <c:pt idx="141">
                  <c:v>8191</c:v>
                </c:pt>
                <c:pt idx="142">
                  <c:v>8185.66</c:v>
                </c:pt>
                <c:pt idx="143">
                  <c:v>8187.85</c:v>
                </c:pt>
                <c:pt idx="144">
                  <c:v>8207.01</c:v>
                </c:pt>
                <c:pt idx="145">
                  <c:v>8218.14</c:v>
                </c:pt>
                <c:pt idx="146">
                  <c:v>8179.98</c:v>
                </c:pt>
                <c:pt idx="147">
                  <c:v>8148.28</c:v>
                </c:pt>
                <c:pt idx="148">
                  <c:v>8108.95</c:v>
                </c:pt>
                <c:pt idx="149">
                  <c:v>8082.09</c:v>
                </c:pt>
                <c:pt idx="150">
                  <c:v>8091.07</c:v>
                </c:pt>
                <c:pt idx="151">
                  <c:v>8090.83</c:v>
                </c:pt>
                <c:pt idx="152">
                  <c:v>8120.9</c:v>
                </c:pt>
                <c:pt idx="153">
                  <c:v>8194.09</c:v>
                </c:pt>
                <c:pt idx="154">
                  <c:v>8216.5300000000007</c:v>
                </c:pt>
                <c:pt idx="155">
                  <c:v>8236.1200000000008</c:v>
                </c:pt>
                <c:pt idx="156">
                  <c:v>8239.81</c:v>
                </c:pt>
                <c:pt idx="157">
                  <c:v>8249.36</c:v>
                </c:pt>
                <c:pt idx="158">
                  <c:v>8269.06</c:v>
                </c:pt>
                <c:pt idx="159">
                  <c:v>8299.94</c:v>
                </c:pt>
                <c:pt idx="160">
                  <c:v>8303.66</c:v>
                </c:pt>
                <c:pt idx="161">
                  <c:v>8274.3799999999992</c:v>
                </c:pt>
                <c:pt idx="162">
                  <c:v>8276.1299999999992</c:v>
                </c:pt>
                <c:pt idx="163">
                  <c:v>8272.2000000000007</c:v>
                </c:pt>
                <c:pt idx="164">
                  <c:v>8244.9</c:v>
                </c:pt>
                <c:pt idx="165">
                  <c:v>8254.5499999999993</c:v>
                </c:pt>
                <c:pt idx="166">
                  <c:v>8253.26</c:v>
                </c:pt>
                <c:pt idx="167">
                  <c:v>8243.98</c:v>
                </c:pt>
                <c:pt idx="168">
                  <c:v>8228.89</c:v>
                </c:pt>
                <c:pt idx="169">
                  <c:v>8210.6200000000008</c:v>
                </c:pt>
                <c:pt idx="170">
                  <c:v>8217.31</c:v>
                </c:pt>
                <c:pt idx="171">
                  <c:v>8201.19</c:v>
                </c:pt>
                <c:pt idx="172">
                  <c:v>8197.4599999999991</c:v>
                </c:pt>
                <c:pt idx="173">
                  <c:v>8181.39</c:v>
                </c:pt>
                <c:pt idx="174">
                  <c:v>8160.09</c:v>
                </c:pt>
                <c:pt idx="175">
                  <c:v>8124.1</c:v>
                </c:pt>
                <c:pt idx="176">
                  <c:v>8120.86</c:v>
                </c:pt>
                <c:pt idx="177">
                  <c:v>8101.37</c:v>
                </c:pt>
                <c:pt idx="178">
                  <c:v>8093.58</c:v>
                </c:pt>
                <c:pt idx="179">
                  <c:v>8097.68</c:v>
                </c:pt>
                <c:pt idx="180">
                  <c:v>8077.74</c:v>
                </c:pt>
                <c:pt idx="181">
                  <c:v>8090.54</c:v>
                </c:pt>
                <c:pt idx="182">
                  <c:v>8042.57</c:v>
                </c:pt>
                <c:pt idx="183">
                  <c:v>8044.43</c:v>
                </c:pt>
                <c:pt idx="184">
                  <c:v>8054.36</c:v>
                </c:pt>
                <c:pt idx="185">
                  <c:v>8045.97</c:v>
                </c:pt>
                <c:pt idx="186">
                  <c:v>8025.36</c:v>
                </c:pt>
                <c:pt idx="187">
                  <c:v>8052.79</c:v>
                </c:pt>
                <c:pt idx="188">
                  <c:v>8046.59</c:v>
                </c:pt>
                <c:pt idx="189">
                  <c:v>8057.23</c:v>
                </c:pt>
                <c:pt idx="190">
                  <c:v>8058.99</c:v>
                </c:pt>
                <c:pt idx="191">
                  <c:v>8070.77</c:v>
                </c:pt>
                <c:pt idx="192">
                  <c:v>8056.39</c:v>
                </c:pt>
                <c:pt idx="193">
                  <c:v>8036.63</c:v>
                </c:pt>
                <c:pt idx="194">
                  <c:v>8027.62</c:v>
                </c:pt>
                <c:pt idx="195">
                  <c:v>8023.64</c:v>
                </c:pt>
                <c:pt idx="196">
                  <c:v>8002.63</c:v>
                </c:pt>
                <c:pt idx="197">
                  <c:v>7998.97</c:v>
                </c:pt>
                <c:pt idx="198">
                  <c:v>7991.1</c:v>
                </c:pt>
                <c:pt idx="199">
                  <c:v>7985</c:v>
                </c:pt>
                <c:pt idx="200">
                  <c:v>7980.22</c:v>
                </c:pt>
                <c:pt idx="201">
                  <c:v>7971.21</c:v>
                </c:pt>
                <c:pt idx="202">
                  <c:v>7960.56</c:v>
                </c:pt>
                <c:pt idx="203">
                  <c:v>7951.66</c:v>
                </c:pt>
                <c:pt idx="204">
                  <c:v>7954.74</c:v>
                </c:pt>
                <c:pt idx="205">
                  <c:v>7930.09</c:v>
                </c:pt>
                <c:pt idx="206">
                  <c:v>7934.04</c:v>
                </c:pt>
                <c:pt idx="207">
                  <c:v>7938.46</c:v>
                </c:pt>
                <c:pt idx="208">
                  <c:v>7938.67</c:v>
                </c:pt>
                <c:pt idx="209">
                  <c:v>7954.42</c:v>
                </c:pt>
                <c:pt idx="210">
                  <c:v>7970.44</c:v>
                </c:pt>
                <c:pt idx="211">
                  <c:v>8015.5</c:v>
                </c:pt>
                <c:pt idx="212">
                  <c:v>8018.08</c:v>
                </c:pt>
                <c:pt idx="213">
                  <c:v>8043.3</c:v>
                </c:pt>
                <c:pt idx="214">
                  <c:v>8067.88</c:v>
                </c:pt>
                <c:pt idx="215">
                  <c:v>8123.03</c:v>
                </c:pt>
                <c:pt idx="216">
                  <c:v>8124.14</c:v>
                </c:pt>
                <c:pt idx="217">
                  <c:v>8132.76</c:v>
                </c:pt>
                <c:pt idx="218">
                  <c:v>8163.11</c:v>
                </c:pt>
                <c:pt idx="219">
                  <c:v>8181.36</c:v>
                </c:pt>
                <c:pt idx="220">
                  <c:v>8197.14</c:v>
                </c:pt>
                <c:pt idx="221">
                  <c:v>8189.85</c:v>
                </c:pt>
                <c:pt idx="222">
                  <c:v>8195.14</c:v>
                </c:pt>
                <c:pt idx="223">
                  <c:v>8198.81</c:v>
                </c:pt>
                <c:pt idx="224">
                  <c:v>8176.65</c:v>
                </c:pt>
                <c:pt idx="225">
                  <c:v>8192.33</c:v>
                </c:pt>
                <c:pt idx="226">
                  <c:v>8195.18</c:v>
                </c:pt>
                <c:pt idx="227">
                  <c:v>8217.85</c:v>
                </c:pt>
                <c:pt idx="228">
                  <c:v>8232.23</c:v>
                </c:pt>
                <c:pt idx="229">
                  <c:v>8214.59</c:v>
                </c:pt>
                <c:pt idx="230">
                  <c:v>8233.5300000000007</c:v>
                </c:pt>
                <c:pt idx="231">
                  <c:v>8232.7000000000007</c:v>
                </c:pt>
                <c:pt idx="232">
                  <c:v>8247.5</c:v>
                </c:pt>
                <c:pt idx="233">
                  <c:v>8274.5</c:v>
                </c:pt>
                <c:pt idx="234">
                  <c:v>8261.61</c:v>
                </c:pt>
                <c:pt idx="235">
                  <c:v>8296.4699999999993</c:v>
                </c:pt>
                <c:pt idx="236">
                  <c:v>8303.84</c:v>
                </c:pt>
                <c:pt idx="237">
                  <c:v>8280.7800000000007</c:v>
                </c:pt>
                <c:pt idx="238">
                  <c:v>8277.86</c:v>
                </c:pt>
                <c:pt idx="239">
                  <c:v>8277.4</c:v>
                </c:pt>
                <c:pt idx="240">
                  <c:v>8285.7199999999993</c:v>
                </c:pt>
                <c:pt idx="241">
                  <c:v>8294.43</c:v>
                </c:pt>
                <c:pt idx="242">
                  <c:v>8288.66</c:v>
                </c:pt>
                <c:pt idx="243">
                  <c:v>8282.75</c:v>
                </c:pt>
                <c:pt idx="244">
                  <c:v>8285.9</c:v>
                </c:pt>
                <c:pt idx="245">
                  <c:v>8286.09</c:v>
                </c:pt>
                <c:pt idx="246">
                  <c:v>8256.93</c:v>
                </c:pt>
                <c:pt idx="247">
                  <c:v>8234</c:v>
                </c:pt>
                <c:pt idx="248">
                  <c:v>8238.57</c:v>
                </c:pt>
                <c:pt idx="249">
                  <c:v>8244.77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6-40A7-A026-92E28135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200"/>
          <c:min val="1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in val="70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 of DEMEX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'2021 dem'!$B$6:$B$210</c:f>
              <c:numCache>
                <c:formatCode>d\-mmm\-yy</c:formatCode>
                <c:ptCount val="205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44225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44242</c:v>
                </c:pt>
                <c:pt idx="28">
                  <c:v>44243</c:v>
                </c:pt>
                <c:pt idx="29">
                  <c:v>44244</c:v>
                </c:pt>
                <c:pt idx="30">
                  <c:v>44245</c:v>
                </c:pt>
                <c:pt idx="31">
                  <c:v>44246</c:v>
                </c:pt>
                <c:pt idx="32">
                  <c:v>44249</c:v>
                </c:pt>
                <c:pt idx="33">
                  <c:v>44250</c:v>
                </c:pt>
                <c:pt idx="34">
                  <c:v>44251</c:v>
                </c:pt>
                <c:pt idx="35">
                  <c:v>44252</c:v>
                </c:pt>
                <c:pt idx="36">
                  <c:v>44253</c:v>
                </c:pt>
                <c:pt idx="37">
                  <c:v>44256</c:v>
                </c:pt>
                <c:pt idx="38">
                  <c:v>44257</c:v>
                </c:pt>
                <c:pt idx="39">
                  <c:v>44258</c:v>
                </c:pt>
                <c:pt idx="40">
                  <c:v>44259</c:v>
                </c:pt>
                <c:pt idx="41">
                  <c:v>44260</c:v>
                </c:pt>
                <c:pt idx="42">
                  <c:v>44263</c:v>
                </c:pt>
                <c:pt idx="43">
                  <c:v>44264</c:v>
                </c:pt>
                <c:pt idx="44">
                  <c:v>44270</c:v>
                </c:pt>
                <c:pt idx="45">
                  <c:v>44271</c:v>
                </c:pt>
                <c:pt idx="46">
                  <c:v>44272</c:v>
                </c:pt>
                <c:pt idx="47">
                  <c:v>44273</c:v>
                </c:pt>
                <c:pt idx="48">
                  <c:v>44274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44300</c:v>
                </c:pt>
                <c:pt idx="66">
                  <c:v>44301</c:v>
                </c:pt>
                <c:pt idx="67">
                  <c:v>44302</c:v>
                </c:pt>
                <c:pt idx="68">
                  <c:v>44305</c:v>
                </c:pt>
                <c:pt idx="69">
                  <c:v>44306</c:v>
                </c:pt>
                <c:pt idx="70">
                  <c:v>44307</c:v>
                </c:pt>
                <c:pt idx="71">
                  <c:v>44308</c:v>
                </c:pt>
                <c:pt idx="72">
                  <c:v>44309</c:v>
                </c:pt>
                <c:pt idx="73">
                  <c:v>44312</c:v>
                </c:pt>
                <c:pt idx="74">
                  <c:v>44313</c:v>
                </c:pt>
                <c:pt idx="75">
                  <c:v>44315</c:v>
                </c:pt>
                <c:pt idx="76">
                  <c:v>44316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44326</c:v>
                </c:pt>
                <c:pt idx="83">
                  <c:v>44327</c:v>
                </c:pt>
                <c:pt idx="84">
                  <c:v>44328</c:v>
                </c:pt>
                <c:pt idx="85">
                  <c:v>44329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44382</c:v>
                </c:pt>
                <c:pt idx="122">
                  <c:v>44383</c:v>
                </c:pt>
                <c:pt idx="123">
                  <c:v>44384</c:v>
                </c:pt>
                <c:pt idx="124">
                  <c:v>44385</c:v>
                </c:pt>
                <c:pt idx="125">
                  <c:v>44386</c:v>
                </c:pt>
                <c:pt idx="126">
                  <c:v>44389</c:v>
                </c:pt>
                <c:pt idx="127">
                  <c:v>44390</c:v>
                </c:pt>
                <c:pt idx="128">
                  <c:v>44391</c:v>
                </c:pt>
                <c:pt idx="129">
                  <c:v>44392</c:v>
                </c:pt>
                <c:pt idx="130">
                  <c:v>44393</c:v>
                </c:pt>
                <c:pt idx="131">
                  <c:v>44396</c:v>
                </c:pt>
                <c:pt idx="132">
                  <c:v>44397</c:v>
                </c:pt>
                <c:pt idx="133">
                  <c:v>44398</c:v>
                </c:pt>
                <c:pt idx="134">
                  <c:v>44399</c:v>
                </c:pt>
                <c:pt idx="135">
                  <c:v>44400</c:v>
                </c:pt>
                <c:pt idx="136">
                  <c:v>44403</c:v>
                </c:pt>
                <c:pt idx="137">
                  <c:v>44404</c:v>
                </c:pt>
                <c:pt idx="138">
                  <c:v>44405</c:v>
                </c:pt>
                <c:pt idx="139">
                  <c:v>44406</c:v>
                </c:pt>
                <c:pt idx="140">
                  <c:v>44407</c:v>
                </c:pt>
                <c:pt idx="141">
                  <c:v>44410</c:v>
                </c:pt>
                <c:pt idx="142">
                  <c:v>44411</c:v>
                </c:pt>
                <c:pt idx="143">
                  <c:v>44412</c:v>
                </c:pt>
                <c:pt idx="144">
                  <c:v>44413</c:v>
                </c:pt>
                <c:pt idx="145">
                  <c:v>44414</c:v>
                </c:pt>
                <c:pt idx="146">
                  <c:v>44417</c:v>
                </c:pt>
                <c:pt idx="147">
                  <c:v>44418</c:v>
                </c:pt>
                <c:pt idx="148">
                  <c:v>44419</c:v>
                </c:pt>
                <c:pt idx="149">
                  <c:v>44420</c:v>
                </c:pt>
                <c:pt idx="150">
                  <c:v>44421</c:v>
                </c:pt>
                <c:pt idx="151">
                  <c:v>44424</c:v>
                </c:pt>
                <c:pt idx="152">
                  <c:v>44425</c:v>
                </c:pt>
                <c:pt idx="153">
                  <c:v>44426</c:v>
                </c:pt>
                <c:pt idx="154">
                  <c:v>44427</c:v>
                </c:pt>
                <c:pt idx="155">
                  <c:v>44428</c:v>
                </c:pt>
                <c:pt idx="156">
                  <c:v>44431</c:v>
                </c:pt>
                <c:pt idx="157">
                  <c:v>44432</c:v>
                </c:pt>
                <c:pt idx="158">
                  <c:v>44433</c:v>
                </c:pt>
                <c:pt idx="159">
                  <c:v>44434</c:v>
                </c:pt>
                <c:pt idx="160">
                  <c:v>44435</c:v>
                </c:pt>
                <c:pt idx="161">
                  <c:v>44438</c:v>
                </c:pt>
                <c:pt idx="162">
                  <c:v>44439</c:v>
                </c:pt>
                <c:pt idx="163">
                  <c:v>44440</c:v>
                </c:pt>
                <c:pt idx="164">
                  <c:v>44441</c:v>
                </c:pt>
                <c:pt idx="165">
                  <c:v>44442</c:v>
                </c:pt>
                <c:pt idx="166">
                  <c:v>44445</c:v>
                </c:pt>
                <c:pt idx="167">
                  <c:v>44446</c:v>
                </c:pt>
                <c:pt idx="168">
                  <c:v>44447</c:v>
                </c:pt>
                <c:pt idx="169">
                  <c:v>44448</c:v>
                </c:pt>
                <c:pt idx="170">
                  <c:v>44449</c:v>
                </c:pt>
                <c:pt idx="171">
                  <c:v>44452</c:v>
                </c:pt>
                <c:pt idx="172">
                  <c:v>44453</c:v>
                </c:pt>
                <c:pt idx="173">
                  <c:v>44454</c:v>
                </c:pt>
                <c:pt idx="174">
                  <c:v>44455</c:v>
                </c:pt>
                <c:pt idx="175">
                  <c:v>44456</c:v>
                </c:pt>
                <c:pt idx="176">
                  <c:v>44459</c:v>
                </c:pt>
                <c:pt idx="177">
                  <c:v>44460</c:v>
                </c:pt>
                <c:pt idx="178">
                  <c:v>44461</c:v>
                </c:pt>
                <c:pt idx="179">
                  <c:v>44462</c:v>
                </c:pt>
                <c:pt idx="180">
                  <c:v>44463</c:v>
                </c:pt>
                <c:pt idx="181">
                  <c:v>44466</c:v>
                </c:pt>
                <c:pt idx="182">
                  <c:v>44467</c:v>
                </c:pt>
                <c:pt idx="183">
                  <c:v>44468</c:v>
                </c:pt>
                <c:pt idx="184">
                  <c:v>44469</c:v>
                </c:pt>
                <c:pt idx="185">
                  <c:v>44470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44480</c:v>
                </c:pt>
                <c:pt idx="192">
                  <c:v>44481</c:v>
                </c:pt>
                <c:pt idx="193">
                  <c:v>44482</c:v>
                </c:pt>
                <c:pt idx="194">
                  <c:v>44483</c:v>
                </c:pt>
                <c:pt idx="195">
                  <c:v>44484</c:v>
                </c:pt>
                <c:pt idx="196">
                  <c:v>44487</c:v>
                </c:pt>
                <c:pt idx="197">
                  <c:v>44488</c:v>
                </c:pt>
                <c:pt idx="198">
                  <c:v>44489</c:v>
                </c:pt>
                <c:pt idx="199">
                  <c:v>44490</c:v>
                </c:pt>
                <c:pt idx="200">
                  <c:v>44491</c:v>
                </c:pt>
                <c:pt idx="201">
                  <c:v>44494</c:v>
                </c:pt>
                <c:pt idx="202">
                  <c:v>44495</c:v>
                </c:pt>
                <c:pt idx="203">
                  <c:v>44496</c:v>
                </c:pt>
                <c:pt idx="204">
                  <c:v>44497</c:v>
                </c:pt>
              </c:numCache>
            </c:numRef>
          </c:cat>
          <c:val>
            <c:numRef>
              <c:f>'2021 dem'!$C$6:$C$210</c:f>
              <c:numCache>
                <c:formatCode>_(* #,##0.00_);_(* \(#,##0.00\);_(* "-"??_);_(@_)</c:formatCode>
                <c:ptCount val="205"/>
                <c:pt idx="0">
                  <c:v>214.82</c:v>
                </c:pt>
                <c:pt idx="1">
                  <c:v>217.21</c:v>
                </c:pt>
                <c:pt idx="2">
                  <c:v>222.77</c:v>
                </c:pt>
                <c:pt idx="3">
                  <c:v>222.3</c:v>
                </c:pt>
                <c:pt idx="4">
                  <c:v>222.23</c:v>
                </c:pt>
                <c:pt idx="5">
                  <c:v>225.64</c:v>
                </c:pt>
                <c:pt idx="6">
                  <c:v>228.69</c:v>
                </c:pt>
                <c:pt idx="7">
                  <c:v>228.31</c:v>
                </c:pt>
                <c:pt idx="8">
                  <c:v>227.59</c:v>
                </c:pt>
                <c:pt idx="9">
                  <c:v>227.44</c:v>
                </c:pt>
                <c:pt idx="10">
                  <c:v>228.33</c:v>
                </c:pt>
                <c:pt idx="11">
                  <c:v>227.89</c:v>
                </c:pt>
                <c:pt idx="12">
                  <c:v>226</c:v>
                </c:pt>
                <c:pt idx="13">
                  <c:v>226.11</c:v>
                </c:pt>
                <c:pt idx="14">
                  <c:v>226.3</c:v>
                </c:pt>
                <c:pt idx="15">
                  <c:v>226.52</c:v>
                </c:pt>
                <c:pt idx="16">
                  <c:v>226.8</c:v>
                </c:pt>
                <c:pt idx="17">
                  <c:v>226.73</c:v>
                </c:pt>
                <c:pt idx="18">
                  <c:v>227.66</c:v>
                </c:pt>
                <c:pt idx="19">
                  <c:v>228.42</c:v>
                </c:pt>
                <c:pt idx="20">
                  <c:v>228.85</c:v>
                </c:pt>
                <c:pt idx="21">
                  <c:v>227.98</c:v>
                </c:pt>
                <c:pt idx="22">
                  <c:v>228.1</c:v>
                </c:pt>
                <c:pt idx="23">
                  <c:v>227.16</c:v>
                </c:pt>
                <c:pt idx="24">
                  <c:v>227.29</c:v>
                </c:pt>
                <c:pt idx="25">
                  <c:v>232.1</c:v>
                </c:pt>
                <c:pt idx="26">
                  <c:v>230.72</c:v>
                </c:pt>
                <c:pt idx="27">
                  <c:v>230.35</c:v>
                </c:pt>
                <c:pt idx="28">
                  <c:v>228.46</c:v>
                </c:pt>
                <c:pt idx="29">
                  <c:v>227.78</c:v>
                </c:pt>
                <c:pt idx="30">
                  <c:v>227.91</c:v>
                </c:pt>
                <c:pt idx="31">
                  <c:v>227.88</c:v>
                </c:pt>
                <c:pt idx="32">
                  <c:v>228.33</c:v>
                </c:pt>
                <c:pt idx="33">
                  <c:v>228.29</c:v>
                </c:pt>
                <c:pt idx="34">
                  <c:v>227.76</c:v>
                </c:pt>
                <c:pt idx="35">
                  <c:v>227.76</c:v>
                </c:pt>
                <c:pt idx="36">
                  <c:v>228</c:v>
                </c:pt>
                <c:pt idx="37">
                  <c:v>227.73</c:v>
                </c:pt>
                <c:pt idx="38">
                  <c:v>228</c:v>
                </c:pt>
                <c:pt idx="39">
                  <c:v>230.15</c:v>
                </c:pt>
                <c:pt idx="40">
                  <c:v>230.15</c:v>
                </c:pt>
                <c:pt idx="41">
                  <c:v>230.01</c:v>
                </c:pt>
                <c:pt idx="42">
                  <c:v>227.77</c:v>
                </c:pt>
                <c:pt idx="43">
                  <c:v>227.72</c:v>
                </c:pt>
                <c:pt idx="44">
                  <c:v>228.79</c:v>
                </c:pt>
                <c:pt idx="45">
                  <c:v>227.11</c:v>
                </c:pt>
                <c:pt idx="46">
                  <c:v>227.72</c:v>
                </c:pt>
                <c:pt idx="47">
                  <c:v>227.62</c:v>
                </c:pt>
                <c:pt idx="48">
                  <c:v>227.54</c:v>
                </c:pt>
                <c:pt idx="49">
                  <c:v>228.55</c:v>
                </c:pt>
                <c:pt idx="50">
                  <c:v>229.32</c:v>
                </c:pt>
                <c:pt idx="51">
                  <c:v>229.65</c:v>
                </c:pt>
                <c:pt idx="52">
                  <c:v>228.17</c:v>
                </c:pt>
                <c:pt idx="53">
                  <c:v>228.13</c:v>
                </c:pt>
                <c:pt idx="54">
                  <c:v>228.67</c:v>
                </c:pt>
                <c:pt idx="55">
                  <c:v>230.33</c:v>
                </c:pt>
                <c:pt idx="56">
                  <c:v>230.39</c:v>
                </c:pt>
                <c:pt idx="57">
                  <c:v>230.39</c:v>
                </c:pt>
                <c:pt idx="58">
                  <c:v>229.84</c:v>
                </c:pt>
                <c:pt idx="59">
                  <c:v>229.72</c:v>
                </c:pt>
                <c:pt idx="60">
                  <c:v>229.69</c:v>
                </c:pt>
                <c:pt idx="61">
                  <c:v>230.28</c:v>
                </c:pt>
                <c:pt idx="62">
                  <c:v>228.63</c:v>
                </c:pt>
                <c:pt idx="63">
                  <c:v>228.89</c:v>
                </c:pt>
                <c:pt idx="64">
                  <c:v>228.7</c:v>
                </c:pt>
                <c:pt idx="65">
                  <c:v>228.94</c:v>
                </c:pt>
                <c:pt idx="66">
                  <c:v>229.37</c:v>
                </c:pt>
                <c:pt idx="67">
                  <c:v>229.22</c:v>
                </c:pt>
                <c:pt idx="68">
                  <c:v>228.97</c:v>
                </c:pt>
                <c:pt idx="69">
                  <c:v>229.69</c:v>
                </c:pt>
                <c:pt idx="70">
                  <c:v>230.87</c:v>
                </c:pt>
                <c:pt idx="71">
                  <c:v>229.98</c:v>
                </c:pt>
                <c:pt idx="72">
                  <c:v>230.05</c:v>
                </c:pt>
                <c:pt idx="73">
                  <c:v>231.19</c:v>
                </c:pt>
                <c:pt idx="74">
                  <c:v>232.25</c:v>
                </c:pt>
                <c:pt idx="75">
                  <c:v>233.2</c:v>
                </c:pt>
                <c:pt idx="76">
                  <c:v>234.98</c:v>
                </c:pt>
                <c:pt idx="77">
                  <c:v>234.87</c:v>
                </c:pt>
                <c:pt idx="78">
                  <c:v>235.81</c:v>
                </c:pt>
                <c:pt idx="79">
                  <c:v>237.98</c:v>
                </c:pt>
                <c:pt idx="80">
                  <c:v>237.21</c:v>
                </c:pt>
                <c:pt idx="81">
                  <c:v>236.62</c:v>
                </c:pt>
                <c:pt idx="82">
                  <c:v>237.16</c:v>
                </c:pt>
                <c:pt idx="83">
                  <c:v>238.83</c:v>
                </c:pt>
                <c:pt idx="84">
                  <c:v>243.68</c:v>
                </c:pt>
                <c:pt idx="85">
                  <c:v>246.51</c:v>
                </c:pt>
                <c:pt idx="86">
                  <c:v>253.13</c:v>
                </c:pt>
                <c:pt idx="87">
                  <c:v>260.12</c:v>
                </c:pt>
                <c:pt idx="88">
                  <c:v>272.14</c:v>
                </c:pt>
                <c:pt idx="89">
                  <c:v>265.85000000000002</c:v>
                </c:pt>
                <c:pt idx="90">
                  <c:v>257.8</c:v>
                </c:pt>
                <c:pt idx="91">
                  <c:v>257.83</c:v>
                </c:pt>
                <c:pt idx="92">
                  <c:v>257.87</c:v>
                </c:pt>
                <c:pt idx="93">
                  <c:v>258</c:v>
                </c:pt>
                <c:pt idx="94">
                  <c:v>257.83999999999997</c:v>
                </c:pt>
                <c:pt idx="95">
                  <c:v>265.02999999999997</c:v>
                </c:pt>
                <c:pt idx="96">
                  <c:v>263.93</c:v>
                </c:pt>
                <c:pt idx="97">
                  <c:v>262.68</c:v>
                </c:pt>
                <c:pt idx="98">
                  <c:v>262.23</c:v>
                </c:pt>
                <c:pt idx="99">
                  <c:v>263.62</c:v>
                </c:pt>
                <c:pt idx="100">
                  <c:v>264.14</c:v>
                </c:pt>
                <c:pt idx="101">
                  <c:v>262.95</c:v>
                </c:pt>
                <c:pt idx="102">
                  <c:v>262.64999999999998</c:v>
                </c:pt>
                <c:pt idx="103">
                  <c:v>262.3</c:v>
                </c:pt>
                <c:pt idx="104">
                  <c:v>266.24</c:v>
                </c:pt>
                <c:pt idx="105">
                  <c:v>264.88</c:v>
                </c:pt>
                <c:pt idx="106">
                  <c:v>265.82</c:v>
                </c:pt>
                <c:pt idx="107">
                  <c:v>265.13</c:v>
                </c:pt>
                <c:pt idx="108">
                  <c:v>271.69</c:v>
                </c:pt>
                <c:pt idx="109">
                  <c:v>272.32</c:v>
                </c:pt>
                <c:pt idx="110">
                  <c:v>273.45</c:v>
                </c:pt>
                <c:pt idx="111">
                  <c:v>270.32</c:v>
                </c:pt>
                <c:pt idx="112">
                  <c:v>268.41000000000003</c:v>
                </c:pt>
                <c:pt idx="113">
                  <c:v>269.43</c:v>
                </c:pt>
                <c:pt idx="114">
                  <c:v>272.32</c:v>
                </c:pt>
                <c:pt idx="115">
                  <c:v>276.29000000000002</c:v>
                </c:pt>
                <c:pt idx="116">
                  <c:v>283.81</c:v>
                </c:pt>
                <c:pt idx="117">
                  <c:v>285.38</c:v>
                </c:pt>
                <c:pt idx="118">
                  <c:v>284.38</c:v>
                </c:pt>
                <c:pt idx="119">
                  <c:v>284.89</c:v>
                </c:pt>
                <c:pt idx="120">
                  <c:v>284.89</c:v>
                </c:pt>
                <c:pt idx="121">
                  <c:v>283.91000000000003</c:v>
                </c:pt>
                <c:pt idx="122">
                  <c:v>284.81</c:v>
                </c:pt>
                <c:pt idx="123">
                  <c:v>282.43</c:v>
                </c:pt>
                <c:pt idx="124">
                  <c:v>284.05</c:v>
                </c:pt>
                <c:pt idx="125" formatCode="#,##0.00_);[Red]\(#,##0.00\)">
                  <c:v>286.41000000000003</c:v>
                </c:pt>
                <c:pt idx="126" formatCode="#,##0.00_);[Red]\(#,##0.00\)">
                  <c:v>286.62</c:v>
                </c:pt>
                <c:pt idx="127">
                  <c:v>285.73</c:v>
                </c:pt>
                <c:pt idx="128">
                  <c:v>284.88</c:v>
                </c:pt>
                <c:pt idx="129">
                  <c:v>279.7</c:v>
                </c:pt>
                <c:pt idx="130">
                  <c:v>279.60000000000002</c:v>
                </c:pt>
                <c:pt idx="131">
                  <c:v>279.33</c:v>
                </c:pt>
                <c:pt idx="132">
                  <c:v>278.22000000000003</c:v>
                </c:pt>
                <c:pt idx="133">
                  <c:v>280.24</c:v>
                </c:pt>
                <c:pt idx="134">
                  <c:v>280.19</c:v>
                </c:pt>
                <c:pt idx="135">
                  <c:v>279.66000000000003</c:v>
                </c:pt>
                <c:pt idx="136">
                  <c:v>280.24</c:v>
                </c:pt>
                <c:pt idx="137">
                  <c:v>278.89</c:v>
                </c:pt>
                <c:pt idx="138">
                  <c:v>278.54000000000002</c:v>
                </c:pt>
                <c:pt idx="139">
                  <c:v>278.49</c:v>
                </c:pt>
                <c:pt idx="140">
                  <c:v>278.36</c:v>
                </c:pt>
                <c:pt idx="141">
                  <c:v>277.69</c:v>
                </c:pt>
                <c:pt idx="142">
                  <c:v>276.61</c:v>
                </c:pt>
                <c:pt idx="143">
                  <c:v>276.51</c:v>
                </c:pt>
                <c:pt idx="144">
                  <c:v>276.60000000000002</c:v>
                </c:pt>
                <c:pt idx="145">
                  <c:v>276.27999999999997</c:v>
                </c:pt>
                <c:pt idx="146">
                  <c:v>276.99</c:v>
                </c:pt>
                <c:pt idx="147">
                  <c:v>276.83999999999997</c:v>
                </c:pt>
                <c:pt idx="148">
                  <c:v>277</c:v>
                </c:pt>
                <c:pt idx="149">
                  <c:v>277.06</c:v>
                </c:pt>
                <c:pt idx="150">
                  <c:v>277.06</c:v>
                </c:pt>
                <c:pt idx="151">
                  <c:v>273.77999999999997</c:v>
                </c:pt>
                <c:pt idx="152">
                  <c:v>274.01</c:v>
                </c:pt>
                <c:pt idx="153">
                  <c:v>274.22000000000003</c:v>
                </c:pt>
                <c:pt idx="154">
                  <c:v>274.63</c:v>
                </c:pt>
                <c:pt idx="155">
                  <c:v>275.79000000000002</c:v>
                </c:pt>
                <c:pt idx="156">
                  <c:v>276.63</c:v>
                </c:pt>
                <c:pt idx="157">
                  <c:v>277.58999999999997</c:v>
                </c:pt>
                <c:pt idx="158">
                  <c:v>277.73</c:v>
                </c:pt>
                <c:pt idx="159">
                  <c:v>277.02</c:v>
                </c:pt>
                <c:pt idx="160">
                  <c:v>276.32</c:v>
                </c:pt>
                <c:pt idx="161">
                  <c:v>275.83999999999997</c:v>
                </c:pt>
                <c:pt idx="162">
                  <c:v>276.26</c:v>
                </c:pt>
                <c:pt idx="163">
                  <c:v>277.66000000000003</c:v>
                </c:pt>
                <c:pt idx="164">
                  <c:v>277.92</c:v>
                </c:pt>
                <c:pt idx="165">
                  <c:v>278.67</c:v>
                </c:pt>
                <c:pt idx="166">
                  <c:v>279.39</c:v>
                </c:pt>
                <c:pt idx="167">
                  <c:v>280.06</c:v>
                </c:pt>
                <c:pt idx="168">
                  <c:v>279.51</c:v>
                </c:pt>
                <c:pt idx="169">
                  <c:v>279.7</c:v>
                </c:pt>
                <c:pt idx="170">
                  <c:v>280.13</c:v>
                </c:pt>
                <c:pt idx="171">
                  <c:v>280.08</c:v>
                </c:pt>
                <c:pt idx="172">
                  <c:v>280.27</c:v>
                </c:pt>
                <c:pt idx="173">
                  <c:v>280.06</c:v>
                </c:pt>
                <c:pt idx="174">
                  <c:v>280.08</c:v>
                </c:pt>
                <c:pt idx="175">
                  <c:v>283.63</c:v>
                </c:pt>
                <c:pt idx="176">
                  <c:v>280.52999999999997</c:v>
                </c:pt>
                <c:pt idx="177">
                  <c:v>281.70999999999998</c:v>
                </c:pt>
                <c:pt idx="178">
                  <c:v>281.42</c:v>
                </c:pt>
                <c:pt idx="179">
                  <c:v>285.51</c:v>
                </c:pt>
                <c:pt idx="180">
                  <c:v>285.86</c:v>
                </c:pt>
                <c:pt idx="181">
                  <c:v>285.8</c:v>
                </c:pt>
                <c:pt idx="182">
                  <c:v>286.17</c:v>
                </c:pt>
                <c:pt idx="183">
                  <c:v>285.33</c:v>
                </c:pt>
                <c:pt idx="184">
                  <c:v>285.86</c:v>
                </c:pt>
                <c:pt idx="185">
                  <c:v>285.95</c:v>
                </c:pt>
                <c:pt idx="186">
                  <c:v>287.60000000000002</c:v>
                </c:pt>
                <c:pt idx="187">
                  <c:v>290.91000000000003</c:v>
                </c:pt>
                <c:pt idx="188">
                  <c:v>292.38</c:v>
                </c:pt>
                <c:pt idx="189">
                  <c:v>293.23</c:v>
                </c:pt>
                <c:pt idx="190">
                  <c:v>293.69</c:v>
                </c:pt>
                <c:pt idx="191">
                  <c:v>292.51</c:v>
                </c:pt>
                <c:pt idx="192">
                  <c:v>292.24</c:v>
                </c:pt>
                <c:pt idx="193">
                  <c:v>292.55</c:v>
                </c:pt>
                <c:pt idx="194">
                  <c:v>294.11</c:v>
                </c:pt>
                <c:pt idx="195">
                  <c:v>294.83999999999997</c:v>
                </c:pt>
                <c:pt idx="196">
                  <c:v>295.20999999999998</c:v>
                </c:pt>
                <c:pt idx="197">
                  <c:v>296.22000000000003</c:v>
                </c:pt>
                <c:pt idx="198">
                  <c:v>296.02999999999997</c:v>
                </c:pt>
                <c:pt idx="199">
                  <c:v>295.93</c:v>
                </c:pt>
                <c:pt idx="200">
                  <c:v>296.58</c:v>
                </c:pt>
                <c:pt idx="201">
                  <c:v>298.37</c:v>
                </c:pt>
                <c:pt idx="202">
                  <c:v>298.32</c:v>
                </c:pt>
                <c:pt idx="203">
                  <c:v>298.82</c:v>
                </c:pt>
                <c:pt idx="204">
                  <c:v>303.95999999999998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6-4594-B079-390506489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358287"/>
        <c:axId val="1818362447"/>
      </c:lineChart>
      <c:dateAx>
        <c:axId val="1818358287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62447"/>
        <c:crosses val="autoZero"/>
        <c:auto val="1"/>
        <c:lblOffset val="100"/>
        <c:baseTimeUnit val="days"/>
        <c:majorUnit val="1"/>
        <c:majorTimeUnit val="months"/>
      </c:dateAx>
      <c:valAx>
        <c:axId val="1818362447"/>
        <c:scaling>
          <c:orientation val="minMax"/>
          <c:max val="320"/>
          <c:min val="200"/>
        </c:scaling>
        <c:delete val="0"/>
        <c:axPos val="l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8358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 b="1"/>
              <a:t>Evolution</a:t>
            </a:r>
            <a:r>
              <a:rPr lang="en-US" sz="1050" b="1" baseline="0"/>
              <a:t> of SEMDEX &amp; SEMTRI </a:t>
            </a:r>
            <a:endParaRPr lang="en-US" sz="1050" b="1"/>
          </a:p>
        </c:rich>
      </c:tx>
      <c:overlay val="0"/>
      <c:spPr>
        <a:solidFill>
          <a:schemeClr val="accent1">
            <a:lumMod val="40000"/>
            <a:lumOff val="60000"/>
          </a:schemeClr>
        </a:solidFill>
        <a:ln w="9525" cmpd="sng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Sheet6!$E$2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Sheet6!$D$3:$D$54</c:f>
              <c:numCache>
                <c:formatCode>d\-mmm\-yy</c:formatCode>
                <c:ptCount val="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</c:numCache>
            </c:numRef>
          </c:cat>
          <c:val>
            <c:numRef>
              <c:f>Sheet6!$E$3:$E$54</c:f>
              <c:numCache>
                <c:formatCode>_(* #,##0.00_);_(* \(#,##0.00\);_(* "-"??_);_(@_)</c:formatCode>
                <c:ptCount val="52"/>
                <c:pt idx="0">
                  <c:v>1873.57</c:v>
                </c:pt>
                <c:pt idx="1">
                  <c:v>1888.6</c:v>
                </c:pt>
                <c:pt idx="2">
                  <c:v>1894.04</c:v>
                </c:pt>
                <c:pt idx="3">
                  <c:v>1907.8</c:v>
                </c:pt>
                <c:pt idx="4">
                  <c:v>1930.02</c:v>
                </c:pt>
                <c:pt idx="5">
                  <c:v>1943.36</c:v>
                </c:pt>
                <c:pt idx="6">
                  <c:v>1963.16</c:v>
                </c:pt>
                <c:pt idx="7">
                  <c:v>1968.31</c:v>
                </c:pt>
                <c:pt idx="8">
                  <c:v>1980.69</c:v>
                </c:pt>
                <c:pt idx="9">
                  <c:v>1985.96</c:v>
                </c:pt>
                <c:pt idx="10">
                  <c:v>1985.52</c:v>
                </c:pt>
                <c:pt idx="11">
                  <c:v>1974.91</c:v>
                </c:pt>
                <c:pt idx="12">
                  <c:v>1955.92</c:v>
                </c:pt>
                <c:pt idx="13">
                  <c:v>1904.36</c:v>
                </c:pt>
                <c:pt idx="14">
                  <c:v>1919.13</c:v>
                </c:pt>
                <c:pt idx="15">
                  <c:v>1920.8</c:v>
                </c:pt>
                <c:pt idx="16">
                  <c:v>1921.06</c:v>
                </c:pt>
                <c:pt idx="17">
                  <c:v>1919.14</c:v>
                </c:pt>
                <c:pt idx="18">
                  <c:v>1912.19</c:v>
                </c:pt>
                <c:pt idx="19">
                  <c:v>1916.75</c:v>
                </c:pt>
                <c:pt idx="20">
                  <c:v>1927.49</c:v>
                </c:pt>
                <c:pt idx="21">
                  <c:v>1916.62</c:v>
                </c:pt>
                <c:pt idx="22">
                  <c:v>1914.57</c:v>
                </c:pt>
                <c:pt idx="23">
                  <c:v>1916.64</c:v>
                </c:pt>
                <c:pt idx="24">
                  <c:v>1912.88</c:v>
                </c:pt>
                <c:pt idx="25">
                  <c:v>1919.46</c:v>
                </c:pt>
                <c:pt idx="26">
                  <c:v>1918.45</c:v>
                </c:pt>
                <c:pt idx="27">
                  <c:v>1917.96</c:v>
                </c:pt>
                <c:pt idx="28">
                  <c:v>1927.47</c:v>
                </c:pt>
                <c:pt idx="29">
                  <c:v>1929.78</c:v>
                </c:pt>
                <c:pt idx="30">
                  <c:v>1926.25</c:v>
                </c:pt>
                <c:pt idx="31">
                  <c:v>1940.05</c:v>
                </c:pt>
                <c:pt idx="32">
                  <c:v>1946.05</c:v>
                </c:pt>
                <c:pt idx="33">
                  <c:v>1960.78</c:v>
                </c:pt>
                <c:pt idx="34">
                  <c:v>1971.12</c:v>
                </c:pt>
                <c:pt idx="35">
                  <c:v>1969.93</c:v>
                </c:pt>
                <c:pt idx="36">
                  <c:v>1971.94</c:v>
                </c:pt>
                <c:pt idx="37">
                  <c:v>1971.02</c:v>
                </c:pt>
                <c:pt idx="38">
                  <c:v>1970.32</c:v>
                </c:pt>
                <c:pt idx="39">
                  <c:v>1963.59</c:v>
                </c:pt>
                <c:pt idx="40">
                  <c:v>1963.46</c:v>
                </c:pt>
                <c:pt idx="41">
                  <c:v>1958.45</c:v>
                </c:pt>
                <c:pt idx="42">
                  <c:v>1959.6</c:v>
                </c:pt>
                <c:pt idx="43">
                  <c:v>1953.3</c:v>
                </c:pt>
                <c:pt idx="44">
                  <c:v>1955.39</c:v>
                </c:pt>
                <c:pt idx="45">
                  <c:v>1956.79</c:v>
                </c:pt>
                <c:pt idx="46">
                  <c:v>1953.14</c:v>
                </c:pt>
                <c:pt idx="47">
                  <c:v>1952.09</c:v>
                </c:pt>
                <c:pt idx="48">
                  <c:v>1953.8</c:v>
                </c:pt>
                <c:pt idx="49">
                  <c:v>1946.3</c:v>
                </c:pt>
                <c:pt idx="50">
                  <c:v>1946.7</c:v>
                </c:pt>
                <c:pt idx="51">
                  <c:v>1956.81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0-4FFF-9328-E30DAF595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6368"/>
        <c:axId val="1783025552"/>
      </c:lineChart>
      <c:lineChart>
        <c:grouping val="standard"/>
        <c:varyColors val="0"/>
        <c:ser>
          <c:idx val="1"/>
          <c:order val="1"/>
          <c:tx>
            <c:strRef>
              <c:f>Sheet6!$F$2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Sheet6!$D$3:$D$54</c:f>
              <c:numCache>
                <c:formatCode>d\-mmm\-yy</c:formatCode>
                <c:ptCount val="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</c:numCache>
            </c:numRef>
          </c:cat>
          <c:val>
            <c:numRef>
              <c:f>Sheet6!$F$3:$F$54</c:f>
              <c:numCache>
                <c:formatCode>_(* #,##0.00_);_(* \(#,##0.00\);_(* "-"??_);_(@_)</c:formatCode>
                <c:ptCount val="52"/>
                <c:pt idx="0">
                  <c:v>7314.93</c:v>
                </c:pt>
                <c:pt idx="1">
                  <c:v>7373.62</c:v>
                </c:pt>
                <c:pt idx="2">
                  <c:v>7402.07</c:v>
                </c:pt>
                <c:pt idx="3">
                  <c:v>7455.83</c:v>
                </c:pt>
                <c:pt idx="4">
                  <c:v>7542.68</c:v>
                </c:pt>
                <c:pt idx="5">
                  <c:v>7594.82</c:v>
                </c:pt>
                <c:pt idx="6">
                  <c:v>7672.22</c:v>
                </c:pt>
                <c:pt idx="7">
                  <c:v>7692.34</c:v>
                </c:pt>
                <c:pt idx="8">
                  <c:v>7744.97</c:v>
                </c:pt>
                <c:pt idx="9">
                  <c:v>7765.57</c:v>
                </c:pt>
                <c:pt idx="10">
                  <c:v>7776.03</c:v>
                </c:pt>
                <c:pt idx="11">
                  <c:v>7734.47</c:v>
                </c:pt>
                <c:pt idx="12">
                  <c:v>7660.12</c:v>
                </c:pt>
                <c:pt idx="13">
                  <c:v>7458.17</c:v>
                </c:pt>
                <c:pt idx="14">
                  <c:v>7516.01</c:v>
                </c:pt>
                <c:pt idx="15">
                  <c:v>7522.56</c:v>
                </c:pt>
                <c:pt idx="16">
                  <c:v>7525.77</c:v>
                </c:pt>
                <c:pt idx="17">
                  <c:v>7518.26</c:v>
                </c:pt>
                <c:pt idx="18">
                  <c:v>7491.04</c:v>
                </c:pt>
                <c:pt idx="19">
                  <c:v>7508.88</c:v>
                </c:pt>
                <c:pt idx="20">
                  <c:v>7550.98</c:v>
                </c:pt>
                <c:pt idx="21">
                  <c:v>7508.4</c:v>
                </c:pt>
                <c:pt idx="22">
                  <c:v>7500.35</c:v>
                </c:pt>
                <c:pt idx="23">
                  <c:v>7508.48</c:v>
                </c:pt>
                <c:pt idx="24">
                  <c:v>7493.73</c:v>
                </c:pt>
                <c:pt idx="25">
                  <c:v>7519.53</c:v>
                </c:pt>
                <c:pt idx="26">
                  <c:v>7515.57</c:v>
                </c:pt>
                <c:pt idx="27">
                  <c:v>7513.65</c:v>
                </c:pt>
                <c:pt idx="28">
                  <c:v>7550.88</c:v>
                </c:pt>
                <c:pt idx="29">
                  <c:v>7559.93</c:v>
                </c:pt>
                <c:pt idx="30">
                  <c:v>7546.1</c:v>
                </c:pt>
                <c:pt idx="31">
                  <c:v>7600.18</c:v>
                </c:pt>
                <c:pt idx="32">
                  <c:v>7623.7</c:v>
                </c:pt>
                <c:pt idx="33">
                  <c:v>7681.38</c:v>
                </c:pt>
                <c:pt idx="34">
                  <c:v>7721.9</c:v>
                </c:pt>
                <c:pt idx="35">
                  <c:v>7717.24</c:v>
                </c:pt>
                <c:pt idx="36">
                  <c:v>7725.12</c:v>
                </c:pt>
                <c:pt idx="37">
                  <c:v>7721.49</c:v>
                </c:pt>
                <c:pt idx="38">
                  <c:v>7718.74</c:v>
                </c:pt>
                <c:pt idx="39">
                  <c:v>7692.4</c:v>
                </c:pt>
                <c:pt idx="40">
                  <c:v>7691.89</c:v>
                </c:pt>
                <c:pt idx="41">
                  <c:v>7675.58</c:v>
                </c:pt>
                <c:pt idx="42">
                  <c:v>7680.45</c:v>
                </c:pt>
                <c:pt idx="43">
                  <c:v>7655.75</c:v>
                </c:pt>
                <c:pt idx="44">
                  <c:v>7664.5</c:v>
                </c:pt>
                <c:pt idx="45">
                  <c:v>7670.01</c:v>
                </c:pt>
                <c:pt idx="46">
                  <c:v>7655.71</c:v>
                </c:pt>
                <c:pt idx="47">
                  <c:v>7651.56</c:v>
                </c:pt>
                <c:pt idx="48">
                  <c:v>7658.27</c:v>
                </c:pt>
                <c:pt idx="49">
                  <c:v>7628.88</c:v>
                </c:pt>
                <c:pt idx="50">
                  <c:v>7630.44</c:v>
                </c:pt>
                <c:pt idx="51">
                  <c:v>7670.07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0-4FFF-9328-E30DAF595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032624"/>
        <c:axId val="1783089424"/>
      </c:lineChart>
      <c:dateAx>
        <c:axId val="1783036368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25552"/>
        <c:crosses val="autoZero"/>
        <c:auto val="1"/>
        <c:lblOffset val="100"/>
        <c:baseTimeUnit val="days"/>
      </c:dateAx>
      <c:valAx>
        <c:axId val="1783025552"/>
        <c:scaling>
          <c:orientation val="minMax"/>
          <c:max val="2000"/>
          <c:min val="17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6368"/>
        <c:crosses val="autoZero"/>
        <c:crossBetween val="between"/>
      </c:valAx>
      <c:valAx>
        <c:axId val="1783089424"/>
        <c:scaling>
          <c:orientation val="minMax"/>
          <c:max val="7900"/>
          <c:min val="7200"/>
        </c:scaling>
        <c:delete val="0"/>
        <c:axPos val="r"/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3032624"/>
        <c:crosses val="max"/>
        <c:crossBetween val="between"/>
      </c:valAx>
      <c:dateAx>
        <c:axId val="1783032624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783089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'FY 19-20'!$E$2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19-20'!$E$3:$E$254</c:f>
              <c:numCache>
                <c:formatCode>_(* #,##0.00_);_(* \(#,##0.00\);_(* "-"??_);_(@_)</c:formatCode>
                <c:ptCount val="252"/>
                <c:pt idx="0">
                  <c:v>1873.57</c:v>
                </c:pt>
                <c:pt idx="1">
                  <c:v>1888.6</c:v>
                </c:pt>
                <c:pt idx="2">
                  <c:v>1894.04</c:v>
                </c:pt>
                <c:pt idx="3">
                  <c:v>1907.8</c:v>
                </c:pt>
                <c:pt idx="4">
                  <c:v>1930.02</c:v>
                </c:pt>
                <c:pt idx="5">
                  <c:v>1943.36</c:v>
                </c:pt>
                <c:pt idx="6">
                  <c:v>1963.16</c:v>
                </c:pt>
                <c:pt idx="7">
                  <c:v>1968.31</c:v>
                </c:pt>
                <c:pt idx="8">
                  <c:v>1980.69</c:v>
                </c:pt>
                <c:pt idx="9">
                  <c:v>1985.96</c:v>
                </c:pt>
                <c:pt idx="10">
                  <c:v>1985.52</c:v>
                </c:pt>
                <c:pt idx="11">
                  <c:v>1974.91</c:v>
                </c:pt>
                <c:pt idx="12">
                  <c:v>1955.92</c:v>
                </c:pt>
                <c:pt idx="13">
                  <c:v>1904.36</c:v>
                </c:pt>
                <c:pt idx="14">
                  <c:v>1919.13</c:v>
                </c:pt>
                <c:pt idx="15">
                  <c:v>1920.8</c:v>
                </c:pt>
                <c:pt idx="16">
                  <c:v>1921.06</c:v>
                </c:pt>
                <c:pt idx="17">
                  <c:v>1919.14</c:v>
                </c:pt>
                <c:pt idx="18">
                  <c:v>1912.19</c:v>
                </c:pt>
                <c:pt idx="19">
                  <c:v>1916.75</c:v>
                </c:pt>
                <c:pt idx="20">
                  <c:v>1927.49</c:v>
                </c:pt>
                <c:pt idx="21">
                  <c:v>1916.62</c:v>
                </c:pt>
                <c:pt idx="22">
                  <c:v>1914.57</c:v>
                </c:pt>
                <c:pt idx="23">
                  <c:v>1916.64</c:v>
                </c:pt>
                <c:pt idx="24">
                  <c:v>1912.88</c:v>
                </c:pt>
                <c:pt idx="25">
                  <c:v>1919.46</c:v>
                </c:pt>
                <c:pt idx="26">
                  <c:v>1918.45</c:v>
                </c:pt>
                <c:pt idx="27">
                  <c:v>1917.96</c:v>
                </c:pt>
                <c:pt idx="28">
                  <c:v>1927.47</c:v>
                </c:pt>
                <c:pt idx="29">
                  <c:v>1929.78</c:v>
                </c:pt>
                <c:pt idx="30">
                  <c:v>1926.25</c:v>
                </c:pt>
                <c:pt idx="31">
                  <c:v>1940.05</c:v>
                </c:pt>
                <c:pt idx="32">
                  <c:v>1946.05</c:v>
                </c:pt>
                <c:pt idx="33">
                  <c:v>1960.78</c:v>
                </c:pt>
                <c:pt idx="34">
                  <c:v>1971.12</c:v>
                </c:pt>
                <c:pt idx="35">
                  <c:v>1969.93</c:v>
                </c:pt>
                <c:pt idx="36">
                  <c:v>1971.94</c:v>
                </c:pt>
                <c:pt idx="37">
                  <c:v>1971.02</c:v>
                </c:pt>
                <c:pt idx="38">
                  <c:v>1970.32</c:v>
                </c:pt>
                <c:pt idx="39">
                  <c:v>1963.59</c:v>
                </c:pt>
                <c:pt idx="40">
                  <c:v>1963.46</c:v>
                </c:pt>
                <c:pt idx="41">
                  <c:v>1958.45</c:v>
                </c:pt>
                <c:pt idx="42">
                  <c:v>1959.6</c:v>
                </c:pt>
                <c:pt idx="43">
                  <c:v>1953.3</c:v>
                </c:pt>
                <c:pt idx="44">
                  <c:v>1955.39</c:v>
                </c:pt>
                <c:pt idx="45">
                  <c:v>1956.79</c:v>
                </c:pt>
                <c:pt idx="46">
                  <c:v>1953.14</c:v>
                </c:pt>
                <c:pt idx="47">
                  <c:v>1952.09</c:v>
                </c:pt>
                <c:pt idx="48">
                  <c:v>1953.8</c:v>
                </c:pt>
                <c:pt idx="49">
                  <c:v>1946.3</c:v>
                </c:pt>
                <c:pt idx="50">
                  <c:v>1946.7</c:v>
                </c:pt>
                <c:pt idx="51">
                  <c:v>1956.81</c:v>
                </c:pt>
                <c:pt idx="52">
                  <c:v>1956.13</c:v>
                </c:pt>
                <c:pt idx="53">
                  <c:v>1954.96</c:v>
                </c:pt>
                <c:pt idx="54">
                  <c:v>1953.14</c:v>
                </c:pt>
                <c:pt idx="55">
                  <c:v>1960.31</c:v>
                </c:pt>
                <c:pt idx="56">
                  <c:v>1963.07</c:v>
                </c:pt>
                <c:pt idx="57">
                  <c:v>1963.36</c:v>
                </c:pt>
                <c:pt idx="58">
                  <c:v>1964.58</c:v>
                </c:pt>
                <c:pt idx="59">
                  <c:v>1966.52</c:v>
                </c:pt>
                <c:pt idx="60">
                  <c:v>1984.45</c:v>
                </c:pt>
                <c:pt idx="61">
                  <c:v>1985.21</c:v>
                </c:pt>
                <c:pt idx="62">
                  <c:v>1978.79</c:v>
                </c:pt>
                <c:pt idx="63">
                  <c:v>1979.09</c:v>
                </c:pt>
                <c:pt idx="64">
                  <c:v>2008.17</c:v>
                </c:pt>
                <c:pt idx="65">
                  <c:v>2010.58</c:v>
                </c:pt>
                <c:pt idx="66">
                  <c:v>2021.41</c:v>
                </c:pt>
                <c:pt idx="67">
                  <c:v>2029.32</c:v>
                </c:pt>
                <c:pt idx="68">
                  <c:v>2036.74</c:v>
                </c:pt>
                <c:pt idx="69">
                  <c:v>2061.34</c:v>
                </c:pt>
                <c:pt idx="70">
                  <c:v>2081.5700000000002</c:v>
                </c:pt>
                <c:pt idx="71">
                  <c:v>2082.9699999999998</c:v>
                </c:pt>
                <c:pt idx="72">
                  <c:v>2075.79</c:v>
                </c:pt>
                <c:pt idx="73">
                  <c:v>2078.4899999999998</c:v>
                </c:pt>
                <c:pt idx="74">
                  <c:v>2080.66</c:v>
                </c:pt>
                <c:pt idx="75">
                  <c:v>2082.66</c:v>
                </c:pt>
                <c:pt idx="76">
                  <c:v>2085.31</c:v>
                </c:pt>
                <c:pt idx="77">
                  <c:v>2083.6</c:v>
                </c:pt>
                <c:pt idx="78">
                  <c:v>2089.8200000000002</c:v>
                </c:pt>
                <c:pt idx="79">
                  <c:v>2090.59</c:v>
                </c:pt>
                <c:pt idx="80">
                  <c:v>2094.23</c:v>
                </c:pt>
                <c:pt idx="81">
                  <c:v>2110.98</c:v>
                </c:pt>
                <c:pt idx="82">
                  <c:v>2111.9</c:v>
                </c:pt>
                <c:pt idx="83">
                  <c:v>2117.91</c:v>
                </c:pt>
                <c:pt idx="84">
                  <c:v>2122.27</c:v>
                </c:pt>
                <c:pt idx="85">
                  <c:v>2124.66</c:v>
                </c:pt>
                <c:pt idx="86">
                  <c:v>2123.8000000000002</c:v>
                </c:pt>
                <c:pt idx="87">
                  <c:v>2110.63</c:v>
                </c:pt>
                <c:pt idx="88">
                  <c:v>2114.62</c:v>
                </c:pt>
                <c:pt idx="89">
                  <c:v>2119.13</c:v>
                </c:pt>
                <c:pt idx="90">
                  <c:v>2119.98</c:v>
                </c:pt>
                <c:pt idx="91">
                  <c:v>2115.17</c:v>
                </c:pt>
                <c:pt idx="92">
                  <c:v>2096.35</c:v>
                </c:pt>
                <c:pt idx="93">
                  <c:v>2104.0500000000002</c:v>
                </c:pt>
                <c:pt idx="94">
                  <c:v>2134.69</c:v>
                </c:pt>
                <c:pt idx="95">
                  <c:v>2149.06</c:v>
                </c:pt>
                <c:pt idx="96">
                  <c:v>2145.42</c:v>
                </c:pt>
                <c:pt idx="97">
                  <c:v>2143.37</c:v>
                </c:pt>
                <c:pt idx="98">
                  <c:v>2145.2600000000002</c:v>
                </c:pt>
                <c:pt idx="99">
                  <c:v>2110.2600000000002</c:v>
                </c:pt>
                <c:pt idx="100">
                  <c:v>2112.2800000000002</c:v>
                </c:pt>
                <c:pt idx="101">
                  <c:v>2107.85</c:v>
                </c:pt>
                <c:pt idx="102">
                  <c:v>2097.0700000000002</c:v>
                </c:pt>
                <c:pt idx="103">
                  <c:v>2075.35</c:v>
                </c:pt>
                <c:pt idx="104">
                  <c:v>2019.36</c:v>
                </c:pt>
                <c:pt idx="105">
                  <c:v>2010.67</c:v>
                </c:pt>
                <c:pt idx="106">
                  <c:v>2027.31</c:v>
                </c:pt>
                <c:pt idx="107">
                  <c:v>2007.58</c:v>
                </c:pt>
                <c:pt idx="108">
                  <c:v>2009.2</c:v>
                </c:pt>
                <c:pt idx="109">
                  <c:v>2024.49</c:v>
                </c:pt>
                <c:pt idx="110">
                  <c:v>2039.19</c:v>
                </c:pt>
                <c:pt idx="111">
                  <c:v>2077.7600000000002</c:v>
                </c:pt>
                <c:pt idx="112">
                  <c:v>2079.88</c:v>
                </c:pt>
                <c:pt idx="113">
                  <c:v>2080.1799999999998</c:v>
                </c:pt>
                <c:pt idx="114">
                  <c:v>2079.31</c:v>
                </c:pt>
                <c:pt idx="115">
                  <c:v>2072.9299999999998</c:v>
                </c:pt>
                <c:pt idx="116">
                  <c:v>2067.89</c:v>
                </c:pt>
                <c:pt idx="117">
                  <c:v>2071.2800000000002</c:v>
                </c:pt>
                <c:pt idx="118">
                  <c:v>2064.35</c:v>
                </c:pt>
                <c:pt idx="119">
                  <c:v>2060.5100000000002</c:v>
                </c:pt>
                <c:pt idx="120">
                  <c:v>2058.39</c:v>
                </c:pt>
                <c:pt idx="121">
                  <c:v>2067</c:v>
                </c:pt>
                <c:pt idx="122">
                  <c:v>2067.4699999999998</c:v>
                </c:pt>
                <c:pt idx="123">
                  <c:v>2077.2600000000002</c:v>
                </c:pt>
                <c:pt idx="124">
                  <c:v>2086.29</c:v>
                </c:pt>
                <c:pt idx="125">
                  <c:v>2089.71</c:v>
                </c:pt>
                <c:pt idx="126">
                  <c:v>2099.21</c:v>
                </c:pt>
                <c:pt idx="127">
                  <c:v>2098.2800000000002</c:v>
                </c:pt>
                <c:pt idx="128">
                  <c:v>2097.89</c:v>
                </c:pt>
                <c:pt idx="129">
                  <c:v>2099.13</c:v>
                </c:pt>
                <c:pt idx="130">
                  <c:v>2103.38</c:v>
                </c:pt>
                <c:pt idx="131">
                  <c:v>2103.56</c:v>
                </c:pt>
                <c:pt idx="132">
                  <c:v>2107.58</c:v>
                </c:pt>
                <c:pt idx="133">
                  <c:v>2112.86</c:v>
                </c:pt>
                <c:pt idx="134">
                  <c:v>2112.81</c:v>
                </c:pt>
                <c:pt idx="135">
                  <c:v>2119.06</c:v>
                </c:pt>
                <c:pt idx="136">
                  <c:v>2130.71</c:v>
                </c:pt>
                <c:pt idx="137">
                  <c:v>2131.29</c:v>
                </c:pt>
                <c:pt idx="138">
                  <c:v>2132.19</c:v>
                </c:pt>
                <c:pt idx="139">
                  <c:v>2135.16</c:v>
                </c:pt>
                <c:pt idx="140">
                  <c:v>2136.8000000000002</c:v>
                </c:pt>
                <c:pt idx="141">
                  <c:v>2136.98</c:v>
                </c:pt>
                <c:pt idx="142">
                  <c:v>2134.7800000000002</c:v>
                </c:pt>
                <c:pt idx="143">
                  <c:v>2130.4</c:v>
                </c:pt>
                <c:pt idx="144">
                  <c:v>2129.3200000000002</c:v>
                </c:pt>
                <c:pt idx="145">
                  <c:v>2131.9899999999998</c:v>
                </c:pt>
                <c:pt idx="146">
                  <c:v>2134.6</c:v>
                </c:pt>
                <c:pt idx="147">
                  <c:v>2136.5500000000002</c:v>
                </c:pt>
                <c:pt idx="148">
                  <c:v>2132.0500000000002</c:v>
                </c:pt>
                <c:pt idx="149">
                  <c:v>2133.06</c:v>
                </c:pt>
                <c:pt idx="150">
                  <c:v>2141.17</c:v>
                </c:pt>
                <c:pt idx="151">
                  <c:v>2141.73</c:v>
                </c:pt>
                <c:pt idx="152">
                  <c:v>2145.6799999999998</c:v>
                </c:pt>
                <c:pt idx="153">
                  <c:v>2153.91</c:v>
                </c:pt>
                <c:pt idx="154">
                  <c:v>2154.65</c:v>
                </c:pt>
                <c:pt idx="155">
                  <c:v>2165.38</c:v>
                </c:pt>
                <c:pt idx="156">
                  <c:v>2167.5300000000002</c:v>
                </c:pt>
                <c:pt idx="157">
                  <c:v>2186.7600000000002</c:v>
                </c:pt>
                <c:pt idx="158">
                  <c:v>2182.9899999999998</c:v>
                </c:pt>
                <c:pt idx="159">
                  <c:v>2189.4899999999998</c:v>
                </c:pt>
                <c:pt idx="160">
                  <c:v>2195.2600000000002</c:v>
                </c:pt>
                <c:pt idx="161">
                  <c:v>2189.85</c:v>
                </c:pt>
                <c:pt idx="162">
                  <c:v>2189.08</c:v>
                </c:pt>
                <c:pt idx="163">
                  <c:v>2163.71</c:v>
                </c:pt>
                <c:pt idx="164">
                  <c:v>2162.84</c:v>
                </c:pt>
                <c:pt idx="165">
                  <c:v>2159.4899999999998</c:v>
                </c:pt>
                <c:pt idx="166">
                  <c:v>2157.94</c:v>
                </c:pt>
                <c:pt idx="167">
                  <c:v>2155.35</c:v>
                </c:pt>
                <c:pt idx="168">
                  <c:v>2151.41</c:v>
                </c:pt>
                <c:pt idx="169">
                  <c:v>2125.5300000000002</c:v>
                </c:pt>
                <c:pt idx="170">
                  <c:v>2121.36</c:v>
                </c:pt>
                <c:pt idx="171">
                  <c:v>2116.54</c:v>
                </c:pt>
                <c:pt idx="172">
                  <c:v>2128.42</c:v>
                </c:pt>
                <c:pt idx="173">
                  <c:v>2124.21</c:v>
                </c:pt>
                <c:pt idx="174">
                  <c:v>2122.48</c:v>
                </c:pt>
                <c:pt idx="175">
                  <c:v>2114.0300000000002</c:v>
                </c:pt>
                <c:pt idx="176">
                  <c:v>2112.27</c:v>
                </c:pt>
                <c:pt idx="177">
                  <c:v>2123.0500000000002</c:v>
                </c:pt>
                <c:pt idx="178">
                  <c:v>2126.89</c:v>
                </c:pt>
                <c:pt idx="179">
                  <c:v>2136.59</c:v>
                </c:pt>
                <c:pt idx="180">
                  <c:v>2141.59</c:v>
                </c:pt>
                <c:pt idx="181">
                  <c:v>2149.88</c:v>
                </c:pt>
                <c:pt idx="182">
                  <c:v>2144.56</c:v>
                </c:pt>
                <c:pt idx="183">
                  <c:v>2148.63</c:v>
                </c:pt>
                <c:pt idx="184">
                  <c:v>2155.3000000000002</c:v>
                </c:pt>
                <c:pt idx="185">
                  <c:v>2164.75</c:v>
                </c:pt>
                <c:pt idx="186">
                  <c:v>2181.73</c:v>
                </c:pt>
                <c:pt idx="187">
                  <c:v>2198.4499999999998</c:v>
                </c:pt>
                <c:pt idx="188">
                  <c:v>2203.9699999999998</c:v>
                </c:pt>
                <c:pt idx="189">
                  <c:v>2208.6799999999998</c:v>
                </c:pt>
                <c:pt idx="190">
                  <c:v>2213.94</c:v>
                </c:pt>
                <c:pt idx="191">
                  <c:v>2209.59</c:v>
                </c:pt>
                <c:pt idx="192">
                  <c:v>2208.4699999999998</c:v>
                </c:pt>
                <c:pt idx="193">
                  <c:v>2209.67</c:v>
                </c:pt>
                <c:pt idx="194">
                  <c:v>2211.13</c:v>
                </c:pt>
                <c:pt idx="195">
                  <c:v>2213.5300000000002</c:v>
                </c:pt>
                <c:pt idx="196">
                  <c:v>2216.9699999999998</c:v>
                </c:pt>
                <c:pt idx="197">
                  <c:v>2224.9499999999998</c:v>
                </c:pt>
                <c:pt idx="198">
                  <c:v>2234.0100000000002</c:v>
                </c:pt>
                <c:pt idx="199">
                  <c:v>2235.62</c:v>
                </c:pt>
                <c:pt idx="200">
                  <c:v>2238.35</c:v>
                </c:pt>
                <c:pt idx="201">
                  <c:v>2239.5100000000002</c:v>
                </c:pt>
                <c:pt idx="202">
                  <c:v>2245.54</c:v>
                </c:pt>
                <c:pt idx="203">
                  <c:v>2252.9</c:v>
                </c:pt>
                <c:pt idx="204">
                  <c:v>2260.4499999999998</c:v>
                </c:pt>
                <c:pt idx="205">
                  <c:v>2267.0100000000002</c:v>
                </c:pt>
                <c:pt idx="206">
                  <c:v>2275.64</c:v>
                </c:pt>
                <c:pt idx="207">
                  <c:v>2283.84</c:v>
                </c:pt>
                <c:pt idx="208">
                  <c:v>2289.7600000000002</c:v>
                </c:pt>
                <c:pt idx="209">
                  <c:v>2297.35</c:v>
                </c:pt>
                <c:pt idx="210">
                  <c:v>2304.13</c:v>
                </c:pt>
                <c:pt idx="211">
                  <c:v>2291.79</c:v>
                </c:pt>
                <c:pt idx="212">
                  <c:v>2275.73</c:v>
                </c:pt>
                <c:pt idx="213">
                  <c:v>2266.2399999999998</c:v>
                </c:pt>
                <c:pt idx="214">
                  <c:v>2262.7600000000002</c:v>
                </c:pt>
                <c:pt idx="215">
                  <c:v>2259.89</c:v>
                </c:pt>
                <c:pt idx="216">
                  <c:v>2250.31</c:v>
                </c:pt>
                <c:pt idx="217">
                  <c:v>2246.41</c:v>
                </c:pt>
                <c:pt idx="218">
                  <c:v>2242.62</c:v>
                </c:pt>
                <c:pt idx="219">
                  <c:v>2246.35</c:v>
                </c:pt>
                <c:pt idx="220">
                  <c:v>2242.4499999999998</c:v>
                </c:pt>
                <c:pt idx="221">
                  <c:v>2234.3200000000002</c:v>
                </c:pt>
                <c:pt idx="222">
                  <c:v>2228.84</c:v>
                </c:pt>
                <c:pt idx="223">
                  <c:v>2231.1799999999998</c:v>
                </c:pt>
                <c:pt idx="224">
                  <c:v>2227.77</c:v>
                </c:pt>
                <c:pt idx="225">
                  <c:v>2214.48</c:v>
                </c:pt>
                <c:pt idx="226">
                  <c:v>2204.15</c:v>
                </c:pt>
                <c:pt idx="227">
                  <c:v>2197.12</c:v>
                </c:pt>
                <c:pt idx="228">
                  <c:v>2191.83</c:v>
                </c:pt>
                <c:pt idx="229">
                  <c:v>2187.7800000000002</c:v>
                </c:pt>
                <c:pt idx="230">
                  <c:v>2188.58</c:v>
                </c:pt>
                <c:pt idx="231">
                  <c:v>2186.7399999999998</c:v>
                </c:pt>
                <c:pt idx="232">
                  <c:v>2187.7399999999998</c:v>
                </c:pt>
                <c:pt idx="233">
                  <c:v>2184.04</c:v>
                </c:pt>
                <c:pt idx="234">
                  <c:v>2183.02</c:v>
                </c:pt>
                <c:pt idx="235">
                  <c:v>2173.5300000000002</c:v>
                </c:pt>
                <c:pt idx="236">
                  <c:v>2183.4299999999998</c:v>
                </c:pt>
                <c:pt idx="237">
                  <c:v>2193.4</c:v>
                </c:pt>
                <c:pt idx="238">
                  <c:v>2194.3200000000002</c:v>
                </c:pt>
                <c:pt idx="239">
                  <c:v>2186.9299999999998</c:v>
                </c:pt>
                <c:pt idx="240">
                  <c:v>2178.46</c:v>
                </c:pt>
                <c:pt idx="241">
                  <c:v>2172.5300000000002</c:v>
                </c:pt>
                <c:pt idx="242">
                  <c:v>2167.09</c:v>
                </c:pt>
                <c:pt idx="243">
                  <c:v>2158.71</c:v>
                </c:pt>
                <c:pt idx="244">
                  <c:v>2158.02</c:v>
                </c:pt>
                <c:pt idx="245">
                  <c:v>2150.29</c:v>
                </c:pt>
                <c:pt idx="246">
                  <c:v>2146.75</c:v>
                </c:pt>
                <c:pt idx="247">
                  <c:v>2144.23</c:v>
                </c:pt>
                <c:pt idx="248">
                  <c:v>2136.1</c:v>
                </c:pt>
                <c:pt idx="249">
                  <c:v>2132.1</c:v>
                </c:pt>
                <c:pt idx="250">
                  <c:v>2124.65</c:v>
                </c:pt>
                <c:pt idx="251">
                  <c:v>2127.14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'FY 19-20'!$F$2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'FY 19-20'!$D$3:$D$254</c:f>
              <c:numCache>
                <c:formatCode>[$-409]d\-mmm\-yy;@</c:formatCode>
                <c:ptCount val="252"/>
                <c:pt idx="0">
                  <c:v>44378</c:v>
                </c:pt>
                <c:pt idx="1">
                  <c:v>44379</c:v>
                </c:pt>
                <c:pt idx="2">
                  <c:v>44382</c:v>
                </c:pt>
                <c:pt idx="3">
                  <c:v>44383</c:v>
                </c:pt>
                <c:pt idx="4">
                  <c:v>44384</c:v>
                </c:pt>
                <c:pt idx="5">
                  <c:v>44385</c:v>
                </c:pt>
                <c:pt idx="6">
                  <c:v>44386</c:v>
                </c:pt>
                <c:pt idx="7">
                  <c:v>44389</c:v>
                </c:pt>
                <c:pt idx="8">
                  <c:v>44390</c:v>
                </c:pt>
                <c:pt idx="9">
                  <c:v>44391</c:v>
                </c:pt>
                <c:pt idx="10">
                  <c:v>44392</c:v>
                </c:pt>
                <c:pt idx="11">
                  <c:v>44393</c:v>
                </c:pt>
                <c:pt idx="12">
                  <c:v>44396</c:v>
                </c:pt>
                <c:pt idx="13">
                  <c:v>44397</c:v>
                </c:pt>
                <c:pt idx="14">
                  <c:v>44398</c:v>
                </c:pt>
                <c:pt idx="15">
                  <c:v>44399</c:v>
                </c:pt>
                <c:pt idx="16">
                  <c:v>44400</c:v>
                </c:pt>
                <c:pt idx="17">
                  <c:v>44403</c:v>
                </c:pt>
                <c:pt idx="18">
                  <c:v>44404</c:v>
                </c:pt>
                <c:pt idx="19">
                  <c:v>44405</c:v>
                </c:pt>
                <c:pt idx="20">
                  <c:v>44406</c:v>
                </c:pt>
                <c:pt idx="21">
                  <c:v>44407</c:v>
                </c:pt>
                <c:pt idx="22">
                  <c:v>44410</c:v>
                </c:pt>
                <c:pt idx="23">
                  <c:v>44411</c:v>
                </c:pt>
                <c:pt idx="24">
                  <c:v>44412</c:v>
                </c:pt>
                <c:pt idx="25">
                  <c:v>44413</c:v>
                </c:pt>
                <c:pt idx="26">
                  <c:v>44414</c:v>
                </c:pt>
                <c:pt idx="27">
                  <c:v>44417</c:v>
                </c:pt>
                <c:pt idx="28">
                  <c:v>44418</c:v>
                </c:pt>
                <c:pt idx="29">
                  <c:v>44419</c:v>
                </c:pt>
                <c:pt idx="30">
                  <c:v>44420</c:v>
                </c:pt>
                <c:pt idx="31">
                  <c:v>44421</c:v>
                </c:pt>
                <c:pt idx="32">
                  <c:v>44424</c:v>
                </c:pt>
                <c:pt idx="33">
                  <c:v>44425</c:v>
                </c:pt>
                <c:pt idx="34">
                  <c:v>44426</c:v>
                </c:pt>
                <c:pt idx="35">
                  <c:v>44427</c:v>
                </c:pt>
                <c:pt idx="36">
                  <c:v>44428</c:v>
                </c:pt>
                <c:pt idx="37">
                  <c:v>44431</c:v>
                </c:pt>
                <c:pt idx="38">
                  <c:v>44432</c:v>
                </c:pt>
                <c:pt idx="39">
                  <c:v>44433</c:v>
                </c:pt>
                <c:pt idx="40">
                  <c:v>44434</c:v>
                </c:pt>
                <c:pt idx="41">
                  <c:v>44435</c:v>
                </c:pt>
                <c:pt idx="42">
                  <c:v>44438</c:v>
                </c:pt>
                <c:pt idx="43">
                  <c:v>44439</c:v>
                </c:pt>
                <c:pt idx="44">
                  <c:v>44440</c:v>
                </c:pt>
                <c:pt idx="45">
                  <c:v>44441</c:v>
                </c:pt>
                <c:pt idx="46">
                  <c:v>44442</c:v>
                </c:pt>
                <c:pt idx="47">
                  <c:v>44445</c:v>
                </c:pt>
                <c:pt idx="48">
                  <c:v>44446</c:v>
                </c:pt>
                <c:pt idx="49">
                  <c:v>44447</c:v>
                </c:pt>
                <c:pt idx="50">
                  <c:v>44448</c:v>
                </c:pt>
                <c:pt idx="51">
                  <c:v>44449</c:v>
                </c:pt>
                <c:pt idx="52">
                  <c:v>44452</c:v>
                </c:pt>
                <c:pt idx="53">
                  <c:v>44453</c:v>
                </c:pt>
                <c:pt idx="54">
                  <c:v>44454</c:v>
                </c:pt>
                <c:pt idx="55">
                  <c:v>44455</c:v>
                </c:pt>
                <c:pt idx="56">
                  <c:v>44456</c:v>
                </c:pt>
                <c:pt idx="57">
                  <c:v>44459</c:v>
                </c:pt>
                <c:pt idx="58">
                  <c:v>44460</c:v>
                </c:pt>
                <c:pt idx="59">
                  <c:v>44461</c:v>
                </c:pt>
                <c:pt idx="60">
                  <c:v>44462</c:v>
                </c:pt>
                <c:pt idx="61">
                  <c:v>44463</c:v>
                </c:pt>
                <c:pt idx="62">
                  <c:v>44466</c:v>
                </c:pt>
                <c:pt idx="63">
                  <c:v>44467</c:v>
                </c:pt>
                <c:pt idx="64">
                  <c:v>44468</c:v>
                </c:pt>
                <c:pt idx="65">
                  <c:v>44469</c:v>
                </c:pt>
                <c:pt idx="66">
                  <c:v>44470</c:v>
                </c:pt>
                <c:pt idx="67">
                  <c:v>44473</c:v>
                </c:pt>
                <c:pt idx="68">
                  <c:v>44474</c:v>
                </c:pt>
                <c:pt idx="69">
                  <c:v>44475</c:v>
                </c:pt>
                <c:pt idx="70">
                  <c:v>44476</c:v>
                </c:pt>
                <c:pt idx="71">
                  <c:v>44477</c:v>
                </c:pt>
                <c:pt idx="72">
                  <c:v>44480</c:v>
                </c:pt>
                <c:pt idx="73">
                  <c:v>44481</c:v>
                </c:pt>
                <c:pt idx="74">
                  <c:v>44482</c:v>
                </c:pt>
                <c:pt idx="75">
                  <c:v>44483</c:v>
                </c:pt>
                <c:pt idx="76">
                  <c:v>44484</c:v>
                </c:pt>
                <c:pt idx="77">
                  <c:v>44487</c:v>
                </c:pt>
                <c:pt idx="78">
                  <c:v>44488</c:v>
                </c:pt>
                <c:pt idx="79">
                  <c:v>44489</c:v>
                </c:pt>
                <c:pt idx="80">
                  <c:v>44490</c:v>
                </c:pt>
                <c:pt idx="81">
                  <c:v>44491</c:v>
                </c:pt>
                <c:pt idx="82">
                  <c:v>44494</c:v>
                </c:pt>
                <c:pt idx="83">
                  <c:v>44495</c:v>
                </c:pt>
                <c:pt idx="84">
                  <c:v>44496</c:v>
                </c:pt>
                <c:pt idx="85">
                  <c:v>44497</c:v>
                </c:pt>
                <c:pt idx="86">
                  <c:v>44498</c:v>
                </c:pt>
                <c:pt idx="87">
                  <c:v>44503</c:v>
                </c:pt>
                <c:pt idx="88">
                  <c:v>44505</c:v>
                </c:pt>
                <c:pt idx="89">
                  <c:v>44508</c:v>
                </c:pt>
                <c:pt idx="90">
                  <c:v>44509</c:v>
                </c:pt>
                <c:pt idx="91">
                  <c:v>44510</c:v>
                </c:pt>
                <c:pt idx="92">
                  <c:v>44511</c:v>
                </c:pt>
                <c:pt idx="93">
                  <c:v>44512</c:v>
                </c:pt>
                <c:pt idx="94">
                  <c:v>44515</c:v>
                </c:pt>
                <c:pt idx="95">
                  <c:v>44516</c:v>
                </c:pt>
                <c:pt idx="96">
                  <c:v>44517</c:v>
                </c:pt>
                <c:pt idx="97">
                  <c:v>44518</c:v>
                </c:pt>
                <c:pt idx="98">
                  <c:v>44519</c:v>
                </c:pt>
                <c:pt idx="99">
                  <c:v>44522</c:v>
                </c:pt>
                <c:pt idx="100">
                  <c:v>44523</c:v>
                </c:pt>
                <c:pt idx="101">
                  <c:v>44524</c:v>
                </c:pt>
                <c:pt idx="102">
                  <c:v>44525</c:v>
                </c:pt>
                <c:pt idx="103">
                  <c:v>44526</c:v>
                </c:pt>
                <c:pt idx="104">
                  <c:v>44529</c:v>
                </c:pt>
                <c:pt idx="105">
                  <c:v>44530</c:v>
                </c:pt>
                <c:pt idx="106">
                  <c:v>44531</c:v>
                </c:pt>
                <c:pt idx="107">
                  <c:v>44532</c:v>
                </c:pt>
                <c:pt idx="108">
                  <c:v>44533</c:v>
                </c:pt>
                <c:pt idx="109">
                  <c:v>44536</c:v>
                </c:pt>
                <c:pt idx="110">
                  <c:v>44537</c:v>
                </c:pt>
                <c:pt idx="111">
                  <c:v>44538</c:v>
                </c:pt>
                <c:pt idx="112">
                  <c:v>44539</c:v>
                </c:pt>
                <c:pt idx="113">
                  <c:v>44540</c:v>
                </c:pt>
                <c:pt idx="114">
                  <c:v>44543</c:v>
                </c:pt>
                <c:pt idx="115">
                  <c:v>44544</c:v>
                </c:pt>
                <c:pt idx="116">
                  <c:v>44545</c:v>
                </c:pt>
                <c:pt idx="117">
                  <c:v>44546</c:v>
                </c:pt>
                <c:pt idx="118">
                  <c:v>44547</c:v>
                </c:pt>
                <c:pt idx="119">
                  <c:v>44550</c:v>
                </c:pt>
                <c:pt idx="120">
                  <c:v>44551</c:v>
                </c:pt>
                <c:pt idx="121">
                  <c:v>44552</c:v>
                </c:pt>
                <c:pt idx="122">
                  <c:v>44553</c:v>
                </c:pt>
                <c:pt idx="123">
                  <c:v>44554</c:v>
                </c:pt>
                <c:pt idx="124">
                  <c:v>44557</c:v>
                </c:pt>
                <c:pt idx="125">
                  <c:v>44558</c:v>
                </c:pt>
                <c:pt idx="126">
                  <c:v>44559</c:v>
                </c:pt>
                <c:pt idx="127">
                  <c:v>44560</c:v>
                </c:pt>
                <c:pt idx="128">
                  <c:v>44561</c:v>
                </c:pt>
                <c:pt idx="129">
                  <c:v>44565</c:v>
                </c:pt>
                <c:pt idx="130">
                  <c:v>44566</c:v>
                </c:pt>
                <c:pt idx="131">
                  <c:v>44567</c:v>
                </c:pt>
                <c:pt idx="132">
                  <c:v>44568</c:v>
                </c:pt>
                <c:pt idx="133">
                  <c:v>44571</c:v>
                </c:pt>
                <c:pt idx="134">
                  <c:v>44572</c:v>
                </c:pt>
                <c:pt idx="135">
                  <c:v>44573</c:v>
                </c:pt>
                <c:pt idx="136">
                  <c:v>44574</c:v>
                </c:pt>
                <c:pt idx="137">
                  <c:v>44575</c:v>
                </c:pt>
                <c:pt idx="138">
                  <c:v>44578</c:v>
                </c:pt>
                <c:pt idx="139">
                  <c:v>44580</c:v>
                </c:pt>
                <c:pt idx="140">
                  <c:v>44581</c:v>
                </c:pt>
                <c:pt idx="141">
                  <c:v>44582</c:v>
                </c:pt>
                <c:pt idx="142">
                  <c:v>44585</c:v>
                </c:pt>
                <c:pt idx="143">
                  <c:v>44586</c:v>
                </c:pt>
                <c:pt idx="144">
                  <c:v>44587</c:v>
                </c:pt>
                <c:pt idx="145">
                  <c:v>44588</c:v>
                </c:pt>
                <c:pt idx="146">
                  <c:v>44589</c:v>
                </c:pt>
                <c:pt idx="147">
                  <c:v>44592</c:v>
                </c:pt>
                <c:pt idx="148">
                  <c:v>44595</c:v>
                </c:pt>
                <c:pt idx="149">
                  <c:v>44596</c:v>
                </c:pt>
                <c:pt idx="150">
                  <c:v>44599</c:v>
                </c:pt>
                <c:pt idx="151">
                  <c:v>44600</c:v>
                </c:pt>
                <c:pt idx="152">
                  <c:v>44601</c:v>
                </c:pt>
                <c:pt idx="153">
                  <c:v>44602</c:v>
                </c:pt>
                <c:pt idx="154">
                  <c:v>44603</c:v>
                </c:pt>
                <c:pt idx="155">
                  <c:v>44606</c:v>
                </c:pt>
                <c:pt idx="156">
                  <c:v>44607</c:v>
                </c:pt>
                <c:pt idx="157">
                  <c:v>44608</c:v>
                </c:pt>
                <c:pt idx="158">
                  <c:v>44609</c:v>
                </c:pt>
                <c:pt idx="159">
                  <c:v>44610</c:v>
                </c:pt>
                <c:pt idx="160">
                  <c:v>44613</c:v>
                </c:pt>
                <c:pt idx="161">
                  <c:v>44614</c:v>
                </c:pt>
                <c:pt idx="162">
                  <c:v>44615</c:v>
                </c:pt>
                <c:pt idx="163">
                  <c:v>44616</c:v>
                </c:pt>
                <c:pt idx="164">
                  <c:v>44617</c:v>
                </c:pt>
                <c:pt idx="165">
                  <c:v>44620</c:v>
                </c:pt>
                <c:pt idx="166">
                  <c:v>44622</c:v>
                </c:pt>
                <c:pt idx="167">
                  <c:v>44623</c:v>
                </c:pt>
                <c:pt idx="168">
                  <c:v>44624</c:v>
                </c:pt>
                <c:pt idx="169">
                  <c:v>44627</c:v>
                </c:pt>
                <c:pt idx="170">
                  <c:v>44628</c:v>
                </c:pt>
                <c:pt idx="171">
                  <c:v>44629</c:v>
                </c:pt>
                <c:pt idx="172">
                  <c:v>44630</c:v>
                </c:pt>
                <c:pt idx="173">
                  <c:v>44631</c:v>
                </c:pt>
                <c:pt idx="174">
                  <c:v>44634</c:v>
                </c:pt>
                <c:pt idx="175">
                  <c:v>44635</c:v>
                </c:pt>
                <c:pt idx="176">
                  <c:v>44636</c:v>
                </c:pt>
                <c:pt idx="177">
                  <c:v>44637</c:v>
                </c:pt>
                <c:pt idx="178">
                  <c:v>44638</c:v>
                </c:pt>
                <c:pt idx="179">
                  <c:v>44641</c:v>
                </c:pt>
                <c:pt idx="180">
                  <c:v>44642</c:v>
                </c:pt>
                <c:pt idx="181">
                  <c:v>44643</c:v>
                </c:pt>
                <c:pt idx="182">
                  <c:v>44644</c:v>
                </c:pt>
                <c:pt idx="183">
                  <c:v>44645</c:v>
                </c:pt>
                <c:pt idx="184">
                  <c:v>44648</c:v>
                </c:pt>
                <c:pt idx="185">
                  <c:v>44649</c:v>
                </c:pt>
                <c:pt idx="186">
                  <c:v>44650</c:v>
                </c:pt>
                <c:pt idx="187">
                  <c:v>44651</c:v>
                </c:pt>
                <c:pt idx="188">
                  <c:v>44652</c:v>
                </c:pt>
                <c:pt idx="189">
                  <c:v>44655</c:v>
                </c:pt>
                <c:pt idx="190">
                  <c:v>44656</c:v>
                </c:pt>
                <c:pt idx="191">
                  <c:v>44657</c:v>
                </c:pt>
                <c:pt idx="192">
                  <c:v>44658</c:v>
                </c:pt>
                <c:pt idx="193">
                  <c:v>44659</c:v>
                </c:pt>
                <c:pt idx="194">
                  <c:v>44662</c:v>
                </c:pt>
                <c:pt idx="195">
                  <c:v>44663</c:v>
                </c:pt>
                <c:pt idx="196">
                  <c:v>44664</c:v>
                </c:pt>
                <c:pt idx="197">
                  <c:v>44665</c:v>
                </c:pt>
                <c:pt idx="198">
                  <c:v>44666</c:v>
                </c:pt>
                <c:pt idx="199">
                  <c:v>44669</c:v>
                </c:pt>
                <c:pt idx="200">
                  <c:v>44670</c:v>
                </c:pt>
                <c:pt idx="201">
                  <c:v>44671</c:v>
                </c:pt>
                <c:pt idx="202">
                  <c:v>44672</c:v>
                </c:pt>
                <c:pt idx="203">
                  <c:v>44673</c:v>
                </c:pt>
                <c:pt idx="204">
                  <c:v>44676</c:v>
                </c:pt>
                <c:pt idx="205">
                  <c:v>44677</c:v>
                </c:pt>
                <c:pt idx="206">
                  <c:v>44678</c:v>
                </c:pt>
                <c:pt idx="207">
                  <c:v>44679</c:v>
                </c:pt>
                <c:pt idx="208">
                  <c:v>44680</c:v>
                </c:pt>
                <c:pt idx="209">
                  <c:v>44683</c:v>
                </c:pt>
                <c:pt idx="210">
                  <c:v>44685</c:v>
                </c:pt>
                <c:pt idx="211">
                  <c:v>44686</c:v>
                </c:pt>
                <c:pt idx="212">
                  <c:v>44687</c:v>
                </c:pt>
                <c:pt idx="213">
                  <c:v>44690</c:v>
                </c:pt>
                <c:pt idx="214">
                  <c:v>44691</c:v>
                </c:pt>
                <c:pt idx="215">
                  <c:v>44692</c:v>
                </c:pt>
                <c:pt idx="216">
                  <c:v>44693</c:v>
                </c:pt>
                <c:pt idx="217">
                  <c:v>44694</c:v>
                </c:pt>
                <c:pt idx="218">
                  <c:v>44697</c:v>
                </c:pt>
                <c:pt idx="219">
                  <c:v>44698</c:v>
                </c:pt>
                <c:pt idx="220">
                  <c:v>44699</c:v>
                </c:pt>
                <c:pt idx="221">
                  <c:v>44700</c:v>
                </c:pt>
                <c:pt idx="222">
                  <c:v>44701</c:v>
                </c:pt>
                <c:pt idx="223">
                  <c:v>44704</c:v>
                </c:pt>
                <c:pt idx="224">
                  <c:v>44705</c:v>
                </c:pt>
                <c:pt idx="225">
                  <c:v>44706</c:v>
                </c:pt>
                <c:pt idx="226">
                  <c:v>44707</c:v>
                </c:pt>
                <c:pt idx="227">
                  <c:v>44708</c:v>
                </c:pt>
                <c:pt idx="228">
                  <c:v>44711</c:v>
                </c:pt>
                <c:pt idx="229">
                  <c:v>44712</c:v>
                </c:pt>
                <c:pt idx="230">
                  <c:v>44713</c:v>
                </c:pt>
                <c:pt idx="231">
                  <c:v>44714</c:v>
                </c:pt>
                <c:pt idx="232">
                  <c:v>44715</c:v>
                </c:pt>
                <c:pt idx="233">
                  <c:v>44718</c:v>
                </c:pt>
                <c:pt idx="234">
                  <c:v>44719</c:v>
                </c:pt>
                <c:pt idx="235">
                  <c:v>44720</c:v>
                </c:pt>
                <c:pt idx="236">
                  <c:v>44721</c:v>
                </c:pt>
                <c:pt idx="237">
                  <c:v>44722</c:v>
                </c:pt>
                <c:pt idx="238">
                  <c:v>44725</c:v>
                </c:pt>
                <c:pt idx="239">
                  <c:v>44726</c:v>
                </c:pt>
                <c:pt idx="240">
                  <c:v>44727</c:v>
                </c:pt>
                <c:pt idx="241">
                  <c:v>44728</c:v>
                </c:pt>
                <c:pt idx="242">
                  <c:v>44729</c:v>
                </c:pt>
                <c:pt idx="243">
                  <c:v>44732</c:v>
                </c:pt>
                <c:pt idx="244">
                  <c:v>44733</c:v>
                </c:pt>
                <c:pt idx="245">
                  <c:v>44734</c:v>
                </c:pt>
                <c:pt idx="246">
                  <c:v>44735</c:v>
                </c:pt>
                <c:pt idx="247">
                  <c:v>44736</c:v>
                </c:pt>
                <c:pt idx="248">
                  <c:v>44739</c:v>
                </c:pt>
                <c:pt idx="249">
                  <c:v>44740</c:v>
                </c:pt>
                <c:pt idx="250">
                  <c:v>44741</c:v>
                </c:pt>
                <c:pt idx="251">
                  <c:v>44742</c:v>
                </c:pt>
              </c:numCache>
            </c:numRef>
          </c:cat>
          <c:val>
            <c:numRef>
              <c:f>'FY 19-20'!$F$3:$F$254</c:f>
              <c:numCache>
                <c:formatCode>_(* #,##0.00_);_(* \(#,##0.00\);_(* "-"??_);_(@_)</c:formatCode>
                <c:ptCount val="252"/>
                <c:pt idx="0">
                  <c:v>7314.93</c:v>
                </c:pt>
                <c:pt idx="1">
                  <c:v>7373.62</c:v>
                </c:pt>
                <c:pt idx="2">
                  <c:v>7402.07</c:v>
                </c:pt>
                <c:pt idx="3">
                  <c:v>7455.83</c:v>
                </c:pt>
                <c:pt idx="4">
                  <c:v>7542.68</c:v>
                </c:pt>
                <c:pt idx="5">
                  <c:v>7594.82</c:v>
                </c:pt>
                <c:pt idx="6">
                  <c:v>7672.22</c:v>
                </c:pt>
                <c:pt idx="7">
                  <c:v>7692.34</c:v>
                </c:pt>
                <c:pt idx="8">
                  <c:v>7744.97</c:v>
                </c:pt>
                <c:pt idx="9">
                  <c:v>7765.57</c:v>
                </c:pt>
                <c:pt idx="10">
                  <c:v>7776.03</c:v>
                </c:pt>
                <c:pt idx="11">
                  <c:v>7734.47</c:v>
                </c:pt>
                <c:pt idx="12">
                  <c:v>7660.12</c:v>
                </c:pt>
                <c:pt idx="13">
                  <c:v>7458.17</c:v>
                </c:pt>
                <c:pt idx="14">
                  <c:v>7516.01</c:v>
                </c:pt>
                <c:pt idx="15">
                  <c:v>7522.56</c:v>
                </c:pt>
                <c:pt idx="16">
                  <c:v>7525.77</c:v>
                </c:pt>
                <c:pt idx="17">
                  <c:v>7518.26</c:v>
                </c:pt>
                <c:pt idx="18">
                  <c:v>7491.04</c:v>
                </c:pt>
                <c:pt idx="19">
                  <c:v>7508.88</c:v>
                </c:pt>
                <c:pt idx="20">
                  <c:v>7550.98</c:v>
                </c:pt>
                <c:pt idx="21">
                  <c:v>7508.4</c:v>
                </c:pt>
                <c:pt idx="22">
                  <c:v>7500.35</c:v>
                </c:pt>
                <c:pt idx="23">
                  <c:v>7508.48</c:v>
                </c:pt>
                <c:pt idx="24">
                  <c:v>7493.73</c:v>
                </c:pt>
                <c:pt idx="25">
                  <c:v>7519.53</c:v>
                </c:pt>
                <c:pt idx="26">
                  <c:v>7515.57</c:v>
                </c:pt>
                <c:pt idx="27">
                  <c:v>7513.65</c:v>
                </c:pt>
                <c:pt idx="28">
                  <c:v>7550.88</c:v>
                </c:pt>
                <c:pt idx="29">
                  <c:v>7559.93</c:v>
                </c:pt>
                <c:pt idx="30">
                  <c:v>7546.1</c:v>
                </c:pt>
                <c:pt idx="31">
                  <c:v>7600.18</c:v>
                </c:pt>
                <c:pt idx="32">
                  <c:v>7623.7</c:v>
                </c:pt>
                <c:pt idx="33">
                  <c:v>7681.38</c:v>
                </c:pt>
                <c:pt idx="34">
                  <c:v>7721.9</c:v>
                </c:pt>
                <c:pt idx="35">
                  <c:v>7717.24</c:v>
                </c:pt>
                <c:pt idx="36">
                  <c:v>7725.12</c:v>
                </c:pt>
                <c:pt idx="37">
                  <c:v>7721.49</c:v>
                </c:pt>
                <c:pt idx="38">
                  <c:v>7718.74</c:v>
                </c:pt>
                <c:pt idx="39">
                  <c:v>7692.4</c:v>
                </c:pt>
                <c:pt idx="40">
                  <c:v>7691.89</c:v>
                </c:pt>
                <c:pt idx="41">
                  <c:v>7675.58</c:v>
                </c:pt>
                <c:pt idx="42">
                  <c:v>7680.45</c:v>
                </c:pt>
                <c:pt idx="43">
                  <c:v>7655.75</c:v>
                </c:pt>
                <c:pt idx="44">
                  <c:v>7664.5</c:v>
                </c:pt>
                <c:pt idx="45">
                  <c:v>7670.01</c:v>
                </c:pt>
                <c:pt idx="46">
                  <c:v>7655.71</c:v>
                </c:pt>
                <c:pt idx="47">
                  <c:v>7651.56</c:v>
                </c:pt>
                <c:pt idx="48">
                  <c:v>7658.27</c:v>
                </c:pt>
                <c:pt idx="49">
                  <c:v>7628.88</c:v>
                </c:pt>
                <c:pt idx="50">
                  <c:v>7630.44</c:v>
                </c:pt>
                <c:pt idx="51">
                  <c:v>7670.07</c:v>
                </c:pt>
                <c:pt idx="52">
                  <c:v>7667.39</c:v>
                </c:pt>
                <c:pt idx="53">
                  <c:v>7662.82</c:v>
                </c:pt>
                <c:pt idx="54">
                  <c:v>7655.67</c:v>
                </c:pt>
                <c:pt idx="55">
                  <c:v>7684.72</c:v>
                </c:pt>
                <c:pt idx="56">
                  <c:v>7695.5</c:v>
                </c:pt>
                <c:pt idx="57">
                  <c:v>7696.66</c:v>
                </c:pt>
                <c:pt idx="58">
                  <c:v>7701.44</c:v>
                </c:pt>
                <c:pt idx="59">
                  <c:v>7709.03</c:v>
                </c:pt>
                <c:pt idx="60">
                  <c:v>7779.34</c:v>
                </c:pt>
                <c:pt idx="61">
                  <c:v>7782.3</c:v>
                </c:pt>
                <c:pt idx="62">
                  <c:v>7757.15</c:v>
                </c:pt>
                <c:pt idx="63">
                  <c:v>7758.33</c:v>
                </c:pt>
                <c:pt idx="64">
                  <c:v>7872.32</c:v>
                </c:pt>
                <c:pt idx="65">
                  <c:v>7881.77</c:v>
                </c:pt>
                <c:pt idx="66">
                  <c:v>7924.2</c:v>
                </c:pt>
                <c:pt idx="67">
                  <c:v>7955.21</c:v>
                </c:pt>
                <c:pt idx="68">
                  <c:v>7984.32</c:v>
                </c:pt>
                <c:pt idx="69">
                  <c:v>8080.74</c:v>
                </c:pt>
                <c:pt idx="70">
                  <c:v>8160.06</c:v>
                </c:pt>
                <c:pt idx="71">
                  <c:v>8165.55</c:v>
                </c:pt>
                <c:pt idx="72">
                  <c:v>8137.39</c:v>
                </c:pt>
                <c:pt idx="73">
                  <c:v>8147.97</c:v>
                </c:pt>
                <c:pt idx="74">
                  <c:v>8156.5</c:v>
                </c:pt>
                <c:pt idx="75">
                  <c:v>8166.92</c:v>
                </c:pt>
                <c:pt idx="76">
                  <c:v>8177.32</c:v>
                </c:pt>
                <c:pt idx="77">
                  <c:v>8170.6</c:v>
                </c:pt>
                <c:pt idx="78">
                  <c:v>8195.01</c:v>
                </c:pt>
                <c:pt idx="79">
                  <c:v>8198.0300000000007</c:v>
                </c:pt>
                <c:pt idx="80">
                  <c:v>8212.2999999999993</c:v>
                </c:pt>
                <c:pt idx="81">
                  <c:v>8277.9699999999993</c:v>
                </c:pt>
                <c:pt idx="82">
                  <c:v>8281.58</c:v>
                </c:pt>
                <c:pt idx="83">
                  <c:v>8305.1299999999992</c:v>
                </c:pt>
                <c:pt idx="84">
                  <c:v>8322.26</c:v>
                </c:pt>
                <c:pt idx="85">
                  <c:v>8331.61</c:v>
                </c:pt>
                <c:pt idx="86">
                  <c:v>8328.23</c:v>
                </c:pt>
                <c:pt idx="87">
                  <c:v>8276.61</c:v>
                </c:pt>
                <c:pt idx="88">
                  <c:v>8292.26</c:v>
                </c:pt>
                <c:pt idx="89">
                  <c:v>8309.94</c:v>
                </c:pt>
                <c:pt idx="90">
                  <c:v>8313.27</c:v>
                </c:pt>
                <c:pt idx="91">
                  <c:v>8294.39</c:v>
                </c:pt>
                <c:pt idx="92">
                  <c:v>8220.59</c:v>
                </c:pt>
                <c:pt idx="93">
                  <c:v>8250.81</c:v>
                </c:pt>
                <c:pt idx="94">
                  <c:v>8370.93</c:v>
                </c:pt>
                <c:pt idx="95">
                  <c:v>8427.2999999999993</c:v>
                </c:pt>
                <c:pt idx="96">
                  <c:v>8413.0300000000007</c:v>
                </c:pt>
                <c:pt idx="97">
                  <c:v>8404.98</c:v>
                </c:pt>
                <c:pt idx="98">
                  <c:v>8416.0499999999993</c:v>
                </c:pt>
                <c:pt idx="99">
                  <c:v>8350.3700000000008</c:v>
                </c:pt>
                <c:pt idx="100">
                  <c:v>8363.91</c:v>
                </c:pt>
                <c:pt idx="101">
                  <c:v>8346.3799999999992</c:v>
                </c:pt>
                <c:pt idx="102">
                  <c:v>8303.7000000000007</c:v>
                </c:pt>
                <c:pt idx="103">
                  <c:v>8220.84</c:v>
                </c:pt>
                <c:pt idx="104">
                  <c:v>8006.07</c:v>
                </c:pt>
                <c:pt idx="105">
                  <c:v>7971.61</c:v>
                </c:pt>
                <c:pt idx="106">
                  <c:v>8037.66</c:v>
                </c:pt>
                <c:pt idx="107">
                  <c:v>7959.43</c:v>
                </c:pt>
                <c:pt idx="108">
                  <c:v>7972.7</c:v>
                </c:pt>
                <c:pt idx="109">
                  <c:v>8033.39</c:v>
                </c:pt>
                <c:pt idx="110">
                  <c:v>8091.69</c:v>
                </c:pt>
                <c:pt idx="111">
                  <c:v>8244.77</c:v>
                </c:pt>
                <c:pt idx="112">
                  <c:v>8259.15</c:v>
                </c:pt>
                <c:pt idx="113">
                  <c:v>8260.36</c:v>
                </c:pt>
                <c:pt idx="114">
                  <c:v>8259.85</c:v>
                </c:pt>
                <c:pt idx="115">
                  <c:v>8234.52</c:v>
                </c:pt>
                <c:pt idx="116">
                  <c:v>8214.51</c:v>
                </c:pt>
                <c:pt idx="117">
                  <c:v>8227.9599999999991</c:v>
                </c:pt>
                <c:pt idx="118">
                  <c:v>8200.4500000000007</c:v>
                </c:pt>
                <c:pt idx="119">
                  <c:v>8185.17</c:v>
                </c:pt>
                <c:pt idx="120">
                  <c:v>8176.77</c:v>
                </c:pt>
                <c:pt idx="121">
                  <c:v>8210.9599999999991</c:v>
                </c:pt>
                <c:pt idx="122">
                  <c:v>8216.51</c:v>
                </c:pt>
                <c:pt idx="123">
                  <c:v>8258.89</c:v>
                </c:pt>
                <c:pt idx="124">
                  <c:v>8294.7999999999993</c:v>
                </c:pt>
                <c:pt idx="125">
                  <c:v>8312.6299999999992</c:v>
                </c:pt>
                <c:pt idx="126">
                  <c:v>8350.42</c:v>
                </c:pt>
                <c:pt idx="127">
                  <c:v>8346.7199999999993</c:v>
                </c:pt>
                <c:pt idx="128">
                  <c:v>8345.17</c:v>
                </c:pt>
                <c:pt idx="129">
                  <c:v>8350.08</c:v>
                </c:pt>
                <c:pt idx="130">
                  <c:v>8366.99</c:v>
                </c:pt>
                <c:pt idx="131">
                  <c:v>8367.7099999999991</c:v>
                </c:pt>
                <c:pt idx="132">
                  <c:v>8383.69</c:v>
                </c:pt>
                <c:pt idx="133">
                  <c:v>8404.7000000000007</c:v>
                </c:pt>
                <c:pt idx="134">
                  <c:v>8405.18</c:v>
                </c:pt>
                <c:pt idx="135">
                  <c:v>8430.0400000000009</c:v>
                </c:pt>
                <c:pt idx="136">
                  <c:v>8476.9599999999991</c:v>
                </c:pt>
                <c:pt idx="137">
                  <c:v>8480.3700000000008</c:v>
                </c:pt>
                <c:pt idx="138">
                  <c:v>8483.9699999999993</c:v>
                </c:pt>
                <c:pt idx="139">
                  <c:v>8495.77</c:v>
                </c:pt>
                <c:pt idx="140">
                  <c:v>8502.2800000000007</c:v>
                </c:pt>
                <c:pt idx="141">
                  <c:v>8503.02</c:v>
                </c:pt>
                <c:pt idx="142">
                  <c:v>8494.26</c:v>
                </c:pt>
                <c:pt idx="143">
                  <c:v>8476.85</c:v>
                </c:pt>
                <c:pt idx="144">
                  <c:v>8472.52</c:v>
                </c:pt>
                <c:pt idx="145">
                  <c:v>8483.17</c:v>
                </c:pt>
                <c:pt idx="146">
                  <c:v>8493.5499999999993</c:v>
                </c:pt>
                <c:pt idx="147">
                  <c:v>8501.32</c:v>
                </c:pt>
                <c:pt idx="148">
                  <c:v>8483.39</c:v>
                </c:pt>
                <c:pt idx="149">
                  <c:v>8487.43</c:v>
                </c:pt>
                <c:pt idx="150">
                  <c:v>8519.69</c:v>
                </c:pt>
                <c:pt idx="151">
                  <c:v>8521.9</c:v>
                </c:pt>
                <c:pt idx="152">
                  <c:v>8537.64</c:v>
                </c:pt>
                <c:pt idx="153">
                  <c:v>8570.3700000000008</c:v>
                </c:pt>
                <c:pt idx="154">
                  <c:v>8573.33</c:v>
                </c:pt>
                <c:pt idx="155">
                  <c:v>8616.01</c:v>
                </c:pt>
                <c:pt idx="156">
                  <c:v>8624.58</c:v>
                </c:pt>
                <c:pt idx="157">
                  <c:v>8701.09</c:v>
                </c:pt>
                <c:pt idx="158">
                  <c:v>8686.09</c:v>
                </c:pt>
                <c:pt idx="159">
                  <c:v>8711.94</c:v>
                </c:pt>
                <c:pt idx="160">
                  <c:v>8734.91</c:v>
                </c:pt>
                <c:pt idx="161">
                  <c:v>8713.3799999999992</c:v>
                </c:pt>
                <c:pt idx="162">
                  <c:v>8710.33</c:v>
                </c:pt>
                <c:pt idx="163">
                  <c:v>8609.36</c:v>
                </c:pt>
                <c:pt idx="164">
                  <c:v>8605.91</c:v>
                </c:pt>
                <c:pt idx="165">
                  <c:v>8592.6</c:v>
                </c:pt>
                <c:pt idx="166">
                  <c:v>8586.43</c:v>
                </c:pt>
                <c:pt idx="167">
                  <c:v>8576.1</c:v>
                </c:pt>
                <c:pt idx="168">
                  <c:v>8560.42</c:v>
                </c:pt>
                <c:pt idx="169">
                  <c:v>8457.44</c:v>
                </c:pt>
                <c:pt idx="170">
                  <c:v>8440.8799999999992</c:v>
                </c:pt>
                <c:pt idx="171">
                  <c:v>8421.68</c:v>
                </c:pt>
                <c:pt idx="172">
                  <c:v>8468.9599999999991</c:v>
                </c:pt>
                <c:pt idx="173">
                  <c:v>8452.23</c:v>
                </c:pt>
                <c:pt idx="174">
                  <c:v>8445.32</c:v>
                </c:pt>
                <c:pt idx="175">
                  <c:v>8411.7000000000007</c:v>
                </c:pt>
                <c:pt idx="176">
                  <c:v>8404.7099999999991</c:v>
                </c:pt>
                <c:pt idx="177">
                  <c:v>8447.58</c:v>
                </c:pt>
                <c:pt idx="178">
                  <c:v>8462.8700000000008</c:v>
                </c:pt>
                <c:pt idx="179">
                  <c:v>8501.48</c:v>
                </c:pt>
                <c:pt idx="180">
                  <c:v>8521.35</c:v>
                </c:pt>
                <c:pt idx="181">
                  <c:v>8554.34</c:v>
                </c:pt>
                <c:pt idx="182">
                  <c:v>8533.17</c:v>
                </c:pt>
                <c:pt idx="183">
                  <c:v>8549.39</c:v>
                </c:pt>
                <c:pt idx="184">
                  <c:v>8575.92</c:v>
                </c:pt>
                <c:pt idx="185">
                  <c:v>8613.5</c:v>
                </c:pt>
                <c:pt idx="186">
                  <c:v>8681.09</c:v>
                </c:pt>
                <c:pt idx="187">
                  <c:v>8747.6</c:v>
                </c:pt>
                <c:pt idx="188">
                  <c:v>8769.56</c:v>
                </c:pt>
                <c:pt idx="189">
                  <c:v>8793.42</c:v>
                </c:pt>
                <c:pt idx="190">
                  <c:v>8814.3700000000008</c:v>
                </c:pt>
                <c:pt idx="191">
                  <c:v>8797.06</c:v>
                </c:pt>
                <c:pt idx="192">
                  <c:v>8792.6</c:v>
                </c:pt>
                <c:pt idx="193">
                  <c:v>8797.3700000000008</c:v>
                </c:pt>
                <c:pt idx="194">
                  <c:v>8803.18</c:v>
                </c:pt>
                <c:pt idx="195">
                  <c:v>8815.07</c:v>
                </c:pt>
                <c:pt idx="196">
                  <c:v>8828.7800000000007</c:v>
                </c:pt>
                <c:pt idx="197">
                  <c:v>8866.7900000000009</c:v>
                </c:pt>
                <c:pt idx="198">
                  <c:v>8902.8799999999992</c:v>
                </c:pt>
                <c:pt idx="199">
                  <c:v>8909.2900000000009</c:v>
                </c:pt>
                <c:pt idx="200">
                  <c:v>8920.19</c:v>
                </c:pt>
                <c:pt idx="201">
                  <c:v>8924.7900000000009</c:v>
                </c:pt>
                <c:pt idx="202">
                  <c:v>8948.84</c:v>
                </c:pt>
                <c:pt idx="203">
                  <c:v>8978.17</c:v>
                </c:pt>
                <c:pt idx="204">
                  <c:v>9008.26</c:v>
                </c:pt>
                <c:pt idx="205">
                  <c:v>9034.39</c:v>
                </c:pt>
                <c:pt idx="206">
                  <c:v>9068.7900000000009</c:v>
                </c:pt>
                <c:pt idx="207">
                  <c:v>9101.4500000000007</c:v>
                </c:pt>
                <c:pt idx="208">
                  <c:v>9125.06</c:v>
                </c:pt>
                <c:pt idx="209">
                  <c:v>9155.2999999999993</c:v>
                </c:pt>
                <c:pt idx="210">
                  <c:v>9182.32</c:v>
                </c:pt>
                <c:pt idx="211">
                  <c:v>9133.15</c:v>
                </c:pt>
                <c:pt idx="212">
                  <c:v>9069.15</c:v>
                </c:pt>
                <c:pt idx="213">
                  <c:v>9031.33</c:v>
                </c:pt>
                <c:pt idx="214">
                  <c:v>9017.4599999999991</c:v>
                </c:pt>
                <c:pt idx="215">
                  <c:v>9006</c:v>
                </c:pt>
                <c:pt idx="216">
                  <c:v>8967.84</c:v>
                </c:pt>
                <c:pt idx="217">
                  <c:v>8968.41</c:v>
                </c:pt>
                <c:pt idx="218">
                  <c:v>8953.2900000000009</c:v>
                </c:pt>
                <c:pt idx="219">
                  <c:v>8968.19</c:v>
                </c:pt>
                <c:pt idx="220">
                  <c:v>8952.61</c:v>
                </c:pt>
                <c:pt idx="221">
                  <c:v>8920.16</c:v>
                </c:pt>
                <c:pt idx="222">
                  <c:v>8898.2900000000009</c:v>
                </c:pt>
                <c:pt idx="223">
                  <c:v>8907.61</c:v>
                </c:pt>
                <c:pt idx="224">
                  <c:v>8894.01</c:v>
                </c:pt>
                <c:pt idx="225">
                  <c:v>8840.93</c:v>
                </c:pt>
                <c:pt idx="226">
                  <c:v>8802.18</c:v>
                </c:pt>
                <c:pt idx="227">
                  <c:v>8774.11</c:v>
                </c:pt>
                <c:pt idx="228">
                  <c:v>8755.16</c:v>
                </c:pt>
                <c:pt idx="229">
                  <c:v>8744.27</c:v>
                </c:pt>
                <c:pt idx="230">
                  <c:v>8747.65</c:v>
                </c:pt>
                <c:pt idx="231">
                  <c:v>8741.3799999999992</c:v>
                </c:pt>
                <c:pt idx="232">
                  <c:v>8746.65</c:v>
                </c:pt>
                <c:pt idx="233">
                  <c:v>8731.8700000000008</c:v>
                </c:pt>
                <c:pt idx="234">
                  <c:v>8727.76</c:v>
                </c:pt>
                <c:pt idx="235">
                  <c:v>8734.2800000000007</c:v>
                </c:pt>
                <c:pt idx="236">
                  <c:v>8774.0400000000009</c:v>
                </c:pt>
                <c:pt idx="237">
                  <c:v>8814.1200000000008</c:v>
                </c:pt>
                <c:pt idx="238">
                  <c:v>8817.7999999999993</c:v>
                </c:pt>
                <c:pt idx="239">
                  <c:v>8788.1299999999992</c:v>
                </c:pt>
                <c:pt idx="240">
                  <c:v>8754.06</c:v>
                </c:pt>
                <c:pt idx="241">
                  <c:v>8730.27</c:v>
                </c:pt>
                <c:pt idx="242">
                  <c:v>8708.39</c:v>
                </c:pt>
                <c:pt idx="243">
                  <c:v>8684.35</c:v>
                </c:pt>
                <c:pt idx="244">
                  <c:v>8681.58</c:v>
                </c:pt>
                <c:pt idx="245">
                  <c:v>8650.49</c:v>
                </c:pt>
                <c:pt idx="246">
                  <c:v>8636.23</c:v>
                </c:pt>
                <c:pt idx="247">
                  <c:v>8626.11</c:v>
                </c:pt>
                <c:pt idx="248">
                  <c:v>8593.4</c:v>
                </c:pt>
                <c:pt idx="249">
                  <c:v>8583.86</c:v>
                </c:pt>
                <c:pt idx="250">
                  <c:v>8558.57</c:v>
                </c:pt>
                <c:pt idx="251">
                  <c:v>8568.6200000000008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7-4DCC-A8DC-76D98419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1"/>
        <c:majorTimeUnit val="months"/>
      </c:dateAx>
      <c:valAx>
        <c:axId val="1080568272"/>
        <c:scaling>
          <c:orientation val="minMax"/>
          <c:min val="1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6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Evolution</a:t>
            </a:r>
            <a:r>
              <a:rPr lang="en-US" sz="1200" b="1" baseline="0"/>
              <a:t> of SEMDEX &amp; SEMTRI 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Sheet7!$E$2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Sheet7!$E$3:$E$56</c:f>
              <c:numCache>
                <c:formatCode>_(* #,##0.00_);_(* \(#,##0.00\);_(* "-"??_);_(@_)</c:formatCode>
                <c:ptCount val="54"/>
                <c:pt idx="0">
                  <c:v>2127.14</c:v>
                </c:pt>
                <c:pt idx="1">
                  <c:v>2119.04</c:v>
                </c:pt>
                <c:pt idx="2">
                  <c:v>2101.5100000000002</c:v>
                </c:pt>
                <c:pt idx="3">
                  <c:v>2094.56</c:v>
                </c:pt>
                <c:pt idx="4">
                  <c:v>2083.25</c:v>
                </c:pt>
                <c:pt idx="5">
                  <c:v>2076.63</c:v>
                </c:pt>
                <c:pt idx="6">
                  <c:v>2060.5300000000002</c:v>
                </c:pt>
                <c:pt idx="7">
                  <c:v>2057.75</c:v>
                </c:pt>
                <c:pt idx="8">
                  <c:v>2052.92</c:v>
                </c:pt>
                <c:pt idx="9">
                  <c:v>2053.13</c:v>
                </c:pt>
                <c:pt idx="10">
                  <c:v>2043.14</c:v>
                </c:pt>
                <c:pt idx="11">
                  <c:v>2042.46</c:v>
                </c:pt>
                <c:pt idx="12">
                  <c:v>2039.87</c:v>
                </c:pt>
                <c:pt idx="13">
                  <c:v>2040.19</c:v>
                </c:pt>
                <c:pt idx="14">
                  <c:v>2039.78</c:v>
                </c:pt>
                <c:pt idx="15">
                  <c:v>2044.22</c:v>
                </c:pt>
                <c:pt idx="16">
                  <c:v>2042.22</c:v>
                </c:pt>
                <c:pt idx="17">
                  <c:v>2043.87</c:v>
                </c:pt>
                <c:pt idx="18">
                  <c:v>2041.16</c:v>
                </c:pt>
                <c:pt idx="19">
                  <c:v>2036.48</c:v>
                </c:pt>
                <c:pt idx="20">
                  <c:v>2036.49</c:v>
                </c:pt>
                <c:pt idx="21">
                  <c:v>2011.03</c:v>
                </c:pt>
                <c:pt idx="22">
                  <c:v>2033.91</c:v>
                </c:pt>
                <c:pt idx="23">
                  <c:v>2038.55</c:v>
                </c:pt>
                <c:pt idx="24">
                  <c:v>2050.67</c:v>
                </c:pt>
                <c:pt idx="25">
                  <c:v>2063.7600000000002</c:v>
                </c:pt>
                <c:pt idx="26">
                  <c:v>2068.66</c:v>
                </c:pt>
                <c:pt idx="27">
                  <c:v>2065.89</c:v>
                </c:pt>
                <c:pt idx="28">
                  <c:v>2062.62</c:v>
                </c:pt>
                <c:pt idx="29">
                  <c:v>2060.9</c:v>
                </c:pt>
                <c:pt idx="30">
                  <c:v>2063.42</c:v>
                </c:pt>
                <c:pt idx="31">
                  <c:v>2067.5100000000002</c:v>
                </c:pt>
                <c:pt idx="32">
                  <c:v>2067.4499999999998</c:v>
                </c:pt>
                <c:pt idx="33">
                  <c:v>2068.11</c:v>
                </c:pt>
                <c:pt idx="34">
                  <c:v>2066.56</c:v>
                </c:pt>
                <c:pt idx="35">
                  <c:v>2078.3000000000002</c:v>
                </c:pt>
                <c:pt idx="36">
                  <c:v>2078.41</c:v>
                </c:pt>
                <c:pt idx="37">
                  <c:v>2074.5300000000002</c:v>
                </c:pt>
                <c:pt idx="38">
                  <c:v>2086.9699999999998</c:v>
                </c:pt>
                <c:pt idx="39">
                  <c:v>2086.98</c:v>
                </c:pt>
                <c:pt idx="40">
                  <c:v>2094.9899999999998</c:v>
                </c:pt>
                <c:pt idx="41">
                  <c:v>2093.29</c:v>
                </c:pt>
                <c:pt idx="42">
                  <c:v>2095.66</c:v>
                </c:pt>
                <c:pt idx="43">
                  <c:v>2092.2600000000002</c:v>
                </c:pt>
                <c:pt idx="44">
                  <c:v>2094.0500000000002</c:v>
                </c:pt>
                <c:pt idx="45">
                  <c:v>2092.56</c:v>
                </c:pt>
                <c:pt idx="46">
                  <c:v>2092.81</c:v>
                </c:pt>
                <c:pt idx="47">
                  <c:v>2093.66</c:v>
                </c:pt>
                <c:pt idx="48">
                  <c:v>2108.5300000000002</c:v>
                </c:pt>
                <c:pt idx="49">
                  <c:v>2105.6999999999998</c:v>
                </c:pt>
                <c:pt idx="50">
                  <c:v>2105.7399999999998</c:v>
                </c:pt>
                <c:pt idx="51">
                  <c:v>2104.73</c:v>
                </c:pt>
                <c:pt idx="52">
                  <c:v>2102.91</c:v>
                </c:pt>
                <c:pt idx="53">
                  <c:v>2099.14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90320"/>
        <c:axId val="1080568272"/>
      </c:lineChart>
      <c:lineChart>
        <c:grouping val="standard"/>
        <c:varyColors val="0"/>
        <c:ser>
          <c:idx val="1"/>
          <c:order val="1"/>
          <c:tx>
            <c:strRef>
              <c:f>Sheet7!$F$2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Sheet7!$D$3:$D$56</c:f>
              <c:numCache>
                <c:formatCode>[$-409]d\-mmm\-yy;@</c:formatCode>
                <c:ptCount val="54"/>
                <c:pt idx="0">
                  <c:v>44742</c:v>
                </c:pt>
                <c:pt idx="1">
                  <c:v>44743</c:v>
                </c:pt>
                <c:pt idx="2">
                  <c:v>44746</c:v>
                </c:pt>
                <c:pt idx="3">
                  <c:v>44747</c:v>
                </c:pt>
                <c:pt idx="4">
                  <c:v>44748</c:v>
                </c:pt>
                <c:pt idx="5">
                  <c:v>44749</c:v>
                </c:pt>
                <c:pt idx="6">
                  <c:v>44750</c:v>
                </c:pt>
                <c:pt idx="7">
                  <c:v>44753</c:v>
                </c:pt>
                <c:pt idx="8">
                  <c:v>44754</c:v>
                </c:pt>
                <c:pt idx="9">
                  <c:v>44755</c:v>
                </c:pt>
                <c:pt idx="10">
                  <c:v>44756</c:v>
                </c:pt>
                <c:pt idx="11">
                  <c:v>44757</c:v>
                </c:pt>
                <c:pt idx="12">
                  <c:v>44760</c:v>
                </c:pt>
                <c:pt idx="13">
                  <c:v>44761</c:v>
                </c:pt>
                <c:pt idx="14">
                  <c:v>44762</c:v>
                </c:pt>
                <c:pt idx="15">
                  <c:v>44763</c:v>
                </c:pt>
                <c:pt idx="16">
                  <c:v>44764</c:v>
                </c:pt>
                <c:pt idx="17">
                  <c:v>44767</c:v>
                </c:pt>
                <c:pt idx="18">
                  <c:v>44768</c:v>
                </c:pt>
                <c:pt idx="19">
                  <c:v>44769</c:v>
                </c:pt>
                <c:pt idx="20">
                  <c:v>44770</c:v>
                </c:pt>
                <c:pt idx="21">
                  <c:v>44771</c:v>
                </c:pt>
                <c:pt idx="22">
                  <c:v>44774</c:v>
                </c:pt>
                <c:pt idx="23">
                  <c:v>44775</c:v>
                </c:pt>
                <c:pt idx="24">
                  <c:v>44776</c:v>
                </c:pt>
                <c:pt idx="25">
                  <c:v>44777</c:v>
                </c:pt>
                <c:pt idx="26">
                  <c:v>44778</c:v>
                </c:pt>
                <c:pt idx="27">
                  <c:v>44781</c:v>
                </c:pt>
                <c:pt idx="28">
                  <c:v>44782</c:v>
                </c:pt>
                <c:pt idx="29">
                  <c:v>44783</c:v>
                </c:pt>
                <c:pt idx="30">
                  <c:v>44784</c:v>
                </c:pt>
                <c:pt idx="31">
                  <c:v>44785</c:v>
                </c:pt>
                <c:pt idx="32">
                  <c:v>44789</c:v>
                </c:pt>
                <c:pt idx="33">
                  <c:v>44790</c:v>
                </c:pt>
                <c:pt idx="34">
                  <c:v>44791</c:v>
                </c:pt>
                <c:pt idx="35">
                  <c:v>44792</c:v>
                </c:pt>
                <c:pt idx="36">
                  <c:v>44795</c:v>
                </c:pt>
                <c:pt idx="37">
                  <c:v>44796</c:v>
                </c:pt>
                <c:pt idx="38">
                  <c:v>44797</c:v>
                </c:pt>
                <c:pt idx="39">
                  <c:v>44798</c:v>
                </c:pt>
                <c:pt idx="40">
                  <c:v>44799</c:v>
                </c:pt>
                <c:pt idx="41">
                  <c:v>44802</c:v>
                </c:pt>
                <c:pt idx="42">
                  <c:v>44803</c:v>
                </c:pt>
                <c:pt idx="43">
                  <c:v>44804</c:v>
                </c:pt>
                <c:pt idx="44">
                  <c:v>44806</c:v>
                </c:pt>
                <c:pt idx="45">
                  <c:v>44809</c:v>
                </c:pt>
                <c:pt idx="46">
                  <c:v>44810</c:v>
                </c:pt>
                <c:pt idx="47">
                  <c:v>44811</c:v>
                </c:pt>
                <c:pt idx="48">
                  <c:v>44812</c:v>
                </c:pt>
                <c:pt idx="49">
                  <c:v>44813</c:v>
                </c:pt>
                <c:pt idx="50">
                  <c:v>44816</c:v>
                </c:pt>
                <c:pt idx="51">
                  <c:v>44817</c:v>
                </c:pt>
                <c:pt idx="52">
                  <c:v>44818</c:v>
                </c:pt>
                <c:pt idx="53">
                  <c:v>44819</c:v>
                </c:pt>
              </c:numCache>
            </c:numRef>
          </c:cat>
          <c:val>
            <c:numRef>
              <c:f>Sheet7!$F$3:$F$56</c:f>
              <c:numCache>
                <c:formatCode>_(* #,##0.00_);_(* \(#,##0.00\);_(* "-"??_);_(@_)</c:formatCode>
                <c:ptCount val="54"/>
                <c:pt idx="0">
                  <c:v>8568.6200000000008</c:v>
                </c:pt>
                <c:pt idx="1">
                  <c:v>8544.1299999999992</c:v>
                </c:pt>
                <c:pt idx="2">
                  <c:v>8473.4599999999991</c:v>
                </c:pt>
                <c:pt idx="3">
                  <c:v>8445.42</c:v>
                </c:pt>
                <c:pt idx="4">
                  <c:v>8399.83</c:v>
                </c:pt>
                <c:pt idx="5">
                  <c:v>8373.1200000000008</c:v>
                </c:pt>
                <c:pt idx="6">
                  <c:v>8308.24</c:v>
                </c:pt>
                <c:pt idx="7">
                  <c:v>8297.01</c:v>
                </c:pt>
                <c:pt idx="8">
                  <c:v>8277.5300000000007</c:v>
                </c:pt>
                <c:pt idx="9">
                  <c:v>8279.6200000000008</c:v>
                </c:pt>
                <c:pt idx="10">
                  <c:v>8247.82</c:v>
                </c:pt>
                <c:pt idx="11">
                  <c:v>8245.06</c:v>
                </c:pt>
                <c:pt idx="12">
                  <c:v>8239.06</c:v>
                </c:pt>
                <c:pt idx="13">
                  <c:v>8240.32</c:v>
                </c:pt>
                <c:pt idx="14">
                  <c:v>8238.67</c:v>
                </c:pt>
                <c:pt idx="15">
                  <c:v>8256.61</c:v>
                </c:pt>
                <c:pt idx="16">
                  <c:v>8248.5400000000009</c:v>
                </c:pt>
                <c:pt idx="17">
                  <c:v>8255.2000000000007</c:v>
                </c:pt>
                <c:pt idx="18">
                  <c:v>8244.25</c:v>
                </c:pt>
                <c:pt idx="19">
                  <c:v>8225.35</c:v>
                </c:pt>
                <c:pt idx="20">
                  <c:v>8225.4</c:v>
                </c:pt>
                <c:pt idx="21">
                  <c:v>8122.56</c:v>
                </c:pt>
                <c:pt idx="22">
                  <c:v>8214.9500000000007</c:v>
                </c:pt>
                <c:pt idx="23">
                  <c:v>8233.7000000000007</c:v>
                </c:pt>
                <c:pt idx="24">
                  <c:v>8282.66</c:v>
                </c:pt>
                <c:pt idx="25">
                  <c:v>8336.3700000000008</c:v>
                </c:pt>
                <c:pt idx="26">
                  <c:v>8356.17</c:v>
                </c:pt>
                <c:pt idx="27">
                  <c:v>8344.9699999999993</c:v>
                </c:pt>
                <c:pt idx="28">
                  <c:v>8331.7800000000007</c:v>
                </c:pt>
                <c:pt idx="29">
                  <c:v>8326.41</c:v>
                </c:pt>
                <c:pt idx="30">
                  <c:v>8336.61</c:v>
                </c:pt>
                <c:pt idx="31">
                  <c:v>8353.15</c:v>
                </c:pt>
                <c:pt idx="32">
                  <c:v>8355.01</c:v>
                </c:pt>
                <c:pt idx="33">
                  <c:v>8357.65</c:v>
                </c:pt>
                <c:pt idx="34">
                  <c:v>8351.41</c:v>
                </c:pt>
                <c:pt idx="35">
                  <c:v>8398.83</c:v>
                </c:pt>
                <c:pt idx="36">
                  <c:v>8399.27</c:v>
                </c:pt>
                <c:pt idx="37">
                  <c:v>8383.59</c:v>
                </c:pt>
                <c:pt idx="38">
                  <c:v>8433.86</c:v>
                </c:pt>
                <c:pt idx="39">
                  <c:v>8433.9</c:v>
                </c:pt>
                <c:pt idx="40">
                  <c:v>8467.6299999999992</c:v>
                </c:pt>
                <c:pt idx="41">
                  <c:v>8464.36</c:v>
                </c:pt>
                <c:pt idx="42">
                  <c:v>8473.94</c:v>
                </c:pt>
                <c:pt idx="43">
                  <c:v>8460.19</c:v>
                </c:pt>
                <c:pt idx="44">
                  <c:v>8467.44</c:v>
                </c:pt>
                <c:pt idx="45">
                  <c:v>8461.3799999999992</c:v>
                </c:pt>
                <c:pt idx="46">
                  <c:v>8462.43</c:v>
                </c:pt>
                <c:pt idx="47">
                  <c:v>8465.84</c:v>
                </c:pt>
                <c:pt idx="48">
                  <c:v>8525.98</c:v>
                </c:pt>
                <c:pt idx="49">
                  <c:v>8514.5499999999993</c:v>
                </c:pt>
                <c:pt idx="50">
                  <c:v>8514.69</c:v>
                </c:pt>
                <c:pt idx="51">
                  <c:v>8510.6</c:v>
                </c:pt>
                <c:pt idx="52">
                  <c:v>8503.25</c:v>
                </c:pt>
                <c:pt idx="53">
                  <c:v>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3-4BD2-983F-3DAD884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285152"/>
        <c:axId val="1092278080"/>
      </c:lineChart>
      <c:dateAx>
        <c:axId val="1080590320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68272"/>
        <c:crosses val="autoZero"/>
        <c:auto val="1"/>
        <c:lblOffset val="100"/>
        <c:baseTimeUnit val="days"/>
        <c:majorUnit val="7"/>
        <c:majorTimeUnit val="days"/>
      </c:dateAx>
      <c:valAx>
        <c:axId val="1080568272"/>
        <c:scaling>
          <c:orientation val="minMax"/>
          <c:min val="1950"/>
        </c:scaling>
        <c:delete val="0"/>
        <c:axPos val="l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590320"/>
        <c:crosses val="autoZero"/>
        <c:crossBetween val="between"/>
      </c:valAx>
      <c:valAx>
        <c:axId val="1092278080"/>
        <c:scaling>
          <c:orientation val="minMax"/>
          <c:max val="9200"/>
          <c:min val="8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285152"/>
        <c:crosses val="max"/>
        <c:crossBetween val="between"/>
      </c:valAx>
      <c:dateAx>
        <c:axId val="1092285152"/>
        <c:scaling>
          <c:orientation val="minMax"/>
        </c:scaling>
        <c:delete val="1"/>
        <c:axPos val="b"/>
        <c:numFmt formatCode="[$-409]d\-mmm\-yy;@" sourceLinked="1"/>
        <c:majorTickMark val="out"/>
        <c:minorTickMark val="none"/>
        <c:tickLblPos val="nextTo"/>
        <c:crossAx val="10922780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of SEMDEX &amp; SEMTRI - Year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_(* #,##0.00_);_(* \(#,##0.00\);_(* "-"??_);_(@_)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_(* #,##0.00_);_(* \(#,##0.00\);_(* "-"??_);_(@_)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F-4130-9C92-7E3FE6DEE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Evolution</a:t>
            </a:r>
            <a:r>
              <a:rPr lang="en-US" sz="1100" b="1" baseline="0"/>
              <a:t> du SEMDEX et SEMTRI - An 2020</a:t>
            </a:r>
            <a:endParaRPr lang="en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'yr 20'!$D$2</c:f>
              <c:strCache>
                <c:ptCount val="1"/>
                <c:pt idx="0">
                  <c:v>SEMDEX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20'!$D$3:$D$246</c:f>
              <c:numCache>
                <c:formatCode>_(* #,##0.00_);_(* \(#,##0.00\);_(* "-"??_);_(@_)</c:formatCode>
                <c:ptCount val="244"/>
                <c:pt idx="0">
                  <c:v>2180.31</c:v>
                </c:pt>
                <c:pt idx="1">
                  <c:v>2184.52</c:v>
                </c:pt>
                <c:pt idx="2">
                  <c:v>2179.0300000000002</c:v>
                </c:pt>
                <c:pt idx="3">
                  <c:v>2201.4299999999998</c:v>
                </c:pt>
                <c:pt idx="4">
                  <c:v>2214.85</c:v>
                </c:pt>
                <c:pt idx="5">
                  <c:v>2223.75</c:v>
                </c:pt>
                <c:pt idx="6">
                  <c:v>2240.69</c:v>
                </c:pt>
                <c:pt idx="7">
                  <c:v>2247.46</c:v>
                </c:pt>
                <c:pt idx="8">
                  <c:v>2224.39</c:v>
                </c:pt>
                <c:pt idx="9">
                  <c:v>2210.3000000000002</c:v>
                </c:pt>
                <c:pt idx="10">
                  <c:v>2209.25</c:v>
                </c:pt>
                <c:pt idx="11">
                  <c:v>2233.23</c:v>
                </c:pt>
                <c:pt idx="12">
                  <c:v>2238.61</c:v>
                </c:pt>
                <c:pt idx="13">
                  <c:v>2245.88</c:v>
                </c:pt>
                <c:pt idx="14">
                  <c:v>2247.73</c:v>
                </c:pt>
                <c:pt idx="15">
                  <c:v>2235.34</c:v>
                </c:pt>
                <c:pt idx="16">
                  <c:v>2235.34</c:v>
                </c:pt>
                <c:pt idx="17">
                  <c:v>2230.9299999999998</c:v>
                </c:pt>
                <c:pt idx="18">
                  <c:v>2226.9</c:v>
                </c:pt>
                <c:pt idx="19">
                  <c:v>2218.1799999999998</c:v>
                </c:pt>
                <c:pt idx="20">
                  <c:v>2212.59</c:v>
                </c:pt>
                <c:pt idx="21">
                  <c:v>2207.15</c:v>
                </c:pt>
                <c:pt idx="22">
                  <c:v>2214.9</c:v>
                </c:pt>
                <c:pt idx="23">
                  <c:v>2220.35</c:v>
                </c:pt>
                <c:pt idx="24">
                  <c:v>2223.65</c:v>
                </c:pt>
                <c:pt idx="25">
                  <c:v>2222.98</c:v>
                </c:pt>
                <c:pt idx="26">
                  <c:v>2223.66</c:v>
                </c:pt>
                <c:pt idx="27">
                  <c:v>2221.04</c:v>
                </c:pt>
                <c:pt idx="28">
                  <c:v>2224.12</c:v>
                </c:pt>
                <c:pt idx="29">
                  <c:v>2230.2800000000002</c:v>
                </c:pt>
                <c:pt idx="30">
                  <c:v>2243.89</c:v>
                </c:pt>
                <c:pt idx="31">
                  <c:v>2241.92</c:v>
                </c:pt>
                <c:pt idx="32">
                  <c:v>2241.4499999999998</c:v>
                </c:pt>
                <c:pt idx="33">
                  <c:v>2243.75</c:v>
                </c:pt>
                <c:pt idx="34">
                  <c:v>2226.1799999999998</c:v>
                </c:pt>
                <c:pt idx="35">
                  <c:v>2216.7199999999998</c:v>
                </c:pt>
                <c:pt idx="36">
                  <c:v>2201.4499999999998</c:v>
                </c:pt>
                <c:pt idx="37">
                  <c:v>2181.64</c:v>
                </c:pt>
                <c:pt idx="38">
                  <c:v>2183.7600000000002</c:v>
                </c:pt>
                <c:pt idx="39">
                  <c:v>2177.25</c:v>
                </c:pt>
                <c:pt idx="40">
                  <c:v>2152.8200000000002</c:v>
                </c:pt>
                <c:pt idx="41">
                  <c:v>2138.0500000000002</c:v>
                </c:pt>
                <c:pt idx="42">
                  <c:v>2133.7199999999998</c:v>
                </c:pt>
                <c:pt idx="43">
                  <c:v>2112.39</c:v>
                </c:pt>
                <c:pt idx="44">
                  <c:v>2048.46</c:v>
                </c:pt>
                <c:pt idx="45">
                  <c:v>1895.69</c:v>
                </c:pt>
                <c:pt idx="46">
                  <c:v>1947.46</c:v>
                </c:pt>
                <c:pt idx="47">
                  <c:v>2007.85</c:v>
                </c:pt>
                <c:pt idx="48">
                  <c:v>1885.22</c:v>
                </c:pt>
                <c:pt idx="49">
                  <c:v>1805.91</c:v>
                </c:pt>
                <c:pt idx="50">
                  <c:v>1763.88</c:v>
                </c:pt>
                <c:pt idx="51">
                  <c:v>1739.71</c:v>
                </c:pt>
                <c:pt idx="52">
                  <c:v>1571.04</c:v>
                </c:pt>
                <c:pt idx="53">
                  <c:v>1454.71</c:v>
                </c:pt>
                <c:pt idx="54">
                  <c:v>1519.4</c:v>
                </c:pt>
                <c:pt idx="55">
                  <c:v>1684.17</c:v>
                </c:pt>
                <c:pt idx="56">
                  <c:v>1769.06</c:v>
                </c:pt>
                <c:pt idx="57">
                  <c:v>1823.44</c:v>
                </c:pt>
                <c:pt idx="58">
                  <c:v>1795.86</c:v>
                </c:pt>
                <c:pt idx="59">
                  <c:v>1787.36</c:v>
                </c:pt>
                <c:pt idx="60">
                  <c:v>1784.29</c:v>
                </c:pt>
                <c:pt idx="61">
                  <c:v>1759.48</c:v>
                </c:pt>
                <c:pt idx="62">
                  <c:v>1747.85</c:v>
                </c:pt>
                <c:pt idx="63">
                  <c:v>1724.56</c:v>
                </c:pt>
                <c:pt idx="64">
                  <c:v>1697.28</c:v>
                </c:pt>
                <c:pt idx="65">
                  <c:v>1677.73</c:v>
                </c:pt>
                <c:pt idx="66">
                  <c:v>1658.86</c:v>
                </c:pt>
                <c:pt idx="67">
                  <c:v>1638.27</c:v>
                </c:pt>
                <c:pt idx="68">
                  <c:v>1611.91</c:v>
                </c:pt>
                <c:pt idx="69">
                  <c:v>1601.1</c:v>
                </c:pt>
                <c:pt idx="70">
                  <c:v>1594.77</c:v>
                </c:pt>
                <c:pt idx="71">
                  <c:v>1572.75</c:v>
                </c:pt>
                <c:pt idx="72">
                  <c:v>1566.77</c:v>
                </c:pt>
                <c:pt idx="73">
                  <c:v>1577.57</c:v>
                </c:pt>
                <c:pt idx="74">
                  <c:v>1598.05</c:v>
                </c:pt>
                <c:pt idx="75">
                  <c:v>1597.36</c:v>
                </c:pt>
                <c:pt idx="76">
                  <c:v>1604.45</c:v>
                </c:pt>
                <c:pt idx="77">
                  <c:v>1618.86</c:v>
                </c:pt>
                <c:pt idx="78">
                  <c:v>1641.29</c:v>
                </c:pt>
                <c:pt idx="79">
                  <c:v>1637.73</c:v>
                </c:pt>
                <c:pt idx="80">
                  <c:v>1638.17</c:v>
                </c:pt>
                <c:pt idx="81">
                  <c:v>1604.26</c:v>
                </c:pt>
                <c:pt idx="82">
                  <c:v>1600.56</c:v>
                </c:pt>
                <c:pt idx="83">
                  <c:v>1602.76</c:v>
                </c:pt>
                <c:pt idx="84">
                  <c:v>1602.8</c:v>
                </c:pt>
                <c:pt idx="85">
                  <c:v>1608.44</c:v>
                </c:pt>
                <c:pt idx="86">
                  <c:v>1614.05</c:v>
                </c:pt>
                <c:pt idx="87">
                  <c:v>1619.02</c:v>
                </c:pt>
                <c:pt idx="88">
                  <c:v>1627.39</c:v>
                </c:pt>
                <c:pt idx="89">
                  <c:v>1617.6</c:v>
                </c:pt>
                <c:pt idx="90">
                  <c:v>1606.93</c:v>
                </c:pt>
                <c:pt idx="91">
                  <c:v>1622.12</c:v>
                </c:pt>
                <c:pt idx="92">
                  <c:v>1628.37</c:v>
                </c:pt>
                <c:pt idx="93">
                  <c:v>1629.63</c:v>
                </c:pt>
                <c:pt idx="94">
                  <c:v>1642.08</c:v>
                </c:pt>
                <c:pt idx="95">
                  <c:v>1660.53</c:v>
                </c:pt>
                <c:pt idx="96">
                  <c:v>1672.62</c:v>
                </c:pt>
                <c:pt idx="97">
                  <c:v>1680.61</c:v>
                </c:pt>
                <c:pt idx="98">
                  <c:v>1689.91</c:v>
                </c:pt>
                <c:pt idx="99">
                  <c:v>1706.09</c:v>
                </c:pt>
                <c:pt idx="100">
                  <c:v>1696.87</c:v>
                </c:pt>
                <c:pt idx="101">
                  <c:v>1693.83</c:v>
                </c:pt>
                <c:pt idx="102">
                  <c:v>1670.46</c:v>
                </c:pt>
                <c:pt idx="103">
                  <c:v>1666.36</c:v>
                </c:pt>
                <c:pt idx="104">
                  <c:v>1649.77</c:v>
                </c:pt>
                <c:pt idx="105">
                  <c:v>1654.46</c:v>
                </c:pt>
                <c:pt idx="106">
                  <c:v>1647.1</c:v>
                </c:pt>
                <c:pt idx="107">
                  <c:v>1649.68</c:v>
                </c:pt>
                <c:pt idx="108">
                  <c:v>1656.18</c:v>
                </c:pt>
                <c:pt idx="109">
                  <c:v>1656.36</c:v>
                </c:pt>
                <c:pt idx="110">
                  <c:v>1657.25</c:v>
                </c:pt>
                <c:pt idx="111">
                  <c:v>1653.93</c:v>
                </c:pt>
                <c:pt idx="112">
                  <c:v>1665.05</c:v>
                </c:pt>
                <c:pt idx="113">
                  <c:v>1662.61</c:v>
                </c:pt>
                <c:pt idx="114">
                  <c:v>1659.85</c:v>
                </c:pt>
                <c:pt idx="115">
                  <c:v>1653.61</c:v>
                </c:pt>
                <c:pt idx="116">
                  <c:v>1656.83</c:v>
                </c:pt>
                <c:pt idx="117">
                  <c:v>1660.95</c:v>
                </c:pt>
                <c:pt idx="118">
                  <c:v>1659.65</c:v>
                </c:pt>
                <c:pt idx="119">
                  <c:v>1670.7</c:v>
                </c:pt>
                <c:pt idx="120">
                  <c:v>1667.82</c:v>
                </c:pt>
                <c:pt idx="121">
                  <c:v>1665.43</c:v>
                </c:pt>
                <c:pt idx="122">
                  <c:v>1658.87</c:v>
                </c:pt>
                <c:pt idx="123">
                  <c:v>1651.08</c:v>
                </c:pt>
                <c:pt idx="124">
                  <c:v>1642.24</c:v>
                </c:pt>
                <c:pt idx="125">
                  <c:v>1627.92</c:v>
                </c:pt>
                <c:pt idx="126">
                  <c:v>1619.53</c:v>
                </c:pt>
                <c:pt idx="127">
                  <c:v>1609.73</c:v>
                </c:pt>
                <c:pt idx="128">
                  <c:v>1606.69</c:v>
                </c:pt>
                <c:pt idx="129">
                  <c:v>1607.23</c:v>
                </c:pt>
                <c:pt idx="130">
                  <c:v>1604.18</c:v>
                </c:pt>
                <c:pt idx="131">
                  <c:v>1605.57</c:v>
                </c:pt>
                <c:pt idx="132">
                  <c:v>1598.16</c:v>
                </c:pt>
                <c:pt idx="133">
                  <c:v>1598.67</c:v>
                </c:pt>
                <c:pt idx="134">
                  <c:v>1596.4</c:v>
                </c:pt>
                <c:pt idx="135">
                  <c:v>1592.73</c:v>
                </c:pt>
                <c:pt idx="136">
                  <c:v>1592.6</c:v>
                </c:pt>
                <c:pt idx="137">
                  <c:v>1594.53</c:v>
                </c:pt>
                <c:pt idx="138">
                  <c:v>1587.76</c:v>
                </c:pt>
                <c:pt idx="139">
                  <c:v>1572.09</c:v>
                </c:pt>
                <c:pt idx="140">
                  <c:v>1567.58</c:v>
                </c:pt>
                <c:pt idx="141">
                  <c:v>1563.27</c:v>
                </c:pt>
                <c:pt idx="142">
                  <c:v>1552.28</c:v>
                </c:pt>
                <c:pt idx="143">
                  <c:v>1529.82</c:v>
                </c:pt>
                <c:pt idx="144">
                  <c:v>1526.56</c:v>
                </c:pt>
                <c:pt idx="145">
                  <c:v>1526.03</c:v>
                </c:pt>
                <c:pt idx="146">
                  <c:v>1531.8</c:v>
                </c:pt>
                <c:pt idx="147">
                  <c:v>1529.39</c:v>
                </c:pt>
                <c:pt idx="148">
                  <c:v>1527.09</c:v>
                </c:pt>
                <c:pt idx="149">
                  <c:v>1528.95</c:v>
                </c:pt>
                <c:pt idx="150">
                  <c:v>1530.26</c:v>
                </c:pt>
                <c:pt idx="151">
                  <c:v>1531.5</c:v>
                </c:pt>
                <c:pt idx="152">
                  <c:v>1538.81</c:v>
                </c:pt>
                <c:pt idx="153">
                  <c:v>1545.58</c:v>
                </c:pt>
                <c:pt idx="154">
                  <c:v>1550.89</c:v>
                </c:pt>
                <c:pt idx="155">
                  <c:v>1560.49</c:v>
                </c:pt>
                <c:pt idx="156">
                  <c:v>1572.18</c:v>
                </c:pt>
                <c:pt idx="157">
                  <c:v>1576.9</c:v>
                </c:pt>
                <c:pt idx="158">
                  <c:v>1588.05</c:v>
                </c:pt>
                <c:pt idx="159">
                  <c:v>1581.32</c:v>
                </c:pt>
                <c:pt idx="160">
                  <c:v>1571.77</c:v>
                </c:pt>
                <c:pt idx="161">
                  <c:v>1558.71</c:v>
                </c:pt>
                <c:pt idx="162">
                  <c:v>1546.38</c:v>
                </c:pt>
                <c:pt idx="163">
                  <c:v>1548.27</c:v>
                </c:pt>
                <c:pt idx="164">
                  <c:v>1547.13</c:v>
                </c:pt>
                <c:pt idx="165">
                  <c:v>1548.47</c:v>
                </c:pt>
                <c:pt idx="166">
                  <c:v>1544.09</c:v>
                </c:pt>
                <c:pt idx="167">
                  <c:v>1543.64</c:v>
                </c:pt>
                <c:pt idx="168">
                  <c:v>1542.09</c:v>
                </c:pt>
                <c:pt idx="169">
                  <c:v>1542.76</c:v>
                </c:pt>
                <c:pt idx="170">
                  <c:v>1542.66</c:v>
                </c:pt>
                <c:pt idx="171">
                  <c:v>1540.89</c:v>
                </c:pt>
                <c:pt idx="172">
                  <c:v>1535.06</c:v>
                </c:pt>
                <c:pt idx="173">
                  <c:v>1533.98</c:v>
                </c:pt>
                <c:pt idx="174">
                  <c:v>1526.74</c:v>
                </c:pt>
                <c:pt idx="175">
                  <c:v>1523.02</c:v>
                </c:pt>
                <c:pt idx="176">
                  <c:v>1525.56</c:v>
                </c:pt>
                <c:pt idx="177">
                  <c:v>1514.24</c:v>
                </c:pt>
                <c:pt idx="178">
                  <c:v>1509.8</c:v>
                </c:pt>
                <c:pt idx="179">
                  <c:v>1507.77</c:v>
                </c:pt>
                <c:pt idx="180">
                  <c:v>1496.88</c:v>
                </c:pt>
                <c:pt idx="181">
                  <c:v>1483.39</c:v>
                </c:pt>
                <c:pt idx="182">
                  <c:v>1470.35</c:v>
                </c:pt>
                <c:pt idx="183">
                  <c:v>1478.84</c:v>
                </c:pt>
                <c:pt idx="184">
                  <c:v>1477.94</c:v>
                </c:pt>
                <c:pt idx="185">
                  <c:v>1475.82</c:v>
                </c:pt>
                <c:pt idx="186">
                  <c:v>1476.59</c:v>
                </c:pt>
                <c:pt idx="187">
                  <c:v>1479.88</c:v>
                </c:pt>
                <c:pt idx="188">
                  <c:v>1478.73</c:v>
                </c:pt>
                <c:pt idx="189">
                  <c:v>1481.43</c:v>
                </c:pt>
                <c:pt idx="190">
                  <c:v>1473.78</c:v>
                </c:pt>
                <c:pt idx="191">
                  <c:v>1474.45</c:v>
                </c:pt>
                <c:pt idx="192">
                  <c:v>1476.84</c:v>
                </c:pt>
                <c:pt idx="193">
                  <c:v>1477.87</c:v>
                </c:pt>
                <c:pt idx="194">
                  <c:v>1476.88</c:v>
                </c:pt>
                <c:pt idx="195">
                  <c:v>1475.1</c:v>
                </c:pt>
                <c:pt idx="196">
                  <c:v>1477.35</c:v>
                </c:pt>
                <c:pt idx="197">
                  <c:v>1478.89</c:v>
                </c:pt>
                <c:pt idx="198">
                  <c:v>1477</c:v>
                </c:pt>
                <c:pt idx="199">
                  <c:v>1476.48</c:v>
                </c:pt>
                <c:pt idx="200">
                  <c:v>1472.7</c:v>
                </c:pt>
                <c:pt idx="201">
                  <c:v>1468.59</c:v>
                </c:pt>
                <c:pt idx="202">
                  <c:v>1466.08</c:v>
                </c:pt>
                <c:pt idx="203">
                  <c:v>1459.41</c:v>
                </c:pt>
                <c:pt idx="204">
                  <c:v>1463.99</c:v>
                </c:pt>
                <c:pt idx="205">
                  <c:v>1464.04</c:v>
                </c:pt>
                <c:pt idx="206">
                  <c:v>1460.16</c:v>
                </c:pt>
                <c:pt idx="207">
                  <c:v>1487.31</c:v>
                </c:pt>
                <c:pt idx="208">
                  <c:v>1496.16</c:v>
                </c:pt>
                <c:pt idx="209">
                  <c:v>1503.65</c:v>
                </c:pt>
                <c:pt idx="210">
                  <c:v>1502.14</c:v>
                </c:pt>
                <c:pt idx="211">
                  <c:v>1509.57</c:v>
                </c:pt>
                <c:pt idx="212">
                  <c:v>1532.51</c:v>
                </c:pt>
                <c:pt idx="213">
                  <c:v>1560.76</c:v>
                </c:pt>
                <c:pt idx="214">
                  <c:v>1554.54</c:v>
                </c:pt>
                <c:pt idx="215">
                  <c:v>1551.51</c:v>
                </c:pt>
                <c:pt idx="216">
                  <c:v>1568.22</c:v>
                </c:pt>
                <c:pt idx="217">
                  <c:v>1569.43</c:v>
                </c:pt>
                <c:pt idx="218">
                  <c:v>1581.58</c:v>
                </c:pt>
                <c:pt idx="219">
                  <c:v>1581.82</c:v>
                </c:pt>
                <c:pt idx="220">
                  <c:v>1584.83</c:v>
                </c:pt>
                <c:pt idx="221">
                  <c:v>1602.46</c:v>
                </c:pt>
                <c:pt idx="222">
                  <c:v>1600.72</c:v>
                </c:pt>
                <c:pt idx="223">
                  <c:v>1606.01</c:v>
                </c:pt>
                <c:pt idx="224">
                  <c:v>1606.35</c:v>
                </c:pt>
                <c:pt idx="225">
                  <c:v>1606.59</c:v>
                </c:pt>
                <c:pt idx="226">
                  <c:v>1602.19</c:v>
                </c:pt>
                <c:pt idx="227">
                  <c:v>1604.55</c:v>
                </c:pt>
                <c:pt idx="228">
                  <c:v>1609.27</c:v>
                </c:pt>
                <c:pt idx="229">
                  <c:v>1607.81</c:v>
                </c:pt>
                <c:pt idx="230">
                  <c:v>1602.92</c:v>
                </c:pt>
                <c:pt idx="231">
                  <c:v>1600.82</c:v>
                </c:pt>
                <c:pt idx="232">
                  <c:v>1600.35</c:v>
                </c:pt>
                <c:pt idx="233">
                  <c:v>1614.18</c:v>
                </c:pt>
                <c:pt idx="234">
                  <c:v>1611.01</c:v>
                </c:pt>
                <c:pt idx="235">
                  <c:v>1614.5</c:v>
                </c:pt>
                <c:pt idx="236">
                  <c:v>1625.3</c:v>
                </c:pt>
                <c:pt idx="237">
                  <c:v>1634.2</c:v>
                </c:pt>
                <c:pt idx="238">
                  <c:v>1634.42</c:v>
                </c:pt>
                <c:pt idx="239">
                  <c:v>1634.32</c:v>
                </c:pt>
                <c:pt idx="240">
                  <c:v>1637.84</c:v>
                </c:pt>
                <c:pt idx="241">
                  <c:v>1642.14</c:v>
                </c:pt>
                <c:pt idx="242">
                  <c:v>1645.65</c:v>
                </c:pt>
                <c:pt idx="243">
                  <c:v>1648.39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27023"/>
        <c:axId val="623030351"/>
      </c:lineChart>
      <c:lineChart>
        <c:grouping val="standard"/>
        <c:varyColors val="0"/>
        <c:ser>
          <c:idx val="1"/>
          <c:order val="1"/>
          <c:tx>
            <c:strRef>
              <c:f>'yr 20'!$E$2</c:f>
              <c:strCache>
                <c:ptCount val="1"/>
                <c:pt idx="0">
                  <c:v>SEMTRI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'yr 20'!$C$3:$C$246</c:f>
              <c:numCache>
                <c:formatCode>d\-mmm\-yy</c:formatCode>
                <c:ptCount val="244"/>
                <c:pt idx="0">
                  <c:v>43833</c:v>
                </c:pt>
                <c:pt idx="1">
                  <c:v>43836</c:v>
                </c:pt>
                <c:pt idx="2">
                  <c:v>43837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43899</c:v>
                </c:pt>
                <c:pt idx="46">
                  <c:v>43900</c:v>
                </c:pt>
                <c:pt idx="47">
                  <c:v>43901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43927</c:v>
                </c:pt>
                <c:pt idx="54">
                  <c:v>43928</c:v>
                </c:pt>
                <c:pt idx="55">
                  <c:v>43929</c:v>
                </c:pt>
                <c:pt idx="56">
                  <c:v>43930</c:v>
                </c:pt>
                <c:pt idx="57">
                  <c:v>43931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43941</c:v>
                </c:pt>
                <c:pt idx="64">
                  <c:v>43942</c:v>
                </c:pt>
                <c:pt idx="65">
                  <c:v>43943</c:v>
                </c:pt>
                <c:pt idx="66">
                  <c:v>43944</c:v>
                </c:pt>
                <c:pt idx="67">
                  <c:v>43945</c:v>
                </c:pt>
                <c:pt idx="68">
                  <c:v>43948</c:v>
                </c:pt>
                <c:pt idx="69">
                  <c:v>43949</c:v>
                </c:pt>
                <c:pt idx="70">
                  <c:v>43950</c:v>
                </c:pt>
                <c:pt idx="71">
                  <c:v>43951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43962</c:v>
                </c:pt>
                <c:pt idx="78">
                  <c:v>43963</c:v>
                </c:pt>
                <c:pt idx="79">
                  <c:v>43964</c:v>
                </c:pt>
                <c:pt idx="80">
                  <c:v>43965</c:v>
                </c:pt>
                <c:pt idx="81">
                  <c:v>43966</c:v>
                </c:pt>
                <c:pt idx="82">
                  <c:v>43969</c:v>
                </c:pt>
                <c:pt idx="83">
                  <c:v>43970</c:v>
                </c:pt>
                <c:pt idx="84">
                  <c:v>43971</c:v>
                </c:pt>
                <c:pt idx="85">
                  <c:v>43972</c:v>
                </c:pt>
                <c:pt idx="86">
                  <c:v>43973</c:v>
                </c:pt>
                <c:pt idx="87">
                  <c:v>43976</c:v>
                </c:pt>
                <c:pt idx="88">
                  <c:v>43977</c:v>
                </c:pt>
                <c:pt idx="89">
                  <c:v>43978</c:v>
                </c:pt>
                <c:pt idx="90">
                  <c:v>43979</c:v>
                </c:pt>
                <c:pt idx="91">
                  <c:v>43980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43990</c:v>
                </c:pt>
                <c:pt idx="98">
                  <c:v>43991</c:v>
                </c:pt>
                <c:pt idx="99">
                  <c:v>43992</c:v>
                </c:pt>
                <c:pt idx="100">
                  <c:v>43993</c:v>
                </c:pt>
                <c:pt idx="101">
                  <c:v>43994</c:v>
                </c:pt>
                <c:pt idx="102">
                  <c:v>43997</c:v>
                </c:pt>
                <c:pt idx="103">
                  <c:v>43998</c:v>
                </c:pt>
                <c:pt idx="104">
                  <c:v>43999</c:v>
                </c:pt>
                <c:pt idx="105">
                  <c:v>44000</c:v>
                </c:pt>
                <c:pt idx="106">
                  <c:v>44001</c:v>
                </c:pt>
                <c:pt idx="107">
                  <c:v>44004</c:v>
                </c:pt>
                <c:pt idx="108">
                  <c:v>44005</c:v>
                </c:pt>
                <c:pt idx="109">
                  <c:v>44006</c:v>
                </c:pt>
                <c:pt idx="110">
                  <c:v>44007</c:v>
                </c:pt>
                <c:pt idx="111">
                  <c:v>44008</c:v>
                </c:pt>
                <c:pt idx="112">
                  <c:v>44011</c:v>
                </c:pt>
                <c:pt idx="113">
                  <c:v>44012</c:v>
                </c:pt>
                <c:pt idx="114">
                  <c:v>44013</c:v>
                </c:pt>
                <c:pt idx="115">
                  <c:v>44014</c:v>
                </c:pt>
                <c:pt idx="116">
                  <c:v>44015</c:v>
                </c:pt>
                <c:pt idx="117">
                  <c:v>44018</c:v>
                </c:pt>
                <c:pt idx="118">
                  <c:v>44019</c:v>
                </c:pt>
                <c:pt idx="119">
                  <c:v>44020</c:v>
                </c:pt>
                <c:pt idx="120">
                  <c:v>44021</c:v>
                </c:pt>
                <c:pt idx="121">
                  <c:v>44022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44032</c:v>
                </c:pt>
                <c:pt idx="128">
                  <c:v>44033</c:v>
                </c:pt>
                <c:pt idx="129">
                  <c:v>44034</c:v>
                </c:pt>
                <c:pt idx="130">
                  <c:v>44035</c:v>
                </c:pt>
                <c:pt idx="131">
                  <c:v>44036</c:v>
                </c:pt>
                <c:pt idx="132">
                  <c:v>44039</c:v>
                </c:pt>
                <c:pt idx="133">
                  <c:v>44040</c:v>
                </c:pt>
                <c:pt idx="134">
                  <c:v>44041</c:v>
                </c:pt>
                <c:pt idx="135">
                  <c:v>44042</c:v>
                </c:pt>
                <c:pt idx="136">
                  <c:v>44043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44053</c:v>
                </c:pt>
                <c:pt idx="143">
                  <c:v>44054</c:v>
                </c:pt>
                <c:pt idx="144">
                  <c:v>44055</c:v>
                </c:pt>
                <c:pt idx="145">
                  <c:v>44056</c:v>
                </c:pt>
                <c:pt idx="146">
                  <c:v>44057</c:v>
                </c:pt>
                <c:pt idx="147">
                  <c:v>44060</c:v>
                </c:pt>
                <c:pt idx="148">
                  <c:v>44061</c:v>
                </c:pt>
                <c:pt idx="149">
                  <c:v>44062</c:v>
                </c:pt>
                <c:pt idx="150">
                  <c:v>44063</c:v>
                </c:pt>
                <c:pt idx="151">
                  <c:v>44064</c:v>
                </c:pt>
                <c:pt idx="152">
                  <c:v>44067</c:v>
                </c:pt>
                <c:pt idx="153">
                  <c:v>44068</c:v>
                </c:pt>
                <c:pt idx="154">
                  <c:v>44069</c:v>
                </c:pt>
                <c:pt idx="155">
                  <c:v>44070</c:v>
                </c:pt>
                <c:pt idx="156">
                  <c:v>44071</c:v>
                </c:pt>
                <c:pt idx="157">
                  <c:v>44074</c:v>
                </c:pt>
                <c:pt idx="158">
                  <c:v>44075</c:v>
                </c:pt>
                <c:pt idx="159">
                  <c:v>44076</c:v>
                </c:pt>
                <c:pt idx="160">
                  <c:v>44077</c:v>
                </c:pt>
                <c:pt idx="161">
                  <c:v>44078</c:v>
                </c:pt>
                <c:pt idx="162">
                  <c:v>44081</c:v>
                </c:pt>
                <c:pt idx="163">
                  <c:v>44082</c:v>
                </c:pt>
                <c:pt idx="164">
                  <c:v>44083</c:v>
                </c:pt>
                <c:pt idx="165">
                  <c:v>44084</c:v>
                </c:pt>
                <c:pt idx="166">
                  <c:v>44085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44095</c:v>
                </c:pt>
                <c:pt idx="173">
                  <c:v>44096</c:v>
                </c:pt>
                <c:pt idx="174">
                  <c:v>44097</c:v>
                </c:pt>
                <c:pt idx="175">
                  <c:v>44098</c:v>
                </c:pt>
                <c:pt idx="176">
                  <c:v>44099</c:v>
                </c:pt>
                <c:pt idx="177">
                  <c:v>44102</c:v>
                </c:pt>
                <c:pt idx="178">
                  <c:v>44103</c:v>
                </c:pt>
                <c:pt idx="179">
                  <c:v>44104</c:v>
                </c:pt>
                <c:pt idx="180">
                  <c:v>44105</c:v>
                </c:pt>
                <c:pt idx="181">
                  <c:v>44106</c:v>
                </c:pt>
                <c:pt idx="182">
                  <c:v>44109</c:v>
                </c:pt>
                <c:pt idx="183">
                  <c:v>44110</c:v>
                </c:pt>
                <c:pt idx="184">
                  <c:v>44111</c:v>
                </c:pt>
                <c:pt idx="185">
                  <c:v>44112</c:v>
                </c:pt>
                <c:pt idx="186">
                  <c:v>44113</c:v>
                </c:pt>
                <c:pt idx="187">
                  <c:v>44116</c:v>
                </c:pt>
                <c:pt idx="188">
                  <c:v>44117</c:v>
                </c:pt>
                <c:pt idx="189">
                  <c:v>44118</c:v>
                </c:pt>
                <c:pt idx="190">
                  <c:v>44119</c:v>
                </c:pt>
                <c:pt idx="191">
                  <c:v>44120</c:v>
                </c:pt>
                <c:pt idx="192">
                  <c:v>44123</c:v>
                </c:pt>
                <c:pt idx="193">
                  <c:v>44124</c:v>
                </c:pt>
                <c:pt idx="194">
                  <c:v>44125</c:v>
                </c:pt>
                <c:pt idx="195">
                  <c:v>44126</c:v>
                </c:pt>
                <c:pt idx="196">
                  <c:v>44127</c:v>
                </c:pt>
                <c:pt idx="197">
                  <c:v>44130</c:v>
                </c:pt>
                <c:pt idx="198">
                  <c:v>44131</c:v>
                </c:pt>
                <c:pt idx="199">
                  <c:v>44132</c:v>
                </c:pt>
                <c:pt idx="200">
                  <c:v>44133</c:v>
                </c:pt>
                <c:pt idx="201">
                  <c:v>44134</c:v>
                </c:pt>
                <c:pt idx="202">
                  <c:v>44138</c:v>
                </c:pt>
                <c:pt idx="203">
                  <c:v>44139</c:v>
                </c:pt>
                <c:pt idx="204">
                  <c:v>44140</c:v>
                </c:pt>
                <c:pt idx="205">
                  <c:v>44141</c:v>
                </c:pt>
                <c:pt idx="206">
                  <c:v>44144</c:v>
                </c:pt>
                <c:pt idx="207">
                  <c:v>44145</c:v>
                </c:pt>
                <c:pt idx="208">
                  <c:v>44146</c:v>
                </c:pt>
                <c:pt idx="209">
                  <c:v>44147</c:v>
                </c:pt>
                <c:pt idx="210">
                  <c:v>44148</c:v>
                </c:pt>
                <c:pt idx="211">
                  <c:v>44151</c:v>
                </c:pt>
                <c:pt idx="212">
                  <c:v>44152</c:v>
                </c:pt>
                <c:pt idx="213">
                  <c:v>44153</c:v>
                </c:pt>
                <c:pt idx="214">
                  <c:v>44154</c:v>
                </c:pt>
                <c:pt idx="215">
                  <c:v>44155</c:v>
                </c:pt>
                <c:pt idx="216">
                  <c:v>44158</c:v>
                </c:pt>
                <c:pt idx="217">
                  <c:v>44159</c:v>
                </c:pt>
                <c:pt idx="218">
                  <c:v>44160</c:v>
                </c:pt>
                <c:pt idx="219">
                  <c:v>44161</c:v>
                </c:pt>
                <c:pt idx="220">
                  <c:v>44162</c:v>
                </c:pt>
                <c:pt idx="221">
                  <c:v>44165</c:v>
                </c:pt>
                <c:pt idx="222">
                  <c:v>44166</c:v>
                </c:pt>
                <c:pt idx="223">
                  <c:v>44167</c:v>
                </c:pt>
                <c:pt idx="224">
                  <c:v>44168</c:v>
                </c:pt>
                <c:pt idx="225">
                  <c:v>44169</c:v>
                </c:pt>
                <c:pt idx="226">
                  <c:v>44172</c:v>
                </c:pt>
                <c:pt idx="227">
                  <c:v>44173</c:v>
                </c:pt>
                <c:pt idx="228">
                  <c:v>44174</c:v>
                </c:pt>
                <c:pt idx="229">
                  <c:v>44175</c:v>
                </c:pt>
                <c:pt idx="230">
                  <c:v>44176</c:v>
                </c:pt>
                <c:pt idx="231">
                  <c:v>44179</c:v>
                </c:pt>
                <c:pt idx="232">
                  <c:v>44180</c:v>
                </c:pt>
                <c:pt idx="233">
                  <c:v>44181</c:v>
                </c:pt>
                <c:pt idx="234">
                  <c:v>44182</c:v>
                </c:pt>
                <c:pt idx="235">
                  <c:v>44183</c:v>
                </c:pt>
                <c:pt idx="236">
                  <c:v>44186</c:v>
                </c:pt>
                <c:pt idx="237">
                  <c:v>44187</c:v>
                </c:pt>
                <c:pt idx="238">
                  <c:v>44188</c:v>
                </c:pt>
                <c:pt idx="239">
                  <c:v>44189</c:v>
                </c:pt>
                <c:pt idx="240">
                  <c:v>44193</c:v>
                </c:pt>
                <c:pt idx="241">
                  <c:v>44194</c:v>
                </c:pt>
                <c:pt idx="242">
                  <c:v>44195</c:v>
                </c:pt>
                <c:pt idx="243">
                  <c:v>44196</c:v>
                </c:pt>
              </c:numCache>
            </c:numRef>
          </c:cat>
          <c:val>
            <c:numRef>
              <c:f>'yr 20'!$E$3:$E$246</c:f>
              <c:numCache>
                <c:formatCode>_(* #,##0.00_);_(* \(#,##0.00\);_(* "-"??_);_(@_)</c:formatCode>
                <c:ptCount val="244"/>
                <c:pt idx="0">
                  <c:v>8328.67</c:v>
                </c:pt>
                <c:pt idx="1">
                  <c:v>8344.7800000000007</c:v>
                </c:pt>
                <c:pt idx="2">
                  <c:v>8327.84</c:v>
                </c:pt>
                <c:pt idx="3">
                  <c:v>8414.43</c:v>
                </c:pt>
                <c:pt idx="4">
                  <c:v>8469.9599999999991</c:v>
                </c:pt>
                <c:pt idx="5">
                  <c:v>8503.99</c:v>
                </c:pt>
                <c:pt idx="6">
                  <c:v>8568.7900000000009</c:v>
                </c:pt>
                <c:pt idx="7">
                  <c:v>8594.66</c:v>
                </c:pt>
                <c:pt idx="8">
                  <c:v>8506.44</c:v>
                </c:pt>
                <c:pt idx="9">
                  <c:v>8452.5499999999993</c:v>
                </c:pt>
                <c:pt idx="10">
                  <c:v>8448.56</c:v>
                </c:pt>
                <c:pt idx="11">
                  <c:v>8540.27</c:v>
                </c:pt>
                <c:pt idx="12">
                  <c:v>8560.83</c:v>
                </c:pt>
                <c:pt idx="13">
                  <c:v>8588.6299999999992</c:v>
                </c:pt>
                <c:pt idx="14">
                  <c:v>8595.7199999999993</c:v>
                </c:pt>
                <c:pt idx="15">
                  <c:v>8548.34</c:v>
                </c:pt>
                <c:pt idx="16">
                  <c:v>8548.33</c:v>
                </c:pt>
                <c:pt idx="17">
                  <c:v>8531.4500000000007</c:v>
                </c:pt>
                <c:pt idx="18">
                  <c:v>8516.06</c:v>
                </c:pt>
                <c:pt idx="19">
                  <c:v>8482.7099999999991</c:v>
                </c:pt>
                <c:pt idx="20">
                  <c:v>8461.31</c:v>
                </c:pt>
                <c:pt idx="21">
                  <c:v>8440.52</c:v>
                </c:pt>
                <c:pt idx="22">
                  <c:v>8470.15</c:v>
                </c:pt>
                <c:pt idx="23">
                  <c:v>8491</c:v>
                </c:pt>
                <c:pt idx="24">
                  <c:v>8503.6200000000008</c:v>
                </c:pt>
                <c:pt idx="25">
                  <c:v>8501.0499999999993</c:v>
                </c:pt>
                <c:pt idx="26">
                  <c:v>8503.66</c:v>
                </c:pt>
                <c:pt idx="27">
                  <c:v>8493.64</c:v>
                </c:pt>
                <c:pt idx="28">
                  <c:v>8505.42</c:v>
                </c:pt>
                <c:pt idx="29">
                  <c:v>8528.98</c:v>
                </c:pt>
                <c:pt idx="30">
                  <c:v>8582.02</c:v>
                </c:pt>
                <c:pt idx="31">
                  <c:v>8574.48</c:v>
                </c:pt>
                <c:pt idx="32">
                  <c:v>8572.69</c:v>
                </c:pt>
                <c:pt idx="33">
                  <c:v>8581.48</c:v>
                </c:pt>
                <c:pt idx="34">
                  <c:v>8515.49</c:v>
                </c:pt>
                <c:pt idx="35">
                  <c:v>8479.2999999999993</c:v>
                </c:pt>
                <c:pt idx="36">
                  <c:v>8420.9</c:v>
                </c:pt>
                <c:pt idx="37">
                  <c:v>8347.7099999999991</c:v>
                </c:pt>
                <c:pt idx="38">
                  <c:v>8355.82</c:v>
                </c:pt>
                <c:pt idx="39">
                  <c:v>8330.89</c:v>
                </c:pt>
                <c:pt idx="40">
                  <c:v>8237.44</c:v>
                </c:pt>
                <c:pt idx="41">
                  <c:v>8180.9</c:v>
                </c:pt>
                <c:pt idx="42">
                  <c:v>8164.34</c:v>
                </c:pt>
                <c:pt idx="43">
                  <c:v>8082.72</c:v>
                </c:pt>
                <c:pt idx="44">
                  <c:v>7838.11</c:v>
                </c:pt>
                <c:pt idx="45">
                  <c:v>7253.58</c:v>
                </c:pt>
                <c:pt idx="46">
                  <c:v>7451.65</c:v>
                </c:pt>
                <c:pt idx="47">
                  <c:v>7682.72</c:v>
                </c:pt>
                <c:pt idx="48">
                  <c:v>7213.49</c:v>
                </c:pt>
                <c:pt idx="49">
                  <c:v>6910.03</c:v>
                </c:pt>
                <c:pt idx="50">
                  <c:v>6749.21</c:v>
                </c:pt>
                <c:pt idx="51">
                  <c:v>6656.72</c:v>
                </c:pt>
                <c:pt idx="52">
                  <c:v>6011.36</c:v>
                </c:pt>
                <c:pt idx="53">
                  <c:v>5566.21</c:v>
                </c:pt>
                <c:pt idx="54">
                  <c:v>5813.74</c:v>
                </c:pt>
                <c:pt idx="55">
                  <c:v>6444.21</c:v>
                </c:pt>
                <c:pt idx="56">
                  <c:v>6769.04</c:v>
                </c:pt>
                <c:pt idx="57">
                  <c:v>6977.13</c:v>
                </c:pt>
                <c:pt idx="58">
                  <c:v>6871.56</c:v>
                </c:pt>
                <c:pt idx="59">
                  <c:v>6839.07</c:v>
                </c:pt>
                <c:pt idx="60">
                  <c:v>6827.31</c:v>
                </c:pt>
                <c:pt idx="61">
                  <c:v>6732.38</c:v>
                </c:pt>
                <c:pt idx="62">
                  <c:v>6691.32</c:v>
                </c:pt>
                <c:pt idx="63">
                  <c:v>6602.16</c:v>
                </c:pt>
                <c:pt idx="64">
                  <c:v>6504.03</c:v>
                </c:pt>
                <c:pt idx="65">
                  <c:v>6429.1</c:v>
                </c:pt>
                <c:pt idx="66">
                  <c:v>6356.8</c:v>
                </c:pt>
                <c:pt idx="67">
                  <c:v>6277.88</c:v>
                </c:pt>
                <c:pt idx="68">
                  <c:v>6176.89</c:v>
                </c:pt>
                <c:pt idx="69">
                  <c:v>6135.46</c:v>
                </c:pt>
                <c:pt idx="70">
                  <c:v>6111.22</c:v>
                </c:pt>
                <c:pt idx="71">
                  <c:v>6026.83</c:v>
                </c:pt>
                <c:pt idx="72">
                  <c:v>6003.9</c:v>
                </c:pt>
                <c:pt idx="73">
                  <c:v>6048.83</c:v>
                </c:pt>
                <c:pt idx="74">
                  <c:v>6127.37</c:v>
                </c:pt>
                <c:pt idx="75">
                  <c:v>6124.7</c:v>
                </c:pt>
                <c:pt idx="76">
                  <c:v>6151.91</c:v>
                </c:pt>
                <c:pt idx="77">
                  <c:v>6207.15</c:v>
                </c:pt>
                <c:pt idx="78">
                  <c:v>6293.16</c:v>
                </c:pt>
                <c:pt idx="79">
                  <c:v>6279.51</c:v>
                </c:pt>
                <c:pt idx="80">
                  <c:v>6281.2</c:v>
                </c:pt>
                <c:pt idx="81">
                  <c:v>6151.17</c:v>
                </c:pt>
                <c:pt idx="82">
                  <c:v>6136.97</c:v>
                </c:pt>
                <c:pt idx="83">
                  <c:v>6145.4</c:v>
                </c:pt>
                <c:pt idx="84">
                  <c:v>6145.57</c:v>
                </c:pt>
                <c:pt idx="85">
                  <c:v>6167.19</c:v>
                </c:pt>
                <c:pt idx="86">
                  <c:v>6188.7</c:v>
                </c:pt>
                <c:pt idx="87">
                  <c:v>6207.77</c:v>
                </c:pt>
                <c:pt idx="88">
                  <c:v>6239.84</c:v>
                </c:pt>
                <c:pt idx="89">
                  <c:v>6202.31</c:v>
                </c:pt>
                <c:pt idx="90">
                  <c:v>6161.41</c:v>
                </c:pt>
                <c:pt idx="91">
                  <c:v>6219.67</c:v>
                </c:pt>
                <c:pt idx="92">
                  <c:v>6244.75</c:v>
                </c:pt>
                <c:pt idx="93">
                  <c:v>6249.58</c:v>
                </c:pt>
                <c:pt idx="94">
                  <c:v>6297.31</c:v>
                </c:pt>
                <c:pt idx="95">
                  <c:v>6368.1</c:v>
                </c:pt>
                <c:pt idx="96">
                  <c:v>6414.45</c:v>
                </c:pt>
                <c:pt idx="97">
                  <c:v>6445.11</c:v>
                </c:pt>
                <c:pt idx="98">
                  <c:v>6481.26</c:v>
                </c:pt>
                <c:pt idx="99">
                  <c:v>6543.3</c:v>
                </c:pt>
                <c:pt idx="100">
                  <c:v>6507.93</c:v>
                </c:pt>
                <c:pt idx="101">
                  <c:v>6496.3</c:v>
                </c:pt>
                <c:pt idx="102">
                  <c:v>6406.67</c:v>
                </c:pt>
                <c:pt idx="103">
                  <c:v>6390.95</c:v>
                </c:pt>
                <c:pt idx="104">
                  <c:v>6327.32</c:v>
                </c:pt>
                <c:pt idx="105">
                  <c:v>6345.3</c:v>
                </c:pt>
                <c:pt idx="106">
                  <c:v>6317.08</c:v>
                </c:pt>
                <c:pt idx="107">
                  <c:v>6326.98</c:v>
                </c:pt>
                <c:pt idx="108">
                  <c:v>6353.48</c:v>
                </c:pt>
                <c:pt idx="109">
                  <c:v>6354.19</c:v>
                </c:pt>
                <c:pt idx="110">
                  <c:v>6361.77</c:v>
                </c:pt>
                <c:pt idx="111">
                  <c:v>6349</c:v>
                </c:pt>
                <c:pt idx="112">
                  <c:v>6400.1</c:v>
                </c:pt>
                <c:pt idx="113">
                  <c:v>6390.7</c:v>
                </c:pt>
                <c:pt idx="114">
                  <c:v>6380.1</c:v>
                </c:pt>
                <c:pt idx="115">
                  <c:v>6356.1</c:v>
                </c:pt>
                <c:pt idx="116">
                  <c:v>6368.48</c:v>
                </c:pt>
                <c:pt idx="117">
                  <c:v>6384.33</c:v>
                </c:pt>
                <c:pt idx="118">
                  <c:v>6379.32</c:v>
                </c:pt>
                <c:pt idx="119">
                  <c:v>6421.82</c:v>
                </c:pt>
                <c:pt idx="120">
                  <c:v>6410.73</c:v>
                </c:pt>
                <c:pt idx="121">
                  <c:v>6401.54</c:v>
                </c:pt>
                <c:pt idx="122">
                  <c:v>6376.32</c:v>
                </c:pt>
                <c:pt idx="123">
                  <c:v>6348.62</c:v>
                </c:pt>
                <c:pt idx="124">
                  <c:v>6314.62</c:v>
                </c:pt>
                <c:pt idx="125">
                  <c:v>6259.58</c:v>
                </c:pt>
                <c:pt idx="126">
                  <c:v>6227.31</c:v>
                </c:pt>
                <c:pt idx="127">
                  <c:v>6189.64</c:v>
                </c:pt>
                <c:pt idx="128">
                  <c:v>6177.95</c:v>
                </c:pt>
                <c:pt idx="129">
                  <c:v>6180.02</c:v>
                </c:pt>
                <c:pt idx="130">
                  <c:v>6168.27</c:v>
                </c:pt>
                <c:pt idx="131">
                  <c:v>6173.62</c:v>
                </c:pt>
                <c:pt idx="132">
                  <c:v>6145.14</c:v>
                </c:pt>
                <c:pt idx="133">
                  <c:v>6147.09</c:v>
                </c:pt>
                <c:pt idx="134">
                  <c:v>6138.35</c:v>
                </c:pt>
                <c:pt idx="135">
                  <c:v>6124.27</c:v>
                </c:pt>
                <c:pt idx="136">
                  <c:v>6123.73</c:v>
                </c:pt>
                <c:pt idx="137">
                  <c:v>6131.18</c:v>
                </c:pt>
                <c:pt idx="138">
                  <c:v>6105.16</c:v>
                </c:pt>
                <c:pt idx="139">
                  <c:v>6044.9</c:v>
                </c:pt>
                <c:pt idx="140">
                  <c:v>6027.56</c:v>
                </c:pt>
                <c:pt idx="141">
                  <c:v>6010.97</c:v>
                </c:pt>
                <c:pt idx="142">
                  <c:v>5968.73</c:v>
                </c:pt>
                <c:pt idx="143">
                  <c:v>5882.34</c:v>
                </c:pt>
                <c:pt idx="144">
                  <c:v>5869.83</c:v>
                </c:pt>
                <c:pt idx="145">
                  <c:v>5867.79</c:v>
                </c:pt>
                <c:pt idx="146">
                  <c:v>5889.97</c:v>
                </c:pt>
                <c:pt idx="147">
                  <c:v>5880.7</c:v>
                </c:pt>
                <c:pt idx="148">
                  <c:v>5871.86</c:v>
                </c:pt>
                <c:pt idx="149">
                  <c:v>5879.01</c:v>
                </c:pt>
                <c:pt idx="150">
                  <c:v>5884.05</c:v>
                </c:pt>
                <c:pt idx="151">
                  <c:v>5888.8</c:v>
                </c:pt>
                <c:pt idx="152">
                  <c:v>5916.93</c:v>
                </c:pt>
                <c:pt idx="153">
                  <c:v>5942.94</c:v>
                </c:pt>
                <c:pt idx="154">
                  <c:v>5963.74</c:v>
                </c:pt>
                <c:pt idx="155">
                  <c:v>6000.64</c:v>
                </c:pt>
                <c:pt idx="156">
                  <c:v>6045.6</c:v>
                </c:pt>
                <c:pt idx="157">
                  <c:v>6063.75</c:v>
                </c:pt>
                <c:pt idx="158">
                  <c:v>6106.61</c:v>
                </c:pt>
                <c:pt idx="159">
                  <c:v>6080.72</c:v>
                </c:pt>
                <c:pt idx="160">
                  <c:v>6044</c:v>
                </c:pt>
                <c:pt idx="161">
                  <c:v>5993.8</c:v>
                </c:pt>
                <c:pt idx="162">
                  <c:v>5946.38</c:v>
                </c:pt>
                <c:pt idx="163">
                  <c:v>5953.64</c:v>
                </c:pt>
                <c:pt idx="164">
                  <c:v>5949.26</c:v>
                </c:pt>
                <c:pt idx="165">
                  <c:v>5954.43</c:v>
                </c:pt>
                <c:pt idx="166">
                  <c:v>5937.59</c:v>
                </c:pt>
                <c:pt idx="167">
                  <c:v>5935.86</c:v>
                </c:pt>
                <c:pt idx="168">
                  <c:v>5929.9</c:v>
                </c:pt>
                <c:pt idx="169">
                  <c:v>5932.44</c:v>
                </c:pt>
                <c:pt idx="170">
                  <c:v>5932.07</c:v>
                </c:pt>
                <c:pt idx="171">
                  <c:v>5925.28</c:v>
                </c:pt>
                <c:pt idx="172">
                  <c:v>5902.86</c:v>
                </c:pt>
                <c:pt idx="173">
                  <c:v>5898.7</c:v>
                </c:pt>
                <c:pt idx="174">
                  <c:v>5870.84</c:v>
                </c:pt>
                <c:pt idx="175">
                  <c:v>5856.55</c:v>
                </c:pt>
                <c:pt idx="176">
                  <c:v>5866.32</c:v>
                </c:pt>
                <c:pt idx="177">
                  <c:v>5822.8</c:v>
                </c:pt>
                <c:pt idx="178">
                  <c:v>5805.73</c:v>
                </c:pt>
                <c:pt idx="179">
                  <c:v>5797.92</c:v>
                </c:pt>
                <c:pt idx="180">
                  <c:v>5756.04</c:v>
                </c:pt>
                <c:pt idx="181">
                  <c:v>5704.15</c:v>
                </c:pt>
                <c:pt idx="182">
                  <c:v>5654</c:v>
                </c:pt>
                <c:pt idx="183">
                  <c:v>5686.65</c:v>
                </c:pt>
                <c:pt idx="184">
                  <c:v>5683.19</c:v>
                </c:pt>
                <c:pt idx="185">
                  <c:v>5675.05</c:v>
                </c:pt>
                <c:pt idx="186">
                  <c:v>5678.02</c:v>
                </c:pt>
                <c:pt idx="187">
                  <c:v>5690.66</c:v>
                </c:pt>
                <c:pt idx="188">
                  <c:v>5686.26</c:v>
                </c:pt>
                <c:pt idx="189">
                  <c:v>5696.61</c:v>
                </c:pt>
                <c:pt idx="190">
                  <c:v>5667.2</c:v>
                </c:pt>
                <c:pt idx="191">
                  <c:v>5669.8</c:v>
                </c:pt>
                <c:pt idx="192">
                  <c:v>5678.98</c:v>
                </c:pt>
                <c:pt idx="193">
                  <c:v>5682.92</c:v>
                </c:pt>
                <c:pt idx="194">
                  <c:v>5679.14</c:v>
                </c:pt>
                <c:pt idx="195">
                  <c:v>5672.27</c:v>
                </c:pt>
                <c:pt idx="196">
                  <c:v>5680.95</c:v>
                </c:pt>
                <c:pt idx="197">
                  <c:v>5686.84</c:v>
                </c:pt>
                <c:pt idx="198">
                  <c:v>5679.6</c:v>
                </c:pt>
                <c:pt idx="199">
                  <c:v>5677.6</c:v>
                </c:pt>
                <c:pt idx="200">
                  <c:v>5663.05</c:v>
                </c:pt>
                <c:pt idx="201">
                  <c:v>5647.24</c:v>
                </c:pt>
                <c:pt idx="202">
                  <c:v>5637.61</c:v>
                </c:pt>
                <c:pt idx="203">
                  <c:v>5611.95</c:v>
                </c:pt>
                <c:pt idx="204">
                  <c:v>5629.57</c:v>
                </c:pt>
                <c:pt idx="205">
                  <c:v>5629.74</c:v>
                </c:pt>
                <c:pt idx="206">
                  <c:v>5614.82</c:v>
                </c:pt>
                <c:pt idx="207">
                  <c:v>5719.24</c:v>
                </c:pt>
                <c:pt idx="208">
                  <c:v>5753.26</c:v>
                </c:pt>
                <c:pt idx="209">
                  <c:v>5782.07</c:v>
                </c:pt>
                <c:pt idx="210">
                  <c:v>5776.27</c:v>
                </c:pt>
                <c:pt idx="211">
                  <c:v>5804.82</c:v>
                </c:pt>
                <c:pt idx="212">
                  <c:v>5893.91</c:v>
                </c:pt>
                <c:pt idx="213">
                  <c:v>6002.56</c:v>
                </c:pt>
                <c:pt idx="214">
                  <c:v>5978.63</c:v>
                </c:pt>
                <c:pt idx="215">
                  <c:v>5966.99</c:v>
                </c:pt>
                <c:pt idx="216">
                  <c:v>6031.27</c:v>
                </c:pt>
                <c:pt idx="217">
                  <c:v>6035.89</c:v>
                </c:pt>
                <c:pt idx="218">
                  <c:v>6084.74</c:v>
                </c:pt>
                <c:pt idx="219">
                  <c:v>6085.66</c:v>
                </c:pt>
                <c:pt idx="220">
                  <c:v>6097.23</c:v>
                </c:pt>
                <c:pt idx="221">
                  <c:v>6165.06</c:v>
                </c:pt>
                <c:pt idx="222">
                  <c:v>6166.2</c:v>
                </c:pt>
                <c:pt idx="223">
                  <c:v>6186.58</c:v>
                </c:pt>
                <c:pt idx="224">
                  <c:v>6192.03</c:v>
                </c:pt>
                <c:pt idx="225">
                  <c:v>6192.93</c:v>
                </c:pt>
                <c:pt idx="226">
                  <c:v>6176</c:v>
                </c:pt>
                <c:pt idx="227">
                  <c:v>6185.09</c:v>
                </c:pt>
                <c:pt idx="228">
                  <c:v>6203.3</c:v>
                </c:pt>
                <c:pt idx="229">
                  <c:v>6197.63</c:v>
                </c:pt>
                <c:pt idx="230">
                  <c:v>6178.8</c:v>
                </c:pt>
                <c:pt idx="231">
                  <c:v>6170.72</c:v>
                </c:pt>
                <c:pt idx="232">
                  <c:v>6168.89</c:v>
                </c:pt>
                <c:pt idx="233">
                  <c:v>6222.22</c:v>
                </c:pt>
                <c:pt idx="234">
                  <c:v>6210.01</c:v>
                </c:pt>
                <c:pt idx="235">
                  <c:v>6225.84</c:v>
                </c:pt>
                <c:pt idx="236">
                  <c:v>6267.48</c:v>
                </c:pt>
                <c:pt idx="237">
                  <c:v>6301.8</c:v>
                </c:pt>
                <c:pt idx="238">
                  <c:v>6306.44</c:v>
                </c:pt>
                <c:pt idx="239">
                  <c:v>6306.05</c:v>
                </c:pt>
                <c:pt idx="240">
                  <c:v>6322.9</c:v>
                </c:pt>
                <c:pt idx="241">
                  <c:v>6339.49</c:v>
                </c:pt>
                <c:pt idx="242">
                  <c:v>6353.27</c:v>
                </c:pt>
                <c:pt idx="243">
                  <c:v>6363.84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F-41C0-BFE5-20C15778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98015"/>
        <c:axId val="414714239"/>
      </c:lineChart>
      <c:dateAx>
        <c:axId val="623027023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17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30351"/>
        <c:crosses val="autoZero"/>
        <c:auto val="1"/>
        <c:lblOffset val="100"/>
        <c:baseTimeUnit val="days"/>
        <c:majorUnit val="1"/>
        <c:majorTimeUnit val="months"/>
      </c:dateAx>
      <c:valAx>
        <c:axId val="623030351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SEMDEX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027023"/>
        <c:crosses val="autoZero"/>
        <c:crossBetween val="between"/>
      </c:valAx>
      <c:valAx>
        <c:axId val="414714239"/>
        <c:scaling>
          <c:orientation val="minMax"/>
          <c:max val="11000"/>
          <c:min val="5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SEMTRI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4698015"/>
        <c:crosses val="max"/>
        <c:crossBetween val="between"/>
        <c:majorUnit val="500"/>
      </c:valAx>
      <c:dateAx>
        <c:axId val="41469801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14714239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632460</xdr:colOff>
      <xdr:row>5066</xdr:row>
      <xdr:rowOff>38100</xdr:rowOff>
    </xdr:from>
    <xdr:to>
      <xdr:col>27</xdr:col>
      <xdr:colOff>60960</xdr:colOff>
      <xdr:row>5082</xdr:row>
      <xdr:rowOff>45720</xdr:rowOff>
    </xdr:to>
    <xdr:graphicFrame macro="">
      <xdr:nvGraphicFramePr>
        <xdr:cNvPr id="270384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5189</xdr:row>
      <xdr:rowOff>0</xdr:rowOff>
    </xdr:from>
    <xdr:to>
      <xdr:col>30</xdr:col>
      <xdr:colOff>373380</xdr:colOff>
      <xdr:row>5205</xdr:row>
      <xdr:rowOff>7620</xdr:rowOff>
    </xdr:to>
    <xdr:graphicFrame macro="">
      <xdr:nvGraphicFramePr>
        <xdr:cNvPr id="270384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518160</xdr:colOff>
      <xdr:row>140</xdr:row>
      <xdr:rowOff>45720</xdr:rowOff>
    </xdr:from>
    <xdr:to>
      <xdr:col>21</xdr:col>
      <xdr:colOff>327660</xdr:colOff>
      <xdr:row>164</xdr:row>
      <xdr:rowOff>15240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169</xdr:row>
      <xdr:rowOff>0</xdr:rowOff>
    </xdr:from>
    <xdr:to>
      <xdr:col>21</xdr:col>
      <xdr:colOff>99060</xdr:colOff>
      <xdr:row>188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192</xdr:row>
      <xdr:rowOff>0</xdr:rowOff>
    </xdr:from>
    <xdr:to>
      <xdr:col>20</xdr:col>
      <xdr:colOff>236220</xdr:colOff>
      <xdr:row>211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259080</xdr:colOff>
      <xdr:row>16</xdr:row>
      <xdr:rowOff>7620</xdr:rowOff>
    </xdr:from>
    <xdr:to>
      <xdr:col>22</xdr:col>
      <xdr:colOff>373380</xdr:colOff>
      <xdr:row>39</xdr:row>
      <xdr:rowOff>114300</xdr:rowOff>
    </xdr:to>
    <xdr:graphicFrame macro="">
      <xdr:nvGraphicFramePr>
        <xdr:cNvPr id="51988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0" name="AutoShape 9"/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1017</xdr:row>
      <xdr:rowOff>45720</xdr:rowOff>
    </xdr:from>
    <xdr:to>
      <xdr:col>7</xdr:col>
      <xdr:colOff>0</xdr:colOff>
      <xdr:row>1019</xdr:row>
      <xdr:rowOff>144780</xdr:rowOff>
    </xdr:to>
    <xdr:sp macro="" textlink="">
      <xdr:nvSpPr>
        <xdr:cNvPr id="5241121" name="AutoShape 10"/>
        <xdr:cNvSpPr>
          <a:spLocks/>
        </xdr:cNvSpPr>
      </xdr:nvSpPr>
      <xdr:spPr bwMode="auto">
        <a:xfrm>
          <a:off x="912114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2" name="AutoShape 11"/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1462</xdr:row>
      <xdr:rowOff>45720</xdr:rowOff>
    </xdr:from>
    <xdr:to>
      <xdr:col>7</xdr:col>
      <xdr:colOff>0</xdr:colOff>
      <xdr:row>1464</xdr:row>
      <xdr:rowOff>144780</xdr:rowOff>
    </xdr:to>
    <xdr:sp macro="" textlink="">
      <xdr:nvSpPr>
        <xdr:cNvPr id="5241123" name="AutoShape 12"/>
        <xdr:cNvSpPr>
          <a:spLocks/>
        </xdr:cNvSpPr>
      </xdr:nvSpPr>
      <xdr:spPr bwMode="auto">
        <a:xfrm>
          <a:off x="912114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4" name="AutoShape 13"/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1711</xdr:row>
      <xdr:rowOff>45720</xdr:rowOff>
    </xdr:from>
    <xdr:to>
      <xdr:col>7</xdr:col>
      <xdr:colOff>0</xdr:colOff>
      <xdr:row>1713</xdr:row>
      <xdr:rowOff>144780</xdr:rowOff>
    </xdr:to>
    <xdr:sp macro="" textlink="">
      <xdr:nvSpPr>
        <xdr:cNvPr id="5241125" name="AutoShape 14"/>
        <xdr:cNvSpPr>
          <a:spLocks/>
        </xdr:cNvSpPr>
      </xdr:nvSpPr>
      <xdr:spPr bwMode="auto">
        <a:xfrm>
          <a:off x="912114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6" name="AutoShape 15"/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0</xdr:colOff>
      <xdr:row>1957</xdr:row>
      <xdr:rowOff>45720</xdr:rowOff>
    </xdr:from>
    <xdr:to>
      <xdr:col>7</xdr:col>
      <xdr:colOff>0</xdr:colOff>
      <xdr:row>1959</xdr:row>
      <xdr:rowOff>144780</xdr:rowOff>
    </xdr:to>
    <xdr:sp macro="" textlink="">
      <xdr:nvSpPr>
        <xdr:cNvPr id="5241127" name="AutoShape 16"/>
        <xdr:cNvSpPr>
          <a:spLocks/>
        </xdr:cNvSpPr>
      </xdr:nvSpPr>
      <xdr:spPr bwMode="auto">
        <a:xfrm>
          <a:off x="912114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4508</xdr:row>
      <xdr:rowOff>0</xdr:rowOff>
    </xdr:from>
    <xdr:to>
      <xdr:col>13</xdr:col>
      <xdr:colOff>60960</xdr:colOff>
      <xdr:row>4511</xdr:row>
      <xdr:rowOff>0</xdr:rowOff>
    </xdr:to>
    <xdr:sp macro="" textlink="">
      <xdr:nvSpPr>
        <xdr:cNvPr id="5241128" name="AutoShape 21" descr="cid:001001cb2fd0$33da5200$41e309c0@rishi"/>
        <xdr:cNvSpPr>
          <a:spLocks noChangeAspect="1" noChangeArrowheads="1"/>
        </xdr:cNvSpPr>
      </xdr:nvSpPr>
      <xdr:spPr bwMode="auto">
        <a:xfrm>
          <a:off x="10416540" y="1539057120"/>
          <a:ext cx="14782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29" name="AutoShape 9"/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1017</xdr:row>
      <xdr:rowOff>45720</xdr:rowOff>
    </xdr:from>
    <xdr:to>
      <xdr:col>6</xdr:col>
      <xdr:colOff>0</xdr:colOff>
      <xdr:row>1019</xdr:row>
      <xdr:rowOff>144780</xdr:rowOff>
    </xdr:to>
    <xdr:sp macro="" textlink="">
      <xdr:nvSpPr>
        <xdr:cNvPr id="5241130" name="AutoShape 10"/>
        <xdr:cNvSpPr>
          <a:spLocks/>
        </xdr:cNvSpPr>
      </xdr:nvSpPr>
      <xdr:spPr bwMode="auto">
        <a:xfrm>
          <a:off x="8046720" y="3565245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1" name="AutoShape 11"/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1462</xdr:row>
      <xdr:rowOff>45720</xdr:rowOff>
    </xdr:from>
    <xdr:to>
      <xdr:col>6</xdr:col>
      <xdr:colOff>0</xdr:colOff>
      <xdr:row>1464</xdr:row>
      <xdr:rowOff>144780</xdr:rowOff>
    </xdr:to>
    <xdr:sp macro="" textlink="">
      <xdr:nvSpPr>
        <xdr:cNvPr id="5241132" name="AutoShape 12"/>
        <xdr:cNvSpPr>
          <a:spLocks/>
        </xdr:cNvSpPr>
      </xdr:nvSpPr>
      <xdr:spPr bwMode="auto">
        <a:xfrm>
          <a:off x="8046720" y="5125059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3" name="AutoShape 13"/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1711</xdr:row>
      <xdr:rowOff>45720</xdr:rowOff>
    </xdr:from>
    <xdr:to>
      <xdr:col>6</xdr:col>
      <xdr:colOff>0</xdr:colOff>
      <xdr:row>1713</xdr:row>
      <xdr:rowOff>144780</xdr:rowOff>
    </xdr:to>
    <xdr:sp macro="" textlink="">
      <xdr:nvSpPr>
        <xdr:cNvPr id="5241134" name="AutoShape 14"/>
        <xdr:cNvSpPr>
          <a:spLocks/>
        </xdr:cNvSpPr>
      </xdr:nvSpPr>
      <xdr:spPr bwMode="auto">
        <a:xfrm>
          <a:off x="8046720" y="59978544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5" name="AutoShape 15"/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1957</xdr:row>
      <xdr:rowOff>45720</xdr:rowOff>
    </xdr:from>
    <xdr:to>
      <xdr:col>6</xdr:col>
      <xdr:colOff>0</xdr:colOff>
      <xdr:row>1959</xdr:row>
      <xdr:rowOff>144780</xdr:rowOff>
    </xdr:to>
    <xdr:sp macro="" textlink="">
      <xdr:nvSpPr>
        <xdr:cNvPr id="5241136" name="AutoShape 16"/>
        <xdr:cNvSpPr>
          <a:spLocks/>
        </xdr:cNvSpPr>
      </xdr:nvSpPr>
      <xdr:spPr bwMode="auto">
        <a:xfrm>
          <a:off x="8046720" y="686013360"/>
          <a:ext cx="0" cy="800100"/>
        </a:xfrm>
        <a:prstGeom prst="righ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4526</xdr:row>
      <xdr:rowOff>0</xdr:rowOff>
    </xdr:from>
    <xdr:to>
      <xdr:col>12</xdr:col>
      <xdr:colOff>198120</xdr:colOff>
      <xdr:row>4529</xdr:row>
      <xdr:rowOff>0</xdr:rowOff>
    </xdr:to>
    <xdr:sp macro="" textlink="">
      <xdr:nvSpPr>
        <xdr:cNvPr id="5241137" name="AutoShape 21" descr="cid:001001cb2fd0$33da5200$41e309c0@rishi"/>
        <xdr:cNvSpPr>
          <a:spLocks noChangeAspect="1" noChangeArrowheads="1"/>
        </xdr:cNvSpPr>
      </xdr:nvSpPr>
      <xdr:spPr bwMode="auto">
        <a:xfrm>
          <a:off x="9806940" y="1544269200"/>
          <a:ext cx="151638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441960</xdr:colOff>
      <xdr:row>195</xdr:row>
      <xdr:rowOff>129540</xdr:rowOff>
    </xdr:from>
    <xdr:to>
      <xdr:col>24</xdr:col>
      <xdr:colOff>152400</xdr:colOff>
      <xdr:row>215</xdr:row>
      <xdr:rowOff>68580</xdr:rowOff>
    </xdr:to>
    <xdr:graphicFrame macro="">
      <xdr:nvGraphicFramePr>
        <xdr:cNvPr id="3332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30</xdr:row>
      <xdr:rowOff>99060</xdr:rowOff>
    </xdr:from>
    <xdr:to>
      <xdr:col>17</xdr:col>
      <xdr:colOff>487680</xdr:colOff>
      <xdr:row>49</xdr:row>
      <xdr:rowOff>106680</xdr:rowOff>
    </xdr:to>
    <xdr:graphicFrame macro="">
      <xdr:nvGraphicFramePr>
        <xdr:cNvPr id="21373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576677</xdr:colOff>
      <xdr:row>225</xdr:row>
      <xdr:rowOff>167711</xdr:rowOff>
    </xdr:from>
    <xdr:to>
      <xdr:col>21</xdr:col>
      <xdr:colOff>465826</xdr:colOff>
      <xdr:row>250</xdr:row>
      <xdr:rowOff>103517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414068</xdr:colOff>
      <xdr:row>183</xdr:row>
      <xdr:rowOff>215659</xdr:rowOff>
    </xdr:from>
    <xdr:to>
      <xdr:col>17</xdr:col>
      <xdr:colOff>163902</xdr:colOff>
      <xdr:row>195</xdr:row>
      <xdr:rowOff>163902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13</xdr:row>
      <xdr:rowOff>148590</xdr:rowOff>
    </xdr:from>
    <xdr:to>
      <xdr:col>18</xdr:col>
      <xdr:colOff>175260</xdr:colOff>
      <xdr:row>33</xdr:row>
      <xdr:rowOff>160020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609024</xdr:colOff>
      <xdr:row>131</xdr:row>
      <xdr:rowOff>163255</xdr:rowOff>
    </xdr:from>
    <xdr:to>
      <xdr:col>18</xdr:col>
      <xdr:colOff>548064</xdr:colOff>
      <xdr:row>152</xdr:row>
      <xdr:rowOff>43132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13804</xdr:colOff>
      <xdr:row>8</xdr:row>
      <xdr:rowOff>86265</xdr:rowOff>
    </xdr:from>
    <xdr:to>
      <xdr:col>19</xdr:col>
      <xdr:colOff>267418</xdr:colOff>
      <xdr:row>30</xdr:row>
      <xdr:rowOff>120770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449580</xdr:colOff>
      <xdr:row>27</xdr:row>
      <xdr:rowOff>19050</xdr:rowOff>
    </xdr:from>
    <xdr:to>
      <xdr:col>18</xdr:col>
      <xdr:colOff>388620</xdr:colOff>
      <xdr:row>47</xdr:row>
      <xdr:rowOff>129540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18</xdr:col>
      <xdr:colOff>548640</xdr:colOff>
      <xdr:row>74</xdr:row>
      <xdr:rowOff>110490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297180</xdr:colOff>
      <xdr:row>27</xdr:row>
      <xdr:rowOff>41910</xdr:rowOff>
    </xdr:from>
    <xdr:to>
      <xdr:col>17</xdr:col>
      <xdr:colOff>236220</xdr:colOff>
      <xdr:row>46</xdr:row>
      <xdr:rowOff>15240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137160</xdr:colOff>
      <xdr:row>394</xdr:row>
      <xdr:rowOff>175260</xdr:rowOff>
    </xdr:from>
    <xdr:to>
      <xdr:col>23</xdr:col>
      <xdr:colOff>381000</xdr:colOff>
      <xdr:row>418</xdr:row>
      <xdr:rowOff>167640</xdr:rowOff>
    </xdr:to>
    <xdr:graphicFrame macro="">
      <xdr:nvGraphicFramePr>
        <xdr:cNvPr id="51876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EARCH%20OFFICER/SUMMARY%20%20-%202014%20(Autosaved)%20(Autosaved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RADING%202013/RESEARCH%20OFFICER/SUMMARY%20%20-%202013%20(Autosave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SEARCH%20OFFICER/SUMMARY%20%20-%202016%20(Autosaved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"/>
      <sheetName val="DEM"/>
      <sheetName val=" WKLY stats"/>
      <sheetName val="market cap (off + dem)"/>
      <sheetName val="Turnover OFF+DEM"/>
      <sheetName val="OFF Mnt"/>
      <sheetName val="DEM Mnt"/>
      <sheetName val="no. of co."/>
      <sheetName val=" val 89-12"/>
      <sheetName val="ASEA "/>
      <sheetName val="PE &amp; DY"/>
      <sheetName val="Anual Ret"/>
      <sheetName val="MIX"/>
      <sheetName val="end of year stats"/>
      <sheetName val="bonds"/>
      <sheetName val="companies listed Fy 13 14"/>
      <sheetName val="Sheet1"/>
      <sheetName val="no. of listings"/>
      <sheetName val="Sheet2"/>
    </sheetNames>
    <sheetDataSet>
      <sheetData sheetId="0" refreshError="1">
        <row r="171">
          <cell r="AA171">
            <v>3451.13</v>
          </cell>
        </row>
        <row r="172">
          <cell r="AA172">
            <v>3466.35</v>
          </cell>
        </row>
      </sheetData>
      <sheetData sheetId="1" refreshError="1">
        <row r="171">
          <cell r="V171">
            <v>189.62</v>
          </cell>
          <cell r="W171">
            <v>232.58</v>
          </cell>
          <cell r="X171">
            <v>238.43</v>
          </cell>
        </row>
        <row r="172">
          <cell r="V172">
            <v>189.57</v>
          </cell>
          <cell r="W172">
            <v>232.52</v>
          </cell>
          <cell r="X172">
            <v>238.37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"/>
      <sheetName val="DEM"/>
      <sheetName val=" WKLY stats"/>
      <sheetName val="OFF Mnt"/>
      <sheetName val="DEM Mnt"/>
      <sheetName val="OFF+DEM"/>
      <sheetName val="no. of co."/>
      <sheetName val=" val 89-12"/>
      <sheetName val="ASEA "/>
      <sheetName val="PE &amp; DY"/>
      <sheetName val="Anual Ret"/>
      <sheetName val="MIX"/>
      <sheetName val="INDICES"/>
      <sheetName val="end of year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D15">
            <v>203.5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"/>
      <sheetName val="DEM"/>
      <sheetName val=" WKLY stats"/>
      <sheetName val="OFF Mnt"/>
      <sheetName val="DEM Mnt"/>
      <sheetName val="Turnover OFF+DEM"/>
      <sheetName val=" val 89-15"/>
      <sheetName val="market cap (off + dem)"/>
      <sheetName val="no. of co."/>
      <sheetName val="ASEA "/>
      <sheetName val="PE &amp; DY"/>
      <sheetName val="Anual Ret"/>
      <sheetName val="MIX"/>
      <sheetName val="end of year stats"/>
      <sheetName val="bonds"/>
      <sheetName val="no. of listings"/>
      <sheetName val="cosse"/>
      <sheetName val="workings sem market review"/>
      <sheetName val="graph"/>
      <sheetName val="yr end chart"/>
      <sheetName val="for cap"/>
      <sheetName val="Sheet1"/>
    </sheetNames>
    <sheetDataSet>
      <sheetData sheetId="0" refreshError="1"/>
      <sheetData sheetId="1" refreshError="1">
        <row r="123">
          <cell r="AR123">
            <v>194.06</v>
          </cell>
          <cell r="AS123">
            <v>247.89</v>
          </cell>
          <cell r="AT123">
            <v>215.96</v>
          </cell>
        </row>
        <row r="124">
          <cell r="AR124">
            <v>193.83</v>
          </cell>
          <cell r="AS124">
            <v>248.39</v>
          </cell>
          <cell r="AT124">
            <v>216.4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R10655"/>
  <sheetViews>
    <sheetView zoomScale="90" zoomScaleNormal="90" workbookViewId="0">
      <pane ySplit="4" topLeftCell="A7541" activePane="bottomLeft" state="frozen"/>
      <selection pane="bottomLeft" activeCell="C7563" sqref="C7563"/>
    </sheetView>
  </sheetViews>
  <sheetFormatPr defaultRowHeight="27.75" customHeight="1" thickBottom="1" x14ac:dyDescent="0.25"/>
  <cols>
    <col min="1" max="1" width="16.42578125" style="11" customWidth="1"/>
    <col min="2" max="3" width="14.42578125" style="37" customWidth="1"/>
    <col min="4" max="6" width="14.42578125" style="12" customWidth="1"/>
    <col min="7" max="7" width="19.85546875" style="13" customWidth="1"/>
    <col min="8" max="8" width="17.42578125" style="115" bestFit="1" customWidth="1"/>
    <col min="9" max="9" width="14.85546875" customWidth="1"/>
    <col min="10" max="10" width="13.42578125" style="45" customWidth="1"/>
    <col min="11" max="12" width="10" customWidth="1"/>
    <col min="13" max="14" width="10.42578125" customWidth="1"/>
    <col min="16" max="16" width="11" customWidth="1"/>
    <col min="17" max="17" width="14.42578125" customWidth="1"/>
    <col min="18" max="18" width="16.42578125" bestFit="1" customWidth="1"/>
  </cols>
  <sheetData>
    <row r="1" spans="1:10" s="1" customFormat="1" ht="17.100000000000001" customHeight="1" thickBot="1" x14ac:dyDescent="0.25">
      <c r="A1" s="8"/>
      <c r="B1" s="9"/>
      <c r="C1" s="9"/>
      <c r="D1" s="9"/>
      <c r="E1" s="9"/>
      <c r="F1" s="9"/>
      <c r="H1" s="166"/>
      <c r="J1" s="46"/>
    </row>
    <row r="2" spans="1:10" s="1" customFormat="1" ht="64.150000000000006" customHeight="1" thickBot="1" x14ac:dyDescent="0.25">
      <c r="A2" s="186" t="s">
        <v>0</v>
      </c>
      <c r="B2" s="187" t="s">
        <v>33</v>
      </c>
      <c r="C2" s="187" t="s">
        <v>35</v>
      </c>
      <c r="D2" s="187" t="s">
        <v>4</v>
      </c>
      <c r="E2" s="187" t="s">
        <v>28</v>
      </c>
      <c r="F2" s="187" t="s">
        <v>37</v>
      </c>
      <c r="G2" s="188" t="s">
        <v>30</v>
      </c>
      <c r="H2" s="189" t="s">
        <v>32</v>
      </c>
      <c r="I2" s="185" t="s">
        <v>39</v>
      </c>
      <c r="J2" s="185" t="s">
        <v>40</v>
      </c>
    </row>
    <row r="3" spans="1:10" s="1" customFormat="1" ht="30.2" customHeight="1" thickBot="1" x14ac:dyDescent="0.3">
      <c r="A3" s="173"/>
      <c r="B3" s="171" t="s">
        <v>34</v>
      </c>
      <c r="C3" s="174"/>
      <c r="D3" s="175"/>
      <c r="E3" s="175"/>
      <c r="F3" s="175"/>
      <c r="G3" s="172" t="s">
        <v>29</v>
      </c>
      <c r="H3" s="176"/>
      <c r="I3" s="177"/>
      <c r="J3" s="178"/>
    </row>
    <row r="4" spans="1:10" ht="27.75" customHeight="1" thickBot="1" x14ac:dyDescent="0.45">
      <c r="A4" s="272" t="s">
        <v>43</v>
      </c>
      <c r="B4" s="273"/>
      <c r="C4" s="273"/>
      <c r="D4" s="274"/>
      <c r="E4" s="274"/>
      <c r="F4" s="274"/>
      <c r="G4" s="275"/>
      <c r="H4" s="275"/>
      <c r="I4" s="275"/>
      <c r="J4" s="276"/>
    </row>
    <row r="5" spans="1:10" ht="27.75" customHeight="1" thickBot="1" x14ac:dyDescent="0.25">
      <c r="A5" s="77">
        <v>32694</v>
      </c>
      <c r="B5" s="161"/>
      <c r="C5" s="161"/>
      <c r="D5" s="78">
        <v>100</v>
      </c>
      <c r="E5" s="162">
        <v>100</v>
      </c>
      <c r="F5" s="163">
        <v>100</v>
      </c>
      <c r="G5" s="97"/>
    </row>
    <row r="6" spans="1:10" ht="27.75" customHeight="1" thickBot="1" x14ac:dyDescent="0.25">
      <c r="A6" s="11">
        <v>32701</v>
      </c>
      <c r="D6" s="12">
        <v>103.52</v>
      </c>
      <c r="E6" s="14">
        <v>103.52</v>
      </c>
      <c r="F6" s="15">
        <v>103.52</v>
      </c>
      <c r="I6" s="45"/>
    </row>
    <row r="7" spans="1:10" ht="27.75" customHeight="1" thickBot="1" x14ac:dyDescent="0.25">
      <c r="A7" s="11">
        <v>32708</v>
      </c>
      <c r="D7" s="12">
        <v>107.24</v>
      </c>
      <c r="E7" s="14">
        <v>107.24</v>
      </c>
      <c r="F7" s="15">
        <v>107.24</v>
      </c>
      <c r="I7" s="45"/>
    </row>
    <row r="8" spans="1:10" ht="27.75" customHeight="1" thickBot="1" x14ac:dyDescent="0.35">
      <c r="A8" s="11">
        <v>32715</v>
      </c>
      <c r="D8" s="12">
        <v>111.97</v>
      </c>
      <c r="E8" s="14">
        <v>111.97</v>
      </c>
      <c r="F8" s="15">
        <v>111.97</v>
      </c>
      <c r="I8" s="45"/>
      <c r="J8" s="47"/>
    </row>
    <row r="9" spans="1:10" ht="27.75" customHeight="1" thickBot="1" x14ac:dyDescent="0.25">
      <c r="A9" s="11">
        <v>32722</v>
      </c>
      <c r="D9" s="12">
        <v>115.04</v>
      </c>
      <c r="E9" s="14">
        <v>115.04</v>
      </c>
      <c r="F9" s="15">
        <v>114.09645425867512</v>
      </c>
      <c r="I9" s="45"/>
    </row>
    <row r="10" spans="1:10" ht="27.75" customHeight="1" thickBot="1" x14ac:dyDescent="0.25">
      <c r="A10" s="11">
        <v>32729</v>
      </c>
      <c r="D10" s="12">
        <v>118.46</v>
      </c>
      <c r="E10" s="14">
        <v>118.46</v>
      </c>
      <c r="F10" s="15">
        <v>117.48840378548897</v>
      </c>
      <c r="I10" s="45"/>
    </row>
    <row r="11" spans="1:10" ht="27.75" customHeight="1" thickBot="1" x14ac:dyDescent="0.25">
      <c r="A11" s="11">
        <v>32736</v>
      </c>
      <c r="D11" s="12">
        <v>116.49</v>
      </c>
      <c r="E11" s="14">
        <v>116.49</v>
      </c>
      <c r="F11" s="15">
        <v>115.53456151419562</v>
      </c>
      <c r="I11" s="45"/>
    </row>
    <row r="12" spans="1:10" ht="27.75" customHeight="1" thickBot="1" x14ac:dyDescent="0.25">
      <c r="A12" s="11">
        <v>32743</v>
      </c>
      <c r="D12" s="12">
        <v>115.9</v>
      </c>
      <c r="E12" s="14">
        <v>115.9</v>
      </c>
      <c r="F12" s="15">
        <v>114.94940063091485</v>
      </c>
      <c r="I12" s="45"/>
    </row>
    <row r="13" spans="1:10" ht="27.75" customHeight="1" thickBot="1" x14ac:dyDescent="0.25">
      <c r="A13" s="11">
        <v>32750</v>
      </c>
      <c r="D13" s="12">
        <v>113.81</v>
      </c>
      <c r="E13" s="14">
        <v>113.81</v>
      </c>
      <c r="F13" s="15">
        <v>112.87654258675082</v>
      </c>
      <c r="I13" s="45"/>
    </row>
    <row r="14" spans="1:10" ht="27.75" customHeight="1" thickBot="1" x14ac:dyDescent="0.25">
      <c r="A14" s="11">
        <v>32757</v>
      </c>
      <c r="D14" s="12">
        <v>110.26</v>
      </c>
      <c r="E14" s="14">
        <v>110.26</v>
      </c>
      <c r="F14" s="15">
        <v>107.59076350093113</v>
      </c>
      <c r="I14" s="45"/>
    </row>
    <row r="15" spans="1:10" ht="27.75" customHeight="1" thickBot="1" x14ac:dyDescent="0.25">
      <c r="A15" s="11">
        <v>32764</v>
      </c>
      <c r="D15" s="12">
        <v>110.04</v>
      </c>
      <c r="E15" s="14">
        <v>110.04</v>
      </c>
      <c r="F15" s="15">
        <v>107.3760893854749</v>
      </c>
      <c r="I15" s="45"/>
    </row>
    <row r="16" spans="1:10" ht="27.75" customHeight="1" thickBot="1" x14ac:dyDescent="0.25">
      <c r="A16" s="11">
        <v>32771</v>
      </c>
      <c r="D16" s="12">
        <v>111.5</v>
      </c>
      <c r="E16" s="14">
        <v>111.5</v>
      </c>
      <c r="F16" s="15">
        <v>108.80074487895722</v>
      </c>
      <c r="I16" s="45"/>
    </row>
    <row r="17" spans="1:9" ht="27.75" customHeight="1" thickBot="1" x14ac:dyDescent="0.25">
      <c r="A17" s="11">
        <v>32778</v>
      </c>
      <c r="D17" s="12">
        <v>113.43</v>
      </c>
      <c r="E17" s="14">
        <v>113.69240873115898</v>
      </c>
      <c r="F17" s="15">
        <v>110.94007853841212</v>
      </c>
      <c r="I17" s="45"/>
    </row>
    <row r="18" spans="1:9" ht="27.75" customHeight="1" thickBot="1" x14ac:dyDescent="0.25">
      <c r="A18" s="11">
        <v>32785</v>
      </c>
      <c r="D18" s="12">
        <v>116.71</v>
      </c>
      <c r="E18" s="14">
        <v>116.97999667648385</v>
      </c>
      <c r="F18" s="15">
        <v>116.53520581459608</v>
      </c>
      <c r="I18" s="45"/>
    </row>
    <row r="19" spans="1:9" ht="27.75" customHeight="1" thickBot="1" x14ac:dyDescent="0.25">
      <c r="A19" s="11">
        <v>32792</v>
      </c>
      <c r="D19" s="12">
        <v>119.51</v>
      </c>
      <c r="E19" s="14">
        <v>119.7864741907856</v>
      </c>
      <c r="F19" s="15">
        <v>119.3310123117332</v>
      </c>
      <c r="I19" s="45"/>
    </row>
    <row r="20" spans="1:9" ht="27.75" customHeight="1" thickBot="1" x14ac:dyDescent="0.25">
      <c r="A20" s="11">
        <v>32799</v>
      </c>
      <c r="D20" s="12">
        <v>117.02</v>
      </c>
      <c r="E20" s="14">
        <v>117.29071382985298</v>
      </c>
      <c r="F20" s="15">
        <v>116.84474153392199</v>
      </c>
      <c r="I20" s="45"/>
    </row>
    <row r="21" spans="1:9" ht="27.75" customHeight="1" thickBot="1" x14ac:dyDescent="0.25">
      <c r="A21" s="11">
        <v>32806</v>
      </c>
      <c r="D21" s="12">
        <v>115.02</v>
      </c>
      <c r="E21" s="14">
        <v>115.28608703392317</v>
      </c>
      <c r="F21" s="15">
        <v>114.84773689310978</v>
      </c>
      <c r="I21" s="45"/>
    </row>
    <row r="22" spans="1:9" ht="27.75" customHeight="1" thickBot="1" x14ac:dyDescent="0.25">
      <c r="A22" s="11">
        <v>32813</v>
      </c>
      <c r="D22" s="12">
        <v>114.15</v>
      </c>
      <c r="E22" s="14">
        <v>114.41407437769371</v>
      </c>
      <c r="F22" s="15">
        <v>115.22032346043211</v>
      </c>
      <c r="I22" s="45"/>
    </row>
    <row r="23" spans="1:9" ht="27.75" customHeight="1" thickBot="1" x14ac:dyDescent="0.25">
      <c r="A23" s="11">
        <v>32820</v>
      </c>
      <c r="D23" s="12">
        <v>116.6</v>
      </c>
      <c r="E23" s="14">
        <v>116.8697422027077</v>
      </c>
      <c r="F23" s="15">
        <v>117.69329579926746</v>
      </c>
      <c r="I23" s="45"/>
    </row>
    <row r="24" spans="1:9" ht="27.75" customHeight="1" thickBot="1" x14ac:dyDescent="0.25">
      <c r="A24" s="11">
        <v>32827</v>
      </c>
      <c r="D24" s="12">
        <v>116.19</v>
      </c>
      <c r="E24" s="14">
        <v>116.45879370954209</v>
      </c>
      <c r="F24" s="15">
        <v>117.27945144868686</v>
      </c>
      <c r="I24" s="45"/>
    </row>
    <row r="25" spans="1:9" ht="27.75" customHeight="1" thickBot="1" x14ac:dyDescent="0.25">
      <c r="A25" s="11">
        <v>32834</v>
      </c>
      <c r="D25" s="12">
        <v>116.64</v>
      </c>
      <c r="E25" s="14">
        <v>116.90983473862629</v>
      </c>
      <c r="F25" s="15">
        <v>117.7336708578607</v>
      </c>
      <c r="I25" s="45"/>
    </row>
    <row r="26" spans="1:9" ht="27.75" customHeight="1" thickBot="1" x14ac:dyDescent="0.25">
      <c r="A26" s="11">
        <v>32841</v>
      </c>
      <c r="D26" s="12">
        <v>116.03</v>
      </c>
      <c r="E26" s="14">
        <v>116.29842356586769</v>
      </c>
      <c r="F26" s="15">
        <v>117.11795121431392</v>
      </c>
      <c r="I26" s="45"/>
    </row>
    <row r="27" spans="1:9" ht="27.75" customHeight="1" thickBot="1" x14ac:dyDescent="0.25">
      <c r="A27" s="11">
        <v>32848</v>
      </c>
      <c r="D27" s="12">
        <v>117.39</v>
      </c>
      <c r="E27" s="14">
        <v>118.99628785608952</v>
      </c>
      <c r="F27" s="15">
        <v>122.02359067826012</v>
      </c>
      <c r="I27" s="45"/>
    </row>
    <row r="28" spans="1:9" ht="27.75" customHeight="1" thickBot="1" x14ac:dyDescent="0.25">
      <c r="A28" s="11">
        <v>32855</v>
      </c>
      <c r="D28" s="12">
        <v>116.9</v>
      </c>
      <c r="E28" s="14">
        <v>118.49958301709572</v>
      </c>
      <c r="F28" s="15">
        <v>121.51424951263827</v>
      </c>
      <c r="I28" s="45"/>
    </row>
    <row r="29" spans="1:9" ht="27.75" customHeight="1" thickBot="1" x14ac:dyDescent="0.25">
      <c r="A29" s="11">
        <v>32862</v>
      </c>
      <c r="D29" s="12">
        <v>116.1</v>
      </c>
      <c r="E29" s="14">
        <v>117.68863634118743</v>
      </c>
      <c r="F29" s="15">
        <v>120.68267209937812</v>
      </c>
      <c r="I29" s="45"/>
    </row>
    <row r="30" spans="1:9" ht="27.75" customHeight="1" thickBot="1" x14ac:dyDescent="0.25">
      <c r="A30" s="11">
        <v>32869</v>
      </c>
      <c r="D30" s="12">
        <v>117.34</v>
      </c>
      <c r="E30" s="14">
        <v>118.94560368884525</v>
      </c>
      <c r="F30" s="15">
        <v>121.97161708993134</v>
      </c>
      <c r="I30" s="45"/>
    </row>
    <row r="31" spans="1:9" ht="27.75" customHeight="1" thickBot="1" x14ac:dyDescent="0.25">
      <c r="A31" s="11">
        <v>32883</v>
      </c>
      <c r="D31" s="12">
        <v>119.81</v>
      </c>
      <c r="E31" s="14">
        <v>121.44940155071203</v>
      </c>
      <c r="F31" s="15">
        <v>125.7697359932275</v>
      </c>
      <c r="I31" s="45"/>
    </row>
    <row r="32" spans="1:9" ht="27.75" customHeight="1" thickBot="1" x14ac:dyDescent="0.25">
      <c r="A32" s="11">
        <v>32890</v>
      </c>
      <c r="D32" s="12">
        <v>121.29</v>
      </c>
      <c r="E32" s="14">
        <v>122.94965290114233</v>
      </c>
      <c r="F32" s="15">
        <v>127.32335596877191</v>
      </c>
      <c r="I32" s="45"/>
    </row>
    <row r="33" spans="1:9" ht="27.75" customHeight="1" thickBot="1" x14ac:dyDescent="0.25">
      <c r="A33" s="11">
        <v>32897</v>
      </c>
      <c r="D33" s="12">
        <v>124.22</v>
      </c>
      <c r="E33" s="14">
        <v>125.91974510165636</v>
      </c>
      <c r="F33" s="15">
        <v>130.39910362305918</v>
      </c>
      <c r="I33" s="45"/>
    </row>
    <row r="34" spans="1:9" ht="27.75" customHeight="1" thickBot="1" x14ac:dyDescent="0.25">
      <c r="A34" s="11">
        <v>32904</v>
      </c>
      <c r="D34" s="12">
        <v>127.64</v>
      </c>
      <c r="E34" s="14">
        <v>129.38654214116423</v>
      </c>
      <c r="F34" s="15">
        <v>133.98922545843885</v>
      </c>
      <c r="I34" s="45"/>
    </row>
    <row r="35" spans="1:9" ht="27.75" customHeight="1" thickBot="1" x14ac:dyDescent="0.25">
      <c r="A35" s="11">
        <v>32911</v>
      </c>
      <c r="D35" s="12">
        <v>131.12</v>
      </c>
      <c r="E35" s="14">
        <v>132.91416018136519</v>
      </c>
      <c r="F35" s="15">
        <v>138.46326030822141</v>
      </c>
      <c r="I35" s="45"/>
    </row>
    <row r="36" spans="1:9" ht="27.75" customHeight="1" thickBot="1" x14ac:dyDescent="0.25">
      <c r="A36" s="11">
        <v>32918</v>
      </c>
      <c r="D36" s="12">
        <v>135.53</v>
      </c>
      <c r="E36" s="14">
        <v>137.38450373230953</v>
      </c>
      <c r="F36" s="15">
        <v>143.12023848057694</v>
      </c>
      <c r="I36" s="45"/>
    </row>
    <row r="37" spans="1:9" ht="27.75" customHeight="1" thickBot="1" x14ac:dyDescent="0.25">
      <c r="A37" s="11">
        <v>32925</v>
      </c>
      <c r="D37" s="12">
        <v>136.15</v>
      </c>
      <c r="E37" s="14">
        <v>138.01298740613845</v>
      </c>
      <c r="F37" s="15">
        <v>143.7749610354206</v>
      </c>
      <c r="I37" s="45"/>
    </row>
    <row r="38" spans="1:9" ht="27.75" customHeight="1" thickBot="1" x14ac:dyDescent="0.25">
      <c r="A38" s="11">
        <v>32932</v>
      </c>
      <c r="D38" s="12">
        <v>137.32</v>
      </c>
      <c r="E38" s="14">
        <v>139.19899691965426</v>
      </c>
      <c r="F38" s="15">
        <v>145.01048585665774</v>
      </c>
      <c r="I38" s="45"/>
    </row>
    <row r="39" spans="1:9" ht="27.75" customHeight="1" thickBot="1" x14ac:dyDescent="0.25">
      <c r="A39" s="11">
        <v>32939</v>
      </c>
      <c r="D39" s="12">
        <v>137.77000000000001</v>
      </c>
      <c r="E39" s="14">
        <v>139.6551544248527</v>
      </c>
      <c r="F39" s="15">
        <v>143.67663792923329</v>
      </c>
      <c r="I39" s="45"/>
    </row>
    <row r="40" spans="1:9" ht="27.75" customHeight="1" thickBot="1" x14ac:dyDescent="0.25">
      <c r="A40" s="11">
        <v>32946</v>
      </c>
      <c r="D40" s="12">
        <v>137.49</v>
      </c>
      <c r="E40" s="14">
        <v>139.37132308828478</v>
      </c>
      <c r="F40" s="15">
        <v>143.38463343899457</v>
      </c>
      <c r="I40" s="45"/>
    </row>
    <row r="41" spans="1:9" ht="27.75" customHeight="1" thickBot="1" x14ac:dyDescent="0.25">
      <c r="A41" s="11">
        <v>32953</v>
      </c>
      <c r="D41" s="12">
        <v>139.65</v>
      </c>
      <c r="E41" s="14">
        <v>141.56087911323709</v>
      </c>
      <c r="F41" s="15">
        <v>145.6372395065502</v>
      </c>
      <c r="I41" s="45"/>
    </row>
    <row r="42" spans="1:9" ht="27.75" customHeight="1" thickBot="1" x14ac:dyDescent="0.25">
      <c r="A42" s="11">
        <v>32960</v>
      </c>
      <c r="D42" s="12">
        <v>140.80000000000001</v>
      </c>
      <c r="E42" s="14">
        <v>142.72661495985525</v>
      </c>
      <c r="F42" s="15">
        <v>146.83654366288775</v>
      </c>
      <c r="I42" s="45"/>
    </row>
    <row r="43" spans="1:9" ht="27.75" customHeight="1" thickBot="1" x14ac:dyDescent="0.25">
      <c r="A43" s="11">
        <v>32967</v>
      </c>
      <c r="D43" s="12">
        <v>137.81</v>
      </c>
      <c r="E43" s="14">
        <v>142.03187295610826</v>
      </c>
      <c r="F43" s="15">
        <v>146.0262290954887</v>
      </c>
      <c r="I43" s="45"/>
    </row>
    <row r="44" spans="1:9" ht="27.75" customHeight="1" thickBot="1" x14ac:dyDescent="0.25">
      <c r="A44" s="11">
        <v>32974</v>
      </c>
      <c r="D44" s="12">
        <v>137.5</v>
      </c>
      <c r="E44" s="14">
        <v>141.71237596302799</v>
      </c>
      <c r="F44" s="15">
        <v>145.69774690247223</v>
      </c>
      <c r="I44" s="45"/>
    </row>
    <row r="45" spans="1:9" ht="27.75" customHeight="1" thickBot="1" x14ac:dyDescent="0.25">
      <c r="A45" s="11">
        <v>32981</v>
      </c>
      <c r="D45" s="12">
        <v>137.82</v>
      </c>
      <c r="E45" s="14">
        <v>142.04217931072378</v>
      </c>
      <c r="F45" s="15">
        <v>146.03682529526344</v>
      </c>
      <c r="I45" s="45"/>
    </row>
    <row r="46" spans="1:9" ht="27.75" customHeight="1" thickBot="1" x14ac:dyDescent="0.25">
      <c r="A46" s="11">
        <v>32988</v>
      </c>
      <c r="D46" s="12">
        <v>137.28</v>
      </c>
      <c r="E46" s="14">
        <v>141.48563616148718</v>
      </c>
      <c r="F46" s="15">
        <v>145.4646305074283</v>
      </c>
      <c r="I46" s="45"/>
    </row>
    <row r="47" spans="1:9" ht="27.75" customHeight="1" thickBot="1" x14ac:dyDescent="0.25">
      <c r="A47" s="11">
        <v>32995</v>
      </c>
      <c r="D47" s="12">
        <v>135.87</v>
      </c>
      <c r="E47" s="14">
        <v>140.03244016070269</v>
      </c>
      <c r="F47" s="15">
        <v>143.31445047696917</v>
      </c>
      <c r="I47" s="45"/>
    </row>
    <row r="48" spans="1:9" ht="27.75" customHeight="1" thickBot="1" x14ac:dyDescent="0.25">
      <c r="A48" s="11">
        <v>33002</v>
      </c>
      <c r="D48" s="12">
        <v>135.6</v>
      </c>
      <c r="E48" s="14">
        <v>139.75416858608438</v>
      </c>
      <c r="F48" s="15">
        <v>143.02965691232075</v>
      </c>
      <c r="I48" s="45"/>
    </row>
    <row r="49" spans="1:9" ht="27.75" customHeight="1" thickBot="1" x14ac:dyDescent="0.25">
      <c r="A49" s="11">
        <v>33009</v>
      </c>
      <c r="D49" s="12">
        <v>136.69</v>
      </c>
      <c r="E49" s="14">
        <v>140.8775612391731</v>
      </c>
      <c r="F49" s="15">
        <v>144.17937908071622</v>
      </c>
      <c r="I49" s="45"/>
    </row>
    <row r="50" spans="1:9" ht="27.75" customHeight="1" thickBot="1" x14ac:dyDescent="0.25">
      <c r="A50" s="11">
        <v>33016</v>
      </c>
      <c r="D50" s="12">
        <v>137.41999999999999</v>
      </c>
      <c r="E50" s="14">
        <v>142.23231613873546</v>
      </c>
      <c r="F50" s="15">
        <v>145.56588604823708</v>
      </c>
      <c r="I50" s="45"/>
    </row>
    <row r="51" spans="1:9" ht="27.75" customHeight="1" thickBot="1" x14ac:dyDescent="0.25">
      <c r="A51" s="11">
        <v>33023</v>
      </c>
      <c r="D51" s="12">
        <v>138.93</v>
      </c>
      <c r="E51" s="14">
        <v>143.79519488542073</v>
      </c>
      <c r="F51" s="15">
        <v>147.1653947655478</v>
      </c>
      <c r="I51" s="45"/>
    </row>
    <row r="52" spans="1:9" ht="27.75" customHeight="1" thickBot="1" x14ac:dyDescent="0.25">
      <c r="A52" s="11">
        <v>33030</v>
      </c>
      <c r="D52" s="12">
        <v>142.88</v>
      </c>
      <c r="E52" s="14">
        <v>150.05560597322895</v>
      </c>
      <c r="F52" s="15">
        <v>150.63053166661297</v>
      </c>
      <c r="I52" s="45"/>
    </row>
    <row r="53" spans="1:9" ht="27.75" customHeight="1" thickBot="1" x14ac:dyDescent="0.25">
      <c r="A53" s="11">
        <v>33037</v>
      </c>
      <c r="D53" s="12">
        <v>146.16999999999999</v>
      </c>
      <c r="E53" s="14">
        <v>153.51083374234935</v>
      </c>
      <c r="F53" s="15">
        <v>154.09899785630472</v>
      </c>
      <c r="I53" s="45"/>
    </row>
    <row r="54" spans="1:9" ht="27.75" customHeight="1" thickBot="1" x14ac:dyDescent="0.25">
      <c r="A54" s="11">
        <v>33044</v>
      </c>
      <c r="D54" s="12">
        <v>148.13999999999999</v>
      </c>
      <c r="E54" s="14">
        <v>155.5797695189959</v>
      </c>
      <c r="F54" s="15">
        <v>156.17586058994993</v>
      </c>
      <c r="I54" s="45"/>
    </row>
    <row r="55" spans="1:9" ht="27.75" customHeight="1" thickBot="1" x14ac:dyDescent="0.25">
      <c r="A55" s="11">
        <v>33051</v>
      </c>
      <c r="D55" s="12">
        <v>149.71</v>
      </c>
      <c r="E55" s="14">
        <v>157.75624190068297</v>
      </c>
      <c r="F55" s="15">
        <v>158.36067194627944</v>
      </c>
      <c r="I55" s="45"/>
    </row>
    <row r="56" spans="1:9" ht="27.75" customHeight="1" thickBot="1" x14ac:dyDescent="0.25">
      <c r="A56" s="11">
        <v>33058</v>
      </c>
      <c r="D56" s="12">
        <v>153.25</v>
      </c>
      <c r="E56" s="14">
        <v>161.48650104388261</v>
      </c>
      <c r="F56" s="15">
        <v>165.59476819372699</v>
      </c>
      <c r="I56" s="45"/>
    </row>
    <row r="57" spans="1:9" ht="27.75" customHeight="1" thickBot="1" x14ac:dyDescent="0.25">
      <c r="A57" s="11">
        <v>33065</v>
      </c>
      <c r="D57" s="12">
        <v>158.97</v>
      </c>
      <c r="E57" s="14">
        <v>167.51392542216001</v>
      </c>
      <c r="F57" s="15">
        <v>171.77553213544391</v>
      </c>
      <c r="I57" s="45"/>
    </row>
    <row r="58" spans="1:9" ht="27.75" customHeight="1" thickBot="1" x14ac:dyDescent="0.25">
      <c r="A58" s="11">
        <v>33072</v>
      </c>
      <c r="D58" s="12">
        <v>161.31</v>
      </c>
      <c r="E58" s="14">
        <v>169.97968994054622</v>
      </c>
      <c r="F58" s="15">
        <v>174.30402647523721</v>
      </c>
      <c r="I58" s="45"/>
    </row>
    <row r="59" spans="1:9" ht="27.75" customHeight="1" thickBot="1" x14ac:dyDescent="0.25">
      <c r="A59" s="11">
        <v>33079</v>
      </c>
      <c r="D59" s="12">
        <v>165.93</v>
      </c>
      <c r="E59" s="14">
        <v>174.84799424607795</v>
      </c>
      <c r="F59" s="15">
        <v>179.29618196662395</v>
      </c>
      <c r="I59" s="45"/>
    </row>
    <row r="60" spans="1:9" ht="27.75" customHeight="1" thickBot="1" x14ac:dyDescent="0.25">
      <c r="A60" s="11">
        <v>33086</v>
      </c>
      <c r="D60" s="12">
        <v>167.97</v>
      </c>
      <c r="E60" s="14">
        <v>176.99763510826077</v>
      </c>
      <c r="F60" s="15">
        <v>187.8732494194368</v>
      </c>
      <c r="I60" s="45"/>
    </row>
    <row r="61" spans="1:9" ht="27.75" customHeight="1" thickBot="1" x14ac:dyDescent="0.25">
      <c r="A61" s="11">
        <v>33093</v>
      </c>
      <c r="D61" s="12">
        <v>173.43</v>
      </c>
      <c r="E61" s="14">
        <v>182.75108565116193</v>
      </c>
      <c r="F61" s="15">
        <v>193.98022055612864</v>
      </c>
      <c r="I61" s="45"/>
    </row>
    <row r="62" spans="1:9" ht="27.75" customHeight="1" thickBot="1" x14ac:dyDescent="0.25">
      <c r="A62" s="11">
        <v>33100</v>
      </c>
      <c r="D62" s="12">
        <v>175.72</v>
      </c>
      <c r="E62" s="14">
        <v>185.16416289351423</v>
      </c>
      <c r="F62" s="15">
        <v>196.54156925631625</v>
      </c>
      <c r="I62" s="45"/>
    </row>
    <row r="63" spans="1:9" ht="27.75" customHeight="1" thickBot="1" x14ac:dyDescent="0.25">
      <c r="A63" s="11">
        <v>33107</v>
      </c>
      <c r="D63" s="12">
        <v>179.03</v>
      </c>
      <c r="E63" s="14">
        <v>188.65206056695794</v>
      </c>
      <c r="F63" s="15">
        <v>200.24378069632536</v>
      </c>
      <c r="I63" s="45"/>
    </row>
    <row r="64" spans="1:9" ht="27.75" customHeight="1" thickBot="1" x14ac:dyDescent="0.25">
      <c r="A64" s="11">
        <v>33114</v>
      </c>
      <c r="D64" s="12">
        <v>176.97</v>
      </c>
      <c r="E64" s="14">
        <v>186.48134479436155</v>
      </c>
      <c r="F64" s="15">
        <v>197.93968535903872</v>
      </c>
      <c r="I64" s="45"/>
    </row>
    <row r="65" spans="1:9" ht="27.75" customHeight="1" thickBot="1" x14ac:dyDescent="0.25">
      <c r="A65" s="11">
        <v>33121</v>
      </c>
      <c r="D65" s="12">
        <v>177.77</v>
      </c>
      <c r="E65" s="14">
        <v>187.32434121090384</v>
      </c>
      <c r="F65" s="15">
        <v>198.83447966478113</v>
      </c>
      <c r="I65" s="45"/>
    </row>
    <row r="66" spans="1:9" ht="27.75" customHeight="1" thickBot="1" x14ac:dyDescent="0.25">
      <c r="A66" s="11">
        <v>33128</v>
      </c>
      <c r="D66" s="12">
        <v>175.6</v>
      </c>
      <c r="E66" s="14">
        <v>185.03771343103287</v>
      </c>
      <c r="F66" s="15">
        <v>196.40735011045487</v>
      </c>
      <c r="I66" s="45"/>
    </row>
    <row r="67" spans="1:9" ht="27.75" customHeight="1" thickBot="1" x14ac:dyDescent="0.25">
      <c r="A67" s="11">
        <v>33135</v>
      </c>
      <c r="D67" s="12">
        <v>171.44</v>
      </c>
      <c r="E67" s="14">
        <v>181.64525969086068</v>
      </c>
      <c r="F67" s="15">
        <v>192.80644715329709</v>
      </c>
      <c r="I67" s="45"/>
    </row>
    <row r="68" spans="1:9" ht="27.75" customHeight="1" thickBot="1" x14ac:dyDescent="0.25">
      <c r="A68" s="11">
        <v>33142</v>
      </c>
      <c r="D68" s="12">
        <v>163.92</v>
      </c>
      <c r="E68" s="14">
        <v>173.67761880848042</v>
      </c>
      <c r="F68" s="15">
        <v>184.34923481899474</v>
      </c>
      <c r="I68" s="45"/>
    </row>
    <row r="69" spans="1:9" ht="27.75" customHeight="1" thickBot="1" x14ac:dyDescent="0.25">
      <c r="A69" s="11">
        <v>33149</v>
      </c>
      <c r="D69" s="12">
        <v>164.73</v>
      </c>
      <c r="E69" s="14">
        <v>174.71376154674442</v>
      </c>
      <c r="F69" s="15">
        <v>189.67543725931091</v>
      </c>
      <c r="I69" s="45"/>
    </row>
    <row r="70" spans="1:9" ht="27.75" customHeight="1" thickBot="1" x14ac:dyDescent="0.25">
      <c r="A70" s="11">
        <v>33156</v>
      </c>
      <c r="D70" s="12">
        <v>164.89</v>
      </c>
      <c r="E70" s="14">
        <v>175.03720279091192</v>
      </c>
      <c r="F70" s="15">
        <v>190.02657651057561</v>
      </c>
      <c r="I70" s="45"/>
    </row>
    <row r="71" spans="1:9" ht="27.75" customHeight="1" thickBot="1" x14ac:dyDescent="0.25">
      <c r="A71" s="11">
        <v>33163</v>
      </c>
      <c r="D71" s="12">
        <v>168.05</v>
      </c>
      <c r="E71" s="14">
        <v>178.39166674154134</v>
      </c>
      <c r="F71" s="15">
        <v>193.66830118625896</v>
      </c>
      <c r="I71" s="45"/>
    </row>
    <row r="72" spans="1:9" ht="27.75" customHeight="1" thickBot="1" x14ac:dyDescent="0.25">
      <c r="A72" s="11">
        <v>33170</v>
      </c>
      <c r="D72" s="12">
        <v>169.8</v>
      </c>
      <c r="E72" s="14">
        <v>180.24936038508611</v>
      </c>
      <c r="F72" s="15">
        <v>195.68507909209623</v>
      </c>
      <c r="I72" s="45"/>
    </row>
    <row r="73" spans="1:9" ht="27.75" customHeight="1" thickBot="1" x14ac:dyDescent="0.25">
      <c r="A73" s="11">
        <v>33177</v>
      </c>
      <c r="D73" s="12">
        <v>170.7</v>
      </c>
      <c r="E73" s="14">
        <v>181.20474568748051</v>
      </c>
      <c r="F73" s="15">
        <v>196.72227915795531</v>
      </c>
      <c r="I73" s="45"/>
    </row>
    <row r="74" spans="1:9" ht="27.75" customHeight="1" thickBot="1" x14ac:dyDescent="0.25">
      <c r="A74" s="11">
        <v>33184</v>
      </c>
      <c r="D74" s="12">
        <v>168.53</v>
      </c>
      <c r="E74" s="14">
        <v>178.90120556948503</v>
      </c>
      <c r="F74" s="15">
        <v>197.77264075613954</v>
      </c>
      <c r="I74" s="45"/>
    </row>
    <row r="75" spans="1:9" ht="27.75" customHeight="1" thickBot="1" x14ac:dyDescent="0.25">
      <c r="A75" s="11">
        <v>33191</v>
      </c>
      <c r="D75" s="12">
        <v>166.9</v>
      </c>
      <c r="E75" s="14">
        <v>177.1708966329262</v>
      </c>
      <c r="F75" s="15">
        <v>195.85980977985932</v>
      </c>
      <c r="I75" s="45"/>
    </row>
    <row r="76" spans="1:9" ht="27.75" customHeight="1" thickBot="1" x14ac:dyDescent="0.25">
      <c r="A76" s="11">
        <v>33198</v>
      </c>
      <c r="D76" s="12">
        <v>168.16</v>
      </c>
      <c r="E76" s="14">
        <v>178.50843605627844</v>
      </c>
      <c r="F76" s="15">
        <v>197.33843985968332</v>
      </c>
      <c r="I76" s="45"/>
    </row>
    <row r="77" spans="1:9" ht="27.75" customHeight="1" thickBot="1" x14ac:dyDescent="0.25">
      <c r="A77" s="11">
        <v>33205</v>
      </c>
      <c r="D77" s="12">
        <v>169.6</v>
      </c>
      <c r="E77" s="14">
        <v>180.03705254010958</v>
      </c>
      <c r="F77" s="15">
        <v>199.02830280805361</v>
      </c>
      <c r="I77" s="45"/>
    </row>
    <row r="78" spans="1:9" ht="27.75" customHeight="1" thickBot="1" x14ac:dyDescent="0.25">
      <c r="A78" s="11">
        <v>33212</v>
      </c>
      <c r="D78" s="12">
        <v>170.81</v>
      </c>
      <c r="E78" s="14">
        <v>182.33130945561831</v>
      </c>
      <c r="F78" s="15">
        <v>199.73854945242647</v>
      </c>
      <c r="I78" s="45"/>
    </row>
    <row r="79" spans="1:9" ht="27.75" customHeight="1" thickBot="1" x14ac:dyDescent="0.25">
      <c r="A79" s="11">
        <v>33219</v>
      </c>
      <c r="D79" s="12">
        <v>174.05552046087237</v>
      </c>
      <c r="E79" s="14">
        <v>185.7957435958669</v>
      </c>
      <c r="F79" s="15">
        <v>203.53373444787647</v>
      </c>
      <c r="I79" s="45"/>
    </row>
    <row r="80" spans="1:9" ht="27.75" customHeight="1" thickBot="1" x14ac:dyDescent="0.25">
      <c r="A80" s="11">
        <v>33226</v>
      </c>
      <c r="D80" s="12">
        <v>170.06</v>
      </c>
      <c r="E80" s="14">
        <v>182.5400799168778</v>
      </c>
      <c r="F80" s="15">
        <v>199.96725130963895</v>
      </c>
      <c r="I80" s="45"/>
    </row>
    <row r="81" spans="1:9" ht="27.75" customHeight="1" thickBot="1" x14ac:dyDescent="0.25">
      <c r="A81" s="11">
        <v>33234</v>
      </c>
      <c r="D81" s="12">
        <v>171.23</v>
      </c>
      <c r="E81" s="14">
        <v>183.79594192736084</v>
      </c>
      <c r="F81" s="15">
        <v>201.34301094760363</v>
      </c>
      <c r="I81" s="45"/>
    </row>
    <row r="82" spans="1:9" ht="27.75" customHeight="1" thickBot="1" x14ac:dyDescent="0.25">
      <c r="A82" s="8">
        <v>33247</v>
      </c>
      <c r="B82" s="9"/>
      <c r="C82" s="9"/>
      <c r="D82" s="12">
        <v>170.82217692826217</v>
      </c>
      <c r="E82" s="14">
        <v>183.35819021557106</v>
      </c>
      <c r="F82" s="15">
        <v>197.15395008131171</v>
      </c>
      <c r="I82" s="45"/>
    </row>
    <row r="83" spans="1:9" ht="27.75" customHeight="1" thickBot="1" x14ac:dyDescent="0.25">
      <c r="A83" s="8">
        <v>33254</v>
      </c>
      <c r="B83" s="9"/>
      <c r="C83" s="9"/>
      <c r="D83" s="12">
        <v>167.40512180525207</v>
      </c>
      <c r="E83" s="14">
        <v>179.69036994487459</v>
      </c>
      <c r="F83" s="15">
        <v>192.72242720430023</v>
      </c>
      <c r="I83" s="45"/>
    </row>
    <row r="84" spans="1:9" ht="27.75" customHeight="1" thickBot="1" x14ac:dyDescent="0.25">
      <c r="A84" s="8">
        <v>33261</v>
      </c>
      <c r="B84" s="9"/>
      <c r="C84" s="9"/>
      <c r="D84" s="12">
        <v>165.46198007095967</v>
      </c>
      <c r="E84" s="14">
        <v>177.60462816275324</v>
      </c>
      <c r="F84" s="15">
        <v>195.76109625006876</v>
      </c>
      <c r="I84" s="45"/>
    </row>
    <row r="85" spans="1:9" ht="27.75" customHeight="1" thickBot="1" x14ac:dyDescent="0.25">
      <c r="A85" s="8">
        <v>33268</v>
      </c>
      <c r="B85" s="9"/>
      <c r="C85" s="9"/>
      <c r="D85" s="12">
        <v>163.31904473673549</v>
      </c>
      <c r="E85" s="14">
        <v>175.30443066089518</v>
      </c>
      <c r="F85" s="15">
        <v>192.7931754574837</v>
      </c>
      <c r="I85" s="45"/>
    </row>
    <row r="86" spans="1:9" ht="27.75" customHeight="1" thickBot="1" x14ac:dyDescent="0.25">
      <c r="A86" s="8">
        <v>33275</v>
      </c>
      <c r="B86" s="9"/>
      <c r="C86" s="9"/>
      <c r="D86" s="12">
        <v>161.23174256773635</v>
      </c>
      <c r="E86" s="14">
        <v>173.06394903829272</v>
      </c>
      <c r="F86" s="15">
        <v>193.30433983813853</v>
      </c>
      <c r="I86" s="45"/>
    </row>
    <row r="87" spans="1:9" ht="27.75" customHeight="1" thickBot="1" x14ac:dyDescent="0.25">
      <c r="A87" s="8">
        <v>33282</v>
      </c>
      <c r="B87" s="9"/>
      <c r="C87" s="9"/>
      <c r="D87" s="12">
        <v>160.4839839721146</v>
      </c>
      <c r="E87" s="14">
        <v>172.2613151808111</v>
      </c>
      <c r="F87" s="15">
        <v>192.40783534477407</v>
      </c>
      <c r="I87" s="45"/>
    </row>
    <row r="88" spans="1:9" ht="27.75" customHeight="1" thickBot="1" x14ac:dyDescent="0.25">
      <c r="A88" s="8">
        <v>33289</v>
      </c>
      <c r="B88" s="9"/>
      <c r="C88" s="9"/>
      <c r="D88" s="12">
        <v>159.16891125361076</v>
      </c>
      <c r="E88" s="14">
        <v>170.84973409688661</v>
      </c>
      <c r="F88" s="15">
        <v>188.14415551685167</v>
      </c>
      <c r="I88" s="45"/>
    </row>
    <row r="89" spans="1:9" ht="27.75" customHeight="1" thickBot="1" x14ac:dyDescent="0.25">
      <c r="A89" s="8">
        <v>33296</v>
      </c>
      <c r="B89" s="9"/>
      <c r="C89" s="9"/>
      <c r="D89" s="12">
        <v>159.97278549389114</v>
      </c>
      <c r="E89" s="14">
        <v>171.71260172045419</v>
      </c>
      <c r="F89" s="15">
        <v>185.75021325664324</v>
      </c>
      <c r="I89" s="45"/>
    </row>
    <row r="90" spans="1:9" ht="27.75" customHeight="1" thickBot="1" x14ac:dyDescent="0.25">
      <c r="A90" s="8">
        <v>33303</v>
      </c>
      <c r="B90" s="9"/>
      <c r="C90" s="9"/>
      <c r="D90" s="12">
        <v>160.94886381447853</v>
      </c>
      <c r="E90" s="14">
        <v>172.76031085043863</v>
      </c>
      <c r="F90" s="15">
        <v>186.88357325687412</v>
      </c>
      <c r="I90" s="45"/>
    </row>
    <row r="91" spans="1:9" ht="27.75" customHeight="1" thickBot="1" x14ac:dyDescent="0.25">
      <c r="A91" s="8">
        <v>33310</v>
      </c>
      <c r="B91" s="9"/>
      <c r="C91" s="9"/>
      <c r="D91" s="12">
        <v>159.53892673601774</v>
      </c>
      <c r="E91" s="14">
        <v>171.24690365897678</v>
      </c>
      <c r="F91" s="15">
        <v>181.16975069110401</v>
      </c>
      <c r="I91" s="45"/>
    </row>
    <row r="92" spans="1:9" ht="27.75" customHeight="1" thickBot="1" x14ac:dyDescent="0.25">
      <c r="A92" s="8">
        <v>33317</v>
      </c>
      <c r="B92" s="9"/>
      <c r="C92" s="9"/>
      <c r="D92" s="12">
        <v>160.90620002224321</v>
      </c>
      <c r="E92" s="14">
        <v>172.71451611890745</v>
      </c>
      <c r="F92" s="15">
        <v>176.9007162750342</v>
      </c>
      <c r="I92" s="45"/>
    </row>
    <row r="93" spans="1:9" ht="27.75" customHeight="1" thickBot="1" x14ac:dyDescent="0.25">
      <c r="A93" s="8">
        <v>33324</v>
      </c>
      <c r="B93" s="9"/>
      <c r="C93" s="9"/>
      <c r="D93" s="12">
        <v>160.59941151760034</v>
      </c>
      <c r="E93" s="14">
        <v>172.80098280393059</v>
      </c>
      <c r="F93" s="15">
        <v>172.47183807478027</v>
      </c>
      <c r="I93" s="45"/>
    </row>
    <row r="94" spans="1:9" ht="27.75" customHeight="1" thickBot="1" x14ac:dyDescent="0.25">
      <c r="A94" s="8">
        <v>33331</v>
      </c>
      <c r="B94" s="9"/>
      <c r="C94" s="9"/>
      <c r="D94" s="12">
        <v>157.59401082053876</v>
      </c>
      <c r="E94" s="14">
        <v>170.89152949216373</v>
      </c>
      <c r="F94" s="15">
        <v>170.10161740117863</v>
      </c>
      <c r="I94" s="45"/>
    </row>
    <row r="95" spans="1:9" ht="27.75" customHeight="1" thickBot="1" x14ac:dyDescent="0.25">
      <c r="A95" s="8">
        <v>33338</v>
      </c>
      <c r="B95" s="9"/>
      <c r="C95" s="9"/>
      <c r="D95" s="12">
        <v>158.3356276434574</v>
      </c>
      <c r="E95" s="14">
        <v>171.69572270043233</v>
      </c>
      <c r="F95" s="15">
        <v>172.73963269445096</v>
      </c>
      <c r="I95" s="45"/>
    </row>
    <row r="96" spans="1:9" ht="27.75" customHeight="1" thickBot="1" x14ac:dyDescent="0.25">
      <c r="A96" s="8">
        <v>33346</v>
      </c>
      <c r="B96" s="9"/>
      <c r="C96" s="9"/>
      <c r="D96" s="12">
        <v>158.96330046024997</v>
      </c>
      <c r="E96" s="14">
        <v>172.37635749818796</v>
      </c>
      <c r="F96" s="15">
        <v>173.5799333720783</v>
      </c>
      <c r="I96" s="45"/>
    </row>
    <row r="97" spans="1:9" ht="27.75" customHeight="1" thickBot="1" x14ac:dyDescent="0.25">
      <c r="A97" s="8">
        <v>33352</v>
      </c>
      <c r="B97" s="9"/>
      <c r="C97" s="9"/>
      <c r="D97" s="12">
        <v>159.18960585810783</v>
      </c>
      <c r="E97" s="14">
        <v>172.6217581664678</v>
      </c>
      <c r="F97" s="15">
        <v>166.72487333355087</v>
      </c>
      <c r="I97" s="45"/>
    </row>
    <row r="98" spans="1:9" ht="27.75" customHeight="1" thickBot="1" x14ac:dyDescent="0.25">
      <c r="A98" s="8">
        <v>33360</v>
      </c>
      <c r="B98" s="9"/>
      <c r="C98" s="9"/>
      <c r="D98" s="12">
        <v>160.21672401133321</v>
      </c>
      <c r="E98" s="14">
        <v>173.73554282909518</v>
      </c>
      <c r="F98" s="15">
        <v>168.66070112229826</v>
      </c>
      <c r="I98" s="45"/>
    </row>
    <row r="99" spans="1:9" ht="27.75" customHeight="1" thickBot="1" x14ac:dyDescent="0.25">
      <c r="A99" s="8">
        <v>33366</v>
      </c>
      <c r="B99" s="9"/>
      <c r="C99" s="9"/>
      <c r="D99" s="12">
        <v>158.97466910820916</v>
      </c>
      <c r="E99" s="14">
        <v>172.38868541362004</v>
      </c>
      <c r="F99" s="15">
        <v>167.20862187339463</v>
      </c>
      <c r="I99" s="45"/>
    </row>
    <row r="100" spans="1:9" ht="27.75" customHeight="1" thickBot="1" x14ac:dyDescent="0.25">
      <c r="A100" s="8">
        <v>33373</v>
      </c>
      <c r="B100" s="9"/>
      <c r="C100" s="9"/>
      <c r="D100" s="12">
        <v>157.84002872173178</v>
      </c>
      <c r="E100" s="14">
        <v>171.15830597179277</v>
      </c>
      <c r="F100" s="15">
        <v>166.50835880169456</v>
      </c>
      <c r="I100" s="45"/>
    </row>
    <row r="101" spans="1:9" ht="27.75" customHeight="1" thickBot="1" x14ac:dyDescent="0.25">
      <c r="A101" s="8">
        <v>33380</v>
      </c>
      <c r="B101" s="9"/>
      <c r="C101" s="9"/>
      <c r="D101" s="12">
        <v>159.03373967933965</v>
      </c>
      <c r="E101" s="14">
        <v>172.45274026060255</v>
      </c>
      <c r="F101" s="15">
        <v>167.51882079321953</v>
      </c>
      <c r="I101" s="45"/>
    </row>
    <row r="102" spans="1:9" ht="27.75" customHeight="1" thickBot="1" x14ac:dyDescent="0.25">
      <c r="A102" s="8">
        <v>33387</v>
      </c>
      <c r="B102" s="9"/>
      <c r="C102" s="9"/>
      <c r="D102" s="12">
        <v>157.61464191085111</v>
      </c>
      <c r="E102" s="14">
        <v>170.91390139932065</v>
      </c>
      <c r="F102" s="15">
        <v>165.54322427586692</v>
      </c>
      <c r="I102" s="45"/>
    </row>
    <row r="103" spans="1:9" ht="27.75" customHeight="1" thickBot="1" x14ac:dyDescent="0.25">
      <c r="A103" s="8">
        <v>33394</v>
      </c>
      <c r="B103" s="9"/>
      <c r="C103" s="9"/>
      <c r="D103" s="12">
        <v>156.77545952107678</v>
      </c>
      <c r="E103" s="14">
        <v>170.00391020508212</v>
      </c>
      <c r="F103" s="15">
        <v>161.37077884329995</v>
      </c>
      <c r="I103" s="45"/>
    </row>
    <row r="104" spans="1:9" ht="27.75" customHeight="1" thickBot="1" x14ac:dyDescent="0.25">
      <c r="A104" s="8">
        <v>33401</v>
      </c>
      <c r="B104" s="9"/>
      <c r="C104" s="9"/>
      <c r="D104" s="12">
        <v>154.05656601274083</v>
      </c>
      <c r="E104" s="14">
        <v>168.14196648504119</v>
      </c>
      <c r="F104" s="15">
        <v>157.63309357972608</v>
      </c>
      <c r="I104" s="45"/>
    </row>
    <row r="105" spans="1:9" ht="27.75" customHeight="1" thickBot="1" x14ac:dyDescent="0.25">
      <c r="A105" s="8">
        <v>33408</v>
      </c>
      <c r="B105" s="9"/>
      <c r="C105" s="9"/>
      <c r="D105" s="12">
        <v>156.12029782289082</v>
      </c>
      <c r="E105" s="14">
        <v>170.39438541035761</v>
      </c>
      <c r="F105" s="15">
        <v>156.53341156210971</v>
      </c>
      <c r="I105" s="45"/>
    </row>
    <row r="106" spans="1:9" ht="27.75" customHeight="1" thickBot="1" x14ac:dyDescent="0.25">
      <c r="A106" s="8">
        <v>33415</v>
      </c>
      <c r="B106" s="9"/>
      <c r="C106" s="9"/>
      <c r="D106" s="12">
        <v>156.24720210695594</v>
      </c>
      <c r="E106" s="14">
        <v>170.91679650084541</v>
      </c>
      <c r="F106" s="15">
        <v>158.33649837900222</v>
      </c>
      <c r="I106" s="45"/>
    </row>
    <row r="107" spans="1:9" ht="27.75" customHeight="1" thickBot="1" x14ac:dyDescent="0.25">
      <c r="A107" s="8">
        <v>33422</v>
      </c>
      <c r="B107" s="9"/>
      <c r="C107" s="9"/>
      <c r="D107" s="12">
        <v>154.78947875619363</v>
      </c>
      <c r="E107" s="14">
        <v>169.82719655057744</v>
      </c>
      <c r="F107" s="15">
        <v>155.20513515348387</v>
      </c>
      <c r="I107" s="45"/>
    </row>
    <row r="108" spans="1:9" ht="27.75" customHeight="1" thickBot="1" x14ac:dyDescent="0.25">
      <c r="A108" s="8">
        <v>33429</v>
      </c>
      <c r="B108" s="9"/>
      <c r="C108" s="9"/>
      <c r="D108" s="12">
        <v>154.28677838880662</v>
      </c>
      <c r="E108" s="14">
        <v>169.27565910252679</v>
      </c>
      <c r="F108" s="15">
        <v>155.64212207356377</v>
      </c>
      <c r="I108" s="45"/>
    </row>
    <row r="109" spans="1:9" ht="27.75" customHeight="1" thickBot="1" x14ac:dyDescent="0.25">
      <c r="A109" s="8">
        <v>33436</v>
      </c>
      <c r="B109" s="9"/>
      <c r="C109" s="9"/>
      <c r="D109" s="12">
        <v>152.76603444983596</v>
      </c>
      <c r="E109" s="14">
        <v>167.84292802719796</v>
      </c>
      <c r="F109" s="15">
        <v>155.85627199406645</v>
      </c>
      <c r="I109" s="45"/>
    </row>
    <row r="110" spans="1:9" ht="27.75" customHeight="1" thickBot="1" x14ac:dyDescent="0.25">
      <c r="A110" s="8">
        <v>33443</v>
      </c>
      <c r="B110" s="9"/>
      <c r="C110" s="9"/>
      <c r="D110" s="12">
        <v>150.62197999997261</v>
      </c>
      <c r="E110" s="14">
        <v>165.48727103832078</v>
      </c>
      <c r="F110" s="15">
        <v>155.40381724745529</v>
      </c>
      <c r="I110" s="45"/>
    </row>
    <row r="111" spans="1:9" ht="27.75" customHeight="1" thickBot="1" x14ac:dyDescent="0.25">
      <c r="A111" s="8">
        <v>33450</v>
      </c>
      <c r="B111" s="9"/>
      <c r="C111" s="9"/>
      <c r="D111" s="12">
        <v>150.03783469054062</v>
      </c>
      <c r="E111" s="14">
        <v>164.84547484663779</v>
      </c>
      <c r="F111" s="15">
        <v>156.04087821937404</v>
      </c>
      <c r="I111" s="45"/>
    </row>
    <row r="112" spans="1:9" ht="27.75" customHeight="1" thickBot="1" x14ac:dyDescent="0.25">
      <c r="A112" s="8">
        <v>33457</v>
      </c>
      <c r="B112" s="9"/>
      <c r="C112" s="9"/>
      <c r="D112" s="12">
        <v>149.07450163078039</v>
      </c>
      <c r="E112" s="14">
        <v>163.78706783883754</v>
      </c>
      <c r="F112" s="15">
        <v>157.4086144419224</v>
      </c>
      <c r="I112" s="45"/>
    </row>
    <row r="113" spans="1:9" ht="27.75" customHeight="1" thickBot="1" x14ac:dyDescent="0.25">
      <c r="A113" s="8">
        <v>33464</v>
      </c>
      <c r="B113" s="9"/>
      <c r="C113" s="9"/>
      <c r="D113" s="12">
        <v>149.21099753486016</v>
      </c>
      <c r="E113" s="14">
        <v>163.93703489327456</v>
      </c>
      <c r="F113" s="15">
        <v>156.41479658426044</v>
      </c>
      <c r="I113" s="45"/>
    </row>
    <row r="114" spans="1:9" ht="27.75" customHeight="1" thickBot="1" x14ac:dyDescent="0.25">
      <c r="A114" s="8">
        <v>33471</v>
      </c>
      <c r="B114" s="9"/>
      <c r="C114" s="9"/>
      <c r="D114" s="12">
        <v>148.12497574619857</v>
      </c>
      <c r="E114" s="14">
        <v>162.74383067371912</v>
      </c>
      <c r="F114" s="15">
        <v>150.57875327786127</v>
      </c>
      <c r="I114" s="45"/>
    </row>
    <row r="115" spans="1:9" ht="27.75" customHeight="1" thickBot="1" x14ac:dyDescent="0.25">
      <c r="A115" s="8">
        <v>33478</v>
      </c>
      <c r="B115" s="9"/>
      <c r="C115" s="9"/>
      <c r="D115" s="12">
        <v>148.81181833459516</v>
      </c>
      <c r="E115" s="14">
        <v>163.49845961689641</v>
      </c>
      <c r="F115" s="15">
        <v>154.50530719432581</v>
      </c>
      <c r="I115" s="45"/>
    </row>
    <row r="116" spans="1:9" ht="27.75" customHeight="1" thickBot="1" x14ac:dyDescent="0.25">
      <c r="A116" s="8">
        <v>33485</v>
      </c>
      <c r="B116" s="9"/>
      <c r="C116" s="9"/>
      <c r="D116" s="12">
        <v>148.40471142194659</v>
      </c>
      <c r="E116" s="14">
        <v>163.05117422073403</v>
      </c>
      <c r="F116" s="15">
        <v>154.88334393316438</v>
      </c>
      <c r="I116" s="45"/>
    </row>
    <row r="117" spans="1:9" ht="27.75" customHeight="1" thickBot="1" x14ac:dyDescent="0.25">
      <c r="A117" s="8">
        <v>33492</v>
      </c>
      <c r="B117" s="9"/>
      <c r="C117" s="9"/>
      <c r="D117" s="12">
        <v>148.86651642773103</v>
      </c>
      <c r="E117" s="14">
        <v>163.55855601294735</v>
      </c>
      <c r="F117" s="15">
        <v>158.61446641107534</v>
      </c>
      <c r="I117" s="45"/>
    </row>
    <row r="118" spans="1:9" ht="27.75" customHeight="1" thickBot="1" x14ac:dyDescent="0.25">
      <c r="A118" s="8">
        <v>33499</v>
      </c>
      <c r="B118" s="9"/>
      <c r="C118" s="9"/>
      <c r="D118" s="12">
        <v>149.72658568118695</v>
      </c>
      <c r="E118" s="14">
        <v>165.16137240830531</v>
      </c>
      <c r="F118" s="15">
        <v>161.69500991832589</v>
      </c>
      <c r="I118" s="45"/>
    </row>
    <row r="119" spans="1:9" ht="27.75" customHeight="1" thickBot="1" x14ac:dyDescent="0.25">
      <c r="A119" s="8">
        <v>33506</v>
      </c>
      <c r="B119" s="9"/>
      <c r="C119" s="9"/>
      <c r="D119" s="12">
        <v>150.41657457346474</v>
      </c>
      <c r="E119" s="14">
        <v>166.31164039913526</v>
      </c>
      <c r="F119" s="15">
        <v>162.4266269305669</v>
      </c>
      <c r="I119" s="45"/>
    </row>
    <row r="120" spans="1:9" ht="27.75" customHeight="1" thickBot="1" x14ac:dyDescent="0.25">
      <c r="A120" s="8">
        <v>33513</v>
      </c>
      <c r="B120" s="9"/>
      <c r="C120" s="9"/>
      <c r="D120" s="12">
        <v>149.55875800578207</v>
      </c>
      <c r="E120" s="14">
        <v>165.36317523871384</v>
      </c>
      <c r="F120" s="15">
        <v>161.94300490609146</v>
      </c>
      <c r="I120" s="45"/>
    </row>
    <row r="121" spans="1:9" ht="27.75" customHeight="1" thickBot="1" x14ac:dyDescent="0.25">
      <c r="A121" s="8">
        <v>33520</v>
      </c>
      <c r="B121" s="9"/>
      <c r="C121" s="9"/>
      <c r="D121" s="12">
        <v>150.24500625874506</v>
      </c>
      <c r="E121" s="14">
        <v>166.33047992464208</v>
      </c>
      <c r="F121" s="15">
        <v>161.44203163839046</v>
      </c>
      <c r="I121" s="45"/>
    </row>
    <row r="122" spans="1:9" ht="27.75" customHeight="1" thickBot="1" x14ac:dyDescent="0.25">
      <c r="A122" s="8">
        <v>33527</v>
      </c>
      <c r="B122" s="9"/>
      <c r="C122" s="9"/>
      <c r="D122" s="12">
        <v>150.03645545545493</v>
      </c>
      <c r="E122" s="14">
        <v>166.09960133463971</v>
      </c>
      <c r="F122" s="15">
        <v>159.64084941186931</v>
      </c>
      <c r="I122" s="45"/>
    </row>
    <row r="123" spans="1:9" ht="27.75" customHeight="1" thickBot="1" x14ac:dyDescent="0.25">
      <c r="A123" s="8">
        <v>33534</v>
      </c>
      <c r="B123" s="9"/>
      <c r="C123" s="9"/>
      <c r="D123" s="12">
        <v>149.41404115241215</v>
      </c>
      <c r="E123" s="14">
        <v>165.41055034842074</v>
      </c>
      <c r="F123" s="15">
        <v>159.81892141838799</v>
      </c>
      <c r="I123" s="45"/>
    </row>
    <row r="124" spans="1:9" ht="27.75" customHeight="1" thickBot="1" x14ac:dyDescent="0.25">
      <c r="A124" s="8">
        <v>33541</v>
      </c>
      <c r="B124" s="9"/>
      <c r="C124" s="9"/>
      <c r="D124" s="12">
        <v>150.38950348909546</v>
      </c>
      <c r="E124" s="14">
        <v>166.49044726246214</v>
      </c>
      <c r="F124" s="15">
        <v>159.84059062940662</v>
      </c>
      <c r="I124" s="45"/>
    </row>
    <row r="125" spans="1:9" ht="27.75" customHeight="1" thickBot="1" x14ac:dyDescent="0.25">
      <c r="A125" s="8">
        <v>33548</v>
      </c>
      <c r="B125" s="9"/>
      <c r="C125" s="9"/>
      <c r="D125" s="12">
        <v>151.03234244651074</v>
      </c>
      <c r="E125" s="14">
        <v>167.20210959962495</v>
      </c>
      <c r="F125" s="15">
        <v>165.51745358350774</v>
      </c>
      <c r="I125" s="45"/>
    </row>
    <row r="126" spans="1:9" ht="27.75" customHeight="1" thickBot="1" x14ac:dyDescent="0.25">
      <c r="A126" s="8">
        <v>33555</v>
      </c>
      <c r="B126" s="9"/>
      <c r="C126" s="9"/>
      <c r="D126" s="12">
        <v>151.66896913086691</v>
      </c>
      <c r="E126" s="14">
        <v>167.90689456771523</v>
      </c>
      <c r="F126" s="15">
        <v>166.99331789222336</v>
      </c>
      <c r="I126" s="45"/>
    </row>
    <row r="127" spans="1:9" ht="27.75" customHeight="1" thickBot="1" x14ac:dyDescent="0.25">
      <c r="A127" s="8">
        <v>33562</v>
      </c>
      <c r="B127" s="9"/>
      <c r="C127" s="9"/>
      <c r="D127" s="12">
        <v>151.88</v>
      </c>
      <c r="E127" s="14">
        <v>168.14051874342576</v>
      </c>
      <c r="F127" s="15">
        <v>169.42304689742014</v>
      </c>
      <c r="I127" s="45"/>
    </row>
    <row r="128" spans="1:9" ht="27.75" customHeight="1" thickBot="1" x14ac:dyDescent="0.25">
      <c r="A128" s="8">
        <v>33569</v>
      </c>
      <c r="B128" s="9"/>
      <c r="C128" s="9"/>
      <c r="D128" s="12">
        <v>152.95991477633743</v>
      </c>
      <c r="E128" s="14">
        <v>169.33605094445335</v>
      </c>
      <c r="F128" s="15">
        <v>171.34157574966565</v>
      </c>
      <c r="I128" s="45"/>
    </row>
    <row r="129" spans="1:9" ht="27.75" customHeight="1" thickBot="1" x14ac:dyDescent="0.25">
      <c r="A129" s="8">
        <v>33576</v>
      </c>
      <c r="B129" s="9"/>
      <c r="C129" s="9"/>
      <c r="D129" s="12">
        <v>152.51</v>
      </c>
      <c r="E129" s="14">
        <v>170.09130418281325</v>
      </c>
      <c r="F129" s="15">
        <v>170.52521057103465</v>
      </c>
      <c r="I129" s="45"/>
    </row>
    <row r="130" spans="1:9" ht="27.75" customHeight="1" thickBot="1" x14ac:dyDescent="0.25">
      <c r="A130" s="8">
        <v>33583</v>
      </c>
      <c r="B130" s="9"/>
      <c r="C130" s="9"/>
      <c r="D130" s="12">
        <v>154.75928874878971</v>
      </c>
      <c r="E130" s="14">
        <v>173.42556954174842</v>
      </c>
      <c r="F130" s="15">
        <v>176.94878647343961</v>
      </c>
      <c r="I130" s="45"/>
    </row>
    <row r="131" spans="1:9" ht="27.75" customHeight="1" thickBot="1" x14ac:dyDescent="0.25">
      <c r="A131" s="8">
        <v>33590</v>
      </c>
      <c r="B131" s="9"/>
      <c r="C131" s="9"/>
      <c r="D131" s="12">
        <v>154.17051297058782</v>
      </c>
      <c r="E131" s="14">
        <v>173.11271173095398</v>
      </c>
      <c r="F131" s="15">
        <v>177.19311293206115</v>
      </c>
      <c r="I131" s="45"/>
    </row>
    <row r="132" spans="1:9" ht="27.75" customHeight="1" thickBot="1" x14ac:dyDescent="0.25">
      <c r="A132" s="8">
        <v>33611</v>
      </c>
      <c r="B132" s="9"/>
      <c r="C132" s="9"/>
      <c r="D132" s="12">
        <v>154.38</v>
      </c>
      <c r="E132" s="14">
        <v>173.34793743679907</v>
      </c>
      <c r="F132" s="15">
        <v>182.56931371475815</v>
      </c>
      <c r="I132" s="45"/>
    </row>
    <row r="133" spans="1:9" ht="27.75" customHeight="1" thickBot="1" x14ac:dyDescent="0.25">
      <c r="A133" s="8">
        <v>33618</v>
      </c>
      <c r="B133" s="9"/>
      <c r="C133" s="9"/>
      <c r="D133" s="12">
        <v>152.13</v>
      </c>
      <c r="E133" s="14">
        <v>170.82149062223243</v>
      </c>
      <c r="F133" s="15">
        <v>174.96180822136387</v>
      </c>
      <c r="I133" s="45"/>
    </row>
    <row r="134" spans="1:9" ht="27.75" customHeight="1" thickBot="1" x14ac:dyDescent="0.25">
      <c r="A134" s="8">
        <v>33619</v>
      </c>
      <c r="B134" s="9"/>
      <c r="C134" s="9"/>
      <c r="D134" s="12">
        <v>152.13999999999999</v>
      </c>
      <c r="E134" s="14">
        <v>170.83271927474161</v>
      </c>
      <c r="F134" s="15">
        <v>170.83271927474152</v>
      </c>
      <c r="I134" s="45"/>
    </row>
    <row r="135" spans="1:9" ht="27.75" customHeight="1" thickBot="1" x14ac:dyDescent="0.25">
      <c r="A135" s="8">
        <v>33625</v>
      </c>
      <c r="B135" s="9"/>
      <c r="C135" s="9"/>
      <c r="D135" s="12">
        <v>151.69</v>
      </c>
      <c r="E135" s="14">
        <v>170.32742991182829</v>
      </c>
      <c r="F135" s="15">
        <v>173.01287142762598</v>
      </c>
      <c r="I135" s="45"/>
    </row>
    <row r="136" spans="1:9" ht="27.75" customHeight="1" thickBot="1" x14ac:dyDescent="0.25">
      <c r="A136" s="8">
        <v>33626</v>
      </c>
      <c r="B136" s="9"/>
      <c r="C136" s="9"/>
      <c r="D136" s="12">
        <v>151.97999999999999</v>
      </c>
      <c r="E136" s="14">
        <v>170.65306083459467</v>
      </c>
      <c r="F136" s="15">
        <v>173.81535028636952</v>
      </c>
      <c r="I136" s="45"/>
    </row>
    <row r="137" spans="1:9" ht="27.75" customHeight="1" thickBot="1" x14ac:dyDescent="0.25">
      <c r="A137" s="8">
        <v>33632</v>
      </c>
      <c r="B137" s="9"/>
      <c r="C137" s="9"/>
      <c r="D137" s="12">
        <v>152.52000000000001</v>
      </c>
      <c r="E137" s="14">
        <v>171.25940807009067</v>
      </c>
      <c r="F137" s="15">
        <v>173.12056426350873</v>
      </c>
      <c r="I137" s="45"/>
    </row>
    <row r="138" spans="1:9" ht="27.75" customHeight="1" thickBot="1" x14ac:dyDescent="0.25">
      <c r="A138" s="8">
        <v>33633</v>
      </c>
      <c r="B138" s="9"/>
      <c r="C138" s="9"/>
      <c r="D138" s="12">
        <v>152.30000000000001</v>
      </c>
      <c r="E138" s="14">
        <v>171.0123777148886</v>
      </c>
      <c r="F138" s="15">
        <v>173.91089259141205</v>
      </c>
      <c r="I138" s="45"/>
    </row>
    <row r="139" spans="1:9" ht="27.75" customHeight="1" thickBot="1" x14ac:dyDescent="0.25">
      <c r="A139" s="8">
        <v>33639</v>
      </c>
      <c r="B139" s="9"/>
      <c r="C139" s="9"/>
      <c r="D139" s="12">
        <v>151.9</v>
      </c>
      <c r="E139" s="14">
        <v>170.56323161452119</v>
      </c>
      <c r="F139" s="15">
        <v>172.77234364200476</v>
      </c>
      <c r="I139" s="45"/>
    </row>
    <row r="140" spans="1:9" ht="27.75" customHeight="1" thickBot="1" x14ac:dyDescent="0.25">
      <c r="A140" s="8">
        <v>33640</v>
      </c>
      <c r="B140" s="9"/>
      <c r="C140" s="9"/>
      <c r="D140" s="12">
        <v>151.93</v>
      </c>
      <c r="E140" s="14">
        <v>170.59691757204874</v>
      </c>
      <c r="F140" s="15">
        <v>173.85954905883986</v>
      </c>
      <c r="I140" s="45"/>
    </row>
    <row r="141" spans="1:9" ht="27.75" customHeight="1" thickBot="1" x14ac:dyDescent="0.25">
      <c r="A141" s="8">
        <v>33646</v>
      </c>
      <c r="B141" s="9"/>
      <c r="C141" s="9"/>
      <c r="D141" s="12">
        <v>151.43</v>
      </c>
      <c r="E141" s="14">
        <v>170.03548494658949</v>
      </c>
      <c r="F141" s="15">
        <v>172.80565188520725</v>
      </c>
      <c r="I141" s="45"/>
    </row>
    <row r="142" spans="1:9" ht="27.75" customHeight="1" thickBot="1" x14ac:dyDescent="0.25">
      <c r="A142" s="8">
        <v>33647</v>
      </c>
      <c r="B142" s="9"/>
      <c r="C142" s="9"/>
      <c r="D142" s="12">
        <v>150.85</v>
      </c>
      <c r="E142" s="14">
        <v>169.38422310105673</v>
      </c>
      <c r="F142" s="15">
        <v>170.57783389805323</v>
      </c>
      <c r="I142" s="45"/>
    </row>
    <row r="143" spans="1:9" ht="27.75" customHeight="1" thickBot="1" x14ac:dyDescent="0.25">
      <c r="A143" s="8">
        <v>33653</v>
      </c>
      <c r="B143" s="9"/>
      <c r="C143" s="9"/>
      <c r="D143" s="12">
        <v>150.66999999999999</v>
      </c>
      <c r="E143" s="14">
        <v>169.18210735589139</v>
      </c>
      <c r="F143" s="15">
        <v>167.15119902172154</v>
      </c>
      <c r="I143" s="45"/>
    </row>
    <row r="144" spans="1:9" ht="27.75" customHeight="1" thickBot="1" x14ac:dyDescent="0.25">
      <c r="A144" s="8">
        <v>33654</v>
      </c>
      <c r="B144" s="9"/>
      <c r="C144" s="9"/>
      <c r="D144" s="12">
        <v>151.63999999999999</v>
      </c>
      <c r="E144" s="14">
        <v>170.27128664928236</v>
      </c>
      <c r="F144" s="15">
        <v>168.30134721621715</v>
      </c>
      <c r="I144" s="45"/>
    </row>
    <row r="145" spans="1:9" ht="27.75" customHeight="1" thickBot="1" x14ac:dyDescent="0.25">
      <c r="A145" s="8">
        <v>33660</v>
      </c>
      <c r="B145" s="9"/>
      <c r="C145" s="9"/>
      <c r="D145" s="12">
        <v>152.1</v>
      </c>
      <c r="E145" s="14">
        <v>170.78780466470488</v>
      </c>
      <c r="F145" s="15">
        <v>169.13092411044221</v>
      </c>
      <c r="I145" s="45"/>
    </row>
    <row r="146" spans="1:9" ht="27.75" customHeight="1" thickBot="1" x14ac:dyDescent="0.25">
      <c r="A146" s="8">
        <v>33661</v>
      </c>
      <c r="B146" s="9"/>
      <c r="C146" s="9"/>
      <c r="D146" s="12">
        <v>151.84</v>
      </c>
      <c r="E146" s="14">
        <v>170.49585969946608</v>
      </c>
      <c r="F146" s="15">
        <v>167.38664217309554</v>
      </c>
      <c r="I146" s="45"/>
    </row>
    <row r="147" spans="1:9" ht="27.75" customHeight="1" thickBot="1" x14ac:dyDescent="0.25">
      <c r="A147" s="8">
        <v>33667</v>
      </c>
      <c r="B147" s="9"/>
      <c r="C147" s="9"/>
      <c r="D147" s="12">
        <v>152.18</v>
      </c>
      <c r="E147" s="14">
        <v>170.87763388477839</v>
      </c>
      <c r="F147" s="15">
        <v>167.22881184515438</v>
      </c>
      <c r="I147" s="45"/>
    </row>
    <row r="148" spans="1:9" ht="27.75" customHeight="1" thickBot="1" x14ac:dyDescent="0.25">
      <c r="A148" s="8">
        <v>33668</v>
      </c>
      <c r="B148" s="9"/>
      <c r="C148" s="9"/>
      <c r="D148" s="12">
        <v>152.94999999999999</v>
      </c>
      <c r="E148" s="14">
        <v>171.74224012798561</v>
      </c>
      <c r="F148" s="15">
        <v>167.26274795935399</v>
      </c>
      <c r="I148" s="45"/>
    </row>
    <row r="149" spans="1:9" ht="27.75" customHeight="1" thickBot="1" x14ac:dyDescent="0.25">
      <c r="A149" s="8">
        <v>33673</v>
      </c>
      <c r="B149" s="9"/>
      <c r="C149" s="9"/>
      <c r="D149" s="12">
        <v>153.01</v>
      </c>
      <c r="E149" s="14">
        <v>171.80961204304074</v>
      </c>
      <c r="F149" s="15">
        <v>167.25582742857316</v>
      </c>
      <c r="I149" s="45"/>
    </row>
    <row r="150" spans="1:9" ht="27.75" customHeight="1" thickBot="1" x14ac:dyDescent="0.25">
      <c r="A150" s="8">
        <v>33674</v>
      </c>
      <c r="B150" s="9"/>
      <c r="C150" s="9"/>
      <c r="D150" s="12">
        <v>153.16999999999999</v>
      </c>
      <c r="E150" s="14">
        <v>171.98927048318768</v>
      </c>
      <c r="F150" s="15">
        <v>167.5240926944488</v>
      </c>
      <c r="I150" s="45"/>
    </row>
    <row r="151" spans="1:9" ht="27.75" customHeight="1" thickBot="1" x14ac:dyDescent="0.25">
      <c r="A151" s="8">
        <v>33680</v>
      </c>
      <c r="B151" s="9"/>
      <c r="C151" s="9"/>
      <c r="D151" s="12">
        <v>152.72</v>
      </c>
      <c r="E151" s="14">
        <v>171.86684009865985</v>
      </c>
      <c r="F151" s="15">
        <v>166.67160557377741</v>
      </c>
      <c r="I151" s="45"/>
    </row>
    <row r="152" spans="1:9" ht="27.75" customHeight="1" thickBot="1" x14ac:dyDescent="0.25">
      <c r="A152" s="8">
        <v>33682</v>
      </c>
      <c r="B152" s="9"/>
      <c r="C152" s="9"/>
      <c r="D152" s="12">
        <v>152.63</v>
      </c>
      <c r="E152" s="14">
        <v>171.76555660200663</v>
      </c>
      <c r="F152" s="15">
        <v>167.64898483692681</v>
      </c>
      <c r="I152" s="45"/>
    </row>
    <row r="153" spans="1:9" ht="27.75" customHeight="1" thickBot="1" x14ac:dyDescent="0.25">
      <c r="A153" s="8">
        <v>33687</v>
      </c>
      <c r="B153" s="9"/>
      <c r="C153" s="9"/>
      <c r="D153" s="12">
        <v>151.91999999999999</v>
      </c>
      <c r="E153" s="14">
        <v>171.35832375321189</v>
      </c>
      <c r="F153" s="15">
        <v>166.16820982052249</v>
      </c>
      <c r="I153" s="45"/>
    </row>
    <row r="154" spans="1:9" ht="27.75" customHeight="1" thickBot="1" x14ac:dyDescent="0.25">
      <c r="A154" s="8">
        <v>33689</v>
      </c>
      <c r="B154" s="9"/>
      <c r="C154" s="9"/>
      <c r="D154" s="12">
        <v>151.09</v>
      </c>
      <c r="E154" s="14">
        <v>170.42212438041591</v>
      </c>
      <c r="F154" s="15">
        <v>165.77165987625375</v>
      </c>
      <c r="I154" s="45"/>
    </row>
    <row r="155" spans="1:9" ht="27.75" customHeight="1" thickBot="1" x14ac:dyDescent="0.25">
      <c r="A155" s="8">
        <v>33694</v>
      </c>
      <c r="B155" s="9"/>
      <c r="C155" s="9"/>
      <c r="D155" s="12">
        <v>150.38999999999999</v>
      </c>
      <c r="E155" s="14">
        <v>169.6325586443229</v>
      </c>
      <c r="F155" s="15">
        <v>165.40279257466537</v>
      </c>
      <c r="I155" s="45"/>
    </row>
    <row r="156" spans="1:9" ht="27.75" customHeight="1" thickBot="1" x14ac:dyDescent="0.25">
      <c r="A156" s="8">
        <v>33696</v>
      </c>
      <c r="B156" s="9"/>
      <c r="C156" s="9"/>
      <c r="D156" s="12">
        <v>149.05000000000001</v>
      </c>
      <c r="E156" s="14">
        <v>169.58447317945701</v>
      </c>
      <c r="F156" s="15">
        <v>164.98749340147685</v>
      </c>
      <c r="I156" s="45"/>
    </row>
    <row r="157" spans="1:9" ht="27.75" customHeight="1" thickBot="1" x14ac:dyDescent="0.25">
      <c r="A157" s="8">
        <v>33701</v>
      </c>
      <c r="B157" s="9"/>
      <c r="C157" s="9"/>
      <c r="D157" s="12">
        <v>149.32</v>
      </c>
      <c r="E157" s="14">
        <v>169.89167081621278</v>
      </c>
      <c r="F157" s="15">
        <v>167.68362310735631</v>
      </c>
      <c r="I157" s="45"/>
    </row>
    <row r="158" spans="1:9" ht="27.75" customHeight="1" thickBot="1" x14ac:dyDescent="0.25">
      <c r="A158" s="8">
        <v>33703</v>
      </c>
      <c r="B158" s="9"/>
      <c r="C158" s="9"/>
      <c r="D158" s="12">
        <v>149.11000000000001</v>
      </c>
      <c r="E158" s="14">
        <v>169.65273932095829</v>
      </c>
      <c r="F158" s="15">
        <v>166.89243192274489</v>
      </c>
      <c r="I158" s="45"/>
    </row>
    <row r="159" spans="1:9" ht="27.75" customHeight="1" thickBot="1" x14ac:dyDescent="0.25">
      <c r="A159" s="8">
        <v>33708</v>
      </c>
      <c r="B159" s="9"/>
      <c r="C159" s="9"/>
      <c r="D159" s="12">
        <v>148.24</v>
      </c>
      <c r="E159" s="14">
        <v>169.72066015360963</v>
      </c>
      <c r="F159" s="15">
        <v>165.39636585547967</v>
      </c>
      <c r="I159" s="45"/>
    </row>
    <row r="160" spans="1:9" ht="27.75" customHeight="1" thickBot="1" x14ac:dyDescent="0.25">
      <c r="A160" s="8">
        <v>33710</v>
      </c>
      <c r="B160" s="9"/>
      <c r="C160" s="9"/>
      <c r="D160" s="12">
        <v>149.07</v>
      </c>
      <c r="E160" s="14">
        <v>170.67093098420523</v>
      </c>
      <c r="F160" s="15">
        <v>166.12675139762882</v>
      </c>
      <c r="I160" s="45"/>
    </row>
    <row r="161" spans="1:9" ht="27.75" customHeight="1" thickBot="1" x14ac:dyDescent="0.25">
      <c r="A161" s="8">
        <v>33715</v>
      </c>
      <c r="B161" s="9"/>
      <c r="C161" s="9"/>
      <c r="D161" s="12">
        <v>149.38999999999999</v>
      </c>
      <c r="E161" s="14">
        <v>171.03730046106136</v>
      </c>
      <c r="F161" s="15">
        <v>165.24530534373326</v>
      </c>
      <c r="I161" s="45"/>
    </row>
    <row r="162" spans="1:9" ht="27.75" customHeight="1" thickBot="1" x14ac:dyDescent="0.25">
      <c r="A162" s="8">
        <v>33717</v>
      </c>
      <c r="B162" s="9"/>
      <c r="C162" s="9"/>
      <c r="D162" s="12">
        <v>148.85</v>
      </c>
      <c r="E162" s="14">
        <v>170.41905196886663</v>
      </c>
      <c r="F162" s="15">
        <v>164.64799317500967</v>
      </c>
      <c r="I162" s="45"/>
    </row>
    <row r="163" spans="1:9" ht="27.75" customHeight="1" thickBot="1" x14ac:dyDescent="0.25">
      <c r="A163" s="8">
        <v>33722</v>
      </c>
      <c r="B163" s="9"/>
      <c r="C163" s="9"/>
      <c r="D163" s="12">
        <v>149.26</v>
      </c>
      <c r="E163" s="14">
        <v>170.88846286108856</v>
      </c>
      <c r="F163" s="15">
        <v>166.37969999853283</v>
      </c>
      <c r="I163" s="45"/>
    </row>
    <row r="164" spans="1:9" ht="27.75" customHeight="1" thickBot="1" x14ac:dyDescent="0.25">
      <c r="A164" s="8">
        <v>33724</v>
      </c>
      <c r="B164" s="9"/>
      <c r="C164" s="9"/>
      <c r="D164" s="12">
        <v>150.06</v>
      </c>
      <c r="E164" s="14">
        <v>171.80438655322894</v>
      </c>
      <c r="F164" s="15">
        <v>166.95091528817198</v>
      </c>
      <c r="I164" s="45"/>
    </row>
    <row r="165" spans="1:9" ht="27.75" customHeight="1" thickBot="1" x14ac:dyDescent="0.25">
      <c r="A165" s="8">
        <v>33729</v>
      </c>
      <c r="B165" s="9"/>
      <c r="C165" s="9"/>
      <c r="D165" s="12">
        <v>150.07</v>
      </c>
      <c r="E165" s="14">
        <v>171.81583559938068</v>
      </c>
      <c r="F165" s="15">
        <v>167.68764733483974</v>
      </c>
      <c r="I165" s="45"/>
    </row>
    <row r="166" spans="1:9" ht="27.75" customHeight="1" thickBot="1" x14ac:dyDescent="0.25">
      <c r="A166" s="8">
        <v>33731</v>
      </c>
      <c r="B166" s="9"/>
      <c r="C166" s="9"/>
      <c r="D166" s="12">
        <v>149.76</v>
      </c>
      <c r="E166" s="14">
        <v>171.46091516867628</v>
      </c>
      <c r="F166" s="15">
        <v>168.54462146395639</v>
      </c>
      <c r="I166" s="45"/>
    </row>
    <row r="167" spans="1:9" ht="27.75" customHeight="1" thickBot="1" x14ac:dyDescent="0.25">
      <c r="A167" s="8">
        <v>33736</v>
      </c>
      <c r="B167" s="9"/>
      <c r="C167" s="9"/>
      <c r="D167" s="12">
        <v>150.88999999999999</v>
      </c>
      <c r="E167" s="14">
        <v>172.75465738382454</v>
      </c>
      <c r="F167" s="15">
        <v>169.06575447137655</v>
      </c>
      <c r="I167" s="45"/>
    </row>
    <row r="168" spans="1:9" ht="27.75" customHeight="1" thickBot="1" x14ac:dyDescent="0.25">
      <c r="A168" s="8">
        <v>33738</v>
      </c>
      <c r="B168" s="9"/>
      <c r="C168" s="9"/>
      <c r="D168" s="12">
        <v>150.4</v>
      </c>
      <c r="E168" s="14">
        <v>172.19365412238858</v>
      </c>
      <c r="F168" s="15">
        <v>170.28713153019302</v>
      </c>
      <c r="I168" s="45"/>
    </row>
    <row r="169" spans="1:9" ht="27.75" customHeight="1" thickBot="1" x14ac:dyDescent="0.25">
      <c r="A169" s="8">
        <v>33743</v>
      </c>
      <c r="B169" s="9"/>
      <c r="C169" s="9"/>
      <c r="D169" s="12">
        <v>150.29</v>
      </c>
      <c r="E169" s="14">
        <v>172.06771461471925</v>
      </c>
      <c r="F169" s="15">
        <v>171.85999579029075</v>
      </c>
      <c r="I169" s="45"/>
    </row>
    <row r="170" spans="1:9" ht="27.75" customHeight="1" thickBot="1" x14ac:dyDescent="0.25">
      <c r="A170" s="8">
        <v>33745</v>
      </c>
      <c r="B170" s="9"/>
      <c r="C170" s="9"/>
      <c r="D170" s="12">
        <v>150.80000000000001</v>
      </c>
      <c r="E170" s="14">
        <v>172.65161596845877</v>
      </c>
      <c r="F170" s="15">
        <v>172.19156217638445</v>
      </c>
      <c r="I170" s="45"/>
    </row>
    <row r="171" spans="1:9" ht="27.75" customHeight="1" thickBot="1" x14ac:dyDescent="0.25">
      <c r="A171" s="8">
        <v>33750</v>
      </c>
      <c r="B171" s="9"/>
      <c r="C171" s="9"/>
      <c r="D171" s="12">
        <v>151.02000000000001</v>
      </c>
      <c r="E171" s="14">
        <v>172.90349498379734</v>
      </c>
      <c r="F171" s="15">
        <v>171.29083319544327</v>
      </c>
      <c r="I171" s="45"/>
    </row>
    <row r="172" spans="1:9" ht="27.75" customHeight="1" thickBot="1" x14ac:dyDescent="0.25">
      <c r="A172" s="8">
        <v>33752</v>
      </c>
      <c r="B172" s="9"/>
      <c r="C172" s="9"/>
      <c r="D172" s="12">
        <v>150.6</v>
      </c>
      <c r="E172" s="14">
        <v>172.55050983247622</v>
      </c>
      <c r="F172" s="15">
        <v>169.47791406226344</v>
      </c>
      <c r="I172" s="45"/>
    </row>
    <row r="173" spans="1:9" ht="27.75" customHeight="1" thickBot="1" x14ac:dyDescent="0.25">
      <c r="A173" s="8">
        <v>33757</v>
      </c>
      <c r="B173" s="9"/>
      <c r="C173" s="9"/>
      <c r="D173" s="12">
        <v>151.19999999999999</v>
      </c>
      <c r="E173" s="14">
        <v>173.23796206288449</v>
      </c>
      <c r="F173" s="15">
        <v>171.91470005861652</v>
      </c>
      <c r="I173" s="45"/>
    </row>
    <row r="174" spans="1:9" ht="27.75" customHeight="1" thickBot="1" x14ac:dyDescent="0.25">
      <c r="A174" s="8">
        <v>33759</v>
      </c>
      <c r="B174" s="9"/>
      <c r="C174" s="9"/>
      <c r="D174" s="12">
        <v>150.91999999999999</v>
      </c>
      <c r="E174" s="14">
        <v>172.9171510220273</v>
      </c>
      <c r="F174" s="15">
        <v>171.27198122779086</v>
      </c>
      <c r="I174" s="45"/>
    </row>
    <row r="175" spans="1:9" ht="27.75" customHeight="1" thickBot="1" x14ac:dyDescent="0.25">
      <c r="A175" s="8">
        <v>33764</v>
      </c>
      <c r="B175" s="9"/>
      <c r="C175" s="9"/>
      <c r="D175" s="12">
        <v>151.29</v>
      </c>
      <c r="E175" s="14">
        <v>173.53249115983192</v>
      </c>
      <c r="F175" s="15">
        <v>172.86171732035723</v>
      </c>
      <c r="I175" s="45"/>
    </row>
    <row r="176" spans="1:9" ht="27.75" customHeight="1" thickBot="1" x14ac:dyDescent="0.25">
      <c r="A176" s="8">
        <v>33766</v>
      </c>
      <c r="B176" s="9"/>
      <c r="C176" s="9"/>
      <c r="D176" s="12">
        <v>151.49</v>
      </c>
      <c r="E176" s="14">
        <v>173.76189494218349</v>
      </c>
      <c r="F176" s="15">
        <v>172.87114666737068</v>
      </c>
      <c r="I176" s="45"/>
    </row>
    <row r="177" spans="1:9" ht="27.75" customHeight="1" thickBot="1" x14ac:dyDescent="0.25">
      <c r="A177" s="8">
        <v>33771</v>
      </c>
      <c r="B177" s="9"/>
      <c r="C177" s="9"/>
      <c r="D177" s="12">
        <v>152.68</v>
      </c>
      <c r="E177" s="14">
        <v>175.21709118003889</v>
      </c>
      <c r="F177" s="15">
        <v>176.0345544417595</v>
      </c>
      <c r="I177" s="45"/>
    </row>
    <row r="178" spans="1:9" ht="27.75" customHeight="1" thickBot="1" x14ac:dyDescent="0.25">
      <c r="A178" s="8">
        <v>33773</v>
      </c>
      <c r="B178" s="9"/>
      <c r="C178" s="9"/>
      <c r="D178" s="12">
        <v>154.08000000000001</v>
      </c>
      <c r="E178" s="14">
        <v>177.0007094162894</v>
      </c>
      <c r="F178" s="15">
        <v>177.62216099738711</v>
      </c>
      <c r="I178" s="45"/>
    </row>
    <row r="179" spans="1:9" ht="27.75" customHeight="1" thickBot="1" x14ac:dyDescent="0.25">
      <c r="A179" s="8">
        <v>33778</v>
      </c>
      <c r="B179" s="9"/>
      <c r="C179" s="9"/>
      <c r="D179" s="12">
        <v>154.55000000000001</v>
      </c>
      <c r="E179" s="14">
        <v>177.54062591048498</v>
      </c>
      <c r="F179" s="15">
        <v>178.17534724928649</v>
      </c>
      <c r="I179" s="45"/>
    </row>
    <row r="180" spans="1:9" ht="27.75" customHeight="1" thickBot="1" x14ac:dyDescent="0.25">
      <c r="A180" s="8">
        <v>33780</v>
      </c>
      <c r="B180" s="9"/>
      <c r="C180" s="9"/>
      <c r="D180" s="12">
        <v>156.38</v>
      </c>
      <c r="E180" s="14">
        <v>179.64285396235286</v>
      </c>
      <c r="F180" s="15">
        <v>182.05168026612859</v>
      </c>
      <c r="I180" s="45"/>
    </row>
    <row r="181" spans="1:9" ht="27.75" customHeight="1" thickBot="1" x14ac:dyDescent="0.25">
      <c r="A181" s="8">
        <v>33785</v>
      </c>
      <c r="B181" s="9"/>
      <c r="C181" s="9"/>
      <c r="D181" s="12">
        <v>157.32</v>
      </c>
      <c r="E181" s="14">
        <v>181.73889253595206</v>
      </c>
      <c r="F181" s="15">
        <v>187.32774183103837</v>
      </c>
      <c r="I181" s="45"/>
    </row>
    <row r="182" spans="1:9" ht="27.75" customHeight="1" thickBot="1" x14ac:dyDescent="0.25">
      <c r="A182" s="8">
        <v>33787</v>
      </c>
      <c r="B182" s="9"/>
      <c r="C182" s="9"/>
      <c r="D182" s="12">
        <v>158.75746597348157</v>
      </c>
      <c r="E182" s="14">
        <v>183.39947907344671</v>
      </c>
      <c r="F182" s="15">
        <v>189.4991331033641</v>
      </c>
      <c r="I182" s="45"/>
    </row>
    <row r="183" spans="1:9" ht="27.75" customHeight="1" thickBot="1" x14ac:dyDescent="0.25">
      <c r="A183" s="8">
        <v>33792</v>
      </c>
      <c r="B183" s="9"/>
      <c r="C183" s="9"/>
      <c r="D183" s="12">
        <v>160.09161963451152</v>
      </c>
      <c r="E183" s="14">
        <v>185.37280314935563</v>
      </c>
      <c r="F183" s="15">
        <v>191.6514610659566</v>
      </c>
      <c r="I183" s="45"/>
    </row>
    <row r="184" spans="1:9" ht="27.75" customHeight="1" thickBot="1" x14ac:dyDescent="0.25">
      <c r="A184" s="8">
        <v>33794</v>
      </c>
      <c r="B184" s="9"/>
      <c r="C184" s="9"/>
      <c r="D184" s="12">
        <v>162.01102734048618</v>
      </c>
      <c r="E184" s="14">
        <v>188.02505928859804</v>
      </c>
      <c r="F184" s="15">
        <v>196.08291973044717</v>
      </c>
      <c r="I184" s="45"/>
    </row>
    <row r="185" spans="1:9" ht="27.75" customHeight="1" thickBot="1" x14ac:dyDescent="0.25">
      <c r="A185" s="8">
        <v>33799</v>
      </c>
      <c r="B185" s="9"/>
      <c r="C185" s="9"/>
      <c r="D185" s="12">
        <v>163.86417719203197</v>
      </c>
      <c r="E185" s="14">
        <v>190.48004812211201</v>
      </c>
      <c r="F185" s="15">
        <v>199.87626703688676</v>
      </c>
      <c r="I185" s="45"/>
    </row>
    <row r="186" spans="1:9" ht="27.75" customHeight="1" thickBot="1" x14ac:dyDescent="0.25">
      <c r="A186" s="8">
        <v>33801</v>
      </c>
      <c r="B186" s="9"/>
      <c r="C186" s="9"/>
      <c r="D186" s="12">
        <v>165.25457154348217</v>
      </c>
      <c r="E186" s="14">
        <v>192.09627924419905</v>
      </c>
      <c r="F186" s="15">
        <v>201.6529889628587</v>
      </c>
      <c r="I186" s="45"/>
    </row>
    <row r="187" spans="1:9" ht="27.75" customHeight="1" thickBot="1" x14ac:dyDescent="0.25">
      <c r="A187" s="8">
        <v>33806</v>
      </c>
      <c r="B187" s="9"/>
      <c r="C187" s="9"/>
      <c r="D187" s="12">
        <v>165.11187446889625</v>
      </c>
      <c r="E187" s="14">
        <v>191.93040439528588</v>
      </c>
      <c r="F187" s="15">
        <v>200.38161367429726</v>
      </c>
      <c r="I187" s="45"/>
    </row>
    <row r="188" spans="1:9" ht="27.75" customHeight="1" thickBot="1" x14ac:dyDescent="0.25">
      <c r="A188" s="8">
        <v>33808</v>
      </c>
      <c r="B188" s="9"/>
      <c r="C188" s="9"/>
      <c r="D188" s="12">
        <v>162.95009412052028</v>
      </c>
      <c r="E188" s="14">
        <v>189.4174938138259</v>
      </c>
      <c r="F188" s="15">
        <v>197.4695273395678</v>
      </c>
      <c r="I188" s="45"/>
    </row>
    <row r="189" spans="1:9" ht="27.75" customHeight="1" thickBot="1" x14ac:dyDescent="0.25">
      <c r="A189" s="8">
        <v>33813</v>
      </c>
      <c r="B189" s="9"/>
      <c r="C189" s="9"/>
      <c r="D189" s="12">
        <v>161.46606116597098</v>
      </c>
      <c r="E189" s="14">
        <v>187.69241470598601</v>
      </c>
      <c r="F189" s="15">
        <v>196.40050317367371</v>
      </c>
      <c r="I189" s="45"/>
    </row>
    <row r="190" spans="1:9" ht="27.75" customHeight="1" thickBot="1" x14ac:dyDescent="0.25">
      <c r="A190" s="8">
        <v>33815</v>
      </c>
      <c r="B190" s="9"/>
      <c r="C190" s="9"/>
      <c r="D190" s="12">
        <v>160.79351719765964</v>
      </c>
      <c r="E190" s="14">
        <v>186.91063183163604</v>
      </c>
      <c r="F190" s="15">
        <v>196.07842058013472</v>
      </c>
      <c r="I190" s="45"/>
    </row>
    <row r="191" spans="1:9" ht="27.75" customHeight="1" thickBot="1" x14ac:dyDescent="0.25">
      <c r="A191" s="8">
        <v>33820</v>
      </c>
      <c r="B191" s="9"/>
      <c r="C191" s="9"/>
      <c r="D191" s="12">
        <v>160.31085135360419</v>
      </c>
      <c r="E191" s="14">
        <v>186.3495683046466</v>
      </c>
      <c r="F191" s="15">
        <v>195.71186623122961</v>
      </c>
      <c r="I191" s="45"/>
    </row>
    <row r="192" spans="1:9" ht="27.75" customHeight="1" thickBot="1" x14ac:dyDescent="0.25">
      <c r="A192" s="8">
        <v>33822</v>
      </c>
      <c r="B192" s="9"/>
      <c r="C192" s="9"/>
      <c r="D192" s="12">
        <v>159.88</v>
      </c>
      <c r="E192" s="14">
        <v>185.84873531006335</v>
      </c>
      <c r="F192" s="15">
        <v>195.25109397007256</v>
      </c>
      <c r="I192" s="45"/>
    </row>
    <row r="193" spans="1:9" ht="27.75" customHeight="1" thickBot="1" x14ac:dyDescent="0.25">
      <c r="A193" s="8">
        <v>33827</v>
      </c>
      <c r="B193" s="9"/>
      <c r="C193" s="9"/>
      <c r="D193" s="12">
        <v>159.54</v>
      </c>
      <c r="E193" s="14">
        <v>185.4535103287935</v>
      </c>
      <c r="F193" s="15">
        <v>195.63341714995528</v>
      </c>
      <c r="I193" s="45"/>
    </row>
    <row r="194" spans="1:9" ht="27.75" customHeight="1" thickBot="1" x14ac:dyDescent="0.25">
      <c r="A194" s="8">
        <v>33829</v>
      </c>
      <c r="B194" s="9"/>
      <c r="C194" s="9"/>
      <c r="D194" s="12">
        <v>159.09</v>
      </c>
      <c r="E194" s="14">
        <v>184.93041844181872</v>
      </c>
      <c r="F194" s="15">
        <v>195.25194290451944</v>
      </c>
      <c r="I194" s="45"/>
    </row>
    <row r="195" spans="1:9" ht="27.75" customHeight="1" thickBot="1" x14ac:dyDescent="0.25">
      <c r="A195" s="8">
        <v>33834</v>
      </c>
      <c r="B195" s="9"/>
      <c r="C195" s="9"/>
      <c r="D195" s="12">
        <v>158.88999999999999</v>
      </c>
      <c r="E195" s="14">
        <v>184.6979331587188</v>
      </c>
      <c r="F195" s="15">
        <v>195.07199067824905</v>
      </c>
      <c r="I195" s="45"/>
    </row>
    <row r="196" spans="1:9" ht="27.75" customHeight="1" thickBot="1" x14ac:dyDescent="0.25">
      <c r="A196" s="8">
        <v>33836</v>
      </c>
      <c r="B196" s="9"/>
      <c r="C196" s="9"/>
      <c r="D196" s="12">
        <v>159.37</v>
      </c>
      <c r="E196" s="14">
        <v>185.2558978381586</v>
      </c>
      <c r="F196" s="15">
        <v>196.45323219211096</v>
      </c>
      <c r="I196" s="45"/>
    </row>
    <row r="197" spans="1:9" ht="27.75" customHeight="1" thickBot="1" x14ac:dyDescent="0.25">
      <c r="A197" s="8">
        <v>33841</v>
      </c>
      <c r="B197" s="9"/>
      <c r="C197" s="9"/>
      <c r="D197" s="12">
        <v>159.72999999999999</v>
      </c>
      <c r="E197" s="14">
        <v>185.6743713477384</v>
      </c>
      <c r="F197" s="15">
        <v>202.24508852455983</v>
      </c>
      <c r="I197" s="45"/>
    </row>
    <row r="198" spans="1:9" ht="27.75" customHeight="1" thickBot="1" x14ac:dyDescent="0.25">
      <c r="A198" s="8">
        <v>33843</v>
      </c>
      <c r="B198" s="9"/>
      <c r="C198" s="9"/>
      <c r="D198" s="12">
        <v>161.19999999999999</v>
      </c>
      <c r="E198" s="14">
        <v>187.38313817852267</v>
      </c>
      <c r="F198" s="15">
        <v>203.00916141739327</v>
      </c>
      <c r="I198" s="45"/>
    </row>
    <row r="199" spans="1:9" ht="27.75" customHeight="1" thickBot="1" x14ac:dyDescent="0.25">
      <c r="A199" s="8">
        <v>33850</v>
      </c>
      <c r="B199" s="9"/>
      <c r="C199" s="9"/>
      <c r="D199" s="12">
        <v>162.13999999999999</v>
      </c>
      <c r="E199" s="14">
        <v>188.47581900909225</v>
      </c>
      <c r="F199" s="15">
        <v>206.64247976167735</v>
      </c>
      <c r="I199" s="45"/>
    </row>
    <row r="200" spans="1:9" ht="27.75" customHeight="1" thickBot="1" x14ac:dyDescent="0.25">
      <c r="A200" s="8">
        <v>33855</v>
      </c>
      <c r="B200" s="9"/>
      <c r="C200" s="9"/>
      <c r="D200" s="12">
        <v>163.34</v>
      </c>
      <c r="E200" s="14">
        <v>189.87073070769171</v>
      </c>
      <c r="F200" s="15">
        <v>207.11733305980937</v>
      </c>
      <c r="I200" s="45"/>
    </row>
    <row r="201" spans="1:9" ht="27.75" customHeight="1" thickBot="1" x14ac:dyDescent="0.25">
      <c r="A201" s="8">
        <v>33857</v>
      </c>
      <c r="B201" s="9"/>
      <c r="C201" s="9"/>
      <c r="D201" s="12">
        <v>165.04</v>
      </c>
      <c r="E201" s="14">
        <v>191.84685561404086</v>
      </c>
      <c r="F201" s="15">
        <v>207.54473678705673</v>
      </c>
      <c r="I201" s="45"/>
    </row>
    <row r="202" spans="1:9" ht="27.75" customHeight="1" thickBot="1" x14ac:dyDescent="0.25">
      <c r="A202" s="8">
        <v>33862</v>
      </c>
      <c r="B202" s="9"/>
      <c r="C202" s="9"/>
      <c r="D202" s="12">
        <v>167.17</v>
      </c>
      <c r="E202" s="14">
        <v>195.06126234086952</v>
      </c>
      <c r="F202" s="15">
        <v>202.45365403396724</v>
      </c>
      <c r="I202" s="45"/>
    </row>
    <row r="203" spans="1:9" ht="27.75" customHeight="1" thickBot="1" x14ac:dyDescent="0.25">
      <c r="A203" s="8">
        <v>33864</v>
      </c>
      <c r="B203" s="9"/>
      <c r="C203" s="9"/>
      <c r="D203" s="12">
        <v>170.43</v>
      </c>
      <c r="E203" s="14">
        <v>198.86517282260209</v>
      </c>
      <c r="F203" s="15">
        <v>202.0266587030699</v>
      </c>
      <c r="I203" s="45"/>
    </row>
    <row r="204" spans="1:9" ht="27.75" customHeight="1" thickBot="1" x14ac:dyDescent="0.25">
      <c r="A204" s="8">
        <v>33869</v>
      </c>
      <c r="B204" s="9"/>
      <c r="C204" s="9"/>
      <c r="D204" s="12">
        <v>174.13</v>
      </c>
      <c r="E204" s="14">
        <v>203.61922086563547</v>
      </c>
      <c r="F204" s="15">
        <v>205.66012284809742</v>
      </c>
      <c r="I204" s="45"/>
    </row>
    <row r="205" spans="1:9" ht="27.75" customHeight="1" thickBot="1" x14ac:dyDescent="0.25">
      <c r="A205" s="8">
        <v>33871</v>
      </c>
      <c r="B205" s="9"/>
      <c r="C205" s="9"/>
      <c r="D205" s="12">
        <v>177.2</v>
      </c>
      <c r="E205" s="14">
        <v>207.20913074938613</v>
      </c>
      <c r="F205" s="15">
        <v>208.122646181097</v>
      </c>
      <c r="I205" s="45"/>
    </row>
    <row r="206" spans="1:9" ht="27.75" customHeight="1" thickBot="1" x14ac:dyDescent="0.25">
      <c r="A206" s="8">
        <v>33876</v>
      </c>
      <c r="B206" s="9"/>
      <c r="C206" s="9"/>
      <c r="D206" s="12">
        <v>181.28</v>
      </c>
      <c r="E206" s="14">
        <v>211.98008590433813</v>
      </c>
      <c r="F206" s="15">
        <v>219.03029777942646</v>
      </c>
      <c r="I206" s="45"/>
    </row>
    <row r="207" spans="1:9" ht="27.75" customHeight="1" thickBot="1" x14ac:dyDescent="0.25">
      <c r="A207" s="8">
        <v>33878</v>
      </c>
      <c r="B207" s="9"/>
      <c r="C207" s="9"/>
      <c r="D207" s="12">
        <v>181.21</v>
      </c>
      <c r="E207" s="14">
        <v>211.89823128158159</v>
      </c>
      <c r="F207" s="15">
        <v>223.27503155348626</v>
      </c>
      <c r="I207" s="45"/>
    </row>
    <row r="208" spans="1:9" ht="27.75" customHeight="1" thickBot="1" x14ac:dyDescent="0.25">
      <c r="A208" s="8">
        <v>33883</v>
      </c>
      <c r="B208" s="9"/>
      <c r="C208" s="9"/>
      <c r="D208" s="12">
        <v>182.8</v>
      </c>
      <c r="E208" s="14">
        <v>213.75750056990844</v>
      </c>
      <c r="F208" s="15">
        <v>224.30197643408047</v>
      </c>
      <c r="I208" s="45"/>
    </row>
    <row r="209" spans="1:9" ht="27.75" customHeight="1" thickBot="1" x14ac:dyDescent="0.25">
      <c r="A209" s="8">
        <v>33885</v>
      </c>
      <c r="B209" s="9"/>
      <c r="C209" s="9"/>
      <c r="D209" s="12">
        <v>183.71</v>
      </c>
      <c r="E209" s="14">
        <v>214.82161066574329</v>
      </c>
      <c r="F209" s="15">
        <v>223.0217751727304</v>
      </c>
      <c r="I209" s="45"/>
    </row>
    <row r="210" spans="1:9" ht="27.75" customHeight="1" thickBot="1" x14ac:dyDescent="0.25">
      <c r="A210" s="8">
        <v>33890</v>
      </c>
      <c r="B210" s="9"/>
      <c r="C210" s="9"/>
      <c r="D210" s="12">
        <v>185.3</v>
      </c>
      <c r="E210" s="14">
        <v>216.68087995407018</v>
      </c>
      <c r="F210" s="15">
        <v>219.72799850844936</v>
      </c>
      <c r="I210" s="45"/>
    </row>
    <row r="211" spans="1:9" ht="27.75" customHeight="1" thickBot="1" x14ac:dyDescent="0.25">
      <c r="A211" s="8">
        <v>33892</v>
      </c>
      <c r="B211" s="9"/>
      <c r="C211" s="9"/>
      <c r="D211" s="12">
        <v>185.01</v>
      </c>
      <c r="E211" s="14">
        <v>216.34176794550737</v>
      </c>
      <c r="F211" s="15">
        <v>221.45553116516083</v>
      </c>
      <c r="I211" s="45"/>
    </row>
    <row r="212" spans="1:9" ht="27.75" customHeight="1" thickBot="1" x14ac:dyDescent="0.25">
      <c r="A212" s="8">
        <v>33897</v>
      </c>
      <c r="B212" s="9"/>
      <c r="C212" s="9"/>
      <c r="D212" s="12">
        <v>186.38</v>
      </c>
      <c r="E212" s="14">
        <v>217.94377984802802</v>
      </c>
      <c r="F212" s="15">
        <v>220.05756434009888</v>
      </c>
      <c r="I212" s="45"/>
    </row>
    <row r="213" spans="1:9" ht="27.75" customHeight="1" thickBot="1" x14ac:dyDescent="0.25">
      <c r="A213" s="8">
        <v>33899</v>
      </c>
      <c r="B213" s="9"/>
      <c r="C213" s="9"/>
      <c r="D213" s="12">
        <v>187.57</v>
      </c>
      <c r="E213" s="14">
        <v>219.33530843488901</v>
      </c>
      <c r="F213" s="15">
        <v>218.87583625953496</v>
      </c>
      <c r="I213" s="45"/>
    </row>
    <row r="214" spans="1:9" ht="27.75" customHeight="1" thickBot="1" x14ac:dyDescent="0.25">
      <c r="A214" s="8">
        <v>33904</v>
      </c>
      <c r="B214" s="9"/>
      <c r="C214" s="9"/>
      <c r="D214" s="12">
        <v>188.02</v>
      </c>
      <c r="E214" s="14">
        <v>219.86151672403813</v>
      </c>
      <c r="F214" s="15">
        <v>216.35199016600177</v>
      </c>
      <c r="I214" s="45"/>
    </row>
    <row r="215" spans="1:9" ht="27.75" customHeight="1" thickBot="1" x14ac:dyDescent="0.25">
      <c r="A215" s="8">
        <v>33906</v>
      </c>
      <c r="B215" s="9"/>
      <c r="C215" s="9"/>
      <c r="D215" s="12">
        <v>189.09</v>
      </c>
      <c r="E215" s="14">
        <v>221.11272310045936</v>
      </c>
      <c r="F215" s="15">
        <v>216.70149670444019</v>
      </c>
      <c r="I215" s="45"/>
    </row>
    <row r="216" spans="1:9" ht="27.75" customHeight="1" thickBot="1" x14ac:dyDescent="0.25">
      <c r="A216" s="8">
        <v>33911</v>
      </c>
      <c r="B216" s="9"/>
      <c r="C216" s="9"/>
      <c r="D216" s="12">
        <v>189.93</v>
      </c>
      <c r="E216" s="14">
        <v>222.09497857353773</v>
      </c>
      <c r="F216" s="15">
        <v>214.17907264437846</v>
      </c>
      <c r="I216" s="45"/>
    </row>
    <row r="217" spans="1:9" ht="27.75" customHeight="1" thickBot="1" x14ac:dyDescent="0.25">
      <c r="A217" s="8">
        <v>33913</v>
      </c>
      <c r="B217" s="9"/>
      <c r="C217" s="9"/>
      <c r="D217" s="12">
        <v>190.34</v>
      </c>
      <c r="E217" s="14">
        <v>222.57441279254024</v>
      </c>
      <c r="F217" s="15">
        <v>214.44408979521529</v>
      </c>
      <c r="I217" s="45"/>
    </row>
    <row r="218" spans="1:9" ht="27.75" customHeight="1" thickBot="1" x14ac:dyDescent="0.25">
      <c r="A218" s="8">
        <v>33918</v>
      </c>
      <c r="B218" s="9"/>
      <c r="C218" s="9"/>
      <c r="D218" s="12">
        <v>191.12</v>
      </c>
      <c r="E218" s="14">
        <v>223.48650716039873</v>
      </c>
      <c r="F218" s="15">
        <v>212.93459558527593</v>
      </c>
      <c r="I218" s="45"/>
    </row>
    <row r="219" spans="1:9" ht="27.75" customHeight="1" thickBot="1" x14ac:dyDescent="0.25">
      <c r="A219" s="8">
        <v>33920</v>
      </c>
      <c r="B219" s="9"/>
      <c r="C219" s="9"/>
      <c r="D219" s="12">
        <v>191.49</v>
      </c>
      <c r="E219" s="14">
        <v>223.91916730925468</v>
      </c>
      <c r="F219" s="15">
        <v>213.01115341007466</v>
      </c>
      <c r="I219" s="45"/>
    </row>
    <row r="220" spans="1:9" ht="27.75" customHeight="1" thickBot="1" x14ac:dyDescent="0.25">
      <c r="A220" s="8">
        <v>33925</v>
      </c>
      <c r="B220" s="9"/>
      <c r="C220" s="9"/>
      <c r="D220" s="12">
        <v>190.07</v>
      </c>
      <c r="E220" s="14">
        <v>222.25868781905078</v>
      </c>
      <c r="F220" s="15">
        <v>210.76832795532829</v>
      </c>
      <c r="I220" s="45"/>
    </row>
    <row r="221" spans="1:9" ht="27.75" customHeight="1" thickBot="1" x14ac:dyDescent="0.25">
      <c r="A221" s="8">
        <v>33927</v>
      </c>
      <c r="B221" s="9"/>
      <c r="C221" s="9"/>
      <c r="D221" s="12">
        <v>189.6</v>
      </c>
      <c r="E221" s="14">
        <v>221.70909249482835</v>
      </c>
      <c r="F221" s="15">
        <v>210.24714568490688</v>
      </c>
      <c r="I221" s="45"/>
    </row>
    <row r="222" spans="1:9" ht="27.75" customHeight="1" thickBot="1" x14ac:dyDescent="0.25">
      <c r="A222" s="8">
        <v>33932</v>
      </c>
      <c r="B222" s="9"/>
      <c r="C222" s="9"/>
      <c r="D222" s="12">
        <v>189.41</v>
      </c>
      <c r="E222" s="14">
        <v>221.48691566163205</v>
      </c>
      <c r="F222" s="15">
        <v>207.29782770902924</v>
      </c>
      <c r="I222" s="45"/>
    </row>
    <row r="223" spans="1:9" ht="27.75" customHeight="1" thickBot="1" x14ac:dyDescent="0.25">
      <c r="A223" s="8">
        <v>33934</v>
      </c>
      <c r="B223" s="9"/>
      <c r="C223" s="9"/>
      <c r="D223" s="12">
        <v>188.48</v>
      </c>
      <c r="E223" s="14">
        <v>220.39941853072386</v>
      </c>
      <c r="F223" s="15">
        <v>207.88904712006348</v>
      </c>
      <c r="I223" s="45"/>
    </row>
    <row r="224" spans="1:9" ht="27.75" customHeight="1" thickBot="1" x14ac:dyDescent="0.25">
      <c r="A224" s="8">
        <v>33939</v>
      </c>
      <c r="B224" s="9"/>
      <c r="C224" s="9"/>
      <c r="D224" s="12">
        <v>187.53</v>
      </c>
      <c r="E224" s="14">
        <v>219.28853436474239</v>
      </c>
      <c r="F224" s="15">
        <v>205.44822457916143</v>
      </c>
      <c r="I224" s="45"/>
    </row>
    <row r="225" spans="1:9" ht="27.75" customHeight="1" thickBot="1" x14ac:dyDescent="0.25">
      <c r="A225" s="8">
        <v>33941</v>
      </c>
      <c r="B225" s="9"/>
      <c r="C225" s="9"/>
      <c r="D225" s="12">
        <v>187.92</v>
      </c>
      <c r="E225" s="14">
        <v>219.74458154867162</v>
      </c>
      <c r="F225" s="15">
        <v>208.34649107027246</v>
      </c>
      <c r="I225" s="45"/>
    </row>
    <row r="226" spans="1:9" ht="27.75" customHeight="1" thickBot="1" x14ac:dyDescent="0.25">
      <c r="A226" s="8">
        <v>33946</v>
      </c>
      <c r="B226" s="9"/>
      <c r="C226" s="9"/>
      <c r="D226" s="12">
        <v>187.9</v>
      </c>
      <c r="E226" s="14">
        <v>220.05466475758249</v>
      </c>
      <c r="F226" s="15">
        <v>208.65307497371347</v>
      </c>
      <c r="I226" s="45"/>
    </row>
    <row r="227" spans="1:9" ht="27.75" customHeight="1" thickBot="1" x14ac:dyDescent="0.25">
      <c r="A227" s="8">
        <v>33948</v>
      </c>
      <c r="B227" s="9"/>
      <c r="C227" s="9"/>
      <c r="D227" s="12">
        <v>187.38</v>
      </c>
      <c r="E227" s="14">
        <v>219.44567899029167</v>
      </c>
      <c r="F227" s="15">
        <v>207.22569073871475</v>
      </c>
      <c r="I227" s="45"/>
    </row>
    <row r="228" spans="1:9" ht="27.75" customHeight="1" thickBot="1" x14ac:dyDescent="0.25">
      <c r="A228" s="8">
        <v>33953</v>
      </c>
      <c r="B228" s="9"/>
      <c r="C228" s="9"/>
      <c r="D228" s="12">
        <v>186.9</v>
      </c>
      <c r="E228" s="14">
        <v>219.40870110926406</v>
      </c>
      <c r="F228" s="15">
        <v>207.45247091529109</v>
      </c>
      <c r="I228" s="45"/>
    </row>
    <row r="229" spans="1:9" ht="27.75" customHeight="1" thickBot="1" x14ac:dyDescent="0.25">
      <c r="A229" s="8">
        <v>33955</v>
      </c>
      <c r="B229" s="9"/>
      <c r="C229" s="9"/>
      <c r="D229" s="12">
        <v>184.51</v>
      </c>
      <c r="E229" s="14">
        <v>218.8141246106689</v>
      </c>
      <c r="F229" s="15">
        <v>208.07924740667318</v>
      </c>
      <c r="I229" s="45"/>
    </row>
    <row r="230" spans="1:9" ht="27.75" customHeight="1" thickBot="1" x14ac:dyDescent="0.25">
      <c r="A230" s="8">
        <v>33960</v>
      </c>
      <c r="B230" s="9"/>
      <c r="C230" s="9"/>
      <c r="D230" s="12">
        <v>183.18</v>
      </c>
      <c r="E230" s="14">
        <v>217.41391072906976</v>
      </c>
      <c r="F230" s="15">
        <v>204.53301476127922</v>
      </c>
      <c r="I230" s="45"/>
    </row>
    <row r="231" spans="1:9" ht="27.75" customHeight="1" thickBot="1" x14ac:dyDescent="0.25">
      <c r="A231" s="8">
        <v>33981</v>
      </c>
      <c r="B231" s="9"/>
      <c r="C231" s="9"/>
      <c r="D231" s="12">
        <v>186.06</v>
      </c>
      <c r="E231" s="14">
        <v>221.61776961068347</v>
      </c>
      <c r="F231" s="15">
        <v>202.71333284533597</v>
      </c>
      <c r="I231" s="45"/>
    </row>
    <row r="232" spans="1:9" ht="27.75" customHeight="1" thickBot="1" x14ac:dyDescent="0.25">
      <c r="A232" s="8">
        <f>+A231+2</f>
        <v>33983</v>
      </c>
      <c r="B232" s="9"/>
      <c r="C232" s="9"/>
      <c r="D232" s="12">
        <v>189.17</v>
      </c>
      <c r="E232" s="14">
        <v>225.32211908660105</v>
      </c>
      <c r="F232" s="15">
        <v>205.25373541411415</v>
      </c>
      <c r="I232" s="45"/>
    </row>
    <row r="233" spans="1:9" ht="27.75" customHeight="1" thickBot="1" x14ac:dyDescent="0.25">
      <c r="A233" s="8">
        <f>+A232+7</f>
        <v>33990</v>
      </c>
      <c r="B233" s="9"/>
      <c r="C233" s="9"/>
      <c r="D233" s="12">
        <v>192.92</v>
      </c>
      <c r="E233" s="14">
        <v>229.78877842251453</v>
      </c>
      <c r="F233" s="15">
        <v>212.1874763159027</v>
      </c>
      <c r="I233" s="45"/>
    </row>
    <row r="234" spans="1:9" ht="27.75" customHeight="1" thickBot="1" x14ac:dyDescent="0.25">
      <c r="A234" s="8">
        <f>+A233+5</f>
        <v>33995</v>
      </c>
      <c r="B234" s="9"/>
      <c r="C234" s="9"/>
      <c r="D234" s="12">
        <v>195.14</v>
      </c>
      <c r="E234" s="14">
        <v>232.43304074937532</v>
      </c>
      <c r="F234" s="15">
        <v>218.04901835532488</v>
      </c>
      <c r="I234" s="45"/>
    </row>
    <row r="235" spans="1:9" ht="27.75" customHeight="1" thickBot="1" x14ac:dyDescent="0.25">
      <c r="A235" s="8">
        <f>+A234+2</f>
        <v>33997</v>
      </c>
      <c r="B235" s="9"/>
      <c r="C235" s="9"/>
      <c r="D235" s="12">
        <v>197.14</v>
      </c>
      <c r="E235" s="14">
        <v>234.81525906186252</v>
      </c>
      <c r="F235" s="15">
        <v>218.73049730104751</v>
      </c>
      <c r="I235" s="45"/>
    </row>
    <row r="236" spans="1:9" ht="27.75" customHeight="1" thickBot="1" x14ac:dyDescent="0.25">
      <c r="A236" s="8">
        <f>+A235+5</f>
        <v>34002</v>
      </c>
      <c r="B236" s="9"/>
      <c r="C236" s="9"/>
      <c r="D236" s="12">
        <v>199</v>
      </c>
      <c r="E236" s="14">
        <v>237.0307220924756</v>
      </c>
      <c r="F236" s="15">
        <v>214.7497522502286</v>
      </c>
      <c r="I236" s="45"/>
    </row>
    <row r="237" spans="1:9" ht="27.75" customHeight="1" thickBot="1" x14ac:dyDescent="0.25">
      <c r="A237" s="8">
        <f>+A236+2</f>
        <v>34004</v>
      </c>
      <c r="B237" s="9"/>
      <c r="C237" s="9"/>
      <c r="D237" s="12">
        <v>198.09</v>
      </c>
      <c r="E237" s="14">
        <v>235.94681276029394</v>
      </c>
      <c r="F237" s="15">
        <v>212.27516148296348</v>
      </c>
      <c r="I237" s="45"/>
    </row>
    <row r="238" spans="1:9" ht="27.75" customHeight="1" thickBot="1" x14ac:dyDescent="0.25">
      <c r="A238" s="8">
        <f>+A237+5</f>
        <v>34009</v>
      </c>
      <c r="B238" s="9"/>
      <c r="C238" s="9"/>
      <c r="D238" s="12">
        <v>198.15</v>
      </c>
      <c r="E238" s="14">
        <v>236.01827930966854</v>
      </c>
      <c r="F238" s="15">
        <v>211.84237471439934</v>
      </c>
      <c r="I238" s="45"/>
    </row>
    <row r="239" spans="1:9" ht="27.75" customHeight="1" thickBot="1" x14ac:dyDescent="0.25">
      <c r="A239" s="8">
        <f>+A238+2</f>
        <v>34011</v>
      </c>
      <c r="B239" s="9"/>
      <c r="C239" s="9"/>
      <c r="D239" s="12">
        <v>197.87</v>
      </c>
      <c r="E239" s="14">
        <v>235.68476874592034</v>
      </c>
      <c r="F239" s="15">
        <v>211.61552231470574</v>
      </c>
      <c r="I239" s="45"/>
    </row>
    <row r="240" spans="1:9" ht="27.75" customHeight="1" thickBot="1" x14ac:dyDescent="0.25">
      <c r="A240" s="8">
        <f>+A239+5</f>
        <v>34016</v>
      </c>
      <c r="B240" s="9"/>
      <c r="C240" s="9"/>
      <c r="D240" s="12">
        <v>200.67</v>
      </c>
      <c r="E240" s="14">
        <v>239.3490563826316</v>
      </c>
      <c r="F240" s="15">
        <v>213.83082327432192</v>
      </c>
      <c r="I240" s="45"/>
    </row>
    <row r="241" spans="1:9" ht="27.75" customHeight="1" thickBot="1" x14ac:dyDescent="0.25">
      <c r="A241" s="8">
        <f>+A240+2</f>
        <v>34018</v>
      </c>
      <c r="B241" s="9"/>
      <c r="C241" s="9"/>
      <c r="D241" s="12">
        <v>201.55</v>
      </c>
      <c r="E241" s="14">
        <v>240.39867600498036</v>
      </c>
      <c r="F241" s="15">
        <v>217.65058957543579</v>
      </c>
      <c r="I241" s="45"/>
    </row>
    <row r="242" spans="1:9" ht="27.75" customHeight="1" thickBot="1" x14ac:dyDescent="0.25">
      <c r="A242" s="8">
        <f>+A241+5</f>
        <v>34023</v>
      </c>
      <c r="B242" s="9"/>
      <c r="C242" s="9"/>
      <c r="D242" s="12">
        <v>204.73</v>
      </c>
      <c r="E242" s="14">
        <v>244.19161964028586</v>
      </c>
      <c r="F242" s="15">
        <v>220.42447664342771</v>
      </c>
      <c r="I242" s="45"/>
    </row>
    <row r="243" spans="1:9" ht="27.75" customHeight="1" thickBot="1" x14ac:dyDescent="0.25">
      <c r="A243" s="8">
        <f>+A242+2</f>
        <v>34025</v>
      </c>
      <c r="B243" s="9"/>
      <c r="C243" s="9"/>
      <c r="D243" s="12">
        <v>207.12</v>
      </c>
      <c r="E243" s="14">
        <v>248.18240658106842</v>
      </c>
      <c r="F243" s="15">
        <v>224.77544687759377</v>
      </c>
      <c r="I243" s="45"/>
    </row>
    <row r="244" spans="1:9" ht="27.75" customHeight="1" thickBot="1" x14ac:dyDescent="0.25">
      <c r="A244" s="8">
        <f>+A243+5</f>
        <v>34030</v>
      </c>
      <c r="B244" s="9"/>
      <c r="C244" s="9"/>
      <c r="D244" s="12">
        <v>210.1</v>
      </c>
      <c r="E244" s="14">
        <v>251.75320404925876</v>
      </c>
      <c r="F244" s="15">
        <v>225.84947598324189</v>
      </c>
      <c r="I244" s="45"/>
    </row>
    <row r="245" spans="1:9" ht="27.75" customHeight="1" thickBot="1" x14ac:dyDescent="0.25">
      <c r="A245" s="8">
        <f>+A244+2</f>
        <v>34032</v>
      </c>
      <c r="B245" s="9"/>
      <c r="C245" s="9"/>
      <c r="D245" s="12">
        <v>217.94</v>
      </c>
      <c r="E245" s="14">
        <v>261.14751685147763</v>
      </c>
      <c r="F245" s="15">
        <v>234.79975777311986</v>
      </c>
      <c r="I245" s="45"/>
    </row>
    <row r="246" spans="1:9" ht="27.75" customHeight="1" thickBot="1" x14ac:dyDescent="0.25">
      <c r="A246" s="8">
        <f>+A245+5</f>
        <v>34037</v>
      </c>
      <c r="B246" s="9"/>
      <c r="C246" s="9"/>
      <c r="D246" s="12">
        <v>221.53</v>
      </c>
      <c r="E246" s="14">
        <v>265.44924937188142</v>
      </c>
      <c r="F246" s="15">
        <v>237.06750369991911</v>
      </c>
      <c r="I246" s="45"/>
    </row>
    <row r="247" spans="1:9" ht="27.75" customHeight="1" thickBot="1" x14ac:dyDescent="0.25">
      <c r="A247" s="8">
        <f>+A246+2</f>
        <v>34039</v>
      </c>
      <c r="B247" s="9"/>
      <c r="C247" s="9"/>
      <c r="D247" s="12">
        <v>225.54</v>
      </c>
      <c r="E247" s="14">
        <v>270.25424864954692</v>
      </c>
      <c r="F247" s="15">
        <v>240.55244826288873</v>
      </c>
      <c r="I247" s="45"/>
    </row>
    <row r="248" spans="1:9" ht="27.75" customHeight="1" thickBot="1" x14ac:dyDescent="0.25">
      <c r="A248" s="8">
        <f>+A247+5</f>
        <v>34044</v>
      </c>
      <c r="B248" s="9"/>
      <c r="C248" s="9"/>
      <c r="D248" s="12">
        <v>228.78</v>
      </c>
      <c r="E248" s="14">
        <v>274.49465351707209</v>
      </c>
      <c r="F248" s="15">
        <v>244.32681916586679</v>
      </c>
      <c r="I248" s="45"/>
    </row>
    <row r="249" spans="1:9" ht="27.75" customHeight="1" thickBot="1" x14ac:dyDescent="0.25">
      <c r="A249" s="8">
        <f>+A248+2</f>
        <v>34046</v>
      </c>
      <c r="B249" s="9"/>
      <c r="C249" s="9"/>
      <c r="D249" s="12">
        <v>228.29</v>
      </c>
      <c r="E249" s="14">
        <v>273.90674207278778</v>
      </c>
      <c r="F249" s="15">
        <v>243.51396818144013</v>
      </c>
      <c r="I249" s="45"/>
    </row>
    <row r="250" spans="1:9" ht="27.75" customHeight="1" thickBot="1" x14ac:dyDescent="0.25">
      <c r="A250" s="8">
        <f>+A249+5</f>
        <v>34051</v>
      </c>
      <c r="B250" s="9"/>
      <c r="C250" s="9"/>
      <c r="D250" s="12">
        <v>229.78</v>
      </c>
      <c r="E250" s="14">
        <v>275.86730391447782</v>
      </c>
      <c r="F250" s="15">
        <v>248.88854554267633</v>
      </c>
      <c r="I250" s="45"/>
    </row>
    <row r="251" spans="1:9" ht="27.75" customHeight="1" thickBot="1" x14ac:dyDescent="0.25">
      <c r="A251" s="8">
        <f>+A250+7</f>
        <v>34058</v>
      </c>
      <c r="B251" s="9"/>
      <c r="C251" s="9"/>
      <c r="D251" s="12">
        <v>230.4</v>
      </c>
      <c r="E251" s="14">
        <v>276.61165820304507</v>
      </c>
      <c r="F251" s="15">
        <v>249.77513165327531</v>
      </c>
      <c r="I251" s="45"/>
    </row>
    <row r="252" spans="1:9" ht="27.75" customHeight="1" thickBot="1" x14ac:dyDescent="0.25">
      <c r="A252" s="8">
        <v>34060</v>
      </c>
      <c r="B252" s="9"/>
      <c r="C252" s="9"/>
      <c r="D252" s="12">
        <v>231.18</v>
      </c>
      <c r="E252" s="14">
        <v>278.77664970340317</v>
      </c>
      <c r="F252" s="15">
        <v>253.814950384426</v>
      </c>
      <c r="I252" s="45"/>
    </row>
    <row r="253" spans="1:9" ht="27.75" customHeight="1" thickBot="1" x14ac:dyDescent="0.25">
      <c r="A253" s="8">
        <v>34065</v>
      </c>
      <c r="B253" s="9"/>
      <c r="C253" s="9"/>
      <c r="D253" s="12">
        <v>229.67</v>
      </c>
      <c r="E253" s="14">
        <v>276.95576233835368</v>
      </c>
      <c r="F253" s="15">
        <v>253.64081467864384</v>
      </c>
      <c r="I253" s="45"/>
    </row>
    <row r="254" spans="1:9" ht="27.75" customHeight="1" thickBot="1" x14ac:dyDescent="0.25">
      <c r="A254" s="8">
        <v>34067</v>
      </c>
      <c r="B254" s="9"/>
      <c r="C254" s="9"/>
      <c r="D254" s="12">
        <v>229.4</v>
      </c>
      <c r="E254" s="14">
        <v>276.63017320685475</v>
      </c>
      <c r="F254" s="15">
        <v>252.60681515026184</v>
      </c>
      <c r="I254" s="45"/>
    </row>
    <row r="255" spans="1:9" ht="27.75" customHeight="1" thickBot="1" x14ac:dyDescent="0.25">
      <c r="A255" s="8">
        <v>34072</v>
      </c>
      <c r="B255" s="9"/>
      <c r="C255" s="9"/>
      <c r="D255" s="12">
        <v>231.49</v>
      </c>
      <c r="E255" s="14">
        <v>279.15047426179075</v>
      </c>
      <c r="F255" s="15">
        <v>257.91968116817634</v>
      </c>
      <c r="I255" s="45"/>
    </row>
    <row r="256" spans="1:9" ht="27.75" customHeight="1" thickBot="1" x14ac:dyDescent="0.25">
      <c r="A256" s="8">
        <v>34074</v>
      </c>
      <c r="B256" s="9"/>
      <c r="C256" s="9"/>
      <c r="D256" s="12">
        <v>234.39</v>
      </c>
      <c r="E256" s="14">
        <v>282.64754271122348</v>
      </c>
      <c r="F256" s="15">
        <v>260.14164938058752</v>
      </c>
      <c r="I256" s="45"/>
    </row>
    <row r="257" spans="1:9" ht="27.75" customHeight="1" thickBot="1" x14ac:dyDescent="0.25">
      <c r="A257" s="8">
        <v>34079</v>
      </c>
      <c r="B257" s="9"/>
      <c r="C257" s="9"/>
      <c r="D257" s="12">
        <v>237.98</v>
      </c>
      <c r="E257" s="14">
        <v>287.94933353927962</v>
      </c>
      <c r="F257" s="15">
        <v>266.64488237732547</v>
      </c>
      <c r="I257" s="45"/>
    </row>
    <row r="258" spans="1:9" ht="27.75" customHeight="1" thickBot="1" x14ac:dyDescent="0.25">
      <c r="A258" s="8">
        <v>34081</v>
      </c>
      <c r="B258" s="9"/>
      <c r="C258" s="9"/>
      <c r="D258" s="12">
        <v>240.56</v>
      </c>
      <c r="E258" s="14">
        <v>291.07106343478068</v>
      </c>
      <c r="F258" s="15">
        <v>268.60212017580005</v>
      </c>
      <c r="I258" s="45"/>
    </row>
    <row r="259" spans="1:9" ht="27.75" customHeight="1" thickBot="1" x14ac:dyDescent="0.25">
      <c r="A259" s="8">
        <v>34086</v>
      </c>
      <c r="B259" s="9"/>
      <c r="C259" s="9"/>
      <c r="D259" s="12">
        <v>242.75</v>
      </c>
      <c r="E259" s="14">
        <v>293.72090392747344</v>
      </c>
      <c r="F259" s="15">
        <v>274.65900956158964</v>
      </c>
      <c r="I259" s="45"/>
    </row>
    <row r="260" spans="1:9" ht="27.75" customHeight="1" thickBot="1" x14ac:dyDescent="0.25">
      <c r="A260" s="8">
        <v>34088</v>
      </c>
      <c r="B260" s="9"/>
      <c r="C260" s="9"/>
      <c r="D260" s="12">
        <v>247.2</v>
      </c>
      <c r="E260" s="14">
        <v>299.10528301079887</v>
      </c>
      <c r="F260" s="15">
        <v>278.61667746680251</v>
      </c>
      <c r="I260" s="45"/>
    </row>
    <row r="261" spans="1:9" ht="27.75" customHeight="1" thickBot="1" x14ac:dyDescent="0.25">
      <c r="A261" s="8">
        <v>34093</v>
      </c>
      <c r="B261" s="9"/>
      <c r="C261" s="9"/>
      <c r="D261" s="12">
        <v>249.53</v>
      </c>
      <c r="E261" s="14">
        <v>301.9245196993715</v>
      </c>
      <c r="F261" s="15">
        <v>281.79382827727369</v>
      </c>
      <c r="I261" s="45"/>
    </row>
    <row r="262" spans="1:9" ht="27.75" customHeight="1" thickBot="1" x14ac:dyDescent="0.25">
      <c r="A262" s="8">
        <v>34095</v>
      </c>
      <c r="B262" s="9"/>
      <c r="C262" s="9"/>
      <c r="D262" s="12">
        <v>254.69</v>
      </c>
      <c r="E262" s="14">
        <v>308.16797949037363</v>
      </c>
      <c r="F262" s="15">
        <v>287.19472596565538</v>
      </c>
      <c r="I262" s="45"/>
    </row>
    <row r="263" spans="1:9" ht="27.75" customHeight="1" thickBot="1" x14ac:dyDescent="0.25">
      <c r="A263" s="8">
        <v>34100</v>
      </c>
      <c r="B263" s="9"/>
      <c r="C263" s="9"/>
      <c r="D263" s="12">
        <v>262.23</v>
      </c>
      <c r="E263" s="14">
        <v>317.2911746113341</v>
      </c>
      <c r="F263" s="15">
        <v>292.04387053634127</v>
      </c>
      <c r="I263" s="45"/>
    </row>
    <row r="264" spans="1:9" ht="27.75" customHeight="1" thickBot="1" x14ac:dyDescent="0.25">
      <c r="A264" s="8">
        <v>34102</v>
      </c>
      <c r="B264" s="9"/>
      <c r="C264" s="9"/>
      <c r="D264" s="12">
        <v>264.89</v>
      </c>
      <c r="E264" s="14">
        <v>320.50970233305219</v>
      </c>
      <c r="F264" s="15">
        <v>294.12799303418461</v>
      </c>
      <c r="I264" s="45"/>
    </row>
    <row r="265" spans="1:9" ht="27.75" customHeight="1" thickBot="1" x14ac:dyDescent="0.25">
      <c r="A265" s="8">
        <v>34107</v>
      </c>
      <c r="B265" s="9"/>
      <c r="C265" s="9"/>
      <c r="D265" s="12">
        <v>268.45</v>
      </c>
      <c r="E265" s="14">
        <v>324.81720559971257</v>
      </c>
      <c r="F265" s="15">
        <v>296.33372828201982</v>
      </c>
      <c r="I265" s="45"/>
    </row>
    <row r="266" spans="1:9" ht="27.75" customHeight="1" thickBot="1" x14ac:dyDescent="0.25">
      <c r="A266" s="8">
        <v>34109</v>
      </c>
      <c r="B266" s="9"/>
      <c r="C266" s="9"/>
      <c r="D266" s="12">
        <v>273.73</v>
      </c>
      <c r="E266" s="14">
        <v>331.20586213004032</v>
      </c>
      <c r="F266" s="15">
        <v>303.35932836242125</v>
      </c>
      <c r="I266" s="45"/>
    </row>
    <row r="267" spans="1:9" ht="27.75" customHeight="1" thickBot="1" x14ac:dyDescent="0.25">
      <c r="A267" s="8">
        <v>34114</v>
      </c>
      <c r="B267" s="9"/>
      <c r="C267" s="9"/>
      <c r="D267" s="12">
        <v>277.32</v>
      </c>
      <c r="E267" s="14">
        <v>335.54966458153206</v>
      </c>
      <c r="F267" s="15">
        <v>305.09808127836692</v>
      </c>
      <c r="I267" s="45"/>
    </row>
    <row r="268" spans="1:9" ht="27.75" customHeight="1" thickBot="1" x14ac:dyDescent="0.25">
      <c r="A268" s="8">
        <v>34116</v>
      </c>
      <c r="B268" s="9"/>
      <c r="C268" s="9"/>
      <c r="D268" s="12">
        <v>278.72000000000003</v>
      </c>
      <c r="E268" s="14">
        <v>337.24362654033109</v>
      </c>
      <c r="F268" s="15">
        <v>308.31461524943336</v>
      </c>
      <c r="I268" s="45"/>
    </row>
    <row r="269" spans="1:9" ht="27.75" customHeight="1" thickBot="1" x14ac:dyDescent="0.25">
      <c r="A269" s="8">
        <v>34121</v>
      </c>
      <c r="B269" s="9"/>
      <c r="C269" s="9"/>
      <c r="D269" s="12">
        <v>279.51</v>
      </c>
      <c r="E269" s="14">
        <v>338.53113481246299</v>
      </c>
      <c r="F269" s="15">
        <v>313.26285844430896</v>
      </c>
      <c r="I269" s="45"/>
    </row>
    <row r="270" spans="1:9" ht="27.75" customHeight="1" thickBot="1" x14ac:dyDescent="0.25">
      <c r="A270" s="8">
        <v>34123</v>
      </c>
      <c r="B270" s="9"/>
      <c r="C270" s="9"/>
      <c r="D270" s="12">
        <v>283.27999999999997</v>
      </c>
      <c r="E270" s="14">
        <v>343.2261724727029</v>
      </c>
      <c r="F270" s="15">
        <v>316.00769774340466</v>
      </c>
      <c r="I270" s="45"/>
    </row>
    <row r="271" spans="1:9" ht="27.75" customHeight="1" thickBot="1" x14ac:dyDescent="0.25">
      <c r="A271" s="8">
        <v>34128</v>
      </c>
      <c r="B271" s="9"/>
      <c r="C271" s="9"/>
      <c r="D271" s="12">
        <v>284.38</v>
      </c>
      <c r="E271" s="14">
        <v>344.55894848837636</v>
      </c>
      <c r="F271" s="15">
        <v>314.38079228262114</v>
      </c>
      <c r="I271" s="45"/>
    </row>
    <row r="272" spans="1:9" ht="27.75" customHeight="1" thickBot="1" x14ac:dyDescent="0.25">
      <c r="A272" s="8">
        <v>34130</v>
      </c>
      <c r="B272" s="9"/>
      <c r="C272" s="9"/>
      <c r="D272" s="12">
        <v>281.39</v>
      </c>
      <c r="E272" s="14">
        <v>340.93622095486398</v>
      </c>
      <c r="F272" s="15">
        <v>309.33379853459911</v>
      </c>
      <c r="I272" s="45"/>
    </row>
    <row r="273" spans="1:9" ht="27.75" customHeight="1" thickBot="1" x14ac:dyDescent="0.25">
      <c r="A273" s="8">
        <v>34135</v>
      </c>
      <c r="B273" s="9"/>
      <c r="C273" s="9"/>
      <c r="D273" s="12">
        <v>280.43</v>
      </c>
      <c r="E273" s="14">
        <v>339.77307097754903</v>
      </c>
      <c r="F273" s="15">
        <v>309.9781020119014</v>
      </c>
      <c r="I273" s="45"/>
    </row>
    <row r="274" spans="1:9" ht="27.75" customHeight="1" thickBot="1" x14ac:dyDescent="0.25">
      <c r="A274" s="8">
        <v>34137</v>
      </c>
      <c r="B274" s="9"/>
      <c r="C274" s="9"/>
      <c r="D274" s="12">
        <v>278.89999999999998</v>
      </c>
      <c r="E274" s="14">
        <v>338.24867449465535</v>
      </c>
      <c r="F274" s="15">
        <v>304.15679916805772</v>
      </c>
      <c r="I274" s="45"/>
    </row>
    <row r="275" spans="1:9" ht="27.75" customHeight="1" thickBot="1" x14ac:dyDescent="0.25">
      <c r="A275" s="8">
        <v>34142</v>
      </c>
      <c r="B275" s="9"/>
      <c r="C275" s="9"/>
      <c r="D275" s="12">
        <v>277.27999999999997</v>
      </c>
      <c r="E275" s="14">
        <v>336.28394572921491</v>
      </c>
      <c r="F275" s="15">
        <v>298.00911138526754</v>
      </c>
      <c r="I275" s="45"/>
    </row>
    <row r="276" spans="1:9" ht="27.75" customHeight="1" thickBot="1" x14ac:dyDescent="0.25">
      <c r="A276" s="8">
        <v>34144</v>
      </c>
      <c r="B276" s="9"/>
      <c r="C276" s="9"/>
      <c r="D276" s="12">
        <v>276.25</v>
      </c>
      <c r="E276" s="14">
        <v>335.11870864294286</v>
      </c>
      <c r="F276" s="15">
        <v>295.51052335598047</v>
      </c>
      <c r="I276" s="45"/>
    </row>
    <row r="277" spans="1:9" ht="27.75" customHeight="1" thickBot="1" x14ac:dyDescent="0.25">
      <c r="A277" s="8">
        <v>34149</v>
      </c>
      <c r="B277" s="9"/>
      <c r="C277" s="9"/>
      <c r="D277" s="12">
        <v>275.47000000000003</v>
      </c>
      <c r="E277" s="14">
        <v>335.48953398058023</v>
      </c>
      <c r="F277" s="15">
        <v>296.13653064039102</v>
      </c>
      <c r="I277" s="45"/>
    </row>
    <row r="278" spans="1:9" ht="27.75" customHeight="1" thickBot="1" x14ac:dyDescent="0.25">
      <c r="A278" s="8">
        <v>34151</v>
      </c>
      <c r="B278" s="9"/>
      <c r="C278" s="9"/>
      <c r="D278" s="12">
        <v>275.49</v>
      </c>
      <c r="E278" s="14">
        <v>335.51389159004623</v>
      </c>
      <c r="F278" s="15">
        <v>294.94902000869752</v>
      </c>
      <c r="I278" s="45"/>
    </row>
    <row r="279" spans="1:9" ht="27.75" customHeight="1" thickBot="1" x14ac:dyDescent="0.25">
      <c r="A279" s="8">
        <v>34156</v>
      </c>
      <c r="B279" s="9"/>
      <c r="C279" s="9"/>
      <c r="D279" s="12">
        <v>274.27</v>
      </c>
      <c r="E279" s="14">
        <v>334.61738721139818</v>
      </c>
      <c r="F279" s="15">
        <v>295.3169395330778</v>
      </c>
      <c r="I279" s="45"/>
    </row>
    <row r="280" spans="1:9" ht="27.75" customHeight="1" thickBot="1" x14ac:dyDescent="0.25">
      <c r="A280" s="8">
        <v>34158</v>
      </c>
      <c r="B280" s="9"/>
      <c r="C280" s="9"/>
      <c r="D280" s="12">
        <v>279.94</v>
      </c>
      <c r="E280" s="14">
        <v>341.53495233149386</v>
      </c>
      <c r="F280" s="15">
        <v>300.46054343561957</v>
      </c>
      <c r="I280" s="45"/>
    </row>
    <row r="281" spans="1:9" ht="27.75" customHeight="1" thickBot="1" x14ac:dyDescent="0.25">
      <c r="A281" s="8">
        <v>34163</v>
      </c>
      <c r="B281" s="9"/>
      <c r="C281" s="9"/>
      <c r="D281" s="12">
        <v>280.02</v>
      </c>
      <c r="E281" s="14">
        <v>341.63255466123064</v>
      </c>
      <c r="F281" s="15">
        <v>297.21975534199731</v>
      </c>
      <c r="I281" s="45"/>
    </row>
    <row r="282" spans="1:9" ht="27.75" customHeight="1" thickBot="1" x14ac:dyDescent="0.25">
      <c r="A282" s="8">
        <v>34165</v>
      </c>
      <c r="B282" s="9"/>
      <c r="C282" s="9"/>
      <c r="D282" s="12">
        <v>280.98</v>
      </c>
      <c r="E282" s="14">
        <v>342.80378261807226</v>
      </c>
      <c r="F282" s="15">
        <v>297.74437608465104</v>
      </c>
      <c r="I282" s="45"/>
    </row>
    <row r="283" spans="1:9" ht="27.75" customHeight="1" thickBot="1" x14ac:dyDescent="0.25">
      <c r="A283" s="8">
        <v>34170</v>
      </c>
      <c r="B283" s="9"/>
      <c r="C283" s="9"/>
      <c r="D283" s="12">
        <v>275.3</v>
      </c>
      <c r="E283" s="14">
        <v>336.31822909759472</v>
      </c>
      <c r="F283" s="15">
        <v>291.46714600662619</v>
      </c>
      <c r="I283" s="45"/>
    </row>
    <row r="284" spans="1:9" ht="27.75" customHeight="1" thickBot="1" x14ac:dyDescent="0.25">
      <c r="A284" s="8">
        <v>34172</v>
      </c>
      <c r="B284" s="9"/>
      <c r="C284" s="9"/>
      <c r="D284" s="12">
        <v>272.45999999999998</v>
      </c>
      <c r="E284" s="14">
        <v>333.0582449928603</v>
      </c>
      <c r="F284" s="15">
        <v>290.2259208030913</v>
      </c>
      <c r="I284" s="45"/>
    </row>
    <row r="285" spans="1:9" ht="27.75" customHeight="1" thickBot="1" x14ac:dyDescent="0.25">
      <c r="A285" s="8">
        <v>34177</v>
      </c>
      <c r="B285" s="9"/>
      <c r="C285" s="9"/>
      <c r="D285" s="12">
        <v>273.61</v>
      </c>
      <c r="E285" s="14">
        <v>334.46401825037265</v>
      </c>
      <c r="F285" s="15">
        <v>288.55575253256467</v>
      </c>
      <c r="I285" s="45"/>
    </row>
    <row r="286" spans="1:9" ht="27.75" customHeight="1" thickBot="1" x14ac:dyDescent="0.25">
      <c r="A286" s="8">
        <v>34179</v>
      </c>
      <c r="B286" s="9"/>
      <c r="C286" s="9"/>
      <c r="D286" s="12">
        <v>281.77999999999997</v>
      </c>
      <c r="E286" s="14">
        <v>344.45112043635095</v>
      </c>
      <c r="F286" s="15">
        <v>297.31888937291018</v>
      </c>
      <c r="I286" s="45"/>
    </row>
    <row r="287" spans="1:9" ht="27.75" customHeight="1" thickBot="1" x14ac:dyDescent="0.25">
      <c r="A287" s="8">
        <v>34184</v>
      </c>
      <c r="B287" s="9"/>
      <c r="C287" s="9"/>
      <c r="D287" s="12">
        <v>282.99</v>
      </c>
      <c r="E287" s="14">
        <v>345.93023838555951</v>
      </c>
      <c r="F287" s="15">
        <v>293.72492964356695</v>
      </c>
      <c r="I287" s="45"/>
    </row>
    <row r="288" spans="1:9" ht="27.75" customHeight="1" thickBot="1" x14ac:dyDescent="0.25">
      <c r="A288" s="8">
        <v>34186</v>
      </c>
      <c r="B288" s="9"/>
      <c r="C288" s="9"/>
      <c r="D288" s="12">
        <v>280.93</v>
      </c>
      <c r="E288" s="14">
        <v>343.46262458583897</v>
      </c>
      <c r="F288" s="15">
        <v>293.59610976016268</v>
      </c>
      <c r="I288" s="45"/>
    </row>
    <row r="289" spans="1:9" ht="27.75" customHeight="1" thickBot="1" x14ac:dyDescent="0.25">
      <c r="A289" s="8">
        <v>34191</v>
      </c>
      <c r="B289" s="9"/>
      <c r="C289" s="9"/>
      <c r="D289" s="12">
        <v>279.16000000000003</v>
      </c>
      <c r="E289" s="14">
        <v>341.29863766554945</v>
      </c>
      <c r="F289" s="15">
        <v>290.60852475909661</v>
      </c>
      <c r="I289" s="45"/>
    </row>
    <row r="290" spans="1:9" ht="27.75" customHeight="1" thickBot="1" x14ac:dyDescent="0.25">
      <c r="A290" s="8">
        <v>34193</v>
      </c>
      <c r="B290" s="9"/>
      <c r="C290" s="9"/>
      <c r="D290" s="12">
        <v>278.87</v>
      </c>
      <c r="E290" s="14">
        <v>340.94408613623648</v>
      </c>
      <c r="F290" s="15">
        <v>289.39746404220534</v>
      </c>
      <c r="I290" s="45"/>
    </row>
    <row r="291" spans="1:9" ht="27.75" customHeight="1" thickBot="1" x14ac:dyDescent="0.25">
      <c r="A291" s="8">
        <v>34198</v>
      </c>
      <c r="B291" s="9"/>
      <c r="C291" s="9"/>
      <c r="D291" s="12">
        <v>280.57</v>
      </c>
      <c r="E291" s="14">
        <v>343.02249165289874</v>
      </c>
      <c r="F291" s="15">
        <v>293.79500756148923</v>
      </c>
      <c r="I291" s="45"/>
    </row>
    <row r="292" spans="1:9" ht="27.75" customHeight="1" thickBot="1" x14ac:dyDescent="0.25">
      <c r="A292" s="8">
        <v>34200</v>
      </c>
      <c r="B292" s="9"/>
      <c r="C292" s="9"/>
      <c r="D292" s="12">
        <v>276.69</v>
      </c>
      <c r="E292" s="14">
        <v>338.27883670898723</v>
      </c>
      <c r="F292" s="15">
        <v>291.00050963474246</v>
      </c>
      <c r="I292" s="45"/>
    </row>
    <row r="293" spans="1:9" ht="27.75" customHeight="1" thickBot="1" x14ac:dyDescent="0.25">
      <c r="A293" s="8">
        <v>34205</v>
      </c>
      <c r="B293" s="9"/>
      <c r="C293" s="9"/>
      <c r="D293" s="12">
        <v>279.92</v>
      </c>
      <c r="E293" s="14">
        <v>342.22780719064554</v>
      </c>
      <c r="F293" s="15">
        <v>294.55875651757299</v>
      </c>
      <c r="I293" s="45"/>
    </row>
    <row r="294" spans="1:9" ht="27.75" customHeight="1" thickBot="1" x14ac:dyDescent="0.25">
      <c r="A294" s="8">
        <v>34207</v>
      </c>
      <c r="B294" s="9"/>
      <c r="C294" s="9"/>
      <c r="D294" s="12">
        <v>279.83999999999997</v>
      </c>
      <c r="E294" s="14">
        <v>342.12999987221434</v>
      </c>
      <c r="F294" s="15">
        <v>293.5263656601656</v>
      </c>
      <c r="I294" s="45"/>
    </row>
    <row r="295" spans="1:9" ht="27.75" customHeight="1" thickBot="1" x14ac:dyDescent="0.25">
      <c r="A295" s="8">
        <v>34212</v>
      </c>
      <c r="B295" s="9"/>
      <c r="C295" s="9"/>
      <c r="D295" s="12">
        <v>279.33</v>
      </c>
      <c r="E295" s="14">
        <v>341.50647821721566</v>
      </c>
      <c r="F295" s="15">
        <v>293.98619120391191</v>
      </c>
      <c r="I295" s="45"/>
    </row>
    <row r="296" spans="1:9" ht="27.75" customHeight="1" thickBot="1" x14ac:dyDescent="0.25">
      <c r="A296" s="8">
        <v>34214</v>
      </c>
      <c r="B296" s="9"/>
      <c r="C296" s="9"/>
      <c r="D296" s="12">
        <v>279.38</v>
      </c>
      <c r="E296" s="14">
        <v>341.56760779123516</v>
      </c>
      <c r="F296" s="15">
        <v>296.42501901723648</v>
      </c>
      <c r="I296" s="45"/>
    </row>
    <row r="297" spans="1:9" ht="27.75" customHeight="1" thickBot="1" x14ac:dyDescent="0.25">
      <c r="A297" s="8">
        <v>34219</v>
      </c>
      <c r="B297" s="9"/>
      <c r="C297" s="9"/>
      <c r="D297" s="12">
        <v>278.91000000000003</v>
      </c>
      <c r="E297" s="14">
        <v>340.9929897954521</v>
      </c>
      <c r="F297" s="15">
        <v>299.56464734461343</v>
      </c>
      <c r="I297" s="45"/>
    </row>
    <row r="298" spans="1:9" ht="27.75" customHeight="1" thickBot="1" x14ac:dyDescent="0.25">
      <c r="A298" s="8">
        <v>34221</v>
      </c>
      <c r="B298" s="9"/>
      <c r="C298" s="9"/>
      <c r="D298" s="12">
        <v>279.33</v>
      </c>
      <c r="E298" s="14">
        <v>341.50647821721566</v>
      </c>
      <c r="F298" s="15">
        <v>299.44677808872348</v>
      </c>
      <c r="I298" s="45"/>
    </row>
    <row r="299" spans="1:9" ht="27.75" customHeight="1" thickBot="1" x14ac:dyDescent="0.25">
      <c r="A299" s="8">
        <v>34226</v>
      </c>
      <c r="B299" s="9"/>
      <c r="C299" s="9"/>
      <c r="D299" s="12">
        <v>280.70999999999998</v>
      </c>
      <c r="E299" s="14">
        <v>343.74588409755364</v>
      </c>
      <c r="F299" s="15">
        <v>304.00479876306878</v>
      </c>
      <c r="I299" s="45"/>
    </row>
    <row r="300" spans="1:9" ht="27.75" customHeight="1" thickBot="1" x14ac:dyDescent="0.25">
      <c r="A300" s="8">
        <v>34228</v>
      </c>
      <c r="B300" s="9"/>
      <c r="C300" s="9"/>
      <c r="D300" s="12">
        <v>281.95</v>
      </c>
      <c r="E300" s="14">
        <v>345.26433693600245</v>
      </c>
      <c r="F300" s="15">
        <v>307.0057908611326</v>
      </c>
      <c r="I300" s="45"/>
    </row>
    <row r="301" spans="1:9" ht="27.75" customHeight="1" thickBot="1" x14ac:dyDescent="0.25">
      <c r="A301" s="8">
        <v>34233</v>
      </c>
      <c r="B301" s="9"/>
      <c r="C301" s="9"/>
      <c r="D301" s="12">
        <v>283.27</v>
      </c>
      <c r="E301" s="14">
        <v>347.57354727257206</v>
      </c>
      <c r="F301" s="15">
        <v>306.09838448878634</v>
      </c>
      <c r="I301" s="45"/>
    </row>
    <row r="302" spans="1:9" ht="27.75" customHeight="1" thickBot="1" x14ac:dyDescent="0.25">
      <c r="A302" s="8">
        <v>34235</v>
      </c>
      <c r="B302" s="9"/>
      <c r="C302" s="9"/>
      <c r="D302" s="12">
        <v>283.33999999999997</v>
      </c>
      <c r="E302" s="14">
        <v>347.65943758326176</v>
      </c>
      <c r="F302" s="15">
        <v>303.40345077493356</v>
      </c>
      <c r="I302" s="45"/>
    </row>
    <row r="303" spans="1:9" ht="27.75" customHeight="1" thickBot="1" x14ac:dyDescent="0.25">
      <c r="A303" s="8">
        <v>34240</v>
      </c>
      <c r="B303" s="9"/>
      <c r="C303" s="9"/>
      <c r="D303" s="12">
        <v>283.56</v>
      </c>
      <c r="E303" s="14">
        <v>347.95601910329111</v>
      </c>
      <c r="F303" s="15">
        <v>303.12378056546078</v>
      </c>
      <c r="I303" s="45"/>
    </row>
    <row r="304" spans="1:9" ht="27.75" customHeight="1" thickBot="1" x14ac:dyDescent="0.25">
      <c r="A304" s="8">
        <f>+A303+2</f>
        <v>34242</v>
      </c>
      <c r="B304" s="9"/>
      <c r="C304" s="9"/>
      <c r="D304" s="12">
        <v>284.62</v>
      </c>
      <c r="E304" s="14">
        <v>349.25674339532628</v>
      </c>
      <c r="F304" s="15">
        <v>305.39081133466084</v>
      </c>
      <c r="I304" s="45"/>
    </row>
    <row r="305" spans="1:9" ht="27.75" customHeight="1" thickBot="1" x14ac:dyDescent="0.25">
      <c r="A305" s="8">
        <f>+A304+5</f>
        <v>34247</v>
      </c>
      <c r="B305" s="9"/>
      <c r="C305" s="9"/>
      <c r="D305" s="12">
        <v>284.73</v>
      </c>
      <c r="E305" s="14">
        <v>349.39172421808468</v>
      </c>
      <c r="F305" s="15">
        <v>304.5095029499526</v>
      </c>
      <c r="I305" s="45"/>
    </row>
    <row r="306" spans="1:9" ht="27.75" customHeight="1" thickBot="1" x14ac:dyDescent="0.25">
      <c r="A306" s="8">
        <f>+A305+2</f>
        <v>34249</v>
      </c>
      <c r="B306" s="9"/>
      <c r="C306" s="9"/>
      <c r="D306" s="12">
        <v>284.5</v>
      </c>
      <c r="E306" s="14">
        <v>349.10949158868084</v>
      </c>
      <c r="F306" s="15">
        <v>303.35532628235404</v>
      </c>
      <c r="I306" s="45"/>
    </row>
    <row r="307" spans="1:9" ht="27.75" customHeight="1" thickBot="1" x14ac:dyDescent="0.25">
      <c r="A307" s="8">
        <f>+A306+5</f>
        <v>34254</v>
      </c>
      <c r="B307" s="9"/>
      <c r="C307" s="9"/>
      <c r="D307" s="12">
        <v>284.81</v>
      </c>
      <c r="E307" s="14">
        <v>349.48989208918169</v>
      </c>
      <c r="F307" s="15">
        <v>305.49272151033915</v>
      </c>
      <c r="I307" s="45"/>
    </row>
    <row r="308" spans="1:9" ht="27.75" customHeight="1" thickBot="1" x14ac:dyDescent="0.25">
      <c r="A308" s="8">
        <f>+A307+2</f>
        <v>34256</v>
      </c>
      <c r="B308" s="9"/>
      <c r="C308" s="9"/>
      <c r="D308" s="12">
        <v>287.39</v>
      </c>
      <c r="E308" s="14">
        <v>352.65580593205971</v>
      </c>
      <c r="F308" s="15">
        <v>308.0545270755714</v>
      </c>
      <c r="I308" s="45"/>
    </row>
    <row r="309" spans="1:9" ht="27.75" customHeight="1" thickBot="1" x14ac:dyDescent="0.25">
      <c r="A309" s="8">
        <f>+A308+5</f>
        <v>34261</v>
      </c>
      <c r="B309" s="9"/>
      <c r="C309" s="9"/>
      <c r="D309" s="12">
        <v>289.51</v>
      </c>
      <c r="E309" s="14">
        <v>355.3760052299362</v>
      </c>
      <c r="F309" s="15">
        <v>305.09042664052208</v>
      </c>
      <c r="I309" s="45"/>
    </row>
    <row r="310" spans="1:9" ht="27.75" customHeight="1" thickBot="1" x14ac:dyDescent="0.25">
      <c r="A310" s="8">
        <f>+A309+2</f>
        <v>34263</v>
      </c>
      <c r="B310" s="9"/>
      <c r="C310" s="9"/>
      <c r="D310" s="12">
        <v>290.02999999999997</v>
      </c>
      <c r="E310" s="14">
        <v>356.01430968477217</v>
      </c>
      <c r="F310" s="15">
        <v>305.63841124158273</v>
      </c>
      <c r="I310" s="45"/>
    </row>
    <row r="311" spans="1:9" ht="27.75" customHeight="1" thickBot="1" x14ac:dyDescent="0.25">
      <c r="A311" s="8">
        <f>+A310+5</f>
        <v>34268</v>
      </c>
      <c r="B311" s="9"/>
      <c r="C311" s="9"/>
      <c r="D311" s="12">
        <v>291.31</v>
      </c>
      <c r="E311" s="14">
        <v>357.58552065052237</v>
      </c>
      <c r="F311" s="15">
        <v>302.60790184249646</v>
      </c>
      <c r="I311" s="45"/>
    </row>
    <row r="312" spans="1:9" ht="27.75" customHeight="1" thickBot="1" x14ac:dyDescent="0.25">
      <c r="A312" s="8">
        <f>+A311+2</f>
        <v>34270</v>
      </c>
      <c r="B312" s="9"/>
      <c r="C312" s="9"/>
      <c r="D312" s="12">
        <v>292.27999999999997</v>
      </c>
      <c r="E312" s="14">
        <v>358.77620396050486</v>
      </c>
      <c r="F312" s="15">
        <v>303.9427638639329</v>
      </c>
      <c r="I312" s="45"/>
    </row>
    <row r="313" spans="1:9" ht="27.75" customHeight="1" thickBot="1" x14ac:dyDescent="0.25">
      <c r="A313" s="8">
        <v>34275</v>
      </c>
      <c r="B313" s="9"/>
      <c r="C313" s="9"/>
      <c r="D313" s="12">
        <v>292.25</v>
      </c>
      <c r="E313" s="14">
        <v>358.73937870349511</v>
      </c>
      <c r="F313" s="15">
        <v>302.02351291875249</v>
      </c>
      <c r="I313" s="45"/>
    </row>
    <row r="314" spans="1:9" ht="27.75" customHeight="1" thickBot="1" x14ac:dyDescent="0.25">
      <c r="A314" s="8">
        <v>34277</v>
      </c>
      <c r="B314" s="9"/>
      <c r="C314" s="9"/>
      <c r="D314" s="12">
        <v>292.08</v>
      </c>
      <c r="E314" s="14">
        <v>359.17043849818077</v>
      </c>
      <c r="F314" s="15">
        <v>303.54063185804017</v>
      </c>
      <c r="I314" s="45"/>
    </row>
    <row r="315" spans="1:9" ht="27.75" customHeight="1" thickBot="1" x14ac:dyDescent="0.25">
      <c r="A315" s="8">
        <v>34282</v>
      </c>
      <c r="B315" s="9"/>
      <c r="C315" s="9"/>
      <c r="D315" s="12">
        <v>290.98</v>
      </c>
      <c r="E315" s="14">
        <v>357.81776976924351</v>
      </c>
      <c r="F315" s="15">
        <v>302.72296113086009</v>
      </c>
      <c r="I315" s="45"/>
    </row>
    <row r="316" spans="1:9" ht="27.75" customHeight="1" thickBot="1" x14ac:dyDescent="0.25">
      <c r="A316" s="8">
        <v>34284</v>
      </c>
      <c r="B316" s="9"/>
      <c r="C316" s="9"/>
      <c r="D316" s="12">
        <v>290.58</v>
      </c>
      <c r="E316" s="14">
        <v>357.32589023144806</v>
      </c>
      <c r="F316" s="15">
        <v>301.67363020614204</v>
      </c>
      <c r="I316" s="45"/>
    </row>
    <row r="317" spans="1:9" ht="27.75" customHeight="1" thickBot="1" x14ac:dyDescent="0.25">
      <c r="A317" s="8">
        <v>34289</v>
      </c>
      <c r="B317" s="9"/>
      <c r="C317" s="9"/>
      <c r="D317" s="12">
        <v>291.20999999999998</v>
      </c>
      <c r="E317" s="14">
        <v>358.10060050347573</v>
      </c>
      <c r="F317" s="15">
        <v>302.00329613275966</v>
      </c>
      <c r="I317" s="45"/>
    </row>
    <row r="318" spans="1:9" ht="27.75" customHeight="1" thickBot="1" x14ac:dyDescent="0.25">
      <c r="A318" s="8">
        <v>34291</v>
      </c>
      <c r="B318" s="9"/>
      <c r="C318" s="9"/>
      <c r="D318" s="12">
        <v>290.75</v>
      </c>
      <c r="E318" s="14">
        <v>357.53493903501106</v>
      </c>
      <c r="F318" s="15">
        <v>300.10942127458213</v>
      </c>
      <c r="I318" s="45"/>
    </row>
    <row r="319" spans="1:9" ht="27.75" customHeight="1" thickBot="1" x14ac:dyDescent="0.25">
      <c r="A319" s="8">
        <v>34296</v>
      </c>
      <c r="B319" s="9"/>
      <c r="C319" s="9"/>
      <c r="D319" s="12">
        <v>290.45</v>
      </c>
      <c r="E319" s="14">
        <v>357.16602938166454</v>
      </c>
      <c r="F319" s="15">
        <v>299.79976409011999</v>
      </c>
      <c r="I319" s="45"/>
    </row>
    <row r="320" spans="1:9" ht="27.75" customHeight="1" thickBot="1" x14ac:dyDescent="0.25">
      <c r="A320" s="8">
        <v>34298</v>
      </c>
      <c r="B320" s="9"/>
      <c r="C320" s="9"/>
      <c r="D320" s="12">
        <v>289.04000000000002</v>
      </c>
      <c r="E320" s="14">
        <v>356.67700000254371</v>
      </c>
      <c r="F320" s="15">
        <v>299.82153040158221</v>
      </c>
      <c r="I320" s="45"/>
    </row>
    <row r="321" spans="1:9" ht="27.75" customHeight="1" thickBot="1" x14ac:dyDescent="0.25">
      <c r="A321" s="8">
        <v>34303</v>
      </c>
      <c r="B321" s="9"/>
      <c r="C321" s="9"/>
      <c r="D321" s="12">
        <v>290.13</v>
      </c>
      <c r="E321" s="14">
        <v>358.0220661871644</v>
      </c>
      <c r="F321" s="15">
        <v>300.40602511140781</v>
      </c>
      <c r="I321" s="45"/>
    </row>
    <row r="322" spans="1:9" ht="27.75" customHeight="1" thickBot="1" x14ac:dyDescent="0.25">
      <c r="A322" s="8">
        <v>34305</v>
      </c>
      <c r="B322" s="9"/>
      <c r="C322" s="9"/>
      <c r="D322" s="12">
        <v>291.29000000000002</v>
      </c>
      <c r="E322" s="14">
        <v>359.59344006864808</v>
      </c>
      <c r="F322" s="15">
        <v>299.99516413942308</v>
      </c>
      <c r="I322" s="45"/>
    </row>
    <row r="323" spans="1:9" ht="27.75" customHeight="1" thickBot="1" x14ac:dyDescent="0.25">
      <c r="A323" s="8">
        <v>34310</v>
      </c>
      <c r="B323" s="9"/>
      <c r="C323" s="9"/>
      <c r="D323" s="12">
        <v>295.57</v>
      </c>
      <c r="E323" s="14">
        <v>365.23604767010386</v>
      </c>
      <c r="F323" s="15">
        <v>308.15321325536888</v>
      </c>
      <c r="I323" s="45"/>
    </row>
    <row r="324" spans="1:9" ht="27.75" customHeight="1" thickBot="1" x14ac:dyDescent="0.25">
      <c r="A324" s="8">
        <v>34312</v>
      </c>
      <c r="B324" s="9"/>
      <c r="C324" s="9"/>
      <c r="D324" s="12">
        <v>297.44</v>
      </c>
      <c r="E324" s="14">
        <v>368.24640685220561</v>
      </c>
      <c r="F324" s="15">
        <v>310.40986196132081</v>
      </c>
      <c r="I324" s="45"/>
    </row>
    <row r="325" spans="1:9" ht="27.75" customHeight="1" thickBot="1" x14ac:dyDescent="0.25">
      <c r="A325" s="8">
        <v>34317</v>
      </c>
      <c r="B325" s="9"/>
      <c r="C325" s="9"/>
      <c r="D325" s="12">
        <v>301</v>
      </c>
      <c r="E325" s="14">
        <v>372.91329498394754</v>
      </c>
      <c r="F325" s="15">
        <v>313.95656582838774</v>
      </c>
      <c r="I325" s="45"/>
    </row>
    <row r="326" spans="1:9" ht="27.75" customHeight="1" thickBot="1" x14ac:dyDescent="0.25">
      <c r="A326" s="8">
        <v>34319</v>
      </c>
      <c r="B326" s="9"/>
      <c r="C326" s="9"/>
      <c r="D326" s="12">
        <v>302.51</v>
      </c>
      <c r="E326" s="14">
        <v>374.78405603187366</v>
      </c>
      <c r="F326" s="15">
        <v>314.30276664822907</v>
      </c>
      <c r="I326" s="45"/>
    </row>
    <row r="327" spans="1:9" ht="27.75" customHeight="1" thickBot="1" x14ac:dyDescent="0.25">
      <c r="A327" s="8">
        <v>34324</v>
      </c>
      <c r="B327" s="9"/>
      <c r="C327" s="9"/>
      <c r="D327" s="12">
        <v>302.63</v>
      </c>
      <c r="E327" s="14">
        <v>375.45213865786195</v>
      </c>
      <c r="F327" s="15">
        <v>316.12788536162776</v>
      </c>
      <c r="I327" s="45"/>
    </row>
    <row r="328" spans="1:9" ht="27.75" customHeight="1" thickBot="1" x14ac:dyDescent="0.25">
      <c r="A328" s="8">
        <v>34344</v>
      </c>
      <c r="B328" s="9"/>
      <c r="C328" s="9"/>
      <c r="D328" s="12">
        <v>307.33</v>
      </c>
      <c r="E328" s="14">
        <v>381.28310403370688</v>
      </c>
      <c r="F328" s="15">
        <v>319.15710305696877</v>
      </c>
      <c r="I328" s="45"/>
    </row>
    <row r="329" spans="1:9" ht="27.75" customHeight="1" thickBot="1" x14ac:dyDescent="0.25">
      <c r="A329" s="8">
        <v>34346</v>
      </c>
      <c r="B329" s="9"/>
      <c r="C329" s="9"/>
      <c r="D329" s="12">
        <v>314.88</v>
      </c>
      <c r="E329" s="14">
        <v>390.6498675629897</v>
      </c>
      <c r="F329" s="15">
        <v>325.61060011082714</v>
      </c>
      <c r="I329" s="45"/>
    </row>
    <row r="330" spans="1:9" ht="27.75" customHeight="1" thickBot="1" x14ac:dyDescent="0.25">
      <c r="A330" s="8">
        <v>34348</v>
      </c>
      <c r="B330" s="9"/>
      <c r="C330" s="9"/>
      <c r="D330" s="12">
        <v>321.81</v>
      </c>
      <c r="E330" s="14">
        <v>399.2474399150334</v>
      </c>
      <c r="F330" s="15">
        <v>331.40615458149358</v>
      </c>
      <c r="I330" s="45"/>
    </row>
    <row r="331" spans="1:9" ht="27.75" customHeight="1" thickBot="1" x14ac:dyDescent="0.25">
      <c r="A331" s="8">
        <v>34351</v>
      </c>
      <c r="B331" s="9"/>
      <c r="C331" s="9"/>
      <c r="D331" s="12">
        <v>326.42</v>
      </c>
      <c r="E331" s="14">
        <v>404.96674850708553</v>
      </c>
      <c r="F331" s="15">
        <v>335.8698578944489</v>
      </c>
      <c r="I331" s="45"/>
    </row>
    <row r="332" spans="1:9" ht="27.75" customHeight="1" thickBot="1" x14ac:dyDescent="0.25">
      <c r="A332" s="8">
        <v>34353</v>
      </c>
      <c r="B332" s="9"/>
      <c r="C332" s="9"/>
      <c r="D332" s="12">
        <v>332.23</v>
      </c>
      <c r="E332" s="14">
        <v>412.17481421637467</v>
      </c>
      <c r="F332" s="15">
        <v>342.95178528986452</v>
      </c>
      <c r="I332" s="45"/>
    </row>
    <row r="333" spans="1:9" ht="27.75" customHeight="1" thickBot="1" x14ac:dyDescent="0.25">
      <c r="A333" s="8">
        <v>34355</v>
      </c>
      <c r="B333" s="9"/>
      <c r="C333" s="9"/>
      <c r="D333" s="12">
        <v>334.62</v>
      </c>
      <c r="E333" s="14">
        <v>415.13992214153836</v>
      </c>
      <c r="F333" s="15">
        <v>346.24361078443252</v>
      </c>
      <c r="I333" s="45"/>
    </row>
    <row r="334" spans="1:9" ht="27.75" customHeight="1" thickBot="1" x14ac:dyDescent="0.25">
      <c r="A334" s="8">
        <v>34358</v>
      </c>
      <c r="B334" s="9"/>
      <c r="C334" s="9"/>
      <c r="D334" s="12">
        <v>339.3</v>
      </c>
      <c r="E334" s="14">
        <v>420.94607489876267</v>
      </c>
      <c r="F334" s="15">
        <v>348.9202371425547</v>
      </c>
      <c r="I334" s="45"/>
    </row>
    <row r="335" spans="1:9" ht="27.75" customHeight="1" thickBot="1" x14ac:dyDescent="0.25">
      <c r="A335" s="8">
        <v>34360</v>
      </c>
      <c r="B335" s="9"/>
      <c r="C335" s="9"/>
      <c r="D335" s="12">
        <v>345.04</v>
      </c>
      <c r="E335" s="14">
        <v>428.06729644287969</v>
      </c>
      <c r="F335" s="15">
        <v>356.30720640061793</v>
      </c>
      <c r="I335" s="45"/>
    </row>
    <row r="336" spans="1:9" ht="27.75" customHeight="1" thickBot="1" x14ac:dyDescent="0.25">
      <c r="A336" s="8">
        <v>34362</v>
      </c>
      <c r="B336" s="9"/>
      <c r="C336" s="9"/>
      <c r="D336" s="12">
        <v>345.23</v>
      </c>
      <c r="E336" s="14">
        <v>428.30301631977557</v>
      </c>
      <c r="F336" s="15">
        <v>358.47744737231773</v>
      </c>
      <c r="I336" s="45"/>
    </row>
    <row r="337" spans="1:9" ht="27.75" customHeight="1" thickBot="1" x14ac:dyDescent="0.25">
      <c r="A337" s="8">
        <v>34365</v>
      </c>
      <c r="B337" s="9"/>
      <c r="C337" s="9"/>
      <c r="D337" s="12">
        <v>345.83</v>
      </c>
      <c r="E337" s="14">
        <v>429.04739487839402</v>
      </c>
      <c r="F337" s="15">
        <v>357.55845027240389</v>
      </c>
      <c r="I337" s="45"/>
    </row>
    <row r="338" spans="1:9" ht="27.75" customHeight="1" thickBot="1" x14ac:dyDescent="0.25">
      <c r="A338" s="8">
        <v>34367</v>
      </c>
      <c r="B338" s="9"/>
      <c r="C338" s="9"/>
      <c r="D338" s="12">
        <v>347.42</v>
      </c>
      <c r="E338" s="14">
        <v>431.01999805873311</v>
      </c>
      <c r="F338" s="15">
        <v>360.63627685135646</v>
      </c>
      <c r="I338" s="45"/>
    </row>
    <row r="339" spans="1:9" ht="27.75" customHeight="1" thickBot="1" x14ac:dyDescent="0.25">
      <c r="A339" s="8">
        <v>34369</v>
      </c>
      <c r="B339" s="9"/>
      <c r="C339" s="9"/>
      <c r="D339" s="12">
        <v>349.56</v>
      </c>
      <c r="E339" s="14">
        <v>433.67494825113909</v>
      </c>
      <c r="F339" s="15">
        <v>361.54911892808161</v>
      </c>
      <c r="I339" s="45"/>
    </row>
    <row r="340" spans="1:9" ht="27.75" customHeight="1" thickBot="1" x14ac:dyDescent="0.25">
      <c r="A340" s="8">
        <v>34372</v>
      </c>
      <c r="B340" s="9"/>
      <c r="C340" s="9"/>
      <c r="D340" s="12">
        <v>350.54</v>
      </c>
      <c r="E340" s="14">
        <v>434.89076656354933</v>
      </c>
      <c r="F340" s="15">
        <v>360.53595877961169</v>
      </c>
      <c r="I340" s="45"/>
    </row>
    <row r="341" spans="1:9" ht="27.75" customHeight="1" thickBot="1" x14ac:dyDescent="0.25">
      <c r="A341" s="8">
        <v>34374</v>
      </c>
      <c r="B341" s="9"/>
      <c r="C341" s="9"/>
      <c r="D341" s="12">
        <v>350.7</v>
      </c>
      <c r="E341" s="14">
        <v>435.0892675125142</v>
      </c>
      <c r="F341" s="15">
        <v>359.86547854870696</v>
      </c>
      <c r="I341" s="45"/>
    </row>
    <row r="342" spans="1:9" ht="27.75" customHeight="1" thickBot="1" x14ac:dyDescent="0.25">
      <c r="A342" s="8">
        <v>34379</v>
      </c>
      <c r="B342" s="9"/>
      <c r="C342" s="9"/>
      <c r="D342" s="12">
        <v>350.95</v>
      </c>
      <c r="E342" s="14">
        <v>435.39942524527191</v>
      </c>
      <c r="F342" s="15">
        <v>361.0528546107335</v>
      </c>
      <c r="I342" s="45"/>
    </row>
    <row r="343" spans="1:9" ht="27.75" customHeight="1" thickBot="1" x14ac:dyDescent="0.25">
      <c r="A343" s="8">
        <v>34381</v>
      </c>
      <c r="B343" s="9"/>
      <c r="C343" s="9"/>
      <c r="D343" s="12">
        <v>347.53</v>
      </c>
      <c r="E343" s="14">
        <v>431.15646746114641</v>
      </c>
      <c r="F343" s="15">
        <v>360.2136303406262</v>
      </c>
      <c r="I343" s="45"/>
    </row>
    <row r="344" spans="1:9" ht="27.75" customHeight="1" thickBot="1" x14ac:dyDescent="0.25">
      <c r="A344" s="8">
        <v>34383</v>
      </c>
      <c r="B344" s="9"/>
      <c r="C344" s="9"/>
      <c r="D344" s="12">
        <v>347.8</v>
      </c>
      <c r="E344" s="14">
        <v>431.49143781252474</v>
      </c>
      <c r="F344" s="15">
        <v>362.72970066379088</v>
      </c>
      <c r="I344" s="45"/>
    </row>
    <row r="345" spans="1:9" ht="27.75" customHeight="1" thickBot="1" x14ac:dyDescent="0.25">
      <c r="A345" s="8">
        <v>34386</v>
      </c>
      <c r="B345" s="9"/>
      <c r="C345" s="9"/>
      <c r="D345" s="12">
        <v>346.4</v>
      </c>
      <c r="E345" s="14">
        <v>429.75455450908152</v>
      </c>
      <c r="F345" s="15">
        <v>360.94147549728916</v>
      </c>
      <c r="I345" s="45"/>
    </row>
    <row r="346" spans="1:9" ht="27.75" customHeight="1" thickBot="1" x14ac:dyDescent="0.25">
      <c r="A346" s="8">
        <v>34388</v>
      </c>
      <c r="B346" s="9"/>
      <c r="C346" s="9"/>
      <c r="D346" s="12">
        <v>344.63</v>
      </c>
      <c r="E346" s="14">
        <v>427.55863776115694</v>
      </c>
      <c r="F346" s="15">
        <v>358.2358909287596</v>
      </c>
      <c r="I346" s="45"/>
    </row>
    <row r="347" spans="1:9" ht="27.75" customHeight="1" thickBot="1" x14ac:dyDescent="0.25">
      <c r="A347" s="8">
        <v>34390</v>
      </c>
      <c r="B347" s="9"/>
      <c r="C347" s="9"/>
      <c r="D347" s="12">
        <v>342.99</v>
      </c>
      <c r="E347" s="14">
        <v>425.5240030342664</v>
      </c>
      <c r="F347" s="15">
        <v>357.31196665235126</v>
      </c>
      <c r="I347" s="45"/>
    </row>
    <row r="348" spans="1:9" ht="27.75" customHeight="1" thickBot="1" x14ac:dyDescent="0.25">
      <c r="A348" s="8">
        <v>34393</v>
      </c>
      <c r="B348" s="9"/>
      <c r="C348" s="9"/>
      <c r="D348" s="12">
        <v>338.34</v>
      </c>
      <c r="E348" s="14">
        <v>419.75506920497293</v>
      </c>
      <c r="F348" s="15">
        <v>353.5252980392271</v>
      </c>
      <c r="I348" s="45"/>
    </row>
    <row r="349" spans="1:9" ht="27.75" customHeight="1" thickBot="1" x14ac:dyDescent="0.25">
      <c r="A349" s="8">
        <v>34395</v>
      </c>
      <c r="B349" s="9"/>
      <c r="C349" s="9"/>
      <c r="D349" s="12">
        <v>338.16</v>
      </c>
      <c r="E349" s="14">
        <v>419.53175563738745</v>
      </c>
      <c r="F349" s="15">
        <v>352.73248107288498</v>
      </c>
      <c r="I349" s="45"/>
    </row>
    <row r="350" spans="1:9" ht="27.75" customHeight="1" thickBot="1" x14ac:dyDescent="0.25">
      <c r="A350" s="8">
        <v>34397</v>
      </c>
      <c r="B350" s="9"/>
      <c r="C350" s="9"/>
      <c r="D350" s="12">
        <v>339.98</v>
      </c>
      <c r="E350" s="14">
        <v>421.78970393186358</v>
      </c>
      <c r="F350" s="15">
        <v>354.839673863261</v>
      </c>
      <c r="I350" s="45"/>
    </row>
    <row r="351" spans="1:9" ht="27.75" customHeight="1" thickBot="1" x14ac:dyDescent="0.25">
      <c r="A351" s="8">
        <v>34400</v>
      </c>
      <c r="B351" s="9"/>
      <c r="C351" s="9"/>
      <c r="D351" s="12">
        <v>337.72</v>
      </c>
      <c r="E351" s="14">
        <v>418.98587802773392</v>
      </c>
      <c r="F351" s="15">
        <v>351.12794554835148</v>
      </c>
      <c r="I351" s="45"/>
    </row>
    <row r="352" spans="1:9" ht="27.75" customHeight="1" thickBot="1" x14ac:dyDescent="0.25">
      <c r="A352" s="8">
        <v>34402</v>
      </c>
      <c r="B352" s="9"/>
      <c r="C352" s="9"/>
      <c r="D352" s="12">
        <v>339.4</v>
      </c>
      <c r="E352" s="14">
        <v>421.07013799186564</v>
      </c>
      <c r="F352" s="15">
        <v>354.27224198416434</v>
      </c>
      <c r="I352" s="45"/>
    </row>
    <row r="353" spans="1:9" ht="27.75" customHeight="1" thickBot="1" x14ac:dyDescent="0.25">
      <c r="A353" s="8">
        <v>34404</v>
      </c>
      <c r="B353" s="9"/>
      <c r="C353" s="9"/>
      <c r="D353" s="12">
        <v>341.61</v>
      </c>
      <c r="E353" s="14">
        <v>423.81193234944385</v>
      </c>
      <c r="F353" s="15">
        <v>361.12112182412358</v>
      </c>
      <c r="I353" s="45"/>
    </row>
    <row r="354" spans="1:9" ht="27.75" customHeight="1" thickBot="1" x14ac:dyDescent="0.25">
      <c r="A354" s="8">
        <v>34409</v>
      </c>
      <c r="B354" s="9"/>
      <c r="C354" s="9"/>
      <c r="D354" s="12">
        <v>346.58</v>
      </c>
      <c r="E354" s="14">
        <v>430.48080819346478</v>
      </c>
      <c r="F354" s="15">
        <v>364.60982245696476</v>
      </c>
      <c r="I354" s="45"/>
    </row>
    <row r="355" spans="1:9" ht="27.75" customHeight="1" thickBot="1" x14ac:dyDescent="0.25">
      <c r="A355" s="8">
        <v>34411</v>
      </c>
      <c r="B355" s="9"/>
      <c r="C355" s="9"/>
      <c r="D355" s="12">
        <v>347.97</v>
      </c>
      <c r="E355" s="14">
        <v>432.38104846461329</v>
      </c>
      <c r="F355" s="15">
        <v>366.47598435670028</v>
      </c>
      <c r="I355" s="45"/>
    </row>
    <row r="356" spans="1:9" ht="27.75" customHeight="1" thickBot="1" x14ac:dyDescent="0.25">
      <c r="A356" s="8">
        <v>34414</v>
      </c>
      <c r="B356" s="9"/>
      <c r="C356" s="9"/>
      <c r="D356" s="12">
        <v>350.14</v>
      </c>
      <c r="E356" s="14">
        <v>435.07745009454749</v>
      </c>
      <c r="F356" s="15">
        <v>367.98759902541087</v>
      </c>
      <c r="I356" s="45"/>
    </row>
    <row r="357" spans="1:9" ht="27.75" customHeight="1" thickBot="1" x14ac:dyDescent="0.25">
      <c r="A357" s="8">
        <v>34416</v>
      </c>
      <c r="B357" s="9"/>
      <c r="C357" s="9"/>
      <c r="D357" s="12">
        <v>352.53</v>
      </c>
      <c r="E357" s="14">
        <v>438.04721963166395</v>
      </c>
      <c r="F357" s="15">
        <v>372.10106412027221</v>
      </c>
      <c r="I357" s="45"/>
    </row>
    <row r="358" spans="1:9" ht="27.75" customHeight="1" thickBot="1" x14ac:dyDescent="0.25">
      <c r="A358" s="8">
        <v>34418</v>
      </c>
      <c r="B358" s="9"/>
      <c r="C358" s="9"/>
      <c r="D358" s="12">
        <v>352.6</v>
      </c>
      <c r="E358" s="14">
        <v>438.13420032940382</v>
      </c>
      <c r="F358" s="15">
        <v>374.56328198706916</v>
      </c>
      <c r="I358" s="45"/>
    </row>
    <row r="359" spans="1:9" ht="27.75" customHeight="1" thickBot="1" x14ac:dyDescent="0.25">
      <c r="A359" s="8">
        <v>34421</v>
      </c>
      <c r="B359" s="9"/>
      <c r="C359" s="9"/>
      <c r="D359" s="12">
        <v>352.52</v>
      </c>
      <c r="E359" s="14">
        <v>439.39448537938262</v>
      </c>
      <c r="F359" s="15">
        <v>376.15211622087327</v>
      </c>
      <c r="I359" s="45"/>
    </row>
    <row r="360" spans="1:9" ht="27.75" customHeight="1" thickBot="1" x14ac:dyDescent="0.25">
      <c r="A360" s="8">
        <v>34423</v>
      </c>
      <c r="B360" s="9"/>
      <c r="C360" s="9"/>
      <c r="D360" s="12">
        <v>352.14</v>
      </c>
      <c r="E360" s="14">
        <v>438.92083876516455</v>
      </c>
      <c r="F360" s="15">
        <v>374.34003826976937</v>
      </c>
      <c r="I360" s="45"/>
    </row>
    <row r="361" spans="1:9" ht="27.75" customHeight="1" thickBot="1" x14ac:dyDescent="0.25">
      <c r="A361" s="8">
        <v>34425</v>
      </c>
      <c r="B361" s="9"/>
      <c r="C361" s="9"/>
      <c r="D361" s="12">
        <v>346.63</v>
      </c>
      <c r="E361" s="14">
        <v>433.92169618094863</v>
      </c>
      <c r="F361" s="15">
        <v>370.27733492370612</v>
      </c>
      <c r="I361" s="45"/>
    </row>
    <row r="362" spans="1:9" ht="27.75" customHeight="1" thickBot="1" x14ac:dyDescent="0.25">
      <c r="A362" s="8">
        <f>+A361+3</f>
        <v>34428</v>
      </c>
      <c r="B362" s="9"/>
      <c r="C362" s="9"/>
      <c r="D362" s="12">
        <v>347.68</v>
      </c>
      <c r="E362" s="14">
        <v>435.23611726680389</v>
      </c>
      <c r="F362" s="15">
        <v>368.87598465786925</v>
      </c>
      <c r="I362" s="45"/>
    </row>
    <row r="363" spans="1:9" ht="27.75" customHeight="1" thickBot="1" x14ac:dyDescent="0.25">
      <c r="A363" s="8">
        <f>+A362+2</f>
        <v>34430</v>
      </c>
      <c r="B363" s="9"/>
      <c r="C363" s="9"/>
      <c r="D363" s="12">
        <v>347.77</v>
      </c>
      <c r="E363" s="14">
        <v>435.34878193130578</v>
      </c>
      <c r="F363" s="15">
        <v>366.07022476384753</v>
      </c>
      <c r="I363" s="45"/>
    </row>
    <row r="364" spans="1:9" ht="27.75" customHeight="1" thickBot="1" x14ac:dyDescent="0.25">
      <c r="A364" s="8">
        <f>+A363+2</f>
        <v>34432</v>
      </c>
      <c r="B364" s="9"/>
      <c r="C364" s="9"/>
      <c r="D364" s="12">
        <v>346.39</v>
      </c>
      <c r="E364" s="14">
        <v>433.62125707561034</v>
      </c>
      <c r="F364" s="15">
        <v>364.94946788888512</v>
      </c>
      <c r="I364" s="45"/>
    </row>
    <row r="365" spans="1:9" ht="27.75" customHeight="1" thickBot="1" x14ac:dyDescent="0.25">
      <c r="A365" s="8">
        <f>+A364+5</f>
        <v>34437</v>
      </c>
      <c r="B365" s="9"/>
      <c r="C365" s="9"/>
      <c r="D365" s="12">
        <v>346.46</v>
      </c>
      <c r="E365" s="14">
        <v>433.70888514800072</v>
      </c>
      <c r="F365" s="15">
        <v>364.73030944880827</v>
      </c>
      <c r="I365" s="45"/>
    </row>
    <row r="366" spans="1:9" ht="27.75" customHeight="1" thickBot="1" x14ac:dyDescent="0.25">
      <c r="A366" s="8">
        <f>+A365+2</f>
        <v>34439</v>
      </c>
      <c r="B366" s="9"/>
      <c r="C366" s="9"/>
      <c r="D366" s="12">
        <v>343.84</v>
      </c>
      <c r="E366" s="14">
        <v>430.42909158139054</v>
      </c>
      <c r="F366" s="15">
        <v>362.534575635419</v>
      </c>
      <c r="I366" s="45"/>
    </row>
    <row r="367" spans="1:9" ht="27.75" customHeight="1" thickBot="1" x14ac:dyDescent="0.25">
      <c r="A367" s="8">
        <f>+A366+3</f>
        <v>34442</v>
      </c>
      <c r="B367" s="9"/>
      <c r="C367" s="9"/>
      <c r="D367" s="12">
        <v>342.56</v>
      </c>
      <c r="E367" s="14">
        <v>429.73371791076454</v>
      </c>
      <c r="F367" s="15">
        <v>361.92949614557836</v>
      </c>
      <c r="I367" s="45"/>
    </row>
    <row r="368" spans="1:9" ht="27.75" customHeight="1" thickBot="1" x14ac:dyDescent="0.25">
      <c r="A368" s="8">
        <f>+A367+2</f>
        <v>34444</v>
      </c>
      <c r="B368" s="9"/>
      <c r="C368" s="9"/>
      <c r="D368" s="12">
        <v>341.99</v>
      </c>
      <c r="E368" s="14">
        <v>429.01866589298919</v>
      </c>
      <c r="F368" s="15">
        <v>362.33672314177142</v>
      </c>
      <c r="I368" s="45"/>
    </row>
    <row r="369" spans="1:9" ht="27.75" customHeight="1" thickBot="1" x14ac:dyDescent="0.25">
      <c r="A369" s="8">
        <f>+A368+2</f>
        <v>34446</v>
      </c>
      <c r="B369" s="9"/>
      <c r="C369" s="9"/>
      <c r="D369" s="12">
        <v>341.59</v>
      </c>
      <c r="E369" s="14">
        <v>428.51687500332218</v>
      </c>
      <c r="F369" s="15">
        <v>363.96613761898783</v>
      </c>
      <c r="I369" s="45"/>
    </row>
    <row r="370" spans="1:9" ht="27.75" customHeight="1" thickBot="1" x14ac:dyDescent="0.25">
      <c r="A370" s="8">
        <f>+A369+3</f>
        <v>34449</v>
      </c>
      <c r="B370" s="9"/>
      <c r="C370" s="9"/>
      <c r="D370" s="12">
        <v>341.91</v>
      </c>
      <c r="E370" s="14">
        <v>428.91830771505579</v>
      </c>
      <c r="F370" s="15">
        <v>365.37313304869826</v>
      </c>
      <c r="I370" s="45"/>
    </row>
    <row r="371" spans="1:9" ht="27.75" customHeight="1" thickBot="1" x14ac:dyDescent="0.25">
      <c r="A371" s="8">
        <f>+A370+2</f>
        <v>34451</v>
      </c>
      <c r="B371" s="9"/>
      <c r="C371" s="9"/>
      <c r="D371" s="12">
        <v>342.83</v>
      </c>
      <c r="E371" s="14">
        <v>430.07242676128971</v>
      </c>
      <c r="F371" s="15">
        <v>367.87128896982671</v>
      </c>
      <c r="I371" s="45"/>
    </row>
    <row r="372" spans="1:9" ht="27.75" customHeight="1" thickBot="1" x14ac:dyDescent="0.25">
      <c r="A372" s="8">
        <f>+A371+2</f>
        <v>34453</v>
      </c>
      <c r="B372" s="9"/>
      <c r="C372" s="9"/>
      <c r="D372" s="12">
        <v>345.91</v>
      </c>
      <c r="E372" s="14">
        <v>433.93621661172511</v>
      </c>
      <c r="F372" s="15">
        <v>373.24782912761651</v>
      </c>
      <c r="I372" s="45"/>
    </row>
    <row r="373" spans="1:9" ht="27.75" customHeight="1" thickBot="1" x14ac:dyDescent="0.25">
      <c r="A373" s="8">
        <f>+A372+3</f>
        <v>34456</v>
      </c>
      <c r="B373" s="9"/>
      <c r="C373" s="9"/>
      <c r="D373" s="12">
        <v>346.39</v>
      </c>
      <c r="E373" s="14">
        <v>434.53836567932535</v>
      </c>
      <c r="F373" s="15">
        <v>373.76576430723327</v>
      </c>
      <c r="I373" s="45"/>
    </row>
    <row r="374" spans="1:9" ht="27.75" customHeight="1" thickBot="1" x14ac:dyDescent="0.25">
      <c r="A374" s="8">
        <f>+A373+2</f>
        <v>34458</v>
      </c>
      <c r="B374" s="9"/>
      <c r="C374" s="9"/>
      <c r="D374" s="12">
        <v>349.27</v>
      </c>
      <c r="E374" s="14">
        <v>438.15126008492729</v>
      </c>
      <c r="F374" s="15">
        <v>379.92927401042846</v>
      </c>
      <c r="I374" s="45"/>
    </row>
    <row r="375" spans="1:9" ht="27.75" customHeight="1" thickBot="1" x14ac:dyDescent="0.25">
      <c r="A375" s="8">
        <f>+A374+2</f>
        <v>34460</v>
      </c>
      <c r="B375" s="9"/>
      <c r="C375" s="9"/>
      <c r="D375" s="12">
        <v>352.32</v>
      </c>
      <c r="E375" s="14">
        <v>441.97741561863774</v>
      </c>
      <c r="F375" s="15">
        <v>377.84886738769774</v>
      </c>
      <c r="I375" s="45"/>
    </row>
    <row r="376" spans="1:9" ht="27.75" customHeight="1" thickBot="1" x14ac:dyDescent="0.25">
      <c r="A376" s="8">
        <f>+A375+3</f>
        <v>34463</v>
      </c>
      <c r="B376" s="9"/>
      <c r="C376" s="9"/>
      <c r="D376" s="12">
        <v>353.58</v>
      </c>
      <c r="E376" s="14">
        <v>443.55805692108856</v>
      </c>
      <c r="F376" s="15">
        <v>380.81554641177024</v>
      </c>
      <c r="I376" s="45"/>
    </row>
    <row r="377" spans="1:9" ht="27.75" customHeight="1" thickBot="1" x14ac:dyDescent="0.25">
      <c r="A377" s="8">
        <f>+A376+2</f>
        <v>34465</v>
      </c>
      <c r="B377" s="9"/>
      <c r="C377" s="9"/>
      <c r="D377" s="12">
        <v>354.23</v>
      </c>
      <c r="E377" s="14">
        <v>444.37346711679737</v>
      </c>
      <c r="F377" s="15">
        <v>379.77334473611262</v>
      </c>
      <c r="I377" s="45"/>
    </row>
    <row r="378" spans="1:9" ht="27.75" customHeight="1" thickBot="1" x14ac:dyDescent="0.25">
      <c r="A378" s="8">
        <f>+A377+2</f>
        <v>34467</v>
      </c>
      <c r="B378" s="9"/>
      <c r="C378" s="9"/>
      <c r="D378" s="12">
        <v>353.72</v>
      </c>
      <c r="E378" s="14">
        <v>443.733683732472</v>
      </c>
      <c r="F378" s="15">
        <v>379.61869432786182</v>
      </c>
      <c r="I378" s="45"/>
    </row>
    <row r="379" spans="1:9" ht="27.75" customHeight="1" thickBot="1" x14ac:dyDescent="0.25">
      <c r="A379" s="8">
        <f>+A378+2</f>
        <v>34469</v>
      </c>
      <c r="B379" s="9"/>
      <c r="C379" s="9"/>
      <c r="D379" s="12">
        <v>354.1</v>
      </c>
      <c r="E379" s="14">
        <v>444.21038507765564</v>
      </c>
      <c r="F379" s="15">
        <v>380.21274384301142</v>
      </c>
      <c r="I379" s="45"/>
    </row>
    <row r="380" spans="1:9" ht="27.75" customHeight="1" thickBot="1" x14ac:dyDescent="0.25">
      <c r="A380" s="8">
        <f>+A379+3</f>
        <v>34472</v>
      </c>
      <c r="B380" s="9"/>
      <c r="C380" s="9"/>
      <c r="D380" s="12">
        <v>352.27</v>
      </c>
      <c r="E380" s="14">
        <v>441.91469175742935</v>
      </c>
      <c r="F380" s="15">
        <v>378.45385456672426</v>
      </c>
      <c r="I380" s="45"/>
    </row>
    <row r="381" spans="1:9" ht="27.75" customHeight="1" thickBot="1" x14ac:dyDescent="0.25">
      <c r="A381" s="8">
        <f>+A380+2</f>
        <v>34474</v>
      </c>
      <c r="B381" s="9"/>
      <c r="C381" s="9"/>
      <c r="D381" s="12">
        <v>354.21</v>
      </c>
      <c r="E381" s="14">
        <v>444.34837757231401</v>
      </c>
      <c r="F381" s="15">
        <v>382.6644294640505</v>
      </c>
      <c r="I381" s="45"/>
    </row>
    <row r="382" spans="1:9" ht="27.75" customHeight="1" thickBot="1" x14ac:dyDescent="0.25">
      <c r="A382" s="8">
        <f>+A381+3</f>
        <v>34477</v>
      </c>
      <c r="B382" s="9"/>
      <c r="C382" s="9"/>
      <c r="D382" s="12">
        <v>355.71</v>
      </c>
      <c r="E382" s="14">
        <v>446.23009340856504</v>
      </c>
      <c r="F382" s="15">
        <v>386.52948360054239</v>
      </c>
      <c r="I382" s="45"/>
    </row>
    <row r="383" spans="1:9" ht="27.75" customHeight="1" thickBot="1" x14ac:dyDescent="0.25">
      <c r="A383" s="8">
        <f>+A382+2</f>
        <v>34479</v>
      </c>
      <c r="B383" s="9"/>
      <c r="C383" s="9"/>
      <c r="D383" s="12">
        <v>359.01</v>
      </c>
      <c r="E383" s="14">
        <v>450.36986824831729</v>
      </c>
      <c r="F383" s="15">
        <v>388.42455307310848</v>
      </c>
      <c r="I383" s="45"/>
    </row>
    <row r="384" spans="1:9" ht="27.75" customHeight="1" thickBot="1" x14ac:dyDescent="0.25">
      <c r="A384" s="8">
        <f>+A383+2</f>
        <v>34481</v>
      </c>
      <c r="B384" s="9"/>
      <c r="C384" s="9"/>
      <c r="D384" s="12">
        <v>361.85</v>
      </c>
      <c r="E384" s="14">
        <v>454.30147806882042</v>
      </c>
      <c r="F384" s="15">
        <v>391.8153966775584</v>
      </c>
      <c r="I384" s="45"/>
    </row>
    <row r="385" spans="1:9" ht="27.75" customHeight="1" thickBot="1" x14ac:dyDescent="0.25">
      <c r="A385" s="8">
        <f>+A384+3</f>
        <v>34484</v>
      </c>
      <c r="B385" s="9"/>
      <c r="C385" s="9"/>
      <c r="D385" s="12">
        <v>364.19</v>
      </c>
      <c r="E385" s="14">
        <v>457.23934032854413</v>
      </c>
      <c r="F385" s="15">
        <v>395.8258951464681</v>
      </c>
      <c r="I385" s="45"/>
    </row>
    <row r="386" spans="1:9" ht="27.75" customHeight="1" thickBot="1" x14ac:dyDescent="0.25">
      <c r="A386" s="8">
        <f>+A385+2</f>
        <v>34486</v>
      </c>
      <c r="B386" s="9"/>
      <c r="C386" s="9"/>
      <c r="D386" s="12">
        <v>363.92</v>
      </c>
      <c r="E386" s="14">
        <v>457.2157639977226</v>
      </c>
      <c r="F386" s="15">
        <v>395.54409829091406</v>
      </c>
      <c r="I386" s="45"/>
    </row>
    <row r="387" spans="1:9" ht="27.75" customHeight="1" thickBot="1" x14ac:dyDescent="0.25">
      <c r="A387" s="8">
        <f>+A386+2</f>
        <v>34488</v>
      </c>
      <c r="B387" s="9"/>
      <c r="C387" s="9"/>
      <c r="D387" s="12">
        <v>366.12</v>
      </c>
      <c r="E387" s="14">
        <v>460.1999690401467</v>
      </c>
      <c r="F387" s="15">
        <v>396.44583040942052</v>
      </c>
      <c r="I387" s="45"/>
    </row>
    <row r="388" spans="1:9" ht="27.75" customHeight="1" thickBot="1" x14ac:dyDescent="0.25">
      <c r="A388" s="8">
        <f>+A387+3</f>
        <v>34491</v>
      </c>
      <c r="B388" s="9"/>
      <c r="C388" s="9"/>
      <c r="D388" s="12">
        <v>369.81</v>
      </c>
      <c r="E388" s="14">
        <v>464.83816931808332</v>
      </c>
      <c r="F388" s="15">
        <v>398.08542284159228</v>
      </c>
      <c r="I388" s="45"/>
    </row>
    <row r="389" spans="1:9" ht="27.75" customHeight="1" thickBot="1" x14ac:dyDescent="0.25">
      <c r="A389" s="8">
        <f>+A388+2</f>
        <v>34493</v>
      </c>
      <c r="B389" s="9"/>
      <c r="C389" s="9"/>
      <c r="D389" s="12">
        <v>373.77</v>
      </c>
      <c r="E389" s="14">
        <v>469.81575010416157</v>
      </c>
      <c r="F389" s="15">
        <v>403.46919375238565</v>
      </c>
      <c r="I389" s="45"/>
    </row>
    <row r="390" spans="1:9" ht="27.75" customHeight="1" thickBot="1" x14ac:dyDescent="0.25">
      <c r="A390" s="8">
        <f>+A389+2</f>
        <v>34495</v>
      </c>
      <c r="B390" s="9"/>
      <c r="C390" s="9"/>
      <c r="D390" s="12">
        <v>380.54</v>
      </c>
      <c r="E390" s="14">
        <v>478.3254021046036</v>
      </c>
      <c r="F390" s="15">
        <v>410.35119630453875</v>
      </c>
      <c r="I390" s="45"/>
    </row>
    <row r="391" spans="1:9" ht="27.75" customHeight="1" thickBot="1" x14ac:dyDescent="0.25">
      <c r="A391" s="8">
        <f>+A390+3</f>
        <v>34498</v>
      </c>
      <c r="B391" s="9"/>
      <c r="C391" s="9"/>
      <c r="D391" s="12">
        <v>381.76</v>
      </c>
      <c r="E391" s="14">
        <v>479.85889921546601</v>
      </c>
      <c r="F391" s="15">
        <v>413.33599428313016</v>
      </c>
      <c r="I391" s="45"/>
    </row>
    <row r="392" spans="1:9" ht="27.75" customHeight="1" thickBot="1" x14ac:dyDescent="0.25">
      <c r="A392" s="8">
        <f>+A391+2</f>
        <v>34500</v>
      </c>
      <c r="B392" s="9"/>
      <c r="C392" s="9"/>
      <c r="D392" s="12">
        <v>378.09</v>
      </c>
      <c r="E392" s="14">
        <v>475.24583823442879</v>
      </c>
      <c r="F392" s="15">
        <v>411.54985826283371</v>
      </c>
      <c r="I392" s="45"/>
    </row>
    <row r="393" spans="1:9" ht="27.75" customHeight="1" thickBot="1" x14ac:dyDescent="0.25">
      <c r="A393" s="8">
        <f>+A392+2</f>
        <v>34502</v>
      </c>
      <c r="B393" s="9"/>
      <c r="C393" s="9"/>
      <c r="D393" s="12">
        <v>374.45</v>
      </c>
      <c r="E393" s="14">
        <v>470.67048619874066</v>
      </c>
      <c r="F393" s="15">
        <v>408.55549657891794</v>
      </c>
      <c r="I393" s="45"/>
    </row>
    <row r="394" spans="1:9" ht="27.75" customHeight="1" thickBot="1" x14ac:dyDescent="0.25">
      <c r="A394" s="8">
        <f>+A393+3</f>
        <v>34505</v>
      </c>
      <c r="B394" s="9"/>
      <c r="C394" s="9"/>
      <c r="D394" s="12">
        <v>373.27</v>
      </c>
      <c r="E394" s="14">
        <v>469.18726768167693</v>
      </c>
      <c r="F394" s="15">
        <v>412.18418732289945</v>
      </c>
      <c r="I394" s="45"/>
    </row>
    <row r="395" spans="1:9" ht="27.75" customHeight="1" thickBot="1" x14ac:dyDescent="0.25">
      <c r="A395" s="8">
        <f>+A394+2</f>
        <v>34507</v>
      </c>
      <c r="B395" s="9"/>
      <c r="C395" s="9"/>
      <c r="D395" s="12">
        <v>375.31</v>
      </c>
      <c r="E395" s="14">
        <v>473.11391688772068</v>
      </c>
      <c r="F395" s="15">
        <v>417.07889039227064</v>
      </c>
      <c r="I395" s="45"/>
    </row>
    <row r="396" spans="1:9" ht="27.75" customHeight="1" thickBot="1" x14ac:dyDescent="0.25">
      <c r="A396" s="8">
        <f>+A395+2</f>
        <v>34509</v>
      </c>
      <c r="B396" s="9"/>
      <c r="C396" s="9"/>
      <c r="D396" s="12">
        <v>374.33</v>
      </c>
      <c r="E396" s="14">
        <v>471.87853376829946</v>
      </c>
      <c r="F396" s="15">
        <v>417.79389190862679</v>
      </c>
      <c r="I396" s="45"/>
    </row>
    <row r="397" spans="1:9" ht="27.75" customHeight="1" thickBot="1" x14ac:dyDescent="0.25">
      <c r="A397" s="8">
        <f>+A396+3</f>
        <v>34512</v>
      </c>
      <c r="B397" s="9"/>
      <c r="C397" s="9"/>
      <c r="D397" s="12">
        <v>374.16</v>
      </c>
      <c r="E397" s="14">
        <v>471.66423261493054</v>
      </c>
      <c r="F397" s="15">
        <v>419.44683694669402</v>
      </c>
      <c r="I397" s="45"/>
    </row>
    <row r="398" spans="1:9" ht="27.75" customHeight="1" thickBot="1" x14ac:dyDescent="0.25">
      <c r="A398" s="8">
        <f>+A397+2</f>
        <v>34514</v>
      </c>
      <c r="B398" s="9"/>
      <c r="C398" s="9"/>
      <c r="D398" s="12">
        <v>375.71</v>
      </c>
      <c r="E398" s="14">
        <v>473.61815489564771</v>
      </c>
      <c r="F398" s="15">
        <v>421.49441774001264</v>
      </c>
      <c r="I398" s="45"/>
    </row>
    <row r="399" spans="1:9" ht="27.75" customHeight="1" thickBot="1" x14ac:dyDescent="0.25">
      <c r="A399" s="8">
        <v>34516</v>
      </c>
      <c r="B399" s="9"/>
      <c r="C399" s="9"/>
      <c r="D399" s="12">
        <v>374.76</v>
      </c>
      <c r="E399" s="14">
        <v>472.42058962682103</v>
      </c>
      <c r="F399" s="15">
        <v>415.1638902579175</v>
      </c>
      <c r="I399" s="45"/>
    </row>
    <row r="400" spans="1:9" ht="27.75" customHeight="1" thickBot="1" x14ac:dyDescent="0.25">
      <c r="A400" s="8">
        <f>+A399+3</f>
        <v>34519</v>
      </c>
      <c r="B400" s="9"/>
      <c r="C400" s="9"/>
      <c r="D400" s="12">
        <v>379.3</v>
      </c>
      <c r="E400" s="14">
        <v>478.56047205551891</v>
      </c>
      <c r="F400" s="15">
        <v>420.9832468222026</v>
      </c>
      <c r="I400" s="45"/>
    </row>
    <row r="401" spans="1:9" ht="27.75" customHeight="1" thickBot="1" x14ac:dyDescent="0.25">
      <c r="A401" s="8">
        <f>+A400+2</f>
        <v>34521</v>
      </c>
      <c r="B401" s="9"/>
      <c r="C401" s="9"/>
      <c r="D401" s="12">
        <v>374.83</v>
      </c>
      <c r="E401" s="14">
        <v>472.9207006078833</v>
      </c>
      <c r="F401" s="15">
        <v>420.37395609589652</v>
      </c>
      <c r="I401" s="45"/>
    </row>
    <row r="402" spans="1:9" ht="27.75" customHeight="1" thickBot="1" x14ac:dyDescent="0.25">
      <c r="A402" s="8">
        <f>+A401+2</f>
        <v>34523</v>
      </c>
      <c r="B402" s="9"/>
      <c r="C402" s="9"/>
      <c r="D402" s="12">
        <v>371.45</v>
      </c>
      <c r="E402" s="14">
        <v>468.65617544166224</v>
      </c>
      <c r="F402" s="15">
        <v>417.88287452881082</v>
      </c>
      <c r="I402" s="45"/>
    </row>
    <row r="403" spans="1:9" ht="27.75" customHeight="1" thickBot="1" x14ac:dyDescent="0.25">
      <c r="A403" s="8">
        <f>+A402+3</f>
        <v>34526</v>
      </c>
      <c r="B403" s="9"/>
      <c r="C403" s="9"/>
      <c r="D403" s="12">
        <v>371.74</v>
      </c>
      <c r="E403" s="14">
        <v>469.02206665414872</v>
      </c>
      <c r="F403" s="15">
        <v>421.05116143014226</v>
      </c>
      <c r="I403" s="45"/>
    </row>
    <row r="404" spans="1:9" ht="27.75" customHeight="1" thickBot="1" x14ac:dyDescent="0.25">
      <c r="A404" s="8">
        <f>+A403+2</f>
        <v>34528</v>
      </c>
      <c r="B404" s="9"/>
      <c r="C404" s="9"/>
      <c r="D404" s="12">
        <v>371.75</v>
      </c>
      <c r="E404" s="14">
        <v>469.03468359251031</v>
      </c>
      <c r="F404" s="15">
        <v>426.27190993087038</v>
      </c>
      <c r="I404" s="45"/>
    </row>
    <row r="405" spans="1:9" ht="27.75" customHeight="1" thickBot="1" x14ac:dyDescent="0.25">
      <c r="A405" s="8">
        <f>+A404+2</f>
        <v>34530</v>
      </c>
      <c r="B405" s="9"/>
      <c r="C405" s="9"/>
      <c r="D405" s="12">
        <v>374.78</v>
      </c>
      <c r="E405" s="14">
        <v>472.8576159160753</v>
      </c>
      <c r="F405" s="15">
        <v>426.73642127565915</v>
      </c>
      <c r="I405" s="45"/>
    </row>
    <row r="406" spans="1:9" ht="27.75" customHeight="1" thickBot="1" x14ac:dyDescent="0.25">
      <c r="A406" s="8">
        <f>+A405+3</f>
        <v>34533</v>
      </c>
      <c r="B406" s="9"/>
      <c r="C406" s="9"/>
      <c r="D406" s="12">
        <v>376.91</v>
      </c>
      <c r="E406" s="14">
        <v>475.59421071299397</v>
      </c>
      <c r="F406" s="15">
        <v>426.46403470470989</v>
      </c>
      <c r="I406" s="45"/>
    </row>
    <row r="407" spans="1:9" ht="27.75" customHeight="1" thickBot="1" x14ac:dyDescent="0.25">
      <c r="A407" s="8">
        <f>+A406+2</f>
        <v>34535</v>
      </c>
      <c r="B407" s="9"/>
      <c r="C407" s="9"/>
      <c r="D407" s="12">
        <v>379.08</v>
      </c>
      <c r="E407" s="14">
        <v>478.33236952344515</v>
      </c>
      <c r="F407" s="15">
        <v>420.24170619284416</v>
      </c>
      <c r="I407" s="45"/>
    </row>
    <row r="408" spans="1:9" ht="27.75" customHeight="1" thickBot="1" x14ac:dyDescent="0.25">
      <c r="A408" s="8">
        <f>+A407+2</f>
        <v>34537</v>
      </c>
      <c r="B408" s="9"/>
      <c r="C408" s="9"/>
      <c r="D408" s="12">
        <v>381.45</v>
      </c>
      <c r="E408" s="14">
        <v>481.32289320121919</v>
      </c>
      <c r="F408" s="15">
        <v>416.85834836224831</v>
      </c>
      <c r="I408" s="45"/>
    </row>
    <row r="409" spans="1:9" ht="27.75" customHeight="1" thickBot="1" x14ac:dyDescent="0.25">
      <c r="A409" s="8">
        <f>+A408+3</f>
        <v>34540</v>
      </c>
      <c r="B409" s="9"/>
      <c r="C409" s="9"/>
      <c r="D409" s="12">
        <v>383.51</v>
      </c>
      <c r="E409" s="14">
        <v>483.92225133464302</v>
      </c>
      <c r="F409" s="15">
        <v>419.75709269881315</v>
      </c>
      <c r="I409" s="45"/>
    </row>
    <row r="410" spans="1:9" ht="27.75" customHeight="1" thickBot="1" x14ac:dyDescent="0.25">
      <c r="A410" s="8">
        <f>+A409+2</f>
        <v>34542</v>
      </c>
      <c r="B410" s="9"/>
      <c r="C410" s="9"/>
      <c r="D410" s="12">
        <v>388.71</v>
      </c>
      <c r="E410" s="14">
        <v>490.48373788503324</v>
      </c>
      <c r="F410" s="15">
        <v>425.82450762427379</v>
      </c>
      <c r="I410" s="45"/>
    </row>
    <row r="411" spans="1:9" ht="27.75" customHeight="1" thickBot="1" x14ac:dyDescent="0.25">
      <c r="A411" s="8">
        <f>+A410+2</f>
        <v>34544</v>
      </c>
      <c r="B411" s="9"/>
      <c r="C411" s="9"/>
      <c r="D411" s="12">
        <v>390.32</v>
      </c>
      <c r="E411" s="14">
        <v>492.51527506698096</v>
      </c>
      <c r="F411" s="15">
        <v>428.39263675388383</v>
      </c>
      <c r="I411" s="45"/>
    </row>
    <row r="412" spans="1:9" ht="27.75" customHeight="1" thickBot="1" x14ac:dyDescent="0.25">
      <c r="A412" s="8">
        <v>34547</v>
      </c>
      <c r="B412" s="9"/>
      <c r="C412" s="9"/>
      <c r="D412" s="12">
        <v>391.87</v>
      </c>
      <c r="E412" s="14">
        <v>494.47110278873191</v>
      </c>
      <c r="F412" s="15">
        <v>434.42048487335097</v>
      </c>
      <c r="I412" s="45"/>
    </row>
    <row r="413" spans="1:9" ht="27.75" customHeight="1" thickBot="1" x14ac:dyDescent="0.25">
      <c r="A413" s="8">
        <f>+A412+2</f>
        <v>34549</v>
      </c>
      <c r="B413" s="9"/>
      <c r="C413" s="9"/>
      <c r="D413" s="12">
        <v>396.66</v>
      </c>
      <c r="E413" s="14">
        <v>500.51524136111067</v>
      </c>
      <c r="F413" s="15">
        <v>436.38932857441279</v>
      </c>
      <c r="I413" s="45"/>
    </row>
    <row r="414" spans="1:9" ht="27.75" customHeight="1" thickBot="1" x14ac:dyDescent="0.25">
      <c r="A414" s="8">
        <f>+A413+2</f>
        <v>34551</v>
      </c>
      <c r="B414" s="9"/>
      <c r="C414" s="9"/>
      <c r="D414" s="12">
        <v>404.45</v>
      </c>
      <c r="E414" s="14">
        <v>510.34485294332984</v>
      </c>
      <c r="F414" s="15">
        <v>444.46654228637942</v>
      </c>
      <c r="I414" s="45"/>
    </row>
    <row r="415" spans="1:9" ht="27.75" customHeight="1" thickBot="1" x14ac:dyDescent="0.25">
      <c r="A415" s="8">
        <f>+A414+3</f>
        <v>34554</v>
      </c>
      <c r="B415" s="9"/>
      <c r="C415" s="9"/>
      <c r="D415" s="12">
        <v>408.48</v>
      </c>
      <c r="E415" s="14">
        <v>515.5768358011876</v>
      </c>
      <c r="F415" s="15">
        <v>451.62531253731595</v>
      </c>
      <c r="I415" s="45"/>
    </row>
    <row r="416" spans="1:9" ht="27.75" customHeight="1" thickBot="1" x14ac:dyDescent="0.25">
      <c r="A416" s="8">
        <f>+A415+2</f>
        <v>34556</v>
      </c>
      <c r="B416" s="9"/>
      <c r="C416" s="9"/>
      <c r="D416" s="12">
        <v>412.04</v>
      </c>
      <c r="E416" s="14">
        <v>520.07021010458607</v>
      </c>
      <c r="F416" s="15">
        <v>454.97822376560168</v>
      </c>
      <c r="I416" s="45"/>
    </row>
    <row r="417" spans="1:9" ht="27.75" customHeight="1" thickBot="1" x14ac:dyDescent="0.25">
      <c r="A417" s="8">
        <f>+A416+2</f>
        <v>34558</v>
      </c>
      <c r="B417" s="9"/>
      <c r="C417" s="9"/>
      <c r="D417" s="12">
        <v>414.61</v>
      </c>
      <c r="E417" s="14">
        <v>523.75687669391482</v>
      </c>
      <c r="F417" s="15">
        <v>459.94403115068138</v>
      </c>
      <c r="I417" s="45"/>
    </row>
    <row r="418" spans="1:9" ht="27.75" customHeight="1" thickBot="1" x14ac:dyDescent="0.25">
      <c r="A418" s="8">
        <f>+A417+3</f>
        <v>34561</v>
      </c>
      <c r="B418" s="9"/>
      <c r="C418" s="9"/>
      <c r="D418" s="12">
        <v>416.8</v>
      </c>
      <c r="E418" s="14">
        <v>526.52339838890452</v>
      </c>
      <c r="F418" s="15">
        <v>462.83888736082235</v>
      </c>
      <c r="I418" s="45"/>
    </row>
    <row r="419" spans="1:9" ht="27.75" customHeight="1" thickBot="1" x14ac:dyDescent="0.25">
      <c r="A419" s="8">
        <f>+A418+2</f>
        <v>34563</v>
      </c>
      <c r="B419" s="9"/>
      <c r="C419" s="9"/>
      <c r="D419" s="12">
        <v>426.14</v>
      </c>
      <c r="E419" s="14">
        <v>538.88453249362328</v>
      </c>
      <c r="F419" s="15">
        <v>473.30790316235129</v>
      </c>
      <c r="I419" s="45"/>
    </row>
    <row r="420" spans="1:9" ht="27.75" customHeight="1" thickBot="1" x14ac:dyDescent="0.25">
      <c r="A420" s="8">
        <f>+A419+2</f>
        <v>34565</v>
      </c>
      <c r="B420" s="9"/>
      <c r="C420" s="9"/>
      <c r="D420" s="12">
        <v>441.47</v>
      </c>
      <c r="E420" s="14">
        <v>558.27041479316631</v>
      </c>
      <c r="F420" s="15">
        <v>498.09926332644193</v>
      </c>
      <c r="I420" s="45"/>
    </row>
    <row r="421" spans="1:9" ht="27.75" customHeight="1" thickBot="1" x14ac:dyDescent="0.25">
      <c r="A421" s="8">
        <f>+A420+3</f>
        <v>34568</v>
      </c>
      <c r="B421" s="9"/>
      <c r="C421" s="9"/>
      <c r="D421" s="12">
        <v>449.7</v>
      </c>
      <c r="E421" s="14">
        <v>568.67783888483223</v>
      </c>
      <c r="F421" s="15">
        <v>508.33706512393775</v>
      </c>
      <c r="I421" s="45"/>
    </row>
    <row r="422" spans="1:9" ht="27.75" customHeight="1" thickBot="1" x14ac:dyDescent="0.25">
      <c r="A422" s="8">
        <f>+A421+2</f>
        <v>34570</v>
      </c>
      <c r="B422" s="9"/>
      <c r="C422" s="9"/>
      <c r="D422" s="12">
        <v>454.78</v>
      </c>
      <c r="E422" s="14">
        <v>575.1018625039892</v>
      </c>
      <c r="F422" s="15">
        <v>512.82553057817881</v>
      </c>
      <c r="I422" s="45"/>
    </row>
    <row r="423" spans="1:9" ht="27.75" customHeight="1" thickBot="1" x14ac:dyDescent="0.25">
      <c r="A423" s="8">
        <f>+A422+2</f>
        <v>34572</v>
      </c>
      <c r="B423" s="9"/>
      <c r="C423" s="9"/>
      <c r="D423" s="12">
        <v>460.78</v>
      </c>
      <c r="E423" s="14">
        <v>582.68929197543457</v>
      </c>
      <c r="F423" s="15">
        <v>516.48580038645832</v>
      </c>
      <c r="I423" s="45"/>
    </row>
    <row r="424" spans="1:9" ht="27.75" customHeight="1" thickBot="1" x14ac:dyDescent="0.25">
      <c r="A424" s="8">
        <f>+A423+3</f>
        <v>34575</v>
      </c>
      <c r="B424" s="9"/>
      <c r="C424" s="9"/>
      <c r="D424" s="12">
        <v>461.34</v>
      </c>
      <c r="E424" s="14">
        <v>583.3974520594362</v>
      </c>
      <c r="F424" s="15">
        <v>510.32262792133685</v>
      </c>
      <c r="I424" s="45"/>
    </row>
    <row r="425" spans="1:9" ht="27.75" customHeight="1" thickBot="1" x14ac:dyDescent="0.25">
      <c r="A425" s="8">
        <f>+A424+2</f>
        <v>34577</v>
      </c>
      <c r="B425" s="9"/>
      <c r="C425" s="9"/>
      <c r="D425" s="12">
        <v>455.85</v>
      </c>
      <c r="E425" s="14">
        <v>576.45495409306375</v>
      </c>
      <c r="F425" s="15">
        <v>502.68330162217609</v>
      </c>
      <c r="I425" s="45"/>
    </row>
    <row r="426" spans="1:9" ht="27.75" customHeight="1" thickBot="1" x14ac:dyDescent="0.25">
      <c r="A426" s="8">
        <v>34579</v>
      </c>
      <c r="B426" s="9"/>
      <c r="C426" s="9"/>
      <c r="D426" s="12">
        <v>457.16</v>
      </c>
      <c r="E426" s="14">
        <v>578.27253877248563</v>
      </c>
      <c r="F426" s="15">
        <v>504.63219215629402</v>
      </c>
      <c r="I426" s="45"/>
    </row>
    <row r="427" spans="1:9" ht="27.75" customHeight="1" thickBot="1" x14ac:dyDescent="0.25">
      <c r="A427" s="8">
        <f>+A426+3</f>
        <v>34582</v>
      </c>
      <c r="B427" s="9"/>
      <c r="C427" s="9"/>
      <c r="D427" s="12">
        <v>454.16</v>
      </c>
      <c r="E427" s="14">
        <v>574.47776754071242</v>
      </c>
      <c r="F427" s="15">
        <v>505.84162357811033</v>
      </c>
      <c r="I427" s="45"/>
    </row>
    <row r="428" spans="1:9" ht="27.75" customHeight="1" thickBot="1" x14ac:dyDescent="0.25">
      <c r="A428" s="8">
        <f>+A427+2</f>
        <v>34584</v>
      </c>
      <c r="B428" s="9"/>
      <c r="C428" s="9"/>
      <c r="D428" s="12">
        <v>456.02</v>
      </c>
      <c r="E428" s="14">
        <v>576.8305257044118</v>
      </c>
      <c r="F428" s="15">
        <v>508.42589649976782</v>
      </c>
      <c r="I428" s="45"/>
    </row>
    <row r="429" spans="1:9" ht="27.75" customHeight="1" thickBot="1" x14ac:dyDescent="0.25">
      <c r="A429" s="8">
        <f>+A428+2</f>
        <v>34586</v>
      </c>
      <c r="B429" s="9"/>
      <c r="C429" s="9"/>
      <c r="D429" s="12">
        <v>460.6</v>
      </c>
      <c r="E429" s="14">
        <v>582.6238764515856</v>
      </c>
      <c r="F429" s="15">
        <v>511.63886586329983</v>
      </c>
      <c r="I429" s="45"/>
    </row>
    <row r="430" spans="1:9" ht="27.75" customHeight="1" thickBot="1" x14ac:dyDescent="0.25">
      <c r="A430" s="8">
        <f>+A429+3</f>
        <v>34589</v>
      </c>
      <c r="B430" s="9"/>
      <c r="C430" s="9"/>
      <c r="D430" s="12">
        <v>455.47</v>
      </c>
      <c r="E430" s="14">
        <v>576.13481764525341</v>
      </c>
      <c r="F430" s="15">
        <v>510.10077912607096</v>
      </c>
      <c r="I430" s="45"/>
    </row>
    <row r="431" spans="1:9" ht="27.75" customHeight="1" thickBot="1" x14ac:dyDescent="0.25">
      <c r="A431" s="8">
        <f>+A430+2</f>
        <v>34591</v>
      </c>
      <c r="B431" s="9"/>
      <c r="C431" s="9"/>
      <c r="D431" s="12">
        <v>458.25</v>
      </c>
      <c r="E431" s="14">
        <v>580.29892387285429</v>
      </c>
      <c r="F431" s="15">
        <v>513.58513023765772</v>
      </c>
      <c r="I431" s="45"/>
    </row>
    <row r="432" spans="1:9" ht="27.75" customHeight="1" thickBot="1" x14ac:dyDescent="0.25">
      <c r="A432" s="8">
        <f>+A431+2</f>
        <v>34593</v>
      </c>
      <c r="B432" s="9"/>
      <c r="C432" s="9"/>
      <c r="D432" s="12">
        <v>458.76</v>
      </c>
      <c r="E432" s="14">
        <v>580.94475573575698</v>
      </c>
      <c r="F432" s="15">
        <v>511.24959750132149</v>
      </c>
      <c r="I432" s="45"/>
    </row>
    <row r="433" spans="1:9" ht="27.75" customHeight="1" thickBot="1" x14ac:dyDescent="0.25">
      <c r="A433" s="8">
        <f>+A432+3</f>
        <v>34596</v>
      </c>
      <c r="B433" s="9"/>
      <c r="C433" s="9"/>
      <c r="D433" s="12">
        <v>457.14</v>
      </c>
      <c r="E433" s="14">
        <v>579.31300707473895</v>
      </c>
      <c r="F433" s="15">
        <v>511.90559141174276</v>
      </c>
      <c r="I433" s="45"/>
    </row>
    <row r="434" spans="1:9" ht="27.75" customHeight="1" thickBot="1" x14ac:dyDescent="0.25">
      <c r="A434" s="8">
        <f>+A433+2</f>
        <v>34598</v>
      </c>
      <c r="B434" s="9"/>
      <c r="C434" s="9"/>
      <c r="D434" s="12">
        <v>457.91</v>
      </c>
      <c r="E434" s="14">
        <v>580.28879351969579</v>
      </c>
      <c r="F434" s="15">
        <v>511.53142119271155</v>
      </c>
      <c r="I434" s="45"/>
    </row>
    <row r="435" spans="1:9" ht="27.75" customHeight="1" thickBot="1" x14ac:dyDescent="0.25">
      <c r="A435" s="8">
        <f>+A434+2</f>
        <v>34600</v>
      </c>
      <c r="B435" s="9"/>
      <c r="C435" s="9"/>
      <c r="D435" s="12">
        <v>456.06</v>
      </c>
      <c r="E435" s="14">
        <v>577.94437154155287</v>
      </c>
      <c r="F435" s="15">
        <v>509.46478554551777</v>
      </c>
      <c r="I435" s="45"/>
    </row>
    <row r="436" spans="1:9" ht="27.75" customHeight="1" thickBot="1" x14ac:dyDescent="0.25">
      <c r="A436" s="8">
        <f>+A435+3</f>
        <v>34603</v>
      </c>
      <c r="B436" s="9"/>
      <c r="C436" s="9"/>
      <c r="D436" s="12">
        <v>459.33</v>
      </c>
      <c r="E436" s="14">
        <v>582.08829579481096</v>
      </c>
      <c r="F436" s="15">
        <v>511.39708321100068</v>
      </c>
      <c r="I436" s="45"/>
    </row>
    <row r="437" spans="1:9" ht="27.75" customHeight="1" thickBot="1" x14ac:dyDescent="0.25">
      <c r="A437" s="8">
        <f>+A436+2</f>
        <v>34605</v>
      </c>
      <c r="B437" s="9"/>
      <c r="C437" s="9"/>
      <c r="D437" s="12">
        <v>466.15</v>
      </c>
      <c r="E437" s="14">
        <v>590.73097573585687</v>
      </c>
      <c r="F437" s="15">
        <v>521.78968020271259</v>
      </c>
      <c r="I437" s="45"/>
    </row>
    <row r="438" spans="1:9" ht="27.75" customHeight="1" thickBot="1" x14ac:dyDescent="0.25">
      <c r="A438" s="8">
        <f>+A437+2</f>
        <v>34607</v>
      </c>
      <c r="B438" s="9"/>
      <c r="C438" s="9"/>
      <c r="D438" s="12">
        <v>470.34</v>
      </c>
      <c r="E438" s="14">
        <v>596.04077470256982</v>
      </c>
      <c r="F438" s="15">
        <v>525.06365807365671</v>
      </c>
      <c r="I438" s="45"/>
    </row>
    <row r="439" spans="1:9" ht="27.75" customHeight="1" thickBot="1" x14ac:dyDescent="0.25">
      <c r="A439" s="8">
        <f>+A438+3</f>
        <v>34610</v>
      </c>
      <c r="B439" s="9"/>
      <c r="C439" s="9"/>
      <c r="D439" s="12">
        <v>472.65</v>
      </c>
      <c r="E439" s="14">
        <v>598.96813403744022</v>
      </c>
      <c r="F439" s="15">
        <v>526.28578989819289</v>
      </c>
      <c r="I439" s="45"/>
    </row>
    <row r="440" spans="1:9" ht="27.75" customHeight="1" thickBot="1" x14ac:dyDescent="0.25">
      <c r="A440" s="8">
        <f>+A439+2</f>
        <v>34612</v>
      </c>
      <c r="B440" s="9"/>
      <c r="C440" s="9"/>
      <c r="D440" s="12">
        <v>471.57</v>
      </c>
      <c r="E440" s="14">
        <v>597.59949850425414</v>
      </c>
      <c r="F440" s="15">
        <v>525.90629325907651</v>
      </c>
      <c r="I440" s="45"/>
    </row>
    <row r="441" spans="1:9" ht="27.75" customHeight="1" thickBot="1" x14ac:dyDescent="0.25">
      <c r="A441" s="8">
        <f>+A440+2</f>
        <v>34614</v>
      </c>
      <c r="B441" s="9"/>
      <c r="C441" s="9"/>
      <c r="D441" s="12">
        <v>474.07</v>
      </c>
      <c r="E441" s="14">
        <v>600.7676363125554</v>
      </c>
      <c r="F441" s="15">
        <v>529.58376284603719</v>
      </c>
      <c r="I441" s="45"/>
    </row>
    <row r="442" spans="1:9" ht="27.75" customHeight="1" thickBot="1" x14ac:dyDescent="0.25">
      <c r="A442" s="8">
        <f>+A441+3</f>
        <v>34617</v>
      </c>
      <c r="B442" s="9"/>
      <c r="C442" s="9"/>
      <c r="D442" s="12">
        <v>471.17</v>
      </c>
      <c r="E442" s="14">
        <v>597.09259645492591</v>
      </c>
      <c r="F442" s="15">
        <v>523.993502834335</v>
      </c>
      <c r="I442" s="45"/>
    </row>
    <row r="443" spans="1:9" ht="27.75" customHeight="1" thickBot="1" x14ac:dyDescent="0.25">
      <c r="A443" s="8">
        <f>+A442+2</f>
        <v>34619</v>
      </c>
      <c r="B443" s="9"/>
      <c r="C443" s="9"/>
      <c r="D443" s="12">
        <v>470.67</v>
      </c>
      <c r="E443" s="14">
        <v>596.45896889326571</v>
      </c>
      <c r="F443" s="15">
        <v>524.7557080256405</v>
      </c>
      <c r="I443" s="45"/>
    </row>
    <row r="444" spans="1:9" ht="27.75" customHeight="1" thickBot="1" x14ac:dyDescent="0.25">
      <c r="A444" s="8">
        <f>+A443+2</f>
        <v>34621</v>
      </c>
      <c r="B444" s="9"/>
      <c r="C444" s="9"/>
      <c r="D444" s="12">
        <v>473.72</v>
      </c>
      <c r="E444" s="14">
        <v>600.32409701939321</v>
      </c>
      <c r="F444" s="15">
        <v>534.34657183312754</v>
      </c>
      <c r="I444" s="45"/>
    </row>
    <row r="445" spans="1:9" ht="27.75" customHeight="1" thickBot="1" x14ac:dyDescent="0.25">
      <c r="A445" s="8">
        <f>+A444+3</f>
        <v>34624</v>
      </c>
      <c r="B445" s="9"/>
      <c r="C445" s="9"/>
      <c r="D445" s="12">
        <v>473.46</v>
      </c>
      <c r="E445" s="14">
        <v>599.99461068732978</v>
      </c>
      <c r="F445" s="15">
        <v>538.50501170452924</v>
      </c>
      <c r="I445" s="45"/>
    </row>
    <row r="446" spans="1:9" ht="27.75" customHeight="1" thickBot="1" x14ac:dyDescent="0.25">
      <c r="A446" s="8">
        <f>+A445+2</f>
        <v>34626</v>
      </c>
      <c r="B446" s="9"/>
      <c r="C446" s="9"/>
      <c r="D446" s="12">
        <v>473.18</v>
      </c>
      <c r="E446" s="14">
        <v>599.63977925280005</v>
      </c>
      <c r="F446" s="15">
        <v>538.493991993946</v>
      </c>
      <c r="I446" s="45"/>
    </row>
    <row r="447" spans="1:9" ht="27.75" customHeight="1" thickBot="1" x14ac:dyDescent="0.25">
      <c r="A447" s="8">
        <f>+A446+2</f>
        <v>34628</v>
      </c>
      <c r="B447" s="9"/>
      <c r="C447" s="9"/>
      <c r="D447" s="12">
        <v>471.65</v>
      </c>
      <c r="E447" s="14">
        <v>597.70087891411958</v>
      </c>
      <c r="F447" s="15">
        <v>539.68166665881483</v>
      </c>
      <c r="I447" s="45"/>
    </row>
    <row r="448" spans="1:9" ht="27.75" customHeight="1" thickBot="1" x14ac:dyDescent="0.25">
      <c r="A448" s="8">
        <f>+A447+3</f>
        <v>34631</v>
      </c>
      <c r="B448" s="9"/>
      <c r="C448" s="9"/>
      <c r="D448" s="12">
        <v>471.07</v>
      </c>
      <c r="E448" s="14">
        <v>596.96587094259371</v>
      </c>
      <c r="F448" s="15">
        <v>536.39917068977297</v>
      </c>
      <c r="I448" s="45"/>
    </row>
    <row r="449" spans="1:9" ht="27.75" customHeight="1" thickBot="1" x14ac:dyDescent="0.25">
      <c r="A449" s="8">
        <f>+A448+2</f>
        <v>34633</v>
      </c>
      <c r="B449" s="9"/>
      <c r="C449" s="9"/>
      <c r="D449" s="12">
        <v>467.64</v>
      </c>
      <c r="E449" s="14">
        <v>592.61918586960439</v>
      </c>
      <c r="F449" s="15">
        <v>534.17279827237303</v>
      </c>
      <c r="I449" s="45"/>
    </row>
    <row r="450" spans="1:9" ht="27.75" customHeight="1" thickBot="1" x14ac:dyDescent="0.25">
      <c r="A450" s="8">
        <f>+A449+2</f>
        <v>34635</v>
      </c>
      <c r="B450" s="9"/>
      <c r="C450" s="9"/>
      <c r="D450" s="12">
        <v>465.26</v>
      </c>
      <c r="E450" s="14">
        <v>589.60311867610153</v>
      </c>
      <c r="F450" s="15">
        <v>529.84399620352849</v>
      </c>
      <c r="I450" s="45"/>
    </row>
    <row r="451" spans="1:9" ht="27.75" customHeight="1" thickBot="1" x14ac:dyDescent="0.25">
      <c r="A451" s="8">
        <f>+A450+3</f>
        <v>34638</v>
      </c>
      <c r="B451" s="9"/>
      <c r="C451" s="9"/>
      <c r="D451" s="12">
        <v>462.76</v>
      </c>
      <c r="E451" s="14">
        <v>586.43498086780028</v>
      </c>
      <c r="F451" s="15">
        <v>523.22821381700578</v>
      </c>
      <c r="I451" s="45"/>
    </row>
    <row r="452" spans="1:9" ht="27.75" customHeight="1" thickBot="1" x14ac:dyDescent="0.25">
      <c r="A452" s="8">
        <f>+A451+2</f>
        <v>34640</v>
      </c>
      <c r="B452" s="9"/>
      <c r="C452" s="9"/>
      <c r="D452" s="12">
        <v>462.67</v>
      </c>
      <c r="E452" s="14">
        <v>586.50809150231748</v>
      </c>
      <c r="F452" s="15">
        <v>526.91205843047408</v>
      </c>
      <c r="I452" s="45"/>
    </row>
    <row r="453" spans="1:9" ht="27.75" customHeight="1" thickBot="1" x14ac:dyDescent="0.25">
      <c r="A453" s="8">
        <f>+A452+2</f>
        <v>34642</v>
      </c>
      <c r="B453" s="9"/>
      <c r="C453" s="9"/>
      <c r="D453" s="12">
        <v>466.29</v>
      </c>
      <c r="E453" s="14">
        <v>591.09701944499454</v>
      </c>
      <c r="F453" s="15">
        <v>524.61862836920284</v>
      </c>
      <c r="I453" s="45"/>
    </row>
    <row r="454" spans="1:9" ht="27.75" customHeight="1" thickBot="1" x14ac:dyDescent="0.25">
      <c r="A454" s="8">
        <f>+A453+3</f>
        <v>34645</v>
      </c>
      <c r="B454" s="9"/>
      <c r="C454" s="9"/>
      <c r="D454" s="12">
        <v>467.46</v>
      </c>
      <c r="E454" s="14">
        <v>592.58018123862212</v>
      </c>
      <c r="F454" s="15">
        <v>527.96193885009893</v>
      </c>
      <c r="I454" s="45"/>
    </row>
    <row r="455" spans="1:9" ht="27.75" customHeight="1" thickBot="1" x14ac:dyDescent="0.25">
      <c r="A455" s="8">
        <f>+A454+2</f>
        <v>34647</v>
      </c>
      <c r="B455" s="9"/>
      <c r="C455" s="9"/>
      <c r="D455" s="12">
        <v>464.96</v>
      </c>
      <c r="E455" s="14">
        <v>589.41103210693905</v>
      </c>
      <c r="F455" s="15">
        <v>526.1821468976708</v>
      </c>
      <c r="I455" s="45"/>
    </row>
    <row r="456" spans="1:9" ht="27.75" customHeight="1" thickBot="1" x14ac:dyDescent="0.25">
      <c r="A456" s="8">
        <f>+A455+2</f>
        <v>34649</v>
      </c>
      <c r="B456" s="9"/>
      <c r="C456" s="9"/>
      <c r="D456" s="12">
        <v>460.37</v>
      </c>
      <c r="E456" s="14">
        <v>583.59247430116898</v>
      </c>
      <c r="F456" s="15">
        <v>515.97714825727667</v>
      </c>
      <c r="I456" s="45"/>
    </row>
    <row r="457" spans="1:9" ht="27.75" customHeight="1" thickBot="1" x14ac:dyDescent="0.25">
      <c r="A457" s="8">
        <f>+A456+3</f>
        <v>34652</v>
      </c>
      <c r="B457" s="9"/>
      <c r="C457" s="9"/>
      <c r="D457" s="12">
        <v>456.8</v>
      </c>
      <c r="E457" s="14">
        <v>579.06692934112561</v>
      </c>
      <c r="F457" s="15">
        <v>508.45847786641895</v>
      </c>
      <c r="I457" s="45"/>
    </row>
    <row r="458" spans="1:9" ht="27.75" customHeight="1" thickBot="1" x14ac:dyDescent="0.25">
      <c r="A458" s="8">
        <f>+A457+2</f>
        <v>34654</v>
      </c>
      <c r="B458" s="9"/>
      <c r="C458" s="9"/>
      <c r="D458" s="12">
        <v>452.19</v>
      </c>
      <c r="E458" s="14">
        <v>574.24187508270973</v>
      </c>
      <c r="F458" s="15">
        <v>497.49695653349136</v>
      </c>
      <c r="I458" s="45"/>
    </row>
    <row r="459" spans="1:9" ht="27.75" customHeight="1" thickBot="1" x14ac:dyDescent="0.25">
      <c r="A459" s="8">
        <f>+A458+2</f>
        <v>34656</v>
      </c>
      <c r="B459" s="9"/>
      <c r="C459" s="9"/>
      <c r="D459" s="12">
        <v>445.06</v>
      </c>
      <c r="E459" s="14">
        <v>565.18739672330389</v>
      </c>
      <c r="F459" s="15">
        <v>490.46347648304402</v>
      </c>
      <c r="I459" s="45"/>
    </row>
    <row r="460" spans="1:9" ht="27.75" customHeight="1" thickBot="1" x14ac:dyDescent="0.25">
      <c r="A460" s="8">
        <f>+A459+3</f>
        <v>34659</v>
      </c>
      <c r="B460" s="9"/>
      <c r="C460" s="9"/>
      <c r="D460" s="12">
        <v>444.52</v>
      </c>
      <c r="E460" s="14">
        <v>564.62974769070581</v>
      </c>
      <c r="F460" s="15">
        <v>488.95387174009261</v>
      </c>
      <c r="I460" s="45"/>
    </row>
    <row r="461" spans="1:9" ht="27.75" customHeight="1" thickBot="1" x14ac:dyDescent="0.25">
      <c r="A461" s="8">
        <f>+A460+2</f>
        <v>34661</v>
      </c>
      <c r="B461" s="9"/>
      <c r="C461" s="9"/>
      <c r="D461" s="12">
        <v>444.73</v>
      </c>
      <c r="E461" s="14">
        <v>565.97312660582077</v>
      </c>
      <c r="F461" s="15">
        <v>491.82407685149292</v>
      </c>
      <c r="I461" s="45"/>
    </row>
    <row r="462" spans="1:9" ht="27.75" customHeight="1" thickBot="1" x14ac:dyDescent="0.25">
      <c r="A462" s="8">
        <f>+A461+2</f>
        <v>34663</v>
      </c>
      <c r="B462" s="9"/>
      <c r="C462" s="9"/>
      <c r="D462" s="12">
        <v>445.04</v>
      </c>
      <c r="E462" s="14">
        <v>566.36763938716638</v>
      </c>
      <c r="F462" s="15">
        <v>489.81126099830885</v>
      </c>
      <c r="I462" s="45"/>
    </row>
    <row r="463" spans="1:9" ht="27.75" customHeight="1" thickBot="1" x14ac:dyDescent="0.25">
      <c r="A463" s="8">
        <f>+A462+3</f>
        <v>34666</v>
      </c>
      <c r="B463" s="9"/>
      <c r="C463" s="9"/>
      <c r="D463" s="12">
        <v>444.52</v>
      </c>
      <c r="E463" s="14">
        <v>565.82546284577074</v>
      </c>
      <c r="F463" s="15">
        <v>487.75917284138626</v>
      </c>
      <c r="I463" s="45"/>
    </row>
    <row r="464" spans="1:9" ht="27.75" customHeight="1" thickBot="1" x14ac:dyDescent="0.25">
      <c r="A464" s="8">
        <f>+A463+2</f>
        <v>34668</v>
      </c>
      <c r="B464" s="9"/>
      <c r="C464" s="9"/>
      <c r="D464" s="12">
        <v>446.89</v>
      </c>
      <c r="E464" s="14">
        <v>569.22360175183337</v>
      </c>
      <c r="F464" s="15">
        <v>488.86554958144808</v>
      </c>
      <c r="I464" s="45"/>
    </row>
    <row r="465" spans="1:9" ht="27.75" customHeight="1" thickBot="1" x14ac:dyDescent="0.25">
      <c r="A465" s="8">
        <f>+A464+2</f>
        <v>34670</v>
      </c>
      <c r="B465" s="9"/>
      <c r="C465" s="9"/>
      <c r="D465" s="12">
        <v>446.62</v>
      </c>
      <c r="E465" s="14">
        <v>568.87969078387039</v>
      </c>
      <c r="F465" s="15">
        <v>487.50483750122362</v>
      </c>
      <c r="I465" s="45"/>
    </row>
    <row r="466" spans="1:9" ht="27.75" customHeight="1" thickBot="1" x14ac:dyDescent="0.25">
      <c r="A466" s="8">
        <f>+A465+3</f>
        <v>34673</v>
      </c>
      <c r="B466" s="9"/>
      <c r="C466" s="9"/>
      <c r="D466" s="12">
        <v>447.47</v>
      </c>
      <c r="E466" s="14">
        <v>570.13844249746569</v>
      </c>
      <c r="F466" s="15">
        <v>487.44092652744683</v>
      </c>
      <c r="I466" s="45"/>
    </row>
    <row r="467" spans="1:9" ht="27.75" customHeight="1" thickBot="1" x14ac:dyDescent="0.25">
      <c r="A467" s="8">
        <f>+A466+2</f>
        <v>34675</v>
      </c>
      <c r="B467" s="9"/>
      <c r="C467" s="9"/>
      <c r="D467" s="12">
        <v>447.95</v>
      </c>
      <c r="E467" s="14">
        <v>570.75002864267935</v>
      </c>
      <c r="F467" s="15">
        <v>489.29434750847599</v>
      </c>
      <c r="I467" s="45"/>
    </row>
    <row r="468" spans="1:9" ht="27.75" customHeight="1" thickBot="1" x14ac:dyDescent="0.25">
      <c r="A468" s="8">
        <f>+A467+2</f>
        <v>34677</v>
      </c>
      <c r="B468" s="9"/>
      <c r="C468" s="9"/>
      <c r="D468" s="12">
        <v>452.17</v>
      </c>
      <c r="E468" s="14">
        <v>576.33780054990746</v>
      </c>
      <c r="F468" s="15">
        <v>493.14338257372901</v>
      </c>
      <c r="I468" s="45"/>
    </row>
    <row r="469" spans="1:9" ht="27.75" customHeight="1" thickBot="1" x14ac:dyDescent="0.25">
      <c r="A469" s="8">
        <f>+A468+3</f>
        <v>34680</v>
      </c>
      <c r="B469" s="9"/>
      <c r="C469" s="9"/>
      <c r="D469" s="12">
        <v>458.36</v>
      </c>
      <c r="E469" s="14">
        <v>584.22760081397621</v>
      </c>
      <c r="F469" s="15">
        <v>499.21497444125185</v>
      </c>
      <c r="I469" s="45"/>
    </row>
    <row r="470" spans="1:9" ht="27.75" customHeight="1" thickBot="1" x14ac:dyDescent="0.25">
      <c r="A470" s="8">
        <f>+A469+2</f>
        <v>34682</v>
      </c>
      <c r="B470" s="9"/>
      <c r="C470" s="9"/>
      <c r="D470" s="12">
        <v>461.97</v>
      </c>
      <c r="E470" s="14">
        <v>589.25523001546605</v>
      </c>
      <c r="F470" s="15">
        <v>504.82817678582643</v>
      </c>
      <c r="I470" s="45"/>
    </row>
    <row r="471" spans="1:9" ht="27.75" customHeight="1" thickBot="1" x14ac:dyDescent="0.25">
      <c r="A471" s="8">
        <f>+A470+2</f>
        <v>34684</v>
      </c>
      <c r="B471" s="9"/>
      <c r="C471" s="9"/>
      <c r="D471" s="12">
        <v>468.34</v>
      </c>
      <c r="E471" s="14">
        <v>597.80648506670548</v>
      </c>
      <c r="F471" s="15">
        <v>512.26590053140444</v>
      </c>
      <c r="I471" s="45"/>
    </row>
    <row r="472" spans="1:9" ht="27.75" customHeight="1" thickBot="1" x14ac:dyDescent="0.25">
      <c r="A472" s="8">
        <f>+A471+3</f>
        <v>34687</v>
      </c>
      <c r="B472" s="9"/>
      <c r="C472" s="9"/>
      <c r="D472" s="12">
        <v>471.04</v>
      </c>
      <c r="E472" s="14">
        <v>601.77999963824755</v>
      </c>
      <c r="F472" s="15">
        <v>514.21327359424117</v>
      </c>
      <c r="I472" s="45"/>
    </row>
    <row r="473" spans="1:9" ht="27.75" customHeight="1" thickBot="1" x14ac:dyDescent="0.25">
      <c r="A473" s="8">
        <f>+A472+2</f>
        <v>34689</v>
      </c>
      <c r="B473" s="9"/>
      <c r="C473" s="9"/>
      <c r="D473" s="12">
        <v>476.1</v>
      </c>
      <c r="E473" s="14">
        <v>608.24443322811157</v>
      </c>
      <c r="F473" s="15">
        <v>520.8695587702739</v>
      </c>
      <c r="I473" s="45"/>
    </row>
    <row r="474" spans="1:9" ht="27.75" customHeight="1" thickBot="1" x14ac:dyDescent="0.25">
      <c r="A474" s="8">
        <v>34708</v>
      </c>
      <c r="B474" s="9"/>
      <c r="C474" s="9"/>
      <c r="D474" s="12">
        <v>484.5</v>
      </c>
      <c r="E474" s="14">
        <v>619.17176948278825</v>
      </c>
      <c r="F474" s="15">
        <v>532.34413784015726</v>
      </c>
      <c r="I474" s="45"/>
    </row>
    <row r="475" spans="1:9" ht="27.75" customHeight="1" thickBot="1" x14ac:dyDescent="0.25">
      <c r="A475" s="8">
        <v>34710</v>
      </c>
      <c r="B475" s="9"/>
      <c r="C475" s="9"/>
      <c r="D475" s="12">
        <v>483.29</v>
      </c>
      <c r="E475" s="14">
        <v>617.62543750946702</v>
      </c>
      <c r="F475" s="15">
        <v>536.23505344354487</v>
      </c>
      <c r="I475" s="45"/>
    </row>
    <row r="476" spans="1:9" ht="27.75" customHeight="1" thickBot="1" x14ac:dyDescent="0.25">
      <c r="A476" s="8">
        <v>34712</v>
      </c>
      <c r="B476" s="9"/>
      <c r="C476" s="9"/>
      <c r="D476" s="12">
        <v>487.34</v>
      </c>
      <c r="E476" s="14">
        <v>622.80117675901352</v>
      </c>
      <c r="F476" s="15">
        <v>542.6468517155356</v>
      </c>
      <c r="I476" s="45"/>
    </row>
    <row r="477" spans="1:9" ht="27.75" customHeight="1" thickBot="1" x14ac:dyDescent="0.25">
      <c r="A477" s="8">
        <v>34715</v>
      </c>
      <c r="B477" s="9"/>
      <c r="C477" s="9"/>
      <c r="D477" s="12">
        <v>482.49</v>
      </c>
      <c r="E477" s="14">
        <v>616.60306926264309</v>
      </c>
      <c r="F477" s="15">
        <v>536.50303032095826</v>
      </c>
      <c r="I477" s="45"/>
    </row>
    <row r="478" spans="1:9" ht="27.75" customHeight="1" thickBot="1" x14ac:dyDescent="0.25">
      <c r="A478" s="8">
        <v>34717</v>
      </c>
      <c r="B478" s="9"/>
      <c r="C478" s="9"/>
      <c r="D478" s="12">
        <v>482.67</v>
      </c>
      <c r="E478" s="14">
        <v>616.83310211817854</v>
      </c>
      <c r="F478" s="15">
        <v>537.38729579349206</v>
      </c>
      <c r="I478" s="45"/>
    </row>
    <row r="479" spans="1:9" ht="27.75" customHeight="1" thickBot="1" x14ac:dyDescent="0.25">
      <c r="A479" s="8">
        <v>34719</v>
      </c>
      <c r="B479" s="9"/>
      <c r="C479" s="9"/>
      <c r="D479" s="12">
        <v>483.54</v>
      </c>
      <c r="E479" s="14">
        <v>617.94492758659976</v>
      </c>
      <c r="F479" s="15">
        <v>541.29579079802465</v>
      </c>
      <c r="I479" s="45"/>
    </row>
    <row r="480" spans="1:9" ht="27.75" customHeight="1" thickBot="1" x14ac:dyDescent="0.25">
      <c r="A480" s="8">
        <v>34722</v>
      </c>
      <c r="B480" s="9"/>
      <c r="C480" s="9"/>
      <c r="D480" s="12">
        <v>478.03</v>
      </c>
      <c r="E480" s="14">
        <v>610.90336628659941</v>
      </c>
      <c r="F480" s="15">
        <v>536.26317389018004</v>
      </c>
      <c r="I480" s="45"/>
    </row>
    <row r="481" spans="1:9" ht="27.75" customHeight="1" thickBot="1" x14ac:dyDescent="0.25">
      <c r="A481" s="8">
        <v>34724</v>
      </c>
      <c r="B481" s="9"/>
      <c r="C481" s="9"/>
      <c r="D481" s="12">
        <v>474.13</v>
      </c>
      <c r="E481" s="14">
        <v>605.91932108333242</v>
      </c>
      <c r="F481" s="15">
        <v>531.76930144204948</v>
      </c>
      <c r="I481" s="45"/>
    </row>
    <row r="482" spans="1:9" ht="27.75" customHeight="1" thickBot="1" x14ac:dyDescent="0.25">
      <c r="A482" s="8">
        <v>34726</v>
      </c>
      <c r="B482" s="9"/>
      <c r="C482" s="9"/>
      <c r="D482" s="12">
        <v>473.63</v>
      </c>
      <c r="E482" s="14">
        <v>605.28034092906739</v>
      </c>
      <c r="F482" s="15">
        <v>529.90682554048465</v>
      </c>
      <c r="I482" s="45"/>
    </row>
    <row r="483" spans="1:9" ht="27.75" customHeight="1" thickBot="1" x14ac:dyDescent="0.25">
      <c r="A483" s="8">
        <v>34729</v>
      </c>
      <c r="B483" s="9"/>
      <c r="C483" s="9"/>
      <c r="D483" s="12">
        <v>476.57</v>
      </c>
      <c r="E483" s="14">
        <v>609.03754423614566</v>
      </c>
      <c r="F483" s="15">
        <v>534.17788290979263</v>
      </c>
      <c r="I483" s="45"/>
    </row>
    <row r="484" spans="1:9" ht="27.75" customHeight="1" thickBot="1" x14ac:dyDescent="0.25">
      <c r="A484" s="8">
        <v>34731</v>
      </c>
      <c r="B484" s="9"/>
      <c r="C484" s="9"/>
      <c r="D484" s="12">
        <v>477.2</v>
      </c>
      <c r="E484" s="14">
        <v>609.93010898864361</v>
      </c>
      <c r="F484" s="15">
        <v>532.46522537354804</v>
      </c>
      <c r="I484" s="45"/>
    </row>
    <row r="485" spans="1:9" ht="27.75" customHeight="1" thickBot="1" x14ac:dyDescent="0.25">
      <c r="A485" s="8">
        <v>34733</v>
      </c>
      <c r="B485" s="9"/>
      <c r="C485" s="9"/>
      <c r="D485" s="12">
        <v>477.65</v>
      </c>
      <c r="E485" s="14">
        <v>610.50527359267733</v>
      </c>
      <c r="F485" s="15">
        <v>533.73799571085533</v>
      </c>
      <c r="I485" s="45"/>
    </row>
    <row r="486" spans="1:9" ht="27.75" customHeight="1" thickBot="1" x14ac:dyDescent="0.25">
      <c r="A486" s="8">
        <v>34736</v>
      </c>
      <c r="B486" s="9"/>
      <c r="C486" s="9"/>
      <c r="D486" s="12">
        <v>476.17</v>
      </c>
      <c r="E486" s="14">
        <v>608.6136211171887</v>
      </c>
      <c r="F486" s="15">
        <v>529.63940013076876</v>
      </c>
      <c r="I486" s="45"/>
    </row>
    <row r="487" spans="1:9" ht="27.75" customHeight="1" thickBot="1" x14ac:dyDescent="0.25">
      <c r="A487" s="8">
        <v>34738</v>
      </c>
      <c r="B487" s="9"/>
      <c r="C487" s="9"/>
      <c r="D487" s="12">
        <v>476.72</v>
      </c>
      <c r="E487" s="14">
        <v>609.31660007767437</v>
      </c>
      <c r="F487" s="15">
        <v>528.32084684065319</v>
      </c>
      <c r="I487" s="45"/>
    </row>
    <row r="488" spans="1:9" ht="27.75" customHeight="1" thickBot="1" x14ac:dyDescent="0.25">
      <c r="A488" s="8">
        <v>34740</v>
      </c>
      <c r="B488" s="9"/>
      <c r="C488" s="9"/>
      <c r="D488" s="12">
        <v>473.93</v>
      </c>
      <c r="E488" s="14">
        <v>605.75057953266526</v>
      </c>
      <c r="F488" s="15">
        <v>525.75083426752974</v>
      </c>
      <c r="I488" s="45"/>
    </row>
    <row r="489" spans="1:9" ht="27.75" customHeight="1" thickBot="1" x14ac:dyDescent="0.25">
      <c r="A489" s="8">
        <v>34743</v>
      </c>
      <c r="B489" s="9"/>
      <c r="C489" s="9"/>
      <c r="D489" s="12">
        <v>472.3</v>
      </c>
      <c r="E489" s="14">
        <v>603.66720552249876</v>
      </c>
      <c r="F489" s="15">
        <v>526.50069190044837</v>
      </c>
      <c r="I489" s="45"/>
    </row>
    <row r="490" spans="1:9" ht="27.75" customHeight="1" thickBot="1" x14ac:dyDescent="0.25">
      <c r="A490" s="8">
        <v>34745</v>
      </c>
      <c r="B490" s="9"/>
      <c r="C490" s="9"/>
      <c r="D490" s="12">
        <v>471.33</v>
      </c>
      <c r="E490" s="14">
        <v>602.42740626491491</v>
      </c>
      <c r="F490" s="15">
        <v>528.17394458920603</v>
      </c>
      <c r="I490" s="45"/>
    </row>
    <row r="491" spans="1:9" ht="27.75" customHeight="1" thickBot="1" x14ac:dyDescent="0.25">
      <c r="A491" s="8">
        <v>34747</v>
      </c>
      <c r="B491" s="9"/>
      <c r="C491" s="9"/>
      <c r="D491" s="12">
        <v>467.14</v>
      </c>
      <c r="E491" s="14">
        <v>597.07198472957873</v>
      </c>
      <c r="F491" s="15">
        <v>526.76908743680417</v>
      </c>
      <c r="I491" s="45"/>
    </row>
    <row r="492" spans="1:9" ht="27.75" customHeight="1" thickBot="1" x14ac:dyDescent="0.25">
      <c r="A492" s="8">
        <v>34750</v>
      </c>
      <c r="B492" s="9"/>
      <c r="C492" s="9"/>
      <c r="D492" s="12">
        <v>467.27</v>
      </c>
      <c r="E492" s="14">
        <v>597.23814339296621</v>
      </c>
      <c r="F492" s="15">
        <v>529.56081076978001</v>
      </c>
      <c r="I492" s="45"/>
    </row>
    <row r="493" spans="1:9" ht="27.75" customHeight="1" thickBot="1" x14ac:dyDescent="0.25">
      <c r="A493" s="8">
        <v>34752</v>
      </c>
      <c r="B493" s="9"/>
      <c r="C493" s="9"/>
      <c r="D493" s="12">
        <v>466.96</v>
      </c>
      <c r="E493" s="14">
        <v>596.84191888796522</v>
      </c>
      <c r="F493" s="15">
        <v>528.67273144299406</v>
      </c>
      <c r="I493" s="45"/>
    </row>
    <row r="494" spans="1:9" ht="27.75" customHeight="1" thickBot="1" x14ac:dyDescent="0.25">
      <c r="A494" s="8">
        <v>34754</v>
      </c>
      <c r="B494" s="9"/>
      <c r="C494" s="9"/>
      <c r="D494" s="12">
        <v>462.81</v>
      </c>
      <c r="E494" s="14">
        <v>591.53762309520994</v>
      </c>
      <c r="F494" s="15">
        <v>527.75093275009658</v>
      </c>
      <c r="I494" s="45"/>
    </row>
    <row r="495" spans="1:9" ht="27.75" customHeight="1" thickBot="1" x14ac:dyDescent="0.25">
      <c r="A495" s="8">
        <v>34759</v>
      </c>
      <c r="B495" s="9"/>
      <c r="C495" s="9"/>
      <c r="D495" s="12">
        <v>448.68</v>
      </c>
      <c r="E495" s="14">
        <v>574.65142189349444</v>
      </c>
      <c r="F495" s="15">
        <v>513.29736645069227</v>
      </c>
      <c r="I495" s="45"/>
    </row>
    <row r="496" spans="1:9" ht="27.75" customHeight="1" thickBot="1" x14ac:dyDescent="0.25">
      <c r="A496" s="8">
        <v>34764</v>
      </c>
      <c r="B496" s="9"/>
      <c r="C496" s="9"/>
      <c r="D496" s="12">
        <v>436.99</v>
      </c>
      <c r="E496" s="14">
        <v>559.67933683970341</v>
      </c>
      <c r="F496" s="15">
        <v>513.91116677103616</v>
      </c>
      <c r="I496" s="45"/>
    </row>
    <row r="497" spans="1:9" ht="27.75" customHeight="1" thickBot="1" x14ac:dyDescent="0.25">
      <c r="A497" s="8">
        <v>34766</v>
      </c>
      <c r="B497" s="9"/>
      <c r="C497" s="9"/>
      <c r="D497" s="12">
        <v>434.98</v>
      </c>
      <c r="E497" s="14">
        <v>557.10500912728946</v>
      </c>
      <c r="F497" s="15">
        <v>512.83543617034559</v>
      </c>
      <c r="I497" s="45"/>
    </row>
    <row r="498" spans="1:9" ht="27.75" customHeight="1" thickBot="1" x14ac:dyDescent="0.25">
      <c r="A498" s="8">
        <v>34768</v>
      </c>
      <c r="B498" s="9"/>
      <c r="C498" s="9"/>
      <c r="D498" s="12">
        <v>443.66</v>
      </c>
      <c r="E498" s="14">
        <v>568.22200641273912</v>
      </c>
      <c r="F498" s="15">
        <v>511.59507106576518</v>
      </c>
      <c r="I498" s="45"/>
    </row>
    <row r="499" spans="1:9" ht="27.75" customHeight="1" thickBot="1" x14ac:dyDescent="0.25">
      <c r="A499" s="8">
        <v>34773</v>
      </c>
      <c r="B499" s="9"/>
      <c r="C499" s="9"/>
      <c r="D499" s="12">
        <v>444.98</v>
      </c>
      <c r="E499" s="14">
        <v>570.28808990709263</v>
      </c>
      <c r="F499" s="15">
        <v>511.63844157855829</v>
      </c>
      <c r="I499" s="45"/>
    </row>
    <row r="500" spans="1:9" ht="27.75" customHeight="1" thickBot="1" x14ac:dyDescent="0.25">
      <c r="A500" s="8">
        <v>34775</v>
      </c>
      <c r="B500" s="9"/>
      <c r="C500" s="9"/>
      <c r="D500" s="12">
        <v>443.08</v>
      </c>
      <c r="E500" s="14">
        <v>567.85304255479923</v>
      </c>
      <c r="F500" s="15">
        <v>511.93725004080085</v>
      </c>
      <c r="I500" s="45"/>
    </row>
    <row r="501" spans="1:9" ht="27.75" customHeight="1" thickBot="1" x14ac:dyDescent="0.25">
      <c r="A501" s="8">
        <v>34778</v>
      </c>
      <c r="B501" s="9"/>
      <c r="C501" s="9"/>
      <c r="D501" s="12">
        <v>444.07</v>
      </c>
      <c r="E501" s="14">
        <v>569.26172463125147</v>
      </c>
      <c r="F501" s="15">
        <v>514.29852363237205</v>
      </c>
      <c r="I501" s="45"/>
    </row>
    <row r="502" spans="1:9" ht="27.75" customHeight="1" thickBot="1" x14ac:dyDescent="0.25">
      <c r="A502" s="8">
        <v>34780</v>
      </c>
      <c r="B502" s="9"/>
      <c r="C502" s="9"/>
      <c r="D502" s="12">
        <v>437.58</v>
      </c>
      <c r="E502" s="14">
        <v>560.94207098913012</v>
      </c>
      <c r="F502" s="15">
        <v>500.85251368562569</v>
      </c>
      <c r="I502" s="45"/>
    </row>
    <row r="503" spans="1:9" ht="27.75" customHeight="1" thickBot="1" x14ac:dyDescent="0.25">
      <c r="A503" s="8">
        <v>34782</v>
      </c>
      <c r="B503" s="9"/>
      <c r="C503" s="9"/>
      <c r="D503" s="12">
        <v>432.44</v>
      </c>
      <c r="E503" s="14">
        <v>554.66054331419969</v>
      </c>
      <c r="F503" s="15">
        <v>496.73923209133591</v>
      </c>
      <c r="I503" s="45"/>
    </row>
    <row r="504" spans="1:9" ht="27.75" customHeight="1" thickBot="1" x14ac:dyDescent="0.25">
      <c r="A504" s="8">
        <v>34785</v>
      </c>
      <c r="B504" s="9"/>
      <c r="C504" s="9"/>
      <c r="D504" s="12">
        <v>427.08</v>
      </c>
      <c r="E504" s="14">
        <v>547.84581980614519</v>
      </c>
      <c r="F504" s="15">
        <v>489.0758298229656</v>
      </c>
      <c r="I504" s="45"/>
    </row>
    <row r="505" spans="1:9" ht="27.75" customHeight="1" thickBot="1" x14ac:dyDescent="0.25">
      <c r="A505" s="8">
        <v>34787</v>
      </c>
      <c r="B505" s="9"/>
      <c r="C505" s="9"/>
      <c r="D505" s="12">
        <v>420.82</v>
      </c>
      <c r="E505" s="14">
        <v>539.81567362279202</v>
      </c>
      <c r="F505" s="15">
        <v>486.85613249284512</v>
      </c>
      <c r="I505" s="45"/>
    </row>
    <row r="506" spans="1:9" ht="27.75" customHeight="1" thickBot="1" x14ac:dyDescent="0.25">
      <c r="A506" s="8">
        <v>34789</v>
      </c>
      <c r="B506" s="9"/>
      <c r="C506" s="9"/>
      <c r="D506" s="12">
        <v>412.6</v>
      </c>
      <c r="E506" s="14">
        <v>529.27129636605673</v>
      </c>
      <c r="F506" s="15">
        <v>473.59658349694962</v>
      </c>
      <c r="I506" s="45"/>
    </row>
    <row r="507" spans="1:9" ht="27.75" customHeight="1" thickBot="1" x14ac:dyDescent="0.25">
      <c r="A507" s="8">
        <v>34792</v>
      </c>
      <c r="B507" s="9"/>
      <c r="C507" s="9"/>
      <c r="D507" s="12">
        <v>415.58</v>
      </c>
      <c r="E507" s="14">
        <v>534.23926737570014</v>
      </c>
      <c r="F507" s="15">
        <v>482.82403605530686</v>
      </c>
      <c r="I507" s="45"/>
    </row>
    <row r="508" spans="1:9" ht="27.75" customHeight="1" thickBot="1" x14ac:dyDescent="0.25">
      <c r="A508" s="8">
        <v>34794</v>
      </c>
      <c r="B508" s="9"/>
      <c r="C508" s="9"/>
      <c r="D508" s="12">
        <v>396.2</v>
      </c>
      <c r="E508" s="14">
        <v>510.28231643424232</v>
      </c>
      <c r="F508" s="15">
        <v>462.3688981697095</v>
      </c>
      <c r="I508" s="45"/>
    </row>
    <row r="509" spans="1:9" ht="27.75" customHeight="1" thickBot="1" x14ac:dyDescent="0.25">
      <c r="A509" s="8">
        <v>34796</v>
      </c>
      <c r="B509" s="9"/>
      <c r="C509" s="9"/>
      <c r="D509" s="12">
        <v>394.69</v>
      </c>
      <c r="E509" s="14">
        <v>508.33752517271859</v>
      </c>
      <c r="F509" s="15">
        <v>462.74051165181174</v>
      </c>
      <c r="I509" s="45"/>
    </row>
    <row r="510" spans="1:9" ht="27.75" customHeight="1" thickBot="1" x14ac:dyDescent="0.25">
      <c r="A510" s="8">
        <v>34799</v>
      </c>
      <c r="B510" s="9"/>
      <c r="C510" s="9"/>
      <c r="D510" s="12">
        <v>399.37</v>
      </c>
      <c r="E510" s="14">
        <v>514.3650901422094</v>
      </c>
      <c r="F510" s="15">
        <v>466.25644199259216</v>
      </c>
      <c r="I510" s="45"/>
    </row>
    <row r="511" spans="1:9" ht="27.75" customHeight="1" thickBot="1" x14ac:dyDescent="0.25">
      <c r="A511" s="8">
        <v>34801</v>
      </c>
      <c r="B511" s="9"/>
      <c r="C511" s="9"/>
      <c r="D511" s="12">
        <v>405.62</v>
      </c>
      <c r="E511" s="14">
        <v>522.4147228471918</v>
      </c>
      <c r="F511" s="15">
        <v>471.64940518940125</v>
      </c>
      <c r="I511" s="45"/>
    </row>
    <row r="512" spans="1:9" ht="27.75" customHeight="1" thickBot="1" x14ac:dyDescent="0.25">
      <c r="A512" s="8">
        <v>34803</v>
      </c>
      <c r="B512" s="9"/>
      <c r="C512" s="9"/>
      <c r="D512" s="12">
        <v>408.42</v>
      </c>
      <c r="E512" s="14">
        <v>526.02095829902385</v>
      </c>
      <c r="F512" s="15">
        <v>476.95965071584789</v>
      </c>
      <c r="I512" s="45"/>
    </row>
    <row r="513" spans="1:9" ht="27.75" customHeight="1" thickBot="1" x14ac:dyDescent="0.25">
      <c r="A513" s="8">
        <v>34806</v>
      </c>
      <c r="B513" s="9"/>
      <c r="C513" s="9"/>
      <c r="D513" s="12">
        <v>409.94</v>
      </c>
      <c r="E513" s="14">
        <v>528.81915104169366</v>
      </c>
      <c r="F513" s="15">
        <v>480.91155006221351</v>
      </c>
      <c r="I513" s="45"/>
    </row>
    <row r="514" spans="1:9" ht="27.75" customHeight="1" thickBot="1" x14ac:dyDescent="0.25">
      <c r="A514" s="8">
        <v>34808</v>
      </c>
      <c r="B514" s="9"/>
      <c r="C514" s="9"/>
      <c r="D514" s="12">
        <v>407.75</v>
      </c>
      <c r="E514" s="14">
        <v>525.99406946687463</v>
      </c>
      <c r="F514" s="15">
        <v>485.19110268860857</v>
      </c>
      <c r="I514" s="45"/>
    </row>
    <row r="515" spans="1:9" ht="27.75" customHeight="1" thickBot="1" x14ac:dyDescent="0.25">
      <c r="A515" s="8">
        <v>34810</v>
      </c>
      <c r="B515" s="9"/>
      <c r="C515" s="9"/>
      <c r="D515" s="12">
        <v>404.85</v>
      </c>
      <c r="E515" s="14">
        <v>522.25309386551612</v>
      </c>
      <c r="F515" s="15">
        <v>473.62516646855386</v>
      </c>
      <c r="I515" s="45"/>
    </row>
    <row r="516" spans="1:9" ht="27.75" customHeight="1" thickBot="1" x14ac:dyDescent="0.25">
      <c r="A516" s="8">
        <v>34813</v>
      </c>
      <c r="B516" s="9"/>
      <c r="C516" s="9"/>
      <c r="D516" s="12">
        <v>404.19</v>
      </c>
      <c r="E516" s="14">
        <v>521.40169941831039</v>
      </c>
      <c r="F516" s="15">
        <v>477.00836378140241</v>
      </c>
      <c r="I516" s="45"/>
    </row>
    <row r="517" spans="1:9" ht="27.75" customHeight="1" thickBot="1" x14ac:dyDescent="0.25">
      <c r="A517" s="8">
        <v>34815</v>
      </c>
      <c r="B517" s="9"/>
      <c r="C517" s="9"/>
      <c r="D517" s="12">
        <v>401.71</v>
      </c>
      <c r="E517" s="14">
        <v>518.20252028335551</v>
      </c>
      <c r="F517" s="15">
        <v>470.90257349293881</v>
      </c>
      <c r="I517" s="45"/>
    </row>
    <row r="518" spans="1:9" ht="27.75" customHeight="1" thickBot="1" x14ac:dyDescent="0.25">
      <c r="A518" s="8">
        <v>34817</v>
      </c>
      <c r="B518" s="9"/>
      <c r="C518" s="9"/>
      <c r="D518" s="12">
        <v>396.05</v>
      </c>
      <c r="E518" s="14">
        <v>510.90116790277307</v>
      </c>
      <c r="F518" s="15">
        <v>464.26766630623683</v>
      </c>
      <c r="I518" s="45"/>
    </row>
    <row r="519" spans="1:9" ht="27.75" customHeight="1" thickBot="1" x14ac:dyDescent="0.25">
      <c r="A519" s="8">
        <v>34822</v>
      </c>
      <c r="B519" s="9"/>
      <c r="C519" s="9"/>
      <c r="D519" s="12">
        <v>389.61</v>
      </c>
      <c r="E519" s="14">
        <v>502.59362208458379</v>
      </c>
      <c r="F519" s="15">
        <v>453.8847440207764</v>
      </c>
      <c r="I519" s="45"/>
    </row>
    <row r="520" spans="1:9" ht="27.75" customHeight="1" thickBot="1" x14ac:dyDescent="0.25">
      <c r="A520" s="8">
        <v>34824</v>
      </c>
      <c r="B520" s="9"/>
      <c r="C520" s="9"/>
      <c r="D520" s="12">
        <v>386.12</v>
      </c>
      <c r="E520" s="14">
        <v>498.09155144708677</v>
      </c>
      <c r="F520" s="15">
        <v>450.20694507521864</v>
      </c>
      <c r="I520" s="45"/>
    </row>
    <row r="521" spans="1:9" ht="27.75" customHeight="1" thickBot="1" x14ac:dyDescent="0.25">
      <c r="A521" s="8">
        <v>34827</v>
      </c>
      <c r="B521" s="9"/>
      <c r="C521" s="9"/>
      <c r="D521" s="12">
        <v>385.85</v>
      </c>
      <c r="E521" s="14">
        <v>497.74325371868446</v>
      </c>
      <c r="F521" s="15">
        <v>451.26731348161479</v>
      </c>
      <c r="I521" s="45"/>
    </row>
    <row r="522" spans="1:9" ht="27.75" customHeight="1" thickBot="1" x14ac:dyDescent="0.25">
      <c r="A522" s="8">
        <v>34829</v>
      </c>
      <c r="B522" s="9"/>
      <c r="C522" s="9"/>
      <c r="D522" s="12">
        <v>383.38</v>
      </c>
      <c r="E522" s="14">
        <v>494.55697449959632</v>
      </c>
      <c r="F522" s="15">
        <v>444.88902083740498</v>
      </c>
      <c r="I522" s="45"/>
    </row>
    <row r="523" spans="1:9" ht="27.75" customHeight="1" thickBot="1" x14ac:dyDescent="0.25">
      <c r="A523" s="8">
        <v>34831</v>
      </c>
      <c r="B523" s="9"/>
      <c r="C523" s="9"/>
      <c r="D523" s="12">
        <v>385.02</v>
      </c>
      <c r="E523" s="14">
        <v>496.67256070174392</v>
      </c>
      <c r="F523" s="15">
        <v>435.42985077415716</v>
      </c>
      <c r="I523" s="45"/>
    </row>
    <row r="524" spans="1:9" ht="27.75" customHeight="1" thickBot="1" x14ac:dyDescent="0.25">
      <c r="A524" s="8">
        <v>34834</v>
      </c>
      <c r="B524" s="9"/>
      <c r="C524" s="9"/>
      <c r="D524" s="12">
        <v>383.71</v>
      </c>
      <c r="E524" s="14">
        <v>494.98267172319925</v>
      </c>
      <c r="F524" s="15">
        <v>431.23074703439875</v>
      </c>
      <c r="I524" s="45"/>
    </row>
    <row r="525" spans="1:9" ht="27.75" customHeight="1" thickBot="1" x14ac:dyDescent="0.25">
      <c r="A525" s="8">
        <v>34836</v>
      </c>
      <c r="B525" s="9"/>
      <c r="C525" s="9"/>
      <c r="D525" s="12">
        <v>383.3</v>
      </c>
      <c r="E525" s="14">
        <v>494.4537751726624</v>
      </c>
      <c r="F525" s="15">
        <v>432.44761019885675</v>
      </c>
      <c r="I525" s="45"/>
    </row>
    <row r="526" spans="1:9" ht="27.75" customHeight="1" thickBot="1" x14ac:dyDescent="0.25">
      <c r="A526" s="8">
        <v>34838</v>
      </c>
      <c r="B526" s="9"/>
      <c r="C526" s="9"/>
      <c r="D526" s="12">
        <v>382.9</v>
      </c>
      <c r="E526" s="14">
        <v>493.93777853799224</v>
      </c>
      <c r="F526" s="15">
        <v>431.27648737043086</v>
      </c>
      <c r="I526" s="45"/>
    </row>
    <row r="527" spans="1:9" ht="27.75" customHeight="1" thickBot="1" x14ac:dyDescent="0.25">
      <c r="A527" s="8">
        <v>34841</v>
      </c>
      <c r="B527" s="9"/>
      <c r="C527" s="9"/>
      <c r="D527" s="12">
        <v>382.13</v>
      </c>
      <c r="E527" s="14">
        <v>492.94448501625226</v>
      </c>
      <c r="F527" s="15">
        <v>430.40920375780291</v>
      </c>
      <c r="I527" s="45"/>
    </row>
    <row r="528" spans="1:9" ht="27.75" customHeight="1" thickBot="1" x14ac:dyDescent="0.25">
      <c r="A528" s="8">
        <v>34843</v>
      </c>
      <c r="B528" s="9"/>
      <c r="C528" s="9"/>
      <c r="D528" s="12">
        <v>381.04</v>
      </c>
      <c r="E528" s="14">
        <v>491.78679659047691</v>
      </c>
      <c r="F528" s="15">
        <v>429.20766391307438</v>
      </c>
      <c r="I528" s="45"/>
    </row>
    <row r="529" spans="1:9" ht="27.75" customHeight="1" thickBot="1" x14ac:dyDescent="0.25">
      <c r="A529" s="8">
        <v>34845</v>
      </c>
      <c r="B529" s="9"/>
      <c r="C529" s="9"/>
      <c r="D529" s="12">
        <v>377.66</v>
      </c>
      <c r="E529" s="14">
        <v>487.42442158397944</v>
      </c>
      <c r="F529" s="15">
        <v>437.47141920069402</v>
      </c>
      <c r="I529" s="45"/>
    </row>
    <row r="530" spans="1:9" ht="27.75" customHeight="1" thickBot="1" x14ac:dyDescent="0.25">
      <c r="A530" s="8">
        <v>34848</v>
      </c>
      <c r="B530" s="9"/>
      <c r="C530" s="9"/>
      <c r="D530" s="12">
        <v>373.89</v>
      </c>
      <c r="E530" s="14">
        <v>482.5586956151937</v>
      </c>
      <c r="F530" s="15">
        <v>432.04366642390039</v>
      </c>
      <c r="I530" s="45"/>
    </row>
    <row r="531" spans="1:9" ht="27.75" customHeight="1" thickBot="1" x14ac:dyDescent="0.25">
      <c r="A531" s="8">
        <v>34850</v>
      </c>
      <c r="B531" s="9"/>
      <c r="C531" s="9"/>
      <c r="D531" s="12">
        <v>368.74</v>
      </c>
      <c r="E531" s="14">
        <v>476.14858235421229</v>
      </c>
      <c r="F531" s="15">
        <v>426.47460057023625</v>
      </c>
      <c r="I531" s="45"/>
    </row>
    <row r="532" spans="1:9" ht="27.75" customHeight="1" thickBot="1" x14ac:dyDescent="0.25">
      <c r="A532" s="8">
        <v>34852</v>
      </c>
      <c r="B532" s="9"/>
      <c r="C532" s="9"/>
      <c r="D532" s="12">
        <v>362.96</v>
      </c>
      <c r="E532" s="14">
        <v>468.80396768919354</v>
      </c>
      <c r="F532" s="15">
        <v>417.8013703766722</v>
      </c>
      <c r="I532" s="45"/>
    </row>
    <row r="533" spans="1:9" ht="27.75" customHeight="1" thickBot="1" x14ac:dyDescent="0.25">
      <c r="A533" s="8">
        <v>34855</v>
      </c>
      <c r="B533" s="9"/>
      <c r="C533" s="9"/>
      <c r="D533" s="12">
        <v>358.92</v>
      </c>
      <c r="E533" s="14">
        <v>464.3165805111239</v>
      </c>
      <c r="F533" s="15">
        <v>413.28671341571066</v>
      </c>
      <c r="I533" s="45"/>
    </row>
    <row r="534" spans="1:9" ht="27.75" customHeight="1" thickBot="1" x14ac:dyDescent="0.25">
      <c r="A534" s="8">
        <v>34857</v>
      </c>
      <c r="B534" s="9"/>
      <c r="C534" s="9"/>
      <c r="D534" s="12">
        <v>358.29</v>
      </c>
      <c r="E534" s="14">
        <v>463.50158149819066</v>
      </c>
      <c r="F534" s="15">
        <v>412.0713076095214</v>
      </c>
      <c r="I534" s="45"/>
    </row>
    <row r="535" spans="1:9" ht="27.75" customHeight="1" thickBot="1" x14ac:dyDescent="0.25">
      <c r="A535" s="8">
        <v>34859</v>
      </c>
      <c r="B535" s="9"/>
      <c r="C535" s="9"/>
      <c r="D535" s="12">
        <v>353.86</v>
      </c>
      <c r="E535" s="14">
        <v>457.77071542312024</v>
      </c>
      <c r="F535" s="15">
        <v>407.32187957499565</v>
      </c>
      <c r="I535" s="45"/>
    </row>
    <row r="536" spans="1:9" ht="27.75" customHeight="1" thickBot="1" x14ac:dyDescent="0.25">
      <c r="A536" s="8">
        <v>34862</v>
      </c>
      <c r="B536" s="9"/>
      <c r="C536" s="9"/>
      <c r="D536" s="12">
        <v>355.07</v>
      </c>
      <c r="E536" s="14">
        <v>459.33603098764286</v>
      </c>
      <c r="F536" s="15">
        <v>408.59904974681677</v>
      </c>
      <c r="I536" s="45"/>
    </row>
    <row r="537" spans="1:9" ht="27.75" customHeight="1" thickBot="1" x14ac:dyDescent="0.25">
      <c r="A537" s="8">
        <v>34864</v>
      </c>
      <c r="B537" s="9"/>
      <c r="C537" s="9"/>
      <c r="D537" s="12">
        <v>359.23</v>
      </c>
      <c r="E537" s="14">
        <v>464.71761177145623</v>
      </c>
      <c r="F537" s="15">
        <v>412.21988810784848</v>
      </c>
      <c r="I537" s="45"/>
    </row>
    <row r="538" spans="1:9" ht="27.75" customHeight="1" thickBot="1" x14ac:dyDescent="0.25">
      <c r="A538" s="8">
        <v>34866</v>
      </c>
      <c r="B538" s="9"/>
      <c r="C538" s="9"/>
      <c r="D538" s="12">
        <v>374.27</v>
      </c>
      <c r="E538" s="14">
        <v>484.17409614370433</v>
      </c>
      <c r="F538" s="15">
        <v>430.08514388760989</v>
      </c>
      <c r="I538" s="45"/>
    </row>
    <row r="539" spans="1:9" ht="27.75" customHeight="1" thickBot="1" x14ac:dyDescent="0.25">
      <c r="A539" s="8">
        <v>34869</v>
      </c>
      <c r="B539" s="9"/>
      <c r="C539" s="9"/>
      <c r="D539" s="12">
        <v>381.54</v>
      </c>
      <c r="E539" s="14">
        <v>493.57892602310886</v>
      </c>
      <c r="F539" s="15">
        <v>440.08058062975834</v>
      </c>
      <c r="I539" s="45"/>
    </row>
    <row r="540" spans="1:9" ht="27.75" customHeight="1" thickBot="1" x14ac:dyDescent="0.25">
      <c r="A540" s="8">
        <v>34871</v>
      </c>
      <c r="B540" s="9"/>
      <c r="C540" s="9"/>
      <c r="D540" s="12">
        <v>392.13</v>
      </c>
      <c r="E540" s="14">
        <v>507.27867133574898</v>
      </c>
      <c r="F540" s="15">
        <v>452.73195829442329</v>
      </c>
      <c r="I540" s="45"/>
    </row>
    <row r="541" spans="1:9" ht="27.75" customHeight="1" thickBot="1" x14ac:dyDescent="0.25">
      <c r="A541" s="8">
        <v>34873</v>
      </c>
      <c r="B541" s="9"/>
      <c r="C541" s="9"/>
      <c r="D541" s="12">
        <v>393.31</v>
      </c>
      <c r="E541" s="14">
        <v>508.80517742346524</v>
      </c>
      <c r="F541" s="15">
        <v>452.73206481558105</v>
      </c>
      <c r="I541" s="45"/>
    </row>
    <row r="542" spans="1:9" ht="27.75" customHeight="1" thickBot="1" x14ac:dyDescent="0.25">
      <c r="A542" s="8">
        <v>34876</v>
      </c>
      <c r="B542" s="9"/>
      <c r="C542" s="9"/>
      <c r="D542" s="12">
        <v>389.37</v>
      </c>
      <c r="E542" s="14">
        <v>503.75637330796724</v>
      </c>
      <c r="F542" s="15">
        <v>448.23966651956999</v>
      </c>
      <c r="I542" s="45"/>
    </row>
    <row r="543" spans="1:9" ht="27.75" customHeight="1" thickBot="1" x14ac:dyDescent="0.25">
      <c r="A543" s="8">
        <v>34878</v>
      </c>
      <c r="B543" s="9"/>
      <c r="C543" s="9"/>
      <c r="D543" s="12">
        <v>384.56</v>
      </c>
      <c r="E543" s="14">
        <v>498.73938517420896</v>
      </c>
      <c r="F543" s="15">
        <v>445.31313955120766</v>
      </c>
      <c r="I543" s="45"/>
    </row>
    <row r="544" spans="1:9" ht="27.75" customHeight="1" thickBot="1" x14ac:dyDescent="0.25">
      <c r="A544" s="8">
        <v>34880</v>
      </c>
      <c r="B544" s="9"/>
      <c r="C544" s="9"/>
      <c r="D544" s="12">
        <v>377.49</v>
      </c>
      <c r="E544" s="14">
        <v>489.57023743866273</v>
      </c>
      <c r="F544" s="15">
        <v>437.57358042618694</v>
      </c>
      <c r="I544" s="45"/>
    </row>
    <row r="545" spans="1:9" ht="27.75" customHeight="1" thickBot="1" x14ac:dyDescent="0.25">
      <c r="A545" s="8">
        <v>34883</v>
      </c>
      <c r="B545" s="9"/>
      <c r="C545" s="9"/>
      <c r="D545" s="12">
        <v>371.51</v>
      </c>
      <c r="E545" s="14">
        <v>482.35884163837744</v>
      </c>
      <c r="F545" s="15">
        <v>431.49610143716444</v>
      </c>
      <c r="I545" s="45"/>
    </row>
    <row r="546" spans="1:9" ht="27.75" customHeight="1" thickBot="1" x14ac:dyDescent="0.25">
      <c r="A546" s="8">
        <v>34885</v>
      </c>
      <c r="B546" s="9"/>
      <c r="C546" s="9"/>
      <c r="D546" s="12">
        <v>366.43</v>
      </c>
      <c r="E546" s="14">
        <v>475.97909069793337</v>
      </c>
      <c r="F546" s="15">
        <v>426.76046915938571</v>
      </c>
      <c r="I546" s="45"/>
    </row>
    <row r="547" spans="1:9" ht="27.75" customHeight="1" thickBot="1" x14ac:dyDescent="0.25">
      <c r="A547" s="8">
        <v>34887</v>
      </c>
      <c r="B547" s="9"/>
      <c r="C547" s="9"/>
      <c r="D547" s="12">
        <v>364.35</v>
      </c>
      <c r="E547" s="14">
        <v>473.27724721172405</v>
      </c>
      <c r="F547" s="15">
        <v>423.2516967896405</v>
      </c>
      <c r="I547" s="45"/>
    </row>
    <row r="548" spans="1:9" ht="27.75" customHeight="1" thickBot="1" x14ac:dyDescent="0.25">
      <c r="A548" s="8">
        <v>34890</v>
      </c>
      <c r="B548" s="9"/>
      <c r="C548" s="9"/>
      <c r="D548" s="12">
        <v>366.26</v>
      </c>
      <c r="E548" s="14">
        <v>475.75826695146435</v>
      </c>
      <c r="F548" s="15">
        <v>423.99909045167055</v>
      </c>
      <c r="I548" s="45"/>
    </row>
    <row r="549" spans="1:9" ht="27.75" customHeight="1" thickBot="1" x14ac:dyDescent="0.25">
      <c r="A549" s="8">
        <v>34892</v>
      </c>
      <c r="B549" s="9"/>
      <c r="C549" s="9"/>
      <c r="D549" s="12">
        <v>364.08</v>
      </c>
      <c r="E549" s="14">
        <v>472.92652714380262</v>
      </c>
      <c r="F549" s="15">
        <v>419.73831338643726</v>
      </c>
      <c r="I549" s="45"/>
    </row>
    <row r="550" spans="1:9" ht="27.75" customHeight="1" thickBot="1" x14ac:dyDescent="0.25">
      <c r="A550" s="8">
        <v>34894</v>
      </c>
      <c r="B550" s="9"/>
      <c r="C550" s="9"/>
      <c r="D550" s="12">
        <v>362.98</v>
      </c>
      <c r="E550" s="14">
        <v>471.49766760782654</v>
      </c>
      <c r="F550" s="15">
        <v>421.22887785832194</v>
      </c>
      <c r="I550" s="45"/>
    </row>
    <row r="551" spans="1:9" ht="27.75" customHeight="1" thickBot="1" x14ac:dyDescent="0.25">
      <c r="A551" s="8">
        <v>34897</v>
      </c>
      <c r="B551" s="9"/>
      <c r="C551" s="9"/>
      <c r="D551" s="12">
        <v>363.94</v>
      </c>
      <c r="E551" s="14">
        <v>472.74467229376933</v>
      </c>
      <c r="F551" s="15">
        <v>420.95537829715948</v>
      </c>
      <c r="I551" s="45"/>
    </row>
    <row r="552" spans="1:9" ht="27.75" customHeight="1" thickBot="1" x14ac:dyDescent="0.25">
      <c r="A552" s="8">
        <v>34899</v>
      </c>
      <c r="B552" s="9"/>
      <c r="C552" s="9"/>
      <c r="D552" s="12">
        <v>361.61</v>
      </c>
      <c r="E552" s="14">
        <v>469.71808800392904</v>
      </c>
      <c r="F552" s="15">
        <v>420.06874180349092</v>
      </c>
      <c r="I552" s="45"/>
    </row>
    <row r="553" spans="1:9" ht="27.75" customHeight="1" thickBot="1" x14ac:dyDescent="0.25">
      <c r="A553" s="8">
        <v>34901</v>
      </c>
      <c r="B553" s="9"/>
      <c r="C553" s="9"/>
      <c r="D553" s="12">
        <v>358.85</v>
      </c>
      <c r="E553" s="14">
        <v>466.13294953184351</v>
      </c>
      <c r="F553" s="15">
        <v>410.09681926575882</v>
      </c>
      <c r="I553" s="45"/>
    </row>
    <row r="554" spans="1:9" ht="27.75" customHeight="1" thickBot="1" x14ac:dyDescent="0.25">
      <c r="A554" s="8">
        <v>34904</v>
      </c>
      <c r="B554" s="9"/>
      <c r="C554" s="9"/>
      <c r="D554" s="12">
        <v>360.68</v>
      </c>
      <c r="E554" s="14">
        <v>468.62722803599206</v>
      </c>
      <c r="F554" s="15">
        <v>415.4534189446083</v>
      </c>
      <c r="I554" s="45"/>
    </row>
    <row r="555" spans="1:9" ht="27.75" customHeight="1" thickBot="1" x14ac:dyDescent="0.25">
      <c r="A555" s="8">
        <v>34906</v>
      </c>
      <c r="B555" s="9"/>
      <c r="C555" s="9"/>
      <c r="D555" s="12">
        <v>359.59</v>
      </c>
      <c r="E555" s="14">
        <v>467.21100401869347</v>
      </c>
      <c r="F555" s="15">
        <v>412.91712954257946</v>
      </c>
      <c r="I555" s="45"/>
    </row>
    <row r="556" spans="1:9" ht="27.75" customHeight="1" thickBot="1" x14ac:dyDescent="0.25">
      <c r="A556" s="8">
        <v>34908</v>
      </c>
      <c r="B556" s="9"/>
      <c r="C556" s="9"/>
      <c r="D556" s="12">
        <v>360.99</v>
      </c>
      <c r="E556" s="14">
        <v>469.03000734366407</v>
      </c>
      <c r="F556" s="15">
        <v>416.28002006788608</v>
      </c>
      <c r="I556" s="45"/>
    </row>
    <row r="557" spans="1:9" ht="27.75" customHeight="1" thickBot="1" x14ac:dyDescent="0.25">
      <c r="A557" s="8">
        <v>34911</v>
      </c>
      <c r="B557" s="9"/>
      <c r="C557" s="9"/>
      <c r="D557" s="12">
        <v>360.61</v>
      </c>
      <c r="E557" s="14">
        <v>468.70193882749277</v>
      </c>
      <c r="F557" s="15">
        <v>416.1768232245924</v>
      </c>
      <c r="I557" s="45"/>
    </row>
    <row r="558" spans="1:9" ht="27.75" customHeight="1" thickBot="1" x14ac:dyDescent="0.25">
      <c r="A558" s="8">
        <v>34913</v>
      </c>
      <c r="B558" s="9"/>
      <c r="C558" s="9"/>
      <c r="D558" s="12">
        <v>360.14</v>
      </c>
      <c r="E558" s="14">
        <v>468.0910575118084</v>
      </c>
      <c r="F558" s="15">
        <v>415.79880341784639</v>
      </c>
      <c r="I558" s="45"/>
    </row>
    <row r="559" spans="1:9" ht="27.75" customHeight="1" thickBot="1" x14ac:dyDescent="0.25">
      <c r="A559" s="8">
        <v>34915</v>
      </c>
      <c r="B559" s="9"/>
      <c r="C559" s="9"/>
      <c r="D559" s="12">
        <v>357.29</v>
      </c>
      <c r="E559" s="14">
        <v>464.38677719329712</v>
      </c>
      <c r="F559" s="15">
        <v>411.46207515943132</v>
      </c>
      <c r="I559" s="45"/>
    </row>
    <row r="560" spans="1:9" ht="27.75" customHeight="1" thickBot="1" x14ac:dyDescent="0.25">
      <c r="A560" s="8">
        <v>34918</v>
      </c>
      <c r="B560" s="9"/>
      <c r="C560" s="9"/>
      <c r="D560" s="12">
        <v>355.02</v>
      </c>
      <c r="E560" s="14">
        <v>461.4363504132898</v>
      </c>
      <c r="F560" s="15">
        <v>408.73271135949267</v>
      </c>
      <c r="I560" s="45"/>
    </row>
    <row r="561" spans="1:9" ht="27.75" customHeight="1" thickBot="1" x14ac:dyDescent="0.25">
      <c r="A561" s="8">
        <v>34920</v>
      </c>
      <c r="B561" s="9"/>
      <c r="C561" s="9"/>
      <c r="D561" s="12">
        <v>353.14</v>
      </c>
      <c r="E561" s="14">
        <v>458.99282515055251</v>
      </c>
      <c r="F561" s="15">
        <v>403.5891716840074</v>
      </c>
      <c r="I561" s="45"/>
    </row>
    <row r="562" spans="1:9" ht="27.75" customHeight="1" thickBot="1" x14ac:dyDescent="0.25">
      <c r="A562" s="8">
        <v>34922</v>
      </c>
      <c r="B562" s="9"/>
      <c r="C562" s="9"/>
      <c r="D562" s="12">
        <v>350.47</v>
      </c>
      <c r="E562" s="14">
        <v>455.52249937847358</v>
      </c>
      <c r="F562" s="15">
        <v>397.22714207741745</v>
      </c>
      <c r="I562" s="45"/>
    </row>
    <row r="563" spans="1:9" ht="27.75" customHeight="1" thickBot="1" x14ac:dyDescent="0.25">
      <c r="A563" s="8">
        <v>34925</v>
      </c>
      <c r="B563" s="9"/>
      <c r="C563" s="9"/>
      <c r="D563" s="12">
        <v>349.14</v>
      </c>
      <c r="E563" s="14">
        <v>453.79383522983494</v>
      </c>
      <c r="F563" s="15">
        <v>393.14627113877128</v>
      </c>
      <c r="I563" s="45"/>
    </row>
    <row r="564" spans="1:9" ht="27.75" customHeight="1" thickBot="1" x14ac:dyDescent="0.25">
      <c r="A564" s="8">
        <v>34927</v>
      </c>
      <c r="B564" s="9"/>
      <c r="C564" s="9"/>
      <c r="D564" s="12">
        <v>346.56</v>
      </c>
      <c r="E564" s="14">
        <v>450.44048673097211</v>
      </c>
      <c r="F564" s="15">
        <v>382.95967828073992</v>
      </c>
      <c r="I564" s="45"/>
    </row>
    <row r="565" spans="1:9" ht="27.75" customHeight="1" thickBot="1" x14ac:dyDescent="0.25">
      <c r="A565" s="8">
        <v>34929</v>
      </c>
      <c r="B565" s="9"/>
      <c r="C565" s="9"/>
      <c r="D565" s="12">
        <v>345.86</v>
      </c>
      <c r="E565" s="14">
        <v>449.53066349484652</v>
      </c>
      <c r="F565" s="15">
        <v>383.90949259189364</v>
      </c>
      <c r="I565" s="45"/>
    </row>
    <row r="566" spans="1:9" ht="27.75" customHeight="1" thickBot="1" x14ac:dyDescent="0.25">
      <c r="A566" s="8">
        <v>34932</v>
      </c>
      <c r="B566" s="9"/>
      <c r="C566" s="9"/>
      <c r="D566" s="12">
        <v>345.93</v>
      </c>
      <c r="E566" s="14">
        <v>449.62164581845906</v>
      </c>
      <c r="F566" s="15">
        <v>384.2585773766541</v>
      </c>
      <c r="I566" s="45"/>
    </row>
    <row r="567" spans="1:9" ht="27.75" customHeight="1" thickBot="1" x14ac:dyDescent="0.25">
      <c r="A567" s="8">
        <v>34934</v>
      </c>
      <c r="B567" s="9"/>
      <c r="C567" s="9"/>
      <c r="D567" s="12">
        <v>343.28</v>
      </c>
      <c r="E567" s="14">
        <v>446.30454443409724</v>
      </c>
      <c r="F567" s="15">
        <v>379.91592779032914</v>
      </c>
      <c r="I567" s="45"/>
    </row>
    <row r="568" spans="1:9" ht="27.75" customHeight="1" thickBot="1" x14ac:dyDescent="0.25">
      <c r="A568" s="8">
        <v>34936</v>
      </c>
      <c r="B568" s="9"/>
      <c r="C568" s="9"/>
      <c r="D568" s="12">
        <v>337.04</v>
      </c>
      <c r="E568" s="14">
        <v>438.19180743436306</v>
      </c>
      <c r="F568" s="15">
        <v>374.0226536823688</v>
      </c>
      <c r="I568" s="45"/>
    </row>
    <row r="569" spans="1:9" ht="27.75" customHeight="1" thickBot="1" x14ac:dyDescent="0.25">
      <c r="A569" s="8">
        <v>34939</v>
      </c>
      <c r="B569" s="9"/>
      <c r="C569" s="9"/>
      <c r="D569" s="12">
        <v>335.11</v>
      </c>
      <c r="E569" s="14">
        <v>435.68257948412474</v>
      </c>
      <c r="F569" s="15">
        <v>372.58895384019365</v>
      </c>
      <c r="I569" s="45"/>
    </row>
    <row r="570" spans="1:9" ht="27.75" customHeight="1" thickBot="1" x14ac:dyDescent="0.25">
      <c r="A570" s="8">
        <v>34943</v>
      </c>
      <c r="B570" s="9"/>
      <c r="C570" s="9"/>
      <c r="D570" s="12">
        <v>332.19</v>
      </c>
      <c r="E570" s="14">
        <v>431.88623460604396</v>
      </c>
      <c r="F570" s="15">
        <v>368.68051088824387</v>
      </c>
      <c r="I570" s="45"/>
    </row>
    <row r="571" spans="1:9" ht="27.75" customHeight="1" thickBot="1" x14ac:dyDescent="0.25">
      <c r="A571" s="8">
        <v>34946</v>
      </c>
      <c r="B571" s="9"/>
      <c r="C571" s="9"/>
      <c r="D571" s="12">
        <v>330.02</v>
      </c>
      <c r="E571" s="14">
        <v>429.06497830966197</v>
      </c>
      <c r="F571" s="15">
        <v>368.35243618742209</v>
      </c>
      <c r="I571" s="45"/>
    </row>
    <row r="572" spans="1:9" ht="27.75" customHeight="1" thickBot="1" x14ac:dyDescent="0.25">
      <c r="A572" s="8">
        <v>34948</v>
      </c>
      <c r="B572" s="9"/>
      <c r="C572" s="9"/>
      <c r="D572" s="12">
        <v>328.1</v>
      </c>
      <c r="E572" s="14">
        <v>426.56875154051306</v>
      </c>
      <c r="F572" s="15">
        <v>364.49751449784566</v>
      </c>
      <c r="I572" s="45"/>
    </row>
    <row r="573" spans="1:9" ht="27.75" customHeight="1" thickBot="1" x14ac:dyDescent="0.25">
      <c r="A573" s="8">
        <v>34950</v>
      </c>
      <c r="B573" s="9"/>
      <c r="C573" s="9"/>
      <c r="D573" s="12">
        <v>325.52</v>
      </c>
      <c r="E573" s="14">
        <v>423.21444681946906</v>
      </c>
      <c r="F573" s="15">
        <v>361.04255190763843</v>
      </c>
      <c r="I573" s="45"/>
    </row>
    <row r="574" spans="1:9" ht="27.75" customHeight="1" thickBot="1" x14ac:dyDescent="0.25">
      <c r="A574" s="8">
        <v>34953</v>
      </c>
      <c r="B574" s="9"/>
      <c r="C574" s="9"/>
      <c r="D574" s="12">
        <v>324.31</v>
      </c>
      <c r="E574" s="14">
        <v>421.64130390766167</v>
      </c>
      <c r="F574" s="15">
        <v>361.58427240349363</v>
      </c>
      <c r="I574" s="45"/>
    </row>
    <row r="575" spans="1:9" ht="27.75" customHeight="1" thickBot="1" x14ac:dyDescent="0.25">
      <c r="A575" s="8">
        <v>34955</v>
      </c>
      <c r="B575" s="9"/>
      <c r="C575" s="9"/>
      <c r="D575" s="12">
        <v>324.02</v>
      </c>
      <c r="E575" s="14">
        <v>421.80670534965975</v>
      </c>
      <c r="F575" s="15">
        <v>360.33047538836269</v>
      </c>
      <c r="I575" s="45"/>
    </row>
    <row r="576" spans="1:9" ht="27.75" customHeight="1" thickBot="1" x14ac:dyDescent="0.25">
      <c r="A576" s="8">
        <v>34957</v>
      </c>
      <c r="B576" s="9"/>
      <c r="C576" s="9"/>
      <c r="D576" s="12">
        <v>325.97000000000003</v>
      </c>
      <c r="E576" s="14">
        <v>424.34520011983403</v>
      </c>
      <c r="F576" s="15">
        <v>361.61470948575868</v>
      </c>
      <c r="I576" s="45"/>
    </row>
    <row r="577" spans="1:9" ht="27.75" customHeight="1" thickBot="1" x14ac:dyDescent="0.25">
      <c r="A577" s="8">
        <v>34960</v>
      </c>
      <c r="B577" s="9"/>
      <c r="C577" s="9"/>
      <c r="D577" s="12">
        <v>328.14</v>
      </c>
      <c r="E577" s="14">
        <v>427.50306371058241</v>
      </c>
      <c r="F577" s="15">
        <v>364.20703238295869</v>
      </c>
      <c r="I577" s="45"/>
    </row>
    <row r="578" spans="1:9" ht="27.75" customHeight="1" thickBot="1" x14ac:dyDescent="0.25">
      <c r="A578" s="8">
        <v>34962</v>
      </c>
      <c r="B578" s="9"/>
      <c r="C578" s="9"/>
      <c r="D578" s="12">
        <v>331.69</v>
      </c>
      <c r="E578" s="14">
        <v>432.1280282872039</v>
      </c>
      <c r="F578" s="15">
        <v>369.44866507178142</v>
      </c>
      <c r="I578" s="45"/>
    </row>
    <row r="579" spans="1:9" ht="27.75" customHeight="1" thickBot="1" x14ac:dyDescent="0.25">
      <c r="A579" s="8">
        <v>34964</v>
      </c>
      <c r="B579" s="9"/>
      <c r="C579" s="9"/>
      <c r="D579" s="12">
        <v>333.88</v>
      </c>
      <c r="E579" s="14">
        <v>434.98117544855631</v>
      </c>
      <c r="F579" s="15">
        <v>379.3145880097245</v>
      </c>
      <c r="I579" s="45"/>
    </row>
    <row r="580" spans="1:9" ht="27.75" customHeight="1" thickBot="1" x14ac:dyDescent="0.25">
      <c r="A580" s="8">
        <v>34967</v>
      </c>
      <c r="B580" s="9"/>
      <c r="C580" s="9"/>
      <c r="D580" s="12">
        <v>333.86</v>
      </c>
      <c r="E580" s="14">
        <v>435.31344447146614</v>
      </c>
      <c r="F580" s="15">
        <v>379.77287014215261</v>
      </c>
      <c r="I580" s="45"/>
    </row>
    <row r="581" spans="1:9" ht="27.75" customHeight="1" thickBot="1" x14ac:dyDescent="0.25">
      <c r="A581" s="8">
        <v>34969</v>
      </c>
      <c r="B581" s="9"/>
      <c r="C581" s="9"/>
      <c r="D581" s="12">
        <v>334.79</v>
      </c>
      <c r="E581" s="14">
        <v>436.52605305997167</v>
      </c>
      <c r="F581" s="15">
        <v>379.88206123243771</v>
      </c>
      <c r="I581" s="45"/>
    </row>
    <row r="582" spans="1:9" ht="27.75" customHeight="1" thickBot="1" x14ac:dyDescent="0.25">
      <c r="A582" s="8">
        <v>34971</v>
      </c>
      <c r="B582" s="9"/>
      <c r="C582" s="9"/>
      <c r="D582" s="12">
        <v>335.01</v>
      </c>
      <c r="E582" s="14">
        <v>436.8129067045644</v>
      </c>
      <c r="F582" s="15">
        <v>381.92885552009301</v>
      </c>
      <c r="I582" s="45"/>
    </row>
    <row r="583" spans="1:9" ht="27.75" customHeight="1" thickBot="1" x14ac:dyDescent="0.25">
      <c r="A583" s="8">
        <v>34974</v>
      </c>
      <c r="B583" s="9"/>
      <c r="C583" s="9"/>
      <c r="D583" s="12">
        <v>335.12</v>
      </c>
      <c r="E583" s="14">
        <v>436.95633352686076</v>
      </c>
      <c r="F583" s="15">
        <v>379.87797605587048</v>
      </c>
      <c r="I583" s="45"/>
    </row>
    <row r="584" spans="1:9" ht="27.75" customHeight="1" thickBot="1" x14ac:dyDescent="0.25">
      <c r="A584" s="8">
        <v>34976</v>
      </c>
      <c r="B584" s="9"/>
      <c r="C584" s="9"/>
      <c r="D584" s="12">
        <v>335.28</v>
      </c>
      <c r="E584" s="14">
        <v>437.16495435929181</v>
      </c>
      <c r="F584" s="15">
        <v>378.01062060110371</v>
      </c>
      <c r="I584" s="45"/>
    </row>
    <row r="585" spans="1:9" ht="27.75" customHeight="1" thickBot="1" x14ac:dyDescent="0.25">
      <c r="A585" s="8">
        <v>34978</v>
      </c>
      <c r="B585" s="9"/>
      <c r="C585" s="9"/>
      <c r="D585" s="12">
        <v>335.61</v>
      </c>
      <c r="E585" s="14">
        <v>437.59523482618096</v>
      </c>
      <c r="F585" s="15">
        <v>379.25885386853912</v>
      </c>
      <c r="I585" s="45"/>
    </row>
    <row r="586" spans="1:9" ht="27.75" customHeight="1" thickBot="1" x14ac:dyDescent="0.25">
      <c r="A586" s="8">
        <v>34981</v>
      </c>
      <c r="B586" s="9"/>
      <c r="C586" s="9"/>
      <c r="D586" s="12">
        <v>334.1</v>
      </c>
      <c r="E586" s="14">
        <v>435.76105862359481</v>
      </c>
      <c r="F586" s="15">
        <v>379.15336478457459</v>
      </c>
      <c r="I586" s="45"/>
    </row>
    <row r="587" spans="1:9" ht="27.75" customHeight="1" thickBot="1" x14ac:dyDescent="0.25">
      <c r="A587" s="8">
        <v>34983</v>
      </c>
      <c r="B587" s="9"/>
      <c r="C587" s="9"/>
      <c r="D587" s="12">
        <v>332.73</v>
      </c>
      <c r="E587" s="14">
        <v>433.97419046940649</v>
      </c>
      <c r="F587" s="15">
        <v>374.30452508389493</v>
      </c>
      <c r="I587" s="45"/>
    </row>
    <row r="588" spans="1:9" ht="27.75" customHeight="1" thickBot="1" x14ac:dyDescent="0.25">
      <c r="A588" s="8">
        <v>34985</v>
      </c>
      <c r="B588" s="9"/>
      <c r="C588" s="9"/>
      <c r="D588" s="12">
        <v>331.98</v>
      </c>
      <c r="E588" s="14">
        <v>432.99597797623767</v>
      </c>
      <c r="F588" s="15">
        <v>373.21508793653112</v>
      </c>
      <c r="I588" s="45"/>
    </row>
    <row r="589" spans="1:9" ht="27.75" customHeight="1" thickBot="1" x14ac:dyDescent="0.25">
      <c r="A589" s="8">
        <v>34988</v>
      </c>
      <c r="B589" s="9"/>
      <c r="C589" s="9"/>
      <c r="D589" s="12">
        <v>329.63</v>
      </c>
      <c r="E589" s="14">
        <v>431.83667183464172</v>
      </c>
      <c r="F589" s="15">
        <v>372.3587560331614</v>
      </c>
      <c r="I589" s="45"/>
    </row>
    <row r="590" spans="1:9" ht="27.75" customHeight="1" thickBot="1" x14ac:dyDescent="0.25">
      <c r="A590" s="8">
        <v>34990</v>
      </c>
      <c r="B590" s="9"/>
      <c r="C590" s="9"/>
      <c r="D590" s="12">
        <v>328.49</v>
      </c>
      <c r="E590" s="14">
        <v>430.34319792179554</v>
      </c>
      <c r="F590" s="15">
        <v>373.03529480731311</v>
      </c>
      <c r="I590" s="45"/>
    </row>
    <row r="591" spans="1:9" ht="27.75" customHeight="1" thickBot="1" x14ac:dyDescent="0.25">
      <c r="A591" s="8">
        <v>34992</v>
      </c>
      <c r="B591" s="9"/>
      <c r="C591" s="9"/>
      <c r="D591" s="12">
        <v>327.27</v>
      </c>
      <c r="E591" s="14">
        <v>428.74491882208292</v>
      </c>
      <c r="F591" s="15">
        <v>371.38363036605358</v>
      </c>
      <c r="I591" s="45"/>
    </row>
    <row r="592" spans="1:9" ht="27.75" customHeight="1" thickBot="1" x14ac:dyDescent="0.25">
      <c r="A592" s="8">
        <v>34997</v>
      </c>
      <c r="B592" s="9"/>
      <c r="C592" s="9"/>
      <c r="D592" s="12">
        <v>326.7</v>
      </c>
      <c r="E592" s="14">
        <v>427.99818186565983</v>
      </c>
      <c r="F592" s="15">
        <v>373.08037146102748</v>
      </c>
      <c r="I592" s="45"/>
    </row>
    <row r="593" spans="1:9" ht="27.75" customHeight="1" thickBot="1" x14ac:dyDescent="0.25">
      <c r="A593" s="8">
        <v>34999</v>
      </c>
      <c r="B593" s="9"/>
      <c r="C593" s="9"/>
      <c r="D593" s="12">
        <v>326.63</v>
      </c>
      <c r="E593" s="14">
        <v>427.90647732715172</v>
      </c>
      <c r="F593" s="15">
        <v>373.66347203548622</v>
      </c>
      <c r="I593" s="45"/>
    </row>
    <row r="594" spans="1:9" ht="27.75" customHeight="1" thickBot="1" x14ac:dyDescent="0.25">
      <c r="A594" s="8">
        <v>35002</v>
      </c>
      <c r="B594" s="9"/>
      <c r="C594" s="9"/>
      <c r="D594" s="12">
        <v>325.68</v>
      </c>
      <c r="E594" s="14">
        <v>426.66191573311323</v>
      </c>
      <c r="F594" s="15">
        <v>370.55940968643853</v>
      </c>
      <c r="I594" s="45"/>
    </row>
    <row r="595" spans="1:9" ht="27.75" customHeight="1" thickBot="1" x14ac:dyDescent="0.25">
      <c r="A595" s="8">
        <v>35006</v>
      </c>
      <c r="B595" s="9"/>
      <c r="C595" s="9"/>
      <c r="D595" s="12">
        <v>323.08999999999997</v>
      </c>
      <c r="E595" s="14">
        <v>423.26884780831352</v>
      </c>
      <c r="F595" s="15">
        <v>366.33740502927299</v>
      </c>
      <c r="I595" s="45"/>
    </row>
    <row r="596" spans="1:9" ht="27.75" customHeight="1" thickBot="1" x14ac:dyDescent="0.25">
      <c r="A596" s="8">
        <v>35009</v>
      </c>
      <c r="B596" s="9"/>
      <c r="C596" s="9"/>
      <c r="D596" s="12">
        <v>320.07</v>
      </c>
      <c r="E596" s="14">
        <v>420.28561663547976</v>
      </c>
      <c r="F596" s="15">
        <v>363.99591722272817</v>
      </c>
      <c r="I596" s="45"/>
    </row>
    <row r="597" spans="1:9" ht="27.75" customHeight="1" thickBot="1" x14ac:dyDescent="0.25">
      <c r="A597" s="8">
        <v>35011</v>
      </c>
      <c r="B597" s="9"/>
      <c r="C597" s="9"/>
      <c r="D597" s="12">
        <v>317.62</v>
      </c>
      <c r="E597" s="14">
        <v>417.06850862549157</v>
      </c>
      <c r="F597" s="15">
        <v>361.22958433017766</v>
      </c>
      <c r="I597" s="45"/>
    </row>
    <row r="598" spans="1:9" ht="27.75" customHeight="1" thickBot="1" x14ac:dyDescent="0.25">
      <c r="A598" s="8">
        <v>35013</v>
      </c>
      <c r="B598" s="9"/>
      <c r="C598" s="9"/>
      <c r="D598" s="12">
        <v>315.51</v>
      </c>
      <c r="E598" s="14">
        <v>414.29785642097107</v>
      </c>
      <c r="F598" s="15">
        <v>358.96832403338266</v>
      </c>
      <c r="I598" s="45"/>
    </row>
    <row r="599" spans="1:9" ht="27.75" customHeight="1" thickBot="1" x14ac:dyDescent="0.25">
      <c r="A599" s="8">
        <v>35016</v>
      </c>
      <c r="B599" s="9"/>
      <c r="C599" s="9"/>
      <c r="D599" s="12">
        <v>314.92</v>
      </c>
      <c r="E599" s="14">
        <v>413.52312428795352</v>
      </c>
      <c r="F599" s="15">
        <v>357.86311664225849</v>
      </c>
      <c r="I599" s="45"/>
    </row>
    <row r="600" spans="1:9" ht="27.75" customHeight="1" thickBot="1" x14ac:dyDescent="0.25">
      <c r="A600" s="8">
        <v>35018</v>
      </c>
      <c r="B600" s="9"/>
      <c r="C600" s="9"/>
      <c r="D600" s="12">
        <v>314.11</v>
      </c>
      <c r="E600" s="14">
        <v>412.45950898669207</v>
      </c>
      <c r="F600" s="15">
        <v>358.32348611609814</v>
      </c>
      <c r="I600" s="45"/>
    </row>
    <row r="601" spans="1:9" ht="27.75" customHeight="1" thickBot="1" x14ac:dyDescent="0.25">
      <c r="A601" s="8">
        <v>35020</v>
      </c>
      <c r="B601" s="9"/>
      <c r="C601" s="9"/>
      <c r="D601" s="12">
        <v>314.76</v>
      </c>
      <c r="E601" s="14">
        <v>413.31302743832151</v>
      </c>
      <c r="F601" s="15">
        <v>357.97690310360389</v>
      </c>
      <c r="I601" s="45"/>
    </row>
    <row r="602" spans="1:9" ht="27.75" customHeight="1" thickBot="1" x14ac:dyDescent="0.25">
      <c r="A602" s="8">
        <v>35023</v>
      </c>
      <c r="B602" s="9"/>
      <c r="C602" s="9"/>
      <c r="D602" s="12">
        <v>314.86</v>
      </c>
      <c r="E602" s="14">
        <v>413.44433796934146</v>
      </c>
      <c r="F602" s="15">
        <v>355.42737574527195</v>
      </c>
      <c r="I602" s="45"/>
    </row>
    <row r="603" spans="1:9" ht="27.75" customHeight="1" thickBot="1" x14ac:dyDescent="0.25">
      <c r="A603" s="8">
        <v>35025</v>
      </c>
      <c r="B603" s="9"/>
      <c r="C603" s="9"/>
      <c r="D603" s="12">
        <v>317.66000000000003</v>
      </c>
      <c r="E603" s="14">
        <v>417.12103283789946</v>
      </c>
      <c r="F603" s="15">
        <v>359.72913299384328</v>
      </c>
      <c r="I603" s="45"/>
    </row>
    <row r="604" spans="1:9" ht="27.75" customHeight="1" thickBot="1" x14ac:dyDescent="0.25">
      <c r="A604" s="8">
        <v>35027</v>
      </c>
      <c r="B604" s="9"/>
      <c r="C604" s="9"/>
      <c r="D604" s="12">
        <v>318.45999999999998</v>
      </c>
      <c r="E604" s="14">
        <v>418.17151708605883</v>
      </c>
      <c r="F604" s="15">
        <v>359.78634166673095</v>
      </c>
      <c r="I604" s="45"/>
    </row>
    <row r="605" spans="1:9" ht="27.75" customHeight="1" thickBot="1" x14ac:dyDescent="0.25">
      <c r="A605" s="8">
        <v>35030</v>
      </c>
      <c r="B605" s="9"/>
      <c r="C605" s="9"/>
      <c r="D605" s="12">
        <v>321.62</v>
      </c>
      <c r="E605" s="14">
        <v>422.32092986628851</v>
      </c>
      <c r="F605" s="15">
        <v>362.6022730623219</v>
      </c>
      <c r="I605" s="45"/>
    </row>
    <row r="606" spans="1:9" ht="27.75" customHeight="1" thickBot="1" x14ac:dyDescent="0.25">
      <c r="A606" s="8">
        <v>35032</v>
      </c>
      <c r="B606" s="9"/>
      <c r="C606" s="9"/>
      <c r="D606" s="12">
        <v>322.92</v>
      </c>
      <c r="E606" s="14">
        <v>424.17058099366255</v>
      </c>
      <c r="F606" s="15">
        <v>363.09962607386041</v>
      </c>
      <c r="I606" s="45"/>
    </row>
    <row r="607" spans="1:9" ht="27.75" customHeight="1" thickBot="1" x14ac:dyDescent="0.25">
      <c r="A607" s="8">
        <v>35034</v>
      </c>
      <c r="B607" s="9"/>
      <c r="C607" s="9"/>
      <c r="D607" s="12">
        <v>325.91000000000003</v>
      </c>
      <c r="E607" s="14">
        <v>429.1486776992046</v>
      </c>
      <c r="F607" s="15">
        <v>364.75897342154599</v>
      </c>
      <c r="I607" s="45"/>
    </row>
    <row r="608" spans="1:9" ht="27.75" customHeight="1" thickBot="1" x14ac:dyDescent="0.25">
      <c r="A608" s="8">
        <v>35037</v>
      </c>
      <c r="B608" s="9"/>
      <c r="C608" s="9"/>
      <c r="D608" s="12">
        <v>326.57</v>
      </c>
      <c r="E608" s="14">
        <v>430.3319179346833</v>
      </c>
      <c r="F608" s="15">
        <v>367.67312081815419</v>
      </c>
      <c r="I608" s="45"/>
    </row>
    <row r="609" spans="1:9" ht="27.75" customHeight="1" thickBot="1" x14ac:dyDescent="0.25">
      <c r="A609" s="8">
        <v>35039</v>
      </c>
      <c r="B609" s="9"/>
      <c r="C609" s="9"/>
      <c r="D609" s="12">
        <v>330.42</v>
      </c>
      <c r="E609" s="14">
        <v>435.66193041403506</v>
      </c>
      <c r="F609" s="15">
        <v>372.46998129703746</v>
      </c>
      <c r="I609" s="45"/>
    </row>
    <row r="610" spans="1:9" ht="27.75" customHeight="1" thickBot="1" x14ac:dyDescent="0.25">
      <c r="A610" s="8">
        <v>35041</v>
      </c>
      <c r="B610" s="9"/>
      <c r="C610" s="9"/>
      <c r="D610" s="12">
        <v>332.75</v>
      </c>
      <c r="E610" s="14">
        <v>438.79361510909348</v>
      </c>
      <c r="F610" s="15">
        <v>373.25950376163127</v>
      </c>
      <c r="I610" s="45"/>
    </row>
    <row r="611" spans="1:9" ht="27.75" customHeight="1" thickBot="1" x14ac:dyDescent="0.25">
      <c r="A611" s="8">
        <v>35044</v>
      </c>
      <c r="B611" s="9"/>
      <c r="C611" s="9"/>
      <c r="D611" s="12">
        <v>333.84</v>
      </c>
      <c r="E611" s="14">
        <v>440.23098562890988</v>
      </c>
      <c r="F611" s="15">
        <v>374.74582195735422</v>
      </c>
      <c r="I611" s="45"/>
    </row>
    <row r="612" spans="1:9" ht="27.75" customHeight="1" thickBot="1" x14ac:dyDescent="0.25">
      <c r="A612" s="8">
        <v>35046</v>
      </c>
      <c r="B612" s="9"/>
      <c r="C612" s="9"/>
      <c r="D612" s="12">
        <v>336.91</v>
      </c>
      <c r="E612" s="14">
        <v>444.63246781947436</v>
      </c>
      <c r="F612" s="15">
        <v>377.75616895217712</v>
      </c>
      <c r="I612" s="45"/>
    </row>
    <row r="613" spans="1:9" ht="27.75" customHeight="1" thickBot="1" x14ac:dyDescent="0.25">
      <c r="A613" s="8">
        <v>35048</v>
      </c>
      <c r="B613" s="9"/>
      <c r="C613" s="9"/>
      <c r="D613" s="12">
        <v>338.18</v>
      </c>
      <c r="E613" s="14">
        <v>446.42572200720713</v>
      </c>
      <c r="F613" s="15">
        <v>380.22497426197606</v>
      </c>
      <c r="I613" s="45"/>
    </row>
    <row r="614" spans="1:9" ht="27.75" customHeight="1" thickBot="1" x14ac:dyDescent="0.25">
      <c r="A614" s="8">
        <v>35051</v>
      </c>
      <c r="B614" s="9"/>
      <c r="C614" s="9"/>
      <c r="D614" s="12">
        <v>340.4</v>
      </c>
      <c r="E614" s="14">
        <v>449.6333439507498</v>
      </c>
      <c r="F614" s="15">
        <v>383.58040738621492</v>
      </c>
      <c r="I614" s="45"/>
    </row>
    <row r="615" spans="1:9" ht="27.75" customHeight="1" thickBot="1" x14ac:dyDescent="0.25">
      <c r="A615" s="8">
        <v>35055</v>
      </c>
      <c r="B615" s="9"/>
      <c r="C615" s="9"/>
      <c r="D615" s="12">
        <v>344.44</v>
      </c>
      <c r="E615" s="14">
        <v>454.96976789188096</v>
      </c>
      <c r="F615" s="15">
        <v>387.71208062342731</v>
      </c>
      <c r="I615" s="45"/>
    </row>
    <row r="616" spans="1:9" ht="27.75" customHeight="1" thickBot="1" x14ac:dyDescent="0.25">
      <c r="A616" s="8">
        <v>35072</v>
      </c>
      <c r="B616" s="9"/>
      <c r="C616" s="9"/>
      <c r="D616" s="12">
        <v>350.56</v>
      </c>
      <c r="E616" s="14">
        <v>463.23781173445894</v>
      </c>
      <c r="F616" s="15">
        <v>393.83982695866359</v>
      </c>
      <c r="I616" s="45"/>
    </row>
    <row r="617" spans="1:9" ht="27.75" customHeight="1" thickBot="1" x14ac:dyDescent="0.25">
      <c r="A617" s="8">
        <f>+A616+2</f>
        <v>35074</v>
      </c>
      <c r="B617" s="9"/>
      <c r="C617" s="9"/>
      <c r="D617" s="12">
        <v>356.79</v>
      </c>
      <c r="E617" s="14">
        <v>471.47027284555458</v>
      </c>
      <c r="F617" s="15">
        <v>401.38167826331505</v>
      </c>
      <c r="I617" s="45"/>
    </row>
    <row r="618" spans="1:9" ht="27.75" customHeight="1" thickBot="1" x14ac:dyDescent="0.25">
      <c r="A618" s="8">
        <f>+A617+2</f>
        <v>35076</v>
      </c>
      <c r="B618" s="9"/>
      <c r="C618" s="9"/>
      <c r="D618" s="12">
        <v>363.67</v>
      </c>
      <c r="E618" s="14">
        <v>480.9582760216727</v>
      </c>
      <c r="F618" s="15">
        <v>408.61828347082582</v>
      </c>
      <c r="I618" s="45"/>
    </row>
    <row r="619" spans="1:9" ht="27.75" customHeight="1" thickBot="1" x14ac:dyDescent="0.25">
      <c r="A619" s="8">
        <f>+A618+3</f>
        <v>35079</v>
      </c>
      <c r="B619" s="9"/>
      <c r="C619" s="9"/>
      <c r="D619" s="12">
        <v>369.28</v>
      </c>
      <c r="E619" s="14">
        <v>488.37757353997654</v>
      </c>
      <c r="F619" s="15">
        <v>414.58556302237957</v>
      </c>
      <c r="I619" s="45"/>
    </row>
    <row r="620" spans="1:9" ht="27.75" customHeight="1" thickBot="1" x14ac:dyDescent="0.25">
      <c r="A620" s="8">
        <f>+A619+2</f>
        <v>35081</v>
      </c>
      <c r="B620" s="9"/>
      <c r="C620" s="9"/>
      <c r="D620" s="12">
        <v>373.79</v>
      </c>
      <c r="E620" s="14">
        <v>494.34210683900523</v>
      </c>
      <c r="F620" s="15">
        <v>415.29809317599165</v>
      </c>
      <c r="I620" s="45"/>
    </row>
    <row r="621" spans="1:9" ht="27.75" customHeight="1" thickBot="1" x14ac:dyDescent="0.25">
      <c r="A621" s="8">
        <f>+A620+2</f>
        <v>35083</v>
      </c>
      <c r="B621" s="9"/>
      <c r="C621" s="9"/>
      <c r="D621" s="12">
        <v>372.96</v>
      </c>
      <c r="E621" s="14">
        <v>493.24442110991561</v>
      </c>
      <c r="F621" s="15">
        <v>411.99799680381864</v>
      </c>
      <c r="I621" s="45"/>
    </row>
    <row r="622" spans="1:9" ht="27.75" customHeight="1" thickBot="1" x14ac:dyDescent="0.25">
      <c r="A622" s="8">
        <f>+A621+3</f>
        <v>35086</v>
      </c>
      <c r="B622" s="9"/>
      <c r="C622" s="9"/>
      <c r="D622" s="12">
        <v>372.63</v>
      </c>
      <c r="E622" s="14">
        <v>492.80799184413303</v>
      </c>
      <c r="F622" s="15">
        <v>410.04295939182578</v>
      </c>
      <c r="I622" s="45"/>
    </row>
    <row r="623" spans="1:9" ht="27.75" customHeight="1" thickBot="1" x14ac:dyDescent="0.25">
      <c r="A623" s="8">
        <f>+A622+2</f>
        <v>35088</v>
      </c>
      <c r="B623" s="9"/>
      <c r="C623" s="9"/>
      <c r="D623" s="12">
        <v>366.96</v>
      </c>
      <c r="E623" s="14">
        <v>485.30934355023226</v>
      </c>
      <c r="F623" s="15">
        <v>404.16734904691907</v>
      </c>
      <c r="I623" s="45"/>
    </row>
    <row r="624" spans="1:9" ht="27.75" customHeight="1" thickBot="1" x14ac:dyDescent="0.25">
      <c r="A624" s="8">
        <f>+A623+2</f>
        <v>35090</v>
      </c>
      <c r="B624" s="9"/>
      <c r="C624" s="9"/>
      <c r="D624" s="12">
        <v>360.4</v>
      </c>
      <c r="E624" s="14">
        <v>476.63365875164516</v>
      </c>
      <c r="F624" s="15">
        <v>394.74638404593304</v>
      </c>
      <c r="I624" s="45"/>
    </row>
    <row r="625" spans="1:9" ht="27.75" customHeight="1" thickBot="1" x14ac:dyDescent="0.25">
      <c r="A625" s="8">
        <f>+A624+3</f>
        <v>35093</v>
      </c>
      <c r="B625" s="9"/>
      <c r="C625" s="9"/>
      <c r="D625" s="12">
        <v>358.27</v>
      </c>
      <c r="E625" s="14">
        <v>473.81670621795763</v>
      </c>
      <c r="F625" s="15">
        <v>392.41339348539526</v>
      </c>
      <c r="I625" s="45"/>
    </row>
    <row r="626" spans="1:9" ht="27.75" customHeight="1" thickBot="1" x14ac:dyDescent="0.25">
      <c r="A626" s="8">
        <f>+A625+2</f>
        <v>35095</v>
      </c>
      <c r="B626" s="9"/>
      <c r="C626" s="9"/>
      <c r="D626" s="12">
        <v>356.88</v>
      </c>
      <c r="E626" s="14">
        <v>471.97841324996432</v>
      </c>
      <c r="F626" s="15">
        <v>391.3445148103504</v>
      </c>
      <c r="I626" s="45"/>
    </row>
    <row r="627" spans="1:9" ht="27.75" customHeight="1" thickBot="1" x14ac:dyDescent="0.25">
      <c r="A627" s="8">
        <f>+A626+2</f>
        <v>35097</v>
      </c>
      <c r="B627" s="9"/>
      <c r="C627" s="9"/>
      <c r="D627" s="12">
        <v>362.17</v>
      </c>
      <c r="E627" s="14">
        <v>479.05838604490174</v>
      </c>
      <c r="F627" s="15">
        <v>397.86548122494969</v>
      </c>
      <c r="I627" s="45"/>
    </row>
    <row r="628" spans="1:9" ht="27.75" customHeight="1" thickBot="1" x14ac:dyDescent="0.25">
      <c r="A628" s="8">
        <f>+A627+3</f>
        <v>35100</v>
      </c>
      <c r="B628" s="9"/>
      <c r="C628" s="9"/>
      <c r="D628" s="12">
        <v>359.49</v>
      </c>
      <c r="E628" s="14">
        <v>475.51343070735214</v>
      </c>
      <c r="F628" s="15">
        <v>396.24018715714658</v>
      </c>
      <c r="I628" s="45"/>
    </row>
    <row r="629" spans="1:9" ht="27.75" customHeight="1" thickBot="1" x14ac:dyDescent="0.25">
      <c r="A629" s="8">
        <f>+A628+2</f>
        <v>35102</v>
      </c>
      <c r="B629" s="9"/>
      <c r="C629" s="9"/>
      <c r="D629" s="12">
        <v>358.89</v>
      </c>
      <c r="E629" s="14">
        <v>474.71978398999028</v>
      </c>
      <c r="F629" s="15">
        <v>395.68372239250482</v>
      </c>
      <c r="I629" s="45"/>
    </row>
    <row r="630" spans="1:9" ht="27.75" customHeight="1" thickBot="1" x14ac:dyDescent="0.25">
      <c r="A630" s="8">
        <f>+A629+2</f>
        <v>35104</v>
      </c>
      <c r="B630" s="9"/>
      <c r="C630" s="9"/>
      <c r="D630" s="12">
        <v>358.36</v>
      </c>
      <c r="E630" s="14">
        <v>474.01872938965397</v>
      </c>
      <c r="F630" s="15">
        <v>394.72266267641459</v>
      </c>
      <c r="I630" s="45"/>
    </row>
    <row r="631" spans="1:9" ht="27.75" customHeight="1" thickBot="1" x14ac:dyDescent="0.25">
      <c r="A631" s="8">
        <f>+A630+3</f>
        <v>35107</v>
      </c>
      <c r="B631" s="9"/>
      <c r="C631" s="9"/>
      <c r="D631" s="12">
        <v>361.35</v>
      </c>
      <c r="E631" s="14">
        <v>477.97373553117382</v>
      </c>
      <c r="F631" s="15">
        <v>397.91066687232143</v>
      </c>
      <c r="I631" s="45"/>
    </row>
    <row r="632" spans="1:9" ht="27.75" customHeight="1" thickBot="1" x14ac:dyDescent="0.25">
      <c r="A632" s="8">
        <f>+A631+2</f>
        <v>35109</v>
      </c>
      <c r="B632" s="9"/>
      <c r="C632" s="9"/>
      <c r="D632" s="12">
        <v>360.74</v>
      </c>
      <c r="E632" s="14">
        <v>477.16686136852258</v>
      </c>
      <c r="F632" s="15">
        <v>397.97660551321991</v>
      </c>
      <c r="I632" s="45"/>
    </row>
    <row r="633" spans="1:9" ht="27.75" customHeight="1" thickBot="1" x14ac:dyDescent="0.25">
      <c r="A633" s="8">
        <f>+A632+2</f>
        <v>35111</v>
      </c>
      <c r="B633" s="9"/>
      <c r="C633" s="9"/>
      <c r="D633" s="12">
        <v>360.29</v>
      </c>
      <c r="E633" s="14">
        <v>476.5716263305012</v>
      </c>
      <c r="F633" s="15">
        <v>397.7544977921674</v>
      </c>
      <c r="I633" s="45"/>
    </row>
    <row r="634" spans="1:9" ht="27.75" customHeight="1" thickBot="1" x14ac:dyDescent="0.25">
      <c r="A634" s="8">
        <v>35118</v>
      </c>
      <c r="B634" s="9"/>
      <c r="C634" s="9"/>
      <c r="D634" s="12">
        <v>363.43</v>
      </c>
      <c r="E634" s="14">
        <v>480.72504415136149</v>
      </c>
      <c r="F634" s="15">
        <v>403.53487980239208</v>
      </c>
      <c r="I634" s="45"/>
    </row>
    <row r="635" spans="1:9" ht="27.75" customHeight="1" thickBot="1" x14ac:dyDescent="0.25">
      <c r="A635" s="8">
        <f>+A634+3</f>
        <v>35121</v>
      </c>
      <c r="B635" s="9"/>
      <c r="C635" s="9"/>
      <c r="D635" s="12">
        <v>365.4</v>
      </c>
      <c r="E635" s="14">
        <v>483.33085087336616</v>
      </c>
      <c r="F635" s="15">
        <v>405.6789457915163</v>
      </c>
      <c r="I635" s="45"/>
    </row>
    <row r="636" spans="1:9" ht="27.75" customHeight="1" thickBot="1" x14ac:dyDescent="0.25">
      <c r="A636" s="8">
        <f>+A635+2</f>
        <v>35123</v>
      </c>
      <c r="B636" s="9"/>
      <c r="C636" s="9"/>
      <c r="D636" s="12">
        <v>365.51</v>
      </c>
      <c r="E636" s="14">
        <v>483.47635277154922</v>
      </c>
      <c r="F636" s="15">
        <v>404.91466518746648</v>
      </c>
      <c r="I636" s="45"/>
    </row>
    <row r="637" spans="1:9" ht="27.75" customHeight="1" thickBot="1" x14ac:dyDescent="0.25">
      <c r="A637" s="8">
        <f>+A636+2</f>
        <v>35125</v>
      </c>
      <c r="B637" s="9"/>
      <c r="C637" s="9"/>
      <c r="D637" s="12">
        <v>363.45</v>
      </c>
      <c r="E637" s="14">
        <v>480.75149904194018</v>
      </c>
      <c r="F637" s="15">
        <v>399.20836537632943</v>
      </c>
      <c r="I637" s="45"/>
    </row>
    <row r="638" spans="1:9" ht="27.75" customHeight="1" thickBot="1" x14ac:dyDescent="0.25">
      <c r="A638" s="8">
        <f>+A637+3</f>
        <v>35128</v>
      </c>
      <c r="B638" s="9"/>
      <c r="C638" s="9"/>
      <c r="D638" s="12">
        <v>363.28</v>
      </c>
      <c r="E638" s="14">
        <v>480.82122356316046</v>
      </c>
      <c r="F638" s="15">
        <v>399.54062979241331</v>
      </c>
      <c r="I638" s="45"/>
    </row>
    <row r="639" spans="1:9" ht="27.75" customHeight="1" thickBot="1" x14ac:dyDescent="0.25">
      <c r="A639" s="8">
        <f>+A638+2</f>
        <v>35130</v>
      </c>
      <c r="B639" s="9"/>
      <c r="C639" s="9"/>
      <c r="D639" s="12">
        <v>361.72</v>
      </c>
      <c r="E639" s="14">
        <v>478.75647706250396</v>
      </c>
      <c r="F639" s="15">
        <v>397.34184147735363</v>
      </c>
      <c r="I639" s="45"/>
    </row>
    <row r="640" spans="1:9" ht="27.75" customHeight="1" thickBot="1" x14ac:dyDescent="0.25">
      <c r="A640" s="8">
        <f>+A639+2</f>
        <v>35132</v>
      </c>
      <c r="B640" s="9"/>
      <c r="C640" s="9"/>
      <c r="D640" s="12">
        <v>358.41</v>
      </c>
      <c r="E640" s="14">
        <v>474.3755085258544</v>
      </c>
      <c r="F640" s="15">
        <v>393.33208471050284</v>
      </c>
      <c r="I640" s="45"/>
    </row>
    <row r="641" spans="1:9" ht="27.75" customHeight="1" thickBot="1" x14ac:dyDescent="0.25">
      <c r="A641" s="8">
        <f>+A640+3</f>
        <v>35135</v>
      </c>
      <c r="B641" s="9"/>
      <c r="C641" s="9"/>
      <c r="D641" s="12">
        <v>356.24</v>
      </c>
      <c r="E641" s="14">
        <v>472.53963285100144</v>
      </c>
      <c r="F641" s="15">
        <v>391.0466955368359</v>
      </c>
      <c r="I641" s="45"/>
    </row>
    <row r="642" spans="1:9" ht="27.75" customHeight="1" thickBot="1" x14ac:dyDescent="0.25">
      <c r="A642" s="8">
        <f>+A641+2</f>
        <v>35137</v>
      </c>
      <c r="B642" s="9"/>
      <c r="C642" s="9"/>
      <c r="D642" s="12">
        <v>354.61</v>
      </c>
      <c r="E642" s="14">
        <v>470.84776409939087</v>
      </c>
      <c r="F642" s="15">
        <v>390.36584840685708</v>
      </c>
      <c r="I642" s="45"/>
    </row>
    <row r="643" spans="1:9" ht="27.75" customHeight="1" thickBot="1" x14ac:dyDescent="0.25">
      <c r="A643" s="8">
        <f>+A642+2</f>
        <v>35139</v>
      </c>
      <c r="B643" s="9"/>
      <c r="C643" s="9"/>
      <c r="D643" s="12">
        <v>353.86</v>
      </c>
      <c r="E643" s="14">
        <v>469.85192127748923</v>
      </c>
      <c r="F643" s="15">
        <v>389.17077835935106</v>
      </c>
      <c r="I643" s="45"/>
    </row>
    <row r="644" spans="1:9" ht="27.75" customHeight="1" thickBot="1" x14ac:dyDescent="0.25">
      <c r="A644" s="8">
        <f>+A643+3</f>
        <v>35142</v>
      </c>
      <c r="B644" s="9"/>
      <c r="C644" s="9"/>
      <c r="D644" s="12">
        <v>351.86</v>
      </c>
      <c r="E644" s="14">
        <v>467.25703978790182</v>
      </c>
      <c r="F644" s="15">
        <v>387.32760311462823</v>
      </c>
      <c r="I644" s="45"/>
    </row>
    <row r="645" spans="1:9" ht="27.75" customHeight="1" thickBot="1" x14ac:dyDescent="0.25">
      <c r="A645" s="8">
        <v>35146</v>
      </c>
      <c r="B645" s="9"/>
      <c r="C645" s="9"/>
      <c r="D645" s="12">
        <v>349.56</v>
      </c>
      <c r="E645" s="14">
        <v>464.20272502773537</v>
      </c>
      <c r="F645" s="15">
        <v>382.91792188885938</v>
      </c>
      <c r="I645" s="45"/>
    </row>
    <row r="646" spans="1:9" ht="27.75" customHeight="1" thickBot="1" x14ac:dyDescent="0.25">
      <c r="A646" s="8">
        <f>+A645+3</f>
        <v>35149</v>
      </c>
      <c r="B646" s="9"/>
      <c r="C646" s="9"/>
      <c r="D646" s="12">
        <v>345.87</v>
      </c>
      <c r="E646" s="14">
        <v>459.30254178207701</v>
      </c>
      <c r="F646" s="15">
        <v>379.23399111372674</v>
      </c>
      <c r="I646" s="45"/>
    </row>
    <row r="647" spans="1:9" ht="27.75" customHeight="1" thickBot="1" x14ac:dyDescent="0.25">
      <c r="A647" s="8">
        <f>+A646+2</f>
        <v>35151</v>
      </c>
      <c r="B647" s="9"/>
      <c r="C647" s="9"/>
      <c r="D647" s="12">
        <v>343.04</v>
      </c>
      <c r="E647" s="14">
        <v>455.54440666413308</v>
      </c>
      <c r="F647" s="15">
        <v>374.92974202932805</v>
      </c>
      <c r="I647" s="45"/>
    </row>
    <row r="648" spans="1:9" ht="27.75" customHeight="1" thickBot="1" x14ac:dyDescent="0.25">
      <c r="A648" s="8">
        <f>+A647+2</f>
        <v>35153</v>
      </c>
      <c r="B648" s="9"/>
      <c r="C648" s="9"/>
      <c r="D648" s="12">
        <v>339.42</v>
      </c>
      <c r="E648" s="14">
        <v>450.73718082421885</v>
      </c>
      <c r="F648" s="15">
        <v>371.03149618037986</v>
      </c>
      <c r="I648" s="45"/>
    </row>
    <row r="649" spans="1:9" ht="27.75" customHeight="1" thickBot="1" x14ac:dyDescent="0.25">
      <c r="A649" s="8">
        <f>+A648+3</f>
        <v>35156</v>
      </c>
      <c r="B649" s="9"/>
      <c r="C649" s="9"/>
      <c r="D649" s="12">
        <v>338.5</v>
      </c>
      <c r="E649" s="14">
        <v>451.31486679767318</v>
      </c>
      <c r="F649" s="15">
        <v>370.57559185476191</v>
      </c>
      <c r="I649" s="45"/>
    </row>
    <row r="650" spans="1:9" ht="27.75" customHeight="1" thickBot="1" x14ac:dyDescent="0.25">
      <c r="A650" s="8">
        <f>+A649+2</f>
        <v>35158</v>
      </c>
      <c r="B650" s="9"/>
      <c r="C650" s="9"/>
      <c r="D650" s="12">
        <v>336.83</v>
      </c>
      <c r="E650" s="14">
        <v>449.08829123621933</v>
      </c>
      <c r="F650" s="15">
        <v>368.40097783402189</v>
      </c>
      <c r="I650" s="45"/>
    </row>
    <row r="651" spans="1:9" ht="27.75" customHeight="1" thickBot="1" x14ac:dyDescent="0.25">
      <c r="A651" s="8">
        <f>+A650+2</f>
        <v>35160</v>
      </c>
      <c r="B651" s="9"/>
      <c r="C651" s="9"/>
      <c r="D651" s="12">
        <v>334.87</v>
      </c>
      <c r="E651" s="14">
        <v>446.47506482876463</v>
      </c>
      <c r="F651" s="15">
        <v>366.06623997852063</v>
      </c>
      <c r="I651" s="45"/>
    </row>
    <row r="652" spans="1:9" ht="27.75" customHeight="1" thickBot="1" x14ac:dyDescent="0.25">
      <c r="A652" s="8">
        <f>+A651+3</f>
        <v>35163</v>
      </c>
      <c r="B652" s="9"/>
      <c r="C652" s="9"/>
      <c r="D652" s="12">
        <v>334.42</v>
      </c>
      <c r="E652" s="14">
        <v>446.34862606305359</v>
      </c>
      <c r="F652" s="15">
        <v>365.39084526955151</v>
      </c>
      <c r="I652" s="45"/>
    </row>
    <row r="653" spans="1:9" ht="27.75" customHeight="1" thickBot="1" x14ac:dyDescent="0.25">
      <c r="A653" s="8">
        <f>+A652+2</f>
        <v>35165</v>
      </c>
      <c r="B653" s="9"/>
      <c r="C653" s="9"/>
      <c r="D653" s="12">
        <v>335.72</v>
      </c>
      <c r="E653" s="14">
        <v>448.08372926825058</v>
      </c>
      <c r="F653" s="15">
        <v>363.76142450407423</v>
      </c>
      <c r="I653" s="45"/>
    </row>
    <row r="654" spans="1:9" ht="27.75" customHeight="1" thickBot="1" x14ac:dyDescent="0.25">
      <c r="A654" s="8">
        <f>+A653+2</f>
        <v>35167</v>
      </c>
      <c r="B654" s="9"/>
      <c r="C654" s="9"/>
      <c r="D654" s="12">
        <v>337.14</v>
      </c>
      <c r="E654" s="14">
        <v>450.03364858286045</v>
      </c>
      <c r="F654" s="15">
        <v>365.0051055475472</v>
      </c>
      <c r="I654" s="45"/>
    </row>
    <row r="655" spans="1:9" ht="27.75" customHeight="1" thickBot="1" x14ac:dyDescent="0.25">
      <c r="A655" s="8">
        <f>+A654+3</f>
        <v>35170</v>
      </c>
      <c r="B655" s="9"/>
      <c r="C655" s="9"/>
      <c r="D655" s="12">
        <v>336.32</v>
      </c>
      <c r="E655" s="14">
        <v>448.9390659411153</v>
      </c>
      <c r="F655" s="15">
        <v>362.84432476063381</v>
      </c>
      <c r="I655" s="45"/>
    </row>
    <row r="656" spans="1:9" ht="27.75" customHeight="1" thickBot="1" x14ac:dyDescent="0.25">
      <c r="A656" s="8">
        <f>+A655+2</f>
        <v>35172</v>
      </c>
      <c r="B656" s="9"/>
      <c r="C656" s="9"/>
      <c r="D656" s="12">
        <v>337.06</v>
      </c>
      <c r="E656" s="14">
        <v>450.0162823738832</v>
      </c>
      <c r="F656" s="15">
        <v>363.24805950795576</v>
      </c>
      <c r="I656" s="45"/>
    </row>
    <row r="657" spans="1:9" ht="27.75" customHeight="1" thickBot="1" x14ac:dyDescent="0.25">
      <c r="A657" s="8">
        <f>+A656+2</f>
        <v>35174</v>
      </c>
      <c r="B657" s="9"/>
      <c r="C657" s="9"/>
      <c r="D657" s="12">
        <v>338.88</v>
      </c>
      <c r="E657" s="14">
        <v>452.44620474355173</v>
      </c>
      <c r="F657" s="15">
        <v>366.39472174781724</v>
      </c>
      <c r="I657" s="45"/>
    </row>
    <row r="658" spans="1:9" ht="27.75" customHeight="1" thickBot="1" x14ac:dyDescent="0.25">
      <c r="A658" s="8">
        <f>+A657+3</f>
        <v>35177</v>
      </c>
      <c r="B658" s="9"/>
      <c r="C658" s="9"/>
      <c r="D658" s="12">
        <v>342.28</v>
      </c>
      <c r="E658" s="14">
        <v>456.98562015941599</v>
      </c>
      <c r="F658" s="15">
        <v>367.53371272413858</v>
      </c>
      <c r="I658" s="45"/>
    </row>
    <row r="659" spans="1:9" ht="27.75" customHeight="1" thickBot="1" x14ac:dyDescent="0.25">
      <c r="A659" s="8">
        <f>+A658+2</f>
        <v>35179</v>
      </c>
      <c r="B659" s="9"/>
      <c r="C659" s="9"/>
      <c r="D659" s="12">
        <v>340.73</v>
      </c>
      <c r="E659" s="14">
        <v>454.91618077865439</v>
      </c>
      <c r="F659" s="15">
        <v>365.86935239130463</v>
      </c>
      <c r="I659" s="45"/>
    </row>
    <row r="660" spans="1:9" ht="27.75" customHeight="1" thickBot="1" x14ac:dyDescent="0.25">
      <c r="A660" s="8">
        <f>+A659+2</f>
        <v>35181</v>
      </c>
      <c r="B660" s="9"/>
      <c r="C660" s="9"/>
      <c r="D660" s="12">
        <v>340.77</v>
      </c>
      <c r="E660" s="14">
        <v>454.96958566589984</v>
      </c>
      <c r="F660" s="15">
        <v>364.75529817767949</v>
      </c>
      <c r="I660" s="45"/>
    </row>
    <row r="661" spans="1:9" ht="27.75" customHeight="1" thickBot="1" x14ac:dyDescent="0.25">
      <c r="A661" s="8">
        <f>+A660+3</f>
        <v>35184</v>
      </c>
      <c r="B661" s="9"/>
      <c r="C661" s="9"/>
      <c r="D661" s="12">
        <v>340.99</v>
      </c>
      <c r="E661" s="14">
        <v>455.2633125457499</v>
      </c>
      <c r="F661" s="15">
        <v>365.73688027489686</v>
      </c>
      <c r="I661" s="45"/>
    </row>
    <row r="662" spans="1:9" ht="27.75" customHeight="1" thickBot="1" x14ac:dyDescent="0.25">
      <c r="A662" s="8">
        <v>35188</v>
      </c>
      <c r="B662" s="9"/>
      <c r="C662" s="9"/>
      <c r="D662" s="12">
        <v>342.15</v>
      </c>
      <c r="E662" s="14">
        <v>456.81205427586826</v>
      </c>
      <c r="F662" s="15">
        <v>365.93383067757048</v>
      </c>
      <c r="I662" s="45"/>
    </row>
    <row r="663" spans="1:9" ht="27.75" customHeight="1" thickBot="1" x14ac:dyDescent="0.25">
      <c r="A663" s="8">
        <f>+A662+3</f>
        <v>35191</v>
      </c>
      <c r="B663" s="9"/>
      <c r="C663" s="9"/>
      <c r="D663" s="12">
        <v>339.74</v>
      </c>
      <c r="E663" s="14">
        <v>453.59440981932926</v>
      </c>
      <c r="F663" s="15">
        <v>363.96835906078547</v>
      </c>
      <c r="I663" s="45"/>
    </row>
    <row r="664" spans="1:9" ht="27.75" customHeight="1" thickBot="1" x14ac:dyDescent="0.25">
      <c r="A664" s="8">
        <f>+A663+2</f>
        <v>35193</v>
      </c>
      <c r="B664" s="9"/>
      <c r="C664" s="9"/>
      <c r="D664" s="12">
        <v>340.94</v>
      </c>
      <c r="E664" s="14">
        <v>455.19655643669307</v>
      </c>
      <c r="F664" s="15">
        <v>365.03034572181849</v>
      </c>
      <c r="I664" s="45"/>
    </row>
    <row r="665" spans="1:9" ht="27.75" customHeight="1" thickBot="1" x14ac:dyDescent="0.25">
      <c r="A665" s="8">
        <f>+A664+2</f>
        <v>35195</v>
      </c>
      <c r="B665" s="9"/>
      <c r="C665" s="9"/>
      <c r="D665" s="12">
        <v>342.15356150307207</v>
      </c>
      <c r="E665" s="14">
        <v>456.81680931761798</v>
      </c>
      <c r="F665" s="15">
        <v>367.26641653316358</v>
      </c>
      <c r="I665" s="45"/>
    </row>
    <row r="666" spans="1:9" ht="27.75" customHeight="1" thickBot="1" x14ac:dyDescent="0.25">
      <c r="A666" s="8">
        <f>+A665+3</f>
        <v>35198</v>
      </c>
      <c r="B666" s="9"/>
      <c r="C666" s="9"/>
      <c r="D666" s="12">
        <v>342.4</v>
      </c>
      <c r="E666" s="14">
        <v>457.14583482115239</v>
      </c>
      <c r="F666" s="15">
        <v>366.20120889668311</v>
      </c>
      <c r="I666" s="45"/>
    </row>
    <row r="667" spans="1:9" ht="27.75" customHeight="1" thickBot="1" x14ac:dyDescent="0.25">
      <c r="A667" s="8">
        <f>+A666+2</f>
        <v>35200</v>
      </c>
      <c r="B667" s="9"/>
      <c r="C667" s="9"/>
      <c r="D667" s="12">
        <v>343.56</v>
      </c>
      <c r="E667" s="14">
        <v>458.69457655127081</v>
      </c>
      <c r="F667" s="15">
        <v>367.25469814535859</v>
      </c>
      <c r="I667" s="45"/>
    </row>
    <row r="668" spans="1:9" ht="27.75" customHeight="1" thickBot="1" x14ac:dyDescent="0.25">
      <c r="A668" s="8">
        <f>+A667+2</f>
        <v>35202</v>
      </c>
      <c r="B668" s="9"/>
      <c r="C668" s="9"/>
      <c r="D668" s="12">
        <v>343.65</v>
      </c>
      <c r="E668" s="14">
        <v>458.81473754757303</v>
      </c>
      <c r="F668" s="15">
        <v>367.25737941075624</v>
      </c>
      <c r="I668" s="45"/>
    </row>
    <row r="669" spans="1:9" ht="27.75" customHeight="1" thickBot="1" x14ac:dyDescent="0.25">
      <c r="A669" s="8">
        <f>+A668+3</f>
        <v>35205</v>
      </c>
      <c r="B669" s="9"/>
      <c r="C669" s="9"/>
      <c r="D669" s="12">
        <v>342.93</v>
      </c>
      <c r="E669" s="14">
        <v>457.85344957715472</v>
      </c>
      <c r="F669" s="15">
        <v>366.02198064243623</v>
      </c>
      <c r="I669" s="45"/>
    </row>
    <row r="670" spans="1:9" ht="27.75" customHeight="1" thickBot="1" x14ac:dyDescent="0.25">
      <c r="A670" s="8">
        <f>+A669+2</f>
        <v>35207</v>
      </c>
      <c r="B670" s="9"/>
      <c r="C670" s="9"/>
      <c r="D670" s="12">
        <v>342.48</v>
      </c>
      <c r="E670" s="14">
        <v>458.4498605079466</v>
      </c>
      <c r="F670" s="15">
        <v>365.47653568562879</v>
      </c>
      <c r="I670" s="45"/>
    </row>
    <row r="671" spans="1:9" ht="27.75" customHeight="1" thickBot="1" x14ac:dyDescent="0.25">
      <c r="A671" s="8">
        <f>+A670+2</f>
        <v>35209</v>
      </c>
      <c r="B671" s="9"/>
      <c r="C671" s="9"/>
      <c r="D671" s="12">
        <v>342.21</v>
      </c>
      <c r="E671" s="14">
        <v>458.08843367327842</v>
      </c>
      <c r="F671" s="15">
        <v>364.24634179787205</v>
      </c>
      <c r="I671" s="45"/>
    </row>
    <row r="672" spans="1:9" ht="27.75" customHeight="1" thickBot="1" x14ac:dyDescent="0.25">
      <c r="A672" s="8">
        <f>+A671+3</f>
        <v>35212</v>
      </c>
      <c r="B672" s="9"/>
      <c r="C672" s="9"/>
      <c r="D672" s="12">
        <v>341.36</v>
      </c>
      <c r="E672" s="14">
        <v>457.15831551345866</v>
      </c>
      <c r="F672" s="15">
        <v>363.37810182897118</v>
      </c>
      <c r="I672" s="45"/>
    </row>
    <row r="673" spans="1:9" ht="27.75" customHeight="1" thickBot="1" x14ac:dyDescent="0.25">
      <c r="A673" s="8">
        <f>+A672+2</f>
        <v>35214</v>
      </c>
      <c r="B673" s="9"/>
      <c r="C673" s="9"/>
      <c r="D673" s="12">
        <v>340.92</v>
      </c>
      <c r="E673" s="14">
        <v>456.56905590827375</v>
      </c>
      <c r="F673" s="15">
        <v>361.97627389943807</v>
      </c>
      <c r="I673" s="45"/>
    </row>
    <row r="674" spans="1:9" ht="27.75" customHeight="1" thickBot="1" x14ac:dyDescent="0.25">
      <c r="A674" s="8">
        <f>+A673+2</f>
        <v>35216</v>
      </c>
      <c r="B674" s="9"/>
      <c r="C674" s="9"/>
      <c r="D674" s="12">
        <v>340.05</v>
      </c>
      <c r="E674" s="14">
        <v>455.40392896165815</v>
      </c>
      <c r="F674" s="15">
        <v>362.4784690266967</v>
      </c>
      <c r="I674" s="45"/>
    </row>
    <row r="675" spans="1:9" ht="27.75" customHeight="1" thickBot="1" x14ac:dyDescent="0.25">
      <c r="A675" s="8">
        <f>+A674+3</f>
        <v>35219</v>
      </c>
      <c r="B675" s="9"/>
      <c r="C675" s="9"/>
      <c r="D675" s="12">
        <v>339.1</v>
      </c>
      <c r="E675" s="14">
        <v>454.13166390500896</v>
      </c>
      <c r="F675" s="15">
        <v>362.7699454538714</v>
      </c>
      <c r="I675" s="45"/>
    </row>
    <row r="676" spans="1:9" ht="27.75" customHeight="1" thickBot="1" x14ac:dyDescent="0.25">
      <c r="A676" s="8">
        <f>+A675+2</f>
        <v>35221</v>
      </c>
      <c r="B676" s="9"/>
      <c r="C676" s="9"/>
      <c r="D676" s="12">
        <v>318.66000000000003</v>
      </c>
      <c r="E676" s="14">
        <v>426.95578919123886</v>
      </c>
      <c r="F676" s="15">
        <v>339.40556288678982</v>
      </c>
      <c r="I676" s="45"/>
    </row>
    <row r="677" spans="1:9" ht="27.75" customHeight="1" thickBot="1" x14ac:dyDescent="0.25">
      <c r="A677" s="8">
        <f>+A676+2</f>
        <v>35223</v>
      </c>
      <c r="B677" s="9"/>
      <c r="C677" s="9"/>
      <c r="D677" s="12">
        <v>315.49</v>
      </c>
      <c r="E677" s="14">
        <v>422.70847276703682</v>
      </c>
      <c r="F677" s="15">
        <v>335.09718567311211</v>
      </c>
      <c r="I677" s="45"/>
    </row>
    <row r="678" spans="1:9" ht="27.75" customHeight="1" thickBot="1" x14ac:dyDescent="0.25">
      <c r="A678" s="8">
        <f>+A677+3</f>
        <v>35226</v>
      </c>
      <c r="B678" s="9"/>
      <c r="C678" s="9"/>
      <c r="D678" s="12">
        <v>322.31</v>
      </c>
      <c r="E678" s="14">
        <v>431.84623239260719</v>
      </c>
      <c r="F678" s="15">
        <v>340.57205504498967</v>
      </c>
      <c r="I678" s="45"/>
    </row>
    <row r="679" spans="1:9" ht="27.75" customHeight="1" thickBot="1" x14ac:dyDescent="0.25">
      <c r="A679" s="8">
        <f>+A678+2</f>
        <v>35228</v>
      </c>
      <c r="B679" s="9"/>
      <c r="C679" s="9"/>
      <c r="D679" s="12">
        <v>331.96</v>
      </c>
      <c r="E679" s="14">
        <v>445.23802509424672</v>
      </c>
      <c r="F679" s="15">
        <v>350.02709314270606</v>
      </c>
      <c r="I679" s="45"/>
    </row>
    <row r="680" spans="1:9" ht="27.75" customHeight="1" thickBot="1" x14ac:dyDescent="0.25">
      <c r="A680" s="8">
        <f>+A679+2</f>
        <v>35230</v>
      </c>
      <c r="B680" s="9"/>
      <c r="C680" s="9"/>
      <c r="D680" s="12">
        <v>335.07</v>
      </c>
      <c r="E680" s="14">
        <v>449.40928144453926</v>
      </c>
      <c r="F680" s="15">
        <v>353.16506220296685</v>
      </c>
      <c r="I680" s="45"/>
    </row>
    <row r="681" spans="1:9" ht="27.75" customHeight="1" thickBot="1" x14ac:dyDescent="0.25">
      <c r="A681" s="8">
        <f>+A680+3</f>
        <v>35233</v>
      </c>
      <c r="B681" s="9"/>
      <c r="C681" s="9"/>
      <c r="D681" s="12">
        <v>334.05</v>
      </c>
      <c r="E681" s="14">
        <v>448.04121666084205</v>
      </c>
      <c r="F681" s="15">
        <v>351.56273963803682</v>
      </c>
      <c r="I681" s="45"/>
    </row>
    <row r="682" spans="1:9" ht="27.75" customHeight="1" thickBot="1" x14ac:dyDescent="0.25">
      <c r="A682" s="8">
        <f>+A681+2</f>
        <v>35235</v>
      </c>
      <c r="B682" s="9"/>
      <c r="C682" s="9"/>
      <c r="D682" s="12">
        <v>333.23</v>
      </c>
      <c r="E682" s="14">
        <v>448.24924478797107</v>
      </c>
      <c r="F682" s="15">
        <v>350.53617192651961</v>
      </c>
      <c r="I682" s="45"/>
    </row>
    <row r="683" spans="1:9" ht="27.75" customHeight="1" thickBot="1" x14ac:dyDescent="0.25">
      <c r="A683" s="8">
        <f>+A682+2</f>
        <v>35237</v>
      </c>
      <c r="B683" s="9"/>
      <c r="C683" s="9"/>
      <c r="D683" s="12">
        <v>330.52</v>
      </c>
      <c r="E683" s="14">
        <v>444.60384835495057</v>
      </c>
      <c r="F683" s="15">
        <v>345.21251092264225</v>
      </c>
      <c r="I683" s="45"/>
    </row>
    <row r="684" spans="1:9" ht="27.75" customHeight="1" thickBot="1" x14ac:dyDescent="0.25">
      <c r="A684" s="8">
        <f>+A683+3</f>
        <v>35240</v>
      </c>
      <c r="B684" s="9"/>
      <c r="C684" s="9"/>
      <c r="D684" s="12">
        <v>325.26</v>
      </c>
      <c r="E684" s="14">
        <v>437.60806491421602</v>
      </c>
      <c r="F684" s="15">
        <v>339.27790394808977</v>
      </c>
      <c r="I684" s="45"/>
    </row>
    <row r="685" spans="1:9" ht="27.75" customHeight="1" thickBot="1" x14ac:dyDescent="0.25">
      <c r="A685" s="8">
        <f>+A684+2</f>
        <v>35242</v>
      </c>
      <c r="B685" s="9"/>
      <c r="C685" s="9"/>
      <c r="D685" s="12">
        <v>323.29000000000002</v>
      </c>
      <c r="E685" s="14">
        <v>435.95450714219447</v>
      </c>
      <c r="F685" s="15">
        <v>338.24613060931296</v>
      </c>
      <c r="I685" s="45"/>
    </row>
    <row r="686" spans="1:9" ht="27.75" customHeight="1" thickBot="1" x14ac:dyDescent="0.25">
      <c r="A686" s="8">
        <f>+A685+2</f>
        <v>35244</v>
      </c>
      <c r="B686" s="9"/>
      <c r="C686" s="9"/>
      <c r="D686" s="12">
        <v>321.49</v>
      </c>
      <c r="E686" s="14">
        <v>433.52721859984564</v>
      </c>
      <c r="F686" s="15">
        <v>337.37860774205768</v>
      </c>
      <c r="I686" s="45"/>
    </row>
    <row r="687" spans="1:9" ht="27.75" customHeight="1" thickBot="1" x14ac:dyDescent="0.25">
      <c r="A687" s="8">
        <f>+A686+3</f>
        <v>35247</v>
      </c>
      <c r="B687" s="9"/>
      <c r="C687" s="9"/>
      <c r="D687" s="12">
        <v>320.70999999999998</v>
      </c>
      <c r="E687" s="14">
        <v>433.44021814286469</v>
      </c>
      <c r="F687" s="15">
        <v>336.96059686493368</v>
      </c>
      <c r="I687" s="45"/>
    </row>
    <row r="688" spans="1:9" ht="27.75" customHeight="1" thickBot="1" x14ac:dyDescent="0.25">
      <c r="A688" s="8">
        <f>+A687+2</f>
        <v>35249</v>
      </c>
      <c r="B688" s="9"/>
      <c r="C688" s="9"/>
      <c r="D688" s="12">
        <v>320.57</v>
      </c>
      <c r="E688" s="14">
        <v>433.29019961492861</v>
      </c>
      <c r="F688" s="15">
        <v>336.64419205983637</v>
      </c>
      <c r="I688" s="45"/>
    </row>
    <row r="689" spans="1:9" ht="27.75" customHeight="1" thickBot="1" x14ac:dyDescent="0.25">
      <c r="A689" s="8">
        <f>+A688+2</f>
        <v>35251</v>
      </c>
      <c r="B689" s="9"/>
      <c r="C689" s="9"/>
      <c r="D689" s="12">
        <v>320.12</v>
      </c>
      <c r="E689" s="14">
        <v>432.68196868306751</v>
      </c>
      <c r="F689" s="15">
        <v>336.37112643775345</v>
      </c>
      <c r="I689" s="45"/>
    </row>
    <row r="690" spans="1:9" ht="27.75" customHeight="1" thickBot="1" x14ac:dyDescent="0.25">
      <c r="A690" s="8">
        <f>+A689+3</f>
        <v>35254</v>
      </c>
      <c r="B690" s="9"/>
      <c r="C690" s="9"/>
      <c r="D690" s="12">
        <v>321.20999999999998</v>
      </c>
      <c r="E690" s="14">
        <v>434.1552391624644</v>
      </c>
      <c r="F690" s="15">
        <v>337.01646139123653</v>
      </c>
      <c r="I690" s="45"/>
    </row>
    <row r="691" spans="1:9" ht="27.75" customHeight="1" thickBot="1" x14ac:dyDescent="0.25">
      <c r="A691" s="8">
        <f>+A690+2</f>
        <v>35256</v>
      </c>
      <c r="B691" s="9"/>
      <c r="C691" s="9"/>
      <c r="D691" s="12">
        <v>321.48</v>
      </c>
      <c r="E691" s="14">
        <v>434.52017772158109</v>
      </c>
      <c r="F691" s="15">
        <v>337.43304815409016</v>
      </c>
      <c r="I691" s="45"/>
    </row>
    <row r="692" spans="1:9" ht="27.75" customHeight="1" thickBot="1" x14ac:dyDescent="0.25">
      <c r="A692" s="8">
        <f>+A691+2</f>
        <v>35258</v>
      </c>
      <c r="B692" s="9"/>
      <c r="C692" s="9"/>
      <c r="D692" s="12">
        <v>321.99</v>
      </c>
      <c r="E692" s="14">
        <v>435.2095061110237</v>
      </c>
      <c r="F692" s="15">
        <v>338.3025978373775</v>
      </c>
      <c r="I692" s="45"/>
    </row>
    <row r="693" spans="1:9" ht="27.75" customHeight="1" thickBot="1" x14ac:dyDescent="0.25">
      <c r="A693" s="8">
        <f>+A692+3</f>
        <v>35261</v>
      </c>
      <c r="B693" s="9"/>
      <c r="C693" s="9"/>
      <c r="D693" s="12">
        <v>322.52</v>
      </c>
      <c r="E693" s="14">
        <v>435.9258669863267</v>
      </c>
      <c r="F693" s="15">
        <v>338.39092533825726</v>
      </c>
      <c r="I693" s="45"/>
    </row>
    <row r="694" spans="1:9" ht="27.75" customHeight="1" thickBot="1" x14ac:dyDescent="0.25">
      <c r="A694" s="8">
        <f>+A693+2</f>
        <v>35263</v>
      </c>
      <c r="B694" s="9"/>
      <c r="C694" s="9"/>
      <c r="D694" s="12">
        <v>322.69</v>
      </c>
      <c r="E694" s="14">
        <v>436.15564311614088</v>
      </c>
      <c r="F694" s="15">
        <v>341.80999600108316</v>
      </c>
      <c r="I694" s="45"/>
    </row>
    <row r="695" spans="1:9" ht="27.75" customHeight="1" thickBot="1" x14ac:dyDescent="0.25">
      <c r="A695" s="8">
        <f>+A694+2</f>
        <v>35265</v>
      </c>
      <c r="B695" s="9"/>
      <c r="C695" s="9"/>
      <c r="D695" s="12">
        <v>322.41000000000003</v>
      </c>
      <c r="E695" s="14">
        <v>435.77718831409402</v>
      </c>
      <c r="F695" s="15">
        <v>340.19056464704522</v>
      </c>
      <c r="I695" s="45"/>
    </row>
    <row r="696" spans="1:9" ht="27.75" customHeight="1" thickBot="1" x14ac:dyDescent="0.25">
      <c r="A696" s="8">
        <f>+A695+3</f>
        <v>35268</v>
      </c>
      <c r="B696" s="9"/>
      <c r="C696" s="9"/>
      <c r="D696" s="12">
        <v>322.22000000000003</v>
      </c>
      <c r="E696" s="14">
        <v>435.52037969841933</v>
      </c>
      <c r="F696" s="15">
        <v>338.41037857046825</v>
      </c>
      <c r="I696" s="45"/>
    </row>
    <row r="697" spans="1:9" ht="27.75" customHeight="1" thickBot="1" x14ac:dyDescent="0.25">
      <c r="A697" s="8">
        <f>+A696+2</f>
        <v>35270</v>
      </c>
      <c r="B697" s="9"/>
      <c r="C697" s="9"/>
      <c r="D697" s="12">
        <v>322.89</v>
      </c>
      <c r="E697" s="14">
        <v>436.42596797474584</v>
      </c>
      <c r="F697" s="15">
        <v>338.91301766353786</v>
      </c>
      <c r="I697" s="45"/>
    </row>
    <row r="698" spans="1:9" ht="27.75" customHeight="1" thickBot="1" x14ac:dyDescent="0.25">
      <c r="A698" s="8">
        <f>+A697+2</f>
        <v>35272</v>
      </c>
      <c r="B698" s="9"/>
      <c r="C698" s="9"/>
      <c r="D698" s="12">
        <v>322.08999999999997</v>
      </c>
      <c r="E698" s="14">
        <v>435.34466854032604</v>
      </c>
      <c r="F698" s="15">
        <v>338.65885735619145</v>
      </c>
      <c r="I698" s="45"/>
    </row>
    <row r="699" spans="1:9" ht="27.75" customHeight="1" thickBot="1" x14ac:dyDescent="0.25">
      <c r="A699" s="8">
        <f>+A698+3</f>
        <v>35275</v>
      </c>
      <c r="B699" s="9"/>
      <c r="C699" s="9"/>
      <c r="D699" s="12">
        <v>323.26</v>
      </c>
      <c r="E699" s="14">
        <v>436.92606896316494</v>
      </c>
      <c r="F699" s="15">
        <v>339.67053083927323</v>
      </c>
      <c r="I699" s="45"/>
    </row>
    <row r="700" spans="1:9" ht="27.75" customHeight="1" thickBot="1" x14ac:dyDescent="0.25">
      <c r="A700" s="8">
        <f>+A699+2</f>
        <v>35277</v>
      </c>
      <c r="B700" s="9"/>
      <c r="C700" s="9"/>
      <c r="D700" s="12">
        <v>325.83999999999997</v>
      </c>
      <c r="E700" s="14">
        <v>440.4132596391687</v>
      </c>
      <c r="F700" s="15">
        <v>342.38150643033094</v>
      </c>
      <c r="I700" s="45"/>
    </row>
    <row r="701" spans="1:9" ht="27.75" customHeight="1" thickBot="1" x14ac:dyDescent="0.25">
      <c r="A701" s="8">
        <v>35279</v>
      </c>
      <c r="B701" s="9"/>
      <c r="C701" s="9"/>
      <c r="D701" s="12">
        <v>324.79000000000002</v>
      </c>
      <c r="E701" s="14">
        <v>438.99405413149287</v>
      </c>
      <c r="F701" s="15">
        <v>340.85678805428529</v>
      </c>
      <c r="I701" s="45"/>
    </row>
    <row r="702" spans="1:9" ht="27.75" customHeight="1" thickBot="1" x14ac:dyDescent="0.25">
      <c r="A702" s="8">
        <v>35282</v>
      </c>
      <c r="B702" s="9"/>
      <c r="C702" s="9"/>
      <c r="D702" s="12">
        <v>324.8</v>
      </c>
      <c r="E702" s="14">
        <v>439.0075703744231</v>
      </c>
      <c r="F702" s="15">
        <v>341.28871006804422</v>
      </c>
      <c r="I702" s="45"/>
    </row>
    <row r="703" spans="1:9" ht="27.75" customHeight="1" thickBot="1" x14ac:dyDescent="0.25">
      <c r="A703" s="8">
        <v>35284</v>
      </c>
      <c r="B703" s="9"/>
      <c r="C703" s="9"/>
      <c r="D703" s="12">
        <v>324.45</v>
      </c>
      <c r="E703" s="14">
        <v>438.53450187186445</v>
      </c>
      <c r="F703" s="15">
        <v>339.52730345871254</v>
      </c>
      <c r="I703" s="45"/>
    </row>
    <row r="704" spans="1:9" ht="27.75" customHeight="1" thickBot="1" x14ac:dyDescent="0.25">
      <c r="A704" s="8">
        <v>35286</v>
      </c>
      <c r="B704" s="9"/>
      <c r="C704" s="9"/>
      <c r="D704" s="12">
        <v>322.97000000000003</v>
      </c>
      <c r="E704" s="14">
        <v>436.53409791818797</v>
      </c>
      <c r="F704" s="15">
        <v>337.94523880990374</v>
      </c>
      <c r="I704" s="45"/>
    </row>
    <row r="705" spans="1:9" ht="27.75" customHeight="1" thickBot="1" x14ac:dyDescent="0.25">
      <c r="A705" s="8">
        <v>35289</v>
      </c>
      <c r="B705" s="9"/>
      <c r="C705" s="9"/>
      <c r="D705" s="12">
        <v>323.22000000000003</v>
      </c>
      <c r="E705" s="14">
        <v>437.02958744084498</v>
      </c>
      <c r="F705" s="15">
        <v>338.71247421831453</v>
      </c>
      <c r="I705" s="45"/>
    </row>
    <row r="706" spans="1:9" ht="27.75" customHeight="1" thickBot="1" x14ac:dyDescent="0.25">
      <c r="A706" s="8">
        <v>35291</v>
      </c>
      <c r="B706" s="9"/>
      <c r="C706" s="9"/>
      <c r="D706" s="12">
        <v>322.83</v>
      </c>
      <c r="E706" s="14">
        <v>436.50226382503547</v>
      </c>
      <c r="F706" s="15">
        <v>337.33914691163409</v>
      </c>
      <c r="I706" s="45"/>
    </row>
    <row r="707" spans="1:9" ht="27.75" customHeight="1" thickBot="1" x14ac:dyDescent="0.25">
      <c r="A707" s="8">
        <v>35293</v>
      </c>
      <c r="B707" s="9"/>
      <c r="C707" s="9"/>
      <c r="D707" s="12">
        <v>321.89</v>
      </c>
      <c r="E707" s="14">
        <v>435.23127869975116</v>
      </c>
      <c r="F707" s="15">
        <v>334.89161532844247</v>
      </c>
      <c r="I707" s="45"/>
    </row>
    <row r="708" spans="1:9" ht="27.75" customHeight="1" thickBot="1" x14ac:dyDescent="0.25">
      <c r="A708" s="8">
        <v>35296</v>
      </c>
      <c r="B708" s="9"/>
      <c r="C708" s="9"/>
      <c r="D708" s="12">
        <v>321.33999999999997</v>
      </c>
      <c r="E708" s="14">
        <v>434.4876171902763</v>
      </c>
      <c r="F708" s="15">
        <v>333.71502136273688</v>
      </c>
      <c r="I708" s="45"/>
    </row>
    <row r="709" spans="1:9" ht="27.75" customHeight="1" thickBot="1" x14ac:dyDescent="0.25">
      <c r="A709" s="8">
        <v>35298</v>
      </c>
      <c r="B709" s="9"/>
      <c r="C709" s="9"/>
      <c r="D709" s="12">
        <v>324.19</v>
      </c>
      <c r="E709" s="14">
        <v>438.34113592119149</v>
      </c>
      <c r="F709" s="15">
        <v>336.83935360420008</v>
      </c>
      <c r="I709" s="45"/>
    </row>
    <row r="710" spans="1:9" ht="27.75" customHeight="1" thickBot="1" x14ac:dyDescent="0.25">
      <c r="A710" s="8">
        <v>35300</v>
      </c>
      <c r="B710" s="9"/>
      <c r="C710" s="9"/>
      <c r="D710" s="12">
        <v>321.63</v>
      </c>
      <c r="E710" s="14">
        <v>434.87972962254486</v>
      </c>
      <c r="F710" s="15">
        <v>334.21214126944017</v>
      </c>
      <c r="I710" s="45"/>
    </row>
    <row r="711" spans="1:9" ht="27.75" customHeight="1" thickBot="1" x14ac:dyDescent="0.25">
      <c r="A711" s="8">
        <v>35303</v>
      </c>
      <c r="B711" s="9"/>
      <c r="C711" s="9"/>
      <c r="D711" s="12">
        <v>322.12</v>
      </c>
      <c r="E711" s="14">
        <v>435.5422644218952</v>
      </c>
      <c r="F711" s="15">
        <v>336.16754537792428</v>
      </c>
      <c r="I711" s="45"/>
    </row>
    <row r="712" spans="1:9" ht="27.75" customHeight="1" thickBot="1" x14ac:dyDescent="0.25">
      <c r="A712" s="8">
        <v>35305</v>
      </c>
      <c r="B712" s="9"/>
      <c r="C712" s="9"/>
      <c r="D712" s="12">
        <v>322.32</v>
      </c>
      <c r="E712" s="14">
        <v>435.81268678897692</v>
      </c>
      <c r="F712" s="15">
        <v>335.68403333444599</v>
      </c>
      <c r="I712" s="45"/>
    </row>
    <row r="713" spans="1:9" ht="27.75" customHeight="1" thickBot="1" x14ac:dyDescent="0.25">
      <c r="A713" s="8">
        <v>35307</v>
      </c>
      <c r="B713" s="9"/>
      <c r="C713" s="9"/>
      <c r="D713" s="12">
        <v>321.39999999999998</v>
      </c>
      <c r="E713" s="14">
        <v>434.633710792003</v>
      </c>
      <c r="F713" s="15">
        <v>334.89079176797748</v>
      </c>
      <c r="I713" s="45"/>
    </row>
    <row r="714" spans="1:9" ht="27.75" customHeight="1" thickBot="1" x14ac:dyDescent="0.25">
      <c r="A714" s="8">
        <v>35310</v>
      </c>
      <c r="B714" s="9"/>
      <c r="C714" s="9"/>
      <c r="D714" s="12">
        <v>321.79000000000002</v>
      </c>
      <c r="E714" s="14">
        <v>435.16111324131509</v>
      </c>
      <c r="F714" s="15">
        <v>334.91959364276443</v>
      </c>
      <c r="I714" s="45"/>
    </row>
    <row r="715" spans="1:9" ht="27.75" customHeight="1" thickBot="1" x14ac:dyDescent="0.25">
      <c r="A715" s="8">
        <v>35312</v>
      </c>
      <c r="B715" s="9"/>
      <c r="C715" s="9"/>
      <c r="D715" s="12">
        <v>321.70999999999998</v>
      </c>
      <c r="E715" s="14">
        <v>435.0529281235074</v>
      </c>
      <c r="F715" s="15">
        <v>334.39429053889728</v>
      </c>
      <c r="I715" s="45"/>
    </row>
    <row r="716" spans="1:9" ht="27.75" customHeight="1" thickBot="1" x14ac:dyDescent="0.25">
      <c r="A716" s="8">
        <v>35314</v>
      </c>
      <c r="B716" s="9"/>
      <c r="C716" s="9"/>
      <c r="D716" s="12">
        <v>322.08999999999997</v>
      </c>
      <c r="E716" s="14">
        <v>435.5668074330934</v>
      </c>
      <c r="F716" s="15">
        <v>334.62565794390673</v>
      </c>
      <c r="I716" s="45"/>
    </row>
    <row r="717" spans="1:9" ht="27.75" customHeight="1" thickBot="1" x14ac:dyDescent="0.25">
      <c r="A717" s="8">
        <v>35317</v>
      </c>
      <c r="B717" s="9"/>
      <c r="C717" s="9"/>
      <c r="D717" s="12">
        <v>322.67</v>
      </c>
      <c r="E717" s="14">
        <v>436.35114953719852</v>
      </c>
      <c r="F717" s="15">
        <v>333.95521279088382</v>
      </c>
      <c r="I717" s="45"/>
    </row>
    <row r="718" spans="1:9" ht="27.75" customHeight="1" thickBot="1" x14ac:dyDescent="0.25">
      <c r="A718" s="8">
        <v>35319</v>
      </c>
      <c r="B718" s="9"/>
      <c r="C718" s="9"/>
      <c r="D718" s="12">
        <v>322.32</v>
      </c>
      <c r="E718" s="14">
        <v>436.31134983985709</v>
      </c>
      <c r="F718" s="15">
        <v>331.60000094191389</v>
      </c>
      <c r="I718" s="45"/>
    </row>
    <row r="719" spans="1:9" ht="27.75" customHeight="1" thickBot="1" x14ac:dyDescent="0.25">
      <c r="A719" s="8">
        <v>35321</v>
      </c>
      <c r="B719" s="9"/>
      <c r="C719" s="9"/>
      <c r="D719" s="12">
        <v>322.02999999999997</v>
      </c>
      <c r="E719" s="14">
        <v>435.91878874698796</v>
      </c>
      <c r="F719" s="15">
        <v>330.77392282196479</v>
      </c>
      <c r="I719" s="45"/>
    </row>
    <row r="720" spans="1:9" ht="27.75" customHeight="1" thickBot="1" x14ac:dyDescent="0.25">
      <c r="A720" s="8">
        <v>35324</v>
      </c>
      <c r="B720" s="9"/>
      <c r="C720" s="9"/>
      <c r="D720" s="12">
        <v>321</v>
      </c>
      <c r="E720" s="14">
        <v>434.52452003783236</v>
      </c>
      <c r="F720" s="15">
        <v>329.52508345770264</v>
      </c>
      <c r="I720" s="45"/>
    </row>
    <row r="721" spans="1:9" ht="27.75" customHeight="1" thickBot="1" x14ac:dyDescent="0.25">
      <c r="A721" s="8">
        <v>35326</v>
      </c>
      <c r="B721" s="9"/>
      <c r="C721" s="9"/>
      <c r="D721" s="12">
        <v>320.56</v>
      </c>
      <c r="E721" s="14">
        <v>433.98486470335604</v>
      </c>
      <c r="F721" s="15">
        <v>329.27467894863412</v>
      </c>
      <c r="I721" s="45"/>
    </row>
    <row r="722" spans="1:9" ht="27.75" customHeight="1" thickBot="1" x14ac:dyDescent="0.25">
      <c r="A722" s="8">
        <v>35328</v>
      </c>
      <c r="B722" s="9"/>
      <c r="C722" s="9"/>
      <c r="D722" s="12">
        <v>320.52</v>
      </c>
      <c r="E722" s="14">
        <v>433.93071136361266</v>
      </c>
      <c r="F722" s="15">
        <v>328.47261437068352</v>
      </c>
      <c r="I722" s="45"/>
    </row>
    <row r="723" spans="1:9" ht="27.75" customHeight="1" thickBot="1" x14ac:dyDescent="0.25">
      <c r="A723" s="8">
        <v>35331</v>
      </c>
      <c r="B723" s="9"/>
      <c r="C723" s="9"/>
      <c r="D723" s="12">
        <v>320.01</v>
      </c>
      <c r="E723" s="14">
        <v>433.24025628188468</v>
      </c>
      <c r="F723" s="15">
        <v>328.10795532838176</v>
      </c>
      <c r="I723" s="45"/>
    </row>
    <row r="724" spans="1:9" ht="27.75" customHeight="1" thickBot="1" x14ac:dyDescent="0.25">
      <c r="A724" s="8">
        <v>35333</v>
      </c>
      <c r="B724" s="9"/>
      <c r="C724" s="9"/>
      <c r="D724" s="12">
        <v>318.68</v>
      </c>
      <c r="E724" s="14">
        <v>431.86668942995851</v>
      </c>
      <c r="F724" s="15">
        <v>328.38078542318567</v>
      </c>
      <c r="I724" s="45"/>
    </row>
    <row r="725" spans="1:9" ht="27.75" customHeight="1" thickBot="1" x14ac:dyDescent="0.25">
      <c r="A725" s="8">
        <v>35335</v>
      </c>
      <c r="B725" s="9"/>
      <c r="C725" s="9"/>
      <c r="D725" s="12">
        <v>318.41000000000003</v>
      </c>
      <c r="E725" s="14">
        <v>431.50079258627181</v>
      </c>
      <c r="F725" s="15">
        <v>326.58605967530991</v>
      </c>
      <c r="I725" s="45"/>
    </row>
    <row r="726" spans="1:9" ht="27.75" customHeight="1" thickBot="1" x14ac:dyDescent="0.25">
      <c r="A726" s="8">
        <v>35338</v>
      </c>
      <c r="B726" s="9"/>
      <c r="C726" s="9"/>
      <c r="D726" s="12">
        <v>317.7</v>
      </c>
      <c r="E726" s="14">
        <v>430.53861940472513</v>
      </c>
      <c r="F726" s="15">
        <v>325.82645373783328</v>
      </c>
      <c r="I726" s="45"/>
    </row>
    <row r="727" spans="1:9" ht="27.75" customHeight="1" thickBot="1" x14ac:dyDescent="0.25">
      <c r="A727" s="8">
        <v>35340</v>
      </c>
      <c r="B727" s="9"/>
      <c r="C727" s="9"/>
      <c r="D727" s="12">
        <v>317.44</v>
      </c>
      <c r="E727" s="14">
        <v>430.90444358918154</v>
      </c>
      <c r="F727" s="15">
        <v>325.86798735853785</v>
      </c>
      <c r="I727" s="45"/>
    </row>
    <row r="728" spans="1:9" ht="27.75" customHeight="1" thickBot="1" x14ac:dyDescent="0.25">
      <c r="A728" s="8">
        <v>35342</v>
      </c>
      <c r="B728" s="9"/>
      <c r="C728" s="9"/>
      <c r="D728" s="12">
        <v>316.87</v>
      </c>
      <c r="E728" s="14">
        <v>430.30508000095784</v>
      </c>
      <c r="F728" s="15">
        <v>325.05506283589858</v>
      </c>
      <c r="I728" s="45"/>
    </row>
    <row r="729" spans="1:9" ht="27.75" customHeight="1" thickBot="1" x14ac:dyDescent="0.25">
      <c r="A729" s="8">
        <v>35345</v>
      </c>
      <c r="B729" s="9"/>
      <c r="C729" s="9"/>
      <c r="D729" s="12">
        <v>316.06</v>
      </c>
      <c r="E729" s="14">
        <v>429.20511119734505</v>
      </c>
      <c r="F729" s="15">
        <v>324.0684124890613</v>
      </c>
      <c r="I729" s="45"/>
    </row>
    <row r="730" spans="1:9" ht="27.75" customHeight="1" thickBot="1" x14ac:dyDescent="0.25">
      <c r="A730" s="8">
        <v>35347</v>
      </c>
      <c r="B730" s="9"/>
      <c r="C730" s="9"/>
      <c r="D730" s="12">
        <v>313.87</v>
      </c>
      <c r="E730" s="14">
        <v>426.23112146905868</v>
      </c>
      <c r="F730" s="15">
        <v>322.36484144785152</v>
      </c>
      <c r="I730" s="45"/>
    </row>
    <row r="731" spans="1:9" ht="27.75" customHeight="1" thickBot="1" x14ac:dyDescent="0.25">
      <c r="A731" s="8">
        <v>35349</v>
      </c>
      <c r="B731" s="9"/>
      <c r="C731" s="9"/>
      <c r="D731" s="12">
        <v>311.54000000000002</v>
      </c>
      <c r="E731" s="14">
        <v>423.06701367595042</v>
      </c>
      <c r="F731" s="15">
        <v>320.35710284132614</v>
      </c>
      <c r="I731" s="45"/>
    </row>
    <row r="732" spans="1:9" ht="27.75" customHeight="1" thickBot="1" x14ac:dyDescent="0.25">
      <c r="A732" s="8">
        <v>35352</v>
      </c>
      <c r="B732" s="9"/>
      <c r="C732" s="9"/>
      <c r="D732" s="12">
        <v>309.20999999999998</v>
      </c>
      <c r="E732" s="14">
        <v>419.90290588284205</v>
      </c>
      <c r="F732" s="15">
        <v>318.08373556660888</v>
      </c>
      <c r="I732" s="45"/>
    </row>
    <row r="733" spans="1:9" ht="27.75" customHeight="1" thickBot="1" x14ac:dyDescent="0.25">
      <c r="A733" s="8">
        <v>35354</v>
      </c>
      <c r="B733" s="9"/>
      <c r="C733" s="9"/>
      <c r="D733" s="12">
        <v>307.77999999999997</v>
      </c>
      <c r="E733" s="14">
        <v>417.96098564930344</v>
      </c>
      <c r="F733" s="15">
        <v>315.88205261572313</v>
      </c>
      <c r="I733" s="45"/>
    </row>
    <row r="734" spans="1:9" ht="27.75" customHeight="1" thickBot="1" x14ac:dyDescent="0.25">
      <c r="A734" s="8">
        <v>35356</v>
      </c>
      <c r="B734" s="9"/>
      <c r="C734" s="9"/>
      <c r="D734" s="12">
        <v>305.77999999999997</v>
      </c>
      <c r="E734" s="14">
        <v>415.24501329470399</v>
      </c>
      <c r="F734" s="15">
        <v>313.64845324777713</v>
      </c>
      <c r="I734" s="45"/>
    </row>
    <row r="735" spans="1:9" ht="27.75" customHeight="1" thickBot="1" x14ac:dyDescent="0.25">
      <c r="A735" s="8">
        <v>35359</v>
      </c>
      <c r="B735" s="9"/>
      <c r="C735" s="9"/>
      <c r="D735" s="12">
        <v>305.45999999999998</v>
      </c>
      <c r="E735" s="14">
        <v>414.81045771796806</v>
      </c>
      <c r="F735" s="15">
        <v>313.19982686486304</v>
      </c>
      <c r="I735" s="45"/>
    </row>
    <row r="736" spans="1:9" ht="27.75" customHeight="1" thickBot="1" x14ac:dyDescent="0.25">
      <c r="A736" s="8">
        <v>35361</v>
      </c>
      <c r="B736" s="9"/>
      <c r="C736" s="9"/>
      <c r="D736" s="12">
        <v>305.41000000000003</v>
      </c>
      <c r="E736" s="14">
        <v>414.74255840910314</v>
      </c>
      <c r="F736" s="15">
        <v>314.44743022046356</v>
      </c>
      <c r="I736" s="45"/>
    </row>
    <row r="737" spans="1:9" ht="27.75" customHeight="1" thickBot="1" x14ac:dyDescent="0.25">
      <c r="A737" s="8">
        <v>35363</v>
      </c>
      <c r="B737" s="9"/>
      <c r="C737" s="9"/>
      <c r="D737" s="12">
        <v>310.08999999999997</v>
      </c>
      <c r="E737" s="14">
        <v>421.0979337188657</v>
      </c>
      <c r="F737" s="15">
        <v>320.50254275494137</v>
      </c>
      <c r="I737" s="45"/>
    </row>
    <row r="738" spans="1:9" ht="27.75" customHeight="1" thickBot="1" x14ac:dyDescent="0.25">
      <c r="A738" s="8">
        <v>35366</v>
      </c>
      <c r="B738" s="9"/>
      <c r="C738" s="9"/>
      <c r="D738" s="12">
        <v>313.55</v>
      </c>
      <c r="E738" s="14">
        <v>425.90721359640247</v>
      </c>
      <c r="F738" s="15">
        <v>323.97471197790753</v>
      </c>
      <c r="I738" s="45"/>
    </row>
    <row r="739" spans="1:9" ht="27.75" customHeight="1" thickBot="1" x14ac:dyDescent="0.25">
      <c r="A739" s="8">
        <v>35368</v>
      </c>
      <c r="B739" s="9"/>
      <c r="C739" s="9"/>
      <c r="D739" s="12">
        <v>317.16000000000003</v>
      </c>
      <c r="E739" s="14">
        <v>430.81081761835441</v>
      </c>
      <c r="F739" s="15">
        <v>328.97824020987673</v>
      </c>
      <c r="I739" s="45"/>
    </row>
    <row r="740" spans="1:9" ht="27.75" customHeight="1" thickBot="1" x14ac:dyDescent="0.25">
      <c r="A740" s="8">
        <v>35373</v>
      </c>
      <c r="B740" s="9"/>
      <c r="C740" s="9"/>
      <c r="D740" s="12">
        <v>319.81</v>
      </c>
      <c r="E740" s="14">
        <v>434.41041613862376</v>
      </c>
      <c r="F740" s="15">
        <v>332.21111800443452</v>
      </c>
      <c r="I740" s="45"/>
    </row>
    <row r="741" spans="1:9" ht="27.75" customHeight="1" thickBot="1" x14ac:dyDescent="0.25">
      <c r="A741" s="8">
        <v>35375</v>
      </c>
      <c r="B741" s="9"/>
      <c r="C741" s="9"/>
      <c r="D741" s="12">
        <v>323.24</v>
      </c>
      <c r="E741" s="14">
        <v>439.90869634374604</v>
      </c>
      <c r="F741" s="15">
        <v>335.43678242741947</v>
      </c>
      <c r="I741" s="45"/>
    </row>
    <row r="742" spans="1:9" ht="27.75" customHeight="1" thickBot="1" x14ac:dyDescent="0.25">
      <c r="A742" s="8">
        <v>35377</v>
      </c>
      <c r="B742" s="9"/>
      <c r="C742" s="9"/>
      <c r="D742" s="12">
        <v>326.33999999999997</v>
      </c>
      <c r="E742" s="14">
        <v>444.32994555621633</v>
      </c>
      <c r="F742" s="15">
        <v>342.36186374589312</v>
      </c>
      <c r="I742" s="45"/>
    </row>
    <row r="743" spans="1:9" ht="27.75" customHeight="1" thickBot="1" x14ac:dyDescent="0.25">
      <c r="A743" s="8">
        <v>35380</v>
      </c>
      <c r="B743" s="9"/>
      <c r="C743" s="9"/>
      <c r="D743" s="12">
        <v>328.05</v>
      </c>
      <c r="E743" s="14">
        <v>446.65820506133718</v>
      </c>
      <c r="F743" s="15">
        <v>345.52763070538907</v>
      </c>
      <c r="I743" s="45"/>
    </row>
    <row r="744" spans="1:9" ht="27.75" customHeight="1" thickBot="1" x14ac:dyDescent="0.25">
      <c r="A744" s="8">
        <v>35382</v>
      </c>
      <c r="B744" s="9"/>
      <c r="C744" s="9"/>
      <c r="D744" s="12">
        <v>328.68</v>
      </c>
      <c r="E744" s="14">
        <v>447.51598487901333</v>
      </c>
      <c r="F744" s="15">
        <v>346.70303495629003</v>
      </c>
      <c r="I744" s="45"/>
    </row>
    <row r="745" spans="1:9" ht="27.75" customHeight="1" thickBot="1" x14ac:dyDescent="0.25">
      <c r="A745" s="8">
        <v>35384</v>
      </c>
      <c r="B745" s="9"/>
      <c r="C745" s="9"/>
      <c r="D745" s="12">
        <v>327.56</v>
      </c>
      <c r="E745" s="14">
        <v>445.99104298092249</v>
      </c>
      <c r="F745" s="15">
        <v>346.71772887889284</v>
      </c>
      <c r="I745" s="45"/>
    </row>
    <row r="746" spans="1:9" ht="27.75" customHeight="1" thickBot="1" x14ac:dyDescent="0.25">
      <c r="A746" s="8">
        <v>35387</v>
      </c>
      <c r="B746" s="9"/>
      <c r="C746" s="9"/>
      <c r="D746" s="12">
        <v>327.43</v>
      </c>
      <c r="E746" s="14">
        <v>446.91708310701114</v>
      </c>
      <c r="F746" s="15">
        <v>347.26590610657928</v>
      </c>
      <c r="I746" s="45"/>
    </row>
    <row r="747" spans="1:9" ht="27.75" customHeight="1" thickBot="1" x14ac:dyDescent="0.25">
      <c r="A747" s="8">
        <v>35389</v>
      </c>
      <c r="B747" s="9"/>
      <c r="C747" s="9"/>
      <c r="D747" s="12">
        <v>327.92</v>
      </c>
      <c r="E747" s="14">
        <v>447.58589589362947</v>
      </c>
      <c r="F747" s="15">
        <v>349.75643900421761</v>
      </c>
      <c r="I747" s="45"/>
    </row>
    <row r="748" spans="1:9" ht="27.75" customHeight="1" thickBot="1" x14ac:dyDescent="0.25">
      <c r="A748" s="8">
        <v>35391</v>
      </c>
      <c r="B748" s="9"/>
      <c r="C748" s="9"/>
      <c r="D748" s="12">
        <v>326.74</v>
      </c>
      <c r="E748" s="14">
        <v>445.97528550952819</v>
      </c>
      <c r="F748" s="15">
        <v>348.87939727343985</v>
      </c>
      <c r="I748" s="45"/>
    </row>
    <row r="749" spans="1:9" ht="27.75" customHeight="1" thickBot="1" x14ac:dyDescent="0.25">
      <c r="A749" s="8">
        <v>35394</v>
      </c>
      <c r="B749" s="9"/>
      <c r="C749" s="9"/>
      <c r="D749" s="12">
        <v>325.70999999999998</v>
      </c>
      <c r="E749" s="14">
        <v>444.59976824481203</v>
      </c>
      <c r="F749" s="15">
        <v>346.11540418998834</v>
      </c>
      <c r="I749" s="45"/>
    </row>
    <row r="750" spans="1:9" ht="27.75" customHeight="1" thickBot="1" x14ac:dyDescent="0.25">
      <c r="A750" s="8">
        <v>35396</v>
      </c>
      <c r="B750" s="9"/>
      <c r="C750" s="9"/>
      <c r="D750" s="12">
        <v>325.54000000000002</v>
      </c>
      <c r="E750" s="14">
        <v>444.36771531244398</v>
      </c>
      <c r="F750" s="15">
        <v>345.45573832706634</v>
      </c>
      <c r="I750" s="45"/>
    </row>
    <row r="751" spans="1:9" ht="27.75" customHeight="1" thickBot="1" x14ac:dyDescent="0.25">
      <c r="A751" s="8">
        <v>35398</v>
      </c>
      <c r="B751" s="9"/>
      <c r="C751" s="9"/>
      <c r="D751" s="12">
        <v>325.77</v>
      </c>
      <c r="E751" s="14">
        <v>444.68166927976546</v>
      </c>
      <c r="F751" s="15">
        <v>346.17916312969356</v>
      </c>
      <c r="I751" s="45"/>
    </row>
    <row r="752" spans="1:9" ht="27.75" customHeight="1" thickBot="1" x14ac:dyDescent="0.25">
      <c r="A752" s="8">
        <v>35401</v>
      </c>
      <c r="B752" s="9"/>
      <c r="C752" s="9"/>
      <c r="D752" s="12">
        <v>325.56</v>
      </c>
      <c r="E752" s="14">
        <v>445.46675127348556</v>
      </c>
      <c r="F752" s="15">
        <v>346.31013945992692</v>
      </c>
      <c r="I752" s="45"/>
    </row>
    <row r="753" spans="1:9" ht="27.75" customHeight="1" thickBot="1" x14ac:dyDescent="0.25">
      <c r="A753" s="8">
        <v>35403</v>
      </c>
      <c r="B753" s="9"/>
      <c r="C753" s="9"/>
      <c r="D753" s="12">
        <v>326.60000000000002</v>
      </c>
      <c r="E753" s="14">
        <v>446.97847398125532</v>
      </c>
      <c r="F753" s="15">
        <v>346.6282675243117</v>
      </c>
      <c r="I753" s="45"/>
    </row>
    <row r="754" spans="1:9" ht="27.75" customHeight="1" thickBot="1" x14ac:dyDescent="0.25">
      <c r="A754" s="8">
        <v>35405</v>
      </c>
      <c r="B754" s="9"/>
      <c r="C754" s="9"/>
      <c r="D754" s="12">
        <v>327.35000000000002</v>
      </c>
      <c r="E754" s="14">
        <v>448.10404340262426</v>
      </c>
      <c r="F754" s="15">
        <v>350.50980555750817</v>
      </c>
      <c r="I754" s="45"/>
    </row>
    <row r="755" spans="1:9" ht="27.75" customHeight="1" thickBot="1" x14ac:dyDescent="0.25">
      <c r="A755" s="8">
        <v>35408</v>
      </c>
      <c r="B755" s="9"/>
      <c r="C755" s="9"/>
      <c r="D755" s="12">
        <v>329.02</v>
      </c>
      <c r="E755" s="14">
        <v>450.39007899902674</v>
      </c>
      <c r="F755" s="15">
        <v>351.77284453046605</v>
      </c>
      <c r="I755" s="45"/>
    </row>
    <row r="756" spans="1:9" ht="27.75" customHeight="1" thickBot="1" x14ac:dyDescent="0.25">
      <c r="A756" s="8">
        <v>35410</v>
      </c>
      <c r="B756" s="9"/>
      <c r="C756" s="9"/>
      <c r="D756" s="12">
        <v>330.84</v>
      </c>
      <c r="E756" s="14">
        <v>453.45370774131237</v>
      </c>
      <c r="F756" s="15">
        <v>354.81793358354497</v>
      </c>
      <c r="I756" s="45"/>
    </row>
    <row r="757" spans="1:9" ht="27.75" customHeight="1" thickBot="1" x14ac:dyDescent="0.25">
      <c r="A757" s="8">
        <v>35412</v>
      </c>
      <c r="B757" s="9"/>
      <c r="C757" s="9"/>
      <c r="D757" s="12">
        <v>333.28</v>
      </c>
      <c r="E757" s="14">
        <v>457.04032913890006</v>
      </c>
      <c r="F757" s="15">
        <v>357.62438895288693</v>
      </c>
      <c r="I757" s="45"/>
    </row>
    <row r="758" spans="1:9" ht="27.75" customHeight="1" thickBot="1" x14ac:dyDescent="0.25">
      <c r="A758" s="8">
        <v>35415</v>
      </c>
      <c r="B758" s="9"/>
      <c r="C758" s="9"/>
      <c r="D758" s="12">
        <v>335.84</v>
      </c>
      <c r="E758" s="14">
        <v>460.94030594573644</v>
      </c>
      <c r="F758" s="15">
        <v>359.9235848135786</v>
      </c>
      <c r="I758" s="45"/>
    </row>
    <row r="759" spans="1:9" ht="27.75" customHeight="1" thickBot="1" x14ac:dyDescent="0.25">
      <c r="A759" s="8">
        <v>35417</v>
      </c>
      <c r="B759" s="9"/>
      <c r="C759" s="9"/>
      <c r="D759" s="12">
        <v>338.18</v>
      </c>
      <c r="E759" s="14">
        <v>464.34015560809308</v>
      </c>
      <c r="F759" s="15">
        <v>363.53539748788342</v>
      </c>
      <c r="I759" s="45"/>
    </row>
    <row r="760" spans="1:9" ht="27.75" customHeight="1" thickBot="1" x14ac:dyDescent="0.25">
      <c r="A760" s="8">
        <v>35419</v>
      </c>
      <c r="B760" s="9"/>
      <c r="C760" s="9"/>
      <c r="D760" s="12">
        <v>341.86</v>
      </c>
      <c r="E760" s="14">
        <v>469.39300253173667</v>
      </c>
      <c r="F760" s="15">
        <v>366.92481351560861</v>
      </c>
      <c r="I760" s="45"/>
    </row>
    <row r="761" spans="1:9" ht="27.75" customHeight="1" thickBot="1" x14ac:dyDescent="0.25">
      <c r="A761" s="8">
        <v>35422</v>
      </c>
      <c r="B761" s="9"/>
      <c r="C761" s="9"/>
      <c r="D761" s="12">
        <v>347.16</v>
      </c>
      <c r="E761" s="14">
        <v>476.67020054676686</v>
      </c>
      <c r="F761" s="15">
        <v>373.78438432659067</v>
      </c>
      <c r="I761" s="45"/>
    </row>
    <row r="762" spans="1:9" ht="27.75" customHeight="1" thickBot="1" x14ac:dyDescent="0.25">
      <c r="A762" s="8">
        <v>35426</v>
      </c>
      <c r="B762" s="9"/>
      <c r="C762" s="9"/>
      <c r="D762" s="12">
        <v>351.32</v>
      </c>
      <c r="E762" s="14">
        <v>482.38211446045085</v>
      </c>
      <c r="F762" s="15">
        <v>378.22568902779568</v>
      </c>
      <c r="I762" s="45"/>
    </row>
    <row r="763" spans="1:9" ht="27.75" customHeight="1" thickBot="1" x14ac:dyDescent="0.25">
      <c r="A763" s="8">
        <v>35429</v>
      </c>
      <c r="B763" s="9"/>
      <c r="C763" s="9"/>
      <c r="D763" s="12">
        <v>353.46</v>
      </c>
      <c r="E763" s="14">
        <v>485.32045479104789</v>
      </c>
      <c r="F763" s="15">
        <v>380.81449282795558</v>
      </c>
      <c r="I763" s="45"/>
    </row>
    <row r="764" spans="1:9" ht="27.75" customHeight="1" thickBot="1" x14ac:dyDescent="0.25">
      <c r="A764" s="8">
        <v>35436</v>
      </c>
      <c r="B764" s="9"/>
      <c r="C764" s="9"/>
      <c r="D764" s="12">
        <v>354</v>
      </c>
      <c r="E764" s="14">
        <v>486.06190515484343</v>
      </c>
      <c r="F764" s="15">
        <v>380.14393776289188</v>
      </c>
      <c r="I764" s="45"/>
    </row>
    <row r="765" spans="1:9" ht="27.75" customHeight="1" thickBot="1" x14ac:dyDescent="0.25">
      <c r="A765" s="8">
        <v>35438</v>
      </c>
      <c r="B765" s="9"/>
      <c r="C765" s="9"/>
      <c r="D765" s="12">
        <v>357.7</v>
      </c>
      <c r="E765" s="15">
        <v>491.58720067811595</v>
      </c>
      <c r="F765" s="15">
        <v>386.46483269953842</v>
      </c>
      <c r="I765" s="45"/>
    </row>
    <row r="766" spans="1:9" ht="27.75" customHeight="1" thickBot="1" x14ac:dyDescent="0.25">
      <c r="A766" s="8">
        <v>35440</v>
      </c>
      <c r="B766" s="9"/>
      <c r="C766" s="9"/>
      <c r="D766" s="12">
        <v>359.92</v>
      </c>
      <c r="E766" s="15">
        <v>494.63814724089326</v>
      </c>
      <c r="F766" s="15">
        <v>388.99953347475258</v>
      </c>
      <c r="I766" s="45"/>
    </row>
    <row r="767" spans="1:9" ht="27.75" customHeight="1" thickBot="1" x14ac:dyDescent="0.25">
      <c r="A767" s="8">
        <v>35443</v>
      </c>
      <c r="B767" s="9"/>
      <c r="C767" s="9"/>
      <c r="D767" s="12">
        <v>361.09</v>
      </c>
      <c r="E767" s="15">
        <v>496.246078537492</v>
      </c>
      <c r="F767" s="15">
        <v>389.29030164226566</v>
      </c>
      <c r="I767" s="45"/>
    </row>
    <row r="768" spans="1:9" ht="27.75" customHeight="1" thickBot="1" x14ac:dyDescent="0.25">
      <c r="A768" s="8">
        <v>35445</v>
      </c>
      <c r="B768" s="9"/>
      <c r="C768" s="9"/>
      <c r="D768" s="12">
        <v>363.6</v>
      </c>
      <c r="E768" s="15">
        <v>499.69557217378519</v>
      </c>
      <c r="F768" s="15">
        <v>391.3128621386814</v>
      </c>
      <c r="I768" s="45"/>
    </row>
    <row r="769" spans="1:9" ht="27.75" customHeight="1" thickBot="1" x14ac:dyDescent="0.25">
      <c r="A769" s="8">
        <v>35447</v>
      </c>
      <c r="B769" s="9"/>
      <c r="C769" s="9"/>
      <c r="D769" s="12">
        <v>363.77</v>
      </c>
      <c r="E769" s="15">
        <v>499.92920321688069</v>
      </c>
      <c r="F769" s="15">
        <v>391.92534782412486</v>
      </c>
      <c r="I769" s="45"/>
    </row>
    <row r="770" spans="1:9" ht="27.75" customHeight="1" thickBot="1" x14ac:dyDescent="0.25">
      <c r="A770" s="8">
        <v>35450</v>
      </c>
      <c r="B770" s="9"/>
      <c r="C770" s="9"/>
      <c r="D770" s="12">
        <v>362.96</v>
      </c>
      <c r="E770" s="15">
        <v>498.81602001154306</v>
      </c>
      <c r="F770" s="15">
        <v>388.03383979520208</v>
      </c>
      <c r="I770" s="45"/>
    </row>
    <row r="771" spans="1:9" ht="27.75" customHeight="1" thickBot="1" x14ac:dyDescent="0.25">
      <c r="A771" s="8">
        <v>35452</v>
      </c>
      <c r="B771" s="9"/>
      <c r="C771" s="9"/>
      <c r="D771" s="12">
        <v>365.73</v>
      </c>
      <c r="E771" s="15">
        <v>502.62283171374719</v>
      </c>
      <c r="F771" s="15">
        <v>390.12644618279222</v>
      </c>
      <c r="I771" s="45"/>
    </row>
    <row r="772" spans="1:9" ht="27.75" customHeight="1" thickBot="1" x14ac:dyDescent="0.25">
      <c r="A772" s="8">
        <v>35454</v>
      </c>
      <c r="B772" s="9"/>
      <c r="C772" s="9"/>
      <c r="D772" s="12">
        <v>367.97</v>
      </c>
      <c r="E772" s="15">
        <v>505.70126428159449</v>
      </c>
      <c r="F772" s="15">
        <v>393.83819046354478</v>
      </c>
      <c r="I772" s="45"/>
    </row>
    <row r="773" spans="1:9" ht="27.75" customHeight="1" thickBot="1" x14ac:dyDescent="0.25">
      <c r="A773" s="8">
        <v>35457</v>
      </c>
      <c r="B773" s="9"/>
      <c r="C773" s="9"/>
      <c r="D773" s="12">
        <v>368.3</v>
      </c>
      <c r="E773" s="15">
        <v>506.15478336525058</v>
      </c>
      <c r="F773" s="15">
        <v>393.74273527819309</v>
      </c>
      <c r="I773" s="45"/>
    </row>
    <row r="774" spans="1:9" ht="27.75" customHeight="1" thickBot="1" x14ac:dyDescent="0.25">
      <c r="A774" s="8">
        <v>35459</v>
      </c>
      <c r="B774" s="9"/>
      <c r="C774" s="9"/>
      <c r="D774" s="12">
        <v>364.43</v>
      </c>
      <c r="E774" s="15">
        <v>500.83624138419299</v>
      </c>
      <c r="F774" s="15">
        <v>388.26046526084912</v>
      </c>
      <c r="I774" s="45"/>
    </row>
    <row r="775" spans="1:9" ht="27.75" customHeight="1" thickBot="1" x14ac:dyDescent="0.25">
      <c r="A775" s="8">
        <v>35461</v>
      </c>
      <c r="B775" s="9"/>
      <c r="C775" s="9"/>
      <c r="D775" s="12">
        <v>364.28</v>
      </c>
      <c r="E775" s="15">
        <v>500.63009634616742</v>
      </c>
      <c r="F775" s="15">
        <v>390.72113566486632</v>
      </c>
      <c r="I775" s="45"/>
    </row>
    <row r="776" spans="1:9" ht="27.75" customHeight="1" thickBot="1" x14ac:dyDescent="0.25">
      <c r="A776" s="8">
        <v>35464</v>
      </c>
      <c r="B776" s="9"/>
      <c r="C776" s="9"/>
      <c r="D776" s="12">
        <v>364.16</v>
      </c>
      <c r="E776" s="15">
        <v>500.73246321072281</v>
      </c>
      <c r="F776" s="15">
        <v>390.49083845979493</v>
      </c>
      <c r="I776" s="45"/>
    </row>
    <row r="777" spans="1:9" ht="27.75" customHeight="1" thickBot="1" x14ac:dyDescent="0.25">
      <c r="A777" s="8">
        <v>35466</v>
      </c>
      <c r="B777" s="9"/>
      <c r="C777" s="9"/>
      <c r="D777" s="12">
        <v>365.59</v>
      </c>
      <c r="E777" s="15">
        <v>502.69876215182376</v>
      </c>
      <c r="F777" s="15">
        <v>392.277217226441</v>
      </c>
      <c r="I777" s="45"/>
    </row>
    <row r="778" spans="1:9" ht="27.75" customHeight="1" thickBot="1" x14ac:dyDescent="0.25">
      <c r="A778" s="8">
        <v>35473</v>
      </c>
      <c r="B778" s="9"/>
      <c r="C778" s="9"/>
      <c r="D778" s="12">
        <v>367.76</v>
      </c>
      <c r="E778" s="15">
        <v>505.68258641908886</v>
      </c>
      <c r="F778" s="15">
        <v>392.05613821799471</v>
      </c>
      <c r="I778" s="45"/>
    </row>
    <row r="779" spans="1:9" ht="27.75" customHeight="1" thickBot="1" x14ac:dyDescent="0.25">
      <c r="A779" s="8">
        <v>35475</v>
      </c>
      <c r="B779" s="9"/>
      <c r="C779" s="9"/>
      <c r="D779" s="12">
        <v>368.32</v>
      </c>
      <c r="E779" s="15">
        <v>506.45260558483471</v>
      </c>
      <c r="F779" s="15">
        <v>392.61440772233874</v>
      </c>
      <c r="I779" s="45"/>
    </row>
    <row r="780" spans="1:9" ht="27.75" customHeight="1" thickBot="1" x14ac:dyDescent="0.25">
      <c r="A780" s="8">
        <v>35478</v>
      </c>
      <c r="B780" s="9"/>
      <c r="C780" s="9"/>
      <c r="D780" s="12">
        <v>368.9</v>
      </c>
      <c r="E780" s="15">
        <v>507.25012543507142</v>
      </c>
      <c r="F780" s="15">
        <v>392.72911602833466</v>
      </c>
      <c r="I780" s="45"/>
    </row>
    <row r="781" spans="1:9" ht="27.75" customHeight="1" thickBot="1" x14ac:dyDescent="0.25">
      <c r="A781" s="8">
        <v>35480</v>
      </c>
      <c r="B781" s="9"/>
      <c r="C781" s="9"/>
      <c r="D781" s="12">
        <v>369.42</v>
      </c>
      <c r="E781" s="15">
        <v>507.9651432318355</v>
      </c>
      <c r="F781" s="15">
        <v>394.37040950239225</v>
      </c>
      <c r="I781" s="45"/>
    </row>
    <row r="782" spans="1:9" ht="27.75" customHeight="1" thickBot="1" x14ac:dyDescent="0.25">
      <c r="A782" s="8">
        <v>35482</v>
      </c>
      <c r="B782" s="9"/>
      <c r="C782" s="9"/>
      <c r="D782" s="12">
        <v>369.21</v>
      </c>
      <c r="E782" s="15">
        <v>507.67638604468078</v>
      </c>
      <c r="F782" s="15">
        <v>394.37995595089768</v>
      </c>
      <c r="I782" s="45"/>
    </row>
    <row r="783" spans="1:9" ht="27.75" customHeight="1" thickBot="1" x14ac:dyDescent="0.25">
      <c r="A783" s="8">
        <v>35485</v>
      </c>
      <c r="B783" s="9"/>
      <c r="C783" s="9"/>
      <c r="D783" s="12">
        <v>367.87</v>
      </c>
      <c r="E783" s="15">
        <v>505.83384018378899</v>
      </c>
      <c r="F783" s="15">
        <v>394.52780787343818</v>
      </c>
      <c r="I783" s="45"/>
    </row>
    <row r="784" spans="1:9" ht="27.75" customHeight="1" thickBot="1" x14ac:dyDescent="0.25">
      <c r="A784" s="8">
        <v>35487</v>
      </c>
      <c r="B784" s="9"/>
      <c r="C784" s="9"/>
      <c r="D784" s="12">
        <v>367.77</v>
      </c>
      <c r="E784" s="15">
        <v>505.69633676133435</v>
      </c>
      <c r="F784" s="15">
        <v>394.96926585622106</v>
      </c>
      <c r="I784" s="45"/>
    </row>
    <row r="785" spans="1:9" ht="27.75" customHeight="1" thickBot="1" x14ac:dyDescent="0.25">
      <c r="A785" s="8">
        <v>35489</v>
      </c>
      <c r="B785" s="9"/>
      <c r="C785" s="9"/>
      <c r="D785" s="12">
        <v>366.9</v>
      </c>
      <c r="E785" s="15">
        <v>504.5000569859792</v>
      </c>
      <c r="F785" s="15">
        <v>391.91247755582015</v>
      </c>
      <c r="I785" s="45"/>
    </row>
    <row r="786" spans="1:9" ht="27.75" customHeight="1" thickBot="1" x14ac:dyDescent="0.25">
      <c r="A786" s="8">
        <v>35492</v>
      </c>
      <c r="B786" s="9"/>
      <c r="C786" s="9"/>
      <c r="D786" s="12">
        <v>368.49</v>
      </c>
      <c r="E786" s="15">
        <v>506.6863614030076</v>
      </c>
      <c r="F786" s="15">
        <v>393.02820493709982</v>
      </c>
      <c r="I786" s="45"/>
    </row>
    <row r="787" spans="1:9" ht="27.75" customHeight="1" thickBot="1" x14ac:dyDescent="0.25">
      <c r="A787" s="8">
        <v>35494</v>
      </c>
      <c r="B787" s="9"/>
      <c r="C787" s="9"/>
      <c r="D787" s="12">
        <v>367.85</v>
      </c>
      <c r="E787" s="15">
        <v>505.80633949929808</v>
      </c>
      <c r="F787" s="15">
        <v>390.11263158320821</v>
      </c>
      <c r="I787" s="45"/>
    </row>
    <row r="788" spans="1:9" ht="27.75" customHeight="1" thickBot="1" x14ac:dyDescent="0.25">
      <c r="A788" s="8">
        <v>35499</v>
      </c>
      <c r="B788" s="9"/>
      <c r="C788" s="9"/>
      <c r="D788" s="12">
        <v>366.06</v>
      </c>
      <c r="E788" s="15">
        <v>503.34502823736045</v>
      </c>
      <c r="F788" s="15">
        <v>389.03504812878168</v>
      </c>
      <c r="I788" s="45"/>
    </row>
    <row r="789" spans="1:9" ht="27.75" customHeight="1" thickBot="1" x14ac:dyDescent="0.25">
      <c r="A789" s="8">
        <v>35503</v>
      </c>
      <c r="B789" s="9"/>
      <c r="C789" s="9"/>
      <c r="D789" s="12">
        <v>366.44</v>
      </c>
      <c r="E789" s="15">
        <v>503.86754124268799</v>
      </c>
      <c r="F789" s="15">
        <v>389.87978678554043</v>
      </c>
      <c r="I789" s="45"/>
    </row>
    <row r="790" spans="1:9" ht="27.75" customHeight="1" thickBot="1" x14ac:dyDescent="0.25">
      <c r="A790" s="8">
        <v>35506</v>
      </c>
      <c r="B790" s="9"/>
      <c r="C790" s="9"/>
      <c r="D790" s="12">
        <v>361.98</v>
      </c>
      <c r="E790" s="15">
        <v>497.79167882459899</v>
      </c>
      <c r="F790" s="15">
        <v>386.18591477681878</v>
      </c>
      <c r="I790" s="45"/>
    </row>
    <row r="791" spans="1:9" ht="27.75" customHeight="1" thickBot="1" x14ac:dyDescent="0.25">
      <c r="A791" s="8">
        <v>35508</v>
      </c>
      <c r="B791" s="9"/>
      <c r="C791" s="9"/>
      <c r="D791" s="12">
        <v>360.93</v>
      </c>
      <c r="E791" s="15">
        <v>496.34772815670067</v>
      </c>
      <c r="F791" s="15">
        <v>385.8273394957879</v>
      </c>
      <c r="I791" s="45"/>
    </row>
    <row r="792" spans="1:9" ht="27.75" customHeight="1" thickBot="1" x14ac:dyDescent="0.25">
      <c r="A792" s="8">
        <v>35510</v>
      </c>
      <c r="B792" s="9"/>
      <c r="C792" s="9"/>
      <c r="D792" s="12">
        <v>361.13</v>
      </c>
      <c r="E792" s="15">
        <v>497.13665045262502</v>
      </c>
      <c r="F792" s="15">
        <v>384.25548948349143</v>
      </c>
      <c r="I792" s="45"/>
    </row>
    <row r="793" spans="1:9" ht="27.75" customHeight="1" thickBot="1" x14ac:dyDescent="0.25">
      <c r="A793" s="8">
        <v>35513</v>
      </c>
      <c r="B793" s="9"/>
      <c r="C793" s="9"/>
      <c r="D793" s="12">
        <v>361.84</v>
      </c>
      <c r="E793" s="15">
        <v>498.11404646464661</v>
      </c>
      <c r="F793" s="15">
        <v>385.37097349398249</v>
      </c>
      <c r="I793" s="45"/>
    </row>
    <row r="794" spans="1:9" ht="27.75" customHeight="1" thickBot="1" x14ac:dyDescent="0.25">
      <c r="A794" s="8">
        <v>35515</v>
      </c>
      <c r="B794" s="9"/>
      <c r="C794" s="9"/>
      <c r="D794" s="12">
        <v>363.38</v>
      </c>
      <c r="E794" s="15">
        <v>500.23403218086253</v>
      </c>
      <c r="F794" s="15">
        <v>387.54516711266785</v>
      </c>
      <c r="I794" s="45"/>
    </row>
    <row r="795" spans="1:9" ht="27.75" customHeight="1" thickBot="1" x14ac:dyDescent="0.25">
      <c r="A795" s="8">
        <v>35517</v>
      </c>
      <c r="B795" s="9"/>
      <c r="C795" s="9"/>
      <c r="D795" s="12">
        <v>364</v>
      </c>
      <c r="E795" s="15">
        <v>502.36939693654642</v>
      </c>
      <c r="F795" s="15">
        <v>389.77577216536667</v>
      </c>
      <c r="I795" s="45"/>
    </row>
    <row r="796" spans="1:9" ht="27.75" customHeight="1" thickBot="1" x14ac:dyDescent="0.25">
      <c r="A796" s="8">
        <v>35520</v>
      </c>
      <c r="B796" s="9"/>
      <c r="C796" s="9"/>
      <c r="D796" s="12">
        <v>366.24</v>
      </c>
      <c r="E796" s="15">
        <v>505.4609009176944</v>
      </c>
      <c r="F796" s="15">
        <v>391.7876516161009</v>
      </c>
      <c r="I796" s="45"/>
    </row>
    <row r="797" spans="1:9" ht="27.75" customHeight="1" thickBot="1" x14ac:dyDescent="0.25">
      <c r="A797" s="8">
        <v>35522</v>
      </c>
      <c r="B797" s="9"/>
      <c r="C797" s="9"/>
      <c r="D797" s="12">
        <v>368.76</v>
      </c>
      <c r="E797" s="15">
        <v>508.93884289648588</v>
      </c>
      <c r="F797" s="15">
        <v>395.02881599430918</v>
      </c>
      <c r="I797" s="45"/>
    </row>
    <row r="798" spans="1:9" ht="27.75" customHeight="1" thickBot="1" x14ac:dyDescent="0.25">
      <c r="A798" s="8">
        <v>35524</v>
      </c>
      <c r="B798" s="9"/>
      <c r="C798" s="9"/>
      <c r="D798" s="12">
        <v>371.89</v>
      </c>
      <c r="E798" s="15">
        <v>513.31790962226194</v>
      </c>
      <c r="F798" s="15">
        <v>397.5836391043527</v>
      </c>
      <c r="I798" s="45"/>
    </row>
    <row r="799" spans="1:9" ht="27.75" customHeight="1" thickBot="1" x14ac:dyDescent="0.25">
      <c r="A799" s="8">
        <v>35527</v>
      </c>
      <c r="B799" s="9"/>
      <c r="C799" s="9"/>
      <c r="D799" s="12">
        <v>372.19</v>
      </c>
      <c r="E799" s="15">
        <v>513.73199812393364</v>
      </c>
      <c r="F799" s="15">
        <v>394.96586347670666</v>
      </c>
      <c r="I799" s="45"/>
    </row>
    <row r="800" spans="1:9" ht="27.75" customHeight="1" thickBot="1" x14ac:dyDescent="0.25">
      <c r="A800" s="8">
        <v>35529</v>
      </c>
      <c r="B800" s="9"/>
      <c r="C800" s="9"/>
      <c r="D800" s="12">
        <v>378.8</v>
      </c>
      <c r="E800" s="15">
        <v>524.30636969191994</v>
      </c>
      <c r="F800" s="15">
        <v>400.43220772273071</v>
      </c>
      <c r="I800" s="45"/>
    </row>
    <row r="801" spans="1:9" ht="27.75" customHeight="1" thickBot="1" x14ac:dyDescent="0.25">
      <c r="A801" s="8">
        <v>35531</v>
      </c>
      <c r="B801" s="9"/>
      <c r="C801" s="9"/>
      <c r="D801" s="12">
        <v>379.72</v>
      </c>
      <c r="E801" s="15">
        <v>525.87292149202256</v>
      </c>
      <c r="F801" s="15">
        <v>401.18035163809463</v>
      </c>
      <c r="I801" s="45"/>
    </row>
    <row r="802" spans="1:9" ht="27.75" customHeight="1" thickBot="1" x14ac:dyDescent="0.25">
      <c r="A802" s="8">
        <v>35534</v>
      </c>
      <c r="B802" s="9"/>
      <c r="C802" s="9"/>
      <c r="D802" s="12">
        <v>382.52</v>
      </c>
      <c r="E802" s="15">
        <v>529.75063185802287</v>
      </c>
      <c r="F802" s="15">
        <v>404.39372276055474</v>
      </c>
      <c r="I802" s="45"/>
    </row>
    <row r="803" spans="1:9" ht="27.75" customHeight="1" thickBot="1" x14ac:dyDescent="0.25">
      <c r="A803" s="8">
        <v>35536</v>
      </c>
      <c r="B803" s="9"/>
      <c r="C803" s="9"/>
      <c r="D803" s="12">
        <v>385.49</v>
      </c>
      <c r="E803" s="15">
        <v>534.61397913486974</v>
      </c>
      <c r="F803" s="15">
        <v>407.29532577300267</v>
      </c>
      <c r="I803" s="45"/>
    </row>
    <row r="804" spans="1:9" ht="27.75" customHeight="1" thickBot="1" x14ac:dyDescent="0.25">
      <c r="A804" s="8">
        <v>35538</v>
      </c>
      <c r="B804" s="9"/>
      <c r="C804" s="9"/>
      <c r="D804" s="12">
        <v>385.35</v>
      </c>
      <c r="E804" s="15">
        <v>534.41982116169572</v>
      </c>
      <c r="F804" s="15">
        <v>408.25539841878901</v>
      </c>
      <c r="I804" s="45"/>
    </row>
    <row r="805" spans="1:9" ht="27.75" customHeight="1" thickBot="1" x14ac:dyDescent="0.25">
      <c r="A805" s="8">
        <v>35541</v>
      </c>
      <c r="B805" s="9"/>
      <c r="C805" s="9"/>
      <c r="D805" s="12">
        <v>384.03</v>
      </c>
      <c r="E805" s="15">
        <v>532.58918884319701</v>
      </c>
      <c r="F805" s="15">
        <v>408.70402971027778</v>
      </c>
      <c r="I805" s="45"/>
    </row>
    <row r="806" spans="1:9" ht="27.75" customHeight="1" thickBot="1" x14ac:dyDescent="0.25">
      <c r="A806" s="8">
        <v>35543</v>
      </c>
      <c r="B806" s="9"/>
      <c r="C806" s="9"/>
      <c r="D806" s="12">
        <v>385.52</v>
      </c>
      <c r="E806" s="15">
        <v>534.65558441483563</v>
      </c>
      <c r="F806" s="15">
        <v>408.99200909981505</v>
      </c>
      <c r="I806" s="45"/>
    </row>
    <row r="807" spans="1:9" ht="27.75" customHeight="1" thickBot="1" x14ac:dyDescent="0.25">
      <c r="A807" s="8">
        <v>35545</v>
      </c>
      <c r="B807" s="9"/>
      <c r="C807" s="9"/>
      <c r="D807" s="12">
        <v>389.31</v>
      </c>
      <c r="E807" s="15">
        <v>539.91171811719153</v>
      </c>
      <c r="F807" s="15">
        <v>412.15035248881833</v>
      </c>
      <c r="I807" s="45"/>
    </row>
    <row r="808" spans="1:9" ht="27.75" customHeight="1" thickBot="1" x14ac:dyDescent="0.25">
      <c r="A808" s="8">
        <v>35548</v>
      </c>
      <c r="B808" s="9"/>
      <c r="C808" s="9"/>
      <c r="D808" s="12">
        <v>389.9</v>
      </c>
      <c r="E808" s="15">
        <v>540.72995528985382</v>
      </c>
      <c r="F808" s="15">
        <v>409.7702900673201</v>
      </c>
      <c r="I808" s="45"/>
    </row>
    <row r="809" spans="1:9" ht="27.75" customHeight="1" thickBot="1" x14ac:dyDescent="0.25">
      <c r="A809" s="8">
        <v>35550</v>
      </c>
      <c r="B809" s="9"/>
      <c r="C809" s="9"/>
      <c r="D809" s="12">
        <v>391.5</v>
      </c>
      <c r="E809" s="15">
        <v>542.94890355470056</v>
      </c>
      <c r="F809" s="15">
        <v>412.38617982702232</v>
      </c>
      <c r="I809" s="45"/>
    </row>
    <row r="810" spans="1:9" ht="27.75" customHeight="1" thickBot="1" x14ac:dyDescent="0.25">
      <c r="A810" s="8">
        <v>35552</v>
      </c>
      <c r="B810" s="9"/>
      <c r="C810" s="9"/>
      <c r="D810" s="12">
        <v>391.25</v>
      </c>
      <c r="E810" s="15">
        <v>542.60219288831831</v>
      </c>
      <c r="F810" s="15">
        <v>411.88403458420737</v>
      </c>
      <c r="I810" s="45"/>
    </row>
    <row r="811" spans="1:9" ht="27.75" customHeight="1" thickBot="1" x14ac:dyDescent="0.25">
      <c r="A811" s="8">
        <v>35555</v>
      </c>
      <c r="B811" s="9"/>
      <c r="C811" s="9"/>
      <c r="D811" s="12">
        <v>394.79</v>
      </c>
      <c r="E811" s="15">
        <v>547.51161592429185</v>
      </c>
      <c r="F811" s="15">
        <v>415.14965282316496</v>
      </c>
      <c r="I811" s="45"/>
    </row>
    <row r="812" spans="1:9" ht="27.75" customHeight="1" thickBot="1" x14ac:dyDescent="0.25">
      <c r="A812" s="8">
        <v>35557</v>
      </c>
      <c r="B812" s="9"/>
      <c r="C812" s="9"/>
      <c r="D812" s="12">
        <v>394.04</v>
      </c>
      <c r="E812" s="15">
        <v>546.47148392514498</v>
      </c>
      <c r="F812" s="15">
        <v>414.72104505664117</v>
      </c>
      <c r="I812" s="45"/>
    </row>
    <row r="813" spans="1:9" ht="27.75" customHeight="1" thickBot="1" x14ac:dyDescent="0.25">
      <c r="A813" s="8">
        <v>35559</v>
      </c>
      <c r="B813" s="9"/>
      <c r="C813" s="9"/>
      <c r="D813" s="12">
        <v>393.68</v>
      </c>
      <c r="E813" s="15">
        <v>545.97222056555438</v>
      </c>
      <c r="F813" s="15">
        <v>416.61488798070491</v>
      </c>
      <c r="I813" s="45"/>
    </row>
    <row r="814" spans="1:9" ht="27.75" customHeight="1" thickBot="1" x14ac:dyDescent="0.25">
      <c r="A814" s="8">
        <v>35562</v>
      </c>
      <c r="B814" s="9"/>
      <c r="C814" s="9"/>
      <c r="D814" s="12">
        <v>389.2</v>
      </c>
      <c r="E814" s="15">
        <v>539.75916542398329</v>
      </c>
      <c r="F814" s="15">
        <v>413.90312587634162</v>
      </c>
      <c r="I814" s="45"/>
    </row>
    <row r="815" spans="1:9" ht="27.75" customHeight="1" thickBot="1" x14ac:dyDescent="0.25">
      <c r="A815" s="8">
        <v>35564</v>
      </c>
      <c r="B815" s="9"/>
      <c r="C815" s="9"/>
      <c r="D815" s="12">
        <v>386.1</v>
      </c>
      <c r="E815" s="15">
        <v>535.4599531608427</v>
      </c>
      <c r="F815" s="15">
        <v>409.18917231483317</v>
      </c>
      <c r="I815" s="45"/>
    </row>
    <row r="816" spans="1:9" ht="27.75" customHeight="1" thickBot="1" x14ac:dyDescent="0.25">
      <c r="A816" s="8">
        <v>35566</v>
      </c>
      <c r="B816" s="9"/>
      <c r="C816" s="9"/>
      <c r="D816" s="12">
        <v>385.56</v>
      </c>
      <c r="E816" s="15">
        <v>534.71105812145686</v>
      </c>
      <c r="F816" s="15">
        <v>407.78430280256589</v>
      </c>
      <c r="I816" s="45"/>
    </row>
    <row r="817" spans="1:9" ht="27.75" customHeight="1" thickBot="1" x14ac:dyDescent="0.25">
      <c r="A817" s="8">
        <v>35569</v>
      </c>
      <c r="B817" s="9"/>
      <c r="C817" s="9"/>
      <c r="D817" s="12">
        <v>385.12</v>
      </c>
      <c r="E817" s="15">
        <v>534.10084734862403</v>
      </c>
      <c r="F817" s="15">
        <v>408.80637454086849</v>
      </c>
      <c r="I817" s="45"/>
    </row>
    <row r="818" spans="1:9" ht="27.75" customHeight="1" thickBot="1" x14ac:dyDescent="0.25">
      <c r="A818" s="8">
        <v>35571</v>
      </c>
      <c r="B818" s="9"/>
      <c r="C818" s="9"/>
      <c r="D818" s="12">
        <v>384.84</v>
      </c>
      <c r="E818" s="15">
        <v>534.77171558511202</v>
      </c>
      <c r="F818" s="15">
        <v>411.38298845108636</v>
      </c>
      <c r="I818" s="45"/>
    </row>
    <row r="819" spans="1:9" ht="27.75" customHeight="1" thickBot="1" x14ac:dyDescent="0.25">
      <c r="A819" s="8">
        <v>35573</v>
      </c>
      <c r="B819" s="9"/>
      <c r="C819" s="9"/>
      <c r="D819" s="12">
        <v>383.52</v>
      </c>
      <c r="E819" s="15">
        <v>532.93745026816907</v>
      </c>
      <c r="F819" s="15">
        <v>407.08341682291575</v>
      </c>
      <c r="I819" s="45"/>
    </row>
    <row r="820" spans="1:9" ht="27.75" customHeight="1" thickBot="1" x14ac:dyDescent="0.25">
      <c r="A820" s="8">
        <v>35576</v>
      </c>
      <c r="B820" s="9"/>
      <c r="C820" s="9"/>
      <c r="D820" s="12">
        <v>380.95</v>
      </c>
      <c r="E820" s="15">
        <v>529.36619127987854</v>
      </c>
      <c r="F820" s="15">
        <v>406.03252144033553</v>
      </c>
      <c r="I820" s="45"/>
    </row>
    <row r="821" spans="1:9" ht="27.75" customHeight="1" thickBot="1" x14ac:dyDescent="0.25">
      <c r="A821" s="8">
        <v>35578</v>
      </c>
      <c r="B821" s="9"/>
      <c r="C821" s="9"/>
      <c r="D821" s="12">
        <v>379.6</v>
      </c>
      <c r="E821" s="15">
        <v>527.49023811482323</v>
      </c>
      <c r="F821" s="15">
        <v>402.17996620259049</v>
      </c>
      <c r="I821" s="45"/>
    </row>
    <row r="822" spans="1:9" ht="27.75" customHeight="1" thickBot="1" x14ac:dyDescent="0.25">
      <c r="A822" s="8">
        <v>35580</v>
      </c>
      <c r="B822" s="9"/>
      <c r="C822" s="9"/>
      <c r="D822" s="12">
        <v>379.22</v>
      </c>
      <c r="E822" s="15">
        <v>527.18482727873266</v>
      </c>
      <c r="F822" s="15">
        <v>402.53280963773381</v>
      </c>
      <c r="I822" s="45"/>
    </row>
    <row r="823" spans="1:9" ht="27.75" customHeight="1" thickBot="1" x14ac:dyDescent="0.25">
      <c r="A823" s="8">
        <v>35583</v>
      </c>
      <c r="B823" s="9"/>
      <c r="C823" s="9"/>
      <c r="D823" s="12">
        <v>378.45</v>
      </c>
      <c r="E823" s="15">
        <v>526.37422978538962</v>
      </c>
      <c r="F823" s="15">
        <v>399.89381849150948</v>
      </c>
      <c r="I823" s="45"/>
    </row>
    <row r="824" spans="1:9" ht="27.75" customHeight="1" thickBot="1" x14ac:dyDescent="0.25">
      <c r="A824" s="8">
        <v>35585</v>
      </c>
      <c r="B824" s="9"/>
      <c r="C824" s="9"/>
      <c r="D824" s="12">
        <v>379.22</v>
      </c>
      <c r="E824" s="15">
        <v>527.44519862390132</v>
      </c>
      <c r="F824" s="15">
        <v>399.45264355965304</v>
      </c>
      <c r="I824" s="45"/>
    </row>
    <row r="825" spans="1:9" ht="27.75" customHeight="1" thickBot="1" x14ac:dyDescent="0.25">
      <c r="A825" s="8">
        <v>35587</v>
      </c>
      <c r="B825" s="9"/>
      <c r="C825" s="9"/>
      <c r="D825" s="12">
        <v>377.19</v>
      </c>
      <c r="E825" s="15">
        <v>524.62173532237045</v>
      </c>
      <c r="F825" s="15">
        <v>397.23778619852868</v>
      </c>
      <c r="I825" s="45"/>
    </row>
    <row r="826" spans="1:9" ht="27.75" customHeight="1" thickBot="1" x14ac:dyDescent="0.25">
      <c r="A826" s="8">
        <v>35590</v>
      </c>
      <c r="B826" s="9"/>
      <c r="C826" s="9"/>
      <c r="D826" s="12">
        <v>377.68</v>
      </c>
      <c r="E826" s="15">
        <v>525.30326094687791</v>
      </c>
      <c r="F826" s="15">
        <v>398.27178846748865</v>
      </c>
      <c r="I826" s="45"/>
    </row>
    <row r="827" spans="1:9" ht="27.75" customHeight="1" thickBot="1" x14ac:dyDescent="0.25">
      <c r="A827" s="8">
        <v>35592</v>
      </c>
      <c r="B827" s="9"/>
      <c r="C827" s="9"/>
      <c r="D827" s="12">
        <v>383.79</v>
      </c>
      <c r="E827" s="15">
        <v>534.23336393694206</v>
      </c>
      <c r="F827" s="15">
        <v>404.88614796493675</v>
      </c>
      <c r="I827" s="45"/>
    </row>
    <row r="828" spans="1:9" ht="27.75" customHeight="1" thickBot="1" x14ac:dyDescent="0.25">
      <c r="A828" s="8">
        <v>35594</v>
      </c>
      <c r="B828" s="9"/>
      <c r="C828" s="9"/>
      <c r="D828" s="12">
        <v>388.61</v>
      </c>
      <c r="E828" s="15">
        <v>541.09844191305069</v>
      </c>
      <c r="F828" s="15">
        <v>407.41773670242105</v>
      </c>
      <c r="I828" s="45"/>
    </row>
    <row r="829" spans="1:9" ht="27.75" customHeight="1" thickBot="1" x14ac:dyDescent="0.25">
      <c r="A829" s="8">
        <v>35597</v>
      </c>
      <c r="B829" s="9"/>
      <c r="C829" s="9"/>
      <c r="D829" s="12">
        <v>388.94</v>
      </c>
      <c r="E829" s="15">
        <v>541.55793211101593</v>
      </c>
      <c r="F829" s="15">
        <v>407.08127446015209</v>
      </c>
      <c r="I829" s="45"/>
    </row>
    <row r="830" spans="1:9" ht="27.75" customHeight="1" thickBot="1" x14ac:dyDescent="0.25">
      <c r="A830" s="8">
        <v>35599</v>
      </c>
      <c r="B830" s="9"/>
      <c r="C830" s="9"/>
      <c r="D830" s="12">
        <v>390.89</v>
      </c>
      <c r="E830" s="15">
        <v>544.34830321306799</v>
      </c>
      <c r="F830" s="15">
        <v>410.71059882454614</v>
      </c>
      <c r="I830" s="45"/>
    </row>
    <row r="831" spans="1:9" ht="27.75" customHeight="1" thickBot="1" x14ac:dyDescent="0.25">
      <c r="A831" s="8">
        <v>35601</v>
      </c>
      <c r="B831" s="9"/>
      <c r="C831" s="9"/>
      <c r="D831" s="12">
        <v>390.2</v>
      </c>
      <c r="E831" s="15">
        <v>543.38741823464181</v>
      </c>
      <c r="F831" s="15">
        <v>409.49425765333461</v>
      </c>
      <c r="I831" s="45"/>
    </row>
    <row r="832" spans="1:9" ht="27.75" customHeight="1" thickBot="1" x14ac:dyDescent="0.25">
      <c r="A832" s="8">
        <v>35604</v>
      </c>
      <c r="B832" s="9"/>
      <c r="C832" s="9"/>
      <c r="D832" s="12">
        <v>387.72</v>
      </c>
      <c r="E832" s="15">
        <v>539.97155537353729</v>
      </c>
      <c r="F832" s="15">
        <v>406.10242323567098</v>
      </c>
      <c r="I832" s="45"/>
    </row>
    <row r="833" spans="1:9" ht="27.75" customHeight="1" thickBot="1" x14ac:dyDescent="0.25">
      <c r="A833" s="8">
        <v>35606</v>
      </c>
      <c r="B833" s="9"/>
      <c r="C833" s="9"/>
      <c r="D833" s="12">
        <v>385.97</v>
      </c>
      <c r="E833" s="15">
        <v>537.53435785495765</v>
      </c>
      <c r="F833" s="15">
        <v>405.18053730423986</v>
      </c>
      <c r="I833" s="45"/>
    </row>
    <row r="834" spans="1:9" ht="27.75" customHeight="1" thickBot="1" x14ac:dyDescent="0.25">
      <c r="A834" s="8">
        <v>35608</v>
      </c>
      <c r="B834" s="9"/>
      <c r="C834" s="9"/>
      <c r="D834" s="12">
        <v>382.32</v>
      </c>
      <c r="E834" s="15">
        <v>533.61100053739699</v>
      </c>
      <c r="F834" s="15">
        <v>400.85849796654259</v>
      </c>
      <c r="I834" s="45"/>
    </row>
    <row r="835" spans="1:9" ht="27.75" customHeight="1" thickBot="1" x14ac:dyDescent="0.25">
      <c r="A835" s="8">
        <v>35611</v>
      </c>
      <c r="B835" s="9"/>
      <c r="C835" s="9"/>
      <c r="D835" s="12">
        <v>381.47</v>
      </c>
      <c r="E835" s="15">
        <v>532.42464002668146</v>
      </c>
      <c r="F835" s="15">
        <v>398.67177961414791</v>
      </c>
      <c r="I835" s="45"/>
    </row>
    <row r="836" spans="1:9" ht="27.75" customHeight="1" thickBot="1" x14ac:dyDescent="0.25">
      <c r="A836" s="8">
        <v>35613</v>
      </c>
      <c r="B836" s="9"/>
      <c r="C836" s="9"/>
      <c r="D836" s="12">
        <v>380.27</v>
      </c>
      <c r="E836" s="15">
        <v>531.02122653570291</v>
      </c>
      <c r="F836" s="15">
        <v>396.43129036145882</v>
      </c>
      <c r="I836" s="45"/>
    </row>
    <row r="837" spans="1:9" ht="27.75" customHeight="1" thickBot="1" x14ac:dyDescent="0.25">
      <c r="A837" s="8">
        <v>35615</v>
      </c>
      <c r="B837" s="9"/>
      <c r="C837" s="9"/>
      <c r="D837" s="12">
        <v>380.56</v>
      </c>
      <c r="E837" s="15">
        <v>531.70901613969056</v>
      </c>
      <c r="F837" s="15">
        <v>396.2860674054582</v>
      </c>
      <c r="I837" s="45"/>
    </row>
    <row r="838" spans="1:9" ht="27.75" customHeight="1" thickBot="1" x14ac:dyDescent="0.25">
      <c r="A838" s="8">
        <v>35618</v>
      </c>
      <c r="B838" s="9"/>
      <c r="C838" s="9"/>
      <c r="D838" s="12">
        <v>380.83</v>
      </c>
      <c r="E838" s="15">
        <v>532.36694327789223</v>
      </c>
      <c r="F838" s="15">
        <v>397.34157954270501</v>
      </c>
      <c r="I838" s="45"/>
    </row>
    <row r="839" spans="1:9" ht="27.75" customHeight="1" thickBot="1" x14ac:dyDescent="0.25">
      <c r="A839" s="8">
        <v>35620</v>
      </c>
      <c r="B839" s="9"/>
      <c r="C839" s="9"/>
      <c r="D839" s="12">
        <v>381.86</v>
      </c>
      <c r="E839" s="15">
        <v>534.19852892868028</v>
      </c>
      <c r="F839" s="15">
        <v>396.80578721158827</v>
      </c>
      <c r="I839" s="45"/>
    </row>
    <row r="840" spans="1:9" ht="27.75" customHeight="1" thickBot="1" x14ac:dyDescent="0.25">
      <c r="A840" s="8">
        <v>35622</v>
      </c>
      <c r="B840" s="9"/>
      <c r="C840" s="9"/>
      <c r="D840" s="12">
        <v>380.97</v>
      </c>
      <c r="E840" s="15">
        <v>532.95347395893612</v>
      </c>
      <c r="F840" s="15">
        <v>396.08682917144785</v>
      </c>
      <c r="I840" s="45"/>
    </row>
    <row r="841" spans="1:9" ht="27.75" customHeight="1" thickBot="1" x14ac:dyDescent="0.25">
      <c r="A841" s="8">
        <v>35625</v>
      </c>
      <c r="B841" s="9"/>
      <c r="C841" s="9"/>
      <c r="D841" s="12">
        <v>380.46</v>
      </c>
      <c r="E841" s="15">
        <v>532.30757070086372</v>
      </c>
      <c r="F841" s="15">
        <v>392.47103847931919</v>
      </c>
      <c r="I841" s="45"/>
    </row>
    <row r="842" spans="1:9" ht="27.75" customHeight="1" thickBot="1" x14ac:dyDescent="0.25">
      <c r="A842" s="8">
        <v>35627</v>
      </c>
      <c r="B842" s="9"/>
      <c r="C842" s="9"/>
      <c r="D842" s="12">
        <v>379.24</v>
      </c>
      <c r="E842" s="15">
        <v>530.60064951005518</v>
      </c>
      <c r="F842" s="15">
        <v>390.84589336479343</v>
      </c>
      <c r="I842" s="45"/>
    </row>
    <row r="843" spans="1:9" ht="27.75" customHeight="1" thickBot="1" x14ac:dyDescent="0.25">
      <c r="A843" s="8">
        <v>35629</v>
      </c>
      <c r="B843" s="9"/>
      <c r="C843" s="9"/>
      <c r="D843" s="12">
        <v>379.28</v>
      </c>
      <c r="E843" s="15">
        <v>530.65661413926193</v>
      </c>
      <c r="F843" s="15">
        <v>390.06462051197917</v>
      </c>
      <c r="I843" s="45"/>
    </row>
    <row r="844" spans="1:9" ht="27.75" customHeight="1" thickBot="1" x14ac:dyDescent="0.25">
      <c r="A844" s="8">
        <v>35632</v>
      </c>
      <c r="B844" s="9"/>
      <c r="C844" s="9"/>
      <c r="D844" s="12">
        <v>379.42</v>
      </c>
      <c r="E844" s="15">
        <v>530.85249034148592</v>
      </c>
      <c r="F844" s="15">
        <v>390.46421243534286</v>
      </c>
      <c r="I844" s="45"/>
    </row>
    <row r="845" spans="1:9" ht="27.75" customHeight="1" thickBot="1" x14ac:dyDescent="0.25">
      <c r="A845" s="8">
        <v>35634</v>
      </c>
      <c r="B845" s="9"/>
      <c r="C845" s="9"/>
      <c r="D845" s="12">
        <v>379.68</v>
      </c>
      <c r="E845" s="15">
        <v>531.21626043133028</v>
      </c>
      <c r="F845" s="15">
        <v>387.59431951638436</v>
      </c>
      <c r="I845" s="45"/>
    </row>
    <row r="846" spans="1:9" ht="27.75" customHeight="1" thickBot="1" x14ac:dyDescent="0.25">
      <c r="A846" s="8">
        <v>35636</v>
      </c>
      <c r="B846" s="9"/>
      <c r="C846" s="9"/>
      <c r="D846" s="12">
        <v>376.31</v>
      </c>
      <c r="E846" s="15">
        <v>526.66427077169863</v>
      </c>
      <c r="F846" s="15">
        <v>383.06400483649156</v>
      </c>
      <c r="I846" s="45"/>
    </row>
    <row r="847" spans="1:9" ht="27.75" customHeight="1" thickBot="1" x14ac:dyDescent="0.25">
      <c r="A847" s="8">
        <v>35639</v>
      </c>
      <c r="B847" s="9"/>
      <c r="C847" s="9"/>
      <c r="D847" s="12">
        <v>374.49</v>
      </c>
      <c r="E847" s="15">
        <v>525.53436953169057</v>
      </c>
      <c r="F847" s="15">
        <v>381.69470934384429</v>
      </c>
      <c r="I847" s="45"/>
    </row>
    <row r="848" spans="1:9" ht="27.75" customHeight="1" thickBot="1" x14ac:dyDescent="0.25">
      <c r="A848" s="8">
        <v>35641</v>
      </c>
      <c r="B848" s="9"/>
      <c r="C848" s="9"/>
      <c r="D848" s="12">
        <v>370.4</v>
      </c>
      <c r="E848" s="15">
        <v>519.79473543896552</v>
      </c>
      <c r="F848" s="15">
        <v>377.05566153387144</v>
      </c>
      <c r="I848" s="45"/>
    </row>
    <row r="849" spans="1:9" ht="27.75" customHeight="1" thickBot="1" x14ac:dyDescent="0.25">
      <c r="A849" s="8">
        <v>35643</v>
      </c>
      <c r="B849" s="9"/>
      <c r="C849" s="9"/>
      <c r="D849" s="12">
        <v>367.66</v>
      </c>
      <c r="E849" s="15">
        <v>515.94960159689549</v>
      </c>
      <c r="F849" s="15">
        <v>373.09571448103344</v>
      </c>
      <c r="I849" s="45"/>
    </row>
    <row r="850" spans="1:9" ht="27.75" customHeight="1" thickBot="1" x14ac:dyDescent="0.25">
      <c r="A850" s="8">
        <v>35646</v>
      </c>
      <c r="B850" s="9"/>
      <c r="C850" s="9"/>
      <c r="D850" s="12">
        <v>365.92</v>
      </c>
      <c r="E850" s="15">
        <v>513.50780127382905</v>
      </c>
      <c r="F850" s="15">
        <v>369.52815912220569</v>
      </c>
      <c r="I850" s="45"/>
    </row>
    <row r="851" spans="1:9" ht="27.75" customHeight="1" thickBot="1" x14ac:dyDescent="0.25">
      <c r="A851" s="8">
        <v>35648</v>
      </c>
      <c r="B851" s="9"/>
      <c r="C851" s="9"/>
      <c r="D851" s="12">
        <v>364.26</v>
      </c>
      <c r="E851" s="15">
        <v>511.17826763228288</v>
      </c>
      <c r="F851" s="15">
        <v>365.69228939562561</v>
      </c>
      <c r="I851" s="45"/>
    </row>
    <row r="852" spans="1:9" ht="27.75" customHeight="1" thickBot="1" x14ac:dyDescent="0.25">
      <c r="A852" s="8">
        <v>35650</v>
      </c>
      <c r="B852" s="9"/>
      <c r="C852" s="9"/>
      <c r="D852" s="12">
        <v>363.85</v>
      </c>
      <c r="E852" s="15">
        <v>510.60290088949137</v>
      </c>
      <c r="F852" s="15">
        <v>365.06470195946679</v>
      </c>
      <c r="I852" s="45"/>
    </row>
    <row r="853" spans="1:9" ht="27.75" customHeight="1" thickBot="1" x14ac:dyDescent="0.25">
      <c r="A853" s="8">
        <v>35653</v>
      </c>
      <c r="B853" s="9"/>
      <c r="C853" s="9"/>
      <c r="D853" s="12">
        <v>363.34</v>
      </c>
      <c r="E853" s="15">
        <v>510.05067492897274</v>
      </c>
      <c r="F853" s="15">
        <v>365.48439282903831</v>
      </c>
      <c r="I853" s="45"/>
    </row>
    <row r="854" spans="1:9" ht="27.75" customHeight="1" thickBot="1" x14ac:dyDescent="0.25">
      <c r="A854" s="8">
        <v>35655</v>
      </c>
      <c r="B854" s="9"/>
      <c r="C854" s="9"/>
      <c r="D854" s="12">
        <v>362.9</v>
      </c>
      <c r="E854" s="15">
        <v>509.43301021556726</v>
      </c>
      <c r="F854" s="15">
        <v>363.66590620719808</v>
      </c>
      <c r="I854" s="45"/>
    </row>
    <row r="855" spans="1:9" ht="27.75" customHeight="1" thickBot="1" x14ac:dyDescent="0.25">
      <c r="A855" s="8">
        <v>35657</v>
      </c>
      <c r="B855" s="9"/>
      <c r="C855" s="9"/>
      <c r="D855" s="12">
        <v>364.44</v>
      </c>
      <c r="E855" s="15">
        <v>511.59483671248648</v>
      </c>
      <c r="F855" s="15">
        <v>365.90704004369081</v>
      </c>
      <c r="I855" s="45"/>
    </row>
    <row r="856" spans="1:9" ht="27.75" customHeight="1" thickBot="1" x14ac:dyDescent="0.25">
      <c r="A856" s="8">
        <v>35660</v>
      </c>
      <c r="B856" s="9"/>
      <c r="C856" s="9"/>
      <c r="D856" s="12">
        <v>365.47</v>
      </c>
      <c r="E856" s="15">
        <v>513.04073365523118</v>
      </c>
      <c r="F856" s="15">
        <v>368.63517383034218</v>
      </c>
      <c r="I856" s="45"/>
    </row>
    <row r="857" spans="1:9" ht="27.75" customHeight="1" thickBot="1" x14ac:dyDescent="0.25">
      <c r="A857" s="8">
        <v>35662</v>
      </c>
      <c r="B857" s="9"/>
      <c r="C857" s="9"/>
      <c r="D857" s="12">
        <v>366.26</v>
      </c>
      <c r="E857" s="15">
        <v>514.14972257248189</v>
      </c>
      <c r="F857" s="15">
        <v>367.14970649765644</v>
      </c>
      <c r="I857" s="45"/>
    </row>
    <row r="858" spans="1:9" ht="27.75" customHeight="1" thickBot="1" x14ac:dyDescent="0.25">
      <c r="A858" s="8">
        <v>35664</v>
      </c>
      <c r="B858" s="9"/>
      <c r="C858" s="9"/>
      <c r="D858" s="12">
        <v>367.31</v>
      </c>
      <c r="E858" s="15">
        <v>515.62369518401772</v>
      </c>
      <c r="F858" s="15">
        <v>367.56777109979822</v>
      </c>
      <c r="I858" s="45"/>
    </row>
    <row r="859" spans="1:9" ht="27.75" customHeight="1" thickBot="1" x14ac:dyDescent="0.25">
      <c r="A859" s="8">
        <v>35667</v>
      </c>
      <c r="B859" s="9"/>
      <c r="C859" s="9"/>
      <c r="D859" s="12">
        <v>368.02</v>
      </c>
      <c r="E859" s="15">
        <v>516.6203814261039</v>
      </c>
      <c r="F859" s="15">
        <v>369.75379694128321</v>
      </c>
      <c r="I859" s="45"/>
    </row>
    <row r="860" spans="1:9" ht="27.75" customHeight="1" thickBot="1" x14ac:dyDescent="0.25">
      <c r="A860" s="8">
        <v>35669</v>
      </c>
      <c r="B860" s="9"/>
      <c r="C860" s="9"/>
      <c r="D860" s="12">
        <v>369.21</v>
      </c>
      <c r="E860" s="15">
        <v>518.29088371917783</v>
      </c>
      <c r="F860" s="15">
        <v>371.76184942806469</v>
      </c>
      <c r="I860" s="45"/>
    </row>
    <row r="861" spans="1:9" ht="27.75" customHeight="1" thickBot="1" x14ac:dyDescent="0.25">
      <c r="A861" s="8">
        <v>35671</v>
      </c>
      <c r="B861" s="9"/>
      <c r="C861" s="9"/>
      <c r="D861" s="12">
        <v>369.67</v>
      </c>
      <c r="E861" s="15">
        <v>518.9366241013746</v>
      </c>
      <c r="F861" s="15">
        <v>372.58203840482298</v>
      </c>
      <c r="I861" s="45"/>
    </row>
    <row r="862" spans="1:9" ht="27.75" customHeight="1" thickBot="1" x14ac:dyDescent="0.25">
      <c r="A862" s="8">
        <v>35674</v>
      </c>
      <c r="B862" s="9"/>
      <c r="C862" s="9"/>
      <c r="D862" s="12">
        <v>370.38</v>
      </c>
      <c r="E862" s="15">
        <v>520.11879650140406</v>
      </c>
      <c r="F862" s="15">
        <v>371.49654600400112</v>
      </c>
      <c r="I862" s="45"/>
    </row>
    <row r="863" spans="1:9" ht="27.75" customHeight="1" thickBot="1" x14ac:dyDescent="0.25">
      <c r="A863" s="23">
        <v>35676</v>
      </c>
      <c r="B863" s="9"/>
      <c r="C863" s="9"/>
      <c r="D863" s="12">
        <v>371.18</v>
      </c>
      <c r="E863" s="15">
        <v>521.24222389273496</v>
      </c>
      <c r="F863" s="15">
        <v>370.98418796549021</v>
      </c>
      <c r="I863" s="45"/>
    </row>
    <row r="864" spans="1:9" ht="27.75" customHeight="1" thickBot="1" x14ac:dyDescent="0.25">
      <c r="A864" s="8">
        <v>35678</v>
      </c>
      <c r="B864" s="9"/>
      <c r="C864" s="9"/>
      <c r="D864" s="12">
        <v>374</v>
      </c>
      <c r="E864" s="15">
        <v>525.20230544717617</v>
      </c>
      <c r="F864" s="15">
        <v>374.19236047994917</v>
      </c>
      <c r="I864" s="45"/>
    </row>
    <row r="865" spans="1:9" ht="27.75" customHeight="1" thickBot="1" x14ac:dyDescent="0.25">
      <c r="A865" s="8">
        <v>35681</v>
      </c>
      <c r="B865" s="9"/>
      <c r="C865" s="9"/>
      <c r="D865" s="12">
        <v>375.65</v>
      </c>
      <c r="E865" s="15">
        <v>527.519374441796</v>
      </c>
      <c r="F865" s="15">
        <v>376.26954790258276</v>
      </c>
      <c r="I865" s="45"/>
    </row>
    <row r="866" spans="1:9" ht="27.75" customHeight="1" thickBot="1" x14ac:dyDescent="0.25">
      <c r="A866" s="8">
        <v>35683</v>
      </c>
      <c r="B866" s="9"/>
      <c r="C866" s="9"/>
      <c r="D866" s="12">
        <v>378.3</v>
      </c>
      <c r="E866" s="15">
        <v>531.24072767557948</v>
      </c>
      <c r="F866" s="15">
        <v>377.7071116716462</v>
      </c>
      <c r="I866" s="45"/>
    </row>
    <row r="867" spans="1:9" ht="27.75" customHeight="1" thickBot="1" x14ac:dyDescent="0.25">
      <c r="A867" s="8">
        <v>35685</v>
      </c>
      <c r="B867" s="9"/>
      <c r="C867" s="9"/>
      <c r="D867" s="12">
        <v>378.88</v>
      </c>
      <c r="E867" s="15">
        <v>532.05521253429436</v>
      </c>
      <c r="F867" s="15">
        <v>380.50625272003521</v>
      </c>
      <c r="I867" s="45"/>
    </row>
    <row r="868" spans="1:9" ht="27.75" customHeight="1" thickBot="1" x14ac:dyDescent="0.25">
      <c r="A868" s="8">
        <v>35688</v>
      </c>
      <c r="B868" s="9"/>
      <c r="C868" s="9"/>
      <c r="D868" s="12">
        <v>379.59</v>
      </c>
      <c r="E868" s="15">
        <v>533.05225434410056</v>
      </c>
      <c r="F868" s="15">
        <v>381.56647867989835</v>
      </c>
      <c r="I868" s="45"/>
    </row>
    <row r="869" spans="1:9" ht="27.75" customHeight="1" thickBot="1" x14ac:dyDescent="0.25">
      <c r="A869" s="8">
        <v>35690</v>
      </c>
      <c r="B869" s="9"/>
      <c r="C869" s="9"/>
      <c r="D869" s="12">
        <v>383.3</v>
      </c>
      <c r="E869" s="15">
        <v>538.32014714825277</v>
      </c>
      <c r="F869" s="15">
        <v>385.82923964667492</v>
      </c>
      <c r="I869" s="45"/>
    </row>
    <row r="870" spans="1:9" ht="27.75" customHeight="1" thickBot="1" x14ac:dyDescent="0.25">
      <c r="A870" s="8">
        <v>35692</v>
      </c>
      <c r="B870" s="9"/>
      <c r="C870" s="9"/>
      <c r="D870" s="12">
        <v>386.39</v>
      </c>
      <c r="E870" s="15">
        <v>543.2596383671023</v>
      </c>
      <c r="F870" s="15">
        <v>388.92620070729731</v>
      </c>
      <c r="I870" s="45"/>
    </row>
    <row r="871" spans="1:9" ht="27.75" customHeight="1" thickBot="1" x14ac:dyDescent="0.25">
      <c r="A871" s="8">
        <v>35695</v>
      </c>
      <c r="B871" s="9"/>
      <c r="C871" s="9"/>
      <c r="D871" s="12">
        <v>388.59</v>
      </c>
      <c r="E871" s="15">
        <v>546.35281159727799</v>
      </c>
      <c r="F871" s="15">
        <v>391.58647692104125</v>
      </c>
      <c r="I871" s="45"/>
    </row>
    <row r="872" spans="1:9" ht="27.75" customHeight="1" thickBot="1" x14ac:dyDescent="0.25">
      <c r="A872" s="8">
        <v>35697</v>
      </c>
      <c r="B872" s="9"/>
      <c r="C872" s="9"/>
      <c r="D872" s="12">
        <v>392.84</v>
      </c>
      <c r="E872" s="15">
        <v>552.3282598828448</v>
      </c>
      <c r="F872" s="15">
        <v>394.86107805531429</v>
      </c>
      <c r="I872" s="45"/>
    </row>
    <row r="873" spans="1:9" ht="27.75" customHeight="1" thickBot="1" x14ac:dyDescent="0.25">
      <c r="A873" s="8">
        <v>35699</v>
      </c>
      <c r="B873" s="9"/>
      <c r="C873" s="9"/>
      <c r="D873" s="12">
        <v>396.21</v>
      </c>
      <c r="E873" s="15">
        <v>557.06643887634129</v>
      </c>
      <c r="F873" s="15">
        <v>400.36046354574449</v>
      </c>
      <c r="I873" s="45"/>
    </row>
    <row r="874" spans="1:9" ht="27.75" customHeight="1" thickBot="1" x14ac:dyDescent="0.25">
      <c r="A874" s="8">
        <v>35702</v>
      </c>
      <c r="B874" s="9"/>
      <c r="C874" s="9"/>
      <c r="D874" s="12">
        <v>398.85</v>
      </c>
      <c r="E874" s="15">
        <v>560.77824675255226</v>
      </c>
      <c r="F874" s="15">
        <v>402.65993874526583</v>
      </c>
      <c r="I874" s="45"/>
    </row>
    <row r="875" spans="1:9" ht="27.75" customHeight="1" thickBot="1" x14ac:dyDescent="0.25">
      <c r="A875" s="8">
        <v>35704</v>
      </c>
      <c r="B875" s="9"/>
      <c r="C875" s="9"/>
      <c r="D875" s="12">
        <v>402.85</v>
      </c>
      <c r="E875" s="15">
        <v>566.40219808014467</v>
      </c>
      <c r="F875" s="15">
        <v>406.54958923427512</v>
      </c>
      <c r="I875" s="45"/>
    </row>
    <row r="876" spans="1:9" ht="27.75" customHeight="1" thickBot="1" x14ac:dyDescent="0.25">
      <c r="A876" s="8">
        <v>35706</v>
      </c>
      <c r="B876" s="9"/>
      <c r="C876" s="9"/>
      <c r="D876" s="12">
        <v>403.71</v>
      </c>
      <c r="E876" s="15">
        <v>567.61134761557696</v>
      </c>
      <c r="F876" s="15">
        <v>406.21189039956545</v>
      </c>
      <c r="I876" s="45"/>
    </row>
    <row r="877" spans="1:9" ht="27.75" customHeight="1" thickBot="1" x14ac:dyDescent="0.25">
      <c r="A877" s="8">
        <v>35709</v>
      </c>
      <c r="B877" s="9"/>
      <c r="C877" s="9"/>
      <c r="D877" s="12">
        <v>405.14</v>
      </c>
      <c r="E877" s="15">
        <v>569.62191021519118</v>
      </c>
      <c r="F877" s="15">
        <v>409.10345525323419</v>
      </c>
      <c r="I877" s="45"/>
    </row>
    <row r="878" spans="1:9" ht="27.75" customHeight="1" thickBot="1" x14ac:dyDescent="0.25">
      <c r="A878" s="8">
        <v>35711</v>
      </c>
      <c r="B878" s="9"/>
      <c r="C878" s="9"/>
      <c r="D878" s="12">
        <v>408.19</v>
      </c>
      <c r="E878" s="15">
        <v>573.91017310248037</v>
      </c>
      <c r="F878" s="15">
        <v>411.18763598609809</v>
      </c>
      <c r="I878" s="45"/>
    </row>
    <row r="879" spans="1:9" ht="27.75" customHeight="1" thickBot="1" x14ac:dyDescent="0.25">
      <c r="A879" s="8">
        <v>35713</v>
      </c>
      <c r="B879" s="9"/>
      <c r="C879" s="9"/>
      <c r="D879" s="12">
        <v>411.01</v>
      </c>
      <c r="E879" s="15">
        <v>577.87505878843297</v>
      </c>
      <c r="F879" s="15">
        <v>415.50546238641329</v>
      </c>
      <c r="I879" s="45"/>
    </row>
    <row r="880" spans="1:9" ht="27.75" customHeight="1" thickBot="1" x14ac:dyDescent="0.25">
      <c r="A880" s="8">
        <v>35716</v>
      </c>
      <c r="B880" s="9"/>
      <c r="C880" s="9"/>
      <c r="D880" s="12">
        <v>411.16</v>
      </c>
      <c r="E880" s="15">
        <v>578.29500566396132</v>
      </c>
      <c r="F880" s="15">
        <v>414.9912119527736</v>
      </c>
      <c r="I880" s="45"/>
    </row>
    <row r="881" spans="1:9" ht="27.75" customHeight="1" thickBot="1" x14ac:dyDescent="0.25">
      <c r="A881" s="8">
        <v>35718</v>
      </c>
      <c r="B881" s="9"/>
      <c r="C881" s="9"/>
      <c r="D881" s="12">
        <v>412.73</v>
      </c>
      <c r="E881" s="15">
        <v>580.50320480515302</v>
      </c>
      <c r="F881" s="15">
        <v>416.67094559778059</v>
      </c>
      <c r="I881" s="45"/>
    </row>
    <row r="882" spans="1:9" ht="27.75" customHeight="1" thickBot="1" x14ac:dyDescent="0.25">
      <c r="A882" s="8">
        <v>35720</v>
      </c>
      <c r="B882" s="9"/>
      <c r="C882" s="9"/>
      <c r="D882" s="12">
        <v>410.98</v>
      </c>
      <c r="E882" s="15">
        <v>578.04183633567163</v>
      </c>
      <c r="F882" s="15">
        <v>414.52569076213422</v>
      </c>
      <c r="I882" s="45"/>
    </row>
    <row r="883" spans="1:9" ht="27.75" customHeight="1" thickBot="1" x14ac:dyDescent="0.25">
      <c r="A883" s="8">
        <v>35723</v>
      </c>
      <c r="B883" s="9"/>
      <c r="C883" s="9"/>
      <c r="D883" s="12">
        <v>406.57</v>
      </c>
      <c r="E883" s="15">
        <v>572.28242864531671</v>
      </c>
      <c r="F883" s="15">
        <v>409.12637129038905</v>
      </c>
      <c r="I883" s="45"/>
    </row>
    <row r="884" spans="1:9" ht="27.75" customHeight="1" thickBot="1" x14ac:dyDescent="0.25">
      <c r="A884" s="8">
        <v>35725</v>
      </c>
      <c r="B884" s="9"/>
      <c r="C884" s="9"/>
      <c r="D884" s="12">
        <v>403.21</v>
      </c>
      <c r="E884" s="15">
        <v>568.95762210779264</v>
      </c>
      <c r="F884" s="15">
        <v>405.36683373524687</v>
      </c>
      <c r="I884" s="45"/>
    </row>
    <row r="885" spans="1:9" ht="27.75" customHeight="1" thickBot="1" x14ac:dyDescent="0.25">
      <c r="A885" s="8">
        <v>35727</v>
      </c>
      <c r="B885" s="9"/>
      <c r="C885" s="9"/>
      <c r="D885" s="12">
        <v>400.37</v>
      </c>
      <c r="E885" s="15">
        <v>564.95018269213801</v>
      </c>
      <c r="F885" s="15">
        <v>403.57251985460306</v>
      </c>
      <c r="I885" s="45"/>
    </row>
    <row r="886" spans="1:9" ht="27.75" customHeight="1" thickBot="1" x14ac:dyDescent="0.25">
      <c r="A886" s="8">
        <v>35730</v>
      </c>
      <c r="B886" s="9"/>
      <c r="C886" s="9"/>
      <c r="D886" s="12">
        <v>398.65</v>
      </c>
      <c r="E886" s="15">
        <v>562.63801070357715</v>
      </c>
      <c r="F886" s="15">
        <v>401.68352460421534</v>
      </c>
      <c r="I886" s="45"/>
    </row>
    <row r="887" spans="1:9" ht="27.75" customHeight="1" thickBot="1" x14ac:dyDescent="0.25">
      <c r="A887" s="8">
        <v>35732</v>
      </c>
      <c r="B887" s="9"/>
      <c r="C887" s="9"/>
      <c r="D887" s="12">
        <v>396.35</v>
      </c>
      <c r="E887" s="15">
        <v>559.39188647275262</v>
      </c>
      <c r="F887" s="15">
        <v>401.57276716374355</v>
      </c>
      <c r="I887" s="45"/>
    </row>
    <row r="888" spans="1:9" ht="27.75" customHeight="1" thickBot="1" x14ac:dyDescent="0.25">
      <c r="A888" s="8">
        <v>35734</v>
      </c>
      <c r="B888" s="9"/>
      <c r="C888" s="9"/>
      <c r="D888" s="12">
        <v>395.91</v>
      </c>
      <c r="E888" s="15">
        <v>558.77088879381222</v>
      </c>
      <c r="F888" s="15">
        <v>402.83780655073207</v>
      </c>
      <c r="I888" s="45"/>
    </row>
    <row r="889" spans="1:9" ht="27.75" customHeight="1" thickBot="1" x14ac:dyDescent="0.25">
      <c r="A889" s="8">
        <v>35737</v>
      </c>
      <c r="B889" s="9"/>
      <c r="C889" s="9"/>
      <c r="D889" s="12">
        <v>396.48</v>
      </c>
      <c r="E889" s="15">
        <v>559.57536305971223</v>
      </c>
      <c r="F889" s="15">
        <v>401.79622287026262</v>
      </c>
      <c r="I889" s="45"/>
    </row>
    <row r="890" spans="1:9" ht="27.75" customHeight="1" thickBot="1" x14ac:dyDescent="0.25">
      <c r="A890" s="8">
        <v>35739</v>
      </c>
      <c r="B890" s="9"/>
      <c r="C890" s="9"/>
      <c r="D890" s="12">
        <v>395.83</v>
      </c>
      <c r="E890" s="15">
        <v>559.52985788888941</v>
      </c>
      <c r="F890" s="15">
        <v>402.49894138165587</v>
      </c>
      <c r="I890" s="45"/>
    </row>
    <row r="891" spans="1:9" ht="27.75" customHeight="1" thickBot="1" x14ac:dyDescent="0.25">
      <c r="A891" s="8">
        <v>35741</v>
      </c>
      <c r="B891" s="9"/>
      <c r="C891" s="9"/>
      <c r="D891" s="12">
        <v>396.17</v>
      </c>
      <c r="E891" s="15">
        <v>560.01046863512454</v>
      </c>
      <c r="F891" s="15">
        <v>401.46682629260033</v>
      </c>
      <c r="I891" s="45"/>
    </row>
    <row r="892" spans="1:9" ht="27.75" customHeight="1" thickBot="1" x14ac:dyDescent="0.25">
      <c r="A892" s="8">
        <v>35744</v>
      </c>
      <c r="B892" s="9"/>
      <c r="C892" s="9"/>
      <c r="D892" s="12">
        <v>396.04</v>
      </c>
      <c r="E892" s="15">
        <v>559.82670570274058</v>
      </c>
      <c r="F892" s="15">
        <v>401.46324591246139</v>
      </c>
      <c r="I892" s="45"/>
    </row>
    <row r="893" spans="1:9" ht="27.75" customHeight="1" thickBot="1" x14ac:dyDescent="0.25">
      <c r="A893" s="8">
        <v>35746</v>
      </c>
      <c r="B893" s="9"/>
      <c r="C893" s="9"/>
      <c r="D893" s="12">
        <v>397.77</v>
      </c>
      <c r="E893" s="15">
        <v>562.27216626446591</v>
      </c>
      <c r="F893" s="15">
        <v>403.18015115072694</v>
      </c>
      <c r="I893" s="45"/>
    </row>
    <row r="894" spans="1:9" ht="27.75" customHeight="1" thickBot="1" x14ac:dyDescent="0.25">
      <c r="A894" s="8">
        <v>35748</v>
      </c>
      <c r="B894" s="9"/>
      <c r="C894" s="9"/>
      <c r="D894" s="12">
        <v>398.51</v>
      </c>
      <c r="E894" s="15">
        <v>563.31820141803632</v>
      </c>
      <c r="F894" s="15">
        <v>402.62626744982788</v>
      </c>
      <c r="I894" s="45"/>
    </row>
    <row r="895" spans="1:9" ht="27.75" customHeight="1" thickBot="1" x14ac:dyDescent="0.25">
      <c r="A895" s="8">
        <v>35751</v>
      </c>
      <c r="B895" s="9"/>
      <c r="C895" s="9"/>
      <c r="D895" s="12">
        <v>397.42</v>
      </c>
      <c r="E895" s="15">
        <v>561.77741990804748</v>
      </c>
      <c r="F895" s="15">
        <v>400.55976055492755</v>
      </c>
      <c r="I895" s="45"/>
    </row>
    <row r="896" spans="1:9" ht="27.75" customHeight="1" thickBot="1" x14ac:dyDescent="0.25">
      <c r="A896" s="8">
        <v>35753</v>
      </c>
      <c r="B896" s="9"/>
      <c r="C896" s="9"/>
      <c r="D896" s="12">
        <v>393.91</v>
      </c>
      <c r="E896" s="15">
        <v>556.81582073367963</v>
      </c>
      <c r="F896" s="15">
        <v>397.49079069676333</v>
      </c>
      <c r="I896" s="45"/>
    </row>
    <row r="897" spans="1:9" ht="27.75" customHeight="1" thickBot="1" x14ac:dyDescent="0.25">
      <c r="A897" s="8">
        <v>35755</v>
      </c>
      <c r="B897" s="9"/>
      <c r="C897" s="9"/>
      <c r="D897" s="12">
        <v>392.85</v>
      </c>
      <c r="E897" s="15">
        <v>555.31744605424092</v>
      </c>
      <c r="F897" s="15">
        <v>394.87900900043644</v>
      </c>
      <c r="I897" s="45"/>
    </row>
    <row r="898" spans="1:9" ht="27.75" customHeight="1" thickBot="1" x14ac:dyDescent="0.25">
      <c r="A898" s="8">
        <v>35758</v>
      </c>
      <c r="B898" s="9"/>
      <c r="C898" s="9"/>
      <c r="D898" s="12">
        <v>392.81</v>
      </c>
      <c r="E898" s="15">
        <v>555.26090361350737</v>
      </c>
      <c r="F898" s="15">
        <v>395.37534107008725</v>
      </c>
      <c r="I898" s="45"/>
    </row>
    <row r="899" spans="1:9" ht="27.75" customHeight="1" thickBot="1" x14ac:dyDescent="0.25">
      <c r="A899" s="8">
        <v>35759</v>
      </c>
      <c r="B899" s="9"/>
      <c r="C899" s="9"/>
      <c r="D899" s="12">
        <v>392.85</v>
      </c>
      <c r="E899" s="15">
        <v>555.31744605424092</v>
      </c>
      <c r="F899" s="15">
        <v>395.41560229979831</v>
      </c>
      <c r="I899" s="45"/>
    </row>
    <row r="900" spans="1:9" ht="27.75" customHeight="1" thickBot="1" x14ac:dyDescent="0.25">
      <c r="A900" s="8">
        <v>35760</v>
      </c>
      <c r="B900" s="9"/>
      <c r="C900" s="9"/>
      <c r="D900" s="12">
        <v>392.37</v>
      </c>
      <c r="E900" s="15">
        <v>554.63893676543842</v>
      </c>
      <c r="F900" s="15">
        <v>393.71976003398839</v>
      </c>
      <c r="I900" s="45"/>
    </row>
    <row r="901" spans="1:9" ht="27.75" customHeight="1" thickBot="1" x14ac:dyDescent="0.25">
      <c r="A901" s="8">
        <v>35761</v>
      </c>
      <c r="B901" s="9"/>
      <c r="C901" s="9"/>
      <c r="D901" s="12">
        <v>392.9</v>
      </c>
      <c r="E901" s="15">
        <v>555.38812410515777</v>
      </c>
      <c r="F901" s="15">
        <v>392.54985436504927</v>
      </c>
      <c r="I901" s="45"/>
    </row>
    <row r="902" spans="1:9" ht="27.75" customHeight="1" thickBot="1" x14ac:dyDescent="0.25">
      <c r="A902" s="8">
        <v>35762</v>
      </c>
      <c r="B902" s="9"/>
      <c r="C902" s="9"/>
      <c r="D902" s="12">
        <v>393.74</v>
      </c>
      <c r="E902" s="15">
        <v>556.57551536056201</v>
      </c>
      <c r="F902" s="15">
        <v>393.93818556812312</v>
      </c>
      <c r="I902" s="45"/>
    </row>
    <row r="903" spans="1:9" ht="27.75" customHeight="1" thickBot="1" x14ac:dyDescent="0.25">
      <c r="A903" s="8">
        <v>35765</v>
      </c>
      <c r="B903" s="9"/>
      <c r="C903" s="9"/>
      <c r="D903" s="12">
        <v>397.17</v>
      </c>
      <c r="E903" s="15">
        <v>561.42402965346264</v>
      </c>
      <c r="F903" s="15">
        <v>397.22683167487685</v>
      </c>
      <c r="I903" s="45"/>
    </row>
    <row r="904" spans="1:9" ht="27.75" customHeight="1" thickBot="1" x14ac:dyDescent="0.25">
      <c r="A904" s="8">
        <v>35766</v>
      </c>
      <c r="B904" s="9"/>
      <c r="C904" s="9"/>
      <c r="D904" s="12">
        <v>399</v>
      </c>
      <c r="E904" s="15">
        <v>564.0108463170219</v>
      </c>
      <c r="F904" s="15">
        <v>398.07167889837757</v>
      </c>
      <c r="I904" s="45"/>
    </row>
    <row r="905" spans="1:9" ht="27.75" customHeight="1" thickBot="1" x14ac:dyDescent="0.25">
      <c r="A905" s="8">
        <v>35767</v>
      </c>
      <c r="B905" s="9"/>
      <c r="C905" s="9"/>
      <c r="D905" s="12">
        <v>401.15</v>
      </c>
      <c r="E905" s="15">
        <v>567.05000250644946</v>
      </c>
      <c r="F905" s="15">
        <v>399.85762523668257</v>
      </c>
      <c r="I905" s="45"/>
    </row>
    <row r="906" spans="1:9" ht="27.75" customHeight="1" thickBot="1" x14ac:dyDescent="0.25">
      <c r="A906" s="8">
        <v>35768</v>
      </c>
      <c r="B906" s="9"/>
      <c r="C906" s="9"/>
      <c r="D906" s="12">
        <v>399.57</v>
      </c>
      <c r="E906" s="15">
        <v>565.01882159505874</v>
      </c>
      <c r="F906" s="15">
        <v>399.35685785145915</v>
      </c>
      <c r="I906" s="45"/>
    </row>
    <row r="907" spans="1:9" ht="27.75" customHeight="1" thickBot="1" x14ac:dyDescent="0.25">
      <c r="A907" s="8">
        <v>35769</v>
      </c>
      <c r="B907" s="9"/>
      <c r="C907" s="9"/>
      <c r="D907" s="12">
        <v>397.92</v>
      </c>
      <c r="E907" s="15">
        <v>562.68561075432535</v>
      </c>
      <c r="F907" s="15">
        <v>397.40398063878035</v>
      </c>
      <c r="I907" s="45"/>
    </row>
    <row r="908" spans="1:9" ht="27.75" customHeight="1" thickBot="1" x14ac:dyDescent="0.25">
      <c r="A908" s="8">
        <v>35772</v>
      </c>
      <c r="B908" s="9"/>
      <c r="C908" s="9"/>
      <c r="D908" s="12">
        <v>397.33</v>
      </c>
      <c r="E908" s="15">
        <v>562.15773170068121</v>
      </c>
      <c r="F908" s="15">
        <v>396.17679289584362</v>
      </c>
      <c r="I908" s="45"/>
    </row>
    <row r="909" spans="1:9" ht="27.75" customHeight="1" thickBot="1" x14ac:dyDescent="0.25">
      <c r="A909" s="8">
        <v>35773</v>
      </c>
      <c r="B909" s="9"/>
      <c r="C909" s="9"/>
      <c r="D909" s="12">
        <v>396.17</v>
      </c>
      <c r="E909" s="15">
        <v>560.60821014602732</v>
      </c>
      <c r="F909" s="15">
        <v>394.20115689280408</v>
      </c>
      <c r="I909" s="45"/>
    </row>
    <row r="910" spans="1:9" ht="27.75" customHeight="1" thickBot="1" x14ac:dyDescent="0.25">
      <c r="A910" s="8">
        <v>35774</v>
      </c>
      <c r="B910" s="9"/>
      <c r="C910" s="9"/>
      <c r="D910" s="12">
        <v>395.71</v>
      </c>
      <c r="E910" s="15">
        <v>560.03927394822654</v>
      </c>
      <c r="F910" s="15">
        <v>393.74826183935323</v>
      </c>
      <c r="I910" s="45"/>
    </row>
    <row r="911" spans="1:9" ht="27.75" customHeight="1" thickBot="1" x14ac:dyDescent="0.25">
      <c r="A911" s="8">
        <v>35775</v>
      </c>
      <c r="B911" s="9"/>
      <c r="C911" s="9"/>
      <c r="D911" s="12">
        <v>394.56</v>
      </c>
      <c r="E911" s="15">
        <v>560.54293740625906</v>
      </c>
      <c r="F911" s="15">
        <v>394.68489545939138</v>
      </c>
      <c r="I911" s="45"/>
    </row>
    <row r="912" spans="1:9" ht="27.75" customHeight="1" thickBot="1" x14ac:dyDescent="0.25">
      <c r="A912" s="8">
        <v>35776</v>
      </c>
      <c r="B912" s="9"/>
      <c r="C912" s="9"/>
      <c r="D912" s="12">
        <v>392.93</v>
      </c>
      <c r="E912" s="15">
        <v>558.26106493648501</v>
      </c>
      <c r="F912" s="15">
        <v>394.86451927115962</v>
      </c>
      <c r="I912" s="45"/>
    </row>
    <row r="913" spans="1:9" ht="27.75" customHeight="1" thickBot="1" x14ac:dyDescent="0.25">
      <c r="A913" s="8">
        <v>35779</v>
      </c>
      <c r="B913" s="9"/>
      <c r="C913" s="9"/>
      <c r="D913" s="12">
        <v>393.61</v>
      </c>
      <c r="E913" s="15">
        <v>559.75989833611811</v>
      </c>
      <c r="F913" s="15">
        <v>394.48693633299359</v>
      </c>
      <c r="I913" s="45"/>
    </row>
    <row r="914" spans="1:9" ht="27.75" customHeight="1" thickBot="1" x14ac:dyDescent="0.25">
      <c r="A914" s="8">
        <v>35780</v>
      </c>
      <c r="B914" s="9"/>
      <c r="C914" s="9"/>
      <c r="D914" s="12">
        <v>393.58</v>
      </c>
      <c r="E914" s="15">
        <v>559.71723479365198</v>
      </c>
      <c r="F914" s="15">
        <v>394.45686949503221</v>
      </c>
      <c r="I914" s="45"/>
    </row>
    <row r="915" spans="1:9" ht="27.75" customHeight="1" thickBot="1" x14ac:dyDescent="0.25">
      <c r="A915" s="8">
        <v>35781</v>
      </c>
      <c r="B915" s="9"/>
      <c r="C915" s="9"/>
      <c r="D915" s="12">
        <v>393.79</v>
      </c>
      <c r="E915" s="15">
        <v>560.01587959091478</v>
      </c>
      <c r="F915" s="15">
        <v>394.75582382714498</v>
      </c>
      <c r="I915" s="45"/>
    </row>
    <row r="916" spans="1:9" ht="27.75" customHeight="1" thickBot="1" x14ac:dyDescent="0.25">
      <c r="A916" s="8">
        <v>35782</v>
      </c>
      <c r="B916" s="9"/>
      <c r="C916" s="9"/>
      <c r="D916" s="12">
        <v>392.03</v>
      </c>
      <c r="E916" s="15">
        <v>557.97301469576314</v>
      </c>
      <c r="F916" s="15">
        <v>393.17476314569797</v>
      </c>
      <c r="I916" s="45"/>
    </row>
    <row r="917" spans="1:9" ht="27.75" customHeight="1" thickBot="1" x14ac:dyDescent="0.25">
      <c r="A917" s="8">
        <v>35783</v>
      </c>
      <c r="B917" s="9"/>
      <c r="C917" s="9"/>
      <c r="D917" s="12">
        <v>391.26</v>
      </c>
      <c r="E917" s="15">
        <v>556.87708014658142</v>
      </c>
      <c r="F917" s="15">
        <v>392.40251467588143</v>
      </c>
      <c r="I917" s="45"/>
    </row>
    <row r="918" spans="1:9" ht="27.75" customHeight="1" thickBot="1" x14ac:dyDescent="0.25">
      <c r="A918" s="8">
        <v>35786</v>
      </c>
      <c r="B918" s="9"/>
      <c r="C918" s="9"/>
      <c r="D918" s="12">
        <v>391.5</v>
      </c>
      <c r="E918" s="15">
        <v>557.35693138218483</v>
      </c>
      <c r="F918" s="15">
        <v>392.17810130826393</v>
      </c>
      <c r="I918" s="45"/>
    </row>
    <row r="919" spans="1:9" ht="27.75" customHeight="1" thickBot="1" x14ac:dyDescent="0.25">
      <c r="A919" s="8">
        <v>35787</v>
      </c>
      <c r="B919" s="9"/>
      <c r="C919" s="9"/>
      <c r="D919" s="12">
        <v>390.38</v>
      </c>
      <c r="E919" s="15">
        <v>555.76244922854994</v>
      </c>
      <c r="F919" s="15">
        <v>391.05616140158384</v>
      </c>
      <c r="I919" s="45"/>
    </row>
    <row r="920" spans="1:9" ht="27.75" customHeight="1" thickBot="1" x14ac:dyDescent="0.25">
      <c r="A920" s="8">
        <v>35788</v>
      </c>
      <c r="B920" s="9"/>
      <c r="C920" s="9"/>
      <c r="D920" s="12">
        <v>390.43</v>
      </c>
      <c r="E920" s="15">
        <v>555.83363146755153</v>
      </c>
      <c r="F920" s="15">
        <v>391.49176426676331</v>
      </c>
      <c r="I920" s="45"/>
    </row>
    <row r="921" spans="1:9" ht="27.75" customHeight="1" thickBot="1" x14ac:dyDescent="0.25">
      <c r="A921" s="8">
        <v>35793</v>
      </c>
      <c r="B921" s="9"/>
      <c r="C921" s="9"/>
      <c r="D921" s="12">
        <v>390.72</v>
      </c>
      <c r="E921" s="15">
        <v>556.24648845376055</v>
      </c>
      <c r="F921" s="15">
        <v>392.15152921755754</v>
      </c>
      <c r="I921" s="45"/>
    </row>
    <row r="922" spans="1:9" ht="27.75" customHeight="1" thickBot="1" x14ac:dyDescent="0.25">
      <c r="A922" s="8">
        <v>35794</v>
      </c>
      <c r="B922" s="9"/>
      <c r="C922" s="9"/>
      <c r="D922" s="12">
        <v>390.72</v>
      </c>
      <c r="E922" s="15">
        <v>556.24648845376055</v>
      </c>
      <c r="F922" s="15">
        <v>390.90682634418602</v>
      </c>
      <c r="I922" s="45"/>
    </row>
    <row r="923" spans="1:9" ht="27.75" customHeight="1" thickBot="1" x14ac:dyDescent="0.25">
      <c r="A923" s="8">
        <v>35795</v>
      </c>
      <c r="B923" s="9"/>
      <c r="C923" s="9"/>
      <c r="D923" s="12">
        <v>391.12</v>
      </c>
      <c r="E923" s="15">
        <v>557.2786341410565</v>
      </c>
      <c r="F923" s="15">
        <v>391.14256948240342</v>
      </c>
      <c r="I923" s="45"/>
    </row>
    <row r="924" spans="1:9" ht="27.75" customHeight="1" thickBot="1" x14ac:dyDescent="0.25">
      <c r="A924" s="8">
        <v>35800</v>
      </c>
      <c r="B924" s="9"/>
      <c r="C924" s="9"/>
      <c r="D924" s="12">
        <v>391.21</v>
      </c>
      <c r="E924" s="15">
        <v>557.68396110509605</v>
      </c>
      <c r="F924" s="15">
        <v>390.12067766874725</v>
      </c>
      <c r="I924" s="45"/>
    </row>
    <row r="925" spans="1:9" ht="27.75" customHeight="1" thickBot="1" x14ac:dyDescent="0.25">
      <c r="A925" s="8">
        <v>35801</v>
      </c>
      <c r="B925" s="9"/>
      <c r="C925" s="9"/>
      <c r="D925" s="12">
        <v>391.16</v>
      </c>
      <c r="E925" s="15">
        <v>557.61268430221469</v>
      </c>
      <c r="F925" s="15">
        <v>387.55289580116698</v>
      </c>
      <c r="I925" s="45"/>
    </row>
    <row r="926" spans="1:9" ht="27.75" customHeight="1" thickBot="1" x14ac:dyDescent="0.25">
      <c r="A926" s="8">
        <v>35802</v>
      </c>
      <c r="B926" s="9"/>
      <c r="C926" s="9"/>
      <c r="D926" s="12">
        <v>391.16</v>
      </c>
      <c r="E926" s="15">
        <v>557.61268430221469</v>
      </c>
      <c r="F926" s="15">
        <v>386.90286887494676</v>
      </c>
      <c r="I926" s="45"/>
    </row>
    <row r="927" spans="1:9" ht="27.75" customHeight="1" thickBot="1" x14ac:dyDescent="0.25">
      <c r="A927" s="8">
        <v>35803</v>
      </c>
      <c r="B927" s="9"/>
      <c r="C927" s="9"/>
      <c r="D927" s="12">
        <v>391.64</v>
      </c>
      <c r="E927" s="15">
        <v>558.29694160987663</v>
      </c>
      <c r="F927" s="15">
        <v>388.02846945385261</v>
      </c>
      <c r="I927" s="45"/>
    </row>
    <row r="928" spans="1:9" ht="27.75" customHeight="1" thickBot="1" x14ac:dyDescent="0.25">
      <c r="A928" s="8">
        <v>35804</v>
      </c>
      <c r="B928" s="9"/>
      <c r="C928" s="9"/>
      <c r="D928" s="12">
        <v>392.18</v>
      </c>
      <c r="E928" s="15">
        <v>559.06673108099642</v>
      </c>
      <c r="F928" s="15">
        <v>389.20016884076176</v>
      </c>
      <c r="I928" s="45"/>
    </row>
    <row r="929" spans="1:9" ht="27.75" customHeight="1" thickBot="1" x14ac:dyDescent="0.25">
      <c r="A929" s="8">
        <v>35807</v>
      </c>
      <c r="B929" s="9"/>
      <c r="C929" s="9"/>
      <c r="D929" s="12">
        <v>391.83</v>
      </c>
      <c r="E929" s="15">
        <v>560.01129724142879</v>
      </c>
      <c r="F929" s="15">
        <v>388.80741951396686</v>
      </c>
      <c r="I929" s="45"/>
    </row>
    <row r="930" spans="1:9" ht="27.75" customHeight="1" thickBot="1" x14ac:dyDescent="0.25">
      <c r="A930" s="8">
        <v>35808</v>
      </c>
      <c r="B930" s="9"/>
      <c r="C930" s="9"/>
      <c r="D930" s="12">
        <v>392.99</v>
      </c>
      <c r="E930" s="15">
        <v>561.66919251437901</v>
      </c>
      <c r="F930" s="15">
        <v>390.07906809480954</v>
      </c>
      <c r="I930" s="45"/>
    </row>
    <row r="931" spans="1:9" ht="27.75" customHeight="1" thickBot="1" x14ac:dyDescent="0.25">
      <c r="A931" s="8">
        <v>35809</v>
      </c>
      <c r="B931" s="9"/>
      <c r="C931" s="9"/>
      <c r="D931" s="12">
        <v>393.98</v>
      </c>
      <c r="E931" s="15">
        <v>563.08412037663811</v>
      </c>
      <c r="F931" s="15">
        <v>390.47520280209653</v>
      </c>
      <c r="I931" s="45"/>
    </row>
    <row r="932" spans="1:9" ht="27.75" customHeight="1" thickBot="1" x14ac:dyDescent="0.25">
      <c r="A932" s="8">
        <v>35810</v>
      </c>
      <c r="B932" s="9"/>
      <c r="C932" s="9"/>
      <c r="D932" s="12">
        <v>397.27</v>
      </c>
      <c r="E932" s="15">
        <v>568.15311406967623</v>
      </c>
      <c r="F932" s="15">
        <v>394.16421524230043</v>
      </c>
      <c r="I932" s="45"/>
    </row>
    <row r="933" spans="1:9" ht="27.75" customHeight="1" thickBot="1" x14ac:dyDescent="0.25">
      <c r="A933" s="8">
        <v>35811</v>
      </c>
      <c r="B933" s="9"/>
      <c r="C933" s="9"/>
      <c r="D933" s="12">
        <v>400.24</v>
      </c>
      <c r="E933" s="15">
        <v>572.40064030822168</v>
      </c>
      <c r="F933" s="15">
        <v>396.23664915430976</v>
      </c>
      <c r="I933" s="45"/>
    </row>
    <row r="934" spans="1:9" ht="27.75" customHeight="1" thickBot="1" x14ac:dyDescent="0.25">
      <c r="A934" s="8">
        <v>35814</v>
      </c>
      <c r="B934" s="9"/>
      <c r="C934" s="9"/>
      <c r="D934" s="12">
        <v>401.43</v>
      </c>
      <c r="E934" s="15">
        <v>574.10251109066917</v>
      </c>
      <c r="F934" s="15">
        <v>397.5022671927984</v>
      </c>
      <c r="I934" s="45"/>
    </row>
    <row r="935" spans="1:9" ht="27.75" customHeight="1" thickBot="1" x14ac:dyDescent="0.25">
      <c r="A935" s="8">
        <v>35815</v>
      </c>
      <c r="B935" s="9"/>
      <c r="C935" s="9"/>
      <c r="D935" s="12">
        <v>402.26</v>
      </c>
      <c r="E935" s="15">
        <v>575.28953020783842</v>
      </c>
      <c r="F935" s="15">
        <v>397.76352106206872</v>
      </c>
      <c r="I935" s="45"/>
    </row>
    <row r="936" spans="1:9" ht="27.75" customHeight="1" thickBot="1" x14ac:dyDescent="0.25">
      <c r="A936" s="8">
        <v>35816</v>
      </c>
      <c r="B936" s="9"/>
      <c r="C936" s="9"/>
      <c r="D936" s="12">
        <v>403.24</v>
      </c>
      <c r="E936" s="15">
        <v>576.69107085220708</v>
      </c>
      <c r="F936" s="15">
        <v>398.85536687917073</v>
      </c>
      <c r="I936" s="45"/>
    </row>
    <row r="937" spans="1:9" ht="27.75" customHeight="1" thickBot="1" x14ac:dyDescent="0.25">
      <c r="A937" s="8">
        <v>35817</v>
      </c>
      <c r="B937" s="9"/>
      <c r="C937" s="9"/>
      <c r="D937" s="12">
        <v>403.2</v>
      </c>
      <c r="E937" s="15">
        <v>576.63386511162059</v>
      </c>
      <c r="F937" s="15">
        <v>399.87138204396547</v>
      </c>
      <c r="I937" s="45"/>
    </row>
    <row r="938" spans="1:9" ht="27.75" customHeight="1" thickBot="1" x14ac:dyDescent="0.25">
      <c r="A938" s="8">
        <v>35818</v>
      </c>
      <c r="B938" s="9"/>
      <c r="C938" s="9"/>
      <c r="D938" s="12">
        <v>403.33</v>
      </c>
      <c r="E938" s="15">
        <v>576.81978376852658</v>
      </c>
      <c r="F938" s="15">
        <v>399.71818385899127</v>
      </c>
      <c r="I938" s="45"/>
    </row>
    <row r="939" spans="1:9" ht="27.75" customHeight="1" thickBot="1" x14ac:dyDescent="0.25">
      <c r="A939" s="8">
        <v>35821</v>
      </c>
      <c r="B939" s="9"/>
      <c r="C939" s="9"/>
      <c r="D939" s="12">
        <v>403.87</v>
      </c>
      <c r="E939" s="15">
        <v>577.59206126644392</v>
      </c>
      <c r="F939" s="15">
        <v>402.32839432419689</v>
      </c>
      <c r="I939" s="45"/>
    </row>
    <row r="940" spans="1:9" ht="27.75" customHeight="1" thickBot="1" x14ac:dyDescent="0.25">
      <c r="A940" s="8">
        <v>35822</v>
      </c>
      <c r="B940" s="9"/>
      <c r="C940" s="9"/>
      <c r="D940" s="12">
        <v>404.11</v>
      </c>
      <c r="E940" s="15">
        <v>577.93529570996282</v>
      </c>
      <c r="F940" s="15">
        <v>400.59715369110603</v>
      </c>
      <c r="I940" s="45"/>
    </row>
    <row r="941" spans="1:9" ht="27.75" customHeight="1" thickBot="1" x14ac:dyDescent="0.25">
      <c r="A941" s="8">
        <v>35824</v>
      </c>
      <c r="B941" s="9"/>
      <c r="C941" s="9"/>
      <c r="D941" s="12">
        <v>404.97</v>
      </c>
      <c r="E941" s="15">
        <v>579.16521913257191</v>
      </c>
      <c r="F941" s="15">
        <v>399.14411419395049</v>
      </c>
      <c r="I941" s="45"/>
    </row>
    <row r="942" spans="1:9" ht="27.75" customHeight="1" thickBot="1" x14ac:dyDescent="0.25">
      <c r="A942" s="8">
        <v>35828</v>
      </c>
      <c r="B942" s="9"/>
      <c r="C942" s="9"/>
      <c r="D942" s="12">
        <v>406.45</v>
      </c>
      <c r="E942" s="15">
        <v>581.28183153427119</v>
      </c>
      <c r="F942" s="15">
        <v>398.74979890551242</v>
      </c>
      <c r="I942" s="45"/>
    </row>
    <row r="943" spans="1:9" ht="27.75" customHeight="1" thickBot="1" x14ac:dyDescent="0.25">
      <c r="A943" s="8">
        <v>35829</v>
      </c>
      <c r="B943" s="9"/>
      <c r="C943" s="9"/>
      <c r="D943" s="12">
        <v>409.95</v>
      </c>
      <c r="E943" s="15">
        <v>586.28733383558733</v>
      </c>
      <c r="F943" s="15">
        <v>402.2712621839035</v>
      </c>
      <c r="I943" s="45"/>
    </row>
    <row r="944" spans="1:9" ht="27.75" customHeight="1" thickBot="1" x14ac:dyDescent="0.25">
      <c r="A944" s="8">
        <v>35830</v>
      </c>
      <c r="B944" s="9"/>
      <c r="C944" s="9"/>
      <c r="D944" s="12">
        <v>409.42</v>
      </c>
      <c r="E944" s="15">
        <v>585.52935777281664</v>
      </c>
      <c r="F944" s="15">
        <v>401.75118956783456</v>
      </c>
      <c r="I944" s="45"/>
    </row>
    <row r="945" spans="1:9" ht="27.75" customHeight="1" thickBot="1" x14ac:dyDescent="0.25">
      <c r="A945" s="8">
        <v>35831</v>
      </c>
      <c r="B945" s="9"/>
      <c r="C945" s="9"/>
      <c r="D945" s="12">
        <v>412.41</v>
      </c>
      <c r="E945" s="15">
        <v>589.80548688165527</v>
      </c>
      <c r="F945" s="15">
        <v>405.49933320706765</v>
      </c>
      <c r="I945" s="45"/>
    </row>
    <row r="946" spans="1:9" ht="27.75" customHeight="1" thickBot="1" x14ac:dyDescent="0.25">
      <c r="A946" s="8">
        <v>35832</v>
      </c>
      <c r="B946" s="9"/>
      <c r="C946" s="9"/>
      <c r="D946" s="12">
        <v>414.79</v>
      </c>
      <c r="E946" s="15">
        <v>593.20922844655013</v>
      </c>
      <c r="F946" s="15">
        <v>407.80378148334933</v>
      </c>
      <c r="I946" s="45"/>
    </row>
    <row r="947" spans="1:9" ht="27.75" customHeight="1" thickBot="1" x14ac:dyDescent="0.25">
      <c r="A947" s="8">
        <v>35835</v>
      </c>
      <c r="B947" s="9"/>
      <c r="C947" s="9"/>
      <c r="D947" s="12">
        <v>415.68</v>
      </c>
      <c r="E947" s="15">
        <v>594.48205617459905</v>
      </c>
      <c r="F947" s="15">
        <v>406.56303502413112</v>
      </c>
      <c r="I947" s="45"/>
    </row>
    <row r="948" spans="1:9" ht="27.75" customHeight="1" thickBot="1" x14ac:dyDescent="0.25">
      <c r="A948" s="8">
        <v>35838</v>
      </c>
      <c r="B948" s="9"/>
      <c r="C948" s="9"/>
      <c r="D948" s="12">
        <v>414.54</v>
      </c>
      <c r="E948" s="15">
        <v>592.8516925678847</v>
      </c>
      <c r="F948" s="15">
        <v>404.41000682000993</v>
      </c>
      <c r="I948" s="45"/>
    </row>
    <row r="949" spans="1:9" ht="27.75" customHeight="1" thickBot="1" x14ac:dyDescent="0.25">
      <c r="A949" s="8">
        <v>35839</v>
      </c>
      <c r="B949" s="9"/>
      <c r="C949" s="9"/>
      <c r="D949" s="12">
        <v>412.78</v>
      </c>
      <c r="E949" s="15">
        <v>590.33463998207992</v>
      </c>
      <c r="F949" s="15">
        <v>403.72663971627418</v>
      </c>
      <c r="I949" s="45"/>
    </row>
    <row r="950" spans="1:9" ht="27.75" customHeight="1" thickBot="1" x14ac:dyDescent="0.25">
      <c r="A950" s="8">
        <v>35842</v>
      </c>
      <c r="B950" s="9"/>
      <c r="C950" s="9"/>
      <c r="D950" s="12">
        <v>412.6</v>
      </c>
      <c r="E950" s="15">
        <v>590.07721414944092</v>
      </c>
      <c r="F950" s="15">
        <v>402.56982060711721</v>
      </c>
      <c r="I950" s="45"/>
    </row>
    <row r="951" spans="1:9" ht="27.75" customHeight="1" thickBot="1" x14ac:dyDescent="0.25">
      <c r="A951" s="8">
        <v>35843</v>
      </c>
      <c r="B951" s="9"/>
      <c r="C951" s="9"/>
      <c r="D951" s="12">
        <v>412.44</v>
      </c>
      <c r="E951" s="15">
        <v>589.9554610645115</v>
      </c>
      <c r="F951" s="15">
        <v>402.95893321460363</v>
      </c>
      <c r="I951" s="45"/>
    </row>
    <row r="952" spans="1:9" ht="27.75" customHeight="1" thickBot="1" x14ac:dyDescent="0.25">
      <c r="A952" s="8">
        <v>35844</v>
      </c>
      <c r="B952" s="9"/>
      <c r="C952" s="9"/>
      <c r="D952" s="12">
        <v>413.39</v>
      </c>
      <c r="E952" s="15">
        <v>591.31434402448451</v>
      </c>
      <c r="F952" s="15">
        <v>402.78453453786636</v>
      </c>
      <c r="I952" s="45"/>
    </row>
    <row r="953" spans="1:9" ht="27.75" customHeight="1" thickBot="1" x14ac:dyDescent="0.25">
      <c r="A953" s="8">
        <v>35845</v>
      </c>
      <c r="B953" s="9"/>
      <c r="C953" s="9"/>
      <c r="D953" s="12">
        <v>414.2</v>
      </c>
      <c r="E953" s="15">
        <v>592.47297054825094</v>
      </c>
      <c r="F953" s="15">
        <v>404.39733824056657</v>
      </c>
      <c r="I953" s="45"/>
    </row>
    <row r="954" spans="1:9" ht="27.75" customHeight="1" thickBot="1" x14ac:dyDescent="0.25">
      <c r="A954" s="8">
        <v>35846</v>
      </c>
      <c r="B954" s="9"/>
      <c r="C954" s="9"/>
      <c r="D954" s="12">
        <v>415.09</v>
      </c>
      <c r="E954" s="15">
        <v>593.74602932127834</v>
      </c>
      <c r="F954" s="15">
        <v>405.26627506102557</v>
      </c>
      <c r="I954" s="45"/>
    </row>
    <row r="955" spans="1:9" ht="27.75" customHeight="1" thickBot="1" x14ac:dyDescent="0.25">
      <c r="A955" s="8">
        <v>35849</v>
      </c>
      <c r="B955" s="9"/>
      <c r="C955" s="9"/>
      <c r="D955" s="12">
        <v>415.79</v>
      </c>
      <c r="E955" s="15">
        <v>594.74731150231116</v>
      </c>
      <c r="F955" s="15">
        <v>405.49194330642831</v>
      </c>
      <c r="I955" s="45"/>
    </row>
    <row r="956" spans="1:9" ht="27.75" customHeight="1" thickBot="1" x14ac:dyDescent="0.25">
      <c r="A956" s="8">
        <v>35850</v>
      </c>
      <c r="B956" s="9"/>
      <c r="C956" s="9"/>
      <c r="D956" s="12">
        <v>413.45</v>
      </c>
      <c r="E956" s="15">
        <v>591.40016821143013</v>
      </c>
      <c r="F956" s="15">
        <v>404.89572075622425</v>
      </c>
      <c r="I956" s="45"/>
    </row>
    <row r="957" spans="1:9" ht="27.75" customHeight="1" thickBot="1" x14ac:dyDescent="0.25">
      <c r="A957" s="8">
        <v>35852</v>
      </c>
      <c r="B957" s="9"/>
      <c r="C957" s="9"/>
      <c r="D957" s="12">
        <v>413.01</v>
      </c>
      <c r="E957" s="15">
        <v>590.77079084049524</v>
      </c>
      <c r="F957" s="15">
        <v>402.86816033370513</v>
      </c>
      <c r="I957" s="45"/>
    </row>
    <row r="958" spans="1:9" ht="27.75" customHeight="1" thickBot="1" x14ac:dyDescent="0.25">
      <c r="A958" s="8">
        <v>35853</v>
      </c>
      <c r="B958" s="9"/>
      <c r="C958" s="9"/>
      <c r="D958" s="12">
        <v>413.79</v>
      </c>
      <c r="E958" s="15">
        <v>591.88650527078903</v>
      </c>
      <c r="F958" s="15">
        <v>403.62900671771598</v>
      </c>
      <c r="I958" s="45"/>
    </row>
    <row r="959" spans="1:9" ht="27.75" customHeight="1" thickBot="1" x14ac:dyDescent="0.25">
      <c r="A959" s="8">
        <v>35856</v>
      </c>
      <c r="B959" s="9"/>
      <c r="C959" s="9"/>
      <c r="D959" s="12">
        <v>415.88</v>
      </c>
      <c r="E959" s="15">
        <v>594.87604778272964</v>
      </c>
      <c r="F959" s="15">
        <v>406.56716973803287</v>
      </c>
      <c r="I959" s="45"/>
    </row>
    <row r="960" spans="1:9" ht="27.75" customHeight="1" thickBot="1" x14ac:dyDescent="0.25">
      <c r="A960" s="8">
        <v>35857</v>
      </c>
      <c r="B960" s="9"/>
      <c r="C960" s="9"/>
      <c r="D960" s="12">
        <v>416.76</v>
      </c>
      <c r="E960" s="15">
        <v>596.13480252459942</v>
      </c>
      <c r="F960" s="15">
        <v>406.70250393571257</v>
      </c>
      <c r="I960" s="45"/>
    </row>
    <row r="961" spans="1:10" ht="27.75" customHeight="1" thickBot="1" x14ac:dyDescent="0.25">
      <c r="A961" s="8">
        <v>35858</v>
      </c>
      <c r="B961" s="9"/>
      <c r="C961" s="9"/>
      <c r="D961" s="12">
        <v>417.1</v>
      </c>
      <c r="E961" s="15">
        <v>596.62113958395832</v>
      </c>
      <c r="F961" s="15">
        <v>407.49410472105546</v>
      </c>
      <c r="I961" s="45"/>
    </row>
    <row r="962" spans="1:10" ht="27.75" customHeight="1" thickBot="1" x14ac:dyDescent="0.25">
      <c r="A962" s="8">
        <v>35859</v>
      </c>
      <c r="B962" s="9"/>
      <c r="C962" s="9"/>
      <c r="D962" s="12">
        <v>417.78</v>
      </c>
      <c r="E962" s="15">
        <v>597.59381370267579</v>
      </c>
      <c r="F962" s="15">
        <v>407.60943946743822</v>
      </c>
      <c r="I962" s="45"/>
    </row>
    <row r="963" spans="1:10" ht="27.75" customHeight="1" thickBot="1" x14ac:dyDescent="0.25">
      <c r="A963" s="8">
        <v>35860</v>
      </c>
      <c r="B963" s="9"/>
      <c r="C963" s="9"/>
      <c r="D963" s="12">
        <v>415.43</v>
      </c>
      <c r="E963" s="15">
        <v>594.23236638063725</v>
      </c>
      <c r="F963" s="15">
        <v>403.5655937920078</v>
      </c>
      <c r="I963" s="45"/>
    </row>
    <row r="964" spans="1:10" ht="27.75" customHeight="1" thickBot="1" x14ac:dyDescent="0.25">
      <c r="A964" s="8">
        <v>35863</v>
      </c>
      <c r="B964" s="9"/>
      <c r="C964" s="9"/>
      <c r="D964" s="12">
        <v>416.76</v>
      </c>
      <c r="E964" s="15">
        <v>596.13480252459954</v>
      </c>
      <c r="F964" s="15">
        <v>404.40336148477496</v>
      </c>
      <c r="I964" s="45"/>
    </row>
    <row r="965" spans="1:10" ht="27.75" customHeight="1" thickBot="1" x14ac:dyDescent="0.25">
      <c r="A965" s="8">
        <v>35864</v>
      </c>
      <c r="B965" s="9"/>
      <c r="C965" s="9"/>
      <c r="D965" s="12">
        <v>418.88</v>
      </c>
      <c r="E965" s="15">
        <v>599.16725713001313</v>
      </c>
      <c r="F965" s="15">
        <v>406.46050498786479</v>
      </c>
      <c r="I965" s="45"/>
    </row>
    <row r="966" spans="1:10" ht="27.75" customHeight="1" thickBot="1" x14ac:dyDescent="0.25">
      <c r="A966" s="8">
        <v>35865</v>
      </c>
      <c r="B966" s="9"/>
      <c r="C966" s="9"/>
      <c r="D966" s="12">
        <v>419.58</v>
      </c>
      <c r="E966" s="15">
        <v>600.16853931104595</v>
      </c>
      <c r="F966" s="15">
        <v>406.78866200877957</v>
      </c>
      <c r="I966" s="45"/>
    </row>
    <row r="967" spans="1:10" ht="27.75" customHeight="1" thickBot="1" x14ac:dyDescent="0.25">
      <c r="A967" s="8">
        <v>35867</v>
      </c>
      <c r="B967" s="9"/>
      <c r="C967" s="9"/>
      <c r="D967" s="12">
        <v>419.89</v>
      </c>
      <c r="E967" s="15">
        <v>600.61196427693187</v>
      </c>
      <c r="F967" s="15">
        <v>407.08921133244303</v>
      </c>
      <c r="I967" s="45"/>
    </row>
    <row r="968" spans="1:10" ht="27.75" customHeight="1" thickBot="1" x14ac:dyDescent="0.25">
      <c r="A968" s="8">
        <v>35870</v>
      </c>
      <c r="B968" s="9"/>
      <c r="C968" s="9"/>
      <c r="D968" s="12">
        <v>420.05</v>
      </c>
      <c r="E968" s="15">
        <v>600.84082877545359</v>
      </c>
      <c r="F968" s="15">
        <v>407.33214716017397</v>
      </c>
      <c r="I968" s="45"/>
    </row>
    <row r="969" spans="1:10" ht="27.75" customHeight="1" thickBot="1" x14ac:dyDescent="0.25">
      <c r="A969" s="8">
        <v>35871</v>
      </c>
      <c r="B969" s="9"/>
      <c r="C969" s="9"/>
      <c r="D969" s="12">
        <v>420.39</v>
      </c>
      <c r="E969" s="15">
        <v>601.38623914741652</v>
      </c>
      <c r="F969" s="15">
        <v>407.61400764874634</v>
      </c>
      <c r="I969" s="45"/>
    </row>
    <row r="970" spans="1:10" ht="27.75" customHeight="1" thickBot="1" x14ac:dyDescent="0.25">
      <c r="A970" s="8">
        <v>35872</v>
      </c>
      <c r="B970" s="9"/>
      <c r="C970" s="9"/>
      <c r="D970" s="12">
        <v>419.79</v>
      </c>
      <c r="E970" s="15">
        <v>600.52791296580324</v>
      </c>
      <c r="F970" s="15">
        <v>406.15664035720062</v>
      </c>
      <c r="I970" s="45"/>
    </row>
    <row r="971" spans="1:10" ht="27.75" customHeight="1" thickBot="1" x14ac:dyDescent="0.25">
      <c r="A971" s="8">
        <v>35873</v>
      </c>
      <c r="B971" s="9"/>
      <c r="C971" s="9"/>
      <c r="D971" s="12">
        <v>421.67</v>
      </c>
      <c r="E971" s="15">
        <v>603.82823196485003</v>
      </c>
      <c r="F971" s="15">
        <v>407.33724441005137</v>
      </c>
      <c r="I971" s="45"/>
    </row>
    <row r="972" spans="1:10" ht="27.75" customHeight="1" thickBot="1" x14ac:dyDescent="0.25">
      <c r="A972" s="8">
        <v>35874</v>
      </c>
      <c r="B972" s="9"/>
      <c r="C972" s="9"/>
      <c r="D972" s="12">
        <v>423.09</v>
      </c>
      <c r="E972" s="15">
        <v>605.86166116159177</v>
      </c>
      <c r="F972" s="15">
        <v>408.340992688227</v>
      </c>
      <c r="I972" s="45"/>
    </row>
    <row r="973" spans="1:10" ht="27.75" customHeight="1" thickBot="1" x14ac:dyDescent="0.25">
      <c r="A973" s="8">
        <v>35877</v>
      </c>
      <c r="B973" s="9"/>
      <c r="C973" s="9"/>
      <c r="D973" s="12">
        <v>423.77</v>
      </c>
      <c r="E973" s="15">
        <v>606.83541598820057</v>
      </c>
      <c r="F973" s="15">
        <v>406.53964369633479</v>
      </c>
      <c r="I973" s="45"/>
    </row>
    <row r="974" spans="1:10" ht="27.75" customHeight="1" thickBot="1" x14ac:dyDescent="0.25">
      <c r="A974" s="8">
        <v>35878</v>
      </c>
      <c r="B974" s="9"/>
      <c r="C974" s="9"/>
      <c r="D974" s="12">
        <v>425.39</v>
      </c>
      <c r="E974" s="15">
        <v>609.1552436633566</v>
      </c>
      <c r="F974" s="15">
        <v>408.16335324103619</v>
      </c>
      <c r="I974" s="45"/>
    </row>
    <row r="975" spans="1:10" s="2" customFormat="1" ht="27.75" customHeight="1" thickBot="1" x14ac:dyDescent="0.25">
      <c r="A975" s="8">
        <v>35879</v>
      </c>
      <c r="B975" s="9"/>
      <c r="C975" s="9"/>
      <c r="D975" s="12">
        <v>427.01</v>
      </c>
      <c r="E975" s="15">
        <v>611.47507133851263</v>
      </c>
      <c r="F975" s="15">
        <v>409.21192513586215</v>
      </c>
      <c r="G975" s="16"/>
      <c r="H975" s="167"/>
      <c r="I975" s="45"/>
      <c r="J975" s="45"/>
    </row>
    <row r="976" spans="1:10" s="2" customFormat="1" ht="27.75" customHeight="1" thickBot="1" x14ac:dyDescent="0.25">
      <c r="A976" s="8">
        <v>35880</v>
      </c>
      <c r="B976" s="9"/>
      <c r="C976" s="9"/>
      <c r="D976" s="12">
        <v>429.05</v>
      </c>
      <c r="E976" s="15">
        <v>614.3963358183388</v>
      </c>
      <c r="F976" s="15">
        <v>410.11933753988404</v>
      </c>
      <c r="G976" s="16"/>
      <c r="H976" s="167"/>
      <c r="I976" s="45"/>
      <c r="J976" s="45"/>
    </row>
    <row r="977" spans="1:10" s="2" customFormat="1" ht="27.75" customHeight="1" thickBot="1" x14ac:dyDescent="0.45">
      <c r="A977" s="8">
        <v>35881</v>
      </c>
      <c r="B977" s="9"/>
      <c r="C977" s="9"/>
      <c r="D977" s="12">
        <v>432.47</v>
      </c>
      <c r="E977" s="15">
        <v>619.29374979922386</v>
      </c>
      <c r="F977" s="15">
        <v>411.76237139296114</v>
      </c>
      <c r="G977" s="17"/>
      <c r="H977" s="167"/>
      <c r="I977" s="45"/>
      <c r="J977" s="45"/>
    </row>
    <row r="978" spans="1:10" ht="27.75" customHeight="1" thickBot="1" x14ac:dyDescent="0.25">
      <c r="A978" s="8">
        <v>35884</v>
      </c>
      <c r="B978" s="9"/>
      <c r="C978" s="9"/>
      <c r="D978" s="12">
        <v>431.82</v>
      </c>
      <c r="E978" s="15">
        <v>620.23476911399939</v>
      </c>
      <c r="F978" s="15">
        <v>410.92808068748894</v>
      </c>
      <c r="G978" s="18">
        <v>100</v>
      </c>
      <c r="I978" s="45"/>
    </row>
    <row r="979" spans="1:10" ht="27.75" customHeight="1" thickBot="1" x14ac:dyDescent="0.25">
      <c r="A979" s="8">
        <v>35885</v>
      </c>
      <c r="B979" s="9"/>
      <c r="C979" s="9"/>
      <c r="D979" s="12">
        <v>432.09</v>
      </c>
      <c r="E979" s="15">
        <v>620.62257743149462</v>
      </c>
      <c r="F979" s="15">
        <v>408.48211845683625</v>
      </c>
      <c r="G979" s="18">
        <v>100.26</v>
      </c>
      <c r="I979" s="45"/>
    </row>
    <row r="980" spans="1:10" ht="27.75" customHeight="1" thickBot="1" x14ac:dyDescent="0.25">
      <c r="A980" s="8">
        <v>35886</v>
      </c>
      <c r="B980" s="9"/>
      <c r="C980" s="9"/>
      <c r="D980" s="12">
        <v>437.82</v>
      </c>
      <c r="E980" s="15">
        <v>628.85273172500399</v>
      </c>
      <c r="F980" s="15">
        <v>413.48355959164485</v>
      </c>
      <c r="G980" s="19">
        <v>102.3</v>
      </c>
      <c r="I980" s="45"/>
    </row>
    <row r="981" spans="1:10" ht="27.75" customHeight="1" thickBot="1" x14ac:dyDescent="0.25">
      <c r="A981" s="8">
        <v>35887</v>
      </c>
      <c r="B981" s="9"/>
      <c r="C981" s="9"/>
      <c r="D981" s="12">
        <v>438.42415734638098</v>
      </c>
      <c r="E981" s="15">
        <v>629.72049929538309</v>
      </c>
      <c r="F981" s="15">
        <v>413.2935140666084</v>
      </c>
      <c r="G981" s="19">
        <v>102.46</v>
      </c>
      <c r="I981" s="45"/>
    </row>
    <row r="982" spans="1:10" ht="27.75" customHeight="1" thickBot="1" x14ac:dyDescent="0.25">
      <c r="A982" s="8">
        <v>35888</v>
      </c>
      <c r="B982" s="9"/>
      <c r="C982" s="9"/>
      <c r="D982" s="12">
        <v>437.91882152773826</v>
      </c>
      <c r="E982" s="15">
        <v>628.99467176353903</v>
      </c>
      <c r="F982" s="15">
        <v>412.3007355567849</v>
      </c>
      <c r="G982" s="19">
        <v>102.24</v>
      </c>
      <c r="I982" s="45"/>
    </row>
    <row r="983" spans="1:10" ht="27.75" customHeight="1" thickBot="1" x14ac:dyDescent="0.25">
      <c r="A983" s="8">
        <v>35891</v>
      </c>
      <c r="B983" s="9"/>
      <c r="C983" s="9"/>
      <c r="D983" s="12">
        <v>438.17</v>
      </c>
      <c r="E983" s="15">
        <v>629.79875924519388</v>
      </c>
      <c r="F983" s="15">
        <v>412.70734483865226</v>
      </c>
      <c r="G983" s="19">
        <v>102.24</v>
      </c>
      <c r="I983" s="45"/>
    </row>
    <row r="984" spans="1:10" ht="27.75" customHeight="1" thickBot="1" x14ac:dyDescent="0.25">
      <c r="A984" s="8">
        <v>35892</v>
      </c>
      <c r="B984" s="9"/>
      <c r="C984" s="9"/>
      <c r="D984" s="12">
        <v>439.55</v>
      </c>
      <c r="E984" s="15">
        <v>631.78228684351961</v>
      </c>
      <c r="F984" s="15">
        <v>414.17980521206516</v>
      </c>
      <c r="G984" s="19">
        <v>102.61</v>
      </c>
      <c r="I984" s="45"/>
    </row>
    <row r="985" spans="1:10" ht="27.75" customHeight="1" thickBot="1" x14ac:dyDescent="0.25">
      <c r="A985" s="8">
        <v>35893</v>
      </c>
      <c r="B985" s="9"/>
      <c r="C985" s="9"/>
      <c r="D985" s="12">
        <v>439.69</v>
      </c>
      <c r="E985" s="15">
        <v>631.98351428103092</v>
      </c>
      <c r="F985" s="15">
        <v>414.01820488822256</v>
      </c>
      <c r="G985" s="20">
        <v>102.75</v>
      </c>
      <c r="I985" s="45"/>
    </row>
    <row r="986" spans="1:10" ht="27.75" customHeight="1" thickBot="1" x14ac:dyDescent="0.25">
      <c r="A986" s="8">
        <v>35894</v>
      </c>
      <c r="B986" s="9"/>
      <c r="C986" s="9"/>
      <c r="D986" s="12">
        <v>441</v>
      </c>
      <c r="E986" s="15">
        <v>633.866428160601</v>
      </c>
      <c r="F986" s="15">
        <v>416.43180586278123</v>
      </c>
      <c r="G986" s="19">
        <v>103.25</v>
      </c>
      <c r="I986" s="45"/>
    </row>
    <row r="987" spans="1:10" ht="27.75" customHeight="1" thickBot="1" x14ac:dyDescent="0.25">
      <c r="A987" s="8">
        <v>35895</v>
      </c>
      <c r="B987" s="9"/>
      <c r="C987" s="9"/>
      <c r="D987" s="12">
        <v>443.73</v>
      </c>
      <c r="E987" s="15">
        <v>637.79036319207148</v>
      </c>
      <c r="F987" s="15">
        <v>419.00971704193182</v>
      </c>
      <c r="G987" s="19">
        <v>104.16</v>
      </c>
      <c r="I987" s="45"/>
    </row>
    <row r="988" spans="1:10" ht="27.75" customHeight="1" thickBot="1" x14ac:dyDescent="0.25">
      <c r="A988" s="8">
        <v>35898</v>
      </c>
      <c r="B988" s="9"/>
      <c r="C988" s="9"/>
      <c r="D988" s="12">
        <v>444.23</v>
      </c>
      <c r="E988" s="15">
        <v>640.40002105413441</v>
      </c>
      <c r="F988" s="15">
        <v>420.72418634950583</v>
      </c>
      <c r="G988" s="21">
        <v>104.22</v>
      </c>
      <c r="I988" s="45"/>
    </row>
    <row r="989" spans="1:10" ht="27.75" customHeight="1" thickBot="1" x14ac:dyDescent="0.25">
      <c r="A989" s="8">
        <v>35899</v>
      </c>
      <c r="B989" s="9"/>
      <c r="C989" s="9"/>
      <c r="D989" s="12">
        <v>445.92</v>
      </c>
      <c r="E989" s="15">
        <v>642.83631764729898</v>
      </c>
      <c r="F989" s="15">
        <v>421.47926732630651</v>
      </c>
      <c r="G989" s="21">
        <v>104.82</v>
      </c>
      <c r="I989" s="45"/>
    </row>
    <row r="990" spans="1:10" ht="27.75" customHeight="1" thickBot="1" x14ac:dyDescent="0.25">
      <c r="A990" s="8">
        <v>35900</v>
      </c>
      <c r="B990" s="9"/>
      <c r="C990" s="9"/>
      <c r="D990" s="12">
        <v>445.86</v>
      </c>
      <c r="E990" s="15">
        <v>642.74982191026356</v>
      </c>
      <c r="F990" s="15">
        <v>423.63117690785816</v>
      </c>
      <c r="G990" s="21">
        <v>104.85</v>
      </c>
      <c r="I990" s="45"/>
    </row>
    <row r="991" spans="1:10" ht="27.75" customHeight="1" thickBot="1" x14ac:dyDescent="0.25">
      <c r="A991" s="8">
        <v>35901</v>
      </c>
      <c r="B991" s="9"/>
      <c r="C991" s="9"/>
      <c r="D991" s="12">
        <v>444.9</v>
      </c>
      <c r="E991" s="15">
        <v>642.39583595648207</v>
      </c>
      <c r="F991" s="15">
        <v>423.39786764646686</v>
      </c>
      <c r="G991" s="21">
        <v>104.96</v>
      </c>
      <c r="I991" s="45"/>
    </row>
    <row r="992" spans="1:10" ht="27.75" customHeight="1" thickBot="1" x14ac:dyDescent="0.25">
      <c r="A992" s="8">
        <v>35902</v>
      </c>
      <c r="B992" s="9"/>
      <c r="C992" s="9"/>
      <c r="D992" s="12">
        <v>444.86</v>
      </c>
      <c r="E992" s="15">
        <v>642.33807953158157</v>
      </c>
      <c r="F992" s="15">
        <v>422.22682877844227</v>
      </c>
      <c r="G992" s="21">
        <v>105.23</v>
      </c>
      <c r="I992" s="45"/>
    </row>
    <row r="993" spans="1:9" ht="27.75" customHeight="1" thickBot="1" x14ac:dyDescent="0.25">
      <c r="A993" s="8">
        <v>35905</v>
      </c>
      <c r="B993" s="9"/>
      <c r="C993" s="9"/>
      <c r="D993" s="12">
        <v>448.07</v>
      </c>
      <c r="E993" s="15">
        <v>646.97303262985145</v>
      </c>
      <c r="F993" s="15">
        <v>425.27351339917413</v>
      </c>
      <c r="G993" s="21">
        <v>106.5</v>
      </c>
      <c r="I993" s="45"/>
    </row>
    <row r="994" spans="1:9" ht="27.75" customHeight="1" thickBot="1" x14ac:dyDescent="0.25">
      <c r="A994" s="8">
        <v>35906</v>
      </c>
      <c r="B994" s="9"/>
      <c r="C994" s="9"/>
      <c r="D994" s="12">
        <v>452</v>
      </c>
      <c r="E994" s="15">
        <v>652.64760137633141</v>
      </c>
      <c r="F994" s="15">
        <v>430.02851427763903</v>
      </c>
      <c r="G994" s="21">
        <v>107.89</v>
      </c>
      <c r="I994" s="45"/>
    </row>
    <row r="995" spans="1:9" ht="27.75" customHeight="1" thickBot="1" x14ac:dyDescent="0.25">
      <c r="A995" s="8">
        <v>35907</v>
      </c>
      <c r="B995" s="9"/>
      <c r="C995" s="9"/>
      <c r="D995" s="12">
        <v>452.68</v>
      </c>
      <c r="E995" s="15">
        <v>653.62946059964088</v>
      </c>
      <c r="F995" s="15">
        <v>431.23578799791568</v>
      </c>
      <c r="G995" s="21">
        <v>108.11</v>
      </c>
      <c r="I995" s="45"/>
    </row>
    <row r="996" spans="1:9" ht="27.75" customHeight="1" thickBot="1" x14ac:dyDescent="0.25">
      <c r="A996" s="8">
        <v>35908</v>
      </c>
      <c r="B996" s="9"/>
      <c r="C996" s="9"/>
      <c r="D996" s="12">
        <v>454.29</v>
      </c>
      <c r="E996" s="15">
        <v>655.95415670188845</v>
      </c>
      <c r="F996" s="15">
        <v>432.20719856457663</v>
      </c>
      <c r="G996" s="21">
        <v>108.71</v>
      </c>
      <c r="I996" s="45"/>
    </row>
    <row r="997" spans="1:9" ht="27.75" customHeight="1" thickBot="1" x14ac:dyDescent="0.25">
      <c r="A997" s="8">
        <v>35909</v>
      </c>
      <c r="B997" s="9"/>
      <c r="C997" s="9"/>
      <c r="D997" s="12">
        <v>451.99</v>
      </c>
      <c r="E997" s="15">
        <v>652.63316227010625</v>
      </c>
      <c r="F997" s="15">
        <v>428.9940753036193</v>
      </c>
      <c r="G997" s="21">
        <v>107.87</v>
      </c>
      <c r="I997" s="45"/>
    </row>
    <row r="998" spans="1:9" ht="27.75" customHeight="1" thickBot="1" x14ac:dyDescent="0.25">
      <c r="A998" s="8">
        <v>35912</v>
      </c>
      <c r="B998" s="9"/>
      <c r="C998" s="9"/>
      <c r="D998" s="12">
        <v>452.52</v>
      </c>
      <c r="E998" s="15">
        <v>653.39843490003864</v>
      </c>
      <c r="F998" s="15">
        <v>429.53303210089035</v>
      </c>
      <c r="G998" s="21">
        <v>107.87</v>
      </c>
      <c r="I998" s="45"/>
    </row>
    <row r="999" spans="1:9" ht="27.75" customHeight="1" thickBot="1" x14ac:dyDescent="0.25">
      <c r="A999" s="8">
        <v>35913</v>
      </c>
      <c r="B999" s="9"/>
      <c r="C999" s="9"/>
      <c r="D999" s="12">
        <v>454.1</v>
      </c>
      <c r="E999" s="15">
        <v>655.67981368361086</v>
      </c>
      <c r="F999" s="15">
        <v>430.22316850765287</v>
      </c>
      <c r="G999" s="21">
        <v>108.27</v>
      </c>
      <c r="I999" s="45"/>
    </row>
    <row r="1000" spans="1:9" ht="27.75" customHeight="1" thickBot="1" x14ac:dyDescent="0.25">
      <c r="A1000" s="8">
        <v>35914</v>
      </c>
      <c r="B1000" s="9"/>
      <c r="C1000" s="9"/>
      <c r="D1000" s="12">
        <v>455.08</v>
      </c>
      <c r="E1000" s="15">
        <v>657.09484609367451</v>
      </c>
      <c r="F1000" s="15">
        <v>430.971753195617</v>
      </c>
      <c r="G1000" s="21">
        <v>108.44</v>
      </c>
      <c r="I1000" s="45"/>
    </row>
    <row r="1001" spans="1:9" ht="27.75" customHeight="1" thickBot="1" x14ac:dyDescent="0.25">
      <c r="A1001" s="8">
        <v>35915</v>
      </c>
      <c r="B1001" s="9"/>
      <c r="C1001" s="9"/>
      <c r="D1001" s="12">
        <v>454.37</v>
      </c>
      <c r="E1001" s="15">
        <v>656.06966955168957</v>
      </c>
      <c r="F1001" s="15">
        <v>430.10197278254071</v>
      </c>
      <c r="G1001" s="21">
        <v>108.17</v>
      </c>
      <c r="I1001" s="45"/>
    </row>
    <row r="1002" spans="1:9" ht="27.75" customHeight="1" thickBot="1" x14ac:dyDescent="0.25">
      <c r="A1002" s="8">
        <v>35919</v>
      </c>
      <c r="B1002" s="9"/>
      <c r="C1002" s="9"/>
      <c r="D1002" s="12">
        <v>452.82</v>
      </c>
      <c r="E1002" s="15">
        <v>653.83160808679281</v>
      </c>
      <c r="F1002" s="15">
        <v>428.63475871072046</v>
      </c>
      <c r="G1002" s="21">
        <v>109.17</v>
      </c>
      <c r="I1002" s="45"/>
    </row>
    <row r="1003" spans="1:9" ht="27.75" customHeight="1" thickBot="1" x14ac:dyDescent="0.25">
      <c r="A1003" s="8">
        <v>35920</v>
      </c>
      <c r="B1003" s="9"/>
      <c r="C1003" s="9"/>
      <c r="D1003" s="12">
        <v>453.7</v>
      </c>
      <c r="E1003" s="15">
        <v>655.10224943460514</v>
      </c>
      <c r="F1003" s="15">
        <v>429.46775766762488</v>
      </c>
      <c r="G1003" s="21">
        <v>110.17</v>
      </c>
      <c r="I1003" s="45"/>
    </row>
    <row r="1004" spans="1:9" ht="27.75" customHeight="1" thickBot="1" x14ac:dyDescent="0.25">
      <c r="A1004" s="8">
        <v>35921</v>
      </c>
      <c r="B1004" s="9"/>
      <c r="C1004" s="9"/>
      <c r="D1004" s="12">
        <v>452</v>
      </c>
      <c r="E1004" s="15">
        <v>652.64760137633129</v>
      </c>
      <c r="F1004" s="15">
        <v>428.41240578068778</v>
      </c>
      <c r="G1004" s="21">
        <v>111.17</v>
      </c>
      <c r="I1004" s="45"/>
    </row>
    <row r="1005" spans="1:9" ht="27.75" customHeight="1" thickBot="1" x14ac:dyDescent="0.25">
      <c r="A1005" s="8">
        <v>35922</v>
      </c>
      <c r="B1005" s="9"/>
      <c r="C1005" s="9"/>
      <c r="D1005" s="12">
        <v>451.98</v>
      </c>
      <c r="E1005" s="15">
        <v>652.61872316388099</v>
      </c>
      <c r="F1005" s="15">
        <v>429.02046285017315</v>
      </c>
      <c r="G1005" s="21">
        <v>112.17</v>
      </c>
      <c r="I1005" s="45"/>
    </row>
    <row r="1006" spans="1:9" ht="27.75" customHeight="1" thickBot="1" x14ac:dyDescent="0.25">
      <c r="A1006" s="8">
        <v>35923</v>
      </c>
      <c r="B1006" s="9"/>
      <c r="C1006" s="9"/>
      <c r="D1006" s="12">
        <v>452.75</v>
      </c>
      <c r="E1006" s="15">
        <v>653.73053434321673</v>
      </c>
      <c r="F1006" s="15">
        <v>429.66151015450077</v>
      </c>
      <c r="G1006" s="21">
        <v>113.17</v>
      </c>
      <c r="I1006" s="45"/>
    </row>
    <row r="1007" spans="1:9" ht="27.75" customHeight="1" thickBot="1" x14ac:dyDescent="0.25">
      <c r="A1007" s="8">
        <v>35926</v>
      </c>
      <c r="B1007" s="9"/>
      <c r="C1007" s="9"/>
      <c r="D1007" s="12">
        <v>453.64</v>
      </c>
      <c r="E1007" s="15">
        <v>655.01561479725422</v>
      </c>
      <c r="F1007" s="15">
        <v>429.05310490490518</v>
      </c>
      <c r="G1007" s="21">
        <v>114.17</v>
      </c>
      <c r="I1007" s="45"/>
    </row>
    <row r="1008" spans="1:9" ht="27.75" customHeight="1" thickBot="1" x14ac:dyDescent="0.25">
      <c r="A1008" s="8">
        <v>35927</v>
      </c>
      <c r="B1008" s="9"/>
      <c r="C1008" s="9"/>
      <c r="D1008" s="12">
        <v>453.27</v>
      </c>
      <c r="E1008" s="15">
        <v>654.48136786692407</v>
      </c>
      <c r="F1008" s="15">
        <v>428.43537531723285</v>
      </c>
      <c r="G1008" s="21">
        <v>115.17</v>
      </c>
      <c r="I1008" s="45"/>
    </row>
    <row r="1009" spans="1:9" ht="27.75" customHeight="1" thickBot="1" x14ac:dyDescent="0.25">
      <c r="A1009" s="8">
        <v>35928</v>
      </c>
      <c r="B1009" s="9"/>
      <c r="C1009" s="9"/>
      <c r="D1009" s="12">
        <v>452.92</v>
      </c>
      <c r="E1009" s="15">
        <v>653.97599914904424</v>
      </c>
      <c r="F1009" s="15">
        <v>428.37212828130163</v>
      </c>
      <c r="G1009" s="21">
        <v>116.17</v>
      </c>
      <c r="I1009" s="45"/>
    </row>
    <row r="1010" spans="1:9" ht="27.75" customHeight="1" thickBot="1" x14ac:dyDescent="0.25">
      <c r="A1010" s="8">
        <v>35929</v>
      </c>
      <c r="B1010" s="9"/>
      <c r="C1010" s="9"/>
      <c r="D1010" s="12">
        <v>454.25</v>
      </c>
      <c r="E1010" s="15">
        <v>655.89640027698795</v>
      </c>
      <c r="F1010" s="15">
        <v>429.45109801966908</v>
      </c>
      <c r="G1010" s="21">
        <v>107.99</v>
      </c>
      <c r="I1010" s="45"/>
    </row>
    <row r="1011" spans="1:9" ht="27.75" customHeight="1" thickBot="1" x14ac:dyDescent="0.25">
      <c r="A1011" s="8">
        <v>35930</v>
      </c>
      <c r="B1011" s="9"/>
      <c r="C1011" s="9"/>
      <c r="D1011" s="12">
        <v>455.46</v>
      </c>
      <c r="E1011" s="15">
        <v>657.64353213022991</v>
      </c>
      <c r="F1011" s="15">
        <v>430.59504040514798</v>
      </c>
      <c r="G1011" s="21">
        <v>108.32</v>
      </c>
      <c r="I1011" s="45"/>
    </row>
    <row r="1012" spans="1:9" ht="27.75" customHeight="1" thickBot="1" x14ac:dyDescent="0.25">
      <c r="A1012" s="8">
        <v>35933</v>
      </c>
      <c r="B1012" s="9"/>
      <c r="C1012" s="9"/>
      <c r="D1012" s="12">
        <v>455.9</v>
      </c>
      <c r="E1012" s="15">
        <v>658.27885280413602</v>
      </c>
      <c r="F1012" s="15">
        <v>431.01101945441303</v>
      </c>
      <c r="G1012" s="21">
        <v>108.28</v>
      </c>
      <c r="I1012" s="45"/>
    </row>
    <row r="1013" spans="1:9" ht="27.75" customHeight="1" thickBot="1" x14ac:dyDescent="0.25">
      <c r="A1013" s="8">
        <v>35934</v>
      </c>
      <c r="B1013" s="9"/>
      <c r="C1013" s="9"/>
      <c r="D1013" s="12">
        <v>455.84</v>
      </c>
      <c r="E1013" s="15">
        <v>658.19221816678521</v>
      </c>
      <c r="F1013" s="15">
        <v>430.41647612553959</v>
      </c>
      <c r="G1013" s="21">
        <v>108.21</v>
      </c>
      <c r="I1013" s="45"/>
    </row>
    <row r="1014" spans="1:9" ht="27.75" customHeight="1" thickBot="1" x14ac:dyDescent="0.25">
      <c r="A1014" s="8">
        <v>35935</v>
      </c>
      <c r="B1014" s="9"/>
      <c r="C1014" s="9"/>
      <c r="D1014" s="12">
        <v>456.55</v>
      </c>
      <c r="E1014" s="15">
        <v>659.21739470877026</v>
      </c>
      <c r="F1014" s="15">
        <v>431.62553395900909</v>
      </c>
      <c r="G1014" s="21">
        <v>108.35</v>
      </c>
      <c r="I1014" s="45"/>
    </row>
    <row r="1015" spans="1:9" ht="27.75" customHeight="1" thickBot="1" x14ac:dyDescent="0.25">
      <c r="A1015" s="8">
        <v>35936</v>
      </c>
      <c r="B1015" s="9"/>
      <c r="C1015" s="9"/>
      <c r="D1015" s="12">
        <v>456.09</v>
      </c>
      <c r="E1015" s="15">
        <v>658.55319582241373</v>
      </c>
      <c r="F1015" s="15">
        <v>431.64010333256851</v>
      </c>
      <c r="G1015" s="21">
        <v>108.18</v>
      </c>
      <c r="I1015" s="45"/>
    </row>
    <row r="1016" spans="1:9" ht="27.75" customHeight="1" thickBot="1" x14ac:dyDescent="0.25">
      <c r="A1016" s="8">
        <v>35937</v>
      </c>
      <c r="B1016" s="9"/>
      <c r="C1016" s="9"/>
      <c r="D1016" s="12">
        <v>456.03</v>
      </c>
      <c r="E1016" s="15">
        <v>658.46656118506291</v>
      </c>
      <c r="F1016" s="15">
        <v>432.32236318878876</v>
      </c>
      <c r="G1016" s="21">
        <v>108.08</v>
      </c>
      <c r="I1016" s="45"/>
    </row>
    <row r="1017" spans="1:9" ht="27.75" customHeight="1" thickBot="1" x14ac:dyDescent="0.25">
      <c r="A1017" s="8">
        <v>35940</v>
      </c>
      <c r="B1017" s="9"/>
      <c r="C1017" s="9"/>
      <c r="D1017" s="12">
        <v>456.26</v>
      </c>
      <c r="E1017" s="15">
        <v>658.79866062824124</v>
      </c>
      <c r="F1017" s="15">
        <v>432.26959450187559</v>
      </c>
      <c r="G1017" s="19">
        <v>108.08</v>
      </c>
      <c r="I1017" s="45"/>
    </row>
    <row r="1018" spans="1:9" ht="27.75" customHeight="1" thickBot="1" x14ac:dyDescent="0.25">
      <c r="A1018" s="8">
        <v>35941</v>
      </c>
      <c r="B1018" s="9"/>
      <c r="C1018" s="9"/>
      <c r="D1018" s="12">
        <v>456.19</v>
      </c>
      <c r="E1018" s="15">
        <v>658.69758688466527</v>
      </c>
      <c r="F1018" s="15">
        <v>432.02295000946765</v>
      </c>
      <c r="G1018" s="22">
        <v>108.14</v>
      </c>
      <c r="I1018" s="45"/>
    </row>
    <row r="1019" spans="1:9" ht="27.75" customHeight="1" thickBot="1" x14ac:dyDescent="0.25">
      <c r="A1019" s="8">
        <v>35942</v>
      </c>
      <c r="B1019" s="9"/>
      <c r="C1019" s="9"/>
      <c r="D1019" s="12">
        <v>455.61</v>
      </c>
      <c r="E1019" s="15">
        <v>659.22089756605192</v>
      </c>
      <c r="F1019" s="15">
        <v>431.80767989242554</v>
      </c>
      <c r="G1019" s="19">
        <v>108.14</v>
      </c>
      <c r="I1019" s="45"/>
    </row>
    <row r="1020" spans="1:9" ht="27.75" customHeight="1" thickBot="1" x14ac:dyDescent="0.25">
      <c r="A1020" s="8">
        <v>35943</v>
      </c>
      <c r="B1020" s="9"/>
      <c r="C1020" s="9"/>
      <c r="D1020" s="12">
        <v>455.84</v>
      </c>
      <c r="E1020" s="15">
        <v>659.55368395449852</v>
      </c>
      <c r="F1020" s="15">
        <v>431.48628373068789</v>
      </c>
      <c r="G1020" s="22">
        <v>108.03</v>
      </c>
      <c r="I1020" s="45"/>
    </row>
    <row r="1021" spans="1:9" ht="27.75" customHeight="1" thickBot="1" x14ac:dyDescent="0.25">
      <c r="A1021" s="8">
        <v>35944</v>
      </c>
      <c r="B1021" s="9"/>
      <c r="C1021" s="9"/>
      <c r="D1021" s="12">
        <v>456.21</v>
      </c>
      <c r="E1021" s="15">
        <v>660.08903597069548</v>
      </c>
      <c r="F1021" s="15">
        <v>431.65687613708189</v>
      </c>
      <c r="G1021" s="22">
        <v>108.06</v>
      </c>
      <c r="I1021" s="45"/>
    </row>
    <row r="1022" spans="1:9" ht="27.75" customHeight="1" thickBot="1" x14ac:dyDescent="0.25">
      <c r="A1022" s="8">
        <v>35947</v>
      </c>
      <c r="B1022" s="9"/>
      <c r="C1022" s="9"/>
      <c r="D1022" s="12">
        <v>456.28</v>
      </c>
      <c r="E1022" s="15">
        <v>660.19031878457054</v>
      </c>
      <c r="F1022" s="15">
        <v>431.36422175873594</v>
      </c>
      <c r="G1022" s="22">
        <v>109.06</v>
      </c>
      <c r="I1022" s="45"/>
    </row>
    <row r="1023" spans="1:9" ht="27.75" customHeight="1" thickBot="1" x14ac:dyDescent="0.25">
      <c r="A1023" s="8">
        <v>35948</v>
      </c>
      <c r="B1023" s="9"/>
      <c r="C1023" s="9"/>
      <c r="D1023" s="12">
        <v>452.47</v>
      </c>
      <c r="E1023" s="15">
        <v>655.57617141467733</v>
      </c>
      <c r="F1023" s="15">
        <v>427.26606196677881</v>
      </c>
      <c r="G1023" s="22">
        <v>110.06</v>
      </c>
      <c r="I1023" s="45"/>
    </row>
    <row r="1024" spans="1:9" ht="27.75" customHeight="1" thickBot="1" x14ac:dyDescent="0.25">
      <c r="A1024" s="8">
        <v>35949</v>
      </c>
      <c r="B1024" s="9"/>
      <c r="C1024" s="9"/>
      <c r="D1024" s="12">
        <v>451.55</v>
      </c>
      <c r="E1024" s="15">
        <v>654.24319889119181</v>
      </c>
      <c r="F1024" s="15">
        <v>426.39730873007932</v>
      </c>
      <c r="G1024" s="22">
        <v>111.06</v>
      </c>
      <c r="I1024" s="45"/>
    </row>
    <row r="1025" spans="1:9" ht="27.75" customHeight="1" thickBot="1" x14ac:dyDescent="0.25">
      <c r="A1025" s="8">
        <v>35950</v>
      </c>
      <c r="B1025" s="9"/>
      <c r="C1025" s="9"/>
      <c r="D1025" s="12">
        <v>451.89</v>
      </c>
      <c r="E1025" s="15">
        <v>655.06120756670111</v>
      </c>
      <c r="F1025" s="15">
        <v>427.30246827455574</v>
      </c>
      <c r="G1025" s="22">
        <v>112.06</v>
      </c>
      <c r="I1025" s="45"/>
    </row>
    <row r="1026" spans="1:9" ht="27.75" customHeight="1" thickBot="1" x14ac:dyDescent="0.25">
      <c r="A1026" s="8">
        <v>35951</v>
      </c>
      <c r="B1026" s="9"/>
      <c r="C1026" s="9"/>
      <c r="D1026" s="12">
        <v>452</v>
      </c>
      <c r="E1026" s="15">
        <v>655.22066392296551</v>
      </c>
      <c r="F1026" s="15">
        <v>427.58391119884573</v>
      </c>
      <c r="G1026" s="22">
        <v>113.06</v>
      </c>
      <c r="I1026" s="45"/>
    </row>
    <row r="1027" spans="1:9" ht="27.75" customHeight="1" thickBot="1" x14ac:dyDescent="0.25">
      <c r="A1027" s="23">
        <v>35954</v>
      </c>
      <c r="B1027" s="9"/>
      <c r="C1027" s="9"/>
      <c r="D1027" s="12">
        <v>451.36</v>
      </c>
      <c r="E1027" s="15">
        <v>654.29291785015425</v>
      </c>
      <c r="F1027" s="15">
        <v>426.25299082488198</v>
      </c>
      <c r="G1027" s="22">
        <v>114.06</v>
      </c>
      <c r="I1027" s="45"/>
    </row>
    <row r="1028" spans="1:9" ht="27.75" customHeight="1" thickBot="1" x14ac:dyDescent="0.25">
      <c r="A1028" s="8">
        <v>35955</v>
      </c>
      <c r="B1028" s="9"/>
      <c r="C1028" s="9"/>
      <c r="D1028" s="12">
        <v>452.14</v>
      </c>
      <c r="E1028" s="15">
        <v>655.46290432873707</v>
      </c>
      <c r="F1028" s="15">
        <v>427.01520331735281</v>
      </c>
      <c r="G1028" s="24">
        <v>106.73</v>
      </c>
      <c r="I1028" s="45"/>
    </row>
    <row r="1029" spans="1:9" ht="27.75" customHeight="1" thickBot="1" x14ac:dyDescent="0.25">
      <c r="A1029" s="8">
        <v>35956</v>
      </c>
      <c r="B1029" s="9"/>
      <c r="C1029" s="9"/>
      <c r="D1029" s="12">
        <v>452.68</v>
      </c>
      <c r="E1029" s="15">
        <v>656.24573700962685</v>
      </c>
      <c r="F1029" s="15">
        <v>427.17113812800454</v>
      </c>
      <c r="G1029" s="25">
        <v>106.9</v>
      </c>
      <c r="I1029" s="45"/>
    </row>
    <row r="1030" spans="1:9" ht="27.75" customHeight="1" thickBot="1" x14ac:dyDescent="0.25">
      <c r="A1030" s="8">
        <v>35957</v>
      </c>
      <c r="B1030" s="9"/>
      <c r="C1030" s="9"/>
      <c r="D1030" s="12">
        <v>454.26</v>
      </c>
      <c r="E1030" s="15">
        <v>658.84591265757251</v>
      </c>
      <c r="F1030" s="15">
        <v>427.27135919872177</v>
      </c>
      <c r="G1030" s="24">
        <v>107.3</v>
      </c>
      <c r="I1030" s="45"/>
    </row>
    <row r="1031" spans="1:9" ht="27.75" customHeight="1" thickBot="1" x14ac:dyDescent="0.25">
      <c r="A1031" s="8">
        <v>35958</v>
      </c>
      <c r="B1031" s="9"/>
      <c r="C1031" s="9"/>
      <c r="D1031" s="12">
        <v>455.29</v>
      </c>
      <c r="E1031" s="15">
        <v>660.33979565417644</v>
      </c>
      <c r="F1031" s="15">
        <v>427.69319713582581</v>
      </c>
      <c r="G1031" s="24">
        <v>107.52</v>
      </c>
      <c r="I1031" s="45"/>
    </row>
    <row r="1032" spans="1:9" ht="27.75" customHeight="1" thickBot="1" x14ac:dyDescent="0.25">
      <c r="A1032" s="8">
        <v>35961</v>
      </c>
      <c r="B1032" s="9"/>
      <c r="C1032" s="9"/>
      <c r="D1032" s="12">
        <v>456.23</v>
      </c>
      <c r="E1032" s="15">
        <v>661.78147332368167</v>
      </c>
      <c r="F1032" s="15">
        <v>428.09780505527561</v>
      </c>
      <c r="G1032" s="24">
        <v>107.65</v>
      </c>
      <c r="I1032" s="45"/>
    </row>
    <row r="1033" spans="1:9" ht="27.75" customHeight="1" thickBot="1" x14ac:dyDescent="0.25">
      <c r="A1033" s="8">
        <v>35962</v>
      </c>
      <c r="B1033" s="9"/>
      <c r="C1033" s="9"/>
      <c r="D1033" s="12">
        <v>455.39</v>
      </c>
      <c r="E1033" s="15">
        <v>660.74144173385503</v>
      </c>
      <c r="F1033" s="15">
        <v>427.42502218246898</v>
      </c>
      <c r="G1033" s="24">
        <v>107.3</v>
      </c>
      <c r="I1033" s="45"/>
    </row>
    <row r="1034" spans="1:9" ht="27.75" customHeight="1" thickBot="1" x14ac:dyDescent="0.25">
      <c r="A1034" s="8">
        <v>35963</v>
      </c>
      <c r="B1034" s="9"/>
      <c r="C1034" s="9"/>
      <c r="D1034" s="12">
        <v>456.05</v>
      </c>
      <c r="E1034" s="15">
        <v>661.69905905427129</v>
      </c>
      <c r="F1034" s="15">
        <v>428.04449233912686</v>
      </c>
      <c r="G1034" s="24">
        <v>107.44</v>
      </c>
      <c r="I1034" s="45"/>
    </row>
    <row r="1035" spans="1:9" ht="27.75" customHeight="1" thickBot="1" x14ac:dyDescent="0.25">
      <c r="A1035" s="8">
        <v>35964</v>
      </c>
      <c r="B1035" s="9"/>
      <c r="C1035" s="9"/>
      <c r="D1035" s="12">
        <v>456.7</v>
      </c>
      <c r="E1035" s="15">
        <v>662.64216702134786</v>
      </c>
      <c r="F1035" s="15">
        <v>429.36131509729876</v>
      </c>
      <c r="G1035" s="24">
        <v>107.69</v>
      </c>
      <c r="I1035" s="45"/>
    </row>
    <row r="1036" spans="1:9" ht="27.75" customHeight="1" thickBot="1" x14ac:dyDescent="0.25">
      <c r="A1036" s="8">
        <v>35965</v>
      </c>
      <c r="B1036" s="9"/>
      <c r="C1036" s="9"/>
      <c r="D1036" s="12">
        <v>456.34</v>
      </c>
      <c r="E1036" s="15">
        <v>662.11983030112083</v>
      </c>
      <c r="F1036" s="15">
        <v>428.3166837715977</v>
      </c>
      <c r="G1036" s="24">
        <v>107.53</v>
      </c>
      <c r="I1036" s="45"/>
    </row>
    <row r="1037" spans="1:9" ht="27.75" customHeight="1" thickBot="1" x14ac:dyDescent="0.25">
      <c r="A1037" s="8">
        <v>35968</v>
      </c>
      <c r="B1037" s="9"/>
      <c r="C1037" s="9"/>
      <c r="D1037" s="12">
        <v>457.87</v>
      </c>
      <c r="E1037" s="15">
        <v>664.33976136208571</v>
      </c>
      <c r="F1037" s="15">
        <v>429.39932768438649</v>
      </c>
      <c r="G1037" s="24">
        <v>108.03</v>
      </c>
      <c r="I1037" s="45"/>
    </row>
    <row r="1038" spans="1:9" ht="27.75" customHeight="1" thickBot="1" x14ac:dyDescent="0.25">
      <c r="A1038" s="8">
        <v>35969</v>
      </c>
      <c r="B1038" s="9"/>
      <c r="C1038" s="9"/>
      <c r="D1038" s="12">
        <v>458.41</v>
      </c>
      <c r="E1038" s="15">
        <v>665.12326644242626</v>
      </c>
      <c r="F1038" s="15">
        <v>429.3761138546638</v>
      </c>
      <c r="G1038" s="24">
        <v>108.16</v>
      </c>
      <c r="I1038" s="45"/>
    </row>
    <row r="1039" spans="1:9" ht="27.75" customHeight="1" thickBot="1" x14ac:dyDescent="0.25">
      <c r="A1039" s="8">
        <v>35970</v>
      </c>
      <c r="B1039" s="9"/>
      <c r="C1039" s="9"/>
      <c r="D1039" s="12">
        <v>459.81</v>
      </c>
      <c r="E1039" s="15">
        <v>667.15457590997585</v>
      </c>
      <c r="F1039" s="15">
        <v>429.96350989278437</v>
      </c>
      <c r="G1039" s="24">
        <v>108.21</v>
      </c>
      <c r="I1039" s="45"/>
    </row>
    <row r="1040" spans="1:9" ht="27.75" customHeight="1" thickBot="1" x14ac:dyDescent="0.25">
      <c r="A1040" s="8">
        <v>35971</v>
      </c>
      <c r="B1040" s="9"/>
      <c r="C1040" s="9"/>
      <c r="D1040" s="12">
        <v>461.58</v>
      </c>
      <c r="E1040" s="15">
        <v>669.72273145109216</v>
      </c>
      <c r="F1040" s="15">
        <v>432.16786414396557</v>
      </c>
      <c r="G1040" s="24">
        <v>107.92</v>
      </c>
      <c r="I1040" s="45"/>
    </row>
    <row r="1041" spans="1:9" ht="27.75" customHeight="1" thickBot="1" x14ac:dyDescent="0.25">
      <c r="A1041" s="8">
        <v>35972</v>
      </c>
      <c r="B1041" s="9"/>
      <c r="C1041" s="9"/>
      <c r="D1041" s="12">
        <v>461.3</v>
      </c>
      <c r="E1041" s="15">
        <v>669.31646955758231</v>
      </c>
      <c r="F1041" s="15">
        <v>431.53370935301336</v>
      </c>
      <c r="G1041" s="24">
        <v>107.55</v>
      </c>
      <c r="I1041" s="45"/>
    </row>
    <row r="1042" spans="1:9" ht="27.75" customHeight="1" thickBot="1" x14ac:dyDescent="0.25">
      <c r="A1042" s="8">
        <v>35975</v>
      </c>
      <c r="B1042" s="9"/>
      <c r="C1042" s="9"/>
      <c r="D1042" s="12">
        <v>464.04</v>
      </c>
      <c r="E1042" s="15">
        <v>673.29203237264369</v>
      </c>
      <c r="F1042" s="15">
        <v>432.58882367670475</v>
      </c>
      <c r="G1042" s="24">
        <v>108.05</v>
      </c>
      <c r="I1042" s="45"/>
    </row>
    <row r="1043" spans="1:9" ht="27.75" customHeight="1" thickBot="1" x14ac:dyDescent="0.25">
      <c r="A1043" s="8">
        <v>35976</v>
      </c>
      <c r="B1043" s="9"/>
      <c r="C1043" s="9"/>
      <c r="D1043" s="12">
        <v>467.15</v>
      </c>
      <c r="E1043" s="15">
        <v>678.04443561354844</v>
      </c>
      <c r="F1043" s="15">
        <v>436.44494831893201</v>
      </c>
      <c r="G1043" s="24">
        <v>108.88</v>
      </c>
      <c r="I1043" s="45"/>
    </row>
    <row r="1044" spans="1:9" ht="27.75" customHeight="1" thickBot="1" x14ac:dyDescent="0.25">
      <c r="A1044" s="8">
        <v>35977</v>
      </c>
      <c r="B1044" s="9"/>
      <c r="C1044" s="9"/>
      <c r="D1044" s="12">
        <v>465.93</v>
      </c>
      <c r="E1044" s="15">
        <v>676.39328372154341</v>
      </c>
      <c r="F1044" s="15">
        <v>435.38213168874938</v>
      </c>
      <c r="G1044" s="24">
        <v>109.88</v>
      </c>
      <c r="I1044" s="45"/>
    </row>
    <row r="1045" spans="1:9" ht="27.75" customHeight="1" thickBot="1" x14ac:dyDescent="0.25">
      <c r="A1045" s="8">
        <v>35978</v>
      </c>
      <c r="B1045" s="9"/>
      <c r="C1045" s="9"/>
      <c r="D1045" s="12">
        <v>465.14</v>
      </c>
      <c r="E1045" s="15">
        <v>676.72413037494641</v>
      </c>
      <c r="F1045" s="15">
        <v>434.70510499730847</v>
      </c>
      <c r="G1045" s="24">
        <v>110.88</v>
      </c>
      <c r="I1045" s="45"/>
    </row>
    <row r="1046" spans="1:9" ht="27.75" customHeight="1" thickBot="1" x14ac:dyDescent="0.25">
      <c r="A1046" s="8">
        <v>35979</v>
      </c>
      <c r="B1046" s="9"/>
      <c r="C1046" s="9"/>
      <c r="D1046" s="12">
        <v>472.34</v>
      </c>
      <c r="E1046" s="15">
        <v>687.19928568022999</v>
      </c>
      <c r="F1046" s="15">
        <v>440.89350954588156</v>
      </c>
      <c r="G1046" s="24">
        <v>111.88</v>
      </c>
      <c r="I1046" s="45"/>
    </row>
    <row r="1047" spans="1:9" ht="27.75" customHeight="1" thickBot="1" x14ac:dyDescent="0.25">
      <c r="A1047" s="8">
        <v>35982</v>
      </c>
      <c r="B1047" s="9"/>
      <c r="C1047" s="9"/>
      <c r="D1047" s="12">
        <v>478.99</v>
      </c>
      <c r="E1047" s="15">
        <v>696.87425551080457</v>
      </c>
      <c r="F1047" s="15">
        <v>447.10077939065468</v>
      </c>
      <c r="G1047" s="24">
        <v>113.78</v>
      </c>
      <c r="I1047" s="45"/>
    </row>
    <row r="1048" spans="1:9" ht="27.75" customHeight="1" thickBot="1" x14ac:dyDescent="0.25">
      <c r="A1048" s="8">
        <v>35983</v>
      </c>
      <c r="B1048" s="9"/>
      <c r="C1048" s="9"/>
      <c r="D1048" s="12">
        <v>481.3</v>
      </c>
      <c r="E1048" s="15">
        <v>700.6880069697861</v>
      </c>
      <c r="F1048" s="15">
        <v>449.25424054021573</v>
      </c>
      <c r="G1048" s="24">
        <v>114.91</v>
      </c>
      <c r="I1048" s="45"/>
    </row>
    <row r="1049" spans="1:9" ht="27.75" customHeight="1" thickBot="1" x14ac:dyDescent="0.25">
      <c r="A1049" s="8">
        <v>35984</v>
      </c>
      <c r="B1049" s="9"/>
      <c r="C1049" s="9"/>
      <c r="D1049" s="12">
        <v>485.82</v>
      </c>
      <c r="E1049" s="15">
        <v>707.26833065876065</v>
      </c>
      <c r="F1049" s="15">
        <v>453.76941302569946</v>
      </c>
      <c r="G1049" s="24">
        <v>116.35</v>
      </c>
      <c r="I1049" s="45"/>
    </row>
    <row r="1050" spans="1:9" ht="27.75" customHeight="1" thickBot="1" x14ac:dyDescent="0.25">
      <c r="A1050" s="8">
        <v>35985</v>
      </c>
      <c r="B1050" s="9"/>
      <c r="C1050" s="9"/>
      <c r="D1050" s="12">
        <v>485.22</v>
      </c>
      <c r="E1050" s="15">
        <v>706.39483636376406</v>
      </c>
      <c r="F1050" s="15">
        <v>452.08349255540219</v>
      </c>
      <c r="G1050" s="24">
        <v>116.16</v>
      </c>
      <c r="I1050" s="45"/>
    </row>
    <row r="1051" spans="1:9" ht="27.75" customHeight="1" thickBot="1" x14ac:dyDescent="0.25">
      <c r="A1051" s="8">
        <v>35986</v>
      </c>
      <c r="B1051" s="9"/>
      <c r="C1051" s="9"/>
      <c r="D1051" s="12">
        <v>487.68</v>
      </c>
      <c r="E1051" s="15">
        <v>709.9761629732501</v>
      </c>
      <c r="F1051" s="15">
        <v>454.74576384058435</v>
      </c>
      <c r="G1051" s="18">
        <v>116.96</v>
      </c>
      <c r="I1051" s="45"/>
    </row>
    <row r="1052" spans="1:9" ht="27.75" customHeight="1" thickBot="1" x14ac:dyDescent="0.25">
      <c r="A1052" s="8">
        <v>35989</v>
      </c>
      <c r="B1052" s="9"/>
      <c r="C1052" s="9"/>
      <c r="D1052" s="12">
        <v>486.29</v>
      </c>
      <c r="E1052" s="15">
        <v>708.35210037281558</v>
      </c>
      <c r="F1052" s="15">
        <v>454.65029470278591</v>
      </c>
      <c r="G1052" s="18">
        <v>116.45</v>
      </c>
      <c r="I1052" s="45"/>
    </row>
    <row r="1053" spans="1:9" ht="27.75" customHeight="1" thickBot="1" x14ac:dyDescent="0.25">
      <c r="A1053" s="8">
        <v>35990</v>
      </c>
      <c r="B1053" s="9"/>
      <c r="C1053" s="9"/>
      <c r="D1053" s="12">
        <v>485.66</v>
      </c>
      <c r="E1053" s="15">
        <v>707.43441375940608</v>
      </c>
      <c r="F1053" s="15">
        <v>454.06128467654065</v>
      </c>
      <c r="G1053" s="24">
        <v>116.43</v>
      </c>
      <c r="I1053" s="45"/>
    </row>
    <row r="1054" spans="1:9" ht="27.75" customHeight="1" thickBot="1" x14ac:dyDescent="0.25">
      <c r="A1054" s="8">
        <v>35991</v>
      </c>
      <c r="B1054" s="9"/>
      <c r="C1054" s="9"/>
      <c r="D1054" s="12">
        <v>487.31</v>
      </c>
      <c r="E1054" s="15">
        <v>709.8378786992879</v>
      </c>
      <c r="F1054" s="15">
        <v>455.60392998337323</v>
      </c>
      <c r="G1054" s="25">
        <v>117</v>
      </c>
      <c r="I1054" s="45"/>
    </row>
    <row r="1055" spans="1:9" ht="27.75" customHeight="1" thickBot="1" x14ac:dyDescent="0.25">
      <c r="A1055" s="8">
        <v>35992</v>
      </c>
      <c r="B1055" s="9"/>
      <c r="C1055" s="9"/>
      <c r="D1055" s="12">
        <v>488.75</v>
      </c>
      <c r="E1055" s="15">
        <v>711.93544810136655</v>
      </c>
      <c r="F1055" s="15">
        <v>456.95023861479063</v>
      </c>
      <c r="G1055" s="18">
        <v>117.22</v>
      </c>
      <c r="I1055" s="45"/>
    </row>
    <row r="1056" spans="1:9" ht="27.75" customHeight="1" thickBot="1" x14ac:dyDescent="0.25">
      <c r="A1056" s="8">
        <v>35993</v>
      </c>
      <c r="B1056" s="9"/>
      <c r="C1056" s="9"/>
      <c r="D1056" s="12">
        <v>490.72</v>
      </c>
      <c r="E1056" s="15">
        <v>714.80503957504368</v>
      </c>
      <c r="F1056" s="15">
        <v>459.35472251327189</v>
      </c>
      <c r="G1056" s="18">
        <v>117.65</v>
      </c>
      <c r="I1056" s="45"/>
    </row>
    <row r="1057" spans="1:9" ht="27.75" customHeight="1" thickBot="1" x14ac:dyDescent="0.25">
      <c r="A1057" s="8">
        <v>35996</v>
      </c>
      <c r="B1057" s="9"/>
      <c r="C1057" s="9"/>
      <c r="D1057" s="12">
        <v>491.21</v>
      </c>
      <c r="E1057" s="15">
        <v>715.51879582991751</v>
      </c>
      <c r="F1057" s="15">
        <v>460.18965184707776</v>
      </c>
      <c r="G1057" s="24">
        <v>117.91</v>
      </c>
      <c r="I1057" s="45"/>
    </row>
    <row r="1058" spans="1:9" ht="27.75" customHeight="1" thickBot="1" x14ac:dyDescent="0.25">
      <c r="A1058" s="8">
        <v>35997</v>
      </c>
      <c r="B1058" s="9"/>
      <c r="C1058" s="9"/>
      <c r="D1058" s="12">
        <v>494.87</v>
      </c>
      <c r="E1058" s="15">
        <v>720.850118060201</v>
      </c>
      <c r="F1058" s="15">
        <v>463.61851959358199</v>
      </c>
      <c r="G1058" s="24">
        <v>118.88</v>
      </c>
      <c r="I1058" s="45"/>
    </row>
    <row r="1059" spans="1:9" ht="27.75" customHeight="1" thickBot="1" x14ac:dyDescent="0.25">
      <c r="A1059" s="8">
        <v>35998</v>
      </c>
      <c r="B1059" s="9"/>
      <c r="C1059" s="9"/>
      <c r="D1059" s="12">
        <v>495.65</v>
      </c>
      <c r="E1059" s="15">
        <v>721.98630148632697</v>
      </c>
      <c r="F1059" s="15">
        <v>463.59058325974303</v>
      </c>
      <c r="G1059" s="24">
        <v>119.09</v>
      </c>
      <c r="I1059" s="45"/>
    </row>
    <row r="1060" spans="1:9" ht="27.75" customHeight="1" thickBot="1" x14ac:dyDescent="0.25">
      <c r="A1060" s="8">
        <v>35999</v>
      </c>
      <c r="B1060" s="9"/>
      <c r="C1060" s="9"/>
      <c r="D1060" s="12">
        <v>498.06</v>
      </c>
      <c r="E1060" s="15">
        <v>725.8265052305436</v>
      </c>
      <c r="F1060" s="15">
        <v>465.08754176921343</v>
      </c>
      <c r="G1060" s="24">
        <v>119.77</v>
      </c>
      <c r="I1060" s="45"/>
    </row>
    <row r="1061" spans="1:9" ht="27.75" customHeight="1" thickBot="1" x14ac:dyDescent="0.25">
      <c r="A1061" s="8">
        <v>36000</v>
      </c>
      <c r="B1061" s="9"/>
      <c r="C1061" s="9"/>
      <c r="D1061" s="12">
        <v>501.58</v>
      </c>
      <c r="E1061" s="15">
        <v>730.95622714840783</v>
      </c>
      <c r="F1061" s="15">
        <v>468.96710026826139</v>
      </c>
      <c r="G1061" s="26">
        <v>121.04</v>
      </c>
      <c r="I1061" s="45"/>
    </row>
    <row r="1062" spans="1:9" ht="27.75" customHeight="1" thickBot="1" x14ac:dyDescent="0.25">
      <c r="A1062" s="8">
        <v>36003</v>
      </c>
      <c r="B1062" s="9"/>
      <c r="C1062" s="9"/>
      <c r="D1062" s="12">
        <v>503.5</v>
      </c>
      <c r="E1062" s="15">
        <v>733.75425728542473</v>
      </c>
      <c r="F1062" s="15">
        <v>471.53204662443153</v>
      </c>
      <c r="G1062" s="24">
        <v>121.45</v>
      </c>
      <c r="I1062" s="45"/>
    </row>
    <row r="1063" spans="1:9" ht="27.75" customHeight="1" thickBot="1" x14ac:dyDescent="0.25">
      <c r="A1063" s="8">
        <v>36004</v>
      </c>
      <c r="B1063" s="9"/>
      <c r="C1063" s="9"/>
      <c r="D1063" s="12">
        <v>504.3</v>
      </c>
      <c r="E1063" s="15">
        <v>734.92010317584834</v>
      </c>
      <c r="F1063" s="15">
        <v>471.51024495650569</v>
      </c>
      <c r="G1063" s="24">
        <v>121.62</v>
      </c>
      <c r="I1063" s="45"/>
    </row>
    <row r="1064" spans="1:9" ht="27.75" customHeight="1" thickBot="1" x14ac:dyDescent="0.25">
      <c r="A1064" s="8">
        <v>36005</v>
      </c>
      <c r="B1064" s="9"/>
      <c r="C1064" s="9"/>
      <c r="D1064" s="12">
        <v>511.58</v>
      </c>
      <c r="E1064" s="15">
        <v>745.52930077870406</v>
      </c>
      <c r="F1064" s="15">
        <v>479.29497007366245</v>
      </c>
      <c r="G1064" s="24">
        <v>123.73</v>
      </c>
      <c r="I1064" s="45"/>
    </row>
    <row r="1065" spans="1:9" ht="27.75" customHeight="1" thickBot="1" x14ac:dyDescent="0.25">
      <c r="A1065" s="8">
        <v>36006</v>
      </c>
      <c r="B1065" s="9"/>
      <c r="C1065" s="9"/>
      <c r="D1065" s="12">
        <v>516.89</v>
      </c>
      <c r="E1065" s="15">
        <v>753.26760287639149</v>
      </c>
      <c r="F1065" s="15">
        <v>484.26986410996403</v>
      </c>
      <c r="G1065" s="24">
        <v>125.37</v>
      </c>
      <c r="I1065" s="45"/>
    </row>
    <row r="1066" spans="1:9" ht="27.75" customHeight="1" thickBot="1" x14ac:dyDescent="0.25">
      <c r="A1066" s="8">
        <v>36007</v>
      </c>
      <c r="B1066" s="9"/>
      <c r="C1066" s="9"/>
      <c r="D1066" s="12">
        <v>526.37</v>
      </c>
      <c r="E1066" s="15">
        <v>767.0828766779124</v>
      </c>
      <c r="F1066" s="15">
        <v>491.72380301662724</v>
      </c>
      <c r="G1066" s="24">
        <v>128.47</v>
      </c>
      <c r="I1066" s="45"/>
    </row>
    <row r="1067" spans="1:9" ht="27.75" customHeight="1" thickBot="1" x14ac:dyDescent="0.25">
      <c r="A1067" s="8">
        <v>36010</v>
      </c>
      <c r="B1067" s="9"/>
      <c r="C1067" s="9"/>
      <c r="D1067" s="12">
        <v>534.35</v>
      </c>
      <c r="E1067" s="15">
        <v>778.71218943488896</v>
      </c>
      <c r="F1067" s="15">
        <v>499.17855147887371</v>
      </c>
      <c r="G1067" s="24">
        <v>129.47</v>
      </c>
      <c r="I1067" s="45"/>
    </row>
    <row r="1068" spans="1:9" ht="27.75" customHeight="1" thickBot="1" x14ac:dyDescent="0.25">
      <c r="A1068" s="8">
        <v>36011</v>
      </c>
      <c r="B1068" s="9"/>
      <c r="C1068" s="9"/>
      <c r="D1068" s="12">
        <v>537.30999999999995</v>
      </c>
      <c r="E1068" s="15">
        <v>783.0258192294566</v>
      </c>
      <c r="F1068" s="15">
        <v>502.04608362374677</v>
      </c>
      <c r="G1068" s="24">
        <v>130.47</v>
      </c>
      <c r="I1068" s="45"/>
    </row>
    <row r="1069" spans="1:9" ht="27.75" customHeight="1" thickBot="1" x14ac:dyDescent="0.25">
      <c r="A1069" s="8">
        <v>36012</v>
      </c>
      <c r="B1069" s="9"/>
      <c r="C1069" s="9"/>
      <c r="D1069" s="12">
        <v>535.78</v>
      </c>
      <c r="E1069" s="15">
        <v>780.79613896402122</v>
      </c>
      <c r="F1069" s="15">
        <v>499.49600392765961</v>
      </c>
      <c r="G1069" s="24">
        <v>131.47</v>
      </c>
      <c r="I1069" s="45"/>
    </row>
    <row r="1070" spans="1:9" ht="27.75" customHeight="1" thickBot="1" x14ac:dyDescent="0.25">
      <c r="A1070" s="8">
        <v>36013</v>
      </c>
      <c r="B1070" s="9"/>
      <c r="C1070" s="9"/>
      <c r="D1070" s="12">
        <v>527.79999999999995</v>
      </c>
      <c r="E1070" s="15">
        <v>769.16682620704466</v>
      </c>
      <c r="F1070" s="15">
        <v>491.7162467659499</v>
      </c>
      <c r="G1070" s="24">
        <v>128.05000000000001</v>
      </c>
      <c r="I1070" s="45"/>
    </row>
    <row r="1071" spans="1:9" ht="27.75" customHeight="1" thickBot="1" x14ac:dyDescent="0.25">
      <c r="A1071" s="8">
        <v>36014</v>
      </c>
      <c r="B1071" s="9"/>
      <c r="C1071" s="9"/>
      <c r="D1071" s="12">
        <v>521.57000000000005</v>
      </c>
      <c r="E1071" s="15">
        <v>760.08780133537016</v>
      </c>
      <c r="F1071" s="15">
        <v>486.14941154658578</v>
      </c>
      <c r="G1071" s="24">
        <v>126.34</v>
      </c>
      <c r="I1071" s="45"/>
    </row>
    <row r="1072" spans="1:9" ht="27.75" customHeight="1" thickBot="1" x14ac:dyDescent="0.25">
      <c r="A1072" s="8">
        <v>36017</v>
      </c>
      <c r="B1072" s="9"/>
      <c r="C1072" s="9"/>
      <c r="D1072" s="12">
        <v>512.72</v>
      </c>
      <c r="E1072" s="15">
        <v>747.1906311725578</v>
      </c>
      <c r="F1072" s="15">
        <v>477.80322670270419</v>
      </c>
      <c r="G1072" s="24">
        <v>123.66</v>
      </c>
      <c r="I1072" s="45"/>
    </row>
    <row r="1073" spans="1:9" ht="27.75" customHeight="1" thickBot="1" x14ac:dyDescent="0.25">
      <c r="A1073" s="8">
        <v>36018</v>
      </c>
      <c r="B1073" s="9"/>
      <c r="C1073" s="9"/>
      <c r="D1073" s="12">
        <v>512.1</v>
      </c>
      <c r="E1073" s="15">
        <v>746.46670078089937</v>
      </c>
      <c r="F1073" s="15">
        <v>476.68101459461775</v>
      </c>
      <c r="G1073" s="24">
        <v>123.64</v>
      </c>
      <c r="I1073" s="45"/>
    </row>
    <row r="1074" spans="1:9" ht="27.75" customHeight="1" thickBot="1" x14ac:dyDescent="0.25">
      <c r="A1074" s="8">
        <v>36019</v>
      </c>
      <c r="B1074" s="9"/>
      <c r="C1074" s="9"/>
      <c r="D1074" s="12">
        <v>512.54</v>
      </c>
      <c r="E1074" s="15">
        <v>747.33867994768684</v>
      </c>
      <c r="F1074" s="15">
        <v>477.23784574796298</v>
      </c>
      <c r="G1074" s="24">
        <v>123.74</v>
      </c>
      <c r="I1074" s="45"/>
    </row>
    <row r="1075" spans="1:9" ht="27.75" customHeight="1" thickBot="1" x14ac:dyDescent="0.25">
      <c r="A1075" s="8">
        <v>36020</v>
      </c>
      <c r="B1075" s="9"/>
      <c r="C1075" s="9"/>
      <c r="D1075" s="12">
        <v>513.70000000000005</v>
      </c>
      <c r="E1075" s="15">
        <v>749.03008524042377</v>
      </c>
      <c r="F1075" s="15">
        <v>477.21297479044466</v>
      </c>
      <c r="G1075" s="24">
        <v>124.33</v>
      </c>
      <c r="I1075" s="45"/>
    </row>
    <row r="1076" spans="1:9" ht="27.75" customHeight="1" thickBot="1" x14ac:dyDescent="0.25">
      <c r="A1076" s="8">
        <v>36021</v>
      </c>
      <c r="B1076" s="9"/>
      <c r="C1076" s="9"/>
      <c r="D1076" s="12">
        <v>515.20000000000005</v>
      </c>
      <c r="E1076" s="15">
        <v>751.21724725689376</v>
      </c>
      <c r="F1076" s="15">
        <v>479.07241894029778</v>
      </c>
      <c r="G1076" s="24">
        <v>124.82</v>
      </c>
      <c r="I1076" s="45"/>
    </row>
    <row r="1077" spans="1:9" ht="27.75" customHeight="1" thickBot="1" x14ac:dyDescent="0.25">
      <c r="A1077" s="8">
        <v>36024</v>
      </c>
      <c r="B1077" s="9"/>
      <c r="C1077" s="9"/>
      <c r="D1077" s="12">
        <v>514.73</v>
      </c>
      <c r="E1077" s="15">
        <v>750.53193649173306</v>
      </c>
      <c r="F1077" s="15">
        <v>477.39589065509477</v>
      </c>
      <c r="G1077" s="24">
        <v>124.65</v>
      </c>
      <c r="I1077" s="45"/>
    </row>
    <row r="1078" spans="1:9" ht="27.75" customHeight="1" thickBot="1" x14ac:dyDescent="0.25">
      <c r="A1078" s="8">
        <v>36025</v>
      </c>
      <c r="B1078" s="9"/>
      <c r="C1078" s="9"/>
      <c r="D1078" s="12">
        <v>512.02</v>
      </c>
      <c r="E1078" s="15">
        <v>746.58046378197719</v>
      </c>
      <c r="F1078" s="15">
        <v>475.94163959011519</v>
      </c>
      <c r="G1078" s="24">
        <v>123.77</v>
      </c>
      <c r="I1078" s="45"/>
    </row>
    <row r="1079" spans="1:9" ht="27.75" customHeight="1" thickBot="1" x14ac:dyDescent="0.25">
      <c r="A1079" s="8">
        <v>36026</v>
      </c>
      <c r="B1079" s="9"/>
      <c r="C1079" s="9"/>
      <c r="D1079" s="12">
        <v>512.25</v>
      </c>
      <c r="E1079" s="15">
        <v>746.91582862450264</v>
      </c>
      <c r="F1079" s="15">
        <v>475.86596522562826</v>
      </c>
      <c r="G1079" s="24">
        <v>124.02</v>
      </c>
      <c r="I1079" s="45"/>
    </row>
    <row r="1080" spans="1:9" ht="27.75" customHeight="1" thickBot="1" x14ac:dyDescent="0.25">
      <c r="A1080" s="8">
        <v>36027</v>
      </c>
      <c r="B1080" s="9"/>
      <c r="C1080" s="9"/>
      <c r="D1080" s="12">
        <v>512.73</v>
      </c>
      <c r="E1080" s="15">
        <v>747.61572046977312</v>
      </c>
      <c r="F1080" s="15">
        <v>476.31187184018825</v>
      </c>
      <c r="G1080" s="24">
        <v>124.35</v>
      </c>
      <c r="I1080" s="45"/>
    </row>
    <row r="1081" spans="1:9" ht="27.75" customHeight="1" thickBot="1" x14ac:dyDescent="0.25">
      <c r="A1081" s="8">
        <v>36028</v>
      </c>
      <c r="B1081" s="9"/>
      <c r="C1081" s="9"/>
      <c r="D1081" s="12">
        <v>512.65</v>
      </c>
      <c r="E1081" s="15">
        <v>747.49907182889467</v>
      </c>
      <c r="F1081" s="15">
        <v>476.14106767495423</v>
      </c>
      <c r="G1081" s="24">
        <v>124.47</v>
      </c>
      <c r="I1081" s="45"/>
    </row>
    <row r="1082" spans="1:9" ht="27.75" customHeight="1" thickBot="1" x14ac:dyDescent="0.25">
      <c r="A1082" s="8">
        <v>36031</v>
      </c>
      <c r="B1082" s="9"/>
      <c r="C1082" s="9"/>
      <c r="D1082" s="12">
        <v>514.32000000000005</v>
      </c>
      <c r="E1082" s="15">
        <v>749.93411220723135</v>
      </c>
      <c r="F1082" s="15">
        <v>477.40196986707889</v>
      </c>
      <c r="G1082" s="24">
        <v>125.17</v>
      </c>
      <c r="I1082" s="45"/>
    </row>
    <row r="1083" spans="1:9" ht="27.75" customHeight="1" thickBot="1" x14ac:dyDescent="0.25">
      <c r="A1083" s="8">
        <v>36032</v>
      </c>
      <c r="B1083" s="9"/>
      <c r="C1083" s="9"/>
      <c r="D1083" s="12">
        <v>512.88</v>
      </c>
      <c r="E1083" s="15">
        <v>747.83443667142012</v>
      </c>
      <c r="F1083" s="15">
        <v>476.64439444026493</v>
      </c>
      <c r="G1083" s="26">
        <v>124.75</v>
      </c>
      <c r="I1083" s="45"/>
    </row>
    <row r="1084" spans="1:9" ht="27.75" customHeight="1" thickBot="1" x14ac:dyDescent="0.25">
      <c r="A1084" s="8">
        <v>36033</v>
      </c>
      <c r="B1084" s="9"/>
      <c r="C1084" s="9"/>
      <c r="D1084" s="12">
        <v>512.96</v>
      </c>
      <c r="E1084" s="15">
        <v>747.95108531229857</v>
      </c>
      <c r="F1084" s="15">
        <v>476.23601851469505</v>
      </c>
      <c r="G1084" s="24">
        <v>124.91</v>
      </c>
      <c r="I1084" s="45"/>
    </row>
    <row r="1085" spans="1:9" ht="27.75" customHeight="1" thickBot="1" x14ac:dyDescent="0.25">
      <c r="A1085" s="8">
        <v>36035</v>
      </c>
      <c r="B1085" s="9"/>
      <c r="C1085" s="9"/>
      <c r="D1085" s="12">
        <v>514.41</v>
      </c>
      <c r="E1085" s="15">
        <v>750.06534192821948</v>
      </c>
      <c r="F1085" s="15">
        <v>477.67894891879683</v>
      </c>
      <c r="G1085" s="24">
        <v>125.01</v>
      </c>
      <c r="I1085" s="45"/>
    </row>
    <row r="1086" spans="1:9" ht="27.75" customHeight="1" thickBot="1" x14ac:dyDescent="0.25">
      <c r="A1086" s="8">
        <v>36038</v>
      </c>
      <c r="B1086" s="9"/>
      <c r="C1086" s="9"/>
      <c r="D1086" s="12">
        <v>513.6</v>
      </c>
      <c r="E1086" s="15">
        <v>748.88427443932574</v>
      </c>
      <c r="F1086" s="15">
        <v>480.37135488579474</v>
      </c>
      <c r="G1086" s="24">
        <v>124.32</v>
      </c>
      <c r="I1086" s="45"/>
    </row>
    <row r="1087" spans="1:9" ht="27.75" customHeight="1" thickBot="1" x14ac:dyDescent="0.25">
      <c r="A1087" s="8">
        <v>36039</v>
      </c>
      <c r="B1087" s="9"/>
      <c r="C1087" s="9"/>
      <c r="D1087" s="12">
        <v>512.72</v>
      </c>
      <c r="E1087" s="15">
        <v>747.60113938966333</v>
      </c>
      <c r="F1087" s="15">
        <v>478.39656074271267</v>
      </c>
      <c r="G1087" s="24">
        <v>125.32</v>
      </c>
      <c r="I1087" s="45"/>
    </row>
    <row r="1088" spans="1:9" ht="27.75" customHeight="1" thickBot="1" x14ac:dyDescent="0.25">
      <c r="A1088" s="8">
        <v>36040</v>
      </c>
      <c r="B1088" s="9"/>
      <c r="C1088" s="9"/>
      <c r="D1088" s="12">
        <v>504.37</v>
      </c>
      <c r="E1088" s="15">
        <v>735.42593749798027</v>
      </c>
      <c r="F1088" s="15">
        <v>471.52686750421003</v>
      </c>
      <c r="G1088" s="24">
        <v>126.32</v>
      </c>
      <c r="I1088" s="45"/>
    </row>
    <row r="1089" spans="1:9" ht="27.75" customHeight="1" thickBot="1" x14ac:dyDescent="0.25">
      <c r="A1089" s="8">
        <v>36041</v>
      </c>
      <c r="B1089" s="9"/>
      <c r="C1089" s="9"/>
      <c r="D1089" s="12">
        <v>504.19</v>
      </c>
      <c r="E1089" s="15">
        <v>735.1634780560039</v>
      </c>
      <c r="F1089" s="15">
        <v>471.66638948005686</v>
      </c>
      <c r="G1089" s="24">
        <v>127.32</v>
      </c>
      <c r="I1089" s="45"/>
    </row>
    <row r="1090" spans="1:9" ht="27.75" customHeight="1" thickBot="1" x14ac:dyDescent="0.25">
      <c r="A1090" s="8">
        <v>36042</v>
      </c>
      <c r="B1090" s="9"/>
      <c r="C1090" s="9"/>
      <c r="D1090" s="12">
        <v>502.26</v>
      </c>
      <c r="E1090" s="15">
        <v>732.3493295948125</v>
      </c>
      <c r="F1090" s="15">
        <v>469.86088732472552</v>
      </c>
      <c r="G1090" s="24">
        <v>121.18</v>
      </c>
      <c r="I1090" s="45"/>
    </row>
    <row r="1091" spans="1:9" ht="27.75" customHeight="1" thickBot="1" x14ac:dyDescent="0.25">
      <c r="A1091" s="8">
        <v>36045</v>
      </c>
      <c r="B1091" s="9"/>
      <c r="C1091" s="9"/>
      <c r="D1091" s="12">
        <v>502.17</v>
      </c>
      <c r="E1091" s="15">
        <v>732.21809987382437</v>
      </c>
      <c r="F1091" s="15">
        <v>468.22879754368836</v>
      </c>
      <c r="G1091" s="24">
        <v>121.14</v>
      </c>
      <c r="I1091" s="45"/>
    </row>
    <row r="1092" spans="1:9" ht="27.75" customHeight="1" thickBot="1" x14ac:dyDescent="0.25">
      <c r="A1092" s="8">
        <v>36046</v>
      </c>
      <c r="B1092" s="9"/>
      <c r="C1092" s="9"/>
      <c r="D1092" s="12">
        <v>503.75</v>
      </c>
      <c r="E1092" s="15">
        <v>734.52191053117281</v>
      </c>
      <c r="F1092" s="15">
        <v>469.32018182945205</v>
      </c>
      <c r="G1092" s="24">
        <v>121.69</v>
      </c>
      <c r="I1092" s="45"/>
    </row>
    <row r="1093" spans="1:9" ht="27.75" customHeight="1" thickBot="1" x14ac:dyDescent="0.25">
      <c r="A1093" s="8">
        <v>36047</v>
      </c>
      <c r="B1093" s="9"/>
      <c r="C1093" s="9"/>
      <c r="D1093" s="12">
        <v>503.12</v>
      </c>
      <c r="E1093" s="15">
        <v>735.03527766459365</v>
      </c>
      <c r="F1093" s="15">
        <v>469.26672480556323</v>
      </c>
      <c r="G1093" s="24">
        <v>121.52</v>
      </c>
      <c r="I1093" s="45"/>
    </row>
    <row r="1094" spans="1:9" ht="27.75" customHeight="1" thickBot="1" x14ac:dyDescent="0.25">
      <c r="A1094" s="8">
        <v>36048</v>
      </c>
      <c r="B1094" s="9"/>
      <c r="C1094" s="9"/>
      <c r="D1094" s="12">
        <v>502.02</v>
      </c>
      <c r="E1094" s="15">
        <v>733.42822804336799</v>
      </c>
      <c r="F1094" s="15">
        <v>469.57568300581255</v>
      </c>
      <c r="G1094" s="24">
        <v>121.25</v>
      </c>
      <c r="I1094" s="45"/>
    </row>
    <row r="1095" spans="1:9" ht="27.75" customHeight="1" thickBot="1" x14ac:dyDescent="0.25">
      <c r="A1095" s="8">
        <v>36049</v>
      </c>
      <c r="B1095" s="9"/>
      <c r="C1095" s="9"/>
      <c r="D1095" s="12">
        <v>499.38</v>
      </c>
      <c r="E1095" s="15">
        <v>729.57130895242642</v>
      </c>
      <c r="F1095" s="15">
        <v>466.53626395200405</v>
      </c>
      <c r="G1095" s="24">
        <v>120.46</v>
      </c>
      <c r="I1095" s="45"/>
    </row>
    <row r="1096" spans="1:9" ht="27.75" customHeight="1" thickBot="1" x14ac:dyDescent="0.25">
      <c r="A1096" s="8">
        <v>36052</v>
      </c>
      <c r="B1096" s="9"/>
      <c r="C1096" s="9"/>
      <c r="D1096" s="12">
        <v>494.82</v>
      </c>
      <c r="E1096" s="15">
        <v>723.21375665083247</v>
      </c>
      <c r="F1096" s="15">
        <v>461.83207761104353</v>
      </c>
      <c r="G1096" s="24">
        <v>119.05</v>
      </c>
      <c r="I1096" s="45"/>
    </row>
    <row r="1097" spans="1:9" ht="27.75" customHeight="1" thickBot="1" x14ac:dyDescent="0.25">
      <c r="A1097" s="8">
        <v>36053</v>
      </c>
      <c r="B1097" s="9"/>
      <c r="C1097" s="9"/>
      <c r="D1097" s="12">
        <v>489.05</v>
      </c>
      <c r="E1097" s="15">
        <v>714.78050137441824</v>
      </c>
      <c r="F1097" s="15">
        <v>455.8911624784285</v>
      </c>
      <c r="G1097" s="24">
        <v>117.07</v>
      </c>
      <c r="I1097" s="45"/>
    </row>
    <row r="1098" spans="1:9" ht="27.75" customHeight="1" thickBot="1" x14ac:dyDescent="0.25">
      <c r="A1098" s="8">
        <v>36054</v>
      </c>
      <c r="B1098" s="9"/>
      <c r="C1098" s="9"/>
      <c r="D1098" s="12">
        <v>485.56</v>
      </c>
      <c r="E1098" s="15">
        <v>709.76158133595072</v>
      </c>
      <c r="F1098" s="15">
        <v>452.50647112791978</v>
      </c>
      <c r="G1098" s="24">
        <v>115.87</v>
      </c>
      <c r="I1098" s="45"/>
    </row>
    <row r="1099" spans="1:9" ht="27.75" customHeight="1" thickBot="1" x14ac:dyDescent="0.25">
      <c r="A1099" s="8">
        <v>36055</v>
      </c>
      <c r="B1099" s="9"/>
      <c r="C1099" s="9"/>
      <c r="D1099" s="12">
        <v>477.34</v>
      </c>
      <c r="E1099" s="15">
        <v>697.74609365454876</v>
      </c>
      <c r="F1099" s="15">
        <v>445.02651812591711</v>
      </c>
      <c r="G1099" s="24">
        <v>113.25</v>
      </c>
      <c r="I1099" s="45"/>
    </row>
    <row r="1100" spans="1:9" ht="27.75" customHeight="1" thickBot="1" x14ac:dyDescent="0.25">
      <c r="A1100" s="8">
        <v>36056</v>
      </c>
      <c r="B1100" s="9"/>
      <c r="C1100" s="9"/>
      <c r="D1100" s="12">
        <v>472.94</v>
      </c>
      <c r="E1100" s="15">
        <v>691.91984588781008</v>
      </c>
      <c r="F1100" s="15">
        <v>441.43587570439718</v>
      </c>
      <c r="G1100" s="24">
        <v>111.9</v>
      </c>
      <c r="I1100" s="45"/>
    </row>
    <row r="1101" spans="1:9" ht="27.75" customHeight="1" thickBot="1" x14ac:dyDescent="0.25">
      <c r="A1101" s="8">
        <v>36059</v>
      </c>
      <c r="B1101" s="9"/>
      <c r="C1101" s="9"/>
      <c r="D1101" s="12">
        <v>471.23</v>
      </c>
      <c r="E1101" s="15">
        <v>689.41808469935461</v>
      </c>
      <c r="F1101" s="15">
        <v>439.35834481184679</v>
      </c>
      <c r="G1101" s="24">
        <v>111.85</v>
      </c>
      <c r="I1101" s="45"/>
    </row>
    <row r="1102" spans="1:9" ht="27.75" customHeight="1" thickBot="1" x14ac:dyDescent="0.25">
      <c r="A1102" s="8">
        <v>36060</v>
      </c>
      <c r="B1102" s="9"/>
      <c r="C1102" s="9"/>
      <c r="D1102" s="12">
        <v>468.41</v>
      </c>
      <c r="E1102" s="15">
        <v>685.29237326576128</v>
      </c>
      <c r="F1102" s="15">
        <v>436.4282979961813</v>
      </c>
      <c r="G1102" s="24">
        <v>111.2</v>
      </c>
      <c r="I1102" s="45"/>
    </row>
    <row r="1103" spans="1:9" ht="27.75" customHeight="1" thickBot="1" x14ac:dyDescent="0.25">
      <c r="A1103" s="8">
        <v>36061</v>
      </c>
      <c r="B1103" s="9"/>
      <c r="C1103" s="9"/>
      <c r="D1103" s="12">
        <v>467.17</v>
      </c>
      <c r="E1103" s="15">
        <v>683.47823064957129</v>
      </c>
      <c r="F1103" s="15">
        <v>435.34350833919098</v>
      </c>
      <c r="G1103" s="24">
        <v>110.83</v>
      </c>
      <c r="I1103" s="45"/>
    </row>
    <row r="1104" spans="1:9" ht="27.75" customHeight="1" thickBot="1" x14ac:dyDescent="0.25">
      <c r="A1104" s="8">
        <v>36062</v>
      </c>
      <c r="B1104" s="9"/>
      <c r="C1104" s="9"/>
      <c r="D1104" s="12">
        <v>466.55</v>
      </c>
      <c r="E1104" s="15">
        <v>682.57115934147635</v>
      </c>
      <c r="F1104" s="15">
        <v>434.7657465497561</v>
      </c>
      <c r="G1104" s="24">
        <v>110.61</v>
      </c>
      <c r="I1104" s="45"/>
    </row>
    <row r="1105" spans="1:9" ht="27.75" customHeight="1" thickBot="1" x14ac:dyDescent="0.25">
      <c r="A1105" s="8">
        <v>36063</v>
      </c>
      <c r="B1105" s="9"/>
      <c r="C1105" s="9"/>
      <c r="D1105" s="12">
        <v>464.6</v>
      </c>
      <c r="E1105" s="15">
        <v>679.71827377569366</v>
      </c>
      <c r="F1105" s="15">
        <v>432.94859253459794</v>
      </c>
      <c r="G1105" s="24">
        <v>110.29</v>
      </c>
      <c r="I1105" s="45"/>
    </row>
    <row r="1106" spans="1:9" ht="27.75" customHeight="1" thickBot="1" x14ac:dyDescent="0.25">
      <c r="A1106" s="8">
        <v>36066</v>
      </c>
      <c r="B1106" s="9"/>
      <c r="C1106" s="9"/>
      <c r="D1106" s="12">
        <v>461.72</v>
      </c>
      <c r="E1106" s="15">
        <v>675.50478124776862</v>
      </c>
      <c r="F1106" s="15">
        <v>431.19077277845025</v>
      </c>
      <c r="G1106" s="24">
        <v>109.57</v>
      </c>
      <c r="I1106" s="45"/>
    </row>
    <row r="1107" spans="1:9" ht="27.75" customHeight="1" thickBot="1" x14ac:dyDescent="0.25">
      <c r="A1107" s="8">
        <v>36067</v>
      </c>
      <c r="B1107" s="9"/>
      <c r="C1107" s="9"/>
      <c r="D1107" s="12">
        <v>460.55</v>
      </c>
      <c r="E1107" s="15">
        <v>673.79304990829905</v>
      </c>
      <c r="F1107" s="15">
        <v>430.09813394073308</v>
      </c>
      <c r="G1107" s="24">
        <v>109.2</v>
      </c>
      <c r="I1107" s="45"/>
    </row>
    <row r="1108" spans="1:9" ht="27.75" customHeight="1" thickBot="1" x14ac:dyDescent="0.25">
      <c r="A1108" s="8">
        <v>36068</v>
      </c>
      <c r="B1108" s="9"/>
      <c r="C1108" s="9"/>
      <c r="D1108" s="12">
        <v>460.92</v>
      </c>
      <c r="E1108" s="15">
        <v>674.3343666566783</v>
      </c>
      <c r="F1108" s="15">
        <v>430.4436692996693</v>
      </c>
      <c r="G1108" s="24">
        <v>109.16</v>
      </c>
      <c r="I1108" s="45"/>
    </row>
    <row r="1109" spans="1:9" ht="27.75" customHeight="1" thickBot="1" x14ac:dyDescent="0.25">
      <c r="A1109" s="8">
        <v>36069</v>
      </c>
      <c r="B1109" s="9"/>
      <c r="C1109" s="9"/>
      <c r="D1109" s="12">
        <v>461.25</v>
      </c>
      <c r="E1109" s="15">
        <v>674.81716267550303</v>
      </c>
      <c r="F1109" s="15">
        <v>429.58312939413946</v>
      </c>
      <c r="G1109" s="24">
        <v>110.16</v>
      </c>
      <c r="I1109" s="45"/>
    </row>
    <row r="1110" spans="1:9" ht="27.75" customHeight="1" thickBot="1" x14ac:dyDescent="0.25">
      <c r="A1110" s="8">
        <v>36070</v>
      </c>
      <c r="B1110" s="9"/>
      <c r="C1110" s="9"/>
      <c r="D1110" s="12">
        <v>457.69</v>
      </c>
      <c r="E1110" s="15">
        <v>669.6088177451511</v>
      </c>
      <c r="F1110" s="15">
        <v>426.1122379854167</v>
      </c>
      <c r="G1110" s="24">
        <v>111.16</v>
      </c>
      <c r="I1110" s="45"/>
    </row>
    <row r="1111" spans="1:9" ht="27.75" customHeight="1" thickBot="1" x14ac:dyDescent="0.25">
      <c r="A1111" s="8">
        <v>36073</v>
      </c>
      <c r="B1111" s="9"/>
      <c r="C1111" s="9"/>
      <c r="D1111" s="12">
        <v>455.9</v>
      </c>
      <c r="E1111" s="15">
        <v>666.99001509758648</v>
      </c>
      <c r="F1111" s="15">
        <v>424.72082623785923</v>
      </c>
      <c r="G1111" s="24">
        <v>112.16</v>
      </c>
      <c r="I1111" s="45"/>
    </row>
    <row r="1112" spans="1:9" ht="27.75" customHeight="1" thickBot="1" x14ac:dyDescent="0.25">
      <c r="A1112" s="8">
        <v>36074</v>
      </c>
      <c r="B1112" s="9"/>
      <c r="C1112" s="9"/>
      <c r="D1112" s="12">
        <v>452.82</v>
      </c>
      <c r="E1112" s="15">
        <v>662.48391892188886</v>
      </c>
      <c r="F1112" s="15">
        <v>421.83438129666496</v>
      </c>
      <c r="G1112" s="24">
        <v>106.87</v>
      </c>
      <c r="I1112" s="45"/>
    </row>
    <row r="1113" spans="1:9" ht="27.75" customHeight="1" thickBot="1" x14ac:dyDescent="0.25">
      <c r="A1113" s="8">
        <v>36075</v>
      </c>
      <c r="B1113" s="9"/>
      <c r="C1113" s="9"/>
      <c r="D1113" s="12">
        <v>447.94</v>
      </c>
      <c r="E1113" s="15">
        <v>655.34438991623801</v>
      </c>
      <c r="F1113" s="15">
        <v>417.23760922940488</v>
      </c>
      <c r="G1113" s="24">
        <v>105.51</v>
      </c>
      <c r="I1113" s="45"/>
    </row>
    <row r="1114" spans="1:9" ht="27.75" customHeight="1" thickBot="1" x14ac:dyDescent="0.25">
      <c r="A1114" s="8">
        <v>36076</v>
      </c>
      <c r="B1114" s="9"/>
      <c r="C1114" s="9"/>
      <c r="D1114" s="12">
        <v>438.99</v>
      </c>
      <c r="E1114" s="15">
        <v>642.25037667841525</v>
      </c>
      <c r="F1114" s="15">
        <v>408.91761528491941</v>
      </c>
      <c r="G1114" s="24">
        <v>102.9</v>
      </c>
      <c r="I1114" s="45"/>
    </row>
    <row r="1115" spans="1:9" ht="27.75" customHeight="1" thickBot="1" x14ac:dyDescent="0.25">
      <c r="A1115" s="8">
        <v>36077</v>
      </c>
      <c r="B1115" s="9"/>
      <c r="C1115" s="9"/>
      <c r="D1115" s="12">
        <v>430.07</v>
      </c>
      <c r="E1115" s="15">
        <v>629.2002539877584</v>
      </c>
      <c r="F1115" s="15">
        <v>400.64112089628719</v>
      </c>
      <c r="G1115" s="24">
        <v>100.34</v>
      </c>
      <c r="I1115" s="45"/>
    </row>
    <row r="1116" spans="1:9" ht="27.75" customHeight="1" thickBot="1" x14ac:dyDescent="0.25">
      <c r="A1116" s="8">
        <v>36080</v>
      </c>
      <c r="B1116" s="9"/>
      <c r="C1116" s="9"/>
      <c r="D1116" s="12">
        <v>424.78</v>
      </c>
      <c r="E1116" s="15">
        <v>621.4608875041738</v>
      </c>
      <c r="F1116" s="15">
        <v>395.71310562077076</v>
      </c>
      <c r="G1116" s="18">
        <v>98.83</v>
      </c>
      <c r="I1116" s="45"/>
    </row>
    <row r="1117" spans="1:9" ht="27.75" customHeight="1" thickBot="1" x14ac:dyDescent="0.25">
      <c r="A1117" s="8">
        <v>36081</v>
      </c>
      <c r="B1117" s="9"/>
      <c r="C1117" s="9"/>
      <c r="D1117" s="12">
        <v>422.49</v>
      </c>
      <c r="E1117" s="15">
        <v>618.1105757371779</v>
      </c>
      <c r="F1117" s="15">
        <v>393.43637893624373</v>
      </c>
      <c r="G1117" s="24">
        <v>98.68</v>
      </c>
      <c r="I1117" s="45"/>
    </row>
    <row r="1118" spans="1:9" ht="27.75" customHeight="1" thickBot="1" x14ac:dyDescent="0.25">
      <c r="A1118" s="8">
        <v>36082</v>
      </c>
      <c r="B1118" s="9"/>
      <c r="C1118" s="9"/>
      <c r="D1118" s="12">
        <v>431.66</v>
      </c>
      <c r="E1118" s="15">
        <v>631.52645298755056</v>
      </c>
      <c r="F1118" s="15">
        <v>401.69927332541357</v>
      </c>
      <c r="G1118" s="24">
        <v>101.98</v>
      </c>
      <c r="I1118" s="45"/>
    </row>
    <row r="1119" spans="1:9" ht="27.75" customHeight="1" thickBot="1" x14ac:dyDescent="0.25">
      <c r="A1119" s="8">
        <v>36083</v>
      </c>
      <c r="B1119" s="9"/>
      <c r="C1119" s="9"/>
      <c r="D1119" s="12">
        <v>432.35</v>
      </c>
      <c r="E1119" s="15">
        <v>633.96634721115424</v>
      </c>
      <c r="F1119" s="15">
        <v>403.0881321048098</v>
      </c>
      <c r="G1119" s="24">
        <v>102.63</v>
      </c>
      <c r="I1119" s="45"/>
    </row>
    <row r="1120" spans="1:9" ht="27.75" customHeight="1" thickBot="1" x14ac:dyDescent="0.25">
      <c r="A1120" s="8">
        <v>36084</v>
      </c>
      <c r="B1120" s="9"/>
      <c r="C1120" s="9"/>
      <c r="D1120" s="12">
        <v>444.54</v>
      </c>
      <c r="E1120" s="15">
        <v>651.84086964090784</v>
      </c>
      <c r="F1120" s="15">
        <v>413.68342635264617</v>
      </c>
      <c r="G1120" s="24">
        <v>106.66</v>
      </c>
      <c r="I1120" s="45"/>
    </row>
    <row r="1121" spans="1:9" ht="27.75" customHeight="1" thickBot="1" x14ac:dyDescent="0.25">
      <c r="A1121" s="8">
        <v>36088</v>
      </c>
      <c r="B1121" s="9"/>
      <c r="C1121" s="9"/>
      <c r="D1121" s="12">
        <v>461.84</v>
      </c>
      <c r="E1121" s="15">
        <v>677.20832148953264</v>
      </c>
      <c r="F1121" s="15">
        <v>429.57448203597073</v>
      </c>
      <c r="G1121" s="24">
        <v>111.52</v>
      </c>
      <c r="I1121" s="45"/>
    </row>
    <row r="1122" spans="1:9" ht="27.75" customHeight="1" thickBot="1" x14ac:dyDescent="0.25">
      <c r="A1122" s="8">
        <v>36089</v>
      </c>
      <c r="B1122" s="9"/>
      <c r="C1122" s="9"/>
      <c r="D1122" s="12">
        <v>462.67</v>
      </c>
      <c r="E1122" s="15">
        <v>678.42537264758812</v>
      </c>
      <c r="F1122" s="15">
        <v>429.82616709737454</v>
      </c>
      <c r="G1122" s="24">
        <v>111.56</v>
      </c>
      <c r="I1122" s="45"/>
    </row>
    <row r="1123" spans="1:9" ht="27.75" customHeight="1" thickBot="1" x14ac:dyDescent="0.25">
      <c r="A1123" s="8">
        <v>36090</v>
      </c>
      <c r="B1123" s="9"/>
      <c r="C1123" s="9"/>
      <c r="D1123" s="12">
        <v>458.91</v>
      </c>
      <c r="E1123" s="15">
        <v>674.62755728811646</v>
      </c>
      <c r="F1123" s="15">
        <v>426.50895638725768</v>
      </c>
      <c r="G1123" s="18">
        <v>110.07</v>
      </c>
      <c r="I1123" s="45"/>
    </row>
    <row r="1124" spans="1:9" ht="27.75" customHeight="1" thickBot="1" x14ac:dyDescent="0.25">
      <c r="A1124" s="8">
        <v>36091</v>
      </c>
      <c r="B1124" s="9"/>
      <c r="C1124" s="9"/>
      <c r="D1124" s="12">
        <v>453.93</v>
      </c>
      <c r="E1124" s="15">
        <v>667.30663328276728</v>
      </c>
      <c r="F1124" s="15">
        <v>421.88056606495365</v>
      </c>
      <c r="G1124" s="18">
        <v>108.37</v>
      </c>
      <c r="I1124" s="45"/>
    </row>
    <row r="1125" spans="1:9" ht="27.75" customHeight="1" thickBot="1" x14ac:dyDescent="0.25">
      <c r="A1125" s="8">
        <v>36094</v>
      </c>
      <c r="B1125" s="9"/>
      <c r="C1125" s="9"/>
      <c r="D1125" s="12">
        <v>454.49</v>
      </c>
      <c r="E1125" s="15">
        <v>668.26914603518617</v>
      </c>
      <c r="F1125" s="15">
        <v>421.40442760131157</v>
      </c>
      <c r="G1125" s="18">
        <v>108.68</v>
      </c>
      <c r="I1125" s="45"/>
    </row>
    <row r="1126" spans="1:9" ht="27.75" customHeight="1" thickBot="1" x14ac:dyDescent="0.25">
      <c r="A1126" s="8">
        <v>36095</v>
      </c>
      <c r="B1126" s="9"/>
      <c r="C1126" s="9"/>
      <c r="D1126" s="12">
        <v>452.61</v>
      </c>
      <c r="E1126" s="15">
        <v>665.50484760277584</v>
      </c>
      <c r="F1126" s="15">
        <v>418.56990494981227</v>
      </c>
      <c r="G1126" s="18">
        <v>107.96</v>
      </c>
      <c r="I1126" s="45"/>
    </row>
    <row r="1127" spans="1:9" ht="27.75" customHeight="1" thickBot="1" x14ac:dyDescent="0.25">
      <c r="A1127" s="8">
        <v>36096</v>
      </c>
      <c r="B1127" s="9"/>
      <c r="C1127" s="9"/>
      <c r="D1127" s="12">
        <v>450.24</v>
      </c>
      <c r="E1127" s="15">
        <v>662.02006713213098</v>
      </c>
      <c r="F1127" s="15">
        <v>416.71159827488873</v>
      </c>
      <c r="G1127" s="18">
        <v>107.43</v>
      </c>
      <c r="I1127" s="45"/>
    </row>
    <row r="1128" spans="1:9" ht="27.75" customHeight="1" thickBot="1" x14ac:dyDescent="0.25">
      <c r="A1128" s="8">
        <v>36097</v>
      </c>
      <c r="B1128" s="9"/>
      <c r="C1128" s="9"/>
      <c r="D1128" s="12">
        <v>449.83</v>
      </c>
      <c r="E1128" s="15">
        <v>661.41721481442437</v>
      </c>
      <c r="F1128" s="15">
        <v>416.23213037961261</v>
      </c>
      <c r="G1128" s="18">
        <v>107.23</v>
      </c>
      <c r="I1128" s="45"/>
    </row>
    <row r="1129" spans="1:9" ht="27.75" customHeight="1" thickBot="1" x14ac:dyDescent="0.25">
      <c r="A1129" s="8">
        <v>36098</v>
      </c>
      <c r="B1129" s="9"/>
      <c r="C1129" s="9"/>
      <c r="D1129" s="12">
        <v>450.96</v>
      </c>
      <c r="E1129" s="15">
        <v>663.07873461688382</v>
      </c>
      <c r="F1129" s="15">
        <v>417.2944356530441</v>
      </c>
      <c r="G1129" s="18">
        <v>107.54</v>
      </c>
      <c r="I1129" s="45"/>
    </row>
    <row r="1130" spans="1:9" ht="27.75" customHeight="1" thickBot="1" x14ac:dyDescent="0.25">
      <c r="A1130" s="8">
        <v>36101</v>
      </c>
      <c r="B1130" s="9"/>
      <c r="C1130" s="9"/>
      <c r="D1130" s="12">
        <v>452.17</v>
      </c>
      <c r="E1130" s="15">
        <v>664.85788413987132</v>
      </c>
      <c r="F1130" s="15">
        <v>418.43085670104693</v>
      </c>
      <c r="G1130" s="18">
        <v>108.54</v>
      </c>
      <c r="I1130" s="45"/>
    </row>
    <row r="1131" spans="1:9" ht="27.75" customHeight="1" thickBot="1" x14ac:dyDescent="0.25">
      <c r="A1131" s="8">
        <v>36102</v>
      </c>
      <c r="B1131" s="9"/>
      <c r="C1131" s="9"/>
      <c r="D1131" s="12">
        <v>454.53</v>
      </c>
      <c r="E1131" s="15">
        <v>668.32796089545013</v>
      </c>
      <c r="F1131" s="15">
        <v>420.37914313686179</v>
      </c>
      <c r="G1131" s="18">
        <v>109.54</v>
      </c>
      <c r="I1131" s="45"/>
    </row>
    <row r="1132" spans="1:9" ht="27.75" customHeight="1" thickBot="1" x14ac:dyDescent="0.25">
      <c r="A1132" s="8">
        <v>36103</v>
      </c>
      <c r="B1132" s="9"/>
      <c r="C1132" s="9"/>
      <c r="D1132" s="12">
        <v>457.1</v>
      </c>
      <c r="E1132" s="15">
        <v>672.10681566741539</v>
      </c>
      <c r="F1132" s="15">
        <v>422.75604762691034</v>
      </c>
      <c r="G1132" s="18">
        <v>109.74</v>
      </c>
      <c r="I1132" s="45"/>
    </row>
    <row r="1133" spans="1:9" ht="27.75" customHeight="1" thickBot="1" x14ac:dyDescent="0.25">
      <c r="A1133" s="8">
        <v>36104</v>
      </c>
      <c r="B1133" s="9"/>
      <c r="C1133" s="9"/>
      <c r="D1133" s="12">
        <v>456.77</v>
      </c>
      <c r="E1133" s="15">
        <v>671.62159307023694</v>
      </c>
      <c r="F1133" s="15">
        <v>422.24809802687957</v>
      </c>
      <c r="G1133" s="18">
        <v>109.42</v>
      </c>
      <c r="I1133" s="45"/>
    </row>
    <row r="1134" spans="1:9" ht="27.75" customHeight="1" thickBot="1" x14ac:dyDescent="0.25">
      <c r="A1134" s="8">
        <v>36105</v>
      </c>
      <c r="B1134" s="9"/>
      <c r="C1134" s="9"/>
      <c r="D1134" s="12">
        <v>458.24</v>
      </c>
      <c r="E1134" s="15">
        <v>673.78303918494078</v>
      </c>
      <c r="F1134" s="15">
        <v>423.45457865858725</v>
      </c>
      <c r="G1134" s="18">
        <v>109.95</v>
      </c>
      <c r="I1134" s="45"/>
    </row>
    <row r="1135" spans="1:9" ht="27.75" customHeight="1" thickBot="1" x14ac:dyDescent="0.25">
      <c r="A1135" s="8">
        <v>36108</v>
      </c>
      <c r="B1135" s="9"/>
      <c r="C1135" s="9"/>
      <c r="D1135" s="12">
        <v>459.32</v>
      </c>
      <c r="E1135" s="15">
        <v>675.87842900830924</v>
      </c>
      <c r="F1135" s="15">
        <v>424.39819868226874</v>
      </c>
      <c r="G1135" s="18">
        <v>110.3</v>
      </c>
      <c r="I1135" s="45"/>
    </row>
    <row r="1136" spans="1:9" ht="27.75" customHeight="1" thickBot="1" x14ac:dyDescent="0.25">
      <c r="A1136" s="8">
        <v>36109</v>
      </c>
      <c r="B1136" s="9"/>
      <c r="C1136" s="9"/>
      <c r="D1136" s="12">
        <v>458.79</v>
      </c>
      <c r="E1136" s="15">
        <v>675.09854664443571</v>
      </c>
      <c r="F1136" s="15">
        <v>424.12873284511659</v>
      </c>
      <c r="G1136" s="18">
        <v>110.19</v>
      </c>
      <c r="I1136" s="45"/>
    </row>
    <row r="1137" spans="1:9" ht="27.75" customHeight="1" thickBot="1" x14ac:dyDescent="0.25">
      <c r="A1137" s="8">
        <v>36110</v>
      </c>
      <c r="B1137" s="9"/>
      <c r="C1137" s="9"/>
      <c r="D1137" s="12">
        <v>458.08</v>
      </c>
      <c r="E1137" s="15">
        <v>674.05379857207674</v>
      </c>
      <c r="F1137" s="15">
        <v>423.72638515427769</v>
      </c>
      <c r="G1137" s="18">
        <v>109.73</v>
      </c>
      <c r="I1137" s="45"/>
    </row>
    <row r="1138" spans="1:9" ht="27.75" customHeight="1" thickBot="1" x14ac:dyDescent="0.25">
      <c r="A1138" s="8">
        <v>36111</v>
      </c>
      <c r="B1138" s="9"/>
      <c r="C1138" s="9"/>
      <c r="D1138" s="12">
        <v>457.94</v>
      </c>
      <c r="E1138" s="15">
        <v>673.84779190992151</v>
      </c>
      <c r="F1138" s="15">
        <v>423.93593824084297</v>
      </c>
      <c r="G1138" s="18">
        <v>109.81</v>
      </c>
      <c r="I1138" s="45"/>
    </row>
    <row r="1139" spans="1:9" ht="27.75" customHeight="1" thickBot="1" x14ac:dyDescent="0.25">
      <c r="A1139" s="8">
        <v>36112</v>
      </c>
      <c r="B1139" s="9"/>
      <c r="C1139" s="9"/>
      <c r="D1139" s="12">
        <v>457.34</v>
      </c>
      <c r="E1139" s="15">
        <v>672.96490621497026</v>
      </c>
      <c r="F1139" s="15">
        <v>423.36354753078706</v>
      </c>
      <c r="G1139" s="18">
        <v>109.81</v>
      </c>
      <c r="I1139" s="45"/>
    </row>
    <row r="1140" spans="1:9" ht="27.75" customHeight="1" thickBot="1" x14ac:dyDescent="0.25">
      <c r="A1140" s="8">
        <v>36115</v>
      </c>
      <c r="B1140" s="9"/>
      <c r="C1140" s="9"/>
      <c r="D1140" s="12">
        <v>456.69</v>
      </c>
      <c r="E1140" s="15">
        <v>672.00844671210643</v>
      </c>
      <c r="F1140" s="15">
        <v>423.04964888527843</v>
      </c>
      <c r="G1140" s="18">
        <v>109.64</v>
      </c>
      <c r="I1140" s="45"/>
    </row>
    <row r="1141" spans="1:9" ht="27.75" customHeight="1" thickBot="1" x14ac:dyDescent="0.25">
      <c r="A1141" s="8">
        <v>36116</v>
      </c>
      <c r="B1141" s="9"/>
      <c r="C1141" s="9"/>
      <c r="D1141" s="12">
        <v>457.55</v>
      </c>
      <c r="E1141" s="15">
        <v>673.2739162082031</v>
      </c>
      <c r="F1141" s="15">
        <v>424.15204435510469</v>
      </c>
      <c r="G1141" s="18">
        <v>109.8</v>
      </c>
      <c r="I1141" s="45"/>
    </row>
    <row r="1142" spans="1:9" ht="27.75" customHeight="1" thickBot="1" x14ac:dyDescent="0.25">
      <c r="A1142" s="8">
        <v>36117</v>
      </c>
      <c r="B1142" s="9"/>
      <c r="C1142" s="9"/>
      <c r="D1142" s="12">
        <v>456.12</v>
      </c>
      <c r="E1142" s="15">
        <v>671.1697053019027</v>
      </c>
      <c r="F1142" s="15">
        <v>423.25047205334903</v>
      </c>
      <c r="G1142" s="18">
        <v>109.35</v>
      </c>
      <c r="I1142" s="45"/>
    </row>
    <row r="1143" spans="1:9" ht="27.75" customHeight="1" thickBot="1" x14ac:dyDescent="0.25">
      <c r="A1143" s="8">
        <v>36118</v>
      </c>
      <c r="B1143" s="9"/>
      <c r="C1143" s="9"/>
      <c r="D1143" s="12">
        <v>455.18</v>
      </c>
      <c r="E1143" s="15">
        <v>669.78651771314583</v>
      </c>
      <c r="F1143" s="15">
        <v>422.41210216041986</v>
      </c>
      <c r="G1143" s="18">
        <v>108.98</v>
      </c>
      <c r="I1143" s="45"/>
    </row>
    <row r="1144" spans="1:9" ht="27.75" customHeight="1" thickBot="1" x14ac:dyDescent="0.25">
      <c r="A1144" s="8">
        <v>36119</v>
      </c>
      <c r="B1144" s="9"/>
      <c r="C1144" s="9"/>
      <c r="D1144" s="12">
        <v>456.01</v>
      </c>
      <c r="E1144" s="15">
        <v>671.00784292449498</v>
      </c>
      <c r="F1144" s="15">
        <v>422.84307266788403</v>
      </c>
      <c r="G1144" s="18">
        <v>109.25</v>
      </c>
      <c r="I1144" s="45"/>
    </row>
    <row r="1145" spans="1:9" ht="27.75" customHeight="1" thickBot="1" x14ac:dyDescent="0.25">
      <c r="A1145" s="8">
        <v>36122</v>
      </c>
      <c r="B1145" s="9"/>
      <c r="C1145" s="9"/>
      <c r="D1145" s="12">
        <v>456.19</v>
      </c>
      <c r="E1145" s="15">
        <v>671.27270863298043</v>
      </c>
      <c r="F1145" s="15">
        <v>422.65418270959367</v>
      </c>
      <c r="G1145" s="18">
        <v>109.25</v>
      </c>
      <c r="I1145" s="45"/>
    </row>
    <row r="1146" spans="1:9" ht="27.75" customHeight="1" thickBot="1" x14ac:dyDescent="0.25">
      <c r="A1146" s="8">
        <v>36123</v>
      </c>
      <c r="B1146" s="9"/>
      <c r="C1146" s="9"/>
      <c r="D1146" s="12">
        <v>457.23</v>
      </c>
      <c r="E1146" s="15">
        <v>674.25962056764206</v>
      </c>
      <c r="F1146" s="15">
        <v>423.8049274419555</v>
      </c>
      <c r="G1146" s="18">
        <v>109.63</v>
      </c>
      <c r="I1146" s="45"/>
    </row>
    <row r="1147" spans="1:9" ht="27.75" customHeight="1" thickBot="1" x14ac:dyDescent="0.25">
      <c r="A1147" s="8">
        <v>36124</v>
      </c>
      <c r="B1147" s="9"/>
      <c r="C1147" s="9"/>
      <c r="D1147" s="12">
        <v>456.13</v>
      </c>
      <c r="E1147" s="15">
        <v>672.63749257379993</v>
      </c>
      <c r="F1147" s="15">
        <v>423.27614520075684</v>
      </c>
      <c r="G1147" s="18">
        <v>109.19</v>
      </c>
      <c r="I1147" s="45"/>
    </row>
    <row r="1148" spans="1:9" ht="27.75" customHeight="1" thickBot="1" x14ac:dyDescent="0.25">
      <c r="A1148" s="8">
        <v>36125</v>
      </c>
      <c r="B1148" s="9"/>
      <c r="C1148" s="9"/>
      <c r="D1148" s="12">
        <v>454.28</v>
      </c>
      <c r="E1148" s="15">
        <v>669.90936822052004</v>
      </c>
      <c r="F1148" s="15">
        <v>421.44130256229187</v>
      </c>
      <c r="G1148" s="18">
        <v>108.5</v>
      </c>
      <c r="I1148" s="45"/>
    </row>
    <row r="1149" spans="1:9" ht="27.75" customHeight="1" thickBot="1" x14ac:dyDescent="0.25">
      <c r="A1149" s="8">
        <v>36126</v>
      </c>
      <c r="B1149" s="9"/>
      <c r="C1149" s="9"/>
      <c r="D1149" s="12">
        <v>453.72</v>
      </c>
      <c r="E1149" s="15">
        <v>669.08355760547317</v>
      </c>
      <c r="F1149" s="15">
        <v>421.03973121804626</v>
      </c>
      <c r="G1149" s="18">
        <v>108.33</v>
      </c>
      <c r="I1149" s="45"/>
    </row>
    <row r="1150" spans="1:9" ht="27.75" customHeight="1" thickBot="1" x14ac:dyDescent="0.25">
      <c r="A1150" s="8">
        <v>36129</v>
      </c>
      <c r="B1150" s="9"/>
      <c r="C1150" s="9"/>
      <c r="D1150" s="12">
        <v>453.97</v>
      </c>
      <c r="E1150" s="15">
        <v>669.4522230586191</v>
      </c>
      <c r="F1150" s="15">
        <v>420.9683965951225</v>
      </c>
      <c r="G1150" s="18">
        <v>108.29</v>
      </c>
      <c r="I1150" s="45"/>
    </row>
    <row r="1151" spans="1:9" ht="27.75" customHeight="1" thickBot="1" x14ac:dyDescent="0.25">
      <c r="A1151" s="8">
        <v>36130</v>
      </c>
      <c r="B1151" s="9"/>
      <c r="C1151" s="9"/>
      <c r="D1151" s="12">
        <v>453.91</v>
      </c>
      <c r="E1151" s="15">
        <v>669.36374334986408</v>
      </c>
      <c r="F1151" s="15">
        <v>421.38472810299305</v>
      </c>
      <c r="G1151" s="18">
        <v>109.29</v>
      </c>
      <c r="I1151" s="45"/>
    </row>
    <row r="1152" spans="1:9" ht="27.75" customHeight="1" thickBot="1" x14ac:dyDescent="0.25">
      <c r="A1152" s="8">
        <v>36131</v>
      </c>
      <c r="B1152" s="9"/>
      <c r="C1152" s="9"/>
      <c r="D1152" s="12">
        <v>454.18</v>
      </c>
      <c r="E1152" s="15">
        <v>669.76190203926171</v>
      </c>
      <c r="F1152" s="15">
        <v>421.63538104429819</v>
      </c>
      <c r="G1152" s="18">
        <v>110.29</v>
      </c>
      <c r="I1152" s="45"/>
    </row>
    <row r="1153" spans="1:9" ht="27.75" customHeight="1" thickBot="1" x14ac:dyDescent="0.25">
      <c r="A1153" s="8">
        <v>36132</v>
      </c>
      <c r="B1153" s="9"/>
      <c r="C1153" s="9"/>
      <c r="D1153" s="12">
        <v>456.3</v>
      </c>
      <c r="E1153" s="15">
        <v>672.88818508193913</v>
      </c>
      <c r="F1153" s="15">
        <v>424.14700948266005</v>
      </c>
      <c r="G1153" s="18">
        <v>108.79</v>
      </c>
      <c r="I1153" s="45"/>
    </row>
    <row r="1154" spans="1:9" ht="27.75" customHeight="1" thickBot="1" x14ac:dyDescent="0.25">
      <c r="A1154" s="8">
        <v>36133</v>
      </c>
      <c r="B1154" s="9"/>
      <c r="C1154" s="9"/>
      <c r="D1154" s="12">
        <v>458.13</v>
      </c>
      <c r="E1154" s="15">
        <v>675.58681619896731</v>
      </c>
      <c r="F1154" s="15">
        <v>426.32671312463339</v>
      </c>
      <c r="G1154" s="18">
        <v>109.35</v>
      </c>
      <c r="I1154" s="45"/>
    </row>
    <row r="1155" spans="1:9" ht="27.75" customHeight="1" thickBot="1" x14ac:dyDescent="0.25">
      <c r="A1155" s="8">
        <v>36136</v>
      </c>
      <c r="B1155" s="9"/>
      <c r="C1155" s="9"/>
      <c r="D1155" s="12">
        <v>459.61</v>
      </c>
      <c r="E1155" s="15">
        <v>677.95360039952857</v>
      </c>
      <c r="F1155" s="15">
        <v>427.35706946349205</v>
      </c>
      <c r="G1155" s="18">
        <v>109.8</v>
      </c>
      <c r="I1155" s="45"/>
    </row>
    <row r="1156" spans="1:9" ht="27.75" customHeight="1" thickBot="1" x14ac:dyDescent="0.25">
      <c r="A1156" s="8">
        <v>36137</v>
      </c>
      <c r="B1156" s="9"/>
      <c r="C1156" s="9"/>
      <c r="D1156" s="12">
        <v>459.77</v>
      </c>
      <c r="E1156" s="15">
        <v>678.50060489629573</v>
      </c>
      <c r="F1156" s="15">
        <v>427.58186045178365</v>
      </c>
      <c r="G1156" s="18">
        <v>109.85</v>
      </c>
      <c r="I1156" s="45"/>
    </row>
    <row r="1157" spans="1:9" ht="27.75" customHeight="1" thickBot="1" x14ac:dyDescent="0.25">
      <c r="A1157" s="8">
        <v>36138</v>
      </c>
      <c r="B1157" s="9"/>
      <c r="C1157" s="9"/>
      <c r="D1157" s="12">
        <v>460.64</v>
      </c>
      <c r="E1157" s="15">
        <v>679.78449798688393</v>
      </c>
      <c r="F1157" s="15">
        <v>428.97564563260369</v>
      </c>
      <c r="G1157" s="18">
        <v>110.18</v>
      </c>
      <c r="I1157" s="45"/>
    </row>
    <row r="1158" spans="1:9" ht="27.75" customHeight="1" thickBot="1" x14ac:dyDescent="0.25">
      <c r="A1158" s="8">
        <v>36139</v>
      </c>
      <c r="B1158" s="9"/>
      <c r="C1158" s="9"/>
      <c r="D1158" s="12">
        <v>461.65</v>
      </c>
      <c r="E1158" s="15">
        <v>681.39138990709671</v>
      </c>
      <c r="F1158" s="15">
        <v>429.98966919591891</v>
      </c>
      <c r="G1158" s="18">
        <v>110.54</v>
      </c>
      <c r="I1158" s="45"/>
    </row>
    <row r="1159" spans="1:9" ht="27.75" customHeight="1" thickBot="1" x14ac:dyDescent="0.25">
      <c r="A1159" s="8">
        <v>36140</v>
      </c>
      <c r="B1159" s="9"/>
      <c r="C1159" s="9"/>
      <c r="D1159" s="12">
        <v>463.75</v>
      </c>
      <c r="E1159" s="15">
        <v>685.87311670595204</v>
      </c>
      <c r="F1159" s="15">
        <v>433.63599560076989</v>
      </c>
      <c r="G1159" s="18">
        <v>111.17</v>
      </c>
      <c r="I1159" s="45"/>
    </row>
    <row r="1160" spans="1:9" ht="27.75" customHeight="1" thickBot="1" x14ac:dyDescent="0.25">
      <c r="A1160" s="8">
        <v>36143</v>
      </c>
      <c r="B1160" s="9"/>
      <c r="C1160" s="9"/>
      <c r="D1160" s="12">
        <v>463.81</v>
      </c>
      <c r="E1160" s="15">
        <v>686.16565485977208</v>
      </c>
      <c r="F1160" s="15">
        <v>434.36250531130327</v>
      </c>
      <c r="G1160" s="18">
        <v>111.35</v>
      </c>
      <c r="I1160" s="45"/>
    </row>
    <row r="1161" spans="1:9" ht="27.75" customHeight="1" thickBot="1" x14ac:dyDescent="0.25">
      <c r="A1161" s="8">
        <v>36144</v>
      </c>
      <c r="B1161" s="9"/>
      <c r="C1161" s="9"/>
      <c r="D1161" s="12">
        <v>465.63</v>
      </c>
      <c r="E1161" s="15">
        <v>688.85818303261181</v>
      </c>
      <c r="F1161" s="15">
        <v>435.59334824105525</v>
      </c>
      <c r="G1161" s="18">
        <v>111.91</v>
      </c>
      <c r="I1161" s="45"/>
    </row>
    <row r="1162" spans="1:9" ht="27.75" customHeight="1" thickBot="1" x14ac:dyDescent="0.25">
      <c r="A1162" s="8">
        <v>36145</v>
      </c>
      <c r="B1162" s="9"/>
      <c r="C1162" s="9"/>
      <c r="D1162" s="12">
        <v>464.64</v>
      </c>
      <c r="E1162" s="15">
        <v>687.39356605947376</v>
      </c>
      <c r="F1162" s="15">
        <v>434.38763701780442</v>
      </c>
      <c r="G1162" s="18">
        <v>111.53</v>
      </c>
      <c r="I1162" s="45"/>
    </row>
    <row r="1163" spans="1:9" ht="27.75" customHeight="1" thickBot="1" x14ac:dyDescent="0.25">
      <c r="A1163" s="8">
        <v>36146</v>
      </c>
      <c r="B1163" s="9"/>
      <c r="C1163" s="9"/>
      <c r="D1163" s="12">
        <v>462.53</v>
      </c>
      <c r="E1163" s="15">
        <v>685.91848950300732</v>
      </c>
      <c r="F1163" s="15">
        <v>432.8812338908528</v>
      </c>
      <c r="G1163" s="18">
        <v>110.82</v>
      </c>
      <c r="I1163" s="45"/>
    </row>
    <row r="1164" spans="1:9" ht="27.75" customHeight="1" thickBot="1" x14ac:dyDescent="0.25">
      <c r="A1164" s="8">
        <v>36147</v>
      </c>
      <c r="B1164" s="9"/>
      <c r="C1164" s="9"/>
      <c r="D1164" s="12">
        <v>460.4</v>
      </c>
      <c r="E1164" s="15">
        <v>683.09732235805905</v>
      </c>
      <c r="F1164" s="15">
        <v>431.27394302858198</v>
      </c>
      <c r="G1164" s="18">
        <v>110.16</v>
      </c>
      <c r="I1164" s="45"/>
    </row>
    <row r="1165" spans="1:9" ht="27.75" customHeight="1" thickBot="1" x14ac:dyDescent="0.25">
      <c r="A1165" s="8">
        <v>36150</v>
      </c>
      <c r="B1165" s="9"/>
      <c r="C1165" s="9"/>
      <c r="D1165" s="12">
        <v>460.52</v>
      </c>
      <c r="E1165" s="15">
        <v>683.74816699008659</v>
      </c>
      <c r="F1165" s="15">
        <v>431.68485421439169</v>
      </c>
      <c r="G1165" s="18">
        <v>110.13</v>
      </c>
      <c r="I1165" s="45"/>
    </row>
    <row r="1166" spans="1:9" ht="27.75" customHeight="1" thickBot="1" x14ac:dyDescent="0.25">
      <c r="A1166" s="8">
        <v>36151</v>
      </c>
      <c r="B1166" s="9"/>
      <c r="C1166" s="9"/>
      <c r="D1166" s="12">
        <v>460.41</v>
      </c>
      <c r="E1166" s="15">
        <v>683.5848466166633</v>
      </c>
      <c r="F1166" s="15">
        <v>431.02778824812179</v>
      </c>
      <c r="G1166" s="18">
        <v>110.01</v>
      </c>
      <c r="I1166" s="45"/>
    </row>
    <row r="1167" spans="1:9" ht="27.75" customHeight="1" thickBot="1" x14ac:dyDescent="0.25">
      <c r="A1167" s="8">
        <v>36152</v>
      </c>
      <c r="B1167" s="9"/>
      <c r="C1167" s="9"/>
      <c r="D1167" s="12">
        <v>460.93</v>
      </c>
      <c r="E1167" s="15">
        <v>684.35690656375539</v>
      </c>
      <c r="F1167" s="15">
        <v>431.56653446655218</v>
      </c>
      <c r="G1167" s="18">
        <v>110.16</v>
      </c>
      <c r="I1167" s="45"/>
    </row>
    <row r="1168" spans="1:9" ht="27.75" customHeight="1" thickBot="1" x14ac:dyDescent="0.25">
      <c r="A1168" s="8">
        <v>36153</v>
      </c>
      <c r="B1168" s="9"/>
      <c r="C1168" s="9"/>
      <c r="D1168" s="12">
        <v>461.05</v>
      </c>
      <c r="E1168" s="15">
        <v>684.53507424385361</v>
      </c>
      <c r="F1168" s="15">
        <v>431.31553838283531</v>
      </c>
      <c r="G1168" s="18">
        <v>110.2</v>
      </c>
      <c r="I1168" s="45"/>
    </row>
    <row r="1169" spans="1:9" ht="27.75" customHeight="1" thickBot="1" x14ac:dyDescent="0.25">
      <c r="A1169" s="8">
        <v>36157</v>
      </c>
      <c r="B1169" s="9"/>
      <c r="C1169" s="9"/>
      <c r="D1169" s="12">
        <v>460.34</v>
      </c>
      <c r="E1169" s="15">
        <v>683.48091546993942</v>
      </c>
      <c r="F1169" s="15">
        <v>430.61680859233809</v>
      </c>
      <c r="G1169" s="18">
        <v>109.99</v>
      </c>
      <c r="I1169" s="45"/>
    </row>
    <row r="1170" spans="1:9" ht="27.75" customHeight="1" thickBot="1" x14ac:dyDescent="0.25">
      <c r="A1170" s="8">
        <v>36158</v>
      </c>
      <c r="B1170" s="9"/>
      <c r="C1170" s="9"/>
      <c r="D1170" s="12">
        <v>460.61</v>
      </c>
      <c r="E1170" s="15">
        <v>683.88179275016034</v>
      </c>
      <c r="F1170" s="15">
        <v>431.26692001093147</v>
      </c>
      <c r="G1170" s="18">
        <v>110.07</v>
      </c>
      <c r="I1170" s="45"/>
    </row>
    <row r="1171" spans="1:9" ht="27.75" customHeight="1" thickBot="1" x14ac:dyDescent="0.25">
      <c r="A1171" s="8">
        <v>36159</v>
      </c>
      <c r="B1171" s="9"/>
      <c r="C1171" s="9"/>
      <c r="D1171" s="12">
        <v>464.33</v>
      </c>
      <c r="E1171" s="15">
        <v>689.40499083320367</v>
      </c>
      <c r="F1171" s="15">
        <v>434.92441030170727</v>
      </c>
      <c r="G1171" s="18">
        <v>111.36</v>
      </c>
      <c r="I1171" s="45"/>
    </row>
    <row r="1172" spans="1:9" ht="27.75" customHeight="1" thickBot="1" x14ac:dyDescent="0.25">
      <c r="A1172" s="8">
        <v>36160</v>
      </c>
      <c r="B1172" s="9"/>
      <c r="C1172" s="9"/>
      <c r="D1172" s="12">
        <v>465.6</v>
      </c>
      <c r="E1172" s="14">
        <v>691.29059878090936</v>
      </c>
      <c r="F1172" s="15">
        <v>435.72927878251295</v>
      </c>
      <c r="G1172" s="18">
        <v>111.7</v>
      </c>
      <c r="I1172" s="45"/>
    </row>
    <row r="1173" spans="1:9" ht="27.75" customHeight="1" thickBot="1" x14ac:dyDescent="0.25">
      <c r="A1173" s="8">
        <v>36164</v>
      </c>
      <c r="B1173" s="9"/>
      <c r="C1173" s="9"/>
      <c r="D1173" s="12">
        <v>466.13</v>
      </c>
      <c r="E1173" s="15">
        <v>692.35754347761224</v>
      </c>
      <c r="F1173" s="15">
        <v>437.87659251158846</v>
      </c>
      <c r="G1173" s="13">
        <v>111.92</v>
      </c>
      <c r="I1173" s="45"/>
    </row>
    <row r="1174" spans="1:9" ht="27.75" customHeight="1" thickBot="1" x14ac:dyDescent="0.25">
      <c r="A1174" s="8">
        <v>36165</v>
      </c>
      <c r="B1174" s="9"/>
      <c r="C1174" s="9"/>
      <c r="D1174" s="12">
        <v>464.74</v>
      </c>
      <c r="E1174" s="15">
        <v>690.76111598727721</v>
      </c>
      <c r="F1174" s="15">
        <v>436.52448165142317</v>
      </c>
      <c r="G1174" s="13">
        <v>111.43</v>
      </c>
      <c r="I1174" s="45"/>
    </row>
    <row r="1175" spans="1:9" ht="27.75" customHeight="1" thickBot="1" x14ac:dyDescent="0.25">
      <c r="A1175" s="8">
        <v>36166</v>
      </c>
      <c r="B1175" s="9"/>
      <c r="C1175" s="9"/>
      <c r="D1175" s="12">
        <v>464.89</v>
      </c>
      <c r="E1175" s="15">
        <v>690.98406681440224</v>
      </c>
      <c r="F1175" s="15">
        <v>436.16390595614297</v>
      </c>
      <c r="G1175" s="13">
        <v>111.43</v>
      </c>
      <c r="I1175" s="45"/>
    </row>
    <row r="1176" spans="1:9" ht="27.75" customHeight="1" thickBot="1" x14ac:dyDescent="0.25">
      <c r="A1176" s="8">
        <v>36167</v>
      </c>
      <c r="B1176" s="9"/>
      <c r="C1176" s="9"/>
      <c r="D1176" s="12">
        <v>466.12</v>
      </c>
      <c r="E1176" s="15">
        <v>692.81226359682751</v>
      </c>
      <c r="F1176" s="15">
        <v>436.5396229730087</v>
      </c>
      <c r="G1176" s="13">
        <v>111.81</v>
      </c>
      <c r="I1176" s="45"/>
    </row>
    <row r="1177" spans="1:9" ht="27.75" customHeight="1" thickBot="1" x14ac:dyDescent="0.25">
      <c r="A1177" s="8">
        <v>36168</v>
      </c>
      <c r="B1177" s="9"/>
      <c r="C1177" s="9"/>
      <c r="D1177" s="12">
        <v>466.67</v>
      </c>
      <c r="E1177" s="15">
        <v>693.62974996295259</v>
      </c>
      <c r="F1177" s="15">
        <v>437.6581802841601</v>
      </c>
      <c r="G1177" s="13">
        <v>112</v>
      </c>
      <c r="I1177" s="45"/>
    </row>
    <row r="1178" spans="1:9" ht="27.75" customHeight="1" thickBot="1" x14ac:dyDescent="0.25">
      <c r="A1178" s="8">
        <v>36171</v>
      </c>
      <c r="B1178" s="9"/>
      <c r="C1178" s="9"/>
      <c r="D1178" s="12">
        <v>465.97</v>
      </c>
      <c r="E1178" s="15">
        <v>692.58931276970247</v>
      </c>
      <c r="F1178" s="15">
        <v>436.08101978794559</v>
      </c>
      <c r="G1178" s="13">
        <v>111.77</v>
      </c>
      <c r="I1178" s="45"/>
    </row>
    <row r="1179" spans="1:9" ht="27.75" customHeight="1" thickBot="1" x14ac:dyDescent="0.25">
      <c r="A1179" s="8">
        <v>36172</v>
      </c>
      <c r="B1179" s="9"/>
      <c r="C1179" s="9"/>
      <c r="D1179" s="12">
        <v>465.38</v>
      </c>
      <c r="E1179" s="15">
        <v>691.71237284967731</v>
      </c>
      <c r="F1179" s="15">
        <v>434.79569196430469</v>
      </c>
      <c r="G1179" s="13">
        <v>111.57</v>
      </c>
      <c r="I1179" s="45"/>
    </row>
    <row r="1180" spans="1:9" ht="27.75" customHeight="1" thickBot="1" x14ac:dyDescent="0.25">
      <c r="A1180" s="8">
        <v>36173</v>
      </c>
      <c r="B1180" s="9"/>
      <c r="C1180" s="9"/>
      <c r="D1180" s="12">
        <v>465.25</v>
      </c>
      <c r="E1180" s="15">
        <v>691.51914879950232</v>
      </c>
      <c r="F1180" s="15">
        <v>434.79593545777323</v>
      </c>
      <c r="G1180" s="13">
        <v>111.39</v>
      </c>
      <c r="I1180" s="45"/>
    </row>
    <row r="1181" spans="1:9" ht="27.75" customHeight="1" thickBot="1" x14ac:dyDescent="0.25">
      <c r="A1181" s="8">
        <v>36174</v>
      </c>
      <c r="B1181" s="9"/>
      <c r="C1181" s="9"/>
      <c r="D1181" s="12">
        <v>461.09</v>
      </c>
      <c r="E1181" s="15">
        <v>685.33597919390115</v>
      </c>
      <c r="F1181" s="15">
        <v>431.47947602110247</v>
      </c>
      <c r="G1181" s="13">
        <v>109.94</v>
      </c>
      <c r="I1181" s="45"/>
    </row>
    <row r="1182" spans="1:9" ht="27.75" customHeight="1" thickBot="1" x14ac:dyDescent="0.25">
      <c r="A1182" s="8">
        <v>36175</v>
      </c>
      <c r="B1182" s="9"/>
      <c r="C1182" s="9"/>
      <c r="D1182" s="12">
        <v>459.63</v>
      </c>
      <c r="E1182" s="15">
        <v>683.1659244765508</v>
      </c>
      <c r="F1182" s="15">
        <v>430.46148396782797</v>
      </c>
      <c r="G1182" s="13">
        <v>109.48</v>
      </c>
      <c r="I1182" s="45"/>
    </row>
    <row r="1183" spans="1:9" ht="27.75" customHeight="1" thickBot="1" x14ac:dyDescent="0.25">
      <c r="A1183" s="8">
        <v>36178</v>
      </c>
      <c r="B1183" s="9"/>
      <c r="C1183" s="9"/>
      <c r="D1183" s="12">
        <v>457.59</v>
      </c>
      <c r="E1183" s="15">
        <v>680.13379322765024</v>
      </c>
      <c r="F1183" s="15">
        <v>427.90261981720539</v>
      </c>
      <c r="G1183" s="13">
        <v>108.83</v>
      </c>
      <c r="I1183" s="45"/>
    </row>
    <row r="1184" spans="1:9" ht="27.75" customHeight="1" thickBot="1" x14ac:dyDescent="0.25">
      <c r="A1184" s="8">
        <v>36179</v>
      </c>
      <c r="B1184" s="9"/>
      <c r="C1184" s="9"/>
      <c r="D1184" s="12">
        <v>455.71</v>
      </c>
      <c r="E1184" s="15">
        <v>677.3394761943498</v>
      </c>
      <c r="F1184" s="15">
        <v>426.10366148599797</v>
      </c>
      <c r="G1184" s="13">
        <v>108.4</v>
      </c>
      <c r="I1184" s="45"/>
    </row>
    <row r="1185" spans="1:9" ht="27.75" customHeight="1" thickBot="1" x14ac:dyDescent="0.25">
      <c r="A1185" s="8">
        <v>36181</v>
      </c>
      <c r="B1185" s="9"/>
      <c r="C1185" s="9"/>
      <c r="D1185" s="12">
        <v>454.84</v>
      </c>
      <c r="E1185" s="15">
        <v>676.0463613970245</v>
      </c>
      <c r="F1185" s="15">
        <v>425.29018320925871</v>
      </c>
      <c r="G1185" s="13">
        <v>108.34</v>
      </c>
      <c r="I1185" s="45"/>
    </row>
    <row r="1186" spans="1:9" ht="27.75" customHeight="1" thickBot="1" x14ac:dyDescent="0.25">
      <c r="A1186" s="8">
        <v>36182</v>
      </c>
      <c r="B1186" s="9"/>
      <c r="C1186" s="9"/>
      <c r="D1186" s="12">
        <v>454</v>
      </c>
      <c r="E1186" s="15">
        <v>674.79783676512432</v>
      </c>
      <c r="F1186" s="15">
        <v>424.66450196553683</v>
      </c>
      <c r="G1186" s="13">
        <v>108.07</v>
      </c>
      <c r="I1186" s="45"/>
    </row>
    <row r="1187" spans="1:9" ht="27.75" customHeight="1" thickBot="1" x14ac:dyDescent="0.25">
      <c r="A1187" s="8">
        <v>36185</v>
      </c>
      <c r="B1187" s="9"/>
      <c r="C1187" s="9"/>
      <c r="D1187" s="12">
        <v>452.42</v>
      </c>
      <c r="E1187" s="15">
        <v>672.44942138607394</v>
      </c>
      <c r="F1187" s="15">
        <v>423.18659466794753</v>
      </c>
      <c r="G1187" s="13">
        <v>107.57</v>
      </c>
      <c r="I1187" s="45"/>
    </row>
    <row r="1188" spans="1:9" ht="27.75" customHeight="1" thickBot="1" x14ac:dyDescent="0.25">
      <c r="A1188" s="8">
        <v>36186</v>
      </c>
      <c r="B1188" s="9"/>
      <c r="C1188" s="9"/>
      <c r="D1188" s="12">
        <v>450.42</v>
      </c>
      <c r="E1188" s="15">
        <v>669.47674369107335</v>
      </c>
      <c r="F1188" s="15">
        <v>421.12363442495212</v>
      </c>
      <c r="G1188" s="13">
        <v>106.94</v>
      </c>
      <c r="I1188" s="45"/>
    </row>
    <row r="1189" spans="1:9" ht="27.75" customHeight="1" thickBot="1" x14ac:dyDescent="0.25">
      <c r="A1189" s="8">
        <v>36187</v>
      </c>
      <c r="B1189" s="9"/>
      <c r="C1189" s="9"/>
      <c r="D1189" s="12">
        <v>450.01</v>
      </c>
      <c r="E1189" s="15">
        <v>668.86734476359823</v>
      </c>
      <c r="F1189" s="15">
        <v>420.26102591944345</v>
      </c>
      <c r="G1189" s="13">
        <v>106.85</v>
      </c>
      <c r="I1189" s="45"/>
    </row>
    <row r="1190" spans="1:9" ht="27.75" customHeight="1" thickBot="1" x14ac:dyDescent="0.25">
      <c r="A1190" s="8">
        <v>36188</v>
      </c>
      <c r="B1190" s="9"/>
      <c r="C1190" s="9"/>
      <c r="D1190" s="12">
        <v>450.24</v>
      </c>
      <c r="E1190" s="15">
        <v>669.20920269852331</v>
      </c>
      <c r="F1190" s="15">
        <v>419.97559449162691</v>
      </c>
      <c r="G1190" s="13">
        <v>106.98</v>
      </c>
      <c r="I1190" s="45"/>
    </row>
    <row r="1191" spans="1:9" ht="27.75" customHeight="1" thickBot="1" x14ac:dyDescent="0.25">
      <c r="A1191" s="8">
        <v>36189</v>
      </c>
      <c r="B1191" s="9"/>
      <c r="C1191" s="9"/>
      <c r="D1191" s="12">
        <v>448.53</v>
      </c>
      <c r="E1191" s="15">
        <v>666.66756326929783</v>
      </c>
      <c r="F1191" s="15">
        <v>418.18020408576427</v>
      </c>
      <c r="G1191" s="13">
        <v>106.47</v>
      </c>
      <c r="I1191" s="45"/>
    </row>
    <row r="1192" spans="1:9" ht="27.75" customHeight="1" thickBot="1" x14ac:dyDescent="0.25">
      <c r="A1192" s="8">
        <v>36192</v>
      </c>
      <c r="B1192" s="9"/>
      <c r="C1192" s="9"/>
      <c r="D1192" s="12">
        <v>448.36</v>
      </c>
      <c r="E1192" s="15">
        <v>666.41488566522287</v>
      </c>
      <c r="F1192" s="15">
        <v>417.88164067178633</v>
      </c>
      <c r="G1192" s="13">
        <v>106.44</v>
      </c>
      <c r="I1192" s="45"/>
    </row>
    <row r="1193" spans="1:9" ht="27.75" customHeight="1" thickBot="1" x14ac:dyDescent="0.25">
      <c r="A1193" s="8">
        <v>36193</v>
      </c>
      <c r="B1193" s="9"/>
      <c r="C1193" s="9"/>
      <c r="D1193" s="12">
        <v>448.19</v>
      </c>
      <c r="E1193" s="15">
        <v>666.16220806114779</v>
      </c>
      <c r="F1193" s="15">
        <v>417.40185464855574</v>
      </c>
      <c r="G1193" s="13">
        <v>106.44</v>
      </c>
      <c r="I1193" s="45"/>
    </row>
    <row r="1194" spans="1:9" ht="27.75" customHeight="1" thickBot="1" x14ac:dyDescent="0.25">
      <c r="A1194" s="8">
        <v>36194</v>
      </c>
      <c r="B1194" s="9"/>
      <c r="C1194" s="9"/>
      <c r="D1194" s="12">
        <v>448.39</v>
      </c>
      <c r="E1194" s="15">
        <v>666.45947583064788</v>
      </c>
      <c r="F1194" s="15">
        <v>417.7546268370275</v>
      </c>
      <c r="G1194" s="13">
        <v>106.56</v>
      </c>
      <c r="I1194" s="45"/>
    </row>
    <row r="1195" spans="1:9" ht="27.75" customHeight="1" thickBot="1" x14ac:dyDescent="0.25">
      <c r="A1195" s="8">
        <v>36195</v>
      </c>
      <c r="B1195" s="9"/>
      <c r="C1195" s="9"/>
      <c r="D1195" s="12">
        <v>447.54</v>
      </c>
      <c r="E1195" s="15">
        <v>665.19608781027273</v>
      </c>
      <c r="F1195" s="15">
        <v>416.79650601176883</v>
      </c>
      <c r="G1195" s="13">
        <v>106.29</v>
      </c>
      <c r="I1195" s="45"/>
    </row>
    <row r="1196" spans="1:9" ht="27.75" customHeight="1" thickBot="1" x14ac:dyDescent="0.25">
      <c r="A1196" s="8">
        <v>36196</v>
      </c>
      <c r="B1196" s="9"/>
      <c r="C1196" s="9"/>
      <c r="D1196" s="12">
        <v>447.01</v>
      </c>
      <c r="E1196" s="15">
        <v>664.40832822109758</v>
      </c>
      <c r="F1196" s="15">
        <v>416.84622124982565</v>
      </c>
      <c r="G1196" s="13">
        <v>106.11</v>
      </c>
      <c r="I1196" s="45"/>
    </row>
    <row r="1197" spans="1:9" ht="27.75" customHeight="1" thickBot="1" x14ac:dyDescent="0.25">
      <c r="A1197" s="8">
        <v>36199</v>
      </c>
      <c r="B1197" s="9"/>
      <c r="C1197" s="9"/>
      <c r="D1197" s="12">
        <v>446.43</v>
      </c>
      <c r="E1197" s="15">
        <v>663.54625168954749</v>
      </c>
      <c r="F1197" s="15">
        <v>416.00484470268765</v>
      </c>
      <c r="G1197" s="13">
        <v>105.88</v>
      </c>
      <c r="I1197" s="45"/>
    </row>
    <row r="1198" spans="1:9" ht="27.75" customHeight="1" thickBot="1" x14ac:dyDescent="0.25">
      <c r="A1198" s="8">
        <v>36200</v>
      </c>
      <c r="B1198" s="9"/>
      <c r="C1198" s="9"/>
      <c r="D1198" s="12">
        <v>445.96</v>
      </c>
      <c r="E1198" s="15">
        <v>662.84767243122235</v>
      </c>
      <c r="F1198" s="15">
        <v>415.84549854209314</v>
      </c>
      <c r="G1198" s="13">
        <v>105.69</v>
      </c>
      <c r="I1198" s="45"/>
    </row>
    <row r="1199" spans="1:9" ht="27.75" customHeight="1" thickBot="1" x14ac:dyDescent="0.25">
      <c r="A1199" s="8">
        <v>36201</v>
      </c>
      <c r="B1199" s="9"/>
      <c r="C1199" s="9"/>
      <c r="D1199" s="12">
        <v>445.15</v>
      </c>
      <c r="E1199" s="15">
        <v>661.64373796474717</v>
      </c>
      <c r="F1199" s="15">
        <v>415.09019570367923</v>
      </c>
      <c r="G1199" s="13">
        <v>105.6</v>
      </c>
      <c r="I1199" s="45"/>
    </row>
    <row r="1200" spans="1:9" ht="27.75" customHeight="1" thickBot="1" x14ac:dyDescent="0.25">
      <c r="A1200" s="8">
        <v>36202</v>
      </c>
      <c r="B1200" s="9"/>
      <c r="C1200" s="9"/>
      <c r="D1200" s="12">
        <v>445.6</v>
      </c>
      <c r="E1200" s="15">
        <v>662.31259044612227</v>
      </c>
      <c r="F1200" s="15">
        <v>415.50980839168699</v>
      </c>
      <c r="G1200" s="13">
        <v>105.73</v>
      </c>
      <c r="I1200" s="45"/>
    </row>
    <row r="1201" spans="1:9" ht="27.75" customHeight="1" thickBot="1" x14ac:dyDescent="0.25">
      <c r="A1201" s="8">
        <v>36203</v>
      </c>
      <c r="B1201" s="9"/>
      <c r="C1201" s="9"/>
      <c r="D1201" s="12">
        <v>443.95</v>
      </c>
      <c r="E1201" s="15">
        <v>659.86013134774669</v>
      </c>
      <c r="F1201" s="15">
        <v>413.47454358708171</v>
      </c>
      <c r="G1201" s="13">
        <v>105.65</v>
      </c>
      <c r="I1201" s="45"/>
    </row>
    <row r="1202" spans="1:9" ht="27.75" customHeight="1" thickBot="1" x14ac:dyDescent="0.25">
      <c r="A1202" s="8">
        <v>36208</v>
      </c>
      <c r="B1202" s="9"/>
      <c r="C1202" s="9"/>
      <c r="D1202" s="12">
        <v>443.22</v>
      </c>
      <c r="E1202" s="15">
        <v>658.77510398907157</v>
      </c>
      <c r="F1202" s="15">
        <v>412.77820166723194</v>
      </c>
      <c r="G1202" s="13">
        <v>105.48</v>
      </c>
      <c r="I1202" s="45"/>
    </row>
    <row r="1203" spans="1:9" ht="27.75" customHeight="1" thickBot="1" x14ac:dyDescent="0.25">
      <c r="A1203" s="8">
        <v>36209</v>
      </c>
      <c r="B1203" s="9"/>
      <c r="C1203" s="9"/>
      <c r="D1203" s="12">
        <v>443.4</v>
      </c>
      <c r="E1203" s="15">
        <v>659.04264498162161</v>
      </c>
      <c r="F1203" s="15">
        <v>413.276942557376</v>
      </c>
      <c r="G1203" s="13">
        <v>105.8</v>
      </c>
      <c r="I1203" s="45"/>
    </row>
    <row r="1204" spans="1:9" ht="27.75" customHeight="1" thickBot="1" x14ac:dyDescent="0.25">
      <c r="A1204" s="8">
        <v>36210</v>
      </c>
      <c r="B1204" s="9"/>
      <c r="C1204" s="9"/>
      <c r="D1204" s="12">
        <v>443.63</v>
      </c>
      <c r="E1204" s="15">
        <v>659.38450291654669</v>
      </c>
      <c r="F1204" s="15">
        <v>413.16004152708388</v>
      </c>
      <c r="G1204" s="13">
        <v>105.8</v>
      </c>
      <c r="I1204" s="45"/>
    </row>
    <row r="1205" spans="1:9" ht="27.75" customHeight="1" thickBot="1" x14ac:dyDescent="0.25">
      <c r="A1205" s="8">
        <v>36213</v>
      </c>
      <c r="B1205" s="9"/>
      <c r="C1205" s="9"/>
      <c r="D1205" s="12">
        <v>442.99</v>
      </c>
      <c r="E1205" s="15">
        <v>658.43324605414659</v>
      </c>
      <c r="F1205" s="15">
        <v>411.44553031694119</v>
      </c>
      <c r="G1205" s="13">
        <v>105.64</v>
      </c>
      <c r="I1205" s="45"/>
    </row>
    <row r="1206" spans="1:9" ht="27.75" customHeight="1" thickBot="1" x14ac:dyDescent="0.25">
      <c r="A1206" s="8">
        <v>36214</v>
      </c>
      <c r="B1206" s="9"/>
      <c r="C1206" s="9"/>
      <c r="D1206" s="12">
        <v>441.92</v>
      </c>
      <c r="E1206" s="15">
        <v>656.84286348732132</v>
      </c>
      <c r="F1206" s="15">
        <v>410.46803948308411</v>
      </c>
      <c r="G1206" s="13">
        <v>105.55</v>
      </c>
      <c r="I1206" s="45"/>
    </row>
    <row r="1207" spans="1:9" ht="27.75" customHeight="1" thickBot="1" x14ac:dyDescent="0.25">
      <c r="A1207" s="8">
        <v>36216</v>
      </c>
      <c r="B1207" s="9"/>
      <c r="C1207" s="9"/>
      <c r="D1207" s="12">
        <v>440.2</v>
      </c>
      <c r="E1207" s="15">
        <v>654.39428306822367</v>
      </c>
      <c r="F1207" s="15">
        <v>408.92164004008703</v>
      </c>
      <c r="G1207" s="13">
        <v>104.98</v>
      </c>
      <c r="I1207" s="45"/>
    </row>
    <row r="1208" spans="1:9" ht="27.75" customHeight="1" thickBot="1" x14ac:dyDescent="0.25">
      <c r="A1208" s="8">
        <v>36217</v>
      </c>
      <c r="B1208" s="9"/>
      <c r="C1208" s="9"/>
      <c r="D1208" s="12">
        <v>437.01</v>
      </c>
      <c r="E1208" s="15">
        <v>649.65208006279977</v>
      </c>
      <c r="F1208" s="15">
        <v>405.95830512021456</v>
      </c>
      <c r="G1208" s="13">
        <v>103.97</v>
      </c>
      <c r="I1208" s="45"/>
    </row>
    <row r="1209" spans="1:9" ht="27.75" customHeight="1" thickBot="1" x14ac:dyDescent="0.25">
      <c r="A1209" s="8">
        <v>36220</v>
      </c>
      <c r="B1209" s="9"/>
      <c r="C1209" s="9"/>
      <c r="D1209" s="12">
        <v>438.1</v>
      </c>
      <c r="E1209" s="15">
        <v>651.27245663832093</v>
      </c>
      <c r="F1209" s="15">
        <v>406.97247305286436</v>
      </c>
      <c r="G1209" s="13">
        <v>104.6</v>
      </c>
      <c r="I1209" s="45"/>
    </row>
    <row r="1210" spans="1:9" ht="27.75" customHeight="1" thickBot="1" x14ac:dyDescent="0.25">
      <c r="A1210" s="8">
        <v>36221</v>
      </c>
      <c r="B1210" s="9"/>
      <c r="C1210" s="9"/>
      <c r="D1210" s="12">
        <v>436.88</v>
      </c>
      <c r="E1210" s="15">
        <v>649.45882414094865</v>
      </c>
      <c r="F1210" s="15">
        <v>405.02769937976069</v>
      </c>
      <c r="G1210" s="13">
        <v>104.19</v>
      </c>
      <c r="I1210" s="45"/>
    </row>
    <row r="1211" spans="1:9" ht="27.75" customHeight="1" thickBot="1" x14ac:dyDescent="0.25">
      <c r="A1211" s="8">
        <v>36222</v>
      </c>
      <c r="B1211" s="9"/>
      <c r="C1211" s="9"/>
      <c r="D1211" s="12">
        <v>435.74</v>
      </c>
      <c r="E1211" s="15">
        <v>647.76411836471561</v>
      </c>
      <c r="F1211" s="15">
        <v>403.97081516145607</v>
      </c>
      <c r="G1211" s="13">
        <v>104.11</v>
      </c>
      <c r="I1211" s="45"/>
    </row>
    <row r="1212" spans="1:9" ht="27.75" customHeight="1" thickBot="1" x14ac:dyDescent="0.25">
      <c r="A1212" s="8">
        <v>36223</v>
      </c>
      <c r="B1212" s="9"/>
      <c r="C1212" s="9"/>
      <c r="D1212" s="12">
        <v>433.99</v>
      </c>
      <c r="E1212" s="15">
        <v>645.16259633979644</v>
      </c>
      <c r="F1212" s="15">
        <v>402.33244397437238</v>
      </c>
      <c r="G1212" s="13">
        <v>103.63</v>
      </c>
      <c r="I1212" s="45"/>
    </row>
    <row r="1213" spans="1:9" ht="27.75" customHeight="1" thickBot="1" x14ac:dyDescent="0.25">
      <c r="A1213" s="8">
        <v>36224</v>
      </c>
      <c r="B1213" s="9"/>
      <c r="C1213" s="9"/>
      <c r="D1213" s="12">
        <v>433.36</v>
      </c>
      <c r="E1213" s="15">
        <v>644.22604841082557</v>
      </c>
      <c r="F1213" s="15">
        <v>401.40444642256716</v>
      </c>
      <c r="G1213" s="13">
        <v>103.49</v>
      </c>
      <c r="I1213" s="45"/>
    </row>
    <row r="1214" spans="1:9" ht="27.75" customHeight="1" thickBot="1" x14ac:dyDescent="0.25">
      <c r="A1214" s="8">
        <v>36227</v>
      </c>
      <c r="B1214" s="9"/>
      <c r="C1214" s="9"/>
      <c r="D1214" s="12">
        <v>431.79</v>
      </c>
      <c r="E1214" s="15">
        <v>641.89211150846961</v>
      </c>
      <c r="F1214" s="15">
        <v>399.96606983820368</v>
      </c>
      <c r="G1214" s="13">
        <v>103.07</v>
      </c>
      <c r="I1214" s="45"/>
    </row>
    <row r="1215" spans="1:9" ht="27.75" customHeight="1" thickBot="1" x14ac:dyDescent="0.25">
      <c r="A1215" s="8">
        <v>36229</v>
      </c>
      <c r="B1215" s="9"/>
      <c r="C1215" s="9"/>
      <c r="D1215" s="12">
        <v>427.33</v>
      </c>
      <c r="E1215" s="15">
        <v>635.26194680496144</v>
      </c>
      <c r="F1215" s="15">
        <v>396.27458993964302</v>
      </c>
      <c r="G1215" s="13">
        <v>101.64</v>
      </c>
      <c r="I1215" s="45"/>
    </row>
    <row r="1216" spans="1:9" ht="27.75" customHeight="1" thickBot="1" x14ac:dyDescent="0.25">
      <c r="A1216" s="8">
        <v>36230</v>
      </c>
      <c r="B1216" s="9"/>
      <c r="C1216" s="9"/>
      <c r="D1216" s="12">
        <v>422.75</v>
      </c>
      <c r="E1216" s="15">
        <v>628.45339201974457</v>
      </c>
      <c r="F1216" s="15">
        <v>392.49935727766825</v>
      </c>
      <c r="G1216" s="13">
        <v>100.29</v>
      </c>
      <c r="I1216" s="45"/>
    </row>
    <row r="1217" spans="1:9" ht="27.75" customHeight="1" thickBot="1" x14ac:dyDescent="0.25">
      <c r="A1217" s="8">
        <v>36234</v>
      </c>
      <c r="B1217" s="9"/>
      <c r="C1217" s="9"/>
      <c r="D1217" s="12">
        <v>416.33</v>
      </c>
      <c r="E1217" s="15">
        <v>618.90952264832708</v>
      </c>
      <c r="F1217" s="15">
        <v>386.38524300965378</v>
      </c>
      <c r="G1217" s="13">
        <v>98.4</v>
      </c>
      <c r="I1217" s="45"/>
    </row>
    <row r="1218" spans="1:9" ht="27.75" customHeight="1" thickBot="1" x14ac:dyDescent="0.25">
      <c r="A1218" s="8">
        <v>36235</v>
      </c>
      <c r="B1218" s="9"/>
      <c r="C1218" s="9"/>
      <c r="D1218" s="12">
        <v>413.28</v>
      </c>
      <c r="E1218" s="15">
        <v>616.95207763550889</v>
      </c>
      <c r="F1218" s="15">
        <v>384.57825249044083</v>
      </c>
      <c r="G1218" s="13">
        <v>97.63</v>
      </c>
      <c r="I1218" s="45"/>
    </row>
    <row r="1219" spans="1:9" ht="27.75" customHeight="1" thickBot="1" x14ac:dyDescent="0.25">
      <c r="A1219" s="8">
        <v>36236</v>
      </c>
      <c r="B1219" s="9"/>
      <c r="C1219" s="9"/>
      <c r="D1219" s="12">
        <v>411.88</v>
      </c>
      <c r="E1219" s="15">
        <v>614.86213157305804</v>
      </c>
      <c r="F1219" s="15">
        <v>383.69845650690354</v>
      </c>
      <c r="G1219" s="13">
        <v>97.45</v>
      </c>
      <c r="I1219" s="45"/>
    </row>
    <row r="1220" spans="1:9" ht="27.75" customHeight="1" thickBot="1" x14ac:dyDescent="0.25">
      <c r="A1220" s="8">
        <v>36238</v>
      </c>
      <c r="B1220" s="9"/>
      <c r="C1220" s="9"/>
      <c r="D1220" s="12">
        <v>417.06</v>
      </c>
      <c r="E1220" s="15">
        <v>622.59493200412635</v>
      </c>
      <c r="F1220" s="15">
        <v>388.52403192864227</v>
      </c>
      <c r="G1220" s="13">
        <v>99.29</v>
      </c>
      <c r="I1220" s="45"/>
    </row>
    <row r="1221" spans="1:9" ht="27.75" customHeight="1" thickBot="1" x14ac:dyDescent="0.25">
      <c r="A1221" s="8">
        <v>36241</v>
      </c>
      <c r="B1221" s="9"/>
      <c r="C1221" s="9"/>
      <c r="D1221" s="12">
        <v>421.09</v>
      </c>
      <c r="E1221" s="15">
        <v>628.61099102675291</v>
      </c>
      <c r="F1221" s="15">
        <v>391.86139700368938</v>
      </c>
      <c r="G1221" s="13">
        <v>100.6</v>
      </c>
      <c r="I1221" s="45"/>
    </row>
    <row r="1222" spans="1:9" ht="27.75" customHeight="1" thickBot="1" x14ac:dyDescent="0.25">
      <c r="A1222" s="8">
        <v>36242</v>
      </c>
      <c r="B1222" s="9"/>
      <c r="C1222" s="9"/>
      <c r="D1222" s="12">
        <v>423.24</v>
      </c>
      <c r="E1222" s="15">
        <v>631.82055105123118</v>
      </c>
      <c r="F1222" s="15">
        <v>393.86216169427325</v>
      </c>
      <c r="G1222" s="13">
        <v>101.34</v>
      </c>
      <c r="I1222" s="45"/>
    </row>
    <row r="1223" spans="1:9" ht="27.75" customHeight="1" thickBot="1" x14ac:dyDescent="0.25">
      <c r="A1223" s="8">
        <v>36243</v>
      </c>
      <c r="B1223" s="9"/>
      <c r="C1223" s="9"/>
      <c r="D1223" s="12">
        <v>427.05</v>
      </c>
      <c r="E1223" s="15">
        <v>637.50818997832982</v>
      </c>
      <c r="F1223" s="15">
        <v>397.42346267163663</v>
      </c>
      <c r="G1223" s="13">
        <v>102.12</v>
      </c>
      <c r="I1223" s="45"/>
    </row>
    <row r="1224" spans="1:9" ht="27.75" customHeight="1" thickBot="1" x14ac:dyDescent="0.25">
      <c r="A1224" s="8">
        <v>36244</v>
      </c>
      <c r="B1224" s="9"/>
      <c r="C1224" s="9"/>
      <c r="D1224" s="12">
        <v>427.58</v>
      </c>
      <c r="E1224" s="15">
        <v>638.29938384482909</v>
      </c>
      <c r="F1224" s="15">
        <v>397.90091460456807</v>
      </c>
      <c r="G1224" s="13">
        <v>102.29</v>
      </c>
      <c r="I1224" s="45"/>
    </row>
    <row r="1225" spans="1:9" ht="27.75" customHeight="1" thickBot="1" x14ac:dyDescent="0.25">
      <c r="A1225" s="8">
        <v>36245</v>
      </c>
      <c r="B1225" s="9"/>
      <c r="C1225" s="9"/>
      <c r="D1225" s="12">
        <v>427.04</v>
      </c>
      <c r="E1225" s="15">
        <v>637.49326179216951</v>
      </c>
      <c r="F1225" s="15">
        <v>397.05357795244282</v>
      </c>
      <c r="G1225" s="13">
        <v>101.72</v>
      </c>
      <c r="I1225" s="45"/>
    </row>
    <row r="1226" spans="1:9" ht="27.75" customHeight="1" thickBot="1" x14ac:dyDescent="0.25">
      <c r="A1226" s="8">
        <v>36248</v>
      </c>
      <c r="B1226" s="9"/>
      <c r="C1226" s="9"/>
      <c r="D1226" s="12">
        <v>427.3</v>
      </c>
      <c r="E1226" s="15">
        <v>637.88139463233904</v>
      </c>
      <c r="F1226" s="15">
        <v>396.53491104882005</v>
      </c>
      <c r="G1226" s="13">
        <v>101.82</v>
      </c>
      <c r="I1226" s="45"/>
    </row>
    <row r="1227" spans="1:9" ht="27.75" customHeight="1" thickBot="1" x14ac:dyDescent="0.25">
      <c r="A1227" s="8">
        <v>36249</v>
      </c>
      <c r="B1227" s="9"/>
      <c r="C1227" s="9"/>
      <c r="D1227" s="12">
        <v>427.43</v>
      </c>
      <c r="E1227" s="15">
        <v>638.07546105242375</v>
      </c>
      <c r="F1227" s="15">
        <v>396.60849983962879</v>
      </c>
      <c r="G1227" s="13">
        <v>101.86</v>
      </c>
      <c r="I1227" s="45"/>
    </row>
    <row r="1228" spans="1:9" ht="27.75" customHeight="1" thickBot="1" x14ac:dyDescent="0.25">
      <c r="A1228" s="8">
        <v>36250</v>
      </c>
      <c r="B1228" s="9"/>
      <c r="C1228" s="9"/>
      <c r="D1228" s="12">
        <v>428.81</v>
      </c>
      <c r="E1228" s="15">
        <v>640.13555074255396</v>
      </c>
      <c r="F1228" s="15">
        <v>397.88898958012123</v>
      </c>
      <c r="G1228" s="13">
        <v>102.45</v>
      </c>
      <c r="I1228" s="45"/>
    </row>
    <row r="1229" spans="1:9" ht="27.75" customHeight="1" thickBot="1" x14ac:dyDescent="0.25">
      <c r="A1229" s="8">
        <v>36251</v>
      </c>
      <c r="B1229" s="9"/>
      <c r="C1229" s="9"/>
      <c r="D1229" s="12">
        <v>428.94</v>
      </c>
      <c r="E1229" s="15">
        <v>640.40116360791808</v>
      </c>
      <c r="F1229" s="15">
        <v>398.37069380414692</v>
      </c>
      <c r="G1229" s="13">
        <v>102.5</v>
      </c>
      <c r="I1229" s="45"/>
    </row>
    <row r="1230" spans="1:9" ht="27.75" customHeight="1" thickBot="1" x14ac:dyDescent="0.25">
      <c r="A1230" s="8">
        <v>36252</v>
      </c>
      <c r="B1230" s="9"/>
      <c r="C1230" s="9"/>
      <c r="D1230" s="12">
        <v>428.22</v>
      </c>
      <c r="E1230" s="15">
        <v>639.32621410962531</v>
      </c>
      <c r="F1230" s="15">
        <v>398.00124687855833</v>
      </c>
      <c r="G1230" s="13">
        <v>102.35</v>
      </c>
      <c r="I1230" s="45"/>
    </row>
    <row r="1231" spans="1:9" ht="27.75" customHeight="1" thickBot="1" x14ac:dyDescent="0.25">
      <c r="A1231" s="8">
        <v>36255</v>
      </c>
      <c r="B1231" s="9"/>
      <c r="C1231" s="9"/>
      <c r="D1231" s="12">
        <v>428.42</v>
      </c>
      <c r="E1231" s="15">
        <v>639.62481119248446</v>
      </c>
      <c r="F1231" s="15">
        <v>398.1240683071876</v>
      </c>
      <c r="G1231" s="13">
        <v>102.47</v>
      </c>
      <c r="I1231" s="45"/>
    </row>
    <row r="1232" spans="1:9" ht="27.75" customHeight="1" thickBot="1" x14ac:dyDescent="0.25">
      <c r="A1232" s="8">
        <v>36256</v>
      </c>
      <c r="B1232" s="9"/>
      <c r="C1232" s="9"/>
      <c r="D1232" s="12">
        <v>425.93</v>
      </c>
      <c r="E1232" s="15">
        <v>635.90727751088855</v>
      </c>
      <c r="F1232" s="15">
        <v>395.79447839468935</v>
      </c>
      <c r="G1232" s="13">
        <v>101.65</v>
      </c>
      <c r="I1232" s="45"/>
    </row>
    <row r="1233" spans="1:9" ht="27.75" customHeight="1" thickBot="1" x14ac:dyDescent="0.25">
      <c r="A1233" s="8">
        <v>36257</v>
      </c>
      <c r="B1233" s="9"/>
      <c r="C1233" s="9"/>
      <c r="D1233" s="12">
        <v>424.67</v>
      </c>
      <c r="E1233" s="15">
        <v>634.02611588887623</v>
      </c>
      <c r="F1233" s="15">
        <v>394.70332738413077</v>
      </c>
      <c r="G1233" s="13">
        <v>101.2</v>
      </c>
      <c r="I1233" s="45"/>
    </row>
    <row r="1234" spans="1:9" ht="27.75" customHeight="1" thickBot="1" x14ac:dyDescent="0.25">
      <c r="A1234" s="8">
        <v>36258</v>
      </c>
      <c r="B1234" s="9"/>
      <c r="C1234" s="9"/>
      <c r="D1234" s="12">
        <v>423.55</v>
      </c>
      <c r="E1234" s="15">
        <v>632.35397222486529</v>
      </c>
      <c r="F1234" s="15">
        <v>393.58442717447576</v>
      </c>
      <c r="G1234" s="13">
        <v>100.98</v>
      </c>
      <c r="I1234" s="45"/>
    </row>
    <row r="1235" spans="1:9" ht="27.75" customHeight="1" thickBot="1" x14ac:dyDescent="0.25">
      <c r="A1235" s="8">
        <v>36259</v>
      </c>
      <c r="B1235" s="9"/>
      <c r="C1235" s="9"/>
      <c r="D1235" s="12">
        <v>420.75</v>
      </c>
      <c r="E1235" s="15">
        <v>628.17361306483781</v>
      </c>
      <c r="F1235" s="15">
        <v>390.91906389685295</v>
      </c>
      <c r="G1235" s="13">
        <v>100.07</v>
      </c>
      <c r="I1235" s="45"/>
    </row>
    <row r="1236" spans="1:9" ht="27.75" customHeight="1" thickBot="1" x14ac:dyDescent="0.25">
      <c r="A1236" s="8">
        <v>36262</v>
      </c>
      <c r="B1236" s="9"/>
      <c r="C1236" s="9"/>
      <c r="D1236" s="12">
        <v>419.47</v>
      </c>
      <c r="E1236" s="15">
        <v>626.64591918448173</v>
      </c>
      <c r="F1236" s="15">
        <v>389.95292674602399</v>
      </c>
      <c r="G1236" s="13">
        <v>99.77</v>
      </c>
      <c r="I1236" s="45"/>
    </row>
    <row r="1237" spans="1:9" ht="27.75" customHeight="1" thickBot="1" x14ac:dyDescent="0.25">
      <c r="A1237" s="8">
        <v>36263</v>
      </c>
      <c r="B1237" s="9"/>
      <c r="C1237" s="9"/>
      <c r="D1237" s="12">
        <v>418.19</v>
      </c>
      <c r="E1237" s="15">
        <v>624.73372814208017</v>
      </c>
      <c r="F1237" s="15">
        <v>389.46293494261579</v>
      </c>
      <c r="G1237" s="13">
        <v>99.63</v>
      </c>
      <c r="I1237" s="45"/>
    </row>
    <row r="1238" spans="1:9" ht="27.75" customHeight="1" thickBot="1" x14ac:dyDescent="0.25">
      <c r="A1238" s="8">
        <v>36264</v>
      </c>
      <c r="B1238" s="9"/>
      <c r="C1238" s="9"/>
      <c r="D1238" s="12">
        <v>416.14</v>
      </c>
      <c r="E1238" s="15">
        <v>621.67123467573413</v>
      </c>
      <c r="F1238" s="15">
        <v>387.36787941774037</v>
      </c>
      <c r="G1238" s="13">
        <v>98.96</v>
      </c>
      <c r="I1238" s="45"/>
    </row>
    <row r="1239" spans="1:9" ht="27.75" customHeight="1" thickBot="1" x14ac:dyDescent="0.25">
      <c r="A1239" s="8">
        <v>36265</v>
      </c>
      <c r="B1239" s="9"/>
      <c r="C1239" s="9"/>
      <c r="D1239" s="12">
        <v>414.89</v>
      </c>
      <c r="E1239" s="15">
        <v>619.80386061088905</v>
      </c>
      <c r="F1239" s="15">
        <v>386.40494813875534</v>
      </c>
      <c r="G1239" s="13">
        <v>98.71</v>
      </c>
      <c r="I1239" s="45"/>
    </row>
    <row r="1240" spans="1:9" ht="27.75" customHeight="1" thickBot="1" x14ac:dyDescent="0.25">
      <c r="A1240" s="8">
        <v>36266</v>
      </c>
      <c r="B1240" s="9"/>
      <c r="C1240" s="9"/>
      <c r="D1240" s="12">
        <v>411.64</v>
      </c>
      <c r="E1240" s="15">
        <v>615.38710461167489</v>
      </c>
      <c r="F1240" s="15">
        <v>382.90731524307068</v>
      </c>
      <c r="G1240" s="13">
        <v>97.73</v>
      </c>
      <c r="I1240" s="45"/>
    </row>
    <row r="1241" spans="1:9" ht="27.75" customHeight="1" thickBot="1" x14ac:dyDescent="0.25">
      <c r="A1241" s="8">
        <v>36269</v>
      </c>
      <c r="B1241" s="9"/>
      <c r="C1241" s="9"/>
      <c r="D1241" s="12">
        <v>410.3</v>
      </c>
      <c r="E1241" s="15">
        <v>613.38385244915514</v>
      </c>
      <c r="F1241" s="15">
        <v>381.64574180796194</v>
      </c>
      <c r="G1241" s="13">
        <v>97.29</v>
      </c>
      <c r="I1241" s="45"/>
    </row>
    <row r="1242" spans="1:9" ht="27.75" customHeight="1" thickBot="1" x14ac:dyDescent="0.25">
      <c r="A1242" s="8">
        <v>36270</v>
      </c>
      <c r="B1242" s="9"/>
      <c r="C1242" s="9"/>
      <c r="D1242" s="12">
        <v>408.33</v>
      </c>
      <c r="E1242" s="15">
        <v>610.43877277739102</v>
      </c>
      <c r="F1242" s="15">
        <v>379.81332135619084</v>
      </c>
      <c r="G1242" s="13">
        <v>96.57</v>
      </c>
      <c r="I1242" s="45"/>
    </row>
    <row r="1243" spans="1:9" ht="27.75" customHeight="1" thickBot="1" x14ac:dyDescent="0.25">
      <c r="A1243" s="8">
        <v>36271</v>
      </c>
      <c r="B1243" s="9"/>
      <c r="C1243" s="9"/>
      <c r="D1243" s="12">
        <v>406.4</v>
      </c>
      <c r="E1243" s="15">
        <v>607.55349167764234</v>
      </c>
      <c r="F1243" s="15">
        <v>377.83267026559059</v>
      </c>
      <c r="G1243" s="13">
        <v>96.21</v>
      </c>
      <c r="I1243" s="45"/>
    </row>
    <row r="1244" spans="1:9" ht="27.75" customHeight="1" thickBot="1" x14ac:dyDescent="0.25">
      <c r="A1244" s="8">
        <v>36272</v>
      </c>
      <c r="B1244" s="9"/>
      <c r="C1244" s="9"/>
      <c r="D1244" s="12">
        <v>403.9</v>
      </c>
      <c r="E1244" s="15">
        <v>603.81608092667261</v>
      </c>
      <c r="F1244" s="15">
        <v>375.50840433137807</v>
      </c>
      <c r="G1244" s="13">
        <v>95.55</v>
      </c>
      <c r="I1244" s="45"/>
    </row>
    <row r="1245" spans="1:9" ht="27.75" customHeight="1" thickBot="1" x14ac:dyDescent="0.25">
      <c r="A1245" s="8">
        <v>36273</v>
      </c>
      <c r="B1245" s="9"/>
      <c r="C1245" s="9"/>
      <c r="D1245" s="12">
        <v>404.11</v>
      </c>
      <c r="E1245" s="15">
        <v>604.8368527263616</v>
      </c>
      <c r="F1245" s="15">
        <v>376.1566070411755</v>
      </c>
      <c r="G1245" s="13">
        <v>95.88</v>
      </c>
      <c r="I1245" s="45"/>
    </row>
    <row r="1246" spans="1:9" ht="27.75" customHeight="1" thickBot="1" x14ac:dyDescent="0.25">
      <c r="A1246" s="8">
        <v>36276</v>
      </c>
      <c r="B1246" s="9"/>
      <c r="C1246" s="9"/>
      <c r="D1246" s="12">
        <v>404.02</v>
      </c>
      <c r="E1246" s="15">
        <v>606.45327337900835</v>
      </c>
      <c r="F1246" s="15">
        <v>377.28128987201586</v>
      </c>
      <c r="G1246" s="13">
        <v>95.88</v>
      </c>
      <c r="I1246" s="45"/>
    </row>
    <row r="1247" spans="1:9" ht="27.75" customHeight="1" thickBot="1" x14ac:dyDescent="0.25">
      <c r="A1247" s="8">
        <v>36277</v>
      </c>
      <c r="B1247" s="9"/>
      <c r="C1247" s="9"/>
      <c r="D1247" s="12">
        <v>402.55</v>
      </c>
      <c r="E1247" s="15">
        <v>605.18093674256647</v>
      </c>
      <c r="F1247" s="15">
        <v>376.48975517607198</v>
      </c>
      <c r="G1247" s="13">
        <v>95.74</v>
      </c>
      <c r="I1247" s="45"/>
    </row>
    <row r="1248" spans="1:9" ht="27.75" customHeight="1" thickBot="1" x14ac:dyDescent="0.25">
      <c r="A1248" s="8">
        <v>36278</v>
      </c>
      <c r="B1248" s="9"/>
      <c r="C1248" s="9"/>
      <c r="D1248" s="12">
        <v>403.63</v>
      </c>
      <c r="E1248" s="15">
        <v>607.38830135919045</v>
      </c>
      <c r="F1248" s="15">
        <v>377.87793545011658</v>
      </c>
      <c r="G1248" s="13">
        <v>96.19</v>
      </c>
      <c r="I1248" s="45"/>
    </row>
    <row r="1249" spans="1:9" ht="27.75" customHeight="1" thickBot="1" x14ac:dyDescent="0.25">
      <c r="A1249" s="8">
        <v>36279</v>
      </c>
      <c r="B1249" s="9"/>
      <c r="C1249" s="9"/>
      <c r="D1249" s="12">
        <v>403.57</v>
      </c>
      <c r="E1249" s="15">
        <v>607.29801248551519</v>
      </c>
      <c r="F1249" s="15">
        <v>377.80681141456188</v>
      </c>
      <c r="G1249" s="13">
        <v>96.07</v>
      </c>
      <c r="I1249" s="45"/>
    </row>
    <row r="1250" spans="1:9" ht="27.75" customHeight="1" thickBot="1" x14ac:dyDescent="0.25">
      <c r="A1250" s="8">
        <v>36280</v>
      </c>
      <c r="B1250" s="9"/>
      <c r="C1250" s="9"/>
      <c r="D1250" s="12">
        <v>402.85</v>
      </c>
      <c r="E1250" s="15">
        <v>606.21454600141192</v>
      </c>
      <c r="F1250" s="15">
        <v>377.13277492964357</v>
      </c>
      <c r="G1250" s="13">
        <v>95.82</v>
      </c>
      <c r="I1250" s="45"/>
    </row>
    <row r="1251" spans="1:9" ht="27.75" customHeight="1" thickBot="1" x14ac:dyDescent="0.25">
      <c r="A1251" s="8">
        <v>36283</v>
      </c>
      <c r="B1251" s="9"/>
      <c r="C1251" s="9"/>
      <c r="D1251" s="12">
        <v>402.5</v>
      </c>
      <c r="E1251" s="15">
        <v>605.68786090497281</v>
      </c>
      <c r="F1251" s="15">
        <v>376.58157292124417</v>
      </c>
      <c r="G1251" s="13">
        <v>95.82</v>
      </c>
      <c r="I1251" s="45"/>
    </row>
    <row r="1252" spans="1:9" ht="27.75" customHeight="1" thickBot="1" x14ac:dyDescent="0.25">
      <c r="A1252" s="8">
        <v>36284</v>
      </c>
      <c r="B1252" s="9"/>
      <c r="C1252" s="9"/>
      <c r="D1252" s="12">
        <v>402.03</v>
      </c>
      <c r="E1252" s="15">
        <v>604.98059806118306</v>
      </c>
      <c r="F1252" s="15">
        <v>376.14183791683922</v>
      </c>
      <c r="G1252" s="13">
        <v>95.72</v>
      </c>
      <c r="I1252" s="45"/>
    </row>
    <row r="1253" spans="1:9" ht="27.75" customHeight="1" thickBot="1" x14ac:dyDescent="0.25">
      <c r="A1253" s="8">
        <v>36285</v>
      </c>
      <c r="B1253" s="9"/>
      <c r="C1253" s="9"/>
      <c r="D1253" s="12">
        <v>403.37</v>
      </c>
      <c r="E1253" s="15">
        <v>606.99704957326423</v>
      </c>
      <c r="F1253" s="15">
        <v>377.69431436647284</v>
      </c>
      <c r="G1253" s="13">
        <v>96.28</v>
      </c>
      <c r="I1253" s="45"/>
    </row>
    <row r="1254" spans="1:9" ht="27.75" customHeight="1" thickBot="1" x14ac:dyDescent="0.25">
      <c r="A1254" s="8">
        <v>36286</v>
      </c>
      <c r="B1254" s="9"/>
      <c r="C1254" s="9"/>
      <c r="D1254" s="12">
        <v>401.22</v>
      </c>
      <c r="E1254" s="15">
        <v>603.7616982665669</v>
      </c>
      <c r="F1254" s="15">
        <v>375.95051421629881</v>
      </c>
      <c r="G1254" s="13">
        <v>95.45</v>
      </c>
      <c r="I1254" s="45"/>
    </row>
    <row r="1255" spans="1:9" ht="27.75" customHeight="1" thickBot="1" x14ac:dyDescent="0.25">
      <c r="A1255" s="8">
        <v>36287</v>
      </c>
      <c r="B1255" s="9"/>
      <c r="C1255" s="9"/>
      <c r="D1255" s="12">
        <v>399.78</v>
      </c>
      <c r="E1255" s="15">
        <v>601.59476529836013</v>
      </c>
      <c r="F1255" s="15">
        <v>374.57153366406465</v>
      </c>
      <c r="G1255" s="13">
        <v>95.07</v>
      </c>
      <c r="I1255" s="45"/>
    </row>
    <row r="1256" spans="1:9" ht="27.75" customHeight="1" thickBot="1" x14ac:dyDescent="0.25">
      <c r="A1256" s="8">
        <v>36290</v>
      </c>
      <c r="B1256" s="9"/>
      <c r="C1256" s="9"/>
      <c r="D1256" s="12">
        <v>399.95</v>
      </c>
      <c r="E1256" s="15">
        <v>601.85058377377345</v>
      </c>
      <c r="F1256" s="15">
        <v>374.3734588325209</v>
      </c>
      <c r="G1256" s="13">
        <v>95.21</v>
      </c>
      <c r="I1256" s="45"/>
    </row>
    <row r="1257" spans="1:9" ht="27.75" customHeight="1" thickBot="1" x14ac:dyDescent="0.25">
      <c r="A1257" s="8">
        <v>36291</v>
      </c>
      <c r="B1257" s="9"/>
      <c r="C1257" s="9"/>
      <c r="D1257" s="12">
        <v>400.15</v>
      </c>
      <c r="E1257" s="15">
        <v>602.1515466860244</v>
      </c>
      <c r="F1257" s="15">
        <v>374.88702143796331</v>
      </c>
      <c r="G1257" s="13">
        <v>95.36</v>
      </c>
      <c r="I1257" s="45"/>
    </row>
    <row r="1258" spans="1:9" ht="27.75" customHeight="1" thickBot="1" x14ac:dyDescent="0.25">
      <c r="A1258" s="8">
        <v>36292</v>
      </c>
      <c r="B1258" s="9"/>
      <c r="C1258" s="9"/>
      <c r="D1258" s="12">
        <v>399.77</v>
      </c>
      <c r="E1258" s="15">
        <v>601.57971715274766</v>
      </c>
      <c r="F1258" s="15">
        <v>374.13094828622195</v>
      </c>
      <c r="G1258" s="13">
        <v>95.22</v>
      </c>
      <c r="I1258" s="45"/>
    </row>
    <row r="1259" spans="1:9" ht="27.75" customHeight="1" thickBot="1" x14ac:dyDescent="0.25">
      <c r="A1259" s="8">
        <v>36293</v>
      </c>
      <c r="B1259" s="9"/>
      <c r="C1259" s="9"/>
      <c r="D1259" s="12">
        <v>398.66</v>
      </c>
      <c r="E1259" s="15">
        <v>599.90937298975518</v>
      </c>
      <c r="F1259" s="15">
        <v>373.1364236244226</v>
      </c>
      <c r="G1259" s="13">
        <v>94.97</v>
      </c>
      <c r="I1259" s="45"/>
    </row>
    <row r="1260" spans="1:9" ht="27.75" customHeight="1" thickBot="1" x14ac:dyDescent="0.25">
      <c r="A1260" s="8">
        <v>36294</v>
      </c>
      <c r="B1260" s="9"/>
      <c r="C1260" s="9"/>
      <c r="D1260" s="12">
        <v>399.08</v>
      </c>
      <c r="E1260" s="15">
        <v>600.54139510548202</v>
      </c>
      <c r="F1260" s="15">
        <v>373.61823075448427</v>
      </c>
      <c r="G1260" s="13">
        <v>95.23</v>
      </c>
      <c r="I1260" s="45"/>
    </row>
    <row r="1261" spans="1:9" ht="27.75" customHeight="1" thickBot="1" x14ac:dyDescent="0.25">
      <c r="A1261" s="8">
        <v>36297</v>
      </c>
      <c r="B1261" s="9"/>
      <c r="C1261" s="9"/>
      <c r="D1261" s="12">
        <v>400.66</v>
      </c>
      <c r="E1261" s="15">
        <v>602.91900211226437</v>
      </c>
      <c r="F1261" s="15">
        <v>375.09742491252803</v>
      </c>
      <c r="G1261" s="13">
        <v>95.86</v>
      </c>
      <c r="I1261" s="45"/>
    </row>
    <row r="1262" spans="1:9" ht="27.75" customHeight="1" thickBot="1" x14ac:dyDescent="0.25">
      <c r="A1262" s="8">
        <v>36298</v>
      </c>
      <c r="B1262" s="9"/>
      <c r="C1262" s="9"/>
      <c r="D1262" s="12">
        <v>398.51</v>
      </c>
      <c r="E1262" s="15">
        <v>602.14810796472977</v>
      </c>
      <c r="F1262" s="15">
        <v>374.61782415586367</v>
      </c>
      <c r="G1262" s="13">
        <v>95.15</v>
      </c>
      <c r="I1262" s="45"/>
    </row>
    <row r="1263" spans="1:9" ht="27.75" customHeight="1" thickBot="1" x14ac:dyDescent="0.25">
      <c r="A1263" s="8">
        <v>36299</v>
      </c>
      <c r="B1263" s="9"/>
      <c r="C1263" s="9"/>
      <c r="D1263" s="12">
        <v>399.01</v>
      </c>
      <c r="E1263" s="15">
        <v>602.90360733483942</v>
      </c>
      <c r="F1263" s="15">
        <v>375.13238605900926</v>
      </c>
      <c r="G1263" s="13">
        <v>95.27</v>
      </c>
      <c r="I1263" s="45"/>
    </row>
    <row r="1264" spans="1:9" ht="27.75" customHeight="1" thickBot="1" x14ac:dyDescent="0.25">
      <c r="A1264" s="8">
        <v>36300</v>
      </c>
      <c r="B1264" s="9"/>
      <c r="C1264" s="9"/>
      <c r="D1264" s="12">
        <v>398.92</v>
      </c>
      <c r="E1264" s="15">
        <v>602.76761744821977</v>
      </c>
      <c r="F1264" s="15">
        <v>375.01808484992154</v>
      </c>
      <c r="G1264" s="13">
        <v>95.04</v>
      </c>
      <c r="I1264" s="45"/>
    </row>
    <row r="1265" spans="1:9" ht="27.75" customHeight="1" thickBot="1" x14ac:dyDescent="0.25">
      <c r="A1265" s="8">
        <v>36301</v>
      </c>
      <c r="B1265" s="9"/>
      <c r="C1265" s="9"/>
      <c r="D1265" s="12">
        <v>399.52</v>
      </c>
      <c r="E1265" s="15">
        <v>603.67421669235125</v>
      </c>
      <c r="F1265" s="15">
        <v>375.27765662620152</v>
      </c>
      <c r="G1265" s="13">
        <v>95.1</v>
      </c>
      <c r="I1265" s="45"/>
    </row>
    <row r="1266" spans="1:9" ht="27.75" customHeight="1" thickBot="1" x14ac:dyDescent="0.25">
      <c r="A1266" s="8">
        <v>36304</v>
      </c>
      <c r="B1266" s="9"/>
      <c r="C1266" s="9"/>
      <c r="D1266" s="12">
        <v>399.24</v>
      </c>
      <c r="E1266" s="15">
        <v>603.25113704508999</v>
      </c>
      <c r="F1266" s="15">
        <v>374.75233646902967</v>
      </c>
      <c r="G1266" s="13">
        <v>95.04</v>
      </c>
      <c r="I1266" s="45"/>
    </row>
    <row r="1267" spans="1:9" ht="27.75" customHeight="1" thickBot="1" x14ac:dyDescent="0.25">
      <c r="A1267" s="8">
        <v>36305</v>
      </c>
      <c r="B1267" s="9"/>
      <c r="C1267" s="9"/>
      <c r="D1267" s="12">
        <v>400.26</v>
      </c>
      <c r="E1267" s="15">
        <v>604.79235576011342</v>
      </c>
      <c r="F1267" s="15">
        <v>375.91775068399687</v>
      </c>
      <c r="G1267" s="13">
        <v>95.49</v>
      </c>
      <c r="I1267" s="45"/>
    </row>
    <row r="1268" spans="1:9" ht="27.75" customHeight="1" thickBot="1" x14ac:dyDescent="0.25">
      <c r="A1268" s="8">
        <v>36306</v>
      </c>
      <c r="B1268" s="9"/>
      <c r="C1268" s="9"/>
      <c r="D1268" s="12">
        <v>401.92</v>
      </c>
      <c r="E1268" s="15">
        <v>607.3006136688773</v>
      </c>
      <c r="F1268" s="15">
        <v>377.25603011462715</v>
      </c>
      <c r="G1268" s="13">
        <v>95.99</v>
      </c>
      <c r="I1268" s="45"/>
    </row>
    <row r="1269" spans="1:9" ht="27.75" customHeight="1" thickBot="1" x14ac:dyDescent="0.25">
      <c r="A1269" s="8">
        <v>36307</v>
      </c>
      <c r="B1269" s="9"/>
      <c r="C1269" s="9"/>
      <c r="D1269" s="12">
        <v>404.44</v>
      </c>
      <c r="E1269" s="15">
        <v>611.10833049422956</v>
      </c>
      <c r="F1269" s="15">
        <v>378.96696011239942</v>
      </c>
      <c r="G1269" s="13">
        <v>96.8</v>
      </c>
      <c r="I1269" s="45"/>
    </row>
    <row r="1270" spans="1:9" ht="27.75" customHeight="1" thickBot="1" x14ac:dyDescent="0.25">
      <c r="A1270" s="8">
        <v>36308</v>
      </c>
      <c r="B1270" s="9"/>
      <c r="C1270" s="9"/>
      <c r="D1270" s="12">
        <v>404.34</v>
      </c>
      <c r="E1270" s="15">
        <v>610.95723062020761</v>
      </c>
      <c r="F1270" s="15">
        <v>378.57457440429033</v>
      </c>
      <c r="G1270" s="13">
        <v>96.95</v>
      </c>
      <c r="I1270" s="45"/>
    </row>
    <row r="1271" spans="1:9" ht="27.75" customHeight="1" thickBot="1" x14ac:dyDescent="0.25">
      <c r="A1271" s="8">
        <v>36311</v>
      </c>
      <c r="B1271" s="9"/>
      <c r="C1271" s="9"/>
      <c r="D1271" s="12">
        <v>404.87</v>
      </c>
      <c r="E1271" s="15">
        <v>611.75805995252381</v>
      </c>
      <c r="F1271" s="15">
        <v>379.2666428378497</v>
      </c>
      <c r="G1271" s="13">
        <v>97.02</v>
      </c>
      <c r="I1271" s="45"/>
    </row>
    <row r="1272" spans="1:9" ht="27.75" customHeight="1" thickBot="1" x14ac:dyDescent="0.25">
      <c r="A1272" s="8">
        <v>36312</v>
      </c>
      <c r="B1272" s="9"/>
      <c r="C1272" s="9"/>
      <c r="D1272" s="12">
        <v>401.86</v>
      </c>
      <c r="E1272" s="15">
        <v>608.37092026187111</v>
      </c>
      <c r="F1272" s="15">
        <v>376.94227249144092</v>
      </c>
      <c r="G1272" s="13">
        <v>96.43</v>
      </c>
      <c r="I1272" s="45"/>
    </row>
    <row r="1273" spans="1:9" ht="27.75" customHeight="1" thickBot="1" x14ac:dyDescent="0.25">
      <c r="A1273" s="8">
        <v>36313</v>
      </c>
      <c r="B1273" s="9"/>
      <c r="C1273" s="9"/>
      <c r="D1273" s="12">
        <v>401.52</v>
      </c>
      <c r="E1273" s="15">
        <v>607.85619843613813</v>
      </c>
      <c r="F1273" s="15">
        <v>376.95170060893241</v>
      </c>
      <c r="G1273" s="13">
        <v>96.48</v>
      </c>
      <c r="I1273" s="45"/>
    </row>
    <row r="1274" spans="1:9" ht="27.75" customHeight="1" thickBot="1" x14ac:dyDescent="0.25">
      <c r="A1274" s="8">
        <v>36314</v>
      </c>
      <c r="B1274" s="9"/>
      <c r="C1274" s="9"/>
      <c r="D1274" s="12">
        <v>401.82</v>
      </c>
      <c r="E1274" s="15">
        <v>608.31036475296128</v>
      </c>
      <c r="F1274" s="15">
        <v>376.94932431623982</v>
      </c>
      <c r="G1274" s="13">
        <v>96.67</v>
      </c>
      <c r="I1274" s="45"/>
    </row>
    <row r="1275" spans="1:9" ht="27.75" customHeight="1" thickBot="1" x14ac:dyDescent="0.25">
      <c r="A1275" s="8">
        <v>36315</v>
      </c>
      <c r="B1275" s="9"/>
      <c r="C1275" s="9"/>
      <c r="D1275" s="12">
        <v>401.77</v>
      </c>
      <c r="E1275" s="15">
        <v>608.64363702688763</v>
      </c>
      <c r="F1275" s="15">
        <v>377.05180091279595</v>
      </c>
      <c r="G1275" s="13">
        <v>96.67</v>
      </c>
      <c r="I1275" s="45"/>
    </row>
    <row r="1276" spans="1:9" ht="27.75" customHeight="1" thickBot="1" x14ac:dyDescent="0.25">
      <c r="A1276" s="23">
        <v>36318</v>
      </c>
      <c r="B1276" s="9"/>
      <c r="C1276" s="9"/>
      <c r="D1276" s="12">
        <v>401.53</v>
      </c>
      <c r="E1276" s="15">
        <v>608.28005967445597</v>
      </c>
      <c r="F1276" s="15">
        <v>376.84141709521089</v>
      </c>
      <c r="G1276" s="13">
        <v>96.82</v>
      </c>
      <c r="I1276" s="45"/>
    </row>
    <row r="1277" spans="1:9" ht="27.75" customHeight="1" thickBot="1" x14ac:dyDescent="0.25">
      <c r="A1277" s="8">
        <v>36319</v>
      </c>
      <c r="B1277" s="9"/>
      <c r="C1277" s="9"/>
      <c r="D1277" s="12">
        <v>402.48</v>
      </c>
      <c r="E1277" s="15">
        <v>609.71922002783117</v>
      </c>
      <c r="F1277" s="15">
        <v>377.68983973289164</v>
      </c>
      <c r="G1277" s="13">
        <v>97.21</v>
      </c>
      <c r="I1277" s="45"/>
    </row>
    <row r="1278" spans="1:9" ht="27.75" customHeight="1" thickBot="1" x14ac:dyDescent="0.25">
      <c r="A1278" s="8">
        <v>36320</v>
      </c>
      <c r="B1278" s="9"/>
      <c r="C1278" s="9"/>
      <c r="D1278" s="12">
        <v>402.63</v>
      </c>
      <c r="E1278" s="15">
        <v>610.50643865002507</v>
      </c>
      <c r="F1278" s="15">
        <v>378.42949530089606</v>
      </c>
      <c r="G1278" s="13">
        <v>97.66</v>
      </c>
      <c r="I1278" s="45"/>
    </row>
    <row r="1279" spans="1:9" ht="27.75" customHeight="1" thickBot="1" x14ac:dyDescent="0.25">
      <c r="A1279" s="8">
        <v>36321</v>
      </c>
      <c r="B1279" s="9"/>
      <c r="C1279" s="9"/>
      <c r="D1279" s="12">
        <v>402.89</v>
      </c>
      <c r="E1279" s="15">
        <v>610.90067572637065</v>
      </c>
      <c r="F1279" s="15">
        <v>378.6738677241587</v>
      </c>
      <c r="G1279" s="13">
        <v>97.9</v>
      </c>
      <c r="I1279" s="45"/>
    </row>
    <row r="1280" spans="1:9" ht="27.75" customHeight="1" thickBot="1" x14ac:dyDescent="0.25">
      <c r="A1280" s="8">
        <v>36322</v>
      </c>
      <c r="B1280" s="9"/>
      <c r="C1280" s="9"/>
      <c r="D1280" s="12">
        <v>402.12</v>
      </c>
      <c r="E1280" s="15">
        <v>609.73312746180886</v>
      </c>
      <c r="F1280" s="15">
        <v>377.96505308462764</v>
      </c>
      <c r="G1280" s="13">
        <v>97.9</v>
      </c>
      <c r="I1280" s="45"/>
    </row>
    <row r="1281" spans="1:9" ht="27.75" customHeight="1" thickBot="1" x14ac:dyDescent="0.25">
      <c r="A1281" s="8">
        <v>36325</v>
      </c>
      <c r="B1281" s="9"/>
      <c r="C1281" s="9"/>
      <c r="D1281" s="12">
        <v>401.68</v>
      </c>
      <c r="E1281" s="15">
        <v>609.1083370826093</v>
      </c>
      <c r="F1281" s="15">
        <v>377.56286583224306</v>
      </c>
      <c r="G1281" s="13">
        <v>97.69</v>
      </c>
      <c r="I1281" s="45"/>
    </row>
    <row r="1282" spans="1:9" ht="27.75" customHeight="1" thickBot="1" x14ac:dyDescent="0.25">
      <c r="A1282" s="8">
        <v>36326</v>
      </c>
      <c r="B1282" s="9"/>
      <c r="C1282" s="9"/>
      <c r="D1282" s="12">
        <v>404.9</v>
      </c>
      <c r="E1282" s="15">
        <v>613.99115137609158</v>
      </c>
      <c r="F1282" s="15">
        <v>380.30461197549761</v>
      </c>
      <c r="G1282" s="13">
        <v>98.83</v>
      </c>
      <c r="I1282" s="45"/>
    </row>
    <row r="1283" spans="1:9" ht="27.75" customHeight="1" thickBot="1" x14ac:dyDescent="0.25">
      <c r="A1283" s="8">
        <v>36327</v>
      </c>
      <c r="B1283" s="9"/>
      <c r="C1283" s="9"/>
      <c r="D1283" s="12">
        <v>405.97</v>
      </c>
      <c r="E1283" s="15">
        <v>615.6137014674041</v>
      </c>
      <c r="F1283" s="15">
        <v>381.32464042664361</v>
      </c>
      <c r="G1283" s="13">
        <v>99.13</v>
      </c>
      <c r="I1283" s="45"/>
    </row>
    <row r="1284" spans="1:9" ht="27.75" customHeight="1" thickBot="1" x14ac:dyDescent="0.25">
      <c r="A1284" s="8">
        <v>36328</v>
      </c>
      <c r="B1284" s="9"/>
      <c r="C1284" s="9"/>
      <c r="D1284" s="12">
        <v>409.51</v>
      </c>
      <c r="E1284" s="15">
        <v>620.98176438632572</v>
      </c>
      <c r="F1284" s="15">
        <v>384.34835801282856</v>
      </c>
      <c r="G1284" s="13">
        <v>100.07</v>
      </c>
      <c r="I1284" s="45"/>
    </row>
    <row r="1285" spans="1:9" ht="27.75" customHeight="1" thickBot="1" x14ac:dyDescent="0.25">
      <c r="A1285" s="8">
        <v>36329</v>
      </c>
      <c r="B1285" s="9"/>
      <c r="C1285" s="9"/>
      <c r="D1285" s="12">
        <v>413.36</v>
      </c>
      <c r="E1285" s="15">
        <v>626.81991191114162</v>
      </c>
      <c r="F1285" s="15">
        <v>388.12989968421857</v>
      </c>
      <c r="G1285" s="13">
        <v>101.29</v>
      </c>
      <c r="I1285" s="45"/>
    </row>
    <row r="1286" spans="1:9" ht="27.75" customHeight="1" thickBot="1" x14ac:dyDescent="0.25">
      <c r="A1286" s="8">
        <v>36332</v>
      </c>
      <c r="B1286" s="9"/>
      <c r="C1286" s="9"/>
      <c r="D1286" s="12">
        <v>416.63</v>
      </c>
      <c r="E1286" s="15">
        <v>631.7785463023489</v>
      </c>
      <c r="F1286" s="15">
        <v>391.46244236878044</v>
      </c>
      <c r="G1286" s="13">
        <v>102.3</v>
      </c>
      <c r="I1286" s="45"/>
    </row>
    <row r="1287" spans="1:9" ht="27.75" customHeight="1" thickBot="1" x14ac:dyDescent="0.25">
      <c r="A1287" s="8">
        <v>36333</v>
      </c>
      <c r="B1287" s="9"/>
      <c r="C1287" s="9"/>
      <c r="D1287" s="12">
        <v>418.87</v>
      </c>
      <c r="E1287" s="15">
        <v>635.17528668042371</v>
      </c>
      <c r="F1287" s="15">
        <v>393.56712967143773</v>
      </c>
      <c r="G1287" s="13">
        <v>102.3</v>
      </c>
      <c r="I1287" s="45"/>
    </row>
    <row r="1288" spans="1:9" ht="27.75" customHeight="1" thickBot="1" x14ac:dyDescent="0.25">
      <c r="A1288" s="8">
        <v>36334</v>
      </c>
      <c r="B1288" s="9"/>
      <c r="C1288" s="9"/>
      <c r="D1288" s="12">
        <v>420.2</v>
      </c>
      <c r="E1288" s="15">
        <v>637.19210127990561</v>
      </c>
      <c r="F1288" s="15">
        <v>394.58349413915477</v>
      </c>
      <c r="G1288" s="13">
        <v>102.67</v>
      </c>
      <c r="I1288" s="45"/>
    </row>
    <row r="1289" spans="1:9" ht="27.75" customHeight="1" thickBot="1" x14ac:dyDescent="0.25">
      <c r="A1289" s="8">
        <v>36335</v>
      </c>
      <c r="B1289" s="9"/>
      <c r="C1289" s="9"/>
      <c r="D1289" s="12">
        <v>420.91</v>
      </c>
      <c r="E1289" s="15">
        <v>638.26874666759898</v>
      </c>
      <c r="F1289" s="15">
        <v>395.20350623176881</v>
      </c>
      <c r="G1289" s="13">
        <v>102.62</v>
      </c>
      <c r="I1289" s="45"/>
    </row>
    <row r="1290" spans="1:9" ht="27.75" customHeight="1" thickBot="1" x14ac:dyDescent="0.25">
      <c r="A1290" s="8">
        <v>36336</v>
      </c>
      <c r="B1290" s="9"/>
      <c r="C1290" s="9"/>
      <c r="D1290" s="12">
        <v>423.2</v>
      </c>
      <c r="E1290" s="15">
        <v>641.74130714339844</v>
      </c>
      <c r="F1290" s="15">
        <v>397.50865292646165</v>
      </c>
      <c r="G1290" s="13">
        <v>103.49</v>
      </c>
      <c r="I1290" s="45"/>
    </row>
    <row r="1291" spans="1:9" ht="27.75" customHeight="1" thickBot="1" x14ac:dyDescent="0.25">
      <c r="A1291" s="8">
        <v>36339</v>
      </c>
      <c r="B1291" s="9"/>
      <c r="C1291" s="9"/>
      <c r="D1291" s="12">
        <v>422.58</v>
      </c>
      <c r="E1291" s="15">
        <v>640.8011379316099</v>
      </c>
      <c r="F1291" s="15">
        <v>396.84810559162014</v>
      </c>
      <c r="G1291" s="13">
        <v>102.95</v>
      </c>
      <c r="I1291" s="45"/>
    </row>
    <row r="1292" spans="1:9" ht="27.75" customHeight="1" thickBot="1" x14ac:dyDescent="0.25">
      <c r="A1292" s="8">
        <v>36340</v>
      </c>
      <c r="B1292" s="9"/>
      <c r="C1292" s="9"/>
      <c r="D1292" s="12">
        <v>420.65</v>
      </c>
      <c r="E1292" s="15">
        <v>638.06680799088736</v>
      </c>
      <c r="F1292" s="15">
        <v>395.07846975850123</v>
      </c>
      <c r="G1292" s="13">
        <v>101.81</v>
      </c>
      <c r="I1292" s="45"/>
    </row>
    <row r="1293" spans="1:9" ht="27.75" customHeight="1" thickBot="1" x14ac:dyDescent="0.25">
      <c r="A1293" s="8">
        <v>36341</v>
      </c>
      <c r="B1293" s="9"/>
      <c r="C1293" s="9"/>
      <c r="D1293" s="12">
        <v>418.85</v>
      </c>
      <c r="E1293" s="15">
        <v>635.33646149288768</v>
      </c>
      <c r="F1293" s="15">
        <v>393.37239850757317</v>
      </c>
      <c r="G1293" s="13">
        <v>101.49</v>
      </c>
      <c r="I1293" s="45"/>
    </row>
    <row r="1294" spans="1:9" ht="27.75" customHeight="1" thickBot="1" x14ac:dyDescent="0.25">
      <c r="A1294" s="8">
        <v>36342</v>
      </c>
      <c r="B1294" s="9"/>
      <c r="C1294" s="9"/>
      <c r="D1294" s="12">
        <v>414.56</v>
      </c>
      <c r="E1294" s="15">
        <v>629.21825973922228</v>
      </c>
      <c r="F1294" s="15">
        <v>389.30827408946044</v>
      </c>
      <c r="G1294" s="13">
        <v>100</v>
      </c>
      <c r="I1294" s="45"/>
    </row>
    <row r="1295" spans="1:9" ht="27.75" customHeight="1" thickBot="1" x14ac:dyDescent="0.25">
      <c r="A1295" s="8">
        <v>36343</v>
      </c>
      <c r="B1295" s="9"/>
      <c r="C1295" s="9"/>
      <c r="D1295" s="12">
        <v>413.04</v>
      </c>
      <c r="E1295" s="15">
        <v>628.84211166769876</v>
      </c>
      <c r="F1295" s="15">
        <v>388.6166823423859</v>
      </c>
      <c r="G1295" s="13">
        <v>99.53</v>
      </c>
      <c r="I1295" s="45"/>
    </row>
    <row r="1296" spans="1:9" ht="27.75" customHeight="1" thickBot="1" x14ac:dyDescent="0.25">
      <c r="A1296" s="8">
        <v>36346</v>
      </c>
      <c r="B1296" s="9"/>
      <c r="C1296" s="9"/>
      <c r="D1296" s="12">
        <v>412.44</v>
      </c>
      <c r="E1296" s="15">
        <v>627.92862806562482</v>
      </c>
      <c r="F1296" s="15">
        <v>388.22004031996681</v>
      </c>
      <c r="G1296" s="13">
        <v>99.37</v>
      </c>
      <c r="I1296" s="45"/>
    </row>
    <row r="1297" spans="1:9" ht="27.75" customHeight="1" thickBot="1" x14ac:dyDescent="0.25">
      <c r="A1297" s="8">
        <v>36347</v>
      </c>
      <c r="B1297" s="9"/>
      <c r="C1297" s="9"/>
      <c r="D1297" s="12">
        <v>409.26</v>
      </c>
      <c r="E1297" s="15">
        <v>623.08716497463286</v>
      </c>
      <c r="F1297" s="15">
        <v>385.19648241341218</v>
      </c>
      <c r="G1297" s="13">
        <v>98.37</v>
      </c>
      <c r="I1297" s="45"/>
    </row>
    <row r="1298" spans="1:9" ht="27.75" customHeight="1" thickBot="1" x14ac:dyDescent="0.25">
      <c r="A1298" s="8">
        <v>36348</v>
      </c>
      <c r="B1298" s="9"/>
      <c r="C1298" s="9"/>
      <c r="D1298" s="12">
        <v>409.03</v>
      </c>
      <c r="E1298" s="15">
        <v>622.88401688104364</v>
      </c>
      <c r="F1298" s="15">
        <v>385.07089495878574</v>
      </c>
      <c r="G1298" s="13">
        <v>98.12</v>
      </c>
      <c r="I1298" s="45"/>
    </row>
    <row r="1299" spans="1:9" ht="27.75" customHeight="1" thickBot="1" x14ac:dyDescent="0.25">
      <c r="A1299" s="8">
        <v>36349</v>
      </c>
      <c r="B1299" s="9"/>
      <c r="C1299" s="9"/>
      <c r="D1299" s="12">
        <v>408.98</v>
      </c>
      <c r="E1299" s="15">
        <v>622.80787527567475</v>
      </c>
      <c r="F1299" s="15">
        <v>384.8724683680415</v>
      </c>
      <c r="G1299" s="13">
        <v>98.11</v>
      </c>
      <c r="I1299" s="45"/>
    </row>
    <row r="1300" spans="1:9" ht="27.75" customHeight="1" thickBot="1" x14ac:dyDescent="0.25">
      <c r="A1300" s="8">
        <v>36350</v>
      </c>
      <c r="B1300" s="9"/>
      <c r="C1300" s="9"/>
      <c r="D1300" s="12">
        <v>407.99</v>
      </c>
      <c r="E1300" s="15">
        <v>621.30027148936995</v>
      </c>
      <c r="F1300" s="15">
        <v>383.94082441556372</v>
      </c>
      <c r="G1300" s="13">
        <v>97.74</v>
      </c>
      <c r="I1300" s="45"/>
    </row>
    <row r="1301" spans="1:9" ht="27.75" customHeight="1" thickBot="1" x14ac:dyDescent="0.25">
      <c r="A1301" s="8">
        <v>36353</v>
      </c>
      <c r="B1301" s="9"/>
      <c r="C1301" s="9"/>
      <c r="D1301" s="12">
        <v>408.53</v>
      </c>
      <c r="E1301" s="15">
        <v>622.12260082735429</v>
      </c>
      <c r="F1301" s="15">
        <v>384.4489938441879</v>
      </c>
      <c r="G1301" s="13">
        <v>97.9</v>
      </c>
      <c r="I1301" s="45"/>
    </row>
    <row r="1302" spans="1:9" ht="27.75" customHeight="1" thickBot="1" x14ac:dyDescent="0.25">
      <c r="A1302" s="8">
        <v>36354</v>
      </c>
      <c r="B1302" s="9"/>
      <c r="C1302" s="9"/>
      <c r="D1302" s="12">
        <v>409.01</v>
      </c>
      <c r="E1302" s="15">
        <v>622.85356023889608</v>
      </c>
      <c r="F1302" s="15">
        <v>384.92037091317121</v>
      </c>
      <c r="G1302" s="13">
        <v>98.1</v>
      </c>
      <c r="I1302" s="45"/>
    </row>
    <row r="1303" spans="1:9" ht="27.75" customHeight="1" thickBot="1" x14ac:dyDescent="0.25">
      <c r="A1303" s="8">
        <v>36355</v>
      </c>
      <c r="B1303" s="9"/>
      <c r="C1303" s="9"/>
      <c r="D1303" s="12">
        <v>409.41</v>
      </c>
      <c r="E1303" s="15">
        <v>623.71887871637307</v>
      </c>
      <c r="F1303" s="15">
        <v>385.40967894864275</v>
      </c>
      <c r="G1303" s="13">
        <v>98.26</v>
      </c>
      <c r="I1303" s="45"/>
    </row>
    <row r="1304" spans="1:9" ht="27.75" customHeight="1" thickBot="1" x14ac:dyDescent="0.25">
      <c r="A1304" s="8">
        <v>36356</v>
      </c>
      <c r="B1304" s="9"/>
      <c r="C1304" s="9"/>
      <c r="D1304" s="12">
        <v>408.5</v>
      </c>
      <c r="E1304" s="15">
        <v>622.58005108417683</v>
      </c>
      <c r="F1304" s="15">
        <v>384.69085075107768</v>
      </c>
      <c r="G1304" s="13">
        <v>97.95</v>
      </c>
      <c r="I1304" s="45"/>
    </row>
    <row r="1305" spans="1:9" ht="27.75" customHeight="1" thickBot="1" x14ac:dyDescent="0.25">
      <c r="A1305" s="8">
        <v>36357</v>
      </c>
      <c r="B1305" s="9"/>
      <c r="C1305" s="9"/>
      <c r="D1305" s="12">
        <v>408.18843266556206</v>
      </c>
      <c r="E1305" s="15">
        <v>622.10520259705186</v>
      </c>
      <c r="F1305" s="15">
        <v>384.36118398905961</v>
      </c>
      <c r="G1305" s="13">
        <v>98.09</v>
      </c>
      <c r="I1305" s="45"/>
    </row>
    <row r="1306" spans="1:9" ht="27.75" customHeight="1" thickBot="1" x14ac:dyDescent="0.25">
      <c r="A1306" s="8">
        <v>36360</v>
      </c>
      <c r="B1306" s="9"/>
      <c r="C1306" s="9"/>
      <c r="D1306" s="12">
        <v>406.81277975548846</v>
      </c>
      <c r="E1306" s="15">
        <v>620.00861983321408</v>
      </c>
      <c r="F1306" s="15">
        <v>382.79352058700584</v>
      </c>
      <c r="G1306" s="13">
        <v>97.62</v>
      </c>
      <c r="I1306" s="45"/>
    </row>
    <row r="1307" spans="1:9" ht="27.75" customHeight="1" thickBot="1" x14ac:dyDescent="0.25">
      <c r="A1307" s="8">
        <v>36361</v>
      </c>
      <c r="B1307" s="9"/>
      <c r="C1307" s="9"/>
      <c r="D1307" s="12">
        <v>406.08086968670671</v>
      </c>
      <c r="E1307" s="15">
        <v>618.89314221262373</v>
      </c>
      <c r="F1307" s="15">
        <v>382.45180319525241</v>
      </c>
      <c r="G1307" s="13">
        <v>97.58</v>
      </c>
      <c r="I1307" s="45"/>
    </row>
    <row r="1308" spans="1:9" ht="27.75" customHeight="1" thickBot="1" x14ac:dyDescent="0.25">
      <c r="A1308" s="8">
        <v>36362</v>
      </c>
      <c r="B1308" s="9"/>
      <c r="C1308" s="9"/>
      <c r="D1308" s="12">
        <v>404.31286098996651</v>
      </c>
      <c r="E1308" s="15">
        <v>616.56554033052191</v>
      </c>
      <c r="F1308" s="15">
        <v>381.0134360907989</v>
      </c>
      <c r="G1308" s="13">
        <v>97.44</v>
      </c>
      <c r="I1308" s="45"/>
    </row>
    <row r="1309" spans="1:9" ht="27.75" customHeight="1" thickBot="1" x14ac:dyDescent="0.25">
      <c r="A1309" s="8">
        <v>36363</v>
      </c>
      <c r="B1309" s="9"/>
      <c r="C1309" s="9"/>
      <c r="D1309" s="12">
        <v>403.12894587632258</v>
      </c>
      <c r="E1309" s="15">
        <v>614.7601036695113</v>
      </c>
      <c r="F1309" s="15">
        <v>379.88281332906314</v>
      </c>
      <c r="G1309" s="13">
        <v>97.08</v>
      </c>
      <c r="I1309" s="45"/>
    </row>
    <row r="1310" spans="1:9" ht="27.75" customHeight="1" thickBot="1" x14ac:dyDescent="0.25">
      <c r="A1310" s="8">
        <v>36364</v>
      </c>
      <c r="B1310" s="9"/>
      <c r="C1310" s="9"/>
      <c r="D1310" s="12">
        <v>400.04245200210863</v>
      </c>
      <c r="E1310" s="15">
        <v>610.05328885629467</v>
      </c>
      <c r="F1310" s="15">
        <v>376.9742998416217</v>
      </c>
      <c r="G1310" s="13">
        <v>96.45</v>
      </c>
      <c r="I1310" s="45"/>
    </row>
    <row r="1311" spans="1:9" ht="27.75" customHeight="1" thickBot="1" x14ac:dyDescent="0.25">
      <c r="A1311" s="8">
        <v>36367</v>
      </c>
      <c r="B1311" s="9"/>
      <c r="C1311" s="9"/>
      <c r="D1311" s="12">
        <v>399.58579102999624</v>
      </c>
      <c r="E1311" s="15">
        <v>609.35689394486656</v>
      </c>
      <c r="F1311" s="15">
        <v>376.51437111857734</v>
      </c>
      <c r="G1311" s="13">
        <v>96.37</v>
      </c>
      <c r="I1311" s="45"/>
    </row>
    <row r="1312" spans="1:9" ht="27.75" customHeight="1" thickBot="1" x14ac:dyDescent="0.25">
      <c r="A1312" s="8">
        <v>36368</v>
      </c>
      <c r="B1312" s="9"/>
      <c r="C1312" s="9"/>
      <c r="D1312" s="12">
        <v>396.22320898682551</v>
      </c>
      <c r="E1312" s="15">
        <v>604.22905257648449</v>
      </c>
      <c r="F1312" s="15">
        <v>373.38996821755683</v>
      </c>
      <c r="G1312" s="13">
        <v>95.22</v>
      </c>
      <c r="I1312" s="45"/>
    </row>
    <row r="1313" spans="1:9" ht="27.75" customHeight="1" thickBot="1" x14ac:dyDescent="0.25">
      <c r="A1313" s="8">
        <v>36369</v>
      </c>
      <c r="B1313" s="9"/>
      <c r="C1313" s="9"/>
      <c r="D1313" s="12">
        <v>396.45584527471078</v>
      </c>
      <c r="E1313" s="15">
        <v>604.58381625674258</v>
      </c>
      <c r="F1313" s="15">
        <v>373.90316468540539</v>
      </c>
      <c r="G1313" s="13">
        <v>94.99</v>
      </c>
      <c r="I1313" s="45"/>
    </row>
    <row r="1314" spans="1:9" ht="27.75" customHeight="1" thickBot="1" x14ac:dyDescent="0.25">
      <c r="A1314" s="8">
        <v>36370</v>
      </c>
      <c r="B1314" s="9"/>
      <c r="C1314" s="9"/>
      <c r="D1314" s="12">
        <v>395.08284462528212</v>
      </c>
      <c r="E1314" s="15">
        <v>602.49002956587071</v>
      </c>
      <c r="F1314" s="15">
        <v>372.60826818165793</v>
      </c>
      <c r="G1314" s="13">
        <v>94.8</v>
      </c>
      <c r="I1314" s="45"/>
    </row>
    <row r="1315" spans="1:9" ht="27.75" customHeight="1" thickBot="1" x14ac:dyDescent="0.25">
      <c r="A1315" s="8">
        <v>36371</v>
      </c>
      <c r="B1315" s="9"/>
      <c r="C1315" s="9"/>
      <c r="D1315" s="12">
        <v>396.88</v>
      </c>
      <c r="E1315" s="15">
        <v>605.23064007219432</v>
      </c>
      <c r="F1315" s="15">
        <v>374.34737313587686</v>
      </c>
      <c r="G1315" s="13">
        <v>95.33</v>
      </c>
      <c r="I1315" s="45"/>
    </row>
    <row r="1316" spans="1:9" ht="27.75" customHeight="1" thickBot="1" x14ac:dyDescent="0.25">
      <c r="A1316" s="8">
        <v>36374</v>
      </c>
      <c r="B1316" s="9"/>
      <c r="C1316" s="9"/>
      <c r="D1316" s="12">
        <v>397.61</v>
      </c>
      <c r="E1316" s="15">
        <v>606.34386917734628</v>
      </c>
      <c r="F1316" s="15">
        <v>375.00641776208784</v>
      </c>
      <c r="G1316" s="13">
        <v>95.52</v>
      </c>
      <c r="I1316" s="45"/>
    </row>
    <row r="1317" spans="1:9" ht="27.75" customHeight="1" thickBot="1" x14ac:dyDescent="0.25">
      <c r="A1317" s="8">
        <v>36375</v>
      </c>
      <c r="B1317" s="9"/>
      <c r="C1317" s="9"/>
      <c r="D1317" s="12">
        <v>397.49</v>
      </c>
      <c r="E1317" s="15">
        <v>606.16087261211578</v>
      </c>
      <c r="F1317" s="15">
        <v>374.89471454446334</v>
      </c>
      <c r="G1317" s="13">
        <v>95.38</v>
      </c>
      <c r="I1317" s="45"/>
    </row>
    <row r="1318" spans="1:9" ht="27.75" customHeight="1" thickBot="1" x14ac:dyDescent="0.25">
      <c r="A1318" s="8">
        <v>36376</v>
      </c>
      <c r="B1318" s="9"/>
      <c r="C1318" s="9"/>
      <c r="D1318" s="12">
        <v>395.7</v>
      </c>
      <c r="E1318" s="15">
        <v>603.43117384742811</v>
      </c>
      <c r="F1318" s="15">
        <v>373.25199013474901</v>
      </c>
      <c r="G1318" s="13">
        <v>95.24</v>
      </c>
      <c r="I1318" s="45"/>
    </row>
    <row r="1319" spans="1:9" ht="27.75" customHeight="1" thickBot="1" x14ac:dyDescent="0.25">
      <c r="A1319" s="8">
        <v>36377</v>
      </c>
      <c r="B1319" s="9"/>
      <c r="C1319" s="9"/>
      <c r="D1319" s="12">
        <v>395</v>
      </c>
      <c r="E1319" s="15">
        <v>602.36369388358378</v>
      </c>
      <c r="F1319" s="15">
        <v>372.72369418388757</v>
      </c>
      <c r="G1319" s="13">
        <v>95.12</v>
      </c>
      <c r="I1319" s="45"/>
    </row>
    <row r="1320" spans="1:9" ht="27.75" customHeight="1" thickBot="1" x14ac:dyDescent="0.25">
      <c r="A1320" s="8">
        <v>36378</v>
      </c>
      <c r="B1320" s="9"/>
      <c r="C1320" s="9"/>
      <c r="D1320" s="12">
        <v>393</v>
      </c>
      <c r="E1320" s="15">
        <v>599.31375112974285</v>
      </c>
      <c r="F1320" s="15">
        <v>370.80729427210053</v>
      </c>
      <c r="G1320" s="13">
        <v>94.55</v>
      </c>
      <c r="I1320" s="45"/>
    </row>
    <row r="1321" spans="1:9" ht="27.75" customHeight="1" thickBot="1" x14ac:dyDescent="0.25">
      <c r="A1321" s="8">
        <v>36381</v>
      </c>
      <c r="B1321" s="9"/>
      <c r="C1321" s="9"/>
      <c r="D1321" s="12">
        <v>391.99</v>
      </c>
      <c r="E1321" s="15">
        <v>597.77353003905318</v>
      </c>
      <c r="F1321" s="15">
        <v>369.85432896112138</v>
      </c>
      <c r="G1321" s="13">
        <v>94.17</v>
      </c>
      <c r="I1321" s="45"/>
    </row>
    <row r="1322" spans="1:9" ht="27.75" customHeight="1" thickBot="1" x14ac:dyDescent="0.25">
      <c r="A1322" s="8">
        <v>36382</v>
      </c>
      <c r="B1322" s="9"/>
      <c r="C1322" s="9"/>
      <c r="D1322" s="12">
        <v>391.47</v>
      </c>
      <c r="E1322" s="15">
        <v>596.98054492305459</v>
      </c>
      <c r="F1322" s="15">
        <v>369.33462024496544</v>
      </c>
      <c r="G1322" s="13">
        <v>94.01</v>
      </c>
      <c r="I1322" s="45"/>
    </row>
    <row r="1323" spans="1:9" ht="27.75" customHeight="1" thickBot="1" x14ac:dyDescent="0.25">
      <c r="A1323" s="8">
        <v>36383</v>
      </c>
      <c r="B1323" s="9"/>
      <c r="C1323" s="9"/>
      <c r="D1323" s="12">
        <v>391.1</v>
      </c>
      <c r="E1323" s="15">
        <v>596.41630551359401</v>
      </c>
      <c r="F1323" s="15">
        <v>369.00006386392164</v>
      </c>
      <c r="G1323" s="13">
        <v>94.01</v>
      </c>
      <c r="I1323" s="45"/>
    </row>
    <row r="1324" spans="1:9" ht="27.75" customHeight="1" thickBot="1" x14ac:dyDescent="0.25">
      <c r="A1324" s="8">
        <v>36384</v>
      </c>
      <c r="B1324" s="9"/>
      <c r="C1324" s="9"/>
      <c r="D1324" s="12">
        <v>390.18</v>
      </c>
      <c r="E1324" s="15">
        <v>595.0133318468271</v>
      </c>
      <c r="F1324" s="15">
        <v>368.0741049268309</v>
      </c>
      <c r="G1324" s="13">
        <v>93.76</v>
      </c>
      <c r="I1324" s="45"/>
    </row>
    <row r="1325" spans="1:9" ht="27.75" customHeight="1" thickBot="1" x14ac:dyDescent="0.25">
      <c r="A1325" s="8">
        <v>36385</v>
      </c>
      <c r="B1325" s="9"/>
      <c r="C1325" s="9"/>
      <c r="D1325" s="12">
        <v>390.1</v>
      </c>
      <c r="E1325" s="15">
        <v>594.89133413667355</v>
      </c>
      <c r="F1325" s="15">
        <v>367.99863737750974</v>
      </c>
      <c r="G1325" s="13">
        <v>93.76</v>
      </c>
      <c r="I1325" s="45"/>
    </row>
    <row r="1326" spans="1:9" ht="27.75" customHeight="1" thickBot="1" x14ac:dyDescent="0.25">
      <c r="A1326" s="8">
        <v>36388</v>
      </c>
      <c r="B1326" s="9"/>
      <c r="C1326" s="9"/>
      <c r="D1326" s="12">
        <v>391.02</v>
      </c>
      <c r="E1326" s="15">
        <v>596.29430780344035</v>
      </c>
      <c r="F1326" s="15">
        <v>368.66051240517032</v>
      </c>
      <c r="G1326" s="13">
        <v>94.22</v>
      </c>
      <c r="I1326" s="45"/>
    </row>
    <row r="1327" spans="1:9" ht="27.75" customHeight="1" thickBot="1" x14ac:dyDescent="0.25">
      <c r="A1327" s="8">
        <v>36389</v>
      </c>
      <c r="B1327" s="9"/>
      <c r="C1327" s="9"/>
      <c r="D1327" s="12">
        <v>391.34</v>
      </c>
      <c r="E1327" s="15">
        <v>596.782298644055</v>
      </c>
      <c r="F1327" s="15">
        <v>369.12335570892162</v>
      </c>
      <c r="G1327" s="13">
        <v>94.38</v>
      </c>
      <c r="I1327" s="45"/>
    </row>
    <row r="1328" spans="1:9" ht="27.75" customHeight="1" thickBot="1" x14ac:dyDescent="0.25">
      <c r="A1328" s="8">
        <v>36390</v>
      </c>
      <c r="B1328" s="9"/>
      <c r="C1328" s="9"/>
      <c r="D1328" s="12">
        <v>393.38</v>
      </c>
      <c r="E1328" s="15">
        <v>599.89324025297276</v>
      </c>
      <c r="F1328" s="15">
        <v>370.94391726921873</v>
      </c>
      <c r="G1328" s="13">
        <v>95.08</v>
      </c>
      <c r="I1328" s="45"/>
    </row>
    <row r="1329" spans="1:9" ht="27.75" customHeight="1" thickBot="1" x14ac:dyDescent="0.25">
      <c r="A1329" s="8">
        <v>36391</v>
      </c>
      <c r="B1329" s="9"/>
      <c r="C1329" s="9"/>
      <c r="D1329" s="12">
        <v>394.4</v>
      </c>
      <c r="E1329" s="15">
        <v>601.44871105743164</v>
      </c>
      <c r="F1329" s="15">
        <v>371.89111404105677</v>
      </c>
      <c r="G1329" s="13">
        <v>95.23</v>
      </c>
      <c r="I1329" s="45"/>
    </row>
    <row r="1330" spans="1:9" ht="27.75" customHeight="1" thickBot="1" x14ac:dyDescent="0.25">
      <c r="A1330" s="8">
        <v>36392</v>
      </c>
      <c r="B1330" s="9"/>
      <c r="C1330" s="9"/>
      <c r="D1330" s="12">
        <v>395.48</v>
      </c>
      <c r="E1330" s="15">
        <v>603.09568014450588</v>
      </c>
      <c r="F1330" s="15">
        <v>373.21922699711894</v>
      </c>
      <c r="G1330" s="13">
        <v>95.55</v>
      </c>
      <c r="I1330" s="45"/>
    </row>
    <row r="1331" spans="1:9" ht="27.75" customHeight="1" thickBot="1" x14ac:dyDescent="0.25">
      <c r="A1331" s="8">
        <v>36395</v>
      </c>
      <c r="B1331" s="9"/>
      <c r="C1331" s="9"/>
      <c r="D1331" s="12">
        <v>397.85</v>
      </c>
      <c r="E1331" s="15">
        <v>606.70986230780738</v>
      </c>
      <c r="F1331" s="15">
        <v>375.42626613809864</v>
      </c>
      <c r="G1331" s="13">
        <v>96.15</v>
      </c>
      <c r="I1331" s="45"/>
    </row>
    <row r="1332" spans="1:9" ht="27.75" customHeight="1" thickBot="1" x14ac:dyDescent="0.25">
      <c r="A1332" s="8">
        <v>36396</v>
      </c>
      <c r="B1332" s="9"/>
      <c r="C1332" s="9"/>
      <c r="D1332" s="12">
        <v>399.68</v>
      </c>
      <c r="E1332" s="15">
        <v>609.50055992757177</v>
      </c>
      <c r="F1332" s="15">
        <v>376.58833849116286</v>
      </c>
      <c r="G1332" s="13">
        <v>96.09</v>
      </c>
      <c r="I1332" s="45"/>
    </row>
    <row r="1333" spans="1:9" ht="27.75" customHeight="1" thickBot="1" x14ac:dyDescent="0.25">
      <c r="A1333" s="8">
        <v>36397</v>
      </c>
      <c r="B1333" s="9"/>
      <c r="C1333" s="9"/>
      <c r="D1333" s="12">
        <v>401.5</v>
      </c>
      <c r="E1333" s="15">
        <v>612.27600783356695</v>
      </c>
      <c r="F1333" s="15">
        <v>378.52635308794243</v>
      </c>
      <c r="G1333" s="13">
        <v>96.79</v>
      </c>
      <c r="I1333" s="45"/>
    </row>
    <row r="1334" spans="1:9" ht="27.75" customHeight="1" thickBot="1" x14ac:dyDescent="0.25">
      <c r="A1334" s="8">
        <v>36398</v>
      </c>
      <c r="B1334" s="9"/>
      <c r="C1334" s="9"/>
      <c r="D1334" s="12">
        <v>402.21</v>
      </c>
      <c r="E1334" s="15">
        <v>613.35873751118049</v>
      </c>
      <c r="F1334" s="15">
        <v>378.94237865455165</v>
      </c>
      <c r="G1334" s="13">
        <v>97.07</v>
      </c>
      <c r="I1334" s="45"/>
    </row>
    <row r="1335" spans="1:9" ht="27.75" customHeight="1" thickBot="1" x14ac:dyDescent="0.25">
      <c r="A1335" s="8">
        <v>36399</v>
      </c>
      <c r="B1335" s="9"/>
      <c r="C1335" s="9"/>
      <c r="D1335" s="12">
        <v>402.33</v>
      </c>
      <c r="E1335" s="15">
        <v>613.54173407641099</v>
      </c>
      <c r="F1335" s="15">
        <v>379.05543672232358</v>
      </c>
      <c r="G1335" s="13">
        <v>96.98</v>
      </c>
      <c r="I1335" s="45"/>
    </row>
    <row r="1336" spans="1:9" ht="27.75" customHeight="1" thickBot="1" x14ac:dyDescent="0.25">
      <c r="A1336" s="8">
        <v>36402</v>
      </c>
      <c r="B1336" s="9"/>
      <c r="C1336" s="9"/>
      <c r="D1336" s="12">
        <v>403.34</v>
      </c>
      <c r="E1336" s="15">
        <v>615.08195516710055</v>
      </c>
      <c r="F1336" s="15">
        <v>380.00700879273722</v>
      </c>
      <c r="G1336" s="13">
        <v>97.24</v>
      </c>
      <c r="I1336" s="45"/>
    </row>
    <row r="1337" spans="1:9" ht="27.75" customHeight="1" thickBot="1" x14ac:dyDescent="0.25">
      <c r="A1337" s="8">
        <v>36403</v>
      </c>
      <c r="B1337" s="9"/>
      <c r="C1337" s="9"/>
      <c r="D1337" s="12">
        <v>402.92</v>
      </c>
      <c r="E1337" s="15">
        <v>614.44146718879404</v>
      </c>
      <c r="F1337" s="15">
        <v>379.73069660557962</v>
      </c>
      <c r="G1337" s="13">
        <v>97.25</v>
      </c>
      <c r="I1337" s="45"/>
    </row>
    <row r="1338" spans="1:9" ht="27.75" customHeight="1" thickBot="1" x14ac:dyDescent="0.25">
      <c r="A1338" s="8">
        <v>36404</v>
      </c>
      <c r="B1338" s="9"/>
      <c r="C1338" s="9"/>
      <c r="D1338" s="12">
        <v>403.24</v>
      </c>
      <c r="E1338" s="15">
        <v>614.92945802940858</v>
      </c>
      <c r="F1338" s="15">
        <v>380.31785628043326</v>
      </c>
      <c r="G1338" s="13">
        <v>97.35</v>
      </c>
      <c r="I1338" s="45"/>
    </row>
    <row r="1339" spans="1:9" ht="27.75" customHeight="1" thickBot="1" x14ac:dyDescent="0.25">
      <c r="A1339" s="8">
        <v>36405</v>
      </c>
      <c r="B1339" s="9"/>
      <c r="C1339" s="9"/>
      <c r="D1339" s="12">
        <v>404.71</v>
      </c>
      <c r="E1339" s="15">
        <v>617.17116595348159</v>
      </c>
      <c r="F1339" s="15">
        <v>381.59920111344672</v>
      </c>
      <c r="G1339" s="13">
        <v>97.6</v>
      </c>
      <c r="I1339" s="45"/>
    </row>
    <row r="1340" spans="1:9" ht="27.75" customHeight="1" thickBot="1" x14ac:dyDescent="0.25">
      <c r="A1340" s="8">
        <v>36406</v>
      </c>
      <c r="B1340" s="9"/>
      <c r="C1340" s="9"/>
      <c r="D1340" s="12">
        <v>405.9</v>
      </c>
      <c r="E1340" s="15">
        <v>619.86763181390688</v>
      </c>
      <c r="F1340" s="15">
        <v>383.52287806365865</v>
      </c>
      <c r="G1340" s="13">
        <v>98.09</v>
      </c>
      <c r="I1340" s="45"/>
    </row>
    <row r="1341" spans="1:9" ht="27.75" customHeight="1" thickBot="1" x14ac:dyDescent="0.25">
      <c r="A1341" s="8">
        <v>36409</v>
      </c>
      <c r="B1341" s="9"/>
      <c r="C1341" s="9"/>
      <c r="D1341" s="12">
        <v>406.26</v>
      </c>
      <c r="E1341" s="15">
        <v>620.41740354944034</v>
      </c>
      <c r="F1341" s="15">
        <v>383.81771179505978</v>
      </c>
      <c r="G1341" s="13">
        <v>98.17</v>
      </c>
      <c r="I1341" s="45"/>
    </row>
    <row r="1342" spans="1:9" ht="27.75" customHeight="1" thickBot="1" x14ac:dyDescent="0.25">
      <c r="A1342" s="8">
        <v>36410</v>
      </c>
      <c r="B1342" s="9"/>
      <c r="C1342" s="9"/>
      <c r="D1342" s="12">
        <v>407.06</v>
      </c>
      <c r="E1342" s="15">
        <v>621.63911851729233</v>
      </c>
      <c r="F1342" s="15">
        <v>384.46760656447236</v>
      </c>
      <c r="G1342" s="13">
        <v>98.47</v>
      </c>
      <c r="I1342" s="45"/>
    </row>
    <row r="1343" spans="1:9" ht="27.75" customHeight="1" thickBot="1" x14ac:dyDescent="0.25">
      <c r="A1343" s="8">
        <v>36411</v>
      </c>
      <c r="B1343" s="9"/>
      <c r="C1343" s="9"/>
      <c r="D1343" s="12">
        <v>407.79</v>
      </c>
      <c r="E1343" s="15">
        <v>622.75393342545738</v>
      </c>
      <c r="F1343" s="15">
        <v>385.15709055403676</v>
      </c>
      <c r="G1343" s="13">
        <v>98.74</v>
      </c>
      <c r="I1343" s="45"/>
    </row>
    <row r="1344" spans="1:9" ht="27.75" customHeight="1" thickBot="1" x14ac:dyDescent="0.25">
      <c r="A1344" s="8">
        <v>36412</v>
      </c>
      <c r="B1344" s="9"/>
      <c r="C1344" s="9"/>
      <c r="D1344" s="12">
        <v>410.09</v>
      </c>
      <c r="E1344" s="15">
        <v>626.26636395803189</v>
      </c>
      <c r="F1344" s="15">
        <v>387.48188486111314</v>
      </c>
      <c r="G1344" s="13">
        <v>99.88</v>
      </c>
      <c r="I1344" s="45"/>
    </row>
    <row r="1345" spans="1:9" ht="27.75" customHeight="1" thickBot="1" x14ac:dyDescent="0.25">
      <c r="A1345" s="8">
        <v>36413</v>
      </c>
      <c r="B1345" s="9"/>
      <c r="C1345" s="9"/>
      <c r="D1345" s="12">
        <v>410.21</v>
      </c>
      <c r="E1345" s="15">
        <v>626.44962120320974</v>
      </c>
      <c r="F1345" s="15">
        <v>387.31934653455949</v>
      </c>
      <c r="G1345" s="13">
        <v>100.05</v>
      </c>
      <c r="I1345" s="45"/>
    </row>
    <row r="1346" spans="1:9" ht="27.75" customHeight="1" thickBot="1" x14ac:dyDescent="0.25">
      <c r="A1346" s="8">
        <v>36416</v>
      </c>
      <c r="B1346" s="9"/>
      <c r="C1346" s="9"/>
      <c r="D1346" s="12">
        <v>410.38</v>
      </c>
      <c r="E1346" s="15">
        <v>627.26462673263541</v>
      </c>
      <c r="F1346" s="15">
        <v>387.36314193823051</v>
      </c>
      <c r="G1346" s="13">
        <v>100.15</v>
      </c>
      <c r="I1346" s="45"/>
    </row>
    <row r="1347" spans="1:9" ht="27.75" customHeight="1" thickBot="1" x14ac:dyDescent="0.25">
      <c r="A1347" s="8">
        <v>36418</v>
      </c>
      <c r="B1347" s="9"/>
      <c r="C1347" s="9"/>
      <c r="D1347" s="12">
        <v>409.06</v>
      </c>
      <c r="E1347" s="15">
        <v>625.24701060298219</v>
      </c>
      <c r="F1347" s="15">
        <v>385.90190800430577</v>
      </c>
      <c r="G1347" s="13">
        <v>99.89</v>
      </c>
      <c r="I1347" s="45"/>
    </row>
    <row r="1348" spans="1:9" ht="27.75" customHeight="1" thickBot="1" x14ac:dyDescent="0.25">
      <c r="A1348" s="8">
        <v>36419</v>
      </c>
      <c r="B1348" s="9"/>
      <c r="C1348" s="9"/>
      <c r="D1348" s="12">
        <v>408.58</v>
      </c>
      <c r="E1348" s="15">
        <v>624.64358715534206</v>
      </c>
      <c r="F1348" s="15">
        <v>385.7127163416306</v>
      </c>
      <c r="G1348" s="13">
        <v>99.91</v>
      </c>
      <c r="I1348" s="45"/>
    </row>
    <row r="1349" spans="1:9" ht="27.75" customHeight="1" thickBot="1" x14ac:dyDescent="0.25">
      <c r="A1349" s="8">
        <v>36420</v>
      </c>
      <c r="B1349" s="9"/>
      <c r="C1349" s="9"/>
      <c r="D1349" s="12">
        <v>406.89</v>
      </c>
      <c r="E1349" s="15">
        <v>622.05988833921663</v>
      </c>
      <c r="F1349" s="15">
        <v>384.11730175790808</v>
      </c>
      <c r="G1349" s="13">
        <v>99.51</v>
      </c>
      <c r="I1349" s="45"/>
    </row>
    <row r="1350" spans="1:9" ht="27.75" customHeight="1" thickBot="1" x14ac:dyDescent="0.25">
      <c r="A1350" s="8">
        <v>36423</v>
      </c>
      <c r="B1350" s="9"/>
      <c r="C1350" s="9"/>
      <c r="D1350" s="12">
        <v>407.08</v>
      </c>
      <c r="E1350" s="15">
        <v>622.35036335404732</v>
      </c>
      <c r="F1350" s="15">
        <v>384.29666789453961</v>
      </c>
      <c r="G1350" s="13">
        <v>99.35</v>
      </c>
      <c r="I1350" s="45"/>
    </row>
    <row r="1351" spans="1:9" ht="27.75" customHeight="1" thickBot="1" x14ac:dyDescent="0.25">
      <c r="A1351" s="8">
        <v>36424</v>
      </c>
      <c r="B1351" s="9"/>
      <c r="C1351" s="9"/>
      <c r="D1351" s="12">
        <v>407.61</v>
      </c>
      <c r="E1351" s="15">
        <v>623.16063576383817</v>
      </c>
      <c r="F1351" s="15">
        <v>384.79700501251182</v>
      </c>
      <c r="G1351" s="13">
        <v>99.56</v>
      </c>
      <c r="I1351" s="45"/>
    </row>
    <row r="1352" spans="1:9" ht="27.75" customHeight="1" thickBot="1" x14ac:dyDescent="0.25">
      <c r="A1352" s="8">
        <v>36425</v>
      </c>
      <c r="B1352" s="9"/>
      <c r="C1352" s="9"/>
      <c r="D1352" s="12">
        <v>407.82</v>
      </c>
      <c r="E1352" s="15">
        <v>623.48168709601941</v>
      </c>
      <c r="F1352" s="15">
        <v>385.30249124911694</v>
      </c>
      <c r="G1352" s="13">
        <v>99.68</v>
      </c>
      <c r="I1352" s="45"/>
    </row>
    <row r="1353" spans="1:9" ht="27.75" customHeight="1" thickBot="1" x14ac:dyDescent="0.25">
      <c r="A1353" s="8">
        <v>36426</v>
      </c>
      <c r="B1353" s="9"/>
      <c r="C1353" s="9"/>
      <c r="D1353" s="12">
        <v>406</v>
      </c>
      <c r="E1353" s="15">
        <v>620.69924221711506</v>
      </c>
      <c r="F1353" s="15">
        <v>383.35541703609988</v>
      </c>
      <c r="G1353" s="13">
        <v>98.94</v>
      </c>
      <c r="I1353" s="45"/>
    </row>
    <row r="1354" spans="1:9" ht="27.75" customHeight="1" thickBot="1" x14ac:dyDescent="0.25">
      <c r="A1354" s="8">
        <v>36427</v>
      </c>
      <c r="B1354" s="9"/>
      <c r="C1354" s="9"/>
      <c r="D1354" s="12">
        <v>403.36</v>
      </c>
      <c r="E1354" s="15">
        <v>616.66316832683628</v>
      </c>
      <c r="F1354" s="15">
        <v>381.10372913324767</v>
      </c>
      <c r="G1354" s="13">
        <v>98</v>
      </c>
      <c r="I1354" s="45"/>
    </row>
    <row r="1355" spans="1:9" ht="27.75" customHeight="1" thickBot="1" x14ac:dyDescent="0.25">
      <c r="A1355" s="8">
        <v>36430</v>
      </c>
      <c r="B1355" s="9"/>
      <c r="C1355" s="9"/>
      <c r="D1355" s="12">
        <v>403.69</v>
      </c>
      <c r="E1355" s="15">
        <v>617.16767756312117</v>
      </c>
      <c r="F1355" s="15">
        <v>381.12783743099794</v>
      </c>
      <c r="G1355" s="13">
        <v>98.11</v>
      </c>
      <c r="I1355" s="45"/>
    </row>
    <row r="1356" spans="1:9" ht="27.75" customHeight="1" thickBot="1" x14ac:dyDescent="0.25">
      <c r="A1356" s="8">
        <v>36431</v>
      </c>
      <c r="B1356" s="9"/>
      <c r="C1356" s="9"/>
      <c r="D1356" s="12">
        <v>403.45</v>
      </c>
      <c r="E1356" s="15">
        <v>617.97952745503892</v>
      </c>
      <c r="F1356" s="15">
        <v>381.62918998861556</v>
      </c>
      <c r="G1356" s="13">
        <v>97.89</v>
      </c>
      <c r="I1356" s="45"/>
    </row>
    <row r="1357" spans="1:9" ht="27.75" customHeight="1" thickBot="1" x14ac:dyDescent="0.25">
      <c r="A1357" s="8">
        <v>36432</v>
      </c>
      <c r="B1357" s="9"/>
      <c r="C1357" s="9"/>
      <c r="D1357" s="12">
        <v>402.17</v>
      </c>
      <c r="E1357" s="15">
        <v>616.01890335008807</v>
      </c>
      <c r="F1357" s="15">
        <v>380.69060091059941</v>
      </c>
      <c r="G1357" s="13">
        <v>97.72</v>
      </c>
      <c r="I1357" s="45"/>
    </row>
    <row r="1358" spans="1:9" ht="27.75" customHeight="1" thickBot="1" x14ac:dyDescent="0.25">
      <c r="A1358" s="8">
        <v>36433</v>
      </c>
      <c r="B1358" s="9"/>
      <c r="C1358" s="9"/>
      <c r="D1358" s="12">
        <v>402.51</v>
      </c>
      <c r="E1358" s="15">
        <v>616.53969412796562</v>
      </c>
      <c r="F1358" s="15">
        <v>381.11731942712925</v>
      </c>
      <c r="G1358" s="13">
        <v>97.55</v>
      </c>
      <c r="I1358" s="45"/>
    </row>
    <row r="1359" spans="1:9" ht="27.75" customHeight="1" thickBot="1" x14ac:dyDescent="0.25">
      <c r="A1359" s="8">
        <v>36434</v>
      </c>
      <c r="B1359" s="9"/>
      <c r="C1359" s="9"/>
      <c r="D1359" s="12">
        <v>403.51</v>
      </c>
      <c r="E1359" s="15">
        <v>618.07143170995846</v>
      </c>
      <c r="F1359" s="15">
        <v>382.1077453822042</v>
      </c>
      <c r="G1359" s="13">
        <v>97.71</v>
      </c>
      <c r="I1359" s="45"/>
    </row>
    <row r="1360" spans="1:9" ht="27.75" customHeight="1" thickBot="1" x14ac:dyDescent="0.25">
      <c r="A1360" s="8">
        <v>36437</v>
      </c>
      <c r="B1360" s="9"/>
      <c r="C1360" s="9"/>
      <c r="D1360" s="12">
        <v>404.59</v>
      </c>
      <c r="E1360" s="15">
        <v>619.72570829851077</v>
      </c>
      <c r="F1360" s="15">
        <v>383.14553005327411</v>
      </c>
      <c r="G1360" s="13">
        <v>97.79</v>
      </c>
      <c r="I1360" s="45"/>
    </row>
    <row r="1361" spans="1:9" ht="27.75" customHeight="1" thickBot="1" x14ac:dyDescent="0.25">
      <c r="A1361" s="8">
        <v>36438</v>
      </c>
      <c r="B1361" s="9"/>
      <c r="C1361" s="9"/>
      <c r="D1361" s="12">
        <v>404.98</v>
      </c>
      <c r="E1361" s="15">
        <v>620.32308595548807</v>
      </c>
      <c r="F1361" s="15">
        <v>383.51636722396955</v>
      </c>
      <c r="G1361" s="13">
        <v>97.75</v>
      </c>
      <c r="I1361" s="45"/>
    </row>
    <row r="1362" spans="1:9" ht="27.75" customHeight="1" thickBot="1" x14ac:dyDescent="0.25">
      <c r="A1362" s="8">
        <v>36439</v>
      </c>
      <c r="B1362" s="9"/>
      <c r="C1362" s="9"/>
      <c r="D1362" s="12">
        <v>406.05</v>
      </c>
      <c r="E1362" s="15">
        <v>621.96204516822036</v>
      </c>
      <c r="F1362" s="15">
        <v>384.5296580356877</v>
      </c>
      <c r="G1362" s="13">
        <v>97.87</v>
      </c>
      <c r="I1362" s="45"/>
    </row>
    <row r="1363" spans="1:9" ht="27.75" customHeight="1" thickBot="1" x14ac:dyDescent="0.25">
      <c r="A1363" s="8">
        <v>36440</v>
      </c>
      <c r="B1363" s="9"/>
      <c r="C1363" s="9"/>
      <c r="D1363" s="12">
        <v>406.6</v>
      </c>
      <c r="E1363" s="15">
        <v>622.80450083831659</v>
      </c>
      <c r="F1363" s="15">
        <v>384.92939720373221</v>
      </c>
      <c r="G1363" s="13">
        <v>98.14</v>
      </c>
      <c r="I1363" s="45"/>
    </row>
    <row r="1364" spans="1:9" ht="27.75" customHeight="1" thickBot="1" x14ac:dyDescent="0.25">
      <c r="A1364" s="8">
        <v>36441</v>
      </c>
      <c r="B1364" s="9"/>
      <c r="C1364" s="9"/>
      <c r="D1364" s="12">
        <v>406.1</v>
      </c>
      <c r="E1364" s="15">
        <v>622.03863204732011</v>
      </c>
      <c r="F1364" s="15">
        <v>384.4363965664088</v>
      </c>
      <c r="G1364" s="13">
        <v>98.21</v>
      </c>
      <c r="I1364" s="45"/>
    </row>
    <row r="1365" spans="1:9" ht="27.75" customHeight="1" thickBot="1" x14ac:dyDescent="0.25">
      <c r="A1365" s="8">
        <v>36444</v>
      </c>
      <c r="B1365" s="9"/>
      <c r="C1365" s="9"/>
      <c r="D1365" s="12">
        <v>407.69</v>
      </c>
      <c r="E1365" s="15">
        <v>624.50756436535926</v>
      </c>
      <c r="F1365" s="15">
        <v>385.84545804718044</v>
      </c>
      <c r="G1365" s="13">
        <v>98.68</v>
      </c>
      <c r="I1365" s="45"/>
    </row>
    <row r="1366" spans="1:9" ht="27.75" customHeight="1" thickBot="1" x14ac:dyDescent="0.25">
      <c r="A1366" s="8">
        <v>36445</v>
      </c>
      <c r="B1366" s="9"/>
      <c r="C1366" s="9"/>
      <c r="D1366" s="12">
        <v>406.6</v>
      </c>
      <c r="E1366" s="15">
        <v>622.83788091676297</v>
      </c>
      <c r="F1366" s="15">
        <v>384.78361549238576</v>
      </c>
      <c r="G1366" s="13">
        <v>98.61</v>
      </c>
      <c r="I1366" s="45"/>
    </row>
    <row r="1367" spans="1:9" ht="27.75" customHeight="1" thickBot="1" x14ac:dyDescent="0.25">
      <c r="A1367" s="8">
        <v>36446</v>
      </c>
      <c r="B1367" s="9"/>
      <c r="C1367" s="9"/>
      <c r="D1367" s="12">
        <v>407.79</v>
      </c>
      <c r="E1367" s="15">
        <v>624.66074633312053</v>
      </c>
      <c r="F1367" s="15">
        <v>386.06148620458185</v>
      </c>
      <c r="G1367" s="13">
        <v>98.66</v>
      </c>
      <c r="I1367" s="45"/>
    </row>
    <row r="1368" spans="1:9" ht="27.75" customHeight="1" thickBot="1" x14ac:dyDescent="0.25">
      <c r="A1368" s="8">
        <v>36447</v>
      </c>
      <c r="B1368" s="9"/>
      <c r="C1368" s="9"/>
      <c r="D1368" s="12">
        <v>407.65</v>
      </c>
      <c r="E1368" s="15">
        <v>624.44629157825489</v>
      </c>
      <c r="F1368" s="15">
        <v>385.65451266658368</v>
      </c>
      <c r="G1368" s="13">
        <v>98.57</v>
      </c>
      <c r="I1368" s="45"/>
    </row>
    <row r="1369" spans="1:9" ht="27.75" customHeight="1" thickBot="1" x14ac:dyDescent="0.25">
      <c r="A1369" s="8">
        <v>36448</v>
      </c>
      <c r="B1369" s="9"/>
      <c r="C1369" s="9"/>
      <c r="D1369" s="12">
        <v>408.47</v>
      </c>
      <c r="E1369" s="15">
        <v>625.70238371389621</v>
      </c>
      <c r="F1369" s="15">
        <v>386.67484902142252</v>
      </c>
      <c r="G1369" s="13">
        <v>98.83</v>
      </c>
      <c r="I1369" s="45"/>
    </row>
    <row r="1370" spans="1:9" ht="27.75" customHeight="1" thickBot="1" x14ac:dyDescent="0.25">
      <c r="A1370" s="8">
        <v>36451</v>
      </c>
      <c r="B1370" s="9"/>
      <c r="C1370" s="9"/>
      <c r="D1370" s="12">
        <v>411.95</v>
      </c>
      <c r="E1370" s="15">
        <v>633.21377506916622</v>
      </c>
      <c r="F1370" s="15">
        <v>391.33216221128225</v>
      </c>
      <c r="G1370" s="13">
        <v>98.92</v>
      </c>
      <c r="I1370" s="45"/>
    </row>
    <row r="1371" spans="1:9" ht="27.75" customHeight="1" thickBot="1" x14ac:dyDescent="0.25">
      <c r="A1371" s="8">
        <v>36452</v>
      </c>
      <c r="B1371" s="9"/>
      <c r="C1371" s="9"/>
      <c r="D1371" s="12">
        <v>410.72</v>
      </c>
      <c r="E1371" s="15">
        <v>631.32312585606985</v>
      </c>
      <c r="F1371" s="15">
        <v>390.16372293583652</v>
      </c>
      <c r="G1371" s="13">
        <v>98.48</v>
      </c>
      <c r="I1371" s="45"/>
    </row>
    <row r="1372" spans="1:9" ht="27.75" customHeight="1" thickBot="1" x14ac:dyDescent="0.25">
      <c r="A1372" s="8">
        <v>36453</v>
      </c>
      <c r="B1372" s="9"/>
      <c r="C1372" s="9"/>
      <c r="D1372" s="12">
        <v>410.15</v>
      </c>
      <c r="E1372" s="15">
        <v>630.44697134268358</v>
      </c>
      <c r="F1372" s="15">
        <v>389.62225107648356</v>
      </c>
      <c r="G1372" s="13">
        <v>98.63</v>
      </c>
      <c r="I1372" s="45"/>
    </row>
    <row r="1373" spans="1:9" ht="27.75" customHeight="1" thickBot="1" x14ac:dyDescent="0.25">
      <c r="A1373" s="8">
        <v>36454</v>
      </c>
      <c r="B1373" s="9"/>
      <c r="C1373" s="9"/>
      <c r="D1373" s="12">
        <v>410.25</v>
      </c>
      <c r="E1373" s="15">
        <v>630.60068266082158</v>
      </c>
      <c r="F1373" s="15">
        <v>389.65443941684168</v>
      </c>
      <c r="G1373" s="13">
        <v>98.7</v>
      </c>
      <c r="I1373" s="45"/>
    </row>
    <row r="1374" spans="1:9" ht="27.75" customHeight="1" thickBot="1" x14ac:dyDescent="0.25">
      <c r="A1374" s="8">
        <v>36455</v>
      </c>
      <c r="B1374" s="9"/>
      <c r="C1374" s="9"/>
      <c r="D1374" s="12">
        <v>410.88</v>
      </c>
      <c r="E1374" s="15">
        <v>631.56906396509044</v>
      </c>
      <c r="F1374" s="15">
        <v>390.25281186494067</v>
      </c>
      <c r="G1374" s="13">
        <v>98.76</v>
      </c>
      <c r="I1374" s="45"/>
    </row>
    <row r="1375" spans="1:9" ht="27.75" customHeight="1" thickBot="1" x14ac:dyDescent="0.25">
      <c r="A1375" s="8">
        <v>36458</v>
      </c>
      <c r="B1375" s="9"/>
      <c r="C1375" s="9"/>
      <c r="D1375" s="12">
        <v>410.26</v>
      </c>
      <c r="E1375" s="15">
        <v>630.78818728738224</v>
      </c>
      <c r="F1375" s="15">
        <v>389.50696070193169</v>
      </c>
      <c r="G1375" s="13">
        <v>98.67</v>
      </c>
      <c r="I1375" s="45"/>
    </row>
    <row r="1376" spans="1:9" ht="27.75" customHeight="1" thickBot="1" x14ac:dyDescent="0.25">
      <c r="A1376" s="8">
        <v>36459</v>
      </c>
      <c r="B1376" s="9"/>
      <c r="C1376" s="9"/>
      <c r="D1376" s="12">
        <v>409.61</v>
      </c>
      <c r="E1376" s="15">
        <v>629.78879099786639</v>
      </c>
      <c r="F1376" s="15">
        <v>388.88984101086692</v>
      </c>
      <c r="G1376" s="13">
        <v>98.56</v>
      </c>
      <c r="I1376" s="45"/>
    </row>
    <row r="1377" spans="1:9" ht="27.75" customHeight="1" thickBot="1" x14ac:dyDescent="0.25">
      <c r="A1377" s="8">
        <v>36460</v>
      </c>
      <c r="B1377" s="9"/>
      <c r="C1377" s="9"/>
      <c r="D1377" s="12">
        <v>409.23</v>
      </c>
      <c r="E1377" s="15">
        <v>629.20452855168787</v>
      </c>
      <c r="F1377" s="15">
        <v>388.22406914382407</v>
      </c>
      <c r="G1377" s="13">
        <v>98.45</v>
      </c>
      <c r="I1377" s="45"/>
    </row>
    <row r="1378" spans="1:9" ht="27.75" customHeight="1" thickBot="1" x14ac:dyDescent="0.25">
      <c r="A1378" s="8">
        <v>36461</v>
      </c>
      <c r="B1378" s="9"/>
      <c r="C1378" s="9"/>
      <c r="D1378" s="12">
        <v>407.32</v>
      </c>
      <c r="E1378" s="15">
        <v>626.26784099326414</v>
      </c>
      <c r="F1378" s="15">
        <v>386.22868118015765</v>
      </c>
      <c r="G1378" s="13">
        <v>97.65</v>
      </c>
      <c r="I1378" s="45"/>
    </row>
    <row r="1379" spans="1:9" ht="27.75" customHeight="1" thickBot="1" x14ac:dyDescent="0.25">
      <c r="A1379" s="8">
        <v>36462</v>
      </c>
      <c r="B1379" s="9"/>
      <c r="C1379" s="9"/>
      <c r="D1379" s="12">
        <v>406.24</v>
      </c>
      <c r="E1379" s="15">
        <v>624.60730561991465</v>
      </c>
      <c r="F1379" s="15">
        <v>385.17438262134431</v>
      </c>
      <c r="G1379" s="13">
        <v>97.2</v>
      </c>
      <c r="I1379" s="45"/>
    </row>
    <row r="1380" spans="1:9" ht="27.75" customHeight="1" thickBot="1" x14ac:dyDescent="0.25">
      <c r="A1380" s="8">
        <v>36466</v>
      </c>
      <c r="B1380" s="9"/>
      <c r="C1380" s="9"/>
      <c r="D1380" s="12">
        <v>406.83</v>
      </c>
      <c r="E1380" s="15">
        <v>625.74672698001882</v>
      </c>
      <c r="F1380" s="15">
        <v>385.90730242668212</v>
      </c>
      <c r="G1380" s="13">
        <v>97.42</v>
      </c>
      <c r="I1380" s="45"/>
    </row>
    <row r="1381" spans="1:9" ht="27.75" customHeight="1" thickBot="1" x14ac:dyDescent="0.25">
      <c r="A1381" s="8">
        <v>36467</v>
      </c>
      <c r="B1381" s="9"/>
      <c r="C1381" s="9"/>
      <c r="D1381" s="12">
        <v>408.08</v>
      </c>
      <c r="E1381" s="15">
        <v>627.66935660105219</v>
      </c>
      <c r="F1381" s="15">
        <v>387.09301667595906</v>
      </c>
      <c r="G1381" s="13">
        <v>97.97</v>
      </c>
      <c r="I1381" s="45"/>
    </row>
    <row r="1382" spans="1:9" ht="27.75" customHeight="1" thickBot="1" x14ac:dyDescent="0.25">
      <c r="A1382" s="8">
        <v>36468</v>
      </c>
      <c r="B1382" s="9"/>
      <c r="C1382" s="9"/>
      <c r="D1382" s="12">
        <v>410.88</v>
      </c>
      <c r="E1382" s="15">
        <v>631.97604695216705</v>
      </c>
      <c r="F1382" s="15">
        <v>389.61145218374338</v>
      </c>
      <c r="G1382" s="13">
        <v>98.83</v>
      </c>
      <c r="I1382" s="45"/>
    </row>
    <row r="1383" spans="1:9" ht="27.75" customHeight="1" thickBot="1" x14ac:dyDescent="0.25">
      <c r="A1383" s="8">
        <v>36469</v>
      </c>
      <c r="B1383" s="9"/>
      <c r="C1383" s="9"/>
      <c r="D1383" s="12">
        <v>412.16</v>
      </c>
      <c r="E1383" s="15">
        <v>633.94481968410537</v>
      </c>
      <c r="F1383" s="15">
        <v>390.54797058565367</v>
      </c>
      <c r="G1383" s="13">
        <v>99.34</v>
      </c>
      <c r="I1383" s="45"/>
    </row>
    <row r="1384" spans="1:9" ht="27.75" customHeight="1" thickBot="1" x14ac:dyDescent="0.25">
      <c r="A1384" s="8">
        <v>36472</v>
      </c>
      <c r="B1384" s="9"/>
      <c r="C1384" s="9"/>
      <c r="D1384" s="12">
        <v>408.39</v>
      </c>
      <c r="E1384" s="15">
        <v>628.14616874706849</v>
      </c>
      <c r="F1384" s="15">
        <v>386.96048956438227</v>
      </c>
      <c r="G1384" s="13">
        <v>99.21</v>
      </c>
      <c r="I1384" s="45"/>
    </row>
    <row r="1385" spans="1:9" ht="27.75" customHeight="1" thickBot="1" x14ac:dyDescent="0.25">
      <c r="A1385" s="8">
        <v>36473</v>
      </c>
      <c r="B1385" s="9"/>
      <c r="C1385" s="9"/>
      <c r="D1385" s="12">
        <v>408.47</v>
      </c>
      <c r="E1385" s="15">
        <v>628.26921704281472</v>
      </c>
      <c r="F1385" s="15">
        <v>387.02112511905005</v>
      </c>
      <c r="G1385" s="13">
        <v>99.28</v>
      </c>
      <c r="I1385" s="45"/>
    </row>
    <row r="1386" spans="1:9" ht="27.75" customHeight="1" thickBot="1" x14ac:dyDescent="0.25">
      <c r="A1386" s="8">
        <v>36474</v>
      </c>
      <c r="B1386" s="9"/>
      <c r="C1386" s="9"/>
      <c r="D1386" s="12">
        <v>408.95</v>
      </c>
      <c r="E1386" s="15">
        <v>629.00750681729153</v>
      </c>
      <c r="F1386" s="15">
        <v>387.49110459941267</v>
      </c>
      <c r="G1386" s="13">
        <v>99.4</v>
      </c>
      <c r="I1386" s="45"/>
    </row>
    <row r="1387" spans="1:9" ht="27.75" customHeight="1" thickBot="1" x14ac:dyDescent="0.25">
      <c r="A1387" s="8">
        <v>36475</v>
      </c>
      <c r="B1387" s="9"/>
      <c r="C1387" s="9"/>
      <c r="D1387" s="12">
        <v>407.21</v>
      </c>
      <c r="E1387" s="15">
        <v>626.33120638481307</v>
      </c>
      <c r="F1387" s="15">
        <v>385.87265105695462</v>
      </c>
      <c r="G1387" s="13">
        <v>99.01</v>
      </c>
      <c r="I1387" s="45"/>
    </row>
    <row r="1388" spans="1:9" ht="27.75" customHeight="1" thickBot="1" x14ac:dyDescent="0.25">
      <c r="A1388" s="8">
        <v>36476</v>
      </c>
      <c r="B1388" s="9"/>
      <c r="C1388" s="9"/>
      <c r="D1388" s="12">
        <v>407.06</v>
      </c>
      <c r="E1388" s="15">
        <v>626.10049083028912</v>
      </c>
      <c r="F1388" s="15">
        <v>385.71539428036743</v>
      </c>
      <c r="G1388" s="13">
        <v>99.06</v>
      </c>
      <c r="I1388" s="45"/>
    </row>
    <row r="1389" spans="1:9" ht="27.75" customHeight="1" thickBot="1" x14ac:dyDescent="0.25">
      <c r="A1389" s="8">
        <v>36479</v>
      </c>
      <c r="B1389" s="9"/>
      <c r="C1389" s="9"/>
      <c r="D1389" s="12">
        <v>406.91</v>
      </c>
      <c r="E1389" s="15">
        <v>625.86977527576516</v>
      </c>
      <c r="F1389" s="15">
        <v>385.55814982894503</v>
      </c>
      <c r="G1389" s="13">
        <v>99.19</v>
      </c>
      <c r="I1389" s="45"/>
    </row>
    <row r="1390" spans="1:9" ht="27.75" customHeight="1" thickBot="1" x14ac:dyDescent="0.25">
      <c r="A1390" s="8">
        <v>36480</v>
      </c>
      <c r="B1390" s="9"/>
      <c r="C1390" s="9"/>
      <c r="D1390" s="12">
        <v>407.75</v>
      </c>
      <c r="E1390" s="15">
        <v>627.16178238109956</v>
      </c>
      <c r="F1390" s="15">
        <v>386.3540723814906</v>
      </c>
      <c r="G1390" s="13">
        <v>99.42</v>
      </c>
      <c r="I1390" s="45"/>
    </row>
    <row r="1391" spans="1:9" ht="27.75" customHeight="1" thickBot="1" x14ac:dyDescent="0.25">
      <c r="A1391" s="8">
        <v>36481</v>
      </c>
      <c r="B1391" s="9"/>
      <c r="C1391" s="9"/>
      <c r="D1391" s="12">
        <v>407.89</v>
      </c>
      <c r="E1391" s="15">
        <v>627.37711689865523</v>
      </c>
      <c r="F1391" s="15">
        <v>386.47915346305035</v>
      </c>
      <c r="G1391" s="13">
        <v>99.42</v>
      </c>
      <c r="I1391" s="45"/>
    </row>
    <row r="1392" spans="1:9" ht="27.75" customHeight="1" thickBot="1" x14ac:dyDescent="0.25">
      <c r="A1392" s="8">
        <v>36482</v>
      </c>
      <c r="B1392" s="9"/>
      <c r="C1392" s="9"/>
      <c r="D1392" s="12">
        <v>408.62</v>
      </c>
      <c r="E1392" s="15">
        <v>628.49993259733867</v>
      </c>
      <c r="F1392" s="15">
        <v>387.47451577269862</v>
      </c>
      <c r="G1392" s="13">
        <v>99.65</v>
      </c>
      <c r="I1392" s="45"/>
    </row>
    <row r="1393" spans="1:9" ht="27.75" customHeight="1" thickBot="1" x14ac:dyDescent="0.25">
      <c r="A1393" s="8">
        <v>36483</v>
      </c>
      <c r="B1393" s="9"/>
      <c r="C1393" s="9"/>
      <c r="D1393" s="12">
        <v>411</v>
      </c>
      <c r="E1393" s="15">
        <v>632.16061939578628</v>
      </c>
      <c r="F1393" s="15">
        <v>389.43353463836314</v>
      </c>
      <c r="G1393" s="13">
        <v>100.35</v>
      </c>
      <c r="I1393" s="45"/>
    </row>
    <row r="1394" spans="1:9" ht="27.75" customHeight="1" thickBot="1" x14ac:dyDescent="0.25">
      <c r="A1394" s="8">
        <v>36486</v>
      </c>
      <c r="B1394" s="9"/>
      <c r="C1394" s="9"/>
      <c r="D1394" s="12">
        <v>410.66</v>
      </c>
      <c r="E1394" s="15">
        <v>632.17147459148111</v>
      </c>
      <c r="F1394" s="15">
        <v>389.44022182687019</v>
      </c>
      <c r="G1394" s="13">
        <v>100.35</v>
      </c>
      <c r="I1394" s="45"/>
    </row>
    <row r="1395" spans="1:9" ht="27.75" customHeight="1" thickBot="1" x14ac:dyDescent="0.25">
      <c r="A1395" s="8">
        <v>36487</v>
      </c>
      <c r="B1395" s="9"/>
      <c r="C1395" s="9"/>
      <c r="D1395" s="12">
        <v>410.2</v>
      </c>
      <c r="E1395" s="15">
        <v>633.60602400010828</v>
      </c>
      <c r="F1395" s="15">
        <v>390.32395553263154</v>
      </c>
      <c r="G1395" s="13">
        <v>99.89</v>
      </c>
      <c r="I1395" s="45"/>
    </row>
    <row r="1396" spans="1:9" ht="27.75" customHeight="1" thickBot="1" x14ac:dyDescent="0.25">
      <c r="A1396" s="8">
        <v>36488</v>
      </c>
      <c r="B1396" s="9"/>
      <c r="C1396" s="9"/>
      <c r="D1396" s="12">
        <v>411.35</v>
      </c>
      <c r="E1396" s="15">
        <v>635.38234513028908</v>
      </c>
      <c r="F1396" s="15">
        <v>391.29556003479331</v>
      </c>
      <c r="G1396" s="13">
        <v>100.17</v>
      </c>
      <c r="I1396" s="45"/>
    </row>
    <row r="1397" spans="1:9" ht="27.75" customHeight="1" thickBot="1" x14ac:dyDescent="0.25">
      <c r="A1397" s="8">
        <v>36489</v>
      </c>
      <c r="B1397" s="9"/>
      <c r="C1397" s="9"/>
      <c r="D1397" s="12">
        <v>411.21</v>
      </c>
      <c r="E1397" s="15">
        <v>635.16609734052793</v>
      </c>
      <c r="F1397" s="15">
        <v>390.82554603855834</v>
      </c>
      <c r="G1397" s="13">
        <v>100.2</v>
      </c>
      <c r="I1397" s="45"/>
    </row>
    <row r="1398" spans="1:9" ht="27.75" customHeight="1" thickBot="1" x14ac:dyDescent="0.25">
      <c r="A1398" s="8">
        <v>36490</v>
      </c>
      <c r="B1398" s="9"/>
      <c r="C1398" s="9"/>
      <c r="D1398" s="12">
        <v>413.28</v>
      </c>
      <c r="E1398" s="15">
        <v>638.36347537485324</v>
      </c>
      <c r="F1398" s="15">
        <v>392.77755813897545</v>
      </c>
      <c r="G1398" s="13">
        <v>100.81</v>
      </c>
      <c r="I1398" s="45"/>
    </row>
    <row r="1399" spans="1:9" ht="27.75" customHeight="1" thickBot="1" x14ac:dyDescent="0.25">
      <c r="A1399" s="8">
        <v>36493</v>
      </c>
      <c r="B1399" s="9"/>
      <c r="C1399" s="9"/>
      <c r="D1399" s="12">
        <v>416.3</v>
      </c>
      <c r="E1399" s="15">
        <v>643.85052869062906</v>
      </c>
      <c r="F1399" s="15">
        <v>395.96614821023667</v>
      </c>
      <c r="G1399" s="13">
        <v>101.8</v>
      </c>
      <c r="I1399" s="45"/>
    </row>
    <row r="1400" spans="1:9" ht="27.75" customHeight="1" thickBot="1" x14ac:dyDescent="0.25">
      <c r="A1400" s="8">
        <v>36494</v>
      </c>
      <c r="B1400" s="9"/>
      <c r="C1400" s="9"/>
      <c r="D1400" s="12">
        <v>416.41</v>
      </c>
      <c r="E1400" s="15">
        <v>644.02065494130397</v>
      </c>
      <c r="F1400" s="15">
        <v>395.96233962153184</v>
      </c>
      <c r="G1400" s="13">
        <v>101.67</v>
      </c>
      <c r="I1400" s="45"/>
    </row>
    <row r="1401" spans="1:9" ht="27.75" customHeight="1" thickBot="1" x14ac:dyDescent="0.25">
      <c r="A1401" s="8">
        <v>36495</v>
      </c>
      <c r="B1401" s="9"/>
      <c r="C1401" s="9"/>
      <c r="D1401" s="12">
        <v>417.39</v>
      </c>
      <c r="E1401" s="15">
        <v>645.53632517458959</v>
      </c>
      <c r="F1401" s="15">
        <v>396.87869466444022</v>
      </c>
      <c r="G1401" s="13">
        <v>101.9</v>
      </c>
      <c r="I1401" s="45"/>
    </row>
    <row r="1402" spans="1:9" ht="27.75" customHeight="1" thickBot="1" x14ac:dyDescent="0.25">
      <c r="A1402" s="8">
        <v>36496</v>
      </c>
      <c r="B1402" s="9"/>
      <c r="C1402" s="9"/>
      <c r="D1402" s="12">
        <v>417.61</v>
      </c>
      <c r="E1402" s="15">
        <v>645.99879218414651</v>
      </c>
      <c r="F1402" s="15">
        <v>396.9906808052624</v>
      </c>
      <c r="G1402" s="13">
        <v>101.93</v>
      </c>
      <c r="I1402" s="45"/>
    </row>
    <row r="1403" spans="1:9" ht="27.75" customHeight="1" thickBot="1" x14ac:dyDescent="0.25">
      <c r="A1403" s="8">
        <v>36497</v>
      </c>
      <c r="B1403" s="9"/>
      <c r="C1403" s="9"/>
      <c r="D1403" s="12">
        <v>418.01</v>
      </c>
      <c r="E1403" s="15">
        <v>646.61755015659367</v>
      </c>
      <c r="F1403" s="15">
        <v>396.91784612141021</v>
      </c>
      <c r="G1403" s="13">
        <v>101.93</v>
      </c>
      <c r="I1403" s="45"/>
    </row>
    <row r="1404" spans="1:9" ht="27.75" customHeight="1" thickBot="1" x14ac:dyDescent="0.25">
      <c r="A1404" s="8">
        <v>36500</v>
      </c>
      <c r="B1404" s="9"/>
      <c r="C1404" s="9"/>
      <c r="D1404" s="12">
        <v>419.74</v>
      </c>
      <c r="E1404" s="15">
        <v>649.29367838742769</v>
      </c>
      <c r="F1404" s="15">
        <v>398.56055293174984</v>
      </c>
      <c r="G1404" s="13">
        <v>102.31</v>
      </c>
      <c r="I1404" s="45"/>
    </row>
    <row r="1405" spans="1:9" ht="27.75" customHeight="1" thickBot="1" x14ac:dyDescent="0.25">
      <c r="A1405" s="8">
        <v>36501</v>
      </c>
      <c r="B1405" s="9"/>
      <c r="C1405" s="9"/>
      <c r="D1405" s="12">
        <v>420.37</v>
      </c>
      <c r="E1405" s="15">
        <v>650.26822219403198</v>
      </c>
      <c r="F1405" s="15">
        <v>399.64721589524532</v>
      </c>
      <c r="G1405" s="13">
        <v>102.4</v>
      </c>
      <c r="I1405" s="45"/>
    </row>
    <row r="1406" spans="1:9" ht="27.75" customHeight="1" thickBot="1" x14ac:dyDescent="0.25">
      <c r="A1406" s="8">
        <v>36502</v>
      </c>
      <c r="B1406" s="9"/>
      <c r="C1406" s="9"/>
      <c r="D1406" s="12">
        <v>421.89</v>
      </c>
      <c r="E1406" s="15">
        <v>652.61950248933124</v>
      </c>
      <c r="F1406" s="15">
        <v>401.10796685833333</v>
      </c>
      <c r="G1406" s="13">
        <v>102.74</v>
      </c>
      <c r="I1406" s="45"/>
    </row>
    <row r="1407" spans="1:9" ht="27.75" customHeight="1" thickBot="1" x14ac:dyDescent="0.25">
      <c r="A1407" s="8">
        <v>36503</v>
      </c>
      <c r="B1407" s="9"/>
      <c r="C1407" s="9"/>
      <c r="D1407" s="12">
        <v>423.22</v>
      </c>
      <c r="E1407" s="15">
        <v>656.37380329562097</v>
      </c>
      <c r="F1407" s="15">
        <v>403.4154062738603</v>
      </c>
      <c r="G1407" s="13">
        <v>102.84</v>
      </c>
      <c r="I1407" s="45"/>
    </row>
    <row r="1408" spans="1:9" ht="27.75" customHeight="1" thickBot="1" x14ac:dyDescent="0.25">
      <c r="A1408" s="8">
        <v>36504</v>
      </c>
      <c r="B1408" s="9"/>
      <c r="C1408" s="9"/>
      <c r="D1408" s="12">
        <v>424</v>
      </c>
      <c r="E1408" s="15">
        <v>657.58350880710577</v>
      </c>
      <c r="F1408" s="15">
        <v>404.12730543481575</v>
      </c>
      <c r="G1408" s="13">
        <v>102.65</v>
      </c>
      <c r="I1408" s="45"/>
    </row>
    <row r="1409" spans="1:9" ht="27.75" customHeight="1" thickBot="1" x14ac:dyDescent="0.25">
      <c r="A1409" s="8">
        <v>36507</v>
      </c>
      <c r="B1409" s="9"/>
      <c r="C1409" s="9"/>
      <c r="D1409" s="12">
        <v>424.73</v>
      </c>
      <c r="E1409" s="15">
        <v>659.82211232596899</v>
      </c>
      <c r="F1409" s="15">
        <v>405.33985188258509</v>
      </c>
      <c r="G1409" s="13">
        <v>103.17</v>
      </c>
      <c r="I1409" s="45"/>
    </row>
    <row r="1410" spans="1:9" ht="27.75" customHeight="1" thickBot="1" x14ac:dyDescent="0.25">
      <c r="A1410" s="8">
        <v>36508</v>
      </c>
      <c r="B1410" s="9"/>
      <c r="C1410" s="9"/>
      <c r="D1410" s="12">
        <v>426.5</v>
      </c>
      <c r="E1410" s="15">
        <v>662.74834235570756</v>
      </c>
      <c r="F1410" s="15">
        <v>407.12157456826452</v>
      </c>
      <c r="G1410" s="13">
        <v>103.7</v>
      </c>
      <c r="I1410" s="45"/>
    </row>
    <row r="1411" spans="1:9" ht="27.75" customHeight="1" thickBot="1" x14ac:dyDescent="0.25">
      <c r="A1411" s="8">
        <v>36509</v>
      </c>
      <c r="B1411" s="9"/>
      <c r="C1411" s="9"/>
      <c r="D1411" s="12">
        <v>428.89</v>
      </c>
      <c r="E1411" s="15">
        <v>666.46221935038545</v>
      </c>
      <c r="F1411" s="15">
        <v>409.24466073397781</v>
      </c>
      <c r="G1411" s="13">
        <v>104.53</v>
      </c>
      <c r="I1411" s="45"/>
    </row>
    <row r="1412" spans="1:9" ht="27.75" customHeight="1" thickBot="1" x14ac:dyDescent="0.25">
      <c r="A1412" s="8">
        <v>36510</v>
      </c>
      <c r="B1412" s="9"/>
      <c r="C1412" s="9"/>
      <c r="D1412" s="12">
        <v>433.42</v>
      </c>
      <c r="E1412" s="15">
        <v>673.50149248255752</v>
      </c>
      <c r="F1412" s="15">
        <v>413.56716373737015</v>
      </c>
      <c r="G1412" s="13">
        <v>105.51</v>
      </c>
      <c r="I1412" s="45"/>
    </row>
    <row r="1413" spans="1:9" ht="27.75" customHeight="1" thickBot="1" x14ac:dyDescent="0.25">
      <c r="A1413" s="8">
        <v>36511</v>
      </c>
      <c r="B1413" s="9"/>
      <c r="C1413" s="9"/>
      <c r="D1413" s="12">
        <v>437.25</v>
      </c>
      <c r="E1413" s="15">
        <v>679.45301921461464</v>
      </c>
      <c r="F1413" s="15">
        <v>417.23802846381483</v>
      </c>
      <c r="G1413" s="13">
        <v>106.51</v>
      </c>
      <c r="I1413" s="45"/>
    </row>
    <row r="1414" spans="1:9" ht="27.75" customHeight="1" thickBot="1" x14ac:dyDescent="0.25">
      <c r="A1414" s="8">
        <v>36514</v>
      </c>
      <c r="B1414" s="9"/>
      <c r="C1414" s="9"/>
      <c r="D1414" s="12">
        <v>436.26</v>
      </c>
      <c r="E1414" s="15">
        <v>678.88601848623864</v>
      </c>
      <c r="F1414" s="15">
        <v>416.57902954921707</v>
      </c>
      <c r="G1414" s="13">
        <v>106.16</v>
      </c>
      <c r="I1414" s="45"/>
    </row>
    <row r="1415" spans="1:9" ht="27.75" customHeight="1" thickBot="1" x14ac:dyDescent="0.25">
      <c r="A1415" s="8">
        <v>36515</v>
      </c>
      <c r="B1415" s="9"/>
      <c r="C1415" s="9"/>
      <c r="D1415" s="12">
        <v>435.63</v>
      </c>
      <c r="E1415" s="15">
        <v>677.90564395809872</v>
      </c>
      <c r="F1415" s="15">
        <v>416.25529652874286</v>
      </c>
      <c r="G1415" s="13">
        <v>105.69</v>
      </c>
      <c r="I1415" s="45"/>
    </row>
    <row r="1416" spans="1:9" ht="27.75" customHeight="1" thickBot="1" x14ac:dyDescent="0.25">
      <c r="A1416" s="8">
        <v>36516</v>
      </c>
      <c r="B1416" s="9"/>
      <c r="C1416" s="9"/>
      <c r="D1416" s="12">
        <v>435.76</v>
      </c>
      <c r="E1416" s="15">
        <v>678.46233359529606</v>
      </c>
      <c r="F1416" s="15">
        <v>416.59712140079</v>
      </c>
      <c r="G1416" s="13">
        <v>105.68</v>
      </c>
      <c r="I1416" s="45"/>
    </row>
    <row r="1417" spans="1:9" ht="27.75" customHeight="1" thickBot="1" x14ac:dyDescent="0.25">
      <c r="A1417" s="8">
        <v>36517</v>
      </c>
      <c r="B1417" s="9"/>
      <c r="C1417" s="9"/>
      <c r="D1417" s="12">
        <v>435.01</v>
      </c>
      <c r="E1417" s="15">
        <v>678.97858862054147</v>
      </c>
      <c r="F1417" s="15">
        <v>416.91411815473839</v>
      </c>
      <c r="G1417" s="13">
        <v>105.33</v>
      </c>
      <c r="I1417" s="45"/>
    </row>
    <row r="1418" spans="1:9" ht="27.75" customHeight="1" thickBot="1" x14ac:dyDescent="0.25">
      <c r="A1418" s="8">
        <v>36518</v>
      </c>
      <c r="B1418" s="9"/>
      <c r="C1418" s="9"/>
      <c r="D1418" s="12">
        <v>433.81</v>
      </c>
      <c r="E1418" s="15">
        <v>677.10558729564173</v>
      </c>
      <c r="F1418" s="15">
        <v>415.78027727360529</v>
      </c>
      <c r="G1418" s="13">
        <v>104.65</v>
      </c>
      <c r="I1418" s="45"/>
    </row>
    <row r="1419" spans="1:9" ht="27.75" customHeight="1" thickBot="1" x14ac:dyDescent="0.25">
      <c r="A1419" s="8">
        <v>36521</v>
      </c>
      <c r="B1419" s="9"/>
      <c r="C1419" s="9"/>
      <c r="D1419" s="12">
        <v>436.23</v>
      </c>
      <c r="E1419" s="15">
        <v>680.88280663418971</v>
      </c>
      <c r="F1419" s="15">
        <v>418.09969884296095</v>
      </c>
      <c r="G1419" s="13">
        <v>105.23</v>
      </c>
      <c r="I1419" s="45"/>
    </row>
    <row r="1420" spans="1:9" ht="27.75" customHeight="1" thickBot="1" x14ac:dyDescent="0.25">
      <c r="A1420" s="8">
        <v>36522</v>
      </c>
      <c r="B1420" s="9"/>
      <c r="C1420" s="9"/>
      <c r="D1420" s="12">
        <v>437.16</v>
      </c>
      <c r="E1420" s="15">
        <v>682.3343826609871</v>
      </c>
      <c r="F1420" s="15">
        <v>418.99104680143233</v>
      </c>
      <c r="G1420" s="13">
        <v>105.26</v>
      </c>
      <c r="I1420" s="45"/>
    </row>
    <row r="1421" spans="1:9" ht="27.75" customHeight="1" thickBot="1" x14ac:dyDescent="0.25">
      <c r="A1421" s="8">
        <v>36523</v>
      </c>
      <c r="B1421" s="9"/>
      <c r="C1421" s="9"/>
      <c r="D1421" s="12">
        <v>437.36</v>
      </c>
      <c r="E1421" s="15">
        <v>682.64654954847038</v>
      </c>
      <c r="F1421" s="15">
        <v>418.90292375112006</v>
      </c>
      <c r="G1421" s="13">
        <v>105.36</v>
      </c>
      <c r="I1421" s="45"/>
    </row>
    <row r="1422" spans="1:9" ht="27.75" customHeight="1" thickBot="1" x14ac:dyDescent="0.25">
      <c r="A1422" s="8">
        <v>36524</v>
      </c>
      <c r="B1422" s="9"/>
      <c r="C1422" s="9"/>
      <c r="D1422" s="12">
        <v>435.69</v>
      </c>
      <c r="E1422" s="15">
        <v>680.03995603798478</v>
      </c>
      <c r="F1422" s="15">
        <v>417.17312154803869</v>
      </c>
      <c r="G1422" s="13">
        <v>105.16</v>
      </c>
      <c r="I1422" s="45"/>
    </row>
    <row r="1423" spans="1:9" ht="27.75" customHeight="1" thickBot="1" x14ac:dyDescent="0.25">
      <c r="A1423" s="8">
        <v>36529</v>
      </c>
      <c r="B1423" s="9"/>
      <c r="C1423" s="9"/>
      <c r="D1423" s="12">
        <v>434.86</v>
      </c>
      <c r="E1423" s="15">
        <v>678.74446345492913</v>
      </c>
      <c r="F1423" s="15">
        <v>416.60762887910715</v>
      </c>
      <c r="G1423" s="18">
        <v>104.87</v>
      </c>
      <c r="I1423" s="45"/>
    </row>
    <row r="1424" spans="1:9" ht="27.75" customHeight="1" thickBot="1" x14ac:dyDescent="0.25">
      <c r="A1424" s="8">
        <v>36530</v>
      </c>
      <c r="B1424" s="9"/>
      <c r="C1424" s="9"/>
      <c r="D1424" s="12">
        <v>435.8</v>
      </c>
      <c r="E1424" s="15">
        <v>680.2116478261006</v>
      </c>
      <c r="F1424" s="15">
        <v>417.52447662957064</v>
      </c>
      <c r="G1424" s="18">
        <v>105.06</v>
      </c>
      <c r="I1424" s="45"/>
    </row>
    <row r="1425" spans="1:9" ht="27.75" customHeight="1" thickBot="1" x14ac:dyDescent="0.25">
      <c r="A1425" s="8">
        <v>36531</v>
      </c>
      <c r="B1425" s="9"/>
      <c r="C1425" s="9"/>
      <c r="D1425" s="12">
        <v>436.25</v>
      </c>
      <c r="E1425" s="15">
        <v>680.91402332293796</v>
      </c>
      <c r="F1425" s="15">
        <v>418.26591250294342</v>
      </c>
      <c r="G1425" s="18">
        <v>104.93</v>
      </c>
      <c r="I1425" s="45"/>
    </row>
    <row r="1426" spans="1:9" ht="27.75" customHeight="1" thickBot="1" x14ac:dyDescent="0.25">
      <c r="A1426" s="8">
        <v>36532</v>
      </c>
      <c r="B1426" s="9"/>
      <c r="C1426" s="9"/>
      <c r="D1426" s="12">
        <v>436.92</v>
      </c>
      <c r="E1426" s="15">
        <v>681.95978239600709</v>
      </c>
      <c r="F1426" s="15">
        <v>418.59750878612203</v>
      </c>
      <c r="G1426" s="18">
        <v>105.18</v>
      </c>
      <c r="I1426" s="45"/>
    </row>
    <row r="1427" spans="1:9" ht="27.75" customHeight="1" thickBot="1" x14ac:dyDescent="0.25">
      <c r="A1427" s="8">
        <v>36535</v>
      </c>
      <c r="B1427" s="9"/>
      <c r="C1427" s="9"/>
      <c r="D1427" s="12">
        <v>436.86</v>
      </c>
      <c r="E1427" s="15">
        <v>682.44961440311567</v>
      </c>
      <c r="F1427" s="15">
        <v>418.8818192913663</v>
      </c>
      <c r="G1427" s="18">
        <v>105.18</v>
      </c>
      <c r="I1427" s="45"/>
    </row>
    <row r="1428" spans="1:9" ht="27.75" customHeight="1" thickBot="1" x14ac:dyDescent="0.25">
      <c r="A1428" s="8">
        <v>36536</v>
      </c>
      <c r="B1428" s="9"/>
      <c r="C1428" s="9"/>
      <c r="D1428" s="12">
        <v>438.31</v>
      </c>
      <c r="E1428" s="15">
        <v>685.37365484274699</v>
      </c>
      <c r="F1428" s="15">
        <v>420.49596851679888</v>
      </c>
      <c r="G1428" s="18">
        <v>105.52</v>
      </c>
      <c r="I1428" s="45"/>
    </row>
    <row r="1429" spans="1:9" ht="27.75" customHeight="1" thickBot="1" x14ac:dyDescent="0.25">
      <c r="A1429" s="8">
        <v>36537</v>
      </c>
      <c r="B1429" s="9"/>
      <c r="C1429" s="9"/>
      <c r="D1429" s="12">
        <v>438.12</v>
      </c>
      <c r="E1429" s="15">
        <v>685.07655691110017</v>
      </c>
      <c r="F1429" s="15">
        <v>420.47779678679723</v>
      </c>
      <c r="G1429" s="18">
        <v>105.39</v>
      </c>
      <c r="I1429" s="45"/>
    </row>
    <row r="1430" spans="1:9" ht="27.75" customHeight="1" thickBot="1" x14ac:dyDescent="0.25">
      <c r="A1430" s="8">
        <v>36538</v>
      </c>
      <c r="B1430" s="9"/>
      <c r="C1430" s="9"/>
      <c r="D1430" s="12">
        <v>438.56</v>
      </c>
      <c r="E1430" s="15">
        <v>685.76457317386121</v>
      </c>
      <c r="F1430" s="15">
        <v>420.90007887979954</v>
      </c>
      <c r="G1430" s="18">
        <v>105.42</v>
      </c>
      <c r="I1430" s="45"/>
    </row>
    <row r="1431" spans="1:9" ht="27.75" customHeight="1" thickBot="1" x14ac:dyDescent="0.25">
      <c r="A1431" s="8">
        <v>36539</v>
      </c>
      <c r="B1431" s="9"/>
      <c r="C1431" s="9"/>
      <c r="D1431" s="12">
        <v>440.19</v>
      </c>
      <c r="E1431" s="15">
        <v>688.31336069272606</v>
      </c>
      <c r="F1431" s="15">
        <v>422.33252655471046</v>
      </c>
      <c r="G1431" s="18">
        <v>106</v>
      </c>
      <c r="I1431" s="45"/>
    </row>
    <row r="1432" spans="1:9" ht="27.75" customHeight="1" thickBot="1" x14ac:dyDescent="0.25">
      <c r="A1432" s="8">
        <v>36542</v>
      </c>
      <c r="B1432" s="9"/>
      <c r="C1432" s="9"/>
      <c r="D1432" s="12">
        <v>438.86</v>
      </c>
      <c r="E1432" s="15">
        <v>686.59344697712243</v>
      </c>
      <c r="F1432" s="15">
        <v>420.93877307272203</v>
      </c>
      <c r="G1432" s="18">
        <v>105.45</v>
      </c>
      <c r="I1432" s="45"/>
    </row>
    <row r="1433" spans="1:9" ht="27.75" customHeight="1" thickBot="1" x14ac:dyDescent="0.25">
      <c r="A1433" s="8">
        <v>36543</v>
      </c>
      <c r="B1433" s="9"/>
      <c r="C1433" s="9"/>
      <c r="D1433" s="12">
        <v>438.62</v>
      </c>
      <c r="E1433" s="15">
        <v>686.21796863032728</v>
      </c>
      <c r="F1433" s="15">
        <v>420.536363195332</v>
      </c>
      <c r="G1433" s="18">
        <v>105.31</v>
      </c>
      <c r="I1433" s="45"/>
    </row>
    <row r="1434" spans="1:9" ht="27.75" customHeight="1" thickBot="1" x14ac:dyDescent="0.25">
      <c r="A1434" s="8">
        <v>36544</v>
      </c>
      <c r="B1434" s="9"/>
      <c r="C1434" s="9"/>
      <c r="D1434" s="12">
        <v>437.31</v>
      </c>
      <c r="E1434" s="15">
        <v>684.16848265407054</v>
      </c>
      <c r="F1434" s="15">
        <v>419.44388946477113</v>
      </c>
      <c r="G1434" s="18">
        <v>104.84</v>
      </c>
      <c r="I1434" s="45"/>
    </row>
    <row r="1435" spans="1:9" ht="27.75" customHeight="1" thickBot="1" x14ac:dyDescent="0.25">
      <c r="A1435" s="8">
        <v>36545</v>
      </c>
      <c r="B1435" s="9"/>
      <c r="C1435" s="9"/>
      <c r="D1435" s="12">
        <v>436.36</v>
      </c>
      <c r="E1435" s="15">
        <v>682.68221419800648</v>
      </c>
      <c r="F1435" s="15">
        <v>418.45110452900434</v>
      </c>
      <c r="G1435" s="18">
        <v>104.81</v>
      </c>
      <c r="I1435" s="45"/>
    </row>
    <row r="1436" spans="1:9" ht="27.75" customHeight="1" thickBot="1" x14ac:dyDescent="0.25">
      <c r="A1436" s="8">
        <v>36549</v>
      </c>
      <c r="B1436" s="9"/>
      <c r="C1436" s="9"/>
      <c r="D1436" s="12">
        <v>436.84</v>
      </c>
      <c r="E1436" s="15">
        <v>683.43317089159666</v>
      </c>
      <c r="F1436" s="15">
        <v>418.51975218211999</v>
      </c>
      <c r="G1436" s="18">
        <v>105.2</v>
      </c>
      <c r="I1436" s="45"/>
    </row>
    <row r="1437" spans="1:9" ht="27.75" customHeight="1" thickBot="1" x14ac:dyDescent="0.25">
      <c r="A1437" s="8">
        <v>36550</v>
      </c>
      <c r="B1437" s="9"/>
      <c r="C1437" s="9"/>
      <c r="D1437" s="12">
        <v>437.02</v>
      </c>
      <c r="E1437" s="15">
        <v>683.71477965169311</v>
      </c>
      <c r="F1437" s="15">
        <v>419.00232876664091</v>
      </c>
      <c r="G1437" s="27">
        <v>105.22</v>
      </c>
      <c r="I1437" s="45"/>
    </row>
    <row r="1438" spans="1:9" ht="27.75" customHeight="1" thickBot="1" x14ac:dyDescent="0.25">
      <c r="A1438" s="8">
        <v>36551</v>
      </c>
      <c r="B1438" s="9"/>
      <c r="C1438" s="9"/>
      <c r="D1438" s="12">
        <v>437.2</v>
      </c>
      <c r="E1438" s="15">
        <v>683.99638841178955</v>
      </c>
      <c r="F1438" s="15">
        <v>419.01155922254156</v>
      </c>
      <c r="G1438" s="27">
        <v>105.35</v>
      </c>
      <c r="I1438" s="45"/>
    </row>
    <row r="1439" spans="1:9" ht="27.75" customHeight="1" thickBot="1" x14ac:dyDescent="0.25">
      <c r="A1439" s="8">
        <v>36552</v>
      </c>
      <c r="B1439" s="9"/>
      <c r="C1439" s="9"/>
      <c r="D1439" s="12">
        <v>436.53</v>
      </c>
      <c r="E1439" s="15">
        <v>682.94817802698651</v>
      </c>
      <c r="F1439" s="15">
        <v>418.15759505905589</v>
      </c>
      <c r="G1439" s="18">
        <v>105.17</v>
      </c>
      <c r="I1439" s="45"/>
    </row>
    <row r="1440" spans="1:9" ht="27.75" customHeight="1" thickBot="1" x14ac:dyDescent="0.25">
      <c r="A1440" s="8">
        <v>36553</v>
      </c>
      <c r="B1440" s="9"/>
      <c r="C1440" s="9"/>
      <c r="D1440" s="12">
        <v>435.6</v>
      </c>
      <c r="E1440" s="15">
        <v>681.4931994331555</v>
      </c>
      <c r="F1440" s="15">
        <v>416.68085393474257</v>
      </c>
      <c r="G1440" s="18">
        <v>104.65</v>
      </c>
      <c r="I1440" s="45"/>
    </row>
    <row r="1441" spans="1:9" ht="27.75" customHeight="1" thickBot="1" x14ac:dyDescent="0.25">
      <c r="A1441" s="8">
        <v>36556</v>
      </c>
      <c r="B1441" s="9"/>
      <c r="C1441" s="9"/>
      <c r="D1441" s="12">
        <v>435.26</v>
      </c>
      <c r="E1441" s="15">
        <v>680.96127177519566</v>
      </c>
      <c r="F1441" s="15">
        <v>416.03037598447258</v>
      </c>
      <c r="G1441" s="18">
        <v>104.5</v>
      </c>
      <c r="I1441" s="45"/>
    </row>
    <row r="1442" spans="1:9" ht="27.75" customHeight="1" thickBot="1" x14ac:dyDescent="0.25">
      <c r="A1442" s="8">
        <v>36557</v>
      </c>
      <c r="B1442" s="9"/>
      <c r="C1442" s="9"/>
      <c r="D1442" s="12">
        <v>435.71</v>
      </c>
      <c r="E1442" s="15">
        <v>681.6652936754366</v>
      </c>
      <c r="F1442" s="15">
        <v>416.13219019831763</v>
      </c>
      <c r="G1442" s="18">
        <v>104.71</v>
      </c>
      <c r="I1442" s="45"/>
    </row>
    <row r="1443" spans="1:9" ht="27.75" customHeight="1" thickBot="1" x14ac:dyDescent="0.25">
      <c r="A1443" s="8">
        <v>36558</v>
      </c>
      <c r="B1443" s="9"/>
      <c r="C1443" s="9"/>
      <c r="D1443" s="12">
        <v>435.34</v>
      </c>
      <c r="E1443" s="15">
        <v>681.08643122412741</v>
      </c>
      <c r="F1443" s="15">
        <v>415.77881545279098</v>
      </c>
      <c r="G1443" s="18">
        <v>104.56</v>
      </c>
      <c r="I1443" s="45"/>
    </row>
    <row r="1444" spans="1:9" ht="27.75" customHeight="1" thickBot="1" x14ac:dyDescent="0.25">
      <c r="A1444" s="8">
        <v>36559</v>
      </c>
      <c r="B1444" s="9"/>
      <c r="C1444" s="9"/>
      <c r="D1444" s="12">
        <v>434.96</v>
      </c>
      <c r="E1444" s="15">
        <v>680.49192384170181</v>
      </c>
      <c r="F1444" s="15">
        <v>415.51270514904104</v>
      </c>
      <c r="G1444" s="18">
        <v>104.51</v>
      </c>
      <c r="I1444" s="45"/>
    </row>
    <row r="1445" spans="1:9" ht="27.75" customHeight="1" thickBot="1" x14ac:dyDescent="0.25">
      <c r="A1445" s="8">
        <v>36560</v>
      </c>
      <c r="B1445" s="9"/>
      <c r="C1445" s="9"/>
      <c r="D1445" s="12">
        <v>434.94</v>
      </c>
      <c r="E1445" s="15">
        <v>680.46063397946887</v>
      </c>
      <c r="F1445" s="15">
        <v>415.81986052926732</v>
      </c>
      <c r="G1445" s="18">
        <v>104.47</v>
      </c>
      <c r="I1445" s="45"/>
    </row>
    <row r="1446" spans="1:9" ht="27.75" customHeight="1" thickBot="1" x14ac:dyDescent="0.25">
      <c r="A1446" s="8">
        <v>36563</v>
      </c>
      <c r="B1446" s="9"/>
      <c r="C1446" s="9"/>
      <c r="D1446" s="12">
        <v>434.69</v>
      </c>
      <c r="E1446" s="15">
        <v>680.06951070155731</v>
      </c>
      <c r="F1446" s="15">
        <v>415.37094255619087</v>
      </c>
      <c r="G1446" s="18">
        <v>104.32</v>
      </c>
      <c r="I1446" s="45"/>
    </row>
    <row r="1447" spans="1:9" ht="27.75" customHeight="1" thickBot="1" x14ac:dyDescent="0.25">
      <c r="A1447" s="8">
        <v>36564</v>
      </c>
      <c r="B1447" s="9"/>
      <c r="C1447" s="9"/>
      <c r="D1447" s="12">
        <v>435.25</v>
      </c>
      <c r="E1447" s="15">
        <v>680.94562684407936</v>
      </c>
      <c r="F1447" s="15">
        <v>415.98686705976905</v>
      </c>
      <c r="G1447" s="18">
        <v>104.36</v>
      </c>
      <c r="I1447" s="45"/>
    </row>
    <row r="1448" spans="1:9" ht="27.75" customHeight="1" thickBot="1" x14ac:dyDescent="0.25">
      <c r="A1448" s="8">
        <v>36565</v>
      </c>
      <c r="B1448" s="9"/>
      <c r="C1448" s="9"/>
      <c r="D1448" s="12">
        <v>435.68</v>
      </c>
      <c r="E1448" s="15">
        <v>681.61835888208725</v>
      </c>
      <c r="F1448" s="15">
        <v>416.39945445180064</v>
      </c>
      <c r="G1448" s="18">
        <v>104.54</v>
      </c>
      <c r="I1448" s="45"/>
    </row>
    <row r="1449" spans="1:9" ht="27.75" customHeight="1" thickBot="1" x14ac:dyDescent="0.25">
      <c r="A1449" s="8">
        <v>36566</v>
      </c>
      <c r="B1449" s="9"/>
      <c r="C1449" s="9"/>
      <c r="D1449" s="12">
        <v>435.83</v>
      </c>
      <c r="E1449" s="15">
        <v>681.85303284883423</v>
      </c>
      <c r="F1449" s="15">
        <v>416.54281636459854</v>
      </c>
      <c r="G1449" s="27">
        <v>104.65</v>
      </c>
      <c r="I1449" s="45"/>
    </row>
    <row r="1450" spans="1:9" ht="27.75" customHeight="1" thickBot="1" x14ac:dyDescent="0.25">
      <c r="A1450" s="8">
        <v>36567</v>
      </c>
      <c r="B1450" s="9"/>
      <c r="C1450" s="9"/>
      <c r="D1450" s="12">
        <v>435.09</v>
      </c>
      <c r="E1450" s="15">
        <v>680.69530794621585</v>
      </c>
      <c r="F1450" s="15">
        <v>415.81778916030368</v>
      </c>
      <c r="G1450" s="18">
        <v>104.43</v>
      </c>
      <c r="I1450" s="45"/>
    </row>
    <row r="1451" spans="1:9" ht="27.75" customHeight="1" thickBot="1" x14ac:dyDescent="0.25">
      <c r="A1451" s="8">
        <v>36570</v>
      </c>
      <c r="B1451" s="9"/>
      <c r="C1451" s="9"/>
      <c r="D1451" s="12">
        <v>434.3</v>
      </c>
      <c r="E1451" s="15">
        <v>679.45935838801529</v>
      </c>
      <c r="F1451" s="15">
        <v>415.06278202744238</v>
      </c>
      <c r="G1451" s="27">
        <v>104.09</v>
      </c>
      <c r="I1451" s="45"/>
    </row>
    <row r="1452" spans="1:9" ht="27.75" customHeight="1" thickBot="1" x14ac:dyDescent="0.25">
      <c r="A1452" s="8">
        <v>36572</v>
      </c>
      <c r="B1452" s="9"/>
      <c r="C1452" s="9"/>
      <c r="D1452" s="12">
        <v>434.37</v>
      </c>
      <c r="E1452" s="15">
        <v>679.56887290583052</v>
      </c>
      <c r="F1452" s="15">
        <v>414.85562264636104</v>
      </c>
      <c r="G1452" s="18">
        <v>104.08</v>
      </c>
      <c r="I1452" s="45"/>
    </row>
    <row r="1453" spans="1:9" ht="27.75" customHeight="1" thickBot="1" x14ac:dyDescent="0.25">
      <c r="A1453" s="8">
        <v>36573</v>
      </c>
      <c r="B1453" s="9"/>
      <c r="C1453" s="9"/>
      <c r="D1453" s="12">
        <v>432.47</v>
      </c>
      <c r="E1453" s="15">
        <v>676.5963359937025</v>
      </c>
      <c r="F1453" s="15">
        <v>413.04098148093055</v>
      </c>
      <c r="G1453" s="18">
        <v>103.86</v>
      </c>
      <c r="I1453" s="45"/>
    </row>
    <row r="1454" spans="1:9" ht="27.75" customHeight="1" thickBot="1" x14ac:dyDescent="0.25">
      <c r="A1454" s="8">
        <v>36574</v>
      </c>
      <c r="B1454" s="9"/>
      <c r="C1454" s="9"/>
      <c r="D1454" s="12">
        <v>433.68</v>
      </c>
      <c r="E1454" s="15">
        <v>678.48937265879454</v>
      </c>
      <c r="F1454" s="15">
        <v>414.18053713720815</v>
      </c>
      <c r="G1454" s="18">
        <v>104.33</v>
      </c>
      <c r="I1454" s="45"/>
    </row>
    <row r="1455" spans="1:9" ht="27.75" customHeight="1" thickBot="1" x14ac:dyDescent="0.25">
      <c r="A1455" s="8">
        <v>36577</v>
      </c>
      <c r="B1455" s="9"/>
      <c r="C1455" s="9"/>
      <c r="D1455" s="12">
        <v>433.13</v>
      </c>
      <c r="E1455" s="15">
        <v>677.62890144738901</v>
      </c>
      <c r="F1455" s="15">
        <v>413.63920407386212</v>
      </c>
      <c r="G1455" s="18">
        <v>104.02</v>
      </c>
      <c r="I1455" s="45"/>
    </row>
    <row r="1456" spans="1:9" ht="27.75" customHeight="1" thickBot="1" x14ac:dyDescent="0.25">
      <c r="A1456" s="8">
        <v>36578</v>
      </c>
      <c r="B1456" s="9"/>
      <c r="C1456" s="9"/>
      <c r="D1456" s="12">
        <v>433.16</v>
      </c>
      <c r="E1456" s="15">
        <v>677.67583624073848</v>
      </c>
      <c r="F1456" s="15">
        <v>413.66785407760756</v>
      </c>
      <c r="G1456" s="18">
        <v>104.02</v>
      </c>
      <c r="I1456" s="45"/>
    </row>
    <row r="1457" spans="1:9" ht="27.75" customHeight="1" thickBot="1" x14ac:dyDescent="0.25">
      <c r="A1457" s="8">
        <v>36579</v>
      </c>
      <c r="B1457" s="9"/>
      <c r="C1457" s="9"/>
      <c r="D1457" s="12">
        <v>432.3</v>
      </c>
      <c r="E1457" s="15">
        <v>676.33037216472258</v>
      </c>
      <c r="F1457" s="15">
        <v>413.00692819437882</v>
      </c>
      <c r="G1457" s="18">
        <v>103.68</v>
      </c>
      <c r="I1457" s="45"/>
    </row>
    <row r="1458" spans="1:9" ht="27.75" customHeight="1" thickBot="1" x14ac:dyDescent="0.25">
      <c r="A1458" s="8">
        <v>36580</v>
      </c>
      <c r="B1458" s="9"/>
      <c r="C1458" s="9"/>
      <c r="D1458" s="12">
        <v>428.89</v>
      </c>
      <c r="E1458" s="15">
        <v>670.99545065400844</v>
      </c>
      <c r="F1458" s="15">
        <v>409.74911273025009</v>
      </c>
      <c r="G1458" s="18">
        <v>102.26</v>
      </c>
      <c r="I1458" s="45"/>
    </row>
    <row r="1459" spans="1:9" ht="27.75" customHeight="1" thickBot="1" x14ac:dyDescent="0.25">
      <c r="A1459" s="8">
        <v>36581</v>
      </c>
      <c r="B1459" s="9"/>
      <c r="C1459" s="9"/>
      <c r="D1459" s="12">
        <v>428.03</v>
      </c>
      <c r="E1459" s="15">
        <v>669.64998657799254</v>
      </c>
      <c r="F1459" s="15">
        <v>408.76870343715569</v>
      </c>
      <c r="G1459" s="18">
        <v>102.07</v>
      </c>
      <c r="I1459" s="45"/>
    </row>
    <row r="1460" spans="1:9" ht="27.75" customHeight="1" thickBot="1" x14ac:dyDescent="0.25">
      <c r="A1460" s="8">
        <v>36584</v>
      </c>
      <c r="B1460" s="9"/>
      <c r="C1460" s="9"/>
      <c r="D1460" s="12">
        <v>427.25</v>
      </c>
      <c r="E1460" s="15">
        <v>668.42968195090839</v>
      </c>
      <c r="F1460" s="15">
        <v>407.26313138616933</v>
      </c>
      <c r="G1460" s="18">
        <v>101.73</v>
      </c>
      <c r="I1460" s="45"/>
    </row>
    <row r="1461" spans="1:9" ht="27.75" customHeight="1" thickBot="1" x14ac:dyDescent="0.25">
      <c r="A1461" s="8">
        <v>36585</v>
      </c>
      <c r="B1461" s="9"/>
      <c r="C1461" s="9"/>
      <c r="D1461" s="12">
        <v>427.46</v>
      </c>
      <c r="E1461" s="15">
        <v>668.75822550435407</v>
      </c>
      <c r="F1461" s="15">
        <v>407.73195979368609</v>
      </c>
      <c r="G1461" s="18">
        <v>101.77</v>
      </c>
      <c r="I1461" s="45"/>
    </row>
    <row r="1462" spans="1:9" ht="27.75" customHeight="1" thickBot="1" x14ac:dyDescent="0.25">
      <c r="A1462" s="8">
        <v>36586</v>
      </c>
      <c r="B1462" s="9"/>
      <c r="C1462" s="9"/>
      <c r="D1462" s="12">
        <v>427.05</v>
      </c>
      <c r="E1462" s="15">
        <v>668.11678332857912</v>
      </c>
      <c r="F1462" s="15">
        <v>407.19874670160897</v>
      </c>
      <c r="G1462" s="18">
        <v>101.77</v>
      </c>
      <c r="I1462" s="45"/>
    </row>
    <row r="1463" spans="1:9" ht="27.75" customHeight="1" thickBot="1" x14ac:dyDescent="0.25">
      <c r="A1463" s="8">
        <v>36587</v>
      </c>
      <c r="B1463" s="9"/>
      <c r="C1463" s="9"/>
      <c r="D1463" s="12">
        <v>426.85</v>
      </c>
      <c r="E1463" s="15">
        <v>667.80388470624985</v>
      </c>
      <c r="F1463" s="15">
        <v>407.32388671709111</v>
      </c>
      <c r="G1463" s="18">
        <v>101.77</v>
      </c>
      <c r="I1463" s="45"/>
    </row>
    <row r="1464" spans="1:9" ht="27.75" customHeight="1" thickBot="1" x14ac:dyDescent="0.25">
      <c r="A1464" s="8">
        <v>36588</v>
      </c>
      <c r="B1464" s="9"/>
      <c r="C1464" s="9"/>
      <c r="D1464" s="12">
        <v>428.94</v>
      </c>
      <c r="E1464" s="15">
        <v>671.07367530959073</v>
      </c>
      <c r="F1464" s="15">
        <v>408.99771937606192</v>
      </c>
      <c r="G1464" s="18">
        <v>102.57</v>
      </c>
      <c r="I1464" s="45"/>
    </row>
    <row r="1465" spans="1:9" ht="27.75" customHeight="1" thickBot="1" x14ac:dyDescent="0.25">
      <c r="A1465" s="8">
        <v>36591</v>
      </c>
      <c r="B1465" s="9"/>
      <c r="C1465" s="9"/>
      <c r="D1465" s="12">
        <v>428.35</v>
      </c>
      <c r="E1465" s="15">
        <v>670.15062437371944</v>
      </c>
      <c r="F1465" s="15">
        <v>408.2926833251247</v>
      </c>
      <c r="G1465" s="18">
        <v>102.33</v>
      </c>
      <c r="I1465" s="45"/>
    </row>
    <row r="1466" spans="1:9" ht="27.75" customHeight="1" thickBot="1" x14ac:dyDescent="0.25">
      <c r="A1466" s="8">
        <v>36592</v>
      </c>
      <c r="B1466" s="9"/>
      <c r="C1466" s="9"/>
      <c r="D1466" s="12">
        <v>428.97</v>
      </c>
      <c r="E1466" s="15">
        <v>671.12061010294019</v>
      </c>
      <c r="F1466" s="15">
        <v>408.85196058046114</v>
      </c>
      <c r="G1466" s="18">
        <v>102.49</v>
      </c>
      <c r="I1466" s="45"/>
    </row>
    <row r="1467" spans="1:9" ht="27.75" customHeight="1" thickBot="1" x14ac:dyDescent="0.25">
      <c r="A1467" s="8">
        <v>36593</v>
      </c>
      <c r="B1467" s="9"/>
      <c r="C1467" s="9"/>
      <c r="D1467" s="12">
        <v>427.77</v>
      </c>
      <c r="E1467" s="15">
        <v>669.24321836896445</v>
      </c>
      <c r="F1467" s="15">
        <v>407.72403955974579</v>
      </c>
      <c r="G1467" s="18">
        <v>102.03</v>
      </c>
      <c r="I1467" s="45"/>
    </row>
    <row r="1468" spans="1:9" ht="27.75" customHeight="1" thickBot="1" x14ac:dyDescent="0.25">
      <c r="A1468" s="8">
        <v>36594</v>
      </c>
      <c r="B1468" s="9"/>
      <c r="C1468" s="9"/>
      <c r="D1468" s="12">
        <v>427.81</v>
      </c>
      <c r="E1468" s="15">
        <v>669.30579809343033</v>
      </c>
      <c r="F1468" s="15">
        <v>407.88862748706049</v>
      </c>
      <c r="G1468" s="18">
        <v>102.07</v>
      </c>
      <c r="I1468" s="45"/>
    </row>
    <row r="1469" spans="1:9" ht="27.75" customHeight="1" thickBot="1" x14ac:dyDescent="0.25">
      <c r="A1469" s="8">
        <v>36595</v>
      </c>
      <c r="B1469" s="9"/>
      <c r="C1469" s="9"/>
      <c r="D1469" s="12">
        <v>425.86</v>
      </c>
      <c r="E1469" s="15">
        <v>666.2550365257199</v>
      </c>
      <c r="F1469" s="15">
        <v>406.07665842836218</v>
      </c>
      <c r="G1469" s="18">
        <v>101.36</v>
      </c>
      <c r="I1469" s="45"/>
    </row>
    <row r="1470" spans="1:9" ht="27.75" customHeight="1" thickBot="1" x14ac:dyDescent="0.25">
      <c r="A1470" s="8">
        <v>36598</v>
      </c>
      <c r="B1470" s="9"/>
      <c r="C1470" s="9"/>
      <c r="D1470" s="12">
        <v>424.83</v>
      </c>
      <c r="E1470" s="15">
        <v>664.64360862072408</v>
      </c>
      <c r="F1470" s="15">
        <v>405.0945071152986</v>
      </c>
      <c r="G1470" s="18">
        <v>101.12</v>
      </c>
      <c r="I1470" s="45"/>
    </row>
    <row r="1471" spans="1:9" ht="27.75" customHeight="1" thickBot="1" x14ac:dyDescent="0.25">
      <c r="A1471" s="8">
        <v>36599</v>
      </c>
      <c r="B1471" s="9"/>
      <c r="C1471" s="9"/>
      <c r="D1471" s="12">
        <v>424.07</v>
      </c>
      <c r="E1471" s="15">
        <v>663.45459385587287</v>
      </c>
      <c r="F1471" s="15">
        <v>404.54234573578685</v>
      </c>
      <c r="G1471" s="18">
        <v>100.91</v>
      </c>
      <c r="I1471" s="45"/>
    </row>
    <row r="1472" spans="1:9" ht="27.75" customHeight="1" thickBot="1" x14ac:dyDescent="0.25">
      <c r="A1472" s="8">
        <v>36600</v>
      </c>
      <c r="B1472" s="9"/>
      <c r="C1472" s="9"/>
      <c r="D1472" s="12">
        <v>423.42</v>
      </c>
      <c r="E1472" s="15">
        <v>662.58202069717879</v>
      </c>
      <c r="F1472" s="15">
        <v>404.01029305921605</v>
      </c>
      <c r="G1472" s="18">
        <v>100.68</v>
      </c>
      <c r="I1472" s="45"/>
    </row>
    <row r="1473" spans="1:9" ht="27.75" customHeight="1" thickBot="1" x14ac:dyDescent="0.25">
      <c r="A1473" s="8">
        <v>36601</v>
      </c>
      <c r="B1473" s="9"/>
      <c r="C1473" s="9"/>
      <c r="D1473" s="12">
        <v>423.18</v>
      </c>
      <c r="E1473" s="15">
        <v>662.30203236643592</v>
      </c>
      <c r="F1473" s="15">
        <v>403.83956979172149</v>
      </c>
      <c r="G1473" s="18">
        <v>100.65</v>
      </c>
      <c r="I1473" s="45"/>
    </row>
    <row r="1474" spans="1:9" ht="27.75" customHeight="1" thickBot="1" x14ac:dyDescent="0.25">
      <c r="A1474" s="8">
        <v>36602</v>
      </c>
      <c r="B1474" s="9"/>
      <c r="C1474" s="9"/>
      <c r="D1474" s="12">
        <v>422.47</v>
      </c>
      <c r="E1474" s="15">
        <v>661.19083986447413</v>
      </c>
      <c r="F1474" s="15">
        <v>403.16201864433242</v>
      </c>
      <c r="G1474" s="13">
        <v>100.42</v>
      </c>
      <c r="I1474" s="45"/>
    </row>
    <row r="1475" spans="1:9" ht="27.75" customHeight="1" thickBot="1" x14ac:dyDescent="0.25">
      <c r="A1475" s="8">
        <v>36605</v>
      </c>
      <c r="B1475" s="9"/>
      <c r="C1475" s="9"/>
      <c r="D1475" s="12">
        <v>420.4</v>
      </c>
      <c r="E1475" s="15">
        <v>657.9511659503039</v>
      </c>
      <c r="F1475" s="15">
        <v>401.17106232017596</v>
      </c>
      <c r="G1475" s="13">
        <v>99.8</v>
      </c>
      <c r="I1475" s="45"/>
    </row>
    <row r="1476" spans="1:9" ht="27.75" customHeight="1" thickBot="1" x14ac:dyDescent="0.25">
      <c r="A1476" s="8">
        <v>36606</v>
      </c>
      <c r="B1476" s="9"/>
      <c r="C1476" s="9"/>
      <c r="D1476" s="12">
        <v>419.03</v>
      </c>
      <c r="E1476" s="15">
        <v>655.80703393947624</v>
      </c>
      <c r="F1476" s="15">
        <v>399.86372560424195</v>
      </c>
      <c r="G1476" s="13">
        <v>99.63</v>
      </c>
      <c r="I1476" s="45"/>
    </row>
    <row r="1477" spans="1:9" ht="27.75" customHeight="1" thickBot="1" x14ac:dyDescent="0.25">
      <c r="A1477" s="8">
        <v>36607</v>
      </c>
      <c r="B1477" s="9"/>
      <c r="C1477" s="9"/>
      <c r="D1477" s="12">
        <v>417.72</v>
      </c>
      <c r="E1477" s="15">
        <v>653.75680552036386</v>
      </c>
      <c r="F1477" s="15">
        <v>398.30466563755203</v>
      </c>
      <c r="G1477" s="13">
        <v>99.26</v>
      </c>
      <c r="I1477" s="45"/>
    </row>
    <row r="1478" spans="1:9" ht="27.75" customHeight="1" thickBot="1" x14ac:dyDescent="0.25">
      <c r="A1478" s="8">
        <v>36608</v>
      </c>
      <c r="B1478" s="9"/>
      <c r="C1478" s="9"/>
      <c r="D1478" s="12">
        <v>416.07</v>
      </c>
      <c r="E1478" s="15">
        <v>651.17445674819919</v>
      </c>
      <c r="F1478" s="15">
        <v>396.73135648715953</v>
      </c>
      <c r="G1478" s="13">
        <v>99.53</v>
      </c>
      <c r="I1478" s="45"/>
    </row>
    <row r="1479" spans="1:9" ht="27.75" customHeight="1" thickBot="1" x14ac:dyDescent="0.25">
      <c r="A1479" s="8">
        <v>36609</v>
      </c>
      <c r="B1479" s="9"/>
      <c r="C1479" s="9"/>
      <c r="D1479" s="12">
        <v>415.52</v>
      </c>
      <c r="E1479" s="15">
        <v>650.3136738241443</v>
      </c>
      <c r="F1479" s="15">
        <v>396.49889277879015</v>
      </c>
      <c r="G1479" s="13">
        <v>99.78</v>
      </c>
      <c r="I1479" s="45"/>
    </row>
    <row r="1480" spans="1:9" ht="27.75" customHeight="1" thickBot="1" x14ac:dyDescent="0.25">
      <c r="A1480" s="8">
        <v>36612</v>
      </c>
      <c r="B1480" s="9"/>
      <c r="C1480" s="9"/>
      <c r="D1480" s="12">
        <v>415.15</v>
      </c>
      <c r="E1480" s="15">
        <v>649.73460167523467</v>
      </c>
      <c r="F1480" s="15">
        <v>396.145830133603</v>
      </c>
      <c r="G1480" s="13">
        <v>99.7</v>
      </c>
      <c r="I1480" s="45"/>
    </row>
    <row r="1481" spans="1:9" ht="27.75" customHeight="1" thickBot="1" x14ac:dyDescent="0.25">
      <c r="A1481" s="8">
        <v>36613</v>
      </c>
      <c r="B1481" s="9"/>
      <c r="C1481" s="9"/>
      <c r="D1481" s="12">
        <v>413.88</v>
      </c>
      <c r="E1481" s="15">
        <v>648.19363764697164</v>
      </c>
      <c r="F1481" s="15">
        <v>395.05307578840745</v>
      </c>
      <c r="G1481" s="13">
        <v>99.4</v>
      </c>
      <c r="I1481" s="45"/>
    </row>
    <row r="1482" spans="1:9" ht="27.75" customHeight="1" thickBot="1" x14ac:dyDescent="0.25">
      <c r="A1482" s="8">
        <v>36614</v>
      </c>
      <c r="B1482" s="9"/>
      <c r="C1482" s="9"/>
      <c r="D1482" s="12">
        <v>412.34</v>
      </c>
      <c r="E1482" s="15">
        <v>645.78178348157019</v>
      </c>
      <c r="F1482" s="15">
        <v>393.43059474984625</v>
      </c>
      <c r="G1482" s="13">
        <v>98.93</v>
      </c>
      <c r="I1482" s="45"/>
    </row>
    <row r="1483" spans="1:9" ht="27.75" customHeight="1" thickBot="1" x14ac:dyDescent="0.25">
      <c r="A1483" s="8">
        <v>36615</v>
      </c>
      <c r="B1483" s="9"/>
      <c r="C1483" s="9"/>
      <c r="D1483" s="12">
        <v>412.81</v>
      </c>
      <c r="E1483" s="15">
        <v>647.35236282274172</v>
      </c>
      <c r="F1483" s="15">
        <v>394.38744113372474</v>
      </c>
      <c r="G1483" s="27">
        <v>98.96</v>
      </c>
      <c r="I1483" s="45"/>
    </row>
    <row r="1484" spans="1:9" ht="27.75" customHeight="1" thickBot="1" x14ac:dyDescent="0.25">
      <c r="A1484" s="8">
        <v>36616</v>
      </c>
      <c r="B1484" s="9"/>
      <c r="C1484" s="9"/>
      <c r="D1484" s="12">
        <v>412.71</v>
      </c>
      <c r="E1484" s="15">
        <v>647.19554676624534</v>
      </c>
      <c r="F1484" s="15">
        <v>394.307185302123</v>
      </c>
      <c r="G1484" s="13">
        <v>98.96</v>
      </c>
      <c r="I1484" s="45"/>
    </row>
    <row r="1485" spans="1:9" ht="27.75" customHeight="1" thickBot="1" x14ac:dyDescent="0.25">
      <c r="A1485" s="8">
        <v>36619</v>
      </c>
      <c r="B1485" s="9"/>
      <c r="C1485" s="9"/>
      <c r="D1485" s="12">
        <v>412.09</v>
      </c>
      <c r="E1485" s="15">
        <v>653.81470992241282</v>
      </c>
      <c r="F1485" s="15">
        <v>398.33994418961049</v>
      </c>
      <c r="G1485" s="13">
        <v>98.68</v>
      </c>
      <c r="I1485" s="45"/>
    </row>
    <row r="1486" spans="1:9" ht="27.75" customHeight="1" thickBot="1" x14ac:dyDescent="0.25">
      <c r="A1486" s="8">
        <v>36620</v>
      </c>
      <c r="B1486" s="9"/>
      <c r="C1486" s="9"/>
      <c r="D1486" s="12">
        <v>406.33</v>
      </c>
      <c r="E1486" s="15">
        <v>644.67599573581992</v>
      </c>
      <c r="F1486" s="15">
        <v>392.77213599593404</v>
      </c>
      <c r="G1486" s="13">
        <v>96.36</v>
      </c>
      <c r="I1486" s="45"/>
    </row>
    <row r="1487" spans="1:9" ht="27.75" customHeight="1" thickBot="1" x14ac:dyDescent="0.25">
      <c r="A1487" s="8">
        <v>36622</v>
      </c>
      <c r="B1487" s="9"/>
      <c r="C1487" s="9"/>
      <c r="D1487" s="12">
        <v>406.21</v>
      </c>
      <c r="E1487" s="15">
        <v>646.73076112268063</v>
      </c>
      <c r="F1487" s="15">
        <v>394.14621868839805</v>
      </c>
      <c r="G1487" s="13">
        <v>96.32</v>
      </c>
      <c r="I1487" s="45"/>
    </row>
    <row r="1488" spans="1:9" ht="27.75" customHeight="1" thickBot="1" x14ac:dyDescent="0.25">
      <c r="A1488" s="8">
        <v>36623</v>
      </c>
      <c r="B1488" s="9"/>
      <c r="C1488" s="9"/>
      <c r="D1488" s="12">
        <v>405.44</v>
      </c>
      <c r="E1488" s="15">
        <v>645.50483688136592</v>
      </c>
      <c r="F1488" s="15">
        <v>393.27711168805024</v>
      </c>
      <c r="G1488" s="13">
        <v>96.12</v>
      </c>
      <c r="I1488" s="45"/>
    </row>
    <row r="1489" spans="1:9" ht="27.75" customHeight="1" thickBot="1" x14ac:dyDescent="0.25">
      <c r="A1489" s="8">
        <v>36626</v>
      </c>
      <c r="B1489" s="9"/>
      <c r="C1489" s="9"/>
      <c r="D1489" s="12">
        <v>404.94</v>
      </c>
      <c r="E1489" s="15">
        <v>644.70878217921347</v>
      </c>
      <c r="F1489" s="15">
        <v>392.79211130366775</v>
      </c>
      <c r="G1489" s="13">
        <v>95.95</v>
      </c>
      <c r="I1489" s="45"/>
    </row>
    <row r="1490" spans="1:9" ht="27.75" customHeight="1" thickBot="1" x14ac:dyDescent="0.25">
      <c r="A1490" s="8">
        <v>36627</v>
      </c>
      <c r="B1490" s="9"/>
      <c r="C1490" s="9"/>
      <c r="D1490" s="12">
        <v>404.21</v>
      </c>
      <c r="E1490" s="15">
        <v>643.54654231407085</v>
      </c>
      <c r="F1490" s="15">
        <v>392.09920720813903</v>
      </c>
      <c r="G1490" s="13">
        <v>95.77</v>
      </c>
      <c r="I1490" s="45"/>
    </row>
    <row r="1491" spans="1:9" ht="27.75" customHeight="1" thickBot="1" x14ac:dyDescent="0.25">
      <c r="A1491" s="8">
        <v>36628</v>
      </c>
      <c r="B1491" s="9"/>
      <c r="C1491" s="9"/>
      <c r="D1491" s="12">
        <v>404.74</v>
      </c>
      <c r="E1491" s="15">
        <v>647.42462118899084</v>
      </c>
      <c r="F1491" s="15">
        <v>394.73742563281758</v>
      </c>
      <c r="G1491" s="13">
        <v>95.9</v>
      </c>
      <c r="I1491" s="45"/>
    </row>
    <row r="1492" spans="1:9" ht="27.75" customHeight="1" thickBot="1" x14ac:dyDescent="0.25">
      <c r="A1492" s="8">
        <v>36629</v>
      </c>
      <c r="B1492" s="9"/>
      <c r="C1492" s="9"/>
      <c r="D1492" s="12">
        <v>403.86</v>
      </c>
      <c r="E1492" s="15">
        <v>646.01696771602963</v>
      </c>
      <c r="F1492" s="15">
        <v>393.75699788670414</v>
      </c>
      <c r="G1492" s="13">
        <v>95.64</v>
      </c>
      <c r="I1492" s="45"/>
    </row>
    <row r="1493" spans="1:9" ht="27.75" customHeight="1" thickBot="1" x14ac:dyDescent="0.25">
      <c r="A1493" s="8">
        <v>36630</v>
      </c>
      <c r="B1493" s="9"/>
      <c r="C1493" s="9"/>
      <c r="D1493" s="12">
        <v>404.32</v>
      </c>
      <c r="E1493" s="15">
        <v>646.75278657689569</v>
      </c>
      <c r="F1493" s="15">
        <v>394.05270357694667</v>
      </c>
      <c r="G1493" s="13">
        <v>95.76</v>
      </c>
      <c r="I1493" s="45"/>
    </row>
    <row r="1494" spans="1:9" ht="27.75" customHeight="1" thickBot="1" x14ac:dyDescent="0.25">
      <c r="A1494" s="8">
        <v>36633</v>
      </c>
      <c r="B1494" s="9"/>
      <c r="C1494" s="9"/>
      <c r="D1494" s="12">
        <v>404.61</v>
      </c>
      <c r="E1494" s="15">
        <v>648.17011421752125</v>
      </c>
      <c r="F1494" s="15">
        <v>395.36063151868058</v>
      </c>
      <c r="G1494" s="13">
        <v>95.88</v>
      </c>
      <c r="I1494" s="45"/>
    </row>
    <row r="1495" spans="1:9" ht="27.75" customHeight="1" thickBot="1" x14ac:dyDescent="0.25">
      <c r="A1495" s="8">
        <v>36634</v>
      </c>
      <c r="B1495" s="9"/>
      <c r="C1495" s="9"/>
      <c r="D1495" s="12">
        <v>405.01</v>
      </c>
      <c r="E1495" s="15">
        <v>648.81089928384927</v>
      </c>
      <c r="F1495" s="15">
        <v>395.29134705612398</v>
      </c>
      <c r="G1495" s="13">
        <v>96.16</v>
      </c>
      <c r="I1495" s="45"/>
    </row>
    <row r="1496" spans="1:9" ht="27.75" customHeight="1" thickBot="1" x14ac:dyDescent="0.25">
      <c r="A1496" s="8">
        <v>36635</v>
      </c>
      <c r="B1496" s="9"/>
      <c r="C1496" s="9"/>
      <c r="D1496" s="12">
        <v>405.72</v>
      </c>
      <c r="E1496" s="15">
        <v>649.94829277658164</v>
      </c>
      <c r="F1496" s="15">
        <v>396.12248138827835</v>
      </c>
      <c r="G1496" s="13">
        <v>96.46</v>
      </c>
      <c r="I1496" s="45"/>
    </row>
    <row r="1497" spans="1:9" ht="27.75" customHeight="1" thickBot="1" x14ac:dyDescent="0.25">
      <c r="A1497" s="8">
        <v>36636</v>
      </c>
      <c r="B1497" s="9"/>
      <c r="C1497" s="9"/>
      <c r="D1497" s="12">
        <v>406.51</v>
      </c>
      <c r="E1497" s="15">
        <v>651.21384328257955</v>
      </c>
      <c r="F1497" s="15">
        <v>396.75535293396445</v>
      </c>
      <c r="G1497" s="13">
        <v>96.98</v>
      </c>
      <c r="I1497" s="45"/>
    </row>
    <row r="1498" spans="1:9" ht="27.75" customHeight="1" thickBot="1" x14ac:dyDescent="0.25">
      <c r="A1498" s="8">
        <v>36637</v>
      </c>
      <c r="B1498" s="9"/>
      <c r="C1498" s="9"/>
      <c r="D1498" s="12">
        <v>405.46</v>
      </c>
      <c r="E1498" s="15">
        <v>651.11970095987147</v>
      </c>
      <c r="F1498" s="15">
        <v>396.69799624405783</v>
      </c>
      <c r="G1498" s="13">
        <v>96.89</v>
      </c>
      <c r="I1498" s="45"/>
    </row>
    <row r="1499" spans="1:9" ht="27.75" customHeight="1" thickBot="1" x14ac:dyDescent="0.25">
      <c r="A1499" s="8">
        <v>36640</v>
      </c>
      <c r="B1499" s="9"/>
      <c r="C1499" s="9"/>
      <c r="D1499" s="12">
        <v>405.76</v>
      </c>
      <c r="E1499" s="15">
        <v>651.60146466107005</v>
      </c>
      <c r="F1499" s="15">
        <v>396.97612775537812</v>
      </c>
      <c r="G1499" s="13">
        <v>96.97</v>
      </c>
      <c r="I1499" s="45"/>
    </row>
    <row r="1500" spans="1:9" ht="27.75" customHeight="1" thickBot="1" x14ac:dyDescent="0.25">
      <c r="A1500" s="8">
        <v>36641</v>
      </c>
      <c r="B1500" s="9"/>
      <c r="C1500" s="9"/>
      <c r="D1500" s="12">
        <v>405.06</v>
      </c>
      <c r="E1500" s="15">
        <v>650.4773493582735</v>
      </c>
      <c r="F1500" s="15">
        <v>396.29128132046895</v>
      </c>
      <c r="G1500" s="13">
        <v>96.71</v>
      </c>
      <c r="I1500" s="45"/>
    </row>
    <row r="1501" spans="1:9" ht="27.75" customHeight="1" thickBot="1" x14ac:dyDescent="0.25">
      <c r="A1501" s="8">
        <v>36642</v>
      </c>
      <c r="B1501" s="9"/>
      <c r="C1501" s="9"/>
      <c r="D1501" s="12">
        <v>405.78</v>
      </c>
      <c r="E1501" s="15">
        <v>651.63358224114984</v>
      </c>
      <c r="F1501" s="15">
        <v>396.54847700461352</v>
      </c>
      <c r="G1501" s="13">
        <v>97.2</v>
      </c>
      <c r="I1501" s="45"/>
    </row>
    <row r="1502" spans="1:9" ht="27.75" customHeight="1" thickBot="1" x14ac:dyDescent="0.25">
      <c r="A1502" s="8">
        <v>36643</v>
      </c>
      <c r="B1502" s="9"/>
      <c r="C1502" s="9"/>
      <c r="D1502" s="12">
        <v>406.64</v>
      </c>
      <c r="E1502" s="15">
        <v>653.01463818458569</v>
      </c>
      <c r="F1502" s="15">
        <v>397.38891194528082</v>
      </c>
      <c r="G1502" s="13">
        <v>97.48</v>
      </c>
      <c r="I1502" s="45"/>
    </row>
    <row r="1503" spans="1:9" ht="27.75" customHeight="1" thickBot="1" x14ac:dyDescent="0.25">
      <c r="A1503" s="8">
        <v>36644</v>
      </c>
      <c r="B1503" s="9"/>
      <c r="C1503" s="9"/>
      <c r="D1503" s="12">
        <v>407.5</v>
      </c>
      <c r="E1503" s="15">
        <v>654.39569412802155</v>
      </c>
      <c r="F1503" s="15">
        <v>398.07524588529964</v>
      </c>
      <c r="G1503" s="13">
        <v>97.86</v>
      </c>
      <c r="I1503" s="45"/>
    </row>
    <row r="1504" spans="1:9" ht="27.75" customHeight="1" thickBot="1" x14ac:dyDescent="0.25">
      <c r="A1504" s="8">
        <v>36648</v>
      </c>
      <c r="B1504" s="9"/>
      <c r="C1504" s="9"/>
      <c r="D1504" s="12">
        <v>408.62</v>
      </c>
      <c r="E1504" s="15">
        <v>656.19427861249608</v>
      </c>
      <c r="F1504" s="15">
        <v>399.30840897098835</v>
      </c>
      <c r="G1504" s="13">
        <v>98.29</v>
      </c>
      <c r="I1504" s="45"/>
    </row>
    <row r="1505" spans="1:9" ht="27.75" customHeight="1" thickBot="1" x14ac:dyDescent="0.25">
      <c r="A1505" s="8">
        <v>36649</v>
      </c>
      <c r="B1505" s="9"/>
      <c r="C1505" s="9"/>
      <c r="D1505" s="12">
        <v>409.86</v>
      </c>
      <c r="E1505" s="15">
        <v>658.18556857745</v>
      </c>
      <c r="F1505" s="15">
        <v>400.22578970518907</v>
      </c>
      <c r="G1505" s="13">
        <v>98.83</v>
      </c>
      <c r="I1505" s="45"/>
    </row>
    <row r="1506" spans="1:9" ht="27.75" customHeight="1" thickBot="1" x14ac:dyDescent="0.25">
      <c r="A1506" s="8">
        <v>36650</v>
      </c>
      <c r="B1506" s="9"/>
      <c r="C1506" s="9"/>
      <c r="D1506" s="12">
        <v>410.3</v>
      </c>
      <c r="E1506" s="15">
        <v>658.89215533920787</v>
      </c>
      <c r="F1506" s="15">
        <v>399.95307199275419</v>
      </c>
      <c r="G1506" s="13">
        <v>98.94</v>
      </c>
      <c r="I1506" s="45"/>
    </row>
    <row r="1507" spans="1:9" ht="27.75" customHeight="1" thickBot="1" x14ac:dyDescent="0.25">
      <c r="A1507" s="8">
        <v>36651</v>
      </c>
      <c r="B1507" s="9"/>
      <c r="C1507" s="9"/>
      <c r="D1507" s="12">
        <v>411.72</v>
      </c>
      <c r="E1507" s="15">
        <v>661.17250352488099</v>
      </c>
      <c r="F1507" s="15">
        <v>400.98114447680916</v>
      </c>
      <c r="G1507" s="13">
        <v>99.5</v>
      </c>
      <c r="I1507" s="45"/>
    </row>
    <row r="1508" spans="1:9" ht="27.75" customHeight="1" thickBot="1" x14ac:dyDescent="0.25">
      <c r="A1508" s="8">
        <v>36654</v>
      </c>
      <c r="B1508" s="9"/>
      <c r="C1508" s="9"/>
      <c r="D1508" s="12">
        <v>412.55</v>
      </c>
      <c r="E1508" s="15">
        <v>662.50538309819706</v>
      </c>
      <c r="F1508" s="15">
        <v>401.77399542093087</v>
      </c>
      <c r="G1508" s="13">
        <v>99.79</v>
      </c>
      <c r="I1508" s="45"/>
    </row>
    <row r="1509" spans="1:9" ht="27.75" customHeight="1" thickBot="1" x14ac:dyDescent="0.25">
      <c r="A1509" s="8">
        <v>36655</v>
      </c>
      <c r="B1509" s="9"/>
      <c r="C1509" s="9"/>
      <c r="D1509" s="12">
        <v>412.84</v>
      </c>
      <c r="E1509" s="15">
        <v>662.97108800935553</v>
      </c>
      <c r="F1509" s="15">
        <v>401.87038014564445</v>
      </c>
      <c r="G1509" s="13">
        <v>99.86</v>
      </c>
      <c r="I1509" s="45"/>
    </row>
    <row r="1510" spans="1:9" ht="27.75" customHeight="1" thickBot="1" x14ac:dyDescent="0.25">
      <c r="A1510" s="8">
        <v>36656</v>
      </c>
      <c r="B1510" s="9"/>
      <c r="C1510" s="9"/>
      <c r="D1510" s="12">
        <v>413.29</v>
      </c>
      <c r="E1510" s="15">
        <v>663.69373356115341</v>
      </c>
      <c r="F1510" s="15">
        <v>402.32393681987207</v>
      </c>
      <c r="G1510" s="13">
        <v>99.89</v>
      </c>
      <c r="I1510" s="45"/>
    </row>
    <row r="1511" spans="1:9" ht="27.75" customHeight="1" thickBot="1" x14ac:dyDescent="0.25">
      <c r="A1511" s="8">
        <v>36657</v>
      </c>
      <c r="B1511" s="9"/>
      <c r="C1511" s="9"/>
      <c r="D1511" s="12">
        <v>413.51</v>
      </c>
      <c r="E1511" s="15">
        <v>664.04702694203229</v>
      </c>
      <c r="F1511" s="15">
        <v>402.49153721843595</v>
      </c>
      <c r="G1511" s="27">
        <v>99.97</v>
      </c>
      <c r="I1511" s="45"/>
    </row>
    <row r="1512" spans="1:9" ht="27.75" customHeight="1" thickBot="1" x14ac:dyDescent="0.25">
      <c r="A1512" s="8">
        <v>36658</v>
      </c>
      <c r="B1512" s="9"/>
      <c r="C1512" s="9"/>
      <c r="D1512" s="12">
        <v>413.82</v>
      </c>
      <c r="E1512" s="15">
        <v>664.54484943327088</v>
      </c>
      <c r="F1512" s="15">
        <v>402.54494087397717</v>
      </c>
      <c r="G1512" s="13">
        <v>100.08</v>
      </c>
      <c r="I1512" s="45"/>
    </row>
    <row r="1513" spans="1:9" ht="27.75" customHeight="1" thickBot="1" x14ac:dyDescent="0.25">
      <c r="A1513" s="8">
        <v>36661</v>
      </c>
      <c r="B1513" s="9"/>
      <c r="C1513" s="9"/>
      <c r="D1513" s="12">
        <v>414.18</v>
      </c>
      <c r="E1513" s="15">
        <v>665.12296587470917</v>
      </c>
      <c r="F1513" s="15">
        <v>402.94171237452747</v>
      </c>
      <c r="G1513" s="13">
        <v>100.19</v>
      </c>
      <c r="I1513" s="45"/>
    </row>
    <row r="1514" spans="1:9" ht="27.75" customHeight="1" thickBot="1" x14ac:dyDescent="0.25">
      <c r="A1514" s="8">
        <v>36662</v>
      </c>
      <c r="B1514" s="9"/>
      <c r="C1514" s="9"/>
      <c r="D1514" s="12">
        <v>414.04</v>
      </c>
      <c r="E1514" s="15">
        <v>664.89814281414988</v>
      </c>
      <c r="F1514" s="15">
        <v>402.46273882923128</v>
      </c>
      <c r="G1514" s="13">
        <v>100.08</v>
      </c>
      <c r="I1514" s="45"/>
    </row>
    <row r="1515" spans="1:9" ht="27.75" customHeight="1" thickBot="1" x14ac:dyDescent="0.25">
      <c r="A1515" s="8">
        <v>36663</v>
      </c>
      <c r="B1515" s="9"/>
      <c r="C1515" s="9"/>
      <c r="D1515" s="12">
        <v>414.76</v>
      </c>
      <c r="E1515" s="15">
        <v>666.05437569702622</v>
      </c>
      <c r="F1515" s="15">
        <v>402.92213090680207</v>
      </c>
      <c r="G1515" s="13">
        <v>100.21</v>
      </c>
      <c r="I1515" s="45"/>
    </row>
    <row r="1516" spans="1:9" ht="27.75" customHeight="1" thickBot="1" x14ac:dyDescent="0.25">
      <c r="A1516" s="8">
        <v>36664</v>
      </c>
      <c r="B1516" s="9"/>
      <c r="C1516" s="9"/>
      <c r="D1516" s="12">
        <v>414.9</v>
      </c>
      <c r="E1516" s="15">
        <v>666.2791987575855</v>
      </c>
      <c r="F1516" s="15">
        <v>402.89689013787392</v>
      </c>
      <c r="G1516" s="13">
        <v>100.28</v>
      </c>
      <c r="I1516" s="45"/>
    </row>
    <row r="1517" spans="1:9" ht="27.75" customHeight="1" thickBot="1" x14ac:dyDescent="0.25">
      <c r="A1517" s="8">
        <v>36665</v>
      </c>
      <c r="B1517" s="9"/>
      <c r="C1517" s="9"/>
      <c r="D1517" s="12">
        <v>414.8</v>
      </c>
      <c r="E1517" s="15">
        <v>666.11861085718601</v>
      </c>
      <c r="F1517" s="15">
        <v>402.68360877845561</v>
      </c>
      <c r="G1517" s="13">
        <v>100.07</v>
      </c>
      <c r="I1517" s="45"/>
    </row>
    <row r="1518" spans="1:9" ht="27.75" customHeight="1" thickBot="1" x14ac:dyDescent="0.25">
      <c r="A1518" s="8">
        <v>36668</v>
      </c>
      <c r="B1518" s="9"/>
      <c r="C1518" s="9"/>
      <c r="D1518" s="12">
        <v>416.29</v>
      </c>
      <c r="E1518" s="15">
        <v>668.51137057313872</v>
      </c>
      <c r="F1518" s="15">
        <v>404.11609909708324</v>
      </c>
      <c r="G1518" s="13">
        <v>100.48</v>
      </c>
      <c r="I1518" s="45"/>
    </row>
    <row r="1519" spans="1:9" ht="27.75" customHeight="1" thickBot="1" x14ac:dyDescent="0.25">
      <c r="A1519" s="8">
        <v>36669</v>
      </c>
      <c r="B1519" s="9"/>
      <c r="C1519" s="9"/>
      <c r="D1519" s="12">
        <v>415.76</v>
      </c>
      <c r="E1519" s="15">
        <v>667.66025470102124</v>
      </c>
      <c r="F1519" s="15">
        <v>403.36737908916416</v>
      </c>
      <c r="G1519" s="13">
        <v>100.29</v>
      </c>
      <c r="I1519" s="45"/>
    </row>
    <row r="1520" spans="1:9" ht="27.75" customHeight="1" thickBot="1" x14ac:dyDescent="0.25">
      <c r="A1520" s="8">
        <v>36670</v>
      </c>
      <c r="B1520" s="9"/>
      <c r="C1520" s="9"/>
      <c r="D1520" s="12">
        <v>415.47</v>
      </c>
      <c r="E1520" s="15">
        <v>667.19454978986266</v>
      </c>
      <c r="F1520" s="15">
        <v>402.66045964858961</v>
      </c>
      <c r="G1520" s="13">
        <v>100.29</v>
      </c>
      <c r="I1520" s="45"/>
    </row>
    <row r="1521" spans="1:9" ht="27.75" customHeight="1" thickBot="1" x14ac:dyDescent="0.25">
      <c r="A1521" s="8">
        <v>36671</v>
      </c>
      <c r="B1521" s="9"/>
      <c r="C1521" s="9"/>
      <c r="D1521" s="12">
        <v>415.82</v>
      </c>
      <c r="E1521" s="15">
        <v>667.75660744126083</v>
      </c>
      <c r="F1521" s="15">
        <v>402.8682019103706</v>
      </c>
      <c r="G1521" s="13">
        <v>100.41</v>
      </c>
      <c r="I1521" s="45"/>
    </row>
    <row r="1522" spans="1:9" ht="27.75" customHeight="1" thickBot="1" x14ac:dyDescent="0.25">
      <c r="A1522" s="8">
        <v>36672</v>
      </c>
      <c r="B1522" s="9"/>
      <c r="C1522" s="9"/>
      <c r="D1522" s="12">
        <v>415.13</v>
      </c>
      <c r="E1522" s="15">
        <v>666.64855092850416</v>
      </c>
      <c r="F1522" s="15">
        <v>401.82957134187427</v>
      </c>
      <c r="G1522" s="13">
        <v>100.23</v>
      </c>
      <c r="I1522" s="45"/>
    </row>
    <row r="1523" spans="1:9" ht="27.75" customHeight="1" thickBot="1" x14ac:dyDescent="0.25">
      <c r="A1523" s="8">
        <v>36675</v>
      </c>
      <c r="B1523" s="9"/>
      <c r="C1523" s="9"/>
      <c r="D1523" s="12">
        <v>413.43</v>
      </c>
      <c r="E1523" s="15">
        <v>664.01140011998166</v>
      </c>
      <c r="F1523" s="15">
        <v>400.25995198710473</v>
      </c>
      <c r="G1523" s="13">
        <v>99.64</v>
      </c>
      <c r="I1523" s="45"/>
    </row>
    <row r="1524" spans="1:9" ht="27.75" customHeight="1" thickBot="1" x14ac:dyDescent="0.25">
      <c r="A1524" s="8">
        <v>36676</v>
      </c>
      <c r="B1524" s="9"/>
      <c r="C1524" s="9"/>
      <c r="D1524" s="12">
        <v>412.7</v>
      </c>
      <c r="E1524" s="15">
        <v>662.83894451180709</v>
      </c>
      <c r="F1524" s="15">
        <v>399.4521131720013</v>
      </c>
      <c r="G1524" s="13">
        <v>99.42</v>
      </c>
      <c r="I1524" s="45"/>
    </row>
    <row r="1525" spans="1:9" ht="27.75" customHeight="1" thickBot="1" x14ac:dyDescent="0.25">
      <c r="A1525" s="8">
        <v>36677</v>
      </c>
      <c r="B1525" s="9"/>
      <c r="C1525" s="9"/>
      <c r="D1525" s="12">
        <v>411.41041192131229</v>
      </c>
      <c r="E1525" s="15">
        <v>660.76773249113262</v>
      </c>
      <c r="F1525" s="15">
        <v>398.00556951068091</v>
      </c>
      <c r="G1525" s="13">
        <v>99.000573695305619</v>
      </c>
      <c r="I1525" s="45"/>
    </row>
    <row r="1526" spans="1:9" ht="27.75" customHeight="1" thickBot="1" x14ac:dyDescent="0.25">
      <c r="A1526" s="23">
        <v>36678</v>
      </c>
      <c r="B1526" s="9"/>
      <c r="C1526" s="9"/>
      <c r="D1526" s="12">
        <v>409.04</v>
      </c>
      <c r="E1526" s="15">
        <v>657.52319839907068</v>
      </c>
      <c r="F1526" s="15">
        <v>395.92231444808976</v>
      </c>
      <c r="G1526" s="13">
        <v>98.28</v>
      </c>
      <c r="I1526" s="45"/>
    </row>
    <row r="1527" spans="1:9" ht="27.75" customHeight="1" thickBot="1" x14ac:dyDescent="0.25">
      <c r="A1527" s="8">
        <v>36679</v>
      </c>
      <c r="B1527" s="9"/>
      <c r="C1527" s="9"/>
      <c r="D1527" s="12">
        <v>408.64</v>
      </c>
      <c r="E1527" s="15">
        <v>656.88020681057162</v>
      </c>
      <c r="F1527" s="15">
        <v>395.23084832345916</v>
      </c>
      <c r="G1527" s="13">
        <v>98.13</v>
      </c>
      <c r="I1527" s="45"/>
    </row>
    <row r="1528" spans="1:9" ht="27.75" customHeight="1" thickBot="1" x14ac:dyDescent="0.25">
      <c r="A1528" s="8">
        <v>36682</v>
      </c>
      <c r="B1528" s="9"/>
      <c r="C1528" s="9"/>
      <c r="D1528" s="12">
        <v>408.77</v>
      </c>
      <c r="E1528" s="15">
        <v>657.08917907683372</v>
      </c>
      <c r="F1528" s="15">
        <v>395.41712042261099</v>
      </c>
      <c r="G1528" s="13">
        <v>98.27</v>
      </c>
      <c r="I1528" s="45"/>
    </row>
    <row r="1529" spans="1:9" ht="27.75" customHeight="1" thickBot="1" x14ac:dyDescent="0.25">
      <c r="A1529" s="8">
        <v>36683</v>
      </c>
      <c r="B1529" s="9"/>
      <c r="C1529" s="9"/>
      <c r="D1529" s="12">
        <v>408.49</v>
      </c>
      <c r="E1529" s="15">
        <v>656.63908496488443</v>
      </c>
      <c r="F1529" s="15">
        <v>395.08425826340499</v>
      </c>
      <c r="G1529" s="13">
        <v>98.18</v>
      </c>
      <c r="I1529" s="45"/>
    </row>
    <row r="1530" spans="1:9" ht="27.75" customHeight="1" thickBot="1" x14ac:dyDescent="0.25">
      <c r="A1530" s="8">
        <v>36684</v>
      </c>
      <c r="B1530" s="9"/>
      <c r="C1530" s="9"/>
      <c r="D1530" s="12">
        <v>407.55</v>
      </c>
      <c r="E1530" s="15">
        <v>655.24094002934453</v>
      </c>
      <c r="F1530" s="15">
        <v>394.08465144949963</v>
      </c>
      <c r="G1530" s="13">
        <v>97.92</v>
      </c>
      <c r="I1530" s="45"/>
    </row>
    <row r="1531" spans="1:9" ht="27.75" customHeight="1" thickBot="1" x14ac:dyDescent="0.25">
      <c r="A1531" s="8">
        <v>36685</v>
      </c>
      <c r="B1531" s="9"/>
      <c r="C1531" s="9"/>
      <c r="D1531" s="12">
        <v>407.41</v>
      </c>
      <c r="E1531" s="15">
        <v>655.01585419544904</v>
      </c>
      <c r="F1531" s="15">
        <v>393.91913494720472</v>
      </c>
      <c r="G1531" s="13">
        <v>97.92</v>
      </c>
      <c r="I1531" s="45"/>
    </row>
    <row r="1532" spans="1:9" ht="27.75" customHeight="1" thickBot="1" x14ac:dyDescent="0.25">
      <c r="A1532" s="8">
        <v>36686</v>
      </c>
      <c r="B1532" s="9"/>
      <c r="C1532" s="9"/>
      <c r="D1532" s="12">
        <v>407.66</v>
      </c>
      <c r="E1532" s="15">
        <v>655.41779318454815</v>
      </c>
      <c r="F1532" s="15">
        <v>393.91823199854321</v>
      </c>
      <c r="G1532" s="13">
        <v>97.98</v>
      </c>
      <c r="I1532" s="45"/>
    </row>
    <row r="1533" spans="1:9" ht="27.75" customHeight="1" thickBot="1" x14ac:dyDescent="0.25">
      <c r="A1533" s="8">
        <v>36689</v>
      </c>
      <c r="B1533" s="9"/>
      <c r="C1533" s="9"/>
      <c r="D1533" s="12">
        <v>406.52</v>
      </c>
      <c r="E1533" s="15">
        <v>653.58495139425622</v>
      </c>
      <c r="F1533" s="15">
        <v>392.68003974506519</v>
      </c>
      <c r="G1533" s="13">
        <v>98.03</v>
      </c>
      <c r="I1533" s="45"/>
    </row>
    <row r="1534" spans="1:9" ht="27.75" customHeight="1" thickBot="1" x14ac:dyDescent="0.25">
      <c r="A1534" s="8">
        <v>36690</v>
      </c>
      <c r="B1534" s="9"/>
      <c r="C1534" s="9"/>
      <c r="D1534" s="12">
        <v>405.62</v>
      </c>
      <c r="E1534" s="15">
        <v>652.13797103349953</v>
      </c>
      <c r="F1534" s="15">
        <v>391.524870517137</v>
      </c>
      <c r="G1534" s="13">
        <v>97.61</v>
      </c>
      <c r="I1534" s="45"/>
    </row>
    <row r="1535" spans="1:9" ht="27.75" customHeight="1" thickBot="1" x14ac:dyDescent="0.25">
      <c r="A1535" s="8">
        <v>36691</v>
      </c>
      <c r="B1535" s="9"/>
      <c r="C1535" s="9"/>
      <c r="D1535" s="12">
        <v>405.62</v>
      </c>
      <c r="E1535" s="15">
        <v>652.13797103349953</v>
      </c>
      <c r="F1535" s="15">
        <v>391.50991814513048</v>
      </c>
      <c r="G1535" s="13">
        <v>97.65</v>
      </c>
      <c r="I1535" s="45"/>
    </row>
    <row r="1536" spans="1:9" ht="27.75" customHeight="1" thickBot="1" x14ac:dyDescent="0.25">
      <c r="A1536" s="8">
        <v>36692</v>
      </c>
      <c r="B1536" s="9"/>
      <c r="C1536" s="9"/>
      <c r="D1536" s="12">
        <v>406.61</v>
      </c>
      <c r="E1536" s="15">
        <v>654.83614057145803</v>
      </c>
      <c r="F1536" s="15">
        <v>393.18231446808676</v>
      </c>
      <c r="G1536" s="13">
        <v>98.05</v>
      </c>
      <c r="I1536" s="45"/>
    </row>
    <row r="1537" spans="1:9" ht="27.75" customHeight="1" thickBot="1" x14ac:dyDescent="0.25">
      <c r="A1537" s="8">
        <v>36693</v>
      </c>
      <c r="B1537" s="9"/>
      <c r="C1537" s="9"/>
      <c r="D1537" s="12">
        <v>407.25</v>
      </c>
      <c r="E1537" s="15">
        <v>655.86684598934187</v>
      </c>
      <c r="F1537" s="15">
        <v>393.58320108385516</v>
      </c>
      <c r="G1537" s="13">
        <v>98.32</v>
      </c>
      <c r="I1537" s="45"/>
    </row>
    <row r="1538" spans="1:9" ht="27.75" customHeight="1" thickBot="1" x14ac:dyDescent="0.25">
      <c r="A1538" s="8">
        <v>36696</v>
      </c>
      <c r="B1538" s="9"/>
      <c r="C1538" s="9"/>
      <c r="D1538" s="12">
        <v>407.76</v>
      </c>
      <c r="E1538" s="15">
        <v>656.68818936921798</v>
      </c>
      <c r="F1538" s="15">
        <v>393.96930633189862</v>
      </c>
      <c r="G1538" s="13">
        <v>98.54</v>
      </c>
      <c r="I1538" s="45"/>
    </row>
    <row r="1539" spans="1:9" ht="27.75" customHeight="1" thickBot="1" x14ac:dyDescent="0.25">
      <c r="A1539" s="8">
        <v>36697</v>
      </c>
      <c r="B1539" s="9"/>
      <c r="C1539" s="9"/>
      <c r="D1539" s="12">
        <v>407.62</v>
      </c>
      <c r="E1539" s="15">
        <v>656.50572894580341</v>
      </c>
      <c r="F1539" s="15">
        <v>393.64951840332111</v>
      </c>
      <c r="G1539" s="13">
        <v>98.56</v>
      </c>
      <c r="I1539" s="45"/>
    </row>
    <row r="1540" spans="1:9" ht="27.75" customHeight="1" thickBot="1" x14ac:dyDescent="0.25">
      <c r="A1540" s="8">
        <v>36698</v>
      </c>
      <c r="B1540" s="9"/>
      <c r="C1540" s="9"/>
      <c r="D1540" s="12">
        <v>407.97</v>
      </c>
      <c r="E1540" s="15">
        <v>657.06943289833532</v>
      </c>
      <c r="F1540" s="15">
        <v>393.82078256679233</v>
      </c>
      <c r="G1540" s="13">
        <v>98.69</v>
      </c>
      <c r="I1540" s="45"/>
    </row>
    <row r="1541" spans="1:9" ht="27.75" customHeight="1" thickBot="1" x14ac:dyDescent="0.25">
      <c r="A1541" s="8">
        <v>36699</v>
      </c>
      <c r="B1541" s="9"/>
      <c r="C1541" s="9"/>
      <c r="D1541" s="12">
        <v>406.72</v>
      </c>
      <c r="E1541" s="15">
        <v>655.759722892882</v>
      </c>
      <c r="F1541" s="15">
        <v>392.87102572034394</v>
      </c>
      <c r="G1541" s="13">
        <v>98.69</v>
      </c>
      <c r="I1541" s="45"/>
    </row>
    <row r="1542" spans="1:9" ht="27.75" customHeight="1" thickBot="1" x14ac:dyDescent="0.25">
      <c r="A1542" s="8">
        <v>36700</v>
      </c>
      <c r="B1542" s="9"/>
      <c r="C1542" s="9"/>
      <c r="D1542" s="12">
        <v>406.69</v>
      </c>
      <c r="E1542" s="15">
        <v>655.71135351914381</v>
      </c>
      <c r="F1542" s="15">
        <v>392.55629605039741</v>
      </c>
      <c r="G1542" s="13">
        <v>98.54</v>
      </c>
      <c r="I1542" s="45"/>
    </row>
    <row r="1543" spans="1:9" ht="27.75" customHeight="1" thickBot="1" x14ac:dyDescent="0.25">
      <c r="A1543" s="8">
        <v>36703</v>
      </c>
      <c r="B1543" s="9"/>
      <c r="C1543" s="9"/>
      <c r="D1543" s="12">
        <v>407.85</v>
      </c>
      <c r="E1543" s="15">
        <v>657.58163597035298</v>
      </c>
      <c r="F1543" s="15">
        <v>393.67598255220094</v>
      </c>
      <c r="G1543" s="13">
        <v>98.8</v>
      </c>
      <c r="I1543" s="45"/>
    </row>
    <row r="1544" spans="1:9" ht="27.75" customHeight="1" thickBot="1" x14ac:dyDescent="0.25">
      <c r="A1544" s="8">
        <v>36704</v>
      </c>
      <c r="B1544" s="9"/>
      <c r="C1544" s="9"/>
      <c r="D1544" s="12">
        <v>407.79</v>
      </c>
      <c r="E1544" s="15">
        <v>657.48489722287661</v>
      </c>
      <c r="F1544" s="15">
        <v>393.61806773314214</v>
      </c>
      <c r="G1544" s="27">
        <v>98.69</v>
      </c>
      <c r="I1544" s="45"/>
    </row>
    <row r="1545" spans="1:9" ht="27.75" customHeight="1" thickBot="1" x14ac:dyDescent="0.25">
      <c r="A1545" s="8">
        <v>36705</v>
      </c>
      <c r="B1545" s="9"/>
      <c r="C1545" s="9"/>
      <c r="D1545" s="12">
        <v>409.1</v>
      </c>
      <c r="E1545" s="15">
        <v>659.7903911535351</v>
      </c>
      <c r="F1545" s="15">
        <v>395.01334682556603</v>
      </c>
      <c r="G1545" s="27">
        <v>98.69</v>
      </c>
      <c r="I1545" s="45"/>
    </row>
    <row r="1546" spans="1:9" ht="27.75" customHeight="1" thickBot="1" x14ac:dyDescent="0.25">
      <c r="A1546" s="8">
        <v>36706</v>
      </c>
      <c r="B1546" s="9"/>
      <c r="C1546" s="9"/>
      <c r="D1546" s="12">
        <v>410.01</v>
      </c>
      <c r="E1546" s="15">
        <v>661.25802560953525</v>
      </c>
      <c r="F1546" s="15">
        <v>395.77142910485367</v>
      </c>
      <c r="G1546" s="27">
        <v>99.04</v>
      </c>
      <c r="I1546" s="45"/>
    </row>
    <row r="1547" spans="1:9" ht="27.75" customHeight="1" thickBot="1" x14ac:dyDescent="0.25">
      <c r="A1547" s="8">
        <v>36707</v>
      </c>
      <c r="B1547" s="9"/>
      <c r="C1547" s="9"/>
      <c r="D1547" s="12">
        <v>410.28</v>
      </c>
      <c r="E1547" s="15">
        <v>661.69347759098582</v>
      </c>
      <c r="F1547" s="15">
        <v>396.06221153368392</v>
      </c>
      <c r="G1547" s="13">
        <v>99.19</v>
      </c>
      <c r="I1547" s="45"/>
    </row>
    <row r="1548" spans="1:9" ht="27.75" customHeight="1" thickBot="1" x14ac:dyDescent="0.25">
      <c r="A1548" s="8">
        <v>36710</v>
      </c>
      <c r="B1548" s="9"/>
      <c r="C1548" s="9"/>
      <c r="D1548" s="12">
        <v>412.37</v>
      </c>
      <c r="E1548" s="15">
        <v>667.73824100207605</v>
      </c>
      <c r="F1548" s="15">
        <v>399.66513790888069</v>
      </c>
      <c r="G1548" s="13">
        <v>100</v>
      </c>
      <c r="I1548" s="45"/>
    </row>
    <row r="1549" spans="1:9" ht="27.75" customHeight="1" thickBot="1" x14ac:dyDescent="0.25">
      <c r="A1549" s="8">
        <v>36711</v>
      </c>
      <c r="B1549" s="9"/>
      <c r="C1549" s="9"/>
      <c r="D1549" s="12">
        <v>411.88</v>
      </c>
      <c r="E1549" s="15">
        <v>666.94479885523936</v>
      </c>
      <c r="F1549" s="15">
        <v>398.88344897921422</v>
      </c>
      <c r="G1549" s="13">
        <v>99.95</v>
      </c>
      <c r="I1549" s="45"/>
    </row>
    <row r="1550" spans="1:9" ht="27.75" customHeight="1" thickBot="1" x14ac:dyDescent="0.25">
      <c r="A1550" s="8">
        <v>36712</v>
      </c>
      <c r="B1550" s="9"/>
      <c r="C1550" s="9"/>
      <c r="D1550" s="12">
        <v>410.33</v>
      </c>
      <c r="E1550" s="15">
        <v>664.43493083973567</v>
      </c>
      <c r="F1550" s="15">
        <v>397.39747721179015</v>
      </c>
      <c r="G1550" s="13">
        <v>99.27</v>
      </c>
      <c r="I1550" s="45"/>
    </row>
    <row r="1551" spans="1:9" ht="27.75" customHeight="1" thickBot="1" x14ac:dyDescent="0.25">
      <c r="A1551" s="8">
        <v>36713</v>
      </c>
      <c r="B1551" s="9"/>
      <c r="C1551" s="9"/>
      <c r="D1551" s="12">
        <v>409.48</v>
      </c>
      <c r="E1551" s="15">
        <v>663.34570640621462</v>
      </c>
      <c r="F1551" s="15">
        <v>396.76110936659626</v>
      </c>
      <c r="G1551" s="13">
        <v>98.99</v>
      </c>
      <c r="I1551" s="45"/>
    </row>
    <row r="1552" spans="1:9" ht="27.75" customHeight="1" thickBot="1" x14ac:dyDescent="0.25">
      <c r="A1552" s="8">
        <v>36714</v>
      </c>
      <c r="B1552" s="9"/>
      <c r="C1552" s="9"/>
      <c r="D1552" s="12">
        <v>409.08</v>
      </c>
      <c r="E1552" s="15">
        <v>662.69771802445609</v>
      </c>
      <c r="F1552" s="15">
        <v>396.19113299198494</v>
      </c>
      <c r="G1552" s="13">
        <v>98.91</v>
      </c>
      <c r="I1552" s="45"/>
    </row>
    <row r="1553" spans="1:9" ht="27.75" customHeight="1" thickBot="1" x14ac:dyDescent="0.25">
      <c r="A1553" s="8">
        <v>36717</v>
      </c>
      <c r="B1553" s="9"/>
      <c r="C1553" s="9"/>
      <c r="D1553" s="12">
        <v>409.38</v>
      </c>
      <c r="E1553" s="15">
        <v>663.18370931077504</v>
      </c>
      <c r="F1553" s="15">
        <v>396.48168090412338</v>
      </c>
      <c r="G1553" s="13">
        <v>98.95</v>
      </c>
      <c r="I1553" s="45"/>
    </row>
    <row r="1554" spans="1:9" ht="27.75" customHeight="1" thickBot="1" x14ac:dyDescent="0.25">
      <c r="A1554" s="8">
        <v>36718</v>
      </c>
      <c r="B1554" s="9"/>
      <c r="C1554" s="9"/>
      <c r="D1554" s="12">
        <v>409.61</v>
      </c>
      <c r="E1554" s="15">
        <v>663.55630263028615</v>
      </c>
      <c r="F1554" s="15">
        <v>396.70443430342954</v>
      </c>
      <c r="G1554" s="13">
        <v>98.84</v>
      </c>
      <c r="I1554" s="45"/>
    </row>
    <row r="1555" spans="1:9" ht="27.75" customHeight="1" thickBot="1" x14ac:dyDescent="0.25">
      <c r="A1555" s="8">
        <v>36719</v>
      </c>
      <c r="B1555" s="9"/>
      <c r="C1555" s="9"/>
      <c r="D1555" s="12">
        <v>409.57</v>
      </c>
      <c r="E1555" s="15">
        <v>663.49150379211028</v>
      </c>
      <c r="F1555" s="15">
        <v>396.65060959757119</v>
      </c>
      <c r="G1555" s="13">
        <v>98.72</v>
      </c>
      <c r="I1555" s="45"/>
    </row>
    <row r="1556" spans="1:9" ht="27.75" customHeight="1" thickBot="1" x14ac:dyDescent="0.25">
      <c r="A1556" s="8">
        <v>36720</v>
      </c>
      <c r="B1556" s="9"/>
      <c r="C1556" s="9"/>
      <c r="D1556" s="12">
        <v>409.71</v>
      </c>
      <c r="E1556" s="15">
        <v>664.04317490060089</v>
      </c>
      <c r="F1556" s="15">
        <v>396.84458529513864</v>
      </c>
      <c r="G1556" s="13">
        <v>98.83</v>
      </c>
      <c r="I1556" s="45"/>
    </row>
    <row r="1557" spans="1:9" ht="27.75" customHeight="1" thickBot="1" x14ac:dyDescent="0.25">
      <c r="A1557" s="8">
        <v>36721</v>
      </c>
      <c r="B1557" s="9"/>
      <c r="C1557" s="9"/>
      <c r="D1557" s="12">
        <v>407.89</v>
      </c>
      <c r="E1557" s="15">
        <v>663.82627160862</v>
      </c>
      <c r="F1557" s="15">
        <v>396.54762363198523</v>
      </c>
      <c r="G1557" s="27">
        <v>98.19</v>
      </c>
      <c r="I1557" s="45"/>
    </row>
    <row r="1558" spans="1:9" ht="27.75" customHeight="1" thickBot="1" x14ac:dyDescent="0.25">
      <c r="A1558" s="8">
        <v>36724</v>
      </c>
      <c r="B1558" s="9"/>
      <c r="C1558" s="9"/>
      <c r="D1558" s="12">
        <v>407.63</v>
      </c>
      <c r="E1558" s="15">
        <v>663.44557332491786</v>
      </c>
      <c r="F1558" s="15">
        <v>396.21481290408241</v>
      </c>
      <c r="G1558" s="13">
        <v>98.2</v>
      </c>
      <c r="I1558" s="45"/>
    </row>
    <row r="1559" spans="1:9" ht="27.75" customHeight="1" thickBot="1" x14ac:dyDescent="0.25">
      <c r="A1559" s="8">
        <v>36725</v>
      </c>
      <c r="B1559" s="9"/>
      <c r="C1559" s="9"/>
      <c r="D1559" s="12">
        <v>407.86</v>
      </c>
      <c r="E1559" s="15">
        <v>663.81991398155435</v>
      </c>
      <c r="F1559" s="15">
        <v>396.34802771863326</v>
      </c>
      <c r="G1559" s="13">
        <v>98.28</v>
      </c>
      <c r="I1559" s="45"/>
    </row>
    <row r="1560" spans="1:9" ht="27.75" customHeight="1" thickBot="1" x14ac:dyDescent="0.25">
      <c r="A1560" s="8">
        <v>36726</v>
      </c>
      <c r="B1560" s="9"/>
      <c r="C1560" s="9"/>
      <c r="D1560" s="12">
        <v>408.18</v>
      </c>
      <c r="E1560" s="15">
        <v>664.34073576470075</v>
      </c>
      <c r="F1560" s="15">
        <v>396.29925039924632</v>
      </c>
      <c r="G1560" s="13">
        <v>98.41</v>
      </c>
      <c r="I1560" s="45"/>
    </row>
    <row r="1561" spans="1:9" ht="27.75" customHeight="1" thickBot="1" x14ac:dyDescent="0.25">
      <c r="A1561" s="8">
        <v>36727</v>
      </c>
      <c r="B1561" s="9"/>
      <c r="C1561" s="9"/>
      <c r="D1561" s="12">
        <v>408.78</v>
      </c>
      <c r="E1561" s="15">
        <v>665.3172766081002</v>
      </c>
      <c r="F1561" s="15">
        <v>396.95107706447362</v>
      </c>
      <c r="G1561" s="13">
        <v>98.69</v>
      </c>
      <c r="I1561" s="45"/>
    </row>
    <row r="1562" spans="1:9" ht="27.75" customHeight="1" thickBot="1" x14ac:dyDescent="0.25">
      <c r="A1562" s="8">
        <v>36728</v>
      </c>
      <c r="B1562" s="9"/>
      <c r="C1562" s="9"/>
      <c r="D1562" s="12">
        <v>408.92</v>
      </c>
      <c r="E1562" s="15">
        <v>665.54513613822678</v>
      </c>
      <c r="F1562" s="15">
        <v>397.11717010274606</v>
      </c>
      <c r="G1562" s="13">
        <v>98.87</v>
      </c>
      <c r="I1562" s="45"/>
    </row>
    <row r="1563" spans="1:9" ht="27.75" customHeight="1" thickBot="1" x14ac:dyDescent="0.25">
      <c r="A1563" s="8">
        <v>36731</v>
      </c>
      <c r="B1563" s="9"/>
      <c r="C1563" s="9"/>
      <c r="D1563" s="12">
        <v>408.32</v>
      </c>
      <c r="E1563" s="15">
        <v>665.61688661340872</v>
      </c>
      <c r="F1563" s="15">
        <v>397.12983465650973</v>
      </c>
      <c r="G1563" s="13">
        <v>99.18</v>
      </c>
      <c r="I1563" s="45"/>
    </row>
    <row r="1564" spans="1:9" ht="27.75" customHeight="1" thickBot="1" x14ac:dyDescent="0.25">
      <c r="A1564" s="8">
        <v>36732</v>
      </c>
      <c r="B1564" s="9"/>
      <c r="C1564" s="9"/>
      <c r="D1564" s="12">
        <v>407.97</v>
      </c>
      <c r="E1564" s="15">
        <v>665.04633922333551</v>
      </c>
      <c r="F1564" s="15">
        <v>396.77436743194517</v>
      </c>
      <c r="G1564" s="13">
        <v>99.01</v>
      </c>
      <c r="I1564" s="45"/>
    </row>
    <row r="1565" spans="1:9" ht="27.75" customHeight="1" thickBot="1" x14ac:dyDescent="0.25">
      <c r="A1565" s="8">
        <v>36733</v>
      </c>
      <c r="B1565" s="9"/>
      <c r="C1565" s="9"/>
      <c r="D1565" s="12">
        <v>407.71</v>
      </c>
      <c r="E1565" s="15">
        <v>664.622504019281</v>
      </c>
      <c r="F1565" s="15">
        <v>396.56815963072154</v>
      </c>
      <c r="G1565" s="13">
        <v>99.19</v>
      </c>
      <c r="I1565" s="45"/>
    </row>
    <row r="1566" spans="1:9" ht="27.75" customHeight="1" thickBot="1" x14ac:dyDescent="0.25">
      <c r="A1566" s="8">
        <v>36734</v>
      </c>
      <c r="B1566" s="9"/>
      <c r="C1566" s="9"/>
      <c r="D1566" s="12">
        <v>406.9</v>
      </c>
      <c r="E1566" s="15">
        <v>663.30209434511153</v>
      </c>
      <c r="F1566" s="15">
        <v>395.72622130778262</v>
      </c>
      <c r="G1566" s="13">
        <v>98.93</v>
      </c>
      <c r="I1566" s="45"/>
    </row>
    <row r="1567" spans="1:9" ht="27.75" customHeight="1" thickBot="1" x14ac:dyDescent="0.25">
      <c r="A1567" s="8">
        <v>36735</v>
      </c>
      <c r="B1567" s="9"/>
      <c r="C1567" s="9"/>
      <c r="D1567" s="12">
        <v>406.12</v>
      </c>
      <c r="E1567" s="15">
        <v>662.03058873294844</v>
      </c>
      <c r="F1567" s="15">
        <v>394.79533454530792</v>
      </c>
      <c r="G1567" s="13">
        <v>98.7</v>
      </c>
      <c r="I1567" s="45"/>
    </row>
    <row r="1568" spans="1:9" ht="27.75" customHeight="1" thickBot="1" x14ac:dyDescent="0.25">
      <c r="A1568" s="8">
        <v>36738</v>
      </c>
      <c r="B1568" s="9"/>
      <c r="C1568" s="9"/>
      <c r="D1568" s="12">
        <v>404.79</v>
      </c>
      <c r="E1568" s="15">
        <v>659.86250865067029</v>
      </c>
      <c r="F1568" s="15">
        <v>393.49495798722143</v>
      </c>
      <c r="G1568" s="13">
        <v>98.24</v>
      </c>
      <c r="I1568" s="45"/>
    </row>
    <row r="1569" spans="1:9" ht="27.75" customHeight="1" thickBot="1" x14ac:dyDescent="0.25">
      <c r="A1569" s="8">
        <v>36739</v>
      </c>
      <c r="B1569" s="9"/>
      <c r="C1569" s="9"/>
      <c r="D1569" s="12">
        <v>406.21</v>
      </c>
      <c r="E1569" s="15">
        <v>662.17730091896715</v>
      </c>
      <c r="F1569" s="15">
        <v>394.85286731478323</v>
      </c>
      <c r="G1569" s="13">
        <v>98.27</v>
      </c>
      <c r="I1569" s="45"/>
    </row>
    <row r="1570" spans="1:9" ht="27.75" customHeight="1" thickBot="1" x14ac:dyDescent="0.25">
      <c r="A1570" s="8">
        <v>36740</v>
      </c>
      <c r="B1570" s="9"/>
      <c r="C1570" s="9"/>
      <c r="D1570" s="12">
        <v>405.48</v>
      </c>
      <c r="E1570" s="15">
        <v>660.98730207681456</v>
      </c>
      <c r="F1570" s="15">
        <v>394.10590392096918</v>
      </c>
      <c r="G1570" s="13">
        <v>97.73</v>
      </c>
      <c r="I1570" s="45"/>
    </row>
    <row r="1571" spans="1:9" ht="27.75" customHeight="1" thickBot="1" x14ac:dyDescent="0.25">
      <c r="A1571" s="8">
        <v>36741</v>
      </c>
      <c r="B1571" s="9"/>
      <c r="C1571" s="9"/>
      <c r="D1571" s="12">
        <v>405.51</v>
      </c>
      <c r="E1571" s="15">
        <v>661.03620613882083</v>
      </c>
      <c r="F1571" s="15">
        <v>394.11861917069712</v>
      </c>
      <c r="G1571" s="13">
        <v>97.81</v>
      </c>
      <c r="I1571" s="45"/>
    </row>
    <row r="1572" spans="1:9" ht="27.75" customHeight="1" thickBot="1" x14ac:dyDescent="0.25">
      <c r="A1572" s="8">
        <v>36742</v>
      </c>
      <c r="B1572" s="9"/>
      <c r="C1572" s="9"/>
      <c r="D1572" s="12">
        <v>405.06</v>
      </c>
      <c r="E1572" s="15">
        <v>660.30264520872674</v>
      </c>
      <c r="F1572" s="15">
        <v>393.67230184249973</v>
      </c>
      <c r="G1572" s="13">
        <v>97.85</v>
      </c>
      <c r="I1572" s="45"/>
    </row>
    <row r="1573" spans="1:9" ht="27.75" customHeight="1" thickBot="1" x14ac:dyDescent="0.25">
      <c r="A1573" s="8">
        <v>36745</v>
      </c>
      <c r="B1573" s="9"/>
      <c r="C1573" s="9"/>
      <c r="D1573" s="12">
        <v>404.45</v>
      </c>
      <c r="E1573" s="15">
        <v>659.41029141830609</v>
      </c>
      <c r="F1573" s="15">
        <v>393.15519157611237</v>
      </c>
      <c r="G1573" s="13">
        <v>97.87</v>
      </c>
      <c r="I1573" s="45"/>
    </row>
    <row r="1574" spans="1:9" ht="27.75" customHeight="1" thickBot="1" x14ac:dyDescent="0.25">
      <c r="A1574" s="8">
        <v>36746</v>
      </c>
      <c r="B1574" s="9"/>
      <c r="C1574" s="9"/>
      <c r="D1574" s="12">
        <v>403.45</v>
      </c>
      <c r="E1574" s="15">
        <v>657.77990375254194</v>
      </c>
      <c r="F1574" s="15">
        <v>392.18311791663376</v>
      </c>
      <c r="G1574" s="13">
        <v>97.61</v>
      </c>
      <c r="I1574" s="45"/>
    </row>
    <row r="1575" spans="1:9" ht="27.75" customHeight="1" thickBot="1" x14ac:dyDescent="0.25">
      <c r="A1575" s="8">
        <v>36747</v>
      </c>
      <c r="B1575" s="9"/>
      <c r="C1575" s="9"/>
      <c r="D1575" s="12">
        <v>403.63</v>
      </c>
      <c r="E1575" s="15">
        <v>658.07337353237949</v>
      </c>
      <c r="F1575" s="15">
        <v>392.2316416208464</v>
      </c>
      <c r="G1575" s="13">
        <v>97.69</v>
      </c>
      <c r="I1575" s="45"/>
    </row>
    <row r="1576" spans="1:9" ht="27.75" customHeight="1" thickBot="1" x14ac:dyDescent="0.25">
      <c r="A1576" s="8">
        <v>36748</v>
      </c>
      <c r="B1576" s="9"/>
      <c r="C1576" s="9"/>
      <c r="D1576" s="12">
        <v>402.54</v>
      </c>
      <c r="E1576" s="15">
        <v>656.29625097669657</v>
      </c>
      <c r="F1576" s="15">
        <v>391.16352413274939</v>
      </c>
      <c r="G1576" s="13">
        <v>97.27</v>
      </c>
      <c r="I1576" s="45"/>
    </row>
    <row r="1577" spans="1:9" ht="27.75" customHeight="1" thickBot="1" x14ac:dyDescent="0.25">
      <c r="A1577" s="8">
        <v>36749</v>
      </c>
      <c r="B1577" s="9"/>
      <c r="C1577" s="9"/>
      <c r="D1577" s="12">
        <v>401.95</v>
      </c>
      <c r="E1577" s="15">
        <v>655.33432225389572</v>
      </c>
      <c r="F1577" s="15">
        <v>390.61981889998702</v>
      </c>
      <c r="G1577" s="13">
        <v>97.06</v>
      </c>
      <c r="I1577" s="45"/>
    </row>
    <row r="1578" spans="1:9" ht="27.75" customHeight="1" thickBot="1" x14ac:dyDescent="0.25">
      <c r="A1578" s="8">
        <v>36752</v>
      </c>
      <c r="B1578" s="9"/>
      <c r="C1578" s="9"/>
      <c r="D1578" s="12">
        <v>401.93</v>
      </c>
      <c r="E1578" s="15">
        <v>655.30171450058049</v>
      </c>
      <c r="F1578" s="15">
        <v>390.60926919894337</v>
      </c>
      <c r="G1578" s="13">
        <v>97.1</v>
      </c>
      <c r="I1578" s="45"/>
    </row>
    <row r="1579" spans="1:9" ht="27.75" customHeight="1" thickBot="1" x14ac:dyDescent="0.25">
      <c r="A1579" s="8">
        <v>36754</v>
      </c>
      <c r="B1579" s="9"/>
      <c r="C1579" s="9"/>
      <c r="D1579" s="12">
        <v>402.08</v>
      </c>
      <c r="E1579" s="15">
        <v>655.54627265044508</v>
      </c>
      <c r="F1579" s="15">
        <v>390.74763606965473</v>
      </c>
      <c r="G1579" s="13">
        <v>97.14</v>
      </c>
      <c r="I1579" s="45"/>
    </row>
    <row r="1580" spans="1:9" ht="27.75" customHeight="1" thickBot="1" x14ac:dyDescent="0.25">
      <c r="A1580" s="8">
        <v>36755</v>
      </c>
      <c r="B1580" s="9"/>
      <c r="C1580" s="9"/>
      <c r="D1580" s="12">
        <v>401.16</v>
      </c>
      <c r="E1580" s="15">
        <v>654.04631599794209</v>
      </c>
      <c r="F1580" s="15">
        <v>389.85208744848563</v>
      </c>
      <c r="G1580" s="13">
        <v>96.88</v>
      </c>
      <c r="I1580" s="45"/>
    </row>
    <row r="1581" spans="1:9" ht="27.75" customHeight="1" thickBot="1" x14ac:dyDescent="0.25">
      <c r="A1581" s="8">
        <v>36756</v>
      </c>
      <c r="B1581" s="9"/>
      <c r="C1581" s="9"/>
      <c r="D1581" s="12">
        <v>401.22</v>
      </c>
      <c r="E1581" s="15">
        <v>654.14413925788801</v>
      </c>
      <c r="F1581" s="15">
        <v>389.91039616632122</v>
      </c>
      <c r="G1581" s="13">
        <v>96.93</v>
      </c>
      <c r="I1581" s="45"/>
    </row>
    <row r="1582" spans="1:9" ht="27.75" customHeight="1" thickBot="1" x14ac:dyDescent="0.25">
      <c r="A1582" s="8">
        <v>36759</v>
      </c>
      <c r="B1582" s="9"/>
      <c r="C1582" s="9"/>
      <c r="D1582" s="12">
        <v>400.18</v>
      </c>
      <c r="E1582" s="15">
        <v>652.44853608549329</v>
      </c>
      <c r="F1582" s="15">
        <v>388.43282233775528</v>
      </c>
      <c r="G1582" s="13">
        <v>96.59</v>
      </c>
      <c r="I1582" s="45"/>
    </row>
    <row r="1583" spans="1:9" ht="27.75" customHeight="1" thickBot="1" x14ac:dyDescent="0.25">
      <c r="A1583" s="8">
        <v>36760</v>
      </c>
      <c r="B1583" s="9"/>
      <c r="C1583" s="9"/>
      <c r="D1583" s="12">
        <v>399.21</v>
      </c>
      <c r="E1583" s="15">
        <v>650.86706004970199</v>
      </c>
      <c r="F1583" s="15">
        <v>387.28595484962682</v>
      </c>
      <c r="G1583" s="13">
        <v>96.34</v>
      </c>
      <c r="I1583" s="45"/>
    </row>
    <row r="1584" spans="1:9" ht="27.75" customHeight="1" thickBot="1" x14ac:dyDescent="0.25">
      <c r="A1584" s="8">
        <v>36761</v>
      </c>
      <c r="B1584" s="9"/>
      <c r="C1584" s="9"/>
      <c r="D1584" s="12">
        <v>398.98</v>
      </c>
      <c r="E1584" s="15">
        <v>650.49207088657624</v>
      </c>
      <c r="F1584" s="15">
        <v>386.88416459222066</v>
      </c>
      <c r="G1584" s="27">
        <v>96.28</v>
      </c>
      <c r="I1584" s="45"/>
    </row>
    <row r="1585" spans="1:9" ht="27.75" customHeight="1" thickBot="1" x14ac:dyDescent="0.25">
      <c r="A1585" s="8">
        <v>36762</v>
      </c>
      <c r="B1585" s="9"/>
      <c r="C1585" s="9"/>
      <c r="D1585" s="12">
        <v>398.56</v>
      </c>
      <c r="E1585" s="15">
        <v>649.80730806695533</v>
      </c>
      <c r="F1585" s="15">
        <v>386.47689768879513</v>
      </c>
      <c r="G1585" s="27">
        <v>96.16</v>
      </c>
      <c r="I1585" s="45"/>
    </row>
    <row r="1586" spans="1:9" ht="27.75" customHeight="1" thickBot="1" x14ac:dyDescent="0.25">
      <c r="A1586" s="8">
        <v>36763</v>
      </c>
      <c r="B1586" s="9"/>
      <c r="C1586" s="9"/>
      <c r="D1586" s="12">
        <v>399.78</v>
      </c>
      <c r="E1586" s="15">
        <v>651.79638101918761</v>
      </c>
      <c r="F1586" s="15">
        <v>387.28480264363657</v>
      </c>
      <c r="G1586" s="13">
        <v>96.55</v>
      </c>
      <c r="I1586" s="45"/>
    </row>
    <row r="1587" spans="1:9" ht="27.75" customHeight="1" thickBot="1" x14ac:dyDescent="0.25">
      <c r="A1587" s="8">
        <v>36766</v>
      </c>
      <c r="B1587" s="9"/>
      <c r="C1587" s="9"/>
      <c r="D1587" s="12">
        <v>399.89</v>
      </c>
      <c r="E1587" s="15">
        <v>651.97572366242173</v>
      </c>
      <c r="F1587" s="15">
        <v>387.25962668419675</v>
      </c>
      <c r="G1587" s="13">
        <v>96.63</v>
      </c>
      <c r="I1587" s="45"/>
    </row>
    <row r="1588" spans="1:9" ht="27.75" customHeight="1" thickBot="1" x14ac:dyDescent="0.25">
      <c r="A1588" s="8">
        <v>36767</v>
      </c>
      <c r="B1588" s="9"/>
      <c r="C1588" s="9"/>
      <c r="D1588" s="12">
        <v>400.75</v>
      </c>
      <c r="E1588" s="15">
        <v>653.3778570549789</v>
      </c>
      <c r="F1588" s="15">
        <v>388.10712850011998</v>
      </c>
      <c r="G1588" s="13">
        <v>96.96</v>
      </c>
      <c r="I1588" s="45"/>
    </row>
    <row r="1589" spans="1:9" ht="27.75" customHeight="1" thickBot="1" x14ac:dyDescent="0.25">
      <c r="A1589" s="8">
        <v>36768</v>
      </c>
      <c r="B1589" s="9"/>
      <c r="C1589" s="9"/>
      <c r="D1589" s="12">
        <v>401.85</v>
      </c>
      <c r="E1589" s="15">
        <v>655.17128348731944</v>
      </c>
      <c r="F1589" s="15">
        <v>388.99604089727029</v>
      </c>
      <c r="G1589" s="13">
        <v>97.38</v>
      </c>
      <c r="I1589" s="45"/>
    </row>
    <row r="1590" spans="1:9" ht="27.75" customHeight="1" thickBot="1" x14ac:dyDescent="0.25">
      <c r="A1590" s="8">
        <v>36769</v>
      </c>
      <c r="B1590" s="9"/>
      <c r="C1590" s="9"/>
      <c r="D1590" s="12">
        <v>402.23</v>
      </c>
      <c r="E1590" s="15">
        <v>655.79083080030978</v>
      </c>
      <c r="F1590" s="15">
        <v>389.17280216314606</v>
      </c>
      <c r="G1590" s="13">
        <v>97.59</v>
      </c>
      <c r="I1590" s="45"/>
    </row>
    <row r="1591" spans="1:9" ht="27.75" customHeight="1" thickBot="1" x14ac:dyDescent="0.25">
      <c r="A1591" s="8">
        <v>36770</v>
      </c>
      <c r="B1591" s="9"/>
      <c r="C1591" s="9"/>
      <c r="D1591" s="12">
        <v>401.12</v>
      </c>
      <c r="E1591" s="15">
        <v>653.98110049131151</v>
      </c>
      <c r="F1591" s="15">
        <v>387.92749411249332</v>
      </c>
      <c r="G1591" s="13">
        <v>97.18</v>
      </c>
      <c r="I1591" s="45"/>
    </row>
    <row r="1592" spans="1:9" ht="27.75" customHeight="1" thickBot="1" x14ac:dyDescent="0.25">
      <c r="A1592" s="8">
        <v>36773</v>
      </c>
      <c r="B1592" s="9"/>
      <c r="C1592" s="9"/>
      <c r="D1592" s="12">
        <v>400.34</v>
      </c>
      <c r="E1592" s="15">
        <v>652.70939811201538</v>
      </c>
      <c r="F1592" s="15">
        <v>387.18775781107701</v>
      </c>
      <c r="G1592" s="13">
        <v>96.86</v>
      </c>
      <c r="I1592" s="45"/>
    </row>
    <row r="1593" spans="1:9" ht="27.75" customHeight="1" thickBot="1" x14ac:dyDescent="0.25">
      <c r="A1593" s="8">
        <v>36774</v>
      </c>
      <c r="B1593" s="9"/>
      <c r="C1593" s="9"/>
      <c r="D1593" s="12">
        <v>400.44</v>
      </c>
      <c r="E1593" s="15">
        <v>652.87243687859188</v>
      </c>
      <c r="F1593" s="15">
        <v>387.28447254300767</v>
      </c>
      <c r="G1593" s="13">
        <v>96.85</v>
      </c>
      <c r="I1593" s="45"/>
    </row>
    <row r="1594" spans="1:9" ht="27.75" customHeight="1" thickBot="1" x14ac:dyDescent="0.25">
      <c r="A1594" s="8">
        <v>36775</v>
      </c>
      <c r="B1594" s="9"/>
      <c r="C1594" s="9"/>
      <c r="D1594" s="12">
        <v>401.95</v>
      </c>
      <c r="E1594" s="15">
        <v>655.33432225389561</v>
      </c>
      <c r="F1594" s="15">
        <v>388.70086162218439</v>
      </c>
      <c r="G1594" s="13">
        <v>97.37</v>
      </c>
      <c r="I1594" s="45"/>
    </row>
    <row r="1595" spans="1:9" ht="27.75" customHeight="1" thickBot="1" x14ac:dyDescent="0.25">
      <c r="A1595" s="8">
        <v>36776</v>
      </c>
      <c r="B1595" s="9"/>
      <c r="C1595" s="9"/>
      <c r="D1595" s="12">
        <v>401.7</v>
      </c>
      <c r="E1595" s="15">
        <v>654.92672533745451</v>
      </c>
      <c r="F1595" s="15">
        <v>388.11350449184727</v>
      </c>
      <c r="G1595" s="13">
        <v>97.26</v>
      </c>
      <c r="I1595" s="45"/>
    </row>
    <row r="1596" spans="1:9" ht="27.75" customHeight="1" thickBot="1" x14ac:dyDescent="0.25">
      <c r="A1596" s="8">
        <v>36777</v>
      </c>
      <c r="B1596" s="9"/>
      <c r="C1596" s="9"/>
      <c r="D1596" s="12">
        <v>402.86</v>
      </c>
      <c r="E1596" s="15">
        <v>656.81797502974098</v>
      </c>
      <c r="F1596" s="15">
        <v>389.21519618622932</v>
      </c>
      <c r="G1596" s="13">
        <v>97.61</v>
      </c>
      <c r="I1596" s="45"/>
    </row>
    <row r="1597" spans="1:9" ht="27.75" customHeight="1" thickBot="1" x14ac:dyDescent="0.25">
      <c r="A1597" s="8">
        <v>36781</v>
      </c>
      <c r="B1597" s="9"/>
      <c r="C1597" s="9"/>
      <c r="D1597" s="12">
        <v>402.75</v>
      </c>
      <c r="E1597" s="15">
        <v>656.63863238650697</v>
      </c>
      <c r="F1597" s="15">
        <v>388.95790271175429</v>
      </c>
      <c r="G1597" s="13">
        <v>97.53</v>
      </c>
      <c r="I1597" s="45"/>
    </row>
    <row r="1598" spans="1:9" ht="27.75" customHeight="1" thickBot="1" x14ac:dyDescent="0.25">
      <c r="A1598" s="8">
        <v>36782</v>
      </c>
      <c r="B1598" s="9"/>
      <c r="C1598" s="9"/>
      <c r="D1598" s="12">
        <v>403.49</v>
      </c>
      <c r="E1598" s="15">
        <v>657.84511925917241</v>
      </c>
      <c r="F1598" s="15">
        <v>389.67256155224266</v>
      </c>
      <c r="G1598" s="13">
        <v>97.79</v>
      </c>
      <c r="I1598" s="45"/>
    </row>
    <row r="1599" spans="1:9" ht="27.75" customHeight="1" thickBot="1" x14ac:dyDescent="0.25">
      <c r="A1599" s="8">
        <v>36783</v>
      </c>
      <c r="B1599" s="9"/>
      <c r="C1599" s="9"/>
      <c r="D1599" s="12">
        <v>404.19</v>
      </c>
      <c r="E1599" s="15">
        <v>658.98639062520726</v>
      </c>
      <c r="F1599" s="15">
        <v>390.36329950553966</v>
      </c>
      <c r="G1599" s="13">
        <v>98.02</v>
      </c>
      <c r="I1599" s="45"/>
    </row>
    <row r="1600" spans="1:9" ht="27.75" customHeight="1" thickBot="1" x14ac:dyDescent="0.25">
      <c r="A1600" s="8">
        <v>36784</v>
      </c>
      <c r="B1600" s="9"/>
      <c r="C1600" s="9"/>
      <c r="D1600" s="12">
        <v>404.21</v>
      </c>
      <c r="E1600" s="15">
        <v>659.0189983785225</v>
      </c>
      <c r="F1600" s="15">
        <v>390.39732649408836</v>
      </c>
      <c r="G1600" s="13">
        <v>98.06</v>
      </c>
      <c r="I1600" s="45"/>
    </row>
    <row r="1601" spans="1:9" ht="27.75" customHeight="1" thickBot="1" x14ac:dyDescent="0.25">
      <c r="A1601" s="8">
        <v>36788</v>
      </c>
      <c r="B1601" s="9"/>
      <c r="C1601" s="9"/>
      <c r="D1601" s="12">
        <v>403.62</v>
      </c>
      <c r="E1601" s="15">
        <v>658.29548781481344</v>
      </c>
      <c r="F1601" s="15">
        <v>389.82182466422574</v>
      </c>
      <c r="G1601" s="13">
        <v>97.87</v>
      </c>
      <c r="I1601" s="45"/>
    </row>
    <row r="1602" spans="1:9" ht="27.75" customHeight="1" thickBot="1" x14ac:dyDescent="0.25">
      <c r="A1602" s="8">
        <v>36789</v>
      </c>
      <c r="B1602" s="9"/>
      <c r="C1602" s="9"/>
      <c r="D1602" s="12">
        <v>403.38</v>
      </c>
      <c r="E1602" s="15">
        <v>657.90405300713405</v>
      </c>
      <c r="F1602" s="15">
        <v>389.57828906412891</v>
      </c>
      <c r="G1602" s="13">
        <v>97.83</v>
      </c>
      <c r="I1602" s="45"/>
    </row>
    <row r="1603" spans="1:9" ht="27.75" customHeight="1" thickBot="1" x14ac:dyDescent="0.25">
      <c r="A1603" s="8">
        <v>36790</v>
      </c>
      <c r="B1603" s="9"/>
      <c r="C1603" s="9"/>
      <c r="D1603" s="12">
        <v>403.97</v>
      </c>
      <c r="E1603" s="15">
        <v>658.86633024267928</v>
      </c>
      <c r="F1603" s="15">
        <v>390.00413115193015</v>
      </c>
      <c r="G1603" s="13">
        <v>98.1</v>
      </c>
      <c r="I1603" s="45"/>
    </row>
    <row r="1604" spans="1:9" ht="27.75" customHeight="1" thickBot="1" x14ac:dyDescent="0.25">
      <c r="A1604" s="8">
        <v>36791</v>
      </c>
      <c r="B1604" s="9"/>
      <c r="C1604" s="9"/>
      <c r="D1604" s="12">
        <v>403.72</v>
      </c>
      <c r="E1604" s="15">
        <v>658.45858565134654</v>
      </c>
      <c r="F1604" s="15">
        <v>389.77745099766798</v>
      </c>
      <c r="G1604" s="13">
        <v>98.13</v>
      </c>
      <c r="I1604" s="45"/>
    </row>
    <row r="1605" spans="1:9" ht="27.75" customHeight="1" thickBot="1" x14ac:dyDescent="0.25">
      <c r="A1605" s="8">
        <v>36794</v>
      </c>
      <c r="B1605" s="9"/>
      <c r="C1605" s="9"/>
      <c r="D1605" s="12">
        <v>404.12</v>
      </c>
      <c r="E1605" s="15">
        <v>659.1109769974787</v>
      </c>
      <c r="F1605" s="15">
        <v>390.04319927121622</v>
      </c>
      <c r="G1605" s="13">
        <v>98.25</v>
      </c>
      <c r="I1605" s="45"/>
    </row>
    <row r="1606" spans="1:9" ht="27.75" customHeight="1" thickBot="1" x14ac:dyDescent="0.25">
      <c r="A1606" s="8">
        <v>36795</v>
      </c>
      <c r="B1606" s="9"/>
      <c r="C1606" s="9"/>
      <c r="D1606" s="12">
        <v>403.61</v>
      </c>
      <c r="E1606" s="15">
        <v>659.77774511596954</v>
      </c>
      <c r="F1606" s="15">
        <v>390.35989074818758</v>
      </c>
      <c r="G1606" s="13">
        <v>98.11</v>
      </c>
      <c r="I1606" s="45"/>
    </row>
    <row r="1607" spans="1:9" ht="27.75" customHeight="1" thickBot="1" x14ac:dyDescent="0.25">
      <c r="A1607" s="8">
        <v>36796</v>
      </c>
      <c r="B1607" s="9"/>
      <c r="C1607" s="9"/>
      <c r="D1607" s="12">
        <v>403.79</v>
      </c>
      <c r="E1607" s="15">
        <v>660.31035599138261</v>
      </c>
      <c r="F1607" s="15">
        <v>390.67501190023705</v>
      </c>
      <c r="G1607" s="13">
        <v>98.37</v>
      </c>
      <c r="I1607" s="45"/>
    </row>
    <row r="1608" spans="1:9" ht="27.75" customHeight="1" thickBot="1" x14ac:dyDescent="0.25">
      <c r="A1608" s="8">
        <v>36797</v>
      </c>
      <c r="B1608" s="9"/>
      <c r="C1608" s="9"/>
      <c r="D1608" s="12">
        <v>404.42</v>
      </c>
      <c r="E1608" s="15">
        <v>661.34058339739704</v>
      </c>
      <c r="F1608" s="15">
        <v>391.28454967357749</v>
      </c>
      <c r="G1608" s="13">
        <v>98.71</v>
      </c>
      <c r="I1608" s="45"/>
    </row>
    <row r="1609" spans="1:9" ht="27.75" customHeight="1" thickBot="1" x14ac:dyDescent="0.25">
      <c r="A1609" s="8">
        <v>36798</v>
      </c>
      <c r="B1609" s="9"/>
      <c r="C1609" s="9"/>
      <c r="D1609" s="12">
        <v>404.59</v>
      </c>
      <c r="E1609" s="15">
        <v>661.61858126886125</v>
      </c>
      <c r="F1609" s="15">
        <v>391.26200883845655</v>
      </c>
      <c r="G1609" s="13">
        <v>98.87</v>
      </c>
      <c r="I1609" s="45"/>
    </row>
    <row r="1610" spans="1:9" ht="27.75" customHeight="1" thickBot="1" x14ac:dyDescent="0.25">
      <c r="A1610" s="8">
        <v>36801</v>
      </c>
      <c r="B1610" s="9"/>
      <c r="C1610" s="9"/>
      <c r="D1610" s="12">
        <v>404.88</v>
      </c>
      <c r="E1610" s="15">
        <v>662.09281293194738</v>
      </c>
      <c r="F1610" s="15">
        <v>391.52772677922667</v>
      </c>
      <c r="G1610" s="13">
        <v>99</v>
      </c>
      <c r="I1610" s="45"/>
    </row>
    <row r="1611" spans="1:9" ht="27.75" customHeight="1" thickBot="1" x14ac:dyDescent="0.25">
      <c r="A1611" s="8">
        <v>36802</v>
      </c>
      <c r="B1611" s="9"/>
      <c r="C1611" s="9"/>
      <c r="D1611" s="12">
        <v>405.77</v>
      </c>
      <c r="E1611" s="15">
        <v>663.54821355314243</v>
      </c>
      <c r="F1611" s="15">
        <v>392.37361589567541</v>
      </c>
      <c r="G1611" s="13">
        <v>99.29</v>
      </c>
      <c r="I1611" s="45"/>
    </row>
    <row r="1612" spans="1:9" ht="27.75" customHeight="1" thickBot="1" x14ac:dyDescent="0.25">
      <c r="A1612" s="8">
        <v>36803</v>
      </c>
      <c r="B1612" s="9"/>
      <c r="C1612" s="9"/>
      <c r="D1612" s="12">
        <v>405.78</v>
      </c>
      <c r="E1612" s="15">
        <v>663.56456636911093</v>
      </c>
      <c r="F1612" s="15">
        <v>392.05883506246369</v>
      </c>
      <c r="G1612" s="13">
        <v>99.29</v>
      </c>
      <c r="I1612" s="45"/>
    </row>
    <row r="1613" spans="1:9" ht="27.75" customHeight="1" thickBot="1" x14ac:dyDescent="0.25">
      <c r="A1613" s="8">
        <v>36804</v>
      </c>
      <c r="B1613" s="9"/>
      <c r="C1613" s="9"/>
      <c r="D1613" s="12">
        <v>406.07</v>
      </c>
      <c r="E1613" s="15">
        <v>664.03879803219706</v>
      </c>
      <c r="F1613" s="15">
        <v>392.1857294505383</v>
      </c>
      <c r="G1613" s="13">
        <v>99.38</v>
      </c>
      <c r="I1613" s="45"/>
    </row>
    <row r="1614" spans="1:9" ht="27.75" customHeight="1" thickBot="1" x14ac:dyDescent="0.25">
      <c r="A1614" s="8">
        <v>36805</v>
      </c>
      <c r="B1614" s="9"/>
      <c r="C1614" s="9"/>
      <c r="D1614" s="12">
        <v>406.3</v>
      </c>
      <c r="E1614" s="15">
        <v>664.41491279947229</v>
      </c>
      <c r="F1614" s="15">
        <v>391.66916399010432</v>
      </c>
      <c r="G1614" s="13">
        <v>99.42</v>
      </c>
      <c r="I1614" s="45"/>
    </row>
    <row r="1615" spans="1:9" ht="27.75" customHeight="1" thickBot="1" x14ac:dyDescent="0.25">
      <c r="A1615" s="8">
        <v>36808</v>
      </c>
      <c r="B1615" s="9"/>
      <c r="C1615" s="9"/>
      <c r="D1615" s="12">
        <v>405.47</v>
      </c>
      <c r="E1615" s="15">
        <v>665.10491432811773</v>
      </c>
      <c r="F1615" s="15">
        <v>390.22480361723473</v>
      </c>
      <c r="G1615" s="13">
        <v>99.01</v>
      </c>
      <c r="I1615" s="45"/>
    </row>
    <row r="1616" spans="1:9" ht="27.75" customHeight="1" thickBot="1" x14ac:dyDescent="0.25">
      <c r="A1616" s="8">
        <v>36809</v>
      </c>
      <c r="B1616" s="9"/>
      <c r="C1616" s="9"/>
      <c r="D1616" s="12">
        <v>405.4</v>
      </c>
      <c r="E1616" s="15">
        <v>664.99009117473281</v>
      </c>
      <c r="F1616" s="15">
        <v>390.01478305824702</v>
      </c>
      <c r="G1616" s="27">
        <v>99.19</v>
      </c>
      <c r="I1616" s="45"/>
    </row>
    <row r="1617" spans="1:9" ht="27.75" customHeight="1" thickBot="1" x14ac:dyDescent="0.25">
      <c r="A1617" s="8">
        <v>36810</v>
      </c>
      <c r="B1617" s="9"/>
      <c r="C1617" s="9"/>
      <c r="D1617" s="12">
        <v>405.8</v>
      </c>
      <c r="E1617" s="15">
        <v>665.64622347978934</v>
      </c>
      <c r="F1617" s="15">
        <v>390.34134982774378</v>
      </c>
      <c r="G1617" s="13">
        <v>99.3</v>
      </c>
      <c r="I1617" s="45"/>
    </row>
    <row r="1618" spans="1:9" ht="27.75" customHeight="1" thickBot="1" x14ac:dyDescent="0.25">
      <c r="A1618" s="8">
        <v>36811</v>
      </c>
      <c r="B1618" s="9"/>
      <c r="C1618" s="9"/>
      <c r="D1618" s="12">
        <v>405.99</v>
      </c>
      <c r="E1618" s="15">
        <v>665.95788632469123</v>
      </c>
      <c r="F1618" s="15">
        <v>389.83771646449571</v>
      </c>
      <c r="G1618" s="13">
        <v>99.27</v>
      </c>
      <c r="I1618" s="45"/>
    </row>
    <row r="1619" spans="1:9" ht="27.75" customHeight="1" thickBot="1" x14ac:dyDescent="0.25">
      <c r="A1619" s="8">
        <v>36812</v>
      </c>
      <c r="B1619" s="9"/>
      <c r="C1619" s="9"/>
      <c r="D1619" s="12">
        <v>406.02</v>
      </c>
      <c r="E1619" s="15">
        <v>666.00709624757042</v>
      </c>
      <c r="F1619" s="15">
        <v>389.63437660071361</v>
      </c>
      <c r="G1619" s="13">
        <v>99.3</v>
      </c>
      <c r="I1619" s="45"/>
    </row>
    <row r="1620" spans="1:9" ht="27.75" customHeight="1" thickBot="1" x14ac:dyDescent="0.25">
      <c r="A1620" s="8">
        <v>36815</v>
      </c>
      <c r="B1620" s="9"/>
      <c r="C1620" s="9"/>
      <c r="D1620" s="12">
        <v>406.28</v>
      </c>
      <c r="E1620" s="15">
        <v>666.92178932691525</v>
      </c>
      <c r="F1620" s="15">
        <v>389.94456306908506</v>
      </c>
      <c r="G1620" s="13">
        <v>99.24</v>
      </c>
      <c r="I1620" s="45"/>
    </row>
    <row r="1621" spans="1:9" ht="27.75" customHeight="1" thickBot="1" x14ac:dyDescent="0.25">
      <c r="A1621" s="8">
        <v>36816</v>
      </c>
      <c r="B1621" s="9"/>
      <c r="C1621" s="9"/>
      <c r="D1621" s="12">
        <v>406.84</v>
      </c>
      <c r="E1621" s="15">
        <v>667.84104747898539</v>
      </c>
      <c r="F1621" s="15">
        <v>389.97003351892397</v>
      </c>
      <c r="G1621" s="13">
        <v>99.58</v>
      </c>
      <c r="I1621" s="45"/>
    </row>
    <row r="1622" spans="1:9" ht="27.75" customHeight="1" thickBot="1" x14ac:dyDescent="0.25">
      <c r="A1622" s="8">
        <v>36817</v>
      </c>
      <c r="B1622" s="9"/>
      <c r="C1622" s="9"/>
      <c r="D1622" s="12">
        <v>407.05</v>
      </c>
      <c r="E1622" s="15">
        <v>668.1857692860118</v>
      </c>
      <c r="F1622" s="15">
        <v>389.52166954717626</v>
      </c>
      <c r="G1622" s="13">
        <v>99.46</v>
      </c>
      <c r="I1622" s="45"/>
    </row>
    <row r="1623" spans="1:9" ht="27.75" customHeight="1" thickBot="1" x14ac:dyDescent="0.25">
      <c r="A1623" s="8">
        <v>36818</v>
      </c>
      <c r="B1623" s="9"/>
      <c r="C1623" s="9"/>
      <c r="D1623" s="12">
        <v>407.48</v>
      </c>
      <c r="E1623" s="15">
        <v>668.8916282242086</v>
      </c>
      <c r="F1623" s="15">
        <v>389.20140045025926</v>
      </c>
      <c r="G1623" s="13">
        <v>99.57</v>
      </c>
      <c r="I1623" s="45"/>
    </row>
    <row r="1624" spans="1:9" ht="27.75" customHeight="1" thickBot="1" x14ac:dyDescent="0.25">
      <c r="A1624" s="8">
        <v>36819</v>
      </c>
      <c r="B1624" s="9"/>
      <c r="C1624" s="9"/>
      <c r="D1624" s="12">
        <v>408.06</v>
      </c>
      <c r="E1624" s="15">
        <v>669.84371702456701</v>
      </c>
      <c r="F1624" s="15">
        <v>389.65875003704923</v>
      </c>
      <c r="G1624" s="13">
        <v>99.75</v>
      </c>
      <c r="I1624" s="45"/>
    </row>
    <row r="1625" spans="1:9" ht="27.75" customHeight="1" thickBot="1" x14ac:dyDescent="0.25">
      <c r="A1625" s="8">
        <v>36822</v>
      </c>
      <c r="B1625" s="9"/>
      <c r="C1625" s="9"/>
      <c r="D1625" s="12">
        <v>408.32</v>
      </c>
      <c r="E1625" s="15">
        <v>670.27051545231382</v>
      </c>
      <c r="F1625" s="15">
        <v>388.61420931754708</v>
      </c>
      <c r="G1625" s="13">
        <v>99.73</v>
      </c>
      <c r="I1625" s="45"/>
    </row>
    <row r="1626" spans="1:9" ht="27.75" customHeight="1" thickBot="1" x14ac:dyDescent="0.25">
      <c r="A1626" s="8">
        <v>36823</v>
      </c>
      <c r="B1626" s="9"/>
      <c r="C1626" s="9"/>
      <c r="D1626" s="12">
        <v>409.39</v>
      </c>
      <c r="E1626" s="15">
        <v>672.0269551357336</v>
      </c>
      <c r="F1626" s="15">
        <v>388.7522165658529</v>
      </c>
      <c r="G1626" s="13">
        <v>100.15</v>
      </c>
      <c r="I1626" s="45"/>
    </row>
    <row r="1627" spans="1:9" ht="27.75" customHeight="1" thickBot="1" x14ac:dyDescent="0.25">
      <c r="A1627" s="8">
        <v>36824</v>
      </c>
      <c r="B1627" s="9"/>
      <c r="C1627" s="9"/>
      <c r="D1627" s="12">
        <v>408.61</v>
      </c>
      <c r="E1627" s="15">
        <v>670.74655985249308</v>
      </c>
      <c r="F1627" s="15">
        <v>387.26479112362637</v>
      </c>
      <c r="G1627" s="13">
        <v>100.01</v>
      </c>
      <c r="I1627" s="45"/>
    </row>
    <row r="1628" spans="1:9" ht="27.75" customHeight="1" thickBot="1" x14ac:dyDescent="0.25">
      <c r="A1628" s="8">
        <v>36826</v>
      </c>
      <c r="B1628" s="9"/>
      <c r="C1628" s="9"/>
      <c r="D1628" s="12">
        <v>407.84</v>
      </c>
      <c r="E1628" s="15">
        <v>669.48257989339652</v>
      </c>
      <c r="F1628" s="15">
        <v>385.3786185428267</v>
      </c>
      <c r="G1628" s="13">
        <v>99.71</v>
      </c>
      <c r="I1628" s="45"/>
    </row>
    <row r="1629" spans="1:9" ht="27.75" customHeight="1" thickBot="1" x14ac:dyDescent="0.25">
      <c r="A1629" s="8">
        <v>36829</v>
      </c>
      <c r="B1629" s="9"/>
      <c r="C1629" s="9"/>
      <c r="D1629" s="12">
        <v>406.2</v>
      </c>
      <c r="E1629" s="15">
        <v>666.7904667337624</v>
      </c>
      <c r="F1629" s="15">
        <v>382.35601887549666</v>
      </c>
      <c r="G1629" s="13">
        <v>99.16</v>
      </c>
      <c r="I1629" s="45"/>
    </row>
    <row r="1630" spans="1:9" ht="27.75" customHeight="1" thickBot="1" x14ac:dyDescent="0.25">
      <c r="A1630" s="8">
        <v>36830</v>
      </c>
      <c r="B1630" s="9"/>
      <c r="C1630" s="9"/>
      <c r="D1630" s="12">
        <v>405.55</v>
      </c>
      <c r="E1630" s="15">
        <v>665.72347066439534</v>
      </c>
      <c r="F1630" s="15">
        <v>381.44779951611065</v>
      </c>
      <c r="G1630" s="13">
        <v>99.03</v>
      </c>
      <c r="I1630" s="45"/>
    </row>
    <row r="1631" spans="1:9" ht="27.75" customHeight="1" thickBot="1" x14ac:dyDescent="0.25">
      <c r="A1631" s="8">
        <v>36831</v>
      </c>
      <c r="B1631" s="9"/>
      <c r="C1631" s="9"/>
      <c r="D1631" s="12">
        <v>404.92</v>
      </c>
      <c r="E1631" s="15">
        <v>664.68930524331643</v>
      </c>
      <c r="F1631" s="15">
        <v>380.66931444817055</v>
      </c>
      <c r="G1631" s="13">
        <v>98.95</v>
      </c>
      <c r="I1631" s="45"/>
    </row>
    <row r="1632" spans="1:9" ht="27.75" customHeight="1" thickBot="1" x14ac:dyDescent="0.25">
      <c r="A1632" s="8">
        <v>36832</v>
      </c>
      <c r="B1632" s="9"/>
      <c r="C1632" s="9"/>
      <c r="D1632" s="12">
        <v>405.43</v>
      </c>
      <c r="E1632" s="15">
        <v>665.52648677466607</v>
      </c>
      <c r="F1632" s="15">
        <v>380.8102577092497</v>
      </c>
      <c r="G1632" s="13">
        <v>99.11</v>
      </c>
      <c r="I1632" s="45"/>
    </row>
    <row r="1633" spans="1:9" ht="27.75" customHeight="1" thickBot="1" x14ac:dyDescent="0.25">
      <c r="A1633" s="8">
        <v>36833</v>
      </c>
      <c r="B1633" s="9"/>
      <c r="C1633" s="9"/>
      <c r="D1633" s="12">
        <v>405.17</v>
      </c>
      <c r="E1633" s="15">
        <v>665.09968834691927</v>
      </c>
      <c r="F1633" s="15">
        <v>380.57020193767596</v>
      </c>
      <c r="G1633" s="13">
        <v>99.01</v>
      </c>
      <c r="I1633" s="45"/>
    </row>
    <row r="1634" spans="1:9" ht="27.75" customHeight="1" thickBot="1" x14ac:dyDescent="0.25">
      <c r="A1634" s="8">
        <v>36836</v>
      </c>
      <c r="B1634" s="9"/>
      <c r="C1634" s="9"/>
      <c r="D1634" s="12">
        <v>404.45</v>
      </c>
      <c r="E1634" s="15">
        <v>663.91778500854332</v>
      </c>
      <c r="F1634" s="15">
        <v>379.91465962179973</v>
      </c>
      <c r="G1634" s="13">
        <v>98.77</v>
      </c>
      <c r="I1634" s="45"/>
    </row>
    <row r="1635" spans="1:9" ht="27.75" customHeight="1" thickBot="1" x14ac:dyDescent="0.25">
      <c r="A1635" s="8">
        <v>36837</v>
      </c>
      <c r="B1635" s="9"/>
      <c r="C1635" s="9"/>
      <c r="D1635" s="12">
        <v>404.73</v>
      </c>
      <c r="E1635" s="15">
        <v>664.37741408457839</v>
      </c>
      <c r="F1635" s="15">
        <v>379.56559162258566</v>
      </c>
      <c r="G1635" s="13">
        <v>98.87</v>
      </c>
      <c r="I1635" s="45"/>
    </row>
    <row r="1636" spans="1:9" ht="27.75" customHeight="1" thickBot="1" x14ac:dyDescent="0.25">
      <c r="A1636" s="8">
        <v>36838</v>
      </c>
      <c r="B1636" s="9"/>
      <c r="C1636" s="9"/>
      <c r="D1636" s="12">
        <v>405.92</v>
      </c>
      <c r="E1636" s="15">
        <v>666.33083765772744</v>
      </c>
      <c r="F1636" s="15">
        <v>380.30151790567123</v>
      </c>
      <c r="G1636" s="13">
        <v>99.19</v>
      </c>
      <c r="I1636" s="45"/>
    </row>
    <row r="1637" spans="1:9" ht="27.75" customHeight="1" thickBot="1" x14ac:dyDescent="0.25">
      <c r="A1637" s="8">
        <v>36839</v>
      </c>
      <c r="B1637" s="9"/>
      <c r="C1637" s="9"/>
      <c r="D1637" s="12">
        <v>405.71</v>
      </c>
      <c r="E1637" s="15">
        <v>665.98611585070103</v>
      </c>
      <c r="F1637" s="15">
        <v>379.68295052452072</v>
      </c>
      <c r="G1637" s="13">
        <v>99.22</v>
      </c>
      <c r="I1637" s="45"/>
    </row>
    <row r="1638" spans="1:9" ht="27.75" customHeight="1" thickBot="1" x14ac:dyDescent="0.25">
      <c r="A1638" s="8">
        <v>36840</v>
      </c>
      <c r="B1638" s="9"/>
      <c r="C1638" s="9"/>
      <c r="D1638" s="12">
        <v>406.44</v>
      </c>
      <c r="E1638" s="15">
        <v>667.18443451322116</v>
      </c>
      <c r="F1638" s="15">
        <v>380.32336160147975</v>
      </c>
      <c r="G1638" s="13">
        <v>99.46</v>
      </c>
      <c r="I1638" s="45"/>
    </row>
    <row r="1639" spans="1:9" ht="27.75" customHeight="1" thickBot="1" x14ac:dyDescent="0.25">
      <c r="A1639" s="8">
        <v>36843</v>
      </c>
      <c r="B1639" s="9"/>
      <c r="C1639" s="9"/>
      <c r="D1639" s="12">
        <v>404.82</v>
      </c>
      <c r="E1639" s="15">
        <v>664.52515200187531</v>
      </c>
      <c r="F1639" s="15">
        <v>378.90501162393235</v>
      </c>
      <c r="G1639" s="13">
        <v>98.84</v>
      </c>
      <c r="I1639" s="45"/>
    </row>
    <row r="1640" spans="1:9" ht="27.75" customHeight="1" thickBot="1" x14ac:dyDescent="0.25">
      <c r="A1640" s="8">
        <v>36844</v>
      </c>
      <c r="B1640" s="9"/>
      <c r="C1640" s="9"/>
      <c r="D1640" s="12">
        <v>405.38</v>
      </c>
      <c r="E1640" s="15">
        <v>665.44441015394557</v>
      </c>
      <c r="F1640" s="15">
        <v>379.14861536415225</v>
      </c>
      <c r="G1640" s="13">
        <v>99.02</v>
      </c>
      <c r="I1640" s="45"/>
    </row>
    <row r="1641" spans="1:9" ht="27.75" customHeight="1" thickBot="1" x14ac:dyDescent="0.25">
      <c r="A1641" s="8">
        <v>36845</v>
      </c>
      <c r="B1641" s="9"/>
      <c r="C1641" s="9"/>
      <c r="D1641" s="12">
        <v>405.62</v>
      </c>
      <c r="E1641" s="15">
        <v>665.83837793340433</v>
      </c>
      <c r="F1641" s="15">
        <v>378.89654989205843</v>
      </c>
      <c r="G1641" s="13">
        <v>99.06</v>
      </c>
      <c r="I1641" s="45"/>
    </row>
    <row r="1642" spans="1:9" ht="27.75" customHeight="1" thickBot="1" x14ac:dyDescent="0.25">
      <c r="A1642" s="8">
        <v>36846</v>
      </c>
      <c r="B1642" s="9"/>
      <c r="C1642" s="9"/>
      <c r="D1642" s="12">
        <v>405.28</v>
      </c>
      <c r="E1642" s="15">
        <v>665.28025691250457</v>
      </c>
      <c r="F1642" s="15">
        <v>378.49126312061259</v>
      </c>
      <c r="G1642" s="13">
        <v>98.93</v>
      </c>
      <c r="I1642" s="45"/>
    </row>
    <row r="1643" spans="1:9" ht="27.75" customHeight="1" thickBot="1" x14ac:dyDescent="0.25">
      <c r="A1643" s="8">
        <v>36847</v>
      </c>
      <c r="B1643" s="9"/>
      <c r="C1643" s="9"/>
      <c r="D1643" s="12">
        <v>405.35</v>
      </c>
      <c r="E1643" s="15">
        <v>665.39516418151345</v>
      </c>
      <c r="F1643" s="15">
        <v>377.82918170577051</v>
      </c>
      <c r="G1643" s="13">
        <v>98.96</v>
      </c>
      <c r="I1643" s="45"/>
    </row>
    <row r="1644" spans="1:9" ht="27.75" customHeight="1" thickBot="1" x14ac:dyDescent="0.25">
      <c r="A1644" s="8">
        <v>36850</v>
      </c>
      <c r="B1644" s="9"/>
      <c r="C1644" s="9"/>
      <c r="D1644" s="12">
        <v>405.47</v>
      </c>
      <c r="E1644" s="15">
        <v>665.59214807124283</v>
      </c>
      <c r="F1644" s="15">
        <v>377.433871937145</v>
      </c>
      <c r="G1644" s="13">
        <v>98.96</v>
      </c>
      <c r="I1644" s="45"/>
    </row>
    <row r="1645" spans="1:9" ht="27.75" customHeight="1" thickBot="1" x14ac:dyDescent="0.25">
      <c r="A1645" s="8">
        <v>36851</v>
      </c>
      <c r="B1645" s="9"/>
      <c r="C1645" s="9"/>
      <c r="D1645" s="12">
        <v>404.37</v>
      </c>
      <c r="E1645" s="15">
        <v>663.7864624153907</v>
      </c>
      <c r="F1645" s="15">
        <v>376.15890257351987</v>
      </c>
      <c r="G1645" s="13">
        <v>98.57</v>
      </c>
      <c r="I1645" s="45"/>
    </row>
    <row r="1646" spans="1:9" ht="27.75" customHeight="1" thickBot="1" x14ac:dyDescent="0.25">
      <c r="A1646" s="8">
        <v>36852</v>
      </c>
      <c r="B1646" s="9"/>
      <c r="C1646" s="9"/>
      <c r="D1646" s="12">
        <v>401.84</v>
      </c>
      <c r="E1646" s="15">
        <v>662.45147057275449</v>
      </c>
      <c r="F1646" s="15">
        <v>374.26098722735532</v>
      </c>
      <c r="G1646" s="13">
        <v>97.54</v>
      </c>
      <c r="I1646" s="45"/>
    </row>
    <row r="1647" spans="1:9" ht="27.75" customHeight="1" thickBot="1" x14ac:dyDescent="0.25">
      <c r="A1647" s="8">
        <v>36853</v>
      </c>
      <c r="B1647" s="9"/>
      <c r="C1647" s="9"/>
      <c r="D1647" s="12">
        <v>401.31</v>
      </c>
      <c r="E1647" s="15">
        <v>661.57774152785214</v>
      </c>
      <c r="F1647" s="15">
        <v>372.99656401436931</v>
      </c>
      <c r="G1647" s="13">
        <v>97.38</v>
      </c>
      <c r="I1647" s="45"/>
    </row>
    <row r="1648" spans="1:9" ht="27.75" customHeight="1" thickBot="1" x14ac:dyDescent="0.25">
      <c r="A1648" s="8">
        <v>36854</v>
      </c>
      <c r="B1648" s="9"/>
      <c r="C1648" s="9"/>
      <c r="D1648" s="12">
        <v>400.91</v>
      </c>
      <c r="E1648" s="15">
        <v>660.91832338075608</v>
      </c>
      <c r="F1648" s="15">
        <v>371.9391288495795</v>
      </c>
      <c r="G1648" s="13">
        <v>97.23</v>
      </c>
      <c r="I1648" s="45"/>
    </row>
    <row r="1649" spans="1:9" ht="27.75" customHeight="1" thickBot="1" x14ac:dyDescent="0.25">
      <c r="A1649" s="8">
        <v>36857</v>
      </c>
      <c r="B1649" s="9"/>
      <c r="C1649" s="9"/>
      <c r="D1649" s="12">
        <v>401.73</v>
      </c>
      <c r="E1649" s="15">
        <v>662.27013058230318</v>
      </c>
      <c r="F1649" s="15">
        <v>372.69987336993739</v>
      </c>
      <c r="G1649" s="13">
        <v>97.56</v>
      </c>
      <c r="I1649" s="45"/>
    </row>
    <row r="1650" spans="1:9" ht="27.75" customHeight="1" thickBot="1" x14ac:dyDescent="0.25">
      <c r="A1650" s="8">
        <v>36858</v>
      </c>
      <c r="B1650" s="9"/>
      <c r="C1650" s="9"/>
      <c r="D1650" s="12">
        <v>400.98</v>
      </c>
      <c r="E1650" s="15">
        <v>661.16707977159342</v>
      </c>
      <c r="F1650" s="15">
        <v>371.62147210605883</v>
      </c>
      <c r="G1650" s="13">
        <v>97.29</v>
      </c>
      <c r="I1650" s="45"/>
    </row>
    <row r="1651" spans="1:9" ht="27.75" customHeight="1" thickBot="1" x14ac:dyDescent="0.25">
      <c r="A1651" s="8">
        <v>36859</v>
      </c>
      <c r="B1651" s="9"/>
      <c r="C1651" s="9"/>
      <c r="D1651" s="12">
        <v>401.18</v>
      </c>
      <c r="E1651" s="15">
        <v>661.76440423477993</v>
      </c>
      <c r="F1651" s="15">
        <v>371.92396425427972</v>
      </c>
      <c r="G1651" s="13">
        <v>97</v>
      </c>
      <c r="I1651" s="45"/>
    </row>
    <row r="1652" spans="1:9" ht="27.75" customHeight="1" thickBot="1" x14ac:dyDescent="0.25">
      <c r="A1652" s="8">
        <v>36860</v>
      </c>
      <c r="B1652" s="9"/>
      <c r="C1652" s="9"/>
      <c r="D1652" s="12">
        <v>400.79</v>
      </c>
      <c r="E1652" s="15">
        <v>661.12108174200478</v>
      </c>
      <c r="F1652" s="15">
        <v>371.42430238320037</v>
      </c>
      <c r="G1652" s="13">
        <v>97.47</v>
      </c>
      <c r="I1652" s="45"/>
    </row>
    <row r="1653" spans="1:9" ht="27.75" customHeight="1" thickBot="1" x14ac:dyDescent="0.25">
      <c r="A1653" s="8">
        <v>36861</v>
      </c>
      <c r="B1653" s="9"/>
      <c r="C1653" s="9"/>
      <c r="D1653" s="12">
        <v>400.66</v>
      </c>
      <c r="E1653" s="15">
        <v>660.90664091107965</v>
      </c>
      <c r="F1653" s="15">
        <v>370.55559144439366</v>
      </c>
      <c r="G1653" s="13">
        <v>97.31</v>
      </c>
      <c r="I1653" s="45"/>
    </row>
    <row r="1654" spans="1:9" ht="27.75" customHeight="1" thickBot="1" x14ac:dyDescent="0.25">
      <c r="A1654" s="8">
        <v>36864</v>
      </c>
      <c r="B1654" s="9"/>
      <c r="C1654" s="9"/>
      <c r="D1654" s="12">
        <v>399.09</v>
      </c>
      <c r="E1654" s="15">
        <v>658.54338633121506</v>
      </c>
      <c r="F1654" s="15">
        <v>369.23056738748875</v>
      </c>
      <c r="G1654" s="13">
        <v>96.86</v>
      </c>
      <c r="I1654" s="45"/>
    </row>
    <row r="1655" spans="1:9" ht="27.75" customHeight="1" thickBot="1" x14ac:dyDescent="0.25">
      <c r="A1655" s="8">
        <v>36865</v>
      </c>
      <c r="B1655" s="9"/>
      <c r="C1655" s="9"/>
      <c r="D1655" s="12">
        <v>398.19</v>
      </c>
      <c r="E1655" s="15">
        <v>657.20720757419076</v>
      </c>
      <c r="F1655" s="15">
        <v>368.45380472853731</v>
      </c>
      <c r="G1655" s="13">
        <v>96.7</v>
      </c>
      <c r="I1655" s="45"/>
    </row>
    <row r="1656" spans="1:9" ht="27.75" customHeight="1" thickBot="1" x14ac:dyDescent="0.25">
      <c r="A1656" s="8">
        <v>36866</v>
      </c>
      <c r="B1656" s="9"/>
      <c r="C1656" s="9"/>
      <c r="D1656" s="12">
        <v>396.55</v>
      </c>
      <c r="E1656" s="15">
        <v>654.91603906855732</v>
      </c>
      <c r="F1656" s="15">
        <v>367.14310646174744</v>
      </c>
      <c r="G1656" s="13">
        <v>96.46</v>
      </c>
      <c r="I1656" s="45"/>
    </row>
    <row r="1657" spans="1:9" ht="27.75" customHeight="1" thickBot="1" x14ac:dyDescent="0.25">
      <c r="A1657" s="8">
        <v>36867</v>
      </c>
      <c r="B1657" s="9"/>
      <c r="C1657" s="9"/>
      <c r="D1657" s="12">
        <v>394.56</v>
      </c>
      <c r="E1657" s="15">
        <v>653.70708796429835</v>
      </c>
      <c r="F1657" s="15">
        <v>366.49151281754325</v>
      </c>
      <c r="G1657" s="13">
        <v>95.81</v>
      </c>
      <c r="I1657" s="45"/>
    </row>
    <row r="1658" spans="1:9" ht="27.75" customHeight="1" thickBot="1" x14ac:dyDescent="0.25">
      <c r="A1658" s="8">
        <v>36868</v>
      </c>
      <c r="B1658" s="9"/>
      <c r="C1658" s="9"/>
      <c r="D1658" s="12">
        <v>394.49</v>
      </c>
      <c r="E1658" s="15">
        <v>653.59111195011167</v>
      </c>
      <c r="F1658" s="15">
        <v>366.44086808694374</v>
      </c>
      <c r="G1658" s="13">
        <v>95.81</v>
      </c>
      <c r="I1658" s="45"/>
    </row>
    <row r="1659" spans="1:9" ht="27.75" customHeight="1" thickBot="1" x14ac:dyDescent="0.25">
      <c r="A1659" s="8">
        <v>36871</v>
      </c>
      <c r="B1659" s="9"/>
      <c r="C1659" s="9"/>
      <c r="D1659" s="12">
        <v>393.46</v>
      </c>
      <c r="E1659" s="15">
        <v>652.24777729991035</v>
      </c>
      <c r="F1659" s="15">
        <v>365.67467533852624</v>
      </c>
      <c r="G1659" s="13">
        <v>95.73</v>
      </c>
      <c r="I1659" s="45"/>
    </row>
    <row r="1660" spans="1:9" ht="27.75" customHeight="1" thickBot="1" x14ac:dyDescent="0.25">
      <c r="A1660" s="8">
        <v>36872</v>
      </c>
      <c r="B1660" s="9"/>
      <c r="C1660" s="9"/>
      <c r="D1660" s="12">
        <v>392.92</v>
      </c>
      <c r="E1660" s="15">
        <v>651.49273141162996</v>
      </c>
      <c r="F1660" s="15">
        <v>365.21489812857146</v>
      </c>
      <c r="G1660" s="13">
        <v>95.57</v>
      </c>
      <c r="I1660" s="45"/>
    </row>
    <row r="1661" spans="1:9" ht="27.75" customHeight="1" thickBot="1" x14ac:dyDescent="0.25">
      <c r="A1661" s="8">
        <v>36873</v>
      </c>
      <c r="B1661" s="9"/>
      <c r="C1661" s="9"/>
      <c r="D1661" s="12">
        <v>391.94</v>
      </c>
      <c r="E1661" s="15">
        <v>650.19476354440587</v>
      </c>
      <c r="F1661" s="15">
        <v>364.46258702042059</v>
      </c>
      <c r="G1661" s="13">
        <v>95.19</v>
      </c>
      <c r="I1661" s="45"/>
    </row>
    <row r="1662" spans="1:9" ht="27.75" customHeight="1" thickBot="1" x14ac:dyDescent="0.25">
      <c r="A1662" s="8">
        <v>36874</v>
      </c>
      <c r="B1662" s="9"/>
      <c r="C1662" s="9"/>
      <c r="D1662" s="12">
        <v>391.65</v>
      </c>
      <c r="E1662" s="15">
        <v>650.99461741786968</v>
      </c>
      <c r="F1662" s="15">
        <v>364.92395253783189</v>
      </c>
      <c r="G1662" s="13">
        <v>95.11</v>
      </c>
      <c r="I1662" s="45"/>
    </row>
    <row r="1663" spans="1:9" ht="27.75" customHeight="1" thickBot="1" x14ac:dyDescent="0.25">
      <c r="A1663" s="8">
        <v>36875</v>
      </c>
      <c r="B1663" s="9"/>
      <c r="C1663" s="9"/>
      <c r="D1663" s="12">
        <v>393.85</v>
      </c>
      <c r="E1663" s="15">
        <v>655.49318428647268</v>
      </c>
      <c r="F1663" s="15">
        <v>367.44568583411905</v>
      </c>
      <c r="G1663" s="13">
        <v>94.99</v>
      </c>
      <c r="I1663" s="45"/>
    </row>
    <row r="1664" spans="1:9" ht="27.75" customHeight="1" thickBot="1" x14ac:dyDescent="0.25">
      <c r="A1664" s="8">
        <v>36878</v>
      </c>
      <c r="B1664" s="9"/>
      <c r="C1664" s="9"/>
      <c r="D1664" s="12">
        <v>390.67</v>
      </c>
      <c r="E1664" s="15">
        <v>650.93775454459285</v>
      </c>
      <c r="F1664" s="15">
        <v>364.99880511649781</v>
      </c>
      <c r="G1664" s="13">
        <v>94.51</v>
      </c>
      <c r="I1664" s="45"/>
    </row>
    <row r="1665" spans="1:9" ht="27.75" customHeight="1" thickBot="1" x14ac:dyDescent="0.25">
      <c r="A1665" s="8">
        <v>36879</v>
      </c>
      <c r="B1665" s="9"/>
      <c r="C1665" s="9"/>
      <c r="D1665" s="12">
        <v>389.62</v>
      </c>
      <c r="E1665" s="15">
        <v>649.18823540498181</v>
      </c>
      <c r="F1665" s="15">
        <v>364.01780133997971</v>
      </c>
      <c r="G1665" s="13">
        <v>94.06</v>
      </c>
      <c r="I1665" s="45"/>
    </row>
    <row r="1666" spans="1:9" ht="27.75" customHeight="1" thickBot="1" x14ac:dyDescent="0.25">
      <c r="A1666" s="8">
        <v>36880</v>
      </c>
      <c r="B1666" s="9"/>
      <c r="C1666" s="9"/>
      <c r="D1666" s="12">
        <v>390.15</v>
      </c>
      <c r="E1666" s="15">
        <v>650.07132601830926</v>
      </c>
      <c r="F1666" s="15">
        <v>364.45837416930004</v>
      </c>
      <c r="G1666" s="13">
        <v>94.22</v>
      </c>
      <c r="I1666" s="45"/>
    </row>
    <row r="1667" spans="1:9" ht="27.75" customHeight="1" thickBot="1" x14ac:dyDescent="0.25">
      <c r="A1667" s="8">
        <v>36881</v>
      </c>
      <c r="B1667" s="9"/>
      <c r="C1667" s="9"/>
      <c r="D1667" s="12">
        <v>389.98</v>
      </c>
      <c r="E1667" s="15">
        <v>649.78807053856281</v>
      </c>
      <c r="F1667" s="15">
        <v>364.51277063199336</v>
      </c>
      <c r="G1667" s="13">
        <v>94.08</v>
      </c>
      <c r="I1667" s="45"/>
    </row>
    <row r="1668" spans="1:9" ht="27.75" customHeight="1" thickBot="1" x14ac:dyDescent="0.25">
      <c r="A1668" s="8">
        <v>36882</v>
      </c>
      <c r="B1668" s="9"/>
      <c r="C1668" s="9"/>
      <c r="D1668" s="12">
        <v>390.04</v>
      </c>
      <c r="E1668" s="15">
        <v>649.88804306082625</v>
      </c>
      <c r="F1668" s="15">
        <v>364.56885239577076</v>
      </c>
      <c r="G1668" s="13">
        <v>94.11</v>
      </c>
      <c r="I1668" s="45"/>
    </row>
    <row r="1669" spans="1:9" ht="27.75" customHeight="1" thickBot="1" x14ac:dyDescent="0.25">
      <c r="A1669" s="8">
        <v>36886</v>
      </c>
      <c r="B1669" s="9"/>
      <c r="C1669" s="9"/>
      <c r="D1669" s="12">
        <v>390.25</v>
      </c>
      <c r="E1669" s="15">
        <v>650.23794688874852</v>
      </c>
      <c r="F1669" s="15">
        <v>364.75212230643746</v>
      </c>
      <c r="G1669" s="13">
        <v>94.44</v>
      </c>
      <c r="I1669" s="45"/>
    </row>
    <row r="1670" spans="1:9" ht="27.75" customHeight="1" thickBot="1" x14ac:dyDescent="0.25">
      <c r="A1670" s="8">
        <v>36887</v>
      </c>
      <c r="B1670" s="9"/>
      <c r="C1670" s="9"/>
      <c r="D1670" s="12">
        <v>389.98</v>
      </c>
      <c r="E1670" s="15">
        <v>650.50953955213333</v>
      </c>
      <c r="F1670" s="15">
        <v>365.02821636662526</v>
      </c>
      <c r="G1670" s="13">
        <v>94.64</v>
      </c>
      <c r="I1670" s="45"/>
    </row>
    <row r="1671" spans="1:9" ht="27.75" customHeight="1" thickBot="1" x14ac:dyDescent="0.25">
      <c r="A1671" s="8">
        <v>36889</v>
      </c>
      <c r="B1671" s="9"/>
      <c r="C1671" s="9"/>
      <c r="D1671" s="12">
        <v>390.1</v>
      </c>
      <c r="E1671" s="15">
        <v>650.70970659851071</v>
      </c>
      <c r="F1671" s="15">
        <v>365.1405385010014</v>
      </c>
      <c r="G1671" s="13">
        <v>94.68</v>
      </c>
      <c r="I1671" s="45"/>
    </row>
    <row r="1672" spans="1:9" ht="27.75" customHeight="1" thickBot="1" x14ac:dyDescent="0.25">
      <c r="A1672" s="8">
        <v>36894</v>
      </c>
      <c r="B1672" s="9"/>
      <c r="C1672" s="9"/>
      <c r="D1672" s="12">
        <v>390.09</v>
      </c>
      <c r="E1672" s="15">
        <v>650.69302601131255</v>
      </c>
      <c r="F1672" s="15">
        <v>365.2889547570494</v>
      </c>
      <c r="G1672" s="24">
        <v>94.64</v>
      </c>
      <c r="I1672" s="45"/>
    </row>
    <row r="1673" spans="1:9" ht="27.75" customHeight="1" thickBot="1" x14ac:dyDescent="0.25">
      <c r="A1673" s="8">
        <v>36895</v>
      </c>
      <c r="B1673" s="9"/>
      <c r="C1673" s="9"/>
      <c r="D1673" s="12">
        <v>388.58</v>
      </c>
      <c r="E1673" s="15">
        <v>648.17425734439701</v>
      </c>
      <c r="F1673" s="15">
        <v>363.73726744395185</v>
      </c>
      <c r="G1673" s="24">
        <v>94.01</v>
      </c>
      <c r="I1673" s="45"/>
    </row>
    <row r="1674" spans="1:9" ht="27.75" customHeight="1" thickBot="1" x14ac:dyDescent="0.25">
      <c r="A1674" s="8">
        <v>36896</v>
      </c>
      <c r="B1674" s="9"/>
      <c r="C1674" s="9"/>
      <c r="D1674" s="12">
        <v>387.56</v>
      </c>
      <c r="E1674" s="15">
        <v>646.47283745018922</v>
      </c>
      <c r="F1674" s="15">
        <v>362.82910631924472</v>
      </c>
      <c r="G1674" s="24">
        <v>93.7</v>
      </c>
      <c r="I1674" s="45"/>
    </row>
    <row r="1675" spans="1:9" ht="27.75" customHeight="1" thickBot="1" x14ac:dyDescent="0.25">
      <c r="A1675" s="8">
        <v>36899</v>
      </c>
      <c r="B1675" s="9"/>
      <c r="C1675" s="9"/>
      <c r="D1675" s="12">
        <v>388.18</v>
      </c>
      <c r="E1675" s="15">
        <v>647.50703385647239</v>
      </c>
      <c r="F1675" s="15">
        <v>363.38359556976354</v>
      </c>
      <c r="G1675" s="24">
        <v>93.94</v>
      </c>
      <c r="I1675" s="45"/>
    </row>
    <row r="1676" spans="1:9" ht="27.75" customHeight="1" thickBot="1" x14ac:dyDescent="0.25">
      <c r="A1676" s="8">
        <v>36900</v>
      </c>
      <c r="B1676" s="9"/>
      <c r="C1676" s="9"/>
      <c r="D1676" s="12">
        <v>389.39</v>
      </c>
      <c r="E1676" s="15">
        <v>649.52538490744439</v>
      </c>
      <c r="F1676" s="15">
        <v>364.50328966468322</v>
      </c>
      <c r="G1676" s="24">
        <v>94.37</v>
      </c>
      <c r="I1676" s="45"/>
    </row>
    <row r="1677" spans="1:9" ht="27.75" customHeight="1" thickBot="1" x14ac:dyDescent="0.25">
      <c r="A1677" s="8">
        <v>36901</v>
      </c>
      <c r="B1677" s="9"/>
      <c r="C1677" s="9"/>
      <c r="D1677" s="12">
        <v>388.84</v>
      </c>
      <c r="E1677" s="15">
        <v>648.60795261154794</v>
      </c>
      <c r="F1677" s="15">
        <v>363.89620779439696</v>
      </c>
      <c r="G1677" s="24">
        <v>94.24</v>
      </c>
      <c r="I1677" s="45"/>
    </row>
    <row r="1678" spans="1:9" ht="27.75" customHeight="1" thickBot="1" x14ac:dyDescent="0.25">
      <c r="A1678" s="8">
        <v>36902</v>
      </c>
      <c r="B1678" s="9"/>
      <c r="C1678" s="9"/>
      <c r="D1678" s="12">
        <v>389.84</v>
      </c>
      <c r="E1678" s="15">
        <v>650.66579633654806</v>
      </c>
      <c r="F1678" s="15">
        <v>365.05074425166043</v>
      </c>
      <c r="G1678" s="24">
        <v>94.58</v>
      </c>
      <c r="I1678" s="45"/>
    </row>
    <row r="1679" spans="1:9" ht="27.75" customHeight="1" thickBot="1" x14ac:dyDescent="0.25">
      <c r="A1679" s="8">
        <v>36903</v>
      </c>
      <c r="B1679" s="9"/>
      <c r="C1679" s="9"/>
      <c r="D1679" s="12">
        <v>390.48</v>
      </c>
      <c r="E1679" s="15">
        <v>651.73399382694254</v>
      </c>
      <c r="F1679" s="15">
        <v>365.72836413273524</v>
      </c>
      <c r="G1679" s="24">
        <v>94.89</v>
      </c>
      <c r="I1679" s="45"/>
    </row>
    <row r="1680" spans="1:9" ht="27.75" customHeight="1" thickBot="1" x14ac:dyDescent="0.25">
      <c r="A1680" s="8">
        <v>36906</v>
      </c>
      <c r="B1680" s="9"/>
      <c r="C1680" s="9"/>
      <c r="D1680" s="12">
        <v>391.38</v>
      </c>
      <c r="E1680" s="15">
        <v>653.23614654780988</v>
      </c>
      <c r="F1680" s="15">
        <v>366.53206253972104</v>
      </c>
      <c r="G1680" s="24">
        <v>95</v>
      </c>
      <c r="I1680" s="45"/>
    </row>
    <row r="1681" spans="1:9" ht="27.75" customHeight="1" thickBot="1" x14ac:dyDescent="0.25">
      <c r="A1681" s="8">
        <v>36907</v>
      </c>
      <c r="B1681" s="9"/>
      <c r="C1681" s="9"/>
      <c r="D1681" s="12">
        <v>391.34</v>
      </c>
      <c r="E1681" s="15">
        <v>653.1693842046601</v>
      </c>
      <c r="F1681" s="15">
        <v>366.46190128404044</v>
      </c>
      <c r="G1681" s="24">
        <v>95.02</v>
      </c>
      <c r="I1681" s="45"/>
    </row>
    <row r="1682" spans="1:9" ht="27.75" customHeight="1" thickBot="1" x14ac:dyDescent="0.25">
      <c r="A1682" s="8">
        <v>36908</v>
      </c>
      <c r="B1682" s="9"/>
      <c r="C1682" s="9"/>
      <c r="D1682" s="12">
        <v>390.24</v>
      </c>
      <c r="E1682" s="15">
        <v>652.04839568560533</v>
      </c>
      <c r="F1682" s="15">
        <v>365.83296858458357</v>
      </c>
      <c r="G1682" s="24">
        <v>94.67</v>
      </c>
      <c r="I1682" s="45"/>
    </row>
    <row r="1683" spans="1:9" ht="27.75" customHeight="1" thickBot="1" x14ac:dyDescent="0.25">
      <c r="A1683" s="8">
        <v>36909</v>
      </c>
      <c r="B1683" s="9"/>
      <c r="C1683" s="9"/>
      <c r="D1683" s="12">
        <v>390.5</v>
      </c>
      <c r="E1683" s="15">
        <v>652.48282727354672</v>
      </c>
      <c r="F1683" s="15">
        <v>366.06364230794537</v>
      </c>
      <c r="G1683" s="24">
        <v>94.82</v>
      </c>
      <c r="I1683" s="45"/>
    </row>
    <row r="1684" spans="1:9" ht="27.75" customHeight="1" thickBot="1" x14ac:dyDescent="0.25">
      <c r="A1684" s="8">
        <v>36910</v>
      </c>
      <c r="B1684" s="9"/>
      <c r="C1684" s="9"/>
      <c r="D1684" s="12">
        <v>391.54</v>
      </c>
      <c r="E1684" s="15">
        <v>654.22055362531239</v>
      </c>
      <c r="F1684" s="15">
        <v>367.04511186895905</v>
      </c>
      <c r="G1684" s="24">
        <v>95.07</v>
      </c>
      <c r="I1684" s="45"/>
    </row>
    <row r="1685" spans="1:9" ht="27.75" customHeight="1" thickBot="1" x14ac:dyDescent="0.25">
      <c r="A1685" s="8">
        <v>36913</v>
      </c>
      <c r="B1685" s="9"/>
      <c r="C1685" s="9"/>
      <c r="D1685" s="12">
        <v>391.97</v>
      </c>
      <c r="E1685" s="15">
        <v>654.93903663613867</v>
      </c>
      <c r="F1685" s="15">
        <v>367.30401229812429</v>
      </c>
      <c r="G1685" s="24">
        <v>95.18</v>
      </c>
      <c r="I1685" s="45"/>
    </row>
    <row r="1686" spans="1:9" ht="27.75" customHeight="1" thickBot="1" x14ac:dyDescent="0.25">
      <c r="A1686" s="8">
        <v>36914</v>
      </c>
      <c r="B1686" s="9"/>
      <c r="C1686" s="9"/>
      <c r="D1686" s="12">
        <v>391.45</v>
      </c>
      <c r="E1686" s="15">
        <v>654.07017346025577</v>
      </c>
      <c r="F1686" s="15">
        <v>366.84290973035229</v>
      </c>
      <c r="G1686" s="24">
        <v>94.91</v>
      </c>
      <c r="I1686" s="45"/>
    </row>
    <row r="1687" spans="1:9" ht="27.75" customHeight="1" thickBot="1" x14ac:dyDescent="0.25">
      <c r="A1687" s="8">
        <v>36916</v>
      </c>
      <c r="B1687" s="9"/>
      <c r="C1687" s="9"/>
      <c r="D1687" s="12">
        <v>391.65</v>
      </c>
      <c r="E1687" s="15">
        <v>655.7103252121691</v>
      </c>
      <c r="F1687" s="15">
        <v>367.67885200609641</v>
      </c>
      <c r="G1687" s="24">
        <v>95.03</v>
      </c>
      <c r="I1687" s="45"/>
    </row>
    <row r="1688" spans="1:9" ht="27.75" customHeight="1" thickBot="1" x14ac:dyDescent="0.25">
      <c r="A1688" s="8">
        <v>36917</v>
      </c>
      <c r="B1688" s="9"/>
      <c r="C1688" s="9"/>
      <c r="D1688" s="12">
        <v>392.26</v>
      </c>
      <c r="E1688" s="15">
        <v>656.73160262409158</v>
      </c>
      <c r="F1688" s="15">
        <v>368.26596631366408</v>
      </c>
      <c r="G1688" s="24">
        <v>95.21</v>
      </c>
      <c r="I1688" s="45"/>
    </row>
    <row r="1689" spans="1:9" ht="27.75" customHeight="1" thickBot="1" x14ac:dyDescent="0.25">
      <c r="A1689" s="8">
        <v>36920</v>
      </c>
      <c r="B1689" s="9"/>
      <c r="C1689" s="9"/>
      <c r="D1689" s="12">
        <v>391.93</v>
      </c>
      <c r="E1689" s="15">
        <v>656.17910828649428</v>
      </c>
      <c r="F1689" s="15">
        <v>367.78428771526433</v>
      </c>
      <c r="G1689" s="24">
        <v>95.13</v>
      </c>
      <c r="I1689" s="45"/>
    </row>
    <row r="1690" spans="1:9" ht="27.75" customHeight="1" thickBot="1" x14ac:dyDescent="0.25">
      <c r="A1690" s="8">
        <v>36921</v>
      </c>
      <c r="B1690" s="9"/>
      <c r="C1690" s="9"/>
      <c r="D1690" s="12">
        <v>391.53</v>
      </c>
      <c r="E1690" s="15">
        <v>655.50941818031549</v>
      </c>
      <c r="F1690" s="15">
        <v>366.99413263556949</v>
      </c>
      <c r="G1690" s="24">
        <v>94.99</v>
      </c>
      <c r="I1690" s="45"/>
    </row>
    <row r="1691" spans="1:9" ht="27.75" customHeight="1" thickBot="1" x14ac:dyDescent="0.25">
      <c r="A1691" s="8">
        <v>36922</v>
      </c>
      <c r="B1691" s="9"/>
      <c r="C1691" s="9"/>
      <c r="D1691" s="12">
        <v>390.95</v>
      </c>
      <c r="E1691" s="15">
        <v>654.53836752635652</v>
      </c>
      <c r="F1691" s="15">
        <v>366.29654247795804</v>
      </c>
      <c r="G1691" s="24">
        <v>94.88</v>
      </c>
      <c r="I1691" s="45"/>
    </row>
    <row r="1692" spans="1:9" ht="27.75" customHeight="1" thickBot="1" x14ac:dyDescent="0.25">
      <c r="A1692" s="8">
        <v>36924</v>
      </c>
      <c r="B1692" s="9"/>
      <c r="C1692" s="9"/>
      <c r="D1692" s="12">
        <v>391.44</v>
      </c>
      <c r="E1692" s="15">
        <v>655.35873790642529</v>
      </c>
      <c r="F1692" s="15">
        <v>366.71778336634333</v>
      </c>
      <c r="G1692" s="24">
        <v>94.96</v>
      </c>
      <c r="I1692" s="45"/>
    </row>
    <row r="1693" spans="1:9" ht="27.75" customHeight="1" thickBot="1" x14ac:dyDescent="0.25">
      <c r="A1693" s="8">
        <v>36927</v>
      </c>
      <c r="B1693" s="9"/>
      <c r="C1693" s="9"/>
      <c r="D1693" s="12">
        <v>392.16</v>
      </c>
      <c r="E1693" s="15">
        <v>656.56418009754691</v>
      </c>
      <c r="F1693" s="15">
        <v>367.40800412693523</v>
      </c>
      <c r="G1693" s="24">
        <v>95.19</v>
      </c>
      <c r="I1693" s="45"/>
    </row>
    <row r="1694" spans="1:9" ht="27.75" customHeight="1" thickBot="1" x14ac:dyDescent="0.25">
      <c r="A1694" s="8">
        <v>36928</v>
      </c>
      <c r="B1694" s="9"/>
      <c r="C1694" s="9"/>
      <c r="D1694" s="12">
        <v>392.98</v>
      </c>
      <c r="E1694" s="15">
        <v>657.9370448152132</v>
      </c>
      <c r="F1694" s="15">
        <v>368.1959083706592</v>
      </c>
      <c r="G1694" s="24">
        <v>95.57</v>
      </c>
      <c r="I1694" s="45"/>
    </row>
    <row r="1695" spans="1:9" ht="27.75" customHeight="1" thickBot="1" x14ac:dyDescent="0.25">
      <c r="A1695" s="8">
        <v>36930</v>
      </c>
      <c r="B1695" s="9"/>
      <c r="C1695" s="9"/>
      <c r="D1695" s="12">
        <v>393.17</v>
      </c>
      <c r="E1695" s="15">
        <v>658.25514761564807</v>
      </c>
      <c r="F1695" s="15">
        <v>368.30705702044816</v>
      </c>
      <c r="G1695" s="24">
        <v>95.65</v>
      </c>
      <c r="I1695" s="45"/>
    </row>
    <row r="1696" spans="1:9" ht="27.75" customHeight="1" thickBot="1" x14ac:dyDescent="0.25">
      <c r="A1696" s="8">
        <v>36931</v>
      </c>
      <c r="B1696" s="9"/>
      <c r="C1696" s="9"/>
      <c r="D1696" s="12">
        <v>396.11</v>
      </c>
      <c r="E1696" s="15">
        <v>663.17736989606112</v>
      </c>
      <c r="F1696" s="15">
        <v>371.00831882297183</v>
      </c>
      <c r="G1696" s="24">
        <v>95.61</v>
      </c>
      <c r="I1696" s="45"/>
    </row>
    <row r="1697" spans="1:9" ht="27.75" customHeight="1" thickBot="1" x14ac:dyDescent="0.25">
      <c r="A1697" s="8">
        <v>36934</v>
      </c>
      <c r="B1697" s="9"/>
      <c r="C1697" s="9"/>
      <c r="D1697" s="12">
        <v>396.58</v>
      </c>
      <c r="E1697" s="15">
        <v>663.96425577082096</v>
      </c>
      <c r="F1697" s="15">
        <v>371.59796999157368</v>
      </c>
      <c r="G1697" s="24">
        <v>95.56</v>
      </c>
      <c r="I1697" s="45"/>
    </row>
    <row r="1698" spans="1:9" ht="27.75" customHeight="1" thickBot="1" x14ac:dyDescent="0.25">
      <c r="A1698" s="8">
        <v>36935</v>
      </c>
      <c r="B1698" s="9"/>
      <c r="C1698" s="9"/>
      <c r="D1698" s="12">
        <v>397.97</v>
      </c>
      <c r="E1698" s="15">
        <v>666.29142888979186</v>
      </c>
      <c r="F1698" s="15">
        <v>372.64700850482069</v>
      </c>
      <c r="G1698" s="24">
        <v>95.91</v>
      </c>
      <c r="I1698" s="45"/>
    </row>
    <row r="1699" spans="1:9" ht="27.75" customHeight="1" thickBot="1" x14ac:dyDescent="0.25">
      <c r="A1699" s="8">
        <v>36936</v>
      </c>
      <c r="B1699" s="9"/>
      <c r="C1699" s="9"/>
      <c r="D1699" s="12">
        <v>397.56</v>
      </c>
      <c r="E1699" s="15">
        <v>665.60499653095872</v>
      </c>
      <c r="F1699" s="15">
        <v>371.87015479499195</v>
      </c>
      <c r="G1699" s="24">
        <v>95.72</v>
      </c>
      <c r="I1699" s="45"/>
    </row>
    <row r="1700" spans="1:9" ht="27.75" customHeight="1" thickBot="1" x14ac:dyDescent="0.25">
      <c r="A1700" s="8">
        <v>36937</v>
      </c>
      <c r="B1700" s="9"/>
      <c r="C1700" s="9"/>
      <c r="D1700" s="12">
        <v>397.59</v>
      </c>
      <c r="E1700" s="15">
        <v>665.65522328892212</v>
      </c>
      <c r="F1700" s="15">
        <v>371.57071316825892</v>
      </c>
      <c r="G1700" s="24">
        <v>95.34</v>
      </c>
      <c r="I1700" s="45"/>
    </row>
    <row r="1701" spans="1:9" ht="27.75" customHeight="1" thickBot="1" x14ac:dyDescent="0.25">
      <c r="A1701" s="8">
        <v>36938</v>
      </c>
      <c r="B1701" s="9"/>
      <c r="C1701" s="9"/>
      <c r="D1701" s="12">
        <v>397.04</v>
      </c>
      <c r="E1701" s="15">
        <v>664.73439939292655</v>
      </c>
      <c r="F1701" s="15">
        <v>370.76837883091366</v>
      </c>
      <c r="G1701" s="24">
        <v>95.1</v>
      </c>
      <c r="I1701" s="45"/>
    </row>
    <row r="1702" spans="1:9" ht="27.75" customHeight="1" thickBot="1" x14ac:dyDescent="0.25">
      <c r="A1702" s="8">
        <v>36941</v>
      </c>
      <c r="B1702" s="9"/>
      <c r="C1702" s="9"/>
      <c r="D1702" s="12">
        <v>397.01</v>
      </c>
      <c r="E1702" s="15">
        <v>664.68417263496303</v>
      </c>
      <c r="F1702" s="15">
        <v>370.43674553021373</v>
      </c>
      <c r="G1702" s="24">
        <v>95.1</v>
      </c>
      <c r="I1702" s="45"/>
    </row>
    <row r="1703" spans="1:9" ht="27.75" customHeight="1" thickBot="1" x14ac:dyDescent="0.25">
      <c r="A1703" s="8">
        <v>36942</v>
      </c>
      <c r="B1703" s="9"/>
      <c r="C1703" s="9"/>
      <c r="D1703" s="12">
        <v>397.08</v>
      </c>
      <c r="E1703" s="15">
        <v>664.8013684035443</v>
      </c>
      <c r="F1703" s="15">
        <v>370.43245668715656</v>
      </c>
      <c r="G1703" s="24">
        <v>95.1</v>
      </c>
      <c r="I1703" s="45"/>
    </row>
    <row r="1704" spans="1:9" ht="27.75" customHeight="1" thickBot="1" x14ac:dyDescent="0.25">
      <c r="A1704" s="8">
        <v>36944</v>
      </c>
      <c r="B1704" s="9"/>
      <c r="C1704" s="9"/>
      <c r="D1704" s="12">
        <v>396.48</v>
      </c>
      <c r="E1704" s="15">
        <v>663.7968332442764</v>
      </c>
      <c r="F1704" s="15">
        <v>369.65914535007437</v>
      </c>
      <c r="G1704" s="24">
        <v>94.97</v>
      </c>
      <c r="I1704" s="45"/>
    </row>
    <row r="1705" spans="1:9" ht="27.75" customHeight="1" thickBot="1" x14ac:dyDescent="0.25">
      <c r="A1705" s="8">
        <v>36945</v>
      </c>
      <c r="B1705" s="9"/>
      <c r="C1705" s="9"/>
      <c r="D1705" s="12">
        <v>396.07</v>
      </c>
      <c r="E1705" s="15">
        <v>663.11040088544325</v>
      </c>
      <c r="F1705" s="15">
        <v>368.73869817468881</v>
      </c>
      <c r="G1705" s="24">
        <v>95.01</v>
      </c>
      <c r="I1705" s="45"/>
    </row>
    <row r="1706" spans="1:9" ht="27.75" customHeight="1" thickBot="1" x14ac:dyDescent="0.25">
      <c r="A1706" s="8">
        <v>36948</v>
      </c>
      <c r="B1706" s="9"/>
      <c r="C1706" s="9"/>
      <c r="D1706" s="12">
        <v>396.24</v>
      </c>
      <c r="E1706" s="15">
        <v>663.39501918056919</v>
      </c>
      <c r="F1706" s="15">
        <v>368.98702889386237</v>
      </c>
      <c r="G1706" s="24">
        <v>95.05</v>
      </c>
      <c r="I1706" s="45"/>
    </row>
    <row r="1707" spans="1:9" ht="27.75" customHeight="1" thickBot="1" x14ac:dyDescent="0.25">
      <c r="A1707" s="8">
        <v>36949</v>
      </c>
      <c r="B1707" s="9"/>
      <c r="C1707" s="9"/>
      <c r="D1707" s="12">
        <v>396.18</v>
      </c>
      <c r="E1707" s="15">
        <v>663.29456566464239</v>
      </c>
      <c r="F1707" s="15">
        <v>368.90505019505576</v>
      </c>
      <c r="G1707" s="24">
        <v>95.05</v>
      </c>
      <c r="I1707" s="45"/>
    </row>
    <row r="1708" spans="1:9" ht="27.75" customHeight="1" thickBot="1" x14ac:dyDescent="0.25">
      <c r="A1708" s="8">
        <v>36950</v>
      </c>
      <c r="B1708" s="9"/>
      <c r="C1708" s="9"/>
      <c r="D1708" s="12">
        <v>396.78</v>
      </c>
      <c r="E1708" s="15">
        <v>664.29910082391029</v>
      </c>
      <c r="F1708" s="15">
        <v>369.33046146765804</v>
      </c>
      <c r="G1708" s="24">
        <v>95.29</v>
      </c>
      <c r="I1708" s="45"/>
    </row>
    <row r="1709" spans="1:9" ht="27.75" customHeight="1" thickBot="1" x14ac:dyDescent="0.25">
      <c r="A1709" s="8">
        <v>36951</v>
      </c>
      <c r="B1709" s="9"/>
      <c r="C1709" s="9"/>
      <c r="D1709" s="12">
        <v>396.85</v>
      </c>
      <c r="E1709" s="15">
        <v>664.41629659249168</v>
      </c>
      <c r="F1709" s="15">
        <v>369.34336846319991</v>
      </c>
      <c r="G1709" s="24">
        <v>95.3</v>
      </c>
      <c r="I1709" s="45"/>
    </row>
    <row r="1710" spans="1:9" ht="27.75" customHeight="1" thickBot="1" x14ac:dyDescent="0.25">
      <c r="A1710" s="8">
        <v>36952</v>
      </c>
      <c r="B1710" s="9"/>
      <c r="C1710" s="9"/>
      <c r="D1710" s="12">
        <v>395.46</v>
      </c>
      <c r="E1710" s="15">
        <v>662.08912347352077</v>
      </c>
      <c r="F1710" s="15">
        <v>367.99766010570909</v>
      </c>
      <c r="G1710" s="24">
        <v>94.81</v>
      </c>
      <c r="I1710" s="45"/>
    </row>
    <row r="1711" spans="1:9" ht="27.75" customHeight="1" thickBot="1" x14ac:dyDescent="0.25">
      <c r="A1711" s="8">
        <v>36955</v>
      </c>
      <c r="B1711" s="9"/>
      <c r="C1711" s="9"/>
      <c r="D1711" s="12">
        <v>397.03</v>
      </c>
      <c r="E1711" s="15">
        <v>664.71765714027197</v>
      </c>
      <c r="F1711" s="15">
        <v>369.42206027233158</v>
      </c>
      <c r="G1711" s="24">
        <v>95.24</v>
      </c>
      <c r="I1711" s="45"/>
    </row>
    <row r="1712" spans="1:9" ht="27.75" customHeight="1" thickBot="1" x14ac:dyDescent="0.25">
      <c r="A1712" s="8">
        <v>36956</v>
      </c>
      <c r="B1712" s="9"/>
      <c r="C1712" s="9"/>
      <c r="D1712" s="12">
        <v>397.72</v>
      </c>
      <c r="E1712" s="15">
        <v>665.8728725734303</v>
      </c>
      <c r="F1712" s="15">
        <v>369.9803675532865</v>
      </c>
      <c r="G1712" s="24">
        <v>95.43</v>
      </c>
      <c r="I1712" s="45"/>
    </row>
    <row r="1713" spans="1:9" ht="27.75" customHeight="1" thickBot="1" x14ac:dyDescent="0.25">
      <c r="A1713" s="8">
        <v>36957</v>
      </c>
      <c r="B1713" s="9"/>
      <c r="C1713" s="9"/>
      <c r="D1713" s="12">
        <v>395.06</v>
      </c>
      <c r="E1713" s="15">
        <v>661.41943336734221</v>
      </c>
      <c r="F1713" s="15">
        <v>367.70734432479981</v>
      </c>
      <c r="G1713" s="24">
        <v>94.52</v>
      </c>
      <c r="I1713" s="45"/>
    </row>
    <row r="1714" spans="1:9" ht="27.75" customHeight="1" thickBot="1" x14ac:dyDescent="0.25">
      <c r="A1714" s="8">
        <v>36958</v>
      </c>
      <c r="B1714" s="9"/>
      <c r="C1714" s="9"/>
      <c r="D1714" s="12">
        <v>394.64</v>
      </c>
      <c r="E1714" s="15">
        <v>660.7162587558546</v>
      </c>
      <c r="F1714" s="15">
        <v>367.27745751856634</v>
      </c>
      <c r="G1714" s="24">
        <v>94.48</v>
      </c>
      <c r="I1714" s="45"/>
    </row>
    <row r="1715" spans="1:9" ht="27.75" customHeight="1" thickBot="1" x14ac:dyDescent="0.25">
      <c r="A1715" s="8">
        <v>36959</v>
      </c>
      <c r="B1715" s="9"/>
      <c r="C1715" s="9"/>
      <c r="D1715" s="12">
        <v>396.22</v>
      </c>
      <c r="E1715" s="15">
        <v>663.36153467526037</v>
      </c>
      <c r="F1715" s="15">
        <v>368.76094732748817</v>
      </c>
      <c r="G1715" s="24">
        <v>95.16</v>
      </c>
      <c r="I1715" s="45"/>
    </row>
    <row r="1716" spans="1:9" ht="27.75" customHeight="1" thickBot="1" x14ac:dyDescent="0.25">
      <c r="A1716" s="8">
        <v>36963</v>
      </c>
      <c r="B1716" s="9"/>
      <c r="C1716" s="9"/>
      <c r="D1716" s="12">
        <v>395.49</v>
      </c>
      <c r="E1716" s="15">
        <v>662.13935023148429</v>
      </c>
      <c r="F1716" s="15">
        <v>368.00215613525859</v>
      </c>
      <c r="G1716" s="24">
        <v>94.89</v>
      </c>
      <c r="I1716" s="45"/>
    </row>
    <row r="1717" spans="1:9" ht="27.75" customHeight="1" thickBot="1" x14ac:dyDescent="0.25">
      <c r="A1717" s="8">
        <v>36964</v>
      </c>
      <c r="B1717" s="9"/>
      <c r="C1717" s="9"/>
      <c r="D1717" s="12">
        <v>395.41</v>
      </c>
      <c r="E1717" s="15">
        <v>662.00541221024855</v>
      </c>
      <c r="F1717" s="15">
        <v>367.73140021997051</v>
      </c>
      <c r="G1717" s="24">
        <v>95.05</v>
      </c>
      <c r="I1717" s="45"/>
    </row>
    <row r="1718" spans="1:9" ht="27.75" customHeight="1" thickBot="1" x14ac:dyDescent="0.25">
      <c r="A1718" s="8">
        <v>36965</v>
      </c>
      <c r="B1718" s="9"/>
      <c r="C1718" s="9"/>
      <c r="D1718" s="12">
        <v>395.93</v>
      </c>
      <c r="E1718" s="15">
        <v>662.87600934828072</v>
      </c>
      <c r="F1718" s="15">
        <v>368.10443816672102</v>
      </c>
      <c r="G1718" s="24">
        <v>95.25</v>
      </c>
      <c r="I1718" s="45"/>
    </row>
    <row r="1719" spans="1:9" ht="27.75" customHeight="1" thickBot="1" x14ac:dyDescent="0.25">
      <c r="A1719" s="8">
        <v>36966</v>
      </c>
      <c r="B1719" s="9"/>
      <c r="C1719" s="9"/>
      <c r="D1719" s="12">
        <v>394.95</v>
      </c>
      <c r="E1719" s="15">
        <v>661.33911900088151</v>
      </c>
      <c r="F1719" s="15">
        <v>366.97874464578621</v>
      </c>
      <c r="G1719" s="24">
        <v>94.98</v>
      </c>
      <c r="I1719" s="45"/>
    </row>
    <row r="1720" spans="1:9" ht="27.75" customHeight="1" thickBot="1" x14ac:dyDescent="0.25">
      <c r="A1720" s="8">
        <v>36969</v>
      </c>
      <c r="B1720" s="9"/>
      <c r="C1720" s="9"/>
      <c r="D1720" s="12">
        <v>394.48</v>
      </c>
      <c r="E1720" s="15">
        <v>660.55210954163249</v>
      </c>
      <c r="F1720" s="15">
        <v>366.53168050922784</v>
      </c>
      <c r="G1720" s="24">
        <v>94.68</v>
      </c>
      <c r="I1720" s="45"/>
    </row>
    <row r="1721" spans="1:9" ht="27.75" customHeight="1" thickBot="1" x14ac:dyDescent="0.25">
      <c r="A1721" s="8">
        <v>36970</v>
      </c>
      <c r="B1721" s="9"/>
      <c r="C1721" s="9"/>
      <c r="D1721" s="12">
        <v>394.22</v>
      </c>
      <c r="E1721" s="15">
        <v>660.27365237841298</v>
      </c>
      <c r="F1721" s="15">
        <v>366.38104806206417</v>
      </c>
      <c r="G1721" s="24">
        <v>94.5</v>
      </c>
      <c r="I1721" s="45"/>
    </row>
    <row r="1722" spans="1:9" ht="27.75" customHeight="1" thickBot="1" x14ac:dyDescent="0.25">
      <c r="A1722" s="8">
        <v>36971</v>
      </c>
      <c r="B1722" s="9"/>
      <c r="C1722" s="9"/>
      <c r="D1722" s="12">
        <v>395.79</v>
      </c>
      <c r="E1722" s="15">
        <v>662.90322377061557</v>
      </c>
      <c r="F1722" s="15">
        <v>367.94538031523854</v>
      </c>
      <c r="G1722" s="24">
        <v>95.38</v>
      </c>
      <c r="I1722" s="45"/>
    </row>
    <row r="1723" spans="1:9" ht="27.75" customHeight="1" thickBot="1" x14ac:dyDescent="0.25">
      <c r="A1723" s="8">
        <v>36972</v>
      </c>
      <c r="B1723" s="9"/>
      <c r="C1723" s="9"/>
      <c r="D1723" s="12">
        <v>395.73</v>
      </c>
      <c r="E1723" s="15">
        <v>662.80273059639126</v>
      </c>
      <c r="F1723" s="15">
        <v>367.77013525780279</v>
      </c>
      <c r="G1723" s="24">
        <v>95.38</v>
      </c>
      <c r="I1723" s="45"/>
    </row>
    <row r="1724" spans="1:9" ht="27.75" customHeight="1" thickBot="1" x14ac:dyDescent="0.25">
      <c r="A1724" s="8">
        <v>36973</v>
      </c>
      <c r="B1724" s="9"/>
      <c r="C1724" s="9"/>
      <c r="D1724" s="12">
        <v>392.54</v>
      </c>
      <c r="E1724" s="15">
        <v>661.74275143108025</v>
      </c>
      <c r="F1724" s="15">
        <v>366.81686134244728</v>
      </c>
      <c r="G1724" s="24">
        <v>94.16</v>
      </c>
      <c r="I1724" s="45"/>
    </row>
    <row r="1725" spans="1:9" ht="27.75" customHeight="1" thickBot="1" x14ac:dyDescent="0.25">
      <c r="A1725" s="8">
        <v>36977</v>
      </c>
      <c r="B1725" s="9"/>
      <c r="C1725" s="9"/>
      <c r="D1725" s="12">
        <v>392.86</v>
      </c>
      <c r="E1725" s="15">
        <v>662.28220646867635</v>
      </c>
      <c r="F1725" s="15">
        <v>367.11589174859591</v>
      </c>
      <c r="G1725" s="24">
        <v>94.23</v>
      </c>
      <c r="I1725" s="45"/>
    </row>
    <row r="1726" spans="1:9" ht="27.75" customHeight="1" thickBot="1" x14ac:dyDescent="0.25">
      <c r="A1726" s="8">
        <v>36978</v>
      </c>
      <c r="B1726" s="9"/>
      <c r="C1726" s="9"/>
      <c r="D1726" s="12">
        <v>392.15</v>
      </c>
      <c r="E1726" s="15">
        <v>661.08529060401008</v>
      </c>
      <c r="F1726" s="15">
        <v>366.3749032541769</v>
      </c>
      <c r="G1726" s="24">
        <v>94.03</v>
      </c>
      <c r="I1726" s="45"/>
    </row>
    <row r="1727" spans="1:9" ht="27.75" customHeight="1" thickBot="1" x14ac:dyDescent="0.25">
      <c r="A1727" s="8">
        <v>36979</v>
      </c>
      <c r="B1727" s="9"/>
      <c r="C1727" s="9"/>
      <c r="D1727" s="12">
        <v>391.81</v>
      </c>
      <c r="E1727" s="15">
        <v>660.51211962656441</v>
      </c>
      <c r="F1727" s="15">
        <v>365.96693655138711</v>
      </c>
      <c r="G1727" s="24">
        <v>94.19</v>
      </c>
      <c r="I1727" s="45"/>
    </row>
    <row r="1728" spans="1:9" ht="27.75" customHeight="1" thickBot="1" x14ac:dyDescent="0.25">
      <c r="A1728" s="8">
        <v>36980</v>
      </c>
      <c r="B1728" s="9"/>
      <c r="C1728" s="9"/>
      <c r="D1728" s="12">
        <v>391.71</v>
      </c>
      <c r="E1728" s="15">
        <v>660.34353992731565</v>
      </c>
      <c r="F1728" s="15">
        <v>365.48450117270141</v>
      </c>
      <c r="G1728" s="24">
        <v>94.25</v>
      </c>
      <c r="I1728" s="45"/>
    </row>
    <row r="1729" spans="1:9" ht="27.75" customHeight="1" thickBot="1" x14ac:dyDescent="0.25">
      <c r="A1729" s="8">
        <v>36983</v>
      </c>
      <c r="B1729" s="9"/>
      <c r="C1729" s="9"/>
      <c r="D1729" s="12">
        <v>391.43</v>
      </c>
      <c r="E1729" s="15">
        <v>659.87151676941915</v>
      </c>
      <c r="F1729" s="15">
        <v>365.19367439130582</v>
      </c>
      <c r="G1729" s="24">
        <v>94.25</v>
      </c>
      <c r="I1729" s="45"/>
    </row>
    <row r="1730" spans="1:9" ht="27.75" customHeight="1" thickBot="1" x14ac:dyDescent="0.25">
      <c r="A1730" s="8">
        <v>36984</v>
      </c>
      <c r="B1730" s="9"/>
      <c r="C1730" s="9"/>
      <c r="D1730" s="12">
        <v>390.91</v>
      </c>
      <c r="E1730" s="15">
        <v>658.99490233332563</v>
      </c>
      <c r="F1730" s="15">
        <v>364.5840251098881</v>
      </c>
      <c r="G1730" s="24">
        <v>94.12</v>
      </c>
      <c r="I1730" s="45"/>
    </row>
    <row r="1731" spans="1:9" ht="27.75" customHeight="1" thickBot="1" x14ac:dyDescent="0.25">
      <c r="A1731" s="8">
        <v>36985</v>
      </c>
      <c r="B1731" s="9"/>
      <c r="C1731" s="9"/>
      <c r="D1731" s="12">
        <v>390.28</v>
      </c>
      <c r="E1731" s="15">
        <v>657.93285022805833</v>
      </c>
      <c r="F1731" s="15">
        <v>364.0361690314063</v>
      </c>
      <c r="G1731" s="24">
        <v>93.85</v>
      </c>
      <c r="I1731" s="45"/>
    </row>
    <row r="1732" spans="1:9" ht="27.75" customHeight="1" thickBot="1" x14ac:dyDescent="0.25">
      <c r="A1732" s="8">
        <v>36986</v>
      </c>
      <c r="B1732" s="9"/>
      <c r="C1732" s="9"/>
      <c r="D1732" s="12">
        <v>401.46</v>
      </c>
      <c r="E1732" s="15">
        <v>676.7800606040696</v>
      </c>
      <c r="F1732" s="15">
        <v>374.47756625071241</v>
      </c>
      <c r="G1732" s="24">
        <v>93.97</v>
      </c>
      <c r="I1732" s="45"/>
    </row>
    <row r="1733" spans="1:9" ht="27.75" customHeight="1" thickBot="1" x14ac:dyDescent="0.25">
      <c r="A1733" s="8">
        <v>36987</v>
      </c>
      <c r="B1733" s="9"/>
      <c r="C1733" s="9"/>
      <c r="D1733" s="12">
        <v>401.96</v>
      </c>
      <c r="E1733" s="15">
        <v>677.62295910031344</v>
      </c>
      <c r="F1733" s="15">
        <v>374.63671081846917</v>
      </c>
      <c r="G1733" s="24">
        <v>94.01</v>
      </c>
      <c r="I1733" s="45"/>
    </row>
    <row r="1734" spans="1:9" ht="27.75" customHeight="1" thickBot="1" x14ac:dyDescent="0.25">
      <c r="A1734" s="8">
        <v>36990</v>
      </c>
      <c r="B1734" s="9"/>
      <c r="C1734" s="9"/>
      <c r="D1734" s="12">
        <v>399.96</v>
      </c>
      <c r="E1734" s="15">
        <v>674.25136511533822</v>
      </c>
      <c r="F1734" s="15">
        <v>372.72678058913147</v>
      </c>
      <c r="G1734" s="24">
        <v>93.93</v>
      </c>
      <c r="I1734" s="45"/>
    </row>
    <row r="1735" spans="1:9" ht="27.75" customHeight="1" thickBot="1" x14ac:dyDescent="0.25">
      <c r="A1735" s="8">
        <v>36991</v>
      </c>
      <c r="B1735" s="9"/>
      <c r="C1735" s="9"/>
      <c r="D1735" s="12">
        <v>399.25</v>
      </c>
      <c r="E1735" s="15">
        <v>673.05444925067206</v>
      </c>
      <c r="F1735" s="15">
        <v>371.80101844948132</v>
      </c>
      <c r="G1735" s="24">
        <v>94.08</v>
      </c>
      <c r="I1735" s="45"/>
    </row>
    <row r="1736" spans="1:9" ht="27.75" customHeight="1" thickBot="1" x14ac:dyDescent="0.25">
      <c r="A1736" s="8">
        <v>36992</v>
      </c>
      <c r="B1736" s="9"/>
      <c r="C1736" s="9"/>
      <c r="D1736" s="12">
        <v>399.32</v>
      </c>
      <c r="E1736" s="15">
        <v>674.19267820633411</v>
      </c>
      <c r="F1736" s="15">
        <v>372.42978583288544</v>
      </c>
      <c r="G1736" s="24">
        <v>94.08</v>
      </c>
      <c r="I1736" s="45"/>
    </row>
    <row r="1737" spans="1:9" ht="27.75" customHeight="1" thickBot="1" x14ac:dyDescent="0.25">
      <c r="A1737" s="8">
        <v>36993</v>
      </c>
      <c r="B1737" s="9"/>
      <c r="C1737" s="9"/>
      <c r="D1737" s="12">
        <v>399.41</v>
      </c>
      <c r="E1737" s="15">
        <v>674.34462987677034</v>
      </c>
      <c r="F1737" s="15">
        <v>372.51372523167578</v>
      </c>
      <c r="G1737" s="24">
        <v>94.1</v>
      </c>
      <c r="I1737" s="45"/>
    </row>
    <row r="1738" spans="1:9" ht="27.75" customHeight="1" thickBot="1" x14ac:dyDescent="0.25">
      <c r="A1738" s="8">
        <v>36994</v>
      </c>
      <c r="B1738" s="9"/>
      <c r="C1738" s="9"/>
      <c r="D1738" s="12">
        <v>399.04</v>
      </c>
      <c r="E1738" s="15">
        <v>673.7199396760883</v>
      </c>
      <c r="F1738" s="15">
        <v>372.14248649674346</v>
      </c>
      <c r="G1738" s="24">
        <v>94.1</v>
      </c>
      <c r="I1738" s="45"/>
    </row>
    <row r="1739" spans="1:9" ht="27.75" customHeight="1" thickBot="1" x14ac:dyDescent="0.25">
      <c r="A1739" s="8">
        <v>36997</v>
      </c>
      <c r="B1739" s="9"/>
      <c r="C1739" s="9"/>
      <c r="D1739" s="12">
        <v>398.66</v>
      </c>
      <c r="E1739" s="15">
        <v>679.98679814699324</v>
      </c>
      <c r="F1739" s="15">
        <v>375.577715165585</v>
      </c>
      <c r="G1739" s="24">
        <v>93.65</v>
      </c>
      <c r="I1739" s="45"/>
    </row>
    <row r="1740" spans="1:9" ht="27.75" customHeight="1" thickBot="1" x14ac:dyDescent="0.25">
      <c r="A1740" s="8">
        <v>36998</v>
      </c>
      <c r="B1740" s="9"/>
      <c r="C1740" s="9"/>
      <c r="D1740" s="12">
        <v>396.94</v>
      </c>
      <c r="E1740" s="15">
        <v>677.05302678088469</v>
      </c>
      <c r="F1740" s="15">
        <v>373.71963429562959</v>
      </c>
      <c r="G1740" s="24">
        <v>93.69</v>
      </c>
      <c r="I1740" s="45"/>
    </row>
    <row r="1741" spans="1:9" ht="27.75" customHeight="1" thickBot="1" x14ac:dyDescent="0.25">
      <c r="A1741" s="8">
        <v>36999</v>
      </c>
      <c r="B1741" s="9"/>
      <c r="C1741" s="9"/>
      <c r="D1741" s="12">
        <v>396.33</v>
      </c>
      <c r="E1741" s="15">
        <v>676.01256135453218</v>
      </c>
      <c r="F1741" s="15">
        <v>372.87560533522083</v>
      </c>
      <c r="G1741" s="24">
        <v>93.38</v>
      </c>
      <c r="I1741" s="45"/>
    </row>
    <row r="1742" spans="1:9" ht="27.75" customHeight="1" thickBot="1" x14ac:dyDescent="0.25">
      <c r="A1742" s="8">
        <v>37000</v>
      </c>
      <c r="B1742" s="9"/>
      <c r="C1742" s="9"/>
      <c r="D1742" s="12">
        <v>397.23</v>
      </c>
      <c r="E1742" s="15">
        <v>677.54767427865875</v>
      </c>
      <c r="F1742" s="15">
        <v>373.72234427701602</v>
      </c>
      <c r="G1742" s="24">
        <v>93.44</v>
      </c>
      <c r="I1742" s="45"/>
    </row>
    <row r="1743" spans="1:9" ht="27.75" customHeight="1" thickBot="1" x14ac:dyDescent="0.25">
      <c r="A1743" s="8">
        <v>37001</v>
      </c>
      <c r="B1743" s="9"/>
      <c r="C1743" s="9"/>
      <c r="D1743" s="12">
        <v>398.72</v>
      </c>
      <c r="E1743" s="15">
        <v>680.08913900860171</v>
      </c>
      <c r="F1743" s="15">
        <v>375.12416763621042</v>
      </c>
      <c r="G1743" s="24">
        <v>93.92</v>
      </c>
      <c r="I1743" s="45"/>
    </row>
    <row r="1744" spans="1:9" ht="27.75" customHeight="1" thickBot="1" x14ac:dyDescent="0.25">
      <c r="A1744" s="8">
        <v>37004</v>
      </c>
      <c r="B1744" s="9"/>
      <c r="C1744" s="9"/>
      <c r="D1744" s="12">
        <v>399.12</v>
      </c>
      <c r="E1744" s="15">
        <v>680.77141141932464</v>
      </c>
      <c r="F1744" s="15">
        <v>374.9873536650606</v>
      </c>
      <c r="G1744" s="24">
        <v>94.06</v>
      </c>
      <c r="I1744" s="45"/>
    </row>
    <row r="1745" spans="1:9" ht="27.75" customHeight="1" thickBot="1" x14ac:dyDescent="0.25">
      <c r="A1745" s="8">
        <v>37005</v>
      </c>
      <c r="B1745" s="9"/>
      <c r="C1745" s="9"/>
      <c r="D1745" s="12">
        <v>399.12</v>
      </c>
      <c r="E1745" s="15">
        <v>680.77141141932464</v>
      </c>
      <c r="F1745" s="15">
        <v>374.59227090593993</v>
      </c>
      <c r="G1745" s="24">
        <v>94.18</v>
      </c>
      <c r="I1745" s="45"/>
    </row>
    <row r="1746" spans="1:9" ht="27.75" customHeight="1" thickBot="1" x14ac:dyDescent="0.25">
      <c r="A1746" s="8">
        <v>37006</v>
      </c>
      <c r="B1746" s="9"/>
      <c r="C1746" s="9"/>
      <c r="D1746" s="12">
        <v>400.24</v>
      </c>
      <c r="E1746" s="15">
        <v>682.68177416934873</v>
      </c>
      <c r="F1746" s="15">
        <v>375.59085465097041</v>
      </c>
      <c r="G1746" s="24">
        <v>94.24</v>
      </c>
      <c r="I1746" s="45"/>
    </row>
    <row r="1747" spans="1:9" ht="27.75" customHeight="1" thickBot="1" x14ac:dyDescent="0.25">
      <c r="A1747" s="8">
        <v>37007</v>
      </c>
      <c r="B1747" s="9"/>
      <c r="C1747" s="9"/>
      <c r="D1747" s="12">
        <v>400.12</v>
      </c>
      <c r="E1747" s="15">
        <v>682.47709244613179</v>
      </c>
      <c r="F1747" s="15">
        <v>375.46510440446588</v>
      </c>
      <c r="G1747" s="24">
        <v>94.09</v>
      </c>
      <c r="I1747" s="45"/>
    </row>
    <row r="1748" spans="1:9" ht="27.75" customHeight="1" thickBot="1" x14ac:dyDescent="0.25">
      <c r="A1748" s="8">
        <v>37008</v>
      </c>
      <c r="B1748" s="9"/>
      <c r="C1748" s="9"/>
      <c r="D1748" s="12">
        <v>400.02</v>
      </c>
      <c r="E1748" s="15">
        <v>682.30652434345097</v>
      </c>
      <c r="F1748" s="15">
        <v>375.37126627980211</v>
      </c>
      <c r="G1748" s="24">
        <v>94.05</v>
      </c>
      <c r="I1748" s="45"/>
    </row>
    <row r="1749" spans="1:9" ht="27.75" customHeight="1" thickBot="1" x14ac:dyDescent="0.25">
      <c r="A1749" s="8">
        <v>37011</v>
      </c>
      <c r="B1749" s="9"/>
      <c r="C1749" s="9"/>
      <c r="D1749" s="12">
        <v>399.98</v>
      </c>
      <c r="E1749" s="15">
        <v>682.23829710237874</v>
      </c>
      <c r="F1749" s="15">
        <v>374.44786710412166</v>
      </c>
      <c r="G1749" s="24">
        <v>93.94</v>
      </c>
      <c r="I1749" s="45"/>
    </row>
    <row r="1750" spans="1:9" ht="27.75" customHeight="1" thickBot="1" x14ac:dyDescent="0.25">
      <c r="A1750" s="8">
        <v>37013</v>
      </c>
      <c r="B1750" s="9"/>
      <c r="C1750" s="9"/>
      <c r="D1750" s="12">
        <v>396.46</v>
      </c>
      <c r="E1750" s="15">
        <v>681.76853638888133</v>
      </c>
      <c r="F1750" s="15">
        <v>374.15084839841472</v>
      </c>
      <c r="G1750" s="24">
        <v>92.58</v>
      </c>
      <c r="I1750" s="45"/>
    </row>
    <row r="1751" spans="1:9" ht="27.75" customHeight="1" thickBot="1" x14ac:dyDescent="0.25">
      <c r="A1751" s="8">
        <v>37014</v>
      </c>
      <c r="B1751" s="9"/>
      <c r="C1751" s="9"/>
      <c r="D1751" s="12">
        <v>396.02</v>
      </c>
      <c r="E1751" s="15">
        <v>681.01189472008468</v>
      </c>
      <c r="F1751" s="15">
        <v>373.17281161329021</v>
      </c>
      <c r="G1751" s="24">
        <v>92.32</v>
      </c>
      <c r="I1751" s="45"/>
    </row>
    <row r="1752" spans="1:9" ht="27.75" customHeight="1" thickBot="1" x14ac:dyDescent="0.25">
      <c r="A1752" s="8">
        <v>37015</v>
      </c>
      <c r="B1752" s="9"/>
      <c r="C1752" s="9"/>
      <c r="D1752" s="12">
        <v>397.45</v>
      </c>
      <c r="E1752" s="15">
        <v>683.47098014367373</v>
      </c>
      <c r="F1752" s="15">
        <v>374.38850256843062</v>
      </c>
      <c r="G1752" s="24">
        <v>92.2</v>
      </c>
      <c r="I1752" s="45"/>
    </row>
    <row r="1753" spans="1:9" ht="27.75" customHeight="1" thickBot="1" x14ac:dyDescent="0.25">
      <c r="A1753" s="8">
        <v>37018</v>
      </c>
      <c r="B1753" s="9"/>
      <c r="C1753" s="9"/>
      <c r="D1753" s="12">
        <v>396.39</v>
      </c>
      <c r="E1753" s="15">
        <v>681.64816157793643</v>
      </c>
      <c r="F1753" s="15">
        <v>373.14296111367094</v>
      </c>
      <c r="G1753" s="24">
        <v>91.49</v>
      </c>
      <c r="I1753" s="45"/>
    </row>
    <row r="1754" spans="1:9" ht="27.75" customHeight="1" thickBot="1" x14ac:dyDescent="0.25">
      <c r="A1754" s="8">
        <v>37019</v>
      </c>
      <c r="B1754" s="9"/>
      <c r="C1754" s="9"/>
      <c r="D1754" s="12">
        <v>395.09</v>
      </c>
      <c r="E1754" s="15">
        <v>679.41262937467366</v>
      </c>
      <c r="F1754" s="15">
        <v>371.90495625635094</v>
      </c>
      <c r="G1754" s="24">
        <v>90.99</v>
      </c>
      <c r="I1754" s="45"/>
    </row>
    <row r="1755" spans="1:9" ht="27.75" customHeight="1" thickBot="1" x14ac:dyDescent="0.25">
      <c r="A1755" s="8">
        <v>37020</v>
      </c>
      <c r="B1755" s="9"/>
      <c r="C1755" s="9"/>
      <c r="D1755" s="12">
        <v>393.79</v>
      </c>
      <c r="E1755" s="15">
        <v>677.17709717141099</v>
      </c>
      <c r="F1755" s="15">
        <v>370.29828360302213</v>
      </c>
      <c r="G1755" s="24">
        <v>90.35</v>
      </c>
      <c r="I1755" s="45"/>
    </row>
    <row r="1756" spans="1:9" ht="27.75" customHeight="1" thickBot="1" x14ac:dyDescent="0.25">
      <c r="A1756" s="8">
        <v>37021</v>
      </c>
      <c r="B1756" s="9"/>
      <c r="C1756" s="9"/>
      <c r="D1756" s="12">
        <v>392.88</v>
      </c>
      <c r="E1756" s="15">
        <v>675.61222462912701</v>
      </c>
      <c r="F1756" s="15">
        <v>369.44257005499202</v>
      </c>
      <c r="G1756" s="24">
        <v>89.93</v>
      </c>
      <c r="I1756" s="45"/>
    </row>
    <row r="1757" spans="1:9" ht="27.75" customHeight="1" thickBot="1" x14ac:dyDescent="0.25">
      <c r="A1757" s="8">
        <v>37022</v>
      </c>
      <c r="B1757" s="9"/>
      <c r="C1757" s="9"/>
      <c r="D1757" s="12">
        <v>390.96</v>
      </c>
      <c r="E1757" s="15">
        <v>672.31051552892359</v>
      </c>
      <c r="F1757" s="15">
        <v>367.50926896499709</v>
      </c>
      <c r="G1757" s="24">
        <v>89.15</v>
      </c>
      <c r="I1757" s="45"/>
    </row>
    <row r="1758" spans="1:9" ht="27.75" customHeight="1" thickBot="1" x14ac:dyDescent="0.25">
      <c r="A1758" s="8">
        <v>37025</v>
      </c>
      <c r="B1758" s="9"/>
      <c r="C1758" s="9"/>
      <c r="D1758" s="12">
        <v>390.49</v>
      </c>
      <c r="E1758" s="15">
        <v>672.79710723011806</v>
      </c>
      <c r="F1758" s="15">
        <v>367.44305025613363</v>
      </c>
      <c r="G1758" s="24">
        <v>89.06</v>
      </c>
      <c r="I1758" s="45"/>
    </row>
    <row r="1759" spans="1:9" ht="27.75" customHeight="1" thickBot="1" x14ac:dyDescent="0.25">
      <c r="A1759" s="8">
        <v>37026</v>
      </c>
      <c r="B1759" s="9"/>
      <c r="C1759" s="9"/>
      <c r="D1759" s="12">
        <v>391.1</v>
      </c>
      <c r="E1759" s="15">
        <v>673.8481104194708</v>
      </c>
      <c r="F1759" s="15">
        <v>367.99147826157082</v>
      </c>
      <c r="G1759" s="24">
        <v>89.24</v>
      </c>
      <c r="I1759" s="45"/>
    </row>
    <row r="1760" spans="1:9" ht="27.75" customHeight="1" thickBot="1" x14ac:dyDescent="0.25">
      <c r="A1760" s="8">
        <v>37027</v>
      </c>
      <c r="B1760" s="9"/>
      <c r="C1760" s="9"/>
      <c r="D1760" s="12">
        <v>389.48</v>
      </c>
      <c r="E1760" s="15">
        <v>671.60480534503802</v>
      </c>
      <c r="F1760" s="15">
        <v>366.76639928936987</v>
      </c>
      <c r="G1760" s="24">
        <v>88.85</v>
      </c>
      <c r="I1760" s="45"/>
    </row>
    <row r="1761" spans="1:9" ht="27.75" customHeight="1" thickBot="1" x14ac:dyDescent="0.25">
      <c r="A1761" s="8">
        <v>37028</v>
      </c>
      <c r="B1761" s="9"/>
      <c r="C1761" s="9"/>
      <c r="D1761" s="12">
        <v>390.46</v>
      </c>
      <c r="E1761" s="15">
        <v>673.29468084374935</v>
      </c>
      <c r="F1761" s="15">
        <v>367.68924788571258</v>
      </c>
      <c r="G1761" s="24">
        <v>89.11</v>
      </c>
      <c r="I1761" s="45"/>
    </row>
    <row r="1762" spans="1:9" ht="27.75" customHeight="1" thickBot="1" x14ac:dyDescent="0.25">
      <c r="A1762" s="8">
        <v>37029</v>
      </c>
      <c r="B1762" s="9"/>
      <c r="C1762" s="9"/>
      <c r="D1762" s="12">
        <v>391.57</v>
      </c>
      <c r="E1762" s="15">
        <v>685.3782420613685</v>
      </c>
      <c r="F1762" s="15">
        <v>373.97503506462141</v>
      </c>
      <c r="G1762" s="27">
        <v>89.42</v>
      </c>
      <c r="I1762" s="45"/>
    </row>
    <row r="1763" spans="1:9" ht="27.75" customHeight="1" thickBot="1" x14ac:dyDescent="0.25">
      <c r="A1763" s="8">
        <v>37032</v>
      </c>
      <c r="B1763" s="9"/>
      <c r="C1763" s="9"/>
      <c r="D1763" s="12">
        <v>385.42</v>
      </c>
      <c r="E1763" s="15">
        <v>674.61368862602512</v>
      </c>
      <c r="F1763" s="15">
        <v>368.07582952821861</v>
      </c>
      <c r="G1763" s="24">
        <v>89.34</v>
      </c>
      <c r="I1763" s="45"/>
    </row>
    <row r="1764" spans="1:9" ht="27.75" customHeight="1" thickBot="1" x14ac:dyDescent="0.25">
      <c r="A1764" s="8">
        <v>37033</v>
      </c>
      <c r="B1764" s="9"/>
      <c r="C1764" s="9"/>
      <c r="D1764" s="12">
        <v>385.55</v>
      </c>
      <c r="E1764" s="15">
        <v>674.84123203197544</v>
      </c>
      <c r="F1764" s="15">
        <v>367.90883756121707</v>
      </c>
      <c r="G1764" s="24">
        <v>89.41</v>
      </c>
      <c r="I1764" s="45"/>
    </row>
    <row r="1765" spans="1:9" ht="27.75" customHeight="1" thickBot="1" x14ac:dyDescent="0.25">
      <c r="A1765" s="8">
        <v>37034</v>
      </c>
      <c r="B1765" s="9"/>
      <c r="C1765" s="9"/>
      <c r="D1765" s="12">
        <v>385.44</v>
      </c>
      <c r="E1765" s="15">
        <v>674.74743027765317</v>
      </c>
      <c r="F1765" s="15">
        <v>367.1789781868784</v>
      </c>
      <c r="G1765" s="24">
        <v>89.44</v>
      </c>
      <c r="I1765" s="45"/>
    </row>
    <row r="1766" spans="1:9" ht="27.75" customHeight="1" thickBot="1" x14ac:dyDescent="0.25">
      <c r="A1766" s="8">
        <v>37035</v>
      </c>
      <c r="B1766" s="9"/>
      <c r="C1766" s="9"/>
      <c r="D1766" s="12">
        <v>385.23</v>
      </c>
      <c r="E1766" s="15">
        <v>674.37980636638736</v>
      </c>
      <c r="F1766" s="15">
        <v>366.84431911966453</v>
      </c>
      <c r="G1766" s="24">
        <v>89.44</v>
      </c>
      <c r="I1766" s="45"/>
    </row>
    <row r="1767" spans="1:9" ht="27.75" customHeight="1" thickBot="1" x14ac:dyDescent="0.25">
      <c r="A1767" s="8">
        <v>37036</v>
      </c>
      <c r="B1767" s="9"/>
      <c r="C1767" s="9"/>
      <c r="D1767" s="12">
        <v>384.53</v>
      </c>
      <c r="E1767" s="15">
        <v>673.15439332883443</v>
      </c>
      <c r="F1767" s="15">
        <v>366.16505694317527</v>
      </c>
      <c r="G1767" s="24">
        <v>89.35</v>
      </c>
      <c r="I1767" s="45"/>
    </row>
    <row r="1768" spans="1:9" ht="27.75" customHeight="1" thickBot="1" x14ac:dyDescent="0.25">
      <c r="A1768" s="8">
        <v>37039</v>
      </c>
      <c r="B1768" s="9"/>
      <c r="C1768" s="9"/>
      <c r="D1768" s="12">
        <v>383.48</v>
      </c>
      <c r="E1768" s="15">
        <v>671.31627377250527</v>
      </c>
      <c r="F1768" s="15">
        <v>365.03384043887388</v>
      </c>
      <c r="G1768" s="24">
        <v>89.09</v>
      </c>
      <c r="I1768" s="45"/>
    </row>
    <row r="1769" spans="1:9" ht="27.75" customHeight="1" thickBot="1" x14ac:dyDescent="0.25">
      <c r="A1769" s="8">
        <v>37040</v>
      </c>
      <c r="B1769" s="9"/>
      <c r="C1769" s="9"/>
      <c r="D1769" s="12">
        <v>384.39</v>
      </c>
      <c r="E1769" s="15">
        <v>672.90931072132389</v>
      </c>
      <c r="F1769" s="15">
        <v>365.38314535485131</v>
      </c>
      <c r="G1769" s="24">
        <v>89.41</v>
      </c>
      <c r="I1769" s="45"/>
    </row>
    <row r="1770" spans="1:9" ht="27.75" customHeight="1" thickBot="1" x14ac:dyDescent="0.25">
      <c r="A1770" s="8">
        <v>37041</v>
      </c>
      <c r="B1770" s="9"/>
      <c r="C1770" s="9"/>
      <c r="D1770" s="12">
        <v>384.51</v>
      </c>
      <c r="E1770" s="15">
        <v>673.11938152776145</v>
      </c>
      <c r="F1770" s="15">
        <v>365.36974602365359</v>
      </c>
      <c r="G1770" s="24">
        <v>89.35</v>
      </c>
      <c r="I1770" s="45"/>
    </row>
    <row r="1771" spans="1:9" ht="27.75" customHeight="1" thickBot="1" x14ac:dyDescent="0.25">
      <c r="A1771" s="8">
        <v>37042</v>
      </c>
      <c r="B1771" s="9"/>
      <c r="C1771" s="9"/>
      <c r="D1771" s="12">
        <v>382.78</v>
      </c>
      <c r="E1771" s="15">
        <v>670.09086073495234</v>
      </c>
      <c r="F1771" s="15">
        <v>363.49868286529795</v>
      </c>
      <c r="G1771" s="24">
        <v>88.59</v>
      </c>
      <c r="I1771" s="45"/>
    </row>
    <row r="1772" spans="1:9" ht="27.75" customHeight="1" thickBot="1" x14ac:dyDescent="0.25">
      <c r="A1772" s="8">
        <v>37043</v>
      </c>
      <c r="B1772" s="9"/>
      <c r="C1772" s="9"/>
      <c r="D1772" s="12">
        <v>384.27</v>
      </c>
      <c r="E1772" s="15">
        <v>673.35534302238182</v>
      </c>
      <c r="F1772" s="15">
        <v>364.72834374997791</v>
      </c>
      <c r="G1772" s="24">
        <v>89.4</v>
      </c>
      <c r="I1772" s="45"/>
    </row>
    <row r="1773" spans="1:9" ht="27.75" customHeight="1" thickBot="1" x14ac:dyDescent="0.25">
      <c r="A1773" s="8">
        <v>37046</v>
      </c>
      <c r="B1773" s="9"/>
      <c r="C1773" s="9"/>
      <c r="D1773" s="12">
        <v>385.26</v>
      </c>
      <c r="E1773" s="15">
        <v>675.0901175028049</v>
      </c>
      <c r="F1773" s="15">
        <v>365.66799831659125</v>
      </c>
      <c r="G1773" s="24">
        <v>89.72</v>
      </c>
      <c r="I1773" s="45"/>
    </row>
    <row r="1774" spans="1:9" ht="27.75" customHeight="1" thickBot="1" x14ac:dyDescent="0.25">
      <c r="A1774" s="8">
        <v>37047</v>
      </c>
      <c r="B1774" s="9"/>
      <c r="C1774" s="9"/>
      <c r="D1774" s="12">
        <v>385.87</v>
      </c>
      <c r="E1774" s="15">
        <v>676.51129622880387</v>
      </c>
      <c r="F1774" s="15">
        <v>366.19300642244571</v>
      </c>
      <c r="G1774" s="24">
        <v>89.96</v>
      </c>
      <c r="I1774" s="45"/>
    </row>
    <row r="1775" spans="1:9" ht="27.75" customHeight="1" thickBot="1" x14ac:dyDescent="0.25">
      <c r="A1775" s="8">
        <v>37048</v>
      </c>
      <c r="B1775" s="9"/>
      <c r="C1775" s="9"/>
      <c r="D1775" s="12">
        <v>386.08</v>
      </c>
      <c r="E1775" s="15">
        <v>676.87947041235793</v>
      </c>
      <c r="F1775" s="15">
        <v>366.44781743576419</v>
      </c>
      <c r="G1775" s="24">
        <v>90.03</v>
      </c>
      <c r="I1775" s="45"/>
    </row>
    <row r="1776" spans="1:9" ht="27.75" customHeight="1" thickBot="1" x14ac:dyDescent="0.25">
      <c r="A1776" s="8">
        <v>37049</v>
      </c>
      <c r="B1776" s="9"/>
      <c r="C1776" s="9"/>
      <c r="D1776" s="12">
        <v>386.77</v>
      </c>
      <c r="E1776" s="15">
        <v>678.089185586893</v>
      </c>
      <c r="F1776" s="15">
        <v>366.9207679294621</v>
      </c>
      <c r="G1776" s="24">
        <v>90.47</v>
      </c>
      <c r="I1776" s="45"/>
    </row>
    <row r="1777" spans="1:9" ht="27.75" customHeight="1" thickBot="1" x14ac:dyDescent="0.25">
      <c r="A1777" s="8">
        <v>37050</v>
      </c>
      <c r="B1777" s="9"/>
      <c r="C1777" s="9"/>
      <c r="D1777" s="12">
        <v>388.12</v>
      </c>
      <c r="E1777" s="15">
        <v>680.45601962402691</v>
      </c>
      <c r="F1777" s="15">
        <v>368.17613871318741</v>
      </c>
      <c r="G1777" s="24">
        <v>90.99</v>
      </c>
      <c r="I1777" s="45"/>
    </row>
    <row r="1778" spans="1:9" ht="27.75" customHeight="1" thickBot="1" x14ac:dyDescent="0.25">
      <c r="A1778" s="8">
        <v>37053</v>
      </c>
      <c r="B1778" s="9"/>
      <c r="C1778" s="9"/>
      <c r="D1778" s="12">
        <v>389.04</v>
      </c>
      <c r="E1778" s="15">
        <v>682.06897319007385</v>
      </c>
      <c r="F1778" s="15">
        <v>369.03616177060883</v>
      </c>
      <c r="G1778" s="24">
        <v>91.31</v>
      </c>
      <c r="I1778" s="45"/>
    </row>
    <row r="1779" spans="1:9" ht="27.75" customHeight="1" thickBot="1" x14ac:dyDescent="0.25">
      <c r="A1779" s="8">
        <v>37054</v>
      </c>
      <c r="B1779" s="9"/>
      <c r="C1779" s="9"/>
      <c r="D1779" s="12">
        <v>389.26</v>
      </c>
      <c r="E1779" s="15">
        <v>682.45467947760676</v>
      </c>
      <c r="F1779" s="15">
        <v>369.09113795565327</v>
      </c>
      <c r="G1779" s="24">
        <v>91.32</v>
      </c>
      <c r="I1779" s="45"/>
    </row>
    <row r="1780" spans="1:9" ht="27.75" customHeight="1" thickBot="1" x14ac:dyDescent="0.25">
      <c r="A1780" s="8">
        <v>37055</v>
      </c>
      <c r="B1780" s="9"/>
      <c r="C1780" s="9"/>
      <c r="D1780" s="12">
        <v>390.34</v>
      </c>
      <c r="E1780" s="15">
        <v>684.34814670731396</v>
      </c>
      <c r="F1780" s="15">
        <v>369.83398534955251</v>
      </c>
      <c r="G1780" s="24">
        <v>91.59</v>
      </c>
      <c r="I1780" s="45"/>
    </row>
    <row r="1781" spans="1:9" ht="27.75" customHeight="1" thickBot="1" x14ac:dyDescent="0.25">
      <c r="A1781" s="8">
        <v>37056</v>
      </c>
      <c r="B1781" s="9"/>
      <c r="C1781" s="9"/>
      <c r="D1781" s="12">
        <v>388.56</v>
      </c>
      <c r="E1781" s="15">
        <v>682.59016226389292</v>
      </c>
      <c r="F1781" s="15">
        <v>366.85849017369412</v>
      </c>
      <c r="G1781" s="24">
        <v>91.31</v>
      </c>
      <c r="I1781" s="45"/>
    </row>
    <row r="1782" spans="1:9" ht="27.75" customHeight="1" thickBot="1" x14ac:dyDescent="0.25">
      <c r="A1782" s="8">
        <v>37057</v>
      </c>
      <c r="B1782" s="9"/>
      <c r="C1782" s="9"/>
      <c r="D1782" s="12">
        <v>388.83</v>
      </c>
      <c r="E1782" s="15">
        <v>683.06447599616399</v>
      </c>
      <c r="F1782" s="15">
        <v>367.11090014358297</v>
      </c>
      <c r="G1782" s="24">
        <v>91.32</v>
      </c>
      <c r="I1782" s="45"/>
    </row>
    <row r="1783" spans="1:9" ht="27.75" customHeight="1" thickBot="1" x14ac:dyDescent="0.25">
      <c r="A1783" s="8">
        <v>37060</v>
      </c>
      <c r="B1783" s="9"/>
      <c r="C1783" s="9"/>
      <c r="D1783" s="12">
        <v>389.29</v>
      </c>
      <c r="E1783" s="15">
        <v>683.8725660585518</v>
      </c>
      <c r="F1783" s="15">
        <v>367.45726536554236</v>
      </c>
      <c r="G1783" s="24">
        <v>91.39</v>
      </c>
      <c r="I1783" s="45"/>
    </row>
    <row r="1784" spans="1:9" ht="27.75" customHeight="1" thickBot="1" x14ac:dyDescent="0.25">
      <c r="A1784" s="8">
        <v>37061</v>
      </c>
      <c r="B1784" s="9"/>
      <c r="C1784" s="9"/>
      <c r="D1784" s="12">
        <v>389.55</v>
      </c>
      <c r="E1784" s="15">
        <v>684.32931261555359</v>
      </c>
      <c r="F1784" s="15">
        <v>367.37368930069459</v>
      </c>
      <c r="G1784" s="24">
        <v>91.64</v>
      </c>
      <c r="I1784" s="45"/>
    </row>
    <row r="1785" spans="1:9" ht="27.75" customHeight="1" thickBot="1" x14ac:dyDescent="0.25">
      <c r="A1785" s="8">
        <v>37062</v>
      </c>
      <c r="B1785" s="9"/>
      <c r="C1785" s="9"/>
      <c r="D1785" s="12">
        <v>391</v>
      </c>
      <c r="E1785" s="15">
        <v>686.87655302960195</v>
      </c>
      <c r="F1785" s="15">
        <v>368.33862353998893</v>
      </c>
      <c r="G1785" s="24">
        <v>92.12</v>
      </c>
      <c r="I1785" s="45"/>
    </row>
    <row r="1786" spans="1:9" ht="27.75" customHeight="1" thickBot="1" x14ac:dyDescent="0.25">
      <c r="A1786" s="8">
        <v>37063</v>
      </c>
      <c r="B1786" s="9"/>
      <c r="C1786" s="9"/>
      <c r="D1786" s="12">
        <v>389.45</v>
      </c>
      <c r="E1786" s="15">
        <v>684.15364086286058</v>
      </c>
      <c r="F1786" s="15">
        <v>366.87845764104526</v>
      </c>
      <c r="G1786" s="24">
        <v>91.7</v>
      </c>
      <c r="I1786" s="45"/>
    </row>
    <row r="1787" spans="1:9" ht="27.75" customHeight="1" thickBot="1" x14ac:dyDescent="0.25">
      <c r="A1787" s="8">
        <v>37064</v>
      </c>
      <c r="B1787" s="9"/>
      <c r="C1787" s="9"/>
      <c r="D1787" s="12">
        <v>388.92</v>
      </c>
      <c r="E1787" s="15">
        <v>683.22258057358772</v>
      </c>
      <c r="F1787" s="15">
        <v>366.27921693904415</v>
      </c>
      <c r="G1787" s="24">
        <v>91.54</v>
      </c>
      <c r="I1787" s="45"/>
    </row>
    <row r="1788" spans="1:9" ht="27.75" customHeight="1" thickBot="1" x14ac:dyDescent="0.25">
      <c r="A1788" s="8">
        <v>37067</v>
      </c>
      <c r="B1788" s="9"/>
      <c r="C1788" s="9"/>
      <c r="D1788" s="12">
        <v>388.6</v>
      </c>
      <c r="E1788" s="15">
        <v>682.66043096497015</v>
      </c>
      <c r="F1788" s="15">
        <v>365.97784557881454</v>
      </c>
      <c r="G1788" s="24">
        <v>91.45</v>
      </c>
      <c r="I1788" s="45"/>
    </row>
    <row r="1789" spans="1:9" ht="27.75" customHeight="1" thickBot="1" x14ac:dyDescent="0.25">
      <c r="A1789" s="8">
        <v>37068</v>
      </c>
      <c r="B1789" s="9"/>
      <c r="C1789" s="9"/>
      <c r="D1789" s="12">
        <v>387.86</v>
      </c>
      <c r="E1789" s="15">
        <v>681.6075573632902</v>
      </c>
      <c r="F1789" s="15">
        <v>365.47571430645547</v>
      </c>
      <c r="G1789" s="24">
        <v>91.29</v>
      </c>
      <c r="I1789" s="45"/>
    </row>
    <row r="1790" spans="1:9" ht="27.75" customHeight="1" thickBot="1" x14ac:dyDescent="0.25">
      <c r="A1790" s="8">
        <v>37069</v>
      </c>
      <c r="B1790" s="9"/>
      <c r="C1790" s="9"/>
      <c r="D1790" s="12">
        <v>386.29</v>
      </c>
      <c r="E1790" s="15">
        <v>678.84851063235544</v>
      </c>
      <c r="F1790" s="15">
        <v>363.97149303335118</v>
      </c>
      <c r="G1790" s="24">
        <v>90.73</v>
      </c>
      <c r="I1790" s="45"/>
    </row>
    <row r="1791" spans="1:9" ht="27.75" customHeight="1" thickBot="1" x14ac:dyDescent="0.25">
      <c r="A1791" s="8">
        <v>37070</v>
      </c>
      <c r="B1791" s="9"/>
      <c r="C1791" s="9"/>
      <c r="D1791" s="12">
        <v>386.02</v>
      </c>
      <c r="E1791" s="15">
        <v>681.62411170246173</v>
      </c>
      <c r="F1791" s="15">
        <v>365.31637190431712</v>
      </c>
      <c r="G1791" s="24">
        <v>90.58</v>
      </c>
      <c r="I1791" s="45"/>
    </row>
    <row r="1792" spans="1:9" ht="27.75" customHeight="1" thickBot="1" x14ac:dyDescent="0.25">
      <c r="A1792" s="8">
        <v>37071</v>
      </c>
      <c r="B1792" s="9"/>
      <c r="C1792" s="9"/>
      <c r="D1792" s="12">
        <v>386.9</v>
      </c>
      <c r="E1792" s="15">
        <v>683.17799289591846</v>
      </c>
      <c r="F1792" s="15">
        <v>365.758863319206</v>
      </c>
      <c r="G1792" s="24">
        <v>89.96</v>
      </c>
      <c r="I1792" s="45"/>
    </row>
    <row r="1793" spans="1:9" ht="27.75" customHeight="1" thickBot="1" x14ac:dyDescent="0.25">
      <c r="A1793" s="8">
        <v>37074</v>
      </c>
      <c r="B1793" s="9"/>
      <c r="C1793" s="9"/>
      <c r="D1793" s="12">
        <v>386.38</v>
      </c>
      <c r="E1793" s="15">
        <v>682.25979037251227</v>
      </c>
      <c r="F1793" s="15">
        <v>365.26727735661626</v>
      </c>
      <c r="G1793" s="24">
        <v>89.36</v>
      </c>
      <c r="I1793" s="45"/>
    </row>
    <row r="1794" spans="1:9" ht="27.75" customHeight="1" thickBot="1" x14ac:dyDescent="0.25">
      <c r="A1794" s="8">
        <v>37075</v>
      </c>
      <c r="B1794" s="9"/>
      <c r="C1794" s="9"/>
      <c r="D1794" s="12">
        <v>387.29</v>
      </c>
      <c r="E1794" s="15">
        <v>685.00395973595653</v>
      </c>
      <c r="F1794" s="15">
        <v>366.72395727501771</v>
      </c>
      <c r="G1794" s="24">
        <v>89.46</v>
      </c>
      <c r="I1794" s="45"/>
    </row>
    <row r="1795" spans="1:9" ht="27.75" customHeight="1" thickBot="1" x14ac:dyDescent="0.25">
      <c r="A1795" s="8">
        <v>37076</v>
      </c>
      <c r="B1795" s="9"/>
      <c r="C1795" s="9"/>
      <c r="D1795" s="12">
        <v>387.48</v>
      </c>
      <c r="E1795" s="15">
        <v>685.3400147653914</v>
      </c>
      <c r="F1795" s="15">
        <v>366.86513653693737</v>
      </c>
      <c r="G1795" s="24">
        <v>89.71</v>
      </c>
      <c r="I1795" s="45"/>
    </row>
    <row r="1796" spans="1:9" ht="27.75" customHeight="1" thickBot="1" x14ac:dyDescent="0.25">
      <c r="A1796" s="8">
        <v>37077</v>
      </c>
      <c r="B1796" s="9"/>
      <c r="C1796" s="9"/>
      <c r="D1796" s="12">
        <v>387.65</v>
      </c>
      <c r="E1796" s="15">
        <v>685.6406955812015</v>
      </c>
      <c r="F1796" s="15">
        <v>366.67273580825537</v>
      </c>
      <c r="G1796" s="24">
        <v>89.82</v>
      </c>
      <c r="I1796" s="45"/>
    </row>
    <row r="1797" spans="1:9" ht="27.75" customHeight="1" thickBot="1" x14ac:dyDescent="0.25">
      <c r="A1797" s="8">
        <v>37078</v>
      </c>
      <c r="B1797" s="9"/>
      <c r="C1797" s="9"/>
      <c r="D1797" s="12">
        <v>382.78</v>
      </c>
      <c r="E1797" s="15">
        <v>677.44101052039287</v>
      </c>
      <c r="F1797" s="15">
        <v>361.49565111681898</v>
      </c>
      <c r="G1797" s="24">
        <v>88.49</v>
      </c>
      <c r="I1797" s="45"/>
    </row>
    <row r="1798" spans="1:9" ht="27.75" customHeight="1" thickBot="1" x14ac:dyDescent="0.25">
      <c r="A1798" s="8">
        <v>37081</v>
      </c>
      <c r="B1798" s="9"/>
      <c r="C1798" s="9"/>
      <c r="D1798" s="12">
        <v>383.82</v>
      </c>
      <c r="E1798" s="15">
        <v>679.28159427853393</v>
      </c>
      <c r="F1798" s="15">
        <v>362.47782227822108</v>
      </c>
      <c r="G1798" s="24">
        <v>88.96</v>
      </c>
      <c r="I1798" s="45"/>
    </row>
    <row r="1799" spans="1:9" ht="27.75" customHeight="1" thickBot="1" x14ac:dyDescent="0.25">
      <c r="A1799" s="8">
        <v>37082</v>
      </c>
      <c r="B1799" s="9"/>
      <c r="C1799" s="9"/>
      <c r="D1799" s="12">
        <v>380.13</v>
      </c>
      <c r="E1799" s="15">
        <v>672.75106152128365</v>
      </c>
      <c r="F1799" s="15">
        <v>358.83465391503165</v>
      </c>
      <c r="G1799" s="24">
        <v>87.61</v>
      </c>
      <c r="I1799" s="45"/>
    </row>
    <row r="1800" spans="1:9" ht="27.75" customHeight="1" thickBot="1" x14ac:dyDescent="0.25">
      <c r="A1800" s="8">
        <v>37083</v>
      </c>
      <c r="B1800" s="9"/>
      <c r="C1800" s="9"/>
      <c r="D1800" s="12">
        <v>379.6</v>
      </c>
      <c r="E1800" s="15">
        <v>671.81307172146182</v>
      </c>
      <c r="F1800" s="15">
        <v>358.2662711417201</v>
      </c>
      <c r="G1800" s="24">
        <v>87.47</v>
      </c>
      <c r="I1800" s="45"/>
    </row>
    <row r="1801" spans="1:9" ht="27.75" customHeight="1" thickBot="1" x14ac:dyDescent="0.25">
      <c r="A1801" s="8">
        <v>37084</v>
      </c>
      <c r="B1801" s="9"/>
      <c r="C1801" s="9"/>
      <c r="D1801" s="12">
        <v>379.34</v>
      </c>
      <c r="E1801" s="15">
        <v>671.71236438751043</v>
      </c>
      <c r="F1801" s="15">
        <v>358.16396448560403</v>
      </c>
      <c r="G1801" s="24">
        <v>87.3</v>
      </c>
      <c r="I1801" s="45"/>
    </row>
    <row r="1802" spans="1:9" ht="27.75" customHeight="1" thickBot="1" x14ac:dyDescent="0.25">
      <c r="A1802" s="8">
        <v>37085</v>
      </c>
      <c r="B1802" s="9"/>
      <c r="C1802" s="9"/>
      <c r="D1802" s="12">
        <v>379.92</v>
      </c>
      <c r="E1802" s="15">
        <v>672.73939336242688</v>
      </c>
      <c r="F1802" s="15">
        <v>358.44896736163855</v>
      </c>
      <c r="G1802" s="24">
        <v>87.22</v>
      </c>
      <c r="I1802" s="45"/>
    </row>
    <row r="1803" spans="1:9" ht="27.75" customHeight="1" thickBot="1" x14ac:dyDescent="0.25">
      <c r="A1803" s="8">
        <v>37088</v>
      </c>
      <c r="B1803" s="9"/>
      <c r="C1803" s="9"/>
      <c r="D1803" s="12">
        <v>380.89</v>
      </c>
      <c r="E1803" s="15">
        <v>674.45701078599382</v>
      </c>
      <c r="F1803" s="15">
        <v>359.2521231459051</v>
      </c>
      <c r="G1803" s="24">
        <v>87.43</v>
      </c>
      <c r="I1803" s="45"/>
    </row>
    <row r="1804" spans="1:9" ht="27.75" customHeight="1" thickBot="1" x14ac:dyDescent="0.25">
      <c r="A1804" s="8">
        <v>37089</v>
      </c>
      <c r="B1804" s="9"/>
      <c r="C1804" s="9"/>
      <c r="D1804" s="12">
        <v>381.23</v>
      </c>
      <c r="E1804" s="15">
        <v>675.05906225404829</v>
      </c>
      <c r="F1804" s="15">
        <v>359.40840336629816</v>
      </c>
      <c r="G1804" s="24">
        <v>87.71</v>
      </c>
      <c r="I1804" s="45"/>
    </row>
    <row r="1805" spans="1:9" ht="27.75" customHeight="1" thickBot="1" x14ac:dyDescent="0.25">
      <c r="A1805" s="8">
        <v>37090</v>
      </c>
      <c r="B1805" s="9"/>
      <c r="C1805" s="9"/>
      <c r="D1805" s="12">
        <v>379.5</v>
      </c>
      <c r="E1805" s="15">
        <v>671.99568272541853</v>
      </c>
      <c r="F1805" s="15">
        <v>357.75319551354795</v>
      </c>
      <c r="G1805" s="24">
        <v>87.3</v>
      </c>
      <c r="I1805" s="45"/>
    </row>
    <row r="1806" spans="1:9" ht="27.75" customHeight="1" thickBot="1" x14ac:dyDescent="0.25">
      <c r="A1806" s="8">
        <v>37091</v>
      </c>
      <c r="B1806" s="9"/>
      <c r="C1806" s="9"/>
      <c r="D1806" s="12">
        <v>377.83</v>
      </c>
      <c r="E1806" s="15">
        <v>669.03854757350427</v>
      </c>
      <c r="F1806" s="15">
        <v>356.33577280292127</v>
      </c>
      <c r="G1806" s="24">
        <v>87.04</v>
      </c>
      <c r="I1806" s="45"/>
    </row>
    <row r="1807" spans="1:9" ht="27.75" customHeight="1" thickBot="1" x14ac:dyDescent="0.25">
      <c r="A1807" s="8">
        <v>37092</v>
      </c>
      <c r="B1807" s="9"/>
      <c r="C1807" s="9"/>
      <c r="D1807" s="12">
        <v>378.41</v>
      </c>
      <c r="E1807" s="15">
        <v>670.06557654842072</v>
      </c>
      <c r="F1807" s="15">
        <v>356.8827774034711</v>
      </c>
      <c r="G1807" s="24">
        <v>87.04</v>
      </c>
      <c r="I1807" s="45"/>
    </row>
    <row r="1808" spans="1:9" ht="27.75" customHeight="1" thickBot="1" x14ac:dyDescent="0.25">
      <c r="A1808" s="8">
        <v>37095</v>
      </c>
      <c r="B1808" s="9"/>
      <c r="C1808" s="9"/>
      <c r="D1808" s="12">
        <v>377.72887846625133</v>
      </c>
      <c r="E1808" s="15">
        <v>668.85948766807701</v>
      </c>
      <c r="F1808" s="15">
        <v>356.21626603366133</v>
      </c>
      <c r="G1808" s="24">
        <v>86.94255666881493</v>
      </c>
      <c r="I1808" s="45"/>
    </row>
    <row r="1809" spans="1:9" ht="27.75" customHeight="1" thickBot="1" x14ac:dyDescent="0.25">
      <c r="A1809" s="8">
        <v>37096</v>
      </c>
      <c r="B1809" s="9"/>
      <c r="C1809" s="9"/>
      <c r="D1809" s="12">
        <v>374.83</v>
      </c>
      <c r="E1809" s="15">
        <v>663.72632873773023</v>
      </c>
      <c r="F1809" s="15">
        <v>353.3807234317722</v>
      </c>
      <c r="G1809" s="24">
        <v>85.91</v>
      </c>
      <c r="I1809" s="45"/>
    </row>
    <row r="1810" spans="1:9" ht="27.75" customHeight="1" thickBot="1" x14ac:dyDescent="0.25">
      <c r="A1810" s="8">
        <v>37097</v>
      </c>
      <c r="B1810" s="9"/>
      <c r="C1810" s="9"/>
      <c r="D1810" s="12">
        <v>375.79</v>
      </c>
      <c r="E1810" s="15">
        <v>665.42623876517803</v>
      </c>
      <c r="F1810" s="15">
        <v>354.36380084042577</v>
      </c>
      <c r="G1810" s="24">
        <v>86.23</v>
      </c>
      <c r="I1810" s="45"/>
    </row>
    <row r="1811" spans="1:9" ht="27.75" customHeight="1" thickBot="1" x14ac:dyDescent="0.25">
      <c r="A1811" s="8">
        <v>37098</v>
      </c>
      <c r="B1811" s="9"/>
      <c r="C1811" s="9"/>
      <c r="D1811" s="12">
        <v>374.38</v>
      </c>
      <c r="E1811" s="15">
        <v>662.92949591236425</v>
      </c>
      <c r="F1811" s="15">
        <v>353.04734994723157</v>
      </c>
      <c r="G1811" s="24">
        <v>85.79</v>
      </c>
      <c r="I1811" s="45"/>
    </row>
    <row r="1812" spans="1:9" ht="27.75" customHeight="1" thickBot="1" x14ac:dyDescent="0.25">
      <c r="A1812" s="8">
        <v>37099</v>
      </c>
      <c r="B1812" s="9"/>
      <c r="C1812" s="9"/>
      <c r="D1812" s="12">
        <v>373.68</v>
      </c>
      <c r="E1812" s="15">
        <v>661.68997818401704</v>
      </c>
      <c r="F1812" s="15">
        <v>352.29653104603329</v>
      </c>
      <c r="G1812" s="24">
        <v>85.46</v>
      </c>
      <c r="I1812" s="45"/>
    </row>
    <row r="1813" spans="1:9" ht="27.75" customHeight="1" thickBot="1" x14ac:dyDescent="0.25">
      <c r="A1813" s="8">
        <v>37102</v>
      </c>
      <c r="B1813" s="9"/>
      <c r="C1813" s="9"/>
      <c r="D1813" s="12">
        <v>372.03</v>
      </c>
      <c r="E1813" s="15">
        <v>658.76825782434128</v>
      </c>
      <c r="F1813" s="15">
        <v>350.62813442306464</v>
      </c>
      <c r="G1813" s="24">
        <v>84.86</v>
      </c>
      <c r="I1813" s="45"/>
    </row>
    <row r="1814" spans="1:9" ht="27.75" customHeight="1" thickBot="1" x14ac:dyDescent="0.25">
      <c r="A1814" s="8">
        <v>37103</v>
      </c>
      <c r="B1814" s="9"/>
      <c r="C1814" s="9"/>
      <c r="D1814" s="12">
        <v>371.71</v>
      </c>
      <c r="E1814" s="15">
        <v>658.20162114852542</v>
      </c>
      <c r="F1814" s="15">
        <v>350.32654314543822</v>
      </c>
      <c r="G1814" s="24">
        <v>84.8</v>
      </c>
      <c r="I1814" s="45"/>
    </row>
    <row r="1815" spans="1:9" ht="27.75" customHeight="1" thickBot="1" x14ac:dyDescent="0.25">
      <c r="A1815" s="8">
        <v>37104</v>
      </c>
      <c r="B1815" s="9"/>
      <c r="C1815" s="9"/>
      <c r="D1815" s="12">
        <v>370.06</v>
      </c>
      <c r="E1815" s="15">
        <v>655.27990078884966</v>
      </c>
      <c r="F1815" s="15">
        <v>348.57554862836076</v>
      </c>
      <c r="G1815" s="24">
        <v>84.35</v>
      </c>
      <c r="I1815" s="45"/>
    </row>
    <row r="1816" spans="1:9" ht="27.75" customHeight="1" thickBot="1" x14ac:dyDescent="0.25">
      <c r="A1816" s="8">
        <v>37105</v>
      </c>
      <c r="B1816" s="9"/>
      <c r="C1816" s="9"/>
      <c r="D1816" s="12">
        <v>369.45</v>
      </c>
      <c r="E1816" s="15">
        <v>654.19974962557558</v>
      </c>
      <c r="F1816" s="15">
        <v>347.97741278127819</v>
      </c>
      <c r="G1816" s="24">
        <v>83.71</v>
      </c>
      <c r="I1816" s="45"/>
    </row>
    <row r="1817" spans="1:9" ht="27.75" customHeight="1" thickBot="1" x14ac:dyDescent="0.25">
      <c r="A1817" s="8">
        <v>37106</v>
      </c>
      <c r="B1817" s="9"/>
      <c r="C1817" s="9"/>
      <c r="D1817" s="12">
        <v>367.5</v>
      </c>
      <c r="E1817" s="15">
        <v>650.74680738232246</v>
      </c>
      <c r="F1817" s="15">
        <v>346.13489155687245</v>
      </c>
      <c r="G1817" s="24">
        <v>83.02</v>
      </c>
      <c r="I1817" s="45"/>
    </row>
    <row r="1818" spans="1:9" ht="27.75" customHeight="1" thickBot="1" x14ac:dyDescent="0.25">
      <c r="A1818" s="8">
        <v>37109</v>
      </c>
      <c r="B1818" s="9"/>
      <c r="C1818" s="9"/>
      <c r="D1818" s="12">
        <v>368.82</v>
      </c>
      <c r="E1818" s="15">
        <v>653.084183670063</v>
      </c>
      <c r="F1818" s="15">
        <v>347.31351696036842</v>
      </c>
      <c r="G1818" s="24">
        <v>83.78</v>
      </c>
      <c r="I1818" s="45"/>
    </row>
    <row r="1819" spans="1:9" ht="27.75" customHeight="1" thickBot="1" x14ac:dyDescent="0.25">
      <c r="A1819" s="8">
        <v>37110</v>
      </c>
      <c r="B1819" s="9"/>
      <c r="C1819" s="9"/>
      <c r="D1819" s="12">
        <v>367.67</v>
      </c>
      <c r="E1819" s="15">
        <v>651.04783311634958</v>
      </c>
      <c r="F1819" s="15">
        <v>346.23057529640107</v>
      </c>
      <c r="G1819" s="24">
        <v>83.35</v>
      </c>
      <c r="I1819" s="45"/>
    </row>
    <row r="1820" spans="1:9" ht="27.75" customHeight="1" thickBot="1" x14ac:dyDescent="0.25">
      <c r="A1820" s="8">
        <v>37111</v>
      </c>
      <c r="B1820" s="9"/>
      <c r="C1820" s="9"/>
      <c r="D1820" s="12">
        <v>367.42</v>
      </c>
      <c r="E1820" s="15">
        <v>650.60514821336847</v>
      </c>
      <c r="F1820" s="15">
        <v>345.79043756387227</v>
      </c>
      <c r="G1820" s="24">
        <v>83.3</v>
      </c>
      <c r="I1820" s="45"/>
    </row>
    <row r="1821" spans="1:9" ht="27.75" customHeight="1" thickBot="1" x14ac:dyDescent="0.25">
      <c r="A1821" s="8">
        <v>37112</v>
      </c>
      <c r="B1821" s="9"/>
      <c r="C1821" s="9"/>
      <c r="D1821" s="12">
        <v>367.17</v>
      </c>
      <c r="E1821" s="15">
        <v>650.16246331038724</v>
      </c>
      <c r="F1821" s="15">
        <v>345.55515475566648</v>
      </c>
      <c r="G1821" s="24">
        <v>83.43</v>
      </c>
      <c r="I1821" s="45"/>
    </row>
    <row r="1822" spans="1:9" ht="27.75" customHeight="1" thickBot="1" x14ac:dyDescent="0.25">
      <c r="A1822" s="8">
        <v>37113</v>
      </c>
      <c r="B1822" s="9"/>
      <c r="C1822" s="9"/>
      <c r="D1822" s="12">
        <v>367.64</v>
      </c>
      <c r="E1822" s="15">
        <v>650.99471092799183</v>
      </c>
      <c r="F1822" s="15">
        <v>345.90977281459823</v>
      </c>
      <c r="G1822" s="24">
        <v>83.6</v>
      </c>
      <c r="I1822" s="45"/>
    </row>
    <row r="1823" spans="1:9" ht="27.75" customHeight="1" thickBot="1" x14ac:dyDescent="0.25">
      <c r="A1823" s="8">
        <v>37116</v>
      </c>
      <c r="B1823" s="9"/>
      <c r="C1823" s="9"/>
      <c r="D1823" s="12">
        <v>367.99</v>
      </c>
      <c r="E1823" s="15">
        <v>651.61446979216555</v>
      </c>
      <c r="F1823" s="15">
        <v>345.99816469121595</v>
      </c>
      <c r="G1823" s="24">
        <v>83.62</v>
      </c>
      <c r="I1823" s="45"/>
    </row>
    <row r="1824" spans="1:9" ht="27.75" customHeight="1" thickBot="1" x14ac:dyDescent="0.25">
      <c r="A1824" s="8">
        <v>37117</v>
      </c>
      <c r="B1824" s="9"/>
      <c r="C1824" s="9"/>
      <c r="D1824" s="12">
        <v>367.32</v>
      </c>
      <c r="E1824" s="15">
        <v>650.42807425217597</v>
      </c>
      <c r="F1824" s="15">
        <v>345.32038228549783</v>
      </c>
      <c r="G1824" s="24">
        <v>83.44</v>
      </c>
      <c r="I1824" s="45"/>
    </row>
    <row r="1825" spans="1:9" ht="27.75" customHeight="1" thickBot="1" x14ac:dyDescent="0.25">
      <c r="A1825" s="8">
        <v>37118</v>
      </c>
      <c r="B1825" s="9"/>
      <c r="C1825" s="9"/>
      <c r="D1825" s="12">
        <v>362.65</v>
      </c>
      <c r="E1825" s="15">
        <v>642.15872026448767</v>
      </c>
      <c r="F1825" s="15">
        <v>340.99917855914384</v>
      </c>
      <c r="G1825" s="24">
        <v>82.38</v>
      </c>
      <c r="I1825" s="45"/>
    </row>
    <row r="1826" spans="1:9" ht="27.75" customHeight="1" thickBot="1" x14ac:dyDescent="0.25">
      <c r="A1826" s="8">
        <v>37119</v>
      </c>
      <c r="B1826" s="9"/>
      <c r="C1826" s="9"/>
      <c r="D1826" s="12">
        <v>365</v>
      </c>
      <c r="E1826" s="15">
        <v>646.31995835251075</v>
      </c>
      <c r="F1826" s="15">
        <v>343.00727007040604</v>
      </c>
      <c r="G1826" s="24">
        <v>83.33</v>
      </c>
      <c r="I1826" s="45"/>
    </row>
    <row r="1827" spans="1:9" ht="27.75" customHeight="1" thickBot="1" x14ac:dyDescent="0.25">
      <c r="A1827" s="8">
        <v>37120</v>
      </c>
      <c r="B1827" s="9"/>
      <c r="C1827" s="9"/>
      <c r="D1827" s="12">
        <v>366.19</v>
      </c>
      <c r="E1827" s="15">
        <v>648.42713849070105</v>
      </c>
      <c r="F1827" s="15">
        <v>343.98621180157915</v>
      </c>
      <c r="G1827" s="24">
        <v>83.4</v>
      </c>
      <c r="I1827" s="45"/>
    </row>
    <row r="1828" spans="1:9" ht="27.75" customHeight="1" thickBot="1" x14ac:dyDescent="0.25">
      <c r="A1828" s="8">
        <v>37123</v>
      </c>
      <c r="B1828" s="9"/>
      <c r="C1828" s="9"/>
      <c r="D1828" s="12">
        <v>367.47</v>
      </c>
      <c r="E1828" s="15">
        <v>650.69368519396471</v>
      </c>
      <c r="F1828" s="15">
        <v>345.23869690497799</v>
      </c>
      <c r="G1828" s="24">
        <v>83.75</v>
      </c>
      <c r="I1828" s="45"/>
    </row>
    <row r="1829" spans="1:9" ht="27.75" customHeight="1" thickBot="1" x14ac:dyDescent="0.25">
      <c r="A1829" s="8">
        <v>37124</v>
      </c>
      <c r="B1829" s="9"/>
      <c r="C1829" s="9"/>
      <c r="D1829" s="12">
        <v>367.77</v>
      </c>
      <c r="E1829" s="15">
        <v>651.22490707754207</v>
      </c>
      <c r="F1829" s="15">
        <v>345.37716725793422</v>
      </c>
      <c r="G1829" s="24">
        <v>83.75</v>
      </c>
      <c r="I1829" s="45"/>
    </row>
    <row r="1830" spans="1:9" ht="27.75" customHeight="1" thickBot="1" x14ac:dyDescent="0.25">
      <c r="A1830" s="8">
        <v>37125</v>
      </c>
      <c r="B1830" s="9"/>
      <c r="C1830" s="9"/>
      <c r="D1830" s="12">
        <v>366.25</v>
      </c>
      <c r="E1830" s="15">
        <v>648.53338286741655</v>
      </c>
      <c r="F1830" s="15">
        <v>343.8476329756827</v>
      </c>
      <c r="G1830" s="24">
        <v>83.53</v>
      </c>
      <c r="I1830" s="45"/>
    </row>
    <row r="1831" spans="1:9" ht="27.75" customHeight="1" thickBot="1" x14ac:dyDescent="0.25">
      <c r="A1831" s="8">
        <v>37127</v>
      </c>
      <c r="B1831" s="9"/>
      <c r="C1831" s="9"/>
      <c r="D1831" s="12">
        <v>366.93</v>
      </c>
      <c r="E1831" s="15">
        <v>649.73748580352537</v>
      </c>
      <c r="F1831" s="15">
        <v>344.48603950243626</v>
      </c>
      <c r="G1831" s="24">
        <v>83.43</v>
      </c>
      <c r="I1831" s="45"/>
    </row>
    <row r="1832" spans="1:9" ht="27.75" customHeight="1" thickBot="1" x14ac:dyDescent="0.25">
      <c r="A1832" s="8">
        <v>37130</v>
      </c>
      <c r="B1832" s="9"/>
      <c r="C1832" s="9"/>
      <c r="D1832" s="12">
        <v>359.6</v>
      </c>
      <c r="E1832" s="15">
        <v>636.75796444811749</v>
      </c>
      <c r="F1832" s="15">
        <v>337.39728598427996</v>
      </c>
      <c r="G1832" s="24">
        <v>80.8</v>
      </c>
      <c r="I1832" s="45"/>
    </row>
    <row r="1833" spans="1:9" ht="27.75" customHeight="1" thickBot="1" x14ac:dyDescent="0.25">
      <c r="A1833" s="8">
        <v>37131</v>
      </c>
      <c r="B1833" s="9"/>
      <c r="C1833" s="9"/>
      <c r="D1833" s="12">
        <v>362.74</v>
      </c>
      <c r="E1833" s="15">
        <v>642.31808682956103</v>
      </c>
      <c r="F1833" s="15">
        <v>340.3319421399151</v>
      </c>
      <c r="G1833" s="24">
        <v>81.78</v>
      </c>
      <c r="I1833" s="45"/>
    </row>
    <row r="1834" spans="1:9" ht="27.75" customHeight="1" thickBot="1" x14ac:dyDescent="0.25">
      <c r="A1834" s="8">
        <v>37132</v>
      </c>
      <c r="B1834" s="9"/>
      <c r="C1834" s="9"/>
      <c r="D1834" s="12">
        <v>366.58</v>
      </c>
      <c r="E1834" s="15">
        <v>649.11772693935177</v>
      </c>
      <c r="F1834" s="15">
        <v>343.45546874429061</v>
      </c>
      <c r="G1834" s="24">
        <v>83.09</v>
      </c>
      <c r="I1834" s="45"/>
    </row>
    <row r="1835" spans="1:9" ht="27.75" customHeight="1" thickBot="1" x14ac:dyDescent="0.25">
      <c r="A1835" s="8">
        <v>37133</v>
      </c>
      <c r="B1835" s="9"/>
      <c r="C1835" s="9"/>
      <c r="D1835" s="12">
        <v>365.5</v>
      </c>
      <c r="E1835" s="15">
        <v>647.20532815847321</v>
      </c>
      <c r="F1835" s="15">
        <v>342.40095573624512</v>
      </c>
      <c r="G1835" s="24">
        <v>83.06</v>
      </c>
      <c r="I1835" s="45"/>
    </row>
    <row r="1836" spans="1:9" ht="27.75" customHeight="1" thickBot="1" x14ac:dyDescent="0.25">
      <c r="A1836" s="8">
        <v>37134</v>
      </c>
      <c r="B1836" s="9"/>
      <c r="C1836" s="9"/>
      <c r="D1836" s="12">
        <v>365.73</v>
      </c>
      <c r="E1836" s="15">
        <v>647.61259826921594</v>
      </c>
      <c r="F1836" s="15">
        <v>342.63256356052472</v>
      </c>
      <c r="G1836" s="24">
        <v>83.06</v>
      </c>
      <c r="I1836" s="45"/>
    </row>
    <row r="1837" spans="1:9" ht="27.75" customHeight="1" thickBot="1" x14ac:dyDescent="0.25">
      <c r="A1837" s="8">
        <v>37137</v>
      </c>
      <c r="B1837" s="9"/>
      <c r="C1837" s="9"/>
      <c r="D1837" s="12">
        <v>365.36</v>
      </c>
      <c r="E1837" s="15">
        <v>646.95742461280383</v>
      </c>
      <c r="F1837" s="15">
        <v>341.76831773211086</v>
      </c>
      <c r="G1837" s="24">
        <v>82.76</v>
      </c>
      <c r="I1837" s="45"/>
    </row>
    <row r="1838" spans="1:9" ht="27.75" customHeight="1" thickBot="1" x14ac:dyDescent="0.25">
      <c r="A1838" s="8">
        <v>37138</v>
      </c>
      <c r="B1838" s="9"/>
      <c r="C1838" s="9"/>
      <c r="D1838" s="12">
        <v>363.98</v>
      </c>
      <c r="E1838" s="15">
        <v>645.34312473555428</v>
      </c>
      <c r="F1838" s="15">
        <v>340.84566117146198</v>
      </c>
      <c r="G1838" s="24">
        <v>82.71</v>
      </c>
      <c r="I1838" s="45"/>
    </row>
    <row r="1839" spans="1:9" ht="27.75" customHeight="1" thickBot="1" x14ac:dyDescent="0.25">
      <c r="A1839" s="8">
        <v>37139</v>
      </c>
      <c r="B1839" s="9"/>
      <c r="C1839" s="9"/>
      <c r="D1839" s="12">
        <v>364.53</v>
      </c>
      <c r="E1839" s="15">
        <v>646.31828468556387</v>
      </c>
      <c r="F1839" s="15">
        <v>340.79621356047477</v>
      </c>
      <c r="G1839" s="24">
        <v>82.88</v>
      </c>
      <c r="I1839" s="45"/>
    </row>
    <row r="1840" spans="1:9" ht="27.75" customHeight="1" thickBot="1" x14ac:dyDescent="0.25">
      <c r="A1840" s="8">
        <v>37140</v>
      </c>
      <c r="B1840" s="9"/>
      <c r="C1840" s="9"/>
      <c r="D1840" s="12">
        <v>365.31</v>
      </c>
      <c r="E1840" s="15">
        <v>647.7012387964869</v>
      </c>
      <c r="F1840" s="15">
        <v>341.52542939065933</v>
      </c>
      <c r="G1840" s="24">
        <v>82.88</v>
      </c>
      <c r="I1840" s="45"/>
    </row>
    <row r="1841" spans="1:9" ht="27.75" customHeight="1" thickBot="1" x14ac:dyDescent="0.25">
      <c r="A1841" s="8">
        <v>37141</v>
      </c>
      <c r="B1841" s="9"/>
      <c r="C1841" s="9"/>
      <c r="D1841" s="12">
        <v>365.51</v>
      </c>
      <c r="E1841" s="15">
        <v>648.05584241467227</v>
      </c>
      <c r="F1841" s="15">
        <v>341.71240780865537</v>
      </c>
      <c r="G1841" s="24">
        <v>83.02</v>
      </c>
      <c r="I1841" s="45"/>
    </row>
    <row r="1842" spans="1:9" ht="27.75" customHeight="1" thickBot="1" x14ac:dyDescent="0.25">
      <c r="A1842" s="8">
        <v>37144</v>
      </c>
      <c r="B1842" s="9"/>
      <c r="C1842" s="9"/>
      <c r="D1842" s="12">
        <v>364.7</v>
      </c>
      <c r="E1842" s="15">
        <v>646.61969776102148</v>
      </c>
      <c r="F1842" s="15">
        <v>340.95514521577144</v>
      </c>
      <c r="G1842" s="24">
        <v>83.02</v>
      </c>
      <c r="I1842" s="45"/>
    </row>
    <row r="1843" spans="1:9" ht="27.75" customHeight="1" thickBot="1" x14ac:dyDescent="0.25">
      <c r="A1843" s="8">
        <v>37145</v>
      </c>
      <c r="B1843" s="9"/>
      <c r="C1843" s="9"/>
      <c r="D1843" s="12">
        <v>366.83</v>
      </c>
      <c r="E1843" s="15">
        <v>650.50919686979535</v>
      </c>
      <c r="F1843" s="15">
        <v>342.96576967015454</v>
      </c>
      <c r="G1843" s="24">
        <v>83.65</v>
      </c>
      <c r="I1843" s="45"/>
    </row>
    <row r="1844" spans="1:9" ht="27.75" customHeight="1" thickBot="1" x14ac:dyDescent="0.25">
      <c r="A1844" s="8">
        <v>37146</v>
      </c>
      <c r="B1844" s="9"/>
      <c r="C1844" s="9"/>
      <c r="D1844" s="12">
        <v>365.39</v>
      </c>
      <c r="E1844" s="15">
        <v>647.95560735014726</v>
      </c>
      <c r="F1844" s="15">
        <v>341.75814052147939</v>
      </c>
      <c r="G1844" s="24">
        <v>83.54</v>
      </c>
      <c r="I1844" s="45"/>
    </row>
    <row r="1845" spans="1:9" ht="27.75" customHeight="1" thickBot="1" x14ac:dyDescent="0.25">
      <c r="A1845" s="8">
        <v>37147</v>
      </c>
      <c r="B1845" s="9"/>
      <c r="C1845" s="9"/>
      <c r="D1845" s="12">
        <v>365.21</v>
      </c>
      <c r="E1845" s="15">
        <v>647.63640866019125</v>
      </c>
      <c r="F1845" s="15">
        <v>341.45115923244322</v>
      </c>
      <c r="G1845" s="24">
        <v>83.39</v>
      </c>
      <c r="I1845" s="45"/>
    </row>
    <row r="1846" spans="1:9" ht="27.75" customHeight="1" thickBot="1" x14ac:dyDescent="0.25">
      <c r="A1846" s="8">
        <v>37148</v>
      </c>
      <c r="B1846" s="9"/>
      <c r="C1846" s="9"/>
      <c r="D1846" s="12">
        <v>364.19</v>
      </c>
      <c r="E1846" s="15">
        <v>645.82761608377382</v>
      </c>
      <c r="F1846" s="15">
        <v>340.47467754262254</v>
      </c>
      <c r="G1846" s="24">
        <v>83.06</v>
      </c>
      <c r="I1846" s="45"/>
    </row>
    <row r="1847" spans="1:9" ht="27.75" customHeight="1" thickBot="1" x14ac:dyDescent="0.25">
      <c r="A1847" s="8">
        <v>37151</v>
      </c>
      <c r="B1847" s="9"/>
      <c r="C1847" s="9"/>
      <c r="D1847" s="12">
        <v>361.33</v>
      </c>
      <c r="E1847" s="15">
        <v>641.02030069388968</v>
      </c>
      <c r="F1847" s="15">
        <v>338.06614912816519</v>
      </c>
      <c r="G1847" s="24">
        <v>82.34</v>
      </c>
      <c r="I1847" s="45"/>
    </row>
    <row r="1848" spans="1:9" ht="27.75" customHeight="1" thickBot="1" x14ac:dyDescent="0.25">
      <c r="A1848" s="8">
        <v>37152</v>
      </c>
      <c r="B1848" s="9"/>
      <c r="C1848" s="9"/>
      <c r="D1848" s="12">
        <v>361.19</v>
      </c>
      <c r="E1848" s="15">
        <v>640.7719326035093</v>
      </c>
      <c r="F1848" s="15">
        <v>337.7017752013108</v>
      </c>
      <c r="G1848" s="24">
        <v>82.38</v>
      </c>
      <c r="I1848" s="45"/>
    </row>
    <row r="1849" spans="1:9" ht="27.75" customHeight="1" thickBot="1" x14ac:dyDescent="0.25">
      <c r="A1849" s="8">
        <v>37153</v>
      </c>
      <c r="B1849" s="9"/>
      <c r="C1849" s="9"/>
      <c r="D1849" s="12">
        <v>360.45</v>
      </c>
      <c r="E1849" s="15">
        <v>639.45912984007009</v>
      </c>
      <c r="F1849" s="15">
        <v>336.75925779430929</v>
      </c>
      <c r="G1849" s="24">
        <v>82.07</v>
      </c>
      <c r="I1849" s="45"/>
    </row>
    <row r="1850" spans="1:9" ht="27.75" customHeight="1" thickBot="1" x14ac:dyDescent="0.25">
      <c r="A1850" s="8">
        <v>37154</v>
      </c>
      <c r="B1850" s="9"/>
      <c r="C1850" s="9"/>
      <c r="D1850" s="12">
        <v>360.66</v>
      </c>
      <c r="E1850" s="15">
        <v>639.83168197564078</v>
      </c>
      <c r="F1850" s="15">
        <v>336.91030848885362</v>
      </c>
      <c r="G1850" s="24">
        <v>82.02</v>
      </c>
      <c r="I1850" s="45"/>
    </row>
    <row r="1851" spans="1:9" ht="27.75" customHeight="1" thickBot="1" x14ac:dyDescent="0.25">
      <c r="A1851" s="8">
        <v>37155</v>
      </c>
      <c r="B1851" s="9"/>
      <c r="C1851" s="9"/>
      <c r="D1851" s="12">
        <v>358.63</v>
      </c>
      <c r="E1851" s="15">
        <v>636.23034466512513</v>
      </c>
      <c r="F1851" s="15">
        <v>334.54221667421871</v>
      </c>
      <c r="G1851" s="24">
        <v>81.41</v>
      </c>
      <c r="I1851" s="45"/>
    </row>
    <row r="1852" spans="1:9" ht="27.75" customHeight="1" thickBot="1" x14ac:dyDescent="0.25">
      <c r="A1852" s="8">
        <v>37158</v>
      </c>
      <c r="B1852" s="9"/>
      <c r="C1852" s="9"/>
      <c r="D1852" s="12">
        <v>358.06</v>
      </c>
      <c r="E1852" s="15">
        <v>635.21913172571931</v>
      </c>
      <c r="F1852" s="15">
        <v>333.97587069691662</v>
      </c>
      <c r="G1852" s="24">
        <v>81.290000000000006</v>
      </c>
      <c r="I1852" s="45"/>
    </row>
    <row r="1853" spans="1:9" ht="27.75" customHeight="1" thickBot="1" x14ac:dyDescent="0.25">
      <c r="A1853" s="8">
        <v>37159</v>
      </c>
      <c r="B1853" s="9"/>
      <c r="C1853" s="9"/>
      <c r="D1853" s="12">
        <v>356.74</v>
      </c>
      <c r="E1853" s="15">
        <v>632.87737544498998</v>
      </c>
      <c r="F1853" s="15">
        <v>332.74465763396648</v>
      </c>
      <c r="G1853" s="24">
        <v>80.92</v>
      </c>
      <c r="I1853" s="45"/>
    </row>
    <row r="1854" spans="1:9" ht="27.75" customHeight="1" thickBot="1" x14ac:dyDescent="0.25">
      <c r="A1854" s="8">
        <v>37160</v>
      </c>
      <c r="B1854" s="9"/>
      <c r="C1854" s="9"/>
      <c r="D1854" s="12">
        <v>357.9</v>
      </c>
      <c r="E1854" s="15">
        <v>634.93528247957022</v>
      </c>
      <c r="F1854" s="15">
        <v>333.86124793715771</v>
      </c>
      <c r="G1854" s="24">
        <v>81.45</v>
      </c>
      <c r="I1854" s="45"/>
    </row>
    <row r="1855" spans="1:9" ht="27.75" customHeight="1" thickBot="1" x14ac:dyDescent="0.25">
      <c r="A1855" s="8">
        <v>37161</v>
      </c>
      <c r="B1855" s="9"/>
      <c r="C1855" s="9"/>
      <c r="D1855" s="12">
        <v>357.71</v>
      </c>
      <c r="E1855" s="15">
        <v>634.59821149976824</v>
      </c>
      <c r="F1855" s="15">
        <v>333.4096643397358</v>
      </c>
      <c r="G1855" s="24">
        <v>81.33</v>
      </c>
      <c r="I1855" s="45"/>
    </row>
    <row r="1856" spans="1:9" ht="27.75" customHeight="1" thickBot="1" x14ac:dyDescent="0.25">
      <c r="A1856" s="8">
        <v>37162</v>
      </c>
      <c r="B1856" s="9"/>
      <c r="C1856" s="9"/>
      <c r="D1856" s="12">
        <v>356.13</v>
      </c>
      <c r="E1856" s="15">
        <v>631.79520019404674</v>
      </c>
      <c r="F1856" s="15">
        <v>331.64216416284637</v>
      </c>
      <c r="G1856" s="24">
        <v>80.569999999999993</v>
      </c>
      <c r="I1856" s="45"/>
    </row>
    <row r="1857" spans="1:9" ht="27.75" customHeight="1" thickBot="1" x14ac:dyDescent="0.25">
      <c r="A1857" s="8">
        <v>37165</v>
      </c>
      <c r="B1857" s="9"/>
      <c r="C1857" s="9"/>
      <c r="D1857" s="12">
        <v>356.2</v>
      </c>
      <c r="E1857" s="15">
        <v>631.91938423923693</v>
      </c>
      <c r="F1857" s="15">
        <v>331.21297675857357</v>
      </c>
      <c r="G1857" s="24">
        <v>80.33</v>
      </c>
      <c r="I1857" s="45"/>
    </row>
    <row r="1858" spans="1:9" ht="27.75" customHeight="1" thickBot="1" x14ac:dyDescent="0.25">
      <c r="A1858" s="8">
        <v>37166</v>
      </c>
      <c r="B1858" s="9"/>
      <c r="C1858" s="9"/>
      <c r="D1858" s="12">
        <v>354.65</v>
      </c>
      <c r="E1858" s="15">
        <v>629.16959466716833</v>
      </c>
      <c r="F1858" s="15">
        <v>329.8816970181507</v>
      </c>
      <c r="G1858" s="24">
        <v>79.59</v>
      </c>
      <c r="I1858" s="45"/>
    </row>
    <row r="1859" spans="1:9" ht="27.75" customHeight="1" thickBot="1" x14ac:dyDescent="0.25">
      <c r="A1859" s="8">
        <v>37167</v>
      </c>
      <c r="B1859" s="9"/>
      <c r="C1859" s="9"/>
      <c r="D1859" s="12">
        <v>354.34</v>
      </c>
      <c r="E1859" s="15">
        <v>628.61963675275467</v>
      </c>
      <c r="F1859" s="15">
        <v>329.58235438474719</v>
      </c>
      <c r="G1859" s="24">
        <v>79.44</v>
      </c>
      <c r="I1859" s="45"/>
    </row>
    <row r="1860" spans="1:9" ht="27.75" customHeight="1" thickBot="1" x14ac:dyDescent="0.25">
      <c r="A1860" s="8">
        <v>37168</v>
      </c>
      <c r="B1860" s="9"/>
      <c r="C1860" s="9"/>
      <c r="D1860" s="12">
        <v>355.08</v>
      </c>
      <c r="E1860" s="15">
        <v>629.93243951619388</v>
      </c>
      <c r="F1860" s="15">
        <v>329.998798618845</v>
      </c>
      <c r="G1860" s="24">
        <v>79.42</v>
      </c>
      <c r="I1860" s="45"/>
    </row>
    <row r="1861" spans="1:9" ht="27.75" customHeight="1" thickBot="1" x14ac:dyDescent="0.25">
      <c r="A1861" s="8">
        <v>37169</v>
      </c>
      <c r="B1861" s="9"/>
      <c r="C1861" s="9"/>
      <c r="D1861" s="12">
        <v>355.93</v>
      </c>
      <c r="E1861" s="15">
        <v>631.44038863636058</v>
      </c>
      <c r="F1861" s="15">
        <v>330.79978236145138</v>
      </c>
      <c r="G1861" s="24">
        <v>79.33</v>
      </c>
      <c r="I1861" s="45"/>
    </row>
    <row r="1862" spans="1:9" ht="27.75" customHeight="1" thickBot="1" x14ac:dyDescent="0.25">
      <c r="A1862" s="8">
        <v>37172</v>
      </c>
      <c r="B1862" s="9"/>
      <c r="C1862" s="9"/>
      <c r="D1862" s="12">
        <v>355.72</v>
      </c>
      <c r="E1862" s="15">
        <v>631.10551545055171</v>
      </c>
      <c r="F1862" s="15">
        <v>330.4591564424079</v>
      </c>
      <c r="G1862" s="24">
        <v>79.27</v>
      </c>
      <c r="I1862" s="45"/>
    </row>
    <row r="1863" spans="1:9" ht="27.75" customHeight="1" thickBot="1" x14ac:dyDescent="0.25">
      <c r="A1863" s="8">
        <v>37173</v>
      </c>
      <c r="B1863" s="9"/>
      <c r="C1863" s="9"/>
      <c r="D1863" s="12">
        <v>353.25</v>
      </c>
      <c r="E1863" s="15">
        <v>629.13150111942002</v>
      </c>
      <c r="F1863" s="15">
        <v>329.42552403910798</v>
      </c>
      <c r="G1863" s="24">
        <v>79.02</v>
      </c>
      <c r="I1863" s="45"/>
    </row>
    <row r="1864" spans="1:9" ht="27.75" customHeight="1" thickBot="1" x14ac:dyDescent="0.25">
      <c r="A1864" s="8">
        <v>37174</v>
      </c>
      <c r="B1864" s="9"/>
      <c r="C1864" s="9"/>
      <c r="D1864" s="12">
        <v>351.66</v>
      </c>
      <c r="E1864" s="15">
        <v>626.6327073030252</v>
      </c>
      <c r="F1864" s="15">
        <v>328.00785030546177</v>
      </c>
      <c r="G1864" s="24">
        <v>79.099999999999994</v>
      </c>
      <c r="I1864" s="45"/>
    </row>
    <row r="1865" spans="1:9" ht="27.75" customHeight="1" thickBot="1" x14ac:dyDescent="0.25">
      <c r="A1865" s="8">
        <v>37175</v>
      </c>
      <c r="B1865" s="9"/>
      <c r="C1865" s="9"/>
      <c r="D1865" s="12">
        <v>349.36</v>
      </c>
      <c r="E1865" s="15">
        <v>622.53427351244056</v>
      </c>
      <c r="F1865" s="15">
        <v>325.66193281316907</v>
      </c>
      <c r="G1865" s="24">
        <v>78.38</v>
      </c>
      <c r="I1865" s="45"/>
    </row>
    <row r="1866" spans="1:9" ht="27.75" customHeight="1" thickBot="1" x14ac:dyDescent="0.25">
      <c r="A1866" s="8">
        <v>37176</v>
      </c>
      <c r="B1866" s="9"/>
      <c r="C1866" s="9"/>
      <c r="D1866" s="12">
        <v>348.85</v>
      </c>
      <c r="E1866" s="15">
        <v>621.62549036757184</v>
      </c>
      <c r="F1866" s="15">
        <v>324.92377982012192</v>
      </c>
      <c r="G1866" s="24">
        <v>78.09</v>
      </c>
      <c r="I1866" s="45"/>
    </row>
    <row r="1867" spans="1:9" ht="27.75" customHeight="1" thickBot="1" x14ac:dyDescent="0.25">
      <c r="A1867" s="8">
        <v>37179</v>
      </c>
      <c r="B1867" s="9"/>
      <c r="C1867" s="9"/>
      <c r="D1867" s="12">
        <v>348.36</v>
      </c>
      <c r="E1867" s="15">
        <v>621.29307821328439</v>
      </c>
      <c r="F1867" s="15">
        <v>324.73923012384921</v>
      </c>
      <c r="G1867" s="24">
        <v>78.03</v>
      </c>
      <c r="I1867" s="45"/>
    </row>
    <row r="1868" spans="1:9" ht="27.75" customHeight="1" thickBot="1" x14ac:dyDescent="0.25">
      <c r="A1868" s="8">
        <v>37180</v>
      </c>
      <c r="B1868" s="9"/>
      <c r="C1868" s="9"/>
      <c r="D1868" s="12">
        <v>348.68</v>
      </c>
      <c r="E1868" s="15">
        <v>621.86379179988512</v>
      </c>
      <c r="F1868" s="15">
        <v>324.52176072734829</v>
      </c>
      <c r="G1868" s="24">
        <v>77.900000000000006</v>
      </c>
      <c r="I1868" s="45"/>
    </row>
    <row r="1869" spans="1:9" ht="27.75" customHeight="1" thickBot="1" x14ac:dyDescent="0.25">
      <c r="A1869" s="8">
        <v>37181</v>
      </c>
      <c r="B1869" s="9"/>
      <c r="C1869" s="9"/>
      <c r="D1869" s="12">
        <v>348.06</v>
      </c>
      <c r="E1869" s="15">
        <v>620.75803422584613</v>
      </c>
      <c r="F1869" s="15">
        <v>322.2789415151147</v>
      </c>
      <c r="G1869" s="24">
        <v>77.77</v>
      </c>
      <c r="I1869" s="45"/>
    </row>
    <row r="1870" spans="1:9" ht="27.75" customHeight="1" thickBot="1" x14ac:dyDescent="0.25">
      <c r="A1870" s="8">
        <v>37182</v>
      </c>
      <c r="B1870" s="9"/>
      <c r="C1870" s="9"/>
      <c r="D1870" s="12">
        <v>347.35</v>
      </c>
      <c r="E1870" s="15">
        <v>621.57700602917168</v>
      </c>
      <c r="F1870" s="15">
        <v>322.74676333946337</v>
      </c>
      <c r="G1870" s="24">
        <v>77.5</v>
      </c>
      <c r="I1870" s="45"/>
    </row>
    <row r="1871" spans="1:9" ht="27.75" customHeight="1" thickBot="1" x14ac:dyDescent="0.25">
      <c r="A1871" s="8">
        <v>37183</v>
      </c>
      <c r="B1871" s="9"/>
      <c r="C1871" s="9"/>
      <c r="D1871" s="12">
        <v>348.01</v>
      </c>
      <c r="E1871" s="15">
        <v>622.75806497254075</v>
      </c>
      <c r="F1871" s="15">
        <v>323.29594305914742</v>
      </c>
      <c r="G1871" s="24">
        <v>77.790000000000006</v>
      </c>
      <c r="I1871" s="45"/>
    </row>
    <row r="1872" spans="1:9" ht="27.75" customHeight="1" thickBot="1" x14ac:dyDescent="0.25">
      <c r="A1872" s="8">
        <v>37186</v>
      </c>
      <c r="B1872" s="9"/>
      <c r="C1872" s="9"/>
      <c r="D1872" s="12">
        <v>348.24</v>
      </c>
      <c r="E1872" s="15">
        <v>623.16964611947253</v>
      </c>
      <c r="F1872" s="15">
        <v>323.21607850570848</v>
      </c>
      <c r="G1872" s="24">
        <v>77.83</v>
      </c>
      <c r="I1872" s="45"/>
    </row>
    <row r="1873" spans="1:9" ht="27.75" customHeight="1" thickBot="1" x14ac:dyDescent="0.25">
      <c r="A1873" s="8">
        <v>37187</v>
      </c>
      <c r="B1873" s="9"/>
      <c r="C1873" s="9"/>
      <c r="D1873" s="12">
        <v>348.18</v>
      </c>
      <c r="E1873" s="15">
        <v>623.06227712462078</v>
      </c>
      <c r="F1873" s="15">
        <v>322.85999170641094</v>
      </c>
      <c r="G1873" s="24">
        <v>77.87</v>
      </c>
      <c r="I1873" s="45"/>
    </row>
    <row r="1874" spans="1:9" ht="27.75" customHeight="1" thickBot="1" x14ac:dyDescent="0.25">
      <c r="A1874" s="8">
        <v>37188</v>
      </c>
      <c r="B1874" s="9"/>
      <c r="C1874" s="9"/>
      <c r="D1874" s="12">
        <v>348.19</v>
      </c>
      <c r="E1874" s="15">
        <v>623.08017195709613</v>
      </c>
      <c r="F1874" s="15">
        <v>322.69375333705261</v>
      </c>
      <c r="G1874" s="24">
        <v>78.14</v>
      </c>
      <c r="I1874" s="45"/>
    </row>
    <row r="1875" spans="1:9" ht="27.75" customHeight="1" thickBot="1" x14ac:dyDescent="0.25">
      <c r="A1875" s="8">
        <v>37189</v>
      </c>
      <c r="B1875" s="9"/>
      <c r="C1875" s="9"/>
      <c r="D1875" s="12">
        <v>348.52</v>
      </c>
      <c r="E1875" s="15">
        <v>623.6707014287806</v>
      </c>
      <c r="F1875" s="15">
        <v>322.80178146446025</v>
      </c>
      <c r="G1875" s="24">
        <v>78.349999999999994</v>
      </c>
      <c r="I1875" s="45"/>
    </row>
    <row r="1876" spans="1:9" ht="27.75" customHeight="1" thickBot="1" x14ac:dyDescent="0.25">
      <c r="A1876" s="8">
        <v>37190</v>
      </c>
      <c r="B1876" s="9"/>
      <c r="C1876" s="9"/>
      <c r="D1876" s="12">
        <v>348.73</v>
      </c>
      <c r="E1876" s="15">
        <v>624.04649291076169</v>
      </c>
      <c r="F1876" s="15">
        <v>322.9016638323277</v>
      </c>
      <c r="G1876" s="24">
        <v>78.14</v>
      </c>
      <c r="I1876" s="45"/>
    </row>
    <row r="1877" spans="1:9" ht="27.75" customHeight="1" thickBot="1" x14ac:dyDescent="0.25">
      <c r="A1877" s="8">
        <v>37193</v>
      </c>
      <c r="B1877" s="9"/>
      <c r="C1877" s="9"/>
      <c r="D1877" s="12">
        <v>348.66</v>
      </c>
      <c r="E1877" s="15">
        <v>624.11601274851046</v>
      </c>
      <c r="F1877" s="15">
        <v>322.91106365689683</v>
      </c>
      <c r="G1877" s="24">
        <v>78.14</v>
      </c>
      <c r="I1877" s="45"/>
    </row>
    <row r="1878" spans="1:9" ht="27.75" customHeight="1" thickBot="1" x14ac:dyDescent="0.25">
      <c r="A1878" s="8">
        <v>37194</v>
      </c>
      <c r="B1878" s="9"/>
      <c r="C1878" s="9"/>
      <c r="D1878" s="12">
        <v>347.86</v>
      </c>
      <c r="E1878" s="15">
        <v>622.68397921957444</v>
      </c>
      <c r="F1878" s="15">
        <v>322.18074844010226</v>
      </c>
      <c r="G1878" s="24">
        <v>77.86</v>
      </c>
      <c r="I1878" s="45"/>
    </row>
    <row r="1879" spans="1:9" ht="27.75" customHeight="1" thickBot="1" x14ac:dyDescent="0.25">
      <c r="A1879" s="8">
        <v>37195</v>
      </c>
      <c r="B1879" s="9"/>
      <c r="C1879" s="9"/>
      <c r="D1879" s="12">
        <v>349.17</v>
      </c>
      <c r="E1879" s="15">
        <v>625.02893412320702</v>
      </c>
      <c r="F1879" s="15">
        <v>323.3940433876574</v>
      </c>
      <c r="G1879" s="24">
        <v>78.180000000000007</v>
      </c>
      <c r="I1879" s="45"/>
    </row>
    <row r="1880" spans="1:9" ht="27.75" customHeight="1" thickBot="1" x14ac:dyDescent="0.25">
      <c r="A1880" s="8">
        <v>37200</v>
      </c>
      <c r="B1880" s="9"/>
      <c r="C1880" s="9"/>
      <c r="D1880" s="12">
        <v>349.89</v>
      </c>
      <c r="E1880" s="15">
        <v>626.31776429924935</v>
      </c>
      <c r="F1880" s="15">
        <v>324.0534264155682</v>
      </c>
      <c r="G1880" s="24">
        <v>78.14</v>
      </c>
      <c r="I1880" s="45"/>
    </row>
    <row r="1881" spans="1:9" ht="27.75" customHeight="1" thickBot="1" x14ac:dyDescent="0.25">
      <c r="A1881" s="8">
        <v>37201</v>
      </c>
      <c r="B1881" s="9"/>
      <c r="C1881" s="9"/>
      <c r="D1881" s="12">
        <v>347.39</v>
      </c>
      <c r="E1881" s="15">
        <v>621.84265952132444</v>
      </c>
      <c r="F1881" s="15">
        <v>321.70414884635881</v>
      </c>
      <c r="G1881" s="24">
        <v>77.349999999999994</v>
      </c>
      <c r="I1881" s="45"/>
    </row>
    <row r="1882" spans="1:9" ht="27.75" customHeight="1" thickBot="1" x14ac:dyDescent="0.25">
      <c r="A1882" s="8">
        <v>37202</v>
      </c>
      <c r="B1882" s="9"/>
      <c r="C1882" s="9"/>
      <c r="D1882" s="12">
        <v>346.93</v>
      </c>
      <c r="E1882" s="15">
        <v>621.3750955233387</v>
      </c>
      <c r="F1882" s="15">
        <v>321.20750211694372</v>
      </c>
      <c r="G1882" s="24">
        <v>77.290000000000006</v>
      </c>
      <c r="I1882" s="45"/>
    </row>
    <row r="1883" spans="1:9" ht="27.75" customHeight="1" thickBot="1" x14ac:dyDescent="0.25">
      <c r="A1883" s="8">
        <v>37203</v>
      </c>
      <c r="B1883" s="9"/>
      <c r="C1883" s="9"/>
      <c r="D1883" s="12">
        <v>347.99</v>
      </c>
      <c r="E1883" s="15">
        <v>623.27362721922759</v>
      </c>
      <c r="F1883" s="15">
        <v>322.10417478577915</v>
      </c>
      <c r="G1883" s="24">
        <v>77.48</v>
      </c>
      <c r="I1883" s="45"/>
    </row>
    <row r="1884" spans="1:9" ht="27.75" customHeight="1" thickBot="1" x14ac:dyDescent="0.25">
      <c r="A1884" s="8">
        <v>37204</v>
      </c>
      <c r="B1884" s="9"/>
      <c r="C1884" s="9"/>
      <c r="D1884" s="12">
        <v>349.23</v>
      </c>
      <c r="E1884" s="15">
        <v>625.49455108989014</v>
      </c>
      <c r="F1884" s="15">
        <v>323.12340104412306</v>
      </c>
      <c r="G1884" s="24">
        <v>77.86</v>
      </c>
      <c r="I1884" s="45"/>
    </row>
    <row r="1885" spans="1:9" ht="27.75" customHeight="1" thickBot="1" x14ac:dyDescent="0.25">
      <c r="A1885" s="8">
        <v>37207</v>
      </c>
      <c r="B1885" s="9"/>
      <c r="C1885" s="9"/>
      <c r="D1885" s="12">
        <v>348.53</v>
      </c>
      <c r="E1885" s="15">
        <v>624.24080374354833</v>
      </c>
      <c r="F1885" s="15">
        <v>322.47572936433926</v>
      </c>
      <c r="G1885" s="24">
        <v>77.739999999999995</v>
      </c>
      <c r="I1885" s="45"/>
    </row>
    <row r="1886" spans="1:9" ht="27.75" customHeight="1" thickBot="1" x14ac:dyDescent="0.25">
      <c r="A1886" s="8">
        <v>37208</v>
      </c>
      <c r="B1886" s="9"/>
      <c r="C1886" s="9"/>
      <c r="D1886" s="12">
        <v>347.59</v>
      </c>
      <c r="E1886" s="15">
        <v>622.55720016417513</v>
      </c>
      <c r="F1886" s="15">
        <v>321.6059988229153</v>
      </c>
      <c r="G1886" s="24">
        <v>77.349999999999994</v>
      </c>
      <c r="I1886" s="45"/>
    </row>
    <row r="1887" spans="1:9" ht="27.75" customHeight="1" thickBot="1" x14ac:dyDescent="0.25">
      <c r="A1887" s="8">
        <v>37210</v>
      </c>
      <c r="B1887" s="9"/>
      <c r="C1887" s="9"/>
      <c r="D1887" s="12">
        <v>347.49</v>
      </c>
      <c r="E1887" s="15">
        <v>622.37809340041213</v>
      </c>
      <c r="F1887" s="15">
        <v>321.3392374348287</v>
      </c>
      <c r="G1887" s="24">
        <v>77.47</v>
      </c>
      <c r="I1887" s="45"/>
    </row>
    <row r="1888" spans="1:9" ht="27.75" customHeight="1" thickBot="1" x14ac:dyDescent="0.25">
      <c r="A1888" s="8">
        <v>37211</v>
      </c>
      <c r="B1888" s="9"/>
      <c r="C1888" s="9"/>
      <c r="D1888" s="12">
        <v>345.09</v>
      </c>
      <c r="E1888" s="15">
        <v>622.22192671726873</v>
      </c>
      <c r="F1888" s="15">
        <v>321.21640700259996</v>
      </c>
      <c r="G1888" s="24">
        <v>77.64</v>
      </c>
      <c r="I1888" s="45"/>
    </row>
    <row r="1889" spans="1:9" ht="27.75" customHeight="1" thickBot="1" x14ac:dyDescent="0.25">
      <c r="A1889" s="8">
        <v>37214</v>
      </c>
      <c r="B1889" s="9"/>
      <c r="C1889" s="9"/>
      <c r="D1889" s="12">
        <v>346.1</v>
      </c>
      <c r="E1889" s="15">
        <v>624.04302888187635</v>
      </c>
      <c r="F1889" s="15">
        <v>322.1575923792841</v>
      </c>
      <c r="G1889" s="24">
        <v>77.760000000000005</v>
      </c>
      <c r="I1889" s="45"/>
    </row>
    <row r="1890" spans="1:9" ht="27.75" customHeight="1" thickBot="1" x14ac:dyDescent="0.25">
      <c r="A1890" s="8">
        <v>37215</v>
      </c>
      <c r="B1890" s="9"/>
      <c r="C1890" s="9"/>
      <c r="D1890" s="12">
        <v>347.54</v>
      </c>
      <c r="E1890" s="15">
        <v>626.63945177002984</v>
      </c>
      <c r="F1890" s="15">
        <v>323.48735318847741</v>
      </c>
      <c r="G1890" s="24">
        <v>78.180000000000007</v>
      </c>
      <c r="I1890" s="45"/>
    </row>
    <row r="1891" spans="1:9" ht="27.75" customHeight="1" thickBot="1" x14ac:dyDescent="0.25">
      <c r="A1891" s="8">
        <v>37216</v>
      </c>
      <c r="B1891" s="9"/>
      <c r="C1891" s="9"/>
      <c r="D1891" s="12">
        <v>345.79</v>
      </c>
      <c r="E1891" s="15">
        <v>626.74365375461775</v>
      </c>
      <c r="F1891" s="15">
        <v>323.53689510191703</v>
      </c>
      <c r="G1891" s="24">
        <v>77.48</v>
      </c>
      <c r="I1891" s="45"/>
    </row>
    <row r="1892" spans="1:9" ht="27.75" customHeight="1" thickBot="1" x14ac:dyDescent="0.25">
      <c r="A1892" s="8">
        <v>37217</v>
      </c>
      <c r="B1892" s="9"/>
      <c r="C1892" s="9"/>
      <c r="D1892" s="12">
        <v>347.02</v>
      </c>
      <c r="E1892" s="15">
        <v>628.97302618909578</v>
      </c>
      <c r="F1892" s="15">
        <v>324.68773920086534</v>
      </c>
      <c r="G1892" s="24">
        <v>77.95</v>
      </c>
      <c r="I1892" s="45"/>
    </row>
    <row r="1893" spans="1:9" ht="27.75" customHeight="1" thickBot="1" x14ac:dyDescent="0.25">
      <c r="A1893" s="8">
        <v>37218</v>
      </c>
      <c r="B1893" s="9"/>
      <c r="C1893" s="9"/>
      <c r="D1893" s="12">
        <v>347.69</v>
      </c>
      <c r="E1893" s="15">
        <v>630.18739979161637</v>
      </c>
      <c r="F1893" s="15">
        <v>325.31462175882911</v>
      </c>
      <c r="G1893" s="24">
        <v>78.19</v>
      </c>
      <c r="I1893" s="45"/>
    </row>
    <row r="1894" spans="1:9" ht="27.75" customHeight="1" thickBot="1" x14ac:dyDescent="0.25">
      <c r="A1894" s="8">
        <v>37221</v>
      </c>
      <c r="B1894" s="9"/>
      <c r="C1894" s="9"/>
      <c r="D1894" s="12">
        <v>347.26</v>
      </c>
      <c r="E1894" s="15">
        <v>629.40802568850609</v>
      </c>
      <c r="F1894" s="15">
        <v>324.89735741663782</v>
      </c>
      <c r="G1894" s="24">
        <v>78.19</v>
      </c>
      <c r="I1894" s="45"/>
    </row>
    <row r="1895" spans="1:9" ht="27.75" customHeight="1" thickBot="1" x14ac:dyDescent="0.25">
      <c r="A1895" s="8">
        <v>37222</v>
      </c>
      <c r="B1895" s="9"/>
      <c r="C1895" s="9"/>
      <c r="D1895" s="12">
        <v>347.01</v>
      </c>
      <c r="E1895" s="15">
        <v>628.95490120995362</v>
      </c>
      <c r="F1895" s="15">
        <v>324.66345676768844</v>
      </c>
      <c r="G1895" s="24">
        <v>77.92</v>
      </c>
      <c r="I1895" s="45"/>
    </row>
    <row r="1896" spans="1:9" ht="27.75" customHeight="1" thickBot="1" x14ac:dyDescent="0.25">
      <c r="A1896" s="8">
        <v>37223</v>
      </c>
      <c r="B1896" s="9"/>
      <c r="C1896" s="9"/>
      <c r="D1896" s="12">
        <v>348.08</v>
      </c>
      <c r="E1896" s="15">
        <v>630.89427397815814</v>
      </c>
      <c r="F1896" s="15">
        <v>325.75440420613603</v>
      </c>
      <c r="G1896" s="24">
        <v>78.290000000000006</v>
      </c>
      <c r="I1896" s="45"/>
    </row>
    <row r="1897" spans="1:9" ht="27.75" customHeight="1" thickBot="1" x14ac:dyDescent="0.25">
      <c r="A1897" s="8">
        <v>37224</v>
      </c>
      <c r="B1897" s="9"/>
      <c r="C1897" s="9"/>
      <c r="D1897" s="12">
        <v>347.8</v>
      </c>
      <c r="E1897" s="15">
        <v>630.44732841397172</v>
      </c>
      <c r="F1897" s="15">
        <v>325.54501506634136</v>
      </c>
      <c r="G1897" s="24">
        <v>78.12</v>
      </c>
      <c r="I1897" s="45"/>
    </row>
    <row r="1898" spans="1:9" ht="27.75" customHeight="1" thickBot="1" x14ac:dyDescent="0.25">
      <c r="A1898" s="8">
        <v>37225</v>
      </c>
      <c r="B1898" s="9"/>
      <c r="C1898" s="9"/>
      <c r="D1898" s="12">
        <v>348.38</v>
      </c>
      <c r="E1898" s="15">
        <v>631.49867818533482</v>
      </c>
      <c r="F1898" s="15">
        <v>326.0771910929987</v>
      </c>
      <c r="G1898" s="24">
        <v>77.95</v>
      </c>
      <c r="I1898" s="45"/>
    </row>
    <row r="1899" spans="1:9" ht="27.75" customHeight="1" thickBot="1" x14ac:dyDescent="0.25">
      <c r="A1899" s="8">
        <v>37228</v>
      </c>
      <c r="B1899" s="9"/>
      <c r="C1899" s="9"/>
      <c r="D1899" s="12">
        <v>347.88</v>
      </c>
      <c r="E1899" s="15">
        <v>630.59234217553899</v>
      </c>
      <c r="F1899" s="15">
        <v>325.60920040597159</v>
      </c>
      <c r="G1899" s="24">
        <v>77.95</v>
      </c>
      <c r="I1899" s="45"/>
    </row>
    <row r="1900" spans="1:9" ht="27.75" customHeight="1" thickBot="1" x14ac:dyDescent="0.25">
      <c r="A1900" s="8">
        <v>37229</v>
      </c>
      <c r="B1900" s="9"/>
      <c r="C1900" s="9"/>
      <c r="D1900" s="12">
        <v>348.02</v>
      </c>
      <c r="E1900" s="15">
        <v>630.84611625828177</v>
      </c>
      <c r="F1900" s="15">
        <v>325.74023779833914</v>
      </c>
      <c r="G1900" s="24">
        <v>77.88</v>
      </c>
      <c r="I1900" s="45"/>
    </row>
    <row r="1901" spans="1:9" ht="27.75" customHeight="1" thickBot="1" x14ac:dyDescent="0.25">
      <c r="A1901" s="8">
        <v>37230</v>
      </c>
      <c r="B1901" s="9"/>
      <c r="C1901" s="9"/>
      <c r="D1901" s="12">
        <v>347.57</v>
      </c>
      <c r="E1901" s="15">
        <v>630.0304138494655</v>
      </c>
      <c r="F1901" s="15">
        <v>325.29019721921134</v>
      </c>
      <c r="G1901" s="24">
        <v>77.72</v>
      </c>
      <c r="I1901" s="45"/>
    </row>
    <row r="1902" spans="1:9" ht="27.75" customHeight="1" thickBot="1" x14ac:dyDescent="0.25">
      <c r="A1902" s="8">
        <v>37231</v>
      </c>
      <c r="B1902" s="9"/>
      <c r="C1902" s="9"/>
      <c r="D1902" s="12">
        <v>345.57</v>
      </c>
      <c r="E1902" s="15">
        <v>629.14912455829369</v>
      </c>
      <c r="F1902" s="15">
        <v>324.77864450044274</v>
      </c>
      <c r="G1902" s="24">
        <v>77.03</v>
      </c>
      <c r="I1902" s="45"/>
    </row>
    <row r="1903" spans="1:9" ht="27.75" customHeight="1" thickBot="1" x14ac:dyDescent="0.25">
      <c r="A1903" s="8">
        <v>37232</v>
      </c>
      <c r="B1903" s="9"/>
      <c r="C1903" s="9"/>
      <c r="D1903" s="12">
        <v>345.17</v>
      </c>
      <c r="E1903" s="15">
        <v>628.42087948544793</v>
      </c>
      <c r="F1903" s="15">
        <v>324.48689000933666</v>
      </c>
      <c r="G1903" s="24">
        <v>76.790000000000006</v>
      </c>
      <c r="I1903" s="45"/>
    </row>
    <row r="1904" spans="1:9" ht="27.75" customHeight="1" thickBot="1" x14ac:dyDescent="0.25">
      <c r="A1904" s="8">
        <v>37235</v>
      </c>
      <c r="B1904" s="9"/>
      <c r="C1904" s="9"/>
      <c r="D1904" s="12">
        <v>343.95932501683302</v>
      </c>
      <c r="E1904" s="15">
        <v>627.5614391621109</v>
      </c>
      <c r="F1904" s="15">
        <v>324.05482418498678</v>
      </c>
      <c r="G1904" s="24">
        <v>76.296196199645649</v>
      </c>
      <c r="I1904" s="45"/>
    </row>
    <row r="1905" spans="1:9" ht="27.75" customHeight="1" thickBot="1" x14ac:dyDescent="0.25">
      <c r="A1905" s="8">
        <v>37236</v>
      </c>
      <c r="B1905" s="9"/>
      <c r="C1905" s="9"/>
      <c r="D1905" s="12">
        <v>343.46</v>
      </c>
      <c r="E1905" s="15">
        <v>626.65040956243934</v>
      </c>
      <c r="F1905" s="15">
        <v>323.58439448946075</v>
      </c>
      <c r="G1905" s="24">
        <v>76.09</v>
      </c>
      <c r="I1905" s="45"/>
    </row>
    <row r="1906" spans="1:9" ht="27.75" customHeight="1" thickBot="1" x14ac:dyDescent="0.25">
      <c r="A1906" s="8">
        <v>37237</v>
      </c>
      <c r="B1906" s="9"/>
      <c r="C1906" s="9"/>
      <c r="D1906" s="12">
        <v>343</v>
      </c>
      <c r="E1906" s="15">
        <v>625.81112933068391</v>
      </c>
      <c r="F1906" s="15">
        <v>323.27738062712916</v>
      </c>
      <c r="G1906" s="24">
        <v>75.8</v>
      </c>
      <c r="I1906" s="45"/>
    </row>
    <row r="1907" spans="1:9" ht="27.75" customHeight="1" thickBot="1" x14ac:dyDescent="0.25">
      <c r="A1907" s="8">
        <v>37238</v>
      </c>
      <c r="B1907" s="9"/>
      <c r="C1907" s="9"/>
      <c r="D1907" s="12">
        <v>341.8</v>
      </c>
      <c r="E1907" s="15">
        <v>624.37857057711028</v>
      </c>
      <c r="F1907" s="15">
        <v>322.49496898247031</v>
      </c>
      <c r="G1907" s="24">
        <v>75.78</v>
      </c>
      <c r="I1907" s="45"/>
    </row>
    <row r="1908" spans="1:9" ht="27.75" customHeight="1" thickBot="1" x14ac:dyDescent="0.25">
      <c r="A1908" s="8">
        <v>37239</v>
      </c>
      <c r="B1908" s="9"/>
      <c r="C1908" s="9"/>
      <c r="D1908" s="12">
        <v>341.25</v>
      </c>
      <c r="E1908" s="15">
        <v>623.37386544598849</v>
      </c>
      <c r="F1908" s="15">
        <v>321.96968595674662</v>
      </c>
      <c r="G1908" s="24">
        <v>75.31</v>
      </c>
      <c r="I1908" s="45"/>
    </row>
    <row r="1909" spans="1:9" ht="27.75" customHeight="1" thickBot="1" x14ac:dyDescent="0.25">
      <c r="A1909" s="8">
        <v>37243</v>
      </c>
      <c r="B1909" s="9"/>
      <c r="C1909" s="9"/>
      <c r="D1909" s="12">
        <v>338.58</v>
      </c>
      <c r="E1909" s="15">
        <v>620.78869384218876</v>
      </c>
      <c r="F1909" s="15">
        <v>320.77779350013685</v>
      </c>
      <c r="G1909" s="27">
        <v>74.44</v>
      </c>
      <c r="I1909" s="45"/>
    </row>
    <row r="1910" spans="1:9" ht="27.75" customHeight="1" thickBot="1" x14ac:dyDescent="0.25">
      <c r="A1910" s="8">
        <v>37244</v>
      </c>
      <c r="B1910" s="9"/>
      <c r="C1910" s="9"/>
      <c r="D1910" s="12">
        <v>337.77</v>
      </c>
      <c r="E1910" s="15">
        <v>620.11631027136775</v>
      </c>
      <c r="F1910" s="15">
        <v>320.44088837314342</v>
      </c>
      <c r="G1910" s="24">
        <v>74.180000000000007</v>
      </c>
      <c r="I1910" s="45"/>
    </row>
    <row r="1911" spans="1:9" ht="27.75" customHeight="1" thickBot="1" x14ac:dyDescent="0.25">
      <c r="A1911" s="8">
        <v>37245</v>
      </c>
      <c r="B1911" s="9"/>
      <c r="C1911" s="9"/>
      <c r="D1911" s="12">
        <v>339.03</v>
      </c>
      <c r="E1911" s="15">
        <v>622.75710872133811</v>
      </c>
      <c r="F1911" s="15">
        <v>321.7103265199305</v>
      </c>
      <c r="G1911" s="24">
        <v>73.94</v>
      </c>
      <c r="I1911" s="45"/>
    </row>
    <row r="1912" spans="1:9" ht="27.75" customHeight="1" thickBot="1" x14ac:dyDescent="0.25">
      <c r="A1912" s="8">
        <v>37246</v>
      </c>
      <c r="B1912" s="9"/>
      <c r="C1912" s="9"/>
      <c r="D1912" s="12">
        <v>338.89</v>
      </c>
      <c r="E1912" s="15">
        <v>622.49994565252132</v>
      </c>
      <c r="F1912" s="15">
        <v>321.5415524782606</v>
      </c>
      <c r="G1912" s="24">
        <v>73.87</v>
      </c>
      <c r="I1912" s="45"/>
    </row>
    <row r="1913" spans="1:9" ht="27.75" customHeight="1" thickBot="1" x14ac:dyDescent="0.25">
      <c r="A1913" s="8">
        <v>37249</v>
      </c>
      <c r="B1913" s="9"/>
      <c r="C1913" s="9"/>
      <c r="D1913" s="12">
        <v>338.67</v>
      </c>
      <c r="E1913" s="15">
        <v>622.09583225866629</v>
      </c>
      <c r="F1913" s="15">
        <v>321.18928388087744</v>
      </c>
      <c r="G1913" s="24">
        <v>73.88</v>
      </c>
      <c r="I1913" s="45"/>
    </row>
    <row r="1914" spans="1:9" ht="27.75" customHeight="1" thickBot="1" x14ac:dyDescent="0.25">
      <c r="A1914" s="8">
        <v>37251</v>
      </c>
      <c r="B1914" s="9"/>
      <c r="C1914" s="9"/>
      <c r="D1914" s="12">
        <v>337.8</v>
      </c>
      <c r="E1914" s="15">
        <v>620.49774747387562</v>
      </c>
      <c r="F1914" s="15">
        <v>320.25585043763562</v>
      </c>
      <c r="G1914" s="24">
        <v>73.599999999999994</v>
      </c>
      <c r="I1914" s="45"/>
    </row>
    <row r="1915" spans="1:9" ht="27.75" customHeight="1" thickBot="1" x14ac:dyDescent="0.25">
      <c r="A1915" s="8">
        <v>37252</v>
      </c>
      <c r="B1915" s="9"/>
      <c r="C1915" s="9"/>
      <c r="D1915" s="12">
        <v>337.22</v>
      </c>
      <c r="E1915" s="15">
        <v>619.43235761734854</v>
      </c>
      <c r="F1915" s="15">
        <v>319.69547719674324</v>
      </c>
      <c r="G1915" s="24">
        <v>73.81</v>
      </c>
      <c r="I1915" s="45"/>
    </row>
    <row r="1916" spans="1:9" ht="27.75" customHeight="1" thickBot="1" x14ac:dyDescent="0.25">
      <c r="A1916" s="8">
        <v>37253</v>
      </c>
      <c r="B1916" s="9"/>
      <c r="C1916" s="9"/>
      <c r="D1916" s="12">
        <v>339.45</v>
      </c>
      <c r="E1916" s="15">
        <v>623.52859792778884</v>
      </c>
      <c r="F1916" s="15">
        <v>321.80958939100435</v>
      </c>
      <c r="G1916" s="24">
        <v>74.650000000000006</v>
      </c>
      <c r="I1916" s="45"/>
    </row>
    <row r="1917" spans="1:9" ht="27.75" customHeight="1" thickBot="1" x14ac:dyDescent="0.25">
      <c r="A1917" s="8">
        <v>37256</v>
      </c>
      <c r="B1917" s="9"/>
      <c r="C1917" s="9"/>
      <c r="D1917" s="12">
        <v>340.92</v>
      </c>
      <c r="E1917" s="15">
        <v>626.74848171712199</v>
      </c>
      <c r="F1917" s="15">
        <v>323.57976552440073</v>
      </c>
      <c r="G1917" s="24">
        <v>74.650000000000006</v>
      </c>
      <c r="I1917" s="45"/>
    </row>
    <row r="1918" spans="1:9" ht="27.75" customHeight="1" thickBot="1" x14ac:dyDescent="0.25">
      <c r="A1918" s="8">
        <v>37259</v>
      </c>
      <c r="B1918" s="9"/>
      <c r="C1918" s="9"/>
      <c r="D1918" s="12">
        <v>341.02</v>
      </c>
      <c r="E1918" s="15">
        <v>626.93232205553477</v>
      </c>
      <c r="F1918" s="15">
        <v>323.75868013708748</v>
      </c>
      <c r="G1918" s="24">
        <v>74.650000000000006</v>
      </c>
      <c r="I1918" s="45"/>
    </row>
    <row r="1919" spans="1:9" ht="27.75" customHeight="1" thickBot="1" x14ac:dyDescent="0.25">
      <c r="A1919" s="8">
        <v>37260</v>
      </c>
      <c r="B1919" s="9"/>
      <c r="C1919" s="9"/>
      <c r="D1919" s="12">
        <v>341.79</v>
      </c>
      <c r="E1919" s="15">
        <v>628.34789266131384</v>
      </c>
      <c r="F1919" s="15">
        <v>324.32775712381783</v>
      </c>
      <c r="G1919" s="24">
        <v>74.88</v>
      </c>
      <c r="I1919" s="45"/>
    </row>
    <row r="1920" spans="1:9" ht="27.75" customHeight="1" thickBot="1" x14ac:dyDescent="0.25">
      <c r="A1920" s="8">
        <v>37263</v>
      </c>
      <c r="B1920" s="9"/>
      <c r="C1920" s="9"/>
      <c r="D1920" s="12">
        <v>343.98</v>
      </c>
      <c r="E1920" s="15">
        <v>632.4167605421344</v>
      </c>
      <c r="F1920" s="15">
        <v>326.40650724520759</v>
      </c>
      <c r="G1920" s="24">
        <v>75.64</v>
      </c>
      <c r="I1920" s="45"/>
    </row>
    <row r="1921" spans="1:9" ht="27.75" customHeight="1" thickBot="1" x14ac:dyDescent="0.25">
      <c r="A1921" s="8">
        <v>37264</v>
      </c>
      <c r="B1921" s="9"/>
      <c r="C1921" s="9"/>
      <c r="D1921" s="12">
        <v>345.68</v>
      </c>
      <c r="E1921" s="15">
        <v>635.97194259413175</v>
      </c>
      <c r="F1921" s="15">
        <v>328.13369363554699</v>
      </c>
      <c r="G1921" s="24">
        <v>76.349999999999994</v>
      </c>
      <c r="I1921" s="45"/>
    </row>
    <row r="1922" spans="1:9" ht="27.75" customHeight="1" thickBot="1" x14ac:dyDescent="0.25">
      <c r="A1922" s="8">
        <v>37265</v>
      </c>
      <c r="B1922" s="9"/>
      <c r="C1922" s="9"/>
      <c r="D1922" s="12">
        <v>345.9</v>
      </c>
      <c r="E1922" s="15">
        <v>636.37669215259825</v>
      </c>
      <c r="F1922" s="15">
        <v>328.3414490261473</v>
      </c>
      <c r="G1922" s="20">
        <v>76.14</v>
      </c>
      <c r="I1922" s="45"/>
    </row>
    <row r="1923" spans="1:9" ht="27.75" customHeight="1" thickBot="1" x14ac:dyDescent="0.25">
      <c r="A1923" s="8">
        <v>37266</v>
      </c>
      <c r="B1923" s="9"/>
      <c r="C1923" s="9"/>
      <c r="D1923" s="12">
        <v>346.77</v>
      </c>
      <c r="E1923" s="15">
        <v>637.97729267926127</v>
      </c>
      <c r="F1923" s="15">
        <v>329.16620577453619</v>
      </c>
      <c r="G1923" s="24">
        <v>76.37</v>
      </c>
      <c r="I1923" s="45"/>
    </row>
    <row r="1924" spans="1:9" ht="27.75" customHeight="1" thickBot="1" x14ac:dyDescent="0.25">
      <c r="A1924" s="8">
        <v>37267</v>
      </c>
      <c r="B1924" s="9"/>
      <c r="C1924" s="9"/>
      <c r="D1924" s="12">
        <v>346.92</v>
      </c>
      <c r="E1924" s="15">
        <v>638.8532060845514</v>
      </c>
      <c r="F1924" s="15">
        <v>329.61813579699128</v>
      </c>
      <c r="G1924" s="24">
        <v>76.33</v>
      </c>
      <c r="I1924" s="45"/>
    </row>
    <row r="1925" spans="1:9" ht="27.75" customHeight="1" thickBot="1" x14ac:dyDescent="0.25">
      <c r="A1925" s="8">
        <v>37270</v>
      </c>
      <c r="B1925" s="9"/>
      <c r="C1925" s="9"/>
      <c r="D1925" s="12">
        <v>348.66</v>
      </c>
      <c r="E1925" s="15">
        <v>642.05741621538027</v>
      </c>
      <c r="F1925" s="15">
        <v>331.2713571629742</v>
      </c>
      <c r="G1925" s="24">
        <v>76.680000000000007</v>
      </c>
      <c r="I1925" s="45"/>
    </row>
    <row r="1926" spans="1:9" ht="27.75" customHeight="1" thickBot="1" x14ac:dyDescent="0.25">
      <c r="A1926" s="8">
        <v>37271</v>
      </c>
      <c r="B1926" s="9"/>
      <c r="C1926" s="9"/>
      <c r="D1926" s="12">
        <v>354.1</v>
      </c>
      <c r="E1926" s="15">
        <v>652.07517662440819</v>
      </c>
      <c r="F1926" s="15">
        <v>336.43231971720724</v>
      </c>
      <c r="G1926" s="24">
        <v>78.319999999999993</v>
      </c>
      <c r="I1926" s="45"/>
    </row>
    <row r="1927" spans="1:9" ht="27.75" customHeight="1" thickBot="1" x14ac:dyDescent="0.25">
      <c r="A1927" s="8">
        <v>37272</v>
      </c>
      <c r="B1927" s="9"/>
      <c r="C1927" s="9"/>
      <c r="D1927" s="12">
        <v>357.96</v>
      </c>
      <c r="E1927" s="15">
        <v>659.18336691463742</v>
      </c>
      <c r="F1927" s="15">
        <v>339.90784325483025</v>
      </c>
      <c r="G1927" s="24">
        <v>79.42</v>
      </c>
      <c r="I1927" s="45"/>
    </row>
    <row r="1928" spans="1:9" ht="27.75" customHeight="1" thickBot="1" x14ac:dyDescent="0.25">
      <c r="A1928" s="8">
        <v>37273</v>
      </c>
      <c r="B1928" s="9"/>
      <c r="C1928" s="9"/>
      <c r="D1928" s="12">
        <v>359.79</v>
      </c>
      <c r="E1928" s="15">
        <v>662.55331205223331</v>
      </c>
      <c r="F1928" s="15">
        <v>341.64555515883171</v>
      </c>
      <c r="G1928" s="24">
        <v>79.94</v>
      </c>
      <c r="I1928" s="45"/>
    </row>
    <row r="1929" spans="1:9" ht="27.75" customHeight="1" thickBot="1" x14ac:dyDescent="0.25">
      <c r="A1929" s="8">
        <v>37274</v>
      </c>
      <c r="B1929" s="9"/>
      <c r="C1929" s="9"/>
      <c r="D1929" s="12">
        <v>361.96</v>
      </c>
      <c r="E1929" s="15">
        <v>666.5493672153932</v>
      </c>
      <c r="F1929" s="15">
        <v>343.70612064062567</v>
      </c>
      <c r="G1929" s="24">
        <v>80.58</v>
      </c>
      <c r="I1929" s="45"/>
    </row>
    <row r="1930" spans="1:9" ht="27.75" customHeight="1" thickBot="1" x14ac:dyDescent="0.25">
      <c r="A1930" s="8">
        <v>37277</v>
      </c>
      <c r="B1930" s="9"/>
      <c r="C1930" s="9"/>
      <c r="D1930" s="12">
        <v>363.46</v>
      </c>
      <c r="E1930" s="15">
        <v>669.31161732817657</v>
      </c>
      <c r="F1930" s="15">
        <v>345.21087265529508</v>
      </c>
      <c r="G1930" s="24">
        <v>81.14</v>
      </c>
      <c r="I1930" s="45"/>
    </row>
    <row r="1931" spans="1:9" ht="27.75" customHeight="1" thickBot="1" x14ac:dyDescent="0.25">
      <c r="A1931" s="8">
        <v>37279</v>
      </c>
      <c r="B1931" s="9"/>
      <c r="C1931" s="9"/>
      <c r="D1931" s="12">
        <v>363.87</v>
      </c>
      <c r="E1931" s="15">
        <v>670.06663235900407</v>
      </c>
      <c r="F1931" s="15">
        <v>345.74775766463762</v>
      </c>
      <c r="G1931" s="24">
        <v>81.28</v>
      </c>
      <c r="I1931" s="45"/>
    </row>
    <row r="1932" spans="1:9" ht="27.75" customHeight="1" thickBot="1" x14ac:dyDescent="0.25">
      <c r="A1932" s="8">
        <v>37280</v>
      </c>
      <c r="B1932" s="9"/>
      <c r="C1932" s="9"/>
      <c r="D1932" s="12">
        <v>364.46</v>
      </c>
      <c r="E1932" s="15">
        <v>671.15311740336551</v>
      </c>
      <c r="F1932" s="15">
        <v>345.96769398901858</v>
      </c>
      <c r="G1932" s="24">
        <v>81.56</v>
      </c>
      <c r="I1932" s="45"/>
    </row>
    <row r="1933" spans="1:9" ht="27.75" customHeight="1" thickBot="1" x14ac:dyDescent="0.25">
      <c r="A1933" s="8">
        <v>37281</v>
      </c>
      <c r="B1933" s="9"/>
      <c r="C1933" s="9"/>
      <c r="D1933" s="12">
        <v>366.2</v>
      </c>
      <c r="E1933" s="15">
        <v>674.35732753419427</v>
      </c>
      <c r="F1933" s="15">
        <v>347.61940827190523</v>
      </c>
      <c r="G1933" s="24">
        <v>82.11</v>
      </c>
      <c r="I1933" s="45"/>
    </row>
    <row r="1934" spans="1:9" ht="27.75" customHeight="1" thickBot="1" x14ac:dyDescent="0.25">
      <c r="A1934" s="8">
        <v>37285</v>
      </c>
      <c r="B1934" s="9"/>
      <c r="C1934" s="9"/>
      <c r="D1934" s="12">
        <v>367.59</v>
      </c>
      <c r="E1934" s="15">
        <v>676.91701263870686</v>
      </c>
      <c r="F1934" s="15">
        <v>348.60508760652704</v>
      </c>
      <c r="G1934" s="24">
        <v>82.67</v>
      </c>
      <c r="I1934" s="45"/>
    </row>
    <row r="1935" spans="1:9" ht="27.75" customHeight="1" thickBot="1" x14ac:dyDescent="0.25">
      <c r="A1935" s="8">
        <v>37286</v>
      </c>
      <c r="B1935" s="9"/>
      <c r="C1935" s="9"/>
      <c r="D1935" s="12">
        <v>369.94</v>
      </c>
      <c r="E1935" s="15">
        <v>681.24453781540103</v>
      </c>
      <c r="F1935" s="15">
        <v>351.0407197866092</v>
      </c>
      <c r="G1935" s="24">
        <v>83.25</v>
      </c>
      <c r="I1935" s="45"/>
    </row>
    <row r="1936" spans="1:9" ht="27.75" customHeight="1" thickBot="1" x14ac:dyDescent="0.25">
      <c r="A1936" s="8">
        <v>37287</v>
      </c>
      <c r="B1936" s="9"/>
      <c r="C1936" s="9"/>
      <c r="D1936" s="12">
        <v>373.88</v>
      </c>
      <c r="E1936" s="15">
        <v>688.50004811164547</v>
      </c>
      <c r="F1936" s="15">
        <v>354.57138970001682</v>
      </c>
      <c r="G1936" s="24">
        <v>84.44</v>
      </c>
      <c r="I1936" s="45"/>
    </row>
    <row r="1937" spans="1:9" ht="27.75" customHeight="1" thickBot="1" x14ac:dyDescent="0.25">
      <c r="A1937" s="8">
        <v>37291</v>
      </c>
      <c r="B1937" s="9"/>
      <c r="C1937" s="9"/>
      <c r="D1937" s="12">
        <v>376.24</v>
      </c>
      <c r="E1937" s="15">
        <v>692.84598828909134</v>
      </c>
      <c r="F1937" s="15">
        <v>356.80951016565297</v>
      </c>
      <c r="G1937" s="24">
        <v>85</v>
      </c>
      <c r="I1937" s="45"/>
    </row>
    <row r="1938" spans="1:9" ht="27.75" customHeight="1" thickBot="1" x14ac:dyDescent="0.25">
      <c r="A1938" s="8">
        <v>37292</v>
      </c>
      <c r="B1938" s="9"/>
      <c r="C1938" s="9"/>
      <c r="D1938" s="12">
        <v>380.22</v>
      </c>
      <c r="E1938" s="15">
        <v>700.17515858834338</v>
      </c>
      <c r="F1938" s="15">
        <v>360.79672377990363</v>
      </c>
      <c r="G1938" s="24">
        <v>85.91</v>
      </c>
      <c r="I1938" s="45"/>
    </row>
    <row r="1939" spans="1:9" ht="27.75" customHeight="1" thickBot="1" x14ac:dyDescent="0.25">
      <c r="A1939" s="8">
        <v>37293</v>
      </c>
      <c r="B1939" s="9"/>
      <c r="C1939" s="9"/>
      <c r="D1939" s="12">
        <v>386.51</v>
      </c>
      <c r="E1939" s="15">
        <v>711.75819406128187</v>
      </c>
      <c r="F1939" s="15">
        <v>366.65723365087456</v>
      </c>
      <c r="G1939" s="24">
        <v>87.8</v>
      </c>
      <c r="I1939" s="45"/>
    </row>
    <row r="1940" spans="1:9" ht="27.75" customHeight="1" thickBot="1" x14ac:dyDescent="0.25">
      <c r="A1940" s="8">
        <v>37294</v>
      </c>
      <c r="B1940" s="9"/>
      <c r="C1940" s="9"/>
      <c r="D1940" s="12">
        <v>388.91</v>
      </c>
      <c r="E1940" s="15">
        <v>716.17779424173546</v>
      </c>
      <c r="F1940" s="15">
        <v>368.93395963665012</v>
      </c>
      <c r="G1940" s="24">
        <v>87.89</v>
      </c>
      <c r="I1940" s="45"/>
    </row>
    <row r="1941" spans="1:9" ht="27.75" customHeight="1" thickBot="1" x14ac:dyDescent="0.25">
      <c r="A1941" s="8">
        <v>37295</v>
      </c>
      <c r="B1941" s="9"/>
      <c r="C1941" s="9"/>
      <c r="D1941" s="12">
        <v>386.59</v>
      </c>
      <c r="E1941" s="15">
        <v>711.90551406729696</v>
      </c>
      <c r="F1941" s="15">
        <v>366.84011424097218</v>
      </c>
      <c r="G1941" s="24">
        <v>87.43</v>
      </c>
      <c r="I1941" s="45"/>
    </row>
    <row r="1942" spans="1:9" ht="27.75" customHeight="1" thickBot="1" x14ac:dyDescent="0.25">
      <c r="A1942" s="8">
        <v>37298</v>
      </c>
      <c r="B1942" s="9"/>
      <c r="C1942" s="9"/>
      <c r="D1942" s="12">
        <v>386.44</v>
      </c>
      <c r="E1942" s="15">
        <v>711.62928905601871</v>
      </c>
      <c r="F1942" s="15">
        <v>366.70979790665479</v>
      </c>
      <c r="G1942" s="24">
        <v>87.04</v>
      </c>
      <c r="I1942" s="45"/>
    </row>
    <row r="1943" spans="1:9" ht="27.75" customHeight="1" thickBot="1" x14ac:dyDescent="0.25">
      <c r="A1943" s="8">
        <v>37300</v>
      </c>
      <c r="B1943" s="9"/>
      <c r="C1943" s="9"/>
      <c r="D1943" s="12">
        <v>383.49</v>
      </c>
      <c r="E1943" s="15">
        <v>706.1968638342114</v>
      </c>
      <c r="F1943" s="15">
        <v>363.93427396083155</v>
      </c>
      <c r="G1943" s="24">
        <v>86.26</v>
      </c>
      <c r="I1943" s="45"/>
    </row>
    <row r="1944" spans="1:9" ht="27.75" customHeight="1" thickBot="1" x14ac:dyDescent="0.25">
      <c r="A1944" s="8">
        <v>37301</v>
      </c>
      <c r="B1944" s="9"/>
      <c r="C1944" s="9"/>
      <c r="D1944" s="12">
        <v>379.67</v>
      </c>
      <c r="E1944" s="15">
        <v>699.16233354698966</v>
      </c>
      <c r="F1944" s="15">
        <v>360.19099110106163</v>
      </c>
      <c r="G1944" s="24">
        <v>85.48</v>
      </c>
      <c r="I1944" s="45"/>
    </row>
    <row r="1945" spans="1:9" ht="27.75" customHeight="1" thickBot="1" x14ac:dyDescent="0.25">
      <c r="A1945" s="8">
        <v>37302</v>
      </c>
      <c r="B1945" s="9"/>
      <c r="C1945" s="9"/>
      <c r="D1945" s="12">
        <v>377.41</v>
      </c>
      <c r="E1945" s="15">
        <v>695.00054337706263</v>
      </c>
      <c r="F1945" s="15">
        <v>358.12909675802626</v>
      </c>
      <c r="G1945" s="24">
        <v>84.89</v>
      </c>
      <c r="I1945" s="45"/>
    </row>
    <row r="1946" spans="1:9" ht="27.75" customHeight="1" thickBot="1" x14ac:dyDescent="0.25">
      <c r="A1946" s="8">
        <v>37305</v>
      </c>
      <c r="B1946" s="9"/>
      <c r="C1946" s="9"/>
      <c r="D1946" s="12">
        <v>374.6</v>
      </c>
      <c r="E1946" s="15">
        <v>689.82592816578165</v>
      </c>
      <c r="F1946" s="15">
        <v>355.48595769093146</v>
      </c>
      <c r="G1946" s="24">
        <v>84.11</v>
      </c>
      <c r="I1946" s="45"/>
    </row>
    <row r="1947" spans="1:9" ht="27.75" customHeight="1" thickBot="1" x14ac:dyDescent="0.25">
      <c r="A1947" s="8">
        <v>37306</v>
      </c>
      <c r="B1947" s="9"/>
      <c r="C1947" s="9"/>
      <c r="D1947" s="12">
        <v>375.44</v>
      </c>
      <c r="E1947" s="15">
        <v>691.37278822894041</v>
      </c>
      <c r="F1947" s="15">
        <v>356.17917896030485</v>
      </c>
      <c r="G1947" s="24">
        <v>84.34</v>
      </c>
      <c r="I1947" s="45"/>
    </row>
    <row r="1948" spans="1:9" ht="27.75" customHeight="1" thickBot="1" x14ac:dyDescent="0.25">
      <c r="A1948" s="8">
        <v>37307</v>
      </c>
      <c r="B1948" s="9"/>
      <c r="C1948" s="9"/>
      <c r="D1948" s="12">
        <v>375.09</v>
      </c>
      <c r="E1948" s="15">
        <v>690.72826320262425</v>
      </c>
      <c r="F1948" s="15">
        <v>356.03265462688449</v>
      </c>
      <c r="G1948" s="24">
        <v>84.24</v>
      </c>
      <c r="I1948" s="45"/>
    </row>
    <row r="1949" spans="1:9" ht="27.75" customHeight="1" thickBot="1" x14ac:dyDescent="0.25">
      <c r="A1949" s="8">
        <v>37308</v>
      </c>
      <c r="B1949" s="9"/>
      <c r="C1949" s="9"/>
      <c r="D1949" s="12">
        <v>374.23</v>
      </c>
      <c r="E1949" s="15">
        <v>689.14457313796186</v>
      </c>
      <c r="F1949" s="15">
        <v>354.91377870222249</v>
      </c>
      <c r="G1949" s="24">
        <v>84</v>
      </c>
      <c r="I1949" s="45"/>
    </row>
    <row r="1950" spans="1:9" ht="27.75" customHeight="1" thickBot="1" x14ac:dyDescent="0.25">
      <c r="A1950" s="8">
        <v>37309</v>
      </c>
      <c r="B1950" s="9"/>
      <c r="C1950" s="9"/>
      <c r="D1950" s="12">
        <v>374.65</v>
      </c>
      <c r="E1950" s="15">
        <v>689.91800316954118</v>
      </c>
      <c r="F1950" s="15">
        <v>355.31210002080974</v>
      </c>
      <c r="G1950" s="24">
        <v>84.08</v>
      </c>
      <c r="I1950" s="45"/>
    </row>
    <row r="1951" spans="1:9" ht="27.75" customHeight="1" thickBot="1" x14ac:dyDescent="0.25">
      <c r="A1951" s="8">
        <v>37312</v>
      </c>
      <c r="B1951" s="9"/>
      <c r="C1951" s="9"/>
      <c r="D1951" s="12">
        <v>372.56</v>
      </c>
      <c r="E1951" s="15">
        <v>686.06926801239638</v>
      </c>
      <c r="F1951" s="15">
        <v>353.32997726879194</v>
      </c>
      <c r="G1951" s="24">
        <v>83.41</v>
      </c>
      <c r="I1951" s="45"/>
    </row>
    <row r="1952" spans="1:9" ht="27.75" customHeight="1" thickBot="1" x14ac:dyDescent="0.25">
      <c r="A1952" s="8">
        <v>37313</v>
      </c>
      <c r="B1952" s="9"/>
      <c r="C1952" s="9"/>
      <c r="D1952" s="12">
        <v>370.92</v>
      </c>
      <c r="E1952" s="15">
        <v>683.04920788908657</v>
      </c>
      <c r="F1952" s="15">
        <v>351.77462735811764</v>
      </c>
      <c r="G1952" s="24">
        <v>82.87</v>
      </c>
      <c r="I1952" s="45"/>
    </row>
    <row r="1953" spans="1:9" ht="27.75" customHeight="1" thickBot="1" x14ac:dyDescent="0.25">
      <c r="A1953" s="8">
        <v>37314</v>
      </c>
      <c r="B1953" s="9"/>
      <c r="C1953" s="9"/>
      <c r="D1953" s="12">
        <v>371.03</v>
      </c>
      <c r="E1953" s="15">
        <v>683.25177289735734</v>
      </c>
      <c r="F1953" s="15">
        <v>351.76370754952575</v>
      </c>
      <c r="G1953" s="24">
        <v>83.01</v>
      </c>
      <c r="I1953" s="45"/>
    </row>
    <row r="1954" spans="1:9" ht="27.75" customHeight="1" thickBot="1" x14ac:dyDescent="0.25">
      <c r="A1954" s="8">
        <v>37315</v>
      </c>
      <c r="B1954" s="9"/>
      <c r="C1954" s="9"/>
      <c r="D1954" s="12">
        <v>372.95</v>
      </c>
      <c r="E1954" s="15">
        <v>686.78745304172014</v>
      </c>
      <c r="F1954" s="15">
        <v>353.59558907984001</v>
      </c>
      <c r="G1954" s="24">
        <v>83.45</v>
      </c>
      <c r="I1954" s="45"/>
    </row>
    <row r="1955" spans="1:9" ht="27.75" customHeight="1" thickBot="1" x14ac:dyDescent="0.25">
      <c r="A1955" s="8">
        <v>37316</v>
      </c>
      <c r="B1955" s="9"/>
      <c r="C1955" s="9"/>
      <c r="D1955" s="12">
        <v>373.62</v>
      </c>
      <c r="E1955" s="15">
        <v>688.02125809209679</v>
      </c>
      <c r="F1955" s="15">
        <v>354.30392435475187</v>
      </c>
      <c r="G1955" s="24">
        <v>83.83</v>
      </c>
      <c r="I1955" s="45"/>
    </row>
    <row r="1956" spans="1:9" ht="27.75" customHeight="1" thickBot="1" x14ac:dyDescent="0.25">
      <c r="A1956" s="8">
        <v>37319</v>
      </c>
      <c r="B1956" s="9"/>
      <c r="C1956" s="9"/>
      <c r="D1956" s="12">
        <v>373.65</v>
      </c>
      <c r="E1956" s="15">
        <v>688.07650309435235</v>
      </c>
      <c r="F1956" s="15">
        <v>354.23605869491064</v>
      </c>
      <c r="G1956" s="24">
        <v>83.83</v>
      </c>
      <c r="I1956" s="45"/>
    </row>
    <row r="1957" spans="1:9" ht="27.75" customHeight="1" thickBot="1" x14ac:dyDescent="0.25">
      <c r="A1957" s="8">
        <v>37320</v>
      </c>
      <c r="B1957" s="9"/>
      <c r="C1957" s="9"/>
      <c r="D1957" s="12">
        <v>372.17</v>
      </c>
      <c r="E1957" s="15">
        <v>685.35108298307273</v>
      </c>
      <c r="F1957" s="15">
        <v>353.00636714058408</v>
      </c>
      <c r="G1957" s="24">
        <v>83.3</v>
      </c>
      <c r="I1957" s="45"/>
    </row>
    <row r="1958" spans="1:9" ht="27.75" customHeight="1" thickBot="1" x14ac:dyDescent="0.25">
      <c r="A1958" s="8">
        <v>37321</v>
      </c>
      <c r="B1958" s="9"/>
      <c r="C1958" s="9"/>
      <c r="D1958" s="12">
        <v>373.96</v>
      </c>
      <c r="E1958" s="15">
        <v>688.6473681176609</v>
      </c>
      <c r="F1958" s="15">
        <v>354.70419715692515</v>
      </c>
      <c r="G1958" s="24">
        <v>83.98</v>
      </c>
      <c r="I1958" s="45"/>
    </row>
    <row r="1959" spans="1:9" ht="27.75" customHeight="1" thickBot="1" x14ac:dyDescent="0.25">
      <c r="A1959" s="8">
        <v>37322</v>
      </c>
      <c r="B1959" s="9"/>
      <c r="C1959" s="9"/>
      <c r="D1959" s="12">
        <v>373.62</v>
      </c>
      <c r="E1959" s="15">
        <v>688.15932696986488</v>
      </c>
      <c r="F1959" s="15">
        <v>354.56899629190156</v>
      </c>
      <c r="G1959" s="24">
        <v>83.98</v>
      </c>
      <c r="I1959" s="45"/>
    </row>
    <row r="1960" spans="1:9" ht="27.75" customHeight="1" thickBot="1" x14ac:dyDescent="0.25">
      <c r="A1960" s="8">
        <v>37323</v>
      </c>
      <c r="B1960" s="9"/>
      <c r="C1960" s="9"/>
      <c r="D1960" s="12">
        <v>373.3</v>
      </c>
      <c r="E1960" s="15">
        <v>687.56992869185422</v>
      </c>
      <c r="F1960" s="15">
        <v>354.37217109889144</v>
      </c>
      <c r="G1960" s="24">
        <v>83.98</v>
      </c>
      <c r="I1960" s="45"/>
    </row>
    <row r="1961" spans="1:9" ht="27.75" customHeight="1" thickBot="1" x14ac:dyDescent="0.25">
      <c r="A1961" s="8">
        <v>37326</v>
      </c>
      <c r="B1961" s="9"/>
      <c r="C1961" s="9"/>
      <c r="D1961" s="12">
        <v>373.39</v>
      </c>
      <c r="E1961" s="15">
        <v>687.73569695754475</v>
      </c>
      <c r="F1961" s="15">
        <v>354.36698481317052</v>
      </c>
      <c r="G1961" s="24">
        <v>83.98</v>
      </c>
      <c r="I1961" s="45"/>
    </row>
    <row r="1962" spans="1:9" ht="27.75" customHeight="1" thickBot="1" x14ac:dyDescent="0.25">
      <c r="A1962" s="8">
        <v>37328</v>
      </c>
      <c r="B1962" s="9"/>
      <c r="C1962" s="9"/>
      <c r="D1962" s="12">
        <v>374.39</v>
      </c>
      <c r="E1962" s="15">
        <v>689.57756657632819</v>
      </c>
      <c r="F1962" s="15">
        <v>355.316038041198</v>
      </c>
      <c r="G1962" s="24">
        <v>84.23</v>
      </c>
      <c r="I1962" s="45"/>
    </row>
    <row r="1963" spans="1:9" ht="27.75" customHeight="1" thickBot="1" x14ac:dyDescent="0.25">
      <c r="A1963" s="8">
        <v>37329</v>
      </c>
      <c r="B1963" s="9"/>
      <c r="C1963" s="9"/>
      <c r="D1963" s="12">
        <v>374.99</v>
      </c>
      <c r="E1963" s="15">
        <v>690.6826883475984</v>
      </c>
      <c r="F1963" s="15">
        <v>355.88546997801456</v>
      </c>
      <c r="G1963" s="24">
        <v>84.33</v>
      </c>
      <c r="I1963" s="45"/>
    </row>
    <row r="1964" spans="1:9" ht="27.75" customHeight="1" thickBot="1" x14ac:dyDescent="0.25">
      <c r="A1964" s="8">
        <v>37330</v>
      </c>
      <c r="B1964" s="9"/>
      <c r="C1964" s="9"/>
      <c r="D1964" s="12">
        <v>376.27</v>
      </c>
      <c r="E1964" s="15">
        <v>693.04028145964116</v>
      </c>
      <c r="F1964" s="15">
        <v>357.1986067109803</v>
      </c>
      <c r="G1964" s="24">
        <v>84.85</v>
      </c>
      <c r="I1964" s="45"/>
    </row>
    <row r="1965" spans="1:9" ht="27.75" customHeight="1" thickBot="1" x14ac:dyDescent="0.25">
      <c r="A1965" s="8">
        <v>37333</v>
      </c>
      <c r="B1965" s="9"/>
      <c r="C1965" s="9"/>
      <c r="D1965" s="12">
        <v>376.75</v>
      </c>
      <c r="E1965" s="15">
        <v>694.03864549914363</v>
      </c>
      <c r="F1965" s="15">
        <v>357.60882058561566</v>
      </c>
      <c r="G1965" s="24">
        <v>84.81</v>
      </c>
      <c r="I1965" s="45"/>
    </row>
    <row r="1966" spans="1:9" ht="27.75" customHeight="1" thickBot="1" x14ac:dyDescent="0.25">
      <c r="A1966" s="8">
        <v>37334</v>
      </c>
      <c r="B1966" s="9"/>
      <c r="C1966" s="9"/>
      <c r="D1966" s="12">
        <v>374.9</v>
      </c>
      <c r="E1966" s="15">
        <v>690.63062560750882</v>
      </c>
      <c r="F1966" s="15">
        <v>355.85281177849322</v>
      </c>
      <c r="G1966" s="24">
        <v>84.2</v>
      </c>
      <c r="I1966" s="45"/>
    </row>
    <row r="1967" spans="1:9" ht="27.75" customHeight="1" thickBot="1" x14ac:dyDescent="0.25">
      <c r="A1967" s="8">
        <v>37335</v>
      </c>
      <c r="B1967" s="9"/>
      <c r="C1967" s="9"/>
      <c r="D1967" s="12">
        <v>375.28</v>
      </c>
      <c r="E1967" s="15">
        <v>691.33065131497972</v>
      </c>
      <c r="F1967" s="15">
        <v>356.21350547941563</v>
      </c>
      <c r="G1967" s="24">
        <v>84.33</v>
      </c>
      <c r="I1967" s="45"/>
    </row>
    <row r="1968" spans="1:9" ht="27.75" customHeight="1" thickBot="1" x14ac:dyDescent="0.25">
      <c r="A1968" s="8">
        <v>37336</v>
      </c>
      <c r="B1968" s="9"/>
      <c r="C1968" s="9"/>
      <c r="D1968" s="12">
        <v>374.92</v>
      </c>
      <c r="E1968" s="15">
        <v>695.90407896201782</v>
      </c>
      <c r="F1968" s="15">
        <v>358.6746312727804</v>
      </c>
      <c r="G1968" s="24">
        <v>84.4</v>
      </c>
      <c r="I1968" s="45"/>
    </row>
    <row r="1969" spans="1:9" ht="27.75" customHeight="1" thickBot="1" x14ac:dyDescent="0.25">
      <c r="A1969" s="8">
        <v>37337</v>
      </c>
      <c r="B1969" s="9"/>
      <c r="C1969" s="9"/>
      <c r="D1969" s="12">
        <v>375.05</v>
      </c>
      <c r="E1969" s="15">
        <v>696.14537718634574</v>
      </c>
      <c r="F1969" s="15">
        <v>358.7072636716839</v>
      </c>
      <c r="G1969" s="24">
        <v>84.46</v>
      </c>
      <c r="I1969" s="45"/>
    </row>
    <row r="1970" spans="1:9" ht="27.75" customHeight="1" thickBot="1" x14ac:dyDescent="0.25">
      <c r="A1970" s="8">
        <v>37340</v>
      </c>
      <c r="B1970" s="9"/>
      <c r="C1970" s="9"/>
      <c r="D1970" s="12">
        <v>375.05</v>
      </c>
      <c r="E1970" s="15">
        <v>696.14537718634574</v>
      </c>
      <c r="F1970" s="15">
        <v>358.61440071600174</v>
      </c>
      <c r="G1970" s="24">
        <v>84.55</v>
      </c>
      <c r="I1970" s="45"/>
    </row>
    <row r="1971" spans="1:9" ht="27.75" customHeight="1" thickBot="1" x14ac:dyDescent="0.25">
      <c r="A1971" s="8">
        <v>37341</v>
      </c>
      <c r="B1971" s="9"/>
      <c r="C1971" s="9"/>
      <c r="D1971" s="12">
        <v>374.54</v>
      </c>
      <c r="E1971" s="15">
        <v>695.19874569090507</v>
      </c>
      <c r="F1971" s="15">
        <v>358.12675015110335</v>
      </c>
      <c r="G1971" s="24">
        <v>84.43</v>
      </c>
      <c r="I1971" s="45"/>
    </row>
    <row r="1972" spans="1:9" ht="27.75" customHeight="1" thickBot="1" x14ac:dyDescent="0.25">
      <c r="A1972" s="8">
        <v>37342</v>
      </c>
      <c r="B1972" s="9"/>
      <c r="C1972" s="9"/>
      <c r="D1972" s="12">
        <v>373.02</v>
      </c>
      <c r="E1972" s="15">
        <v>697.12453434490772</v>
      </c>
      <c r="F1972" s="15">
        <v>359.11880664776805</v>
      </c>
      <c r="G1972" s="27">
        <v>83.61</v>
      </c>
      <c r="I1972" s="45"/>
    </row>
    <row r="1973" spans="1:9" ht="27.75" customHeight="1" thickBot="1" x14ac:dyDescent="0.25">
      <c r="A1973" s="8">
        <v>37343</v>
      </c>
      <c r="B1973" s="9"/>
      <c r="C1973" s="9"/>
      <c r="D1973" s="12">
        <v>373.04</v>
      </c>
      <c r="E1973" s="15">
        <v>697.16191167236173</v>
      </c>
      <c r="F1973" s="15">
        <v>359.02276291013237</v>
      </c>
      <c r="G1973" s="24">
        <v>83.69</v>
      </c>
      <c r="I1973" s="45"/>
    </row>
    <row r="1974" spans="1:9" ht="27.75" customHeight="1" thickBot="1" x14ac:dyDescent="0.25">
      <c r="A1974" s="8">
        <v>37344</v>
      </c>
      <c r="B1974" s="9"/>
      <c r="C1974" s="9"/>
      <c r="D1974" s="12">
        <v>373.43</v>
      </c>
      <c r="E1974" s="15">
        <v>697.89076955771498</v>
      </c>
      <c r="F1974" s="15">
        <v>359.38515782732139</v>
      </c>
      <c r="G1974" s="24">
        <v>84.24</v>
      </c>
      <c r="I1974" s="45"/>
    </row>
    <row r="1975" spans="1:9" ht="27.75" customHeight="1" thickBot="1" x14ac:dyDescent="0.25">
      <c r="A1975" s="8">
        <v>37347</v>
      </c>
      <c r="B1975" s="9"/>
      <c r="C1975" s="9"/>
      <c r="D1975" s="12">
        <v>372.62</v>
      </c>
      <c r="E1975" s="15">
        <v>696.37698779582718</v>
      </c>
      <c r="F1975" s="15">
        <v>358.60562223071651</v>
      </c>
      <c r="G1975" s="24">
        <v>83.84</v>
      </c>
      <c r="I1975" s="45"/>
    </row>
    <row r="1976" spans="1:9" ht="27.75" customHeight="1" thickBot="1" x14ac:dyDescent="0.25">
      <c r="A1976" s="8">
        <v>37348</v>
      </c>
      <c r="B1976" s="9"/>
      <c r="C1976" s="9"/>
      <c r="D1976" s="12">
        <v>369.5</v>
      </c>
      <c r="E1976" s="15">
        <v>690.54612471300027</v>
      </c>
      <c r="F1976" s="15">
        <v>355.82210117669115</v>
      </c>
      <c r="G1976" s="24">
        <v>82.78</v>
      </c>
      <c r="I1976" s="45"/>
    </row>
    <row r="1977" spans="1:9" ht="27.75" customHeight="1" thickBot="1" x14ac:dyDescent="0.25">
      <c r="A1977" s="8">
        <v>37349</v>
      </c>
      <c r="B1977" s="9"/>
      <c r="C1977" s="9"/>
      <c r="D1977" s="12">
        <v>365.51</v>
      </c>
      <c r="E1977" s="15">
        <v>689.91205673623165</v>
      </c>
      <c r="F1977" s="15">
        <v>355.50819921766868</v>
      </c>
      <c r="G1977" s="24">
        <v>81.45</v>
      </c>
      <c r="I1977" s="45"/>
    </row>
    <row r="1978" spans="1:9" ht="27.75" customHeight="1" thickBot="1" x14ac:dyDescent="0.25">
      <c r="A1978" s="8">
        <v>37350</v>
      </c>
      <c r="B1978" s="9"/>
      <c r="C1978" s="9"/>
      <c r="D1978" s="12">
        <v>365.16</v>
      </c>
      <c r="E1978" s="15">
        <v>689.25142031080509</v>
      </c>
      <c r="F1978" s="15">
        <v>355.1677766034415</v>
      </c>
      <c r="G1978" s="24">
        <v>81.38</v>
      </c>
      <c r="I1978" s="45"/>
    </row>
    <row r="1979" spans="1:9" ht="27.75" customHeight="1" thickBot="1" x14ac:dyDescent="0.25">
      <c r="A1979" s="8">
        <v>37351</v>
      </c>
      <c r="B1979" s="9"/>
      <c r="C1979" s="9"/>
      <c r="D1979" s="12">
        <v>365.9</v>
      </c>
      <c r="E1979" s="15">
        <v>690.64819446742126</v>
      </c>
      <c r="F1979" s="15">
        <v>355.88752727352187</v>
      </c>
      <c r="G1979" s="24">
        <v>81.56</v>
      </c>
      <c r="I1979" s="45"/>
    </row>
    <row r="1980" spans="1:9" ht="27.75" customHeight="1" thickBot="1" x14ac:dyDescent="0.25">
      <c r="A1980" s="8">
        <v>37354</v>
      </c>
      <c r="B1980" s="9"/>
      <c r="C1980" s="9"/>
      <c r="D1980" s="12">
        <v>364.82</v>
      </c>
      <c r="E1980" s="15">
        <v>688.60965921181923</v>
      </c>
      <c r="F1980" s="15">
        <v>354.83708034962081</v>
      </c>
      <c r="G1980" s="24">
        <v>81.27</v>
      </c>
      <c r="I1980" s="45"/>
    </row>
    <row r="1981" spans="1:9" ht="27.75" customHeight="1" thickBot="1" x14ac:dyDescent="0.25">
      <c r="A1981" s="8">
        <v>37355</v>
      </c>
      <c r="B1981" s="9"/>
      <c r="C1981" s="9"/>
      <c r="D1981" s="12">
        <v>364.27</v>
      </c>
      <c r="E1981" s="15">
        <v>687.70496292846337</v>
      </c>
      <c r="F1981" s="15">
        <v>354.1549665929179</v>
      </c>
      <c r="G1981" s="24">
        <v>81.290000000000006</v>
      </c>
      <c r="I1981" s="45"/>
    </row>
    <row r="1982" spans="1:9" ht="27.75" customHeight="1" thickBot="1" x14ac:dyDescent="0.25">
      <c r="A1982" s="8">
        <v>37356</v>
      </c>
      <c r="B1982" s="9"/>
      <c r="C1982" s="9"/>
      <c r="D1982" s="12">
        <v>364.28</v>
      </c>
      <c r="E1982" s="15">
        <v>687.72384191830406</v>
      </c>
      <c r="F1982" s="15">
        <v>354.26565765484969</v>
      </c>
      <c r="G1982" s="24">
        <v>81.33</v>
      </c>
      <c r="I1982" s="45"/>
    </row>
    <row r="1983" spans="1:9" ht="27.75" customHeight="1" thickBot="1" x14ac:dyDescent="0.25">
      <c r="A1983" s="8">
        <v>37357</v>
      </c>
      <c r="B1983" s="9"/>
      <c r="C1983" s="9"/>
      <c r="D1983" s="12">
        <v>364.71</v>
      </c>
      <c r="E1983" s="15">
        <v>689.54487275791553</v>
      </c>
      <c r="F1983" s="15">
        <v>355.10248513547549</v>
      </c>
      <c r="G1983" s="24">
        <v>81.38</v>
      </c>
      <c r="I1983" s="45"/>
    </row>
    <row r="1984" spans="1:9" ht="27.75" customHeight="1" thickBot="1" x14ac:dyDescent="0.25">
      <c r="A1984" s="8">
        <v>37358</v>
      </c>
      <c r="B1984" s="9"/>
      <c r="C1984" s="9"/>
      <c r="D1984" s="12">
        <v>362.67</v>
      </c>
      <c r="E1984" s="15">
        <v>689.91049352599134</v>
      </c>
      <c r="F1984" s="15">
        <v>355.34199266828074</v>
      </c>
      <c r="G1984" s="24">
        <v>80.66</v>
      </c>
      <c r="I1984" s="45"/>
    </row>
    <row r="1985" spans="1:9" ht="27.75" customHeight="1" thickBot="1" x14ac:dyDescent="0.25">
      <c r="A1985" s="8">
        <v>37361</v>
      </c>
      <c r="B1985" s="9"/>
      <c r="C1985" s="9"/>
      <c r="D1985" s="12">
        <v>360.48</v>
      </c>
      <c r="E1985" s="15">
        <v>687.61003327406183</v>
      </c>
      <c r="F1985" s="15">
        <v>354.1826586585405</v>
      </c>
      <c r="G1985" s="24">
        <v>80.25</v>
      </c>
      <c r="I1985" s="45"/>
    </row>
    <row r="1986" spans="1:9" ht="27.75" customHeight="1" thickBot="1" x14ac:dyDescent="0.25">
      <c r="A1986" s="8">
        <v>37362</v>
      </c>
      <c r="B1986" s="9"/>
      <c r="C1986" s="9"/>
      <c r="D1986" s="12">
        <v>361</v>
      </c>
      <c r="E1986" s="15">
        <v>688.60192524394233</v>
      </c>
      <c r="F1986" s="15">
        <v>354.70519712544109</v>
      </c>
      <c r="G1986" s="24">
        <v>80.28</v>
      </c>
      <c r="I1986" s="45"/>
    </row>
    <row r="1987" spans="1:9" ht="27.75" customHeight="1" thickBot="1" x14ac:dyDescent="0.25">
      <c r="A1987" s="8">
        <v>37363</v>
      </c>
      <c r="B1987" s="9"/>
      <c r="C1987" s="9"/>
      <c r="D1987" s="12">
        <v>361.26</v>
      </c>
      <c r="E1987" s="15">
        <v>689.09787122888258</v>
      </c>
      <c r="F1987" s="15">
        <v>355.05141054467543</v>
      </c>
      <c r="G1987" s="24">
        <v>80.27</v>
      </c>
      <c r="I1987" s="45"/>
    </row>
    <row r="1988" spans="1:9" ht="27.75" customHeight="1" thickBot="1" x14ac:dyDescent="0.25">
      <c r="A1988" s="8">
        <v>37364</v>
      </c>
      <c r="B1988" s="9"/>
      <c r="C1988" s="9"/>
      <c r="D1988" s="12">
        <v>360.47</v>
      </c>
      <c r="E1988" s="15">
        <v>687.59095842848728</v>
      </c>
      <c r="F1988" s="15">
        <v>354.44576267476742</v>
      </c>
      <c r="G1988" s="24">
        <v>79.92</v>
      </c>
      <c r="I1988" s="45"/>
    </row>
    <row r="1989" spans="1:9" ht="27.75" customHeight="1" thickBot="1" x14ac:dyDescent="0.25">
      <c r="A1989" s="8">
        <v>37365</v>
      </c>
      <c r="B1989" s="9"/>
      <c r="C1989" s="9"/>
      <c r="D1989" s="12">
        <v>359.93</v>
      </c>
      <c r="E1989" s="15">
        <v>686.56091676745757</v>
      </c>
      <c r="F1989" s="15">
        <v>353.96585904595958</v>
      </c>
      <c r="G1989" s="24">
        <v>79.92</v>
      </c>
      <c r="I1989" s="45"/>
    </row>
    <row r="1990" spans="1:9" ht="27.75" customHeight="1" thickBot="1" x14ac:dyDescent="0.25">
      <c r="A1990" s="8">
        <v>37368</v>
      </c>
      <c r="B1990" s="9"/>
      <c r="C1990" s="9"/>
      <c r="D1990" s="12">
        <v>359.64</v>
      </c>
      <c r="E1990" s="15">
        <v>686.00774624579344</v>
      </c>
      <c r="F1990" s="15">
        <v>353.71778687745837</v>
      </c>
      <c r="G1990" s="24">
        <v>79.849999999999994</v>
      </c>
      <c r="I1990" s="45"/>
    </row>
    <row r="1991" spans="1:9" ht="27.75" customHeight="1" thickBot="1" x14ac:dyDescent="0.25">
      <c r="A1991" s="8">
        <v>37369</v>
      </c>
      <c r="B1991" s="9"/>
      <c r="C1991" s="9"/>
      <c r="D1991" s="12">
        <v>359.33</v>
      </c>
      <c r="E1991" s="15">
        <v>685.4164260329801</v>
      </c>
      <c r="F1991" s="15">
        <v>353.41289166576888</v>
      </c>
      <c r="G1991" s="24">
        <v>79.849999999999994</v>
      </c>
      <c r="I1991" s="45"/>
    </row>
    <row r="1992" spans="1:9" ht="27.75" customHeight="1" thickBot="1" x14ac:dyDescent="0.25">
      <c r="A1992" s="8">
        <v>37370</v>
      </c>
      <c r="B1992" s="9"/>
      <c r="C1992" s="9"/>
      <c r="D1992" s="12">
        <v>359.44</v>
      </c>
      <c r="E1992" s="15">
        <v>685.62624933430095</v>
      </c>
      <c r="F1992" s="15">
        <v>353.53383583394759</v>
      </c>
      <c r="G1992" s="24">
        <v>79.849999999999994</v>
      </c>
      <c r="I1992" s="45"/>
    </row>
    <row r="1993" spans="1:9" ht="27.75" customHeight="1" thickBot="1" x14ac:dyDescent="0.25">
      <c r="A1993" s="8">
        <v>37371</v>
      </c>
      <c r="B1993" s="9"/>
      <c r="C1993" s="9"/>
      <c r="D1993" s="12">
        <v>355.79</v>
      </c>
      <c r="E1993" s="15">
        <v>678.66393069956302</v>
      </c>
      <c r="F1993" s="15">
        <v>350.02073466767104</v>
      </c>
      <c r="G1993" s="24">
        <v>78.650000000000006</v>
      </c>
      <c r="I1993" s="45"/>
    </row>
    <row r="1994" spans="1:9" ht="27.75" customHeight="1" thickBot="1" x14ac:dyDescent="0.25">
      <c r="A1994" s="8">
        <v>37372</v>
      </c>
      <c r="B1994" s="9"/>
      <c r="C1994" s="9"/>
      <c r="D1994" s="12">
        <v>355.05</v>
      </c>
      <c r="E1994" s="15">
        <v>677.25239212704082</v>
      </c>
      <c r="F1994" s="15">
        <v>349.53585032312924</v>
      </c>
      <c r="G1994" s="24">
        <v>78.47</v>
      </c>
      <c r="I1994" s="45"/>
    </row>
    <row r="1995" spans="1:9" ht="27.75" customHeight="1" thickBot="1" x14ac:dyDescent="0.25">
      <c r="A1995" s="8">
        <v>37375</v>
      </c>
      <c r="B1995" s="9"/>
      <c r="C1995" s="9"/>
      <c r="D1995" s="12">
        <v>354.34</v>
      </c>
      <c r="E1995" s="15">
        <v>675.89807809124238</v>
      </c>
      <c r="F1995" s="15">
        <v>348.95488063722053</v>
      </c>
      <c r="G1995" s="24">
        <v>78.2</v>
      </c>
      <c r="I1995" s="45"/>
    </row>
    <row r="1996" spans="1:9" ht="27.75" customHeight="1" thickBot="1" x14ac:dyDescent="0.25">
      <c r="A1996" s="8">
        <v>37376</v>
      </c>
      <c r="B1996" s="9"/>
      <c r="C1996" s="9"/>
      <c r="D1996" s="12">
        <v>353.64</v>
      </c>
      <c r="E1996" s="15">
        <v>676.2829677933662</v>
      </c>
      <c r="F1996" s="15">
        <v>349.16047312816465</v>
      </c>
      <c r="G1996" s="24">
        <v>77.98</v>
      </c>
      <c r="I1996" s="45"/>
    </row>
    <row r="1997" spans="1:9" ht="27.75" customHeight="1" thickBot="1" x14ac:dyDescent="0.25">
      <c r="A1997" s="8">
        <v>37378</v>
      </c>
      <c r="B1997" s="9"/>
      <c r="C1997" s="9"/>
      <c r="D1997" s="12">
        <v>353.88</v>
      </c>
      <c r="E1997" s="15">
        <v>676.74193146339906</v>
      </c>
      <c r="F1997" s="15">
        <v>349.62249369350303</v>
      </c>
      <c r="G1997" s="24">
        <v>78.09</v>
      </c>
      <c r="I1997" s="45"/>
    </row>
    <row r="1998" spans="1:9" ht="27.75" customHeight="1" thickBot="1" x14ac:dyDescent="0.25">
      <c r="A1998" s="8">
        <v>37379</v>
      </c>
      <c r="B1998" s="9"/>
      <c r="C1998" s="9"/>
      <c r="D1998" s="12">
        <v>352.43</v>
      </c>
      <c r="E1998" s="15">
        <v>673.96902595695076</v>
      </c>
      <c r="F1998" s="15">
        <v>348.18993854527321</v>
      </c>
      <c r="G1998" s="24">
        <v>77.88</v>
      </c>
      <c r="I1998" s="45"/>
    </row>
    <row r="1999" spans="1:9" ht="27.75" customHeight="1" thickBot="1" x14ac:dyDescent="0.25">
      <c r="A1999" s="8">
        <v>37382</v>
      </c>
      <c r="B1999" s="9"/>
      <c r="C1999" s="9"/>
      <c r="D1999" s="12">
        <v>353.46</v>
      </c>
      <c r="E1999" s="15">
        <v>675.93874504084147</v>
      </c>
      <c r="F1999" s="15">
        <v>349.42918264199119</v>
      </c>
      <c r="G1999" s="24">
        <v>78.209999999999994</v>
      </c>
      <c r="I1999" s="45"/>
    </row>
    <row r="2000" spans="1:9" ht="27.75" customHeight="1" thickBot="1" x14ac:dyDescent="0.25">
      <c r="A2000" s="8">
        <v>37383</v>
      </c>
      <c r="B2000" s="9"/>
      <c r="C2000" s="9"/>
      <c r="D2000" s="12">
        <v>351.69</v>
      </c>
      <c r="E2000" s="15">
        <v>672.55388797434944</v>
      </c>
      <c r="F2000" s="15">
        <v>347.75713253218663</v>
      </c>
      <c r="G2000" s="24">
        <v>77.650000000000006</v>
      </c>
      <c r="I2000" s="45"/>
    </row>
    <row r="2001" spans="1:9" ht="27.75" customHeight="1" thickBot="1" x14ac:dyDescent="0.25">
      <c r="A2001" s="8">
        <v>37384</v>
      </c>
      <c r="B2001" s="9"/>
      <c r="C2001" s="9"/>
      <c r="D2001" s="12">
        <v>351.7</v>
      </c>
      <c r="E2001" s="15">
        <v>672.57301146060081</v>
      </c>
      <c r="F2001" s="15">
        <v>347.69039686408746</v>
      </c>
      <c r="G2001" s="24">
        <v>77.63</v>
      </c>
      <c r="I2001" s="45"/>
    </row>
    <row r="2002" spans="1:9" ht="27.75" customHeight="1" thickBot="1" x14ac:dyDescent="0.25">
      <c r="A2002" s="8">
        <v>37385</v>
      </c>
      <c r="B2002" s="9"/>
      <c r="C2002" s="9"/>
      <c r="D2002" s="12">
        <v>352.93</v>
      </c>
      <c r="E2002" s="15">
        <v>675.09782512790753</v>
      </c>
      <c r="F2002" s="15">
        <v>348.80978836518398</v>
      </c>
      <c r="G2002" s="24">
        <v>78.03</v>
      </c>
      <c r="I2002" s="45"/>
    </row>
    <row r="2003" spans="1:9" ht="27.75" customHeight="1" thickBot="1" x14ac:dyDescent="0.25">
      <c r="A2003" s="8">
        <v>37386</v>
      </c>
      <c r="B2003" s="9"/>
      <c r="C2003" s="9"/>
      <c r="D2003" s="12">
        <v>354.91</v>
      </c>
      <c r="E2003" s="15">
        <v>678.88524386180177</v>
      </c>
      <c r="F2003" s="15">
        <v>350.93276796602311</v>
      </c>
      <c r="G2003" s="24">
        <v>78.67</v>
      </c>
      <c r="I2003" s="45"/>
    </row>
    <row r="2004" spans="1:9" ht="27.75" customHeight="1" thickBot="1" x14ac:dyDescent="0.25">
      <c r="A2004" s="8">
        <v>37389</v>
      </c>
      <c r="B2004" s="9"/>
      <c r="C2004" s="9"/>
      <c r="D2004" s="12">
        <v>354.85</v>
      </c>
      <c r="E2004" s="15">
        <v>678.77047359713822</v>
      </c>
      <c r="F2004" s="15">
        <v>350.8861324568648</v>
      </c>
      <c r="G2004" s="24">
        <v>78.67</v>
      </c>
      <c r="I2004" s="45"/>
    </row>
    <row r="2005" spans="1:9" ht="27.75" customHeight="1" thickBot="1" x14ac:dyDescent="0.25">
      <c r="A2005" s="8">
        <v>37390</v>
      </c>
      <c r="B2005" s="9"/>
      <c r="C2005" s="9"/>
      <c r="D2005" s="12">
        <v>354.97</v>
      </c>
      <c r="E2005" s="15">
        <v>679.00001412646509</v>
      </c>
      <c r="F2005" s="15">
        <v>350.87671584610592</v>
      </c>
      <c r="G2005" s="24">
        <v>78.709999999999994</v>
      </c>
      <c r="I2005" s="45"/>
    </row>
    <row r="2006" spans="1:9" ht="27.75" customHeight="1" thickBot="1" x14ac:dyDescent="0.25">
      <c r="A2006" s="8">
        <v>37391</v>
      </c>
      <c r="B2006" s="9"/>
      <c r="C2006" s="9"/>
      <c r="D2006" s="12">
        <v>354.97</v>
      </c>
      <c r="E2006" s="15">
        <v>679.00001412646509</v>
      </c>
      <c r="F2006" s="15">
        <v>350.55635836589283</v>
      </c>
      <c r="G2006" s="24">
        <v>78.7</v>
      </c>
      <c r="I2006" s="45"/>
    </row>
    <row r="2007" spans="1:9" ht="27.75" customHeight="1" thickBot="1" x14ac:dyDescent="0.25">
      <c r="A2007" s="8">
        <v>37392</v>
      </c>
      <c r="B2007" s="9"/>
      <c r="C2007" s="9"/>
      <c r="D2007" s="12">
        <v>354.39</v>
      </c>
      <c r="E2007" s="15">
        <v>677.89056823471822</v>
      </c>
      <c r="F2007" s="15">
        <v>350.19404249903192</v>
      </c>
      <c r="G2007" s="24">
        <v>78.53</v>
      </c>
      <c r="I2007" s="45"/>
    </row>
    <row r="2008" spans="1:9" ht="27.75" customHeight="1" thickBot="1" x14ac:dyDescent="0.25">
      <c r="A2008" s="8">
        <v>37393</v>
      </c>
      <c r="B2008" s="9"/>
      <c r="C2008" s="9"/>
      <c r="D2008" s="12">
        <v>355.98</v>
      </c>
      <c r="E2008" s="15">
        <v>680.93198024829985</v>
      </c>
      <c r="F2008" s="15">
        <v>351.76521698920789</v>
      </c>
      <c r="G2008" s="24">
        <v>79.02</v>
      </c>
      <c r="I2008" s="45"/>
    </row>
    <row r="2009" spans="1:9" ht="27.75" customHeight="1" thickBot="1" x14ac:dyDescent="0.25">
      <c r="A2009" s="8">
        <v>37396</v>
      </c>
      <c r="B2009" s="9"/>
      <c r="C2009" s="9"/>
      <c r="D2009" s="12">
        <v>353.95</v>
      </c>
      <c r="E2009" s="15">
        <v>677.04891962718614</v>
      </c>
      <c r="F2009" s="15">
        <v>349.94440114879291</v>
      </c>
      <c r="G2009" s="24">
        <v>78.28</v>
      </c>
      <c r="I2009" s="45"/>
    </row>
    <row r="2010" spans="1:9" ht="27.75" customHeight="1" thickBot="1" x14ac:dyDescent="0.25">
      <c r="A2010" s="8">
        <v>37397</v>
      </c>
      <c r="B2010" s="9"/>
      <c r="C2010" s="9"/>
      <c r="D2010" s="12">
        <v>352.59</v>
      </c>
      <c r="E2010" s="15">
        <v>674.44746029481439</v>
      </c>
      <c r="F2010" s="15">
        <v>348.59979206400021</v>
      </c>
      <c r="G2010" s="24">
        <v>77.8</v>
      </c>
      <c r="I2010" s="45"/>
    </row>
    <row r="2011" spans="1:9" ht="27.75" customHeight="1" thickBot="1" x14ac:dyDescent="0.25">
      <c r="A2011" s="8">
        <v>37398</v>
      </c>
      <c r="B2011" s="9"/>
      <c r="C2011" s="9"/>
      <c r="D2011" s="12">
        <v>352.37</v>
      </c>
      <c r="E2011" s="15">
        <v>674.02663599104847</v>
      </c>
      <c r="F2011" s="15">
        <v>348.53698846332469</v>
      </c>
      <c r="G2011" s="24">
        <v>77.69</v>
      </c>
      <c r="I2011" s="45"/>
    </row>
    <row r="2012" spans="1:9" ht="27.75" customHeight="1" thickBot="1" x14ac:dyDescent="0.25">
      <c r="A2012" s="8">
        <v>37399</v>
      </c>
      <c r="B2012" s="9"/>
      <c r="C2012" s="9"/>
      <c r="D2012" s="12">
        <v>352.15</v>
      </c>
      <c r="E2012" s="15">
        <v>673.60581168728243</v>
      </c>
      <c r="F2012" s="15">
        <v>348.35834206960868</v>
      </c>
      <c r="G2012" s="24">
        <v>77.650000000000006</v>
      </c>
      <c r="I2012" s="45"/>
    </row>
    <row r="2013" spans="1:9" ht="27.75" customHeight="1" thickBot="1" x14ac:dyDescent="0.25">
      <c r="A2013" s="8">
        <v>37400</v>
      </c>
      <c r="B2013" s="9"/>
      <c r="C2013" s="9"/>
      <c r="D2013" s="12">
        <v>352.39</v>
      </c>
      <c r="E2013" s="15">
        <v>674.06489274593628</v>
      </c>
      <c r="F2013" s="15">
        <v>348.46850895370778</v>
      </c>
      <c r="G2013" s="24">
        <v>77.709999999999994</v>
      </c>
      <c r="I2013" s="45"/>
    </row>
    <row r="2014" spans="1:9" ht="27.75" customHeight="1" thickBot="1" x14ac:dyDescent="0.25">
      <c r="A2014" s="8">
        <v>37403</v>
      </c>
      <c r="B2014" s="9"/>
      <c r="C2014" s="9"/>
      <c r="D2014" s="12">
        <v>354.17</v>
      </c>
      <c r="E2014" s="15">
        <v>677.46974393095229</v>
      </c>
      <c r="F2014" s="15">
        <v>350.20221221599746</v>
      </c>
      <c r="G2014" s="24">
        <v>78.3</v>
      </c>
      <c r="I2014" s="45"/>
    </row>
    <row r="2015" spans="1:9" ht="27.75" customHeight="1" thickBot="1" x14ac:dyDescent="0.25">
      <c r="A2015" s="8">
        <v>37404</v>
      </c>
      <c r="B2015" s="9"/>
      <c r="C2015" s="9"/>
      <c r="D2015" s="12">
        <v>354.11</v>
      </c>
      <c r="E2015" s="15">
        <v>677.35497366628886</v>
      </c>
      <c r="F2015" s="15">
        <v>350.15555012706864</v>
      </c>
      <c r="G2015" s="24">
        <v>78.34</v>
      </c>
      <c r="I2015" s="45"/>
    </row>
    <row r="2016" spans="1:9" ht="27.75" customHeight="1" thickBot="1" x14ac:dyDescent="0.25">
      <c r="A2016" s="8">
        <v>37405</v>
      </c>
      <c r="B2016" s="9"/>
      <c r="C2016" s="9"/>
      <c r="D2016" s="12">
        <v>354.2</v>
      </c>
      <c r="E2016" s="15">
        <v>677.52712906328395</v>
      </c>
      <c r="F2016" s="15">
        <v>350.35860684796933</v>
      </c>
      <c r="G2016" s="24">
        <v>78.33</v>
      </c>
      <c r="I2016" s="45"/>
    </row>
    <row r="2017" spans="1:9" ht="27.75" customHeight="1" thickBot="1" x14ac:dyDescent="0.25">
      <c r="A2017" s="8">
        <v>37406</v>
      </c>
      <c r="B2017" s="9"/>
      <c r="C2017" s="9"/>
      <c r="D2017" s="12">
        <v>354.04</v>
      </c>
      <c r="E2017" s="15">
        <v>677.95622132680796</v>
      </c>
      <c r="F2017" s="15">
        <v>350.78820332299068</v>
      </c>
      <c r="G2017" s="24">
        <v>78.260000000000005</v>
      </c>
      <c r="I2017" s="45"/>
    </row>
    <row r="2018" spans="1:9" ht="27.75" customHeight="1" thickBot="1" x14ac:dyDescent="0.25">
      <c r="A2018" s="8">
        <v>37407</v>
      </c>
      <c r="B2018" s="9"/>
      <c r="C2018" s="9"/>
      <c r="D2018" s="12">
        <v>354.03</v>
      </c>
      <c r="E2018" s="15">
        <v>677.93707218486554</v>
      </c>
      <c r="F2018" s="15">
        <v>350.91921034551689</v>
      </c>
      <c r="G2018" s="24">
        <v>78.34</v>
      </c>
      <c r="I2018" s="45"/>
    </row>
    <row r="2019" spans="1:9" ht="27.75" customHeight="1" thickBot="1" x14ac:dyDescent="0.25">
      <c r="A2019" s="8">
        <v>37410</v>
      </c>
      <c r="B2019" s="9"/>
      <c r="C2019" s="9"/>
      <c r="D2019" s="12">
        <v>355.35</v>
      </c>
      <c r="E2019" s="15">
        <v>680.46475892125522</v>
      </c>
      <c r="F2019" s="15">
        <v>352.01085988686822</v>
      </c>
      <c r="G2019" s="24">
        <v>78.77</v>
      </c>
      <c r="I2019" s="45"/>
    </row>
    <row r="2020" spans="1:9" ht="27.75" customHeight="1" thickBot="1" x14ac:dyDescent="0.25">
      <c r="A2020" s="8">
        <v>37411</v>
      </c>
      <c r="B2020" s="9"/>
      <c r="C2020" s="9"/>
      <c r="D2020" s="12">
        <v>355.55</v>
      </c>
      <c r="E2020" s="15">
        <v>680.84774176010205</v>
      </c>
      <c r="F2020" s="15">
        <v>352.6255679333168</v>
      </c>
      <c r="G2020" s="24">
        <v>78.94</v>
      </c>
      <c r="I2020" s="45"/>
    </row>
    <row r="2021" spans="1:9" ht="27.75" customHeight="1" thickBot="1" x14ac:dyDescent="0.25">
      <c r="A2021" s="8">
        <v>37412</v>
      </c>
      <c r="B2021" s="9"/>
      <c r="C2021" s="9"/>
      <c r="D2021" s="12">
        <v>354</v>
      </c>
      <c r="E2021" s="15">
        <v>677.87962475903839</v>
      </c>
      <c r="F2021" s="15">
        <v>351.02008370815281</v>
      </c>
      <c r="G2021" s="24">
        <v>78.48</v>
      </c>
      <c r="I2021" s="45"/>
    </row>
    <row r="2022" spans="1:9" ht="27.75" customHeight="1" thickBot="1" x14ac:dyDescent="0.25">
      <c r="A2022" s="8">
        <v>37413</v>
      </c>
      <c r="B2022" s="9"/>
      <c r="C2022" s="9"/>
      <c r="D2022" s="12">
        <v>353.59</v>
      </c>
      <c r="E2022" s="15">
        <v>677.0945099394022</v>
      </c>
      <c r="F2022" s="15">
        <v>350.61353502363204</v>
      </c>
      <c r="G2022" s="24">
        <v>78.430000000000007</v>
      </c>
      <c r="I2022" s="45"/>
    </row>
    <row r="2023" spans="1:9" ht="27.75" customHeight="1" thickBot="1" x14ac:dyDescent="0.25">
      <c r="A2023" s="8">
        <v>37414</v>
      </c>
      <c r="B2023" s="9"/>
      <c r="C2023" s="9"/>
      <c r="D2023" s="12">
        <v>353.57</v>
      </c>
      <c r="E2023" s="15">
        <v>677.05621165551747</v>
      </c>
      <c r="F2023" s="15">
        <v>350.83523630224232</v>
      </c>
      <c r="G2023" s="24">
        <v>78.459999999999994</v>
      </c>
      <c r="I2023" s="45"/>
    </row>
    <row r="2024" spans="1:9" ht="27.75" customHeight="1" thickBot="1" x14ac:dyDescent="0.25">
      <c r="A2024" s="8">
        <v>37417</v>
      </c>
      <c r="B2024" s="9"/>
      <c r="C2024" s="9"/>
      <c r="D2024" s="12">
        <v>353.41</v>
      </c>
      <c r="E2024" s="15">
        <v>676.74982538443999</v>
      </c>
      <c r="F2024" s="15">
        <v>350.57593653960078</v>
      </c>
      <c r="G2024" s="24">
        <v>78.459999999999994</v>
      </c>
      <c r="I2024" s="45"/>
    </row>
    <row r="2025" spans="1:9" ht="27.75" customHeight="1" thickBot="1" x14ac:dyDescent="0.25">
      <c r="A2025" s="8">
        <v>37418</v>
      </c>
      <c r="B2025" s="9"/>
      <c r="C2025" s="9"/>
      <c r="D2025" s="12">
        <v>353.42</v>
      </c>
      <c r="E2025" s="15">
        <v>676.76897452638229</v>
      </c>
      <c r="F2025" s="15">
        <v>350.67830493822061</v>
      </c>
      <c r="G2025" s="24">
        <v>78.5</v>
      </c>
      <c r="I2025" s="45"/>
    </row>
    <row r="2026" spans="1:9" ht="27.75" customHeight="1" thickBot="1" x14ac:dyDescent="0.25">
      <c r="A2026" s="8">
        <v>37419</v>
      </c>
      <c r="B2026" s="9"/>
      <c r="C2026" s="9"/>
      <c r="D2026" s="12">
        <v>352.92</v>
      </c>
      <c r="E2026" s="15">
        <v>675.811517429265</v>
      </c>
      <c r="F2026" s="15">
        <v>350.30804513445378</v>
      </c>
      <c r="G2026" s="24">
        <v>78.290000000000006</v>
      </c>
      <c r="I2026" s="45"/>
    </row>
    <row r="2027" spans="1:9" ht="27.75" customHeight="1" thickBot="1" x14ac:dyDescent="0.25">
      <c r="A2027" s="8">
        <v>37420</v>
      </c>
      <c r="B2027" s="9"/>
      <c r="C2027" s="9"/>
      <c r="D2027" s="12">
        <v>353.99</v>
      </c>
      <c r="E2027" s="15">
        <v>677.86047561709597</v>
      </c>
      <c r="F2027" s="15">
        <v>351.26588222867196</v>
      </c>
      <c r="G2027" s="24">
        <v>78.680000000000007</v>
      </c>
      <c r="I2027" s="45"/>
    </row>
    <row r="2028" spans="1:9" ht="27.75" customHeight="1" thickBot="1" x14ac:dyDescent="0.25">
      <c r="A2028" s="8">
        <v>37421</v>
      </c>
      <c r="B2028" s="9"/>
      <c r="C2028" s="9"/>
      <c r="D2028" s="12">
        <v>354.38</v>
      </c>
      <c r="E2028" s="15">
        <v>684.20868260301631</v>
      </c>
      <c r="F2028" s="15">
        <v>354.55667859490887</v>
      </c>
      <c r="G2028" s="24">
        <v>78.739999999999995</v>
      </c>
      <c r="I2028" s="45"/>
    </row>
    <row r="2029" spans="1:9" ht="27.75" customHeight="1" thickBot="1" x14ac:dyDescent="0.25">
      <c r="A2029" s="8">
        <v>37424</v>
      </c>
      <c r="B2029" s="9"/>
      <c r="C2029" s="9"/>
      <c r="D2029" s="12">
        <v>350.63</v>
      </c>
      <c r="E2029" s="15">
        <v>677.99245065418927</v>
      </c>
      <c r="F2029" s="15">
        <v>351.38292032045268</v>
      </c>
      <c r="G2029" s="24">
        <v>77.38</v>
      </c>
      <c r="I2029" s="45"/>
    </row>
    <row r="2030" spans="1:9" ht="27.75" customHeight="1" thickBot="1" x14ac:dyDescent="0.25">
      <c r="A2030" s="8">
        <v>37425</v>
      </c>
      <c r="B2030" s="9"/>
      <c r="C2030" s="9"/>
      <c r="D2030" s="12">
        <v>350.64</v>
      </c>
      <c r="E2030" s="15">
        <v>678.01178706153189</v>
      </c>
      <c r="F2030" s="15">
        <v>351.67236246378138</v>
      </c>
      <c r="G2030" s="24">
        <v>77.38</v>
      </c>
      <c r="I2030" s="45"/>
    </row>
    <row r="2031" spans="1:9" ht="27.75" customHeight="1" thickBot="1" x14ac:dyDescent="0.25">
      <c r="A2031" s="8">
        <v>37426</v>
      </c>
      <c r="B2031" s="9"/>
      <c r="C2031" s="9"/>
      <c r="D2031" s="12">
        <v>349.09</v>
      </c>
      <c r="E2031" s="15">
        <v>675.01464392342621</v>
      </c>
      <c r="F2031" s="15">
        <v>350.47280938525012</v>
      </c>
      <c r="G2031" s="24">
        <v>76.849999999999994</v>
      </c>
      <c r="I2031" s="45"/>
    </row>
    <row r="2032" spans="1:9" ht="27.75" customHeight="1" thickBot="1" x14ac:dyDescent="0.25">
      <c r="A2032" s="8">
        <v>37427</v>
      </c>
      <c r="B2032" s="9"/>
      <c r="C2032" s="9"/>
      <c r="D2032" s="12">
        <v>351.23</v>
      </c>
      <c r="E2032" s="15">
        <v>679.15263509474642</v>
      </c>
      <c r="F2032" s="15">
        <v>352.87769662730443</v>
      </c>
      <c r="G2032" s="24">
        <v>77.489999999999995</v>
      </c>
      <c r="I2032" s="45"/>
    </row>
    <row r="2033" spans="1:9" ht="27.75" customHeight="1" thickBot="1" x14ac:dyDescent="0.25">
      <c r="A2033" s="8">
        <v>37428</v>
      </c>
      <c r="B2033" s="9"/>
      <c r="C2033" s="9"/>
      <c r="D2033" s="12">
        <v>351.66</v>
      </c>
      <c r="E2033" s="15">
        <v>679.984100610479</v>
      </c>
      <c r="F2033" s="15">
        <v>353.54693171388908</v>
      </c>
      <c r="G2033" s="24">
        <v>77.56</v>
      </c>
      <c r="I2033" s="45"/>
    </row>
    <row r="2034" spans="1:9" ht="27.75" customHeight="1" thickBot="1" x14ac:dyDescent="0.25">
      <c r="A2034" s="8">
        <v>37431</v>
      </c>
      <c r="B2034" s="9"/>
      <c r="C2034" s="9"/>
      <c r="D2034" s="12">
        <v>351.6</v>
      </c>
      <c r="E2034" s="15">
        <v>679.86808216642328</v>
      </c>
      <c r="F2034" s="15">
        <v>353.71356971511671</v>
      </c>
      <c r="G2034" s="24">
        <v>77.53</v>
      </c>
      <c r="I2034" s="45"/>
    </row>
    <row r="2035" spans="1:9" ht="27.75" customHeight="1" thickBot="1" x14ac:dyDescent="0.25">
      <c r="A2035" s="8">
        <v>37432</v>
      </c>
      <c r="B2035" s="9"/>
      <c r="C2035" s="9"/>
      <c r="D2035" s="12">
        <v>351.54</v>
      </c>
      <c r="E2035" s="15">
        <v>679.75206372236755</v>
      </c>
      <c r="F2035" s="15">
        <v>353.70705784445323</v>
      </c>
      <c r="G2035" s="24">
        <v>77.41</v>
      </c>
      <c r="I2035" s="45"/>
    </row>
    <row r="2036" spans="1:9" ht="27.75" customHeight="1" thickBot="1" x14ac:dyDescent="0.25">
      <c r="A2036" s="8">
        <v>37433</v>
      </c>
      <c r="B2036" s="9"/>
      <c r="C2036" s="9"/>
      <c r="D2036" s="12">
        <v>351.71</v>
      </c>
      <c r="E2036" s="15">
        <v>680.080782647192</v>
      </c>
      <c r="F2036" s="15">
        <v>354.44713409258236</v>
      </c>
      <c r="G2036" s="24">
        <v>77.3</v>
      </c>
      <c r="I2036" s="45"/>
    </row>
    <row r="2037" spans="1:9" ht="27.75" customHeight="1" thickBot="1" x14ac:dyDescent="0.25">
      <c r="A2037" s="8">
        <v>37434</v>
      </c>
      <c r="B2037" s="9"/>
      <c r="C2037" s="9"/>
      <c r="D2037" s="12">
        <v>354.6</v>
      </c>
      <c r="E2037" s="15">
        <v>685.66900436920855</v>
      </c>
      <c r="F2037" s="15">
        <v>357.3951725576685</v>
      </c>
      <c r="G2037" s="24">
        <v>78.09</v>
      </c>
      <c r="I2037" s="45"/>
    </row>
    <row r="2038" spans="1:9" ht="27.75" customHeight="1" thickBot="1" x14ac:dyDescent="0.25">
      <c r="A2038" s="8">
        <v>37435</v>
      </c>
      <c r="B2038" s="9"/>
      <c r="C2038" s="9"/>
      <c r="D2038" s="12">
        <v>358.65</v>
      </c>
      <c r="E2038" s="15">
        <v>693.50024934296846</v>
      </c>
      <c r="F2038" s="15">
        <v>361.48908318731901</v>
      </c>
      <c r="G2038" s="24">
        <v>79.17</v>
      </c>
      <c r="I2038" s="45"/>
    </row>
    <row r="2039" spans="1:9" ht="27.75" customHeight="1" thickBot="1" x14ac:dyDescent="0.25">
      <c r="A2039" s="8">
        <v>37438</v>
      </c>
      <c r="B2039" s="9"/>
      <c r="C2039" s="9"/>
      <c r="D2039" s="12">
        <v>360.26</v>
      </c>
      <c r="E2039" s="15">
        <v>696.61341092512976</v>
      </c>
      <c r="F2039" s="15">
        <v>372.95189833743365</v>
      </c>
      <c r="G2039" s="13">
        <v>79.709999999999994</v>
      </c>
      <c r="I2039" s="45"/>
    </row>
    <row r="2040" spans="1:9" ht="27.75" customHeight="1" thickBot="1" x14ac:dyDescent="0.25">
      <c r="A2040" s="8">
        <v>37439</v>
      </c>
      <c r="B2040" s="9"/>
      <c r="C2040" s="9"/>
      <c r="D2040" s="12">
        <v>359.14</v>
      </c>
      <c r="E2040" s="15">
        <v>694.44773330275666</v>
      </c>
      <c r="F2040" s="15">
        <v>371.7797791645163</v>
      </c>
      <c r="G2040" s="13">
        <v>79.16</v>
      </c>
      <c r="I2040" s="45"/>
    </row>
    <row r="2041" spans="1:9" ht="27.75" customHeight="1" thickBot="1" x14ac:dyDescent="0.25">
      <c r="A2041" s="8">
        <v>37440</v>
      </c>
      <c r="B2041" s="9"/>
      <c r="C2041" s="9"/>
      <c r="D2041" s="12">
        <v>358.1</v>
      </c>
      <c r="E2041" s="15">
        <v>692.43674693912453</v>
      </c>
      <c r="F2041" s="15">
        <v>370.66404446846104</v>
      </c>
      <c r="G2041" s="28">
        <v>78.790000000000006</v>
      </c>
      <c r="I2041" s="45"/>
    </row>
    <row r="2042" spans="1:9" ht="27.75" customHeight="1" thickBot="1" x14ac:dyDescent="0.25">
      <c r="A2042" s="8">
        <v>37441</v>
      </c>
      <c r="B2042" s="9"/>
      <c r="C2042" s="9"/>
      <c r="D2042" s="12">
        <v>355.73</v>
      </c>
      <c r="E2042" s="15">
        <v>692.09513265521855</v>
      </c>
      <c r="F2042" s="15">
        <v>370.12449430987988</v>
      </c>
      <c r="G2042" s="13">
        <v>77.89</v>
      </c>
      <c r="I2042" s="45"/>
    </row>
    <row r="2043" spans="1:9" ht="27.75" customHeight="1" thickBot="1" x14ac:dyDescent="0.25">
      <c r="A2043" s="8">
        <v>37442</v>
      </c>
      <c r="B2043" s="9"/>
      <c r="C2043" s="9"/>
      <c r="D2043" s="12">
        <v>357.2</v>
      </c>
      <c r="E2043" s="15">
        <v>694.95511029276145</v>
      </c>
      <c r="F2043" s="15">
        <v>370.84151415524633</v>
      </c>
      <c r="G2043" s="13">
        <v>78.45</v>
      </c>
      <c r="I2043" s="45"/>
    </row>
    <row r="2044" spans="1:9" ht="27.75" customHeight="1" thickBot="1" x14ac:dyDescent="0.25">
      <c r="A2044" s="8">
        <v>37445</v>
      </c>
      <c r="B2044" s="9"/>
      <c r="C2044" s="9"/>
      <c r="D2044" s="12">
        <v>356.87</v>
      </c>
      <c r="E2044" s="15">
        <v>694.31307449657834</v>
      </c>
      <c r="F2044" s="15">
        <v>370.49891141260571</v>
      </c>
      <c r="G2044" s="13">
        <v>78.39</v>
      </c>
      <c r="I2044" s="45"/>
    </row>
    <row r="2045" spans="1:9" ht="27.75" customHeight="1" thickBot="1" x14ac:dyDescent="0.25">
      <c r="A2045" s="8">
        <v>37446</v>
      </c>
      <c r="B2045" s="9"/>
      <c r="C2045" s="9"/>
      <c r="D2045" s="12">
        <v>358</v>
      </c>
      <c r="E2045" s="15">
        <v>696.51156070775085</v>
      </c>
      <c r="F2045" s="15">
        <v>371.50812407373274</v>
      </c>
      <c r="G2045" s="13">
        <v>78.739999999999995</v>
      </c>
      <c r="I2045" s="45"/>
    </row>
    <row r="2046" spans="1:9" ht="27.75" customHeight="1" thickBot="1" x14ac:dyDescent="0.25">
      <c r="A2046" s="8">
        <v>37447</v>
      </c>
      <c r="B2046" s="9"/>
      <c r="C2046" s="9"/>
      <c r="D2046" s="12">
        <v>357.22</v>
      </c>
      <c r="E2046" s="15">
        <v>696.76007644650394</v>
      </c>
      <c r="F2046" s="15">
        <v>371.57007652331811</v>
      </c>
      <c r="G2046" s="13">
        <v>78.75</v>
      </c>
      <c r="I2046" s="45"/>
    </row>
    <row r="2047" spans="1:9" ht="27.75" customHeight="1" thickBot="1" x14ac:dyDescent="0.25">
      <c r="A2047" s="8">
        <v>37448</v>
      </c>
      <c r="B2047" s="9"/>
      <c r="C2047" s="9"/>
      <c r="D2047" s="12">
        <v>357.2</v>
      </c>
      <c r="E2047" s="15">
        <v>697.05990094070921</v>
      </c>
      <c r="F2047" s="15">
        <v>371.67953255187848</v>
      </c>
      <c r="G2047" s="13">
        <v>78.709999999999994</v>
      </c>
      <c r="I2047" s="45"/>
    </row>
    <row r="2048" spans="1:9" ht="27.75" customHeight="1" thickBot="1" x14ac:dyDescent="0.25">
      <c r="A2048" s="8">
        <v>37449</v>
      </c>
      <c r="B2048" s="9"/>
      <c r="C2048" s="9"/>
      <c r="D2048" s="12">
        <v>355.41</v>
      </c>
      <c r="E2048" s="15">
        <v>696.83476596471337</v>
      </c>
      <c r="F2048" s="15">
        <v>371.28746249467235</v>
      </c>
      <c r="G2048" s="13">
        <v>78.099999999999994</v>
      </c>
      <c r="I2048" s="45"/>
    </row>
    <row r="2049" spans="1:9" ht="27.75" customHeight="1" thickBot="1" x14ac:dyDescent="0.25">
      <c r="A2049" s="8">
        <v>37452</v>
      </c>
      <c r="B2049" s="9"/>
      <c r="C2049" s="9"/>
      <c r="D2049" s="12">
        <v>355.49</v>
      </c>
      <c r="E2049" s="15">
        <v>697.49053149308588</v>
      </c>
      <c r="F2049" s="15">
        <v>371.52101661904851</v>
      </c>
      <c r="G2049" s="13">
        <v>78.11</v>
      </c>
      <c r="I2049" s="45"/>
    </row>
    <row r="2050" spans="1:9" ht="27.75" customHeight="1" thickBot="1" x14ac:dyDescent="0.25">
      <c r="A2050" s="8">
        <v>37453</v>
      </c>
      <c r="B2050" s="9"/>
      <c r="C2050" s="9"/>
      <c r="D2050" s="12">
        <v>356.44</v>
      </c>
      <c r="E2050" s="15">
        <v>699.35448267291781</v>
      </c>
      <c r="F2050" s="15">
        <v>372.34353563858042</v>
      </c>
      <c r="G2050" s="13">
        <v>78.56</v>
      </c>
      <c r="I2050" s="45"/>
    </row>
    <row r="2051" spans="1:9" ht="27.75" customHeight="1" thickBot="1" x14ac:dyDescent="0.25">
      <c r="A2051" s="8">
        <v>37454</v>
      </c>
      <c r="B2051" s="9"/>
      <c r="C2051" s="9"/>
      <c r="D2051" s="12">
        <v>358.15</v>
      </c>
      <c r="E2051" s="15">
        <v>702.79523984481898</v>
      </c>
      <c r="F2051" s="15">
        <v>374.15008653995943</v>
      </c>
      <c r="G2051" s="13">
        <v>79.13</v>
      </c>
      <c r="I2051" s="45"/>
    </row>
    <row r="2052" spans="1:9" ht="27.75" customHeight="1" thickBot="1" x14ac:dyDescent="0.25">
      <c r="A2052" s="8">
        <v>37455</v>
      </c>
      <c r="B2052" s="9"/>
      <c r="C2052" s="9"/>
      <c r="D2052" s="12">
        <v>359.9</v>
      </c>
      <c r="E2052" s="15">
        <v>706.22925260407749</v>
      </c>
      <c r="F2052" s="15">
        <v>376.14386706926683</v>
      </c>
      <c r="G2052" s="13">
        <v>79.72</v>
      </c>
      <c r="I2052" s="45"/>
    </row>
    <row r="2053" spans="1:9" ht="27.75" customHeight="1" thickBot="1" x14ac:dyDescent="0.25">
      <c r="A2053" s="8">
        <v>37456</v>
      </c>
      <c r="B2053" s="9"/>
      <c r="C2053" s="9"/>
      <c r="D2053" s="12">
        <v>361.16</v>
      </c>
      <c r="E2053" s="15">
        <v>708.70174179074377</v>
      </c>
      <c r="F2053" s="15">
        <v>377.46073640104601</v>
      </c>
      <c r="G2053" s="13">
        <v>79.87</v>
      </c>
      <c r="I2053" s="45"/>
    </row>
    <row r="2054" spans="1:9" ht="27.75" customHeight="1" thickBot="1" x14ac:dyDescent="0.25">
      <c r="A2054" s="8">
        <v>37459</v>
      </c>
      <c r="B2054" s="9"/>
      <c r="C2054" s="9"/>
      <c r="D2054" s="12">
        <v>362.52</v>
      </c>
      <c r="E2054" s="15">
        <v>711.37046027793883</v>
      </c>
      <c r="F2054" s="15">
        <v>378.85644712960345</v>
      </c>
      <c r="G2054" s="13">
        <v>80.44</v>
      </c>
      <c r="I2054" s="45"/>
    </row>
    <row r="2055" spans="1:9" ht="27.75" customHeight="1" thickBot="1" x14ac:dyDescent="0.25">
      <c r="A2055" s="8">
        <v>37460</v>
      </c>
      <c r="B2055" s="9"/>
      <c r="C2055" s="9"/>
      <c r="D2055" s="12">
        <v>363</v>
      </c>
      <c r="E2055" s="15">
        <v>712.31236092047823</v>
      </c>
      <c r="F2055" s="15">
        <v>379.35807764549833</v>
      </c>
      <c r="G2055" s="13">
        <v>80.48</v>
      </c>
      <c r="I2055" s="45"/>
    </row>
    <row r="2056" spans="1:9" ht="27.75" customHeight="1" thickBot="1" x14ac:dyDescent="0.25">
      <c r="A2056" s="8">
        <v>37461</v>
      </c>
      <c r="B2056" s="9"/>
      <c r="C2056" s="9"/>
      <c r="D2056" s="12">
        <v>362.42</v>
      </c>
      <c r="E2056" s="15">
        <v>711.17423097740971</v>
      </c>
      <c r="F2056" s="15">
        <v>378.6429034791808</v>
      </c>
      <c r="G2056" s="13">
        <v>80.27</v>
      </c>
      <c r="I2056" s="45"/>
    </row>
    <row r="2057" spans="1:9" ht="27.75" customHeight="1" thickBot="1" x14ac:dyDescent="0.25">
      <c r="A2057" s="8">
        <v>37462</v>
      </c>
      <c r="B2057" s="9"/>
      <c r="C2057" s="9"/>
      <c r="D2057" s="12">
        <v>362.61</v>
      </c>
      <c r="E2057" s="15">
        <v>711.5470666484149</v>
      </c>
      <c r="F2057" s="15">
        <v>378.92482791525157</v>
      </c>
      <c r="G2057" s="13">
        <v>80.260000000000005</v>
      </c>
      <c r="I2057" s="45"/>
    </row>
    <row r="2058" spans="1:9" ht="27.75" customHeight="1" thickBot="1" x14ac:dyDescent="0.25">
      <c r="A2058" s="8">
        <v>37463</v>
      </c>
      <c r="B2058" s="9"/>
      <c r="C2058" s="9"/>
      <c r="D2058" s="12">
        <v>364.71</v>
      </c>
      <c r="E2058" s="15">
        <v>715.66788195952506</v>
      </c>
      <c r="F2058" s="15">
        <v>381.13351529249121</v>
      </c>
      <c r="G2058" s="13">
        <v>80.98</v>
      </c>
      <c r="I2058" s="45"/>
    </row>
    <row r="2059" spans="1:9" ht="27.75" customHeight="1" thickBot="1" x14ac:dyDescent="0.25">
      <c r="A2059" s="8">
        <v>37466</v>
      </c>
      <c r="B2059" s="9"/>
      <c r="C2059" s="9"/>
      <c r="D2059" s="12">
        <v>365.36</v>
      </c>
      <c r="E2059" s="15">
        <v>716.9433724129641</v>
      </c>
      <c r="F2059" s="15">
        <v>381.71450586378654</v>
      </c>
      <c r="G2059" s="13">
        <v>81.16</v>
      </c>
      <c r="I2059" s="45"/>
    </row>
    <row r="2060" spans="1:9" ht="27.75" customHeight="1" thickBot="1" x14ac:dyDescent="0.25">
      <c r="A2060" s="8">
        <v>37467</v>
      </c>
      <c r="B2060" s="9"/>
      <c r="C2060" s="9"/>
      <c r="D2060" s="12">
        <v>364.14</v>
      </c>
      <c r="E2060" s="15">
        <v>714.5493749465096</v>
      </c>
      <c r="F2060" s="15">
        <v>380.31752640617941</v>
      </c>
      <c r="G2060" s="13">
        <v>80.72</v>
      </c>
      <c r="I2060" s="45"/>
    </row>
    <row r="2061" spans="1:9" ht="27.75" customHeight="1" thickBot="1" x14ac:dyDescent="0.25">
      <c r="A2061" s="8">
        <v>37468</v>
      </c>
      <c r="B2061" s="9"/>
      <c r="C2061" s="9"/>
      <c r="D2061" s="12">
        <v>365.69</v>
      </c>
      <c r="E2061" s="15">
        <v>717.59092910470997</v>
      </c>
      <c r="F2061" s="15">
        <v>381.93638773953904</v>
      </c>
      <c r="G2061" s="13">
        <v>81.19</v>
      </c>
      <c r="I2061" s="45"/>
    </row>
    <row r="2062" spans="1:9" ht="27.75" customHeight="1" thickBot="1" x14ac:dyDescent="0.25">
      <c r="A2062" s="8">
        <v>37469</v>
      </c>
      <c r="B2062" s="9"/>
      <c r="C2062" s="9"/>
      <c r="D2062" s="12">
        <v>364.61</v>
      </c>
      <c r="E2062" s="15">
        <v>715.47165265899616</v>
      </c>
      <c r="F2062" s="15">
        <v>380.59449641812273</v>
      </c>
      <c r="G2062" s="13">
        <v>80.81</v>
      </c>
      <c r="I2062" s="45"/>
    </row>
    <row r="2063" spans="1:9" ht="27.75" customHeight="1" thickBot="1" x14ac:dyDescent="0.25">
      <c r="A2063" s="8">
        <v>37470</v>
      </c>
      <c r="B2063" s="9"/>
      <c r="C2063" s="9"/>
      <c r="D2063" s="12">
        <v>366</v>
      </c>
      <c r="E2063" s="15">
        <v>718.19923993635007</v>
      </c>
      <c r="F2063" s="15">
        <v>382.0195796735922</v>
      </c>
      <c r="G2063" s="13">
        <v>81.06</v>
      </c>
      <c r="I2063" s="45"/>
    </row>
    <row r="2064" spans="1:9" ht="27.75" customHeight="1" thickBot="1" x14ac:dyDescent="0.25">
      <c r="A2064" s="8">
        <v>37473</v>
      </c>
      <c r="B2064" s="9"/>
      <c r="C2064" s="9"/>
      <c r="D2064" s="12">
        <v>366.26</v>
      </c>
      <c r="E2064" s="15">
        <v>718.70943611772555</v>
      </c>
      <c r="F2064" s="15">
        <v>382.2844920779674</v>
      </c>
      <c r="G2064" s="13">
        <v>81.06</v>
      </c>
      <c r="I2064" s="45"/>
    </row>
    <row r="2065" spans="1:9" ht="27.75" customHeight="1" thickBot="1" x14ac:dyDescent="0.25">
      <c r="A2065" s="8">
        <v>37474</v>
      </c>
      <c r="B2065" s="9"/>
      <c r="C2065" s="9"/>
      <c r="D2065" s="12">
        <v>367.12</v>
      </c>
      <c r="E2065" s="15">
        <v>720.39700810227544</v>
      </c>
      <c r="F2065" s="15">
        <v>383.11082207761882</v>
      </c>
      <c r="G2065" s="13">
        <v>81.13</v>
      </c>
      <c r="I2065" s="45"/>
    </row>
    <row r="2066" spans="1:9" ht="27.75" customHeight="1" thickBot="1" x14ac:dyDescent="0.25">
      <c r="A2066" s="8">
        <v>37475</v>
      </c>
      <c r="B2066" s="9"/>
      <c r="C2066" s="9"/>
      <c r="D2066" s="12">
        <v>367.77</v>
      </c>
      <c r="E2066" s="15">
        <v>721.67249855571424</v>
      </c>
      <c r="F2066" s="15">
        <v>383.78913443965416</v>
      </c>
      <c r="G2066" s="13">
        <v>81.36</v>
      </c>
      <c r="I2066" s="45"/>
    </row>
    <row r="2067" spans="1:9" ht="27.75" customHeight="1" thickBot="1" x14ac:dyDescent="0.25">
      <c r="A2067" s="8">
        <v>37476</v>
      </c>
      <c r="B2067" s="9"/>
      <c r="C2067" s="9"/>
      <c r="D2067" s="12">
        <v>366.29</v>
      </c>
      <c r="E2067" s="15">
        <v>718.76830490788427</v>
      </c>
      <c r="F2067" s="15">
        <v>382.01850591509532</v>
      </c>
      <c r="G2067" s="13">
        <v>81.099999999999994</v>
      </c>
      <c r="I2067" s="45"/>
    </row>
    <row r="2068" spans="1:9" ht="27.75" customHeight="1" thickBot="1" x14ac:dyDescent="0.25">
      <c r="A2068" s="8">
        <v>37477</v>
      </c>
      <c r="B2068" s="9"/>
      <c r="C2068" s="9"/>
      <c r="D2068" s="12">
        <v>366.19</v>
      </c>
      <c r="E2068" s="15">
        <v>718.57207560735515</v>
      </c>
      <c r="F2068" s="15">
        <v>381.9142119114602</v>
      </c>
      <c r="G2068" s="13">
        <v>81.099999999999994</v>
      </c>
      <c r="I2068" s="45"/>
    </row>
    <row r="2069" spans="1:9" ht="27.75" customHeight="1" thickBot="1" x14ac:dyDescent="0.25">
      <c r="A2069" s="8">
        <v>37480</v>
      </c>
      <c r="B2069" s="9"/>
      <c r="C2069" s="9"/>
      <c r="D2069" s="12">
        <v>367.73</v>
      </c>
      <c r="E2069" s="15">
        <v>721.5940068355028</v>
      </c>
      <c r="F2069" s="15">
        <v>383.15631955947492</v>
      </c>
      <c r="G2069" s="13">
        <v>81.2</v>
      </c>
      <c r="I2069" s="45"/>
    </row>
    <row r="2070" spans="1:9" ht="27.75" customHeight="1" thickBot="1" x14ac:dyDescent="0.25">
      <c r="A2070" s="8">
        <v>37481</v>
      </c>
      <c r="B2070" s="9"/>
      <c r="C2070" s="9"/>
      <c r="D2070" s="12">
        <v>368.32</v>
      </c>
      <c r="E2070" s="15">
        <v>722.75175970862415</v>
      </c>
      <c r="F2070" s="15">
        <v>383.71792952979769</v>
      </c>
      <c r="G2070" s="13">
        <v>81.05</v>
      </c>
      <c r="I2070" s="45"/>
    </row>
    <row r="2071" spans="1:9" ht="27.75" customHeight="1" thickBot="1" x14ac:dyDescent="0.25">
      <c r="A2071" s="8">
        <v>37482</v>
      </c>
      <c r="B2071" s="9"/>
      <c r="C2071" s="9"/>
      <c r="D2071" s="12">
        <v>368.88</v>
      </c>
      <c r="E2071" s="15">
        <v>723.85064379158689</v>
      </c>
      <c r="F2071" s="15">
        <v>384.37923077767306</v>
      </c>
      <c r="G2071" s="13">
        <v>81.099999999999994</v>
      </c>
      <c r="I2071" s="45"/>
    </row>
    <row r="2072" spans="1:9" ht="27.75" customHeight="1" thickBot="1" x14ac:dyDescent="0.25">
      <c r="A2072" s="8">
        <v>37484</v>
      </c>
      <c r="B2072" s="9"/>
      <c r="C2072" s="9"/>
      <c r="D2072" s="12">
        <v>369.84</v>
      </c>
      <c r="E2072" s="15">
        <v>725.73444507666579</v>
      </c>
      <c r="F2072" s="15">
        <v>385.15318548470015</v>
      </c>
      <c r="G2072" s="13">
        <v>81.31</v>
      </c>
      <c r="I2072" s="45"/>
    </row>
    <row r="2073" spans="1:9" ht="27.75" customHeight="1" thickBot="1" x14ac:dyDescent="0.25">
      <c r="A2073" s="8">
        <v>37487</v>
      </c>
      <c r="B2073" s="9"/>
      <c r="C2073" s="9"/>
      <c r="D2073" s="12">
        <v>369.91</v>
      </c>
      <c r="E2073" s="15">
        <v>725.87180558703619</v>
      </c>
      <c r="F2073" s="15">
        <v>385.07008395521956</v>
      </c>
      <c r="G2073" s="13">
        <v>81.349999999999994</v>
      </c>
      <c r="I2073" s="45"/>
    </row>
    <row r="2074" spans="1:9" ht="27.75" customHeight="1" thickBot="1" x14ac:dyDescent="0.25">
      <c r="A2074" s="8">
        <v>37488</v>
      </c>
      <c r="B2074" s="9"/>
      <c r="C2074" s="9"/>
      <c r="D2074" s="12">
        <v>370.17</v>
      </c>
      <c r="E2074" s="15">
        <v>726.38200176841178</v>
      </c>
      <c r="F2074" s="15">
        <v>385.3966642860575</v>
      </c>
      <c r="G2074" s="13">
        <v>81.44</v>
      </c>
      <c r="I2074" s="45"/>
    </row>
    <row r="2075" spans="1:9" ht="27.75" customHeight="1" thickBot="1" x14ac:dyDescent="0.25">
      <c r="A2075" s="8">
        <v>37489</v>
      </c>
      <c r="B2075" s="9"/>
      <c r="C2075" s="9"/>
      <c r="D2075" s="12">
        <v>370.65</v>
      </c>
      <c r="E2075" s="15">
        <v>727.32390241095118</v>
      </c>
      <c r="F2075" s="15">
        <v>385.73627384888988</v>
      </c>
      <c r="G2075" s="13">
        <v>81.62</v>
      </c>
      <c r="I2075" s="45"/>
    </row>
    <row r="2076" spans="1:9" ht="27.75" customHeight="1" thickBot="1" x14ac:dyDescent="0.25">
      <c r="A2076" s="8">
        <v>37490</v>
      </c>
      <c r="B2076" s="9"/>
      <c r="C2076" s="9"/>
      <c r="D2076" s="12">
        <v>370.98</v>
      </c>
      <c r="E2076" s="15">
        <v>727.97145910269717</v>
      </c>
      <c r="F2076" s="15">
        <v>382.54091048284874</v>
      </c>
      <c r="G2076" s="13">
        <v>81.7</v>
      </c>
      <c r="I2076" s="45"/>
    </row>
    <row r="2077" spans="1:9" ht="27.75" customHeight="1" thickBot="1" x14ac:dyDescent="0.25">
      <c r="A2077" s="8">
        <v>37491</v>
      </c>
      <c r="B2077" s="9"/>
      <c r="C2077" s="9"/>
      <c r="D2077" s="12">
        <v>371.75</v>
      </c>
      <c r="E2077" s="15">
        <v>729.48242471677088</v>
      </c>
      <c r="F2077" s="15">
        <v>382.8140793420838</v>
      </c>
      <c r="G2077" s="13">
        <v>81.739999999999995</v>
      </c>
      <c r="I2077" s="45"/>
    </row>
    <row r="2078" spans="1:9" ht="27.75" customHeight="1" thickBot="1" x14ac:dyDescent="0.25">
      <c r="A2078" s="8">
        <v>37494</v>
      </c>
      <c r="B2078" s="9"/>
      <c r="C2078" s="9"/>
      <c r="D2078" s="12">
        <v>372.15</v>
      </c>
      <c r="E2078" s="15">
        <v>730.26734191888704</v>
      </c>
      <c r="F2078" s="15">
        <v>383.2259842021694</v>
      </c>
      <c r="G2078" s="13">
        <v>81.819999999999993</v>
      </c>
      <c r="I2078" s="45"/>
    </row>
    <row r="2079" spans="1:9" ht="27.75" customHeight="1" thickBot="1" x14ac:dyDescent="0.25">
      <c r="A2079" s="8">
        <v>37495</v>
      </c>
      <c r="B2079" s="9"/>
      <c r="C2079" s="9"/>
      <c r="D2079" s="12">
        <v>371.56</v>
      </c>
      <c r="E2079" s="15">
        <v>729.10958904576569</v>
      </c>
      <c r="F2079" s="15">
        <v>382.61842453354313</v>
      </c>
      <c r="G2079" s="13">
        <v>81.63</v>
      </c>
      <c r="I2079" s="45"/>
    </row>
    <row r="2080" spans="1:9" ht="27.75" customHeight="1" thickBot="1" x14ac:dyDescent="0.25">
      <c r="A2080" s="8">
        <v>37496</v>
      </c>
      <c r="B2080" s="9"/>
      <c r="C2080" s="9"/>
      <c r="D2080" s="12">
        <v>371.74</v>
      </c>
      <c r="E2080" s="15">
        <v>729.46280178671793</v>
      </c>
      <c r="F2080" s="15">
        <v>383.46559805000095</v>
      </c>
      <c r="G2080" s="13">
        <v>81.78</v>
      </c>
      <c r="I2080" s="45"/>
    </row>
    <row r="2081" spans="1:9" ht="27.75" customHeight="1" thickBot="1" x14ac:dyDescent="0.25">
      <c r="A2081" s="8">
        <v>37497</v>
      </c>
      <c r="B2081" s="9"/>
      <c r="C2081" s="9"/>
      <c r="D2081" s="12">
        <v>371.5</v>
      </c>
      <c r="E2081" s="15">
        <v>728.99185146544812</v>
      </c>
      <c r="F2081" s="15">
        <v>383.21802785703807</v>
      </c>
      <c r="G2081" s="13">
        <v>81.62</v>
      </c>
      <c r="I2081" s="45"/>
    </row>
    <row r="2082" spans="1:9" ht="27.75" customHeight="1" thickBot="1" x14ac:dyDescent="0.25">
      <c r="A2082" s="8">
        <v>37498</v>
      </c>
      <c r="B2082" s="9"/>
      <c r="C2082" s="9"/>
      <c r="D2082" s="12">
        <v>375.23</v>
      </c>
      <c r="E2082" s="15">
        <v>736.311204375182</v>
      </c>
      <c r="F2082" s="15">
        <v>387.19516066026239</v>
      </c>
      <c r="G2082" s="13">
        <v>81.468231807560144</v>
      </c>
      <c r="I2082" s="45"/>
    </row>
    <row r="2083" spans="1:9" ht="27.75" customHeight="1" thickBot="1" x14ac:dyDescent="0.25">
      <c r="A2083" s="8">
        <v>37501</v>
      </c>
      <c r="B2083" s="9"/>
      <c r="C2083" s="9"/>
      <c r="D2083" s="12">
        <v>376.64</v>
      </c>
      <c r="E2083" s="15">
        <v>739.07803751264169</v>
      </c>
      <c r="F2083" s="15">
        <v>388.6501220880026</v>
      </c>
      <c r="G2083" s="13">
        <v>81.510000000000005</v>
      </c>
      <c r="I2083" s="45"/>
    </row>
    <row r="2084" spans="1:9" ht="27.75" customHeight="1" thickBot="1" x14ac:dyDescent="0.25">
      <c r="A2084" s="8">
        <v>37502</v>
      </c>
      <c r="B2084" s="9"/>
      <c r="C2084" s="9"/>
      <c r="D2084" s="12">
        <v>380.22</v>
      </c>
      <c r="E2084" s="15">
        <v>746.10304647158205</v>
      </c>
      <c r="F2084" s="15">
        <v>392.34427947191051</v>
      </c>
      <c r="G2084" s="13">
        <v>81.78</v>
      </c>
      <c r="I2084" s="45"/>
    </row>
    <row r="2085" spans="1:9" ht="27.75" customHeight="1" thickBot="1" x14ac:dyDescent="0.25">
      <c r="A2085" s="8">
        <v>37503</v>
      </c>
      <c r="B2085" s="9"/>
      <c r="C2085" s="9"/>
      <c r="D2085" s="12">
        <v>378.08</v>
      </c>
      <c r="E2085" s="15">
        <v>741.9037394402601</v>
      </c>
      <c r="F2085" s="15">
        <v>390.39722782355602</v>
      </c>
      <c r="G2085" s="13">
        <v>82.12</v>
      </c>
      <c r="I2085" s="45"/>
    </row>
    <row r="2086" spans="1:9" ht="27.75" customHeight="1" thickBot="1" x14ac:dyDescent="0.25">
      <c r="A2086" s="8">
        <v>37504</v>
      </c>
      <c r="B2086" s="9"/>
      <c r="C2086" s="9"/>
      <c r="D2086" s="12">
        <v>382.05</v>
      </c>
      <c r="E2086" s="15">
        <v>749.69404267126379</v>
      </c>
      <c r="F2086" s="15">
        <v>394.49656392824164</v>
      </c>
      <c r="G2086" s="13">
        <v>82.32</v>
      </c>
      <c r="I2086" s="45"/>
    </row>
    <row r="2087" spans="1:9" ht="27.75" customHeight="1" thickBot="1" x14ac:dyDescent="0.25">
      <c r="A2087" s="8">
        <v>37505</v>
      </c>
      <c r="B2087" s="9"/>
      <c r="C2087" s="9"/>
      <c r="D2087" s="12">
        <v>383.05</v>
      </c>
      <c r="E2087" s="15">
        <v>751.65633567655436</v>
      </c>
      <c r="F2087" s="15">
        <v>395.52914229214224</v>
      </c>
      <c r="G2087" s="13">
        <v>82.48</v>
      </c>
      <c r="I2087" s="45"/>
    </row>
    <row r="2088" spans="1:9" ht="27.75" customHeight="1" thickBot="1" x14ac:dyDescent="0.25">
      <c r="A2088" s="8">
        <v>37508</v>
      </c>
      <c r="B2088" s="9"/>
      <c r="C2088" s="9"/>
      <c r="D2088" s="12">
        <v>383.5</v>
      </c>
      <c r="E2088" s="15">
        <v>752.53936752893514</v>
      </c>
      <c r="F2088" s="15">
        <v>395.86129224852374</v>
      </c>
      <c r="G2088" s="13">
        <v>82.71</v>
      </c>
      <c r="I2088" s="45"/>
    </row>
    <row r="2089" spans="1:9" ht="27.75" customHeight="1" thickBot="1" x14ac:dyDescent="0.25">
      <c r="A2089" s="8">
        <v>37509</v>
      </c>
      <c r="B2089" s="9"/>
      <c r="C2089" s="9"/>
      <c r="D2089" s="12">
        <v>382.36</v>
      </c>
      <c r="E2089" s="15">
        <v>750.30235350290388</v>
      </c>
      <c r="F2089" s="15">
        <v>394.6845468165464</v>
      </c>
      <c r="G2089" s="13">
        <v>82.63</v>
      </c>
      <c r="I2089" s="45"/>
    </row>
    <row r="2090" spans="1:9" ht="27.75" customHeight="1" thickBot="1" x14ac:dyDescent="0.25">
      <c r="A2090" s="8">
        <v>37511</v>
      </c>
      <c r="B2090" s="9"/>
      <c r="C2090" s="9"/>
      <c r="D2090" s="12">
        <v>382.09</v>
      </c>
      <c r="E2090" s="15">
        <v>749.77253439147535</v>
      </c>
      <c r="F2090" s="15">
        <v>394.40584395107805</v>
      </c>
      <c r="G2090" s="13">
        <v>82.77</v>
      </c>
      <c r="I2090" s="45"/>
    </row>
    <row r="2091" spans="1:9" ht="27.75" customHeight="1" thickBot="1" x14ac:dyDescent="0.25">
      <c r="A2091" s="8">
        <v>37512</v>
      </c>
      <c r="B2091" s="9"/>
      <c r="C2091" s="9"/>
      <c r="D2091" s="12">
        <v>382.25</v>
      </c>
      <c r="E2091" s="15">
        <v>750.08650127232193</v>
      </c>
      <c r="F2091" s="15">
        <v>394.70307960102178</v>
      </c>
      <c r="G2091" s="13">
        <v>82.35</v>
      </c>
      <c r="I2091" s="45"/>
    </row>
    <row r="2092" spans="1:9" ht="27.75" customHeight="1" thickBot="1" x14ac:dyDescent="0.25">
      <c r="A2092" s="8">
        <v>37515</v>
      </c>
      <c r="B2092" s="9"/>
      <c r="C2092" s="9"/>
      <c r="D2092" s="12">
        <v>381.43</v>
      </c>
      <c r="E2092" s="15">
        <v>748.47742100798371</v>
      </c>
      <c r="F2092" s="15">
        <v>393.72457027993329</v>
      </c>
      <c r="G2092" s="13">
        <v>82.07</v>
      </c>
      <c r="I2092" s="45"/>
    </row>
    <row r="2093" spans="1:9" ht="27.75" customHeight="1" thickBot="1" x14ac:dyDescent="0.25">
      <c r="A2093" s="8">
        <v>37516</v>
      </c>
      <c r="B2093" s="9"/>
      <c r="C2093" s="9"/>
      <c r="D2093" s="12">
        <v>382.23</v>
      </c>
      <c r="E2093" s="15">
        <v>750.34213189886066</v>
      </c>
      <c r="F2093" s="15">
        <v>394.70547160521056</v>
      </c>
      <c r="G2093" s="13">
        <v>82.49</v>
      </c>
      <c r="I2093" s="45"/>
    </row>
    <row r="2094" spans="1:9" ht="27.75" customHeight="1" thickBot="1" x14ac:dyDescent="0.25">
      <c r="A2094" s="8">
        <v>37517</v>
      </c>
      <c r="B2094" s="9"/>
      <c r="C2094" s="9"/>
      <c r="D2094" s="12">
        <v>381.95</v>
      </c>
      <c r="E2094" s="15">
        <v>749.79247384760436</v>
      </c>
      <c r="F2094" s="15">
        <v>394.54835940564925</v>
      </c>
      <c r="G2094" s="13">
        <v>82.41</v>
      </c>
      <c r="I2094" s="45"/>
    </row>
    <row r="2095" spans="1:9" ht="27.75" customHeight="1" thickBot="1" x14ac:dyDescent="0.25">
      <c r="A2095" s="8">
        <v>37518</v>
      </c>
      <c r="B2095" s="9"/>
      <c r="C2095" s="9"/>
      <c r="D2095" s="12">
        <v>381.74</v>
      </c>
      <c r="E2095" s="15">
        <v>749.38023030916213</v>
      </c>
      <c r="F2095" s="15">
        <v>394.33143269933896</v>
      </c>
      <c r="G2095" s="13">
        <v>82.31</v>
      </c>
      <c r="I2095" s="45"/>
    </row>
    <row r="2096" spans="1:9" ht="27.75" customHeight="1" thickBot="1" x14ac:dyDescent="0.25">
      <c r="A2096" s="8">
        <v>37519</v>
      </c>
      <c r="B2096" s="9"/>
      <c r="C2096" s="9"/>
      <c r="D2096" s="12">
        <v>381.49</v>
      </c>
      <c r="E2096" s="15">
        <v>748.88946419196907</v>
      </c>
      <c r="F2096" s="15">
        <v>394.35039617786407</v>
      </c>
      <c r="G2096" s="13">
        <v>82.43</v>
      </c>
      <c r="I2096" s="45"/>
    </row>
    <row r="2097" spans="1:9" ht="27.75" customHeight="1" thickBot="1" x14ac:dyDescent="0.25">
      <c r="A2097" s="8">
        <v>37522</v>
      </c>
      <c r="B2097" s="9"/>
      <c r="C2097" s="9"/>
      <c r="D2097" s="12">
        <v>381.48</v>
      </c>
      <c r="E2097" s="15">
        <v>748.86983354728136</v>
      </c>
      <c r="F2097" s="15">
        <v>394.34005906821039</v>
      </c>
      <c r="G2097" s="13">
        <v>82.37</v>
      </c>
      <c r="I2097" s="45"/>
    </row>
    <row r="2098" spans="1:9" ht="27.75" customHeight="1" thickBot="1" x14ac:dyDescent="0.25">
      <c r="A2098" s="8">
        <v>37523</v>
      </c>
      <c r="B2098" s="9"/>
      <c r="C2098" s="9"/>
      <c r="D2098" s="12">
        <v>381.64</v>
      </c>
      <c r="E2098" s="15">
        <v>749.18392386228493</v>
      </c>
      <c r="F2098" s="15">
        <v>394.36014208127318</v>
      </c>
      <c r="G2098" s="13">
        <v>82.48</v>
      </c>
      <c r="I2098" s="45"/>
    </row>
    <row r="2099" spans="1:9" ht="27.75" customHeight="1" thickBot="1" x14ac:dyDescent="0.25">
      <c r="A2099" s="8">
        <v>37524</v>
      </c>
      <c r="B2099" s="9"/>
      <c r="C2099" s="9"/>
      <c r="D2099" s="12">
        <v>381</v>
      </c>
      <c r="E2099" s="15">
        <v>747.92756260227065</v>
      </c>
      <c r="F2099" s="15">
        <v>393.02762106326986</v>
      </c>
      <c r="G2099" s="13">
        <v>82.42</v>
      </c>
      <c r="I2099" s="45"/>
    </row>
    <row r="2100" spans="1:9" ht="27.75" customHeight="1" thickBot="1" x14ac:dyDescent="0.25">
      <c r="A2100" s="8">
        <v>37525</v>
      </c>
      <c r="B2100" s="9"/>
      <c r="C2100" s="9"/>
      <c r="D2100" s="12">
        <v>380.97</v>
      </c>
      <c r="E2100" s="15">
        <v>747.86867066820753</v>
      </c>
      <c r="F2100" s="15">
        <v>392.99667400649327</v>
      </c>
      <c r="G2100" s="13">
        <v>82.38</v>
      </c>
      <c r="I2100" s="45"/>
    </row>
    <row r="2101" spans="1:9" ht="27.75" customHeight="1" thickBot="1" x14ac:dyDescent="0.25">
      <c r="A2101" s="8">
        <v>37526</v>
      </c>
      <c r="B2101" s="9"/>
      <c r="C2101" s="9"/>
      <c r="D2101" s="12">
        <v>381.11</v>
      </c>
      <c r="E2101" s="15">
        <v>748.14349969383568</v>
      </c>
      <c r="F2101" s="15">
        <v>393.14109360478426</v>
      </c>
      <c r="G2101" s="13">
        <v>82.53</v>
      </c>
      <c r="I2101" s="45"/>
    </row>
    <row r="2102" spans="1:9" ht="27.75" customHeight="1" thickBot="1" x14ac:dyDescent="0.25">
      <c r="A2102" s="8">
        <v>37529</v>
      </c>
      <c r="B2102" s="9"/>
      <c r="C2102" s="9"/>
      <c r="D2102" s="12">
        <v>379.73</v>
      </c>
      <c r="E2102" s="15">
        <v>748.2206668617747</v>
      </c>
      <c r="F2102" s="15">
        <v>393.72125872220403</v>
      </c>
      <c r="G2102" s="13">
        <v>82.18</v>
      </c>
      <c r="I2102" s="45"/>
    </row>
    <row r="2103" spans="1:9" ht="27.75" customHeight="1" thickBot="1" x14ac:dyDescent="0.25">
      <c r="A2103" s="8">
        <v>37530</v>
      </c>
      <c r="B2103" s="9"/>
      <c r="C2103" s="9"/>
      <c r="D2103" s="12">
        <v>379.33</v>
      </c>
      <c r="E2103" s="15">
        <v>747.43250615088868</v>
      </c>
      <c r="F2103" s="15">
        <v>393.43821981958189</v>
      </c>
      <c r="G2103" s="13">
        <v>82.17</v>
      </c>
      <c r="I2103" s="45"/>
    </row>
    <row r="2104" spans="1:9" ht="27.75" customHeight="1" thickBot="1" x14ac:dyDescent="0.25">
      <c r="A2104" s="8">
        <v>37531</v>
      </c>
      <c r="B2104" s="9"/>
      <c r="C2104" s="9"/>
      <c r="D2104" s="12">
        <v>379.19</v>
      </c>
      <c r="E2104" s="15">
        <v>747.1566499020787</v>
      </c>
      <c r="F2104" s="15">
        <v>393.16136227022503</v>
      </c>
      <c r="G2104" s="13">
        <v>82.02</v>
      </c>
      <c r="I2104" s="45"/>
    </row>
    <row r="2105" spans="1:9" ht="27.75" customHeight="1" thickBot="1" x14ac:dyDescent="0.25">
      <c r="A2105" s="8">
        <v>37532</v>
      </c>
      <c r="B2105" s="9"/>
      <c r="C2105" s="9"/>
      <c r="D2105" s="12">
        <v>377.39</v>
      </c>
      <c r="E2105" s="15">
        <v>743.7364629975383</v>
      </c>
      <c r="F2105" s="15">
        <v>391.4926733967763</v>
      </c>
      <c r="G2105" s="13">
        <v>81.92</v>
      </c>
      <c r="I2105" s="45"/>
    </row>
    <row r="2106" spans="1:9" ht="27.75" customHeight="1" thickBot="1" x14ac:dyDescent="0.25">
      <c r="A2106" s="8">
        <v>37533</v>
      </c>
      <c r="B2106" s="9"/>
      <c r="C2106" s="9"/>
      <c r="D2106" s="12">
        <v>376.59</v>
      </c>
      <c r="E2106" s="15">
        <v>741.87</v>
      </c>
      <c r="F2106" s="15">
        <v>390.51</v>
      </c>
      <c r="G2106" s="13">
        <v>81.64</v>
      </c>
      <c r="I2106" s="45"/>
    </row>
    <row r="2107" spans="1:9" ht="27.75" customHeight="1" thickBot="1" x14ac:dyDescent="0.25">
      <c r="A2107" s="8">
        <v>37536</v>
      </c>
      <c r="B2107" s="9"/>
      <c r="C2107" s="9"/>
      <c r="D2107" s="12">
        <v>375.23</v>
      </c>
      <c r="E2107" s="15">
        <v>740.40993164567067</v>
      </c>
      <c r="F2107" s="15">
        <v>389.7285828049545</v>
      </c>
      <c r="G2107" s="13">
        <v>81.489999999999995</v>
      </c>
      <c r="I2107" s="45"/>
    </row>
    <row r="2108" spans="1:9" ht="27.75" customHeight="1" thickBot="1" x14ac:dyDescent="0.25">
      <c r="A2108" s="8">
        <v>37537</v>
      </c>
      <c r="B2108" s="9"/>
      <c r="C2108" s="9"/>
      <c r="D2108" s="12">
        <v>375.41</v>
      </c>
      <c r="E2108" s="15">
        <v>740.76511056978711</v>
      </c>
      <c r="F2108" s="15">
        <v>389.91553785893444</v>
      </c>
      <c r="G2108" s="13">
        <v>81.23</v>
      </c>
      <c r="I2108" s="45"/>
    </row>
    <row r="2109" spans="1:9" ht="27.75" customHeight="1" thickBot="1" x14ac:dyDescent="0.25">
      <c r="A2109" s="8">
        <v>37538</v>
      </c>
      <c r="B2109" s="9"/>
      <c r="C2109" s="9"/>
      <c r="D2109" s="12">
        <v>377.03</v>
      </c>
      <c r="E2109" s="15">
        <v>743.96172088683522</v>
      </c>
      <c r="F2109" s="15">
        <v>391.34915849086707</v>
      </c>
      <c r="G2109" s="13">
        <v>81.69</v>
      </c>
      <c r="I2109" s="45"/>
    </row>
    <row r="2110" spans="1:9" ht="27.75" customHeight="1" thickBot="1" x14ac:dyDescent="0.25">
      <c r="A2110" s="8">
        <v>37539</v>
      </c>
      <c r="B2110" s="9"/>
      <c r="C2110" s="9"/>
      <c r="D2110" s="12">
        <v>377.19</v>
      </c>
      <c r="E2110" s="15">
        <v>747.08190847016544</v>
      </c>
      <c r="F2110" s="15">
        <v>393.25367000907528</v>
      </c>
      <c r="G2110" s="13">
        <v>81.790000000000006</v>
      </c>
      <c r="I2110" s="45"/>
    </row>
    <row r="2111" spans="1:9" ht="27.75" customHeight="1" thickBot="1" x14ac:dyDescent="0.25">
      <c r="A2111" s="8">
        <v>37540</v>
      </c>
      <c r="B2111" s="9"/>
      <c r="C2111" s="9"/>
      <c r="D2111" s="29">
        <v>377.32</v>
      </c>
      <c r="E2111" s="15">
        <v>749.94343643528009</v>
      </c>
      <c r="F2111" s="15">
        <v>394.62779744134127</v>
      </c>
      <c r="G2111" s="30">
        <v>81.709999999999994</v>
      </c>
      <c r="I2111" s="45"/>
    </row>
    <row r="2112" spans="1:9" ht="27.75" customHeight="1" thickBot="1" x14ac:dyDescent="0.25">
      <c r="A2112" s="8">
        <v>37543</v>
      </c>
      <c r="B2112" s="9"/>
      <c r="C2112" s="9"/>
      <c r="D2112" s="29">
        <v>376.65</v>
      </c>
      <c r="E2112" s="15">
        <v>748.61177603452836</v>
      </c>
      <c r="F2112" s="15">
        <v>393.927064312205</v>
      </c>
      <c r="G2112" s="30">
        <v>81.709999999999994</v>
      </c>
      <c r="I2112" s="45"/>
    </row>
    <row r="2113" spans="1:9" ht="27.75" customHeight="1" thickBot="1" x14ac:dyDescent="0.25">
      <c r="A2113" s="8">
        <v>37544</v>
      </c>
      <c r="B2113" s="9"/>
      <c r="C2113" s="9"/>
      <c r="D2113" s="31">
        <v>377.03</v>
      </c>
      <c r="E2113" s="15">
        <v>749.36704611256664</v>
      </c>
      <c r="F2113" s="15">
        <v>394.32449504216282</v>
      </c>
      <c r="G2113" s="30">
        <v>81.91</v>
      </c>
      <c r="I2113" s="45"/>
    </row>
    <row r="2114" spans="1:9" ht="27.75" customHeight="1" thickBot="1" x14ac:dyDescent="0.25">
      <c r="A2114" s="8">
        <v>37545</v>
      </c>
      <c r="B2114" s="9"/>
      <c r="C2114" s="9"/>
      <c r="D2114" s="31">
        <v>378.15</v>
      </c>
      <c r="E2114" s="15">
        <v>751.59310528994263</v>
      </c>
      <c r="F2114" s="15">
        <v>395.49586982519662</v>
      </c>
      <c r="G2114" s="30">
        <v>82.26</v>
      </c>
      <c r="I2114" s="45"/>
    </row>
    <row r="2115" spans="1:9" ht="27.75" customHeight="1" thickBot="1" x14ac:dyDescent="0.25">
      <c r="A2115" s="8">
        <v>37546</v>
      </c>
      <c r="B2115" s="9"/>
      <c r="C2115" s="9"/>
      <c r="D2115" s="31">
        <v>380.85</v>
      </c>
      <c r="E2115" s="15">
        <v>756.9594979496884</v>
      </c>
      <c r="F2115" s="15">
        <v>398.31971974858163</v>
      </c>
      <c r="G2115" s="30">
        <v>83.13</v>
      </c>
      <c r="I2115" s="45"/>
    </row>
    <row r="2116" spans="1:9" ht="27.75" customHeight="1" thickBot="1" x14ac:dyDescent="0.25">
      <c r="A2116" s="8">
        <v>37547</v>
      </c>
      <c r="B2116" s="9"/>
      <c r="C2116" s="9"/>
      <c r="D2116" s="31">
        <v>381.4</v>
      </c>
      <c r="E2116" s="15">
        <v>758.05265201000691</v>
      </c>
      <c r="F2116" s="15">
        <v>398.76146732690853</v>
      </c>
      <c r="G2116" s="30">
        <v>83.31</v>
      </c>
      <c r="I2116" s="45"/>
    </row>
    <row r="2117" spans="1:9" ht="27.75" customHeight="1" thickBot="1" x14ac:dyDescent="0.25">
      <c r="A2117" s="8">
        <v>37550</v>
      </c>
      <c r="B2117" s="9"/>
      <c r="C2117" s="9"/>
      <c r="D2117" s="31">
        <v>382.86</v>
      </c>
      <c r="E2117" s="15">
        <v>760.95447915194347</v>
      </c>
      <c r="F2117" s="15">
        <v>400.28792706025217</v>
      </c>
      <c r="G2117" s="30">
        <v>83.7</v>
      </c>
      <c r="I2117" s="45"/>
    </row>
    <row r="2118" spans="1:9" ht="27.75" customHeight="1" thickBot="1" x14ac:dyDescent="0.25">
      <c r="A2118" s="8">
        <v>37551</v>
      </c>
      <c r="B2118" s="9"/>
      <c r="C2118" s="9"/>
      <c r="D2118" s="31">
        <v>383.35</v>
      </c>
      <c r="E2118" s="15">
        <v>761.92838004204555</v>
      </c>
      <c r="F2118" s="15">
        <v>400.80023203925111</v>
      </c>
      <c r="G2118" s="30">
        <v>83.65</v>
      </c>
      <c r="I2118" s="45"/>
    </row>
    <row r="2119" spans="1:9" ht="27.75" customHeight="1" thickBot="1" x14ac:dyDescent="0.25">
      <c r="A2119" s="8">
        <v>37552</v>
      </c>
      <c r="B2119" s="9"/>
      <c r="C2119" s="9"/>
      <c r="D2119" s="31">
        <v>382.71</v>
      </c>
      <c r="E2119" s="15">
        <v>760.65634622640198</v>
      </c>
      <c r="F2119" s="15">
        <v>400.26503858469118</v>
      </c>
      <c r="G2119" s="30">
        <v>83.51</v>
      </c>
      <c r="I2119" s="45"/>
    </row>
    <row r="2120" spans="1:9" ht="27.75" customHeight="1" thickBot="1" x14ac:dyDescent="0.25">
      <c r="A2120" s="8">
        <v>37553</v>
      </c>
      <c r="B2120" s="9"/>
      <c r="C2120" s="9"/>
      <c r="D2120" s="31">
        <v>382.31</v>
      </c>
      <c r="E2120" s="15">
        <v>759.86132509162485</v>
      </c>
      <c r="F2120" s="15">
        <v>399.84669044789342</v>
      </c>
      <c r="G2120" s="30">
        <v>83.24</v>
      </c>
      <c r="I2120" s="45"/>
    </row>
    <row r="2121" spans="1:9" ht="27.75" customHeight="1" thickBot="1" x14ac:dyDescent="0.25">
      <c r="A2121" s="8">
        <v>37554</v>
      </c>
      <c r="B2121" s="9"/>
      <c r="C2121" s="9"/>
      <c r="D2121" s="29">
        <v>381.22</v>
      </c>
      <c r="E2121" s="15">
        <v>757.69489249935714</v>
      </c>
      <c r="F2121" s="15">
        <v>398.84019923954997</v>
      </c>
      <c r="G2121" s="30">
        <v>83</v>
      </c>
      <c r="I2121" s="45"/>
    </row>
    <row r="2122" spans="1:9" ht="27.75" customHeight="1" thickBot="1" x14ac:dyDescent="0.25">
      <c r="A2122" s="8">
        <v>37557</v>
      </c>
      <c r="B2122" s="9"/>
      <c r="C2122" s="9"/>
      <c r="D2122" s="29">
        <v>380.31</v>
      </c>
      <c r="E2122" s="15">
        <v>755.88621941773908</v>
      </c>
      <c r="F2122" s="15">
        <v>397.8881385362605</v>
      </c>
      <c r="G2122" s="30">
        <v>82.64</v>
      </c>
      <c r="I2122" s="45"/>
    </row>
    <row r="2123" spans="1:9" ht="27.75" customHeight="1" thickBot="1" x14ac:dyDescent="0.25">
      <c r="A2123" s="8">
        <v>37558</v>
      </c>
      <c r="B2123" s="9"/>
      <c r="C2123" s="9"/>
      <c r="D2123" s="29">
        <v>378.73</v>
      </c>
      <c r="E2123" s="15">
        <v>752.74588593536942</v>
      </c>
      <c r="F2123" s="15">
        <v>396.38111167735349</v>
      </c>
      <c r="G2123" s="30">
        <v>82.21</v>
      </c>
      <c r="I2123" s="45"/>
    </row>
    <row r="2124" spans="1:9" ht="27.75" customHeight="1" thickBot="1" x14ac:dyDescent="0.25">
      <c r="A2124" s="8">
        <v>37559</v>
      </c>
      <c r="B2124" s="9"/>
      <c r="C2124" s="9"/>
      <c r="D2124" s="29">
        <v>379.87</v>
      </c>
      <c r="E2124" s="15">
        <v>755.01169616948425</v>
      </c>
      <c r="F2124" s="15">
        <v>397.57424258145977</v>
      </c>
      <c r="G2124" s="30">
        <v>82.58</v>
      </c>
      <c r="I2124" s="45"/>
    </row>
    <row r="2125" spans="1:9" ht="27.75" customHeight="1" thickBot="1" x14ac:dyDescent="0.25">
      <c r="A2125" s="8">
        <v>37560</v>
      </c>
      <c r="B2125" s="9"/>
      <c r="C2125" s="9"/>
      <c r="D2125" s="29">
        <v>379.02</v>
      </c>
      <c r="E2125" s="15">
        <v>753.32227625808275</v>
      </c>
      <c r="F2125" s="15">
        <v>396.68462743366115</v>
      </c>
      <c r="G2125" s="30">
        <v>82.23</v>
      </c>
      <c r="I2125" s="45"/>
    </row>
    <row r="2126" spans="1:9" ht="27.75" customHeight="1" thickBot="1" x14ac:dyDescent="0.25">
      <c r="A2126" s="8">
        <v>37561</v>
      </c>
      <c r="B2126" s="9"/>
      <c r="C2126" s="9"/>
      <c r="D2126" s="29">
        <v>379.30552562535064</v>
      </c>
      <c r="E2126" s="15">
        <v>753.89866658079632</v>
      </c>
      <c r="F2126" s="15">
        <v>397.1211687380673</v>
      </c>
      <c r="G2126" s="30">
        <v>82.406184928738995</v>
      </c>
      <c r="I2126" s="45"/>
    </row>
    <row r="2127" spans="1:9" ht="27.75" customHeight="1" thickBot="1" x14ac:dyDescent="0.25">
      <c r="A2127" s="8">
        <v>37565</v>
      </c>
      <c r="B2127" s="9"/>
      <c r="C2127" s="9"/>
      <c r="D2127" s="31">
        <v>379.03</v>
      </c>
      <c r="E2127" s="15">
        <v>753.34215178645229</v>
      </c>
      <c r="F2127" s="15">
        <v>397.09414297968198</v>
      </c>
      <c r="G2127" s="164">
        <v>82.27</v>
      </c>
      <c r="I2127" s="45"/>
    </row>
    <row r="2128" spans="1:9" ht="27.75" customHeight="1" thickBot="1" x14ac:dyDescent="0.25">
      <c r="A2128" s="8">
        <v>37566</v>
      </c>
      <c r="B2128" s="9"/>
      <c r="C2128" s="9"/>
      <c r="D2128" s="31">
        <v>377.95</v>
      </c>
      <c r="E2128" s="15">
        <v>751.19559472255401</v>
      </c>
      <c r="F2128" s="15">
        <v>395.96267139585473</v>
      </c>
      <c r="G2128" s="164">
        <v>81.93</v>
      </c>
      <c r="I2128" s="45"/>
    </row>
    <row r="2129" spans="1:9" ht="27.75" customHeight="1" thickBot="1" x14ac:dyDescent="0.25">
      <c r="A2129" s="8">
        <v>37567</v>
      </c>
      <c r="B2129" s="9"/>
      <c r="C2129" s="9"/>
      <c r="D2129" s="31">
        <v>378.49</v>
      </c>
      <c r="E2129" s="15">
        <v>752.26887325450321</v>
      </c>
      <c r="F2129" s="15">
        <v>396.94101394873843</v>
      </c>
      <c r="G2129" s="164">
        <v>82.06</v>
      </c>
      <c r="I2129" s="45"/>
    </row>
    <row r="2130" spans="1:9" ht="27.75" customHeight="1" thickBot="1" x14ac:dyDescent="0.25">
      <c r="A2130" s="8">
        <v>37568</v>
      </c>
      <c r="B2130" s="9"/>
      <c r="C2130" s="9"/>
      <c r="D2130" s="33">
        <v>378.88</v>
      </c>
      <c r="E2130" s="15">
        <v>753.04401886091091</v>
      </c>
      <c r="F2130" s="15">
        <v>398.01802086253599</v>
      </c>
      <c r="G2130" s="13">
        <v>82.2</v>
      </c>
      <c r="I2130" s="45"/>
    </row>
    <row r="2131" spans="1:9" ht="27.75" customHeight="1" thickBot="1" x14ac:dyDescent="0.25">
      <c r="A2131" s="8">
        <v>37571</v>
      </c>
      <c r="B2131" s="9"/>
      <c r="C2131" s="9"/>
      <c r="D2131" s="12">
        <v>378.4</v>
      </c>
      <c r="E2131" s="15">
        <v>752.08999349917838</v>
      </c>
      <c r="F2131" s="15">
        <v>397.92853481226183</v>
      </c>
      <c r="G2131" s="13">
        <v>81.98</v>
      </c>
      <c r="I2131" s="45"/>
    </row>
    <row r="2132" spans="1:9" ht="27.75" customHeight="1" thickBot="1" x14ac:dyDescent="0.25">
      <c r="A2132" s="8">
        <v>37572</v>
      </c>
      <c r="B2132" s="9"/>
      <c r="C2132" s="9"/>
      <c r="D2132" s="12">
        <v>378.38</v>
      </c>
      <c r="E2132" s="15">
        <v>752.05024244243953</v>
      </c>
      <c r="F2132" s="15">
        <v>397.90750264868825</v>
      </c>
      <c r="G2132" s="13">
        <v>81.94</v>
      </c>
      <c r="I2132" s="45"/>
    </row>
    <row r="2133" spans="1:9" ht="27.75" customHeight="1" thickBot="1" x14ac:dyDescent="0.25">
      <c r="A2133" s="8">
        <v>37573</v>
      </c>
      <c r="B2133" s="9"/>
      <c r="C2133" s="9"/>
      <c r="D2133" s="12">
        <v>378.94</v>
      </c>
      <c r="E2133" s="15">
        <v>753.44109782322164</v>
      </c>
      <c r="F2133" s="15">
        <v>398.77761886068043</v>
      </c>
      <c r="G2133" s="13">
        <v>82.08</v>
      </c>
      <c r="I2133" s="45"/>
    </row>
    <row r="2134" spans="1:9" ht="27.75" customHeight="1" thickBot="1" x14ac:dyDescent="0.25">
      <c r="A2134" s="8">
        <v>37574</v>
      </c>
      <c r="B2134" s="9"/>
      <c r="C2134" s="9"/>
      <c r="D2134" s="12">
        <v>377.99</v>
      </c>
      <c r="E2134" s="15">
        <v>751.5522261207567</v>
      </c>
      <c r="F2134" s="15">
        <v>398.05933270277364</v>
      </c>
      <c r="G2134" s="13">
        <v>81.94</v>
      </c>
      <c r="I2134" s="45"/>
    </row>
    <row r="2135" spans="1:9" ht="27.75" customHeight="1" thickBot="1" x14ac:dyDescent="0.25">
      <c r="A2135" s="8">
        <v>37575</v>
      </c>
      <c r="B2135" s="9"/>
      <c r="C2135" s="9"/>
      <c r="D2135" s="12">
        <v>378.08</v>
      </c>
      <c r="E2135" s="15">
        <v>751.73117186099012</v>
      </c>
      <c r="F2135" s="15">
        <v>398.73178869841047</v>
      </c>
      <c r="G2135" s="13">
        <v>81.83</v>
      </c>
      <c r="I2135" s="45"/>
    </row>
    <row r="2136" spans="1:9" ht="27.75" customHeight="1" thickBot="1" x14ac:dyDescent="0.25">
      <c r="A2136" s="8">
        <v>37578</v>
      </c>
      <c r="B2136" s="9"/>
      <c r="C2136" s="9"/>
      <c r="D2136" s="12">
        <v>379.98</v>
      </c>
      <c r="E2136" s="15">
        <v>755.55229919194153</v>
      </c>
      <c r="F2136" s="15">
        <v>400.17796978764648</v>
      </c>
      <c r="G2136" s="13">
        <v>82.44</v>
      </c>
      <c r="I2136" s="45"/>
    </row>
    <row r="2137" spans="1:9" ht="27.75" customHeight="1" thickBot="1" x14ac:dyDescent="0.25">
      <c r="A2137" s="8">
        <v>37579</v>
      </c>
      <c r="B2137" s="9"/>
      <c r="C2137" s="9"/>
      <c r="D2137" s="12">
        <v>380.48</v>
      </c>
      <c r="E2137" s="15">
        <v>756.54649928035667</v>
      </c>
      <c r="F2137" s="15">
        <v>400.70454746250795</v>
      </c>
      <c r="G2137" s="13">
        <v>83</v>
      </c>
      <c r="I2137" s="45"/>
    </row>
    <row r="2138" spans="1:9" ht="27.75" customHeight="1" thickBot="1" x14ac:dyDescent="0.25">
      <c r="A2138" s="8">
        <v>37580</v>
      </c>
      <c r="B2138" s="9"/>
      <c r="C2138" s="9"/>
      <c r="D2138" s="12">
        <v>380.21</v>
      </c>
      <c r="E2138" s="15">
        <v>756.00963123261238</v>
      </c>
      <c r="F2138" s="15">
        <v>400.42019551808272</v>
      </c>
      <c r="G2138" s="13">
        <v>82.78</v>
      </c>
      <c r="I2138" s="45"/>
    </row>
    <row r="2139" spans="1:9" ht="27.75" customHeight="1" thickBot="1" x14ac:dyDescent="0.25">
      <c r="A2139" s="8">
        <v>37581</v>
      </c>
      <c r="B2139" s="9"/>
      <c r="C2139" s="9"/>
      <c r="D2139" s="12">
        <v>381.96</v>
      </c>
      <c r="E2139" s="15">
        <v>759.89543153159161</v>
      </c>
      <c r="F2139" s="15">
        <v>402.47830807535883</v>
      </c>
      <c r="G2139" s="13">
        <v>83.21</v>
      </c>
      <c r="I2139" s="45"/>
    </row>
    <row r="2140" spans="1:9" ht="27.75" customHeight="1" thickBot="1" x14ac:dyDescent="0.25">
      <c r="A2140" s="8">
        <v>37582</v>
      </c>
      <c r="B2140" s="9"/>
      <c r="C2140" s="9"/>
      <c r="D2140" s="12">
        <v>383.8498598291942</v>
      </c>
      <c r="E2140" s="15">
        <v>763.65551731438234</v>
      </c>
      <c r="F2140" s="15">
        <v>404.4698359899636</v>
      </c>
      <c r="G2140" s="13">
        <v>83.763211396608099</v>
      </c>
      <c r="I2140" s="45"/>
    </row>
    <row r="2141" spans="1:9" ht="27.75" customHeight="1" thickBot="1" x14ac:dyDescent="0.25">
      <c r="A2141" s="11">
        <v>37585</v>
      </c>
      <c r="D2141" s="12">
        <v>384</v>
      </c>
      <c r="E2141" s="34">
        <v>763.95</v>
      </c>
      <c r="F2141" s="34">
        <v>404.34</v>
      </c>
      <c r="G2141" s="13">
        <v>83.66</v>
      </c>
      <c r="I2141" s="45"/>
    </row>
    <row r="2142" spans="1:9" ht="27.75" customHeight="1" thickBot="1" x14ac:dyDescent="0.25">
      <c r="A2142" s="11">
        <v>37586</v>
      </c>
      <c r="D2142" s="12">
        <v>384.84</v>
      </c>
      <c r="E2142" s="34">
        <v>765.63</v>
      </c>
      <c r="F2142" s="34">
        <v>404.95</v>
      </c>
      <c r="G2142" s="13">
        <v>83.83</v>
      </c>
      <c r="I2142" s="45"/>
    </row>
    <row r="2143" spans="1:9" ht="27.75" customHeight="1" thickBot="1" x14ac:dyDescent="0.25">
      <c r="A2143" s="11">
        <v>37587</v>
      </c>
      <c r="D2143" s="12">
        <v>385.74</v>
      </c>
      <c r="E2143" s="34">
        <v>767.42</v>
      </c>
      <c r="F2143" s="34">
        <v>405.9</v>
      </c>
      <c r="G2143" s="13">
        <v>84.15</v>
      </c>
      <c r="I2143" s="45"/>
    </row>
    <row r="2144" spans="1:9" ht="27.75" customHeight="1" thickBot="1" x14ac:dyDescent="0.25">
      <c r="A2144" s="11">
        <v>37588</v>
      </c>
      <c r="D2144" s="12">
        <v>386.14</v>
      </c>
      <c r="E2144" s="34">
        <v>768.21</v>
      </c>
      <c r="F2144" s="34">
        <v>406.32</v>
      </c>
      <c r="G2144" s="13">
        <v>84.23</v>
      </c>
      <c r="I2144" s="45"/>
    </row>
    <row r="2145" spans="1:9" ht="27.75" customHeight="1" thickBot="1" x14ac:dyDescent="0.25">
      <c r="A2145" s="11">
        <v>37589</v>
      </c>
      <c r="D2145" s="12">
        <v>385.73</v>
      </c>
      <c r="E2145" s="34">
        <v>767.42</v>
      </c>
      <c r="F2145" s="34">
        <v>405.9</v>
      </c>
      <c r="G2145" s="13">
        <v>84.09</v>
      </c>
      <c r="I2145" s="45"/>
    </row>
    <row r="2146" spans="1:9" ht="27.75" customHeight="1" thickBot="1" x14ac:dyDescent="0.25">
      <c r="A2146" s="11">
        <v>37592</v>
      </c>
      <c r="D2146" s="12">
        <v>388.24</v>
      </c>
      <c r="E2146" s="12">
        <v>772.39</v>
      </c>
      <c r="F2146" s="12">
        <v>408.53</v>
      </c>
      <c r="G2146" s="13">
        <v>84.88</v>
      </c>
      <c r="I2146" s="45"/>
    </row>
    <row r="2147" spans="1:9" ht="27.75" customHeight="1" thickBot="1" x14ac:dyDescent="0.25">
      <c r="A2147" s="11">
        <v>37593</v>
      </c>
      <c r="D2147" s="12">
        <v>388.13</v>
      </c>
      <c r="E2147" s="12">
        <v>773.44</v>
      </c>
      <c r="F2147" s="12">
        <v>409.5</v>
      </c>
      <c r="G2147" s="13">
        <v>84.87</v>
      </c>
      <c r="I2147" s="45"/>
    </row>
    <row r="2148" spans="1:9" ht="27.75" customHeight="1" thickBot="1" x14ac:dyDescent="0.25">
      <c r="A2148" s="11">
        <v>37594</v>
      </c>
      <c r="D2148" s="12">
        <v>386.06</v>
      </c>
      <c r="E2148" s="12">
        <v>769.82</v>
      </c>
      <c r="F2148" s="12">
        <v>407.73</v>
      </c>
      <c r="G2148" s="13">
        <v>84.28</v>
      </c>
      <c r="I2148" s="45"/>
    </row>
    <row r="2149" spans="1:9" ht="27.75" customHeight="1" thickBot="1" x14ac:dyDescent="0.25">
      <c r="A2149" s="11">
        <v>37595</v>
      </c>
      <c r="D2149" s="12">
        <v>386.29</v>
      </c>
      <c r="E2149" s="12">
        <v>774.18</v>
      </c>
      <c r="F2149" s="12">
        <v>410.04</v>
      </c>
      <c r="G2149" s="13">
        <v>84.48</v>
      </c>
      <c r="I2149" s="45"/>
    </row>
    <row r="2150" spans="1:9" ht="27.75" customHeight="1" thickBot="1" x14ac:dyDescent="0.25">
      <c r="A2150" s="11">
        <v>37599</v>
      </c>
      <c r="D2150" s="12">
        <v>386.4</v>
      </c>
      <c r="E2150" s="12">
        <v>774.4</v>
      </c>
      <c r="F2150" s="12">
        <v>410.58</v>
      </c>
      <c r="G2150" s="13">
        <v>84.49</v>
      </c>
      <c r="I2150" s="45"/>
    </row>
    <row r="2151" spans="1:9" ht="27.75" customHeight="1" thickBot="1" x14ac:dyDescent="0.25">
      <c r="A2151" s="11">
        <v>37600</v>
      </c>
      <c r="D2151" s="12">
        <v>386.67</v>
      </c>
      <c r="E2151" s="12">
        <v>775.72</v>
      </c>
      <c r="F2151" s="12">
        <v>411.27</v>
      </c>
      <c r="G2151" s="13">
        <v>84.42</v>
      </c>
      <c r="I2151" s="45"/>
    </row>
    <row r="2152" spans="1:9" ht="27.75" customHeight="1" thickBot="1" x14ac:dyDescent="0.25">
      <c r="A2152" s="11">
        <v>37601</v>
      </c>
      <c r="D2152" s="12">
        <v>385.27</v>
      </c>
      <c r="E2152" s="12">
        <v>773.72</v>
      </c>
      <c r="F2152" s="12">
        <v>410.21</v>
      </c>
      <c r="G2152" s="13">
        <v>84.01</v>
      </c>
      <c r="I2152" s="45"/>
    </row>
    <row r="2153" spans="1:9" ht="27.75" customHeight="1" thickBot="1" x14ac:dyDescent="0.25">
      <c r="A2153" s="11">
        <v>37602</v>
      </c>
      <c r="D2153" s="12">
        <v>385.23</v>
      </c>
      <c r="E2153" s="12">
        <v>773.64</v>
      </c>
      <c r="F2153" s="12">
        <v>410.17</v>
      </c>
      <c r="G2153" s="13">
        <v>83.97</v>
      </c>
      <c r="I2153" s="45"/>
    </row>
    <row r="2154" spans="1:9" ht="27.75" customHeight="1" thickBot="1" x14ac:dyDescent="0.25">
      <c r="A2154" s="11">
        <v>37603</v>
      </c>
      <c r="D2154" s="12">
        <v>387.41</v>
      </c>
      <c r="E2154" s="12">
        <v>778.29</v>
      </c>
      <c r="F2154" s="12">
        <v>412.92</v>
      </c>
      <c r="G2154" s="13">
        <v>84.6</v>
      </c>
      <c r="I2154" s="45"/>
    </row>
    <row r="2155" spans="1:9" ht="27.75" customHeight="1" thickBot="1" x14ac:dyDescent="0.25">
      <c r="A2155" s="11">
        <v>37606</v>
      </c>
      <c r="D2155" s="12">
        <v>390.53</v>
      </c>
      <c r="E2155" s="12">
        <v>784.56</v>
      </c>
      <c r="F2155" s="12">
        <v>416.39</v>
      </c>
      <c r="G2155" s="13">
        <v>85.53</v>
      </c>
      <c r="I2155" s="45"/>
    </row>
    <row r="2156" spans="1:9" ht="27.75" customHeight="1" thickBot="1" x14ac:dyDescent="0.25">
      <c r="A2156" s="11">
        <v>37607</v>
      </c>
      <c r="D2156" s="12">
        <v>392.75</v>
      </c>
      <c r="E2156" s="12">
        <v>790.45</v>
      </c>
      <c r="F2156" s="12">
        <v>420.26</v>
      </c>
      <c r="G2156" s="13">
        <v>86.35</v>
      </c>
      <c r="I2156" s="45"/>
    </row>
    <row r="2157" spans="1:9" ht="27.75" customHeight="1" thickBot="1" x14ac:dyDescent="0.25">
      <c r="A2157" s="11">
        <v>37608</v>
      </c>
      <c r="D2157" s="12">
        <v>396.95</v>
      </c>
      <c r="E2157" s="12">
        <v>798.97</v>
      </c>
      <c r="F2157" s="12">
        <v>424.79</v>
      </c>
      <c r="G2157" s="13">
        <v>87.51</v>
      </c>
      <c r="I2157" s="45"/>
    </row>
    <row r="2158" spans="1:9" ht="27.75" customHeight="1" thickBot="1" x14ac:dyDescent="0.25">
      <c r="A2158" s="11">
        <v>37609</v>
      </c>
      <c r="D2158" s="12">
        <v>397.58</v>
      </c>
      <c r="E2158" s="12">
        <v>800.24</v>
      </c>
      <c r="F2158" s="12">
        <v>425.47</v>
      </c>
      <c r="G2158" s="13">
        <v>87.63</v>
      </c>
      <c r="I2158" s="45"/>
    </row>
    <row r="2159" spans="1:9" ht="27.75" customHeight="1" thickBot="1" x14ac:dyDescent="0.25">
      <c r="A2159" s="11">
        <v>37610</v>
      </c>
      <c r="D2159" s="12">
        <v>399.55</v>
      </c>
      <c r="E2159" s="12">
        <v>805.17</v>
      </c>
      <c r="F2159" s="12">
        <v>428.09</v>
      </c>
      <c r="G2159" s="13">
        <v>88.28</v>
      </c>
      <c r="I2159" s="45"/>
    </row>
    <row r="2160" spans="1:9" ht="27.75" customHeight="1" thickBot="1" x14ac:dyDescent="0.25">
      <c r="A2160" s="35">
        <v>37613</v>
      </c>
      <c r="B2160" s="154"/>
      <c r="C2160" s="154"/>
      <c r="D2160" s="12">
        <v>401.2</v>
      </c>
      <c r="E2160" s="12">
        <v>808.5</v>
      </c>
      <c r="F2160" s="12">
        <v>429.86</v>
      </c>
      <c r="G2160" s="13">
        <v>88.8</v>
      </c>
      <c r="I2160" s="45"/>
    </row>
    <row r="2161" spans="1:9" ht="27.75" customHeight="1" thickBot="1" x14ac:dyDescent="0.25">
      <c r="A2161" s="35">
        <v>37614</v>
      </c>
      <c r="B2161" s="154"/>
      <c r="C2161" s="154"/>
      <c r="D2161" s="12">
        <v>402.61</v>
      </c>
      <c r="E2161" s="12">
        <v>811.34</v>
      </c>
      <c r="F2161" s="12">
        <v>431.81</v>
      </c>
      <c r="G2161" s="13">
        <v>89.34</v>
      </c>
      <c r="I2161" s="45"/>
    </row>
    <row r="2162" spans="1:9" ht="27.75" customHeight="1" thickBot="1" x14ac:dyDescent="0.25">
      <c r="A2162" s="35">
        <v>37616</v>
      </c>
      <c r="B2162" s="154"/>
      <c r="C2162" s="154"/>
      <c r="D2162" s="12">
        <v>402.02</v>
      </c>
      <c r="E2162" s="12">
        <v>810.15</v>
      </c>
      <c r="F2162" s="12">
        <v>431.48</v>
      </c>
      <c r="G2162" s="13">
        <v>89.17</v>
      </c>
      <c r="I2162" s="45"/>
    </row>
    <row r="2163" spans="1:9" ht="27.75" customHeight="1" thickBot="1" x14ac:dyDescent="0.25">
      <c r="A2163" s="35">
        <v>37617</v>
      </c>
      <c r="B2163" s="154"/>
      <c r="C2163" s="154"/>
      <c r="D2163" s="12">
        <v>401.93</v>
      </c>
      <c r="E2163" s="12">
        <v>809.97</v>
      </c>
      <c r="F2163" s="12">
        <v>431.68</v>
      </c>
      <c r="G2163" s="13">
        <v>89.17</v>
      </c>
      <c r="I2163" s="45"/>
    </row>
    <row r="2164" spans="1:9" ht="27.75" customHeight="1" thickBot="1" x14ac:dyDescent="0.25">
      <c r="A2164" s="35">
        <v>37620</v>
      </c>
      <c r="B2164" s="154"/>
      <c r="C2164" s="154"/>
      <c r="D2164" s="12">
        <v>401.73</v>
      </c>
      <c r="E2164" s="12">
        <v>809.57</v>
      </c>
      <c r="F2164" s="12">
        <v>431.92</v>
      </c>
      <c r="G2164" s="13">
        <v>89.19</v>
      </c>
      <c r="I2164" s="45"/>
    </row>
    <row r="2165" spans="1:9" ht="27.75" customHeight="1" thickBot="1" x14ac:dyDescent="0.25">
      <c r="A2165" s="35">
        <v>37621</v>
      </c>
      <c r="B2165" s="154"/>
      <c r="C2165" s="154"/>
      <c r="D2165" s="12">
        <v>399.26</v>
      </c>
      <c r="E2165" s="12">
        <v>812.56</v>
      </c>
      <c r="F2165" s="12">
        <v>433.96</v>
      </c>
      <c r="G2165" s="13">
        <v>88.45</v>
      </c>
      <c r="I2165" s="45"/>
    </row>
    <row r="2166" spans="1:9" ht="27.75" customHeight="1" thickBot="1" x14ac:dyDescent="0.25">
      <c r="A2166" s="35">
        <v>37624</v>
      </c>
      <c r="B2166" s="154"/>
      <c r="C2166" s="154"/>
      <c r="D2166" s="12">
        <v>399.18</v>
      </c>
      <c r="E2166" s="12">
        <v>812.39</v>
      </c>
      <c r="F2166" s="12">
        <v>433.86</v>
      </c>
      <c r="G2166" s="13">
        <v>88.43</v>
      </c>
      <c r="I2166" s="45"/>
    </row>
    <row r="2167" spans="1:9" ht="27.75" customHeight="1" thickBot="1" x14ac:dyDescent="0.25">
      <c r="A2167" s="11">
        <f>A2166+3</f>
        <v>37627</v>
      </c>
      <c r="D2167" s="12">
        <v>399.63</v>
      </c>
      <c r="E2167" s="12">
        <v>813.31</v>
      </c>
      <c r="F2167" s="12">
        <v>434.52</v>
      </c>
      <c r="G2167" s="13">
        <v>88.58</v>
      </c>
      <c r="I2167" s="45"/>
    </row>
    <row r="2168" spans="1:9" ht="27.75" customHeight="1" thickBot="1" x14ac:dyDescent="0.25">
      <c r="A2168" s="11">
        <f>A2167+1</f>
        <v>37628</v>
      </c>
      <c r="D2168" s="12">
        <v>400.23</v>
      </c>
      <c r="E2168" s="12">
        <v>814.99</v>
      </c>
      <c r="F2168" s="12">
        <v>436.47</v>
      </c>
      <c r="G2168" s="13">
        <v>88.87</v>
      </c>
      <c r="I2168" s="45"/>
    </row>
    <row r="2169" spans="1:9" ht="27.75" customHeight="1" thickBot="1" x14ac:dyDescent="0.25">
      <c r="A2169" s="11">
        <v>37629</v>
      </c>
      <c r="D2169" s="12">
        <v>404.57</v>
      </c>
      <c r="E2169" s="12">
        <v>823.83</v>
      </c>
      <c r="F2169" s="12">
        <v>440.47</v>
      </c>
      <c r="G2169" s="12">
        <v>90.13</v>
      </c>
      <c r="I2169" s="45"/>
    </row>
    <row r="2170" spans="1:9" ht="27.75" customHeight="1" thickBot="1" x14ac:dyDescent="0.25">
      <c r="A2170" s="11">
        <v>37630</v>
      </c>
      <c r="D2170" s="12">
        <v>407.54</v>
      </c>
      <c r="E2170" s="12">
        <v>829.88</v>
      </c>
      <c r="F2170" s="12">
        <v>445.21</v>
      </c>
      <c r="G2170" s="13">
        <v>90.71</v>
      </c>
      <c r="I2170" s="45"/>
    </row>
    <row r="2171" spans="1:9" ht="27.75" customHeight="1" thickBot="1" x14ac:dyDescent="0.25">
      <c r="A2171" s="11">
        <v>37631</v>
      </c>
      <c r="D2171" s="12">
        <v>408.4</v>
      </c>
      <c r="E2171" s="12">
        <v>831.67</v>
      </c>
      <c r="F2171" s="12">
        <v>446.64</v>
      </c>
      <c r="G2171" s="13">
        <v>90.88</v>
      </c>
      <c r="I2171" s="45"/>
    </row>
    <row r="2172" spans="1:9" ht="27.75" customHeight="1" thickBot="1" x14ac:dyDescent="0.25">
      <c r="A2172" s="11">
        <v>37634</v>
      </c>
      <c r="D2172" s="12">
        <v>409.36</v>
      </c>
      <c r="E2172" s="12">
        <v>833.62</v>
      </c>
      <c r="F2172" s="12">
        <v>448.76</v>
      </c>
      <c r="G2172" s="13">
        <v>91.08</v>
      </c>
      <c r="I2172" s="45"/>
    </row>
    <row r="2173" spans="1:9" ht="27.75" customHeight="1" thickBot="1" x14ac:dyDescent="0.25">
      <c r="A2173" s="11">
        <v>37635</v>
      </c>
      <c r="D2173" s="12">
        <v>410.35</v>
      </c>
      <c r="E2173" s="12">
        <v>835.63</v>
      </c>
      <c r="F2173" s="12">
        <v>450.95</v>
      </c>
      <c r="G2173" s="13">
        <v>91.67</v>
      </c>
      <c r="I2173" s="45"/>
    </row>
    <row r="2174" spans="1:9" ht="27.75" customHeight="1" thickBot="1" x14ac:dyDescent="0.25">
      <c r="A2174" s="11">
        <v>37636</v>
      </c>
      <c r="D2174" s="12">
        <v>412.08</v>
      </c>
      <c r="E2174" s="12">
        <v>839.16</v>
      </c>
      <c r="F2174" s="12">
        <v>453.68</v>
      </c>
      <c r="G2174" s="13">
        <v>91.98</v>
      </c>
      <c r="I2174" s="45"/>
    </row>
    <row r="2175" spans="1:9" ht="27.75" customHeight="1" thickBot="1" x14ac:dyDescent="0.25">
      <c r="A2175" s="11">
        <v>37637</v>
      </c>
      <c r="D2175" s="12">
        <v>414.43</v>
      </c>
      <c r="E2175" s="12">
        <v>843.94</v>
      </c>
      <c r="F2175" s="12">
        <v>456.26</v>
      </c>
      <c r="G2175" s="13">
        <v>92.6</v>
      </c>
      <c r="I2175" s="45"/>
    </row>
    <row r="2176" spans="1:9" ht="27.75" customHeight="1" thickBot="1" x14ac:dyDescent="0.25">
      <c r="A2176" s="11">
        <v>37638</v>
      </c>
      <c r="D2176" s="12">
        <v>420.15</v>
      </c>
      <c r="E2176" s="12">
        <v>855.59</v>
      </c>
      <c r="F2176" s="12">
        <v>463.05</v>
      </c>
      <c r="G2176" s="13">
        <v>94.53</v>
      </c>
      <c r="I2176" s="45"/>
    </row>
    <row r="2177" spans="1:9" ht="27.75" customHeight="1" thickBot="1" x14ac:dyDescent="0.25">
      <c r="A2177" s="11">
        <v>37641</v>
      </c>
      <c r="D2177" s="12">
        <v>421.51</v>
      </c>
      <c r="E2177" s="12">
        <v>858.36</v>
      </c>
      <c r="F2177" s="12">
        <v>465.31</v>
      </c>
      <c r="G2177" s="13">
        <v>94.71</v>
      </c>
      <c r="I2177" s="45"/>
    </row>
    <row r="2178" spans="1:9" ht="27.75" customHeight="1" thickBot="1" x14ac:dyDescent="0.25">
      <c r="A2178" s="11">
        <v>37642</v>
      </c>
      <c r="D2178" s="12">
        <v>422.68</v>
      </c>
      <c r="E2178" s="12">
        <v>860.76</v>
      </c>
      <c r="F2178" s="12">
        <v>466.61</v>
      </c>
      <c r="G2178" s="13">
        <v>95.04</v>
      </c>
      <c r="I2178" s="45"/>
    </row>
    <row r="2179" spans="1:9" ht="27.75" customHeight="1" thickBot="1" x14ac:dyDescent="0.25">
      <c r="A2179" s="11">
        <v>37643</v>
      </c>
      <c r="D2179" s="12">
        <v>421.08</v>
      </c>
      <c r="E2179" s="12">
        <v>860.3</v>
      </c>
      <c r="F2179" s="12">
        <v>466.68</v>
      </c>
      <c r="G2179" s="13">
        <v>94.41</v>
      </c>
      <c r="I2179" s="45"/>
    </row>
    <row r="2180" spans="1:9" ht="27.75" customHeight="1" thickBot="1" x14ac:dyDescent="0.25">
      <c r="A2180" s="11">
        <v>37644</v>
      </c>
      <c r="D2180" s="12">
        <v>421.6</v>
      </c>
      <c r="E2180" s="12">
        <v>861.35</v>
      </c>
      <c r="F2180" s="12">
        <v>467.25</v>
      </c>
      <c r="G2180" s="13">
        <v>94.72</v>
      </c>
      <c r="I2180" s="45"/>
    </row>
    <row r="2181" spans="1:9" ht="27.75" customHeight="1" thickBot="1" x14ac:dyDescent="0.25">
      <c r="A2181" s="11">
        <v>37645</v>
      </c>
      <c r="D2181" s="12">
        <v>423.29</v>
      </c>
      <c r="E2181" s="12">
        <v>864.82247779394925</v>
      </c>
      <c r="F2181" s="12">
        <v>472.1636978057486</v>
      </c>
      <c r="G2181" s="13">
        <v>95.21</v>
      </c>
      <c r="I2181" s="45"/>
    </row>
    <row r="2182" spans="1:9" ht="27.75" customHeight="1" thickBot="1" x14ac:dyDescent="0.25">
      <c r="A2182" s="11">
        <v>37648</v>
      </c>
      <c r="D2182" s="12">
        <v>424.52</v>
      </c>
      <c r="E2182" s="12">
        <v>867.33</v>
      </c>
      <c r="F2182" s="12">
        <v>474.39</v>
      </c>
      <c r="G2182" s="13">
        <v>95.44</v>
      </c>
      <c r="I2182" s="45"/>
    </row>
    <row r="2183" spans="1:9" ht="27.75" customHeight="1" thickBot="1" x14ac:dyDescent="0.25">
      <c r="A2183" s="11">
        <v>37649</v>
      </c>
      <c r="D2183" s="12">
        <v>435.77</v>
      </c>
      <c r="E2183" s="12">
        <v>890.31</v>
      </c>
      <c r="F2183" s="12">
        <v>487.82</v>
      </c>
      <c r="G2183" s="13">
        <v>98.63</v>
      </c>
      <c r="I2183" s="45"/>
    </row>
    <row r="2184" spans="1:9" ht="27.75" customHeight="1" thickBot="1" x14ac:dyDescent="0.25">
      <c r="A2184" s="11">
        <v>37650</v>
      </c>
      <c r="D2184" s="12">
        <v>451.11</v>
      </c>
      <c r="E2184" s="12">
        <v>921.64</v>
      </c>
      <c r="F2184" s="12">
        <v>504.99</v>
      </c>
      <c r="G2184" s="13">
        <v>103.01</v>
      </c>
      <c r="I2184" s="45"/>
    </row>
    <row r="2185" spans="1:9" ht="27.75" customHeight="1" thickBot="1" x14ac:dyDescent="0.25">
      <c r="A2185" s="11">
        <v>37651</v>
      </c>
      <c r="D2185" s="12">
        <v>450.8</v>
      </c>
      <c r="E2185" s="12">
        <v>921.02</v>
      </c>
      <c r="F2185" s="12">
        <v>505.57</v>
      </c>
      <c r="G2185" s="13">
        <v>102.69</v>
      </c>
      <c r="I2185" s="45"/>
    </row>
    <row r="2186" spans="1:9" ht="27.75" customHeight="1" thickBot="1" x14ac:dyDescent="0.25">
      <c r="A2186" s="11">
        <v>37652</v>
      </c>
      <c r="D2186" s="12">
        <v>448.35</v>
      </c>
      <c r="E2186" s="12">
        <v>916.01</v>
      </c>
      <c r="F2186" s="12">
        <v>504.08</v>
      </c>
      <c r="G2186" s="13">
        <v>101.93</v>
      </c>
      <c r="I2186" s="45"/>
    </row>
    <row r="2187" spans="1:9" ht="27.75" customHeight="1" thickBot="1" x14ac:dyDescent="0.25">
      <c r="A2187" s="11">
        <v>37655</v>
      </c>
      <c r="D2187" s="12">
        <v>445.85</v>
      </c>
      <c r="E2187" s="12">
        <v>910.91</v>
      </c>
      <c r="F2187" s="12">
        <v>504.56</v>
      </c>
      <c r="G2187" s="13">
        <v>101.3</v>
      </c>
      <c r="I2187" s="45"/>
    </row>
    <row r="2188" spans="1:9" ht="27.75" customHeight="1" thickBot="1" x14ac:dyDescent="0.25">
      <c r="A2188" s="11">
        <v>37656</v>
      </c>
      <c r="D2188" s="12">
        <v>443.63</v>
      </c>
      <c r="E2188" s="12">
        <v>906.38</v>
      </c>
      <c r="F2188" s="12">
        <v>502.97</v>
      </c>
      <c r="G2188" s="13">
        <v>100.55</v>
      </c>
      <c r="I2188" s="45"/>
    </row>
    <row r="2189" spans="1:9" ht="27.75" customHeight="1" thickBot="1" x14ac:dyDescent="0.25">
      <c r="A2189" s="11">
        <v>37657</v>
      </c>
      <c r="D2189" s="12">
        <v>440.7</v>
      </c>
      <c r="E2189" s="12">
        <v>900.39</v>
      </c>
      <c r="F2189" s="12">
        <v>503.31</v>
      </c>
      <c r="G2189" s="13">
        <v>99.58</v>
      </c>
      <c r="I2189" s="45"/>
    </row>
    <row r="2190" spans="1:9" ht="27.75" customHeight="1" thickBot="1" x14ac:dyDescent="0.25">
      <c r="A2190" s="11">
        <v>37658</v>
      </c>
      <c r="D2190" s="12">
        <v>437.29</v>
      </c>
      <c r="E2190" s="12">
        <v>893.42</v>
      </c>
      <c r="F2190" s="12">
        <v>497.99</v>
      </c>
      <c r="G2190" s="13">
        <v>98.44</v>
      </c>
      <c r="I2190" s="45"/>
    </row>
    <row r="2191" spans="1:9" ht="27.75" customHeight="1" thickBot="1" x14ac:dyDescent="0.25">
      <c r="A2191" s="11">
        <v>37659</v>
      </c>
      <c r="D2191" s="12">
        <v>435.9</v>
      </c>
      <c r="E2191" s="12">
        <v>890.58</v>
      </c>
      <c r="F2191" s="12">
        <v>497.83</v>
      </c>
      <c r="G2191" s="13">
        <v>97.95</v>
      </c>
      <c r="I2191" s="45"/>
    </row>
    <row r="2192" spans="1:9" ht="27.75" customHeight="1" thickBot="1" x14ac:dyDescent="0.25">
      <c r="A2192" s="11">
        <v>37662</v>
      </c>
      <c r="D2192" s="36">
        <v>433.68</v>
      </c>
      <c r="E2192" s="36">
        <v>886.05</v>
      </c>
      <c r="F2192" s="36">
        <v>495.29</v>
      </c>
      <c r="G2192" s="24">
        <v>97.28</v>
      </c>
      <c r="I2192" s="45"/>
    </row>
    <row r="2193" spans="1:9" ht="27.75" customHeight="1" thickBot="1" x14ac:dyDescent="0.25">
      <c r="A2193" s="11">
        <v>37663</v>
      </c>
      <c r="D2193" s="36">
        <v>427.63</v>
      </c>
      <c r="E2193" s="36">
        <v>874.93</v>
      </c>
      <c r="F2193" s="36">
        <v>489.08</v>
      </c>
      <c r="G2193" s="24">
        <v>95.85</v>
      </c>
      <c r="I2193" s="45"/>
    </row>
    <row r="2194" spans="1:9" ht="27.75" customHeight="1" thickBot="1" x14ac:dyDescent="0.25">
      <c r="A2194" s="11">
        <v>37664</v>
      </c>
      <c r="D2194" s="36">
        <v>425.37</v>
      </c>
      <c r="E2194" s="36">
        <v>870.33</v>
      </c>
      <c r="F2194" s="36">
        <v>486.51</v>
      </c>
      <c r="G2194" s="24">
        <v>95.41</v>
      </c>
      <c r="I2194" s="45"/>
    </row>
    <row r="2195" spans="1:9" ht="27.75" customHeight="1" thickBot="1" x14ac:dyDescent="0.25">
      <c r="A2195" s="11">
        <v>37666</v>
      </c>
      <c r="D2195" s="12">
        <v>427.27</v>
      </c>
      <c r="E2195" s="12">
        <v>874.22</v>
      </c>
      <c r="F2195" s="12">
        <v>489.22</v>
      </c>
      <c r="G2195" s="13">
        <v>96.02</v>
      </c>
      <c r="I2195" s="45"/>
    </row>
    <row r="2196" spans="1:9" ht="27.75" customHeight="1" thickBot="1" x14ac:dyDescent="0.25">
      <c r="A2196" s="11">
        <v>37669</v>
      </c>
      <c r="D2196" s="12">
        <v>426.99</v>
      </c>
      <c r="E2196" s="12">
        <v>873.63</v>
      </c>
      <c r="F2196" s="12">
        <v>488.53</v>
      </c>
      <c r="G2196" s="13">
        <v>96.02</v>
      </c>
      <c r="I2196" s="45"/>
    </row>
    <row r="2197" spans="1:9" ht="27.75" customHeight="1" thickBot="1" x14ac:dyDescent="0.25">
      <c r="A2197" s="11">
        <v>37670</v>
      </c>
      <c r="D2197" s="12">
        <v>429.41</v>
      </c>
      <c r="E2197" s="12">
        <v>878.58</v>
      </c>
      <c r="F2197" s="12">
        <v>491.3</v>
      </c>
      <c r="G2197" s="13">
        <v>96.72</v>
      </c>
      <c r="I2197" s="45"/>
    </row>
    <row r="2198" spans="1:9" ht="27.75" customHeight="1" thickBot="1" x14ac:dyDescent="0.25">
      <c r="A2198" s="11">
        <v>37671</v>
      </c>
      <c r="D2198" s="12">
        <v>433.17</v>
      </c>
      <c r="E2198" s="12">
        <v>886.28</v>
      </c>
      <c r="F2198" s="12">
        <v>495.6</v>
      </c>
      <c r="G2198" s="13">
        <v>98</v>
      </c>
      <c r="I2198" s="45"/>
    </row>
    <row r="2199" spans="1:9" ht="27.75" customHeight="1" thickBot="1" x14ac:dyDescent="0.25">
      <c r="A2199" s="11">
        <v>37672</v>
      </c>
      <c r="D2199" s="12">
        <v>431.08621276791848</v>
      </c>
      <c r="E2199" s="12">
        <v>882.02</v>
      </c>
      <c r="F2199" s="12">
        <v>494.13</v>
      </c>
      <c r="G2199" s="13">
        <v>97.287431592171416</v>
      </c>
      <c r="I2199" s="45"/>
    </row>
    <row r="2200" spans="1:9" ht="27.75" customHeight="1" thickBot="1" x14ac:dyDescent="0.25">
      <c r="A2200" s="11">
        <v>37673</v>
      </c>
      <c r="D2200" s="12">
        <v>431</v>
      </c>
      <c r="E2200" s="12">
        <v>881.84</v>
      </c>
      <c r="F2200" s="12">
        <v>494.75</v>
      </c>
      <c r="G2200" s="13">
        <v>97.25</v>
      </c>
      <c r="I2200" s="45"/>
    </row>
    <row r="2201" spans="1:9" ht="27.75" customHeight="1" thickBot="1" x14ac:dyDescent="0.25">
      <c r="A2201" s="11">
        <v>37676</v>
      </c>
      <c r="D2201" s="12">
        <v>419.01</v>
      </c>
      <c r="E2201" s="12">
        <v>857.3</v>
      </c>
      <c r="F2201" s="12">
        <v>480.99</v>
      </c>
      <c r="G2201" s="13">
        <v>93.45</v>
      </c>
      <c r="I2201" s="45"/>
    </row>
    <row r="2202" spans="1:9" ht="27.75" customHeight="1" thickBot="1" x14ac:dyDescent="0.25">
      <c r="A2202" s="11">
        <v>37677</v>
      </c>
      <c r="D2202" s="12">
        <v>415.21</v>
      </c>
      <c r="E2202" s="12">
        <v>849.53</v>
      </c>
      <c r="F2202" s="12">
        <v>476.63</v>
      </c>
      <c r="G2202" s="13">
        <v>92.35</v>
      </c>
      <c r="I2202" s="45"/>
    </row>
    <row r="2203" spans="1:9" ht="27.75" customHeight="1" thickBot="1" x14ac:dyDescent="0.25">
      <c r="A2203" s="11">
        <v>37678</v>
      </c>
      <c r="D2203" s="12">
        <v>421.76</v>
      </c>
      <c r="E2203" s="12">
        <v>862.94</v>
      </c>
      <c r="F2203" s="12">
        <v>484.15</v>
      </c>
      <c r="G2203" s="13">
        <v>94.37</v>
      </c>
      <c r="I2203" s="45"/>
    </row>
    <row r="2204" spans="1:9" ht="27.75" customHeight="1" thickBot="1" x14ac:dyDescent="0.25">
      <c r="A2204" s="11">
        <v>37679</v>
      </c>
      <c r="D2204" s="12">
        <v>424.55</v>
      </c>
      <c r="E2204" s="12">
        <v>868.64</v>
      </c>
      <c r="F2204" s="12">
        <v>487.35</v>
      </c>
      <c r="G2204" s="13">
        <v>95.17</v>
      </c>
      <c r="I2204" s="45"/>
    </row>
    <row r="2205" spans="1:9" ht="27.75" customHeight="1" thickBot="1" x14ac:dyDescent="0.25">
      <c r="A2205" s="11">
        <v>37680</v>
      </c>
      <c r="D2205" s="12">
        <v>423.47</v>
      </c>
      <c r="E2205" s="12">
        <v>866.44</v>
      </c>
      <c r="F2205" s="12">
        <v>485.94</v>
      </c>
      <c r="G2205" s="13">
        <v>94.75</v>
      </c>
      <c r="I2205" s="45"/>
    </row>
    <row r="2206" spans="1:9" ht="27.75" customHeight="1" thickBot="1" x14ac:dyDescent="0.25">
      <c r="A2206" s="11">
        <v>37683</v>
      </c>
      <c r="D2206" s="12">
        <v>422.96</v>
      </c>
      <c r="E2206" s="12">
        <v>865.39</v>
      </c>
      <c r="F2206" s="12">
        <v>485.35</v>
      </c>
      <c r="G2206" s="13">
        <v>94.46</v>
      </c>
      <c r="I2206" s="45"/>
    </row>
    <row r="2207" spans="1:9" ht="27.75" customHeight="1" thickBot="1" x14ac:dyDescent="0.25">
      <c r="A2207" s="11">
        <v>37684</v>
      </c>
      <c r="D2207" s="12">
        <v>424.47</v>
      </c>
      <c r="E2207" s="12">
        <v>868.48</v>
      </c>
      <c r="F2207" s="12">
        <v>487.62</v>
      </c>
      <c r="G2207" s="13">
        <v>94.94</v>
      </c>
      <c r="I2207" s="45"/>
    </row>
    <row r="2208" spans="1:9" ht="27.75" customHeight="1" thickBot="1" x14ac:dyDescent="0.25">
      <c r="A2208" s="11">
        <v>37685</v>
      </c>
      <c r="D2208" s="12">
        <v>424.57</v>
      </c>
      <c r="E2208" s="12">
        <v>868.67</v>
      </c>
      <c r="F2208" s="12">
        <v>488.08</v>
      </c>
      <c r="G2208" s="13">
        <v>95.01</v>
      </c>
      <c r="I2208" s="45"/>
    </row>
    <row r="2209" spans="1:9" ht="27.75" customHeight="1" thickBot="1" x14ac:dyDescent="0.25">
      <c r="A2209" s="11">
        <v>37686</v>
      </c>
      <c r="D2209" s="12">
        <v>426.42</v>
      </c>
      <c r="E2209" s="12">
        <v>872.47</v>
      </c>
      <c r="F2209" s="12">
        <v>490.21</v>
      </c>
      <c r="G2209" s="13">
        <v>95.56</v>
      </c>
      <c r="I2209" s="45"/>
    </row>
    <row r="2210" spans="1:9" ht="27.75" customHeight="1" thickBot="1" x14ac:dyDescent="0.25">
      <c r="A2210" s="11">
        <v>37687</v>
      </c>
      <c r="D2210" s="12">
        <v>428.73</v>
      </c>
      <c r="E2210" s="12">
        <v>877.2</v>
      </c>
      <c r="F2210" s="12">
        <v>493.42</v>
      </c>
      <c r="G2210" s="13">
        <v>96.23</v>
      </c>
      <c r="I2210" s="45"/>
    </row>
    <row r="2211" spans="1:9" ht="27.75" customHeight="1" thickBot="1" x14ac:dyDescent="0.25">
      <c r="A2211" s="11">
        <v>37690</v>
      </c>
      <c r="D2211" s="12">
        <v>431.23</v>
      </c>
      <c r="E2211" s="12">
        <v>882.31</v>
      </c>
      <c r="F2211" s="12">
        <v>497.04</v>
      </c>
      <c r="G2211" s="13">
        <v>96.96</v>
      </c>
      <c r="I2211" s="45"/>
    </row>
    <row r="2212" spans="1:9" ht="27.75" customHeight="1" thickBot="1" x14ac:dyDescent="0.25">
      <c r="A2212" s="11">
        <v>37691</v>
      </c>
      <c r="D2212" s="12">
        <v>431.61</v>
      </c>
      <c r="E2212" s="12">
        <v>883.08</v>
      </c>
      <c r="F2212" s="12">
        <v>498.94</v>
      </c>
      <c r="G2212" s="13">
        <v>97.07</v>
      </c>
      <c r="I2212" s="45"/>
    </row>
    <row r="2213" spans="1:9" ht="27.75" customHeight="1" thickBot="1" x14ac:dyDescent="0.25">
      <c r="A2213" s="11">
        <v>37693</v>
      </c>
      <c r="D2213" s="12">
        <v>430.48</v>
      </c>
      <c r="E2213" s="12">
        <v>880.78</v>
      </c>
      <c r="F2213" s="12">
        <v>497.64</v>
      </c>
      <c r="G2213" s="13">
        <v>96.47</v>
      </c>
      <c r="I2213" s="45"/>
    </row>
    <row r="2214" spans="1:9" ht="27.75" customHeight="1" thickBot="1" x14ac:dyDescent="0.25">
      <c r="A2214" s="11">
        <v>37694</v>
      </c>
      <c r="D2214" s="12">
        <v>430.15</v>
      </c>
      <c r="E2214" s="12">
        <v>880.09</v>
      </c>
      <c r="F2214" s="12">
        <v>498.18</v>
      </c>
      <c r="G2214" s="13">
        <v>96.33</v>
      </c>
      <c r="I2214" s="45"/>
    </row>
    <row r="2215" spans="1:9" ht="27.75" customHeight="1" thickBot="1" x14ac:dyDescent="0.25">
      <c r="A2215" s="11">
        <v>37697</v>
      </c>
      <c r="D2215" s="12">
        <v>429.54</v>
      </c>
      <c r="E2215" s="12">
        <v>878.97</v>
      </c>
      <c r="F2215" s="12">
        <v>499.4</v>
      </c>
      <c r="G2215" s="13">
        <v>96.28</v>
      </c>
      <c r="I2215" s="45"/>
    </row>
    <row r="2216" spans="1:9" ht="27.75" customHeight="1" thickBot="1" x14ac:dyDescent="0.25">
      <c r="A2216" s="11">
        <v>37698</v>
      </c>
      <c r="D2216" s="12">
        <v>428.12</v>
      </c>
      <c r="E2216" s="12">
        <v>876.07</v>
      </c>
      <c r="F2216" s="12">
        <v>497.75</v>
      </c>
      <c r="G2216" s="13">
        <v>95.92</v>
      </c>
      <c r="I2216" s="45"/>
    </row>
    <row r="2217" spans="1:9" ht="27.75" customHeight="1" thickBot="1" x14ac:dyDescent="0.25">
      <c r="A2217" s="11">
        <v>37699</v>
      </c>
      <c r="D2217" s="12">
        <v>417.07</v>
      </c>
      <c r="E2217" s="12">
        <v>853.45</v>
      </c>
      <c r="F2217" s="12">
        <v>484.9</v>
      </c>
      <c r="G2217" s="13">
        <v>92.71</v>
      </c>
      <c r="I2217" s="45"/>
    </row>
    <row r="2218" spans="1:9" ht="27.75" customHeight="1" thickBot="1" x14ac:dyDescent="0.25">
      <c r="A2218" s="11">
        <v>37700</v>
      </c>
      <c r="D2218" s="12">
        <v>417.35</v>
      </c>
      <c r="E2218" s="12">
        <v>854.22</v>
      </c>
      <c r="F2218" s="12">
        <v>485.34</v>
      </c>
      <c r="G2218" s="13">
        <v>92.71</v>
      </c>
      <c r="I2218" s="45"/>
    </row>
    <row r="2219" spans="1:9" ht="27.75" customHeight="1" thickBot="1" x14ac:dyDescent="0.25">
      <c r="A2219" s="11">
        <v>37701</v>
      </c>
      <c r="D2219" s="12">
        <v>420.13348673588303</v>
      </c>
      <c r="E2219" s="12">
        <v>859.92</v>
      </c>
      <c r="F2219" s="12">
        <v>488.58</v>
      </c>
      <c r="G2219" s="13">
        <v>93.738936059439567</v>
      </c>
      <c r="I2219" s="45"/>
    </row>
    <row r="2220" spans="1:9" ht="27.75" customHeight="1" thickBot="1" x14ac:dyDescent="0.25">
      <c r="A2220" s="11">
        <v>37704</v>
      </c>
      <c r="D2220" s="12">
        <v>424.06</v>
      </c>
      <c r="E2220" s="12">
        <v>867.97</v>
      </c>
      <c r="F2220" s="12">
        <v>493.15</v>
      </c>
      <c r="G2220" s="12">
        <v>94.97</v>
      </c>
      <c r="I2220" s="45"/>
    </row>
    <row r="2221" spans="1:9" ht="27.75" customHeight="1" thickBot="1" x14ac:dyDescent="0.25">
      <c r="A2221" s="11">
        <v>37705</v>
      </c>
      <c r="D2221" s="12">
        <v>422.08</v>
      </c>
      <c r="E2221" s="12">
        <v>863.89</v>
      </c>
      <c r="F2221" s="12">
        <v>490.84</v>
      </c>
      <c r="G2221" s="12">
        <v>94.37</v>
      </c>
      <c r="I2221" s="45"/>
    </row>
    <row r="2222" spans="1:9" ht="27.75" customHeight="1" thickBot="1" x14ac:dyDescent="0.25">
      <c r="A2222" s="11">
        <v>37706</v>
      </c>
      <c r="D2222" s="12">
        <v>423.01</v>
      </c>
      <c r="E2222" s="12">
        <v>865.82</v>
      </c>
      <c r="F2222" s="12">
        <v>491.93</v>
      </c>
      <c r="G2222" s="12">
        <v>94.59</v>
      </c>
      <c r="I2222" s="45"/>
    </row>
    <row r="2223" spans="1:9" ht="27.75" customHeight="1" thickBot="1" x14ac:dyDescent="0.25">
      <c r="A2223" s="11">
        <v>37707</v>
      </c>
      <c r="D2223" s="12">
        <v>423.5</v>
      </c>
      <c r="E2223" s="12">
        <v>866.81</v>
      </c>
      <c r="F2223" s="12">
        <v>492.49</v>
      </c>
      <c r="G2223" s="12">
        <v>94.63</v>
      </c>
      <c r="I2223" s="45"/>
    </row>
    <row r="2224" spans="1:9" ht="27.75" customHeight="1" thickBot="1" x14ac:dyDescent="0.25">
      <c r="A2224" s="11">
        <v>37708</v>
      </c>
      <c r="D2224" s="12">
        <v>422.45</v>
      </c>
      <c r="E2224" s="12">
        <v>866.89</v>
      </c>
      <c r="F2224" s="12">
        <v>492.54</v>
      </c>
      <c r="G2224" s="12">
        <v>94.31</v>
      </c>
      <c r="I2224" s="45"/>
    </row>
    <row r="2225" spans="1:9" ht="27.75" customHeight="1" thickBot="1" x14ac:dyDescent="0.25">
      <c r="A2225" s="35">
        <v>37711</v>
      </c>
      <c r="B2225" s="154"/>
      <c r="C2225" s="154"/>
      <c r="D2225" s="36">
        <v>425.33</v>
      </c>
      <c r="E2225" s="36">
        <v>872.82212626325224</v>
      </c>
      <c r="F2225" s="36">
        <v>495.90732343712449</v>
      </c>
      <c r="G2225" s="24">
        <v>95.12</v>
      </c>
      <c r="I2225" s="45"/>
    </row>
    <row r="2226" spans="1:9" ht="27.75" customHeight="1" thickBot="1" x14ac:dyDescent="0.25">
      <c r="A2226" s="11">
        <v>37712</v>
      </c>
      <c r="D2226" s="12">
        <v>426.21</v>
      </c>
      <c r="E2226" s="12">
        <v>874.62</v>
      </c>
      <c r="F2226" s="12">
        <v>497.31</v>
      </c>
      <c r="G2226" s="12">
        <v>95.4</v>
      </c>
      <c r="I2226" s="45"/>
    </row>
    <row r="2227" spans="1:9" ht="27.75" customHeight="1" thickBot="1" x14ac:dyDescent="0.25">
      <c r="A2227" s="11">
        <v>37714</v>
      </c>
      <c r="D2227" s="12">
        <v>428.73</v>
      </c>
      <c r="E2227" s="12">
        <v>879.79</v>
      </c>
      <c r="F2227" s="12">
        <v>500.24</v>
      </c>
      <c r="G2227" s="12">
        <v>96.19</v>
      </c>
      <c r="I2227" s="45"/>
    </row>
    <row r="2228" spans="1:9" ht="27.75" customHeight="1" thickBot="1" x14ac:dyDescent="0.25">
      <c r="A2228" s="11">
        <v>37715</v>
      </c>
      <c r="D2228" s="12">
        <v>432.45</v>
      </c>
      <c r="E2228" s="12">
        <v>887.42</v>
      </c>
      <c r="F2228" s="12">
        <v>505</v>
      </c>
      <c r="G2228" s="12">
        <v>97.16</v>
      </c>
      <c r="I2228" s="45"/>
    </row>
    <row r="2229" spans="1:9" ht="27.75" customHeight="1" thickBot="1" x14ac:dyDescent="0.25">
      <c r="A2229" s="11">
        <v>37718</v>
      </c>
      <c r="D2229" s="12">
        <v>430.11</v>
      </c>
      <c r="E2229" s="12">
        <v>887.02</v>
      </c>
      <c r="F2229" s="12">
        <v>504.78</v>
      </c>
      <c r="G2229" s="12">
        <v>96.35</v>
      </c>
      <c r="I2229" s="45"/>
    </row>
    <row r="2230" spans="1:9" ht="27.75" customHeight="1" thickBot="1" x14ac:dyDescent="0.25">
      <c r="A2230" s="11">
        <v>37719</v>
      </c>
      <c r="D2230" s="12">
        <v>430.16</v>
      </c>
      <c r="E2230" s="12">
        <v>887.13</v>
      </c>
      <c r="F2230" s="12">
        <v>504.27</v>
      </c>
      <c r="G2230" s="12">
        <v>96.07</v>
      </c>
      <c r="I2230" s="45"/>
    </row>
    <row r="2231" spans="1:9" ht="27.75" customHeight="1" thickBot="1" x14ac:dyDescent="0.25">
      <c r="A2231" s="11">
        <v>37720</v>
      </c>
      <c r="D2231" s="12">
        <v>431.79855684263231</v>
      </c>
      <c r="E2231" s="12">
        <v>890.50145531981741</v>
      </c>
      <c r="F2231" s="12">
        <v>506.18994314328569</v>
      </c>
      <c r="G2231" s="12">
        <v>96.35933870793923</v>
      </c>
      <c r="I2231" s="45"/>
    </row>
    <row r="2232" spans="1:9" ht="27.75" customHeight="1" thickBot="1" x14ac:dyDescent="0.25">
      <c r="A2232" s="11">
        <v>37721</v>
      </c>
      <c r="D2232" s="12">
        <v>432.92854474636169</v>
      </c>
      <c r="E2232" s="12">
        <v>892.83185514499439</v>
      </c>
      <c r="F2232" s="12">
        <v>507.5146180755504</v>
      </c>
      <c r="G2232" s="12">
        <v>96.744396258097069</v>
      </c>
      <c r="I2232" s="45"/>
    </row>
    <row r="2233" spans="1:9" ht="27.75" customHeight="1" thickBot="1" x14ac:dyDescent="0.25">
      <c r="A2233" s="11">
        <v>37722</v>
      </c>
      <c r="D2233" s="12">
        <v>435.86583198142756</v>
      </c>
      <c r="E2233" s="12">
        <v>899.86098296103</v>
      </c>
      <c r="F2233" s="12">
        <v>511.51020257267862</v>
      </c>
      <c r="G2233" s="12">
        <v>97.464749980611515</v>
      </c>
      <c r="I2233" s="45"/>
    </row>
    <row r="2234" spans="1:9" ht="27.75" customHeight="1" thickBot="1" x14ac:dyDescent="0.25">
      <c r="A2234" s="11">
        <v>37725</v>
      </c>
      <c r="D2234" s="12">
        <v>441.21</v>
      </c>
      <c r="E2234" s="12">
        <v>910.89</v>
      </c>
      <c r="F2234" s="12">
        <v>517.78</v>
      </c>
      <c r="G2234" s="12">
        <v>99.17</v>
      </c>
      <c r="I2234" s="45"/>
    </row>
    <row r="2235" spans="1:9" ht="27.75" customHeight="1" thickBot="1" x14ac:dyDescent="0.25">
      <c r="A2235" s="11">
        <v>37726</v>
      </c>
      <c r="D2235" s="12">
        <v>439.65</v>
      </c>
      <c r="E2235" s="12">
        <v>911.75</v>
      </c>
      <c r="F2235" s="12">
        <v>517.44000000000005</v>
      </c>
      <c r="G2235" s="12">
        <v>98.25</v>
      </c>
      <c r="I2235" s="45"/>
    </row>
    <row r="2236" spans="1:9" ht="27.75" customHeight="1" thickBot="1" x14ac:dyDescent="0.25">
      <c r="A2236" s="11">
        <v>37727</v>
      </c>
      <c r="D2236" s="12">
        <v>441.58</v>
      </c>
      <c r="E2236" s="12">
        <v>915.76</v>
      </c>
      <c r="F2236" s="12">
        <v>522.89</v>
      </c>
      <c r="G2236" s="12">
        <v>98.84</v>
      </c>
      <c r="I2236" s="45"/>
    </row>
    <row r="2237" spans="1:9" ht="27.75" customHeight="1" thickBot="1" x14ac:dyDescent="0.25">
      <c r="A2237" s="11">
        <v>37728</v>
      </c>
      <c r="D2237" s="12">
        <v>448.58</v>
      </c>
      <c r="E2237" s="12">
        <v>930.26</v>
      </c>
      <c r="F2237" s="12">
        <v>532.17999999999995</v>
      </c>
      <c r="G2237" s="12">
        <v>101.06</v>
      </c>
      <c r="I2237" s="45"/>
    </row>
    <row r="2238" spans="1:9" ht="27.75" customHeight="1" thickBot="1" x14ac:dyDescent="0.25">
      <c r="A2238" s="11">
        <v>37729</v>
      </c>
      <c r="D2238" s="12">
        <v>449.67</v>
      </c>
      <c r="E2238" s="12">
        <v>932.53</v>
      </c>
      <c r="F2238" s="12">
        <v>533.48</v>
      </c>
      <c r="G2238" s="12">
        <v>101.2</v>
      </c>
      <c r="I2238" s="45"/>
    </row>
    <row r="2239" spans="1:9" ht="27.75" customHeight="1" thickBot="1" x14ac:dyDescent="0.25">
      <c r="A2239" s="11">
        <v>37732</v>
      </c>
      <c r="D2239" s="12">
        <v>448.05</v>
      </c>
      <c r="E2239" s="12">
        <v>929.18</v>
      </c>
      <c r="F2239" s="12">
        <v>531.55999999999995</v>
      </c>
      <c r="G2239" s="12">
        <v>100.72</v>
      </c>
      <c r="I2239" s="45"/>
    </row>
    <row r="2240" spans="1:9" ht="27.75" customHeight="1" thickBot="1" x14ac:dyDescent="0.25">
      <c r="A2240" s="11">
        <v>37733</v>
      </c>
      <c r="D2240" s="12">
        <v>448.23</v>
      </c>
      <c r="E2240" s="12">
        <v>929.55</v>
      </c>
      <c r="F2240" s="12">
        <v>529.98</v>
      </c>
      <c r="G2240" s="12">
        <v>100.61</v>
      </c>
      <c r="I2240" s="45"/>
    </row>
    <row r="2241" spans="1:9" ht="27.75" customHeight="1" thickBot="1" x14ac:dyDescent="0.25">
      <c r="A2241" s="11">
        <v>37734</v>
      </c>
      <c r="D2241" s="12">
        <v>443.88</v>
      </c>
      <c r="E2241" s="12">
        <v>920.52</v>
      </c>
      <c r="F2241" s="12">
        <v>524.83000000000004</v>
      </c>
      <c r="G2241" s="12">
        <v>99.11</v>
      </c>
      <c r="I2241" s="45"/>
    </row>
    <row r="2242" spans="1:9" ht="27.75" customHeight="1" thickBot="1" x14ac:dyDescent="0.25">
      <c r="A2242" s="11">
        <v>37735</v>
      </c>
      <c r="D2242" s="12">
        <v>443.72</v>
      </c>
      <c r="E2242" s="12">
        <v>920.19</v>
      </c>
      <c r="F2242" s="12">
        <v>524.64</v>
      </c>
      <c r="G2242" s="12">
        <v>99.04</v>
      </c>
      <c r="I2242" s="45"/>
    </row>
    <row r="2243" spans="1:9" ht="27.75" customHeight="1" thickBot="1" x14ac:dyDescent="0.25">
      <c r="A2243" s="11">
        <v>37736</v>
      </c>
      <c r="D2243" s="12">
        <v>443.15103781248587</v>
      </c>
      <c r="E2243" s="12">
        <v>921.1580682698268</v>
      </c>
      <c r="F2243" s="12">
        <v>524.22274311992589</v>
      </c>
      <c r="G2243" s="12">
        <v>98.721988930223176</v>
      </c>
      <c r="I2243" s="45"/>
    </row>
    <row r="2244" spans="1:9" ht="27.75" customHeight="1" thickBot="1" x14ac:dyDescent="0.25">
      <c r="A2244" s="11">
        <v>37739</v>
      </c>
      <c r="D2244" s="12">
        <v>444.85</v>
      </c>
      <c r="E2244" s="12">
        <v>925.39</v>
      </c>
      <c r="F2244" s="12">
        <v>526.63</v>
      </c>
      <c r="G2244" s="12">
        <v>99.22</v>
      </c>
      <c r="I2244" s="45"/>
    </row>
    <row r="2245" spans="1:9" ht="27.75" customHeight="1" thickBot="1" x14ac:dyDescent="0.25">
      <c r="A2245" s="11">
        <v>37740</v>
      </c>
      <c r="D2245" s="12">
        <v>447.53</v>
      </c>
      <c r="E2245" s="12">
        <v>930.96</v>
      </c>
      <c r="F2245" s="12">
        <v>528.80999999999995</v>
      </c>
      <c r="G2245" s="12">
        <v>100.19</v>
      </c>
      <c r="I2245" s="45"/>
    </row>
    <row r="2246" spans="1:9" ht="27.75" customHeight="1" thickBot="1" x14ac:dyDescent="0.25">
      <c r="A2246" s="11">
        <v>37741</v>
      </c>
      <c r="D2246" s="12">
        <v>454.46</v>
      </c>
      <c r="E2246" s="12">
        <v>945.38</v>
      </c>
      <c r="F2246" s="12">
        <v>537</v>
      </c>
      <c r="G2246" s="12">
        <v>102.28</v>
      </c>
      <c r="I2246" s="45"/>
    </row>
    <row r="2247" spans="1:9" ht="27.75" customHeight="1" thickBot="1" x14ac:dyDescent="0.25">
      <c r="A2247" s="11">
        <v>37743</v>
      </c>
      <c r="D2247" s="12">
        <v>455.38</v>
      </c>
      <c r="E2247" s="12">
        <v>947.29</v>
      </c>
      <c r="F2247" s="12">
        <v>538.08000000000004</v>
      </c>
      <c r="G2247" s="12">
        <v>102.49</v>
      </c>
      <c r="I2247" s="45"/>
    </row>
    <row r="2248" spans="1:9" ht="27.75" customHeight="1" thickBot="1" x14ac:dyDescent="0.25">
      <c r="A2248" s="11">
        <v>37746</v>
      </c>
      <c r="D2248" s="12">
        <v>455.51</v>
      </c>
      <c r="E2248" s="12">
        <v>947.56</v>
      </c>
      <c r="F2248" s="12">
        <v>537.25</v>
      </c>
      <c r="G2248" s="12">
        <v>102.54</v>
      </c>
      <c r="I2248" s="45"/>
    </row>
    <row r="2249" spans="1:9" ht="27.75" customHeight="1" thickBot="1" x14ac:dyDescent="0.25">
      <c r="A2249" s="11">
        <v>37747</v>
      </c>
      <c r="D2249" s="12">
        <v>455.78</v>
      </c>
      <c r="E2249" s="12">
        <v>948.13</v>
      </c>
      <c r="F2249" s="12">
        <v>537.57000000000005</v>
      </c>
      <c r="G2249" s="12">
        <v>102.63</v>
      </c>
      <c r="I2249" s="45"/>
    </row>
    <row r="2250" spans="1:9" ht="27.75" customHeight="1" thickBot="1" x14ac:dyDescent="0.25">
      <c r="A2250" s="11">
        <v>37748</v>
      </c>
      <c r="D2250" s="12">
        <v>456.7</v>
      </c>
      <c r="E2250" s="12">
        <v>950.04</v>
      </c>
      <c r="F2250" s="12">
        <v>538.65</v>
      </c>
      <c r="G2250" s="12">
        <v>102.83</v>
      </c>
      <c r="I2250" s="45"/>
    </row>
    <row r="2251" spans="1:9" ht="27.75" customHeight="1" thickBot="1" x14ac:dyDescent="0.25">
      <c r="A2251" s="11">
        <v>37749</v>
      </c>
      <c r="D2251" s="12">
        <v>456.76</v>
      </c>
      <c r="E2251" s="12">
        <v>950.16</v>
      </c>
      <c r="F2251" s="12">
        <v>537.71</v>
      </c>
      <c r="G2251" s="12">
        <v>102.57</v>
      </c>
      <c r="I2251" s="45"/>
    </row>
    <row r="2252" spans="1:9" ht="27.75" customHeight="1" thickBot="1" x14ac:dyDescent="0.25">
      <c r="A2252" s="11">
        <v>37750</v>
      </c>
      <c r="D2252" s="12">
        <v>458.63</v>
      </c>
      <c r="E2252" s="12">
        <v>954.06</v>
      </c>
      <c r="F2252" s="12">
        <v>540.92999999999995</v>
      </c>
      <c r="G2252" s="12">
        <v>103.13</v>
      </c>
      <c r="I2252" s="45"/>
    </row>
    <row r="2253" spans="1:9" ht="27.75" customHeight="1" thickBot="1" x14ac:dyDescent="0.25">
      <c r="A2253" s="11">
        <v>37753</v>
      </c>
      <c r="D2253" s="12">
        <v>461.1</v>
      </c>
      <c r="E2253" s="12">
        <v>959.18</v>
      </c>
      <c r="F2253" s="12">
        <v>543.83000000000004</v>
      </c>
      <c r="G2253" s="12">
        <v>103.92</v>
      </c>
      <c r="I2253" s="45"/>
    </row>
    <row r="2254" spans="1:9" ht="27.75" customHeight="1" thickBot="1" x14ac:dyDescent="0.25">
      <c r="A2254" s="11">
        <v>37754</v>
      </c>
      <c r="D2254" s="12">
        <v>462.66</v>
      </c>
      <c r="E2254" s="12">
        <v>962.44</v>
      </c>
      <c r="F2254" s="12">
        <v>544.66</v>
      </c>
      <c r="G2254" s="12">
        <v>104.19</v>
      </c>
      <c r="I2254" s="45"/>
    </row>
    <row r="2255" spans="1:9" ht="27.75" customHeight="1" thickBot="1" x14ac:dyDescent="0.25">
      <c r="A2255" s="11">
        <v>37755</v>
      </c>
      <c r="D2255" s="12">
        <v>462.66</v>
      </c>
      <c r="E2255" s="12">
        <v>962.43</v>
      </c>
      <c r="F2255" s="12">
        <v>545.66999999999996</v>
      </c>
      <c r="G2255" s="12">
        <v>104.16</v>
      </c>
      <c r="I2255" s="45"/>
    </row>
    <row r="2256" spans="1:9" ht="27.75" customHeight="1" thickBot="1" x14ac:dyDescent="0.25">
      <c r="A2256" s="11">
        <v>37756</v>
      </c>
      <c r="D2256" s="12">
        <v>463.06</v>
      </c>
      <c r="E2256" s="12">
        <v>963.27</v>
      </c>
      <c r="F2256" s="12">
        <v>545.13</v>
      </c>
      <c r="G2256" s="12">
        <v>104.06</v>
      </c>
      <c r="I2256" s="45"/>
    </row>
    <row r="2257" spans="1:9" ht="27.75" customHeight="1" thickBot="1" x14ac:dyDescent="0.25">
      <c r="A2257" s="11">
        <v>37757</v>
      </c>
      <c r="D2257" s="12">
        <v>464.38002521824347</v>
      </c>
      <c r="E2257" s="12">
        <v>966.01</v>
      </c>
      <c r="F2257" s="12">
        <v>546.47</v>
      </c>
      <c r="G2257" s="12">
        <v>104.28</v>
      </c>
      <c r="I2257" s="45"/>
    </row>
    <row r="2258" spans="1:9" ht="27.75" customHeight="1" thickBot="1" x14ac:dyDescent="0.25">
      <c r="A2258" s="11">
        <v>37760</v>
      </c>
      <c r="D2258" s="12">
        <v>464.78</v>
      </c>
      <c r="E2258" s="12">
        <v>966.84</v>
      </c>
      <c r="F2258" s="12">
        <v>546.92999999999995</v>
      </c>
      <c r="G2258" s="12">
        <v>104.32</v>
      </c>
      <c r="I2258" s="45"/>
    </row>
    <row r="2259" spans="1:9" ht="27.75" customHeight="1" thickBot="1" x14ac:dyDescent="0.25">
      <c r="A2259" s="11">
        <v>37761</v>
      </c>
      <c r="D2259" s="12">
        <v>465.61</v>
      </c>
      <c r="E2259" s="12">
        <v>968.58</v>
      </c>
      <c r="F2259" s="12">
        <v>547.91999999999996</v>
      </c>
      <c r="G2259" s="12">
        <v>104.5</v>
      </c>
      <c r="I2259" s="45"/>
    </row>
    <row r="2260" spans="1:9" ht="27.75" customHeight="1" thickBot="1" x14ac:dyDescent="0.25">
      <c r="A2260" s="11">
        <v>37762</v>
      </c>
      <c r="D2260" s="12">
        <v>467.5</v>
      </c>
      <c r="E2260" s="12">
        <v>972.51</v>
      </c>
      <c r="F2260" s="12">
        <v>550.14</v>
      </c>
      <c r="G2260" s="12">
        <v>105.01</v>
      </c>
      <c r="I2260" s="45"/>
    </row>
    <row r="2261" spans="1:9" ht="27.75" customHeight="1" thickBot="1" x14ac:dyDescent="0.25">
      <c r="A2261" s="11">
        <v>37763</v>
      </c>
      <c r="D2261" s="12">
        <v>471.01</v>
      </c>
      <c r="E2261" s="12">
        <v>980.58</v>
      </c>
      <c r="F2261" s="12">
        <v>554.30999999999995</v>
      </c>
      <c r="G2261" s="12">
        <v>105.04</v>
      </c>
      <c r="I2261" s="45"/>
    </row>
    <row r="2262" spans="1:9" ht="27.75" customHeight="1" thickBot="1" x14ac:dyDescent="0.25">
      <c r="A2262" s="11">
        <v>37764</v>
      </c>
      <c r="D2262" s="12">
        <v>473.27485475230395</v>
      </c>
      <c r="E2262" s="12">
        <v>985.29527482235665</v>
      </c>
      <c r="F2262" s="12">
        <v>556.97226510149505</v>
      </c>
      <c r="G2262" s="12">
        <v>105.0995951252829</v>
      </c>
      <c r="I2262" s="45"/>
    </row>
    <row r="2263" spans="1:9" ht="27.75" customHeight="1" thickBot="1" x14ac:dyDescent="0.25">
      <c r="A2263" s="11">
        <v>37767</v>
      </c>
      <c r="D2263" s="12">
        <v>474.93</v>
      </c>
      <c r="E2263" s="12">
        <v>988.75</v>
      </c>
      <c r="F2263" s="12">
        <v>559.33000000000004</v>
      </c>
      <c r="G2263" s="12">
        <v>104.87</v>
      </c>
      <c r="I2263" s="45"/>
    </row>
    <row r="2264" spans="1:9" ht="27.75" customHeight="1" thickBot="1" x14ac:dyDescent="0.25">
      <c r="A2264" s="11">
        <v>37768</v>
      </c>
      <c r="D2264" s="12">
        <v>474.88</v>
      </c>
      <c r="E2264" s="12">
        <v>988.64</v>
      </c>
      <c r="F2264" s="12">
        <v>559.26</v>
      </c>
      <c r="G2264" s="12">
        <v>104.93</v>
      </c>
      <c r="I2264" s="45"/>
    </row>
    <row r="2265" spans="1:9" ht="27.75" customHeight="1" thickBot="1" x14ac:dyDescent="0.25">
      <c r="A2265" s="11">
        <v>37769</v>
      </c>
      <c r="D2265" s="12">
        <v>475.97</v>
      </c>
      <c r="E2265" s="12">
        <v>990.9</v>
      </c>
      <c r="F2265" s="12">
        <v>560.54999999999995</v>
      </c>
      <c r="G2265" s="12">
        <v>105.15</v>
      </c>
      <c r="I2265" s="45"/>
    </row>
    <row r="2266" spans="1:9" ht="27.75" customHeight="1" thickBot="1" x14ac:dyDescent="0.25">
      <c r="A2266" s="11">
        <v>37770</v>
      </c>
      <c r="D2266" s="12">
        <v>474.95</v>
      </c>
      <c r="E2266" s="12">
        <v>988.8</v>
      </c>
      <c r="F2266" s="12">
        <v>559.35</v>
      </c>
      <c r="G2266" s="12">
        <v>104.79</v>
      </c>
      <c r="I2266" s="45"/>
    </row>
    <row r="2267" spans="1:9" ht="27.75" customHeight="1" thickBot="1" x14ac:dyDescent="0.25">
      <c r="A2267" s="11">
        <v>37771</v>
      </c>
      <c r="D2267" s="12">
        <v>475.2</v>
      </c>
      <c r="E2267" s="12">
        <v>989.29841204336901</v>
      </c>
      <c r="F2267" s="12">
        <v>559.63766372743862</v>
      </c>
      <c r="G2267" s="12">
        <v>104.83</v>
      </c>
      <c r="I2267" s="45"/>
    </row>
    <row r="2268" spans="1:9" ht="27.75" customHeight="1" thickBot="1" x14ac:dyDescent="0.25">
      <c r="A2268" s="11">
        <v>37774</v>
      </c>
      <c r="D2268" s="12">
        <v>475.14</v>
      </c>
      <c r="E2268" s="12">
        <v>989.17</v>
      </c>
      <c r="F2268" s="12">
        <v>559.57000000000005</v>
      </c>
      <c r="G2268" s="12">
        <v>104.78</v>
      </c>
      <c r="I2268" s="45"/>
    </row>
    <row r="2269" spans="1:9" ht="27.75" customHeight="1" thickBot="1" x14ac:dyDescent="0.25">
      <c r="A2269" s="11">
        <v>37775</v>
      </c>
      <c r="D2269" s="12">
        <v>474.52</v>
      </c>
      <c r="E2269" s="12">
        <v>989.37</v>
      </c>
      <c r="F2269" s="12">
        <v>558.85</v>
      </c>
      <c r="G2269" s="12">
        <v>104.46</v>
      </c>
      <c r="I2269" s="45"/>
    </row>
    <row r="2270" spans="1:9" ht="27.75" customHeight="1" thickBot="1" x14ac:dyDescent="0.25">
      <c r="A2270" s="11">
        <v>37776</v>
      </c>
      <c r="D2270" s="12">
        <v>474.61</v>
      </c>
      <c r="E2270" s="12">
        <v>990.25</v>
      </c>
      <c r="F2270" s="12">
        <v>557.25</v>
      </c>
      <c r="G2270" s="12">
        <v>104.63</v>
      </c>
      <c r="I2270" s="45"/>
    </row>
    <row r="2271" spans="1:9" ht="27.75" customHeight="1" thickBot="1" x14ac:dyDescent="0.25">
      <c r="A2271" s="11">
        <v>37777</v>
      </c>
      <c r="D2271" s="12">
        <v>476.13</v>
      </c>
      <c r="E2271" s="12">
        <v>993.41</v>
      </c>
      <c r="F2271" s="12">
        <v>556.95000000000005</v>
      </c>
      <c r="G2271" s="12">
        <v>104.91</v>
      </c>
      <c r="I2271" s="45"/>
    </row>
    <row r="2272" spans="1:9" ht="27.75" customHeight="1" thickBot="1" x14ac:dyDescent="0.25">
      <c r="A2272" s="11">
        <v>37778</v>
      </c>
      <c r="D2272" s="12">
        <v>475.75</v>
      </c>
      <c r="E2272" s="12">
        <v>992.61715257835544</v>
      </c>
      <c r="F2272" s="12">
        <v>554.47166649604776</v>
      </c>
      <c r="G2272" s="12">
        <v>104.71</v>
      </c>
      <c r="I2272" s="45"/>
    </row>
    <row r="2273" spans="1:9" ht="27.75" customHeight="1" thickBot="1" x14ac:dyDescent="0.25">
      <c r="A2273" s="11">
        <v>37781</v>
      </c>
      <c r="D2273" s="12">
        <v>475.12</v>
      </c>
      <c r="E2273" s="12">
        <v>991.48</v>
      </c>
      <c r="F2273" s="12">
        <v>550.80999999999995</v>
      </c>
      <c r="G2273" s="12">
        <v>104.61</v>
      </c>
      <c r="I2273" s="45"/>
    </row>
    <row r="2274" spans="1:9" ht="27.75" customHeight="1" thickBot="1" x14ac:dyDescent="0.25">
      <c r="A2274" s="11">
        <v>37782</v>
      </c>
      <c r="D2274" s="12">
        <v>475.85</v>
      </c>
      <c r="E2274" s="12">
        <v>993.01</v>
      </c>
      <c r="F2274" s="12">
        <v>551.65</v>
      </c>
      <c r="G2274" s="12">
        <v>104.67</v>
      </c>
      <c r="I2274" s="45"/>
    </row>
    <row r="2275" spans="1:9" ht="27.75" customHeight="1" thickBot="1" x14ac:dyDescent="0.25">
      <c r="A2275" s="11">
        <v>37783</v>
      </c>
      <c r="D2275" s="12">
        <v>475.48</v>
      </c>
      <c r="E2275" s="12">
        <v>992.24</v>
      </c>
      <c r="F2275" s="12">
        <v>550.22</v>
      </c>
      <c r="G2275" s="12">
        <v>104.54</v>
      </c>
      <c r="I2275" s="45"/>
    </row>
    <row r="2276" spans="1:9" ht="27.75" customHeight="1" thickBot="1" x14ac:dyDescent="0.25">
      <c r="A2276" s="11">
        <v>37784</v>
      </c>
      <c r="D2276" s="12">
        <v>475.05</v>
      </c>
      <c r="E2276" s="12">
        <v>991.34</v>
      </c>
      <c r="F2276" s="12">
        <v>548.32000000000005</v>
      </c>
      <c r="G2276" s="12">
        <v>104.42</v>
      </c>
      <c r="I2276" s="45"/>
    </row>
    <row r="2277" spans="1:9" ht="27.75" customHeight="1" thickBot="1" x14ac:dyDescent="0.25">
      <c r="A2277" s="11">
        <v>37785</v>
      </c>
      <c r="D2277" s="12">
        <v>476.18</v>
      </c>
      <c r="E2277" s="12">
        <v>993.69515104790457</v>
      </c>
      <c r="F2277" s="12">
        <v>547.62095616031854</v>
      </c>
      <c r="G2277" s="12">
        <v>104.84</v>
      </c>
      <c r="I2277" s="45"/>
    </row>
    <row r="2278" spans="1:9" ht="27.75" customHeight="1" thickBot="1" x14ac:dyDescent="0.25">
      <c r="A2278" s="11">
        <v>37788</v>
      </c>
      <c r="D2278" s="12">
        <v>477.79</v>
      </c>
      <c r="E2278" s="12">
        <v>997.63</v>
      </c>
      <c r="F2278" s="12">
        <v>547.80999999999995</v>
      </c>
      <c r="G2278" s="12">
        <v>105.28</v>
      </c>
      <c r="I2278" s="45"/>
    </row>
    <row r="2279" spans="1:9" ht="27.75" customHeight="1" thickBot="1" x14ac:dyDescent="0.25">
      <c r="A2279" s="11">
        <v>37789</v>
      </c>
      <c r="D2279" s="12">
        <v>481.51</v>
      </c>
      <c r="E2279" s="12">
        <v>1005.4</v>
      </c>
      <c r="F2279" s="12">
        <v>550.1</v>
      </c>
      <c r="G2279" s="12">
        <v>106.39</v>
      </c>
      <c r="I2279" s="45"/>
    </row>
    <row r="2280" spans="1:9" ht="27.75" customHeight="1" thickBot="1" x14ac:dyDescent="0.25">
      <c r="A2280" s="11">
        <v>37790</v>
      </c>
      <c r="D2280" s="12">
        <v>486.39</v>
      </c>
      <c r="E2280" s="12">
        <v>1015.58</v>
      </c>
      <c r="F2280" s="12">
        <v>554.66</v>
      </c>
      <c r="G2280" s="12">
        <v>107.54</v>
      </c>
      <c r="I2280" s="45"/>
    </row>
    <row r="2281" spans="1:9" ht="27.75" customHeight="1" thickBot="1" x14ac:dyDescent="0.25">
      <c r="A2281" s="11">
        <v>37791</v>
      </c>
      <c r="D2281" s="12">
        <v>487.94</v>
      </c>
      <c r="E2281" s="12">
        <v>1018.18</v>
      </c>
      <c r="F2281" s="12">
        <v>554.45000000000005</v>
      </c>
      <c r="G2281" s="12">
        <v>107.8</v>
      </c>
      <c r="I2281" s="45"/>
    </row>
    <row r="2282" spans="1:9" ht="27.75" customHeight="1" thickBot="1" x14ac:dyDescent="0.25">
      <c r="A2282" s="11">
        <v>37792</v>
      </c>
      <c r="D2282" s="12">
        <v>487.64011148610263</v>
      </c>
      <c r="E2282" s="12">
        <v>1018.1937887678878</v>
      </c>
      <c r="F2282" s="12">
        <v>552.1215273229102</v>
      </c>
      <c r="G2282" s="12">
        <v>107.75286836684428</v>
      </c>
      <c r="I2282" s="45"/>
    </row>
    <row r="2283" spans="1:9" ht="27.75" customHeight="1" thickBot="1" x14ac:dyDescent="0.25">
      <c r="A2283" s="11">
        <v>37795</v>
      </c>
      <c r="D2283" s="12">
        <v>488.68</v>
      </c>
      <c r="E2283" s="12">
        <v>1020.36</v>
      </c>
      <c r="F2283" s="12">
        <v>551.34</v>
      </c>
      <c r="G2283" s="12">
        <v>107.91</v>
      </c>
      <c r="I2283" s="45"/>
    </row>
    <row r="2284" spans="1:9" ht="27.75" customHeight="1" thickBot="1" x14ac:dyDescent="0.25">
      <c r="A2284" s="11">
        <v>37796</v>
      </c>
      <c r="D2284" s="12">
        <v>489.45</v>
      </c>
      <c r="E2284" s="12">
        <v>1021.98</v>
      </c>
      <c r="F2284" s="12">
        <v>550.26</v>
      </c>
      <c r="G2284" s="12">
        <v>107.91</v>
      </c>
      <c r="I2284" s="45"/>
    </row>
    <row r="2285" spans="1:9" ht="27.75" customHeight="1" thickBot="1" x14ac:dyDescent="0.25">
      <c r="A2285" s="11">
        <v>37797</v>
      </c>
      <c r="D2285" s="12">
        <v>489.27</v>
      </c>
      <c r="E2285" s="12">
        <v>1021.59</v>
      </c>
      <c r="F2285" s="12">
        <v>547.15</v>
      </c>
      <c r="G2285" s="12">
        <v>107.88</v>
      </c>
      <c r="I2285" s="45"/>
    </row>
    <row r="2286" spans="1:9" ht="27.75" customHeight="1" thickBot="1" x14ac:dyDescent="0.25">
      <c r="A2286" s="11">
        <v>37798</v>
      </c>
      <c r="D2286" s="12">
        <v>487.16</v>
      </c>
      <c r="E2286" s="12">
        <v>1017.19</v>
      </c>
      <c r="F2286" s="12">
        <v>545.57000000000005</v>
      </c>
      <c r="G2286" s="12">
        <v>107.16</v>
      </c>
      <c r="I2286" s="45"/>
    </row>
    <row r="2287" spans="1:9" ht="27.75" customHeight="1" thickBot="1" x14ac:dyDescent="0.25">
      <c r="A2287" s="11">
        <v>37799</v>
      </c>
      <c r="D2287" s="12">
        <v>485.31354085870413</v>
      </c>
      <c r="E2287" s="12">
        <v>1013.3358419564022</v>
      </c>
      <c r="F2287" s="12">
        <v>541.60340798159518</v>
      </c>
      <c r="G2287" s="12">
        <v>106.50630521405766</v>
      </c>
      <c r="I2287" s="45"/>
    </row>
    <row r="2288" spans="1:9" ht="27.75" customHeight="1" thickBot="1" x14ac:dyDescent="0.25">
      <c r="A2288" s="11">
        <v>37802</v>
      </c>
      <c r="D2288" s="12">
        <v>486.56</v>
      </c>
      <c r="E2288" s="12">
        <v>1015.93</v>
      </c>
      <c r="F2288" s="12">
        <v>542.14</v>
      </c>
      <c r="G2288" s="12">
        <v>106.93</v>
      </c>
      <c r="I2288" s="45"/>
    </row>
    <row r="2289" spans="1:9" ht="27.75" customHeight="1" thickBot="1" x14ac:dyDescent="0.25">
      <c r="A2289" s="11">
        <v>37803</v>
      </c>
      <c r="D2289" s="12">
        <v>483.65</v>
      </c>
      <c r="E2289" s="12">
        <v>1016.74</v>
      </c>
      <c r="F2289" s="12">
        <v>540.67999999999995</v>
      </c>
      <c r="G2289" s="12">
        <v>105.81</v>
      </c>
      <c r="I2289" s="45"/>
    </row>
    <row r="2290" spans="1:9" ht="27.75" customHeight="1" thickBot="1" x14ac:dyDescent="0.25">
      <c r="A2290" s="11">
        <v>37804</v>
      </c>
      <c r="D2290" s="12">
        <v>475.83</v>
      </c>
      <c r="E2290" s="12">
        <v>1000.3</v>
      </c>
      <c r="F2290" s="12">
        <v>531.01</v>
      </c>
      <c r="G2290" s="12">
        <v>103.49</v>
      </c>
      <c r="I2290" s="45"/>
    </row>
    <row r="2291" spans="1:9" ht="27.75" customHeight="1" thickBot="1" x14ac:dyDescent="0.25">
      <c r="A2291" s="11">
        <v>37805</v>
      </c>
      <c r="D2291" s="12">
        <v>482</v>
      </c>
      <c r="E2291" s="12">
        <v>1013.27</v>
      </c>
      <c r="F2291" s="12">
        <v>537.89</v>
      </c>
      <c r="G2291" s="12">
        <v>105.65</v>
      </c>
      <c r="I2291" s="45"/>
    </row>
    <row r="2292" spans="1:9" ht="27.75" customHeight="1" thickBot="1" x14ac:dyDescent="0.25">
      <c r="A2292" s="11">
        <v>37806</v>
      </c>
      <c r="D2292" s="12">
        <v>481.8</v>
      </c>
      <c r="E2292" s="12">
        <v>1012.86</v>
      </c>
      <c r="F2292" s="12">
        <v>537.67999999999995</v>
      </c>
      <c r="G2292" s="12">
        <v>105.53</v>
      </c>
      <c r="I2292" s="45"/>
    </row>
    <row r="2293" spans="1:9" ht="27.75" customHeight="1" thickBot="1" x14ac:dyDescent="0.25">
      <c r="A2293" s="11">
        <v>37809</v>
      </c>
      <c r="D2293" s="12">
        <v>482.27</v>
      </c>
      <c r="E2293" s="12">
        <v>1014.34</v>
      </c>
      <c r="F2293" s="12">
        <v>538.46</v>
      </c>
      <c r="G2293" s="12">
        <v>105.62</v>
      </c>
      <c r="I2293" s="45"/>
    </row>
    <row r="2294" spans="1:9" ht="27.75" customHeight="1" thickBot="1" x14ac:dyDescent="0.25">
      <c r="A2294" s="11">
        <v>37810</v>
      </c>
      <c r="D2294" s="12">
        <v>482.51</v>
      </c>
      <c r="E2294" s="12">
        <v>1015.18</v>
      </c>
      <c r="F2294" s="12">
        <v>537.04</v>
      </c>
      <c r="G2294" s="12">
        <v>105.52</v>
      </c>
      <c r="I2294" s="45"/>
    </row>
    <row r="2295" spans="1:9" ht="27.75" customHeight="1" thickBot="1" x14ac:dyDescent="0.25">
      <c r="A2295" s="11">
        <v>37811</v>
      </c>
      <c r="D2295" s="12">
        <v>483.34</v>
      </c>
      <c r="E2295" s="12">
        <v>1016.93</v>
      </c>
      <c r="F2295" s="12">
        <v>537.96</v>
      </c>
      <c r="G2295" s="12">
        <v>105.72</v>
      </c>
      <c r="I2295" s="45"/>
    </row>
    <row r="2296" spans="1:9" ht="27.75" customHeight="1" thickBot="1" x14ac:dyDescent="0.25">
      <c r="A2296" s="11">
        <v>37812</v>
      </c>
      <c r="D2296" s="12">
        <v>482.66</v>
      </c>
      <c r="E2296" s="12">
        <v>1016.61</v>
      </c>
      <c r="F2296" s="12">
        <v>537.79999999999995</v>
      </c>
      <c r="G2296" s="12">
        <v>105.63</v>
      </c>
      <c r="I2296" s="45"/>
    </row>
    <row r="2297" spans="1:9" ht="27.75" customHeight="1" thickBot="1" x14ac:dyDescent="0.25">
      <c r="A2297" s="11">
        <v>37813</v>
      </c>
      <c r="D2297" s="12">
        <v>481.53423411468646</v>
      </c>
      <c r="E2297" s="12">
        <v>1014.2463500021516</v>
      </c>
      <c r="F2297" s="12">
        <v>536.54437414301572</v>
      </c>
      <c r="G2297" s="12">
        <v>105.52287591279867</v>
      </c>
      <c r="I2297" s="45"/>
    </row>
    <row r="2298" spans="1:9" ht="27.75" customHeight="1" thickBot="1" x14ac:dyDescent="0.25">
      <c r="A2298" s="11">
        <v>37816</v>
      </c>
      <c r="D2298" s="12">
        <v>480.29</v>
      </c>
      <c r="E2298" s="12">
        <v>1011.63</v>
      </c>
      <c r="F2298" s="12">
        <v>535.16</v>
      </c>
      <c r="G2298" s="12">
        <v>105.07</v>
      </c>
      <c r="I2298" s="45"/>
    </row>
    <row r="2299" spans="1:9" ht="27.75" customHeight="1" thickBot="1" x14ac:dyDescent="0.25">
      <c r="A2299" s="11">
        <v>37817</v>
      </c>
      <c r="D2299" s="12">
        <v>480.1</v>
      </c>
      <c r="E2299" s="12">
        <v>1011.25</v>
      </c>
      <c r="F2299" s="12">
        <v>534.04</v>
      </c>
      <c r="G2299" s="12">
        <v>104.89</v>
      </c>
      <c r="I2299" s="45"/>
    </row>
    <row r="2300" spans="1:9" ht="27.75" customHeight="1" thickBot="1" x14ac:dyDescent="0.25">
      <c r="A2300" s="11">
        <v>37818</v>
      </c>
      <c r="D2300" s="12">
        <v>480.46</v>
      </c>
      <c r="E2300" s="12">
        <v>1012.02</v>
      </c>
      <c r="F2300" s="12">
        <v>533.52</v>
      </c>
      <c r="G2300" s="12">
        <v>104.97</v>
      </c>
      <c r="I2300" s="45"/>
    </row>
    <row r="2301" spans="1:9" ht="27.75" customHeight="1" thickBot="1" x14ac:dyDescent="0.25">
      <c r="A2301" s="11">
        <v>37819</v>
      </c>
      <c r="D2301" s="12">
        <v>481.84</v>
      </c>
      <c r="E2301" s="12">
        <v>1014.91</v>
      </c>
      <c r="F2301" s="12">
        <v>535.04</v>
      </c>
      <c r="G2301" s="12">
        <v>105.62</v>
      </c>
      <c r="I2301" s="45"/>
    </row>
    <row r="2302" spans="1:9" ht="27.75" customHeight="1" thickBot="1" x14ac:dyDescent="0.25">
      <c r="A2302" s="11">
        <v>37820</v>
      </c>
      <c r="D2302" s="12">
        <v>481.55</v>
      </c>
      <c r="E2302" s="12">
        <v>1014.3</v>
      </c>
      <c r="F2302" s="12">
        <v>534.72</v>
      </c>
      <c r="G2302" s="12">
        <v>105.46</v>
      </c>
      <c r="I2302" s="45"/>
    </row>
    <row r="2303" spans="1:9" ht="27.75" customHeight="1" thickBot="1" x14ac:dyDescent="0.25">
      <c r="A2303" s="11">
        <v>37823</v>
      </c>
      <c r="D2303" s="12">
        <v>481.22</v>
      </c>
      <c r="E2303" s="12">
        <v>1013.61</v>
      </c>
      <c r="F2303" s="12">
        <v>534.35</v>
      </c>
      <c r="G2303" s="12">
        <v>105.36</v>
      </c>
      <c r="I2303" s="45"/>
    </row>
    <row r="2304" spans="1:9" ht="27.75" customHeight="1" thickBot="1" x14ac:dyDescent="0.25">
      <c r="A2304" s="11">
        <v>37824</v>
      </c>
      <c r="D2304" s="12">
        <v>481.65</v>
      </c>
      <c r="E2304" s="12">
        <v>1014.51</v>
      </c>
      <c r="F2304" s="12">
        <v>534.83000000000004</v>
      </c>
      <c r="G2304" s="12">
        <v>105.48</v>
      </c>
      <c r="I2304" s="45"/>
    </row>
    <row r="2305" spans="1:9" ht="27.75" customHeight="1" thickBot="1" x14ac:dyDescent="0.25">
      <c r="A2305" s="11">
        <v>37825</v>
      </c>
      <c r="D2305" s="12">
        <v>480.63</v>
      </c>
      <c r="E2305" s="12">
        <v>1012.46</v>
      </c>
      <c r="F2305" s="12">
        <v>533.75</v>
      </c>
      <c r="G2305" s="12">
        <v>105.07</v>
      </c>
      <c r="I2305" s="45"/>
    </row>
    <row r="2306" spans="1:9" ht="27.75" customHeight="1" thickBot="1" x14ac:dyDescent="0.25">
      <c r="A2306" s="11">
        <v>37826</v>
      </c>
      <c r="D2306" s="12">
        <v>478.39</v>
      </c>
      <c r="E2306" s="12">
        <v>1007.74</v>
      </c>
      <c r="F2306" s="12">
        <v>531.26</v>
      </c>
      <c r="G2306" s="12">
        <v>104.39</v>
      </c>
      <c r="I2306" s="45"/>
    </row>
    <row r="2307" spans="1:9" ht="27.75" customHeight="1" thickBot="1" x14ac:dyDescent="0.25">
      <c r="A2307" s="11">
        <v>37827</v>
      </c>
      <c r="D2307" s="12">
        <v>477.58</v>
      </c>
      <c r="E2307" s="12">
        <v>1006.04</v>
      </c>
      <c r="F2307" s="12">
        <v>530.36</v>
      </c>
      <c r="G2307" s="12">
        <v>104.1</v>
      </c>
      <c r="I2307" s="45"/>
    </row>
    <row r="2308" spans="1:9" ht="27.75" customHeight="1" thickBot="1" x14ac:dyDescent="0.25">
      <c r="A2308" s="11">
        <v>37830</v>
      </c>
      <c r="D2308" s="12">
        <v>477.89</v>
      </c>
      <c r="E2308" s="12">
        <v>1006.69</v>
      </c>
      <c r="F2308" s="12">
        <v>531.6</v>
      </c>
      <c r="G2308" s="12">
        <v>104.14</v>
      </c>
      <c r="I2308" s="45"/>
    </row>
    <row r="2309" spans="1:9" ht="27.75" customHeight="1" thickBot="1" x14ac:dyDescent="0.25">
      <c r="A2309" s="11">
        <v>37831</v>
      </c>
      <c r="D2309" s="12">
        <v>475.85</v>
      </c>
      <c r="E2309" s="12">
        <v>1002.39</v>
      </c>
      <c r="F2309" s="12">
        <v>530.24</v>
      </c>
      <c r="G2309" s="12">
        <v>103.46</v>
      </c>
      <c r="I2309" s="45"/>
    </row>
    <row r="2310" spans="1:9" ht="27.75" customHeight="1" thickBot="1" x14ac:dyDescent="0.25">
      <c r="A2310" s="11">
        <v>37832</v>
      </c>
      <c r="D2310" s="12">
        <v>475.97</v>
      </c>
      <c r="E2310" s="12">
        <v>1002.64</v>
      </c>
      <c r="F2310" s="12">
        <v>531.34</v>
      </c>
      <c r="G2310" s="12">
        <v>103.53</v>
      </c>
      <c r="I2310" s="45"/>
    </row>
    <row r="2311" spans="1:9" ht="27.75" customHeight="1" thickBot="1" x14ac:dyDescent="0.25">
      <c r="A2311" s="11">
        <v>37833</v>
      </c>
      <c r="D2311" s="12">
        <v>475.54</v>
      </c>
      <c r="E2311" s="12">
        <v>1001.75</v>
      </c>
      <c r="F2311" s="12">
        <v>529.95000000000005</v>
      </c>
      <c r="G2311" s="12">
        <v>103.56</v>
      </c>
      <c r="I2311" s="45"/>
    </row>
    <row r="2312" spans="1:9" ht="27.75" customHeight="1" thickBot="1" x14ac:dyDescent="0.25">
      <c r="A2312" s="11">
        <v>37834</v>
      </c>
      <c r="D2312" s="12">
        <v>475.26</v>
      </c>
      <c r="E2312" s="12">
        <v>1001.14</v>
      </c>
      <c r="F2312" s="12">
        <v>529.63</v>
      </c>
      <c r="G2312" s="12">
        <v>103.41</v>
      </c>
      <c r="I2312" s="45"/>
    </row>
    <row r="2313" spans="1:9" ht="27.75" customHeight="1" thickBot="1" x14ac:dyDescent="0.25">
      <c r="A2313" s="11">
        <v>37837</v>
      </c>
      <c r="D2313" s="12">
        <v>472.88</v>
      </c>
      <c r="E2313" s="12">
        <v>996.13</v>
      </c>
      <c r="F2313" s="12">
        <v>528.80999999999995</v>
      </c>
      <c r="G2313" s="12">
        <v>102.6</v>
      </c>
      <c r="I2313" s="45"/>
    </row>
    <row r="2314" spans="1:9" ht="27.75" customHeight="1" thickBot="1" x14ac:dyDescent="0.25">
      <c r="A2314" s="11">
        <v>37838</v>
      </c>
      <c r="D2314" s="12">
        <v>474.57</v>
      </c>
      <c r="E2314" s="12">
        <v>999.69</v>
      </c>
      <c r="F2314" s="12">
        <v>531.64</v>
      </c>
      <c r="G2314" s="12">
        <v>103.04</v>
      </c>
      <c r="I2314" s="45"/>
    </row>
    <row r="2315" spans="1:9" ht="27.75" customHeight="1" thickBot="1" x14ac:dyDescent="0.25">
      <c r="A2315" s="11">
        <v>37839</v>
      </c>
      <c r="D2315" s="12">
        <v>474.53</v>
      </c>
      <c r="E2315" s="12">
        <v>999.6</v>
      </c>
      <c r="F2315" s="12">
        <v>533.45000000000005</v>
      </c>
      <c r="G2315" s="12">
        <v>103.01</v>
      </c>
      <c r="I2315" s="45"/>
    </row>
    <row r="2316" spans="1:9" ht="27.75" customHeight="1" thickBot="1" x14ac:dyDescent="0.25">
      <c r="A2316" s="11">
        <v>37840</v>
      </c>
      <c r="D2316" s="12">
        <v>474.48</v>
      </c>
      <c r="E2316" s="12">
        <v>999.51</v>
      </c>
      <c r="F2316" s="12">
        <v>533.4</v>
      </c>
      <c r="G2316" s="12">
        <v>103.01</v>
      </c>
      <c r="I2316" s="45"/>
    </row>
    <row r="2317" spans="1:9" ht="27.75" customHeight="1" thickBot="1" x14ac:dyDescent="0.25">
      <c r="A2317" s="11">
        <v>37841</v>
      </c>
      <c r="D2317" s="12">
        <v>474.01023065528989</v>
      </c>
      <c r="E2317" s="12">
        <v>998.51641989041866</v>
      </c>
      <c r="F2317" s="12">
        <v>532.86750587899019</v>
      </c>
      <c r="G2317" s="12">
        <v>102.85618875227949</v>
      </c>
      <c r="I2317" s="45"/>
    </row>
    <row r="2318" spans="1:9" ht="27.75" customHeight="1" thickBot="1" x14ac:dyDescent="0.25">
      <c r="A2318" s="11">
        <v>37844</v>
      </c>
      <c r="D2318" s="12">
        <v>474.14</v>
      </c>
      <c r="E2318" s="12">
        <v>998.8</v>
      </c>
      <c r="F2318" s="12">
        <v>534.89</v>
      </c>
      <c r="G2318" s="12">
        <v>102.93</v>
      </c>
      <c r="I2318" s="45"/>
    </row>
    <row r="2319" spans="1:9" ht="27.75" customHeight="1" thickBot="1" x14ac:dyDescent="0.25">
      <c r="A2319" s="11">
        <v>37845</v>
      </c>
      <c r="D2319" s="12">
        <v>473.81</v>
      </c>
      <c r="E2319" s="12">
        <v>998.11</v>
      </c>
      <c r="F2319" s="12">
        <v>534.52</v>
      </c>
      <c r="G2319" s="12">
        <v>102.86</v>
      </c>
      <c r="I2319" s="45"/>
    </row>
    <row r="2320" spans="1:9" ht="27.75" customHeight="1" thickBot="1" x14ac:dyDescent="0.25">
      <c r="A2320" s="11">
        <v>37846</v>
      </c>
      <c r="D2320" s="12">
        <v>472.91</v>
      </c>
      <c r="E2320" s="12">
        <v>996.2</v>
      </c>
      <c r="F2320" s="12">
        <v>532.19000000000005</v>
      </c>
      <c r="G2320" s="12">
        <v>102.48</v>
      </c>
      <c r="I2320" s="45"/>
    </row>
    <row r="2321" spans="1:9" ht="27.75" customHeight="1" thickBot="1" x14ac:dyDescent="0.25">
      <c r="A2321" s="11">
        <v>37847</v>
      </c>
      <c r="D2321" s="12">
        <v>471.51</v>
      </c>
      <c r="E2321" s="12">
        <v>993.25</v>
      </c>
      <c r="F2321" s="12">
        <v>532.48</v>
      </c>
      <c r="G2321" s="12">
        <v>102.07</v>
      </c>
      <c r="I2321" s="45"/>
    </row>
    <row r="2322" spans="1:9" ht="27.75" customHeight="1" thickBot="1" x14ac:dyDescent="0.25">
      <c r="A2322" s="11">
        <v>37848</v>
      </c>
      <c r="D2322" s="12">
        <v>471.56</v>
      </c>
      <c r="E2322" s="12">
        <v>993.35</v>
      </c>
      <c r="F2322" s="12">
        <v>533.48</v>
      </c>
      <c r="G2322" s="12">
        <v>101.85</v>
      </c>
      <c r="I2322" s="45"/>
    </row>
    <row r="2323" spans="1:9" ht="27.75" customHeight="1" thickBot="1" x14ac:dyDescent="0.25">
      <c r="A2323" s="11">
        <v>37851</v>
      </c>
      <c r="D2323" s="12">
        <v>471.61</v>
      </c>
      <c r="E2323" s="12">
        <v>993.45</v>
      </c>
      <c r="F2323" s="12">
        <v>531.28</v>
      </c>
      <c r="G2323" s="12">
        <v>101.85</v>
      </c>
      <c r="I2323" s="45"/>
    </row>
    <row r="2324" spans="1:9" ht="27.75" customHeight="1" thickBot="1" x14ac:dyDescent="0.25">
      <c r="A2324" s="11">
        <v>37852</v>
      </c>
      <c r="D2324" s="12">
        <v>471.74</v>
      </c>
      <c r="E2324" s="12">
        <v>993.74</v>
      </c>
      <c r="F2324" s="12">
        <v>530.5</v>
      </c>
      <c r="G2324" s="12">
        <v>101.94</v>
      </c>
      <c r="I2324" s="45"/>
    </row>
    <row r="2325" spans="1:9" ht="27.75" customHeight="1" thickBot="1" x14ac:dyDescent="0.25">
      <c r="A2325" s="11">
        <v>37853</v>
      </c>
      <c r="D2325" s="12">
        <v>470.67</v>
      </c>
      <c r="E2325" s="12">
        <v>991.47</v>
      </c>
      <c r="F2325" s="12">
        <v>529.29</v>
      </c>
      <c r="G2325" s="12">
        <v>101.64</v>
      </c>
      <c r="I2325" s="45"/>
    </row>
    <row r="2326" spans="1:9" ht="27.75" customHeight="1" thickBot="1" x14ac:dyDescent="0.25">
      <c r="A2326" s="11">
        <v>37854</v>
      </c>
      <c r="D2326" s="12">
        <v>470.7</v>
      </c>
      <c r="E2326" s="12">
        <v>991.54</v>
      </c>
      <c r="F2326" s="12">
        <v>529.33000000000004</v>
      </c>
      <c r="G2326" s="12">
        <v>101.68</v>
      </c>
      <c r="I2326" s="45"/>
    </row>
    <row r="2327" spans="1:9" ht="27.75" customHeight="1" thickBot="1" x14ac:dyDescent="0.25">
      <c r="A2327" s="11">
        <v>37855</v>
      </c>
      <c r="D2327" s="12">
        <v>470.52352831792382</v>
      </c>
      <c r="E2327" s="12">
        <v>991.17206170802592</v>
      </c>
      <c r="F2327" s="12">
        <v>530.06377989624787</v>
      </c>
      <c r="G2327" s="12">
        <v>101.77215731272393</v>
      </c>
      <c r="I2327" s="45"/>
    </row>
    <row r="2328" spans="1:9" ht="27.75" customHeight="1" thickBot="1" x14ac:dyDescent="0.25">
      <c r="A2328" s="11">
        <v>37858</v>
      </c>
      <c r="D2328" s="12">
        <v>470.25</v>
      </c>
      <c r="E2328" s="12">
        <v>990.6</v>
      </c>
      <c r="F2328" s="12">
        <v>529.76</v>
      </c>
      <c r="G2328" s="12">
        <v>101.58</v>
      </c>
      <c r="I2328" s="45"/>
    </row>
    <row r="2329" spans="1:9" ht="27.75" customHeight="1" thickBot="1" x14ac:dyDescent="0.25">
      <c r="A2329" s="11">
        <v>37859</v>
      </c>
      <c r="D2329" s="12">
        <v>470.9</v>
      </c>
      <c r="E2329" s="12">
        <v>991.96</v>
      </c>
      <c r="F2329" s="12">
        <v>530.49</v>
      </c>
      <c r="G2329" s="12">
        <v>101.74</v>
      </c>
      <c r="I2329" s="45"/>
    </row>
    <row r="2330" spans="1:9" ht="27.75" customHeight="1" thickBot="1" x14ac:dyDescent="0.25">
      <c r="A2330" s="11">
        <v>37860</v>
      </c>
      <c r="D2330" s="12">
        <v>471.44</v>
      </c>
      <c r="E2330" s="12">
        <v>993.1</v>
      </c>
      <c r="F2330" s="12">
        <v>530.16</v>
      </c>
      <c r="G2330" s="12">
        <v>101.8</v>
      </c>
      <c r="I2330" s="45"/>
    </row>
    <row r="2331" spans="1:9" ht="27.75" customHeight="1" thickBot="1" x14ac:dyDescent="0.25">
      <c r="A2331" s="11">
        <v>37861</v>
      </c>
      <c r="D2331" s="12">
        <v>470.87</v>
      </c>
      <c r="E2331" s="12">
        <v>991.91</v>
      </c>
      <c r="F2331" s="12">
        <v>529.52</v>
      </c>
      <c r="G2331" s="12">
        <v>101.64</v>
      </c>
      <c r="I2331" s="45"/>
    </row>
    <row r="2332" spans="1:9" ht="27.75" customHeight="1" thickBot="1" x14ac:dyDescent="0.25">
      <c r="A2332" s="11">
        <v>37862</v>
      </c>
      <c r="D2332" s="12">
        <v>472.04</v>
      </c>
      <c r="E2332" s="12">
        <v>994.36</v>
      </c>
      <c r="F2332" s="12">
        <v>530.83000000000004</v>
      </c>
      <c r="G2332" s="12">
        <v>101.96</v>
      </c>
      <c r="I2332" s="45"/>
    </row>
    <row r="2333" spans="1:9" ht="27.75" customHeight="1" thickBot="1" x14ac:dyDescent="0.25">
      <c r="A2333" s="11">
        <v>37866</v>
      </c>
      <c r="D2333" s="12">
        <v>470.7</v>
      </c>
      <c r="E2333" s="12">
        <v>991.53</v>
      </c>
      <c r="F2333" s="12">
        <v>529.32000000000005</v>
      </c>
      <c r="G2333" s="12">
        <v>101.59</v>
      </c>
      <c r="I2333" s="45"/>
    </row>
    <row r="2334" spans="1:9" ht="27.75" customHeight="1" thickBot="1" x14ac:dyDescent="0.25">
      <c r="A2334" s="11">
        <v>37867</v>
      </c>
      <c r="D2334" s="12">
        <v>477.26</v>
      </c>
      <c r="E2334" s="12">
        <v>1005.35</v>
      </c>
      <c r="F2334" s="12">
        <v>536.70000000000005</v>
      </c>
      <c r="G2334" s="12">
        <v>103.53</v>
      </c>
      <c r="I2334" s="45"/>
    </row>
    <row r="2335" spans="1:9" ht="27.75" customHeight="1" thickBot="1" x14ac:dyDescent="0.25">
      <c r="A2335" s="11">
        <v>37868</v>
      </c>
      <c r="D2335" s="12">
        <v>475.84</v>
      </c>
      <c r="E2335" s="12">
        <v>1002.37</v>
      </c>
      <c r="F2335" s="12">
        <v>535.11</v>
      </c>
      <c r="G2335" s="12">
        <v>103.1</v>
      </c>
      <c r="I2335" s="45"/>
    </row>
    <row r="2336" spans="1:9" ht="27.75" customHeight="1" thickBot="1" x14ac:dyDescent="0.25">
      <c r="A2336" s="11">
        <v>37869</v>
      </c>
      <c r="D2336" s="12">
        <v>473</v>
      </c>
      <c r="E2336" s="12">
        <v>996.39</v>
      </c>
      <c r="F2336" s="12">
        <v>530.98</v>
      </c>
      <c r="G2336" s="12">
        <v>102.19</v>
      </c>
      <c r="I2336" s="45"/>
    </row>
    <row r="2337" spans="1:9" ht="27.75" customHeight="1" thickBot="1" x14ac:dyDescent="0.25">
      <c r="A2337" s="11">
        <v>37872</v>
      </c>
      <c r="D2337" s="12">
        <v>473.5</v>
      </c>
      <c r="E2337" s="12">
        <v>997.44</v>
      </c>
      <c r="F2337" s="12">
        <v>533.41999999999996</v>
      </c>
      <c r="G2337" s="12">
        <v>102.34</v>
      </c>
      <c r="I2337" s="45"/>
    </row>
    <row r="2338" spans="1:9" ht="27.75" customHeight="1" thickBot="1" x14ac:dyDescent="0.25">
      <c r="A2338" s="11">
        <v>37873</v>
      </c>
      <c r="D2338" s="12">
        <v>473.61</v>
      </c>
      <c r="E2338" s="12">
        <v>997.67</v>
      </c>
      <c r="F2338" s="12">
        <v>533.54</v>
      </c>
      <c r="G2338" s="12">
        <v>102.36</v>
      </c>
      <c r="I2338" s="45"/>
    </row>
    <row r="2339" spans="1:9" ht="27.75" customHeight="1" thickBot="1" x14ac:dyDescent="0.25">
      <c r="A2339" s="11">
        <v>37874</v>
      </c>
      <c r="D2339" s="12">
        <v>475.93</v>
      </c>
      <c r="E2339" s="12">
        <v>1002.55</v>
      </c>
      <c r="F2339" s="12">
        <v>537.08000000000004</v>
      </c>
      <c r="G2339" s="12">
        <v>103.12</v>
      </c>
      <c r="I2339" s="45"/>
    </row>
    <row r="2340" spans="1:9" ht="27.75" customHeight="1" thickBot="1" x14ac:dyDescent="0.25">
      <c r="A2340" s="11">
        <v>37875</v>
      </c>
      <c r="D2340" s="12">
        <v>479.15</v>
      </c>
      <c r="E2340" s="12">
        <v>1009.35</v>
      </c>
      <c r="F2340" s="12">
        <v>540.72</v>
      </c>
      <c r="G2340" s="12">
        <v>104.15</v>
      </c>
      <c r="I2340" s="45"/>
    </row>
    <row r="2341" spans="1:9" ht="27.75" customHeight="1" thickBot="1" x14ac:dyDescent="0.25">
      <c r="A2341" s="11">
        <v>37876</v>
      </c>
      <c r="D2341" s="12">
        <v>479.12</v>
      </c>
      <c r="E2341" s="12">
        <v>1009.28</v>
      </c>
      <c r="F2341" s="12">
        <v>540.69000000000005</v>
      </c>
      <c r="G2341" s="12">
        <v>104.06</v>
      </c>
      <c r="I2341" s="45"/>
    </row>
    <row r="2342" spans="1:9" ht="27.75" customHeight="1" thickBot="1" x14ac:dyDescent="0.25">
      <c r="A2342" s="11">
        <v>37879</v>
      </c>
      <c r="D2342" s="12">
        <v>485.83</v>
      </c>
      <c r="E2342" s="12">
        <v>1023.41</v>
      </c>
      <c r="F2342" s="12">
        <v>549.23</v>
      </c>
      <c r="G2342" s="12">
        <v>106.21</v>
      </c>
      <c r="I2342" s="45"/>
    </row>
    <row r="2343" spans="1:9" ht="27.75" customHeight="1" thickBot="1" x14ac:dyDescent="0.25">
      <c r="A2343" s="11">
        <v>37880</v>
      </c>
      <c r="D2343" s="12">
        <v>484.4</v>
      </c>
      <c r="E2343" s="12">
        <v>1020.72</v>
      </c>
      <c r="F2343" s="12">
        <v>547.79</v>
      </c>
      <c r="G2343" s="12">
        <v>105.74</v>
      </c>
      <c r="I2343" s="45"/>
    </row>
    <row r="2344" spans="1:9" ht="27.75" customHeight="1" thickBot="1" x14ac:dyDescent="0.25">
      <c r="A2344" s="11">
        <v>37881</v>
      </c>
      <c r="D2344" s="12">
        <v>484.86</v>
      </c>
      <c r="E2344" s="12">
        <v>1021.69</v>
      </c>
      <c r="F2344" s="12">
        <v>547.33000000000004</v>
      </c>
      <c r="G2344" s="12">
        <v>105.79</v>
      </c>
      <c r="I2344" s="45"/>
    </row>
    <row r="2345" spans="1:9" ht="27.75" customHeight="1" thickBot="1" x14ac:dyDescent="0.25">
      <c r="A2345" s="11">
        <v>37882</v>
      </c>
      <c r="D2345" s="12">
        <v>484.58</v>
      </c>
      <c r="E2345" s="12">
        <v>1021.11</v>
      </c>
      <c r="F2345" s="12">
        <v>547.02</v>
      </c>
      <c r="G2345" s="12">
        <v>105.7</v>
      </c>
      <c r="I2345" s="45"/>
    </row>
    <row r="2346" spans="1:9" ht="27.75" customHeight="1" thickBot="1" x14ac:dyDescent="0.25">
      <c r="A2346" s="11">
        <v>37883</v>
      </c>
      <c r="D2346" s="12">
        <v>486.52</v>
      </c>
      <c r="E2346" s="12">
        <v>1025.19</v>
      </c>
      <c r="F2346" s="12">
        <v>549.6</v>
      </c>
      <c r="G2346" s="12">
        <v>106.35</v>
      </c>
      <c r="I2346" s="45"/>
    </row>
    <row r="2347" spans="1:9" ht="27.75" customHeight="1" thickBot="1" x14ac:dyDescent="0.25">
      <c r="A2347" s="11">
        <v>37886</v>
      </c>
      <c r="D2347" s="12">
        <v>487.33</v>
      </c>
      <c r="E2347" s="12">
        <v>1026.8900000000001</v>
      </c>
      <c r="F2347" s="12">
        <v>551.49</v>
      </c>
      <c r="G2347" s="12">
        <v>106.61</v>
      </c>
      <c r="I2347" s="45"/>
    </row>
    <row r="2348" spans="1:9" ht="27.75" customHeight="1" thickBot="1" x14ac:dyDescent="0.25">
      <c r="A2348" s="11">
        <v>37887</v>
      </c>
      <c r="D2348" s="12">
        <v>490.57</v>
      </c>
      <c r="E2348" s="12">
        <v>1033.71</v>
      </c>
      <c r="F2348" s="12">
        <v>555.16</v>
      </c>
      <c r="G2348" s="12">
        <v>107.63</v>
      </c>
      <c r="I2348" s="45"/>
    </row>
    <row r="2349" spans="1:9" ht="27.75" customHeight="1" thickBot="1" x14ac:dyDescent="0.25">
      <c r="A2349" s="11">
        <v>37888</v>
      </c>
      <c r="D2349" s="12">
        <v>490.42</v>
      </c>
      <c r="E2349" s="12">
        <v>1033.4000000000001</v>
      </c>
      <c r="F2349" s="12">
        <v>554.99</v>
      </c>
      <c r="G2349" s="12">
        <v>107.5</v>
      </c>
      <c r="I2349" s="45"/>
    </row>
    <row r="2350" spans="1:9" ht="27.75" customHeight="1" thickBot="1" x14ac:dyDescent="0.25">
      <c r="A2350" s="11">
        <v>37889</v>
      </c>
      <c r="D2350" s="12">
        <v>491.68</v>
      </c>
      <c r="E2350" s="12">
        <v>1036.07</v>
      </c>
      <c r="F2350" s="12">
        <v>556.41999999999996</v>
      </c>
      <c r="G2350" s="12">
        <v>107.88</v>
      </c>
      <c r="I2350" s="45"/>
    </row>
    <row r="2351" spans="1:9" ht="27.75" customHeight="1" thickBot="1" x14ac:dyDescent="0.25">
      <c r="A2351" s="11">
        <v>37890</v>
      </c>
      <c r="D2351" s="12">
        <v>492.1</v>
      </c>
      <c r="E2351" s="12">
        <v>1038.07</v>
      </c>
      <c r="F2351" s="12">
        <v>558.47</v>
      </c>
      <c r="G2351" s="12">
        <v>108.19</v>
      </c>
      <c r="I2351" s="45"/>
    </row>
    <row r="2352" spans="1:9" ht="27.75" customHeight="1" thickBot="1" x14ac:dyDescent="0.25">
      <c r="A2352" s="11">
        <v>37893</v>
      </c>
      <c r="D2352" s="12">
        <v>493.75</v>
      </c>
      <c r="E2352" s="12">
        <v>1042.19</v>
      </c>
      <c r="F2352" s="12">
        <v>561.67999999999995</v>
      </c>
      <c r="G2352" s="12">
        <v>108.72</v>
      </c>
      <c r="I2352" s="45"/>
    </row>
    <row r="2353" spans="1:9" ht="27.75" customHeight="1" thickBot="1" x14ac:dyDescent="0.25">
      <c r="A2353" s="11">
        <v>37894</v>
      </c>
      <c r="D2353" s="12">
        <v>494.58</v>
      </c>
      <c r="E2353" s="12">
        <v>1043.94</v>
      </c>
      <c r="F2353" s="12">
        <v>563.62</v>
      </c>
      <c r="G2353" s="12">
        <v>108.89</v>
      </c>
      <c r="I2353" s="45"/>
    </row>
    <row r="2354" spans="1:9" ht="27.75" customHeight="1" thickBot="1" x14ac:dyDescent="0.25">
      <c r="A2354" s="11">
        <v>37895</v>
      </c>
      <c r="D2354" s="12">
        <v>494.19373358214926</v>
      </c>
      <c r="E2354" s="12">
        <v>1043.1251000076618</v>
      </c>
      <c r="F2354" s="12">
        <v>565.19238176405361</v>
      </c>
      <c r="G2354" s="12">
        <v>108.7632196956427</v>
      </c>
      <c r="I2354" s="45"/>
    </row>
    <row r="2355" spans="1:9" ht="27.75" customHeight="1" thickBot="1" x14ac:dyDescent="0.25">
      <c r="A2355" s="11">
        <v>37896</v>
      </c>
      <c r="D2355" s="12">
        <v>496.28378903495695</v>
      </c>
      <c r="E2355" s="12">
        <v>1050.0282252268532</v>
      </c>
      <c r="F2355" s="12">
        <v>567.91480132689401</v>
      </c>
      <c r="G2355" s="12">
        <v>109.43202153765341</v>
      </c>
      <c r="I2355" s="45"/>
    </row>
    <row r="2356" spans="1:9" ht="27.75" customHeight="1" thickBot="1" x14ac:dyDescent="0.25">
      <c r="A2356" s="11">
        <v>37897</v>
      </c>
      <c r="D2356" s="12">
        <v>498.47071472365639</v>
      </c>
      <c r="E2356" s="12">
        <v>1054.6552516634397</v>
      </c>
      <c r="F2356" s="12">
        <v>570.00552004914096</v>
      </c>
      <c r="G2356" s="12">
        <v>110.01372416538773</v>
      </c>
      <c r="I2356" s="45"/>
    </row>
    <row r="2357" spans="1:9" ht="27.75" customHeight="1" thickBot="1" x14ac:dyDescent="0.25">
      <c r="A2357" s="11">
        <v>37900</v>
      </c>
      <c r="D2357" s="12">
        <v>501.36144408291523</v>
      </c>
      <c r="E2357" s="12">
        <v>1060.7713422099523</v>
      </c>
      <c r="F2357" s="12">
        <v>572.70067313049049</v>
      </c>
      <c r="G2357" s="12">
        <v>110.91502325825419</v>
      </c>
      <c r="I2357" s="45"/>
    </row>
    <row r="2358" spans="1:9" ht="27.75" customHeight="1" thickBot="1" x14ac:dyDescent="0.25">
      <c r="A2358" s="11">
        <v>37901</v>
      </c>
      <c r="D2358" s="12">
        <v>502.86174518306666</v>
      </c>
      <c r="E2358" s="12">
        <v>1063.9456496949674</v>
      </c>
      <c r="F2358" s="12">
        <v>574.41445249184073</v>
      </c>
      <c r="G2358" s="12">
        <v>111.16732285535866</v>
      </c>
      <c r="I2358" s="45"/>
    </row>
    <row r="2359" spans="1:9" ht="27.75" customHeight="1" thickBot="1" x14ac:dyDescent="0.25">
      <c r="A2359" s="11">
        <v>37902</v>
      </c>
      <c r="D2359" s="12">
        <v>507.6</v>
      </c>
      <c r="E2359" s="12">
        <v>1073.97</v>
      </c>
      <c r="F2359" s="12">
        <v>580.86</v>
      </c>
      <c r="G2359" s="12">
        <v>112.62</v>
      </c>
      <c r="I2359" s="45"/>
    </row>
    <row r="2360" spans="1:9" ht="27.75" customHeight="1" thickBot="1" x14ac:dyDescent="0.25">
      <c r="A2360" s="11">
        <v>37903</v>
      </c>
      <c r="D2360" s="12">
        <v>505.91</v>
      </c>
      <c r="E2360" s="12">
        <v>1070.97</v>
      </c>
      <c r="F2360" s="12">
        <v>579.66</v>
      </c>
      <c r="G2360" s="12">
        <v>111.94</v>
      </c>
      <c r="I2360" s="45"/>
    </row>
    <row r="2361" spans="1:9" ht="27.75" customHeight="1" thickBot="1" x14ac:dyDescent="0.25">
      <c r="A2361" s="11">
        <v>37904</v>
      </c>
      <c r="D2361" s="12">
        <v>506.86</v>
      </c>
      <c r="E2361" s="12">
        <v>1072.96</v>
      </c>
      <c r="F2361" s="12">
        <v>580.74</v>
      </c>
      <c r="G2361" s="12">
        <v>112.05</v>
      </c>
      <c r="I2361" s="45"/>
    </row>
    <row r="2362" spans="1:9" ht="27.75" customHeight="1" thickBot="1" x14ac:dyDescent="0.25">
      <c r="A2362" s="11">
        <v>37907</v>
      </c>
      <c r="D2362" s="12">
        <v>508.46</v>
      </c>
      <c r="E2362" s="12">
        <v>1076.3699999999999</v>
      </c>
      <c r="F2362" s="12">
        <v>583.61</v>
      </c>
      <c r="G2362" s="12">
        <v>112.76</v>
      </c>
      <c r="I2362" s="45"/>
    </row>
    <row r="2363" spans="1:9" ht="27.75" customHeight="1" thickBot="1" x14ac:dyDescent="0.25">
      <c r="A2363" s="11">
        <v>37908</v>
      </c>
      <c r="D2363" s="12">
        <v>505.41</v>
      </c>
      <c r="E2363" s="12">
        <v>1073.28</v>
      </c>
      <c r="F2363" s="12">
        <v>581.53</v>
      </c>
      <c r="G2363" s="12">
        <v>111.79</v>
      </c>
      <c r="I2363" s="45"/>
    </row>
    <row r="2364" spans="1:9" ht="27.75" customHeight="1" thickBot="1" x14ac:dyDescent="0.25">
      <c r="A2364" s="11">
        <v>37909</v>
      </c>
      <c r="D2364" s="12">
        <v>508.03</v>
      </c>
      <c r="E2364" s="12">
        <v>1084.3499999999999</v>
      </c>
      <c r="F2364" s="12">
        <v>589.41999999999996</v>
      </c>
      <c r="G2364" s="12">
        <v>112.53</v>
      </c>
      <c r="I2364" s="45"/>
    </row>
    <row r="2365" spans="1:9" ht="27.75" customHeight="1" thickBot="1" x14ac:dyDescent="0.25">
      <c r="A2365" s="11">
        <v>37910</v>
      </c>
      <c r="D2365" s="12">
        <v>512.04</v>
      </c>
      <c r="E2365" s="12">
        <v>1092.9100000000001</v>
      </c>
      <c r="F2365" s="12">
        <v>594.07000000000005</v>
      </c>
      <c r="G2365" s="12">
        <v>113.64</v>
      </c>
      <c r="I2365" s="45"/>
    </row>
    <row r="2366" spans="1:9" ht="27.75" customHeight="1" thickBot="1" x14ac:dyDescent="0.25">
      <c r="A2366" s="11">
        <v>37911</v>
      </c>
      <c r="D2366" s="12">
        <v>512.46856563222491</v>
      </c>
      <c r="E2366" s="12">
        <v>1093.8263046911854</v>
      </c>
      <c r="F2366" s="12">
        <v>594.56948512259601</v>
      </c>
      <c r="G2366" s="12">
        <v>113.67378302551765</v>
      </c>
      <c r="I2366" s="45"/>
    </row>
    <row r="2367" spans="1:9" ht="27.75" customHeight="1" thickBot="1" x14ac:dyDescent="0.25">
      <c r="A2367" s="11">
        <v>37914</v>
      </c>
      <c r="D2367" s="12">
        <v>514.19000000000005</v>
      </c>
      <c r="E2367" s="12">
        <v>1097.5</v>
      </c>
      <c r="F2367" s="12">
        <v>596.57000000000005</v>
      </c>
      <c r="G2367" s="12">
        <v>114.04</v>
      </c>
      <c r="I2367" s="45"/>
    </row>
    <row r="2368" spans="1:9" ht="27.75" customHeight="1" thickBot="1" x14ac:dyDescent="0.25">
      <c r="A2368" s="11">
        <v>37915</v>
      </c>
      <c r="D2368" s="12">
        <v>520.1</v>
      </c>
      <c r="E2368" s="12">
        <v>1110.1199999999999</v>
      </c>
      <c r="F2368" s="12">
        <v>603.42999999999995</v>
      </c>
      <c r="G2368" s="12">
        <v>115.68</v>
      </c>
      <c r="I2368" s="45"/>
    </row>
    <row r="2369" spans="1:9" ht="27.75" customHeight="1" thickBot="1" x14ac:dyDescent="0.25">
      <c r="A2369" s="11">
        <v>37916</v>
      </c>
      <c r="D2369" s="12">
        <v>520.61</v>
      </c>
      <c r="E2369" s="12">
        <v>1111.2</v>
      </c>
      <c r="F2369" s="12">
        <v>604.45000000000005</v>
      </c>
      <c r="G2369" s="12">
        <v>115.72</v>
      </c>
      <c r="I2369" s="45"/>
    </row>
    <row r="2370" spans="1:9" ht="27.75" customHeight="1" thickBot="1" x14ac:dyDescent="0.25">
      <c r="A2370" s="11">
        <v>37917</v>
      </c>
      <c r="D2370" s="12">
        <v>519.76</v>
      </c>
      <c r="E2370" s="12">
        <v>1109.3900000000001</v>
      </c>
      <c r="F2370" s="12">
        <v>604.12</v>
      </c>
      <c r="G2370" s="12">
        <v>115.39</v>
      </c>
      <c r="I2370" s="45"/>
    </row>
    <row r="2371" spans="1:9" ht="27.75" customHeight="1" thickBot="1" x14ac:dyDescent="0.25">
      <c r="A2371" s="11">
        <v>37918</v>
      </c>
      <c r="D2371" s="12">
        <v>521.63</v>
      </c>
      <c r="E2371" s="12">
        <v>1113.3699999999999</v>
      </c>
      <c r="F2371" s="12">
        <v>606.28</v>
      </c>
      <c r="G2371" s="12">
        <v>115.96</v>
      </c>
      <c r="I2371" s="45"/>
    </row>
    <row r="2372" spans="1:9" ht="27.75" customHeight="1" thickBot="1" x14ac:dyDescent="0.25">
      <c r="A2372" s="11">
        <v>37921</v>
      </c>
      <c r="D2372" s="12">
        <v>522.20000000000005</v>
      </c>
      <c r="E2372" s="12">
        <v>1114.5999999999999</v>
      </c>
      <c r="F2372" s="12">
        <v>606.95000000000005</v>
      </c>
      <c r="G2372" s="12">
        <v>116.12</v>
      </c>
      <c r="I2372" s="45"/>
    </row>
    <row r="2373" spans="1:9" ht="27.75" customHeight="1" thickBot="1" x14ac:dyDescent="0.25">
      <c r="A2373" s="11">
        <v>37922</v>
      </c>
      <c r="D2373" s="12">
        <v>522.72</v>
      </c>
      <c r="E2373" s="12">
        <v>1115.7</v>
      </c>
      <c r="F2373" s="12">
        <v>607.54999999999995</v>
      </c>
      <c r="G2373" s="12">
        <v>116.25</v>
      </c>
      <c r="I2373" s="45"/>
    </row>
    <row r="2374" spans="1:9" ht="27.75" customHeight="1" thickBot="1" x14ac:dyDescent="0.25">
      <c r="A2374" s="11">
        <v>37923</v>
      </c>
      <c r="D2374" s="12">
        <v>524</v>
      </c>
      <c r="E2374" s="12">
        <v>1118.43</v>
      </c>
      <c r="F2374" s="12">
        <v>609.04</v>
      </c>
      <c r="G2374" s="12">
        <v>116.46</v>
      </c>
      <c r="I2374" s="45"/>
    </row>
    <row r="2375" spans="1:9" ht="27.75" customHeight="1" thickBot="1" x14ac:dyDescent="0.25">
      <c r="A2375" s="11">
        <v>37924</v>
      </c>
      <c r="D2375" s="12">
        <v>527.54</v>
      </c>
      <c r="E2375" s="12">
        <v>1126</v>
      </c>
      <c r="F2375" s="12">
        <v>613.16</v>
      </c>
      <c r="G2375" s="12">
        <v>117.02</v>
      </c>
      <c r="I2375" s="45"/>
    </row>
    <row r="2376" spans="1:9" ht="27.75" customHeight="1" thickBot="1" x14ac:dyDescent="0.25">
      <c r="A2376" s="11">
        <v>37925</v>
      </c>
      <c r="D2376" s="12">
        <v>530.04</v>
      </c>
      <c r="E2376" s="12">
        <v>1131.32</v>
      </c>
      <c r="F2376" s="12">
        <v>616.05999999999995</v>
      </c>
      <c r="G2376" s="12">
        <v>117.57</v>
      </c>
      <c r="I2376" s="45"/>
    </row>
    <row r="2377" spans="1:9" ht="27.75" customHeight="1" thickBot="1" x14ac:dyDescent="0.25">
      <c r="A2377" s="11">
        <v>37928</v>
      </c>
      <c r="D2377" s="12">
        <v>529.58000000000004</v>
      </c>
      <c r="E2377" s="12">
        <v>1130.3499999999999</v>
      </c>
      <c r="F2377" s="12">
        <v>615.98</v>
      </c>
      <c r="G2377" s="12">
        <v>117.29</v>
      </c>
      <c r="I2377" s="45"/>
    </row>
    <row r="2378" spans="1:9" ht="27.75" customHeight="1" thickBot="1" x14ac:dyDescent="0.25">
      <c r="A2378" s="11">
        <v>37929</v>
      </c>
      <c r="D2378" s="12">
        <v>538.29</v>
      </c>
      <c r="E2378" s="12">
        <v>1148.94</v>
      </c>
      <c r="F2378" s="12">
        <v>626.11</v>
      </c>
      <c r="G2378" s="12">
        <v>119.41</v>
      </c>
      <c r="I2378" s="45"/>
    </row>
    <row r="2379" spans="1:9" ht="27.75" customHeight="1" thickBot="1" x14ac:dyDescent="0.25">
      <c r="A2379" s="11">
        <v>37930</v>
      </c>
      <c r="D2379" s="12">
        <v>541.89967538050632</v>
      </c>
      <c r="E2379" s="12">
        <v>1156.6448097781245</v>
      </c>
      <c r="F2379" s="12">
        <v>630.30666654113634</v>
      </c>
      <c r="G2379" s="12">
        <v>119.76857375431224</v>
      </c>
      <c r="I2379" s="45"/>
    </row>
    <row r="2380" spans="1:9" ht="27.75" customHeight="1" thickBot="1" x14ac:dyDescent="0.25">
      <c r="A2380" s="11">
        <v>37931</v>
      </c>
      <c r="D2380" s="12">
        <v>544.89702764074468</v>
      </c>
      <c r="E2380" s="12">
        <v>1163.0423248318291</v>
      </c>
      <c r="F2380" s="12">
        <v>633.79295408036876</v>
      </c>
      <c r="G2380" s="12">
        <v>120.42739078101687</v>
      </c>
      <c r="I2380" s="45"/>
    </row>
    <row r="2381" spans="1:9" ht="27.75" customHeight="1" thickBot="1" x14ac:dyDescent="0.25">
      <c r="A2381" s="11">
        <v>37932</v>
      </c>
      <c r="D2381" s="12">
        <v>548.45000000000005</v>
      </c>
      <c r="E2381" s="12">
        <v>1170.6199999999999</v>
      </c>
      <c r="F2381" s="12">
        <v>639.04999999999995</v>
      </c>
      <c r="G2381" s="12">
        <v>121.01</v>
      </c>
      <c r="I2381" s="45"/>
    </row>
    <row r="2382" spans="1:9" ht="27.75" customHeight="1" thickBot="1" x14ac:dyDescent="0.25">
      <c r="A2382" s="11">
        <v>37935</v>
      </c>
      <c r="D2382" s="12">
        <v>551.38</v>
      </c>
      <c r="E2382" s="12">
        <v>1176.8800000000001</v>
      </c>
      <c r="F2382" s="12">
        <v>643.63</v>
      </c>
      <c r="G2382" s="12">
        <v>121.67</v>
      </c>
      <c r="I2382" s="45"/>
    </row>
    <row r="2383" spans="1:9" ht="27.75" customHeight="1" thickBot="1" x14ac:dyDescent="0.25">
      <c r="A2383" s="11">
        <v>37936</v>
      </c>
      <c r="D2383" s="12">
        <v>551.92999999999995</v>
      </c>
      <c r="E2383" s="12">
        <v>1178.04</v>
      </c>
      <c r="F2383" s="12">
        <v>644.27</v>
      </c>
      <c r="G2383" s="12">
        <v>121.76</v>
      </c>
      <c r="I2383" s="45"/>
    </row>
    <row r="2384" spans="1:9" ht="27.75" customHeight="1" thickBot="1" x14ac:dyDescent="0.25">
      <c r="A2384" s="11">
        <v>37937</v>
      </c>
      <c r="D2384" s="12">
        <v>551.69000000000005</v>
      </c>
      <c r="E2384" s="12">
        <v>1177.53</v>
      </c>
      <c r="F2384" s="12">
        <v>643.99</v>
      </c>
      <c r="G2384" s="12">
        <v>121.54</v>
      </c>
      <c r="I2384" s="45"/>
    </row>
    <row r="2385" spans="1:9" ht="27.75" customHeight="1" thickBot="1" x14ac:dyDescent="0.25">
      <c r="A2385" s="11">
        <v>37938</v>
      </c>
      <c r="D2385" s="12">
        <v>550.26</v>
      </c>
      <c r="E2385" s="12">
        <v>1174.5</v>
      </c>
      <c r="F2385" s="12">
        <v>644.64</v>
      </c>
      <c r="G2385" s="12">
        <v>121.22</v>
      </c>
      <c r="I2385" s="45"/>
    </row>
    <row r="2386" spans="1:9" ht="27.75" customHeight="1" thickBot="1" x14ac:dyDescent="0.25">
      <c r="A2386" s="11">
        <v>37939</v>
      </c>
      <c r="D2386" s="12">
        <v>548.13</v>
      </c>
      <c r="E2386" s="12">
        <v>1169.94</v>
      </c>
      <c r="F2386" s="12">
        <v>643.28</v>
      </c>
      <c r="G2386" s="12">
        <v>120.8</v>
      </c>
      <c r="I2386" s="45"/>
    </row>
    <row r="2387" spans="1:9" ht="27.75" customHeight="1" thickBot="1" x14ac:dyDescent="0.25">
      <c r="A2387" s="11">
        <v>37942</v>
      </c>
      <c r="D2387" s="12">
        <v>547.15</v>
      </c>
      <c r="E2387" s="12">
        <v>1168.25</v>
      </c>
      <c r="F2387" s="12">
        <v>643.04999999999995</v>
      </c>
      <c r="G2387" s="12">
        <v>120.33</v>
      </c>
      <c r="I2387" s="45"/>
    </row>
    <row r="2388" spans="1:9" ht="27.75" customHeight="1" thickBot="1" x14ac:dyDescent="0.25">
      <c r="A2388" s="11">
        <v>37943</v>
      </c>
      <c r="D2388" s="12">
        <v>544.93281163671361</v>
      </c>
      <c r="E2388" s="12">
        <v>1163.521915062988</v>
      </c>
      <c r="F2388" s="12">
        <v>640.44835270108251</v>
      </c>
      <c r="G2388" s="12">
        <v>120.0435653270506</v>
      </c>
      <c r="I2388" s="45"/>
    </row>
    <row r="2389" spans="1:9" ht="27.75" customHeight="1" thickBot="1" x14ac:dyDescent="0.25">
      <c r="A2389" s="11">
        <v>37944</v>
      </c>
      <c r="D2389" s="12">
        <v>541.53324479018158</v>
      </c>
      <c r="E2389" s="12">
        <v>1156.2632051772034</v>
      </c>
      <c r="F2389" s="12">
        <v>638.30796408855463</v>
      </c>
      <c r="G2389" s="12">
        <v>119.14660348162884</v>
      </c>
      <c r="I2389" s="45"/>
    </row>
    <row r="2390" spans="1:9" ht="27.75" customHeight="1" thickBot="1" x14ac:dyDescent="0.25">
      <c r="A2390" s="11">
        <v>37945</v>
      </c>
      <c r="D2390" s="12">
        <v>544.07076015625648</v>
      </c>
      <c r="E2390" s="12">
        <v>1161.6814020845356</v>
      </c>
      <c r="F2390" s="12">
        <v>641.29904624135929</v>
      </c>
      <c r="G2390" s="12">
        <v>120.12423490211417</v>
      </c>
      <c r="I2390" s="45"/>
    </row>
    <row r="2391" spans="1:9" ht="27.75" customHeight="1" thickBot="1" x14ac:dyDescent="0.25">
      <c r="A2391" s="11">
        <v>37946</v>
      </c>
      <c r="D2391" s="12">
        <v>542.19000000000005</v>
      </c>
      <c r="E2391" s="12">
        <v>1157.67</v>
      </c>
      <c r="F2391" s="12">
        <v>639.53</v>
      </c>
      <c r="G2391" s="12">
        <v>119.36</v>
      </c>
      <c r="I2391" s="45"/>
    </row>
    <row r="2392" spans="1:9" ht="27.75" customHeight="1" thickBot="1" x14ac:dyDescent="0.25">
      <c r="A2392" s="11">
        <v>37949</v>
      </c>
      <c r="D2392" s="12">
        <v>545.19000000000005</v>
      </c>
      <c r="E2392" s="12">
        <v>1164.062539060835</v>
      </c>
      <c r="F2392" s="12">
        <v>644.24246986468006</v>
      </c>
      <c r="G2392" s="12">
        <v>119.75887344031098</v>
      </c>
      <c r="I2392" s="45"/>
    </row>
    <row r="2393" spans="1:9" ht="27.75" customHeight="1" thickBot="1" x14ac:dyDescent="0.25">
      <c r="A2393" s="11">
        <v>37950</v>
      </c>
      <c r="D2393" s="12">
        <v>545.09438418191905</v>
      </c>
      <c r="E2393" s="12">
        <v>1163.8669240930744</v>
      </c>
      <c r="F2393" s="12">
        <v>644.13420809545062</v>
      </c>
      <c r="G2393" s="12">
        <v>119.7198411583278</v>
      </c>
      <c r="I2393" s="45"/>
    </row>
    <row r="2394" spans="1:9" ht="27.75" customHeight="1" thickBot="1" x14ac:dyDescent="0.25">
      <c r="A2394" s="11">
        <v>37952</v>
      </c>
      <c r="D2394" s="12">
        <v>546.04010990823406</v>
      </c>
      <c r="E2394" s="12">
        <v>1165.886184228928</v>
      </c>
      <c r="F2394" s="12">
        <v>646.412401371241</v>
      </c>
      <c r="G2394" s="12">
        <v>119.99752576895717</v>
      </c>
      <c r="I2394" s="45"/>
    </row>
    <row r="2395" spans="1:9" ht="27.75" customHeight="1" thickBot="1" x14ac:dyDescent="0.25">
      <c r="A2395" s="11">
        <v>37953</v>
      </c>
      <c r="D2395" s="12">
        <v>546.88</v>
      </c>
      <c r="E2395" s="12">
        <v>1167.6731045440863</v>
      </c>
      <c r="F2395" s="12">
        <v>648.59267175835078</v>
      </c>
      <c r="G2395" s="12">
        <v>120.05</v>
      </c>
      <c r="I2395" s="45"/>
    </row>
    <row r="2396" spans="1:9" ht="27.75" customHeight="1" thickBot="1" x14ac:dyDescent="0.25">
      <c r="A2396" s="11">
        <v>37956</v>
      </c>
      <c r="D2396" s="12">
        <v>547.39</v>
      </c>
      <c r="E2396" s="12">
        <v>1169.1099999999999</v>
      </c>
      <c r="F2396" s="12">
        <v>651.76</v>
      </c>
      <c r="G2396" s="12">
        <v>120.28</v>
      </c>
      <c r="I2396" s="45"/>
    </row>
    <row r="2397" spans="1:9" ht="27.75" customHeight="1" thickBot="1" x14ac:dyDescent="0.25">
      <c r="A2397" s="11">
        <v>37957</v>
      </c>
      <c r="D2397" s="12">
        <v>548.57023300212461</v>
      </c>
      <c r="E2397" s="12">
        <v>1171.6413003469386</v>
      </c>
      <c r="F2397" s="12">
        <v>653.17402799680565</v>
      </c>
      <c r="G2397" s="12">
        <v>120.47894450130272</v>
      </c>
      <c r="I2397" s="45"/>
    </row>
    <row r="2398" spans="1:9" ht="27.75" customHeight="1" thickBot="1" x14ac:dyDescent="0.25">
      <c r="A2398" s="11">
        <v>37958</v>
      </c>
      <c r="D2398" s="12">
        <v>549.82848931087892</v>
      </c>
      <c r="E2398" s="12">
        <v>1175.8740256099086</v>
      </c>
      <c r="F2398" s="12">
        <v>662.79679022510004</v>
      </c>
      <c r="G2398" s="12">
        <v>120.70005218611306</v>
      </c>
      <c r="I2398" s="45"/>
    </row>
    <row r="2399" spans="1:9" ht="27.75" customHeight="1" thickBot="1" x14ac:dyDescent="0.25">
      <c r="A2399" s="11">
        <v>37959</v>
      </c>
      <c r="D2399" s="12">
        <v>552.13412141384276</v>
      </c>
      <c r="E2399" s="12">
        <v>1181.2183251120714</v>
      </c>
      <c r="F2399" s="12">
        <v>665.80917461227762</v>
      </c>
      <c r="G2399" s="12">
        <v>121.19346875154724</v>
      </c>
      <c r="I2399" s="45"/>
    </row>
    <row r="2400" spans="1:9" ht="27.75" customHeight="1" thickBot="1" x14ac:dyDescent="0.25">
      <c r="A2400" s="11">
        <v>37960</v>
      </c>
      <c r="D2400" s="12">
        <v>552.84311695882536</v>
      </c>
      <c r="E2400" s="12">
        <v>1182.8568326578566</v>
      </c>
      <c r="F2400" s="12">
        <v>678.01310517343859</v>
      </c>
      <c r="G2400" s="12">
        <v>121.41900973478317</v>
      </c>
      <c r="I2400" s="45"/>
    </row>
    <row r="2401" spans="1:9" ht="27.75" customHeight="1" thickBot="1" x14ac:dyDescent="0.25">
      <c r="A2401" s="11">
        <v>37963</v>
      </c>
      <c r="D2401" s="12">
        <v>555.33009092396878</v>
      </c>
      <c r="E2401" s="12">
        <v>1188.1779896783928</v>
      </c>
      <c r="F2401" s="12">
        <v>683.63070045181121</v>
      </c>
      <c r="G2401" s="12">
        <v>121.91174920073516</v>
      </c>
      <c r="I2401" s="45"/>
    </row>
    <row r="2402" spans="1:9" ht="27.75" customHeight="1" thickBot="1" x14ac:dyDescent="0.25">
      <c r="A2402" s="11">
        <v>37964</v>
      </c>
      <c r="D2402" s="12">
        <v>554.70505392315454</v>
      </c>
      <c r="E2402" s="12">
        <v>1192.9234831597207</v>
      </c>
      <c r="F2402" s="12">
        <v>690.27706980052494</v>
      </c>
      <c r="G2402" s="12">
        <v>121.68366021916466</v>
      </c>
      <c r="I2402" s="45"/>
    </row>
    <row r="2403" spans="1:9" ht="27.75" customHeight="1" thickBot="1" x14ac:dyDescent="0.25">
      <c r="A2403" s="11">
        <v>37965</v>
      </c>
      <c r="D2403" s="12">
        <v>554.67385156750493</v>
      </c>
      <c r="E2403" s="12">
        <v>1193.5578374561792</v>
      </c>
      <c r="F2403" s="12">
        <v>691.96862271108944</v>
      </c>
      <c r="G2403" s="12">
        <v>121.77075356321527</v>
      </c>
      <c r="I2403" s="45"/>
    </row>
    <row r="2404" spans="1:9" ht="27.75" customHeight="1" thickBot="1" x14ac:dyDescent="0.25">
      <c r="A2404" s="11">
        <v>37966</v>
      </c>
      <c r="D2404" s="12">
        <v>555.79990044729982</v>
      </c>
      <c r="E2404" s="12">
        <v>1195.9807856514624</v>
      </c>
      <c r="F2404" s="12">
        <v>694.67994200565477</v>
      </c>
      <c r="G2404" s="12">
        <v>121.86621492260407</v>
      </c>
      <c r="I2404" s="45"/>
    </row>
    <row r="2405" spans="1:9" ht="27.75" customHeight="1" thickBot="1" x14ac:dyDescent="0.25">
      <c r="A2405" s="11">
        <v>37967</v>
      </c>
      <c r="D2405" s="12">
        <v>556.61515707229842</v>
      </c>
      <c r="E2405" s="12">
        <v>1198.0448388326392</v>
      </c>
      <c r="F2405" s="12">
        <v>695.87883780849631</v>
      </c>
      <c r="G2405" s="12">
        <v>121.95699063585947</v>
      </c>
      <c r="I2405" s="45"/>
    </row>
    <row r="2406" spans="1:9" ht="27.75" customHeight="1" thickBot="1" x14ac:dyDescent="0.25">
      <c r="A2406" s="11">
        <v>37970</v>
      </c>
      <c r="D2406" s="12">
        <v>556.74261281797396</v>
      </c>
      <c r="E2406" s="12">
        <v>1199.4659966850813</v>
      </c>
      <c r="F2406" s="12">
        <v>696.70431081471816</v>
      </c>
      <c r="G2406" s="12">
        <v>121.95699063585947</v>
      </c>
      <c r="I2406" s="45"/>
    </row>
    <row r="2407" spans="1:9" ht="27.75" customHeight="1" thickBot="1" x14ac:dyDescent="0.25">
      <c r="A2407" s="11">
        <v>37971</v>
      </c>
      <c r="D2407" s="12">
        <v>556.18320151231262</v>
      </c>
      <c r="E2407" s="12">
        <v>1198.2608054916184</v>
      </c>
      <c r="F2407" s="12">
        <v>698.66324922400111</v>
      </c>
      <c r="G2407" s="12">
        <v>121.64774002169077</v>
      </c>
      <c r="I2407" s="45"/>
    </row>
    <row r="2408" spans="1:9" ht="27.75" customHeight="1" thickBot="1" x14ac:dyDescent="0.25">
      <c r="A2408" s="11">
        <v>37972</v>
      </c>
      <c r="D2408" s="12">
        <v>558.0853130330778</v>
      </c>
      <c r="E2408" s="12">
        <v>1202.3587852492808</v>
      </c>
      <c r="F2408" s="12">
        <v>703.74116107374891</v>
      </c>
      <c r="G2408" s="12">
        <v>122.20605531468969</v>
      </c>
      <c r="I2408" s="45"/>
    </row>
    <row r="2409" spans="1:9" ht="27.75" customHeight="1" thickBot="1" x14ac:dyDescent="0.25">
      <c r="A2409" s="11">
        <v>37973</v>
      </c>
      <c r="D2409" s="12">
        <v>557.9890670719966</v>
      </c>
      <c r="E2409" s="12">
        <v>1202.1515004795961</v>
      </c>
      <c r="F2409" s="12">
        <v>703.61983720080809</v>
      </c>
      <c r="G2409" s="12">
        <v>122.14571874142746</v>
      </c>
      <c r="I2409" s="45"/>
    </row>
    <row r="2410" spans="1:9" ht="27.75" customHeight="1" thickBot="1" x14ac:dyDescent="0.25">
      <c r="A2410" s="11">
        <v>37974</v>
      </c>
      <c r="D2410" s="12">
        <v>557.07119344719729</v>
      </c>
      <c r="E2410" s="12">
        <v>1200.1739441755567</v>
      </c>
      <c r="F2410" s="12">
        <v>702.462372568315</v>
      </c>
      <c r="G2410" s="12">
        <v>121.79953609684408</v>
      </c>
      <c r="I2410" s="45"/>
    </row>
    <row r="2411" spans="1:9" ht="27.75" customHeight="1" thickBot="1" x14ac:dyDescent="0.25">
      <c r="A2411" s="11">
        <v>37977</v>
      </c>
      <c r="D2411" s="12">
        <v>557.97877820423207</v>
      </c>
      <c r="E2411" s="12">
        <v>1202.1318951169567</v>
      </c>
      <c r="F2411" s="12">
        <v>705.52598063239179</v>
      </c>
      <c r="G2411" s="12">
        <v>122.05834114557395</v>
      </c>
      <c r="I2411" s="45"/>
    </row>
    <row r="2412" spans="1:9" ht="27.75" customHeight="1" thickBot="1" x14ac:dyDescent="0.25">
      <c r="A2412" s="11">
        <v>37978</v>
      </c>
      <c r="D2412" s="12">
        <v>559.72962173443261</v>
      </c>
      <c r="E2412" s="12">
        <v>1207.0845082016533</v>
      </c>
      <c r="F2412" s="12">
        <v>708.4326477106606</v>
      </c>
      <c r="G2412" s="12">
        <v>122.41422473777021</v>
      </c>
      <c r="I2412" s="45"/>
    </row>
    <row r="2413" spans="1:9" ht="27.75" customHeight="1" thickBot="1" x14ac:dyDescent="0.25">
      <c r="A2413" s="11">
        <v>37979</v>
      </c>
      <c r="D2413" s="37">
        <v>562.66999999999996</v>
      </c>
      <c r="E2413" s="37">
        <v>1213.4191562788528</v>
      </c>
      <c r="F2413" s="37">
        <v>712.15042511493834</v>
      </c>
      <c r="G2413" s="37">
        <v>123.03</v>
      </c>
      <c r="I2413" s="45"/>
    </row>
    <row r="2414" spans="1:9" ht="27.75" customHeight="1" thickBot="1" x14ac:dyDescent="0.25">
      <c r="A2414" s="11">
        <v>37981</v>
      </c>
      <c r="D2414" s="12">
        <v>558.30915387189748</v>
      </c>
      <c r="E2414" s="12">
        <v>1204.0230707364144</v>
      </c>
      <c r="F2414" s="12">
        <v>707.98394074872783</v>
      </c>
      <c r="G2414" s="12">
        <v>122.21353533508372</v>
      </c>
      <c r="I2414" s="45"/>
    </row>
    <row r="2415" spans="1:9" ht="27.75" customHeight="1" thickBot="1" x14ac:dyDescent="0.25">
      <c r="A2415" s="11">
        <v>37984</v>
      </c>
      <c r="D2415" s="12">
        <v>554.26928713438258</v>
      </c>
      <c r="E2415" s="12">
        <v>1205.0409145018268</v>
      </c>
      <c r="F2415" s="12">
        <v>708.58244841657711</v>
      </c>
      <c r="G2415" s="12">
        <v>121.11710425887019</v>
      </c>
      <c r="I2415" s="45"/>
    </row>
    <row r="2416" spans="1:9" ht="27.75" customHeight="1" thickBot="1" x14ac:dyDescent="0.25">
      <c r="A2416" s="11">
        <v>37985</v>
      </c>
      <c r="D2416" s="12">
        <v>549.95626733489723</v>
      </c>
      <c r="E2416" s="12">
        <v>1195.6639898476085</v>
      </c>
      <c r="F2416" s="12">
        <v>703.06867361429113</v>
      </c>
      <c r="G2416" s="12">
        <v>119.69936152691336</v>
      </c>
      <c r="I2416" s="45"/>
    </row>
    <row r="2417" spans="1:9" ht="27.75" customHeight="1" thickBot="1" x14ac:dyDescent="0.25">
      <c r="A2417" s="11">
        <v>37986</v>
      </c>
      <c r="D2417" s="12">
        <v>549.58000000000004</v>
      </c>
      <c r="E2417" s="12">
        <v>1194.8499999999999</v>
      </c>
      <c r="F2417" s="12">
        <v>703.96</v>
      </c>
      <c r="G2417" s="12">
        <v>119.39</v>
      </c>
      <c r="I2417" s="45"/>
    </row>
    <row r="2418" spans="1:9" ht="27.75" customHeight="1" thickBot="1" x14ac:dyDescent="0.25">
      <c r="A2418" s="11">
        <v>37991</v>
      </c>
      <c r="D2418" s="12">
        <v>549.88339716955306</v>
      </c>
      <c r="E2418" s="12">
        <v>1195.5054974276475</v>
      </c>
      <c r="F2418" s="12">
        <v>707.07499979542763</v>
      </c>
      <c r="G2418" s="12">
        <v>119.62721173966536</v>
      </c>
      <c r="I2418" s="45"/>
    </row>
    <row r="2419" spans="1:9" ht="27.75" customHeight="1" thickBot="1" x14ac:dyDescent="0.25">
      <c r="A2419" s="11">
        <v>37992</v>
      </c>
      <c r="D2419" s="12">
        <v>552.46852878259551</v>
      </c>
      <c r="E2419" s="12">
        <v>1201.6397827375538</v>
      </c>
      <c r="F2419" s="12">
        <v>712.06941287071777</v>
      </c>
      <c r="G2419" s="12">
        <v>120.27723219310967</v>
      </c>
      <c r="I2419" s="45"/>
    </row>
    <row r="2420" spans="1:9" ht="27.75" customHeight="1" thickBot="1" x14ac:dyDescent="0.25">
      <c r="A2420" s="11">
        <v>37993</v>
      </c>
      <c r="D2420" s="12">
        <v>553.75363259111487</v>
      </c>
      <c r="E2420" s="12">
        <v>1204.4270934739636</v>
      </c>
      <c r="F2420" s="12">
        <v>716.50308077240345</v>
      </c>
      <c r="G2420" s="12">
        <v>120.52458339897258</v>
      </c>
      <c r="I2420" s="45"/>
    </row>
    <row r="2421" spans="1:9" ht="27.75" customHeight="1" thickBot="1" x14ac:dyDescent="0.25">
      <c r="A2421" s="11">
        <v>37994</v>
      </c>
      <c r="D2421" s="12">
        <v>556.7433482834856</v>
      </c>
      <c r="E2421" s="12">
        <v>1210.9888149957228</v>
      </c>
      <c r="F2421" s="12">
        <v>717.17692027323744</v>
      </c>
      <c r="G2421" s="12">
        <v>121.39008788958365</v>
      </c>
      <c r="I2421" s="45"/>
    </row>
    <row r="2422" spans="1:9" ht="27.75" customHeight="1" thickBot="1" x14ac:dyDescent="0.25">
      <c r="A2422" s="11">
        <v>37995</v>
      </c>
      <c r="D2422" s="12">
        <v>559.45766429591879</v>
      </c>
      <c r="E2422" s="12">
        <v>1216.8929867018294</v>
      </c>
      <c r="F2422" s="12">
        <v>722.08809266770379</v>
      </c>
      <c r="G2422" s="12">
        <v>122.19606786773458</v>
      </c>
      <c r="I2422" s="45"/>
    </row>
    <row r="2423" spans="1:9" ht="27.75" customHeight="1" thickBot="1" x14ac:dyDescent="0.25">
      <c r="A2423" s="11">
        <v>37998</v>
      </c>
      <c r="D2423" s="12">
        <v>560.51020553129581</v>
      </c>
      <c r="E2423" s="12">
        <v>1219.1818755488439</v>
      </c>
      <c r="F2423" s="12">
        <v>724.84168842433633</v>
      </c>
      <c r="G2423" s="12">
        <v>122.29992266110958</v>
      </c>
      <c r="I2423" s="45"/>
    </row>
    <row r="2424" spans="1:9" ht="27.75" customHeight="1" thickBot="1" x14ac:dyDescent="0.25">
      <c r="A2424" s="11">
        <v>37999</v>
      </c>
      <c r="D2424" s="12">
        <v>560.3196387528003</v>
      </c>
      <c r="E2424" s="12">
        <v>1218.7677308786249</v>
      </c>
      <c r="F2424" s="12">
        <v>723.7469299415244</v>
      </c>
      <c r="G2424" s="12">
        <v>122.2044613017208</v>
      </c>
      <c r="I2424" s="45"/>
    </row>
    <row r="2425" spans="1:9" ht="27.75" customHeight="1" thickBot="1" x14ac:dyDescent="0.25">
      <c r="A2425" s="11">
        <v>38000</v>
      </c>
      <c r="D2425" s="12">
        <v>559.94425809699328</v>
      </c>
      <c r="E2425" s="12">
        <v>1219.51</v>
      </c>
      <c r="F2425" s="12">
        <v>724.19073437368286</v>
      </c>
      <c r="G2425" s="12">
        <v>122.24729569428381</v>
      </c>
      <c r="I2425" s="45"/>
    </row>
    <row r="2426" spans="1:9" ht="27.75" customHeight="1" thickBot="1" x14ac:dyDescent="0.25">
      <c r="A2426" s="11">
        <v>38001</v>
      </c>
      <c r="D2426" s="12">
        <v>561.42764000892203</v>
      </c>
      <c r="E2426" s="12">
        <v>1222.745411411885</v>
      </c>
      <c r="F2426" s="12">
        <v>726.10901584296187</v>
      </c>
      <c r="G2426" s="12">
        <v>122.53600062515997</v>
      </c>
      <c r="I2426" s="45"/>
    </row>
    <row r="2427" spans="1:9" ht="27.75" customHeight="1" thickBot="1" x14ac:dyDescent="0.25">
      <c r="A2427" s="11">
        <v>38002</v>
      </c>
      <c r="D2427" s="12">
        <v>564.95638867877972</v>
      </c>
      <c r="E2427" s="12">
        <v>1230.8844491494033</v>
      </c>
      <c r="F2427" s="12">
        <v>730.942261280926</v>
      </c>
      <c r="G2427" s="12">
        <v>122.74090299466405</v>
      </c>
      <c r="I2427" s="45"/>
    </row>
    <row r="2428" spans="1:9" ht="27.75" customHeight="1" thickBot="1" x14ac:dyDescent="0.25">
      <c r="A2428" s="11">
        <v>38005</v>
      </c>
      <c r="D2428" s="12">
        <v>567.74</v>
      </c>
      <c r="E2428" s="12">
        <v>1236.96</v>
      </c>
      <c r="F2428" s="12">
        <v>733.99</v>
      </c>
      <c r="G2428" s="12">
        <v>123.28</v>
      </c>
      <c r="I2428" s="45"/>
    </row>
    <row r="2429" spans="1:9" ht="27.75" customHeight="1" thickBot="1" x14ac:dyDescent="0.25">
      <c r="A2429" s="11">
        <v>38006</v>
      </c>
      <c r="D2429" s="12">
        <v>567.87762340862503</v>
      </c>
      <c r="E2429" s="12">
        <v>1237.2489396708936</v>
      </c>
      <c r="F2429" s="12">
        <v>735.02714680573297</v>
      </c>
      <c r="G2429" s="12">
        <v>123.68873718728319</v>
      </c>
      <c r="I2429" s="45"/>
    </row>
    <row r="2430" spans="1:9" ht="27.75" customHeight="1" thickBot="1" x14ac:dyDescent="0.25">
      <c r="A2430" s="11">
        <v>38007</v>
      </c>
      <c r="D2430" s="12">
        <v>571.90846981705704</v>
      </c>
      <c r="E2430" s="12">
        <v>1246.0311609645655</v>
      </c>
      <c r="F2430" s="12">
        <v>741.70206559744884</v>
      </c>
      <c r="G2430" s="12">
        <v>124.69964292024332</v>
      </c>
      <c r="I2430" s="45"/>
    </row>
    <row r="2431" spans="1:9" ht="27.75" customHeight="1" thickBot="1" x14ac:dyDescent="0.25">
      <c r="A2431" s="11">
        <v>38009</v>
      </c>
      <c r="D2431" s="12">
        <v>571.62</v>
      </c>
      <c r="E2431" s="12">
        <v>1245.4000000000001</v>
      </c>
      <c r="F2431" s="12">
        <v>744.37</v>
      </c>
      <c r="G2431" s="12">
        <v>124.49</v>
      </c>
      <c r="I2431" s="45"/>
    </row>
    <row r="2432" spans="1:9" ht="27.75" customHeight="1" thickBot="1" x14ac:dyDescent="0.25">
      <c r="A2432" s="11">
        <v>38012</v>
      </c>
      <c r="D2432" s="12">
        <v>573.29161518991395</v>
      </c>
      <c r="E2432" s="12">
        <v>1249.0445550629747</v>
      </c>
      <c r="F2432" s="12">
        <v>746.54881584692669</v>
      </c>
      <c r="G2432" s="12">
        <v>124.8481808944171</v>
      </c>
      <c r="I2432" s="45"/>
    </row>
    <row r="2433" spans="1:9" ht="27.75" customHeight="1" thickBot="1" x14ac:dyDescent="0.25">
      <c r="A2433" s="11">
        <v>38013</v>
      </c>
      <c r="D2433" s="12">
        <v>573.93032049663827</v>
      </c>
      <c r="E2433" s="12">
        <v>1250.4361065130897</v>
      </c>
      <c r="F2433" s="12">
        <v>747.97776234344838</v>
      </c>
      <c r="G2433" s="12">
        <v>124.86767620227776</v>
      </c>
      <c r="I2433" s="45"/>
    </row>
    <row r="2434" spans="1:9" ht="27.75" customHeight="1" thickBot="1" x14ac:dyDescent="0.25">
      <c r="A2434" s="11">
        <v>38014</v>
      </c>
      <c r="D2434" s="12">
        <v>577.12191906520309</v>
      </c>
      <c r="E2434" s="12">
        <v>1257.3897241867815</v>
      </c>
      <c r="F2434" s="12">
        <v>753.62843008297455</v>
      </c>
      <c r="G2434" s="12">
        <v>126.0523355267036</v>
      </c>
      <c r="I2434" s="45"/>
    </row>
    <row r="2435" spans="1:9" ht="27.75" customHeight="1" thickBot="1" x14ac:dyDescent="0.25">
      <c r="A2435" s="11">
        <v>38015</v>
      </c>
      <c r="D2435" s="12">
        <v>577.93948563817833</v>
      </c>
      <c r="E2435" s="12">
        <v>1259.1710494813076</v>
      </c>
      <c r="F2435" s="12">
        <v>754.69608425523131</v>
      </c>
      <c r="G2435" s="12">
        <v>126.1820180362012</v>
      </c>
      <c r="I2435" s="45"/>
    </row>
    <row r="2436" spans="1:9" ht="27.75" customHeight="1" thickBot="1" x14ac:dyDescent="0.25">
      <c r="A2436" s="11">
        <v>38016</v>
      </c>
      <c r="D2436" s="12">
        <v>581.63189064188248</v>
      </c>
      <c r="E2436" s="12">
        <v>1267.2157724723904</v>
      </c>
      <c r="F2436" s="12">
        <v>759.51776510851118</v>
      </c>
      <c r="G2436" s="12">
        <v>126.69422136679633</v>
      </c>
      <c r="I2436" s="45"/>
    </row>
    <row r="2437" spans="1:9" ht="27.75" customHeight="1" thickBot="1" x14ac:dyDescent="0.25">
      <c r="A2437" s="11">
        <v>38019</v>
      </c>
      <c r="D2437" s="12">
        <v>584.76188046576976</v>
      </c>
      <c r="E2437" s="12">
        <v>1274.0351381463743</v>
      </c>
      <c r="F2437" s="12">
        <v>763.60501645802412</v>
      </c>
      <c r="G2437" s="12">
        <v>127.46479958969501</v>
      </c>
      <c r="I2437" s="45"/>
    </row>
    <row r="2438" spans="1:9" ht="27.75" customHeight="1" thickBot="1" x14ac:dyDescent="0.25">
      <c r="A2438" s="11">
        <v>38020</v>
      </c>
      <c r="D2438" s="12">
        <v>590.51193151002406</v>
      </c>
      <c r="E2438" s="12">
        <v>1286.562847589066</v>
      </c>
      <c r="F2438" s="12">
        <v>771.1136176643347</v>
      </c>
      <c r="G2438" s="12">
        <v>128.870453405446</v>
      </c>
      <c r="I2438" s="45"/>
    </row>
    <row r="2439" spans="1:9" ht="27.75" customHeight="1" thickBot="1" x14ac:dyDescent="0.25">
      <c r="A2439" s="11">
        <v>38021</v>
      </c>
      <c r="D2439" s="12">
        <v>595.98819952907331</v>
      </c>
      <c r="E2439" s="12">
        <v>1298.4941965023991</v>
      </c>
      <c r="F2439" s="12">
        <v>778.26478454391361</v>
      </c>
      <c r="G2439" s="12">
        <v>130.39951496562446</v>
      </c>
      <c r="I2439" s="45"/>
    </row>
    <row r="2440" spans="1:9" ht="27.75" customHeight="1" thickBot="1" x14ac:dyDescent="0.25">
      <c r="A2440" s="11">
        <v>38023</v>
      </c>
      <c r="D2440" s="12">
        <v>605.96054174457061</v>
      </c>
      <c r="E2440" s="12">
        <v>1320.2210936079262</v>
      </c>
      <c r="F2440" s="12">
        <v>791.28700592941334</v>
      </c>
      <c r="G2440" s="12">
        <v>132.52826573343185</v>
      </c>
      <c r="I2440" s="45"/>
    </row>
    <row r="2441" spans="1:9" ht="27.75" customHeight="1" thickBot="1" x14ac:dyDescent="0.25">
      <c r="A2441" s="11">
        <v>38026</v>
      </c>
      <c r="D2441" s="12">
        <v>605.61901759765146</v>
      </c>
      <c r="E2441" s="12">
        <v>1319.479237855986</v>
      </c>
      <c r="F2441" s="12">
        <v>793.99072190691152</v>
      </c>
      <c r="G2441" s="12">
        <v>132.42534033919648</v>
      </c>
      <c r="I2441" s="45"/>
    </row>
    <row r="2442" spans="1:9" ht="27.75" customHeight="1" thickBot="1" x14ac:dyDescent="0.25">
      <c r="A2442" s="11">
        <v>38027</v>
      </c>
      <c r="D2442" s="12">
        <v>607.90758124080037</v>
      </c>
      <c r="E2442" s="12">
        <v>1324.4632884232055</v>
      </c>
      <c r="F2442" s="12">
        <v>796.98985201396613</v>
      </c>
      <c r="G2442" s="12">
        <v>132.649527123468</v>
      </c>
      <c r="I2442" s="45"/>
    </row>
    <row r="2443" spans="1:9" ht="27.75" customHeight="1" thickBot="1" x14ac:dyDescent="0.25">
      <c r="A2443" s="11">
        <v>38028</v>
      </c>
      <c r="D2443" s="37">
        <v>609.54944503787988</v>
      </c>
      <c r="E2443" s="37">
        <v>1329.4595719495385</v>
      </c>
      <c r="F2443" s="37">
        <v>800.94678538484663</v>
      </c>
      <c r="G2443" s="37">
        <v>132.95996892063019</v>
      </c>
      <c r="I2443" s="45"/>
    </row>
    <row r="2444" spans="1:9" ht="27.75" customHeight="1" thickBot="1" x14ac:dyDescent="0.25">
      <c r="A2444" s="11">
        <v>38029</v>
      </c>
      <c r="D2444" s="12">
        <v>607.66</v>
      </c>
      <c r="E2444" s="12">
        <v>1325.34</v>
      </c>
      <c r="F2444" s="12">
        <v>801.66</v>
      </c>
      <c r="G2444" s="12">
        <v>132.28</v>
      </c>
      <c r="I2444" s="45"/>
    </row>
    <row r="2445" spans="1:9" ht="27.75" customHeight="1" thickBot="1" x14ac:dyDescent="0.25">
      <c r="A2445" s="11">
        <v>38030</v>
      </c>
      <c r="D2445" s="12">
        <v>609.23</v>
      </c>
      <c r="E2445" s="12">
        <v>1328.77</v>
      </c>
      <c r="F2445" s="12">
        <v>803.73</v>
      </c>
      <c r="G2445" s="12">
        <v>132.68</v>
      </c>
      <c r="I2445" s="45"/>
    </row>
    <row r="2446" spans="1:9" ht="27.75" customHeight="1" thickBot="1" x14ac:dyDescent="0.25">
      <c r="A2446" s="11">
        <v>38033</v>
      </c>
      <c r="D2446" s="12">
        <v>609.41725163272963</v>
      </c>
      <c r="E2446" s="12">
        <v>1329.1714548429436</v>
      </c>
      <c r="F2446" s="12">
        <v>803.97765478206657</v>
      </c>
      <c r="G2446" s="12">
        <v>132.82598734988747</v>
      </c>
      <c r="H2446" s="168"/>
      <c r="I2446" s="45"/>
    </row>
    <row r="2447" spans="1:9" ht="27.75" customHeight="1" thickBot="1" x14ac:dyDescent="0.25">
      <c r="A2447" s="11">
        <v>38034</v>
      </c>
      <c r="D2447" s="12">
        <v>607.62255293638941</v>
      </c>
      <c r="E2447" s="12">
        <v>1325.2571189519103</v>
      </c>
      <c r="F2447" s="12">
        <v>801.60998537550836</v>
      </c>
      <c r="G2447" s="12">
        <v>132.20136012382284</v>
      </c>
      <c r="I2447" s="45"/>
    </row>
    <row r="2448" spans="1:9" ht="27.75" customHeight="1" thickBot="1" x14ac:dyDescent="0.25">
      <c r="A2448" s="11">
        <v>38036</v>
      </c>
      <c r="D2448" s="12">
        <v>600.69000000000005</v>
      </c>
      <c r="E2448" s="12">
        <v>1310.1500000000001</v>
      </c>
      <c r="F2448" s="12">
        <v>792.47</v>
      </c>
      <c r="G2448" s="12">
        <v>130.84</v>
      </c>
      <c r="I2448" s="45"/>
    </row>
    <row r="2449" spans="1:9" ht="27.75" customHeight="1" thickBot="1" x14ac:dyDescent="0.25">
      <c r="A2449" s="11">
        <v>38037</v>
      </c>
      <c r="D2449" s="12">
        <v>592.91</v>
      </c>
      <c r="E2449" s="12">
        <v>1293.17</v>
      </c>
      <c r="F2449" s="12">
        <v>782.2</v>
      </c>
      <c r="G2449" s="12">
        <v>129.01</v>
      </c>
      <c r="I2449" s="45"/>
    </row>
    <row r="2450" spans="1:9" ht="27.75" customHeight="1" thickBot="1" x14ac:dyDescent="0.25">
      <c r="A2450" s="11">
        <v>38040</v>
      </c>
      <c r="D2450" s="12">
        <v>589.94751655380742</v>
      </c>
      <c r="E2450" s="12">
        <v>1286.7067883631748</v>
      </c>
      <c r="F2450" s="12">
        <v>778.29199711682486</v>
      </c>
      <c r="G2450" s="12">
        <v>128.21390569236556</v>
      </c>
      <c r="I2450" s="45"/>
    </row>
    <row r="2451" spans="1:9" ht="27.75" customHeight="1" thickBot="1" x14ac:dyDescent="0.25">
      <c r="A2451" s="11">
        <v>38041</v>
      </c>
      <c r="D2451" s="12">
        <v>589.31111864561763</v>
      </c>
      <c r="E2451" s="12">
        <v>1285.3187662084674</v>
      </c>
      <c r="F2451" s="12">
        <v>776.19803329865022</v>
      </c>
      <c r="G2451" s="12">
        <v>127.8320602548104</v>
      </c>
      <c r="I2451" s="45"/>
    </row>
    <row r="2452" spans="1:9" ht="27.75" customHeight="1" thickBot="1" x14ac:dyDescent="0.25">
      <c r="A2452" s="11">
        <v>38042</v>
      </c>
      <c r="D2452" s="12">
        <v>589.41547790187963</v>
      </c>
      <c r="E2452" s="12">
        <v>1285.5464681458518</v>
      </c>
      <c r="F2452" s="12">
        <v>776.33554144108359</v>
      </c>
      <c r="G2452" s="12">
        <v>127.8320602548104</v>
      </c>
      <c r="I2452" s="45"/>
    </row>
    <row r="2453" spans="1:9" ht="27.75" customHeight="1" thickBot="1" x14ac:dyDescent="0.25">
      <c r="A2453" s="11">
        <v>38043</v>
      </c>
      <c r="D2453" s="12">
        <v>595.13112085500859</v>
      </c>
      <c r="E2453" s="12">
        <v>1298.0124949017386</v>
      </c>
      <c r="F2453" s="12">
        <v>783.86371710097137</v>
      </c>
      <c r="G2453" s="12">
        <v>129.53805849640068</v>
      </c>
      <c r="I2453" s="45"/>
    </row>
    <row r="2454" spans="1:9" ht="27.75" customHeight="1" thickBot="1" x14ac:dyDescent="0.25">
      <c r="A2454" s="11">
        <v>38044</v>
      </c>
      <c r="D2454" s="12">
        <v>596.22569235318963</v>
      </c>
      <c r="E2454" s="12">
        <v>1300.3983488222832</v>
      </c>
      <c r="F2454" s="12">
        <v>785.00295854561455</v>
      </c>
      <c r="G2454" s="12">
        <v>129.85973793850758</v>
      </c>
      <c r="I2454" s="45"/>
    </row>
    <row r="2455" spans="1:9" ht="27.75" customHeight="1" thickBot="1" x14ac:dyDescent="0.25">
      <c r="A2455" s="11">
        <v>38047</v>
      </c>
      <c r="D2455" s="12">
        <v>597.7927838152807</v>
      </c>
      <c r="E2455" s="12">
        <v>1303.82</v>
      </c>
      <c r="F2455" s="12">
        <v>787.07</v>
      </c>
      <c r="G2455" s="12">
        <v>130.2420822262518</v>
      </c>
      <c r="I2455" s="45"/>
    </row>
    <row r="2456" spans="1:9" ht="27.75" customHeight="1" thickBot="1" x14ac:dyDescent="0.25">
      <c r="A2456" s="11">
        <v>38048</v>
      </c>
      <c r="D2456" s="12">
        <v>600.68448187638216</v>
      </c>
      <c r="E2456" s="12">
        <v>1310.1247548545243</v>
      </c>
      <c r="F2456" s="12">
        <v>790.23717083543772</v>
      </c>
      <c r="G2456" s="12">
        <v>131.05993026044646</v>
      </c>
      <c r="I2456" s="45"/>
    </row>
    <row r="2457" spans="1:9" ht="27.75" customHeight="1" thickBot="1" x14ac:dyDescent="0.25">
      <c r="A2457" s="11">
        <v>38049</v>
      </c>
      <c r="D2457" s="12">
        <v>600.62419855220185</v>
      </c>
      <c r="E2457" s="12">
        <v>1309.9932373562076</v>
      </c>
      <c r="F2457" s="12">
        <v>788.58442564293625</v>
      </c>
      <c r="G2457" s="12">
        <v>131.00530729324987</v>
      </c>
      <c r="H2457" s="7"/>
      <c r="I2457" s="45"/>
    </row>
    <row r="2458" spans="1:9" ht="27.75" customHeight="1" thickBot="1" x14ac:dyDescent="0.25">
      <c r="A2458" s="11">
        <v>38050</v>
      </c>
      <c r="D2458" s="12">
        <v>602.75871734669272</v>
      </c>
      <c r="E2458" s="12">
        <v>1314.6486950702606</v>
      </c>
      <c r="F2458" s="12">
        <v>788.87954676125321</v>
      </c>
      <c r="G2458" s="12">
        <v>131.38093260307119</v>
      </c>
      <c r="H2458" s="7"/>
      <c r="I2458" s="45"/>
    </row>
    <row r="2459" spans="1:9" ht="27.75" customHeight="1" thickBot="1" x14ac:dyDescent="0.25">
      <c r="A2459" s="11">
        <v>38051</v>
      </c>
      <c r="D2459" s="12">
        <v>602.1623839064282</v>
      </c>
      <c r="E2459" s="12">
        <v>1313.3481331424605</v>
      </c>
      <c r="F2459" s="12">
        <v>788.09912024275809</v>
      </c>
      <c r="G2459" s="12">
        <v>131.53515025940789</v>
      </c>
      <c r="H2459" s="7"/>
      <c r="I2459" s="45"/>
    </row>
    <row r="2460" spans="1:9" ht="27.75" customHeight="1" thickBot="1" x14ac:dyDescent="0.25">
      <c r="A2460" s="11">
        <v>38054</v>
      </c>
      <c r="D2460" s="12">
        <v>603.4292555143453</v>
      </c>
      <c r="E2460" s="12">
        <v>1316.1113092389392</v>
      </c>
      <c r="F2460" s="12">
        <v>789.75721575891043</v>
      </c>
      <c r="G2460" s="12">
        <v>131.58768642862191</v>
      </c>
      <c r="H2460" s="7"/>
      <c r="I2460" s="45"/>
    </row>
    <row r="2461" spans="1:9" ht="27.75" customHeight="1" thickBot="1" x14ac:dyDescent="0.25">
      <c r="A2461" s="11">
        <v>38055</v>
      </c>
      <c r="D2461" s="12">
        <v>604.7741279265922</v>
      </c>
      <c r="E2461" s="12">
        <v>1319.04438936724</v>
      </c>
      <c r="F2461" s="12">
        <v>791.51726536828892</v>
      </c>
      <c r="G2461" s="12">
        <v>131.48902473563186</v>
      </c>
      <c r="I2461" s="45"/>
    </row>
    <row r="2462" spans="1:9" ht="27.75" customHeight="1" thickBot="1" x14ac:dyDescent="0.25">
      <c r="A2462" s="11">
        <v>38056</v>
      </c>
      <c r="D2462" s="12">
        <v>604.60061294654679</v>
      </c>
      <c r="E2462" s="12">
        <v>1318.6659766647861</v>
      </c>
      <c r="F2462" s="12">
        <v>791.29019174602013</v>
      </c>
      <c r="G2462" s="12">
        <v>131.1662355636989</v>
      </c>
      <c r="I2462" s="45"/>
    </row>
    <row r="2463" spans="1:9" ht="27.75" customHeight="1" thickBot="1" x14ac:dyDescent="0.25">
      <c r="A2463" s="11">
        <v>38057</v>
      </c>
      <c r="D2463" s="12">
        <v>605.51691031581186</v>
      </c>
      <c r="E2463" s="12">
        <v>1320.6644755654122</v>
      </c>
      <c r="F2463" s="12">
        <v>789.35574905472561</v>
      </c>
      <c r="G2463" s="12">
        <v>131.32570181995652</v>
      </c>
      <c r="I2463" s="45"/>
    </row>
    <row r="2464" spans="1:9" ht="27.75" customHeight="1" thickBot="1" x14ac:dyDescent="0.25">
      <c r="A2464" s="11">
        <v>38061</v>
      </c>
      <c r="D2464" s="12">
        <v>606.10749318334513</v>
      </c>
      <c r="E2464" s="12">
        <v>1324.24</v>
      </c>
      <c r="F2464" s="12">
        <v>791.49</v>
      </c>
      <c r="G2464" s="12">
        <v>131.48200627427576</v>
      </c>
      <c r="I2464" s="45"/>
    </row>
    <row r="2465" spans="1:9" ht="27.75" customHeight="1" thickBot="1" x14ac:dyDescent="0.25">
      <c r="A2465" s="11">
        <v>38062</v>
      </c>
      <c r="D2465" s="12">
        <v>608.70772586518683</v>
      </c>
      <c r="E2465" s="12">
        <v>1330.0764936898831</v>
      </c>
      <c r="F2465" s="12">
        <v>793.41260884168855</v>
      </c>
      <c r="G2465" s="12">
        <v>131.36862701013123</v>
      </c>
      <c r="I2465" s="45"/>
    </row>
    <row r="2466" spans="1:9" ht="27.75" customHeight="1" thickBot="1" x14ac:dyDescent="0.25">
      <c r="A2466" s="11">
        <v>38063</v>
      </c>
      <c r="D2466" s="12">
        <v>608.6207849119495</v>
      </c>
      <c r="E2466" s="12">
        <v>1329.8866100276564</v>
      </c>
      <c r="F2466" s="12">
        <v>789.49461894391288</v>
      </c>
      <c r="G2466" s="12">
        <v>131.26512131253938</v>
      </c>
      <c r="I2466" s="45"/>
    </row>
    <row r="2467" spans="1:9" ht="27.75" customHeight="1" thickBot="1" x14ac:dyDescent="0.25">
      <c r="A2467" s="11">
        <v>38064</v>
      </c>
      <c r="D2467" s="12">
        <v>608.098785674341</v>
      </c>
      <c r="E2467" s="12">
        <v>1328.745997004844</v>
      </c>
      <c r="F2467" s="12">
        <v>785.73153298661612</v>
      </c>
      <c r="G2467" s="12">
        <v>131.18319851091482</v>
      </c>
      <c r="I2467" s="45"/>
    </row>
    <row r="2468" spans="1:9" ht="27.75" customHeight="1" thickBot="1" x14ac:dyDescent="0.25">
      <c r="A2468" s="11">
        <v>38065</v>
      </c>
      <c r="D2468" s="12">
        <v>608.10497783984056</v>
      </c>
      <c r="E2468" s="12">
        <v>1328.7594960940683</v>
      </c>
      <c r="F2468" s="12">
        <v>785.73951544533577</v>
      </c>
      <c r="G2468" s="12">
        <v>131.02841157032296</v>
      </c>
      <c r="I2468" s="45"/>
    </row>
    <row r="2469" spans="1:9" ht="27.75" customHeight="1" thickBot="1" x14ac:dyDescent="0.25">
      <c r="A2469" s="11">
        <v>38068</v>
      </c>
      <c r="D2469" s="12">
        <v>607.90723464797725</v>
      </c>
      <c r="E2469" s="12">
        <v>1328.3274109220151</v>
      </c>
      <c r="F2469" s="12">
        <v>782.42307028230402</v>
      </c>
      <c r="G2469" s="12">
        <v>130.93240422501972</v>
      </c>
      <c r="I2469" s="45"/>
    </row>
    <row r="2470" spans="1:9" ht="27.75" customHeight="1" thickBot="1" x14ac:dyDescent="0.25">
      <c r="A2470" s="11">
        <v>38069</v>
      </c>
      <c r="D2470" s="12">
        <v>607.98816693704225</v>
      </c>
      <c r="E2470" s="12">
        <v>1328.5505931652558</v>
      </c>
      <c r="F2470" s="12">
        <v>782.55453104608353</v>
      </c>
      <c r="G2470" s="12">
        <v>130.89574323458527</v>
      </c>
      <c r="I2470" s="45"/>
    </row>
    <row r="2471" spans="1:9" ht="27.75" customHeight="1" thickBot="1" x14ac:dyDescent="0.25">
      <c r="A2471" s="11">
        <v>38070</v>
      </c>
      <c r="D2471" s="12">
        <v>608.01559902955489</v>
      </c>
      <c r="E2471" s="12">
        <v>1328.6104665086079</v>
      </c>
      <c r="F2471" s="12">
        <v>781.06793319055248</v>
      </c>
      <c r="G2471" s="12">
        <v>130.77203562570548</v>
      </c>
      <c r="I2471" s="45"/>
    </row>
    <row r="2472" spans="1:9" ht="27.75" customHeight="1" thickBot="1" x14ac:dyDescent="0.25">
      <c r="A2472" s="11">
        <v>38071</v>
      </c>
      <c r="D2472" s="12">
        <v>607.68209113685327</v>
      </c>
      <c r="E2472" s="12">
        <v>1327.8817161433533</v>
      </c>
      <c r="F2472" s="12">
        <v>777.61513104505912</v>
      </c>
      <c r="G2472" s="12">
        <v>130.54468703949561</v>
      </c>
      <c r="I2472" s="45"/>
    </row>
    <row r="2473" spans="1:9" ht="27.75" customHeight="1" thickBot="1" x14ac:dyDescent="0.25">
      <c r="A2473" s="11">
        <v>38072</v>
      </c>
      <c r="D2473" s="12">
        <v>606.35736013282701</v>
      </c>
      <c r="E2473" s="12">
        <v>1327.5522507851178</v>
      </c>
      <c r="F2473" s="12">
        <v>777.42219424609243</v>
      </c>
      <c r="G2473" s="12">
        <v>130.02174209067778</v>
      </c>
      <c r="I2473" s="45"/>
    </row>
    <row r="2474" spans="1:9" ht="27.75" customHeight="1" thickBot="1" x14ac:dyDescent="0.25">
      <c r="A2474" s="11">
        <v>38075</v>
      </c>
      <c r="D2474" s="12">
        <v>606.61736894604837</v>
      </c>
      <c r="E2474" s="12">
        <v>1328.1214919376198</v>
      </c>
      <c r="F2474" s="12">
        <v>776.22299339180722</v>
      </c>
      <c r="G2474" s="12">
        <v>130.02313482130506</v>
      </c>
      <c r="I2474" s="45"/>
    </row>
    <row r="2475" spans="1:9" ht="27.75" customHeight="1" thickBot="1" x14ac:dyDescent="0.25">
      <c r="A2475" s="11">
        <v>38076</v>
      </c>
      <c r="D2475" s="12">
        <v>604.93059740975536</v>
      </c>
      <c r="E2475" s="12">
        <v>1324.4284304913108</v>
      </c>
      <c r="F2475" s="12">
        <v>774.06457699087105</v>
      </c>
      <c r="G2475" s="12">
        <v>129.39117602749329</v>
      </c>
      <c r="I2475" s="45"/>
    </row>
    <row r="2476" spans="1:9" ht="27.75" customHeight="1" thickBot="1" x14ac:dyDescent="0.25">
      <c r="A2476" s="11">
        <v>38077</v>
      </c>
      <c r="D2476" s="12">
        <v>607.6356505533314</v>
      </c>
      <c r="E2476" s="12">
        <v>1330.3509468052848</v>
      </c>
      <c r="F2476" s="12">
        <v>777.52600229687823</v>
      </c>
      <c r="G2476" s="12">
        <v>129.83710900280866</v>
      </c>
      <c r="I2476" s="45"/>
    </row>
    <row r="2477" spans="1:9" ht="27.75" customHeight="1" thickBot="1" x14ac:dyDescent="0.25">
      <c r="A2477" s="11">
        <v>38078</v>
      </c>
      <c r="D2477" s="12">
        <v>608.72608881911162</v>
      </c>
      <c r="E2477" s="12">
        <v>1332.7382566233164</v>
      </c>
      <c r="F2477" s="12">
        <v>777.41828617457372</v>
      </c>
      <c r="G2477" s="12">
        <v>129.96703673942233</v>
      </c>
      <c r="I2477" s="45"/>
    </row>
    <row r="2478" spans="1:9" ht="27.75" customHeight="1" thickBot="1" x14ac:dyDescent="0.25">
      <c r="A2478" s="11">
        <v>38079</v>
      </c>
      <c r="D2478" s="12">
        <v>609.39</v>
      </c>
      <c r="E2478" s="12">
        <v>1336.94</v>
      </c>
      <c r="F2478" s="12">
        <v>779.87</v>
      </c>
      <c r="G2478" s="12">
        <v>130.28</v>
      </c>
      <c r="I2478" s="45"/>
    </row>
    <row r="2479" spans="1:9" ht="27.75" customHeight="1" thickBot="1" x14ac:dyDescent="0.25">
      <c r="A2479" s="11">
        <v>38082</v>
      </c>
      <c r="D2479" s="12">
        <v>610.39190487961332</v>
      </c>
      <c r="E2479" s="12">
        <v>1339.1356115004533</v>
      </c>
      <c r="F2479" s="12">
        <v>779.64563582042081</v>
      </c>
      <c r="G2479" s="12">
        <v>130.10266611958866</v>
      </c>
      <c r="I2479" s="45"/>
    </row>
    <row r="2480" spans="1:9" ht="27.75" customHeight="1" thickBot="1" x14ac:dyDescent="0.25">
      <c r="A2480" s="11">
        <v>38083</v>
      </c>
      <c r="D2480" s="12">
        <v>610.58564088692151</v>
      </c>
      <c r="E2480" s="12">
        <v>1339.5605689219847</v>
      </c>
      <c r="F2480" s="12">
        <v>778.39397270002041</v>
      </c>
      <c r="G2480" s="12">
        <v>130.31508895775059</v>
      </c>
      <c r="I2480" s="45"/>
    </row>
    <row r="2481" spans="1:9" ht="27.75" customHeight="1" thickBot="1" x14ac:dyDescent="0.25">
      <c r="A2481" s="11">
        <v>38084</v>
      </c>
      <c r="D2481" s="12">
        <v>610.72508262609256</v>
      </c>
      <c r="E2481" s="12">
        <v>1339.8666172456999</v>
      </c>
      <c r="F2481" s="12">
        <v>778.5718117437051</v>
      </c>
      <c r="G2481" s="12">
        <v>130.66988057811795</v>
      </c>
      <c r="I2481" s="45"/>
    </row>
    <row r="2482" spans="1:9" ht="27.75" customHeight="1" thickBot="1" x14ac:dyDescent="0.25">
      <c r="A2482" s="11">
        <v>38085</v>
      </c>
      <c r="D2482" s="12">
        <v>614.58776933508329</v>
      </c>
      <c r="E2482" s="12">
        <v>1349.826</v>
      </c>
      <c r="F2482" s="12">
        <v>784.35902561638466</v>
      </c>
      <c r="G2482" s="12">
        <v>130.95988333201075</v>
      </c>
      <c r="I2482" s="45"/>
    </row>
    <row r="2483" spans="1:9" ht="27.75" customHeight="1" thickBot="1" x14ac:dyDescent="0.25">
      <c r="A2483" s="11">
        <v>38086</v>
      </c>
      <c r="D2483" s="12">
        <v>615.01751255457214</v>
      </c>
      <c r="E2483" s="12">
        <v>1354.3666943018331</v>
      </c>
      <c r="F2483" s="12">
        <v>785.48771202452951</v>
      </c>
      <c r="G2483" s="12">
        <v>130.7791592097758</v>
      </c>
      <c r="I2483" s="45"/>
    </row>
    <row r="2484" spans="1:9" ht="27.75" customHeight="1" thickBot="1" x14ac:dyDescent="0.25">
      <c r="A2484" s="11">
        <v>38089</v>
      </c>
      <c r="D2484" s="12">
        <v>614.78572536666309</v>
      </c>
      <c r="E2484" s="12">
        <v>1359.81</v>
      </c>
      <c r="F2484" s="12">
        <v>787.16</v>
      </c>
      <c r="G2484" s="12">
        <v>130.23501633579232</v>
      </c>
      <c r="I2484" s="45"/>
    </row>
    <row r="2485" spans="1:9" ht="27.75" customHeight="1" thickBot="1" x14ac:dyDescent="0.25">
      <c r="A2485" s="11">
        <v>38090</v>
      </c>
      <c r="D2485" s="12">
        <v>614.91344887585399</v>
      </c>
      <c r="E2485" s="12">
        <v>1360.0906809928474</v>
      </c>
      <c r="F2485" s="12">
        <v>784.37983363444175</v>
      </c>
      <c r="G2485" s="12">
        <v>130.20039807133398</v>
      </c>
      <c r="I2485" s="45"/>
    </row>
    <row r="2486" spans="1:9" ht="27.75" customHeight="1" thickBot="1" x14ac:dyDescent="0.25">
      <c r="A2486" s="11">
        <v>38091</v>
      </c>
      <c r="D2486" s="12">
        <v>616.41999999999996</v>
      </c>
      <c r="E2486" s="12">
        <v>1363.57</v>
      </c>
      <c r="F2486" s="12">
        <v>783.45</v>
      </c>
      <c r="G2486" s="12">
        <v>130.55000000000001</v>
      </c>
      <c r="I2486" s="45"/>
    </row>
    <row r="2487" spans="1:9" ht="27.75" customHeight="1" thickBot="1" x14ac:dyDescent="0.25">
      <c r="A2487" s="11">
        <v>38092</v>
      </c>
      <c r="D2487" s="12">
        <v>618.86</v>
      </c>
      <c r="E2487" s="12">
        <v>1368.97</v>
      </c>
      <c r="F2487" s="12">
        <v>782.18</v>
      </c>
      <c r="G2487" s="12">
        <v>130.6</v>
      </c>
      <c r="I2487" s="45"/>
    </row>
    <row r="2488" spans="1:9" ht="27.75" customHeight="1" thickBot="1" x14ac:dyDescent="0.25">
      <c r="A2488" s="11">
        <v>38093</v>
      </c>
      <c r="D2488" s="12">
        <v>625.08992383319367</v>
      </c>
      <c r="E2488" s="12">
        <v>1382.759368132015</v>
      </c>
      <c r="F2488" s="12">
        <v>787.0868402446074</v>
      </c>
      <c r="G2488" s="12">
        <v>132.33436584627955</v>
      </c>
      <c r="I2488" s="45"/>
    </row>
    <row r="2489" spans="1:9" ht="27.75" customHeight="1" thickBot="1" x14ac:dyDescent="0.25">
      <c r="A2489" s="11">
        <v>38096</v>
      </c>
      <c r="D2489" s="12">
        <v>631.73</v>
      </c>
      <c r="E2489" s="12">
        <v>1397.44</v>
      </c>
      <c r="F2489" s="12">
        <v>795.44</v>
      </c>
      <c r="G2489" s="12">
        <v>134.07</v>
      </c>
      <c r="I2489" s="45"/>
    </row>
    <row r="2490" spans="1:9" ht="27.75" customHeight="1" thickBot="1" x14ac:dyDescent="0.25">
      <c r="A2490" s="11">
        <v>38097</v>
      </c>
      <c r="D2490" s="12">
        <v>632</v>
      </c>
      <c r="E2490" s="12">
        <v>1398.04</v>
      </c>
      <c r="F2490" s="12">
        <v>795.79</v>
      </c>
      <c r="G2490" s="12">
        <v>134.08000000000001</v>
      </c>
      <c r="I2490" s="45"/>
    </row>
    <row r="2491" spans="1:9" ht="27.75" customHeight="1" thickBot="1" x14ac:dyDescent="0.25">
      <c r="A2491" s="11">
        <v>38098</v>
      </c>
      <c r="D2491" s="12">
        <v>633.41628485048238</v>
      </c>
      <c r="E2491" s="12">
        <v>1401.18</v>
      </c>
      <c r="F2491" s="12">
        <v>796.96</v>
      </c>
      <c r="G2491" s="12">
        <v>134.30826971474906</v>
      </c>
      <c r="I2491" s="45"/>
    </row>
    <row r="2492" spans="1:9" ht="27.75" customHeight="1" thickBot="1" x14ac:dyDescent="0.25">
      <c r="A2492" s="11">
        <v>38099</v>
      </c>
      <c r="D2492" s="12">
        <v>631.58628796811729</v>
      </c>
      <c r="E2492" s="12">
        <v>1397.1300337900796</v>
      </c>
      <c r="F2492" s="12">
        <v>794.66257077864157</v>
      </c>
      <c r="G2492" s="12">
        <v>133.50692988680979</v>
      </c>
      <c r="I2492" s="45"/>
    </row>
    <row r="2493" spans="1:9" ht="27.75" customHeight="1" thickBot="1" x14ac:dyDescent="0.25">
      <c r="A2493" s="11">
        <v>38100</v>
      </c>
      <c r="D2493" s="12">
        <v>633.28130888773421</v>
      </c>
      <c r="E2493" s="12">
        <v>1400.8795378677869</v>
      </c>
      <c r="F2493" s="12">
        <v>795.90250226902515</v>
      </c>
      <c r="G2493" s="12">
        <v>133.72846232339447</v>
      </c>
      <c r="I2493" s="45"/>
    </row>
    <row r="2494" spans="1:9" ht="27.75" customHeight="1" thickBot="1" x14ac:dyDescent="0.25">
      <c r="A2494" s="11">
        <v>38103</v>
      </c>
      <c r="D2494" s="12">
        <v>634.4453846415422</v>
      </c>
      <c r="E2494" s="12">
        <v>1403.4546397538395</v>
      </c>
      <c r="F2494" s="12">
        <v>794.37968303497667</v>
      </c>
      <c r="G2494" s="12">
        <v>133.81375014755633</v>
      </c>
      <c r="I2494" s="45"/>
    </row>
    <row r="2495" spans="1:9" ht="27.75" customHeight="1" thickBot="1" x14ac:dyDescent="0.25">
      <c r="A2495" s="11">
        <v>38104</v>
      </c>
      <c r="D2495" s="12">
        <v>636.28021337316034</v>
      </c>
      <c r="E2495" s="12">
        <v>1407.5133949643282</v>
      </c>
      <c r="F2495" s="12">
        <v>796.67700892374921</v>
      </c>
      <c r="G2495" s="12">
        <v>134.21161884533191</v>
      </c>
      <c r="I2495" s="45"/>
    </row>
    <row r="2496" spans="1:9" ht="27.75" customHeight="1" thickBot="1" x14ac:dyDescent="0.25">
      <c r="A2496" s="11">
        <v>38105</v>
      </c>
      <c r="D2496" s="12">
        <v>639.41</v>
      </c>
      <c r="E2496" s="12">
        <v>1414.92</v>
      </c>
      <c r="F2496" s="12">
        <v>797.88</v>
      </c>
      <c r="G2496" s="12">
        <v>135.04</v>
      </c>
      <c r="I2496" s="45"/>
    </row>
    <row r="2497" spans="1:9" ht="27.75" customHeight="1" thickBot="1" x14ac:dyDescent="0.25">
      <c r="A2497" s="11">
        <v>38106</v>
      </c>
      <c r="D2497" s="12">
        <v>642.34647603788494</v>
      </c>
      <c r="E2497" s="12">
        <v>1421.4161217949286</v>
      </c>
      <c r="F2497" s="12">
        <v>800.05232677920174</v>
      </c>
      <c r="G2497" s="12">
        <v>135.94587431829245</v>
      </c>
      <c r="I2497" s="45"/>
    </row>
    <row r="2498" spans="1:9" ht="27.75" customHeight="1" thickBot="1" x14ac:dyDescent="0.25">
      <c r="A2498" s="11">
        <v>38107</v>
      </c>
      <c r="D2498" s="12">
        <v>643.17089668158781</v>
      </c>
      <c r="E2498" s="12">
        <v>1423.240394910463</v>
      </c>
      <c r="F2498" s="12">
        <v>799.59040091463919</v>
      </c>
      <c r="G2498" s="12">
        <v>136.38566193902426</v>
      </c>
      <c r="I2498" s="45"/>
    </row>
    <row r="2499" spans="1:9" ht="27.75" customHeight="1" thickBot="1" x14ac:dyDescent="0.25">
      <c r="A2499" s="11">
        <v>38110</v>
      </c>
      <c r="D2499" s="12">
        <v>651.63</v>
      </c>
      <c r="E2499" s="12">
        <v>1441.96</v>
      </c>
      <c r="F2499" s="12">
        <v>810.11</v>
      </c>
      <c r="G2499" s="12">
        <v>138.68</v>
      </c>
      <c r="I2499" s="45"/>
    </row>
    <row r="2500" spans="1:9" ht="27.75" customHeight="1" thickBot="1" x14ac:dyDescent="0.25">
      <c r="A2500" s="11">
        <v>38111</v>
      </c>
      <c r="D2500" s="12">
        <v>651.98914048064353</v>
      </c>
      <c r="E2500" s="12">
        <v>1442.7537442401663</v>
      </c>
      <c r="F2500" s="12">
        <v>810.55319178926629</v>
      </c>
      <c r="G2500" s="12">
        <v>138.59399747604567</v>
      </c>
      <c r="I2500" s="45"/>
    </row>
    <row r="2501" spans="1:9" ht="27.75" customHeight="1" thickBot="1" x14ac:dyDescent="0.25">
      <c r="A2501" s="11">
        <v>38112</v>
      </c>
      <c r="D2501" s="12">
        <v>650.91325395782235</v>
      </c>
      <c r="E2501" s="12">
        <v>1440.3731607640721</v>
      </c>
      <c r="F2501" s="12">
        <v>809.21575666385252</v>
      </c>
      <c r="G2501" s="12">
        <v>138.02068333379853</v>
      </c>
      <c r="I2501" s="45"/>
    </row>
    <row r="2502" spans="1:9" ht="27.75" customHeight="1" thickBot="1" x14ac:dyDescent="0.25">
      <c r="A2502" s="11">
        <v>38113</v>
      </c>
      <c r="D2502" s="12">
        <v>652.11</v>
      </c>
      <c r="E2502" s="12">
        <v>1443.01</v>
      </c>
      <c r="F2502" s="12">
        <v>810.7</v>
      </c>
      <c r="G2502" s="12">
        <v>138.38999999999999</v>
      </c>
      <c r="I2502" s="45"/>
    </row>
    <row r="2503" spans="1:9" ht="27.75" customHeight="1" thickBot="1" x14ac:dyDescent="0.25">
      <c r="A2503" s="11">
        <v>38114</v>
      </c>
      <c r="D2503" s="12">
        <v>653.50975557254719</v>
      </c>
      <c r="E2503" s="12">
        <v>1446.1188244521913</v>
      </c>
      <c r="F2503" s="12">
        <v>810.93667892799533</v>
      </c>
      <c r="G2503" s="12">
        <v>138.40307475726812</v>
      </c>
      <c r="I2503" s="45"/>
    </row>
    <row r="2504" spans="1:9" ht="27.75" customHeight="1" thickBot="1" x14ac:dyDescent="0.25">
      <c r="A2504" s="11">
        <v>38117</v>
      </c>
      <c r="D2504" s="12">
        <v>655.56088641040174</v>
      </c>
      <c r="E2504" s="12">
        <v>1450.657600031125</v>
      </c>
      <c r="F2504" s="12">
        <v>811.97569779203604</v>
      </c>
      <c r="G2504" s="12">
        <v>138.74734587945298</v>
      </c>
      <c r="I2504" s="45"/>
    </row>
    <row r="2505" spans="1:9" ht="27.75" customHeight="1" thickBot="1" x14ac:dyDescent="0.25">
      <c r="A2505" s="11">
        <v>38118</v>
      </c>
      <c r="D2505" s="12">
        <v>656.46734738114583</v>
      </c>
      <c r="E2505" s="12">
        <v>1452.6633268044395</v>
      </c>
      <c r="F2505" s="12">
        <v>811.5956746407162</v>
      </c>
      <c r="G2505" s="12">
        <v>139.03699403444125</v>
      </c>
      <c r="I2505" s="45"/>
    </row>
    <row r="2506" spans="1:9" ht="27.75" customHeight="1" thickBot="1" x14ac:dyDescent="0.25">
      <c r="A2506" s="11">
        <v>38119</v>
      </c>
      <c r="D2506" s="12">
        <v>654.85031838197676</v>
      </c>
      <c r="E2506" s="12">
        <v>1449.0851491869971</v>
      </c>
      <c r="F2506" s="12">
        <v>809.5965648512506</v>
      </c>
      <c r="G2506" s="12">
        <v>138.48001841599671</v>
      </c>
      <c r="I2506" s="45"/>
    </row>
    <row r="2507" spans="1:9" ht="27.75" customHeight="1" thickBot="1" x14ac:dyDescent="0.25">
      <c r="A2507" s="11">
        <v>38120</v>
      </c>
      <c r="D2507" s="12">
        <v>656.1469105767751</v>
      </c>
      <c r="E2507" s="12">
        <v>1451.9543298294063</v>
      </c>
      <c r="F2507" s="12">
        <v>811.19956160636571</v>
      </c>
      <c r="G2507" s="12">
        <v>138.91700215356946</v>
      </c>
      <c r="I2507" s="45"/>
    </row>
    <row r="2508" spans="1:9" ht="27.75" customHeight="1" thickBot="1" x14ac:dyDescent="0.25">
      <c r="A2508" s="11">
        <v>38121</v>
      </c>
      <c r="D2508" s="12">
        <v>656.10033230519343</v>
      </c>
      <c r="E2508" s="12">
        <v>1451.8505471885542</v>
      </c>
      <c r="F2508" s="12">
        <v>809.64527304282217</v>
      </c>
      <c r="G2508" s="12">
        <v>139.02997363381263</v>
      </c>
      <c r="I2508" s="45"/>
    </row>
    <row r="2509" spans="1:9" ht="27.75" customHeight="1" thickBot="1" x14ac:dyDescent="0.25">
      <c r="A2509" s="11">
        <v>38124</v>
      </c>
      <c r="D2509" s="12">
        <v>653.69728704842748</v>
      </c>
      <c r="E2509" s="12">
        <v>1446.5337337306516</v>
      </c>
      <c r="F2509" s="12">
        <v>806.68027579005616</v>
      </c>
      <c r="G2509" s="12">
        <v>138.50722004831792</v>
      </c>
      <c r="I2509" s="45"/>
    </row>
    <row r="2510" spans="1:9" ht="27.75" customHeight="1" thickBot="1" x14ac:dyDescent="0.25">
      <c r="A2510" s="11">
        <v>38125</v>
      </c>
      <c r="D2510" s="12">
        <v>649.29042437703379</v>
      </c>
      <c r="E2510" s="12">
        <v>1437.8196179214465</v>
      </c>
      <c r="F2510" s="12">
        <v>800.34433602652837</v>
      </c>
      <c r="G2510" s="12">
        <v>136.98737626216715</v>
      </c>
      <c r="I2510" s="45"/>
    </row>
    <row r="2511" spans="1:9" ht="27.75" customHeight="1" thickBot="1" x14ac:dyDescent="0.25">
      <c r="A2511" s="11">
        <v>38126</v>
      </c>
      <c r="D2511" s="12">
        <v>647.52049407448135</v>
      </c>
      <c r="E2511" s="12">
        <v>1433.8991059197672</v>
      </c>
      <c r="F2511" s="12">
        <v>798.16203197687003</v>
      </c>
      <c r="G2511" s="12">
        <v>136.81428493987545</v>
      </c>
      <c r="I2511" s="45"/>
    </row>
    <row r="2512" spans="1:9" ht="27.75" customHeight="1" thickBot="1" x14ac:dyDescent="0.25">
      <c r="A2512" s="11">
        <v>38127</v>
      </c>
      <c r="D2512" s="12">
        <v>646.17431410413712</v>
      </c>
      <c r="E2512" s="12">
        <v>1430.9191237928273</v>
      </c>
      <c r="F2512" s="12">
        <v>795.03936047868001</v>
      </c>
      <c r="G2512" s="12">
        <v>136.48488916326451</v>
      </c>
      <c r="I2512" s="45"/>
    </row>
    <row r="2513" spans="1:9" ht="27.75" customHeight="1" thickBot="1" x14ac:dyDescent="0.25">
      <c r="A2513" s="11">
        <v>38128</v>
      </c>
      <c r="D2513" s="12">
        <v>646.41</v>
      </c>
      <c r="E2513" s="12">
        <v>1431.44</v>
      </c>
      <c r="F2513" s="12">
        <v>793.87</v>
      </c>
      <c r="G2513" s="12">
        <v>136.61000000000001</v>
      </c>
      <c r="I2513" s="45"/>
    </row>
    <row r="2514" spans="1:9" ht="27.75" customHeight="1" thickBot="1" x14ac:dyDescent="0.25">
      <c r="A2514" s="11">
        <v>38131</v>
      </c>
      <c r="D2514" s="12">
        <v>645.68458721982256</v>
      </c>
      <c r="E2514" s="12">
        <v>1429.8347088061571</v>
      </c>
      <c r="F2514" s="12">
        <v>791.52733114176999</v>
      </c>
      <c r="G2514" s="12">
        <v>136.19850508509816</v>
      </c>
      <c r="I2514" s="45"/>
    </row>
    <row r="2515" spans="1:9" ht="27.75" customHeight="1" thickBot="1" x14ac:dyDescent="0.25">
      <c r="A2515" s="11">
        <v>38132</v>
      </c>
      <c r="D2515" s="12">
        <v>646.51530297730608</v>
      </c>
      <c r="E2515" s="12">
        <v>1432.322225109169</v>
      </c>
      <c r="F2515" s="12">
        <v>790.01106553160184</v>
      </c>
      <c r="G2515" s="12">
        <v>136.7100877787849</v>
      </c>
      <c r="I2515" s="45"/>
    </row>
    <row r="2516" spans="1:9" ht="27.75" customHeight="1" thickBot="1" x14ac:dyDescent="0.25">
      <c r="A2516" s="11">
        <v>38133</v>
      </c>
      <c r="D2516" s="12">
        <v>647.67366664582471</v>
      </c>
      <c r="E2516" s="12">
        <v>1434.888602216666</v>
      </c>
      <c r="F2516" s="12">
        <v>791.42657544809083</v>
      </c>
      <c r="G2516" s="12">
        <v>136.8413849476851</v>
      </c>
      <c r="I2516" s="45"/>
    </row>
    <row r="2517" spans="1:9" ht="27.75" customHeight="1" thickBot="1" x14ac:dyDescent="0.25">
      <c r="A2517" s="11">
        <v>38134</v>
      </c>
      <c r="D2517" s="12">
        <v>648.3871279276425</v>
      </c>
      <c r="E2517" s="12">
        <v>1436.4691041404299</v>
      </c>
      <c r="F2517" s="12">
        <v>792.85468617982542</v>
      </c>
      <c r="G2517" s="12">
        <v>136.81448301773079</v>
      </c>
      <c r="I2517" s="45"/>
    </row>
    <row r="2518" spans="1:9" ht="27.75" customHeight="1" thickBot="1" x14ac:dyDescent="0.25">
      <c r="A2518" s="11">
        <v>38135</v>
      </c>
      <c r="D2518" s="12">
        <v>650.02105485109473</v>
      </c>
      <c r="E2518" s="12">
        <v>1440.0891491971026</v>
      </c>
      <c r="F2518" s="12">
        <v>795.43926301400222</v>
      </c>
      <c r="G2518" s="12">
        <v>137.31752973633405</v>
      </c>
      <c r="I2518" s="45"/>
    </row>
    <row r="2519" spans="1:9" ht="27.75" customHeight="1" thickBot="1" x14ac:dyDescent="0.25">
      <c r="A2519" s="11">
        <v>38138</v>
      </c>
      <c r="D2519" s="12">
        <v>649.09396447741597</v>
      </c>
      <c r="E2519" s="12">
        <v>1438.0352056401616</v>
      </c>
      <c r="F2519" s="12">
        <v>794.30475870215707</v>
      </c>
      <c r="G2519" s="12">
        <v>137.26753727611268</v>
      </c>
      <c r="I2519" s="45"/>
    </row>
    <row r="2520" spans="1:9" ht="27.75" customHeight="1" thickBot="1" x14ac:dyDescent="0.25">
      <c r="A2520" s="11">
        <v>38139</v>
      </c>
      <c r="D2520" s="12">
        <v>651.34722169228803</v>
      </c>
      <c r="E2520" s="12">
        <v>1443.0270572446263</v>
      </c>
      <c r="F2520" s="12">
        <v>797.06202880834769</v>
      </c>
      <c r="G2520" s="12">
        <v>137.88899677447725</v>
      </c>
      <c r="I2520" s="45"/>
    </row>
    <row r="2521" spans="1:9" ht="27.75" customHeight="1" thickBot="1" x14ac:dyDescent="0.25">
      <c r="A2521" s="11">
        <v>38140</v>
      </c>
      <c r="D2521" s="12">
        <v>652.57117970077559</v>
      </c>
      <c r="E2521" s="12">
        <v>1445.7387678623543</v>
      </c>
      <c r="F2521" s="12">
        <v>798.55985350654453</v>
      </c>
      <c r="G2521" s="12">
        <v>138.12601534626305</v>
      </c>
      <c r="I2521" s="45"/>
    </row>
    <row r="2522" spans="1:9" ht="27.75" customHeight="1" thickBot="1" x14ac:dyDescent="0.25">
      <c r="A2522" s="11">
        <v>38141</v>
      </c>
      <c r="D2522" s="12">
        <v>653.02767174016708</v>
      </c>
      <c r="E2522" s="12">
        <v>1446.7501207193745</v>
      </c>
      <c r="F2522" s="12">
        <v>799.11847848589662</v>
      </c>
      <c r="G2522" s="12">
        <v>138.09455888374302</v>
      </c>
      <c r="I2522" s="45"/>
    </row>
    <row r="2523" spans="1:9" ht="27.75" customHeight="1" thickBot="1" x14ac:dyDescent="0.25">
      <c r="A2523" s="11">
        <v>38142</v>
      </c>
      <c r="D2523" s="12">
        <v>655.76164663186682</v>
      </c>
      <c r="E2523" s="12">
        <v>1452.8069390672558</v>
      </c>
      <c r="F2523" s="12">
        <v>802.46398742576639</v>
      </c>
      <c r="G2523" s="12">
        <v>138.96639131731501</v>
      </c>
      <c r="I2523" s="45"/>
    </row>
    <row r="2524" spans="1:9" ht="27.75" customHeight="1" thickBot="1" x14ac:dyDescent="0.25">
      <c r="A2524" s="11">
        <v>38145</v>
      </c>
      <c r="D2524" s="12">
        <v>655.35</v>
      </c>
      <c r="E2524" s="12">
        <v>1452.23</v>
      </c>
      <c r="F2524" s="12">
        <v>802.46</v>
      </c>
      <c r="G2524" s="12">
        <v>138.88</v>
      </c>
      <c r="I2524" s="45"/>
    </row>
    <row r="2525" spans="1:9" ht="27.75" customHeight="1" thickBot="1" x14ac:dyDescent="0.25">
      <c r="A2525" s="11">
        <v>38146</v>
      </c>
      <c r="D2525" s="12">
        <v>656.22518546469951</v>
      </c>
      <c r="E2525" s="12">
        <v>1454.1762371697876</v>
      </c>
      <c r="F2525" s="12">
        <v>805.00230476138711</v>
      </c>
      <c r="G2525" s="12">
        <v>139.17347674763587</v>
      </c>
      <c r="I2525" s="45"/>
    </row>
    <row r="2526" spans="1:9" ht="27.75" customHeight="1" thickBot="1" x14ac:dyDescent="0.25">
      <c r="A2526" s="11">
        <v>38147</v>
      </c>
      <c r="D2526" s="12">
        <v>660.76</v>
      </c>
      <c r="E2526" s="12">
        <v>1464.22</v>
      </c>
      <c r="F2526" s="12">
        <v>810.56</v>
      </c>
      <c r="G2526" s="12">
        <v>140.22</v>
      </c>
      <c r="I2526" s="45"/>
    </row>
    <row r="2527" spans="1:9" ht="27.75" customHeight="1" thickBot="1" x14ac:dyDescent="0.25">
      <c r="A2527" s="11">
        <v>38148</v>
      </c>
      <c r="D2527" s="12">
        <v>662.34</v>
      </c>
      <c r="E2527" s="12">
        <v>1467.72</v>
      </c>
      <c r="F2527" s="12">
        <v>811.9</v>
      </c>
      <c r="G2527" s="12">
        <v>140.21</v>
      </c>
      <c r="I2527" s="45"/>
    </row>
    <row r="2528" spans="1:9" ht="27.75" customHeight="1" thickBot="1" x14ac:dyDescent="0.25">
      <c r="A2528" s="11">
        <v>38149</v>
      </c>
      <c r="D2528" s="12">
        <v>662.66</v>
      </c>
      <c r="E2528" s="12">
        <v>1468.43</v>
      </c>
      <c r="F2528" s="12">
        <v>812.29</v>
      </c>
      <c r="G2528" s="12">
        <v>139.91999999999999</v>
      </c>
      <c r="I2528" s="45"/>
    </row>
    <row r="2529" spans="1:9" ht="27.75" customHeight="1" thickBot="1" x14ac:dyDescent="0.25">
      <c r="A2529" s="11">
        <v>38152</v>
      </c>
      <c r="D2529" s="12">
        <v>664.40306615930695</v>
      </c>
      <c r="E2529" s="12">
        <v>1472.2982292084214</v>
      </c>
      <c r="F2529" s="12">
        <v>814.11685824884592</v>
      </c>
      <c r="G2529" s="12">
        <v>140.43164102232703</v>
      </c>
      <c r="I2529" s="45"/>
    </row>
    <row r="2530" spans="1:9" ht="27.75" customHeight="1" thickBot="1" x14ac:dyDescent="0.25">
      <c r="A2530" s="11">
        <v>38153</v>
      </c>
      <c r="D2530" s="12">
        <v>662.41575108788743</v>
      </c>
      <c r="E2530" s="12">
        <v>1468.167148903148</v>
      </c>
      <c r="F2530" s="12">
        <v>812.14679360818991</v>
      </c>
      <c r="G2530" s="12">
        <v>140.04207925026785</v>
      </c>
      <c r="I2530" s="45"/>
    </row>
    <row r="2531" spans="1:9" ht="27.75" customHeight="1" thickBot="1" x14ac:dyDescent="0.25">
      <c r="A2531" s="11">
        <v>38154</v>
      </c>
      <c r="D2531" s="12">
        <v>659.55815438887942</v>
      </c>
      <c r="E2531" s="12">
        <v>1461.8336127092566</v>
      </c>
      <c r="F2531" s="12">
        <v>808.92792142317535</v>
      </c>
      <c r="G2531" s="12">
        <v>139.24119629611661</v>
      </c>
      <c r="I2531" s="45"/>
    </row>
    <row r="2532" spans="1:9" ht="27.75" customHeight="1" thickBot="1" x14ac:dyDescent="0.25">
      <c r="A2532" s="11">
        <v>38155</v>
      </c>
      <c r="D2532" s="12">
        <v>658.8034342643349</v>
      </c>
      <c r="E2532" s="12">
        <v>1460.160686785702</v>
      </c>
      <c r="F2532" s="12">
        <v>807.40532541669745</v>
      </c>
      <c r="G2532" s="12">
        <v>138.64034657922892</v>
      </c>
      <c r="I2532" s="45"/>
    </row>
    <row r="2533" spans="1:9" ht="27.75" customHeight="1" thickBot="1" x14ac:dyDescent="0.25">
      <c r="A2533" s="11">
        <v>38156</v>
      </c>
      <c r="D2533" s="12">
        <v>660.2086162636416</v>
      </c>
      <c r="E2533" s="12">
        <v>1463.2751482427486</v>
      </c>
      <c r="F2533" s="12">
        <v>809.12748708628737</v>
      </c>
      <c r="G2533" s="12">
        <v>138.96644944033372</v>
      </c>
      <c r="I2533" s="45"/>
    </row>
    <row r="2534" spans="1:9" ht="27.75" customHeight="1" thickBot="1" x14ac:dyDescent="0.25">
      <c r="A2534" s="11">
        <v>38159</v>
      </c>
      <c r="D2534" s="12">
        <v>658.49950955429608</v>
      </c>
      <c r="E2534" s="12">
        <v>1459.4871279778479</v>
      </c>
      <c r="F2534" s="12">
        <v>807.6294583149753</v>
      </c>
      <c r="G2534" s="12">
        <v>138.32822979271197</v>
      </c>
      <c r="I2534" s="45"/>
    </row>
    <row r="2535" spans="1:9" ht="27.75" customHeight="1" thickBot="1" x14ac:dyDescent="0.25">
      <c r="A2535" s="11">
        <v>38160</v>
      </c>
      <c r="D2535" s="12">
        <v>656.41475923380426</v>
      </c>
      <c r="E2535" s="12">
        <v>1454.8666342406539</v>
      </c>
      <c r="F2535" s="12">
        <v>805.07263764654783</v>
      </c>
      <c r="G2535" s="12">
        <v>137.7963099079991</v>
      </c>
      <c r="I2535" s="45"/>
    </row>
    <row r="2536" spans="1:9" ht="27.75" customHeight="1" thickBot="1" x14ac:dyDescent="0.25">
      <c r="A2536" s="11">
        <v>38161</v>
      </c>
      <c r="D2536" s="12">
        <v>656.49059962830779</v>
      </c>
      <c r="E2536" s="12">
        <v>1455.0346360755841</v>
      </c>
      <c r="F2536" s="12">
        <v>805.16560402380435</v>
      </c>
      <c r="G2536" s="12">
        <v>137.87612221570052</v>
      </c>
      <c r="I2536" s="45"/>
    </row>
    <row r="2537" spans="1:9" ht="27.75" customHeight="1" thickBot="1" x14ac:dyDescent="0.25">
      <c r="A2537" s="11">
        <v>38162</v>
      </c>
      <c r="D2537" s="12">
        <v>654.75532457595193</v>
      </c>
      <c r="E2537" s="12">
        <v>1457.1506846463865</v>
      </c>
      <c r="F2537" s="12">
        <v>805.74092520458862</v>
      </c>
      <c r="G2537" s="12">
        <v>137.53286660569384</v>
      </c>
      <c r="I2537" s="45"/>
    </row>
    <row r="2538" spans="1:9" ht="27.75" customHeight="1" thickBot="1" x14ac:dyDescent="0.25">
      <c r="A2538" s="11">
        <v>38163</v>
      </c>
      <c r="D2538" s="12">
        <v>652.74</v>
      </c>
      <c r="E2538" s="12">
        <v>1452.6661018646494</v>
      </c>
      <c r="F2538" s="12">
        <v>803.26114605903638</v>
      </c>
      <c r="G2538" s="12">
        <v>136.78</v>
      </c>
      <c r="I2538" s="45"/>
    </row>
    <row r="2539" spans="1:9" ht="27.75" customHeight="1" thickBot="1" x14ac:dyDescent="0.25">
      <c r="A2539" s="11">
        <v>38166</v>
      </c>
      <c r="D2539" s="12">
        <v>650.69639866763907</v>
      </c>
      <c r="E2539" s="12">
        <v>1448.684265103044</v>
      </c>
      <c r="F2539" s="12">
        <v>801.05936358717895</v>
      </c>
      <c r="G2539" s="12">
        <v>136.32446042518453</v>
      </c>
      <c r="I2539" s="45"/>
    </row>
    <row r="2540" spans="1:9" ht="27.75" customHeight="1" thickBot="1" x14ac:dyDescent="0.25">
      <c r="A2540" s="11">
        <v>38167</v>
      </c>
      <c r="D2540" s="12">
        <v>649.48353424052061</v>
      </c>
      <c r="E2540" s="12">
        <v>1447.8848791896896</v>
      </c>
      <c r="F2540" s="12">
        <v>800.61733795989926</v>
      </c>
      <c r="G2540" s="12">
        <v>136.24374909497809</v>
      </c>
      <c r="I2540" s="45"/>
    </row>
    <row r="2541" spans="1:9" ht="27.75" customHeight="1" thickBot="1" x14ac:dyDescent="0.25">
      <c r="A2541" s="11">
        <v>38168</v>
      </c>
      <c r="D2541" s="12">
        <v>655.08728206870228</v>
      </c>
      <c r="E2541" s="12">
        <v>1460.7951283708114</v>
      </c>
      <c r="F2541" s="12">
        <v>806.8762971886581</v>
      </c>
      <c r="G2541" s="12">
        <v>137.07996715682037</v>
      </c>
      <c r="I2541" s="45"/>
    </row>
    <row r="2542" spans="1:9" ht="27.75" customHeight="1" thickBot="1" x14ac:dyDescent="0.25">
      <c r="A2542" s="11">
        <v>38169</v>
      </c>
      <c r="D2542" s="12">
        <v>655.69817184484498</v>
      </c>
      <c r="E2542" s="12">
        <v>1462.157389162498</v>
      </c>
      <c r="F2542" s="12">
        <v>806.15579958033527</v>
      </c>
      <c r="G2542" s="12">
        <v>137.39492165802051</v>
      </c>
      <c r="I2542" s="45"/>
    </row>
    <row r="2543" spans="1:9" ht="27.75" customHeight="1" thickBot="1" x14ac:dyDescent="0.25">
      <c r="A2543" s="11">
        <v>38170</v>
      </c>
      <c r="D2543" s="12">
        <v>656.10634184661376</v>
      </c>
      <c r="E2543" s="12">
        <v>1463.0674212939225</v>
      </c>
      <c r="F2543" s="12">
        <v>806.65754288511891</v>
      </c>
      <c r="G2543" s="12">
        <v>137.42886282299665</v>
      </c>
      <c r="I2543" s="45"/>
    </row>
    <row r="2544" spans="1:9" ht="27.75" customHeight="1" thickBot="1" x14ac:dyDescent="0.25">
      <c r="A2544" s="11">
        <v>38173</v>
      </c>
      <c r="D2544" s="12">
        <v>656.74887758097407</v>
      </c>
      <c r="E2544" s="12">
        <v>1464.5003706878292</v>
      </c>
      <c r="F2544" s="12">
        <v>807.75923045551838</v>
      </c>
      <c r="G2544" s="12">
        <v>137.49809935191334</v>
      </c>
      <c r="I2544" s="45"/>
    </row>
    <row r="2545" spans="1:9" ht="27.75" customHeight="1" thickBot="1" x14ac:dyDescent="0.25">
      <c r="A2545" s="11">
        <v>38174</v>
      </c>
      <c r="D2545" s="12">
        <v>655.6774043678239</v>
      </c>
      <c r="E2545" s="12">
        <v>1462.1110067358043</v>
      </c>
      <c r="F2545" s="12">
        <v>806.44135384326501</v>
      </c>
      <c r="G2545" s="12">
        <v>137.10523323681849</v>
      </c>
      <c r="I2545" s="45"/>
    </row>
    <row r="2546" spans="1:9" ht="27.75" customHeight="1" thickBot="1" x14ac:dyDescent="0.25">
      <c r="A2546" s="11">
        <v>38175</v>
      </c>
      <c r="D2546" s="12">
        <v>654.55002002533217</v>
      </c>
      <c r="E2546" s="12">
        <v>1459.5969900120404</v>
      </c>
      <c r="F2546" s="12">
        <v>805.05472379879052</v>
      </c>
      <c r="G2546" s="12">
        <v>136.65304154052063</v>
      </c>
      <c r="I2546" s="45"/>
    </row>
    <row r="2547" spans="1:9" ht="27.75" customHeight="1" thickBot="1" x14ac:dyDescent="0.25">
      <c r="A2547" s="11">
        <v>38176</v>
      </c>
      <c r="D2547" s="12">
        <v>653.443038727155</v>
      </c>
      <c r="E2547" s="12">
        <v>1457.3454087882658</v>
      </c>
      <c r="F2547" s="12">
        <v>804.09497125940095</v>
      </c>
      <c r="G2547" s="12">
        <v>136.32123479238433</v>
      </c>
      <c r="I2547" s="45"/>
    </row>
    <row r="2548" spans="1:9" ht="27.75" customHeight="1" thickBot="1" x14ac:dyDescent="0.25">
      <c r="A2548" s="11">
        <v>38177</v>
      </c>
      <c r="D2548" s="12">
        <v>651.49146791147678</v>
      </c>
      <c r="E2548" s="12">
        <v>1453.023308294566</v>
      </c>
      <c r="F2548" s="12">
        <v>802.30159488551567</v>
      </c>
      <c r="G2548" s="12">
        <v>136.09637090863063</v>
      </c>
      <c r="I2548" s="45"/>
    </row>
    <row r="2549" spans="1:9" ht="27.75" customHeight="1" thickBot="1" x14ac:dyDescent="0.25">
      <c r="A2549" s="11">
        <v>38180</v>
      </c>
      <c r="D2549" s="12">
        <v>650.94453087111833</v>
      </c>
      <c r="E2549" s="12">
        <v>1451.8</v>
      </c>
      <c r="F2549" s="12">
        <v>801.62</v>
      </c>
      <c r="G2549" s="12">
        <v>135.98712497423745</v>
      </c>
      <c r="I2549" s="45"/>
    </row>
    <row r="2550" spans="1:9" ht="27.75" customHeight="1" thickBot="1" x14ac:dyDescent="0.25">
      <c r="A2550" s="11">
        <v>38181</v>
      </c>
      <c r="D2550" s="12">
        <v>651.25</v>
      </c>
      <c r="E2550" s="12">
        <v>1452.48</v>
      </c>
      <c r="F2550" s="12">
        <v>801.69</v>
      </c>
      <c r="G2550" s="12">
        <v>135.74</v>
      </c>
      <c r="I2550" s="45"/>
    </row>
    <row r="2551" spans="1:9" ht="27.75" customHeight="1" thickBot="1" x14ac:dyDescent="0.25">
      <c r="A2551" s="11">
        <v>38182</v>
      </c>
      <c r="D2551" s="12">
        <v>650.74809107395856</v>
      </c>
      <c r="E2551" s="12">
        <v>1451.4598202499101</v>
      </c>
      <c r="F2551" s="12">
        <v>801.12876564476801</v>
      </c>
      <c r="G2551" s="12">
        <v>135.65986010483761</v>
      </c>
      <c r="I2551" s="45"/>
    </row>
    <row r="2552" spans="1:9" ht="27.75" customHeight="1" thickBot="1" x14ac:dyDescent="0.25">
      <c r="A2552" s="11">
        <v>38183</v>
      </c>
      <c r="D2552" s="12">
        <v>650.97784590127526</v>
      </c>
      <c r="E2552" s="12">
        <v>1453.8752017144679</v>
      </c>
      <c r="F2552" s="12">
        <v>802.46192798537572</v>
      </c>
      <c r="G2552" s="12">
        <v>135.77566853468022</v>
      </c>
      <c r="I2552" s="45"/>
    </row>
    <row r="2553" spans="1:9" ht="27.75" customHeight="1" thickBot="1" x14ac:dyDescent="0.25">
      <c r="A2553" s="11">
        <v>38184</v>
      </c>
      <c r="D2553" s="12">
        <v>648.53</v>
      </c>
      <c r="E2553" s="12">
        <v>1448.41</v>
      </c>
      <c r="F2553" s="12">
        <v>799.44</v>
      </c>
      <c r="G2553" s="12">
        <v>135.16</v>
      </c>
      <c r="I2553" s="45"/>
    </row>
    <row r="2554" spans="1:9" ht="27.75" customHeight="1" thickBot="1" x14ac:dyDescent="0.25">
      <c r="A2554" s="11">
        <v>38187</v>
      </c>
      <c r="D2554" s="12">
        <v>647.94298621421444</v>
      </c>
      <c r="E2554" s="12">
        <v>1447.097366184342</v>
      </c>
      <c r="F2554" s="12">
        <v>799.02952569082936</v>
      </c>
      <c r="G2554" s="12">
        <v>135.27476415081762</v>
      </c>
      <c r="I2554" s="45"/>
    </row>
    <row r="2555" spans="1:9" ht="27.75" customHeight="1" thickBot="1" x14ac:dyDescent="0.25">
      <c r="A2555" s="11">
        <v>38188</v>
      </c>
      <c r="D2555" s="12">
        <v>647.38681267064965</v>
      </c>
      <c r="E2555" s="12">
        <v>1445.8551650106713</v>
      </c>
      <c r="F2555" s="12">
        <v>798.62414595810981</v>
      </c>
      <c r="G2555" s="12">
        <v>135.220141183621</v>
      </c>
      <c r="I2555" s="45"/>
    </row>
    <row r="2556" spans="1:9" ht="27.75" customHeight="1" thickBot="1" x14ac:dyDescent="0.25">
      <c r="A2556" s="11">
        <v>38189</v>
      </c>
      <c r="D2556" s="12">
        <v>647.28052919383731</v>
      </c>
      <c r="E2556" s="12">
        <v>1445.6177576306618</v>
      </c>
      <c r="F2556" s="12">
        <v>798.49301299908836</v>
      </c>
      <c r="G2556" s="12">
        <v>135.40009876161702</v>
      </c>
      <c r="I2556" s="45"/>
    </row>
    <row r="2557" spans="1:9" ht="27.75" customHeight="1" thickBot="1" x14ac:dyDescent="0.25">
      <c r="A2557" s="11">
        <v>38190</v>
      </c>
      <c r="D2557" s="12">
        <v>648.73</v>
      </c>
      <c r="E2557" s="12">
        <v>1448.86</v>
      </c>
      <c r="F2557" s="12">
        <v>799.69</v>
      </c>
      <c r="G2557" s="12">
        <v>135.65</v>
      </c>
      <c r="I2557" s="45"/>
    </row>
    <row r="2558" spans="1:9" ht="27.75" customHeight="1" thickBot="1" x14ac:dyDescent="0.25">
      <c r="A2558" s="11">
        <v>38191</v>
      </c>
      <c r="D2558" s="12">
        <v>649.44000000000005</v>
      </c>
      <c r="E2558" s="12">
        <v>1450.45</v>
      </c>
      <c r="F2558" s="12">
        <v>800.57</v>
      </c>
      <c r="G2558" s="12">
        <v>135.69</v>
      </c>
      <c r="I2558" s="45"/>
    </row>
    <row r="2559" spans="1:9" ht="27.75" customHeight="1" thickBot="1" x14ac:dyDescent="0.25">
      <c r="A2559" s="11">
        <v>38194</v>
      </c>
      <c r="D2559" s="12">
        <v>648.79631072701295</v>
      </c>
      <c r="E2559" s="12">
        <v>1449.0031020014817</v>
      </c>
      <c r="F2559" s="12">
        <v>799.49207691774063</v>
      </c>
      <c r="G2559" s="12">
        <v>135.48968837303681</v>
      </c>
      <c r="I2559" s="45"/>
    </row>
    <row r="2560" spans="1:9" ht="27.75" customHeight="1" thickBot="1" x14ac:dyDescent="0.25">
      <c r="A2560" s="11">
        <v>38195</v>
      </c>
      <c r="D2560" s="12">
        <v>649.15924893458532</v>
      </c>
      <c r="E2560" s="12">
        <v>1449.8135924831884</v>
      </c>
      <c r="F2560" s="12">
        <v>799.9392676226098</v>
      </c>
      <c r="G2560" s="12">
        <v>135.65885428563811</v>
      </c>
      <c r="I2560" s="45"/>
    </row>
    <row r="2561" spans="1:9" ht="27.75" customHeight="1" thickBot="1" x14ac:dyDescent="0.25">
      <c r="A2561" s="11">
        <v>38196</v>
      </c>
      <c r="D2561" s="12">
        <v>650.45000000000005</v>
      </c>
      <c r="E2561" s="12">
        <v>1452.69</v>
      </c>
      <c r="F2561" s="12">
        <v>800.66</v>
      </c>
      <c r="G2561" s="12">
        <v>135.87</v>
      </c>
      <c r="I2561" s="45"/>
    </row>
    <row r="2562" spans="1:9" ht="27.75" customHeight="1" thickBot="1" x14ac:dyDescent="0.25">
      <c r="A2562" s="11">
        <v>38197</v>
      </c>
      <c r="D2562" s="12">
        <v>649.60248665342954</v>
      </c>
      <c r="E2562" s="12">
        <v>1450.803646025598</v>
      </c>
      <c r="F2562" s="12">
        <v>799.61550085977342</v>
      </c>
      <c r="G2562" s="12">
        <v>135.77223354978261</v>
      </c>
      <c r="I2562" s="45"/>
    </row>
    <row r="2563" spans="1:9" ht="27.75" customHeight="1" thickBot="1" x14ac:dyDescent="0.25">
      <c r="A2563" s="11">
        <v>38198</v>
      </c>
      <c r="D2563" s="12">
        <v>648.91664660879928</v>
      </c>
      <c r="E2563" s="12">
        <v>1449.2717765811162</v>
      </c>
      <c r="F2563" s="12">
        <v>798.1835240813931</v>
      </c>
      <c r="G2563" s="12">
        <v>135.46766225127968</v>
      </c>
      <c r="I2563" s="45"/>
    </row>
    <row r="2564" spans="1:9" ht="27.75" customHeight="1" thickBot="1" x14ac:dyDescent="0.25">
      <c r="A2564" s="11">
        <v>38201</v>
      </c>
      <c r="D2564" s="12">
        <v>648.71</v>
      </c>
      <c r="E2564" s="12">
        <v>1448.82</v>
      </c>
      <c r="F2564" s="12">
        <v>797.93</v>
      </c>
      <c r="G2564" s="12">
        <v>135.33000000000001</v>
      </c>
      <c r="I2564" s="45"/>
    </row>
    <row r="2565" spans="1:9" ht="27.75" customHeight="1" thickBot="1" x14ac:dyDescent="0.25">
      <c r="A2565" s="11">
        <v>38202</v>
      </c>
      <c r="D2565" s="12">
        <v>650.00533811426828</v>
      </c>
      <c r="E2565" s="12">
        <v>1451.7032480262355</v>
      </c>
      <c r="F2565" s="12">
        <v>799.52265210287919</v>
      </c>
      <c r="G2565" s="12">
        <v>135.44474176384321</v>
      </c>
      <c r="I2565" s="45"/>
    </row>
    <row r="2566" spans="1:9" ht="27.75" customHeight="1" thickBot="1" x14ac:dyDescent="0.25">
      <c r="A2566" s="11">
        <v>38203</v>
      </c>
      <c r="D2566" s="12">
        <v>649.86363131282792</v>
      </c>
      <c r="E2566" s="12">
        <v>1451.3867792986032</v>
      </c>
      <c r="F2566" s="12">
        <v>797.89474280727757</v>
      </c>
      <c r="G2566" s="12">
        <v>135.18665234625843</v>
      </c>
      <c r="I2566" s="45"/>
    </row>
    <row r="2567" spans="1:9" ht="27.75" customHeight="1" thickBot="1" x14ac:dyDescent="0.25">
      <c r="A2567" s="11">
        <v>38204</v>
      </c>
      <c r="D2567" s="12">
        <v>649.44109405921097</v>
      </c>
      <c r="E2567" s="12">
        <v>1450.4431798813507</v>
      </c>
      <c r="F2567" s="12">
        <v>797.37600236876699</v>
      </c>
      <c r="G2567" s="12">
        <v>135.03047900550692</v>
      </c>
      <c r="I2567" s="45"/>
    </row>
    <row r="2568" spans="1:9" ht="27.75" customHeight="1" thickBot="1" x14ac:dyDescent="0.25">
      <c r="A2568" s="11">
        <v>38205</v>
      </c>
      <c r="D2568" s="12">
        <v>650.41029896648752</v>
      </c>
      <c r="E2568" s="12">
        <v>1452.6077634439573</v>
      </c>
      <c r="F2568" s="12">
        <v>798.56597451789014</v>
      </c>
      <c r="G2568" s="12">
        <v>135.2717365522214</v>
      </c>
      <c r="I2568" s="45"/>
    </row>
    <row r="2569" spans="1:9" ht="27.75" customHeight="1" thickBot="1" x14ac:dyDescent="0.25">
      <c r="A2569" s="11">
        <v>38208</v>
      </c>
      <c r="D2569" s="12">
        <v>646.05999999999995</v>
      </c>
      <c r="E2569" s="12">
        <v>1442.88</v>
      </c>
      <c r="F2569" s="12">
        <v>793.5</v>
      </c>
      <c r="G2569" s="12">
        <v>134.35368601296861</v>
      </c>
      <c r="I2569" s="45"/>
    </row>
    <row r="2570" spans="1:9" ht="27.75" customHeight="1" thickBot="1" x14ac:dyDescent="0.25">
      <c r="A2570" s="11">
        <v>38209</v>
      </c>
      <c r="D2570" s="12">
        <v>646.77</v>
      </c>
      <c r="E2570" s="12">
        <v>1444.47</v>
      </c>
      <c r="F2570" s="12">
        <v>794.37</v>
      </c>
      <c r="G2570" s="12">
        <v>134.41</v>
      </c>
      <c r="I2570" s="45"/>
    </row>
    <row r="2571" spans="1:9" ht="27.75" customHeight="1" thickBot="1" x14ac:dyDescent="0.25">
      <c r="A2571" s="11">
        <v>38210</v>
      </c>
      <c r="D2571" s="12">
        <v>648.56916672662021</v>
      </c>
      <c r="E2571" s="12">
        <v>1448.4976900532595</v>
      </c>
      <c r="F2571" s="12">
        <v>796.58505116800052</v>
      </c>
      <c r="G2571" s="12">
        <v>134.65544428689796</v>
      </c>
      <c r="I2571" s="45"/>
    </row>
    <row r="2572" spans="1:9" ht="27.75" customHeight="1" thickBot="1" x14ac:dyDescent="0.25">
      <c r="A2572" s="11">
        <v>38211</v>
      </c>
      <c r="D2572" s="12">
        <v>648.09292341368905</v>
      </c>
      <c r="E2572" s="12">
        <v>1447.4321485574694</v>
      </c>
      <c r="F2572" s="12">
        <v>795.9990685787468</v>
      </c>
      <c r="G2572" s="12">
        <v>134.42990330366209</v>
      </c>
      <c r="I2572" s="45"/>
    </row>
    <row r="2573" spans="1:9" ht="27.75" customHeight="1" thickBot="1" x14ac:dyDescent="0.25">
      <c r="A2573" s="11">
        <v>38212</v>
      </c>
      <c r="D2573" s="12">
        <v>648.21</v>
      </c>
      <c r="E2573" s="12">
        <v>1447.7</v>
      </c>
      <c r="F2573" s="12">
        <v>796.15</v>
      </c>
      <c r="G2573" s="12">
        <v>134.32</v>
      </c>
      <c r="I2573" s="45"/>
    </row>
    <row r="2574" spans="1:9" ht="27.75" customHeight="1" thickBot="1" x14ac:dyDescent="0.25">
      <c r="A2574" s="11">
        <v>38215</v>
      </c>
      <c r="D2574" s="12">
        <v>647.79</v>
      </c>
      <c r="E2574" s="12">
        <v>1446.76</v>
      </c>
      <c r="F2574" s="12">
        <v>795.63</v>
      </c>
      <c r="G2574" s="12">
        <v>134.16</v>
      </c>
      <c r="I2574" s="45"/>
    </row>
    <row r="2575" spans="1:9" ht="27.75" customHeight="1" thickBot="1" x14ac:dyDescent="0.25">
      <c r="A2575" s="11">
        <v>38216</v>
      </c>
      <c r="D2575" s="12">
        <v>647.85527690366723</v>
      </c>
      <c r="E2575" s="12">
        <v>1446.901499512406</v>
      </c>
      <c r="F2575" s="12">
        <v>795.70724409078468</v>
      </c>
      <c r="G2575" s="12">
        <v>134.04567592377538</v>
      </c>
      <c r="I2575" s="45"/>
    </row>
    <row r="2576" spans="1:9" ht="27.75" customHeight="1" thickBot="1" x14ac:dyDescent="0.25">
      <c r="A2576" s="11">
        <v>38217</v>
      </c>
      <c r="D2576" s="12">
        <v>646.28224152622909</v>
      </c>
      <c r="E2576" s="12">
        <v>1443.3881829602637</v>
      </c>
      <c r="F2576" s="12">
        <v>793.77513507557819</v>
      </c>
      <c r="G2576" s="12">
        <v>133.79173680381498</v>
      </c>
      <c r="I2576" s="45"/>
    </row>
    <row r="2577" spans="1:9" ht="27.75" customHeight="1" thickBot="1" x14ac:dyDescent="0.25">
      <c r="A2577" s="11">
        <v>38218</v>
      </c>
      <c r="D2577" s="12">
        <v>648.07673873197723</v>
      </c>
      <c r="E2577" s="12">
        <v>1447.3959679407601</v>
      </c>
      <c r="F2577" s="12">
        <v>795.97917145456722</v>
      </c>
      <c r="G2577" s="12">
        <v>134.01660068756868</v>
      </c>
      <c r="I2577" s="45"/>
    </row>
    <row r="2578" spans="1:9" ht="27.75" customHeight="1" thickBot="1" x14ac:dyDescent="0.25">
      <c r="A2578" s="11">
        <v>38219</v>
      </c>
      <c r="D2578" s="12">
        <v>646.59</v>
      </c>
      <c r="E2578" s="12">
        <v>1444.07</v>
      </c>
      <c r="F2578" s="12">
        <v>794.15</v>
      </c>
      <c r="G2578" s="12">
        <v>133.65</v>
      </c>
      <c r="I2578" s="45"/>
    </row>
    <row r="2579" spans="1:9" ht="27.75" customHeight="1" thickBot="1" x14ac:dyDescent="0.25">
      <c r="A2579" s="11">
        <v>38222</v>
      </c>
      <c r="D2579" s="12">
        <v>645.82034975542444</v>
      </c>
      <c r="E2579" s="12">
        <v>1442.356699832123</v>
      </c>
      <c r="F2579" s="12">
        <v>792.93048859454552</v>
      </c>
      <c r="G2579" s="12">
        <v>133.49508975987698</v>
      </c>
      <c r="I2579" s="45"/>
    </row>
    <row r="2580" spans="1:9" ht="27.75" customHeight="1" thickBot="1" x14ac:dyDescent="0.25">
      <c r="A2580" s="11">
        <v>38223</v>
      </c>
      <c r="D2580" s="12">
        <v>643.63</v>
      </c>
      <c r="E2580" s="12">
        <v>1437.46</v>
      </c>
      <c r="F2580" s="12">
        <v>789.94</v>
      </c>
      <c r="G2580" s="12">
        <v>132.88999999999999</v>
      </c>
      <c r="I2580" s="45"/>
    </row>
    <row r="2581" spans="1:9" ht="27.75" customHeight="1" thickBot="1" x14ac:dyDescent="0.25">
      <c r="A2581" s="11">
        <v>38224</v>
      </c>
      <c r="D2581" s="12">
        <v>643.30501108830458</v>
      </c>
      <c r="E2581" s="12">
        <v>1436.7389896228806</v>
      </c>
      <c r="F2581" s="12">
        <v>788.98682725046228</v>
      </c>
      <c r="G2581" s="12">
        <v>132.80320905975125</v>
      </c>
      <c r="I2581" s="45"/>
    </row>
    <row r="2582" spans="1:9" ht="27.75" customHeight="1" thickBot="1" x14ac:dyDescent="0.25">
      <c r="A2582" s="11">
        <v>38225</v>
      </c>
      <c r="D2582" s="12">
        <v>644.59571821103884</v>
      </c>
      <c r="E2582" s="12">
        <v>1439.6216427631732</v>
      </c>
      <c r="F2582" s="12">
        <v>789.99030349555403</v>
      </c>
      <c r="G2582" s="12">
        <v>133.14939170433462</v>
      </c>
      <c r="I2582" s="45"/>
    </row>
    <row r="2583" spans="1:9" ht="27.75" customHeight="1" thickBot="1" x14ac:dyDescent="0.25">
      <c r="A2583" s="11">
        <v>38226</v>
      </c>
      <c r="D2583" s="12">
        <v>643.69000000000005</v>
      </c>
      <c r="E2583" s="12">
        <v>1437.59</v>
      </c>
      <c r="F2583" s="12">
        <v>787.5</v>
      </c>
      <c r="G2583" s="12">
        <v>133.03</v>
      </c>
      <c r="I2583" s="45"/>
    </row>
    <row r="2584" spans="1:9" ht="27.75" customHeight="1" thickBot="1" x14ac:dyDescent="0.25">
      <c r="A2584" s="11">
        <v>38229</v>
      </c>
      <c r="D2584" s="12">
        <v>643.52626527578684</v>
      </c>
      <c r="E2584" s="12">
        <v>1438.5712190064708</v>
      </c>
      <c r="F2584" s="12">
        <v>787.46220359293022</v>
      </c>
      <c r="G2584" s="12">
        <v>133.29426606620714</v>
      </c>
      <c r="I2584" s="45"/>
    </row>
    <row r="2585" spans="1:9" ht="27.75" customHeight="1" thickBot="1" x14ac:dyDescent="0.25">
      <c r="A2585" s="11">
        <v>38230</v>
      </c>
      <c r="D2585" s="12">
        <v>642.12479276519764</v>
      </c>
      <c r="E2585" s="12">
        <v>1435.4383124487533</v>
      </c>
      <c r="F2585" s="12">
        <v>785.74727598351046</v>
      </c>
      <c r="G2585" s="12">
        <v>132.67981237536947</v>
      </c>
      <c r="I2585" s="45"/>
    </row>
    <row r="2586" spans="1:9" ht="27.75" customHeight="1" thickBot="1" x14ac:dyDescent="0.25">
      <c r="A2586" s="11">
        <v>38231</v>
      </c>
      <c r="D2586" s="12">
        <v>642.89086460056342</v>
      </c>
      <c r="E2586" s="12">
        <v>1437.1508912047318</v>
      </c>
      <c r="F2586" s="12">
        <v>786.6847276878068</v>
      </c>
      <c r="G2586" s="12">
        <v>132.93473999101587</v>
      </c>
      <c r="I2586" s="45"/>
    </row>
    <row r="2587" spans="1:9" ht="27.75" customHeight="1" thickBot="1" x14ac:dyDescent="0.25">
      <c r="A2587" s="11">
        <v>38232</v>
      </c>
      <c r="D2587" s="12">
        <v>643.7235123252226</v>
      </c>
      <c r="E2587" s="12">
        <v>1439.012127430065</v>
      </c>
      <c r="F2587" s="12">
        <v>787.42935962129889</v>
      </c>
      <c r="G2587" s="12">
        <v>133.39877754577643</v>
      </c>
      <c r="I2587" s="45"/>
    </row>
    <row r="2588" spans="1:9" ht="27.75" customHeight="1" thickBot="1" x14ac:dyDescent="0.25">
      <c r="A2588" s="11">
        <v>38233</v>
      </c>
      <c r="D2588" s="12">
        <v>643.88264448162295</v>
      </c>
      <c r="E2588" s="12">
        <v>1439.3677876311829</v>
      </c>
      <c r="F2588" s="12">
        <v>787.62397735875265</v>
      </c>
      <c r="G2588" s="12">
        <v>133.56212123511753</v>
      </c>
      <c r="I2588" s="45"/>
    </row>
    <row r="2589" spans="1:9" ht="27.75" customHeight="1" thickBot="1" x14ac:dyDescent="0.25">
      <c r="A2589" s="11">
        <v>38236</v>
      </c>
      <c r="D2589" s="12">
        <v>645.45426931243185</v>
      </c>
      <c r="E2589" s="12">
        <v>1442.8811768439411</v>
      </c>
      <c r="F2589" s="12">
        <v>788.66801460315742</v>
      </c>
      <c r="G2589" s="12">
        <v>133.96324586483814</v>
      </c>
      <c r="I2589" s="45"/>
    </row>
    <row r="2590" spans="1:9" ht="27.75" customHeight="1" thickBot="1" x14ac:dyDescent="0.25">
      <c r="A2590" s="11">
        <v>38237</v>
      </c>
      <c r="D2590" s="12">
        <v>647.47</v>
      </c>
      <c r="E2590" s="12">
        <v>1447.39</v>
      </c>
      <c r="F2590" s="12">
        <v>790.28</v>
      </c>
      <c r="G2590" s="12">
        <v>134.79</v>
      </c>
      <c r="I2590" s="45"/>
    </row>
    <row r="2591" spans="1:9" ht="27.75" customHeight="1" thickBot="1" x14ac:dyDescent="0.25">
      <c r="A2591" s="11">
        <v>38238</v>
      </c>
      <c r="D2591" s="12">
        <v>647.24911018379498</v>
      </c>
      <c r="E2591" s="12">
        <v>1446.893432301594</v>
      </c>
      <c r="F2591" s="12">
        <v>790.00954311351154</v>
      </c>
      <c r="G2591" s="12">
        <v>134.66225838189055</v>
      </c>
      <c r="I2591" s="45"/>
    </row>
    <row r="2592" spans="1:9" ht="27.75" customHeight="1" thickBot="1" x14ac:dyDescent="0.25">
      <c r="A2592" s="11">
        <v>38239</v>
      </c>
      <c r="D2592" s="12">
        <v>648.71373305738541</v>
      </c>
      <c r="E2592" s="12">
        <v>1450.1674733484629</v>
      </c>
      <c r="F2592" s="12">
        <v>791.79718248889901</v>
      </c>
      <c r="G2592" s="12">
        <v>135.0606424124872</v>
      </c>
      <c r="I2592" s="45"/>
    </row>
    <row r="2593" spans="1:9" ht="27.75" customHeight="1" thickBot="1" x14ac:dyDescent="0.25">
      <c r="A2593" s="11">
        <v>38240</v>
      </c>
      <c r="D2593" s="12">
        <v>652.12</v>
      </c>
      <c r="E2593" s="12">
        <v>1457.78</v>
      </c>
      <c r="F2593" s="12">
        <v>795.95</v>
      </c>
      <c r="G2593" s="12">
        <v>135.85</v>
      </c>
      <c r="I2593" s="45"/>
    </row>
    <row r="2594" spans="1:9" ht="27.75" customHeight="1" thickBot="1" x14ac:dyDescent="0.25">
      <c r="A2594" s="11">
        <v>38243</v>
      </c>
      <c r="D2594" s="12">
        <v>650.50676062964931</v>
      </c>
      <c r="E2594" s="12">
        <v>1454.1758599394366</v>
      </c>
      <c r="F2594" s="12">
        <v>793.98577743906071</v>
      </c>
      <c r="G2594" s="12">
        <v>135.32112966388047</v>
      </c>
      <c r="I2594" s="45"/>
    </row>
    <row r="2595" spans="1:9" ht="27.75" customHeight="1" thickBot="1" x14ac:dyDescent="0.25">
      <c r="A2595" s="11">
        <v>38244</v>
      </c>
      <c r="D2595" s="12">
        <v>650.01</v>
      </c>
      <c r="E2595" s="12">
        <v>1453.06</v>
      </c>
      <c r="F2595" s="12">
        <v>793.1</v>
      </c>
      <c r="G2595" s="12">
        <v>135.15</v>
      </c>
      <c r="I2595" s="45"/>
    </row>
    <row r="2596" spans="1:9" ht="27.75" customHeight="1" thickBot="1" x14ac:dyDescent="0.25">
      <c r="A2596" s="11">
        <v>38245</v>
      </c>
      <c r="D2596" s="12">
        <v>650.47518821283688</v>
      </c>
      <c r="E2596" s="12">
        <v>1454.6111243742569</v>
      </c>
      <c r="F2596" s="12">
        <v>793.94767109348197</v>
      </c>
      <c r="G2596" s="12">
        <v>135.17945573915438</v>
      </c>
      <c r="I2596" s="45"/>
    </row>
    <row r="2597" spans="1:9" ht="27.75" customHeight="1" thickBot="1" x14ac:dyDescent="0.25">
      <c r="A2597" s="11">
        <v>38246</v>
      </c>
      <c r="D2597" s="12">
        <v>651.64384167174796</v>
      </c>
      <c r="E2597" s="12">
        <v>1457.2181103911798</v>
      </c>
      <c r="F2597" s="12">
        <v>795.37060155374468</v>
      </c>
      <c r="G2597" s="12">
        <v>135.52735013230568</v>
      </c>
      <c r="I2597" s="45"/>
    </row>
    <row r="2598" spans="1:9" ht="27.75" customHeight="1" thickBot="1" x14ac:dyDescent="0.25">
      <c r="A2598" s="11">
        <v>38247</v>
      </c>
      <c r="D2598" s="12">
        <v>651.26</v>
      </c>
      <c r="E2598" s="12">
        <v>1456.36</v>
      </c>
      <c r="F2598" s="12">
        <v>794.6</v>
      </c>
      <c r="G2598" s="12">
        <v>135.37</v>
      </c>
      <c r="I2598" s="45"/>
    </row>
    <row r="2599" spans="1:9" ht="27.75" customHeight="1" thickBot="1" x14ac:dyDescent="0.25">
      <c r="A2599" s="11">
        <v>38250</v>
      </c>
      <c r="D2599" s="12">
        <v>649.99</v>
      </c>
      <c r="E2599" s="12">
        <v>1453.52</v>
      </c>
      <c r="F2599" s="12">
        <v>793.05</v>
      </c>
      <c r="G2599" s="12">
        <v>134.94999999999999</v>
      </c>
      <c r="I2599" s="45"/>
    </row>
    <row r="2600" spans="1:9" ht="27.75" customHeight="1" thickBot="1" x14ac:dyDescent="0.25">
      <c r="A2600" s="11">
        <v>38251</v>
      </c>
      <c r="D2600" s="12">
        <v>651.66</v>
      </c>
      <c r="E2600" s="12">
        <v>1457.25</v>
      </c>
      <c r="F2600" s="12">
        <v>795.09</v>
      </c>
      <c r="G2600" s="12">
        <v>135.38</v>
      </c>
      <c r="I2600" s="45"/>
    </row>
    <row r="2601" spans="1:9" ht="27.75" customHeight="1" thickBot="1" x14ac:dyDescent="0.25">
      <c r="A2601" s="11">
        <v>38252</v>
      </c>
      <c r="D2601" s="12">
        <v>655.59207287569427</v>
      </c>
      <c r="E2601" s="12">
        <v>1466.047373042428</v>
      </c>
      <c r="F2601" s="12">
        <v>799.88423935259675</v>
      </c>
      <c r="G2601" s="12">
        <v>136.40828818559413</v>
      </c>
      <c r="I2601" s="45"/>
    </row>
    <row r="2602" spans="1:9" ht="27.75" customHeight="1" thickBot="1" x14ac:dyDescent="0.25">
      <c r="A2602" s="11">
        <v>38253</v>
      </c>
      <c r="D2602" s="12">
        <v>654.31875725348925</v>
      </c>
      <c r="E2602" s="12">
        <v>1463.1999956562531</v>
      </c>
      <c r="F2602" s="12">
        <v>797.77691217107201</v>
      </c>
      <c r="G2602" s="12">
        <v>136.12393540587433</v>
      </c>
      <c r="I2602" s="45"/>
    </row>
    <row r="2603" spans="1:9" ht="27.75" customHeight="1" thickBot="1" x14ac:dyDescent="0.25">
      <c r="A2603" s="11">
        <v>38254</v>
      </c>
      <c r="D2603" s="12">
        <v>654.99</v>
      </c>
      <c r="E2603" s="12">
        <v>1465.06</v>
      </c>
      <c r="F2603" s="12">
        <v>798.6</v>
      </c>
      <c r="G2603" s="12">
        <v>136.25</v>
      </c>
      <c r="I2603" s="45"/>
    </row>
    <row r="2604" spans="1:9" ht="27.75" customHeight="1" thickBot="1" x14ac:dyDescent="0.25">
      <c r="A2604" s="11">
        <v>38257</v>
      </c>
      <c r="D2604" s="12">
        <v>654.78</v>
      </c>
      <c r="E2604" s="12">
        <v>1464.23</v>
      </c>
      <c r="F2604" s="12">
        <v>798.34</v>
      </c>
      <c r="G2604" s="12">
        <v>136.12</v>
      </c>
      <c r="I2604" s="45"/>
    </row>
    <row r="2605" spans="1:9" ht="27.75" customHeight="1" thickBot="1" x14ac:dyDescent="0.25">
      <c r="A2605" s="11">
        <v>38258</v>
      </c>
      <c r="D2605" s="12">
        <v>657.04</v>
      </c>
      <c r="E2605" s="12">
        <v>1470.31</v>
      </c>
      <c r="F2605" s="12">
        <v>801.65</v>
      </c>
      <c r="G2605" s="12">
        <v>136.58000000000001</v>
      </c>
      <c r="I2605" s="45"/>
    </row>
    <row r="2606" spans="1:9" ht="27.75" customHeight="1" thickBot="1" x14ac:dyDescent="0.25">
      <c r="A2606" s="11">
        <v>38259</v>
      </c>
      <c r="D2606" s="12">
        <v>658.40394594622501</v>
      </c>
      <c r="E2606" s="12">
        <v>1473.3545511246036</v>
      </c>
      <c r="F2606" s="12">
        <v>803.31345531627426</v>
      </c>
      <c r="G2606" s="12">
        <v>136.88641701210091</v>
      </c>
      <c r="I2606" s="45"/>
    </row>
    <row r="2607" spans="1:9" ht="27.75" customHeight="1" thickBot="1" x14ac:dyDescent="0.25">
      <c r="A2607" s="11">
        <v>38260</v>
      </c>
      <c r="D2607" s="12">
        <v>660.82285500942396</v>
      </c>
      <c r="E2607" s="12">
        <v>1478.7677096116211</v>
      </c>
      <c r="F2607" s="12">
        <v>806.26485832043318</v>
      </c>
      <c r="G2607" s="12">
        <v>137.24035765999926</v>
      </c>
      <c r="I2607" s="45"/>
    </row>
    <row r="2608" spans="1:9" ht="27.75" customHeight="1" thickBot="1" x14ac:dyDescent="0.25">
      <c r="A2608" s="11">
        <v>38261</v>
      </c>
      <c r="D2608" s="12">
        <v>661.03355248505841</v>
      </c>
      <c r="E2608" s="12">
        <v>1482.571158445247</v>
      </c>
      <c r="F2608" s="12">
        <v>808.33860331434971</v>
      </c>
      <c r="G2608" s="12">
        <v>137.20726323973597</v>
      </c>
      <c r="I2608" s="45"/>
    </row>
    <row r="2609" spans="1:9" ht="27.75" customHeight="1" thickBot="1" x14ac:dyDescent="0.25">
      <c r="A2609" s="11">
        <v>38264</v>
      </c>
      <c r="D2609" s="12">
        <v>661.91378051571076</v>
      </c>
      <c r="E2609" s="12">
        <v>1484.5452339639776</v>
      </c>
      <c r="F2609" s="12">
        <v>809.41492362353563</v>
      </c>
      <c r="G2609" s="12">
        <v>137.41819066125177</v>
      </c>
      <c r="I2609" s="45"/>
    </row>
    <row r="2610" spans="1:9" ht="27.75" customHeight="1" thickBot="1" x14ac:dyDescent="0.25">
      <c r="A2610" s="11">
        <v>38265</v>
      </c>
      <c r="D2610" s="12">
        <v>663.49282706314057</v>
      </c>
      <c r="E2610" s="12">
        <v>1488.2241327416477</v>
      </c>
      <c r="F2610" s="12">
        <v>811.42076049870809</v>
      </c>
      <c r="G2610" s="12">
        <v>137.71315478650808</v>
      </c>
      <c r="I2610" s="45"/>
    </row>
    <row r="2611" spans="1:9" ht="27.75" customHeight="1" thickBot="1" x14ac:dyDescent="0.25">
      <c r="A2611" s="11">
        <v>38266</v>
      </c>
      <c r="D2611" s="12">
        <v>663.30149160079077</v>
      </c>
      <c r="E2611" s="12">
        <v>1487.7950440211773</v>
      </c>
      <c r="F2611" s="12">
        <v>811.18680951765259</v>
      </c>
      <c r="G2611" s="12">
        <v>137.3774935309178</v>
      </c>
      <c r="I2611" s="45"/>
    </row>
    <row r="2612" spans="1:9" ht="27.75" customHeight="1" thickBot="1" x14ac:dyDescent="0.25">
      <c r="A2612" s="11">
        <v>38267</v>
      </c>
      <c r="D2612" s="12">
        <v>663.57341428454038</v>
      </c>
      <c r="E2612" s="12">
        <v>1488.4049197299905</v>
      </c>
      <c r="F2612" s="12">
        <v>811.51933054090955</v>
      </c>
      <c r="G2612" s="12">
        <v>137.3418636778664</v>
      </c>
      <c r="I2612" s="45"/>
    </row>
    <row r="2613" spans="1:9" ht="27.75" customHeight="1" thickBot="1" x14ac:dyDescent="0.25">
      <c r="A2613" s="11">
        <v>38268</v>
      </c>
      <c r="D2613" s="12">
        <v>664.78</v>
      </c>
      <c r="E2613" s="12">
        <v>1491.12</v>
      </c>
      <c r="F2613" s="12">
        <v>813</v>
      </c>
      <c r="G2613" s="12">
        <v>137.75</v>
      </c>
      <c r="I2613" s="45"/>
    </row>
    <row r="2614" spans="1:9" ht="27.75" customHeight="1" thickBot="1" x14ac:dyDescent="0.25">
      <c r="A2614" s="11">
        <v>38271</v>
      </c>
      <c r="D2614" s="12">
        <v>668.09</v>
      </c>
      <c r="E2614" s="12">
        <v>1498.54</v>
      </c>
      <c r="F2614" s="12">
        <v>817.05</v>
      </c>
      <c r="G2614" s="12">
        <v>138.59</v>
      </c>
      <c r="I2614" s="45"/>
    </row>
    <row r="2615" spans="1:9" ht="27.75" customHeight="1" thickBot="1" x14ac:dyDescent="0.25">
      <c r="A2615" s="11">
        <v>38272</v>
      </c>
      <c r="D2615" s="12">
        <v>668.29</v>
      </c>
      <c r="E2615" s="12">
        <v>1499</v>
      </c>
      <c r="F2615" s="12">
        <v>817.29</v>
      </c>
      <c r="G2615" s="12">
        <v>138.59</v>
      </c>
      <c r="I2615" s="45"/>
    </row>
    <row r="2616" spans="1:9" ht="27.75" customHeight="1" thickBot="1" x14ac:dyDescent="0.25">
      <c r="A2616" s="11">
        <v>38273</v>
      </c>
      <c r="D2616" s="12">
        <v>670.58788999366516</v>
      </c>
      <c r="E2616" s="12">
        <v>1506.8385337802399</v>
      </c>
      <c r="F2616" s="12">
        <v>821.56984430582065</v>
      </c>
      <c r="G2616" s="12">
        <v>139.15789890351667</v>
      </c>
      <c r="I2616" s="45"/>
    </row>
    <row r="2617" spans="1:9" ht="27.75" customHeight="1" thickBot="1" x14ac:dyDescent="0.25">
      <c r="A2617" s="11">
        <v>38274</v>
      </c>
      <c r="D2617" s="12">
        <v>667.14770864292632</v>
      </c>
      <c r="E2617" s="12">
        <v>1499.4256858059734</v>
      </c>
      <c r="F2617" s="12">
        <v>817.52815555181576</v>
      </c>
      <c r="G2617" s="12">
        <v>138.2467269656442</v>
      </c>
      <c r="I2617" s="45"/>
    </row>
    <row r="2618" spans="1:9" ht="27.75" customHeight="1" thickBot="1" x14ac:dyDescent="0.25">
      <c r="A2618" s="11">
        <v>38275</v>
      </c>
      <c r="D2618" s="12">
        <v>665.48</v>
      </c>
      <c r="E2618" s="12">
        <v>1501.4621240939255</v>
      </c>
      <c r="F2618" s="12">
        <v>818.63847775931458</v>
      </c>
      <c r="G2618" s="12">
        <v>137.59</v>
      </c>
      <c r="I2618" s="45"/>
    </row>
    <row r="2619" spans="1:9" ht="27.75" customHeight="1" thickBot="1" x14ac:dyDescent="0.25">
      <c r="A2619" s="11">
        <v>38278</v>
      </c>
      <c r="D2619" s="12">
        <v>665.59</v>
      </c>
      <c r="E2619" s="12">
        <v>1501.71</v>
      </c>
      <c r="F2619" s="12">
        <v>818.77</v>
      </c>
      <c r="G2619" s="12">
        <v>137.55000000000001</v>
      </c>
      <c r="I2619" s="45"/>
    </row>
    <row r="2620" spans="1:9" ht="27.75" customHeight="1" thickBot="1" x14ac:dyDescent="0.25">
      <c r="A2620" s="11">
        <v>38279</v>
      </c>
      <c r="D2620" s="12">
        <v>665.56</v>
      </c>
      <c r="E2620" s="12">
        <v>1501.64</v>
      </c>
      <c r="F2620" s="12">
        <v>818.74</v>
      </c>
      <c r="G2620" s="12">
        <v>137.63</v>
      </c>
      <c r="I2620" s="45"/>
    </row>
    <row r="2621" spans="1:9" ht="27.75" customHeight="1" thickBot="1" x14ac:dyDescent="0.25">
      <c r="A2621" s="11">
        <v>38280</v>
      </c>
      <c r="D2621" s="12">
        <v>666.88931880280359</v>
      </c>
      <c r="E2621" s="12">
        <v>1504.6327558791963</v>
      </c>
      <c r="F2621" s="12">
        <v>820.36719348019619</v>
      </c>
      <c r="G2621" s="12">
        <v>138.07192487144877</v>
      </c>
      <c r="I2621" s="45"/>
    </row>
    <row r="2622" spans="1:9" ht="27.75" customHeight="1" thickBot="1" x14ac:dyDescent="0.25">
      <c r="A2622" s="11">
        <v>38281</v>
      </c>
      <c r="D2622" s="12">
        <v>665.09164655311633</v>
      </c>
      <c r="E2622" s="12">
        <v>1500.5767929101637</v>
      </c>
      <c r="F2622" s="12">
        <v>818.15577082921141</v>
      </c>
      <c r="G2622" s="12">
        <v>137.69173113752493</v>
      </c>
      <c r="I2622" s="45"/>
    </row>
    <row r="2623" spans="1:9" ht="27.75" customHeight="1" thickBot="1" x14ac:dyDescent="0.25">
      <c r="A2623" s="11">
        <v>38282</v>
      </c>
      <c r="D2623" s="12">
        <v>664.54961705200333</v>
      </c>
      <c r="E2623" s="12">
        <v>1499.3539348530824</v>
      </c>
      <c r="F2623" s="12">
        <v>817.48903495735658</v>
      </c>
      <c r="G2623" s="12">
        <v>137.50533545884201</v>
      </c>
      <c r="I2623" s="45"/>
    </row>
    <row r="2624" spans="1:9" ht="27.75" customHeight="1" thickBot="1" x14ac:dyDescent="0.25">
      <c r="A2624" s="11">
        <v>38285</v>
      </c>
      <c r="D2624" s="12">
        <v>666.87</v>
      </c>
      <c r="E2624" s="12">
        <v>1504.58</v>
      </c>
      <c r="F2624" s="12">
        <v>820.34</v>
      </c>
      <c r="G2624" s="12">
        <v>138.12</v>
      </c>
      <c r="I2624" s="45"/>
    </row>
    <row r="2625" spans="1:9" ht="27.75" customHeight="1" thickBot="1" x14ac:dyDescent="0.25">
      <c r="A2625" s="11">
        <v>38286</v>
      </c>
      <c r="D2625" s="12">
        <v>668.93</v>
      </c>
      <c r="E2625" s="12">
        <v>1509.23</v>
      </c>
      <c r="F2625" s="12">
        <v>823.16</v>
      </c>
      <c r="G2625" s="12">
        <v>138.69</v>
      </c>
      <c r="I2625" s="45"/>
    </row>
    <row r="2626" spans="1:9" ht="27.75" customHeight="1" thickBot="1" x14ac:dyDescent="0.25">
      <c r="A2626" s="11">
        <v>38287</v>
      </c>
      <c r="D2626" s="12">
        <v>669.45</v>
      </c>
      <c r="E2626" s="12">
        <v>1510.4</v>
      </c>
      <c r="F2626" s="12">
        <v>824.68</v>
      </c>
      <c r="G2626" s="12">
        <v>138.74</v>
      </c>
      <c r="I2626" s="45"/>
    </row>
    <row r="2627" spans="1:9" ht="27.75" customHeight="1" thickBot="1" x14ac:dyDescent="0.25">
      <c r="A2627" s="11">
        <v>38288</v>
      </c>
      <c r="D2627" s="12">
        <v>670.85245044299177</v>
      </c>
      <c r="E2627" s="12">
        <v>1513.5745105873621</v>
      </c>
      <c r="F2627" s="12">
        <v>826.41767588598464</v>
      </c>
      <c r="G2627" s="12">
        <v>138.83593052542287</v>
      </c>
      <c r="I2627" s="45"/>
    </row>
    <row r="2628" spans="1:9" ht="27.75" customHeight="1" thickBot="1" x14ac:dyDescent="0.25">
      <c r="A2628" s="11">
        <v>38289</v>
      </c>
      <c r="D2628" s="12">
        <v>671.31</v>
      </c>
      <c r="E2628" s="12">
        <v>1514.61</v>
      </c>
      <c r="F2628" s="12">
        <v>826.98</v>
      </c>
      <c r="G2628" s="12">
        <v>138.88</v>
      </c>
      <c r="I2628" s="45"/>
    </row>
    <row r="2629" spans="1:9" ht="27.75" customHeight="1" thickBot="1" x14ac:dyDescent="0.25">
      <c r="A2629" s="11">
        <v>38292</v>
      </c>
      <c r="D2629" s="12">
        <v>672.22</v>
      </c>
      <c r="E2629" s="12">
        <v>1516.66</v>
      </c>
      <c r="F2629" s="12">
        <v>828.1</v>
      </c>
      <c r="G2629" s="12">
        <v>139.4</v>
      </c>
      <c r="I2629" s="45"/>
    </row>
    <row r="2630" spans="1:9" ht="27.75" customHeight="1" thickBot="1" x14ac:dyDescent="0.25">
      <c r="A2630" s="11">
        <v>38294</v>
      </c>
      <c r="D2630" s="12">
        <v>672.95911838904101</v>
      </c>
      <c r="E2630" s="12">
        <v>1518.3274124011041</v>
      </c>
      <c r="F2630" s="12">
        <v>829.01277909573855</v>
      </c>
      <c r="G2630" s="12">
        <v>139.49354768465301</v>
      </c>
      <c r="I2630" s="45"/>
    </row>
    <row r="2631" spans="1:9" ht="27.75" customHeight="1" thickBot="1" x14ac:dyDescent="0.25">
      <c r="A2631" s="11">
        <v>38295</v>
      </c>
      <c r="D2631" s="12">
        <v>672.90337554567668</v>
      </c>
      <c r="E2631" s="12">
        <v>1518.2017423018799</v>
      </c>
      <c r="F2631" s="12">
        <v>828.94416272396256</v>
      </c>
      <c r="G2631" s="12">
        <v>139.47984233270259</v>
      </c>
      <c r="I2631" s="45"/>
    </row>
    <row r="2632" spans="1:9" ht="27.75" customHeight="1" thickBot="1" x14ac:dyDescent="0.25">
      <c r="A2632" s="11">
        <v>38296</v>
      </c>
      <c r="D2632" s="12">
        <v>671.17</v>
      </c>
      <c r="E2632" s="12">
        <v>1514.61</v>
      </c>
      <c r="F2632" s="12">
        <v>827.27</v>
      </c>
      <c r="G2632" s="12">
        <v>139.47999999999999</v>
      </c>
      <c r="I2632" s="45"/>
    </row>
    <row r="2633" spans="1:9" ht="27.75" customHeight="1" thickBot="1" x14ac:dyDescent="0.25">
      <c r="A2633" s="11">
        <v>38299</v>
      </c>
      <c r="D2633" s="12">
        <v>672.08</v>
      </c>
      <c r="E2633" s="12">
        <v>1516.67</v>
      </c>
      <c r="F2633" s="12">
        <v>828.68</v>
      </c>
      <c r="G2633" s="12">
        <v>139.41999999999999</v>
      </c>
      <c r="I2633" s="45"/>
    </row>
    <row r="2634" spans="1:9" ht="27.75" customHeight="1" thickBot="1" x14ac:dyDescent="0.25">
      <c r="A2634" s="11">
        <v>38300</v>
      </c>
      <c r="D2634" s="12">
        <v>673.16</v>
      </c>
      <c r="E2634" s="12">
        <v>1519.12</v>
      </c>
      <c r="F2634" s="12">
        <v>830.02</v>
      </c>
      <c r="G2634" s="12">
        <v>139.72</v>
      </c>
      <c r="I2634" s="45"/>
    </row>
    <row r="2635" spans="1:9" ht="27.75" customHeight="1" thickBot="1" x14ac:dyDescent="0.25">
      <c r="A2635" s="11">
        <v>38301</v>
      </c>
      <c r="D2635" s="12">
        <v>673.7</v>
      </c>
      <c r="E2635" s="12">
        <v>1520.32</v>
      </c>
      <c r="F2635" s="12">
        <v>830.68</v>
      </c>
      <c r="G2635" s="12">
        <v>139.85</v>
      </c>
      <c r="I2635" s="45"/>
    </row>
    <row r="2636" spans="1:9" ht="27.75" customHeight="1" thickBot="1" x14ac:dyDescent="0.25">
      <c r="A2636" s="11">
        <v>38302</v>
      </c>
      <c r="D2636" s="12">
        <v>675.36</v>
      </c>
      <c r="E2636" s="12">
        <v>1524.08</v>
      </c>
      <c r="F2636" s="12">
        <v>832.73</v>
      </c>
      <c r="G2636" s="12">
        <v>140.06</v>
      </c>
      <c r="I2636" s="45"/>
    </row>
    <row r="2637" spans="1:9" ht="27.75" customHeight="1" thickBot="1" x14ac:dyDescent="0.25">
      <c r="A2637" s="11">
        <v>38306</v>
      </c>
      <c r="D2637" s="12">
        <v>673.64</v>
      </c>
      <c r="E2637" s="12">
        <v>1520.18</v>
      </c>
      <c r="F2637" s="12">
        <v>830.6</v>
      </c>
      <c r="G2637" s="12">
        <v>139.79</v>
      </c>
      <c r="I2637" s="45"/>
    </row>
    <row r="2638" spans="1:9" ht="27.75" customHeight="1" thickBot="1" x14ac:dyDescent="0.25">
      <c r="A2638" s="11">
        <v>38307</v>
      </c>
      <c r="D2638" s="12">
        <v>674.01</v>
      </c>
      <c r="E2638" s="12">
        <v>1521.02</v>
      </c>
      <c r="F2638" s="12">
        <v>831.06</v>
      </c>
      <c r="G2638" s="12">
        <v>139.91</v>
      </c>
      <c r="I2638" s="45"/>
    </row>
    <row r="2639" spans="1:9" ht="27.75" customHeight="1" thickBot="1" x14ac:dyDescent="0.25">
      <c r="A2639" s="11">
        <v>38308</v>
      </c>
      <c r="D2639" s="12">
        <v>675.26</v>
      </c>
      <c r="E2639" s="12">
        <v>1524.22</v>
      </c>
      <c r="F2639" s="12">
        <v>833.13</v>
      </c>
      <c r="G2639" s="12">
        <v>140.31</v>
      </c>
      <c r="I2639" s="45"/>
    </row>
    <row r="2640" spans="1:9" ht="27.75" customHeight="1" thickBot="1" x14ac:dyDescent="0.25">
      <c r="A2640" s="11">
        <v>38309</v>
      </c>
      <c r="D2640" s="12">
        <v>677.20035016003953</v>
      </c>
      <c r="E2640" s="12">
        <v>1529.1545278446379</v>
      </c>
      <c r="F2640" s="12">
        <v>835.82438031007507</v>
      </c>
      <c r="G2640" s="12">
        <v>140.97672421045445</v>
      </c>
      <c r="I2640" s="45"/>
    </row>
    <row r="2641" spans="1:9" ht="27.75" customHeight="1" thickBot="1" x14ac:dyDescent="0.25">
      <c r="A2641" s="11">
        <v>38310</v>
      </c>
      <c r="D2641" s="12">
        <v>678.19</v>
      </c>
      <c r="E2641" s="12">
        <v>1531.38</v>
      </c>
      <c r="F2641" s="12">
        <v>837.04</v>
      </c>
      <c r="G2641" s="12">
        <v>141.36000000000001</v>
      </c>
      <c r="I2641" s="45"/>
    </row>
    <row r="2642" spans="1:9" ht="27.75" customHeight="1" thickBot="1" x14ac:dyDescent="0.25">
      <c r="A2642" s="11">
        <v>38313</v>
      </c>
      <c r="D2642" s="12">
        <v>677.31</v>
      </c>
      <c r="E2642" s="12">
        <v>1529.41</v>
      </c>
      <c r="F2642" s="12">
        <v>835.97</v>
      </c>
      <c r="G2642" s="12">
        <v>141.22</v>
      </c>
      <c r="I2642" s="45"/>
    </row>
    <row r="2643" spans="1:9" ht="27.75" customHeight="1" thickBot="1" x14ac:dyDescent="0.25">
      <c r="A2643" s="11">
        <v>38314</v>
      </c>
      <c r="D2643" s="12">
        <v>678.8</v>
      </c>
      <c r="E2643" s="12">
        <v>1532.76</v>
      </c>
      <c r="F2643" s="12">
        <v>837.8</v>
      </c>
      <c r="G2643" s="12">
        <v>141.65</v>
      </c>
      <c r="I2643" s="45"/>
    </row>
    <row r="2644" spans="1:9" ht="27.75" customHeight="1" thickBot="1" x14ac:dyDescent="0.25">
      <c r="A2644" s="11">
        <v>38315</v>
      </c>
      <c r="D2644" s="12">
        <v>681.35</v>
      </c>
      <c r="E2644" s="12">
        <v>1538.53</v>
      </c>
      <c r="F2644" s="12">
        <v>840.95</v>
      </c>
      <c r="G2644" s="12">
        <v>142.43</v>
      </c>
      <c r="I2644" s="45"/>
    </row>
    <row r="2645" spans="1:9" ht="27.75" customHeight="1" thickBot="1" x14ac:dyDescent="0.25">
      <c r="A2645" s="11">
        <v>38316</v>
      </c>
      <c r="D2645" s="12">
        <v>684.72353689351598</v>
      </c>
      <c r="E2645" s="12">
        <v>1546.1420878642923</v>
      </c>
      <c r="F2645" s="12">
        <v>845.10965303291812</v>
      </c>
      <c r="G2645" s="12">
        <v>143.06671406089083</v>
      </c>
      <c r="I2645" s="45"/>
    </row>
    <row r="2646" spans="1:9" ht="27.75" customHeight="1" thickBot="1" x14ac:dyDescent="0.25">
      <c r="A2646" s="11">
        <v>38317</v>
      </c>
      <c r="D2646" s="12">
        <v>688.18</v>
      </c>
      <c r="E2646" s="12">
        <v>1553.95</v>
      </c>
      <c r="F2646" s="12">
        <v>849.68</v>
      </c>
      <c r="G2646" s="12">
        <v>144.03</v>
      </c>
      <c r="I2646" s="45"/>
    </row>
    <row r="2647" spans="1:9" ht="27.75" customHeight="1" thickBot="1" x14ac:dyDescent="0.25">
      <c r="A2647" s="11">
        <v>38320</v>
      </c>
      <c r="D2647" s="12">
        <v>690.71</v>
      </c>
      <c r="E2647" s="12">
        <v>1560.25</v>
      </c>
      <c r="F2647" s="12">
        <v>853.12</v>
      </c>
      <c r="G2647" s="12">
        <v>144.93</v>
      </c>
      <c r="I2647" s="45"/>
    </row>
    <row r="2648" spans="1:9" ht="27.75" customHeight="1" thickBot="1" x14ac:dyDescent="0.25">
      <c r="A2648" s="11">
        <v>38321</v>
      </c>
      <c r="D2648" s="12">
        <v>692.53</v>
      </c>
      <c r="E2648" s="12">
        <v>1564.37</v>
      </c>
      <c r="F2648" s="12">
        <v>856.62</v>
      </c>
      <c r="G2648" s="12">
        <v>145.29</v>
      </c>
      <c r="I2648" s="45"/>
    </row>
    <row r="2649" spans="1:9" ht="27.75" customHeight="1" thickBot="1" x14ac:dyDescent="0.25">
      <c r="A2649" s="11">
        <v>38322</v>
      </c>
      <c r="D2649" s="12">
        <v>698.49889617504402</v>
      </c>
      <c r="E2649" s="12">
        <v>1577.8521093881484</v>
      </c>
      <c r="F2649" s="12">
        <v>865.24000277607502</v>
      </c>
      <c r="G2649" s="12">
        <v>146.99687042610617</v>
      </c>
      <c r="I2649" s="45"/>
    </row>
    <row r="2650" spans="1:9" ht="27.75" customHeight="1" thickBot="1" x14ac:dyDescent="0.25">
      <c r="A2650" s="11">
        <v>38323</v>
      </c>
      <c r="D2650" s="12">
        <v>695.37746464312568</v>
      </c>
      <c r="E2650" s="12">
        <v>1577.52118091532</v>
      </c>
      <c r="F2650" s="12">
        <v>866.63054216281273</v>
      </c>
      <c r="G2650" s="12">
        <v>146.12640529398382</v>
      </c>
      <c r="I2650" s="45"/>
    </row>
    <row r="2651" spans="1:9" ht="27.75" customHeight="1" thickBot="1" x14ac:dyDescent="0.25">
      <c r="A2651" s="11">
        <v>38324</v>
      </c>
      <c r="D2651" s="12">
        <v>695.8</v>
      </c>
      <c r="E2651" s="12">
        <v>1578.47</v>
      </c>
      <c r="F2651" s="12">
        <v>867.15</v>
      </c>
      <c r="G2651" s="12">
        <v>145.94999999999999</v>
      </c>
      <c r="I2651" s="45"/>
    </row>
    <row r="2652" spans="1:9" ht="27.75" customHeight="1" thickBot="1" x14ac:dyDescent="0.25">
      <c r="A2652" s="11">
        <v>38327</v>
      </c>
      <c r="D2652" s="12">
        <v>695.65427948450167</v>
      </c>
      <c r="E2652" s="12">
        <v>1578.1491245328186</v>
      </c>
      <c r="F2652" s="12">
        <v>868.58428113073171</v>
      </c>
      <c r="G2652" s="12">
        <v>145.84484099223275</v>
      </c>
      <c r="I2652" s="45"/>
    </row>
    <row r="2653" spans="1:9" ht="27.75" customHeight="1" thickBot="1" x14ac:dyDescent="0.25">
      <c r="A2653" s="11">
        <v>38328</v>
      </c>
      <c r="D2653" s="12">
        <v>699.48</v>
      </c>
      <c r="E2653" s="12">
        <v>1586.83</v>
      </c>
      <c r="F2653" s="12">
        <v>873.36</v>
      </c>
      <c r="G2653" s="12">
        <v>146.81</v>
      </c>
      <c r="I2653" s="45"/>
    </row>
    <row r="2654" spans="1:9" ht="27.75" customHeight="1" thickBot="1" x14ac:dyDescent="0.25">
      <c r="A2654" s="11">
        <v>38329</v>
      </c>
      <c r="D2654" s="12">
        <v>694.03439509692123</v>
      </c>
      <c r="E2654" s="12">
        <v>1574.4742478493413</v>
      </c>
      <c r="F2654" s="12">
        <v>866.56169652656308</v>
      </c>
      <c r="G2654" s="12">
        <v>144.97366574716068</v>
      </c>
      <c r="I2654" s="45"/>
    </row>
    <row r="2655" spans="1:9" ht="27.75" customHeight="1" thickBot="1" x14ac:dyDescent="0.25">
      <c r="A2655" s="11">
        <v>38330</v>
      </c>
      <c r="D2655" s="12">
        <v>690.64274741354495</v>
      </c>
      <c r="E2655" s="12">
        <v>1569.9803862348374</v>
      </c>
      <c r="F2655" s="12">
        <v>863.75570194280249</v>
      </c>
      <c r="G2655" s="12">
        <v>144.48590915890597</v>
      </c>
      <c r="I2655" s="45"/>
    </row>
    <row r="2656" spans="1:9" ht="27.75" customHeight="1" thickBot="1" x14ac:dyDescent="0.25">
      <c r="A2656" s="11">
        <v>38331</v>
      </c>
      <c r="D2656" s="12">
        <v>690.34</v>
      </c>
      <c r="E2656" s="12">
        <v>1569.29</v>
      </c>
      <c r="F2656" s="12">
        <v>863.38</v>
      </c>
      <c r="G2656" s="12">
        <v>144.28</v>
      </c>
      <c r="I2656" s="45"/>
    </row>
    <row r="2657" spans="1:9" ht="27.75" customHeight="1" thickBot="1" x14ac:dyDescent="0.25">
      <c r="A2657" s="11">
        <v>38334</v>
      </c>
      <c r="D2657" s="12">
        <v>690.21</v>
      </c>
      <c r="E2657" s="12">
        <v>1571.02</v>
      </c>
      <c r="F2657" s="12">
        <v>864.33</v>
      </c>
      <c r="G2657" s="12">
        <v>144.24</v>
      </c>
      <c r="I2657" s="45"/>
    </row>
    <row r="2658" spans="1:9" ht="27.75" customHeight="1" thickBot="1" x14ac:dyDescent="0.25">
      <c r="A2658" s="11">
        <v>38335</v>
      </c>
      <c r="D2658" s="12">
        <v>690.92</v>
      </c>
      <c r="E2658" s="12">
        <v>1573.31</v>
      </c>
      <c r="F2658" s="12">
        <v>865.59</v>
      </c>
      <c r="G2658" s="12">
        <v>144.5</v>
      </c>
      <c r="I2658" s="45"/>
    </row>
    <row r="2659" spans="1:9" ht="27.75" customHeight="1" thickBot="1" x14ac:dyDescent="0.25">
      <c r="A2659" s="11">
        <v>38336</v>
      </c>
      <c r="D2659" s="12">
        <v>691.18</v>
      </c>
      <c r="E2659" s="12">
        <v>1573.92</v>
      </c>
      <c r="F2659" s="12">
        <v>866.25</v>
      </c>
      <c r="G2659" s="12">
        <v>144.49</v>
      </c>
      <c r="I2659" s="45"/>
    </row>
    <row r="2660" spans="1:9" ht="27.75" customHeight="1" thickBot="1" x14ac:dyDescent="0.25">
      <c r="A2660" s="11">
        <v>38337</v>
      </c>
      <c r="D2660" s="12">
        <v>691.98</v>
      </c>
      <c r="E2660" s="12">
        <v>1577</v>
      </c>
      <c r="F2660" s="12">
        <v>868.56</v>
      </c>
      <c r="G2660" s="12">
        <v>144.72</v>
      </c>
      <c r="I2660" s="45"/>
    </row>
    <row r="2661" spans="1:9" ht="27.75" customHeight="1" thickBot="1" x14ac:dyDescent="0.25">
      <c r="A2661" s="11">
        <v>38338</v>
      </c>
      <c r="D2661" s="12">
        <v>692.96</v>
      </c>
      <c r="E2661" s="12">
        <v>1579.22</v>
      </c>
      <c r="F2661" s="12">
        <v>869.48</v>
      </c>
      <c r="G2661" s="12">
        <v>144.84</v>
      </c>
      <c r="I2661" s="45"/>
    </row>
    <row r="2662" spans="1:9" ht="27.75" customHeight="1" thickBot="1" x14ac:dyDescent="0.25">
      <c r="A2662" s="11">
        <v>38341</v>
      </c>
      <c r="D2662" s="12">
        <v>693.95</v>
      </c>
      <c r="E2662" s="12">
        <v>1581.49</v>
      </c>
      <c r="F2662" s="12">
        <v>871.37</v>
      </c>
      <c r="G2662" s="12">
        <v>145.29</v>
      </c>
      <c r="I2662" s="45"/>
    </row>
    <row r="2663" spans="1:9" ht="27.75" customHeight="1" thickBot="1" x14ac:dyDescent="0.25">
      <c r="A2663" s="11">
        <v>38342</v>
      </c>
      <c r="D2663" s="12">
        <v>696.33</v>
      </c>
      <c r="E2663" s="12">
        <v>1586.9</v>
      </c>
      <c r="F2663" s="12">
        <v>874.66</v>
      </c>
      <c r="G2663" s="12">
        <v>145.97999999999999</v>
      </c>
      <c r="I2663" s="45"/>
    </row>
    <row r="2664" spans="1:9" ht="27.75" customHeight="1" thickBot="1" x14ac:dyDescent="0.25">
      <c r="A2664" s="11">
        <v>38343</v>
      </c>
      <c r="D2664" s="12">
        <v>695.31598117426631</v>
      </c>
      <c r="E2664" s="12">
        <v>1584.6898713366461</v>
      </c>
      <c r="F2664" s="12">
        <v>872.79534641623331</v>
      </c>
      <c r="G2664" s="12">
        <v>145.73794335923566</v>
      </c>
      <c r="I2664" s="45"/>
    </row>
    <row r="2665" spans="1:9" ht="27.75" customHeight="1" thickBot="1" x14ac:dyDescent="0.25">
      <c r="A2665" s="11">
        <v>38344</v>
      </c>
      <c r="D2665" s="12">
        <v>698.2354523125324</v>
      </c>
      <c r="E2665" s="12">
        <v>1591.3436835304794</v>
      </c>
      <c r="F2665" s="12">
        <v>876.79796379724473</v>
      </c>
      <c r="G2665" s="12">
        <v>146.52119914823527</v>
      </c>
      <c r="I2665" s="45"/>
    </row>
    <row r="2666" spans="1:9" ht="27.75" customHeight="1" thickBot="1" x14ac:dyDescent="0.25">
      <c r="A2666" s="11">
        <v>38345</v>
      </c>
      <c r="D2666" s="12">
        <v>700.32</v>
      </c>
      <c r="E2666" s="12">
        <v>1596.09</v>
      </c>
      <c r="F2666" s="12">
        <v>880.06</v>
      </c>
      <c r="G2666" s="12">
        <v>146.78</v>
      </c>
      <c r="I2666" s="45"/>
    </row>
    <row r="2667" spans="1:9" ht="27.75" customHeight="1" thickBot="1" x14ac:dyDescent="0.25">
      <c r="A2667" s="11">
        <v>38348</v>
      </c>
      <c r="D2667" s="12">
        <v>702.65349780028123</v>
      </c>
      <c r="E2667" s="12">
        <v>1601.4127116640091</v>
      </c>
      <c r="F2667" s="12">
        <v>883.30553780204491</v>
      </c>
      <c r="G2667" s="12">
        <v>147.13270810218978</v>
      </c>
      <c r="I2667" s="45"/>
    </row>
    <row r="2668" spans="1:9" ht="27.75" customHeight="1" thickBot="1" x14ac:dyDescent="0.25">
      <c r="A2668" s="11">
        <v>38349</v>
      </c>
      <c r="D2668" s="12">
        <v>703.26</v>
      </c>
      <c r="E2668" s="12">
        <v>1602.8</v>
      </c>
      <c r="F2668" s="12">
        <v>885.03</v>
      </c>
      <c r="G2668" s="12">
        <v>147.31</v>
      </c>
      <c r="I2668" s="45"/>
    </row>
    <row r="2669" spans="1:9" ht="27.75" customHeight="1" thickBot="1" x14ac:dyDescent="0.25">
      <c r="A2669" s="11">
        <v>38350</v>
      </c>
      <c r="D2669" s="12">
        <v>705.36</v>
      </c>
      <c r="E2669" s="12">
        <v>1607.59</v>
      </c>
      <c r="F2669" s="12">
        <v>887.68</v>
      </c>
      <c r="G2669" s="12">
        <v>147.9</v>
      </c>
      <c r="I2669" s="45"/>
    </row>
    <row r="2670" spans="1:9" ht="27.75" customHeight="1" thickBot="1" x14ac:dyDescent="0.25">
      <c r="A2670" s="11">
        <v>38351</v>
      </c>
      <c r="D2670" s="12">
        <v>708.05</v>
      </c>
      <c r="E2670" s="12">
        <v>1613.7</v>
      </c>
      <c r="F2670" s="12">
        <v>891.05</v>
      </c>
      <c r="G2670" s="12">
        <v>148.81</v>
      </c>
      <c r="I2670" s="45"/>
    </row>
    <row r="2671" spans="1:9" ht="27.75" customHeight="1" thickBot="1" x14ac:dyDescent="0.25">
      <c r="A2671" s="11">
        <v>38352</v>
      </c>
      <c r="D2671" s="12">
        <v>710.77</v>
      </c>
      <c r="E2671" s="12">
        <v>1619.92</v>
      </c>
      <c r="F2671" s="12">
        <v>894.49</v>
      </c>
      <c r="G2671" s="12">
        <v>149.66999999999999</v>
      </c>
      <c r="I2671" s="45"/>
    </row>
    <row r="2672" spans="1:9" ht="27.75" customHeight="1" thickBot="1" x14ac:dyDescent="0.25">
      <c r="A2672" s="11">
        <v>38356</v>
      </c>
      <c r="D2672" s="12">
        <v>710.49</v>
      </c>
      <c r="E2672" s="12">
        <v>1619.28</v>
      </c>
      <c r="F2672" s="12">
        <v>893.47</v>
      </c>
      <c r="G2672" s="12">
        <v>149.9</v>
      </c>
      <c r="I2672" s="45"/>
    </row>
    <row r="2673" spans="1:9" ht="27.75" customHeight="1" thickBot="1" x14ac:dyDescent="0.25">
      <c r="A2673" s="11">
        <v>38357</v>
      </c>
      <c r="D2673" s="12">
        <v>711.65</v>
      </c>
      <c r="E2673" s="12">
        <v>1621.92</v>
      </c>
      <c r="F2673" s="12">
        <v>894.3</v>
      </c>
      <c r="G2673" s="12">
        <v>150.09</v>
      </c>
      <c r="I2673" s="45"/>
    </row>
    <row r="2674" spans="1:9" ht="27.75" customHeight="1" thickBot="1" x14ac:dyDescent="0.25">
      <c r="A2674" s="11">
        <v>38358</v>
      </c>
      <c r="D2674" s="12">
        <v>712.45</v>
      </c>
      <c r="E2674" s="12">
        <v>1623.73</v>
      </c>
      <c r="F2674" s="12">
        <v>894.64</v>
      </c>
      <c r="G2674" s="12">
        <v>150.27000000000001</v>
      </c>
      <c r="I2674" s="45"/>
    </row>
    <row r="2675" spans="1:9" ht="27.75" customHeight="1" thickBot="1" x14ac:dyDescent="0.25">
      <c r="A2675" s="11">
        <v>38359</v>
      </c>
      <c r="D2675" s="12">
        <v>716.28</v>
      </c>
      <c r="E2675" s="12">
        <v>1633.01</v>
      </c>
      <c r="F2675" s="12">
        <v>899.09</v>
      </c>
      <c r="G2675" s="12">
        <v>151.31</v>
      </c>
      <c r="I2675" s="45"/>
    </row>
    <row r="2676" spans="1:9" ht="27.75" customHeight="1" thickBot="1" x14ac:dyDescent="0.25">
      <c r="A2676" s="11">
        <v>38362</v>
      </c>
      <c r="D2676" s="12">
        <v>711.31368698081394</v>
      </c>
      <c r="E2676" s="12">
        <v>1632.7721721103931</v>
      </c>
      <c r="F2676" s="12">
        <v>897.98756413166711</v>
      </c>
      <c r="G2676" s="12">
        <v>149.62551771827049</v>
      </c>
      <c r="I2676" s="45"/>
    </row>
    <row r="2677" spans="1:9" ht="27.75" customHeight="1" thickBot="1" x14ac:dyDescent="0.25">
      <c r="A2677" s="11">
        <v>38363</v>
      </c>
      <c r="D2677" s="12">
        <v>713.23</v>
      </c>
      <c r="E2677" s="12">
        <v>1637.16</v>
      </c>
      <c r="F2677" s="12">
        <v>900.4</v>
      </c>
      <c r="G2677" s="12">
        <v>149.88999999999999</v>
      </c>
      <c r="I2677" s="45"/>
    </row>
    <row r="2678" spans="1:9" ht="27.75" customHeight="1" thickBot="1" x14ac:dyDescent="0.25">
      <c r="A2678" s="11">
        <v>38364</v>
      </c>
      <c r="D2678" s="12">
        <v>713.14257041763562</v>
      </c>
      <c r="E2678" s="12">
        <v>1636.9712057216416</v>
      </c>
      <c r="F2678" s="12">
        <v>900.29693712851224</v>
      </c>
      <c r="G2678" s="12">
        <v>149.77479195776314</v>
      </c>
      <c r="I2678" s="45"/>
    </row>
    <row r="2679" spans="1:9" ht="27.75" customHeight="1" thickBot="1" x14ac:dyDescent="0.25">
      <c r="A2679" s="11">
        <v>38365</v>
      </c>
      <c r="D2679" s="12">
        <v>715.34</v>
      </c>
      <c r="E2679" s="12">
        <v>1642.02</v>
      </c>
      <c r="F2679" s="12">
        <v>903.39</v>
      </c>
      <c r="G2679" s="12">
        <v>150.15</v>
      </c>
      <c r="I2679" s="45"/>
    </row>
    <row r="2680" spans="1:9" ht="27.75" customHeight="1" thickBot="1" x14ac:dyDescent="0.25">
      <c r="A2680" s="11">
        <v>38366</v>
      </c>
      <c r="D2680" s="12">
        <v>720.04</v>
      </c>
      <c r="E2680" s="12">
        <v>1653.16</v>
      </c>
      <c r="F2680" s="12">
        <v>908.53</v>
      </c>
      <c r="G2680" s="12">
        <v>151.44</v>
      </c>
      <c r="I2680" s="45"/>
    </row>
    <row r="2681" spans="1:9" ht="27.75" customHeight="1" thickBot="1" x14ac:dyDescent="0.25">
      <c r="A2681" s="11">
        <v>38369</v>
      </c>
      <c r="D2681" s="12">
        <v>723.63</v>
      </c>
      <c r="E2681" s="12">
        <v>1661.4</v>
      </c>
      <c r="F2681" s="12">
        <v>913.06</v>
      </c>
      <c r="G2681" s="12">
        <v>152.12</v>
      </c>
      <c r="I2681" s="45"/>
    </row>
    <row r="2682" spans="1:9" ht="27.75" customHeight="1" thickBot="1" x14ac:dyDescent="0.25">
      <c r="A2682" s="11">
        <v>38370</v>
      </c>
      <c r="D2682" s="12">
        <v>726.79</v>
      </c>
      <c r="E2682" s="12">
        <v>1668.6339476691446</v>
      </c>
      <c r="F2682" s="12">
        <v>915.37</v>
      </c>
      <c r="G2682" s="12">
        <v>152.30000000000001</v>
      </c>
      <c r="I2682" s="45"/>
    </row>
    <row r="2683" spans="1:9" ht="27.75" customHeight="1" thickBot="1" x14ac:dyDescent="0.25">
      <c r="A2683" s="11">
        <v>38371</v>
      </c>
      <c r="D2683" s="12">
        <v>729.92840887491695</v>
      </c>
      <c r="E2683" s="12">
        <v>1675.8511460651184</v>
      </c>
      <c r="F2683" s="12">
        <v>919.33207761528899</v>
      </c>
      <c r="G2683" s="12">
        <v>152.41433266550715</v>
      </c>
      <c r="I2683" s="45"/>
    </row>
    <row r="2684" spans="1:9" ht="27.75" customHeight="1" thickBot="1" x14ac:dyDescent="0.25">
      <c r="A2684" s="11">
        <v>38372</v>
      </c>
      <c r="D2684" s="12">
        <v>733.80423591808858</v>
      </c>
      <c r="E2684" s="12">
        <v>1684.7496405913203</v>
      </c>
      <c r="F2684" s="12">
        <v>924.21358005637956</v>
      </c>
      <c r="G2684" s="12">
        <v>153.31005721086507</v>
      </c>
      <c r="I2684" s="45"/>
    </row>
    <row r="2685" spans="1:9" ht="27.75" customHeight="1" thickBot="1" x14ac:dyDescent="0.25">
      <c r="A2685" s="11">
        <v>38373</v>
      </c>
      <c r="D2685" s="12">
        <v>732.49</v>
      </c>
      <c r="E2685" s="12">
        <v>1681.72</v>
      </c>
      <c r="F2685" s="12">
        <v>919.54</v>
      </c>
      <c r="G2685" s="12">
        <v>153.44999999999999</v>
      </c>
      <c r="I2685" s="45"/>
    </row>
    <row r="2686" spans="1:9" ht="27.75" customHeight="1" thickBot="1" x14ac:dyDescent="0.25">
      <c r="A2686" s="11">
        <v>38376</v>
      </c>
      <c r="D2686" s="12">
        <v>732.0350196936372</v>
      </c>
      <c r="E2686" s="12">
        <v>1680.6877136302396</v>
      </c>
      <c r="F2686" s="12">
        <v>918.97081246147559</v>
      </c>
      <c r="G2686" s="12">
        <v>153.60440876420827</v>
      </c>
      <c r="I2686" s="45"/>
    </row>
    <row r="2687" spans="1:9" ht="27.75" customHeight="1" thickBot="1" x14ac:dyDescent="0.25">
      <c r="A2687" s="11">
        <v>38378</v>
      </c>
      <c r="D2687" s="12">
        <v>730.63901506207344</v>
      </c>
      <c r="E2687" s="12">
        <v>1677.4826209116841</v>
      </c>
      <c r="F2687" s="12">
        <v>916.23038812868674</v>
      </c>
      <c r="G2687" s="12">
        <v>153.06024665852743</v>
      </c>
      <c r="I2687" s="45"/>
    </row>
    <row r="2688" spans="1:9" ht="27.75" customHeight="1" thickBot="1" x14ac:dyDescent="0.25">
      <c r="A2688" s="11">
        <v>38379</v>
      </c>
      <c r="D2688" s="12">
        <v>729.73540837130065</v>
      </c>
      <c r="E2688" s="12">
        <v>1680.3020861278014</v>
      </c>
      <c r="F2688" s="12">
        <v>917.77036218092132</v>
      </c>
      <c r="G2688" s="12">
        <v>152.86874593184569</v>
      </c>
      <c r="I2688" s="45"/>
    </row>
    <row r="2689" spans="1:9" ht="27.75" customHeight="1" thickBot="1" x14ac:dyDescent="0.25">
      <c r="A2689" s="11">
        <v>38380</v>
      </c>
      <c r="D2689" s="12">
        <v>729.12</v>
      </c>
      <c r="E2689" s="12">
        <v>1678.88</v>
      </c>
      <c r="F2689" s="12">
        <v>916.99</v>
      </c>
      <c r="G2689" s="12">
        <v>152.71</v>
      </c>
      <c r="I2689" s="45"/>
    </row>
    <row r="2690" spans="1:9" ht="27.75" customHeight="1" thickBot="1" x14ac:dyDescent="0.25">
      <c r="A2690" s="11">
        <v>38383</v>
      </c>
      <c r="D2690" s="12">
        <v>729.75</v>
      </c>
      <c r="E2690" s="12">
        <v>1680.33</v>
      </c>
      <c r="F2690" s="12">
        <v>917.79</v>
      </c>
      <c r="G2690" s="12">
        <v>153</v>
      </c>
      <c r="I2690" s="45"/>
    </row>
    <row r="2691" spans="1:9" ht="27.75" customHeight="1" thickBot="1" x14ac:dyDescent="0.25">
      <c r="A2691" s="11">
        <v>38385</v>
      </c>
      <c r="D2691" s="12">
        <v>729.48115431249119</v>
      </c>
      <c r="E2691" s="12">
        <v>1679.7167605559659</v>
      </c>
      <c r="F2691" s="12">
        <v>917.45066105902652</v>
      </c>
      <c r="G2691" s="12">
        <v>152.64218520558109</v>
      </c>
      <c r="I2691" s="45"/>
    </row>
    <row r="2692" spans="1:9" ht="27.75" customHeight="1" thickBot="1" x14ac:dyDescent="0.25">
      <c r="A2692" s="11">
        <v>38386</v>
      </c>
      <c r="D2692" s="12">
        <v>729.52318704240133</v>
      </c>
      <c r="E2692" s="12">
        <v>1679.813470524562</v>
      </c>
      <c r="F2692" s="12">
        <v>916.16652522798358</v>
      </c>
      <c r="G2692" s="12">
        <v>152.7360721717472</v>
      </c>
      <c r="I2692" s="45"/>
    </row>
    <row r="2693" spans="1:9" ht="27.75" customHeight="1" thickBot="1" x14ac:dyDescent="0.25">
      <c r="A2693" s="11">
        <v>38387</v>
      </c>
      <c r="D2693" s="12">
        <v>728.95</v>
      </c>
      <c r="E2693" s="12">
        <v>1678.5</v>
      </c>
      <c r="F2693" s="12">
        <v>913.17</v>
      </c>
      <c r="G2693" s="12">
        <v>152.63999999999999</v>
      </c>
      <c r="I2693" s="45"/>
    </row>
    <row r="2694" spans="1:9" ht="27.75" customHeight="1" thickBot="1" x14ac:dyDescent="0.25">
      <c r="A2694" s="11">
        <v>38390</v>
      </c>
      <c r="D2694" s="12">
        <v>729.87</v>
      </c>
      <c r="E2694" s="12">
        <v>1680.61</v>
      </c>
      <c r="F2694" s="12">
        <v>911.04</v>
      </c>
      <c r="G2694" s="12">
        <v>152.9</v>
      </c>
      <c r="I2694" s="45"/>
    </row>
    <row r="2695" spans="1:9" ht="27.75" customHeight="1" thickBot="1" x14ac:dyDescent="0.25">
      <c r="A2695" s="11">
        <v>38391</v>
      </c>
      <c r="D2695" s="12">
        <v>727.29</v>
      </c>
      <c r="E2695" s="12">
        <v>1674.67</v>
      </c>
      <c r="F2695" s="12">
        <v>907.82</v>
      </c>
      <c r="G2695" s="12">
        <v>152.1</v>
      </c>
      <c r="I2695" s="45"/>
    </row>
    <row r="2696" spans="1:9" ht="27.75" customHeight="1" thickBot="1" x14ac:dyDescent="0.25">
      <c r="A2696" s="11">
        <v>38393</v>
      </c>
      <c r="D2696" s="12">
        <v>729.20386589555665</v>
      </c>
      <c r="E2696" s="12">
        <v>1679.0782445014027</v>
      </c>
      <c r="F2696" s="12">
        <v>910.20759348812385</v>
      </c>
      <c r="G2696" s="12">
        <v>152.808268708562</v>
      </c>
      <c r="I2696" s="45"/>
    </row>
    <row r="2697" spans="1:9" ht="27.75" customHeight="1" thickBot="1" x14ac:dyDescent="0.25">
      <c r="A2697" s="11">
        <v>38394</v>
      </c>
      <c r="D2697" s="12">
        <v>726</v>
      </c>
      <c r="E2697" s="12">
        <v>1673.97</v>
      </c>
      <c r="F2697" s="12">
        <v>907.44</v>
      </c>
      <c r="G2697" s="12">
        <v>152.35</v>
      </c>
      <c r="I2697" s="45"/>
    </row>
    <row r="2698" spans="1:9" ht="27.75" customHeight="1" thickBot="1" x14ac:dyDescent="0.25">
      <c r="A2698" s="11">
        <v>38397</v>
      </c>
      <c r="D2698" s="12">
        <v>724.84</v>
      </c>
      <c r="E2698" s="12">
        <v>1671.3</v>
      </c>
      <c r="F2698" s="12">
        <v>905.99</v>
      </c>
      <c r="G2698" s="12">
        <v>151.94</v>
      </c>
      <c r="I2698" s="45"/>
    </row>
    <row r="2699" spans="1:9" ht="27.75" customHeight="1" thickBot="1" x14ac:dyDescent="0.25">
      <c r="A2699" s="11">
        <v>38398</v>
      </c>
      <c r="D2699" s="12">
        <v>725.74</v>
      </c>
      <c r="E2699" s="12">
        <v>1673.38</v>
      </c>
      <c r="F2699" s="12">
        <v>907.12</v>
      </c>
      <c r="G2699" s="12">
        <v>152.41999999999999</v>
      </c>
      <c r="I2699" s="45"/>
    </row>
    <row r="2700" spans="1:9" ht="27.75" customHeight="1" thickBot="1" x14ac:dyDescent="0.25">
      <c r="A2700" s="11">
        <v>38399</v>
      </c>
      <c r="D2700" s="12">
        <v>727.88694547140733</v>
      </c>
      <c r="E2700" s="12">
        <v>1678.3190027714061</v>
      </c>
      <c r="F2700" s="12">
        <v>909.79601791670598</v>
      </c>
      <c r="G2700" s="12">
        <v>153.15018322889983</v>
      </c>
      <c r="I2700" s="45"/>
    </row>
    <row r="2701" spans="1:9" ht="27.75" customHeight="1" thickBot="1" x14ac:dyDescent="0.25">
      <c r="A2701" s="11">
        <v>38400</v>
      </c>
      <c r="D2701" s="12">
        <v>729.53</v>
      </c>
      <c r="E2701" s="12">
        <v>1682.1</v>
      </c>
      <c r="F2701" s="12">
        <v>910.53</v>
      </c>
      <c r="G2701" s="12">
        <v>153.74</v>
      </c>
      <c r="I2701" s="45"/>
    </row>
    <row r="2702" spans="1:9" ht="27.75" customHeight="1" thickBot="1" x14ac:dyDescent="0.25">
      <c r="A2702" s="11">
        <v>38401</v>
      </c>
      <c r="D2702" s="12">
        <v>735.33</v>
      </c>
      <c r="E2702" s="12">
        <v>1695.47</v>
      </c>
      <c r="F2702" s="12">
        <v>917.76565434154361</v>
      </c>
      <c r="G2702" s="12">
        <v>155.43</v>
      </c>
      <c r="I2702" s="45"/>
    </row>
    <row r="2703" spans="1:9" ht="27.75" customHeight="1" thickBot="1" x14ac:dyDescent="0.25">
      <c r="A2703" s="11">
        <v>38404</v>
      </c>
      <c r="D2703" s="12">
        <v>735.07</v>
      </c>
      <c r="E2703" s="12">
        <v>1694.89</v>
      </c>
      <c r="F2703" s="12">
        <v>917.45</v>
      </c>
      <c r="G2703" s="12">
        <v>155.51</v>
      </c>
      <c r="I2703" s="45"/>
    </row>
    <row r="2704" spans="1:9" ht="27.75" customHeight="1" thickBot="1" x14ac:dyDescent="0.25">
      <c r="A2704" s="11">
        <v>38405</v>
      </c>
      <c r="D2704" s="12">
        <v>734.54</v>
      </c>
      <c r="E2704" s="12">
        <v>1693.67</v>
      </c>
      <c r="F2704" s="12">
        <v>916.79</v>
      </c>
      <c r="G2704" s="12">
        <v>155.77000000000001</v>
      </c>
      <c r="I2704" s="45"/>
    </row>
    <row r="2705" spans="1:9" ht="27.75" customHeight="1" thickBot="1" x14ac:dyDescent="0.25">
      <c r="A2705" s="11">
        <v>38406</v>
      </c>
      <c r="D2705" s="12">
        <v>735.35</v>
      </c>
      <c r="E2705" s="12">
        <v>1695.52</v>
      </c>
      <c r="F2705" s="12">
        <v>917.79</v>
      </c>
      <c r="G2705" s="12">
        <v>156.08000000000001</v>
      </c>
      <c r="I2705" s="45"/>
    </row>
    <row r="2706" spans="1:9" ht="27.75" customHeight="1" thickBot="1" x14ac:dyDescent="0.25">
      <c r="A2706" s="11">
        <v>38407</v>
      </c>
      <c r="D2706" s="12">
        <v>737.17542708850999</v>
      </c>
      <c r="E2706" s="12">
        <v>1699.7358823130521</v>
      </c>
      <c r="F2706" s="12">
        <v>920.07327812269659</v>
      </c>
      <c r="G2706" s="12">
        <v>156.41399230480062</v>
      </c>
      <c r="I2706" s="45"/>
    </row>
    <row r="2707" spans="1:9" ht="27.75" customHeight="1" thickBot="1" x14ac:dyDescent="0.25">
      <c r="A2707" s="11">
        <v>38408</v>
      </c>
      <c r="D2707" s="12">
        <v>736.54</v>
      </c>
      <c r="E2707" s="12">
        <v>1698.28</v>
      </c>
      <c r="F2707" s="12">
        <v>919.29</v>
      </c>
      <c r="G2707" s="12">
        <v>156.24</v>
      </c>
      <c r="I2707" s="45"/>
    </row>
    <row r="2708" spans="1:9" ht="27.75" customHeight="1" thickBot="1" x14ac:dyDescent="0.25">
      <c r="A2708" s="11">
        <v>38411</v>
      </c>
      <c r="D2708" s="12">
        <v>736.25</v>
      </c>
      <c r="E2708" s="12">
        <v>1697.61</v>
      </c>
      <c r="F2708" s="12">
        <v>916.62</v>
      </c>
      <c r="G2708" s="12">
        <v>156.38999999999999</v>
      </c>
      <c r="I2708" s="45"/>
    </row>
    <row r="2709" spans="1:9" ht="27.75" customHeight="1" thickBot="1" x14ac:dyDescent="0.25">
      <c r="A2709" s="11">
        <v>38412</v>
      </c>
      <c r="D2709" s="12">
        <v>736.84</v>
      </c>
      <c r="E2709" s="12">
        <v>1698.95</v>
      </c>
      <c r="F2709" s="12">
        <v>917.34</v>
      </c>
      <c r="G2709" s="12">
        <v>156.55000000000001</v>
      </c>
      <c r="I2709" s="45"/>
    </row>
    <row r="2710" spans="1:9" ht="27.75" customHeight="1" thickBot="1" x14ac:dyDescent="0.25">
      <c r="A2710" s="11">
        <v>38413</v>
      </c>
      <c r="D2710" s="12">
        <v>739.12010271541919</v>
      </c>
      <c r="E2710" s="12">
        <v>1704.2198577283116</v>
      </c>
      <c r="F2710" s="12">
        <v>920.18740686573858</v>
      </c>
      <c r="G2710" s="12">
        <v>157.16537691837624</v>
      </c>
      <c r="I2710" s="45"/>
    </row>
    <row r="2711" spans="1:9" ht="27.75" customHeight="1" thickBot="1" x14ac:dyDescent="0.25">
      <c r="A2711" s="11">
        <v>38414</v>
      </c>
      <c r="D2711" s="12">
        <v>737.55587652012821</v>
      </c>
      <c r="E2711" s="12">
        <v>1700.6132169381901</v>
      </c>
      <c r="F2711" s="12">
        <v>916.60288590373716</v>
      </c>
      <c r="G2711" s="12">
        <v>156.95643858643263</v>
      </c>
      <c r="I2711" s="45"/>
    </row>
    <row r="2712" spans="1:9" ht="27.75" customHeight="1" thickBot="1" x14ac:dyDescent="0.25">
      <c r="A2712" s="11">
        <v>38415</v>
      </c>
      <c r="D2712" s="12">
        <v>739.28</v>
      </c>
      <c r="E2712" s="12">
        <v>1704.58</v>
      </c>
      <c r="F2712" s="12">
        <v>918.74</v>
      </c>
      <c r="G2712" s="12">
        <v>157.53</v>
      </c>
      <c r="I2712" s="45"/>
    </row>
    <row r="2713" spans="1:9" ht="27.75" customHeight="1" thickBot="1" x14ac:dyDescent="0.25">
      <c r="A2713" s="11">
        <v>38420</v>
      </c>
      <c r="D2713" s="12">
        <v>740.21</v>
      </c>
      <c r="E2713" s="12">
        <v>1706.74</v>
      </c>
      <c r="F2713" s="12">
        <v>921.55</v>
      </c>
      <c r="G2713" s="12">
        <v>157.87</v>
      </c>
      <c r="I2713" s="45"/>
    </row>
    <row r="2714" spans="1:9" ht="27.75" customHeight="1" thickBot="1" x14ac:dyDescent="0.25">
      <c r="A2714" s="11">
        <v>38421</v>
      </c>
      <c r="D2714" s="12">
        <v>745.16</v>
      </c>
      <c r="E2714" s="12">
        <v>1718.14</v>
      </c>
      <c r="F2714" s="12">
        <v>928.05</v>
      </c>
      <c r="G2714" s="12">
        <v>159.26</v>
      </c>
      <c r="I2714" s="45"/>
    </row>
    <row r="2715" spans="1:9" ht="27.75" customHeight="1" thickBot="1" x14ac:dyDescent="0.25">
      <c r="A2715" s="11">
        <v>38422</v>
      </c>
      <c r="D2715" s="12">
        <v>744.69</v>
      </c>
      <c r="E2715" s="12">
        <v>1717.05</v>
      </c>
      <c r="F2715" s="12">
        <v>927.78</v>
      </c>
      <c r="G2715" s="12">
        <v>158.86000000000001</v>
      </c>
      <c r="I2715" s="45"/>
    </row>
    <row r="2716" spans="1:9" ht="27.75" customHeight="1" thickBot="1" x14ac:dyDescent="0.25">
      <c r="A2716" s="11">
        <v>38425</v>
      </c>
      <c r="D2716" s="12">
        <v>744.35</v>
      </c>
      <c r="E2716" s="12">
        <v>1716.27</v>
      </c>
      <c r="F2716" s="12">
        <v>927.36</v>
      </c>
      <c r="G2716" s="12">
        <v>158.63</v>
      </c>
      <c r="I2716" s="45"/>
    </row>
    <row r="2717" spans="1:9" ht="27.75" customHeight="1" thickBot="1" x14ac:dyDescent="0.25">
      <c r="A2717" s="11">
        <v>38426</v>
      </c>
      <c r="D2717" s="12">
        <v>745.88</v>
      </c>
      <c r="E2717" s="12">
        <v>1719.81</v>
      </c>
      <c r="F2717" s="12">
        <v>928.95</v>
      </c>
      <c r="G2717" s="12">
        <v>159.16999999999999</v>
      </c>
      <c r="I2717" s="45"/>
    </row>
    <row r="2718" spans="1:9" ht="27.75" customHeight="1" thickBot="1" x14ac:dyDescent="0.25">
      <c r="A2718" s="11">
        <v>38427</v>
      </c>
      <c r="D2718" s="12">
        <v>740.27358456700495</v>
      </c>
      <c r="E2718" s="12">
        <v>1707.2326485489255</v>
      </c>
      <c r="F2718" s="12">
        <v>922.16256864203524</v>
      </c>
      <c r="G2718" s="12">
        <v>157.87764836660588</v>
      </c>
      <c r="I2718" s="45"/>
    </row>
    <row r="2719" spans="1:9" ht="27.75" customHeight="1" thickBot="1" x14ac:dyDescent="0.25">
      <c r="A2719" s="11">
        <v>38428</v>
      </c>
      <c r="D2719" s="12">
        <v>742.58635437661303</v>
      </c>
      <c r="E2719" s="12">
        <v>1712.5664706243906</v>
      </c>
      <c r="F2719" s="12">
        <v>925.04363530273395</v>
      </c>
      <c r="G2719" s="12">
        <v>157.94185206008984</v>
      </c>
      <c r="I2719" s="45"/>
    </row>
    <row r="2720" spans="1:9" ht="27.75" customHeight="1" thickBot="1" x14ac:dyDescent="0.25">
      <c r="A2720" s="11">
        <v>38429</v>
      </c>
      <c r="D2720" s="12">
        <v>747.61</v>
      </c>
      <c r="E2720" s="12">
        <v>1724.15</v>
      </c>
      <c r="F2720" s="12">
        <v>930.95</v>
      </c>
      <c r="G2720" s="12">
        <v>159.55000000000001</v>
      </c>
      <c r="I2720" s="45"/>
    </row>
    <row r="2721" spans="1:9" ht="27.75" customHeight="1" thickBot="1" x14ac:dyDescent="0.25">
      <c r="A2721" s="11">
        <v>38432</v>
      </c>
      <c r="D2721" s="12">
        <v>746.12574058845303</v>
      </c>
      <c r="E2721" s="12">
        <v>1720.728869652276</v>
      </c>
      <c r="F2721" s="12">
        <v>928.11315254533645</v>
      </c>
      <c r="G2721" s="12">
        <v>159.08350853743121</v>
      </c>
      <c r="I2721" s="45"/>
    </row>
    <row r="2722" spans="1:9" ht="27.75" customHeight="1" thickBot="1" x14ac:dyDescent="0.25">
      <c r="A2722" s="11">
        <v>38433</v>
      </c>
      <c r="D2722" s="12">
        <v>744.7</v>
      </c>
      <c r="E2722" s="12">
        <v>1717.44</v>
      </c>
      <c r="F2722" s="12">
        <v>924.37</v>
      </c>
      <c r="G2722" s="12">
        <v>158.61000000000001</v>
      </c>
      <c r="I2722" s="45"/>
    </row>
    <row r="2723" spans="1:9" ht="27.75" customHeight="1" thickBot="1" x14ac:dyDescent="0.25">
      <c r="A2723" s="11">
        <v>38434</v>
      </c>
      <c r="D2723" s="12">
        <v>740.57187455372264</v>
      </c>
      <c r="E2723" s="12">
        <v>1707.9205935182749</v>
      </c>
      <c r="F2723" s="12">
        <v>916.9573678315345</v>
      </c>
      <c r="G2723" s="12">
        <v>157.43603479507408</v>
      </c>
      <c r="I2723" s="45"/>
    </row>
    <row r="2724" spans="1:9" ht="27.75" customHeight="1" thickBot="1" x14ac:dyDescent="0.25">
      <c r="A2724" s="11">
        <v>38436</v>
      </c>
      <c r="D2724" s="12">
        <v>741.49</v>
      </c>
      <c r="E2724" s="12">
        <v>1710.03</v>
      </c>
      <c r="F2724" s="12">
        <v>917.12</v>
      </c>
      <c r="G2724" s="12">
        <v>158.04</v>
      </c>
      <c r="I2724" s="45"/>
    </row>
    <row r="2725" spans="1:9" ht="27.75" customHeight="1" thickBot="1" x14ac:dyDescent="0.25">
      <c r="A2725" s="11">
        <v>38439</v>
      </c>
      <c r="D2725" s="12">
        <v>743.85</v>
      </c>
      <c r="E2725" s="12">
        <v>1715.49</v>
      </c>
      <c r="F2725" s="12">
        <v>920.05</v>
      </c>
      <c r="G2725" s="12">
        <v>158.58000000000001</v>
      </c>
      <c r="I2725" s="45"/>
    </row>
    <row r="2726" spans="1:9" ht="27.75" customHeight="1" thickBot="1" x14ac:dyDescent="0.25">
      <c r="A2726" s="11">
        <v>38440</v>
      </c>
      <c r="D2726" s="12">
        <v>744.73</v>
      </c>
      <c r="E2726" s="12">
        <v>1721.89</v>
      </c>
      <c r="F2726" s="12">
        <v>923.48</v>
      </c>
      <c r="G2726" s="12">
        <v>158.88999999999999</v>
      </c>
      <c r="I2726" s="45"/>
    </row>
    <row r="2727" spans="1:9" ht="27.75" customHeight="1" thickBot="1" x14ac:dyDescent="0.25">
      <c r="A2727" s="11">
        <v>38441</v>
      </c>
      <c r="D2727" s="12">
        <v>743.66380526511739</v>
      </c>
      <c r="E2727" s="12">
        <v>1719.4211091261179</v>
      </c>
      <c r="F2727" s="12">
        <v>922.15549914580276</v>
      </c>
      <c r="G2727" s="12">
        <v>158.51593424049432</v>
      </c>
      <c r="I2727" s="45"/>
    </row>
    <row r="2728" spans="1:9" ht="27.75" customHeight="1" thickBot="1" x14ac:dyDescent="0.25">
      <c r="A2728" s="11">
        <v>38442</v>
      </c>
      <c r="D2728" s="12">
        <v>744.23</v>
      </c>
      <c r="E2728" s="12">
        <v>1720.74</v>
      </c>
      <c r="F2728" s="12">
        <v>922.86</v>
      </c>
      <c r="G2728" s="12">
        <v>158.44999999999999</v>
      </c>
      <c r="I2728" s="45"/>
    </row>
    <row r="2729" spans="1:9" ht="27.75" customHeight="1" thickBot="1" x14ac:dyDescent="0.25">
      <c r="A2729" s="11">
        <v>38443</v>
      </c>
      <c r="D2729" s="12">
        <v>743.18</v>
      </c>
      <c r="E2729" s="12">
        <v>1723.13</v>
      </c>
      <c r="F2729" s="12">
        <v>924.14</v>
      </c>
      <c r="G2729" s="12">
        <v>157.86000000000001</v>
      </c>
      <c r="I2729" s="45"/>
    </row>
    <row r="2730" spans="1:9" ht="27.75" customHeight="1" thickBot="1" x14ac:dyDescent="0.25">
      <c r="A2730" s="11">
        <v>38446</v>
      </c>
      <c r="D2730" s="12">
        <v>741.42</v>
      </c>
      <c r="E2730" s="12">
        <v>1722.81</v>
      </c>
      <c r="F2730" s="12">
        <v>923.97</v>
      </c>
      <c r="G2730" s="12">
        <v>157.88999999999999</v>
      </c>
      <c r="I2730" s="45"/>
    </row>
    <row r="2731" spans="1:9" ht="27.75" customHeight="1" thickBot="1" x14ac:dyDescent="0.25">
      <c r="A2731" s="11">
        <v>38447</v>
      </c>
      <c r="D2731" s="12">
        <v>739.54</v>
      </c>
      <c r="E2731" s="12">
        <v>1718.45</v>
      </c>
      <c r="F2731" s="12">
        <v>921.63</v>
      </c>
      <c r="G2731" s="12">
        <v>157.13999999999999</v>
      </c>
      <c r="I2731" s="45"/>
    </row>
    <row r="2732" spans="1:9" ht="27.75" customHeight="1" thickBot="1" x14ac:dyDescent="0.25">
      <c r="A2732" s="11">
        <v>38448</v>
      </c>
      <c r="D2732" s="12">
        <v>740.8</v>
      </c>
      <c r="E2732" s="12">
        <v>1721.38</v>
      </c>
      <c r="F2732" s="12">
        <v>923.21</v>
      </c>
      <c r="G2732" s="12">
        <v>157.66</v>
      </c>
      <c r="I2732" s="45"/>
    </row>
    <row r="2733" spans="1:9" ht="27.75" customHeight="1" thickBot="1" x14ac:dyDescent="0.25">
      <c r="A2733" s="11">
        <v>38449</v>
      </c>
      <c r="D2733" s="12">
        <v>739.06</v>
      </c>
      <c r="E2733" s="12">
        <v>1719.2</v>
      </c>
      <c r="F2733" s="12">
        <v>922.04</v>
      </c>
      <c r="G2733" s="12">
        <v>157.07</v>
      </c>
      <c r="I2733" s="45"/>
    </row>
    <row r="2734" spans="1:9" ht="27.75" customHeight="1" thickBot="1" x14ac:dyDescent="0.25">
      <c r="A2734" s="11">
        <v>38450</v>
      </c>
      <c r="D2734" s="12">
        <v>739.19</v>
      </c>
      <c r="E2734" s="12">
        <v>1719.51</v>
      </c>
      <c r="F2734" s="12">
        <v>922.2</v>
      </c>
      <c r="G2734" s="12">
        <v>157.09</v>
      </c>
      <c r="I2734" s="45"/>
    </row>
    <row r="2735" spans="1:9" ht="27.75" customHeight="1" thickBot="1" x14ac:dyDescent="0.25">
      <c r="A2735" s="11">
        <v>38453</v>
      </c>
      <c r="D2735" s="12">
        <v>738.69554522074782</v>
      </c>
      <c r="E2735" s="12">
        <v>1726.3123697620504</v>
      </c>
      <c r="F2735" s="12">
        <v>925.85140229468391</v>
      </c>
      <c r="G2735" s="12">
        <v>157.016673544062</v>
      </c>
      <c r="I2735" s="45"/>
    </row>
    <row r="2736" spans="1:9" ht="27.75" customHeight="1" thickBot="1" x14ac:dyDescent="0.25">
      <c r="A2736" s="11">
        <v>38454</v>
      </c>
      <c r="D2736" s="12">
        <v>734.09</v>
      </c>
      <c r="E2736" s="12">
        <v>1715.56</v>
      </c>
      <c r="F2736" s="12">
        <v>920.08</v>
      </c>
      <c r="G2736" s="12">
        <v>155.68</v>
      </c>
      <c r="I2736" s="45"/>
    </row>
    <row r="2737" spans="1:9" ht="27.75" customHeight="1" thickBot="1" x14ac:dyDescent="0.25">
      <c r="A2737" s="11">
        <v>38455</v>
      </c>
      <c r="D2737" s="12">
        <v>733.90445346652609</v>
      </c>
      <c r="E2737" s="12">
        <v>1715.8933629111516</v>
      </c>
      <c r="F2737" s="12">
        <v>920.26350738505516</v>
      </c>
      <c r="G2737" s="12">
        <v>155.63859458874683</v>
      </c>
      <c r="I2737" s="45"/>
    </row>
    <row r="2738" spans="1:9" ht="27.75" customHeight="1" thickBot="1" x14ac:dyDescent="0.25">
      <c r="A2738" s="11">
        <v>38456</v>
      </c>
      <c r="D2738" s="12">
        <v>733.00055316419525</v>
      </c>
      <c r="E2738" s="12">
        <v>1713.7800143613943</v>
      </c>
      <c r="F2738" s="12">
        <v>919.13008173590697</v>
      </c>
      <c r="G2738" s="12">
        <v>155.54100950379561</v>
      </c>
      <c r="I2738" s="45"/>
    </row>
    <row r="2739" spans="1:9" ht="27.75" customHeight="1" thickBot="1" x14ac:dyDescent="0.25">
      <c r="A2739" s="11">
        <v>38457</v>
      </c>
      <c r="D2739" s="12">
        <v>732.81</v>
      </c>
      <c r="E2739" s="12">
        <v>1713.34</v>
      </c>
      <c r="F2739" s="12">
        <v>918.9</v>
      </c>
      <c r="G2739" s="12">
        <v>155.54</v>
      </c>
      <c r="I2739" s="45"/>
    </row>
    <row r="2740" spans="1:9" ht="27.75" customHeight="1" thickBot="1" x14ac:dyDescent="0.25">
      <c r="A2740" s="11">
        <v>38460</v>
      </c>
      <c r="D2740" s="12">
        <v>731.92661745893645</v>
      </c>
      <c r="E2740" s="12">
        <v>1711.4827569178406</v>
      </c>
      <c r="F2740" s="12">
        <v>917.89802254268034</v>
      </c>
      <c r="G2740" s="12">
        <v>155.63489646996172</v>
      </c>
      <c r="I2740" s="45"/>
    </row>
    <row r="2741" spans="1:9" ht="27.75" customHeight="1" thickBot="1" x14ac:dyDescent="0.25">
      <c r="A2741" s="11">
        <v>38461</v>
      </c>
      <c r="D2741" s="12">
        <v>730.46</v>
      </c>
      <c r="E2741" s="12">
        <v>1708.05</v>
      </c>
      <c r="F2741" s="12">
        <v>916.06</v>
      </c>
      <c r="G2741" s="12">
        <v>155.13999999999999</v>
      </c>
      <c r="I2741" s="45"/>
    </row>
    <row r="2742" spans="1:9" ht="27.75" customHeight="1" thickBot="1" x14ac:dyDescent="0.25">
      <c r="A2742" s="11">
        <v>38462</v>
      </c>
      <c r="D2742" s="12">
        <v>729.21647889442886</v>
      </c>
      <c r="E2742" s="12">
        <v>1705.145660521121</v>
      </c>
      <c r="F2742" s="12">
        <v>914.81143249008824</v>
      </c>
      <c r="G2742" s="12">
        <v>154.88183825694281</v>
      </c>
      <c r="I2742" s="45"/>
    </row>
    <row r="2743" spans="1:9" ht="27.75" customHeight="1" thickBot="1" x14ac:dyDescent="0.25">
      <c r="A2743" s="11">
        <v>38463</v>
      </c>
      <c r="D2743" s="12">
        <v>728.39388423093624</v>
      </c>
      <c r="E2743" s="12">
        <v>1703.2221538254489</v>
      </c>
      <c r="F2743" s="12">
        <v>914.09143621372118</v>
      </c>
      <c r="G2743" s="12">
        <v>154.70037195436873</v>
      </c>
      <c r="I2743" s="45"/>
    </row>
    <row r="2744" spans="1:9" ht="27.75" customHeight="1" thickBot="1" x14ac:dyDescent="0.25">
      <c r="A2744" s="11">
        <v>38464</v>
      </c>
      <c r="D2744" s="12">
        <v>726.95</v>
      </c>
      <c r="E2744" s="12">
        <v>1699.84</v>
      </c>
      <c r="F2744" s="12">
        <v>912.28</v>
      </c>
      <c r="G2744" s="12">
        <v>154.29</v>
      </c>
      <c r="I2744" s="45"/>
    </row>
    <row r="2745" spans="1:9" ht="27.75" customHeight="1" thickBot="1" x14ac:dyDescent="0.25">
      <c r="A2745" s="11">
        <v>38467</v>
      </c>
      <c r="D2745" s="12">
        <v>722.45</v>
      </c>
      <c r="E2745" s="12">
        <v>1689.33</v>
      </c>
      <c r="F2745" s="12">
        <v>906.64</v>
      </c>
      <c r="G2745" s="12">
        <v>152.86000000000001</v>
      </c>
      <c r="I2745" s="45"/>
    </row>
    <row r="2746" spans="1:9" ht="27.75" customHeight="1" thickBot="1" x14ac:dyDescent="0.25">
      <c r="A2746" s="11">
        <v>38468</v>
      </c>
      <c r="D2746" s="12">
        <v>719.59</v>
      </c>
      <c r="E2746" s="12">
        <v>1682.64</v>
      </c>
      <c r="F2746" s="12">
        <v>903.04</v>
      </c>
      <c r="G2746" s="12">
        <v>152.04</v>
      </c>
      <c r="I2746" s="45"/>
    </row>
    <row r="2747" spans="1:9" ht="27.75" customHeight="1" thickBot="1" x14ac:dyDescent="0.25">
      <c r="A2747" s="11">
        <v>38469</v>
      </c>
      <c r="D2747" s="12">
        <v>718.56346682959588</v>
      </c>
      <c r="E2747" s="12">
        <v>1680.4896128914106</v>
      </c>
      <c r="F2747" s="12">
        <v>901.5834515768413</v>
      </c>
      <c r="G2747" s="12">
        <v>151.66042552212826</v>
      </c>
      <c r="I2747" s="45"/>
    </row>
    <row r="2748" spans="1:9" ht="27.75" customHeight="1" thickBot="1" x14ac:dyDescent="0.25">
      <c r="A2748" s="11">
        <v>38470</v>
      </c>
      <c r="D2748" s="12">
        <v>712.46931197988408</v>
      </c>
      <c r="E2748" s="12">
        <v>1666.2372332494126</v>
      </c>
      <c r="F2748" s="12">
        <v>893.63205986424271</v>
      </c>
      <c r="G2748" s="12">
        <v>150.14201135678184</v>
      </c>
      <c r="I2748" s="45"/>
    </row>
    <row r="2749" spans="1:9" ht="27.75" customHeight="1" thickBot="1" x14ac:dyDescent="0.25">
      <c r="A2749" s="11">
        <v>38471</v>
      </c>
      <c r="D2749" s="12">
        <v>713.89</v>
      </c>
      <c r="E2749" s="12">
        <v>1669.56</v>
      </c>
      <c r="F2749" s="12">
        <v>895.41</v>
      </c>
      <c r="G2749" s="12">
        <v>150.78</v>
      </c>
      <c r="I2749" s="45"/>
    </row>
    <row r="2750" spans="1:9" ht="27.75" customHeight="1" thickBot="1" x14ac:dyDescent="0.25">
      <c r="A2750" s="11">
        <v>38474</v>
      </c>
      <c r="D2750" s="12">
        <v>699.82</v>
      </c>
      <c r="E2750" s="12">
        <v>1636.65</v>
      </c>
      <c r="F2750" s="12">
        <v>877.43465587405933</v>
      </c>
      <c r="G2750" s="12">
        <v>146.36000000000001</v>
      </c>
      <c r="I2750" s="45"/>
    </row>
    <row r="2751" spans="1:9" ht="27.75" customHeight="1" thickBot="1" x14ac:dyDescent="0.25">
      <c r="A2751" s="11">
        <v>38475</v>
      </c>
      <c r="D2751" s="12">
        <v>695.79516982941607</v>
      </c>
      <c r="E2751" s="12">
        <v>1627.2418600439651</v>
      </c>
      <c r="F2751" s="12">
        <v>872.09334651204063</v>
      </c>
      <c r="G2751" s="12">
        <v>145.45188933359071</v>
      </c>
      <c r="I2751" s="45"/>
    </row>
    <row r="2752" spans="1:9" ht="27.75" customHeight="1" thickBot="1" x14ac:dyDescent="0.25">
      <c r="A2752" s="11">
        <v>38476</v>
      </c>
      <c r="D2752" s="12">
        <v>694.161797943377</v>
      </c>
      <c r="E2752" s="12">
        <v>1623.4218612078191</v>
      </c>
      <c r="F2752" s="12">
        <v>870.66942984500577</v>
      </c>
      <c r="G2752" s="12">
        <v>145.06582169315254</v>
      </c>
      <c r="I2752" s="45"/>
    </row>
    <row r="2753" spans="1:9" ht="27.75" customHeight="1" thickBot="1" x14ac:dyDescent="0.25">
      <c r="A2753" s="11">
        <v>38477</v>
      </c>
      <c r="D2753" s="12">
        <v>693.23168314906036</v>
      </c>
      <c r="E2753" s="12">
        <v>1621.2466555524384</v>
      </c>
      <c r="F2753" s="12">
        <v>869.50282915234493</v>
      </c>
      <c r="G2753" s="12">
        <v>144.88173104261998</v>
      </c>
      <c r="I2753" s="45"/>
    </row>
    <row r="2754" spans="1:9" ht="27.75" customHeight="1" thickBot="1" x14ac:dyDescent="0.25">
      <c r="A2754" s="11">
        <v>38478</v>
      </c>
      <c r="D2754" s="12">
        <v>694.39</v>
      </c>
      <c r="E2754" s="12">
        <v>1623.95</v>
      </c>
      <c r="F2754" s="12">
        <v>870.95</v>
      </c>
      <c r="G2754" s="12">
        <v>145.44</v>
      </c>
      <c r="I2754" s="45"/>
    </row>
    <row r="2755" spans="1:9" ht="27.75" customHeight="1" thickBot="1" x14ac:dyDescent="0.25">
      <c r="A2755" s="11">
        <v>38481</v>
      </c>
      <c r="D2755" s="12">
        <v>694.51</v>
      </c>
      <c r="E2755" s="12">
        <v>1624.22</v>
      </c>
      <c r="F2755" s="12">
        <v>870.48</v>
      </c>
      <c r="G2755" s="12">
        <v>145.28</v>
      </c>
      <c r="I2755" s="45"/>
    </row>
    <row r="2756" spans="1:9" ht="27.75" customHeight="1" thickBot="1" x14ac:dyDescent="0.25">
      <c r="A2756" s="11">
        <v>38482</v>
      </c>
      <c r="D2756" s="12">
        <v>696.43</v>
      </c>
      <c r="E2756" s="12">
        <v>1628.72</v>
      </c>
      <c r="F2756" s="12">
        <v>872.88422707811685</v>
      </c>
      <c r="G2756" s="12">
        <v>145.83000000000001</v>
      </c>
      <c r="I2756" s="45"/>
    </row>
    <row r="2757" spans="1:9" ht="27.75" customHeight="1" thickBot="1" x14ac:dyDescent="0.25">
      <c r="A2757" s="11">
        <v>38483</v>
      </c>
      <c r="D2757" s="12">
        <v>696.47451321702817</v>
      </c>
      <c r="E2757" s="12">
        <v>1628.8305558309285</v>
      </c>
      <c r="F2757" s="12">
        <v>872.94478172856407</v>
      </c>
      <c r="G2757" s="12">
        <v>145.92532315465371</v>
      </c>
      <c r="I2757" s="45"/>
    </row>
    <row r="2758" spans="1:9" ht="27.75" customHeight="1" thickBot="1" x14ac:dyDescent="0.25">
      <c r="A2758" s="11">
        <v>38484</v>
      </c>
      <c r="D2758" s="12">
        <v>702.33170324762216</v>
      </c>
      <c r="E2758" s="12">
        <v>1642.5286375586377</v>
      </c>
      <c r="F2758" s="12">
        <v>880.28604194810555</v>
      </c>
      <c r="G2758" s="12">
        <v>147.79729267046932</v>
      </c>
      <c r="I2758" s="45"/>
    </row>
    <row r="2759" spans="1:9" ht="27.75" customHeight="1" thickBot="1" x14ac:dyDescent="0.25">
      <c r="A2759" s="11">
        <v>38485</v>
      </c>
      <c r="D2759" s="12">
        <v>707.57</v>
      </c>
      <c r="E2759" s="12">
        <v>1654.77</v>
      </c>
      <c r="F2759" s="12">
        <v>886.85</v>
      </c>
      <c r="G2759" s="12">
        <v>149.27000000000001</v>
      </c>
      <c r="I2759" s="45"/>
    </row>
    <row r="2760" spans="1:9" ht="27.75" customHeight="1" thickBot="1" x14ac:dyDescent="0.25">
      <c r="A2760" s="11">
        <v>38488</v>
      </c>
      <c r="D2760" s="12">
        <v>705.71</v>
      </c>
      <c r="E2760" s="12">
        <v>1650.44</v>
      </c>
      <c r="F2760" s="12">
        <v>883.89</v>
      </c>
      <c r="G2760" s="12">
        <v>148.62</v>
      </c>
      <c r="I2760" s="45"/>
    </row>
    <row r="2761" spans="1:9" ht="27.75" customHeight="1" thickBot="1" x14ac:dyDescent="0.25">
      <c r="A2761" s="11">
        <v>38489</v>
      </c>
      <c r="D2761" s="12">
        <v>708.47</v>
      </c>
      <c r="E2761" s="12">
        <v>1656.89</v>
      </c>
      <c r="F2761" s="12">
        <v>887.35</v>
      </c>
      <c r="G2761" s="12">
        <v>149.6</v>
      </c>
      <c r="I2761" s="45"/>
    </row>
    <row r="2762" spans="1:9" ht="27.75" customHeight="1" thickBot="1" x14ac:dyDescent="0.25">
      <c r="A2762" s="11">
        <v>38490</v>
      </c>
      <c r="D2762" s="12">
        <v>708.08</v>
      </c>
      <c r="E2762" s="12">
        <v>1655.97</v>
      </c>
      <c r="F2762" s="12">
        <v>886.85426075589828</v>
      </c>
      <c r="G2762" s="12">
        <v>149.53</v>
      </c>
      <c r="I2762" s="45"/>
    </row>
    <row r="2763" spans="1:9" ht="27.75" customHeight="1" thickBot="1" x14ac:dyDescent="0.25">
      <c r="A2763" s="11">
        <v>38491</v>
      </c>
      <c r="D2763" s="12">
        <v>709.95</v>
      </c>
      <c r="E2763" s="12">
        <v>1660.34</v>
      </c>
      <c r="F2763" s="12">
        <v>889.19</v>
      </c>
      <c r="G2763" s="12">
        <v>149.84</v>
      </c>
      <c r="I2763" s="45"/>
    </row>
    <row r="2764" spans="1:9" ht="27.75" customHeight="1" thickBot="1" x14ac:dyDescent="0.25">
      <c r="A2764" s="11">
        <v>38492</v>
      </c>
      <c r="D2764" s="12">
        <v>710.44520148561764</v>
      </c>
      <c r="E2764" s="12">
        <v>1661.5035123946052</v>
      </c>
      <c r="F2764" s="12">
        <v>889.81825417651487</v>
      </c>
      <c r="G2764" s="12">
        <v>149.96307775644146</v>
      </c>
      <c r="I2764" s="45"/>
    </row>
    <row r="2765" spans="1:9" ht="27.75" customHeight="1" thickBot="1" x14ac:dyDescent="0.25">
      <c r="A2765" s="11">
        <v>38495</v>
      </c>
      <c r="D2765" s="12">
        <v>712.43</v>
      </c>
      <c r="E2765" s="12">
        <v>1666.15</v>
      </c>
      <c r="F2765" s="12">
        <v>891.67</v>
      </c>
      <c r="G2765" s="12">
        <v>150.49</v>
      </c>
      <c r="I2765" s="45"/>
    </row>
    <row r="2766" spans="1:9" ht="27.75" customHeight="1" thickBot="1" x14ac:dyDescent="0.25">
      <c r="A2766" s="11">
        <v>38496</v>
      </c>
      <c r="D2766" s="12">
        <v>712.19</v>
      </c>
      <c r="E2766" s="12">
        <v>1665.59</v>
      </c>
      <c r="F2766" s="12">
        <v>891.37</v>
      </c>
      <c r="G2766" s="12">
        <v>150.30000000000001</v>
      </c>
      <c r="I2766" s="45"/>
    </row>
    <row r="2767" spans="1:9" ht="27.75" customHeight="1" thickBot="1" x14ac:dyDescent="0.25">
      <c r="A2767" s="11">
        <v>38497</v>
      </c>
      <c r="D2767" s="12">
        <v>715.32334779517691</v>
      </c>
      <c r="E2767" s="12">
        <v>1672.9118240895989</v>
      </c>
      <c r="F2767" s="12">
        <v>895.28746083912802</v>
      </c>
      <c r="G2767" s="12">
        <v>151.50170009629187</v>
      </c>
      <c r="I2767" s="45"/>
    </row>
    <row r="2768" spans="1:9" ht="27.75" customHeight="1" thickBot="1" x14ac:dyDescent="0.25">
      <c r="A2768" s="11">
        <v>38498</v>
      </c>
      <c r="D2768" s="12">
        <v>715.05720690014289</v>
      </c>
      <c r="E2768" s="12">
        <v>1672.2895015168681</v>
      </c>
      <c r="F2768" s="12">
        <v>894.95441423861985</v>
      </c>
      <c r="G2768" s="12">
        <v>151.81972309110327</v>
      </c>
      <c r="I2768" s="45"/>
    </row>
    <row r="2769" spans="1:9" ht="27.75" customHeight="1" thickBot="1" x14ac:dyDescent="0.25">
      <c r="A2769" s="11">
        <v>38499</v>
      </c>
      <c r="D2769" s="12">
        <v>714.08</v>
      </c>
      <c r="E2769" s="12">
        <v>1671.1</v>
      </c>
      <c r="F2769" s="12">
        <v>893.37</v>
      </c>
      <c r="G2769" s="12">
        <v>151.46</v>
      </c>
      <c r="I2769" s="45"/>
    </row>
    <row r="2770" spans="1:9" ht="27.75" customHeight="1" thickBot="1" x14ac:dyDescent="0.25">
      <c r="A2770" s="11">
        <v>38502</v>
      </c>
      <c r="D2770" s="12">
        <v>713.92</v>
      </c>
      <c r="E2770" s="12">
        <v>1670.73</v>
      </c>
      <c r="F2770" s="12">
        <v>893.17859066363371</v>
      </c>
      <c r="G2770" s="12">
        <v>151.61000000000001</v>
      </c>
      <c r="I2770" s="45"/>
    </row>
    <row r="2771" spans="1:9" ht="27.75" customHeight="1" thickBot="1" x14ac:dyDescent="0.25">
      <c r="A2771" s="11">
        <v>38503</v>
      </c>
      <c r="D2771" s="12">
        <v>714.39</v>
      </c>
      <c r="E2771" s="12">
        <v>1671.82</v>
      </c>
      <c r="F2771" s="12">
        <v>892.81609800176318</v>
      </c>
      <c r="G2771" s="12">
        <v>151.72999999999999</v>
      </c>
      <c r="I2771" s="45"/>
    </row>
    <row r="2772" spans="1:9" ht="27.75" customHeight="1" thickBot="1" x14ac:dyDescent="0.25">
      <c r="A2772" s="11">
        <v>38504</v>
      </c>
      <c r="D2772" s="12">
        <v>714.85252187355604</v>
      </c>
      <c r="E2772" s="12">
        <v>1672.9075937253851</v>
      </c>
      <c r="F2772" s="12">
        <v>892.76258184347023</v>
      </c>
      <c r="G2772" s="12">
        <v>151.96601681744417</v>
      </c>
      <c r="I2772" s="45"/>
    </row>
    <row r="2773" spans="1:9" ht="27.75" customHeight="1" thickBot="1" x14ac:dyDescent="0.25">
      <c r="A2773" s="11">
        <v>38505</v>
      </c>
      <c r="D2773" s="12">
        <v>713.07107169440576</v>
      </c>
      <c r="E2773" s="12">
        <v>1668.7387370906774</v>
      </c>
      <c r="F2773" s="12">
        <v>890.53783301305282</v>
      </c>
      <c r="G2773" s="12">
        <v>151.61431663262138</v>
      </c>
      <c r="I2773" s="45"/>
    </row>
    <row r="2774" spans="1:9" ht="27.75" customHeight="1" thickBot="1" x14ac:dyDescent="0.25">
      <c r="A2774" s="11">
        <v>38506</v>
      </c>
      <c r="D2774" s="12">
        <v>713.19</v>
      </c>
      <c r="E2774" s="12">
        <v>1669.35</v>
      </c>
      <c r="F2774" s="12">
        <v>890.87</v>
      </c>
      <c r="G2774" s="12">
        <v>151.6</v>
      </c>
      <c r="I2774" s="45"/>
    </row>
    <row r="2775" spans="1:9" ht="27.75" customHeight="1" thickBot="1" x14ac:dyDescent="0.25">
      <c r="A2775" s="11">
        <v>38509</v>
      </c>
      <c r="D2775" s="12">
        <v>713.61</v>
      </c>
      <c r="E2775" s="12">
        <v>1670.33</v>
      </c>
      <c r="F2775" s="12">
        <v>891.39</v>
      </c>
      <c r="G2775" s="12">
        <v>151.69</v>
      </c>
      <c r="I2775" s="45"/>
    </row>
    <row r="2776" spans="1:9" ht="27.75" customHeight="1" thickBot="1" x14ac:dyDescent="0.25">
      <c r="A2776" s="11">
        <v>38510</v>
      </c>
      <c r="D2776" s="12">
        <v>713.92</v>
      </c>
      <c r="E2776" s="12">
        <v>1671.07</v>
      </c>
      <c r="F2776" s="12">
        <v>891.78</v>
      </c>
      <c r="G2776" s="12">
        <v>151.69</v>
      </c>
      <c r="I2776" s="45"/>
    </row>
    <row r="2777" spans="1:9" ht="27.75" customHeight="1" thickBot="1" x14ac:dyDescent="0.25">
      <c r="A2777" s="11">
        <v>38511</v>
      </c>
      <c r="D2777" s="12">
        <v>714.51068718387467</v>
      </c>
      <c r="E2777" s="12">
        <v>1672.4462780936851</v>
      </c>
      <c r="F2777" s="12">
        <v>892.51639649770095</v>
      </c>
      <c r="G2777" s="12">
        <v>152.00565884467645</v>
      </c>
      <c r="I2777" s="45"/>
    </row>
    <row r="2778" spans="1:9" ht="27.75" customHeight="1" thickBot="1" x14ac:dyDescent="0.25">
      <c r="A2778" s="11">
        <v>38512</v>
      </c>
      <c r="D2778" s="12">
        <v>714.81756573424752</v>
      </c>
      <c r="E2778" s="12">
        <v>1673.1646350934429</v>
      </c>
      <c r="F2778" s="12">
        <v>892.89975434256621</v>
      </c>
      <c r="G2778" s="12">
        <v>152.18342702846545</v>
      </c>
      <c r="I2778" s="45"/>
    </row>
    <row r="2779" spans="1:9" ht="27.75" customHeight="1" thickBot="1" x14ac:dyDescent="0.25">
      <c r="A2779" s="11">
        <v>38513</v>
      </c>
      <c r="D2779" s="12">
        <v>716.28</v>
      </c>
      <c r="E2779" s="12">
        <v>1676.58</v>
      </c>
      <c r="F2779" s="12">
        <v>893.78</v>
      </c>
      <c r="G2779" s="12">
        <v>152.38999999999999</v>
      </c>
      <c r="I2779" s="45"/>
    </row>
    <row r="2780" spans="1:9" ht="27.75" customHeight="1" thickBot="1" x14ac:dyDescent="0.25">
      <c r="A2780" s="11">
        <v>38516</v>
      </c>
      <c r="D2780" s="12">
        <v>716.69</v>
      </c>
      <c r="E2780" s="12">
        <v>1677.56</v>
      </c>
      <c r="F2780" s="12">
        <v>893.36</v>
      </c>
      <c r="G2780" s="12">
        <v>152.61000000000001</v>
      </c>
      <c r="I2780" s="45"/>
    </row>
    <row r="2781" spans="1:9" ht="27.75" customHeight="1" thickBot="1" x14ac:dyDescent="0.25">
      <c r="A2781" s="11">
        <v>38517</v>
      </c>
      <c r="D2781" s="12">
        <v>715.34</v>
      </c>
      <c r="E2781" s="12">
        <v>1674.38</v>
      </c>
      <c r="F2781" s="12">
        <v>891.67</v>
      </c>
      <c r="G2781" s="12">
        <v>152.21</v>
      </c>
      <c r="I2781" s="45"/>
    </row>
    <row r="2782" spans="1:9" ht="27.75" customHeight="1" thickBot="1" x14ac:dyDescent="0.25">
      <c r="A2782" s="11">
        <v>38518</v>
      </c>
      <c r="D2782" s="12">
        <v>715.33518302828884</v>
      </c>
      <c r="E2782" s="12">
        <v>1674.3761749535756</v>
      </c>
      <c r="F2782" s="12">
        <v>891.03566250068593</v>
      </c>
      <c r="G2782" s="12">
        <v>152.16458135528015</v>
      </c>
      <c r="I2782" s="45"/>
    </row>
    <row r="2783" spans="1:9" ht="27.75" customHeight="1" thickBot="1" x14ac:dyDescent="0.25">
      <c r="A2783" s="11">
        <v>38519</v>
      </c>
      <c r="D2783" s="12">
        <v>716.04897806248346</v>
      </c>
      <c r="E2783" s="12">
        <v>1676.0469577050492</v>
      </c>
      <c r="F2783" s="12">
        <v>891.92478588772599</v>
      </c>
      <c r="G2783" s="12">
        <v>152.20967577897068</v>
      </c>
      <c r="I2783" s="45"/>
    </row>
    <row r="2784" spans="1:9" ht="27.75" customHeight="1" thickBot="1" x14ac:dyDescent="0.25">
      <c r="A2784" s="11">
        <v>38520</v>
      </c>
      <c r="D2784" s="12">
        <v>716.67</v>
      </c>
      <c r="E2784" s="12">
        <v>1677.5</v>
      </c>
      <c r="F2784" s="12">
        <v>892.7</v>
      </c>
      <c r="G2784" s="12">
        <v>152.30000000000001</v>
      </c>
      <c r="I2784" s="45"/>
    </row>
    <row r="2785" spans="1:9" ht="27.75" customHeight="1" thickBot="1" x14ac:dyDescent="0.25">
      <c r="A2785" s="11">
        <v>38523</v>
      </c>
      <c r="D2785" s="12">
        <v>717.79</v>
      </c>
      <c r="E2785" s="12">
        <v>1680.4</v>
      </c>
      <c r="F2785" s="12">
        <v>894.24</v>
      </c>
      <c r="G2785" s="12">
        <v>152.56</v>
      </c>
      <c r="I2785" s="45"/>
    </row>
    <row r="2786" spans="1:9" ht="27.75" customHeight="1" thickBot="1" x14ac:dyDescent="0.25">
      <c r="A2786" s="11">
        <v>38524</v>
      </c>
      <c r="D2786" s="12">
        <v>717.81</v>
      </c>
      <c r="E2786" s="12">
        <v>1681.16</v>
      </c>
      <c r="F2786" s="12">
        <v>893.71</v>
      </c>
      <c r="G2786" s="12">
        <v>152.56</v>
      </c>
      <c r="I2786" s="45"/>
    </row>
    <row r="2787" spans="1:9" ht="27.75" customHeight="1" thickBot="1" x14ac:dyDescent="0.25">
      <c r="A2787" s="11">
        <v>38525</v>
      </c>
      <c r="D2787" s="12">
        <v>722.94</v>
      </c>
      <c r="E2787" s="12">
        <v>1693.19</v>
      </c>
      <c r="F2787" s="12">
        <v>899.13</v>
      </c>
      <c r="G2787" s="12">
        <v>154.22</v>
      </c>
      <c r="I2787" s="45"/>
    </row>
    <row r="2788" spans="1:9" ht="27.75" customHeight="1" thickBot="1" x14ac:dyDescent="0.25">
      <c r="A2788" s="11">
        <v>38526</v>
      </c>
      <c r="D2788" s="12">
        <v>719.54604122461808</v>
      </c>
      <c r="E2788" s="12">
        <v>1687.0768774760836</v>
      </c>
      <c r="F2788" s="12">
        <v>895.88381292180145</v>
      </c>
      <c r="G2788" s="12">
        <v>152.83502194885367</v>
      </c>
      <c r="I2788" s="45"/>
    </row>
    <row r="2789" spans="1:9" ht="27.75" customHeight="1" thickBot="1" x14ac:dyDescent="0.25">
      <c r="A2789" s="11">
        <v>38527</v>
      </c>
      <c r="D2789" s="12">
        <v>721.19</v>
      </c>
      <c r="E2789" s="12">
        <v>1690.94</v>
      </c>
      <c r="F2789" s="12">
        <v>897</v>
      </c>
      <c r="G2789" s="12">
        <v>153.09</v>
      </c>
      <c r="I2789" s="45"/>
    </row>
    <row r="2790" spans="1:9" ht="27.75" customHeight="1" thickBot="1" x14ac:dyDescent="0.25">
      <c r="A2790" s="11">
        <v>38530</v>
      </c>
      <c r="D2790" s="12">
        <v>719.98</v>
      </c>
      <c r="E2790" s="12">
        <v>1695.3012702384451</v>
      </c>
      <c r="F2790" s="12">
        <v>899.30944078249343</v>
      </c>
      <c r="G2790" s="12">
        <v>152.24</v>
      </c>
      <c r="I2790" s="45"/>
    </row>
    <row r="2791" spans="1:9" ht="27.75" customHeight="1" thickBot="1" x14ac:dyDescent="0.25">
      <c r="A2791" s="11">
        <v>38531</v>
      </c>
      <c r="D2791" s="12">
        <v>723.67</v>
      </c>
      <c r="E2791" s="12">
        <v>1704.46</v>
      </c>
      <c r="F2791" s="12">
        <v>904.17</v>
      </c>
      <c r="G2791" s="12">
        <v>153.5</v>
      </c>
      <c r="I2791" s="45"/>
    </row>
    <row r="2792" spans="1:9" ht="27.75" customHeight="1" thickBot="1" x14ac:dyDescent="0.25">
      <c r="A2792" s="11">
        <v>38532</v>
      </c>
      <c r="D2792" s="12">
        <v>725.11</v>
      </c>
      <c r="E2792" s="12">
        <v>1707.85</v>
      </c>
      <c r="F2792" s="12">
        <v>905.96</v>
      </c>
      <c r="G2792" s="12">
        <v>154.03</v>
      </c>
      <c r="I2792" s="45"/>
    </row>
    <row r="2793" spans="1:9" ht="27.75" customHeight="1" thickBot="1" x14ac:dyDescent="0.25">
      <c r="A2793" s="11">
        <v>38533</v>
      </c>
      <c r="D2793" s="12">
        <v>723.52886140961323</v>
      </c>
      <c r="E2793" s="12">
        <v>1706.1192364358337</v>
      </c>
      <c r="F2793" s="12">
        <v>905.04806630125393</v>
      </c>
      <c r="G2793" s="12">
        <v>153.68925616171646</v>
      </c>
      <c r="I2793" s="45"/>
    </row>
    <row r="2794" spans="1:9" ht="27.75" customHeight="1" thickBot="1" x14ac:dyDescent="0.25">
      <c r="A2794" s="11">
        <v>38534</v>
      </c>
      <c r="D2794" s="12">
        <v>723.66</v>
      </c>
      <c r="E2794" s="12">
        <v>1706.44</v>
      </c>
      <c r="F2794" s="12">
        <v>905.22</v>
      </c>
      <c r="G2794" s="12">
        <v>153.88</v>
      </c>
      <c r="I2794" s="45"/>
    </row>
    <row r="2795" spans="1:9" ht="27.75" customHeight="1" thickBot="1" x14ac:dyDescent="0.25">
      <c r="A2795" s="11">
        <v>38537</v>
      </c>
      <c r="D2795" s="12">
        <v>722</v>
      </c>
      <c r="E2795" s="12">
        <v>1702.5</v>
      </c>
      <c r="F2795" s="12">
        <v>902.19</v>
      </c>
      <c r="G2795" s="12">
        <v>153.63</v>
      </c>
      <c r="I2795" s="45"/>
    </row>
    <row r="2796" spans="1:9" ht="27.75" customHeight="1" thickBot="1" x14ac:dyDescent="0.25">
      <c r="A2796" s="11">
        <v>38538</v>
      </c>
      <c r="D2796" s="12">
        <v>723.1</v>
      </c>
      <c r="E2796" s="12">
        <v>1705.1</v>
      </c>
      <c r="F2796" s="12">
        <v>903.56</v>
      </c>
      <c r="G2796" s="12">
        <v>154.21</v>
      </c>
      <c r="I2796" s="45"/>
    </row>
    <row r="2797" spans="1:9" ht="27.75" customHeight="1" thickBot="1" x14ac:dyDescent="0.25">
      <c r="A2797" s="11">
        <v>38539</v>
      </c>
      <c r="D2797" s="12">
        <v>716.94570407846936</v>
      </c>
      <c r="E2797" s="12">
        <v>1701.1611288088227</v>
      </c>
      <c r="F2797" s="12">
        <v>901.47490122618399</v>
      </c>
      <c r="G2797" s="12">
        <v>152.26274082637352</v>
      </c>
      <c r="I2797" s="45"/>
    </row>
    <row r="2798" spans="1:9" ht="27.75" customHeight="1" thickBot="1" x14ac:dyDescent="0.25">
      <c r="A2798" s="11">
        <v>38540</v>
      </c>
      <c r="D2798" s="12">
        <v>717.4009007196322</v>
      </c>
      <c r="E2798" s="12">
        <v>1702.2412225255907</v>
      </c>
      <c r="F2798" s="12">
        <v>902.04726169230889</v>
      </c>
      <c r="G2798" s="12">
        <v>152.4531191804746</v>
      </c>
      <c r="I2798" s="45"/>
    </row>
    <row r="2799" spans="1:9" ht="27.75" customHeight="1" thickBot="1" x14ac:dyDescent="0.25">
      <c r="A2799" s="11">
        <v>38541</v>
      </c>
      <c r="D2799" s="12">
        <v>717.96</v>
      </c>
      <c r="E2799" s="12">
        <v>1703.57</v>
      </c>
      <c r="F2799" s="12">
        <v>902.75</v>
      </c>
      <c r="G2799" s="12">
        <v>152.86000000000001</v>
      </c>
      <c r="I2799" s="45"/>
    </row>
    <row r="2800" spans="1:9" ht="27.75" customHeight="1" thickBot="1" x14ac:dyDescent="0.25">
      <c r="A2800" s="11">
        <v>38544</v>
      </c>
      <c r="D2800" s="12">
        <v>717.36</v>
      </c>
      <c r="E2800" s="12">
        <v>1702.13</v>
      </c>
      <c r="F2800" s="12">
        <v>901.99</v>
      </c>
      <c r="G2800" s="12">
        <v>152.91</v>
      </c>
      <c r="I2800" s="45"/>
    </row>
    <row r="2801" spans="1:9" ht="27.75" customHeight="1" thickBot="1" x14ac:dyDescent="0.25">
      <c r="A2801" s="11">
        <v>38545</v>
      </c>
      <c r="D2801" s="12">
        <v>719.88</v>
      </c>
      <c r="E2801" s="12">
        <v>1708.12</v>
      </c>
      <c r="F2801" s="12">
        <v>905.16</v>
      </c>
      <c r="G2801" s="12">
        <v>153.38999999999999</v>
      </c>
      <c r="I2801" s="45"/>
    </row>
    <row r="2802" spans="1:9" ht="27.75" customHeight="1" thickBot="1" x14ac:dyDescent="0.25">
      <c r="A2802" s="11">
        <v>38546</v>
      </c>
      <c r="D2802" s="12">
        <v>721.94</v>
      </c>
      <c r="E2802" s="12">
        <v>1713.01</v>
      </c>
      <c r="F2802" s="12">
        <v>907.75</v>
      </c>
      <c r="G2802" s="12">
        <v>153.91999999999999</v>
      </c>
      <c r="I2802" s="45"/>
    </row>
    <row r="2803" spans="1:9" ht="27.75" customHeight="1" thickBot="1" x14ac:dyDescent="0.25">
      <c r="A2803" s="11">
        <v>38547</v>
      </c>
      <c r="D2803" s="12">
        <v>727.27</v>
      </c>
      <c r="E2803" s="12">
        <v>1725.67</v>
      </c>
      <c r="F2803" s="12">
        <v>913.50615314563549</v>
      </c>
      <c r="G2803" s="12">
        <v>155.69</v>
      </c>
      <c r="I2803" s="45"/>
    </row>
    <row r="2804" spans="1:9" ht="27.75" customHeight="1" thickBot="1" x14ac:dyDescent="0.25">
      <c r="A2804" s="11">
        <v>38548</v>
      </c>
      <c r="D2804" s="12">
        <v>729.23</v>
      </c>
      <c r="E2804" s="12">
        <v>1730.78</v>
      </c>
      <c r="F2804" s="12">
        <v>915.23</v>
      </c>
      <c r="G2804" s="12">
        <v>156.13</v>
      </c>
      <c r="I2804" s="45"/>
    </row>
    <row r="2805" spans="1:9" ht="27.75" customHeight="1" thickBot="1" x14ac:dyDescent="0.25">
      <c r="A2805" s="11">
        <v>38551</v>
      </c>
      <c r="D2805" s="12">
        <v>729.61</v>
      </c>
      <c r="E2805" s="12">
        <v>1731.7</v>
      </c>
      <c r="F2805" s="12">
        <v>915.1</v>
      </c>
      <c r="G2805" s="12">
        <v>156.25</v>
      </c>
      <c r="I2805" s="45"/>
    </row>
    <row r="2806" spans="1:9" ht="27.75" customHeight="1" thickBot="1" x14ac:dyDescent="0.25">
      <c r="A2806" s="11">
        <v>38552</v>
      </c>
      <c r="D2806" s="12">
        <v>729.51</v>
      </c>
      <c r="E2806" s="12">
        <v>1731.44</v>
      </c>
      <c r="F2806" s="12">
        <v>914.96</v>
      </c>
      <c r="G2806" s="12">
        <v>156.27000000000001</v>
      </c>
      <c r="I2806" s="45"/>
    </row>
    <row r="2807" spans="1:9" ht="27.75" customHeight="1" thickBot="1" x14ac:dyDescent="0.25">
      <c r="A2807" s="11">
        <v>38553</v>
      </c>
      <c r="D2807" s="12">
        <v>729.89</v>
      </c>
      <c r="E2807" s="12">
        <v>1732.36</v>
      </c>
      <c r="F2807" s="12">
        <v>914.46</v>
      </c>
      <c r="G2807" s="12">
        <v>156.4</v>
      </c>
      <c r="I2807" s="45"/>
    </row>
    <row r="2808" spans="1:9" ht="27.75" customHeight="1" thickBot="1" x14ac:dyDescent="0.25">
      <c r="A2808" s="11">
        <v>38554</v>
      </c>
      <c r="D2808" s="12">
        <v>730.54747487217981</v>
      </c>
      <c r="E2808" s="12">
        <v>1733.9158322496619</v>
      </c>
      <c r="F2808" s="12">
        <v>915.28397860862094</v>
      </c>
      <c r="G2808" s="12">
        <v>156.58393250334524</v>
      </c>
      <c r="I2808" s="45"/>
    </row>
    <row r="2809" spans="1:9" ht="27.75" customHeight="1" thickBot="1" x14ac:dyDescent="0.25">
      <c r="A2809" s="11">
        <v>38555</v>
      </c>
      <c r="D2809" s="12">
        <v>732.62</v>
      </c>
      <c r="E2809" s="12">
        <v>1738.83</v>
      </c>
      <c r="F2809" s="12">
        <v>917.88</v>
      </c>
      <c r="G2809" s="12">
        <v>157.21</v>
      </c>
      <c r="I2809" s="45"/>
    </row>
    <row r="2810" spans="1:9" ht="27.75" customHeight="1" thickBot="1" x14ac:dyDescent="0.25">
      <c r="A2810" s="11">
        <v>38558</v>
      </c>
      <c r="D2810" s="12">
        <v>734.28</v>
      </c>
      <c r="E2810" s="12">
        <v>1742.77</v>
      </c>
      <c r="F2810" s="12">
        <v>917.74</v>
      </c>
      <c r="G2810" s="12">
        <v>157.85</v>
      </c>
      <c r="I2810" s="45"/>
    </row>
    <row r="2811" spans="1:9" ht="27.75" customHeight="1" thickBot="1" x14ac:dyDescent="0.25">
      <c r="A2811" s="11">
        <v>38559</v>
      </c>
      <c r="D2811" s="12">
        <v>734.96</v>
      </c>
      <c r="E2811" s="12">
        <v>1744.39</v>
      </c>
      <c r="F2811" s="12">
        <v>918.59</v>
      </c>
      <c r="G2811" s="12">
        <v>158.02000000000001</v>
      </c>
      <c r="I2811" s="45"/>
    </row>
    <row r="2812" spans="1:9" ht="27.75" customHeight="1" thickBot="1" x14ac:dyDescent="0.25">
      <c r="A2812" s="11">
        <v>38560</v>
      </c>
      <c r="D2812" s="12">
        <v>732.79</v>
      </c>
      <c r="E2812" s="12">
        <v>1747.4120861252889</v>
      </c>
      <c r="F2812" s="12">
        <v>919.2</v>
      </c>
      <c r="G2812" s="12">
        <v>157.49</v>
      </c>
      <c r="I2812" s="45"/>
    </row>
    <row r="2813" spans="1:9" ht="27.75" customHeight="1" thickBot="1" x14ac:dyDescent="0.25">
      <c r="A2813" s="11">
        <v>38561</v>
      </c>
      <c r="D2813" s="12">
        <v>734.945774571622</v>
      </c>
      <c r="E2813" s="12">
        <v>1752.5453959201027</v>
      </c>
      <c r="F2813" s="12">
        <v>921.89846151332017</v>
      </c>
      <c r="G2813" s="12">
        <v>158.02065928633334</v>
      </c>
      <c r="I2813" s="45"/>
    </row>
    <row r="2814" spans="1:9" ht="27.75" customHeight="1" thickBot="1" x14ac:dyDescent="0.25">
      <c r="A2814" s="11">
        <v>38562</v>
      </c>
      <c r="D2814" s="12">
        <v>736.34</v>
      </c>
      <c r="E2814" s="12">
        <v>1755.88</v>
      </c>
      <c r="F2814" s="12">
        <v>923.65</v>
      </c>
      <c r="G2814" s="12">
        <v>158.38</v>
      </c>
      <c r="I2814" s="45"/>
    </row>
    <row r="2815" spans="1:9" ht="27.75" customHeight="1" thickBot="1" x14ac:dyDescent="0.25">
      <c r="A2815" s="11">
        <v>38565</v>
      </c>
      <c r="D2815" s="12">
        <v>738.08</v>
      </c>
      <c r="E2815" s="12">
        <v>1760.49</v>
      </c>
      <c r="F2815" s="12">
        <v>926.08</v>
      </c>
      <c r="G2815" s="12">
        <v>158.82</v>
      </c>
      <c r="I2815" s="45"/>
    </row>
    <row r="2816" spans="1:9" ht="27.75" customHeight="1" thickBot="1" x14ac:dyDescent="0.25">
      <c r="A2816" s="11">
        <v>38566</v>
      </c>
      <c r="D2816" s="12">
        <v>743.13</v>
      </c>
      <c r="E2816" s="12">
        <v>1772.51</v>
      </c>
      <c r="F2816" s="12">
        <v>932.4</v>
      </c>
      <c r="G2816" s="12">
        <v>160.04</v>
      </c>
      <c r="I2816" s="45"/>
    </row>
    <row r="2817" spans="1:9" ht="27.75" customHeight="1" thickBot="1" x14ac:dyDescent="0.25">
      <c r="A2817" s="11">
        <v>38567</v>
      </c>
      <c r="D2817" s="12">
        <v>750.18834054745321</v>
      </c>
      <c r="E2817" s="12">
        <v>1789.3551106410987</v>
      </c>
      <c r="F2817" s="12">
        <v>940.63210069817148</v>
      </c>
      <c r="G2817" s="12">
        <v>162.05720106537837</v>
      </c>
      <c r="I2817" s="45"/>
    </row>
    <row r="2818" spans="1:9" ht="27.75" customHeight="1" thickBot="1" x14ac:dyDescent="0.25">
      <c r="A2818" s="11">
        <v>38568</v>
      </c>
      <c r="D2818" s="12">
        <v>764.82138894839261</v>
      </c>
      <c r="E2818" s="12">
        <v>1824.2580973572635</v>
      </c>
      <c r="F2818" s="12">
        <v>958.97997894784089</v>
      </c>
      <c r="G2818" s="12">
        <v>166.32087630421887</v>
      </c>
      <c r="I2818" s="45"/>
    </row>
    <row r="2819" spans="1:9" ht="27.75" customHeight="1" thickBot="1" x14ac:dyDescent="0.25">
      <c r="A2819" s="11">
        <v>38569</v>
      </c>
      <c r="D2819" s="12">
        <v>763.96</v>
      </c>
      <c r="E2819" s="12">
        <v>1822.21</v>
      </c>
      <c r="F2819" s="12">
        <v>958.23</v>
      </c>
      <c r="G2819" s="12">
        <v>166.1</v>
      </c>
      <c r="I2819" s="45"/>
    </row>
    <row r="2820" spans="1:9" ht="27.75" customHeight="1" thickBot="1" x14ac:dyDescent="0.25">
      <c r="A2820" s="11">
        <v>38572</v>
      </c>
      <c r="D2820" s="12">
        <v>765.3</v>
      </c>
      <c r="E2820" s="12">
        <v>1825.4</v>
      </c>
      <c r="F2820" s="12">
        <v>959.9</v>
      </c>
      <c r="G2820" s="12">
        <v>166.32</v>
      </c>
      <c r="I2820" s="45"/>
    </row>
    <row r="2821" spans="1:9" ht="27.75" customHeight="1" thickBot="1" x14ac:dyDescent="0.25">
      <c r="A2821" s="11">
        <v>38573</v>
      </c>
      <c r="D2821" s="12">
        <v>766.14</v>
      </c>
      <c r="E2821" s="12">
        <v>1827.39</v>
      </c>
      <c r="F2821" s="12">
        <v>960.95</v>
      </c>
      <c r="G2821" s="12">
        <v>166.51</v>
      </c>
      <c r="I2821" s="45"/>
    </row>
    <row r="2822" spans="1:9" ht="27.75" customHeight="1" thickBot="1" x14ac:dyDescent="0.25">
      <c r="A2822" s="11">
        <v>38574</v>
      </c>
      <c r="D2822" s="12">
        <v>765.32</v>
      </c>
      <c r="E2822" s="12">
        <v>1825.45</v>
      </c>
      <c r="F2822" s="12">
        <v>959.93</v>
      </c>
      <c r="G2822" s="12">
        <v>166.24</v>
      </c>
      <c r="I2822" s="45"/>
    </row>
    <row r="2823" spans="1:9" ht="27.75" customHeight="1" thickBot="1" x14ac:dyDescent="0.25">
      <c r="A2823" s="11">
        <v>38575</v>
      </c>
      <c r="D2823" s="12">
        <v>764.28221727837183</v>
      </c>
      <c r="E2823" s="12">
        <v>1822.9719932209316</v>
      </c>
      <c r="F2823" s="12">
        <v>958.62446422135201</v>
      </c>
      <c r="G2823" s="12">
        <v>165.84598463362684</v>
      </c>
      <c r="I2823" s="45"/>
    </row>
    <row r="2824" spans="1:9" ht="27.75" customHeight="1" thickBot="1" x14ac:dyDescent="0.25">
      <c r="A2824" s="11">
        <v>38576</v>
      </c>
      <c r="D2824" s="12">
        <v>763.62</v>
      </c>
      <c r="E2824" s="12">
        <v>1821.39</v>
      </c>
      <c r="F2824" s="12">
        <v>957.79</v>
      </c>
      <c r="G2824" s="12">
        <v>165.8</v>
      </c>
      <c r="I2824" s="45"/>
    </row>
    <row r="2825" spans="1:9" ht="27.75" customHeight="1" thickBot="1" x14ac:dyDescent="0.25">
      <c r="A2825" s="11">
        <v>38579</v>
      </c>
      <c r="D2825" s="12">
        <v>761.81</v>
      </c>
      <c r="E2825" s="12">
        <v>1817.08</v>
      </c>
      <c r="F2825" s="12">
        <v>955.52</v>
      </c>
      <c r="G2825" s="12">
        <v>165.25</v>
      </c>
      <c r="I2825" s="45"/>
    </row>
    <row r="2826" spans="1:9" ht="27.75" customHeight="1" thickBot="1" x14ac:dyDescent="0.25">
      <c r="A2826" s="11">
        <v>38580</v>
      </c>
      <c r="D2826" s="12">
        <v>759.26693609717915</v>
      </c>
      <c r="E2826" s="12">
        <v>1811.0094596991503</v>
      </c>
      <c r="F2826" s="12">
        <v>952.33386988929874</v>
      </c>
      <c r="G2826" s="12">
        <v>164.48289568282266</v>
      </c>
      <c r="I2826" s="45"/>
    </row>
    <row r="2827" spans="1:9" ht="27.75" customHeight="1" thickBot="1" x14ac:dyDescent="0.25">
      <c r="A2827" s="11">
        <v>38581</v>
      </c>
      <c r="D2827" s="12">
        <v>759.93351020591786</v>
      </c>
      <c r="E2827" s="12">
        <v>1812.5994393306021</v>
      </c>
      <c r="F2827" s="12">
        <v>953.1699734487562</v>
      </c>
      <c r="G2827" s="12">
        <v>164.46509214805735</v>
      </c>
      <c r="I2827" s="45"/>
    </row>
    <row r="2828" spans="1:9" ht="27.75" customHeight="1" thickBot="1" x14ac:dyDescent="0.25">
      <c r="A2828" s="11">
        <v>38582</v>
      </c>
      <c r="D2828" s="12">
        <v>758.71860570782439</v>
      </c>
      <c r="E2828" s="12">
        <v>1809.7016501703101</v>
      </c>
      <c r="F2828" s="12">
        <v>951.64614774460858</v>
      </c>
      <c r="G2828" s="12">
        <v>164.1248434709527</v>
      </c>
      <c r="I2828" s="45"/>
    </row>
    <row r="2829" spans="1:9" ht="27.75" customHeight="1" thickBot="1" x14ac:dyDescent="0.25">
      <c r="A2829" s="11">
        <v>38583</v>
      </c>
      <c r="D2829" s="12">
        <v>758.81</v>
      </c>
      <c r="E2829" s="12">
        <v>1809.91</v>
      </c>
      <c r="F2829" s="12">
        <v>951.76</v>
      </c>
      <c r="G2829" s="12">
        <v>164.06</v>
      </c>
      <c r="I2829" s="45"/>
    </row>
    <row r="2830" spans="1:9" ht="27.75" customHeight="1" thickBot="1" x14ac:dyDescent="0.25">
      <c r="A2830" s="11">
        <v>38586</v>
      </c>
      <c r="D2830" s="12">
        <v>759.22</v>
      </c>
      <c r="E2830" s="12">
        <v>1810.91</v>
      </c>
      <c r="F2830" s="12">
        <v>952.28</v>
      </c>
      <c r="G2830" s="12">
        <v>164.58</v>
      </c>
      <c r="I2830" s="45"/>
    </row>
    <row r="2831" spans="1:9" ht="27.75" customHeight="1" thickBot="1" x14ac:dyDescent="0.25">
      <c r="A2831" s="11">
        <v>38587</v>
      </c>
      <c r="D2831" s="12">
        <v>758.83</v>
      </c>
      <c r="E2831" s="12">
        <v>1809.97</v>
      </c>
      <c r="F2831" s="12">
        <v>951.79</v>
      </c>
      <c r="G2831" s="12">
        <v>164.53</v>
      </c>
      <c r="I2831" s="45"/>
    </row>
    <row r="2832" spans="1:9" ht="27.75" customHeight="1" thickBot="1" x14ac:dyDescent="0.25">
      <c r="A2832" s="11">
        <v>38588</v>
      </c>
      <c r="D2832" s="12">
        <v>760.62</v>
      </c>
      <c r="E2832" s="12">
        <v>1814.24</v>
      </c>
      <c r="F2832" s="12">
        <v>954.03</v>
      </c>
      <c r="G2832" s="12">
        <v>164.94</v>
      </c>
      <c r="I2832" s="45"/>
    </row>
    <row r="2833" spans="1:9" ht="27.75" customHeight="1" thickBot="1" x14ac:dyDescent="0.25">
      <c r="A2833" s="11">
        <v>38589</v>
      </c>
      <c r="D2833" s="12">
        <v>760.8</v>
      </c>
      <c r="E2833" s="12">
        <v>1814.66</v>
      </c>
      <c r="F2833" s="12">
        <v>954.25</v>
      </c>
      <c r="G2833" s="12">
        <v>165.17</v>
      </c>
      <c r="I2833" s="45"/>
    </row>
    <row r="2834" spans="1:9" ht="27.75" customHeight="1" thickBot="1" x14ac:dyDescent="0.25">
      <c r="A2834" s="11">
        <v>38590</v>
      </c>
      <c r="D2834" s="12">
        <v>760.86</v>
      </c>
      <c r="E2834" s="12">
        <v>1814.81</v>
      </c>
      <c r="F2834" s="12">
        <v>954.33</v>
      </c>
      <c r="G2834" s="12">
        <v>165.15</v>
      </c>
      <c r="I2834" s="45"/>
    </row>
    <row r="2835" spans="1:9" ht="27.75" customHeight="1" thickBot="1" x14ac:dyDescent="0.25">
      <c r="A2835" s="11">
        <v>38593</v>
      </c>
      <c r="D2835" s="12">
        <v>762.46</v>
      </c>
      <c r="E2835" s="12">
        <v>1818.63</v>
      </c>
      <c r="F2835" s="12">
        <v>954.36</v>
      </c>
      <c r="G2835" s="12">
        <v>165.59</v>
      </c>
      <c r="I2835" s="45"/>
    </row>
    <row r="2836" spans="1:9" ht="27.75" customHeight="1" thickBot="1" x14ac:dyDescent="0.25">
      <c r="A2836" s="11">
        <v>38594</v>
      </c>
      <c r="D2836" s="12">
        <v>763.63</v>
      </c>
      <c r="E2836" s="12">
        <v>1821.41</v>
      </c>
      <c r="F2836" s="12">
        <v>955.15</v>
      </c>
      <c r="G2836" s="12">
        <v>166.01</v>
      </c>
      <c r="I2836" s="45"/>
    </row>
    <row r="2837" spans="1:9" ht="27.75" customHeight="1" thickBot="1" x14ac:dyDescent="0.25">
      <c r="A2837" s="11">
        <v>38595</v>
      </c>
      <c r="D2837" s="12">
        <v>767.03</v>
      </c>
      <c r="E2837" s="12">
        <v>1829.52</v>
      </c>
      <c r="F2837" s="12">
        <v>959.4</v>
      </c>
      <c r="G2837" s="12">
        <v>166.7</v>
      </c>
      <c r="I2837" s="45"/>
    </row>
    <row r="2838" spans="1:9" ht="27.75" customHeight="1" thickBot="1" x14ac:dyDescent="0.25">
      <c r="A2838" s="11">
        <v>38596</v>
      </c>
      <c r="D2838" s="12">
        <v>772.04</v>
      </c>
      <c r="E2838" s="12">
        <v>1841.48</v>
      </c>
      <c r="F2838" s="12">
        <v>965.68</v>
      </c>
      <c r="G2838" s="12">
        <v>167.99</v>
      </c>
      <c r="I2838" s="45"/>
    </row>
    <row r="2839" spans="1:9" ht="27.75" customHeight="1" thickBot="1" x14ac:dyDescent="0.25">
      <c r="A2839" s="11">
        <v>38597</v>
      </c>
      <c r="D2839" s="12">
        <v>775.56</v>
      </c>
      <c r="E2839" s="12">
        <v>1849.88</v>
      </c>
      <c r="F2839" s="12">
        <v>969.4</v>
      </c>
      <c r="G2839" s="12">
        <v>168.92</v>
      </c>
      <c r="I2839" s="45"/>
    </row>
    <row r="2840" spans="1:9" ht="27.75" customHeight="1" thickBot="1" x14ac:dyDescent="0.25">
      <c r="A2840" s="11">
        <v>38600</v>
      </c>
      <c r="D2840" s="12">
        <v>778.49</v>
      </c>
      <c r="E2840" s="12">
        <v>1856.86</v>
      </c>
      <c r="F2840" s="12">
        <v>973.06</v>
      </c>
      <c r="G2840" s="12">
        <v>169.8</v>
      </c>
      <c r="I2840" s="45"/>
    </row>
    <row r="2841" spans="1:9" ht="27.75" customHeight="1" thickBot="1" x14ac:dyDescent="0.25">
      <c r="A2841" s="11">
        <v>38601</v>
      </c>
      <c r="D2841" s="12">
        <v>788.86</v>
      </c>
      <c r="E2841" s="12">
        <v>1881.61</v>
      </c>
      <c r="F2841" s="12">
        <v>986.03</v>
      </c>
      <c r="G2841" s="12">
        <v>172.54</v>
      </c>
      <c r="I2841" s="45"/>
    </row>
    <row r="2842" spans="1:9" ht="27.75" customHeight="1" thickBot="1" x14ac:dyDescent="0.25">
      <c r="A2842" s="11">
        <v>38602</v>
      </c>
      <c r="D2842" s="12">
        <v>806.99</v>
      </c>
      <c r="E2842" s="12">
        <v>1924.8455684668857</v>
      </c>
      <c r="F2842" s="12">
        <v>1008.350184494118</v>
      </c>
      <c r="G2842" s="12">
        <v>177.94044965404925</v>
      </c>
      <c r="I2842" s="45"/>
    </row>
    <row r="2843" spans="1:9" ht="27.75" customHeight="1" thickBot="1" x14ac:dyDescent="0.25">
      <c r="A2843" s="11">
        <v>38604</v>
      </c>
      <c r="D2843" s="12">
        <v>801.08</v>
      </c>
      <c r="E2843" s="12">
        <v>1910.74</v>
      </c>
      <c r="F2843" s="12">
        <v>1000.96</v>
      </c>
      <c r="G2843" s="12">
        <v>175.96</v>
      </c>
      <c r="I2843" s="45"/>
    </row>
    <row r="2844" spans="1:9" ht="27.75" customHeight="1" thickBot="1" x14ac:dyDescent="0.25">
      <c r="A2844" s="11">
        <v>38607</v>
      </c>
      <c r="D2844" s="12">
        <v>801.4</v>
      </c>
      <c r="E2844" s="12">
        <v>1911.52</v>
      </c>
      <c r="F2844" s="12">
        <v>1000.67</v>
      </c>
      <c r="G2844" s="12">
        <v>176.1</v>
      </c>
      <c r="I2844" s="45"/>
    </row>
    <row r="2845" spans="1:9" ht="27.75" customHeight="1" thickBot="1" x14ac:dyDescent="0.25">
      <c r="A2845" s="11">
        <v>38608</v>
      </c>
      <c r="D2845" s="12">
        <v>802.72</v>
      </c>
      <c r="E2845" s="12">
        <v>1914.66</v>
      </c>
      <c r="F2845" s="12">
        <v>1002.31</v>
      </c>
      <c r="G2845" s="12">
        <v>176.32</v>
      </c>
      <c r="I2845" s="45"/>
    </row>
    <row r="2846" spans="1:9" ht="27.75" customHeight="1" thickBot="1" x14ac:dyDescent="0.25">
      <c r="A2846" s="11">
        <v>38609</v>
      </c>
      <c r="D2846" s="12">
        <v>802.76859485649493</v>
      </c>
      <c r="E2846" s="12">
        <v>1914.7700611595783</v>
      </c>
      <c r="F2846" s="12">
        <v>1001.6700619443801</v>
      </c>
      <c r="G2846" s="12">
        <v>176.08612604720651</v>
      </c>
      <c r="I2846" s="45"/>
    </row>
    <row r="2847" spans="1:9" ht="27.75" customHeight="1" thickBot="1" x14ac:dyDescent="0.25">
      <c r="A2847" s="11">
        <v>38610</v>
      </c>
      <c r="D2847" s="12">
        <v>806.2</v>
      </c>
      <c r="E2847" s="12">
        <v>1923.48</v>
      </c>
      <c r="F2847" s="12">
        <v>1005.19</v>
      </c>
      <c r="G2847" s="12">
        <v>176.74</v>
      </c>
      <c r="I2847" s="45"/>
    </row>
    <row r="2848" spans="1:9" ht="27.75" customHeight="1" thickBot="1" x14ac:dyDescent="0.25">
      <c r="A2848" s="11">
        <v>38611</v>
      </c>
      <c r="D2848" s="12">
        <v>807.28</v>
      </c>
      <c r="E2848" s="12">
        <v>1926.07</v>
      </c>
      <c r="F2848" s="12">
        <v>1006.54</v>
      </c>
      <c r="G2848" s="12">
        <v>176.67</v>
      </c>
      <c r="I2848" s="45"/>
    </row>
    <row r="2849" spans="1:9" ht="27.75" customHeight="1" thickBot="1" x14ac:dyDescent="0.25">
      <c r="A2849" s="11">
        <v>38614</v>
      </c>
      <c r="D2849" s="12">
        <v>809.4</v>
      </c>
      <c r="E2849" s="12">
        <v>1931.12</v>
      </c>
      <c r="F2849" s="12">
        <v>1008.14</v>
      </c>
      <c r="G2849" s="12">
        <v>177.41</v>
      </c>
      <c r="I2849" s="45"/>
    </row>
    <row r="2850" spans="1:9" ht="27.75" customHeight="1" thickBot="1" x14ac:dyDescent="0.25">
      <c r="A2850" s="11">
        <v>38615</v>
      </c>
      <c r="D2850" s="12">
        <v>810.02</v>
      </c>
      <c r="E2850" s="12">
        <v>1932.6</v>
      </c>
      <c r="F2850" s="12">
        <v>1008.92</v>
      </c>
      <c r="G2850" s="12">
        <v>177.59</v>
      </c>
      <c r="I2850" s="45"/>
    </row>
    <row r="2851" spans="1:9" ht="27.75" customHeight="1" thickBot="1" x14ac:dyDescent="0.25">
      <c r="A2851" s="11">
        <v>38616</v>
      </c>
      <c r="D2851" s="12">
        <v>812.36660829235825</v>
      </c>
      <c r="E2851" s="12">
        <v>1938.1999878487122</v>
      </c>
      <c r="F2851" s="12">
        <v>1011.8392603939233</v>
      </c>
      <c r="G2851" s="12">
        <v>177.7525580114399</v>
      </c>
      <c r="I2851" s="45"/>
    </row>
    <row r="2852" spans="1:9" ht="27.75" customHeight="1" thickBot="1" x14ac:dyDescent="0.25">
      <c r="A2852" s="11">
        <v>38617</v>
      </c>
      <c r="D2852" s="12">
        <v>812.48458248057671</v>
      </c>
      <c r="E2852" s="12">
        <v>1938.4815203471758</v>
      </c>
      <c r="F2852" s="12">
        <v>1011.9862347189713</v>
      </c>
      <c r="G2852" s="12">
        <v>177.95441246006607</v>
      </c>
      <c r="I2852" s="45"/>
    </row>
    <row r="2853" spans="1:9" ht="27.75" customHeight="1" thickBot="1" x14ac:dyDescent="0.25">
      <c r="A2853" s="11">
        <v>38618</v>
      </c>
      <c r="D2853" s="12">
        <v>815.54</v>
      </c>
      <c r="E2853" s="12">
        <v>1945.78</v>
      </c>
      <c r="F2853" s="12">
        <v>1015.8</v>
      </c>
      <c r="G2853" s="12">
        <v>178.54</v>
      </c>
      <c r="I2853" s="45"/>
    </row>
    <row r="2854" spans="1:9" ht="27.75" customHeight="1" thickBot="1" x14ac:dyDescent="0.25">
      <c r="A2854" s="11">
        <v>38621</v>
      </c>
      <c r="D2854" s="12">
        <v>818.33</v>
      </c>
      <c r="E2854" s="12">
        <v>1952.42</v>
      </c>
      <c r="F2854" s="12">
        <v>1018.18</v>
      </c>
      <c r="G2854" s="12">
        <v>179.17</v>
      </c>
      <c r="I2854" s="45"/>
    </row>
    <row r="2855" spans="1:9" ht="27.75" customHeight="1" thickBot="1" x14ac:dyDescent="0.25">
      <c r="A2855" s="11">
        <v>38622</v>
      </c>
      <c r="D2855" s="12">
        <v>815.5</v>
      </c>
      <c r="E2855" s="12">
        <v>1945.67</v>
      </c>
      <c r="F2855" s="12">
        <v>1012.92</v>
      </c>
      <c r="G2855" s="12">
        <v>178.29</v>
      </c>
      <c r="I2855" s="45"/>
    </row>
    <row r="2856" spans="1:9" ht="27.75" customHeight="1" thickBot="1" x14ac:dyDescent="0.25">
      <c r="A2856" s="11">
        <v>38623</v>
      </c>
      <c r="D2856" s="12">
        <v>822.11476158463267</v>
      </c>
      <c r="E2856" s="12">
        <v>1961.4579124378656</v>
      </c>
      <c r="F2856" s="12">
        <v>1016.9564110660723</v>
      </c>
      <c r="G2856" s="12">
        <v>179.78132012167421</v>
      </c>
      <c r="I2856" s="45"/>
    </row>
    <row r="2857" spans="1:9" ht="27.75" customHeight="1" thickBot="1" x14ac:dyDescent="0.25">
      <c r="A2857" s="11">
        <v>38624</v>
      </c>
      <c r="D2857" s="12">
        <v>828.11376709460694</v>
      </c>
      <c r="E2857" s="12">
        <v>1975.7707383555048</v>
      </c>
      <c r="F2857" s="12">
        <v>1022.6233375131237</v>
      </c>
      <c r="G2857" s="12">
        <v>181.36059965799544</v>
      </c>
      <c r="I2857" s="45"/>
    </row>
    <row r="2858" spans="1:9" ht="27.75" customHeight="1" thickBot="1" x14ac:dyDescent="0.25">
      <c r="A2858" s="11">
        <v>38625</v>
      </c>
      <c r="D2858" s="12">
        <v>832.84</v>
      </c>
      <c r="E2858" s="12">
        <v>1987.06</v>
      </c>
      <c r="F2858" s="12">
        <v>1027.3800000000001</v>
      </c>
      <c r="G2858" s="12">
        <v>182.86</v>
      </c>
      <c r="I2858" s="45"/>
    </row>
    <row r="2859" spans="1:9" ht="27.75" customHeight="1" thickBot="1" x14ac:dyDescent="0.25">
      <c r="A2859" s="11">
        <v>38628</v>
      </c>
      <c r="D2859" s="12">
        <v>830.47</v>
      </c>
      <c r="E2859" s="12">
        <v>1985.12</v>
      </c>
      <c r="F2859" s="12">
        <v>1025.71</v>
      </c>
      <c r="G2859" s="12">
        <v>182.23</v>
      </c>
      <c r="I2859" s="45"/>
    </row>
    <row r="2860" spans="1:9" ht="27.75" customHeight="1" thickBot="1" x14ac:dyDescent="0.25">
      <c r="A2860" s="11">
        <v>38629</v>
      </c>
      <c r="D2860" s="12">
        <v>830.01245971038293</v>
      </c>
      <c r="E2860" s="12">
        <v>1984.0398914104139</v>
      </c>
      <c r="F2860" s="12">
        <v>1023.3989727317157</v>
      </c>
      <c r="G2860" s="12">
        <v>182.04127383882843</v>
      </c>
      <c r="I2860" s="45"/>
    </row>
    <row r="2861" spans="1:9" ht="27.75" customHeight="1" thickBot="1" x14ac:dyDescent="0.25">
      <c r="A2861" s="11">
        <v>38630</v>
      </c>
      <c r="D2861" s="12">
        <v>830.45464563733003</v>
      </c>
      <c r="E2861" s="12">
        <v>1985.0966755383547</v>
      </c>
      <c r="F2861" s="12">
        <v>1022.87005832775</v>
      </c>
      <c r="G2861" s="12">
        <v>182.28426134951644</v>
      </c>
      <c r="I2861" s="45"/>
    </row>
    <row r="2862" spans="1:9" ht="27.75" customHeight="1" thickBot="1" x14ac:dyDescent="0.25">
      <c r="A2862" s="11">
        <v>38631</v>
      </c>
      <c r="D2862" s="12">
        <v>825.19</v>
      </c>
      <c r="E2862" s="12">
        <v>1972.52</v>
      </c>
      <c r="F2862" s="12">
        <v>1016.39</v>
      </c>
      <c r="G2862" s="12">
        <v>180.94</v>
      </c>
      <c r="I2862" s="45"/>
    </row>
    <row r="2863" spans="1:9" ht="27.75" customHeight="1" thickBot="1" x14ac:dyDescent="0.25">
      <c r="A2863" s="11">
        <v>38602</v>
      </c>
      <c r="D2863" s="12">
        <v>823.13</v>
      </c>
      <c r="E2863" s="12">
        <v>1967.6</v>
      </c>
      <c r="F2863" s="12">
        <v>1013.85</v>
      </c>
      <c r="G2863" s="12">
        <v>180.35</v>
      </c>
      <c r="I2863" s="45"/>
    </row>
    <row r="2864" spans="1:9" ht="27.75" customHeight="1" thickBot="1" x14ac:dyDescent="0.25">
      <c r="A2864" s="11">
        <v>38635</v>
      </c>
      <c r="D2864" s="12">
        <v>814.85</v>
      </c>
      <c r="E2864" s="12">
        <v>1947.79</v>
      </c>
      <c r="F2864" s="12">
        <v>1003.65</v>
      </c>
      <c r="G2864" s="12">
        <v>177.72</v>
      </c>
      <c r="I2864" s="45"/>
    </row>
    <row r="2865" spans="1:9" ht="27.75" customHeight="1" thickBot="1" x14ac:dyDescent="0.25">
      <c r="A2865" s="11">
        <v>38636</v>
      </c>
      <c r="D2865" s="12">
        <v>823.45</v>
      </c>
      <c r="E2865" s="12">
        <v>1968.35</v>
      </c>
      <c r="F2865" s="12">
        <v>1013.58</v>
      </c>
      <c r="G2865" s="12">
        <v>180.82</v>
      </c>
      <c r="I2865" s="45"/>
    </row>
    <row r="2866" spans="1:9" ht="27.75" customHeight="1" thickBot="1" x14ac:dyDescent="0.25">
      <c r="A2866" s="11">
        <v>38637</v>
      </c>
      <c r="D2866" s="12">
        <v>825.57</v>
      </c>
      <c r="E2866" s="12">
        <v>1976.3</v>
      </c>
      <c r="F2866" s="12">
        <v>1016.97</v>
      </c>
      <c r="G2866" s="12">
        <v>181.6</v>
      </c>
      <c r="I2866" s="45"/>
    </row>
    <row r="2867" spans="1:9" ht="27.75" customHeight="1" thickBot="1" x14ac:dyDescent="0.25">
      <c r="A2867" s="11">
        <v>38638</v>
      </c>
      <c r="D2867" s="12">
        <v>816.5288843665893</v>
      </c>
      <c r="E2867" s="12">
        <v>1954.6522701390288</v>
      </c>
      <c r="F2867" s="12">
        <v>1005.8310807746766</v>
      </c>
      <c r="G2867" s="12">
        <v>179.1300046702469</v>
      </c>
      <c r="I2867" s="45"/>
    </row>
    <row r="2868" spans="1:9" ht="27.75" customHeight="1" thickBot="1" x14ac:dyDescent="0.25">
      <c r="A2868" s="11">
        <v>38639</v>
      </c>
      <c r="D2868" s="12">
        <v>815.24</v>
      </c>
      <c r="E2868" s="12">
        <v>1960.83</v>
      </c>
      <c r="F2868" s="12">
        <v>1009.01</v>
      </c>
      <c r="G2868" s="12">
        <v>178.58</v>
      </c>
      <c r="I2868" s="45"/>
    </row>
    <row r="2869" spans="1:9" ht="27.75" customHeight="1" thickBot="1" x14ac:dyDescent="0.25">
      <c r="A2869" s="11">
        <v>38642</v>
      </c>
      <c r="D2869" s="12">
        <v>815.52</v>
      </c>
      <c r="E2869" s="12">
        <v>1961.67</v>
      </c>
      <c r="F2869" s="12">
        <v>1009.44</v>
      </c>
      <c r="G2869" s="12">
        <v>178.76</v>
      </c>
      <c r="I2869" s="45"/>
    </row>
    <row r="2870" spans="1:9" ht="27.75" customHeight="1" thickBot="1" x14ac:dyDescent="0.25">
      <c r="A2870" s="11">
        <v>38643</v>
      </c>
      <c r="D2870" s="12">
        <v>809.91</v>
      </c>
      <c r="E2870" s="12">
        <v>1948.17</v>
      </c>
      <c r="F2870" s="12">
        <v>1002.49</v>
      </c>
      <c r="G2870" s="12">
        <v>176.99</v>
      </c>
      <c r="I2870" s="45"/>
    </row>
    <row r="2871" spans="1:9" ht="27.75" customHeight="1" thickBot="1" x14ac:dyDescent="0.25">
      <c r="A2871" s="11">
        <v>38644</v>
      </c>
      <c r="D2871" s="12">
        <v>807.62629773428534</v>
      </c>
      <c r="E2871" s="12">
        <v>1942.6711755231745</v>
      </c>
      <c r="F2871" s="12">
        <v>999.66581162147247</v>
      </c>
      <c r="G2871" s="12">
        <v>176.06689895615946</v>
      </c>
      <c r="I2871" s="45"/>
    </row>
    <row r="2872" spans="1:9" ht="27.75" customHeight="1" thickBot="1" x14ac:dyDescent="0.25">
      <c r="A2872" s="11">
        <v>38645</v>
      </c>
      <c r="D2872" s="12">
        <v>802.87</v>
      </c>
      <c r="E2872" s="12">
        <v>1931.24</v>
      </c>
      <c r="F2872" s="12">
        <v>993.78415516422308</v>
      </c>
      <c r="G2872" s="12">
        <v>174.5</v>
      </c>
      <c r="I2872" s="45"/>
    </row>
    <row r="2873" spans="1:9" ht="27.75" customHeight="1" thickBot="1" x14ac:dyDescent="0.25">
      <c r="A2873" s="11">
        <v>38646</v>
      </c>
      <c r="D2873" s="12">
        <v>806.16</v>
      </c>
      <c r="E2873" s="12">
        <v>1939.152549393752</v>
      </c>
      <c r="F2873" s="12">
        <v>997.85518597891394</v>
      </c>
      <c r="G2873" s="12">
        <v>175.37</v>
      </c>
      <c r="I2873" s="45"/>
    </row>
    <row r="2874" spans="1:9" ht="27.75" customHeight="1" thickBot="1" x14ac:dyDescent="0.25">
      <c r="A2874" s="11">
        <v>38649</v>
      </c>
      <c r="D2874" s="12">
        <v>806.71</v>
      </c>
      <c r="E2874" s="12">
        <v>1940.46</v>
      </c>
      <c r="F2874" s="12">
        <v>998.52</v>
      </c>
      <c r="G2874" s="12">
        <v>175.26</v>
      </c>
      <c r="I2874" s="45"/>
    </row>
    <row r="2875" spans="1:9" ht="27.75" customHeight="1" thickBot="1" x14ac:dyDescent="0.25">
      <c r="A2875" s="11">
        <v>38650</v>
      </c>
      <c r="D2875" s="12">
        <v>809.44</v>
      </c>
      <c r="E2875" s="12">
        <v>1947.03</v>
      </c>
      <c r="F2875" s="12">
        <v>1001.91</v>
      </c>
      <c r="G2875" s="12">
        <v>176.16</v>
      </c>
      <c r="I2875" s="45"/>
    </row>
    <row r="2876" spans="1:9" ht="27.75" customHeight="1" thickBot="1" x14ac:dyDescent="0.25">
      <c r="A2876" s="11">
        <v>38651</v>
      </c>
      <c r="D2876" s="12">
        <v>807.31</v>
      </c>
      <c r="E2876" s="12">
        <v>1941.92</v>
      </c>
      <c r="F2876" s="12">
        <v>999.28</v>
      </c>
      <c r="G2876" s="12">
        <v>175.57</v>
      </c>
      <c r="I2876" s="45"/>
    </row>
    <row r="2877" spans="1:9" ht="27.75" customHeight="1" thickBot="1" x14ac:dyDescent="0.25">
      <c r="A2877" s="11">
        <v>38652</v>
      </c>
      <c r="D2877" s="12">
        <v>807.21</v>
      </c>
      <c r="E2877" s="12">
        <v>1941.66</v>
      </c>
      <c r="F2877" s="12">
        <v>999.15</v>
      </c>
      <c r="G2877" s="12">
        <v>175.75</v>
      </c>
      <c r="I2877" s="45"/>
    </row>
    <row r="2878" spans="1:9" ht="27.75" customHeight="1" thickBot="1" x14ac:dyDescent="0.25">
      <c r="A2878" s="11">
        <v>38653</v>
      </c>
      <c r="D2878" s="12">
        <v>810.15</v>
      </c>
      <c r="E2878" s="12">
        <v>1948.73</v>
      </c>
      <c r="F2878" s="12">
        <v>1002.78</v>
      </c>
      <c r="G2878" s="12">
        <v>176.4</v>
      </c>
      <c r="I2878" s="45"/>
    </row>
    <row r="2879" spans="1:9" ht="27.75" customHeight="1" thickBot="1" x14ac:dyDescent="0.25">
      <c r="A2879" s="11">
        <v>38656</v>
      </c>
      <c r="D2879" s="12">
        <v>811.58</v>
      </c>
      <c r="E2879" s="12">
        <v>1952.19</v>
      </c>
      <c r="F2879" s="12">
        <v>1004.57</v>
      </c>
      <c r="G2879" s="12">
        <v>176.56</v>
      </c>
      <c r="I2879" s="45"/>
    </row>
    <row r="2880" spans="1:9" ht="27.75" customHeight="1" thickBot="1" x14ac:dyDescent="0.25">
      <c r="A2880" s="11">
        <v>38659</v>
      </c>
      <c r="D2880" s="12">
        <v>807.94</v>
      </c>
      <c r="E2880" s="12">
        <v>1943.42</v>
      </c>
      <c r="F2880" s="12">
        <v>1000.05</v>
      </c>
      <c r="G2880" s="12">
        <v>175.46</v>
      </c>
      <c r="I2880" s="45"/>
    </row>
    <row r="2881" spans="1:9" ht="27.75" customHeight="1" thickBot="1" x14ac:dyDescent="0.25">
      <c r="A2881" s="11">
        <v>38663</v>
      </c>
      <c r="D2881" s="12">
        <v>809.79</v>
      </c>
      <c r="E2881" s="12">
        <v>1947.88</v>
      </c>
      <c r="F2881" s="12">
        <v>1000.97</v>
      </c>
      <c r="G2881" s="12">
        <v>176.17</v>
      </c>
      <c r="I2881" s="45"/>
    </row>
    <row r="2882" spans="1:9" ht="27.75" customHeight="1" thickBot="1" x14ac:dyDescent="0.25">
      <c r="A2882" s="11">
        <v>38664</v>
      </c>
      <c r="D2882" s="12">
        <v>810.61</v>
      </c>
      <c r="E2882" s="12">
        <v>1949.86</v>
      </c>
      <c r="F2882" s="12">
        <v>1000.65</v>
      </c>
      <c r="G2882" s="12">
        <v>176.59</v>
      </c>
      <c r="I2882" s="45"/>
    </row>
    <row r="2883" spans="1:9" ht="27.75" customHeight="1" thickBot="1" x14ac:dyDescent="0.25">
      <c r="A2883" s="11">
        <v>38665</v>
      </c>
      <c r="D2883" s="12">
        <v>812.88976576145592</v>
      </c>
      <c r="E2883" s="12">
        <v>1955.33204870498</v>
      </c>
      <c r="F2883" s="12">
        <v>1003.4545509807502</v>
      </c>
      <c r="G2883" s="12">
        <v>177.31931597342313</v>
      </c>
      <c r="I2883" s="45"/>
    </row>
    <row r="2884" spans="1:9" ht="27.75" customHeight="1" thickBot="1" x14ac:dyDescent="0.25">
      <c r="A2884" s="11">
        <v>38666</v>
      </c>
      <c r="D2884" s="12">
        <v>813.49621976662047</v>
      </c>
      <c r="E2884" s="12">
        <v>1956.7906884299891</v>
      </c>
      <c r="F2884" s="12">
        <v>1004.2031085831642</v>
      </c>
      <c r="G2884" s="12">
        <v>177.35451594141742</v>
      </c>
      <c r="I2884" s="45"/>
    </row>
    <row r="2885" spans="1:9" ht="27.75" customHeight="1" thickBot="1" x14ac:dyDescent="0.25">
      <c r="A2885" s="11">
        <v>38667</v>
      </c>
      <c r="D2885" s="12">
        <v>811.89</v>
      </c>
      <c r="E2885" s="12">
        <v>1952.93</v>
      </c>
      <c r="F2885" s="12">
        <v>1002.22</v>
      </c>
      <c r="G2885" s="12">
        <v>176.65</v>
      </c>
      <c r="I2885" s="45"/>
    </row>
    <row r="2886" spans="1:9" ht="27.75" customHeight="1" thickBot="1" x14ac:dyDescent="0.25">
      <c r="A2886" s="11">
        <v>38670</v>
      </c>
      <c r="D2886" s="12">
        <v>813.37</v>
      </c>
      <c r="E2886" s="12">
        <v>1956.49</v>
      </c>
      <c r="F2886" s="12">
        <v>1004.05</v>
      </c>
      <c r="G2886" s="12">
        <v>177.24</v>
      </c>
      <c r="I2886" s="45"/>
    </row>
    <row r="2887" spans="1:9" ht="27.75" customHeight="1" thickBot="1" x14ac:dyDescent="0.25">
      <c r="A2887" s="11">
        <v>38671</v>
      </c>
      <c r="D2887" s="12">
        <v>812.74</v>
      </c>
      <c r="E2887" s="12">
        <v>1954.96</v>
      </c>
      <c r="F2887" s="12">
        <v>1002.58</v>
      </c>
      <c r="G2887" s="12">
        <v>176.85</v>
      </c>
      <c r="I2887" s="45"/>
    </row>
    <row r="2888" spans="1:9" ht="27.75" customHeight="1" thickBot="1" x14ac:dyDescent="0.25">
      <c r="A2888" s="11">
        <v>38672</v>
      </c>
      <c r="D2888" s="12">
        <v>816.85927244467007</v>
      </c>
      <c r="E2888" s="12">
        <v>1957.4324099935218</v>
      </c>
      <c r="F2888" s="12">
        <v>1003.8442398818459</v>
      </c>
      <c r="G2888" s="12">
        <v>177.00073496267538</v>
      </c>
      <c r="I2888" s="45"/>
    </row>
    <row r="2889" spans="1:9" ht="27.75" customHeight="1" thickBot="1" x14ac:dyDescent="0.25">
      <c r="A2889" s="11">
        <v>38673</v>
      </c>
      <c r="D2889" s="12">
        <v>816.85927244467007</v>
      </c>
      <c r="E2889" s="12">
        <v>1965.7794693399248</v>
      </c>
      <c r="F2889" s="12">
        <v>1007.4347414104349</v>
      </c>
      <c r="G2889" s="12">
        <v>177.95554567069735</v>
      </c>
      <c r="I2889" s="45"/>
    </row>
    <row r="2890" spans="1:9" ht="27.75" customHeight="1" thickBot="1" x14ac:dyDescent="0.25">
      <c r="A2890" s="11">
        <v>38674</v>
      </c>
      <c r="D2890" s="12">
        <v>819.95</v>
      </c>
      <c r="E2890" s="12">
        <v>1973.22</v>
      </c>
      <c r="F2890" s="12">
        <v>1011.25</v>
      </c>
      <c r="G2890" s="12">
        <v>178.43</v>
      </c>
      <c r="I2890" s="45"/>
    </row>
    <row r="2891" spans="1:9" ht="27.75" customHeight="1" thickBot="1" x14ac:dyDescent="0.25">
      <c r="A2891" s="11">
        <v>38677</v>
      </c>
      <c r="D2891" s="12">
        <v>821.52</v>
      </c>
      <c r="E2891" s="12">
        <v>1976.99</v>
      </c>
      <c r="F2891" s="12">
        <v>1013.18</v>
      </c>
      <c r="G2891" s="12">
        <v>179.1</v>
      </c>
      <c r="I2891" s="45"/>
    </row>
    <row r="2892" spans="1:9" ht="27.75" customHeight="1" thickBot="1" x14ac:dyDescent="0.25">
      <c r="A2892" s="11">
        <v>38678</v>
      </c>
      <c r="D2892" s="12">
        <v>821.02</v>
      </c>
      <c r="E2892" s="12">
        <v>1975.8</v>
      </c>
      <c r="F2892" s="12">
        <v>1012.57</v>
      </c>
      <c r="G2892" s="12">
        <v>179.19</v>
      </c>
      <c r="I2892" s="45"/>
    </row>
    <row r="2893" spans="1:9" ht="27.75" customHeight="1" thickBot="1" x14ac:dyDescent="0.25">
      <c r="A2893" s="11">
        <v>38679</v>
      </c>
      <c r="D2893" s="12">
        <v>822.21380036285495</v>
      </c>
      <c r="E2893" s="12">
        <v>1978.6651231711057</v>
      </c>
      <c r="F2893" s="12">
        <v>1013.3447055302115</v>
      </c>
      <c r="G2893" s="12">
        <v>179.31981873399397</v>
      </c>
      <c r="I2893" s="45"/>
    </row>
    <row r="2894" spans="1:9" ht="27.75" customHeight="1" thickBot="1" x14ac:dyDescent="0.25">
      <c r="A2894" s="11">
        <v>38680</v>
      </c>
      <c r="D2894" s="12">
        <v>822.75</v>
      </c>
      <c r="E2894" s="12">
        <v>1979.97</v>
      </c>
      <c r="F2894" s="12">
        <v>1014.01</v>
      </c>
      <c r="G2894" s="12">
        <v>179.19</v>
      </c>
      <c r="I2894" s="45"/>
    </row>
    <row r="2895" spans="1:9" ht="27.75" customHeight="1" thickBot="1" x14ac:dyDescent="0.25">
      <c r="A2895" s="11">
        <v>38681</v>
      </c>
      <c r="D2895" s="12">
        <v>821.06</v>
      </c>
      <c r="E2895" s="12">
        <v>1975.88</v>
      </c>
      <c r="F2895" s="12">
        <v>1011.22</v>
      </c>
      <c r="G2895" s="12">
        <v>178.91</v>
      </c>
      <c r="I2895" s="45"/>
    </row>
    <row r="2896" spans="1:9" ht="27.75" customHeight="1" thickBot="1" x14ac:dyDescent="0.25">
      <c r="A2896" s="11">
        <v>38684</v>
      </c>
      <c r="D2896" s="12">
        <v>822.17</v>
      </c>
      <c r="E2896" s="12">
        <v>1978.56</v>
      </c>
      <c r="F2896" s="12">
        <v>1011.25</v>
      </c>
      <c r="G2896" s="12">
        <v>179.39</v>
      </c>
      <c r="I2896" s="45"/>
    </row>
    <row r="2897" spans="1:9" ht="27.75" customHeight="1" thickBot="1" x14ac:dyDescent="0.25">
      <c r="A2897" s="11">
        <v>38685</v>
      </c>
      <c r="D2897" s="12">
        <v>822.04240851223494</v>
      </c>
      <c r="E2897" s="12">
        <v>1979.3159379852432</v>
      </c>
      <c r="F2897" s="12">
        <v>1011.6346374850629</v>
      </c>
      <c r="G2897" s="12">
        <v>179.4536495480325</v>
      </c>
      <c r="I2897" s="45"/>
    </row>
    <row r="2898" spans="1:9" ht="27.75" customHeight="1" thickBot="1" x14ac:dyDescent="0.25">
      <c r="A2898" s="11">
        <v>38686</v>
      </c>
      <c r="D2898" s="12">
        <v>818.96288455465651</v>
      </c>
      <c r="E2898" s="12">
        <v>1978.9743515457665</v>
      </c>
      <c r="F2898" s="12">
        <v>1011.4600515752351</v>
      </c>
      <c r="G2898" s="12">
        <v>178.40093218829446</v>
      </c>
      <c r="I2898" s="45"/>
    </row>
    <row r="2899" spans="1:9" ht="27.75" customHeight="1" thickBot="1" x14ac:dyDescent="0.25">
      <c r="A2899" s="11">
        <v>38687</v>
      </c>
      <c r="D2899" s="12">
        <v>819.30205213979616</v>
      </c>
      <c r="E2899" s="12">
        <v>1979.79400784527</v>
      </c>
      <c r="F2899" s="12">
        <v>1011.8789805029002</v>
      </c>
      <c r="G2899" s="12">
        <v>178.35310120459539</v>
      </c>
      <c r="I2899" s="45"/>
    </row>
    <row r="2900" spans="1:9" ht="27.75" customHeight="1" thickBot="1" x14ac:dyDescent="0.25">
      <c r="A2900" s="11">
        <v>38688</v>
      </c>
      <c r="D2900" s="12">
        <v>818.21</v>
      </c>
      <c r="E2900" s="12">
        <v>1977.16</v>
      </c>
      <c r="F2900" s="12">
        <v>1010.53</v>
      </c>
      <c r="G2900" s="12">
        <v>178.35</v>
      </c>
      <c r="I2900" s="45"/>
    </row>
    <row r="2901" spans="1:9" ht="27.75" customHeight="1" thickBot="1" x14ac:dyDescent="0.25">
      <c r="A2901" s="11">
        <v>38691</v>
      </c>
      <c r="D2901" s="12">
        <v>816.92313648412153</v>
      </c>
      <c r="E2901" s="12">
        <v>1974.4172235566944</v>
      </c>
      <c r="F2901" s="12">
        <v>1009.1308890435117</v>
      </c>
      <c r="G2901" s="12">
        <v>178.35310120459539</v>
      </c>
      <c r="I2901" s="45"/>
    </row>
    <row r="2902" spans="1:9" ht="27.75" customHeight="1" thickBot="1" x14ac:dyDescent="0.25">
      <c r="A2902" s="11">
        <v>38692</v>
      </c>
      <c r="D2902" s="12">
        <v>815.43361059808069</v>
      </c>
      <c r="E2902" s="12">
        <v>1971.1280398447666</v>
      </c>
      <c r="F2902" s="12">
        <v>1007.4497768429883</v>
      </c>
      <c r="G2902" s="12">
        <v>177.92871999997692</v>
      </c>
      <c r="I2902" s="45"/>
    </row>
    <row r="2903" spans="1:9" ht="27.75" customHeight="1" thickBot="1" x14ac:dyDescent="0.25">
      <c r="A2903" s="11">
        <v>38693</v>
      </c>
      <c r="D2903" s="12">
        <v>816.90241249077053</v>
      </c>
      <c r="E2903" s="12">
        <v>1976.0516713871846</v>
      </c>
      <c r="F2903" s="12">
        <v>1009.9662605002633</v>
      </c>
      <c r="G2903" s="12">
        <v>178.18476265260799</v>
      </c>
      <c r="I2903" s="45"/>
    </row>
    <row r="2904" spans="1:9" ht="27.75" customHeight="1" thickBot="1" x14ac:dyDescent="0.25">
      <c r="A2904" s="11">
        <v>38694</v>
      </c>
      <c r="D2904" s="12">
        <v>814.64575690761865</v>
      </c>
      <c r="E2904" s="12">
        <v>1973.5516870852573</v>
      </c>
      <c r="F2904" s="12">
        <v>1008.6885106148293</v>
      </c>
      <c r="G2904" s="12">
        <v>177.67600395673614</v>
      </c>
      <c r="I2904" s="45"/>
    </row>
    <row r="2905" spans="1:9" ht="27.75" customHeight="1" thickBot="1" x14ac:dyDescent="0.25">
      <c r="A2905" s="11">
        <v>38695</v>
      </c>
      <c r="D2905" s="12">
        <v>809.72759396064384</v>
      </c>
      <c r="E2905" s="12">
        <v>1964.5943441430882</v>
      </c>
      <c r="F2905" s="12">
        <v>1004.1103843004651</v>
      </c>
      <c r="G2905" s="12">
        <v>176.70406169573903</v>
      </c>
      <c r="I2905" s="45"/>
    </row>
    <row r="2906" spans="1:9" ht="27.75" customHeight="1" thickBot="1" x14ac:dyDescent="0.25">
      <c r="A2906" s="11">
        <v>38698</v>
      </c>
      <c r="D2906" s="12">
        <v>810.7</v>
      </c>
      <c r="E2906" s="12">
        <v>1967.4444406363041</v>
      </c>
      <c r="F2906" s="12">
        <v>1005.5670776344493</v>
      </c>
      <c r="G2906" s="12">
        <v>177.33</v>
      </c>
      <c r="I2906" s="45"/>
    </row>
    <row r="2907" spans="1:9" ht="27.75" customHeight="1" thickBot="1" x14ac:dyDescent="0.25">
      <c r="A2907" s="11">
        <v>38699</v>
      </c>
      <c r="D2907" s="12">
        <v>811.4373803836877</v>
      </c>
      <c r="E2907" s="12">
        <v>1969.2395840698412</v>
      </c>
      <c r="F2907" s="12">
        <v>1006.4845811222798</v>
      </c>
      <c r="G2907" s="12">
        <v>177.55057942065807</v>
      </c>
      <c r="I2907" s="45"/>
    </row>
    <row r="2908" spans="1:9" ht="27.75" customHeight="1" thickBot="1" x14ac:dyDescent="0.25">
      <c r="A2908" s="11">
        <v>38700</v>
      </c>
      <c r="D2908" s="12">
        <v>809.24590262457002</v>
      </c>
      <c r="E2908" s="12">
        <v>1963.9211349220832</v>
      </c>
      <c r="F2908" s="12">
        <v>1003.766304937907</v>
      </c>
      <c r="G2908" s="12">
        <v>177.02928601436781</v>
      </c>
      <c r="I2908" s="45"/>
    </row>
    <row r="2909" spans="1:9" ht="27.75" customHeight="1" thickBot="1" x14ac:dyDescent="0.25">
      <c r="A2909" s="11">
        <v>38701</v>
      </c>
      <c r="D2909" s="12">
        <v>808.28563035802551</v>
      </c>
      <c r="E2909" s="12">
        <v>1961.6842416808156</v>
      </c>
      <c r="F2909" s="12">
        <v>1001.9389264806837</v>
      </c>
      <c r="G2909" s="12">
        <v>176.9802047963951</v>
      </c>
      <c r="I2909" s="45"/>
    </row>
    <row r="2910" spans="1:9" ht="27.75" customHeight="1" thickBot="1" x14ac:dyDescent="0.25">
      <c r="A2910" s="11">
        <v>38702</v>
      </c>
      <c r="D2910" s="12">
        <v>806.58667355627642</v>
      </c>
      <c r="E2910" s="12">
        <v>1957.5610637370396</v>
      </c>
      <c r="F2910" s="12">
        <v>999.8329950596634</v>
      </c>
      <c r="G2910" s="12">
        <v>177.19794469158819</v>
      </c>
      <c r="I2910" s="45"/>
    </row>
    <row r="2911" spans="1:9" ht="27.75" customHeight="1" thickBot="1" x14ac:dyDescent="0.25">
      <c r="A2911" s="11">
        <v>38705</v>
      </c>
      <c r="D2911" s="12">
        <v>803.43267747241532</v>
      </c>
      <c r="E2911" s="12">
        <v>1949.906402936128</v>
      </c>
      <c r="F2911" s="12">
        <v>995.92334310728427</v>
      </c>
      <c r="G2911" s="12">
        <v>176.71534617188377</v>
      </c>
      <c r="I2911" s="45"/>
    </row>
    <row r="2912" spans="1:9" ht="27.75" customHeight="1" thickBot="1" x14ac:dyDescent="0.25">
      <c r="A2912" s="11">
        <v>38706</v>
      </c>
      <c r="D2912" s="12">
        <v>801.68</v>
      </c>
      <c r="E2912" s="12">
        <v>1945.6536248380187</v>
      </c>
      <c r="F2912" s="12">
        <v>993.75121783266331</v>
      </c>
      <c r="G2912" s="12">
        <v>176.49</v>
      </c>
      <c r="I2912" s="45"/>
    </row>
    <row r="2913" spans="1:9" ht="27.75" customHeight="1" thickBot="1" x14ac:dyDescent="0.25">
      <c r="A2913" s="11">
        <v>38707</v>
      </c>
      <c r="D2913" s="12">
        <v>799.55203280435774</v>
      </c>
      <c r="E2913" s="12">
        <v>1940.4880636304538</v>
      </c>
      <c r="F2913" s="12">
        <v>991.11288453670795</v>
      </c>
      <c r="G2913" s="12">
        <v>176.19069942071084</v>
      </c>
      <c r="I2913" s="45"/>
    </row>
    <row r="2914" spans="1:9" ht="27.75" customHeight="1" thickBot="1" x14ac:dyDescent="0.25">
      <c r="A2914" s="11">
        <v>38708</v>
      </c>
      <c r="D2914" s="12">
        <v>797.72879212321914</v>
      </c>
      <c r="E2914" s="12">
        <v>1936.1327352270825</v>
      </c>
      <c r="F2914" s="12">
        <v>988.53508063820834</v>
      </c>
      <c r="G2914" s="12">
        <v>175.45722428019874</v>
      </c>
      <c r="I2914" s="45"/>
    </row>
    <row r="2915" spans="1:9" ht="27.75" customHeight="1" thickBot="1" x14ac:dyDescent="0.25">
      <c r="A2915" s="11">
        <v>38709</v>
      </c>
      <c r="D2915" s="12">
        <v>799.17</v>
      </c>
      <c r="E2915" s="12">
        <v>1939.622114115542</v>
      </c>
      <c r="F2915" s="12">
        <v>990.31665964780848</v>
      </c>
      <c r="G2915" s="12">
        <v>175.29</v>
      </c>
      <c r="I2915" s="45"/>
    </row>
    <row r="2916" spans="1:9" ht="27.75" customHeight="1" thickBot="1" x14ac:dyDescent="0.25">
      <c r="A2916" s="11">
        <v>38712</v>
      </c>
      <c r="D2916" s="12">
        <v>801.17</v>
      </c>
      <c r="E2916" s="12">
        <v>1944.4796246583271</v>
      </c>
      <c r="F2916" s="12">
        <v>992.79676831429936</v>
      </c>
      <c r="G2916" s="12">
        <v>175.35</v>
      </c>
      <c r="I2916" s="45"/>
    </row>
    <row r="2917" spans="1:9" ht="27.75" customHeight="1" thickBot="1" x14ac:dyDescent="0.25">
      <c r="A2917" s="11">
        <v>38713</v>
      </c>
      <c r="D2917" s="12">
        <v>801.57</v>
      </c>
      <c r="E2917" s="12">
        <v>1945.8408417143253</v>
      </c>
      <c r="F2917" s="12">
        <v>993.49176757118619</v>
      </c>
      <c r="G2917" s="12">
        <v>175.21</v>
      </c>
      <c r="I2917" s="45"/>
    </row>
    <row r="2918" spans="1:9" ht="27.75" customHeight="1" thickBot="1" x14ac:dyDescent="0.25">
      <c r="A2918" s="11">
        <v>38714</v>
      </c>
      <c r="D2918" s="12">
        <v>801.17126729644519</v>
      </c>
      <c r="E2918" s="12">
        <v>1944.8785632821287</v>
      </c>
      <c r="F2918" s="12">
        <v>993.00045518838294</v>
      </c>
      <c r="G2918" s="12">
        <v>175.39910328680295</v>
      </c>
      <c r="I2918" s="45"/>
    </row>
    <row r="2919" spans="1:9" ht="27.75" customHeight="1" thickBot="1" x14ac:dyDescent="0.25">
      <c r="A2919" s="11">
        <v>38715</v>
      </c>
      <c r="D2919" s="12">
        <v>802.86</v>
      </c>
      <c r="E2919" s="12">
        <v>1948.9718879349293</v>
      </c>
      <c r="F2919" s="12">
        <v>995.09039196911715</v>
      </c>
      <c r="G2919" s="12">
        <v>175.53</v>
      </c>
      <c r="I2919" s="45"/>
    </row>
    <row r="2920" spans="1:9" ht="27.75" customHeight="1" thickBot="1" x14ac:dyDescent="0.25">
      <c r="A2920" s="11">
        <v>38716</v>
      </c>
      <c r="D2920" s="12">
        <v>804.03</v>
      </c>
      <c r="E2920" s="12">
        <v>1951.8286216862141</v>
      </c>
      <c r="F2920" s="12">
        <v>996.54896011261633</v>
      </c>
      <c r="G2920" s="12">
        <v>175.43</v>
      </c>
      <c r="I2920" s="45"/>
    </row>
    <row r="2921" spans="1:9" ht="27.75" customHeight="1" thickBot="1" x14ac:dyDescent="0.25">
      <c r="A2921" s="11">
        <v>38720</v>
      </c>
      <c r="D2921" s="12">
        <v>804.43692088667206</v>
      </c>
      <c r="E2921" s="12">
        <v>1953.2077542445866</v>
      </c>
      <c r="F2921" s="12">
        <v>997.25310652262044</v>
      </c>
      <c r="G2921" s="12">
        <v>175.42896217717305</v>
      </c>
      <c r="I2921" s="45"/>
    </row>
    <row r="2922" spans="1:9" ht="27.75" customHeight="1" thickBot="1" x14ac:dyDescent="0.25">
      <c r="A2922" s="11">
        <v>38721</v>
      </c>
      <c r="D2922" s="12">
        <v>805.4395661105001</v>
      </c>
      <c r="E2922" s="12">
        <v>1955.6422203600637</v>
      </c>
      <c r="F2922" s="12">
        <v>998.49607665270912</v>
      </c>
      <c r="G2922" s="12">
        <v>175.13484698318797</v>
      </c>
      <c r="I2922" s="45"/>
    </row>
    <row r="2923" spans="1:9" ht="27.75" customHeight="1" thickBot="1" x14ac:dyDescent="0.25">
      <c r="A2923" s="11">
        <v>38722</v>
      </c>
      <c r="D2923" s="12">
        <v>805.3896284232593</v>
      </c>
      <c r="E2923" s="12">
        <v>1956.0576622982858</v>
      </c>
      <c r="F2923" s="12">
        <v>998.70818965634191</v>
      </c>
      <c r="G2923" s="12">
        <v>175.13484698318797</v>
      </c>
      <c r="I2923" s="45"/>
    </row>
    <row r="2924" spans="1:9" ht="27.75" customHeight="1" thickBot="1" x14ac:dyDescent="0.25">
      <c r="A2924" s="11">
        <v>38723</v>
      </c>
      <c r="D2924" s="12">
        <v>806.66</v>
      </c>
      <c r="E2924" s="12">
        <v>1959.1467383686463</v>
      </c>
      <c r="F2924" s="12">
        <v>1000.2853852725057</v>
      </c>
      <c r="G2924" s="12">
        <v>175.61</v>
      </c>
      <c r="I2924" s="45"/>
    </row>
    <row r="2925" spans="1:9" ht="27.75" customHeight="1" thickBot="1" x14ac:dyDescent="0.25">
      <c r="A2925" s="11">
        <v>38726</v>
      </c>
      <c r="D2925" s="12">
        <v>807.6</v>
      </c>
      <c r="E2925" s="12">
        <v>1961.4168534743665</v>
      </c>
      <c r="F2925" s="12">
        <v>1001.444442385823</v>
      </c>
      <c r="G2925" s="12">
        <v>175.64</v>
      </c>
      <c r="I2925" s="45"/>
    </row>
    <row r="2926" spans="1:9" ht="27.75" customHeight="1" thickBot="1" x14ac:dyDescent="0.25">
      <c r="A2926" s="11">
        <v>38727</v>
      </c>
      <c r="D2926" s="12">
        <v>809.58</v>
      </c>
      <c r="E2926" s="12">
        <v>1966.2383282875437</v>
      </c>
      <c r="F2926" s="12">
        <v>1003.9061522193072</v>
      </c>
      <c r="G2926" s="12">
        <v>176.08</v>
      </c>
      <c r="I2926" s="45"/>
    </row>
    <row r="2927" spans="1:9" ht="27.75" customHeight="1" thickBot="1" x14ac:dyDescent="0.25">
      <c r="A2927" s="11">
        <v>38728</v>
      </c>
      <c r="D2927" s="12">
        <v>809.32168061788138</v>
      </c>
      <c r="E2927" s="12">
        <v>1965.6075923370186</v>
      </c>
      <c r="F2927" s="12">
        <v>1003.5841161303709</v>
      </c>
      <c r="G2927" s="12">
        <v>176.09785464615302</v>
      </c>
      <c r="I2927" s="45"/>
    </row>
    <row r="2928" spans="1:9" ht="27.75" customHeight="1" thickBot="1" x14ac:dyDescent="0.25">
      <c r="A2928" s="11">
        <v>38729</v>
      </c>
      <c r="D2928" s="12">
        <v>810.85656769625791</v>
      </c>
      <c r="E2928" s="12">
        <v>1969.3354191004405</v>
      </c>
      <c r="F2928" s="12">
        <v>1005.4874399382566</v>
      </c>
      <c r="G2928" s="12">
        <v>176.36805434828852</v>
      </c>
      <c r="I2928" s="45"/>
    </row>
    <row r="2929" spans="1:9" ht="27.75" customHeight="1" thickBot="1" x14ac:dyDescent="0.25">
      <c r="A2929" s="11">
        <v>38730</v>
      </c>
      <c r="D2929" s="12">
        <v>813.25</v>
      </c>
      <c r="E2929" s="12">
        <v>1975.1550936658921</v>
      </c>
      <c r="F2929" s="12">
        <v>1008.4588025732529</v>
      </c>
      <c r="G2929" s="12">
        <v>177.68</v>
      </c>
      <c r="I2929" s="45"/>
    </row>
    <row r="2930" spans="1:9" ht="27.75" customHeight="1" thickBot="1" x14ac:dyDescent="0.25">
      <c r="A2930" s="11">
        <v>38733</v>
      </c>
      <c r="D2930" s="12">
        <v>815.54</v>
      </c>
      <c r="E2930" s="12">
        <v>1980.61</v>
      </c>
      <c r="F2930" s="12">
        <v>1011.24</v>
      </c>
      <c r="G2930" s="12">
        <v>178.14</v>
      </c>
      <c r="I2930" s="45"/>
    </row>
    <row r="2931" spans="1:9" ht="27.75" customHeight="1" thickBot="1" x14ac:dyDescent="0.25">
      <c r="A2931" s="11">
        <v>38734</v>
      </c>
      <c r="D2931" s="12">
        <v>817.01</v>
      </c>
      <c r="E2931" s="12">
        <v>1984.16</v>
      </c>
      <c r="F2931" s="12">
        <v>1013.06</v>
      </c>
      <c r="G2931" s="12">
        <v>178.69</v>
      </c>
      <c r="I2931" s="45"/>
    </row>
    <row r="2932" spans="1:9" ht="27.75" customHeight="1" thickBot="1" x14ac:dyDescent="0.25">
      <c r="A2932" s="11">
        <v>38735</v>
      </c>
      <c r="D2932" s="12">
        <v>818.11</v>
      </c>
      <c r="E2932" s="12">
        <v>1986.85</v>
      </c>
      <c r="F2932" s="12">
        <v>1014.43</v>
      </c>
      <c r="G2932" s="12">
        <v>179.18</v>
      </c>
      <c r="I2932" s="45"/>
    </row>
    <row r="2933" spans="1:9" ht="27.75" customHeight="1" thickBot="1" x14ac:dyDescent="0.25">
      <c r="A2933" s="11">
        <v>38736</v>
      </c>
      <c r="D2933" s="12">
        <v>822.23</v>
      </c>
      <c r="E2933" s="12">
        <v>1996.85</v>
      </c>
      <c r="F2933" s="12">
        <v>1019.54</v>
      </c>
      <c r="G2933" s="12">
        <v>180.55</v>
      </c>
      <c r="I2933" s="45"/>
    </row>
    <row r="2934" spans="1:9" ht="27.75" customHeight="1" thickBot="1" x14ac:dyDescent="0.25">
      <c r="A2934" s="11">
        <v>38737</v>
      </c>
      <c r="D2934" s="12">
        <v>832.77</v>
      </c>
      <c r="E2934" s="12">
        <v>2022.44</v>
      </c>
      <c r="F2934" s="12">
        <v>1032.5999999999999</v>
      </c>
      <c r="G2934" s="12">
        <v>183.81</v>
      </c>
      <c r="I2934" s="45"/>
    </row>
    <row r="2935" spans="1:9" ht="27.75" customHeight="1" thickBot="1" x14ac:dyDescent="0.25">
      <c r="A2935" s="11">
        <v>38740</v>
      </c>
      <c r="D2935" s="12">
        <v>820.66</v>
      </c>
      <c r="E2935" s="12">
        <v>1993.04</v>
      </c>
      <c r="F2935" s="12">
        <v>1017.59</v>
      </c>
      <c r="G2935" s="12">
        <v>179.9</v>
      </c>
      <c r="I2935" s="45"/>
    </row>
    <row r="2936" spans="1:9" ht="27.75" customHeight="1" thickBot="1" x14ac:dyDescent="0.25">
      <c r="A2936" s="11">
        <v>38741</v>
      </c>
      <c r="D2936" s="12">
        <v>821.57827259487101</v>
      </c>
      <c r="E2936" s="12">
        <v>1995.26382060981</v>
      </c>
      <c r="F2936" s="12">
        <v>1018.7257546521898</v>
      </c>
      <c r="G2936" s="12">
        <v>180.36771422270479</v>
      </c>
      <c r="I2936" s="45"/>
    </row>
    <row r="2937" spans="1:9" ht="27.75" customHeight="1" thickBot="1" x14ac:dyDescent="0.25">
      <c r="A2937" s="11">
        <v>38742</v>
      </c>
      <c r="D2937" s="12">
        <v>823.41667154770505</v>
      </c>
      <c r="E2937" s="12">
        <v>1999.728511324997</v>
      </c>
      <c r="F2937" s="12">
        <v>1021.0053005303521</v>
      </c>
      <c r="G2937" s="12">
        <v>180.98390536243286</v>
      </c>
      <c r="I2937" s="45"/>
    </row>
    <row r="2938" spans="1:9" ht="27.75" customHeight="1" thickBot="1" x14ac:dyDescent="0.25">
      <c r="A2938" s="11">
        <v>38743</v>
      </c>
      <c r="D2938" s="12">
        <v>822.43376908225355</v>
      </c>
      <c r="E2938" s="12">
        <v>1997.3414657941239</v>
      </c>
      <c r="F2938" s="12">
        <v>1019.7865420209714</v>
      </c>
      <c r="G2938" s="12">
        <v>180.8256010359128</v>
      </c>
      <c r="I2938" s="45"/>
    </row>
    <row r="2939" spans="1:9" ht="27.75" customHeight="1" thickBot="1" x14ac:dyDescent="0.25">
      <c r="A2939" s="11">
        <v>38744</v>
      </c>
      <c r="D2939" s="12">
        <v>823.58</v>
      </c>
      <c r="E2939" s="12">
        <v>2000.12</v>
      </c>
      <c r="F2939" s="12">
        <v>1021.21</v>
      </c>
      <c r="G2939" s="12">
        <v>180.92</v>
      </c>
      <c r="I2939" s="45"/>
    </row>
    <row r="2940" spans="1:9" ht="27.75" customHeight="1" thickBot="1" x14ac:dyDescent="0.25">
      <c r="A2940" s="11">
        <v>38747</v>
      </c>
      <c r="D2940" s="12">
        <v>825.27</v>
      </c>
      <c r="E2940" s="12">
        <v>2004.23</v>
      </c>
      <c r="F2940" s="12">
        <v>1022.97</v>
      </c>
      <c r="G2940" s="12">
        <v>181.17</v>
      </c>
      <c r="I2940" s="45"/>
    </row>
    <row r="2941" spans="1:9" ht="27.75" customHeight="1" thickBot="1" x14ac:dyDescent="0.25">
      <c r="A2941" s="11">
        <v>38748</v>
      </c>
      <c r="D2941" s="12">
        <v>825.91</v>
      </c>
      <c r="E2941" s="12">
        <v>2005.79</v>
      </c>
      <c r="F2941" s="12">
        <v>1023.07</v>
      </c>
      <c r="G2941" s="12">
        <v>181.31</v>
      </c>
      <c r="I2941" s="45"/>
    </row>
    <row r="2942" spans="1:9" ht="27.75" customHeight="1" thickBot="1" x14ac:dyDescent="0.25">
      <c r="A2942" s="11">
        <v>38750</v>
      </c>
      <c r="D2942" s="12">
        <v>826.65289348167801</v>
      </c>
      <c r="E2942" s="12">
        <v>2007.5878471551732</v>
      </c>
      <c r="F2942" s="12">
        <v>1023.9870524749963</v>
      </c>
      <c r="G2942" s="12">
        <v>181.38881400806815</v>
      </c>
      <c r="I2942" s="45"/>
    </row>
    <row r="2943" spans="1:9" ht="27.75" customHeight="1" thickBot="1" x14ac:dyDescent="0.25">
      <c r="A2943" s="11">
        <v>38751</v>
      </c>
      <c r="D2943" s="12">
        <v>828</v>
      </c>
      <c r="E2943" s="12">
        <v>2010.85</v>
      </c>
      <c r="F2943" s="12">
        <v>1025.6500000000001</v>
      </c>
      <c r="G2943" s="12">
        <v>181.74</v>
      </c>
      <c r="I2943" s="45"/>
    </row>
    <row r="2944" spans="1:9" ht="27.75" customHeight="1" thickBot="1" x14ac:dyDescent="0.25">
      <c r="A2944" s="11">
        <v>38754</v>
      </c>
      <c r="D2944" s="12">
        <v>827.22</v>
      </c>
      <c r="E2944" s="12">
        <v>2008.96</v>
      </c>
      <c r="F2944" s="12">
        <v>1024.68</v>
      </c>
      <c r="G2944" s="12">
        <v>181.57</v>
      </c>
      <c r="I2944" s="45"/>
    </row>
    <row r="2945" spans="1:9" ht="27.75" customHeight="1" thickBot="1" x14ac:dyDescent="0.25">
      <c r="A2945" s="11">
        <v>38755</v>
      </c>
      <c r="D2945" s="12">
        <v>828.9</v>
      </c>
      <c r="E2945" s="12">
        <v>2013.05</v>
      </c>
      <c r="F2945" s="12">
        <v>1026.44</v>
      </c>
      <c r="G2945" s="12">
        <v>182.33</v>
      </c>
      <c r="I2945" s="45"/>
    </row>
    <row r="2946" spans="1:9" ht="27.75" customHeight="1" thickBot="1" x14ac:dyDescent="0.25">
      <c r="A2946" s="11">
        <v>38756</v>
      </c>
      <c r="D2946" s="12">
        <v>830.40889544960453</v>
      </c>
      <c r="E2946" s="12">
        <v>2016.7095874883623</v>
      </c>
      <c r="F2946" s="12">
        <v>1028.3060238507012</v>
      </c>
      <c r="G2946" s="12">
        <v>182.55777978354263</v>
      </c>
      <c r="I2946" s="45"/>
    </row>
    <row r="2947" spans="1:9" ht="27.75" customHeight="1" thickBot="1" x14ac:dyDescent="0.25">
      <c r="A2947" s="11">
        <v>38757</v>
      </c>
      <c r="D2947" s="12">
        <v>831.13431588806122</v>
      </c>
      <c r="E2947" s="12">
        <v>2018.4705466036703</v>
      </c>
      <c r="F2947" s="12">
        <v>1029.2039245089122</v>
      </c>
      <c r="G2947" s="12">
        <v>182.77551967873578</v>
      </c>
      <c r="I2947" s="45"/>
    </row>
    <row r="2948" spans="1:9" ht="27.75" customHeight="1" thickBot="1" x14ac:dyDescent="0.25">
      <c r="A2948" s="11">
        <v>38758</v>
      </c>
      <c r="D2948" s="12">
        <v>830.7</v>
      </c>
      <c r="E2948" s="12">
        <v>2019.34</v>
      </c>
      <c r="F2948" s="12">
        <v>1029.6500000000001</v>
      </c>
      <c r="G2948" s="12">
        <v>182.54</v>
      </c>
      <c r="I2948" s="45"/>
    </row>
    <row r="2949" spans="1:9" ht="27.75" customHeight="1" thickBot="1" x14ac:dyDescent="0.25">
      <c r="A2949" s="11">
        <v>38761</v>
      </c>
      <c r="D2949" s="12">
        <v>830.78</v>
      </c>
      <c r="E2949" s="12">
        <v>2019.52</v>
      </c>
      <c r="F2949" s="12">
        <v>1029.04</v>
      </c>
      <c r="G2949" s="12">
        <v>182.56</v>
      </c>
      <c r="I2949" s="45"/>
    </row>
    <row r="2950" spans="1:9" ht="27.75" customHeight="1" thickBot="1" x14ac:dyDescent="0.25">
      <c r="A2950" s="11">
        <v>38762</v>
      </c>
      <c r="D2950" s="12">
        <v>830.33219999999994</v>
      </c>
      <c r="E2950" s="12">
        <v>2018.4395861276089</v>
      </c>
      <c r="F2950" s="12">
        <v>1028.4875788119048</v>
      </c>
      <c r="G2950" s="12">
        <v>182.4</v>
      </c>
      <c r="I2950" s="45"/>
    </row>
    <row r="2951" spans="1:9" ht="27.75" customHeight="1" thickBot="1" x14ac:dyDescent="0.25">
      <c r="A2951" s="11">
        <v>38763</v>
      </c>
      <c r="D2951" s="12">
        <v>842.55</v>
      </c>
      <c r="E2951" s="12">
        <v>2048.14</v>
      </c>
      <c r="F2951" s="12">
        <v>1043.93</v>
      </c>
      <c r="G2951" s="12">
        <v>186.18</v>
      </c>
      <c r="I2951" s="45"/>
    </row>
    <row r="2952" spans="1:9" ht="27.75" customHeight="1" thickBot="1" x14ac:dyDescent="0.25">
      <c r="A2952" s="11">
        <v>38764</v>
      </c>
      <c r="D2952" s="12">
        <v>838.17</v>
      </c>
      <c r="E2952" s="12">
        <v>2037.5</v>
      </c>
      <c r="F2952" s="12">
        <v>1037.8</v>
      </c>
      <c r="G2952" s="12">
        <v>184.76</v>
      </c>
      <c r="I2952" s="45"/>
    </row>
    <row r="2953" spans="1:9" ht="27.75" customHeight="1" thickBot="1" x14ac:dyDescent="0.25">
      <c r="A2953" s="11">
        <v>38765</v>
      </c>
      <c r="D2953" s="12">
        <v>833.85</v>
      </c>
      <c r="E2953" s="12">
        <v>2026.99</v>
      </c>
      <c r="F2953" s="12">
        <v>1032.44</v>
      </c>
      <c r="G2953" s="12">
        <v>183.74</v>
      </c>
      <c r="I2953" s="45"/>
    </row>
    <row r="2954" spans="1:9" ht="27.75" customHeight="1" thickBot="1" x14ac:dyDescent="0.25">
      <c r="A2954" s="11">
        <v>38768</v>
      </c>
      <c r="D2954" s="12">
        <v>834.50138277663962</v>
      </c>
      <c r="E2954" s="12">
        <v>2028.574419297373</v>
      </c>
      <c r="F2954" s="12">
        <v>1033.2498419257611</v>
      </c>
      <c r="G2954" s="12">
        <v>184.05879383974866</v>
      </c>
      <c r="I2954" s="45"/>
    </row>
    <row r="2955" spans="1:9" ht="27.75" customHeight="1" thickBot="1" x14ac:dyDescent="0.25">
      <c r="A2955" s="11">
        <v>38769</v>
      </c>
      <c r="D2955" s="12">
        <v>835.99</v>
      </c>
      <c r="E2955" s="12">
        <v>2032.19</v>
      </c>
      <c r="F2955" s="12">
        <v>1034.76</v>
      </c>
      <c r="G2955" s="12">
        <v>184.53</v>
      </c>
      <c r="I2955" s="45"/>
    </row>
    <row r="2956" spans="1:9" ht="27.75" customHeight="1" thickBot="1" x14ac:dyDescent="0.25">
      <c r="A2956" s="11">
        <v>38770</v>
      </c>
      <c r="D2956" s="12">
        <v>838.61</v>
      </c>
      <c r="E2956" s="12">
        <v>2038.57</v>
      </c>
      <c r="F2956" s="12">
        <v>1038.01</v>
      </c>
      <c r="G2956" s="12">
        <v>185.13</v>
      </c>
      <c r="I2956" s="45"/>
    </row>
    <row r="2957" spans="1:9" ht="27.75" customHeight="1" thickBot="1" x14ac:dyDescent="0.25">
      <c r="A2957" s="11">
        <v>38771</v>
      </c>
      <c r="D2957" s="12">
        <v>840.35511568062725</v>
      </c>
      <c r="E2957" s="12">
        <v>2042.8040731700219</v>
      </c>
      <c r="F2957" s="12">
        <v>1040.1606591595505</v>
      </c>
      <c r="G2957" s="12">
        <v>185.69863966349152</v>
      </c>
      <c r="I2957" s="45"/>
    </row>
    <row r="2958" spans="1:9" ht="27.75" customHeight="1" thickBot="1" x14ac:dyDescent="0.25">
      <c r="A2958" s="11">
        <v>38772</v>
      </c>
      <c r="D2958" s="12">
        <v>838.9206743788742</v>
      </c>
      <c r="E2958" s="12">
        <v>2039.3172160514598</v>
      </c>
      <c r="F2958" s="12">
        <v>1038.3852115547245</v>
      </c>
      <c r="G2958" s="12">
        <v>184.8826674987742</v>
      </c>
      <c r="I2958" s="45"/>
    </row>
    <row r="2959" spans="1:9" ht="27.75" customHeight="1" thickBot="1" x14ac:dyDescent="0.25">
      <c r="A2959" s="11">
        <v>38775</v>
      </c>
      <c r="D2959" s="12">
        <v>843.87</v>
      </c>
      <c r="E2959" s="12">
        <v>2051.36</v>
      </c>
      <c r="F2959" s="12">
        <v>1044.1400000000001</v>
      </c>
      <c r="G2959" s="12">
        <v>186.34</v>
      </c>
      <c r="I2959" s="45"/>
    </row>
    <row r="2960" spans="1:9" ht="27.75" customHeight="1" thickBot="1" x14ac:dyDescent="0.25">
      <c r="A2960" s="11">
        <v>38776</v>
      </c>
      <c r="D2960" s="12">
        <v>845.97</v>
      </c>
      <c r="E2960" s="12">
        <v>2056.44</v>
      </c>
      <c r="F2960" s="12">
        <v>1046.73</v>
      </c>
      <c r="G2960" s="12">
        <v>186.72</v>
      </c>
      <c r="I2960" s="45"/>
    </row>
    <row r="2961" spans="1:9" ht="27.75" customHeight="1" thickBot="1" x14ac:dyDescent="0.25">
      <c r="A2961" s="11">
        <v>38777</v>
      </c>
      <c r="D2961" s="12">
        <v>844.27</v>
      </c>
      <c r="E2961" s="12">
        <v>2052.3200000000002</v>
      </c>
      <c r="F2961" s="12">
        <v>1044.6300000000001</v>
      </c>
      <c r="G2961" s="12">
        <v>186.23</v>
      </c>
      <c r="I2961" s="45"/>
    </row>
    <row r="2962" spans="1:9" ht="27.75" customHeight="1" thickBot="1" x14ac:dyDescent="0.25">
      <c r="A2962" s="11">
        <v>38778</v>
      </c>
      <c r="D2962" s="12">
        <v>836.58311966529254</v>
      </c>
      <c r="E2962" s="12">
        <v>2033.6347863244998</v>
      </c>
      <c r="F2962" s="12">
        <v>1035.1230035300221</v>
      </c>
      <c r="G2962" s="12">
        <v>183.70793039613841</v>
      </c>
      <c r="I2962" s="45"/>
    </row>
    <row r="2963" spans="1:9" ht="27.75" customHeight="1" thickBot="1" x14ac:dyDescent="0.25">
      <c r="A2963" s="11">
        <v>38779</v>
      </c>
      <c r="D2963" s="12">
        <v>833.08</v>
      </c>
      <c r="E2963" s="12">
        <v>2025.12</v>
      </c>
      <c r="F2963" s="12">
        <v>1030.79</v>
      </c>
      <c r="G2963" s="12">
        <v>182.52</v>
      </c>
      <c r="I2963" s="45"/>
    </row>
    <row r="2964" spans="1:9" ht="27.75" customHeight="1" thickBot="1" x14ac:dyDescent="0.25">
      <c r="A2964" s="11">
        <v>38782</v>
      </c>
      <c r="D2964" s="12">
        <v>832.55</v>
      </c>
      <c r="E2964" s="12">
        <v>2023.82</v>
      </c>
      <c r="F2964" s="12">
        <v>1030.1300000000001</v>
      </c>
      <c r="G2964" s="12">
        <v>182.42</v>
      </c>
      <c r="I2964" s="45"/>
    </row>
    <row r="2965" spans="1:9" ht="27.75" customHeight="1" thickBot="1" x14ac:dyDescent="0.25">
      <c r="A2965" s="11">
        <v>38783</v>
      </c>
      <c r="D2965" s="12">
        <v>837.06</v>
      </c>
      <c r="E2965" s="12">
        <v>2034.79</v>
      </c>
      <c r="F2965" s="12">
        <v>1035.71</v>
      </c>
      <c r="G2965" s="12">
        <v>183.52</v>
      </c>
      <c r="I2965" s="45"/>
    </row>
    <row r="2966" spans="1:9" ht="27.75" customHeight="1" thickBot="1" x14ac:dyDescent="0.25">
      <c r="A2966" s="11">
        <v>38784</v>
      </c>
      <c r="D2966" s="12">
        <v>840.19673419352205</v>
      </c>
      <c r="E2966" s="12">
        <v>2046.725760412595</v>
      </c>
      <c r="F2966" s="12">
        <v>1041.786327991389</v>
      </c>
      <c r="G2966" s="12">
        <v>184.88439464499439</v>
      </c>
      <c r="I2966" s="45"/>
    </row>
    <row r="2967" spans="1:9" ht="27.75" customHeight="1" thickBot="1" x14ac:dyDescent="0.25">
      <c r="A2967" s="11">
        <v>38785</v>
      </c>
      <c r="D2967" s="12">
        <v>843.21438261414801</v>
      </c>
      <c r="E2967" s="12">
        <v>2054.076901314716</v>
      </c>
      <c r="F2967" s="12">
        <v>1045.1896448717357</v>
      </c>
      <c r="G2967" s="12">
        <v>185.43105410010324</v>
      </c>
      <c r="I2967" s="45"/>
    </row>
    <row r="2968" spans="1:9" ht="27.75" customHeight="1" thickBot="1" x14ac:dyDescent="0.25">
      <c r="A2968" s="11">
        <v>38786</v>
      </c>
      <c r="D2968" s="12">
        <v>845.92</v>
      </c>
      <c r="E2968" s="12">
        <v>2060.6799999999998</v>
      </c>
      <c r="F2968" s="12">
        <v>1048.55</v>
      </c>
      <c r="G2968" s="12">
        <v>185.61</v>
      </c>
      <c r="I2968" s="45"/>
    </row>
    <row r="2969" spans="1:9" ht="27.75" customHeight="1" thickBot="1" x14ac:dyDescent="0.25">
      <c r="A2969" s="11">
        <v>38789</v>
      </c>
      <c r="D2969" s="12">
        <v>853.26</v>
      </c>
      <c r="E2969" s="12">
        <v>2078.66</v>
      </c>
      <c r="F2969" s="12">
        <v>1057.7</v>
      </c>
      <c r="G2969" s="12">
        <v>186.84</v>
      </c>
      <c r="I2969" s="45"/>
    </row>
    <row r="2970" spans="1:9" ht="27.75" customHeight="1" thickBot="1" x14ac:dyDescent="0.25">
      <c r="A2970" s="11">
        <v>38790</v>
      </c>
      <c r="D2970" s="12">
        <v>856.30738158541408</v>
      </c>
      <c r="E2970" s="12">
        <v>2086.0922249182568</v>
      </c>
      <c r="F2970" s="12">
        <v>1061.4802154371421</v>
      </c>
      <c r="G2970" s="12">
        <v>187.76479678838709</v>
      </c>
      <c r="I2970" s="45"/>
    </row>
    <row r="2971" spans="1:9" ht="27.75" customHeight="1" thickBot="1" x14ac:dyDescent="0.25">
      <c r="A2971" s="11">
        <v>38791</v>
      </c>
      <c r="D2971" s="12">
        <v>857.49</v>
      </c>
      <c r="E2971" s="12">
        <v>2089.14</v>
      </c>
      <c r="F2971" s="12">
        <v>1063.03</v>
      </c>
      <c r="G2971" s="12">
        <v>187.88</v>
      </c>
      <c r="I2971" s="45"/>
    </row>
    <row r="2972" spans="1:9" ht="27.75" customHeight="1" thickBot="1" x14ac:dyDescent="0.25">
      <c r="A2972" s="11">
        <v>38792</v>
      </c>
      <c r="D2972" s="12">
        <v>856.82453886679571</v>
      </c>
      <c r="E2972" s="12">
        <v>2087.5237168307181</v>
      </c>
      <c r="F2972" s="12">
        <v>1062.2086110111659</v>
      </c>
      <c r="G2972" s="12">
        <v>187.36733754337166</v>
      </c>
      <c r="I2972" s="45"/>
    </row>
    <row r="2973" spans="1:9" ht="27.75" customHeight="1" thickBot="1" x14ac:dyDescent="0.25">
      <c r="A2973" s="11">
        <v>38793</v>
      </c>
      <c r="D2973" s="12">
        <v>854.34</v>
      </c>
      <c r="E2973" s="12">
        <v>2081.48</v>
      </c>
      <c r="F2973" s="12">
        <v>1059.1300000000001</v>
      </c>
      <c r="G2973" s="12">
        <v>186.73</v>
      </c>
      <c r="I2973" s="45"/>
    </row>
    <row r="2974" spans="1:9" ht="27.75" customHeight="1" thickBot="1" x14ac:dyDescent="0.25">
      <c r="A2974" s="11">
        <v>38796</v>
      </c>
      <c r="D2974" s="12">
        <v>851.72</v>
      </c>
      <c r="E2974" s="12">
        <v>2075.08</v>
      </c>
      <c r="F2974" s="12">
        <v>1055.8800000000001</v>
      </c>
      <c r="G2974" s="12">
        <v>185.57</v>
      </c>
      <c r="I2974" s="45"/>
    </row>
    <row r="2975" spans="1:9" ht="27.75" customHeight="1" thickBot="1" x14ac:dyDescent="0.25">
      <c r="A2975" s="11">
        <v>38797</v>
      </c>
      <c r="D2975" s="12">
        <v>848.89</v>
      </c>
      <c r="E2975" s="12">
        <v>2068.1999999999998</v>
      </c>
      <c r="F2975" s="12">
        <v>1052.04</v>
      </c>
      <c r="G2975" s="12">
        <v>184.7</v>
      </c>
      <c r="I2975" s="45"/>
    </row>
    <row r="2976" spans="1:9" ht="27.75" customHeight="1" thickBot="1" x14ac:dyDescent="0.25">
      <c r="A2976" s="11">
        <v>38798</v>
      </c>
      <c r="D2976" s="12">
        <v>844.95996159403933</v>
      </c>
      <c r="E2976" s="12">
        <v>2058.617464355963</v>
      </c>
      <c r="F2976" s="12">
        <v>1046.4500093670431</v>
      </c>
      <c r="G2976" s="12">
        <v>183.80308341566624</v>
      </c>
      <c r="I2976" s="45"/>
    </row>
    <row r="2977" spans="1:9" ht="27.75" customHeight="1" thickBot="1" x14ac:dyDescent="0.25">
      <c r="A2977" s="11">
        <v>38799</v>
      </c>
      <c r="D2977" s="12">
        <v>841.01998702807123</v>
      </c>
      <c r="E2977" s="12">
        <v>2049.0183423678873</v>
      </c>
      <c r="F2977" s="12">
        <v>1041.5705203564512</v>
      </c>
      <c r="G2977" s="12">
        <v>182.74862980493748</v>
      </c>
      <c r="I2977" s="45"/>
    </row>
    <row r="2978" spans="1:9" ht="27.75" customHeight="1" thickBot="1" x14ac:dyDescent="0.25">
      <c r="A2978" s="11">
        <v>38800</v>
      </c>
      <c r="D2978" s="12">
        <v>842.94269476225827</v>
      </c>
      <c r="E2978" s="12">
        <v>2053.7027108334059</v>
      </c>
      <c r="F2978" s="12">
        <v>1043.1421569130248</v>
      </c>
      <c r="G2978" s="12">
        <v>183.35762731187134</v>
      </c>
      <c r="I2978" s="45"/>
    </row>
    <row r="2979" spans="1:9" ht="27.75" customHeight="1" thickBot="1" x14ac:dyDescent="0.25">
      <c r="A2979" s="11">
        <v>38803</v>
      </c>
      <c r="D2979" s="12">
        <v>847.78</v>
      </c>
      <c r="E2979" s="12">
        <v>2065.4899999999998</v>
      </c>
      <c r="F2979" s="12">
        <v>1049.1300000000001</v>
      </c>
      <c r="G2979" s="12">
        <v>184.27</v>
      </c>
      <c r="I2979" s="45"/>
    </row>
    <row r="2980" spans="1:9" ht="27.75" customHeight="1" thickBot="1" x14ac:dyDescent="0.25">
      <c r="A2980" s="11">
        <v>38804</v>
      </c>
      <c r="D2980" s="12">
        <v>843.91</v>
      </c>
      <c r="E2980" s="12">
        <v>2056.06</v>
      </c>
      <c r="F2980" s="12">
        <v>1044</v>
      </c>
      <c r="G2980" s="12">
        <v>183.68</v>
      </c>
      <c r="I2980" s="45"/>
    </row>
    <row r="2981" spans="1:9" ht="27.75" customHeight="1" thickBot="1" x14ac:dyDescent="0.25">
      <c r="A2981" s="11">
        <v>38805</v>
      </c>
      <c r="D2981" s="12">
        <v>844.66826983688748</v>
      </c>
      <c r="E2981" s="12">
        <v>2057.9068748860918</v>
      </c>
      <c r="F2981" s="12">
        <v>1044.9399552055763</v>
      </c>
      <c r="G2981" s="12">
        <v>183.88386966663793</v>
      </c>
      <c r="I2981" s="45"/>
    </row>
    <row r="2982" spans="1:9" ht="27.75" customHeight="1" thickBot="1" x14ac:dyDescent="0.25">
      <c r="A2982" s="11">
        <v>38807</v>
      </c>
      <c r="D2982" s="12">
        <v>848.26</v>
      </c>
      <c r="E2982" s="12">
        <v>2066.65</v>
      </c>
      <c r="F2982" s="12">
        <v>1049.3800000000001</v>
      </c>
      <c r="G2982" s="12">
        <v>184.1</v>
      </c>
      <c r="I2982" s="45"/>
    </row>
    <row r="2983" spans="1:9" ht="27.75" customHeight="1" thickBot="1" x14ac:dyDescent="0.25">
      <c r="A2983" s="11">
        <v>38810</v>
      </c>
      <c r="D2983" s="12">
        <v>843.63234901808437</v>
      </c>
      <c r="E2983" s="12">
        <v>2060.0121681771116</v>
      </c>
      <c r="F2983" s="12">
        <v>1046.0089564825821</v>
      </c>
      <c r="G2983" s="12">
        <v>183.08715528312555</v>
      </c>
      <c r="I2983" s="45"/>
    </row>
    <row r="2984" spans="1:9" ht="27.75" customHeight="1" thickBot="1" x14ac:dyDescent="0.25">
      <c r="A2984" s="11">
        <v>38811</v>
      </c>
      <c r="D2984" s="12">
        <v>843.81</v>
      </c>
      <c r="E2984" s="12">
        <v>2060.4499999999998</v>
      </c>
      <c r="F2984" s="12">
        <v>1046.23</v>
      </c>
      <c r="G2984" s="12">
        <v>183.36</v>
      </c>
      <c r="I2984" s="45"/>
    </row>
    <row r="2985" spans="1:9" ht="27.75" customHeight="1" thickBot="1" x14ac:dyDescent="0.25">
      <c r="A2985" s="11">
        <v>38812</v>
      </c>
      <c r="D2985" s="12">
        <v>843.7959552666747</v>
      </c>
      <c r="E2985" s="12">
        <v>2060.4118968171015</v>
      </c>
      <c r="F2985" s="12">
        <v>1046.211926030069</v>
      </c>
      <c r="G2985" s="12">
        <v>183.49223010297595</v>
      </c>
      <c r="I2985" s="45"/>
    </row>
    <row r="2986" spans="1:9" ht="27.75" customHeight="1" thickBot="1" x14ac:dyDescent="0.25">
      <c r="A2986" s="11">
        <v>38813</v>
      </c>
      <c r="D2986" s="12">
        <v>842.18464221822217</v>
      </c>
      <c r="E2986" s="12">
        <v>2056.4772191058355</v>
      </c>
      <c r="F2986" s="12">
        <v>1044.2140212650215</v>
      </c>
      <c r="G2986" s="12">
        <v>182.92012221043339</v>
      </c>
      <c r="I2986" s="45"/>
    </row>
    <row r="2987" spans="1:9" ht="27.75" customHeight="1" thickBot="1" x14ac:dyDescent="0.25">
      <c r="A2987" s="11">
        <v>38814</v>
      </c>
      <c r="D2987" s="12">
        <v>843.27</v>
      </c>
      <c r="E2987" s="12">
        <v>2059.13</v>
      </c>
      <c r="F2987" s="12">
        <v>1045.22</v>
      </c>
      <c r="G2987" s="12">
        <v>183.6</v>
      </c>
      <c r="I2987" s="45"/>
    </row>
    <row r="2988" spans="1:9" ht="27.75" customHeight="1" thickBot="1" x14ac:dyDescent="0.25">
      <c r="A2988" s="11">
        <v>38817</v>
      </c>
      <c r="D2988" s="12">
        <v>840.86</v>
      </c>
      <c r="E2988" s="12">
        <v>2053.23</v>
      </c>
      <c r="F2988" s="12">
        <v>1041.8900000000001</v>
      </c>
      <c r="G2988" s="12">
        <v>182.99</v>
      </c>
      <c r="I2988" s="45"/>
    </row>
    <row r="2989" spans="1:9" ht="27.75" customHeight="1" thickBot="1" x14ac:dyDescent="0.25">
      <c r="A2989" s="11">
        <v>38818</v>
      </c>
      <c r="D2989" s="12">
        <v>837.7</v>
      </c>
      <c r="E2989" s="12">
        <v>2053.4414925515621</v>
      </c>
      <c r="F2989" s="12">
        <v>1041.9994274479689</v>
      </c>
      <c r="G2989" s="12">
        <v>182.09</v>
      </c>
      <c r="I2989" s="45"/>
    </row>
    <row r="2990" spans="1:9" ht="27.75" customHeight="1" thickBot="1" x14ac:dyDescent="0.25">
      <c r="A2990" s="11">
        <v>38819</v>
      </c>
      <c r="D2990" s="12">
        <v>834.91432573288421</v>
      </c>
      <c r="E2990" s="12">
        <v>2047.9169558031113</v>
      </c>
      <c r="F2990" s="12">
        <v>1039.1960536242286</v>
      </c>
      <c r="G2990" s="12">
        <v>181.32496732583303</v>
      </c>
      <c r="I2990" s="45"/>
    </row>
    <row r="2991" spans="1:9" ht="27.75" customHeight="1" thickBot="1" x14ac:dyDescent="0.25">
      <c r="A2991" s="11">
        <v>38820</v>
      </c>
      <c r="D2991" s="12">
        <v>835.40485551450365</v>
      </c>
      <c r="E2991" s="12">
        <v>2049.1203224941801</v>
      </c>
      <c r="F2991" s="12">
        <v>1039.8066906487807</v>
      </c>
      <c r="G2991" s="12">
        <v>181.61810905565986</v>
      </c>
      <c r="I2991" s="45"/>
    </row>
    <row r="2992" spans="1:9" ht="27.75" customHeight="1" thickBot="1" x14ac:dyDescent="0.25">
      <c r="A2992" s="11">
        <v>38821</v>
      </c>
      <c r="D2992" s="12">
        <v>833.18</v>
      </c>
      <c r="E2992" s="12">
        <v>2045.84</v>
      </c>
      <c r="F2992" s="12">
        <v>1038.1500000000001</v>
      </c>
      <c r="G2992" s="12">
        <v>181.02</v>
      </c>
      <c r="I2992" s="45"/>
    </row>
    <row r="2993" spans="1:9" ht="27.75" customHeight="1" thickBot="1" x14ac:dyDescent="0.25">
      <c r="A2993" s="11">
        <v>38824</v>
      </c>
      <c r="D2993" s="12">
        <v>831.6</v>
      </c>
      <c r="E2993" s="12">
        <v>2044.22</v>
      </c>
      <c r="F2993" s="12">
        <v>1037.32</v>
      </c>
      <c r="G2993" s="12">
        <v>181.02</v>
      </c>
      <c r="I2993" s="45"/>
    </row>
    <row r="2994" spans="1:9" ht="27.75" customHeight="1" thickBot="1" x14ac:dyDescent="0.25">
      <c r="A2994" s="11">
        <v>38825</v>
      </c>
      <c r="D2994" s="12">
        <v>831.91</v>
      </c>
      <c r="E2994" s="12">
        <v>2044.97</v>
      </c>
      <c r="F2994" s="12">
        <v>1037.7</v>
      </c>
      <c r="G2994" s="12">
        <v>180.98</v>
      </c>
      <c r="I2994" s="45"/>
    </row>
    <row r="2995" spans="1:9" ht="27.75" customHeight="1" thickBot="1" x14ac:dyDescent="0.25">
      <c r="A2995" s="11">
        <v>38826</v>
      </c>
      <c r="D2995" s="12">
        <v>827.37</v>
      </c>
      <c r="E2995" s="12">
        <v>2033.82</v>
      </c>
      <c r="F2995" s="12">
        <v>1032.04</v>
      </c>
      <c r="G2995" s="12">
        <v>179.52</v>
      </c>
      <c r="I2995" s="45"/>
    </row>
    <row r="2996" spans="1:9" ht="27.75" customHeight="1" thickBot="1" x14ac:dyDescent="0.25">
      <c r="A2996" s="11">
        <v>38827</v>
      </c>
      <c r="D2996" s="12">
        <v>828.21378271026003</v>
      </c>
      <c r="E2996" s="12">
        <v>2035.8826085574558</v>
      </c>
      <c r="F2996" s="12">
        <v>1033.0893381491742</v>
      </c>
      <c r="G2996" s="12">
        <v>179.99295199479332</v>
      </c>
      <c r="I2996" s="45"/>
    </row>
    <row r="2997" spans="1:9" ht="27.75" customHeight="1" thickBot="1" x14ac:dyDescent="0.25">
      <c r="A2997" s="11">
        <v>38828</v>
      </c>
      <c r="D2997" s="12">
        <v>827.98</v>
      </c>
      <c r="E2997" s="12">
        <v>2035.31</v>
      </c>
      <c r="F2997" s="12">
        <v>1032.8</v>
      </c>
      <c r="G2997" s="12">
        <v>179.91</v>
      </c>
      <c r="I2997" s="45"/>
    </row>
    <row r="2998" spans="1:9" ht="27.75" customHeight="1" thickBot="1" x14ac:dyDescent="0.25">
      <c r="A2998" s="11">
        <v>38831</v>
      </c>
      <c r="D2998" s="12">
        <v>829.1</v>
      </c>
      <c r="E2998" s="12">
        <v>2038.06</v>
      </c>
      <c r="F2998" s="12">
        <v>1034.1956536366974</v>
      </c>
      <c r="G2998" s="12">
        <v>180.27</v>
      </c>
      <c r="I2998" s="45"/>
    </row>
    <row r="2999" spans="1:9" ht="27.75" customHeight="1" thickBot="1" x14ac:dyDescent="0.25">
      <c r="A2999" s="11">
        <v>38832</v>
      </c>
      <c r="D2999" s="12">
        <v>825.00969249302557</v>
      </c>
      <c r="E2999" s="12">
        <v>2028.007153329233</v>
      </c>
      <c r="F2999" s="12">
        <v>1029.0930130196459</v>
      </c>
      <c r="G2999" s="12">
        <v>179.08614408606834</v>
      </c>
      <c r="I2999" s="45"/>
    </row>
    <row r="3000" spans="1:9" ht="27.75" customHeight="1" thickBot="1" x14ac:dyDescent="0.25">
      <c r="A3000" s="11">
        <v>38833</v>
      </c>
      <c r="D3000" s="12">
        <v>823.64526436218011</v>
      </c>
      <c r="E3000" s="12">
        <v>2025.0321669976697</v>
      </c>
      <c r="F3000" s="12">
        <v>1027.583384395992</v>
      </c>
      <c r="G3000" s="12">
        <v>178.98906063019518</v>
      </c>
      <c r="I3000" s="45"/>
    </row>
    <row r="3001" spans="1:9" ht="27.75" customHeight="1" thickBot="1" x14ac:dyDescent="0.25">
      <c r="A3001" s="11">
        <v>38834</v>
      </c>
      <c r="D3001" s="12">
        <v>824.36</v>
      </c>
      <c r="E3001" s="12">
        <v>2026.78</v>
      </c>
      <c r="F3001" s="12">
        <v>1028.47</v>
      </c>
      <c r="G3001" s="12">
        <v>179.29</v>
      </c>
      <c r="I3001" s="45"/>
    </row>
    <row r="3002" spans="1:9" ht="27.75" customHeight="1" thickBot="1" x14ac:dyDescent="0.25">
      <c r="A3002" s="11">
        <v>38835</v>
      </c>
      <c r="D3002" s="12">
        <v>827.72</v>
      </c>
      <c r="E3002" s="12">
        <v>2035.04</v>
      </c>
      <c r="F3002" s="12">
        <v>1032.6600000000001</v>
      </c>
      <c r="G3002" s="12">
        <v>180.09</v>
      </c>
      <c r="I3002" s="45"/>
    </row>
    <row r="3003" spans="1:9" ht="27.75" customHeight="1" thickBot="1" x14ac:dyDescent="0.25">
      <c r="A3003" s="11">
        <v>38839</v>
      </c>
      <c r="D3003" s="12">
        <v>827.28</v>
      </c>
      <c r="E3003" s="12">
        <v>2033.98</v>
      </c>
      <c r="F3003" s="12">
        <v>1032.1199999999999</v>
      </c>
      <c r="G3003" s="12">
        <v>180.04</v>
      </c>
      <c r="I3003" s="45"/>
    </row>
    <row r="3004" spans="1:9" ht="27.75" customHeight="1" thickBot="1" x14ac:dyDescent="0.25">
      <c r="A3004" s="11">
        <v>38840</v>
      </c>
      <c r="D3004" s="12">
        <v>825.13858198448702</v>
      </c>
      <c r="E3004" s="12">
        <v>2028.7036267085157</v>
      </c>
      <c r="F3004" s="12">
        <v>1029.4464318363387</v>
      </c>
      <c r="G3004" s="12">
        <v>179.53673241231539</v>
      </c>
      <c r="I3004" s="45"/>
    </row>
    <row r="3005" spans="1:9" ht="27.75" customHeight="1" thickBot="1" x14ac:dyDescent="0.25">
      <c r="A3005" s="11">
        <v>38841</v>
      </c>
      <c r="D3005" s="12">
        <v>827.15957834566791</v>
      </c>
      <c r="E3005" s="12">
        <v>2033.672501064385</v>
      </c>
      <c r="F3005" s="12">
        <v>1031.9678400442945</v>
      </c>
      <c r="G3005" s="12">
        <v>180.19398935707781</v>
      </c>
      <c r="I3005" s="45"/>
    </row>
    <row r="3006" spans="1:9" ht="27.75" customHeight="1" thickBot="1" x14ac:dyDescent="0.25">
      <c r="A3006" s="11">
        <v>38842</v>
      </c>
      <c r="D3006" s="12">
        <v>826.93526488382383</v>
      </c>
      <c r="E3006" s="12">
        <v>2033.1210322281547</v>
      </c>
      <c r="F3006" s="12">
        <v>1031.6880024089435</v>
      </c>
      <c r="G3006" s="12">
        <v>179.86846531570592</v>
      </c>
      <c r="I3006" s="45"/>
    </row>
    <row r="3007" spans="1:9" ht="27.75" customHeight="1" thickBot="1" x14ac:dyDescent="0.25">
      <c r="A3007" s="11">
        <v>38845</v>
      </c>
      <c r="D3007" s="12">
        <v>831.55</v>
      </c>
      <c r="E3007" s="12">
        <v>2044.47</v>
      </c>
      <c r="F3007" s="12">
        <v>1037.45</v>
      </c>
      <c r="G3007" s="12">
        <v>181.28</v>
      </c>
      <c r="I3007" s="45"/>
    </row>
    <row r="3008" spans="1:9" ht="27.75" customHeight="1" thickBot="1" x14ac:dyDescent="0.25">
      <c r="A3008" s="11">
        <v>38846</v>
      </c>
      <c r="D3008" s="12">
        <v>833.38</v>
      </c>
      <c r="E3008" s="12">
        <v>2048.9699999999998</v>
      </c>
      <c r="F3008" s="12">
        <v>1039.73</v>
      </c>
      <c r="G3008" s="12">
        <v>181.42</v>
      </c>
      <c r="I3008" s="45"/>
    </row>
    <row r="3009" spans="1:9" ht="27.75" customHeight="1" thickBot="1" x14ac:dyDescent="0.25">
      <c r="A3009" s="11">
        <v>38847</v>
      </c>
      <c r="D3009" s="12">
        <v>834.00316375388786</v>
      </c>
      <c r="E3009" s="12">
        <v>2050.4986034065173</v>
      </c>
      <c r="F3009" s="12">
        <v>1040.5060862374678</v>
      </c>
      <c r="G3009" s="12">
        <v>181.52447842910715</v>
      </c>
      <c r="I3009" s="45"/>
    </row>
    <row r="3010" spans="1:9" ht="27.75" customHeight="1" thickBot="1" x14ac:dyDescent="0.25">
      <c r="A3010" s="11">
        <v>38848</v>
      </c>
      <c r="D3010" s="12">
        <v>833.60478697322458</v>
      </c>
      <c r="E3010" s="12">
        <v>2049.5181049587436</v>
      </c>
      <c r="F3010" s="12">
        <v>1040.0085415911269</v>
      </c>
      <c r="G3010" s="12">
        <v>181.13673649015527</v>
      </c>
      <c r="I3010" s="45"/>
    </row>
    <row r="3011" spans="1:9" ht="27.75" customHeight="1" thickBot="1" x14ac:dyDescent="0.25">
      <c r="A3011" s="11">
        <v>38849</v>
      </c>
      <c r="D3011" s="12">
        <v>833.53</v>
      </c>
      <c r="E3011" s="12">
        <v>2049.34</v>
      </c>
      <c r="F3011" s="12">
        <v>1039.92</v>
      </c>
      <c r="G3011" s="12">
        <v>181.12</v>
      </c>
      <c r="I3011" s="45"/>
    </row>
    <row r="3012" spans="1:9" ht="27.75" customHeight="1" thickBot="1" x14ac:dyDescent="0.25">
      <c r="A3012" s="11">
        <v>38852</v>
      </c>
      <c r="D3012" s="12">
        <v>836.3</v>
      </c>
      <c r="E3012" s="12">
        <v>2056.15</v>
      </c>
      <c r="F3012" s="12">
        <v>1043.3800000000001</v>
      </c>
      <c r="G3012" s="12">
        <v>181.78</v>
      </c>
      <c r="I3012" s="45"/>
    </row>
    <row r="3013" spans="1:9" ht="27.75" customHeight="1" thickBot="1" x14ac:dyDescent="0.25">
      <c r="A3013" s="11">
        <v>38853</v>
      </c>
      <c r="D3013" s="12">
        <v>833.7</v>
      </c>
      <c r="E3013" s="12">
        <v>2049.7399999999998</v>
      </c>
      <c r="F3013" s="12">
        <v>1040.1199999999999</v>
      </c>
      <c r="G3013" s="12">
        <v>181.32</v>
      </c>
      <c r="I3013" s="45"/>
    </row>
    <row r="3014" spans="1:9" ht="27.75" customHeight="1" thickBot="1" x14ac:dyDescent="0.25">
      <c r="A3014" s="11">
        <v>38854</v>
      </c>
      <c r="D3014" s="12">
        <v>835.4389145105539</v>
      </c>
      <c r="E3014" s="12">
        <v>2054.0308717800413</v>
      </c>
      <c r="F3014" s="12">
        <v>1042.2985023526362</v>
      </c>
      <c r="G3014" s="12">
        <v>181.78141714713044</v>
      </c>
      <c r="I3014" s="45"/>
    </row>
    <row r="3015" spans="1:9" ht="27.75" customHeight="1" thickBot="1" x14ac:dyDescent="0.25">
      <c r="A3015" s="11">
        <v>38855</v>
      </c>
      <c r="D3015" s="12">
        <v>834.49509504548996</v>
      </c>
      <c r="E3015" s="12">
        <v>2051.7077201823854</v>
      </c>
      <c r="F3015" s="12">
        <v>1041.119641088065</v>
      </c>
      <c r="G3015" s="12">
        <v>181.75330070892826</v>
      </c>
      <c r="I3015" s="45"/>
    </row>
    <row r="3016" spans="1:9" ht="27.75" customHeight="1" thickBot="1" x14ac:dyDescent="0.25">
      <c r="A3016" s="11">
        <v>38856</v>
      </c>
      <c r="D3016" s="12">
        <v>831.45</v>
      </c>
      <c r="E3016" s="12">
        <v>2044.21</v>
      </c>
      <c r="F3016" s="12">
        <v>1037.32</v>
      </c>
      <c r="G3016" s="12">
        <v>180.91</v>
      </c>
      <c r="I3016" s="45"/>
    </row>
    <row r="3017" spans="1:9" ht="27.75" customHeight="1" thickBot="1" x14ac:dyDescent="0.25">
      <c r="A3017" s="11">
        <v>38859</v>
      </c>
      <c r="D3017" s="12">
        <v>828.65</v>
      </c>
      <c r="E3017" s="12">
        <v>2037.75</v>
      </c>
      <c r="F3017" s="12">
        <v>1034.04</v>
      </c>
      <c r="G3017" s="12">
        <v>180.21</v>
      </c>
      <c r="I3017" s="45"/>
    </row>
    <row r="3018" spans="1:9" ht="27.75" customHeight="1" thickBot="1" x14ac:dyDescent="0.25">
      <c r="A3018" s="11">
        <v>38860</v>
      </c>
      <c r="D3018" s="12">
        <v>827.89737616632704</v>
      </c>
      <c r="E3018" s="12">
        <v>2035.906305112796</v>
      </c>
      <c r="F3018" s="12">
        <v>1033.1013627416387</v>
      </c>
      <c r="G3018" s="12">
        <v>180.33440609448579</v>
      </c>
      <c r="I3018" s="45"/>
    </row>
    <row r="3019" spans="1:9" ht="27.75" customHeight="1" thickBot="1" x14ac:dyDescent="0.25">
      <c r="A3019" s="11">
        <v>38861</v>
      </c>
      <c r="D3019" s="12">
        <v>827.31253468105751</v>
      </c>
      <c r="E3019" s="12">
        <v>2034.4680459873575</v>
      </c>
      <c r="F3019" s="12">
        <v>1032.3715317770532</v>
      </c>
      <c r="G3019" s="12">
        <v>179.83579618947041</v>
      </c>
      <c r="I3019" s="45"/>
    </row>
    <row r="3020" spans="1:9" ht="27.75" customHeight="1" thickBot="1" x14ac:dyDescent="0.25">
      <c r="A3020" s="11">
        <v>38862</v>
      </c>
      <c r="D3020" s="12">
        <v>825.4278636580143</v>
      </c>
      <c r="E3020" s="12">
        <v>2030.6511301013268</v>
      </c>
      <c r="F3020" s="12">
        <v>1030.4346739789187</v>
      </c>
      <c r="G3020" s="12">
        <v>179.1981395181721</v>
      </c>
      <c r="I3020" s="45"/>
    </row>
    <row r="3021" spans="1:9" ht="27.75" customHeight="1" thickBot="1" x14ac:dyDescent="0.25">
      <c r="A3021" s="11">
        <v>38863</v>
      </c>
      <c r="D3021" s="12">
        <v>825.32</v>
      </c>
      <c r="E3021" s="12">
        <v>2030.38</v>
      </c>
      <c r="F3021" s="12">
        <v>1030.3</v>
      </c>
      <c r="G3021" s="12">
        <v>179.06</v>
      </c>
      <c r="I3021" s="45"/>
    </row>
    <row r="3022" spans="1:9" ht="27.75" customHeight="1" thickBot="1" x14ac:dyDescent="0.25">
      <c r="A3022" s="11">
        <v>38866</v>
      </c>
      <c r="D3022" s="12">
        <v>819.09</v>
      </c>
      <c r="E3022" s="12">
        <v>2022.49</v>
      </c>
      <c r="F3022" s="12">
        <v>1026.29</v>
      </c>
      <c r="G3022" s="12">
        <v>177.4</v>
      </c>
      <c r="I3022" s="45"/>
    </row>
    <row r="3023" spans="1:9" ht="27.75" customHeight="1" thickBot="1" x14ac:dyDescent="0.25">
      <c r="A3023" s="11">
        <v>38867</v>
      </c>
      <c r="D3023" s="12">
        <v>815.42</v>
      </c>
      <c r="E3023" s="12">
        <v>2014.3</v>
      </c>
      <c r="F3023" s="12">
        <v>1022.14</v>
      </c>
      <c r="G3023" s="12">
        <v>176.49</v>
      </c>
      <c r="I3023" s="45"/>
    </row>
    <row r="3024" spans="1:9" ht="27.75" customHeight="1" thickBot="1" x14ac:dyDescent="0.25">
      <c r="A3024" s="11">
        <v>38868</v>
      </c>
      <c r="D3024" s="12">
        <v>811.82999965688725</v>
      </c>
      <c r="E3024" s="12">
        <v>2005.4422162733956</v>
      </c>
      <c r="F3024" s="12">
        <v>1017.6426495309031</v>
      </c>
      <c r="G3024" s="12">
        <v>175.6014028742091</v>
      </c>
      <c r="I3024" s="45"/>
    </row>
    <row r="3025" spans="1:9" ht="27.75" customHeight="1" thickBot="1" x14ac:dyDescent="0.25">
      <c r="A3025" s="11">
        <v>38869</v>
      </c>
      <c r="D3025" s="12">
        <v>811.26911498161758</v>
      </c>
      <c r="E3025" s="12">
        <v>2004.056639811442</v>
      </c>
      <c r="F3025" s="12">
        <v>1016.9395518846941</v>
      </c>
      <c r="G3025" s="12">
        <v>175.40470629746281</v>
      </c>
      <c r="I3025" s="45"/>
    </row>
    <row r="3026" spans="1:9" ht="27.75" customHeight="1" thickBot="1" x14ac:dyDescent="0.25">
      <c r="A3026" s="11">
        <v>38870</v>
      </c>
      <c r="D3026" s="12">
        <v>808.54</v>
      </c>
      <c r="E3026" s="12">
        <v>1997.33</v>
      </c>
      <c r="F3026" s="12">
        <v>1013.52</v>
      </c>
      <c r="G3026" s="12">
        <v>174.49</v>
      </c>
      <c r="I3026" s="45"/>
    </row>
    <row r="3027" spans="1:9" ht="27.75" customHeight="1" thickBot="1" x14ac:dyDescent="0.25">
      <c r="A3027" s="11">
        <v>38873</v>
      </c>
      <c r="D3027" s="12">
        <v>805.25001913501626</v>
      </c>
      <c r="E3027" s="12">
        <v>1989.1878160373415</v>
      </c>
      <c r="F3027" s="12">
        <v>1009.394508154139</v>
      </c>
      <c r="G3027" s="12">
        <v>173.83293314470612</v>
      </c>
      <c r="I3027" s="45"/>
    </row>
    <row r="3028" spans="1:9" ht="27.75" customHeight="1" thickBot="1" x14ac:dyDescent="0.25">
      <c r="A3028" s="11">
        <v>38874</v>
      </c>
      <c r="D3028" s="12">
        <v>806.15</v>
      </c>
      <c r="E3028" s="12">
        <v>1991.42</v>
      </c>
      <c r="F3028" s="12">
        <v>1010.53</v>
      </c>
      <c r="G3028" s="12">
        <v>174.22</v>
      </c>
      <c r="I3028" s="45"/>
    </row>
    <row r="3029" spans="1:9" ht="27.75" customHeight="1" thickBot="1" x14ac:dyDescent="0.25">
      <c r="A3029" s="11">
        <v>38875</v>
      </c>
      <c r="D3029" s="12">
        <v>802.70710560338989</v>
      </c>
      <c r="E3029" s="12">
        <v>1983.2832019501743</v>
      </c>
      <c r="F3029" s="12">
        <v>1006.3982676863942</v>
      </c>
      <c r="G3029" s="12">
        <v>173.30483712927045</v>
      </c>
      <c r="I3029" s="45"/>
    </row>
    <row r="3030" spans="1:9" ht="27.75" customHeight="1" thickBot="1" x14ac:dyDescent="0.25">
      <c r="A3030" s="11">
        <v>38876</v>
      </c>
      <c r="D3030" s="12">
        <v>796.70253323233453</v>
      </c>
      <c r="E3030" s="12">
        <v>1968.4504515105821</v>
      </c>
      <c r="F3030" s="12">
        <v>998.87152902761272</v>
      </c>
      <c r="G3030" s="12">
        <v>171.5952223337159</v>
      </c>
      <c r="I3030" s="45"/>
    </row>
    <row r="3031" spans="1:9" ht="27.75" customHeight="1" thickBot="1" x14ac:dyDescent="0.25">
      <c r="A3031" s="11">
        <v>38877</v>
      </c>
      <c r="D3031" s="12">
        <v>798.17</v>
      </c>
      <c r="E3031" s="12">
        <v>1972.07</v>
      </c>
      <c r="F3031" s="12">
        <v>1000.71</v>
      </c>
      <c r="G3031" s="12">
        <v>172.15</v>
      </c>
      <c r="I3031" s="45"/>
    </row>
    <row r="3032" spans="1:9" ht="27.75" customHeight="1" thickBot="1" x14ac:dyDescent="0.25">
      <c r="A3032" s="11">
        <v>38880</v>
      </c>
      <c r="D3032" s="12">
        <v>803.33</v>
      </c>
      <c r="E3032" s="12">
        <v>1985.11</v>
      </c>
      <c r="F3032" s="12">
        <v>1007.33</v>
      </c>
      <c r="G3032" s="12">
        <v>173.69</v>
      </c>
      <c r="I3032" s="45"/>
    </row>
    <row r="3033" spans="1:9" ht="27.75" customHeight="1" thickBot="1" x14ac:dyDescent="0.25">
      <c r="A3033" s="11">
        <v>38881</v>
      </c>
      <c r="D3033" s="12">
        <v>806.5</v>
      </c>
      <c r="E3033" s="12">
        <v>1992.95</v>
      </c>
      <c r="F3033" s="12">
        <v>1011.11</v>
      </c>
      <c r="G3033" s="12">
        <v>174.71</v>
      </c>
      <c r="I3033" s="45"/>
    </row>
    <row r="3034" spans="1:9" ht="27.75" customHeight="1" thickBot="1" x14ac:dyDescent="0.25">
      <c r="A3034" s="11">
        <v>38882</v>
      </c>
      <c r="D3034" s="12">
        <v>809.8593639018876</v>
      </c>
      <c r="E3034" s="12">
        <v>2001.2481359671613</v>
      </c>
      <c r="F3034" s="12">
        <v>1015.3177568953959</v>
      </c>
      <c r="G3034" s="12">
        <v>175.61315790862807</v>
      </c>
      <c r="I3034" s="45"/>
    </row>
    <row r="3035" spans="1:9" ht="27.75" customHeight="1" thickBot="1" x14ac:dyDescent="0.25">
      <c r="A3035" s="11">
        <v>38883</v>
      </c>
      <c r="D3035" s="12">
        <v>819.01</v>
      </c>
      <c r="E3035" s="12">
        <v>2023.85</v>
      </c>
      <c r="F3035" s="12">
        <v>1026.79</v>
      </c>
      <c r="G3035" s="12">
        <v>178.55</v>
      </c>
      <c r="I3035" s="45"/>
    </row>
    <row r="3036" spans="1:9" ht="27.75" customHeight="1" thickBot="1" x14ac:dyDescent="0.25">
      <c r="A3036" s="11">
        <v>38884</v>
      </c>
      <c r="D3036" s="12">
        <v>824.87</v>
      </c>
      <c r="E3036" s="12">
        <v>2038.33</v>
      </c>
      <c r="F3036" s="12">
        <v>1034.1300000000001</v>
      </c>
      <c r="G3036" s="12">
        <v>180.12</v>
      </c>
      <c r="I3036" s="45"/>
    </row>
    <row r="3037" spans="1:9" ht="27.75" customHeight="1" thickBot="1" x14ac:dyDescent="0.25">
      <c r="A3037" s="11">
        <v>38887</v>
      </c>
      <c r="D3037" s="12">
        <v>825.12</v>
      </c>
      <c r="E3037" s="12">
        <v>2038.96</v>
      </c>
      <c r="F3037" s="12">
        <v>1034.45</v>
      </c>
      <c r="G3037" s="12">
        <v>180.45</v>
      </c>
      <c r="I3037" s="45"/>
    </row>
    <row r="3038" spans="1:9" ht="27.75" customHeight="1" thickBot="1" x14ac:dyDescent="0.25">
      <c r="A3038" s="11">
        <v>38888</v>
      </c>
      <c r="D3038" s="12">
        <v>825.18</v>
      </c>
      <c r="E3038" s="12">
        <v>2039.11</v>
      </c>
      <c r="F3038" s="12">
        <v>1034.53</v>
      </c>
      <c r="G3038" s="12">
        <v>180.48</v>
      </c>
      <c r="I3038" s="45"/>
    </row>
    <row r="3039" spans="1:9" ht="27.75" customHeight="1" thickBot="1" x14ac:dyDescent="0.25">
      <c r="A3039" s="11">
        <v>38889</v>
      </c>
      <c r="D3039" s="12">
        <v>827.99</v>
      </c>
      <c r="E3039" s="12">
        <v>2046.06</v>
      </c>
      <c r="F3039" s="12">
        <v>1038.05</v>
      </c>
      <c r="G3039" s="12">
        <v>180.79</v>
      </c>
      <c r="I3039" s="45"/>
    </row>
    <row r="3040" spans="1:9" ht="27.75" customHeight="1" thickBot="1" x14ac:dyDescent="0.25">
      <c r="A3040" s="11">
        <v>38890</v>
      </c>
      <c r="D3040" s="12">
        <v>832.44287042923463</v>
      </c>
      <c r="E3040" s="12">
        <v>2057.0543503280915</v>
      </c>
      <c r="F3040" s="12">
        <v>1043.6306079444139</v>
      </c>
      <c r="G3040" s="12">
        <v>182.26630645815823</v>
      </c>
      <c r="I3040" s="45"/>
    </row>
    <row r="3041" spans="1:9" ht="27.75" customHeight="1" thickBot="1" x14ac:dyDescent="0.25">
      <c r="A3041" s="11">
        <v>38891</v>
      </c>
      <c r="D3041" s="12">
        <v>830.92</v>
      </c>
      <c r="E3041" s="12">
        <v>2053.29</v>
      </c>
      <c r="F3041" s="12">
        <v>1041.72</v>
      </c>
      <c r="G3041" s="12">
        <v>181.95</v>
      </c>
      <c r="I3041" s="45"/>
    </row>
    <row r="3042" spans="1:9" ht="27.75" customHeight="1" thickBot="1" x14ac:dyDescent="0.25">
      <c r="A3042" s="11">
        <v>38894</v>
      </c>
      <c r="D3042" s="12">
        <v>830.91</v>
      </c>
      <c r="E3042" s="12">
        <v>2053.4699999999998</v>
      </c>
      <c r="F3042" s="12">
        <v>1041.81</v>
      </c>
      <c r="G3042" s="12">
        <v>181.85</v>
      </c>
      <c r="I3042" s="45"/>
    </row>
    <row r="3043" spans="1:9" ht="27.75" customHeight="1" thickBot="1" x14ac:dyDescent="0.25">
      <c r="A3043" s="11">
        <v>38895</v>
      </c>
      <c r="D3043" s="12">
        <v>829.84834078534766</v>
      </c>
      <c r="E3043" s="12">
        <v>2052.6751670356725</v>
      </c>
      <c r="F3043" s="12">
        <v>1041.4088631854395</v>
      </c>
      <c r="G3043" s="12">
        <v>181.61328312989346</v>
      </c>
      <c r="I3043" s="45"/>
    </row>
    <row r="3044" spans="1:9" ht="27.75" customHeight="1" thickBot="1" x14ac:dyDescent="0.25">
      <c r="A3044" s="11">
        <v>38896</v>
      </c>
      <c r="D3044" s="12">
        <v>836.10163876371394</v>
      </c>
      <c r="E3044" s="12">
        <v>2068.1430466734619</v>
      </c>
      <c r="F3044" s="12">
        <v>1048.2076571352491</v>
      </c>
      <c r="G3044" s="12">
        <v>183.48307027370109</v>
      </c>
      <c r="I3044" s="45"/>
    </row>
    <row r="3045" spans="1:9" ht="27.75" customHeight="1" thickBot="1" x14ac:dyDescent="0.25">
      <c r="A3045" s="11">
        <v>38897</v>
      </c>
      <c r="D3045" s="12">
        <v>844.55</v>
      </c>
      <c r="E3045" s="12">
        <v>2089.04</v>
      </c>
      <c r="F3045" s="12">
        <v>1058.8</v>
      </c>
      <c r="G3045" s="12">
        <v>185.93</v>
      </c>
      <c r="I3045" s="45"/>
    </row>
    <row r="3046" spans="1:9" ht="27.75" customHeight="1" thickBot="1" x14ac:dyDescent="0.25">
      <c r="A3046" s="11">
        <v>38898</v>
      </c>
      <c r="D3046" s="12">
        <v>841.39</v>
      </c>
      <c r="E3046" s="12">
        <v>2081.23</v>
      </c>
      <c r="F3046" s="12">
        <v>1054.8399999999999</v>
      </c>
      <c r="G3046" s="12">
        <v>184.63</v>
      </c>
      <c r="I3046" s="45"/>
    </row>
    <row r="3047" spans="1:9" ht="27.75" customHeight="1" thickBot="1" x14ac:dyDescent="0.25">
      <c r="A3047" s="11">
        <v>38901</v>
      </c>
      <c r="D3047" s="12">
        <v>842.13</v>
      </c>
      <c r="E3047" s="12">
        <v>2083.0500000000002</v>
      </c>
      <c r="F3047" s="12">
        <v>1055.77</v>
      </c>
      <c r="G3047" s="12">
        <v>184.63</v>
      </c>
      <c r="I3047" s="45"/>
    </row>
    <row r="3048" spans="1:9" ht="27.75" customHeight="1" thickBot="1" x14ac:dyDescent="0.25">
      <c r="A3048" s="11">
        <v>38902</v>
      </c>
      <c r="D3048" s="12">
        <v>843.6</v>
      </c>
      <c r="E3048" s="12">
        <v>2086.69</v>
      </c>
      <c r="F3048" s="12">
        <v>1057.6099999999999</v>
      </c>
      <c r="G3048" s="12">
        <v>185.2</v>
      </c>
      <c r="I3048" s="45"/>
    </row>
    <row r="3049" spans="1:9" ht="27.75" customHeight="1" thickBot="1" x14ac:dyDescent="0.25">
      <c r="A3049" s="11">
        <v>38903</v>
      </c>
      <c r="D3049" s="12">
        <v>843.24094743687942</v>
      </c>
      <c r="E3049" s="12">
        <v>2085.8024957800253</v>
      </c>
      <c r="F3049" s="12">
        <v>1057.1580872343973</v>
      </c>
      <c r="G3049" s="12">
        <v>184.76162122841831</v>
      </c>
      <c r="I3049" s="45"/>
    </row>
    <row r="3050" spans="1:9" ht="27.75" customHeight="1" thickBot="1" x14ac:dyDescent="0.25">
      <c r="A3050" s="11">
        <v>38904</v>
      </c>
      <c r="D3050" s="12">
        <v>843.06368918972203</v>
      </c>
      <c r="E3050" s="12">
        <v>2085.3641818862707</v>
      </c>
      <c r="F3050" s="12">
        <v>1056.9359343323522</v>
      </c>
      <c r="G3050" s="12">
        <v>184.63696875216445</v>
      </c>
      <c r="I3050" s="45"/>
    </row>
    <row r="3051" spans="1:9" ht="27.75" customHeight="1" thickBot="1" x14ac:dyDescent="0.25">
      <c r="A3051" s="11">
        <v>38905</v>
      </c>
      <c r="D3051" s="12">
        <v>844.78</v>
      </c>
      <c r="E3051" s="12">
        <v>2089.62</v>
      </c>
      <c r="F3051" s="12">
        <v>1055.32</v>
      </c>
      <c r="G3051" s="12">
        <v>185.12</v>
      </c>
      <c r="I3051" s="45"/>
    </row>
    <row r="3052" spans="1:9" ht="27.75" customHeight="1" thickBot="1" x14ac:dyDescent="0.25">
      <c r="A3052" s="11">
        <v>38908</v>
      </c>
      <c r="D3052" s="12">
        <v>847.4</v>
      </c>
      <c r="E3052" s="12">
        <v>2096.1</v>
      </c>
      <c r="F3052" s="12">
        <v>1057.53</v>
      </c>
      <c r="G3052" s="12">
        <v>185.69</v>
      </c>
      <c r="I3052" s="45"/>
    </row>
    <row r="3053" spans="1:9" ht="27.75" customHeight="1" thickBot="1" x14ac:dyDescent="0.25">
      <c r="A3053" s="11">
        <v>38909</v>
      </c>
      <c r="D3053" s="12">
        <v>847.74</v>
      </c>
      <c r="E3053" s="12">
        <v>2096.92</v>
      </c>
      <c r="F3053" s="12">
        <v>1057.24</v>
      </c>
      <c r="G3053" s="12">
        <v>185.97</v>
      </c>
      <c r="I3053" s="45"/>
    </row>
    <row r="3054" spans="1:9" ht="27.75" customHeight="1" thickBot="1" x14ac:dyDescent="0.25">
      <c r="A3054" s="11">
        <v>38910</v>
      </c>
      <c r="D3054" s="12">
        <v>848.36209376347188</v>
      </c>
      <c r="E3054" s="12">
        <v>2098.9927516769935</v>
      </c>
      <c r="F3054" s="12">
        <v>1058.281729893916</v>
      </c>
      <c r="G3054" s="12">
        <v>186.17706240431789</v>
      </c>
      <c r="I3054" s="45"/>
    </row>
    <row r="3055" spans="1:9" ht="27.75" customHeight="1" thickBot="1" x14ac:dyDescent="0.25">
      <c r="A3055" s="11">
        <v>38911</v>
      </c>
      <c r="D3055" s="12">
        <v>847.49</v>
      </c>
      <c r="E3055" s="12">
        <v>2098.91</v>
      </c>
      <c r="F3055" s="12">
        <v>1057.19</v>
      </c>
      <c r="G3055" s="12">
        <v>186.44</v>
      </c>
      <c r="I3055" s="45"/>
    </row>
    <row r="3056" spans="1:9" ht="27.75" customHeight="1" thickBot="1" x14ac:dyDescent="0.25">
      <c r="A3056" s="11">
        <v>38912</v>
      </c>
      <c r="D3056" s="12">
        <v>848.79</v>
      </c>
      <c r="E3056" s="12">
        <v>2102.13</v>
      </c>
      <c r="F3056" s="12">
        <v>1058.71</v>
      </c>
      <c r="G3056" s="12">
        <v>186.32</v>
      </c>
      <c r="I3056" s="45"/>
    </row>
    <row r="3057" spans="1:9" ht="27.75" customHeight="1" thickBot="1" x14ac:dyDescent="0.25">
      <c r="A3057" s="11">
        <v>38915</v>
      </c>
      <c r="D3057" s="12">
        <v>849.93</v>
      </c>
      <c r="E3057" s="12">
        <v>2105.0500000000002</v>
      </c>
      <c r="F3057" s="12">
        <v>1058.8499999999999</v>
      </c>
      <c r="G3057" s="12">
        <v>186.75</v>
      </c>
      <c r="I3057" s="45"/>
    </row>
    <row r="3058" spans="1:9" ht="27.75" customHeight="1" thickBot="1" x14ac:dyDescent="0.25">
      <c r="A3058" s="11">
        <v>38916</v>
      </c>
      <c r="D3058" s="12">
        <v>847.89</v>
      </c>
      <c r="E3058" s="12">
        <v>2099.98</v>
      </c>
      <c r="F3058" s="12">
        <v>1054.55</v>
      </c>
      <c r="G3058" s="12">
        <v>186.14</v>
      </c>
      <c r="I3058" s="45"/>
    </row>
    <row r="3059" spans="1:9" ht="27.75" customHeight="1" thickBot="1" x14ac:dyDescent="0.25">
      <c r="A3059" s="11">
        <v>38917</v>
      </c>
      <c r="D3059" s="12">
        <v>850.77</v>
      </c>
      <c r="E3059" s="12">
        <v>2107.13</v>
      </c>
      <c r="F3059" s="12">
        <v>1057.47</v>
      </c>
      <c r="G3059" s="12">
        <v>186.75</v>
      </c>
      <c r="I3059" s="45"/>
    </row>
    <row r="3060" spans="1:9" ht="27.75" customHeight="1" thickBot="1" x14ac:dyDescent="0.25">
      <c r="A3060" s="11">
        <v>38918</v>
      </c>
      <c r="D3060" s="12">
        <v>852.30913532646446</v>
      </c>
      <c r="E3060" s="12">
        <v>2110.9305224581885</v>
      </c>
      <c r="F3060" s="12">
        <v>1059.3738926395988</v>
      </c>
      <c r="G3060" s="12">
        <v>186.95895478242593</v>
      </c>
      <c r="I3060" s="45"/>
    </row>
    <row r="3061" spans="1:9" ht="27.75" customHeight="1" thickBot="1" x14ac:dyDescent="0.25">
      <c r="A3061" s="11">
        <v>38919</v>
      </c>
      <c r="D3061" s="12">
        <v>853.47</v>
      </c>
      <c r="E3061" s="12">
        <v>2113.8200000000002</v>
      </c>
      <c r="F3061" s="12">
        <v>1059.06</v>
      </c>
      <c r="G3061" s="12">
        <v>187.16</v>
      </c>
      <c r="I3061" s="45"/>
    </row>
    <row r="3062" spans="1:9" ht="27.75" customHeight="1" thickBot="1" x14ac:dyDescent="0.25">
      <c r="A3062" s="11">
        <v>38922</v>
      </c>
      <c r="D3062" s="12">
        <v>857.37</v>
      </c>
      <c r="E3062" s="12">
        <v>2123.46</v>
      </c>
      <c r="F3062" s="12">
        <v>1062.1400000000001</v>
      </c>
      <c r="G3062" s="12">
        <v>188.28</v>
      </c>
      <c r="I3062" s="45"/>
    </row>
    <row r="3063" spans="1:9" ht="27.75" customHeight="1" thickBot="1" x14ac:dyDescent="0.25">
      <c r="A3063" s="11">
        <v>38923</v>
      </c>
      <c r="D3063" s="12">
        <v>861.35</v>
      </c>
      <c r="E3063" s="12">
        <v>2133.33</v>
      </c>
      <c r="F3063" s="12">
        <v>1065.3399999999999</v>
      </c>
      <c r="G3063" s="12">
        <v>189.25</v>
      </c>
      <c r="I3063" s="45"/>
    </row>
    <row r="3064" spans="1:9" ht="27.75" customHeight="1" thickBot="1" x14ac:dyDescent="0.25">
      <c r="A3064" s="11">
        <v>38924</v>
      </c>
      <c r="D3064" s="12">
        <v>862.83793247789458</v>
      </c>
      <c r="E3064" s="12">
        <v>2137.0073176091396</v>
      </c>
      <c r="F3064" s="12">
        <v>1066.4684137401823</v>
      </c>
      <c r="G3064" s="12">
        <v>189.15990909894754</v>
      </c>
      <c r="I3064" s="45"/>
    </row>
    <row r="3065" spans="1:9" ht="27.75" customHeight="1" thickBot="1" x14ac:dyDescent="0.25">
      <c r="A3065" s="11">
        <v>38925</v>
      </c>
      <c r="D3065" s="12">
        <v>866.20122575721791</v>
      </c>
      <c r="E3065" s="12">
        <v>2145.3372677785919</v>
      </c>
      <c r="F3065" s="12">
        <v>1069.5728600259913</v>
      </c>
      <c r="G3065" s="12">
        <v>189.9532397816478</v>
      </c>
      <c r="I3065" s="45"/>
    </row>
    <row r="3066" spans="1:9" ht="27.75" customHeight="1" thickBot="1" x14ac:dyDescent="0.25">
      <c r="A3066" s="11">
        <v>38926</v>
      </c>
      <c r="D3066" s="12">
        <v>869.54</v>
      </c>
      <c r="E3066" s="12">
        <v>2154.0500000000002</v>
      </c>
      <c r="F3066" s="12">
        <v>1073.2</v>
      </c>
      <c r="G3066" s="12">
        <v>190.58</v>
      </c>
      <c r="I3066" s="45"/>
    </row>
    <row r="3067" spans="1:9" ht="27.75" customHeight="1" thickBot="1" x14ac:dyDescent="0.25">
      <c r="A3067" s="11">
        <v>38929</v>
      </c>
      <c r="D3067" s="12">
        <v>871.34</v>
      </c>
      <c r="E3067" s="12">
        <v>2158.4899999999998</v>
      </c>
      <c r="F3067" s="12">
        <v>1075.42</v>
      </c>
      <c r="G3067" s="12">
        <v>191.1</v>
      </c>
      <c r="I3067" s="45"/>
    </row>
    <row r="3068" spans="1:9" ht="27.75" customHeight="1" thickBot="1" x14ac:dyDescent="0.25">
      <c r="A3068" s="11">
        <v>38930</v>
      </c>
      <c r="D3068" s="12">
        <v>864.27410282924552</v>
      </c>
      <c r="E3068" s="12">
        <v>2157.1580833707599</v>
      </c>
      <c r="F3068" s="12">
        <v>1074.4098938783479</v>
      </c>
      <c r="G3068" s="12">
        <v>188.36171067187468</v>
      </c>
      <c r="I3068" s="45"/>
    </row>
    <row r="3069" spans="1:9" ht="27.75" customHeight="1" thickBot="1" x14ac:dyDescent="0.25">
      <c r="A3069" s="11">
        <v>38931</v>
      </c>
      <c r="D3069" s="12">
        <v>866.07575846151144</v>
      </c>
      <c r="E3069" s="12">
        <v>2161.6548768228863</v>
      </c>
      <c r="F3069" s="12">
        <v>1075.5931587268017</v>
      </c>
      <c r="G3069" s="12">
        <v>188.71955874022944</v>
      </c>
      <c r="I3069" s="45"/>
    </row>
    <row r="3070" spans="1:9" ht="27.75" customHeight="1" thickBot="1" x14ac:dyDescent="0.25">
      <c r="A3070" s="11">
        <v>38932</v>
      </c>
      <c r="D3070" s="12">
        <v>869.9814821855332</v>
      </c>
      <c r="E3070" s="12">
        <v>2171.4032465850792</v>
      </c>
      <c r="F3070" s="12">
        <v>1079.3504833618188</v>
      </c>
      <c r="G3070" s="12">
        <v>190.05296248237434</v>
      </c>
      <c r="I3070" s="45"/>
    </row>
    <row r="3071" spans="1:9" ht="27.75" customHeight="1" thickBot="1" x14ac:dyDescent="0.25">
      <c r="A3071" s="11">
        <v>38933</v>
      </c>
      <c r="D3071" s="12">
        <v>875.34</v>
      </c>
      <c r="E3071" s="12">
        <v>2184.77</v>
      </c>
      <c r="F3071" s="12">
        <v>1085.99</v>
      </c>
      <c r="G3071" s="12">
        <v>191.71</v>
      </c>
      <c r="I3071" s="45"/>
    </row>
    <row r="3072" spans="1:9" ht="27.75" customHeight="1" thickBot="1" x14ac:dyDescent="0.25">
      <c r="A3072" s="11">
        <v>38936</v>
      </c>
      <c r="D3072" s="12">
        <v>876.32091736106668</v>
      </c>
      <c r="E3072" s="12">
        <v>2187.2336568361789</v>
      </c>
      <c r="F3072" s="12">
        <v>1087.219386101654</v>
      </c>
      <c r="G3072" s="12">
        <v>192.30851309422167</v>
      </c>
      <c r="I3072" s="45"/>
    </row>
    <row r="3073" spans="1:9" ht="27.75" customHeight="1" thickBot="1" x14ac:dyDescent="0.25">
      <c r="A3073" s="11">
        <v>38937</v>
      </c>
      <c r="D3073" s="12">
        <v>878.05</v>
      </c>
      <c r="E3073" s="12">
        <v>2191.5500000000002</v>
      </c>
      <c r="F3073" s="12">
        <v>1087.58</v>
      </c>
      <c r="G3073" s="12">
        <v>192.92</v>
      </c>
      <c r="I3073" s="45"/>
    </row>
    <row r="3074" spans="1:9" ht="27.75" customHeight="1" thickBot="1" x14ac:dyDescent="0.25">
      <c r="A3074" s="11">
        <v>38938</v>
      </c>
      <c r="D3074" s="12">
        <v>878.51366104083365</v>
      </c>
      <c r="E3074" s="12">
        <v>2192.6989705082615</v>
      </c>
      <c r="F3074" s="12">
        <v>1088.1468515449678</v>
      </c>
      <c r="G3074" s="12">
        <v>193.07630979256751</v>
      </c>
      <c r="I3074" s="45"/>
    </row>
    <row r="3075" spans="1:9" ht="27.75" customHeight="1" thickBot="1" x14ac:dyDescent="0.25">
      <c r="A3075" s="11">
        <v>38939</v>
      </c>
      <c r="D3075" s="12">
        <v>882.95950634722976</v>
      </c>
      <c r="E3075" s="12">
        <v>2205.0914244384094</v>
      </c>
      <c r="F3075" s="12">
        <v>1090.0297849807198</v>
      </c>
      <c r="G3075" s="12">
        <v>194.29118114904179</v>
      </c>
      <c r="I3075" s="45"/>
    </row>
    <row r="3076" spans="1:9" ht="27.75" customHeight="1" thickBot="1" x14ac:dyDescent="0.25">
      <c r="A3076" s="11">
        <v>38940</v>
      </c>
      <c r="D3076" s="12">
        <v>886.36</v>
      </c>
      <c r="E3076" s="12">
        <v>2213.58</v>
      </c>
      <c r="F3076" s="12">
        <v>1088.884261304577</v>
      </c>
      <c r="G3076" s="12">
        <v>194.91</v>
      </c>
      <c r="I3076" s="45"/>
    </row>
    <row r="3077" spans="1:9" ht="27.75" customHeight="1" thickBot="1" x14ac:dyDescent="0.25">
      <c r="A3077" s="11">
        <v>38943</v>
      </c>
      <c r="D3077" s="12">
        <v>891.92431799921974</v>
      </c>
      <c r="E3077" s="12">
        <v>2227.4800428198077</v>
      </c>
      <c r="F3077" s="12">
        <v>1092.1676264972225</v>
      </c>
      <c r="G3077" s="12">
        <v>196.65354537016614</v>
      </c>
      <c r="I3077" s="45"/>
    </row>
    <row r="3078" spans="1:9" ht="27.75" customHeight="1" thickBot="1" x14ac:dyDescent="0.25">
      <c r="A3078" s="11">
        <v>38945</v>
      </c>
      <c r="D3078" s="12">
        <v>891.35290821519334</v>
      </c>
      <c r="E3078" s="12">
        <v>2226.0529910356104</v>
      </c>
      <c r="F3078" s="12">
        <v>1088.277189211005</v>
      </c>
      <c r="G3078" s="12">
        <v>196.42059905956805</v>
      </c>
      <c r="I3078" s="45"/>
    </row>
    <row r="3079" spans="1:9" ht="27.75" customHeight="1" thickBot="1" x14ac:dyDescent="0.25">
      <c r="A3079" s="11">
        <v>38946</v>
      </c>
      <c r="D3079" s="12">
        <v>891.51708200480448</v>
      </c>
      <c r="E3079" s="12">
        <v>2226.4630619526715</v>
      </c>
      <c r="F3079" s="12">
        <v>1088.4776654920249</v>
      </c>
      <c r="G3079" s="12">
        <v>195.98678425375934</v>
      </c>
      <c r="I3079" s="45"/>
    </row>
    <row r="3080" spans="1:9" ht="27.75" customHeight="1" thickBot="1" x14ac:dyDescent="0.25">
      <c r="A3080" s="11">
        <v>38947</v>
      </c>
      <c r="D3080" s="12">
        <v>891.79293452434297</v>
      </c>
      <c r="E3080" s="12">
        <v>2227.1518412396717</v>
      </c>
      <c r="F3080" s="12">
        <v>1082.351591933957</v>
      </c>
      <c r="G3080" s="12">
        <v>196.05856183980504</v>
      </c>
      <c r="I3080" s="45"/>
    </row>
    <row r="3081" spans="1:9" ht="27.75" customHeight="1" thickBot="1" x14ac:dyDescent="0.25">
      <c r="A3081" s="11">
        <v>38950</v>
      </c>
      <c r="D3081" s="12">
        <v>893.23</v>
      </c>
      <c r="E3081" s="12">
        <v>2230.73</v>
      </c>
      <c r="F3081" s="12">
        <v>1080.6199999999999</v>
      </c>
      <c r="G3081" s="12">
        <v>196.32</v>
      </c>
      <c r="I3081" s="45"/>
    </row>
    <row r="3082" spans="1:9" ht="27.75" customHeight="1" thickBot="1" x14ac:dyDescent="0.25">
      <c r="A3082" s="11">
        <v>38951</v>
      </c>
      <c r="D3082" s="12">
        <v>893.47</v>
      </c>
      <c r="E3082" s="12">
        <v>2231.34</v>
      </c>
      <c r="F3082" s="12">
        <v>1080.9100000000001</v>
      </c>
      <c r="G3082" s="12">
        <v>196.3</v>
      </c>
      <c r="I3082" s="45"/>
    </row>
    <row r="3083" spans="1:9" ht="27.75" customHeight="1" thickBot="1" x14ac:dyDescent="0.25">
      <c r="A3083" s="11">
        <v>38952</v>
      </c>
      <c r="D3083" s="12">
        <v>905.44</v>
      </c>
      <c r="E3083" s="12">
        <v>2261.2199999999998</v>
      </c>
      <c r="F3083" s="12">
        <v>1095.3900000000001</v>
      </c>
      <c r="G3083" s="12">
        <v>199.53</v>
      </c>
      <c r="I3083" s="45"/>
    </row>
    <row r="3084" spans="1:9" ht="27.75" customHeight="1" thickBot="1" x14ac:dyDescent="0.25">
      <c r="A3084" s="11">
        <v>38953</v>
      </c>
      <c r="D3084" s="12">
        <v>910.9</v>
      </c>
      <c r="E3084" s="12">
        <v>2274.87</v>
      </c>
      <c r="F3084" s="12">
        <v>1100.4000000000001</v>
      </c>
      <c r="G3084" s="12">
        <v>200.79</v>
      </c>
      <c r="I3084" s="45"/>
    </row>
    <row r="3085" spans="1:9" ht="27.75" customHeight="1" thickBot="1" x14ac:dyDescent="0.25">
      <c r="A3085" s="11">
        <v>38954</v>
      </c>
      <c r="D3085" s="12">
        <v>913.16</v>
      </c>
      <c r="E3085" s="12">
        <v>2280.5300000000002</v>
      </c>
      <c r="F3085" s="12">
        <v>1103.1400000000001</v>
      </c>
      <c r="G3085" s="12">
        <v>200.96</v>
      </c>
      <c r="I3085" s="45"/>
    </row>
    <row r="3086" spans="1:9" ht="27.75" customHeight="1" thickBot="1" x14ac:dyDescent="0.25">
      <c r="A3086" s="11">
        <v>38958</v>
      </c>
      <c r="D3086" s="12">
        <v>913.09</v>
      </c>
      <c r="E3086" s="12">
        <v>2280.35</v>
      </c>
      <c r="F3086" s="12">
        <v>1103.0547892831501</v>
      </c>
      <c r="G3086" s="12">
        <v>200.71</v>
      </c>
      <c r="I3086" s="45"/>
    </row>
    <row r="3087" spans="1:9" ht="27.75" customHeight="1" thickBot="1" x14ac:dyDescent="0.25">
      <c r="A3087" s="11">
        <v>38959</v>
      </c>
      <c r="D3087" s="12">
        <v>911.55088426669715</v>
      </c>
      <c r="E3087" s="12">
        <v>2276.4952101756808</v>
      </c>
      <c r="F3087" s="12">
        <v>1101.1909872595784</v>
      </c>
      <c r="G3087" s="12">
        <v>200.0010955646768</v>
      </c>
      <c r="I3087" s="45"/>
    </row>
    <row r="3088" spans="1:9" ht="27.75" customHeight="1" thickBot="1" x14ac:dyDescent="0.25">
      <c r="A3088" s="11">
        <v>38960</v>
      </c>
      <c r="D3088" s="12">
        <v>915.61</v>
      </c>
      <c r="E3088" s="12">
        <v>2286.64</v>
      </c>
      <c r="F3088" s="12">
        <v>1106.0999999999999</v>
      </c>
      <c r="G3088" s="12">
        <v>201.02</v>
      </c>
      <c r="I3088" s="45"/>
    </row>
    <row r="3089" spans="1:9" ht="27.75" customHeight="1" thickBot="1" x14ac:dyDescent="0.25">
      <c r="A3089" s="11">
        <v>38961</v>
      </c>
      <c r="D3089" s="12">
        <v>922</v>
      </c>
      <c r="E3089" s="12">
        <v>2302.58</v>
      </c>
      <c r="F3089" s="12">
        <v>1113.81</v>
      </c>
      <c r="G3089" s="12">
        <v>202.47</v>
      </c>
      <c r="I3089" s="45"/>
    </row>
    <row r="3090" spans="1:9" ht="27.75" customHeight="1" thickBot="1" x14ac:dyDescent="0.25">
      <c r="A3090" s="11">
        <v>38964</v>
      </c>
      <c r="D3090" s="12">
        <v>924.72</v>
      </c>
      <c r="E3090" s="12">
        <v>2309.4</v>
      </c>
      <c r="F3090" s="12">
        <v>1117.1099999999999</v>
      </c>
      <c r="G3090" s="12">
        <v>203.24</v>
      </c>
      <c r="I3090" s="45"/>
    </row>
    <row r="3091" spans="1:9" ht="27.75" customHeight="1" thickBot="1" x14ac:dyDescent="0.25">
      <c r="A3091" s="11">
        <v>38965</v>
      </c>
      <c r="D3091" s="12">
        <v>932.20925918302498</v>
      </c>
      <c r="E3091" s="12">
        <v>2328.0872262110915</v>
      </c>
      <c r="F3091" s="12">
        <v>1124.3481166217646</v>
      </c>
      <c r="G3091" s="12">
        <v>204.49830293236829</v>
      </c>
      <c r="I3091" s="45"/>
    </row>
    <row r="3092" spans="1:9" ht="27.75" customHeight="1" thickBot="1" x14ac:dyDescent="0.25">
      <c r="A3092" s="11">
        <v>38966</v>
      </c>
      <c r="D3092" s="12">
        <v>949.72653908194934</v>
      </c>
      <c r="E3092" s="12">
        <v>2371.8344507442357</v>
      </c>
      <c r="F3092" s="12">
        <v>1144.7372682969349</v>
      </c>
      <c r="G3092" s="12">
        <v>207.8160741349688</v>
      </c>
      <c r="I3092" s="45"/>
    </row>
    <row r="3093" spans="1:9" ht="27.75" customHeight="1" thickBot="1" x14ac:dyDescent="0.25">
      <c r="A3093" s="11">
        <v>38967</v>
      </c>
      <c r="D3093" s="12">
        <v>965.58</v>
      </c>
      <c r="E3093" s="12">
        <v>2411.4299999999998</v>
      </c>
      <c r="F3093" s="12">
        <v>1163.8499999999999</v>
      </c>
      <c r="G3093" s="12">
        <v>210.27</v>
      </c>
      <c r="I3093" s="45"/>
    </row>
    <row r="3094" spans="1:9" ht="27.75" customHeight="1" thickBot="1" x14ac:dyDescent="0.25">
      <c r="A3094" s="11">
        <v>38968</v>
      </c>
      <c r="D3094" s="12">
        <v>975.86015570919903</v>
      </c>
      <c r="E3094" s="12">
        <v>2437.1004088757763</v>
      </c>
      <c r="F3094" s="12">
        <v>1175.5152780684016</v>
      </c>
      <c r="G3094" s="12">
        <v>211.09760100718486</v>
      </c>
      <c r="I3094" s="45"/>
    </row>
    <row r="3095" spans="1:9" ht="27.75" customHeight="1" thickBot="1" x14ac:dyDescent="0.25">
      <c r="A3095" s="11">
        <v>38971</v>
      </c>
      <c r="D3095" s="12">
        <v>989.42688226792427</v>
      </c>
      <c r="E3095" s="12">
        <v>2471.2823789319655</v>
      </c>
      <c r="F3095" s="12">
        <v>1191.6004845350155</v>
      </c>
      <c r="G3095" s="12">
        <v>214.82143047889201</v>
      </c>
      <c r="I3095" s="45"/>
    </row>
    <row r="3096" spans="1:9" ht="27.75" customHeight="1" thickBot="1" x14ac:dyDescent="0.25">
      <c r="A3096" s="11">
        <v>38972</v>
      </c>
      <c r="D3096" s="12">
        <v>983.83</v>
      </c>
      <c r="E3096" s="12">
        <v>2457.3000000000002</v>
      </c>
      <c r="F3096" s="12">
        <v>1184.8599999999999</v>
      </c>
      <c r="G3096" s="12">
        <v>213.06</v>
      </c>
      <c r="I3096" s="45"/>
    </row>
    <row r="3097" spans="1:9" ht="27.75" customHeight="1" thickBot="1" x14ac:dyDescent="0.25">
      <c r="A3097" s="11">
        <v>38973</v>
      </c>
      <c r="D3097" s="12">
        <v>971.25751671206433</v>
      </c>
      <c r="E3097" s="12">
        <v>2432.4422497189789</v>
      </c>
      <c r="F3097" s="12">
        <v>1172.872589582922</v>
      </c>
      <c r="G3097" s="12">
        <v>211.03457535854869</v>
      </c>
      <c r="I3097" s="45"/>
    </row>
    <row r="3098" spans="1:9" ht="27.75" customHeight="1" thickBot="1" x14ac:dyDescent="0.25">
      <c r="A3098" s="11">
        <v>38974</v>
      </c>
      <c r="D3098" s="12">
        <v>961.69372538332209</v>
      </c>
      <c r="E3098" s="12">
        <v>2408.4904231561341</v>
      </c>
      <c r="F3098" s="12">
        <v>1161.3235216248852</v>
      </c>
      <c r="G3098" s="12">
        <v>209.3617887247091</v>
      </c>
      <c r="I3098" s="45"/>
    </row>
    <row r="3099" spans="1:9" ht="27.75" customHeight="1" thickBot="1" x14ac:dyDescent="0.25">
      <c r="A3099" s="11">
        <v>38975</v>
      </c>
      <c r="D3099" s="12">
        <v>952.9971088539105</v>
      </c>
      <c r="E3099" s="12">
        <v>2386.7104345651514</v>
      </c>
      <c r="F3099" s="12">
        <v>1150.8216683444039</v>
      </c>
      <c r="G3099" s="12">
        <v>207.36048458791655</v>
      </c>
      <c r="I3099" s="45"/>
    </row>
    <row r="3100" spans="1:9" ht="27.75" customHeight="1" thickBot="1" x14ac:dyDescent="0.25">
      <c r="A3100" s="11">
        <v>38978</v>
      </c>
      <c r="D3100" s="12">
        <v>957.22</v>
      </c>
      <c r="E3100" s="12">
        <v>2397.2800000000002</v>
      </c>
      <c r="F3100" s="12">
        <v>1155.56</v>
      </c>
      <c r="G3100" s="12">
        <v>207.97</v>
      </c>
      <c r="I3100" s="45"/>
    </row>
    <row r="3101" spans="1:9" ht="27.75" customHeight="1" thickBot="1" x14ac:dyDescent="0.25">
      <c r="A3101" s="11">
        <v>38979</v>
      </c>
      <c r="D3101" s="12">
        <v>960.7619058819738</v>
      </c>
      <c r="E3101" s="12">
        <v>2406.16</v>
      </c>
      <c r="F3101" s="12">
        <v>1159.8399999999999</v>
      </c>
      <c r="G3101" s="12">
        <v>207.41</v>
      </c>
      <c r="I3101" s="45"/>
    </row>
    <row r="3102" spans="1:9" ht="27.75" customHeight="1" thickBot="1" x14ac:dyDescent="0.25">
      <c r="A3102" s="11">
        <v>38980</v>
      </c>
      <c r="D3102" s="12">
        <v>962.57093436223954</v>
      </c>
      <c r="E3102" s="12">
        <v>2410.6873053850518</v>
      </c>
      <c r="F3102" s="12">
        <v>1162.0263841730982</v>
      </c>
      <c r="G3102" s="12">
        <v>207.82643124411203</v>
      </c>
      <c r="I3102" s="45"/>
    </row>
    <row r="3103" spans="1:9" ht="27.75" customHeight="1" thickBot="1" x14ac:dyDescent="0.25">
      <c r="A3103" s="11">
        <v>38981</v>
      </c>
      <c r="D3103" s="12">
        <v>956.95456531621051</v>
      </c>
      <c r="E3103" s="12">
        <v>2396.6216124319353</v>
      </c>
      <c r="F3103" s="12">
        <v>1155.2462819646171</v>
      </c>
      <c r="G3103" s="12">
        <v>206.26789907538119</v>
      </c>
      <c r="I3103" s="45"/>
    </row>
    <row r="3104" spans="1:9" ht="27.75" customHeight="1" thickBot="1" x14ac:dyDescent="0.25">
      <c r="A3104" s="11">
        <v>38982</v>
      </c>
      <c r="D3104" s="12">
        <v>956.67</v>
      </c>
      <c r="E3104" s="12">
        <v>2395.9</v>
      </c>
      <c r="F3104" s="12">
        <v>1154.9000000000001</v>
      </c>
      <c r="G3104" s="12">
        <v>205.15</v>
      </c>
      <c r="I3104" s="45"/>
    </row>
    <row r="3105" spans="1:9" ht="27.75" customHeight="1" thickBot="1" x14ac:dyDescent="0.25">
      <c r="A3105" s="11">
        <v>38985</v>
      </c>
      <c r="D3105" s="12">
        <v>950.52</v>
      </c>
      <c r="E3105" s="12">
        <v>2380.5</v>
      </c>
      <c r="F3105" s="12">
        <v>1147.48</v>
      </c>
      <c r="G3105" s="12">
        <v>203.6</v>
      </c>
      <c r="I3105" s="45"/>
    </row>
    <row r="3106" spans="1:9" ht="27.75" customHeight="1" thickBot="1" x14ac:dyDescent="0.25">
      <c r="A3106" s="11">
        <v>38986</v>
      </c>
      <c r="D3106" s="12">
        <v>950.73</v>
      </c>
      <c r="E3106" s="12">
        <v>2381.0300000000002</v>
      </c>
      <c r="F3106" s="12">
        <v>1146.6400000000001</v>
      </c>
      <c r="G3106" s="12">
        <v>203.85</v>
      </c>
      <c r="I3106" s="45"/>
    </row>
    <row r="3107" spans="1:9" ht="27.75" customHeight="1" thickBot="1" x14ac:dyDescent="0.25">
      <c r="A3107" s="11">
        <v>38987</v>
      </c>
      <c r="D3107" s="12">
        <v>952.76441584127747</v>
      </c>
      <c r="E3107" s="12">
        <v>2386.1276547034668</v>
      </c>
      <c r="F3107" s="12">
        <v>1146.882123522857</v>
      </c>
      <c r="G3107" s="12">
        <v>204.56973137723611</v>
      </c>
      <c r="I3107" s="45"/>
    </row>
    <row r="3108" spans="1:9" ht="27.75" customHeight="1" thickBot="1" x14ac:dyDescent="0.25">
      <c r="A3108" s="11">
        <v>38988</v>
      </c>
      <c r="D3108" s="12">
        <v>955.13</v>
      </c>
      <c r="E3108" s="12">
        <v>2392.0500000000002</v>
      </c>
      <c r="F3108" s="12">
        <v>1149.3800000000001</v>
      </c>
      <c r="G3108" s="12">
        <v>205.27</v>
      </c>
      <c r="I3108" s="45"/>
    </row>
    <row r="3109" spans="1:9" ht="27.75" customHeight="1" thickBot="1" x14ac:dyDescent="0.25">
      <c r="A3109" s="11">
        <v>38989</v>
      </c>
      <c r="D3109" s="12">
        <v>965.66</v>
      </c>
      <c r="E3109" s="12">
        <v>2418.42</v>
      </c>
      <c r="F3109" s="12">
        <v>1162.05</v>
      </c>
      <c r="G3109" s="12">
        <v>207.67</v>
      </c>
      <c r="I3109" s="45"/>
    </row>
    <row r="3110" spans="1:9" ht="27.75" customHeight="1" thickBot="1" x14ac:dyDescent="0.25">
      <c r="A3110" s="11">
        <v>38992</v>
      </c>
      <c r="D3110" s="12">
        <v>1006.44</v>
      </c>
      <c r="E3110" s="12">
        <v>2521.38</v>
      </c>
      <c r="F3110" s="12">
        <v>1211.52</v>
      </c>
      <c r="G3110" s="12">
        <v>218.48</v>
      </c>
      <c r="I3110" s="45"/>
    </row>
    <row r="3111" spans="1:9" ht="27.75" customHeight="1" thickBot="1" x14ac:dyDescent="0.25">
      <c r="A3111" s="11">
        <v>38993</v>
      </c>
      <c r="D3111" s="12">
        <v>999.36</v>
      </c>
      <c r="E3111" s="12">
        <v>2503.64</v>
      </c>
      <c r="F3111" s="12">
        <v>1202.99</v>
      </c>
      <c r="G3111" s="12">
        <v>215.93</v>
      </c>
      <c r="I3111" s="45"/>
    </row>
    <row r="3112" spans="1:9" ht="27.75" customHeight="1" thickBot="1" x14ac:dyDescent="0.25">
      <c r="A3112" s="11">
        <v>38994</v>
      </c>
      <c r="D3112" s="12">
        <v>1006.3979093193315</v>
      </c>
      <c r="E3112" s="12">
        <v>2521.2685402342104</v>
      </c>
      <c r="F3112" s="12">
        <v>1211.0594143209539</v>
      </c>
      <c r="G3112" s="12">
        <v>218.23563363605726</v>
      </c>
      <c r="I3112" s="45"/>
    </row>
    <row r="3113" spans="1:9" ht="27.75" customHeight="1" thickBot="1" x14ac:dyDescent="0.25">
      <c r="A3113" s="11">
        <v>38995</v>
      </c>
      <c r="D3113" s="12">
        <v>1006.7548541616004</v>
      </c>
      <c r="E3113" s="12">
        <v>2522.1629110082986</v>
      </c>
      <c r="F3113" s="12">
        <v>1210.7491055990022</v>
      </c>
      <c r="G3113" s="12">
        <v>218.87822082315344</v>
      </c>
      <c r="I3113" s="45"/>
    </row>
    <row r="3114" spans="1:9" ht="27.75" customHeight="1" thickBot="1" x14ac:dyDescent="0.25">
      <c r="A3114" s="11">
        <v>38996</v>
      </c>
      <c r="D3114" s="12">
        <v>1005.79</v>
      </c>
      <c r="E3114" s="12">
        <v>2519.73</v>
      </c>
      <c r="F3114" s="12">
        <v>1209.18</v>
      </c>
      <c r="G3114" s="12">
        <v>218.23</v>
      </c>
      <c r="I3114" s="45"/>
    </row>
    <row r="3115" spans="1:9" ht="27.75" customHeight="1" thickBot="1" x14ac:dyDescent="0.25">
      <c r="A3115" s="11">
        <v>38999</v>
      </c>
      <c r="D3115" s="12">
        <v>1011.78</v>
      </c>
      <c r="E3115" s="12">
        <v>2534.9299999999998</v>
      </c>
      <c r="F3115" s="12">
        <v>1214.54</v>
      </c>
      <c r="G3115" s="12">
        <v>219.61</v>
      </c>
      <c r="I3115" s="45"/>
    </row>
    <row r="3116" spans="1:9" ht="27.75" customHeight="1" thickBot="1" x14ac:dyDescent="0.25">
      <c r="A3116" s="11">
        <v>39000</v>
      </c>
      <c r="D3116" s="12">
        <v>1017.1324956605415</v>
      </c>
      <c r="E3116" s="12">
        <v>2548.3337590564274</v>
      </c>
      <c r="F3116" s="12">
        <v>1220.9633249730907</v>
      </c>
      <c r="G3116" s="12">
        <v>220.38662160766566</v>
      </c>
      <c r="I3116" s="45"/>
    </row>
    <row r="3117" spans="1:9" ht="27.75" customHeight="1" thickBot="1" x14ac:dyDescent="0.25">
      <c r="A3117" s="11">
        <v>39001</v>
      </c>
      <c r="D3117" s="12">
        <v>1026.433397684757</v>
      </c>
      <c r="E3117" s="12">
        <v>2579.7522477731882</v>
      </c>
      <c r="F3117" s="12">
        <v>1234.0607794715656</v>
      </c>
      <c r="G3117" s="12">
        <v>222.80964854119119</v>
      </c>
      <c r="I3117" s="45"/>
    </row>
    <row r="3118" spans="1:9" ht="27.75" customHeight="1" thickBot="1" x14ac:dyDescent="0.25">
      <c r="A3118" s="11">
        <v>39002</v>
      </c>
      <c r="D3118" s="12">
        <v>1052.8372134743036</v>
      </c>
      <c r="E3118" s="12">
        <v>2649.6091941513919</v>
      </c>
      <c r="F3118" s="12">
        <v>1267.4778325135399</v>
      </c>
      <c r="G3118" s="12">
        <v>229.22349211099009</v>
      </c>
      <c r="I3118" s="45"/>
    </row>
    <row r="3119" spans="1:9" ht="27.75" customHeight="1" thickBot="1" x14ac:dyDescent="0.25">
      <c r="A3119" s="11">
        <v>39003</v>
      </c>
      <c r="D3119" s="12">
        <v>1072.1332841047495</v>
      </c>
      <c r="E3119" s="12">
        <v>2698.1704759633044</v>
      </c>
      <c r="F3119" s="12">
        <v>1290.7078048245151</v>
      </c>
      <c r="G3119" s="12">
        <v>234.10174162989219</v>
      </c>
      <c r="I3119" s="45"/>
    </row>
    <row r="3120" spans="1:9" ht="27.75" customHeight="1" thickBot="1" x14ac:dyDescent="0.25">
      <c r="A3120" s="11">
        <v>39006</v>
      </c>
      <c r="D3120" s="12">
        <v>1071.5643853992615</v>
      </c>
      <c r="E3120" s="12">
        <v>2701.3786184007686</v>
      </c>
      <c r="F3120" s="12">
        <v>1291.4172028482849</v>
      </c>
      <c r="G3120" s="12">
        <v>234.35478957371151</v>
      </c>
      <c r="I3120" s="45"/>
    </row>
    <row r="3121" spans="1:9" ht="27.75" customHeight="1" thickBot="1" x14ac:dyDescent="0.25">
      <c r="A3121" s="11">
        <v>39007</v>
      </c>
      <c r="D3121" s="12">
        <v>1063.2062724877662</v>
      </c>
      <c r="E3121" s="12">
        <v>2680.3081231225983</v>
      </c>
      <c r="F3121" s="12">
        <v>1281.3442719790564</v>
      </c>
      <c r="G3121" s="12">
        <v>232.8684722331364</v>
      </c>
      <c r="I3121" s="45"/>
    </row>
    <row r="3122" spans="1:9" ht="27.75" customHeight="1" thickBot="1" x14ac:dyDescent="0.25">
      <c r="A3122" s="11">
        <v>39008</v>
      </c>
      <c r="D3122" s="12">
        <v>1066.6278312981733</v>
      </c>
      <c r="E3122" s="12">
        <v>2688.9336121206074</v>
      </c>
      <c r="F3122" s="12">
        <v>1285.4677609261935</v>
      </c>
      <c r="G3122" s="12">
        <v>234.23454047025274</v>
      </c>
      <c r="I3122" s="45"/>
    </row>
    <row r="3123" spans="1:9" ht="27.75" customHeight="1" thickBot="1" x14ac:dyDescent="0.25">
      <c r="A3123" s="11">
        <v>39009</v>
      </c>
      <c r="D3123" s="12">
        <v>1070.4357764817505</v>
      </c>
      <c r="E3123" s="12">
        <v>2698.5334549101499</v>
      </c>
      <c r="F3123" s="12">
        <v>1289.6648500041842</v>
      </c>
      <c r="G3123" s="12">
        <v>235.09750353443212</v>
      </c>
      <c r="I3123" s="45"/>
    </row>
    <row r="3124" spans="1:9" ht="27.75" customHeight="1" thickBot="1" x14ac:dyDescent="0.25">
      <c r="A3124" s="11">
        <v>39010</v>
      </c>
      <c r="D3124" s="12">
        <v>1070.03</v>
      </c>
      <c r="E3124" s="12">
        <v>2697.52</v>
      </c>
      <c r="F3124" s="12">
        <v>1289.18</v>
      </c>
      <c r="G3124" s="12">
        <v>234.83</v>
      </c>
      <c r="I3124" s="45"/>
    </row>
    <row r="3125" spans="1:9" ht="27.75" customHeight="1" thickBot="1" x14ac:dyDescent="0.25">
      <c r="A3125" s="11">
        <v>39013</v>
      </c>
      <c r="D3125" s="12">
        <v>1070.2740220092376</v>
      </c>
      <c r="E3125" s="12">
        <v>2698.5037074981446</v>
      </c>
      <c r="F3125" s="12">
        <v>1289.469912790079</v>
      </c>
      <c r="G3125" s="12">
        <v>234.83012366260095</v>
      </c>
      <c r="I3125" s="45"/>
    </row>
    <row r="3126" spans="1:9" ht="27.75" customHeight="1" thickBot="1" x14ac:dyDescent="0.25">
      <c r="A3126" s="11">
        <v>39015</v>
      </c>
      <c r="D3126" s="12">
        <v>1067.8012838785767</v>
      </c>
      <c r="E3126" s="12">
        <v>2691.8919670348751</v>
      </c>
      <c r="F3126" s="12">
        <v>1285.6699800020754</v>
      </c>
      <c r="G3126" s="12">
        <v>233.87189899765778</v>
      </c>
      <c r="I3126" s="45"/>
    </row>
    <row r="3127" spans="1:9" ht="27.75" customHeight="1" thickBot="1" x14ac:dyDescent="0.25">
      <c r="A3127" s="11">
        <v>39016</v>
      </c>
      <c r="D3127" s="12">
        <v>1071.0092990003534</v>
      </c>
      <c r="E3127" s="12">
        <v>2699.9792295529551</v>
      </c>
      <c r="F3127" s="12">
        <v>1289.5325238066637</v>
      </c>
      <c r="G3127" s="12">
        <v>234.75011174907223</v>
      </c>
      <c r="I3127" s="45"/>
    </row>
    <row r="3128" spans="1:9" ht="27.75" customHeight="1" thickBot="1" x14ac:dyDescent="0.25">
      <c r="A3128" s="11">
        <v>39017</v>
      </c>
      <c r="D3128" s="12">
        <v>1068.8599999999999</v>
      </c>
      <c r="E3128" s="12">
        <v>2694.55</v>
      </c>
      <c r="F3128" s="12">
        <v>1286.94</v>
      </c>
      <c r="G3128" s="12">
        <v>234.11</v>
      </c>
      <c r="I3128" s="45"/>
    </row>
    <row r="3129" spans="1:9" ht="27.75" customHeight="1" thickBot="1" x14ac:dyDescent="0.25">
      <c r="A3129" s="11">
        <v>39020</v>
      </c>
      <c r="D3129" s="12">
        <v>1070.3499999999999</v>
      </c>
      <c r="E3129" s="12">
        <v>2698.32</v>
      </c>
      <c r="F3129" s="12">
        <v>1288.74</v>
      </c>
      <c r="G3129" s="12">
        <v>233.4</v>
      </c>
      <c r="I3129" s="45"/>
    </row>
    <row r="3130" spans="1:9" ht="27.75" customHeight="1" thickBot="1" x14ac:dyDescent="0.25">
      <c r="A3130" s="11">
        <v>39021</v>
      </c>
      <c r="D3130" s="12">
        <v>1072.51</v>
      </c>
      <c r="E3130" s="12">
        <v>2703.76</v>
      </c>
      <c r="F3130" s="12">
        <v>1290.1199999999999</v>
      </c>
      <c r="G3130" s="12">
        <v>233.76</v>
      </c>
      <c r="I3130" s="45"/>
    </row>
    <row r="3131" spans="1:9" ht="27.75" customHeight="1" thickBot="1" x14ac:dyDescent="0.25">
      <c r="A3131" s="11">
        <v>39022</v>
      </c>
      <c r="D3131" s="12">
        <v>1076.1106636042491</v>
      </c>
      <c r="E3131" s="12">
        <v>2712.8396912143448</v>
      </c>
      <c r="F3131" s="12">
        <v>1294.4556061887865</v>
      </c>
      <c r="G3131" s="12">
        <v>233.93845554735648</v>
      </c>
      <c r="I3131" s="45"/>
    </row>
    <row r="3132" spans="1:9" ht="27.75" customHeight="1" thickBot="1" x14ac:dyDescent="0.25">
      <c r="A3132" s="11">
        <v>39024</v>
      </c>
      <c r="D3132" s="12">
        <v>1078.922033142368</v>
      </c>
      <c r="E3132" s="12">
        <v>2719.9268860762782</v>
      </c>
      <c r="F3132" s="12">
        <v>1296.1848803807309</v>
      </c>
      <c r="G3132" s="12">
        <v>234.40616240789254</v>
      </c>
      <c r="I3132" s="45"/>
    </row>
    <row r="3133" spans="1:9" ht="27.75" customHeight="1" thickBot="1" x14ac:dyDescent="0.25">
      <c r="A3133" s="11">
        <v>39027</v>
      </c>
      <c r="D3133" s="12">
        <v>1081.7884816209205</v>
      </c>
      <c r="E3133" s="12">
        <v>2727.1531919901304</v>
      </c>
      <c r="F3133" s="12">
        <v>1299.2347237047288</v>
      </c>
      <c r="G3133" s="12">
        <v>234.33438482184684</v>
      </c>
      <c r="I3133" s="45"/>
    </row>
    <row r="3134" spans="1:9" ht="27.75" customHeight="1" thickBot="1" x14ac:dyDescent="0.25">
      <c r="A3134" s="11">
        <v>39028</v>
      </c>
      <c r="D3134" s="12">
        <v>1083.8640560553822</v>
      </c>
      <c r="E3134" s="12">
        <v>2732.3856468926583</v>
      </c>
      <c r="F3134" s="12">
        <v>1299.8759947086517</v>
      </c>
      <c r="G3134" s="12">
        <v>234.35031453660375</v>
      </c>
      <c r="I3134" s="45"/>
    </row>
    <row r="3135" spans="1:9" ht="27.75" customHeight="1" thickBot="1" x14ac:dyDescent="0.25">
      <c r="A3135" s="11">
        <v>39029</v>
      </c>
      <c r="D3135" s="12">
        <v>1091.7374367849923</v>
      </c>
      <c r="E3135" s="12">
        <v>2752.2340880944239</v>
      </c>
      <c r="F3135" s="12">
        <v>1309.3184803548129</v>
      </c>
      <c r="G3135" s="12">
        <v>235.49041808811828</v>
      </c>
      <c r="I3135" s="45"/>
    </row>
    <row r="3136" spans="1:9" ht="27.75" customHeight="1" thickBot="1" x14ac:dyDescent="0.25">
      <c r="A3136" s="11">
        <v>39030</v>
      </c>
      <c r="D3136" s="12">
        <v>1098.8298735552019</v>
      </c>
      <c r="E3136" s="12">
        <v>2770.1140473866581</v>
      </c>
      <c r="F3136" s="12">
        <v>1316.3903514183301</v>
      </c>
      <c r="G3136" s="12">
        <v>236.7341504474764</v>
      </c>
      <c r="I3136" s="45"/>
    </row>
    <row r="3137" spans="1:9" ht="27.75" customHeight="1" thickBot="1" x14ac:dyDescent="0.25">
      <c r="A3137" s="11">
        <v>39031</v>
      </c>
      <c r="D3137" s="12">
        <v>1115.1099999999999</v>
      </c>
      <c r="E3137" s="12">
        <v>2811.17</v>
      </c>
      <c r="F3137" s="12">
        <v>1335.9</v>
      </c>
      <c r="G3137" s="12">
        <v>241.31</v>
      </c>
      <c r="I3137" s="45"/>
    </row>
    <row r="3138" spans="1:9" ht="27.75" customHeight="1" thickBot="1" x14ac:dyDescent="0.25">
      <c r="A3138" s="11">
        <v>39034</v>
      </c>
      <c r="D3138" s="12">
        <v>1159.6199999999999</v>
      </c>
      <c r="E3138" s="12">
        <v>2923.35</v>
      </c>
      <c r="F3138" s="12">
        <v>1389.21</v>
      </c>
      <c r="G3138" s="12">
        <v>253.56</v>
      </c>
      <c r="I3138" s="45"/>
    </row>
    <row r="3139" spans="1:9" ht="27.75" customHeight="1" thickBot="1" x14ac:dyDescent="0.25">
      <c r="A3139" s="11">
        <v>39035</v>
      </c>
      <c r="D3139" s="12">
        <v>1172.47</v>
      </c>
      <c r="E3139" s="12">
        <v>2957.27</v>
      </c>
      <c r="F3139" s="12">
        <v>1404.44</v>
      </c>
      <c r="G3139" s="12">
        <v>256.74</v>
      </c>
      <c r="I3139" s="45"/>
    </row>
    <row r="3140" spans="1:9" ht="27.75" customHeight="1" thickBot="1" x14ac:dyDescent="0.25">
      <c r="A3140" s="11">
        <v>39036</v>
      </c>
      <c r="D3140" s="12">
        <v>1181.2611526209669</v>
      </c>
      <c r="E3140" s="12">
        <v>2979.8675209502244</v>
      </c>
      <c r="F3140" s="12">
        <v>1414.2720074070899</v>
      </c>
      <c r="G3140" s="12">
        <v>258.19979741104578</v>
      </c>
      <c r="I3140" s="45"/>
    </row>
    <row r="3141" spans="1:9" ht="27.75" customHeight="1" thickBot="1" x14ac:dyDescent="0.25">
      <c r="A3141" s="11">
        <v>39037</v>
      </c>
      <c r="D3141" s="12">
        <v>1201.4032106937443</v>
      </c>
      <c r="E3141" s="12">
        <v>3030.6780373770566</v>
      </c>
      <c r="F3141" s="12">
        <v>1438.3871368748094</v>
      </c>
      <c r="G3141" s="12">
        <v>261.46347218313946</v>
      </c>
      <c r="I3141" s="45"/>
    </row>
    <row r="3142" spans="1:9" ht="27.75" customHeight="1" thickBot="1" x14ac:dyDescent="0.25">
      <c r="A3142" s="11">
        <v>39038</v>
      </c>
      <c r="D3142" s="12">
        <v>1216.67</v>
      </c>
      <c r="E3142" s="12">
        <v>3069.2</v>
      </c>
      <c r="F3142" s="12">
        <v>1454.87</v>
      </c>
      <c r="G3142" s="12">
        <v>265.17</v>
      </c>
      <c r="I3142" s="45"/>
    </row>
    <row r="3143" spans="1:9" ht="27.75" customHeight="1" thickBot="1" x14ac:dyDescent="0.25">
      <c r="A3143" s="11">
        <v>39041</v>
      </c>
      <c r="D3143" s="12">
        <v>1229.04</v>
      </c>
      <c r="E3143" s="12">
        <v>3100.39</v>
      </c>
      <c r="F3143" s="12">
        <v>1467.7947234999024</v>
      </c>
      <c r="G3143" s="12">
        <v>268.41000000000003</v>
      </c>
      <c r="I3143" s="45"/>
    </row>
    <row r="3144" spans="1:9" ht="27.75" customHeight="1" thickBot="1" x14ac:dyDescent="0.25">
      <c r="A3144" s="11">
        <v>39042</v>
      </c>
      <c r="D3144" s="12">
        <v>1239.6243392057308</v>
      </c>
      <c r="E3144" s="12">
        <v>3127.0944104406385</v>
      </c>
      <c r="F3144" s="12">
        <v>1477.68</v>
      </c>
      <c r="G3144" s="12">
        <v>269.79058711329589</v>
      </c>
      <c r="I3144" s="45"/>
    </row>
    <row r="3145" spans="1:9" ht="27.75" customHeight="1" thickBot="1" x14ac:dyDescent="0.25">
      <c r="A3145" s="11">
        <v>39043</v>
      </c>
      <c r="D3145" s="12">
        <v>1267.0184017865074</v>
      </c>
      <c r="E3145" s="12">
        <v>3196.1996685981067</v>
      </c>
      <c r="F3145" s="12">
        <v>1510.333327031663</v>
      </c>
      <c r="G3145" s="12">
        <v>275.04324176986842</v>
      </c>
      <c r="I3145" s="45"/>
    </row>
    <row r="3146" spans="1:9" ht="27.75" customHeight="1" thickBot="1" x14ac:dyDescent="0.25">
      <c r="A3146" s="11">
        <v>39044</v>
      </c>
      <c r="D3146" s="12">
        <v>1277.828119532048</v>
      </c>
      <c r="E3146" s="12">
        <v>3223.473173337276</v>
      </c>
      <c r="F3146" s="12">
        <v>1523.2211586515789</v>
      </c>
      <c r="G3146" s="12">
        <v>275.14639035446157</v>
      </c>
      <c r="I3146" s="45"/>
    </row>
    <row r="3147" spans="1:9" ht="27.75" customHeight="1" thickBot="1" x14ac:dyDescent="0.25">
      <c r="A3147" s="11">
        <v>39045</v>
      </c>
      <c r="D3147" s="12">
        <v>1243.4100000000001</v>
      </c>
      <c r="E3147" s="12">
        <v>3136.65</v>
      </c>
      <c r="F3147" s="12">
        <v>1482.19</v>
      </c>
      <c r="G3147" s="12">
        <v>262.48</v>
      </c>
      <c r="I3147" s="45"/>
    </row>
    <row r="3148" spans="1:9" ht="27.75" customHeight="1" thickBot="1" x14ac:dyDescent="0.25">
      <c r="A3148" s="11">
        <v>39048</v>
      </c>
      <c r="D3148" s="12">
        <v>1249.56</v>
      </c>
      <c r="E3148" s="12">
        <v>3152.16</v>
      </c>
      <c r="F3148" s="12">
        <v>1489.52</v>
      </c>
      <c r="G3148" s="12">
        <v>265.14</v>
      </c>
      <c r="I3148" s="45"/>
    </row>
    <row r="3149" spans="1:9" ht="27.75" customHeight="1" thickBot="1" x14ac:dyDescent="0.25">
      <c r="A3149" s="11">
        <v>39049</v>
      </c>
      <c r="D3149" s="12">
        <v>1246.18</v>
      </c>
      <c r="E3149" s="12">
        <v>3143.62</v>
      </c>
      <c r="F3149" s="12">
        <v>1485.49</v>
      </c>
      <c r="G3149" s="12">
        <v>266.45999999999998</v>
      </c>
      <c r="I3149" s="45"/>
    </row>
    <row r="3150" spans="1:9" ht="27.75" customHeight="1" thickBot="1" x14ac:dyDescent="0.25">
      <c r="A3150" s="11">
        <v>39050</v>
      </c>
      <c r="D3150" s="12">
        <v>1243.391747149187</v>
      </c>
      <c r="E3150" s="12">
        <v>3145.2396114156704</v>
      </c>
      <c r="F3150" s="12">
        <v>1486.2526435042064</v>
      </c>
      <c r="G3150" s="12">
        <v>265.81650060257266</v>
      </c>
      <c r="I3150" s="45"/>
    </row>
    <row r="3151" spans="1:9" ht="27.75" customHeight="1" thickBot="1" x14ac:dyDescent="0.25">
      <c r="A3151" s="11">
        <v>39051</v>
      </c>
      <c r="D3151" s="12">
        <v>1250.83</v>
      </c>
      <c r="E3151" s="12">
        <v>3164.04</v>
      </c>
      <c r="F3151" s="12">
        <v>1493.75</v>
      </c>
      <c r="G3151" s="12">
        <v>267.01</v>
      </c>
      <c r="I3151" s="45"/>
    </row>
    <row r="3152" spans="1:9" ht="27.75" customHeight="1" thickBot="1" x14ac:dyDescent="0.25">
      <c r="A3152" s="11">
        <v>39052</v>
      </c>
      <c r="D3152" s="12">
        <v>1245.6300000000001</v>
      </c>
      <c r="E3152" s="12">
        <v>3150.9</v>
      </c>
      <c r="F3152" s="12">
        <v>1487.54</v>
      </c>
      <c r="G3152" s="12">
        <v>265.66000000000003</v>
      </c>
      <c r="I3152" s="45"/>
    </row>
    <row r="3153" spans="1:9" ht="27.75" customHeight="1" thickBot="1" x14ac:dyDescent="0.25">
      <c r="A3153" s="11">
        <v>39055</v>
      </c>
      <c r="D3153" s="12">
        <v>1241.56</v>
      </c>
      <c r="E3153" s="12">
        <v>3140.5935517706635</v>
      </c>
      <c r="F3153" s="12">
        <v>1482.6755551034576</v>
      </c>
      <c r="G3153" s="12">
        <v>265.04256458015772</v>
      </c>
      <c r="I3153" s="45"/>
    </row>
    <row r="3154" spans="1:9" ht="27.75" customHeight="1" thickBot="1" x14ac:dyDescent="0.25">
      <c r="A3154" s="11">
        <v>39056</v>
      </c>
      <c r="D3154" s="12">
        <v>1226.264732279456</v>
      </c>
      <c r="E3154" s="12">
        <v>3103.7347622334296</v>
      </c>
      <c r="F3154" s="12">
        <v>1465.2745048444233</v>
      </c>
      <c r="G3154" s="12">
        <v>261.54394004647202</v>
      </c>
      <c r="I3154" s="45"/>
    </row>
    <row r="3155" spans="1:9" ht="27.75" customHeight="1" thickBot="1" x14ac:dyDescent="0.25">
      <c r="A3155" s="11">
        <v>39057</v>
      </c>
      <c r="D3155" s="12">
        <v>1183.6189575301573</v>
      </c>
      <c r="E3155" s="12">
        <v>2997.0428858030564</v>
      </c>
      <c r="F3155" s="12">
        <v>1414.9052244826757</v>
      </c>
      <c r="G3155" s="12">
        <v>253.55532287856755</v>
      </c>
      <c r="I3155" s="45"/>
    </row>
    <row r="3156" spans="1:9" ht="27.75" customHeight="1" thickBot="1" x14ac:dyDescent="0.25">
      <c r="A3156" s="11">
        <v>39058</v>
      </c>
      <c r="D3156" s="12">
        <v>1149.9651042504547</v>
      </c>
      <c r="E3156" s="12">
        <v>2913.0509407201425</v>
      </c>
      <c r="F3156" s="12">
        <v>1375.2525913904958</v>
      </c>
      <c r="G3156" s="12">
        <v>246.99236881549612</v>
      </c>
      <c r="I3156" s="45"/>
    </row>
    <row r="3157" spans="1:9" ht="27.75" customHeight="1" thickBot="1" x14ac:dyDescent="0.25">
      <c r="A3157" s="11">
        <v>39059</v>
      </c>
      <c r="D3157" s="12">
        <v>1148.2151825615508</v>
      </c>
      <c r="E3157" s="12">
        <v>2908.6181558980938</v>
      </c>
      <c r="F3157" s="12">
        <v>1371.841506472191</v>
      </c>
      <c r="G3157" s="12">
        <v>248.20796026877022</v>
      </c>
      <c r="I3157" s="45"/>
    </row>
    <row r="3158" spans="1:9" ht="27.75" customHeight="1" thickBot="1" x14ac:dyDescent="0.25">
      <c r="A3158" s="11">
        <v>39062</v>
      </c>
      <c r="D3158" s="12">
        <v>1143.684449456563</v>
      </c>
      <c r="E3158" s="12">
        <v>2898.4292095861661</v>
      </c>
      <c r="F3158" s="12">
        <v>1366.6258900628256</v>
      </c>
      <c r="G3158" s="12">
        <v>247.72</v>
      </c>
      <c r="I3158" s="45"/>
    </row>
    <row r="3159" spans="1:9" ht="27.75" customHeight="1" thickBot="1" x14ac:dyDescent="0.25">
      <c r="A3159" s="11">
        <v>39063</v>
      </c>
      <c r="D3159" s="12">
        <v>1146.32</v>
      </c>
      <c r="E3159" s="12">
        <v>2905.12</v>
      </c>
      <c r="F3159" s="12">
        <v>1369.78</v>
      </c>
      <c r="G3159" s="12">
        <v>248.9</v>
      </c>
      <c r="I3159" s="45"/>
    </row>
    <row r="3160" spans="1:9" ht="27.75" customHeight="1" thickBot="1" x14ac:dyDescent="0.25">
      <c r="A3160" s="11">
        <v>39064</v>
      </c>
      <c r="D3160" s="12">
        <v>1162.7231424609108</v>
      </c>
      <c r="E3160" s="12">
        <v>2950.7301409283978</v>
      </c>
      <c r="F3160" s="12">
        <v>1391.2860772463855</v>
      </c>
      <c r="G3160" s="12">
        <v>254.14985393376637</v>
      </c>
      <c r="I3160" s="45"/>
    </row>
    <row r="3161" spans="1:9" ht="27.75" customHeight="1" thickBot="1" x14ac:dyDescent="0.25">
      <c r="A3161" s="11">
        <v>39065</v>
      </c>
      <c r="D3161" s="12">
        <v>1189.5555791966026</v>
      </c>
      <c r="E3161" s="12">
        <v>3022.2384345931005</v>
      </c>
      <c r="F3161" s="12">
        <v>1425.0026452250636</v>
      </c>
      <c r="G3161" s="12">
        <v>261.30958832642034</v>
      </c>
      <c r="I3161" s="45"/>
    </row>
    <row r="3162" spans="1:9" ht="27.75" customHeight="1" thickBot="1" x14ac:dyDescent="0.25">
      <c r="A3162" s="11">
        <v>39066</v>
      </c>
      <c r="D3162" s="12">
        <v>1222.27</v>
      </c>
      <c r="E3162" s="12">
        <v>3105.35</v>
      </c>
      <c r="F3162" s="12">
        <v>1463.75</v>
      </c>
      <c r="G3162" s="12">
        <v>269.06</v>
      </c>
      <c r="I3162" s="45"/>
    </row>
    <row r="3163" spans="1:9" ht="27.75" customHeight="1" thickBot="1" x14ac:dyDescent="0.25">
      <c r="A3163" s="11">
        <v>39069</v>
      </c>
      <c r="D3163" s="12">
        <v>1218.8776413991382</v>
      </c>
      <c r="E3163" s="12">
        <v>3096.7352259823715</v>
      </c>
      <c r="F3163" s="12">
        <v>1458.2912273813124</v>
      </c>
      <c r="G3163" s="12">
        <v>267.91824387434059</v>
      </c>
      <c r="I3163" s="45"/>
    </row>
    <row r="3164" spans="1:9" ht="27.75" customHeight="1" thickBot="1" x14ac:dyDescent="0.25">
      <c r="A3164" s="11">
        <v>39070</v>
      </c>
      <c r="D3164" s="12">
        <v>1209.5899999999999</v>
      </c>
      <c r="E3164" s="12">
        <v>3073.68</v>
      </c>
      <c r="F3164" s="12">
        <v>1447.43</v>
      </c>
      <c r="G3164" s="12">
        <v>265.18</v>
      </c>
      <c r="I3164" s="45"/>
    </row>
    <row r="3165" spans="1:9" ht="27.75" customHeight="1" thickBot="1" x14ac:dyDescent="0.25">
      <c r="A3165" s="11">
        <v>39071</v>
      </c>
      <c r="D3165" s="12">
        <v>1203.3917626943708</v>
      </c>
      <c r="E3165" s="12">
        <v>3057.9187464784204</v>
      </c>
      <c r="F3165" s="12">
        <v>1440.0120632269145</v>
      </c>
      <c r="G3165" s="12">
        <v>263.25147835326533</v>
      </c>
      <c r="I3165" s="45"/>
    </row>
    <row r="3166" spans="1:9" ht="27.75" customHeight="1" thickBot="1" x14ac:dyDescent="0.25">
      <c r="A3166" s="11">
        <v>39072</v>
      </c>
      <c r="D3166" s="12">
        <v>1196.7341024604407</v>
      </c>
      <c r="E3166" s="12">
        <v>3041.0009765231739</v>
      </c>
      <c r="F3166" s="12">
        <v>1430.2885842367343</v>
      </c>
      <c r="G3166" s="12">
        <v>260.89031007657672</v>
      </c>
      <c r="I3166" s="45"/>
    </row>
    <row r="3167" spans="1:9" ht="27.75" customHeight="1" thickBot="1" x14ac:dyDescent="0.25">
      <c r="A3167" s="11">
        <v>39073</v>
      </c>
      <c r="D3167" s="12">
        <v>1191.4175304750756</v>
      </c>
      <c r="E3167" s="12">
        <v>3027.49105331485</v>
      </c>
      <c r="F3167" s="12">
        <v>1423.9343972147778</v>
      </c>
      <c r="G3167" s="12">
        <v>259.89529276225846</v>
      </c>
      <c r="I3167" s="45"/>
    </row>
    <row r="3168" spans="1:9" ht="27.75" customHeight="1" thickBot="1" x14ac:dyDescent="0.25">
      <c r="A3168" s="11">
        <v>39077</v>
      </c>
      <c r="D3168" s="12">
        <v>1191.0159988287655</v>
      </c>
      <c r="E3168" s="12">
        <v>3026.4708083898713</v>
      </c>
      <c r="F3168" s="12">
        <v>1422.14</v>
      </c>
      <c r="G3168" s="12">
        <v>260.233566953067</v>
      </c>
      <c r="I3168" s="45"/>
    </row>
    <row r="3169" spans="1:9" ht="27.75" customHeight="1" thickBot="1" x14ac:dyDescent="0.25">
      <c r="A3169" s="11">
        <v>39078</v>
      </c>
      <c r="D3169" s="12">
        <v>1196.723472770178</v>
      </c>
      <c r="E3169" s="12">
        <v>3041.0543860191283</v>
      </c>
      <c r="F3169" s="12">
        <v>1428.9883107616663</v>
      </c>
      <c r="G3169" s="12">
        <v>262.00177557684083</v>
      </c>
      <c r="I3169" s="45"/>
    </row>
    <row r="3170" spans="1:9" ht="27.75" customHeight="1" thickBot="1" x14ac:dyDescent="0.25">
      <c r="A3170" s="11">
        <v>39079</v>
      </c>
      <c r="D3170" s="12">
        <v>1201.6783072250328</v>
      </c>
      <c r="E3170" s="12">
        <v>3053.645277960205</v>
      </c>
      <c r="F3170" s="12">
        <v>1434.0045935633907</v>
      </c>
      <c r="G3170" s="12">
        <v>263.52407072970294</v>
      </c>
      <c r="I3170" s="45"/>
    </row>
    <row r="3171" spans="1:9" ht="27.75" customHeight="1" thickBot="1" x14ac:dyDescent="0.25">
      <c r="A3171" s="11">
        <v>39080</v>
      </c>
      <c r="D3171" s="12">
        <v>1204.46</v>
      </c>
      <c r="E3171" s="12">
        <v>3060.71</v>
      </c>
      <c r="F3171" s="12">
        <v>1437.32</v>
      </c>
      <c r="G3171" s="12">
        <v>264.41000000000003</v>
      </c>
      <c r="I3171" s="45"/>
    </row>
    <row r="3172" spans="1:9" ht="27.75" customHeight="1" thickBot="1" x14ac:dyDescent="0.25">
      <c r="A3172" s="11">
        <v>39085</v>
      </c>
      <c r="D3172" s="12">
        <v>1211.54379685872</v>
      </c>
      <c r="E3172" s="12">
        <v>3078.72</v>
      </c>
      <c r="F3172" s="12">
        <v>1444.4411059555271</v>
      </c>
      <c r="G3172" s="12">
        <v>266.62563058525234</v>
      </c>
      <c r="I3172" s="45"/>
    </row>
    <row r="3173" spans="1:9" ht="27.75" customHeight="1" thickBot="1" x14ac:dyDescent="0.25">
      <c r="A3173" s="11">
        <v>39086</v>
      </c>
      <c r="D3173" s="12">
        <v>1223.1150415470036</v>
      </c>
      <c r="E3173" s="12">
        <v>3108.119262053835</v>
      </c>
      <c r="F3173" s="12">
        <v>1458.2353846918872</v>
      </c>
      <c r="G3173" s="12">
        <v>269.00220258118577</v>
      </c>
      <c r="I3173" s="45"/>
    </row>
    <row r="3174" spans="1:9" ht="27.75" customHeight="1" thickBot="1" x14ac:dyDescent="0.25">
      <c r="A3174" s="11">
        <v>39087</v>
      </c>
      <c r="D3174" s="12">
        <v>1233.29</v>
      </c>
      <c r="E3174" s="12">
        <v>3133.97</v>
      </c>
      <c r="F3174" s="12">
        <v>1467.17</v>
      </c>
      <c r="G3174" s="12">
        <v>271.01</v>
      </c>
      <c r="I3174" s="45"/>
    </row>
    <row r="3175" spans="1:9" ht="27.75" customHeight="1" thickBot="1" x14ac:dyDescent="0.25">
      <c r="A3175" s="11">
        <v>39090</v>
      </c>
      <c r="D3175" s="12">
        <v>1243.1495526492324</v>
      </c>
      <c r="E3175" s="12">
        <v>3159.251525662205</v>
      </c>
      <c r="F3175" s="12">
        <v>1478.0783923633915</v>
      </c>
      <c r="G3175" s="12">
        <v>272.79156256960277</v>
      </c>
      <c r="I3175" s="45"/>
    </row>
    <row r="3176" spans="1:9" ht="27.75" customHeight="1" thickBot="1" x14ac:dyDescent="0.25">
      <c r="A3176" s="11">
        <v>39091</v>
      </c>
      <c r="D3176" s="12">
        <v>1271.4936287418161</v>
      </c>
      <c r="E3176" s="12">
        <v>3231.2830641322112</v>
      </c>
      <c r="F3176" s="12">
        <v>1511.7788621475729</v>
      </c>
      <c r="G3176" s="12">
        <v>281.57213958073083</v>
      </c>
      <c r="I3176" s="45"/>
    </row>
    <row r="3177" spans="1:9" ht="27.75" customHeight="1" thickBot="1" x14ac:dyDescent="0.25">
      <c r="A3177" s="11">
        <v>39092</v>
      </c>
      <c r="D3177" s="12">
        <v>1309.4171648062252</v>
      </c>
      <c r="E3177" s="12">
        <v>3327.6593938368396</v>
      </c>
      <c r="F3177" s="12">
        <v>1556.4060003307118</v>
      </c>
      <c r="G3177" s="12">
        <v>290.59951426925818</v>
      </c>
      <c r="I3177" s="45"/>
    </row>
    <row r="3178" spans="1:9" ht="27.75" customHeight="1" thickBot="1" x14ac:dyDescent="0.25">
      <c r="A3178" s="11">
        <v>39093</v>
      </c>
      <c r="D3178" s="12">
        <v>1313.2909010636729</v>
      </c>
      <c r="E3178" s="12">
        <v>3337.5037384765046</v>
      </c>
      <c r="F3178" s="12">
        <v>1559.5719142965656</v>
      </c>
      <c r="G3178" s="12">
        <v>290.42244716077619</v>
      </c>
      <c r="I3178" s="45"/>
    </row>
    <row r="3179" spans="1:9" ht="27.75" customHeight="1" thickBot="1" x14ac:dyDescent="0.25">
      <c r="A3179" s="11">
        <v>39094</v>
      </c>
      <c r="D3179" s="12">
        <v>1300.55</v>
      </c>
      <c r="E3179" s="12">
        <v>3305.12</v>
      </c>
      <c r="F3179" s="12">
        <v>1542.51</v>
      </c>
      <c r="G3179" s="12">
        <v>285.93</v>
      </c>
      <c r="I3179" s="45"/>
    </row>
    <row r="3180" spans="1:9" ht="27.75" customHeight="1" thickBot="1" x14ac:dyDescent="0.25">
      <c r="A3180" s="11">
        <v>39097</v>
      </c>
      <c r="D3180" s="12">
        <v>1296.958303341288</v>
      </c>
      <c r="E3180" s="12">
        <v>3295.9972432990235</v>
      </c>
      <c r="F3180" s="12">
        <v>1537.2975511708032</v>
      </c>
      <c r="G3180" s="12">
        <v>284.93130973988218</v>
      </c>
      <c r="I3180" s="45"/>
    </row>
    <row r="3181" spans="1:9" ht="27.75" customHeight="1" thickBot="1" x14ac:dyDescent="0.25">
      <c r="A3181" s="11">
        <v>39098</v>
      </c>
      <c r="D3181" s="12">
        <v>1303.53</v>
      </c>
      <c r="E3181" s="12">
        <v>3312.7</v>
      </c>
      <c r="F3181" s="12">
        <v>1545.09</v>
      </c>
      <c r="G3181" s="12">
        <v>287.45</v>
      </c>
      <c r="I3181" s="45"/>
    </row>
    <row r="3182" spans="1:9" ht="27.75" customHeight="1" thickBot="1" x14ac:dyDescent="0.25">
      <c r="A3182" s="11">
        <v>39099</v>
      </c>
      <c r="D3182" s="12">
        <v>1301.3816221787717</v>
      </c>
      <c r="E3182" s="12">
        <v>3307.2382936518752</v>
      </c>
      <c r="F3182" s="12">
        <v>1542.5405286081054</v>
      </c>
      <c r="G3182" s="12">
        <v>286.37401348347311</v>
      </c>
      <c r="I3182" s="45"/>
    </row>
    <row r="3183" spans="1:9" ht="27.75" customHeight="1" thickBot="1" x14ac:dyDescent="0.25">
      <c r="A3183" s="11">
        <v>39100</v>
      </c>
      <c r="D3183" s="12">
        <v>1300.761738830585</v>
      </c>
      <c r="E3183" s="12">
        <v>3305.6629240460388</v>
      </c>
      <c r="F3183" s="12">
        <v>1541.8057549846853</v>
      </c>
      <c r="G3183" s="12">
        <v>286.61434173863449</v>
      </c>
      <c r="I3183" s="45"/>
    </row>
    <row r="3184" spans="1:9" ht="27.75" customHeight="1" thickBot="1" x14ac:dyDescent="0.25">
      <c r="A3184" s="11">
        <v>39101</v>
      </c>
      <c r="D3184" s="12">
        <v>1298.03</v>
      </c>
      <c r="E3184" s="12">
        <v>3298.71</v>
      </c>
      <c r="F3184" s="12">
        <v>1538.56</v>
      </c>
      <c r="G3184" s="12">
        <v>286.41000000000003</v>
      </c>
      <c r="I3184" s="45"/>
    </row>
    <row r="3185" spans="1:9" ht="27.75" customHeight="1" thickBot="1" x14ac:dyDescent="0.25">
      <c r="A3185" s="11">
        <v>39104</v>
      </c>
      <c r="D3185" s="12">
        <v>1290.6673051233308</v>
      </c>
      <c r="E3185" s="12">
        <v>3280.0097495372215</v>
      </c>
      <c r="F3185" s="12">
        <v>1529.8407685356406</v>
      </c>
      <c r="G3185" s="12">
        <v>284.36139504920686</v>
      </c>
      <c r="I3185" s="45"/>
    </row>
    <row r="3186" spans="1:9" ht="27.75" customHeight="1" thickBot="1" x14ac:dyDescent="0.25">
      <c r="A3186" s="11">
        <v>39105</v>
      </c>
      <c r="D3186" s="12">
        <v>1294.3033173606259</v>
      </c>
      <c r="E3186" s="12">
        <v>3289.2500073460319</v>
      </c>
      <c r="F3186" s="12">
        <v>1533.7</v>
      </c>
      <c r="G3186" s="12">
        <v>285.5541707093538</v>
      </c>
      <c r="I3186" s="45"/>
    </row>
    <row r="3187" spans="1:9" ht="27.75" customHeight="1" thickBot="1" x14ac:dyDescent="0.25">
      <c r="A3187" s="11">
        <v>39106</v>
      </c>
      <c r="D3187" s="12">
        <v>1286.8814611001924</v>
      </c>
      <c r="E3187" s="12">
        <v>3270.3887746623782</v>
      </c>
      <c r="F3187" s="12">
        <v>1525.8514094231052</v>
      </c>
      <c r="G3187" s="12">
        <v>283.53425850961338</v>
      </c>
      <c r="I3187" s="45"/>
    </row>
    <row r="3188" spans="1:9" ht="27.75" customHeight="1" thickBot="1" x14ac:dyDescent="0.25">
      <c r="A3188" s="11">
        <v>39107</v>
      </c>
      <c r="D3188" s="12">
        <v>1284.614507489697</v>
      </c>
      <c r="E3188" s="12">
        <v>3264.6275827016889</v>
      </c>
      <c r="F3188" s="12">
        <v>1523.1634345433963</v>
      </c>
      <c r="G3188" s="12">
        <v>282.76135005934191</v>
      </c>
      <c r="I3188" s="45"/>
    </row>
    <row r="3189" spans="1:9" ht="27.75" customHeight="1" thickBot="1" x14ac:dyDescent="0.25">
      <c r="A3189" s="11">
        <v>39108</v>
      </c>
      <c r="D3189" s="12">
        <v>1273.92</v>
      </c>
      <c r="E3189" s="12">
        <v>3237.45</v>
      </c>
      <c r="F3189" s="12">
        <v>1510.48</v>
      </c>
      <c r="G3189" s="12">
        <v>280.64999999999998</v>
      </c>
      <c r="I3189" s="45"/>
    </row>
    <row r="3190" spans="1:9" ht="27.75" customHeight="1" thickBot="1" x14ac:dyDescent="0.25">
      <c r="A3190" s="11">
        <v>39111</v>
      </c>
      <c r="D3190" s="12">
        <v>1260.06</v>
      </c>
      <c r="E3190" s="12">
        <v>3202.22</v>
      </c>
      <c r="F3190" s="12">
        <v>1494.05</v>
      </c>
      <c r="G3190" s="12">
        <v>276.31</v>
      </c>
      <c r="I3190" s="45"/>
    </row>
    <row r="3191" spans="1:9" ht="27.75" customHeight="1" thickBot="1" x14ac:dyDescent="0.25">
      <c r="A3191" s="11">
        <v>39112</v>
      </c>
      <c r="D3191" s="12">
        <v>1256.2596685000512</v>
      </c>
      <c r="E3191" s="12">
        <v>3192.5687182081083</v>
      </c>
      <c r="F3191" s="12">
        <v>1489.5432359906081</v>
      </c>
      <c r="G3191" s="12">
        <v>276.08909988918782</v>
      </c>
      <c r="I3191" s="45"/>
    </row>
    <row r="3192" spans="1:9" ht="27.75" customHeight="1" thickBot="1" x14ac:dyDescent="0.25">
      <c r="A3192" s="11">
        <v>39113</v>
      </c>
      <c r="D3192" s="12">
        <v>1253.5982916325327</v>
      </c>
      <c r="E3192" s="12">
        <v>3185.8052262433189</v>
      </c>
      <c r="F3192" s="12">
        <v>1486.3876222522504</v>
      </c>
      <c r="G3192" s="12">
        <v>275.24137412635542</v>
      </c>
      <c r="I3192" s="45"/>
    </row>
    <row r="3193" spans="1:9" ht="27.75" customHeight="1" thickBot="1" x14ac:dyDescent="0.25">
      <c r="A3193" s="11">
        <v>39115</v>
      </c>
      <c r="D3193" s="12">
        <v>1254.5602763430006</v>
      </c>
      <c r="E3193" s="12">
        <v>3188.2499843669107</v>
      </c>
      <c r="F3193" s="12">
        <v>1487.5282626731941</v>
      </c>
      <c r="G3193" s="12">
        <v>275.53371397592099</v>
      </c>
      <c r="I3193" s="45"/>
    </row>
    <row r="3194" spans="1:9" ht="27.75" customHeight="1" thickBot="1" x14ac:dyDescent="0.25">
      <c r="A3194" s="11">
        <v>39118</v>
      </c>
      <c r="D3194" s="12">
        <v>1258.3499999999999</v>
      </c>
      <c r="E3194" s="12">
        <v>3197.87</v>
      </c>
      <c r="F3194" s="12">
        <v>1492.02</v>
      </c>
      <c r="G3194" s="12">
        <v>276.98</v>
      </c>
      <c r="I3194" s="45"/>
    </row>
    <row r="3195" spans="1:9" ht="27.75" customHeight="1" thickBot="1" x14ac:dyDescent="0.25">
      <c r="A3195" s="11">
        <v>39119</v>
      </c>
      <c r="D3195" s="12">
        <v>1262.33</v>
      </c>
      <c r="E3195" s="12">
        <v>3207.98</v>
      </c>
      <c r="F3195" s="12">
        <v>1496.74</v>
      </c>
      <c r="G3195" s="12">
        <v>278.23</v>
      </c>
      <c r="I3195" s="45"/>
    </row>
    <row r="3196" spans="1:9" ht="27.75" customHeight="1" thickBot="1" x14ac:dyDescent="0.25">
      <c r="A3196" s="11">
        <v>39120</v>
      </c>
      <c r="D3196" s="12">
        <v>1266.6985928976314</v>
      </c>
      <c r="E3196" s="12">
        <v>3219.0973934434132</v>
      </c>
      <c r="F3196" s="12">
        <v>1501.9206073941339</v>
      </c>
      <c r="G3196" s="12">
        <v>279.08097934329084</v>
      </c>
      <c r="I3196" s="45"/>
    </row>
    <row r="3197" spans="1:9" ht="27.75" customHeight="1" thickBot="1" x14ac:dyDescent="0.25">
      <c r="A3197" s="11">
        <v>39121</v>
      </c>
      <c r="D3197" s="12">
        <v>1268.8115791678356</v>
      </c>
      <c r="E3197" s="12">
        <v>3224.4672207980393</v>
      </c>
      <c r="F3197" s="12">
        <v>1504.4259849507398</v>
      </c>
      <c r="G3197" s="12">
        <v>279.98945130727668</v>
      </c>
      <c r="I3197" s="45"/>
    </row>
    <row r="3198" spans="1:9" ht="27.75" customHeight="1" thickBot="1" x14ac:dyDescent="0.25">
      <c r="A3198" s="11">
        <v>39122</v>
      </c>
      <c r="D3198" s="12">
        <v>1280.79</v>
      </c>
      <c r="E3198" s="12">
        <v>3254.9</v>
      </c>
      <c r="F3198" s="12">
        <v>1518.624705367376</v>
      </c>
      <c r="G3198" s="12">
        <v>283.69</v>
      </c>
      <c r="I3198" s="45"/>
    </row>
    <row r="3199" spans="1:9" ht="27.75" customHeight="1" thickBot="1" x14ac:dyDescent="0.25">
      <c r="A3199" s="11">
        <v>39125</v>
      </c>
      <c r="D3199" s="12">
        <v>1286.28</v>
      </c>
      <c r="E3199" s="12">
        <v>3271.28</v>
      </c>
      <c r="F3199" s="12">
        <v>1531.9</v>
      </c>
      <c r="G3199" s="12">
        <v>285.48</v>
      </c>
      <c r="I3199" s="45"/>
    </row>
    <row r="3200" spans="1:9" ht="27.75" customHeight="1" thickBot="1" x14ac:dyDescent="0.25">
      <c r="A3200" s="11">
        <v>39126</v>
      </c>
      <c r="D3200" s="12">
        <v>1289.53</v>
      </c>
      <c r="E3200" s="12">
        <v>3279.56</v>
      </c>
      <c r="F3200" s="12">
        <v>1540.56</v>
      </c>
      <c r="G3200" s="12">
        <v>286.97000000000003</v>
      </c>
      <c r="I3200" s="45"/>
    </row>
    <row r="3201" spans="1:9" ht="27.75" customHeight="1" thickBot="1" x14ac:dyDescent="0.25">
      <c r="A3201" s="11">
        <v>39127</v>
      </c>
      <c r="D3201" s="12">
        <v>1291.7190623462018</v>
      </c>
      <c r="E3201" s="12">
        <v>3285.1158826018782</v>
      </c>
      <c r="F3201" s="12">
        <v>1543.672555583835</v>
      </c>
      <c r="G3201" s="12">
        <v>288.0832204822716</v>
      </c>
      <c r="I3201" s="45"/>
    </row>
    <row r="3202" spans="1:9" ht="27.75" customHeight="1" thickBot="1" x14ac:dyDescent="0.25">
      <c r="A3202" s="11">
        <v>39128</v>
      </c>
      <c r="D3202" s="12">
        <v>1283.04</v>
      </c>
      <c r="E3202" s="12">
        <v>3263.03</v>
      </c>
      <c r="F3202" s="12">
        <v>1534.21</v>
      </c>
      <c r="G3202" s="12">
        <v>286.23</v>
      </c>
      <c r="I3202" s="45"/>
    </row>
    <row r="3203" spans="1:9" ht="27.75" customHeight="1" thickBot="1" x14ac:dyDescent="0.25">
      <c r="A3203" s="11">
        <v>39132</v>
      </c>
      <c r="D3203" s="12">
        <v>1288.32</v>
      </c>
      <c r="E3203" s="12">
        <v>3276.48</v>
      </c>
      <c r="F3203" s="12">
        <v>1541.0411244227296</v>
      </c>
      <c r="G3203" s="12">
        <v>288.89999999999998</v>
      </c>
      <c r="I3203" s="45"/>
    </row>
    <row r="3204" spans="1:9" ht="27.75" customHeight="1" thickBot="1" x14ac:dyDescent="0.25">
      <c r="A3204" s="11">
        <v>39133</v>
      </c>
      <c r="D3204" s="12">
        <v>1286.04</v>
      </c>
      <c r="E3204" s="12">
        <v>3270.67</v>
      </c>
      <c r="F3204" s="12">
        <v>1540.71</v>
      </c>
      <c r="G3204" s="12">
        <v>288.49</v>
      </c>
      <c r="I3204" s="45"/>
    </row>
    <row r="3205" spans="1:9" ht="27.75" customHeight="1" thickBot="1" x14ac:dyDescent="0.25">
      <c r="A3205" s="11">
        <v>39134</v>
      </c>
      <c r="D3205" s="12">
        <v>1296.3499999999999</v>
      </c>
      <c r="E3205" s="12">
        <v>3296.91</v>
      </c>
      <c r="F3205" s="12">
        <v>1553.07</v>
      </c>
      <c r="G3205" s="12">
        <v>291.7</v>
      </c>
      <c r="I3205" s="45"/>
    </row>
    <row r="3206" spans="1:9" ht="27.75" customHeight="1" thickBot="1" x14ac:dyDescent="0.25">
      <c r="A3206" s="11">
        <v>39135</v>
      </c>
      <c r="D3206" s="12">
        <v>1297.6783335286264</v>
      </c>
      <c r="E3206" s="12">
        <v>3300.2714894481014</v>
      </c>
      <c r="F3206" s="12">
        <v>1554.6512784790459</v>
      </c>
      <c r="G3206" s="12">
        <v>292.0734856140491</v>
      </c>
      <c r="I3206" s="45"/>
    </row>
    <row r="3207" spans="1:9" ht="27.75" customHeight="1" thickBot="1" x14ac:dyDescent="0.25">
      <c r="A3207" s="11">
        <v>39136</v>
      </c>
      <c r="D3207" s="12">
        <v>1301.0899999999999</v>
      </c>
      <c r="E3207" s="12">
        <v>3314.13</v>
      </c>
      <c r="F3207" s="12">
        <v>1563.62</v>
      </c>
      <c r="G3207" s="12">
        <v>293.5</v>
      </c>
      <c r="I3207" s="45"/>
    </row>
    <row r="3208" spans="1:9" ht="27.75" customHeight="1" thickBot="1" x14ac:dyDescent="0.25">
      <c r="A3208" s="11">
        <v>39139</v>
      </c>
      <c r="D3208" s="12">
        <v>1302.8499999999999</v>
      </c>
      <c r="E3208" s="12">
        <v>3318.62</v>
      </c>
      <c r="F3208" s="12">
        <v>1568.65</v>
      </c>
      <c r="G3208" s="12">
        <v>294.17</v>
      </c>
      <c r="I3208" s="45"/>
    </row>
    <row r="3209" spans="1:9" ht="27.75" customHeight="1" thickBot="1" x14ac:dyDescent="0.25">
      <c r="A3209" s="11">
        <v>39140</v>
      </c>
      <c r="D3209" s="12">
        <v>1300.9912486323117</v>
      </c>
      <c r="E3209" s="12">
        <v>3313.8786483586132</v>
      </c>
      <c r="F3209" s="12">
        <v>1568.8653019785422</v>
      </c>
      <c r="G3209" s="12">
        <v>294.408034665429</v>
      </c>
      <c r="I3209" s="45"/>
    </row>
    <row r="3210" spans="1:9" ht="27.75" customHeight="1" thickBot="1" x14ac:dyDescent="0.25">
      <c r="A3210" s="11">
        <v>39141</v>
      </c>
      <c r="D3210" s="12">
        <v>1297.1740324212205</v>
      </c>
      <c r="E3210" s="12">
        <v>3304.1554945228959</v>
      </c>
      <c r="F3210" s="12">
        <v>1574.1226285389585</v>
      </c>
      <c r="G3210" s="12">
        <v>292.98435818728376</v>
      </c>
      <c r="I3210" s="45"/>
    </row>
    <row r="3211" spans="1:9" ht="27.75" customHeight="1" thickBot="1" x14ac:dyDescent="0.25">
      <c r="A3211" s="11">
        <v>39142</v>
      </c>
      <c r="D3211" s="12">
        <v>1299.1721252850205</v>
      </c>
      <c r="E3211" s="12">
        <v>3309.2450454186173</v>
      </c>
      <c r="F3211" s="12">
        <v>1576.5473259381383</v>
      </c>
      <c r="G3211" s="12">
        <v>293.89366055067114</v>
      </c>
      <c r="I3211" s="45"/>
    </row>
    <row r="3212" spans="1:9" ht="27.75" customHeight="1" thickBot="1" x14ac:dyDescent="0.25">
      <c r="A3212" s="11">
        <v>39143</v>
      </c>
      <c r="D3212" s="12">
        <v>1294.8438393245081</v>
      </c>
      <c r="E3212" s="12">
        <v>3298.2200200735647</v>
      </c>
      <c r="F3212" s="12">
        <v>1571.294927282981</v>
      </c>
      <c r="G3212" s="12">
        <v>292.70377629106883</v>
      </c>
      <c r="I3212" s="45"/>
    </row>
    <row r="3213" spans="1:9" ht="27.75" customHeight="1" thickBot="1" x14ac:dyDescent="0.25">
      <c r="A3213" s="11">
        <v>39146</v>
      </c>
      <c r="D3213" s="12">
        <v>1292.2891768827667</v>
      </c>
      <c r="E3213" s="12">
        <v>3291.712955002642</v>
      </c>
      <c r="F3213" s="12">
        <v>1568.1949162845599</v>
      </c>
      <c r="G3213" s="12">
        <v>292.09869680922048</v>
      </c>
      <c r="I3213" s="45"/>
    </row>
    <row r="3214" spans="1:9" ht="27.75" customHeight="1" thickBot="1" x14ac:dyDescent="0.25">
      <c r="A3214" s="11">
        <v>39147</v>
      </c>
      <c r="D3214" s="12">
        <v>1291.9255882733803</v>
      </c>
      <c r="E3214" s="12">
        <v>3290.7867947976051</v>
      </c>
      <c r="F3214" s="12">
        <v>1567.7536871296918</v>
      </c>
      <c r="G3214" s="12">
        <v>291.52344645192574</v>
      </c>
      <c r="I3214" s="45"/>
    </row>
    <row r="3215" spans="1:9" ht="27.75" customHeight="1" thickBot="1" x14ac:dyDescent="0.25">
      <c r="A3215" s="11">
        <v>39148</v>
      </c>
      <c r="D3215" s="12">
        <v>1288.2798060528771</v>
      </c>
      <c r="E3215" s="12">
        <v>3284.2584533572399</v>
      </c>
      <c r="F3215" s="12">
        <v>1564.6435399210807</v>
      </c>
      <c r="G3215" s="12">
        <v>290.5311495444538</v>
      </c>
      <c r="I3215" s="45"/>
    </row>
    <row r="3216" spans="1:9" ht="27.75" customHeight="1" thickBot="1" x14ac:dyDescent="0.25">
      <c r="A3216" s="11">
        <v>39149</v>
      </c>
      <c r="D3216" s="12">
        <v>1284.0441903190517</v>
      </c>
      <c r="E3216" s="12">
        <v>3273.4604598625219</v>
      </c>
      <c r="F3216" s="12">
        <v>1559.4993008164056</v>
      </c>
      <c r="G3216" s="12">
        <v>289.32933516666924</v>
      </c>
      <c r="I3216" s="45"/>
    </row>
    <row r="3217" spans="1:9" ht="27.75" customHeight="1" thickBot="1" x14ac:dyDescent="0.25">
      <c r="A3217" s="11">
        <v>39150</v>
      </c>
      <c r="D3217" s="12">
        <v>1283.68</v>
      </c>
      <c r="E3217" s="12">
        <v>3272.54</v>
      </c>
      <c r="F3217" s="12">
        <v>1559.0618419228899</v>
      </c>
      <c r="G3217" s="12">
        <v>289.07</v>
      </c>
      <c r="I3217" s="45"/>
    </row>
    <row r="3218" spans="1:9" ht="27.75" customHeight="1" thickBot="1" x14ac:dyDescent="0.25">
      <c r="A3218" s="11">
        <v>39154</v>
      </c>
      <c r="D3218" s="12">
        <v>1289.3599999999999</v>
      </c>
      <c r="E3218" s="12">
        <v>3287.01</v>
      </c>
      <c r="F3218" s="12">
        <v>1565.9565591355467</v>
      </c>
      <c r="G3218" s="12">
        <v>290.95</v>
      </c>
      <c r="I3218" s="45"/>
    </row>
    <row r="3219" spans="1:9" ht="27.75" customHeight="1" thickBot="1" x14ac:dyDescent="0.25">
      <c r="A3219" s="11">
        <v>39155</v>
      </c>
      <c r="D3219" s="12">
        <v>1301.3319561418982</v>
      </c>
      <c r="E3219" s="12">
        <v>3317.5329005580029</v>
      </c>
      <c r="F3219" s="12">
        <v>1580.4957176946964</v>
      </c>
      <c r="G3219" s="12">
        <v>293.76248107159785</v>
      </c>
      <c r="I3219" s="45"/>
    </row>
    <row r="3220" spans="1:9" ht="27.75" customHeight="1" thickBot="1" x14ac:dyDescent="0.25">
      <c r="A3220" s="11">
        <v>39156</v>
      </c>
      <c r="D3220" s="12">
        <v>1304.6030495831988</v>
      </c>
      <c r="E3220" s="12">
        <v>3325.8717795817456</v>
      </c>
      <c r="F3220" s="12">
        <v>1594.5196369216849</v>
      </c>
      <c r="G3220" s="12">
        <v>294.56784238308728</v>
      </c>
      <c r="I3220" s="45"/>
    </row>
    <row r="3221" spans="1:9" ht="27.75" customHeight="1" thickBot="1" x14ac:dyDescent="0.25">
      <c r="A3221" s="11">
        <v>39157</v>
      </c>
      <c r="D3221" s="12">
        <v>1299.05</v>
      </c>
      <c r="E3221" s="12">
        <v>3311.71</v>
      </c>
      <c r="F3221" s="12">
        <v>1587.73</v>
      </c>
      <c r="G3221" s="12">
        <v>292.18</v>
      </c>
      <c r="I3221" s="45"/>
    </row>
    <row r="3222" spans="1:9" ht="27.75" customHeight="1" thickBot="1" x14ac:dyDescent="0.25">
      <c r="A3222" s="11">
        <v>39160</v>
      </c>
      <c r="D3222" s="12">
        <v>1296.46</v>
      </c>
      <c r="E3222" s="12">
        <v>3305.11</v>
      </c>
      <c r="F3222" s="12">
        <v>1584.57</v>
      </c>
      <c r="G3222" s="12">
        <v>291.45999999999998</v>
      </c>
      <c r="I3222" s="45"/>
    </row>
    <row r="3223" spans="1:9" ht="27.75" customHeight="1" thickBot="1" x14ac:dyDescent="0.25">
      <c r="A3223" s="11">
        <v>39162</v>
      </c>
      <c r="D3223" s="12">
        <v>1299.6599719497092</v>
      </c>
      <c r="E3223" s="12">
        <v>3313.2704102713324</v>
      </c>
      <c r="F3223" s="12">
        <v>1588.4781740664682</v>
      </c>
      <c r="G3223" s="12">
        <v>292.43884368527466</v>
      </c>
      <c r="I3223" s="45"/>
    </row>
    <row r="3224" spans="1:9" ht="27.75" customHeight="1" thickBot="1" x14ac:dyDescent="0.25">
      <c r="A3224" s="11">
        <v>39163</v>
      </c>
      <c r="D3224" s="12">
        <v>1306.6495821590124</v>
      </c>
      <c r="E3224" s="12">
        <v>3331.0892512448427</v>
      </c>
      <c r="F3224" s="12">
        <v>1597.0210445444816</v>
      </c>
      <c r="G3224" s="12">
        <v>293.87813673278333</v>
      </c>
      <c r="I3224" s="45"/>
    </row>
    <row r="3225" spans="1:9" ht="27.75" customHeight="1" thickBot="1" x14ac:dyDescent="0.25">
      <c r="A3225" s="11">
        <v>39164</v>
      </c>
      <c r="D3225" s="12">
        <v>1314.2180496280087</v>
      </c>
      <c r="E3225" s="12">
        <v>3350.3836480663945</v>
      </c>
      <c r="F3225" s="12">
        <v>1606.2713394005248</v>
      </c>
      <c r="G3225" s="12">
        <v>296.33475399608079</v>
      </c>
      <c r="I3225" s="45"/>
    </row>
    <row r="3226" spans="1:9" ht="27.75" customHeight="1" thickBot="1" x14ac:dyDescent="0.25">
      <c r="A3226" s="11">
        <v>39167</v>
      </c>
      <c r="D3226" s="12">
        <v>1320</v>
      </c>
      <c r="E3226" s="12">
        <v>3365.13</v>
      </c>
      <c r="F3226" s="12">
        <v>1613.34</v>
      </c>
      <c r="G3226" s="12">
        <v>298.35000000000002</v>
      </c>
      <c r="I3226" s="45"/>
    </row>
    <row r="3227" spans="1:9" ht="27.75" customHeight="1" thickBot="1" x14ac:dyDescent="0.25">
      <c r="A3227" s="11">
        <v>39168</v>
      </c>
      <c r="D3227" s="12">
        <v>1324.3640811528157</v>
      </c>
      <c r="E3227" s="12">
        <v>3376.2494690577714</v>
      </c>
      <c r="F3227" s="12">
        <v>1618.6721660797295</v>
      </c>
      <c r="G3227" s="12">
        <v>298.56747799421476</v>
      </c>
      <c r="I3227" s="45"/>
    </row>
    <row r="3228" spans="1:9" ht="27.75" customHeight="1" thickBot="1" x14ac:dyDescent="0.25">
      <c r="A3228" s="11">
        <v>39169</v>
      </c>
      <c r="D3228" s="12">
        <v>1334.0598686786782</v>
      </c>
      <c r="E3228" s="12">
        <v>3400.9673239151257</v>
      </c>
      <c r="F3228" s="12">
        <v>1630.5226244150738</v>
      </c>
      <c r="G3228" s="12">
        <v>298.88968442340195</v>
      </c>
      <c r="I3228" s="45"/>
    </row>
    <row r="3229" spans="1:9" ht="27.75" customHeight="1" thickBot="1" x14ac:dyDescent="0.25">
      <c r="A3229" s="11">
        <v>39170</v>
      </c>
      <c r="D3229" s="12">
        <v>1341.1586553035895</v>
      </c>
      <c r="E3229" s="12">
        <v>3419.0645524121437</v>
      </c>
      <c r="F3229" s="12">
        <v>1644.4147090077706</v>
      </c>
      <c r="G3229" s="12">
        <v>300.24767982475322</v>
      </c>
      <c r="I3229" s="45"/>
    </row>
    <row r="3230" spans="1:9" ht="27.75" customHeight="1" thickBot="1" x14ac:dyDescent="0.25">
      <c r="A3230" s="11">
        <v>39171</v>
      </c>
      <c r="D3230" s="12">
        <v>1346.4109522344741</v>
      </c>
      <c r="E3230" s="12">
        <v>3432.454431438865</v>
      </c>
      <c r="F3230" s="12">
        <v>1650.8546324680754</v>
      </c>
      <c r="G3230" s="12">
        <v>301.32629370127307</v>
      </c>
      <c r="I3230" s="45"/>
    </row>
    <row r="3231" spans="1:9" ht="27.75" customHeight="1" thickBot="1" x14ac:dyDescent="0.25">
      <c r="A3231" s="11">
        <v>39174</v>
      </c>
      <c r="D3231" s="12">
        <v>1346.6</v>
      </c>
      <c r="E3231" s="12">
        <v>3433</v>
      </c>
      <c r="F3231" s="12">
        <v>1651.12</v>
      </c>
      <c r="G3231" s="12">
        <v>301.75</v>
      </c>
      <c r="I3231" s="45"/>
    </row>
    <row r="3232" spans="1:9" ht="27.75" customHeight="1" thickBot="1" x14ac:dyDescent="0.25">
      <c r="A3232" s="11">
        <v>39175</v>
      </c>
      <c r="D3232" s="12">
        <v>1346.7772363772253</v>
      </c>
      <c r="E3232" s="12">
        <v>3433.4429314806798</v>
      </c>
      <c r="F3232" s="12">
        <v>1651.3300560769885</v>
      </c>
      <c r="G3232" s="12">
        <v>302.08050313705729</v>
      </c>
      <c r="I3232" s="45"/>
    </row>
    <row r="3233" spans="1:9" ht="27.75" customHeight="1" thickBot="1" x14ac:dyDescent="0.25">
      <c r="A3233" s="11">
        <v>39176</v>
      </c>
      <c r="D3233" s="12">
        <v>1344.3490347060651</v>
      </c>
      <c r="E3233" s="12">
        <v>3427.2525340443244</v>
      </c>
      <c r="F3233" s="12">
        <v>1648.3527561626697</v>
      </c>
      <c r="G3233" s="12">
        <v>302.09179349643875</v>
      </c>
      <c r="I3233" s="45"/>
    </row>
    <row r="3234" spans="1:9" ht="27.75" customHeight="1" thickBot="1" x14ac:dyDescent="0.25">
      <c r="A3234" s="11">
        <v>39177</v>
      </c>
      <c r="D3234" s="12">
        <v>1340.8746523598516</v>
      </c>
      <c r="E3234" s="12">
        <v>3418.3952332399722</v>
      </c>
      <c r="F3234" s="12">
        <v>1644.0927968955925</v>
      </c>
      <c r="G3234" s="12">
        <v>301.81198992786557</v>
      </c>
      <c r="I3234" s="45"/>
    </row>
    <row r="3235" spans="1:9" ht="27.75" customHeight="1" thickBot="1" x14ac:dyDescent="0.25">
      <c r="A3235" s="11">
        <v>39178</v>
      </c>
      <c r="D3235" s="12">
        <v>1338.4255632203149</v>
      </c>
      <c r="E3235" s="12">
        <v>3412.1515538225526</v>
      </c>
      <c r="F3235" s="12">
        <v>1643.7049130049522</v>
      </c>
      <c r="G3235" s="12">
        <v>301.71597804057632</v>
      </c>
      <c r="I3235" s="45"/>
    </row>
    <row r="3236" spans="1:9" ht="27.75" customHeight="1" thickBot="1" x14ac:dyDescent="0.25">
      <c r="A3236" s="11">
        <v>39181</v>
      </c>
      <c r="D3236" s="12">
        <v>1331.28</v>
      </c>
      <c r="E3236" s="12">
        <v>3407.24</v>
      </c>
      <c r="F3236" s="12">
        <v>1641.34</v>
      </c>
      <c r="G3236" s="12">
        <v>299.67</v>
      </c>
      <c r="I3236" s="45"/>
    </row>
    <row r="3237" spans="1:9" ht="27.75" customHeight="1" thickBot="1" x14ac:dyDescent="0.25">
      <c r="A3237" s="11">
        <v>39182</v>
      </c>
      <c r="D3237" s="12">
        <v>1335.7134545236058</v>
      </c>
      <c r="E3237" s="12">
        <v>3418.7467967676048</v>
      </c>
      <c r="F3237" s="12">
        <v>1649.5104399860907</v>
      </c>
      <c r="G3237" s="12">
        <v>301.12</v>
      </c>
      <c r="I3237" s="45"/>
    </row>
    <row r="3238" spans="1:9" ht="27.75" customHeight="1" thickBot="1" x14ac:dyDescent="0.25">
      <c r="A3238" s="11">
        <v>39183</v>
      </c>
      <c r="D3238" s="12">
        <v>1330.8187141347371</v>
      </c>
      <c r="E3238" s="12">
        <v>3407.7437373769562</v>
      </c>
      <c r="F3238" s="12">
        <v>1646.8299533206007</v>
      </c>
      <c r="G3238" s="12">
        <v>299.99740087439847</v>
      </c>
      <c r="I3238" s="45"/>
    </row>
    <row r="3239" spans="1:9" ht="27.75" customHeight="1" thickBot="1" x14ac:dyDescent="0.25">
      <c r="A3239" s="11">
        <v>39184</v>
      </c>
      <c r="D3239" s="12">
        <v>1327.6526029497193</v>
      </c>
      <c r="E3239" s="12">
        <v>3404.8113823839763</v>
      </c>
      <c r="F3239" s="12">
        <v>1646.9824275671176</v>
      </c>
      <c r="G3239" s="12">
        <v>299.17356270256857</v>
      </c>
      <c r="I3239" s="45"/>
    </row>
    <row r="3240" spans="1:9" ht="27.75" customHeight="1" thickBot="1" x14ac:dyDescent="0.25">
      <c r="A3240" s="11">
        <v>39185</v>
      </c>
      <c r="D3240" s="12">
        <v>1329.76</v>
      </c>
      <c r="E3240" s="12">
        <v>3410.22</v>
      </c>
      <c r="F3240" s="12">
        <v>1652.24</v>
      </c>
      <c r="G3240" s="12">
        <v>300.13</v>
      </c>
      <c r="I3240" s="45"/>
    </row>
    <row r="3241" spans="1:9" ht="27.75" customHeight="1" thickBot="1" x14ac:dyDescent="0.25">
      <c r="A3241" s="11">
        <v>39188</v>
      </c>
      <c r="D3241" s="12">
        <v>1327.3412197582786</v>
      </c>
      <c r="E3241" s="12">
        <v>3404.0127862267636</v>
      </c>
      <c r="F3241" s="12">
        <v>1649.2350674808854</v>
      </c>
      <c r="G3241" s="12">
        <v>299.727755643862</v>
      </c>
      <c r="I3241" s="45"/>
    </row>
    <row r="3242" spans="1:9" ht="27.75" customHeight="1" thickBot="1" x14ac:dyDescent="0.25">
      <c r="A3242" s="11">
        <v>39189</v>
      </c>
      <c r="D3242" s="12">
        <v>1326.1458026071541</v>
      </c>
      <c r="E3242" s="12">
        <v>3401.1313193260612</v>
      </c>
      <c r="F3242" s="12">
        <v>1655.5437169780387</v>
      </c>
      <c r="G3242" s="12">
        <v>299.88069463228868</v>
      </c>
      <c r="I3242" s="45"/>
    </row>
    <row r="3243" spans="1:9" ht="27.75" customHeight="1" thickBot="1" x14ac:dyDescent="0.25">
      <c r="A3243" s="11">
        <v>39190</v>
      </c>
      <c r="D3243" s="12">
        <v>1335.3062870968442</v>
      </c>
      <c r="E3243" s="12">
        <v>3424.6250131949296</v>
      </c>
      <c r="F3243" s="12">
        <v>1666.9795698227088</v>
      </c>
      <c r="G3243" s="12">
        <v>302.44641494354181</v>
      </c>
      <c r="I3243" s="45"/>
    </row>
    <row r="3244" spans="1:9" ht="27.75" customHeight="1" thickBot="1" x14ac:dyDescent="0.25">
      <c r="A3244" s="11">
        <v>39191</v>
      </c>
      <c r="D3244" s="12">
        <v>1334.8945063681265</v>
      </c>
      <c r="E3244" s="12">
        <v>3423.5688805454893</v>
      </c>
      <c r="F3244" s="12">
        <v>1666.465483888378</v>
      </c>
      <c r="G3244" s="12">
        <v>302.42369013162022</v>
      </c>
      <c r="I3244" s="45"/>
    </row>
    <row r="3245" spans="1:9" ht="27.75" customHeight="1" thickBot="1" x14ac:dyDescent="0.25">
      <c r="A3245" s="11">
        <v>39192</v>
      </c>
      <c r="D3245" s="12">
        <v>1346.34</v>
      </c>
      <c r="E3245" s="12">
        <v>3452.93</v>
      </c>
      <c r="F3245" s="12">
        <v>1680.76</v>
      </c>
      <c r="G3245" s="12">
        <v>305.3</v>
      </c>
      <c r="I3245" s="45"/>
    </row>
    <row r="3246" spans="1:9" ht="27.75" customHeight="1" thickBot="1" x14ac:dyDescent="0.25">
      <c r="A3246" s="11">
        <v>39195</v>
      </c>
      <c r="D3246" s="12">
        <v>1344.3645806336817</v>
      </c>
      <c r="E3246" s="12">
        <v>3447.8565974067501</v>
      </c>
      <c r="F3246" s="12">
        <v>1678.2878374743518</v>
      </c>
      <c r="G3246" s="12">
        <v>304.52668978523656</v>
      </c>
      <c r="I3246" s="45"/>
    </row>
    <row r="3247" spans="1:9" ht="27.75" customHeight="1" thickBot="1" x14ac:dyDescent="0.25">
      <c r="A3247" s="11">
        <v>39196</v>
      </c>
      <c r="D3247" s="12">
        <v>1355.2284554232733</v>
      </c>
      <c r="E3247" s="12">
        <v>3475.7189565380208</v>
      </c>
      <c r="F3247" s="12">
        <v>1691.8501934286351</v>
      </c>
      <c r="G3247" s="12">
        <v>308.02232121265337</v>
      </c>
      <c r="I3247" s="45"/>
    </row>
    <row r="3248" spans="1:9" ht="27.75" customHeight="1" thickBot="1" x14ac:dyDescent="0.25">
      <c r="A3248" s="11">
        <v>39197</v>
      </c>
      <c r="D3248" s="12">
        <v>1361.6906335510505</v>
      </c>
      <c r="E3248" s="12">
        <v>3492.6602807262448</v>
      </c>
      <c r="F3248" s="12">
        <v>1700.0965973994937</v>
      </c>
      <c r="G3248" s="12">
        <v>309.66111426608211</v>
      </c>
      <c r="I3248" s="45"/>
    </row>
    <row r="3249" spans="1:9" ht="27.75" customHeight="1" thickBot="1" x14ac:dyDescent="0.25">
      <c r="A3249" s="11">
        <v>39198</v>
      </c>
      <c r="D3249" s="12">
        <v>1382.9337499694104</v>
      </c>
      <c r="E3249" s="12">
        <v>3547.1476448965609</v>
      </c>
      <c r="F3249" s="12">
        <v>1730.2085446746314</v>
      </c>
      <c r="G3249" s="12">
        <v>315.96549696992793</v>
      </c>
      <c r="I3249" s="45"/>
    </row>
    <row r="3250" spans="1:9" ht="27.75" customHeight="1" thickBot="1" x14ac:dyDescent="0.25">
      <c r="A3250" s="11">
        <v>39199</v>
      </c>
      <c r="D3250" s="12">
        <v>1383.0284309182571</v>
      </c>
      <c r="E3250" s="12">
        <v>3547.3905451035421</v>
      </c>
      <c r="F3250" s="12">
        <v>1730.3270252273726</v>
      </c>
      <c r="G3250" s="12">
        <v>316.08525547484254</v>
      </c>
      <c r="I3250" s="45"/>
    </row>
    <row r="3251" spans="1:9" ht="27.75" customHeight="1" thickBot="1" x14ac:dyDescent="0.25">
      <c r="A3251" s="11">
        <v>39202</v>
      </c>
      <c r="D3251" s="12">
        <v>1381.2280090447612</v>
      </c>
      <c r="E3251" s="12">
        <v>3542.7726197323755</v>
      </c>
      <c r="F3251" s="12">
        <v>1728.0745184992252</v>
      </c>
      <c r="G3251" s="12">
        <v>315.93794132158018</v>
      </c>
      <c r="I3251" s="45"/>
    </row>
    <row r="3252" spans="1:9" ht="27.75" customHeight="1" thickBot="1" x14ac:dyDescent="0.25">
      <c r="A3252" s="11">
        <v>39204</v>
      </c>
      <c r="D3252" s="12">
        <v>1386.4288424615522</v>
      </c>
      <c r="E3252" s="12">
        <v>3556.1124899582383</v>
      </c>
      <c r="F3252" s="12">
        <v>1734.5813684418392</v>
      </c>
      <c r="G3252" s="12">
        <v>317.59252990406242</v>
      </c>
      <c r="I3252" s="45"/>
    </row>
    <row r="3253" spans="1:9" ht="27.75" customHeight="1" thickBot="1" x14ac:dyDescent="0.25">
      <c r="A3253" s="11">
        <v>39205</v>
      </c>
      <c r="D3253" s="12">
        <v>1384.751900575875</v>
      </c>
      <c r="E3253" s="12">
        <v>3551.8112262728414</v>
      </c>
      <c r="F3253" s="12">
        <v>1742.6489537143932</v>
      </c>
      <c r="G3253" s="12">
        <v>317.71580389335412</v>
      </c>
      <c r="I3253" s="45"/>
    </row>
    <row r="3254" spans="1:9" ht="27.75" customHeight="1" thickBot="1" x14ac:dyDescent="0.25">
      <c r="A3254" s="11">
        <v>39206</v>
      </c>
      <c r="D3254" s="12">
        <v>1382.2849212500439</v>
      </c>
      <c r="E3254" s="12">
        <v>3545.4835091596065</v>
      </c>
      <c r="F3254" s="12">
        <v>1742.3721634359476</v>
      </c>
      <c r="G3254" s="12">
        <v>317.15688394680762</v>
      </c>
      <c r="I3254" s="45"/>
    </row>
    <row r="3255" spans="1:9" ht="27.75" customHeight="1" thickBot="1" x14ac:dyDescent="0.25">
      <c r="A3255" s="11">
        <v>39209</v>
      </c>
      <c r="D3255" s="12">
        <v>1380.9127922083458</v>
      </c>
      <c r="E3255" s="12">
        <v>3541.9641493496874</v>
      </c>
      <c r="F3255" s="12">
        <v>1740.6426293540444</v>
      </c>
      <c r="G3255" s="12">
        <v>318.12646379765545</v>
      </c>
      <c r="I3255" s="45"/>
    </row>
    <row r="3256" spans="1:9" ht="27.75" customHeight="1" thickBot="1" x14ac:dyDescent="0.25">
      <c r="A3256" s="11">
        <v>39210</v>
      </c>
      <c r="D3256" s="12">
        <v>1384.94</v>
      </c>
      <c r="E3256" s="12">
        <v>3552.3</v>
      </c>
      <c r="F3256" s="12">
        <v>1747.96</v>
      </c>
      <c r="G3256" s="12">
        <v>319.55</v>
      </c>
      <c r="I3256" s="45"/>
    </row>
    <row r="3257" spans="1:9" ht="27.75" customHeight="1" thickBot="1" x14ac:dyDescent="0.25">
      <c r="A3257" s="11">
        <v>39211</v>
      </c>
      <c r="D3257" s="37">
        <v>1390.11</v>
      </c>
      <c r="E3257" s="37">
        <v>3565.55</v>
      </c>
      <c r="F3257" s="12">
        <v>1757.34</v>
      </c>
      <c r="G3257" s="12">
        <v>321.68</v>
      </c>
      <c r="I3257" s="45"/>
    </row>
    <row r="3258" spans="1:9" ht="27.75" customHeight="1" thickBot="1" x14ac:dyDescent="0.25">
      <c r="A3258" s="11">
        <v>39212</v>
      </c>
      <c r="D3258" s="12">
        <v>1400.9160756198721</v>
      </c>
      <c r="E3258" s="12">
        <v>3593.2712393210968</v>
      </c>
      <c r="F3258" s="12">
        <v>1771.0056084692817</v>
      </c>
      <c r="G3258" s="37">
        <v>326.18687193964564</v>
      </c>
      <c r="I3258" s="45"/>
    </row>
    <row r="3259" spans="1:9" ht="27.75" customHeight="1" thickBot="1" x14ac:dyDescent="0.25">
      <c r="A3259" s="11">
        <v>39213</v>
      </c>
      <c r="D3259" s="12">
        <v>1413.6125034822599</v>
      </c>
      <c r="E3259" s="12">
        <v>3625.8370521821394</v>
      </c>
      <c r="F3259" s="12">
        <v>1787.0562301396244</v>
      </c>
      <c r="G3259" s="12">
        <v>331.51740552910337</v>
      </c>
      <c r="I3259" s="45"/>
    </row>
    <row r="3260" spans="1:9" ht="27.75" customHeight="1" thickBot="1" x14ac:dyDescent="0.25">
      <c r="A3260" s="11">
        <v>39216</v>
      </c>
      <c r="D3260" s="12">
        <v>1412.9925593449591</v>
      </c>
      <c r="E3260" s="12">
        <v>3624.2470433298918</v>
      </c>
      <c r="F3260" s="12">
        <v>1789.1895713703479</v>
      </c>
      <c r="G3260" s="12">
        <v>332.07629977364775</v>
      </c>
      <c r="I3260" s="45"/>
    </row>
    <row r="3261" spans="1:9" ht="27.75" customHeight="1" thickBot="1" x14ac:dyDescent="0.25">
      <c r="A3261" s="11">
        <v>39217</v>
      </c>
      <c r="D3261" s="12">
        <v>1409.6207292469619</v>
      </c>
      <c r="E3261" s="12">
        <v>3615.5983082937673</v>
      </c>
      <c r="F3261" s="12">
        <v>1784.9199323674941</v>
      </c>
      <c r="G3261" s="12">
        <v>330.05678183540607</v>
      </c>
      <c r="I3261" s="45"/>
    </row>
    <row r="3262" spans="1:9" ht="27.75" customHeight="1" thickBot="1" x14ac:dyDescent="0.25">
      <c r="A3262" s="11">
        <v>39218</v>
      </c>
      <c r="D3262" s="12">
        <v>1380.7609167685464</v>
      </c>
      <c r="E3262" s="12">
        <v>3541.5745773501399</v>
      </c>
      <c r="F3262" s="12">
        <v>1748.3764832441761</v>
      </c>
      <c r="G3262" s="12">
        <v>321.72231327338517</v>
      </c>
      <c r="I3262" s="45"/>
    </row>
    <row r="3263" spans="1:9" ht="27.75" customHeight="1" thickBot="1" x14ac:dyDescent="0.25">
      <c r="A3263" s="11">
        <v>39219</v>
      </c>
      <c r="D3263" s="12">
        <v>1307.5032893817381</v>
      </c>
      <c r="E3263" s="12">
        <v>3353.6728848891894</v>
      </c>
      <c r="F3263" s="12">
        <v>1655.6146641477924</v>
      </c>
      <c r="G3263" s="12">
        <v>299.76509433542941</v>
      </c>
      <c r="I3263" s="45"/>
    </row>
    <row r="3264" spans="1:9" ht="27.75" customHeight="1" thickBot="1" x14ac:dyDescent="0.25">
      <c r="A3264" s="11">
        <v>39220</v>
      </c>
      <c r="D3264" s="12">
        <v>1379.27</v>
      </c>
      <c r="E3264" s="12">
        <v>3537.76</v>
      </c>
      <c r="F3264" s="12">
        <v>1747.65</v>
      </c>
      <c r="G3264" s="12">
        <v>321.02</v>
      </c>
      <c r="I3264" s="45"/>
    </row>
    <row r="3265" spans="1:9" ht="27.75" customHeight="1" thickBot="1" x14ac:dyDescent="0.25">
      <c r="A3265" s="11">
        <v>39223</v>
      </c>
      <c r="D3265" s="12">
        <v>1397.7033173100024</v>
      </c>
      <c r="E3265" s="12">
        <v>3585.0308433868881</v>
      </c>
      <c r="F3265" s="12">
        <v>1770.9975758293626</v>
      </c>
      <c r="G3265" s="12">
        <v>327.5139674708135</v>
      </c>
      <c r="I3265" s="45"/>
    </row>
    <row r="3266" spans="1:9" ht="27.75" customHeight="1" thickBot="1" x14ac:dyDescent="0.25">
      <c r="A3266" s="11">
        <v>39224</v>
      </c>
      <c r="D3266" s="12">
        <v>1382.4025655717608</v>
      </c>
      <c r="E3266" s="12">
        <v>3545.7854030810595</v>
      </c>
      <c r="F3266" s="12">
        <v>1751.6104121813321</v>
      </c>
      <c r="G3266" s="12">
        <v>323.29311435047151</v>
      </c>
      <c r="I3266" s="45"/>
    </row>
    <row r="3267" spans="1:9" ht="27.75" customHeight="1" thickBot="1" x14ac:dyDescent="0.25">
      <c r="A3267" s="11">
        <v>39225</v>
      </c>
      <c r="D3267" s="12">
        <v>1360.3405628445184</v>
      </c>
      <c r="E3267" s="12">
        <v>3489.197606181101</v>
      </c>
      <c r="F3267" s="12">
        <v>1723.6561614344482</v>
      </c>
      <c r="G3267" s="12">
        <v>316.84893546725903</v>
      </c>
      <c r="I3267" s="45"/>
    </row>
    <row r="3268" spans="1:9" ht="27.75" customHeight="1" thickBot="1" x14ac:dyDescent="0.25">
      <c r="A3268" s="11">
        <v>39226</v>
      </c>
      <c r="D3268" s="12">
        <v>1336.1806640445332</v>
      </c>
      <c r="E3268" s="12">
        <v>3427.7932838223633</v>
      </c>
      <c r="F3268" s="12">
        <v>1693.3225574032945</v>
      </c>
      <c r="G3268" s="12">
        <v>309.43198166501963</v>
      </c>
      <c r="I3268" s="45"/>
    </row>
    <row r="3269" spans="1:9" ht="27.75" customHeight="1" thickBot="1" x14ac:dyDescent="0.25">
      <c r="A3269" s="11">
        <v>39227</v>
      </c>
      <c r="D3269" s="12">
        <v>1330.76</v>
      </c>
      <c r="E3269" s="12">
        <v>3413.89</v>
      </c>
      <c r="F3269" s="12">
        <v>1686.45</v>
      </c>
      <c r="G3269" s="12">
        <v>308.64</v>
      </c>
      <c r="I3269" s="45"/>
    </row>
    <row r="3270" spans="1:9" ht="27.75" customHeight="1" thickBot="1" x14ac:dyDescent="0.25">
      <c r="A3270" s="11">
        <v>39230</v>
      </c>
      <c r="D3270" s="12">
        <v>1321.72</v>
      </c>
      <c r="E3270" s="12">
        <v>3390.7</v>
      </c>
      <c r="F3270" s="12">
        <v>1672.27</v>
      </c>
      <c r="G3270" s="12">
        <v>307.07</v>
      </c>
      <c r="I3270" s="45"/>
    </row>
    <row r="3271" spans="1:9" ht="27.75" customHeight="1" thickBot="1" x14ac:dyDescent="0.25">
      <c r="A3271" s="11">
        <v>39231</v>
      </c>
      <c r="D3271" s="12">
        <v>1322.48</v>
      </c>
      <c r="E3271" s="12">
        <v>3392.64</v>
      </c>
      <c r="F3271" s="12">
        <v>1670.5</v>
      </c>
      <c r="G3271" s="12">
        <v>307.41000000000003</v>
      </c>
      <c r="I3271" s="45"/>
    </row>
    <row r="3272" spans="1:9" ht="27.75" customHeight="1" thickBot="1" x14ac:dyDescent="0.25">
      <c r="A3272" s="11">
        <v>39232</v>
      </c>
      <c r="D3272" s="12">
        <v>1317.0749171781642</v>
      </c>
      <c r="E3272" s="12">
        <v>3390.2397524280973</v>
      </c>
      <c r="F3272" s="12">
        <v>1665.5073254842271</v>
      </c>
      <c r="G3272" s="12">
        <v>306.7396419786661</v>
      </c>
      <c r="I3272" s="45"/>
    </row>
    <row r="3273" spans="1:9" ht="27.75" customHeight="1" thickBot="1" x14ac:dyDescent="0.25">
      <c r="A3273" s="11">
        <v>39233</v>
      </c>
      <c r="D3273" s="12">
        <v>1341.2789373027852</v>
      </c>
      <c r="E3273" s="12">
        <v>3452.542483250596</v>
      </c>
      <c r="F3273" s="12">
        <v>1693.3626980967663</v>
      </c>
      <c r="G3273" s="12">
        <v>313.76355651610777</v>
      </c>
      <c r="I3273" s="45"/>
    </row>
    <row r="3274" spans="1:9" ht="27.75" customHeight="1" thickBot="1" x14ac:dyDescent="0.25">
      <c r="A3274" s="11">
        <v>39234</v>
      </c>
      <c r="D3274" s="12">
        <v>1362.11</v>
      </c>
      <c r="E3274" s="12">
        <v>3506.16</v>
      </c>
      <c r="F3274" s="12">
        <v>1719.66</v>
      </c>
      <c r="G3274" s="12">
        <v>320.08999999999997</v>
      </c>
      <c r="I3274" s="45"/>
    </row>
    <row r="3275" spans="1:9" ht="27.75" customHeight="1" thickBot="1" x14ac:dyDescent="0.25">
      <c r="A3275" s="11">
        <v>39237</v>
      </c>
      <c r="D3275" s="12">
        <v>1361.9039005427276</v>
      </c>
      <c r="E3275" s="12">
        <v>3505.6326263349642</v>
      </c>
      <c r="F3275" s="12">
        <v>1719.4017311779892</v>
      </c>
      <c r="G3275" s="12">
        <v>320.62599921903359</v>
      </c>
      <c r="I3275" s="45"/>
    </row>
    <row r="3276" spans="1:9" ht="27.75" customHeight="1" thickBot="1" x14ac:dyDescent="0.25">
      <c r="A3276" s="11">
        <v>39238</v>
      </c>
      <c r="D3276" s="12">
        <v>1359.1547105150592</v>
      </c>
      <c r="E3276" s="12">
        <v>3499.7023928983704</v>
      </c>
      <c r="F3276" s="12">
        <v>1716.4931395701374</v>
      </c>
      <c r="G3276" s="12">
        <v>319.67267073695251</v>
      </c>
      <c r="I3276" s="45"/>
    </row>
    <row r="3277" spans="1:9" ht="27.75" customHeight="1" thickBot="1" x14ac:dyDescent="0.25">
      <c r="A3277" s="11">
        <v>39239</v>
      </c>
      <c r="D3277" s="12">
        <v>1356.303732808047</v>
      </c>
      <c r="E3277" s="12">
        <v>3492.3613216265321</v>
      </c>
      <c r="F3277" s="12">
        <v>1712.8925767049132</v>
      </c>
      <c r="G3277" s="12">
        <v>318.13334271147278</v>
      </c>
      <c r="I3277" s="45"/>
    </row>
    <row r="3278" spans="1:9" ht="27.75" customHeight="1" thickBot="1" x14ac:dyDescent="0.25">
      <c r="A3278" s="11">
        <v>39240</v>
      </c>
      <c r="D3278" s="12">
        <v>1353.3844548471307</v>
      </c>
      <c r="E3278" s="12">
        <v>3485.7638273259731</v>
      </c>
      <c r="F3278" s="12">
        <v>1709.656714784699</v>
      </c>
      <c r="G3278" s="12">
        <v>318.30602877317619</v>
      </c>
      <c r="I3278" s="45"/>
    </row>
    <row r="3279" spans="1:9" ht="27.75" customHeight="1" thickBot="1" x14ac:dyDescent="0.25">
      <c r="A3279" s="11">
        <v>39241</v>
      </c>
      <c r="D3279" s="12">
        <v>1357.57</v>
      </c>
      <c r="E3279" s="12">
        <v>3496.54</v>
      </c>
      <c r="F3279" s="12">
        <v>1714.94</v>
      </c>
      <c r="G3279" s="12">
        <v>320.55</v>
      </c>
      <c r="I3279" s="45"/>
    </row>
    <row r="3280" spans="1:9" ht="27.75" customHeight="1" thickBot="1" x14ac:dyDescent="0.25">
      <c r="A3280" s="11">
        <v>39244</v>
      </c>
      <c r="D3280" s="12">
        <v>1352.4</v>
      </c>
      <c r="E3280" s="12">
        <v>3483.22</v>
      </c>
      <c r="F3280" s="12">
        <v>1708.41</v>
      </c>
      <c r="G3280" s="12">
        <v>318.83</v>
      </c>
      <c r="I3280" s="45"/>
    </row>
    <row r="3281" spans="1:9" ht="27.75" customHeight="1" thickBot="1" x14ac:dyDescent="0.25">
      <c r="A3281" s="11">
        <v>39245</v>
      </c>
      <c r="D3281" s="12">
        <v>1352.19</v>
      </c>
      <c r="E3281" s="12">
        <v>3482.68</v>
      </c>
      <c r="F3281" s="12">
        <v>1708.14</v>
      </c>
      <c r="G3281" s="12">
        <v>318.86</v>
      </c>
      <c r="I3281" s="45"/>
    </row>
    <row r="3282" spans="1:9" ht="27.75" customHeight="1" thickBot="1" x14ac:dyDescent="0.25">
      <c r="A3282" s="11">
        <v>39246</v>
      </c>
      <c r="D3282" s="12">
        <v>1352.3339061278423</v>
      </c>
      <c r="E3282" s="12">
        <v>3483.0579280661709</v>
      </c>
      <c r="F3282" s="12">
        <v>1707.2109824519923</v>
      </c>
      <c r="G3282" s="12">
        <v>318.67527746393728</v>
      </c>
      <c r="I3282" s="45"/>
    </row>
    <row r="3283" spans="1:9" ht="27.75" customHeight="1" thickBot="1" x14ac:dyDescent="0.25">
      <c r="A3283" s="11">
        <v>39247</v>
      </c>
      <c r="D3283" s="12">
        <v>1351.9010877821931</v>
      </c>
      <c r="E3283" s="12">
        <v>3481.943196853661</v>
      </c>
      <c r="F3283" s="12">
        <v>1706.6646001041295</v>
      </c>
      <c r="G3283" s="12">
        <v>318.85536388815467</v>
      </c>
      <c r="I3283" s="45"/>
    </row>
    <row r="3284" spans="1:9" ht="27.75" customHeight="1" thickBot="1" x14ac:dyDescent="0.25">
      <c r="A3284" s="11">
        <v>39248</v>
      </c>
      <c r="D3284" s="12">
        <v>1352.28</v>
      </c>
      <c r="E3284" s="12">
        <v>3483.48</v>
      </c>
      <c r="F3284" s="12">
        <v>1707.42</v>
      </c>
      <c r="G3284" s="12">
        <v>318.97000000000003</v>
      </c>
      <c r="I3284" s="45"/>
    </row>
    <row r="3285" spans="1:9" ht="27.75" customHeight="1" thickBot="1" x14ac:dyDescent="0.25">
      <c r="A3285" s="11">
        <v>39251</v>
      </c>
      <c r="D3285" s="12">
        <v>1404.37</v>
      </c>
      <c r="E3285" s="12">
        <v>3617.65</v>
      </c>
      <c r="F3285" s="12">
        <v>1773.18</v>
      </c>
      <c r="G3285" s="12">
        <v>332.23</v>
      </c>
      <c r="I3285" s="45"/>
    </row>
    <row r="3286" spans="1:9" ht="27.75" customHeight="1" thickBot="1" x14ac:dyDescent="0.25">
      <c r="A3286" s="11">
        <v>39252</v>
      </c>
      <c r="D3286" s="12">
        <v>1439.74</v>
      </c>
      <c r="E3286" s="12">
        <v>3708.78</v>
      </c>
      <c r="F3286" s="12">
        <v>1817.85</v>
      </c>
      <c r="G3286" s="12">
        <v>341.75</v>
      </c>
      <c r="I3286" s="45"/>
    </row>
    <row r="3287" spans="1:9" ht="27.75" customHeight="1" thickBot="1" x14ac:dyDescent="0.25">
      <c r="A3287" s="11">
        <v>39253</v>
      </c>
      <c r="D3287" s="12">
        <v>1418.5430709871223</v>
      </c>
      <c r="E3287" s="12">
        <v>3654.1689494953816</v>
      </c>
      <c r="F3287" s="12">
        <v>1791.0805651679811</v>
      </c>
      <c r="G3287" s="12">
        <v>335.41133411738804</v>
      </c>
      <c r="I3287" s="45"/>
    </row>
    <row r="3288" spans="1:9" ht="27.75" customHeight="1" thickBot="1" x14ac:dyDescent="0.25">
      <c r="A3288" s="11">
        <v>39254</v>
      </c>
      <c r="D3288" s="12">
        <v>1423.1276579370865</v>
      </c>
      <c r="E3288" s="12">
        <v>3665.9788853132336</v>
      </c>
      <c r="F3288" s="12">
        <v>1795.7493480345299</v>
      </c>
      <c r="G3288" s="12">
        <v>337.14605195588405</v>
      </c>
      <c r="I3288" s="45"/>
    </row>
    <row r="3289" spans="1:9" ht="27.75" customHeight="1" thickBot="1" x14ac:dyDescent="0.25">
      <c r="A3289" s="11">
        <v>39255</v>
      </c>
      <c r="D3289" s="12">
        <v>1413.94</v>
      </c>
      <c r="E3289" s="12">
        <v>3642.31</v>
      </c>
      <c r="F3289" s="12">
        <v>1784.16</v>
      </c>
      <c r="G3289" s="12">
        <v>334.38</v>
      </c>
      <c r="I3289" s="45"/>
    </row>
    <row r="3290" spans="1:9" ht="27.75" customHeight="1" thickBot="1" x14ac:dyDescent="0.25">
      <c r="A3290" s="11">
        <v>39258</v>
      </c>
      <c r="D3290" s="12">
        <v>1413.83</v>
      </c>
      <c r="E3290" s="12">
        <v>3642</v>
      </c>
      <c r="F3290" s="12">
        <v>1784.02</v>
      </c>
      <c r="G3290" s="12">
        <v>333.96</v>
      </c>
      <c r="I3290" s="45"/>
    </row>
    <row r="3291" spans="1:9" ht="27.75" customHeight="1" thickBot="1" x14ac:dyDescent="0.25">
      <c r="A3291" s="11">
        <v>39259</v>
      </c>
      <c r="D3291" s="12">
        <v>1408.54</v>
      </c>
      <c r="E3291" s="12">
        <v>3628.41</v>
      </c>
      <c r="F3291" s="12">
        <v>1777.35</v>
      </c>
      <c r="G3291" s="12">
        <v>332.55</v>
      </c>
      <c r="I3291" s="45"/>
    </row>
    <row r="3292" spans="1:9" ht="27.75" customHeight="1" thickBot="1" x14ac:dyDescent="0.25">
      <c r="A3292" s="11">
        <v>39260</v>
      </c>
      <c r="D3292" s="12">
        <v>1410.4036391875763</v>
      </c>
      <c r="E3292" s="12">
        <v>3633.2019903674318</v>
      </c>
      <c r="F3292" s="12">
        <v>1779.6938579264654</v>
      </c>
      <c r="G3292" s="12">
        <v>332.53917934220834</v>
      </c>
      <c r="I3292" s="45"/>
    </row>
    <row r="3293" spans="1:9" ht="27.75" customHeight="1" thickBot="1" x14ac:dyDescent="0.25">
      <c r="A3293" s="11">
        <v>39261</v>
      </c>
      <c r="D3293" s="12">
        <v>1429.5115024596594</v>
      </c>
      <c r="E3293" s="12">
        <v>3682.4239721545896</v>
      </c>
      <c r="F3293" s="12">
        <v>1803.8048374133818</v>
      </c>
      <c r="G3293" s="12">
        <v>338.3387464728246</v>
      </c>
      <c r="I3293" s="45"/>
    </row>
    <row r="3294" spans="1:9" ht="27.75" customHeight="1" thickBot="1" x14ac:dyDescent="0.25">
      <c r="A3294" s="11">
        <v>39262</v>
      </c>
      <c r="D3294" s="12">
        <v>1433.07</v>
      </c>
      <c r="E3294" s="12">
        <v>3691.6</v>
      </c>
      <c r="F3294" s="12">
        <v>1808.3</v>
      </c>
      <c r="G3294" s="12">
        <v>339.36</v>
      </c>
      <c r="I3294" s="45"/>
    </row>
    <row r="3295" spans="1:9" ht="27.75" customHeight="1" thickBot="1" x14ac:dyDescent="0.25">
      <c r="A3295" s="11">
        <v>39265</v>
      </c>
      <c r="D3295" s="12">
        <v>1426.7133716177582</v>
      </c>
      <c r="E3295" s="12">
        <v>3675.2160619583547</v>
      </c>
      <c r="F3295" s="12">
        <v>1800.274102392666</v>
      </c>
      <c r="G3295" s="12">
        <v>336.8603558853568</v>
      </c>
      <c r="I3295" s="45"/>
    </row>
    <row r="3296" spans="1:9" ht="27.75" customHeight="1" thickBot="1" x14ac:dyDescent="0.25">
      <c r="A3296" s="11">
        <v>39266</v>
      </c>
      <c r="D3296" s="12">
        <v>1433.8917094677645</v>
      </c>
      <c r="E3296" s="12">
        <v>3693.9282554047877</v>
      </c>
      <c r="F3296" s="12">
        <v>1809.4401151365876</v>
      </c>
      <c r="G3296" s="12">
        <v>338.7609935341348</v>
      </c>
      <c r="I3296" s="45"/>
    </row>
    <row r="3297" spans="1:9" ht="27.75" customHeight="1" thickBot="1" x14ac:dyDescent="0.25">
      <c r="A3297" s="11">
        <v>39267</v>
      </c>
      <c r="D3297" s="12">
        <v>1448.8992566254819</v>
      </c>
      <c r="E3297" s="12">
        <v>3732.5901694711101</v>
      </c>
      <c r="F3297" s="12">
        <v>1828.3783330451811</v>
      </c>
      <c r="G3297" s="12">
        <v>344.17542160793471</v>
      </c>
      <c r="I3297" s="45"/>
    </row>
    <row r="3298" spans="1:9" ht="27.75" customHeight="1" thickBot="1" x14ac:dyDescent="0.25">
      <c r="A3298" s="11">
        <v>39268</v>
      </c>
      <c r="D3298" s="12">
        <v>1449.2050404651261</v>
      </c>
      <c r="E3298" s="12">
        <v>3733.3777002641796</v>
      </c>
      <c r="F3298" s="12">
        <v>1831.7321300921667</v>
      </c>
      <c r="G3298" s="12">
        <v>345.14559159226962</v>
      </c>
      <c r="I3298" s="45"/>
    </row>
    <row r="3299" spans="1:9" ht="27.75" customHeight="1" thickBot="1" x14ac:dyDescent="0.25">
      <c r="A3299" s="11">
        <v>39269</v>
      </c>
      <c r="D3299" s="12">
        <v>1451.5558894283861</v>
      </c>
      <c r="E3299" s="12">
        <v>3739.4339846653179</v>
      </c>
      <c r="F3299" s="12">
        <v>1834.7035655099535</v>
      </c>
      <c r="G3299" s="12">
        <v>345.88879546699451</v>
      </c>
      <c r="I3299" s="45"/>
    </row>
    <row r="3300" spans="1:9" ht="27.75" customHeight="1" thickBot="1" x14ac:dyDescent="0.25">
      <c r="A3300" s="11">
        <v>39272</v>
      </c>
      <c r="D3300" s="12">
        <v>1441.4</v>
      </c>
      <c r="E3300" s="12">
        <v>3713.28</v>
      </c>
      <c r="F3300" s="12">
        <v>1821.87</v>
      </c>
      <c r="G3300" s="12">
        <v>342.21</v>
      </c>
      <c r="I3300" s="45"/>
    </row>
    <row r="3301" spans="1:9" ht="27.75" customHeight="1" thickBot="1" x14ac:dyDescent="0.25">
      <c r="A3301" s="11">
        <v>39273</v>
      </c>
      <c r="D3301" s="12">
        <v>1441.7577555467788</v>
      </c>
      <c r="E3301" s="12">
        <v>3714.1925536428207</v>
      </c>
      <c r="F3301" s="12">
        <v>1822.3191929858067</v>
      </c>
      <c r="G3301" s="12">
        <v>341.68784783167069</v>
      </c>
      <c r="I3301" s="45"/>
    </row>
    <row r="3302" spans="1:9" ht="27.75" customHeight="1" thickBot="1" x14ac:dyDescent="0.25">
      <c r="A3302" s="11">
        <v>39274</v>
      </c>
      <c r="D3302" s="12">
        <v>1435.9386397498051</v>
      </c>
      <c r="E3302" s="12">
        <v>3701.5547121051782</v>
      </c>
      <c r="F3302" s="12">
        <v>1817.8774742820301</v>
      </c>
      <c r="G3302" s="12">
        <v>340.33539309169652</v>
      </c>
      <c r="I3302" s="45"/>
    </row>
    <row r="3303" spans="1:9" ht="27.75" customHeight="1" thickBot="1" x14ac:dyDescent="0.25">
      <c r="A3303" s="11">
        <v>39275</v>
      </c>
      <c r="D3303" s="12">
        <v>1456.8371589804426</v>
      </c>
      <c r="E3303" s="12">
        <v>3758.5075241127588</v>
      </c>
      <c r="F3303" s="12">
        <v>1845.8476765613632</v>
      </c>
      <c r="G3303" s="12">
        <v>347.57784346056741</v>
      </c>
      <c r="I3303" s="45"/>
    </row>
    <row r="3304" spans="1:9" ht="27.75" customHeight="1" thickBot="1" x14ac:dyDescent="0.25">
      <c r="A3304" s="11">
        <v>39276</v>
      </c>
      <c r="D3304" s="12">
        <v>1454.0471485910057</v>
      </c>
      <c r="E3304" s="12">
        <v>3751.4204891372233</v>
      </c>
      <c r="F3304" s="12">
        <v>1848.372671657648</v>
      </c>
      <c r="G3304" s="12">
        <v>346.7703778901822</v>
      </c>
      <c r="I3304" s="45"/>
    </row>
    <row r="3305" spans="1:9" ht="27.75" customHeight="1" thickBot="1" x14ac:dyDescent="0.25">
      <c r="A3305" s="11">
        <v>39279</v>
      </c>
      <c r="D3305" s="12">
        <v>1454.09</v>
      </c>
      <c r="E3305" s="12">
        <v>3751.52</v>
      </c>
      <c r="F3305" s="12">
        <v>1854.47</v>
      </c>
      <c r="G3305" s="12">
        <v>346.16</v>
      </c>
      <c r="I3305" s="45"/>
    </row>
    <row r="3306" spans="1:9" ht="27.75" customHeight="1" thickBot="1" x14ac:dyDescent="0.25">
      <c r="A3306" s="11">
        <v>39280</v>
      </c>
      <c r="D3306" s="12">
        <v>1451.17</v>
      </c>
      <c r="E3306" s="12">
        <v>3743.99</v>
      </c>
      <c r="F3306" s="12">
        <v>1850.75</v>
      </c>
      <c r="G3306" s="12">
        <v>346.15</v>
      </c>
      <c r="I3306" s="45"/>
    </row>
    <row r="3307" spans="1:9" ht="27.75" customHeight="1" thickBot="1" x14ac:dyDescent="0.25">
      <c r="A3307" s="11">
        <v>39281</v>
      </c>
      <c r="D3307" s="12">
        <v>1462.0167089031565</v>
      </c>
      <c r="E3307" s="12">
        <v>3771.9819648485068</v>
      </c>
      <c r="F3307" s="12">
        <v>1864.5815064752253</v>
      </c>
      <c r="G3307" s="12">
        <v>349.18995270733728</v>
      </c>
      <c r="I3307" s="45"/>
    </row>
    <row r="3308" spans="1:9" ht="27.75" customHeight="1" thickBot="1" x14ac:dyDescent="0.25">
      <c r="A3308" s="11">
        <v>39282</v>
      </c>
      <c r="D3308" s="12">
        <v>1473.6625859908431</v>
      </c>
      <c r="E3308" s="12">
        <v>3802.0281954520133</v>
      </c>
      <c r="F3308" s="12">
        <v>1879.434081711448</v>
      </c>
      <c r="G3308" s="12">
        <v>352.11905627010083</v>
      </c>
      <c r="I3308" s="45"/>
    </row>
    <row r="3309" spans="1:9" ht="27.75" customHeight="1" thickBot="1" x14ac:dyDescent="0.25">
      <c r="A3309" s="11">
        <v>39283</v>
      </c>
      <c r="D3309" s="12">
        <v>1472.24</v>
      </c>
      <c r="E3309" s="12">
        <v>3798.36</v>
      </c>
      <c r="F3309" s="12">
        <v>1877.62</v>
      </c>
      <c r="G3309" s="12">
        <v>351.41</v>
      </c>
      <c r="I3309" s="45"/>
    </row>
    <row r="3310" spans="1:9" ht="27.75" customHeight="1" thickBot="1" x14ac:dyDescent="0.25">
      <c r="A3310" s="11">
        <v>39286</v>
      </c>
      <c r="D3310" s="12">
        <v>1474.42</v>
      </c>
      <c r="E3310" s="12">
        <v>3803.99</v>
      </c>
      <c r="F3310" s="12">
        <v>1880.4</v>
      </c>
      <c r="G3310" s="12">
        <v>351.98</v>
      </c>
      <c r="I3310" s="45"/>
    </row>
    <row r="3311" spans="1:9" ht="27.75" customHeight="1" thickBot="1" x14ac:dyDescent="0.25">
      <c r="A3311" s="11">
        <v>39287</v>
      </c>
      <c r="D3311" s="12">
        <v>1467.14</v>
      </c>
      <c r="E3311" s="12">
        <v>3785.2</v>
      </c>
      <c r="F3311" s="12">
        <v>1871.12</v>
      </c>
      <c r="G3311" s="12">
        <v>349.54</v>
      </c>
      <c r="I3311" s="45"/>
    </row>
    <row r="3312" spans="1:9" ht="27.75" customHeight="1" thickBot="1" x14ac:dyDescent="0.25">
      <c r="A3312" s="11">
        <v>39288</v>
      </c>
      <c r="D3312" s="12">
        <v>1468.0194712617083</v>
      </c>
      <c r="E3312" s="12">
        <v>3787.4690049198311</v>
      </c>
      <c r="F3312" s="12">
        <v>1872.2371232772509</v>
      </c>
      <c r="G3312" s="12">
        <v>350.02312588755524</v>
      </c>
      <c r="I3312" s="45"/>
    </row>
    <row r="3313" spans="1:12" ht="27.75" customHeight="1" thickBot="1" x14ac:dyDescent="0.25">
      <c r="A3313" s="11">
        <v>39289</v>
      </c>
      <c r="D3313" s="12">
        <v>1474.0604047223846</v>
      </c>
      <c r="E3313" s="12">
        <v>3803.0545136989113</v>
      </c>
      <c r="F3313" s="12">
        <v>1879.9414155324359</v>
      </c>
      <c r="G3313" s="12">
        <v>352.28012758786582</v>
      </c>
      <c r="I3313" s="45"/>
    </row>
    <row r="3314" spans="1:12" ht="27.75" customHeight="1" thickBot="1" x14ac:dyDescent="0.25">
      <c r="A3314" s="11">
        <v>39290</v>
      </c>
      <c r="D3314" s="12">
        <v>1475.2225159088139</v>
      </c>
      <c r="E3314" s="12">
        <v>3806.0527148922747</v>
      </c>
      <c r="F3314" s="12">
        <v>1881.4234985725818</v>
      </c>
      <c r="G3314" s="12">
        <v>352.37828414761191</v>
      </c>
      <c r="I3314" s="45"/>
    </row>
    <row r="3315" spans="1:12" ht="27.75" customHeight="1" thickBot="1" x14ac:dyDescent="0.25">
      <c r="A3315" s="11">
        <v>39293</v>
      </c>
      <c r="D3315" s="12">
        <v>1476.8212543180346</v>
      </c>
      <c r="E3315" s="12">
        <v>3810.1775957699524</v>
      </c>
      <c r="F3315" s="12">
        <v>1883.4625265087186</v>
      </c>
      <c r="G3315" s="12">
        <v>353.11</v>
      </c>
      <c r="I3315" s="45"/>
    </row>
    <row r="3316" spans="1:12" ht="27.75" customHeight="1" thickBot="1" x14ac:dyDescent="0.25">
      <c r="A3316" s="11">
        <v>39294</v>
      </c>
      <c r="D3316" s="12">
        <v>1475.76</v>
      </c>
      <c r="E3316" s="12">
        <v>3807.44</v>
      </c>
      <c r="F3316" s="12">
        <v>1882.11</v>
      </c>
      <c r="G3316" s="12">
        <v>352.77</v>
      </c>
      <c r="I3316" s="45"/>
    </row>
    <row r="3317" spans="1:12" ht="27.75" customHeight="1" thickBot="1" x14ac:dyDescent="0.25">
      <c r="A3317" s="11">
        <v>39295</v>
      </c>
      <c r="D3317" s="12">
        <v>1477.9827057298673</v>
      </c>
      <c r="E3317" s="12">
        <v>3813.1739909734388</v>
      </c>
      <c r="F3317" s="12">
        <v>1884.9437168045838</v>
      </c>
      <c r="G3317" s="12">
        <v>354.4257703930765</v>
      </c>
      <c r="I3317" s="45"/>
    </row>
    <row r="3318" spans="1:12" ht="27.75" customHeight="1" thickBot="1" x14ac:dyDescent="0.25">
      <c r="A3318" s="11">
        <v>39296</v>
      </c>
      <c r="D3318" s="12">
        <v>1505.05103310502</v>
      </c>
      <c r="E3318" s="12">
        <v>3883.0098135036119</v>
      </c>
      <c r="F3318" s="12">
        <v>1921.3381891179381</v>
      </c>
      <c r="G3318" s="12">
        <v>363.02505849984692</v>
      </c>
      <c r="I3318" s="45"/>
    </row>
    <row r="3319" spans="1:12" ht="27.75" customHeight="1" thickBot="1" x14ac:dyDescent="0.25">
      <c r="A3319" s="11">
        <v>39297</v>
      </c>
      <c r="D3319" s="12">
        <v>1516.89</v>
      </c>
      <c r="E3319" s="12">
        <v>3913.56</v>
      </c>
      <c r="F3319" s="12">
        <v>1941.53</v>
      </c>
      <c r="G3319" s="12">
        <v>366.41</v>
      </c>
      <c r="I3319" s="45"/>
    </row>
    <row r="3320" spans="1:12" ht="27.75" customHeight="1" thickBot="1" x14ac:dyDescent="0.25">
      <c r="A3320" s="11">
        <v>39300</v>
      </c>
      <c r="D3320" s="12">
        <v>1532.29</v>
      </c>
      <c r="E3320" s="12">
        <v>3953.28</v>
      </c>
      <c r="F3320" s="12">
        <v>1965.76</v>
      </c>
      <c r="G3320" s="12">
        <v>371.05</v>
      </c>
      <c r="I3320" s="45"/>
      <c r="K3320" s="74"/>
      <c r="L3320" s="75"/>
    </row>
    <row r="3321" spans="1:12" ht="27.75" customHeight="1" thickBot="1" x14ac:dyDescent="0.25">
      <c r="A3321" s="11">
        <v>39301</v>
      </c>
      <c r="D3321" s="12">
        <v>1537.0194651680042</v>
      </c>
      <c r="E3321" s="12">
        <v>3965.4879912995857</v>
      </c>
      <c r="F3321" s="12">
        <v>1978.3392961989716</v>
      </c>
      <c r="G3321" s="12">
        <v>372.15683026298274</v>
      </c>
      <c r="I3321" s="45"/>
    </row>
    <row r="3322" spans="1:12" ht="27.75" customHeight="1" thickBot="1" x14ac:dyDescent="0.25">
      <c r="A3322" s="11">
        <v>39302</v>
      </c>
      <c r="D3322" s="12">
        <v>1531.6522976142437</v>
      </c>
      <c r="E3322" s="12">
        <v>3951.6400087920169</v>
      </c>
      <c r="F3322" s="12">
        <v>1974.6894569969679</v>
      </c>
      <c r="G3322" s="12">
        <v>370.49540512677265</v>
      </c>
      <c r="I3322" s="45"/>
    </row>
    <row r="3323" spans="1:12" ht="27.75" customHeight="1" thickBot="1" x14ac:dyDescent="0.25">
      <c r="A3323" s="11">
        <v>39303</v>
      </c>
      <c r="D3323" s="12">
        <v>1527.4559415735694</v>
      </c>
      <c r="E3323" s="12">
        <v>3943.2114827704559</v>
      </c>
      <c r="F3323" s="12">
        <v>1973.7401932481589</v>
      </c>
      <c r="G3323" s="12">
        <v>368.94537735559629</v>
      </c>
      <c r="I3323" s="45"/>
    </row>
    <row r="3324" spans="1:12" ht="27.75" customHeight="1" thickBot="1" x14ac:dyDescent="0.25">
      <c r="A3324" s="11">
        <v>39304</v>
      </c>
      <c r="D3324" s="12">
        <v>1512.2605651499973</v>
      </c>
      <c r="E3324" s="12">
        <v>3903.9839794139652</v>
      </c>
      <c r="F3324" s="12">
        <v>1954.1052078070318</v>
      </c>
      <c r="G3324" s="12">
        <v>364.49302586864638</v>
      </c>
      <c r="I3324" s="45"/>
    </row>
    <row r="3325" spans="1:12" ht="27.75" customHeight="1" thickBot="1" x14ac:dyDescent="0.25">
      <c r="A3325" s="11">
        <v>39307</v>
      </c>
      <c r="D3325" s="12">
        <v>1504.08</v>
      </c>
      <c r="E3325" s="12">
        <v>3885.67</v>
      </c>
      <c r="F3325" s="12">
        <v>1946.86</v>
      </c>
      <c r="G3325" s="12">
        <v>362.21</v>
      </c>
      <c r="I3325" s="45"/>
    </row>
    <row r="3326" spans="1:12" ht="27.75" customHeight="1" thickBot="1" x14ac:dyDescent="0.25">
      <c r="A3326" s="11">
        <v>39308</v>
      </c>
      <c r="D3326" s="12">
        <v>1471.83</v>
      </c>
      <c r="E3326" s="12">
        <v>3802.35</v>
      </c>
      <c r="F3326" s="12">
        <v>1905.11</v>
      </c>
      <c r="G3326" s="12">
        <v>351.78</v>
      </c>
      <c r="I3326" s="45"/>
    </row>
    <row r="3327" spans="1:12" ht="27.75" customHeight="1" thickBot="1" x14ac:dyDescent="0.25">
      <c r="A3327" s="11">
        <v>39309</v>
      </c>
      <c r="D3327" s="12">
        <v>1454.1147351469672</v>
      </c>
      <c r="E3327" s="12">
        <v>3756.5797887861804</v>
      </c>
      <c r="F3327" s="12">
        <v>1885.3058225495274</v>
      </c>
      <c r="G3327" s="12">
        <v>347.69067549293584</v>
      </c>
      <c r="I3327" s="45"/>
    </row>
    <row r="3328" spans="1:12" ht="27.75" customHeight="1" thickBot="1" x14ac:dyDescent="0.25">
      <c r="A3328" s="11">
        <v>39310</v>
      </c>
      <c r="D3328" s="12">
        <v>1459.8618182973053</v>
      </c>
      <c r="E3328" s="12">
        <v>3771.4268815809937</v>
      </c>
      <c r="F3328" s="12">
        <v>1892.757097929742</v>
      </c>
      <c r="G3328" s="12">
        <v>349.52444907873257</v>
      </c>
      <c r="I3328" s="45"/>
    </row>
    <row r="3329" spans="1:9" ht="27.75" customHeight="1" thickBot="1" x14ac:dyDescent="0.25">
      <c r="A3329" s="11">
        <v>39311</v>
      </c>
      <c r="D3329" s="12">
        <v>1444.03</v>
      </c>
      <c r="E3329" s="12">
        <v>3730.52</v>
      </c>
      <c r="F3329" s="12">
        <v>1872.23</v>
      </c>
      <c r="G3329" s="12">
        <v>346.24</v>
      </c>
      <c r="I3329" s="45"/>
    </row>
    <row r="3330" spans="1:9" ht="27.75" customHeight="1" thickBot="1" x14ac:dyDescent="0.25">
      <c r="A3330" s="11">
        <v>39314</v>
      </c>
      <c r="D3330" s="12">
        <v>1447.1723682604352</v>
      </c>
      <c r="E3330" s="12">
        <v>3738.6447837264527</v>
      </c>
      <c r="F3330" s="12">
        <v>1876.304823937041</v>
      </c>
      <c r="G3330" s="12">
        <v>347.76521043367131</v>
      </c>
      <c r="I3330" s="45"/>
    </row>
    <row r="3331" spans="1:9" ht="27.75" customHeight="1" thickBot="1" x14ac:dyDescent="0.25">
      <c r="A3331" s="11">
        <v>39315</v>
      </c>
      <c r="D3331" s="12">
        <v>1465.72</v>
      </c>
      <c r="E3331" s="12">
        <v>3786.57</v>
      </c>
      <c r="F3331" s="12">
        <v>1900.36</v>
      </c>
      <c r="G3331" s="12">
        <v>354.19</v>
      </c>
      <c r="I3331" s="45"/>
    </row>
    <row r="3332" spans="1:9" ht="27.75" customHeight="1" thickBot="1" x14ac:dyDescent="0.25">
      <c r="A3332" s="11">
        <v>39316</v>
      </c>
      <c r="D3332" s="12">
        <v>1468.8802189968114</v>
      </c>
      <c r="E3332" s="12">
        <v>3794.7250915833174</v>
      </c>
      <c r="F3332" s="12">
        <v>1904.4497155345862</v>
      </c>
      <c r="G3332" s="12">
        <v>355.56336681160337</v>
      </c>
      <c r="I3332" s="45"/>
    </row>
    <row r="3333" spans="1:9" ht="27.75" customHeight="1" thickBot="1" x14ac:dyDescent="0.25">
      <c r="A3333" s="11">
        <v>39317</v>
      </c>
      <c r="D3333" s="12">
        <v>1460.73</v>
      </c>
      <c r="E3333" s="12">
        <v>3773.67</v>
      </c>
      <c r="F3333" s="12">
        <v>1893.88</v>
      </c>
      <c r="G3333" s="12">
        <v>352.77</v>
      </c>
      <c r="I3333" s="45"/>
    </row>
    <row r="3334" spans="1:9" ht="27.75" customHeight="1" thickBot="1" x14ac:dyDescent="0.25">
      <c r="A3334" s="11">
        <v>39318</v>
      </c>
      <c r="D3334" s="12">
        <v>1460.12</v>
      </c>
      <c r="E3334" s="12">
        <v>3772.09</v>
      </c>
      <c r="F3334" s="12">
        <v>1887.0648411089669</v>
      </c>
      <c r="G3334" s="12">
        <v>353.49</v>
      </c>
      <c r="I3334" s="45"/>
    </row>
    <row r="3335" spans="1:9" ht="27.75" customHeight="1" thickBot="1" x14ac:dyDescent="0.25">
      <c r="A3335" s="11">
        <v>39321</v>
      </c>
      <c r="D3335" s="12">
        <v>1462.57</v>
      </c>
      <c r="E3335" s="12">
        <v>3778.42</v>
      </c>
      <c r="F3335" s="12">
        <v>1890.23</v>
      </c>
      <c r="G3335" s="12">
        <v>354.21</v>
      </c>
      <c r="I3335" s="45"/>
    </row>
    <row r="3336" spans="1:9" ht="27.75" customHeight="1" thickBot="1" x14ac:dyDescent="0.25">
      <c r="A3336" s="11">
        <v>39322</v>
      </c>
      <c r="D3336" s="12">
        <v>1461.71</v>
      </c>
      <c r="E3336" s="12">
        <v>3776.5</v>
      </c>
      <c r="F3336" s="12">
        <v>1889.15</v>
      </c>
      <c r="G3336" s="12">
        <v>353.66</v>
      </c>
      <c r="I3336" s="45"/>
    </row>
    <row r="3337" spans="1:9" ht="27.75" customHeight="1" thickBot="1" x14ac:dyDescent="0.25">
      <c r="A3337" s="11">
        <v>39323</v>
      </c>
      <c r="D3337" s="12">
        <v>1449.1159424258508</v>
      </c>
      <c r="E3337" s="12">
        <v>3743.9570831761048</v>
      </c>
      <c r="F3337" s="12">
        <v>1857.6209748927965</v>
      </c>
      <c r="G3337" s="12">
        <v>350.57418107369205</v>
      </c>
      <c r="I3337" s="45"/>
    </row>
    <row r="3338" spans="1:9" ht="27.75" customHeight="1" thickBot="1" x14ac:dyDescent="0.25">
      <c r="A3338" s="11">
        <v>39324</v>
      </c>
      <c r="D3338" s="12">
        <v>1447.5743429985084</v>
      </c>
      <c r="E3338" s="12">
        <v>3739.9741828163583</v>
      </c>
      <c r="F3338" s="12">
        <v>1854.4156621837387</v>
      </c>
      <c r="G3338" s="12">
        <v>349.92820987453393</v>
      </c>
      <c r="I3338" s="45"/>
    </row>
    <row r="3339" spans="1:9" ht="27.75" customHeight="1" thickBot="1" x14ac:dyDescent="0.25">
      <c r="A3339" s="11">
        <v>39325</v>
      </c>
      <c r="D3339" s="12">
        <v>1455.61</v>
      </c>
      <c r="E3339" s="12">
        <v>3760.75</v>
      </c>
      <c r="F3339" s="12">
        <v>1864.72</v>
      </c>
      <c r="G3339" s="12">
        <v>351.69</v>
      </c>
      <c r="I3339" s="45"/>
    </row>
    <row r="3340" spans="1:9" ht="27.75" customHeight="1" thickBot="1" x14ac:dyDescent="0.25">
      <c r="A3340" s="11">
        <v>39328</v>
      </c>
      <c r="D3340" s="12">
        <v>1460.39</v>
      </c>
      <c r="E3340" s="12">
        <v>3773.08</v>
      </c>
      <c r="F3340" s="12">
        <v>1870.83</v>
      </c>
      <c r="G3340" s="12">
        <v>353.35</v>
      </c>
      <c r="I3340" s="45"/>
    </row>
    <row r="3341" spans="1:9" ht="27.75" customHeight="1" thickBot="1" x14ac:dyDescent="0.25">
      <c r="A3341" s="11">
        <v>39329</v>
      </c>
      <c r="D3341" s="12">
        <v>1462.4</v>
      </c>
      <c r="E3341" s="12">
        <v>3778.28</v>
      </c>
      <c r="F3341" s="12">
        <v>1873.41</v>
      </c>
      <c r="G3341" s="12">
        <v>354.1</v>
      </c>
      <c r="I3341" s="45"/>
    </row>
    <row r="3342" spans="1:9" ht="27.75" customHeight="1" thickBot="1" x14ac:dyDescent="0.25">
      <c r="A3342" s="11">
        <v>39330</v>
      </c>
      <c r="D3342" s="12">
        <v>1468.2192542253383</v>
      </c>
      <c r="E3342" s="12">
        <v>3793.3129074705907</v>
      </c>
      <c r="F3342" s="12">
        <v>1880.8629480645277</v>
      </c>
      <c r="G3342" s="12">
        <v>355.94050406144629</v>
      </c>
      <c r="I3342" s="45"/>
    </row>
    <row r="3343" spans="1:9" ht="27.75" customHeight="1" thickBot="1" x14ac:dyDescent="0.25">
      <c r="A3343" s="11">
        <v>39331</v>
      </c>
      <c r="D3343" s="12">
        <v>1461.6884964260082</v>
      </c>
      <c r="E3343" s="12">
        <v>3776.4398368495272</v>
      </c>
      <c r="F3343" s="12">
        <v>1875.572925416235</v>
      </c>
      <c r="G3343" s="12">
        <v>355.08803357532094</v>
      </c>
      <c r="I3343" s="45"/>
    </row>
    <row r="3344" spans="1:9" ht="27.75" customHeight="1" thickBot="1" x14ac:dyDescent="0.25">
      <c r="A3344" s="11">
        <v>39332</v>
      </c>
      <c r="D3344" s="12">
        <v>1461.56</v>
      </c>
      <c r="E3344" s="12">
        <v>3776.11</v>
      </c>
      <c r="F3344" s="12">
        <v>1877.25</v>
      </c>
      <c r="G3344" s="12">
        <v>355.27</v>
      </c>
      <c r="I3344" s="45"/>
    </row>
    <row r="3345" spans="1:9" ht="27.75" customHeight="1" thickBot="1" x14ac:dyDescent="0.25">
      <c r="A3345" s="11">
        <v>39335</v>
      </c>
      <c r="D3345" s="12">
        <v>1466.09</v>
      </c>
      <c r="E3345" s="12">
        <v>3787.81</v>
      </c>
      <c r="F3345" s="12">
        <v>1889.28</v>
      </c>
      <c r="G3345" s="12">
        <v>356.59</v>
      </c>
      <c r="I3345" s="45"/>
    </row>
    <row r="3346" spans="1:9" ht="27.75" customHeight="1" thickBot="1" x14ac:dyDescent="0.25">
      <c r="A3346" s="11">
        <v>39336</v>
      </c>
      <c r="D3346" s="12">
        <v>1462.4187706240823</v>
      </c>
      <c r="E3346" s="12">
        <v>3781.3707309522897</v>
      </c>
      <c r="F3346" s="12">
        <v>1886.0661830304314</v>
      </c>
      <c r="G3346" s="13">
        <v>356.22</v>
      </c>
    </row>
    <row r="3347" spans="1:9" ht="27.75" customHeight="1" thickBot="1" x14ac:dyDescent="0.25">
      <c r="A3347" s="11">
        <v>39337</v>
      </c>
      <c r="D3347" s="12">
        <v>1466.0948744252366</v>
      </c>
      <c r="E3347" s="12">
        <v>3790.87608483236</v>
      </c>
      <c r="F3347" s="12">
        <v>1897.0672031822751</v>
      </c>
      <c r="G3347" s="12">
        <v>357.29811704013395</v>
      </c>
      <c r="I3347" s="45"/>
    </row>
    <row r="3348" spans="1:9" ht="27.75" customHeight="1" thickBot="1" x14ac:dyDescent="0.25">
      <c r="A3348" s="11">
        <v>39338</v>
      </c>
      <c r="D3348" s="12">
        <v>1472.6324608177395</v>
      </c>
      <c r="E3348" s="12">
        <v>3807.7803326352819</v>
      </c>
      <c r="F3348" s="12">
        <v>1906.8013133609436</v>
      </c>
      <c r="G3348" s="12">
        <v>358.88151227099149</v>
      </c>
      <c r="I3348" s="45"/>
    </row>
    <row r="3349" spans="1:9" ht="27.75" customHeight="1" thickBot="1" x14ac:dyDescent="0.25">
      <c r="A3349" s="11">
        <v>39339</v>
      </c>
      <c r="D3349" s="12">
        <v>1475.55</v>
      </c>
      <c r="E3349" s="12">
        <v>3830.44</v>
      </c>
      <c r="F3349" s="12">
        <v>1921.33</v>
      </c>
      <c r="G3349" s="12">
        <v>359.7</v>
      </c>
      <c r="I3349" s="45"/>
    </row>
    <row r="3350" spans="1:9" ht="27.75" customHeight="1" thickBot="1" x14ac:dyDescent="0.25">
      <c r="A3350" s="11">
        <v>39342</v>
      </c>
      <c r="D3350" s="12">
        <v>1472.21</v>
      </c>
      <c r="E3350" s="12">
        <v>3827.03</v>
      </c>
      <c r="F3350" s="12">
        <v>1919.62</v>
      </c>
      <c r="G3350" s="12">
        <v>358.65</v>
      </c>
      <c r="I3350" s="45"/>
    </row>
    <row r="3351" spans="1:9" ht="27.75" customHeight="1" thickBot="1" x14ac:dyDescent="0.25">
      <c r="A3351" s="11">
        <v>39343</v>
      </c>
      <c r="D3351" s="12">
        <v>1476.13</v>
      </c>
      <c r="E3351" s="12">
        <v>3837.21</v>
      </c>
      <c r="F3351" s="12">
        <v>1924.73</v>
      </c>
      <c r="G3351" s="12">
        <v>359.98</v>
      </c>
      <c r="I3351" s="45"/>
    </row>
    <row r="3352" spans="1:9" ht="27.75" customHeight="1" thickBot="1" x14ac:dyDescent="0.25">
      <c r="A3352" s="11">
        <v>39344</v>
      </c>
      <c r="D3352" s="12">
        <v>1484.1449164129908</v>
      </c>
      <c r="E3352" s="12">
        <v>3858.0914527342252</v>
      </c>
      <c r="F3352" s="12">
        <v>1936.4985356167863</v>
      </c>
      <c r="G3352" s="12">
        <v>362.48967390545482</v>
      </c>
      <c r="I3352" s="45"/>
    </row>
    <row r="3353" spans="1:9" ht="27.75" customHeight="1" thickBot="1" x14ac:dyDescent="0.25">
      <c r="A3353" s="11">
        <v>39345</v>
      </c>
      <c r="D3353" s="12">
        <v>1491.45</v>
      </c>
      <c r="E3353" s="12">
        <v>3877.08</v>
      </c>
      <c r="F3353" s="12">
        <v>1946.03</v>
      </c>
      <c r="G3353" s="12">
        <v>364.37</v>
      </c>
      <c r="I3353" s="45"/>
    </row>
    <row r="3354" spans="1:9" ht="27.75" customHeight="1" thickBot="1" x14ac:dyDescent="0.25">
      <c r="A3354" s="11">
        <v>39346</v>
      </c>
      <c r="D3354" s="12">
        <v>1500.26</v>
      </c>
      <c r="E3354" s="12">
        <v>3899.99</v>
      </c>
      <c r="F3354" s="12">
        <v>1960.78</v>
      </c>
      <c r="G3354" s="12">
        <v>366.81</v>
      </c>
      <c r="I3354" s="45"/>
    </row>
    <row r="3355" spans="1:9" ht="27.75" customHeight="1" thickBot="1" x14ac:dyDescent="0.25">
      <c r="A3355" s="11">
        <v>39349</v>
      </c>
      <c r="D3355" s="12">
        <v>1512.4691653181894</v>
      </c>
      <c r="E3355" s="12">
        <v>3931.7215543063016</v>
      </c>
      <c r="F3355" s="12">
        <v>1980.0308452248969</v>
      </c>
      <c r="G3355" s="12">
        <v>370.91223725312233</v>
      </c>
      <c r="I3355" s="45"/>
    </row>
    <row r="3356" spans="1:9" ht="27.75" customHeight="1" thickBot="1" x14ac:dyDescent="0.25">
      <c r="A3356" s="11">
        <v>39350</v>
      </c>
      <c r="D3356" s="12">
        <v>1514.43</v>
      </c>
      <c r="E3356" s="12">
        <v>3936.82</v>
      </c>
      <c r="F3356" s="12">
        <v>1985.91</v>
      </c>
      <c r="G3356" s="12">
        <v>371.19</v>
      </c>
      <c r="I3356" s="45"/>
    </row>
    <row r="3357" spans="1:9" ht="27.75" customHeight="1" thickBot="1" x14ac:dyDescent="0.25">
      <c r="A3357" s="11">
        <v>39351</v>
      </c>
      <c r="D3357" s="12">
        <v>1517.89</v>
      </c>
      <c r="E3357" s="12">
        <v>3945.81</v>
      </c>
      <c r="F3357" s="12">
        <v>1993.77</v>
      </c>
      <c r="G3357" s="12">
        <v>371.68</v>
      </c>
      <c r="I3357" s="45"/>
    </row>
    <row r="3358" spans="1:9" ht="27.75" customHeight="1" thickBot="1" x14ac:dyDescent="0.25">
      <c r="A3358" s="11">
        <v>39352</v>
      </c>
      <c r="D3358" s="12">
        <v>1518.14</v>
      </c>
      <c r="E3358" s="12">
        <v>3946.45</v>
      </c>
      <c r="F3358" s="12">
        <v>1997.43</v>
      </c>
      <c r="G3358" s="12">
        <v>372.1</v>
      </c>
      <c r="I3358" s="45"/>
    </row>
    <row r="3359" spans="1:9" ht="27.75" customHeight="1" thickBot="1" x14ac:dyDescent="0.25">
      <c r="A3359" s="11">
        <v>39353</v>
      </c>
      <c r="D3359" s="12">
        <v>1543.42</v>
      </c>
      <c r="E3359" s="12">
        <v>4012.18</v>
      </c>
      <c r="F3359" s="12">
        <v>2037.52</v>
      </c>
      <c r="G3359" s="12">
        <v>379.36</v>
      </c>
      <c r="I3359" s="45"/>
    </row>
    <row r="3360" spans="1:9" ht="27.75" customHeight="1" thickBot="1" x14ac:dyDescent="0.25">
      <c r="A3360" s="11">
        <v>39356</v>
      </c>
      <c r="D3360" s="12">
        <v>1539.47</v>
      </c>
      <c r="E3360" s="12">
        <v>4001.92</v>
      </c>
      <c r="F3360" s="12">
        <v>2032.31</v>
      </c>
      <c r="G3360" s="12">
        <v>377.86</v>
      </c>
      <c r="I3360" s="45"/>
    </row>
    <row r="3361" spans="1:9" ht="27.75" customHeight="1" thickBot="1" x14ac:dyDescent="0.25">
      <c r="A3361" s="11">
        <v>39357</v>
      </c>
      <c r="D3361" s="12">
        <v>1543.16</v>
      </c>
      <c r="E3361" s="12">
        <v>4011.5</v>
      </c>
      <c r="F3361" s="12">
        <v>2040.61</v>
      </c>
      <c r="G3361" s="12">
        <v>379.52</v>
      </c>
      <c r="I3361" s="45"/>
    </row>
    <row r="3362" spans="1:9" ht="27.75" customHeight="1" thickBot="1" x14ac:dyDescent="0.25">
      <c r="A3362" s="11">
        <v>39358</v>
      </c>
      <c r="D3362" s="12">
        <v>1553.86</v>
      </c>
      <c r="E3362" s="12">
        <v>4039.31</v>
      </c>
      <c r="F3362" s="12">
        <v>2061.69</v>
      </c>
      <c r="G3362" s="12">
        <v>383.51</v>
      </c>
      <c r="I3362" s="45"/>
    </row>
    <row r="3363" spans="1:9" ht="27.75" customHeight="1" thickBot="1" x14ac:dyDescent="0.25">
      <c r="A3363" s="11">
        <v>39359</v>
      </c>
      <c r="D3363" s="12">
        <v>1556.83</v>
      </c>
      <c r="E3363" s="12">
        <v>4047.04</v>
      </c>
      <c r="F3363" s="12">
        <v>2065.63</v>
      </c>
      <c r="G3363" s="12">
        <v>383.99</v>
      </c>
      <c r="I3363" s="45"/>
    </row>
    <row r="3364" spans="1:9" ht="27.75" customHeight="1" thickBot="1" x14ac:dyDescent="0.25">
      <c r="A3364" s="11">
        <v>39360</v>
      </c>
      <c r="D3364" s="12">
        <v>1555.63</v>
      </c>
      <c r="E3364" s="12">
        <v>4044.09</v>
      </c>
      <c r="F3364" s="12">
        <v>2064.13</v>
      </c>
      <c r="G3364" s="12">
        <v>384.32</v>
      </c>
      <c r="I3364" s="45"/>
    </row>
    <row r="3365" spans="1:9" ht="27.75" customHeight="1" thickBot="1" x14ac:dyDescent="0.25">
      <c r="A3365" s="11">
        <v>39363</v>
      </c>
      <c r="D3365" s="12">
        <v>1563.83</v>
      </c>
      <c r="E3365" s="12">
        <v>4065.41</v>
      </c>
      <c r="F3365" s="12">
        <v>2075.0100000000002</v>
      </c>
      <c r="G3365" s="12">
        <v>386.7</v>
      </c>
      <c r="I3365" s="45"/>
    </row>
    <row r="3366" spans="1:9" ht="27.75" customHeight="1" thickBot="1" x14ac:dyDescent="0.25">
      <c r="A3366" s="11">
        <v>39364</v>
      </c>
      <c r="D3366" s="12">
        <v>1569.15</v>
      </c>
      <c r="E3366" s="12">
        <v>4079.24</v>
      </c>
      <c r="F3366" s="12">
        <v>2082.0700000000002</v>
      </c>
      <c r="G3366" s="12">
        <v>388.29</v>
      </c>
      <c r="I3366" s="45"/>
    </row>
    <row r="3367" spans="1:9" ht="27.75" customHeight="1" thickBot="1" x14ac:dyDescent="0.25">
      <c r="A3367" s="11">
        <v>39365</v>
      </c>
      <c r="D3367" s="12">
        <v>1583.67</v>
      </c>
      <c r="E3367" s="12">
        <v>4121.97</v>
      </c>
      <c r="F3367" s="12">
        <v>2103.86</v>
      </c>
      <c r="G3367" s="12">
        <v>391.8</v>
      </c>
      <c r="I3367" s="45"/>
    </row>
    <row r="3368" spans="1:9" ht="27.75" customHeight="1" thickBot="1" x14ac:dyDescent="0.25">
      <c r="A3368" s="11">
        <v>39366</v>
      </c>
      <c r="D3368" s="12">
        <v>1603.16</v>
      </c>
      <c r="E3368" s="12">
        <v>4173.45</v>
      </c>
      <c r="F3368" s="12">
        <v>2122.9899999999998</v>
      </c>
      <c r="G3368" s="12">
        <v>396.57</v>
      </c>
      <c r="I3368" s="45"/>
    </row>
    <row r="3369" spans="1:9" ht="27.75" customHeight="1" thickBot="1" x14ac:dyDescent="0.25">
      <c r="A3369" s="11">
        <v>39367</v>
      </c>
      <c r="D3369" s="12">
        <v>1644</v>
      </c>
      <c r="E3369" s="12">
        <v>4280.55</v>
      </c>
      <c r="F3369" s="12">
        <v>2173.81</v>
      </c>
      <c r="G3369" s="12">
        <v>408.21</v>
      </c>
      <c r="I3369" s="45"/>
    </row>
    <row r="3370" spans="1:9" ht="27.75" customHeight="1" thickBot="1" x14ac:dyDescent="0.25">
      <c r="A3370" s="11">
        <v>39370</v>
      </c>
      <c r="D3370" s="12">
        <v>1679.3</v>
      </c>
      <c r="E3370" s="12">
        <v>4386.71</v>
      </c>
      <c r="F3370" s="12">
        <v>2223.84</v>
      </c>
      <c r="G3370" s="12">
        <v>418.96</v>
      </c>
      <c r="I3370" s="45"/>
    </row>
    <row r="3371" spans="1:9" ht="27.75" customHeight="1" thickBot="1" x14ac:dyDescent="0.25">
      <c r="A3371" s="11">
        <v>39371</v>
      </c>
      <c r="D3371" s="12">
        <v>1682.68</v>
      </c>
      <c r="E3371" s="12">
        <v>4395.24</v>
      </c>
      <c r="F3371" s="12">
        <v>2228.31</v>
      </c>
      <c r="G3371" s="12">
        <v>418.89</v>
      </c>
      <c r="I3371" s="45"/>
    </row>
    <row r="3372" spans="1:9" ht="27.75" customHeight="1" thickBot="1" x14ac:dyDescent="0.25">
      <c r="A3372" s="11">
        <v>39372</v>
      </c>
      <c r="D3372" s="12">
        <v>1673.46</v>
      </c>
      <c r="E3372" s="12">
        <v>4371.16</v>
      </c>
      <c r="F3372" s="12">
        <v>2216.1</v>
      </c>
      <c r="G3372" s="12">
        <v>415.24</v>
      </c>
      <c r="I3372" s="45"/>
    </row>
    <row r="3373" spans="1:9" ht="27.75" customHeight="1" thickBot="1" x14ac:dyDescent="0.25">
      <c r="A3373" s="11">
        <v>39373</v>
      </c>
      <c r="D3373" s="12">
        <v>1684.17</v>
      </c>
      <c r="E3373" s="12">
        <v>4399.1400000000003</v>
      </c>
      <c r="F3373" s="12">
        <v>2230.29</v>
      </c>
      <c r="G3373" s="12">
        <v>418.45</v>
      </c>
      <c r="I3373" s="45"/>
    </row>
    <row r="3374" spans="1:9" ht="27.75" customHeight="1" thickBot="1" x14ac:dyDescent="0.25">
      <c r="A3374" s="11">
        <v>39374</v>
      </c>
      <c r="D3374" s="12">
        <v>1705.34</v>
      </c>
      <c r="E3374" s="12">
        <v>4454.42</v>
      </c>
      <c r="F3374" s="12">
        <v>2258.3000000000002</v>
      </c>
      <c r="G3374" s="12">
        <v>425.23</v>
      </c>
      <c r="I3374" s="45"/>
    </row>
    <row r="3375" spans="1:9" ht="27.75" customHeight="1" thickBot="1" x14ac:dyDescent="0.25">
      <c r="A3375" s="11">
        <v>39377</v>
      </c>
      <c r="D3375" s="12">
        <v>1706.67</v>
      </c>
      <c r="E3375" s="12">
        <v>4457.8900000000003</v>
      </c>
      <c r="F3375" s="12">
        <v>2260.0700000000002</v>
      </c>
      <c r="G3375" s="12">
        <v>426.76</v>
      </c>
      <c r="I3375" s="45"/>
    </row>
    <row r="3376" spans="1:9" ht="27.75" customHeight="1" thickBot="1" x14ac:dyDescent="0.25">
      <c r="A3376" s="11">
        <v>39378</v>
      </c>
      <c r="D3376" s="12">
        <v>1710.04</v>
      </c>
      <c r="E3376" s="12">
        <v>4466.71</v>
      </c>
      <c r="F3376" s="12">
        <v>2272.16</v>
      </c>
      <c r="G3376" s="12">
        <v>428.4</v>
      </c>
      <c r="I3376" s="45"/>
    </row>
    <row r="3377" spans="1:9" ht="27.75" customHeight="1" thickBot="1" x14ac:dyDescent="0.25">
      <c r="A3377" s="11">
        <v>39379</v>
      </c>
      <c r="D3377" s="12">
        <v>1712.63</v>
      </c>
      <c r="E3377" s="12">
        <v>4473.47</v>
      </c>
      <c r="F3377" s="12">
        <v>2279.44</v>
      </c>
      <c r="G3377" s="12">
        <v>428.8</v>
      </c>
      <c r="I3377" s="45"/>
    </row>
    <row r="3378" spans="1:9" ht="27.75" customHeight="1" thickBot="1" x14ac:dyDescent="0.25">
      <c r="A3378" s="11">
        <v>39380</v>
      </c>
      <c r="D3378" s="12">
        <v>1714.25</v>
      </c>
      <c r="E3378" s="12">
        <v>4477.6899999999996</v>
      </c>
      <c r="F3378" s="12">
        <v>2281.59</v>
      </c>
      <c r="G3378" s="12">
        <v>430.18</v>
      </c>
      <c r="I3378" s="45"/>
    </row>
    <row r="3379" spans="1:9" ht="27.75" customHeight="1" thickBot="1" x14ac:dyDescent="0.25">
      <c r="A3379" s="11">
        <v>39381</v>
      </c>
      <c r="D3379" s="12">
        <v>1711.43</v>
      </c>
      <c r="E3379" s="12">
        <v>4470.33</v>
      </c>
      <c r="F3379" s="12">
        <v>2277.84</v>
      </c>
      <c r="G3379" s="12">
        <v>429.39</v>
      </c>
      <c r="I3379" s="45"/>
    </row>
    <row r="3380" spans="1:9" ht="27.75" customHeight="1" thickBot="1" x14ac:dyDescent="0.25">
      <c r="A3380" s="11">
        <v>39384</v>
      </c>
      <c r="D3380" s="12">
        <v>1709.26</v>
      </c>
      <c r="E3380" s="12">
        <v>4464.6499999999996</v>
      </c>
      <c r="F3380" s="12">
        <v>2274.94</v>
      </c>
      <c r="G3380" s="12">
        <v>428.86</v>
      </c>
      <c r="I3380" s="45"/>
    </row>
    <row r="3381" spans="1:9" ht="27.75" customHeight="1" thickBot="1" x14ac:dyDescent="0.25">
      <c r="A3381" s="11">
        <v>39385</v>
      </c>
      <c r="D3381" s="12">
        <v>1714.54</v>
      </c>
      <c r="E3381" s="12">
        <v>4478.45</v>
      </c>
      <c r="F3381" s="12">
        <v>2281.98</v>
      </c>
      <c r="G3381" s="12">
        <v>430.76</v>
      </c>
      <c r="I3381" s="45"/>
    </row>
    <row r="3382" spans="1:9" ht="27.75" customHeight="1" thickBot="1" x14ac:dyDescent="0.25">
      <c r="A3382" s="11">
        <v>39386</v>
      </c>
      <c r="D3382" s="12">
        <v>1718.06</v>
      </c>
      <c r="E3382" s="12">
        <v>4487.6400000000003</v>
      </c>
      <c r="F3382" s="12">
        <v>2286.66</v>
      </c>
      <c r="G3382" s="12">
        <v>431.98</v>
      </c>
      <c r="I3382" s="45"/>
    </row>
    <row r="3383" spans="1:9" ht="27.75" customHeight="1" thickBot="1" x14ac:dyDescent="0.25">
      <c r="A3383" s="11">
        <v>39391</v>
      </c>
      <c r="D3383" s="12">
        <v>1709.48</v>
      </c>
      <c r="E3383" s="12">
        <v>4465.2299999999996</v>
      </c>
      <c r="F3383" s="12">
        <v>2275.2399999999998</v>
      </c>
      <c r="G3383" s="12">
        <v>429.54</v>
      </c>
      <c r="I3383" s="45"/>
    </row>
    <row r="3384" spans="1:9" ht="27.75" customHeight="1" thickBot="1" x14ac:dyDescent="0.25">
      <c r="A3384" s="11">
        <v>39392</v>
      </c>
      <c r="D3384" s="12">
        <v>1711.77</v>
      </c>
      <c r="E3384" s="12">
        <v>4471.2299999999996</v>
      </c>
      <c r="F3384" s="12">
        <v>2278.3000000000002</v>
      </c>
      <c r="G3384" s="12">
        <v>431.45</v>
      </c>
      <c r="I3384" s="45"/>
    </row>
    <row r="3385" spans="1:9" ht="27.75" customHeight="1" thickBot="1" x14ac:dyDescent="0.25">
      <c r="A3385" s="11">
        <v>39393</v>
      </c>
      <c r="D3385" s="12">
        <v>1731.23</v>
      </c>
      <c r="E3385" s="12">
        <v>4522.05</v>
      </c>
      <c r="F3385" s="12">
        <v>2311.6799999999998</v>
      </c>
      <c r="G3385" s="12">
        <v>438.52</v>
      </c>
      <c r="I3385" s="45"/>
    </row>
    <row r="3386" spans="1:9" ht="27.75" customHeight="1" thickBot="1" x14ac:dyDescent="0.25">
      <c r="A3386" s="11">
        <v>39394</v>
      </c>
      <c r="D3386" s="12">
        <v>1752.68</v>
      </c>
      <c r="E3386" s="12">
        <v>4578.08</v>
      </c>
      <c r="F3386" s="12">
        <v>2340.33</v>
      </c>
      <c r="G3386" s="12">
        <v>446.27</v>
      </c>
      <c r="I3386" s="45"/>
    </row>
    <row r="3387" spans="1:9" ht="27.75" customHeight="1" thickBot="1" x14ac:dyDescent="0.25">
      <c r="A3387" s="11">
        <v>39398</v>
      </c>
      <c r="D3387" s="12">
        <v>1786.9</v>
      </c>
      <c r="E3387" s="12">
        <v>4667.47</v>
      </c>
      <c r="F3387" s="12">
        <v>2386.0300000000002</v>
      </c>
      <c r="G3387" s="12">
        <v>457.75</v>
      </c>
      <c r="I3387" s="45"/>
    </row>
    <row r="3388" spans="1:9" ht="27.75" customHeight="1" thickBot="1" x14ac:dyDescent="0.25">
      <c r="A3388" s="11">
        <v>39399</v>
      </c>
      <c r="D3388" s="12">
        <v>1879.95</v>
      </c>
      <c r="E3388" s="12">
        <v>4910.51</v>
      </c>
      <c r="F3388" s="12">
        <v>2510.27</v>
      </c>
      <c r="G3388" s="12">
        <v>487.84</v>
      </c>
      <c r="I3388" s="45"/>
    </row>
    <row r="3389" spans="1:9" ht="27.75" customHeight="1" thickBot="1" x14ac:dyDescent="0.25">
      <c r="A3389" s="11">
        <v>39400</v>
      </c>
      <c r="D3389" s="12">
        <v>1861.05</v>
      </c>
      <c r="E3389" s="12">
        <v>4861.88</v>
      </c>
      <c r="F3389" s="12">
        <v>2489.62</v>
      </c>
      <c r="G3389" s="12">
        <v>480.97</v>
      </c>
      <c r="I3389" s="45"/>
    </row>
    <row r="3390" spans="1:9" ht="27.75" customHeight="1" thickBot="1" x14ac:dyDescent="0.25">
      <c r="A3390" s="11">
        <v>39401</v>
      </c>
      <c r="D3390" s="12">
        <v>1850.73</v>
      </c>
      <c r="E3390" s="12">
        <v>4835.67</v>
      </c>
      <c r="F3390" s="12">
        <v>2476.1999999999998</v>
      </c>
      <c r="G3390" s="12">
        <v>477.58</v>
      </c>
      <c r="I3390" s="45"/>
    </row>
    <row r="3391" spans="1:9" ht="27.75" customHeight="1" thickBot="1" x14ac:dyDescent="0.25">
      <c r="A3391" s="11">
        <v>39402</v>
      </c>
      <c r="D3391" s="12">
        <v>1814.66</v>
      </c>
      <c r="E3391" s="12">
        <v>4741.6899999999996</v>
      </c>
      <c r="F3391" s="12">
        <v>2428.0700000000002</v>
      </c>
      <c r="G3391" s="12">
        <v>465.52</v>
      </c>
      <c r="I3391" s="45"/>
    </row>
    <row r="3392" spans="1:9" ht="27.75" customHeight="1" thickBot="1" x14ac:dyDescent="0.25">
      <c r="A3392" s="11">
        <v>39405</v>
      </c>
      <c r="D3392" s="12">
        <v>1814.48</v>
      </c>
      <c r="E3392" s="12">
        <v>4741.22</v>
      </c>
      <c r="F3392" s="12">
        <v>2427.83</v>
      </c>
      <c r="G3392" s="12">
        <v>465.35</v>
      </c>
      <c r="I3392" s="45"/>
    </row>
    <row r="3393" spans="1:9" ht="27.75" customHeight="1" thickBot="1" x14ac:dyDescent="0.25">
      <c r="A3393" s="11">
        <v>39406</v>
      </c>
      <c r="D3393" s="12">
        <v>1820.54</v>
      </c>
      <c r="E3393" s="12">
        <v>4757.05</v>
      </c>
      <c r="F3393" s="12">
        <v>2435.94</v>
      </c>
      <c r="G3393" s="12">
        <v>468.81</v>
      </c>
      <c r="I3393" s="45"/>
    </row>
    <row r="3394" spans="1:9" ht="27.75" customHeight="1" thickBot="1" x14ac:dyDescent="0.25">
      <c r="A3394" s="11">
        <v>39407</v>
      </c>
      <c r="D3394" s="12">
        <v>1819.19</v>
      </c>
      <c r="E3394" s="12">
        <v>4753.54</v>
      </c>
      <c r="F3394" s="12">
        <v>2438.27</v>
      </c>
      <c r="G3394" s="12">
        <v>468.14</v>
      </c>
      <c r="I3394" s="45"/>
    </row>
    <row r="3395" spans="1:9" ht="27.75" customHeight="1" thickBot="1" x14ac:dyDescent="0.25">
      <c r="A3395" s="11">
        <v>39408</v>
      </c>
      <c r="D3395" s="12">
        <v>1817.24</v>
      </c>
      <c r="E3395" s="12">
        <v>4748.4399999999996</v>
      </c>
      <c r="F3395" s="12">
        <v>2435.66</v>
      </c>
      <c r="G3395" s="12">
        <v>467.34</v>
      </c>
      <c r="I3395" s="45"/>
    </row>
    <row r="3396" spans="1:9" ht="27.75" customHeight="1" thickBot="1" x14ac:dyDescent="0.25">
      <c r="A3396" s="11">
        <v>39409</v>
      </c>
      <c r="D3396" s="12">
        <v>1826.52</v>
      </c>
      <c r="E3396" s="12">
        <v>4772.68</v>
      </c>
      <c r="F3396" s="12">
        <v>2452.25</v>
      </c>
      <c r="G3396" s="12">
        <v>470.18</v>
      </c>
      <c r="I3396" s="45"/>
    </row>
    <row r="3397" spans="1:9" ht="27.75" customHeight="1" thickBot="1" x14ac:dyDescent="0.25">
      <c r="A3397" s="11">
        <v>39412</v>
      </c>
      <c r="D3397" s="12">
        <v>1846.83</v>
      </c>
      <c r="E3397" s="12">
        <v>4825.76</v>
      </c>
      <c r="F3397" s="12">
        <v>2479.52</v>
      </c>
      <c r="G3397" s="12">
        <v>476.64</v>
      </c>
      <c r="I3397" s="45"/>
    </row>
    <row r="3398" spans="1:9" ht="27.75" customHeight="1" thickBot="1" x14ac:dyDescent="0.25">
      <c r="A3398" s="11">
        <v>39413</v>
      </c>
      <c r="D3398" s="12">
        <v>1841.36</v>
      </c>
      <c r="E3398" s="12">
        <v>4813.29</v>
      </c>
      <c r="F3398" s="12">
        <v>2473.11</v>
      </c>
      <c r="G3398" s="12">
        <v>475.18</v>
      </c>
      <c r="I3398" s="45"/>
    </row>
    <row r="3399" spans="1:9" ht="27.75" customHeight="1" thickBot="1" x14ac:dyDescent="0.25">
      <c r="A3399" s="11">
        <v>39414</v>
      </c>
      <c r="D3399" s="12">
        <v>1839.4</v>
      </c>
      <c r="E3399" s="12">
        <v>4808.26</v>
      </c>
      <c r="F3399" s="12">
        <v>2474.66</v>
      </c>
      <c r="G3399" s="12">
        <v>474.78</v>
      </c>
      <c r="I3399" s="45"/>
    </row>
    <row r="3400" spans="1:9" ht="27.75" customHeight="1" thickBot="1" x14ac:dyDescent="0.25">
      <c r="A3400" s="11">
        <v>39415</v>
      </c>
      <c r="D3400" s="12">
        <v>1828.36</v>
      </c>
      <c r="E3400" s="12">
        <v>4790.33</v>
      </c>
      <c r="F3400" s="12">
        <v>2465.36</v>
      </c>
      <c r="G3400" s="12">
        <v>470.82</v>
      </c>
      <c r="I3400" s="45"/>
    </row>
    <row r="3401" spans="1:9" ht="27.75" customHeight="1" thickBot="1" x14ac:dyDescent="0.25">
      <c r="A3401" s="11">
        <v>39416</v>
      </c>
      <c r="D3401" s="12">
        <v>1830.13</v>
      </c>
      <c r="E3401" s="12">
        <v>4795.0600000000004</v>
      </c>
      <c r="F3401" s="12">
        <v>2472.0700000000002</v>
      </c>
      <c r="G3401" s="12">
        <v>471.09</v>
      </c>
      <c r="I3401" s="45"/>
    </row>
    <row r="3402" spans="1:9" ht="27.75" customHeight="1" thickBot="1" x14ac:dyDescent="0.25">
      <c r="A3402" s="11">
        <v>39419</v>
      </c>
      <c r="D3402" s="12">
        <v>1816.4905128263022</v>
      </c>
      <c r="E3402" s="12">
        <v>4761.3003600907514</v>
      </c>
      <c r="F3402" s="12">
        <v>2454.6648845804393</v>
      </c>
      <c r="G3402" s="12">
        <v>466.23037584311646</v>
      </c>
      <c r="I3402" s="45"/>
    </row>
    <row r="3403" spans="1:9" ht="27.75" customHeight="1" thickBot="1" x14ac:dyDescent="0.25">
      <c r="A3403" s="11">
        <v>39420</v>
      </c>
      <c r="D3403" s="12">
        <v>1815.2</v>
      </c>
      <c r="E3403" s="12">
        <v>4757.93</v>
      </c>
      <c r="F3403" s="12">
        <v>2452.9299999999998</v>
      </c>
      <c r="G3403" s="12">
        <v>466.41</v>
      </c>
      <c r="I3403" s="45"/>
    </row>
    <row r="3404" spans="1:9" ht="27.75" customHeight="1" thickBot="1" x14ac:dyDescent="0.25">
      <c r="A3404" s="11">
        <v>39421</v>
      </c>
      <c r="D3404" s="12">
        <v>1806.99</v>
      </c>
      <c r="E3404" s="12">
        <v>4737.33</v>
      </c>
      <c r="F3404" s="12">
        <v>2442.3000000000002</v>
      </c>
      <c r="G3404" s="12">
        <v>463.89</v>
      </c>
      <c r="I3404" s="45"/>
    </row>
    <row r="3405" spans="1:9" ht="27.75" customHeight="1" thickBot="1" x14ac:dyDescent="0.25">
      <c r="A3405" s="11">
        <v>39422</v>
      </c>
      <c r="D3405" s="12">
        <v>1808.78</v>
      </c>
      <c r="E3405" s="12">
        <v>4746.95</v>
      </c>
      <c r="F3405" s="12">
        <v>2451.44</v>
      </c>
      <c r="G3405" s="12">
        <v>463.89</v>
      </c>
      <c r="I3405" s="45"/>
    </row>
    <row r="3406" spans="1:9" ht="27.75" customHeight="1" thickBot="1" x14ac:dyDescent="0.25">
      <c r="A3406" s="11">
        <v>39423</v>
      </c>
      <c r="D3406" s="12">
        <v>1809.39</v>
      </c>
      <c r="E3406" s="12">
        <v>4749.1499999999996</v>
      </c>
      <c r="F3406" s="12">
        <v>2452.59</v>
      </c>
      <c r="G3406" s="12">
        <v>464.95</v>
      </c>
      <c r="I3406" s="45"/>
    </row>
    <row r="3407" spans="1:9" ht="27.75" customHeight="1" thickBot="1" x14ac:dyDescent="0.25">
      <c r="A3407" s="11">
        <v>39426</v>
      </c>
      <c r="D3407" s="12">
        <v>1803.57</v>
      </c>
      <c r="E3407" s="12">
        <v>4734.13</v>
      </c>
      <c r="F3407" s="12">
        <v>2444.83</v>
      </c>
      <c r="G3407" s="12">
        <v>462.81</v>
      </c>
      <c r="I3407" s="45"/>
    </row>
    <row r="3408" spans="1:9" ht="27.75" customHeight="1" thickBot="1" x14ac:dyDescent="0.25">
      <c r="A3408" s="11">
        <v>39427</v>
      </c>
      <c r="D3408" s="12">
        <v>1807.71</v>
      </c>
      <c r="E3408" s="12">
        <v>4745</v>
      </c>
      <c r="F3408" s="12">
        <v>2458.84</v>
      </c>
      <c r="G3408" s="12">
        <v>464.51</v>
      </c>
      <c r="I3408" s="45"/>
    </row>
    <row r="3409" spans="1:9" ht="27.75" customHeight="1" thickBot="1" x14ac:dyDescent="0.25">
      <c r="A3409" s="11">
        <v>39428</v>
      </c>
      <c r="D3409" s="12">
        <v>1811.61</v>
      </c>
      <c r="E3409" s="12">
        <v>4755.22</v>
      </c>
      <c r="F3409" s="12">
        <v>2464.14</v>
      </c>
      <c r="G3409" s="12">
        <v>465.54</v>
      </c>
      <c r="I3409" s="45"/>
    </row>
    <row r="3410" spans="1:9" ht="27.75" customHeight="1" thickBot="1" x14ac:dyDescent="0.25">
      <c r="A3410" s="11">
        <v>39429</v>
      </c>
      <c r="D3410" s="12">
        <v>1809.45</v>
      </c>
      <c r="E3410" s="12">
        <v>4755.74</v>
      </c>
      <c r="F3410" s="12">
        <v>2464.41</v>
      </c>
      <c r="G3410" s="12">
        <v>464.65</v>
      </c>
      <c r="I3410" s="45"/>
    </row>
    <row r="3411" spans="1:9" ht="27.75" customHeight="1" thickBot="1" x14ac:dyDescent="0.25">
      <c r="A3411" s="11">
        <v>39430</v>
      </c>
      <c r="D3411" s="12">
        <v>1820.74</v>
      </c>
      <c r="E3411" s="12">
        <v>4785.42</v>
      </c>
      <c r="F3411" s="12">
        <v>2505.56</v>
      </c>
      <c r="G3411" s="12">
        <v>468.79</v>
      </c>
      <c r="I3411" s="45"/>
    </row>
    <row r="3412" spans="1:9" ht="27.75" customHeight="1" thickBot="1" x14ac:dyDescent="0.25">
      <c r="A3412" s="11">
        <v>39433</v>
      </c>
      <c r="D3412" s="12">
        <v>1834.3</v>
      </c>
      <c r="E3412" s="12">
        <v>4821.05</v>
      </c>
      <c r="F3412" s="12">
        <v>2532.98</v>
      </c>
      <c r="G3412" s="12">
        <v>473.43</v>
      </c>
      <c r="I3412" s="45"/>
    </row>
    <row r="3413" spans="1:9" ht="27.75" customHeight="1" thickBot="1" x14ac:dyDescent="0.25">
      <c r="A3413" s="11">
        <v>39434</v>
      </c>
      <c r="D3413" s="12">
        <v>1828.43</v>
      </c>
      <c r="E3413" s="12">
        <v>4805.62</v>
      </c>
      <c r="F3413" s="12">
        <v>2524.88</v>
      </c>
      <c r="G3413" s="12">
        <v>471.54</v>
      </c>
      <c r="I3413" s="45"/>
    </row>
    <row r="3414" spans="1:9" ht="27.75" customHeight="1" thickBot="1" x14ac:dyDescent="0.25">
      <c r="A3414" s="11">
        <v>39435</v>
      </c>
      <c r="D3414" s="12">
        <v>1815.86</v>
      </c>
      <c r="E3414" s="12">
        <v>4772.57</v>
      </c>
      <c r="F3414" s="12">
        <v>2507.5100000000002</v>
      </c>
      <c r="G3414" s="12">
        <v>467.38</v>
      </c>
      <c r="I3414" s="45"/>
    </row>
    <row r="3415" spans="1:9" ht="27.75" customHeight="1" thickBot="1" x14ac:dyDescent="0.25">
      <c r="A3415" s="11">
        <v>39436</v>
      </c>
      <c r="D3415" s="12">
        <v>1812.94</v>
      </c>
      <c r="E3415" s="12">
        <v>4765.3900000000003</v>
      </c>
      <c r="F3415" s="12">
        <v>2516.86</v>
      </c>
      <c r="G3415" s="12">
        <v>466.12</v>
      </c>
      <c r="I3415" s="45"/>
    </row>
    <row r="3416" spans="1:9" ht="27.75" customHeight="1" thickBot="1" x14ac:dyDescent="0.25">
      <c r="A3416" s="11">
        <v>39437</v>
      </c>
      <c r="D3416" s="12">
        <v>1808.78</v>
      </c>
      <c r="E3416" s="12">
        <v>4754.46</v>
      </c>
      <c r="F3416" s="12">
        <v>2524.3200000000002</v>
      </c>
      <c r="G3416" s="12">
        <v>464.75</v>
      </c>
      <c r="I3416" s="45"/>
    </row>
    <row r="3417" spans="1:9" ht="27.75" customHeight="1" thickBot="1" x14ac:dyDescent="0.25">
      <c r="A3417" s="11">
        <v>39440</v>
      </c>
      <c r="D3417" s="12">
        <v>1816.57</v>
      </c>
      <c r="E3417" s="12">
        <v>4774.93</v>
      </c>
      <c r="F3417" s="12">
        <v>2544.13</v>
      </c>
      <c r="G3417" s="12">
        <v>467.42</v>
      </c>
      <c r="I3417" s="45"/>
    </row>
    <row r="3418" spans="1:9" ht="27.75" customHeight="1" thickBot="1" x14ac:dyDescent="0.25">
      <c r="A3418" s="11">
        <v>39442</v>
      </c>
      <c r="D3418" s="12">
        <v>1831.27</v>
      </c>
      <c r="E3418" s="12">
        <v>4813.42</v>
      </c>
      <c r="F3418" s="12">
        <v>2573.7399999999998</v>
      </c>
      <c r="G3418" s="12">
        <v>471.42</v>
      </c>
      <c r="I3418" s="45"/>
    </row>
    <row r="3419" spans="1:9" ht="27.75" customHeight="1" thickBot="1" x14ac:dyDescent="0.25">
      <c r="A3419" s="11">
        <v>39443</v>
      </c>
      <c r="D3419" s="12">
        <v>1839.94</v>
      </c>
      <c r="E3419" s="12">
        <v>4836.3599999999997</v>
      </c>
      <c r="F3419" s="12">
        <v>2590.5500000000002</v>
      </c>
      <c r="G3419" s="12">
        <v>474.31</v>
      </c>
      <c r="I3419" s="45"/>
    </row>
    <row r="3420" spans="1:9" ht="27.75" customHeight="1" thickBot="1" x14ac:dyDescent="0.25">
      <c r="A3420" s="11">
        <v>39444</v>
      </c>
      <c r="D3420" s="12">
        <v>1843.56</v>
      </c>
      <c r="E3420" s="12">
        <v>4845.88</v>
      </c>
      <c r="F3420" s="12">
        <v>2604.88</v>
      </c>
      <c r="G3420" s="12">
        <v>475.2</v>
      </c>
      <c r="I3420" s="45"/>
    </row>
    <row r="3421" spans="1:9" ht="27.75" customHeight="1" thickBot="1" x14ac:dyDescent="0.25">
      <c r="A3421" s="11">
        <v>39447</v>
      </c>
      <c r="D3421" s="12">
        <v>1852.21</v>
      </c>
      <c r="E3421" s="12">
        <v>4868.6099999999997</v>
      </c>
      <c r="F3421" s="12">
        <v>2621.77</v>
      </c>
      <c r="G3421" s="12">
        <v>477.4</v>
      </c>
      <c r="I3421" s="45"/>
    </row>
    <row r="3422" spans="1:9" ht="27.75" customHeight="1" thickBot="1" x14ac:dyDescent="0.25">
      <c r="A3422" s="11">
        <v>39450</v>
      </c>
      <c r="D3422" s="12">
        <v>1857.78</v>
      </c>
      <c r="E3422" s="12">
        <v>4883.26</v>
      </c>
      <c r="F3422" s="12">
        <v>2639.06</v>
      </c>
      <c r="G3422" s="12">
        <v>479.08</v>
      </c>
      <c r="I3422" s="45"/>
    </row>
    <row r="3423" spans="1:9" ht="27.75" customHeight="1" thickBot="1" x14ac:dyDescent="0.25">
      <c r="A3423" s="11">
        <v>39451</v>
      </c>
      <c r="D3423" s="12">
        <v>1874.19</v>
      </c>
      <c r="E3423" s="12">
        <v>4926.38</v>
      </c>
      <c r="F3423" s="12">
        <v>2662.36</v>
      </c>
      <c r="G3423" s="12">
        <v>484.85</v>
      </c>
      <c r="I3423" s="45"/>
    </row>
    <row r="3424" spans="1:9" ht="27.75" customHeight="1" thickBot="1" x14ac:dyDescent="0.25">
      <c r="A3424" s="11">
        <v>39454</v>
      </c>
      <c r="D3424" s="12">
        <v>1895.44</v>
      </c>
      <c r="E3424" s="12">
        <v>4982.2</v>
      </c>
      <c r="F3424" s="12">
        <v>2692.53</v>
      </c>
      <c r="G3424" s="12">
        <v>492.1</v>
      </c>
      <c r="I3424" s="45"/>
    </row>
    <row r="3425" spans="1:9" ht="27.75" customHeight="1" thickBot="1" x14ac:dyDescent="0.25">
      <c r="A3425" s="11">
        <v>39455</v>
      </c>
      <c r="D3425" s="12">
        <v>1928.08</v>
      </c>
      <c r="E3425" s="12">
        <v>5068.05</v>
      </c>
      <c r="F3425" s="12">
        <v>2738.92</v>
      </c>
      <c r="G3425" s="12">
        <v>502.87</v>
      </c>
      <c r="I3425" s="45"/>
    </row>
    <row r="3426" spans="1:9" ht="27.75" customHeight="1" thickBot="1" x14ac:dyDescent="0.25">
      <c r="A3426" s="11">
        <v>39456</v>
      </c>
      <c r="D3426" s="12">
        <v>1958.5</v>
      </c>
      <c r="E3426" s="12">
        <v>5147.96</v>
      </c>
      <c r="F3426" s="12">
        <v>2782.11</v>
      </c>
      <c r="G3426" s="12">
        <v>512.99</v>
      </c>
      <c r="I3426" s="45"/>
    </row>
    <row r="3427" spans="1:9" ht="27.75" customHeight="1" thickBot="1" x14ac:dyDescent="0.25">
      <c r="A3427" s="11">
        <v>39457</v>
      </c>
      <c r="D3427" s="12">
        <v>1970.99</v>
      </c>
      <c r="E3427" s="12">
        <v>5181.13</v>
      </c>
      <c r="F3427" s="12">
        <v>2795.03</v>
      </c>
      <c r="G3427" s="12">
        <v>516.42999999999995</v>
      </c>
      <c r="I3427" s="45"/>
    </row>
    <row r="3428" spans="1:9" ht="27.75" customHeight="1" thickBot="1" x14ac:dyDescent="0.25">
      <c r="A3428" s="11">
        <v>39458</v>
      </c>
      <c r="D3428" s="12">
        <v>1976.31</v>
      </c>
      <c r="E3428" s="12">
        <v>5195.7299999999996</v>
      </c>
      <c r="F3428" s="12">
        <v>2797.92</v>
      </c>
      <c r="G3428" s="12">
        <v>518.41</v>
      </c>
      <c r="I3428" s="45"/>
    </row>
    <row r="3429" spans="1:9" ht="27.75" customHeight="1" thickBot="1" x14ac:dyDescent="0.25">
      <c r="A3429" s="11">
        <v>39461</v>
      </c>
      <c r="D3429" s="12">
        <v>2003.87</v>
      </c>
      <c r="E3429" s="12">
        <v>5268.14</v>
      </c>
      <c r="F3429" s="12">
        <v>2826.84</v>
      </c>
      <c r="G3429" s="12">
        <v>527.08000000000004</v>
      </c>
      <c r="I3429" s="45"/>
    </row>
    <row r="3430" spans="1:9" ht="27.75" customHeight="1" thickBot="1" x14ac:dyDescent="0.25">
      <c r="A3430" s="11">
        <v>39462</v>
      </c>
      <c r="D3430" s="12">
        <v>2006.83</v>
      </c>
      <c r="E3430" s="12">
        <v>5275.96</v>
      </c>
      <c r="F3430" s="12">
        <v>2831.04</v>
      </c>
      <c r="G3430" s="12">
        <v>527.82000000000005</v>
      </c>
      <c r="I3430" s="45"/>
    </row>
    <row r="3431" spans="1:9" ht="27.75" customHeight="1" thickBot="1" x14ac:dyDescent="0.25">
      <c r="A3431" s="11">
        <v>39463</v>
      </c>
      <c r="D3431" s="12">
        <v>1984.67</v>
      </c>
      <c r="E3431" s="12">
        <v>5217.71</v>
      </c>
      <c r="F3431" s="12">
        <v>2799.78</v>
      </c>
      <c r="G3431" s="12">
        <v>519.98</v>
      </c>
      <c r="I3431" s="45"/>
    </row>
    <row r="3432" spans="1:9" ht="27.75" customHeight="1" thickBot="1" x14ac:dyDescent="0.25">
      <c r="A3432" s="11">
        <v>39464</v>
      </c>
      <c r="D3432" s="12">
        <v>1969.02</v>
      </c>
      <c r="E3432" s="12">
        <v>5176.5600000000004</v>
      </c>
      <c r="F3432" s="12">
        <v>2777.7</v>
      </c>
      <c r="G3432" s="12">
        <v>515.25</v>
      </c>
      <c r="I3432" s="45"/>
    </row>
    <row r="3433" spans="1:9" ht="27.75" customHeight="1" thickBot="1" x14ac:dyDescent="0.25">
      <c r="A3433" s="11">
        <v>39465</v>
      </c>
      <c r="D3433" s="12">
        <v>1938.84</v>
      </c>
      <c r="E3433" s="12">
        <v>5097.2299999999996</v>
      </c>
      <c r="F3433" s="12">
        <v>2735.13</v>
      </c>
      <c r="G3433" s="12">
        <v>505.26</v>
      </c>
      <c r="I3433" s="45"/>
    </row>
    <row r="3434" spans="1:9" ht="27.75" customHeight="1" thickBot="1" x14ac:dyDescent="0.25">
      <c r="A3434" s="11">
        <v>39468</v>
      </c>
      <c r="D3434" s="12">
        <v>1911.23</v>
      </c>
      <c r="E3434" s="12">
        <v>5024.6400000000003</v>
      </c>
      <c r="F3434" s="12">
        <v>2696.18</v>
      </c>
      <c r="G3434" s="12">
        <v>496.88</v>
      </c>
      <c r="I3434" s="45"/>
    </row>
    <row r="3435" spans="1:9" ht="27.75" customHeight="1" thickBot="1" x14ac:dyDescent="0.25">
      <c r="A3435" s="11">
        <v>39470</v>
      </c>
      <c r="D3435" s="12">
        <v>1878.1</v>
      </c>
      <c r="E3435" s="12">
        <v>4937.5325013941729</v>
      </c>
      <c r="F3435" s="12">
        <v>2649.4405694264237</v>
      </c>
      <c r="G3435" s="12">
        <v>486.2</v>
      </c>
      <c r="I3435" s="45"/>
    </row>
    <row r="3436" spans="1:9" ht="27.75" customHeight="1" thickBot="1" x14ac:dyDescent="0.25">
      <c r="A3436" s="11">
        <v>39471</v>
      </c>
      <c r="D3436" s="12">
        <v>1904.97</v>
      </c>
      <c r="E3436" s="12">
        <v>5008.18</v>
      </c>
      <c r="F3436" s="12">
        <v>2687.35</v>
      </c>
      <c r="G3436" s="12">
        <v>494.47</v>
      </c>
      <c r="I3436" s="45"/>
    </row>
    <row r="3437" spans="1:9" ht="27.75" customHeight="1" thickBot="1" x14ac:dyDescent="0.25">
      <c r="A3437" s="11">
        <v>39472</v>
      </c>
      <c r="D3437" s="12">
        <v>1935.64</v>
      </c>
      <c r="E3437" s="12">
        <v>5088.8100000000004</v>
      </c>
      <c r="F3437" s="12">
        <v>2725.9557977252043</v>
      </c>
      <c r="G3437" s="12">
        <v>504.28</v>
      </c>
      <c r="I3437" s="45"/>
    </row>
    <row r="3438" spans="1:9" ht="27.75" customHeight="1" thickBot="1" x14ac:dyDescent="0.25">
      <c r="A3438" s="11">
        <v>39475</v>
      </c>
      <c r="D3438" s="12">
        <v>1937.16</v>
      </c>
      <c r="E3438" s="12">
        <v>5092.7976356102572</v>
      </c>
      <c r="F3438" s="12">
        <v>2727.9125947864713</v>
      </c>
      <c r="G3438" s="12">
        <v>505.27</v>
      </c>
      <c r="I3438" s="45"/>
    </row>
    <row r="3439" spans="1:9" ht="27.75" customHeight="1" thickBot="1" x14ac:dyDescent="0.25">
      <c r="A3439" s="11">
        <v>39476</v>
      </c>
      <c r="D3439" s="12">
        <v>1938.84</v>
      </c>
      <c r="E3439" s="12">
        <v>5097.2299999999996</v>
      </c>
      <c r="F3439" s="12">
        <v>2730.29</v>
      </c>
      <c r="G3439" s="12">
        <v>505.05</v>
      </c>
      <c r="I3439" s="45"/>
    </row>
    <row r="3440" spans="1:9" ht="27.75" customHeight="1" thickBot="1" x14ac:dyDescent="0.25">
      <c r="A3440" s="11">
        <v>39477</v>
      </c>
      <c r="D3440" s="12">
        <v>1941.43</v>
      </c>
      <c r="E3440" s="12">
        <v>5104.0200000000004</v>
      </c>
      <c r="F3440" s="12">
        <v>2733.9262082815876</v>
      </c>
      <c r="G3440" s="12">
        <v>504.88</v>
      </c>
      <c r="I3440" s="45"/>
    </row>
    <row r="3441" spans="1:9" ht="27.75" customHeight="1" thickBot="1" x14ac:dyDescent="0.25">
      <c r="A3441" s="11">
        <v>39478</v>
      </c>
      <c r="D3441" s="12">
        <v>1965.39</v>
      </c>
      <c r="E3441" s="12">
        <v>5167.01</v>
      </c>
      <c r="F3441" s="12">
        <v>2767.6652334985492</v>
      </c>
      <c r="G3441" s="12">
        <v>511.93</v>
      </c>
      <c r="I3441" s="45"/>
    </row>
    <row r="3442" spans="1:9" ht="27.75" customHeight="1" thickBot="1" x14ac:dyDescent="0.25">
      <c r="A3442" s="11">
        <v>39482</v>
      </c>
      <c r="D3442" s="12">
        <v>1958.34</v>
      </c>
      <c r="E3442" s="12">
        <v>5148.49</v>
      </c>
      <c r="F3442" s="12">
        <v>2757.74</v>
      </c>
      <c r="G3442" s="12">
        <v>508.87</v>
      </c>
      <c r="I3442" s="45"/>
    </row>
    <row r="3443" spans="1:9" ht="27.75" customHeight="1" thickBot="1" x14ac:dyDescent="0.25">
      <c r="A3443" s="11">
        <v>39483</v>
      </c>
      <c r="D3443" s="12">
        <v>1966.97</v>
      </c>
      <c r="E3443" s="12">
        <v>5171.18</v>
      </c>
      <c r="F3443" s="12">
        <v>2769.9</v>
      </c>
      <c r="G3443" s="12">
        <v>511.21</v>
      </c>
      <c r="I3443" s="45"/>
    </row>
    <row r="3444" spans="1:9" ht="27.75" customHeight="1" thickBot="1" x14ac:dyDescent="0.25">
      <c r="A3444" s="11">
        <v>39484</v>
      </c>
      <c r="D3444" s="12">
        <v>1987.6635821432887</v>
      </c>
      <c r="E3444" s="12">
        <v>5225.5801010416426</v>
      </c>
      <c r="F3444" s="12">
        <v>2808.9905344130334</v>
      </c>
      <c r="G3444" s="12">
        <v>517.44937716007144</v>
      </c>
      <c r="I3444" s="45"/>
    </row>
    <row r="3445" spans="1:9" ht="27.75" customHeight="1" thickBot="1" x14ac:dyDescent="0.25">
      <c r="A3445" s="11">
        <v>39486</v>
      </c>
      <c r="D3445" s="12">
        <v>2003.38</v>
      </c>
      <c r="E3445" s="12">
        <v>5266.89</v>
      </c>
      <c r="F3445" s="12">
        <v>2831.2</v>
      </c>
      <c r="G3445" s="12">
        <v>521.1</v>
      </c>
      <c r="I3445" s="45"/>
    </row>
    <row r="3446" spans="1:9" ht="27.75" customHeight="1" thickBot="1" x14ac:dyDescent="0.25">
      <c r="A3446" s="11">
        <v>39489</v>
      </c>
      <c r="D3446" s="12">
        <v>2005.76</v>
      </c>
      <c r="E3446" s="12">
        <v>5273.15</v>
      </c>
      <c r="F3446" s="12">
        <v>2834.5627512706833</v>
      </c>
      <c r="G3446" s="12">
        <v>520.91</v>
      </c>
      <c r="I3446" s="45"/>
    </row>
    <row r="3447" spans="1:9" ht="27.75" customHeight="1" thickBot="1" x14ac:dyDescent="0.25">
      <c r="A3447" s="11">
        <v>39490</v>
      </c>
      <c r="D3447" s="12">
        <v>2010.74</v>
      </c>
      <c r="E3447" s="12">
        <v>5286.26</v>
      </c>
      <c r="F3447" s="12">
        <v>2841.61</v>
      </c>
      <c r="G3447" s="12">
        <v>520.78</v>
      </c>
      <c r="I3447" s="45"/>
    </row>
    <row r="3448" spans="1:9" ht="27.75" customHeight="1" thickBot="1" x14ac:dyDescent="0.25">
      <c r="A3448" s="11">
        <v>39491</v>
      </c>
      <c r="D3448" s="12">
        <v>2019.44</v>
      </c>
      <c r="E3448" s="12">
        <v>5309.11</v>
      </c>
      <c r="F3448" s="12">
        <v>2853.89</v>
      </c>
      <c r="G3448" s="12">
        <v>519.67999999999995</v>
      </c>
      <c r="I3448" s="45"/>
    </row>
    <row r="3449" spans="1:9" ht="27.75" customHeight="1" thickBot="1" x14ac:dyDescent="0.25">
      <c r="A3449" s="11">
        <v>39492</v>
      </c>
      <c r="D3449" s="12">
        <v>2039.77</v>
      </c>
      <c r="E3449" s="12">
        <v>5362.56</v>
      </c>
      <c r="F3449" s="12">
        <v>2892.91</v>
      </c>
      <c r="G3449" s="12">
        <v>519.08000000000004</v>
      </c>
      <c r="I3449" s="45"/>
    </row>
    <row r="3450" spans="1:9" ht="27.75" customHeight="1" thickBot="1" x14ac:dyDescent="0.25">
      <c r="A3450" s="11">
        <v>39493</v>
      </c>
      <c r="D3450" s="12">
        <v>2094.8000000000002</v>
      </c>
      <c r="E3450" s="12">
        <v>5507.24</v>
      </c>
      <c r="F3450" s="12">
        <v>2976.27</v>
      </c>
      <c r="G3450" s="12">
        <v>536.35</v>
      </c>
      <c r="I3450" s="45"/>
    </row>
    <row r="3451" spans="1:9" ht="27.75" customHeight="1" thickBot="1" x14ac:dyDescent="0.25">
      <c r="A3451" s="11">
        <v>39496</v>
      </c>
      <c r="D3451" s="98">
        <v>2101.34</v>
      </c>
      <c r="E3451" s="72">
        <v>5526.96</v>
      </c>
      <c r="F3451" s="12">
        <v>2992.28</v>
      </c>
      <c r="G3451" s="12">
        <v>540.17999999999995</v>
      </c>
      <c r="I3451" s="45"/>
    </row>
    <row r="3452" spans="1:9" ht="27.75" customHeight="1" thickBot="1" x14ac:dyDescent="0.25">
      <c r="A3452" s="11">
        <v>39497</v>
      </c>
      <c r="D3452" s="12">
        <v>2100.21</v>
      </c>
      <c r="E3452" s="12">
        <v>5523.98</v>
      </c>
      <c r="F3452" s="12">
        <v>3006.82</v>
      </c>
      <c r="G3452" s="12">
        <v>543.41999999999996</v>
      </c>
      <c r="I3452" s="45"/>
    </row>
    <row r="3453" spans="1:9" ht="27.75" customHeight="1" thickBot="1" x14ac:dyDescent="0.25">
      <c r="A3453" s="11">
        <v>39498</v>
      </c>
      <c r="D3453" s="12">
        <v>2096.4699999999998</v>
      </c>
      <c r="E3453" s="69">
        <v>5514.13</v>
      </c>
      <c r="F3453" s="12">
        <v>3012.31</v>
      </c>
      <c r="G3453" s="12">
        <v>543.01</v>
      </c>
      <c r="I3453" s="45"/>
    </row>
    <row r="3454" spans="1:9" ht="27.75" customHeight="1" thickBot="1" x14ac:dyDescent="0.25">
      <c r="A3454" s="11">
        <v>39499</v>
      </c>
      <c r="D3454" s="12">
        <v>2057.86</v>
      </c>
      <c r="E3454" s="12">
        <v>5412.59</v>
      </c>
      <c r="F3454" s="12">
        <v>2967.56</v>
      </c>
      <c r="G3454" s="12">
        <v>531.63</v>
      </c>
      <c r="I3454" s="45"/>
    </row>
    <row r="3455" spans="1:9" ht="27.75" customHeight="1" thickBot="1" x14ac:dyDescent="0.25">
      <c r="A3455" s="11">
        <v>39500</v>
      </c>
      <c r="D3455" s="12">
        <v>2025.66</v>
      </c>
      <c r="E3455" s="12">
        <v>5327.9</v>
      </c>
      <c r="F3455" s="12">
        <v>2947.86</v>
      </c>
      <c r="G3455" s="12">
        <v>521.4</v>
      </c>
      <c r="I3455" s="45"/>
    </row>
    <row r="3456" spans="1:9" ht="27.75" customHeight="1" thickBot="1" x14ac:dyDescent="0.25">
      <c r="A3456" s="11">
        <v>39503</v>
      </c>
      <c r="D3456" s="12">
        <v>2012.46</v>
      </c>
      <c r="E3456" s="12">
        <v>5293.19</v>
      </c>
      <c r="F3456" s="12">
        <v>2928.65</v>
      </c>
      <c r="G3456" s="12">
        <v>516.64</v>
      </c>
      <c r="I3456" s="45"/>
    </row>
    <row r="3457" spans="1:9" ht="27.75" customHeight="1" thickBot="1" x14ac:dyDescent="0.25">
      <c r="A3457" s="11">
        <v>39504</v>
      </c>
      <c r="D3457" s="12">
        <v>2019.66</v>
      </c>
      <c r="E3457" s="12">
        <v>5312.11</v>
      </c>
      <c r="F3457" s="12">
        <v>2939.12</v>
      </c>
      <c r="G3457" s="12">
        <v>518.78</v>
      </c>
      <c r="I3457" s="45"/>
    </row>
    <row r="3458" spans="1:9" ht="27.75" customHeight="1" thickBot="1" x14ac:dyDescent="0.25">
      <c r="A3458" s="11">
        <v>39505</v>
      </c>
      <c r="D3458" s="12">
        <v>2015</v>
      </c>
      <c r="E3458" s="12">
        <v>5299.86</v>
      </c>
      <c r="F3458" s="12">
        <v>2932.35</v>
      </c>
      <c r="G3458" s="12">
        <v>517.07000000000005</v>
      </c>
      <c r="I3458" s="45"/>
    </row>
    <row r="3459" spans="1:9" ht="27.75" customHeight="1" thickBot="1" x14ac:dyDescent="0.25">
      <c r="A3459" s="11">
        <v>39506</v>
      </c>
      <c r="D3459" s="12">
        <v>2015.22</v>
      </c>
      <c r="E3459" s="12">
        <v>5300.43</v>
      </c>
      <c r="F3459" s="12">
        <v>2965.22</v>
      </c>
      <c r="G3459" s="12">
        <v>516.77</v>
      </c>
      <c r="I3459" s="45"/>
    </row>
    <row r="3460" spans="1:9" ht="27.75" customHeight="1" thickBot="1" x14ac:dyDescent="0.25">
      <c r="A3460" s="11">
        <v>39507</v>
      </c>
      <c r="D3460" s="12">
        <v>2013.61</v>
      </c>
      <c r="E3460" s="12">
        <v>5296.2</v>
      </c>
      <c r="F3460" s="12">
        <v>2962.86</v>
      </c>
      <c r="G3460" s="12">
        <v>516.74</v>
      </c>
      <c r="I3460" s="45"/>
    </row>
    <row r="3461" spans="1:9" ht="27.75" customHeight="1" thickBot="1" x14ac:dyDescent="0.25">
      <c r="A3461" s="11">
        <v>39510</v>
      </c>
      <c r="D3461" s="12">
        <v>2005</v>
      </c>
      <c r="E3461" s="12">
        <v>5273.56</v>
      </c>
      <c r="F3461" s="12">
        <v>2950.19</v>
      </c>
      <c r="G3461" s="12">
        <v>514.67999999999995</v>
      </c>
      <c r="I3461" s="45"/>
    </row>
    <row r="3462" spans="1:9" ht="27.75" customHeight="1" thickBot="1" x14ac:dyDescent="0.25">
      <c r="A3462" s="11">
        <v>39511</v>
      </c>
      <c r="D3462" s="12">
        <v>2010.1</v>
      </c>
      <c r="E3462" s="12">
        <v>5286.98</v>
      </c>
      <c r="F3462" s="12">
        <v>2985.32</v>
      </c>
      <c r="G3462" s="12">
        <v>515.66999999999996</v>
      </c>
      <c r="I3462" s="45"/>
    </row>
    <row r="3463" spans="1:9" ht="27.75" customHeight="1" thickBot="1" x14ac:dyDescent="0.25">
      <c r="A3463" s="11">
        <v>39513</v>
      </c>
      <c r="D3463" s="12">
        <v>1999.21</v>
      </c>
      <c r="E3463" s="12">
        <v>5258.32</v>
      </c>
      <c r="F3463" s="12">
        <v>2974.69</v>
      </c>
      <c r="G3463" s="12">
        <v>512.13</v>
      </c>
      <c r="I3463" s="45"/>
    </row>
    <row r="3464" spans="1:9" ht="27.75" customHeight="1" thickBot="1" x14ac:dyDescent="0.25">
      <c r="A3464" s="11">
        <v>39514</v>
      </c>
      <c r="D3464" s="12">
        <v>1974.25</v>
      </c>
      <c r="E3464" s="12">
        <v>5196.8500000000004</v>
      </c>
      <c r="F3464" s="12">
        <v>2962.09</v>
      </c>
      <c r="G3464" s="12">
        <v>504.87</v>
      </c>
      <c r="I3464" s="45"/>
    </row>
    <row r="3465" spans="1:9" ht="27.75" customHeight="1" thickBot="1" x14ac:dyDescent="0.25">
      <c r="A3465" s="11">
        <v>39517</v>
      </c>
      <c r="D3465" s="12">
        <v>1969.67</v>
      </c>
      <c r="E3465" s="12">
        <v>5184.79</v>
      </c>
      <c r="F3465" s="12">
        <v>2966.3</v>
      </c>
      <c r="G3465" s="12">
        <v>503.82</v>
      </c>
      <c r="I3465" s="45"/>
    </row>
    <row r="3466" spans="1:9" ht="27.75" customHeight="1" thickBot="1" x14ac:dyDescent="0.25">
      <c r="A3466" s="11">
        <v>39518</v>
      </c>
      <c r="D3466" s="12">
        <v>1957.55</v>
      </c>
      <c r="E3466" s="12">
        <v>5152.8900000000003</v>
      </c>
      <c r="F3466" s="12">
        <v>2948.05</v>
      </c>
      <c r="G3466" s="12">
        <v>499.98</v>
      </c>
      <c r="I3466" s="45"/>
    </row>
    <row r="3467" spans="1:9" ht="27.75" customHeight="1" thickBot="1" x14ac:dyDescent="0.25">
      <c r="A3467" s="11">
        <v>39520</v>
      </c>
      <c r="D3467" s="12">
        <v>1960.41</v>
      </c>
      <c r="E3467" s="12">
        <v>5160.41</v>
      </c>
      <c r="F3467" s="12">
        <v>2952.35</v>
      </c>
      <c r="G3467" s="12">
        <v>501.06</v>
      </c>
      <c r="I3467" s="45"/>
    </row>
    <row r="3468" spans="1:9" ht="27.75" customHeight="1" thickBot="1" x14ac:dyDescent="0.25">
      <c r="A3468" s="11">
        <v>39521</v>
      </c>
      <c r="D3468" s="12">
        <v>1958.24</v>
      </c>
      <c r="E3468" s="12">
        <v>5154.7</v>
      </c>
      <c r="F3468" s="12">
        <v>2949.08</v>
      </c>
      <c r="G3468" s="12">
        <v>501.06</v>
      </c>
      <c r="I3468" s="45"/>
    </row>
    <row r="3469" spans="1:9" ht="27.75" customHeight="1" thickBot="1" x14ac:dyDescent="0.25">
      <c r="A3469" s="11">
        <v>39524</v>
      </c>
      <c r="D3469" s="12">
        <v>1957.32</v>
      </c>
      <c r="E3469" s="12">
        <v>5152.29</v>
      </c>
      <c r="F3469" s="12">
        <v>2958.9</v>
      </c>
      <c r="G3469" s="12">
        <v>500.23</v>
      </c>
      <c r="I3469" s="45"/>
    </row>
    <row r="3470" spans="1:9" ht="27.75" customHeight="1" thickBot="1" x14ac:dyDescent="0.25">
      <c r="A3470" s="11">
        <v>39525</v>
      </c>
      <c r="D3470" s="12">
        <v>1948.34</v>
      </c>
      <c r="E3470" s="12">
        <v>5133.93</v>
      </c>
      <c r="F3470" s="12">
        <v>2959.6</v>
      </c>
      <c r="G3470" s="12">
        <v>496.73</v>
      </c>
      <c r="I3470" s="45"/>
    </row>
    <row r="3471" spans="1:9" ht="27.75" customHeight="1" thickBot="1" x14ac:dyDescent="0.25">
      <c r="A3471" s="11">
        <v>39526</v>
      </c>
      <c r="D3471" s="12">
        <v>1908.93</v>
      </c>
      <c r="E3471" s="12">
        <v>5030.09</v>
      </c>
      <c r="F3471" s="12">
        <v>2899.74</v>
      </c>
      <c r="G3471" s="12">
        <v>483.21</v>
      </c>
      <c r="I3471" s="45"/>
    </row>
    <row r="3472" spans="1:9" ht="27.75" customHeight="1" thickBot="1" x14ac:dyDescent="0.25">
      <c r="A3472" s="11">
        <v>39527</v>
      </c>
      <c r="D3472" s="12">
        <v>1850.76</v>
      </c>
      <c r="E3472" s="12">
        <v>4876.8100000000004</v>
      </c>
      <c r="F3472" s="12">
        <v>2816.75</v>
      </c>
      <c r="G3472" s="12">
        <v>466.11</v>
      </c>
      <c r="I3472" s="45"/>
    </row>
    <row r="3473" spans="1:9" ht="27.75" customHeight="1" thickBot="1" x14ac:dyDescent="0.25">
      <c r="A3473" s="11">
        <v>39528</v>
      </c>
      <c r="D3473" s="12">
        <v>1858.56</v>
      </c>
      <c r="E3473" s="12">
        <v>4897.37</v>
      </c>
      <c r="F3473" s="12">
        <v>2828.62</v>
      </c>
      <c r="G3473" s="12">
        <v>470.01</v>
      </c>
      <c r="I3473" s="45"/>
    </row>
    <row r="3474" spans="1:9" ht="27.75" customHeight="1" thickBot="1" x14ac:dyDescent="0.25">
      <c r="A3474" s="11">
        <v>39531</v>
      </c>
      <c r="D3474" s="12">
        <v>1850.17</v>
      </c>
      <c r="E3474" s="12">
        <v>4875.25</v>
      </c>
      <c r="F3474" s="12">
        <v>2810.48</v>
      </c>
      <c r="G3474" s="12">
        <v>466.73</v>
      </c>
      <c r="I3474" s="45"/>
    </row>
    <row r="3475" spans="1:9" ht="27.75" customHeight="1" thickBot="1" x14ac:dyDescent="0.25">
      <c r="A3475" s="11">
        <v>39532</v>
      </c>
      <c r="D3475" s="12">
        <v>1836.43</v>
      </c>
      <c r="E3475" s="12">
        <v>4839.09</v>
      </c>
      <c r="F3475" s="12">
        <v>2784.3</v>
      </c>
      <c r="G3475" s="12">
        <v>460.29</v>
      </c>
      <c r="I3475" s="45"/>
    </row>
    <row r="3476" spans="1:9" ht="27.75" customHeight="1" thickBot="1" x14ac:dyDescent="0.25">
      <c r="A3476" s="11">
        <v>39533</v>
      </c>
      <c r="D3476" s="12">
        <v>1751.08</v>
      </c>
      <c r="E3476" s="12">
        <v>4614.16</v>
      </c>
      <c r="F3476" s="12">
        <v>2665.05</v>
      </c>
      <c r="G3476" s="12">
        <v>433.7</v>
      </c>
      <c r="I3476" s="45"/>
    </row>
    <row r="3477" spans="1:9" ht="27.75" customHeight="1" thickBot="1" x14ac:dyDescent="0.25">
      <c r="A3477" s="11">
        <v>39534</v>
      </c>
      <c r="D3477" s="12">
        <v>1840.05</v>
      </c>
      <c r="E3477" s="12">
        <v>4848.59</v>
      </c>
      <c r="F3477" s="12">
        <v>2816.59</v>
      </c>
      <c r="G3477" s="12">
        <v>461.22</v>
      </c>
      <c r="I3477" s="45"/>
    </row>
    <row r="3478" spans="1:9" ht="27.75" customHeight="1" thickBot="1" x14ac:dyDescent="0.25">
      <c r="A3478" s="11">
        <v>39535</v>
      </c>
      <c r="D3478" s="12">
        <v>1899.03</v>
      </c>
      <c r="E3478" s="12">
        <v>5004.0200000000004</v>
      </c>
      <c r="F3478" s="12">
        <v>2923.74</v>
      </c>
      <c r="G3478" s="12">
        <v>478.44</v>
      </c>
      <c r="I3478" s="45"/>
    </row>
    <row r="3479" spans="1:9" ht="27.75" customHeight="1" thickBot="1" x14ac:dyDescent="0.25">
      <c r="A3479" s="11">
        <v>39538</v>
      </c>
      <c r="D3479" s="12">
        <v>1880.95</v>
      </c>
      <c r="E3479" s="12">
        <v>4956.38</v>
      </c>
      <c r="F3479" s="12">
        <v>2907.14</v>
      </c>
      <c r="G3479" s="12">
        <v>470.41</v>
      </c>
      <c r="I3479" s="45"/>
    </row>
    <row r="3480" spans="1:9" ht="27.75" customHeight="1" thickBot="1" x14ac:dyDescent="0.25">
      <c r="A3480" s="11">
        <v>39539</v>
      </c>
      <c r="D3480" s="12">
        <v>1868.44</v>
      </c>
      <c r="E3480" s="12">
        <v>4923.41</v>
      </c>
      <c r="F3480" s="12">
        <v>2893.41</v>
      </c>
      <c r="G3480" s="12">
        <v>466.28</v>
      </c>
      <c r="I3480" s="45"/>
    </row>
    <row r="3481" spans="1:9" ht="27.75" customHeight="1" thickBot="1" x14ac:dyDescent="0.25">
      <c r="A3481" s="11">
        <v>39540</v>
      </c>
      <c r="D3481" s="12">
        <v>1848.34</v>
      </c>
      <c r="E3481" s="12">
        <v>4870.43</v>
      </c>
      <c r="F3481" s="12">
        <v>2867.86</v>
      </c>
      <c r="G3481" s="12">
        <v>459.99</v>
      </c>
      <c r="I3481" s="45"/>
    </row>
    <row r="3482" spans="1:9" ht="27.75" customHeight="1" thickBot="1" x14ac:dyDescent="0.25">
      <c r="A3482" s="11">
        <v>39541</v>
      </c>
      <c r="D3482" s="12">
        <v>1844.2</v>
      </c>
      <c r="E3482" s="12">
        <v>4859.54</v>
      </c>
      <c r="F3482" s="12">
        <v>2861.45</v>
      </c>
      <c r="G3482" s="12">
        <v>459.31</v>
      </c>
      <c r="I3482" s="45"/>
    </row>
    <row r="3483" spans="1:9" ht="27.75" customHeight="1" thickBot="1" x14ac:dyDescent="0.25">
      <c r="A3483" s="11">
        <v>39542</v>
      </c>
      <c r="D3483" s="12">
        <v>1839.13</v>
      </c>
      <c r="E3483" s="12">
        <v>4846.18</v>
      </c>
      <c r="F3483" s="12">
        <v>2859.14</v>
      </c>
      <c r="G3483" s="12">
        <v>457.5</v>
      </c>
      <c r="I3483" s="45"/>
    </row>
    <row r="3484" spans="1:9" ht="27.75" customHeight="1" thickBot="1" x14ac:dyDescent="0.25">
      <c r="A3484" s="11">
        <v>39546</v>
      </c>
      <c r="D3484" s="12">
        <v>1825.04</v>
      </c>
      <c r="E3484" s="12">
        <v>4809.03</v>
      </c>
      <c r="F3484" s="12">
        <v>2837.23</v>
      </c>
      <c r="G3484" s="12">
        <v>454</v>
      </c>
      <c r="I3484" s="45"/>
    </row>
    <row r="3485" spans="1:9" ht="27.75" customHeight="1" thickBot="1" x14ac:dyDescent="0.25">
      <c r="A3485" s="11">
        <v>39547</v>
      </c>
      <c r="D3485" s="12">
        <v>1785.21</v>
      </c>
      <c r="E3485" s="12">
        <v>4718.08</v>
      </c>
      <c r="F3485" s="12">
        <v>2789.01</v>
      </c>
      <c r="G3485" s="12">
        <v>443.47</v>
      </c>
      <c r="I3485" s="45"/>
    </row>
    <row r="3486" spans="1:9" ht="27.75" customHeight="1" thickBot="1" x14ac:dyDescent="0.25">
      <c r="A3486" s="11">
        <v>39548</v>
      </c>
      <c r="D3486" s="12">
        <v>1748.18</v>
      </c>
      <c r="E3486" s="12">
        <v>4620.1899999999996</v>
      </c>
      <c r="F3486" s="12">
        <v>2736.5</v>
      </c>
      <c r="G3486" s="12">
        <v>430.94</v>
      </c>
      <c r="I3486" s="45"/>
    </row>
    <row r="3487" spans="1:9" ht="27.75" customHeight="1" thickBot="1" x14ac:dyDescent="0.25">
      <c r="A3487" s="11">
        <v>39549</v>
      </c>
      <c r="D3487" s="12">
        <v>1746.15</v>
      </c>
      <c r="E3487" s="12">
        <v>4619.7</v>
      </c>
      <c r="F3487" s="12">
        <v>2736.21</v>
      </c>
      <c r="G3487" s="12">
        <v>431.03</v>
      </c>
      <c r="I3487" s="45"/>
    </row>
    <row r="3488" spans="1:9" ht="27.75" customHeight="1" thickBot="1" x14ac:dyDescent="0.25">
      <c r="A3488" s="11">
        <v>39552</v>
      </c>
      <c r="D3488" s="12">
        <v>1753.24</v>
      </c>
      <c r="E3488" s="12">
        <v>4647.2299999999996</v>
      </c>
      <c r="F3488" s="12">
        <v>2752.51</v>
      </c>
      <c r="G3488" s="12">
        <v>433.1</v>
      </c>
      <c r="I3488" s="45"/>
    </row>
    <row r="3489" spans="1:9" ht="27.75" customHeight="1" thickBot="1" x14ac:dyDescent="0.25">
      <c r="A3489" s="11">
        <v>39553</v>
      </c>
      <c r="D3489" s="12">
        <v>1759.35</v>
      </c>
      <c r="E3489" s="12">
        <v>4664.3599999999997</v>
      </c>
      <c r="F3489" s="12">
        <v>2762.66</v>
      </c>
      <c r="G3489" s="12">
        <v>435.86</v>
      </c>
      <c r="I3489" s="45"/>
    </row>
    <row r="3490" spans="1:9" ht="27.75" customHeight="1" thickBot="1" x14ac:dyDescent="0.25">
      <c r="A3490" s="11">
        <v>39554</v>
      </c>
      <c r="D3490" s="12">
        <v>1751.17</v>
      </c>
      <c r="E3490" s="12">
        <v>4642.67</v>
      </c>
      <c r="F3490" s="12">
        <v>2755.21</v>
      </c>
      <c r="G3490" s="12">
        <v>433.65</v>
      </c>
      <c r="I3490" s="45"/>
    </row>
    <row r="3491" spans="1:9" ht="27.75" customHeight="1" thickBot="1" x14ac:dyDescent="0.25">
      <c r="A3491" s="11">
        <v>39555</v>
      </c>
      <c r="D3491" s="12">
        <v>1745.46</v>
      </c>
      <c r="E3491" s="12">
        <v>4627.55</v>
      </c>
      <c r="F3491" s="12">
        <v>2751.64</v>
      </c>
      <c r="G3491" s="12">
        <v>432.31</v>
      </c>
      <c r="I3491" s="45"/>
    </row>
    <row r="3492" spans="1:9" ht="27.75" customHeight="1" thickBot="1" x14ac:dyDescent="0.25">
      <c r="A3492" s="11">
        <v>39556</v>
      </c>
      <c r="D3492" s="12">
        <v>1737.67</v>
      </c>
      <c r="E3492" s="12">
        <v>4606.8900000000003</v>
      </c>
      <c r="F3492" s="12">
        <v>2739.35</v>
      </c>
      <c r="G3492" s="12">
        <v>428.87</v>
      </c>
      <c r="I3492" s="45"/>
    </row>
    <row r="3493" spans="1:9" ht="27.75" customHeight="1" thickBot="1" x14ac:dyDescent="0.25">
      <c r="A3493" s="11">
        <v>39559</v>
      </c>
      <c r="D3493" s="12">
        <v>1736.14</v>
      </c>
      <c r="E3493" s="12">
        <v>4602.83</v>
      </c>
      <c r="F3493" s="12">
        <v>2736.94</v>
      </c>
      <c r="G3493" s="12">
        <v>428.71</v>
      </c>
      <c r="I3493" s="45"/>
    </row>
    <row r="3494" spans="1:9" ht="27.75" customHeight="1" thickBot="1" x14ac:dyDescent="0.25">
      <c r="A3494" s="11">
        <v>39560</v>
      </c>
      <c r="D3494" s="12">
        <v>1733.9</v>
      </c>
      <c r="E3494" s="12">
        <v>4596.8999999999996</v>
      </c>
      <c r="F3494" s="12">
        <v>2733.41</v>
      </c>
      <c r="G3494" s="12">
        <v>427.7</v>
      </c>
      <c r="I3494" s="45"/>
    </row>
    <row r="3495" spans="1:9" ht="27.75" customHeight="1" thickBot="1" x14ac:dyDescent="0.25">
      <c r="A3495" s="11">
        <v>39561</v>
      </c>
      <c r="D3495" s="12">
        <v>1751.98</v>
      </c>
      <c r="E3495" s="12">
        <v>4645.3900000000003</v>
      </c>
      <c r="F3495" s="12">
        <v>2762.25</v>
      </c>
      <c r="G3495" s="12">
        <v>433.81</v>
      </c>
      <c r="I3495" s="45"/>
    </row>
    <row r="3496" spans="1:9" ht="27.75" customHeight="1" thickBot="1" x14ac:dyDescent="0.25">
      <c r="A3496" s="11">
        <v>39562</v>
      </c>
      <c r="D3496" s="12">
        <v>1809.54</v>
      </c>
      <c r="E3496" s="12">
        <v>4798.04</v>
      </c>
      <c r="F3496" s="12">
        <v>2853.01</v>
      </c>
      <c r="G3496" s="12">
        <v>451.65</v>
      </c>
      <c r="I3496" s="45"/>
    </row>
    <row r="3497" spans="1:9" ht="27.75" customHeight="1" thickBot="1" x14ac:dyDescent="0.25">
      <c r="A3497" s="11">
        <v>39563</v>
      </c>
      <c r="D3497" s="12">
        <v>1856.27</v>
      </c>
      <c r="E3497" s="12">
        <v>4922.1099999999997</v>
      </c>
      <c r="F3497" s="12">
        <v>2926.79</v>
      </c>
      <c r="G3497" s="12">
        <v>466.01</v>
      </c>
      <c r="I3497" s="45"/>
    </row>
    <row r="3498" spans="1:9" ht="27.75" customHeight="1" thickBot="1" x14ac:dyDescent="0.25">
      <c r="A3498" s="11">
        <v>39566</v>
      </c>
      <c r="D3498" s="12">
        <v>1863.12</v>
      </c>
      <c r="E3498" s="12">
        <v>4940.2700000000004</v>
      </c>
      <c r="F3498" s="12">
        <v>2937.59</v>
      </c>
      <c r="G3498" s="12">
        <v>469.47</v>
      </c>
      <c r="I3498" s="45"/>
    </row>
    <row r="3499" spans="1:9" ht="27.75" customHeight="1" thickBot="1" x14ac:dyDescent="0.25">
      <c r="A3499" s="11">
        <v>39567</v>
      </c>
      <c r="D3499" s="12">
        <v>1859.95</v>
      </c>
      <c r="E3499" s="12">
        <v>4931.87</v>
      </c>
      <c r="F3499" s="12">
        <v>2926.84</v>
      </c>
      <c r="G3499" s="12">
        <v>468</v>
      </c>
      <c r="I3499" s="45"/>
    </row>
    <row r="3500" spans="1:9" ht="27.75" customHeight="1" thickBot="1" x14ac:dyDescent="0.25">
      <c r="A3500" s="11">
        <v>39568</v>
      </c>
      <c r="D3500" s="12">
        <v>1853.68</v>
      </c>
      <c r="E3500" s="12">
        <v>4915.24</v>
      </c>
      <c r="F3500" s="12">
        <v>2905.56</v>
      </c>
      <c r="G3500" s="12">
        <v>466.35</v>
      </c>
      <c r="I3500" s="45"/>
    </row>
    <row r="3501" spans="1:9" ht="27.75" customHeight="1" thickBot="1" x14ac:dyDescent="0.25">
      <c r="A3501" s="11">
        <v>39570</v>
      </c>
      <c r="D3501" s="12">
        <v>1854.35</v>
      </c>
      <c r="E3501" s="12">
        <v>4917.01</v>
      </c>
      <c r="F3501" s="12">
        <v>2884.05</v>
      </c>
      <c r="G3501" s="12">
        <v>465.98</v>
      </c>
      <c r="I3501" s="45"/>
    </row>
    <row r="3502" spans="1:9" ht="27.75" customHeight="1" thickBot="1" x14ac:dyDescent="0.25">
      <c r="A3502" s="11">
        <v>39573</v>
      </c>
      <c r="D3502" s="12">
        <v>1855.56</v>
      </c>
      <c r="E3502" s="12">
        <v>4920.21</v>
      </c>
      <c r="F3502" s="12">
        <v>2863.7</v>
      </c>
      <c r="G3502" s="12">
        <v>466.81</v>
      </c>
      <c r="I3502" s="45"/>
    </row>
    <row r="3503" spans="1:9" ht="27.75" customHeight="1" thickBot="1" x14ac:dyDescent="0.25">
      <c r="A3503" s="11">
        <v>39574</v>
      </c>
      <c r="D3503" s="12">
        <v>1861.86</v>
      </c>
      <c r="E3503" s="12">
        <v>4936.92</v>
      </c>
      <c r="F3503" s="12">
        <v>2862.41</v>
      </c>
      <c r="G3503" s="12">
        <v>468.44</v>
      </c>
      <c r="I3503" s="45"/>
    </row>
    <row r="3504" spans="1:9" ht="27.75" customHeight="1" thickBot="1" x14ac:dyDescent="0.25">
      <c r="A3504" s="11">
        <v>39575</v>
      </c>
      <c r="D3504" s="12">
        <v>1867.61</v>
      </c>
      <c r="E3504" s="12">
        <v>4952.16</v>
      </c>
      <c r="F3504" s="12">
        <v>2860.27</v>
      </c>
      <c r="G3504" s="12">
        <v>470.62</v>
      </c>
      <c r="I3504" s="45"/>
    </row>
    <row r="3505" spans="1:9" ht="27.75" customHeight="1" thickBot="1" x14ac:dyDescent="0.25">
      <c r="A3505" s="11">
        <v>39576</v>
      </c>
      <c r="D3505" s="12">
        <v>1880.13</v>
      </c>
      <c r="E3505" s="12">
        <v>4985.3500000000004</v>
      </c>
      <c r="F3505" s="12">
        <v>2868.48</v>
      </c>
      <c r="G3505" s="12">
        <v>475.15</v>
      </c>
      <c r="I3505" s="45"/>
    </row>
    <row r="3506" spans="1:9" ht="27.75" customHeight="1" thickBot="1" x14ac:dyDescent="0.25">
      <c r="A3506" s="11">
        <v>39577</v>
      </c>
      <c r="D3506" s="12">
        <v>1879.69</v>
      </c>
      <c r="E3506" s="12">
        <v>4984.1899999999996</v>
      </c>
      <c r="F3506" s="12">
        <v>2867.81</v>
      </c>
      <c r="G3506" s="12">
        <v>474.82</v>
      </c>
      <c r="I3506" s="45"/>
    </row>
    <row r="3507" spans="1:9" ht="27.75" customHeight="1" thickBot="1" x14ac:dyDescent="0.25">
      <c r="A3507" s="11">
        <v>39580</v>
      </c>
      <c r="D3507" s="12">
        <v>1878.36</v>
      </c>
      <c r="E3507" s="12">
        <v>4980.68</v>
      </c>
      <c r="F3507" s="12">
        <v>2854.92</v>
      </c>
      <c r="G3507" s="12">
        <v>474.19</v>
      </c>
      <c r="I3507" s="45"/>
    </row>
    <row r="3508" spans="1:9" ht="27.75" customHeight="1" thickBot="1" x14ac:dyDescent="0.25">
      <c r="A3508" s="11">
        <v>39581</v>
      </c>
      <c r="D3508" s="12">
        <v>1875.07</v>
      </c>
      <c r="E3508" s="12">
        <v>4971.96</v>
      </c>
      <c r="F3508" s="12">
        <v>2828.57</v>
      </c>
      <c r="G3508" s="12">
        <v>473.45</v>
      </c>
      <c r="I3508" s="45"/>
    </row>
    <row r="3509" spans="1:9" ht="27.75" customHeight="1" thickBot="1" x14ac:dyDescent="0.25">
      <c r="A3509" s="11">
        <v>39582</v>
      </c>
      <c r="D3509" s="12">
        <v>1867.67</v>
      </c>
      <c r="E3509" s="12">
        <v>4952.33</v>
      </c>
      <c r="F3509" s="12">
        <v>2806.84</v>
      </c>
      <c r="G3509" s="12">
        <v>471.24</v>
      </c>
      <c r="I3509" s="45"/>
    </row>
    <row r="3510" spans="1:9" ht="27.75" customHeight="1" thickBot="1" x14ac:dyDescent="0.25">
      <c r="A3510" s="11">
        <v>39583</v>
      </c>
      <c r="D3510" s="12">
        <v>1880.31</v>
      </c>
      <c r="E3510" s="12">
        <v>4985.8500000000004</v>
      </c>
      <c r="F3510" s="12">
        <v>2820.55</v>
      </c>
      <c r="G3510" s="12">
        <v>474.92</v>
      </c>
      <c r="I3510" s="45"/>
    </row>
    <row r="3511" spans="1:9" ht="27.75" customHeight="1" thickBot="1" x14ac:dyDescent="0.25">
      <c r="A3511" s="11">
        <v>39584</v>
      </c>
      <c r="D3511" s="12">
        <v>1876.37</v>
      </c>
      <c r="E3511" s="12">
        <v>4975.3999999999996</v>
      </c>
      <c r="F3511" s="12">
        <v>2814.64</v>
      </c>
      <c r="G3511" s="12">
        <v>473.23</v>
      </c>
      <c r="I3511" s="45"/>
    </row>
    <row r="3512" spans="1:9" ht="27.75" customHeight="1" thickBot="1" x14ac:dyDescent="0.25">
      <c r="A3512" s="11">
        <v>39587</v>
      </c>
      <c r="D3512" s="12">
        <v>1873.53</v>
      </c>
      <c r="E3512" s="12">
        <v>4967.8599999999997</v>
      </c>
      <c r="F3512" s="12">
        <v>2810.38</v>
      </c>
      <c r="G3512" s="12">
        <v>472.33</v>
      </c>
      <c r="I3512" s="45"/>
    </row>
    <row r="3513" spans="1:9" ht="27.75" customHeight="1" thickBot="1" x14ac:dyDescent="0.25">
      <c r="A3513" s="11">
        <v>39588</v>
      </c>
      <c r="D3513" s="12">
        <v>1873</v>
      </c>
      <c r="E3513" s="12">
        <v>4966.46</v>
      </c>
      <c r="F3513" s="12">
        <v>2804.33</v>
      </c>
      <c r="G3513" s="12">
        <v>471.97</v>
      </c>
      <c r="I3513" s="45"/>
    </row>
    <row r="3514" spans="1:9" ht="27.75" customHeight="1" thickBot="1" x14ac:dyDescent="0.25">
      <c r="A3514" s="11">
        <v>39589</v>
      </c>
      <c r="D3514" s="12">
        <v>1869.08</v>
      </c>
      <c r="E3514" s="12">
        <v>4956.0600000000004</v>
      </c>
      <c r="F3514" s="12">
        <v>2772.57</v>
      </c>
      <c r="G3514" s="12">
        <v>470.09</v>
      </c>
      <c r="I3514" s="45"/>
    </row>
    <row r="3515" spans="1:9" ht="27.75" customHeight="1" thickBot="1" x14ac:dyDescent="0.25">
      <c r="A3515" s="11">
        <v>39590</v>
      </c>
      <c r="D3515" s="12">
        <v>1869.9</v>
      </c>
      <c r="E3515" s="12">
        <v>4958.9399999999996</v>
      </c>
      <c r="F3515" s="12">
        <v>2748.75</v>
      </c>
      <c r="G3515" s="12">
        <v>470.8</v>
      </c>
      <c r="I3515" s="45"/>
    </row>
    <row r="3516" spans="1:9" ht="27.75" customHeight="1" thickBot="1" x14ac:dyDescent="0.25">
      <c r="A3516" s="11">
        <v>39591</v>
      </c>
      <c r="D3516" s="12">
        <v>1874.56</v>
      </c>
      <c r="E3516" s="12">
        <v>4971.28</v>
      </c>
      <c r="F3516" s="12">
        <v>2745.52</v>
      </c>
      <c r="G3516" s="12">
        <v>472.09</v>
      </c>
      <c r="I3516" s="45"/>
    </row>
    <row r="3517" spans="1:9" ht="27.75" customHeight="1" thickBot="1" x14ac:dyDescent="0.25">
      <c r="A3517" s="11">
        <v>39594</v>
      </c>
      <c r="D3517" s="12">
        <v>1866.02</v>
      </c>
      <c r="E3517" s="12">
        <v>4948.63</v>
      </c>
      <c r="F3517" s="12">
        <v>2733.01</v>
      </c>
      <c r="G3517" s="12">
        <v>469.25</v>
      </c>
      <c r="I3517" s="45"/>
    </row>
    <row r="3518" spans="1:9" ht="27.75" customHeight="1" thickBot="1" x14ac:dyDescent="0.25">
      <c r="A3518" s="11">
        <v>39595</v>
      </c>
      <c r="D3518" s="12">
        <v>1867.93</v>
      </c>
      <c r="E3518" s="12">
        <v>4953.7</v>
      </c>
      <c r="F3518" s="12">
        <v>2735.81</v>
      </c>
      <c r="G3518" s="12">
        <v>470.07</v>
      </c>
      <c r="I3518" s="45"/>
    </row>
    <row r="3519" spans="1:9" ht="27.75" customHeight="1" thickBot="1" x14ac:dyDescent="0.25">
      <c r="A3519" s="11">
        <v>39596</v>
      </c>
      <c r="D3519" s="12">
        <v>1869.69</v>
      </c>
      <c r="E3519" s="12">
        <v>4958.38</v>
      </c>
      <c r="F3519" s="12">
        <v>2738.4</v>
      </c>
      <c r="G3519" s="12">
        <v>470.91</v>
      </c>
      <c r="I3519" s="45"/>
    </row>
    <row r="3520" spans="1:9" ht="27.75" customHeight="1" thickBot="1" x14ac:dyDescent="0.25">
      <c r="A3520" s="11">
        <v>39597</v>
      </c>
      <c r="D3520" s="12">
        <v>1868.15</v>
      </c>
      <c r="E3520" s="12">
        <v>4955.0200000000004</v>
      </c>
      <c r="F3520" s="12">
        <v>2736.54</v>
      </c>
      <c r="G3520" s="12">
        <v>470.82</v>
      </c>
      <c r="I3520" s="45"/>
    </row>
    <row r="3521" spans="1:18" ht="27.75" customHeight="1" thickBot="1" x14ac:dyDescent="0.25">
      <c r="A3521" s="11">
        <v>39598</v>
      </c>
      <c r="D3521" s="12">
        <v>1875.81</v>
      </c>
      <c r="E3521" s="12">
        <v>4975.33</v>
      </c>
      <c r="F3521" s="12">
        <v>2747.76</v>
      </c>
      <c r="G3521" s="12">
        <v>472.82</v>
      </c>
      <c r="I3521" s="45"/>
    </row>
    <row r="3522" spans="1:18" ht="27.75" customHeight="1" thickBot="1" x14ac:dyDescent="0.25">
      <c r="A3522" s="11">
        <v>39601</v>
      </c>
      <c r="D3522" s="12">
        <v>1882.07</v>
      </c>
      <c r="E3522" s="12">
        <v>4991.9399999999996</v>
      </c>
      <c r="F3522" s="12">
        <v>2756.93</v>
      </c>
      <c r="G3522" s="12">
        <v>474.2</v>
      </c>
      <c r="I3522" s="45"/>
    </row>
    <row r="3523" spans="1:18" ht="27.75" customHeight="1" thickBot="1" x14ac:dyDescent="0.25">
      <c r="A3523" s="11">
        <v>39602</v>
      </c>
      <c r="D3523" s="12">
        <v>1886.62</v>
      </c>
      <c r="E3523" s="12">
        <v>5004</v>
      </c>
      <c r="F3523" s="12">
        <v>2773.73</v>
      </c>
      <c r="G3523" s="12">
        <v>475.65</v>
      </c>
      <c r="I3523" s="45"/>
    </row>
    <row r="3524" spans="1:18" ht="27.75" customHeight="1" thickBot="1" x14ac:dyDescent="0.25">
      <c r="A3524" s="11">
        <v>39603</v>
      </c>
      <c r="D3524" s="12">
        <v>1898.68</v>
      </c>
      <c r="E3524" s="12">
        <v>5035.99</v>
      </c>
      <c r="F3524" s="12">
        <v>2791.46</v>
      </c>
      <c r="G3524" s="12">
        <v>478.29</v>
      </c>
      <c r="I3524" s="45"/>
    </row>
    <row r="3525" spans="1:18" ht="27.75" customHeight="1" thickBot="1" x14ac:dyDescent="0.25">
      <c r="A3525" s="11">
        <v>39604</v>
      </c>
      <c r="D3525" s="12">
        <v>1918.85</v>
      </c>
      <c r="E3525" s="12">
        <v>5089.49</v>
      </c>
      <c r="F3525" s="12">
        <v>2821.11</v>
      </c>
      <c r="G3525" s="12">
        <v>484.29</v>
      </c>
      <c r="I3525" s="45"/>
    </row>
    <row r="3526" spans="1:18" ht="27.75" customHeight="1" thickBot="1" x14ac:dyDescent="0.25">
      <c r="A3526" s="11">
        <v>39605</v>
      </c>
      <c r="D3526" s="12">
        <v>1921.81</v>
      </c>
      <c r="E3526" s="12">
        <v>5097.34</v>
      </c>
      <c r="F3526" s="12">
        <v>2841.09</v>
      </c>
      <c r="G3526" s="12">
        <v>485.18</v>
      </c>
      <c r="I3526" s="45"/>
    </row>
    <row r="3527" spans="1:18" ht="27.75" customHeight="1" thickBot="1" x14ac:dyDescent="0.25">
      <c r="A3527" s="11">
        <v>39608</v>
      </c>
      <c r="D3527" s="12">
        <v>1913.55</v>
      </c>
      <c r="E3527" s="12">
        <v>5078.04</v>
      </c>
      <c r="F3527" s="12">
        <v>2830.33</v>
      </c>
      <c r="G3527" s="12">
        <v>482.37</v>
      </c>
      <c r="I3527" s="45"/>
    </row>
    <row r="3528" spans="1:18" ht="27.75" customHeight="1" thickBot="1" x14ac:dyDescent="0.25">
      <c r="A3528" s="11">
        <v>39609</v>
      </c>
      <c r="D3528" s="69">
        <v>1905.45</v>
      </c>
      <c r="E3528" s="12">
        <v>5056.54</v>
      </c>
      <c r="F3528" s="12">
        <v>2818.35</v>
      </c>
      <c r="G3528" s="12">
        <v>480.66</v>
      </c>
      <c r="I3528" s="45"/>
    </row>
    <row r="3529" spans="1:18" ht="27.75" customHeight="1" thickBot="1" x14ac:dyDescent="0.25">
      <c r="A3529" s="11">
        <v>39610</v>
      </c>
      <c r="D3529" s="12">
        <v>1884.07</v>
      </c>
      <c r="E3529" s="12">
        <v>4999.79</v>
      </c>
      <c r="F3529" s="12">
        <v>2786.72</v>
      </c>
      <c r="G3529" s="12">
        <v>474.2</v>
      </c>
      <c r="I3529" s="45"/>
      <c r="M3529" s="116"/>
    </row>
    <row r="3530" spans="1:18" s="5" customFormat="1" ht="27.75" customHeight="1" thickBot="1" x14ac:dyDescent="0.25">
      <c r="A3530" s="84">
        <v>39611</v>
      </c>
      <c r="B3530" s="155"/>
      <c r="C3530" s="155"/>
      <c r="D3530" s="85">
        <v>1864.52</v>
      </c>
      <c r="E3530" s="85">
        <v>4947.93</v>
      </c>
      <c r="F3530" s="85">
        <v>2757.81</v>
      </c>
      <c r="G3530" s="85">
        <v>467.87</v>
      </c>
      <c r="H3530" s="169"/>
      <c r="I3530" s="86"/>
      <c r="J3530" s="86"/>
      <c r="M3530" s="116"/>
      <c r="P3530" s="92"/>
      <c r="Q3530" s="95">
        <v>39611</v>
      </c>
      <c r="R3530" s="93">
        <v>40490</v>
      </c>
    </row>
    <row r="3531" spans="1:18" ht="27.75" customHeight="1" thickBot="1" x14ac:dyDescent="0.25">
      <c r="A3531" s="11">
        <v>39612</v>
      </c>
      <c r="D3531" s="12">
        <v>1856.47</v>
      </c>
      <c r="E3531" s="12">
        <v>4926.55</v>
      </c>
      <c r="F3531" s="12">
        <v>2781.8</v>
      </c>
      <c r="G3531" s="12">
        <v>465.23</v>
      </c>
      <c r="I3531" s="45"/>
      <c r="M3531" s="116"/>
      <c r="P3531" s="88" t="s">
        <v>21</v>
      </c>
      <c r="Q3531" s="96">
        <v>1864.52</v>
      </c>
      <c r="R3531" s="89">
        <v>1871.05</v>
      </c>
    </row>
    <row r="3532" spans="1:18" ht="27.75" customHeight="1" thickBot="1" x14ac:dyDescent="0.25">
      <c r="A3532" s="11">
        <v>39615</v>
      </c>
      <c r="D3532" s="12">
        <v>1855.82</v>
      </c>
      <c r="E3532" s="12">
        <v>4924.84</v>
      </c>
      <c r="F3532" s="12">
        <v>2801.77</v>
      </c>
      <c r="G3532" s="12">
        <v>464.62</v>
      </c>
      <c r="I3532" s="45"/>
      <c r="M3532" s="116"/>
      <c r="P3532" s="88"/>
      <c r="Q3532" s="96"/>
      <c r="R3532" s="89"/>
    </row>
    <row r="3533" spans="1:18" ht="27.75" customHeight="1" thickBot="1" x14ac:dyDescent="0.25">
      <c r="A3533" s="11">
        <v>39616</v>
      </c>
      <c r="D3533" s="12">
        <v>1859.23</v>
      </c>
      <c r="E3533" s="12">
        <v>4933.87</v>
      </c>
      <c r="F3533" s="12">
        <v>2806.91</v>
      </c>
      <c r="G3533" s="12">
        <v>465.85</v>
      </c>
      <c r="I3533" s="45"/>
      <c r="M3533" s="116"/>
      <c r="P3533" s="94"/>
      <c r="Q3533" s="95">
        <v>39499</v>
      </c>
      <c r="R3533" s="93">
        <v>40490</v>
      </c>
    </row>
    <row r="3534" spans="1:18" ht="27.75" customHeight="1" thickBot="1" x14ac:dyDescent="0.25">
      <c r="A3534" s="11">
        <v>39617</v>
      </c>
      <c r="D3534" s="12">
        <v>1858</v>
      </c>
      <c r="E3534" s="12">
        <v>4930.62</v>
      </c>
      <c r="F3534" s="12">
        <v>2805.06</v>
      </c>
      <c r="G3534" s="12">
        <v>465.42</v>
      </c>
      <c r="I3534" s="45"/>
      <c r="M3534" s="116"/>
      <c r="P3534" s="90" t="s">
        <v>20</v>
      </c>
      <c r="Q3534" s="97">
        <v>5412.59</v>
      </c>
      <c r="R3534" s="91">
        <v>5423.3</v>
      </c>
    </row>
    <row r="3535" spans="1:18" ht="27.75" customHeight="1" thickBot="1" x14ac:dyDescent="0.25">
      <c r="A3535" s="11">
        <v>39618</v>
      </c>
      <c r="D3535" s="12">
        <v>1855.26</v>
      </c>
      <c r="E3535" s="12">
        <v>4923.34</v>
      </c>
      <c r="F3535" s="12">
        <v>2811.5</v>
      </c>
      <c r="G3535" s="12">
        <v>463.6</v>
      </c>
      <c r="I3535" s="45"/>
      <c r="M3535" s="116"/>
    </row>
    <row r="3536" spans="1:18" ht="27.75" customHeight="1" thickBot="1" x14ac:dyDescent="0.25">
      <c r="A3536" s="11">
        <v>39619</v>
      </c>
      <c r="D3536" s="12">
        <v>1851.32</v>
      </c>
      <c r="E3536" s="12">
        <v>4912.8900000000003</v>
      </c>
      <c r="F3536" s="12">
        <v>2805.53</v>
      </c>
      <c r="G3536" s="12">
        <v>461.65</v>
      </c>
      <c r="I3536" s="45"/>
      <c r="M3536" s="116"/>
    </row>
    <row r="3537" spans="1:13" ht="27.75" customHeight="1" thickBot="1" x14ac:dyDescent="0.25">
      <c r="A3537" s="11">
        <v>39622</v>
      </c>
      <c r="D3537" s="12">
        <v>1839.82</v>
      </c>
      <c r="E3537" s="12">
        <v>4882.37</v>
      </c>
      <c r="F3537" s="12">
        <v>2788.1</v>
      </c>
      <c r="G3537" s="12">
        <v>457.83</v>
      </c>
      <c r="I3537" s="45"/>
      <c r="M3537" s="116"/>
    </row>
    <row r="3538" spans="1:13" ht="27.75" customHeight="1" thickBot="1" x14ac:dyDescent="0.25">
      <c r="A3538" s="11">
        <v>39623</v>
      </c>
      <c r="D3538" s="12">
        <v>1849.9</v>
      </c>
      <c r="E3538" s="12">
        <v>4909.1099999999997</v>
      </c>
      <c r="F3538" s="12">
        <v>2803.37</v>
      </c>
      <c r="G3538" s="12">
        <v>461.09</v>
      </c>
      <c r="I3538" s="45"/>
      <c r="M3538" s="116"/>
    </row>
    <row r="3539" spans="1:13" ht="27.75" customHeight="1" thickBot="1" x14ac:dyDescent="0.25">
      <c r="A3539" s="11">
        <v>39624</v>
      </c>
      <c r="D3539" s="12">
        <v>1856.82</v>
      </c>
      <c r="E3539" s="12">
        <v>4927.5</v>
      </c>
      <c r="F3539" s="12">
        <v>2813.87</v>
      </c>
      <c r="G3539" s="12">
        <v>463.44</v>
      </c>
      <c r="I3539" s="45"/>
      <c r="M3539" s="116"/>
    </row>
    <row r="3540" spans="1:13" ht="27.75" customHeight="1" thickBot="1" x14ac:dyDescent="0.25">
      <c r="A3540" s="11">
        <v>39625</v>
      </c>
      <c r="D3540" s="12">
        <v>1858.66</v>
      </c>
      <c r="E3540" s="12">
        <v>4933.6400000000003</v>
      </c>
      <c r="F3540" s="12">
        <v>2796.25</v>
      </c>
      <c r="G3540" s="12">
        <v>463.34</v>
      </c>
      <c r="I3540" s="45"/>
      <c r="M3540" s="116"/>
    </row>
    <row r="3541" spans="1:13" ht="27.75" customHeight="1" thickBot="1" x14ac:dyDescent="0.25">
      <c r="A3541" s="11">
        <v>39626</v>
      </c>
      <c r="D3541" s="12">
        <v>1849.44</v>
      </c>
      <c r="E3541" s="12">
        <v>4909.16</v>
      </c>
      <c r="F3541" s="12">
        <v>2782.38</v>
      </c>
      <c r="G3541" s="12">
        <v>461.16</v>
      </c>
      <c r="I3541" s="45"/>
      <c r="M3541" s="116"/>
    </row>
    <row r="3542" spans="1:13" ht="27.75" customHeight="1" thickBot="1" x14ac:dyDescent="0.25">
      <c r="A3542" s="11">
        <v>39629</v>
      </c>
      <c r="D3542" s="12">
        <v>1842.14</v>
      </c>
      <c r="E3542" s="12">
        <v>4889.79</v>
      </c>
      <c r="F3542" s="12">
        <v>2771.4</v>
      </c>
      <c r="G3542" s="12">
        <v>458.06</v>
      </c>
      <c r="I3542" s="45"/>
      <c r="M3542" s="116"/>
    </row>
    <row r="3543" spans="1:13" ht="27.75" customHeight="1" thickBot="1" x14ac:dyDescent="0.25">
      <c r="A3543" s="11">
        <v>39630</v>
      </c>
      <c r="D3543" s="12">
        <v>1817.84</v>
      </c>
      <c r="E3543" s="12">
        <v>4825.5</v>
      </c>
      <c r="F3543" s="12">
        <v>2734.96</v>
      </c>
      <c r="G3543" s="12">
        <v>450.17</v>
      </c>
      <c r="I3543" s="45"/>
      <c r="M3543" s="116"/>
    </row>
    <row r="3544" spans="1:13" ht="27.75" customHeight="1" thickBot="1" x14ac:dyDescent="0.25">
      <c r="A3544" s="11">
        <v>39631</v>
      </c>
      <c r="D3544" s="12">
        <v>1798.13</v>
      </c>
      <c r="E3544" s="12">
        <v>4773.1899999999996</v>
      </c>
      <c r="F3544" s="12">
        <v>2710.39</v>
      </c>
      <c r="G3544" s="12">
        <v>444.84</v>
      </c>
      <c r="I3544" s="45"/>
      <c r="M3544" s="116"/>
    </row>
    <row r="3545" spans="1:13" ht="27.75" customHeight="1" thickBot="1" x14ac:dyDescent="0.25">
      <c r="A3545" s="11">
        <v>39632</v>
      </c>
      <c r="D3545" s="12">
        <v>1759.15</v>
      </c>
      <c r="E3545" s="12">
        <v>4669.7299999999996</v>
      </c>
      <c r="F3545" s="12">
        <v>2656.64</v>
      </c>
      <c r="G3545" s="12">
        <v>433.01</v>
      </c>
      <c r="I3545" s="45"/>
      <c r="M3545" s="116"/>
    </row>
    <row r="3546" spans="1:13" ht="27.75" customHeight="1" thickBot="1" x14ac:dyDescent="0.25">
      <c r="A3546" s="11">
        <v>39633</v>
      </c>
      <c r="D3546" s="12">
        <v>1754.17</v>
      </c>
      <c r="E3546" s="12">
        <v>4656.49</v>
      </c>
      <c r="F3546" s="12">
        <v>2654.1</v>
      </c>
      <c r="G3546" s="12">
        <v>432.62</v>
      </c>
      <c r="I3546" s="45"/>
      <c r="M3546" s="116"/>
    </row>
    <row r="3547" spans="1:13" ht="27.75" customHeight="1" thickBot="1" x14ac:dyDescent="0.25">
      <c r="A3547" s="11">
        <v>39636</v>
      </c>
      <c r="D3547" s="12">
        <v>1734.36</v>
      </c>
      <c r="E3547" s="12">
        <v>4603.92</v>
      </c>
      <c r="F3547" s="12">
        <v>2624.13</v>
      </c>
      <c r="G3547" s="12">
        <v>426.72</v>
      </c>
      <c r="I3547" s="45"/>
      <c r="M3547" s="116"/>
    </row>
    <row r="3548" spans="1:13" ht="27.75" customHeight="1" thickBot="1" x14ac:dyDescent="0.25">
      <c r="A3548" s="11">
        <v>39637</v>
      </c>
      <c r="D3548" s="12">
        <v>1717.8</v>
      </c>
      <c r="E3548" s="12">
        <v>4559.96</v>
      </c>
      <c r="F3548" s="12">
        <v>2603.9899999999998</v>
      </c>
      <c r="G3548" s="12">
        <v>422.01</v>
      </c>
      <c r="I3548" s="45"/>
      <c r="M3548" s="116"/>
    </row>
    <row r="3549" spans="1:13" ht="27.75" customHeight="1" thickBot="1" x14ac:dyDescent="0.25">
      <c r="A3549" s="11">
        <v>39638</v>
      </c>
      <c r="D3549" s="12">
        <v>1694.16</v>
      </c>
      <c r="E3549" s="12">
        <v>4516.91</v>
      </c>
      <c r="F3549" s="12">
        <v>2579.4</v>
      </c>
      <c r="G3549" s="12">
        <v>415.31</v>
      </c>
      <c r="I3549" s="45"/>
      <c r="M3549" s="116"/>
    </row>
    <row r="3550" spans="1:13" ht="27.75" customHeight="1" thickBot="1" x14ac:dyDescent="0.25">
      <c r="A3550" s="11">
        <v>39639</v>
      </c>
      <c r="D3550" s="12">
        <v>1663.14</v>
      </c>
      <c r="E3550" s="12">
        <v>4439.67</v>
      </c>
      <c r="F3550" s="12">
        <v>2544.8200000000002</v>
      </c>
      <c r="G3550" s="12">
        <v>406.66</v>
      </c>
      <c r="I3550" s="45"/>
      <c r="M3550" s="116"/>
    </row>
    <row r="3551" spans="1:13" ht="27.75" customHeight="1" thickBot="1" x14ac:dyDescent="0.25">
      <c r="A3551" s="11">
        <v>39640</v>
      </c>
      <c r="D3551" s="12">
        <v>1697.99</v>
      </c>
      <c r="E3551" s="12">
        <v>4532.71</v>
      </c>
      <c r="F3551" s="12">
        <v>2598.15</v>
      </c>
      <c r="G3551" s="12">
        <v>417.35</v>
      </c>
      <c r="I3551" s="45"/>
      <c r="M3551" s="116"/>
    </row>
    <row r="3552" spans="1:13" ht="27.75" customHeight="1" thickBot="1" x14ac:dyDescent="0.25">
      <c r="A3552" s="11">
        <v>39643</v>
      </c>
      <c r="D3552" s="12">
        <v>1669.44</v>
      </c>
      <c r="E3552" s="12">
        <v>4456.4799999999996</v>
      </c>
      <c r="F3552" s="12">
        <v>2554.4499999999998</v>
      </c>
      <c r="G3552" s="12">
        <v>408.94</v>
      </c>
      <c r="I3552" s="45"/>
      <c r="M3552" s="116"/>
    </row>
    <row r="3553" spans="1:13" ht="27.75" customHeight="1" thickBot="1" x14ac:dyDescent="0.25">
      <c r="A3553" s="11">
        <v>39644</v>
      </c>
      <c r="D3553" s="12">
        <v>1654.53</v>
      </c>
      <c r="E3553" s="12">
        <v>4416.67</v>
      </c>
      <c r="F3553" s="12">
        <v>2541.27</v>
      </c>
      <c r="G3553" s="12">
        <v>404.71</v>
      </c>
      <c r="I3553" s="45"/>
      <c r="M3553" s="116"/>
    </row>
    <row r="3554" spans="1:13" ht="27.75" customHeight="1" thickBot="1" x14ac:dyDescent="0.25">
      <c r="A3554" s="11">
        <v>39645</v>
      </c>
      <c r="D3554" s="12">
        <v>1657.94</v>
      </c>
      <c r="E3554" s="12">
        <v>4425.78</v>
      </c>
      <c r="F3554" s="12">
        <v>2556.2399999999998</v>
      </c>
      <c r="G3554" s="12">
        <v>405.77</v>
      </c>
      <c r="I3554" s="45"/>
      <c r="M3554" s="116"/>
    </row>
    <row r="3555" spans="1:13" ht="27.75" customHeight="1" thickBot="1" x14ac:dyDescent="0.25">
      <c r="A3555" s="11">
        <v>39646</v>
      </c>
      <c r="D3555" s="12">
        <v>1642.15</v>
      </c>
      <c r="E3555" s="12">
        <v>4383.6400000000003</v>
      </c>
      <c r="F3555" s="12">
        <v>2541.61</v>
      </c>
      <c r="G3555" s="12">
        <v>401.01</v>
      </c>
      <c r="I3555" s="45"/>
      <c r="M3555" s="116"/>
    </row>
    <row r="3556" spans="1:13" ht="27.75" customHeight="1" thickBot="1" x14ac:dyDescent="0.25">
      <c r="A3556" s="11">
        <v>39647</v>
      </c>
      <c r="D3556" s="12">
        <v>1638.58</v>
      </c>
      <c r="E3556" s="12">
        <v>4374.1000000000004</v>
      </c>
      <c r="F3556" s="12">
        <v>2540.96</v>
      </c>
      <c r="G3556" s="12">
        <v>399.22</v>
      </c>
      <c r="I3556" s="45"/>
      <c r="M3556" s="116"/>
    </row>
    <row r="3557" spans="1:13" ht="27.75" customHeight="1" thickBot="1" x14ac:dyDescent="0.25">
      <c r="A3557" s="11">
        <v>39650</v>
      </c>
      <c r="D3557" s="12">
        <v>1662.29</v>
      </c>
      <c r="E3557" s="12">
        <v>4437.3900000000003</v>
      </c>
      <c r="F3557" s="12">
        <v>2577.7199999999998</v>
      </c>
      <c r="G3557" s="12">
        <v>407.37</v>
      </c>
      <c r="I3557" s="45"/>
      <c r="M3557" s="116"/>
    </row>
    <row r="3558" spans="1:13" ht="27.75" customHeight="1" thickBot="1" x14ac:dyDescent="0.25">
      <c r="A3558" s="11">
        <v>39651</v>
      </c>
      <c r="D3558" s="12">
        <v>1680.96</v>
      </c>
      <c r="E3558" s="12">
        <v>4487.24</v>
      </c>
      <c r="F3558" s="12">
        <v>2611.6999999999998</v>
      </c>
      <c r="G3558" s="12">
        <v>413.06</v>
      </c>
      <c r="I3558" s="45"/>
      <c r="M3558" s="116"/>
    </row>
    <row r="3559" spans="1:13" ht="27.75" customHeight="1" thickBot="1" x14ac:dyDescent="0.25">
      <c r="A3559" s="11">
        <v>39652</v>
      </c>
      <c r="D3559" s="12">
        <v>1714.64</v>
      </c>
      <c r="E3559" s="12">
        <v>4577.13</v>
      </c>
      <c r="F3559" s="12">
        <v>2664.02</v>
      </c>
      <c r="G3559" s="12">
        <v>423.11</v>
      </c>
      <c r="I3559" s="45"/>
      <c r="M3559" s="116"/>
    </row>
    <row r="3560" spans="1:13" ht="27.75" customHeight="1" thickBot="1" x14ac:dyDescent="0.25">
      <c r="A3560" s="11">
        <v>39653</v>
      </c>
      <c r="D3560" s="12">
        <v>1736.17</v>
      </c>
      <c r="E3560" s="12">
        <v>4634.6099999999997</v>
      </c>
      <c r="F3560" s="12">
        <v>2697.47</v>
      </c>
      <c r="G3560" s="12">
        <v>428.63</v>
      </c>
      <c r="I3560" s="45"/>
      <c r="M3560" s="116"/>
    </row>
    <row r="3561" spans="1:13" ht="27.75" customHeight="1" thickBot="1" x14ac:dyDescent="0.25">
      <c r="A3561" s="11">
        <v>39654</v>
      </c>
      <c r="D3561" s="12">
        <v>1727.29</v>
      </c>
      <c r="E3561" s="12">
        <v>4610.91</v>
      </c>
      <c r="F3561" s="12">
        <v>2683.68</v>
      </c>
      <c r="G3561" s="12">
        <v>425.16</v>
      </c>
      <c r="I3561" s="45"/>
      <c r="M3561" s="116"/>
    </row>
    <row r="3562" spans="1:13" ht="27.75" customHeight="1" thickBot="1" x14ac:dyDescent="0.25">
      <c r="A3562" s="11">
        <v>39657</v>
      </c>
      <c r="D3562" s="12">
        <v>1726.06</v>
      </c>
      <c r="E3562" s="12">
        <v>4607.62</v>
      </c>
      <c r="F3562" s="12">
        <v>2681.77</v>
      </c>
      <c r="G3562" s="12">
        <v>424.89</v>
      </c>
      <c r="I3562" s="45"/>
      <c r="M3562" s="116"/>
    </row>
    <row r="3563" spans="1:13" ht="27.75" customHeight="1" thickBot="1" x14ac:dyDescent="0.25">
      <c r="A3563" s="11">
        <v>39658</v>
      </c>
      <c r="D3563" s="12">
        <v>1719.68</v>
      </c>
      <c r="E3563" s="12">
        <v>4590.6099999999997</v>
      </c>
      <c r="F3563" s="12">
        <v>2671.86</v>
      </c>
      <c r="G3563" s="12">
        <v>423.61</v>
      </c>
      <c r="I3563" s="45"/>
      <c r="M3563" s="116"/>
    </row>
    <row r="3564" spans="1:13" ht="27.75" customHeight="1" thickBot="1" x14ac:dyDescent="0.25">
      <c r="A3564" s="11">
        <v>39659</v>
      </c>
      <c r="D3564" s="12">
        <v>1730.23</v>
      </c>
      <c r="E3564" s="12">
        <v>4618.76</v>
      </c>
      <c r="F3564" s="12">
        <v>2688.25</v>
      </c>
      <c r="G3564" s="12">
        <v>426.92</v>
      </c>
      <c r="I3564" s="45"/>
      <c r="M3564" s="116"/>
    </row>
    <row r="3565" spans="1:13" ht="27.75" customHeight="1" thickBot="1" x14ac:dyDescent="0.25">
      <c r="A3565" s="11">
        <v>39660</v>
      </c>
      <c r="D3565" s="12">
        <v>1731.05</v>
      </c>
      <c r="E3565" s="12">
        <v>4620.9399999999996</v>
      </c>
      <c r="F3565" s="12">
        <v>2689.52</v>
      </c>
      <c r="G3565" s="12">
        <v>427.16</v>
      </c>
      <c r="I3565" s="45"/>
      <c r="M3565" s="116"/>
    </row>
    <row r="3566" spans="1:13" ht="27.75" customHeight="1" thickBot="1" x14ac:dyDescent="0.25">
      <c r="A3566" s="11">
        <v>39661</v>
      </c>
      <c r="D3566" s="12">
        <v>1734.7</v>
      </c>
      <c r="E3566" s="12">
        <v>4630.7</v>
      </c>
      <c r="F3566" s="12">
        <v>2684.86</v>
      </c>
      <c r="G3566" s="12">
        <v>428.02</v>
      </c>
      <c r="I3566" s="45"/>
      <c r="M3566" s="116"/>
    </row>
    <row r="3567" spans="1:13" ht="27.75" customHeight="1" thickBot="1" x14ac:dyDescent="0.25">
      <c r="A3567" s="11">
        <v>39664</v>
      </c>
      <c r="D3567" s="12">
        <v>1737.29</v>
      </c>
      <c r="E3567" s="12">
        <v>4637.62</v>
      </c>
      <c r="F3567" s="12">
        <v>2688.87</v>
      </c>
      <c r="G3567" s="12">
        <v>428.94</v>
      </c>
      <c r="I3567" s="45"/>
      <c r="M3567" s="116"/>
    </row>
    <row r="3568" spans="1:13" ht="27.75" customHeight="1" thickBot="1" x14ac:dyDescent="0.25">
      <c r="A3568" s="11">
        <v>39665</v>
      </c>
      <c r="D3568" s="12">
        <v>1732.36</v>
      </c>
      <c r="E3568" s="12">
        <v>4624.43</v>
      </c>
      <c r="F3568" s="12">
        <v>2665.89</v>
      </c>
      <c r="G3568" s="12">
        <v>426.75</v>
      </c>
      <c r="I3568" s="45"/>
      <c r="M3568" s="116"/>
    </row>
    <row r="3569" spans="1:13" ht="27.75" customHeight="1" thickBot="1" x14ac:dyDescent="0.25">
      <c r="A3569" s="11">
        <v>39666</v>
      </c>
      <c r="D3569" s="12">
        <v>1745.89</v>
      </c>
      <c r="E3569" s="12">
        <v>4660.57</v>
      </c>
      <c r="F3569" s="12">
        <v>2681.61</v>
      </c>
      <c r="G3569" s="12">
        <v>430.81</v>
      </c>
      <c r="I3569" s="45"/>
      <c r="M3569" s="116"/>
    </row>
    <row r="3570" spans="1:13" ht="27.75" customHeight="1" thickBot="1" x14ac:dyDescent="0.25">
      <c r="A3570" s="11">
        <v>39667</v>
      </c>
      <c r="D3570" s="12">
        <v>1752.98</v>
      </c>
      <c r="E3570" s="12">
        <v>4681.96</v>
      </c>
      <c r="F3570" s="12">
        <v>2693.91</v>
      </c>
      <c r="G3570" s="12">
        <v>432.33</v>
      </c>
      <c r="I3570" s="45"/>
      <c r="M3570" s="116"/>
    </row>
    <row r="3571" spans="1:13" ht="27.75" customHeight="1" thickBot="1" x14ac:dyDescent="0.25">
      <c r="A3571" s="11">
        <v>39668</v>
      </c>
      <c r="D3571" s="12">
        <v>1752.83</v>
      </c>
      <c r="E3571" s="12">
        <v>4681.57</v>
      </c>
      <c r="F3571" s="12">
        <v>2683.38</v>
      </c>
      <c r="G3571" s="12">
        <v>432.33</v>
      </c>
      <c r="I3571" s="45"/>
      <c r="M3571" s="116"/>
    </row>
    <row r="3572" spans="1:13" ht="27.75" customHeight="1" thickBot="1" x14ac:dyDescent="0.25">
      <c r="A3572" s="11">
        <v>39671</v>
      </c>
      <c r="D3572" s="12">
        <v>1751.11</v>
      </c>
      <c r="E3572" s="12">
        <v>4678.91</v>
      </c>
      <c r="F3572" s="12">
        <v>2661.86</v>
      </c>
      <c r="G3572" s="12">
        <v>431.49</v>
      </c>
      <c r="I3572" s="45"/>
      <c r="M3572" s="116"/>
    </row>
    <row r="3573" spans="1:13" ht="27.75" customHeight="1" thickBot="1" x14ac:dyDescent="0.25">
      <c r="A3573" s="11">
        <v>39672</v>
      </c>
      <c r="D3573" s="12">
        <v>1746.34</v>
      </c>
      <c r="E3573" s="12">
        <v>4666.16</v>
      </c>
      <c r="F3573" s="12">
        <v>2624.97</v>
      </c>
      <c r="G3573" s="12">
        <v>429.79</v>
      </c>
      <c r="I3573" s="45"/>
      <c r="M3573" s="116"/>
    </row>
    <row r="3574" spans="1:13" ht="27.75" customHeight="1" thickBot="1" x14ac:dyDescent="0.25">
      <c r="A3574" s="11">
        <v>39673</v>
      </c>
      <c r="D3574" s="12">
        <v>1735.44</v>
      </c>
      <c r="E3574" s="12">
        <v>4637.05</v>
      </c>
      <c r="F3574" s="12">
        <v>2594.11</v>
      </c>
      <c r="G3574" s="12">
        <v>426.68</v>
      </c>
      <c r="I3574" s="45"/>
      <c r="M3574" s="116"/>
    </row>
    <row r="3575" spans="1:13" ht="27.75" customHeight="1" thickBot="1" x14ac:dyDescent="0.25">
      <c r="A3575" s="11">
        <v>39674</v>
      </c>
      <c r="D3575" s="12">
        <v>1727.42</v>
      </c>
      <c r="E3575" s="12">
        <v>4615.6000000000004</v>
      </c>
      <c r="F3575" s="12">
        <v>2582.11</v>
      </c>
      <c r="G3575" s="12">
        <v>424.59</v>
      </c>
      <c r="I3575" s="45"/>
      <c r="M3575" s="116"/>
    </row>
    <row r="3576" spans="1:13" ht="27.75" customHeight="1" thickBot="1" x14ac:dyDescent="0.25">
      <c r="A3576" s="11">
        <v>39678</v>
      </c>
      <c r="D3576" s="12">
        <v>1722.44</v>
      </c>
      <c r="E3576" s="12">
        <v>4602.68</v>
      </c>
      <c r="F3576" s="12">
        <v>2537.3165224123577</v>
      </c>
      <c r="G3576" s="12">
        <v>423.44</v>
      </c>
      <c r="I3576" s="45"/>
      <c r="M3576" s="116"/>
    </row>
    <row r="3577" spans="1:13" ht="27.75" customHeight="1" thickBot="1" x14ac:dyDescent="0.25">
      <c r="A3577" s="11">
        <v>39679</v>
      </c>
      <c r="D3577" s="12">
        <v>1710.4</v>
      </c>
      <c r="E3577" s="12">
        <v>4570.49</v>
      </c>
      <c r="F3577" s="12">
        <v>2519.5714995064604</v>
      </c>
      <c r="G3577" s="12">
        <v>419.24</v>
      </c>
      <c r="I3577" s="45"/>
      <c r="M3577" s="116"/>
    </row>
    <row r="3578" spans="1:13" ht="27.75" customHeight="1" thickBot="1" x14ac:dyDescent="0.25">
      <c r="A3578" s="11">
        <v>39680</v>
      </c>
      <c r="D3578" s="12">
        <v>1694.73</v>
      </c>
      <c r="E3578" s="12">
        <v>4528.62</v>
      </c>
      <c r="F3578" s="12">
        <v>2496.4899999999998</v>
      </c>
      <c r="G3578" s="12">
        <v>414.1</v>
      </c>
      <c r="I3578" s="45"/>
      <c r="M3578" s="116"/>
    </row>
    <row r="3579" spans="1:13" ht="27.75" customHeight="1" thickBot="1" x14ac:dyDescent="0.25">
      <c r="A3579" s="11">
        <v>39681</v>
      </c>
      <c r="D3579" s="12">
        <v>1677.46</v>
      </c>
      <c r="E3579" s="12">
        <v>4482.46</v>
      </c>
      <c r="F3579" s="12">
        <v>2453.15</v>
      </c>
      <c r="G3579" s="12">
        <v>408.68</v>
      </c>
      <c r="I3579" s="45"/>
      <c r="M3579" s="116"/>
    </row>
    <row r="3580" spans="1:13" ht="27.75" customHeight="1" thickBot="1" x14ac:dyDescent="0.25">
      <c r="A3580" s="11">
        <v>39682</v>
      </c>
      <c r="D3580" s="12">
        <v>1673.82</v>
      </c>
      <c r="E3580" s="12">
        <v>4472.76</v>
      </c>
      <c r="F3580" s="12">
        <v>2447.84</v>
      </c>
      <c r="G3580" s="12">
        <v>407.73</v>
      </c>
      <c r="I3580" s="45"/>
      <c r="M3580" s="116"/>
    </row>
    <row r="3581" spans="1:13" ht="27.75" customHeight="1" thickBot="1" x14ac:dyDescent="0.25">
      <c r="A3581" s="11">
        <v>39685</v>
      </c>
      <c r="D3581" s="12">
        <v>1668.62</v>
      </c>
      <c r="E3581" s="12">
        <v>4458.8599999999997</v>
      </c>
      <c r="F3581" s="12">
        <v>2440.2399999999998</v>
      </c>
      <c r="G3581" s="12">
        <v>406.18</v>
      </c>
      <c r="I3581" s="45"/>
      <c r="M3581" s="116"/>
    </row>
    <row r="3582" spans="1:13" ht="27.75" customHeight="1" thickBot="1" x14ac:dyDescent="0.25">
      <c r="A3582" s="11">
        <v>39686</v>
      </c>
      <c r="D3582" s="12">
        <v>1659.61</v>
      </c>
      <c r="E3582" s="12">
        <v>4434.76</v>
      </c>
      <c r="F3582" s="12">
        <v>2427.045765921865</v>
      </c>
      <c r="G3582" s="12">
        <v>403.24</v>
      </c>
      <c r="I3582" s="45"/>
      <c r="M3582" s="116"/>
    </row>
    <row r="3583" spans="1:13" ht="27.75" customHeight="1" thickBot="1" x14ac:dyDescent="0.25">
      <c r="A3583" s="11">
        <v>39687</v>
      </c>
      <c r="D3583" s="12">
        <v>1653.92</v>
      </c>
      <c r="E3583" s="12">
        <v>4419.58</v>
      </c>
      <c r="F3583" s="12">
        <v>2418.73</v>
      </c>
      <c r="G3583" s="12">
        <v>401.79</v>
      </c>
      <c r="I3583" s="45"/>
      <c r="M3583" s="116"/>
    </row>
    <row r="3584" spans="1:13" ht="27.75" customHeight="1" thickBot="1" x14ac:dyDescent="0.25">
      <c r="A3584" s="11">
        <v>39688</v>
      </c>
      <c r="D3584" s="12">
        <v>1646.93</v>
      </c>
      <c r="E3584" s="12">
        <v>4400.8999999999996</v>
      </c>
      <c r="F3584" s="12">
        <v>2408.5100000000002</v>
      </c>
      <c r="G3584" s="12">
        <v>399.6</v>
      </c>
      <c r="I3584" s="45"/>
      <c r="M3584" s="116"/>
    </row>
    <row r="3585" spans="1:17" ht="27.75" customHeight="1" thickBot="1" x14ac:dyDescent="0.25">
      <c r="A3585" s="11">
        <v>39689</v>
      </c>
      <c r="D3585" s="12">
        <v>1655.84</v>
      </c>
      <c r="E3585" s="12">
        <v>4424.17</v>
      </c>
      <c r="F3585" s="12">
        <v>2417.17</v>
      </c>
      <c r="G3585" s="12">
        <v>401.12</v>
      </c>
      <c r="I3585" s="45"/>
      <c r="M3585" s="116"/>
    </row>
    <row r="3586" spans="1:17" ht="27.75" customHeight="1" thickBot="1" x14ac:dyDescent="0.25">
      <c r="A3586" s="11">
        <v>39692</v>
      </c>
      <c r="D3586" s="12">
        <v>1663.06</v>
      </c>
      <c r="E3586" s="12">
        <v>4444.5</v>
      </c>
      <c r="F3586" s="12">
        <v>2423.3250694653548</v>
      </c>
      <c r="G3586" s="12">
        <v>403.5</v>
      </c>
      <c r="I3586" s="45"/>
      <c r="M3586" s="116"/>
    </row>
    <row r="3587" spans="1:17" ht="27.75" customHeight="1" thickBot="1" x14ac:dyDescent="0.25">
      <c r="A3587" s="11">
        <v>39693</v>
      </c>
      <c r="D3587" s="12">
        <v>1652.48</v>
      </c>
      <c r="E3587" s="12">
        <v>4415.72</v>
      </c>
      <c r="F3587" s="12">
        <v>2394.94</v>
      </c>
      <c r="G3587" s="12">
        <v>400.66</v>
      </c>
      <c r="I3587" s="45"/>
      <c r="M3587" s="116"/>
    </row>
    <row r="3588" spans="1:17" ht="27.75" customHeight="1" thickBot="1" x14ac:dyDescent="0.25">
      <c r="A3588" s="11">
        <v>39694</v>
      </c>
      <c r="D3588" s="12">
        <v>1639.46</v>
      </c>
      <c r="E3588" s="12">
        <v>4380.93</v>
      </c>
      <c r="F3588" s="12">
        <v>2363.36</v>
      </c>
      <c r="G3588" s="12">
        <v>396</v>
      </c>
      <c r="I3588" s="45"/>
      <c r="M3588" s="116"/>
    </row>
    <row r="3589" spans="1:17" ht="27.75" customHeight="1" thickBot="1" x14ac:dyDescent="0.25">
      <c r="A3589" s="11">
        <v>39696</v>
      </c>
      <c r="D3589" s="12">
        <v>1637.5</v>
      </c>
      <c r="E3589" s="12">
        <v>4375.95</v>
      </c>
      <c r="F3589" s="12">
        <v>2339.79</v>
      </c>
      <c r="G3589" s="12">
        <v>395.88</v>
      </c>
      <c r="I3589" s="45"/>
      <c r="M3589" s="116"/>
    </row>
    <row r="3590" spans="1:17" ht="27.75" customHeight="1" thickBot="1" x14ac:dyDescent="0.25">
      <c r="A3590" s="11">
        <v>39699</v>
      </c>
      <c r="D3590" s="12">
        <v>1648.8</v>
      </c>
      <c r="E3590" s="12">
        <v>4406.16</v>
      </c>
      <c r="F3590" s="12">
        <v>2347.64</v>
      </c>
      <c r="G3590" s="12">
        <v>398.38</v>
      </c>
      <c r="I3590" s="45"/>
      <c r="M3590" s="116"/>
    </row>
    <row r="3591" spans="1:17" ht="27.75" customHeight="1" thickBot="1" x14ac:dyDescent="0.25">
      <c r="A3591" s="11">
        <v>39700</v>
      </c>
      <c r="D3591" s="12">
        <v>1652.17</v>
      </c>
      <c r="E3591" s="12">
        <v>4415.1499999999996</v>
      </c>
      <c r="F3591" s="12">
        <v>2344.17</v>
      </c>
      <c r="G3591" s="12">
        <v>399.33</v>
      </c>
      <c r="I3591" s="45"/>
      <c r="M3591" s="116"/>
    </row>
    <row r="3592" spans="1:17" ht="27.75" customHeight="1" thickBot="1" x14ac:dyDescent="0.25">
      <c r="A3592" s="11">
        <v>39701</v>
      </c>
      <c r="D3592" s="12">
        <v>1650.96</v>
      </c>
      <c r="E3592" s="12">
        <v>4414.68</v>
      </c>
      <c r="F3592" s="12">
        <v>2335.7199999999998</v>
      </c>
      <c r="G3592" s="12">
        <v>399.47</v>
      </c>
      <c r="I3592" s="45"/>
      <c r="M3592" s="116"/>
    </row>
    <row r="3593" spans="1:17" ht="27.75" customHeight="1" thickBot="1" x14ac:dyDescent="0.25">
      <c r="A3593" s="11">
        <v>39702</v>
      </c>
      <c r="D3593" s="12">
        <v>1652.77</v>
      </c>
      <c r="E3593" s="12">
        <v>4419.51</v>
      </c>
      <c r="F3593" s="12">
        <v>2322.0100000000002</v>
      </c>
      <c r="G3593" s="12">
        <v>400.2</v>
      </c>
      <c r="I3593" s="45"/>
      <c r="M3593" s="116"/>
    </row>
    <row r="3594" spans="1:17" ht="27.75" customHeight="1" thickBot="1" x14ac:dyDescent="0.25">
      <c r="A3594" s="11">
        <v>39703</v>
      </c>
      <c r="D3594" s="12">
        <v>1654.33</v>
      </c>
      <c r="E3594" s="12">
        <v>4423.68</v>
      </c>
      <c r="F3594" s="12">
        <v>2308.2399999999998</v>
      </c>
      <c r="G3594" s="12">
        <v>400.75</v>
      </c>
      <c r="I3594" s="45"/>
      <c r="M3594" s="116"/>
    </row>
    <row r="3595" spans="1:17" ht="27.75" customHeight="1" thickBot="1" x14ac:dyDescent="0.25">
      <c r="A3595" s="11">
        <v>39706</v>
      </c>
      <c r="D3595" s="12">
        <v>1659.06</v>
      </c>
      <c r="E3595" s="12">
        <v>4436.7299999999996</v>
      </c>
      <c r="F3595" s="12">
        <v>2315.0500000000002</v>
      </c>
      <c r="G3595" s="12">
        <v>402.13</v>
      </c>
      <c r="I3595" s="45"/>
      <c r="M3595" s="116"/>
      <c r="Q3595" s="121">
        <v>39706</v>
      </c>
    </row>
    <row r="3596" spans="1:17" ht="27.75" customHeight="1" thickBot="1" x14ac:dyDescent="0.25">
      <c r="A3596" s="11">
        <v>39707</v>
      </c>
      <c r="D3596" s="12">
        <v>1633.36</v>
      </c>
      <c r="E3596" s="12">
        <v>4387.41</v>
      </c>
      <c r="F3596" s="12">
        <v>2289.31</v>
      </c>
      <c r="G3596" s="12">
        <v>393.75</v>
      </c>
      <c r="I3596" s="45"/>
      <c r="M3596" s="116"/>
      <c r="Q3596" s="121">
        <v>41593</v>
      </c>
    </row>
    <row r="3597" spans="1:17" ht="27.75" customHeight="1" thickBot="1" x14ac:dyDescent="0.25">
      <c r="A3597" s="11">
        <v>39708</v>
      </c>
      <c r="D3597" s="12">
        <v>1618.87</v>
      </c>
      <c r="E3597" s="12">
        <v>4348.51</v>
      </c>
      <c r="F3597" s="12">
        <v>2280.75</v>
      </c>
      <c r="G3597" s="12">
        <v>389.72</v>
      </c>
      <c r="I3597" s="45"/>
      <c r="M3597" s="116"/>
      <c r="Q3597" s="115">
        <f>+Q3596-Q3595</f>
        <v>1887</v>
      </c>
    </row>
    <row r="3598" spans="1:17" ht="27.75" customHeight="1" thickBot="1" x14ac:dyDescent="0.25">
      <c r="A3598" s="11">
        <v>39709</v>
      </c>
      <c r="D3598" s="12">
        <v>1567.1</v>
      </c>
      <c r="E3598" s="12">
        <v>4209.4399999999996</v>
      </c>
      <c r="F3598" s="12">
        <v>2223.2399999999998</v>
      </c>
      <c r="G3598" s="12">
        <v>374.72</v>
      </c>
      <c r="I3598" s="45"/>
      <c r="M3598" s="116"/>
      <c r="Q3598">
        <f>+Q3597/365</f>
        <v>5.1698630136986301</v>
      </c>
    </row>
    <row r="3599" spans="1:17" ht="27.75" customHeight="1" thickBot="1" x14ac:dyDescent="0.25">
      <c r="A3599" s="11">
        <v>39710</v>
      </c>
      <c r="D3599" s="12">
        <v>1604.73</v>
      </c>
      <c r="E3599" s="12">
        <v>4310.5200000000004</v>
      </c>
      <c r="F3599" s="12">
        <v>2276.62</v>
      </c>
      <c r="G3599" s="12">
        <v>386.27</v>
      </c>
      <c r="I3599" s="45"/>
      <c r="M3599" s="116"/>
    </row>
    <row r="3600" spans="1:17" ht="27.75" customHeight="1" thickBot="1" x14ac:dyDescent="0.25">
      <c r="A3600" s="11">
        <v>39713</v>
      </c>
      <c r="D3600" s="12">
        <v>1619.08</v>
      </c>
      <c r="E3600" s="12">
        <v>4349.0600000000004</v>
      </c>
      <c r="F3600" s="12">
        <v>2296.98</v>
      </c>
      <c r="G3600" s="12">
        <v>390.57</v>
      </c>
      <c r="I3600" s="45"/>
      <c r="M3600" s="116"/>
    </row>
    <row r="3601" spans="1:13" ht="27.75" customHeight="1" thickBot="1" x14ac:dyDescent="0.25">
      <c r="A3601" s="11">
        <v>39714</v>
      </c>
      <c r="D3601" s="12">
        <v>1611.79</v>
      </c>
      <c r="E3601" s="12">
        <v>4329.47</v>
      </c>
      <c r="F3601" s="12">
        <v>2298.9899999999998</v>
      </c>
      <c r="G3601" s="12">
        <v>388.44</v>
      </c>
      <c r="I3601" s="45"/>
      <c r="M3601" s="116"/>
    </row>
    <row r="3602" spans="1:13" ht="27.75" customHeight="1" thickBot="1" x14ac:dyDescent="0.25">
      <c r="A3602" s="11">
        <v>39715</v>
      </c>
      <c r="D3602" s="12">
        <v>1614.49</v>
      </c>
      <c r="E3602" s="12">
        <v>4336.74</v>
      </c>
      <c r="F3602" s="12">
        <v>2314.73</v>
      </c>
      <c r="G3602" s="12">
        <v>388.98</v>
      </c>
      <c r="I3602" s="45"/>
      <c r="M3602" s="116"/>
    </row>
    <row r="3603" spans="1:13" ht="27.75" customHeight="1" thickBot="1" x14ac:dyDescent="0.25">
      <c r="A3603" s="11">
        <v>39716</v>
      </c>
      <c r="D3603" s="12">
        <v>1621.5</v>
      </c>
      <c r="E3603" s="12">
        <v>4355.5600000000004</v>
      </c>
      <c r="F3603" s="12">
        <v>2341.31</v>
      </c>
      <c r="G3603" s="12">
        <v>391.03</v>
      </c>
      <c r="I3603" s="45"/>
      <c r="M3603" s="116"/>
    </row>
    <row r="3604" spans="1:13" ht="27.75" customHeight="1" thickBot="1" x14ac:dyDescent="0.25">
      <c r="A3604" s="11">
        <v>39717</v>
      </c>
      <c r="D3604" s="12">
        <v>1642.06</v>
      </c>
      <c r="E3604" s="12">
        <v>4410.8</v>
      </c>
      <c r="F3604" s="12">
        <v>2371.0100000000002</v>
      </c>
      <c r="G3604" s="12">
        <v>395.91</v>
      </c>
      <c r="I3604" s="45"/>
      <c r="M3604" s="116"/>
    </row>
    <row r="3605" spans="1:13" ht="27.75" customHeight="1" thickBot="1" x14ac:dyDescent="0.25">
      <c r="A3605" s="11">
        <v>39720</v>
      </c>
      <c r="D3605" s="12">
        <v>1634.72</v>
      </c>
      <c r="E3605" s="12">
        <v>4391.08</v>
      </c>
      <c r="F3605" s="12">
        <v>2385.8600008924145</v>
      </c>
      <c r="G3605" s="12">
        <v>393.43</v>
      </c>
      <c r="I3605" s="45"/>
      <c r="M3605" s="116"/>
    </row>
    <row r="3606" spans="1:13" ht="27.75" customHeight="1" thickBot="1" x14ac:dyDescent="0.25">
      <c r="A3606" s="11">
        <v>39721</v>
      </c>
      <c r="D3606" s="12">
        <v>1565.58</v>
      </c>
      <c r="E3606" s="12">
        <v>4205.3500000000004</v>
      </c>
      <c r="F3606" s="12">
        <v>2284.9499999999998</v>
      </c>
      <c r="G3606" s="12">
        <v>374.12</v>
      </c>
      <c r="I3606" s="45"/>
      <c r="M3606" s="116"/>
    </row>
    <row r="3607" spans="1:13" ht="27.75" customHeight="1" thickBot="1" x14ac:dyDescent="0.25">
      <c r="A3607" s="11">
        <v>39723</v>
      </c>
      <c r="D3607" s="12">
        <v>1585.9</v>
      </c>
      <c r="E3607" s="12">
        <v>4259.9399999999996</v>
      </c>
      <c r="F3607" s="12">
        <v>2314.61</v>
      </c>
      <c r="G3607" s="12">
        <v>380.65</v>
      </c>
      <c r="I3607" s="45"/>
      <c r="M3607" s="116"/>
    </row>
    <row r="3608" spans="1:13" ht="27.75" customHeight="1" thickBot="1" x14ac:dyDescent="0.25">
      <c r="A3608" s="11">
        <v>39724</v>
      </c>
      <c r="D3608" s="12">
        <v>1578.8</v>
      </c>
      <c r="E3608" s="12">
        <v>4240.8599999999997</v>
      </c>
      <c r="F3608" s="12">
        <v>2283.7199999999998</v>
      </c>
      <c r="G3608" s="12">
        <v>378.14</v>
      </c>
      <c r="I3608" s="45"/>
      <c r="M3608" s="116"/>
    </row>
    <row r="3609" spans="1:13" ht="27.75" customHeight="1" thickBot="1" x14ac:dyDescent="0.25">
      <c r="A3609" s="11">
        <v>39727</v>
      </c>
      <c r="D3609" s="12">
        <v>1519.12</v>
      </c>
      <c r="E3609" s="12">
        <v>4080.55</v>
      </c>
      <c r="F3609" s="12">
        <v>2189.59</v>
      </c>
      <c r="G3609" s="12">
        <v>360.68</v>
      </c>
      <c r="I3609" s="45"/>
      <c r="M3609" s="116"/>
    </row>
    <row r="3610" spans="1:13" ht="27.75" customHeight="1" thickBot="1" x14ac:dyDescent="0.25">
      <c r="A3610" s="11">
        <v>39728</v>
      </c>
      <c r="D3610" s="12">
        <v>1526.71</v>
      </c>
      <c r="E3610" s="12">
        <v>4106.62</v>
      </c>
      <c r="F3610" s="12">
        <v>2184.1999999999998</v>
      </c>
      <c r="G3610" s="12">
        <v>364.74</v>
      </c>
      <c r="I3610" s="45"/>
      <c r="M3610" s="116"/>
    </row>
    <row r="3611" spans="1:13" ht="27.75" customHeight="1" thickBot="1" x14ac:dyDescent="0.4">
      <c r="A3611" s="11">
        <v>39729</v>
      </c>
      <c r="D3611" s="12">
        <v>1466.58</v>
      </c>
      <c r="E3611" s="12">
        <v>3944.9</v>
      </c>
      <c r="F3611" s="12">
        <v>2080.3000000000002</v>
      </c>
      <c r="G3611" s="12">
        <v>346.54</v>
      </c>
      <c r="I3611" s="45"/>
      <c r="J3611" s="48"/>
      <c r="M3611" s="116"/>
    </row>
    <row r="3612" spans="1:13" ht="27.75" customHeight="1" thickBot="1" x14ac:dyDescent="0.25">
      <c r="A3612" s="11">
        <v>39730</v>
      </c>
      <c r="D3612" s="12">
        <v>1419.88</v>
      </c>
      <c r="E3612" s="12">
        <v>3819.32</v>
      </c>
      <c r="F3612" s="12">
        <v>2003.6</v>
      </c>
      <c r="G3612" s="12">
        <v>334.28</v>
      </c>
      <c r="I3612" s="45"/>
      <c r="M3612" s="116"/>
    </row>
    <row r="3613" spans="1:13" ht="27.75" customHeight="1" thickBot="1" x14ac:dyDescent="0.25">
      <c r="A3613" s="11">
        <v>39731</v>
      </c>
      <c r="D3613" s="12">
        <v>1349.1</v>
      </c>
      <c r="E3613" s="12">
        <v>3635.17</v>
      </c>
      <c r="F3613" s="12">
        <v>1897.1749765349937</v>
      </c>
      <c r="G3613" s="12">
        <v>316.16000000000003</v>
      </c>
      <c r="I3613" s="45"/>
      <c r="M3613" s="116"/>
    </row>
    <row r="3614" spans="1:13" ht="27.75" customHeight="1" thickBot="1" x14ac:dyDescent="0.25">
      <c r="A3614" s="11">
        <v>39734</v>
      </c>
      <c r="D3614" s="12">
        <v>1436.85</v>
      </c>
      <c r="E3614" s="12">
        <v>3876.93</v>
      </c>
      <c r="F3614" s="12">
        <v>2009.4733069751228</v>
      </c>
      <c r="G3614" s="12">
        <v>344.96</v>
      </c>
      <c r="I3614" s="45"/>
      <c r="M3614" s="116"/>
    </row>
    <row r="3615" spans="1:13" ht="27.75" customHeight="1" thickBot="1" x14ac:dyDescent="0.25">
      <c r="A3615" s="11">
        <v>39735</v>
      </c>
      <c r="D3615" s="12">
        <v>1505.37</v>
      </c>
      <c r="E3615" s="12">
        <v>4075.96</v>
      </c>
      <c r="F3615" s="12">
        <v>2094.6799999999998</v>
      </c>
      <c r="G3615" s="12">
        <v>362.92</v>
      </c>
      <c r="I3615" s="45"/>
      <c r="M3615" s="116"/>
    </row>
    <row r="3616" spans="1:13" ht="27.75" customHeight="1" thickBot="1" x14ac:dyDescent="0.25">
      <c r="A3616" s="11">
        <v>39736</v>
      </c>
      <c r="D3616" s="12">
        <v>1479.1</v>
      </c>
      <c r="E3616" s="12">
        <v>4005.22</v>
      </c>
      <c r="F3616" s="12">
        <v>2044.42</v>
      </c>
      <c r="G3616" s="12">
        <v>353.98</v>
      </c>
      <c r="I3616" s="45"/>
      <c r="M3616" s="116"/>
    </row>
    <row r="3617" spans="1:13" ht="27.75" customHeight="1" thickBot="1" x14ac:dyDescent="0.25">
      <c r="A3617" s="11">
        <v>39737</v>
      </c>
      <c r="D3617" s="12">
        <v>1418.59</v>
      </c>
      <c r="E3617" s="12">
        <v>3841.36</v>
      </c>
      <c r="F3617" s="12">
        <v>1947.63</v>
      </c>
      <c r="G3617" s="12">
        <v>335.96</v>
      </c>
      <c r="I3617" s="45"/>
      <c r="M3617" s="116"/>
    </row>
    <row r="3618" spans="1:13" ht="27.75" customHeight="1" thickBot="1" x14ac:dyDescent="0.25">
      <c r="A3618" s="11">
        <v>39738</v>
      </c>
      <c r="D3618" s="12">
        <v>1429.9</v>
      </c>
      <c r="E3618" s="12">
        <v>3871.99</v>
      </c>
      <c r="F3618" s="12">
        <v>1963.1555429662708</v>
      </c>
      <c r="G3618" s="12">
        <v>339.6</v>
      </c>
      <c r="I3618" s="45"/>
      <c r="M3618" s="116"/>
    </row>
    <row r="3619" spans="1:13" ht="27.75" customHeight="1" thickBot="1" x14ac:dyDescent="0.25">
      <c r="A3619" s="11">
        <v>39741</v>
      </c>
      <c r="D3619" s="12">
        <v>1436.31</v>
      </c>
      <c r="E3619" s="12">
        <v>3889.34</v>
      </c>
      <c r="F3619" s="12">
        <v>1971.96</v>
      </c>
      <c r="G3619" s="12">
        <v>342.05</v>
      </c>
      <c r="I3619" s="45"/>
      <c r="M3619" s="116"/>
    </row>
    <row r="3620" spans="1:13" ht="27.75" customHeight="1" thickBot="1" x14ac:dyDescent="0.25">
      <c r="A3620" s="11">
        <v>39742</v>
      </c>
      <c r="D3620" s="12">
        <v>1430.37</v>
      </c>
      <c r="E3620" s="12">
        <v>3873.27</v>
      </c>
      <c r="F3620" s="12">
        <v>1953.9757588501202</v>
      </c>
      <c r="G3620" s="12">
        <v>339.18</v>
      </c>
      <c r="I3620" s="45"/>
      <c r="M3620" s="116"/>
    </row>
    <row r="3621" spans="1:13" ht="27.75" customHeight="1" thickBot="1" x14ac:dyDescent="0.25">
      <c r="A3621" s="11">
        <v>39743</v>
      </c>
      <c r="D3621" s="12">
        <v>1419.63</v>
      </c>
      <c r="E3621" s="12">
        <v>3844.19</v>
      </c>
      <c r="F3621" s="12">
        <v>1910.61</v>
      </c>
      <c r="G3621" s="12">
        <v>336.04</v>
      </c>
      <c r="I3621" s="45"/>
      <c r="M3621" s="116"/>
    </row>
    <row r="3622" spans="1:13" ht="27.75" customHeight="1" thickBot="1" x14ac:dyDescent="0.25">
      <c r="A3622" s="11">
        <v>39744</v>
      </c>
      <c r="D3622" s="12">
        <v>1397.39</v>
      </c>
      <c r="E3622" s="12">
        <v>3783.96</v>
      </c>
      <c r="F3622" s="12">
        <v>1856.26</v>
      </c>
      <c r="G3622" s="12">
        <v>329.93</v>
      </c>
      <c r="I3622" s="45"/>
      <c r="M3622" s="116"/>
    </row>
    <row r="3623" spans="1:13" ht="27.75" customHeight="1" thickBot="1" x14ac:dyDescent="0.25">
      <c r="A3623" s="11">
        <v>39745</v>
      </c>
      <c r="D3623" s="12">
        <v>1382.63</v>
      </c>
      <c r="E3623" s="12">
        <v>3743.98</v>
      </c>
      <c r="F3623" s="12">
        <v>1821.87</v>
      </c>
      <c r="G3623" s="12">
        <v>325.27999999999997</v>
      </c>
      <c r="I3623" s="45"/>
      <c r="M3623" s="116"/>
    </row>
    <row r="3624" spans="1:13" ht="27.75" customHeight="1" thickBot="1" x14ac:dyDescent="0.25">
      <c r="A3624" s="11">
        <v>39748</v>
      </c>
      <c r="D3624" s="12">
        <v>1332.95</v>
      </c>
      <c r="E3624" s="12">
        <v>3609.48</v>
      </c>
      <c r="F3624" s="12">
        <v>1742.39</v>
      </c>
      <c r="G3624" s="12">
        <v>310.58999999999997</v>
      </c>
      <c r="I3624" s="45"/>
      <c r="M3624" s="116"/>
    </row>
    <row r="3625" spans="1:13" ht="27.75" customHeight="1" thickBot="1" x14ac:dyDescent="0.25">
      <c r="A3625" s="11">
        <v>39750</v>
      </c>
      <c r="D3625" s="12">
        <v>1342.12</v>
      </c>
      <c r="E3625" s="12">
        <v>3634.29</v>
      </c>
      <c r="F3625" s="12">
        <v>1748.79</v>
      </c>
      <c r="G3625" s="12">
        <v>313.48</v>
      </c>
      <c r="I3625" s="45"/>
      <c r="M3625" s="116"/>
    </row>
    <row r="3626" spans="1:13" ht="27.75" customHeight="1" thickBot="1" x14ac:dyDescent="0.25">
      <c r="A3626" s="11">
        <v>39751</v>
      </c>
      <c r="D3626" s="12">
        <v>1333.87</v>
      </c>
      <c r="E3626" s="12">
        <v>3611.95</v>
      </c>
      <c r="F3626" s="12">
        <v>1743.58</v>
      </c>
      <c r="G3626" s="12">
        <v>310.77</v>
      </c>
      <c r="I3626" s="45"/>
      <c r="M3626" s="116"/>
    </row>
    <row r="3627" spans="1:13" ht="27.75" customHeight="1" thickBot="1" x14ac:dyDescent="0.25">
      <c r="A3627" s="11">
        <v>39752</v>
      </c>
      <c r="D3627" s="12">
        <v>1328.06</v>
      </c>
      <c r="E3627" s="12">
        <v>3596.22</v>
      </c>
      <c r="F3627" s="12">
        <v>1735.99</v>
      </c>
      <c r="G3627" s="12">
        <v>308.63</v>
      </c>
      <c r="I3627" s="45"/>
      <c r="M3627" s="116"/>
    </row>
    <row r="3628" spans="1:13" ht="27.75" customHeight="1" thickBot="1" x14ac:dyDescent="0.25">
      <c r="A3628" s="11">
        <v>39755</v>
      </c>
      <c r="D3628" s="12">
        <v>1334.3</v>
      </c>
      <c r="E3628" s="12">
        <v>3613.12</v>
      </c>
      <c r="F3628" s="12">
        <v>1744.1493276413112</v>
      </c>
      <c r="G3628" s="12">
        <v>309.33999999999997</v>
      </c>
      <c r="I3628" s="45"/>
      <c r="M3628" s="116"/>
    </row>
    <row r="3629" spans="1:13" ht="27.75" customHeight="1" thickBot="1" x14ac:dyDescent="0.25">
      <c r="A3629" s="11">
        <v>39756</v>
      </c>
      <c r="D3629" s="12">
        <v>1322.98</v>
      </c>
      <c r="E3629" s="12">
        <v>3582.45</v>
      </c>
      <c r="F3629" s="12">
        <v>1723.8415898656751</v>
      </c>
      <c r="G3629" s="12">
        <v>305.43</v>
      </c>
      <c r="I3629" s="45"/>
      <c r="M3629" s="116"/>
    </row>
    <row r="3630" spans="1:13" ht="27.75" customHeight="1" thickBot="1" x14ac:dyDescent="0.25">
      <c r="A3630" s="11">
        <v>39757</v>
      </c>
      <c r="D3630" s="12">
        <v>1327.62</v>
      </c>
      <c r="E3630" s="12">
        <v>3595.04</v>
      </c>
      <c r="F3630" s="12">
        <v>1729.9</v>
      </c>
      <c r="G3630" s="12">
        <v>306.62</v>
      </c>
      <c r="I3630" s="45"/>
      <c r="M3630" s="116"/>
    </row>
    <row r="3631" spans="1:13" ht="27.75" customHeight="1" thickBot="1" x14ac:dyDescent="0.25">
      <c r="A3631" s="11">
        <v>39758</v>
      </c>
      <c r="D3631" s="12">
        <v>1336.85</v>
      </c>
      <c r="E3631" s="12">
        <v>3620.01</v>
      </c>
      <c r="F3631" s="12">
        <v>1741.91</v>
      </c>
      <c r="G3631" s="12">
        <v>309.48</v>
      </c>
      <c r="I3631" s="45"/>
      <c r="M3631" s="116"/>
    </row>
    <row r="3632" spans="1:13" ht="27.75" customHeight="1" thickBot="1" x14ac:dyDescent="0.25">
      <c r="A3632" s="11">
        <v>39759</v>
      </c>
      <c r="D3632" s="12">
        <v>1339.23</v>
      </c>
      <c r="E3632" s="12">
        <v>3626.46</v>
      </c>
      <c r="F3632" s="12">
        <v>1747.8003875156649</v>
      </c>
      <c r="G3632" s="12">
        <v>310.20999999999998</v>
      </c>
      <c r="I3632" s="45"/>
      <c r="M3632" s="116"/>
    </row>
    <row r="3633" spans="1:13" ht="27.75" customHeight="1" thickBot="1" x14ac:dyDescent="0.25">
      <c r="A3633" s="11">
        <v>39762</v>
      </c>
      <c r="D3633" s="12">
        <v>1334.11</v>
      </c>
      <c r="E3633" s="12">
        <v>3612.6</v>
      </c>
      <c r="F3633" s="12">
        <v>1741.1176091798841</v>
      </c>
      <c r="G3633" s="12">
        <v>308.24</v>
      </c>
      <c r="I3633" s="45"/>
      <c r="M3633" s="116"/>
    </row>
    <row r="3634" spans="1:13" ht="27.75" customHeight="1" thickBot="1" x14ac:dyDescent="0.25">
      <c r="A3634" s="11">
        <v>39763</v>
      </c>
      <c r="D3634" s="12">
        <v>1331.41</v>
      </c>
      <c r="E3634" s="12">
        <v>3605.29</v>
      </c>
      <c r="F3634" s="12">
        <v>1737.5949982521402</v>
      </c>
      <c r="G3634" s="12">
        <v>307.64999999999998</v>
      </c>
      <c r="I3634" s="45"/>
      <c r="M3634" s="116"/>
    </row>
    <row r="3635" spans="1:13" ht="27.75" customHeight="1" thickBot="1" x14ac:dyDescent="0.25">
      <c r="A3635" s="11">
        <v>39764</v>
      </c>
      <c r="D3635" s="12">
        <v>1325.3</v>
      </c>
      <c r="E3635" s="12">
        <v>3589.32</v>
      </c>
      <c r="F3635" s="12">
        <v>1727.15</v>
      </c>
      <c r="G3635" s="12">
        <v>305.57</v>
      </c>
      <c r="I3635" s="45"/>
      <c r="M3635" s="116"/>
    </row>
    <row r="3636" spans="1:13" ht="27.75" customHeight="1" thickBot="1" x14ac:dyDescent="0.25">
      <c r="A3636" s="11">
        <v>39765</v>
      </c>
      <c r="D3636" s="12">
        <v>1313.34</v>
      </c>
      <c r="E3636" s="12">
        <v>3556.95</v>
      </c>
      <c r="F3636" s="12">
        <v>1708.9</v>
      </c>
      <c r="G3636" s="12">
        <v>302.02</v>
      </c>
      <c r="I3636" s="45"/>
      <c r="M3636" s="116"/>
    </row>
    <row r="3637" spans="1:13" ht="27.75" customHeight="1" thickBot="1" x14ac:dyDescent="0.25">
      <c r="A3637" s="11">
        <v>39766</v>
      </c>
      <c r="D3637" s="12">
        <v>1304.28</v>
      </c>
      <c r="E3637" s="12">
        <v>3532.41</v>
      </c>
      <c r="F3637" s="12">
        <v>1702.4709965922232</v>
      </c>
      <c r="G3637" s="12">
        <v>299.02999999999997</v>
      </c>
      <c r="I3637" s="45"/>
      <c r="M3637" s="116"/>
    </row>
    <row r="3638" spans="1:13" ht="27.75" customHeight="1" thickBot="1" x14ac:dyDescent="0.25">
      <c r="A3638" s="11">
        <v>39769</v>
      </c>
      <c r="D3638" s="12">
        <v>1306.3</v>
      </c>
      <c r="E3638" s="12">
        <v>3537.87</v>
      </c>
      <c r="F3638" s="12">
        <v>1705.10101505784</v>
      </c>
      <c r="G3638" s="12">
        <v>299.33</v>
      </c>
      <c r="I3638" s="45"/>
      <c r="M3638" s="116"/>
    </row>
    <row r="3639" spans="1:13" ht="27.75" customHeight="1" thickBot="1" x14ac:dyDescent="0.25">
      <c r="A3639" s="11">
        <v>39770</v>
      </c>
      <c r="D3639" s="12">
        <v>1293.28</v>
      </c>
      <c r="E3639" s="12">
        <v>3502.6</v>
      </c>
      <c r="F3639" s="12">
        <v>1682.7899474698149</v>
      </c>
      <c r="G3639" s="12">
        <v>295.76</v>
      </c>
      <c r="I3639" s="45"/>
      <c r="M3639" s="116"/>
    </row>
    <row r="3640" spans="1:13" ht="27.75" customHeight="1" thickBot="1" x14ac:dyDescent="0.3">
      <c r="A3640" s="43">
        <v>39771</v>
      </c>
      <c r="B3640" s="44"/>
      <c r="C3640" s="44"/>
      <c r="D3640" s="44">
        <v>1271.1600000000001</v>
      </c>
      <c r="E3640" s="12">
        <v>3442.7</v>
      </c>
      <c r="F3640" s="12">
        <v>1654.01</v>
      </c>
      <c r="G3640" s="12">
        <v>289.02999999999997</v>
      </c>
      <c r="I3640" s="45"/>
      <c r="M3640" s="116"/>
    </row>
    <row r="3641" spans="1:13" ht="27.75" customHeight="1" thickBot="1" x14ac:dyDescent="0.25">
      <c r="A3641" s="11">
        <v>39772</v>
      </c>
      <c r="D3641" s="12">
        <v>1258.8900000000001</v>
      </c>
      <c r="E3641" s="12">
        <v>3409.49</v>
      </c>
      <c r="F3641" s="12">
        <v>1635.46</v>
      </c>
      <c r="G3641" s="12">
        <v>285.61</v>
      </c>
      <c r="I3641" s="45"/>
      <c r="M3641" s="116"/>
    </row>
    <row r="3642" spans="1:13" ht="27.75" customHeight="1" thickBot="1" x14ac:dyDescent="0.25">
      <c r="A3642" s="11">
        <v>39773</v>
      </c>
      <c r="D3642" s="12">
        <v>1181.05</v>
      </c>
      <c r="E3642" s="12">
        <v>3198.67</v>
      </c>
      <c r="F3642" s="12">
        <v>1534.3320881045486</v>
      </c>
      <c r="G3642" s="12">
        <v>265.83999999999997</v>
      </c>
      <c r="I3642" s="45"/>
      <c r="M3642" s="116"/>
    </row>
    <row r="3643" spans="1:13" ht="27.75" customHeight="1" thickBot="1" x14ac:dyDescent="0.25">
      <c r="A3643" s="11">
        <v>39776</v>
      </c>
      <c r="D3643" s="12">
        <v>1112.17</v>
      </c>
      <c r="E3643" s="12">
        <v>3012.12</v>
      </c>
      <c r="F3643" s="12">
        <v>1447.1417568040615</v>
      </c>
      <c r="G3643" s="12">
        <v>245.9</v>
      </c>
      <c r="I3643" s="45"/>
      <c r="M3643" s="116"/>
    </row>
    <row r="3644" spans="1:13" ht="27.75" customHeight="1" thickBot="1" x14ac:dyDescent="0.25">
      <c r="A3644" s="11">
        <v>39777</v>
      </c>
      <c r="D3644" s="12">
        <v>1156.54</v>
      </c>
      <c r="E3644" s="12">
        <v>3132.28</v>
      </c>
      <c r="F3644" s="12">
        <v>1509.62</v>
      </c>
      <c r="G3644" s="12">
        <v>259.83</v>
      </c>
      <c r="I3644" s="45"/>
      <c r="M3644" s="116"/>
    </row>
    <row r="3645" spans="1:13" ht="27.75" customHeight="1" thickBot="1" x14ac:dyDescent="0.25">
      <c r="A3645" s="11">
        <v>39778</v>
      </c>
      <c r="D3645" s="12">
        <v>1156.71</v>
      </c>
      <c r="E3645" s="12">
        <v>3132.75</v>
      </c>
      <c r="F3645" s="12">
        <v>1521.98</v>
      </c>
      <c r="G3645" s="12">
        <v>259.55</v>
      </c>
      <c r="I3645" s="45"/>
      <c r="M3645" s="116"/>
    </row>
    <row r="3646" spans="1:13" ht="27.75" customHeight="1" thickBot="1" x14ac:dyDescent="0.25">
      <c r="A3646" s="11">
        <v>39779</v>
      </c>
      <c r="D3646" s="12">
        <v>1159.5899999999999</v>
      </c>
      <c r="E3646" s="12">
        <v>3143.95</v>
      </c>
      <c r="F3646" s="12">
        <v>1529.89</v>
      </c>
      <c r="G3646" s="12">
        <v>259.08999999999997</v>
      </c>
      <c r="I3646" s="45"/>
      <c r="M3646" s="116"/>
    </row>
    <row r="3647" spans="1:13" ht="27.75" customHeight="1" thickBot="1" x14ac:dyDescent="0.25">
      <c r="A3647" s="11">
        <v>39780</v>
      </c>
      <c r="D3647" s="12">
        <v>1171.08</v>
      </c>
      <c r="E3647" s="12">
        <v>3175.12</v>
      </c>
      <c r="F3647" s="12">
        <v>1545.0504602579069</v>
      </c>
      <c r="G3647" s="12">
        <v>261.56</v>
      </c>
      <c r="I3647" s="45"/>
      <c r="M3647" s="116"/>
    </row>
    <row r="3648" spans="1:13" ht="27.75" customHeight="1" thickBot="1" x14ac:dyDescent="0.25">
      <c r="A3648" s="11">
        <v>39783</v>
      </c>
      <c r="D3648" s="12">
        <v>1181.8499999999999</v>
      </c>
      <c r="E3648" s="12">
        <v>3222.16</v>
      </c>
      <c r="F3648" s="12">
        <v>1567.94</v>
      </c>
      <c r="G3648" s="12">
        <v>265.20999999999998</v>
      </c>
      <c r="I3648" s="45"/>
      <c r="M3648" s="116"/>
    </row>
    <row r="3649" spans="1:13" ht="27.75" customHeight="1" thickBot="1" x14ac:dyDescent="0.25">
      <c r="A3649" s="11">
        <v>39784</v>
      </c>
      <c r="D3649" s="12">
        <v>1165.25</v>
      </c>
      <c r="E3649" s="12">
        <v>3176.89</v>
      </c>
      <c r="F3649" s="12">
        <v>1545.91</v>
      </c>
      <c r="G3649" s="12">
        <v>259.98</v>
      </c>
      <c r="I3649" s="45"/>
      <c r="M3649" s="116"/>
    </row>
    <row r="3650" spans="1:13" ht="27.75" customHeight="1" thickBot="1" x14ac:dyDescent="0.25">
      <c r="A3650" s="11">
        <v>39785</v>
      </c>
      <c r="D3650" s="12">
        <v>1154.56</v>
      </c>
      <c r="E3650" s="12">
        <v>3148.2</v>
      </c>
      <c r="F3650" s="12">
        <v>1527.04</v>
      </c>
      <c r="G3650" s="12">
        <v>258</v>
      </c>
      <c r="I3650" s="45"/>
      <c r="M3650" s="116"/>
    </row>
    <row r="3651" spans="1:13" ht="27.75" customHeight="1" thickBot="1" x14ac:dyDescent="0.25">
      <c r="A3651" s="11">
        <v>39786</v>
      </c>
      <c r="D3651" s="12">
        <v>1144.0999999999999</v>
      </c>
      <c r="E3651" s="12">
        <v>3120.86</v>
      </c>
      <c r="F3651" s="12">
        <v>1508.93</v>
      </c>
      <c r="G3651" s="12">
        <v>255.32</v>
      </c>
      <c r="I3651" s="45"/>
      <c r="M3651" s="116"/>
    </row>
    <row r="3652" spans="1:13" ht="27.75" customHeight="1" thickBot="1" x14ac:dyDescent="0.25">
      <c r="A3652" s="11">
        <v>39787</v>
      </c>
      <c r="D3652" s="12">
        <v>1141.71</v>
      </c>
      <c r="E3652" s="12">
        <v>3115.61</v>
      </c>
      <c r="F3652" s="12">
        <v>1506.39</v>
      </c>
      <c r="G3652" s="12">
        <v>254.84</v>
      </c>
      <c r="I3652" s="45"/>
      <c r="M3652" s="116"/>
    </row>
    <row r="3653" spans="1:13" ht="27.75" customHeight="1" thickBot="1" x14ac:dyDescent="0.25">
      <c r="A3653" s="11">
        <v>39790</v>
      </c>
      <c r="D3653" s="12">
        <v>1143.1500000000001</v>
      </c>
      <c r="E3653" s="12">
        <v>3119.55</v>
      </c>
      <c r="F3653" s="12">
        <v>1508.2990003620616</v>
      </c>
      <c r="G3653" s="12">
        <v>254.97</v>
      </c>
      <c r="I3653" s="45"/>
      <c r="M3653" s="116"/>
    </row>
    <row r="3654" spans="1:13" ht="27.75" customHeight="1" thickBot="1" x14ac:dyDescent="0.25">
      <c r="A3654" s="11">
        <v>39791</v>
      </c>
      <c r="D3654" s="12">
        <v>1150.94</v>
      </c>
      <c r="E3654" s="12">
        <v>3140.8</v>
      </c>
      <c r="F3654" s="12">
        <v>1513.73</v>
      </c>
      <c r="G3654" s="12">
        <v>257.56</v>
      </c>
      <c r="I3654" s="45"/>
      <c r="M3654" s="116"/>
    </row>
    <row r="3655" spans="1:13" ht="27.75" customHeight="1" thickBot="1" x14ac:dyDescent="0.25">
      <c r="A3655" s="11">
        <v>39792</v>
      </c>
      <c r="D3655" s="12">
        <v>1193.28</v>
      </c>
      <c r="E3655" s="12">
        <v>3256.35</v>
      </c>
      <c r="F3655" s="12">
        <v>1569.42</v>
      </c>
      <c r="G3655" s="12">
        <v>270.24</v>
      </c>
      <c r="I3655" s="45"/>
      <c r="M3655" s="116"/>
    </row>
    <row r="3656" spans="1:13" ht="27.75" customHeight="1" thickBot="1" x14ac:dyDescent="0.25">
      <c r="A3656" s="11">
        <v>39793</v>
      </c>
      <c r="D3656" s="12">
        <v>1211.23</v>
      </c>
      <c r="E3656" s="12">
        <v>3309.49</v>
      </c>
      <c r="F3656" s="12">
        <v>1587.49</v>
      </c>
      <c r="G3656" s="12">
        <v>275.70999999999998</v>
      </c>
      <c r="I3656" s="45"/>
      <c r="M3656" s="116"/>
    </row>
    <row r="3657" spans="1:13" ht="27.75" customHeight="1" thickBot="1" x14ac:dyDescent="0.25">
      <c r="A3657" s="11">
        <v>39794</v>
      </c>
      <c r="D3657" s="12">
        <v>1215.0999999999999</v>
      </c>
      <c r="E3657" s="12">
        <v>3320.65</v>
      </c>
      <c r="F3657" s="12">
        <v>1592.8417012743146</v>
      </c>
      <c r="G3657" s="12">
        <v>277.39</v>
      </c>
      <c r="I3657" s="45"/>
      <c r="M3657" s="116"/>
    </row>
    <row r="3658" spans="1:13" ht="27.75" customHeight="1" thickBot="1" x14ac:dyDescent="0.25">
      <c r="A3658" s="11">
        <v>39797</v>
      </c>
      <c r="D3658" s="12">
        <v>1225.53</v>
      </c>
      <c r="E3658" s="12">
        <v>3349.15</v>
      </c>
      <c r="F3658" s="12">
        <v>1606.52</v>
      </c>
      <c r="G3658" s="12">
        <v>280.23</v>
      </c>
      <c r="I3658" s="45"/>
      <c r="M3658" s="116"/>
    </row>
    <row r="3659" spans="1:13" ht="27.75" customHeight="1" thickBot="1" x14ac:dyDescent="0.25">
      <c r="A3659" s="11">
        <v>39798</v>
      </c>
      <c r="D3659" s="12">
        <v>1222.67</v>
      </c>
      <c r="E3659" s="12">
        <v>3341.33</v>
      </c>
      <c r="F3659" s="12">
        <v>1602.7640988989181</v>
      </c>
      <c r="G3659" s="12">
        <v>279.3</v>
      </c>
      <c r="I3659" s="45"/>
      <c r="M3659" s="116"/>
    </row>
    <row r="3660" spans="1:13" ht="27.75" customHeight="1" thickBot="1" x14ac:dyDescent="0.25">
      <c r="A3660" s="11">
        <v>39799</v>
      </c>
      <c r="D3660" s="12">
        <v>1208.77</v>
      </c>
      <c r="E3660" s="12">
        <v>3303.34</v>
      </c>
      <c r="F3660" s="12">
        <v>1587.06</v>
      </c>
      <c r="G3660" s="12">
        <v>274.94</v>
      </c>
      <c r="I3660" s="45"/>
      <c r="M3660" s="116"/>
    </row>
    <row r="3661" spans="1:13" ht="27.75" customHeight="1" thickBot="1" x14ac:dyDescent="0.25">
      <c r="A3661" s="11">
        <v>39800</v>
      </c>
      <c r="D3661" s="12">
        <v>1174.8</v>
      </c>
      <c r="E3661" s="12">
        <v>3210.51</v>
      </c>
      <c r="F3661" s="12">
        <v>1544.87</v>
      </c>
      <c r="G3661" s="12">
        <v>264.75</v>
      </c>
      <c r="I3661" s="45"/>
      <c r="M3661" s="116"/>
    </row>
    <row r="3662" spans="1:13" ht="27.75" customHeight="1" thickBot="1" x14ac:dyDescent="0.25">
      <c r="A3662" s="11">
        <v>39801</v>
      </c>
      <c r="D3662" s="12">
        <v>1177.1400000000001</v>
      </c>
      <c r="E3662" s="12">
        <v>3216.91</v>
      </c>
      <c r="F3662" s="12">
        <v>1547.945718585212</v>
      </c>
      <c r="G3662" s="12">
        <v>265.52999999999997</v>
      </c>
      <c r="I3662" s="45"/>
      <c r="M3662" s="116"/>
    </row>
    <row r="3663" spans="1:13" ht="27.75" customHeight="1" thickBot="1" x14ac:dyDescent="0.25">
      <c r="A3663" s="11">
        <v>39804</v>
      </c>
      <c r="D3663" s="12">
        <v>1172.92</v>
      </c>
      <c r="E3663" s="12">
        <v>3205.37</v>
      </c>
      <c r="F3663" s="12">
        <v>1539.9875913261378</v>
      </c>
      <c r="G3663" s="12">
        <v>264.39999999999998</v>
      </c>
      <c r="I3663" s="45"/>
      <c r="M3663" s="116"/>
    </row>
    <row r="3664" spans="1:13" ht="27.75" customHeight="1" thickBot="1" x14ac:dyDescent="0.25">
      <c r="A3664" s="11">
        <v>39805</v>
      </c>
      <c r="D3664" s="12">
        <v>1175.02</v>
      </c>
      <c r="E3664" s="12">
        <v>3211.12</v>
      </c>
      <c r="F3664" s="12">
        <v>1542.7501422608691</v>
      </c>
      <c r="G3664" s="12">
        <v>264.72000000000003</v>
      </c>
      <c r="I3664" s="45"/>
      <c r="M3664" s="116"/>
    </row>
    <row r="3665" spans="1:13" ht="27.75" customHeight="1" thickBot="1" x14ac:dyDescent="0.25">
      <c r="A3665" s="11">
        <v>39806</v>
      </c>
      <c r="D3665" s="12">
        <v>1173.32</v>
      </c>
      <c r="E3665" s="12">
        <v>3206.49</v>
      </c>
      <c r="F3665" s="12">
        <v>1540.52</v>
      </c>
      <c r="G3665" s="12">
        <v>265.2</v>
      </c>
      <c r="I3665" s="45"/>
      <c r="M3665" s="116"/>
    </row>
    <row r="3666" spans="1:13" ht="27.75" customHeight="1" thickBot="1" x14ac:dyDescent="0.25">
      <c r="A3666" s="11">
        <v>39808</v>
      </c>
      <c r="D3666" s="12">
        <v>1179.76</v>
      </c>
      <c r="E3666" s="12">
        <v>3224.06</v>
      </c>
      <c r="F3666" s="12">
        <v>1548.97</v>
      </c>
      <c r="G3666" s="12">
        <v>266.25</v>
      </c>
      <c r="I3666" s="45"/>
      <c r="M3666" s="116"/>
    </row>
    <row r="3667" spans="1:13" ht="27.75" customHeight="1" thickBot="1" x14ac:dyDescent="0.25">
      <c r="A3667" s="11">
        <v>39811</v>
      </c>
      <c r="D3667" s="12">
        <v>1177.3699999999999</v>
      </c>
      <c r="E3667" s="12">
        <v>3218.26</v>
      </c>
      <c r="F3667" s="12">
        <v>1548.5932121332012</v>
      </c>
      <c r="G3667" s="12">
        <v>266.13</v>
      </c>
      <c r="I3667" s="45"/>
      <c r="M3667" s="116"/>
    </row>
    <row r="3668" spans="1:13" ht="27.75" customHeight="1" thickBot="1" x14ac:dyDescent="0.25">
      <c r="A3668" s="11">
        <v>39812</v>
      </c>
      <c r="D3668" s="12">
        <v>1172.6199999999999</v>
      </c>
      <c r="E3668" s="12">
        <v>3205.44</v>
      </c>
      <c r="F3668" s="12">
        <v>1542.43</v>
      </c>
      <c r="G3668" s="12">
        <v>265.27999999999997</v>
      </c>
      <c r="I3668" s="45"/>
      <c r="M3668" s="116"/>
    </row>
    <row r="3669" spans="1:13" ht="27.75" customHeight="1" thickBot="1" x14ac:dyDescent="0.25">
      <c r="A3669" s="11">
        <v>39813</v>
      </c>
      <c r="D3669" s="12">
        <v>1182.74</v>
      </c>
      <c r="E3669" s="12">
        <v>3233.74</v>
      </c>
      <c r="F3669" s="12">
        <v>1563.51</v>
      </c>
      <c r="G3669" s="12">
        <v>267.22000000000003</v>
      </c>
      <c r="I3669" s="45"/>
      <c r="M3669" s="116"/>
    </row>
    <row r="3670" spans="1:13" ht="27.75" customHeight="1" thickBot="1" x14ac:dyDescent="0.25">
      <c r="A3670" s="11">
        <v>39818</v>
      </c>
      <c r="D3670" s="12">
        <v>1182.19</v>
      </c>
      <c r="E3670" s="12">
        <v>3232.23</v>
      </c>
      <c r="F3670" s="12">
        <v>1562.78</v>
      </c>
      <c r="G3670" s="12">
        <v>267.07</v>
      </c>
      <c r="I3670" s="45"/>
      <c r="M3670" s="116"/>
    </row>
    <row r="3671" spans="1:13" ht="27.75" customHeight="1" thickBot="1" x14ac:dyDescent="0.25">
      <c r="A3671" s="11">
        <v>39819</v>
      </c>
      <c r="D3671" s="12">
        <v>1178.93</v>
      </c>
      <c r="E3671" s="12">
        <v>3223.83</v>
      </c>
      <c r="F3671" s="12">
        <v>1553.7461204993626</v>
      </c>
      <c r="G3671" s="12">
        <v>266.39</v>
      </c>
      <c r="I3671" s="45"/>
      <c r="M3671" s="116"/>
    </row>
    <row r="3672" spans="1:13" ht="27.75" customHeight="1" thickBot="1" x14ac:dyDescent="0.25">
      <c r="A3672" s="11">
        <v>39820</v>
      </c>
      <c r="D3672" s="12">
        <v>1181.58</v>
      </c>
      <c r="E3672" s="12">
        <v>3231.09</v>
      </c>
      <c r="F3672" s="12">
        <v>1552.35</v>
      </c>
      <c r="G3672" s="12">
        <v>267.26</v>
      </c>
      <c r="I3672" s="45"/>
      <c r="M3672" s="116"/>
    </row>
    <row r="3673" spans="1:13" ht="27.75" customHeight="1" thickBot="1" x14ac:dyDescent="0.25">
      <c r="A3673" s="11">
        <v>39821</v>
      </c>
      <c r="D3673" s="12">
        <v>1177.78</v>
      </c>
      <c r="E3673" s="12">
        <v>3224.39</v>
      </c>
      <c r="F3673" s="12">
        <v>1549.13</v>
      </c>
      <c r="G3673" s="12">
        <v>266.61</v>
      </c>
      <c r="I3673" s="45"/>
      <c r="M3673" s="116"/>
    </row>
    <row r="3674" spans="1:13" ht="27.75" customHeight="1" thickBot="1" x14ac:dyDescent="0.25">
      <c r="A3674" s="11">
        <v>39822</v>
      </c>
      <c r="D3674" s="12">
        <v>1185.01</v>
      </c>
      <c r="E3674" s="12">
        <v>3244.18</v>
      </c>
      <c r="F3674" s="12">
        <v>1558.63</v>
      </c>
      <c r="G3674" s="12">
        <v>268.11</v>
      </c>
      <c r="I3674" s="45"/>
      <c r="M3674" s="116"/>
    </row>
    <row r="3675" spans="1:13" ht="27.75" customHeight="1" thickBot="1" x14ac:dyDescent="0.25">
      <c r="A3675" s="11">
        <v>39825</v>
      </c>
      <c r="D3675" s="12">
        <v>1191.6500000000001</v>
      </c>
      <c r="E3675" s="12">
        <v>3262.37</v>
      </c>
      <c r="F3675" s="12">
        <v>1562.4060101544103</v>
      </c>
      <c r="G3675" s="12">
        <v>270.58</v>
      </c>
      <c r="I3675" s="45"/>
      <c r="M3675" s="116"/>
    </row>
    <row r="3676" spans="1:13" ht="27.75" customHeight="1" thickBot="1" x14ac:dyDescent="0.25">
      <c r="A3676" s="11">
        <v>39826</v>
      </c>
      <c r="D3676" s="12">
        <v>1192.4000000000001</v>
      </c>
      <c r="E3676" s="12">
        <v>3264.41</v>
      </c>
      <c r="F3676" s="12">
        <v>1563.3850599373334</v>
      </c>
      <c r="G3676" s="12">
        <v>270.7</v>
      </c>
      <c r="I3676" s="45"/>
      <c r="M3676" s="116"/>
    </row>
    <row r="3677" spans="1:13" ht="27.75" customHeight="1" thickBot="1" x14ac:dyDescent="0.25">
      <c r="A3677" s="11">
        <v>39827</v>
      </c>
      <c r="D3677" s="12">
        <v>1195.9100000000001</v>
      </c>
      <c r="E3677" s="12">
        <v>3274.89</v>
      </c>
      <c r="F3677" s="12">
        <v>1565.92</v>
      </c>
      <c r="G3677" s="12">
        <v>272.56</v>
      </c>
      <c r="I3677" s="45"/>
      <c r="M3677" s="116"/>
    </row>
    <row r="3678" spans="1:13" ht="27.75" customHeight="1" thickBot="1" x14ac:dyDescent="0.25">
      <c r="A3678" s="11">
        <v>39828</v>
      </c>
      <c r="D3678" s="12">
        <v>1192.08</v>
      </c>
      <c r="E3678" s="12">
        <v>3264.39</v>
      </c>
      <c r="F3678" s="12">
        <v>1555.98</v>
      </c>
      <c r="G3678" s="12">
        <v>271.77</v>
      </c>
      <c r="I3678" s="45"/>
      <c r="M3678" s="116"/>
    </row>
    <row r="3679" spans="1:13" ht="27.75" customHeight="1" thickBot="1" x14ac:dyDescent="0.25">
      <c r="A3679" s="11">
        <v>39829</v>
      </c>
      <c r="D3679" s="12">
        <v>1188.5</v>
      </c>
      <c r="E3679" s="12">
        <v>3254.6</v>
      </c>
      <c r="F3679" s="12">
        <v>1551.31</v>
      </c>
      <c r="G3679" s="12">
        <v>271.36</v>
      </c>
      <c r="I3679" s="45"/>
      <c r="M3679" s="116"/>
    </row>
    <row r="3680" spans="1:13" ht="27.75" customHeight="1" thickBot="1" x14ac:dyDescent="0.25">
      <c r="A3680" s="11">
        <v>39832</v>
      </c>
      <c r="D3680" s="12">
        <v>1188.55</v>
      </c>
      <c r="E3680" s="12">
        <v>3254.74</v>
      </c>
      <c r="F3680" s="12">
        <v>1551.38</v>
      </c>
      <c r="G3680" s="12">
        <v>271.56</v>
      </c>
      <c r="I3680" s="45"/>
      <c r="M3680" s="116"/>
    </row>
    <row r="3681" spans="1:13" ht="27.75" customHeight="1" thickBot="1" x14ac:dyDescent="0.25">
      <c r="A3681" s="11">
        <v>39833</v>
      </c>
      <c r="D3681" s="12">
        <v>1171.44</v>
      </c>
      <c r="E3681" s="12">
        <v>3207.88</v>
      </c>
      <c r="F3681" s="12">
        <v>1524.24</v>
      </c>
      <c r="G3681" s="12">
        <v>266.14</v>
      </c>
      <c r="I3681" s="45"/>
      <c r="M3681" s="116"/>
    </row>
    <row r="3682" spans="1:13" ht="27.75" customHeight="1" thickBot="1" x14ac:dyDescent="0.25">
      <c r="A3682" s="11">
        <v>39834</v>
      </c>
      <c r="D3682" s="12">
        <v>1163.33</v>
      </c>
      <c r="E3682" s="12">
        <v>3185.67</v>
      </c>
      <c r="F3682" s="12">
        <v>1508.94</v>
      </c>
      <c r="G3682" s="12">
        <v>264.24</v>
      </c>
      <c r="I3682" s="45"/>
      <c r="M3682" s="116"/>
    </row>
    <row r="3683" spans="1:13" ht="27.75" customHeight="1" thickBot="1" x14ac:dyDescent="0.25">
      <c r="A3683" s="11">
        <v>39835</v>
      </c>
      <c r="D3683" s="12">
        <v>1155.76</v>
      </c>
      <c r="E3683" s="12">
        <v>3164.93</v>
      </c>
      <c r="F3683" s="12">
        <v>1499.12</v>
      </c>
      <c r="G3683" s="12">
        <v>262.83999999999997</v>
      </c>
      <c r="I3683" s="45"/>
      <c r="M3683" s="116"/>
    </row>
    <row r="3684" spans="1:13" ht="27.75" customHeight="1" thickBot="1" x14ac:dyDescent="0.25">
      <c r="A3684" s="11">
        <v>39836</v>
      </c>
      <c r="D3684" s="12">
        <v>1155.0999999999999</v>
      </c>
      <c r="E3684" s="12">
        <v>3163.14</v>
      </c>
      <c r="F3684" s="12">
        <v>1493.59</v>
      </c>
      <c r="G3684" s="12">
        <v>261.97000000000003</v>
      </c>
      <c r="I3684" s="45"/>
      <c r="M3684" s="116"/>
    </row>
    <row r="3685" spans="1:13" ht="27.75" customHeight="1" thickBot="1" x14ac:dyDescent="0.25">
      <c r="A3685" s="11">
        <v>39840</v>
      </c>
      <c r="D3685" s="12">
        <v>1134</v>
      </c>
      <c r="E3685" s="12">
        <v>3105.36</v>
      </c>
      <c r="F3685" s="12">
        <v>1466.31</v>
      </c>
      <c r="G3685" s="12">
        <v>255.27</v>
      </c>
      <c r="I3685" s="45"/>
      <c r="M3685" s="116"/>
    </row>
    <row r="3686" spans="1:13" ht="27.75" customHeight="1" thickBot="1" x14ac:dyDescent="0.25">
      <c r="A3686" s="11">
        <v>39841</v>
      </c>
      <c r="D3686" s="12">
        <v>1140.3699999999999</v>
      </c>
      <c r="E3686" s="12">
        <v>3122.79</v>
      </c>
      <c r="F3686" s="12">
        <v>1474.54</v>
      </c>
      <c r="G3686" s="12">
        <v>256.73</v>
      </c>
      <c r="I3686" s="45"/>
      <c r="M3686" s="116"/>
    </row>
    <row r="3687" spans="1:13" ht="27.75" customHeight="1" thickBot="1" x14ac:dyDescent="0.25">
      <c r="A3687" s="11">
        <v>39842</v>
      </c>
      <c r="D3687" s="12">
        <v>1138.0899999999999</v>
      </c>
      <c r="E3687" s="12">
        <v>3116.56</v>
      </c>
      <c r="F3687" s="12">
        <v>1471.6</v>
      </c>
      <c r="G3687" s="12">
        <v>256.2</v>
      </c>
      <c r="I3687" s="45"/>
      <c r="M3687" s="116"/>
    </row>
    <row r="3688" spans="1:13" ht="27.75" customHeight="1" thickBot="1" x14ac:dyDescent="0.25">
      <c r="A3688" s="11">
        <v>39843</v>
      </c>
      <c r="D3688" s="12">
        <v>1137.8399999999999</v>
      </c>
      <c r="E3688" s="12">
        <v>3115.87</v>
      </c>
      <c r="F3688" s="12">
        <v>1466.69</v>
      </c>
      <c r="G3688" s="12">
        <v>255.97</v>
      </c>
      <c r="I3688" s="45"/>
      <c r="M3688" s="116"/>
    </row>
    <row r="3689" spans="1:13" ht="27.75" customHeight="1" thickBot="1" x14ac:dyDescent="0.25">
      <c r="A3689" s="11">
        <v>39846</v>
      </c>
      <c r="D3689" s="12">
        <v>1121.74</v>
      </c>
      <c r="E3689" s="12">
        <v>3071.78</v>
      </c>
      <c r="F3689" s="12">
        <v>1443.68</v>
      </c>
      <c r="G3689" s="12">
        <v>251.1</v>
      </c>
      <c r="I3689" s="45"/>
      <c r="M3689" s="116"/>
    </row>
    <row r="3690" spans="1:13" ht="27.75" customHeight="1" thickBot="1" x14ac:dyDescent="0.25">
      <c r="A3690" s="11">
        <v>39847</v>
      </c>
      <c r="D3690" s="12">
        <v>1097.52</v>
      </c>
      <c r="E3690" s="12">
        <v>3005.46</v>
      </c>
      <c r="F3690" s="12">
        <v>1412.52</v>
      </c>
      <c r="G3690" s="12">
        <v>243.6</v>
      </c>
      <c r="I3690" s="45"/>
      <c r="M3690" s="116"/>
    </row>
    <row r="3691" spans="1:13" ht="27.75" customHeight="1" thickBot="1" x14ac:dyDescent="0.25">
      <c r="A3691" s="11">
        <v>39848</v>
      </c>
      <c r="D3691" s="12">
        <v>1087.78</v>
      </c>
      <c r="E3691" s="12">
        <v>2978.77</v>
      </c>
      <c r="F3691" s="12">
        <v>1399.97</v>
      </c>
      <c r="G3691" s="12">
        <v>240.99</v>
      </c>
      <c r="I3691" s="45"/>
      <c r="M3691" s="116"/>
    </row>
    <row r="3692" spans="1:13" ht="27.75" customHeight="1" thickBot="1" x14ac:dyDescent="0.25">
      <c r="A3692" s="11">
        <v>39849</v>
      </c>
      <c r="D3692" s="12">
        <v>1053.6500000000001</v>
      </c>
      <c r="E3692" s="12">
        <v>2885.33</v>
      </c>
      <c r="F3692" s="12">
        <v>1351.86</v>
      </c>
      <c r="G3692" s="12">
        <v>231.08</v>
      </c>
      <c r="I3692" s="45"/>
      <c r="M3692" s="116"/>
    </row>
    <row r="3693" spans="1:13" ht="27.75" customHeight="1" thickBot="1" x14ac:dyDescent="0.25">
      <c r="A3693" s="11">
        <v>39850</v>
      </c>
      <c r="D3693" s="12">
        <v>1042.49</v>
      </c>
      <c r="E3693" s="12">
        <v>2854.76</v>
      </c>
      <c r="F3693" s="12">
        <v>1333.4</v>
      </c>
      <c r="G3693" s="12">
        <v>227.99</v>
      </c>
      <c r="I3693" s="45"/>
      <c r="M3693" s="116"/>
    </row>
    <row r="3694" spans="1:13" ht="27.75" customHeight="1" thickBot="1" x14ac:dyDescent="0.25">
      <c r="A3694" s="11">
        <v>39853</v>
      </c>
      <c r="D3694" s="12">
        <v>1038.1600000000001</v>
      </c>
      <c r="E3694" s="12">
        <v>2842.91</v>
      </c>
      <c r="F3694" s="12">
        <v>1327.86</v>
      </c>
      <c r="G3694" s="12">
        <v>226.82</v>
      </c>
      <c r="I3694" s="45"/>
      <c r="M3694" s="116"/>
    </row>
    <row r="3695" spans="1:13" ht="27.75" customHeight="1" thickBot="1" x14ac:dyDescent="0.25">
      <c r="A3695" s="11">
        <v>39854</v>
      </c>
      <c r="D3695" s="12">
        <v>1022.32</v>
      </c>
      <c r="E3695" s="12">
        <v>2799.51</v>
      </c>
      <c r="F3695" s="12">
        <v>1307.5899999999999</v>
      </c>
      <c r="G3695" s="12">
        <v>222.51</v>
      </c>
      <c r="I3695" s="45"/>
      <c r="M3695" s="116"/>
    </row>
    <row r="3696" spans="1:13" ht="27.75" customHeight="1" thickBot="1" x14ac:dyDescent="0.25">
      <c r="A3696" s="11">
        <v>39855</v>
      </c>
      <c r="D3696" s="12">
        <v>997.53</v>
      </c>
      <c r="E3696" s="12">
        <v>2731.64</v>
      </c>
      <c r="F3696" s="12">
        <v>1275.8900000000001</v>
      </c>
      <c r="G3696" s="12">
        <v>215.3</v>
      </c>
      <c r="I3696" s="45"/>
      <c r="M3696" s="116"/>
    </row>
    <row r="3697" spans="1:13" ht="27.75" customHeight="1" thickBot="1" x14ac:dyDescent="0.25">
      <c r="A3697" s="11">
        <v>39856</v>
      </c>
      <c r="D3697" s="12">
        <v>998.96</v>
      </c>
      <c r="E3697" s="12">
        <v>2735.56</v>
      </c>
      <c r="F3697" s="12">
        <v>1277.72</v>
      </c>
      <c r="G3697" s="12">
        <v>215.66</v>
      </c>
      <c r="I3697" s="45"/>
      <c r="M3697" s="116"/>
    </row>
    <row r="3698" spans="1:13" ht="27.75" customHeight="1" thickBot="1" x14ac:dyDescent="0.25">
      <c r="A3698" s="11">
        <v>39857</v>
      </c>
      <c r="D3698" s="12">
        <v>1000.44</v>
      </c>
      <c r="E3698" s="12">
        <v>2739.6</v>
      </c>
      <c r="F3698" s="12">
        <v>1279.6099999999999</v>
      </c>
      <c r="G3698" s="12">
        <v>215.73</v>
      </c>
      <c r="I3698" s="45"/>
      <c r="M3698" s="116"/>
    </row>
    <row r="3699" spans="1:13" ht="27.75" customHeight="1" thickBot="1" x14ac:dyDescent="0.25">
      <c r="A3699" s="11">
        <v>39860</v>
      </c>
      <c r="D3699" s="12">
        <v>1004.84</v>
      </c>
      <c r="E3699" s="12">
        <v>2753.15</v>
      </c>
      <c r="F3699" s="12">
        <v>1285.94</v>
      </c>
      <c r="G3699" s="12">
        <v>217.57</v>
      </c>
      <c r="I3699" s="45"/>
      <c r="M3699" s="116"/>
    </row>
    <row r="3700" spans="1:13" ht="27.75" customHeight="1" thickBot="1" x14ac:dyDescent="0.25">
      <c r="A3700" s="11">
        <v>39861</v>
      </c>
      <c r="D3700" s="12">
        <v>1004.12</v>
      </c>
      <c r="E3700" s="12">
        <v>2751.16</v>
      </c>
      <c r="F3700" s="12">
        <v>1281.05</v>
      </c>
      <c r="G3700" s="12">
        <v>217.53</v>
      </c>
      <c r="I3700" s="45"/>
      <c r="M3700" s="116"/>
    </row>
    <row r="3701" spans="1:13" ht="27.75" customHeight="1" thickBot="1" x14ac:dyDescent="0.25">
      <c r="A3701" s="11">
        <v>39862</v>
      </c>
      <c r="D3701" s="12">
        <v>1005.42</v>
      </c>
      <c r="E3701" s="12">
        <v>2754.73</v>
      </c>
      <c r="F3701" s="12">
        <v>1272.9100000000001</v>
      </c>
      <c r="G3701" s="12">
        <v>218.13</v>
      </c>
      <c r="I3701" s="45"/>
      <c r="M3701" s="116"/>
    </row>
    <row r="3702" spans="1:13" ht="27.75" customHeight="1" thickBot="1" x14ac:dyDescent="0.25">
      <c r="A3702" s="11">
        <v>39863</v>
      </c>
      <c r="D3702" s="12">
        <v>1001.83</v>
      </c>
      <c r="E3702" s="12">
        <v>2744.9</v>
      </c>
      <c r="F3702" s="12">
        <v>1268.3699999999999</v>
      </c>
      <c r="G3702" s="12">
        <v>217.18</v>
      </c>
      <c r="I3702" s="45"/>
      <c r="M3702" s="116"/>
    </row>
    <row r="3703" spans="1:13" ht="27.75" customHeight="1" thickBot="1" x14ac:dyDescent="0.25">
      <c r="A3703" s="11">
        <v>39864</v>
      </c>
      <c r="D3703" s="12">
        <v>990.59</v>
      </c>
      <c r="E3703" s="12">
        <v>2714.1</v>
      </c>
      <c r="F3703" s="12">
        <v>1248.4100000000001</v>
      </c>
      <c r="G3703" s="12">
        <v>213.79</v>
      </c>
      <c r="I3703" s="45"/>
      <c r="M3703" s="116"/>
    </row>
    <row r="3704" spans="1:13" ht="27.75" customHeight="1" thickBot="1" x14ac:dyDescent="0.25">
      <c r="A3704" s="11">
        <v>39868</v>
      </c>
      <c r="D3704" s="12">
        <v>961.09</v>
      </c>
      <c r="E3704" s="12">
        <v>2633.27</v>
      </c>
      <c r="F3704" s="12">
        <v>1207.56</v>
      </c>
      <c r="G3704" s="12">
        <v>205.18</v>
      </c>
      <c r="I3704" s="45"/>
      <c r="M3704" s="116"/>
    </row>
    <row r="3705" spans="1:13" ht="27.75" customHeight="1" thickBot="1" x14ac:dyDescent="0.25">
      <c r="A3705" s="11">
        <v>39869</v>
      </c>
      <c r="D3705" s="12">
        <v>937.1</v>
      </c>
      <c r="E3705" s="12">
        <v>2568.91</v>
      </c>
      <c r="F3705" s="12">
        <v>1165.67</v>
      </c>
      <c r="G3705" s="12">
        <v>198.73</v>
      </c>
      <c r="I3705" s="45"/>
      <c r="M3705" s="116"/>
    </row>
    <row r="3706" spans="1:13" ht="27.75" customHeight="1" thickBot="1" x14ac:dyDescent="0.25">
      <c r="A3706" s="11">
        <v>39870</v>
      </c>
      <c r="D3706" s="12">
        <v>929.07</v>
      </c>
      <c r="E3706" s="12">
        <v>2546.88</v>
      </c>
      <c r="F3706" s="12">
        <v>1152.21</v>
      </c>
      <c r="G3706" s="12">
        <v>196.66</v>
      </c>
      <c r="I3706" s="45"/>
      <c r="M3706" s="116"/>
    </row>
    <row r="3707" spans="1:13" ht="27.75" customHeight="1" thickBot="1" x14ac:dyDescent="0.25">
      <c r="A3707" s="11">
        <v>39871</v>
      </c>
      <c r="D3707" s="12">
        <v>926.33</v>
      </c>
      <c r="E3707" s="12">
        <v>2539.39</v>
      </c>
      <c r="F3707" s="12">
        <v>1148.82</v>
      </c>
      <c r="G3707" s="12">
        <v>196.31</v>
      </c>
      <c r="I3707" s="45"/>
      <c r="M3707" s="116"/>
    </row>
    <row r="3708" spans="1:13" ht="27.75" customHeight="1" thickBot="1" x14ac:dyDescent="0.25">
      <c r="A3708" s="11">
        <v>39874</v>
      </c>
      <c r="D3708" s="12">
        <v>923.06</v>
      </c>
      <c r="E3708" s="12">
        <v>2530.42</v>
      </c>
      <c r="F3708" s="12">
        <v>1144.76</v>
      </c>
      <c r="G3708" s="12">
        <v>197.39</v>
      </c>
      <c r="I3708" s="45"/>
      <c r="M3708" s="116"/>
    </row>
    <row r="3709" spans="1:13" ht="27.75" customHeight="1" thickBot="1" x14ac:dyDescent="0.25">
      <c r="A3709" s="11">
        <v>39875</v>
      </c>
      <c r="D3709" s="12">
        <v>919.83</v>
      </c>
      <c r="E3709" s="12">
        <v>2521.5700000000002</v>
      </c>
      <c r="F3709" s="12">
        <v>1140.76</v>
      </c>
      <c r="G3709" s="12">
        <v>196.24</v>
      </c>
      <c r="I3709" s="45"/>
      <c r="M3709" s="116"/>
    </row>
    <row r="3710" spans="1:13" ht="27.75" customHeight="1" thickBot="1" x14ac:dyDescent="0.25">
      <c r="A3710" s="11">
        <v>39876</v>
      </c>
      <c r="D3710" s="12">
        <v>920.52</v>
      </c>
      <c r="E3710" s="12">
        <v>2523.46</v>
      </c>
      <c r="F3710" s="12">
        <v>1141.6099999999999</v>
      </c>
      <c r="G3710" s="12">
        <v>196.61</v>
      </c>
      <c r="I3710" s="45"/>
      <c r="M3710" s="116"/>
    </row>
    <row r="3711" spans="1:13" ht="27.75" customHeight="1" thickBot="1" x14ac:dyDescent="0.25">
      <c r="A3711" s="11">
        <v>39877</v>
      </c>
      <c r="D3711" s="12">
        <v>928.73</v>
      </c>
      <c r="E3711" s="12">
        <v>2545.96</v>
      </c>
      <c r="F3711" s="12">
        <v>1151.79</v>
      </c>
      <c r="G3711" s="12">
        <v>199.45</v>
      </c>
      <c r="I3711" s="45"/>
      <c r="M3711" s="116"/>
    </row>
    <row r="3712" spans="1:13" ht="27.75" customHeight="1" thickBot="1" x14ac:dyDescent="0.25">
      <c r="A3712" s="11">
        <v>39878</v>
      </c>
      <c r="D3712" s="12">
        <v>942.02</v>
      </c>
      <c r="E3712" s="12">
        <v>2582.4</v>
      </c>
      <c r="F3712" s="12">
        <v>1170.03</v>
      </c>
      <c r="G3712" s="12">
        <v>202.32</v>
      </c>
      <c r="I3712" s="45"/>
      <c r="M3712" s="116"/>
    </row>
    <row r="3713" spans="1:13" ht="27.75" customHeight="1" thickBot="1" x14ac:dyDescent="0.25">
      <c r="A3713" s="11">
        <v>39881</v>
      </c>
      <c r="D3713" s="12">
        <v>963.5</v>
      </c>
      <c r="E3713" s="12">
        <v>2643.27</v>
      </c>
      <c r="F3713" s="12">
        <v>1199.4000000000001</v>
      </c>
      <c r="G3713" s="12">
        <v>208.68</v>
      </c>
      <c r="I3713" s="45"/>
      <c r="M3713" s="116"/>
    </row>
    <row r="3714" spans="1:13" ht="27.75" customHeight="1" thickBot="1" x14ac:dyDescent="0.25">
      <c r="A3714" s="11">
        <v>39882</v>
      </c>
      <c r="D3714" s="12">
        <v>965.8</v>
      </c>
      <c r="E3714" s="12">
        <v>2649.56</v>
      </c>
      <c r="F3714" s="12">
        <v>1205.8800000000001</v>
      </c>
      <c r="G3714" s="12">
        <v>208.95</v>
      </c>
      <c r="I3714" s="45"/>
      <c r="M3714" s="116"/>
    </row>
    <row r="3715" spans="1:13" ht="27.75" customHeight="1" thickBot="1" x14ac:dyDescent="0.25">
      <c r="A3715" s="11">
        <v>39883</v>
      </c>
      <c r="D3715" s="12">
        <v>965.21</v>
      </c>
      <c r="E3715" s="12">
        <v>2647.96</v>
      </c>
      <c r="F3715" s="12">
        <v>1205.1500000000001</v>
      </c>
      <c r="G3715" s="12">
        <v>208.02</v>
      </c>
      <c r="I3715" s="45"/>
      <c r="M3715" s="116"/>
    </row>
    <row r="3716" spans="1:13" ht="27.75" customHeight="1" thickBot="1" x14ac:dyDescent="0.25">
      <c r="A3716" s="11">
        <v>39885</v>
      </c>
      <c r="D3716" s="12">
        <v>966.96</v>
      </c>
      <c r="E3716" s="12">
        <v>2652.75</v>
      </c>
      <c r="F3716" s="12">
        <v>1203.71</v>
      </c>
      <c r="G3716" s="12">
        <v>207.39</v>
      </c>
      <c r="I3716" s="45"/>
      <c r="M3716" s="116"/>
    </row>
    <row r="3717" spans="1:13" ht="27.75" customHeight="1" thickBot="1" x14ac:dyDescent="0.25">
      <c r="A3717" s="11">
        <v>39888</v>
      </c>
      <c r="D3717" s="12">
        <v>953.32</v>
      </c>
      <c r="E3717" s="12">
        <v>2615.33</v>
      </c>
      <c r="F3717" s="12">
        <v>1186.73</v>
      </c>
      <c r="G3717" s="12">
        <v>204.83</v>
      </c>
      <c r="I3717" s="45"/>
      <c r="M3717" s="116"/>
    </row>
    <row r="3718" spans="1:13" ht="27.75" customHeight="1" thickBot="1" x14ac:dyDescent="0.25">
      <c r="A3718" s="11">
        <v>39889</v>
      </c>
      <c r="D3718" s="12">
        <v>955.4</v>
      </c>
      <c r="E3718" s="12">
        <v>2621.0300000000002</v>
      </c>
      <c r="F3718" s="12">
        <v>1191.0999999999999</v>
      </c>
      <c r="G3718" s="12">
        <v>205.46</v>
      </c>
      <c r="I3718" s="45"/>
      <c r="M3718" s="116"/>
    </row>
    <row r="3719" spans="1:13" ht="27.75" customHeight="1" thickBot="1" x14ac:dyDescent="0.25">
      <c r="A3719" s="11">
        <v>39890</v>
      </c>
      <c r="D3719" s="12">
        <v>955.21</v>
      </c>
      <c r="E3719" s="12">
        <v>2620.5100000000002</v>
      </c>
      <c r="F3719" s="12">
        <v>1194.46</v>
      </c>
      <c r="G3719" s="12">
        <v>205.42</v>
      </c>
      <c r="I3719" s="45"/>
      <c r="M3719" s="116"/>
    </row>
    <row r="3720" spans="1:13" ht="27.75" customHeight="1" thickBot="1" x14ac:dyDescent="0.25">
      <c r="A3720" s="11">
        <v>39891</v>
      </c>
      <c r="D3720" s="12">
        <v>965.31</v>
      </c>
      <c r="E3720" s="12">
        <v>2648.24</v>
      </c>
      <c r="F3720" s="12">
        <v>1208.92</v>
      </c>
      <c r="G3720" s="12">
        <v>206.87</v>
      </c>
      <c r="I3720" s="45"/>
      <c r="M3720" s="116"/>
    </row>
    <row r="3721" spans="1:13" ht="27.75" customHeight="1" thickBot="1" x14ac:dyDescent="0.25">
      <c r="A3721" s="11">
        <v>39892</v>
      </c>
      <c r="D3721" s="12">
        <v>976.6</v>
      </c>
      <c r="E3721" s="12">
        <v>2679.2</v>
      </c>
      <c r="F3721" s="12">
        <v>1230.48</v>
      </c>
      <c r="G3721" s="12">
        <v>209.82</v>
      </c>
      <c r="I3721" s="45"/>
      <c r="M3721" s="116"/>
    </row>
    <row r="3722" spans="1:13" ht="27.75" customHeight="1" thickBot="1" x14ac:dyDescent="0.25">
      <c r="A3722" s="11">
        <v>39895</v>
      </c>
      <c r="D3722" s="12">
        <v>1009.54</v>
      </c>
      <c r="E3722" s="12">
        <v>2769.57</v>
      </c>
      <c r="F3722" s="12">
        <v>1275.8599999999999</v>
      </c>
      <c r="G3722" s="12">
        <v>218.97</v>
      </c>
      <c r="I3722" s="45"/>
      <c r="M3722" s="116"/>
    </row>
    <row r="3723" spans="1:13" ht="27.75" customHeight="1" thickBot="1" x14ac:dyDescent="0.25">
      <c r="A3723" s="11">
        <v>39896</v>
      </c>
      <c r="D3723" s="12">
        <v>1010.74</v>
      </c>
      <c r="E3723" s="12">
        <v>2772.86</v>
      </c>
      <c r="F3723" s="12">
        <v>1281.28</v>
      </c>
      <c r="G3723" s="12">
        <v>220.01</v>
      </c>
      <c r="I3723" s="45"/>
      <c r="M3723" s="116"/>
    </row>
    <row r="3724" spans="1:13" ht="27.75" customHeight="1" thickBot="1" x14ac:dyDescent="0.25">
      <c r="A3724" s="11">
        <v>39897</v>
      </c>
      <c r="D3724" s="12">
        <v>1013.21</v>
      </c>
      <c r="E3724" s="12">
        <v>2779.63</v>
      </c>
      <c r="F3724" s="12">
        <v>1282.45</v>
      </c>
      <c r="G3724" s="12">
        <v>220.76</v>
      </c>
      <c r="I3724" s="45"/>
      <c r="M3724" s="116"/>
    </row>
    <row r="3725" spans="1:13" ht="27.75" customHeight="1" thickBot="1" x14ac:dyDescent="0.25">
      <c r="A3725" s="11">
        <v>39898</v>
      </c>
      <c r="D3725" s="12">
        <v>1031.3699999999999</v>
      </c>
      <c r="E3725" s="12">
        <v>2829.45</v>
      </c>
      <c r="F3725" s="12">
        <v>1309.44</v>
      </c>
      <c r="G3725" s="12">
        <v>225.55</v>
      </c>
      <c r="I3725" s="45"/>
      <c r="M3725" s="116"/>
    </row>
    <row r="3726" spans="1:13" ht="27.75" customHeight="1" thickBot="1" x14ac:dyDescent="0.25">
      <c r="A3726" s="11">
        <v>39902</v>
      </c>
      <c r="D3726" s="12">
        <v>1057.98</v>
      </c>
      <c r="E3726" s="12">
        <v>2902.47</v>
      </c>
      <c r="F3726" s="12">
        <v>1339.1287759303727</v>
      </c>
      <c r="G3726" s="12">
        <v>231.34</v>
      </c>
      <c r="I3726" s="45"/>
      <c r="M3726" s="116"/>
    </row>
    <row r="3727" spans="1:13" ht="27.75" customHeight="1" thickBot="1" x14ac:dyDescent="0.25">
      <c r="A3727" s="11">
        <v>39903</v>
      </c>
      <c r="D3727" s="12">
        <v>1072.01</v>
      </c>
      <c r="E3727" s="12">
        <v>2940.95</v>
      </c>
      <c r="F3727" s="12">
        <v>1356.8843589768092</v>
      </c>
      <c r="G3727" s="12">
        <v>235.06</v>
      </c>
      <c r="I3727" s="45"/>
      <c r="M3727" s="116"/>
    </row>
    <row r="3728" spans="1:13" ht="27.75" customHeight="1" thickBot="1" x14ac:dyDescent="0.25">
      <c r="A3728" s="11">
        <v>39904</v>
      </c>
      <c r="D3728" s="12">
        <v>1157.29</v>
      </c>
      <c r="E3728" s="12">
        <v>3174.89</v>
      </c>
      <c r="F3728" s="12">
        <v>1460.36</v>
      </c>
      <c r="G3728" s="12">
        <v>257.02</v>
      </c>
      <c r="I3728" s="45"/>
      <c r="M3728" s="116"/>
    </row>
    <row r="3729" spans="1:13" ht="27.75" customHeight="1" thickBot="1" x14ac:dyDescent="0.25">
      <c r="A3729" s="11">
        <v>39905</v>
      </c>
      <c r="D3729" s="12">
        <v>1110.3699999999999</v>
      </c>
      <c r="E3729" s="12">
        <v>3046.18</v>
      </c>
      <c r="F3729" s="12">
        <v>1403.29</v>
      </c>
      <c r="G3729" s="12">
        <v>243.16</v>
      </c>
      <c r="I3729" s="45"/>
      <c r="M3729" s="116"/>
    </row>
    <row r="3730" spans="1:13" ht="27.75" customHeight="1" thickBot="1" x14ac:dyDescent="0.25">
      <c r="A3730" s="11">
        <v>39906</v>
      </c>
      <c r="D3730" s="12">
        <v>1109.24</v>
      </c>
      <c r="E3730" s="12">
        <v>3043.09</v>
      </c>
      <c r="F3730" s="12">
        <v>1404.0095783546728</v>
      </c>
      <c r="G3730" s="12">
        <v>243.11</v>
      </c>
      <c r="I3730" s="45"/>
      <c r="M3730" s="116"/>
    </row>
    <row r="3731" spans="1:13" ht="27.75" customHeight="1" thickBot="1" x14ac:dyDescent="0.25">
      <c r="A3731" s="11">
        <v>39909</v>
      </c>
      <c r="D3731" s="12">
        <v>1127.48</v>
      </c>
      <c r="E3731" s="12">
        <v>3093.14</v>
      </c>
      <c r="F3731" s="12">
        <v>1431.4676246176812</v>
      </c>
      <c r="G3731" s="12">
        <v>248.53</v>
      </c>
      <c r="I3731" s="45"/>
      <c r="M3731" s="116"/>
    </row>
    <row r="3732" spans="1:13" ht="27.75" customHeight="1" thickBot="1" x14ac:dyDescent="0.25">
      <c r="A3732" s="11">
        <v>39910</v>
      </c>
      <c r="D3732" s="12">
        <v>1139.3399999999999</v>
      </c>
      <c r="E3732" s="12">
        <v>3135.24</v>
      </c>
      <c r="F3732" s="12">
        <v>1448.7331372064834</v>
      </c>
      <c r="G3732" s="12">
        <v>250.87</v>
      </c>
      <c r="I3732" s="45"/>
      <c r="M3732" s="116"/>
    </row>
    <row r="3733" spans="1:13" ht="27.75" customHeight="1" thickBot="1" x14ac:dyDescent="0.25">
      <c r="A3733" s="11">
        <v>39911</v>
      </c>
      <c r="D3733" s="12">
        <v>1141.82</v>
      </c>
      <c r="E3733" s="12">
        <v>3143.67</v>
      </c>
      <c r="F3733" s="12">
        <v>1452.63</v>
      </c>
      <c r="G3733" s="12">
        <v>250.92</v>
      </c>
      <c r="I3733" s="45"/>
      <c r="M3733" s="116"/>
    </row>
    <row r="3734" spans="1:13" ht="27.75" customHeight="1" thickBot="1" x14ac:dyDescent="0.25">
      <c r="A3734" s="11">
        <v>39912</v>
      </c>
      <c r="D3734" s="12">
        <v>1150.76</v>
      </c>
      <c r="E3734" s="12">
        <v>3168.26</v>
      </c>
      <c r="F3734" s="12">
        <v>1463.99</v>
      </c>
      <c r="G3734" s="12">
        <v>253</v>
      </c>
      <c r="I3734" s="45"/>
      <c r="M3734" s="116"/>
    </row>
    <row r="3735" spans="1:13" ht="27.75" customHeight="1" thickBot="1" x14ac:dyDescent="0.25">
      <c r="A3735" s="11">
        <v>39913</v>
      </c>
      <c r="D3735" s="12">
        <v>1176.0999999999999</v>
      </c>
      <c r="E3735" s="12">
        <v>3241.81</v>
      </c>
      <c r="F3735" s="12">
        <v>1495.69</v>
      </c>
      <c r="G3735" s="12">
        <v>259.89999999999998</v>
      </c>
      <c r="I3735" s="45"/>
      <c r="M3735" s="116"/>
    </row>
    <row r="3736" spans="1:13" ht="27.75" customHeight="1" thickBot="1" x14ac:dyDescent="0.25">
      <c r="A3736" s="11">
        <v>39916</v>
      </c>
      <c r="D3736" s="12">
        <v>1190.49</v>
      </c>
      <c r="E3736" s="12">
        <v>3285.63</v>
      </c>
      <c r="F3736" s="12">
        <v>1515.91</v>
      </c>
      <c r="G3736" s="12">
        <v>262.58999999999997</v>
      </c>
      <c r="I3736" s="45"/>
      <c r="M3736" s="116"/>
    </row>
    <row r="3737" spans="1:13" ht="27.75" customHeight="1" thickBot="1" x14ac:dyDescent="0.25">
      <c r="A3737" s="11">
        <v>39917</v>
      </c>
      <c r="D3737" s="12">
        <v>1159.6500000000001</v>
      </c>
      <c r="E3737" s="12">
        <v>3201.48</v>
      </c>
      <c r="F3737" s="12">
        <v>1477.0874911432466</v>
      </c>
      <c r="G3737" s="12">
        <v>254.17</v>
      </c>
      <c r="I3737" s="45"/>
      <c r="M3737" s="116"/>
    </row>
    <row r="3738" spans="1:13" ht="27.75" customHeight="1" thickBot="1" x14ac:dyDescent="0.25">
      <c r="A3738" s="11">
        <v>39918</v>
      </c>
      <c r="D3738" s="12">
        <v>1155.06</v>
      </c>
      <c r="E3738" s="12">
        <v>3188.83</v>
      </c>
      <c r="F3738" s="12">
        <v>1469.01</v>
      </c>
      <c r="G3738" s="12">
        <v>253.76</v>
      </c>
      <c r="I3738" s="45"/>
      <c r="M3738" s="116"/>
    </row>
    <row r="3739" spans="1:13" ht="27.75" customHeight="1" thickBot="1" x14ac:dyDescent="0.25">
      <c r="A3739" s="11">
        <v>39919</v>
      </c>
      <c r="D3739" s="12">
        <v>1147.53</v>
      </c>
      <c r="E3739" s="12">
        <v>3168.03</v>
      </c>
      <c r="F3739" s="12">
        <v>1459.43</v>
      </c>
      <c r="G3739" s="12">
        <v>250.66</v>
      </c>
      <c r="I3739" s="45"/>
      <c r="M3739" s="116"/>
    </row>
    <row r="3740" spans="1:13" ht="27.75" customHeight="1" thickBot="1" x14ac:dyDescent="0.25">
      <c r="A3740" s="11">
        <v>39920</v>
      </c>
      <c r="D3740" s="12">
        <v>1158.1199999999999</v>
      </c>
      <c r="E3740" s="12">
        <v>3197.27</v>
      </c>
      <c r="F3740" s="12">
        <v>1470.656443615303</v>
      </c>
      <c r="G3740" s="12">
        <v>253.89</v>
      </c>
      <c r="I3740" s="45"/>
      <c r="M3740" s="116"/>
    </row>
    <row r="3741" spans="1:13" ht="27.75" customHeight="1" thickBot="1" x14ac:dyDescent="0.25">
      <c r="A3741" s="11">
        <v>39923</v>
      </c>
      <c r="D3741" s="12">
        <v>1152.3399999999999</v>
      </c>
      <c r="E3741" s="12">
        <v>3181.32</v>
      </c>
      <c r="F3741" s="12">
        <v>1458.88</v>
      </c>
      <c r="G3741" s="12">
        <v>252.36</v>
      </c>
      <c r="I3741" s="45"/>
      <c r="M3741" s="116"/>
    </row>
    <row r="3742" spans="1:13" ht="27.75" customHeight="1" thickBot="1" x14ac:dyDescent="0.25">
      <c r="A3742" s="11">
        <v>39924</v>
      </c>
      <c r="D3742" s="12">
        <v>1140.0899999999999</v>
      </c>
      <c r="E3742" s="12">
        <v>3147.49</v>
      </c>
      <c r="F3742" s="12">
        <v>1439</v>
      </c>
      <c r="G3742" s="12">
        <v>248.8</v>
      </c>
      <c r="I3742" s="45"/>
      <c r="M3742" s="116"/>
    </row>
    <row r="3743" spans="1:13" ht="27.75" customHeight="1" thickBot="1" x14ac:dyDescent="0.25">
      <c r="A3743" s="11">
        <v>39925</v>
      </c>
      <c r="D3743" s="12">
        <v>1123.23</v>
      </c>
      <c r="E3743" s="12">
        <v>3101.34</v>
      </c>
      <c r="F3743" s="12">
        <v>1415.76</v>
      </c>
      <c r="G3743" s="12">
        <v>245.11</v>
      </c>
      <c r="I3743" s="45"/>
      <c r="M3743" s="116"/>
    </row>
    <row r="3744" spans="1:13" ht="27.75" customHeight="1" thickBot="1" x14ac:dyDescent="0.25">
      <c r="A3744" s="11">
        <v>39926</v>
      </c>
      <c r="D3744" s="12">
        <v>1135.1099999999999</v>
      </c>
      <c r="E3744" s="12">
        <v>3134.14</v>
      </c>
      <c r="F3744" s="12">
        <v>1428.57</v>
      </c>
      <c r="G3744" s="12">
        <v>247.7</v>
      </c>
      <c r="I3744" s="45"/>
      <c r="M3744" s="116"/>
    </row>
    <row r="3745" spans="1:13" ht="27.75" customHeight="1" thickBot="1" x14ac:dyDescent="0.25">
      <c r="A3745" s="11">
        <v>39927</v>
      </c>
      <c r="D3745" s="12">
        <v>1135.5999999999999</v>
      </c>
      <c r="E3745" s="12">
        <v>3135.51</v>
      </c>
      <c r="F3745" s="12">
        <v>1431.36</v>
      </c>
      <c r="G3745" s="12">
        <v>248.03</v>
      </c>
      <c r="I3745" s="45"/>
      <c r="M3745" s="116"/>
    </row>
    <row r="3746" spans="1:13" ht="27.75" customHeight="1" thickBot="1" x14ac:dyDescent="0.25">
      <c r="A3746" s="11">
        <v>39930</v>
      </c>
      <c r="D3746" s="12">
        <v>1138.1199999999999</v>
      </c>
      <c r="E3746" s="12">
        <v>3142.47</v>
      </c>
      <c r="F3746" s="12">
        <v>1438</v>
      </c>
      <c r="G3746" s="12">
        <v>248.74</v>
      </c>
      <c r="I3746" s="45"/>
      <c r="M3746" s="116"/>
    </row>
    <row r="3747" spans="1:13" ht="27.75" customHeight="1" thickBot="1" x14ac:dyDescent="0.25">
      <c r="A3747" s="11">
        <v>39931</v>
      </c>
      <c r="D3747" s="12">
        <v>1125.96</v>
      </c>
      <c r="E3747" s="12">
        <v>3108.89</v>
      </c>
      <c r="F3747" s="12">
        <v>1418.34</v>
      </c>
      <c r="G3747" s="12">
        <v>246.24</v>
      </c>
      <c r="I3747" s="45"/>
      <c r="M3747" s="116"/>
    </row>
    <row r="3748" spans="1:13" ht="27.75" customHeight="1" thickBot="1" x14ac:dyDescent="0.25">
      <c r="A3748" s="11">
        <v>39932</v>
      </c>
      <c r="D3748" s="12">
        <v>1115.76</v>
      </c>
      <c r="E3748" s="12">
        <v>3080.72</v>
      </c>
      <c r="F3748" s="12">
        <v>1409.74</v>
      </c>
      <c r="G3748" s="12">
        <v>243.9</v>
      </c>
      <c r="I3748" s="45"/>
      <c r="M3748" s="116"/>
    </row>
    <row r="3749" spans="1:13" ht="27.75" customHeight="1" thickBot="1" x14ac:dyDescent="0.25">
      <c r="A3749" s="11">
        <v>39933</v>
      </c>
      <c r="D3749" s="12">
        <v>1126.23</v>
      </c>
      <c r="E3749" s="12">
        <v>3109.62</v>
      </c>
      <c r="F3749" s="12">
        <v>1425.13</v>
      </c>
      <c r="G3749" s="12">
        <v>246.05</v>
      </c>
      <c r="I3749" s="45"/>
      <c r="M3749" s="116"/>
    </row>
    <row r="3750" spans="1:13" ht="27.75" customHeight="1" thickBot="1" x14ac:dyDescent="0.25">
      <c r="A3750" s="11">
        <v>39937</v>
      </c>
      <c r="D3750" s="12">
        <v>1133.1300000000001</v>
      </c>
      <c r="E3750" s="12">
        <v>3128.68</v>
      </c>
      <c r="F3750" s="12">
        <v>1438.22</v>
      </c>
      <c r="G3750" s="12">
        <v>247.62</v>
      </c>
      <c r="I3750" s="45"/>
      <c r="M3750" s="116"/>
    </row>
    <row r="3751" spans="1:13" ht="27.75" customHeight="1" thickBot="1" x14ac:dyDescent="0.25">
      <c r="A3751" s="11">
        <v>39938</v>
      </c>
      <c r="D3751" s="12">
        <v>1138.46</v>
      </c>
      <c r="E3751" s="12">
        <v>3143.4</v>
      </c>
      <c r="F3751" s="12">
        <v>1449.4</v>
      </c>
      <c r="G3751" s="12">
        <v>248.84</v>
      </c>
      <c r="I3751" s="45"/>
      <c r="M3751" s="116"/>
    </row>
    <row r="3752" spans="1:13" ht="27.75" customHeight="1" thickBot="1" x14ac:dyDescent="0.25">
      <c r="A3752" s="11">
        <v>39939</v>
      </c>
      <c r="D3752" s="12">
        <v>1146.51</v>
      </c>
      <c r="E3752" s="12">
        <v>3165.63</v>
      </c>
      <c r="F3752" s="12">
        <v>1457.42</v>
      </c>
      <c r="G3752" s="12">
        <v>250.61</v>
      </c>
      <c r="I3752" s="45"/>
      <c r="M3752" s="116"/>
    </row>
    <row r="3753" spans="1:13" ht="27.75" customHeight="1" thickBot="1" x14ac:dyDescent="0.25">
      <c r="A3753" s="11">
        <v>39940</v>
      </c>
      <c r="D3753" s="12">
        <v>1166.28</v>
      </c>
      <c r="E3753" s="12">
        <v>3220.21</v>
      </c>
      <c r="F3753" s="12">
        <v>1482.55</v>
      </c>
      <c r="G3753" s="12">
        <v>256.51</v>
      </c>
      <c r="I3753" s="45"/>
      <c r="M3753" s="116"/>
    </row>
    <row r="3754" spans="1:13" ht="27.75" customHeight="1" thickBot="1" x14ac:dyDescent="0.25">
      <c r="A3754" s="11">
        <v>39941</v>
      </c>
      <c r="D3754" s="12">
        <v>1178.08</v>
      </c>
      <c r="E3754" s="12">
        <v>3252.81</v>
      </c>
      <c r="F3754" s="12">
        <v>1499.84</v>
      </c>
      <c r="G3754" s="12">
        <v>259.67</v>
      </c>
      <c r="I3754" s="45"/>
      <c r="M3754" s="116"/>
    </row>
    <row r="3755" spans="1:13" ht="27.75" customHeight="1" thickBot="1" x14ac:dyDescent="0.25">
      <c r="A3755" s="11">
        <v>39944</v>
      </c>
      <c r="D3755" s="12">
        <v>1209.93</v>
      </c>
      <c r="E3755" s="12">
        <v>3340.72</v>
      </c>
      <c r="F3755" s="12">
        <v>1549.83</v>
      </c>
      <c r="G3755" s="12">
        <v>269.44</v>
      </c>
      <c r="I3755" s="45"/>
      <c r="M3755" s="116"/>
    </row>
    <row r="3756" spans="1:13" ht="27.75" customHeight="1" thickBot="1" x14ac:dyDescent="0.25">
      <c r="A3756" s="11">
        <v>39945</v>
      </c>
      <c r="D3756" s="12">
        <v>1209.8800000000001</v>
      </c>
      <c r="E3756" s="12">
        <v>3340.59</v>
      </c>
      <c r="F3756" s="12">
        <v>1549.78</v>
      </c>
      <c r="G3756" s="12">
        <v>268.8</v>
      </c>
      <c r="I3756" s="45"/>
      <c r="M3756" s="116"/>
    </row>
    <row r="3757" spans="1:13" ht="27.75" customHeight="1" thickBot="1" x14ac:dyDescent="0.25">
      <c r="A3757" s="11">
        <v>39946</v>
      </c>
      <c r="D3757" s="12">
        <v>1196.01</v>
      </c>
      <c r="E3757" s="12">
        <v>3302.29</v>
      </c>
      <c r="F3757" s="12">
        <v>1539.09</v>
      </c>
      <c r="G3757" s="12">
        <v>264.87</v>
      </c>
      <c r="I3757" s="45"/>
      <c r="M3757" s="116"/>
    </row>
    <row r="3758" spans="1:13" ht="27.75" customHeight="1" thickBot="1" x14ac:dyDescent="0.25">
      <c r="A3758" s="11">
        <v>39947</v>
      </c>
      <c r="D3758" s="12">
        <v>1187.56</v>
      </c>
      <c r="E3758" s="12">
        <v>3278.98</v>
      </c>
      <c r="F3758" s="12">
        <v>1525.87</v>
      </c>
      <c r="G3758" s="12">
        <v>261.25</v>
      </c>
      <c r="I3758" s="45"/>
      <c r="M3758" s="116"/>
    </row>
    <row r="3759" spans="1:13" ht="27.75" customHeight="1" thickBot="1" x14ac:dyDescent="0.25">
      <c r="A3759" s="11">
        <v>39948</v>
      </c>
      <c r="D3759" s="12">
        <v>1195.97</v>
      </c>
      <c r="E3759" s="12">
        <v>3302.19</v>
      </c>
      <c r="F3759" s="12">
        <v>1536.68</v>
      </c>
      <c r="G3759" s="12">
        <v>264.05</v>
      </c>
      <c r="I3759" s="45"/>
      <c r="M3759" s="116"/>
    </row>
    <row r="3760" spans="1:13" ht="27.75" customHeight="1" thickBot="1" x14ac:dyDescent="0.25">
      <c r="A3760" s="11">
        <v>39951</v>
      </c>
      <c r="D3760" s="12">
        <v>1177.57</v>
      </c>
      <c r="E3760" s="12">
        <v>3251.38</v>
      </c>
      <c r="F3760" s="12">
        <v>1508.3872853675175</v>
      </c>
      <c r="G3760" s="12">
        <v>257.98</v>
      </c>
      <c r="I3760" s="45"/>
      <c r="M3760" s="116"/>
    </row>
    <row r="3761" spans="1:13" ht="27.75" customHeight="1" thickBot="1" x14ac:dyDescent="0.25">
      <c r="A3761" s="11">
        <v>39952</v>
      </c>
      <c r="D3761" s="12">
        <v>1172.2</v>
      </c>
      <c r="E3761" s="12">
        <v>3236.57</v>
      </c>
      <c r="F3761" s="12">
        <v>1503.8242193137896</v>
      </c>
      <c r="G3761" s="12">
        <v>256.33</v>
      </c>
      <c r="I3761" s="45"/>
      <c r="M3761" s="116"/>
    </row>
    <row r="3762" spans="1:13" ht="27.75" customHeight="1" thickBot="1" x14ac:dyDescent="0.25">
      <c r="A3762" s="11">
        <v>39953</v>
      </c>
      <c r="D3762" s="12">
        <v>1187.17</v>
      </c>
      <c r="E3762" s="12">
        <v>3277.88</v>
      </c>
      <c r="F3762" s="12">
        <v>1525.36</v>
      </c>
      <c r="G3762" s="12">
        <v>261.05</v>
      </c>
      <c r="I3762" s="45"/>
      <c r="M3762" s="116"/>
    </row>
    <row r="3763" spans="1:13" ht="27.75" customHeight="1" thickBot="1" x14ac:dyDescent="0.25">
      <c r="A3763" s="11">
        <v>39954</v>
      </c>
      <c r="D3763" s="12">
        <v>1197.67</v>
      </c>
      <c r="E3763" s="12">
        <v>3306.89</v>
      </c>
      <c r="F3763" s="12">
        <v>1543.62</v>
      </c>
      <c r="G3763" s="12">
        <v>264.38</v>
      </c>
      <c r="I3763" s="45"/>
      <c r="M3763" s="116"/>
    </row>
    <row r="3764" spans="1:13" ht="27.75" customHeight="1" thickBot="1" x14ac:dyDescent="0.25">
      <c r="A3764" s="11">
        <v>39955</v>
      </c>
      <c r="D3764" s="12">
        <v>1204.72</v>
      </c>
      <c r="E3764" s="12">
        <v>3326.34</v>
      </c>
      <c r="F3764" s="12">
        <v>1567.21</v>
      </c>
      <c r="G3764" s="12">
        <v>266.32</v>
      </c>
      <c r="I3764" s="45"/>
      <c r="M3764" s="116"/>
    </row>
    <row r="3765" spans="1:13" ht="27.75" customHeight="1" thickBot="1" x14ac:dyDescent="0.25">
      <c r="A3765" s="11">
        <v>39958</v>
      </c>
      <c r="D3765" s="12">
        <v>1200.6600000000001</v>
      </c>
      <c r="E3765" s="12">
        <v>3315.14</v>
      </c>
      <c r="F3765" s="12">
        <v>1566.82</v>
      </c>
      <c r="G3765" s="12">
        <v>264.73</v>
      </c>
      <c r="I3765" s="45"/>
      <c r="M3765" s="116"/>
    </row>
    <row r="3766" spans="1:13" ht="27.75" customHeight="1" thickBot="1" x14ac:dyDescent="0.25">
      <c r="A3766" s="11">
        <v>39959</v>
      </c>
      <c r="D3766" s="12">
        <v>1213.67</v>
      </c>
      <c r="E3766" s="12">
        <v>3351.06</v>
      </c>
      <c r="F3766" s="12">
        <v>1583.8</v>
      </c>
      <c r="G3766" s="12">
        <v>267.75</v>
      </c>
      <c r="I3766" s="45"/>
      <c r="M3766" s="116"/>
    </row>
    <row r="3767" spans="1:13" ht="27.75" customHeight="1" thickBot="1" x14ac:dyDescent="0.25">
      <c r="A3767" s="11">
        <v>39960</v>
      </c>
      <c r="D3767" s="12">
        <v>1233.03</v>
      </c>
      <c r="E3767" s="12">
        <v>3404.52</v>
      </c>
      <c r="F3767" s="12">
        <v>1609.06</v>
      </c>
      <c r="G3767" s="12">
        <v>273.2</v>
      </c>
      <c r="I3767" s="45"/>
      <c r="M3767" s="116"/>
    </row>
    <row r="3768" spans="1:13" ht="27.75" customHeight="1" thickBot="1" x14ac:dyDescent="0.25">
      <c r="A3768" s="11">
        <v>39961</v>
      </c>
      <c r="D3768" s="12">
        <v>1242.9100000000001</v>
      </c>
      <c r="E3768" s="12">
        <v>3432.38</v>
      </c>
      <c r="F3768" s="12">
        <v>1617.17</v>
      </c>
      <c r="G3768" s="12">
        <v>275.57</v>
      </c>
      <c r="I3768" s="45"/>
      <c r="M3768" s="116"/>
    </row>
    <row r="3769" spans="1:13" ht="27.75" customHeight="1" thickBot="1" x14ac:dyDescent="0.25">
      <c r="A3769" s="11">
        <v>39962</v>
      </c>
      <c r="D3769" s="12">
        <v>1295.8</v>
      </c>
      <c r="E3769" s="12">
        <v>3579.3</v>
      </c>
      <c r="F3769" s="12">
        <v>1689.027494314206</v>
      </c>
      <c r="G3769" s="12">
        <v>290.02999999999997</v>
      </c>
      <c r="I3769" s="45"/>
      <c r="M3769" s="116"/>
    </row>
    <row r="3770" spans="1:13" ht="27.75" customHeight="1" thickBot="1" x14ac:dyDescent="0.25">
      <c r="A3770" s="11">
        <v>39965</v>
      </c>
      <c r="D3770" s="12">
        <v>1336.79</v>
      </c>
      <c r="E3770" s="12">
        <v>3693.55</v>
      </c>
      <c r="F3770" s="12">
        <v>1753.89</v>
      </c>
      <c r="G3770" s="12">
        <v>301.24</v>
      </c>
      <c r="I3770" s="45"/>
      <c r="M3770" s="116"/>
    </row>
    <row r="3771" spans="1:13" ht="27.75" customHeight="1" thickBot="1" x14ac:dyDescent="0.25">
      <c r="A3771" s="11">
        <v>39966</v>
      </c>
      <c r="D3771" s="12">
        <v>1328.61</v>
      </c>
      <c r="E3771" s="12">
        <v>3670.93</v>
      </c>
      <c r="F3771" s="12">
        <v>1743.15</v>
      </c>
      <c r="G3771" s="12">
        <v>296.60000000000002</v>
      </c>
      <c r="I3771" s="45"/>
      <c r="M3771" s="116"/>
    </row>
    <row r="3772" spans="1:13" ht="27.75" customHeight="1" thickBot="1" x14ac:dyDescent="0.25">
      <c r="A3772" s="11">
        <v>39967</v>
      </c>
      <c r="D3772" s="12">
        <v>1348.49</v>
      </c>
      <c r="E3772" s="12">
        <v>3725.86</v>
      </c>
      <c r="F3772" s="12">
        <v>1777.61</v>
      </c>
      <c r="G3772" s="12">
        <v>302.8</v>
      </c>
      <c r="I3772" s="45"/>
      <c r="M3772" s="116"/>
    </row>
    <row r="3773" spans="1:13" ht="27.75" customHeight="1" thickBot="1" x14ac:dyDescent="0.25">
      <c r="A3773" s="11">
        <v>39968</v>
      </c>
      <c r="D3773" s="12">
        <v>1353.42</v>
      </c>
      <c r="E3773" s="12">
        <v>3739.64</v>
      </c>
      <c r="F3773" s="12">
        <v>1778.57</v>
      </c>
      <c r="G3773" s="12">
        <v>302.61</v>
      </c>
      <c r="I3773" s="45"/>
      <c r="M3773" s="116"/>
    </row>
    <row r="3774" spans="1:13" ht="27.75" customHeight="1" thickBot="1" x14ac:dyDescent="0.25">
      <c r="A3774" s="11">
        <v>39969</v>
      </c>
      <c r="D3774" s="12">
        <v>1358.7303658481537</v>
      </c>
      <c r="E3774" s="12">
        <v>3754.3031741663467</v>
      </c>
      <c r="F3774" s="12">
        <v>1785.5458172600077</v>
      </c>
      <c r="G3774" s="12">
        <v>304.70360444810143</v>
      </c>
      <c r="I3774" s="45"/>
      <c r="M3774" s="116"/>
    </row>
    <row r="3775" spans="1:13" ht="27.75" customHeight="1" thickBot="1" x14ac:dyDescent="0.25">
      <c r="A3775" s="11">
        <v>39972</v>
      </c>
      <c r="D3775" s="12">
        <v>1352.1507380892772</v>
      </c>
      <c r="E3775" s="12">
        <v>3736.5630640228478</v>
      </c>
      <c r="F3775" s="12">
        <v>1765.9953509046395</v>
      </c>
      <c r="G3775" s="12">
        <v>302.61821198452276</v>
      </c>
      <c r="I3775" s="45"/>
      <c r="M3775" s="116"/>
    </row>
    <row r="3776" spans="1:13" ht="27.75" customHeight="1" thickBot="1" x14ac:dyDescent="0.25">
      <c r="A3776" s="11">
        <v>39973</v>
      </c>
      <c r="D3776" s="12">
        <v>1350.7353319726046</v>
      </c>
      <c r="E3776" s="12">
        <v>3732.6516996555702</v>
      </c>
      <c r="F3776" s="12">
        <v>1758.6478261227517</v>
      </c>
      <c r="G3776" s="12">
        <v>302.63816792431356</v>
      </c>
      <c r="I3776" s="45"/>
      <c r="M3776" s="116"/>
    </row>
    <row r="3777" spans="1:13" ht="27.75" customHeight="1" thickBot="1" x14ac:dyDescent="0.25">
      <c r="A3777" s="11">
        <v>39974</v>
      </c>
      <c r="D3777" s="12">
        <v>1357.919493455933</v>
      </c>
      <c r="E3777" s="12">
        <v>3752.5045693751945</v>
      </c>
      <c r="F3777" s="12">
        <v>1776.3067792037732</v>
      </c>
      <c r="G3777" s="12">
        <v>305.02826336503466</v>
      </c>
      <c r="I3777" s="45"/>
      <c r="M3777" s="116"/>
    </row>
    <row r="3778" spans="1:13" ht="27.75" customHeight="1" thickBot="1" x14ac:dyDescent="0.25">
      <c r="A3778" s="11">
        <v>39975</v>
      </c>
      <c r="D3778" s="12">
        <v>1379.25</v>
      </c>
      <c r="E3778" s="12">
        <v>3811.44</v>
      </c>
      <c r="F3778" s="12">
        <v>1804.2</v>
      </c>
      <c r="G3778" s="12">
        <v>310.79000000000002</v>
      </c>
      <c r="I3778" s="45"/>
      <c r="M3778" s="116"/>
    </row>
    <row r="3779" spans="1:13" ht="27.75" customHeight="1" thickBot="1" x14ac:dyDescent="0.25">
      <c r="A3779" s="11">
        <v>39976</v>
      </c>
      <c r="D3779" s="12">
        <v>1431.37</v>
      </c>
      <c r="E3779" s="12">
        <v>3955.49</v>
      </c>
      <c r="F3779" s="12">
        <v>1872.39</v>
      </c>
      <c r="G3779" s="12">
        <v>324.76</v>
      </c>
      <c r="I3779" s="45"/>
      <c r="M3779" s="116"/>
    </row>
    <row r="3780" spans="1:13" ht="27.75" customHeight="1" thickBot="1" x14ac:dyDescent="0.25">
      <c r="A3780" s="11">
        <v>39979</v>
      </c>
      <c r="D3780" s="12">
        <v>1493.07</v>
      </c>
      <c r="E3780" s="12">
        <v>4125.99</v>
      </c>
      <c r="F3780" s="12">
        <v>1947.01</v>
      </c>
      <c r="G3780" s="12">
        <v>342.21</v>
      </c>
      <c r="I3780" s="45"/>
      <c r="M3780" s="116"/>
    </row>
    <row r="3781" spans="1:13" ht="27.75" customHeight="1" thickBot="1" x14ac:dyDescent="0.25">
      <c r="A3781" s="11">
        <v>39980</v>
      </c>
      <c r="D3781" s="12">
        <v>1457.01</v>
      </c>
      <c r="E3781" s="12">
        <v>4026.34</v>
      </c>
      <c r="F3781" s="12">
        <v>1894.07</v>
      </c>
      <c r="G3781" s="12">
        <v>331.8</v>
      </c>
      <c r="I3781" s="45"/>
      <c r="M3781" s="116"/>
    </row>
    <row r="3782" spans="1:13" ht="27.75" customHeight="1" thickBot="1" x14ac:dyDescent="0.25">
      <c r="A3782" s="11">
        <v>39981</v>
      </c>
      <c r="D3782" s="12">
        <v>1447.95</v>
      </c>
      <c r="E3782" s="12">
        <v>4001.3</v>
      </c>
      <c r="F3782" s="12">
        <v>1885.22</v>
      </c>
      <c r="G3782" s="12">
        <v>329.17</v>
      </c>
      <c r="I3782" s="45"/>
      <c r="M3782" s="116"/>
    </row>
    <row r="3783" spans="1:13" ht="27.75" customHeight="1" thickBot="1" x14ac:dyDescent="0.25">
      <c r="A3783" s="11">
        <v>39982</v>
      </c>
      <c r="D3783" s="12">
        <v>1453.01</v>
      </c>
      <c r="E3783" s="12">
        <v>4016.99</v>
      </c>
      <c r="F3783" s="12">
        <v>1892.61</v>
      </c>
      <c r="G3783" s="12">
        <v>330.76</v>
      </c>
      <c r="I3783" s="45"/>
      <c r="M3783" s="116"/>
    </row>
    <row r="3784" spans="1:13" ht="27.75" customHeight="1" thickBot="1" x14ac:dyDescent="0.25">
      <c r="A3784" s="11">
        <v>39983</v>
      </c>
      <c r="D3784" s="12">
        <v>1456.98</v>
      </c>
      <c r="E3784" s="12">
        <v>4027.98</v>
      </c>
      <c r="F3784" s="12">
        <v>1897.73</v>
      </c>
      <c r="G3784" s="12">
        <v>333.07</v>
      </c>
      <c r="I3784" s="45"/>
      <c r="M3784" s="116"/>
    </row>
    <row r="3785" spans="1:13" ht="27.75" customHeight="1" thickBot="1" x14ac:dyDescent="0.25">
      <c r="A3785" s="11">
        <v>39986</v>
      </c>
      <c r="D3785" s="12">
        <v>1471.52</v>
      </c>
      <c r="E3785" s="12">
        <v>4068.18</v>
      </c>
      <c r="F3785" s="12">
        <v>1916.73</v>
      </c>
      <c r="G3785" s="12">
        <v>337.09</v>
      </c>
      <c r="I3785" s="45"/>
      <c r="M3785" s="116"/>
    </row>
    <row r="3786" spans="1:13" ht="27.75" customHeight="1" thickBot="1" x14ac:dyDescent="0.25">
      <c r="A3786" s="11">
        <v>39987</v>
      </c>
      <c r="D3786" s="12">
        <v>1470.13</v>
      </c>
      <c r="E3786" s="12">
        <v>4067.54</v>
      </c>
      <c r="F3786" s="12">
        <v>1916.43</v>
      </c>
      <c r="G3786" s="12">
        <v>336.4</v>
      </c>
      <c r="I3786" s="45"/>
      <c r="M3786" s="116"/>
    </row>
    <row r="3787" spans="1:13" ht="27.75" customHeight="1" thickBot="1" x14ac:dyDescent="0.25">
      <c r="A3787" s="11">
        <v>39988</v>
      </c>
      <c r="D3787" s="12">
        <v>1452.12</v>
      </c>
      <c r="E3787" s="12">
        <v>4017.72</v>
      </c>
      <c r="F3787" s="12">
        <v>1902.42</v>
      </c>
      <c r="G3787" s="12">
        <v>331.08</v>
      </c>
      <c r="I3787" s="45"/>
      <c r="M3787" s="116"/>
    </row>
    <row r="3788" spans="1:13" ht="27.75" customHeight="1" thickBot="1" x14ac:dyDescent="0.25">
      <c r="A3788" s="11">
        <v>39989</v>
      </c>
      <c r="D3788" s="12">
        <v>1454.73</v>
      </c>
      <c r="E3788" s="12">
        <v>4024.92</v>
      </c>
      <c r="F3788" s="12">
        <v>1902.85</v>
      </c>
      <c r="G3788" s="12">
        <v>332.14</v>
      </c>
      <c r="I3788" s="45"/>
      <c r="M3788" s="116"/>
    </row>
    <row r="3789" spans="1:13" ht="27.75" customHeight="1" thickBot="1" x14ac:dyDescent="0.25">
      <c r="A3789" s="11">
        <v>39990</v>
      </c>
      <c r="D3789" s="12">
        <v>1451.6297253450268</v>
      </c>
      <c r="E3789" s="12">
        <v>4016.3476733434786</v>
      </c>
      <c r="F3789" s="12">
        <v>1901.7737108033234</v>
      </c>
      <c r="G3789" s="12">
        <v>331.61779626358879</v>
      </c>
      <c r="I3789" s="45"/>
      <c r="M3789" s="116"/>
    </row>
    <row r="3790" spans="1:13" ht="27.75" customHeight="1" thickBot="1" x14ac:dyDescent="0.25">
      <c r="A3790" s="11">
        <v>39993</v>
      </c>
      <c r="D3790" s="12">
        <v>1443.52</v>
      </c>
      <c r="E3790" s="12">
        <v>3993.9</v>
      </c>
      <c r="F3790" s="12">
        <v>1891.14</v>
      </c>
      <c r="G3790" s="12">
        <v>328.62</v>
      </c>
      <c r="I3790" s="45"/>
      <c r="M3790" s="116"/>
    </row>
    <row r="3791" spans="1:13" ht="27.75" customHeight="1" thickBot="1" x14ac:dyDescent="0.25">
      <c r="A3791" s="11">
        <v>39994</v>
      </c>
      <c r="D3791" s="12">
        <v>1417.47</v>
      </c>
      <c r="E3791" s="12">
        <v>3921.82</v>
      </c>
      <c r="F3791" s="12">
        <v>1862.8519787228004</v>
      </c>
      <c r="G3791" s="12">
        <v>321.2</v>
      </c>
      <c r="I3791" s="45"/>
      <c r="M3791" s="116"/>
    </row>
    <row r="3792" spans="1:13" ht="27.75" customHeight="1" thickBot="1" x14ac:dyDescent="0.25">
      <c r="A3792" s="11">
        <v>39995</v>
      </c>
      <c r="D3792" s="12">
        <v>1416.89</v>
      </c>
      <c r="E3792" s="12">
        <v>3920.24</v>
      </c>
      <c r="F3792" s="12">
        <v>1859.18</v>
      </c>
      <c r="G3792" s="12">
        <v>321.58999999999997</v>
      </c>
      <c r="I3792" s="45"/>
      <c r="M3792" s="116"/>
    </row>
    <row r="3793" spans="1:13" ht="27.75" customHeight="1" thickBot="1" x14ac:dyDescent="0.25">
      <c r="A3793" s="11">
        <v>39996</v>
      </c>
      <c r="D3793" s="12">
        <v>1404.74</v>
      </c>
      <c r="E3793" s="12">
        <v>3886.78</v>
      </c>
      <c r="F3793" s="12">
        <v>1846.21</v>
      </c>
      <c r="G3793" s="12">
        <v>319.44</v>
      </c>
      <c r="I3793" s="45"/>
      <c r="M3793" s="116"/>
    </row>
    <row r="3794" spans="1:13" ht="27.75" customHeight="1" thickBot="1" x14ac:dyDescent="0.25">
      <c r="A3794" s="11">
        <v>39997</v>
      </c>
      <c r="D3794" s="12">
        <v>1393.04</v>
      </c>
      <c r="E3794" s="12">
        <v>3854.43</v>
      </c>
      <c r="F3794" s="12">
        <v>1827.965190922881</v>
      </c>
      <c r="G3794" s="12">
        <v>315.33999999999997</v>
      </c>
      <c r="I3794" s="45"/>
      <c r="M3794" s="116"/>
    </row>
    <row r="3795" spans="1:13" ht="27.75" customHeight="1" thickBot="1" x14ac:dyDescent="0.25">
      <c r="A3795" s="11">
        <v>40000</v>
      </c>
      <c r="D3795" s="12">
        <v>1353.34</v>
      </c>
      <c r="E3795" s="12">
        <v>3744.58</v>
      </c>
      <c r="F3795" s="12">
        <v>1775.8711594065035</v>
      </c>
      <c r="G3795" s="12">
        <v>303.01</v>
      </c>
      <c r="I3795" s="45"/>
      <c r="M3795" s="116"/>
    </row>
    <row r="3796" spans="1:13" ht="27.75" customHeight="1" thickBot="1" x14ac:dyDescent="0.25">
      <c r="A3796" s="11">
        <v>40001</v>
      </c>
      <c r="D3796" s="12">
        <v>1377.3</v>
      </c>
      <c r="E3796" s="12">
        <v>3811.79</v>
      </c>
      <c r="F3796" s="12">
        <v>1807.7448399696927</v>
      </c>
      <c r="G3796" s="12">
        <v>310.14999999999998</v>
      </c>
      <c r="I3796" s="45"/>
      <c r="M3796" s="116"/>
    </row>
    <row r="3797" spans="1:13" ht="27.75" customHeight="1" thickBot="1" x14ac:dyDescent="0.25">
      <c r="A3797" s="11">
        <v>40002</v>
      </c>
      <c r="D3797" s="12">
        <v>1395.73</v>
      </c>
      <c r="E3797" s="12">
        <v>3862.8</v>
      </c>
      <c r="F3797" s="12">
        <v>1829.01</v>
      </c>
      <c r="G3797" s="12">
        <v>315.31</v>
      </c>
      <c r="I3797" s="45"/>
      <c r="M3797" s="116"/>
    </row>
    <row r="3798" spans="1:13" ht="27.75" customHeight="1" thickBot="1" x14ac:dyDescent="0.25">
      <c r="A3798" s="11">
        <v>40003</v>
      </c>
      <c r="D3798" s="12">
        <v>1404.3</v>
      </c>
      <c r="E3798" s="12">
        <v>3887.4</v>
      </c>
      <c r="F3798" s="12">
        <v>1840.66</v>
      </c>
      <c r="G3798" s="12">
        <v>317.42</v>
      </c>
      <c r="I3798" s="45"/>
      <c r="M3798" s="116"/>
    </row>
    <row r="3799" spans="1:13" ht="27.75" customHeight="1" thickBot="1" x14ac:dyDescent="0.25">
      <c r="A3799" s="11">
        <v>40004</v>
      </c>
      <c r="D3799" s="12">
        <v>1396.9</v>
      </c>
      <c r="E3799" s="12">
        <v>3888.3</v>
      </c>
      <c r="F3799" s="12">
        <v>1843.8618466535577</v>
      </c>
      <c r="G3799" s="12">
        <v>315.55</v>
      </c>
      <c r="I3799" s="45"/>
      <c r="M3799" s="116"/>
    </row>
    <row r="3800" spans="1:13" ht="27.75" customHeight="1" thickBot="1" x14ac:dyDescent="0.25">
      <c r="A3800" s="11">
        <v>40007</v>
      </c>
      <c r="D3800" s="12">
        <v>1391.87</v>
      </c>
      <c r="E3800" s="12">
        <v>3874.28</v>
      </c>
      <c r="F3800" s="12">
        <v>1840.5477935277568</v>
      </c>
      <c r="G3800" s="12">
        <v>314.89</v>
      </c>
      <c r="I3800" s="45"/>
      <c r="M3800" s="116"/>
    </row>
    <row r="3801" spans="1:13" ht="27.75" customHeight="1" thickBot="1" x14ac:dyDescent="0.25">
      <c r="A3801" s="11">
        <v>40008</v>
      </c>
      <c r="D3801" s="12">
        <v>1380.85</v>
      </c>
      <c r="E3801" s="12">
        <v>3843.61</v>
      </c>
      <c r="F3801" s="12">
        <v>1828.74</v>
      </c>
      <c r="G3801" s="12">
        <v>311.54000000000002</v>
      </c>
      <c r="I3801" s="45"/>
      <c r="M3801" s="116"/>
    </row>
    <row r="3802" spans="1:13" ht="27.75" customHeight="1" thickBot="1" x14ac:dyDescent="0.25">
      <c r="A3802" s="11">
        <v>40009</v>
      </c>
      <c r="D3802" s="12">
        <v>1377.5</v>
      </c>
      <c r="E3802" s="12">
        <v>3837.81</v>
      </c>
      <c r="F3802" s="12">
        <v>1828.75</v>
      </c>
      <c r="G3802" s="12">
        <v>311.64999999999998</v>
      </c>
      <c r="I3802" s="45"/>
      <c r="M3802" s="116"/>
    </row>
    <row r="3803" spans="1:13" ht="27.75" customHeight="1" thickBot="1" x14ac:dyDescent="0.25">
      <c r="A3803" s="11">
        <v>40010</v>
      </c>
      <c r="D3803" s="12">
        <v>1378.59</v>
      </c>
      <c r="E3803" s="12">
        <v>3840.86</v>
      </c>
      <c r="F3803" s="12">
        <v>1835.76</v>
      </c>
      <c r="G3803" s="12">
        <v>311.48</v>
      </c>
      <c r="I3803" s="45"/>
      <c r="M3803" s="116"/>
    </row>
    <row r="3804" spans="1:13" ht="27.75" customHeight="1" thickBot="1" x14ac:dyDescent="0.25">
      <c r="A3804" s="11">
        <v>40011</v>
      </c>
      <c r="D3804" s="12">
        <v>1381.69</v>
      </c>
      <c r="E3804" s="12">
        <v>3849.49</v>
      </c>
      <c r="F3804" s="12">
        <v>1846.0663267481752</v>
      </c>
      <c r="G3804" s="12">
        <v>312.04000000000002</v>
      </c>
      <c r="I3804" s="45"/>
      <c r="M3804" s="116"/>
    </row>
    <row r="3805" spans="1:13" ht="27.75" customHeight="1" thickBot="1" x14ac:dyDescent="0.25">
      <c r="A3805" s="11">
        <v>40014</v>
      </c>
      <c r="D3805" s="12">
        <v>1393.9</v>
      </c>
      <c r="E3805" s="12">
        <v>3883.52</v>
      </c>
      <c r="F3805" s="12">
        <v>1865.23</v>
      </c>
      <c r="G3805" s="12">
        <v>315.54000000000002</v>
      </c>
      <c r="I3805" s="45"/>
      <c r="M3805" s="116"/>
    </row>
    <row r="3806" spans="1:13" ht="27.75" customHeight="1" thickBot="1" x14ac:dyDescent="0.25">
      <c r="A3806" s="11">
        <v>40015</v>
      </c>
      <c r="D3806" s="12">
        <v>1397.39</v>
      </c>
      <c r="E3806" s="12">
        <v>3893.23</v>
      </c>
      <c r="F3806" s="12">
        <v>1872.75</v>
      </c>
      <c r="G3806" s="12">
        <v>316.39999999999998</v>
      </c>
      <c r="I3806" s="45"/>
      <c r="M3806" s="116"/>
    </row>
    <row r="3807" spans="1:13" ht="27.75" customHeight="1" thickBot="1" x14ac:dyDescent="0.25">
      <c r="A3807" s="11">
        <v>40016</v>
      </c>
      <c r="D3807" s="12">
        <v>1403.28</v>
      </c>
      <c r="E3807" s="12">
        <v>3909.64</v>
      </c>
      <c r="F3807" s="12">
        <v>1880.65</v>
      </c>
      <c r="G3807" s="12">
        <v>317.66000000000003</v>
      </c>
      <c r="I3807" s="45"/>
      <c r="M3807" s="116"/>
    </row>
    <row r="3808" spans="1:13" ht="27.75" customHeight="1" thickBot="1" x14ac:dyDescent="0.25">
      <c r="A3808" s="11">
        <v>40017</v>
      </c>
      <c r="D3808" s="12">
        <v>1419.99</v>
      </c>
      <c r="E3808" s="12">
        <v>3956.2</v>
      </c>
      <c r="F3808" s="12">
        <v>1905.96</v>
      </c>
      <c r="G3808" s="12">
        <v>322.57</v>
      </c>
      <c r="I3808" s="45"/>
      <c r="M3808" s="116"/>
    </row>
    <row r="3809" spans="1:13" ht="27.75" customHeight="1" thickBot="1" x14ac:dyDescent="0.25">
      <c r="A3809" s="11">
        <v>40018</v>
      </c>
      <c r="D3809" s="12">
        <v>1425.5</v>
      </c>
      <c r="E3809" s="12">
        <v>3971.54</v>
      </c>
      <c r="F3809" s="12">
        <v>1910.42</v>
      </c>
      <c r="G3809" s="12">
        <v>323.35000000000002</v>
      </c>
      <c r="I3809" s="45"/>
      <c r="M3809" s="116"/>
    </row>
    <row r="3810" spans="1:13" ht="27.75" customHeight="1" thickBot="1" x14ac:dyDescent="0.25">
      <c r="A3810" s="11">
        <v>40021</v>
      </c>
      <c r="D3810" s="12">
        <v>1436.03</v>
      </c>
      <c r="E3810" s="12">
        <v>4000.9</v>
      </c>
      <c r="F3810" s="12">
        <v>1924.55</v>
      </c>
      <c r="G3810" s="12">
        <v>325.91000000000003</v>
      </c>
      <c r="I3810" s="45"/>
      <c r="M3810" s="116"/>
    </row>
    <row r="3811" spans="1:13" ht="27.75" customHeight="1" thickBot="1" x14ac:dyDescent="0.25">
      <c r="A3811" s="11">
        <v>40022</v>
      </c>
      <c r="D3811" s="12">
        <v>1455.18</v>
      </c>
      <c r="E3811" s="12">
        <v>4054.24</v>
      </c>
      <c r="F3811" s="12">
        <v>1950.2</v>
      </c>
      <c r="G3811" s="12">
        <v>331.22</v>
      </c>
      <c r="I3811" s="45"/>
      <c r="M3811" s="116"/>
    </row>
    <row r="3812" spans="1:13" ht="27.75" customHeight="1" thickBot="1" x14ac:dyDescent="0.25">
      <c r="A3812" s="11">
        <v>40023</v>
      </c>
      <c r="D3812" s="12">
        <v>1453.5</v>
      </c>
      <c r="E3812" s="12">
        <v>4049.57</v>
      </c>
      <c r="F3812" s="12">
        <v>1947.96</v>
      </c>
      <c r="G3812" s="12">
        <v>329.91</v>
      </c>
      <c r="I3812" s="45"/>
      <c r="M3812" s="116"/>
    </row>
    <row r="3813" spans="1:13" ht="27.75" customHeight="1" thickBot="1" x14ac:dyDescent="0.25">
      <c r="A3813" s="11">
        <v>40024</v>
      </c>
      <c r="D3813" s="12">
        <v>1468.06</v>
      </c>
      <c r="E3813" s="12">
        <v>4090.13</v>
      </c>
      <c r="F3813" s="12">
        <v>1958.48</v>
      </c>
      <c r="G3813" s="12">
        <v>334.01</v>
      </c>
      <c r="I3813" s="45"/>
      <c r="M3813" s="116"/>
    </row>
    <row r="3814" spans="1:13" ht="27.75" customHeight="1" thickBot="1" x14ac:dyDescent="0.25">
      <c r="A3814" s="11">
        <v>40025</v>
      </c>
      <c r="D3814" s="12">
        <v>1482.71</v>
      </c>
      <c r="E3814" s="12">
        <v>4130.95</v>
      </c>
      <c r="F3814" s="12">
        <v>1978.0246775793717</v>
      </c>
      <c r="G3814" s="12">
        <v>337.85</v>
      </c>
      <c r="I3814" s="45"/>
      <c r="M3814" s="116"/>
    </row>
    <row r="3815" spans="1:13" ht="27.75" customHeight="1" thickBot="1" x14ac:dyDescent="0.25">
      <c r="A3815" s="11">
        <v>40028</v>
      </c>
      <c r="D3815" s="12">
        <v>1499.53</v>
      </c>
      <c r="E3815" s="12">
        <v>4177.8100000000004</v>
      </c>
      <c r="F3815" s="12">
        <v>2006.57</v>
      </c>
      <c r="G3815" s="12">
        <v>342.04</v>
      </c>
      <c r="I3815" s="45"/>
      <c r="M3815" s="116"/>
    </row>
    <row r="3816" spans="1:13" ht="27.75" customHeight="1" thickBot="1" x14ac:dyDescent="0.25">
      <c r="A3816" s="11">
        <v>40029</v>
      </c>
      <c r="D3816" s="12">
        <v>1513.29</v>
      </c>
      <c r="E3816" s="12">
        <v>4216.13</v>
      </c>
      <c r="F3816" s="12">
        <v>2031.19</v>
      </c>
      <c r="G3816" s="12">
        <v>345.35</v>
      </c>
      <c r="I3816" s="45"/>
      <c r="M3816" s="116"/>
    </row>
    <row r="3817" spans="1:13" ht="27.75" customHeight="1" thickBot="1" x14ac:dyDescent="0.25">
      <c r="A3817" s="11">
        <v>40030</v>
      </c>
      <c r="D3817" s="12">
        <v>1519.8</v>
      </c>
      <c r="E3817" s="12">
        <v>4234.29</v>
      </c>
      <c r="F3817" s="12">
        <v>2046.83</v>
      </c>
      <c r="G3817" s="12">
        <v>346.03</v>
      </c>
      <c r="I3817" s="45"/>
      <c r="M3817" s="116"/>
    </row>
    <row r="3818" spans="1:13" ht="27.75" customHeight="1" thickBot="1" x14ac:dyDescent="0.25">
      <c r="A3818" s="11">
        <v>40031</v>
      </c>
      <c r="D3818" s="12">
        <v>1518.34</v>
      </c>
      <c r="E3818" s="12">
        <v>4230.22</v>
      </c>
      <c r="F3818" s="12">
        <v>2054.34</v>
      </c>
      <c r="G3818" s="12">
        <v>345.02</v>
      </c>
      <c r="I3818" s="45"/>
      <c r="M3818" s="116"/>
    </row>
    <row r="3819" spans="1:13" ht="27.75" customHeight="1" thickBot="1" x14ac:dyDescent="0.25">
      <c r="A3819" s="11">
        <v>40032</v>
      </c>
      <c r="D3819" s="12">
        <v>1506.98</v>
      </c>
      <c r="E3819" s="12">
        <v>4198.5600000000004</v>
      </c>
      <c r="F3819" s="12">
        <v>2038.97</v>
      </c>
      <c r="G3819" s="12">
        <v>341.47</v>
      </c>
      <c r="I3819" s="45"/>
      <c r="M3819" s="116"/>
    </row>
    <row r="3820" spans="1:13" ht="27.75" customHeight="1" thickBot="1" x14ac:dyDescent="0.25">
      <c r="A3820" s="11">
        <v>40035</v>
      </c>
      <c r="D3820" s="12">
        <v>1490.79</v>
      </c>
      <c r="E3820" s="12">
        <v>4153.45</v>
      </c>
      <c r="F3820" s="12">
        <v>2010.8469048600789</v>
      </c>
      <c r="G3820" s="12">
        <v>334.32</v>
      </c>
      <c r="I3820" s="45"/>
      <c r="M3820" s="116"/>
    </row>
    <row r="3821" spans="1:13" ht="27.75" customHeight="1" thickBot="1" x14ac:dyDescent="0.25">
      <c r="A3821" s="11">
        <v>40036</v>
      </c>
      <c r="D3821" s="12">
        <v>1505.13</v>
      </c>
      <c r="E3821" s="12">
        <v>4193.41</v>
      </c>
      <c r="F3821" s="12">
        <v>2023.96</v>
      </c>
      <c r="G3821" s="12">
        <v>338.28</v>
      </c>
      <c r="I3821" s="45"/>
      <c r="M3821" s="116"/>
    </row>
    <row r="3822" spans="1:13" ht="27.75" customHeight="1" thickBot="1" x14ac:dyDescent="0.25">
      <c r="A3822" s="11">
        <v>40037</v>
      </c>
      <c r="D3822" s="12">
        <v>1506.43</v>
      </c>
      <c r="E3822" s="12">
        <v>4197.03</v>
      </c>
      <c r="F3822" s="12">
        <v>2025.71</v>
      </c>
      <c r="G3822" s="12">
        <v>338.52</v>
      </c>
      <c r="I3822" s="45"/>
      <c r="M3822" s="116"/>
    </row>
    <row r="3823" spans="1:13" ht="27.75" customHeight="1" thickBot="1" x14ac:dyDescent="0.25">
      <c r="A3823" s="11">
        <v>40038</v>
      </c>
      <c r="D3823" s="12">
        <v>1499.8</v>
      </c>
      <c r="E3823" s="12">
        <v>4178.55</v>
      </c>
      <c r="F3823" s="12">
        <v>2016.79</v>
      </c>
      <c r="G3823" s="12">
        <v>336.6</v>
      </c>
      <c r="I3823" s="45"/>
      <c r="M3823" s="116"/>
    </row>
    <row r="3824" spans="1:13" ht="27.75" customHeight="1" thickBot="1" x14ac:dyDescent="0.25">
      <c r="A3824" s="11">
        <v>40039</v>
      </c>
      <c r="D3824" s="12">
        <v>1504.21</v>
      </c>
      <c r="E3824" s="12">
        <v>4190.8500000000004</v>
      </c>
      <c r="F3824" s="12">
        <v>2025.84</v>
      </c>
      <c r="G3824" s="12">
        <v>338.86</v>
      </c>
      <c r="I3824" s="45"/>
      <c r="M3824" s="116"/>
    </row>
    <row r="3825" spans="1:13" ht="27.75" customHeight="1" thickBot="1" x14ac:dyDescent="0.25">
      <c r="A3825" s="11">
        <v>40042</v>
      </c>
      <c r="D3825" s="12">
        <v>1481.7</v>
      </c>
      <c r="E3825" s="12">
        <v>4128.12</v>
      </c>
      <c r="F3825" s="12">
        <v>1988.78</v>
      </c>
      <c r="G3825" s="12">
        <v>332.03</v>
      </c>
      <c r="I3825" s="45"/>
      <c r="M3825" s="116"/>
    </row>
    <row r="3826" spans="1:13" ht="27.75" customHeight="1" thickBot="1" x14ac:dyDescent="0.25">
      <c r="A3826" s="11">
        <v>40043</v>
      </c>
      <c r="D3826" s="12">
        <v>1470.88</v>
      </c>
      <c r="E3826" s="12">
        <v>4097.97</v>
      </c>
      <c r="F3826" s="12">
        <v>1971.24</v>
      </c>
      <c r="G3826" s="12">
        <v>328.63</v>
      </c>
      <c r="I3826" s="45"/>
      <c r="M3826" s="116"/>
    </row>
    <row r="3827" spans="1:13" ht="27.75" customHeight="1" thickBot="1" x14ac:dyDescent="0.25">
      <c r="A3827" s="11">
        <v>40044</v>
      </c>
      <c r="D3827" s="12">
        <v>1472.09</v>
      </c>
      <c r="E3827" s="12">
        <v>4101.3599999999997</v>
      </c>
      <c r="F3827" s="12">
        <v>1972.87</v>
      </c>
      <c r="G3827" s="12">
        <v>328.81</v>
      </c>
      <c r="I3827" s="45"/>
      <c r="M3827" s="116"/>
    </row>
    <row r="3828" spans="1:13" ht="27.75" customHeight="1" thickBot="1" x14ac:dyDescent="0.25">
      <c r="A3828" s="11">
        <v>40045</v>
      </c>
      <c r="D3828" s="12">
        <v>1463.07</v>
      </c>
      <c r="E3828" s="12">
        <v>4076.22</v>
      </c>
      <c r="F3828" s="12">
        <v>1967.4</v>
      </c>
      <c r="G3828" s="12">
        <v>326.02</v>
      </c>
      <c r="I3828" s="45"/>
      <c r="M3828" s="116"/>
    </row>
    <row r="3829" spans="1:13" ht="27.75" customHeight="1" thickBot="1" x14ac:dyDescent="0.25">
      <c r="A3829" s="11">
        <v>40046</v>
      </c>
      <c r="D3829" s="12">
        <v>1473.81</v>
      </c>
      <c r="E3829" s="12">
        <v>4106.16</v>
      </c>
      <c r="F3829" s="12">
        <v>1981.8493110355498</v>
      </c>
      <c r="G3829" s="12">
        <v>328.2</v>
      </c>
      <c r="I3829" s="45"/>
      <c r="M3829" s="116"/>
    </row>
    <row r="3830" spans="1:13" ht="27.75" customHeight="1" thickBot="1" x14ac:dyDescent="0.25">
      <c r="A3830" s="11">
        <v>40050</v>
      </c>
      <c r="D3830" s="12">
        <v>1473.14</v>
      </c>
      <c r="E3830" s="12">
        <v>4104.29</v>
      </c>
      <c r="F3830" s="12">
        <v>1983.99</v>
      </c>
      <c r="G3830" s="12">
        <v>328.29</v>
      </c>
      <c r="I3830" s="45"/>
      <c r="M3830" s="116"/>
    </row>
    <row r="3831" spans="1:13" ht="27.75" customHeight="1" thickBot="1" x14ac:dyDescent="0.25">
      <c r="A3831" s="11">
        <v>40051</v>
      </c>
      <c r="D3831" s="12">
        <v>1483.06</v>
      </c>
      <c r="E3831" s="12">
        <v>4131.92</v>
      </c>
      <c r="F3831" s="12">
        <v>1997.35</v>
      </c>
      <c r="G3831" s="12">
        <v>331.31</v>
      </c>
      <c r="I3831" s="45"/>
      <c r="M3831" s="116"/>
    </row>
    <row r="3832" spans="1:13" ht="27.75" customHeight="1" thickBot="1" x14ac:dyDescent="0.25">
      <c r="A3832" s="11">
        <v>40052</v>
      </c>
      <c r="D3832" s="12">
        <v>1492.43</v>
      </c>
      <c r="E3832" s="12">
        <v>4159.33</v>
      </c>
      <c r="F3832" s="12">
        <v>2007.51</v>
      </c>
      <c r="G3832" s="12">
        <v>334.15</v>
      </c>
      <c r="I3832" s="45"/>
      <c r="M3832" s="116"/>
    </row>
    <row r="3833" spans="1:13" ht="27.75" customHeight="1" thickBot="1" x14ac:dyDescent="0.25">
      <c r="A3833" s="11">
        <v>40053</v>
      </c>
      <c r="D3833" s="12">
        <v>1494.41</v>
      </c>
      <c r="E3833" s="12">
        <v>4164.83</v>
      </c>
      <c r="F3833" s="12">
        <v>2013.26</v>
      </c>
      <c r="G3833" s="12">
        <v>334.4</v>
      </c>
      <c r="I3833" s="45"/>
      <c r="M3833" s="116"/>
    </row>
    <row r="3834" spans="1:13" ht="23.25" customHeight="1" thickBot="1" x14ac:dyDescent="0.25">
      <c r="A3834" s="11">
        <v>40056</v>
      </c>
      <c r="D3834" s="12">
        <v>1494.06</v>
      </c>
      <c r="E3834" s="12">
        <v>4163.87</v>
      </c>
      <c r="F3834" s="12">
        <v>2014.03</v>
      </c>
      <c r="G3834" s="12">
        <v>334.29</v>
      </c>
      <c r="I3834" s="45"/>
      <c r="M3834" s="116"/>
    </row>
    <row r="3835" spans="1:13" ht="23.25" customHeight="1" thickBot="1" x14ac:dyDescent="0.25">
      <c r="A3835" s="11">
        <v>40057</v>
      </c>
      <c r="D3835" s="12">
        <v>1513.25</v>
      </c>
      <c r="E3835" s="12">
        <v>4217.74</v>
      </c>
      <c r="F3835" s="12">
        <v>2040.0878143494172</v>
      </c>
      <c r="G3835" s="12">
        <v>340.53</v>
      </c>
      <c r="I3835" s="45"/>
      <c r="M3835" s="116"/>
    </row>
    <row r="3836" spans="1:13" ht="23.25" customHeight="1" thickBot="1" x14ac:dyDescent="0.25">
      <c r="A3836" s="11">
        <v>40058</v>
      </c>
      <c r="D3836" s="12">
        <v>1515.49</v>
      </c>
      <c r="E3836" s="12">
        <v>4224</v>
      </c>
      <c r="F3836" s="12">
        <v>2039.98</v>
      </c>
      <c r="G3836" s="12">
        <v>341.04</v>
      </c>
      <c r="I3836" s="45"/>
      <c r="M3836" s="116"/>
    </row>
    <row r="3837" spans="1:13" ht="23.25" customHeight="1" thickBot="1" x14ac:dyDescent="0.25">
      <c r="A3837" s="11">
        <v>40059</v>
      </c>
      <c r="D3837" s="12">
        <v>1513.74</v>
      </c>
      <c r="E3837" s="12">
        <v>4219.12</v>
      </c>
      <c r="F3837" s="12">
        <v>2037.62</v>
      </c>
      <c r="G3837" s="12">
        <v>340.83</v>
      </c>
      <c r="I3837" s="45"/>
      <c r="M3837" s="116"/>
    </row>
    <row r="3838" spans="1:13" ht="23.25" customHeight="1" thickBot="1" x14ac:dyDescent="0.25">
      <c r="A3838" s="11">
        <v>40060</v>
      </c>
      <c r="D3838" s="12">
        <v>1522.93</v>
      </c>
      <c r="E3838" s="12">
        <v>4244.74</v>
      </c>
      <c r="F3838" s="12">
        <v>2050</v>
      </c>
      <c r="G3838" s="12">
        <v>343.54</v>
      </c>
      <c r="I3838" s="45"/>
      <c r="M3838" s="116"/>
    </row>
    <row r="3839" spans="1:13" ht="23.25" customHeight="1" thickBot="1" x14ac:dyDescent="0.25">
      <c r="A3839" s="11">
        <v>40063</v>
      </c>
      <c r="D3839" s="12">
        <v>1533.48</v>
      </c>
      <c r="E3839" s="12">
        <v>4274.1400000000003</v>
      </c>
      <c r="F3839" s="12">
        <v>2067.37</v>
      </c>
      <c r="G3839" s="12">
        <v>347.4</v>
      </c>
      <c r="I3839" s="45"/>
      <c r="M3839" s="116"/>
    </row>
    <row r="3840" spans="1:13" ht="23.25" customHeight="1" thickBot="1" x14ac:dyDescent="0.25">
      <c r="A3840" s="11">
        <v>40064</v>
      </c>
      <c r="D3840" s="12">
        <v>1556.52</v>
      </c>
      <c r="E3840" s="12">
        <v>4338.3599999999997</v>
      </c>
      <c r="F3840" s="12">
        <v>2112.08</v>
      </c>
      <c r="G3840" s="12">
        <v>354.17</v>
      </c>
      <c r="I3840" s="45"/>
      <c r="M3840" s="116"/>
    </row>
    <row r="3841" spans="1:13" ht="23.25" customHeight="1" thickBot="1" x14ac:dyDescent="0.25">
      <c r="A3841" s="11">
        <v>40065</v>
      </c>
      <c r="D3841" s="12">
        <v>1579.48</v>
      </c>
      <c r="E3841" s="12">
        <v>4404.1499999999996</v>
      </c>
      <c r="F3841" s="12">
        <v>2150.77</v>
      </c>
      <c r="G3841" s="12">
        <v>361.27</v>
      </c>
      <c r="I3841" s="45"/>
      <c r="M3841" s="116"/>
    </row>
    <row r="3842" spans="1:13" ht="23.25" customHeight="1" thickBot="1" x14ac:dyDescent="0.25">
      <c r="A3842" s="11">
        <v>40066</v>
      </c>
      <c r="D3842" s="12">
        <v>1591.41</v>
      </c>
      <c r="E3842" s="12">
        <v>4437.41</v>
      </c>
      <c r="F3842" s="12">
        <v>2177.84</v>
      </c>
      <c r="G3842" s="12">
        <v>364.27</v>
      </c>
      <c r="I3842" s="45"/>
      <c r="M3842" s="116"/>
    </row>
    <row r="3843" spans="1:13" ht="23.25" customHeight="1" thickBot="1" x14ac:dyDescent="0.25">
      <c r="A3843" s="11">
        <v>40067</v>
      </c>
      <c r="D3843" s="12">
        <v>1597.68</v>
      </c>
      <c r="E3843" s="12">
        <v>4454.91</v>
      </c>
      <c r="F3843" s="12">
        <v>2196.71</v>
      </c>
      <c r="G3843" s="12">
        <v>365.42</v>
      </c>
      <c r="I3843" s="45"/>
      <c r="M3843" s="116"/>
    </row>
    <row r="3844" spans="1:13" ht="23.25" customHeight="1" thickBot="1" x14ac:dyDescent="0.25">
      <c r="A3844" s="11">
        <v>40070</v>
      </c>
      <c r="D3844" s="12">
        <v>1601.99</v>
      </c>
      <c r="E3844" s="12">
        <v>4466.9399999999996</v>
      </c>
      <c r="F3844" s="12">
        <v>2202.64</v>
      </c>
      <c r="G3844" s="12">
        <v>365.99</v>
      </c>
      <c r="I3844" s="45"/>
      <c r="M3844" s="116"/>
    </row>
    <row r="3845" spans="1:13" ht="23.25" customHeight="1" thickBot="1" x14ac:dyDescent="0.25">
      <c r="A3845" s="11">
        <v>40071</v>
      </c>
      <c r="D3845" s="12">
        <v>1608.93</v>
      </c>
      <c r="E3845" s="12">
        <v>4486.2700000000004</v>
      </c>
      <c r="F3845" s="12">
        <v>2215.65</v>
      </c>
      <c r="G3845" s="12">
        <v>367.28</v>
      </c>
      <c r="I3845" s="45"/>
      <c r="M3845" s="116"/>
    </row>
    <row r="3846" spans="1:13" ht="23.25" customHeight="1" thickBot="1" x14ac:dyDescent="0.25">
      <c r="A3846" s="11">
        <v>40072</v>
      </c>
      <c r="D3846" s="12">
        <v>1616.74</v>
      </c>
      <c r="E3846" s="12">
        <v>4529.5200000000004</v>
      </c>
      <c r="F3846" s="12">
        <v>2244.77</v>
      </c>
      <c r="G3846" s="12">
        <v>368.53</v>
      </c>
      <c r="I3846" s="45"/>
      <c r="M3846" s="116"/>
    </row>
    <row r="3847" spans="1:13" ht="23.25" customHeight="1" thickBot="1" x14ac:dyDescent="0.25">
      <c r="A3847" s="11">
        <v>40073</v>
      </c>
      <c r="D3847" s="12">
        <v>1631.44</v>
      </c>
      <c r="E3847" s="12">
        <v>4570.68</v>
      </c>
      <c r="F3847" s="12">
        <v>2261.6</v>
      </c>
      <c r="G3847" s="12">
        <v>371.09</v>
      </c>
      <c r="I3847" s="45"/>
      <c r="M3847" s="116"/>
    </row>
    <row r="3848" spans="1:13" ht="23.25" customHeight="1" thickBot="1" x14ac:dyDescent="0.25">
      <c r="A3848" s="11">
        <v>40074</v>
      </c>
      <c r="D3848" s="12">
        <v>1638.22</v>
      </c>
      <c r="E3848" s="12">
        <v>4589.7</v>
      </c>
      <c r="F3848" s="12">
        <v>2271.0100000000002</v>
      </c>
      <c r="G3848" s="12">
        <v>371.52</v>
      </c>
      <c r="I3848" s="45"/>
      <c r="M3848" s="116"/>
    </row>
    <row r="3849" spans="1:13" ht="23.25" customHeight="1" thickBot="1" x14ac:dyDescent="0.25">
      <c r="A3849" s="11">
        <v>40078</v>
      </c>
      <c r="D3849" s="12">
        <v>1644.04</v>
      </c>
      <c r="E3849" s="12">
        <v>4605.99</v>
      </c>
      <c r="F3849" s="12">
        <v>2267.65</v>
      </c>
      <c r="G3849" s="12">
        <v>371.96</v>
      </c>
      <c r="I3849" s="45"/>
      <c r="M3849" s="116"/>
    </row>
    <row r="3850" spans="1:13" ht="23.25" customHeight="1" thickBot="1" x14ac:dyDescent="0.25">
      <c r="A3850" s="11">
        <v>40079</v>
      </c>
      <c r="D3850" s="12">
        <v>1650.24</v>
      </c>
      <c r="E3850" s="12">
        <v>4623.55</v>
      </c>
      <c r="F3850" s="12">
        <v>2276.3000000000002</v>
      </c>
      <c r="G3850" s="12">
        <v>373.61</v>
      </c>
      <c r="I3850" s="45"/>
      <c r="M3850" s="116"/>
    </row>
    <row r="3851" spans="1:13" ht="23.25" customHeight="1" thickBot="1" x14ac:dyDescent="0.25">
      <c r="A3851" s="49">
        <v>40080</v>
      </c>
      <c r="B3851" s="156"/>
      <c r="C3851" s="156"/>
      <c r="D3851" s="50">
        <v>1661.52</v>
      </c>
      <c r="E3851" s="50">
        <v>4655.1499999999996</v>
      </c>
      <c r="F3851" s="50">
        <v>2329.8000000000002</v>
      </c>
      <c r="G3851" s="50">
        <v>375.71</v>
      </c>
      <c r="I3851" s="45"/>
      <c r="M3851" s="116"/>
    </row>
    <row r="3852" spans="1:13" ht="23.25" customHeight="1" thickBot="1" x14ac:dyDescent="0.25">
      <c r="A3852" s="11">
        <v>40081</v>
      </c>
      <c r="D3852" s="12">
        <v>1653.11</v>
      </c>
      <c r="E3852" s="12">
        <v>4631.58</v>
      </c>
      <c r="F3852" s="12">
        <v>2318</v>
      </c>
      <c r="G3852" s="12">
        <v>373.02</v>
      </c>
      <c r="I3852" s="45"/>
      <c r="M3852" s="116"/>
    </row>
    <row r="3853" spans="1:13" ht="23.25" customHeight="1" thickBot="1" x14ac:dyDescent="0.25">
      <c r="A3853" s="11">
        <v>40084</v>
      </c>
      <c r="D3853" s="12">
        <v>1624.55</v>
      </c>
      <c r="E3853" s="12">
        <v>4551.57</v>
      </c>
      <c r="F3853" s="12">
        <v>2274.34</v>
      </c>
      <c r="G3853" s="12">
        <v>364.35</v>
      </c>
      <c r="I3853" s="45"/>
      <c r="M3853" s="116"/>
    </row>
    <row r="3854" spans="1:13" ht="23.25" customHeight="1" thickBot="1" x14ac:dyDescent="0.25">
      <c r="A3854" s="11">
        <v>40085</v>
      </c>
      <c r="D3854" s="12">
        <v>1634.83</v>
      </c>
      <c r="E3854" s="12">
        <v>4580.3599999999997</v>
      </c>
      <c r="F3854" s="12">
        <v>2288.73</v>
      </c>
      <c r="G3854" s="12">
        <v>367.25</v>
      </c>
      <c r="I3854" s="45"/>
      <c r="M3854" s="116"/>
    </row>
    <row r="3855" spans="1:13" ht="23.25" customHeight="1" thickBot="1" x14ac:dyDescent="0.25">
      <c r="A3855" s="11">
        <v>40086</v>
      </c>
      <c r="D3855" s="12">
        <v>1655.12</v>
      </c>
      <c r="E3855" s="12">
        <v>4642.57</v>
      </c>
      <c r="F3855" s="12">
        <v>2319.81</v>
      </c>
      <c r="G3855" s="12">
        <v>373.52</v>
      </c>
      <c r="I3855" s="45"/>
      <c r="M3855" s="116"/>
    </row>
    <row r="3856" spans="1:13" ht="23.25" customHeight="1" thickBot="1" x14ac:dyDescent="0.25">
      <c r="A3856" s="11">
        <v>40087</v>
      </c>
      <c r="D3856" s="12">
        <v>1656.82</v>
      </c>
      <c r="E3856" s="12">
        <v>4648.1099999999997</v>
      </c>
      <c r="F3856" s="12">
        <v>2322.58</v>
      </c>
      <c r="G3856" s="12">
        <v>373.01</v>
      </c>
      <c r="I3856" s="45"/>
      <c r="M3856" s="116"/>
    </row>
    <row r="3857" spans="1:13" ht="23.25" customHeight="1" thickBot="1" x14ac:dyDescent="0.25">
      <c r="A3857" s="11">
        <v>40088</v>
      </c>
      <c r="D3857" s="12">
        <v>1654.07</v>
      </c>
      <c r="E3857" s="12">
        <v>4640.3900000000003</v>
      </c>
      <c r="F3857" s="12">
        <v>2315.04</v>
      </c>
      <c r="G3857" s="12">
        <v>371.02</v>
      </c>
      <c r="I3857" s="45"/>
      <c r="M3857" s="116"/>
    </row>
    <row r="3858" spans="1:13" ht="23.25" customHeight="1" thickBot="1" x14ac:dyDescent="0.25">
      <c r="A3858" s="11">
        <v>40091</v>
      </c>
      <c r="D3858" s="12">
        <v>1663.42</v>
      </c>
      <c r="E3858" s="12">
        <v>4666.63</v>
      </c>
      <c r="F3858" s="12">
        <v>2335.54</v>
      </c>
      <c r="G3858" s="12">
        <v>372.34</v>
      </c>
      <c r="I3858" s="45"/>
      <c r="M3858" s="116"/>
    </row>
    <row r="3859" spans="1:13" ht="23.25" customHeight="1" thickBot="1" x14ac:dyDescent="0.25">
      <c r="A3859" s="11">
        <v>40092</v>
      </c>
      <c r="D3859" s="12">
        <v>1660.29</v>
      </c>
      <c r="E3859" s="12">
        <v>4657.82</v>
      </c>
      <c r="F3859" s="12">
        <v>2334.85</v>
      </c>
      <c r="G3859" s="12">
        <v>372.49</v>
      </c>
      <c r="I3859" s="45"/>
      <c r="M3859" s="116"/>
    </row>
    <row r="3860" spans="1:13" ht="23.25" customHeight="1" thickBot="1" x14ac:dyDescent="0.25">
      <c r="A3860" s="11">
        <v>40093</v>
      </c>
      <c r="D3860" s="12">
        <v>1660.33</v>
      </c>
      <c r="E3860" s="12">
        <v>4659.6099999999997</v>
      </c>
      <c r="F3860" s="12">
        <v>2335.75</v>
      </c>
      <c r="G3860" s="12">
        <v>373.36</v>
      </c>
      <c r="I3860" s="45"/>
      <c r="M3860" s="116"/>
    </row>
    <row r="3861" spans="1:13" ht="23.25" customHeight="1" thickBot="1" x14ac:dyDescent="0.25">
      <c r="A3861" s="11">
        <v>40094</v>
      </c>
      <c r="D3861" s="12">
        <v>1662.57</v>
      </c>
      <c r="E3861" s="12">
        <v>4665.8999999999996</v>
      </c>
      <c r="F3861" s="12">
        <v>2342.63</v>
      </c>
      <c r="G3861" s="12">
        <v>373.58</v>
      </c>
      <c r="I3861" s="45"/>
      <c r="M3861" s="116"/>
    </row>
    <row r="3862" spans="1:13" ht="23.25" customHeight="1" thickBot="1" x14ac:dyDescent="0.25">
      <c r="A3862" s="11">
        <v>40095</v>
      </c>
      <c r="D3862" s="12">
        <v>1674.3</v>
      </c>
      <c r="E3862" s="12">
        <v>4698.83</v>
      </c>
      <c r="F3862" s="12">
        <v>2359.17</v>
      </c>
      <c r="G3862" s="12">
        <v>374.92</v>
      </c>
      <c r="I3862" s="45"/>
      <c r="M3862" s="116"/>
    </row>
    <row r="3863" spans="1:13" ht="23.25" customHeight="1" thickBot="1" x14ac:dyDescent="0.25">
      <c r="A3863" s="11">
        <v>40098</v>
      </c>
      <c r="D3863" s="12">
        <v>1675.02</v>
      </c>
      <c r="E3863" s="12">
        <v>4700.8500000000004</v>
      </c>
      <c r="F3863" s="12">
        <v>2360.1799999999998</v>
      </c>
      <c r="G3863" s="12">
        <v>375.26</v>
      </c>
      <c r="I3863" s="45"/>
      <c r="M3863" s="116"/>
    </row>
    <row r="3864" spans="1:13" ht="23.25" customHeight="1" thickBot="1" x14ac:dyDescent="0.25">
      <c r="A3864" s="11">
        <v>40099</v>
      </c>
      <c r="D3864" s="12">
        <v>1695.79</v>
      </c>
      <c r="E3864" s="12">
        <v>4760.28</v>
      </c>
      <c r="F3864" s="12">
        <v>2394.61</v>
      </c>
      <c r="G3864" s="12">
        <v>381.18</v>
      </c>
      <c r="I3864" s="45"/>
      <c r="M3864" s="116"/>
    </row>
    <row r="3865" spans="1:13" ht="23.25" customHeight="1" thickBot="1" x14ac:dyDescent="0.25">
      <c r="A3865" s="11">
        <v>40100</v>
      </c>
      <c r="D3865" s="12">
        <v>1732</v>
      </c>
      <c r="E3865" s="12">
        <v>4861.93</v>
      </c>
      <c r="F3865" s="12">
        <v>2453.6</v>
      </c>
      <c r="G3865" s="12">
        <v>391.85</v>
      </c>
      <c r="I3865" s="45"/>
      <c r="M3865" s="116"/>
    </row>
    <row r="3866" spans="1:13" ht="23.25" customHeight="1" thickBot="1" x14ac:dyDescent="0.25">
      <c r="A3866" s="11">
        <v>40101</v>
      </c>
      <c r="D3866" s="12">
        <v>1740.04</v>
      </c>
      <c r="E3866" s="12">
        <v>4894.33</v>
      </c>
      <c r="F3866" s="12">
        <v>2473.92</v>
      </c>
      <c r="G3866" s="12">
        <v>392.83</v>
      </c>
      <c r="I3866" s="45"/>
      <c r="M3866" s="116"/>
    </row>
    <row r="3867" spans="1:13" ht="23.25" customHeight="1" thickBot="1" x14ac:dyDescent="0.25">
      <c r="A3867" s="11">
        <v>40102</v>
      </c>
      <c r="D3867" s="12">
        <v>1741.22</v>
      </c>
      <c r="E3867" s="12">
        <v>4897.66</v>
      </c>
      <c r="F3867" s="12">
        <v>2475.6</v>
      </c>
      <c r="G3867" s="12">
        <v>393.9</v>
      </c>
      <c r="I3867" s="45"/>
      <c r="M3867" s="116"/>
    </row>
    <row r="3868" spans="1:13" ht="23.25" customHeight="1" thickBot="1" x14ac:dyDescent="0.3">
      <c r="A3868" s="11">
        <v>40105</v>
      </c>
      <c r="D3868" s="52">
        <v>1743.3</v>
      </c>
      <c r="E3868" s="12">
        <v>4903.5</v>
      </c>
      <c r="F3868" s="12">
        <v>2478.56</v>
      </c>
      <c r="G3868" s="51">
        <v>394.06</v>
      </c>
      <c r="I3868" s="45"/>
      <c r="M3868" s="116"/>
    </row>
    <row r="3869" spans="1:13" ht="23.25" customHeight="1" thickBot="1" x14ac:dyDescent="0.25">
      <c r="A3869" s="11">
        <v>40106</v>
      </c>
      <c r="D3869" s="12">
        <v>1735.48</v>
      </c>
      <c r="E3869" s="12">
        <v>4881.5200000000004</v>
      </c>
      <c r="F3869" s="12">
        <v>2471.41</v>
      </c>
      <c r="G3869" s="12">
        <v>390.44</v>
      </c>
      <c r="I3869" s="45"/>
      <c r="M3869" s="116"/>
    </row>
    <row r="3870" spans="1:13" ht="23.25" customHeight="1" thickBot="1" x14ac:dyDescent="0.25">
      <c r="A3870" s="11">
        <v>40107</v>
      </c>
      <c r="D3870" s="12">
        <v>1724.92</v>
      </c>
      <c r="E3870" s="12">
        <v>4851.8100000000004</v>
      </c>
      <c r="F3870" s="12">
        <v>2456.37</v>
      </c>
      <c r="G3870" s="12">
        <v>387.24</v>
      </c>
      <c r="I3870" s="45"/>
      <c r="M3870" s="116"/>
    </row>
    <row r="3871" spans="1:13" ht="23.25" customHeight="1" thickBot="1" x14ac:dyDescent="0.25">
      <c r="A3871" s="11">
        <v>40108</v>
      </c>
      <c r="D3871" s="12">
        <v>1713.85</v>
      </c>
      <c r="E3871" s="12">
        <v>4820.66</v>
      </c>
      <c r="F3871" s="12">
        <v>2440.6</v>
      </c>
      <c r="G3871" s="12">
        <v>385.49</v>
      </c>
      <c r="I3871" s="45"/>
      <c r="M3871" s="116"/>
    </row>
    <row r="3872" spans="1:13" ht="23.25" customHeight="1" thickBot="1" x14ac:dyDescent="0.25">
      <c r="A3872" s="11">
        <v>40109</v>
      </c>
      <c r="D3872" s="12">
        <v>1709.8</v>
      </c>
      <c r="E3872" s="12">
        <v>4809.26</v>
      </c>
      <c r="F3872" s="12">
        <v>2443.4899999999998</v>
      </c>
      <c r="G3872" s="12">
        <v>384.34</v>
      </c>
      <c r="I3872" s="45"/>
      <c r="M3872" s="116"/>
    </row>
    <row r="3873" spans="1:13" ht="23.25" customHeight="1" thickBot="1" x14ac:dyDescent="0.25">
      <c r="A3873" s="11">
        <v>40112</v>
      </c>
      <c r="D3873" s="12">
        <v>1723.3</v>
      </c>
      <c r="E3873" s="12">
        <v>4847.25</v>
      </c>
      <c r="F3873" s="12">
        <v>2462.79</v>
      </c>
      <c r="G3873" s="12">
        <v>388.17</v>
      </c>
      <c r="I3873" s="45"/>
      <c r="M3873" s="116"/>
    </row>
    <row r="3874" spans="1:13" ht="23.25" customHeight="1" thickBot="1" x14ac:dyDescent="0.25">
      <c r="A3874" s="11">
        <v>40113</v>
      </c>
      <c r="D3874" s="12">
        <v>1706.63</v>
      </c>
      <c r="E3874" s="12">
        <v>4800.37</v>
      </c>
      <c r="F3874" s="12">
        <v>2438.9699999999998</v>
      </c>
      <c r="G3874" s="12">
        <v>385.35</v>
      </c>
      <c r="I3874" s="45"/>
      <c r="M3874" s="116"/>
    </row>
    <row r="3875" spans="1:13" ht="23.25" customHeight="1" thickBot="1" x14ac:dyDescent="0.25">
      <c r="A3875" s="11">
        <v>40114</v>
      </c>
      <c r="D3875" s="12">
        <v>1693.9</v>
      </c>
      <c r="E3875" s="12">
        <v>4765.96</v>
      </c>
      <c r="F3875" s="12">
        <v>2412.91</v>
      </c>
      <c r="G3875" s="12">
        <v>380.61</v>
      </c>
      <c r="I3875" s="45"/>
      <c r="M3875" s="116"/>
    </row>
    <row r="3876" spans="1:13" ht="23.25" customHeight="1" thickBot="1" x14ac:dyDescent="0.25">
      <c r="A3876" s="11">
        <v>40115</v>
      </c>
      <c r="D3876" s="12">
        <v>1674.96</v>
      </c>
      <c r="E3876" s="12">
        <v>4712.6899999999996</v>
      </c>
      <c r="F3876" s="12">
        <v>2378.2800000000002</v>
      </c>
      <c r="G3876" s="12">
        <v>374.55</v>
      </c>
      <c r="I3876" s="45"/>
      <c r="M3876" s="116"/>
    </row>
    <row r="3877" spans="1:13" ht="23.25" customHeight="1" thickBot="1" x14ac:dyDescent="0.25">
      <c r="A3877" s="11">
        <v>40116</v>
      </c>
      <c r="D3877" s="12">
        <v>1681.61</v>
      </c>
      <c r="E3877" s="12">
        <v>4731.38</v>
      </c>
      <c r="F3877" s="12">
        <v>2395.41</v>
      </c>
      <c r="G3877" s="12">
        <v>376.94</v>
      </c>
      <c r="I3877" s="45"/>
      <c r="M3877" s="116"/>
    </row>
    <row r="3878" spans="1:13" ht="23.25" customHeight="1" thickBot="1" x14ac:dyDescent="0.25">
      <c r="A3878" s="11">
        <v>40120</v>
      </c>
      <c r="D3878" s="12">
        <v>1676.53</v>
      </c>
      <c r="E3878" s="12">
        <v>4717.1099999999997</v>
      </c>
      <c r="F3878" s="12">
        <v>2388.1799999999998</v>
      </c>
      <c r="G3878" s="12">
        <v>375.39</v>
      </c>
      <c r="I3878" s="45"/>
      <c r="M3878" s="116"/>
    </row>
    <row r="3879" spans="1:13" ht="23.25" customHeight="1" thickBot="1" x14ac:dyDescent="0.25">
      <c r="A3879" s="11">
        <v>40121</v>
      </c>
      <c r="D3879" s="12">
        <v>1665.34</v>
      </c>
      <c r="E3879" s="12">
        <v>4685.6099999999997</v>
      </c>
      <c r="F3879" s="12">
        <v>2368.42</v>
      </c>
      <c r="G3879" s="12">
        <v>372.28</v>
      </c>
      <c r="I3879" s="45"/>
      <c r="M3879" s="116"/>
    </row>
    <row r="3880" spans="1:13" ht="23.25" customHeight="1" thickBot="1" x14ac:dyDescent="0.25">
      <c r="A3880" s="11">
        <v>40122</v>
      </c>
      <c r="D3880" s="12">
        <v>1661.15</v>
      </c>
      <c r="E3880" s="12">
        <v>4673.84</v>
      </c>
      <c r="F3880" s="12">
        <v>2366.27</v>
      </c>
      <c r="G3880" s="12">
        <v>370.4</v>
      </c>
      <c r="I3880" s="45"/>
      <c r="M3880" s="116"/>
    </row>
    <row r="3881" spans="1:13" ht="23.25" customHeight="1" thickBot="1" x14ac:dyDescent="0.25">
      <c r="A3881" s="11">
        <v>40123</v>
      </c>
      <c r="D3881" s="12">
        <v>1660.95</v>
      </c>
      <c r="E3881" s="12">
        <v>4673.26</v>
      </c>
      <c r="F3881" s="12">
        <v>2365.98</v>
      </c>
      <c r="G3881" s="12">
        <v>369.74</v>
      </c>
      <c r="I3881" s="45"/>
      <c r="M3881" s="116"/>
    </row>
    <row r="3882" spans="1:13" ht="23.25" customHeight="1" thickBot="1" x14ac:dyDescent="0.25">
      <c r="A3882" s="11">
        <v>40126</v>
      </c>
      <c r="D3882" s="12">
        <v>1653.5</v>
      </c>
      <c r="E3882" s="12">
        <v>4652.3</v>
      </c>
      <c r="F3882" s="12">
        <v>2359.17</v>
      </c>
      <c r="G3882" s="12">
        <v>367.68</v>
      </c>
      <c r="I3882" s="45"/>
      <c r="M3882" s="116"/>
    </row>
    <row r="3883" spans="1:13" ht="23.25" customHeight="1" thickBot="1" x14ac:dyDescent="0.25">
      <c r="A3883" s="11">
        <v>40127</v>
      </c>
      <c r="D3883" s="12">
        <v>1668.55</v>
      </c>
      <c r="E3883" s="12">
        <v>4694.66</v>
      </c>
      <c r="F3883" s="12">
        <v>2384.4899999999998</v>
      </c>
      <c r="G3883" s="12">
        <v>371.33</v>
      </c>
      <c r="I3883" s="45"/>
      <c r="M3883" s="116"/>
    </row>
    <row r="3884" spans="1:13" ht="23.25" customHeight="1" thickBot="1" x14ac:dyDescent="0.25">
      <c r="A3884" s="11">
        <v>40128</v>
      </c>
      <c r="D3884" s="12">
        <v>1687.63</v>
      </c>
      <c r="E3884" s="12">
        <v>4748.33</v>
      </c>
      <c r="F3884" s="12">
        <v>2411.75</v>
      </c>
      <c r="G3884" s="12">
        <v>375.11</v>
      </c>
      <c r="I3884" s="45"/>
      <c r="M3884" s="116"/>
    </row>
    <row r="3885" spans="1:13" ht="23.25" customHeight="1" thickBot="1" x14ac:dyDescent="0.25">
      <c r="A3885" s="11">
        <v>40129</v>
      </c>
      <c r="D3885" s="12">
        <v>1704.16</v>
      </c>
      <c r="E3885" s="12">
        <v>4794.83</v>
      </c>
      <c r="F3885" s="12">
        <v>2447.23</v>
      </c>
      <c r="G3885" s="12">
        <v>378.34</v>
      </c>
      <c r="I3885" s="45"/>
      <c r="M3885" s="116"/>
    </row>
    <row r="3886" spans="1:13" ht="23.25" customHeight="1" thickBot="1" x14ac:dyDescent="0.25">
      <c r="A3886" s="11">
        <v>40130</v>
      </c>
      <c r="D3886" s="12">
        <v>1710.88</v>
      </c>
      <c r="E3886" s="12">
        <v>4813.75</v>
      </c>
      <c r="F3886" s="12">
        <v>2452.91</v>
      </c>
      <c r="G3886" s="12">
        <v>379.12</v>
      </c>
      <c r="I3886" s="45"/>
      <c r="M3886" s="116"/>
    </row>
    <row r="3887" spans="1:13" ht="23.25" customHeight="1" thickBot="1" x14ac:dyDescent="0.25">
      <c r="A3887" s="11">
        <v>40133</v>
      </c>
      <c r="D3887" s="12">
        <v>1706.48</v>
      </c>
      <c r="E3887" s="12">
        <v>4801.3599999999997</v>
      </c>
      <c r="F3887" s="12">
        <v>2450.56</v>
      </c>
      <c r="G3887" s="12">
        <v>377.68</v>
      </c>
      <c r="I3887" s="45"/>
      <c r="M3887" s="116"/>
    </row>
    <row r="3888" spans="1:13" ht="23.25" customHeight="1" thickBot="1" x14ac:dyDescent="0.25">
      <c r="A3888" s="11">
        <v>40134</v>
      </c>
      <c r="D3888" s="12">
        <v>1699.19</v>
      </c>
      <c r="E3888" s="12">
        <v>4781.2700000000004</v>
      </c>
      <c r="F3888" s="12">
        <v>2440.31</v>
      </c>
      <c r="G3888" s="12">
        <v>376.13</v>
      </c>
      <c r="I3888" s="45"/>
      <c r="M3888" s="116"/>
    </row>
    <row r="3889" spans="1:13" ht="23.25" customHeight="1" thickBot="1" x14ac:dyDescent="0.25">
      <c r="A3889" s="11">
        <v>40135</v>
      </c>
      <c r="D3889" s="12">
        <v>1697.4</v>
      </c>
      <c r="E3889" s="12">
        <v>4776.2299999999996</v>
      </c>
      <c r="F3889" s="12">
        <v>2433.79</v>
      </c>
      <c r="G3889" s="12">
        <v>375.61</v>
      </c>
      <c r="I3889" s="45"/>
      <c r="M3889" s="116"/>
    </row>
    <row r="3890" spans="1:13" ht="23.25" customHeight="1" thickBot="1" x14ac:dyDescent="0.25">
      <c r="A3890" s="11">
        <v>40136</v>
      </c>
      <c r="D3890" s="12">
        <v>1699.49</v>
      </c>
      <c r="E3890" s="12">
        <v>4782.12</v>
      </c>
      <c r="F3890" s="12">
        <v>2436.79</v>
      </c>
      <c r="G3890" s="12">
        <v>376.13</v>
      </c>
      <c r="I3890" s="45"/>
      <c r="M3890" s="116"/>
    </row>
    <row r="3891" spans="1:13" ht="23.25" customHeight="1" thickBot="1" x14ac:dyDescent="0.25">
      <c r="A3891" s="11">
        <v>40137</v>
      </c>
      <c r="D3891" s="12">
        <v>1691.06</v>
      </c>
      <c r="E3891" s="12">
        <v>4758.3900000000003</v>
      </c>
      <c r="F3891" s="12">
        <v>2424.6999999999998</v>
      </c>
      <c r="G3891" s="12">
        <v>375.77</v>
      </c>
      <c r="I3891" s="45"/>
      <c r="M3891" s="116"/>
    </row>
    <row r="3892" spans="1:13" ht="23.25" customHeight="1" thickBot="1" x14ac:dyDescent="0.25">
      <c r="A3892" s="11">
        <v>40140</v>
      </c>
      <c r="D3892" s="12">
        <v>1689.93</v>
      </c>
      <c r="E3892" s="12">
        <v>4755.2299999999996</v>
      </c>
      <c r="F3892" s="12">
        <v>2423.09</v>
      </c>
      <c r="G3892" s="12">
        <v>375.98</v>
      </c>
      <c r="I3892" s="45"/>
      <c r="M3892" s="116"/>
    </row>
    <row r="3893" spans="1:13" ht="23.25" customHeight="1" thickBot="1" x14ac:dyDescent="0.25">
      <c r="A3893" s="11">
        <v>40141</v>
      </c>
      <c r="D3893" s="12">
        <v>1680.12</v>
      </c>
      <c r="E3893" s="12">
        <v>4727.6099999999997</v>
      </c>
      <c r="F3893" s="12">
        <v>2412.92</v>
      </c>
      <c r="G3893" s="12">
        <v>373</v>
      </c>
      <c r="I3893" s="45"/>
      <c r="M3893" s="116"/>
    </row>
    <row r="3894" spans="1:13" ht="23.25" customHeight="1" thickBot="1" x14ac:dyDescent="0.25">
      <c r="A3894" s="11">
        <v>40142</v>
      </c>
      <c r="D3894" s="12">
        <v>1672.8</v>
      </c>
      <c r="E3894" s="12">
        <v>4707.03</v>
      </c>
      <c r="F3894" s="12">
        <v>2410.2399999999998</v>
      </c>
      <c r="G3894" s="12">
        <v>370.4</v>
      </c>
      <c r="I3894" s="45"/>
      <c r="M3894" s="116"/>
    </row>
    <row r="3895" spans="1:13" ht="23.25" customHeight="1" thickBot="1" x14ac:dyDescent="0.25">
      <c r="A3895" s="11">
        <v>40143</v>
      </c>
      <c r="D3895" s="12">
        <v>1658.17</v>
      </c>
      <c r="E3895" s="12">
        <v>4667.2700000000004</v>
      </c>
      <c r="F3895" s="12">
        <v>2405.56</v>
      </c>
      <c r="G3895" s="12">
        <v>364.65</v>
      </c>
      <c r="I3895" s="45"/>
      <c r="M3895" s="116"/>
    </row>
    <row r="3896" spans="1:13" ht="23.25" customHeight="1" thickBot="1" x14ac:dyDescent="0.25">
      <c r="A3896" s="11">
        <v>40144</v>
      </c>
      <c r="D3896" s="12">
        <v>1633.48</v>
      </c>
      <c r="E3896" s="12">
        <v>4602.8500000000004</v>
      </c>
      <c r="F3896" s="12">
        <v>2364.6</v>
      </c>
      <c r="G3896" s="12">
        <v>358.56</v>
      </c>
      <c r="I3896" s="45"/>
      <c r="M3896" s="116"/>
    </row>
    <row r="3897" spans="1:13" ht="23.25" customHeight="1" thickBot="1" x14ac:dyDescent="0.25">
      <c r="A3897" s="11">
        <v>40147</v>
      </c>
      <c r="D3897" s="12">
        <v>1630.15</v>
      </c>
      <c r="E3897" s="12">
        <v>4618.28</v>
      </c>
      <c r="F3897" s="12">
        <v>2380.31</v>
      </c>
      <c r="G3897" s="12">
        <v>359.01</v>
      </c>
      <c r="I3897" s="45"/>
      <c r="M3897" s="116"/>
    </row>
    <row r="3898" spans="1:13" ht="23.25" customHeight="1" thickBot="1" x14ac:dyDescent="0.25">
      <c r="A3898" s="11">
        <v>40148</v>
      </c>
      <c r="D3898" s="12">
        <v>1639.56</v>
      </c>
      <c r="E3898" s="12">
        <v>4644.92</v>
      </c>
      <c r="F3898" s="12">
        <v>2394.04</v>
      </c>
      <c r="G3898" s="12">
        <v>359.07</v>
      </c>
      <c r="I3898" s="45"/>
      <c r="M3898" s="116"/>
    </row>
    <row r="3899" spans="1:13" ht="23.25" customHeight="1" thickBot="1" x14ac:dyDescent="0.25">
      <c r="A3899" s="11">
        <v>40149</v>
      </c>
      <c r="D3899" s="12">
        <v>1651.46</v>
      </c>
      <c r="E3899" s="12">
        <v>4678.6499999999996</v>
      </c>
      <c r="F3899" s="12">
        <v>2419.35</v>
      </c>
      <c r="G3899" s="12">
        <v>361.02</v>
      </c>
      <c r="I3899" s="45"/>
      <c r="M3899" s="116"/>
    </row>
    <row r="3900" spans="1:13" ht="23.25" customHeight="1" thickBot="1" x14ac:dyDescent="0.25">
      <c r="A3900" s="11">
        <v>40150</v>
      </c>
      <c r="D3900" s="12">
        <v>1659.08</v>
      </c>
      <c r="E3900" s="12">
        <v>4701.8</v>
      </c>
      <c r="F3900" s="12">
        <v>2435.33</v>
      </c>
      <c r="G3900" s="12">
        <v>364.04</v>
      </c>
      <c r="I3900" s="45"/>
      <c r="M3900" s="116"/>
    </row>
    <row r="3901" spans="1:13" ht="23.25" customHeight="1" thickBot="1" x14ac:dyDescent="0.25">
      <c r="A3901" s="11">
        <v>40151</v>
      </c>
      <c r="D3901" s="12">
        <v>1663.78</v>
      </c>
      <c r="E3901" s="12">
        <v>4715.12</v>
      </c>
      <c r="F3901" s="12">
        <v>2462.52</v>
      </c>
      <c r="G3901" s="12">
        <v>367.26</v>
      </c>
      <c r="I3901" s="45"/>
      <c r="M3901" s="116"/>
    </row>
    <row r="3902" spans="1:13" ht="23.25" customHeight="1" thickBot="1" x14ac:dyDescent="0.25">
      <c r="A3902" s="11">
        <v>40154</v>
      </c>
      <c r="D3902" s="12">
        <v>1669.13</v>
      </c>
      <c r="E3902" s="12">
        <v>4731.04</v>
      </c>
      <c r="F3902" s="12">
        <v>2470.83</v>
      </c>
      <c r="G3902" s="12">
        <v>368.75</v>
      </c>
      <c r="I3902" s="45"/>
      <c r="M3902" s="116"/>
    </row>
    <row r="3903" spans="1:13" ht="23.25" customHeight="1" thickBot="1" x14ac:dyDescent="0.25">
      <c r="A3903" s="11">
        <v>40155</v>
      </c>
      <c r="D3903" s="12">
        <v>1679.61</v>
      </c>
      <c r="E3903" s="12">
        <v>4760.75</v>
      </c>
      <c r="F3903" s="12">
        <v>2494.63</v>
      </c>
      <c r="G3903" s="12">
        <v>370.38</v>
      </c>
      <c r="I3903" s="45"/>
      <c r="M3903" s="116"/>
    </row>
    <row r="3904" spans="1:13" ht="23.25" customHeight="1" thickBot="1" x14ac:dyDescent="0.25">
      <c r="A3904" s="11">
        <v>40156</v>
      </c>
      <c r="D3904" s="12">
        <v>1677.19</v>
      </c>
      <c r="E3904" s="12">
        <v>4758.04</v>
      </c>
      <c r="F3904" s="12">
        <v>2510.79</v>
      </c>
      <c r="G3904" s="12">
        <v>369.5</v>
      </c>
      <c r="I3904" s="45"/>
      <c r="M3904" s="116"/>
    </row>
    <row r="3905" spans="1:13" ht="23.25" customHeight="1" thickBot="1" x14ac:dyDescent="0.25">
      <c r="A3905" s="11">
        <v>40157</v>
      </c>
      <c r="D3905" s="12">
        <v>1662.01</v>
      </c>
      <c r="E3905" s="12">
        <v>4714.97</v>
      </c>
      <c r="F3905" s="12">
        <v>2504.88</v>
      </c>
      <c r="G3905" s="12">
        <v>364.62</v>
      </c>
      <c r="I3905" s="45"/>
      <c r="M3905" s="116"/>
    </row>
    <row r="3906" spans="1:13" ht="23.25" customHeight="1" thickBot="1" x14ac:dyDescent="0.25">
      <c r="A3906" s="11">
        <v>40158</v>
      </c>
      <c r="D3906" s="12">
        <v>1664.74</v>
      </c>
      <c r="E3906" s="12">
        <v>4722.72</v>
      </c>
      <c r="F3906" s="12">
        <v>2513.2399999999998</v>
      </c>
      <c r="G3906" s="12">
        <v>365.14</v>
      </c>
      <c r="I3906" s="45"/>
      <c r="M3906" s="116"/>
    </row>
    <row r="3907" spans="1:13" ht="23.25" customHeight="1" thickBot="1" x14ac:dyDescent="0.25">
      <c r="A3907" s="11">
        <v>40161</v>
      </c>
      <c r="D3907" s="12">
        <v>1655.6</v>
      </c>
      <c r="E3907" s="12">
        <v>4696.7700000000004</v>
      </c>
      <c r="F3907" s="12">
        <v>2499.4299999999998</v>
      </c>
      <c r="G3907" s="12">
        <v>362.58</v>
      </c>
      <c r="I3907" s="45"/>
      <c r="M3907" s="116"/>
    </row>
    <row r="3908" spans="1:13" ht="23.25" customHeight="1" thickBot="1" x14ac:dyDescent="0.25">
      <c r="A3908" s="11">
        <v>40162</v>
      </c>
      <c r="D3908" s="12">
        <v>1644.67</v>
      </c>
      <c r="E3908" s="12">
        <v>4665.79</v>
      </c>
      <c r="F3908" s="12">
        <v>2482.9499999999998</v>
      </c>
      <c r="G3908" s="12">
        <v>358.71</v>
      </c>
      <c r="I3908" s="45"/>
      <c r="M3908" s="116"/>
    </row>
    <row r="3909" spans="1:13" ht="23.25" customHeight="1" thickBot="1" x14ac:dyDescent="0.25">
      <c r="A3909" s="11">
        <v>40163</v>
      </c>
      <c r="D3909" s="12">
        <v>1651.53</v>
      </c>
      <c r="E3909" s="12">
        <v>4685.25</v>
      </c>
      <c r="F3909" s="12">
        <v>2484.89</v>
      </c>
      <c r="G3909" s="12">
        <v>360.88</v>
      </c>
      <c r="I3909" s="45"/>
      <c r="M3909" s="116"/>
    </row>
    <row r="3910" spans="1:13" ht="23.25" customHeight="1" thickBot="1" x14ac:dyDescent="0.25">
      <c r="A3910" s="11">
        <v>40164</v>
      </c>
      <c r="D3910" s="12">
        <v>1647.45</v>
      </c>
      <c r="E3910" s="12">
        <v>4673.67</v>
      </c>
      <c r="F3910" s="12">
        <v>2469.58</v>
      </c>
      <c r="G3910" s="12">
        <v>359.77</v>
      </c>
      <c r="I3910" s="45"/>
      <c r="M3910" s="116"/>
    </row>
    <row r="3911" spans="1:13" ht="23.25" customHeight="1" thickBot="1" x14ac:dyDescent="0.25">
      <c r="A3911" s="11">
        <v>40165</v>
      </c>
      <c r="D3911" s="12">
        <v>1643.74</v>
      </c>
      <c r="E3911" s="12">
        <v>4663.1499999999996</v>
      </c>
      <c r="F3911" s="12">
        <v>2455.77</v>
      </c>
      <c r="G3911" s="12">
        <v>358.61</v>
      </c>
      <c r="I3911" s="45"/>
      <c r="M3911" s="116"/>
    </row>
    <row r="3912" spans="1:13" ht="23.25" customHeight="1" thickBot="1" x14ac:dyDescent="0.25">
      <c r="A3912" s="11">
        <v>40168</v>
      </c>
      <c r="D3912" s="12">
        <v>1641.18</v>
      </c>
      <c r="E3912" s="12">
        <v>4655.87</v>
      </c>
      <c r="F3912" s="12">
        <v>2426.73</v>
      </c>
      <c r="G3912" s="12">
        <v>357.74</v>
      </c>
      <c r="I3912" s="45"/>
      <c r="M3912" s="116"/>
    </row>
    <row r="3913" spans="1:13" ht="23.25" customHeight="1" thickBot="1" x14ac:dyDescent="0.25">
      <c r="A3913" s="11">
        <v>40169</v>
      </c>
      <c r="D3913" s="12">
        <v>1646.18</v>
      </c>
      <c r="E3913" s="12">
        <v>4670.07</v>
      </c>
      <c r="F3913" s="12">
        <v>2421.29</v>
      </c>
      <c r="G3913" s="12">
        <v>358.98</v>
      </c>
      <c r="I3913" s="45"/>
      <c r="M3913" s="116"/>
    </row>
    <row r="3914" spans="1:13" ht="23.25" customHeight="1" thickBot="1" x14ac:dyDescent="0.25">
      <c r="A3914" s="11">
        <v>40170</v>
      </c>
      <c r="D3914" s="12">
        <v>1662.1</v>
      </c>
      <c r="E3914" s="12">
        <v>4715.2299999999996</v>
      </c>
      <c r="F3914" s="12">
        <v>2397.27</v>
      </c>
      <c r="G3914" s="12">
        <v>362.87</v>
      </c>
      <c r="I3914" s="45"/>
      <c r="M3914" s="116"/>
    </row>
    <row r="3915" spans="1:13" ht="23.25" customHeight="1" thickBot="1" x14ac:dyDescent="0.25">
      <c r="A3915" s="11">
        <v>40171</v>
      </c>
      <c r="D3915" s="12">
        <v>1665.05</v>
      </c>
      <c r="E3915" s="12">
        <v>4723.58</v>
      </c>
      <c r="F3915" s="12">
        <v>2401.5100000000002</v>
      </c>
      <c r="G3915" s="12">
        <v>363.23</v>
      </c>
      <c r="I3915" s="45"/>
      <c r="M3915" s="116"/>
    </row>
    <row r="3916" spans="1:13" ht="23.25" customHeight="1" thickBot="1" x14ac:dyDescent="0.25">
      <c r="A3916" s="11">
        <v>40175</v>
      </c>
      <c r="D3916" s="12">
        <v>1666.97</v>
      </c>
      <c r="E3916" s="12">
        <v>4729.04</v>
      </c>
      <c r="F3916" s="12">
        <v>2404.29</v>
      </c>
      <c r="G3916" s="12">
        <v>363.38</v>
      </c>
      <c r="I3916" s="45"/>
      <c r="M3916" s="116"/>
    </row>
    <row r="3917" spans="1:13" ht="23.25" customHeight="1" thickBot="1" x14ac:dyDescent="0.25">
      <c r="A3917" s="11">
        <v>40176</v>
      </c>
      <c r="D3917" s="12">
        <v>1657.67</v>
      </c>
      <c r="E3917" s="12">
        <v>4702.6499999999996</v>
      </c>
      <c r="F3917" s="12">
        <v>2390.87</v>
      </c>
      <c r="G3917" s="12">
        <v>360.65</v>
      </c>
      <c r="I3917" s="45"/>
      <c r="M3917" s="116"/>
    </row>
    <row r="3918" spans="1:13" ht="23.25" customHeight="1" thickBot="1" x14ac:dyDescent="0.25">
      <c r="A3918" s="11">
        <v>40177</v>
      </c>
      <c r="D3918" s="12">
        <v>1659.67</v>
      </c>
      <c r="E3918" s="12">
        <v>4709.3</v>
      </c>
      <c r="F3918" s="12">
        <v>2394.25</v>
      </c>
      <c r="G3918" s="12">
        <v>360.99</v>
      </c>
      <c r="I3918" s="45"/>
      <c r="M3918" s="116"/>
    </row>
    <row r="3919" spans="1:13" ht="23.25" customHeight="1" thickBot="1" x14ac:dyDescent="0.25">
      <c r="A3919" s="11">
        <v>40178</v>
      </c>
      <c r="D3919" s="12">
        <v>1660.87</v>
      </c>
      <c r="E3919" s="12">
        <v>4712.7</v>
      </c>
      <c r="F3919" s="12">
        <v>2395.98</v>
      </c>
      <c r="G3919" s="12">
        <v>360.75</v>
      </c>
      <c r="I3919" s="45"/>
      <c r="M3919" s="116"/>
    </row>
    <row r="3920" spans="1:13" ht="23.25" customHeight="1" thickBot="1" x14ac:dyDescent="0.25">
      <c r="A3920" s="11">
        <v>40182</v>
      </c>
      <c r="D3920" s="12">
        <v>1657.99</v>
      </c>
      <c r="E3920" s="12">
        <v>4704.53</v>
      </c>
      <c r="F3920" s="12">
        <v>2387.96</v>
      </c>
      <c r="G3920" s="12">
        <v>359.68</v>
      </c>
      <c r="I3920" s="45"/>
      <c r="M3920" s="116"/>
    </row>
    <row r="3921" spans="1:13" ht="23.25" customHeight="1" thickBot="1" x14ac:dyDescent="0.25">
      <c r="A3921" s="11">
        <v>40183</v>
      </c>
      <c r="D3921" s="12">
        <v>1670.32</v>
      </c>
      <c r="E3921" s="12">
        <v>4740.3100000000004</v>
      </c>
      <c r="F3921" s="12">
        <v>2413.92</v>
      </c>
      <c r="G3921" s="12">
        <v>363.12</v>
      </c>
      <c r="I3921" s="45"/>
      <c r="M3921" s="116"/>
    </row>
    <row r="3922" spans="1:13" ht="23.25" customHeight="1" thickBot="1" x14ac:dyDescent="0.25">
      <c r="A3922" s="11">
        <v>40184</v>
      </c>
      <c r="D3922" s="12">
        <v>1677.65</v>
      </c>
      <c r="E3922" s="12">
        <v>4761.1000000000004</v>
      </c>
      <c r="F3922" s="12">
        <v>2424.5100000000002</v>
      </c>
      <c r="G3922" s="12">
        <v>365.15</v>
      </c>
      <c r="I3922" s="45"/>
      <c r="M3922" s="116"/>
    </row>
    <row r="3923" spans="1:13" ht="23.25" customHeight="1" thickBot="1" x14ac:dyDescent="0.25">
      <c r="A3923" s="11">
        <v>40185</v>
      </c>
      <c r="D3923" s="12">
        <v>1691.99</v>
      </c>
      <c r="E3923" s="12">
        <v>4801.79</v>
      </c>
      <c r="F3923" s="12">
        <v>2445.23</v>
      </c>
      <c r="G3923" s="12">
        <v>369.03</v>
      </c>
      <c r="I3923" s="45"/>
      <c r="M3923" s="116"/>
    </row>
    <row r="3924" spans="1:13" ht="23.25" customHeight="1" thickBot="1" x14ac:dyDescent="0.25">
      <c r="A3924" s="11">
        <v>40186</v>
      </c>
      <c r="D3924" s="12">
        <v>1701.38</v>
      </c>
      <c r="E3924" s="12">
        <v>4828.45</v>
      </c>
      <c r="F3924" s="12">
        <v>2458.8000000000002</v>
      </c>
      <c r="G3924" s="69">
        <v>370.42</v>
      </c>
      <c r="I3924" s="45"/>
      <c r="M3924" s="116"/>
    </row>
    <row r="3925" spans="1:13" ht="23.25" customHeight="1" thickBot="1" x14ac:dyDescent="0.25">
      <c r="A3925" s="11">
        <v>40189</v>
      </c>
      <c r="D3925" s="12">
        <v>1700.13</v>
      </c>
      <c r="E3925" s="12">
        <v>4824.8900000000003</v>
      </c>
      <c r="F3925" s="12">
        <v>2469.79</v>
      </c>
      <c r="G3925" s="12">
        <v>368.55</v>
      </c>
      <c r="I3925" s="45"/>
      <c r="M3925" s="116"/>
    </row>
    <row r="3926" spans="1:13" ht="23.25" customHeight="1" thickBot="1" x14ac:dyDescent="0.25">
      <c r="A3926" s="11">
        <v>40190</v>
      </c>
      <c r="D3926" s="12">
        <v>1705.93</v>
      </c>
      <c r="E3926" s="12">
        <v>4841.3599999999997</v>
      </c>
      <c r="F3926" s="12">
        <v>2482.2600000000002</v>
      </c>
      <c r="G3926" s="12">
        <v>369.41</v>
      </c>
      <c r="I3926" s="45"/>
      <c r="M3926" s="116"/>
    </row>
    <row r="3927" spans="1:13" ht="23.25" customHeight="1" thickBot="1" x14ac:dyDescent="0.25">
      <c r="A3927" s="11">
        <v>40191</v>
      </c>
      <c r="D3927" s="12">
        <v>1694.73</v>
      </c>
      <c r="E3927" s="12">
        <v>4810.5600000000004</v>
      </c>
      <c r="F3927" s="12">
        <v>2466.4699999999998</v>
      </c>
      <c r="G3927" s="12">
        <v>367.19</v>
      </c>
      <c r="I3927" s="45"/>
      <c r="M3927" s="116"/>
    </row>
    <row r="3928" spans="1:13" ht="23.25" customHeight="1" thickBot="1" x14ac:dyDescent="0.25">
      <c r="A3928" s="11">
        <v>40192</v>
      </c>
      <c r="D3928" s="12">
        <v>1688.95</v>
      </c>
      <c r="E3928" s="12">
        <v>4795.3999999999996</v>
      </c>
      <c r="F3928" s="12">
        <v>2475.66</v>
      </c>
      <c r="G3928" s="12">
        <v>364.77</v>
      </c>
      <c r="I3928" s="45"/>
      <c r="M3928" s="116"/>
    </row>
    <row r="3929" spans="1:13" ht="23.25" customHeight="1" thickBot="1" x14ac:dyDescent="0.25">
      <c r="A3929" s="11">
        <v>40193</v>
      </c>
      <c r="D3929" s="12">
        <v>1704.53</v>
      </c>
      <c r="E3929" s="12">
        <v>4839.63</v>
      </c>
      <c r="F3929" s="12">
        <v>2498.4899999999998</v>
      </c>
      <c r="G3929" s="12">
        <v>368.35</v>
      </c>
      <c r="I3929" s="45"/>
      <c r="M3929" s="116"/>
    </row>
    <row r="3930" spans="1:13" ht="23.25" customHeight="1" thickBot="1" x14ac:dyDescent="0.25">
      <c r="A3930" s="11">
        <v>40196</v>
      </c>
      <c r="D3930" s="12">
        <v>1700.58</v>
      </c>
      <c r="E3930" s="12">
        <v>4828.43</v>
      </c>
      <c r="F3930" s="12">
        <v>2492.71</v>
      </c>
      <c r="G3930" s="12">
        <v>366.96</v>
      </c>
      <c r="I3930" s="45"/>
      <c r="M3930" s="116"/>
    </row>
    <row r="3931" spans="1:13" ht="23.25" customHeight="1" thickBot="1" x14ac:dyDescent="0.25">
      <c r="A3931" s="11">
        <v>40197</v>
      </c>
      <c r="D3931" s="12">
        <v>1701.54</v>
      </c>
      <c r="E3931" s="12">
        <v>4831.1400000000003</v>
      </c>
      <c r="F3931" s="12">
        <v>2494.11</v>
      </c>
      <c r="G3931" s="12">
        <v>366.87</v>
      </c>
      <c r="I3931" s="45"/>
      <c r="M3931" s="116"/>
    </row>
    <row r="3932" spans="1:13" ht="23.25" customHeight="1" thickBot="1" x14ac:dyDescent="0.25">
      <c r="A3932" s="11">
        <v>40198</v>
      </c>
      <c r="D3932" s="12">
        <v>1707.4</v>
      </c>
      <c r="E3932" s="12">
        <v>4847.79</v>
      </c>
      <c r="F3932" s="12">
        <v>2502.6999999999998</v>
      </c>
      <c r="G3932" s="12">
        <v>366.07</v>
      </c>
      <c r="I3932" s="45"/>
      <c r="M3932" s="116"/>
    </row>
    <row r="3933" spans="1:13" ht="23.25" customHeight="1" thickBot="1" x14ac:dyDescent="0.25">
      <c r="A3933" s="11">
        <v>40199</v>
      </c>
      <c r="D3933" s="12">
        <v>1709.84</v>
      </c>
      <c r="E3933" s="12">
        <v>4854.71</v>
      </c>
      <c r="F3933" s="12">
        <v>2497.25</v>
      </c>
      <c r="G3933" s="12">
        <v>366.36</v>
      </c>
      <c r="I3933" s="45"/>
      <c r="M3933" s="116"/>
    </row>
    <row r="3934" spans="1:13" ht="23.25" customHeight="1" thickBot="1" x14ac:dyDescent="0.25">
      <c r="A3934" s="11">
        <v>40200</v>
      </c>
      <c r="D3934" s="12">
        <v>1703.99</v>
      </c>
      <c r="E3934" s="12">
        <v>4838.1000000000004</v>
      </c>
      <c r="F3934" s="12">
        <v>2479.7800000000002</v>
      </c>
      <c r="G3934" s="12">
        <v>364.02</v>
      </c>
      <c r="I3934" s="45"/>
      <c r="M3934" s="116"/>
    </row>
    <row r="3935" spans="1:13" ht="23.25" customHeight="1" thickBot="1" x14ac:dyDescent="0.25">
      <c r="A3935" s="11">
        <v>40203</v>
      </c>
      <c r="D3935" s="12">
        <v>1705.39</v>
      </c>
      <c r="E3935" s="12">
        <v>4842.07</v>
      </c>
      <c r="F3935" s="12">
        <v>2485.87</v>
      </c>
      <c r="G3935" s="12">
        <v>363.86</v>
      </c>
      <c r="I3935" s="45"/>
      <c r="M3935" s="116"/>
    </row>
    <row r="3936" spans="1:13" ht="23.25" customHeight="1" thickBot="1" x14ac:dyDescent="0.25">
      <c r="A3936" s="11">
        <v>40204</v>
      </c>
      <c r="D3936" s="12">
        <v>1712.44</v>
      </c>
      <c r="E3936" s="12">
        <v>4862.08</v>
      </c>
      <c r="F3936" s="12">
        <v>2496.14</v>
      </c>
      <c r="G3936" s="12">
        <v>363.1</v>
      </c>
      <c r="I3936" s="45"/>
      <c r="M3936" s="116"/>
    </row>
    <row r="3937" spans="1:13" ht="23.25" customHeight="1" thickBot="1" x14ac:dyDescent="0.25">
      <c r="A3937" s="11">
        <v>40205</v>
      </c>
      <c r="D3937" s="12">
        <v>1712.15</v>
      </c>
      <c r="E3937" s="12">
        <v>4861.28</v>
      </c>
      <c r="F3937" s="12">
        <v>2495.73</v>
      </c>
      <c r="G3937" s="12">
        <v>362.65</v>
      </c>
      <c r="I3937" s="45"/>
      <c r="M3937" s="116"/>
    </row>
    <row r="3938" spans="1:13" ht="23.25" customHeight="1" thickBot="1" x14ac:dyDescent="0.25">
      <c r="A3938" s="11">
        <v>40206</v>
      </c>
      <c r="D3938" s="12">
        <v>1720.8</v>
      </c>
      <c r="E3938" s="12">
        <v>4885.83</v>
      </c>
      <c r="F3938" s="12">
        <v>2504.25</v>
      </c>
      <c r="G3938" s="12">
        <v>364.29</v>
      </c>
      <c r="I3938" s="45"/>
      <c r="M3938" s="116"/>
    </row>
    <row r="3939" spans="1:13" ht="23.25" customHeight="1" thickBot="1" x14ac:dyDescent="0.25">
      <c r="A3939" s="11">
        <v>40207</v>
      </c>
      <c r="D3939" s="12">
        <v>1740.97</v>
      </c>
      <c r="E3939" s="12">
        <v>4943.1000000000004</v>
      </c>
      <c r="F3939" s="12">
        <v>2529.4699999999998</v>
      </c>
      <c r="G3939" s="12">
        <v>366.77</v>
      </c>
      <c r="I3939" s="45"/>
      <c r="M3939" s="116"/>
    </row>
    <row r="3940" spans="1:13" ht="23.25" customHeight="1" thickBot="1" x14ac:dyDescent="0.25">
      <c r="A3940" s="11">
        <v>40211</v>
      </c>
      <c r="D3940" s="12">
        <v>1745.06</v>
      </c>
      <c r="E3940" s="12">
        <v>4954.72</v>
      </c>
      <c r="F3940" s="12">
        <v>2530.48</v>
      </c>
      <c r="G3940" s="12">
        <v>366.54</v>
      </c>
      <c r="I3940" s="45"/>
      <c r="M3940" s="116"/>
    </row>
    <row r="3941" spans="1:13" ht="23.25" customHeight="1" thickBot="1" x14ac:dyDescent="0.25">
      <c r="A3941" s="68">
        <v>40212</v>
      </c>
      <c r="B3941" s="157"/>
      <c r="C3941" s="157"/>
      <c r="D3941" s="69">
        <v>1746.73</v>
      </c>
      <c r="E3941" s="69">
        <v>4959.47</v>
      </c>
      <c r="F3941" s="12">
        <v>2537.85</v>
      </c>
      <c r="G3941" s="12">
        <v>366.72</v>
      </c>
      <c r="I3941" s="45"/>
      <c r="M3941" s="116"/>
    </row>
    <row r="3942" spans="1:13" ht="23.25" customHeight="1" thickBot="1" x14ac:dyDescent="0.25">
      <c r="A3942" s="11">
        <v>40213</v>
      </c>
      <c r="D3942" s="12">
        <v>1745.62</v>
      </c>
      <c r="E3942" s="12">
        <v>4956.3100000000004</v>
      </c>
      <c r="F3942" s="12">
        <v>2531.29</v>
      </c>
      <c r="G3942" s="12">
        <v>365.01</v>
      </c>
      <c r="I3942" s="45"/>
      <c r="M3942" s="116"/>
    </row>
    <row r="3943" spans="1:13" ht="23.25" customHeight="1" thickBot="1" x14ac:dyDescent="0.25">
      <c r="A3943" s="11">
        <v>40214</v>
      </c>
      <c r="D3943" s="12">
        <v>1724.92</v>
      </c>
      <c r="E3943" s="12">
        <v>4897.5200000000004</v>
      </c>
      <c r="F3943" s="12">
        <v>2493.17</v>
      </c>
      <c r="G3943" s="12">
        <v>361.24</v>
      </c>
      <c r="I3943" s="45"/>
      <c r="M3943" s="116"/>
    </row>
    <row r="3944" spans="1:13" ht="23.25" customHeight="1" thickBot="1" x14ac:dyDescent="0.25">
      <c r="A3944" s="11">
        <v>40217</v>
      </c>
      <c r="D3944" s="12">
        <v>1711.91</v>
      </c>
      <c r="E3944" s="12">
        <v>4860.6000000000004</v>
      </c>
      <c r="F3944" s="12">
        <v>2466.39</v>
      </c>
      <c r="G3944" s="12">
        <v>358.4</v>
      </c>
      <c r="I3944" s="45"/>
      <c r="M3944" s="116"/>
    </row>
    <row r="3945" spans="1:13" ht="23.25" customHeight="1" thickBot="1" x14ac:dyDescent="0.25">
      <c r="A3945" s="11">
        <v>40218</v>
      </c>
      <c r="D3945" s="12">
        <v>1711.43</v>
      </c>
      <c r="E3945" s="12">
        <v>4859.22</v>
      </c>
      <c r="F3945" s="12">
        <v>2465.6799999999998</v>
      </c>
      <c r="G3945" s="12">
        <v>358.26</v>
      </c>
      <c r="I3945" s="45"/>
      <c r="M3945" s="116"/>
    </row>
    <row r="3946" spans="1:13" ht="23.25" customHeight="1" thickBot="1" x14ac:dyDescent="0.25">
      <c r="A3946" s="11">
        <v>40219</v>
      </c>
      <c r="D3946" s="12">
        <v>1709.4</v>
      </c>
      <c r="E3946" s="12">
        <v>4853.46</v>
      </c>
      <c r="F3946" s="12">
        <v>2462.7600000000002</v>
      </c>
      <c r="G3946" s="12">
        <v>359.08</v>
      </c>
      <c r="I3946" s="45"/>
      <c r="M3946" s="116"/>
    </row>
    <row r="3947" spans="1:13" ht="23.25" customHeight="1" thickBot="1" x14ac:dyDescent="0.25">
      <c r="A3947" s="11">
        <v>40220</v>
      </c>
      <c r="D3947" s="12">
        <v>1708.27</v>
      </c>
      <c r="E3947" s="12">
        <v>4850.26</v>
      </c>
      <c r="F3947" s="12">
        <v>2465.12</v>
      </c>
      <c r="G3947" s="12">
        <v>358.53</v>
      </c>
      <c r="I3947" s="45"/>
      <c r="M3947" s="116"/>
    </row>
    <row r="3948" spans="1:13" ht="23.25" customHeight="1" thickBot="1" x14ac:dyDescent="0.25">
      <c r="A3948" s="11">
        <v>40224</v>
      </c>
      <c r="D3948" s="12">
        <v>1689.39</v>
      </c>
      <c r="E3948" s="12">
        <v>4796.6400000000003</v>
      </c>
      <c r="F3948" s="12">
        <v>2429.23</v>
      </c>
      <c r="G3948" s="12">
        <v>352.97</v>
      </c>
      <c r="I3948" s="45"/>
      <c r="M3948" s="116"/>
    </row>
    <row r="3949" spans="1:13" ht="23.25" customHeight="1" thickBot="1" x14ac:dyDescent="0.25">
      <c r="A3949" s="11">
        <v>40225</v>
      </c>
      <c r="D3949" s="12">
        <v>1675.29</v>
      </c>
      <c r="E3949" s="12">
        <v>4757.7299999999996</v>
      </c>
      <c r="F3949" s="12">
        <v>2409.52</v>
      </c>
      <c r="G3949" s="12">
        <v>350.21</v>
      </c>
      <c r="I3949" s="45"/>
      <c r="M3949" s="116"/>
    </row>
    <row r="3950" spans="1:13" ht="23.25" customHeight="1" thickBot="1" x14ac:dyDescent="0.25">
      <c r="A3950" s="11">
        <v>40226</v>
      </c>
      <c r="D3950" s="12">
        <v>1669.24</v>
      </c>
      <c r="E3950" s="12">
        <v>4740.54</v>
      </c>
      <c r="F3950" s="12">
        <v>2400.8200000000002</v>
      </c>
      <c r="G3950" s="12">
        <v>349.01</v>
      </c>
      <c r="I3950" s="45"/>
      <c r="M3950" s="116"/>
    </row>
    <row r="3951" spans="1:13" ht="23.25" customHeight="1" thickBot="1" x14ac:dyDescent="0.25">
      <c r="A3951" s="11">
        <v>40227</v>
      </c>
      <c r="D3951" s="12">
        <v>1665.24</v>
      </c>
      <c r="E3951" s="12">
        <v>4729.2</v>
      </c>
      <c r="F3951" s="12">
        <v>2387.38</v>
      </c>
      <c r="G3951" s="12">
        <v>347.91</v>
      </c>
      <c r="I3951" s="45"/>
      <c r="M3951" s="116"/>
    </row>
    <row r="3952" spans="1:13" ht="23.25" customHeight="1" thickBot="1" x14ac:dyDescent="0.25">
      <c r="A3952" s="11">
        <v>40228</v>
      </c>
      <c r="D3952" s="12">
        <v>1671.23</v>
      </c>
      <c r="E3952" s="12">
        <v>4746.21</v>
      </c>
      <c r="F3952" s="12">
        <v>2380.67</v>
      </c>
      <c r="G3952" s="12">
        <v>350.01</v>
      </c>
      <c r="I3952" s="45"/>
      <c r="M3952" s="116"/>
    </row>
    <row r="3953" spans="1:13" ht="23.25" customHeight="1" thickBot="1" x14ac:dyDescent="0.25">
      <c r="A3953" s="11">
        <v>40231</v>
      </c>
      <c r="D3953" s="12">
        <v>1666.32</v>
      </c>
      <c r="E3953" s="12">
        <v>4732.26</v>
      </c>
      <c r="F3953" s="12">
        <v>2373.6799999999998</v>
      </c>
      <c r="G3953" s="12">
        <v>348.66</v>
      </c>
      <c r="I3953" s="45"/>
      <c r="M3953" s="116"/>
    </row>
    <row r="3954" spans="1:13" ht="23.25" customHeight="1" thickBot="1" x14ac:dyDescent="0.25">
      <c r="A3954" s="11">
        <v>40232</v>
      </c>
      <c r="D3954" s="12">
        <v>1662.52</v>
      </c>
      <c r="E3954" s="12">
        <v>4721.45</v>
      </c>
      <c r="F3954" s="12">
        <v>2368.2600000000002</v>
      </c>
      <c r="G3954" s="12">
        <v>347.46</v>
      </c>
      <c r="I3954" s="45"/>
      <c r="M3954" s="116"/>
    </row>
    <row r="3955" spans="1:13" ht="23.25" customHeight="1" thickBot="1" x14ac:dyDescent="0.25">
      <c r="A3955" s="11">
        <v>40233</v>
      </c>
      <c r="D3955" s="12">
        <v>1659.6</v>
      </c>
      <c r="E3955" s="12">
        <v>4715.03</v>
      </c>
      <c r="F3955" s="12">
        <v>2360.52</v>
      </c>
      <c r="G3955" s="12">
        <v>345.47</v>
      </c>
      <c r="I3955" s="45"/>
      <c r="M3955" s="116"/>
    </row>
    <row r="3956" spans="1:13" ht="23.25" customHeight="1" thickBot="1" x14ac:dyDescent="0.25">
      <c r="A3956" s="11">
        <v>40234</v>
      </c>
      <c r="D3956" s="12">
        <v>1651.51</v>
      </c>
      <c r="E3956" s="12">
        <v>4692.0600000000004</v>
      </c>
      <c r="F3956" s="12">
        <v>2349.02</v>
      </c>
      <c r="G3956" s="12">
        <v>343.47</v>
      </c>
      <c r="I3956" s="45"/>
      <c r="M3956" s="116"/>
    </row>
    <row r="3957" spans="1:13" ht="23.25" customHeight="1" thickBot="1" x14ac:dyDescent="0.25">
      <c r="A3957" s="11">
        <v>40235</v>
      </c>
      <c r="D3957" s="12">
        <v>1646.1</v>
      </c>
      <c r="E3957" s="12">
        <v>4676.6899999999996</v>
      </c>
      <c r="F3957" s="12">
        <v>2341.3200000000002</v>
      </c>
      <c r="G3957" s="12">
        <v>342.57</v>
      </c>
      <c r="I3957" s="45"/>
      <c r="M3957" s="116"/>
    </row>
    <row r="3958" spans="1:13" ht="23.25" customHeight="1" thickBot="1" x14ac:dyDescent="0.25">
      <c r="A3958" s="11">
        <v>40238</v>
      </c>
      <c r="D3958" s="12">
        <v>1634.24</v>
      </c>
      <c r="E3958" s="12">
        <v>4643</v>
      </c>
      <c r="F3958" s="12">
        <v>2324.46</v>
      </c>
      <c r="G3958" s="12">
        <v>339.65</v>
      </c>
      <c r="I3958" s="45"/>
      <c r="M3958" s="116"/>
    </row>
    <row r="3959" spans="1:13" ht="23.25" customHeight="1" thickBot="1" x14ac:dyDescent="0.25">
      <c r="A3959" s="11">
        <v>40239</v>
      </c>
      <c r="D3959" s="12">
        <v>1623.32</v>
      </c>
      <c r="E3959" s="12">
        <v>4613.72</v>
      </c>
      <c r="F3959" s="12">
        <v>2309.8000000000002</v>
      </c>
      <c r="G3959" s="12">
        <v>337.63</v>
      </c>
      <c r="I3959" s="45"/>
      <c r="M3959" s="116"/>
    </row>
    <row r="3960" spans="1:13" ht="23.25" customHeight="1" thickBot="1" x14ac:dyDescent="0.25">
      <c r="A3960" s="11">
        <v>40240</v>
      </c>
      <c r="D3960" s="12">
        <v>1614.35</v>
      </c>
      <c r="E3960" s="12">
        <v>4588.2299999999996</v>
      </c>
      <c r="F3960" s="12">
        <v>2297.04</v>
      </c>
      <c r="G3960" s="12">
        <v>335.54</v>
      </c>
      <c r="I3960" s="45"/>
      <c r="M3960" s="116"/>
    </row>
    <row r="3961" spans="1:13" ht="23.25" customHeight="1" thickBot="1" x14ac:dyDescent="0.25">
      <c r="A3961" s="11">
        <v>40241</v>
      </c>
      <c r="D3961" s="12">
        <v>1619.1</v>
      </c>
      <c r="E3961" s="12">
        <v>4601.7299999999996</v>
      </c>
      <c r="F3961" s="12">
        <v>2307.4699999999998</v>
      </c>
      <c r="G3961" s="12">
        <v>336.93</v>
      </c>
      <c r="I3961" s="45"/>
      <c r="M3961" s="116"/>
    </row>
    <row r="3962" spans="1:13" ht="23.25" customHeight="1" thickBot="1" x14ac:dyDescent="0.25">
      <c r="A3962" s="11">
        <v>40242</v>
      </c>
      <c r="D3962" s="12">
        <v>1639.29</v>
      </c>
      <c r="E3962" s="12">
        <v>4659.1099999999997</v>
      </c>
      <c r="F3962" s="12">
        <v>2336.2399999999998</v>
      </c>
      <c r="G3962" s="12">
        <v>342.59</v>
      </c>
      <c r="I3962" s="45"/>
      <c r="M3962" s="116"/>
    </row>
    <row r="3963" spans="1:13" ht="23.25" customHeight="1" thickBot="1" x14ac:dyDescent="0.25">
      <c r="A3963" s="11">
        <v>40245</v>
      </c>
      <c r="D3963" s="12">
        <v>1638.11</v>
      </c>
      <c r="E3963" s="12">
        <v>4655.7700000000004</v>
      </c>
      <c r="F3963" s="12">
        <v>2338.3000000000002</v>
      </c>
      <c r="G3963" s="12">
        <v>341.87</v>
      </c>
      <c r="I3963" s="45"/>
      <c r="M3963" s="116"/>
    </row>
    <row r="3964" spans="1:13" ht="23.25" customHeight="1" thickBot="1" x14ac:dyDescent="0.25">
      <c r="A3964" s="11">
        <v>40246</v>
      </c>
      <c r="D3964" s="12">
        <v>1652.97</v>
      </c>
      <c r="E3964" s="12">
        <v>4702.17</v>
      </c>
      <c r="F3964" s="12">
        <v>2361.6</v>
      </c>
      <c r="G3964" s="12">
        <v>345.37</v>
      </c>
      <c r="I3964" s="45"/>
      <c r="M3964" s="116"/>
    </row>
    <row r="3965" spans="1:13" ht="23.25" customHeight="1" thickBot="1" x14ac:dyDescent="0.25">
      <c r="A3965" s="11">
        <v>40247</v>
      </c>
      <c r="D3965" s="12">
        <v>1660.53</v>
      </c>
      <c r="E3965" s="12">
        <v>4723.67</v>
      </c>
      <c r="F3965" s="12">
        <v>2372.4</v>
      </c>
      <c r="G3965" s="12">
        <v>346.9</v>
      </c>
      <c r="I3965" s="45"/>
      <c r="M3965" s="116"/>
    </row>
    <row r="3966" spans="1:13" ht="23.25" customHeight="1" thickBot="1" x14ac:dyDescent="0.25">
      <c r="A3966" s="11">
        <v>40248</v>
      </c>
      <c r="D3966" s="12">
        <v>1664.51</v>
      </c>
      <c r="E3966" s="12">
        <v>4735.01</v>
      </c>
      <c r="F3966" s="12">
        <v>2378.09</v>
      </c>
      <c r="G3966" s="12">
        <v>347.44</v>
      </c>
      <c r="I3966" s="45"/>
      <c r="M3966" s="116"/>
    </row>
    <row r="3967" spans="1:13" ht="23.25" customHeight="1" thickBot="1" x14ac:dyDescent="0.25">
      <c r="A3967" s="11">
        <v>40252</v>
      </c>
      <c r="D3967" s="12">
        <v>1654.68</v>
      </c>
      <c r="E3967" s="12">
        <v>4707.04</v>
      </c>
      <c r="F3967" s="12">
        <v>2367.83</v>
      </c>
      <c r="G3967" s="12">
        <v>344.75</v>
      </c>
      <c r="I3967" s="45"/>
      <c r="M3967" s="116"/>
    </row>
    <row r="3968" spans="1:13" ht="23.25" customHeight="1" thickBot="1" x14ac:dyDescent="0.25">
      <c r="A3968" s="11">
        <v>40254</v>
      </c>
      <c r="D3968" s="12">
        <v>1652.02</v>
      </c>
      <c r="E3968" s="12">
        <v>4699.4799999999996</v>
      </c>
      <c r="F3968" s="12">
        <v>2371.61</v>
      </c>
      <c r="G3968" s="12">
        <v>344.05</v>
      </c>
      <c r="I3968" s="45"/>
      <c r="M3968" s="116"/>
    </row>
    <row r="3969" spans="1:13" ht="23.25" customHeight="1" thickBot="1" x14ac:dyDescent="0.25">
      <c r="A3969" s="11">
        <v>40255</v>
      </c>
      <c r="D3969" s="12">
        <v>1655.42</v>
      </c>
      <c r="E3969" s="12">
        <v>4709.1400000000003</v>
      </c>
      <c r="F3969" s="12">
        <v>2380.31</v>
      </c>
      <c r="G3969" s="12">
        <v>344.3</v>
      </c>
      <c r="I3969" s="45"/>
      <c r="M3969" s="116"/>
    </row>
    <row r="3970" spans="1:13" ht="23.25" customHeight="1" thickBot="1" x14ac:dyDescent="0.25">
      <c r="A3970" s="11">
        <v>40256</v>
      </c>
      <c r="D3970" s="12">
        <v>1651.56</v>
      </c>
      <c r="E3970" s="12">
        <v>4698.17</v>
      </c>
      <c r="F3970" s="12">
        <v>2374.77</v>
      </c>
      <c r="G3970" s="12">
        <v>343.44</v>
      </c>
      <c r="I3970" s="45"/>
      <c r="M3970" s="116"/>
    </row>
    <row r="3971" spans="1:13" ht="23.25" customHeight="1" thickBot="1" x14ac:dyDescent="0.25">
      <c r="A3971" s="11">
        <v>40259</v>
      </c>
      <c r="D3971" s="12">
        <v>1649.44</v>
      </c>
      <c r="E3971" s="12">
        <v>4692.13</v>
      </c>
      <c r="F3971" s="12">
        <v>2367.91</v>
      </c>
      <c r="G3971" s="12">
        <v>342.61</v>
      </c>
      <c r="I3971" s="45"/>
      <c r="M3971" s="116"/>
    </row>
    <row r="3972" spans="1:13" ht="23.25" customHeight="1" thickBot="1" x14ac:dyDescent="0.25">
      <c r="A3972" s="11">
        <v>40260</v>
      </c>
      <c r="D3972" s="12">
        <v>1647.85</v>
      </c>
      <c r="E3972" s="12">
        <v>4687.62</v>
      </c>
      <c r="F3972" s="12">
        <v>2365.63</v>
      </c>
      <c r="G3972" s="12">
        <v>342.09</v>
      </c>
      <c r="I3972" s="45"/>
      <c r="M3972" s="116"/>
    </row>
    <row r="3973" spans="1:13" ht="23.25" customHeight="1" thickBot="1" x14ac:dyDescent="0.25">
      <c r="A3973" s="11">
        <v>40261</v>
      </c>
      <c r="D3973" s="12">
        <v>1640.17</v>
      </c>
      <c r="E3973" s="12">
        <v>4665.75</v>
      </c>
      <c r="F3973" s="12">
        <v>2350.8200000000002</v>
      </c>
      <c r="G3973" s="12">
        <v>339.9</v>
      </c>
      <c r="I3973" s="45"/>
      <c r="M3973" s="116"/>
    </row>
    <row r="3974" spans="1:13" ht="23.25" customHeight="1" thickBot="1" x14ac:dyDescent="0.25">
      <c r="A3974" s="11">
        <v>40262</v>
      </c>
      <c r="D3974" s="12">
        <v>1644.59</v>
      </c>
      <c r="E3974" s="12">
        <v>4678.33</v>
      </c>
      <c r="F3974" s="12">
        <v>2349.63</v>
      </c>
      <c r="G3974" s="12">
        <v>341.85</v>
      </c>
      <c r="I3974" s="45"/>
      <c r="M3974" s="116"/>
    </row>
    <row r="3975" spans="1:13" ht="23.25" customHeight="1" thickBot="1" x14ac:dyDescent="0.25">
      <c r="A3975" s="11">
        <v>40263</v>
      </c>
      <c r="D3975" s="12">
        <v>1645.27</v>
      </c>
      <c r="E3975" s="12">
        <v>4680.26</v>
      </c>
      <c r="F3975" s="12">
        <v>2350.6</v>
      </c>
      <c r="G3975" s="12">
        <v>341.69</v>
      </c>
      <c r="I3975" s="45"/>
      <c r="M3975" s="116"/>
    </row>
    <row r="3976" spans="1:13" ht="23.25" customHeight="1" thickBot="1" x14ac:dyDescent="0.25">
      <c r="A3976" s="11">
        <v>40266</v>
      </c>
      <c r="D3976" s="12">
        <v>1648.52</v>
      </c>
      <c r="E3976" s="12">
        <v>4689.5200000000004</v>
      </c>
      <c r="F3976" s="12">
        <v>2355.25</v>
      </c>
      <c r="G3976" s="12">
        <v>342.98</v>
      </c>
      <c r="I3976" s="45"/>
      <c r="M3976" s="116"/>
    </row>
    <row r="3977" spans="1:13" ht="23.25" customHeight="1" thickBot="1" x14ac:dyDescent="0.25">
      <c r="A3977" s="11">
        <v>40267</v>
      </c>
      <c r="D3977" s="12">
        <v>1644.22</v>
      </c>
      <c r="E3977" s="12">
        <v>4677.29</v>
      </c>
      <c r="F3977" s="12">
        <v>2349.1</v>
      </c>
      <c r="G3977" s="12">
        <v>340.74</v>
      </c>
      <c r="I3977" s="45"/>
      <c r="M3977" s="116"/>
    </row>
    <row r="3978" spans="1:13" ht="23.25" customHeight="1" thickBot="1" x14ac:dyDescent="0.25">
      <c r="A3978" s="11">
        <v>40268</v>
      </c>
      <c r="D3978" s="12">
        <v>1639.49</v>
      </c>
      <c r="E3978" s="12">
        <v>4663.83</v>
      </c>
      <c r="F3978" s="12">
        <v>2342.35</v>
      </c>
      <c r="G3978" s="12">
        <v>339.17</v>
      </c>
      <c r="I3978" s="45"/>
      <c r="M3978" s="116"/>
    </row>
    <row r="3979" spans="1:13" ht="23.25" customHeight="1" thickBot="1" x14ac:dyDescent="0.25">
      <c r="A3979" s="11">
        <v>40269</v>
      </c>
      <c r="D3979" s="12">
        <v>1639.46</v>
      </c>
      <c r="E3979" s="12">
        <v>4663.75</v>
      </c>
      <c r="F3979" s="12">
        <v>2342.31</v>
      </c>
      <c r="G3979" s="12">
        <v>339.14</v>
      </c>
      <c r="I3979" s="45"/>
      <c r="M3979" s="116"/>
    </row>
    <row r="3980" spans="1:13" ht="23.25" customHeight="1" thickBot="1" x14ac:dyDescent="0.25">
      <c r="A3980" s="11">
        <v>40270</v>
      </c>
      <c r="D3980" s="12">
        <v>1648.84</v>
      </c>
      <c r="E3980" s="12">
        <v>4690.4399999999996</v>
      </c>
      <c r="F3980" s="12">
        <v>2355.71</v>
      </c>
      <c r="G3980" s="12">
        <v>341.72</v>
      </c>
      <c r="I3980" s="45"/>
      <c r="M3980" s="116"/>
    </row>
    <row r="3981" spans="1:13" ht="23.25" customHeight="1" thickBot="1" x14ac:dyDescent="0.25">
      <c r="A3981" s="11">
        <v>40273</v>
      </c>
      <c r="D3981" s="12">
        <v>1653.51</v>
      </c>
      <c r="E3981" s="12">
        <v>4703.72</v>
      </c>
      <c r="F3981" s="12">
        <v>2362.38</v>
      </c>
      <c r="G3981" s="12">
        <v>342.36</v>
      </c>
      <c r="I3981" s="45"/>
      <c r="M3981" s="116"/>
    </row>
    <row r="3982" spans="1:13" ht="23.25" customHeight="1" thickBot="1" x14ac:dyDescent="0.25">
      <c r="A3982" s="11">
        <v>40274</v>
      </c>
      <c r="D3982" s="12">
        <v>1645.87</v>
      </c>
      <c r="E3982" s="12">
        <v>4681.9799999999996</v>
      </c>
      <c r="F3982" s="12">
        <v>2351.46</v>
      </c>
      <c r="G3982" s="12">
        <v>341.68</v>
      </c>
      <c r="I3982" s="45"/>
      <c r="M3982" s="116"/>
    </row>
    <row r="3983" spans="1:13" ht="23.25" customHeight="1" thickBot="1" x14ac:dyDescent="0.25">
      <c r="A3983" s="11">
        <v>40275</v>
      </c>
      <c r="D3983" s="12">
        <v>1652.56</v>
      </c>
      <c r="E3983" s="12">
        <v>4701.01</v>
      </c>
      <c r="F3983" s="12">
        <v>2357.25</v>
      </c>
      <c r="G3983" s="12">
        <v>343.59</v>
      </c>
      <c r="I3983" s="45"/>
      <c r="M3983" s="116"/>
    </row>
    <row r="3984" spans="1:13" ht="23.25" customHeight="1" thickBot="1" x14ac:dyDescent="0.25">
      <c r="A3984" s="11">
        <v>40276</v>
      </c>
      <c r="D3984" s="12">
        <v>1657.5</v>
      </c>
      <c r="E3984" s="12">
        <v>4718.6000000000004</v>
      </c>
      <c r="F3984" s="12">
        <v>2357.8000000000002</v>
      </c>
      <c r="G3984" s="12">
        <v>344.6</v>
      </c>
      <c r="I3984" s="45"/>
      <c r="M3984" s="116"/>
    </row>
    <row r="3985" spans="1:13" ht="23.25" customHeight="1" thickBot="1" x14ac:dyDescent="0.25">
      <c r="A3985" s="11">
        <v>40277</v>
      </c>
      <c r="D3985" s="12">
        <v>1661.1</v>
      </c>
      <c r="E3985" s="12">
        <v>4728.8500000000004</v>
      </c>
      <c r="F3985" s="12">
        <v>2362.92</v>
      </c>
      <c r="G3985" s="12">
        <v>344.65</v>
      </c>
      <c r="I3985" s="45"/>
      <c r="M3985" s="116"/>
    </row>
    <row r="3986" spans="1:13" ht="23.25" customHeight="1" thickBot="1" x14ac:dyDescent="0.25">
      <c r="A3986" s="11">
        <v>40280</v>
      </c>
      <c r="D3986" s="12">
        <v>1656.55</v>
      </c>
      <c r="E3986" s="12">
        <v>4726.2</v>
      </c>
      <c r="F3986" s="12">
        <v>2361.6</v>
      </c>
      <c r="G3986" s="12">
        <v>343.41</v>
      </c>
      <c r="I3986" s="45"/>
      <c r="M3986" s="116"/>
    </row>
    <row r="3987" spans="1:13" ht="23.25" customHeight="1" thickBot="1" x14ac:dyDescent="0.25">
      <c r="A3987" s="11">
        <v>40281</v>
      </c>
      <c r="D3987" s="12">
        <v>1658.61</v>
      </c>
      <c r="E3987" s="12">
        <v>4732.08</v>
      </c>
      <c r="F3987" s="12">
        <v>2364.5300000000002</v>
      </c>
      <c r="G3987" s="12">
        <v>343.88</v>
      </c>
      <c r="I3987" s="45"/>
      <c r="M3987" s="116"/>
    </row>
    <row r="3988" spans="1:13" ht="23.25" customHeight="1" thickBot="1" x14ac:dyDescent="0.25">
      <c r="A3988" s="11">
        <v>40282</v>
      </c>
      <c r="D3988" s="12">
        <v>1663.4</v>
      </c>
      <c r="E3988" s="12">
        <v>4750.33</v>
      </c>
      <c r="F3988" s="12">
        <v>2381.98</v>
      </c>
      <c r="G3988" s="12">
        <v>345.48</v>
      </c>
      <c r="I3988" s="45"/>
      <c r="M3988" s="116"/>
    </row>
    <row r="3989" spans="1:13" ht="23.25" customHeight="1" thickBot="1" x14ac:dyDescent="0.25">
      <c r="A3989" s="11">
        <v>40283</v>
      </c>
      <c r="D3989" s="12">
        <v>1666.28</v>
      </c>
      <c r="E3989" s="12">
        <v>4759.6099999999997</v>
      </c>
      <c r="F3989" s="12">
        <v>2386.64</v>
      </c>
      <c r="G3989" s="12">
        <v>345.54</v>
      </c>
      <c r="I3989" s="45"/>
      <c r="M3989" s="116"/>
    </row>
    <row r="3990" spans="1:13" ht="23.25" customHeight="1" thickBot="1" x14ac:dyDescent="0.25">
      <c r="A3990" s="11">
        <v>40284</v>
      </c>
      <c r="D3990" s="12">
        <v>1670.49</v>
      </c>
      <c r="E3990" s="12">
        <v>4771.62</v>
      </c>
      <c r="F3990" s="12">
        <v>2392.66</v>
      </c>
      <c r="G3990" s="12">
        <v>345.73</v>
      </c>
      <c r="I3990" s="45"/>
      <c r="M3990" s="116"/>
    </row>
    <row r="3991" spans="1:13" ht="23.25" customHeight="1" thickBot="1" x14ac:dyDescent="0.25">
      <c r="A3991" s="11">
        <v>40287</v>
      </c>
      <c r="D3991" s="12">
        <v>1669.07</v>
      </c>
      <c r="E3991" s="12">
        <v>4767.57</v>
      </c>
      <c r="F3991" s="12">
        <v>2390.63</v>
      </c>
      <c r="G3991" s="12">
        <v>345.35</v>
      </c>
      <c r="I3991" s="45"/>
      <c r="M3991" s="116"/>
    </row>
    <row r="3992" spans="1:13" ht="23.25" customHeight="1" thickBot="1" x14ac:dyDescent="0.25">
      <c r="A3992" s="11">
        <v>40288</v>
      </c>
      <c r="D3992" s="12">
        <v>1676.65</v>
      </c>
      <c r="E3992" s="12">
        <v>4789.24</v>
      </c>
      <c r="F3992" s="12">
        <v>2401.4899999999998</v>
      </c>
      <c r="G3992" s="12">
        <v>346.65</v>
      </c>
      <c r="I3992" s="45"/>
      <c r="M3992" s="116"/>
    </row>
    <row r="3993" spans="1:13" ht="23.25" customHeight="1" thickBot="1" x14ac:dyDescent="0.25">
      <c r="A3993" s="11">
        <v>40289</v>
      </c>
      <c r="D3993" s="12">
        <v>1680.32</v>
      </c>
      <c r="E3993" s="12">
        <v>4800.03</v>
      </c>
      <c r="F3993" s="12">
        <v>2403.0700000000002</v>
      </c>
      <c r="G3993" s="12">
        <v>347.26</v>
      </c>
      <c r="I3993" s="45"/>
      <c r="M3993" s="116"/>
    </row>
    <row r="3994" spans="1:13" ht="23.25" customHeight="1" thickBot="1" x14ac:dyDescent="0.25">
      <c r="A3994" s="11">
        <v>40290</v>
      </c>
      <c r="D3994" s="12">
        <v>1684.52</v>
      </c>
      <c r="E3994" s="12">
        <v>4812</v>
      </c>
      <c r="F3994" s="12">
        <v>2409.0700000000002</v>
      </c>
      <c r="G3994" s="12">
        <v>347.81</v>
      </c>
      <c r="I3994" s="45"/>
      <c r="M3994" s="116"/>
    </row>
    <row r="3995" spans="1:13" ht="23.25" customHeight="1" thickBot="1" x14ac:dyDescent="0.25">
      <c r="A3995" s="11">
        <v>40291</v>
      </c>
      <c r="D3995" s="12">
        <v>1687.08</v>
      </c>
      <c r="E3995" s="12">
        <v>4819.32</v>
      </c>
      <c r="F3995" s="12">
        <v>2408.9</v>
      </c>
      <c r="G3995" s="12">
        <v>348.35</v>
      </c>
      <c r="I3995" s="45"/>
      <c r="M3995" s="116"/>
    </row>
    <row r="3996" spans="1:13" ht="23.25" customHeight="1" thickBot="1" x14ac:dyDescent="0.25">
      <c r="A3996" s="11">
        <v>40294</v>
      </c>
      <c r="D3996" s="12">
        <v>1689.6</v>
      </c>
      <c r="E3996" s="12">
        <v>4826.5200000000004</v>
      </c>
      <c r="F3996" s="12">
        <v>2412.4899999999998</v>
      </c>
      <c r="G3996" s="12">
        <v>349.14</v>
      </c>
      <c r="I3996" s="45"/>
      <c r="M3996" s="116"/>
    </row>
    <row r="3997" spans="1:13" ht="23.25" customHeight="1" thickBot="1" x14ac:dyDescent="0.25">
      <c r="A3997" s="11">
        <v>40295</v>
      </c>
      <c r="D3997" s="12">
        <v>1690.66</v>
      </c>
      <c r="E3997" s="12">
        <v>4829.5600000000004</v>
      </c>
      <c r="F3997" s="12">
        <v>2414.0100000000002</v>
      </c>
      <c r="G3997" s="12">
        <v>349.32</v>
      </c>
      <c r="I3997" s="45"/>
      <c r="M3997" s="116"/>
    </row>
    <row r="3998" spans="1:13" ht="23.25" customHeight="1" thickBot="1" x14ac:dyDescent="0.25">
      <c r="A3998" s="11">
        <v>40296</v>
      </c>
      <c r="D3998" s="12">
        <v>1687.03</v>
      </c>
      <c r="E3998" s="12">
        <v>4819.2</v>
      </c>
      <c r="F3998" s="12">
        <v>2401.1999999999998</v>
      </c>
      <c r="G3998" s="12">
        <v>348.87</v>
      </c>
      <c r="I3998" s="45"/>
      <c r="M3998" s="116"/>
    </row>
    <row r="3999" spans="1:13" ht="23.25" customHeight="1" thickBot="1" x14ac:dyDescent="0.25">
      <c r="A3999" s="11">
        <v>40297</v>
      </c>
      <c r="D3999" s="12">
        <v>1687.4</v>
      </c>
      <c r="E3999" s="12">
        <v>4820.24</v>
      </c>
      <c r="F3999" s="12">
        <v>2401.7199999999998</v>
      </c>
      <c r="G3999" s="12">
        <v>349.37</v>
      </c>
      <c r="I3999" s="45"/>
      <c r="M3999" s="116"/>
    </row>
    <row r="4000" spans="1:13" ht="23.25" customHeight="1" thickBot="1" x14ac:dyDescent="0.25">
      <c r="A4000" s="11">
        <v>40298</v>
      </c>
      <c r="D4000" s="12">
        <v>1687.27</v>
      </c>
      <c r="E4000" s="12">
        <v>4819.8900000000003</v>
      </c>
      <c r="F4000" s="12">
        <v>2401.54</v>
      </c>
      <c r="G4000" s="12">
        <v>349.37</v>
      </c>
      <c r="I4000" s="45"/>
      <c r="M4000" s="116"/>
    </row>
    <row r="4001" spans="1:13" ht="23.25" customHeight="1" thickBot="1" x14ac:dyDescent="0.25">
      <c r="A4001" s="11">
        <v>40301</v>
      </c>
      <c r="D4001" s="12">
        <v>1685.82</v>
      </c>
      <c r="E4001" s="12">
        <v>4815.7299999999996</v>
      </c>
      <c r="F4001" s="12">
        <v>2399.4699999999998</v>
      </c>
      <c r="G4001" s="12">
        <v>349.11</v>
      </c>
      <c r="I4001" s="45"/>
      <c r="M4001" s="116"/>
    </row>
    <row r="4002" spans="1:13" ht="23.25" customHeight="1" thickBot="1" x14ac:dyDescent="0.25">
      <c r="A4002" s="11">
        <v>40302</v>
      </c>
      <c r="D4002" s="12">
        <v>1678.04</v>
      </c>
      <c r="E4002" s="12">
        <v>4793.51</v>
      </c>
      <c r="F4002" s="12">
        <v>2388.4</v>
      </c>
      <c r="G4002" s="12">
        <v>346.68</v>
      </c>
      <c r="I4002" s="45"/>
      <c r="M4002" s="116"/>
    </row>
    <row r="4003" spans="1:13" ht="23.25" customHeight="1" thickBot="1" x14ac:dyDescent="0.25">
      <c r="A4003" s="11">
        <v>40304</v>
      </c>
      <c r="D4003" s="12">
        <v>1680.44</v>
      </c>
      <c r="E4003" s="12">
        <v>4800.3599999999997</v>
      </c>
      <c r="F4003" s="12">
        <v>2376.7399999999998</v>
      </c>
      <c r="G4003" s="12">
        <v>347.54</v>
      </c>
      <c r="I4003" s="45"/>
      <c r="M4003" s="116"/>
    </row>
    <row r="4004" spans="1:13" ht="23.25" customHeight="1" thickBot="1" x14ac:dyDescent="0.25">
      <c r="A4004" s="11">
        <v>40305</v>
      </c>
      <c r="D4004" s="12">
        <v>1666.13</v>
      </c>
      <c r="E4004" s="12">
        <v>4759.5</v>
      </c>
      <c r="F4004" s="12">
        <v>2341.7600000000002</v>
      </c>
      <c r="G4004" s="12">
        <v>343.48</v>
      </c>
      <c r="I4004" s="45"/>
      <c r="M4004" s="116"/>
    </row>
    <row r="4005" spans="1:13" ht="23.25" customHeight="1" thickBot="1" x14ac:dyDescent="0.25">
      <c r="A4005" s="11">
        <v>40308</v>
      </c>
      <c r="D4005" s="12">
        <v>1642.07</v>
      </c>
      <c r="E4005" s="12">
        <v>4690.75</v>
      </c>
      <c r="F4005" s="12">
        <v>2307.94</v>
      </c>
      <c r="G4005" s="12">
        <v>336.73</v>
      </c>
      <c r="I4005" s="45"/>
      <c r="M4005" s="116"/>
    </row>
    <row r="4006" spans="1:13" ht="23.25" customHeight="1" thickBot="1" x14ac:dyDescent="0.25">
      <c r="A4006" s="11">
        <v>40309</v>
      </c>
      <c r="D4006" s="12">
        <v>1651</v>
      </c>
      <c r="E4006" s="12">
        <v>4716.26</v>
      </c>
      <c r="F4006" s="12">
        <v>2309.65</v>
      </c>
      <c r="G4006" s="12">
        <v>338.37</v>
      </c>
      <c r="I4006" s="45"/>
      <c r="M4006" s="116"/>
    </row>
    <row r="4007" spans="1:13" ht="23.25" customHeight="1" thickBot="1" x14ac:dyDescent="0.25">
      <c r="A4007" s="11">
        <v>40310</v>
      </c>
      <c r="D4007" s="12">
        <v>1648.39</v>
      </c>
      <c r="E4007" s="12">
        <v>4708.82</v>
      </c>
      <c r="F4007" s="12">
        <v>2291.7199999999998</v>
      </c>
      <c r="G4007" s="12">
        <v>337.15</v>
      </c>
      <c r="I4007" s="45"/>
      <c r="M4007" s="116"/>
    </row>
    <row r="4008" spans="1:13" ht="23.25" customHeight="1" thickBot="1" x14ac:dyDescent="0.25">
      <c r="A4008" s="11">
        <v>40311</v>
      </c>
      <c r="D4008" s="12">
        <v>1627.47</v>
      </c>
      <c r="E4008" s="12">
        <v>4649.0600000000004</v>
      </c>
      <c r="F4008" s="12">
        <v>2255.65</v>
      </c>
      <c r="G4008" s="12">
        <v>331.7</v>
      </c>
      <c r="I4008" s="45"/>
      <c r="M4008" s="116"/>
    </row>
    <row r="4009" spans="1:13" ht="23.25" customHeight="1" thickBot="1" x14ac:dyDescent="0.25">
      <c r="A4009" s="11">
        <v>40312</v>
      </c>
      <c r="D4009" s="12">
        <v>1621.1</v>
      </c>
      <c r="E4009" s="12">
        <v>4630.84</v>
      </c>
      <c r="F4009" s="12">
        <v>2216.04</v>
      </c>
      <c r="G4009" s="12">
        <v>328.93</v>
      </c>
      <c r="I4009" s="45"/>
      <c r="M4009" s="116"/>
    </row>
    <row r="4010" spans="1:13" ht="23.25" customHeight="1" thickBot="1" x14ac:dyDescent="0.25">
      <c r="A4010" s="11">
        <v>40315</v>
      </c>
      <c r="D4010" s="12">
        <v>1599.02</v>
      </c>
      <c r="E4010" s="12">
        <v>4567.78</v>
      </c>
      <c r="F4010" s="12">
        <v>2159.5700000000002</v>
      </c>
      <c r="G4010" s="12">
        <v>322.70999999999998</v>
      </c>
      <c r="I4010" s="45"/>
      <c r="M4010" s="116"/>
    </row>
    <row r="4011" spans="1:13" ht="23.25" customHeight="1" thickBot="1" x14ac:dyDescent="0.25">
      <c r="A4011" s="11">
        <v>40316</v>
      </c>
      <c r="D4011" s="12">
        <v>1621.85</v>
      </c>
      <c r="E4011" s="12">
        <v>4633</v>
      </c>
      <c r="F4011" s="12">
        <v>2167.58</v>
      </c>
      <c r="G4011" s="12">
        <v>327.73</v>
      </c>
      <c r="I4011" s="45"/>
      <c r="M4011" s="116"/>
    </row>
    <row r="4012" spans="1:13" ht="23.25" customHeight="1" thickBot="1" x14ac:dyDescent="0.25">
      <c r="A4012" s="11">
        <v>40317</v>
      </c>
      <c r="D4012" s="12">
        <v>1628.71</v>
      </c>
      <c r="E4012" s="12">
        <v>4652.71</v>
      </c>
      <c r="F4012" s="12">
        <v>2154.36</v>
      </c>
      <c r="G4012" s="12">
        <v>330.16</v>
      </c>
      <c r="I4012" s="45"/>
      <c r="M4012" s="116"/>
    </row>
    <row r="4013" spans="1:13" ht="23.25" customHeight="1" thickBot="1" x14ac:dyDescent="0.25">
      <c r="A4013" s="11">
        <v>40318</v>
      </c>
      <c r="D4013" s="12">
        <v>1631.6</v>
      </c>
      <c r="E4013" s="12">
        <v>4660.97</v>
      </c>
      <c r="F4013" s="12">
        <v>2142.41</v>
      </c>
      <c r="G4013" s="12">
        <v>331.04</v>
      </c>
      <c r="I4013" s="45"/>
      <c r="M4013" s="116"/>
    </row>
    <row r="4014" spans="1:13" ht="23.25" customHeight="1" thickBot="1" x14ac:dyDescent="0.25">
      <c r="A4014" s="11">
        <v>40319</v>
      </c>
      <c r="D4014" s="12">
        <v>1631.03</v>
      </c>
      <c r="E4014" s="12">
        <v>4659.3500000000004</v>
      </c>
      <c r="F4014" s="12">
        <v>2141.67</v>
      </c>
      <c r="G4014" s="12">
        <v>330.7</v>
      </c>
      <c r="I4014" s="45"/>
      <c r="M4014" s="116"/>
    </row>
    <row r="4015" spans="1:13" ht="23.25" customHeight="1" thickBot="1" x14ac:dyDescent="0.25">
      <c r="A4015" s="11">
        <v>40322</v>
      </c>
      <c r="D4015" s="12">
        <v>1621.52</v>
      </c>
      <c r="E4015" s="12">
        <v>4632.1899999999996</v>
      </c>
      <c r="F4015" s="12">
        <v>2122.36</v>
      </c>
      <c r="G4015" s="12">
        <v>328.07</v>
      </c>
      <c r="I4015" s="45"/>
      <c r="M4015" s="116"/>
    </row>
    <row r="4016" spans="1:13" ht="23.25" customHeight="1" thickBot="1" x14ac:dyDescent="0.25">
      <c r="A4016" s="11">
        <v>40323</v>
      </c>
      <c r="D4016" s="12">
        <v>1610.02</v>
      </c>
      <c r="E4016" s="12">
        <v>4602.78</v>
      </c>
      <c r="F4016" s="12">
        <v>2097.27</v>
      </c>
      <c r="G4016" s="12">
        <v>325.60000000000002</v>
      </c>
      <c r="I4016" s="45"/>
      <c r="M4016" s="116"/>
    </row>
    <row r="4017" spans="1:13" ht="23.25" customHeight="1" thickBot="1" x14ac:dyDescent="0.25">
      <c r="A4017" s="11">
        <v>40324</v>
      </c>
      <c r="D4017" s="12">
        <v>1593.38</v>
      </c>
      <c r="E4017" s="12">
        <v>4556</v>
      </c>
      <c r="F4017" s="12">
        <v>2075.9499999999998</v>
      </c>
      <c r="G4017" s="12">
        <v>320.43</v>
      </c>
      <c r="I4017" s="45"/>
      <c r="M4017" s="116"/>
    </row>
    <row r="4018" spans="1:13" ht="23.25" customHeight="1" thickBot="1" x14ac:dyDescent="0.25">
      <c r="A4018" s="70">
        <v>40325</v>
      </c>
      <c r="B4018" s="158"/>
      <c r="C4018" s="158"/>
      <c r="D4018" s="71">
        <v>1591.2</v>
      </c>
      <c r="E4018" s="12">
        <v>4549.79</v>
      </c>
      <c r="F4018" s="12">
        <v>2073.12</v>
      </c>
      <c r="G4018" s="12">
        <v>321.02</v>
      </c>
      <c r="I4018" s="45"/>
      <c r="M4018" s="116"/>
    </row>
    <row r="4019" spans="1:13" ht="23.25" customHeight="1" thickBot="1" x14ac:dyDescent="0.25">
      <c r="A4019" s="11">
        <v>40326</v>
      </c>
      <c r="D4019" s="12">
        <v>1597.07</v>
      </c>
      <c r="E4019" s="12">
        <v>4568.47</v>
      </c>
      <c r="F4019" s="12">
        <v>2081.63</v>
      </c>
      <c r="G4019" s="12">
        <v>323.83999999999997</v>
      </c>
      <c r="I4019" s="45"/>
      <c r="M4019" s="116"/>
    </row>
    <row r="4020" spans="1:13" ht="23.25" customHeight="1" thickBot="1" x14ac:dyDescent="0.25">
      <c r="A4020" s="11">
        <v>40329</v>
      </c>
      <c r="D4020" s="12">
        <v>1609.97</v>
      </c>
      <c r="E4020" s="12">
        <v>4605.38</v>
      </c>
      <c r="F4020" s="12">
        <v>2110.69</v>
      </c>
      <c r="G4020" s="12">
        <v>326.63</v>
      </c>
      <c r="I4020" s="45"/>
      <c r="M4020" s="116"/>
    </row>
    <row r="4021" spans="1:13" ht="23.25" customHeight="1" thickBot="1" x14ac:dyDescent="0.25">
      <c r="A4021" s="11">
        <v>40330</v>
      </c>
      <c r="D4021" s="12">
        <v>1621.26</v>
      </c>
      <c r="E4021" s="12">
        <v>4638.18</v>
      </c>
      <c r="F4021" s="12">
        <v>2125.7199999999998</v>
      </c>
      <c r="G4021" s="12">
        <v>329.33</v>
      </c>
      <c r="I4021" s="45"/>
      <c r="M4021" s="116"/>
    </row>
    <row r="4022" spans="1:13" ht="23.25" customHeight="1" thickBot="1" x14ac:dyDescent="0.25">
      <c r="A4022" s="11">
        <v>40331</v>
      </c>
      <c r="D4022" s="12">
        <v>1619.76</v>
      </c>
      <c r="E4022" s="12">
        <v>4633.8999999999996</v>
      </c>
      <c r="F4022" s="12">
        <v>2136.84</v>
      </c>
      <c r="G4022" s="12">
        <v>328.2</v>
      </c>
      <c r="I4022" s="45"/>
      <c r="M4022" s="116"/>
    </row>
    <row r="4023" spans="1:13" ht="23.25" customHeight="1" thickBot="1" x14ac:dyDescent="0.25">
      <c r="A4023" s="11">
        <v>40332</v>
      </c>
      <c r="D4023" s="12">
        <v>1626.11</v>
      </c>
      <c r="E4023" s="12">
        <v>4652.07</v>
      </c>
      <c r="F4023" s="12">
        <v>2158.52</v>
      </c>
      <c r="G4023" s="12">
        <v>330.11</v>
      </c>
      <c r="I4023" s="45"/>
      <c r="M4023" s="116"/>
    </row>
    <row r="4024" spans="1:13" ht="23.25" customHeight="1" thickBot="1" x14ac:dyDescent="0.25">
      <c r="A4024" s="11">
        <v>40333</v>
      </c>
      <c r="D4024" s="12">
        <v>1632.18</v>
      </c>
      <c r="E4024" s="12">
        <v>4670.3</v>
      </c>
      <c r="F4024" s="12">
        <v>2173.39</v>
      </c>
      <c r="G4024" s="12">
        <v>330.7</v>
      </c>
      <c r="I4024" s="45"/>
      <c r="M4024" s="116"/>
    </row>
    <row r="4025" spans="1:13" ht="23.25" customHeight="1" thickBot="1" x14ac:dyDescent="0.25">
      <c r="A4025" s="11">
        <v>40336</v>
      </c>
      <c r="D4025" s="12">
        <v>1626.13</v>
      </c>
      <c r="E4025" s="12">
        <v>4652.9799999999996</v>
      </c>
      <c r="F4025" s="12">
        <v>2152.59</v>
      </c>
      <c r="G4025" s="12">
        <v>329.5</v>
      </c>
      <c r="I4025" s="45"/>
      <c r="M4025" s="116"/>
    </row>
    <row r="4026" spans="1:13" ht="23.25" customHeight="1" thickBot="1" x14ac:dyDescent="0.25">
      <c r="A4026" s="11">
        <v>40337</v>
      </c>
      <c r="D4026" s="12">
        <v>1622.89</v>
      </c>
      <c r="E4026" s="12">
        <v>4643.7299999999996</v>
      </c>
      <c r="F4026" s="12">
        <v>2148.3000000000002</v>
      </c>
      <c r="G4026" s="12">
        <v>329.14</v>
      </c>
      <c r="I4026" s="45"/>
      <c r="M4026" s="116"/>
    </row>
    <row r="4027" spans="1:13" ht="23.25" customHeight="1" thickBot="1" x14ac:dyDescent="0.25">
      <c r="A4027" s="11">
        <v>40338</v>
      </c>
      <c r="D4027" s="12">
        <v>1621.19</v>
      </c>
      <c r="E4027" s="12">
        <v>4639.0200000000004</v>
      </c>
      <c r="F4027" s="12">
        <v>2146.13</v>
      </c>
      <c r="G4027" s="12">
        <v>328.19</v>
      </c>
      <c r="I4027" s="45"/>
      <c r="M4027" s="116"/>
    </row>
    <row r="4028" spans="1:13" ht="23.25" customHeight="1" thickBot="1" x14ac:dyDescent="0.25">
      <c r="A4028" s="11">
        <v>40339</v>
      </c>
      <c r="D4028" s="12">
        <v>1620.15</v>
      </c>
      <c r="E4028" s="12">
        <v>4636.0200000000004</v>
      </c>
      <c r="F4028" s="12">
        <v>2151.0700000000002</v>
      </c>
      <c r="G4028" s="12">
        <v>327.74</v>
      </c>
      <c r="I4028" s="45"/>
      <c r="M4028" s="116"/>
    </row>
    <row r="4029" spans="1:13" ht="23.25" customHeight="1" thickBot="1" x14ac:dyDescent="0.25">
      <c r="A4029" s="11">
        <v>40340</v>
      </c>
      <c r="D4029" s="12">
        <v>1617.44</v>
      </c>
      <c r="E4029" s="12">
        <v>4628.2700000000004</v>
      </c>
      <c r="F4029" s="12">
        <v>2153.83</v>
      </c>
      <c r="G4029" s="12">
        <v>327.02</v>
      </c>
      <c r="I4029" s="45"/>
      <c r="M4029" s="116"/>
    </row>
    <row r="4030" spans="1:13" ht="23.25" customHeight="1" thickBot="1" x14ac:dyDescent="0.25">
      <c r="A4030" s="11">
        <v>40343</v>
      </c>
      <c r="D4030" s="12">
        <v>1615.49</v>
      </c>
      <c r="E4030" s="12">
        <v>4622.7</v>
      </c>
      <c r="F4030" s="12">
        <v>2157.63</v>
      </c>
      <c r="G4030" s="12">
        <v>327.02</v>
      </c>
      <c r="I4030" s="45"/>
      <c r="M4030" s="116"/>
    </row>
    <row r="4031" spans="1:13" ht="23.25" customHeight="1" thickBot="1" x14ac:dyDescent="0.25">
      <c r="A4031" s="11">
        <v>40344</v>
      </c>
      <c r="D4031" s="12">
        <v>1623.04</v>
      </c>
      <c r="E4031" s="12">
        <v>4644.3</v>
      </c>
      <c r="F4031" s="12">
        <v>2170.9299999999998</v>
      </c>
      <c r="G4031" s="12">
        <v>328.88</v>
      </c>
      <c r="I4031" s="45"/>
      <c r="M4031" s="116"/>
    </row>
    <row r="4032" spans="1:13" ht="23.25" customHeight="1" thickBot="1" x14ac:dyDescent="0.25">
      <c r="A4032" s="11">
        <v>40345</v>
      </c>
      <c r="D4032" s="12">
        <v>1628.52</v>
      </c>
      <c r="E4032" s="12">
        <v>4659.9799999999996</v>
      </c>
      <c r="F4032" s="12">
        <v>2191.29</v>
      </c>
      <c r="G4032" s="12">
        <v>330.46</v>
      </c>
      <c r="I4032" s="45"/>
      <c r="M4032" s="116"/>
    </row>
    <row r="4033" spans="1:13" ht="23.25" customHeight="1" thickBot="1" x14ac:dyDescent="0.25">
      <c r="A4033" s="11">
        <v>40346</v>
      </c>
      <c r="D4033" s="12">
        <v>1633.95</v>
      </c>
      <c r="E4033" s="12">
        <v>4676.1499999999996</v>
      </c>
      <c r="F4033" s="12">
        <v>2198.9</v>
      </c>
      <c r="G4033" s="12">
        <v>331.96</v>
      </c>
      <c r="I4033" s="45"/>
      <c r="M4033" s="116"/>
    </row>
    <row r="4034" spans="1:13" ht="23.25" customHeight="1" thickBot="1" x14ac:dyDescent="0.25">
      <c r="A4034" s="11">
        <v>40347</v>
      </c>
      <c r="D4034" s="12">
        <v>1638.95</v>
      </c>
      <c r="E4034" s="12">
        <v>4690.4799999999996</v>
      </c>
      <c r="F4034" s="12">
        <v>2218.91</v>
      </c>
      <c r="G4034" s="12">
        <v>333.28</v>
      </c>
      <c r="I4034" s="45"/>
      <c r="M4034" s="116"/>
    </row>
    <row r="4035" spans="1:13" ht="23.25" customHeight="1" thickBot="1" x14ac:dyDescent="0.25">
      <c r="A4035" s="11">
        <v>40350</v>
      </c>
      <c r="D4035" s="12">
        <v>1643.28</v>
      </c>
      <c r="E4035" s="12">
        <v>4702.87</v>
      </c>
      <c r="F4035" s="12">
        <v>2224.17</v>
      </c>
      <c r="G4035" s="12">
        <v>334.18</v>
      </c>
      <c r="I4035" s="45"/>
      <c r="M4035" s="116"/>
    </row>
    <row r="4036" spans="1:13" ht="23.25" customHeight="1" thickBot="1" x14ac:dyDescent="0.25">
      <c r="A4036" s="11">
        <v>40351</v>
      </c>
      <c r="D4036" s="12">
        <v>1642.21</v>
      </c>
      <c r="E4036" s="12">
        <v>4699.8100000000004</v>
      </c>
      <c r="F4036" s="12">
        <v>2223.3200000000002</v>
      </c>
      <c r="G4036" s="12">
        <v>334.18</v>
      </c>
      <c r="I4036" s="45"/>
      <c r="M4036" s="116"/>
    </row>
    <row r="4037" spans="1:13" ht="23.25" customHeight="1" thickBot="1" x14ac:dyDescent="0.25">
      <c r="A4037" s="11">
        <v>40352</v>
      </c>
      <c r="D4037" s="12">
        <v>1644.6</v>
      </c>
      <c r="E4037" s="12">
        <v>4706.6400000000003</v>
      </c>
      <c r="F4037" s="12">
        <v>2219.87</v>
      </c>
      <c r="G4037" s="12">
        <v>334.3</v>
      </c>
      <c r="I4037" s="45"/>
      <c r="M4037" s="116"/>
    </row>
    <row r="4038" spans="1:13" ht="23.25" customHeight="1" thickBot="1" x14ac:dyDescent="0.25">
      <c r="A4038" s="11">
        <v>40353</v>
      </c>
      <c r="D4038" s="12">
        <v>1645.46</v>
      </c>
      <c r="E4038" s="12">
        <v>4709.1099999999997</v>
      </c>
      <c r="F4038" s="12">
        <v>2231.75</v>
      </c>
      <c r="G4038" s="12">
        <v>334.37</v>
      </c>
      <c r="I4038" s="45"/>
      <c r="M4038" s="116"/>
    </row>
    <row r="4039" spans="1:13" ht="23.25" customHeight="1" thickBot="1" x14ac:dyDescent="0.25">
      <c r="A4039" s="11">
        <v>40354</v>
      </c>
      <c r="D4039" s="12">
        <v>1646.99</v>
      </c>
      <c r="E4039" s="12">
        <v>4713.46</v>
      </c>
      <c r="F4039" s="12">
        <v>2240.5700000000002</v>
      </c>
      <c r="G4039" s="12">
        <v>334.11</v>
      </c>
      <c r="I4039" s="45"/>
      <c r="M4039" s="116"/>
    </row>
    <row r="4040" spans="1:13" ht="23.25" customHeight="1" thickBot="1" x14ac:dyDescent="0.25">
      <c r="A4040" s="11">
        <v>40357</v>
      </c>
      <c r="D4040" s="12">
        <v>1649.02</v>
      </c>
      <c r="E4040" s="12">
        <v>4719.29</v>
      </c>
      <c r="F4040" s="12">
        <v>2254.25</v>
      </c>
      <c r="G4040" s="12">
        <v>333.6</v>
      </c>
      <c r="I4040" s="45"/>
      <c r="M4040" s="116"/>
    </row>
    <row r="4041" spans="1:13" ht="23.25" customHeight="1" thickBot="1" x14ac:dyDescent="0.25">
      <c r="A4041" s="11">
        <v>40358</v>
      </c>
      <c r="D4041" s="12">
        <v>1652.8</v>
      </c>
      <c r="E4041" s="12">
        <v>4730.1000000000004</v>
      </c>
      <c r="F4041" s="12">
        <v>2259.41</v>
      </c>
      <c r="G4041" s="12">
        <v>333.78</v>
      </c>
      <c r="I4041" s="45"/>
      <c r="M4041" s="116"/>
    </row>
    <row r="4042" spans="1:13" ht="23.25" customHeight="1" thickBot="1" x14ac:dyDescent="0.25">
      <c r="A4042" s="11">
        <v>40359</v>
      </c>
      <c r="D4042" s="12">
        <v>1654.16</v>
      </c>
      <c r="E4042" s="12">
        <v>4734</v>
      </c>
      <c r="F4042" s="12">
        <v>2257.84</v>
      </c>
      <c r="G4042" s="12">
        <v>333.78</v>
      </c>
      <c r="I4042" s="45"/>
      <c r="M4042" s="116"/>
    </row>
    <row r="4043" spans="1:13" ht="23.25" customHeight="1" thickBot="1" x14ac:dyDescent="0.25">
      <c r="A4043" s="11">
        <v>40360</v>
      </c>
      <c r="D4043" s="12">
        <v>1648.03</v>
      </c>
      <c r="E4043" s="12">
        <v>4716.45</v>
      </c>
      <c r="F4043" s="12">
        <v>2249.4699999999998</v>
      </c>
      <c r="G4043" s="12">
        <v>331.92</v>
      </c>
      <c r="I4043" s="45"/>
      <c r="M4043" s="116"/>
    </row>
    <row r="4044" spans="1:13" ht="23.25" customHeight="1" thickBot="1" x14ac:dyDescent="0.25">
      <c r="A4044" s="11">
        <v>40361</v>
      </c>
      <c r="D4044" s="12">
        <v>1654.56</v>
      </c>
      <c r="E4044" s="12">
        <v>4735.1499999999996</v>
      </c>
      <c r="F4044" s="12">
        <v>2282.63</v>
      </c>
      <c r="G4044" s="12">
        <v>332.73</v>
      </c>
      <c r="I4044" s="45"/>
      <c r="M4044" s="116"/>
    </row>
    <row r="4045" spans="1:13" ht="23.25" customHeight="1" thickBot="1" x14ac:dyDescent="0.25">
      <c r="A4045" s="11">
        <v>40364</v>
      </c>
      <c r="D4045" s="12">
        <v>1660.5</v>
      </c>
      <c r="E4045" s="12">
        <v>4752.1499999999996</v>
      </c>
      <c r="F4045" s="12">
        <v>2297.87</v>
      </c>
      <c r="G4045" s="12">
        <v>333.44</v>
      </c>
      <c r="I4045" s="45"/>
      <c r="M4045" s="116"/>
    </row>
    <row r="4046" spans="1:13" ht="23.25" customHeight="1" thickBot="1" x14ac:dyDescent="0.25">
      <c r="A4046" s="11">
        <v>40365</v>
      </c>
      <c r="D4046" s="12">
        <v>1656.29</v>
      </c>
      <c r="E4046" s="12">
        <v>4740.1000000000004</v>
      </c>
      <c r="F4046" s="12">
        <v>2292.0500000000002</v>
      </c>
      <c r="G4046" s="12">
        <v>331.67</v>
      </c>
      <c r="I4046" s="45"/>
      <c r="M4046" s="116"/>
    </row>
    <row r="4047" spans="1:13" ht="23.25" customHeight="1" thickBot="1" x14ac:dyDescent="0.25">
      <c r="A4047" s="11">
        <v>40366</v>
      </c>
      <c r="D4047" s="12">
        <v>1658.38</v>
      </c>
      <c r="E4047" s="12">
        <v>4768.43</v>
      </c>
      <c r="F4047" s="12">
        <v>2313.5700000000002</v>
      </c>
      <c r="G4047" s="12">
        <v>331.13</v>
      </c>
      <c r="I4047" s="45"/>
      <c r="M4047" s="116"/>
    </row>
    <row r="4048" spans="1:13" ht="23.25" customHeight="1" thickBot="1" x14ac:dyDescent="0.25">
      <c r="A4048" s="11">
        <v>40367</v>
      </c>
      <c r="D4048" s="12">
        <v>1659.52</v>
      </c>
      <c r="E4048" s="12">
        <v>4774.4799999999996</v>
      </c>
      <c r="F4048" s="12">
        <v>2345.46</v>
      </c>
      <c r="G4048" s="12">
        <v>330.9</v>
      </c>
      <c r="I4048" s="45"/>
      <c r="M4048" s="116"/>
    </row>
    <row r="4049" spans="1:13" ht="23.25" customHeight="1" thickBot="1" x14ac:dyDescent="0.25">
      <c r="A4049" s="11">
        <v>40368</v>
      </c>
      <c r="D4049" s="12">
        <v>1665.6</v>
      </c>
      <c r="E4049" s="12">
        <v>4793.92</v>
      </c>
      <c r="F4049" s="12">
        <v>2355.0100000000002</v>
      </c>
      <c r="G4049" s="12">
        <v>332.45</v>
      </c>
      <c r="I4049" s="45"/>
      <c r="M4049" s="116"/>
    </row>
    <row r="4050" spans="1:13" ht="23.25" customHeight="1" thickBot="1" x14ac:dyDescent="0.25">
      <c r="A4050" s="11">
        <v>40371</v>
      </c>
      <c r="D4050" s="12">
        <v>1668.26</v>
      </c>
      <c r="E4050" s="12">
        <v>4801.59</v>
      </c>
      <c r="F4050" s="12">
        <v>2347.77</v>
      </c>
      <c r="G4050" s="12">
        <v>332.32</v>
      </c>
      <c r="I4050" s="45"/>
      <c r="M4050" s="116"/>
    </row>
    <row r="4051" spans="1:13" ht="23.25" customHeight="1" thickBot="1" x14ac:dyDescent="0.25">
      <c r="A4051" s="11">
        <v>40372</v>
      </c>
      <c r="D4051" s="12">
        <v>1676.4</v>
      </c>
      <c r="E4051" s="12">
        <v>4826.37</v>
      </c>
      <c r="F4051" s="12">
        <v>2359.89</v>
      </c>
      <c r="G4051" s="12">
        <v>333.84</v>
      </c>
      <c r="I4051" s="45"/>
      <c r="M4051" s="116"/>
    </row>
    <row r="4052" spans="1:13" ht="23.25" customHeight="1" thickBot="1" x14ac:dyDescent="0.25">
      <c r="A4052" s="11">
        <v>40373</v>
      </c>
      <c r="D4052" s="12">
        <v>1687.94</v>
      </c>
      <c r="E4052" s="12">
        <v>4859.92</v>
      </c>
      <c r="F4052" s="12">
        <v>2387.4299999999998</v>
      </c>
      <c r="G4052" s="12">
        <v>336.89</v>
      </c>
      <c r="I4052" s="45"/>
      <c r="M4052" s="116"/>
    </row>
    <row r="4053" spans="1:13" ht="23.25" customHeight="1" thickBot="1" x14ac:dyDescent="0.25">
      <c r="A4053" s="11">
        <v>40374</v>
      </c>
      <c r="D4053" s="12">
        <v>1693.94</v>
      </c>
      <c r="E4053" s="12">
        <v>4877.1899999999996</v>
      </c>
      <c r="F4053" s="12">
        <v>2399.67</v>
      </c>
      <c r="G4053" s="12">
        <v>338.95</v>
      </c>
      <c r="I4053" s="45"/>
      <c r="M4053" s="116"/>
    </row>
    <row r="4054" spans="1:13" ht="23.25" customHeight="1" thickBot="1" x14ac:dyDescent="0.25">
      <c r="A4054" s="11">
        <v>40375</v>
      </c>
      <c r="D4054" s="12">
        <v>1688.69</v>
      </c>
      <c r="E4054" s="12">
        <v>4862.09</v>
      </c>
      <c r="F4054" s="12">
        <v>2411.1</v>
      </c>
      <c r="G4054" s="12">
        <v>337.43</v>
      </c>
      <c r="I4054" s="45"/>
      <c r="M4054" s="116"/>
    </row>
    <row r="4055" spans="1:13" ht="23.25" customHeight="1" thickBot="1" x14ac:dyDescent="0.25">
      <c r="A4055" s="11">
        <v>40378</v>
      </c>
      <c r="D4055" s="12">
        <v>1686.02</v>
      </c>
      <c r="E4055" s="12">
        <v>4854.37</v>
      </c>
      <c r="F4055" s="12">
        <v>2407.2800000000002</v>
      </c>
      <c r="G4055" s="12">
        <v>336.47</v>
      </c>
      <c r="I4055" s="45"/>
      <c r="M4055" s="116"/>
    </row>
    <row r="4056" spans="1:13" ht="23.25" customHeight="1" thickBot="1" x14ac:dyDescent="0.25">
      <c r="A4056" s="11">
        <v>40379</v>
      </c>
      <c r="D4056" s="12">
        <v>1693.29</v>
      </c>
      <c r="E4056" s="12">
        <v>4875.33</v>
      </c>
      <c r="F4056" s="12">
        <v>2421.4899999999998</v>
      </c>
      <c r="G4056" s="12">
        <v>338.77</v>
      </c>
      <c r="I4056" s="45"/>
      <c r="M4056" s="116"/>
    </row>
    <row r="4057" spans="1:13" ht="23.25" customHeight="1" thickBot="1" x14ac:dyDescent="0.25">
      <c r="A4057" s="11">
        <v>40380</v>
      </c>
      <c r="D4057" s="12">
        <v>1697.68</v>
      </c>
      <c r="E4057" s="12">
        <v>4887.97</v>
      </c>
      <c r="F4057" s="12">
        <v>2423.94</v>
      </c>
      <c r="G4057" s="12">
        <v>338.66</v>
      </c>
      <c r="I4057" s="45"/>
      <c r="M4057" s="116"/>
    </row>
    <row r="4058" spans="1:13" ht="23.25" customHeight="1" thickBot="1" x14ac:dyDescent="0.25">
      <c r="A4058" s="11">
        <v>40381</v>
      </c>
      <c r="D4058" s="12">
        <v>1696.91</v>
      </c>
      <c r="E4058" s="12">
        <v>4885.7299999999996</v>
      </c>
      <c r="F4058" s="12">
        <v>2422.83</v>
      </c>
      <c r="G4058" s="12">
        <v>337.94</v>
      </c>
      <c r="I4058" s="45"/>
      <c r="M4058" s="116"/>
    </row>
    <row r="4059" spans="1:13" ht="23.25" customHeight="1" thickBot="1" x14ac:dyDescent="0.25">
      <c r="A4059" s="11">
        <v>40382</v>
      </c>
      <c r="D4059" s="12">
        <v>1693.96</v>
      </c>
      <c r="E4059" s="12">
        <v>4877.25</v>
      </c>
      <c r="F4059" s="12">
        <v>2422.4499999999998</v>
      </c>
      <c r="G4059" s="12">
        <v>336.93</v>
      </c>
      <c r="I4059" s="45"/>
      <c r="M4059" s="116"/>
    </row>
    <row r="4060" spans="1:13" ht="23.25" customHeight="1" thickBot="1" x14ac:dyDescent="0.25">
      <c r="A4060" s="11">
        <v>40385</v>
      </c>
      <c r="D4060" s="12">
        <v>1691.63</v>
      </c>
      <c r="E4060" s="12">
        <v>4870.53</v>
      </c>
      <c r="F4060" s="12">
        <v>2422.9299999999998</v>
      </c>
      <c r="G4060" s="12">
        <v>336.3</v>
      </c>
      <c r="I4060" s="45"/>
      <c r="M4060" s="116"/>
    </row>
    <row r="4061" spans="1:13" ht="23.25" customHeight="1" thickBot="1" x14ac:dyDescent="0.25">
      <c r="A4061" s="11">
        <v>40386</v>
      </c>
      <c r="D4061" s="12">
        <v>1693.01</v>
      </c>
      <c r="E4061" s="12">
        <v>4874.5200000000004</v>
      </c>
      <c r="F4061" s="12">
        <v>2440.36</v>
      </c>
      <c r="G4061" s="12">
        <v>336.82</v>
      </c>
      <c r="I4061" s="45"/>
      <c r="M4061" s="116"/>
    </row>
    <row r="4062" spans="1:13" ht="23.25" customHeight="1" thickBot="1" x14ac:dyDescent="0.25">
      <c r="A4062" s="11">
        <v>40387</v>
      </c>
      <c r="D4062" s="12">
        <v>1709.39</v>
      </c>
      <c r="E4062" s="12">
        <v>4921.68</v>
      </c>
      <c r="F4062" s="12">
        <v>2467.9</v>
      </c>
      <c r="G4062" s="12">
        <v>340.12</v>
      </c>
      <c r="I4062" s="45"/>
      <c r="M4062" s="116"/>
    </row>
    <row r="4063" spans="1:13" ht="23.25" customHeight="1" thickBot="1" x14ac:dyDescent="0.25">
      <c r="A4063" s="11">
        <v>40388</v>
      </c>
      <c r="D4063" s="12">
        <v>1717.27</v>
      </c>
      <c r="E4063" s="12">
        <v>4944.3500000000004</v>
      </c>
      <c r="F4063" s="12">
        <v>2491.19</v>
      </c>
      <c r="G4063" s="12">
        <v>340.32</v>
      </c>
      <c r="I4063" s="45"/>
      <c r="M4063" s="116"/>
    </row>
    <row r="4064" spans="1:13" ht="23.25" customHeight="1" thickBot="1" x14ac:dyDescent="0.25">
      <c r="A4064" s="11">
        <v>40389</v>
      </c>
      <c r="D4064" s="12">
        <v>1716.06</v>
      </c>
      <c r="E4064" s="12">
        <v>4940.87</v>
      </c>
      <c r="F4064" s="12">
        <v>2497.44</v>
      </c>
      <c r="G4064" s="12">
        <v>340.49</v>
      </c>
      <c r="I4064" s="45"/>
      <c r="M4064" s="116"/>
    </row>
    <row r="4065" spans="1:13" ht="23.25" customHeight="1" thickBot="1" x14ac:dyDescent="0.25">
      <c r="A4065" s="11">
        <v>40392</v>
      </c>
      <c r="D4065" s="12">
        <v>1719.535222400938</v>
      </c>
      <c r="E4065" s="12">
        <v>4950.8821539287628</v>
      </c>
      <c r="F4065" s="12">
        <v>2502.5037768411648</v>
      </c>
      <c r="G4065" s="12">
        <v>341.30186874336965</v>
      </c>
      <c r="I4065" s="45"/>
      <c r="M4065" s="116"/>
    </row>
    <row r="4066" spans="1:13" ht="23.25" customHeight="1" thickBot="1" x14ac:dyDescent="0.25">
      <c r="A4066" s="11">
        <v>40393</v>
      </c>
      <c r="D4066" s="12">
        <v>1720.22</v>
      </c>
      <c r="E4066" s="12">
        <v>4952.87</v>
      </c>
      <c r="F4066" s="12">
        <v>2515.64</v>
      </c>
      <c r="G4066" s="12">
        <v>342.03</v>
      </c>
      <c r="I4066" s="45"/>
      <c r="M4066" s="116"/>
    </row>
    <row r="4067" spans="1:13" ht="23.25" customHeight="1" thickBot="1" x14ac:dyDescent="0.25">
      <c r="A4067" s="11">
        <v>40394</v>
      </c>
      <c r="D4067" s="12">
        <v>1733.15</v>
      </c>
      <c r="E4067" s="12">
        <v>4990.07</v>
      </c>
      <c r="F4067" s="12">
        <v>2546.88</v>
      </c>
      <c r="G4067" s="12">
        <v>345.25</v>
      </c>
      <c r="I4067" s="45"/>
      <c r="M4067" s="116"/>
    </row>
    <row r="4068" spans="1:13" ht="23.25" customHeight="1" thickBot="1" x14ac:dyDescent="0.25">
      <c r="A4068" s="11">
        <v>40395</v>
      </c>
      <c r="D4068" s="12">
        <v>1740.33</v>
      </c>
      <c r="E4068" s="12">
        <v>5010.75</v>
      </c>
      <c r="F4068" s="12">
        <v>2557.44</v>
      </c>
      <c r="G4068" s="12">
        <v>347.18</v>
      </c>
      <c r="I4068" s="45"/>
      <c r="M4068" s="116"/>
    </row>
    <row r="4069" spans="1:13" ht="23.25" customHeight="1" thickBot="1" x14ac:dyDescent="0.25">
      <c r="A4069" s="11">
        <v>40396</v>
      </c>
      <c r="D4069" s="12">
        <v>1743.08</v>
      </c>
      <c r="E4069" s="12">
        <v>5020.1400000000003</v>
      </c>
      <c r="F4069" s="12">
        <v>2562.23</v>
      </c>
      <c r="G4069" s="12">
        <v>347.26</v>
      </c>
      <c r="I4069" s="45"/>
      <c r="M4069" s="116"/>
    </row>
    <row r="4070" spans="1:13" ht="23.25" customHeight="1" thickBot="1" x14ac:dyDescent="0.25">
      <c r="A4070" s="11">
        <v>40399</v>
      </c>
      <c r="D4070" s="12">
        <v>1742.93</v>
      </c>
      <c r="E4070" s="12">
        <v>5019.7299999999996</v>
      </c>
      <c r="F4070" s="12">
        <v>2570.36</v>
      </c>
      <c r="G4070" s="12">
        <v>346.76</v>
      </c>
      <c r="I4070" s="45"/>
      <c r="M4070" s="116"/>
    </row>
    <row r="4071" spans="1:13" ht="23.25" customHeight="1" thickBot="1" x14ac:dyDescent="0.25">
      <c r="A4071" s="11">
        <v>40400</v>
      </c>
      <c r="D4071" s="12">
        <v>1746.08</v>
      </c>
      <c r="E4071" s="72">
        <v>5028.78</v>
      </c>
      <c r="F4071" s="12">
        <v>2566.64</v>
      </c>
      <c r="G4071" s="12">
        <v>347.63</v>
      </c>
      <c r="I4071" s="45"/>
      <c r="M4071" s="116"/>
    </row>
    <row r="4072" spans="1:13" ht="23.25" customHeight="1" thickBot="1" x14ac:dyDescent="0.25">
      <c r="A4072" s="11">
        <v>40401</v>
      </c>
      <c r="D4072" s="12">
        <v>1742.77</v>
      </c>
      <c r="E4072" s="12">
        <v>5019.2700000000004</v>
      </c>
      <c r="F4072" s="12">
        <v>2561.7800000000002</v>
      </c>
      <c r="G4072" s="12">
        <v>347.19</v>
      </c>
      <c r="I4072" s="45"/>
      <c r="M4072" s="116"/>
    </row>
    <row r="4073" spans="1:13" ht="23.25" customHeight="1" thickBot="1" x14ac:dyDescent="0.25">
      <c r="A4073" s="11">
        <v>40402</v>
      </c>
      <c r="D4073" s="12">
        <v>1732.06</v>
      </c>
      <c r="E4073" s="12">
        <v>4988.41</v>
      </c>
      <c r="F4073" s="12">
        <v>2533.69</v>
      </c>
      <c r="G4073" s="12">
        <v>344.11</v>
      </c>
      <c r="I4073" s="45"/>
      <c r="M4073" s="116"/>
    </row>
    <row r="4074" spans="1:13" ht="23.25" customHeight="1" thickBot="1" x14ac:dyDescent="0.25">
      <c r="A4074" s="11">
        <v>40403</v>
      </c>
      <c r="D4074" s="12">
        <v>1729.12</v>
      </c>
      <c r="E4074" s="12">
        <v>4979.95</v>
      </c>
      <c r="F4074" s="12">
        <v>2521.25</v>
      </c>
      <c r="G4074" s="12">
        <v>342.84</v>
      </c>
      <c r="I4074" s="45"/>
      <c r="M4074" s="116"/>
    </row>
    <row r="4075" spans="1:13" ht="23.25" customHeight="1" thickBot="1" x14ac:dyDescent="0.25">
      <c r="A4075" s="11">
        <v>40406</v>
      </c>
      <c r="D4075" s="12">
        <v>1728.5</v>
      </c>
      <c r="E4075" s="12">
        <v>4978.17</v>
      </c>
      <c r="F4075" s="12">
        <v>2512.2600000000002</v>
      </c>
      <c r="G4075" s="12">
        <v>342.06</v>
      </c>
      <c r="I4075" s="45"/>
      <c r="M4075" s="116"/>
    </row>
    <row r="4076" spans="1:13" ht="23.25" customHeight="1" thickBot="1" x14ac:dyDescent="0.25">
      <c r="A4076" s="11">
        <v>40407</v>
      </c>
      <c r="D4076" s="12">
        <v>1729.17</v>
      </c>
      <c r="E4076" s="12">
        <v>4980.1000000000004</v>
      </c>
      <c r="F4076" s="12">
        <v>2513.23</v>
      </c>
      <c r="G4076" s="12">
        <v>342.35</v>
      </c>
      <c r="I4076" s="45"/>
      <c r="M4076" s="116"/>
    </row>
    <row r="4077" spans="1:13" ht="23.25" customHeight="1" thickBot="1" x14ac:dyDescent="0.25">
      <c r="A4077" s="11">
        <v>40408</v>
      </c>
      <c r="D4077" s="12">
        <v>1730.09</v>
      </c>
      <c r="E4077" s="12">
        <v>4982.7299999999996</v>
      </c>
      <c r="F4077" s="12">
        <v>2514.56</v>
      </c>
      <c r="G4077" s="12">
        <v>342.35</v>
      </c>
      <c r="I4077" s="45"/>
      <c r="M4077" s="116"/>
    </row>
    <row r="4078" spans="1:13" ht="23.25" customHeight="1" thickBot="1" x14ac:dyDescent="0.25">
      <c r="A4078" s="11">
        <v>40409</v>
      </c>
      <c r="D4078" s="12">
        <v>1729.04</v>
      </c>
      <c r="E4078" s="12">
        <v>4979.72</v>
      </c>
      <c r="F4078" s="12">
        <v>2505</v>
      </c>
      <c r="G4078" s="12">
        <v>341.17</v>
      </c>
      <c r="I4078" s="45"/>
      <c r="M4078" s="116"/>
    </row>
    <row r="4079" spans="1:13" ht="23.25" customHeight="1" thickBot="1" x14ac:dyDescent="0.25">
      <c r="A4079" s="11">
        <v>40410</v>
      </c>
      <c r="D4079" s="12">
        <v>1729.81</v>
      </c>
      <c r="E4079" s="12">
        <v>4981.92</v>
      </c>
      <c r="F4079" s="12">
        <v>2498.11</v>
      </c>
      <c r="G4079" s="12">
        <v>341.02</v>
      </c>
      <c r="I4079" s="45"/>
      <c r="M4079" s="116"/>
    </row>
    <row r="4080" spans="1:13" ht="23.25" customHeight="1" thickBot="1" x14ac:dyDescent="0.25">
      <c r="A4080" s="11">
        <v>40413</v>
      </c>
      <c r="D4080" s="12">
        <v>1740.7</v>
      </c>
      <c r="E4080" s="12">
        <v>5013.3100000000004</v>
      </c>
      <c r="F4080" s="12">
        <v>2501.88</v>
      </c>
      <c r="G4080" s="12">
        <v>341.34</v>
      </c>
      <c r="I4080" s="45"/>
      <c r="M4080" s="116"/>
    </row>
    <row r="4081" spans="1:13" ht="23.25" customHeight="1" thickBot="1" x14ac:dyDescent="0.25">
      <c r="A4081" s="11">
        <v>40414</v>
      </c>
      <c r="D4081" s="12">
        <v>1728.1</v>
      </c>
      <c r="E4081" s="12">
        <v>4977.01</v>
      </c>
      <c r="F4081" s="12">
        <v>2468.1</v>
      </c>
      <c r="G4081" s="12">
        <v>340.54</v>
      </c>
      <c r="I4081" s="45"/>
      <c r="M4081" s="116"/>
    </row>
    <row r="4082" spans="1:13" ht="23.25" customHeight="1" thickBot="1" x14ac:dyDescent="0.25">
      <c r="A4082" s="11">
        <v>40415</v>
      </c>
      <c r="D4082" s="12">
        <v>1729.73</v>
      </c>
      <c r="E4082" s="12">
        <v>4981.7</v>
      </c>
      <c r="F4082" s="12">
        <v>2470.42</v>
      </c>
      <c r="G4082" s="12">
        <v>339.53</v>
      </c>
      <c r="I4082" s="45"/>
      <c r="M4082" s="116"/>
    </row>
    <row r="4083" spans="1:13" ht="23.25" customHeight="1" thickBot="1" x14ac:dyDescent="0.25">
      <c r="A4083" s="11">
        <v>40416</v>
      </c>
      <c r="D4083" s="12">
        <v>1732.24</v>
      </c>
      <c r="E4083" s="12">
        <v>4988.92</v>
      </c>
      <c r="F4083" s="12">
        <v>2481.83</v>
      </c>
      <c r="G4083" s="12">
        <v>340.59</v>
      </c>
      <c r="I4083" s="45"/>
      <c r="M4083" s="116"/>
    </row>
    <row r="4084" spans="1:13" ht="23.25" customHeight="1" thickBot="1" x14ac:dyDescent="0.25">
      <c r="A4084" s="11">
        <v>40417</v>
      </c>
      <c r="D4084" s="12">
        <v>1732.68</v>
      </c>
      <c r="E4084" s="12">
        <v>4990.1899999999996</v>
      </c>
      <c r="F4084" s="12">
        <v>2482.46</v>
      </c>
      <c r="G4084" s="12">
        <v>341.04</v>
      </c>
      <c r="I4084" s="45"/>
      <c r="M4084" s="116"/>
    </row>
    <row r="4085" spans="1:13" ht="23.25" customHeight="1" thickBot="1" x14ac:dyDescent="0.25">
      <c r="A4085" s="11">
        <v>40420</v>
      </c>
      <c r="D4085" s="12">
        <v>1727.05</v>
      </c>
      <c r="E4085" s="12">
        <v>4973.99</v>
      </c>
      <c r="F4085" s="12">
        <v>2474.4</v>
      </c>
      <c r="G4085" s="12">
        <v>338.36</v>
      </c>
      <c r="I4085" s="45"/>
      <c r="M4085" s="116"/>
    </row>
    <row r="4086" spans="1:13" ht="23.25" customHeight="1" thickBot="1" x14ac:dyDescent="0.25">
      <c r="A4086" s="11">
        <v>40421</v>
      </c>
      <c r="D4086" s="12">
        <v>1719.67</v>
      </c>
      <c r="E4086" s="12">
        <v>4952.7299999999996</v>
      </c>
      <c r="F4086" s="12">
        <v>2459.94</v>
      </c>
      <c r="G4086" s="12">
        <v>336.21</v>
      </c>
      <c r="I4086" s="45"/>
      <c r="M4086" s="116"/>
    </row>
    <row r="4087" spans="1:13" ht="23.25" customHeight="1" thickBot="1" x14ac:dyDescent="0.25">
      <c r="A4087" s="11">
        <v>40422</v>
      </c>
      <c r="D4087" s="12">
        <v>1713.34</v>
      </c>
      <c r="E4087" s="12">
        <v>4934.51</v>
      </c>
      <c r="F4087" s="12">
        <v>2454.7600000000002</v>
      </c>
      <c r="G4087" s="12">
        <v>333.89</v>
      </c>
      <c r="I4087" s="45"/>
      <c r="M4087" s="116"/>
    </row>
    <row r="4088" spans="1:13" ht="23.25" customHeight="1" thickBot="1" x14ac:dyDescent="0.25">
      <c r="A4088" s="11">
        <v>40423</v>
      </c>
      <c r="D4088" s="12">
        <v>1697.41</v>
      </c>
      <c r="E4088" s="12">
        <v>4890.97</v>
      </c>
      <c r="F4088" s="12">
        <v>2440.8200000000002</v>
      </c>
      <c r="G4088" s="12">
        <v>329.73</v>
      </c>
      <c r="I4088" s="45"/>
      <c r="M4088" s="116"/>
    </row>
    <row r="4089" spans="1:13" ht="23.25" customHeight="1" thickBot="1" x14ac:dyDescent="0.25">
      <c r="A4089" s="11">
        <v>40424</v>
      </c>
      <c r="D4089" s="12">
        <v>1698.02</v>
      </c>
      <c r="E4089" s="12">
        <v>4892.7299999999996</v>
      </c>
      <c r="F4089" s="12">
        <v>2441.6999999999998</v>
      </c>
      <c r="G4089" s="12">
        <v>329.74</v>
      </c>
      <c r="I4089" s="45"/>
      <c r="M4089" s="116"/>
    </row>
    <row r="4090" spans="1:13" ht="23.25" customHeight="1" thickBot="1" x14ac:dyDescent="0.25">
      <c r="A4090" s="11">
        <v>40427</v>
      </c>
      <c r="D4090" s="12">
        <v>1701.93</v>
      </c>
      <c r="E4090" s="12">
        <v>4903.9799999999996</v>
      </c>
      <c r="F4090" s="12">
        <v>2455.12</v>
      </c>
      <c r="G4090" s="12">
        <v>330.75</v>
      </c>
      <c r="I4090" s="45"/>
      <c r="M4090" s="116"/>
    </row>
    <row r="4091" spans="1:13" ht="23.25" customHeight="1" thickBot="1" x14ac:dyDescent="0.25">
      <c r="A4091" s="11">
        <v>40428</v>
      </c>
      <c r="D4091" s="12">
        <v>1694.29</v>
      </c>
      <c r="E4091" s="12">
        <v>4881.97</v>
      </c>
      <c r="F4091" s="12">
        <v>2440.21</v>
      </c>
      <c r="G4091" s="12">
        <v>328.88</v>
      </c>
      <c r="I4091" s="45"/>
      <c r="M4091" s="116"/>
    </row>
    <row r="4092" spans="1:13" ht="23.25" customHeight="1" thickBot="1" x14ac:dyDescent="0.25">
      <c r="A4092" s="11">
        <v>40429</v>
      </c>
      <c r="D4092" s="12">
        <v>1688.89</v>
      </c>
      <c r="E4092" s="12">
        <v>4866.3999999999996</v>
      </c>
      <c r="F4092" s="12">
        <v>2420.88</v>
      </c>
      <c r="G4092" s="12">
        <v>327.98</v>
      </c>
      <c r="I4092" s="45"/>
      <c r="M4092" s="116"/>
    </row>
    <row r="4093" spans="1:13" ht="23.25" customHeight="1" thickBot="1" x14ac:dyDescent="0.25">
      <c r="A4093" s="11">
        <v>40430</v>
      </c>
      <c r="D4093" s="12">
        <v>1692.72</v>
      </c>
      <c r="E4093" s="12">
        <v>4877.45</v>
      </c>
      <c r="F4093" s="12">
        <v>2426.38</v>
      </c>
      <c r="G4093" s="12">
        <v>329.34</v>
      </c>
      <c r="I4093" s="45"/>
      <c r="M4093" s="116"/>
    </row>
    <row r="4094" spans="1:13" ht="23.25" customHeight="1" thickBot="1" x14ac:dyDescent="0.25">
      <c r="A4094" s="11">
        <v>40434</v>
      </c>
      <c r="D4094" s="12">
        <v>1698.17</v>
      </c>
      <c r="E4094" s="12">
        <v>4893.1400000000003</v>
      </c>
      <c r="F4094" s="12">
        <v>2434.1799999999998</v>
      </c>
      <c r="G4094" s="12">
        <v>330.34</v>
      </c>
      <c r="I4094" s="45"/>
      <c r="M4094" s="116"/>
    </row>
    <row r="4095" spans="1:13" ht="23.25" customHeight="1" thickBot="1" x14ac:dyDescent="0.25">
      <c r="A4095" s="11">
        <v>40435</v>
      </c>
      <c r="D4095" s="12">
        <v>1704.26</v>
      </c>
      <c r="E4095" s="12">
        <v>4933.1000000000004</v>
      </c>
      <c r="F4095" s="12">
        <v>2457.9499999999998</v>
      </c>
      <c r="G4095" s="12">
        <v>330.2</v>
      </c>
      <c r="I4095" s="45"/>
      <c r="M4095" s="116"/>
    </row>
    <row r="4096" spans="1:13" ht="23.25" customHeight="1" thickBot="1" x14ac:dyDescent="0.25">
      <c r="A4096" s="11">
        <v>40436</v>
      </c>
      <c r="D4096" s="12">
        <v>1731.55</v>
      </c>
      <c r="E4096" s="12">
        <v>5012.1099999999997</v>
      </c>
      <c r="F4096" s="12">
        <v>2501.2800000000002</v>
      </c>
      <c r="G4096" s="12">
        <v>332.82</v>
      </c>
      <c r="I4096" s="45"/>
      <c r="M4096" s="116"/>
    </row>
    <row r="4097" spans="1:13" ht="23.25" customHeight="1" thickBot="1" x14ac:dyDescent="0.25">
      <c r="A4097" s="11">
        <v>40437</v>
      </c>
      <c r="D4097" s="12">
        <v>1761.77</v>
      </c>
      <c r="E4097" s="12">
        <v>5099.59</v>
      </c>
      <c r="F4097" s="12">
        <v>2544.94</v>
      </c>
      <c r="G4097" s="12">
        <v>334.19</v>
      </c>
      <c r="I4097" s="45"/>
      <c r="M4097" s="116"/>
    </row>
    <row r="4098" spans="1:13" ht="23.25" customHeight="1" thickBot="1" x14ac:dyDescent="0.25">
      <c r="A4098" s="11">
        <v>40438</v>
      </c>
      <c r="D4098" s="12">
        <v>1782.48</v>
      </c>
      <c r="E4098" s="12">
        <v>5159.53</v>
      </c>
      <c r="F4098" s="12">
        <v>2587.17</v>
      </c>
      <c r="G4098" s="12">
        <v>336.56</v>
      </c>
      <c r="I4098" s="45"/>
      <c r="M4098" s="116"/>
    </row>
    <row r="4099" spans="1:13" ht="23.25" customHeight="1" thickBot="1" x14ac:dyDescent="0.25">
      <c r="A4099" s="11">
        <v>40441</v>
      </c>
      <c r="D4099" s="12">
        <v>1773.73</v>
      </c>
      <c r="E4099" s="12">
        <v>5134.21</v>
      </c>
      <c r="F4099" s="12">
        <v>2570.37</v>
      </c>
      <c r="G4099" s="12">
        <v>339.28</v>
      </c>
      <c r="I4099" s="45"/>
      <c r="M4099" s="116"/>
    </row>
    <row r="4100" spans="1:13" ht="23.25" customHeight="1" thickBot="1" x14ac:dyDescent="0.25">
      <c r="A4100" s="11">
        <v>40442</v>
      </c>
      <c r="D4100" s="12">
        <v>1763.37</v>
      </c>
      <c r="E4100" s="12">
        <v>5104.22</v>
      </c>
      <c r="F4100" s="12">
        <v>2555.36</v>
      </c>
      <c r="G4100" s="12">
        <v>341.72</v>
      </c>
      <c r="I4100" s="45"/>
      <c r="M4100" s="116"/>
    </row>
    <row r="4101" spans="1:13" ht="23.25" customHeight="1" thickBot="1" x14ac:dyDescent="0.25">
      <c r="A4101" s="11">
        <v>40443</v>
      </c>
      <c r="D4101" s="12">
        <v>1780.61</v>
      </c>
      <c r="E4101" s="12">
        <v>5154.12</v>
      </c>
      <c r="F4101" s="12">
        <v>2592.73</v>
      </c>
      <c r="G4101" s="12">
        <v>340.74</v>
      </c>
      <c r="I4101" s="45"/>
      <c r="M4101" s="116"/>
    </row>
    <row r="4102" spans="1:13" ht="23.25" customHeight="1" thickBot="1" x14ac:dyDescent="0.25">
      <c r="A4102" s="11">
        <v>40444</v>
      </c>
      <c r="D4102" s="12">
        <v>1778.01</v>
      </c>
      <c r="E4102" s="12">
        <v>5146.58</v>
      </c>
      <c r="F4102" s="12">
        <v>2597.25</v>
      </c>
      <c r="G4102" s="12">
        <v>339.98</v>
      </c>
      <c r="I4102" s="45"/>
      <c r="M4102" s="116"/>
    </row>
    <row r="4103" spans="1:13" ht="23.25" customHeight="1" thickBot="1" x14ac:dyDescent="0.25">
      <c r="A4103" s="11">
        <v>40445</v>
      </c>
      <c r="D4103" s="12">
        <v>1766.53</v>
      </c>
      <c r="E4103" s="12">
        <v>5113.3599999999997</v>
      </c>
      <c r="F4103" s="12">
        <v>2580.48</v>
      </c>
      <c r="G4103" s="12">
        <v>336.76</v>
      </c>
      <c r="I4103" s="45"/>
      <c r="M4103" s="116"/>
    </row>
    <row r="4104" spans="1:13" ht="23.25" customHeight="1" thickBot="1" x14ac:dyDescent="0.25">
      <c r="A4104" s="11">
        <v>40448</v>
      </c>
      <c r="D4104" s="12">
        <v>1762.52</v>
      </c>
      <c r="E4104" s="12">
        <v>5101.75</v>
      </c>
      <c r="F4104" s="12">
        <v>2582.92</v>
      </c>
      <c r="G4104" s="12">
        <v>335.59</v>
      </c>
      <c r="I4104" s="45"/>
      <c r="M4104" s="116"/>
    </row>
    <row r="4105" spans="1:13" ht="23.25" customHeight="1" thickBot="1" x14ac:dyDescent="0.25">
      <c r="A4105" s="11">
        <v>40449</v>
      </c>
      <c r="D4105" s="12">
        <v>1773.7</v>
      </c>
      <c r="E4105" s="12">
        <v>5134.12</v>
      </c>
      <c r="F4105" s="12">
        <v>2599.3000000000002</v>
      </c>
      <c r="G4105" s="12">
        <v>338.41</v>
      </c>
      <c r="I4105" s="45"/>
      <c r="M4105" s="116"/>
    </row>
    <row r="4106" spans="1:13" ht="23.25" customHeight="1" thickBot="1" x14ac:dyDescent="0.25">
      <c r="A4106" s="11">
        <v>40450</v>
      </c>
      <c r="D4106" s="12">
        <v>1774.36</v>
      </c>
      <c r="E4106" s="12">
        <v>5136.03</v>
      </c>
      <c r="F4106" s="12">
        <v>2608.67</v>
      </c>
      <c r="G4106" s="12">
        <v>339.66</v>
      </c>
      <c r="I4106" s="45"/>
      <c r="M4106" s="116"/>
    </row>
    <row r="4107" spans="1:13" ht="23.25" customHeight="1" thickBot="1" x14ac:dyDescent="0.25">
      <c r="A4107" s="11">
        <v>40451</v>
      </c>
      <c r="D4107" s="12">
        <v>1760.87</v>
      </c>
      <c r="E4107" s="12">
        <v>5100.54</v>
      </c>
      <c r="F4107" s="12">
        <v>2590.66</v>
      </c>
      <c r="G4107" s="12">
        <v>338.33</v>
      </c>
      <c r="I4107" s="45"/>
      <c r="M4107" s="116"/>
    </row>
    <row r="4108" spans="1:13" ht="23.25" customHeight="1" thickBot="1" x14ac:dyDescent="0.25">
      <c r="A4108" s="11">
        <v>40452</v>
      </c>
      <c r="D4108" s="12">
        <v>1747.03</v>
      </c>
      <c r="E4108" s="12">
        <v>5060.49</v>
      </c>
      <c r="F4108" s="12">
        <v>2574.46</v>
      </c>
      <c r="G4108" s="12">
        <v>337.87</v>
      </c>
      <c r="I4108" s="45"/>
      <c r="M4108" s="116"/>
    </row>
    <row r="4109" spans="1:13" ht="23.25" customHeight="1" thickBot="1" x14ac:dyDescent="0.25">
      <c r="A4109" s="11">
        <v>40455</v>
      </c>
      <c r="D4109" s="12">
        <v>1751.18</v>
      </c>
      <c r="E4109" s="12">
        <v>5072.5</v>
      </c>
      <c r="F4109" s="12">
        <v>2588.9499999999998</v>
      </c>
      <c r="G4109" s="12">
        <v>338.37</v>
      </c>
      <c r="I4109" s="45"/>
      <c r="M4109" s="116"/>
    </row>
    <row r="4110" spans="1:13" ht="23.25" customHeight="1" thickBot="1" x14ac:dyDescent="0.25">
      <c r="A4110" s="11">
        <v>40456</v>
      </c>
      <c r="D4110" s="12">
        <v>1773.5</v>
      </c>
      <c r="E4110" s="12">
        <v>5137.1499999999996</v>
      </c>
      <c r="F4110" s="12">
        <v>2617.6999999999998</v>
      </c>
      <c r="G4110" s="12">
        <v>340.42</v>
      </c>
      <c r="I4110" s="45"/>
      <c r="M4110" s="116"/>
    </row>
    <row r="4111" spans="1:13" ht="23.25" customHeight="1" thickBot="1" x14ac:dyDescent="0.25">
      <c r="A4111" s="11">
        <v>40457</v>
      </c>
      <c r="D4111" s="12">
        <v>1781.02</v>
      </c>
      <c r="E4111" s="12">
        <v>5158.95</v>
      </c>
      <c r="F4111" s="12">
        <v>2637.36</v>
      </c>
      <c r="G4111" s="12">
        <v>342.76</v>
      </c>
      <c r="I4111" s="45"/>
      <c r="M4111" s="116"/>
    </row>
    <row r="4112" spans="1:13" ht="23.25" customHeight="1" thickBot="1" x14ac:dyDescent="0.25">
      <c r="A4112" s="11">
        <v>40458</v>
      </c>
      <c r="D4112" s="12">
        <v>1783.55</v>
      </c>
      <c r="E4112" s="12">
        <v>5166.2700000000004</v>
      </c>
      <c r="F4112" s="12">
        <v>2641.1</v>
      </c>
      <c r="G4112" s="12">
        <v>343.5</v>
      </c>
      <c r="I4112" s="45"/>
      <c r="M4112" s="116"/>
    </row>
    <row r="4113" spans="1:13" ht="23.25" customHeight="1" thickBot="1" x14ac:dyDescent="0.25">
      <c r="A4113" s="11">
        <v>40459</v>
      </c>
      <c r="D4113" s="12">
        <v>1794.52</v>
      </c>
      <c r="E4113" s="12">
        <v>5198.05</v>
      </c>
      <c r="F4113" s="12">
        <v>2657.35</v>
      </c>
      <c r="G4113" s="12">
        <v>345.29</v>
      </c>
      <c r="I4113" s="45"/>
      <c r="M4113" s="116"/>
    </row>
    <row r="4114" spans="1:13" ht="23.25" customHeight="1" thickBot="1" x14ac:dyDescent="0.25">
      <c r="A4114" s="11">
        <v>40462</v>
      </c>
      <c r="D4114" s="12">
        <v>1802.6</v>
      </c>
      <c r="E4114" s="12">
        <v>5224.03</v>
      </c>
      <c r="F4114" s="12">
        <v>2670.63</v>
      </c>
      <c r="G4114" s="12">
        <v>346.61</v>
      </c>
      <c r="I4114" s="45"/>
      <c r="M4114" s="116"/>
    </row>
    <row r="4115" spans="1:13" ht="23.25" customHeight="1" thickBot="1" x14ac:dyDescent="0.25">
      <c r="A4115" s="11">
        <v>40463</v>
      </c>
      <c r="D4115" s="12">
        <v>1813.86</v>
      </c>
      <c r="E4115" s="12">
        <v>5256.75</v>
      </c>
      <c r="F4115" s="12">
        <v>2696.12</v>
      </c>
      <c r="G4115" s="12">
        <v>347.5</v>
      </c>
      <c r="I4115" s="45"/>
      <c r="M4115" s="116"/>
    </row>
    <row r="4116" spans="1:13" ht="23.25" customHeight="1" thickBot="1" x14ac:dyDescent="0.25">
      <c r="A4116" s="11">
        <v>40464</v>
      </c>
      <c r="D4116" s="12">
        <v>1836.43</v>
      </c>
      <c r="E4116" s="12">
        <v>5322.41</v>
      </c>
      <c r="F4116" s="12">
        <v>2734.26</v>
      </c>
      <c r="G4116" s="12">
        <v>350.58</v>
      </c>
      <c r="I4116" s="45"/>
      <c r="M4116" s="116"/>
    </row>
    <row r="4117" spans="1:13" ht="23.25" customHeight="1" thickBot="1" x14ac:dyDescent="0.25">
      <c r="A4117" s="11">
        <v>40465</v>
      </c>
      <c r="D4117" s="12">
        <v>1860.2</v>
      </c>
      <c r="E4117" s="12">
        <v>5391.31</v>
      </c>
      <c r="F4117" s="12">
        <v>2778.74</v>
      </c>
      <c r="G4117" s="12">
        <v>354.41</v>
      </c>
      <c r="I4117" s="45"/>
      <c r="M4117" s="116"/>
    </row>
    <row r="4118" spans="1:13" ht="23.25" customHeight="1" thickBot="1" x14ac:dyDescent="0.25">
      <c r="A4118" s="11">
        <v>40466</v>
      </c>
      <c r="D4118" s="12">
        <v>1867.8288620846211</v>
      </c>
      <c r="E4118" s="12">
        <v>5413.4179064885393</v>
      </c>
      <c r="F4118" s="12">
        <v>2790.1288357377025</v>
      </c>
      <c r="G4118" s="12">
        <v>355.67293655413465</v>
      </c>
      <c r="I4118" s="45"/>
      <c r="M4118" s="116"/>
    </row>
    <row r="4119" spans="1:13" ht="23.25" customHeight="1" thickBot="1" x14ac:dyDescent="0.25">
      <c r="A4119" s="11">
        <v>40469</v>
      </c>
      <c r="D4119" s="12">
        <v>1862.43</v>
      </c>
      <c r="E4119" s="12">
        <v>5397.77</v>
      </c>
      <c r="F4119" s="12">
        <v>2777.51</v>
      </c>
      <c r="G4119" s="12">
        <v>353.85</v>
      </c>
      <c r="I4119" s="45"/>
      <c r="M4119" s="116"/>
    </row>
    <row r="4120" spans="1:13" ht="23.25" customHeight="1" thickBot="1" x14ac:dyDescent="0.25">
      <c r="A4120" s="11">
        <v>40470</v>
      </c>
      <c r="D4120" s="12">
        <v>1850.72</v>
      </c>
      <c r="E4120" s="12">
        <v>5363.84</v>
      </c>
      <c r="F4120" s="12">
        <v>2760.05</v>
      </c>
      <c r="G4120" s="12">
        <v>351.05</v>
      </c>
      <c r="I4120" s="45"/>
      <c r="M4120" s="116"/>
    </row>
    <row r="4121" spans="1:13" ht="23.25" customHeight="1" thickBot="1" x14ac:dyDescent="0.25">
      <c r="A4121" s="11">
        <v>40471</v>
      </c>
      <c r="D4121" s="12">
        <v>1842.9</v>
      </c>
      <c r="E4121" s="12">
        <v>5341.16</v>
      </c>
      <c r="F4121" s="12">
        <v>2743.89</v>
      </c>
      <c r="G4121" s="12">
        <v>348.68</v>
      </c>
      <c r="I4121" s="45"/>
      <c r="M4121" s="116"/>
    </row>
    <row r="4122" spans="1:13" ht="23.25" customHeight="1" thickBot="1" x14ac:dyDescent="0.25">
      <c r="A4122" s="11">
        <v>40472</v>
      </c>
      <c r="D4122" s="12">
        <v>1839.1</v>
      </c>
      <c r="E4122" s="12">
        <v>5330.15</v>
      </c>
      <c r="F4122" s="12">
        <v>2742.72</v>
      </c>
      <c r="G4122" s="12">
        <v>347.55</v>
      </c>
      <c r="I4122" s="45"/>
      <c r="M4122" s="116"/>
    </row>
    <row r="4123" spans="1:13" ht="23.25" customHeight="1" thickBot="1" x14ac:dyDescent="0.25">
      <c r="A4123" s="11">
        <v>40473</v>
      </c>
      <c r="D4123" s="12">
        <v>1841.54</v>
      </c>
      <c r="E4123" s="12">
        <v>5337.21</v>
      </c>
      <c r="F4123" s="12">
        <v>2746.35</v>
      </c>
      <c r="G4123" s="12">
        <v>348.15</v>
      </c>
      <c r="I4123" s="45"/>
      <c r="M4123" s="116"/>
    </row>
    <row r="4124" spans="1:13" ht="23.25" customHeight="1" thickBot="1" x14ac:dyDescent="0.25">
      <c r="A4124" s="11">
        <v>40476</v>
      </c>
      <c r="D4124" s="12">
        <v>1844.48</v>
      </c>
      <c r="E4124" s="12">
        <v>5345.74</v>
      </c>
      <c r="F4124" s="12">
        <v>2759.77</v>
      </c>
      <c r="G4124" s="12">
        <v>349.16</v>
      </c>
      <c r="I4124" s="45"/>
      <c r="M4124" s="116"/>
    </row>
    <row r="4125" spans="1:13" ht="23.25" customHeight="1" thickBot="1" x14ac:dyDescent="0.25">
      <c r="A4125" s="11">
        <v>40477</v>
      </c>
      <c r="D4125" s="12">
        <v>1845.38</v>
      </c>
      <c r="E4125" s="12">
        <v>5348.35</v>
      </c>
      <c r="F4125" s="12">
        <v>2756.59</v>
      </c>
      <c r="G4125" s="12">
        <v>349.77</v>
      </c>
      <c r="I4125" s="45"/>
      <c r="M4125" s="116"/>
    </row>
    <row r="4126" spans="1:13" ht="23.25" customHeight="1" thickBot="1" x14ac:dyDescent="0.25">
      <c r="A4126" s="11">
        <v>40478</v>
      </c>
      <c r="D4126" s="12">
        <v>1849.25</v>
      </c>
      <c r="E4126" s="12">
        <v>5360.11</v>
      </c>
      <c r="F4126" s="12">
        <v>2758.13</v>
      </c>
      <c r="G4126" s="12">
        <v>351.41</v>
      </c>
      <c r="I4126" s="45"/>
      <c r="M4126" s="116"/>
    </row>
    <row r="4127" spans="1:13" ht="23.25" customHeight="1" thickBot="1" x14ac:dyDescent="0.25">
      <c r="A4127" s="11">
        <v>40479</v>
      </c>
      <c r="D4127" s="12">
        <v>1853.24</v>
      </c>
      <c r="E4127" s="12">
        <v>5371.68</v>
      </c>
      <c r="F4127" s="12">
        <v>2764.08</v>
      </c>
      <c r="G4127" s="12">
        <v>352.46</v>
      </c>
      <c r="I4127" s="45"/>
      <c r="M4127" s="116"/>
    </row>
    <row r="4128" spans="1:13" ht="23.25" customHeight="1" thickBot="1" x14ac:dyDescent="0.25">
      <c r="A4128" s="11">
        <v>40480</v>
      </c>
      <c r="D4128" s="12">
        <v>1861.86</v>
      </c>
      <c r="E4128" s="12">
        <v>5396.66</v>
      </c>
      <c r="F4128" s="12">
        <v>2781.49</v>
      </c>
      <c r="G4128" s="12">
        <v>354.57</v>
      </c>
      <c r="I4128" s="45"/>
      <c r="M4128" s="116"/>
    </row>
    <row r="4129" spans="1:13" ht="23.25" customHeight="1" thickBot="1" x14ac:dyDescent="0.25">
      <c r="A4129" s="11">
        <v>40483</v>
      </c>
      <c r="D4129" s="12">
        <v>1865.9</v>
      </c>
      <c r="E4129" s="12">
        <v>5408.37</v>
      </c>
      <c r="F4129" s="12">
        <v>2792.1</v>
      </c>
      <c r="G4129" s="12">
        <v>355.5</v>
      </c>
      <c r="I4129" s="45"/>
      <c r="M4129" s="116"/>
    </row>
    <row r="4130" spans="1:13" ht="23.25" customHeight="1" thickBot="1" x14ac:dyDescent="0.25">
      <c r="A4130" s="11">
        <v>40485</v>
      </c>
      <c r="D4130" s="12">
        <v>1862.67</v>
      </c>
      <c r="E4130" s="12">
        <v>5399.01</v>
      </c>
      <c r="F4130" s="12">
        <v>2787.27</v>
      </c>
      <c r="G4130" s="12">
        <v>354.48</v>
      </c>
      <c r="I4130" s="45"/>
      <c r="M4130" s="116"/>
    </row>
    <row r="4131" spans="1:13" ht="23.25" customHeight="1" thickBot="1" x14ac:dyDescent="0.25">
      <c r="A4131" s="11">
        <v>40486</v>
      </c>
      <c r="D4131" s="12">
        <v>1865.75</v>
      </c>
      <c r="E4131" s="12">
        <v>5407.94</v>
      </c>
      <c r="F4131" s="12">
        <v>2801.08</v>
      </c>
      <c r="G4131" s="12">
        <v>355.62</v>
      </c>
      <c r="I4131" s="45"/>
      <c r="M4131" s="116"/>
    </row>
    <row r="4132" spans="1:13" ht="23.25" customHeight="1" thickBot="1" x14ac:dyDescent="0.25">
      <c r="A4132" s="11">
        <v>40490</v>
      </c>
      <c r="D4132" s="12">
        <v>1871.05</v>
      </c>
      <c r="E4132" s="12">
        <v>5423.3</v>
      </c>
      <c r="F4132" s="12">
        <v>2799.81</v>
      </c>
      <c r="G4132" s="12">
        <v>357.62</v>
      </c>
      <c r="I4132" s="45"/>
      <c r="M4132" s="116"/>
    </row>
    <row r="4133" spans="1:13" ht="23.25" customHeight="1" thickBot="1" x14ac:dyDescent="0.25">
      <c r="A4133" s="11">
        <v>40491</v>
      </c>
      <c r="D4133" s="12">
        <v>1890.15</v>
      </c>
      <c r="E4133" s="12">
        <v>5478.67</v>
      </c>
      <c r="F4133" s="12">
        <v>2819.14</v>
      </c>
      <c r="G4133" s="12">
        <v>361.69</v>
      </c>
      <c r="I4133" s="45"/>
      <c r="M4133" s="116"/>
    </row>
    <row r="4134" spans="1:13" ht="23.25" customHeight="1" thickBot="1" x14ac:dyDescent="0.25">
      <c r="A4134" s="11">
        <v>40492</v>
      </c>
      <c r="D4134" s="12">
        <v>1886.81</v>
      </c>
      <c r="E4134" s="12">
        <v>5468.99</v>
      </c>
      <c r="F4134" s="12">
        <v>2804.98</v>
      </c>
      <c r="G4134" s="12">
        <v>360.78</v>
      </c>
      <c r="I4134" s="45"/>
      <c r="M4134" s="116"/>
    </row>
    <row r="4135" spans="1:13" ht="23.25" customHeight="1" thickBot="1" x14ac:dyDescent="0.25">
      <c r="A4135" s="11">
        <v>40493</v>
      </c>
      <c r="D4135" s="12">
        <v>1888.38</v>
      </c>
      <c r="E4135" s="12">
        <v>5473.53</v>
      </c>
      <c r="F4135" s="12">
        <v>2807.3</v>
      </c>
      <c r="G4135" s="12">
        <v>361.19</v>
      </c>
      <c r="I4135" s="45"/>
      <c r="M4135" s="116"/>
    </row>
    <row r="4136" spans="1:13" ht="23.25" customHeight="1" thickBot="1" x14ac:dyDescent="0.25">
      <c r="A4136" s="11">
        <v>40494</v>
      </c>
      <c r="D4136" s="12">
        <v>1888.19</v>
      </c>
      <c r="E4136" s="12">
        <v>5472.97</v>
      </c>
      <c r="F4136" s="12">
        <v>2793.35</v>
      </c>
      <c r="G4136" s="12">
        <v>361.09</v>
      </c>
      <c r="I4136" s="45"/>
      <c r="M4136" s="116"/>
    </row>
    <row r="4137" spans="1:13" ht="23.25" customHeight="1" thickBot="1" x14ac:dyDescent="0.25">
      <c r="A4137" s="11">
        <v>40497</v>
      </c>
      <c r="D4137" s="12">
        <v>1898.37</v>
      </c>
      <c r="E4137" s="12">
        <v>5502.48</v>
      </c>
      <c r="F4137" s="12">
        <v>2808.41</v>
      </c>
      <c r="G4137" s="12">
        <v>362.93</v>
      </c>
      <c r="I4137" s="45"/>
      <c r="M4137" s="116"/>
    </row>
    <row r="4138" spans="1:13" ht="23.25" customHeight="1" thickBot="1" x14ac:dyDescent="0.25">
      <c r="A4138" s="11">
        <v>40498</v>
      </c>
      <c r="D4138" s="12">
        <v>1908.47</v>
      </c>
      <c r="E4138" s="12">
        <v>5531.76</v>
      </c>
      <c r="F4138" s="12">
        <v>2818.78</v>
      </c>
      <c r="G4138" s="12">
        <v>365.46</v>
      </c>
      <c r="I4138" s="45"/>
      <c r="M4138" s="116"/>
    </row>
    <row r="4139" spans="1:13" ht="23.25" customHeight="1" thickBot="1" x14ac:dyDescent="0.25">
      <c r="A4139" s="11">
        <v>40499</v>
      </c>
      <c r="D4139" s="12">
        <v>1922.56</v>
      </c>
      <c r="E4139" s="12">
        <v>5572.62</v>
      </c>
      <c r="F4139" s="12">
        <v>2830.42</v>
      </c>
      <c r="G4139" s="12">
        <v>367.89</v>
      </c>
      <c r="I4139" s="45"/>
      <c r="M4139" s="116"/>
    </row>
    <row r="4140" spans="1:13" ht="23.25" customHeight="1" thickBot="1" x14ac:dyDescent="0.25">
      <c r="A4140" s="11">
        <v>40500</v>
      </c>
      <c r="D4140" s="12">
        <v>1919.29</v>
      </c>
      <c r="E4140" s="12">
        <v>5563.13</v>
      </c>
      <c r="F4140" s="12">
        <v>2825.6</v>
      </c>
      <c r="G4140" s="12">
        <v>365.85</v>
      </c>
      <c r="I4140" s="45"/>
      <c r="M4140" s="116"/>
    </row>
    <row r="4141" spans="1:13" ht="23.25" customHeight="1" thickBot="1" x14ac:dyDescent="0.25">
      <c r="A4141" s="11">
        <v>40501</v>
      </c>
      <c r="D4141" s="12">
        <v>1918.87</v>
      </c>
      <c r="E4141" s="12">
        <v>5561.92</v>
      </c>
      <c r="F4141" s="12">
        <v>2829.56</v>
      </c>
      <c r="G4141" s="12">
        <v>365.3</v>
      </c>
      <c r="I4141" s="45"/>
      <c r="M4141" s="116"/>
    </row>
    <row r="4142" spans="1:13" ht="23.25" customHeight="1" thickBot="1" x14ac:dyDescent="0.25">
      <c r="A4142" s="11">
        <v>40504</v>
      </c>
      <c r="D4142" s="12">
        <v>1911.48</v>
      </c>
      <c r="E4142" s="12">
        <v>5540.5</v>
      </c>
      <c r="F4142" s="12">
        <v>2823.23</v>
      </c>
      <c r="G4142" s="12">
        <v>364.59</v>
      </c>
      <c r="I4142" s="45"/>
      <c r="M4142" s="116"/>
    </row>
    <row r="4143" spans="1:13" ht="23.25" customHeight="1" thickBot="1" x14ac:dyDescent="0.25">
      <c r="A4143" s="11">
        <v>40505</v>
      </c>
      <c r="D4143" s="12">
        <v>1912.47</v>
      </c>
      <c r="E4143" s="12">
        <v>5543.92</v>
      </c>
      <c r="F4143" s="12">
        <v>2820.4</v>
      </c>
      <c r="G4143" s="12">
        <v>364.39</v>
      </c>
      <c r="I4143" s="45"/>
      <c r="M4143" s="116"/>
    </row>
    <row r="4144" spans="1:13" ht="23.25" customHeight="1" thickBot="1" x14ac:dyDescent="0.25">
      <c r="A4144" s="11">
        <v>40506</v>
      </c>
      <c r="D4144" s="12">
        <v>1898.74</v>
      </c>
      <c r="E4144" s="12">
        <v>5506.91</v>
      </c>
      <c r="F4144" s="12">
        <v>2792.55</v>
      </c>
      <c r="G4144" s="12">
        <v>361.06</v>
      </c>
      <c r="I4144" s="45"/>
      <c r="M4144" s="116"/>
    </row>
    <row r="4145" spans="1:13" ht="23.25" customHeight="1" thickBot="1" x14ac:dyDescent="0.25">
      <c r="A4145" s="11">
        <v>40507</v>
      </c>
      <c r="D4145" s="12">
        <v>1904.62</v>
      </c>
      <c r="E4145" s="12">
        <v>5526.23</v>
      </c>
      <c r="F4145" s="12">
        <v>2797.82</v>
      </c>
      <c r="G4145" s="12">
        <v>362.53</v>
      </c>
      <c r="I4145" s="45"/>
      <c r="M4145" s="116"/>
    </row>
    <row r="4146" spans="1:13" ht="23.25" customHeight="1" thickBot="1" x14ac:dyDescent="0.25">
      <c r="A4146" s="11">
        <v>40508</v>
      </c>
      <c r="D4146" s="12">
        <v>1908.96</v>
      </c>
      <c r="E4146" s="12">
        <v>5538.82</v>
      </c>
      <c r="F4146" s="12">
        <v>2804.19</v>
      </c>
      <c r="G4146" s="12">
        <v>363.67</v>
      </c>
      <c r="I4146" s="45"/>
      <c r="M4146" s="116"/>
    </row>
    <row r="4147" spans="1:13" ht="23.25" customHeight="1" thickBot="1" x14ac:dyDescent="0.25">
      <c r="A4147" s="11">
        <v>40511</v>
      </c>
      <c r="D4147" s="12">
        <v>1904.93</v>
      </c>
      <c r="E4147" s="12">
        <v>5548.09</v>
      </c>
      <c r="F4147" s="12">
        <v>2799.87</v>
      </c>
      <c r="G4147" s="12">
        <v>362.89</v>
      </c>
      <c r="I4147" s="45"/>
      <c r="M4147" s="116"/>
    </row>
    <row r="4148" spans="1:13" ht="23.25" customHeight="1" thickBot="1" x14ac:dyDescent="0.25">
      <c r="A4148" s="11">
        <v>40512</v>
      </c>
      <c r="D4148" s="12">
        <v>1906.79</v>
      </c>
      <c r="E4148" s="12">
        <v>5553.51</v>
      </c>
      <c r="F4148" s="12">
        <v>2798.11</v>
      </c>
      <c r="G4148" s="12">
        <v>362.88</v>
      </c>
      <c r="I4148" s="45"/>
      <c r="M4148" s="116"/>
    </row>
    <row r="4149" spans="1:13" ht="23.25" customHeight="1" thickBot="1" x14ac:dyDescent="0.25">
      <c r="A4149" s="11">
        <v>40513</v>
      </c>
      <c r="D4149" s="12">
        <v>1916.11</v>
      </c>
      <c r="E4149" s="12">
        <v>5580.63</v>
      </c>
      <c r="F4149" s="12">
        <v>2798.32</v>
      </c>
      <c r="G4149" s="12">
        <v>364.94</v>
      </c>
      <c r="I4149" s="45"/>
      <c r="M4149" s="116"/>
    </row>
    <row r="4150" spans="1:13" ht="23.25" customHeight="1" thickBot="1" x14ac:dyDescent="0.25">
      <c r="A4150" s="11">
        <v>40514</v>
      </c>
      <c r="D4150" s="12">
        <v>1924.01</v>
      </c>
      <c r="E4150" s="12">
        <v>5603.63</v>
      </c>
      <c r="F4150" s="12">
        <v>2809.87</v>
      </c>
      <c r="G4150" s="12">
        <v>366.87</v>
      </c>
      <c r="I4150" s="45"/>
      <c r="M4150" s="116"/>
    </row>
    <row r="4151" spans="1:13" ht="23.25" customHeight="1" thickBot="1" x14ac:dyDescent="0.25">
      <c r="A4151" s="11">
        <v>40515</v>
      </c>
      <c r="D4151" s="12">
        <v>1925.25</v>
      </c>
      <c r="E4151" s="12">
        <v>5607.25</v>
      </c>
      <c r="F4151" s="12">
        <v>2816.17</v>
      </c>
      <c r="G4151" s="12">
        <v>367.03</v>
      </c>
      <c r="I4151" s="45"/>
      <c r="M4151" s="116"/>
    </row>
    <row r="4152" spans="1:13" ht="23.25" customHeight="1" thickBot="1" x14ac:dyDescent="0.25">
      <c r="A4152" s="11">
        <v>40518</v>
      </c>
      <c r="D4152" s="12">
        <v>1931.89</v>
      </c>
      <c r="E4152" s="12">
        <v>5633.1</v>
      </c>
      <c r="F4152" s="12">
        <v>2847.34</v>
      </c>
      <c r="G4152" s="12">
        <v>368.73</v>
      </c>
      <c r="I4152" s="45"/>
      <c r="M4152" s="116"/>
    </row>
    <row r="4153" spans="1:13" ht="23.25" customHeight="1" thickBot="1" x14ac:dyDescent="0.25">
      <c r="A4153" s="11">
        <v>40519</v>
      </c>
      <c r="D4153" s="12">
        <v>1935.04</v>
      </c>
      <c r="E4153" s="12">
        <v>5642.27</v>
      </c>
      <c r="F4153" s="12">
        <v>2851.98</v>
      </c>
      <c r="G4153" s="12">
        <v>370.12</v>
      </c>
      <c r="I4153" s="45"/>
      <c r="M4153" s="116"/>
    </row>
    <row r="4154" spans="1:13" ht="23.25" customHeight="1" thickBot="1" x14ac:dyDescent="0.25">
      <c r="A4154" s="11">
        <v>40520</v>
      </c>
      <c r="D4154" s="12">
        <v>1937.14</v>
      </c>
      <c r="E4154" s="12">
        <v>5648.39</v>
      </c>
      <c r="F4154" s="12">
        <v>2836.83</v>
      </c>
      <c r="G4154" s="12">
        <v>370.62</v>
      </c>
      <c r="I4154" s="45"/>
      <c r="M4154" s="116"/>
    </row>
    <row r="4155" spans="1:13" ht="23.25" customHeight="1" thickBot="1" x14ac:dyDescent="0.25">
      <c r="A4155" s="11">
        <v>40521</v>
      </c>
      <c r="D4155" s="12">
        <v>1929.41</v>
      </c>
      <c r="E4155" s="12">
        <v>5633.3</v>
      </c>
      <c r="F4155" s="12">
        <v>2829.25</v>
      </c>
      <c r="G4155" s="12">
        <v>368.57</v>
      </c>
      <c r="I4155" s="45"/>
      <c r="M4155" s="116"/>
    </row>
    <row r="4156" spans="1:13" ht="23.25" customHeight="1" thickBot="1" x14ac:dyDescent="0.25">
      <c r="A4156" s="11">
        <v>40522</v>
      </c>
      <c r="D4156" s="12">
        <v>1919.05</v>
      </c>
      <c r="E4156" s="12">
        <v>5603.05</v>
      </c>
      <c r="F4156" s="12">
        <v>2809.57</v>
      </c>
      <c r="G4156" s="12">
        <v>366.47</v>
      </c>
      <c r="I4156" s="45"/>
      <c r="M4156" s="116"/>
    </row>
    <row r="4157" spans="1:13" ht="23.25" customHeight="1" thickBot="1" x14ac:dyDescent="0.25">
      <c r="A4157" s="11">
        <v>40525</v>
      </c>
      <c r="D4157" s="12">
        <v>1917.24</v>
      </c>
      <c r="E4157" s="12">
        <v>5597.78</v>
      </c>
      <c r="F4157" s="12">
        <v>2798</v>
      </c>
      <c r="G4157" s="12">
        <v>365.8</v>
      </c>
      <c r="I4157" s="45"/>
      <c r="M4157" s="116"/>
    </row>
    <row r="4158" spans="1:13" ht="23.25" customHeight="1" thickBot="1" x14ac:dyDescent="0.25">
      <c r="A4158" s="11">
        <v>40526</v>
      </c>
      <c r="D4158" s="12">
        <v>1915.28</v>
      </c>
      <c r="E4158" s="12">
        <v>5594.23</v>
      </c>
      <c r="F4158" s="12">
        <v>2818.63</v>
      </c>
      <c r="G4158" s="12">
        <v>365.33</v>
      </c>
      <c r="I4158" s="45"/>
      <c r="M4158" s="116"/>
    </row>
    <row r="4159" spans="1:13" ht="23.25" customHeight="1" thickBot="1" x14ac:dyDescent="0.25">
      <c r="A4159" s="11">
        <v>40527</v>
      </c>
      <c r="D4159" s="12">
        <v>1914.44</v>
      </c>
      <c r="E4159" s="12">
        <v>5591.76</v>
      </c>
      <c r="F4159" s="12">
        <v>2817.38</v>
      </c>
      <c r="G4159" s="12">
        <v>365.07</v>
      </c>
      <c r="I4159" s="45"/>
      <c r="M4159" s="116"/>
    </row>
    <row r="4160" spans="1:13" ht="23.25" customHeight="1" thickBot="1" x14ac:dyDescent="0.25">
      <c r="A4160" s="11">
        <v>40528</v>
      </c>
      <c r="D4160" s="12">
        <v>1913.69</v>
      </c>
      <c r="E4160" s="12">
        <v>5589.57</v>
      </c>
      <c r="F4160" s="12">
        <v>2807.29</v>
      </c>
      <c r="G4160" s="12">
        <v>365.44</v>
      </c>
      <c r="I4160" s="45"/>
      <c r="M4160" s="116"/>
    </row>
    <row r="4161" spans="1:13" ht="23.25" customHeight="1" thickBot="1" x14ac:dyDescent="0.25">
      <c r="A4161" s="11">
        <v>40529</v>
      </c>
      <c r="D4161" s="12">
        <v>1914.02</v>
      </c>
      <c r="E4161" s="12">
        <v>5590.53</v>
      </c>
      <c r="F4161" s="12">
        <v>2807.77</v>
      </c>
      <c r="G4161" s="12">
        <v>364.84</v>
      </c>
      <c r="I4161" s="45"/>
      <c r="M4161" s="116"/>
    </row>
    <row r="4162" spans="1:13" ht="23.25" customHeight="1" thickBot="1" x14ac:dyDescent="0.25">
      <c r="A4162" s="11">
        <v>40532</v>
      </c>
      <c r="D4162" s="12">
        <v>1907.49</v>
      </c>
      <c r="E4162" s="12">
        <v>5571.47</v>
      </c>
      <c r="F4162" s="12">
        <v>2793.73</v>
      </c>
      <c r="G4162" s="12">
        <v>363.65</v>
      </c>
      <c r="I4162" s="45"/>
      <c r="M4162" s="116"/>
    </row>
    <row r="4163" spans="1:13" ht="23.25" customHeight="1" thickBot="1" x14ac:dyDescent="0.25">
      <c r="A4163" s="11">
        <v>40533</v>
      </c>
      <c r="D4163" s="12">
        <v>1895.54</v>
      </c>
      <c r="E4163" s="12">
        <v>5536.57</v>
      </c>
      <c r="F4163" s="12">
        <v>2776.23</v>
      </c>
      <c r="G4163" s="12">
        <v>359.86</v>
      </c>
      <c r="I4163" s="45"/>
      <c r="M4163" s="116"/>
    </row>
    <row r="4164" spans="1:13" ht="23.25" customHeight="1" thickBot="1" x14ac:dyDescent="0.25">
      <c r="A4164" s="11">
        <v>40534</v>
      </c>
      <c r="D4164" s="12">
        <v>1913.79</v>
      </c>
      <c r="E4164" s="12">
        <v>5589.86</v>
      </c>
      <c r="F4164" s="12">
        <v>2802.95</v>
      </c>
      <c r="G4164" s="12">
        <v>363.22</v>
      </c>
      <c r="I4164" s="45"/>
      <c r="M4164" s="116"/>
    </row>
    <row r="4165" spans="1:13" ht="23.25" customHeight="1" thickBot="1" x14ac:dyDescent="0.25">
      <c r="A4165" s="11">
        <v>40535</v>
      </c>
      <c r="D4165" s="12">
        <v>1928.46</v>
      </c>
      <c r="E4165" s="12">
        <v>5632.71</v>
      </c>
      <c r="F4165" s="12">
        <v>2824.44</v>
      </c>
      <c r="G4165" s="12">
        <v>364.99</v>
      </c>
      <c r="I4165" s="45"/>
      <c r="M4165" s="116"/>
    </row>
    <row r="4166" spans="1:13" ht="23.25" customHeight="1" thickBot="1" x14ac:dyDescent="0.25">
      <c r="A4166" s="11">
        <v>40536</v>
      </c>
      <c r="D4166" s="12">
        <v>1925.63</v>
      </c>
      <c r="E4166" s="12">
        <v>5624.46</v>
      </c>
      <c r="F4166" s="12">
        <v>2820.3</v>
      </c>
      <c r="G4166" s="12">
        <v>365.42</v>
      </c>
      <c r="I4166" s="45"/>
      <c r="M4166" s="116"/>
    </row>
    <row r="4167" spans="1:13" ht="23.25" customHeight="1" thickBot="1" x14ac:dyDescent="0.25">
      <c r="A4167" s="11">
        <v>40539</v>
      </c>
      <c r="D4167" s="12">
        <v>1924.65</v>
      </c>
      <c r="E4167" s="12">
        <v>5621.59</v>
      </c>
      <c r="F4167" s="12">
        <v>2818.87</v>
      </c>
      <c r="G4167" s="12">
        <v>364.61</v>
      </c>
      <c r="I4167" s="45"/>
      <c r="M4167" s="116"/>
    </row>
    <row r="4168" spans="1:13" ht="23.25" customHeight="1" thickBot="1" x14ac:dyDescent="0.25">
      <c r="A4168" s="11">
        <v>40540</v>
      </c>
      <c r="D4168" s="12">
        <v>1925.96</v>
      </c>
      <c r="E4168" s="12">
        <v>5625.65</v>
      </c>
      <c r="F4168" s="12">
        <v>2825.41</v>
      </c>
      <c r="G4168" s="12">
        <v>365.05</v>
      </c>
      <c r="I4168" s="45"/>
      <c r="M4168" s="116"/>
    </row>
    <row r="4169" spans="1:13" ht="23.25" customHeight="1" thickBot="1" x14ac:dyDescent="0.25">
      <c r="A4169" s="11">
        <v>40541</v>
      </c>
      <c r="D4169" s="12">
        <v>1935.92</v>
      </c>
      <c r="E4169" s="12">
        <v>5654.74</v>
      </c>
      <c r="F4169" s="12">
        <v>2840.02</v>
      </c>
      <c r="G4169" s="12">
        <v>367.12</v>
      </c>
      <c r="I4169" s="45"/>
      <c r="M4169" s="116"/>
    </row>
    <row r="4170" spans="1:13" ht="23.25" customHeight="1" thickBot="1" x14ac:dyDescent="0.25">
      <c r="A4170" s="11">
        <v>40542</v>
      </c>
      <c r="D4170" s="12">
        <v>1951.67</v>
      </c>
      <c r="E4170" s="12">
        <v>5701.73</v>
      </c>
      <c r="F4170" s="12">
        <v>2863.62</v>
      </c>
      <c r="G4170" s="12">
        <v>370.04</v>
      </c>
      <c r="I4170" s="45"/>
      <c r="M4170" s="116"/>
    </row>
    <row r="4171" spans="1:13" ht="23.25" customHeight="1" thickBot="1" x14ac:dyDescent="0.25">
      <c r="A4171" s="11">
        <v>40543</v>
      </c>
      <c r="D4171" s="12">
        <v>1967.45</v>
      </c>
      <c r="E4171" s="12">
        <v>5747.85</v>
      </c>
      <c r="F4171" s="12">
        <v>2906.28</v>
      </c>
      <c r="G4171" s="12">
        <v>373.22</v>
      </c>
      <c r="I4171" s="45"/>
      <c r="M4171" s="116"/>
    </row>
    <row r="4172" spans="1:13" ht="23.25" customHeight="1" thickBot="1" x14ac:dyDescent="0.25">
      <c r="A4172" s="11">
        <v>40547</v>
      </c>
      <c r="D4172" s="12">
        <v>1980.9</v>
      </c>
      <c r="E4172" s="12">
        <v>5787.15</v>
      </c>
      <c r="F4172" s="12">
        <v>2930.86</v>
      </c>
      <c r="G4172" s="12">
        <v>375.7</v>
      </c>
      <c r="I4172" s="45"/>
      <c r="M4172" s="116"/>
    </row>
    <row r="4173" spans="1:13" ht="23.25" customHeight="1" thickBot="1" x14ac:dyDescent="0.25">
      <c r="A4173" s="11">
        <v>40548</v>
      </c>
      <c r="D4173" s="12">
        <v>1990.59</v>
      </c>
      <c r="E4173" s="12">
        <v>5815.44</v>
      </c>
      <c r="F4173" s="12">
        <v>2940.45</v>
      </c>
      <c r="G4173" s="12">
        <v>377.77</v>
      </c>
      <c r="I4173" s="45"/>
      <c r="M4173" s="116"/>
    </row>
    <row r="4174" spans="1:13" ht="23.25" customHeight="1" thickBot="1" x14ac:dyDescent="0.25">
      <c r="A4174" s="11">
        <v>40549</v>
      </c>
      <c r="D4174" s="12">
        <v>1999.18</v>
      </c>
      <c r="E4174" s="12">
        <v>5840.56</v>
      </c>
      <c r="F4174" s="12">
        <v>2948.41</v>
      </c>
      <c r="G4174" s="12">
        <v>380</v>
      </c>
      <c r="I4174" s="45"/>
      <c r="M4174" s="116"/>
    </row>
    <row r="4175" spans="1:13" ht="23.25" customHeight="1" thickBot="1" x14ac:dyDescent="0.25">
      <c r="A4175" s="11">
        <v>40550</v>
      </c>
      <c r="D4175" s="12">
        <v>2002.85</v>
      </c>
      <c r="E4175" s="12">
        <v>5851.26</v>
      </c>
      <c r="F4175" s="12">
        <v>2943.42</v>
      </c>
      <c r="G4175" s="12">
        <v>379.4</v>
      </c>
      <c r="I4175" s="45"/>
      <c r="M4175" s="116"/>
    </row>
    <row r="4176" spans="1:13" ht="23.25" customHeight="1" thickBot="1" x14ac:dyDescent="0.25">
      <c r="A4176" s="11">
        <v>40553</v>
      </c>
      <c r="D4176" s="12">
        <v>2010.12</v>
      </c>
      <c r="E4176" s="12">
        <v>5872.5</v>
      </c>
      <c r="F4176" s="12">
        <v>2949.39</v>
      </c>
      <c r="G4176" s="12">
        <v>380.04</v>
      </c>
      <c r="I4176" s="45"/>
      <c r="M4176" s="116"/>
    </row>
    <row r="4177" spans="1:13" ht="23.25" customHeight="1" thickBot="1" x14ac:dyDescent="0.25">
      <c r="A4177" s="11">
        <v>40554</v>
      </c>
      <c r="D4177" s="12">
        <v>2012.35</v>
      </c>
      <c r="E4177" s="12">
        <v>5879.03</v>
      </c>
      <c r="F4177" s="12">
        <v>2952.66</v>
      </c>
      <c r="G4177" s="12">
        <v>381.18</v>
      </c>
      <c r="I4177" s="45"/>
      <c r="M4177" s="116"/>
    </row>
    <row r="4178" spans="1:13" ht="23.25" customHeight="1" thickBot="1" x14ac:dyDescent="0.25">
      <c r="A4178" s="11">
        <v>40555</v>
      </c>
      <c r="D4178" s="12">
        <v>2020.04</v>
      </c>
      <c r="E4178" s="12">
        <v>5901.48</v>
      </c>
      <c r="F4178" s="12">
        <v>2968.68</v>
      </c>
      <c r="G4178" s="12">
        <v>383.48</v>
      </c>
      <c r="I4178" s="45"/>
      <c r="M4178" s="116"/>
    </row>
    <row r="4179" spans="1:13" ht="23.25" customHeight="1" thickBot="1" x14ac:dyDescent="0.25">
      <c r="A4179" s="11">
        <v>40556</v>
      </c>
      <c r="D4179" s="12">
        <v>2016.62</v>
      </c>
      <c r="E4179" s="12">
        <v>5891.49</v>
      </c>
      <c r="F4179" s="12">
        <v>2968.41</v>
      </c>
      <c r="G4179" s="12">
        <v>383.23</v>
      </c>
      <c r="I4179" s="45"/>
      <c r="M4179" s="116"/>
    </row>
    <row r="4180" spans="1:13" ht="23.25" customHeight="1" thickBot="1" x14ac:dyDescent="0.25">
      <c r="A4180" s="11">
        <v>40557</v>
      </c>
      <c r="D4180" s="12">
        <v>2027.3</v>
      </c>
      <c r="E4180" s="12">
        <v>5922.71</v>
      </c>
      <c r="F4180" s="12">
        <v>2998.55</v>
      </c>
      <c r="G4180" s="12">
        <v>386.31</v>
      </c>
      <c r="I4180" s="45"/>
      <c r="M4180" s="116"/>
    </row>
    <row r="4181" spans="1:13" ht="23.25" customHeight="1" thickBot="1" x14ac:dyDescent="0.25">
      <c r="A4181" s="11">
        <v>40560</v>
      </c>
      <c r="D4181" s="12">
        <v>2043.33</v>
      </c>
      <c r="E4181" s="12">
        <v>5970.77</v>
      </c>
      <c r="F4181" s="12">
        <v>3022.88</v>
      </c>
      <c r="G4181" s="12">
        <v>390</v>
      </c>
      <c r="I4181" s="45"/>
      <c r="M4181" s="116"/>
    </row>
    <row r="4182" spans="1:13" ht="23.25" customHeight="1" thickBot="1" x14ac:dyDescent="0.25">
      <c r="A4182" s="11">
        <v>40561</v>
      </c>
      <c r="D4182" s="12">
        <v>2049.81</v>
      </c>
      <c r="E4182" s="12">
        <v>5989.7</v>
      </c>
      <c r="F4182" s="12">
        <v>3032.47</v>
      </c>
      <c r="G4182" s="12">
        <v>392.09</v>
      </c>
      <c r="I4182" s="45"/>
      <c r="M4182" s="116"/>
    </row>
    <row r="4183" spans="1:13" ht="23.25" customHeight="1" thickBot="1" x14ac:dyDescent="0.25">
      <c r="A4183" s="11">
        <v>40562</v>
      </c>
      <c r="D4183" s="12">
        <v>2055.0300000000002</v>
      </c>
      <c r="E4183" s="12">
        <v>6004.98</v>
      </c>
      <c r="F4183" s="12">
        <v>3055.95</v>
      </c>
      <c r="G4183" s="12">
        <v>393.82</v>
      </c>
      <c r="I4183" s="45"/>
      <c r="M4183" s="116"/>
    </row>
    <row r="4184" spans="1:13" ht="23.25" customHeight="1" thickBot="1" x14ac:dyDescent="0.25">
      <c r="A4184" s="11">
        <v>40564</v>
      </c>
      <c r="D4184" s="12">
        <v>2042.64</v>
      </c>
      <c r="E4184" s="12">
        <v>5968.75</v>
      </c>
      <c r="F4184" s="12">
        <v>3042.44</v>
      </c>
      <c r="G4184" s="12">
        <v>391.28</v>
      </c>
      <c r="I4184" s="45"/>
      <c r="M4184" s="116"/>
    </row>
    <row r="4185" spans="1:13" ht="23.25" customHeight="1" thickBot="1" x14ac:dyDescent="0.25">
      <c r="A4185" s="11">
        <v>40567</v>
      </c>
      <c r="D4185" s="12">
        <v>2028.15</v>
      </c>
      <c r="E4185" s="12">
        <v>5926.43</v>
      </c>
      <c r="F4185" s="12">
        <v>3030.69</v>
      </c>
      <c r="G4185" s="12">
        <v>387.31</v>
      </c>
      <c r="I4185" s="45"/>
      <c r="M4185" s="116"/>
    </row>
    <row r="4186" spans="1:13" ht="23.25" customHeight="1" thickBot="1" x14ac:dyDescent="0.25">
      <c r="A4186" s="11">
        <v>40568</v>
      </c>
      <c r="D4186" s="12">
        <v>2033.71</v>
      </c>
      <c r="E4186" s="12">
        <v>5942.66</v>
      </c>
      <c r="F4186" s="12">
        <v>3048.91</v>
      </c>
      <c r="G4186" s="12">
        <v>388.65</v>
      </c>
      <c r="I4186" s="45"/>
      <c r="M4186" s="116"/>
    </row>
    <row r="4187" spans="1:13" ht="23.25" customHeight="1" thickBot="1" x14ac:dyDescent="0.25">
      <c r="A4187" s="11">
        <v>40569</v>
      </c>
      <c r="D4187" s="12">
        <v>2036.22</v>
      </c>
      <c r="E4187" s="12">
        <v>5949.99</v>
      </c>
      <c r="F4187" s="12">
        <v>3063.67</v>
      </c>
      <c r="G4187" s="12">
        <v>389.08</v>
      </c>
      <c r="I4187" s="45"/>
      <c r="M4187" s="116"/>
    </row>
    <row r="4188" spans="1:13" ht="23.25" customHeight="1" thickBot="1" x14ac:dyDescent="0.25">
      <c r="A4188" s="11">
        <v>40570</v>
      </c>
      <c r="D4188" s="12">
        <v>2040.52</v>
      </c>
      <c r="E4188" s="12">
        <v>5962.58</v>
      </c>
      <c r="F4188" s="12">
        <v>3075.19</v>
      </c>
      <c r="G4188" s="12">
        <v>390.03</v>
      </c>
      <c r="I4188" s="45"/>
      <c r="M4188" s="116"/>
    </row>
    <row r="4189" spans="1:13" ht="23.25" customHeight="1" thickBot="1" x14ac:dyDescent="0.25">
      <c r="A4189" s="11">
        <v>40571</v>
      </c>
      <c r="D4189" s="12">
        <v>2039.82</v>
      </c>
      <c r="E4189" s="12">
        <v>5960.52</v>
      </c>
      <c r="F4189" s="12">
        <v>3089.33</v>
      </c>
      <c r="G4189" s="12">
        <v>390.73</v>
      </c>
      <c r="I4189" s="45"/>
      <c r="M4189" s="116"/>
    </row>
    <row r="4190" spans="1:13" ht="23.25" customHeight="1" thickBot="1" x14ac:dyDescent="0.25">
      <c r="A4190" s="11">
        <v>40574</v>
      </c>
      <c r="D4190" s="12">
        <v>2024.04</v>
      </c>
      <c r="E4190" s="12">
        <v>5914.43</v>
      </c>
      <c r="F4190" s="12">
        <v>3065.44</v>
      </c>
      <c r="G4190" s="12">
        <v>387.5</v>
      </c>
      <c r="I4190" s="45"/>
      <c r="M4190" s="116"/>
    </row>
    <row r="4191" spans="1:13" ht="23.25" customHeight="1" thickBot="1" x14ac:dyDescent="0.25">
      <c r="A4191" s="11">
        <v>40576</v>
      </c>
      <c r="D4191" s="12">
        <v>2029.42</v>
      </c>
      <c r="E4191" s="12">
        <v>5930.14</v>
      </c>
      <c r="F4191" s="12">
        <v>3095.01</v>
      </c>
      <c r="G4191" s="12">
        <v>388.09</v>
      </c>
      <c r="I4191" s="45"/>
      <c r="M4191" s="116"/>
    </row>
    <row r="4192" spans="1:13" ht="23.25" customHeight="1" thickBot="1" x14ac:dyDescent="0.25">
      <c r="A4192" s="11">
        <v>40578</v>
      </c>
      <c r="D4192" s="12">
        <v>2026.7</v>
      </c>
      <c r="E4192" s="12">
        <v>5922.19</v>
      </c>
      <c r="F4192" s="12">
        <v>3069.46</v>
      </c>
      <c r="G4192" s="12">
        <v>386.56</v>
      </c>
      <c r="I4192" s="45"/>
      <c r="M4192" s="116"/>
    </row>
    <row r="4193" spans="1:13" ht="23.25" customHeight="1" thickBot="1" x14ac:dyDescent="0.25">
      <c r="A4193" s="11">
        <v>40581</v>
      </c>
      <c r="D4193" s="12">
        <v>2023.56</v>
      </c>
      <c r="E4193" s="12">
        <v>5913</v>
      </c>
      <c r="F4193" s="12">
        <v>3064.7</v>
      </c>
      <c r="G4193" s="12">
        <v>385.77</v>
      </c>
      <c r="I4193" s="45"/>
      <c r="M4193" s="116"/>
    </row>
    <row r="4194" spans="1:13" ht="23.25" customHeight="1" thickBot="1" x14ac:dyDescent="0.25">
      <c r="A4194" s="11">
        <v>40582</v>
      </c>
      <c r="D4194" s="12">
        <v>2014.47</v>
      </c>
      <c r="E4194" s="12">
        <v>5886.45</v>
      </c>
      <c r="F4194" s="12">
        <v>3050.94</v>
      </c>
      <c r="G4194" s="12">
        <v>383.77</v>
      </c>
      <c r="I4194" s="45"/>
      <c r="M4194" s="116"/>
    </row>
    <row r="4195" spans="1:13" ht="23.25" customHeight="1" thickBot="1" x14ac:dyDescent="0.25">
      <c r="A4195" s="11">
        <v>40583</v>
      </c>
      <c r="D4195" s="12">
        <v>2021.34</v>
      </c>
      <c r="E4195" s="12">
        <v>5908.79</v>
      </c>
      <c r="F4195" s="12">
        <v>3062.52</v>
      </c>
      <c r="G4195" s="12">
        <v>384.75</v>
      </c>
      <c r="I4195" s="45"/>
      <c r="M4195" s="116"/>
    </row>
    <row r="4196" spans="1:13" ht="23.25" customHeight="1" thickBot="1" x14ac:dyDescent="0.25">
      <c r="A4196" s="11">
        <v>40584</v>
      </c>
      <c r="D4196" s="12">
        <v>2040.47</v>
      </c>
      <c r="E4196" s="12">
        <v>5964.71</v>
      </c>
      <c r="F4196" s="12">
        <v>3101.73</v>
      </c>
      <c r="G4196" s="12">
        <v>388.7</v>
      </c>
      <c r="I4196" s="45"/>
      <c r="M4196" s="116"/>
    </row>
    <row r="4197" spans="1:13" ht="23.25" customHeight="1" thickBot="1" x14ac:dyDescent="0.25">
      <c r="A4197" s="11">
        <v>40585</v>
      </c>
      <c r="D4197" s="12">
        <v>2062.0100000000002</v>
      </c>
      <c r="E4197" s="12">
        <v>6027.68</v>
      </c>
      <c r="F4197" s="12">
        <v>3129.3</v>
      </c>
      <c r="G4197" s="12">
        <v>392.74</v>
      </c>
      <c r="I4197" s="45"/>
      <c r="M4197" s="116"/>
    </row>
    <row r="4198" spans="1:13" ht="23.25" customHeight="1" thickBot="1" x14ac:dyDescent="0.25">
      <c r="A4198" s="11">
        <v>40588</v>
      </c>
      <c r="D4198" s="12">
        <v>2072.6</v>
      </c>
      <c r="E4198" s="12">
        <v>6058.66</v>
      </c>
      <c r="F4198" s="12">
        <v>3145.38</v>
      </c>
      <c r="G4198" s="12">
        <v>394.86</v>
      </c>
      <c r="I4198" s="45"/>
      <c r="M4198" s="116"/>
    </row>
    <row r="4199" spans="1:13" ht="23.25" customHeight="1" thickBot="1" x14ac:dyDescent="0.25">
      <c r="A4199" s="11">
        <v>40589</v>
      </c>
      <c r="D4199" s="12">
        <v>2073.37</v>
      </c>
      <c r="E4199" s="12">
        <v>6060.9</v>
      </c>
      <c r="F4199" s="12">
        <v>3146.54</v>
      </c>
      <c r="G4199" s="12">
        <v>394.38</v>
      </c>
      <c r="I4199" s="45"/>
      <c r="M4199" s="116"/>
    </row>
    <row r="4200" spans="1:13" ht="23.25" customHeight="1" thickBot="1" x14ac:dyDescent="0.25">
      <c r="A4200" s="11">
        <v>40590</v>
      </c>
      <c r="D4200" s="12">
        <v>2072.4499999999998</v>
      </c>
      <c r="E4200" s="12">
        <v>6058.19</v>
      </c>
      <c r="F4200" s="12">
        <v>3145.14</v>
      </c>
      <c r="G4200" s="12">
        <v>393.91</v>
      </c>
      <c r="I4200" s="45"/>
      <c r="M4200" s="116"/>
    </row>
    <row r="4201" spans="1:13" ht="23.25" customHeight="1" thickBot="1" x14ac:dyDescent="0.25">
      <c r="A4201" s="11">
        <v>40591</v>
      </c>
      <c r="D4201" s="12">
        <v>2066.14</v>
      </c>
      <c r="E4201" s="12">
        <v>6039.77</v>
      </c>
      <c r="F4201" s="12">
        <v>3135.57</v>
      </c>
      <c r="G4201" s="12">
        <v>392.13</v>
      </c>
      <c r="I4201" s="45"/>
      <c r="M4201" s="116"/>
    </row>
    <row r="4202" spans="1:13" ht="23.25" customHeight="1" thickBot="1" x14ac:dyDescent="0.25">
      <c r="A4202" s="11">
        <v>40592</v>
      </c>
      <c r="D4202" s="12">
        <v>2059.42</v>
      </c>
      <c r="E4202" s="12">
        <v>6020.12</v>
      </c>
      <c r="F4202" s="12">
        <v>3125.37</v>
      </c>
      <c r="G4202" s="12">
        <v>390.29</v>
      </c>
      <c r="I4202" s="45"/>
      <c r="M4202" s="116"/>
    </row>
    <row r="4203" spans="1:13" ht="23.25" customHeight="1" thickBot="1" x14ac:dyDescent="0.25">
      <c r="A4203" s="11">
        <v>40595</v>
      </c>
      <c r="D4203" s="12">
        <v>2054.81</v>
      </c>
      <c r="E4203" s="12">
        <v>6006.65</v>
      </c>
      <c r="F4203" s="12">
        <v>3118.38</v>
      </c>
      <c r="G4203" s="12">
        <v>389.05</v>
      </c>
      <c r="I4203" s="45"/>
      <c r="M4203" s="116"/>
    </row>
    <row r="4204" spans="1:13" ht="23.25" customHeight="1" thickBot="1" x14ac:dyDescent="0.25">
      <c r="A4204" s="11">
        <v>40596</v>
      </c>
      <c r="D4204" s="12">
        <v>2034.75</v>
      </c>
      <c r="E4204" s="12">
        <v>5948.25</v>
      </c>
      <c r="F4204" s="12">
        <v>3088.06</v>
      </c>
      <c r="G4204" s="12">
        <v>384.36</v>
      </c>
      <c r="I4204" s="45"/>
      <c r="M4204" s="116"/>
    </row>
    <row r="4205" spans="1:13" ht="23.25" customHeight="1" thickBot="1" x14ac:dyDescent="0.25">
      <c r="A4205" s="11">
        <v>40597</v>
      </c>
      <c r="D4205" s="12">
        <v>2032.29</v>
      </c>
      <c r="E4205" s="12">
        <v>5941.08</v>
      </c>
      <c r="F4205" s="12">
        <v>3084.34</v>
      </c>
      <c r="G4205" s="12">
        <v>384.16</v>
      </c>
      <c r="I4205" s="45"/>
      <c r="M4205" s="116"/>
    </row>
    <row r="4206" spans="1:13" ht="23.25" customHeight="1" thickBot="1" x14ac:dyDescent="0.25">
      <c r="A4206" s="11">
        <v>40598</v>
      </c>
      <c r="D4206" s="12">
        <v>2029.25</v>
      </c>
      <c r="E4206" s="12">
        <v>5932.19</v>
      </c>
      <c r="F4206" s="12">
        <v>3079.72</v>
      </c>
      <c r="G4206" s="12">
        <v>383.26</v>
      </c>
      <c r="I4206" s="45"/>
      <c r="M4206" s="116"/>
    </row>
    <row r="4207" spans="1:13" ht="23.25" customHeight="1" thickBot="1" x14ac:dyDescent="0.25">
      <c r="A4207" s="11">
        <v>40599</v>
      </c>
      <c r="D4207" s="12">
        <v>2033.61</v>
      </c>
      <c r="E4207" s="12">
        <v>5944.93</v>
      </c>
      <c r="F4207" s="12">
        <v>3091.44</v>
      </c>
      <c r="G4207" s="12">
        <v>384.6</v>
      </c>
      <c r="I4207" s="45"/>
      <c r="M4207" s="116"/>
    </row>
    <row r="4208" spans="1:13" ht="23.25" customHeight="1" thickBot="1" x14ac:dyDescent="0.25">
      <c r="A4208" s="11">
        <v>40602</v>
      </c>
      <c r="D4208" s="12">
        <v>2026.77</v>
      </c>
      <c r="E4208" s="12">
        <v>5924.92</v>
      </c>
      <c r="F4208" s="12">
        <v>3075.95</v>
      </c>
      <c r="G4208" s="12">
        <v>383.06</v>
      </c>
      <c r="I4208" s="45"/>
      <c r="M4208" s="116"/>
    </row>
    <row r="4209" spans="1:13" ht="23.25" customHeight="1" thickBot="1" x14ac:dyDescent="0.25">
      <c r="A4209" s="11">
        <v>40603</v>
      </c>
      <c r="D4209" s="12">
        <v>2024.74</v>
      </c>
      <c r="E4209" s="12">
        <v>5918.98</v>
      </c>
      <c r="F4209" s="12">
        <v>3072.87</v>
      </c>
      <c r="G4209" s="12">
        <v>382.66</v>
      </c>
      <c r="I4209" s="45"/>
      <c r="M4209" s="116"/>
    </row>
    <row r="4210" spans="1:13" ht="23.25" customHeight="1" thickBot="1" x14ac:dyDescent="0.25">
      <c r="A4210" s="11">
        <v>40605</v>
      </c>
      <c r="D4210" s="12">
        <v>2020.59</v>
      </c>
      <c r="E4210" s="12">
        <v>5906.86</v>
      </c>
      <c r="F4210" s="12">
        <v>3071.65</v>
      </c>
      <c r="G4210" s="12">
        <v>381.71</v>
      </c>
      <c r="I4210" s="45"/>
      <c r="M4210" s="116"/>
    </row>
    <row r="4211" spans="1:13" ht="23.25" customHeight="1" thickBot="1" x14ac:dyDescent="0.25">
      <c r="A4211" s="11">
        <v>40606</v>
      </c>
      <c r="D4211" s="12">
        <v>2019.46</v>
      </c>
      <c r="E4211" s="12">
        <v>5903.57</v>
      </c>
      <c r="F4211" s="12">
        <v>3086.27</v>
      </c>
      <c r="G4211" s="12">
        <v>382.41</v>
      </c>
      <c r="I4211" s="45"/>
      <c r="M4211" s="116"/>
    </row>
    <row r="4212" spans="1:13" ht="23.25" customHeight="1" thickBot="1" x14ac:dyDescent="0.25">
      <c r="A4212" s="11">
        <v>40609</v>
      </c>
      <c r="D4212" s="12">
        <v>2013.4</v>
      </c>
      <c r="E4212" s="12">
        <v>5885.85</v>
      </c>
      <c r="F4212" s="12">
        <v>3077</v>
      </c>
      <c r="G4212" s="12">
        <v>380.45</v>
      </c>
      <c r="I4212" s="45"/>
      <c r="M4212" s="116"/>
    </row>
    <row r="4213" spans="1:13" ht="23.25" customHeight="1" thickBot="1" x14ac:dyDescent="0.25">
      <c r="A4213" s="11">
        <v>40610</v>
      </c>
      <c r="D4213" s="12">
        <v>2012.39</v>
      </c>
      <c r="E4213" s="12">
        <v>5882.88</v>
      </c>
      <c r="F4213" s="12">
        <v>3085.71</v>
      </c>
      <c r="G4213" s="12">
        <v>380.68</v>
      </c>
      <c r="I4213" s="45"/>
      <c r="M4213" s="116"/>
    </row>
    <row r="4214" spans="1:13" ht="23.25" customHeight="1" thickBot="1" x14ac:dyDescent="0.25">
      <c r="A4214" s="11">
        <v>40611</v>
      </c>
      <c r="D4214" s="12">
        <v>2005.62</v>
      </c>
      <c r="E4214" s="12">
        <v>5871.96</v>
      </c>
      <c r="F4214" s="12">
        <v>3080</v>
      </c>
      <c r="G4214" s="12">
        <v>379.4</v>
      </c>
      <c r="I4214" s="45"/>
      <c r="M4214" s="116"/>
    </row>
    <row r="4215" spans="1:13" ht="23.25" customHeight="1" thickBot="1" x14ac:dyDescent="0.25">
      <c r="A4215" s="11">
        <v>40612</v>
      </c>
      <c r="D4215" s="12">
        <v>2006.01</v>
      </c>
      <c r="E4215" s="12">
        <v>5873.12</v>
      </c>
      <c r="F4215" s="12">
        <v>3080.6</v>
      </c>
      <c r="G4215" s="12">
        <v>379.99</v>
      </c>
      <c r="I4215" s="45"/>
      <c r="M4215" s="116"/>
    </row>
    <row r="4216" spans="1:13" ht="23.25" customHeight="1" thickBot="1" x14ac:dyDescent="0.25">
      <c r="A4216" s="11">
        <v>40613</v>
      </c>
      <c r="D4216" s="12">
        <v>2003.45</v>
      </c>
      <c r="E4216" s="12">
        <v>5865.63</v>
      </c>
      <c r="F4216" s="12">
        <v>3076.67</v>
      </c>
      <c r="G4216" s="12">
        <v>378.84</v>
      </c>
      <c r="I4216" s="45"/>
      <c r="M4216" s="116"/>
    </row>
    <row r="4217" spans="1:13" ht="23.25" customHeight="1" thickBot="1" x14ac:dyDescent="0.25">
      <c r="A4217" s="11">
        <v>40616</v>
      </c>
      <c r="D4217" s="12">
        <v>1997.51</v>
      </c>
      <c r="E4217" s="12">
        <v>5848.23</v>
      </c>
      <c r="F4217" s="12">
        <v>3072.66</v>
      </c>
      <c r="G4217" s="12">
        <v>377.4</v>
      </c>
      <c r="I4217" s="45"/>
      <c r="M4217" s="116"/>
    </row>
    <row r="4218" spans="1:13" ht="23.25" customHeight="1" thickBot="1" x14ac:dyDescent="0.25">
      <c r="A4218" s="11">
        <v>40617</v>
      </c>
      <c r="D4218" s="12">
        <v>1995.99</v>
      </c>
      <c r="E4218" s="12">
        <v>5843.79</v>
      </c>
      <c r="F4218" s="12">
        <v>3070.34</v>
      </c>
      <c r="G4218" s="12">
        <v>377.22</v>
      </c>
      <c r="I4218" s="45"/>
      <c r="M4218" s="116"/>
    </row>
    <row r="4219" spans="1:13" ht="23.25" customHeight="1" thickBot="1" x14ac:dyDescent="0.25">
      <c r="A4219" s="11">
        <v>40618</v>
      </c>
      <c r="D4219" s="12">
        <v>1979.31</v>
      </c>
      <c r="E4219" s="12">
        <v>5794.95</v>
      </c>
      <c r="F4219" s="12">
        <v>3049.77</v>
      </c>
      <c r="G4219" s="12">
        <v>373.55</v>
      </c>
      <c r="I4219" s="45"/>
      <c r="M4219" s="116"/>
    </row>
    <row r="4220" spans="1:13" ht="23.25" customHeight="1" thickBot="1" x14ac:dyDescent="0.25">
      <c r="A4220" s="11">
        <v>40619</v>
      </c>
      <c r="D4220" s="12">
        <v>1946.92</v>
      </c>
      <c r="E4220" s="12">
        <v>5700.13</v>
      </c>
      <c r="F4220" s="12">
        <v>2999.87</v>
      </c>
      <c r="G4220" s="12">
        <v>365.75</v>
      </c>
      <c r="I4220" s="45"/>
      <c r="M4220" s="116"/>
    </row>
    <row r="4221" spans="1:13" ht="23.25" customHeight="1" thickBot="1" x14ac:dyDescent="0.25">
      <c r="A4221" s="11">
        <v>40620</v>
      </c>
      <c r="D4221" s="12">
        <v>1932.13</v>
      </c>
      <c r="E4221" s="12">
        <v>5656.82</v>
      </c>
      <c r="F4221" s="12">
        <v>2992.1</v>
      </c>
      <c r="G4221" s="12">
        <v>361.26</v>
      </c>
      <c r="I4221" s="45"/>
      <c r="M4221" s="116"/>
    </row>
    <row r="4222" spans="1:13" ht="23.25" customHeight="1" thickBot="1" x14ac:dyDescent="0.25">
      <c r="A4222" s="11">
        <v>40623</v>
      </c>
      <c r="D4222" s="12">
        <v>1946.75</v>
      </c>
      <c r="E4222" s="12">
        <v>5699.62</v>
      </c>
      <c r="F4222" s="12">
        <v>3024.91</v>
      </c>
      <c r="G4222" s="12">
        <v>365.58</v>
      </c>
      <c r="I4222" s="45"/>
      <c r="M4222" s="116"/>
    </row>
    <row r="4223" spans="1:13" ht="23.25" customHeight="1" thickBot="1" x14ac:dyDescent="0.25">
      <c r="A4223" s="11">
        <v>40624</v>
      </c>
      <c r="D4223" s="12">
        <v>1971.17</v>
      </c>
      <c r="E4223" s="12">
        <v>5771.11</v>
      </c>
      <c r="F4223" s="12">
        <v>3073.23</v>
      </c>
      <c r="G4223" s="12">
        <v>370.97</v>
      </c>
      <c r="I4223" s="45"/>
      <c r="M4223" s="116"/>
    </row>
    <row r="4224" spans="1:13" ht="23.25" customHeight="1" thickBot="1" x14ac:dyDescent="0.25">
      <c r="A4224" s="11">
        <v>40625</v>
      </c>
      <c r="D4224" s="12">
        <v>1978.94</v>
      </c>
      <c r="E4224" s="12">
        <v>5793.88</v>
      </c>
      <c r="F4224" s="12">
        <v>3085.36</v>
      </c>
      <c r="G4224" s="12">
        <v>372.98</v>
      </c>
      <c r="I4224" s="45"/>
      <c r="M4224" s="116"/>
    </row>
    <row r="4225" spans="1:13" ht="23.25" customHeight="1" thickBot="1" x14ac:dyDescent="0.25">
      <c r="A4225" s="11">
        <v>40626</v>
      </c>
      <c r="D4225" s="12">
        <v>1989.45</v>
      </c>
      <c r="E4225" s="12">
        <v>5824.63</v>
      </c>
      <c r="F4225" s="12">
        <v>3096.49</v>
      </c>
      <c r="G4225" s="12">
        <v>375.74</v>
      </c>
      <c r="I4225" s="45"/>
      <c r="M4225" s="116"/>
    </row>
    <row r="4226" spans="1:13" ht="23.25" customHeight="1" thickBot="1" x14ac:dyDescent="0.25">
      <c r="A4226" s="11">
        <v>40627</v>
      </c>
      <c r="D4226" s="12">
        <v>1993.32</v>
      </c>
      <c r="E4226" s="12">
        <v>5835.96</v>
      </c>
      <c r="F4226" s="12">
        <v>3114.1</v>
      </c>
      <c r="G4226" s="12">
        <v>375.87</v>
      </c>
      <c r="I4226" s="45"/>
      <c r="M4226" s="116"/>
    </row>
    <row r="4227" spans="1:13" ht="23.25" customHeight="1" thickBot="1" x14ac:dyDescent="0.25">
      <c r="A4227" s="11">
        <v>40630</v>
      </c>
      <c r="D4227" s="12">
        <v>1995.15</v>
      </c>
      <c r="E4227" s="12">
        <v>5841.33</v>
      </c>
      <c r="F4227" s="12">
        <v>3111.68</v>
      </c>
      <c r="G4227" s="12">
        <v>374.77</v>
      </c>
      <c r="I4227" s="45"/>
      <c r="M4227" s="116"/>
    </row>
    <row r="4228" spans="1:13" ht="23.25" customHeight="1" thickBot="1" x14ac:dyDescent="0.25">
      <c r="A4228" s="11">
        <v>40631</v>
      </c>
      <c r="D4228" s="12">
        <v>1995.4155609423303</v>
      </c>
      <c r="E4228" s="12">
        <v>5842.1072589222267</v>
      </c>
      <c r="F4228" s="12">
        <v>3112.0950901476617</v>
      </c>
      <c r="G4228" s="12">
        <v>374.53200644613764</v>
      </c>
      <c r="I4228" s="45"/>
      <c r="M4228" s="116"/>
    </row>
    <row r="4229" spans="1:13" ht="23.25" customHeight="1" thickBot="1" x14ac:dyDescent="0.25">
      <c r="A4229" s="11">
        <v>40632</v>
      </c>
      <c r="D4229" s="12">
        <v>1998.67</v>
      </c>
      <c r="E4229" s="12">
        <v>5851.65</v>
      </c>
      <c r="F4229" s="12">
        <v>3117.18</v>
      </c>
      <c r="G4229" s="12">
        <v>374.25</v>
      </c>
      <c r="I4229" s="45"/>
      <c r="M4229" s="116"/>
    </row>
    <row r="4230" spans="1:13" ht="23.25" customHeight="1" thickBot="1" x14ac:dyDescent="0.25">
      <c r="A4230" s="11">
        <v>40633</v>
      </c>
      <c r="D4230" s="12">
        <v>2005.55</v>
      </c>
      <c r="E4230" s="12">
        <v>5871.79</v>
      </c>
      <c r="F4230" s="12">
        <v>3138.54</v>
      </c>
      <c r="G4230" s="12">
        <v>375.68</v>
      </c>
      <c r="I4230" s="45"/>
      <c r="M4230" s="116"/>
    </row>
    <row r="4231" spans="1:13" ht="23.25" customHeight="1" thickBot="1" x14ac:dyDescent="0.25">
      <c r="A4231" s="11">
        <v>40634</v>
      </c>
      <c r="D4231" s="12">
        <v>2005.87</v>
      </c>
      <c r="E4231" s="12">
        <v>5872.71</v>
      </c>
      <c r="F4231" s="12">
        <v>3144.38</v>
      </c>
      <c r="G4231" s="12">
        <v>376.43</v>
      </c>
      <c r="I4231" s="45"/>
      <c r="M4231" s="116"/>
    </row>
    <row r="4232" spans="1:13" ht="23.25" customHeight="1" thickBot="1" x14ac:dyDescent="0.25">
      <c r="A4232" s="11">
        <v>40638</v>
      </c>
      <c r="D4232" s="12">
        <v>2003.52</v>
      </c>
      <c r="E4232" s="12">
        <v>5865.84</v>
      </c>
      <c r="F4232" s="12">
        <v>3146.06</v>
      </c>
      <c r="G4232" s="12">
        <v>376.01</v>
      </c>
      <c r="I4232" s="45"/>
      <c r="M4232" s="116"/>
    </row>
    <row r="4233" spans="1:13" ht="23.25" customHeight="1" thickBot="1" x14ac:dyDescent="0.25">
      <c r="A4233" s="11">
        <v>40639</v>
      </c>
      <c r="D4233" s="12">
        <v>2010.09</v>
      </c>
      <c r="E4233" s="12">
        <v>5885.07</v>
      </c>
      <c r="F4233" s="12">
        <v>3172.61</v>
      </c>
      <c r="G4233" s="12">
        <v>377.02</v>
      </c>
      <c r="I4233" s="45"/>
      <c r="M4233" s="116"/>
    </row>
    <row r="4234" spans="1:13" ht="23.25" customHeight="1" thickBot="1" x14ac:dyDescent="0.25">
      <c r="A4234" s="11">
        <v>40640</v>
      </c>
      <c r="D4234" s="12">
        <v>2016.76</v>
      </c>
      <c r="E4234" s="12">
        <v>5904.6</v>
      </c>
      <c r="F4234" s="12">
        <v>3194.09</v>
      </c>
      <c r="G4234" s="12">
        <v>377.64</v>
      </c>
      <c r="I4234" s="45"/>
      <c r="M4234" s="116"/>
    </row>
    <row r="4235" spans="1:13" ht="23.25" customHeight="1" thickBot="1" x14ac:dyDescent="0.25">
      <c r="A4235" s="11">
        <v>40641</v>
      </c>
      <c r="D4235" s="12">
        <v>2029.26</v>
      </c>
      <c r="E4235" s="12">
        <v>5944.86</v>
      </c>
      <c r="F4235" s="12">
        <v>3233.67</v>
      </c>
      <c r="G4235" s="12">
        <v>379.05</v>
      </c>
      <c r="I4235" s="45"/>
      <c r="M4235" s="116"/>
    </row>
    <row r="4236" spans="1:13" ht="23.25" customHeight="1" thickBot="1" x14ac:dyDescent="0.25">
      <c r="A4236" s="11">
        <v>40644</v>
      </c>
      <c r="D4236" s="12">
        <v>2040.67</v>
      </c>
      <c r="E4236" s="12">
        <v>5986.11</v>
      </c>
      <c r="F4236" s="12">
        <v>3267.42</v>
      </c>
      <c r="G4236" s="12">
        <v>381.72</v>
      </c>
      <c r="I4236" s="45"/>
      <c r="M4236" s="116"/>
    </row>
    <row r="4237" spans="1:13" ht="23.25" customHeight="1" thickBot="1" x14ac:dyDescent="0.25">
      <c r="A4237" s="11">
        <v>40645</v>
      </c>
      <c r="D4237" s="12">
        <v>2038.03</v>
      </c>
      <c r="E4237" s="12">
        <v>5984.16</v>
      </c>
      <c r="F4237" s="12">
        <v>3266.35</v>
      </c>
      <c r="G4237" s="12">
        <v>381.17</v>
      </c>
      <c r="I4237" s="45"/>
      <c r="M4237" s="116"/>
    </row>
    <row r="4238" spans="1:13" ht="23.25" customHeight="1" thickBot="1" x14ac:dyDescent="0.25">
      <c r="A4238" s="11">
        <v>40646</v>
      </c>
      <c r="D4238" s="12">
        <v>2047.6</v>
      </c>
      <c r="E4238" s="12">
        <v>6012.25</v>
      </c>
      <c r="F4238" s="12">
        <v>3293.12</v>
      </c>
      <c r="G4238" s="12">
        <v>383.91</v>
      </c>
      <c r="I4238" s="45"/>
      <c r="M4238" s="116"/>
    </row>
    <row r="4239" spans="1:13" ht="23.25" customHeight="1" thickBot="1" x14ac:dyDescent="0.25">
      <c r="A4239" s="11">
        <v>40647</v>
      </c>
      <c r="D4239" s="12">
        <v>2053.5700000000002</v>
      </c>
      <c r="E4239" s="12">
        <v>6029.78</v>
      </c>
      <c r="F4239" s="12">
        <v>3302.72</v>
      </c>
      <c r="G4239" s="12">
        <v>385.41</v>
      </c>
      <c r="I4239" s="45"/>
      <c r="M4239" s="116"/>
    </row>
    <row r="4240" spans="1:13" ht="23.25" customHeight="1" thickBot="1" x14ac:dyDescent="0.25">
      <c r="A4240" s="11">
        <v>40648</v>
      </c>
      <c r="D4240" s="12">
        <v>2048.98</v>
      </c>
      <c r="E4240" s="12">
        <v>6016.32</v>
      </c>
      <c r="F4240" s="12">
        <v>3295.35</v>
      </c>
      <c r="G4240" s="12">
        <v>385.32</v>
      </c>
      <c r="I4240" s="45"/>
      <c r="M4240" s="116"/>
    </row>
    <row r="4241" spans="1:13" ht="23.25" customHeight="1" thickBot="1" x14ac:dyDescent="0.25">
      <c r="A4241" s="11">
        <v>40651</v>
      </c>
      <c r="D4241" s="12">
        <v>2043.01</v>
      </c>
      <c r="E4241" s="12">
        <v>5998.79</v>
      </c>
      <c r="F4241" s="12">
        <v>3280.03</v>
      </c>
      <c r="G4241" s="12">
        <v>384.23</v>
      </c>
      <c r="I4241" s="45"/>
      <c r="M4241" s="116"/>
    </row>
    <row r="4242" spans="1:13" ht="23.25" customHeight="1" thickBot="1" x14ac:dyDescent="0.25">
      <c r="A4242" s="11">
        <v>40652</v>
      </c>
      <c r="D4242" s="12">
        <v>2042.61</v>
      </c>
      <c r="E4242" s="12">
        <v>5997.61</v>
      </c>
      <c r="F4242" s="12">
        <v>3268.02</v>
      </c>
      <c r="G4242" s="12">
        <v>383.13</v>
      </c>
      <c r="I4242" s="45"/>
      <c r="M4242" s="116"/>
    </row>
    <row r="4243" spans="1:13" ht="23.25" customHeight="1" thickBot="1" x14ac:dyDescent="0.25">
      <c r="A4243" s="11">
        <v>40653</v>
      </c>
      <c r="D4243" s="12">
        <v>2042.97</v>
      </c>
      <c r="E4243" s="12">
        <v>5998.67</v>
      </c>
      <c r="F4243" s="12">
        <v>3274.27</v>
      </c>
      <c r="G4243" s="12">
        <v>383.54</v>
      </c>
      <c r="I4243" s="45"/>
      <c r="M4243" s="116"/>
    </row>
    <row r="4244" spans="1:13" ht="23.25" customHeight="1" thickBot="1" x14ac:dyDescent="0.25">
      <c r="A4244" s="11">
        <v>40654</v>
      </c>
      <c r="D4244" s="12">
        <v>2048.64</v>
      </c>
      <c r="E4244" s="12">
        <v>6015.32</v>
      </c>
      <c r="F4244" s="12">
        <v>3294.8</v>
      </c>
      <c r="G4244" s="12">
        <v>384.59</v>
      </c>
      <c r="I4244" s="45"/>
      <c r="M4244" s="116"/>
    </row>
    <row r="4245" spans="1:13" ht="23.25" customHeight="1" thickBot="1" x14ac:dyDescent="0.25">
      <c r="A4245" s="11">
        <v>40655</v>
      </c>
      <c r="D4245" s="12">
        <v>2060.62</v>
      </c>
      <c r="E4245" s="12">
        <v>6050.5</v>
      </c>
      <c r="F4245" s="12">
        <v>3314.07</v>
      </c>
      <c r="G4245" s="12">
        <v>386.49</v>
      </c>
      <c r="I4245" s="45"/>
      <c r="M4245" s="116"/>
    </row>
    <row r="4246" spans="1:13" ht="23.25" customHeight="1" thickBot="1" x14ac:dyDescent="0.25">
      <c r="A4246" s="11">
        <v>40658</v>
      </c>
      <c r="D4246" s="12">
        <v>2057.1999999999998</v>
      </c>
      <c r="E4246" s="12">
        <v>6040.45</v>
      </c>
      <c r="F4246" s="12">
        <v>3308.57</v>
      </c>
      <c r="G4246" s="12">
        <v>385.6</v>
      </c>
      <c r="I4246" s="45"/>
      <c r="M4246" s="116"/>
    </row>
    <row r="4247" spans="1:13" ht="23.25" customHeight="1" thickBot="1" x14ac:dyDescent="0.25">
      <c r="A4247" s="11">
        <v>40659</v>
      </c>
      <c r="D4247" s="12">
        <v>2058.02</v>
      </c>
      <c r="E4247" s="12">
        <v>6042.86</v>
      </c>
      <c r="F4247" s="12">
        <v>3309.89</v>
      </c>
      <c r="G4247" s="12">
        <v>385.9</v>
      </c>
      <c r="I4247" s="45"/>
      <c r="M4247" s="116"/>
    </row>
    <row r="4248" spans="1:13" ht="23.25" customHeight="1" thickBot="1" x14ac:dyDescent="0.25">
      <c r="A4248" s="11">
        <v>40660</v>
      </c>
      <c r="D4248" s="12">
        <v>2058.69</v>
      </c>
      <c r="E4248" s="12">
        <v>6044.83</v>
      </c>
      <c r="F4248" s="12">
        <v>3322.54</v>
      </c>
      <c r="G4248" s="12">
        <v>386.54</v>
      </c>
      <c r="I4248" s="45"/>
      <c r="M4248" s="116"/>
    </row>
    <row r="4249" spans="1:13" ht="23.25" customHeight="1" thickBot="1" x14ac:dyDescent="0.25">
      <c r="A4249" s="11">
        <v>40661</v>
      </c>
      <c r="D4249" s="12">
        <v>2060.84</v>
      </c>
      <c r="E4249" s="12">
        <v>6051.15</v>
      </c>
      <c r="F4249" s="12">
        <v>3349.44</v>
      </c>
      <c r="G4249" s="12">
        <v>387.2</v>
      </c>
      <c r="I4249" s="45"/>
      <c r="M4249" s="116"/>
    </row>
    <row r="4250" spans="1:13" ht="23.25" customHeight="1" thickBot="1" x14ac:dyDescent="0.25">
      <c r="A4250" s="11">
        <v>40662</v>
      </c>
      <c r="D4250" s="12">
        <v>2063.0100000000002</v>
      </c>
      <c r="E4250" s="12">
        <v>6057.51</v>
      </c>
      <c r="F4250" s="12">
        <v>3352.96</v>
      </c>
      <c r="G4250" s="12">
        <v>387.63</v>
      </c>
      <c r="I4250" s="45"/>
      <c r="M4250" s="116"/>
    </row>
    <row r="4251" spans="1:13" ht="23.25" customHeight="1" thickBot="1" x14ac:dyDescent="0.25">
      <c r="A4251" s="11">
        <v>40665</v>
      </c>
      <c r="D4251" s="12">
        <v>2061.65</v>
      </c>
      <c r="E4251" s="12">
        <v>6053.51</v>
      </c>
      <c r="F4251" s="12">
        <v>3350.74</v>
      </c>
      <c r="G4251" s="12">
        <v>386.79</v>
      </c>
      <c r="I4251" s="45"/>
      <c r="M4251" s="116"/>
    </row>
    <row r="4252" spans="1:13" ht="23.25" customHeight="1" thickBot="1" x14ac:dyDescent="0.25">
      <c r="A4252" s="11">
        <v>40666</v>
      </c>
      <c r="D4252" s="12">
        <v>2065.9699999999998</v>
      </c>
      <c r="E4252" s="12">
        <v>6066.21</v>
      </c>
      <c r="F4252" s="12">
        <v>3369.64</v>
      </c>
      <c r="G4252" s="12">
        <v>386.42</v>
      </c>
      <c r="I4252" s="45"/>
      <c r="M4252" s="116"/>
    </row>
    <row r="4253" spans="1:13" ht="23.25" customHeight="1" thickBot="1" x14ac:dyDescent="0.25">
      <c r="A4253" s="11">
        <v>40667</v>
      </c>
      <c r="D4253" s="12">
        <v>2059.7800000000002</v>
      </c>
      <c r="E4253" s="12">
        <v>6048.04</v>
      </c>
      <c r="F4253" s="12">
        <v>3371.46</v>
      </c>
      <c r="G4253" s="12">
        <v>384.28</v>
      </c>
      <c r="I4253" s="45"/>
      <c r="M4253" s="116"/>
    </row>
    <row r="4254" spans="1:13" ht="23.25" customHeight="1" thickBot="1" x14ac:dyDescent="0.25">
      <c r="A4254" s="11">
        <v>40668</v>
      </c>
      <c r="D4254" s="12">
        <v>2050.56</v>
      </c>
      <c r="E4254" s="12">
        <v>6020.96</v>
      </c>
      <c r="F4254" s="12">
        <v>3362.33</v>
      </c>
      <c r="G4254" s="12">
        <v>381.97</v>
      </c>
      <c r="I4254" s="45"/>
      <c r="M4254" s="116"/>
    </row>
    <row r="4255" spans="1:13" ht="23.25" customHeight="1" thickBot="1" x14ac:dyDescent="0.25">
      <c r="A4255" s="11">
        <v>40669</v>
      </c>
      <c r="D4255" s="12">
        <v>2059.98</v>
      </c>
      <c r="E4255" s="12">
        <v>6048.6</v>
      </c>
      <c r="F4255" s="12">
        <v>3365.81</v>
      </c>
      <c r="G4255" s="12">
        <v>384.87</v>
      </c>
      <c r="I4255" s="45"/>
      <c r="M4255" s="116"/>
    </row>
    <row r="4256" spans="1:13" ht="23.25" customHeight="1" thickBot="1" x14ac:dyDescent="0.25">
      <c r="A4256" s="11">
        <v>40672</v>
      </c>
      <c r="D4256" s="12">
        <v>2067.4699999999998</v>
      </c>
      <c r="E4256" s="12">
        <v>6070.61</v>
      </c>
      <c r="F4256" s="12">
        <v>3366.14</v>
      </c>
      <c r="G4256" s="12">
        <v>386.87</v>
      </c>
      <c r="I4256" s="45"/>
      <c r="M4256" s="116"/>
    </row>
    <row r="4257" spans="1:13" ht="23.25" customHeight="1" thickBot="1" x14ac:dyDescent="0.25">
      <c r="A4257" s="11">
        <v>40673</v>
      </c>
      <c r="D4257" s="12">
        <v>2086.4299999999998</v>
      </c>
      <c r="E4257" s="12">
        <v>6126.29</v>
      </c>
      <c r="F4257" s="12">
        <v>3391.02</v>
      </c>
      <c r="G4257" s="12">
        <v>391.59</v>
      </c>
      <c r="I4257" s="45"/>
      <c r="M4257" s="116"/>
    </row>
    <row r="4258" spans="1:13" ht="23.25" customHeight="1" thickBot="1" x14ac:dyDescent="0.25">
      <c r="A4258" s="11">
        <v>40674</v>
      </c>
      <c r="D4258" s="12">
        <v>2105.62</v>
      </c>
      <c r="E4258" s="12">
        <v>6182.61</v>
      </c>
      <c r="F4258" s="12">
        <v>3422.21</v>
      </c>
      <c r="G4258" s="12">
        <v>395.18</v>
      </c>
      <c r="I4258" s="45"/>
      <c r="M4258" s="116"/>
    </row>
    <row r="4259" spans="1:13" ht="23.25" customHeight="1" thickBot="1" x14ac:dyDescent="0.25">
      <c r="A4259" s="11">
        <v>40675</v>
      </c>
      <c r="D4259" s="12">
        <v>2104.39</v>
      </c>
      <c r="E4259" s="12">
        <v>6179.01</v>
      </c>
      <c r="F4259" s="12">
        <v>3407.02</v>
      </c>
      <c r="G4259" s="12">
        <v>395.72</v>
      </c>
      <c r="I4259" s="45"/>
      <c r="M4259" s="116"/>
    </row>
    <row r="4260" spans="1:13" ht="23.25" customHeight="1" thickBot="1" x14ac:dyDescent="0.25">
      <c r="A4260" s="11">
        <v>40676</v>
      </c>
      <c r="D4260" s="12">
        <v>2108.62</v>
      </c>
      <c r="E4260" s="12">
        <v>6191.43</v>
      </c>
      <c r="F4260" s="12">
        <v>3407.89</v>
      </c>
      <c r="G4260" s="12">
        <v>396.88</v>
      </c>
      <c r="I4260" s="45"/>
      <c r="M4260" s="116"/>
    </row>
    <row r="4261" spans="1:13" ht="23.25" customHeight="1" thickBot="1" x14ac:dyDescent="0.35">
      <c r="A4261" s="100">
        <v>40679</v>
      </c>
      <c r="B4261" s="101"/>
      <c r="C4261" s="101"/>
      <c r="D4261" s="101">
        <v>2113.61</v>
      </c>
      <c r="E4261" s="101">
        <v>6206.09</v>
      </c>
      <c r="F4261" s="12">
        <v>3398.11</v>
      </c>
      <c r="G4261" s="12">
        <v>397.89</v>
      </c>
      <c r="I4261" s="45"/>
      <c r="M4261" s="116"/>
    </row>
    <row r="4262" spans="1:13" ht="23.25" customHeight="1" thickBot="1" x14ac:dyDescent="0.25">
      <c r="A4262" s="11">
        <v>40680</v>
      </c>
      <c r="D4262" s="12">
        <v>2110.5700000000002</v>
      </c>
      <c r="E4262" s="12">
        <v>6197.16</v>
      </c>
      <c r="F4262" s="12">
        <v>3374.41</v>
      </c>
      <c r="G4262" s="12">
        <v>397.45</v>
      </c>
      <c r="I4262" s="45"/>
      <c r="M4262" s="116"/>
    </row>
    <row r="4263" spans="1:13" ht="23.25" customHeight="1" thickBot="1" x14ac:dyDescent="0.25">
      <c r="A4263" s="11">
        <v>40681</v>
      </c>
      <c r="D4263" s="12">
        <v>2100.65</v>
      </c>
      <c r="E4263" s="12">
        <v>6168.02</v>
      </c>
      <c r="F4263" s="12">
        <v>3364.38</v>
      </c>
      <c r="G4263" s="12">
        <v>394.97</v>
      </c>
      <c r="I4263" s="45"/>
      <c r="M4263" s="116"/>
    </row>
    <row r="4264" spans="1:13" ht="23.25" customHeight="1" thickBot="1" x14ac:dyDescent="0.25">
      <c r="A4264" s="11">
        <v>40682</v>
      </c>
      <c r="D4264" s="12">
        <v>2095.2600000000002</v>
      </c>
      <c r="E4264" s="12">
        <v>6152.21</v>
      </c>
      <c r="F4264" s="12">
        <v>3355.75</v>
      </c>
      <c r="G4264" s="12">
        <v>393.83</v>
      </c>
      <c r="I4264" s="45"/>
      <c r="M4264" s="116"/>
    </row>
    <row r="4265" spans="1:13" ht="23.25" customHeight="1" thickBot="1" x14ac:dyDescent="0.25">
      <c r="A4265" s="11">
        <v>40683</v>
      </c>
      <c r="D4265" s="12">
        <v>2098.48</v>
      </c>
      <c r="E4265" s="12">
        <v>6161.65</v>
      </c>
      <c r="F4265" s="12">
        <v>3355.08</v>
      </c>
      <c r="G4265" s="12">
        <v>394.9</v>
      </c>
      <c r="I4265" s="45"/>
      <c r="M4265" s="116"/>
    </row>
    <row r="4266" spans="1:13" ht="23.25" customHeight="1" thickBot="1" x14ac:dyDescent="0.25">
      <c r="A4266" s="11">
        <v>40686</v>
      </c>
      <c r="D4266" s="12">
        <v>2085.4499999999998</v>
      </c>
      <c r="E4266" s="12">
        <v>6123.4</v>
      </c>
      <c r="F4266" s="12">
        <v>3322.74</v>
      </c>
      <c r="G4266" s="12">
        <v>392.2</v>
      </c>
      <c r="I4266" s="45"/>
      <c r="M4266" s="116"/>
    </row>
    <row r="4267" spans="1:13" ht="23.25" customHeight="1" thickBot="1" x14ac:dyDescent="0.25">
      <c r="A4267" s="11">
        <v>40687</v>
      </c>
      <c r="D4267" s="12">
        <v>2084.37</v>
      </c>
      <c r="E4267" s="12">
        <v>6120.24</v>
      </c>
      <c r="F4267" s="12">
        <v>3308.47</v>
      </c>
      <c r="G4267" s="12">
        <v>392.1</v>
      </c>
      <c r="I4267" s="45"/>
      <c r="M4267" s="116"/>
    </row>
    <row r="4268" spans="1:13" ht="23.25" customHeight="1" thickBot="1" x14ac:dyDescent="0.25">
      <c r="A4268" s="11">
        <v>40688</v>
      </c>
      <c r="D4268" s="12">
        <v>2085.1999999999998</v>
      </c>
      <c r="E4268" s="12">
        <v>6126.23</v>
      </c>
      <c r="F4268" s="12">
        <v>3300.36</v>
      </c>
      <c r="G4268" s="12">
        <v>392.58</v>
      </c>
      <c r="I4268" s="45"/>
      <c r="M4268" s="116"/>
    </row>
    <row r="4269" spans="1:13" ht="23.25" customHeight="1" thickBot="1" x14ac:dyDescent="0.25">
      <c r="A4269" s="11">
        <v>40689</v>
      </c>
      <c r="D4269" s="12">
        <v>2080.4</v>
      </c>
      <c r="E4269" s="12">
        <v>6113.11</v>
      </c>
      <c r="F4269" s="12">
        <v>3293.29</v>
      </c>
      <c r="G4269" s="12">
        <v>391.01</v>
      </c>
      <c r="I4269" s="45"/>
      <c r="M4269" s="116"/>
    </row>
    <row r="4270" spans="1:13" ht="23.25" customHeight="1" thickBot="1" x14ac:dyDescent="0.25">
      <c r="A4270" s="11">
        <v>40690</v>
      </c>
      <c r="D4270" s="12">
        <v>2083.35</v>
      </c>
      <c r="E4270" s="12">
        <v>6127.62</v>
      </c>
      <c r="F4270" s="12">
        <v>3312.46</v>
      </c>
      <c r="G4270" s="12">
        <v>392.42</v>
      </c>
      <c r="I4270" s="45"/>
      <c r="M4270" s="116"/>
    </row>
    <row r="4271" spans="1:13" ht="23.25" customHeight="1" thickBot="1" x14ac:dyDescent="0.25">
      <c r="A4271" s="11">
        <v>40693</v>
      </c>
      <c r="D4271" s="12">
        <v>2077.66</v>
      </c>
      <c r="E4271" s="12">
        <v>6111.7</v>
      </c>
      <c r="F4271" s="12">
        <v>3303.85</v>
      </c>
      <c r="G4271" s="12">
        <v>391.34</v>
      </c>
      <c r="I4271" s="45"/>
      <c r="M4271" s="116"/>
    </row>
    <row r="4272" spans="1:13" ht="23.25" customHeight="1" thickBot="1" x14ac:dyDescent="0.25">
      <c r="A4272" s="11">
        <v>40694</v>
      </c>
      <c r="D4272" s="12">
        <v>2079.75</v>
      </c>
      <c r="E4272" s="12">
        <v>6118.33</v>
      </c>
      <c r="F4272" s="12">
        <v>3318.84</v>
      </c>
      <c r="G4272" s="12">
        <v>391.83</v>
      </c>
      <c r="I4272" s="45"/>
      <c r="M4272" s="116"/>
    </row>
    <row r="4273" spans="1:13" ht="23.25" customHeight="1" thickBot="1" x14ac:dyDescent="0.25">
      <c r="A4273" s="11">
        <v>40695</v>
      </c>
      <c r="D4273" s="12">
        <v>2081.04</v>
      </c>
      <c r="E4273" s="12">
        <v>6122.14</v>
      </c>
      <c r="F4273" s="12">
        <v>3326.65</v>
      </c>
      <c r="G4273" s="12">
        <v>392.44</v>
      </c>
      <c r="I4273" s="45"/>
      <c r="M4273" s="116"/>
    </row>
    <row r="4274" spans="1:13" ht="23.25" customHeight="1" thickBot="1" x14ac:dyDescent="0.25">
      <c r="A4274" s="11">
        <v>40696</v>
      </c>
      <c r="D4274" s="12">
        <v>2078.9499999999998</v>
      </c>
      <c r="E4274" s="12">
        <v>6115.98</v>
      </c>
      <c r="F4274" s="12">
        <v>3317.57</v>
      </c>
      <c r="G4274" s="12">
        <v>391.86</v>
      </c>
      <c r="I4274" s="45"/>
      <c r="M4274" s="116"/>
    </row>
    <row r="4275" spans="1:13" ht="23.25" customHeight="1" thickBot="1" x14ac:dyDescent="0.25">
      <c r="A4275" s="11">
        <v>40697</v>
      </c>
      <c r="D4275" s="12">
        <v>2082.9899999999998</v>
      </c>
      <c r="E4275" s="12">
        <v>6127.88</v>
      </c>
      <c r="F4275" s="12">
        <v>3335.53</v>
      </c>
      <c r="G4275" s="12">
        <v>393.03</v>
      </c>
      <c r="I4275" s="45"/>
      <c r="M4275" s="116"/>
    </row>
    <row r="4276" spans="1:13" ht="23.25" customHeight="1" thickBot="1" x14ac:dyDescent="0.25">
      <c r="A4276" s="11">
        <v>40700</v>
      </c>
      <c r="D4276" s="12">
        <v>2077.69</v>
      </c>
      <c r="E4276" s="12">
        <v>6112.28</v>
      </c>
      <c r="F4276" s="12">
        <v>3350.25</v>
      </c>
      <c r="G4276" s="12">
        <v>391.74</v>
      </c>
      <c r="I4276" s="45"/>
      <c r="M4276" s="116"/>
    </row>
    <row r="4277" spans="1:13" ht="23.25" customHeight="1" thickBot="1" x14ac:dyDescent="0.25">
      <c r="A4277" s="11">
        <v>40701</v>
      </c>
      <c r="D4277" s="12">
        <v>2081.41</v>
      </c>
      <c r="E4277" s="12">
        <v>6123.23</v>
      </c>
      <c r="F4277" s="12">
        <v>3356.25</v>
      </c>
      <c r="G4277" s="12">
        <v>393.25</v>
      </c>
      <c r="I4277" s="45"/>
      <c r="M4277" s="116"/>
    </row>
    <row r="4278" spans="1:13" ht="23.25" customHeight="1" thickBot="1" x14ac:dyDescent="0.25">
      <c r="A4278" s="11">
        <v>40702</v>
      </c>
      <c r="D4278" s="12">
        <v>2077.83</v>
      </c>
      <c r="E4278" s="12">
        <v>6112.87</v>
      </c>
      <c r="F4278" s="12">
        <v>3362.29</v>
      </c>
      <c r="G4278" s="12">
        <v>392.63</v>
      </c>
      <c r="I4278" s="45"/>
      <c r="M4278" s="116"/>
    </row>
    <row r="4279" spans="1:13" ht="23.25" customHeight="1" thickBot="1" x14ac:dyDescent="0.25">
      <c r="A4279" s="11">
        <v>40703</v>
      </c>
      <c r="D4279" s="12">
        <v>2083</v>
      </c>
      <c r="E4279" s="12">
        <v>6128.05</v>
      </c>
      <c r="F4279" s="12">
        <v>3370.64</v>
      </c>
      <c r="G4279" s="12">
        <v>393.77</v>
      </c>
      <c r="I4279" s="45"/>
      <c r="M4279" s="116"/>
    </row>
    <row r="4280" spans="1:13" ht="23.25" customHeight="1" thickBot="1" x14ac:dyDescent="0.25">
      <c r="A4280" s="11">
        <v>40704</v>
      </c>
      <c r="D4280" s="12">
        <v>2085.1</v>
      </c>
      <c r="E4280" s="12">
        <v>6134.23</v>
      </c>
      <c r="F4280" s="12">
        <v>3350.6</v>
      </c>
      <c r="G4280" s="12">
        <v>394.48</v>
      </c>
      <c r="I4280" s="45"/>
      <c r="M4280" s="116"/>
    </row>
    <row r="4281" spans="1:13" ht="23.25" customHeight="1" thickBot="1" x14ac:dyDescent="0.25">
      <c r="A4281" s="11">
        <v>40707</v>
      </c>
      <c r="D4281" s="12">
        <v>2081.9699999999998</v>
      </c>
      <c r="E4281" s="12">
        <v>6125.03</v>
      </c>
      <c r="F4281" s="12">
        <v>3322.48</v>
      </c>
      <c r="G4281" s="12">
        <v>393.68</v>
      </c>
      <c r="I4281" s="45"/>
      <c r="M4281" s="116"/>
    </row>
    <row r="4282" spans="1:13" ht="23.25" customHeight="1" thickBot="1" x14ac:dyDescent="0.25">
      <c r="A4282" s="11">
        <v>40708</v>
      </c>
      <c r="D4282" s="12">
        <v>2083.38</v>
      </c>
      <c r="E4282" s="12">
        <v>6129.18</v>
      </c>
      <c r="F4282" s="12">
        <v>3330.48</v>
      </c>
      <c r="G4282" s="12">
        <v>393.68</v>
      </c>
      <c r="I4282" s="45"/>
      <c r="M4282" s="116"/>
    </row>
    <row r="4283" spans="1:13" ht="23.25" customHeight="1" thickBot="1" x14ac:dyDescent="0.25">
      <c r="A4283" s="11">
        <v>40709</v>
      </c>
      <c r="D4283" s="12">
        <v>2085.3200000000002</v>
      </c>
      <c r="E4283" s="12">
        <v>6134.9</v>
      </c>
      <c r="F4283" s="12">
        <v>3333.58</v>
      </c>
      <c r="G4283" s="12">
        <v>393.72</v>
      </c>
      <c r="I4283" s="45"/>
      <c r="M4283" s="116"/>
    </row>
    <row r="4284" spans="1:13" ht="23.25" customHeight="1" thickBot="1" x14ac:dyDescent="0.25">
      <c r="A4284" s="11">
        <v>40710</v>
      </c>
      <c r="D4284" s="12">
        <v>2088.39</v>
      </c>
      <c r="E4284" s="12">
        <v>6143.91</v>
      </c>
      <c r="F4284" s="12">
        <v>3315.56</v>
      </c>
      <c r="G4284" s="12">
        <v>394.23</v>
      </c>
      <c r="I4284" s="45"/>
      <c r="M4284" s="116"/>
    </row>
    <row r="4285" spans="1:13" ht="23.25" customHeight="1" thickBot="1" x14ac:dyDescent="0.25">
      <c r="A4285" s="11">
        <v>40711</v>
      </c>
      <c r="D4285" s="12">
        <v>2094.46</v>
      </c>
      <c r="E4285" s="12">
        <v>6161.78</v>
      </c>
      <c r="F4285" s="12">
        <v>3325.2</v>
      </c>
      <c r="G4285" s="12">
        <v>395.62</v>
      </c>
      <c r="I4285" s="45"/>
      <c r="M4285" s="116"/>
    </row>
    <row r="4286" spans="1:13" ht="23.25" customHeight="1" thickBot="1" x14ac:dyDescent="0.25">
      <c r="A4286" s="11">
        <v>40714</v>
      </c>
      <c r="D4286" s="12">
        <v>2084.75</v>
      </c>
      <c r="E4286" s="12">
        <v>6133.21</v>
      </c>
      <c r="F4286" s="12">
        <v>3309.78</v>
      </c>
      <c r="G4286" s="12">
        <v>392.82</v>
      </c>
      <c r="I4286" s="45"/>
      <c r="M4286" s="116"/>
    </row>
    <row r="4287" spans="1:13" ht="23.25" customHeight="1" thickBot="1" x14ac:dyDescent="0.25">
      <c r="A4287" s="11">
        <v>40715</v>
      </c>
      <c r="D4287" s="12">
        <v>2082.86</v>
      </c>
      <c r="E4287" s="12">
        <v>6127.66</v>
      </c>
      <c r="F4287" s="12">
        <v>3312.48</v>
      </c>
      <c r="G4287" s="12">
        <v>392.75</v>
      </c>
      <c r="I4287" s="45"/>
      <c r="M4287" s="116"/>
    </row>
    <row r="4288" spans="1:13" ht="23.25" customHeight="1" thickBot="1" x14ac:dyDescent="0.25">
      <c r="A4288" s="11">
        <v>40716</v>
      </c>
      <c r="D4288" s="12">
        <v>2091.1999999999998</v>
      </c>
      <c r="E4288" s="12">
        <v>6152.18</v>
      </c>
      <c r="F4288" s="12">
        <v>3331.46</v>
      </c>
      <c r="G4288" s="12">
        <v>394.92</v>
      </c>
      <c r="I4288" s="45"/>
      <c r="M4288" s="116"/>
    </row>
    <row r="4289" spans="1:13" ht="23.25" customHeight="1" thickBot="1" x14ac:dyDescent="0.25">
      <c r="A4289" s="11">
        <v>40717</v>
      </c>
      <c r="D4289" s="12">
        <v>2085.21</v>
      </c>
      <c r="E4289" s="12">
        <v>6134.56</v>
      </c>
      <c r="F4289" s="12">
        <v>3321.92</v>
      </c>
      <c r="G4289" s="12">
        <v>393.26</v>
      </c>
      <c r="I4289" s="45"/>
      <c r="M4289" s="116"/>
    </row>
    <row r="4290" spans="1:13" ht="23.25" customHeight="1" thickBot="1" x14ac:dyDescent="0.25">
      <c r="A4290" s="11">
        <v>40718</v>
      </c>
      <c r="D4290" s="12">
        <v>2088.16</v>
      </c>
      <c r="E4290" s="12">
        <v>6143.24</v>
      </c>
      <c r="F4290" s="12">
        <v>3326.62</v>
      </c>
      <c r="G4290" s="12">
        <v>394.16</v>
      </c>
      <c r="I4290" s="45"/>
      <c r="M4290" s="116"/>
    </row>
    <row r="4291" spans="1:13" ht="23.25" customHeight="1" thickBot="1" x14ac:dyDescent="0.25">
      <c r="A4291" s="11">
        <v>40721</v>
      </c>
      <c r="D4291" s="12">
        <v>2088.58</v>
      </c>
      <c r="E4291" s="12">
        <v>6144.48</v>
      </c>
      <c r="F4291" s="12">
        <v>3304.53</v>
      </c>
      <c r="G4291" s="12">
        <v>394.31</v>
      </c>
      <c r="I4291" s="45"/>
      <c r="M4291" s="116"/>
    </row>
    <row r="4292" spans="1:13" ht="23.25" customHeight="1" thickBot="1" x14ac:dyDescent="0.25">
      <c r="A4292" s="11">
        <v>40722</v>
      </c>
      <c r="D4292" s="12">
        <v>2087.25</v>
      </c>
      <c r="E4292" s="12">
        <v>6140.55</v>
      </c>
      <c r="F4292" s="12">
        <v>3308.07</v>
      </c>
      <c r="G4292" s="12">
        <v>393.72</v>
      </c>
      <c r="I4292" s="45"/>
      <c r="M4292" s="116"/>
    </row>
    <row r="4293" spans="1:13" ht="23.25" customHeight="1" thickBot="1" x14ac:dyDescent="0.25">
      <c r="A4293" s="11">
        <v>40723</v>
      </c>
      <c r="D4293" s="12">
        <v>2090.69</v>
      </c>
      <c r="E4293" s="12">
        <v>6150.68</v>
      </c>
      <c r="F4293" s="12">
        <v>3319.21</v>
      </c>
      <c r="G4293" s="12">
        <v>393.76</v>
      </c>
      <c r="I4293" s="45"/>
      <c r="M4293" s="116"/>
    </row>
    <row r="4294" spans="1:13" ht="23.25" customHeight="1" thickBot="1" x14ac:dyDescent="0.25">
      <c r="A4294" s="11">
        <v>40724</v>
      </c>
      <c r="D4294" s="12">
        <v>2097.7399999999998</v>
      </c>
      <c r="E4294" s="12">
        <v>6171.44</v>
      </c>
      <c r="F4294" s="12">
        <v>3347.65</v>
      </c>
      <c r="G4294" s="12">
        <v>394.68</v>
      </c>
      <c r="I4294" s="45"/>
      <c r="M4294" s="116"/>
    </row>
    <row r="4295" spans="1:13" ht="23.25" customHeight="1" thickBot="1" x14ac:dyDescent="0.25">
      <c r="A4295" s="11">
        <v>40725</v>
      </c>
      <c r="D4295" s="12">
        <v>2097.1</v>
      </c>
      <c r="E4295" s="12">
        <v>6169.55</v>
      </c>
      <c r="F4295" s="12">
        <v>3346.63</v>
      </c>
      <c r="G4295" s="12">
        <v>395.27</v>
      </c>
      <c r="I4295" s="45"/>
      <c r="M4295" s="116"/>
    </row>
    <row r="4296" spans="1:13" ht="23.25" customHeight="1" thickBot="1" x14ac:dyDescent="0.25">
      <c r="A4296" s="11">
        <v>40728</v>
      </c>
      <c r="D4296" s="12">
        <v>2098.4899999999998</v>
      </c>
      <c r="E4296" s="12">
        <v>6175.3</v>
      </c>
      <c r="F4296" s="12">
        <v>3361.35</v>
      </c>
      <c r="G4296" s="12">
        <v>395.3</v>
      </c>
      <c r="I4296" s="45"/>
      <c r="M4296" s="116"/>
    </row>
    <row r="4297" spans="1:13" ht="23.25" customHeight="1" thickBot="1" x14ac:dyDescent="0.25">
      <c r="A4297" s="11">
        <v>40729</v>
      </c>
      <c r="D4297" s="12">
        <v>2103.7800000000002</v>
      </c>
      <c r="E4297" s="12">
        <v>6190.87</v>
      </c>
      <c r="F4297" s="12">
        <v>3358.19</v>
      </c>
      <c r="G4297" s="12">
        <v>395.94</v>
      </c>
      <c r="I4297" s="45"/>
      <c r="M4297" s="116"/>
    </row>
    <row r="4298" spans="1:13" ht="23.25" customHeight="1" thickBot="1" x14ac:dyDescent="0.25">
      <c r="A4298" s="11">
        <v>40730</v>
      </c>
      <c r="D4298" s="12">
        <v>2098.44</v>
      </c>
      <c r="E4298" s="12">
        <v>6202.24</v>
      </c>
      <c r="F4298" s="12">
        <v>3364.36</v>
      </c>
      <c r="G4298" s="12">
        <v>394.14</v>
      </c>
      <c r="I4298" s="45"/>
      <c r="M4298" s="116"/>
    </row>
    <row r="4299" spans="1:13" ht="23.25" customHeight="1" thickBot="1" x14ac:dyDescent="0.25">
      <c r="A4299" s="11">
        <v>40731</v>
      </c>
      <c r="D4299" s="12">
        <v>2099.6799999999998</v>
      </c>
      <c r="E4299" s="12">
        <v>6205.92</v>
      </c>
      <c r="F4299" s="12">
        <v>3360.56</v>
      </c>
      <c r="G4299" s="12">
        <v>394.59</v>
      </c>
      <c r="I4299" s="45"/>
      <c r="M4299" s="116"/>
    </row>
    <row r="4300" spans="1:13" ht="23.25" customHeight="1" thickBot="1" x14ac:dyDescent="0.25">
      <c r="A4300" s="11">
        <v>40732</v>
      </c>
      <c r="D4300" s="12">
        <v>2099.4</v>
      </c>
      <c r="E4300" s="12">
        <v>6207.69</v>
      </c>
      <c r="F4300" s="12">
        <v>3361.52</v>
      </c>
      <c r="G4300" s="12">
        <v>394.59</v>
      </c>
      <c r="I4300" s="45"/>
      <c r="M4300" s="116"/>
    </row>
    <row r="4301" spans="1:13" ht="23.25" customHeight="1" thickBot="1" x14ac:dyDescent="0.25">
      <c r="A4301" s="11">
        <v>40735</v>
      </c>
      <c r="D4301" s="12">
        <v>2089.38</v>
      </c>
      <c r="E4301" s="12">
        <v>6178.06</v>
      </c>
      <c r="F4301" s="12">
        <v>3339.72</v>
      </c>
      <c r="G4301" s="12">
        <v>392.14</v>
      </c>
      <c r="I4301" s="45"/>
      <c r="M4301" s="116"/>
    </row>
    <row r="4302" spans="1:13" ht="23.25" customHeight="1" thickBot="1" x14ac:dyDescent="0.25">
      <c r="A4302" s="11">
        <v>40736</v>
      </c>
      <c r="D4302" s="12">
        <v>2079.86</v>
      </c>
      <c r="E4302" s="12">
        <v>6149.9</v>
      </c>
      <c r="F4302" s="12">
        <v>3313.11</v>
      </c>
      <c r="G4302" s="12">
        <v>388.76</v>
      </c>
      <c r="I4302" s="45"/>
      <c r="M4302" s="116"/>
    </row>
    <row r="4303" spans="1:13" ht="23.25" customHeight="1" thickBot="1" x14ac:dyDescent="0.25">
      <c r="A4303" s="11">
        <v>40737</v>
      </c>
      <c r="D4303" s="12">
        <v>2063.8200000000002</v>
      </c>
      <c r="E4303" s="12">
        <v>6102.47</v>
      </c>
      <c r="F4303" s="12">
        <v>3287.56</v>
      </c>
      <c r="G4303" s="12">
        <v>385.19</v>
      </c>
      <c r="I4303" s="45"/>
      <c r="M4303" s="116"/>
    </row>
    <row r="4304" spans="1:13" ht="23.25" customHeight="1" thickBot="1" x14ac:dyDescent="0.25">
      <c r="A4304" s="11">
        <v>40738</v>
      </c>
      <c r="D4304" s="12">
        <v>2057.6799999999998</v>
      </c>
      <c r="E4304" s="12">
        <v>6086.93</v>
      </c>
      <c r="F4304" s="12">
        <v>3290.46</v>
      </c>
      <c r="G4304" s="12">
        <v>383.3</v>
      </c>
      <c r="I4304" s="45"/>
      <c r="M4304" s="116"/>
    </row>
    <row r="4305" spans="1:13" ht="23.25" customHeight="1" thickBot="1" x14ac:dyDescent="0.25">
      <c r="A4305" s="11">
        <v>40739</v>
      </c>
      <c r="D4305" s="12">
        <v>2060.98</v>
      </c>
      <c r="E4305" s="12">
        <v>6096.69</v>
      </c>
      <c r="F4305" s="12">
        <v>3295.73</v>
      </c>
      <c r="G4305" s="12">
        <v>385.31</v>
      </c>
      <c r="I4305" s="45"/>
      <c r="M4305" s="116"/>
    </row>
    <row r="4306" spans="1:13" ht="23.25" customHeight="1" thickBot="1" x14ac:dyDescent="0.25">
      <c r="A4306" s="11">
        <v>40742</v>
      </c>
      <c r="D4306" s="12">
        <v>2053.0100000000002</v>
      </c>
      <c r="E4306" s="12">
        <v>6073.1</v>
      </c>
      <c r="F4306" s="12">
        <v>3277.35</v>
      </c>
      <c r="G4306" s="12">
        <v>383.19</v>
      </c>
      <c r="I4306" s="45"/>
      <c r="M4306" s="116"/>
    </row>
    <row r="4307" spans="1:13" ht="23.25" customHeight="1" thickBot="1" x14ac:dyDescent="0.25">
      <c r="A4307" s="11">
        <v>40743</v>
      </c>
      <c r="D4307" s="12">
        <v>2051.5700000000002</v>
      </c>
      <c r="E4307" s="12">
        <v>6068.85</v>
      </c>
      <c r="F4307" s="12">
        <v>3280.68</v>
      </c>
      <c r="G4307" s="12">
        <v>381.49</v>
      </c>
      <c r="I4307" s="45"/>
      <c r="M4307" s="116"/>
    </row>
    <row r="4308" spans="1:13" ht="23.25" customHeight="1" thickBot="1" x14ac:dyDescent="0.25">
      <c r="A4308" s="11">
        <v>40744</v>
      </c>
      <c r="D4308" s="12">
        <v>2045.82</v>
      </c>
      <c r="E4308" s="12">
        <v>6051.84</v>
      </c>
      <c r="F4308" s="12">
        <v>3271.49</v>
      </c>
      <c r="G4308" s="12">
        <v>380.71</v>
      </c>
      <c r="I4308" s="45"/>
      <c r="M4308" s="116"/>
    </row>
    <row r="4309" spans="1:13" ht="23.25" customHeight="1" thickBot="1" x14ac:dyDescent="0.25">
      <c r="A4309" s="11">
        <v>40745</v>
      </c>
      <c r="D4309" s="12">
        <v>2045.05</v>
      </c>
      <c r="E4309" s="12">
        <v>6049.57</v>
      </c>
      <c r="F4309" s="12">
        <v>3281.55</v>
      </c>
      <c r="G4309" s="12">
        <v>380.4</v>
      </c>
      <c r="I4309" s="45"/>
      <c r="M4309" s="116"/>
    </row>
    <row r="4310" spans="1:13" ht="23.25" customHeight="1" thickBot="1" x14ac:dyDescent="0.25">
      <c r="A4310" s="11">
        <v>40746</v>
      </c>
      <c r="D4310" s="12">
        <v>2048.17</v>
      </c>
      <c r="E4310" s="12">
        <v>6058.8</v>
      </c>
      <c r="F4310" s="12">
        <v>3297.93</v>
      </c>
      <c r="G4310" s="12">
        <v>381.18</v>
      </c>
      <c r="I4310" s="45"/>
      <c r="M4310" s="116"/>
    </row>
    <row r="4311" spans="1:13" ht="23.25" customHeight="1" thickBot="1" x14ac:dyDescent="0.25">
      <c r="A4311" s="11">
        <v>40749</v>
      </c>
      <c r="D4311" s="12">
        <v>2036.5</v>
      </c>
      <c r="E4311" s="12">
        <v>6024.26</v>
      </c>
      <c r="F4311" s="12">
        <v>3279.13</v>
      </c>
      <c r="G4311" s="12">
        <v>378.32</v>
      </c>
      <c r="I4311" s="45"/>
      <c r="M4311" s="116"/>
    </row>
    <row r="4312" spans="1:13" ht="23.25" customHeight="1" thickBot="1" x14ac:dyDescent="0.25">
      <c r="A4312" s="11">
        <v>40750</v>
      </c>
      <c r="D4312" s="12">
        <v>2038.2561116901495</v>
      </c>
      <c r="E4312" s="12">
        <v>6029.4589143860549</v>
      </c>
      <c r="F4312" s="12">
        <v>3304.8498652074213</v>
      </c>
      <c r="G4312" s="12">
        <v>378.64189911671713</v>
      </c>
      <c r="I4312" s="45"/>
      <c r="M4312" s="116"/>
    </row>
    <row r="4313" spans="1:13" ht="23.25" customHeight="1" thickBot="1" x14ac:dyDescent="0.25">
      <c r="A4313" s="11">
        <v>40751</v>
      </c>
      <c r="D4313" s="12">
        <v>2031.25</v>
      </c>
      <c r="E4313" s="12">
        <v>6008.73</v>
      </c>
      <c r="F4313" s="12">
        <v>3305.01</v>
      </c>
      <c r="G4313" s="12">
        <v>377.24</v>
      </c>
      <c r="I4313" s="45"/>
      <c r="M4313" s="116"/>
    </row>
    <row r="4314" spans="1:13" ht="23.25" customHeight="1" thickBot="1" x14ac:dyDescent="0.25">
      <c r="A4314" s="11">
        <v>40752</v>
      </c>
      <c r="D4314" s="12">
        <v>2023.2242637059962</v>
      </c>
      <c r="E4314" s="12">
        <v>5984.9925152383075</v>
      </c>
      <c r="F4314" s="12">
        <v>3280.4770690218361</v>
      </c>
      <c r="G4314" s="12">
        <v>376.01945310599001</v>
      </c>
      <c r="I4314" s="45"/>
      <c r="M4314" s="116"/>
    </row>
    <row r="4315" spans="1:13" ht="23.25" customHeight="1" thickBot="1" x14ac:dyDescent="0.25">
      <c r="A4315" s="11">
        <v>40753</v>
      </c>
      <c r="D4315" s="12">
        <v>2026.95</v>
      </c>
      <c r="E4315" s="12">
        <v>5996</v>
      </c>
      <c r="F4315" s="12">
        <v>3286.51</v>
      </c>
      <c r="G4315" s="12">
        <v>378.12</v>
      </c>
      <c r="I4315" s="45"/>
      <c r="M4315" s="116"/>
    </row>
    <row r="4316" spans="1:13" ht="23.25" customHeight="1" thickBot="1" x14ac:dyDescent="0.25">
      <c r="A4316" s="11">
        <v>40756</v>
      </c>
      <c r="D4316" s="12">
        <v>2034.33</v>
      </c>
      <c r="E4316" s="12">
        <v>6017.85</v>
      </c>
      <c r="F4316" s="12">
        <v>3304.25</v>
      </c>
      <c r="G4316" s="12">
        <v>380.13</v>
      </c>
      <c r="I4316" s="45"/>
      <c r="M4316" s="116"/>
    </row>
    <row r="4317" spans="1:13" ht="23.25" customHeight="1" thickBot="1" x14ac:dyDescent="0.25">
      <c r="A4317" s="11">
        <v>40757</v>
      </c>
      <c r="D4317" s="12">
        <v>2032.55</v>
      </c>
      <c r="E4317" s="12">
        <v>6012.59</v>
      </c>
      <c r="F4317" s="12">
        <v>3295.61</v>
      </c>
      <c r="G4317" s="12">
        <v>379.52</v>
      </c>
      <c r="I4317" s="45"/>
      <c r="M4317" s="116"/>
    </row>
    <row r="4318" spans="1:13" ht="23.25" customHeight="1" thickBot="1" x14ac:dyDescent="0.25">
      <c r="A4318" s="11">
        <v>40758</v>
      </c>
      <c r="D4318" s="12">
        <v>2023.1321812519991</v>
      </c>
      <c r="E4318" s="12">
        <v>6002.0799920574618</v>
      </c>
      <c r="F4318" s="12">
        <v>3284.1175591765877</v>
      </c>
      <c r="G4318" s="12">
        <v>379.28151748671769</v>
      </c>
      <c r="I4318" s="45"/>
      <c r="M4318" s="116"/>
    </row>
    <row r="4319" spans="1:13" ht="23.25" customHeight="1" thickBot="1" x14ac:dyDescent="0.25">
      <c r="A4319" s="120">
        <v>40759</v>
      </c>
      <c r="B4319" s="159"/>
      <c r="C4319" s="159"/>
      <c r="D4319" s="119">
        <v>2031.943406174591</v>
      </c>
      <c r="E4319" s="12">
        <v>6028.2204871291578</v>
      </c>
      <c r="F4319" s="12">
        <v>3304.17106198293</v>
      </c>
      <c r="G4319" s="12">
        <v>381.26610151054444</v>
      </c>
      <c r="I4319" s="45"/>
      <c r="M4319" s="116"/>
    </row>
    <row r="4320" spans="1:13" ht="23.25" customHeight="1" thickBot="1" x14ac:dyDescent="0.25">
      <c r="A4320" s="11">
        <v>40760</v>
      </c>
      <c r="D4320" s="12">
        <v>1997.8592474033082</v>
      </c>
      <c r="E4320" s="12">
        <v>5927.1021077652222</v>
      </c>
      <c r="F4320" s="12">
        <v>3237.4581353047033</v>
      </c>
      <c r="G4320" s="12">
        <v>373.18679536348418</v>
      </c>
      <c r="I4320" s="45"/>
      <c r="K4320" s="118"/>
      <c r="M4320" s="116"/>
    </row>
    <row r="4321" spans="1:13" ht="23.25" customHeight="1" thickBot="1" x14ac:dyDescent="0.25">
      <c r="A4321" s="11">
        <v>40763</v>
      </c>
      <c r="D4321" s="12">
        <v>1942.6478987839414</v>
      </c>
      <c r="E4321" s="12">
        <v>5763.3051329784648</v>
      </c>
      <c r="F4321" s="12">
        <v>3153.4687326982789</v>
      </c>
      <c r="G4321" s="12">
        <v>362.17856008077081</v>
      </c>
      <c r="I4321" s="45"/>
      <c r="K4321" s="118"/>
      <c r="M4321" s="116"/>
    </row>
    <row r="4322" spans="1:13" ht="23.25" customHeight="1" thickBot="1" x14ac:dyDescent="0.25">
      <c r="A4322" s="11">
        <v>40764</v>
      </c>
      <c r="D4322" s="12">
        <v>1893.5864800585357</v>
      </c>
      <c r="E4322" s="12">
        <v>5617.753318597518</v>
      </c>
      <c r="F4322" s="12">
        <v>3068.4879141192864</v>
      </c>
      <c r="G4322" s="12">
        <v>351.96249528901751</v>
      </c>
      <c r="I4322" s="45"/>
      <c r="K4322" s="118"/>
      <c r="M4322" s="116"/>
    </row>
    <row r="4323" spans="1:13" ht="23.25" customHeight="1" thickBot="1" x14ac:dyDescent="0.25">
      <c r="A4323" s="11">
        <v>40765</v>
      </c>
      <c r="D4323" s="12">
        <v>1957.3320022467087</v>
      </c>
      <c r="E4323" s="12">
        <v>5806.8688528440816</v>
      </c>
      <c r="F4323" s="12">
        <v>3177.3051989804749</v>
      </c>
      <c r="G4323" s="12">
        <v>365.17221891494802</v>
      </c>
      <c r="I4323" s="45"/>
      <c r="K4323" s="118"/>
      <c r="M4323" s="116"/>
    </row>
    <row r="4324" spans="1:13" ht="23.25" customHeight="1" thickBot="1" x14ac:dyDescent="0.3">
      <c r="A4324" s="11">
        <v>40766</v>
      </c>
      <c r="D4324" s="117">
        <v>1935.7002945906863</v>
      </c>
      <c r="E4324" s="12">
        <v>5742.6934910365799</v>
      </c>
      <c r="F4324" s="12">
        <v>3136.7318165078218</v>
      </c>
      <c r="G4324" s="12">
        <v>360.17306160365604</v>
      </c>
      <c r="I4324" s="45"/>
      <c r="K4324" s="118"/>
      <c r="M4324" s="116"/>
    </row>
    <row r="4325" spans="1:13" ht="23.25" customHeight="1" thickBot="1" x14ac:dyDescent="0.25">
      <c r="A4325" s="11">
        <v>40767</v>
      </c>
      <c r="D4325" s="12">
        <v>1945.9374158329904</v>
      </c>
      <c r="E4325" s="12">
        <v>5773.0642306027294</v>
      </c>
      <c r="F4325" s="12">
        <v>3153.3206985780048</v>
      </c>
      <c r="G4325" s="12">
        <v>361.94904261974017</v>
      </c>
      <c r="I4325" s="45"/>
      <c r="K4325" s="118"/>
      <c r="M4325" s="116"/>
    </row>
    <row r="4326" spans="1:13" ht="23.25" customHeight="1" thickBot="1" x14ac:dyDescent="0.25">
      <c r="A4326" s="11">
        <v>40770</v>
      </c>
      <c r="D4326" s="12">
        <v>1953.6282636890394</v>
      </c>
      <c r="E4326" s="12">
        <v>5795.8808732652878</v>
      </c>
      <c r="F4326" s="12">
        <v>3171.2929804291821</v>
      </c>
      <c r="G4326" s="12">
        <v>363.91218296386631</v>
      </c>
      <c r="I4326" s="45"/>
      <c r="K4326" s="118"/>
      <c r="M4326" s="116"/>
    </row>
    <row r="4327" spans="1:13" ht="23.25" customHeight="1" thickBot="1" x14ac:dyDescent="0.25">
      <c r="A4327" s="11">
        <v>40771</v>
      </c>
      <c r="D4327" s="12">
        <v>1955.8227830569404</v>
      </c>
      <c r="E4327" s="12">
        <v>5802.3914121773378</v>
      </c>
      <c r="F4327" s="12">
        <v>3180.3902719465773</v>
      </c>
      <c r="G4327" s="12">
        <v>363.93778980725193</v>
      </c>
      <c r="I4327" s="45"/>
      <c r="K4327" s="118"/>
      <c r="M4327" s="116"/>
    </row>
    <row r="4328" spans="1:13" ht="23.25" customHeight="1" thickBot="1" x14ac:dyDescent="0.25">
      <c r="A4328" s="11">
        <v>40772</v>
      </c>
      <c r="D4328" s="12">
        <v>1949.3373846960897</v>
      </c>
      <c r="E4328" s="12">
        <v>5783.1510085581858</v>
      </c>
      <c r="F4328" s="12">
        <v>3169.8442766574185</v>
      </c>
      <c r="G4328" s="12">
        <v>362.06005448875601</v>
      </c>
      <c r="I4328" s="45"/>
      <c r="K4328" s="118"/>
      <c r="M4328" s="116"/>
    </row>
    <row r="4329" spans="1:13" ht="23.25" customHeight="1" thickBot="1" x14ac:dyDescent="0.25">
      <c r="A4329" s="11">
        <v>40773</v>
      </c>
      <c r="D4329" s="12">
        <v>1944.7161391027312</v>
      </c>
      <c r="E4329" s="12">
        <v>5769.4410364805753</v>
      </c>
      <c r="F4329" s="12">
        <v>3162.3296057696907</v>
      </c>
      <c r="G4329" s="12">
        <v>360.61996489382221</v>
      </c>
      <c r="I4329" s="45"/>
      <c r="K4329" s="118"/>
      <c r="M4329" s="116"/>
    </row>
    <row r="4330" spans="1:13" ht="23.25" customHeight="1" thickBot="1" x14ac:dyDescent="0.25">
      <c r="A4330" s="11">
        <v>40774</v>
      </c>
      <c r="D4330" s="12">
        <v>1920.1582334233769</v>
      </c>
      <c r="E4330" s="12">
        <v>5696.5844452549491</v>
      </c>
      <c r="F4330" s="12">
        <v>3116.9616247618474</v>
      </c>
      <c r="G4330" s="12">
        <v>355.23821740943589</v>
      </c>
      <c r="I4330" s="45"/>
      <c r="K4330" s="118"/>
      <c r="M4330" s="116"/>
    </row>
    <row r="4331" spans="1:13" ht="23.25" customHeight="1" thickBot="1" x14ac:dyDescent="0.25">
      <c r="A4331" s="11">
        <v>40777</v>
      </c>
      <c r="D4331" s="12">
        <v>1913.7532800051463</v>
      </c>
      <c r="E4331" s="12">
        <v>5677.5826997843033</v>
      </c>
      <c r="F4331" s="12">
        <v>3111.9804756139933</v>
      </c>
      <c r="G4331" s="12">
        <v>353.40177431687437</v>
      </c>
      <c r="I4331" s="45"/>
      <c r="K4331" s="118"/>
      <c r="M4331" s="116"/>
    </row>
    <row r="4332" spans="1:13" ht="23.25" customHeight="1" thickBot="1" x14ac:dyDescent="0.25">
      <c r="A4332" s="11">
        <v>40778</v>
      </c>
      <c r="D4332" s="12">
        <v>1932.5716311831297</v>
      </c>
      <c r="E4332" s="12">
        <v>5733.41160218404</v>
      </c>
      <c r="F4332" s="12">
        <v>3142.5812547535979</v>
      </c>
      <c r="G4332" s="12">
        <v>357.96141211927954</v>
      </c>
      <c r="I4332" s="45"/>
      <c r="K4332" s="118"/>
      <c r="M4332" s="116"/>
    </row>
    <row r="4333" spans="1:13" ht="23.25" customHeight="1" thickBot="1" x14ac:dyDescent="0.25">
      <c r="A4333" s="11">
        <v>40779</v>
      </c>
      <c r="D4333" s="12">
        <v>1940.5257535777171</v>
      </c>
      <c r="E4333" s="12">
        <v>5757.0093084146756</v>
      </c>
      <c r="F4333" s="12">
        <v>3161.0264173342225</v>
      </c>
      <c r="G4333" s="12">
        <v>359.78175858277842</v>
      </c>
      <c r="I4333" s="45"/>
      <c r="K4333" s="118"/>
      <c r="M4333" s="116"/>
    </row>
    <row r="4334" spans="1:13" ht="23.25" customHeight="1" thickBot="1" x14ac:dyDescent="0.25">
      <c r="A4334" s="11">
        <v>40780</v>
      </c>
      <c r="D4334" s="12">
        <v>1944.6841795775654</v>
      </c>
      <c r="E4334" s="12">
        <v>5769.3462213081757</v>
      </c>
      <c r="F4334" s="12">
        <v>3167.800300348048</v>
      </c>
      <c r="G4334" s="12">
        <v>360.96283229852713</v>
      </c>
      <c r="I4334" s="45"/>
      <c r="K4334" s="118"/>
      <c r="M4334" s="116"/>
    </row>
    <row r="4335" spans="1:13" ht="23.25" customHeight="1" thickBot="1" x14ac:dyDescent="0.25">
      <c r="A4335" s="11">
        <v>40781</v>
      </c>
      <c r="D4335" s="12">
        <v>1941.6992144937342</v>
      </c>
      <c r="E4335" s="12">
        <v>5760.490646090364</v>
      </c>
      <c r="F4335" s="12">
        <v>3162.9379307209438</v>
      </c>
      <c r="G4335" s="12">
        <v>359.72371638763991</v>
      </c>
      <c r="I4335" s="45"/>
      <c r="K4335" s="118"/>
      <c r="M4335" s="116"/>
    </row>
    <row r="4336" spans="1:13" ht="23.25" customHeight="1" thickBot="1" x14ac:dyDescent="0.25">
      <c r="A4336" s="11">
        <v>40784</v>
      </c>
      <c r="D4336" s="12">
        <v>1945.15</v>
      </c>
      <c r="E4336" s="12">
        <v>5770.73</v>
      </c>
      <c r="F4336" s="12">
        <v>3179.67</v>
      </c>
      <c r="G4336" s="12">
        <v>360.75</v>
      </c>
      <c r="I4336" s="45"/>
      <c r="K4336" s="118"/>
      <c r="M4336" s="116"/>
    </row>
    <row r="4337" spans="1:13" ht="23.25" customHeight="1" thickBot="1" x14ac:dyDescent="0.25">
      <c r="A4337" s="11">
        <v>40785</v>
      </c>
      <c r="D4337" s="12">
        <v>1950.66</v>
      </c>
      <c r="E4337" s="12">
        <v>5787.07</v>
      </c>
      <c r="F4337" s="12">
        <v>3188.67</v>
      </c>
      <c r="G4337" s="12">
        <v>362.52</v>
      </c>
      <c r="I4337" s="45"/>
      <c r="K4337" s="118"/>
      <c r="M4337" s="116"/>
    </row>
    <row r="4338" spans="1:13" ht="23.25" customHeight="1" thickBot="1" x14ac:dyDescent="0.25">
      <c r="A4338" s="11">
        <v>40787</v>
      </c>
      <c r="D4338" s="12">
        <v>1954.09</v>
      </c>
      <c r="E4338" s="12">
        <v>5797.24</v>
      </c>
      <c r="F4338" s="12">
        <v>3183.12</v>
      </c>
      <c r="G4338" s="12">
        <v>363.32</v>
      </c>
      <c r="I4338" s="45"/>
      <c r="K4338" s="118"/>
      <c r="M4338" s="116"/>
    </row>
    <row r="4339" spans="1:13" ht="23.25" customHeight="1" thickBot="1" x14ac:dyDescent="0.25">
      <c r="A4339" s="11">
        <v>40791</v>
      </c>
      <c r="D4339" s="12">
        <v>1946.98</v>
      </c>
      <c r="E4339" s="12">
        <v>5776.16</v>
      </c>
      <c r="F4339" s="12">
        <v>3160.5</v>
      </c>
      <c r="G4339" s="12">
        <v>361.71</v>
      </c>
      <c r="I4339" s="45"/>
      <c r="K4339" s="118"/>
      <c r="M4339" s="116"/>
    </row>
    <row r="4340" spans="1:13" ht="23.25" customHeight="1" thickBot="1" x14ac:dyDescent="0.25">
      <c r="A4340" s="11">
        <v>40792</v>
      </c>
      <c r="D4340" s="12">
        <v>1929.85</v>
      </c>
      <c r="E4340" s="12">
        <v>5728.24</v>
      </c>
      <c r="F4340" s="12">
        <v>3123.41</v>
      </c>
      <c r="G4340" s="12">
        <v>358.28</v>
      </c>
      <c r="I4340" s="45"/>
      <c r="K4340" s="118"/>
      <c r="M4340" s="116"/>
    </row>
    <row r="4341" spans="1:13" ht="23.25" customHeight="1" thickBot="1" x14ac:dyDescent="0.25">
      <c r="A4341" s="11">
        <v>40793</v>
      </c>
      <c r="D4341" s="12">
        <v>1932.21</v>
      </c>
      <c r="E4341" s="12">
        <v>5735.26</v>
      </c>
      <c r="F4341" s="12">
        <v>3127.24</v>
      </c>
      <c r="G4341" s="12">
        <v>359.23</v>
      </c>
      <c r="I4341" s="45"/>
      <c r="K4341" s="118"/>
      <c r="M4341" s="116"/>
    </row>
    <row r="4342" spans="1:13" ht="23.25" customHeight="1" thickBot="1" x14ac:dyDescent="0.25">
      <c r="A4342" s="11">
        <v>40794</v>
      </c>
      <c r="D4342" s="12">
        <v>1947.26</v>
      </c>
      <c r="E4342" s="12">
        <v>5779.9</v>
      </c>
      <c r="F4342" s="12">
        <v>3151.58</v>
      </c>
      <c r="G4342" s="12">
        <v>363.74</v>
      </c>
      <c r="I4342" s="45"/>
      <c r="K4342" s="118"/>
      <c r="M4342" s="116"/>
    </row>
    <row r="4343" spans="1:13" ht="23.25" customHeight="1" thickBot="1" x14ac:dyDescent="0.25">
      <c r="A4343" s="11">
        <v>40795</v>
      </c>
      <c r="D4343" s="12">
        <v>1931.66</v>
      </c>
      <c r="E4343" s="12">
        <v>5733.61</v>
      </c>
      <c r="F4343" s="12">
        <v>3120.92</v>
      </c>
      <c r="G4343" s="12">
        <v>359.46</v>
      </c>
      <c r="I4343" s="45"/>
      <c r="K4343" s="118"/>
      <c r="M4343" s="116"/>
    </row>
    <row r="4344" spans="1:13" ht="23.25" customHeight="1" thickBot="1" x14ac:dyDescent="0.25">
      <c r="A4344" s="11">
        <v>40798</v>
      </c>
      <c r="D4344" s="12">
        <v>1929.05</v>
      </c>
      <c r="E4344" s="12">
        <v>5725.87</v>
      </c>
      <c r="F4344" s="12">
        <v>3105.96</v>
      </c>
      <c r="G4344" s="12">
        <v>358.33</v>
      </c>
      <c r="I4344" s="45"/>
      <c r="K4344" s="118"/>
      <c r="M4344" s="116"/>
    </row>
    <row r="4345" spans="1:13" ht="23.25" customHeight="1" thickBot="1" x14ac:dyDescent="0.25">
      <c r="A4345" s="11">
        <v>40799</v>
      </c>
      <c r="D4345" s="12">
        <v>1925.58</v>
      </c>
      <c r="E4345" s="12">
        <v>5715.57</v>
      </c>
      <c r="F4345" s="12">
        <v>3100.37</v>
      </c>
      <c r="G4345" s="12">
        <v>357.46</v>
      </c>
      <c r="I4345" s="45"/>
      <c r="K4345" s="118"/>
      <c r="M4345" s="116"/>
    </row>
    <row r="4346" spans="1:13" ht="23.25" customHeight="1" thickBot="1" x14ac:dyDescent="0.25">
      <c r="A4346" s="11">
        <v>40800</v>
      </c>
      <c r="D4346" s="12">
        <v>1907.27</v>
      </c>
      <c r="E4346" s="12">
        <v>5686.52</v>
      </c>
      <c r="F4346" s="12">
        <v>3074.01</v>
      </c>
      <c r="G4346" s="12">
        <v>352.46</v>
      </c>
      <c r="I4346" s="45"/>
      <c r="K4346" s="118"/>
      <c r="M4346" s="116"/>
    </row>
    <row r="4347" spans="1:13" ht="23.25" customHeight="1" thickBot="1" x14ac:dyDescent="0.25">
      <c r="A4347" s="11">
        <v>40801</v>
      </c>
      <c r="D4347" s="12">
        <v>1895.97</v>
      </c>
      <c r="E4347" s="12">
        <v>5652.84</v>
      </c>
      <c r="F4347" s="12">
        <v>3055.8</v>
      </c>
      <c r="G4347" s="12">
        <v>350.57</v>
      </c>
      <c r="I4347" s="45"/>
      <c r="K4347" s="118"/>
      <c r="M4347" s="116"/>
    </row>
    <row r="4348" spans="1:13" ht="23.25" customHeight="1" thickBot="1" x14ac:dyDescent="0.25">
      <c r="A4348" s="11">
        <v>40802</v>
      </c>
      <c r="D4348" s="12">
        <v>1899.5</v>
      </c>
      <c r="E4348" s="12">
        <v>5663.37</v>
      </c>
      <c r="F4348" s="12">
        <v>3077.36</v>
      </c>
      <c r="G4348" s="12">
        <v>351.93</v>
      </c>
      <c r="I4348" s="45"/>
      <c r="K4348" s="118"/>
      <c r="M4348" s="116"/>
    </row>
    <row r="4349" spans="1:13" ht="23.25" customHeight="1" thickBot="1" x14ac:dyDescent="0.25">
      <c r="A4349" s="11">
        <v>40805</v>
      </c>
      <c r="D4349" s="12">
        <v>1899.19</v>
      </c>
      <c r="E4349" s="12">
        <v>5662.44</v>
      </c>
      <c r="F4349" s="12">
        <v>3060.99</v>
      </c>
      <c r="G4349" s="12">
        <v>351.72</v>
      </c>
      <c r="I4349" s="45"/>
      <c r="K4349" s="118"/>
      <c r="M4349" s="116"/>
    </row>
    <row r="4350" spans="1:13" ht="23.25" customHeight="1" thickBot="1" x14ac:dyDescent="0.25">
      <c r="A4350" s="11">
        <v>40806</v>
      </c>
      <c r="D4350" s="12">
        <v>1892.86</v>
      </c>
      <c r="E4350" s="12">
        <v>5643.55</v>
      </c>
      <c r="F4350" s="12">
        <v>3040.32</v>
      </c>
      <c r="G4350" s="12">
        <v>350.62</v>
      </c>
      <c r="I4350" s="45"/>
      <c r="K4350" s="118"/>
      <c r="M4350" s="116"/>
    </row>
    <row r="4351" spans="1:13" ht="23.25" customHeight="1" thickBot="1" x14ac:dyDescent="0.25">
      <c r="A4351" s="11">
        <v>40807</v>
      </c>
      <c r="D4351" s="12">
        <v>1892.43</v>
      </c>
      <c r="E4351" s="12">
        <v>5642.28</v>
      </c>
      <c r="F4351" s="12">
        <v>3039.64</v>
      </c>
      <c r="G4351" s="12">
        <v>350.69</v>
      </c>
      <c r="I4351" s="45"/>
      <c r="K4351" s="118"/>
      <c r="M4351" s="116"/>
    </row>
    <row r="4352" spans="1:13" ht="23.25" customHeight="1" thickBot="1" x14ac:dyDescent="0.25">
      <c r="A4352" s="11">
        <v>40808</v>
      </c>
      <c r="D4352" s="12">
        <v>1886.58</v>
      </c>
      <c r="E4352" s="12">
        <v>5624.85</v>
      </c>
      <c r="F4352" s="12">
        <v>3009.62</v>
      </c>
      <c r="G4352" s="12">
        <v>349.61</v>
      </c>
      <c r="I4352" s="45"/>
      <c r="K4352" s="118"/>
      <c r="M4352" s="116"/>
    </row>
    <row r="4353" spans="1:13" ht="23.25" customHeight="1" thickBot="1" x14ac:dyDescent="0.25">
      <c r="A4353" s="11">
        <v>40809</v>
      </c>
      <c r="D4353" s="12">
        <v>1856.72</v>
      </c>
      <c r="E4353" s="12">
        <v>5535.81</v>
      </c>
      <c r="F4353" s="12">
        <v>2946.93</v>
      </c>
      <c r="G4353" s="12">
        <v>343.14</v>
      </c>
      <c r="I4353" s="45"/>
      <c r="K4353" s="118"/>
      <c r="M4353" s="116"/>
    </row>
    <row r="4354" spans="1:13" ht="23.25" customHeight="1" thickBot="1" x14ac:dyDescent="0.25">
      <c r="A4354" s="11">
        <v>40812</v>
      </c>
      <c r="D4354" s="12">
        <v>1850.12</v>
      </c>
      <c r="E4354" s="12">
        <v>5516.15</v>
      </c>
      <c r="F4354" s="12">
        <v>2926.56</v>
      </c>
      <c r="G4354" s="12">
        <v>341.53</v>
      </c>
      <c r="I4354" s="45"/>
      <c r="K4354" s="118"/>
      <c r="M4354" s="116"/>
    </row>
    <row r="4355" spans="1:13" ht="23.25" customHeight="1" thickBot="1" x14ac:dyDescent="0.25">
      <c r="A4355" s="11">
        <v>40813</v>
      </c>
      <c r="D4355" s="12">
        <v>1862.23</v>
      </c>
      <c r="E4355" s="12">
        <v>5552.25</v>
      </c>
      <c r="F4355" s="12">
        <v>2950.69</v>
      </c>
      <c r="G4355" s="12">
        <v>344.7</v>
      </c>
      <c r="I4355" s="45"/>
      <c r="K4355" s="118"/>
      <c r="M4355" s="116"/>
    </row>
    <row r="4356" spans="1:13" ht="23.25" customHeight="1" thickBot="1" x14ac:dyDescent="0.25">
      <c r="A4356" s="11">
        <v>40814</v>
      </c>
      <c r="D4356" s="12">
        <v>1886.77</v>
      </c>
      <c r="E4356" s="12">
        <v>5625.4</v>
      </c>
      <c r="F4356" s="12">
        <v>2989.56</v>
      </c>
      <c r="G4356" s="12">
        <v>351.27</v>
      </c>
      <c r="I4356" s="45"/>
      <c r="K4356" s="118"/>
      <c r="M4356" s="116"/>
    </row>
    <row r="4357" spans="1:13" ht="23.25" customHeight="1" thickBot="1" x14ac:dyDescent="0.25">
      <c r="A4357" s="11">
        <v>40815</v>
      </c>
      <c r="D4357" s="12">
        <v>1886.66</v>
      </c>
      <c r="E4357" s="12">
        <v>5625.1</v>
      </c>
      <c r="F4357" s="12">
        <v>2999.54</v>
      </c>
      <c r="G4357" s="12">
        <v>349.56</v>
      </c>
      <c r="I4357" s="45"/>
      <c r="K4357" s="118"/>
      <c r="M4357" s="116"/>
    </row>
    <row r="4358" spans="1:13" ht="23.25" customHeight="1" thickBot="1" x14ac:dyDescent="0.25">
      <c r="A4358" s="11">
        <v>40816</v>
      </c>
      <c r="D4358" s="12">
        <v>1900.68</v>
      </c>
      <c r="E4358" s="12">
        <v>5666.89</v>
      </c>
      <c r="F4358" s="12">
        <v>3011.61</v>
      </c>
      <c r="G4358" s="12">
        <v>352.24</v>
      </c>
      <c r="I4358" s="45"/>
      <c r="K4358" s="118"/>
      <c r="M4358" s="116"/>
    </row>
    <row r="4359" spans="1:13" ht="23.25" customHeight="1" thickBot="1" x14ac:dyDescent="0.25">
      <c r="A4359" s="11">
        <v>40819</v>
      </c>
      <c r="D4359" s="12">
        <v>1893.89</v>
      </c>
      <c r="E4359" s="12">
        <v>5646.63</v>
      </c>
      <c r="F4359" s="12">
        <v>2990.73</v>
      </c>
      <c r="G4359" s="12">
        <v>350.27</v>
      </c>
      <c r="I4359" s="45"/>
      <c r="K4359" s="118"/>
      <c r="M4359" s="116"/>
    </row>
    <row r="4360" spans="1:13" ht="23.25" customHeight="1" thickBot="1" x14ac:dyDescent="0.25">
      <c r="A4360" s="11">
        <v>40820</v>
      </c>
      <c r="D4360" s="12">
        <v>1894.34</v>
      </c>
      <c r="E4360" s="12">
        <v>5647.99</v>
      </c>
      <c r="F4360" s="12">
        <v>2976.41</v>
      </c>
      <c r="G4360" s="12">
        <v>350.92</v>
      </c>
      <c r="I4360" s="45"/>
      <c r="K4360" s="118"/>
      <c r="M4360" s="116"/>
    </row>
    <row r="4361" spans="1:13" ht="23.25" customHeight="1" thickBot="1" x14ac:dyDescent="0.25">
      <c r="A4361" s="11">
        <v>40821</v>
      </c>
      <c r="D4361" s="12">
        <v>1886.44</v>
      </c>
      <c r="E4361" s="12">
        <v>5624.44</v>
      </c>
      <c r="F4361" s="12">
        <v>2964</v>
      </c>
      <c r="G4361" s="12">
        <v>349.16</v>
      </c>
      <c r="I4361" s="45"/>
      <c r="K4361" s="118"/>
      <c r="M4361" s="116"/>
    </row>
    <row r="4362" spans="1:13" ht="23.25" customHeight="1" thickBot="1" x14ac:dyDescent="0.25">
      <c r="A4362" s="11">
        <v>40822</v>
      </c>
      <c r="D4362" s="12">
        <v>1881.05</v>
      </c>
      <c r="E4362" s="12">
        <v>5608.35</v>
      </c>
      <c r="F4362" s="12">
        <v>2960.49</v>
      </c>
      <c r="G4362" s="12">
        <v>348.11</v>
      </c>
      <c r="I4362" s="45"/>
      <c r="K4362" s="118"/>
      <c r="M4362" s="116"/>
    </row>
    <row r="4363" spans="1:13" ht="23.25" customHeight="1" thickBot="1" x14ac:dyDescent="0.25">
      <c r="A4363" s="11">
        <v>40823</v>
      </c>
      <c r="D4363" s="12">
        <v>1887.07</v>
      </c>
      <c r="E4363" s="12">
        <v>5626.4</v>
      </c>
      <c r="F4363" s="12">
        <v>2980.02</v>
      </c>
      <c r="G4363" s="12">
        <v>349.75</v>
      </c>
      <c r="I4363" s="45"/>
      <c r="K4363" s="118"/>
      <c r="M4363" s="116"/>
    </row>
    <row r="4364" spans="1:13" ht="23.25" customHeight="1" thickBot="1" x14ac:dyDescent="0.25">
      <c r="A4364" s="11">
        <v>40826</v>
      </c>
      <c r="D4364" s="12">
        <v>1884.59</v>
      </c>
      <c r="E4364" s="12">
        <v>5618.99</v>
      </c>
      <c r="F4364" s="12">
        <v>2981.12</v>
      </c>
      <c r="G4364" s="12">
        <v>348.74</v>
      </c>
      <c r="I4364" s="45"/>
      <c r="K4364" s="118"/>
      <c r="M4364" s="116"/>
    </row>
    <row r="4365" spans="1:13" ht="23.25" customHeight="1" thickBot="1" x14ac:dyDescent="0.25">
      <c r="A4365" s="11">
        <v>40827</v>
      </c>
      <c r="D4365" s="12">
        <v>1884.3</v>
      </c>
      <c r="E4365" s="12">
        <v>5618.13</v>
      </c>
      <c r="F4365" s="12">
        <v>3000.92</v>
      </c>
      <c r="G4365" s="12">
        <v>348.74</v>
      </c>
      <c r="I4365" s="45"/>
      <c r="K4365" s="118"/>
      <c r="M4365" s="116"/>
    </row>
    <row r="4366" spans="1:13" ht="23.25" customHeight="1" thickBot="1" x14ac:dyDescent="0.25">
      <c r="A4366" s="11">
        <v>40828</v>
      </c>
      <c r="D4366" s="12">
        <v>1883.19</v>
      </c>
      <c r="E4366" s="12">
        <v>5615.04</v>
      </c>
      <c r="F4366" s="12">
        <v>2999.27</v>
      </c>
      <c r="G4366" s="12">
        <v>348</v>
      </c>
      <c r="I4366" s="45"/>
      <c r="K4366" s="118"/>
      <c r="M4366" s="116"/>
    </row>
    <row r="4367" spans="1:13" ht="23.25" customHeight="1" thickBot="1" x14ac:dyDescent="0.25">
      <c r="A4367" s="11">
        <v>40829</v>
      </c>
      <c r="D4367" s="12">
        <v>1881.29</v>
      </c>
      <c r="E4367" s="12">
        <v>5609.68</v>
      </c>
      <c r="F4367" s="12">
        <v>3006.62</v>
      </c>
      <c r="G4367" s="12">
        <v>347.73</v>
      </c>
      <c r="I4367" s="45"/>
      <c r="K4367" s="118"/>
      <c r="M4367" s="116"/>
    </row>
    <row r="4368" spans="1:13" ht="23.25" customHeight="1" thickBot="1" x14ac:dyDescent="0.25">
      <c r="A4368" s="11">
        <v>40830</v>
      </c>
      <c r="D4368" s="12">
        <v>1883.66</v>
      </c>
      <c r="E4368" s="12">
        <v>5619.39</v>
      </c>
      <c r="F4368" s="12">
        <v>3011.83</v>
      </c>
      <c r="G4368" s="12">
        <v>347.45</v>
      </c>
      <c r="I4368" s="45"/>
      <c r="K4368" s="118"/>
      <c r="M4368" s="116"/>
    </row>
    <row r="4369" spans="1:13" ht="23.25" customHeight="1" thickBot="1" x14ac:dyDescent="0.25">
      <c r="A4369" s="11">
        <v>40833</v>
      </c>
      <c r="D4369" s="12">
        <v>1880.33</v>
      </c>
      <c r="E4369" s="12">
        <v>5611.53</v>
      </c>
      <c r="F4369" s="12">
        <v>3007.61</v>
      </c>
      <c r="G4369" s="12">
        <v>346.79</v>
      </c>
      <c r="I4369" s="45"/>
      <c r="K4369" s="118"/>
      <c r="M4369" s="116"/>
    </row>
    <row r="4370" spans="1:13" ht="23.25" customHeight="1" thickBot="1" x14ac:dyDescent="0.25">
      <c r="A4370" s="11">
        <v>40834</v>
      </c>
      <c r="D4370" s="12">
        <v>1890.96</v>
      </c>
      <c r="E4370" s="12">
        <v>5643.24</v>
      </c>
      <c r="F4370" s="12">
        <v>3004.12</v>
      </c>
      <c r="G4370" s="12">
        <v>349.18</v>
      </c>
      <c r="I4370" s="45"/>
      <c r="K4370" s="118"/>
      <c r="M4370" s="116"/>
    </row>
    <row r="4371" spans="1:13" ht="23.25" customHeight="1" thickBot="1" x14ac:dyDescent="0.25">
      <c r="A4371" s="11">
        <v>40835</v>
      </c>
      <c r="D4371" s="12">
        <v>1886.77</v>
      </c>
      <c r="E4371" s="12">
        <v>5630.75</v>
      </c>
      <c r="F4371" s="12">
        <v>2997.47</v>
      </c>
      <c r="G4371" s="12">
        <v>347.83</v>
      </c>
      <c r="I4371" s="45"/>
      <c r="K4371" s="118"/>
      <c r="M4371" s="116"/>
    </row>
    <row r="4372" spans="1:13" ht="23.25" customHeight="1" thickBot="1" x14ac:dyDescent="0.25">
      <c r="A4372" s="11">
        <v>40836</v>
      </c>
      <c r="D4372" s="12">
        <v>1886.46</v>
      </c>
      <c r="E4372" s="12">
        <v>5629.8</v>
      </c>
      <c r="F4372" s="12">
        <v>2986.85</v>
      </c>
      <c r="G4372" s="12">
        <v>348.03</v>
      </c>
      <c r="I4372" s="45"/>
      <c r="K4372" s="118"/>
      <c r="M4372" s="116"/>
    </row>
    <row r="4373" spans="1:13" ht="23.25" customHeight="1" thickBot="1" x14ac:dyDescent="0.25">
      <c r="A4373" s="11">
        <v>40837</v>
      </c>
      <c r="D4373" s="12">
        <v>1896.85</v>
      </c>
      <c r="E4373" s="12">
        <v>5660.81</v>
      </c>
      <c r="F4373" s="12">
        <v>3003.31</v>
      </c>
      <c r="G4373" s="12">
        <v>350.68</v>
      </c>
      <c r="I4373" s="45"/>
      <c r="K4373" s="118"/>
      <c r="M4373" s="116"/>
    </row>
    <row r="4374" spans="1:13" ht="23.25" customHeight="1" thickBot="1" x14ac:dyDescent="0.25">
      <c r="A4374" s="11">
        <v>40840</v>
      </c>
      <c r="D4374" s="12">
        <v>1900.32</v>
      </c>
      <c r="E4374" s="12">
        <v>5671.18</v>
      </c>
      <c r="F4374" s="12">
        <v>3008.81</v>
      </c>
      <c r="G4374" s="12">
        <v>351.59</v>
      </c>
      <c r="I4374" s="45"/>
      <c r="K4374" s="118"/>
      <c r="M4374" s="116"/>
    </row>
    <row r="4375" spans="1:13" ht="23.25" customHeight="1" thickBot="1" x14ac:dyDescent="0.25">
      <c r="A4375" s="11">
        <v>40841</v>
      </c>
      <c r="D4375" s="12">
        <v>1913.81</v>
      </c>
      <c r="E4375" s="12">
        <v>5711.45</v>
      </c>
      <c r="F4375" s="12">
        <v>3030.17</v>
      </c>
      <c r="G4375" s="12">
        <v>355.35</v>
      </c>
      <c r="I4375" s="45"/>
      <c r="K4375" s="118"/>
      <c r="M4375" s="116"/>
    </row>
    <row r="4376" spans="1:13" ht="23.25" customHeight="1" thickBot="1" x14ac:dyDescent="0.25">
      <c r="A4376" s="11">
        <v>40843</v>
      </c>
      <c r="D4376" s="12">
        <v>1904.2</v>
      </c>
      <c r="E4376" s="12">
        <v>5684.06</v>
      </c>
      <c r="F4376" s="12">
        <v>3015.64</v>
      </c>
      <c r="G4376" s="12">
        <v>352.62</v>
      </c>
      <c r="I4376" s="45"/>
      <c r="K4376" s="118"/>
      <c r="M4376" s="116"/>
    </row>
    <row r="4377" spans="1:13" ht="23.25" customHeight="1" thickBot="1" x14ac:dyDescent="0.25">
      <c r="A4377" s="11">
        <v>40844</v>
      </c>
      <c r="D4377" s="12">
        <v>1893.72</v>
      </c>
      <c r="E4377" s="12">
        <v>5652.8</v>
      </c>
      <c r="F4377" s="12">
        <v>2999.05</v>
      </c>
      <c r="G4377" s="12">
        <v>349.83</v>
      </c>
      <c r="I4377" s="45"/>
      <c r="K4377" s="118"/>
      <c r="M4377" s="116"/>
    </row>
    <row r="4378" spans="1:13" ht="23.25" customHeight="1" thickBot="1" x14ac:dyDescent="0.25">
      <c r="A4378" s="11">
        <v>40847</v>
      </c>
      <c r="D4378" s="12">
        <v>1883.01</v>
      </c>
      <c r="E4378" s="12">
        <v>5620.82</v>
      </c>
      <c r="F4378" s="12">
        <v>2982.09</v>
      </c>
      <c r="G4378" s="12">
        <v>346.19</v>
      </c>
      <c r="I4378" s="45"/>
      <c r="K4378" s="118"/>
      <c r="M4378" s="116"/>
    </row>
    <row r="4379" spans="1:13" ht="23.25" customHeight="1" thickBot="1" x14ac:dyDescent="0.25">
      <c r="A4379" s="11">
        <v>40850</v>
      </c>
      <c r="D4379" s="12">
        <v>1888.97</v>
      </c>
      <c r="E4379" s="12">
        <v>5638.62</v>
      </c>
      <c r="F4379" s="12">
        <v>2986.49</v>
      </c>
      <c r="G4379" s="12">
        <v>348.25</v>
      </c>
      <c r="I4379" s="45"/>
      <c r="K4379" s="118"/>
      <c r="M4379" s="116"/>
    </row>
    <row r="4380" spans="1:13" ht="23.25" customHeight="1" thickBot="1" x14ac:dyDescent="0.25">
      <c r="A4380" s="11">
        <v>40851</v>
      </c>
      <c r="D4380" s="12">
        <v>1892.54</v>
      </c>
      <c r="E4380" s="12">
        <v>5649.26</v>
      </c>
      <c r="F4380" s="12">
        <v>3002.24</v>
      </c>
      <c r="G4380" s="12">
        <v>349.86</v>
      </c>
      <c r="I4380" s="45"/>
      <c r="K4380" s="118"/>
      <c r="M4380" s="116"/>
    </row>
    <row r="4381" spans="1:13" ht="23.25" customHeight="1" thickBot="1" x14ac:dyDescent="0.25">
      <c r="A4381" s="11">
        <v>40854</v>
      </c>
      <c r="D4381" s="12">
        <v>1909.48</v>
      </c>
      <c r="E4381" s="12">
        <v>5699.84</v>
      </c>
      <c r="F4381" s="12">
        <v>3029.12</v>
      </c>
      <c r="G4381" s="12">
        <v>353.17</v>
      </c>
      <c r="I4381" s="45"/>
      <c r="K4381" s="118"/>
      <c r="M4381" s="116"/>
    </row>
    <row r="4382" spans="1:13" ht="23.25" customHeight="1" thickBot="1" x14ac:dyDescent="0.25">
      <c r="A4382" s="11">
        <v>40855</v>
      </c>
      <c r="D4382" s="12">
        <v>1910.99</v>
      </c>
      <c r="E4382" s="12">
        <v>5704.33</v>
      </c>
      <c r="F4382" s="12">
        <v>3031.51</v>
      </c>
      <c r="G4382" s="12">
        <v>353.68</v>
      </c>
      <c r="I4382" s="45"/>
      <c r="K4382" s="118"/>
      <c r="M4382" s="116"/>
    </row>
    <row r="4383" spans="1:13" ht="23.25" customHeight="1" thickBot="1" x14ac:dyDescent="0.25">
      <c r="A4383" s="11">
        <v>40856</v>
      </c>
      <c r="D4383" s="12">
        <v>1911.7</v>
      </c>
      <c r="E4383" s="12">
        <v>5706.44</v>
      </c>
      <c r="F4383" s="12">
        <v>3042.92</v>
      </c>
      <c r="G4383" s="12">
        <v>354</v>
      </c>
      <c r="I4383" s="45"/>
      <c r="K4383" s="118"/>
      <c r="M4383" s="116"/>
    </row>
    <row r="4384" spans="1:13" ht="23.25" customHeight="1" thickBot="1" x14ac:dyDescent="0.25">
      <c r="A4384" s="11">
        <v>40857</v>
      </c>
      <c r="D4384" s="12">
        <v>1912.16</v>
      </c>
      <c r="E4384" s="12">
        <v>5707.82</v>
      </c>
      <c r="F4384" s="12">
        <v>3028.25</v>
      </c>
      <c r="G4384" s="12">
        <v>354.81</v>
      </c>
      <c r="I4384" s="45"/>
      <c r="K4384" s="118"/>
      <c r="M4384" s="116"/>
    </row>
    <row r="4385" spans="1:13" ht="23.25" customHeight="1" thickBot="1" x14ac:dyDescent="0.25">
      <c r="A4385" s="11">
        <v>40858</v>
      </c>
      <c r="D4385" s="12">
        <v>1920.1</v>
      </c>
      <c r="E4385" s="12">
        <v>5731.54</v>
      </c>
      <c r="F4385" s="12">
        <v>3045.97</v>
      </c>
      <c r="G4385" s="12">
        <v>356.64</v>
      </c>
      <c r="I4385" s="45"/>
      <c r="K4385" s="118"/>
      <c r="M4385" s="116"/>
    </row>
    <row r="4386" spans="1:13" ht="23.25" customHeight="1" thickBot="1" x14ac:dyDescent="0.25">
      <c r="A4386" s="11">
        <v>40861</v>
      </c>
      <c r="D4386" s="12">
        <v>1923.94</v>
      </c>
      <c r="E4386" s="12">
        <v>5743</v>
      </c>
      <c r="F4386" s="12">
        <v>3057.23</v>
      </c>
      <c r="G4386" s="12">
        <v>358.2</v>
      </c>
      <c r="I4386" s="45"/>
      <c r="K4386" s="118"/>
      <c r="M4386" s="116"/>
    </row>
    <row r="4387" spans="1:13" ht="23.25" customHeight="1" thickBot="1" x14ac:dyDescent="0.25">
      <c r="A4387" s="11">
        <v>40862</v>
      </c>
      <c r="D4387" s="12">
        <v>1918.09</v>
      </c>
      <c r="E4387" s="12">
        <v>5725.52</v>
      </c>
      <c r="F4387" s="12">
        <v>3042.77</v>
      </c>
      <c r="G4387" s="12">
        <v>356.54</v>
      </c>
      <c r="I4387" s="45"/>
      <c r="K4387" s="118"/>
      <c r="M4387" s="116"/>
    </row>
    <row r="4388" spans="1:13" ht="23.25" customHeight="1" thickBot="1" x14ac:dyDescent="0.25">
      <c r="A4388" s="11">
        <v>40863</v>
      </c>
      <c r="D4388" s="12">
        <v>1908.67</v>
      </c>
      <c r="E4388" s="12">
        <v>5697.41</v>
      </c>
      <c r="F4388" s="12">
        <v>3017.63</v>
      </c>
      <c r="G4388" s="12">
        <v>353.89</v>
      </c>
      <c r="I4388" s="45"/>
      <c r="K4388" s="118"/>
      <c r="M4388" s="116"/>
    </row>
    <row r="4389" spans="1:13" ht="23.25" customHeight="1" thickBot="1" x14ac:dyDescent="0.25">
      <c r="A4389" s="11">
        <v>40864</v>
      </c>
      <c r="D4389" s="12">
        <v>1908.56</v>
      </c>
      <c r="E4389" s="12">
        <v>5697.08</v>
      </c>
      <c r="F4389" s="12">
        <v>3017.46</v>
      </c>
      <c r="G4389" s="12">
        <v>353.34</v>
      </c>
      <c r="I4389" s="45"/>
      <c r="K4389" s="118"/>
      <c r="M4389" s="116"/>
    </row>
    <row r="4390" spans="1:13" ht="23.25" customHeight="1" thickBot="1" x14ac:dyDescent="0.25">
      <c r="A4390" s="11">
        <v>40865</v>
      </c>
      <c r="D4390" s="12">
        <v>1899.89</v>
      </c>
      <c r="E4390" s="12">
        <v>5671.19</v>
      </c>
      <c r="F4390" s="12">
        <v>3003.74</v>
      </c>
      <c r="G4390" s="12">
        <v>351.6</v>
      </c>
      <c r="I4390" s="45"/>
      <c r="K4390" s="118"/>
      <c r="M4390" s="116"/>
    </row>
    <row r="4391" spans="1:13" ht="23.25" customHeight="1" thickBot="1" x14ac:dyDescent="0.25">
      <c r="A4391" s="11">
        <v>40868</v>
      </c>
      <c r="D4391" s="12">
        <v>1896.14</v>
      </c>
      <c r="E4391" s="12">
        <v>5660.01</v>
      </c>
      <c r="F4391" s="12">
        <v>2997.82</v>
      </c>
      <c r="G4391" s="12">
        <v>350.35</v>
      </c>
      <c r="I4391" s="45"/>
      <c r="K4391" s="118"/>
      <c r="M4391" s="116"/>
    </row>
    <row r="4392" spans="1:13" ht="23.25" customHeight="1" thickBot="1" x14ac:dyDescent="0.25">
      <c r="A4392" s="11">
        <v>40869</v>
      </c>
      <c r="D4392" s="12">
        <v>1894.03</v>
      </c>
      <c r="E4392" s="12">
        <v>5653.71</v>
      </c>
      <c r="F4392" s="12">
        <v>2994.48</v>
      </c>
      <c r="G4392" s="12">
        <v>350.02</v>
      </c>
      <c r="I4392" s="45"/>
      <c r="K4392" s="118"/>
      <c r="M4392" s="116"/>
    </row>
    <row r="4393" spans="1:13" ht="23.25" customHeight="1" thickBot="1" x14ac:dyDescent="0.25">
      <c r="A4393" s="11">
        <v>40870</v>
      </c>
      <c r="D4393" s="12">
        <v>1891.27</v>
      </c>
      <c r="E4393" s="12">
        <v>5645.47</v>
      </c>
      <c r="F4393" s="12">
        <v>2990.12</v>
      </c>
      <c r="G4393" s="12">
        <v>349.55</v>
      </c>
      <c r="I4393" s="45"/>
      <c r="K4393" s="118"/>
      <c r="M4393" s="116"/>
    </row>
    <row r="4394" spans="1:13" ht="23.25" customHeight="1" thickBot="1" x14ac:dyDescent="0.25">
      <c r="A4394" s="11">
        <v>40871</v>
      </c>
      <c r="D4394" s="12">
        <v>1890.18</v>
      </c>
      <c r="E4394" s="12">
        <v>5642.23</v>
      </c>
      <c r="F4394" s="12">
        <v>2978.37</v>
      </c>
      <c r="G4394" s="12">
        <v>349.08</v>
      </c>
      <c r="I4394" s="45"/>
      <c r="K4394" s="118"/>
      <c r="M4394" s="116"/>
    </row>
    <row r="4395" spans="1:13" ht="23.25" customHeight="1" thickBot="1" x14ac:dyDescent="0.25">
      <c r="A4395" s="11">
        <v>40872</v>
      </c>
      <c r="D4395" s="12">
        <v>1884.59</v>
      </c>
      <c r="E4395" s="12">
        <v>5626.95</v>
      </c>
      <c r="F4395" s="12">
        <v>2965.33</v>
      </c>
      <c r="G4395" s="12">
        <v>348.09</v>
      </c>
      <c r="I4395" s="45"/>
      <c r="K4395" s="118"/>
      <c r="M4395" s="116"/>
    </row>
    <row r="4396" spans="1:13" ht="23.25" customHeight="1" thickBot="1" x14ac:dyDescent="0.25">
      <c r="A4396" s="11">
        <v>40875</v>
      </c>
      <c r="D4396" s="12">
        <v>1881.27</v>
      </c>
      <c r="E4396" s="12">
        <v>5619.34</v>
      </c>
      <c r="F4396" s="12">
        <v>2961.31</v>
      </c>
      <c r="G4396" s="12">
        <v>347.27</v>
      </c>
      <c r="I4396" s="45"/>
      <c r="K4396" s="118"/>
      <c r="M4396" s="116"/>
    </row>
    <row r="4397" spans="1:13" ht="23.25" customHeight="1" thickBot="1" x14ac:dyDescent="0.25">
      <c r="A4397" s="11">
        <v>40876</v>
      </c>
      <c r="D4397" s="12">
        <v>1874.92</v>
      </c>
      <c r="E4397" s="12">
        <v>5602.73</v>
      </c>
      <c r="F4397" s="12">
        <v>2952.56</v>
      </c>
      <c r="G4397" s="12">
        <v>346.38</v>
      </c>
      <c r="I4397" s="45"/>
      <c r="K4397" s="118"/>
      <c r="M4397" s="116"/>
    </row>
    <row r="4398" spans="1:13" ht="23.25" customHeight="1" thickBot="1" x14ac:dyDescent="0.25">
      <c r="A4398" s="11">
        <v>40877</v>
      </c>
      <c r="D4398" s="12">
        <v>1864.08</v>
      </c>
      <c r="E4398" s="12">
        <v>5590.68</v>
      </c>
      <c r="F4398" s="12">
        <v>2951.16</v>
      </c>
      <c r="G4398" s="12">
        <v>343.8</v>
      </c>
      <c r="I4398" s="45"/>
      <c r="K4398" s="118"/>
      <c r="M4398" s="116"/>
    </row>
    <row r="4399" spans="1:13" ht="23.25" customHeight="1" thickBot="1" x14ac:dyDescent="0.25">
      <c r="A4399" s="11">
        <v>40878</v>
      </c>
      <c r="D4399" s="12">
        <v>1859.93</v>
      </c>
      <c r="E4399" s="12">
        <v>5578.23</v>
      </c>
      <c r="F4399" s="12">
        <v>2954.51</v>
      </c>
      <c r="G4399" s="12">
        <v>342.32</v>
      </c>
      <c r="I4399" s="45"/>
      <c r="K4399" s="118"/>
      <c r="M4399" s="116"/>
    </row>
    <row r="4400" spans="1:13" ht="23.25" customHeight="1" thickBot="1" x14ac:dyDescent="0.25">
      <c r="A4400" s="11">
        <v>40879</v>
      </c>
      <c r="D4400" s="12">
        <v>1859.72</v>
      </c>
      <c r="E4400" s="12">
        <v>5577.6</v>
      </c>
      <c r="F4400" s="12">
        <v>2954.17</v>
      </c>
      <c r="G4400" s="12">
        <v>343.06</v>
      </c>
      <c r="I4400" s="45"/>
      <c r="K4400" s="118"/>
      <c r="M4400" s="116"/>
    </row>
    <row r="4401" spans="1:13" ht="23.25" customHeight="1" thickBot="1" x14ac:dyDescent="0.25">
      <c r="A4401" s="11">
        <v>40882</v>
      </c>
      <c r="D4401" s="12">
        <v>1861.26</v>
      </c>
      <c r="E4401" s="12">
        <v>5582.21</v>
      </c>
      <c r="F4401" s="12">
        <v>2951.64</v>
      </c>
      <c r="G4401" s="12">
        <v>342.8</v>
      </c>
      <c r="I4401" s="45"/>
      <c r="K4401" s="118"/>
      <c r="M4401" s="116"/>
    </row>
    <row r="4402" spans="1:13" ht="23.25" customHeight="1" thickBot="1" x14ac:dyDescent="0.25">
      <c r="A4402" s="11">
        <v>40883</v>
      </c>
      <c r="D4402" s="12">
        <v>1864.47</v>
      </c>
      <c r="E4402" s="12">
        <v>5591.84</v>
      </c>
      <c r="F4402" s="12">
        <v>2956.73</v>
      </c>
      <c r="G4402" s="12">
        <v>344.35</v>
      </c>
      <c r="I4402" s="45"/>
      <c r="K4402" s="118"/>
      <c r="M4402" s="116"/>
    </row>
    <row r="4403" spans="1:13" ht="23.25" customHeight="1" thickBot="1" x14ac:dyDescent="0.25">
      <c r="A4403" s="11">
        <v>40884</v>
      </c>
      <c r="D4403" s="12">
        <v>1864.15</v>
      </c>
      <c r="E4403" s="12">
        <v>5590.88</v>
      </c>
      <c r="F4403" s="12">
        <v>2956.23</v>
      </c>
      <c r="G4403" s="12">
        <v>344.08</v>
      </c>
      <c r="I4403" s="45"/>
      <c r="K4403" s="118"/>
      <c r="M4403" s="116"/>
    </row>
    <row r="4404" spans="1:13" ht="23.25" customHeight="1" thickBot="1" x14ac:dyDescent="0.25">
      <c r="A4404" s="11">
        <v>40885</v>
      </c>
      <c r="D4404" s="12">
        <v>1859.48</v>
      </c>
      <c r="E4404" s="12">
        <v>5576.88</v>
      </c>
      <c r="F4404" s="12">
        <v>2948.83</v>
      </c>
      <c r="G4404" s="12">
        <v>343.07</v>
      </c>
      <c r="I4404" s="45"/>
      <c r="K4404" s="118"/>
      <c r="M4404" s="116"/>
    </row>
    <row r="4405" spans="1:13" ht="23.25" customHeight="1" thickBot="1" x14ac:dyDescent="0.25">
      <c r="A4405" s="11">
        <v>40886</v>
      </c>
      <c r="D4405" s="12">
        <v>1859.92</v>
      </c>
      <c r="E4405" s="12">
        <v>5578.19</v>
      </c>
      <c r="F4405" s="12">
        <v>2944.57</v>
      </c>
      <c r="G4405" s="12">
        <v>343.19</v>
      </c>
      <c r="I4405" s="45"/>
      <c r="K4405" s="118"/>
      <c r="M4405" s="116"/>
    </row>
    <row r="4406" spans="1:13" ht="23.25" customHeight="1" thickBot="1" x14ac:dyDescent="0.25">
      <c r="A4406" s="11">
        <v>40889</v>
      </c>
      <c r="D4406" s="12">
        <v>1857.13</v>
      </c>
      <c r="E4406" s="12">
        <v>5569.83</v>
      </c>
      <c r="F4406" s="12">
        <v>2940.15</v>
      </c>
      <c r="G4406" s="12">
        <v>342.5</v>
      </c>
      <c r="I4406" s="45"/>
      <c r="K4406" s="118"/>
      <c r="M4406" s="116"/>
    </row>
    <row r="4407" spans="1:13" ht="23.25" customHeight="1" thickBot="1" x14ac:dyDescent="0.25">
      <c r="A4407" s="11">
        <v>40890</v>
      </c>
      <c r="D4407" s="12">
        <v>1861.18</v>
      </c>
      <c r="E4407" s="12">
        <v>5581.97</v>
      </c>
      <c r="F4407" s="12">
        <v>2936.7</v>
      </c>
      <c r="G4407" s="12">
        <v>343.54</v>
      </c>
      <c r="I4407" s="45"/>
      <c r="K4407" s="118"/>
      <c r="M4407" s="116"/>
    </row>
    <row r="4408" spans="1:13" ht="23.25" customHeight="1" thickBot="1" x14ac:dyDescent="0.25">
      <c r="A4408" s="11">
        <v>40891</v>
      </c>
      <c r="D4408" s="12">
        <v>1857.64</v>
      </c>
      <c r="E4408" s="12">
        <v>5573.34</v>
      </c>
      <c r="F4408" s="12">
        <v>2922.38</v>
      </c>
      <c r="G4408" s="12">
        <v>343.36</v>
      </c>
      <c r="I4408" s="45"/>
      <c r="K4408" s="118"/>
      <c r="M4408" s="116"/>
    </row>
    <row r="4409" spans="1:13" ht="23.25" customHeight="1" thickBot="1" x14ac:dyDescent="0.25">
      <c r="A4409" s="11">
        <v>40892</v>
      </c>
      <c r="D4409" s="12">
        <v>1862.04</v>
      </c>
      <c r="E4409" s="12">
        <v>5586.53</v>
      </c>
      <c r="F4409" s="12">
        <v>2924.42</v>
      </c>
      <c r="G4409" s="12">
        <v>345.13</v>
      </c>
      <c r="I4409" s="45"/>
      <c r="K4409" s="118"/>
      <c r="M4409" s="116"/>
    </row>
    <row r="4410" spans="1:13" ht="23.25" customHeight="1" thickBot="1" x14ac:dyDescent="0.25">
      <c r="A4410" s="11">
        <v>40893</v>
      </c>
      <c r="D4410" s="12">
        <v>1855.75</v>
      </c>
      <c r="E4410" s="12">
        <v>5567.66</v>
      </c>
      <c r="F4410" s="12">
        <v>2914.54</v>
      </c>
      <c r="G4410" s="12">
        <v>344.3</v>
      </c>
      <c r="I4410" s="45"/>
      <c r="K4410" s="118"/>
      <c r="M4410" s="116"/>
    </row>
    <row r="4411" spans="1:13" ht="23.25" customHeight="1" thickBot="1" x14ac:dyDescent="0.25">
      <c r="A4411" s="11">
        <v>40896</v>
      </c>
      <c r="D4411" s="12">
        <v>1854.98</v>
      </c>
      <c r="E4411" s="12">
        <v>5565.34</v>
      </c>
      <c r="F4411" s="12">
        <v>2907.52</v>
      </c>
      <c r="G4411" s="12">
        <v>344.18</v>
      </c>
      <c r="I4411" s="45"/>
      <c r="K4411" s="118"/>
      <c r="M4411" s="116"/>
    </row>
    <row r="4412" spans="1:13" ht="23.25" customHeight="1" thickBot="1" x14ac:dyDescent="0.25">
      <c r="A4412" s="11">
        <v>40897</v>
      </c>
      <c r="D4412" s="12">
        <v>1850.2</v>
      </c>
      <c r="E4412" s="12">
        <v>5551</v>
      </c>
      <c r="F4412" s="12">
        <v>2900.03</v>
      </c>
      <c r="G4412" s="12">
        <v>342.99</v>
      </c>
      <c r="I4412" s="45"/>
      <c r="K4412" s="118"/>
      <c r="M4412" s="116"/>
    </row>
    <row r="4413" spans="1:13" ht="23.25" customHeight="1" thickBot="1" x14ac:dyDescent="0.25">
      <c r="A4413" s="11">
        <v>40898</v>
      </c>
      <c r="D4413" s="12">
        <v>1858.56</v>
      </c>
      <c r="E4413" s="12">
        <v>5576.07</v>
      </c>
      <c r="F4413" s="12">
        <v>2923.81</v>
      </c>
      <c r="G4413" s="12">
        <v>345.52</v>
      </c>
      <c r="I4413" s="45"/>
      <c r="K4413" s="118"/>
      <c r="M4413" s="116"/>
    </row>
    <row r="4414" spans="1:13" ht="23.25" customHeight="1" thickBot="1" x14ac:dyDescent="0.25">
      <c r="A4414" s="11">
        <v>40899</v>
      </c>
      <c r="D4414" s="12">
        <v>1860.14</v>
      </c>
      <c r="E4414" s="12">
        <v>5586.83</v>
      </c>
      <c r="F4414" s="12">
        <v>2929.45</v>
      </c>
      <c r="G4414" s="12">
        <v>345.48</v>
      </c>
      <c r="I4414" s="45"/>
      <c r="K4414" s="118"/>
      <c r="M4414" s="116"/>
    </row>
    <row r="4415" spans="1:13" ht="23.25" customHeight="1" thickBot="1" x14ac:dyDescent="0.25">
      <c r="A4415" s="11">
        <v>40900</v>
      </c>
      <c r="D4415" s="12">
        <v>1869.76</v>
      </c>
      <c r="E4415" s="12">
        <v>5615.72</v>
      </c>
      <c r="F4415" s="12">
        <v>2944.6</v>
      </c>
      <c r="G4415" s="12">
        <v>346.25</v>
      </c>
      <c r="I4415" s="45"/>
      <c r="K4415" s="118"/>
      <c r="M4415" s="116"/>
    </row>
    <row r="4416" spans="1:13" ht="23.25" customHeight="1" thickBot="1" x14ac:dyDescent="0.25">
      <c r="A4416" s="11">
        <v>40903</v>
      </c>
      <c r="D4416" s="12">
        <v>1873.01</v>
      </c>
      <c r="E4416" s="12">
        <v>5625.49</v>
      </c>
      <c r="F4416" s="12">
        <v>2949.72</v>
      </c>
      <c r="G4416" s="12">
        <v>346.61</v>
      </c>
      <c r="I4416" s="45"/>
      <c r="K4416" s="118"/>
      <c r="M4416" s="116"/>
    </row>
    <row r="4417" spans="1:13" ht="23.25" customHeight="1" thickBot="1" x14ac:dyDescent="0.25">
      <c r="A4417" s="11">
        <v>40904</v>
      </c>
      <c r="D4417" s="12">
        <v>1871.15</v>
      </c>
      <c r="E4417" s="12">
        <v>5619.91</v>
      </c>
      <c r="F4417" s="12">
        <v>2956.66</v>
      </c>
      <c r="G4417" s="12">
        <v>346.11</v>
      </c>
      <c r="I4417" s="45"/>
      <c r="K4417" s="118"/>
      <c r="M4417" s="116"/>
    </row>
    <row r="4418" spans="1:13" ht="23.25" customHeight="1" thickBot="1" x14ac:dyDescent="0.25">
      <c r="A4418" s="11">
        <v>40905</v>
      </c>
      <c r="D4418" s="12">
        <v>1882.34</v>
      </c>
      <c r="E4418" s="12">
        <v>5653.52</v>
      </c>
      <c r="F4418" s="12">
        <v>2979.33</v>
      </c>
      <c r="G4418" s="12">
        <v>348.76</v>
      </c>
      <c r="I4418" s="45"/>
      <c r="K4418" s="118"/>
      <c r="M4418" s="116"/>
    </row>
    <row r="4419" spans="1:13" ht="23.25" customHeight="1" thickBot="1" x14ac:dyDescent="0.25">
      <c r="A4419" s="11">
        <v>40906</v>
      </c>
      <c r="D4419" s="12">
        <v>1881.7</v>
      </c>
      <c r="E4419" s="12">
        <v>5653.6</v>
      </c>
      <c r="F4419" s="12">
        <v>2984.37</v>
      </c>
      <c r="G4419" s="12">
        <v>348.76</v>
      </c>
      <c r="I4419" s="45"/>
      <c r="K4419" s="118"/>
      <c r="M4419" s="116"/>
    </row>
    <row r="4420" spans="1:13" ht="23.25" customHeight="1" thickBot="1" x14ac:dyDescent="0.25">
      <c r="A4420" s="11">
        <v>40907</v>
      </c>
      <c r="D4420" s="12">
        <v>1888.38</v>
      </c>
      <c r="E4420" s="12">
        <v>5673.68</v>
      </c>
      <c r="F4420" s="12">
        <v>3000.01</v>
      </c>
      <c r="G4420" s="12">
        <v>350.33</v>
      </c>
      <c r="I4420" s="45"/>
      <c r="K4420" s="118"/>
      <c r="M4420" s="116"/>
    </row>
    <row r="4421" spans="1:13" ht="23.25" customHeight="1" thickBot="1" x14ac:dyDescent="0.25">
      <c r="A4421" s="11">
        <v>40911</v>
      </c>
      <c r="D4421" s="12">
        <v>1887.7</v>
      </c>
      <c r="E4421" s="12">
        <v>5672.67</v>
      </c>
      <c r="F4421" s="12">
        <v>2999.48</v>
      </c>
      <c r="G4421" s="12">
        <v>349.79</v>
      </c>
      <c r="I4421" s="45"/>
      <c r="K4421" s="118"/>
      <c r="M4421" s="116"/>
    </row>
    <row r="4422" spans="1:13" ht="23.25" customHeight="1" thickBot="1" x14ac:dyDescent="0.25">
      <c r="A4422" s="11">
        <v>40912</v>
      </c>
      <c r="D4422" s="12">
        <v>1890.12</v>
      </c>
      <c r="E4422" s="12">
        <v>5682.67</v>
      </c>
      <c r="F4422" s="12">
        <v>3004.76</v>
      </c>
      <c r="G4422" s="12">
        <v>350.62</v>
      </c>
      <c r="I4422" s="45"/>
      <c r="K4422" s="118"/>
      <c r="M4422" s="116"/>
    </row>
    <row r="4423" spans="1:13" ht="23.25" customHeight="1" thickBot="1" x14ac:dyDescent="0.25">
      <c r="A4423" s="11">
        <v>40913</v>
      </c>
      <c r="D4423" s="12">
        <v>1891.56</v>
      </c>
      <c r="E4423" s="12">
        <v>5687</v>
      </c>
      <c r="F4423" s="12">
        <v>2996.97</v>
      </c>
      <c r="G4423" s="12">
        <v>350.88</v>
      </c>
      <c r="I4423" s="45"/>
      <c r="K4423" s="118"/>
      <c r="M4423" s="116"/>
    </row>
    <row r="4424" spans="1:13" ht="23.25" customHeight="1" thickBot="1" x14ac:dyDescent="0.25">
      <c r="A4424" s="11">
        <v>40914</v>
      </c>
      <c r="D4424" s="12">
        <v>1893.72</v>
      </c>
      <c r="E4424" s="12">
        <v>5693.48</v>
      </c>
      <c r="F4424" s="12">
        <v>2995.37</v>
      </c>
      <c r="G4424" s="12">
        <v>350.85</v>
      </c>
      <c r="I4424" s="45"/>
      <c r="K4424" s="118"/>
      <c r="M4424" s="116"/>
    </row>
    <row r="4425" spans="1:13" ht="23.25" customHeight="1" thickBot="1" x14ac:dyDescent="0.25">
      <c r="A4425" s="11">
        <v>40917</v>
      </c>
      <c r="D4425" s="12">
        <v>1888.39</v>
      </c>
      <c r="E4425" s="12">
        <v>5677.47</v>
      </c>
      <c r="F4425" s="12">
        <v>2975.98</v>
      </c>
      <c r="G4425" s="12">
        <v>350.53</v>
      </c>
      <c r="I4425" s="45"/>
      <c r="K4425" s="118"/>
      <c r="M4425" s="116"/>
    </row>
    <row r="4426" spans="1:13" ht="23.25" customHeight="1" thickBot="1" x14ac:dyDescent="0.25">
      <c r="A4426" s="11">
        <v>40918</v>
      </c>
      <c r="D4426" s="12">
        <v>1884.39</v>
      </c>
      <c r="E4426" s="12">
        <v>5666.09</v>
      </c>
      <c r="F4426" s="12">
        <v>2970.02</v>
      </c>
      <c r="G4426" s="12">
        <v>349.75</v>
      </c>
      <c r="I4426" s="45"/>
      <c r="K4426" s="118"/>
      <c r="M4426" s="116"/>
    </row>
    <row r="4427" spans="1:13" ht="23.25" customHeight="1" thickBot="1" x14ac:dyDescent="0.25">
      <c r="A4427" s="11">
        <v>40919</v>
      </c>
      <c r="D4427" s="12">
        <v>1877.66</v>
      </c>
      <c r="E4427" s="12">
        <v>5648.95</v>
      </c>
      <c r="F4427" s="12">
        <v>2970.94</v>
      </c>
      <c r="G4427" s="12">
        <v>348.46</v>
      </c>
      <c r="I4427" s="45"/>
      <c r="K4427" s="118"/>
      <c r="M4427" s="116"/>
    </row>
    <row r="4428" spans="1:13" ht="23.25" customHeight="1" thickBot="1" x14ac:dyDescent="0.25">
      <c r="A4428" s="11">
        <v>40920</v>
      </c>
      <c r="D4428" s="12">
        <v>1871.27</v>
      </c>
      <c r="E4428" s="12">
        <v>5629.73</v>
      </c>
      <c r="F4428" s="12">
        <v>2950.96</v>
      </c>
      <c r="G4428" s="12">
        <v>347.37</v>
      </c>
      <c r="I4428" s="45"/>
      <c r="K4428" s="118"/>
      <c r="M4428" s="116"/>
    </row>
    <row r="4429" spans="1:13" ht="23.25" customHeight="1" thickBot="1" x14ac:dyDescent="0.25">
      <c r="A4429" s="11">
        <v>40921</v>
      </c>
      <c r="D4429" s="12">
        <v>1873.14</v>
      </c>
      <c r="E4429" s="12">
        <v>5635.36</v>
      </c>
      <c r="F4429" s="12">
        <v>2958.84</v>
      </c>
      <c r="G4429" s="12">
        <v>348.29</v>
      </c>
      <c r="I4429" s="45"/>
      <c r="K4429" s="118"/>
      <c r="M4429" s="116"/>
    </row>
    <row r="4430" spans="1:13" ht="23.25" customHeight="1" thickBot="1" x14ac:dyDescent="0.25">
      <c r="A4430" s="11">
        <v>40924</v>
      </c>
      <c r="D4430" s="12">
        <v>1872.26</v>
      </c>
      <c r="E4430" s="12">
        <v>5632.71</v>
      </c>
      <c r="F4430" s="12">
        <v>2943.69</v>
      </c>
      <c r="G4430" s="12">
        <v>348.26</v>
      </c>
      <c r="I4430" s="45"/>
      <c r="K4430" s="118"/>
      <c r="M4430" s="116"/>
    </row>
    <row r="4431" spans="1:13" ht="23.25" customHeight="1" thickBot="1" x14ac:dyDescent="0.25">
      <c r="A4431" s="11">
        <v>40925</v>
      </c>
      <c r="D4431" s="12">
        <v>1872.9</v>
      </c>
      <c r="E4431" s="12">
        <v>5634.65</v>
      </c>
      <c r="F4431" s="12">
        <v>2949.61</v>
      </c>
      <c r="G4431" s="12">
        <v>348.88</v>
      </c>
      <c r="I4431" s="45"/>
      <c r="K4431" s="118"/>
      <c r="M4431" s="116"/>
    </row>
    <row r="4432" spans="1:13" ht="23.25" customHeight="1" thickBot="1" x14ac:dyDescent="0.25">
      <c r="A4432" s="11">
        <v>40926</v>
      </c>
      <c r="D4432" s="12">
        <v>1864.49</v>
      </c>
      <c r="E4432" s="12">
        <v>5609.34</v>
      </c>
      <c r="F4432" s="12">
        <v>2941.26</v>
      </c>
      <c r="G4432" s="12">
        <v>346.91</v>
      </c>
      <c r="I4432" s="45"/>
      <c r="K4432" s="118"/>
      <c r="M4432" s="116"/>
    </row>
    <row r="4433" spans="1:13" ht="23.25" customHeight="1" thickBot="1" x14ac:dyDescent="0.25">
      <c r="A4433" s="11">
        <v>40927</v>
      </c>
      <c r="D4433" s="12">
        <v>1863.44</v>
      </c>
      <c r="E4433" s="12">
        <v>5606.18</v>
      </c>
      <c r="F4433" s="12">
        <v>2944.51</v>
      </c>
      <c r="G4433" s="12">
        <v>346.76</v>
      </c>
      <c r="I4433" s="45"/>
      <c r="K4433" s="118"/>
      <c r="M4433" s="116"/>
    </row>
    <row r="4434" spans="1:13" ht="23.25" customHeight="1" thickBot="1" x14ac:dyDescent="0.25">
      <c r="A4434" s="11">
        <v>40928</v>
      </c>
      <c r="D4434" s="12">
        <v>1852.89</v>
      </c>
      <c r="E4434" s="12">
        <v>5574.42</v>
      </c>
      <c r="F4434" s="12">
        <v>2937.64</v>
      </c>
      <c r="G4434" s="12">
        <v>345.14</v>
      </c>
      <c r="I4434" s="45"/>
      <c r="K4434" s="118"/>
      <c r="M4434" s="116"/>
    </row>
    <row r="4435" spans="1:13" ht="23.25" customHeight="1" thickBot="1" x14ac:dyDescent="0.25">
      <c r="A4435" s="11">
        <v>40932</v>
      </c>
      <c r="D4435" s="12">
        <v>1847.53</v>
      </c>
      <c r="E4435" s="12">
        <v>5558.32</v>
      </c>
      <c r="F4435" s="12">
        <v>2929.16</v>
      </c>
      <c r="G4435" s="12">
        <v>344.12</v>
      </c>
      <c r="I4435" s="45"/>
      <c r="K4435" s="118"/>
      <c r="M4435" s="116"/>
    </row>
    <row r="4436" spans="1:13" ht="23.25" customHeight="1" thickBot="1" x14ac:dyDescent="0.25">
      <c r="A4436" s="11">
        <v>40933</v>
      </c>
      <c r="D4436" s="12">
        <v>1837.2</v>
      </c>
      <c r="E4436" s="12">
        <v>5527.23</v>
      </c>
      <c r="F4436" s="12">
        <v>2912.77</v>
      </c>
      <c r="G4436" s="12">
        <v>343.01</v>
      </c>
      <c r="I4436" s="45"/>
      <c r="K4436" s="118"/>
      <c r="M4436" s="116"/>
    </row>
    <row r="4437" spans="1:13" ht="23.25" customHeight="1" thickBot="1" x14ac:dyDescent="0.25">
      <c r="A4437" s="11">
        <v>40934</v>
      </c>
      <c r="D4437" s="12">
        <v>1835.99</v>
      </c>
      <c r="E4437" s="12">
        <v>5523.6</v>
      </c>
      <c r="F4437" s="12">
        <v>2920.65</v>
      </c>
      <c r="G4437" s="12">
        <v>342.68</v>
      </c>
      <c r="I4437" s="45"/>
      <c r="K4437" s="118"/>
      <c r="M4437" s="116"/>
    </row>
    <row r="4438" spans="1:13" ht="23.25" customHeight="1" thickBot="1" x14ac:dyDescent="0.25">
      <c r="A4438" s="11">
        <v>40935</v>
      </c>
      <c r="D4438" s="12">
        <v>1835.39</v>
      </c>
      <c r="E4438" s="12">
        <v>5521.79</v>
      </c>
      <c r="F4438" s="12">
        <v>2919.7</v>
      </c>
      <c r="G4438" s="12">
        <v>342.68</v>
      </c>
      <c r="I4438" s="45"/>
      <c r="K4438" s="118"/>
      <c r="M4438" s="116"/>
    </row>
    <row r="4439" spans="1:13" ht="23.25" customHeight="1" thickBot="1" x14ac:dyDescent="0.25">
      <c r="A4439" s="11">
        <v>40938</v>
      </c>
      <c r="D4439" s="12">
        <v>1839.69</v>
      </c>
      <c r="E4439" s="12">
        <v>5534.72</v>
      </c>
      <c r="F4439" s="12">
        <v>2931.46</v>
      </c>
      <c r="G4439" s="12">
        <v>343.7</v>
      </c>
      <c r="I4439" s="45"/>
      <c r="K4439" s="118"/>
      <c r="M4439" s="116"/>
    </row>
    <row r="4440" spans="1:13" ht="23.25" customHeight="1" thickBot="1" x14ac:dyDescent="0.25">
      <c r="A4440" s="11">
        <v>40939</v>
      </c>
      <c r="D4440" s="12">
        <v>1828.13</v>
      </c>
      <c r="E4440" s="12">
        <v>5499.93</v>
      </c>
      <c r="F4440" s="12">
        <v>2922.89</v>
      </c>
      <c r="G4440" s="12">
        <v>341.01</v>
      </c>
      <c r="I4440" s="45"/>
      <c r="K4440" s="118"/>
      <c r="M4440" s="116"/>
    </row>
    <row r="4441" spans="1:13" ht="23.25" customHeight="1" thickBot="1" x14ac:dyDescent="0.25">
      <c r="A4441" s="11">
        <v>40941</v>
      </c>
      <c r="D4441" s="12">
        <v>1831.28</v>
      </c>
      <c r="E4441" s="12">
        <v>5509.42</v>
      </c>
      <c r="F4441" s="12">
        <v>2932.88</v>
      </c>
      <c r="G4441" s="12">
        <v>342.04</v>
      </c>
      <c r="I4441" s="45"/>
      <c r="K4441" s="118"/>
      <c r="M4441" s="116"/>
    </row>
    <row r="4442" spans="1:13" ht="23.25" customHeight="1" thickBot="1" x14ac:dyDescent="0.25">
      <c r="A4442" s="11">
        <v>40942</v>
      </c>
      <c r="D4442" s="12">
        <v>1832.78</v>
      </c>
      <c r="E4442" s="12">
        <v>5513.94</v>
      </c>
      <c r="F4442" s="12">
        <v>2930.33</v>
      </c>
      <c r="G4442" s="12">
        <v>342.36</v>
      </c>
      <c r="I4442" s="45"/>
      <c r="K4442" s="118"/>
      <c r="M4442" s="116"/>
    </row>
    <row r="4443" spans="1:13" ht="23.25" customHeight="1" thickBot="1" x14ac:dyDescent="0.25">
      <c r="A4443" s="11">
        <v>40945</v>
      </c>
      <c r="D4443" s="12">
        <v>1829.01</v>
      </c>
      <c r="E4443" s="12">
        <v>5502.6</v>
      </c>
      <c r="F4443" s="12">
        <v>2919.37</v>
      </c>
      <c r="G4443" s="12">
        <v>341.83</v>
      </c>
      <c r="I4443" s="45"/>
      <c r="K4443" s="118"/>
      <c r="M4443" s="116"/>
    </row>
    <row r="4444" spans="1:13" ht="23.25" customHeight="1" thickBot="1" x14ac:dyDescent="0.25">
      <c r="A4444" s="11">
        <v>40947</v>
      </c>
      <c r="D4444" s="12">
        <v>1833.49</v>
      </c>
      <c r="E4444" s="12">
        <v>5518.04</v>
      </c>
      <c r="F4444" s="12">
        <v>2937.47</v>
      </c>
      <c r="G4444" s="12">
        <v>343.15</v>
      </c>
      <c r="I4444" s="45"/>
      <c r="K4444" s="118"/>
      <c r="M4444" s="116"/>
    </row>
    <row r="4445" spans="1:13" ht="23.25" customHeight="1" thickBot="1" x14ac:dyDescent="0.25">
      <c r="A4445" s="11">
        <v>40948</v>
      </c>
      <c r="D4445" s="12">
        <v>1833.1</v>
      </c>
      <c r="E4445" s="12">
        <v>5517.26</v>
      </c>
      <c r="F4445" s="12">
        <v>2937.06</v>
      </c>
      <c r="G4445" s="12">
        <v>343.02</v>
      </c>
      <c r="I4445" s="45"/>
      <c r="K4445" s="118"/>
      <c r="M4445" s="116"/>
    </row>
    <row r="4446" spans="1:13" ht="23.25" customHeight="1" thickBot="1" x14ac:dyDescent="0.25">
      <c r="A4446" s="11">
        <v>40949</v>
      </c>
      <c r="D4446" s="12">
        <v>1832.83</v>
      </c>
      <c r="E4446" s="12">
        <v>5521.27</v>
      </c>
      <c r="F4446" s="12">
        <v>2939.19</v>
      </c>
      <c r="G4446" s="12">
        <v>342.77</v>
      </c>
      <c r="I4446" s="45"/>
      <c r="K4446" s="118"/>
      <c r="M4446" s="116"/>
    </row>
    <row r="4447" spans="1:13" ht="23.25" customHeight="1" thickBot="1" x14ac:dyDescent="0.25">
      <c r="A4447" s="11">
        <v>40952</v>
      </c>
      <c r="D4447" s="12">
        <v>1824.86</v>
      </c>
      <c r="E4447" s="12">
        <v>5497.27</v>
      </c>
      <c r="F4447" s="12">
        <v>2926.42</v>
      </c>
      <c r="G4447" s="12">
        <v>342.13</v>
      </c>
      <c r="I4447" s="45"/>
      <c r="K4447" s="118"/>
      <c r="M4447" s="116"/>
    </row>
    <row r="4448" spans="1:13" ht="23.25" customHeight="1" thickBot="1" x14ac:dyDescent="0.25">
      <c r="A4448" s="11">
        <v>40953</v>
      </c>
      <c r="D4448" s="12">
        <v>1814.91</v>
      </c>
      <c r="E4448" s="12">
        <v>5467.29</v>
      </c>
      <c r="F4448" s="12">
        <v>2905.54</v>
      </c>
      <c r="G4448" s="12">
        <v>340.69</v>
      </c>
      <c r="I4448" s="45"/>
      <c r="K4448" s="118"/>
      <c r="M4448" s="116"/>
    </row>
    <row r="4449" spans="1:13" ht="23.25" customHeight="1" thickBot="1" x14ac:dyDescent="0.25">
      <c r="A4449" s="11">
        <v>40954</v>
      </c>
      <c r="D4449" s="12">
        <v>1824.28</v>
      </c>
      <c r="E4449" s="12">
        <v>5495.52</v>
      </c>
      <c r="F4449" s="12">
        <v>2920.54</v>
      </c>
      <c r="G4449" s="12">
        <v>343.73</v>
      </c>
      <c r="I4449" s="45"/>
      <c r="K4449" s="118"/>
      <c r="M4449" s="116"/>
    </row>
    <row r="4450" spans="1:13" ht="23.25" customHeight="1" thickBot="1" x14ac:dyDescent="0.25">
      <c r="A4450" s="11">
        <v>40955</v>
      </c>
      <c r="D4450" s="12">
        <v>1820.55</v>
      </c>
      <c r="E4450" s="12">
        <v>5484.29</v>
      </c>
      <c r="F4450" s="12">
        <v>2904.75</v>
      </c>
      <c r="G4450" s="12">
        <v>342.85</v>
      </c>
      <c r="I4450" s="45"/>
      <c r="K4450" s="118"/>
      <c r="M4450" s="116"/>
    </row>
    <row r="4451" spans="1:13" ht="23.25" customHeight="1" thickBot="1" x14ac:dyDescent="0.25">
      <c r="A4451" s="11">
        <v>40956</v>
      </c>
      <c r="D4451" s="12">
        <v>1823.09</v>
      </c>
      <c r="E4451" s="12">
        <v>5491.93</v>
      </c>
      <c r="F4451" s="12">
        <v>2913.71</v>
      </c>
      <c r="G4451" s="12">
        <v>343.34</v>
      </c>
      <c r="I4451" s="45"/>
      <c r="K4451" s="118"/>
      <c r="M4451" s="116"/>
    </row>
    <row r="4452" spans="1:13" ht="23.25" customHeight="1" thickBot="1" x14ac:dyDescent="0.25">
      <c r="A4452" s="11">
        <v>40960</v>
      </c>
      <c r="D4452" s="12">
        <v>1816.22</v>
      </c>
      <c r="E4452" s="12">
        <v>5471.24</v>
      </c>
      <c r="F4452" s="12">
        <v>2912.56</v>
      </c>
      <c r="G4452" s="12">
        <v>341.22</v>
      </c>
      <c r="I4452" s="45"/>
      <c r="K4452" s="118"/>
      <c r="M4452" s="116"/>
    </row>
    <row r="4453" spans="1:13" ht="23.25" customHeight="1" thickBot="1" x14ac:dyDescent="0.25">
      <c r="A4453" s="11">
        <v>40961</v>
      </c>
      <c r="D4453" s="12">
        <v>1812.98</v>
      </c>
      <c r="E4453" s="12">
        <v>5461.47</v>
      </c>
      <c r="F4453" s="12">
        <v>2907.36</v>
      </c>
      <c r="G4453" s="12">
        <v>340.97</v>
      </c>
      <c r="I4453" s="45"/>
      <c r="K4453" s="118"/>
      <c r="M4453" s="116"/>
    </row>
    <row r="4454" spans="1:13" ht="23.25" customHeight="1" thickBot="1" x14ac:dyDescent="0.25">
      <c r="A4454" s="11">
        <v>40962</v>
      </c>
      <c r="D4454" s="12">
        <v>1809.36</v>
      </c>
      <c r="E4454" s="12">
        <v>5450.56</v>
      </c>
      <c r="F4454" s="12">
        <v>2901.55</v>
      </c>
      <c r="G4454" s="12">
        <v>340.36</v>
      </c>
      <c r="I4454" s="45"/>
      <c r="K4454" s="118"/>
      <c r="M4454" s="116"/>
    </row>
    <row r="4455" spans="1:13" ht="23.25" customHeight="1" thickBot="1" x14ac:dyDescent="0.25">
      <c r="A4455" s="11">
        <v>40963</v>
      </c>
      <c r="D4455" s="12">
        <v>1800.75</v>
      </c>
      <c r="E4455" s="12">
        <v>5424.63</v>
      </c>
      <c r="F4455" s="12">
        <v>2897.56</v>
      </c>
      <c r="G4455" s="12">
        <v>338.76</v>
      </c>
      <c r="I4455" s="45"/>
      <c r="K4455" s="118"/>
      <c r="M4455" s="116"/>
    </row>
    <row r="4456" spans="1:13" ht="23.25" customHeight="1" thickBot="1" x14ac:dyDescent="0.25">
      <c r="A4456" s="11">
        <v>40966</v>
      </c>
      <c r="D4456" s="12">
        <v>1798.69</v>
      </c>
      <c r="E4456" s="12">
        <v>5418.43</v>
      </c>
      <c r="F4456" s="12">
        <v>2903.82</v>
      </c>
      <c r="G4456" s="12">
        <v>338.76</v>
      </c>
      <c r="I4456" s="45"/>
      <c r="K4456" s="118"/>
      <c r="M4456" s="116"/>
    </row>
    <row r="4457" spans="1:13" ht="23.25" customHeight="1" thickBot="1" x14ac:dyDescent="0.25">
      <c r="A4457" s="11">
        <v>40967</v>
      </c>
      <c r="D4457" s="12">
        <v>1784.22</v>
      </c>
      <c r="E4457" s="12">
        <v>5374.85</v>
      </c>
      <c r="F4457" s="12">
        <v>2880.46</v>
      </c>
      <c r="G4457" s="12">
        <v>335.03</v>
      </c>
      <c r="I4457" s="45"/>
      <c r="K4457" s="118"/>
      <c r="M4457" s="116"/>
    </row>
    <row r="4458" spans="1:13" ht="23.25" customHeight="1" thickBot="1" x14ac:dyDescent="0.25">
      <c r="A4458" s="11">
        <v>40968</v>
      </c>
      <c r="D4458" s="12">
        <v>1773.31</v>
      </c>
      <c r="E4458" s="12">
        <v>5341.98</v>
      </c>
      <c r="F4458" s="12">
        <v>2868.03</v>
      </c>
      <c r="G4458" s="12">
        <v>333.26</v>
      </c>
      <c r="I4458" s="45"/>
      <c r="K4458" s="118"/>
      <c r="M4458" s="116"/>
    </row>
    <row r="4459" spans="1:13" ht="23.25" customHeight="1" thickBot="1" x14ac:dyDescent="0.25">
      <c r="A4459" s="11">
        <v>40969</v>
      </c>
      <c r="D4459" s="12">
        <v>1779.7</v>
      </c>
      <c r="E4459" s="12">
        <v>5361.23</v>
      </c>
      <c r="F4459" s="12">
        <v>2873.46</v>
      </c>
      <c r="G4459" s="12">
        <v>334.09</v>
      </c>
      <c r="I4459" s="45"/>
      <c r="K4459" s="118"/>
      <c r="M4459" s="116"/>
    </row>
    <row r="4460" spans="1:13" ht="23.25" customHeight="1" thickBot="1" x14ac:dyDescent="0.25">
      <c r="A4460" s="11">
        <v>40970</v>
      </c>
      <c r="D4460" s="12">
        <v>1779.89</v>
      </c>
      <c r="E4460" s="12">
        <v>5362.1</v>
      </c>
      <c r="F4460" s="12">
        <v>2869.04</v>
      </c>
      <c r="G4460" s="12">
        <v>333.62</v>
      </c>
      <c r="I4460" s="45"/>
      <c r="K4460" s="118"/>
      <c r="M4460" s="116"/>
    </row>
    <row r="4461" spans="1:13" ht="23.25" customHeight="1" thickBot="1" x14ac:dyDescent="0.25">
      <c r="A4461" s="11">
        <v>40973</v>
      </c>
      <c r="D4461" s="12">
        <v>1778.41</v>
      </c>
      <c r="E4461" s="12">
        <v>5357.64</v>
      </c>
      <c r="F4461" s="12">
        <v>2856.92</v>
      </c>
      <c r="G4461" s="12">
        <v>333.51</v>
      </c>
      <c r="I4461" s="45"/>
      <c r="K4461" s="118"/>
      <c r="M4461" s="116"/>
    </row>
    <row r="4462" spans="1:13" ht="23.25" customHeight="1" thickBot="1" x14ac:dyDescent="0.25">
      <c r="A4462" s="11">
        <v>40974</v>
      </c>
      <c r="D4462" s="12">
        <v>1780.43</v>
      </c>
      <c r="E4462" s="12">
        <v>5363.71</v>
      </c>
      <c r="F4462" s="12">
        <v>2860.16</v>
      </c>
      <c r="G4462" s="12">
        <v>333.81</v>
      </c>
      <c r="I4462" s="45"/>
      <c r="K4462" s="118"/>
      <c r="M4462" s="116"/>
    </row>
    <row r="4463" spans="1:13" ht="23.25" customHeight="1" thickBot="1" x14ac:dyDescent="0.25">
      <c r="A4463" s="11">
        <v>40975</v>
      </c>
      <c r="D4463" s="12">
        <v>1779.55</v>
      </c>
      <c r="E4463" s="12">
        <v>5362.61</v>
      </c>
      <c r="F4463" s="12">
        <v>2854.73</v>
      </c>
      <c r="G4463" s="12">
        <v>333.91</v>
      </c>
      <c r="I4463" s="45"/>
      <c r="K4463" s="118"/>
      <c r="M4463" s="116"/>
    </row>
    <row r="4464" spans="1:13" ht="23.25" customHeight="1" thickBot="1" x14ac:dyDescent="0.25">
      <c r="A4464" s="11">
        <v>40976</v>
      </c>
      <c r="D4464" s="12">
        <v>1768.65</v>
      </c>
      <c r="E4464" s="12">
        <v>5335.86</v>
      </c>
      <c r="F4464" s="12">
        <v>2840.49</v>
      </c>
      <c r="G4464" s="12">
        <v>331.29</v>
      </c>
      <c r="I4464" s="45"/>
      <c r="K4464" s="118"/>
      <c r="M4464" s="116"/>
    </row>
    <row r="4465" spans="1:13" ht="23.25" customHeight="1" thickBot="1" x14ac:dyDescent="0.25">
      <c r="A4465" s="11">
        <v>40977</v>
      </c>
      <c r="D4465" s="12">
        <v>1768.22</v>
      </c>
      <c r="E4465" s="12">
        <v>5334.53</v>
      </c>
      <c r="F4465" s="12">
        <v>2844.6</v>
      </c>
      <c r="G4465" s="12">
        <v>331.34</v>
      </c>
      <c r="I4465" s="45"/>
      <c r="K4465" s="118"/>
      <c r="M4465" s="116"/>
    </row>
    <row r="4466" spans="1:13" ht="23.25" customHeight="1" thickBot="1" x14ac:dyDescent="0.25">
      <c r="A4466" s="11">
        <v>40981</v>
      </c>
      <c r="D4466" s="12">
        <v>1771.32</v>
      </c>
      <c r="E4466" s="12">
        <v>5343.91</v>
      </c>
      <c r="F4466" s="12">
        <v>2843.81</v>
      </c>
      <c r="G4466" s="12">
        <v>332.12</v>
      </c>
      <c r="I4466" s="45"/>
      <c r="K4466" s="118"/>
      <c r="M4466" s="116"/>
    </row>
    <row r="4467" spans="1:13" ht="23.25" customHeight="1" thickBot="1" x14ac:dyDescent="0.25">
      <c r="A4467" s="11">
        <v>40982</v>
      </c>
      <c r="D4467" s="12">
        <v>1766.25</v>
      </c>
      <c r="E4467" s="12">
        <v>5328.62</v>
      </c>
      <c r="F4467" s="12">
        <v>2826.11</v>
      </c>
      <c r="G4467" s="12">
        <v>330.87</v>
      </c>
      <c r="I4467" s="45"/>
      <c r="K4467" s="118"/>
      <c r="M4467" s="116"/>
    </row>
    <row r="4468" spans="1:13" ht="23.25" customHeight="1" thickBot="1" x14ac:dyDescent="0.25">
      <c r="A4468" s="11">
        <v>40983</v>
      </c>
      <c r="D4468" s="12">
        <v>1763.3</v>
      </c>
      <c r="E4468" s="12">
        <v>5319.71</v>
      </c>
      <c r="F4468" s="12">
        <v>2816.63</v>
      </c>
      <c r="G4468" s="12">
        <v>330.47</v>
      </c>
      <c r="I4468" s="45"/>
      <c r="K4468" s="118"/>
      <c r="M4468" s="116"/>
    </row>
    <row r="4469" spans="1:13" ht="23.25" customHeight="1" thickBot="1" x14ac:dyDescent="0.25">
      <c r="A4469" s="11">
        <v>40984</v>
      </c>
      <c r="D4469" s="12">
        <v>1761.25</v>
      </c>
      <c r="E4469" s="12">
        <v>5313.52</v>
      </c>
      <c r="F4469" s="12">
        <v>2813.36</v>
      </c>
      <c r="G4469" s="12">
        <v>330.18</v>
      </c>
      <c r="I4469" s="45"/>
      <c r="K4469" s="118"/>
      <c r="M4469" s="116"/>
    </row>
    <row r="4470" spans="1:13" ht="23.25" customHeight="1" thickBot="1" x14ac:dyDescent="0.25">
      <c r="A4470" s="11">
        <v>40987</v>
      </c>
      <c r="D4470" s="12">
        <v>1755.88</v>
      </c>
      <c r="E4470" s="12">
        <v>5297.32</v>
      </c>
      <c r="F4470" s="12">
        <v>2809.51</v>
      </c>
      <c r="G4470" s="12">
        <v>329.26</v>
      </c>
      <c r="I4470" s="45"/>
      <c r="K4470" s="118"/>
      <c r="M4470" s="116"/>
    </row>
    <row r="4471" spans="1:13" ht="23.25" customHeight="1" thickBot="1" x14ac:dyDescent="0.25">
      <c r="A4471" s="11">
        <v>40988</v>
      </c>
      <c r="D4471" s="12">
        <v>1759.39</v>
      </c>
      <c r="E4471" s="12">
        <v>5307.9</v>
      </c>
      <c r="F4471" s="12">
        <v>2819.88</v>
      </c>
      <c r="G4471" s="12">
        <v>329.12</v>
      </c>
      <c r="I4471" s="45"/>
      <c r="K4471" s="118"/>
      <c r="M4471" s="116"/>
    </row>
    <row r="4472" spans="1:13" ht="23.25" customHeight="1" thickBot="1" x14ac:dyDescent="0.25">
      <c r="A4472" s="11">
        <v>40989</v>
      </c>
      <c r="D4472" s="12">
        <v>1760.74</v>
      </c>
      <c r="E4472" s="12">
        <v>5311.99</v>
      </c>
      <c r="F4472" s="12">
        <v>2822.05</v>
      </c>
      <c r="G4472" s="12">
        <v>328.21</v>
      </c>
      <c r="I4472" s="45"/>
      <c r="K4472" s="118"/>
      <c r="M4472" s="116"/>
    </row>
    <row r="4473" spans="1:13" ht="23.25" customHeight="1" thickBot="1" x14ac:dyDescent="0.25">
      <c r="A4473" s="11">
        <v>40990</v>
      </c>
      <c r="D4473" s="12">
        <v>1763.53</v>
      </c>
      <c r="E4473" s="12">
        <v>5320.4</v>
      </c>
      <c r="F4473" s="12">
        <v>2826.52</v>
      </c>
      <c r="G4473" s="12">
        <v>328.49</v>
      </c>
      <c r="I4473" s="45"/>
      <c r="K4473" s="118"/>
      <c r="M4473" s="116"/>
    </row>
    <row r="4474" spans="1:13" ht="23.25" customHeight="1" thickBot="1" x14ac:dyDescent="0.25">
      <c r="A4474" s="11">
        <v>40994</v>
      </c>
      <c r="D4474" s="12">
        <v>1763.59</v>
      </c>
      <c r="E4474" s="12">
        <v>5320.57</v>
      </c>
      <c r="F4474" s="12">
        <v>2826.61</v>
      </c>
      <c r="G4474" s="12">
        <v>329.94</v>
      </c>
      <c r="I4474" s="45"/>
      <c r="K4474" s="118"/>
      <c r="M4474" s="116"/>
    </row>
    <row r="4475" spans="1:13" ht="23.25" customHeight="1" thickBot="1" x14ac:dyDescent="0.25">
      <c r="A4475" s="11">
        <v>40995</v>
      </c>
      <c r="D4475" s="12">
        <v>1767.4</v>
      </c>
      <c r="E4475" s="12">
        <v>5332.07</v>
      </c>
      <c r="F4475" s="12">
        <v>2837.51</v>
      </c>
      <c r="G4475" s="12">
        <v>330.47</v>
      </c>
      <c r="I4475" s="45"/>
      <c r="K4475" s="118"/>
      <c r="M4475" s="116"/>
    </row>
    <row r="4476" spans="1:13" ht="23.25" customHeight="1" thickBot="1" x14ac:dyDescent="0.25">
      <c r="A4476" s="11">
        <v>40996</v>
      </c>
      <c r="D4476" s="12">
        <v>1773.45</v>
      </c>
      <c r="E4476" s="12">
        <v>5350.32</v>
      </c>
      <c r="F4476" s="12">
        <v>2847.23</v>
      </c>
      <c r="G4476" s="12">
        <v>331.41</v>
      </c>
      <c r="I4476" s="45"/>
      <c r="K4476" s="118"/>
      <c r="M4476" s="116"/>
    </row>
    <row r="4477" spans="1:13" ht="23.25" customHeight="1" thickBot="1" x14ac:dyDescent="0.25">
      <c r="A4477" s="11">
        <v>40997</v>
      </c>
      <c r="D4477" s="12">
        <v>1793.78</v>
      </c>
      <c r="E4477" s="12">
        <v>5411.64</v>
      </c>
      <c r="F4477" s="12">
        <v>2879.86</v>
      </c>
      <c r="G4477" s="12">
        <v>336.54</v>
      </c>
      <c r="I4477" s="45"/>
      <c r="K4477" s="118"/>
      <c r="M4477" s="116"/>
    </row>
    <row r="4478" spans="1:13" ht="23.25" customHeight="1" thickBot="1" x14ac:dyDescent="0.25">
      <c r="A4478" s="11">
        <v>40998</v>
      </c>
      <c r="D4478" s="12">
        <v>1806.05</v>
      </c>
      <c r="E4478" s="12">
        <v>5448.68</v>
      </c>
      <c r="F4478" s="12">
        <v>2899.57</v>
      </c>
      <c r="G4478" s="12">
        <v>339.38</v>
      </c>
      <c r="I4478" s="45"/>
      <c r="K4478" s="118"/>
      <c r="M4478" s="116"/>
    </row>
    <row r="4479" spans="1:13" ht="23.25" customHeight="1" thickBot="1" x14ac:dyDescent="0.25">
      <c r="A4479" s="11">
        <v>41001</v>
      </c>
      <c r="D4479" s="12">
        <v>1796.96</v>
      </c>
      <c r="E4479" s="12">
        <v>5423.43</v>
      </c>
      <c r="F4479" s="12">
        <v>2886.13</v>
      </c>
      <c r="G4479" s="12">
        <v>336.84</v>
      </c>
      <c r="I4479" s="45"/>
      <c r="K4479" s="118"/>
      <c r="M4479" s="116"/>
    </row>
    <row r="4480" spans="1:13" ht="23.25" customHeight="1" thickBot="1" x14ac:dyDescent="0.25">
      <c r="A4480" s="11">
        <v>41002</v>
      </c>
      <c r="D4480" s="12">
        <v>1801.53</v>
      </c>
      <c r="E4480" s="12">
        <v>5437.23</v>
      </c>
      <c r="F4480" s="12">
        <v>2893.47</v>
      </c>
      <c r="G4480" s="12">
        <v>337.64</v>
      </c>
      <c r="I4480" s="45"/>
      <c r="K4480" s="118"/>
      <c r="M4480" s="116"/>
    </row>
    <row r="4481" spans="1:13" ht="23.25" customHeight="1" thickBot="1" x14ac:dyDescent="0.25">
      <c r="A4481" s="11">
        <v>41003</v>
      </c>
      <c r="D4481" s="12">
        <v>1804.62</v>
      </c>
      <c r="E4481" s="12">
        <v>5446.53</v>
      </c>
      <c r="F4481" s="12">
        <v>2893.53</v>
      </c>
      <c r="G4481" s="12">
        <v>338.21</v>
      </c>
      <c r="I4481" s="45"/>
      <c r="K4481" s="118"/>
      <c r="M4481" s="116"/>
    </row>
    <row r="4482" spans="1:13" ht="23.25" customHeight="1" thickBot="1" x14ac:dyDescent="0.25">
      <c r="A4482" s="11">
        <v>41004</v>
      </c>
      <c r="D4482" s="12">
        <v>1800.7</v>
      </c>
      <c r="E4482" s="12">
        <v>5434.7</v>
      </c>
      <c r="F4482" s="12">
        <v>2882.37</v>
      </c>
      <c r="G4482" s="12">
        <v>337.52</v>
      </c>
      <c r="I4482" s="45"/>
      <c r="K4482" s="118"/>
      <c r="M4482" s="116"/>
    </row>
    <row r="4483" spans="1:13" ht="23.25" customHeight="1" thickBot="1" x14ac:dyDescent="0.25">
      <c r="A4483" s="11">
        <v>41005</v>
      </c>
      <c r="D4483" s="12">
        <v>1800.92</v>
      </c>
      <c r="E4483" s="12">
        <v>5435.38</v>
      </c>
      <c r="F4483" s="12">
        <v>2873.04</v>
      </c>
      <c r="G4483" s="12">
        <v>338.22</v>
      </c>
      <c r="I4483" s="45"/>
      <c r="K4483" s="118"/>
      <c r="M4483" s="116"/>
    </row>
    <row r="4484" spans="1:13" ht="23.25" customHeight="1" thickBot="1" x14ac:dyDescent="0.25">
      <c r="A4484" s="11">
        <v>41008</v>
      </c>
      <c r="D4484" s="12">
        <v>1804.05</v>
      </c>
      <c r="E4484" s="12">
        <v>5444.83</v>
      </c>
      <c r="F4484" s="12">
        <v>2878.03</v>
      </c>
      <c r="G4484" s="12">
        <v>339.53</v>
      </c>
      <c r="I4484" s="45"/>
      <c r="K4484" s="118"/>
      <c r="M4484" s="116"/>
    </row>
    <row r="4485" spans="1:13" ht="23.25" customHeight="1" thickBot="1" x14ac:dyDescent="0.25">
      <c r="A4485" s="11">
        <v>41009</v>
      </c>
      <c r="D4485" s="12">
        <v>1802.65</v>
      </c>
      <c r="E4485" s="12">
        <v>5446.49</v>
      </c>
      <c r="F4485" s="12">
        <v>2878.91</v>
      </c>
      <c r="G4485" s="12">
        <v>340.01</v>
      </c>
      <c r="I4485" s="45"/>
      <c r="K4485" s="118"/>
      <c r="M4485" s="116"/>
    </row>
    <row r="4486" spans="1:13" ht="23.25" customHeight="1" thickBot="1" x14ac:dyDescent="0.25">
      <c r="A4486" s="11">
        <v>41010</v>
      </c>
      <c r="D4486" s="12">
        <v>1801.03</v>
      </c>
      <c r="E4486" s="12">
        <v>5441.61</v>
      </c>
      <c r="F4486" s="12">
        <v>2876.33</v>
      </c>
      <c r="G4486" s="12">
        <v>339.71</v>
      </c>
      <c r="I4486" s="45"/>
      <c r="K4486" s="118"/>
      <c r="M4486" s="116"/>
    </row>
    <row r="4487" spans="1:13" ht="23.25" customHeight="1" thickBot="1" x14ac:dyDescent="0.25">
      <c r="A4487" s="11">
        <v>41011</v>
      </c>
      <c r="D4487" s="12">
        <v>1801.58</v>
      </c>
      <c r="E4487" s="12">
        <v>5447.02</v>
      </c>
      <c r="F4487" s="12">
        <v>2879.19</v>
      </c>
      <c r="G4487" s="12">
        <v>340.32</v>
      </c>
      <c r="I4487" s="45"/>
      <c r="K4487" s="118"/>
      <c r="M4487" s="116"/>
    </row>
    <row r="4488" spans="1:13" ht="23.25" customHeight="1" thickBot="1" x14ac:dyDescent="0.25">
      <c r="A4488" s="11">
        <v>41012</v>
      </c>
      <c r="D4488" s="12">
        <v>1802.8</v>
      </c>
      <c r="E4488" s="12">
        <v>5450.71</v>
      </c>
      <c r="F4488" s="12">
        <v>2881.14</v>
      </c>
      <c r="G4488" s="12">
        <v>340.74</v>
      </c>
      <c r="I4488" s="45"/>
      <c r="K4488" s="118"/>
      <c r="M4488" s="116"/>
    </row>
    <row r="4489" spans="1:13" ht="23.25" customHeight="1" thickBot="1" x14ac:dyDescent="0.25">
      <c r="A4489" s="11">
        <v>41015</v>
      </c>
      <c r="D4489" s="12">
        <v>1798.58</v>
      </c>
      <c r="E4489" s="12">
        <v>5437.95</v>
      </c>
      <c r="F4489" s="12">
        <v>2868.61</v>
      </c>
      <c r="G4489" s="12">
        <v>339.75</v>
      </c>
      <c r="I4489" s="45"/>
      <c r="K4489" s="118"/>
      <c r="M4489" s="116"/>
    </row>
    <row r="4490" spans="1:13" ht="23.25" customHeight="1" thickBot="1" x14ac:dyDescent="0.25">
      <c r="A4490" s="11">
        <v>41016</v>
      </c>
      <c r="D4490" s="12">
        <v>1792.6</v>
      </c>
      <c r="E4490" s="12">
        <v>5419.88</v>
      </c>
      <c r="F4490" s="12">
        <v>2864.85</v>
      </c>
      <c r="G4490" s="12">
        <v>337.83</v>
      </c>
      <c r="I4490" s="45"/>
      <c r="K4490" s="118"/>
      <c r="M4490" s="116"/>
    </row>
    <row r="4491" spans="1:13" ht="23.25" customHeight="1" thickBot="1" x14ac:dyDescent="0.25">
      <c r="A4491" s="11">
        <v>41017</v>
      </c>
      <c r="D4491" s="12">
        <v>1790.39</v>
      </c>
      <c r="E4491" s="12">
        <v>5413.2</v>
      </c>
      <c r="F4491" s="12">
        <v>2861.32</v>
      </c>
      <c r="G4491" s="12">
        <v>337.28</v>
      </c>
      <c r="I4491" s="45"/>
      <c r="K4491" s="118"/>
      <c r="M4491" s="116"/>
    </row>
    <row r="4492" spans="1:13" ht="23.25" customHeight="1" thickBot="1" x14ac:dyDescent="0.25">
      <c r="A4492" s="11">
        <v>41018</v>
      </c>
      <c r="D4492" s="12">
        <v>1793.45</v>
      </c>
      <c r="E4492" s="12">
        <v>5422.46</v>
      </c>
      <c r="F4492" s="12">
        <v>2866.21</v>
      </c>
      <c r="G4492" s="12">
        <v>338.21</v>
      </c>
      <c r="I4492" s="45"/>
      <c r="K4492" s="118"/>
      <c r="M4492" s="116"/>
    </row>
    <row r="4493" spans="1:13" ht="23.25" customHeight="1" thickBot="1" x14ac:dyDescent="0.25">
      <c r="A4493" s="11">
        <v>41019</v>
      </c>
      <c r="D4493" s="12">
        <v>1792.33</v>
      </c>
      <c r="E4493" s="12">
        <v>5419.07</v>
      </c>
      <c r="F4493" s="12">
        <v>2864.42</v>
      </c>
      <c r="G4493" s="12">
        <v>338.41</v>
      </c>
      <c r="I4493" s="45"/>
      <c r="K4493" s="118"/>
      <c r="M4493" s="116"/>
    </row>
    <row r="4494" spans="1:13" ht="23.25" customHeight="1" thickBot="1" x14ac:dyDescent="0.25">
      <c r="A4494" s="11">
        <v>41022</v>
      </c>
      <c r="D4494" s="12">
        <v>1794.4</v>
      </c>
      <c r="E4494" s="12">
        <v>5425.34</v>
      </c>
      <c r="F4494" s="12">
        <v>2872.56</v>
      </c>
      <c r="G4494" s="12">
        <v>338.83</v>
      </c>
      <c r="I4494" s="45"/>
      <c r="K4494" s="118"/>
      <c r="M4494" s="116"/>
    </row>
    <row r="4495" spans="1:13" ht="23.25" customHeight="1" thickBot="1" x14ac:dyDescent="0.25">
      <c r="A4495" s="11">
        <v>41023</v>
      </c>
      <c r="D4495" s="12">
        <v>1793.2</v>
      </c>
      <c r="E4495" s="12">
        <v>5421.68</v>
      </c>
      <c r="F4495" s="12">
        <v>2870.62</v>
      </c>
      <c r="G4495" s="12">
        <v>338.48</v>
      </c>
      <c r="I4495" s="45"/>
      <c r="K4495" s="118"/>
      <c r="M4495" s="116"/>
    </row>
    <row r="4496" spans="1:13" ht="23.25" customHeight="1" thickBot="1" x14ac:dyDescent="0.25">
      <c r="A4496" s="11">
        <v>41024</v>
      </c>
      <c r="D4496" s="12">
        <v>1795.82</v>
      </c>
      <c r="E4496" s="12">
        <v>5429.61</v>
      </c>
      <c r="F4496" s="12">
        <v>2874.82</v>
      </c>
      <c r="G4496" s="12">
        <v>339.07</v>
      </c>
      <c r="I4496" s="45"/>
      <c r="K4496" s="118"/>
      <c r="M4496" s="116"/>
    </row>
    <row r="4497" spans="1:13" ht="23.25" customHeight="1" thickBot="1" x14ac:dyDescent="0.25">
      <c r="A4497" s="11">
        <v>41025</v>
      </c>
      <c r="D4497" s="12">
        <v>1794.93</v>
      </c>
      <c r="E4497" s="12">
        <v>5426.93</v>
      </c>
      <c r="F4497" s="12">
        <v>2873.4</v>
      </c>
      <c r="G4497" s="12">
        <v>338.91</v>
      </c>
      <c r="I4497" s="45"/>
      <c r="K4497" s="118"/>
      <c r="M4497" s="116"/>
    </row>
    <row r="4498" spans="1:13" ht="23.25" customHeight="1" thickBot="1" x14ac:dyDescent="0.25">
      <c r="A4498" s="11">
        <v>41026</v>
      </c>
      <c r="D4498" s="12">
        <v>1796.04</v>
      </c>
      <c r="E4498" s="12">
        <v>5430.27</v>
      </c>
      <c r="F4498" s="12">
        <v>2875.17</v>
      </c>
      <c r="G4498" s="12">
        <v>339.24</v>
      </c>
      <c r="I4498" s="45"/>
      <c r="K4498" s="118"/>
      <c r="M4498" s="116"/>
    </row>
    <row r="4499" spans="1:13" ht="23.25" customHeight="1" thickBot="1" x14ac:dyDescent="0.25">
      <c r="A4499" s="11">
        <v>41029</v>
      </c>
      <c r="D4499" s="12">
        <v>1797.62</v>
      </c>
      <c r="E4499" s="12">
        <v>5435.07</v>
      </c>
      <c r="F4499" s="12">
        <v>2882.57</v>
      </c>
      <c r="G4499" s="12">
        <v>339.3</v>
      </c>
      <c r="I4499" s="45"/>
      <c r="K4499" s="118"/>
      <c r="M4499" s="116"/>
    </row>
    <row r="4500" spans="1:13" ht="23.25" customHeight="1" thickBot="1" x14ac:dyDescent="0.25">
      <c r="A4500" s="11">
        <v>41031</v>
      </c>
      <c r="D4500" s="12">
        <v>1799.44</v>
      </c>
      <c r="E4500" s="12">
        <v>5440.56</v>
      </c>
      <c r="F4500" s="12">
        <v>2885.48</v>
      </c>
      <c r="G4500" s="12">
        <v>339.8</v>
      </c>
      <c r="I4500" s="45"/>
      <c r="K4500" s="118"/>
      <c r="M4500" s="116"/>
    </row>
    <row r="4501" spans="1:13" ht="23.25" customHeight="1" thickBot="1" x14ac:dyDescent="0.25">
      <c r="A4501" s="11">
        <v>41032</v>
      </c>
      <c r="D4501" s="12">
        <v>1799.61</v>
      </c>
      <c r="E4501" s="12">
        <v>5441.08</v>
      </c>
      <c r="F4501" s="12">
        <v>2876.05</v>
      </c>
      <c r="G4501" s="12">
        <v>339.52</v>
      </c>
      <c r="I4501" s="45"/>
      <c r="K4501" s="118"/>
      <c r="M4501" s="116"/>
    </row>
    <row r="4502" spans="1:13" ht="23.25" customHeight="1" thickBot="1" x14ac:dyDescent="0.25">
      <c r="A4502" s="11">
        <v>41033</v>
      </c>
      <c r="D4502" s="12">
        <v>1798.07</v>
      </c>
      <c r="E4502" s="12">
        <v>5436.43</v>
      </c>
      <c r="F4502" s="12">
        <v>2873.59</v>
      </c>
      <c r="G4502" s="12">
        <v>339.05</v>
      </c>
      <c r="I4502" s="45"/>
      <c r="K4502" s="118"/>
      <c r="M4502" s="116"/>
    </row>
    <row r="4503" spans="1:13" ht="23.25" customHeight="1" thickBot="1" x14ac:dyDescent="0.25">
      <c r="A4503" s="11">
        <v>41036</v>
      </c>
      <c r="D4503" s="12">
        <v>1795.86</v>
      </c>
      <c r="E4503" s="12">
        <v>5429.73</v>
      </c>
      <c r="F4503" s="12">
        <v>2854.69</v>
      </c>
      <c r="G4503" s="12">
        <v>338.81</v>
      </c>
      <c r="I4503" s="45"/>
      <c r="K4503" s="118"/>
      <c r="M4503" s="116"/>
    </row>
    <row r="4504" spans="1:13" ht="23.25" customHeight="1" thickBot="1" x14ac:dyDescent="0.25">
      <c r="A4504" s="11">
        <v>41037</v>
      </c>
      <c r="D4504" s="12">
        <v>1800.93</v>
      </c>
      <c r="E4504" s="12">
        <v>5445.05</v>
      </c>
      <c r="F4504" s="12">
        <v>2862.75</v>
      </c>
      <c r="G4504" s="12">
        <v>339.87</v>
      </c>
      <c r="I4504" s="45"/>
      <c r="K4504" s="118"/>
      <c r="M4504" s="116"/>
    </row>
    <row r="4505" spans="1:13" ht="23.25" customHeight="1" thickBot="1" x14ac:dyDescent="0.25">
      <c r="A4505" s="11">
        <v>41038</v>
      </c>
      <c r="D4505" s="12">
        <v>1804.23</v>
      </c>
      <c r="E4505" s="12">
        <v>5455.04</v>
      </c>
      <c r="F4505" s="12">
        <v>2863.22</v>
      </c>
      <c r="G4505" s="12">
        <v>340.72</v>
      </c>
      <c r="I4505" s="45"/>
      <c r="K4505" s="118"/>
      <c r="M4505" s="116"/>
    </row>
    <row r="4506" spans="1:13" ht="23.25" customHeight="1" thickBot="1" x14ac:dyDescent="0.25">
      <c r="A4506" s="11">
        <v>41039</v>
      </c>
      <c r="D4506" s="12">
        <v>1799.56</v>
      </c>
      <c r="E4506" s="12">
        <v>5440.93</v>
      </c>
      <c r="F4506" s="12">
        <v>2855.81</v>
      </c>
      <c r="G4506" s="12">
        <v>340.57</v>
      </c>
      <c r="I4506" s="45"/>
      <c r="K4506" s="118"/>
      <c r="M4506" s="116"/>
    </row>
    <row r="4507" spans="1:13" ht="23.25" customHeight="1" thickBot="1" x14ac:dyDescent="0.25">
      <c r="A4507" s="11">
        <v>41040</v>
      </c>
      <c r="D4507" s="12">
        <v>1800</v>
      </c>
      <c r="E4507" s="12">
        <v>5442.25</v>
      </c>
      <c r="F4507" s="12">
        <v>2856.5</v>
      </c>
      <c r="G4507" s="12">
        <v>341.03</v>
      </c>
      <c r="I4507" s="45"/>
      <c r="K4507" s="118"/>
      <c r="M4507" s="116"/>
    </row>
    <row r="4508" spans="1:13" ht="23.25" customHeight="1" thickBot="1" x14ac:dyDescent="0.25">
      <c r="A4508" s="11">
        <v>41043</v>
      </c>
      <c r="D4508" s="12">
        <v>1805.85</v>
      </c>
      <c r="E4508" s="12">
        <v>5459.94</v>
      </c>
      <c r="F4508" s="12">
        <v>2861.01</v>
      </c>
      <c r="G4508" s="12">
        <v>342.78</v>
      </c>
      <c r="I4508" s="45"/>
      <c r="K4508" s="118"/>
      <c r="M4508" s="116"/>
    </row>
    <row r="4509" spans="1:13" ht="23.25" customHeight="1" thickBot="1" x14ac:dyDescent="0.25">
      <c r="A4509" s="11">
        <v>41044</v>
      </c>
      <c r="D4509" s="12">
        <v>1808.32</v>
      </c>
      <c r="E4509" s="12">
        <v>5467.42</v>
      </c>
      <c r="F4509" s="12">
        <v>2860.16</v>
      </c>
      <c r="G4509" s="12">
        <v>342.38</v>
      </c>
      <c r="I4509" s="45"/>
      <c r="K4509" s="118"/>
      <c r="M4509" s="116"/>
    </row>
    <row r="4510" spans="1:13" ht="23.25" customHeight="1" thickBot="1" x14ac:dyDescent="0.25">
      <c r="A4510" s="11">
        <v>41045</v>
      </c>
      <c r="D4510" s="12">
        <v>1821.15</v>
      </c>
      <c r="E4510" s="12">
        <v>5506.21</v>
      </c>
      <c r="F4510" s="12">
        <v>2875.67</v>
      </c>
      <c r="G4510" s="12">
        <v>345.84</v>
      </c>
      <c r="I4510" s="45"/>
      <c r="K4510" s="118"/>
      <c r="M4510" s="116"/>
    </row>
    <row r="4511" spans="1:13" ht="23.25" customHeight="1" thickBot="1" x14ac:dyDescent="0.25">
      <c r="A4511" s="11">
        <v>41046</v>
      </c>
      <c r="D4511" s="12">
        <v>1826.99</v>
      </c>
      <c r="E4511" s="12">
        <v>5523.87</v>
      </c>
      <c r="F4511" s="12">
        <v>2884.89</v>
      </c>
      <c r="G4511" s="12">
        <v>347.33</v>
      </c>
      <c r="I4511" s="45"/>
      <c r="K4511" s="118"/>
      <c r="M4511" s="116"/>
    </row>
    <row r="4512" spans="1:13" ht="23.25" customHeight="1" thickBot="1" x14ac:dyDescent="0.25">
      <c r="A4512" s="11">
        <v>41047</v>
      </c>
      <c r="D4512" s="12">
        <v>1821.63</v>
      </c>
      <c r="E4512" s="12">
        <v>5507.66</v>
      </c>
      <c r="F4512" s="12">
        <v>2876.43</v>
      </c>
      <c r="G4512" s="12">
        <v>346.35</v>
      </c>
      <c r="I4512" s="45"/>
      <c r="K4512" s="118"/>
      <c r="M4512" s="116"/>
    </row>
    <row r="4513" spans="1:13" ht="23.25" customHeight="1" thickBot="1" x14ac:dyDescent="0.25">
      <c r="A4513" s="11">
        <v>41050</v>
      </c>
      <c r="D4513" s="12">
        <v>1826.33</v>
      </c>
      <c r="E4513" s="12">
        <v>5521.85</v>
      </c>
      <c r="F4513" s="12">
        <v>2888.64</v>
      </c>
      <c r="G4513" s="12">
        <v>346.12</v>
      </c>
      <c r="I4513" s="45"/>
      <c r="K4513" s="118"/>
      <c r="M4513" s="116"/>
    </row>
    <row r="4514" spans="1:13" ht="23.25" customHeight="1" thickBot="1" x14ac:dyDescent="0.25">
      <c r="A4514" s="11">
        <v>41051</v>
      </c>
      <c r="D4514" s="12">
        <v>1823.69</v>
      </c>
      <c r="E4514" s="12">
        <v>5513.87</v>
      </c>
      <c r="F4514" s="12">
        <v>2884.46</v>
      </c>
      <c r="G4514" s="12">
        <v>346.47</v>
      </c>
      <c r="I4514" s="45"/>
      <c r="K4514" s="118"/>
      <c r="M4514" s="116"/>
    </row>
    <row r="4515" spans="1:13" ht="23.25" customHeight="1" thickBot="1" x14ac:dyDescent="0.25">
      <c r="A4515" s="11">
        <v>41052</v>
      </c>
      <c r="D4515" s="12">
        <v>1820.17</v>
      </c>
      <c r="E4515" s="12">
        <v>5507.2</v>
      </c>
      <c r="F4515" s="12">
        <v>2876.18</v>
      </c>
      <c r="G4515" s="12">
        <v>345.98</v>
      </c>
      <c r="I4515" s="45"/>
      <c r="K4515" s="118"/>
      <c r="M4515" s="116"/>
    </row>
    <row r="4516" spans="1:13" ht="23.25" customHeight="1" thickBot="1" x14ac:dyDescent="0.25">
      <c r="A4516" s="11">
        <v>41053</v>
      </c>
      <c r="D4516" s="12">
        <v>1813.9</v>
      </c>
      <c r="E4516" s="12">
        <v>5489.04</v>
      </c>
      <c r="F4516" s="12">
        <v>2861.95</v>
      </c>
      <c r="G4516" s="12">
        <v>345.35</v>
      </c>
      <c r="I4516" s="45"/>
      <c r="K4516" s="118"/>
      <c r="M4516" s="116"/>
    </row>
    <row r="4517" spans="1:13" ht="23.25" customHeight="1" thickBot="1" x14ac:dyDescent="0.25">
      <c r="A4517" s="11">
        <v>41054</v>
      </c>
      <c r="D4517" s="12">
        <v>1814.36</v>
      </c>
      <c r="E4517" s="12">
        <v>5491.39</v>
      </c>
      <c r="F4517" s="12">
        <v>2857.48</v>
      </c>
      <c r="G4517" s="12">
        <v>344.68</v>
      </c>
      <c r="I4517" s="45"/>
      <c r="K4517" s="118"/>
      <c r="M4517" s="116"/>
    </row>
    <row r="4518" spans="1:13" ht="23.25" customHeight="1" thickBot="1" x14ac:dyDescent="0.25">
      <c r="A4518" s="11">
        <v>41057</v>
      </c>
      <c r="D4518" s="12">
        <v>1806.37</v>
      </c>
      <c r="E4518" s="12">
        <v>5472.96</v>
      </c>
      <c r="F4518" s="12">
        <v>2847.89</v>
      </c>
      <c r="G4518" s="12">
        <v>342.46</v>
      </c>
      <c r="I4518" s="45"/>
      <c r="K4518" s="118"/>
      <c r="M4518" s="116"/>
    </row>
    <row r="4519" spans="1:13" ht="23.25" customHeight="1" thickBot="1" x14ac:dyDescent="0.25">
      <c r="A4519" s="11">
        <v>41058</v>
      </c>
      <c r="D4519" s="12">
        <v>1806.15</v>
      </c>
      <c r="E4519" s="12">
        <v>5472.31</v>
      </c>
      <c r="F4519" s="12">
        <v>2847.56</v>
      </c>
      <c r="G4519" s="12">
        <v>342.78</v>
      </c>
      <c r="I4519" s="45"/>
      <c r="K4519" s="118"/>
      <c r="M4519" s="116"/>
    </row>
    <row r="4520" spans="1:13" ht="23.25" customHeight="1" thickBot="1" x14ac:dyDescent="0.25">
      <c r="A4520" s="11">
        <v>41059</v>
      </c>
      <c r="D4520" s="12">
        <v>1810.55</v>
      </c>
      <c r="E4520" s="12">
        <v>5486.18</v>
      </c>
      <c r="F4520" s="12">
        <v>2845.36</v>
      </c>
      <c r="G4520" s="12">
        <v>343.36</v>
      </c>
      <c r="I4520" s="45"/>
      <c r="K4520" s="118"/>
      <c r="M4520" s="116"/>
    </row>
    <row r="4521" spans="1:13" ht="23.25" customHeight="1" thickBot="1" x14ac:dyDescent="0.25">
      <c r="A4521" s="11">
        <v>41060</v>
      </c>
      <c r="D4521" s="12">
        <v>1804.94</v>
      </c>
      <c r="E4521" s="12">
        <v>5469.15</v>
      </c>
      <c r="F4521" s="12">
        <v>2827.2</v>
      </c>
      <c r="G4521" s="12">
        <v>342.29</v>
      </c>
      <c r="I4521" s="45"/>
      <c r="K4521" s="118"/>
      <c r="M4521" s="116"/>
    </row>
    <row r="4522" spans="1:13" ht="23.25" customHeight="1" thickBot="1" x14ac:dyDescent="0.25">
      <c r="A4522" s="11">
        <v>41061</v>
      </c>
      <c r="D4522" s="12">
        <v>1805.98</v>
      </c>
      <c r="E4522" s="12">
        <v>5472.31</v>
      </c>
      <c r="F4522" s="12">
        <v>2823.26</v>
      </c>
      <c r="G4522" s="12">
        <v>342.29</v>
      </c>
      <c r="I4522" s="45"/>
      <c r="K4522" s="118"/>
      <c r="M4522" s="116"/>
    </row>
    <row r="4523" spans="1:13" ht="23.25" customHeight="1" thickBot="1" x14ac:dyDescent="0.25">
      <c r="A4523" s="11">
        <v>41064</v>
      </c>
      <c r="D4523" s="12">
        <v>1801.03</v>
      </c>
      <c r="E4523" s="12">
        <v>5457.32</v>
      </c>
      <c r="F4523" s="12">
        <v>2815.53</v>
      </c>
      <c r="G4523" s="12">
        <v>342.22</v>
      </c>
      <c r="I4523" s="45"/>
      <c r="K4523" s="118"/>
      <c r="M4523" s="116"/>
    </row>
    <row r="4524" spans="1:13" ht="23.25" customHeight="1" thickBot="1" x14ac:dyDescent="0.25">
      <c r="A4524" s="11">
        <v>41065</v>
      </c>
      <c r="D4524" s="12">
        <v>1797.9</v>
      </c>
      <c r="E4524" s="12">
        <v>5447.82</v>
      </c>
      <c r="F4524" s="12">
        <v>2816.17</v>
      </c>
      <c r="G4524" s="12">
        <v>341.3</v>
      </c>
      <c r="I4524" s="45"/>
      <c r="K4524" s="118"/>
      <c r="M4524" s="116"/>
    </row>
    <row r="4525" spans="1:13" ht="23.25" customHeight="1" thickBot="1" x14ac:dyDescent="0.25">
      <c r="A4525" s="11">
        <v>41066</v>
      </c>
      <c r="D4525" s="12">
        <v>1794.25</v>
      </c>
      <c r="E4525" s="12">
        <v>5436.78</v>
      </c>
      <c r="F4525" s="12">
        <v>2810.46</v>
      </c>
      <c r="G4525" s="12">
        <v>341.47</v>
      </c>
      <c r="I4525" s="45"/>
      <c r="K4525" s="118"/>
      <c r="M4525" s="116"/>
    </row>
    <row r="4526" spans="1:13" ht="23.25" customHeight="1" thickBot="1" x14ac:dyDescent="0.25">
      <c r="A4526" s="11">
        <v>41067</v>
      </c>
      <c r="D4526" s="12">
        <v>1793.14</v>
      </c>
      <c r="E4526" s="12">
        <v>5433.42</v>
      </c>
      <c r="F4526" s="12">
        <v>2808.73</v>
      </c>
      <c r="G4526" s="12">
        <v>340.83</v>
      </c>
      <c r="I4526" s="45"/>
      <c r="K4526" s="118"/>
      <c r="M4526" s="116"/>
    </row>
    <row r="4527" spans="1:13" ht="23.25" customHeight="1" thickBot="1" x14ac:dyDescent="0.25">
      <c r="A4527" s="11">
        <v>41068</v>
      </c>
      <c r="D4527" s="12">
        <v>1794.47</v>
      </c>
      <c r="E4527" s="12">
        <v>5437.43</v>
      </c>
      <c r="F4527" s="12">
        <v>2810.8</v>
      </c>
      <c r="G4527" s="12">
        <v>341.32</v>
      </c>
      <c r="I4527" s="45"/>
      <c r="K4527" s="118"/>
      <c r="M4527" s="116"/>
    </row>
    <row r="4528" spans="1:13" ht="23.25" customHeight="1" thickBot="1" x14ac:dyDescent="0.25">
      <c r="A4528" s="11">
        <v>41071</v>
      </c>
      <c r="D4528" s="12">
        <v>1792.79</v>
      </c>
      <c r="E4528" s="12">
        <v>5432.35</v>
      </c>
      <c r="F4528" s="12">
        <v>2808.17</v>
      </c>
      <c r="G4528" s="12">
        <v>341.32</v>
      </c>
      <c r="I4528" s="45"/>
      <c r="K4528" s="118"/>
      <c r="M4528" s="116"/>
    </row>
    <row r="4529" spans="1:13" ht="23.25" customHeight="1" thickBot="1" x14ac:dyDescent="0.25">
      <c r="A4529" s="11">
        <v>41072</v>
      </c>
      <c r="D4529" s="12">
        <v>1789.7</v>
      </c>
      <c r="E4529" s="12">
        <v>5422.98</v>
      </c>
      <c r="F4529" s="12">
        <v>2793.23</v>
      </c>
      <c r="G4529" s="12">
        <v>340.64</v>
      </c>
      <c r="I4529" s="45"/>
      <c r="K4529" s="118"/>
      <c r="M4529" s="116"/>
    </row>
    <row r="4530" spans="1:13" ht="23.25" customHeight="1" thickBot="1" x14ac:dyDescent="0.25">
      <c r="A4530" s="11">
        <v>41073</v>
      </c>
      <c r="D4530" s="12">
        <v>1790.41</v>
      </c>
      <c r="E4530" s="12">
        <v>5425.31</v>
      </c>
      <c r="F4530" s="12">
        <v>2780.76</v>
      </c>
      <c r="G4530" s="12">
        <v>341.57</v>
      </c>
      <c r="I4530" s="45"/>
      <c r="K4530" s="118"/>
      <c r="M4530" s="116"/>
    </row>
    <row r="4531" spans="1:13" ht="23.25" customHeight="1" thickBot="1" x14ac:dyDescent="0.25">
      <c r="A4531" s="11">
        <v>41074</v>
      </c>
      <c r="D4531" s="12">
        <v>1791.72</v>
      </c>
      <c r="E4531" s="12">
        <v>5429.28</v>
      </c>
      <c r="F4531" s="12">
        <v>2772.85</v>
      </c>
      <c r="G4531" s="12">
        <v>342.28</v>
      </c>
      <c r="I4531" s="45"/>
      <c r="K4531" s="118"/>
      <c r="M4531" s="116"/>
    </row>
    <row r="4532" spans="1:13" ht="23.25" customHeight="1" thickBot="1" x14ac:dyDescent="0.25">
      <c r="A4532" s="11">
        <v>41075</v>
      </c>
      <c r="D4532" s="12">
        <v>1788.74</v>
      </c>
      <c r="E4532" s="12">
        <v>5420.26</v>
      </c>
      <c r="F4532" s="12">
        <v>2759.28</v>
      </c>
      <c r="G4532" s="12">
        <v>341.14</v>
      </c>
      <c r="I4532" s="45"/>
      <c r="K4532" s="118"/>
      <c r="M4532" s="116"/>
    </row>
    <row r="4533" spans="1:13" ht="23.25" customHeight="1" thickBot="1" x14ac:dyDescent="0.25">
      <c r="A4533" s="11">
        <v>41078</v>
      </c>
      <c r="D4533" s="12">
        <v>1786.76</v>
      </c>
      <c r="E4533" s="12">
        <v>5414.26</v>
      </c>
      <c r="F4533" s="12">
        <v>2751.77</v>
      </c>
      <c r="G4533" s="12">
        <v>340.6</v>
      </c>
      <c r="I4533" s="45"/>
      <c r="K4533" s="118"/>
      <c r="M4533" s="116"/>
    </row>
    <row r="4534" spans="1:13" ht="23.25" customHeight="1" thickBot="1" x14ac:dyDescent="0.25">
      <c r="A4534" s="11">
        <v>41079</v>
      </c>
      <c r="D4534" s="12">
        <v>1787.8</v>
      </c>
      <c r="E4534" s="12">
        <v>5417.41</v>
      </c>
      <c r="F4534" s="12">
        <v>2743.61</v>
      </c>
      <c r="G4534" s="12">
        <v>341.03</v>
      </c>
      <c r="I4534" s="45"/>
      <c r="K4534" s="118"/>
      <c r="M4534" s="116"/>
    </row>
    <row r="4535" spans="1:13" ht="23.25" customHeight="1" thickBot="1" x14ac:dyDescent="0.25">
      <c r="A4535" s="11">
        <v>41080</v>
      </c>
      <c r="D4535" s="12">
        <v>1784.54</v>
      </c>
      <c r="E4535" s="12">
        <v>5407.51</v>
      </c>
      <c r="F4535" s="12">
        <v>2729.8</v>
      </c>
      <c r="G4535" s="12">
        <v>340.1</v>
      </c>
      <c r="I4535" s="45"/>
      <c r="K4535" s="118"/>
      <c r="M4535" s="116"/>
    </row>
    <row r="4536" spans="1:13" ht="23.25" customHeight="1" thickBot="1" x14ac:dyDescent="0.25">
      <c r="A4536" s="11">
        <v>41081</v>
      </c>
      <c r="D4536" s="12">
        <v>1782.26</v>
      </c>
      <c r="E4536" s="12">
        <v>5400.62</v>
      </c>
      <c r="F4536" s="12">
        <v>2717.6</v>
      </c>
      <c r="G4536" s="12">
        <v>339.93</v>
      </c>
      <c r="I4536" s="45"/>
      <c r="K4536" s="118"/>
      <c r="M4536" s="116"/>
    </row>
    <row r="4537" spans="1:13" ht="23.25" customHeight="1" thickBot="1" x14ac:dyDescent="0.25">
      <c r="A4537" s="11">
        <v>41082</v>
      </c>
      <c r="D4537" s="12">
        <v>1780.58</v>
      </c>
      <c r="E4537" s="12">
        <v>5395.51</v>
      </c>
      <c r="F4537" s="12">
        <v>2706.36</v>
      </c>
      <c r="G4537" s="12">
        <v>339.54</v>
      </c>
      <c r="I4537" s="45"/>
      <c r="K4537" s="118"/>
      <c r="M4537" s="116"/>
    </row>
    <row r="4538" spans="1:13" ht="23.25" customHeight="1" thickBot="1" x14ac:dyDescent="0.25">
      <c r="A4538" s="11">
        <v>41085</v>
      </c>
      <c r="D4538" s="12">
        <v>1789.23</v>
      </c>
      <c r="E4538" s="12">
        <v>5421.75</v>
      </c>
      <c r="F4538" s="12">
        <v>2714.33</v>
      </c>
      <c r="G4538" s="12">
        <v>341.67</v>
      </c>
      <c r="I4538" s="45"/>
      <c r="K4538" s="118"/>
      <c r="M4538" s="116"/>
    </row>
    <row r="4539" spans="1:13" ht="23.25" customHeight="1" thickBot="1" x14ac:dyDescent="0.25">
      <c r="A4539" s="11">
        <v>41086</v>
      </c>
      <c r="D4539" s="12">
        <v>1783.35</v>
      </c>
      <c r="E4539" s="12">
        <v>5403.91</v>
      </c>
      <c r="F4539" s="12">
        <v>2701.1</v>
      </c>
      <c r="G4539" s="12">
        <v>340.14</v>
      </c>
      <c r="I4539" s="45"/>
      <c r="K4539" s="118"/>
      <c r="M4539" s="116"/>
    </row>
    <row r="4540" spans="1:13" ht="23.25" customHeight="1" thickBot="1" x14ac:dyDescent="0.25">
      <c r="A4540" s="11">
        <v>41087</v>
      </c>
      <c r="D4540" s="12">
        <v>1775.74</v>
      </c>
      <c r="E4540" s="12">
        <v>5380.85</v>
      </c>
      <c r="F4540" s="12">
        <v>2685.3</v>
      </c>
      <c r="G4540" s="12">
        <v>339.45</v>
      </c>
      <c r="I4540" s="45"/>
      <c r="K4540" s="118"/>
      <c r="M4540" s="116"/>
    </row>
    <row r="4541" spans="1:13" ht="23.25" customHeight="1" thickBot="1" x14ac:dyDescent="0.25">
      <c r="A4541" s="11">
        <v>41088</v>
      </c>
      <c r="D4541" s="12">
        <v>1776.58</v>
      </c>
      <c r="E4541" s="12">
        <v>5383.41</v>
      </c>
      <c r="F4541" s="12">
        <v>2690.85</v>
      </c>
      <c r="G4541" s="12">
        <v>339.73</v>
      </c>
      <c r="I4541" s="45"/>
      <c r="K4541" s="118"/>
      <c r="M4541" s="116"/>
    </row>
    <row r="4542" spans="1:13" ht="23.25" customHeight="1" thickBot="1" x14ac:dyDescent="0.25">
      <c r="A4542" s="11">
        <v>41089</v>
      </c>
      <c r="D4542" s="12">
        <v>1775.88</v>
      </c>
      <c r="E4542" s="12">
        <v>5381.3</v>
      </c>
      <c r="F4542" s="12">
        <v>2694.08</v>
      </c>
      <c r="G4542" s="12">
        <v>340.12</v>
      </c>
      <c r="I4542" s="45"/>
      <c r="K4542" s="118"/>
      <c r="M4542" s="116"/>
    </row>
    <row r="4543" spans="1:13" ht="23.25" customHeight="1" thickBot="1" x14ac:dyDescent="0.25">
      <c r="A4543" s="11">
        <v>41092</v>
      </c>
      <c r="D4543" s="12">
        <v>1778.31</v>
      </c>
      <c r="E4543" s="12">
        <v>5388.66</v>
      </c>
      <c r="F4543" s="12">
        <v>2697.76</v>
      </c>
      <c r="G4543" s="12">
        <v>340.59</v>
      </c>
      <c r="I4543" s="45"/>
      <c r="K4543" s="118"/>
      <c r="M4543" s="116"/>
    </row>
    <row r="4544" spans="1:13" ht="23.25" customHeight="1" thickBot="1" x14ac:dyDescent="0.25">
      <c r="A4544" s="11">
        <v>41093</v>
      </c>
      <c r="D4544" s="12">
        <v>1779.91</v>
      </c>
      <c r="E4544" s="12">
        <v>5393.48</v>
      </c>
      <c r="F4544" s="12">
        <v>2700.18</v>
      </c>
      <c r="G4544" s="12">
        <v>340.63</v>
      </c>
      <c r="I4544" s="45"/>
      <c r="K4544" s="118"/>
      <c r="M4544" s="116"/>
    </row>
    <row r="4545" spans="1:13" ht="23.25" customHeight="1" thickBot="1" x14ac:dyDescent="0.25">
      <c r="A4545" s="11">
        <v>41094</v>
      </c>
      <c r="D4545" s="12">
        <v>1777.02</v>
      </c>
      <c r="E4545" s="12">
        <v>5384.73</v>
      </c>
      <c r="F4545" s="12">
        <v>2695.79</v>
      </c>
      <c r="G4545" s="12">
        <v>340.34</v>
      </c>
      <c r="I4545" s="45"/>
      <c r="K4545" s="118"/>
      <c r="M4545" s="116"/>
    </row>
    <row r="4546" spans="1:13" ht="23.25" customHeight="1" thickBot="1" x14ac:dyDescent="0.25">
      <c r="A4546" s="11">
        <v>41095</v>
      </c>
      <c r="D4546" s="12">
        <v>1776.5</v>
      </c>
      <c r="E4546" s="12">
        <v>5384.22</v>
      </c>
      <c r="F4546" s="12">
        <v>2695.54</v>
      </c>
      <c r="G4546" s="12">
        <v>340.44</v>
      </c>
      <c r="I4546" s="45"/>
      <c r="K4546" s="118"/>
      <c r="M4546" s="116"/>
    </row>
    <row r="4547" spans="1:13" ht="23.25" customHeight="1" thickBot="1" x14ac:dyDescent="0.25">
      <c r="A4547" s="11">
        <v>41096</v>
      </c>
      <c r="D4547" s="12">
        <v>1775.55</v>
      </c>
      <c r="E4547" s="12">
        <v>5381.34</v>
      </c>
      <c r="F4547" s="12">
        <v>2685.55</v>
      </c>
      <c r="G4547" s="12">
        <v>339.84</v>
      </c>
      <c r="I4547" s="45"/>
      <c r="K4547" s="118"/>
      <c r="M4547" s="116"/>
    </row>
    <row r="4548" spans="1:13" ht="23.25" customHeight="1" thickBot="1" x14ac:dyDescent="0.25">
      <c r="A4548" s="11">
        <v>41099</v>
      </c>
      <c r="D4548" s="12">
        <v>1763.07</v>
      </c>
      <c r="E4548" s="12">
        <v>5374.24</v>
      </c>
      <c r="F4548" s="12">
        <v>2673.51</v>
      </c>
      <c r="G4548" s="12">
        <v>337.32</v>
      </c>
      <c r="I4548" s="45"/>
      <c r="K4548" s="118"/>
      <c r="M4548" s="116"/>
    </row>
    <row r="4549" spans="1:13" ht="23.25" customHeight="1" thickBot="1" x14ac:dyDescent="0.25">
      <c r="A4549" s="11">
        <v>41100</v>
      </c>
      <c r="D4549" s="12">
        <v>1759.96</v>
      </c>
      <c r="E4549" s="12">
        <v>5364.75</v>
      </c>
      <c r="F4549" s="12">
        <v>2668.79</v>
      </c>
      <c r="G4549" s="12">
        <v>337.32</v>
      </c>
      <c r="I4549" s="45"/>
      <c r="K4549" s="118"/>
      <c r="M4549" s="116"/>
    </row>
    <row r="4550" spans="1:13" ht="23.25" customHeight="1" thickBot="1" x14ac:dyDescent="0.25">
      <c r="A4550" s="11">
        <v>41101</v>
      </c>
      <c r="D4550" s="12">
        <v>1755.65</v>
      </c>
      <c r="E4550" s="12">
        <v>5351.61</v>
      </c>
      <c r="F4550" s="12">
        <v>2662.26</v>
      </c>
      <c r="G4550" s="12">
        <v>336.55</v>
      </c>
      <c r="I4550" s="45"/>
      <c r="K4550" s="118"/>
      <c r="M4550" s="116"/>
    </row>
    <row r="4551" spans="1:13" ht="23.25" customHeight="1" thickBot="1" x14ac:dyDescent="0.25">
      <c r="A4551" s="11">
        <v>41102</v>
      </c>
      <c r="D4551" s="12">
        <v>1755.8</v>
      </c>
      <c r="E4551" s="12">
        <v>5352.08</v>
      </c>
      <c r="F4551" s="12">
        <v>2662.49</v>
      </c>
      <c r="G4551" s="12">
        <v>336.71</v>
      </c>
      <c r="I4551" s="45"/>
      <c r="K4551" s="118"/>
      <c r="M4551" s="116"/>
    </row>
    <row r="4552" spans="1:13" ht="23.25" customHeight="1" thickBot="1" x14ac:dyDescent="0.25">
      <c r="A4552" s="11">
        <v>41103</v>
      </c>
      <c r="D4552" s="12">
        <v>1755.81</v>
      </c>
      <c r="E4552" s="12">
        <v>5354.41</v>
      </c>
      <c r="F4552" s="12">
        <v>2658.6</v>
      </c>
      <c r="G4552" s="12">
        <v>336.86</v>
      </c>
      <c r="I4552" s="45"/>
      <c r="K4552" s="118"/>
      <c r="M4552" s="116"/>
    </row>
    <row r="4553" spans="1:13" ht="23.25" customHeight="1" thickBot="1" x14ac:dyDescent="0.25">
      <c r="A4553" s="11">
        <v>41106</v>
      </c>
      <c r="D4553" s="12">
        <v>1756.27</v>
      </c>
      <c r="E4553" s="12">
        <v>5355.8</v>
      </c>
      <c r="F4553" s="12">
        <v>2659.29</v>
      </c>
      <c r="G4553" s="12">
        <v>336.86</v>
      </c>
      <c r="I4553" s="45"/>
      <c r="K4553" s="118"/>
      <c r="M4553" s="116"/>
    </row>
    <row r="4554" spans="1:13" ht="23.25" customHeight="1" thickBot="1" x14ac:dyDescent="0.25">
      <c r="A4554" s="11">
        <v>41107</v>
      </c>
      <c r="D4554" s="12">
        <v>1750.83</v>
      </c>
      <c r="E4554" s="12">
        <v>5339.22</v>
      </c>
      <c r="F4554" s="12">
        <v>2651.06</v>
      </c>
      <c r="G4554" s="12">
        <v>336.08</v>
      </c>
      <c r="I4554" s="45"/>
      <c r="K4554" s="118"/>
      <c r="M4554" s="116"/>
    </row>
    <row r="4555" spans="1:13" ht="23.25" customHeight="1" thickBot="1" x14ac:dyDescent="0.25">
      <c r="A4555" s="11">
        <v>41108</v>
      </c>
      <c r="D4555" s="12">
        <v>1747.06</v>
      </c>
      <c r="E4555" s="12">
        <v>5327.72</v>
      </c>
      <c r="F4555" s="12">
        <v>2645.35</v>
      </c>
      <c r="G4555" s="12">
        <v>336.61</v>
      </c>
      <c r="I4555" s="45"/>
      <c r="K4555" s="118"/>
      <c r="M4555" s="116"/>
    </row>
    <row r="4556" spans="1:13" ht="23.25" customHeight="1" thickBot="1" x14ac:dyDescent="0.25">
      <c r="A4556" s="11">
        <v>41109</v>
      </c>
      <c r="D4556" s="12">
        <v>1744.89</v>
      </c>
      <c r="E4556" s="12">
        <v>5321.1</v>
      </c>
      <c r="F4556" s="12">
        <v>2642.06</v>
      </c>
      <c r="G4556" s="12">
        <v>335.42</v>
      </c>
      <c r="I4556" s="45"/>
      <c r="K4556" s="118"/>
      <c r="M4556" s="116"/>
    </row>
    <row r="4557" spans="1:13" ht="23.25" customHeight="1" thickBot="1" x14ac:dyDescent="0.25">
      <c r="A4557" s="11">
        <v>41110</v>
      </c>
      <c r="D4557" s="12">
        <v>1742.84</v>
      </c>
      <c r="E4557" s="12">
        <v>5314.86</v>
      </c>
      <c r="F4557" s="12">
        <v>2638.96</v>
      </c>
      <c r="G4557" s="12">
        <v>335.14</v>
      </c>
      <c r="I4557" s="45"/>
      <c r="K4557" s="118"/>
      <c r="M4557" s="116"/>
    </row>
    <row r="4558" spans="1:13" ht="23.25" customHeight="1" thickBot="1" x14ac:dyDescent="0.25">
      <c r="A4558" s="11">
        <v>41113</v>
      </c>
      <c r="D4558" s="12">
        <v>1743.98</v>
      </c>
      <c r="E4558" s="12">
        <v>5318.31</v>
      </c>
      <c r="F4558" s="12">
        <v>2640.68</v>
      </c>
      <c r="G4558" s="12">
        <v>336.31</v>
      </c>
      <c r="I4558" s="45"/>
      <c r="K4558" s="118"/>
      <c r="M4558" s="116"/>
    </row>
    <row r="4559" spans="1:13" ht="23.25" customHeight="1" thickBot="1" x14ac:dyDescent="0.25">
      <c r="A4559" s="11">
        <v>41114</v>
      </c>
      <c r="D4559" s="12">
        <v>1743.69</v>
      </c>
      <c r="E4559" s="12">
        <v>5317.43</v>
      </c>
      <c r="F4559" s="12">
        <v>2640.24</v>
      </c>
      <c r="G4559" s="12">
        <v>336.11</v>
      </c>
      <c r="I4559" s="45"/>
      <c r="K4559" s="118"/>
      <c r="M4559" s="116"/>
    </row>
    <row r="4560" spans="1:13" ht="23.25" customHeight="1" thickBot="1" x14ac:dyDescent="0.25">
      <c r="A4560" s="11">
        <v>41115</v>
      </c>
      <c r="D4560" s="12">
        <v>1745.91</v>
      </c>
      <c r="E4560" s="12">
        <v>5324.22</v>
      </c>
      <c r="F4560" s="12">
        <v>2643.61</v>
      </c>
      <c r="G4560" s="12">
        <v>336.67</v>
      </c>
      <c r="I4560" s="45"/>
      <c r="K4560" s="118"/>
      <c r="M4560" s="116"/>
    </row>
    <row r="4561" spans="1:13" ht="23.25" customHeight="1" thickBot="1" x14ac:dyDescent="0.25">
      <c r="A4561" s="11">
        <v>41116</v>
      </c>
      <c r="D4561" s="12">
        <v>1745.22</v>
      </c>
      <c r="E4561" s="12">
        <v>5322.11</v>
      </c>
      <c r="F4561" s="12">
        <v>2642.56</v>
      </c>
      <c r="G4561" s="12">
        <v>336.42</v>
      </c>
      <c r="I4561" s="45"/>
      <c r="K4561" s="118"/>
      <c r="M4561" s="116"/>
    </row>
    <row r="4562" spans="1:13" ht="23.25" customHeight="1" thickBot="1" x14ac:dyDescent="0.25">
      <c r="A4562" s="11">
        <v>41117</v>
      </c>
      <c r="D4562" s="12">
        <v>1749.51</v>
      </c>
      <c r="E4562" s="12">
        <v>5335.18</v>
      </c>
      <c r="F4562" s="12">
        <v>2649.05</v>
      </c>
      <c r="G4562" s="12">
        <v>337.53</v>
      </c>
      <c r="I4562" s="45"/>
      <c r="K4562" s="118"/>
      <c r="M4562" s="116"/>
    </row>
    <row r="4563" spans="1:13" ht="23.25" customHeight="1" thickBot="1" x14ac:dyDescent="0.25">
      <c r="A4563" s="11">
        <v>41120</v>
      </c>
      <c r="D4563" s="12">
        <v>1754.06</v>
      </c>
      <c r="E4563" s="12">
        <v>5349.08</v>
      </c>
      <c r="F4563" s="12">
        <v>2655.96</v>
      </c>
      <c r="G4563" s="12">
        <v>339.03</v>
      </c>
      <c r="I4563" s="45"/>
      <c r="K4563" s="118"/>
      <c r="M4563" s="116"/>
    </row>
    <row r="4564" spans="1:13" ht="23.25" customHeight="1" thickBot="1" x14ac:dyDescent="0.25">
      <c r="A4564" s="11">
        <v>41121</v>
      </c>
      <c r="D4564" s="12">
        <v>1752.73</v>
      </c>
      <c r="E4564" s="12">
        <v>5345.01</v>
      </c>
      <c r="F4564" s="12">
        <v>2663.19</v>
      </c>
      <c r="G4564" s="12">
        <v>338.85</v>
      </c>
      <c r="I4564" s="45"/>
      <c r="K4564" s="118"/>
      <c r="M4564" s="116"/>
    </row>
    <row r="4565" spans="1:13" ht="23.25" customHeight="1" thickBot="1" x14ac:dyDescent="0.25">
      <c r="A4565" s="11">
        <v>41122</v>
      </c>
      <c r="D4565" s="12">
        <v>1754.52</v>
      </c>
      <c r="E4565" s="12">
        <v>5350.47</v>
      </c>
      <c r="F4565" s="12">
        <v>2665.91</v>
      </c>
      <c r="G4565" s="12">
        <v>339.9</v>
      </c>
      <c r="I4565" s="45"/>
      <c r="K4565" s="118"/>
      <c r="M4565" s="116"/>
    </row>
    <row r="4566" spans="1:13" ht="23.25" customHeight="1" thickBot="1" x14ac:dyDescent="0.25">
      <c r="A4566" s="11">
        <v>41123</v>
      </c>
      <c r="D4566" s="12">
        <v>1753.55</v>
      </c>
      <c r="E4566" s="12">
        <v>5347.52</v>
      </c>
      <c r="F4566" s="12">
        <v>2664.44</v>
      </c>
      <c r="G4566" s="12">
        <v>339.71</v>
      </c>
      <c r="I4566" s="45"/>
      <c r="K4566" s="118"/>
      <c r="M4566" s="116"/>
    </row>
    <row r="4567" spans="1:13" ht="23.25" customHeight="1" thickBot="1" x14ac:dyDescent="0.25">
      <c r="A4567" s="11">
        <v>41124</v>
      </c>
      <c r="D4567" s="12">
        <v>1749.19</v>
      </c>
      <c r="E4567" s="12">
        <v>5334.21</v>
      </c>
      <c r="F4567" s="12">
        <v>2657.81</v>
      </c>
      <c r="G4567" s="12">
        <v>338.9</v>
      </c>
      <c r="I4567" s="45"/>
      <c r="K4567" s="118"/>
      <c r="M4567" s="116"/>
    </row>
    <row r="4568" spans="1:13" ht="23.25" customHeight="1" thickBot="1" x14ac:dyDescent="0.25">
      <c r="A4568" s="11">
        <v>41127</v>
      </c>
      <c r="D4568" s="12">
        <v>1744.16</v>
      </c>
      <c r="E4568" s="12">
        <v>5318.89</v>
      </c>
      <c r="F4568" s="12">
        <v>2658.6</v>
      </c>
      <c r="G4568" s="12">
        <v>337.86</v>
      </c>
      <c r="I4568" s="45"/>
      <c r="K4568" s="118"/>
      <c r="M4568" s="116"/>
    </row>
    <row r="4569" spans="1:13" ht="23.25" customHeight="1" thickBot="1" x14ac:dyDescent="0.25">
      <c r="A4569" s="11">
        <v>41128</v>
      </c>
      <c r="D4569" s="12">
        <v>1745.76</v>
      </c>
      <c r="E4569" s="12">
        <v>5323.76</v>
      </c>
      <c r="F4569" s="12">
        <v>2661.03</v>
      </c>
      <c r="G4569" s="12">
        <v>338.64</v>
      </c>
      <c r="I4569" s="45"/>
      <c r="K4569" s="118"/>
      <c r="M4569" s="116"/>
    </row>
    <row r="4570" spans="1:13" ht="23.25" customHeight="1" thickBot="1" x14ac:dyDescent="0.25">
      <c r="A4570" s="11">
        <v>41129</v>
      </c>
      <c r="D4570" s="12">
        <v>1736.29</v>
      </c>
      <c r="E4570" s="12">
        <v>5294.88</v>
      </c>
      <c r="F4570" s="12">
        <v>2650.81</v>
      </c>
      <c r="G4570" s="12">
        <v>336.26</v>
      </c>
      <c r="I4570" s="45"/>
      <c r="K4570" s="118"/>
      <c r="M4570" s="116"/>
    </row>
    <row r="4571" spans="1:13" ht="23.25" customHeight="1" thickBot="1" x14ac:dyDescent="0.25">
      <c r="A4571" s="11">
        <v>41130</v>
      </c>
      <c r="D4571" s="12">
        <v>1731.79</v>
      </c>
      <c r="E4571" s="12">
        <v>5281.1149999999998</v>
      </c>
      <c r="F4571" s="12">
        <v>2652.38</v>
      </c>
      <c r="G4571" s="12">
        <v>335.24</v>
      </c>
      <c r="I4571" s="45"/>
      <c r="K4571" s="118"/>
      <c r="M4571" s="116"/>
    </row>
    <row r="4572" spans="1:13" ht="23.25" customHeight="1" thickBot="1" x14ac:dyDescent="0.25">
      <c r="A4572" s="11">
        <v>41131</v>
      </c>
      <c r="D4572" s="12">
        <v>1732.63</v>
      </c>
      <c r="E4572" s="12">
        <v>5283.71</v>
      </c>
      <c r="F4572" s="12">
        <v>2653.67</v>
      </c>
      <c r="G4572" s="12">
        <v>335.8</v>
      </c>
      <c r="I4572" s="45"/>
      <c r="K4572" s="118"/>
      <c r="M4572" s="116"/>
    </row>
    <row r="4573" spans="1:13" ht="23.25" customHeight="1" thickBot="1" x14ac:dyDescent="0.25">
      <c r="A4573" s="11">
        <v>41134</v>
      </c>
      <c r="D4573" s="12">
        <v>1728.54</v>
      </c>
      <c r="E4573" s="12">
        <v>5271.24</v>
      </c>
      <c r="F4573" s="12">
        <v>2647.41</v>
      </c>
      <c r="G4573" s="12">
        <v>334.49</v>
      </c>
      <c r="I4573" s="45"/>
      <c r="K4573" s="118"/>
      <c r="M4573" s="116"/>
    </row>
    <row r="4574" spans="1:13" ht="23.25" customHeight="1" thickBot="1" x14ac:dyDescent="0.25">
      <c r="A4574" s="11">
        <v>41135</v>
      </c>
      <c r="D4574" s="12">
        <v>1728.27</v>
      </c>
      <c r="E4574" s="12">
        <v>5270.43</v>
      </c>
      <c r="F4574" s="12">
        <v>2647</v>
      </c>
      <c r="G4574" s="12">
        <v>334.49</v>
      </c>
      <c r="I4574" s="45"/>
      <c r="K4574" s="118"/>
      <c r="M4574" s="116"/>
    </row>
    <row r="4575" spans="1:13" ht="23.25" customHeight="1" thickBot="1" x14ac:dyDescent="0.25">
      <c r="A4575" s="11">
        <v>41137</v>
      </c>
      <c r="D4575" s="12">
        <v>1724.75</v>
      </c>
      <c r="E4575" s="12">
        <v>5259.69</v>
      </c>
      <c r="F4575" s="12">
        <v>2641.61</v>
      </c>
      <c r="G4575" s="12">
        <v>333.5</v>
      </c>
      <c r="I4575" s="45"/>
      <c r="K4575" s="118"/>
      <c r="M4575" s="116"/>
    </row>
    <row r="4576" spans="1:13" ht="23.25" customHeight="1" thickBot="1" x14ac:dyDescent="0.25">
      <c r="A4576" s="11">
        <v>41138</v>
      </c>
      <c r="D4576" s="12">
        <v>1718.31</v>
      </c>
      <c r="E4576" s="12">
        <v>5240.05</v>
      </c>
      <c r="F4576" s="12">
        <v>2640.18</v>
      </c>
      <c r="G4576" s="12">
        <v>331.63</v>
      </c>
      <c r="I4576" s="45"/>
      <c r="K4576" s="118"/>
      <c r="M4576" s="116"/>
    </row>
    <row r="4577" spans="1:13" ht="23.25" customHeight="1" thickBot="1" x14ac:dyDescent="0.25">
      <c r="A4577" s="11">
        <v>41142</v>
      </c>
      <c r="D4577" s="12">
        <v>1718.66</v>
      </c>
      <c r="E4577" s="12">
        <v>5241.12</v>
      </c>
      <c r="F4577" s="12">
        <v>2650.06</v>
      </c>
      <c r="G4577" s="12">
        <v>332</v>
      </c>
      <c r="I4577" s="45"/>
      <c r="K4577" s="118"/>
      <c r="M4577" s="116"/>
    </row>
    <row r="4578" spans="1:13" ht="23.25" customHeight="1" thickBot="1" x14ac:dyDescent="0.25">
      <c r="A4578" s="11">
        <v>41143</v>
      </c>
      <c r="D4578" s="12">
        <v>1712.4</v>
      </c>
      <c r="E4578" s="12">
        <v>5222.03</v>
      </c>
      <c r="F4578" s="12">
        <v>2640.41</v>
      </c>
      <c r="G4578" s="12">
        <v>330.35</v>
      </c>
      <c r="I4578" s="45"/>
      <c r="K4578" s="118"/>
      <c r="M4578" s="116"/>
    </row>
    <row r="4579" spans="1:13" ht="23.25" customHeight="1" thickBot="1" x14ac:dyDescent="0.25">
      <c r="A4579" s="11">
        <v>41144</v>
      </c>
      <c r="D4579" s="12">
        <v>1706.51</v>
      </c>
      <c r="E4579" s="12">
        <v>5204.05</v>
      </c>
      <c r="F4579" s="12">
        <v>2635.56</v>
      </c>
      <c r="G4579" s="12">
        <v>330.35</v>
      </c>
      <c r="I4579" s="45"/>
      <c r="K4579" s="118"/>
      <c r="M4579" s="116"/>
    </row>
    <row r="4580" spans="1:13" ht="23.25" customHeight="1" thickBot="1" x14ac:dyDescent="0.25">
      <c r="A4580" s="11">
        <v>41145</v>
      </c>
      <c r="D4580" s="12">
        <v>1704.18</v>
      </c>
      <c r="E4580" s="12">
        <v>5196.96</v>
      </c>
      <c r="F4580" s="12">
        <v>2631.97</v>
      </c>
      <c r="G4580" s="12">
        <v>330.58</v>
      </c>
      <c r="I4580" s="45"/>
      <c r="K4580" s="118"/>
      <c r="M4580" s="116"/>
    </row>
    <row r="4581" spans="1:13" ht="23.25" customHeight="1" thickBot="1" x14ac:dyDescent="0.25">
      <c r="A4581" s="11">
        <v>41148</v>
      </c>
      <c r="D4581" s="12">
        <v>1692.95</v>
      </c>
      <c r="E4581" s="12">
        <v>5162.7</v>
      </c>
      <c r="F4581" s="12">
        <v>2614.61</v>
      </c>
      <c r="G4581" s="12">
        <v>329.07</v>
      </c>
      <c r="I4581" s="45"/>
      <c r="K4581" s="118"/>
      <c r="M4581" s="116"/>
    </row>
    <row r="4582" spans="1:13" ht="23.25" customHeight="1" thickBot="1" x14ac:dyDescent="0.25">
      <c r="A4582" s="11">
        <v>41149</v>
      </c>
      <c r="D4582" s="12">
        <v>1686.8</v>
      </c>
      <c r="E4582" s="12">
        <v>5143.9399999999996</v>
      </c>
      <c r="F4582" s="12">
        <v>2605.11</v>
      </c>
      <c r="G4582" s="12">
        <v>328.25</v>
      </c>
      <c r="I4582" s="45"/>
      <c r="K4582" s="118"/>
      <c r="L4582" s="115"/>
      <c r="M4582" s="116"/>
    </row>
    <row r="4583" spans="1:13" ht="23.25" customHeight="1" thickBot="1" x14ac:dyDescent="0.25">
      <c r="A4583" s="11">
        <v>41150</v>
      </c>
      <c r="D4583" s="12">
        <v>1682.39</v>
      </c>
      <c r="E4583" s="12">
        <v>5130.5</v>
      </c>
      <c r="F4583" s="12">
        <v>2602.5</v>
      </c>
      <c r="G4583" s="12">
        <v>327.33</v>
      </c>
      <c r="I4583" s="45"/>
      <c r="K4583" s="118"/>
      <c r="M4583" s="116"/>
    </row>
    <row r="4584" spans="1:13" ht="23.25" customHeight="1" thickBot="1" x14ac:dyDescent="0.25">
      <c r="A4584" s="11">
        <v>41151</v>
      </c>
      <c r="D4584" s="12">
        <v>1681.07</v>
      </c>
      <c r="E4584" s="12">
        <v>5126.49</v>
      </c>
      <c r="F4584" s="12">
        <v>2600.46</v>
      </c>
      <c r="G4584" s="12">
        <v>327.11</v>
      </c>
      <c r="I4584" s="45"/>
      <c r="K4584" s="118"/>
      <c r="M4584" s="116"/>
    </row>
    <row r="4585" spans="1:13" ht="23.25" customHeight="1" thickBot="1" x14ac:dyDescent="0.25">
      <c r="A4585" s="11">
        <v>41152</v>
      </c>
      <c r="D4585" s="12">
        <v>1686.45</v>
      </c>
      <c r="E4585" s="12">
        <v>5142.8900000000003</v>
      </c>
      <c r="F4585" s="12">
        <v>2604.58</v>
      </c>
      <c r="G4585" s="12">
        <v>328.64</v>
      </c>
      <c r="I4585" s="45"/>
      <c r="K4585" s="118"/>
      <c r="M4585" s="116"/>
    </row>
    <row r="4586" spans="1:13" ht="23.25" customHeight="1" thickBot="1" x14ac:dyDescent="0.25">
      <c r="A4586" s="11">
        <v>41155</v>
      </c>
      <c r="D4586" s="12">
        <v>1688.91</v>
      </c>
      <c r="E4586" s="12">
        <v>5150.38</v>
      </c>
      <c r="F4586" s="12">
        <v>2608.37</v>
      </c>
      <c r="G4586" s="12">
        <v>329.11</v>
      </c>
      <c r="I4586" s="45"/>
      <c r="K4586" s="118"/>
      <c r="M4586" s="116"/>
    </row>
    <row r="4587" spans="1:13" ht="23.25" customHeight="1" thickBot="1" x14ac:dyDescent="0.25">
      <c r="A4587" s="11">
        <v>41156</v>
      </c>
      <c r="D4587" s="12">
        <v>1693.55</v>
      </c>
      <c r="E4587" s="12">
        <v>5164.55</v>
      </c>
      <c r="F4587" s="12">
        <v>2615.5500000000002</v>
      </c>
      <c r="G4587" s="12">
        <v>329.72</v>
      </c>
      <c r="I4587" s="45"/>
      <c r="K4587" s="118"/>
      <c r="M4587" s="116"/>
    </row>
    <row r="4588" spans="1:13" ht="23.25" customHeight="1" thickBot="1" x14ac:dyDescent="0.25">
      <c r="A4588" s="11">
        <v>41157</v>
      </c>
      <c r="D4588" s="12">
        <v>1697.12</v>
      </c>
      <c r="E4588" s="12">
        <v>5177.59</v>
      </c>
      <c r="F4588" s="12">
        <v>2622.16</v>
      </c>
      <c r="G4588" s="12">
        <v>331.22</v>
      </c>
      <c r="I4588" s="45"/>
      <c r="K4588" s="118"/>
      <c r="M4588" s="116"/>
    </row>
    <row r="4589" spans="1:13" ht="23.25" customHeight="1" thickBot="1" x14ac:dyDescent="0.25">
      <c r="A4589" s="11">
        <v>41158</v>
      </c>
      <c r="D4589" s="12">
        <v>1693.81</v>
      </c>
      <c r="E4589" s="12">
        <v>5167.5</v>
      </c>
      <c r="F4589" s="12">
        <v>2617.04</v>
      </c>
      <c r="G4589" s="12">
        <v>330.47</v>
      </c>
      <c r="I4589" s="45"/>
      <c r="K4589" s="118"/>
      <c r="M4589" s="116"/>
    </row>
    <row r="4590" spans="1:13" ht="23.25" customHeight="1" thickBot="1" x14ac:dyDescent="0.25">
      <c r="A4590" s="11">
        <v>41159</v>
      </c>
      <c r="D4590" s="12">
        <v>1695.46</v>
      </c>
      <c r="E4590" s="12">
        <v>5172.53</v>
      </c>
      <c r="F4590" s="12">
        <v>2619.6</v>
      </c>
      <c r="G4590" s="12">
        <v>330.72</v>
      </c>
      <c r="I4590" s="45"/>
      <c r="K4590" s="118"/>
      <c r="M4590" s="116"/>
    </row>
    <row r="4591" spans="1:13" ht="23.25" customHeight="1" thickBot="1" x14ac:dyDescent="0.25">
      <c r="A4591" s="11">
        <v>41162</v>
      </c>
      <c r="D4591" s="12">
        <v>1694.64</v>
      </c>
      <c r="E4591" s="12">
        <v>5170.04</v>
      </c>
      <c r="F4591" s="12">
        <v>2622.56</v>
      </c>
      <c r="G4591" s="12">
        <v>330.66</v>
      </c>
      <c r="I4591" s="45"/>
      <c r="K4591" s="118"/>
      <c r="M4591" s="116"/>
    </row>
    <row r="4592" spans="1:13" ht="23.25" customHeight="1" thickBot="1" x14ac:dyDescent="0.25">
      <c r="A4592" s="11">
        <v>41163</v>
      </c>
      <c r="D4592" s="12">
        <v>1700.71</v>
      </c>
      <c r="E4592" s="12">
        <v>5188.55</v>
      </c>
      <c r="F4592" s="12">
        <v>2631.94</v>
      </c>
      <c r="G4592" s="12">
        <v>332.26</v>
      </c>
      <c r="I4592" s="45"/>
      <c r="K4592" s="118"/>
      <c r="M4592" s="116"/>
    </row>
    <row r="4593" spans="1:13" ht="23.25" customHeight="1" thickBot="1" x14ac:dyDescent="0.25">
      <c r="A4593" s="11">
        <v>41164</v>
      </c>
      <c r="D4593" s="12">
        <v>1698.63</v>
      </c>
      <c r="E4593" s="12">
        <v>5182.21</v>
      </c>
      <c r="F4593" s="12">
        <v>2632.98</v>
      </c>
      <c r="G4593" s="12">
        <v>331.79</v>
      </c>
      <c r="I4593" s="45"/>
      <c r="K4593" s="118"/>
      <c r="M4593" s="116"/>
    </row>
    <row r="4594" spans="1:13" ht="23.25" customHeight="1" thickBot="1" x14ac:dyDescent="0.25">
      <c r="A4594" s="11">
        <v>41165</v>
      </c>
      <c r="D4594" s="12">
        <v>1696.65</v>
      </c>
      <c r="E4594" s="12">
        <v>5176.18</v>
      </c>
      <c r="F4594" s="12">
        <v>2634.17</v>
      </c>
      <c r="G4594" s="12">
        <v>330.96</v>
      </c>
      <c r="I4594" s="45"/>
      <c r="K4594" s="118"/>
      <c r="M4594" s="116"/>
    </row>
    <row r="4595" spans="1:13" ht="23.25" customHeight="1" thickBot="1" x14ac:dyDescent="0.25">
      <c r="A4595" s="11">
        <v>41166</v>
      </c>
      <c r="D4595" s="12">
        <v>1702.24</v>
      </c>
      <c r="E4595" s="12">
        <v>5193.21</v>
      </c>
      <c r="F4595" s="12">
        <v>2642.84</v>
      </c>
      <c r="G4595" s="12">
        <v>331.28</v>
      </c>
      <c r="I4595" s="45"/>
      <c r="K4595" s="118"/>
      <c r="M4595" s="116"/>
    </row>
    <row r="4596" spans="1:13" ht="23.25" customHeight="1" thickBot="1" x14ac:dyDescent="0.25">
      <c r="A4596" s="11">
        <v>41169</v>
      </c>
      <c r="D4596" s="12">
        <v>1705.24</v>
      </c>
      <c r="E4596" s="12">
        <v>5202.38</v>
      </c>
      <c r="F4596" s="12">
        <v>2660.42</v>
      </c>
      <c r="G4596" s="12">
        <v>331.96</v>
      </c>
      <c r="I4596" s="45"/>
      <c r="K4596" s="118"/>
      <c r="M4596" s="116"/>
    </row>
    <row r="4597" spans="1:13" ht="23.25" customHeight="1" thickBot="1" x14ac:dyDescent="0.25">
      <c r="A4597" s="11">
        <v>41170</v>
      </c>
      <c r="D4597" s="12">
        <v>1707.82</v>
      </c>
      <c r="E4597" s="12">
        <v>5210.2700000000004</v>
      </c>
      <c r="F4597" s="12">
        <v>2664.46</v>
      </c>
      <c r="G4597" s="12">
        <v>332.34</v>
      </c>
      <c r="I4597" s="45"/>
      <c r="K4597" s="118"/>
      <c r="M4597" s="116"/>
    </row>
    <row r="4598" spans="1:13" ht="23.25" customHeight="1" thickBot="1" x14ac:dyDescent="0.25">
      <c r="A4598" s="11">
        <v>41171</v>
      </c>
      <c r="D4598" s="12">
        <v>1717.33</v>
      </c>
      <c r="E4598" s="12">
        <v>5239.2700000000004</v>
      </c>
      <c r="F4598" s="12">
        <v>2679.29</v>
      </c>
      <c r="G4598" s="12">
        <v>332.56</v>
      </c>
      <c r="I4598" s="45"/>
      <c r="K4598" s="118"/>
      <c r="M4598" s="116"/>
    </row>
    <row r="4599" spans="1:13" ht="23.25" customHeight="1" thickBot="1" x14ac:dyDescent="0.25">
      <c r="A4599" s="11">
        <v>41173</v>
      </c>
      <c r="D4599" s="12">
        <v>1716.84</v>
      </c>
      <c r="E4599" s="12">
        <v>5237.78</v>
      </c>
      <c r="F4599" s="12">
        <v>2673.31</v>
      </c>
      <c r="G4599" s="12">
        <v>332.1</v>
      </c>
      <c r="I4599" s="45"/>
      <c r="K4599" s="118"/>
      <c r="M4599" s="116"/>
    </row>
    <row r="4600" spans="1:13" ht="23.25" customHeight="1" thickBot="1" x14ac:dyDescent="0.25">
      <c r="A4600" s="11">
        <v>41176</v>
      </c>
      <c r="D4600" s="12">
        <v>1715.44</v>
      </c>
      <c r="E4600" s="12">
        <v>5233.51</v>
      </c>
      <c r="F4600" s="12">
        <v>2671.13</v>
      </c>
      <c r="G4600" s="12">
        <v>331.72</v>
      </c>
      <c r="I4600" s="45"/>
      <c r="K4600" s="118"/>
      <c r="M4600" s="116"/>
    </row>
    <row r="4601" spans="1:13" ht="23.25" customHeight="1" thickBot="1" x14ac:dyDescent="0.25">
      <c r="A4601" s="11">
        <v>41177</v>
      </c>
      <c r="D4601" s="12">
        <v>1712.58</v>
      </c>
      <c r="E4601" s="12">
        <v>5224.7700000000004</v>
      </c>
      <c r="F4601" s="12">
        <v>2666.67</v>
      </c>
      <c r="G4601" s="12">
        <v>331.02</v>
      </c>
      <c r="I4601" s="45"/>
      <c r="K4601" s="118"/>
      <c r="M4601" s="116"/>
    </row>
    <row r="4602" spans="1:13" ht="23.25" customHeight="1" thickBot="1" x14ac:dyDescent="0.25">
      <c r="A4602" s="11">
        <v>41178</v>
      </c>
      <c r="D4602" s="12">
        <v>1694.83</v>
      </c>
      <c r="E4602" s="12">
        <v>5170.63</v>
      </c>
      <c r="F4602" s="12">
        <v>2639.04</v>
      </c>
      <c r="G4602" s="12">
        <v>329.2</v>
      </c>
      <c r="I4602" s="45"/>
      <c r="K4602" s="118"/>
      <c r="M4602" s="116"/>
    </row>
    <row r="4603" spans="1:13" ht="23.25" customHeight="1" thickBot="1" x14ac:dyDescent="0.25">
      <c r="A4603" s="11">
        <v>41179</v>
      </c>
      <c r="D4603" s="12">
        <v>1705.19</v>
      </c>
      <c r="E4603" s="12">
        <v>5202.2299999999996</v>
      </c>
      <c r="F4603" s="12">
        <v>2646.57</v>
      </c>
      <c r="G4603" s="12">
        <v>329.59</v>
      </c>
      <c r="I4603" s="45"/>
      <c r="K4603" s="118"/>
      <c r="M4603" s="116"/>
    </row>
    <row r="4604" spans="1:13" ht="23.25" customHeight="1" thickBot="1" x14ac:dyDescent="0.25">
      <c r="A4604" s="11">
        <v>41180</v>
      </c>
      <c r="D4604" s="12">
        <v>1703.16</v>
      </c>
      <c r="E4604" s="12">
        <v>5196.03</v>
      </c>
      <c r="F4604" s="12">
        <v>2643.42</v>
      </c>
      <c r="G4604" s="12">
        <v>328.92</v>
      </c>
      <c r="I4604" s="45"/>
      <c r="K4604" s="118"/>
      <c r="M4604" s="116"/>
    </row>
    <row r="4605" spans="1:13" ht="23.25" customHeight="1" thickBot="1" x14ac:dyDescent="0.25">
      <c r="A4605" s="11">
        <v>41183</v>
      </c>
      <c r="D4605" s="12">
        <v>1699.91</v>
      </c>
      <c r="E4605" s="12">
        <v>5186.13</v>
      </c>
      <c r="F4605" s="12">
        <v>2629.02</v>
      </c>
      <c r="G4605" s="12">
        <v>328.04</v>
      </c>
      <c r="I4605" s="45"/>
      <c r="K4605" s="118"/>
      <c r="M4605" s="116"/>
    </row>
    <row r="4606" spans="1:13" ht="23.25" customHeight="1" thickBot="1" x14ac:dyDescent="0.25">
      <c r="A4606" s="11">
        <v>41184</v>
      </c>
      <c r="D4606" s="12">
        <v>1701.91</v>
      </c>
      <c r="E4606" s="12">
        <v>5192.22</v>
      </c>
      <c r="F4606" s="12">
        <v>2632.11</v>
      </c>
      <c r="G4606" s="12">
        <v>328.74</v>
      </c>
      <c r="I4606" s="45"/>
      <c r="K4606" s="118"/>
      <c r="M4606" s="116"/>
    </row>
    <row r="4607" spans="1:13" ht="23.25" customHeight="1" thickBot="1" x14ac:dyDescent="0.25">
      <c r="A4607" s="11">
        <v>41185</v>
      </c>
      <c r="D4607" s="12">
        <v>1698.75</v>
      </c>
      <c r="E4607" s="12">
        <v>5182.59</v>
      </c>
      <c r="F4607" s="12">
        <v>2627.23</v>
      </c>
      <c r="G4607" s="12">
        <v>327.84</v>
      </c>
      <c r="I4607" s="45"/>
      <c r="K4607" s="118"/>
      <c r="M4607" s="116"/>
    </row>
    <row r="4608" spans="1:13" ht="23.25" customHeight="1" thickBot="1" x14ac:dyDescent="0.25">
      <c r="A4608" s="11">
        <v>41186</v>
      </c>
      <c r="D4608" s="12">
        <v>1698.01</v>
      </c>
      <c r="E4608" s="12">
        <v>5180.3100000000004</v>
      </c>
      <c r="F4608" s="12">
        <v>2626.07</v>
      </c>
      <c r="G4608" s="12">
        <v>328.6</v>
      </c>
      <c r="I4608" s="45"/>
      <c r="K4608" s="118"/>
      <c r="M4608" s="116"/>
    </row>
    <row r="4609" spans="1:13" ht="23.25" customHeight="1" thickBot="1" x14ac:dyDescent="0.25">
      <c r="A4609" s="11">
        <v>41187</v>
      </c>
      <c r="D4609" s="12">
        <v>1697.71</v>
      </c>
      <c r="E4609" s="12">
        <v>5179.3900000000003</v>
      </c>
      <c r="F4609" s="12">
        <v>2625.61</v>
      </c>
      <c r="G4609" s="12">
        <v>327.51</v>
      </c>
      <c r="I4609" s="45"/>
      <c r="K4609" s="118"/>
      <c r="M4609" s="116"/>
    </row>
    <row r="4610" spans="1:13" ht="23.25" customHeight="1" thickBot="1" x14ac:dyDescent="0.25">
      <c r="A4610" s="11">
        <v>41190</v>
      </c>
      <c r="D4610" s="12">
        <v>1698.36</v>
      </c>
      <c r="E4610" s="12">
        <v>5181.41</v>
      </c>
      <c r="F4610" s="12">
        <v>2619.0300000000002</v>
      </c>
      <c r="G4610" s="12">
        <v>327.67</v>
      </c>
      <c r="I4610" s="45"/>
      <c r="K4610" s="118"/>
      <c r="M4610" s="116"/>
    </row>
    <row r="4611" spans="1:13" ht="23.25" customHeight="1" thickBot="1" x14ac:dyDescent="0.25">
      <c r="A4611" s="11">
        <v>41191</v>
      </c>
      <c r="D4611" s="12">
        <v>1697.66</v>
      </c>
      <c r="E4611" s="12">
        <v>5179.26</v>
      </c>
      <c r="F4611" s="12">
        <v>2617.94</v>
      </c>
      <c r="G4611" s="12">
        <v>327.69</v>
      </c>
      <c r="I4611" s="45"/>
      <c r="K4611" s="118"/>
      <c r="M4611" s="116"/>
    </row>
    <row r="4612" spans="1:13" ht="23.25" customHeight="1" thickBot="1" x14ac:dyDescent="0.25">
      <c r="A4612" s="11">
        <v>41192</v>
      </c>
      <c r="D4612" s="12">
        <v>1699.4</v>
      </c>
      <c r="E4612" s="12">
        <v>5184.58</v>
      </c>
      <c r="F4612" s="12">
        <v>2608.0500000000002</v>
      </c>
      <c r="G4612" s="12">
        <v>328.19</v>
      </c>
      <c r="I4612" s="45"/>
      <c r="K4612" s="118"/>
      <c r="M4612" s="116"/>
    </row>
    <row r="4613" spans="1:13" ht="23.25" customHeight="1" thickBot="1" x14ac:dyDescent="0.25">
      <c r="A4613" s="11">
        <v>41193</v>
      </c>
      <c r="D4613" s="12">
        <v>1697.19</v>
      </c>
      <c r="E4613" s="12">
        <v>5177.8900000000003</v>
      </c>
      <c r="F4613" s="12">
        <v>2604.69</v>
      </c>
      <c r="G4613" s="12">
        <v>327.87</v>
      </c>
      <c r="I4613" s="45"/>
      <c r="K4613" s="118"/>
      <c r="M4613" s="116"/>
    </row>
    <row r="4614" spans="1:13" ht="23.25" customHeight="1" thickBot="1" x14ac:dyDescent="0.25">
      <c r="A4614" s="11">
        <v>41194</v>
      </c>
      <c r="D4614" s="12">
        <v>1691.83</v>
      </c>
      <c r="E4614" s="12">
        <v>5161.76</v>
      </c>
      <c r="F4614" s="12">
        <v>2596.5700000000002</v>
      </c>
      <c r="G4614" s="12">
        <v>326.17</v>
      </c>
      <c r="I4614" s="45"/>
      <c r="K4614" s="118"/>
      <c r="M4614" s="116"/>
    </row>
    <row r="4615" spans="1:13" ht="23.25" customHeight="1" thickBot="1" x14ac:dyDescent="0.25">
      <c r="A4615" s="11">
        <v>41197</v>
      </c>
      <c r="D4615" s="12">
        <v>1694.1</v>
      </c>
      <c r="E4615" s="12">
        <v>5170.54</v>
      </c>
      <c r="F4615" s="12">
        <v>2600.9899999999998</v>
      </c>
      <c r="G4615" s="12">
        <v>326.93</v>
      </c>
      <c r="I4615" s="45"/>
      <c r="K4615" s="118"/>
      <c r="M4615" s="116"/>
    </row>
    <row r="4616" spans="1:13" ht="23.25" customHeight="1" thickBot="1" x14ac:dyDescent="0.25">
      <c r="A4616" s="11">
        <v>41198</v>
      </c>
      <c r="D4616" s="12">
        <v>1689.45</v>
      </c>
      <c r="E4616" s="12">
        <v>5156.37</v>
      </c>
      <c r="F4616" s="12">
        <v>2593.86</v>
      </c>
      <c r="G4616" s="12">
        <v>326.3</v>
      </c>
      <c r="I4616" s="45"/>
      <c r="K4616" s="118"/>
      <c r="M4616" s="116"/>
    </row>
    <row r="4617" spans="1:13" ht="23.25" customHeight="1" thickBot="1" x14ac:dyDescent="0.25">
      <c r="A4617" s="11">
        <v>41199</v>
      </c>
      <c r="D4617" s="12">
        <v>1690.26</v>
      </c>
      <c r="E4617" s="12">
        <v>5158.83</v>
      </c>
      <c r="F4617" s="12">
        <v>2595.1</v>
      </c>
      <c r="G4617" s="12">
        <v>326.41000000000003</v>
      </c>
      <c r="I4617" s="45"/>
      <c r="K4617" s="118"/>
      <c r="M4617" s="116"/>
    </row>
    <row r="4618" spans="1:13" ht="23.25" customHeight="1" thickBot="1" x14ac:dyDescent="0.25">
      <c r="A4618" s="11">
        <v>41200</v>
      </c>
      <c r="D4618" s="12">
        <v>1695.8</v>
      </c>
      <c r="E4618" s="12">
        <v>5175.75</v>
      </c>
      <c r="F4618" s="12">
        <v>2591.17</v>
      </c>
      <c r="G4618" s="12">
        <v>328.12</v>
      </c>
      <c r="I4618" s="45"/>
      <c r="K4618" s="118"/>
      <c r="M4618" s="116"/>
    </row>
    <row r="4619" spans="1:13" ht="23.25" customHeight="1" thickBot="1" x14ac:dyDescent="0.25">
      <c r="A4619" s="11">
        <v>41201</v>
      </c>
      <c r="D4619" s="12">
        <v>1694.77</v>
      </c>
      <c r="E4619" s="12">
        <v>5172.59</v>
      </c>
      <c r="F4619" s="12">
        <v>2585.4699999999998</v>
      </c>
      <c r="G4619" s="12">
        <v>327.83</v>
      </c>
      <c r="I4619" s="45"/>
      <c r="K4619" s="118"/>
      <c r="M4619" s="116"/>
    </row>
    <row r="4620" spans="1:13" ht="23.25" customHeight="1" thickBot="1" x14ac:dyDescent="0.25">
      <c r="A4620" s="11">
        <v>41204</v>
      </c>
      <c r="D4620" s="12">
        <v>1694.58</v>
      </c>
      <c r="E4620" s="12">
        <v>5172.01</v>
      </c>
      <c r="F4620" s="12">
        <v>2585.1799999999998</v>
      </c>
      <c r="G4620" s="12">
        <v>327.83</v>
      </c>
      <c r="I4620" s="45"/>
      <c r="K4620" s="118"/>
      <c r="M4620" s="116"/>
    </row>
    <row r="4621" spans="1:13" ht="23.25" customHeight="1" thickBot="1" x14ac:dyDescent="0.25">
      <c r="A4621" s="11">
        <v>41205</v>
      </c>
      <c r="D4621" s="12">
        <v>1697.88</v>
      </c>
      <c r="E4621" s="12">
        <v>5182.09</v>
      </c>
      <c r="F4621" s="12">
        <v>2590.2199999999998</v>
      </c>
      <c r="G4621" s="12">
        <v>329.03</v>
      </c>
      <c r="I4621" s="45"/>
      <c r="K4621" s="118"/>
      <c r="M4621" s="116"/>
    </row>
    <row r="4622" spans="1:13" ht="23.25" customHeight="1" thickBot="1" x14ac:dyDescent="0.25">
      <c r="A4622" s="11">
        <v>41206</v>
      </c>
      <c r="D4622" s="12">
        <v>1693.85</v>
      </c>
      <c r="E4622" s="12">
        <v>5169.79</v>
      </c>
      <c r="F4622" s="12">
        <v>2579.9699999999998</v>
      </c>
      <c r="G4622" s="12">
        <v>328.18</v>
      </c>
      <c r="I4622" s="45"/>
      <c r="K4622" s="118"/>
      <c r="M4622" s="116"/>
    </row>
    <row r="4623" spans="1:13" ht="23.25" customHeight="1" thickBot="1" x14ac:dyDescent="0.25">
      <c r="A4623" s="11">
        <v>41207</v>
      </c>
      <c r="D4623" s="12">
        <v>1691.21</v>
      </c>
      <c r="E4623" s="12">
        <v>5161.74</v>
      </c>
      <c r="F4623" s="12">
        <v>2575.9499999999998</v>
      </c>
      <c r="G4623" s="12">
        <v>327.29000000000002</v>
      </c>
      <c r="I4623" s="45"/>
      <c r="K4623" s="118"/>
      <c r="M4623" s="116"/>
    </row>
    <row r="4624" spans="1:13" ht="23.25" customHeight="1" thickBot="1" x14ac:dyDescent="0.25">
      <c r="A4624" s="11">
        <v>41208</v>
      </c>
      <c r="D4624" s="12">
        <v>1690.38</v>
      </c>
      <c r="E4624" s="12">
        <v>5159.2</v>
      </c>
      <c r="F4624" s="12">
        <v>2574.69</v>
      </c>
      <c r="G4624" s="12">
        <v>326.77999999999997</v>
      </c>
      <c r="I4624" s="45"/>
      <c r="K4624" s="118"/>
      <c r="M4624" s="116"/>
    </row>
    <row r="4625" spans="1:13" ht="23.25" customHeight="1" thickBot="1" x14ac:dyDescent="0.25">
      <c r="A4625" s="11">
        <v>41211</v>
      </c>
      <c r="D4625" s="12">
        <v>1682.84</v>
      </c>
      <c r="E4625" s="12">
        <v>5136.17</v>
      </c>
      <c r="F4625" s="12">
        <v>2563.1999999999998</v>
      </c>
      <c r="G4625" s="12">
        <v>324.92</v>
      </c>
      <c r="I4625" s="45"/>
      <c r="K4625" s="118"/>
      <c r="M4625" s="116"/>
    </row>
    <row r="4626" spans="1:13" ht="23.25" customHeight="1" thickBot="1" x14ac:dyDescent="0.25">
      <c r="A4626" s="11">
        <v>41212</v>
      </c>
      <c r="D4626" s="12">
        <v>1666.15</v>
      </c>
      <c r="E4626" s="12">
        <v>5115.41</v>
      </c>
      <c r="F4626" s="12">
        <v>2552.83</v>
      </c>
      <c r="G4626" s="12">
        <v>319.81</v>
      </c>
      <c r="I4626" s="45"/>
      <c r="K4626" s="118"/>
      <c r="M4626" s="116"/>
    </row>
    <row r="4627" spans="1:13" ht="23.25" customHeight="1" thickBot="1" x14ac:dyDescent="0.25">
      <c r="A4627" s="11">
        <v>41213</v>
      </c>
      <c r="D4627" s="12">
        <v>1667.55</v>
      </c>
      <c r="E4627" s="12">
        <v>5119.71</v>
      </c>
      <c r="F4627" s="12">
        <v>2554.98</v>
      </c>
      <c r="G4627" s="12">
        <v>320.36</v>
      </c>
      <c r="I4627" s="45"/>
      <c r="K4627" s="118"/>
      <c r="M4627" s="116"/>
    </row>
    <row r="4628" spans="1:13" ht="23.25" customHeight="1" thickBot="1" x14ac:dyDescent="0.25">
      <c r="A4628" s="11">
        <v>41214</v>
      </c>
      <c r="D4628" s="12">
        <v>1660.59</v>
      </c>
      <c r="E4628" s="12">
        <v>5098.32</v>
      </c>
      <c r="F4628" s="12">
        <v>2544.3000000000002</v>
      </c>
      <c r="G4628" s="12">
        <v>319.49</v>
      </c>
      <c r="I4628" s="45"/>
      <c r="K4628" s="118"/>
      <c r="M4628" s="116"/>
    </row>
    <row r="4629" spans="1:13" ht="23.25" customHeight="1" thickBot="1" x14ac:dyDescent="0.25">
      <c r="A4629" s="11">
        <v>41218</v>
      </c>
      <c r="D4629" s="12">
        <v>1664.14</v>
      </c>
      <c r="E4629" s="12">
        <v>5109.24</v>
      </c>
      <c r="F4629" s="12">
        <v>2549.75</v>
      </c>
      <c r="G4629" s="12">
        <v>319.99</v>
      </c>
      <c r="I4629" s="45"/>
      <c r="K4629" s="118"/>
      <c r="M4629" s="116"/>
    </row>
    <row r="4630" spans="1:13" ht="23.25" customHeight="1" thickBot="1" x14ac:dyDescent="0.25">
      <c r="A4630" s="11">
        <v>41219</v>
      </c>
      <c r="D4630" s="12">
        <v>1663.33</v>
      </c>
      <c r="E4630" s="12">
        <v>5106.74</v>
      </c>
      <c r="F4630" s="12">
        <v>2532.4299999999998</v>
      </c>
      <c r="G4630" s="12">
        <v>320.17</v>
      </c>
      <c r="I4630" s="45"/>
      <c r="K4630" s="118"/>
      <c r="M4630" s="116"/>
    </row>
    <row r="4631" spans="1:13" ht="23.25" customHeight="1" thickBot="1" x14ac:dyDescent="0.25">
      <c r="A4631" s="11">
        <v>41220</v>
      </c>
      <c r="D4631" s="12">
        <v>1665.04</v>
      </c>
      <c r="E4631" s="12">
        <v>5111.99</v>
      </c>
      <c r="F4631" s="12">
        <v>2543.06</v>
      </c>
      <c r="G4631" s="12">
        <v>320.76</v>
      </c>
      <c r="I4631" s="45"/>
      <c r="K4631" s="118"/>
      <c r="M4631" s="116"/>
    </row>
    <row r="4632" spans="1:13" ht="23.25" customHeight="1" thickBot="1" x14ac:dyDescent="0.25">
      <c r="A4632" s="11">
        <v>41221</v>
      </c>
      <c r="D4632" s="12">
        <v>1664.82</v>
      </c>
      <c r="E4632" s="12">
        <v>5111.32</v>
      </c>
      <c r="F4632" s="12">
        <v>2534.6999999999998</v>
      </c>
      <c r="G4632" s="12">
        <v>320.32</v>
      </c>
      <c r="I4632" s="45"/>
      <c r="K4632" s="118"/>
      <c r="M4632" s="116"/>
    </row>
    <row r="4633" spans="1:13" ht="23.25" customHeight="1" thickBot="1" x14ac:dyDescent="0.25">
      <c r="A4633" s="11">
        <v>41222</v>
      </c>
      <c r="D4633" s="12">
        <v>1659.36</v>
      </c>
      <c r="E4633" s="12">
        <v>5094.5600000000004</v>
      </c>
      <c r="F4633" s="12">
        <v>2526.39</v>
      </c>
      <c r="G4633" s="12">
        <v>319.08</v>
      </c>
      <c r="I4633" s="45"/>
      <c r="K4633" s="118"/>
      <c r="M4633" s="116"/>
    </row>
    <row r="4634" spans="1:13" ht="23.25" customHeight="1" thickBot="1" x14ac:dyDescent="0.25">
      <c r="A4634" s="11">
        <v>41225</v>
      </c>
      <c r="D4634" s="12">
        <v>1659.61</v>
      </c>
      <c r="E4634" s="12">
        <v>5095.33</v>
      </c>
      <c r="F4634" s="12">
        <v>2526.77</v>
      </c>
      <c r="G4634" s="12">
        <v>319.04000000000002</v>
      </c>
      <c r="I4634" s="45"/>
      <c r="K4634" s="118"/>
      <c r="M4634" s="116"/>
    </row>
    <row r="4635" spans="1:13" ht="23.25" customHeight="1" thickBot="1" x14ac:dyDescent="0.25">
      <c r="A4635" s="11">
        <v>41227</v>
      </c>
      <c r="D4635" s="12">
        <v>1655.23</v>
      </c>
      <c r="E4635" s="12">
        <v>5081.88</v>
      </c>
      <c r="F4635" s="12">
        <v>2520.1</v>
      </c>
      <c r="G4635" s="12">
        <v>318.32</v>
      </c>
      <c r="I4635" s="45"/>
      <c r="K4635" s="118"/>
      <c r="M4635" s="116"/>
    </row>
    <row r="4636" spans="1:13" ht="23.25" customHeight="1" thickBot="1" x14ac:dyDescent="0.25">
      <c r="A4636" s="11">
        <v>41228</v>
      </c>
      <c r="D4636" s="12">
        <v>1655.85</v>
      </c>
      <c r="E4636" s="12">
        <v>5083.78</v>
      </c>
      <c r="F4636" s="12">
        <v>2533.0300000000002</v>
      </c>
      <c r="G4636" s="12">
        <v>319.38</v>
      </c>
      <c r="I4636" s="45"/>
      <c r="K4636" s="118"/>
      <c r="M4636" s="116"/>
    </row>
    <row r="4637" spans="1:13" ht="23.25" customHeight="1" thickBot="1" x14ac:dyDescent="0.25">
      <c r="A4637" s="11">
        <v>41229</v>
      </c>
      <c r="D4637" s="12">
        <v>1657.27</v>
      </c>
      <c r="E4637" s="12">
        <v>5088.1400000000003</v>
      </c>
      <c r="F4637" s="12">
        <v>2535.1999999999998</v>
      </c>
      <c r="G4637" s="12">
        <v>319.06</v>
      </c>
      <c r="I4637" s="45"/>
      <c r="K4637" s="118"/>
      <c r="M4637" s="116"/>
    </row>
    <row r="4638" spans="1:13" ht="23.25" customHeight="1" thickBot="1" x14ac:dyDescent="0.25">
      <c r="A4638" s="11">
        <v>41232</v>
      </c>
      <c r="D4638" s="12">
        <v>1653.98</v>
      </c>
      <c r="E4638" s="12">
        <v>5078.05</v>
      </c>
      <c r="F4638" s="12">
        <v>2530.17</v>
      </c>
      <c r="G4638" s="12">
        <v>318.83999999999997</v>
      </c>
      <c r="I4638" s="45"/>
      <c r="K4638" s="118"/>
      <c r="M4638" s="116"/>
    </row>
    <row r="4639" spans="1:13" ht="23.25" customHeight="1" thickBot="1" x14ac:dyDescent="0.25">
      <c r="A4639" s="11">
        <v>41233</v>
      </c>
      <c r="D4639" s="12">
        <v>1654.81</v>
      </c>
      <c r="E4639" s="12">
        <v>5080.58</v>
      </c>
      <c r="F4639" s="12">
        <v>2535.4499999999998</v>
      </c>
      <c r="G4639" s="12">
        <v>319.43</v>
      </c>
      <c r="I4639" s="45"/>
      <c r="K4639" s="118"/>
      <c r="M4639" s="116"/>
    </row>
    <row r="4640" spans="1:13" ht="23.25" customHeight="1" thickBot="1" x14ac:dyDescent="0.25">
      <c r="A4640" s="11">
        <v>41234</v>
      </c>
      <c r="D4640" s="12">
        <v>1657.22</v>
      </c>
      <c r="E4640" s="12">
        <v>5087.9799999999996</v>
      </c>
      <c r="F4640" s="12">
        <v>2539.14</v>
      </c>
      <c r="G4640" s="12">
        <v>319.98</v>
      </c>
      <c r="I4640" s="45"/>
      <c r="K4640" s="118"/>
      <c r="M4640" s="116"/>
    </row>
    <row r="4641" spans="1:13" ht="23.25" customHeight="1" thickBot="1" x14ac:dyDescent="0.25">
      <c r="A4641" s="11">
        <v>41235</v>
      </c>
      <c r="D4641" s="12">
        <v>1659.84</v>
      </c>
      <c r="E4641" s="12">
        <v>5098.16</v>
      </c>
      <c r="F4641" s="12">
        <v>2552.33</v>
      </c>
      <c r="G4641" s="12">
        <v>320.25</v>
      </c>
      <c r="I4641" s="45"/>
      <c r="K4641" s="118"/>
      <c r="M4641" s="116"/>
    </row>
    <row r="4642" spans="1:13" ht="23.25" customHeight="1" thickBot="1" x14ac:dyDescent="0.25">
      <c r="A4642" s="11">
        <v>41236</v>
      </c>
      <c r="D4642" s="12">
        <v>1667.43</v>
      </c>
      <c r="E4642" s="12">
        <v>5121.47</v>
      </c>
      <c r="F4642" s="12">
        <v>2568.08</v>
      </c>
      <c r="G4642" s="12">
        <v>322.5</v>
      </c>
      <c r="I4642" s="45"/>
      <c r="K4642" s="118"/>
      <c r="M4642" s="116"/>
    </row>
    <row r="4643" spans="1:13" ht="23.25" customHeight="1" thickBot="1" x14ac:dyDescent="0.25">
      <c r="A4643" s="11">
        <v>41239</v>
      </c>
      <c r="D4643" s="12">
        <v>1671.77</v>
      </c>
      <c r="E4643" s="12">
        <v>5134.78</v>
      </c>
      <c r="F4643" s="12">
        <v>2583</v>
      </c>
      <c r="G4643" s="12">
        <v>323.20999999999998</v>
      </c>
      <c r="I4643" s="45"/>
      <c r="K4643" s="118"/>
      <c r="M4643" s="116"/>
    </row>
    <row r="4644" spans="1:13" ht="23.25" customHeight="1" thickBot="1" x14ac:dyDescent="0.25">
      <c r="A4644" s="11">
        <v>41240</v>
      </c>
      <c r="D4644" s="12">
        <v>1670.47</v>
      </c>
      <c r="E4644" s="12">
        <v>5134.1099999999997</v>
      </c>
      <c r="F4644" s="12">
        <v>2586.8000000000002</v>
      </c>
      <c r="G4644" s="12">
        <v>322.89999999999998</v>
      </c>
      <c r="I4644" s="45"/>
      <c r="K4644" s="118"/>
      <c r="M4644" s="116"/>
    </row>
    <row r="4645" spans="1:13" ht="23.25" customHeight="1" thickBot="1" x14ac:dyDescent="0.25">
      <c r="A4645" s="11">
        <v>41241</v>
      </c>
      <c r="D4645" s="12">
        <v>1674.03</v>
      </c>
      <c r="E4645" s="12">
        <v>5145.03</v>
      </c>
      <c r="F4645" s="12">
        <v>2588.16</v>
      </c>
      <c r="G4645" s="12">
        <v>324.01</v>
      </c>
      <c r="I4645" s="45"/>
      <c r="K4645" s="118"/>
      <c r="M4645" s="116"/>
    </row>
    <row r="4646" spans="1:13" ht="23.25" customHeight="1" thickBot="1" x14ac:dyDescent="0.25">
      <c r="A4646" s="11">
        <v>41242</v>
      </c>
      <c r="D4646" s="12">
        <v>1675.68</v>
      </c>
      <c r="E4646" s="12">
        <v>5171.25</v>
      </c>
      <c r="F4646" s="12">
        <v>2601.33</v>
      </c>
      <c r="G4646" s="12">
        <v>324.52</v>
      </c>
      <c r="I4646" s="45"/>
      <c r="K4646" s="118"/>
      <c r="M4646" s="116"/>
    </row>
    <row r="4647" spans="1:13" ht="23.25" customHeight="1" thickBot="1" x14ac:dyDescent="0.25">
      <c r="A4647" s="11">
        <v>41243</v>
      </c>
      <c r="D4647" s="12">
        <v>1682.05</v>
      </c>
      <c r="E4647" s="12">
        <v>5193.12</v>
      </c>
      <c r="F4647" s="12">
        <v>2620.6799999999998</v>
      </c>
      <c r="G4647" s="12">
        <v>326.42</v>
      </c>
      <c r="I4647" s="45"/>
      <c r="K4647" s="118"/>
      <c r="M4647" s="116"/>
    </row>
    <row r="4648" spans="1:13" ht="23.25" customHeight="1" thickBot="1" x14ac:dyDescent="0.25">
      <c r="A4648" s="11">
        <v>41246</v>
      </c>
      <c r="D4648" s="12">
        <v>1688.11</v>
      </c>
      <c r="E4648" s="12">
        <v>5211.83</v>
      </c>
      <c r="F4648" s="12">
        <v>2630.18</v>
      </c>
      <c r="G4648" s="12">
        <v>328.2</v>
      </c>
      <c r="I4648" s="45"/>
      <c r="K4648" s="118"/>
      <c r="M4648" s="116"/>
    </row>
    <row r="4649" spans="1:13" ht="23.25" customHeight="1" thickBot="1" x14ac:dyDescent="0.25">
      <c r="A4649" s="11">
        <v>41247</v>
      </c>
      <c r="D4649" s="12">
        <v>1686.49</v>
      </c>
      <c r="E4649" s="12">
        <v>5206.84</v>
      </c>
      <c r="F4649" s="12">
        <v>2631.88</v>
      </c>
      <c r="G4649" s="12">
        <v>327.97</v>
      </c>
      <c r="I4649" s="45"/>
      <c r="K4649" s="118"/>
      <c r="M4649" s="116"/>
    </row>
    <row r="4650" spans="1:13" ht="23.25" customHeight="1" thickBot="1" x14ac:dyDescent="0.25">
      <c r="A4650" s="11">
        <v>41248</v>
      </c>
      <c r="D4650" s="12">
        <v>1691.56</v>
      </c>
      <c r="E4650" s="12">
        <v>5223.45</v>
      </c>
      <c r="F4650" s="12">
        <v>2644.53</v>
      </c>
      <c r="G4650" s="12">
        <v>329.54</v>
      </c>
      <c r="I4650" s="45"/>
      <c r="K4650" s="118"/>
      <c r="M4650" s="116"/>
    </row>
    <row r="4651" spans="1:13" ht="23.25" customHeight="1" thickBot="1" x14ac:dyDescent="0.25">
      <c r="A4651" s="11">
        <v>41249</v>
      </c>
      <c r="D4651" s="12">
        <v>1701.61</v>
      </c>
      <c r="E4651" s="12">
        <v>5254.5</v>
      </c>
      <c r="F4651" s="12">
        <v>2655.97</v>
      </c>
      <c r="G4651" s="12">
        <v>332.02</v>
      </c>
      <c r="I4651" s="45"/>
      <c r="K4651" s="118"/>
      <c r="M4651" s="116"/>
    </row>
    <row r="4652" spans="1:13" ht="23.25" customHeight="1" thickBot="1" x14ac:dyDescent="0.25">
      <c r="A4652" s="11">
        <v>41250</v>
      </c>
      <c r="D4652" s="12">
        <v>1708.42</v>
      </c>
      <c r="E4652" s="12">
        <v>5275.51</v>
      </c>
      <c r="F4652" s="12">
        <v>2662.31</v>
      </c>
      <c r="G4652" s="12">
        <v>334.23</v>
      </c>
      <c r="I4652" s="45"/>
      <c r="K4652" s="118"/>
      <c r="M4652" s="116"/>
    </row>
    <row r="4653" spans="1:13" ht="23.25" customHeight="1" thickBot="1" x14ac:dyDescent="0.25">
      <c r="A4653" s="11">
        <v>41253</v>
      </c>
      <c r="D4653" s="12">
        <v>1710.57</v>
      </c>
      <c r="E4653" s="12">
        <v>5282.17</v>
      </c>
      <c r="F4653" s="12">
        <v>2661.4</v>
      </c>
      <c r="G4653" s="12">
        <v>334.46</v>
      </c>
      <c r="I4653" s="45"/>
      <c r="K4653" s="118"/>
      <c r="M4653" s="116"/>
    </row>
    <row r="4654" spans="1:13" ht="23.25" customHeight="1" thickBot="1" x14ac:dyDescent="0.25">
      <c r="A4654" s="11">
        <v>41254</v>
      </c>
      <c r="D4654" s="12">
        <v>1708.65</v>
      </c>
      <c r="E4654" s="12">
        <v>5276.23</v>
      </c>
      <c r="F4654" s="12">
        <v>2658.41</v>
      </c>
      <c r="G4654" s="12">
        <v>333.88</v>
      </c>
      <c r="I4654" s="45"/>
      <c r="K4654" s="118"/>
      <c r="M4654" s="116"/>
    </row>
    <row r="4655" spans="1:13" ht="23.25" customHeight="1" thickBot="1" x14ac:dyDescent="0.25">
      <c r="A4655" s="11">
        <v>41255</v>
      </c>
      <c r="D4655" s="12">
        <v>1710.3</v>
      </c>
      <c r="E4655" s="12">
        <v>5281.33</v>
      </c>
      <c r="F4655" s="12">
        <v>2665.25</v>
      </c>
      <c r="G4655" s="12">
        <v>334.05</v>
      </c>
      <c r="I4655" s="45"/>
      <c r="K4655" s="118"/>
      <c r="M4655" s="116"/>
    </row>
    <row r="4656" spans="1:13" ht="23.25" customHeight="1" thickBot="1" x14ac:dyDescent="0.25">
      <c r="A4656" s="11">
        <v>41256</v>
      </c>
      <c r="D4656" s="12">
        <v>1708.71</v>
      </c>
      <c r="E4656" s="12">
        <v>5281.21</v>
      </c>
      <c r="F4656" s="12">
        <v>2669.47</v>
      </c>
      <c r="G4656" s="12">
        <v>332.63</v>
      </c>
      <c r="I4656" s="45"/>
      <c r="K4656" s="118"/>
      <c r="M4656" s="116"/>
    </row>
    <row r="4657" spans="1:13" ht="23.25" customHeight="1" thickBot="1" x14ac:dyDescent="0.25">
      <c r="A4657" s="11">
        <v>41257</v>
      </c>
      <c r="D4657" s="12">
        <v>1704.5</v>
      </c>
      <c r="E4657" s="12">
        <v>5268.19</v>
      </c>
      <c r="F4657" s="12">
        <v>2662.89</v>
      </c>
      <c r="G4657" s="12">
        <v>331.12</v>
      </c>
      <c r="I4657" s="45"/>
      <c r="K4657" s="118"/>
      <c r="M4657" s="116"/>
    </row>
    <row r="4658" spans="1:13" ht="23.25" customHeight="1" thickBot="1" x14ac:dyDescent="0.25">
      <c r="A4658" s="11">
        <v>41260</v>
      </c>
      <c r="D4658" s="12">
        <v>1709.16</v>
      </c>
      <c r="E4658" s="12">
        <v>5282.61</v>
      </c>
      <c r="F4658" s="12">
        <v>2674.48</v>
      </c>
      <c r="G4658" s="12">
        <v>331.96</v>
      </c>
      <c r="I4658" s="45"/>
      <c r="K4658" s="118"/>
      <c r="M4658" s="116"/>
    </row>
    <row r="4659" spans="1:13" ht="23.25" customHeight="1" thickBot="1" x14ac:dyDescent="0.25">
      <c r="A4659" s="11">
        <v>41261</v>
      </c>
      <c r="D4659" s="12">
        <v>1707.92</v>
      </c>
      <c r="E4659" s="12">
        <v>5278.77</v>
      </c>
      <c r="F4659" s="12">
        <v>2672.54</v>
      </c>
      <c r="G4659" s="12">
        <v>331.42</v>
      </c>
      <c r="I4659" s="45"/>
      <c r="K4659" s="118"/>
      <c r="M4659" s="116"/>
    </row>
    <row r="4660" spans="1:13" ht="23.25" customHeight="1" thickBot="1" x14ac:dyDescent="0.25">
      <c r="A4660" s="11">
        <v>41262</v>
      </c>
      <c r="D4660" s="12">
        <v>1711.28</v>
      </c>
      <c r="E4660" s="12">
        <v>5295.14</v>
      </c>
      <c r="F4660" s="12">
        <v>2689.49</v>
      </c>
      <c r="G4660" s="12">
        <v>332.13</v>
      </c>
      <c r="I4660" s="45"/>
      <c r="K4660" s="118"/>
      <c r="M4660" s="116"/>
    </row>
    <row r="4661" spans="1:13" ht="23.25" customHeight="1" thickBot="1" x14ac:dyDescent="0.25">
      <c r="A4661" s="11">
        <v>41263</v>
      </c>
      <c r="D4661" s="12">
        <v>1720.54</v>
      </c>
      <c r="E4661" s="12">
        <v>5324.49</v>
      </c>
      <c r="F4661" s="12">
        <v>2704.39</v>
      </c>
      <c r="G4661" s="12">
        <v>334.79</v>
      </c>
      <c r="I4661" s="45"/>
      <c r="K4661" s="118"/>
      <c r="M4661" s="116"/>
    </row>
    <row r="4662" spans="1:13" ht="23.25" customHeight="1" thickBot="1" x14ac:dyDescent="0.25">
      <c r="A4662" s="11">
        <v>41264</v>
      </c>
      <c r="D4662" s="12">
        <v>1719.5179950453394</v>
      </c>
      <c r="E4662" s="12">
        <v>5322.2727731397144</v>
      </c>
      <c r="F4662" s="12">
        <v>2703.2674634493173</v>
      </c>
      <c r="G4662" s="12">
        <v>334.7860916182002</v>
      </c>
      <c r="I4662" s="45"/>
      <c r="K4662" s="118"/>
      <c r="M4662" s="116"/>
    </row>
    <row r="4663" spans="1:13" ht="23.25" customHeight="1" thickBot="1" x14ac:dyDescent="0.25">
      <c r="A4663" s="11">
        <v>41267</v>
      </c>
      <c r="D4663" s="12">
        <v>1722.64</v>
      </c>
      <c r="E4663" s="12">
        <v>5332.99</v>
      </c>
      <c r="F4663" s="12">
        <v>2708.71</v>
      </c>
      <c r="G4663" s="12">
        <v>335.65</v>
      </c>
      <c r="I4663" s="45"/>
      <c r="K4663" s="118"/>
      <c r="M4663" s="116"/>
    </row>
    <row r="4664" spans="1:13" ht="23.25" customHeight="1" thickBot="1" x14ac:dyDescent="0.25">
      <c r="A4664" s="11">
        <v>41269</v>
      </c>
      <c r="D4664" s="12">
        <v>1722.07</v>
      </c>
      <c r="E4664" s="12">
        <v>5333.35</v>
      </c>
      <c r="F4664" s="12">
        <v>2708.89</v>
      </c>
      <c r="G4664" s="12">
        <v>334.51</v>
      </c>
      <c r="I4664" s="45"/>
      <c r="K4664" s="118"/>
      <c r="M4664" s="116"/>
    </row>
    <row r="4665" spans="1:13" ht="23.25" customHeight="1" thickBot="1" x14ac:dyDescent="0.25">
      <c r="A4665" s="11">
        <v>41270</v>
      </c>
      <c r="D4665" s="12">
        <v>1727.31</v>
      </c>
      <c r="E4665" s="12">
        <v>5349.6</v>
      </c>
      <c r="F4665" s="12">
        <v>2721.55</v>
      </c>
      <c r="G4665" s="12">
        <v>336.1</v>
      </c>
      <c r="I4665" s="45"/>
      <c r="K4665" s="118"/>
      <c r="M4665" s="116"/>
    </row>
    <row r="4666" spans="1:13" ht="23.25" customHeight="1" thickBot="1" x14ac:dyDescent="0.25">
      <c r="A4666" s="11">
        <v>41271</v>
      </c>
      <c r="D4666" s="12">
        <v>1728.57</v>
      </c>
      <c r="E4666" s="12">
        <v>5353.48</v>
      </c>
      <c r="F4666" s="12">
        <v>2723.52</v>
      </c>
      <c r="G4666" s="12">
        <v>336.35</v>
      </c>
      <c r="I4666" s="45"/>
      <c r="K4666" s="118"/>
      <c r="M4666" s="116"/>
    </row>
    <row r="4667" spans="1:13" ht="23.25" customHeight="1" thickBot="1" x14ac:dyDescent="0.25">
      <c r="A4667" s="11">
        <v>41274</v>
      </c>
      <c r="D4667" s="12">
        <v>1732.06</v>
      </c>
      <c r="E4667" s="12">
        <v>5364.29</v>
      </c>
      <c r="F4667" s="12">
        <v>2729.02</v>
      </c>
      <c r="G4667" s="12">
        <v>337.28</v>
      </c>
      <c r="I4667" s="45"/>
      <c r="K4667" s="118"/>
      <c r="M4667" s="116"/>
    </row>
    <row r="4668" spans="1:13" ht="23.25" customHeight="1" thickBot="1" x14ac:dyDescent="0.25">
      <c r="A4668" s="11">
        <v>41277</v>
      </c>
      <c r="D4668" s="12">
        <v>1731.62</v>
      </c>
      <c r="E4668" s="12">
        <v>5365.87</v>
      </c>
      <c r="F4668" s="12">
        <v>2725.41</v>
      </c>
      <c r="G4668" s="12">
        <v>337.38</v>
      </c>
      <c r="I4668" s="45"/>
      <c r="K4668" s="118"/>
      <c r="M4668" s="116"/>
    </row>
    <row r="4669" spans="1:13" ht="23.25" customHeight="1" thickBot="1" x14ac:dyDescent="0.25">
      <c r="A4669" s="11">
        <v>41278</v>
      </c>
      <c r="D4669" s="12">
        <v>1732.29</v>
      </c>
      <c r="E4669" s="12">
        <v>5367.94</v>
      </c>
      <c r="F4669" s="12">
        <v>2722.06</v>
      </c>
      <c r="G4669" s="12">
        <v>337.36</v>
      </c>
      <c r="I4669" s="45"/>
      <c r="K4669" s="118"/>
      <c r="M4669" s="116"/>
    </row>
    <row r="4670" spans="1:13" ht="23.25" customHeight="1" thickBot="1" x14ac:dyDescent="0.25">
      <c r="A4670" s="11">
        <v>41281</v>
      </c>
      <c r="D4670" s="12">
        <v>1732.19</v>
      </c>
      <c r="E4670" s="12">
        <v>5367.64</v>
      </c>
      <c r="F4670" s="12">
        <v>2721.91</v>
      </c>
      <c r="G4670" s="12">
        <v>337.32</v>
      </c>
      <c r="I4670" s="45"/>
      <c r="K4670" s="118"/>
      <c r="M4670" s="116"/>
    </row>
    <row r="4671" spans="1:13" ht="23.25" customHeight="1" thickBot="1" x14ac:dyDescent="0.25">
      <c r="A4671" s="11">
        <v>41282</v>
      </c>
      <c r="D4671" s="12">
        <v>1733.7</v>
      </c>
      <c r="E4671" s="12">
        <v>5372.35</v>
      </c>
      <c r="F4671" s="12">
        <v>2728.7</v>
      </c>
      <c r="G4671" s="12">
        <v>337.77</v>
      </c>
      <c r="I4671" s="45"/>
      <c r="K4671" s="118"/>
      <c r="M4671" s="116"/>
    </row>
    <row r="4672" spans="1:13" ht="23.25" customHeight="1" thickBot="1" x14ac:dyDescent="0.25">
      <c r="A4672" s="11">
        <v>41283</v>
      </c>
      <c r="D4672" s="12">
        <v>1736.42</v>
      </c>
      <c r="E4672" s="12">
        <v>5380.77</v>
      </c>
      <c r="F4672" s="12">
        <v>2732.98</v>
      </c>
      <c r="G4672" s="12">
        <v>338.65</v>
      </c>
      <c r="I4672" s="45"/>
      <c r="K4672" s="118"/>
      <c r="M4672" s="116"/>
    </row>
    <row r="4673" spans="1:13" ht="23.25" customHeight="1" thickBot="1" x14ac:dyDescent="0.25">
      <c r="A4673" s="11">
        <v>41284</v>
      </c>
      <c r="D4673" s="12">
        <v>1744.81</v>
      </c>
      <c r="E4673" s="12">
        <v>5407.37</v>
      </c>
      <c r="F4673" s="12">
        <v>2746.49</v>
      </c>
      <c r="G4673" s="12">
        <v>340.68</v>
      </c>
      <c r="I4673" s="45"/>
      <c r="K4673" s="118"/>
      <c r="M4673" s="116"/>
    </row>
    <row r="4674" spans="1:13" ht="23.25" customHeight="1" thickBot="1" x14ac:dyDescent="0.25">
      <c r="A4674" s="11">
        <v>41285</v>
      </c>
      <c r="D4674" s="12">
        <v>1757.35</v>
      </c>
      <c r="E4674" s="12">
        <v>5446.22</v>
      </c>
      <c r="F4674" s="12">
        <v>2775.19</v>
      </c>
      <c r="G4674" s="12">
        <v>344.21</v>
      </c>
      <c r="I4674" s="45"/>
      <c r="K4674" s="118"/>
      <c r="M4674" s="116"/>
    </row>
    <row r="4675" spans="1:13" ht="23.25" customHeight="1" thickBot="1" x14ac:dyDescent="0.25">
      <c r="A4675" s="11">
        <v>41288</v>
      </c>
      <c r="D4675" s="12">
        <v>1779.57</v>
      </c>
      <c r="E4675" s="12">
        <v>5515.1</v>
      </c>
      <c r="F4675" s="12">
        <v>2814.85</v>
      </c>
      <c r="G4675" s="12">
        <v>350.34</v>
      </c>
      <c r="I4675" s="45"/>
      <c r="K4675" s="118"/>
      <c r="M4675" s="116"/>
    </row>
    <row r="4676" spans="1:13" ht="23.25" customHeight="1" thickBot="1" x14ac:dyDescent="0.25">
      <c r="A4676" s="11">
        <v>41289</v>
      </c>
      <c r="D4676" s="12">
        <v>1790.87</v>
      </c>
      <c r="E4676" s="12">
        <v>5550.11</v>
      </c>
      <c r="F4676" s="12">
        <v>2832.72</v>
      </c>
      <c r="G4676" s="12">
        <v>353.11</v>
      </c>
      <c r="I4676" s="45"/>
      <c r="K4676" s="118"/>
      <c r="M4676" s="116"/>
    </row>
    <row r="4677" spans="1:13" ht="23.25" customHeight="1" thickBot="1" x14ac:dyDescent="0.25">
      <c r="A4677" s="11">
        <v>41290</v>
      </c>
      <c r="D4677" s="12">
        <v>1788.57</v>
      </c>
      <c r="E4677" s="12">
        <v>5542.98</v>
      </c>
      <c r="F4677" s="12">
        <v>2824.49</v>
      </c>
      <c r="G4677" s="12">
        <v>352.14</v>
      </c>
      <c r="I4677" s="45"/>
      <c r="K4677" s="118"/>
      <c r="M4677" s="116"/>
    </row>
    <row r="4678" spans="1:13" ht="23.25" customHeight="1" thickBot="1" x14ac:dyDescent="0.25">
      <c r="A4678" s="11">
        <v>41291</v>
      </c>
      <c r="D4678" s="12">
        <v>1788.33</v>
      </c>
      <c r="E4678" s="12">
        <v>5542.24</v>
      </c>
      <c r="F4678" s="12">
        <v>2824.12</v>
      </c>
      <c r="G4678" s="12">
        <v>351.9</v>
      </c>
      <c r="I4678" s="45"/>
      <c r="K4678" s="118"/>
      <c r="M4678" s="116"/>
    </row>
    <row r="4679" spans="1:13" ht="23.25" customHeight="1" thickBot="1" x14ac:dyDescent="0.25">
      <c r="A4679" s="11">
        <v>41292</v>
      </c>
      <c r="D4679" s="12">
        <v>1786.93</v>
      </c>
      <c r="E4679" s="12">
        <v>5537.9</v>
      </c>
      <c r="F4679" s="12">
        <v>2826.48</v>
      </c>
      <c r="G4679" s="12">
        <v>351.76</v>
      </c>
      <c r="I4679" s="45"/>
      <c r="K4679" s="118"/>
      <c r="M4679" s="116"/>
    </row>
    <row r="4680" spans="1:13" ht="23.25" customHeight="1" thickBot="1" x14ac:dyDescent="0.25">
      <c r="A4680" s="11">
        <v>41295</v>
      </c>
      <c r="D4680" s="12">
        <v>1780.4003374022304</v>
      </c>
      <c r="E4680" s="12">
        <v>5517.6580972333268</v>
      </c>
      <c r="F4680" s="12">
        <v>2811.5910952514737</v>
      </c>
      <c r="G4680" s="12">
        <v>349.84474630041257</v>
      </c>
      <c r="I4680" s="45"/>
      <c r="K4680" s="118"/>
      <c r="M4680" s="116"/>
    </row>
    <row r="4681" spans="1:13" ht="23.25" customHeight="1" thickBot="1" x14ac:dyDescent="0.25">
      <c r="A4681" s="11">
        <v>41296</v>
      </c>
      <c r="D4681" s="12">
        <v>1784.38</v>
      </c>
      <c r="E4681" s="12">
        <v>5530</v>
      </c>
      <c r="F4681" s="12">
        <v>2817.88</v>
      </c>
      <c r="G4681" s="12">
        <v>350.48</v>
      </c>
      <c r="I4681" s="45"/>
      <c r="K4681" s="118"/>
      <c r="M4681" s="116"/>
    </row>
    <row r="4682" spans="1:13" ht="23.25" customHeight="1" thickBot="1" x14ac:dyDescent="0.25">
      <c r="A4682" s="11">
        <v>41297</v>
      </c>
      <c r="D4682" s="12">
        <v>1784.07</v>
      </c>
      <c r="E4682" s="12">
        <v>5529.03</v>
      </c>
      <c r="F4682" s="12">
        <v>2815.56</v>
      </c>
      <c r="G4682" s="12">
        <v>349.76</v>
      </c>
      <c r="I4682" s="45"/>
      <c r="K4682" s="118"/>
      <c r="M4682" s="116"/>
    </row>
    <row r="4683" spans="1:13" ht="23.25" customHeight="1" thickBot="1" x14ac:dyDescent="0.25">
      <c r="A4683" s="11">
        <v>41298</v>
      </c>
      <c r="D4683" s="12">
        <v>1787.33</v>
      </c>
      <c r="E4683" s="12">
        <v>5539.13</v>
      </c>
      <c r="F4683" s="12">
        <v>2820.7</v>
      </c>
      <c r="G4683" s="12">
        <v>350.73</v>
      </c>
      <c r="I4683" s="45"/>
      <c r="K4683" s="118"/>
      <c r="M4683" s="116"/>
    </row>
    <row r="4684" spans="1:13" ht="23.25" customHeight="1" thickBot="1" x14ac:dyDescent="0.25">
      <c r="A4684" s="11">
        <v>41299</v>
      </c>
      <c r="D4684" s="12">
        <v>1789.02</v>
      </c>
      <c r="E4684" s="12">
        <v>5544.37</v>
      </c>
      <c r="F4684" s="12">
        <v>2825.2</v>
      </c>
      <c r="G4684" s="12">
        <v>350.87</v>
      </c>
      <c r="I4684" s="45"/>
      <c r="K4684" s="118"/>
      <c r="M4684" s="116"/>
    </row>
    <row r="4685" spans="1:13" ht="23.25" customHeight="1" thickBot="1" x14ac:dyDescent="0.25">
      <c r="A4685" s="11">
        <v>41302</v>
      </c>
      <c r="D4685" s="12">
        <v>1791.13</v>
      </c>
      <c r="E4685" s="12">
        <v>5550.9</v>
      </c>
      <c r="F4685" s="12">
        <v>2837.73</v>
      </c>
      <c r="G4685" s="12">
        <v>350.45</v>
      </c>
      <c r="I4685" s="45"/>
      <c r="K4685" s="118"/>
      <c r="M4685" s="116"/>
    </row>
    <row r="4686" spans="1:13" ht="23.25" customHeight="1" thickBot="1" x14ac:dyDescent="0.25">
      <c r="A4686" s="11">
        <v>41303</v>
      </c>
      <c r="D4686" s="12">
        <v>1793.66</v>
      </c>
      <c r="E4686" s="12">
        <v>5558.76</v>
      </c>
      <c r="F4686" s="12">
        <v>2841.74</v>
      </c>
      <c r="G4686" s="12">
        <v>350.28</v>
      </c>
      <c r="I4686" s="45"/>
      <c r="K4686" s="118"/>
      <c r="M4686" s="116"/>
    </row>
    <row r="4687" spans="1:13" ht="23.25" customHeight="1" thickBot="1" x14ac:dyDescent="0.25">
      <c r="A4687" s="11">
        <v>41304</v>
      </c>
      <c r="D4687" s="12">
        <v>1797.22</v>
      </c>
      <c r="E4687" s="12">
        <v>5569.79</v>
      </c>
      <c r="F4687" s="12">
        <v>2849.24</v>
      </c>
      <c r="G4687" s="12">
        <v>351.09</v>
      </c>
      <c r="I4687" s="45"/>
      <c r="K4687" s="118"/>
      <c r="M4687" s="116"/>
    </row>
    <row r="4688" spans="1:13" ht="23.25" customHeight="1" thickBot="1" x14ac:dyDescent="0.25">
      <c r="A4688" s="11">
        <v>41305</v>
      </c>
      <c r="D4688" s="12">
        <v>1800.65</v>
      </c>
      <c r="E4688" s="12">
        <v>5580.4</v>
      </c>
      <c r="F4688" s="12">
        <v>2859.32</v>
      </c>
      <c r="G4688" s="12">
        <v>351.68</v>
      </c>
      <c r="I4688" s="45"/>
      <c r="K4688" s="118"/>
      <c r="M4688" s="116"/>
    </row>
    <row r="4689" spans="1:13" ht="23.25" customHeight="1" thickBot="1" x14ac:dyDescent="0.25">
      <c r="A4689" s="11">
        <v>41309</v>
      </c>
      <c r="D4689" s="12">
        <v>1805.63</v>
      </c>
      <c r="E4689" s="12">
        <v>5595.84</v>
      </c>
      <c r="F4689" s="12">
        <v>2871.91</v>
      </c>
      <c r="G4689" s="12">
        <v>353.14</v>
      </c>
      <c r="I4689" s="45"/>
      <c r="K4689" s="118"/>
      <c r="M4689" s="116"/>
    </row>
    <row r="4690" spans="1:13" ht="23.25" customHeight="1" thickBot="1" x14ac:dyDescent="0.25">
      <c r="A4690" s="11">
        <v>41310</v>
      </c>
      <c r="D4690" s="12">
        <v>1807.69</v>
      </c>
      <c r="E4690" s="12">
        <v>5602.26</v>
      </c>
      <c r="F4690" s="12">
        <v>2869.59</v>
      </c>
      <c r="G4690" s="12">
        <v>354.19</v>
      </c>
      <c r="I4690" s="45"/>
      <c r="K4690" s="118"/>
      <c r="M4690" s="116"/>
    </row>
    <row r="4691" spans="1:13" ht="23.25" customHeight="1" thickBot="1" x14ac:dyDescent="0.25">
      <c r="A4691" s="11">
        <v>41311</v>
      </c>
      <c r="D4691" s="12">
        <v>1813.86</v>
      </c>
      <c r="E4691" s="12">
        <v>5621.36</v>
      </c>
      <c r="F4691" s="12">
        <v>2882.19</v>
      </c>
      <c r="G4691" s="12">
        <v>355.74</v>
      </c>
      <c r="I4691" s="45"/>
      <c r="K4691" s="118"/>
      <c r="M4691" s="116"/>
    </row>
    <row r="4692" spans="1:13" ht="23.25" customHeight="1" thickBot="1" x14ac:dyDescent="0.25">
      <c r="A4692" s="11">
        <v>41312</v>
      </c>
      <c r="D4692" s="12">
        <v>1814.71</v>
      </c>
      <c r="E4692" s="12">
        <v>5625.79</v>
      </c>
      <c r="F4692" s="12">
        <v>2881.64</v>
      </c>
      <c r="G4692" s="12">
        <v>355.77</v>
      </c>
      <c r="I4692" s="45"/>
      <c r="K4692" s="118"/>
      <c r="M4692" s="116"/>
    </row>
    <row r="4693" spans="1:13" ht="23.25" customHeight="1" thickBot="1" x14ac:dyDescent="0.25">
      <c r="A4693" s="11">
        <v>41313</v>
      </c>
      <c r="D4693" s="12">
        <v>1819.09</v>
      </c>
      <c r="E4693" s="12">
        <v>5639.38</v>
      </c>
      <c r="F4693" s="12">
        <v>2883.9</v>
      </c>
      <c r="G4693" s="12">
        <v>355.89</v>
      </c>
      <c r="I4693" s="45"/>
      <c r="K4693" s="118"/>
      <c r="M4693" s="116"/>
    </row>
    <row r="4694" spans="1:13" ht="23.25" customHeight="1" thickBot="1" x14ac:dyDescent="0.25">
      <c r="A4694" s="11">
        <v>41316</v>
      </c>
      <c r="D4694" s="12">
        <v>1824.6983617662477</v>
      </c>
      <c r="E4694" s="12">
        <v>5656.7605239367285</v>
      </c>
      <c r="F4694" s="12">
        <v>2888.0894912726676</v>
      </c>
      <c r="G4694" s="12">
        <v>356.1885384006161</v>
      </c>
      <c r="I4694" s="45"/>
      <c r="K4694" s="118"/>
      <c r="M4694" s="116"/>
    </row>
    <row r="4695" spans="1:13" ht="23.25" customHeight="1" thickBot="1" x14ac:dyDescent="0.25">
      <c r="A4695" s="11">
        <v>41317</v>
      </c>
      <c r="D4695" s="12">
        <v>1828.16</v>
      </c>
      <c r="E4695" s="12">
        <v>5667.48</v>
      </c>
      <c r="F4695" s="12">
        <v>2893.56</v>
      </c>
      <c r="G4695" s="12">
        <v>357.14</v>
      </c>
      <c r="I4695" s="45"/>
      <c r="K4695" s="118"/>
      <c r="M4695" s="116"/>
    </row>
    <row r="4696" spans="1:13" ht="23.25" customHeight="1" thickBot="1" x14ac:dyDescent="0.25">
      <c r="A4696" s="11">
        <v>41318</v>
      </c>
      <c r="D4696" s="12">
        <v>1834.29</v>
      </c>
      <c r="E4696" s="12">
        <v>5686.5</v>
      </c>
      <c r="F4696" s="12">
        <v>2907.99</v>
      </c>
      <c r="G4696" s="12">
        <v>358.06</v>
      </c>
      <c r="I4696" s="45"/>
      <c r="K4696" s="118"/>
      <c r="M4696" s="116"/>
    </row>
    <row r="4697" spans="1:13" ht="23.25" customHeight="1" thickBot="1" x14ac:dyDescent="0.25">
      <c r="A4697" s="11">
        <v>41319</v>
      </c>
      <c r="D4697" s="12">
        <v>1834.48</v>
      </c>
      <c r="E4697" s="12">
        <v>5687.07</v>
      </c>
      <c r="F4697" s="12">
        <v>2908.29</v>
      </c>
      <c r="G4697" s="12">
        <v>358.19</v>
      </c>
      <c r="I4697" s="45"/>
      <c r="K4697" s="118"/>
      <c r="M4697" s="116"/>
    </row>
    <row r="4698" spans="1:13" ht="23.25" customHeight="1" thickBot="1" x14ac:dyDescent="0.25">
      <c r="A4698" s="11">
        <v>41320</v>
      </c>
      <c r="D4698" s="12">
        <v>1850.95</v>
      </c>
      <c r="E4698" s="12">
        <v>5738.14</v>
      </c>
      <c r="F4698" s="12">
        <v>2929.64</v>
      </c>
      <c r="G4698" s="12">
        <v>362.11</v>
      </c>
      <c r="I4698" s="45"/>
      <c r="K4698" s="118"/>
      <c r="M4698" s="116"/>
    </row>
    <row r="4699" spans="1:13" ht="23.25" customHeight="1" thickBot="1" x14ac:dyDescent="0.25">
      <c r="A4699" s="11">
        <v>41323</v>
      </c>
      <c r="D4699" s="12">
        <v>1851.67</v>
      </c>
      <c r="E4699" s="12">
        <v>5740.37</v>
      </c>
      <c r="F4699" s="12">
        <v>2930.78</v>
      </c>
      <c r="G4699" s="12">
        <v>361.98</v>
      </c>
      <c r="I4699" s="45"/>
      <c r="K4699" s="118"/>
      <c r="M4699" s="116"/>
    </row>
    <row r="4700" spans="1:13" ht="23.25" customHeight="1" thickBot="1" x14ac:dyDescent="0.25">
      <c r="A4700" s="11">
        <v>41324</v>
      </c>
      <c r="D4700" s="12">
        <v>1855.03</v>
      </c>
      <c r="E4700" s="12">
        <v>5750.8</v>
      </c>
      <c r="F4700" s="12">
        <v>2936.1</v>
      </c>
      <c r="G4700" s="12">
        <v>363.05</v>
      </c>
      <c r="I4700" s="45"/>
      <c r="K4700" s="118"/>
      <c r="M4700" s="116"/>
    </row>
    <row r="4701" spans="1:13" ht="23.25" customHeight="1" thickBot="1" x14ac:dyDescent="0.25">
      <c r="A4701" s="11">
        <v>41325</v>
      </c>
      <c r="D4701" s="12">
        <v>1863.37</v>
      </c>
      <c r="E4701" s="12">
        <v>5776.65</v>
      </c>
      <c r="F4701" s="12">
        <v>2954.1</v>
      </c>
      <c r="G4701" s="12">
        <v>365.77</v>
      </c>
      <c r="I4701" s="45"/>
      <c r="K4701" s="118"/>
      <c r="M4701" s="116"/>
    </row>
    <row r="4702" spans="1:13" ht="23.25" customHeight="1" thickBot="1" x14ac:dyDescent="0.25">
      <c r="A4702" s="11">
        <v>41326</v>
      </c>
      <c r="D4702" s="12">
        <v>1864.06</v>
      </c>
      <c r="E4702" s="12">
        <v>5778.77</v>
      </c>
      <c r="F4702" s="12">
        <v>2945.6</v>
      </c>
      <c r="G4702" s="12">
        <v>366.71</v>
      </c>
      <c r="I4702" s="45"/>
      <c r="K4702" s="118"/>
      <c r="M4702" s="116"/>
    </row>
    <row r="4703" spans="1:13" ht="23.25" customHeight="1" thickBot="1" x14ac:dyDescent="0.25">
      <c r="A4703" s="11">
        <v>41327</v>
      </c>
      <c r="D4703" s="12">
        <v>1872.82</v>
      </c>
      <c r="E4703" s="12">
        <v>5805.93</v>
      </c>
      <c r="F4703" s="12">
        <v>2954.65</v>
      </c>
      <c r="G4703" s="12">
        <v>369.32</v>
      </c>
      <c r="I4703" s="45"/>
      <c r="K4703" s="118"/>
      <c r="M4703" s="116"/>
    </row>
    <row r="4704" spans="1:13" ht="23.25" customHeight="1" thickBot="1" x14ac:dyDescent="0.25">
      <c r="A4704" s="11">
        <v>41330</v>
      </c>
      <c r="D4704" s="12">
        <v>1868.62</v>
      </c>
      <c r="E4704" s="12">
        <v>5792.91</v>
      </c>
      <c r="F4704" s="12">
        <v>2947.07</v>
      </c>
      <c r="G4704" s="12">
        <v>368.69</v>
      </c>
      <c r="I4704" s="45"/>
      <c r="K4704" s="118"/>
      <c r="M4704" s="116"/>
    </row>
    <row r="4705" spans="1:13" ht="23.25" customHeight="1" thickBot="1" x14ac:dyDescent="0.25">
      <c r="A4705" s="11">
        <v>41331</v>
      </c>
      <c r="D4705" s="12">
        <v>1869.03</v>
      </c>
      <c r="E4705" s="12">
        <v>5794.21</v>
      </c>
      <c r="F4705" s="12">
        <v>2928.78</v>
      </c>
      <c r="G4705" s="12">
        <v>368.52</v>
      </c>
      <c r="I4705" s="45"/>
      <c r="K4705" s="118"/>
      <c r="M4705" s="116"/>
    </row>
    <row r="4706" spans="1:13" ht="23.25" customHeight="1" thickBot="1" x14ac:dyDescent="0.25">
      <c r="A4706" s="11">
        <v>41332</v>
      </c>
      <c r="D4706" s="12">
        <v>1863.67</v>
      </c>
      <c r="E4706" s="12">
        <v>5777.58</v>
      </c>
      <c r="F4706" s="12">
        <v>2915.69</v>
      </c>
      <c r="G4706" s="12">
        <v>367.51</v>
      </c>
      <c r="I4706" s="45"/>
      <c r="K4706" s="118"/>
      <c r="M4706" s="116"/>
    </row>
    <row r="4707" spans="1:13" ht="18.75" customHeight="1" thickBot="1" x14ac:dyDescent="0.25">
      <c r="A4707" s="11">
        <v>41333</v>
      </c>
      <c r="D4707" s="12">
        <v>1866.33</v>
      </c>
      <c r="E4707" s="12">
        <v>5785.83</v>
      </c>
      <c r="F4707" s="12">
        <v>2924.54</v>
      </c>
      <c r="G4707" s="12">
        <v>367.98</v>
      </c>
      <c r="I4707" s="45"/>
      <c r="K4707" s="118"/>
      <c r="M4707" s="116"/>
    </row>
    <row r="4708" spans="1:13" ht="21.75" customHeight="1" thickBot="1" x14ac:dyDescent="0.25">
      <c r="A4708" s="11">
        <v>41334</v>
      </c>
      <c r="D4708" s="12">
        <v>1875.13</v>
      </c>
      <c r="E4708" s="12">
        <v>5813.11</v>
      </c>
      <c r="F4708" s="12">
        <v>2933.61</v>
      </c>
      <c r="G4708" s="12">
        <v>370.38</v>
      </c>
      <c r="I4708" s="45"/>
      <c r="K4708" s="118"/>
      <c r="M4708" s="116"/>
    </row>
    <row r="4709" spans="1:13" ht="18.75" customHeight="1" thickBot="1" x14ac:dyDescent="0.25">
      <c r="A4709" s="11">
        <v>41337</v>
      </c>
      <c r="D4709" s="12">
        <v>1876.17</v>
      </c>
      <c r="E4709" s="12">
        <v>5816.32</v>
      </c>
      <c r="F4709" s="12">
        <v>2933.35</v>
      </c>
      <c r="G4709" s="12">
        <v>371.2</v>
      </c>
      <c r="I4709" s="45"/>
      <c r="K4709" s="118"/>
      <c r="M4709" s="116"/>
    </row>
    <row r="4710" spans="1:13" ht="18.75" customHeight="1" thickBot="1" x14ac:dyDescent="0.25">
      <c r="A4710" s="11">
        <v>41338</v>
      </c>
      <c r="D4710" s="12">
        <v>1884.39</v>
      </c>
      <c r="E4710" s="12">
        <v>5841.81</v>
      </c>
      <c r="F4710" s="12">
        <v>2946.21</v>
      </c>
      <c r="G4710" s="12">
        <v>373.44</v>
      </c>
      <c r="I4710" s="45"/>
      <c r="K4710" s="118"/>
      <c r="M4710" s="116"/>
    </row>
    <row r="4711" spans="1:13" ht="23.25" customHeight="1" thickBot="1" x14ac:dyDescent="0.25">
      <c r="A4711" s="11">
        <v>41339</v>
      </c>
      <c r="D4711" s="12">
        <v>1894.75</v>
      </c>
      <c r="E4711" s="12">
        <v>5873.94</v>
      </c>
      <c r="F4711" s="12">
        <v>2963.36</v>
      </c>
      <c r="G4711" s="12">
        <v>376.04</v>
      </c>
      <c r="I4711" s="45"/>
      <c r="K4711" s="118"/>
      <c r="M4711" s="116"/>
    </row>
    <row r="4712" spans="1:13" ht="23.25" customHeight="1" thickBot="1" x14ac:dyDescent="0.25">
      <c r="A4712" s="11">
        <v>41340</v>
      </c>
      <c r="D4712" s="12">
        <v>1889.76</v>
      </c>
      <c r="E4712" s="12">
        <v>5858.47</v>
      </c>
      <c r="F4712" s="12">
        <v>2950.82</v>
      </c>
      <c r="G4712" s="12">
        <v>374.06</v>
      </c>
      <c r="I4712" s="45"/>
      <c r="K4712" s="118"/>
      <c r="M4712" s="116"/>
    </row>
    <row r="4713" spans="1:13" ht="23.25" customHeight="1" thickBot="1" x14ac:dyDescent="0.25">
      <c r="A4713" s="11">
        <v>41341</v>
      </c>
      <c r="D4713" s="12">
        <v>1891.42</v>
      </c>
      <c r="E4713" s="12">
        <v>5869.22</v>
      </c>
      <c r="F4713" s="12">
        <v>2960.98</v>
      </c>
      <c r="G4713" s="12">
        <v>376.17</v>
      </c>
      <c r="I4713" s="45"/>
      <c r="K4713" s="118"/>
      <c r="M4713" s="116"/>
    </row>
    <row r="4714" spans="1:13" ht="23.25" customHeight="1" thickBot="1" x14ac:dyDescent="0.25">
      <c r="A4714" s="11">
        <v>41344</v>
      </c>
      <c r="D4714" s="12">
        <v>1894.46</v>
      </c>
      <c r="E4714" s="12">
        <v>5878.66</v>
      </c>
      <c r="F4714" s="12">
        <v>2960.99</v>
      </c>
      <c r="G4714" s="12">
        <v>375.84</v>
      </c>
      <c r="I4714" s="45"/>
      <c r="K4714" s="118"/>
      <c r="M4714" s="116"/>
    </row>
    <row r="4715" spans="1:13" ht="23.25" customHeight="1" thickBot="1" x14ac:dyDescent="0.25">
      <c r="A4715" s="11">
        <v>41346</v>
      </c>
      <c r="D4715" s="12">
        <v>1901.68</v>
      </c>
      <c r="E4715" s="12">
        <v>5901.06</v>
      </c>
      <c r="F4715" s="12">
        <v>2973.22</v>
      </c>
      <c r="G4715" s="12">
        <v>378.68</v>
      </c>
      <c r="I4715" s="45"/>
      <c r="K4715" s="118"/>
      <c r="M4715" s="116"/>
    </row>
    <row r="4716" spans="1:13" ht="23.25" customHeight="1" thickBot="1" x14ac:dyDescent="0.25">
      <c r="A4716" s="11">
        <v>41347</v>
      </c>
      <c r="D4716" s="12">
        <v>1914.9</v>
      </c>
      <c r="E4716" s="12">
        <v>5942.08</v>
      </c>
      <c r="F4716" s="12">
        <v>2984.33</v>
      </c>
      <c r="G4716" s="12">
        <v>382.31</v>
      </c>
      <c r="I4716" s="45"/>
      <c r="K4716" s="118"/>
      <c r="M4716" s="116"/>
    </row>
    <row r="4717" spans="1:13" ht="23.25" customHeight="1" thickBot="1" x14ac:dyDescent="0.25">
      <c r="A4717" s="11">
        <v>41348</v>
      </c>
      <c r="D4717" s="12">
        <v>1915.93</v>
      </c>
      <c r="E4717" s="12">
        <v>5945.3</v>
      </c>
      <c r="F4717" s="12">
        <v>2990.72</v>
      </c>
      <c r="G4717" s="12">
        <v>382.93</v>
      </c>
      <c r="I4717" s="45"/>
      <c r="K4717" s="118"/>
      <c r="M4717" s="116"/>
    </row>
    <row r="4718" spans="1:13" ht="23.25" customHeight="1" thickBot="1" x14ac:dyDescent="0.25">
      <c r="A4718" s="11">
        <v>41351</v>
      </c>
      <c r="D4718" s="12">
        <v>1916.53</v>
      </c>
      <c r="E4718" s="12">
        <v>5947.14</v>
      </c>
      <c r="F4718" s="12">
        <v>2986.87</v>
      </c>
      <c r="G4718" s="12">
        <v>383.15</v>
      </c>
      <c r="I4718" s="45"/>
      <c r="K4718" s="118"/>
      <c r="M4718" s="116"/>
    </row>
    <row r="4719" spans="1:13" ht="23.25" customHeight="1" thickBot="1" x14ac:dyDescent="0.25">
      <c r="A4719" s="11">
        <v>41352</v>
      </c>
      <c r="D4719" s="12">
        <v>1912.91</v>
      </c>
      <c r="E4719" s="12">
        <v>5935.92</v>
      </c>
      <c r="F4719" s="12">
        <v>2983.14</v>
      </c>
      <c r="G4719" s="12">
        <v>381.67</v>
      </c>
      <c r="I4719" s="45"/>
      <c r="K4719" s="118"/>
      <c r="M4719" s="116"/>
    </row>
    <row r="4720" spans="1:13" ht="23.25" customHeight="1" thickBot="1" x14ac:dyDescent="0.25">
      <c r="A4720" s="11">
        <v>41353</v>
      </c>
      <c r="D4720" s="12">
        <v>1907.88</v>
      </c>
      <c r="E4720" s="12">
        <v>5920.31</v>
      </c>
      <c r="F4720" s="12">
        <v>2970.55</v>
      </c>
      <c r="G4720" s="12">
        <v>379.66</v>
      </c>
      <c r="I4720" s="45"/>
      <c r="K4720" s="118"/>
      <c r="M4720" s="116"/>
    </row>
    <row r="4721" spans="1:13" ht="23.25" customHeight="1" thickBot="1" x14ac:dyDescent="0.25">
      <c r="A4721" s="11">
        <v>41354</v>
      </c>
      <c r="D4721" s="12">
        <v>1909.75</v>
      </c>
      <c r="E4721" s="12">
        <v>5926.38</v>
      </c>
      <c r="F4721" s="12">
        <v>2978.35</v>
      </c>
      <c r="G4721" s="12">
        <v>380.59</v>
      </c>
      <c r="I4721" s="45"/>
      <c r="K4721" s="118"/>
      <c r="M4721" s="116"/>
    </row>
    <row r="4722" spans="1:13" ht="23.25" customHeight="1" thickBot="1" x14ac:dyDescent="0.25">
      <c r="A4722" s="11">
        <v>41355</v>
      </c>
      <c r="D4722" s="12">
        <v>1903.67</v>
      </c>
      <c r="E4722" s="12">
        <v>5907.51</v>
      </c>
      <c r="F4722" s="12">
        <v>2967.91</v>
      </c>
      <c r="G4722" s="12">
        <v>378.95</v>
      </c>
      <c r="I4722" s="45"/>
      <c r="K4722" s="118"/>
      <c r="M4722" s="116"/>
    </row>
    <row r="4723" spans="1:13" ht="23.25" customHeight="1" thickBot="1" x14ac:dyDescent="0.25">
      <c r="A4723" s="11">
        <v>41358</v>
      </c>
      <c r="D4723" s="12">
        <v>1904.02</v>
      </c>
      <c r="E4723" s="12">
        <v>5908.59</v>
      </c>
      <c r="F4723" s="12">
        <v>2972.26</v>
      </c>
      <c r="G4723" s="12">
        <v>378.7</v>
      </c>
      <c r="I4723" s="45"/>
      <c r="K4723" s="118"/>
      <c r="M4723" s="116"/>
    </row>
    <row r="4724" spans="1:13" ht="23.25" customHeight="1" thickBot="1" x14ac:dyDescent="0.25">
      <c r="A4724" s="11">
        <v>41359</v>
      </c>
      <c r="D4724" s="12">
        <v>1912.25</v>
      </c>
      <c r="E4724" s="12">
        <v>5934.15</v>
      </c>
      <c r="F4724" s="12">
        <v>2977.49</v>
      </c>
      <c r="G4724" s="12">
        <v>380.36</v>
      </c>
      <c r="I4724" s="45"/>
      <c r="K4724" s="118"/>
      <c r="M4724" s="116"/>
    </row>
    <row r="4725" spans="1:13" ht="23.25" customHeight="1" thickBot="1" x14ac:dyDescent="0.25">
      <c r="A4725" s="11">
        <v>41360</v>
      </c>
      <c r="D4725" s="12">
        <v>1915.38</v>
      </c>
      <c r="E4725" s="12">
        <v>5943.84</v>
      </c>
      <c r="F4725" s="12">
        <v>2981.4</v>
      </c>
      <c r="G4725" s="12">
        <v>381.07</v>
      </c>
      <c r="I4725" s="45"/>
      <c r="K4725" s="118"/>
      <c r="M4725" s="116"/>
    </row>
    <row r="4726" spans="1:13" ht="23.25" customHeight="1" thickBot="1" x14ac:dyDescent="0.25">
      <c r="A4726" s="11">
        <v>41361</v>
      </c>
      <c r="D4726" s="12">
        <v>1925.47</v>
      </c>
      <c r="E4726" s="12">
        <v>5975.15</v>
      </c>
      <c r="F4726" s="12">
        <v>2993.29</v>
      </c>
      <c r="G4726" s="12">
        <v>383.54</v>
      </c>
      <c r="I4726" s="45"/>
      <c r="K4726" s="118"/>
      <c r="M4726" s="116"/>
    </row>
    <row r="4727" spans="1:13" ht="23.25" customHeight="1" thickBot="1" x14ac:dyDescent="0.25">
      <c r="A4727" s="11">
        <v>41362</v>
      </c>
      <c r="D4727" s="12">
        <v>1924.85</v>
      </c>
      <c r="E4727" s="12">
        <v>5973.24</v>
      </c>
      <c r="F4727" s="12">
        <v>2994.24</v>
      </c>
      <c r="G4727" s="12">
        <v>382.99</v>
      </c>
      <c r="I4727" s="45"/>
      <c r="K4727" s="118"/>
      <c r="M4727" s="116"/>
    </row>
    <row r="4728" spans="1:13" ht="23.25" customHeight="1" thickBot="1" x14ac:dyDescent="0.25">
      <c r="A4728" s="11">
        <v>41366</v>
      </c>
      <c r="D4728" s="12">
        <v>1923.62</v>
      </c>
      <c r="E4728" s="12">
        <v>5969.44</v>
      </c>
      <c r="F4728" s="12">
        <v>2994.24</v>
      </c>
      <c r="G4728" s="12">
        <v>383.13</v>
      </c>
      <c r="I4728" s="45"/>
      <c r="K4728" s="118"/>
      <c r="M4728" s="116"/>
    </row>
    <row r="4729" spans="1:13" ht="23.25" customHeight="1" thickBot="1" x14ac:dyDescent="0.25">
      <c r="A4729" s="11">
        <v>41367</v>
      </c>
      <c r="D4729" s="12">
        <v>1918.28</v>
      </c>
      <c r="E4729" s="12">
        <v>5952.86</v>
      </c>
      <c r="F4729" s="12">
        <v>2983.07</v>
      </c>
      <c r="G4729" s="12">
        <v>382.27</v>
      </c>
      <c r="I4729" s="45"/>
      <c r="K4729" s="118"/>
      <c r="M4729" s="116"/>
    </row>
    <row r="4730" spans="1:13" ht="23.25" customHeight="1" thickBot="1" x14ac:dyDescent="0.25">
      <c r="A4730" s="11">
        <v>41368</v>
      </c>
      <c r="D4730" s="12">
        <v>1913</v>
      </c>
      <c r="E4730" s="12">
        <v>5936.46</v>
      </c>
      <c r="F4730" s="12">
        <v>2977.7</v>
      </c>
      <c r="G4730" s="12">
        <v>381.13</v>
      </c>
      <c r="I4730" s="45"/>
      <c r="K4730" s="118"/>
      <c r="M4730" s="116"/>
    </row>
    <row r="4731" spans="1:13" ht="23.25" customHeight="1" thickBot="1" x14ac:dyDescent="0.25">
      <c r="A4731" s="11">
        <v>41369</v>
      </c>
      <c r="D4731" s="12">
        <v>1910.3</v>
      </c>
      <c r="E4731" s="12">
        <v>5928.1</v>
      </c>
      <c r="F4731" s="12">
        <v>2978.26</v>
      </c>
      <c r="G4731" s="12">
        <v>380</v>
      </c>
      <c r="I4731" s="45"/>
      <c r="K4731" s="118"/>
      <c r="M4731" s="116"/>
    </row>
    <row r="4732" spans="1:13" ht="23.25" customHeight="1" thickBot="1" x14ac:dyDescent="0.25">
      <c r="A4732" s="11">
        <v>41372</v>
      </c>
      <c r="D4732" s="12">
        <v>1913.98</v>
      </c>
      <c r="E4732" s="12">
        <v>5939.5</v>
      </c>
      <c r="F4732" s="12">
        <v>2983.98</v>
      </c>
      <c r="G4732" s="12">
        <v>380.99</v>
      </c>
      <c r="I4732" s="45"/>
      <c r="K4732" s="118"/>
      <c r="M4732" s="116"/>
    </row>
    <row r="4733" spans="1:13" ht="23.25" customHeight="1" thickBot="1" x14ac:dyDescent="0.25">
      <c r="A4733" s="11">
        <v>41373</v>
      </c>
      <c r="D4733" s="12">
        <v>1913.92</v>
      </c>
      <c r="E4733" s="12">
        <v>5939.33</v>
      </c>
      <c r="F4733" s="12">
        <v>2987.72</v>
      </c>
      <c r="G4733" s="12">
        <v>380.91</v>
      </c>
      <c r="I4733" s="45"/>
      <c r="K4733" s="118"/>
      <c r="M4733" s="116"/>
    </row>
    <row r="4734" spans="1:13" ht="23.25" customHeight="1" thickBot="1" x14ac:dyDescent="0.25">
      <c r="A4734" s="11">
        <v>41374</v>
      </c>
      <c r="D4734" s="12">
        <v>1915.2</v>
      </c>
      <c r="E4734" s="12">
        <v>5943.3</v>
      </c>
      <c r="F4734" s="12">
        <v>2992.59</v>
      </c>
      <c r="G4734" s="12">
        <v>381.39</v>
      </c>
      <c r="I4734" s="45"/>
      <c r="K4734" s="118"/>
      <c r="M4734" s="116"/>
    </row>
    <row r="4735" spans="1:13" ht="23.25" customHeight="1" thickBot="1" x14ac:dyDescent="0.25">
      <c r="A4735" s="11">
        <v>41376</v>
      </c>
      <c r="D4735" s="12">
        <v>1913.86</v>
      </c>
      <c r="E4735" s="12">
        <v>5939.13</v>
      </c>
      <c r="F4735" s="12">
        <v>2992.41</v>
      </c>
      <c r="G4735" s="12">
        <v>381.03</v>
      </c>
      <c r="I4735" s="45"/>
      <c r="K4735" s="118"/>
      <c r="M4735" s="116"/>
    </row>
    <row r="4736" spans="1:13" ht="23.25" customHeight="1" thickBot="1" x14ac:dyDescent="0.25">
      <c r="A4736" s="11">
        <v>41379</v>
      </c>
      <c r="D4736" s="12">
        <v>1903.47</v>
      </c>
      <c r="E4736" s="12">
        <v>5908.96</v>
      </c>
      <c r="F4736" s="12">
        <v>2974.35</v>
      </c>
      <c r="G4736" s="12">
        <v>378.53</v>
      </c>
      <c r="I4736" s="45"/>
      <c r="K4736" s="118"/>
      <c r="M4736" s="116"/>
    </row>
    <row r="4737" spans="1:13" ht="23.25" customHeight="1" thickBot="1" x14ac:dyDescent="0.25">
      <c r="A4737" s="11">
        <v>41380</v>
      </c>
      <c r="D4737" s="12">
        <v>1905.75</v>
      </c>
      <c r="E4737" s="12">
        <v>5916.04</v>
      </c>
      <c r="F4737" s="12">
        <v>2975.05</v>
      </c>
      <c r="G4737" s="12">
        <v>379.21</v>
      </c>
      <c r="I4737" s="45"/>
      <c r="K4737" s="118"/>
      <c r="M4737" s="116"/>
    </row>
    <row r="4738" spans="1:13" ht="23.25" customHeight="1" thickBot="1" x14ac:dyDescent="0.25">
      <c r="A4738" s="11">
        <v>41381</v>
      </c>
      <c r="D4738" s="12">
        <v>1908.8</v>
      </c>
      <c r="E4738" s="12">
        <v>5925.52</v>
      </c>
      <c r="F4738" s="12">
        <v>2984.59</v>
      </c>
      <c r="G4738" s="12">
        <v>380.01</v>
      </c>
      <c r="I4738" s="45"/>
      <c r="K4738" s="118"/>
      <c r="M4738" s="116"/>
    </row>
    <row r="4739" spans="1:13" ht="23.25" customHeight="1" thickBot="1" x14ac:dyDescent="0.25">
      <c r="A4739" s="11">
        <v>41382</v>
      </c>
      <c r="D4739" s="12">
        <v>1905.49</v>
      </c>
      <c r="E4739" s="12">
        <v>5915.25</v>
      </c>
      <c r="F4739" s="12">
        <v>2973.7</v>
      </c>
      <c r="G4739" s="12">
        <v>379.01</v>
      </c>
      <c r="I4739" s="45"/>
      <c r="K4739" s="118"/>
      <c r="M4739" s="116"/>
    </row>
    <row r="4740" spans="1:13" ht="23.25" customHeight="1" thickBot="1" x14ac:dyDescent="0.25">
      <c r="A4740" s="11">
        <v>41383</v>
      </c>
      <c r="D4740" s="12">
        <v>1904.41</v>
      </c>
      <c r="E4740" s="12">
        <v>5911.9</v>
      </c>
      <c r="F4740" s="12">
        <v>2972.02</v>
      </c>
      <c r="G4740" s="12">
        <v>378.88</v>
      </c>
      <c r="I4740" s="45"/>
      <c r="K4740" s="118"/>
      <c r="M4740" s="116"/>
    </row>
    <row r="4741" spans="1:13" ht="23.25" customHeight="1" thickBot="1" x14ac:dyDescent="0.25">
      <c r="A4741" s="11">
        <v>41386</v>
      </c>
      <c r="D4741" s="12">
        <v>1905.1589742942851</v>
      </c>
      <c r="E4741" s="12">
        <v>5914.2091940747159</v>
      </c>
      <c r="F4741" s="12">
        <v>2973.1809571747549</v>
      </c>
      <c r="G4741" s="12">
        <v>378.96926129229678</v>
      </c>
      <c r="I4741" s="45"/>
      <c r="K4741" s="118"/>
      <c r="M4741" s="116"/>
    </row>
    <row r="4742" spans="1:13" ht="23.25" customHeight="1" thickBot="1" x14ac:dyDescent="0.25">
      <c r="A4742" s="11">
        <v>41387</v>
      </c>
      <c r="D4742" s="12">
        <v>1905.59</v>
      </c>
      <c r="E4742" s="12">
        <v>5915.55</v>
      </c>
      <c r="F4742" s="12">
        <v>2971.95</v>
      </c>
      <c r="G4742" s="12">
        <v>378.93</v>
      </c>
      <c r="I4742" s="45"/>
      <c r="K4742" s="118"/>
      <c r="M4742" s="116"/>
    </row>
    <row r="4743" spans="1:13" ht="23.25" customHeight="1" thickBot="1" x14ac:dyDescent="0.25">
      <c r="A4743" s="11">
        <v>41388</v>
      </c>
      <c r="D4743" s="12">
        <v>1902.77</v>
      </c>
      <c r="E4743" s="12">
        <v>5906.81</v>
      </c>
      <c r="F4743" s="12">
        <v>2962.83</v>
      </c>
      <c r="G4743" s="12">
        <v>377.98</v>
      </c>
      <c r="I4743" s="45"/>
      <c r="K4743" s="118"/>
      <c r="M4743" s="116"/>
    </row>
    <row r="4744" spans="1:13" ht="23.25" customHeight="1" thickBot="1" x14ac:dyDescent="0.25">
      <c r="A4744" s="11">
        <v>41389</v>
      </c>
      <c r="D4744" s="12">
        <v>1898.67</v>
      </c>
      <c r="E4744" s="12">
        <v>5894.07</v>
      </c>
      <c r="F4744" s="12">
        <v>2957.38</v>
      </c>
      <c r="G4744" s="12">
        <v>376.64</v>
      </c>
      <c r="I4744" s="45"/>
      <c r="K4744" s="118"/>
      <c r="M4744" s="116"/>
    </row>
    <row r="4745" spans="1:13" ht="23.25" customHeight="1" thickBot="1" x14ac:dyDescent="0.25">
      <c r="A4745" s="11">
        <v>41390</v>
      </c>
      <c r="D4745" s="12">
        <v>1900.18</v>
      </c>
      <c r="E4745" s="12">
        <v>5898.74</v>
      </c>
      <c r="F4745" s="12">
        <v>2959.72</v>
      </c>
      <c r="G4745" s="12">
        <v>377.28</v>
      </c>
      <c r="I4745" s="45"/>
      <c r="K4745" s="118"/>
      <c r="M4745" s="116"/>
    </row>
    <row r="4746" spans="1:13" ht="23.25" customHeight="1" thickBot="1" x14ac:dyDescent="0.25">
      <c r="A4746" s="11">
        <v>41393</v>
      </c>
      <c r="D4746" s="12">
        <v>1907.52</v>
      </c>
      <c r="E4746" s="12">
        <v>5921.54</v>
      </c>
      <c r="F4746" s="12">
        <v>2971.16</v>
      </c>
      <c r="G4746" s="12">
        <v>378.91</v>
      </c>
      <c r="I4746" s="45"/>
      <c r="K4746" s="118"/>
      <c r="M4746" s="116"/>
    </row>
    <row r="4747" spans="1:13" ht="23.25" customHeight="1" thickBot="1" x14ac:dyDescent="0.25">
      <c r="A4747" s="11">
        <v>41394</v>
      </c>
      <c r="D4747" s="12">
        <v>1913.69</v>
      </c>
      <c r="E4747" s="12">
        <v>5940.71</v>
      </c>
      <c r="F4747" s="12">
        <v>2988.41</v>
      </c>
      <c r="G4747" s="12">
        <v>380.26</v>
      </c>
      <c r="I4747" s="45"/>
      <c r="K4747" s="118"/>
      <c r="M4747" s="116"/>
    </row>
    <row r="4748" spans="1:13" ht="23.25" customHeight="1" thickBot="1" x14ac:dyDescent="0.25">
      <c r="A4748" s="11">
        <v>41396</v>
      </c>
      <c r="D4748" s="12">
        <v>1921.71</v>
      </c>
      <c r="E4748" s="12">
        <v>5965.58</v>
      </c>
      <c r="F4748" s="12">
        <v>3006.7</v>
      </c>
      <c r="G4748" s="12">
        <v>382.34</v>
      </c>
      <c r="I4748" s="45"/>
      <c r="K4748" s="118"/>
      <c r="M4748" s="116"/>
    </row>
    <row r="4749" spans="1:13" ht="23.25" customHeight="1" thickBot="1" x14ac:dyDescent="0.25">
      <c r="A4749" s="11">
        <v>41397</v>
      </c>
      <c r="D4749" s="12">
        <v>1923.27</v>
      </c>
      <c r="E4749" s="12">
        <v>5970.43</v>
      </c>
      <c r="F4749" s="12">
        <v>3003.37</v>
      </c>
      <c r="G4749" s="12">
        <v>382.66</v>
      </c>
      <c r="I4749" s="45"/>
      <c r="K4749" s="118"/>
      <c r="M4749" s="116"/>
    </row>
    <row r="4750" spans="1:13" ht="23.25" customHeight="1" thickBot="1" x14ac:dyDescent="0.25">
      <c r="A4750" s="11">
        <v>41400</v>
      </c>
      <c r="D4750" s="12">
        <v>1922.79</v>
      </c>
      <c r="E4750" s="12">
        <v>5968.95</v>
      </c>
      <c r="F4750" s="12">
        <v>3005.5</v>
      </c>
      <c r="G4750" s="12">
        <v>382.48</v>
      </c>
      <c r="I4750" s="45"/>
      <c r="K4750" s="118"/>
      <c r="M4750" s="116"/>
    </row>
    <row r="4751" spans="1:13" ht="23.25" customHeight="1" thickBot="1" x14ac:dyDescent="0.25">
      <c r="A4751" s="11">
        <v>41401</v>
      </c>
      <c r="D4751" s="12">
        <v>1923.32</v>
      </c>
      <c r="E4751" s="12">
        <v>5970.58</v>
      </c>
      <c r="F4751" s="12">
        <v>3003.44</v>
      </c>
      <c r="G4751" s="12">
        <v>382.2</v>
      </c>
      <c r="I4751" s="45"/>
      <c r="K4751" s="118"/>
      <c r="M4751" s="116"/>
    </row>
    <row r="4752" spans="1:13" ht="23.25" customHeight="1" thickBot="1" x14ac:dyDescent="0.25">
      <c r="A4752" s="11">
        <v>41402</v>
      </c>
      <c r="D4752" s="12">
        <v>1935.41</v>
      </c>
      <c r="E4752" s="12">
        <v>6008.12</v>
      </c>
      <c r="F4752" s="12">
        <v>3022.32</v>
      </c>
      <c r="G4752" s="12">
        <v>385.12</v>
      </c>
      <c r="I4752" s="45"/>
      <c r="K4752" s="118"/>
      <c r="M4752" s="116"/>
    </row>
    <row r="4753" spans="1:13" ht="23.25" customHeight="1" thickBot="1" x14ac:dyDescent="0.25">
      <c r="A4753" s="11">
        <v>41403</v>
      </c>
      <c r="D4753" s="12">
        <v>1946.76</v>
      </c>
      <c r="E4753" s="12">
        <v>6043.36</v>
      </c>
      <c r="F4753" s="12">
        <v>3043.95</v>
      </c>
      <c r="G4753" s="12">
        <v>387.61</v>
      </c>
      <c r="I4753" s="45"/>
      <c r="K4753" s="118"/>
      <c r="M4753" s="116"/>
    </row>
    <row r="4754" spans="1:13" ht="23.25" customHeight="1" thickBot="1" x14ac:dyDescent="0.25">
      <c r="A4754" s="11">
        <v>41404</v>
      </c>
      <c r="D4754" s="12">
        <v>1953.84</v>
      </c>
      <c r="E4754" s="12">
        <v>6065.33</v>
      </c>
      <c r="F4754" s="12">
        <v>3045.25</v>
      </c>
      <c r="G4754" s="12">
        <v>389.19</v>
      </c>
      <c r="I4754" s="45"/>
      <c r="K4754" s="118"/>
      <c r="M4754" s="116"/>
    </row>
    <row r="4755" spans="1:13" ht="23.25" customHeight="1" thickBot="1" x14ac:dyDescent="0.25">
      <c r="A4755" s="11">
        <v>41407</v>
      </c>
      <c r="D4755" s="12">
        <v>1958.01</v>
      </c>
      <c r="E4755" s="12">
        <v>6078.27</v>
      </c>
      <c r="F4755" s="12">
        <v>3046.89</v>
      </c>
      <c r="G4755" s="12">
        <v>389.73</v>
      </c>
      <c r="I4755" s="45"/>
      <c r="K4755" s="118"/>
      <c r="M4755" s="116"/>
    </row>
    <row r="4756" spans="1:13" ht="23.25" customHeight="1" thickBot="1" x14ac:dyDescent="0.25">
      <c r="A4756" s="11">
        <v>41408</v>
      </c>
      <c r="D4756" s="12">
        <v>1949.95</v>
      </c>
      <c r="E4756" s="12">
        <v>6053.26</v>
      </c>
      <c r="F4756" s="12">
        <v>3037.26</v>
      </c>
      <c r="G4756" s="12">
        <v>386.1</v>
      </c>
      <c r="I4756" s="45"/>
      <c r="K4756" s="118"/>
      <c r="M4756" s="116"/>
    </row>
    <row r="4757" spans="1:13" ht="23.25" customHeight="1" thickBot="1" x14ac:dyDescent="0.25">
      <c r="A4757" s="11">
        <v>41409</v>
      </c>
      <c r="D4757" s="12">
        <v>1956.29</v>
      </c>
      <c r="E4757" s="12">
        <v>6072.94</v>
      </c>
      <c r="F4757" s="12">
        <v>3037.44</v>
      </c>
      <c r="G4757" s="12">
        <v>386.99</v>
      </c>
      <c r="I4757" s="45"/>
      <c r="K4757" s="118"/>
      <c r="M4757" s="116"/>
    </row>
    <row r="4758" spans="1:13" ht="23.25" customHeight="1" thickBot="1" x14ac:dyDescent="0.25">
      <c r="A4758" s="11">
        <v>41410</v>
      </c>
      <c r="D4758" s="12">
        <v>1954.57</v>
      </c>
      <c r="E4758" s="12">
        <v>6067.61</v>
      </c>
      <c r="F4758" s="12">
        <v>3028.02</v>
      </c>
      <c r="G4758" s="12">
        <v>386.76</v>
      </c>
      <c r="I4758" s="45"/>
      <c r="K4758" s="118"/>
      <c r="M4758" s="116"/>
    </row>
    <row r="4759" spans="1:13" ht="23.25" customHeight="1" thickBot="1" x14ac:dyDescent="0.25">
      <c r="A4759" s="11">
        <v>41411</v>
      </c>
      <c r="D4759" s="12">
        <v>1949.02</v>
      </c>
      <c r="E4759" s="12">
        <v>6050.36</v>
      </c>
      <c r="F4759" s="12">
        <v>3018.46</v>
      </c>
      <c r="G4759" s="12">
        <v>384.83</v>
      </c>
      <c r="I4759" s="45"/>
      <c r="K4759" s="118"/>
      <c r="M4759" s="116"/>
    </row>
    <row r="4760" spans="1:13" ht="23.25" customHeight="1" thickBot="1" x14ac:dyDescent="0.25">
      <c r="A4760" s="11">
        <v>41414</v>
      </c>
      <c r="D4760" s="12">
        <v>1948.33</v>
      </c>
      <c r="E4760" s="12">
        <v>6048.23</v>
      </c>
      <c r="F4760" s="12">
        <v>3015.48</v>
      </c>
      <c r="G4760" s="12">
        <v>384.63</v>
      </c>
      <c r="I4760" s="45"/>
      <c r="K4760" s="118"/>
      <c r="M4760" s="116"/>
    </row>
    <row r="4761" spans="1:13" ht="23.25" customHeight="1" thickBot="1" x14ac:dyDescent="0.25">
      <c r="A4761" s="11">
        <v>41415</v>
      </c>
      <c r="D4761" s="12">
        <v>1948.36</v>
      </c>
      <c r="E4761" s="12">
        <v>6048.33</v>
      </c>
      <c r="F4761" s="12">
        <v>3015.53</v>
      </c>
      <c r="G4761" s="12">
        <v>385</v>
      </c>
      <c r="I4761" s="45"/>
      <c r="K4761" s="118"/>
      <c r="M4761" s="116"/>
    </row>
    <row r="4762" spans="1:13" ht="23.25" customHeight="1" thickBot="1" x14ac:dyDescent="0.25">
      <c r="A4762" s="11">
        <v>41416</v>
      </c>
      <c r="D4762" s="12">
        <v>1948.37</v>
      </c>
      <c r="E4762" s="12">
        <v>6048.35</v>
      </c>
      <c r="F4762" s="12">
        <v>3021.29</v>
      </c>
      <c r="G4762" s="12">
        <v>384.91</v>
      </c>
      <c r="I4762" s="45"/>
      <c r="K4762" s="118"/>
      <c r="M4762" s="116"/>
    </row>
    <row r="4763" spans="1:13" ht="23.25" customHeight="1" thickBot="1" x14ac:dyDescent="0.25">
      <c r="A4763" s="11">
        <v>41417</v>
      </c>
      <c r="D4763" s="12">
        <v>1947.44</v>
      </c>
      <c r="E4763" s="12">
        <v>6049.6</v>
      </c>
      <c r="F4763" s="12">
        <v>3018.08</v>
      </c>
      <c r="G4763" s="12">
        <v>384.87</v>
      </c>
      <c r="I4763" s="45"/>
      <c r="K4763" s="118"/>
      <c r="M4763" s="116"/>
    </row>
    <row r="4764" spans="1:13" ht="23.25" customHeight="1" thickBot="1" x14ac:dyDescent="0.25">
      <c r="A4764" s="11">
        <v>41418</v>
      </c>
      <c r="D4764" s="12">
        <v>1942.79</v>
      </c>
      <c r="E4764" s="12">
        <v>6035.17</v>
      </c>
      <c r="F4764" s="12">
        <v>3013.75</v>
      </c>
      <c r="G4764" s="12">
        <v>382.86</v>
      </c>
      <c r="I4764" s="45"/>
      <c r="K4764" s="118"/>
      <c r="M4764" s="116"/>
    </row>
    <row r="4765" spans="1:13" ht="23.25" customHeight="1" thickBot="1" x14ac:dyDescent="0.25">
      <c r="A4765" s="11">
        <v>41421</v>
      </c>
      <c r="D4765" s="12">
        <v>1949.38</v>
      </c>
      <c r="E4765" s="12">
        <v>6059.67</v>
      </c>
      <c r="F4765" s="12">
        <v>3025.99</v>
      </c>
      <c r="G4765" s="12">
        <v>384.8</v>
      </c>
      <c r="I4765" s="45"/>
      <c r="K4765" s="118"/>
      <c r="M4765" s="116"/>
    </row>
    <row r="4766" spans="1:13" ht="23.25" customHeight="1" thickBot="1" x14ac:dyDescent="0.25">
      <c r="A4766" s="11">
        <v>41422</v>
      </c>
      <c r="D4766" s="12">
        <v>1946.96</v>
      </c>
      <c r="E4766" s="12">
        <v>6053.07</v>
      </c>
      <c r="F4766" s="12">
        <v>3022.69</v>
      </c>
      <c r="G4766" s="12">
        <v>384.48</v>
      </c>
      <c r="I4766" s="45"/>
      <c r="K4766" s="118"/>
      <c r="M4766" s="116"/>
    </row>
    <row r="4767" spans="1:13" ht="23.25" customHeight="1" thickBot="1" x14ac:dyDescent="0.25">
      <c r="A4767" s="11">
        <v>41423</v>
      </c>
      <c r="D4767" s="12">
        <v>1943.66</v>
      </c>
      <c r="E4767" s="12">
        <v>6046.26</v>
      </c>
      <c r="F4767" s="12">
        <v>3016.41</v>
      </c>
      <c r="G4767" s="12">
        <v>383.87</v>
      </c>
      <c r="I4767" s="45"/>
      <c r="K4767" s="118"/>
      <c r="M4767" s="116"/>
    </row>
    <row r="4768" spans="1:13" ht="23.25" customHeight="1" thickBot="1" x14ac:dyDescent="0.25">
      <c r="A4768" s="11">
        <v>41424</v>
      </c>
      <c r="D4768" s="12">
        <v>1939.96</v>
      </c>
      <c r="E4768" s="12">
        <v>6034.77</v>
      </c>
      <c r="F4768" s="12">
        <v>3020.27</v>
      </c>
      <c r="G4768" s="12">
        <v>382.72</v>
      </c>
      <c r="I4768" s="45"/>
      <c r="K4768" s="118"/>
      <c r="M4768" s="116"/>
    </row>
    <row r="4769" spans="1:13" ht="23.25" customHeight="1" thickBot="1" x14ac:dyDescent="0.25">
      <c r="A4769" s="11">
        <v>41425</v>
      </c>
      <c r="D4769" s="12">
        <v>1943.88</v>
      </c>
      <c r="E4769" s="12">
        <v>6046.95</v>
      </c>
      <c r="F4769" s="12">
        <v>3033.12</v>
      </c>
      <c r="G4769" s="12">
        <v>384.27</v>
      </c>
      <c r="I4769" s="45"/>
      <c r="K4769" s="118"/>
      <c r="M4769" s="116"/>
    </row>
    <row r="4770" spans="1:13" ht="23.25" customHeight="1" thickBot="1" x14ac:dyDescent="0.25">
      <c r="A4770" s="11">
        <v>41428</v>
      </c>
      <c r="D4770" s="12">
        <v>1941.45</v>
      </c>
      <c r="E4770" s="12">
        <v>6039.39</v>
      </c>
      <c r="F4770" s="12">
        <v>3028.36</v>
      </c>
      <c r="G4770" s="12">
        <v>383.37</v>
      </c>
      <c r="I4770" s="45"/>
      <c r="K4770" s="118"/>
      <c r="M4770" s="116"/>
    </row>
    <row r="4771" spans="1:13" ht="23.25" customHeight="1" thickBot="1" x14ac:dyDescent="0.25">
      <c r="A4771" s="11">
        <v>41429</v>
      </c>
      <c r="D4771" s="12">
        <v>1945.31</v>
      </c>
      <c r="E4771" s="12">
        <v>6051.41</v>
      </c>
      <c r="F4771" s="12">
        <v>3036.33</v>
      </c>
      <c r="G4771" s="12">
        <v>383.99</v>
      </c>
      <c r="I4771" s="45"/>
      <c r="K4771" s="118"/>
      <c r="M4771" s="116"/>
    </row>
    <row r="4772" spans="1:13" ht="23.25" customHeight="1" thickBot="1" x14ac:dyDescent="0.25">
      <c r="A4772" s="11">
        <v>41430</v>
      </c>
      <c r="D4772" s="12">
        <v>1946.46</v>
      </c>
      <c r="E4772" s="12">
        <v>6054.98</v>
      </c>
      <c r="F4772" s="12">
        <v>3039.09</v>
      </c>
      <c r="G4772" s="12">
        <v>384.31</v>
      </c>
      <c r="I4772" s="45"/>
      <c r="K4772" s="118"/>
      <c r="M4772" s="116"/>
    </row>
    <row r="4773" spans="1:13" ht="23.25" customHeight="1" thickBot="1" x14ac:dyDescent="0.25">
      <c r="A4773" s="11">
        <v>41431</v>
      </c>
      <c r="D4773" s="12">
        <v>1942.05</v>
      </c>
      <c r="E4773" s="12">
        <v>6041.26</v>
      </c>
      <c r="F4773" s="12">
        <v>3032.2</v>
      </c>
      <c r="G4773" s="12">
        <v>383.6</v>
      </c>
      <c r="I4773" s="45"/>
      <c r="K4773" s="118"/>
      <c r="M4773" s="116"/>
    </row>
    <row r="4774" spans="1:13" ht="23.25" customHeight="1" thickBot="1" x14ac:dyDescent="0.25">
      <c r="A4774" s="11">
        <v>41432</v>
      </c>
      <c r="D4774" s="12">
        <v>1935.41</v>
      </c>
      <c r="E4774" s="12">
        <v>6020.62</v>
      </c>
      <c r="F4774" s="12">
        <v>3029.58</v>
      </c>
      <c r="G4774" s="12">
        <v>381.64</v>
      </c>
      <c r="I4774" s="45"/>
      <c r="K4774" s="118"/>
      <c r="M4774" s="116"/>
    </row>
    <row r="4775" spans="1:13" ht="23.25" customHeight="1" thickBot="1" x14ac:dyDescent="0.25">
      <c r="A4775" s="11">
        <v>41435</v>
      </c>
      <c r="D4775" s="12">
        <v>1932.1</v>
      </c>
      <c r="E4775" s="12">
        <v>6010.3</v>
      </c>
      <c r="F4775" s="12">
        <v>3021.49</v>
      </c>
      <c r="G4775" s="12">
        <v>380.55</v>
      </c>
      <c r="I4775" s="45"/>
      <c r="K4775" s="118"/>
      <c r="M4775" s="116"/>
    </row>
    <row r="4776" spans="1:13" ht="23.25" customHeight="1" thickBot="1" x14ac:dyDescent="0.25">
      <c r="A4776" s="11">
        <v>41436</v>
      </c>
      <c r="D4776" s="12">
        <v>1935.61</v>
      </c>
      <c r="E4776" s="12">
        <v>6021.24</v>
      </c>
      <c r="F4776" s="12">
        <v>3030.86</v>
      </c>
      <c r="G4776" s="12">
        <v>381.33</v>
      </c>
      <c r="I4776" s="45"/>
      <c r="K4776" s="118"/>
      <c r="M4776" s="116"/>
    </row>
    <row r="4777" spans="1:13" ht="23.25" customHeight="1" thickBot="1" x14ac:dyDescent="0.25">
      <c r="A4777" s="11">
        <v>41437</v>
      </c>
      <c r="D4777" s="12">
        <v>1935.16</v>
      </c>
      <c r="E4777" s="12">
        <v>6019.95</v>
      </c>
      <c r="F4777" s="12">
        <v>3033.13</v>
      </c>
      <c r="G4777" s="12">
        <v>381.14</v>
      </c>
      <c r="I4777" s="45"/>
      <c r="K4777" s="118"/>
      <c r="M4777" s="116"/>
    </row>
    <row r="4778" spans="1:13" ht="23.25" customHeight="1" thickBot="1" x14ac:dyDescent="0.25">
      <c r="A4778" s="11">
        <v>41438</v>
      </c>
      <c r="D4778" s="12">
        <v>1931.01</v>
      </c>
      <c r="E4778" s="12">
        <v>6007.06</v>
      </c>
      <c r="F4778" s="12">
        <v>3028.57</v>
      </c>
      <c r="G4778" s="12">
        <v>379.29</v>
      </c>
      <c r="I4778" s="45"/>
      <c r="K4778" s="118"/>
      <c r="M4778" s="116"/>
    </row>
    <row r="4779" spans="1:13" ht="23.25" customHeight="1" thickBot="1" x14ac:dyDescent="0.25">
      <c r="A4779" s="11">
        <v>41439</v>
      </c>
      <c r="D4779" s="12">
        <v>1926.17</v>
      </c>
      <c r="E4779" s="12">
        <v>5991.99</v>
      </c>
      <c r="F4779" s="12">
        <v>3021.95</v>
      </c>
      <c r="G4779" s="12">
        <v>377.73</v>
      </c>
      <c r="I4779" s="45"/>
      <c r="K4779" s="118"/>
      <c r="M4779" s="116"/>
    </row>
    <row r="4780" spans="1:13" ht="23.25" customHeight="1" thickBot="1" x14ac:dyDescent="0.25">
      <c r="A4780" s="11">
        <v>41442</v>
      </c>
      <c r="D4780" s="12">
        <v>1925.89</v>
      </c>
      <c r="E4780" s="12">
        <v>5991.11</v>
      </c>
      <c r="F4780" s="12">
        <v>3021.5</v>
      </c>
      <c r="G4780" s="12">
        <v>377.59</v>
      </c>
      <c r="I4780" s="45"/>
      <c r="K4780" s="118"/>
      <c r="M4780" s="116"/>
    </row>
    <row r="4781" spans="1:13" ht="23.25" customHeight="1" thickBot="1" x14ac:dyDescent="0.25">
      <c r="A4781" s="11">
        <v>41443</v>
      </c>
      <c r="D4781" s="12">
        <v>1934.53</v>
      </c>
      <c r="E4781" s="12">
        <v>6018</v>
      </c>
      <c r="F4781" s="12">
        <v>3037.01</v>
      </c>
      <c r="G4781" s="12">
        <v>379.03</v>
      </c>
      <c r="I4781" s="45"/>
      <c r="K4781" s="118"/>
      <c r="M4781" s="116"/>
    </row>
    <row r="4782" spans="1:13" ht="23.25" customHeight="1" thickBot="1" x14ac:dyDescent="0.25">
      <c r="A4782" s="11">
        <v>41444</v>
      </c>
      <c r="D4782" s="12">
        <v>1932.66</v>
      </c>
      <c r="E4782" s="12">
        <v>6012.73</v>
      </c>
      <c r="F4782" s="12">
        <v>3036.3</v>
      </c>
      <c r="G4782" s="12">
        <v>378.8</v>
      </c>
      <c r="I4782" s="45"/>
      <c r="K4782" s="118"/>
      <c r="M4782" s="116"/>
    </row>
    <row r="4783" spans="1:13" ht="23.25" customHeight="1" thickBot="1" x14ac:dyDescent="0.25">
      <c r="A4783" s="11">
        <v>41445</v>
      </c>
      <c r="D4783" s="12">
        <v>1930.29</v>
      </c>
      <c r="E4783" s="12">
        <v>6005.36</v>
      </c>
      <c r="F4783" s="12">
        <v>3024.81</v>
      </c>
      <c r="G4783" s="12">
        <v>378.7</v>
      </c>
      <c r="I4783" s="45"/>
      <c r="K4783" s="118"/>
      <c r="M4783" s="116"/>
    </row>
    <row r="4784" spans="1:13" ht="23.25" customHeight="1" thickBot="1" x14ac:dyDescent="0.25">
      <c r="A4784" s="11">
        <v>41446</v>
      </c>
      <c r="D4784" s="12">
        <v>1931.55</v>
      </c>
      <c r="E4784" s="12">
        <v>6009.29</v>
      </c>
      <c r="F4784" s="12">
        <v>3024.85</v>
      </c>
      <c r="G4784" s="12">
        <v>378.57</v>
      </c>
      <c r="I4784" s="45"/>
      <c r="K4784" s="118"/>
      <c r="M4784" s="116"/>
    </row>
    <row r="4785" spans="1:13" ht="23.25" customHeight="1" thickBot="1" x14ac:dyDescent="0.25">
      <c r="A4785" s="11">
        <v>41449</v>
      </c>
      <c r="D4785" s="12">
        <v>1922.44</v>
      </c>
      <c r="E4785" s="12">
        <v>5980.94</v>
      </c>
      <c r="F4785" s="12">
        <v>3002.89</v>
      </c>
      <c r="G4785" s="12">
        <v>377.21</v>
      </c>
      <c r="I4785" s="45"/>
      <c r="K4785" s="118"/>
      <c r="M4785" s="116"/>
    </row>
    <row r="4786" spans="1:13" ht="23.25" customHeight="1" thickBot="1" x14ac:dyDescent="0.25">
      <c r="A4786" s="11">
        <v>41450</v>
      </c>
      <c r="D4786" s="12">
        <v>1915.33</v>
      </c>
      <c r="E4786" s="12">
        <v>5959.8</v>
      </c>
      <c r="F4786" s="12">
        <v>2991.77</v>
      </c>
      <c r="G4786" s="12">
        <v>375.04</v>
      </c>
      <c r="I4786" s="45"/>
      <c r="K4786" s="118"/>
      <c r="M4786" s="116"/>
    </row>
    <row r="4787" spans="1:13" ht="23.25" customHeight="1" thickBot="1" x14ac:dyDescent="0.25">
      <c r="A4787" s="11">
        <v>41451</v>
      </c>
      <c r="D4787" s="12">
        <v>1907.39</v>
      </c>
      <c r="E4787" s="12">
        <v>5934.1</v>
      </c>
      <c r="F4787" s="12">
        <v>2976.52</v>
      </c>
      <c r="G4787" s="12">
        <v>372.82</v>
      </c>
      <c r="I4787" s="45"/>
      <c r="K4787" s="118"/>
      <c r="M4787" s="116"/>
    </row>
    <row r="4788" spans="1:13" ht="23.25" customHeight="1" thickBot="1" x14ac:dyDescent="0.25">
      <c r="A4788" s="11">
        <v>41452</v>
      </c>
      <c r="D4788" s="12">
        <v>1913.29</v>
      </c>
      <c r="E4788" s="12">
        <v>5952.46</v>
      </c>
      <c r="F4788" s="12">
        <v>2983.82</v>
      </c>
      <c r="G4788" s="12">
        <v>374.54</v>
      </c>
      <c r="I4788" s="45"/>
      <c r="K4788" s="118"/>
      <c r="M4788" s="116"/>
    </row>
    <row r="4789" spans="1:13" ht="23.25" customHeight="1" thickBot="1" x14ac:dyDescent="0.25">
      <c r="A4789" s="11">
        <v>41453</v>
      </c>
      <c r="D4789" s="12">
        <v>1914.64</v>
      </c>
      <c r="E4789" s="12">
        <v>5956.66</v>
      </c>
      <c r="F4789" s="12">
        <v>2987.83</v>
      </c>
      <c r="G4789" s="12">
        <v>374.85</v>
      </c>
      <c r="I4789" s="45"/>
      <c r="K4789" s="118"/>
      <c r="M4789" s="116"/>
    </row>
    <row r="4790" spans="1:13" ht="23.25" customHeight="1" thickBot="1" x14ac:dyDescent="0.25">
      <c r="A4790" s="11">
        <v>41456</v>
      </c>
      <c r="D4790" s="12">
        <v>1909.21</v>
      </c>
      <c r="E4790" s="12">
        <v>5939.77</v>
      </c>
      <c r="F4790" s="12">
        <v>2977.46</v>
      </c>
      <c r="G4790" s="12">
        <v>373.03</v>
      </c>
      <c r="I4790" s="45"/>
      <c r="K4790" s="118"/>
      <c r="M4790" s="116"/>
    </row>
    <row r="4791" spans="1:13" ht="23.25" customHeight="1" thickBot="1" x14ac:dyDescent="0.25">
      <c r="A4791" s="11">
        <v>41457</v>
      </c>
      <c r="D4791" s="12">
        <v>1908.5</v>
      </c>
      <c r="E4791" s="12">
        <v>5938.65</v>
      </c>
      <c r="F4791" s="12">
        <v>2978.8</v>
      </c>
      <c r="G4791" s="12">
        <v>372.99</v>
      </c>
      <c r="I4791" s="45"/>
      <c r="K4791" s="118"/>
      <c r="M4791" s="116"/>
    </row>
    <row r="4792" spans="1:13" ht="23.25" customHeight="1" thickBot="1" x14ac:dyDescent="0.25">
      <c r="A4792" s="11">
        <v>41458</v>
      </c>
      <c r="D4792" s="12">
        <v>1899.501541399603</v>
      </c>
      <c r="E4792" s="12">
        <v>5910.6313950343683</v>
      </c>
      <c r="F4792" s="12">
        <v>2957.1968660070143</v>
      </c>
      <c r="G4792" s="12">
        <v>370.95028158817956</v>
      </c>
      <c r="I4792" s="45"/>
      <c r="K4792" s="118"/>
      <c r="M4792" s="116"/>
    </row>
    <row r="4793" spans="1:13" ht="23.25" customHeight="1" thickBot="1" x14ac:dyDescent="0.25">
      <c r="A4793" s="11">
        <v>41459</v>
      </c>
      <c r="D4793" s="12">
        <v>1898.49</v>
      </c>
      <c r="E4793" s="12">
        <v>5908.65</v>
      </c>
      <c r="F4793" s="12">
        <v>2958.09</v>
      </c>
      <c r="G4793" s="12">
        <v>370.72</v>
      </c>
      <c r="I4793" s="45"/>
      <c r="K4793" s="118"/>
      <c r="M4793" s="116"/>
    </row>
    <row r="4794" spans="1:13" ht="23.25" customHeight="1" thickBot="1" x14ac:dyDescent="0.25">
      <c r="A4794" s="11">
        <v>41460</v>
      </c>
      <c r="D4794" s="12">
        <v>1893.95</v>
      </c>
      <c r="E4794" s="12">
        <v>5894.53</v>
      </c>
      <c r="F4794" s="12">
        <v>2941.65</v>
      </c>
      <c r="G4794" s="12">
        <v>369.66</v>
      </c>
      <c r="I4794" s="45"/>
      <c r="K4794" s="118"/>
      <c r="M4794" s="116"/>
    </row>
    <row r="4795" spans="1:13" ht="23.25" customHeight="1" thickBot="1" x14ac:dyDescent="0.25">
      <c r="A4795" s="11">
        <v>41463</v>
      </c>
      <c r="D4795" s="12">
        <v>1877.08</v>
      </c>
      <c r="E4795" s="12">
        <v>5866.41</v>
      </c>
      <c r="F4795" s="12">
        <v>2920.2</v>
      </c>
      <c r="G4795" s="12">
        <v>365.02</v>
      </c>
      <c r="I4795" s="45"/>
      <c r="K4795" s="118"/>
      <c r="M4795" s="116"/>
    </row>
    <row r="4796" spans="1:13" ht="23.25" customHeight="1" thickBot="1" x14ac:dyDescent="0.25">
      <c r="A4796" s="11">
        <v>41464</v>
      </c>
      <c r="D4796" s="12">
        <v>1876.03</v>
      </c>
      <c r="E4796" s="12">
        <v>5863.14</v>
      </c>
      <c r="F4796" s="12">
        <v>2920.42</v>
      </c>
      <c r="G4796" s="12">
        <v>364.99</v>
      </c>
      <c r="I4796" s="45"/>
      <c r="K4796" s="118"/>
      <c r="M4796" s="116"/>
    </row>
    <row r="4797" spans="1:13" ht="23.25" customHeight="1" thickBot="1" x14ac:dyDescent="0.25">
      <c r="A4797" s="11">
        <v>41465</v>
      </c>
      <c r="D4797" s="12">
        <v>1869.06</v>
      </c>
      <c r="E4797" s="12">
        <v>5850.3</v>
      </c>
      <c r="F4797" s="12">
        <v>2906.66</v>
      </c>
      <c r="G4797" s="12">
        <v>363.29</v>
      </c>
      <c r="I4797" s="45"/>
      <c r="K4797" s="118"/>
      <c r="M4797" s="116"/>
    </row>
    <row r="4798" spans="1:13" ht="23.25" customHeight="1" thickBot="1" x14ac:dyDescent="0.25">
      <c r="A4798" s="11">
        <v>41466</v>
      </c>
      <c r="D4798" s="12">
        <v>1870.96</v>
      </c>
      <c r="E4798" s="12">
        <v>5860.92</v>
      </c>
      <c r="F4798" s="12">
        <v>2929.53</v>
      </c>
      <c r="G4798" s="12">
        <v>364.28</v>
      </c>
      <c r="I4798" s="45"/>
      <c r="K4798" s="118"/>
      <c r="M4798" s="116"/>
    </row>
    <row r="4799" spans="1:13" ht="23.25" customHeight="1" thickBot="1" x14ac:dyDescent="0.25">
      <c r="A4799" s="11">
        <v>41467</v>
      </c>
      <c r="D4799" s="12">
        <v>1859.99</v>
      </c>
      <c r="E4799" s="12">
        <v>5826.55</v>
      </c>
      <c r="F4799" s="12">
        <v>2911.42</v>
      </c>
      <c r="G4799" s="12">
        <v>362.08</v>
      </c>
      <c r="I4799" s="45"/>
      <c r="K4799" s="118"/>
      <c r="M4799" s="116"/>
    </row>
    <row r="4800" spans="1:13" ht="23.25" customHeight="1" thickBot="1" x14ac:dyDescent="0.25">
      <c r="A4800" s="11">
        <v>41470</v>
      </c>
      <c r="D4800" s="12">
        <v>1859.38</v>
      </c>
      <c r="E4800" s="12">
        <v>5827.8</v>
      </c>
      <c r="F4800" s="12">
        <v>2912.05</v>
      </c>
      <c r="G4800" s="12">
        <v>362.08</v>
      </c>
      <c r="I4800" s="45"/>
      <c r="K4800" s="118"/>
      <c r="M4800" s="116"/>
    </row>
    <row r="4801" spans="1:13" ht="23.25" customHeight="1" thickBot="1" x14ac:dyDescent="0.25">
      <c r="A4801" s="11">
        <v>41471</v>
      </c>
      <c r="D4801" s="12">
        <v>1862.14</v>
      </c>
      <c r="E4801" s="12">
        <v>5836.46</v>
      </c>
      <c r="F4801" s="12">
        <v>2916.37</v>
      </c>
      <c r="G4801" s="12">
        <v>363.07</v>
      </c>
      <c r="I4801" s="45"/>
      <c r="K4801" s="118"/>
      <c r="M4801" s="116"/>
    </row>
    <row r="4802" spans="1:13" ht="23.25" customHeight="1" thickBot="1" x14ac:dyDescent="0.25">
      <c r="A4802" s="11">
        <v>41472</v>
      </c>
      <c r="D4802" s="12">
        <v>1853.55</v>
      </c>
      <c r="E4802" s="12">
        <v>5809.52</v>
      </c>
      <c r="F4802" s="12">
        <v>2906.61</v>
      </c>
      <c r="G4802" s="12">
        <v>361.51</v>
      </c>
      <c r="I4802" s="45"/>
      <c r="K4802" s="118"/>
      <c r="M4802" s="116"/>
    </row>
    <row r="4803" spans="1:13" ht="23.25" customHeight="1" thickBot="1" x14ac:dyDescent="0.25">
      <c r="A4803" s="11">
        <v>41473</v>
      </c>
      <c r="D4803" s="12">
        <v>1862.8</v>
      </c>
      <c r="E4803" s="12">
        <v>5838.52</v>
      </c>
      <c r="F4803" s="12">
        <v>2918.33</v>
      </c>
      <c r="G4803" s="12">
        <v>364.1</v>
      </c>
      <c r="I4803" s="45"/>
      <c r="K4803" s="118"/>
      <c r="M4803" s="116"/>
    </row>
    <row r="4804" spans="1:13" ht="23.25" customHeight="1" thickBot="1" x14ac:dyDescent="0.25">
      <c r="A4804" s="11">
        <v>41474</v>
      </c>
      <c r="D4804" s="12">
        <v>1862.16</v>
      </c>
      <c r="E4804" s="12">
        <v>5836.51</v>
      </c>
      <c r="F4804" s="12">
        <v>2919.18</v>
      </c>
      <c r="G4804" s="12">
        <v>364.29</v>
      </c>
      <c r="I4804" s="45"/>
      <c r="K4804" s="118"/>
      <c r="M4804" s="116"/>
    </row>
    <row r="4805" spans="1:13" ht="23.25" customHeight="1" thickBot="1" x14ac:dyDescent="0.25">
      <c r="A4805" s="11">
        <v>41477</v>
      </c>
      <c r="D4805" s="12">
        <v>1865.12</v>
      </c>
      <c r="E4805" s="12">
        <v>5845.79</v>
      </c>
      <c r="F4805" s="12">
        <v>2925.69</v>
      </c>
      <c r="G4805" s="12">
        <v>364.66</v>
      </c>
      <c r="I4805" s="45"/>
      <c r="K4805" s="118"/>
      <c r="M4805" s="116"/>
    </row>
    <row r="4806" spans="1:13" ht="23.25" customHeight="1" thickBot="1" x14ac:dyDescent="0.25">
      <c r="A4806" s="11">
        <v>41478</v>
      </c>
      <c r="D4806" s="12">
        <v>1866.39</v>
      </c>
      <c r="E4806" s="12">
        <v>5849.78</v>
      </c>
      <c r="F4806" s="12">
        <v>2930.48</v>
      </c>
      <c r="G4806" s="12">
        <v>364.78</v>
      </c>
      <c r="I4806" s="45"/>
      <c r="K4806" s="118"/>
      <c r="M4806" s="116"/>
    </row>
    <row r="4807" spans="1:13" ht="23.25" customHeight="1" thickBot="1" x14ac:dyDescent="0.25">
      <c r="A4807" s="11">
        <v>41479</v>
      </c>
      <c r="D4807" s="12">
        <v>1868.28</v>
      </c>
      <c r="E4807" s="12">
        <v>5855.72</v>
      </c>
      <c r="F4807" s="12">
        <v>2934.39</v>
      </c>
      <c r="G4807" s="12">
        <v>365.84</v>
      </c>
      <c r="I4807" s="45"/>
      <c r="K4807" s="118"/>
      <c r="M4807" s="116"/>
    </row>
    <row r="4808" spans="1:13" ht="23.25" customHeight="1" thickBot="1" x14ac:dyDescent="0.25">
      <c r="A4808" s="11">
        <v>41480</v>
      </c>
      <c r="D4808" s="12">
        <v>1865.45</v>
      </c>
      <c r="E4808" s="12">
        <v>5846.84</v>
      </c>
      <c r="F4808" s="12">
        <v>2929.94</v>
      </c>
      <c r="G4808" s="12">
        <v>364.99</v>
      </c>
      <c r="I4808" s="45"/>
      <c r="K4808" s="118"/>
      <c r="M4808" s="116"/>
    </row>
    <row r="4809" spans="1:13" ht="23.25" customHeight="1" thickBot="1" x14ac:dyDescent="0.25">
      <c r="A4809" s="11">
        <v>41481</v>
      </c>
      <c r="D4809" s="12">
        <v>1865.86</v>
      </c>
      <c r="E4809" s="12">
        <v>5848.13</v>
      </c>
      <c r="F4809" s="12">
        <v>2936.2</v>
      </c>
      <c r="G4809" s="12">
        <v>365.21</v>
      </c>
      <c r="I4809" s="45"/>
      <c r="K4809" s="118"/>
      <c r="M4809" s="116"/>
    </row>
    <row r="4810" spans="1:13" ht="23.25" customHeight="1" thickBot="1" x14ac:dyDescent="0.25">
      <c r="A4810" s="11">
        <v>41484</v>
      </c>
      <c r="D4810" s="12">
        <v>1867.62</v>
      </c>
      <c r="E4810" s="12">
        <v>5853.64</v>
      </c>
      <c r="F4810" s="12">
        <v>2938.97</v>
      </c>
      <c r="G4810" s="12">
        <v>365.59</v>
      </c>
      <c r="I4810" s="45"/>
      <c r="K4810" s="118"/>
      <c r="M4810" s="116"/>
    </row>
    <row r="4811" spans="1:13" ht="23.25" customHeight="1" thickBot="1" x14ac:dyDescent="0.25">
      <c r="A4811" s="11">
        <v>41485</v>
      </c>
      <c r="D4811" s="12">
        <v>1866.72</v>
      </c>
      <c r="E4811" s="12">
        <v>5850.8</v>
      </c>
      <c r="F4811" s="12">
        <v>2935.67</v>
      </c>
      <c r="G4811" s="12">
        <v>366.37</v>
      </c>
      <c r="I4811" s="45"/>
      <c r="K4811" s="118"/>
      <c r="M4811" s="116"/>
    </row>
    <row r="4812" spans="1:13" ht="23.25" customHeight="1" thickBot="1" x14ac:dyDescent="0.25">
      <c r="A4812" s="11">
        <v>41486</v>
      </c>
      <c r="D4812" s="12">
        <v>1866.24</v>
      </c>
      <c r="E4812" s="12">
        <v>5849.31</v>
      </c>
      <c r="F4812" s="12">
        <v>2934.92</v>
      </c>
      <c r="G4812" s="12">
        <v>366</v>
      </c>
      <c r="I4812" s="45"/>
      <c r="K4812" s="118"/>
      <c r="M4812" s="116"/>
    </row>
    <row r="4813" spans="1:13" ht="23.25" customHeight="1" thickBot="1" x14ac:dyDescent="0.25">
      <c r="A4813" s="11">
        <v>41487</v>
      </c>
      <c r="D4813" s="12">
        <v>1872.39</v>
      </c>
      <c r="E4813" s="12">
        <v>5868.58</v>
      </c>
      <c r="F4813" s="12">
        <v>2946.47</v>
      </c>
      <c r="G4813" s="12">
        <v>367.53</v>
      </c>
      <c r="I4813" s="45"/>
      <c r="K4813" s="118"/>
      <c r="M4813" s="116"/>
    </row>
    <row r="4814" spans="1:13" ht="23.25" customHeight="1" thickBot="1" x14ac:dyDescent="0.25">
      <c r="A4814" s="11">
        <v>41488</v>
      </c>
      <c r="D4814" s="12">
        <v>1870.95</v>
      </c>
      <c r="E4814" s="12">
        <v>5864.06</v>
      </c>
      <c r="F4814" s="12">
        <v>2939.51</v>
      </c>
      <c r="G4814" s="12">
        <v>367</v>
      </c>
      <c r="I4814" s="45"/>
      <c r="K4814" s="118"/>
      <c r="M4814" s="116"/>
    </row>
    <row r="4815" spans="1:13" ht="23.25" customHeight="1" thickBot="1" x14ac:dyDescent="0.25">
      <c r="A4815" s="11">
        <v>41491</v>
      </c>
      <c r="D4815" s="12">
        <v>1871.08</v>
      </c>
      <c r="E4815" s="12">
        <v>5864.46</v>
      </c>
      <c r="F4815" s="12">
        <v>2944.41</v>
      </c>
      <c r="G4815" s="12">
        <v>367.74</v>
      </c>
      <c r="I4815" s="45"/>
      <c r="K4815" s="118"/>
      <c r="M4815" s="116"/>
    </row>
    <row r="4816" spans="1:13" ht="23.25" customHeight="1" thickBot="1" x14ac:dyDescent="0.25">
      <c r="A4816" s="11">
        <v>41492</v>
      </c>
      <c r="D4816" s="12">
        <v>1876.55</v>
      </c>
      <c r="E4816" s="12">
        <v>5881.64</v>
      </c>
      <c r="F4816" s="12">
        <v>2952.09</v>
      </c>
      <c r="G4816" s="12">
        <v>368.88</v>
      </c>
      <c r="I4816" s="45"/>
      <c r="K4816" s="118"/>
      <c r="M4816" s="116"/>
    </row>
    <row r="4817" spans="1:13" ht="23.25" customHeight="1" thickBot="1" x14ac:dyDescent="0.25">
      <c r="A4817" s="11">
        <v>41493</v>
      </c>
      <c r="D4817" s="12">
        <v>1869.69</v>
      </c>
      <c r="E4817" s="12">
        <v>5860.13</v>
      </c>
      <c r="F4817" s="12">
        <v>2944.11</v>
      </c>
      <c r="G4817" s="12">
        <v>366.87</v>
      </c>
      <c r="I4817" s="45"/>
      <c r="K4817" s="118"/>
      <c r="M4817" s="116"/>
    </row>
    <row r="4818" spans="1:13" ht="23.25" customHeight="1" thickBot="1" x14ac:dyDescent="0.25">
      <c r="A4818" s="11">
        <v>41494</v>
      </c>
      <c r="D4818" s="12">
        <v>1866.45</v>
      </c>
      <c r="E4818" s="12">
        <v>5849.96</v>
      </c>
      <c r="F4818" s="12">
        <v>2941.82</v>
      </c>
      <c r="G4818" s="12">
        <v>366.17</v>
      </c>
      <c r="I4818" s="45"/>
      <c r="K4818" s="118"/>
      <c r="M4818" s="116"/>
    </row>
    <row r="4819" spans="1:13" ht="23.25" customHeight="1" thickBot="1" x14ac:dyDescent="0.25">
      <c r="A4819" s="11">
        <v>41498</v>
      </c>
      <c r="D4819" s="12">
        <v>1867.11</v>
      </c>
      <c r="E4819" s="12">
        <v>5852.03</v>
      </c>
      <c r="F4819" s="12">
        <v>2941.92</v>
      </c>
      <c r="G4819" s="12">
        <v>366.74</v>
      </c>
      <c r="I4819" s="45"/>
      <c r="K4819" s="118"/>
      <c r="M4819" s="116"/>
    </row>
    <row r="4820" spans="1:13" ht="23.25" customHeight="1" thickBot="1" x14ac:dyDescent="0.25">
      <c r="A4820" s="11">
        <v>41499</v>
      </c>
      <c r="D4820" s="12">
        <v>1865.53</v>
      </c>
      <c r="E4820" s="12">
        <v>5847.07</v>
      </c>
      <c r="F4820" s="12">
        <v>2940.37</v>
      </c>
      <c r="G4820" s="12">
        <v>365.5</v>
      </c>
      <c r="I4820" s="45"/>
      <c r="K4820" s="118"/>
      <c r="M4820" s="116"/>
    </row>
    <row r="4821" spans="1:13" ht="23.25" customHeight="1" thickBot="1" x14ac:dyDescent="0.25">
      <c r="A4821" s="11">
        <v>41500</v>
      </c>
      <c r="D4821" s="12">
        <v>1875.31</v>
      </c>
      <c r="E4821" s="12">
        <v>5877.74</v>
      </c>
      <c r="F4821" s="12">
        <v>2952.96</v>
      </c>
      <c r="G4821" s="12">
        <v>367.77</v>
      </c>
      <c r="I4821" s="45"/>
      <c r="K4821" s="118"/>
      <c r="M4821" s="116"/>
    </row>
    <row r="4822" spans="1:13" ht="23.25" customHeight="1" thickBot="1" x14ac:dyDescent="0.25">
      <c r="A4822" s="11">
        <v>41501</v>
      </c>
      <c r="D4822" s="12">
        <v>1883.72</v>
      </c>
      <c r="E4822" s="12">
        <v>5904.1</v>
      </c>
      <c r="F4822" s="12">
        <v>2968.1</v>
      </c>
      <c r="G4822" s="12">
        <v>369.96</v>
      </c>
      <c r="I4822" s="45"/>
      <c r="K4822" s="118"/>
      <c r="M4822" s="116"/>
    </row>
    <row r="4823" spans="1:13" ht="23.25" customHeight="1" thickBot="1" x14ac:dyDescent="0.25">
      <c r="A4823" s="11">
        <v>41502</v>
      </c>
      <c r="D4823" s="12">
        <v>1888.47</v>
      </c>
      <c r="E4823" s="12">
        <v>5918.99</v>
      </c>
      <c r="F4823" s="12">
        <v>2979.4</v>
      </c>
      <c r="G4823" s="12">
        <v>370.74</v>
      </c>
      <c r="I4823" s="45"/>
      <c r="K4823" s="118"/>
      <c r="M4823" s="116"/>
    </row>
    <row r="4824" spans="1:13" ht="23.25" customHeight="1" thickBot="1" x14ac:dyDescent="0.25">
      <c r="A4824" s="11">
        <v>41505</v>
      </c>
      <c r="D4824" s="12">
        <v>1895.35</v>
      </c>
      <c r="E4824" s="12">
        <v>5944.03</v>
      </c>
      <c r="F4824" s="12">
        <v>2991.04</v>
      </c>
      <c r="G4824" s="12">
        <v>372.36</v>
      </c>
      <c r="I4824" s="45"/>
      <c r="K4824" s="118"/>
      <c r="M4824" s="116"/>
    </row>
    <row r="4825" spans="1:13" ht="23.25" customHeight="1" thickBot="1" x14ac:dyDescent="0.25">
      <c r="A4825" s="11">
        <v>41506</v>
      </c>
      <c r="D4825" s="12">
        <v>1897.35</v>
      </c>
      <c r="E4825" s="12">
        <v>5950.31</v>
      </c>
      <c r="F4825" s="12">
        <v>2995.16</v>
      </c>
      <c r="G4825" s="12">
        <v>372.63</v>
      </c>
      <c r="I4825" s="45"/>
      <c r="K4825" s="118"/>
      <c r="M4825" s="116"/>
    </row>
    <row r="4826" spans="1:13" ht="23.25" customHeight="1" thickBot="1" x14ac:dyDescent="0.25">
      <c r="A4826" s="11">
        <v>41507</v>
      </c>
      <c r="D4826" s="12">
        <v>1904.53</v>
      </c>
      <c r="E4826" s="12">
        <v>5972.84</v>
      </c>
      <c r="F4826" s="12">
        <v>3012.29</v>
      </c>
      <c r="G4826" s="12">
        <v>374.28</v>
      </c>
      <c r="I4826" s="45"/>
      <c r="K4826" s="118"/>
      <c r="M4826" s="116"/>
    </row>
    <row r="4827" spans="1:13" ht="23.25" customHeight="1" thickBot="1" x14ac:dyDescent="0.25">
      <c r="A4827" s="11">
        <v>41508</v>
      </c>
      <c r="D4827" s="12">
        <v>1913.72</v>
      </c>
      <c r="E4827" s="12">
        <v>6001.66</v>
      </c>
      <c r="F4827" s="12">
        <v>3021.98</v>
      </c>
      <c r="G4827" s="12">
        <v>375.69</v>
      </c>
      <c r="I4827" s="45"/>
      <c r="K4827" s="118"/>
      <c r="M4827" s="116"/>
    </row>
    <row r="4828" spans="1:13" ht="23.25" customHeight="1" thickBot="1" x14ac:dyDescent="0.25">
      <c r="A4828" s="11">
        <v>41509</v>
      </c>
      <c r="D4828" s="12">
        <v>1921.7438970994046</v>
      </c>
      <c r="E4828" s="12">
        <v>6026.8120471037873</v>
      </c>
      <c r="F4828" s="12">
        <v>3034.6407873309304</v>
      </c>
      <c r="G4828" s="12">
        <v>376.50670664145451</v>
      </c>
      <c r="I4828" s="45"/>
      <c r="K4828" s="118"/>
      <c r="M4828" s="116"/>
    </row>
    <row r="4829" spans="1:13" ht="23.25" customHeight="1" thickBot="1" x14ac:dyDescent="0.25">
      <c r="A4829" s="11">
        <v>41512</v>
      </c>
      <c r="D4829" s="12">
        <v>1927.74</v>
      </c>
      <c r="E4829" s="12">
        <v>6045.61</v>
      </c>
      <c r="F4829" s="12">
        <v>3048.01</v>
      </c>
      <c r="G4829" s="12">
        <v>377.3</v>
      </c>
      <c r="I4829" s="45"/>
      <c r="K4829" s="118"/>
      <c r="M4829" s="116"/>
    </row>
    <row r="4830" spans="1:13" ht="23.25" customHeight="1" thickBot="1" x14ac:dyDescent="0.25">
      <c r="A4830" s="11">
        <v>41513</v>
      </c>
      <c r="D4830" s="12">
        <v>1927.09</v>
      </c>
      <c r="E4830" s="12">
        <v>6043.57</v>
      </c>
      <c r="F4830" s="12">
        <v>3046.98</v>
      </c>
      <c r="G4830" s="12">
        <v>377.04</v>
      </c>
      <c r="I4830" s="45"/>
      <c r="K4830" s="118"/>
      <c r="M4830" s="116"/>
    </row>
    <row r="4831" spans="1:13" ht="23.25" customHeight="1" thickBot="1" x14ac:dyDescent="0.25">
      <c r="A4831" s="11">
        <v>41514</v>
      </c>
      <c r="D4831" s="12">
        <v>1924.58</v>
      </c>
      <c r="E4831" s="12">
        <v>6035.72</v>
      </c>
      <c r="F4831" s="12">
        <v>3043.03</v>
      </c>
      <c r="G4831" s="12">
        <v>376.17</v>
      </c>
      <c r="I4831" s="45"/>
      <c r="K4831" s="118"/>
      <c r="M4831" s="116"/>
    </row>
    <row r="4832" spans="1:13" ht="23.25" customHeight="1" thickBot="1" x14ac:dyDescent="0.25">
      <c r="A4832" s="11">
        <v>41515</v>
      </c>
      <c r="D4832" s="12">
        <v>1929.73</v>
      </c>
      <c r="E4832" s="12">
        <v>6052.11</v>
      </c>
      <c r="F4832" s="12">
        <v>3047.38</v>
      </c>
      <c r="G4832" s="12">
        <v>376.83</v>
      </c>
      <c r="I4832" s="45"/>
      <c r="K4832" s="118"/>
      <c r="M4832" s="116"/>
    </row>
    <row r="4833" spans="1:13" ht="23.25" customHeight="1" thickBot="1" x14ac:dyDescent="0.25">
      <c r="A4833" s="11">
        <v>41516</v>
      </c>
      <c r="D4833" s="12">
        <v>1929.09</v>
      </c>
      <c r="E4833" s="12">
        <v>6050.1</v>
      </c>
      <c r="F4833" s="12">
        <v>3038.58</v>
      </c>
      <c r="G4833" s="12">
        <v>376.43</v>
      </c>
      <c r="I4833" s="45"/>
      <c r="K4833" s="118"/>
      <c r="M4833" s="116"/>
    </row>
    <row r="4834" spans="1:13" ht="23.25" customHeight="1" thickBot="1" x14ac:dyDescent="0.25">
      <c r="A4834" s="11">
        <v>41519</v>
      </c>
      <c r="D4834" s="12">
        <v>1929.79</v>
      </c>
      <c r="E4834" s="12">
        <v>6052.3</v>
      </c>
      <c r="F4834" s="12">
        <v>3036.78</v>
      </c>
      <c r="G4834" s="12">
        <v>376.56</v>
      </c>
      <c r="I4834" s="45"/>
      <c r="K4834" s="118"/>
      <c r="M4834" s="116"/>
    </row>
    <row r="4835" spans="1:13" ht="23.25" customHeight="1" thickBot="1" x14ac:dyDescent="0.25">
      <c r="A4835" s="11">
        <v>41520</v>
      </c>
      <c r="D4835" s="12">
        <v>1929.04</v>
      </c>
      <c r="E4835" s="12">
        <v>6049.94</v>
      </c>
      <c r="F4835" s="12">
        <v>3034.62</v>
      </c>
      <c r="G4835" s="12">
        <v>376.16</v>
      </c>
      <c r="I4835" s="45"/>
      <c r="K4835" s="118"/>
      <c r="M4835" s="116"/>
    </row>
    <row r="4836" spans="1:13" ht="23.25" customHeight="1" thickBot="1" x14ac:dyDescent="0.25">
      <c r="A4836" s="11">
        <v>41521</v>
      </c>
      <c r="D4836" s="12">
        <v>1935.3</v>
      </c>
      <c r="E4836" s="12">
        <v>6071.79</v>
      </c>
      <c r="F4836" s="12">
        <v>3043.64</v>
      </c>
      <c r="G4836" s="12">
        <v>377.52</v>
      </c>
      <c r="I4836" s="45"/>
      <c r="K4836" s="118"/>
      <c r="M4836" s="116"/>
    </row>
    <row r="4837" spans="1:13" ht="23.25" customHeight="1" thickBot="1" x14ac:dyDescent="0.25">
      <c r="A4837" s="11">
        <v>41522</v>
      </c>
      <c r="D4837" s="12">
        <v>1935.82</v>
      </c>
      <c r="E4837" s="12">
        <v>6073.42</v>
      </c>
      <c r="F4837" s="12">
        <v>3047.37</v>
      </c>
      <c r="G4837" s="12">
        <v>377.8</v>
      </c>
      <c r="I4837" s="45"/>
      <c r="K4837" s="118"/>
      <c r="M4837" s="116"/>
    </row>
    <row r="4838" spans="1:13" ht="23.25" customHeight="1" thickBot="1" x14ac:dyDescent="0.25">
      <c r="A4838" s="11">
        <v>41523</v>
      </c>
      <c r="D4838" s="12">
        <v>1933.97</v>
      </c>
      <c r="E4838" s="12">
        <v>6067.62</v>
      </c>
      <c r="F4838" s="12">
        <v>3038.64</v>
      </c>
      <c r="G4838" s="12">
        <v>376.14</v>
      </c>
      <c r="I4838" s="45"/>
      <c r="K4838" s="118"/>
      <c r="M4838" s="116"/>
    </row>
    <row r="4839" spans="1:13" ht="23.25" customHeight="1" thickBot="1" x14ac:dyDescent="0.25">
      <c r="A4839" s="11">
        <v>41526</v>
      </c>
      <c r="D4839" s="12">
        <v>1937.75</v>
      </c>
      <c r="E4839" s="12">
        <v>6079.5</v>
      </c>
      <c r="F4839" s="12">
        <v>3048.47</v>
      </c>
      <c r="G4839" s="12">
        <v>377.28</v>
      </c>
      <c r="I4839" s="45"/>
      <c r="K4839" s="118"/>
      <c r="M4839" s="116"/>
    </row>
    <row r="4840" spans="1:13" ht="23.25" customHeight="1" thickBot="1" x14ac:dyDescent="0.25">
      <c r="A4840" s="11">
        <v>41528</v>
      </c>
      <c r="D4840" s="12">
        <v>1949.16</v>
      </c>
      <c r="E4840" s="12">
        <v>6115.29</v>
      </c>
      <c r="F4840" s="12">
        <v>3071.32</v>
      </c>
      <c r="G4840" s="12">
        <v>379.57</v>
      </c>
      <c r="I4840" s="45"/>
      <c r="K4840" s="118"/>
      <c r="M4840" s="116"/>
    </row>
    <row r="4841" spans="1:13" ht="23.25" customHeight="1" thickBot="1" x14ac:dyDescent="0.25">
      <c r="A4841" s="11">
        <v>41529</v>
      </c>
      <c r="D4841" s="12">
        <v>1944.28</v>
      </c>
      <c r="E4841" s="12">
        <v>6131.86</v>
      </c>
      <c r="F4841" s="12">
        <v>3082.6</v>
      </c>
      <c r="G4841" s="12">
        <v>377.08</v>
      </c>
      <c r="I4841" s="45"/>
      <c r="K4841" s="118"/>
      <c r="M4841" s="116"/>
    </row>
    <row r="4842" spans="1:13" ht="23.25" customHeight="1" thickBot="1" x14ac:dyDescent="0.25">
      <c r="A4842" s="11">
        <v>41530</v>
      </c>
      <c r="D4842" s="12">
        <v>1945.51</v>
      </c>
      <c r="E4842" s="12">
        <v>6135.76</v>
      </c>
      <c r="F4842" s="12">
        <v>3081.6</v>
      </c>
      <c r="G4842" s="12">
        <v>376.8</v>
      </c>
      <c r="I4842" s="45"/>
      <c r="K4842" s="118"/>
      <c r="M4842" s="116"/>
    </row>
    <row r="4843" spans="1:13" ht="23.25" customHeight="1" thickBot="1" x14ac:dyDescent="0.25">
      <c r="A4843" s="11">
        <v>41533</v>
      </c>
      <c r="D4843" s="12">
        <v>1952.82</v>
      </c>
      <c r="E4843" s="12">
        <v>6158.8</v>
      </c>
      <c r="F4843" s="12">
        <v>3098.12</v>
      </c>
      <c r="G4843" s="12">
        <v>378.72</v>
      </c>
      <c r="I4843" s="45"/>
      <c r="K4843" s="118"/>
      <c r="M4843" s="116"/>
    </row>
    <row r="4844" spans="1:13" ht="23.25" customHeight="1" thickBot="1" x14ac:dyDescent="0.25">
      <c r="A4844" s="11">
        <v>41534</v>
      </c>
      <c r="D4844" s="12">
        <v>1964.67</v>
      </c>
      <c r="E4844" s="12">
        <v>6196.18</v>
      </c>
      <c r="F4844" s="12">
        <v>3114.93</v>
      </c>
      <c r="G4844" s="12">
        <v>382.16</v>
      </c>
      <c r="I4844" s="45"/>
      <c r="K4844" s="118"/>
      <c r="M4844" s="116"/>
    </row>
    <row r="4845" spans="1:13" ht="23.25" customHeight="1" thickBot="1" x14ac:dyDescent="0.25">
      <c r="A4845" s="11">
        <v>41535</v>
      </c>
      <c r="D4845" s="12">
        <v>1958.6</v>
      </c>
      <c r="E4845" s="12">
        <v>6177.03</v>
      </c>
      <c r="F4845" s="12">
        <v>3105.31</v>
      </c>
      <c r="G4845" s="12">
        <v>380.85</v>
      </c>
      <c r="I4845" s="45"/>
      <c r="K4845" s="118"/>
      <c r="M4845" s="116"/>
    </row>
    <row r="4846" spans="1:13" ht="23.25" customHeight="1" thickBot="1" x14ac:dyDescent="0.25">
      <c r="A4846" s="11">
        <v>41536</v>
      </c>
      <c r="D4846" s="12">
        <v>1959.49</v>
      </c>
      <c r="E4846" s="12">
        <v>6179.83</v>
      </c>
      <c r="F4846" s="12">
        <v>3116.68</v>
      </c>
      <c r="G4846" s="12">
        <v>380.28</v>
      </c>
      <c r="I4846" s="45"/>
      <c r="K4846" s="118"/>
      <c r="M4846" s="116"/>
    </row>
    <row r="4847" spans="1:13" ht="23.25" customHeight="1" thickBot="1" x14ac:dyDescent="0.25">
      <c r="A4847" s="11">
        <v>41537</v>
      </c>
      <c r="D4847" s="12">
        <v>1962.26</v>
      </c>
      <c r="E4847" s="12">
        <v>6188.56</v>
      </c>
      <c r="F4847" s="12">
        <v>3121.09</v>
      </c>
      <c r="G4847" s="12">
        <v>380.84</v>
      </c>
      <c r="I4847" s="45"/>
      <c r="K4847" s="118"/>
      <c r="M4847" s="116"/>
    </row>
    <row r="4848" spans="1:13" ht="23.25" customHeight="1" thickBot="1" x14ac:dyDescent="0.25">
      <c r="A4848" s="11">
        <v>41540</v>
      </c>
      <c r="D4848" s="12">
        <v>1964.19</v>
      </c>
      <c r="E4848" s="12">
        <v>6194.67</v>
      </c>
      <c r="F4848" s="12">
        <v>3134.22</v>
      </c>
      <c r="G4848" s="12">
        <v>381.32</v>
      </c>
      <c r="I4848" s="45"/>
      <c r="K4848" s="118"/>
      <c r="M4848" s="116"/>
    </row>
    <row r="4849" spans="1:13" ht="23.25" customHeight="1" thickBot="1" x14ac:dyDescent="0.25">
      <c r="A4849" s="11">
        <v>41541</v>
      </c>
      <c r="D4849" s="12">
        <v>1954.09</v>
      </c>
      <c r="E4849" s="12">
        <v>6162.8</v>
      </c>
      <c r="F4849" s="12">
        <v>3116.09</v>
      </c>
      <c r="G4849" s="12">
        <v>379.67</v>
      </c>
      <c r="I4849" s="45"/>
      <c r="K4849" s="118"/>
      <c r="M4849" s="116"/>
    </row>
    <row r="4850" spans="1:13" ht="23.25" customHeight="1" thickBot="1" x14ac:dyDescent="0.25">
      <c r="A4850" s="11">
        <v>41542</v>
      </c>
      <c r="D4850" s="12">
        <v>1952.53</v>
      </c>
      <c r="E4850" s="12">
        <v>6157.88</v>
      </c>
      <c r="F4850" s="12">
        <v>3111.6</v>
      </c>
      <c r="G4850" s="12">
        <v>378.88</v>
      </c>
      <c r="I4850" s="45"/>
      <c r="K4850" s="118"/>
      <c r="M4850" s="116"/>
    </row>
    <row r="4851" spans="1:13" ht="23.25" customHeight="1" thickBot="1" x14ac:dyDescent="0.25">
      <c r="A4851" s="11">
        <v>41543</v>
      </c>
      <c r="D4851" s="12">
        <v>1953.76</v>
      </c>
      <c r="E4851" s="12">
        <v>6161.75</v>
      </c>
      <c r="F4851" s="12">
        <v>3116.56</v>
      </c>
      <c r="G4851" s="12">
        <v>379.44</v>
      </c>
      <c r="I4851" s="45"/>
      <c r="K4851" s="118"/>
      <c r="M4851" s="116"/>
    </row>
    <row r="4852" spans="1:13" ht="23.25" customHeight="1" thickBot="1" x14ac:dyDescent="0.25">
      <c r="A4852" s="11">
        <v>41544</v>
      </c>
      <c r="D4852" s="12">
        <v>1958.74</v>
      </c>
      <c r="E4852" s="12">
        <v>6177.46</v>
      </c>
      <c r="F4852" s="12">
        <v>3134.59</v>
      </c>
      <c r="G4852" s="12">
        <v>380.64</v>
      </c>
      <c r="I4852" s="45"/>
      <c r="K4852" s="118"/>
      <c r="M4852" s="116"/>
    </row>
    <row r="4853" spans="1:13" ht="23.25" customHeight="1" thickBot="1" x14ac:dyDescent="0.25">
      <c r="A4853" s="11">
        <v>41547</v>
      </c>
      <c r="D4853" s="12">
        <v>1961.3793476373339</v>
      </c>
      <c r="E4853" s="12">
        <v>6185.7936125161723</v>
      </c>
      <c r="F4853" s="12">
        <v>3140.8486947272058</v>
      </c>
      <c r="G4853" s="12">
        <v>381.27971503974169</v>
      </c>
      <c r="I4853" s="45"/>
      <c r="K4853" s="118"/>
      <c r="M4853" s="116"/>
    </row>
    <row r="4854" spans="1:13" ht="23.25" customHeight="1" thickBot="1" x14ac:dyDescent="0.25">
      <c r="A4854" s="11">
        <v>41548</v>
      </c>
      <c r="D4854" s="12">
        <v>1963.67</v>
      </c>
      <c r="E4854" s="12">
        <v>6193.02</v>
      </c>
      <c r="F4854" s="12">
        <v>3150.62</v>
      </c>
      <c r="G4854" s="12">
        <v>381.38</v>
      </c>
      <c r="I4854" s="45"/>
      <c r="K4854" s="118"/>
      <c r="M4854" s="116"/>
    </row>
    <row r="4855" spans="1:13" ht="23.25" customHeight="1" thickBot="1" x14ac:dyDescent="0.25">
      <c r="A4855" s="11">
        <v>41549</v>
      </c>
      <c r="D4855" s="12">
        <v>1960.85</v>
      </c>
      <c r="E4855" s="12">
        <v>6184.12</v>
      </c>
      <c r="F4855" s="12">
        <v>3156.31</v>
      </c>
      <c r="G4855" s="12">
        <v>381.73</v>
      </c>
      <c r="I4855" s="45"/>
      <c r="K4855" s="118"/>
      <c r="M4855" s="116"/>
    </row>
    <row r="4856" spans="1:13" ht="23.25" customHeight="1" thickBot="1" x14ac:dyDescent="0.25">
      <c r="A4856" s="11">
        <v>41550</v>
      </c>
      <c r="D4856" s="12">
        <v>1960.15</v>
      </c>
      <c r="E4856" s="12">
        <v>6181.93</v>
      </c>
      <c r="F4856" s="12">
        <v>3165.47</v>
      </c>
      <c r="G4856" s="12">
        <v>381.86</v>
      </c>
      <c r="I4856" s="45"/>
      <c r="K4856" s="118"/>
      <c r="M4856" s="116"/>
    </row>
    <row r="4857" spans="1:13" ht="23.25" customHeight="1" thickBot="1" x14ac:dyDescent="0.25">
      <c r="A4857" s="11">
        <v>41551</v>
      </c>
      <c r="D4857" s="12">
        <v>1961.53</v>
      </c>
      <c r="E4857" s="12">
        <v>6186.75</v>
      </c>
      <c r="F4857" s="12">
        <v>3174.14</v>
      </c>
      <c r="G4857" s="12">
        <v>382.1</v>
      </c>
      <c r="I4857" s="45"/>
      <c r="K4857" s="118"/>
      <c r="M4857" s="116"/>
    </row>
    <row r="4858" spans="1:13" ht="23.25" customHeight="1" thickBot="1" x14ac:dyDescent="0.25">
      <c r="A4858" s="11">
        <v>41554</v>
      </c>
      <c r="D4858" s="12">
        <v>1965.39</v>
      </c>
      <c r="E4858" s="12">
        <v>6201.44</v>
      </c>
      <c r="F4858" s="12">
        <v>3179.6</v>
      </c>
      <c r="G4858" s="12">
        <v>383.41</v>
      </c>
      <c r="I4858" s="45"/>
      <c r="K4858" s="118"/>
      <c r="M4858" s="116"/>
    </row>
    <row r="4859" spans="1:13" ht="23.25" customHeight="1" thickBot="1" x14ac:dyDescent="0.25">
      <c r="A4859" s="11">
        <v>41555</v>
      </c>
      <c r="D4859" s="12">
        <v>1965.83</v>
      </c>
      <c r="E4859" s="12">
        <v>6202.85</v>
      </c>
      <c r="F4859" s="12">
        <v>3180.33</v>
      </c>
      <c r="G4859" s="12">
        <v>383.55</v>
      </c>
      <c r="I4859" s="45"/>
      <c r="K4859" s="118"/>
      <c r="M4859" s="116"/>
    </row>
    <row r="4860" spans="1:13" ht="23.25" customHeight="1" thickBot="1" x14ac:dyDescent="0.25">
      <c r="A4860" s="11">
        <v>41556</v>
      </c>
      <c r="D4860" s="12">
        <v>1971.75</v>
      </c>
      <c r="E4860" s="12">
        <v>6221.53</v>
      </c>
      <c r="F4860" s="12">
        <v>3186.78</v>
      </c>
      <c r="G4860" s="12">
        <v>384.64</v>
      </c>
      <c r="I4860" s="45"/>
      <c r="K4860" s="118"/>
      <c r="M4860" s="116"/>
    </row>
    <row r="4861" spans="1:13" ht="23.25" customHeight="1" thickBot="1" x14ac:dyDescent="0.25">
      <c r="A4861" s="11">
        <v>41557</v>
      </c>
      <c r="D4861" s="12">
        <v>1971.8</v>
      </c>
      <c r="E4861" s="12">
        <v>6221.68</v>
      </c>
      <c r="F4861" s="12">
        <v>3180.64</v>
      </c>
      <c r="G4861" s="12">
        <v>384.6</v>
      </c>
      <c r="I4861" s="45"/>
      <c r="K4861" s="118"/>
      <c r="M4861" s="116"/>
    </row>
    <row r="4862" spans="1:13" ht="23.25" customHeight="1" thickBot="1" x14ac:dyDescent="0.25">
      <c r="A4862" s="11">
        <v>41558</v>
      </c>
      <c r="D4862" s="12">
        <v>1969.51</v>
      </c>
      <c r="E4862" s="12">
        <v>6214.45</v>
      </c>
      <c r="F4862" s="12">
        <v>3179.02</v>
      </c>
      <c r="G4862" s="12">
        <v>384.5</v>
      </c>
      <c r="I4862" s="45"/>
      <c r="K4862" s="118"/>
      <c r="M4862" s="116"/>
    </row>
    <row r="4863" spans="1:13" ht="23.25" customHeight="1" thickBot="1" x14ac:dyDescent="0.25">
      <c r="A4863" s="11">
        <v>41561</v>
      </c>
      <c r="D4863" s="12">
        <v>1965.37</v>
      </c>
      <c r="E4863" s="12">
        <v>6207.01</v>
      </c>
      <c r="F4863" s="12">
        <v>3177.28</v>
      </c>
      <c r="G4863" s="12">
        <v>383.89</v>
      </c>
      <c r="I4863" s="45"/>
      <c r="K4863" s="118"/>
      <c r="M4863" s="116"/>
    </row>
    <row r="4864" spans="1:13" ht="23.25" customHeight="1" thickBot="1" x14ac:dyDescent="0.25">
      <c r="A4864" s="11">
        <v>41562</v>
      </c>
      <c r="D4864" s="12">
        <v>1971.01</v>
      </c>
      <c r="E4864" s="12">
        <v>6224.8</v>
      </c>
      <c r="F4864" s="12">
        <v>3186.39</v>
      </c>
      <c r="G4864" s="12">
        <v>385.38</v>
      </c>
      <c r="I4864" s="45"/>
      <c r="K4864" s="118"/>
      <c r="M4864" s="116"/>
    </row>
    <row r="4865" spans="1:13" ht="23.25" customHeight="1" thickBot="1" x14ac:dyDescent="0.25">
      <c r="A4865" s="11">
        <v>41563</v>
      </c>
      <c r="D4865" s="12">
        <v>1978.01</v>
      </c>
      <c r="E4865" s="12">
        <v>6246.91</v>
      </c>
      <c r="F4865" s="12">
        <v>3192.5</v>
      </c>
      <c r="G4865" s="12">
        <v>387.39</v>
      </c>
      <c r="I4865" s="45"/>
      <c r="K4865" s="118"/>
      <c r="M4865" s="116"/>
    </row>
    <row r="4866" spans="1:13" ht="23.25" customHeight="1" thickBot="1" x14ac:dyDescent="0.25">
      <c r="A4866" s="11">
        <v>41564</v>
      </c>
      <c r="D4866" s="12">
        <v>1979.52</v>
      </c>
      <c r="E4866" s="12">
        <v>6251.67</v>
      </c>
      <c r="F4866" s="12">
        <v>3197.01</v>
      </c>
      <c r="G4866" s="12">
        <v>387.64</v>
      </c>
      <c r="I4866" s="45"/>
      <c r="K4866" s="118"/>
      <c r="M4866" s="116"/>
    </row>
    <row r="4867" spans="1:13" ht="23.25" customHeight="1" thickBot="1" x14ac:dyDescent="0.25">
      <c r="A4867" s="11">
        <v>41565</v>
      </c>
      <c r="D4867" s="12">
        <v>1980.84</v>
      </c>
      <c r="E4867" s="12">
        <v>6255.87</v>
      </c>
      <c r="F4867" s="12">
        <v>3209.6</v>
      </c>
      <c r="G4867" s="12">
        <v>387.92</v>
      </c>
      <c r="I4867" s="45"/>
      <c r="K4867" s="118"/>
      <c r="M4867" s="116"/>
    </row>
    <row r="4868" spans="1:13" ht="23.25" customHeight="1" thickBot="1" x14ac:dyDescent="0.25">
      <c r="A4868" s="11">
        <v>41568</v>
      </c>
      <c r="D4868" s="12">
        <v>1982.45</v>
      </c>
      <c r="E4868" s="12">
        <v>6260.94</v>
      </c>
      <c r="F4868" s="12">
        <v>3213.25</v>
      </c>
      <c r="G4868" s="12">
        <v>388.23</v>
      </c>
      <c r="I4868" s="45"/>
      <c r="K4868" s="118"/>
      <c r="M4868" s="116"/>
    </row>
    <row r="4869" spans="1:13" ht="23.25" customHeight="1" thickBot="1" x14ac:dyDescent="0.25">
      <c r="A4869" s="11">
        <v>41569</v>
      </c>
      <c r="D4869" s="12">
        <v>1984.67</v>
      </c>
      <c r="E4869" s="12">
        <v>6267.95</v>
      </c>
      <c r="F4869" s="12">
        <v>3216.85</v>
      </c>
      <c r="G4869" s="12">
        <v>388.71</v>
      </c>
      <c r="I4869" s="45"/>
      <c r="K4869" s="118"/>
      <c r="M4869" s="116"/>
    </row>
    <row r="4870" spans="1:13" ht="23.25" customHeight="1" thickBot="1" x14ac:dyDescent="0.25">
      <c r="A4870" s="11">
        <v>41570</v>
      </c>
      <c r="D4870" s="12">
        <v>1989.22</v>
      </c>
      <c r="E4870" s="12">
        <v>6282.33</v>
      </c>
      <c r="F4870" s="12">
        <v>3227.39</v>
      </c>
      <c r="G4870" s="12">
        <v>389.91</v>
      </c>
      <c r="I4870" s="45"/>
      <c r="K4870" s="118"/>
      <c r="M4870" s="116"/>
    </row>
    <row r="4871" spans="1:13" ht="23.25" customHeight="1" thickBot="1" x14ac:dyDescent="0.25">
      <c r="A4871" s="11">
        <v>41571</v>
      </c>
      <c r="D4871" s="12">
        <v>2002.56</v>
      </c>
      <c r="E4871" s="12">
        <v>6324.44</v>
      </c>
      <c r="F4871" s="12">
        <v>3250.09</v>
      </c>
      <c r="G4871" s="12">
        <v>393.41</v>
      </c>
      <c r="I4871" s="45"/>
      <c r="K4871" s="118"/>
      <c r="M4871" s="116"/>
    </row>
    <row r="4872" spans="1:13" ht="23.25" customHeight="1" thickBot="1" x14ac:dyDescent="0.25">
      <c r="A4872" s="11">
        <v>41572</v>
      </c>
      <c r="D4872" s="12">
        <v>2006.2280626561815</v>
      </c>
      <c r="E4872" s="12">
        <v>6336.0327727060712</v>
      </c>
      <c r="F4872" s="12">
        <v>3258.1758320883055</v>
      </c>
      <c r="G4872" s="12">
        <v>394.43558743959989</v>
      </c>
      <c r="I4872" s="45"/>
      <c r="K4872" s="118"/>
      <c r="M4872" s="116"/>
    </row>
    <row r="4873" spans="1:13" ht="23.25" customHeight="1" thickBot="1" x14ac:dyDescent="0.25">
      <c r="A4873" s="11">
        <v>41575</v>
      </c>
      <c r="D4873" s="12">
        <v>2012.82</v>
      </c>
      <c r="E4873" s="12">
        <v>6356.86</v>
      </c>
      <c r="F4873" s="12">
        <v>3268.88</v>
      </c>
      <c r="G4873" s="12">
        <v>395.63</v>
      </c>
      <c r="I4873" s="45"/>
      <c r="K4873" s="118"/>
      <c r="M4873" s="116"/>
    </row>
    <row r="4874" spans="1:13" ht="23.25" customHeight="1" thickBot="1" x14ac:dyDescent="0.25">
      <c r="A4874" s="11">
        <v>41576</v>
      </c>
      <c r="D4874" s="12">
        <v>2026.63</v>
      </c>
      <c r="E4874" s="12">
        <v>6400.48</v>
      </c>
      <c r="F4874" s="12">
        <v>3288.09</v>
      </c>
      <c r="G4874" s="12">
        <v>399.02</v>
      </c>
      <c r="I4874" s="45"/>
      <c r="K4874" s="118"/>
      <c r="M4874" s="116"/>
    </row>
    <row r="4875" spans="1:13" ht="23.25" customHeight="1" thickBot="1" x14ac:dyDescent="0.25">
      <c r="A4875" s="11">
        <v>41577</v>
      </c>
      <c r="D4875" s="12">
        <v>2030.2</v>
      </c>
      <c r="E4875" s="12">
        <v>6411.73</v>
      </c>
      <c r="F4875" s="12">
        <v>3289.57</v>
      </c>
      <c r="G4875" s="12">
        <v>397.9</v>
      </c>
      <c r="I4875" s="45"/>
      <c r="K4875" s="118"/>
      <c r="M4875" s="116"/>
    </row>
    <row r="4876" spans="1:13" ht="23.25" customHeight="1" thickBot="1" x14ac:dyDescent="0.25">
      <c r="A4876" s="11">
        <v>41578</v>
      </c>
      <c r="D4876" s="12">
        <v>2038.15</v>
      </c>
      <c r="E4876" s="12">
        <v>6436.85</v>
      </c>
      <c r="F4876" s="12">
        <v>3301.38</v>
      </c>
      <c r="G4876" s="12">
        <v>397.64663830435012</v>
      </c>
      <c r="I4876" s="45"/>
      <c r="K4876" s="118"/>
      <c r="M4876" s="116"/>
    </row>
    <row r="4877" spans="1:13" ht="23.25" customHeight="1" thickBot="1" x14ac:dyDescent="0.25">
      <c r="A4877" s="11">
        <v>41582</v>
      </c>
      <c r="D4877" s="12">
        <v>2031.21</v>
      </c>
      <c r="E4877" s="12">
        <v>6414.93</v>
      </c>
      <c r="F4877" s="12">
        <v>3268.81</v>
      </c>
      <c r="G4877" s="12">
        <v>395.25</v>
      </c>
      <c r="I4877" s="45"/>
      <c r="K4877" s="118"/>
      <c r="M4877" s="116"/>
    </row>
    <row r="4878" spans="1:13" ht="23.25" customHeight="1" thickBot="1" x14ac:dyDescent="0.25">
      <c r="A4878" s="11">
        <v>41583</v>
      </c>
      <c r="D4878" s="12">
        <v>2038.34</v>
      </c>
      <c r="E4878" s="12">
        <v>6437.46</v>
      </c>
      <c r="F4878" s="12">
        <v>3281.35</v>
      </c>
      <c r="G4878" s="12">
        <v>396.54</v>
      </c>
      <c r="I4878" s="45"/>
      <c r="K4878" s="118"/>
      <c r="M4878" s="116"/>
    </row>
    <row r="4879" spans="1:13" ht="23.25" customHeight="1" thickBot="1" x14ac:dyDescent="0.25">
      <c r="A4879" s="11">
        <v>41584</v>
      </c>
      <c r="D4879" s="12">
        <v>2037.67</v>
      </c>
      <c r="E4879" s="12">
        <v>6435.32</v>
      </c>
      <c r="F4879" s="12">
        <v>3281.33</v>
      </c>
      <c r="G4879" s="12">
        <v>396.49</v>
      </c>
      <c r="I4879" s="45"/>
      <c r="K4879" s="118"/>
      <c r="M4879" s="116"/>
    </row>
    <row r="4880" spans="1:13" ht="23.25" customHeight="1" thickBot="1" x14ac:dyDescent="0.25">
      <c r="A4880" s="11">
        <v>41585</v>
      </c>
      <c r="D4880" s="12">
        <v>2042.21</v>
      </c>
      <c r="E4880" s="12">
        <v>6449.66</v>
      </c>
      <c r="F4880" s="12">
        <v>3288.63</v>
      </c>
      <c r="G4880" s="12">
        <v>398.07</v>
      </c>
      <c r="I4880" s="45"/>
      <c r="K4880" s="118"/>
      <c r="M4880" s="116"/>
    </row>
    <row r="4881" spans="1:13" ht="23.25" customHeight="1" thickBot="1" x14ac:dyDescent="0.25">
      <c r="A4881" s="11">
        <v>41586</v>
      </c>
      <c r="D4881" s="12">
        <v>2040.4494201393923</v>
      </c>
      <c r="E4881" s="12">
        <v>6444.1100379861928</v>
      </c>
      <c r="F4881" s="12">
        <v>3273.0665524117294</v>
      </c>
      <c r="G4881" s="12">
        <v>397.35130874866047</v>
      </c>
      <c r="I4881" s="45"/>
      <c r="K4881" s="118"/>
      <c r="M4881" s="116"/>
    </row>
    <row r="4882" spans="1:13" ht="23.25" customHeight="1" thickBot="1" x14ac:dyDescent="0.25">
      <c r="A4882" s="11">
        <v>41589</v>
      </c>
      <c r="D4882" s="12">
        <v>2029.5</v>
      </c>
      <c r="E4882" s="12">
        <v>6409.53</v>
      </c>
      <c r="F4882" s="12">
        <v>3250.25</v>
      </c>
      <c r="G4882" s="12">
        <v>394.66</v>
      </c>
      <c r="I4882" s="45"/>
      <c r="K4882" s="118"/>
      <c r="M4882" s="116"/>
    </row>
    <row r="4883" spans="1:13" ht="23.25" customHeight="1" thickBot="1" x14ac:dyDescent="0.25">
      <c r="A4883" s="11">
        <v>41590</v>
      </c>
      <c r="D4883" s="12">
        <v>2022.88</v>
      </c>
      <c r="E4883" s="12">
        <v>6388.62</v>
      </c>
      <c r="F4883" s="12">
        <v>3242.79</v>
      </c>
      <c r="G4883" s="12">
        <v>394.65</v>
      </c>
      <c r="I4883" s="45"/>
      <c r="K4883" s="118"/>
      <c r="M4883" s="116"/>
    </row>
    <row r="4884" spans="1:13" ht="23.25" customHeight="1" thickBot="1" x14ac:dyDescent="0.25">
      <c r="A4884" s="11">
        <v>41591</v>
      </c>
      <c r="D4884" s="12">
        <v>2033.76</v>
      </c>
      <c r="E4884" s="12">
        <v>6423</v>
      </c>
      <c r="F4884" s="12">
        <v>3265.51</v>
      </c>
      <c r="G4884" s="12">
        <v>395.19</v>
      </c>
      <c r="I4884" s="45"/>
      <c r="K4884" s="118"/>
      <c r="M4884" s="116"/>
    </row>
    <row r="4885" spans="1:13" ht="23.25" customHeight="1" thickBot="1" x14ac:dyDescent="0.25">
      <c r="A4885" s="11">
        <v>41592</v>
      </c>
      <c r="D4885" s="12">
        <v>2035.73</v>
      </c>
      <c r="E4885" s="12">
        <v>6429.22</v>
      </c>
      <c r="F4885" s="12">
        <v>3269.73</v>
      </c>
      <c r="G4885" s="12">
        <v>395.61</v>
      </c>
      <c r="I4885" s="45"/>
      <c r="K4885" s="118"/>
      <c r="M4885" s="116"/>
    </row>
    <row r="4886" spans="1:13" ht="23.25" customHeight="1" thickBot="1" x14ac:dyDescent="0.25">
      <c r="A4886" s="11">
        <v>41593</v>
      </c>
      <c r="D4886" s="12">
        <v>2051.19</v>
      </c>
      <c r="E4886" s="12">
        <v>6478.03</v>
      </c>
      <c r="F4886" s="12">
        <v>3294.55</v>
      </c>
      <c r="G4886" s="12">
        <v>400.81</v>
      </c>
      <c r="I4886" s="45"/>
      <c r="K4886" s="118"/>
      <c r="M4886" s="116"/>
    </row>
    <row r="4887" spans="1:13" ht="23.25" customHeight="1" thickBot="1" x14ac:dyDescent="0.25">
      <c r="A4887" s="11">
        <v>41596</v>
      </c>
      <c r="D4887" s="12">
        <v>2042.8</v>
      </c>
      <c r="E4887" s="12">
        <v>6451.54</v>
      </c>
      <c r="F4887" s="12">
        <v>3285.33</v>
      </c>
      <c r="G4887" s="12">
        <v>400.43</v>
      </c>
      <c r="I4887" s="45"/>
      <c r="K4887" s="118"/>
      <c r="M4887" s="116"/>
    </row>
    <row r="4888" spans="1:13" ht="23.25" customHeight="1" thickBot="1" x14ac:dyDescent="0.25">
      <c r="A4888" s="11">
        <v>41597</v>
      </c>
      <c r="D4888" s="12">
        <v>2042.52</v>
      </c>
      <c r="E4888" s="12">
        <v>6450.66</v>
      </c>
      <c r="F4888" s="12">
        <v>3284.88</v>
      </c>
      <c r="G4888" s="12">
        <v>399.8</v>
      </c>
      <c r="I4888" s="45"/>
      <c r="K4888" s="118"/>
      <c r="M4888" s="116"/>
    </row>
    <row r="4889" spans="1:13" ht="23.25" customHeight="1" thickBot="1" x14ac:dyDescent="0.25">
      <c r="A4889" s="11">
        <v>41598</v>
      </c>
      <c r="D4889" s="12">
        <v>2043.61</v>
      </c>
      <c r="E4889" s="12">
        <v>6454.09</v>
      </c>
      <c r="F4889" s="12">
        <v>3290.89</v>
      </c>
      <c r="G4889" s="12">
        <v>399.21</v>
      </c>
      <c r="I4889" s="45"/>
      <c r="K4889" s="118"/>
      <c r="M4889" s="116"/>
    </row>
    <row r="4890" spans="1:13" ht="23.25" customHeight="1" thickBot="1" x14ac:dyDescent="0.25">
      <c r="A4890" s="11">
        <v>41599</v>
      </c>
      <c r="D4890" s="12">
        <v>2042.23</v>
      </c>
      <c r="E4890" s="12">
        <v>6449.74</v>
      </c>
      <c r="F4890" s="12">
        <v>3281.23</v>
      </c>
      <c r="G4890" s="12">
        <v>399.46</v>
      </c>
      <c r="I4890" s="45"/>
      <c r="K4890" s="118"/>
      <c r="M4890" s="116"/>
    </row>
    <row r="4891" spans="1:13" ht="23.25" customHeight="1" thickBot="1" x14ac:dyDescent="0.25">
      <c r="A4891" s="11">
        <v>41600</v>
      </c>
      <c r="D4891" s="12">
        <v>2038.59</v>
      </c>
      <c r="E4891" s="12">
        <v>6438.99</v>
      </c>
      <c r="F4891" s="12">
        <v>3277.88</v>
      </c>
      <c r="G4891" s="12">
        <v>398.61</v>
      </c>
      <c r="I4891" s="45"/>
      <c r="K4891" s="118"/>
      <c r="M4891" s="116"/>
    </row>
    <row r="4892" spans="1:13" ht="23.25" customHeight="1" thickBot="1" x14ac:dyDescent="0.25">
      <c r="A4892" s="11">
        <v>41603</v>
      </c>
      <c r="D4892" s="12">
        <v>2033.97</v>
      </c>
      <c r="E4892" s="12">
        <v>6424.41</v>
      </c>
      <c r="F4892" s="12">
        <v>3273.63</v>
      </c>
      <c r="G4892" s="12">
        <v>397.15</v>
      </c>
      <c r="I4892" s="45"/>
      <c r="K4892" s="118"/>
      <c r="M4892" s="116"/>
    </row>
    <row r="4893" spans="1:13" ht="23.25" customHeight="1" thickBot="1" x14ac:dyDescent="0.25">
      <c r="A4893" s="11">
        <v>41604</v>
      </c>
      <c r="D4893" s="12">
        <v>2033.16</v>
      </c>
      <c r="E4893" s="12">
        <v>6424.46</v>
      </c>
      <c r="F4893" s="12">
        <v>3273.66</v>
      </c>
      <c r="G4893" s="12">
        <v>397.13</v>
      </c>
      <c r="I4893" s="45"/>
      <c r="K4893" s="118"/>
      <c r="M4893" s="116"/>
    </row>
    <row r="4894" spans="1:13" ht="23.25" customHeight="1" thickBot="1" x14ac:dyDescent="0.25">
      <c r="A4894" s="11">
        <v>41605</v>
      </c>
      <c r="D4894" s="12">
        <v>2031.2</v>
      </c>
      <c r="E4894" s="12">
        <v>6418.29</v>
      </c>
      <c r="F4894" s="12">
        <v>3273.7</v>
      </c>
      <c r="G4894" s="12">
        <v>396.58</v>
      </c>
      <c r="I4894" s="45"/>
      <c r="K4894" s="118"/>
      <c r="M4894" s="116"/>
    </row>
    <row r="4895" spans="1:13" ht="23.25" customHeight="1" thickBot="1" x14ac:dyDescent="0.25">
      <c r="A4895" s="11">
        <v>41606</v>
      </c>
      <c r="D4895" s="12">
        <v>2033.59</v>
      </c>
      <c r="E4895" s="12">
        <v>6428.66</v>
      </c>
      <c r="F4895" s="12">
        <v>3278.99</v>
      </c>
      <c r="G4895" s="12">
        <v>397.06</v>
      </c>
      <c r="I4895" s="45"/>
      <c r="K4895" s="118"/>
      <c r="M4895" s="116"/>
    </row>
    <row r="4896" spans="1:13" ht="23.25" customHeight="1" thickBot="1" x14ac:dyDescent="0.25">
      <c r="A4896" s="11">
        <v>41607</v>
      </c>
      <c r="D4896" s="12">
        <v>2031.87</v>
      </c>
      <c r="E4896" s="12">
        <v>6452.78</v>
      </c>
      <c r="F4896" s="12">
        <v>3293.43</v>
      </c>
      <c r="G4896" s="12">
        <v>396.81</v>
      </c>
      <c r="I4896" s="45"/>
      <c r="K4896" s="118"/>
      <c r="M4896" s="116"/>
    </row>
    <row r="4897" spans="1:13" ht="23.25" customHeight="1" thickBot="1" x14ac:dyDescent="0.25">
      <c r="A4897" s="11">
        <v>41610</v>
      </c>
      <c r="D4897" s="12">
        <v>2032.07</v>
      </c>
      <c r="E4897" s="12">
        <v>6455.6</v>
      </c>
      <c r="F4897" s="12">
        <v>3294.87</v>
      </c>
      <c r="G4897" s="12">
        <v>396.76</v>
      </c>
      <c r="I4897" s="45"/>
      <c r="K4897" s="118"/>
      <c r="M4897" s="116"/>
    </row>
    <row r="4898" spans="1:13" ht="23.25" customHeight="1" thickBot="1" x14ac:dyDescent="0.25">
      <c r="A4898" s="11">
        <v>41611</v>
      </c>
      <c r="D4898" s="12">
        <v>2039.45</v>
      </c>
      <c r="E4898" s="12">
        <v>6479.04</v>
      </c>
      <c r="F4898" s="12">
        <v>3303.62</v>
      </c>
      <c r="G4898" s="12">
        <v>398.77</v>
      </c>
      <c r="I4898" s="45"/>
      <c r="K4898" s="118"/>
      <c r="M4898" s="116"/>
    </row>
    <row r="4899" spans="1:13" ht="23.25" customHeight="1" thickBot="1" x14ac:dyDescent="0.25">
      <c r="A4899" s="11">
        <v>41612</v>
      </c>
      <c r="D4899" s="12">
        <v>2036.47</v>
      </c>
      <c r="E4899" s="12">
        <v>6475.29</v>
      </c>
      <c r="F4899" s="12">
        <v>3303.85</v>
      </c>
      <c r="G4899" s="12">
        <v>397.2</v>
      </c>
      <c r="I4899" s="45"/>
      <c r="K4899" s="118"/>
      <c r="M4899" s="116"/>
    </row>
    <row r="4900" spans="1:13" ht="23.25" customHeight="1" thickBot="1" x14ac:dyDescent="0.25">
      <c r="A4900" s="11">
        <v>41613</v>
      </c>
      <c r="D4900" s="12">
        <v>2039.03</v>
      </c>
      <c r="E4900" s="12">
        <v>6483.43</v>
      </c>
      <c r="F4900" s="12">
        <v>3309.07</v>
      </c>
      <c r="G4900" s="12">
        <v>398.53</v>
      </c>
      <c r="I4900" s="45"/>
      <c r="K4900" s="118"/>
      <c r="M4900" s="116"/>
    </row>
    <row r="4901" spans="1:13" ht="23.25" customHeight="1" thickBot="1" x14ac:dyDescent="0.25">
      <c r="A4901" s="11">
        <v>41614</v>
      </c>
      <c r="D4901" s="12">
        <v>2037.55</v>
      </c>
      <c r="E4901" s="12">
        <v>6478.72</v>
      </c>
      <c r="F4901" s="12">
        <v>3309.9</v>
      </c>
      <c r="G4901" s="12">
        <v>397.58</v>
      </c>
      <c r="I4901" s="45"/>
      <c r="K4901" s="118"/>
      <c r="M4901" s="116"/>
    </row>
    <row r="4902" spans="1:13" ht="23.25" customHeight="1" thickBot="1" x14ac:dyDescent="0.25">
      <c r="A4902" s="11">
        <v>41617</v>
      </c>
      <c r="D4902" s="12">
        <v>2047.77</v>
      </c>
      <c r="E4902" s="12">
        <v>6511.2</v>
      </c>
      <c r="F4902" s="12">
        <v>3327.57</v>
      </c>
      <c r="G4902" s="12">
        <v>398.6</v>
      </c>
      <c r="I4902" s="45"/>
      <c r="K4902" s="118"/>
      <c r="M4902" s="116"/>
    </row>
    <row r="4903" spans="1:13" ht="23.25" customHeight="1" thickBot="1" x14ac:dyDescent="0.25">
      <c r="A4903" s="11">
        <v>41618</v>
      </c>
      <c r="D4903" s="12">
        <v>2053.84</v>
      </c>
      <c r="E4903" s="12">
        <v>6530.49</v>
      </c>
      <c r="F4903" s="12">
        <v>3338.51</v>
      </c>
      <c r="G4903" s="12">
        <v>399.31</v>
      </c>
      <c r="I4903" s="45"/>
      <c r="K4903" s="118"/>
      <c r="M4903" s="116"/>
    </row>
    <row r="4904" spans="1:13" ht="23.25" customHeight="1" thickBot="1" x14ac:dyDescent="0.25">
      <c r="A4904" s="11">
        <v>41619</v>
      </c>
      <c r="D4904" s="12">
        <v>2058.35</v>
      </c>
      <c r="E4904" s="12">
        <v>6544.86</v>
      </c>
      <c r="F4904" s="12">
        <v>3345.86</v>
      </c>
      <c r="G4904" s="12">
        <v>400.23</v>
      </c>
      <c r="I4904" s="45"/>
      <c r="K4904" s="118"/>
      <c r="M4904" s="116"/>
    </row>
    <row r="4905" spans="1:13" ht="23.25" customHeight="1" thickBot="1" x14ac:dyDescent="0.25">
      <c r="A4905" s="11">
        <v>41620</v>
      </c>
      <c r="D4905" s="12">
        <v>2069.14</v>
      </c>
      <c r="E4905" s="12">
        <v>6579.14</v>
      </c>
      <c r="F4905" s="12">
        <v>3364.48</v>
      </c>
      <c r="G4905" s="12">
        <v>402.41</v>
      </c>
      <c r="I4905" s="45"/>
      <c r="K4905" s="118"/>
      <c r="M4905" s="116"/>
    </row>
    <row r="4906" spans="1:13" ht="23.25" customHeight="1" thickBot="1" x14ac:dyDescent="0.25">
      <c r="A4906" s="11">
        <v>41621</v>
      </c>
      <c r="D4906" s="12">
        <v>2066.8000000000002</v>
      </c>
      <c r="E4906" s="12">
        <v>6571.71</v>
      </c>
      <c r="F4906" s="12">
        <v>3358.49</v>
      </c>
      <c r="G4906" s="12">
        <v>401.82</v>
      </c>
      <c r="I4906" s="45"/>
      <c r="K4906" s="118"/>
      <c r="M4906" s="116"/>
    </row>
    <row r="4907" spans="1:13" ht="23.25" customHeight="1" thickBot="1" x14ac:dyDescent="0.25">
      <c r="A4907" s="11">
        <v>41624</v>
      </c>
      <c r="D4907" s="12">
        <v>2072.9499999999998</v>
      </c>
      <c r="E4907" s="12">
        <v>6591.27</v>
      </c>
      <c r="F4907" s="12">
        <v>3384.99</v>
      </c>
      <c r="G4907" s="12">
        <v>403.09</v>
      </c>
      <c r="I4907" s="45"/>
      <c r="K4907" s="118"/>
      <c r="M4907" s="116"/>
    </row>
    <row r="4908" spans="1:13" ht="23.25" customHeight="1" thickBot="1" x14ac:dyDescent="0.25">
      <c r="A4908" s="11">
        <v>41625</v>
      </c>
      <c r="D4908" s="12">
        <v>2072.79</v>
      </c>
      <c r="E4908" s="12">
        <v>6590.77</v>
      </c>
      <c r="F4908" s="12">
        <v>3391.39</v>
      </c>
      <c r="G4908" s="12">
        <v>403.1</v>
      </c>
      <c r="I4908" s="45"/>
      <c r="K4908" s="118"/>
      <c r="M4908" s="116"/>
    </row>
    <row r="4909" spans="1:13" ht="23.25" customHeight="1" thickBot="1" x14ac:dyDescent="0.25">
      <c r="A4909" s="11">
        <v>41626</v>
      </c>
      <c r="D4909" s="12">
        <v>2069.9699999999998</v>
      </c>
      <c r="E4909" s="12">
        <v>6581.78</v>
      </c>
      <c r="F4909" s="12">
        <v>3386.76</v>
      </c>
      <c r="G4909" s="12">
        <v>402.73</v>
      </c>
      <c r="I4909" s="45"/>
      <c r="K4909" s="118"/>
      <c r="M4909" s="116"/>
    </row>
    <row r="4910" spans="1:13" ht="23.25" customHeight="1" thickBot="1" x14ac:dyDescent="0.25">
      <c r="A4910" s="11">
        <v>41627</v>
      </c>
      <c r="D4910" s="12">
        <v>2065.9299999999998</v>
      </c>
      <c r="E4910" s="12">
        <v>6568.95</v>
      </c>
      <c r="F4910" s="12">
        <v>3374.64</v>
      </c>
      <c r="G4910" s="12">
        <v>402.13</v>
      </c>
      <c r="I4910" s="45"/>
      <c r="K4910" s="118"/>
      <c r="M4910" s="116"/>
    </row>
    <row r="4911" spans="1:13" ht="23.25" customHeight="1" thickBot="1" x14ac:dyDescent="0.25">
      <c r="A4911" s="11">
        <v>41628</v>
      </c>
      <c r="D4911" s="12">
        <v>2072.16</v>
      </c>
      <c r="E4911" s="12">
        <v>6588.77</v>
      </c>
      <c r="F4911" s="12">
        <v>3383.71</v>
      </c>
      <c r="G4911" s="12">
        <v>403.66</v>
      </c>
      <c r="I4911" s="45"/>
      <c r="K4911" s="118"/>
      <c r="M4911" s="116"/>
    </row>
    <row r="4912" spans="1:13" ht="23.25" customHeight="1" thickBot="1" x14ac:dyDescent="0.25">
      <c r="A4912" s="11">
        <v>41631</v>
      </c>
      <c r="D4912" s="12">
        <v>2081.06</v>
      </c>
      <c r="E4912" s="12">
        <v>6617.05</v>
      </c>
      <c r="F4912" s="12">
        <v>3400.46</v>
      </c>
      <c r="G4912" s="12">
        <v>405.3</v>
      </c>
      <c r="I4912" s="45"/>
      <c r="K4912" s="118"/>
      <c r="M4912" s="116"/>
    </row>
    <row r="4913" spans="1:16" ht="23.25" customHeight="1" thickBot="1" x14ac:dyDescent="0.25">
      <c r="A4913" s="11">
        <v>41632</v>
      </c>
      <c r="D4913" s="12">
        <v>2081.61</v>
      </c>
      <c r="E4913" s="12">
        <v>6620.12</v>
      </c>
      <c r="F4913" s="12">
        <v>3402.03</v>
      </c>
      <c r="G4913" s="12">
        <v>404.8</v>
      </c>
      <c r="I4913" s="45"/>
      <c r="K4913" s="118"/>
      <c r="M4913" s="116"/>
    </row>
    <row r="4914" spans="1:16" ht="23.25" customHeight="1" thickBot="1" x14ac:dyDescent="0.25">
      <c r="A4914" s="11">
        <v>41634</v>
      </c>
      <c r="D4914" s="12">
        <v>2086.6</v>
      </c>
      <c r="E4914" s="12">
        <v>6635.36</v>
      </c>
      <c r="F4914" s="12">
        <v>3409.87</v>
      </c>
      <c r="G4914" s="12">
        <v>404.75</v>
      </c>
      <c r="I4914" s="45"/>
      <c r="K4914" s="118"/>
      <c r="M4914" s="116"/>
    </row>
    <row r="4915" spans="1:16" ht="23.25" customHeight="1" thickBot="1" x14ac:dyDescent="0.25">
      <c r="A4915" s="11">
        <v>41635</v>
      </c>
      <c r="D4915" s="12">
        <v>2090.9</v>
      </c>
      <c r="E4915" s="12">
        <v>6650.01</v>
      </c>
      <c r="F4915" s="12">
        <v>3420.75</v>
      </c>
      <c r="G4915" s="12">
        <v>405.5</v>
      </c>
      <c r="I4915" s="45"/>
      <c r="K4915" s="118"/>
      <c r="M4915" s="116"/>
    </row>
    <row r="4916" spans="1:16" ht="23.25" customHeight="1" thickBot="1" x14ac:dyDescent="0.25">
      <c r="A4916" s="11">
        <v>41638</v>
      </c>
      <c r="D4916" s="12">
        <v>2091.4899999999998</v>
      </c>
      <c r="E4916" s="12">
        <v>6657.08</v>
      </c>
      <c r="F4916" s="12">
        <v>3424.39</v>
      </c>
      <c r="G4916" s="12">
        <v>404.19</v>
      </c>
      <c r="I4916" s="45"/>
      <c r="K4916" s="118"/>
      <c r="M4916" s="116"/>
    </row>
    <row r="4917" spans="1:16" ht="23.25" customHeight="1" thickBot="1" x14ac:dyDescent="0.25">
      <c r="A4917" s="11">
        <v>41639</v>
      </c>
      <c r="D4917" s="12">
        <v>2095.69</v>
      </c>
      <c r="E4917" s="12">
        <v>6673.93</v>
      </c>
      <c r="F4917" s="12">
        <v>3436.43</v>
      </c>
      <c r="G4917" s="12">
        <v>403.64</v>
      </c>
      <c r="I4917" s="45"/>
      <c r="K4917" s="118"/>
      <c r="M4917" s="116"/>
      <c r="P4917">
        <f>+SMALL(D4668:D4917,1)</f>
        <v>1731.62</v>
      </c>
    </row>
    <row r="4918" spans="1:16" ht="23.25" customHeight="1" thickBot="1" x14ac:dyDescent="0.25">
      <c r="A4918" s="11">
        <v>41642</v>
      </c>
      <c r="D4918" s="12">
        <v>2110.37</v>
      </c>
      <c r="E4918" s="12">
        <v>6720.71</v>
      </c>
      <c r="F4918" s="12">
        <v>3452.6</v>
      </c>
      <c r="G4918" s="12">
        <v>404.92</v>
      </c>
      <c r="I4918" s="45"/>
      <c r="K4918" s="118"/>
      <c r="M4918" s="116"/>
    </row>
    <row r="4919" spans="1:16" ht="23.25" customHeight="1" thickBot="1" x14ac:dyDescent="0.25">
      <c r="A4919" s="11">
        <v>41645</v>
      </c>
      <c r="D4919" s="12">
        <v>2119.9499999999998</v>
      </c>
      <c r="E4919" s="12">
        <v>6751.19</v>
      </c>
      <c r="F4919" s="12">
        <v>3462.6</v>
      </c>
      <c r="G4919" s="12">
        <v>407.3</v>
      </c>
      <c r="I4919" s="45"/>
      <c r="K4919" s="118"/>
      <c r="M4919" s="116"/>
    </row>
    <row r="4920" spans="1:16" ht="23.25" customHeight="1" thickBot="1" x14ac:dyDescent="0.25">
      <c r="A4920" s="11">
        <v>41646</v>
      </c>
      <c r="D4920" s="12">
        <v>2122.5500000000002</v>
      </c>
      <c r="E4920" s="12">
        <v>6760.56</v>
      </c>
      <c r="F4920" s="12">
        <v>3469.67</v>
      </c>
      <c r="G4920" s="12">
        <v>408.67</v>
      </c>
      <c r="I4920" s="45"/>
      <c r="K4920" s="118"/>
      <c r="M4920" s="116"/>
    </row>
    <row r="4921" spans="1:16" ht="23.25" customHeight="1" thickBot="1" x14ac:dyDescent="0.25">
      <c r="A4921" s="11">
        <v>41647</v>
      </c>
      <c r="D4921" s="12">
        <v>2124.3000000000002</v>
      </c>
      <c r="E4921" s="12">
        <v>6766.14</v>
      </c>
      <c r="F4921" s="12">
        <v>3472.53</v>
      </c>
      <c r="G4921" s="12">
        <v>408.54</v>
      </c>
      <c r="I4921" s="45"/>
      <c r="K4921" s="118"/>
      <c r="M4921" s="116"/>
    </row>
    <row r="4922" spans="1:16" ht="23.25" customHeight="1" thickBot="1" x14ac:dyDescent="0.25">
      <c r="A4922" s="11">
        <v>41648</v>
      </c>
      <c r="D4922" s="12">
        <v>2132.92</v>
      </c>
      <c r="E4922" s="12">
        <v>6793.61</v>
      </c>
      <c r="F4922" s="12">
        <v>3484.36</v>
      </c>
      <c r="G4922" s="12">
        <v>409.06</v>
      </c>
      <c r="I4922" s="45"/>
      <c r="K4922" s="118"/>
      <c r="M4922" s="116"/>
    </row>
    <row r="4923" spans="1:16" ht="23.25" customHeight="1" thickBot="1" x14ac:dyDescent="0.25">
      <c r="A4923" s="11">
        <v>41649</v>
      </c>
      <c r="D4923" s="12">
        <v>2134.25</v>
      </c>
      <c r="E4923" s="12">
        <v>6797.85</v>
      </c>
      <c r="F4923" s="12">
        <v>3488.81</v>
      </c>
      <c r="G4923" s="12">
        <v>409.58</v>
      </c>
      <c r="I4923" s="45"/>
      <c r="K4923" s="118"/>
      <c r="M4923" s="116"/>
    </row>
    <row r="4924" spans="1:16" ht="23.25" customHeight="1" thickBot="1" x14ac:dyDescent="0.25">
      <c r="A4924" s="11">
        <v>41652</v>
      </c>
      <c r="D4924" s="12">
        <v>2131.3400400020305</v>
      </c>
      <c r="E4924" s="12">
        <v>6788.5677873349878</v>
      </c>
      <c r="F4924" s="12">
        <v>3487.4603142779747</v>
      </c>
      <c r="G4924" s="12">
        <v>409.76342381665029</v>
      </c>
      <c r="I4924" s="45"/>
      <c r="K4924" s="118"/>
      <c r="M4924" s="116"/>
    </row>
    <row r="4925" spans="1:16" ht="23.25" customHeight="1" thickBot="1" x14ac:dyDescent="0.25">
      <c r="A4925" s="11">
        <v>41653</v>
      </c>
      <c r="D4925" s="12">
        <v>2127.1799999999998</v>
      </c>
      <c r="E4925" s="12">
        <v>6775.33</v>
      </c>
      <c r="F4925" s="12">
        <v>3479.52</v>
      </c>
      <c r="G4925" s="12">
        <v>408.99</v>
      </c>
      <c r="I4925" s="45"/>
      <c r="K4925" s="118"/>
      <c r="M4925" s="116"/>
    </row>
    <row r="4926" spans="1:16" ht="23.25" customHeight="1" thickBot="1" x14ac:dyDescent="0.25">
      <c r="A4926" s="11">
        <v>41654</v>
      </c>
      <c r="D4926" s="12">
        <v>2129.6799999999998</v>
      </c>
      <c r="E4926" s="12">
        <v>6783.88</v>
      </c>
      <c r="F4926" s="12">
        <v>3482.77</v>
      </c>
      <c r="G4926" s="12">
        <v>409.49</v>
      </c>
      <c r="I4926" s="45"/>
      <c r="K4926" s="118"/>
      <c r="M4926" s="116"/>
    </row>
    <row r="4927" spans="1:16" ht="23.25" customHeight="1" thickBot="1" x14ac:dyDescent="0.25">
      <c r="A4927" s="11">
        <v>41655</v>
      </c>
      <c r="D4927" s="12">
        <v>2133.38</v>
      </c>
      <c r="E4927" s="12">
        <v>6795.98</v>
      </c>
      <c r="F4927" s="12">
        <v>3487.85</v>
      </c>
      <c r="G4927" s="12">
        <v>411.2</v>
      </c>
      <c r="I4927" s="45"/>
      <c r="K4927" s="118"/>
      <c r="M4927" s="116"/>
    </row>
    <row r="4928" spans="1:16" ht="23.25" customHeight="1" thickBot="1" x14ac:dyDescent="0.25">
      <c r="A4928" s="11">
        <v>41659</v>
      </c>
      <c r="D4928" s="12">
        <v>2126.5700000000002</v>
      </c>
      <c r="E4928" s="12">
        <v>6774.29</v>
      </c>
      <c r="F4928" s="12">
        <v>3467.66</v>
      </c>
      <c r="G4928" s="12">
        <v>409.04</v>
      </c>
      <c r="I4928" s="45"/>
      <c r="K4928" s="118"/>
      <c r="M4928" s="116"/>
    </row>
    <row r="4929" spans="1:13" ht="23.25" customHeight="1" thickBot="1" x14ac:dyDescent="0.25">
      <c r="A4929" s="11">
        <v>41660</v>
      </c>
      <c r="D4929" s="12">
        <v>2126.64</v>
      </c>
      <c r="E4929" s="12">
        <v>6774.51</v>
      </c>
      <c r="F4929" s="12">
        <v>3467.77</v>
      </c>
      <c r="G4929" s="12">
        <v>408.49</v>
      </c>
      <c r="I4929" s="45"/>
      <c r="K4929" s="118"/>
      <c r="M4929" s="116"/>
    </row>
    <row r="4930" spans="1:13" ht="23.25" customHeight="1" thickBot="1" x14ac:dyDescent="0.25">
      <c r="A4930" s="11">
        <v>41661</v>
      </c>
      <c r="D4930" s="12">
        <v>2124.0500000000002</v>
      </c>
      <c r="E4930" s="12">
        <v>6766.28</v>
      </c>
      <c r="F4930" s="12">
        <v>3464.69</v>
      </c>
      <c r="G4930" s="12">
        <v>407.69</v>
      </c>
      <c r="I4930" s="45"/>
      <c r="K4930" s="118"/>
      <c r="M4930" s="116"/>
    </row>
    <row r="4931" spans="1:13" ht="23.25" customHeight="1" thickBot="1" x14ac:dyDescent="0.25">
      <c r="A4931" s="11">
        <v>41662</v>
      </c>
      <c r="D4931" s="12">
        <v>2117.6999999999998</v>
      </c>
      <c r="E4931" s="12">
        <v>6746.03</v>
      </c>
      <c r="F4931" s="12">
        <v>3453.19</v>
      </c>
      <c r="G4931" s="12">
        <v>406.73</v>
      </c>
      <c r="I4931" s="45"/>
      <c r="K4931" s="118"/>
      <c r="M4931" s="116"/>
    </row>
    <row r="4932" spans="1:13" ht="23.25" customHeight="1" thickBot="1" x14ac:dyDescent="0.25">
      <c r="A4932" s="11">
        <v>41663</v>
      </c>
      <c r="D4932" s="12">
        <v>2114.75</v>
      </c>
      <c r="E4932" s="12">
        <v>6736.65</v>
      </c>
      <c r="F4932" s="12">
        <v>3459.66</v>
      </c>
      <c r="G4932" s="12">
        <v>406.44</v>
      </c>
      <c r="I4932" s="45"/>
      <c r="K4932" s="118"/>
      <c r="M4932" s="116"/>
    </row>
    <row r="4933" spans="1:13" ht="23.25" customHeight="1" thickBot="1" x14ac:dyDescent="0.25">
      <c r="A4933" s="11">
        <v>41666</v>
      </c>
      <c r="D4933" s="12">
        <v>2112.5922372609411</v>
      </c>
      <c r="E4933" s="12">
        <v>6729.7681616412192</v>
      </c>
      <c r="F4933" s="12">
        <v>3456.1239954590001</v>
      </c>
      <c r="G4933" s="12">
        <v>406.01835480432322</v>
      </c>
      <c r="I4933" s="45"/>
      <c r="K4933" s="118"/>
      <c r="M4933" s="116"/>
    </row>
    <row r="4934" spans="1:13" ht="23.25" customHeight="1" thickBot="1" x14ac:dyDescent="0.25">
      <c r="A4934" s="11">
        <v>41667</v>
      </c>
      <c r="D4934" s="12">
        <v>2105.0658642066105</v>
      </c>
      <c r="E4934" s="12">
        <v>6705.7925240996647</v>
      </c>
      <c r="F4934" s="12">
        <v>3443.8111231246894</v>
      </c>
      <c r="G4934" s="12">
        <v>403.54283799233929</v>
      </c>
      <c r="I4934" s="45"/>
      <c r="K4934" s="118"/>
      <c r="M4934" s="116"/>
    </row>
    <row r="4935" spans="1:13" ht="23.25" customHeight="1" thickBot="1" x14ac:dyDescent="0.25">
      <c r="A4935" s="11">
        <v>41668</v>
      </c>
      <c r="D4935" s="12">
        <v>2096.4</v>
      </c>
      <c r="E4935" s="12">
        <v>6678.19</v>
      </c>
      <c r="F4935" s="12">
        <v>3427.39</v>
      </c>
      <c r="G4935" s="12">
        <v>401.55</v>
      </c>
      <c r="I4935" s="45"/>
      <c r="K4935" s="118"/>
      <c r="M4935" s="116"/>
    </row>
    <row r="4936" spans="1:13" ht="23.25" customHeight="1" thickBot="1" x14ac:dyDescent="0.25">
      <c r="A4936" s="11">
        <v>41669</v>
      </c>
      <c r="D4936" s="12">
        <v>2086.62</v>
      </c>
      <c r="E4936" s="12">
        <v>6647.05</v>
      </c>
      <c r="F4936" s="12">
        <v>3411.41</v>
      </c>
      <c r="G4936" s="12">
        <v>398.89</v>
      </c>
      <c r="I4936" s="45"/>
      <c r="K4936" s="118"/>
      <c r="M4936" s="116"/>
    </row>
    <row r="4937" spans="1:13" ht="23.25" customHeight="1" thickBot="1" x14ac:dyDescent="0.25">
      <c r="A4937" s="11">
        <v>41673</v>
      </c>
      <c r="D4937" s="12">
        <v>2074.0518854707061</v>
      </c>
      <c r="E4937" s="12">
        <v>6606.9959447212814</v>
      </c>
      <c r="F4937" s="12">
        <v>3379.8235031245868</v>
      </c>
      <c r="G4937" s="12">
        <v>395.6502284428999</v>
      </c>
      <c r="I4937" s="45"/>
      <c r="K4937" s="118"/>
      <c r="M4937" s="116"/>
    </row>
    <row r="4938" spans="1:13" ht="23.25" customHeight="1" thickBot="1" x14ac:dyDescent="0.25">
      <c r="A4938" s="11">
        <v>41674</v>
      </c>
      <c r="D4938" s="12">
        <v>2059.6999999999998</v>
      </c>
      <c r="E4938" s="12">
        <v>6563.08</v>
      </c>
      <c r="F4938" s="12">
        <v>3358.45</v>
      </c>
      <c r="G4938" s="12">
        <v>393.09</v>
      </c>
      <c r="I4938" s="45"/>
      <c r="K4938" s="118"/>
      <c r="M4938" s="116"/>
    </row>
    <row r="4939" spans="1:13" ht="23.25" customHeight="1" thickBot="1" x14ac:dyDescent="0.25">
      <c r="A4939" s="11">
        <v>41675</v>
      </c>
      <c r="D4939" s="12">
        <v>2056.44</v>
      </c>
      <c r="E4939" s="12">
        <v>6552.73</v>
      </c>
      <c r="F4939" s="12">
        <v>3353.15</v>
      </c>
      <c r="G4939" s="12">
        <v>393.85</v>
      </c>
      <c r="I4939" s="45"/>
      <c r="K4939" s="118"/>
      <c r="M4939" s="116"/>
    </row>
    <row r="4940" spans="1:13" ht="23.25" customHeight="1" thickBot="1" x14ac:dyDescent="0.25">
      <c r="A4940" s="11">
        <v>41677</v>
      </c>
      <c r="D4940" s="12">
        <v>2068.3004119467078</v>
      </c>
      <c r="E4940" s="12">
        <v>6590.5031030718401</v>
      </c>
      <c r="F4940" s="12">
        <v>3375.7806705861626</v>
      </c>
      <c r="G4940" s="12">
        <v>397.30650892117626</v>
      </c>
      <c r="I4940" s="45"/>
      <c r="K4940" s="118"/>
      <c r="M4940" s="116"/>
    </row>
    <row r="4941" spans="1:13" ht="23.25" customHeight="1" thickBot="1" x14ac:dyDescent="0.25">
      <c r="A4941" s="11">
        <v>41680</v>
      </c>
      <c r="D4941" s="12">
        <v>2067.7800000000002</v>
      </c>
      <c r="E4941" s="12">
        <v>6588.84</v>
      </c>
      <c r="F4941" s="12">
        <v>3377.13</v>
      </c>
      <c r="G4941" s="12">
        <v>398.61</v>
      </c>
      <c r="I4941" s="45"/>
      <c r="K4941" s="118"/>
      <c r="M4941" s="116"/>
    </row>
    <row r="4942" spans="1:13" ht="23.25" customHeight="1" thickBot="1" x14ac:dyDescent="0.25">
      <c r="A4942" s="11">
        <v>41681</v>
      </c>
      <c r="D4942" s="12">
        <v>2066.3200000000002</v>
      </c>
      <c r="E4942" s="12">
        <v>6584.18</v>
      </c>
      <c r="F4942" s="12">
        <v>3376.94</v>
      </c>
      <c r="G4942" s="12">
        <v>398.37</v>
      </c>
      <c r="I4942" s="45"/>
      <c r="K4942" s="118"/>
      <c r="M4942" s="116"/>
    </row>
    <row r="4943" spans="1:13" ht="23.25" customHeight="1" thickBot="1" x14ac:dyDescent="0.25">
      <c r="A4943" s="11">
        <v>41682</v>
      </c>
      <c r="D4943" s="12">
        <v>2082.7800000000002</v>
      </c>
      <c r="E4943" s="12">
        <v>6636.64</v>
      </c>
      <c r="F4943" s="12">
        <v>3401.63</v>
      </c>
      <c r="G4943" s="12">
        <v>400.7</v>
      </c>
      <c r="I4943" s="45"/>
      <c r="K4943" s="118"/>
      <c r="M4943" s="116"/>
    </row>
    <row r="4944" spans="1:13" ht="23.25" customHeight="1" thickBot="1" x14ac:dyDescent="0.25">
      <c r="A4944" s="11">
        <v>41683</v>
      </c>
      <c r="D4944" s="12">
        <v>2087.23</v>
      </c>
      <c r="E4944" s="12">
        <v>6650.82</v>
      </c>
      <c r="F4944" s="12">
        <v>3407.79</v>
      </c>
      <c r="G4944" s="12">
        <v>402.16</v>
      </c>
      <c r="I4944" s="45"/>
      <c r="K4944" s="118"/>
      <c r="M4944" s="116"/>
    </row>
    <row r="4945" spans="1:13" ht="23.25" customHeight="1" thickBot="1" x14ac:dyDescent="0.25">
      <c r="A4945" s="11">
        <v>41684</v>
      </c>
      <c r="D4945" s="12">
        <v>2088.2945403961853</v>
      </c>
      <c r="E4945" s="12">
        <v>6654.2130771299489</v>
      </c>
      <c r="F4945" s="12">
        <v>3411.7491706615406</v>
      </c>
      <c r="G4945" s="12">
        <v>402.05961603344764</v>
      </c>
      <c r="I4945" s="45"/>
      <c r="K4945" s="118"/>
      <c r="M4945" s="116"/>
    </row>
    <row r="4946" spans="1:13" ht="23.25" customHeight="1" thickBot="1" x14ac:dyDescent="0.25">
      <c r="A4946" s="11">
        <v>41687</v>
      </c>
      <c r="D4946" s="12">
        <v>2080.4</v>
      </c>
      <c r="E4946" s="12">
        <v>6629.05</v>
      </c>
      <c r="F4946" s="12">
        <v>3401.07</v>
      </c>
      <c r="G4946" s="12">
        <v>400.03</v>
      </c>
      <c r="I4946" s="45"/>
      <c r="K4946" s="118"/>
      <c r="M4946" s="116"/>
    </row>
    <row r="4947" spans="1:13" ht="23.25" customHeight="1" thickBot="1" x14ac:dyDescent="0.25">
      <c r="A4947" s="11">
        <v>41688</v>
      </c>
      <c r="D4947" s="12">
        <v>2083.1844316963275</v>
      </c>
      <c r="E4947" s="12">
        <v>6637.9300521646592</v>
      </c>
      <c r="F4947" s="12">
        <v>3405.6220763716865</v>
      </c>
      <c r="G4947" s="12">
        <v>401.03730423242308</v>
      </c>
      <c r="I4947" s="45"/>
      <c r="K4947" s="118"/>
      <c r="M4947" s="116"/>
    </row>
    <row r="4948" spans="1:13" ht="23.25" customHeight="1" thickBot="1" x14ac:dyDescent="0.25">
      <c r="A4948" s="11">
        <v>41689</v>
      </c>
      <c r="D4948" s="12">
        <v>2088.7199999999998</v>
      </c>
      <c r="E4948" s="12">
        <v>6655.56</v>
      </c>
      <c r="F4948" s="12">
        <v>3416.9</v>
      </c>
      <c r="G4948" s="12">
        <v>403</v>
      </c>
      <c r="I4948" s="45"/>
      <c r="K4948" s="118"/>
      <c r="M4948" s="116"/>
    </row>
    <row r="4949" spans="1:13" ht="23.25" customHeight="1" thickBot="1" x14ac:dyDescent="0.25">
      <c r="A4949" s="11">
        <v>41690</v>
      </c>
      <c r="D4949" s="12">
        <v>2087.58</v>
      </c>
      <c r="E4949" s="12">
        <v>6651.93</v>
      </c>
      <c r="F4949" s="12">
        <v>3415.04</v>
      </c>
      <c r="G4949" s="12">
        <v>402.22</v>
      </c>
      <c r="I4949" s="45"/>
      <c r="K4949" s="118"/>
      <c r="M4949" s="116"/>
    </row>
    <row r="4950" spans="1:13" ht="23.25" customHeight="1" thickBot="1" x14ac:dyDescent="0.25">
      <c r="A4950" s="11">
        <v>41691</v>
      </c>
      <c r="D4950" s="12">
        <v>2085.39</v>
      </c>
      <c r="E4950" s="12">
        <v>6644.97</v>
      </c>
      <c r="F4950" s="12">
        <v>3409.23</v>
      </c>
      <c r="G4950" s="12">
        <v>402.81</v>
      </c>
      <c r="I4950" s="45"/>
      <c r="K4950" s="118"/>
      <c r="M4950" s="116"/>
    </row>
    <row r="4951" spans="1:13" ht="23.25" customHeight="1" thickBot="1" x14ac:dyDescent="0.25">
      <c r="A4951" s="11">
        <v>41694</v>
      </c>
      <c r="D4951" s="12">
        <v>2084.5199416513792</v>
      </c>
      <c r="E4951" s="12">
        <v>6642.1855667176287</v>
      </c>
      <c r="F4951" s="12">
        <v>3408.9179598041519</v>
      </c>
      <c r="G4951" s="12">
        <v>401.90899932578611</v>
      </c>
      <c r="I4951" s="45"/>
      <c r="K4951" s="118"/>
      <c r="M4951" s="116"/>
    </row>
    <row r="4952" spans="1:13" ht="23.25" customHeight="1" thickBot="1" x14ac:dyDescent="0.25">
      <c r="A4952" s="11">
        <v>41695</v>
      </c>
      <c r="D4952" s="12">
        <v>2086.8735117270403</v>
      </c>
      <c r="E4952" s="12">
        <v>6649.68</v>
      </c>
      <c r="F4952" s="12">
        <v>3412.7668686777333</v>
      </c>
      <c r="G4952" s="12">
        <v>402.45978924021915</v>
      </c>
      <c r="I4952" s="45"/>
      <c r="K4952" s="118"/>
      <c r="M4952" s="116"/>
    </row>
    <row r="4953" spans="1:13" ht="23.25" customHeight="1" thickBot="1" x14ac:dyDescent="0.25">
      <c r="A4953" s="11">
        <v>41696</v>
      </c>
      <c r="D4953" s="12">
        <v>2084</v>
      </c>
      <c r="E4953" s="12">
        <v>6640.54</v>
      </c>
      <c r="F4953" s="12">
        <v>3408.07</v>
      </c>
      <c r="G4953" s="12">
        <v>402.34</v>
      </c>
      <c r="I4953" s="45"/>
      <c r="K4953" s="118"/>
      <c r="M4953" s="116"/>
    </row>
    <row r="4954" spans="1:13" ht="23.25" customHeight="1" thickBot="1" x14ac:dyDescent="0.25">
      <c r="A4954" s="11">
        <v>41698</v>
      </c>
      <c r="D4954" s="12">
        <v>2079.2199999999998</v>
      </c>
      <c r="E4954" s="12">
        <v>6625.3</v>
      </c>
      <c r="F4954" s="12">
        <v>3399.14</v>
      </c>
      <c r="G4954" s="12">
        <v>401.08</v>
      </c>
      <c r="I4954" s="45"/>
      <c r="K4954" s="118"/>
      <c r="M4954" s="116"/>
    </row>
    <row r="4955" spans="1:13" ht="23.25" customHeight="1" thickBot="1" x14ac:dyDescent="0.25">
      <c r="A4955" s="11">
        <v>41701</v>
      </c>
      <c r="D4955" s="12">
        <v>2084.81</v>
      </c>
      <c r="E4955" s="12">
        <v>6643.11</v>
      </c>
      <c r="F4955" s="12">
        <v>3412.74</v>
      </c>
      <c r="G4955" s="12">
        <v>402.06</v>
      </c>
      <c r="I4955" s="45"/>
      <c r="K4955" s="118"/>
      <c r="M4955" s="116"/>
    </row>
    <row r="4956" spans="1:13" ht="23.25" customHeight="1" thickBot="1" x14ac:dyDescent="0.25">
      <c r="A4956" s="11">
        <v>41702</v>
      </c>
      <c r="D4956" s="12">
        <v>2079.08</v>
      </c>
      <c r="E4956" s="12">
        <v>6624.85</v>
      </c>
      <c r="F4956" s="12">
        <v>3403.35</v>
      </c>
      <c r="G4956" s="12">
        <v>401.35</v>
      </c>
      <c r="I4956" s="45"/>
      <c r="K4956" s="118"/>
      <c r="M4956" s="116"/>
    </row>
    <row r="4957" spans="1:13" ht="23.25" customHeight="1" thickBot="1" x14ac:dyDescent="0.25">
      <c r="A4957" s="11">
        <v>41703</v>
      </c>
      <c r="D4957" s="12">
        <v>2079.36</v>
      </c>
      <c r="E4957" s="12">
        <v>6625.75</v>
      </c>
      <c r="F4957" s="12">
        <v>3401.6</v>
      </c>
      <c r="G4957" s="12">
        <v>400.66</v>
      </c>
      <c r="I4957" s="45"/>
      <c r="K4957" s="118"/>
      <c r="M4957" s="116"/>
    </row>
    <row r="4958" spans="1:13" ht="23.25" customHeight="1" thickBot="1" x14ac:dyDescent="0.25">
      <c r="A4958" s="11">
        <v>41704</v>
      </c>
      <c r="D4958" s="12">
        <v>2078.02</v>
      </c>
      <c r="E4958" s="12">
        <v>6621.74</v>
      </c>
      <c r="F4958" s="12">
        <v>3399.54</v>
      </c>
      <c r="G4958" s="12">
        <v>400.69</v>
      </c>
      <c r="I4958" s="45"/>
      <c r="K4958" s="118"/>
      <c r="M4958" s="116"/>
    </row>
    <row r="4959" spans="1:13" ht="23.25" customHeight="1" thickBot="1" x14ac:dyDescent="0.25">
      <c r="A4959" s="11">
        <v>41705</v>
      </c>
      <c r="D4959" s="12">
        <v>2074.5100000000002</v>
      </c>
      <c r="E4959" s="12">
        <v>6610.56</v>
      </c>
      <c r="F4959" s="12">
        <v>3401.57</v>
      </c>
      <c r="G4959" s="12">
        <v>399.7</v>
      </c>
      <c r="I4959" s="45"/>
      <c r="K4959" s="118"/>
      <c r="M4959" s="116"/>
    </row>
    <row r="4960" spans="1:13" ht="23.25" customHeight="1" thickBot="1" x14ac:dyDescent="0.25">
      <c r="A4960" s="11">
        <v>41708</v>
      </c>
      <c r="D4960" s="12">
        <v>2072.23</v>
      </c>
      <c r="E4960" s="12">
        <v>6608.76</v>
      </c>
      <c r="F4960" s="12">
        <v>3402.87</v>
      </c>
      <c r="G4960" s="12">
        <v>400.72</v>
      </c>
      <c r="I4960" s="45"/>
      <c r="K4960" s="118"/>
      <c r="M4960" s="116"/>
    </row>
    <row r="4961" spans="1:18" ht="23.25" customHeight="1" thickBot="1" x14ac:dyDescent="0.25">
      <c r="A4961" s="11">
        <v>41709</v>
      </c>
      <c r="D4961" s="12">
        <v>2072.6</v>
      </c>
      <c r="E4961" s="12">
        <v>6609.93</v>
      </c>
      <c r="F4961" s="12">
        <v>3402.36</v>
      </c>
      <c r="G4961" s="12">
        <v>401.65</v>
      </c>
      <c r="I4961" s="45"/>
      <c r="K4961" s="118"/>
      <c r="M4961" s="116"/>
    </row>
    <row r="4962" spans="1:18" ht="23.25" customHeight="1" thickBot="1" x14ac:dyDescent="0.25">
      <c r="A4962" s="11">
        <v>41711</v>
      </c>
      <c r="D4962" s="12">
        <v>2067.59</v>
      </c>
      <c r="E4962" s="12">
        <v>6593.96</v>
      </c>
      <c r="F4962" s="12">
        <v>3398.59</v>
      </c>
      <c r="G4962" s="12">
        <v>401.33</v>
      </c>
      <c r="I4962" s="45"/>
      <c r="K4962" s="118"/>
      <c r="M4962" s="116"/>
    </row>
    <row r="4963" spans="1:18" ht="23.25" customHeight="1" thickBot="1" x14ac:dyDescent="0.25">
      <c r="A4963" s="11">
        <v>41712</v>
      </c>
      <c r="D4963" s="12">
        <v>2067.21</v>
      </c>
      <c r="E4963" s="12">
        <v>6592.74</v>
      </c>
      <c r="F4963" s="12">
        <v>3393.51</v>
      </c>
      <c r="G4963" s="12">
        <v>402.7</v>
      </c>
      <c r="I4963" s="45"/>
      <c r="K4963" s="118"/>
      <c r="M4963" s="116"/>
    </row>
    <row r="4964" spans="1:18" ht="23.25" customHeight="1" thickBot="1" x14ac:dyDescent="0.25">
      <c r="A4964" s="11">
        <v>41715</v>
      </c>
      <c r="D4964" s="12">
        <v>2063.29</v>
      </c>
      <c r="E4964" s="12">
        <v>6580.25</v>
      </c>
      <c r="F4964" s="12">
        <v>3398.21</v>
      </c>
      <c r="G4964" s="12">
        <v>401.52</v>
      </c>
      <c r="I4964" s="45"/>
      <c r="K4964" s="118"/>
      <c r="M4964" s="116"/>
    </row>
    <row r="4965" spans="1:18" ht="23.25" customHeight="1" thickBot="1" x14ac:dyDescent="0.25">
      <c r="A4965" s="11">
        <v>41716</v>
      </c>
      <c r="D4965" s="12">
        <v>2066.98</v>
      </c>
      <c r="E4965" s="12">
        <v>6592.01</v>
      </c>
      <c r="F4965" s="12">
        <v>3409.88</v>
      </c>
      <c r="G4965" s="12">
        <v>402.81</v>
      </c>
      <c r="I4965" s="45"/>
      <c r="K4965" s="118"/>
      <c r="M4965" s="116"/>
    </row>
    <row r="4966" spans="1:18" ht="23.25" customHeight="1" thickBot="1" x14ac:dyDescent="0.25">
      <c r="A4966" s="11">
        <v>41717</v>
      </c>
      <c r="D4966" s="12">
        <v>2069.02</v>
      </c>
      <c r="E4966" s="12">
        <v>6598.51</v>
      </c>
      <c r="F4966" s="12">
        <v>3413.25</v>
      </c>
      <c r="G4966" s="12">
        <v>402.99</v>
      </c>
      <c r="I4966" s="45"/>
      <c r="K4966" s="118"/>
      <c r="M4966" s="116"/>
    </row>
    <row r="4967" spans="1:18" ht="23.25" customHeight="1" thickBot="1" x14ac:dyDescent="0.25">
      <c r="A4967" s="11">
        <v>41718</v>
      </c>
      <c r="D4967" s="12">
        <v>2066.46</v>
      </c>
      <c r="E4967" s="12">
        <v>6590.37</v>
      </c>
      <c r="F4967" s="12">
        <v>3402.32</v>
      </c>
      <c r="G4967" s="12">
        <v>403.07</v>
      </c>
      <c r="I4967" s="45"/>
      <c r="K4967" s="118"/>
      <c r="M4967" s="116"/>
    </row>
    <row r="4968" spans="1:18" ht="23.25" customHeight="1" thickBot="1" x14ac:dyDescent="0.25">
      <c r="A4968" s="11">
        <v>41719</v>
      </c>
      <c r="D4968" s="12">
        <v>2062.46</v>
      </c>
      <c r="E4968" s="12">
        <v>6577.61</v>
      </c>
      <c r="F4968" s="12">
        <v>3392.39</v>
      </c>
      <c r="G4968" s="12">
        <v>402.19</v>
      </c>
      <c r="I4968" s="45"/>
      <c r="K4968" s="118"/>
      <c r="M4968" s="116"/>
    </row>
    <row r="4969" spans="1:18" ht="23.25" customHeight="1" thickBot="1" x14ac:dyDescent="0.25">
      <c r="A4969" s="11">
        <v>41722</v>
      </c>
      <c r="D4969" s="12">
        <v>2060.92</v>
      </c>
      <c r="E4969" s="12">
        <v>6572.68</v>
      </c>
      <c r="F4969" s="12">
        <v>3389.85</v>
      </c>
      <c r="G4969" s="12">
        <v>401.86</v>
      </c>
      <c r="I4969" s="45"/>
      <c r="K4969" s="118"/>
      <c r="M4969" s="116"/>
    </row>
    <row r="4970" spans="1:18" ht="23.25" customHeight="1" thickBot="1" x14ac:dyDescent="0.25">
      <c r="A4970" s="11">
        <v>41723</v>
      </c>
      <c r="D4970" s="12">
        <v>2066.65</v>
      </c>
      <c r="E4970" s="12">
        <v>6590.96</v>
      </c>
      <c r="F4970" s="12">
        <v>3401.51</v>
      </c>
      <c r="G4970" s="12">
        <v>401.86</v>
      </c>
      <c r="I4970" s="45"/>
      <c r="K4970" s="118"/>
      <c r="M4970" s="116"/>
    </row>
    <row r="4971" spans="1:18" ht="23.25" customHeight="1" thickBot="1" x14ac:dyDescent="0.25">
      <c r="A4971" s="11">
        <v>41724</v>
      </c>
      <c r="D4971" s="12">
        <v>2081.12</v>
      </c>
      <c r="E4971" s="12">
        <v>6637.11</v>
      </c>
      <c r="F4971" s="12">
        <v>3424.2</v>
      </c>
      <c r="G4971" s="12">
        <v>403.45</v>
      </c>
      <c r="I4971" s="45"/>
      <c r="K4971" s="118"/>
      <c r="M4971" s="116"/>
    </row>
    <row r="4972" spans="1:18" ht="23.25" customHeight="1" thickBot="1" x14ac:dyDescent="0.25">
      <c r="A4972" s="11">
        <v>41725</v>
      </c>
      <c r="D4972" s="12">
        <v>2086.4</v>
      </c>
      <c r="E4972" s="12">
        <v>6653.95</v>
      </c>
      <c r="F4972" s="12">
        <v>3434.01</v>
      </c>
      <c r="G4972" s="12">
        <v>406.21</v>
      </c>
      <c r="I4972" s="45"/>
      <c r="K4972" s="118"/>
      <c r="M4972" s="116"/>
      <c r="R4972" s="122"/>
    </row>
    <row r="4973" spans="1:18" ht="23.25" customHeight="1" thickBot="1" x14ac:dyDescent="0.25">
      <c r="A4973" s="11">
        <v>41726</v>
      </c>
      <c r="D4973" s="12">
        <v>2092.4</v>
      </c>
      <c r="E4973" s="12">
        <v>6673.07</v>
      </c>
      <c r="F4973" s="12">
        <v>3440.5</v>
      </c>
      <c r="G4973" s="12">
        <v>405.87</v>
      </c>
      <c r="I4973" s="45"/>
      <c r="K4973" s="118"/>
      <c r="M4973" s="116"/>
      <c r="R4973" s="115"/>
    </row>
    <row r="4974" spans="1:18" ht="23.25" customHeight="1" thickBot="1" x14ac:dyDescent="0.25">
      <c r="A4974" s="11">
        <v>41730</v>
      </c>
      <c r="D4974" s="12">
        <v>2089.91</v>
      </c>
      <c r="E4974" s="12">
        <v>6665.13</v>
      </c>
      <c r="F4974" s="12">
        <v>3437.53</v>
      </c>
      <c r="G4974" s="12">
        <v>405.87</v>
      </c>
      <c r="I4974" s="45"/>
      <c r="K4974" s="118"/>
      <c r="M4974" s="116"/>
      <c r="R4974" s="115"/>
    </row>
    <row r="4975" spans="1:18" ht="23.25" customHeight="1" thickBot="1" x14ac:dyDescent="0.25">
      <c r="A4975" s="11">
        <v>41731</v>
      </c>
      <c r="D4975" s="12">
        <v>2090.33</v>
      </c>
      <c r="E4975" s="12">
        <v>6666.48</v>
      </c>
      <c r="F4975" s="12">
        <v>3440.48</v>
      </c>
      <c r="G4975" s="12">
        <v>406.16</v>
      </c>
      <c r="I4975" s="45"/>
      <c r="K4975" s="118"/>
      <c r="M4975" s="116"/>
      <c r="R4975" s="115"/>
    </row>
    <row r="4976" spans="1:18" ht="23.25" customHeight="1" thickBot="1" x14ac:dyDescent="0.25">
      <c r="A4976" s="11">
        <v>41732</v>
      </c>
      <c r="D4976" s="12">
        <v>2092.73</v>
      </c>
      <c r="E4976" s="12">
        <v>6674.14</v>
      </c>
      <c r="F4976" s="12">
        <v>3441.05</v>
      </c>
      <c r="G4976" s="12">
        <v>406.32</v>
      </c>
      <c r="I4976" s="45"/>
      <c r="K4976" s="118"/>
      <c r="M4976" s="116"/>
      <c r="R4976" s="115"/>
    </row>
    <row r="4977" spans="1:18" ht="23.25" customHeight="1" thickBot="1" x14ac:dyDescent="0.25">
      <c r="A4977" s="11">
        <v>41733</v>
      </c>
      <c r="D4977" s="12">
        <v>2102.08</v>
      </c>
      <c r="E4977" s="12">
        <v>6703.97</v>
      </c>
      <c r="F4977" s="12">
        <v>3453.03</v>
      </c>
      <c r="G4977" s="12">
        <v>408.08</v>
      </c>
      <c r="I4977" s="45"/>
      <c r="K4977" s="118"/>
      <c r="M4977" s="116"/>
      <c r="R4977" s="115"/>
    </row>
    <row r="4978" spans="1:18" ht="23.25" customHeight="1" thickBot="1" x14ac:dyDescent="0.25">
      <c r="A4978" s="11">
        <v>41736</v>
      </c>
      <c r="D4978" s="12">
        <v>2100.85</v>
      </c>
      <c r="E4978" s="12">
        <v>6700.05</v>
      </c>
      <c r="F4978" s="12">
        <v>3449.88</v>
      </c>
      <c r="G4978" s="12">
        <v>408.08</v>
      </c>
      <c r="I4978" s="45"/>
      <c r="K4978" s="118"/>
      <c r="M4978" s="116"/>
      <c r="R4978" s="115"/>
    </row>
    <row r="4979" spans="1:18" ht="23.25" customHeight="1" thickBot="1" x14ac:dyDescent="0.25">
      <c r="A4979" s="11">
        <v>41737</v>
      </c>
      <c r="D4979" s="12">
        <v>2097.6</v>
      </c>
      <c r="E4979" s="12">
        <v>6689.68</v>
      </c>
      <c r="F4979" s="12">
        <v>3447.93</v>
      </c>
      <c r="G4979" s="12">
        <v>406.57</v>
      </c>
      <c r="I4979" s="45"/>
      <c r="K4979" s="118"/>
      <c r="M4979" s="116"/>
      <c r="R4979" s="115"/>
    </row>
    <row r="4980" spans="1:18" ht="23.25" customHeight="1" thickBot="1" x14ac:dyDescent="0.25">
      <c r="A4980" s="11">
        <v>41738</v>
      </c>
      <c r="D4980" s="12">
        <v>2098.58</v>
      </c>
      <c r="E4980" s="12">
        <v>6692.81</v>
      </c>
      <c r="F4980" s="12">
        <v>3452.94</v>
      </c>
      <c r="G4980" s="12">
        <v>407.34</v>
      </c>
      <c r="I4980" s="45"/>
      <c r="K4980" s="118"/>
      <c r="M4980" s="116"/>
      <c r="R4980" s="115"/>
    </row>
    <row r="4981" spans="1:18" ht="23.25" customHeight="1" thickBot="1" x14ac:dyDescent="0.25">
      <c r="A4981" s="11">
        <v>41739</v>
      </c>
      <c r="D4981" s="12">
        <v>2101.38</v>
      </c>
      <c r="E4981" s="12">
        <v>6701.72</v>
      </c>
      <c r="F4981" s="12">
        <v>3459.8</v>
      </c>
      <c r="G4981" s="12">
        <v>407.77</v>
      </c>
      <c r="I4981" s="45"/>
      <c r="K4981" s="118"/>
      <c r="M4981" s="116"/>
      <c r="R4981" s="115"/>
    </row>
    <row r="4982" spans="1:18" ht="23.25" customHeight="1" thickBot="1" x14ac:dyDescent="0.25">
      <c r="A4982" s="11">
        <v>41740</v>
      </c>
      <c r="D4982" s="12">
        <v>2095.38</v>
      </c>
      <c r="E4982" s="12">
        <v>6700.67</v>
      </c>
      <c r="F4982" s="12">
        <v>3464.95</v>
      </c>
      <c r="G4982" s="12">
        <v>405.94</v>
      </c>
      <c r="I4982" s="45"/>
      <c r="K4982" s="118"/>
      <c r="M4982" s="116"/>
      <c r="R4982" s="115"/>
    </row>
    <row r="4983" spans="1:18" ht="23.25" customHeight="1" thickBot="1" x14ac:dyDescent="0.25">
      <c r="A4983" s="11">
        <v>41743</v>
      </c>
      <c r="D4983" s="12">
        <v>2089.23</v>
      </c>
      <c r="E4983" s="12">
        <v>6682.51</v>
      </c>
      <c r="F4983" s="12">
        <v>3452.15</v>
      </c>
      <c r="G4983" s="12">
        <v>404.6</v>
      </c>
      <c r="I4983" s="45"/>
      <c r="K4983" s="118"/>
      <c r="M4983" s="116"/>
      <c r="R4983" s="115"/>
    </row>
    <row r="4984" spans="1:18" ht="23.25" customHeight="1" thickBot="1" x14ac:dyDescent="0.25">
      <c r="A4984" s="11">
        <v>41744</v>
      </c>
      <c r="D4984" s="12">
        <v>2087.94</v>
      </c>
      <c r="E4984" s="12">
        <v>6685.24</v>
      </c>
      <c r="F4984" s="12">
        <v>3450.16</v>
      </c>
      <c r="G4984" s="12">
        <v>405.07</v>
      </c>
      <c r="I4984" s="45"/>
      <c r="K4984" s="118"/>
      <c r="M4984" s="116"/>
      <c r="R4984" s="115"/>
    </row>
    <row r="4985" spans="1:18" ht="23.25" customHeight="1" thickBot="1" x14ac:dyDescent="0.25">
      <c r="A4985" s="11">
        <v>41745</v>
      </c>
      <c r="D4985" s="12">
        <v>2086.36</v>
      </c>
      <c r="E4985" s="12">
        <v>6680.19</v>
      </c>
      <c r="F4985" s="12">
        <v>3447.56</v>
      </c>
      <c r="G4985" s="12">
        <v>404.97</v>
      </c>
      <c r="I4985" s="45"/>
      <c r="K4985" s="118"/>
      <c r="M4985" s="116"/>
      <c r="R4985" s="115"/>
    </row>
    <row r="4986" spans="1:18" ht="23.25" customHeight="1" thickBot="1" x14ac:dyDescent="0.25">
      <c r="A4986" s="11">
        <v>41746</v>
      </c>
      <c r="D4986" s="12">
        <v>2090.23</v>
      </c>
      <c r="E4986" s="12">
        <v>6689.85</v>
      </c>
      <c r="F4986" s="12">
        <v>3453.67</v>
      </c>
      <c r="G4986" s="12">
        <v>405.86</v>
      </c>
      <c r="I4986" s="45"/>
      <c r="K4986" s="118"/>
      <c r="M4986" s="116"/>
      <c r="R4986" s="115"/>
    </row>
    <row r="4987" spans="1:18" ht="23.25" customHeight="1" thickBot="1" x14ac:dyDescent="0.25">
      <c r="A4987" s="11">
        <v>41747</v>
      </c>
      <c r="D4987" s="12">
        <v>2084.5700000000002</v>
      </c>
      <c r="E4987" s="12">
        <v>6671.74</v>
      </c>
      <c r="F4987" s="12">
        <v>3443.2</v>
      </c>
      <c r="G4987" s="12">
        <v>405.08</v>
      </c>
      <c r="I4987" s="45"/>
      <c r="K4987" s="118"/>
      <c r="M4987" s="116"/>
      <c r="R4987" s="115"/>
    </row>
    <row r="4988" spans="1:18" ht="23.25" customHeight="1" thickBot="1" x14ac:dyDescent="0.25">
      <c r="A4988" s="11">
        <v>41750</v>
      </c>
      <c r="D4988" s="12">
        <v>2087.48</v>
      </c>
      <c r="E4988" s="12">
        <v>6681.05</v>
      </c>
      <c r="F4988" s="12">
        <v>3448</v>
      </c>
      <c r="G4988" s="12">
        <v>406.21</v>
      </c>
      <c r="I4988" s="45"/>
      <c r="K4988" s="118"/>
      <c r="M4988" s="116"/>
      <c r="R4988" s="115"/>
    </row>
    <row r="4989" spans="1:18" ht="23.25" customHeight="1" thickBot="1" x14ac:dyDescent="0.25">
      <c r="A4989" s="11">
        <v>41751</v>
      </c>
      <c r="D4989" s="12">
        <v>2087.08</v>
      </c>
      <c r="E4989" s="12">
        <v>6679.76</v>
      </c>
      <c r="F4989" s="12">
        <v>3447.34</v>
      </c>
      <c r="G4989" s="12">
        <v>406.49</v>
      </c>
      <c r="I4989" s="45"/>
      <c r="K4989" s="118"/>
      <c r="M4989" s="116"/>
      <c r="R4989" s="115"/>
    </row>
    <row r="4990" spans="1:18" ht="23.25" customHeight="1" thickBot="1" x14ac:dyDescent="0.25">
      <c r="A4990" s="11">
        <v>41752</v>
      </c>
      <c r="D4990" s="12">
        <v>2086.0300000000002</v>
      </c>
      <c r="E4990" s="12">
        <v>6676.41</v>
      </c>
      <c r="F4990" s="12">
        <v>3446.74</v>
      </c>
      <c r="G4990" s="12">
        <v>406.97</v>
      </c>
      <c r="I4990" s="45"/>
      <c r="K4990" s="118"/>
      <c r="M4990" s="116"/>
      <c r="R4990" s="115"/>
    </row>
    <row r="4991" spans="1:18" ht="23.25" customHeight="1" thickBot="1" x14ac:dyDescent="0.25">
      <c r="A4991" s="11">
        <v>41753</v>
      </c>
      <c r="D4991" s="12">
        <v>2081.0100000000002</v>
      </c>
      <c r="E4991" s="12">
        <v>6660.36</v>
      </c>
      <c r="F4991" s="12">
        <v>3438.45</v>
      </c>
      <c r="G4991" s="12">
        <v>406.3</v>
      </c>
      <c r="I4991" s="45"/>
      <c r="K4991" s="118"/>
      <c r="M4991" s="116"/>
      <c r="R4991" s="115"/>
    </row>
    <row r="4992" spans="1:18" ht="23.25" customHeight="1" thickBot="1" x14ac:dyDescent="0.25">
      <c r="A4992" s="11">
        <v>41754</v>
      </c>
      <c r="D4992" s="12">
        <v>2082.25</v>
      </c>
      <c r="E4992" s="12">
        <v>6664.32</v>
      </c>
      <c r="F4992" s="12">
        <v>3440.49</v>
      </c>
      <c r="G4992" s="12">
        <v>407.35</v>
      </c>
      <c r="I4992" s="45"/>
      <c r="K4992" s="118"/>
      <c r="M4992" s="116"/>
      <c r="R4992" s="115"/>
    </row>
    <row r="4993" spans="1:18" ht="23.25" customHeight="1" thickBot="1" x14ac:dyDescent="0.25">
      <c r="A4993" s="11">
        <v>41757</v>
      </c>
      <c r="D4993" s="12">
        <v>2079.27</v>
      </c>
      <c r="E4993" s="12">
        <v>6654.8</v>
      </c>
      <c r="F4993" s="12">
        <v>3435.58</v>
      </c>
      <c r="G4993" s="12">
        <v>407.19</v>
      </c>
      <c r="I4993" s="45"/>
      <c r="K4993" s="118"/>
      <c r="M4993" s="116"/>
      <c r="R4993" s="115"/>
    </row>
    <row r="4994" spans="1:18" ht="23.25" customHeight="1" thickBot="1" x14ac:dyDescent="0.25">
      <c r="A4994" s="11">
        <v>41758</v>
      </c>
      <c r="D4994" s="12">
        <v>2074.71</v>
      </c>
      <c r="E4994" s="12">
        <v>6640.2</v>
      </c>
      <c r="F4994" s="12">
        <v>3431.43</v>
      </c>
      <c r="G4994" s="12">
        <v>407.01</v>
      </c>
      <c r="I4994" s="45"/>
      <c r="K4994" s="118"/>
      <c r="M4994" s="116"/>
      <c r="R4994" s="115"/>
    </row>
    <row r="4995" spans="1:18" ht="23.25" customHeight="1" thickBot="1" x14ac:dyDescent="0.25">
      <c r="A4995" s="11">
        <v>41759</v>
      </c>
      <c r="D4995" s="12">
        <v>2073.81</v>
      </c>
      <c r="E4995" s="12">
        <v>6637.3</v>
      </c>
      <c r="F4995" s="12">
        <v>3425.42</v>
      </c>
      <c r="G4995" s="12">
        <v>406.51</v>
      </c>
      <c r="I4995" s="45"/>
      <c r="K4995" s="118"/>
      <c r="M4995" s="116"/>
    </row>
    <row r="4996" spans="1:18" ht="23.25" customHeight="1" thickBot="1" x14ac:dyDescent="0.25">
      <c r="A4996" s="11">
        <v>41761</v>
      </c>
      <c r="D4996" s="12">
        <v>2065.1799999999998</v>
      </c>
      <c r="E4996" s="12">
        <v>6609.7</v>
      </c>
      <c r="F4996" s="12">
        <v>3414.54</v>
      </c>
      <c r="G4996" s="12">
        <v>404.77</v>
      </c>
      <c r="I4996" s="45"/>
      <c r="K4996" s="118"/>
      <c r="M4996" s="116"/>
    </row>
    <row r="4997" spans="1:18" ht="23.25" customHeight="1" thickBot="1" x14ac:dyDescent="0.25">
      <c r="A4997" s="11">
        <v>41764</v>
      </c>
      <c r="D4997" s="12">
        <v>2052.23</v>
      </c>
      <c r="E4997" s="12">
        <v>6568.23</v>
      </c>
      <c r="F4997" s="12">
        <v>3394.23</v>
      </c>
      <c r="G4997" s="12">
        <v>402.29</v>
      </c>
      <c r="I4997" s="45"/>
      <c r="K4997" s="118"/>
      <c r="M4997" s="116"/>
    </row>
    <row r="4998" spans="1:18" ht="23.25" customHeight="1" thickBot="1" x14ac:dyDescent="0.25">
      <c r="A4998" s="11">
        <v>41765</v>
      </c>
      <c r="D4998" s="12">
        <v>2044.55</v>
      </c>
      <c r="E4998" s="12">
        <v>6543.67</v>
      </c>
      <c r="F4998" s="12">
        <v>3389.34</v>
      </c>
      <c r="G4998" s="12">
        <v>400.2</v>
      </c>
      <c r="I4998" s="45"/>
      <c r="K4998" s="118"/>
      <c r="M4998" s="116"/>
    </row>
    <row r="4999" spans="1:18" ht="23.25" customHeight="1" thickBot="1" x14ac:dyDescent="0.25">
      <c r="A4999" s="11">
        <v>41766</v>
      </c>
      <c r="D4999" s="12">
        <v>2031.38</v>
      </c>
      <c r="E4999" s="12">
        <v>6501.5</v>
      </c>
      <c r="F4999" s="12">
        <v>3370.83</v>
      </c>
      <c r="G4999" s="12">
        <v>396.77</v>
      </c>
      <c r="I4999" s="45"/>
      <c r="K4999" s="118"/>
      <c r="M4999" s="116"/>
    </row>
    <row r="5000" spans="1:18" ht="23.25" customHeight="1" thickBot="1" x14ac:dyDescent="0.25">
      <c r="A5000" s="11">
        <v>41767</v>
      </c>
      <c r="D5000" s="12">
        <v>2031.66</v>
      </c>
      <c r="E5000" s="12">
        <v>6502.4</v>
      </c>
      <c r="F5000" s="12">
        <v>3371.3</v>
      </c>
      <c r="G5000" s="12">
        <v>397.24</v>
      </c>
      <c r="I5000" s="45"/>
      <c r="K5000" s="118"/>
      <c r="M5000" s="116"/>
    </row>
    <row r="5001" spans="1:18" ht="23.25" customHeight="1" thickBot="1" x14ac:dyDescent="0.25">
      <c r="A5001" s="11">
        <v>41768</v>
      </c>
      <c r="D5001" s="12">
        <v>2033.87</v>
      </c>
      <c r="E5001" s="12">
        <v>6509.48</v>
      </c>
      <c r="F5001" s="12">
        <v>3368.3</v>
      </c>
      <c r="G5001" s="12">
        <v>397.75</v>
      </c>
      <c r="I5001" s="45"/>
      <c r="K5001" s="118"/>
      <c r="M5001" s="116"/>
    </row>
    <row r="5002" spans="1:18" ht="23.25" customHeight="1" thickBot="1" x14ac:dyDescent="0.25">
      <c r="A5002" s="11">
        <v>41771</v>
      </c>
      <c r="D5002" s="12">
        <v>2035.54</v>
      </c>
      <c r="E5002" s="12">
        <v>6514.81</v>
      </c>
      <c r="F5002" s="12">
        <v>3364.42</v>
      </c>
      <c r="G5002" s="12">
        <v>398.97</v>
      </c>
      <c r="I5002" s="45"/>
      <c r="K5002" s="118"/>
      <c r="M5002" s="116"/>
    </row>
    <row r="5003" spans="1:18" ht="23.25" customHeight="1" thickBot="1" x14ac:dyDescent="0.25">
      <c r="A5003" s="11">
        <v>41772</v>
      </c>
      <c r="D5003" s="12">
        <v>2038.6331084493911</v>
      </c>
      <c r="E5003" s="12">
        <v>6524.722191013775</v>
      </c>
      <c r="F5003" s="12">
        <v>3369.5345874749191</v>
      </c>
      <c r="G5003" s="12">
        <v>400.39304625835655</v>
      </c>
      <c r="I5003" s="45"/>
      <c r="K5003" s="118"/>
      <c r="M5003" s="116"/>
    </row>
    <row r="5004" spans="1:18" ht="23.25" customHeight="1" thickBot="1" x14ac:dyDescent="0.25">
      <c r="A5004" s="11">
        <v>41773</v>
      </c>
      <c r="D5004" s="12">
        <v>2042.16</v>
      </c>
      <c r="E5004" s="12">
        <v>6536.02</v>
      </c>
      <c r="F5004" s="12">
        <v>3369.83</v>
      </c>
      <c r="G5004" s="12">
        <v>400.38</v>
      </c>
      <c r="I5004" s="45"/>
      <c r="K5004" s="118"/>
      <c r="M5004" s="116"/>
    </row>
    <row r="5005" spans="1:18" ht="23.25" customHeight="1" thickBot="1" x14ac:dyDescent="0.25">
      <c r="A5005" s="11">
        <v>41774</v>
      </c>
      <c r="D5005" s="12">
        <v>2045.15</v>
      </c>
      <c r="E5005" s="12">
        <v>6545.59</v>
      </c>
      <c r="F5005" s="12">
        <v>3373.66</v>
      </c>
      <c r="G5005" s="12">
        <v>400.38</v>
      </c>
      <c r="I5005" s="45"/>
      <c r="K5005" s="118"/>
      <c r="M5005" s="116"/>
    </row>
    <row r="5006" spans="1:18" ht="23.25" customHeight="1" thickBot="1" x14ac:dyDescent="0.25">
      <c r="A5006" s="11">
        <v>41775</v>
      </c>
      <c r="D5006" s="12">
        <v>2055.1799999999998</v>
      </c>
      <c r="E5006" s="12">
        <v>6577.7</v>
      </c>
      <c r="F5006" s="12">
        <v>3390.21</v>
      </c>
      <c r="G5006" s="12">
        <v>402.82</v>
      </c>
      <c r="I5006" s="45"/>
      <c r="K5006" s="118"/>
      <c r="M5006" s="116"/>
    </row>
    <row r="5007" spans="1:18" ht="23.25" customHeight="1" thickBot="1" x14ac:dyDescent="0.25">
      <c r="A5007" s="11">
        <v>41778</v>
      </c>
      <c r="D5007" s="12">
        <v>2059.84</v>
      </c>
      <c r="E5007" s="12">
        <v>6592.6</v>
      </c>
      <c r="F5007" s="12">
        <v>3396.78</v>
      </c>
      <c r="G5007" s="12">
        <v>403.6</v>
      </c>
      <c r="I5007" s="45"/>
      <c r="K5007" s="118"/>
      <c r="M5007" s="116"/>
    </row>
    <row r="5008" spans="1:18" ht="23.25" customHeight="1" thickBot="1" x14ac:dyDescent="0.25">
      <c r="A5008" s="11">
        <v>41779</v>
      </c>
      <c r="D5008" s="12">
        <v>2058.62</v>
      </c>
      <c r="E5008" s="12">
        <v>6588.68</v>
      </c>
      <c r="F5008" s="12">
        <v>3394.76</v>
      </c>
      <c r="G5008" s="12">
        <v>403.44</v>
      </c>
      <c r="I5008" s="45"/>
      <c r="K5008" s="118"/>
      <c r="M5008" s="116"/>
    </row>
    <row r="5009" spans="1:13" ht="23.25" customHeight="1" thickBot="1" x14ac:dyDescent="0.25">
      <c r="A5009" s="11">
        <v>41780</v>
      </c>
      <c r="D5009" s="12">
        <v>2060.9</v>
      </c>
      <c r="E5009" s="12">
        <v>6595.99</v>
      </c>
      <c r="F5009" s="12">
        <v>3398.52</v>
      </c>
      <c r="G5009" s="12">
        <v>403.42</v>
      </c>
      <c r="I5009" s="45"/>
      <c r="K5009" s="118"/>
      <c r="M5009" s="116"/>
    </row>
    <row r="5010" spans="1:13" ht="23.25" customHeight="1" thickBot="1" x14ac:dyDescent="0.25">
      <c r="A5010" s="11">
        <v>41781</v>
      </c>
      <c r="D5010" s="12">
        <v>2064.9</v>
      </c>
      <c r="E5010" s="12">
        <v>6611.33</v>
      </c>
      <c r="F5010" s="12">
        <v>3404.2</v>
      </c>
      <c r="G5010" s="12">
        <v>405.01</v>
      </c>
      <c r="I5010" s="45"/>
      <c r="K5010" s="118"/>
      <c r="M5010" s="116"/>
    </row>
    <row r="5011" spans="1:13" ht="23.25" customHeight="1" thickBot="1" x14ac:dyDescent="0.25">
      <c r="A5011" s="11">
        <v>41782</v>
      </c>
      <c r="D5011" s="12">
        <v>2071.7800000000002</v>
      </c>
      <c r="E5011" s="12">
        <v>6633.36</v>
      </c>
      <c r="F5011" s="12">
        <v>3413.31</v>
      </c>
      <c r="G5011" s="12">
        <v>406.26</v>
      </c>
      <c r="I5011" s="45"/>
      <c r="K5011" s="118"/>
      <c r="M5011" s="116"/>
    </row>
    <row r="5012" spans="1:13" ht="23.25" customHeight="1" thickBot="1" x14ac:dyDescent="0.25">
      <c r="A5012" s="11">
        <v>41785</v>
      </c>
      <c r="D5012" s="12">
        <v>2072.1999999999998</v>
      </c>
      <c r="E5012" s="12">
        <v>6635.6</v>
      </c>
      <c r="F5012" s="12">
        <v>3413.34</v>
      </c>
      <c r="G5012" s="12">
        <v>405.34</v>
      </c>
      <c r="I5012" s="45"/>
      <c r="K5012" s="118"/>
      <c r="M5012" s="116"/>
    </row>
    <row r="5013" spans="1:13" ht="23.25" customHeight="1" thickBot="1" x14ac:dyDescent="0.25">
      <c r="A5013" s="11">
        <v>41786</v>
      </c>
      <c r="D5013" s="12">
        <v>2075.2199999999998</v>
      </c>
      <c r="E5013" s="12">
        <v>6645.25</v>
      </c>
      <c r="F5013" s="12">
        <v>3420.54</v>
      </c>
      <c r="G5013" s="12">
        <v>406.45</v>
      </c>
      <c r="I5013" s="45"/>
      <c r="K5013" s="118"/>
      <c r="M5013" s="116"/>
    </row>
    <row r="5014" spans="1:13" ht="23.25" customHeight="1" thickBot="1" x14ac:dyDescent="0.25">
      <c r="A5014" s="11">
        <v>41787</v>
      </c>
      <c r="D5014" s="12">
        <v>2075.9499999999998</v>
      </c>
      <c r="E5014" s="12">
        <v>6651.45</v>
      </c>
      <c r="F5014" s="12">
        <v>3423.73</v>
      </c>
      <c r="G5014" s="12">
        <v>405.67</v>
      </c>
      <c r="I5014" s="45"/>
      <c r="K5014" s="118"/>
      <c r="M5014" s="116"/>
    </row>
    <row r="5015" spans="1:13" ht="23.25" customHeight="1" thickBot="1" x14ac:dyDescent="0.25">
      <c r="A5015" s="11">
        <v>41788</v>
      </c>
      <c r="D5015" s="12">
        <v>2085.85</v>
      </c>
      <c r="E5015" s="12">
        <v>6694.37</v>
      </c>
      <c r="F5015" s="12">
        <v>3442.44</v>
      </c>
      <c r="G5015" s="12">
        <v>408.72</v>
      </c>
      <c r="I5015" s="45"/>
      <c r="K5015" s="118"/>
      <c r="M5015" s="116"/>
    </row>
    <row r="5016" spans="1:13" ht="23.25" customHeight="1" thickBot="1" x14ac:dyDescent="0.25">
      <c r="A5016" s="11">
        <v>41789</v>
      </c>
      <c r="D5016" s="12">
        <v>2077.87</v>
      </c>
      <c r="E5016" s="12">
        <v>6672.68</v>
      </c>
      <c r="F5016" s="12">
        <v>3431.29</v>
      </c>
      <c r="G5016" s="12">
        <v>405.98</v>
      </c>
      <c r="I5016" s="45"/>
      <c r="K5016" s="118"/>
      <c r="M5016" s="116"/>
    </row>
    <row r="5017" spans="1:13" ht="23.25" customHeight="1" thickBot="1" x14ac:dyDescent="0.25">
      <c r="A5017" s="11">
        <v>41792</v>
      </c>
      <c r="D5017" s="12">
        <v>2076.9299999999998</v>
      </c>
      <c r="E5017" s="12">
        <v>6669.64</v>
      </c>
      <c r="F5017" s="12">
        <v>3429.73</v>
      </c>
      <c r="G5017" s="12">
        <v>405.54</v>
      </c>
      <c r="I5017" s="45"/>
      <c r="K5017" s="118"/>
      <c r="M5017" s="116"/>
    </row>
    <row r="5018" spans="1:13" ht="23.25" customHeight="1" thickBot="1" x14ac:dyDescent="0.25">
      <c r="A5018" s="11">
        <v>41793</v>
      </c>
      <c r="D5018" s="12">
        <v>2079.06</v>
      </c>
      <c r="E5018" s="12">
        <v>6676.49</v>
      </c>
      <c r="F5018" s="12">
        <v>3431</v>
      </c>
      <c r="G5018" s="12">
        <v>406.07</v>
      </c>
      <c r="I5018" s="45"/>
      <c r="K5018" s="118"/>
      <c r="M5018" s="116"/>
    </row>
    <row r="5019" spans="1:13" ht="23.25" customHeight="1" thickBot="1" x14ac:dyDescent="0.25">
      <c r="A5019" s="11">
        <v>41794</v>
      </c>
      <c r="D5019" s="12">
        <v>2080.59</v>
      </c>
      <c r="E5019" s="12">
        <v>6681.41</v>
      </c>
      <c r="F5019" s="12">
        <v>3430.17</v>
      </c>
      <c r="G5019" s="12">
        <v>405.78</v>
      </c>
      <c r="I5019" s="45"/>
      <c r="K5019" s="118"/>
      <c r="M5019" s="116"/>
    </row>
    <row r="5020" spans="1:13" ht="23.25" customHeight="1" thickBot="1" x14ac:dyDescent="0.25">
      <c r="A5020" s="11">
        <v>41795</v>
      </c>
      <c r="D5020" s="12">
        <v>2089.11</v>
      </c>
      <c r="E5020" s="12">
        <v>6708.78</v>
      </c>
      <c r="F5020" s="12">
        <v>3440.85</v>
      </c>
      <c r="G5020" s="12">
        <v>407.88</v>
      </c>
      <c r="I5020" s="45"/>
      <c r="K5020" s="118"/>
      <c r="M5020" s="116"/>
    </row>
    <row r="5021" spans="1:13" ht="23.25" customHeight="1" thickBot="1" x14ac:dyDescent="0.25">
      <c r="A5021" s="11">
        <v>41796</v>
      </c>
      <c r="D5021" s="12">
        <v>2091.96</v>
      </c>
      <c r="E5021" s="12">
        <v>6717.91</v>
      </c>
      <c r="F5021" s="12">
        <v>3447.78</v>
      </c>
      <c r="G5021" s="12">
        <v>406.45</v>
      </c>
      <c r="I5021" s="45"/>
      <c r="K5021" s="118"/>
      <c r="M5021" s="116"/>
    </row>
    <row r="5022" spans="1:13" ht="23.25" customHeight="1" thickBot="1" x14ac:dyDescent="0.25">
      <c r="A5022" s="11">
        <v>41799</v>
      </c>
      <c r="D5022" s="12">
        <v>2092.9699999999998</v>
      </c>
      <c r="E5022" s="12">
        <v>6721.15</v>
      </c>
      <c r="F5022" s="12">
        <v>3449.45</v>
      </c>
      <c r="G5022" s="12">
        <v>406.56</v>
      </c>
      <c r="I5022" s="45"/>
      <c r="K5022" s="118"/>
      <c r="M5022" s="116"/>
    </row>
    <row r="5023" spans="1:13" ht="23.25" customHeight="1" thickBot="1" x14ac:dyDescent="0.25">
      <c r="A5023" s="11">
        <v>41800</v>
      </c>
      <c r="D5023" s="12">
        <v>2090.7600000000002</v>
      </c>
      <c r="E5023" s="12">
        <v>6714.23</v>
      </c>
      <c r="F5023" s="12">
        <v>3440.28</v>
      </c>
      <c r="G5023" s="12">
        <v>405.95</v>
      </c>
      <c r="I5023" s="45"/>
      <c r="K5023" s="118"/>
      <c r="M5023" s="116"/>
    </row>
    <row r="5024" spans="1:13" ht="23.25" customHeight="1" thickBot="1" x14ac:dyDescent="0.25">
      <c r="A5024" s="11">
        <v>41801</v>
      </c>
      <c r="D5024" s="12">
        <v>2086.7199999999998</v>
      </c>
      <c r="E5024" s="12">
        <v>6709.68</v>
      </c>
      <c r="F5024" s="12">
        <v>3432.35</v>
      </c>
      <c r="G5024" s="12">
        <v>405.17</v>
      </c>
      <c r="I5024" s="45"/>
      <c r="K5024" s="118"/>
      <c r="M5024" s="116"/>
    </row>
    <row r="5025" spans="1:13" ht="23.25" customHeight="1" thickBot="1" x14ac:dyDescent="0.25">
      <c r="A5025" s="11">
        <v>41802</v>
      </c>
      <c r="D5025" s="12">
        <v>2080.19</v>
      </c>
      <c r="E5025" s="12">
        <v>6688.69</v>
      </c>
      <c r="F5025" s="12">
        <v>3421.61</v>
      </c>
      <c r="G5025" s="12">
        <v>403.14</v>
      </c>
      <c r="I5025" s="45"/>
      <c r="K5025" s="118"/>
      <c r="M5025" s="116"/>
    </row>
    <row r="5026" spans="1:13" ht="23.25" customHeight="1" thickBot="1" x14ac:dyDescent="0.25">
      <c r="A5026" s="11">
        <v>41803</v>
      </c>
      <c r="D5026" s="12">
        <v>2075.14</v>
      </c>
      <c r="E5026" s="12">
        <v>6672.45</v>
      </c>
      <c r="F5026" s="12">
        <v>3413.31</v>
      </c>
      <c r="G5026" s="12">
        <v>403.77</v>
      </c>
      <c r="I5026" s="45"/>
      <c r="K5026" s="118"/>
      <c r="M5026" s="116"/>
    </row>
    <row r="5027" spans="1:13" ht="23.25" customHeight="1" thickBot="1" x14ac:dyDescent="0.25">
      <c r="A5027" s="11">
        <v>41806</v>
      </c>
      <c r="D5027" s="12">
        <v>2074.2399999999998</v>
      </c>
      <c r="E5027" s="12">
        <v>6669.56</v>
      </c>
      <c r="F5027" s="12">
        <v>3410.72</v>
      </c>
      <c r="G5027" s="12">
        <v>403.31</v>
      </c>
      <c r="I5027" s="45"/>
      <c r="K5027" s="118"/>
      <c r="M5027" s="116"/>
    </row>
    <row r="5028" spans="1:13" ht="23.25" customHeight="1" thickBot="1" x14ac:dyDescent="0.25">
      <c r="A5028" s="11">
        <v>41807</v>
      </c>
      <c r="D5028" s="12">
        <v>2070.62</v>
      </c>
      <c r="E5028" s="12">
        <v>6657.92</v>
      </c>
      <c r="F5028" s="12">
        <v>3406.98</v>
      </c>
      <c r="G5028" s="12">
        <v>401.93</v>
      </c>
      <c r="I5028" s="45"/>
      <c r="K5028" s="118"/>
      <c r="M5028" s="116"/>
    </row>
    <row r="5029" spans="1:13" ht="23.25" customHeight="1" thickBot="1" x14ac:dyDescent="0.25">
      <c r="A5029" s="11">
        <v>41808</v>
      </c>
      <c r="D5029" s="12">
        <v>2069.66</v>
      </c>
      <c r="E5029" s="12">
        <v>6654.84</v>
      </c>
      <c r="F5029" s="12">
        <v>3403.19</v>
      </c>
      <c r="G5029" s="12">
        <v>402.35</v>
      </c>
      <c r="I5029" s="45"/>
      <c r="K5029" s="118"/>
      <c r="M5029" s="116"/>
    </row>
    <row r="5030" spans="1:13" ht="23.25" customHeight="1" thickBot="1" x14ac:dyDescent="0.25">
      <c r="A5030" s="11">
        <v>41809</v>
      </c>
      <c r="D5030" s="12">
        <v>2062.2199999999998</v>
      </c>
      <c r="E5030" s="12">
        <v>6630.91</v>
      </c>
      <c r="F5030" s="12">
        <v>3390.95</v>
      </c>
      <c r="G5030" s="12">
        <v>400.96</v>
      </c>
      <c r="I5030" s="45"/>
      <c r="K5030" s="118"/>
      <c r="M5030" s="116"/>
    </row>
    <row r="5031" spans="1:13" ht="23.25" customHeight="1" thickBot="1" x14ac:dyDescent="0.25">
      <c r="A5031" s="11">
        <v>41810</v>
      </c>
      <c r="D5031" s="12">
        <v>2068.29</v>
      </c>
      <c r="E5031" s="12">
        <v>6650.44</v>
      </c>
      <c r="F5031" s="12">
        <v>3406.48</v>
      </c>
      <c r="G5031" s="12">
        <v>400.7</v>
      </c>
      <c r="I5031" s="45"/>
      <c r="K5031" s="118"/>
      <c r="M5031" s="116"/>
    </row>
    <row r="5032" spans="1:13" ht="23.25" customHeight="1" thickBot="1" x14ac:dyDescent="0.25">
      <c r="A5032" s="11">
        <v>41813</v>
      </c>
      <c r="D5032" s="12">
        <v>2075.5700000000002</v>
      </c>
      <c r="E5032" s="12">
        <v>6673.85</v>
      </c>
      <c r="F5032" s="12">
        <v>3417.36</v>
      </c>
      <c r="G5032" s="12">
        <v>401.76</v>
      </c>
      <c r="I5032" s="45"/>
      <c r="K5032" s="118"/>
      <c r="M5032" s="116"/>
    </row>
    <row r="5033" spans="1:13" ht="23.25" customHeight="1" thickBot="1" x14ac:dyDescent="0.25">
      <c r="A5033" s="11">
        <v>41814</v>
      </c>
      <c r="D5033" s="12">
        <v>2073.5500000000002</v>
      </c>
      <c r="E5033" s="12">
        <v>6667.35</v>
      </c>
      <c r="F5033" s="12">
        <v>3412.92</v>
      </c>
      <c r="G5033" s="12">
        <v>400.56</v>
      </c>
      <c r="I5033" s="45"/>
      <c r="K5033" s="118"/>
      <c r="M5033" s="116"/>
    </row>
    <row r="5034" spans="1:13" ht="23.25" customHeight="1" thickBot="1" x14ac:dyDescent="0.25">
      <c r="A5034" s="11">
        <v>41815</v>
      </c>
      <c r="D5034" s="12">
        <v>2074.6</v>
      </c>
      <c r="E5034" s="12">
        <v>6670.71</v>
      </c>
      <c r="F5034" s="12">
        <v>3414.64</v>
      </c>
      <c r="G5034" s="12">
        <v>400.56</v>
      </c>
      <c r="I5034" s="45"/>
      <c r="K5034" s="118"/>
      <c r="M5034" s="116"/>
    </row>
    <row r="5035" spans="1:13" ht="23.25" customHeight="1" thickBot="1" x14ac:dyDescent="0.25">
      <c r="A5035" s="11">
        <v>41816</v>
      </c>
      <c r="D5035" s="12">
        <v>2075.1999999999998</v>
      </c>
      <c r="E5035" s="12">
        <v>6672.91</v>
      </c>
      <c r="F5035" s="12">
        <v>3417.99</v>
      </c>
      <c r="G5035" s="12">
        <v>400.59</v>
      </c>
      <c r="I5035" s="45"/>
      <c r="K5035" s="118"/>
      <c r="M5035" s="116"/>
    </row>
    <row r="5036" spans="1:13" ht="23.25" customHeight="1" thickBot="1" x14ac:dyDescent="0.25">
      <c r="A5036" s="11">
        <v>41817</v>
      </c>
      <c r="D5036" s="12">
        <v>2077.08</v>
      </c>
      <c r="E5036" s="12">
        <v>6678.93</v>
      </c>
      <c r="F5036" s="12">
        <v>3421.08</v>
      </c>
      <c r="G5036" s="12">
        <v>400.62</v>
      </c>
      <c r="I5036" s="45"/>
      <c r="K5036" s="118"/>
      <c r="M5036" s="116"/>
    </row>
    <row r="5037" spans="1:13" ht="23.25" customHeight="1" thickBot="1" x14ac:dyDescent="0.25">
      <c r="A5037" s="11">
        <v>41820</v>
      </c>
      <c r="D5037" s="12">
        <v>2084.6999999999998</v>
      </c>
      <c r="E5037" s="12">
        <v>6703.44</v>
      </c>
      <c r="F5037" s="12">
        <v>3434.75</v>
      </c>
      <c r="G5037" s="12">
        <v>402.92</v>
      </c>
      <c r="I5037" s="45"/>
      <c r="K5037" s="118"/>
      <c r="M5037" s="116"/>
    </row>
    <row r="5038" spans="1:13" ht="23.25" customHeight="1" thickBot="1" x14ac:dyDescent="0.25">
      <c r="A5038" s="11">
        <v>41821</v>
      </c>
      <c r="D5038" s="12">
        <v>2091.4699999999998</v>
      </c>
      <c r="E5038" s="12">
        <v>6726.26</v>
      </c>
      <c r="F5038" s="12">
        <v>3449.81</v>
      </c>
      <c r="G5038" s="12">
        <v>404.72</v>
      </c>
      <c r="I5038" s="45"/>
      <c r="K5038" s="118"/>
      <c r="M5038" s="116"/>
    </row>
    <row r="5039" spans="1:13" ht="23.25" customHeight="1" thickBot="1" x14ac:dyDescent="0.25">
      <c r="A5039" s="11">
        <v>41822</v>
      </c>
      <c r="D5039" s="12">
        <v>2092.11</v>
      </c>
      <c r="E5039" s="12">
        <v>6728.32</v>
      </c>
      <c r="F5039" s="12">
        <v>3450.87</v>
      </c>
      <c r="G5039" s="12">
        <v>404.48</v>
      </c>
      <c r="I5039" s="45"/>
      <c r="K5039" s="118"/>
      <c r="M5039" s="116"/>
    </row>
    <row r="5040" spans="1:13" ht="23.25" customHeight="1" thickBot="1" x14ac:dyDescent="0.25">
      <c r="A5040" s="11">
        <v>41823</v>
      </c>
      <c r="D5040" s="12">
        <v>2089.06</v>
      </c>
      <c r="E5040" s="12">
        <v>6722.49</v>
      </c>
      <c r="F5040" s="12">
        <v>3444.51</v>
      </c>
      <c r="G5040" s="12">
        <v>403.7</v>
      </c>
      <c r="I5040" s="45"/>
      <c r="K5040" s="118"/>
      <c r="M5040" s="116"/>
    </row>
    <row r="5041" spans="1:13" ht="23.25" customHeight="1" thickBot="1" x14ac:dyDescent="0.25">
      <c r="A5041" s="11">
        <v>41824</v>
      </c>
      <c r="D5041" s="12">
        <v>2087.6</v>
      </c>
      <c r="E5041" s="12">
        <v>6714.91</v>
      </c>
      <c r="F5041" s="12">
        <v>3438.38</v>
      </c>
      <c r="G5041" s="12">
        <v>403.74</v>
      </c>
      <c r="I5041" s="45"/>
      <c r="K5041" s="118"/>
      <c r="M5041" s="116"/>
    </row>
    <row r="5042" spans="1:13" ht="23.25" customHeight="1" thickBot="1" x14ac:dyDescent="0.25">
      <c r="A5042" s="11">
        <v>41827</v>
      </c>
      <c r="D5042" s="12">
        <v>2085.92</v>
      </c>
      <c r="E5042" s="12">
        <v>6713.18</v>
      </c>
      <c r="F5042" s="12">
        <v>3436.38</v>
      </c>
      <c r="G5042" s="12">
        <v>403.27</v>
      </c>
      <c r="I5042" s="45"/>
      <c r="K5042" s="118"/>
      <c r="M5042" s="116"/>
    </row>
    <row r="5043" spans="1:13" ht="23.25" customHeight="1" thickBot="1" x14ac:dyDescent="0.25">
      <c r="A5043" s="11">
        <v>41828</v>
      </c>
      <c r="D5043" s="12">
        <v>2078.46</v>
      </c>
      <c r="E5043" s="12">
        <v>6693.36</v>
      </c>
      <c r="F5043" s="12">
        <v>3428.47</v>
      </c>
      <c r="G5043" s="12">
        <v>401.26</v>
      </c>
      <c r="I5043" s="45"/>
      <c r="K5043" s="118"/>
      <c r="M5043" s="116"/>
    </row>
    <row r="5044" spans="1:13" ht="23.25" customHeight="1" thickBot="1" x14ac:dyDescent="0.25">
      <c r="A5044" s="11">
        <v>41829</v>
      </c>
      <c r="D5044" s="12">
        <v>2070.17</v>
      </c>
      <c r="E5044" s="12">
        <v>6666.66</v>
      </c>
      <c r="F5044" s="12">
        <v>3415.9</v>
      </c>
      <c r="G5044" s="12">
        <v>398.91</v>
      </c>
      <c r="I5044" s="45"/>
      <c r="K5044" s="118"/>
      <c r="M5044" s="116"/>
    </row>
    <row r="5045" spans="1:13" ht="23.25" customHeight="1" thickBot="1" x14ac:dyDescent="0.25">
      <c r="A5045" s="11">
        <v>41830</v>
      </c>
      <c r="D5045" s="12">
        <v>2080.13</v>
      </c>
      <c r="E5045" s="12">
        <v>6698.73</v>
      </c>
      <c r="F5045" s="12">
        <v>3434.58</v>
      </c>
      <c r="G5045" s="12">
        <v>401.96</v>
      </c>
      <c r="I5045" s="45"/>
      <c r="K5045" s="118"/>
      <c r="M5045" s="116"/>
    </row>
    <row r="5046" spans="1:13" ht="23.25" customHeight="1" thickBot="1" x14ac:dyDescent="0.25">
      <c r="A5046" s="11">
        <v>41831</v>
      </c>
      <c r="D5046" s="12">
        <v>2075.8200000000002</v>
      </c>
      <c r="E5046" s="12">
        <v>6689.31</v>
      </c>
      <c r="F5046" s="12">
        <v>3427.51</v>
      </c>
      <c r="G5046" s="12">
        <v>400.81</v>
      </c>
      <c r="I5046" s="45"/>
      <c r="K5046" s="118"/>
      <c r="M5046" s="116"/>
    </row>
    <row r="5047" spans="1:13" ht="23.25" customHeight="1" thickBot="1" x14ac:dyDescent="0.25">
      <c r="A5047" s="11">
        <v>41834</v>
      </c>
      <c r="D5047" s="12">
        <v>2070.81</v>
      </c>
      <c r="E5047" s="12">
        <v>6699.63</v>
      </c>
      <c r="F5047" s="12">
        <v>3432.79</v>
      </c>
      <c r="G5047" s="12">
        <v>398.57</v>
      </c>
      <c r="I5047" s="45"/>
      <c r="K5047" s="118"/>
      <c r="M5047" s="116"/>
    </row>
    <row r="5048" spans="1:13" ht="23.25" customHeight="1" thickBot="1" x14ac:dyDescent="0.25">
      <c r="A5048" s="11">
        <v>41835</v>
      </c>
      <c r="D5048" s="12">
        <v>2063.04</v>
      </c>
      <c r="E5048" s="12">
        <v>6674.49</v>
      </c>
      <c r="F5048" s="12">
        <v>3421.03</v>
      </c>
      <c r="G5048" s="12">
        <v>396.16</v>
      </c>
      <c r="I5048" s="45"/>
      <c r="K5048" s="118"/>
      <c r="M5048" s="116"/>
    </row>
    <row r="5049" spans="1:13" ht="23.25" customHeight="1" thickBot="1" x14ac:dyDescent="0.25">
      <c r="A5049" s="11">
        <v>41836</v>
      </c>
      <c r="D5049" s="12">
        <v>2065.06</v>
      </c>
      <c r="E5049" s="12">
        <v>6681</v>
      </c>
      <c r="F5049" s="12">
        <v>3418.79</v>
      </c>
      <c r="G5049" s="12">
        <v>396.28</v>
      </c>
      <c r="I5049" s="45"/>
      <c r="K5049" s="118"/>
      <c r="M5049" s="116"/>
    </row>
    <row r="5050" spans="1:13" ht="23.25" customHeight="1" thickBot="1" x14ac:dyDescent="0.25">
      <c r="A5050" s="11">
        <v>41837</v>
      </c>
      <c r="D5050" s="12">
        <v>2071.6999999999998</v>
      </c>
      <c r="E5050" s="12">
        <v>6702.48</v>
      </c>
      <c r="F5050" s="12">
        <v>3426.44</v>
      </c>
      <c r="G5050" s="12">
        <v>397.45</v>
      </c>
      <c r="I5050" s="45"/>
      <c r="K5050" s="118"/>
      <c r="M5050" s="116"/>
    </row>
    <row r="5051" spans="1:13" ht="23.25" customHeight="1" thickBot="1" x14ac:dyDescent="0.25">
      <c r="A5051" s="11">
        <v>41838</v>
      </c>
      <c r="D5051" s="12">
        <v>2078.19</v>
      </c>
      <c r="E5051" s="12">
        <v>6723.48</v>
      </c>
      <c r="F5051" s="12">
        <v>3437.18</v>
      </c>
      <c r="G5051" s="12">
        <v>399.09</v>
      </c>
      <c r="I5051" s="45"/>
      <c r="K5051" s="118"/>
      <c r="M5051" s="116"/>
    </row>
    <row r="5052" spans="1:13" ht="23.25" customHeight="1" thickBot="1" x14ac:dyDescent="0.25">
      <c r="A5052" s="11">
        <v>41841</v>
      </c>
      <c r="D5052" s="12">
        <v>2075.86</v>
      </c>
      <c r="E5052" s="12">
        <v>6715.97</v>
      </c>
      <c r="F5052" s="12">
        <v>3434.45</v>
      </c>
      <c r="G5052" s="12">
        <v>399.18</v>
      </c>
      <c r="I5052" s="45"/>
      <c r="K5052" s="118"/>
      <c r="M5052" s="116"/>
    </row>
    <row r="5053" spans="1:13" ht="23.25" customHeight="1" thickBot="1" x14ac:dyDescent="0.25">
      <c r="A5053" s="11">
        <v>41842</v>
      </c>
      <c r="D5053" s="12">
        <v>2080.27</v>
      </c>
      <c r="E5053" s="12">
        <v>6730.23</v>
      </c>
      <c r="F5053" s="12">
        <v>3440.63</v>
      </c>
      <c r="G5053" s="12">
        <v>400.66</v>
      </c>
      <c r="I5053" s="45"/>
      <c r="K5053" s="118"/>
      <c r="M5053" s="116"/>
    </row>
    <row r="5054" spans="1:13" ht="23.25" customHeight="1" thickBot="1" x14ac:dyDescent="0.25">
      <c r="A5054" s="11">
        <v>41843</v>
      </c>
      <c r="D5054" s="12">
        <v>2082.5300000000002</v>
      </c>
      <c r="E5054" s="12">
        <v>6737.54</v>
      </c>
      <c r="F5054" s="12">
        <v>3439.89</v>
      </c>
      <c r="G5054" s="12">
        <v>400.98</v>
      </c>
      <c r="I5054" s="45"/>
      <c r="K5054" s="118"/>
      <c r="M5054" s="116"/>
    </row>
    <row r="5055" spans="1:13" ht="23.25" customHeight="1" thickBot="1" x14ac:dyDescent="0.25">
      <c r="A5055" s="11">
        <v>41844</v>
      </c>
      <c r="D5055" s="12">
        <v>2087.5500000000002</v>
      </c>
      <c r="E5055" s="12">
        <v>6753.78</v>
      </c>
      <c r="F5055" s="12">
        <v>3448.18</v>
      </c>
      <c r="G5055" s="12">
        <v>401.58</v>
      </c>
      <c r="I5055" s="45"/>
      <c r="K5055" s="118"/>
      <c r="M5055" s="116"/>
    </row>
    <row r="5056" spans="1:13" ht="23.25" customHeight="1" thickBot="1" x14ac:dyDescent="0.25">
      <c r="A5056" s="11">
        <v>41845</v>
      </c>
      <c r="D5056" s="12">
        <v>2090.8200000000002</v>
      </c>
      <c r="E5056" s="12">
        <v>6764.35</v>
      </c>
      <c r="F5056" s="12">
        <v>3453.57</v>
      </c>
      <c r="G5056" s="12">
        <v>403.06</v>
      </c>
      <c r="I5056" s="45"/>
      <c r="K5056" s="118"/>
      <c r="M5056" s="116"/>
    </row>
    <row r="5057" spans="1:13" ht="23.25" customHeight="1" thickBot="1" x14ac:dyDescent="0.25">
      <c r="A5057" s="11">
        <v>41848</v>
      </c>
      <c r="D5057" s="12">
        <v>2089.63</v>
      </c>
      <c r="E5057" s="12">
        <v>6760.51</v>
      </c>
      <c r="F5057" s="12">
        <v>3448.26</v>
      </c>
      <c r="G5057" s="12">
        <v>402.48</v>
      </c>
      <c r="I5057" s="45"/>
      <c r="K5057" s="118"/>
      <c r="M5057" s="116"/>
    </row>
    <row r="5058" spans="1:13" ht="23.25" customHeight="1" thickBot="1" x14ac:dyDescent="0.25">
      <c r="A5058" s="11">
        <v>41850</v>
      </c>
      <c r="D5058" s="12">
        <v>2093.41</v>
      </c>
      <c r="E5058" s="12">
        <v>6772.73</v>
      </c>
      <c r="F5058" s="12">
        <f>+[1]OFF!AA171</f>
        <v>3451.13</v>
      </c>
      <c r="G5058" s="12">
        <v>403.29</v>
      </c>
      <c r="I5058" s="45"/>
      <c r="K5058" s="118"/>
      <c r="M5058" s="116"/>
    </row>
    <row r="5059" spans="1:13" ht="23.25" customHeight="1" thickBot="1" x14ac:dyDescent="0.25">
      <c r="A5059" s="11">
        <v>41851</v>
      </c>
      <c r="D5059" s="12">
        <v>2102.65</v>
      </c>
      <c r="E5059" s="12">
        <v>6802.61</v>
      </c>
      <c r="F5059" s="12">
        <f>+[1]OFF!AA172</f>
        <v>3466.35</v>
      </c>
      <c r="G5059" s="12">
        <v>404.35</v>
      </c>
      <c r="I5059" s="45"/>
      <c r="K5059" s="118"/>
      <c r="M5059" s="116"/>
    </row>
    <row r="5060" spans="1:13" ht="23.25" customHeight="1" thickBot="1" x14ac:dyDescent="0.25">
      <c r="A5060" s="11">
        <v>41852</v>
      </c>
      <c r="D5060" s="12">
        <v>2097.86</v>
      </c>
      <c r="E5060" s="12">
        <v>6787.12</v>
      </c>
      <c r="F5060" s="12">
        <v>3456.22</v>
      </c>
      <c r="G5060" s="12">
        <v>404.54</v>
      </c>
      <c r="I5060" s="45"/>
      <c r="K5060" s="118"/>
      <c r="M5060" s="116"/>
    </row>
    <row r="5061" spans="1:13" ht="23.25" customHeight="1" thickBot="1" x14ac:dyDescent="0.25">
      <c r="A5061" s="11">
        <v>41855</v>
      </c>
      <c r="D5061" s="12">
        <v>2099.56</v>
      </c>
      <c r="E5061" s="12">
        <v>6792.62</v>
      </c>
      <c r="F5061" s="12">
        <v>3460.14</v>
      </c>
      <c r="G5061" s="12">
        <v>404.57</v>
      </c>
      <c r="I5061" s="45"/>
      <c r="K5061" s="118"/>
      <c r="M5061" s="116"/>
    </row>
    <row r="5062" spans="1:13" ht="23.25" customHeight="1" thickBot="1" x14ac:dyDescent="0.25">
      <c r="A5062" s="11">
        <v>41856</v>
      </c>
      <c r="D5062" s="12">
        <v>2099.04</v>
      </c>
      <c r="E5062" s="12">
        <v>6790.95</v>
      </c>
      <c r="F5062" s="12">
        <v>3459.29</v>
      </c>
      <c r="G5062" s="12">
        <v>404.84</v>
      </c>
      <c r="I5062" s="45"/>
      <c r="K5062" s="118"/>
      <c r="M5062" s="116"/>
    </row>
    <row r="5063" spans="1:13" ht="23.25" customHeight="1" thickBot="1" x14ac:dyDescent="0.25">
      <c r="A5063" s="11">
        <v>41857</v>
      </c>
      <c r="D5063" s="12">
        <v>2101.19</v>
      </c>
      <c r="E5063" s="12">
        <v>6797.89</v>
      </c>
      <c r="F5063" s="12">
        <v>3458.35</v>
      </c>
      <c r="G5063" s="12">
        <v>404.76</v>
      </c>
      <c r="I5063" s="45"/>
      <c r="K5063" s="118"/>
      <c r="M5063" s="116"/>
    </row>
    <row r="5064" spans="1:13" ht="23.25" customHeight="1" thickBot="1" x14ac:dyDescent="0.25">
      <c r="A5064" s="11">
        <v>41858</v>
      </c>
      <c r="D5064" s="12">
        <v>2106.48</v>
      </c>
      <c r="E5064" s="12">
        <v>6815.02</v>
      </c>
      <c r="F5064" s="12">
        <v>3468.18</v>
      </c>
      <c r="G5064" s="12">
        <v>405.42</v>
      </c>
      <c r="I5064" s="45"/>
      <c r="K5064" s="118"/>
      <c r="M5064" s="116"/>
    </row>
    <row r="5065" spans="1:13" ht="23.25" customHeight="1" thickBot="1" x14ac:dyDescent="0.25">
      <c r="A5065" s="11">
        <v>41859</v>
      </c>
      <c r="D5065" s="12">
        <v>2106.17</v>
      </c>
      <c r="E5065" s="12">
        <v>6814</v>
      </c>
      <c r="F5065" s="12">
        <v>3465.42</v>
      </c>
      <c r="G5065" s="12">
        <v>404.65</v>
      </c>
      <c r="I5065" s="45"/>
      <c r="K5065" s="118"/>
      <c r="M5065" s="116"/>
    </row>
    <row r="5066" spans="1:13" ht="23.25" customHeight="1" thickBot="1" x14ac:dyDescent="0.25">
      <c r="A5066" s="11">
        <v>41862</v>
      </c>
      <c r="D5066" s="12">
        <v>2095.37</v>
      </c>
      <c r="E5066" s="12">
        <v>6779.06</v>
      </c>
      <c r="F5066" s="12">
        <v>3451</v>
      </c>
      <c r="G5066" s="12">
        <v>401.46</v>
      </c>
      <c r="I5066" s="45"/>
      <c r="K5066" s="118"/>
      <c r="M5066" s="116"/>
    </row>
    <row r="5067" spans="1:13" ht="23.25" customHeight="1" thickBot="1" x14ac:dyDescent="0.25">
      <c r="A5067" s="11">
        <v>41863</v>
      </c>
      <c r="D5067" s="12">
        <v>2094.12</v>
      </c>
      <c r="E5067" s="12">
        <v>6775.03</v>
      </c>
      <c r="F5067" s="12">
        <v>3444.48</v>
      </c>
      <c r="G5067" s="12">
        <v>401.3</v>
      </c>
      <c r="I5067" s="45"/>
      <c r="K5067" s="118"/>
      <c r="M5067" s="116"/>
    </row>
    <row r="5068" spans="1:13" ht="23.25" customHeight="1" thickBot="1" x14ac:dyDescent="0.25">
      <c r="A5068" s="11">
        <v>41864</v>
      </c>
      <c r="D5068" s="12">
        <v>2095.46</v>
      </c>
      <c r="E5068" s="12">
        <v>6779.37</v>
      </c>
      <c r="F5068" s="12">
        <v>3446.69</v>
      </c>
      <c r="G5068" s="12">
        <v>401.37</v>
      </c>
      <c r="I5068" s="45"/>
      <c r="K5068" s="118"/>
      <c r="M5068" s="116"/>
    </row>
    <row r="5069" spans="1:13" ht="23.25" customHeight="1" thickBot="1" x14ac:dyDescent="0.25">
      <c r="A5069" s="11">
        <v>41865</v>
      </c>
      <c r="D5069" s="12">
        <v>2098.58</v>
      </c>
      <c r="E5069" s="12">
        <v>6789.46</v>
      </c>
      <c r="F5069" s="12">
        <v>3451.82</v>
      </c>
      <c r="G5069" s="12">
        <v>401.15</v>
      </c>
      <c r="I5069" s="45"/>
      <c r="K5069" s="118"/>
      <c r="M5069" s="116"/>
    </row>
    <row r="5070" spans="1:13" ht="23.25" customHeight="1" thickBot="1" x14ac:dyDescent="0.25">
      <c r="A5070" s="11">
        <v>41869</v>
      </c>
      <c r="D5070" s="12">
        <v>2106.4</v>
      </c>
      <c r="E5070" s="12">
        <v>6814.76</v>
      </c>
      <c r="F5070" s="12">
        <v>3466.93</v>
      </c>
      <c r="G5070" s="12">
        <v>402.57</v>
      </c>
      <c r="I5070" s="45"/>
      <c r="K5070" s="118"/>
      <c r="M5070" s="116"/>
    </row>
    <row r="5071" spans="1:13" ht="23.25" customHeight="1" thickBot="1" x14ac:dyDescent="0.25">
      <c r="A5071" s="11">
        <v>41870</v>
      </c>
      <c r="D5071" s="12">
        <v>2109.52</v>
      </c>
      <c r="E5071" s="12">
        <v>6824.86</v>
      </c>
      <c r="F5071" s="12">
        <v>3469.82</v>
      </c>
      <c r="G5071" s="12">
        <v>402.82</v>
      </c>
      <c r="I5071" s="45"/>
      <c r="K5071" s="118"/>
      <c r="M5071" s="116"/>
    </row>
    <row r="5072" spans="1:13" ht="23.25" customHeight="1" thickBot="1" x14ac:dyDescent="0.25">
      <c r="A5072" s="11">
        <v>41871</v>
      </c>
      <c r="D5072" s="12">
        <v>2112.5500000000002</v>
      </c>
      <c r="E5072" s="12">
        <v>6834.66</v>
      </c>
      <c r="F5072" s="12">
        <v>3471.43</v>
      </c>
      <c r="G5072" s="12">
        <v>403.36</v>
      </c>
      <c r="I5072" s="45"/>
      <c r="K5072" s="118"/>
      <c r="M5072" s="116"/>
    </row>
    <row r="5073" spans="1:13" ht="23.25" customHeight="1" thickBot="1" x14ac:dyDescent="0.25">
      <c r="A5073" s="11">
        <v>41872</v>
      </c>
      <c r="D5073" s="12">
        <v>2125.77</v>
      </c>
      <c r="E5073" s="12">
        <v>6877.42</v>
      </c>
      <c r="F5073" s="12">
        <v>3489.77</v>
      </c>
      <c r="G5073" s="12">
        <v>405.99</v>
      </c>
      <c r="I5073" s="45"/>
      <c r="K5073" s="118"/>
      <c r="M5073" s="116"/>
    </row>
    <row r="5074" spans="1:13" ht="23.25" customHeight="1" thickBot="1" x14ac:dyDescent="0.25">
      <c r="A5074" s="11">
        <v>41873</v>
      </c>
      <c r="D5074" s="12">
        <v>2116.79</v>
      </c>
      <c r="E5074" s="12">
        <v>6848.36</v>
      </c>
      <c r="F5074" s="12">
        <v>3477.27</v>
      </c>
      <c r="G5074" s="12">
        <v>402.59</v>
      </c>
      <c r="I5074" s="45"/>
      <c r="K5074" s="118"/>
      <c r="M5074" s="116"/>
    </row>
    <row r="5075" spans="1:13" ht="23.25" customHeight="1" thickBot="1" x14ac:dyDescent="0.25">
      <c r="A5075" s="11">
        <v>41876</v>
      </c>
      <c r="D5075" s="12">
        <v>2114.3000000000002</v>
      </c>
      <c r="E5075" s="12">
        <v>6843.61</v>
      </c>
      <c r="F5075" s="12">
        <v>3468.14</v>
      </c>
      <c r="G5075" s="12">
        <v>403.19</v>
      </c>
      <c r="I5075" s="45"/>
      <c r="K5075" s="118"/>
      <c r="M5075" s="116"/>
    </row>
    <row r="5076" spans="1:13" ht="23.25" customHeight="1" thickBot="1" x14ac:dyDescent="0.25">
      <c r="A5076" s="11">
        <v>41877</v>
      </c>
      <c r="D5076" s="12">
        <v>2111.41</v>
      </c>
      <c r="E5076" s="12">
        <v>6834.27</v>
      </c>
      <c r="F5076" s="12">
        <v>3463.4</v>
      </c>
      <c r="G5076" s="12">
        <v>401.73</v>
      </c>
      <c r="I5076" s="45"/>
      <c r="K5076" s="118"/>
      <c r="M5076" s="116"/>
    </row>
    <row r="5077" spans="1:13" ht="23.25" customHeight="1" thickBot="1" x14ac:dyDescent="0.25">
      <c r="A5077" s="11">
        <v>41878</v>
      </c>
      <c r="D5077" s="12">
        <v>2111.02</v>
      </c>
      <c r="E5077" s="12">
        <v>6833.01</v>
      </c>
      <c r="F5077" s="12">
        <v>3459.42</v>
      </c>
      <c r="G5077" s="12">
        <v>401.39</v>
      </c>
      <c r="I5077" s="45"/>
      <c r="K5077" s="118"/>
      <c r="M5077" s="116"/>
    </row>
    <row r="5078" spans="1:13" ht="23.25" customHeight="1" thickBot="1" x14ac:dyDescent="0.25">
      <c r="A5078" s="11">
        <v>41879</v>
      </c>
      <c r="D5078" s="12">
        <v>2112.42</v>
      </c>
      <c r="E5078" s="12">
        <v>6841.46</v>
      </c>
      <c r="F5078" s="12">
        <v>3467.05</v>
      </c>
      <c r="G5078" s="12">
        <v>401.58</v>
      </c>
      <c r="I5078" s="45"/>
      <c r="K5078" s="118"/>
      <c r="M5078" s="116"/>
    </row>
    <row r="5079" spans="1:13" ht="23.25" customHeight="1" thickBot="1" x14ac:dyDescent="0.25">
      <c r="A5079" s="11">
        <v>41880</v>
      </c>
      <c r="D5079" s="12">
        <v>2108.7199999999998</v>
      </c>
      <c r="E5079" s="12">
        <v>6829.46</v>
      </c>
      <c r="F5079" s="12">
        <v>3452.06</v>
      </c>
      <c r="G5079" s="12">
        <v>401</v>
      </c>
      <c r="I5079" s="45"/>
      <c r="K5079" s="118"/>
      <c r="M5079" s="116"/>
    </row>
    <row r="5080" spans="1:13" ht="23.25" customHeight="1" thickBot="1" x14ac:dyDescent="0.25">
      <c r="A5080" s="11">
        <v>41883</v>
      </c>
      <c r="D5080" s="12">
        <v>2109.11</v>
      </c>
      <c r="E5080" s="12">
        <v>6831.95</v>
      </c>
      <c r="F5080" s="12">
        <v>3449.99</v>
      </c>
      <c r="G5080" s="12">
        <v>400.88</v>
      </c>
      <c r="I5080" s="45"/>
      <c r="K5080" s="118"/>
      <c r="M5080" s="116"/>
    </row>
    <row r="5081" spans="1:13" ht="23.25" customHeight="1" thickBot="1" x14ac:dyDescent="0.25">
      <c r="A5081" s="11">
        <v>41884</v>
      </c>
      <c r="D5081" s="12">
        <v>2111.06</v>
      </c>
      <c r="E5081" s="12">
        <v>6838.26</v>
      </c>
      <c r="F5081" s="12">
        <v>3450.96</v>
      </c>
      <c r="G5081" s="12">
        <v>401</v>
      </c>
      <c r="I5081" s="45"/>
      <c r="K5081" s="118"/>
      <c r="M5081" s="116"/>
    </row>
    <row r="5082" spans="1:13" ht="23.25" customHeight="1" thickBot="1" x14ac:dyDescent="0.25">
      <c r="A5082" s="11">
        <v>41885</v>
      </c>
      <c r="D5082" s="12">
        <v>2108.0100000000002</v>
      </c>
      <c r="E5082" s="12">
        <v>6828.39</v>
      </c>
      <c r="F5082" s="12">
        <v>3445.98</v>
      </c>
      <c r="G5082" s="12">
        <v>399.51</v>
      </c>
      <c r="I5082" s="45"/>
      <c r="K5082" s="118"/>
      <c r="M5082" s="116"/>
    </row>
    <row r="5083" spans="1:13" ht="23.25" customHeight="1" thickBot="1" x14ac:dyDescent="0.25">
      <c r="A5083" s="11">
        <v>41886</v>
      </c>
      <c r="D5083" s="12">
        <v>2106.6999999999998</v>
      </c>
      <c r="E5083" s="12">
        <v>6824.13</v>
      </c>
      <c r="F5083" s="12">
        <v>3443.83</v>
      </c>
      <c r="G5083" s="12">
        <v>399.1</v>
      </c>
      <c r="I5083" s="45"/>
      <c r="K5083" s="118"/>
      <c r="M5083" s="116"/>
    </row>
    <row r="5084" spans="1:13" ht="23.25" customHeight="1" thickBot="1" x14ac:dyDescent="0.25">
      <c r="A5084" s="11">
        <v>41887</v>
      </c>
      <c r="D5084" s="12">
        <v>2114.64</v>
      </c>
      <c r="E5084" s="12">
        <v>6852.11</v>
      </c>
      <c r="F5084" s="12">
        <v>3441.38</v>
      </c>
      <c r="G5084" s="12">
        <v>400.82</v>
      </c>
      <c r="I5084" s="45"/>
      <c r="K5084" s="118"/>
      <c r="M5084" s="116"/>
    </row>
    <row r="5085" spans="1:13" ht="23.25" customHeight="1" thickBot="1" x14ac:dyDescent="0.25">
      <c r="A5085" s="11">
        <v>41890</v>
      </c>
      <c r="D5085" s="12">
        <v>2116.8000000000002</v>
      </c>
      <c r="E5085" s="12">
        <v>6859.09</v>
      </c>
      <c r="F5085" s="12">
        <v>3433.92</v>
      </c>
      <c r="G5085" s="12">
        <v>400.73</v>
      </c>
      <c r="I5085" s="45"/>
      <c r="K5085" s="118"/>
      <c r="M5085" s="116"/>
    </row>
    <row r="5086" spans="1:13" ht="23.25" customHeight="1" thickBot="1" x14ac:dyDescent="0.25">
      <c r="A5086" s="11">
        <v>41891</v>
      </c>
      <c r="D5086" s="12">
        <v>2115.79</v>
      </c>
      <c r="E5086" s="12">
        <v>6865.73</v>
      </c>
      <c r="F5086" s="12">
        <v>3426.32</v>
      </c>
      <c r="G5086" s="12">
        <v>400.02</v>
      </c>
      <c r="I5086" s="45"/>
      <c r="K5086" s="118"/>
      <c r="M5086" s="116"/>
    </row>
    <row r="5087" spans="1:13" ht="23.25" customHeight="1" thickBot="1" x14ac:dyDescent="0.25">
      <c r="A5087" s="11">
        <v>41892</v>
      </c>
      <c r="D5087" s="12">
        <v>2116.12</v>
      </c>
      <c r="E5087" s="12">
        <v>6866.79</v>
      </c>
      <c r="F5087" s="12">
        <v>3432.3</v>
      </c>
      <c r="G5087" s="12">
        <v>400.19</v>
      </c>
      <c r="I5087" s="45"/>
      <c r="K5087" s="118"/>
      <c r="M5087" s="116"/>
    </row>
    <row r="5088" spans="1:13" ht="23.25" customHeight="1" thickBot="1" x14ac:dyDescent="0.25">
      <c r="A5088" s="11">
        <v>41893</v>
      </c>
      <c r="D5088" s="12">
        <v>2120.75</v>
      </c>
      <c r="E5088" s="12">
        <v>6881.82</v>
      </c>
      <c r="F5088" s="12">
        <v>3436.54</v>
      </c>
      <c r="G5088" s="12">
        <v>400.01</v>
      </c>
      <c r="I5088" s="45"/>
      <c r="K5088" s="118"/>
      <c r="M5088" s="116"/>
    </row>
    <row r="5089" spans="1:13" ht="23.25" customHeight="1" thickBot="1" x14ac:dyDescent="0.25">
      <c r="A5089" s="11">
        <v>41894</v>
      </c>
      <c r="D5089" s="12">
        <v>2125.64</v>
      </c>
      <c r="E5089" s="12">
        <v>6897.67</v>
      </c>
      <c r="F5089" s="12">
        <v>3444.45</v>
      </c>
      <c r="G5089" s="12">
        <v>400.65</v>
      </c>
      <c r="I5089" s="45"/>
      <c r="K5089" s="118"/>
      <c r="M5089" s="116"/>
    </row>
    <row r="5090" spans="1:13" ht="23.25" customHeight="1" thickBot="1" x14ac:dyDescent="0.25">
      <c r="A5090" s="11">
        <v>41897</v>
      </c>
      <c r="D5090" s="12">
        <v>2124.85</v>
      </c>
      <c r="E5090" s="12">
        <v>6895.12</v>
      </c>
      <c r="F5090" s="12">
        <v>3446.46</v>
      </c>
      <c r="G5090" s="12">
        <v>400.53</v>
      </c>
      <c r="I5090" s="45"/>
      <c r="K5090" s="118"/>
      <c r="M5090" s="116"/>
    </row>
    <row r="5091" spans="1:13" ht="23.25" customHeight="1" thickBot="1" x14ac:dyDescent="0.25">
      <c r="A5091" s="11">
        <v>41898</v>
      </c>
      <c r="D5091" s="12">
        <v>2126.0700000000002</v>
      </c>
      <c r="E5091" s="12">
        <v>6899.07</v>
      </c>
      <c r="F5091" s="12">
        <v>3446.24</v>
      </c>
      <c r="G5091" s="12">
        <v>400.59</v>
      </c>
      <c r="I5091" s="45"/>
      <c r="K5091" s="118"/>
      <c r="M5091" s="116"/>
    </row>
    <row r="5092" spans="1:13" ht="23.25" customHeight="1" thickBot="1" x14ac:dyDescent="0.25">
      <c r="A5092" s="11">
        <v>41899</v>
      </c>
      <c r="D5092" s="12">
        <v>2121.5300000000002</v>
      </c>
      <c r="E5092" s="12">
        <v>6884.36</v>
      </c>
      <c r="F5092" s="12">
        <v>3439.99</v>
      </c>
      <c r="G5092" s="12">
        <v>400.58</v>
      </c>
      <c r="I5092" s="45"/>
      <c r="K5092" s="118"/>
      <c r="M5092" s="116"/>
    </row>
    <row r="5093" spans="1:13" ht="23.25" customHeight="1" thickBot="1" x14ac:dyDescent="0.25">
      <c r="A5093" s="11">
        <v>41900</v>
      </c>
      <c r="D5093" s="12">
        <v>2120.91</v>
      </c>
      <c r="E5093" s="12">
        <v>6882.32</v>
      </c>
      <c r="F5093" s="12">
        <v>3429.16</v>
      </c>
      <c r="G5093" s="12">
        <v>400.88</v>
      </c>
      <c r="I5093" s="45"/>
      <c r="K5093" s="118"/>
      <c r="M5093" s="116"/>
    </row>
    <row r="5094" spans="1:13" ht="23.25" customHeight="1" thickBot="1" x14ac:dyDescent="0.25">
      <c r="A5094" s="11">
        <v>41901</v>
      </c>
      <c r="D5094" s="12">
        <v>2121.58</v>
      </c>
      <c r="E5094" s="12">
        <v>6884.49</v>
      </c>
      <c r="F5094" s="12">
        <v>3434.6</v>
      </c>
      <c r="G5094" s="12">
        <v>400.88</v>
      </c>
      <c r="I5094" s="45"/>
      <c r="K5094" s="118"/>
      <c r="M5094" s="116"/>
    </row>
    <row r="5095" spans="1:13" ht="23.25" customHeight="1" thickBot="1" x14ac:dyDescent="0.25">
      <c r="A5095" s="11">
        <v>41904</v>
      </c>
      <c r="D5095" s="12">
        <v>2119.1999999999998</v>
      </c>
      <c r="E5095" s="12">
        <v>6876.78</v>
      </c>
      <c r="F5095" s="12">
        <v>3426.4</v>
      </c>
      <c r="G5095" s="12">
        <v>400</v>
      </c>
      <c r="I5095" s="45"/>
      <c r="K5095" s="118"/>
      <c r="M5095" s="116"/>
    </row>
    <row r="5096" spans="1:13" ht="23.25" customHeight="1" thickBot="1" x14ac:dyDescent="0.25">
      <c r="A5096" s="11">
        <v>41905</v>
      </c>
      <c r="D5096" s="12">
        <v>2120.9899999999998</v>
      </c>
      <c r="E5096" s="12">
        <v>6882.6</v>
      </c>
      <c r="F5096" s="12">
        <v>3429.3</v>
      </c>
      <c r="G5096" s="12">
        <v>400.77</v>
      </c>
      <c r="I5096" s="45"/>
      <c r="K5096" s="118"/>
      <c r="M5096" s="116"/>
    </row>
    <row r="5097" spans="1:13" ht="23.25" customHeight="1" thickBot="1" x14ac:dyDescent="0.25">
      <c r="A5097" s="11">
        <v>41906</v>
      </c>
      <c r="D5097" s="12">
        <v>2132.56</v>
      </c>
      <c r="E5097" s="12">
        <v>6920.15</v>
      </c>
      <c r="F5097" s="12">
        <v>3448.01</v>
      </c>
      <c r="G5097" s="12">
        <v>403.25</v>
      </c>
      <c r="I5097" s="45"/>
      <c r="K5097" s="118"/>
      <c r="M5097" s="116"/>
    </row>
    <row r="5098" spans="1:13" ht="23.25" customHeight="1" thickBot="1" x14ac:dyDescent="0.25">
      <c r="A5098" s="11">
        <v>41907</v>
      </c>
      <c r="D5098" s="12">
        <v>2142.04</v>
      </c>
      <c r="E5098" s="12">
        <v>6950.91</v>
      </c>
      <c r="F5098" s="12">
        <v>3457.86</v>
      </c>
      <c r="G5098" s="12">
        <v>404.78</v>
      </c>
      <c r="I5098" s="45"/>
      <c r="K5098" s="118"/>
      <c r="M5098" s="116"/>
    </row>
    <row r="5099" spans="1:13" ht="23.25" customHeight="1" thickBot="1" x14ac:dyDescent="0.25">
      <c r="A5099" s="11">
        <v>41908</v>
      </c>
      <c r="D5099" s="12">
        <v>2152.62</v>
      </c>
      <c r="E5099" s="12">
        <v>6985.23</v>
      </c>
      <c r="F5099" s="12">
        <v>3474.93</v>
      </c>
      <c r="G5099" s="12">
        <v>409.01</v>
      </c>
      <c r="I5099" s="45"/>
      <c r="K5099" s="118"/>
      <c r="M5099" s="116"/>
    </row>
    <row r="5100" spans="1:13" ht="22.7" customHeight="1" thickBot="1" x14ac:dyDescent="0.25">
      <c r="A5100" s="11">
        <v>41911</v>
      </c>
      <c r="D5100" s="12">
        <v>2154.5808423334734</v>
      </c>
      <c r="E5100" s="12">
        <v>6991.5952867840278</v>
      </c>
      <c r="F5100" s="12">
        <v>3470.4097855460996</v>
      </c>
      <c r="G5100" s="12">
        <v>409.47734510215997</v>
      </c>
      <c r="I5100" s="45"/>
      <c r="K5100" s="118"/>
      <c r="M5100" s="116"/>
    </row>
    <row r="5101" spans="1:13" ht="23.25" customHeight="1" thickBot="1" x14ac:dyDescent="0.25">
      <c r="A5101" s="11">
        <v>41912</v>
      </c>
      <c r="D5101" s="12">
        <v>2154.41</v>
      </c>
      <c r="E5101" s="12">
        <v>6991.04</v>
      </c>
      <c r="F5101" s="12">
        <v>3472.33</v>
      </c>
      <c r="G5101" s="12">
        <v>409.09</v>
      </c>
      <c r="I5101" s="45"/>
      <c r="K5101" s="118"/>
      <c r="M5101" s="116"/>
    </row>
    <row r="5102" spans="1:13" ht="23.25" customHeight="1" thickBot="1" x14ac:dyDescent="0.25">
      <c r="A5102" s="11">
        <v>41913</v>
      </c>
      <c r="D5102" s="12">
        <v>2147</v>
      </c>
      <c r="E5102" s="12">
        <v>6966.99</v>
      </c>
      <c r="F5102" s="12">
        <v>3451.65</v>
      </c>
      <c r="G5102" s="12">
        <v>406.76</v>
      </c>
      <c r="I5102" s="45"/>
      <c r="K5102" s="118"/>
      <c r="M5102" s="116"/>
    </row>
    <row r="5103" spans="1:13" ht="23.25" customHeight="1" thickBot="1" x14ac:dyDescent="0.25">
      <c r="A5103" s="11">
        <v>41914</v>
      </c>
      <c r="D5103" s="12">
        <v>2156.5100000000002</v>
      </c>
      <c r="E5103" s="12">
        <v>6997.87</v>
      </c>
      <c r="F5103" s="12">
        <v>3469.14</v>
      </c>
      <c r="G5103" s="12">
        <v>408.89</v>
      </c>
      <c r="I5103" s="45"/>
      <c r="K5103" s="118"/>
      <c r="M5103" s="116"/>
    </row>
    <row r="5104" spans="1:13" ht="23.25" customHeight="1" thickBot="1" x14ac:dyDescent="0.25">
      <c r="A5104" s="11">
        <v>41915</v>
      </c>
      <c r="D5104" s="12">
        <v>2156.87</v>
      </c>
      <c r="E5104" s="12">
        <v>6999.01</v>
      </c>
      <c r="F5104" s="12">
        <v>3469.71</v>
      </c>
      <c r="G5104" s="12">
        <v>409.23</v>
      </c>
      <c r="I5104" s="45"/>
      <c r="K5104" s="118"/>
      <c r="M5104" s="116"/>
    </row>
    <row r="5105" spans="1:13" ht="23.25" customHeight="1" thickBot="1" x14ac:dyDescent="0.25">
      <c r="A5105" s="11">
        <v>41918</v>
      </c>
      <c r="D5105" s="12">
        <v>2162.85</v>
      </c>
      <c r="E5105" s="12">
        <v>7018.42</v>
      </c>
      <c r="F5105" s="12">
        <v>3468.39</v>
      </c>
      <c r="G5105" s="12">
        <v>410.25</v>
      </c>
      <c r="I5105" s="45"/>
      <c r="K5105" s="118"/>
      <c r="M5105" s="116"/>
    </row>
    <row r="5106" spans="1:13" ht="23.25" customHeight="1" thickBot="1" x14ac:dyDescent="0.25">
      <c r="A5106" s="11">
        <v>41919</v>
      </c>
      <c r="D5106" s="12">
        <v>2164.04</v>
      </c>
      <c r="E5106" s="12">
        <v>7025.5</v>
      </c>
      <c r="F5106" s="12">
        <v>3479.55</v>
      </c>
      <c r="G5106" s="12">
        <v>410.42</v>
      </c>
      <c r="I5106" s="45"/>
      <c r="K5106" s="118"/>
      <c r="M5106" s="116"/>
    </row>
    <row r="5107" spans="1:13" ht="23.25" customHeight="1" thickBot="1" x14ac:dyDescent="0.25">
      <c r="A5107" s="11">
        <v>41920</v>
      </c>
      <c r="D5107" s="12">
        <v>2170.71</v>
      </c>
      <c r="E5107" s="12">
        <v>7047.16</v>
      </c>
      <c r="F5107" s="12">
        <v>3491.37</v>
      </c>
      <c r="G5107" s="12">
        <v>409.81</v>
      </c>
      <c r="I5107" s="45"/>
      <c r="K5107" s="118"/>
      <c r="M5107" s="116"/>
    </row>
    <row r="5108" spans="1:13" ht="23.25" customHeight="1" thickBot="1" x14ac:dyDescent="0.25">
      <c r="A5108" s="11">
        <v>41921</v>
      </c>
      <c r="D5108" s="12">
        <v>2165.35</v>
      </c>
      <c r="E5108" s="12">
        <v>7029.74</v>
      </c>
      <c r="F5108" s="12">
        <v>3489.35</v>
      </c>
      <c r="G5108" s="12">
        <v>409.37</v>
      </c>
      <c r="I5108" s="45"/>
      <c r="K5108" s="118"/>
      <c r="M5108" s="116"/>
    </row>
    <row r="5109" spans="1:13" ht="23.25" customHeight="1" thickBot="1" x14ac:dyDescent="0.25">
      <c r="A5109" s="11">
        <v>41922</v>
      </c>
      <c r="D5109" s="12">
        <v>2156.31</v>
      </c>
      <c r="E5109" s="12">
        <v>7000.72</v>
      </c>
      <c r="F5109" s="12">
        <v>3471.65</v>
      </c>
      <c r="G5109" s="12">
        <v>407.96</v>
      </c>
      <c r="I5109" s="45"/>
      <c r="K5109" s="118"/>
      <c r="M5109" s="116"/>
    </row>
    <row r="5110" spans="1:13" ht="23.25" customHeight="1" thickBot="1" x14ac:dyDescent="0.25">
      <c r="A5110" s="11">
        <v>41925</v>
      </c>
      <c r="D5110" s="12">
        <v>2153.89</v>
      </c>
      <c r="E5110" s="12">
        <v>6993.46</v>
      </c>
      <c r="F5110" s="12">
        <v>3464.77</v>
      </c>
      <c r="G5110" s="12">
        <v>408.09</v>
      </c>
      <c r="I5110" s="45"/>
      <c r="K5110" s="118"/>
      <c r="M5110" s="116"/>
    </row>
    <row r="5111" spans="1:13" ht="23.25" customHeight="1" thickBot="1" x14ac:dyDescent="0.25">
      <c r="A5111" s="11">
        <v>41926</v>
      </c>
      <c r="D5111" s="12">
        <v>2153.48</v>
      </c>
      <c r="E5111" s="12">
        <v>6992.12</v>
      </c>
      <c r="F5111" s="12">
        <v>3467.39</v>
      </c>
      <c r="G5111" s="12">
        <v>406.81</v>
      </c>
      <c r="I5111" s="45"/>
      <c r="K5111" s="118"/>
      <c r="M5111" s="116"/>
    </row>
    <row r="5112" spans="1:13" ht="23.25" customHeight="1" thickBot="1" x14ac:dyDescent="0.25">
      <c r="A5112" s="11">
        <v>41927</v>
      </c>
      <c r="D5112" s="12">
        <v>2149.4699999999998</v>
      </c>
      <c r="E5112" s="12">
        <v>6979.13</v>
      </c>
      <c r="F5112" s="12">
        <v>3456.58</v>
      </c>
      <c r="G5112" s="12">
        <v>405.44</v>
      </c>
      <c r="I5112" s="45"/>
      <c r="K5112" s="118"/>
      <c r="M5112" s="116"/>
    </row>
    <row r="5113" spans="1:13" ht="23.25" customHeight="1" thickBot="1" x14ac:dyDescent="0.25">
      <c r="A5113" s="11">
        <v>41928</v>
      </c>
      <c r="D5113" s="12">
        <v>2141.1999999999998</v>
      </c>
      <c r="E5113" s="12">
        <v>6952.28</v>
      </c>
      <c r="F5113" s="12">
        <v>3456.35</v>
      </c>
      <c r="G5113" s="12">
        <v>404.07</v>
      </c>
      <c r="I5113" s="45"/>
      <c r="K5113" s="118"/>
      <c r="M5113" s="116"/>
    </row>
    <row r="5114" spans="1:13" ht="23.25" customHeight="1" thickBot="1" x14ac:dyDescent="0.25">
      <c r="A5114" s="11">
        <v>41929</v>
      </c>
      <c r="D5114" s="12">
        <v>2133</v>
      </c>
      <c r="E5114" s="12">
        <v>6926.64</v>
      </c>
      <c r="F5114" s="12">
        <v>3442.51</v>
      </c>
      <c r="G5114" s="12">
        <v>402.79</v>
      </c>
      <c r="I5114" s="45"/>
      <c r="K5114" s="118"/>
      <c r="M5114" s="116"/>
    </row>
    <row r="5115" spans="1:13" ht="23.25" customHeight="1" thickBot="1" x14ac:dyDescent="0.25">
      <c r="A5115" s="11">
        <v>41932</v>
      </c>
      <c r="D5115" s="12">
        <v>2137.0100000000002</v>
      </c>
      <c r="E5115" s="12">
        <v>6939.66</v>
      </c>
      <c r="F5115" s="12">
        <v>3446.81</v>
      </c>
      <c r="G5115" s="12">
        <v>403.59</v>
      </c>
      <c r="I5115" s="45"/>
      <c r="K5115" s="118"/>
      <c r="M5115" s="116"/>
    </row>
    <row r="5116" spans="1:13" ht="23.25" customHeight="1" thickBot="1" x14ac:dyDescent="0.25">
      <c r="A5116" s="11">
        <v>41933</v>
      </c>
      <c r="D5116" s="12">
        <v>2133.61</v>
      </c>
      <c r="E5116" s="12">
        <v>6928.62</v>
      </c>
      <c r="F5116" s="12">
        <v>3443.5</v>
      </c>
      <c r="G5116" s="12">
        <v>402.99</v>
      </c>
      <c r="I5116" s="45"/>
      <c r="K5116" s="118"/>
      <c r="M5116" s="116"/>
    </row>
    <row r="5117" spans="1:13" ht="23.25" customHeight="1" thickBot="1" x14ac:dyDescent="0.25">
      <c r="A5117" s="11">
        <v>41934</v>
      </c>
      <c r="D5117" s="12">
        <v>2130.3200000000002</v>
      </c>
      <c r="E5117" s="12">
        <v>6917.93</v>
      </c>
      <c r="F5117" s="12">
        <v>3432.76</v>
      </c>
      <c r="G5117" s="12">
        <v>402.34</v>
      </c>
      <c r="I5117" s="45"/>
      <c r="K5117" s="118"/>
      <c r="M5117" s="116"/>
    </row>
    <row r="5118" spans="1:13" ht="23.25" customHeight="1" thickBot="1" x14ac:dyDescent="0.25">
      <c r="A5118" s="11">
        <v>41936</v>
      </c>
      <c r="D5118" s="12">
        <v>2126.9899999999998</v>
      </c>
      <c r="E5118" s="12">
        <v>6907.12</v>
      </c>
      <c r="F5118" s="12">
        <v>3434.15</v>
      </c>
      <c r="G5118" s="12">
        <v>401.44</v>
      </c>
      <c r="I5118" s="45"/>
      <c r="K5118" s="118"/>
      <c r="M5118" s="116"/>
    </row>
    <row r="5119" spans="1:13" ht="23.25" customHeight="1" thickBot="1" x14ac:dyDescent="0.25">
      <c r="A5119" s="11">
        <v>41939</v>
      </c>
      <c r="D5119" s="12">
        <v>2129.87</v>
      </c>
      <c r="E5119" s="12">
        <v>6916.5</v>
      </c>
      <c r="F5119" s="12">
        <v>3432.05</v>
      </c>
      <c r="G5119" s="12">
        <v>402.1</v>
      </c>
      <c r="I5119" s="45"/>
      <c r="K5119" s="118"/>
      <c r="M5119" s="116"/>
    </row>
    <row r="5120" spans="1:13" ht="23.25" customHeight="1" thickBot="1" x14ac:dyDescent="0.25">
      <c r="A5120" s="11">
        <v>41940</v>
      </c>
      <c r="D5120" s="12">
        <v>2130.73</v>
      </c>
      <c r="E5120" s="12">
        <v>6919.27</v>
      </c>
      <c r="F5120" s="12">
        <v>3433.43</v>
      </c>
      <c r="G5120" s="12">
        <v>402.29</v>
      </c>
      <c r="I5120" s="45"/>
      <c r="K5120" s="118"/>
      <c r="M5120" s="116"/>
    </row>
    <row r="5121" spans="1:13" ht="23.25" customHeight="1" thickBot="1" x14ac:dyDescent="0.25">
      <c r="A5121" s="11">
        <v>41941</v>
      </c>
      <c r="D5121" s="12">
        <v>2130.54</v>
      </c>
      <c r="E5121" s="12">
        <v>6918.65</v>
      </c>
      <c r="F5121" s="12">
        <v>3435.28</v>
      </c>
      <c r="G5121" s="12">
        <v>402.11</v>
      </c>
      <c r="I5121" s="45"/>
      <c r="K5121" s="118"/>
      <c r="M5121" s="116"/>
    </row>
    <row r="5122" spans="1:13" ht="23.25" customHeight="1" thickBot="1" x14ac:dyDescent="0.25">
      <c r="A5122" s="11">
        <v>41942</v>
      </c>
      <c r="D5122" s="12">
        <v>2131.61</v>
      </c>
      <c r="E5122" s="12">
        <v>6922.14</v>
      </c>
      <c r="F5122" s="12">
        <v>3430.52</v>
      </c>
      <c r="G5122" s="12">
        <v>401.97</v>
      </c>
      <c r="I5122" s="45"/>
      <c r="K5122" s="118"/>
      <c r="M5122" s="116"/>
    </row>
    <row r="5123" spans="1:13" ht="23.25" customHeight="1" thickBot="1" x14ac:dyDescent="0.25">
      <c r="A5123" s="11">
        <v>41943</v>
      </c>
      <c r="D5123" s="12">
        <v>2130.25</v>
      </c>
      <c r="E5123" s="12">
        <v>6917.73</v>
      </c>
      <c r="F5123" s="12">
        <v>3427.25</v>
      </c>
      <c r="G5123" s="12">
        <v>401.76</v>
      </c>
      <c r="I5123" s="45"/>
      <c r="K5123" s="118"/>
      <c r="M5123" s="116"/>
    </row>
    <row r="5124" spans="1:13" ht="23.25" customHeight="1" thickBot="1" x14ac:dyDescent="0.25">
      <c r="A5124" s="11">
        <v>41946</v>
      </c>
      <c r="D5124" s="12">
        <v>2129.6999999999998</v>
      </c>
      <c r="E5124" s="12">
        <v>6915.93</v>
      </c>
      <c r="F5124" s="12">
        <v>3415.59</v>
      </c>
      <c r="G5124" s="12">
        <v>402.2</v>
      </c>
      <c r="I5124" s="45"/>
      <c r="K5124" s="118"/>
      <c r="M5124" s="116"/>
    </row>
    <row r="5125" spans="1:13" ht="23.25" customHeight="1" thickBot="1" x14ac:dyDescent="0.25">
      <c r="A5125" s="11">
        <v>41947</v>
      </c>
      <c r="D5125" s="12">
        <v>2122.8200000000002</v>
      </c>
      <c r="E5125" s="12">
        <v>6893.58</v>
      </c>
      <c r="F5125" s="12">
        <v>3406.7</v>
      </c>
      <c r="G5125" s="12">
        <v>400.49</v>
      </c>
      <c r="I5125" s="45"/>
      <c r="K5125" s="118"/>
      <c r="M5125" s="116"/>
    </row>
    <row r="5126" spans="1:13" ht="23.25" customHeight="1" thickBot="1" x14ac:dyDescent="0.25">
      <c r="A5126" s="11">
        <v>41948</v>
      </c>
      <c r="D5126" s="12">
        <v>2121.94</v>
      </c>
      <c r="E5126" s="12">
        <v>6890.73</v>
      </c>
      <c r="F5126" s="12">
        <v>3406.36</v>
      </c>
      <c r="G5126" s="12">
        <v>400.26</v>
      </c>
      <c r="I5126" s="45"/>
      <c r="K5126" s="118"/>
      <c r="M5126" s="116"/>
    </row>
    <row r="5127" spans="1:13" ht="23.25" customHeight="1" thickBot="1" x14ac:dyDescent="0.25">
      <c r="A5127" s="11">
        <v>41949</v>
      </c>
      <c r="D5127" s="12">
        <v>2119.48</v>
      </c>
      <c r="E5127" s="12">
        <v>6882.76</v>
      </c>
      <c r="F5127" s="12">
        <v>3400.28</v>
      </c>
      <c r="G5127" s="12">
        <v>399.78</v>
      </c>
      <c r="I5127" s="45"/>
      <c r="K5127" s="118"/>
      <c r="M5127" s="116"/>
    </row>
    <row r="5128" spans="1:13" ht="23.25" customHeight="1" thickBot="1" x14ac:dyDescent="0.25">
      <c r="A5128" s="11">
        <v>41950</v>
      </c>
      <c r="D5128" s="12">
        <v>2114.9899999999998</v>
      </c>
      <c r="E5128" s="12">
        <v>6868.16</v>
      </c>
      <c r="F5128" s="12">
        <v>3384.56</v>
      </c>
      <c r="G5128" s="12">
        <v>398.81</v>
      </c>
      <c r="I5128" s="45"/>
      <c r="K5128" s="118"/>
      <c r="M5128" s="116"/>
    </row>
    <row r="5129" spans="1:13" ht="23.25" customHeight="1" thickBot="1" x14ac:dyDescent="0.25">
      <c r="A5129" s="11">
        <v>41953</v>
      </c>
      <c r="D5129" s="12">
        <v>2109.4899999999998</v>
      </c>
      <c r="E5129" s="12">
        <v>6850.3</v>
      </c>
      <c r="F5129" s="12">
        <v>3381.06</v>
      </c>
      <c r="G5129" s="12">
        <v>397.79</v>
      </c>
      <c r="I5129" s="45"/>
      <c r="K5129" s="118"/>
      <c r="M5129" s="116"/>
    </row>
    <row r="5130" spans="1:13" ht="23.25" customHeight="1" thickBot="1" x14ac:dyDescent="0.25">
      <c r="A5130" s="11">
        <v>41954</v>
      </c>
      <c r="D5130" s="12">
        <v>2105.41</v>
      </c>
      <c r="E5130" s="12">
        <v>6837.06</v>
      </c>
      <c r="F5130" s="12">
        <v>3370.29</v>
      </c>
      <c r="G5130" s="12">
        <v>396.61</v>
      </c>
      <c r="I5130" s="45"/>
      <c r="K5130" s="118"/>
      <c r="M5130" s="116"/>
    </row>
    <row r="5131" spans="1:13" ht="23.25" customHeight="1" thickBot="1" x14ac:dyDescent="0.25">
      <c r="A5131" s="11">
        <v>41955</v>
      </c>
      <c r="D5131" s="12">
        <v>2106.7600000000002</v>
      </c>
      <c r="E5131" s="12">
        <v>6841.43</v>
      </c>
      <c r="F5131" s="12">
        <v>3373.5</v>
      </c>
      <c r="G5131" s="12">
        <v>397.12</v>
      </c>
      <c r="I5131" s="45"/>
      <c r="K5131" s="118"/>
      <c r="M5131" s="116"/>
    </row>
    <row r="5132" spans="1:13" ht="23.25" customHeight="1" thickBot="1" x14ac:dyDescent="0.25">
      <c r="A5132" s="11">
        <v>41956</v>
      </c>
      <c r="D5132" s="12">
        <v>2108.16</v>
      </c>
      <c r="E5132" s="12">
        <v>6845.98</v>
      </c>
      <c r="F5132" s="12">
        <v>3375.74</v>
      </c>
      <c r="G5132" s="12">
        <v>397.8</v>
      </c>
      <c r="I5132" s="45"/>
      <c r="K5132" s="118"/>
      <c r="M5132" s="116"/>
    </row>
    <row r="5133" spans="1:13" ht="23.25" customHeight="1" thickBot="1" x14ac:dyDescent="0.25">
      <c r="A5133" s="11">
        <v>41957</v>
      </c>
      <c r="D5133" s="12">
        <v>2103.42</v>
      </c>
      <c r="E5133" s="12">
        <v>6830.6</v>
      </c>
      <c r="F5133" s="12">
        <v>3368.16</v>
      </c>
      <c r="G5133" s="12">
        <v>396.66</v>
      </c>
      <c r="I5133" s="45"/>
      <c r="K5133" s="118"/>
      <c r="M5133" s="116"/>
    </row>
    <row r="5134" spans="1:13" ht="23.25" customHeight="1" thickBot="1" x14ac:dyDescent="0.25">
      <c r="A5134" s="11">
        <v>41960</v>
      </c>
      <c r="D5134" s="12">
        <v>2100.37</v>
      </c>
      <c r="E5134" s="12">
        <v>6820.68</v>
      </c>
      <c r="F5134" s="12">
        <v>3368.55</v>
      </c>
      <c r="G5134" s="12">
        <v>396.47</v>
      </c>
      <c r="I5134" s="45"/>
      <c r="K5134" s="118"/>
      <c r="M5134" s="116"/>
    </row>
    <row r="5135" spans="1:13" ht="23.25" customHeight="1" thickBot="1" x14ac:dyDescent="0.25">
      <c r="A5135" s="11">
        <v>41961</v>
      </c>
      <c r="D5135" s="12">
        <v>2099.67</v>
      </c>
      <c r="E5135" s="12">
        <v>6818.42</v>
      </c>
      <c r="F5135" s="12">
        <v>3363.21</v>
      </c>
      <c r="G5135" s="12">
        <v>396.28</v>
      </c>
      <c r="I5135" s="45"/>
      <c r="K5135" s="118"/>
      <c r="M5135" s="116"/>
    </row>
    <row r="5136" spans="1:13" ht="23.25" customHeight="1" thickBot="1" x14ac:dyDescent="0.25">
      <c r="A5136" s="11">
        <v>41962</v>
      </c>
      <c r="D5136" s="12">
        <v>2096.1999999999998</v>
      </c>
      <c r="E5136" s="12">
        <v>6807.15</v>
      </c>
      <c r="F5136" s="12">
        <v>3359.76</v>
      </c>
      <c r="G5136" s="12">
        <v>395.44</v>
      </c>
      <c r="I5136" s="45"/>
      <c r="K5136" s="118"/>
      <c r="M5136" s="116"/>
    </row>
    <row r="5137" spans="1:13" ht="23.25" customHeight="1" thickBot="1" x14ac:dyDescent="0.25">
      <c r="A5137" s="11">
        <v>41963</v>
      </c>
      <c r="D5137" s="12">
        <v>2095.16</v>
      </c>
      <c r="E5137" s="12">
        <v>6803.78</v>
      </c>
      <c r="F5137" s="12">
        <v>3358.1</v>
      </c>
      <c r="G5137" s="12">
        <v>395.87</v>
      </c>
      <c r="I5137" s="45"/>
      <c r="K5137" s="118"/>
      <c r="M5137" s="116"/>
    </row>
    <row r="5138" spans="1:13" ht="23.25" customHeight="1" thickBot="1" x14ac:dyDescent="0.25">
      <c r="A5138" s="11">
        <v>41964</v>
      </c>
      <c r="D5138" s="12">
        <v>2096.31</v>
      </c>
      <c r="E5138" s="12">
        <v>6809.12</v>
      </c>
      <c r="F5138" s="12">
        <v>3361.79</v>
      </c>
      <c r="G5138" s="12">
        <v>396.18</v>
      </c>
      <c r="I5138" s="45"/>
      <c r="K5138" s="118"/>
      <c r="M5138" s="116"/>
    </row>
    <row r="5139" spans="1:13" ht="23.25" customHeight="1" thickBot="1" x14ac:dyDescent="0.25">
      <c r="A5139" s="11">
        <v>41967</v>
      </c>
      <c r="D5139" s="12">
        <v>2094.44</v>
      </c>
      <c r="E5139" s="12">
        <v>6801.43</v>
      </c>
      <c r="F5139" s="12">
        <v>3349.58</v>
      </c>
      <c r="G5139" s="12">
        <v>395.96</v>
      </c>
      <c r="I5139" s="45"/>
      <c r="K5139" s="118"/>
      <c r="M5139" s="116"/>
    </row>
    <row r="5140" spans="1:13" ht="23.25" customHeight="1" thickBot="1" x14ac:dyDescent="0.25">
      <c r="A5140" s="11">
        <v>41968</v>
      </c>
      <c r="D5140" s="12">
        <v>2093.4</v>
      </c>
      <c r="E5140" s="12">
        <v>6799.66</v>
      </c>
      <c r="F5140" s="12">
        <v>3349.75</v>
      </c>
      <c r="G5140" s="12">
        <v>394.94</v>
      </c>
      <c r="I5140" s="45"/>
      <c r="K5140" s="118"/>
      <c r="M5140" s="116"/>
    </row>
    <row r="5141" spans="1:13" ht="23.25" customHeight="1" thickBot="1" x14ac:dyDescent="0.25">
      <c r="A5141" s="11">
        <v>41969</v>
      </c>
      <c r="D5141" s="12">
        <v>2094.59</v>
      </c>
      <c r="E5141" s="12">
        <v>6803.52</v>
      </c>
      <c r="F5141" s="12">
        <v>3353.75</v>
      </c>
      <c r="G5141" s="12">
        <v>394.91</v>
      </c>
      <c r="I5141" s="45"/>
      <c r="K5141" s="118"/>
      <c r="M5141" s="116"/>
    </row>
    <row r="5142" spans="1:13" ht="23.25" customHeight="1" thickBot="1" x14ac:dyDescent="0.25">
      <c r="A5142" s="11">
        <v>41970</v>
      </c>
      <c r="D5142" s="12">
        <v>2096.1999999999998</v>
      </c>
      <c r="E5142" s="12">
        <v>6809.97</v>
      </c>
      <c r="F5142" s="12">
        <v>3359.04</v>
      </c>
      <c r="G5142" s="12">
        <v>394.84</v>
      </c>
      <c r="I5142" s="45"/>
      <c r="K5142" s="118"/>
      <c r="M5142" s="116"/>
    </row>
    <row r="5143" spans="1:13" ht="23.25" customHeight="1" thickBot="1" x14ac:dyDescent="0.25">
      <c r="A5143" s="11">
        <v>41971</v>
      </c>
      <c r="D5143" s="12">
        <v>2100.4699999999998</v>
      </c>
      <c r="E5143" s="12">
        <v>6831.76</v>
      </c>
      <c r="F5143" s="12">
        <v>3366.62</v>
      </c>
      <c r="G5143" s="12">
        <v>395.25</v>
      </c>
      <c r="I5143" s="45"/>
      <c r="K5143" s="118"/>
      <c r="M5143" s="116"/>
    </row>
    <row r="5144" spans="1:13" ht="23.25" customHeight="1" thickBot="1" x14ac:dyDescent="0.25">
      <c r="A5144" s="11">
        <v>41974</v>
      </c>
      <c r="D5144" s="12">
        <v>2101.2199999999998</v>
      </c>
      <c r="E5144" s="12">
        <v>6834.2</v>
      </c>
      <c r="F5144" s="12">
        <v>3367.82</v>
      </c>
      <c r="G5144" s="12">
        <v>395.25</v>
      </c>
      <c r="I5144" s="45"/>
      <c r="K5144" s="118"/>
      <c r="M5144" s="116"/>
    </row>
    <row r="5145" spans="1:13" ht="23.25" customHeight="1" thickBot="1" x14ac:dyDescent="0.25">
      <c r="A5145" s="11">
        <v>41975</v>
      </c>
      <c r="D5145" s="12">
        <v>2100.42</v>
      </c>
      <c r="E5145" s="12">
        <v>6844.15</v>
      </c>
      <c r="F5145" s="12">
        <v>3373.79</v>
      </c>
      <c r="G5145" s="12">
        <v>395.2</v>
      </c>
      <c r="I5145" s="45"/>
      <c r="K5145" s="118"/>
      <c r="M5145" s="116"/>
    </row>
    <row r="5146" spans="1:13" ht="23.25" customHeight="1" thickBot="1" x14ac:dyDescent="0.25">
      <c r="A5146" s="11">
        <v>41976</v>
      </c>
      <c r="D5146" s="12">
        <v>2100.8000000000002</v>
      </c>
      <c r="E5146" s="12">
        <v>6867.35</v>
      </c>
      <c r="F5146" s="12">
        <v>3380.98</v>
      </c>
      <c r="G5146" s="12">
        <v>395.53</v>
      </c>
      <c r="I5146" s="45"/>
      <c r="K5146" s="118"/>
      <c r="M5146" s="116"/>
    </row>
    <row r="5147" spans="1:13" ht="23.25" customHeight="1" thickBot="1" x14ac:dyDescent="0.25">
      <c r="A5147" s="11">
        <v>41977</v>
      </c>
      <c r="D5147" s="12">
        <v>2100.52</v>
      </c>
      <c r="E5147" s="12">
        <v>6866.44</v>
      </c>
      <c r="F5147" s="12">
        <v>3376.3</v>
      </c>
      <c r="G5147" s="12">
        <v>394.84</v>
      </c>
      <c r="I5147" s="45"/>
      <c r="K5147" s="118"/>
      <c r="M5147" s="116"/>
    </row>
    <row r="5148" spans="1:13" ht="23.25" customHeight="1" thickBot="1" x14ac:dyDescent="0.25">
      <c r="A5148" s="11">
        <v>41978</v>
      </c>
      <c r="D5148" s="12">
        <v>2101.59</v>
      </c>
      <c r="E5148" s="12">
        <v>6869.92</v>
      </c>
      <c r="F5148" s="12">
        <v>3381.19</v>
      </c>
      <c r="G5148" s="12">
        <v>394.49</v>
      </c>
      <c r="I5148" s="45"/>
      <c r="K5148" s="118"/>
      <c r="M5148" s="116"/>
    </row>
    <row r="5149" spans="1:13" ht="23.25" customHeight="1" thickBot="1" x14ac:dyDescent="0.25">
      <c r="A5149" s="11">
        <v>41981</v>
      </c>
      <c r="D5149" s="12">
        <v>2097.33</v>
      </c>
      <c r="E5149" s="12">
        <v>6856.02</v>
      </c>
      <c r="F5149" s="12">
        <v>3369.07</v>
      </c>
      <c r="G5149" s="12">
        <v>394.21</v>
      </c>
      <c r="I5149" s="45"/>
      <c r="K5149" s="118"/>
      <c r="M5149" s="116"/>
    </row>
    <row r="5150" spans="1:13" ht="23.25" customHeight="1" thickBot="1" x14ac:dyDescent="0.25">
      <c r="A5150" s="11">
        <v>41982</v>
      </c>
      <c r="D5150" s="12">
        <v>2091.12</v>
      </c>
      <c r="E5150" s="12">
        <v>6835.71</v>
      </c>
      <c r="F5150" s="12">
        <v>3361.19</v>
      </c>
      <c r="G5150" s="12">
        <v>392.58</v>
      </c>
      <c r="I5150" s="45"/>
      <c r="K5150" s="118"/>
      <c r="M5150" s="116"/>
    </row>
    <row r="5151" spans="1:13" ht="23.25" customHeight="1" thickBot="1" x14ac:dyDescent="0.25">
      <c r="A5151" s="11">
        <v>41984</v>
      </c>
      <c r="D5151" s="12">
        <v>2090.15</v>
      </c>
      <c r="E5151" s="12">
        <v>6832.52</v>
      </c>
      <c r="F5151" s="12">
        <v>3365.94</v>
      </c>
      <c r="G5151" s="12">
        <v>392.27</v>
      </c>
      <c r="I5151" s="45"/>
      <c r="K5151" s="118"/>
      <c r="M5151" s="116"/>
    </row>
    <row r="5152" spans="1:13" ht="23.25" customHeight="1" thickBot="1" x14ac:dyDescent="0.25">
      <c r="A5152" s="11">
        <v>41985</v>
      </c>
      <c r="D5152" s="12">
        <v>2085.33</v>
      </c>
      <c r="E5152" s="12">
        <v>6816.79</v>
      </c>
      <c r="F5152" s="12">
        <v>3355.04</v>
      </c>
      <c r="G5152" s="12">
        <v>390.76</v>
      </c>
      <c r="I5152" s="45"/>
      <c r="K5152" s="118"/>
      <c r="M5152" s="116"/>
    </row>
    <row r="5153" spans="1:13" ht="23.25" customHeight="1" thickBot="1" x14ac:dyDescent="0.25">
      <c r="A5153" s="11">
        <v>41988</v>
      </c>
      <c r="D5153" s="12">
        <v>2079.5500000000002</v>
      </c>
      <c r="E5153" s="12">
        <v>6797.89</v>
      </c>
      <c r="F5153" s="12">
        <v>3348.88</v>
      </c>
      <c r="G5153" s="12">
        <v>389.57</v>
      </c>
      <c r="I5153" s="45"/>
      <c r="K5153" s="118"/>
      <c r="M5153" s="116"/>
    </row>
    <row r="5154" spans="1:13" ht="23.25" customHeight="1" thickBot="1" x14ac:dyDescent="0.25">
      <c r="A5154" s="11">
        <v>41989</v>
      </c>
      <c r="D5154" s="12">
        <v>2080.06</v>
      </c>
      <c r="E5154" s="12">
        <v>6799.56</v>
      </c>
      <c r="F5154" s="12">
        <v>3349.71</v>
      </c>
      <c r="G5154" s="12">
        <v>389.24</v>
      </c>
      <c r="I5154" s="45"/>
      <c r="K5154" s="118"/>
      <c r="M5154" s="116"/>
    </row>
    <row r="5155" spans="1:13" ht="23.25" customHeight="1" thickBot="1" x14ac:dyDescent="0.25">
      <c r="A5155" s="11">
        <v>41990</v>
      </c>
      <c r="D5155" s="12">
        <v>2072.9299999999998</v>
      </c>
      <c r="E5155" s="12">
        <v>6776.23</v>
      </c>
      <c r="F5155" s="12">
        <v>3339.26</v>
      </c>
      <c r="G5155" s="12">
        <v>387.05</v>
      </c>
      <c r="I5155" s="45"/>
      <c r="K5155" s="118"/>
      <c r="M5155" s="116"/>
    </row>
    <row r="5156" spans="1:13" ht="23.25" customHeight="1" thickBot="1" x14ac:dyDescent="0.25">
      <c r="A5156" s="11">
        <v>41991</v>
      </c>
      <c r="D5156" s="12">
        <v>2064.9</v>
      </c>
      <c r="E5156" s="12">
        <v>6750</v>
      </c>
      <c r="F5156" s="12">
        <v>3319.05</v>
      </c>
      <c r="G5156" s="12">
        <v>384.54</v>
      </c>
      <c r="I5156" s="45"/>
      <c r="K5156" s="118"/>
      <c r="M5156" s="116"/>
    </row>
    <row r="5157" spans="1:13" ht="23.25" customHeight="1" thickBot="1" x14ac:dyDescent="0.25">
      <c r="A5157" s="11">
        <v>41992</v>
      </c>
      <c r="D5157" s="12">
        <v>2060.0500000000002</v>
      </c>
      <c r="E5157" s="12">
        <v>6740.09</v>
      </c>
      <c r="F5157" s="12">
        <v>3310.03</v>
      </c>
      <c r="G5157" s="12">
        <v>383.97</v>
      </c>
      <c r="I5157" s="45"/>
      <c r="K5157" s="118"/>
      <c r="M5157" s="116"/>
    </row>
    <row r="5158" spans="1:13" ht="23.25" customHeight="1" thickBot="1" x14ac:dyDescent="0.25">
      <c r="A5158" s="11">
        <v>41995</v>
      </c>
      <c r="D5158" s="12">
        <v>2063.04</v>
      </c>
      <c r="E5158" s="12">
        <v>6749.9</v>
      </c>
      <c r="F5158" s="12">
        <v>3312.78</v>
      </c>
      <c r="G5158" s="12">
        <v>384.43</v>
      </c>
      <c r="I5158" s="45"/>
      <c r="K5158" s="118"/>
      <c r="M5158" s="116"/>
    </row>
    <row r="5159" spans="1:13" ht="23.25" customHeight="1" thickBot="1" x14ac:dyDescent="0.25">
      <c r="A5159" s="11">
        <v>41996</v>
      </c>
      <c r="D5159" s="12">
        <v>2070.4499999999998</v>
      </c>
      <c r="E5159" s="12">
        <v>6774.13</v>
      </c>
      <c r="F5159" s="12">
        <v>3324.67</v>
      </c>
      <c r="G5159" s="12">
        <v>385.52</v>
      </c>
      <c r="I5159" s="45"/>
      <c r="K5159" s="118"/>
      <c r="M5159" s="116"/>
    </row>
    <row r="5160" spans="1:13" ht="23.25" customHeight="1" thickBot="1" x14ac:dyDescent="0.25">
      <c r="A5160" s="11">
        <v>41997</v>
      </c>
      <c r="D5160" s="12">
        <v>2068.92</v>
      </c>
      <c r="E5160" s="12">
        <v>6769.14</v>
      </c>
      <c r="F5160" s="12">
        <v>3319.12</v>
      </c>
      <c r="G5160" s="12">
        <v>384.95</v>
      </c>
      <c r="I5160" s="45"/>
      <c r="K5160" s="118"/>
      <c r="M5160" s="116"/>
    </row>
    <row r="5161" spans="1:13" ht="23.25" customHeight="1" thickBot="1" x14ac:dyDescent="0.25">
      <c r="A5161" s="11">
        <v>41999</v>
      </c>
      <c r="D5161" s="12">
        <v>2070.3000000000002</v>
      </c>
      <c r="E5161" s="12">
        <v>6774.49</v>
      </c>
      <c r="F5161" s="12">
        <v>3321.74</v>
      </c>
      <c r="G5161" s="12">
        <v>385.74</v>
      </c>
      <c r="I5161" s="45"/>
      <c r="K5161" s="118"/>
      <c r="M5161" s="116"/>
    </row>
    <row r="5162" spans="1:13" ht="23.25" customHeight="1" thickBot="1" x14ac:dyDescent="0.25">
      <c r="A5162" s="11">
        <v>42002</v>
      </c>
      <c r="D5162" s="12">
        <v>2072.94</v>
      </c>
      <c r="E5162" s="12">
        <v>6786.42</v>
      </c>
      <c r="F5162" s="12">
        <v>3325.51</v>
      </c>
      <c r="G5162" s="12">
        <v>386.34</v>
      </c>
      <c r="I5162" s="45"/>
      <c r="K5162" s="118"/>
      <c r="M5162" s="116"/>
    </row>
    <row r="5163" spans="1:13" ht="23.25" customHeight="1" thickBot="1" x14ac:dyDescent="0.25">
      <c r="A5163" s="11">
        <v>42003</v>
      </c>
      <c r="D5163" s="12">
        <v>2067.89</v>
      </c>
      <c r="E5163" s="12">
        <v>6771.04</v>
      </c>
      <c r="F5163" s="12">
        <v>3314.88</v>
      </c>
      <c r="G5163" s="12">
        <v>385.22</v>
      </c>
      <c r="I5163" s="45"/>
      <c r="K5163" s="118"/>
      <c r="M5163" s="116"/>
    </row>
    <row r="5164" spans="1:13" ht="23.25" customHeight="1" thickBot="1" x14ac:dyDescent="0.25">
      <c r="A5164" s="11">
        <v>42004</v>
      </c>
      <c r="D5164" s="12">
        <v>2073.7199999999998</v>
      </c>
      <c r="E5164" s="12">
        <v>6795.35</v>
      </c>
      <c r="F5164" s="12">
        <v>3327.81</v>
      </c>
      <c r="G5164" s="12">
        <v>385.51</v>
      </c>
      <c r="I5164" s="45"/>
      <c r="K5164" s="118"/>
      <c r="M5164" s="116"/>
    </row>
    <row r="5165" spans="1:13" ht="23.25" customHeight="1" thickBot="1" x14ac:dyDescent="0.25">
      <c r="A5165" s="11">
        <v>42009</v>
      </c>
      <c r="D5165" s="12">
        <v>2070.16</v>
      </c>
      <c r="E5165" s="12">
        <v>6783.67</v>
      </c>
      <c r="F5165" s="12">
        <v>3309.72</v>
      </c>
      <c r="G5165" s="12">
        <v>384.71</v>
      </c>
      <c r="I5165" s="45"/>
      <c r="K5165" s="118"/>
      <c r="M5165" s="116"/>
    </row>
    <row r="5166" spans="1:13" ht="23.25" customHeight="1" thickBot="1" x14ac:dyDescent="0.25">
      <c r="A5166" s="11">
        <v>42010</v>
      </c>
      <c r="D5166" s="12">
        <v>2061.92</v>
      </c>
      <c r="E5166" s="12">
        <v>6758.91</v>
      </c>
      <c r="F5166" s="12">
        <v>3297.64</v>
      </c>
      <c r="G5166" s="12">
        <v>382.84</v>
      </c>
      <c r="I5166" s="45"/>
      <c r="K5166" s="118"/>
      <c r="M5166" s="116"/>
    </row>
    <row r="5167" spans="1:13" ht="23.25" customHeight="1" thickBot="1" x14ac:dyDescent="0.25">
      <c r="A5167" s="11">
        <v>42011</v>
      </c>
      <c r="D5167" s="12">
        <v>2057.46</v>
      </c>
      <c r="E5167" s="12">
        <v>6744.29</v>
      </c>
      <c r="F5167" s="12">
        <v>3278.3</v>
      </c>
      <c r="G5167" s="12">
        <v>381.4</v>
      </c>
      <c r="I5167" s="45"/>
      <c r="K5167" s="118"/>
      <c r="M5167" s="116"/>
    </row>
    <row r="5168" spans="1:13" ht="23.25" customHeight="1" thickBot="1" x14ac:dyDescent="0.25">
      <c r="A5168" s="11">
        <v>42012</v>
      </c>
      <c r="D5168" s="12">
        <v>2051.94</v>
      </c>
      <c r="E5168" s="12">
        <v>6726.4</v>
      </c>
      <c r="F5168" s="12">
        <v>3263.45</v>
      </c>
      <c r="G5168" s="12">
        <v>380.22</v>
      </c>
      <c r="I5168" s="45"/>
      <c r="K5168" s="118"/>
      <c r="M5168" s="116"/>
    </row>
    <row r="5169" spans="1:13" ht="23.25" customHeight="1" thickBot="1" x14ac:dyDescent="0.25">
      <c r="A5169" s="11">
        <v>42013</v>
      </c>
      <c r="D5169" s="12">
        <v>2054.96</v>
      </c>
      <c r="E5169" s="12">
        <v>6736.11</v>
      </c>
      <c r="F5169" s="12">
        <v>3263.22</v>
      </c>
      <c r="G5169" s="12">
        <v>381.01</v>
      </c>
      <c r="I5169" s="45"/>
      <c r="K5169" s="118"/>
      <c r="M5169" s="116"/>
    </row>
    <row r="5170" spans="1:13" ht="23.25" customHeight="1" thickBot="1" x14ac:dyDescent="0.25">
      <c r="A5170" s="11">
        <v>42016</v>
      </c>
      <c r="D5170" s="12">
        <v>2048.7600000000002</v>
      </c>
      <c r="E5170" s="12">
        <v>6715.78</v>
      </c>
      <c r="F5170" s="12">
        <v>3254.38</v>
      </c>
      <c r="G5170" s="12">
        <v>379.98</v>
      </c>
      <c r="I5170" s="45"/>
      <c r="K5170" s="118"/>
      <c r="M5170" s="116"/>
    </row>
    <row r="5171" spans="1:13" ht="23.25" customHeight="1" thickBot="1" x14ac:dyDescent="0.25">
      <c r="A5171" s="11">
        <v>42017</v>
      </c>
      <c r="D5171" s="12">
        <v>2049.09</v>
      </c>
      <c r="E5171" s="12">
        <v>6716.85</v>
      </c>
      <c r="F5171" s="12">
        <v>3254.9</v>
      </c>
      <c r="G5171" s="12">
        <v>379.59</v>
      </c>
      <c r="I5171" s="45"/>
      <c r="K5171" s="118"/>
      <c r="M5171" s="116"/>
    </row>
    <row r="5172" spans="1:13" ht="23.25" customHeight="1" thickBot="1" x14ac:dyDescent="0.25">
      <c r="A5172" s="11">
        <v>42018</v>
      </c>
      <c r="D5172" s="12">
        <v>2042.05</v>
      </c>
      <c r="E5172" s="12">
        <v>6693.78</v>
      </c>
      <c r="F5172" s="12">
        <v>3240.72</v>
      </c>
      <c r="G5172" s="12">
        <v>377.82</v>
      </c>
      <c r="I5172" s="45"/>
      <c r="K5172" s="118"/>
      <c r="M5172" s="116"/>
    </row>
    <row r="5173" spans="1:13" ht="23.25" customHeight="1" thickBot="1" x14ac:dyDescent="0.25">
      <c r="A5173" s="11">
        <v>42019</v>
      </c>
      <c r="D5173" s="12">
        <v>2042.16</v>
      </c>
      <c r="E5173" s="12">
        <v>6694.74</v>
      </c>
      <c r="F5173" s="12">
        <v>3241.18</v>
      </c>
      <c r="G5173" s="12">
        <v>377.07</v>
      </c>
      <c r="I5173" s="45"/>
      <c r="K5173" s="118"/>
      <c r="M5173" s="116"/>
    </row>
    <row r="5174" spans="1:13" ht="23.25" customHeight="1" thickBot="1" x14ac:dyDescent="0.25">
      <c r="A5174" s="11">
        <v>42020</v>
      </c>
      <c r="D5174" s="12">
        <v>2040.96</v>
      </c>
      <c r="E5174" s="12">
        <v>6690.8</v>
      </c>
      <c r="F5174" s="12">
        <v>3229.33</v>
      </c>
      <c r="G5174" s="12">
        <v>377.04</v>
      </c>
      <c r="I5174" s="45"/>
      <c r="K5174" s="118"/>
      <c r="M5174" s="116"/>
    </row>
    <row r="5175" spans="1:13" ht="23.25" customHeight="1" thickBot="1" x14ac:dyDescent="0.25">
      <c r="A5175" s="11">
        <v>42023</v>
      </c>
      <c r="D5175" s="12">
        <v>2039.21</v>
      </c>
      <c r="E5175" s="12">
        <v>6685.04</v>
      </c>
      <c r="F5175" s="12">
        <v>3212.74</v>
      </c>
      <c r="G5175" s="12">
        <v>378.33</v>
      </c>
      <c r="I5175" s="45"/>
      <c r="K5175" s="118"/>
      <c r="M5175" s="116"/>
    </row>
    <row r="5176" spans="1:13" ht="23.25" customHeight="1" thickBot="1" x14ac:dyDescent="0.25">
      <c r="A5176" s="11">
        <v>42024</v>
      </c>
      <c r="D5176" s="12">
        <v>2031.53</v>
      </c>
      <c r="E5176" s="12">
        <v>6659.87</v>
      </c>
      <c r="F5176" s="12">
        <v>3201.63</v>
      </c>
      <c r="G5176" s="12">
        <v>376.81</v>
      </c>
      <c r="I5176" s="45"/>
      <c r="K5176" s="118"/>
      <c r="M5176" s="116"/>
    </row>
    <row r="5177" spans="1:13" ht="23.25" customHeight="1" thickBot="1" x14ac:dyDescent="0.25">
      <c r="A5177" s="11">
        <v>42025</v>
      </c>
      <c r="D5177" s="12">
        <v>2026.6</v>
      </c>
      <c r="E5177" s="12">
        <v>6643.7</v>
      </c>
      <c r="F5177" s="12">
        <v>3191.9</v>
      </c>
      <c r="G5177" s="12">
        <v>377.14</v>
      </c>
      <c r="I5177" s="45"/>
      <c r="K5177" s="118"/>
      <c r="M5177" s="116"/>
    </row>
    <row r="5178" spans="1:13" ht="23.25" customHeight="1" thickBot="1" x14ac:dyDescent="0.25">
      <c r="A5178" s="11">
        <v>42026</v>
      </c>
      <c r="D5178" s="12">
        <v>2018.68</v>
      </c>
      <c r="E5178" s="12">
        <v>6617.74</v>
      </c>
      <c r="F5178" s="12">
        <v>3181.37</v>
      </c>
      <c r="G5178" s="12">
        <v>377.19</v>
      </c>
      <c r="I5178" s="45"/>
      <c r="K5178" s="118"/>
      <c r="M5178" s="116"/>
    </row>
    <row r="5179" spans="1:13" ht="23.25" customHeight="1" thickBot="1" x14ac:dyDescent="0.25">
      <c r="A5179" s="11">
        <v>42027</v>
      </c>
      <c r="D5179" s="12">
        <v>2021.75</v>
      </c>
      <c r="E5179" s="12">
        <v>6627.81</v>
      </c>
      <c r="F5179" s="12">
        <v>3162.04</v>
      </c>
      <c r="G5179" s="12">
        <v>377.22</v>
      </c>
      <c r="I5179" s="45"/>
      <c r="K5179" s="118"/>
      <c r="M5179" s="116"/>
    </row>
    <row r="5180" spans="1:13" ht="23.25" customHeight="1" thickBot="1" x14ac:dyDescent="0.25">
      <c r="A5180" s="11">
        <v>42030</v>
      </c>
      <c r="D5180" s="12">
        <v>2025.78</v>
      </c>
      <c r="E5180" s="12">
        <v>6641.01</v>
      </c>
      <c r="F5180" s="12">
        <v>3145.43</v>
      </c>
      <c r="G5180" s="12">
        <v>378.18</v>
      </c>
      <c r="I5180" s="45"/>
      <c r="K5180" s="118"/>
      <c r="M5180" s="116"/>
    </row>
    <row r="5181" spans="1:13" ht="23.25" customHeight="1" thickBot="1" x14ac:dyDescent="0.25">
      <c r="A5181" s="11">
        <v>42031</v>
      </c>
      <c r="D5181" s="12">
        <v>2021.34</v>
      </c>
      <c r="E5181" s="12">
        <v>6626.47</v>
      </c>
      <c r="F5181" s="12">
        <v>3141.38</v>
      </c>
      <c r="G5181" s="12">
        <v>377.33</v>
      </c>
      <c r="I5181" s="45"/>
      <c r="K5181" s="118"/>
      <c r="M5181" s="116"/>
    </row>
    <row r="5182" spans="1:13" ht="23.25" customHeight="1" thickBot="1" x14ac:dyDescent="0.25">
      <c r="A5182" s="11">
        <v>42032</v>
      </c>
      <c r="D5182" s="12">
        <v>2022.89</v>
      </c>
      <c r="E5182" s="12">
        <v>6631.56</v>
      </c>
      <c r="F5182" s="12">
        <v>3147.59</v>
      </c>
      <c r="G5182" s="12">
        <v>377.76</v>
      </c>
      <c r="I5182" s="45"/>
      <c r="K5182" s="118"/>
      <c r="M5182" s="116"/>
    </row>
    <row r="5183" spans="1:13" ht="23.25" customHeight="1" thickBot="1" x14ac:dyDescent="0.25">
      <c r="A5183" s="11">
        <v>42033</v>
      </c>
      <c r="D5183" s="12">
        <v>2018.94</v>
      </c>
      <c r="E5183" s="12">
        <v>6618.61</v>
      </c>
      <c r="F5183" s="12">
        <v>3138.6</v>
      </c>
      <c r="G5183" s="12">
        <v>376.31</v>
      </c>
      <c r="I5183" s="45"/>
      <c r="K5183" s="118"/>
      <c r="M5183" s="116"/>
    </row>
    <row r="5184" spans="1:13" ht="23.25" customHeight="1" thickBot="1" x14ac:dyDescent="0.25">
      <c r="A5184" s="11">
        <v>42034</v>
      </c>
      <c r="D5184" s="12">
        <v>2019.43</v>
      </c>
      <c r="E5184" s="12">
        <v>6620.21</v>
      </c>
      <c r="F5184" s="12">
        <v>3142.2</v>
      </c>
      <c r="G5184" s="12">
        <v>376.45</v>
      </c>
      <c r="I5184" s="45"/>
      <c r="K5184" s="118"/>
      <c r="M5184" s="116"/>
    </row>
    <row r="5185" spans="1:13" ht="23.25" customHeight="1" thickBot="1" x14ac:dyDescent="0.25">
      <c r="A5185" s="11">
        <v>42037</v>
      </c>
      <c r="D5185" s="12">
        <v>2007.74</v>
      </c>
      <c r="E5185" s="12">
        <v>6581.9</v>
      </c>
      <c r="F5185" s="12">
        <v>3123.07</v>
      </c>
      <c r="G5185" s="12">
        <v>373.59</v>
      </c>
      <c r="I5185" s="45"/>
      <c r="K5185" s="118"/>
      <c r="M5185" s="116"/>
    </row>
    <row r="5186" spans="1:13" ht="23.25" customHeight="1" thickBot="1" x14ac:dyDescent="0.25">
      <c r="A5186" s="11">
        <v>42039</v>
      </c>
      <c r="D5186" s="12">
        <v>2003.15</v>
      </c>
      <c r="E5186" s="12">
        <v>6566.85</v>
      </c>
      <c r="F5186" s="12">
        <v>3123.47</v>
      </c>
      <c r="G5186" s="12">
        <v>372.58</v>
      </c>
      <c r="I5186" s="45"/>
      <c r="K5186" s="118"/>
      <c r="M5186" s="116"/>
    </row>
    <row r="5187" spans="1:13" ht="23.25" customHeight="1" thickBot="1" x14ac:dyDescent="0.25">
      <c r="A5187" s="11">
        <v>42040</v>
      </c>
      <c r="D5187" s="12">
        <v>1998.48</v>
      </c>
      <c r="E5187" s="12">
        <v>6553.28</v>
      </c>
      <c r="F5187" s="12">
        <v>3107.62</v>
      </c>
      <c r="G5187" s="12">
        <v>371.92</v>
      </c>
      <c r="I5187" s="45"/>
      <c r="K5187" s="118"/>
      <c r="M5187" s="116"/>
    </row>
    <row r="5188" spans="1:13" ht="23.25" customHeight="1" thickBot="1" x14ac:dyDescent="0.25">
      <c r="A5188" s="11">
        <v>42041</v>
      </c>
      <c r="D5188" s="12">
        <v>1994.83</v>
      </c>
      <c r="E5188" s="12">
        <v>6541.31</v>
      </c>
      <c r="F5188" s="12">
        <v>3106.33</v>
      </c>
      <c r="G5188" s="12">
        <v>370.94</v>
      </c>
      <c r="I5188" s="45"/>
      <c r="K5188" s="118"/>
      <c r="M5188" s="116"/>
    </row>
    <row r="5189" spans="1:13" ht="23.25" customHeight="1" thickBot="1" x14ac:dyDescent="0.25">
      <c r="A5189" s="11">
        <v>42044</v>
      </c>
      <c r="D5189" s="12">
        <v>1990.82</v>
      </c>
      <c r="E5189" s="12">
        <v>6528.16</v>
      </c>
      <c r="F5189" s="12">
        <v>3090.11</v>
      </c>
      <c r="G5189" s="12">
        <v>369.74</v>
      </c>
      <c r="I5189" s="45"/>
      <c r="K5189" s="118"/>
      <c r="M5189" s="116"/>
    </row>
    <row r="5190" spans="1:13" ht="23.25" customHeight="1" thickBot="1" x14ac:dyDescent="0.25">
      <c r="A5190" s="11">
        <v>42045</v>
      </c>
      <c r="D5190" s="12">
        <v>1991.01</v>
      </c>
      <c r="E5190" s="12">
        <v>6528.78</v>
      </c>
      <c r="F5190" s="12">
        <v>3090.41</v>
      </c>
      <c r="G5190" s="12">
        <v>369.66</v>
      </c>
      <c r="I5190" s="45"/>
      <c r="K5190" s="118"/>
      <c r="M5190" s="116"/>
    </row>
    <row r="5191" spans="1:13" ht="23.25" customHeight="1" thickBot="1" x14ac:dyDescent="0.25">
      <c r="A5191" s="11">
        <v>42046</v>
      </c>
      <c r="D5191" s="12">
        <v>1988.95</v>
      </c>
      <c r="E5191" s="12">
        <v>6522.02</v>
      </c>
      <c r="F5191" s="12">
        <v>3083.49</v>
      </c>
      <c r="G5191" s="12">
        <v>369.75</v>
      </c>
      <c r="I5191" s="45"/>
      <c r="K5191" s="118"/>
      <c r="M5191" s="116"/>
    </row>
    <row r="5192" spans="1:13" ht="23.25" customHeight="1" thickBot="1" x14ac:dyDescent="0.25">
      <c r="A5192" s="11">
        <v>42047</v>
      </c>
      <c r="D5192" s="12">
        <v>1989.69</v>
      </c>
      <c r="E5192" s="12">
        <v>6524.44</v>
      </c>
      <c r="F5192" s="12">
        <v>3082.78</v>
      </c>
      <c r="G5192" s="12">
        <v>370.37</v>
      </c>
      <c r="I5192" s="45"/>
      <c r="K5192" s="118"/>
      <c r="M5192" s="116"/>
    </row>
    <row r="5193" spans="1:13" ht="23.25" customHeight="1" thickBot="1" x14ac:dyDescent="0.25">
      <c r="A5193" s="11">
        <v>42048</v>
      </c>
      <c r="D5193" s="12">
        <v>1988.44</v>
      </c>
      <c r="E5193" s="12">
        <v>6520.35</v>
      </c>
      <c r="F5193" s="12">
        <v>3068.86</v>
      </c>
      <c r="G5193" s="12">
        <v>371.87</v>
      </c>
      <c r="I5193" s="45"/>
      <c r="K5193" s="118"/>
      <c r="M5193" s="116"/>
    </row>
    <row r="5194" spans="1:13" ht="23.25" customHeight="1" thickBot="1" x14ac:dyDescent="0.25">
      <c r="A5194" s="11">
        <v>42051</v>
      </c>
      <c r="D5194" s="12">
        <v>1993.38</v>
      </c>
      <c r="E5194" s="12">
        <v>6536.54</v>
      </c>
      <c r="F5194" s="12">
        <v>3075.56</v>
      </c>
      <c r="G5194" s="12">
        <v>375.1</v>
      </c>
      <c r="I5194" s="45"/>
      <c r="K5194" s="118"/>
      <c r="M5194" s="116"/>
    </row>
    <row r="5195" spans="1:13" ht="23.25" customHeight="1" thickBot="1" x14ac:dyDescent="0.25">
      <c r="A5195" s="11">
        <v>42053</v>
      </c>
      <c r="D5195" s="12">
        <v>2001.3</v>
      </c>
      <c r="E5195" s="12">
        <v>6562.51</v>
      </c>
      <c r="F5195" s="12">
        <v>3085.93</v>
      </c>
      <c r="G5195" s="12">
        <v>376.67</v>
      </c>
      <c r="I5195" s="45"/>
      <c r="K5195" s="118"/>
      <c r="M5195" s="116"/>
    </row>
    <row r="5196" spans="1:13" ht="23.25" customHeight="1" thickBot="1" x14ac:dyDescent="0.25">
      <c r="A5196" s="11">
        <v>42055</v>
      </c>
      <c r="D5196" s="12">
        <v>2001.13</v>
      </c>
      <c r="E5196" s="12">
        <v>6561.98</v>
      </c>
      <c r="F5196" s="12">
        <v>3079.23</v>
      </c>
      <c r="G5196" s="12">
        <v>377.08</v>
      </c>
      <c r="I5196" s="45"/>
      <c r="K5196" s="118"/>
      <c r="M5196" s="116"/>
    </row>
    <row r="5197" spans="1:13" ht="23.25" customHeight="1" thickBot="1" x14ac:dyDescent="0.25">
      <c r="A5197" s="11">
        <v>42058</v>
      </c>
      <c r="D5197" s="12">
        <v>2006.57</v>
      </c>
      <c r="E5197" s="12">
        <v>6579.8</v>
      </c>
      <c r="F5197" s="12">
        <v>3087.59</v>
      </c>
      <c r="G5197" s="12">
        <v>377.62</v>
      </c>
      <c r="I5197" s="45"/>
      <c r="K5197" s="118"/>
      <c r="M5197" s="116"/>
    </row>
    <row r="5198" spans="1:13" ht="23.25" customHeight="1" thickBot="1" x14ac:dyDescent="0.25">
      <c r="A5198" s="11">
        <v>42059</v>
      </c>
      <c r="D5198" s="12">
        <v>2015.19</v>
      </c>
      <c r="E5198" s="12">
        <v>6608.08</v>
      </c>
      <c r="F5198" s="12">
        <v>3099.01</v>
      </c>
      <c r="G5198" s="12">
        <v>379.29</v>
      </c>
      <c r="I5198" s="45"/>
      <c r="K5198" s="118"/>
      <c r="M5198" s="116"/>
    </row>
    <row r="5199" spans="1:13" ht="23.25" customHeight="1" thickBot="1" x14ac:dyDescent="0.25">
      <c r="A5199" s="11">
        <v>42060</v>
      </c>
      <c r="B5199" s="12"/>
      <c r="C5199" s="12"/>
      <c r="D5199" s="12">
        <v>2017.05</v>
      </c>
      <c r="E5199" s="12">
        <v>6614.18</v>
      </c>
      <c r="F5199" s="12">
        <v>3101.97</v>
      </c>
      <c r="G5199" s="12">
        <v>379.7</v>
      </c>
      <c r="I5199" s="45"/>
      <c r="K5199" s="118"/>
      <c r="M5199" s="116"/>
    </row>
    <row r="5200" spans="1:13" ht="23.25" customHeight="1" thickBot="1" x14ac:dyDescent="0.25">
      <c r="A5200" s="11">
        <v>42061</v>
      </c>
      <c r="B5200" s="12"/>
      <c r="C5200" s="12"/>
      <c r="D5200" s="12">
        <v>2024.87</v>
      </c>
      <c r="E5200" s="12">
        <v>6639.81</v>
      </c>
      <c r="F5200" s="12">
        <v>3114.82</v>
      </c>
      <c r="G5200" s="12">
        <v>381.77</v>
      </c>
      <c r="I5200" s="45"/>
      <c r="K5200" s="118"/>
      <c r="M5200" s="116"/>
    </row>
    <row r="5201" spans="1:13" ht="23.25" customHeight="1" thickBot="1" x14ac:dyDescent="0.25">
      <c r="A5201" s="11">
        <v>42062</v>
      </c>
      <c r="B5201" s="12"/>
      <c r="C5201" s="12"/>
      <c r="D5201" s="12">
        <v>2018.63</v>
      </c>
      <c r="E5201" s="12">
        <v>6619.36</v>
      </c>
      <c r="F5201" s="12">
        <v>3094.15</v>
      </c>
      <c r="G5201" s="12">
        <v>380.6</v>
      </c>
      <c r="I5201" s="45"/>
      <c r="K5201" s="118"/>
      <c r="M5201" s="116"/>
    </row>
    <row r="5202" spans="1:13" ht="23.25" customHeight="1" thickBot="1" x14ac:dyDescent="0.25">
      <c r="A5202" s="11">
        <v>42065</v>
      </c>
      <c r="B5202" s="12"/>
      <c r="C5202" s="12"/>
      <c r="D5202" s="12">
        <v>2018.65</v>
      </c>
      <c r="E5202" s="12">
        <v>6619.66</v>
      </c>
      <c r="F5202" s="12">
        <v>3074.18</v>
      </c>
      <c r="G5202" s="12">
        <v>381.04</v>
      </c>
      <c r="I5202" s="45"/>
      <c r="K5202" s="118"/>
      <c r="M5202" s="116"/>
    </row>
    <row r="5203" spans="1:13" ht="23.25" customHeight="1" thickBot="1" x14ac:dyDescent="0.25">
      <c r="A5203" s="11">
        <v>42066</v>
      </c>
      <c r="B5203" s="12"/>
      <c r="C5203" s="12"/>
      <c r="D5203" s="12">
        <v>2013.16</v>
      </c>
      <c r="E5203" s="12">
        <v>6601.65</v>
      </c>
      <c r="F5203" s="12">
        <v>3062.2</v>
      </c>
      <c r="G5203" s="12">
        <v>379.73</v>
      </c>
      <c r="I5203" s="45"/>
      <c r="K5203" s="118"/>
      <c r="M5203" s="116"/>
    </row>
    <row r="5204" spans="1:13" ht="23.25" customHeight="1" thickBot="1" x14ac:dyDescent="0.25">
      <c r="A5204" s="11">
        <v>42067</v>
      </c>
      <c r="B5204" s="12"/>
      <c r="C5204" s="12"/>
      <c r="D5204" s="12">
        <v>2009.11</v>
      </c>
      <c r="E5204" s="12">
        <v>6588.38</v>
      </c>
      <c r="F5204" s="12">
        <v>3050.64</v>
      </c>
      <c r="G5204" s="12">
        <v>379.37</v>
      </c>
      <c r="I5204" s="45"/>
      <c r="K5204" s="118"/>
      <c r="M5204" s="116"/>
    </row>
    <row r="5205" spans="1:13" ht="23.25" customHeight="1" thickBot="1" x14ac:dyDescent="0.25">
      <c r="A5205" s="11">
        <v>42068</v>
      </c>
      <c r="B5205" s="12"/>
      <c r="C5205" s="12"/>
      <c r="D5205" s="12">
        <v>2004.2</v>
      </c>
      <c r="E5205" s="12">
        <v>6572.3</v>
      </c>
      <c r="F5205" s="12">
        <v>3016.54</v>
      </c>
      <c r="G5205" s="12">
        <v>378.27</v>
      </c>
      <c r="I5205" s="45"/>
      <c r="K5205" s="118"/>
      <c r="M5205" s="116"/>
    </row>
    <row r="5206" spans="1:13" ht="23.25" customHeight="1" thickBot="1" x14ac:dyDescent="0.25">
      <c r="A5206" s="11">
        <v>42069</v>
      </c>
      <c r="B5206" s="12"/>
      <c r="C5206" s="12"/>
      <c r="D5206" s="12">
        <v>2001.62</v>
      </c>
      <c r="E5206" s="12">
        <v>6563.83</v>
      </c>
      <c r="F5206" s="12">
        <v>2986.49</v>
      </c>
      <c r="G5206" s="12">
        <v>377.58</v>
      </c>
      <c r="I5206" s="45"/>
      <c r="K5206" s="118"/>
      <c r="M5206" s="116"/>
    </row>
    <row r="5207" spans="1:13" ht="23.25" customHeight="1" thickBot="1" x14ac:dyDescent="0.25">
      <c r="A5207" s="11">
        <v>42072</v>
      </c>
      <c r="B5207" s="12"/>
      <c r="C5207" s="12"/>
      <c r="D5207" s="12">
        <v>1996.7</v>
      </c>
      <c r="E5207" s="12">
        <v>6552.64</v>
      </c>
      <c r="F5207" s="12">
        <v>2936.36</v>
      </c>
      <c r="G5207" s="12">
        <v>376.46</v>
      </c>
      <c r="I5207" s="45"/>
      <c r="K5207" s="118"/>
      <c r="M5207" s="116"/>
    </row>
    <row r="5208" spans="1:13" ht="23.25" customHeight="1" thickBot="1" x14ac:dyDescent="0.25">
      <c r="A5208" s="11">
        <v>42073</v>
      </c>
      <c r="B5208" s="12"/>
      <c r="C5208" s="12"/>
      <c r="D5208" s="12">
        <v>1995.41</v>
      </c>
      <c r="E5208" s="12">
        <v>6548.41</v>
      </c>
      <c r="F5208" s="12">
        <v>2907.94</v>
      </c>
      <c r="G5208" s="12">
        <v>376.5</v>
      </c>
      <c r="I5208" s="45"/>
      <c r="K5208" s="118"/>
      <c r="M5208" s="116"/>
    </row>
    <row r="5209" spans="1:13" ht="23.25" customHeight="1" thickBot="1" x14ac:dyDescent="0.25">
      <c r="A5209" s="11">
        <v>42074</v>
      </c>
      <c r="B5209" s="12"/>
      <c r="C5209" s="12"/>
      <c r="D5209" s="12">
        <v>1988.59</v>
      </c>
      <c r="E5209" s="12">
        <v>6526.01</v>
      </c>
      <c r="F5209" s="12">
        <v>2884.95</v>
      </c>
      <c r="G5209" s="12">
        <v>374.96</v>
      </c>
      <c r="I5209" s="45"/>
      <c r="K5209" s="118"/>
      <c r="M5209" s="116"/>
    </row>
    <row r="5210" spans="1:13" ht="23.25" customHeight="1" thickBot="1" x14ac:dyDescent="0.25">
      <c r="A5210" s="11">
        <v>42076</v>
      </c>
      <c r="B5210" s="12"/>
      <c r="C5210" s="12"/>
      <c r="D5210" s="12">
        <v>1977.94</v>
      </c>
      <c r="E5210" s="12">
        <v>6491.06</v>
      </c>
      <c r="F5210" s="12">
        <v>2838.37</v>
      </c>
      <c r="G5210" s="12">
        <v>373.25</v>
      </c>
      <c r="I5210" s="45"/>
      <c r="K5210" s="118"/>
      <c r="M5210" s="116"/>
    </row>
    <row r="5211" spans="1:13" ht="23.25" customHeight="1" thickBot="1" x14ac:dyDescent="0.25">
      <c r="A5211" s="11">
        <v>42079</v>
      </c>
      <c r="B5211" s="12"/>
      <c r="C5211" s="12"/>
      <c r="D5211" s="12">
        <v>1971.52</v>
      </c>
      <c r="E5211" s="12">
        <v>6469.99</v>
      </c>
      <c r="F5211" s="12">
        <v>2786.53</v>
      </c>
      <c r="G5211" s="12">
        <v>372.52</v>
      </c>
      <c r="I5211" s="45"/>
      <c r="K5211" s="118"/>
      <c r="M5211" s="116"/>
    </row>
    <row r="5212" spans="1:13" ht="23.25" customHeight="1" thickBot="1" x14ac:dyDescent="0.25">
      <c r="A5212" s="11">
        <v>42080</v>
      </c>
      <c r="B5212" s="12"/>
      <c r="C5212" s="12"/>
      <c r="D5212" s="12">
        <v>1968.25</v>
      </c>
      <c r="E5212" s="12">
        <v>6459.29</v>
      </c>
      <c r="F5212" s="12">
        <v>2783.44</v>
      </c>
      <c r="G5212" s="12">
        <v>371.72</v>
      </c>
      <c r="I5212" s="45"/>
      <c r="K5212" s="118"/>
      <c r="M5212" s="116"/>
    </row>
    <row r="5213" spans="1:13" ht="23.25" customHeight="1" thickBot="1" x14ac:dyDescent="0.25">
      <c r="A5213" s="11">
        <v>42081</v>
      </c>
      <c r="B5213" s="12"/>
      <c r="C5213" s="12"/>
      <c r="D5213" s="12">
        <v>1961.79</v>
      </c>
      <c r="E5213" s="12">
        <v>6438.06</v>
      </c>
      <c r="F5213" s="12">
        <v>2768.98</v>
      </c>
      <c r="G5213" s="12">
        <v>370.32</v>
      </c>
      <c r="I5213" s="45"/>
      <c r="K5213" s="118"/>
      <c r="M5213" s="116"/>
    </row>
    <row r="5214" spans="1:13" ht="23.25" customHeight="1" thickBot="1" x14ac:dyDescent="0.25">
      <c r="A5214" s="11">
        <v>42082</v>
      </c>
      <c r="B5214" s="12"/>
      <c r="C5214" s="12"/>
      <c r="D5214" s="12">
        <v>1962.16</v>
      </c>
      <c r="E5214" s="12">
        <v>6439.28</v>
      </c>
      <c r="F5214" s="12">
        <v>2780.92</v>
      </c>
      <c r="G5214" s="12">
        <v>370.76</v>
      </c>
      <c r="I5214" s="45"/>
      <c r="K5214" s="118"/>
      <c r="M5214" s="116"/>
    </row>
    <row r="5215" spans="1:13" ht="23.25" customHeight="1" thickBot="1" x14ac:dyDescent="0.25">
      <c r="A5215" s="11">
        <v>42083</v>
      </c>
      <c r="B5215" s="12"/>
      <c r="C5215" s="12"/>
      <c r="D5215" s="12">
        <v>1955.9</v>
      </c>
      <c r="E5215" s="12">
        <v>6420.35</v>
      </c>
      <c r="F5215" s="12">
        <v>2753.83</v>
      </c>
      <c r="G5215" s="12">
        <v>368.97</v>
      </c>
      <c r="I5215" s="45"/>
      <c r="K5215" s="118"/>
      <c r="M5215" s="116"/>
    </row>
    <row r="5216" spans="1:13" ht="23.25" customHeight="1" thickBot="1" x14ac:dyDescent="0.25">
      <c r="A5216" s="11">
        <v>42086</v>
      </c>
      <c r="B5216" s="12"/>
      <c r="C5216" s="12"/>
      <c r="D5216" s="12">
        <v>1961.98</v>
      </c>
      <c r="E5216" s="12">
        <v>6440.29</v>
      </c>
      <c r="F5216" s="12">
        <v>2751.87</v>
      </c>
      <c r="G5216" s="12">
        <v>370.47</v>
      </c>
      <c r="I5216" s="45"/>
      <c r="K5216" s="118"/>
      <c r="M5216" s="116"/>
    </row>
    <row r="5217" spans="1:13" ht="23.25" customHeight="1" thickBot="1" x14ac:dyDescent="0.25">
      <c r="A5217" s="11">
        <v>42087</v>
      </c>
      <c r="B5217" s="12"/>
      <c r="C5217" s="12"/>
      <c r="D5217" s="12">
        <v>1974.61</v>
      </c>
      <c r="E5217" s="12">
        <v>6481.75</v>
      </c>
      <c r="F5217" s="12">
        <v>2774.11</v>
      </c>
      <c r="G5217" s="12">
        <v>375.67</v>
      </c>
      <c r="I5217" s="45"/>
      <c r="K5217" s="118"/>
      <c r="M5217" s="116"/>
    </row>
    <row r="5218" spans="1:13" ht="23.25" customHeight="1" thickBot="1" x14ac:dyDescent="0.25">
      <c r="A5218" s="11">
        <v>42088</v>
      </c>
      <c r="B5218" s="12"/>
      <c r="C5218" s="12"/>
      <c r="D5218" s="12">
        <v>1979.39</v>
      </c>
      <c r="E5218" s="12">
        <v>6497.45</v>
      </c>
      <c r="F5218" s="12">
        <v>2780.83</v>
      </c>
      <c r="G5218" s="12">
        <v>376.85</v>
      </c>
      <c r="I5218" s="45"/>
      <c r="K5218" s="118"/>
      <c r="M5218" s="116"/>
    </row>
    <row r="5219" spans="1:13" ht="23.25" customHeight="1" thickBot="1" x14ac:dyDescent="0.25">
      <c r="A5219" s="11">
        <v>42089</v>
      </c>
      <c r="B5219" s="12"/>
      <c r="C5219" s="12"/>
      <c r="D5219" s="12">
        <v>1979.42</v>
      </c>
      <c r="E5219" s="12">
        <v>6497.57</v>
      </c>
      <c r="F5219" s="12">
        <v>2781.64</v>
      </c>
      <c r="G5219" s="12">
        <v>376.07</v>
      </c>
      <c r="I5219" s="45"/>
      <c r="K5219" s="118"/>
      <c r="M5219" s="116"/>
    </row>
    <row r="5220" spans="1:13" ht="23.25" customHeight="1" thickBot="1" x14ac:dyDescent="0.25">
      <c r="A5220" s="11">
        <v>42090</v>
      </c>
      <c r="B5220" s="12"/>
      <c r="C5220" s="12"/>
      <c r="D5220" s="12">
        <v>1984.98</v>
      </c>
      <c r="E5220" s="12">
        <v>6521.71</v>
      </c>
      <c r="F5220" s="12">
        <v>2791.97</v>
      </c>
      <c r="G5220" s="12">
        <v>377.73</v>
      </c>
      <c r="I5220" s="45"/>
      <c r="K5220" s="118"/>
      <c r="M5220" s="116"/>
    </row>
    <row r="5221" spans="1:13" ht="23.25" customHeight="1" thickBot="1" x14ac:dyDescent="0.25">
      <c r="A5221" s="11">
        <v>42093</v>
      </c>
      <c r="B5221" s="12"/>
      <c r="C5221" s="12"/>
      <c r="D5221" s="12">
        <v>1978.5</v>
      </c>
      <c r="E5221" s="12">
        <v>6500.41</v>
      </c>
      <c r="F5221" s="12">
        <v>2782.1</v>
      </c>
      <c r="G5221" s="12">
        <v>376.34</v>
      </c>
      <c r="I5221" s="45"/>
      <c r="K5221" s="118"/>
      <c r="M5221" s="116"/>
    </row>
    <row r="5222" spans="1:13" ht="23.25" customHeight="1" thickBot="1" x14ac:dyDescent="0.25">
      <c r="A5222" s="11">
        <v>42094</v>
      </c>
      <c r="B5222" s="12"/>
      <c r="C5222" s="12"/>
      <c r="D5222" s="12">
        <v>1975.21</v>
      </c>
      <c r="E5222" s="12">
        <v>6489.6</v>
      </c>
      <c r="F5222" s="12">
        <v>2775.2</v>
      </c>
      <c r="G5222" s="12">
        <v>376.32</v>
      </c>
      <c r="I5222" s="45"/>
      <c r="K5222" s="118"/>
      <c r="M5222" s="116"/>
    </row>
    <row r="5223" spans="1:13" ht="23.25" customHeight="1" thickBot="1" x14ac:dyDescent="0.25">
      <c r="A5223" s="11">
        <v>42095</v>
      </c>
      <c r="B5223" s="12"/>
      <c r="C5223" s="12"/>
      <c r="D5223" s="12">
        <v>1977.83</v>
      </c>
      <c r="E5223" s="12">
        <v>6498.21</v>
      </c>
      <c r="F5223" s="12">
        <v>2778.88</v>
      </c>
      <c r="G5223" s="12">
        <v>375.85</v>
      </c>
      <c r="I5223" s="45"/>
      <c r="K5223" s="118"/>
      <c r="M5223" s="116"/>
    </row>
    <row r="5224" spans="1:13" ht="23.25" customHeight="1" thickBot="1" x14ac:dyDescent="0.25">
      <c r="A5224" s="11">
        <v>42096</v>
      </c>
      <c r="B5224" s="12"/>
      <c r="C5224" s="12"/>
      <c r="D5224" s="12">
        <v>1975.54</v>
      </c>
      <c r="E5224" s="12">
        <v>6490.69</v>
      </c>
      <c r="F5224" s="12">
        <v>2774.91</v>
      </c>
      <c r="G5224" s="12">
        <v>374.45</v>
      </c>
      <c r="I5224" s="45"/>
      <c r="K5224" s="118"/>
      <c r="M5224" s="116"/>
    </row>
    <row r="5225" spans="1:13" ht="23.25" customHeight="1" thickBot="1" x14ac:dyDescent="0.25">
      <c r="A5225" s="11">
        <v>42097</v>
      </c>
      <c r="B5225" s="12"/>
      <c r="C5225" s="12"/>
      <c r="D5225" s="12">
        <v>1972.98</v>
      </c>
      <c r="E5225" s="12">
        <v>6482.27</v>
      </c>
      <c r="F5225" s="12">
        <v>2775.09</v>
      </c>
      <c r="G5225" s="12">
        <v>374.31</v>
      </c>
      <c r="I5225" s="45"/>
      <c r="K5225" s="118"/>
      <c r="M5225" s="116"/>
    </row>
    <row r="5226" spans="1:13" ht="23.25" customHeight="1" thickBot="1" x14ac:dyDescent="0.25">
      <c r="A5226" s="11">
        <v>42100</v>
      </c>
      <c r="B5226" s="12"/>
      <c r="C5226" s="12"/>
      <c r="D5226" s="12">
        <v>1977.88</v>
      </c>
      <c r="E5226" s="12">
        <v>6498.37</v>
      </c>
      <c r="F5226" s="12">
        <v>2787.3</v>
      </c>
      <c r="G5226" s="12">
        <v>376.4</v>
      </c>
      <c r="I5226" s="45"/>
      <c r="K5226" s="118"/>
      <c r="M5226" s="116"/>
    </row>
    <row r="5227" spans="1:13" ht="23.25" customHeight="1" thickBot="1" x14ac:dyDescent="0.25">
      <c r="A5227" s="11">
        <v>42101</v>
      </c>
      <c r="B5227" s="12"/>
      <c r="C5227" s="12"/>
      <c r="D5227" s="12">
        <v>1964.14</v>
      </c>
      <c r="E5227" s="12">
        <v>6453.25</v>
      </c>
      <c r="F5227" s="12">
        <v>2767.19</v>
      </c>
      <c r="G5227" s="12">
        <v>372.51</v>
      </c>
      <c r="I5227" s="45"/>
      <c r="K5227" s="118"/>
      <c r="M5227" s="116"/>
    </row>
    <row r="5228" spans="1:13" ht="23.25" customHeight="1" thickBot="1" x14ac:dyDescent="0.25">
      <c r="A5228" s="11">
        <v>42102</v>
      </c>
      <c r="B5228" s="12"/>
      <c r="C5228" s="12"/>
      <c r="D5228" s="12">
        <v>1962.4</v>
      </c>
      <c r="E5228" s="12">
        <v>6447.51</v>
      </c>
      <c r="F5228" s="12">
        <v>2763.22</v>
      </c>
      <c r="G5228" s="12">
        <v>371.97</v>
      </c>
      <c r="I5228" s="45"/>
      <c r="K5228" s="118"/>
      <c r="M5228" s="116"/>
    </row>
    <row r="5229" spans="1:13" ht="23.25" customHeight="1" thickBot="1" x14ac:dyDescent="0.25">
      <c r="A5229" s="11">
        <v>42103</v>
      </c>
      <c r="B5229" s="12"/>
      <c r="C5229" s="12"/>
      <c r="D5229" s="12">
        <v>1962.37</v>
      </c>
      <c r="E5229" s="12">
        <v>6447.41</v>
      </c>
      <c r="F5229" s="12">
        <v>2759.41</v>
      </c>
      <c r="G5229" s="12">
        <v>372.51</v>
      </c>
      <c r="I5229" s="45"/>
      <c r="K5229" s="118"/>
      <c r="M5229" s="116"/>
    </row>
    <row r="5230" spans="1:13" ht="23.25" customHeight="1" thickBot="1" x14ac:dyDescent="0.25">
      <c r="A5230" s="11">
        <v>42104</v>
      </c>
      <c r="B5230" s="12"/>
      <c r="C5230" s="12"/>
      <c r="D5230" s="12">
        <v>1962.3</v>
      </c>
      <c r="E5230" s="12">
        <v>6447.18</v>
      </c>
      <c r="F5230" s="12">
        <v>2755.56</v>
      </c>
      <c r="G5230" s="12">
        <v>372.2</v>
      </c>
      <c r="I5230" s="45"/>
      <c r="K5230" s="118"/>
      <c r="M5230" s="116"/>
    </row>
    <row r="5231" spans="1:13" ht="23.25" customHeight="1" thickBot="1" x14ac:dyDescent="0.25">
      <c r="A5231" s="11">
        <v>42107</v>
      </c>
      <c r="B5231" s="12"/>
      <c r="C5231" s="12"/>
      <c r="D5231" s="12">
        <v>1953.08</v>
      </c>
      <c r="E5231" s="12">
        <v>6419.12</v>
      </c>
      <c r="F5231" s="12">
        <v>2740.59</v>
      </c>
      <c r="G5231" s="12">
        <v>371.1</v>
      </c>
      <c r="I5231" s="45"/>
      <c r="K5231" s="118"/>
      <c r="M5231" s="116"/>
    </row>
    <row r="5232" spans="1:13" ht="23.25" customHeight="1" thickBot="1" x14ac:dyDescent="0.25">
      <c r="A5232" s="11">
        <v>42108</v>
      </c>
      <c r="B5232" s="12"/>
      <c r="C5232" s="12"/>
      <c r="D5232" s="12">
        <v>1951.77</v>
      </c>
      <c r="E5232" s="12">
        <v>6414.8</v>
      </c>
      <c r="F5232" s="12">
        <v>2737.26</v>
      </c>
      <c r="G5232" s="12">
        <v>370.52</v>
      </c>
      <c r="I5232" s="45"/>
      <c r="K5232" s="118"/>
      <c r="M5232" s="116"/>
    </row>
    <row r="5233" spans="1:13" ht="23.25" customHeight="1" thickBot="1" x14ac:dyDescent="0.25">
      <c r="A5233" s="11">
        <v>42109</v>
      </c>
      <c r="B5233" s="12"/>
      <c r="C5233" s="12"/>
      <c r="D5233" s="12">
        <v>1948.47</v>
      </c>
      <c r="E5233" s="12">
        <v>6403.97</v>
      </c>
      <c r="F5233" s="12">
        <v>2735.61</v>
      </c>
      <c r="G5233" s="12">
        <v>369.43</v>
      </c>
      <c r="I5233" s="45"/>
      <c r="K5233" s="118"/>
      <c r="M5233" s="116"/>
    </row>
    <row r="5234" spans="1:13" ht="23.25" customHeight="1" thickBot="1" x14ac:dyDescent="0.25">
      <c r="A5234" s="11">
        <v>42110</v>
      </c>
      <c r="B5234" s="12"/>
      <c r="C5234" s="12"/>
      <c r="D5234" s="12">
        <v>1949.42</v>
      </c>
      <c r="E5234" s="12">
        <v>6407.08</v>
      </c>
      <c r="F5234" s="12">
        <v>2739.91</v>
      </c>
      <c r="G5234" s="12">
        <v>368.96</v>
      </c>
      <c r="I5234" s="45"/>
      <c r="K5234" s="118"/>
      <c r="M5234" s="116"/>
    </row>
    <row r="5235" spans="1:13" ht="23.25" customHeight="1" thickBot="1" x14ac:dyDescent="0.25">
      <c r="A5235" s="11">
        <v>42111</v>
      </c>
      <c r="B5235" s="12"/>
      <c r="C5235" s="12"/>
      <c r="D5235" s="12">
        <v>1943.01</v>
      </c>
      <c r="E5235" s="12">
        <v>6386.01</v>
      </c>
      <c r="F5235" s="12">
        <v>2734.62</v>
      </c>
      <c r="G5235" s="12">
        <v>367.32</v>
      </c>
      <c r="I5235" s="45"/>
      <c r="K5235" s="118"/>
      <c r="M5235" s="116"/>
    </row>
    <row r="5236" spans="1:13" ht="23.25" customHeight="1" thickBot="1" x14ac:dyDescent="0.25">
      <c r="A5236" s="11">
        <v>42114</v>
      </c>
      <c r="B5236" s="12"/>
      <c r="C5236" s="12"/>
      <c r="D5236" s="12">
        <v>1945.01</v>
      </c>
      <c r="E5236" s="12">
        <v>6392.57</v>
      </c>
      <c r="F5236" s="12">
        <v>2741.17</v>
      </c>
      <c r="G5236" s="12">
        <v>368.22</v>
      </c>
      <c r="I5236" s="45"/>
      <c r="K5236" s="118"/>
      <c r="M5236" s="116"/>
    </row>
    <row r="5237" spans="1:13" ht="23.25" customHeight="1" thickBot="1" x14ac:dyDescent="0.25">
      <c r="A5237" s="11">
        <v>42115</v>
      </c>
      <c r="B5237" s="12"/>
      <c r="C5237" s="12"/>
      <c r="D5237" s="12">
        <v>1940.71</v>
      </c>
      <c r="E5237" s="12">
        <v>6378.44</v>
      </c>
      <c r="F5237" s="12">
        <v>2735.11</v>
      </c>
      <c r="G5237" s="12">
        <v>367.39</v>
      </c>
      <c r="I5237" s="45"/>
      <c r="K5237" s="118"/>
      <c r="M5237" s="116"/>
    </row>
    <row r="5238" spans="1:13" ht="23.25" customHeight="1" thickBot="1" x14ac:dyDescent="0.25">
      <c r="A5238" s="11">
        <v>42116</v>
      </c>
      <c r="B5238" s="12"/>
      <c r="C5238" s="12"/>
      <c r="D5238" s="12">
        <v>1934.42</v>
      </c>
      <c r="E5238" s="12">
        <v>6357.78</v>
      </c>
      <c r="F5238" s="12">
        <v>2726.25</v>
      </c>
      <c r="G5238" s="12">
        <v>366.19</v>
      </c>
      <c r="I5238" s="45"/>
      <c r="K5238" s="118"/>
      <c r="M5238" s="116"/>
    </row>
    <row r="5239" spans="1:13" ht="23.25" customHeight="1" thickBot="1" x14ac:dyDescent="0.25">
      <c r="A5239" s="11">
        <v>42117</v>
      </c>
      <c r="B5239" s="12"/>
      <c r="C5239" s="12"/>
      <c r="D5239" s="12">
        <v>1931.34</v>
      </c>
      <c r="E5239" s="12">
        <v>6347.65</v>
      </c>
      <c r="F5239" s="12">
        <v>2721.91</v>
      </c>
      <c r="G5239" s="12">
        <v>364.95</v>
      </c>
      <c r="I5239" s="45"/>
      <c r="K5239" s="118"/>
      <c r="M5239" s="116"/>
    </row>
    <row r="5240" spans="1:13" ht="23.25" customHeight="1" thickBot="1" x14ac:dyDescent="0.25">
      <c r="A5240" s="11">
        <v>42118</v>
      </c>
      <c r="B5240" s="12"/>
      <c r="C5240" s="12"/>
      <c r="D5240" s="12">
        <v>1930.44</v>
      </c>
      <c r="E5240" s="12">
        <v>6344.7</v>
      </c>
      <c r="F5240" s="12">
        <v>2720.64</v>
      </c>
      <c r="G5240" s="12">
        <v>365.04</v>
      </c>
      <c r="I5240" s="45"/>
      <c r="K5240" s="118"/>
      <c r="M5240" s="116"/>
    </row>
    <row r="5241" spans="1:13" ht="23.25" customHeight="1" thickBot="1" x14ac:dyDescent="0.25">
      <c r="A5241" s="11">
        <v>42121</v>
      </c>
      <c r="B5241" s="12"/>
      <c r="C5241" s="12"/>
      <c r="D5241" s="12">
        <v>1936.45</v>
      </c>
      <c r="E5241" s="12">
        <v>6364.44</v>
      </c>
      <c r="F5241" s="12">
        <v>2741.07</v>
      </c>
      <c r="G5241" s="12">
        <v>366.78</v>
      </c>
      <c r="I5241" s="45"/>
      <c r="K5241" s="118"/>
      <c r="M5241" s="116"/>
    </row>
    <row r="5242" spans="1:13" ht="23.25" customHeight="1" thickBot="1" x14ac:dyDescent="0.25">
      <c r="A5242" s="11">
        <v>42122</v>
      </c>
      <c r="B5242" s="12"/>
      <c r="C5242" s="12"/>
      <c r="D5242" s="12">
        <v>1943.97</v>
      </c>
      <c r="E5242" s="12">
        <v>6389.18</v>
      </c>
      <c r="F5242" s="12">
        <v>2751.72</v>
      </c>
      <c r="G5242" s="12">
        <v>368.88</v>
      </c>
      <c r="I5242" s="45"/>
      <c r="K5242" s="118"/>
      <c r="M5242" s="116"/>
    </row>
    <row r="5243" spans="1:13" ht="23.25" customHeight="1" thickBot="1" x14ac:dyDescent="0.25">
      <c r="A5243" s="11">
        <v>42123</v>
      </c>
      <c r="B5243" s="12"/>
      <c r="C5243" s="12"/>
      <c r="D5243" s="12">
        <v>1953.22</v>
      </c>
      <c r="E5243" s="12">
        <v>6419.58</v>
      </c>
      <c r="F5243" s="12">
        <v>2787.73</v>
      </c>
      <c r="G5243" s="12">
        <v>371.12</v>
      </c>
      <c r="I5243" s="45"/>
      <c r="K5243" s="118"/>
      <c r="M5243" s="116"/>
    </row>
    <row r="5244" spans="1:13" ht="23.25" customHeight="1" thickBot="1" x14ac:dyDescent="0.25">
      <c r="A5244" s="11">
        <v>42124</v>
      </c>
      <c r="B5244" s="12"/>
      <c r="C5244" s="12"/>
      <c r="D5244" s="12">
        <v>1955.81</v>
      </c>
      <c r="E5244" s="12">
        <v>6428.09</v>
      </c>
      <c r="F5244" s="12">
        <v>2838.47</v>
      </c>
      <c r="G5244" s="12">
        <v>371.03</v>
      </c>
      <c r="I5244" s="45"/>
      <c r="K5244" s="118"/>
      <c r="M5244" s="116"/>
    </row>
    <row r="5245" spans="1:13" ht="23.25" customHeight="1" thickBot="1" x14ac:dyDescent="0.25">
      <c r="A5245" s="11">
        <v>42128</v>
      </c>
      <c r="B5245" s="12"/>
      <c r="C5245" s="12"/>
      <c r="D5245" s="12">
        <v>1950.99</v>
      </c>
      <c r="E5245" s="12">
        <v>6412.24</v>
      </c>
      <c r="F5245" s="12">
        <v>2841.05</v>
      </c>
      <c r="G5245" s="12">
        <v>370.54</v>
      </c>
      <c r="I5245" s="45"/>
      <c r="K5245" s="118"/>
      <c r="M5245" s="116"/>
    </row>
    <row r="5246" spans="1:13" ht="23.25" customHeight="1" thickBot="1" x14ac:dyDescent="0.25">
      <c r="A5246" s="11">
        <v>42129</v>
      </c>
      <c r="B5246" s="12"/>
      <c r="C5246" s="12"/>
      <c r="D5246" s="12">
        <v>1948.8</v>
      </c>
      <c r="E5246" s="12">
        <v>6411.14</v>
      </c>
      <c r="F5246" s="12">
        <v>2840.56</v>
      </c>
      <c r="G5246" s="12">
        <v>370.84</v>
      </c>
      <c r="I5246" s="45"/>
      <c r="K5246" s="118"/>
      <c r="M5246" s="116"/>
    </row>
    <row r="5247" spans="1:13" ht="23.25" customHeight="1" thickBot="1" x14ac:dyDescent="0.25">
      <c r="A5247" s="11">
        <v>42130</v>
      </c>
      <c r="B5247" s="12"/>
      <c r="C5247" s="12"/>
      <c r="D5247" s="12">
        <v>1945.66</v>
      </c>
      <c r="E5247" s="12">
        <v>6400.82</v>
      </c>
      <c r="F5247" s="12">
        <v>2837.59</v>
      </c>
      <c r="G5247" s="12">
        <v>369.77</v>
      </c>
      <c r="I5247" s="45"/>
      <c r="K5247" s="118"/>
      <c r="M5247" s="116"/>
    </row>
    <row r="5248" spans="1:13" ht="23.25" customHeight="1" thickBot="1" x14ac:dyDescent="0.25">
      <c r="A5248" s="11">
        <v>42131</v>
      </c>
      <c r="B5248" s="12"/>
      <c r="C5248" s="12"/>
      <c r="D5248" s="12">
        <v>1952.47</v>
      </c>
      <c r="E5248" s="12">
        <v>6423.21</v>
      </c>
      <c r="F5248" s="12">
        <v>2852.34</v>
      </c>
      <c r="G5248" s="12">
        <v>371.4</v>
      </c>
      <c r="I5248" s="45"/>
      <c r="K5248" s="118"/>
      <c r="M5248" s="116"/>
    </row>
    <row r="5249" spans="1:13" ht="23.25" customHeight="1" thickBot="1" x14ac:dyDescent="0.25">
      <c r="A5249" s="11">
        <v>42132</v>
      </c>
      <c r="B5249" s="12"/>
      <c r="C5249" s="12"/>
      <c r="D5249" s="12">
        <v>1955.83</v>
      </c>
      <c r="E5249" s="12">
        <v>6434.28</v>
      </c>
      <c r="F5249" s="12">
        <v>2850.81</v>
      </c>
      <c r="G5249" s="12">
        <v>371.39</v>
      </c>
      <c r="I5249" s="45"/>
      <c r="K5249" s="118"/>
      <c r="M5249" s="116"/>
    </row>
    <row r="5250" spans="1:13" ht="23.25" customHeight="1" thickBot="1" x14ac:dyDescent="0.25">
      <c r="A5250" s="11">
        <v>42135</v>
      </c>
      <c r="B5250" s="12"/>
      <c r="C5250" s="12"/>
      <c r="D5250" s="12">
        <v>1946.11</v>
      </c>
      <c r="E5250" s="12">
        <v>6402.29</v>
      </c>
      <c r="F5250" s="12">
        <v>2827.08</v>
      </c>
      <c r="G5250" s="12">
        <v>369.39</v>
      </c>
      <c r="I5250" s="45"/>
      <c r="K5250" s="118"/>
      <c r="M5250" s="116"/>
    </row>
    <row r="5251" spans="1:13" ht="23.25" customHeight="1" thickBot="1" x14ac:dyDescent="0.25">
      <c r="A5251" s="11">
        <v>42136</v>
      </c>
      <c r="B5251" s="12"/>
      <c r="C5251" s="12"/>
      <c r="D5251" s="12">
        <v>1939.67</v>
      </c>
      <c r="E5251" s="12">
        <v>6381.1</v>
      </c>
      <c r="F5251" s="12">
        <v>2817.72</v>
      </c>
      <c r="G5251" s="12">
        <v>368.93</v>
      </c>
      <c r="I5251" s="45"/>
      <c r="K5251" s="118"/>
      <c r="M5251" s="116"/>
    </row>
    <row r="5252" spans="1:13" ht="23.25" customHeight="1" thickBot="1" x14ac:dyDescent="0.25">
      <c r="A5252" s="11">
        <v>42137</v>
      </c>
      <c r="B5252" s="12"/>
      <c r="C5252" s="12"/>
      <c r="D5252" s="12">
        <v>1956.38</v>
      </c>
      <c r="E5252" s="12">
        <v>6436.07</v>
      </c>
      <c r="F5252" s="12">
        <v>2848.4</v>
      </c>
      <c r="G5252" s="12">
        <v>372.42</v>
      </c>
      <c r="I5252" s="45"/>
      <c r="K5252" s="118"/>
      <c r="M5252" s="116"/>
    </row>
    <row r="5253" spans="1:13" ht="23.25" customHeight="1" thickBot="1" x14ac:dyDescent="0.25">
      <c r="A5253" s="11">
        <v>42138</v>
      </c>
      <c r="B5253" s="12"/>
      <c r="C5253" s="12"/>
      <c r="D5253" s="12">
        <v>1964.89</v>
      </c>
      <c r="E5253" s="12">
        <v>6464.08</v>
      </c>
      <c r="F5253" s="12">
        <v>2870.49</v>
      </c>
      <c r="G5253" s="12">
        <v>373.68</v>
      </c>
      <c r="I5253" s="45"/>
      <c r="K5253" s="118"/>
      <c r="M5253" s="116"/>
    </row>
    <row r="5254" spans="1:13" ht="23.25" customHeight="1" thickBot="1" x14ac:dyDescent="0.25">
      <c r="A5254" s="11">
        <v>42139</v>
      </c>
      <c r="B5254" s="12"/>
      <c r="C5254" s="12"/>
      <c r="D5254" s="12">
        <v>1975.98</v>
      </c>
      <c r="E5254" s="12">
        <v>6500.56</v>
      </c>
      <c r="F5254" s="12">
        <v>2903.09</v>
      </c>
      <c r="G5254" s="12">
        <v>375.85</v>
      </c>
      <c r="I5254" s="45"/>
      <c r="K5254" s="118"/>
      <c r="M5254" s="116"/>
    </row>
    <row r="5255" spans="1:13" ht="23.25" customHeight="1" thickBot="1" x14ac:dyDescent="0.25">
      <c r="A5255" s="11">
        <v>42142</v>
      </c>
      <c r="B5255" s="12"/>
      <c r="C5255" s="12"/>
      <c r="D5255" s="12">
        <v>1975.46</v>
      </c>
      <c r="E5255" s="12">
        <v>6498.85</v>
      </c>
      <c r="F5255" s="12">
        <v>2902.32</v>
      </c>
      <c r="G5255" s="12">
        <v>375.47</v>
      </c>
      <c r="I5255" s="45"/>
      <c r="K5255" s="118"/>
      <c r="M5255" s="116"/>
    </row>
    <row r="5256" spans="1:13" ht="23.25" customHeight="1" thickBot="1" x14ac:dyDescent="0.25">
      <c r="A5256" s="11">
        <v>42143</v>
      </c>
      <c r="B5256" s="12"/>
      <c r="C5256" s="12"/>
      <c r="D5256" s="12">
        <v>1969.44</v>
      </c>
      <c r="E5256" s="12">
        <v>6479.06</v>
      </c>
      <c r="F5256" s="12">
        <v>2889.38</v>
      </c>
      <c r="G5256" s="12">
        <v>373.79</v>
      </c>
      <c r="I5256" s="45"/>
      <c r="K5256" s="118"/>
      <c r="M5256" s="116"/>
    </row>
    <row r="5257" spans="1:13" ht="23.25" customHeight="1" thickBot="1" x14ac:dyDescent="0.25">
      <c r="A5257" s="11">
        <v>42144</v>
      </c>
      <c r="B5257" s="12"/>
      <c r="C5257" s="12"/>
      <c r="D5257" s="12">
        <v>1965.47</v>
      </c>
      <c r="E5257" s="12">
        <v>6466</v>
      </c>
      <c r="F5257" s="12">
        <v>2875.4</v>
      </c>
      <c r="G5257" s="12">
        <v>373.12</v>
      </c>
      <c r="I5257" s="45"/>
      <c r="K5257" s="118"/>
      <c r="M5257" s="116"/>
    </row>
    <row r="5258" spans="1:13" ht="23.25" customHeight="1" thickBot="1" x14ac:dyDescent="0.25">
      <c r="A5258" s="11">
        <v>42145</v>
      </c>
      <c r="B5258" s="12"/>
      <c r="C5258" s="12"/>
      <c r="D5258" s="12">
        <v>1968.72</v>
      </c>
      <c r="E5258" s="12">
        <v>6476.67</v>
      </c>
      <c r="F5258" s="12">
        <v>2851.91</v>
      </c>
      <c r="G5258" s="12">
        <v>374.39</v>
      </c>
      <c r="I5258" s="45"/>
      <c r="K5258" s="118"/>
      <c r="M5258" s="116"/>
    </row>
    <row r="5259" spans="1:13" ht="23.25" customHeight="1" thickBot="1" x14ac:dyDescent="0.25">
      <c r="A5259" s="11">
        <v>42146</v>
      </c>
      <c r="B5259" s="12"/>
      <c r="C5259" s="12"/>
      <c r="D5259" s="12">
        <v>1974.9</v>
      </c>
      <c r="E5259" s="12">
        <v>6497.01</v>
      </c>
      <c r="F5259" s="12">
        <v>2860.87</v>
      </c>
      <c r="G5259" s="12">
        <v>375.79</v>
      </c>
      <c r="I5259" s="45"/>
      <c r="K5259" s="118"/>
      <c r="M5259" s="116"/>
    </row>
    <row r="5260" spans="1:13" ht="23.25" customHeight="1" thickBot="1" x14ac:dyDescent="0.25">
      <c r="A5260" s="11">
        <v>42149</v>
      </c>
      <c r="B5260" s="12"/>
      <c r="C5260" s="12"/>
      <c r="D5260" s="12">
        <v>1972.73</v>
      </c>
      <c r="E5260" s="12">
        <v>6489.87</v>
      </c>
      <c r="F5260" s="12">
        <v>2846.56</v>
      </c>
      <c r="G5260" s="12">
        <v>375.76</v>
      </c>
      <c r="I5260" s="45"/>
      <c r="K5260" s="118"/>
      <c r="M5260" s="116"/>
    </row>
    <row r="5261" spans="1:13" ht="23.25" customHeight="1" thickBot="1" x14ac:dyDescent="0.25">
      <c r="A5261" s="11">
        <v>42150</v>
      </c>
      <c r="B5261" s="12"/>
      <c r="C5261" s="12"/>
      <c r="D5261" s="12">
        <v>1967.91</v>
      </c>
      <c r="E5261" s="12">
        <v>6476.79</v>
      </c>
      <c r="F5261" s="12">
        <v>2836.87</v>
      </c>
      <c r="G5261" s="12">
        <v>374.59</v>
      </c>
      <c r="I5261" s="45"/>
      <c r="K5261" s="118"/>
      <c r="M5261" s="116"/>
    </row>
    <row r="5262" spans="1:13" ht="23.25" customHeight="1" thickBot="1" x14ac:dyDescent="0.25">
      <c r="A5262" s="11">
        <v>42151</v>
      </c>
      <c r="B5262" s="12"/>
      <c r="C5262" s="12"/>
      <c r="D5262" s="12">
        <v>1962.95</v>
      </c>
      <c r="E5262" s="12">
        <v>6468.12</v>
      </c>
      <c r="F5262" s="12">
        <v>2829.13</v>
      </c>
      <c r="G5262" s="12">
        <v>373.23</v>
      </c>
      <c r="I5262" s="45"/>
      <c r="K5262" s="118"/>
      <c r="M5262" s="116"/>
    </row>
    <row r="5263" spans="1:13" ht="23.25" customHeight="1" thickBot="1" x14ac:dyDescent="0.25">
      <c r="A5263" s="11">
        <v>42152</v>
      </c>
      <c r="B5263" s="12"/>
      <c r="C5263" s="12"/>
      <c r="D5263" s="12">
        <v>1956.13</v>
      </c>
      <c r="E5263" s="12">
        <v>6447.81</v>
      </c>
      <c r="F5263" s="12">
        <v>2820.24</v>
      </c>
      <c r="G5263" s="12">
        <v>371.09</v>
      </c>
      <c r="I5263" s="45"/>
      <c r="K5263" s="118"/>
      <c r="M5263" s="116"/>
    </row>
    <row r="5264" spans="1:13" ht="23.25" customHeight="1" thickBot="1" x14ac:dyDescent="0.25">
      <c r="A5264" s="11">
        <v>42153</v>
      </c>
      <c r="B5264" s="12"/>
      <c r="C5264" s="12"/>
      <c r="D5264" s="12">
        <v>1952</v>
      </c>
      <c r="E5264" s="12">
        <v>6443.63</v>
      </c>
      <c r="F5264" s="12">
        <v>2821.56</v>
      </c>
      <c r="G5264" s="12">
        <v>369.56</v>
      </c>
      <c r="I5264" s="45"/>
      <c r="K5264" s="118"/>
      <c r="M5264" s="116"/>
    </row>
    <row r="5265" spans="1:13" ht="23.25" customHeight="1" thickBot="1" x14ac:dyDescent="0.25">
      <c r="A5265" s="11">
        <v>42156</v>
      </c>
      <c r="B5265" s="12"/>
      <c r="C5265" s="12"/>
      <c r="D5265" s="12">
        <v>1953.59</v>
      </c>
      <c r="E5265" s="12">
        <v>6449.92</v>
      </c>
      <c r="F5265" s="12">
        <v>2824.31</v>
      </c>
      <c r="G5265" s="12">
        <v>370.1</v>
      </c>
      <c r="I5265" s="45"/>
      <c r="K5265" s="118"/>
      <c r="M5265" s="116"/>
    </row>
    <row r="5266" spans="1:13" ht="23.25" customHeight="1" thickBot="1" x14ac:dyDescent="0.25">
      <c r="A5266" s="11">
        <v>42157</v>
      </c>
      <c r="B5266" s="12"/>
      <c r="C5266" s="12"/>
      <c r="D5266" s="12">
        <v>1956.99</v>
      </c>
      <c r="E5266" s="12">
        <v>6461.48</v>
      </c>
      <c r="F5266" s="12">
        <v>2823.08</v>
      </c>
      <c r="G5266" s="12">
        <v>370.81</v>
      </c>
      <c r="I5266" s="45"/>
      <c r="K5266" s="118"/>
      <c r="M5266" s="116"/>
    </row>
    <row r="5267" spans="1:13" ht="23.25" customHeight="1" thickBot="1" x14ac:dyDescent="0.25">
      <c r="A5267" s="11">
        <v>42158</v>
      </c>
      <c r="B5267" s="12"/>
      <c r="C5267" s="12"/>
      <c r="D5267" s="12">
        <v>1959.73</v>
      </c>
      <c r="E5267" s="12">
        <v>6470.53</v>
      </c>
      <c r="F5267" s="12">
        <v>2837.29</v>
      </c>
      <c r="G5267" s="12">
        <v>371.45</v>
      </c>
      <c r="I5267" s="45"/>
      <c r="K5267" s="118"/>
      <c r="M5267" s="116"/>
    </row>
    <row r="5268" spans="1:13" ht="23.25" customHeight="1" thickBot="1" x14ac:dyDescent="0.25">
      <c r="A5268" s="11">
        <v>42159</v>
      </c>
      <c r="B5268" s="12"/>
      <c r="C5268" s="12"/>
      <c r="D5268" s="12">
        <v>1967.64</v>
      </c>
      <c r="E5268" s="12">
        <v>6496.65</v>
      </c>
      <c r="F5268" s="12">
        <v>2786.56</v>
      </c>
      <c r="G5268" s="12">
        <v>373.45</v>
      </c>
      <c r="I5268" s="45"/>
      <c r="K5268" s="118"/>
      <c r="M5268" s="116"/>
    </row>
    <row r="5269" spans="1:13" ht="23.25" customHeight="1" thickBot="1" x14ac:dyDescent="0.25">
      <c r="A5269" s="11">
        <v>42160</v>
      </c>
      <c r="B5269" s="12"/>
      <c r="C5269" s="12"/>
      <c r="D5269" s="12">
        <v>1970.79</v>
      </c>
      <c r="E5269" s="12">
        <v>6507.06</v>
      </c>
      <c r="F5269" s="12">
        <v>2869.31</v>
      </c>
      <c r="G5269" s="12">
        <v>374.12</v>
      </c>
      <c r="I5269" s="45"/>
      <c r="K5269" s="118"/>
      <c r="M5269" s="116"/>
    </row>
    <row r="5270" spans="1:13" ht="23.25" customHeight="1" thickBot="1" x14ac:dyDescent="0.25">
      <c r="A5270" s="11">
        <v>42163</v>
      </c>
      <c r="B5270" s="12"/>
      <c r="C5270" s="12"/>
      <c r="D5270" s="12">
        <v>1974.65</v>
      </c>
      <c r="E5270" s="12">
        <v>6519.78</v>
      </c>
      <c r="F5270" s="12">
        <v>2866.88</v>
      </c>
      <c r="G5270" s="12">
        <v>374.96</v>
      </c>
      <c r="I5270" s="45"/>
      <c r="K5270" s="118"/>
      <c r="M5270" s="116"/>
    </row>
    <row r="5271" spans="1:13" ht="23.25" customHeight="1" thickBot="1" x14ac:dyDescent="0.25">
      <c r="A5271" s="11">
        <v>42164</v>
      </c>
      <c r="B5271" s="12"/>
      <c r="C5271" s="12"/>
      <c r="D5271" s="12">
        <v>1976.34</v>
      </c>
      <c r="E5271" s="12">
        <v>6525.38</v>
      </c>
      <c r="F5271" s="12">
        <v>2887.92</v>
      </c>
      <c r="G5271" s="12">
        <v>375.59</v>
      </c>
      <c r="I5271" s="45"/>
      <c r="K5271" s="118"/>
      <c r="M5271" s="116"/>
    </row>
    <row r="5272" spans="1:13" ht="23.25" customHeight="1" thickBot="1" x14ac:dyDescent="0.25">
      <c r="A5272" s="11">
        <v>42165</v>
      </c>
      <c r="B5272" s="12"/>
      <c r="C5272" s="12"/>
      <c r="D5272" s="12">
        <v>1976.57</v>
      </c>
      <c r="E5272" s="12">
        <v>6526.27</v>
      </c>
      <c r="F5272" s="12">
        <v>2888.31</v>
      </c>
      <c r="G5272" s="12">
        <v>376.21</v>
      </c>
      <c r="I5272" s="45"/>
      <c r="K5272" s="118"/>
      <c r="M5272" s="116"/>
    </row>
    <row r="5273" spans="1:13" ht="23.25" customHeight="1" thickBot="1" x14ac:dyDescent="0.25">
      <c r="A5273" s="11">
        <v>42166</v>
      </c>
      <c r="B5273" s="12"/>
      <c r="C5273" s="12"/>
      <c r="D5273" s="12">
        <v>1978.09</v>
      </c>
      <c r="E5273" s="12">
        <v>6531.3</v>
      </c>
      <c r="F5273" s="12">
        <v>2892.17</v>
      </c>
      <c r="G5273" s="12">
        <v>376.82</v>
      </c>
      <c r="I5273" s="45"/>
      <c r="K5273" s="118"/>
      <c r="M5273" s="116"/>
    </row>
    <row r="5274" spans="1:13" ht="23.25" customHeight="1" thickBot="1" x14ac:dyDescent="0.25">
      <c r="A5274" s="11">
        <v>42167</v>
      </c>
      <c r="B5274" s="12"/>
      <c r="C5274" s="12"/>
      <c r="D5274" s="12">
        <v>1975.05</v>
      </c>
      <c r="E5274" s="12">
        <v>6521.27</v>
      </c>
      <c r="F5274" s="12">
        <v>2886.91</v>
      </c>
      <c r="G5274" s="12">
        <v>376.1</v>
      </c>
      <c r="I5274" s="45"/>
      <c r="K5274" s="118"/>
      <c r="M5274" s="116"/>
    </row>
    <row r="5275" spans="1:13" ht="23.25" customHeight="1" thickBot="1" x14ac:dyDescent="0.25">
      <c r="A5275" s="11">
        <v>42170</v>
      </c>
      <c r="B5275" s="12"/>
      <c r="C5275" s="12"/>
      <c r="D5275" s="12">
        <v>1972.76</v>
      </c>
      <c r="E5275" s="12">
        <v>6513.69</v>
      </c>
      <c r="F5275" s="12">
        <v>2868.21</v>
      </c>
      <c r="G5275" s="12">
        <v>375.62</v>
      </c>
      <c r="I5275" s="45"/>
      <c r="K5275" s="118"/>
      <c r="M5275" s="116"/>
    </row>
    <row r="5276" spans="1:13" ht="23.25" customHeight="1" thickBot="1" x14ac:dyDescent="0.25">
      <c r="A5276" s="11">
        <v>42171</v>
      </c>
      <c r="B5276" s="12"/>
      <c r="C5276" s="12"/>
      <c r="D5276" s="12">
        <v>1973.34</v>
      </c>
      <c r="E5276" s="12">
        <v>6515.62</v>
      </c>
      <c r="F5276" s="12">
        <v>2870.67</v>
      </c>
      <c r="G5276" s="12">
        <v>375.93</v>
      </c>
      <c r="I5276" s="45"/>
      <c r="K5276" s="118"/>
      <c r="M5276" s="116"/>
    </row>
    <row r="5277" spans="1:13" ht="23.25" customHeight="1" thickBot="1" x14ac:dyDescent="0.25">
      <c r="A5277" s="11">
        <v>42172</v>
      </c>
      <c r="B5277" s="12"/>
      <c r="C5277" s="12"/>
      <c r="D5277" s="12">
        <v>1975.82</v>
      </c>
      <c r="E5277" s="12">
        <v>6523.8</v>
      </c>
      <c r="F5277" s="12">
        <v>2873.47</v>
      </c>
      <c r="G5277" s="12">
        <v>377.11</v>
      </c>
      <c r="I5277" s="45"/>
      <c r="K5277" s="118"/>
      <c r="M5277" s="116"/>
    </row>
    <row r="5278" spans="1:13" ht="23.25" customHeight="1" thickBot="1" x14ac:dyDescent="0.25">
      <c r="A5278" s="11">
        <v>42173</v>
      </c>
      <c r="B5278" s="12"/>
      <c r="C5278" s="12"/>
      <c r="D5278" s="12">
        <v>1983.23</v>
      </c>
      <c r="E5278" s="12">
        <v>6548.28</v>
      </c>
      <c r="F5278" s="12">
        <v>2891.54</v>
      </c>
      <c r="G5278" s="12">
        <v>379.26</v>
      </c>
      <c r="I5278" s="45"/>
      <c r="K5278" s="118"/>
      <c r="M5278" s="116"/>
    </row>
    <row r="5279" spans="1:13" ht="23.25" customHeight="1" thickBot="1" x14ac:dyDescent="0.25">
      <c r="A5279" s="11">
        <v>42174</v>
      </c>
      <c r="B5279" s="12"/>
      <c r="C5279" s="12"/>
      <c r="D5279" s="12">
        <v>1987.04</v>
      </c>
      <c r="E5279" s="12">
        <v>6560.86</v>
      </c>
      <c r="F5279" s="12">
        <v>2897.1</v>
      </c>
      <c r="G5279" s="12">
        <v>380.23</v>
      </c>
      <c r="I5279" s="45"/>
      <c r="K5279" s="118"/>
      <c r="M5279" s="116"/>
    </row>
    <row r="5280" spans="1:13" ht="23.25" customHeight="1" thickBot="1" x14ac:dyDescent="0.25">
      <c r="A5280" s="11">
        <v>42177</v>
      </c>
      <c r="B5280" s="12"/>
      <c r="C5280" s="12"/>
      <c r="D5280" s="12">
        <v>1985.72</v>
      </c>
      <c r="E5280" s="12">
        <v>6564.93</v>
      </c>
      <c r="F5280" s="12">
        <v>2902.97</v>
      </c>
      <c r="G5280" s="12">
        <v>379.74</v>
      </c>
      <c r="I5280" s="45"/>
      <c r="K5280" s="118"/>
      <c r="M5280" s="116"/>
    </row>
    <row r="5281" spans="1:13" ht="23.25" customHeight="1" thickBot="1" x14ac:dyDescent="0.25">
      <c r="A5281" s="11">
        <v>42178</v>
      </c>
      <c r="B5281" s="12"/>
      <c r="C5281" s="12"/>
      <c r="D5281" s="12">
        <v>1984.76</v>
      </c>
      <c r="E5281" s="12">
        <v>6561.75</v>
      </c>
      <c r="F5281" s="12">
        <v>2894.24</v>
      </c>
      <c r="G5281" s="12">
        <v>379.97</v>
      </c>
      <c r="I5281" s="45"/>
      <c r="K5281" s="118"/>
      <c r="M5281" s="116"/>
    </row>
    <row r="5282" spans="1:13" ht="23.25" customHeight="1" thickBot="1" x14ac:dyDescent="0.25">
      <c r="A5282" s="11">
        <v>42179</v>
      </c>
      <c r="B5282" s="12"/>
      <c r="C5282" s="12"/>
      <c r="D5282" s="12">
        <v>1982.2</v>
      </c>
      <c r="E5282" s="12">
        <v>6553.29</v>
      </c>
      <c r="F5282" s="12">
        <v>2884.84</v>
      </c>
      <c r="G5282" s="12">
        <v>379.3</v>
      </c>
      <c r="I5282" s="45"/>
      <c r="K5282" s="118"/>
      <c r="M5282" s="116"/>
    </row>
    <row r="5283" spans="1:13" ht="23.25" customHeight="1" thickBot="1" x14ac:dyDescent="0.25">
      <c r="A5283" s="11">
        <v>42180</v>
      </c>
      <c r="B5283" s="12"/>
      <c r="C5283" s="12"/>
      <c r="D5283" s="12">
        <v>1985.89</v>
      </c>
      <c r="E5283" s="12">
        <v>6565.51</v>
      </c>
      <c r="F5283" s="12">
        <v>2886.18</v>
      </c>
      <c r="G5283" s="12">
        <v>380.27</v>
      </c>
      <c r="I5283" s="45"/>
      <c r="K5283" s="118"/>
      <c r="M5283" s="116"/>
    </row>
    <row r="5284" spans="1:13" ht="23.25" customHeight="1" thickBot="1" x14ac:dyDescent="0.25">
      <c r="A5284" s="11">
        <v>42181</v>
      </c>
      <c r="B5284" s="12"/>
      <c r="C5284" s="12"/>
      <c r="D5284" s="12">
        <v>1981.39</v>
      </c>
      <c r="E5284" s="12">
        <v>6550.6</v>
      </c>
      <c r="F5284" s="12">
        <v>2879.63</v>
      </c>
      <c r="G5284" s="12">
        <v>378.52</v>
      </c>
      <c r="I5284" s="45"/>
      <c r="K5284" s="118"/>
      <c r="M5284" s="116"/>
    </row>
    <row r="5285" spans="1:13" ht="23.25" customHeight="1" thickBot="1" x14ac:dyDescent="0.25">
      <c r="A5285" s="11">
        <v>42184</v>
      </c>
      <c r="B5285" s="12"/>
      <c r="C5285" s="12"/>
      <c r="D5285" s="12">
        <v>1980.11</v>
      </c>
      <c r="E5285" s="12">
        <v>6547.28</v>
      </c>
      <c r="F5285" s="12">
        <v>2870.94</v>
      </c>
      <c r="G5285" s="12">
        <v>378.26</v>
      </c>
      <c r="I5285" s="45"/>
      <c r="K5285" s="118"/>
      <c r="M5285" s="116"/>
    </row>
    <row r="5286" spans="1:13" ht="23.25" customHeight="1" thickBot="1" x14ac:dyDescent="0.25">
      <c r="A5286" s="11">
        <v>42185</v>
      </c>
      <c r="B5286" s="12"/>
      <c r="C5286" s="12"/>
      <c r="D5286" s="12">
        <v>1980.9</v>
      </c>
      <c r="E5286" s="12">
        <v>6549.88</v>
      </c>
      <c r="F5286" s="12">
        <v>2879.31</v>
      </c>
      <c r="G5286" s="12">
        <v>378.45</v>
      </c>
      <c r="I5286" s="45"/>
      <c r="K5286" s="118"/>
      <c r="M5286" s="116"/>
    </row>
    <row r="5287" spans="1:13" ht="23.25" customHeight="1" thickBot="1" x14ac:dyDescent="0.25">
      <c r="A5287" s="11">
        <v>42186</v>
      </c>
      <c r="B5287" s="12"/>
      <c r="C5287" s="12"/>
      <c r="D5287" s="12">
        <v>1973.01</v>
      </c>
      <c r="E5287" s="12">
        <v>6523.79</v>
      </c>
      <c r="F5287" s="12">
        <v>2866.24</v>
      </c>
      <c r="G5287" s="12">
        <v>375.06</v>
      </c>
      <c r="I5287" s="45"/>
      <c r="K5287" s="118"/>
      <c r="M5287" s="116"/>
    </row>
    <row r="5288" spans="1:13" ht="23.25" customHeight="1" thickBot="1" x14ac:dyDescent="0.25">
      <c r="A5288" s="11">
        <v>42187</v>
      </c>
      <c r="B5288" s="12"/>
      <c r="C5288" s="12"/>
      <c r="D5288" s="12">
        <v>1966.19</v>
      </c>
      <c r="E5288" s="12">
        <v>6501.24</v>
      </c>
      <c r="F5288" s="12">
        <v>2852.34</v>
      </c>
      <c r="G5288" s="12">
        <v>373.86</v>
      </c>
      <c r="I5288" s="45"/>
      <c r="K5288" s="118"/>
      <c r="M5288" s="116"/>
    </row>
    <row r="5289" spans="1:13" ht="23.25" customHeight="1" thickBot="1" x14ac:dyDescent="0.25">
      <c r="A5289" s="11">
        <v>42188</v>
      </c>
      <c r="B5289" s="12"/>
      <c r="C5289" s="12"/>
      <c r="D5289" s="12">
        <v>1964.42</v>
      </c>
      <c r="E5289" s="12">
        <v>6495.41</v>
      </c>
      <c r="F5289" s="12">
        <v>2849.78</v>
      </c>
      <c r="G5289" s="12">
        <v>373.84</v>
      </c>
      <c r="I5289" s="45"/>
      <c r="K5289" s="118"/>
      <c r="M5289" s="116"/>
    </row>
    <row r="5290" spans="1:13" ht="23.25" customHeight="1" thickBot="1" x14ac:dyDescent="0.25">
      <c r="A5290" s="11">
        <v>42191</v>
      </c>
      <c r="B5290" s="12"/>
      <c r="C5290" s="12"/>
      <c r="D5290" s="12">
        <v>1964.65</v>
      </c>
      <c r="E5290" s="12">
        <v>6496.16</v>
      </c>
      <c r="F5290" s="12">
        <v>2844.56</v>
      </c>
      <c r="G5290" s="12">
        <v>373.72</v>
      </c>
      <c r="I5290" s="45"/>
      <c r="K5290" s="118"/>
      <c r="M5290" s="116"/>
    </row>
    <row r="5291" spans="1:13" ht="23.25" customHeight="1" thickBot="1" x14ac:dyDescent="0.25">
      <c r="A5291" s="11">
        <v>42192</v>
      </c>
      <c r="B5291" s="12"/>
      <c r="C5291" s="12"/>
      <c r="D5291" s="12">
        <v>1973.28</v>
      </c>
      <c r="E5291" s="12">
        <v>6524.71</v>
      </c>
      <c r="F5291" s="12">
        <v>2857.06</v>
      </c>
      <c r="G5291" s="12">
        <v>374.09</v>
      </c>
      <c r="I5291" s="45"/>
      <c r="K5291" s="118"/>
      <c r="M5291" s="116"/>
    </row>
    <row r="5292" spans="1:13" ht="23.25" customHeight="1" thickBot="1" x14ac:dyDescent="0.25">
      <c r="A5292" s="11">
        <v>42193</v>
      </c>
      <c r="B5292" s="12"/>
      <c r="C5292" s="12"/>
      <c r="D5292" s="12">
        <v>1969.62</v>
      </c>
      <c r="E5292" s="12">
        <v>6516.66</v>
      </c>
      <c r="F5292" s="12">
        <v>2841.66</v>
      </c>
      <c r="G5292" s="12">
        <v>373.74</v>
      </c>
      <c r="I5292" s="45"/>
      <c r="K5292" s="118"/>
      <c r="M5292" s="116"/>
    </row>
    <row r="5293" spans="1:13" ht="23.25" customHeight="1" thickBot="1" x14ac:dyDescent="0.25">
      <c r="A5293" s="11">
        <v>42194</v>
      </c>
      <c r="B5293" s="12"/>
      <c r="C5293" s="12"/>
      <c r="D5293" s="12">
        <v>1964.43</v>
      </c>
      <c r="E5293" s="12">
        <v>6503.73</v>
      </c>
      <c r="F5293" s="12">
        <v>2837.6</v>
      </c>
      <c r="G5293" s="12">
        <v>372.72</v>
      </c>
      <c r="I5293" s="45"/>
      <c r="K5293" s="118"/>
      <c r="M5293" s="116"/>
    </row>
    <row r="5294" spans="1:13" ht="23.25" customHeight="1" thickBot="1" x14ac:dyDescent="0.25">
      <c r="A5294" s="11">
        <v>42195</v>
      </c>
      <c r="B5294" s="12"/>
      <c r="C5294" s="12"/>
      <c r="D5294" s="12">
        <v>1960.27</v>
      </c>
      <c r="E5294" s="12">
        <v>6494.05</v>
      </c>
      <c r="F5294" s="12">
        <v>2833.37</v>
      </c>
      <c r="G5294" s="12">
        <v>372.37</v>
      </c>
      <c r="I5294" s="45"/>
      <c r="K5294" s="118"/>
      <c r="M5294" s="116"/>
    </row>
    <row r="5295" spans="1:13" ht="23.25" customHeight="1" thickBot="1" x14ac:dyDescent="0.25">
      <c r="A5295" s="11">
        <v>42198</v>
      </c>
      <c r="B5295" s="12"/>
      <c r="C5295" s="12"/>
      <c r="D5295" s="12">
        <v>1945.05</v>
      </c>
      <c r="E5295" s="12">
        <v>6474.38</v>
      </c>
      <c r="F5295" s="12">
        <v>2831.08</v>
      </c>
      <c r="G5295" s="12">
        <v>369.59</v>
      </c>
      <c r="I5295" s="45"/>
      <c r="K5295" s="118"/>
      <c r="M5295" s="116"/>
    </row>
    <row r="5296" spans="1:13" ht="23.25" customHeight="1" thickBot="1" x14ac:dyDescent="0.25">
      <c r="A5296" s="11">
        <v>42199</v>
      </c>
      <c r="B5296" s="12"/>
      <c r="C5296" s="12"/>
      <c r="D5296" s="12">
        <v>1947.78</v>
      </c>
      <c r="E5296" s="12">
        <v>6489.59</v>
      </c>
      <c r="F5296" s="12">
        <v>2831.42</v>
      </c>
      <c r="G5296" s="12">
        <v>370.23</v>
      </c>
      <c r="I5296" s="45"/>
      <c r="K5296" s="118"/>
      <c r="M5296" s="116"/>
    </row>
    <row r="5297" spans="1:13" ht="23.25" customHeight="1" thickBot="1" x14ac:dyDescent="0.25">
      <c r="A5297" s="11">
        <v>42200</v>
      </c>
      <c r="B5297" s="12"/>
      <c r="C5297" s="12"/>
      <c r="D5297" s="12">
        <v>1951.02</v>
      </c>
      <c r="E5297" s="12">
        <v>6500.37</v>
      </c>
      <c r="F5297" s="12">
        <v>2836.13</v>
      </c>
      <c r="G5297" s="12">
        <v>371.24</v>
      </c>
      <c r="I5297" s="45"/>
      <c r="K5297" s="118"/>
      <c r="M5297" s="116"/>
    </row>
    <row r="5298" spans="1:13" ht="23.25" customHeight="1" thickBot="1" x14ac:dyDescent="0.25">
      <c r="A5298" s="11">
        <v>42201</v>
      </c>
      <c r="B5298" s="12"/>
      <c r="C5298" s="12"/>
      <c r="D5298" s="12">
        <v>1950.83</v>
      </c>
      <c r="E5298" s="12">
        <v>6499.76</v>
      </c>
      <c r="F5298" s="12">
        <v>2831.93</v>
      </c>
      <c r="G5298" s="12">
        <v>371.2</v>
      </c>
      <c r="I5298" s="45"/>
      <c r="K5298" s="118"/>
      <c r="M5298" s="116"/>
    </row>
    <row r="5299" spans="1:13" ht="23.25" customHeight="1" thickBot="1" x14ac:dyDescent="0.25">
      <c r="A5299" s="11">
        <v>42202</v>
      </c>
      <c r="B5299" s="12"/>
      <c r="C5299" s="12"/>
      <c r="D5299" s="12">
        <v>1950.52</v>
      </c>
      <c r="E5299" s="12">
        <v>6498.69</v>
      </c>
      <c r="F5299" s="12">
        <v>2828.33</v>
      </c>
      <c r="G5299" s="12">
        <v>372.32</v>
      </c>
      <c r="I5299" s="45"/>
      <c r="K5299" s="118"/>
      <c r="M5299" s="116"/>
    </row>
    <row r="5300" spans="1:13" ht="23.25" customHeight="1" thickBot="1" x14ac:dyDescent="0.25">
      <c r="A5300" s="11">
        <v>42205</v>
      </c>
      <c r="B5300" s="12"/>
      <c r="C5300" s="12"/>
      <c r="D5300" s="12">
        <v>1955.84</v>
      </c>
      <c r="E5300" s="12">
        <v>6516.42</v>
      </c>
      <c r="F5300" s="12">
        <v>2829.78</v>
      </c>
      <c r="G5300" s="12">
        <v>373.27</v>
      </c>
      <c r="I5300" s="45"/>
      <c r="K5300" s="118"/>
      <c r="M5300" s="116"/>
    </row>
    <row r="5301" spans="1:13" ht="23.25" customHeight="1" thickBot="1" x14ac:dyDescent="0.25">
      <c r="A5301" s="11">
        <v>42206</v>
      </c>
      <c r="B5301" s="12"/>
      <c r="C5301" s="12"/>
      <c r="D5301" s="12">
        <v>1952.9</v>
      </c>
      <c r="E5301" s="12">
        <v>6506.63</v>
      </c>
      <c r="F5301" s="12">
        <v>2825.53</v>
      </c>
      <c r="G5301" s="12">
        <v>372.68</v>
      </c>
      <c r="I5301" s="45"/>
      <c r="K5301" s="118"/>
      <c r="M5301" s="116"/>
    </row>
    <row r="5302" spans="1:13" ht="23.25" customHeight="1" thickBot="1" x14ac:dyDescent="0.25">
      <c r="A5302" s="11">
        <v>42207</v>
      </c>
      <c r="B5302" s="12"/>
      <c r="C5302" s="12"/>
      <c r="D5302" s="12">
        <v>1953.19</v>
      </c>
      <c r="E5302" s="12">
        <v>6507.6</v>
      </c>
      <c r="F5302" s="12">
        <v>2831.43</v>
      </c>
      <c r="G5302" s="12">
        <v>372.9</v>
      </c>
      <c r="I5302" s="45"/>
      <c r="K5302" s="118"/>
      <c r="M5302" s="116"/>
    </row>
    <row r="5303" spans="1:13" ht="23.25" customHeight="1" thickBot="1" x14ac:dyDescent="0.25">
      <c r="A5303" s="11">
        <v>42208</v>
      </c>
      <c r="B5303" s="12"/>
      <c r="C5303" s="12"/>
      <c r="D5303" s="12">
        <v>1953.54</v>
      </c>
      <c r="E5303" s="12">
        <v>6508.77</v>
      </c>
      <c r="F5303" s="12">
        <v>2831.93</v>
      </c>
      <c r="G5303" s="12">
        <v>373.07</v>
      </c>
      <c r="I5303" s="45"/>
      <c r="K5303" s="118"/>
      <c r="M5303" s="116"/>
    </row>
    <row r="5304" spans="1:13" ht="23.25" customHeight="1" thickBot="1" x14ac:dyDescent="0.25">
      <c r="A5304" s="11">
        <v>42209</v>
      </c>
      <c r="B5304" s="12"/>
      <c r="C5304" s="12"/>
      <c r="D5304" s="12">
        <v>1953.78</v>
      </c>
      <c r="E5304" s="12">
        <v>6509.57</v>
      </c>
      <c r="F5304" s="12">
        <v>2836.21</v>
      </c>
      <c r="G5304" s="12">
        <v>373.49</v>
      </c>
      <c r="I5304" s="45"/>
      <c r="K5304" s="118"/>
      <c r="M5304" s="116"/>
    </row>
    <row r="5305" spans="1:13" ht="23.25" customHeight="1" thickBot="1" x14ac:dyDescent="0.25">
      <c r="A5305" s="11">
        <v>42212</v>
      </c>
      <c r="B5305" s="12"/>
      <c r="C5305" s="12"/>
      <c r="D5305" s="12">
        <v>1958.29</v>
      </c>
      <c r="E5305" s="12">
        <v>6524.6</v>
      </c>
      <c r="F5305" s="12">
        <v>2845.91</v>
      </c>
      <c r="G5305" s="12">
        <v>374.39</v>
      </c>
      <c r="I5305" s="45"/>
      <c r="K5305" s="118"/>
      <c r="M5305" s="116"/>
    </row>
    <row r="5306" spans="1:13" ht="23.25" customHeight="1" thickBot="1" x14ac:dyDescent="0.25">
      <c r="A5306" s="11">
        <v>42213</v>
      </c>
      <c r="B5306" s="12"/>
      <c r="C5306" s="12"/>
      <c r="D5306" s="12">
        <v>1968.92</v>
      </c>
      <c r="E5306" s="12">
        <v>6560</v>
      </c>
      <c r="F5306" s="12">
        <v>2868.52</v>
      </c>
      <c r="G5306" s="12">
        <v>377.49</v>
      </c>
      <c r="I5306" s="45"/>
      <c r="K5306" s="118"/>
      <c r="M5306" s="116"/>
    </row>
    <row r="5307" spans="1:13" ht="23.25" customHeight="1" thickBot="1" x14ac:dyDescent="0.25">
      <c r="A5307" s="11">
        <v>42214</v>
      </c>
      <c r="B5307" s="12"/>
      <c r="C5307" s="12"/>
      <c r="D5307" s="12">
        <v>1971.23</v>
      </c>
      <c r="E5307" s="12">
        <v>6567.72</v>
      </c>
      <c r="F5307" s="12">
        <v>2879.9</v>
      </c>
      <c r="G5307" s="12">
        <v>377.72</v>
      </c>
      <c r="I5307" s="45"/>
      <c r="K5307" s="118"/>
      <c r="M5307" s="116"/>
    </row>
    <row r="5308" spans="1:13" ht="23.25" customHeight="1" thickBot="1" x14ac:dyDescent="0.25">
      <c r="A5308" s="11">
        <v>42215</v>
      </c>
      <c r="B5308" s="12"/>
      <c r="C5308" s="12"/>
      <c r="D5308" s="12">
        <v>1973.38</v>
      </c>
      <c r="E5308" s="12">
        <v>6574.87</v>
      </c>
      <c r="F5308" s="12">
        <v>2875.02</v>
      </c>
      <c r="G5308" s="12">
        <v>378.37</v>
      </c>
      <c r="I5308" s="45"/>
      <c r="K5308" s="118"/>
      <c r="M5308" s="116"/>
    </row>
    <row r="5309" spans="1:13" ht="23.25" customHeight="1" thickBot="1" x14ac:dyDescent="0.25">
      <c r="A5309" s="11">
        <v>42216</v>
      </c>
      <c r="B5309" s="12"/>
      <c r="C5309" s="12"/>
      <c r="D5309" s="12">
        <v>1974.5</v>
      </c>
      <c r="E5309" s="12">
        <v>6578.59</v>
      </c>
      <c r="F5309" s="12">
        <v>2872.65</v>
      </c>
      <c r="G5309" s="12">
        <v>378.53</v>
      </c>
      <c r="I5309" s="45"/>
      <c r="K5309" s="118"/>
      <c r="M5309" s="116"/>
    </row>
    <row r="5310" spans="1:13" ht="23.25" customHeight="1" thickBot="1" x14ac:dyDescent="0.25">
      <c r="A5310" s="11">
        <v>42219</v>
      </c>
      <c r="B5310" s="12"/>
      <c r="C5310" s="12"/>
      <c r="D5310" s="12">
        <v>1972.73</v>
      </c>
      <c r="E5310" s="12">
        <v>6572.7</v>
      </c>
      <c r="F5310" s="12">
        <v>2876.47</v>
      </c>
      <c r="G5310" s="12">
        <v>378.38</v>
      </c>
      <c r="I5310" s="45"/>
      <c r="K5310" s="118"/>
      <c r="M5310" s="116"/>
    </row>
    <row r="5311" spans="1:13" ht="23.25" customHeight="1" thickBot="1" x14ac:dyDescent="0.25">
      <c r="A5311" s="11">
        <v>42220</v>
      </c>
      <c r="B5311" s="12"/>
      <c r="C5311" s="12"/>
      <c r="D5311" s="12">
        <v>1979.49</v>
      </c>
      <c r="E5311" s="12">
        <v>6595.22</v>
      </c>
      <c r="F5311" s="12">
        <v>2879.91</v>
      </c>
      <c r="G5311" s="12">
        <v>380.54</v>
      </c>
      <c r="I5311" s="45"/>
      <c r="K5311" s="118"/>
      <c r="M5311" s="116"/>
    </row>
    <row r="5312" spans="1:13" ht="23.25" customHeight="1" thickBot="1" x14ac:dyDescent="0.25">
      <c r="A5312" s="11">
        <v>42221</v>
      </c>
      <c r="B5312" s="12"/>
      <c r="C5312" s="12"/>
      <c r="D5312" s="12">
        <v>1982.5</v>
      </c>
      <c r="E5312" s="12">
        <v>6605.25</v>
      </c>
      <c r="F5312" s="12">
        <v>2876.3</v>
      </c>
      <c r="G5312" s="12">
        <v>381.24</v>
      </c>
      <c r="I5312" s="45"/>
      <c r="K5312" s="118"/>
      <c r="M5312" s="116"/>
    </row>
    <row r="5313" spans="1:13" ht="23.25" customHeight="1" thickBot="1" x14ac:dyDescent="0.25">
      <c r="A5313" s="11">
        <v>42222</v>
      </c>
      <c r="B5313" s="12"/>
      <c r="C5313" s="12"/>
      <c r="D5313" s="12">
        <v>1981.57</v>
      </c>
      <c r="E5313" s="12">
        <v>6602.16</v>
      </c>
      <c r="F5313" s="12">
        <v>2881.34</v>
      </c>
      <c r="G5313" s="12">
        <v>381.22</v>
      </c>
      <c r="I5313" s="45"/>
      <c r="K5313" s="118"/>
      <c r="M5313" s="116"/>
    </row>
    <row r="5314" spans="1:13" ht="23.25" customHeight="1" thickBot="1" x14ac:dyDescent="0.25">
      <c r="A5314" s="11">
        <v>42223</v>
      </c>
      <c r="B5314" s="12"/>
      <c r="C5314" s="12"/>
      <c r="D5314" s="12">
        <v>1975.49</v>
      </c>
      <c r="E5314" s="12">
        <v>6581.91</v>
      </c>
      <c r="F5314" s="12">
        <v>2872.5</v>
      </c>
      <c r="G5314" s="12">
        <v>379.7</v>
      </c>
      <c r="I5314" s="45"/>
      <c r="K5314" s="118"/>
      <c r="M5314" s="116"/>
    </row>
    <row r="5315" spans="1:13" ht="23.25" customHeight="1" thickBot="1" x14ac:dyDescent="0.25">
      <c r="A5315" s="11">
        <v>42226</v>
      </c>
      <c r="B5315" s="12"/>
      <c r="C5315" s="12"/>
      <c r="D5315" s="12">
        <v>1966.43</v>
      </c>
      <c r="E5315" s="12">
        <v>6551.71</v>
      </c>
      <c r="F5315" s="12">
        <v>2864.89</v>
      </c>
      <c r="G5315" s="12">
        <v>377.57</v>
      </c>
      <c r="I5315" s="45"/>
      <c r="K5315" s="118"/>
      <c r="M5315" s="116"/>
    </row>
    <row r="5316" spans="1:13" ht="23.25" customHeight="1" thickBot="1" x14ac:dyDescent="0.25">
      <c r="A5316" s="11">
        <v>42227</v>
      </c>
      <c r="B5316" s="12"/>
      <c r="C5316" s="12"/>
      <c r="D5316" s="12">
        <v>1964.27</v>
      </c>
      <c r="E5316" s="12">
        <v>6544.51</v>
      </c>
      <c r="F5316" s="12">
        <v>2861.74</v>
      </c>
      <c r="G5316" s="12">
        <v>375.77</v>
      </c>
      <c r="I5316" s="45"/>
      <c r="K5316" s="118"/>
      <c r="M5316" s="116"/>
    </row>
    <row r="5317" spans="1:13" ht="23.25" customHeight="1" thickBot="1" x14ac:dyDescent="0.25">
      <c r="A5317" s="11">
        <v>42228</v>
      </c>
      <c r="B5317" s="12"/>
      <c r="C5317" s="12"/>
      <c r="D5317" s="12">
        <v>1961.46</v>
      </c>
      <c r="E5317" s="12">
        <v>6535.16</v>
      </c>
      <c r="F5317" s="12">
        <v>2861.64</v>
      </c>
      <c r="G5317" s="12">
        <v>374.85</v>
      </c>
      <c r="I5317" s="45"/>
      <c r="K5317" s="118"/>
      <c r="M5317" s="116"/>
    </row>
    <row r="5318" spans="1:13" ht="23.25" customHeight="1" thickBot="1" x14ac:dyDescent="0.25">
      <c r="A5318" s="11">
        <v>42229</v>
      </c>
      <c r="B5318" s="12"/>
      <c r="C5318" s="12"/>
      <c r="D5318" s="12">
        <v>1965.75</v>
      </c>
      <c r="E5318" s="12">
        <v>6549.44</v>
      </c>
      <c r="F5318" s="12">
        <v>2874.29</v>
      </c>
      <c r="G5318" s="12">
        <v>376.1</v>
      </c>
      <c r="I5318" s="45"/>
      <c r="K5318" s="118"/>
      <c r="M5318" s="116"/>
    </row>
    <row r="5319" spans="1:13" ht="23.25" customHeight="1" thickBot="1" x14ac:dyDescent="0.25">
      <c r="A5319" s="11">
        <v>42230</v>
      </c>
      <c r="B5319" s="12"/>
      <c r="C5319" s="12"/>
      <c r="D5319" s="12">
        <v>1965.02</v>
      </c>
      <c r="E5319" s="12">
        <v>6547.01</v>
      </c>
      <c r="F5319" s="12">
        <v>2873.23</v>
      </c>
      <c r="G5319" s="12">
        <v>376.36</v>
      </c>
      <c r="I5319" s="45"/>
      <c r="K5319" s="118"/>
      <c r="M5319" s="116"/>
    </row>
    <row r="5320" spans="1:13" ht="23.25" customHeight="1" thickBot="1" x14ac:dyDescent="0.25">
      <c r="A5320" s="11">
        <v>42233</v>
      </c>
      <c r="B5320" s="12"/>
      <c r="C5320" s="12"/>
      <c r="D5320" s="12">
        <v>1970.45</v>
      </c>
      <c r="E5320" s="12">
        <v>6565.1</v>
      </c>
      <c r="F5320" s="12">
        <v>2873.15</v>
      </c>
      <c r="G5320" s="12">
        <v>377.24</v>
      </c>
      <c r="I5320" s="45"/>
      <c r="K5320" s="118"/>
      <c r="M5320" s="116"/>
    </row>
    <row r="5321" spans="1:13" ht="23.25" customHeight="1" thickBot="1" x14ac:dyDescent="0.25">
      <c r="A5321" s="11">
        <v>42234</v>
      </c>
      <c r="B5321" s="12"/>
      <c r="C5321" s="12"/>
      <c r="D5321" s="12">
        <v>1966.43</v>
      </c>
      <c r="E5321" s="12">
        <v>6551.71</v>
      </c>
      <c r="F5321" s="12">
        <v>2866.49</v>
      </c>
      <c r="G5321" s="12">
        <v>376.28</v>
      </c>
      <c r="I5321" s="45"/>
      <c r="K5321" s="118"/>
      <c r="M5321" s="116"/>
    </row>
    <row r="5322" spans="1:13" ht="23.25" customHeight="1" thickBot="1" x14ac:dyDescent="0.25">
      <c r="A5322" s="11">
        <v>42235</v>
      </c>
      <c r="B5322" s="12"/>
      <c r="C5322" s="12"/>
      <c r="D5322" s="12">
        <v>1969.59</v>
      </c>
      <c r="E5322" s="12">
        <v>6562.23</v>
      </c>
      <c r="F5322" s="12">
        <v>2869.49</v>
      </c>
      <c r="G5322" s="12">
        <v>376.92</v>
      </c>
      <c r="I5322" s="45"/>
      <c r="K5322" s="118"/>
      <c r="M5322" s="116"/>
    </row>
    <row r="5323" spans="1:13" ht="23.25" customHeight="1" thickBot="1" x14ac:dyDescent="0.25">
      <c r="A5323" s="11">
        <v>42236</v>
      </c>
      <c r="B5323" s="12"/>
      <c r="C5323" s="12"/>
      <c r="D5323" s="12">
        <v>1966.82</v>
      </c>
      <c r="E5323" s="12">
        <v>6553</v>
      </c>
      <c r="F5323" s="12">
        <v>2871.05</v>
      </c>
      <c r="G5323" s="12">
        <v>376.2</v>
      </c>
      <c r="I5323" s="45"/>
      <c r="K5323" s="118"/>
      <c r="M5323" s="116"/>
    </row>
    <row r="5324" spans="1:13" ht="23.25" customHeight="1" thickBot="1" x14ac:dyDescent="0.25">
      <c r="A5324" s="11">
        <v>42237</v>
      </c>
      <c r="B5324" s="12"/>
      <c r="C5324" s="12"/>
      <c r="D5324" s="12">
        <v>1959.39</v>
      </c>
      <c r="E5324" s="12">
        <v>6528.26</v>
      </c>
      <c r="F5324" s="12">
        <v>2870.61</v>
      </c>
      <c r="G5324" s="12">
        <v>374.31</v>
      </c>
      <c r="I5324" s="45"/>
      <c r="K5324" s="118"/>
      <c r="M5324" s="116"/>
    </row>
    <row r="5325" spans="1:13" ht="23.25" customHeight="1" thickBot="1" x14ac:dyDescent="0.25">
      <c r="A5325" s="11">
        <v>42240</v>
      </c>
      <c r="B5325" s="12"/>
      <c r="C5325" s="12"/>
      <c r="D5325" s="12">
        <v>1957.17</v>
      </c>
      <c r="E5325" s="12">
        <v>6520.88</v>
      </c>
      <c r="F5325" s="12">
        <v>2877.02</v>
      </c>
      <c r="G5325" s="12">
        <v>374.04</v>
      </c>
      <c r="I5325" s="45"/>
      <c r="K5325" s="118"/>
      <c r="M5325" s="116"/>
    </row>
    <row r="5326" spans="1:13" ht="23.25" customHeight="1" thickBot="1" x14ac:dyDescent="0.25">
      <c r="A5326" s="11">
        <v>42241</v>
      </c>
      <c r="B5326" s="12"/>
      <c r="C5326" s="12"/>
      <c r="D5326" s="12">
        <v>1943.6</v>
      </c>
      <c r="E5326" s="12">
        <v>6475.65</v>
      </c>
      <c r="F5326" s="12">
        <v>2871.57</v>
      </c>
      <c r="G5326" s="12">
        <v>370.77</v>
      </c>
      <c r="I5326" s="45"/>
      <c r="K5326" s="118"/>
      <c r="M5326" s="116"/>
    </row>
    <row r="5327" spans="1:13" ht="23.25" customHeight="1" thickBot="1" x14ac:dyDescent="0.25">
      <c r="A5327" s="11">
        <v>42242</v>
      </c>
      <c r="B5327" s="12"/>
      <c r="C5327" s="12"/>
      <c r="D5327" s="12">
        <v>1938.57</v>
      </c>
      <c r="E5327" s="12">
        <v>6458.88</v>
      </c>
      <c r="F5327" s="12">
        <v>2861.71</v>
      </c>
      <c r="G5327" s="12">
        <v>369.94</v>
      </c>
      <c r="I5327" s="45"/>
      <c r="K5327" s="118"/>
      <c r="M5327" s="116"/>
    </row>
    <row r="5328" spans="1:13" ht="23.25" customHeight="1" thickBot="1" x14ac:dyDescent="0.25">
      <c r="A5328" s="11">
        <v>42243</v>
      </c>
      <c r="B5328" s="12"/>
      <c r="C5328" s="12"/>
      <c r="D5328" s="12">
        <v>1933.17</v>
      </c>
      <c r="E5328" s="12">
        <v>6441.9</v>
      </c>
      <c r="F5328" s="12">
        <v>2842.97</v>
      </c>
      <c r="G5328" s="12">
        <v>368.6</v>
      </c>
      <c r="I5328" s="45"/>
      <c r="K5328" s="118"/>
      <c r="M5328" s="116"/>
    </row>
    <row r="5329" spans="1:13" ht="23.25" customHeight="1" thickBot="1" x14ac:dyDescent="0.25">
      <c r="A5329" s="11">
        <v>42244</v>
      </c>
      <c r="B5329" s="12"/>
      <c r="C5329" s="12"/>
      <c r="D5329" s="12">
        <v>1929</v>
      </c>
      <c r="E5329" s="12">
        <v>6428</v>
      </c>
      <c r="F5329" s="12">
        <v>2828.9</v>
      </c>
      <c r="G5329" s="12">
        <v>368.06</v>
      </c>
      <c r="I5329" s="45"/>
      <c r="K5329" s="118"/>
      <c r="M5329" s="116"/>
    </row>
    <row r="5330" spans="1:13" ht="23.25" customHeight="1" thickBot="1" x14ac:dyDescent="0.25">
      <c r="A5330" s="11">
        <v>42247</v>
      </c>
      <c r="B5330" s="12"/>
      <c r="C5330" s="12"/>
      <c r="D5330" s="12">
        <v>1930.7</v>
      </c>
      <c r="E5330" s="12">
        <v>6434.54</v>
      </c>
      <c r="F5330" s="12">
        <v>2831.77</v>
      </c>
      <c r="G5330" s="12">
        <v>367.98</v>
      </c>
      <c r="I5330" s="45"/>
      <c r="K5330" s="118"/>
      <c r="M5330" s="116"/>
    </row>
    <row r="5331" spans="1:13" ht="23.25" customHeight="1" thickBot="1" x14ac:dyDescent="0.25">
      <c r="A5331" s="11">
        <v>42248</v>
      </c>
      <c r="B5331" s="12"/>
      <c r="C5331" s="12"/>
      <c r="D5331" s="12">
        <v>1928.47</v>
      </c>
      <c r="E5331" s="12">
        <v>6427.11</v>
      </c>
      <c r="F5331" s="12">
        <v>2828.51</v>
      </c>
      <c r="G5331" s="12">
        <v>367.57</v>
      </c>
      <c r="I5331" s="45"/>
      <c r="K5331" s="118"/>
      <c r="M5331" s="116"/>
    </row>
    <row r="5332" spans="1:13" ht="23.25" customHeight="1" thickBot="1" x14ac:dyDescent="0.25">
      <c r="A5332" s="11">
        <v>42249</v>
      </c>
      <c r="B5332" s="12"/>
      <c r="C5332" s="12"/>
      <c r="D5332" s="12">
        <v>1944.99</v>
      </c>
      <c r="E5332" s="12">
        <v>6488.36</v>
      </c>
      <c r="F5332" s="12">
        <v>2856.26</v>
      </c>
      <c r="G5332" s="12">
        <v>372.31</v>
      </c>
      <c r="I5332" s="45"/>
      <c r="K5332" s="118"/>
      <c r="M5332" s="116"/>
    </row>
    <row r="5333" spans="1:13" ht="23.25" customHeight="1" thickBot="1" x14ac:dyDescent="0.25">
      <c r="A5333" s="11">
        <v>42250</v>
      </c>
      <c r="B5333" s="12"/>
      <c r="C5333" s="12"/>
      <c r="D5333" s="12">
        <v>1944</v>
      </c>
      <c r="E5333" s="12">
        <v>6485.03</v>
      </c>
      <c r="F5333" s="12">
        <v>2847.62</v>
      </c>
      <c r="G5333" s="12">
        <v>371.44</v>
      </c>
      <c r="I5333" s="45"/>
      <c r="K5333" s="118"/>
      <c r="M5333" s="116"/>
    </row>
    <row r="5334" spans="1:13" ht="23.25" customHeight="1" thickBot="1" x14ac:dyDescent="0.25">
      <c r="A5334" s="151">
        <v>42251</v>
      </c>
      <c r="B5334" s="152"/>
      <c r="C5334" s="152"/>
      <c r="D5334" s="152">
        <v>1942.85</v>
      </c>
      <c r="E5334" s="152">
        <v>6483.49</v>
      </c>
      <c r="F5334" s="152">
        <v>2835.06</v>
      </c>
      <c r="G5334" s="152">
        <v>370.72</v>
      </c>
      <c r="I5334" s="45"/>
      <c r="K5334" s="118"/>
      <c r="M5334" s="116"/>
    </row>
    <row r="5335" spans="1:13" ht="23.25" customHeight="1" thickBot="1" x14ac:dyDescent="0.25">
      <c r="A5335" s="11">
        <v>42254</v>
      </c>
      <c r="B5335" s="12"/>
      <c r="C5335" s="12"/>
      <c r="D5335" s="12">
        <v>1940.45</v>
      </c>
      <c r="E5335" s="12">
        <v>6475.49</v>
      </c>
      <c r="F5335" s="12">
        <v>2831.56</v>
      </c>
      <c r="G5335" s="12">
        <v>370.13</v>
      </c>
      <c r="H5335" s="153">
        <v>100</v>
      </c>
      <c r="I5335" s="45"/>
      <c r="K5335" s="118"/>
      <c r="M5335" s="116"/>
    </row>
    <row r="5336" spans="1:13" ht="23.25" customHeight="1" thickBot="1" x14ac:dyDescent="0.25">
      <c r="A5336" s="11">
        <v>42255</v>
      </c>
      <c r="B5336" s="12"/>
      <c r="C5336" s="12"/>
      <c r="D5336" s="12">
        <v>1940.25</v>
      </c>
      <c r="E5336" s="12">
        <v>6474.81</v>
      </c>
      <c r="F5336" s="12">
        <v>2835.21</v>
      </c>
      <c r="G5336" s="12">
        <v>370.21</v>
      </c>
      <c r="H5336" s="153">
        <v>100.09</v>
      </c>
      <c r="I5336" s="45"/>
      <c r="K5336" s="118"/>
      <c r="M5336" s="116"/>
    </row>
    <row r="5337" spans="1:13" ht="23.25" customHeight="1" thickBot="1" x14ac:dyDescent="0.25">
      <c r="A5337" s="11">
        <v>42256</v>
      </c>
      <c r="B5337" s="12"/>
      <c r="C5337" s="12"/>
      <c r="D5337" s="12">
        <v>1938.25</v>
      </c>
      <c r="E5337" s="12">
        <v>6468.16</v>
      </c>
      <c r="F5337" s="12">
        <v>2829.93</v>
      </c>
      <c r="G5337" s="12">
        <v>369.53</v>
      </c>
      <c r="H5337" s="153">
        <v>100.07</v>
      </c>
      <c r="I5337" s="45"/>
      <c r="K5337" s="118"/>
      <c r="M5337" s="116"/>
    </row>
    <row r="5338" spans="1:13" ht="23.25" customHeight="1" thickBot="1" x14ac:dyDescent="0.25">
      <c r="A5338" s="11">
        <v>42257</v>
      </c>
      <c r="B5338" s="12"/>
      <c r="C5338" s="12"/>
      <c r="D5338" s="12">
        <v>1933.58</v>
      </c>
      <c r="E5338" s="12">
        <v>6452.56</v>
      </c>
      <c r="F5338" s="12">
        <v>2827.04</v>
      </c>
      <c r="G5338" s="12">
        <v>368.35</v>
      </c>
      <c r="H5338" s="153">
        <v>100.05</v>
      </c>
      <c r="I5338" s="45"/>
      <c r="K5338" s="118"/>
      <c r="M5338" s="116"/>
    </row>
    <row r="5339" spans="1:13" ht="23.25" customHeight="1" thickBot="1" x14ac:dyDescent="0.25">
      <c r="A5339" s="11">
        <v>42258</v>
      </c>
      <c r="B5339" s="12"/>
      <c r="C5339" s="12"/>
      <c r="D5339" s="12">
        <v>1929.11</v>
      </c>
      <c r="E5339" s="12">
        <v>6437.64</v>
      </c>
      <c r="F5339" s="12">
        <v>2825.23</v>
      </c>
      <c r="G5339" s="12">
        <v>367.3</v>
      </c>
      <c r="H5339" s="153">
        <v>99.97</v>
      </c>
      <c r="I5339" s="45"/>
      <c r="K5339" s="118"/>
      <c r="M5339" s="116"/>
    </row>
    <row r="5340" spans="1:13" ht="23.25" customHeight="1" thickBot="1" x14ac:dyDescent="0.25">
      <c r="A5340" s="11">
        <v>42261</v>
      </c>
      <c r="B5340" s="12"/>
      <c r="C5340" s="12"/>
      <c r="D5340" s="12">
        <v>1925.7</v>
      </c>
      <c r="E5340" s="12">
        <v>6426.26</v>
      </c>
      <c r="F5340" s="12">
        <v>2825.76</v>
      </c>
      <c r="G5340" s="12">
        <v>366.43</v>
      </c>
      <c r="H5340" s="153">
        <v>99.72</v>
      </c>
      <c r="I5340" s="45"/>
      <c r="K5340" s="118"/>
      <c r="M5340" s="116"/>
    </row>
    <row r="5341" spans="1:13" ht="23.25" customHeight="1" thickBot="1" x14ac:dyDescent="0.25">
      <c r="A5341" s="11">
        <v>42262</v>
      </c>
      <c r="B5341" s="12"/>
      <c r="C5341" s="12"/>
      <c r="D5341" s="12">
        <v>1923.12</v>
      </c>
      <c r="E5341" s="12">
        <v>6417.66</v>
      </c>
      <c r="F5341" s="12">
        <v>2821.97</v>
      </c>
      <c r="G5341" s="12">
        <v>366.39</v>
      </c>
      <c r="H5341" s="153">
        <v>99.77</v>
      </c>
      <c r="I5341" s="45"/>
      <c r="K5341" s="118"/>
      <c r="M5341" s="116"/>
    </row>
    <row r="5342" spans="1:13" ht="23.25" customHeight="1" thickBot="1" x14ac:dyDescent="0.25">
      <c r="A5342" s="11">
        <v>42263</v>
      </c>
      <c r="B5342" s="12"/>
      <c r="C5342" s="12"/>
      <c r="D5342" s="12">
        <v>1918.76</v>
      </c>
      <c r="E5342" s="12">
        <v>6403.11</v>
      </c>
      <c r="F5342" s="12">
        <v>2815.58</v>
      </c>
      <c r="G5342" s="12">
        <v>365.1</v>
      </c>
      <c r="H5342" s="153">
        <v>99.39</v>
      </c>
      <c r="I5342" s="45"/>
      <c r="K5342" s="118"/>
      <c r="M5342" s="116"/>
    </row>
    <row r="5343" spans="1:13" ht="23.25" customHeight="1" thickBot="1" x14ac:dyDescent="0.25">
      <c r="A5343" s="11">
        <v>42264</v>
      </c>
      <c r="B5343" s="12"/>
      <c r="C5343" s="12"/>
      <c r="D5343" s="12">
        <v>1917.14</v>
      </c>
      <c r="E5343" s="12">
        <v>6397.68</v>
      </c>
      <c r="F5343" s="12">
        <v>2813.19</v>
      </c>
      <c r="G5343" s="12">
        <v>365.14</v>
      </c>
      <c r="H5343" s="153">
        <v>99.35</v>
      </c>
      <c r="I5343" s="45"/>
      <c r="K5343" s="118"/>
      <c r="M5343" s="116"/>
    </row>
    <row r="5344" spans="1:13" ht="23.25" customHeight="1" thickBot="1" x14ac:dyDescent="0.25">
      <c r="A5344" s="11">
        <v>42268</v>
      </c>
      <c r="B5344" s="12"/>
      <c r="C5344" s="12"/>
      <c r="D5344" s="12">
        <v>1919.2</v>
      </c>
      <c r="E5344" s="12">
        <v>6404.57</v>
      </c>
      <c r="F5344" s="12">
        <v>2816.22</v>
      </c>
      <c r="G5344" s="12">
        <v>366.1</v>
      </c>
      <c r="H5344" s="153">
        <v>99.28</v>
      </c>
      <c r="I5344" s="45"/>
      <c r="K5344" s="118"/>
      <c r="M5344" s="116"/>
    </row>
    <row r="5345" spans="1:13" ht="23.25" customHeight="1" thickBot="1" x14ac:dyDescent="0.25">
      <c r="A5345" s="11">
        <v>42269</v>
      </c>
      <c r="B5345" s="12"/>
      <c r="C5345" s="12"/>
      <c r="D5345" s="12">
        <v>1914.4</v>
      </c>
      <c r="E5345" s="12">
        <v>6388.54</v>
      </c>
      <c r="F5345" s="12">
        <v>2801.33</v>
      </c>
      <c r="G5345" s="12">
        <v>364.83</v>
      </c>
      <c r="H5345" s="153">
        <v>99.16</v>
      </c>
      <c r="I5345" s="45"/>
      <c r="K5345" s="118"/>
      <c r="M5345" s="116"/>
    </row>
    <row r="5346" spans="1:13" ht="23.25" customHeight="1" thickBot="1" x14ac:dyDescent="0.25">
      <c r="A5346" s="11">
        <v>42270</v>
      </c>
      <c r="B5346" s="12"/>
      <c r="C5346" s="12"/>
      <c r="D5346" s="12">
        <v>1914.4</v>
      </c>
      <c r="E5346" s="12">
        <v>6388.56</v>
      </c>
      <c r="F5346" s="12">
        <v>2795.11</v>
      </c>
      <c r="G5346" s="12">
        <v>364.83</v>
      </c>
      <c r="H5346" s="153">
        <v>99.04</v>
      </c>
      <c r="I5346" s="45"/>
      <c r="K5346" s="118"/>
      <c r="M5346" s="116"/>
    </row>
    <row r="5347" spans="1:13" ht="23.25" customHeight="1" thickBot="1" x14ac:dyDescent="0.25">
      <c r="A5347" s="11">
        <v>42271</v>
      </c>
      <c r="B5347" s="12"/>
      <c r="C5347" s="12"/>
      <c r="D5347" s="12">
        <v>1914.32</v>
      </c>
      <c r="E5347" s="12">
        <v>6388.29</v>
      </c>
      <c r="F5347" s="12">
        <v>2791.11</v>
      </c>
      <c r="G5347" s="12">
        <v>365.26</v>
      </c>
      <c r="H5347" s="153">
        <v>99.05</v>
      </c>
      <c r="I5347" s="45"/>
      <c r="K5347" s="118"/>
      <c r="M5347" s="116"/>
    </row>
    <row r="5348" spans="1:13" ht="23.25" customHeight="1" thickBot="1" x14ac:dyDescent="0.25">
      <c r="A5348" s="11">
        <v>42272</v>
      </c>
      <c r="B5348" s="12"/>
      <c r="C5348" s="12"/>
      <c r="D5348" s="12">
        <v>1913.05</v>
      </c>
      <c r="E5348" s="12">
        <v>6384.03</v>
      </c>
      <c r="F5348" s="12">
        <v>2779.97</v>
      </c>
      <c r="G5348" s="12">
        <v>364.69</v>
      </c>
      <c r="H5348" s="153">
        <v>98.88</v>
      </c>
      <c r="I5348" s="45"/>
      <c r="K5348" s="118"/>
      <c r="M5348" s="116"/>
    </row>
    <row r="5349" spans="1:13" ht="23.25" customHeight="1" thickBot="1" x14ac:dyDescent="0.25">
      <c r="A5349" s="11">
        <v>42275</v>
      </c>
      <c r="B5349" s="12"/>
      <c r="C5349" s="12"/>
      <c r="D5349" s="12">
        <v>1913.82</v>
      </c>
      <c r="E5349" s="12">
        <v>6386.61</v>
      </c>
      <c r="F5349" s="12">
        <v>2781.09</v>
      </c>
      <c r="G5349" s="12">
        <v>365.09</v>
      </c>
      <c r="H5349" s="153">
        <v>98.95</v>
      </c>
      <c r="I5349" s="45"/>
      <c r="K5349" s="118"/>
      <c r="M5349" s="116"/>
    </row>
    <row r="5350" spans="1:13" ht="23.25" customHeight="1" thickBot="1" x14ac:dyDescent="0.25">
      <c r="A5350" s="11">
        <v>42276</v>
      </c>
      <c r="B5350" s="12"/>
      <c r="C5350" s="12"/>
      <c r="D5350" s="12">
        <v>1911.59</v>
      </c>
      <c r="E5350" s="12">
        <v>6379.19</v>
      </c>
      <c r="F5350" s="12">
        <v>2780.17</v>
      </c>
      <c r="G5350" s="12">
        <v>364.6</v>
      </c>
      <c r="H5350" s="153">
        <v>98.99</v>
      </c>
      <c r="I5350" s="45"/>
      <c r="K5350" s="118"/>
      <c r="M5350" s="116"/>
    </row>
    <row r="5351" spans="1:13" ht="23.25" customHeight="1" thickBot="1" x14ac:dyDescent="0.25">
      <c r="A5351" s="11">
        <v>42277</v>
      </c>
      <c r="B5351" s="12"/>
      <c r="C5351" s="12"/>
      <c r="D5351" s="12">
        <v>1910.46</v>
      </c>
      <c r="E5351" s="12">
        <v>6375.42</v>
      </c>
      <c r="F5351" s="12">
        <v>2778.53</v>
      </c>
      <c r="G5351" s="12">
        <v>364.82</v>
      </c>
      <c r="H5351" s="153">
        <v>99.03</v>
      </c>
      <c r="I5351" s="45"/>
      <c r="K5351" s="118"/>
      <c r="M5351" s="116"/>
    </row>
    <row r="5352" spans="1:13" ht="23.25" customHeight="1" thickBot="1" x14ac:dyDescent="0.25">
      <c r="A5352" s="11">
        <v>42278</v>
      </c>
      <c r="B5352" s="12"/>
      <c r="C5352" s="12"/>
      <c r="D5352" s="12">
        <v>1914.84</v>
      </c>
      <c r="E5352" s="12">
        <v>6390.01</v>
      </c>
      <c r="F5352" s="12">
        <v>2774.89</v>
      </c>
      <c r="G5352" s="12">
        <v>366.33</v>
      </c>
      <c r="H5352" s="153">
        <v>99.24</v>
      </c>
      <c r="I5352" s="45"/>
      <c r="K5352" s="118"/>
      <c r="M5352" s="116"/>
    </row>
    <row r="5353" spans="1:13" ht="23.25" customHeight="1" thickBot="1" x14ac:dyDescent="0.25">
      <c r="A5353" s="11">
        <v>42279</v>
      </c>
      <c r="B5353" s="12"/>
      <c r="C5353" s="12"/>
      <c r="D5353" s="12">
        <v>1915.3</v>
      </c>
      <c r="E5353" s="12">
        <v>6391.56</v>
      </c>
      <c r="F5353" s="12">
        <v>2775.56</v>
      </c>
      <c r="G5353" s="12">
        <v>366.63</v>
      </c>
      <c r="H5353" s="153">
        <v>99.16</v>
      </c>
      <c r="I5353" s="45"/>
      <c r="K5353" s="118"/>
      <c r="M5353" s="116"/>
    </row>
    <row r="5354" spans="1:13" ht="23.25" customHeight="1" thickBot="1" x14ac:dyDescent="0.25">
      <c r="A5354" s="11">
        <v>42282</v>
      </c>
      <c r="B5354" s="12"/>
      <c r="C5354" s="12"/>
      <c r="D5354" s="12">
        <v>1914.41</v>
      </c>
      <c r="E5354" s="12">
        <v>6388.57</v>
      </c>
      <c r="F5354" s="12">
        <v>2770.44</v>
      </c>
      <c r="G5354" s="12">
        <v>366.2</v>
      </c>
      <c r="H5354" s="153">
        <v>99.31</v>
      </c>
      <c r="I5354" s="45"/>
      <c r="K5354" s="118"/>
      <c r="M5354" s="116"/>
    </row>
    <row r="5355" spans="1:13" ht="23.25" customHeight="1" thickBot="1" x14ac:dyDescent="0.25">
      <c r="A5355" s="11">
        <v>42283</v>
      </c>
      <c r="B5355" s="12"/>
      <c r="C5355" s="12"/>
      <c r="D5355" s="12">
        <v>1913.48</v>
      </c>
      <c r="E5355" s="12">
        <v>6385.49</v>
      </c>
      <c r="F5355" s="12">
        <v>2766.05</v>
      </c>
      <c r="G5355" s="12">
        <v>365.7</v>
      </c>
      <c r="H5355" s="153">
        <v>99.44</v>
      </c>
      <c r="I5355" s="45"/>
      <c r="K5355" s="118"/>
      <c r="M5355" s="116"/>
    </row>
    <row r="5356" spans="1:13" ht="23.25" customHeight="1" thickBot="1" x14ac:dyDescent="0.25">
      <c r="A5356" s="11">
        <v>42284</v>
      </c>
      <c r="B5356" s="12"/>
      <c r="C5356" s="12"/>
      <c r="D5356" s="12">
        <v>1909.31</v>
      </c>
      <c r="E5356" s="12">
        <v>6371.55</v>
      </c>
      <c r="F5356" s="12">
        <v>2771.47</v>
      </c>
      <c r="G5356" s="12">
        <v>364.78</v>
      </c>
      <c r="H5356" s="153">
        <v>98.99</v>
      </c>
      <c r="I5356" s="45"/>
      <c r="K5356" s="118"/>
      <c r="M5356" s="116"/>
    </row>
    <row r="5357" spans="1:13" ht="23.25" customHeight="1" thickBot="1" x14ac:dyDescent="0.25">
      <c r="A5357" s="11">
        <v>42285</v>
      </c>
      <c r="B5357" s="12"/>
      <c r="C5357" s="12"/>
      <c r="D5357" s="12">
        <v>1900.93</v>
      </c>
      <c r="E5357" s="12">
        <v>6343.61</v>
      </c>
      <c r="F5357" s="12">
        <v>2759.31</v>
      </c>
      <c r="G5357" s="12">
        <v>362.99</v>
      </c>
      <c r="H5357" s="153">
        <v>98.69</v>
      </c>
      <c r="I5357" s="45"/>
      <c r="K5357" s="118"/>
      <c r="M5357" s="116"/>
    </row>
    <row r="5358" spans="1:13" ht="23.25" customHeight="1" thickBot="1" x14ac:dyDescent="0.25">
      <c r="A5358" s="11">
        <v>42286</v>
      </c>
      <c r="B5358" s="12"/>
      <c r="C5358" s="12"/>
      <c r="D5358" s="12">
        <v>1896.93</v>
      </c>
      <c r="E5358" s="12">
        <v>6330.25</v>
      </c>
      <c r="F5358" s="12">
        <v>2755.79</v>
      </c>
      <c r="G5358" s="12">
        <v>362.48</v>
      </c>
      <c r="H5358" s="153">
        <v>98.72</v>
      </c>
      <c r="I5358" s="45"/>
      <c r="K5358" s="118"/>
      <c r="M5358" s="116"/>
    </row>
    <row r="5359" spans="1:13" ht="23.25" customHeight="1" thickBot="1" x14ac:dyDescent="0.25">
      <c r="A5359" s="11">
        <v>42289</v>
      </c>
      <c r="B5359" s="12"/>
      <c r="C5359" s="12"/>
      <c r="D5359" s="12">
        <v>1891.99</v>
      </c>
      <c r="E5359" s="12">
        <v>6313.76</v>
      </c>
      <c r="F5359" s="12">
        <v>2757.01</v>
      </c>
      <c r="G5359" s="12">
        <v>361.66</v>
      </c>
      <c r="H5359" s="153">
        <v>98.32</v>
      </c>
      <c r="I5359" s="45"/>
      <c r="K5359" s="118"/>
      <c r="M5359" s="116"/>
    </row>
    <row r="5360" spans="1:13" ht="23.25" customHeight="1" thickBot="1" x14ac:dyDescent="0.25">
      <c r="A5360" s="11">
        <v>42290</v>
      </c>
      <c r="B5360" s="12"/>
      <c r="C5360" s="12"/>
      <c r="D5360" s="12">
        <v>1883.94</v>
      </c>
      <c r="E5360" s="12">
        <v>6286.91</v>
      </c>
      <c r="F5360" s="12">
        <v>2746.81</v>
      </c>
      <c r="G5360" s="12">
        <v>359.51</v>
      </c>
      <c r="H5360" s="153">
        <v>98.01</v>
      </c>
      <c r="I5360" s="45"/>
      <c r="K5360" s="118"/>
      <c r="M5360" s="116"/>
    </row>
    <row r="5361" spans="1:13" ht="23.25" customHeight="1" thickBot="1" x14ac:dyDescent="0.25">
      <c r="A5361" s="11">
        <v>42291</v>
      </c>
      <c r="B5361" s="12"/>
      <c r="C5361" s="12"/>
      <c r="D5361" s="12">
        <v>1872.38</v>
      </c>
      <c r="E5361" s="12">
        <v>6252.41</v>
      </c>
      <c r="F5361" s="12">
        <v>2734.02</v>
      </c>
      <c r="G5361" s="12">
        <v>356.94</v>
      </c>
      <c r="H5361" s="153">
        <v>97.18</v>
      </c>
      <c r="I5361" s="45"/>
      <c r="K5361" s="118"/>
      <c r="M5361" s="116"/>
    </row>
    <row r="5362" spans="1:13" ht="23.25" customHeight="1" thickBot="1" x14ac:dyDescent="0.25">
      <c r="A5362" s="11">
        <v>42292</v>
      </c>
      <c r="B5362" s="12"/>
      <c r="C5362" s="12"/>
      <c r="D5362" s="12">
        <v>1865.81</v>
      </c>
      <c r="E5362" s="12">
        <v>6231.16</v>
      </c>
      <c r="F5362" s="12">
        <v>2736.14</v>
      </c>
      <c r="G5362" s="12">
        <v>355.7</v>
      </c>
      <c r="H5362" s="153">
        <v>96.66</v>
      </c>
      <c r="I5362" s="45"/>
      <c r="K5362" s="118"/>
      <c r="M5362" s="116"/>
    </row>
    <row r="5363" spans="1:13" ht="23.25" customHeight="1" thickBot="1" x14ac:dyDescent="0.25">
      <c r="A5363" s="11">
        <v>42293</v>
      </c>
      <c r="B5363" s="12"/>
      <c r="C5363" s="12"/>
      <c r="D5363" s="12">
        <v>1859.5</v>
      </c>
      <c r="E5363" s="12">
        <v>6210.07</v>
      </c>
      <c r="F5363" s="12">
        <v>2719.29</v>
      </c>
      <c r="G5363" s="12">
        <v>354.54</v>
      </c>
      <c r="H5363" s="153">
        <v>96.29</v>
      </c>
      <c r="I5363" s="45"/>
      <c r="K5363" s="118"/>
      <c r="M5363" s="116"/>
    </row>
    <row r="5364" spans="1:13" ht="23.25" customHeight="1" thickBot="1" x14ac:dyDescent="0.25">
      <c r="A5364" s="11">
        <v>42296</v>
      </c>
      <c r="B5364" s="12"/>
      <c r="C5364" s="12"/>
      <c r="D5364" s="12">
        <v>1865.14</v>
      </c>
      <c r="E5364" s="12">
        <v>6228.9</v>
      </c>
      <c r="F5364" s="12">
        <v>2727.53</v>
      </c>
      <c r="G5364" s="12">
        <v>356.32</v>
      </c>
      <c r="H5364" s="153">
        <v>96.68</v>
      </c>
      <c r="I5364" s="45"/>
      <c r="K5364" s="118"/>
      <c r="M5364" s="116"/>
    </row>
    <row r="5365" spans="1:13" ht="23.25" customHeight="1" thickBot="1" x14ac:dyDescent="0.25">
      <c r="A5365" s="11">
        <v>42297</v>
      </c>
      <c r="B5365" s="12"/>
      <c r="C5365" s="12"/>
      <c r="D5365" s="12">
        <v>1869.41</v>
      </c>
      <c r="E5365" s="12">
        <v>6243.17</v>
      </c>
      <c r="F5365" s="12">
        <v>2731.49</v>
      </c>
      <c r="G5365" s="12">
        <v>357.59</v>
      </c>
      <c r="H5365" s="153">
        <v>97.22</v>
      </c>
      <c r="I5365" s="45"/>
      <c r="K5365" s="118"/>
      <c r="M5365" s="116"/>
    </row>
    <row r="5366" spans="1:13" ht="23.25" customHeight="1" thickBot="1" x14ac:dyDescent="0.25">
      <c r="A5366" s="11">
        <v>42298</v>
      </c>
      <c r="B5366" s="12"/>
      <c r="C5366" s="12"/>
      <c r="D5366" s="12">
        <v>1867.83</v>
      </c>
      <c r="E5366" s="12">
        <v>6237.9</v>
      </c>
      <c r="F5366" s="12">
        <v>2729.19</v>
      </c>
      <c r="G5366" s="12">
        <v>357.44</v>
      </c>
      <c r="H5366" s="153">
        <v>97.26</v>
      </c>
      <c r="I5366" s="45"/>
      <c r="K5366" s="118"/>
      <c r="M5366" s="116"/>
    </row>
    <row r="5367" spans="1:13" ht="23.25" customHeight="1" thickBot="1" x14ac:dyDescent="0.25">
      <c r="A5367" s="11">
        <v>42299</v>
      </c>
      <c r="B5367" s="12"/>
      <c r="C5367" s="12"/>
      <c r="D5367" s="12">
        <v>1871.43</v>
      </c>
      <c r="E5367" s="12">
        <v>6249.9</v>
      </c>
      <c r="F5367" s="12">
        <v>2734.44</v>
      </c>
      <c r="G5367" s="12">
        <v>358.29</v>
      </c>
      <c r="H5367" s="153">
        <v>97.57</v>
      </c>
      <c r="I5367" s="45"/>
      <c r="K5367" s="118"/>
      <c r="M5367" s="116"/>
    </row>
    <row r="5368" spans="1:13" ht="23.25" customHeight="1" thickBot="1" x14ac:dyDescent="0.25">
      <c r="A5368" s="11">
        <v>42300</v>
      </c>
      <c r="B5368" s="12"/>
      <c r="C5368" s="12"/>
      <c r="D5368" s="12">
        <v>1871.15</v>
      </c>
      <c r="E5368" s="12">
        <v>6248.98</v>
      </c>
      <c r="F5368" s="12">
        <v>2709.9</v>
      </c>
      <c r="G5368" s="12">
        <v>358.3</v>
      </c>
      <c r="H5368" s="153">
        <v>97.86</v>
      </c>
      <c r="I5368" s="45"/>
      <c r="K5368" s="118"/>
      <c r="M5368" s="116"/>
    </row>
    <row r="5369" spans="1:13" ht="23.25" customHeight="1" thickBot="1" x14ac:dyDescent="0.25">
      <c r="A5369" s="11">
        <v>42303</v>
      </c>
      <c r="B5369" s="12"/>
      <c r="C5369" s="12"/>
      <c r="D5369" s="12">
        <v>1878.33</v>
      </c>
      <c r="E5369" s="12">
        <v>6272.94</v>
      </c>
      <c r="F5369" s="12">
        <v>2711.32</v>
      </c>
      <c r="G5369" s="12">
        <v>360.52</v>
      </c>
      <c r="H5369" s="153">
        <v>98.07</v>
      </c>
      <c r="I5369" s="45"/>
      <c r="K5369" s="118"/>
      <c r="M5369" s="116"/>
    </row>
    <row r="5370" spans="1:13" ht="23.25" customHeight="1" thickBot="1" x14ac:dyDescent="0.25">
      <c r="A5370" s="11">
        <v>42304</v>
      </c>
      <c r="B5370" s="12"/>
      <c r="C5370" s="12"/>
      <c r="D5370" s="12">
        <v>1877.15</v>
      </c>
      <c r="E5370" s="12">
        <v>6269</v>
      </c>
      <c r="F5370" s="12">
        <v>2714.84</v>
      </c>
      <c r="G5370" s="12">
        <v>359.55</v>
      </c>
      <c r="H5370" s="153">
        <v>98.23</v>
      </c>
      <c r="I5370" s="45"/>
      <c r="K5370" s="118"/>
      <c r="M5370" s="116"/>
    </row>
    <row r="5371" spans="1:13" ht="23.25" customHeight="1" thickBot="1" x14ac:dyDescent="0.25">
      <c r="A5371" s="11">
        <v>42305</v>
      </c>
      <c r="B5371" s="12"/>
      <c r="C5371" s="12"/>
      <c r="D5371" s="12">
        <v>1881.88</v>
      </c>
      <c r="E5371" s="12">
        <v>6284.79</v>
      </c>
      <c r="F5371" s="12">
        <v>2714.2</v>
      </c>
      <c r="G5371" s="12">
        <v>361.04</v>
      </c>
      <c r="H5371" s="153">
        <v>98.64</v>
      </c>
      <c r="I5371" s="45"/>
      <c r="K5371" s="118"/>
      <c r="M5371" s="116"/>
    </row>
    <row r="5372" spans="1:13" ht="23.25" customHeight="1" thickBot="1" x14ac:dyDescent="0.25">
      <c r="A5372" s="11">
        <v>42306</v>
      </c>
      <c r="B5372" s="12"/>
      <c r="C5372" s="12"/>
      <c r="D5372" s="12">
        <v>1880.08</v>
      </c>
      <c r="E5372" s="12">
        <v>6278.8</v>
      </c>
      <c r="F5372" s="12">
        <v>2704.18</v>
      </c>
      <c r="G5372" s="12">
        <v>360.6</v>
      </c>
      <c r="H5372" s="153">
        <v>98.59</v>
      </c>
      <c r="I5372" s="45"/>
      <c r="K5372" s="118"/>
      <c r="M5372" s="116"/>
    </row>
    <row r="5373" spans="1:13" ht="23.25" customHeight="1" thickBot="1" x14ac:dyDescent="0.25">
      <c r="A5373" s="11">
        <v>42307</v>
      </c>
      <c r="B5373" s="12"/>
      <c r="C5373" s="12"/>
      <c r="D5373" s="12">
        <v>1881.14</v>
      </c>
      <c r="E5373" s="12">
        <v>6283.34</v>
      </c>
      <c r="F5373" s="12">
        <v>2709.11</v>
      </c>
      <c r="G5373" s="12">
        <v>361.11</v>
      </c>
      <c r="H5373" s="153">
        <v>98.7</v>
      </c>
      <c r="I5373" s="45"/>
      <c r="K5373" s="118"/>
      <c r="M5373" s="116"/>
    </row>
    <row r="5374" spans="1:13" ht="23.25" customHeight="1" thickBot="1" x14ac:dyDescent="0.25">
      <c r="A5374" s="11">
        <v>42311</v>
      </c>
      <c r="B5374" s="12"/>
      <c r="C5374" s="12"/>
      <c r="D5374" s="12">
        <v>1884.35</v>
      </c>
      <c r="E5374" s="12">
        <v>6293.05</v>
      </c>
      <c r="F5374" s="12">
        <v>2713.3</v>
      </c>
      <c r="G5374" s="12">
        <v>362.53</v>
      </c>
      <c r="H5374" s="153">
        <v>99.31</v>
      </c>
      <c r="I5374" s="45"/>
      <c r="K5374" s="118"/>
      <c r="M5374" s="116"/>
    </row>
    <row r="5375" spans="1:13" ht="23.25" customHeight="1" thickBot="1" x14ac:dyDescent="0.25">
      <c r="A5375" s="11">
        <v>42312</v>
      </c>
      <c r="B5375" s="12"/>
      <c r="C5375" s="12"/>
      <c r="D5375" s="12">
        <v>1887.11</v>
      </c>
      <c r="E5375" s="12">
        <v>6302.26</v>
      </c>
      <c r="F5375" s="12">
        <v>2709.84</v>
      </c>
      <c r="G5375" s="12">
        <v>363.53</v>
      </c>
      <c r="H5375" s="153">
        <v>99.37</v>
      </c>
      <c r="I5375" s="45"/>
      <c r="K5375" s="118"/>
      <c r="M5375" s="116"/>
    </row>
    <row r="5376" spans="1:13" ht="23.25" customHeight="1" thickBot="1" x14ac:dyDescent="0.25">
      <c r="A5376" s="11">
        <v>42313</v>
      </c>
      <c r="B5376" s="12"/>
      <c r="C5376" s="12"/>
      <c r="D5376" s="12">
        <v>1884.62</v>
      </c>
      <c r="E5376" s="12">
        <v>6293.95</v>
      </c>
      <c r="F5376" s="12">
        <v>2703.3</v>
      </c>
      <c r="G5376" s="12">
        <v>363.05</v>
      </c>
      <c r="H5376" s="153">
        <v>99.31</v>
      </c>
      <c r="I5376" s="45"/>
      <c r="K5376" s="118"/>
      <c r="M5376" s="116"/>
    </row>
    <row r="5377" spans="1:13" ht="23.25" customHeight="1" thickBot="1" x14ac:dyDescent="0.25">
      <c r="A5377" s="11">
        <v>42314</v>
      </c>
      <c r="B5377" s="12"/>
      <c r="C5377" s="12"/>
      <c r="D5377" s="12">
        <v>1875.63</v>
      </c>
      <c r="E5377" s="12">
        <v>6263.94</v>
      </c>
      <c r="F5377" s="12">
        <v>2690.41</v>
      </c>
      <c r="G5377" s="12">
        <v>360.78</v>
      </c>
      <c r="H5377" s="153">
        <v>98.92</v>
      </c>
      <c r="I5377" s="45"/>
      <c r="K5377" s="118"/>
      <c r="M5377" s="116"/>
    </row>
    <row r="5378" spans="1:13" ht="23.25" customHeight="1" thickBot="1" x14ac:dyDescent="0.25">
      <c r="A5378" s="11">
        <v>42317</v>
      </c>
      <c r="B5378" s="12"/>
      <c r="C5378" s="12"/>
      <c r="D5378" s="12">
        <v>1874.37</v>
      </c>
      <c r="E5378" s="12">
        <v>6259.73</v>
      </c>
      <c r="F5378" s="12">
        <v>2663.14</v>
      </c>
      <c r="G5378" s="12">
        <v>360.78</v>
      </c>
      <c r="H5378" s="153">
        <v>98.97</v>
      </c>
      <c r="I5378" s="45"/>
      <c r="K5378" s="118"/>
      <c r="M5378" s="116"/>
    </row>
    <row r="5379" spans="1:13" ht="23.25" customHeight="1" thickBot="1" x14ac:dyDescent="0.25">
      <c r="A5379" s="11">
        <v>42318</v>
      </c>
      <c r="B5379" s="12"/>
      <c r="C5379" s="12"/>
      <c r="D5379" s="12">
        <v>1871.86</v>
      </c>
      <c r="E5379" s="12">
        <v>6251.36</v>
      </c>
      <c r="F5379" s="12">
        <v>2659.58</v>
      </c>
      <c r="G5379" s="12">
        <v>360.91</v>
      </c>
      <c r="H5379" s="153">
        <v>98.94</v>
      </c>
      <c r="I5379" s="45"/>
      <c r="K5379" s="118"/>
      <c r="M5379" s="116"/>
    </row>
    <row r="5380" spans="1:13" ht="23.25" customHeight="1" thickBot="1" x14ac:dyDescent="0.25">
      <c r="A5380" s="11">
        <v>42320</v>
      </c>
      <c r="B5380" s="12"/>
      <c r="C5380" s="12"/>
      <c r="D5380" s="12">
        <v>1859.59</v>
      </c>
      <c r="E5380" s="12">
        <v>6240.71</v>
      </c>
      <c r="F5380" s="12">
        <v>2660.09</v>
      </c>
      <c r="G5380" s="12">
        <v>357.64</v>
      </c>
      <c r="H5380" s="153">
        <v>97.86</v>
      </c>
      <c r="I5380" s="45"/>
      <c r="K5380" s="118"/>
      <c r="M5380" s="116"/>
    </row>
    <row r="5381" spans="1:13" ht="23.25" customHeight="1" thickBot="1" x14ac:dyDescent="0.25">
      <c r="A5381" s="11">
        <v>42321</v>
      </c>
      <c r="B5381" s="12"/>
      <c r="C5381" s="12"/>
      <c r="D5381" s="12">
        <v>1854.88</v>
      </c>
      <c r="E5381" s="12">
        <v>6224.9</v>
      </c>
      <c r="F5381" s="12">
        <v>2656.95</v>
      </c>
      <c r="G5381" s="12">
        <v>356.47</v>
      </c>
      <c r="H5381" s="153">
        <v>97.47</v>
      </c>
      <c r="I5381" s="45"/>
      <c r="K5381" s="118"/>
      <c r="M5381" s="116"/>
    </row>
    <row r="5382" spans="1:13" ht="23.25" customHeight="1" thickBot="1" x14ac:dyDescent="0.25">
      <c r="A5382" s="11">
        <v>42324</v>
      </c>
      <c r="B5382" s="12"/>
      <c r="C5382" s="12"/>
      <c r="D5382" s="12">
        <v>1850.44</v>
      </c>
      <c r="E5382" s="12">
        <v>6209.99</v>
      </c>
      <c r="F5382" s="12">
        <v>2646.99</v>
      </c>
      <c r="G5382" s="12">
        <v>355.01</v>
      </c>
      <c r="H5382" s="153">
        <v>97.2</v>
      </c>
      <c r="I5382" s="45"/>
      <c r="K5382" s="118"/>
      <c r="M5382" s="116"/>
    </row>
    <row r="5383" spans="1:13" ht="23.25" customHeight="1" thickBot="1" x14ac:dyDescent="0.25">
      <c r="A5383" s="11">
        <v>42325</v>
      </c>
      <c r="B5383" s="12"/>
      <c r="C5383" s="12"/>
      <c r="D5383" s="12">
        <v>1841.87</v>
      </c>
      <c r="E5383" s="12">
        <v>6181.25</v>
      </c>
      <c r="F5383" s="12">
        <v>2629.75</v>
      </c>
      <c r="G5383" s="12">
        <v>353.32</v>
      </c>
      <c r="H5383" s="153">
        <v>96.86</v>
      </c>
      <c r="I5383" s="45"/>
      <c r="K5383" s="118"/>
      <c r="M5383" s="116"/>
    </row>
    <row r="5384" spans="1:13" ht="23.25" customHeight="1" thickBot="1" x14ac:dyDescent="0.25">
      <c r="A5384" s="11">
        <v>42326</v>
      </c>
      <c r="B5384" s="12"/>
      <c r="C5384" s="12"/>
      <c r="D5384" s="12">
        <v>1832.22</v>
      </c>
      <c r="E5384" s="12">
        <v>6148.85</v>
      </c>
      <c r="F5384" s="12">
        <v>2615.96</v>
      </c>
      <c r="G5384" s="12">
        <v>351.04</v>
      </c>
      <c r="H5384" s="153">
        <v>95.88</v>
      </c>
      <c r="I5384" s="45"/>
      <c r="K5384" s="118"/>
      <c r="M5384" s="116"/>
    </row>
    <row r="5385" spans="1:13" ht="23.25" customHeight="1" thickBot="1" x14ac:dyDescent="0.25">
      <c r="A5385" s="11">
        <v>42327</v>
      </c>
      <c r="B5385" s="12"/>
      <c r="C5385" s="12"/>
      <c r="D5385" s="12">
        <v>1825.49</v>
      </c>
      <c r="E5385" s="12">
        <v>6126.28</v>
      </c>
      <c r="F5385" s="12">
        <v>2614.85</v>
      </c>
      <c r="G5385" s="12">
        <v>349.5</v>
      </c>
      <c r="H5385" s="153">
        <v>95.58</v>
      </c>
      <c r="I5385" s="45"/>
      <c r="K5385" s="118"/>
      <c r="M5385" s="116"/>
    </row>
    <row r="5386" spans="1:13" ht="23.25" customHeight="1" thickBot="1" x14ac:dyDescent="0.25">
      <c r="A5386" s="11">
        <v>42328</v>
      </c>
      <c r="B5386" s="12"/>
      <c r="C5386" s="12"/>
      <c r="D5386" s="12">
        <v>1816.34</v>
      </c>
      <c r="E5386" s="12">
        <v>6095.57</v>
      </c>
      <c r="F5386" s="12">
        <v>2603.16</v>
      </c>
      <c r="G5386" s="12">
        <v>347.25</v>
      </c>
      <c r="H5386" s="153">
        <v>95.55</v>
      </c>
      <c r="I5386" s="45"/>
      <c r="K5386" s="118"/>
      <c r="M5386" s="116"/>
    </row>
    <row r="5387" spans="1:13" ht="23.25" customHeight="1" thickBot="1" x14ac:dyDescent="0.25">
      <c r="A5387" s="11">
        <v>42331</v>
      </c>
      <c r="B5387" s="12"/>
      <c r="C5387" s="12"/>
      <c r="D5387" s="12">
        <v>1812.74</v>
      </c>
      <c r="E5387" s="12">
        <v>6083.48</v>
      </c>
      <c r="F5387" s="12">
        <v>2594.4699999999998</v>
      </c>
      <c r="G5387" s="12">
        <v>347.11</v>
      </c>
      <c r="H5387" s="153">
        <v>95.49</v>
      </c>
      <c r="I5387" s="45"/>
      <c r="K5387" s="118"/>
      <c r="M5387" s="116"/>
    </row>
    <row r="5388" spans="1:13" ht="23.25" customHeight="1" thickBot="1" x14ac:dyDescent="0.25">
      <c r="A5388" s="11">
        <v>42332</v>
      </c>
      <c r="B5388" s="12"/>
      <c r="C5388" s="12"/>
      <c r="D5388" s="12">
        <v>1813.86</v>
      </c>
      <c r="E5388" s="12">
        <v>6088.19</v>
      </c>
      <c r="F5388" s="12">
        <v>2596.48</v>
      </c>
      <c r="G5388" s="12">
        <v>347.73</v>
      </c>
      <c r="H5388" s="153">
        <v>95.38</v>
      </c>
      <c r="I5388" s="45"/>
      <c r="K5388" s="118"/>
      <c r="M5388" s="116"/>
    </row>
    <row r="5389" spans="1:13" ht="23.25" customHeight="1" thickBot="1" x14ac:dyDescent="0.25">
      <c r="A5389" s="11">
        <v>42333</v>
      </c>
      <c r="B5389" s="12"/>
      <c r="C5389" s="12"/>
      <c r="D5389" s="12">
        <v>1818.67</v>
      </c>
      <c r="E5389" s="12">
        <v>6104.72</v>
      </c>
      <c r="F5389" s="12">
        <v>2604.9499999999998</v>
      </c>
      <c r="G5389" s="12">
        <v>349.33</v>
      </c>
      <c r="H5389" s="153">
        <v>95.72</v>
      </c>
      <c r="I5389" s="45"/>
      <c r="K5389" s="118"/>
      <c r="M5389" s="116"/>
    </row>
    <row r="5390" spans="1:13" ht="23.25" customHeight="1" thickBot="1" x14ac:dyDescent="0.25">
      <c r="A5390" s="11">
        <v>42334</v>
      </c>
      <c r="B5390" s="12"/>
      <c r="C5390" s="12"/>
      <c r="D5390" s="12">
        <v>1816.28</v>
      </c>
      <c r="E5390" s="12">
        <v>6098.08</v>
      </c>
      <c r="F5390" s="12">
        <v>2612.75</v>
      </c>
      <c r="G5390" s="12">
        <v>349.11</v>
      </c>
      <c r="H5390" s="153">
        <v>95.56</v>
      </c>
      <c r="I5390" s="45"/>
      <c r="K5390" s="118"/>
      <c r="M5390" s="116"/>
    </row>
    <row r="5391" spans="1:13" ht="23.25" customHeight="1" thickBot="1" x14ac:dyDescent="0.25">
      <c r="A5391" s="11">
        <v>42335</v>
      </c>
      <c r="B5391" s="12"/>
      <c r="C5391" s="12"/>
      <c r="D5391" s="12">
        <v>1822.74</v>
      </c>
      <c r="E5391" s="12">
        <v>6126.11</v>
      </c>
      <c r="F5391" s="12">
        <v>2620.4699999999998</v>
      </c>
      <c r="G5391" s="12">
        <v>351.06</v>
      </c>
      <c r="H5391" s="153">
        <v>95.78</v>
      </c>
      <c r="I5391" s="45"/>
      <c r="K5391" s="118"/>
      <c r="M5391" s="116"/>
    </row>
    <row r="5392" spans="1:13" ht="23.25" customHeight="1" thickBot="1" x14ac:dyDescent="0.25">
      <c r="A5392" s="11">
        <v>42338</v>
      </c>
      <c r="B5392" s="12"/>
      <c r="C5392" s="12"/>
      <c r="D5392" s="12">
        <v>1819.96</v>
      </c>
      <c r="E5392" s="12">
        <v>6121.49</v>
      </c>
      <c r="F5392" s="12">
        <v>2617.79</v>
      </c>
      <c r="G5392" s="12">
        <v>350.09</v>
      </c>
      <c r="H5392" s="153">
        <v>95.95</v>
      </c>
      <c r="I5392" s="45"/>
      <c r="K5392" s="118"/>
      <c r="M5392" s="116"/>
    </row>
    <row r="5393" spans="1:13" ht="23.25" customHeight="1" thickBot="1" x14ac:dyDescent="0.25">
      <c r="A5393" s="11">
        <v>42339</v>
      </c>
      <c r="B5393" s="12"/>
      <c r="C5393" s="12"/>
      <c r="D5393" s="12">
        <v>1819.16</v>
      </c>
      <c r="E5393" s="12">
        <v>6120.27</v>
      </c>
      <c r="F5393" s="12">
        <v>2617.2600000000002</v>
      </c>
      <c r="G5393" s="12">
        <v>349.93</v>
      </c>
      <c r="H5393" s="153">
        <v>95.93</v>
      </c>
      <c r="I5393" s="45"/>
      <c r="K5393" s="118"/>
      <c r="M5393" s="116"/>
    </row>
    <row r="5394" spans="1:13" ht="23.25" customHeight="1" thickBot="1" x14ac:dyDescent="0.25">
      <c r="A5394" s="11">
        <v>42340</v>
      </c>
      <c r="B5394" s="12"/>
      <c r="C5394" s="12"/>
      <c r="D5394" s="12">
        <v>1816.49</v>
      </c>
      <c r="E5394" s="12">
        <v>6111.31</v>
      </c>
      <c r="F5394" s="12">
        <v>2607.0500000000002</v>
      </c>
      <c r="G5394" s="12">
        <v>349.54</v>
      </c>
      <c r="H5394" s="153">
        <v>95.77</v>
      </c>
      <c r="I5394" s="45"/>
      <c r="K5394" s="118"/>
      <c r="M5394" s="116"/>
    </row>
    <row r="5395" spans="1:13" ht="23.25" customHeight="1" thickBot="1" x14ac:dyDescent="0.25">
      <c r="A5395" s="11">
        <v>42341</v>
      </c>
      <c r="B5395" s="12"/>
      <c r="C5395" s="12"/>
      <c r="D5395" s="12">
        <v>1816.93</v>
      </c>
      <c r="E5395" s="12">
        <v>6112.77</v>
      </c>
      <c r="F5395" s="12">
        <v>2606.2600000000002</v>
      </c>
      <c r="G5395" s="12">
        <v>349.12</v>
      </c>
      <c r="H5395" s="153">
        <v>95.91</v>
      </c>
      <c r="I5395" s="45"/>
      <c r="K5395" s="118"/>
      <c r="M5395" s="116"/>
    </row>
    <row r="5396" spans="1:13" ht="23.25" customHeight="1" thickBot="1" x14ac:dyDescent="0.25">
      <c r="A5396" s="11">
        <v>42342</v>
      </c>
      <c r="B5396" s="12"/>
      <c r="C5396" s="12"/>
      <c r="D5396" s="12">
        <v>1815.24</v>
      </c>
      <c r="E5396" s="12">
        <v>6107.09</v>
      </c>
      <c r="F5396" s="12">
        <v>2628.79</v>
      </c>
      <c r="G5396" s="12">
        <v>348.96</v>
      </c>
      <c r="H5396" s="153">
        <v>95.95</v>
      </c>
      <c r="I5396" s="45"/>
      <c r="K5396" s="118"/>
      <c r="M5396" s="116"/>
    </row>
    <row r="5397" spans="1:13" ht="23.25" customHeight="1" thickBot="1" x14ac:dyDescent="0.25">
      <c r="A5397" s="11">
        <v>42345</v>
      </c>
      <c r="B5397" s="12"/>
      <c r="C5397" s="12"/>
      <c r="D5397" s="12">
        <v>1807.35</v>
      </c>
      <c r="E5397" s="12">
        <v>6080.55</v>
      </c>
      <c r="F5397" s="12">
        <v>2616.65</v>
      </c>
      <c r="G5397" s="12">
        <v>347.17</v>
      </c>
      <c r="H5397" s="153">
        <v>95.72</v>
      </c>
      <c r="I5397" s="45"/>
      <c r="K5397" s="118"/>
      <c r="M5397" s="116"/>
    </row>
    <row r="5398" spans="1:13" ht="23.25" customHeight="1" thickBot="1" x14ac:dyDescent="0.25">
      <c r="A5398" s="11">
        <v>42346</v>
      </c>
      <c r="B5398" s="12"/>
      <c r="C5398" s="12"/>
      <c r="D5398" s="12">
        <v>1803.03</v>
      </c>
      <c r="E5398" s="12">
        <v>6066.03</v>
      </c>
      <c r="F5398" s="12">
        <v>2608.9699999999998</v>
      </c>
      <c r="G5398" s="12">
        <v>346.22</v>
      </c>
      <c r="H5398" s="153">
        <v>95.73</v>
      </c>
      <c r="I5398" s="45"/>
      <c r="K5398" s="118"/>
      <c r="M5398" s="116"/>
    </row>
    <row r="5399" spans="1:13" ht="23.25" customHeight="1" thickBot="1" x14ac:dyDescent="0.25">
      <c r="A5399" s="11">
        <v>42347</v>
      </c>
      <c r="B5399" s="12"/>
      <c r="C5399" s="12"/>
      <c r="D5399" s="12">
        <v>1807.97</v>
      </c>
      <c r="E5399" s="12">
        <v>6082.65</v>
      </c>
      <c r="F5399" s="12">
        <v>2617.5500000000002</v>
      </c>
      <c r="G5399" s="12">
        <v>347.49</v>
      </c>
      <c r="H5399" s="153">
        <v>95.98</v>
      </c>
      <c r="I5399" s="45"/>
      <c r="K5399" s="118"/>
      <c r="M5399" s="116"/>
    </row>
    <row r="5400" spans="1:13" ht="23.25" customHeight="1" thickBot="1" x14ac:dyDescent="0.25">
      <c r="A5400" s="11">
        <v>42348</v>
      </c>
      <c r="B5400" s="12"/>
      <c r="C5400" s="12"/>
      <c r="D5400" s="12">
        <v>1808.55</v>
      </c>
      <c r="E5400" s="12">
        <v>6084.57</v>
      </c>
      <c r="F5400" s="12">
        <v>2624.13</v>
      </c>
      <c r="G5400" s="12">
        <v>348.09</v>
      </c>
      <c r="H5400" s="153">
        <v>96.35</v>
      </c>
      <c r="I5400" s="45"/>
      <c r="K5400" s="118"/>
      <c r="M5400" s="116"/>
    </row>
    <row r="5401" spans="1:13" ht="23.25" customHeight="1" thickBot="1" x14ac:dyDescent="0.25">
      <c r="A5401" s="11">
        <v>42349</v>
      </c>
      <c r="B5401" s="12"/>
      <c r="C5401" s="12"/>
      <c r="D5401" s="12">
        <v>1810.55</v>
      </c>
      <c r="E5401" s="12">
        <v>6091.3</v>
      </c>
      <c r="F5401" s="12">
        <v>2623.43</v>
      </c>
      <c r="G5401" s="12">
        <v>348.16</v>
      </c>
      <c r="H5401" s="153">
        <v>96.98</v>
      </c>
      <c r="I5401" s="45"/>
      <c r="K5401" s="118"/>
      <c r="M5401" s="116"/>
    </row>
    <row r="5402" spans="1:13" ht="23.25" customHeight="1" thickBot="1" x14ac:dyDescent="0.25">
      <c r="A5402" s="11">
        <v>42352</v>
      </c>
      <c r="B5402" s="12"/>
      <c r="C5402" s="12"/>
      <c r="D5402" s="12">
        <v>1809.99</v>
      </c>
      <c r="E5402" s="12">
        <v>6089.43</v>
      </c>
      <c r="F5402" s="12">
        <v>2622.62</v>
      </c>
      <c r="G5402" s="12">
        <v>347.69</v>
      </c>
      <c r="H5402" s="153">
        <v>97.1</v>
      </c>
      <c r="I5402" s="45"/>
      <c r="K5402" s="118"/>
      <c r="M5402" s="116"/>
    </row>
    <row r="5403" spans="1:13" ht="23.25" customHeight="1" thickBot="1" x14ac:dyDescent="0.25">
      <c r="A5403" s="11">
        <v>42353</v>
      </c>
      <c r="B5403" s="12"/>
      <c r="C5403" s="12"/>
      <c r="D5403" s="12">
        <v>1806.44</v>
      </c>
      <c r="E5403" s="12">
        <v>6077.96</v>
      </c>
      <c r="F5403" s="12">
        <v>2619.12</v>
      </c>
      <c r="G5403" s="12">
        <v>346.27</v>
      </c>
      <c r="H5403" s="153">
        <v>97.13</v>
      </c>
      <c r="I5403" s="45"/>
      <c r="K5403" s="118"/>
      <c r="M5403" s="116"/>
    </row>
    <row r="5404" spans="1:13" ht="23.25" customHeight="1" thickBot="1" x14ac:dyDescent="0.25">
      <c r="A5404" s="11">
        <v>42354</v>
      </c>
      <c r="B5404" s="12"/>
      <c r="C5404" s="12"/>
      <c r="D5404" s="12">
        <v>1804.69</v>
      </c>
      <c r="E5404" s="12">
        <v>6072.05</v>
      </c>
      <c r="F5404" s="12">
        <v>2611.56</v>
      </c>
      <c r="G5404" s="12">
        <v>345.38</v>
      </c>
      <c r="H5404" s="153">
        <v>97.23</v>
      </c>
      <c r="I5404" s="45"/>
      <c r="K5404" s="118"/>
      <c r="M5404" s="116"/>
    </row>
    <row r="5405" spans="1:13" ht="23.25" customHeight="1" thickBot="1" x14ac:dyDescent="0.25">
      <c r="A5405" s="11">
        <v>42355</v>
      </c>
      <c r="B5405" s="12"/>
      <c r="C5405" s="12"/>
      <c r="D5405" s="12">
        <v>1802.85</v>
      </c>
      <c r="E5405" s="12">
        <v>6071.71</v>
      </c>
      <c r="F5405" s="12">
        <v>2606.42</v>
      </c>
      <c r="G5405" s="12">
        <v>344.8</v>
      </c>
      <c r="H5405" s="153">
        <v>96.65</v>
      </c>
      <c r="I5405" s="45"/>
      <c r="K5405" s="118"/>
      <c r="M5405" s="116"/>
    </row>
    <row r="5406" spans="1:13" ht="23.25" customHeight="1" thickBot="1" x14ac:dyDescent="0.25">
      <c r="A5406" s="11">
        <v>42356</v>
      </c>
      <c r="B5406" s="12"/>
      <c r="C5406" s="12"/>
      <c r="D5406" s="12">
        <v>1804.94</v>
      </c>
      <c r="E5406" s="12">
        <v>6078.76</v>
      </c>
      <c r="F5406" s="12">
        <v>2609.4499999999998</v>
      </c>
      <c r="G5406" s="12">
        <v>345.07</v>
      </c>
      <c r="H5406" s="153">
        <v>96.88</v>
      </c>
      <c r="I5406" s="45"/>
      <c r="K5406" s="118"/>
      <c r="M5406" s="116"/>
    </row>
    <row r="5407" spans="1:13" ht="23.25" customHeight="1" thickBot="1" x14ac:dyDescent="0.25">
      <c r="A5407" s="11">
        <v>42359</v>
      </c>
      <c r="B5407" s="12"/>
      <c r="C5407" s="12"/>
      <c r="D5407" s="12">
        <v>1805.07</v>
      </c>
      <c r="E5407" s="12">
        <v>6079.18</v>
      </c>
      <c r="F5407" s="12">
        <v>2611.06</v>
      </c>
      <c r="G5407" s="12">
        <v>345.44</v>
      </c>
      <c r="H5407" s="153">
        <v>97.04</v>
      </c>
      <c r="I5407" s="45"/>
      <c r="K5407" s="118"/>
      <c r="M5407" s="116"/>
    </row>
    <row r="5408" spans="1:13" ht="23.25" customHeight="1" thickBot="1" x14ac:dyDescent="0.25">
      <c r="A5408" s="11">
        <v>42360</v>
      </c>
      <c r="B5408" s="12"/>
      <c r="C5408" s="12"/>
      <c r="D5408" s="12">
        <v>1802.73</v>
      </c>
      <c r="E5408" s="12">
        <v>6072.23</v>
      </c>
      <c r="F5408" s="12">
        <v>2610.21</v>
      </c>
      <c r="G5408" s="12">
        <v>344.4</v>
      </c>
      <c r="H5408" s="153">
        <v>96.5</v>
      </c>
      <c r="I5408" s="45"/>
      <c r="K5408" s="118"/>
      <c r="M5408" s="116"/>
    </row>
    <row r="5409" spans="1:13" ht="23.25" customHeight="1" thickBot="1" x14ac:dyDescent="0.25">
      <c r="A5409" s="11">
        <v>42361</v>
      </c>
      <c r="B5409" s="12"/>
      <c r="C5409" s="12"/>
      <c r="D5409" s="12">
        <v>1796.88</v>
      </c>
      <c r="E5409" s="12">
        <v>6052.53</v>
      </c>
      <c r="F5409" s="12">
        <v>2605.31</v>
      </c>
      <c r="G5409" s="12">
        <v>342.9</v>
      </c>
      <c r="H5409" s="153">
        <v>96.33</v>
      </c>
      <c r="I5409" s="45"/>
      <c r="K5409" s="118"/>
      <c r="M5409" s="116"/>
    </row>
    <row r="5410" spans="1:13" ht="23.25" customHeight="1" thickBot="1" x14ac:dyDescent="0.25">
      <c r="A5410" s="11">
        <v>42362</v>
      </c>
      <c r="B5410" s="12"/>
      <c r="C5410" s="12"/>
      <c r="D5410" s="12">
        <v>1792.8</v>
      </c>
      <c r="E5410" s="12">
        <v>6038.8</v>
      </c>
      <c r="F5410" s="12">
        <v>2599.39</v>
      </c>
      <c r="G5410" s="12">
        <v>341.69</v>
      </c>
      <c r="H5410" s="153">
        <v>95.8</v>
      </c>
      <c r="I5410" s="45"/>
      <c r="K5410" s="118"/>
      <c r="M5410" s="116"/>
    </row>
    <row r="5411" spans="1:13" ht="23.25" customHeight="1" thickBot="1" x14ac:dyDescent="0.25">
      <c r="A5411" s="11">
        <v>42366</v>
      </c>
      <c r="B5411" s="12"/>
      <c r="C5411" s="12"/>
      <c r="D5411" s="12">
        <v>1796.99</v>
      </c>
      <c r="E5411" s="12">
        <v>6055.36</v>
      </c>
      <c r="F5411" s="12">
        <v>2607.9499999999998</v>
      </c>
      <c r="G5411" s="12">
        <v>342.52</v>
      </c>
      <c r="H5411" s="153">
        <v>95.85</v>
      </c>
      <c r="I5411" s="45"/>
      <c r="K5411" s="118"/>
      <c r="M5411" s="116"/>
    </row>
    <row r="5412" spans="1:13" ht="23.25" customHeight="1" thickBot="1" x14ac:dyDescent="0.25">
      <c r="A5412" s="11">
        <v>42367</v>
      </c>
      <c r="B5412" s="12"/>
      <c r="C5412" s="12"/>
      <c r="D5412" s="12">
        <v>1800.63</v>
      </c>
      <c r="E5412" s="12">
        <v>6070.61</v>
      </c>
      <c r="F5412" s="12">
        <v>2614.52</v>
      </c>
      <c r="G5412" s="12">
        <v>343.63</v>
      </c>
      <c r="H5412" s="153">
        <v>96.24</v>
      </c>
      <c r="I5412" s="45"/>
      <c r="K5412" s="118"/>
      <c r="M5412" s="116"/>
    </row>
    <row r="5413" spans="1:13" ht="23.25" customHeight="1" thickBot="1" x14ac:dyDescent="0.25">
      <c r="A5413" s="11">
        <v>42368</v>
      </c>
      <c r="B5413" s="12"/>
      <c r="C5413" s="12"/>
      <c r="D5413" s="12">
        <v>1810.41</v>
      </c>
      <c r="E5413" s="12">
        <v>6103.61</v>
      </c>
      <c r="F5413" s="12">
        <v>2627.29</v>
      </c>
      <c r="G5413" s="12">
        <v>346.2</v>
      </c>
      <c r="H5413" s="153">
        <v>97.21</v>
      </c>
      <c r="I5413" s="45"/>
      <c r="K5413" s="118"/>
      <c r="M5413" s="116"/>
    </row>
    <row r="5414" spans="1:13" ht="23.25" customHeight="1" thickBot="1" x14ac:dyDescent="0.25">
      <c r="A5414" s="11">
        <v>42369</v>
      </c>
      <c r="B5414" s="12"/>
      <c r="C5414" s="12"/>
      <c r="D5414" s="12">
        <v>1811.07</v>
      </c>
      <c r="E5414" s="12">
        <v>6109.19</v>
      </c>
      <c r="F5414" s="12">
        <v>2631.14</v>
      </c>
      <c r="G5414" s="12">
        <v>346.35</v>
      </c>
      <c r="H5414" s="153">
        <v>97.29</v>
      </c>
      <c r="I5414" s="45"/>
      <c r="K5414" s="118"/>
      <c r="M5414" s="116"/>
    </row>
    <row r="5415" spans="1:13" ht="23.25" customHeight="1" thickBot="1" x14ac:dyDescent="0.25">
      <c r="A5415" s="11">
        <v>42373</v>
      </c>
      <c r="B5415" s="12"/>
      <c r="C5415" s="12"/>
      <c r="D5415" s="12">
        <v>1806.07</v>
      </c>
      <c r="E5415" s="12">
        <v>6095.56</v>
      </c>
      <c r="F5415" s="12">
        <v>2618.09</v>
      </c>
      <c r="G5415" s="12">
        <v>345.76</v>
      </c>
      <c r="H5415" s="153">
        <v>97.15</v>
      </c>
      <c r="I5415" s="45"/>
      <c r="K5415" s="118"/>
      <c r="M5415" s="116"/>
    </row>
    <row r="5416" spans="1:13" ht="23.25" customHeight="1" thickBot="1" x14ac:dyDescent="0.25">
      <c r="A5416" s="11">
        <v>42374</v>
      </c>
      <c r="B5416" s="12"/>
      <c r="C5416" s="12"/>
      <c r="D5416" s="12">
        <v>1804.58</v>
      </c>
      <c r="E5416" s="12">
        <v>6090.51</v>
      </c>
      <c r="F5416" s="12">
        <v>2610.9299999999998</v>
      </c>
      <c r="G5416" s="12">
        <v>345.16</v>
      </c>
      <c r="H5416" s="153">
        <v>97.09</v>
      </c>
      <c r="I5416" s="45"/>
      <c r="K5416" s="118"/>
      <c r="M5416" s="116"/>
    </row>
    <row r="5417" spans="1:13" ht="23.25" customHeight="1" thickBot="1" x14ac:dyDescent="0.25">
      <c r="A5417" s="11">
        <v>42375</v>
      </c>
      <c r="B5417" s="12"/>
      <c r="C5417" s="12"/>
      <c r="D5417" s="12">
        <v>1803.39</v>
      </c>
      <c r="E5417" s="12">
        <v>6087.1</v>
      </c>
      <c r="F5417" s="12">
        <v>2609.4699999999998</v>
      </c>
      <c r="G5417" s="12">
        <v>344.91</v>
      </c>
      <c r="H5417" s="153">
        <v>97.09</v>
      </c>
      <c r="I5417" s="45"/>
      <c r="K5417" s="118"/>
      <c r="M5417" s="116"/>
    </row>
    <row r="5418" spans="1:13" ht="23.25" customHeight="1" thickBot="1" x14ac:dyDescent="0.25">
      <c r="A5418" s="11">
        <v>42376</v>
      </c>
      <c r="B5418" s="12"/>
      <c r="C5418" s="12"/>
      <c r="D5418" s="12">
        <v>1801.29</v>
      </c>
      <c r="E5418" s="12">
        <v>6080.03</v>
      </c>
      <c r="F5418" s="12">
        <v>2607.86</v>
      </c>
      <c r="G5418" s="12">
        <v>344.32</v>
      </c>
      <c r="H5418" s="153">
        <v>96.87</v>
      </c>
      <c r="I5418" s="45"/>
      <c r="K5418" s="118"/>
      <c r="M5418" s="116"/>
    </row>
    <row r="5419" spans="1:13" ht="23.25" customHeight="1" thickBot="1" x14ac:dyDescent="0.25">
      <c r="A5419" s="11">
        <v>42377</v>
      </c>
      <c r="B5419" s="12"/>
      <c r="C5419" s="12"/>
      <c r="D5419" s="12">
        <v>1800.51</v>
      </c>
      <c r="E5419" s="12">
        <v>6082.23</v>
      </c>
      <c r="F5419" s="12">
        <v>2610.23</v>
      </c>
      <c r="G5419" s="12">
        <v>344.23</v>
      </c>
      <c r="H5419" s="153">
        <v>96.74</v>
      </c>
      <c r="I5419" s="45"/>
      <c r="K5419" s="118"/>
      <c r="M5419" s="116"/>
    </row>
    <row r="5420" spans="1:13" ht="23.25" customHeight="1" thickBot="1" x14ac:dyDescent="0.25">
      <c r="A5420" s="11">
        <v>42380</v>
      </c>
      <c r="B5420" s="12"/>
      <c r="C5420" s="12"/>
      <c r="D5420" s="12">
        <v>1798.43</v>
      </c>
      <c r="E5420" s="12">
        <v>6075.19</v>
      </c>
      <c r="F5420" s="12">
        <v>2609.34</v>
      </c>
      <c r="G5420" s="12">
        <v>343.87</v>
      </c>
      <c r="H5420" s="153">
        <v>96.57</v>
      </c>
      <c r="I5420" s="45"/>
      <c r="K5420" s="118"/>
      <c r="M5420" s="116"/>
    </row>
    <row r="5421" spans="1:13" ht="23.25" customHeight="1" thickBot="1" x14ac:dyDescent="0.25">
      <c r="A5421" s="11">
        <v>42381</v>
      </c>
      <c r="B5421" s="12"/>
      <c r="C5421" s="12"/>
      <c r="D5421" s="12">
        <v>1799.13</v>
      </c>
      <c r="E5421" s="12">
        <v>6077.56</v>
      </c>
      <c r="F5421" s="12">
        <v>2610.36</v>
      </c>
      <c r="G5421" s="12">
        <v>344.25</v>
      </c>
      <c r="H5421" s="153">
        <v>96.34</v>
      </c>
      <c r="I5421" s="45"/>
      <c r="K5421" s="118"/>
      <c r="M5421" s="116"/>
    </row>
    <row r="5422" spans="1:13" ht="23.25" customHeight="1" thickBot="1" x14ac:dyDescent="0.25">
      <c r="A5422" s="11">
        <v>42382</v>
      </c>
      <c r="B5422" s="12"/>
      <c r="C5422" s="12"/>
      <c r="D5422" s="12">
        <v>1805.4</v>
      </c>
      <c r="E5422" s="12">
        <v>6098.75</v>
      </c>
      <c r="F5422" s="12">
        <v>2617.3200000000002</v>
      </c>
      <c r="G5422" s="12">
        <v>345.8</v>
      </c>
      <c r="H5422" s="153">
        <v>95.96</v>
      </c>
      <c r="I5422" s="45"/>
      <c r="K5422" s="118"/>
      <c r="M5422" s="116"/>
    </row>
    <row r="5423" spans="1:13" ht="23.25" customHeight="1" thickBot="1" x14ac:dyDescent="0.25">
      <c r="A5423" s="11">
        <v>42383</v>
      </c>
      <c r="B5423" s="12"/>
      <c r="C5423" s="12"/>
      <c r="D5423" s="12">
        <v>1807.9</v>
      </c>
      <c r="E5423" s="12">
        <v>6107.19</v>
      </c>
      <c r="F5423" s="12">
        <v>2623.09</v>
      </c>
      <c r="G5423" s="12">
        <v>346.12</v>
      </c>
      <c r="H5423" s="153">
        <v>96.17</v>
      </c>
      <c r="I5423" s="45"/>
      <c r="K5423" s="118"/>
      <c r="M5423" s="116"/>
    </row>
    <row r="5424" spans="1:13" ht="23.25" customHeight="1" thickBot="1" x14ac:dyDescent="0.25">
      <c r="A5424" s="11">
        <v>42384</v>
      </c>
      <c r="B5424" s="12"/>
      <c r="C5424" s="12"/>
      <c r="D5424" s="12">
        <v>1813.06</v>
      </c>
      <c r="E5424" s="12">
        <v>6124.6</v>
      </c>
      <c r="F5424" s="12">
        <v>2630.57</v>
      </c>
      <c r="G5424" s="12">
        <v>347.31</v>
      </c>
      <c r="H5424" s="153">
        <v>96.4</v>
      </c>
      <c r="I5424" s="45"/>
      <c r="K5424" s="118"/>
      <c r="M5424" s="116"/>
    </row>
    <row r="5425" spans="1:13" ht="23.25" customHeight="1" thickBot="1" x14ac:dyDescent="0.25">
      <c r="A5425" s="11">
        <v>42387</v>
      </c>
      <c r="B5425" s="12"/>
      <c r="C5425" s="12"/>
      <c r="D5425" s="12">
        <v>1817.04</v>
      </c>
      <c r="E5425" s="12">
        <v>6139.02</v>
      </c>
      <c r="F5425" s="12">
        <v>2636.76</v>
      </c>
      <c r="G5425" s="12">
        <v>348.36</v>
      </c>
      <c r="H5425" s="153">
        <v>96.61</v>
      </c>
      <c r="I5425" s="45"/>
      <c r="K5425" s="118"/>
      <c r="M5425" s="116"/>
    </row>
    <row r="5426" spans="1:13" ht="23.25" customHeight="1" thickBot="1" x14ac:dyDescent="0.25">
      <c r="A5426" s="11">
        <v>42388</v>
      </c>
      <c r="B5426" s="12"/>
      <c r="C5426" s="12"/>
      <c r="D5426" s="12">
        <v>1817.61</v>
      </c>
      <c r="E5426" s="12">
        <v>6140.94</v>
      </c>
      <c r="F5426" s="12">
        <v>2637.58</v>
      </c>
      <c r="G5426" s="12">
        <v>348.74</v>
      </c>
      <c r="H5426" s="153">
        <v>96.78</v>
      </c>
      <c r="I5426" s="45"/>
      <c r="K5426" s="118"/>
      <c r="M5426" s="116"/>
    </row>
    <row r="5427" spans="1:13" ht="23.25" customHeight="1" thickBot="1" x14ac:dyDescent="0.25">
      <c r="A5427" s="11">
        <v>42389</v>
      </c>
      <c r="B5427" s="12"/>
      <c r="C5427" s="12"/>
      <c r="D5427" s="12">
        <v>1821.14</v>
      </c>
      <c r="E5427" s="12">
        <v>6152.87</v>
      </c>
      <c r="F5427" s="12">
        <v>2639.1</v>
      </c>
      <c r="G5427" s="12">
        <v>349.21</v>
      </c>
      <c r="H5427" s="153">
        <v>97.05</v>
      </c>
      <c r="I5427" s="45"/>
      <c r="K5427" s="118"/>
      <c r="M5427" s="116"/>
    </row>
    <row r="5428" spans="1:13" ht="23.25" customHeight="1" thickBot="1" x14ac:dyDescent="0.25">
      <c r="A5428" s="11">
        <v>42390</v>
      </c>
      <c r="B5428" s="12"/>
      <c r="C5428" s="12"/>
      <c r="D5428" s="12">
        <v>1815.04</v>
      </c>
      <c r="E5428" s="12">
        <v>6132.26</v>
      </c>
      <c r="F5428" s="12">
        <v>2633.86</v>
      </c>
      <c r="G5428" s="12">
        <v>346.97</v>
      </c>
      <c r="H5428" s="153">
        <v>97.31</v>
      </c>
      <c r="I5428" s="45"/>
      <c r="K5428" s="118"/>
      <c r="M5428" s="116"/>
    </row>
    <row r="5429" spans="1:13" ht="23.25" customHeight="1" thickBot="1" x14ac:dyDescent="0.25">
      <c r="A5429" s="11">
        <v>42391</v>
      </c>
      <c r="B5429" s="12"/>
      <c r="C5429" s="12"/>
      <c r="D5429" s="12">
        <v>1809.41</v>
      </c>
      <c r="E5429" s="12">
        <v>6113.22</v>
      </c>
      <c r="F5429" s="12">
        <v>2617.1</v>
      </c>
      <c r="G5429" s="12">
        <v>345.07</v>
      </c>
      <c r="H5429" s="153">
        <v>97.14</v>
      </c>
      <c r="I5429" s="45"/>
      <c r="K5429" s="118"/>
      <c r="M5429" s="116"/>
    </row>
    <row r="5430" spans="1:13" ht="23.25" customHeight="1" thickBot="1" x14ac:dyDescent="0.25">
      <c r="A5430" s="11">
        <v>42394</v>
      </c>
      <c r="B5430" s="12"/>
      <c r="C5430" s="12"/>
      <c r="D5430" s="12">
        <v>1808.07</v>
      </c>
      <c r="E5430" s="12">
        <v>6108.7</v>
      </c>
      <c r="F5430" s="12">
        <v>2614.4499999999998</v>
      </c>
      <c r="G5430" s="12">
        <v>344.47</v>
      </c>
      <c r="H5430" s="153">
        <v>96.62</v>
      </c>
      <c r="I5430" s="45"/>
      <c r="K5430" s="118"/>
      <c r="M5430" s="116"/>
    </row>
    <row r="5431" spans="1:13" ht="23.25" customHeight="1" thickBot="1" x14ac:dyDescent="0.25">
      <c r="A5431" s="11">
        <v>42395</v>
      </c>
      <c r="B5431" s="12"/>
      <c r="C5431" s="12"/>
      <c r="D5431" s="12">
        <v>1807.73</v>
      </c>
      <c r="E5431" s="12">
        <v>6107.54</v>
      </c>
      <c r="F5431" s="12">
        <v>2615.38</v>
      </c>
      <c r="G5431" s="12">
        <v>344.71</v>
      </c>
      <c r="H5431" s="153">
        <v>96.69</v>
      </c>
      <c r="I5431" s="45"/>
      <c r="K5431" s="118"/>
      <c r="M5431" s="116"/>
    </row>
    <row r="5432" spans="1:13" ht="23.25" customHeight="1" thickBot="1" x14ac:dyDescent="0.25">
      <c r="A5432" s="11">
        <v>42396</v>
      </c>
      <c r="B5432" s="12"/>
      <c r="C5432" s="12"/>
      <c r="D5432" s="12">
        <v>1811.4</v>
      </c>
      <c r="E5432" s="12">
        <v>6119.95</v>
      </c>
      <c r="F5432" s="12">
        <v>2622.12</v>
      </c>
      <c r="G5432" s="12">
        <v>346.09</v>
      </c>
      <c r="H5432" s="153">
        <v>97.06</v>
      </c>
      <c r="I5432" s="45"/>
      <c r="K5432" s="118"/>
      <c r="M5432" s="116"/>
    </row>
    <row r="5433" spans="1:13" ht="23.25" customHeight="1" thickBot="1" x14ac:dyDescent="0.25">
      <c r="A5433" s="11">
        <v>42397</v>
      </c>
      <c r="B5433" s="12"/>
      <c r="C5433" s="12"/>
      <c r="D5433" s="12">
        <v>1832.95</v>
      </c>
      <c r="E5433" s="12">
        <v>6192.76</v>
      </c>
      <c r="F5433" s="12">
        <v>2654.76</v>
      </c>
      <c r="G5433" s="12">
        <v>351.83</v>
      </c>
      <c r="H5433" s="153">
        <v>99.18</v>
      </c>
      <c r="I5433" s="45"/>
      <c r="K5433" s="118"/>
      <c r="M5433" s="116"/>
    </row>
    <row r="5434" spans="1:13" ht="23.25" customHeight="1" thickBot="1" x14ac:dyDescent="0.25">
      <c r="A5434" s="11">
        <v>42398</v>
      </c>
      <c r="B5434" s="12"/>
      <c r="C5434" s="12"/>
      <c r="D5434" s="12">
        <v>1843.03</v>
      </c>
      <c r="E5434" s="12">
        <v>6226.81</v>
      </c>
      <c r="F5434" s="12">
        <v>2674.47</v>
      </c>
      <c r="G5434" s="12">
        <v>353.86</v>
      </c>
      <c r="H5434" s="153">
        <v>99.1</v>
      </c>
      <c r="I5434" s="45"/>
      <c r="K5434" s="118"/>
      <c r="M5434" s="116"/>
    </row>
    <row r="5435" spans="1:13" ht="23.25" customHeight="1" thickBot="1" x14ac:dyDescent="0.25">
      <c r="A5435" s="11">
        <v>42402</v>
      </c>
      <c r="B5435" s="12"/>
      <c r="C5435" s="12"/>
      <c r="D5435" s="12">
        <v>1852.76</v>
      </c>
      <c r="E5435" s="12">
        <v>6259.69</v>
      </c>
      <c r="F5435" s="12">
        <v>2688.59</v>
      </c>
      <c r="G5435" s="12">
        <v>356.11</v>
      </c>
      <c r="H5435" s="153">
        <v>99.59</v>
      </c>
      <c r="I5435" s="45"/>
      <c r="K5435" s="118"/>
      <c r="M5435" s="116"/>
    </row>
    <row r="5436" spans="1:13" ht="23.25" customHeight="1" thickBot="1" x14ac:dyDescent="0.25">
      <c r="A5436" s="11">
        <v>42403</v>
      </c>
      <c r="B5436" s="12"/>
      <c r="C5436" s="12"/>
      <c r="D5436" s="12">
        <v>1842.62</v>
      </c>
      <c r="E5436" s="12">
        <v>6234.05</v>
      </c>
      <c r="F5436" s="12">
        <v>2677.58</v>
      </c>
      <c r="G5436" s="12">
        <v>353.02</v>
      </c>
      <c r="H5436" s="153">
        <v>98.99</v>
      </c>
      <c r="I5436" s="45"/>
      <c r="K5436" s="118"/>
      <c r="M5436" s="116"/>
    </row>
    <row r="5437" spans="1:13" ht="23.25" customHeight="1" thickBot="1" x14ac:dyDescent="0.25">
      <c r="A5437" s="11">
        <v>42404</v>
      </c>
      <c r="B5437" s="12"/>
      <c r="C5437" s="12"/>
      <c r="D5437" s="12">
        <v>1841.32</v>
      </c>
      <c r="E5437" s="12">
        <v>6229.66</v>
      </c>
      <c r="F5437" s="12">
        <v>2683.02</v>
      </c>
      <c r="G5437" s="12">
        <v>352.97</v>
      </c>
      <c r="H5437" s="153">
        <v>99.15</v>
      </c>
      <c r="I5437" s="45"/>
      <c r="K5437" s="118"/>
      <c r="M5437" s="116"/>
    </row>
    <row r="5438" spans="1:13" ht="23.25" customHeight="1" thickBot="1" x14ac:dyDescent="0.25">
      <c r="A5438" s="11">
        <v>42405</v>
      </c>
      <c r="B5438" s="12"/>
      <c r="C5438" s="12"/>
      <c r="D5438" s="12">
        <v>1857.27</v>
      </c>
      <c r="E5438" s="12">
        <v>6283.63</v>
      </c>
      <c r="F5438" s="12">
        <v>2715.19</v>
      </c>
      <c r="G5438" s="12">
        <v>356.77</v>
      </c>
      <c r="H5438" s="153">
        <v>99.3</v>
      </c>
      <c r="I5438" s="45"/>
      <c r="K5438" s="118"/>
      <c r="M5438" s="116"/>
    </row>
    <row r="5439" spans="1:13" ht="23.25" customHeight="1" thickBot="1" x14ac:dyDescent="0.25">
      <c r="A5439" s="11">
        <v>42409</v>
      </c>
      <c r="B5439" s="12"/>
      <c r="C5439" s="12"/>
      <c r="D5439" s="12">
        <v>1865.19</v>
      </c>
      <c r="E5439" s="12">
        <v>6310.39</v>
      </c>
      <c r="F5439" s="12">
        <v>2729.01</v>
      </c>
      <c r="G5439" s="12">
        <v>359.25</v>
      </c>
      <c r="H5439" s="153">
        <v>99.23</v>
      </c>
      <c r="I5439" s="45"/>
      <c r="K5439" s="118"/>
      <c r="M5439" s="116"/>
    </row>
    <row r="5440" spans="1:13" ht="23.25" customHeight="1" thickBot="1" x14ac:dyDescent="0.25">
      <c r="A5440" s="11">
        <v>42410</v>
      </c>
      <c r="B5440" s="12"/>
      <c r="C5440" s="12"/>
      <c r="D5440" s="12">
        <v>1877.49</v>
      </c>
      <c r="E5440" s="12">
        <v>6352.02</v>
      </c>
      <c r="F5440" s="12">
        <v>2754.59</v>
      </c>
      <c r="G5440" s="12">
        <v>362.29</v>
      </c>
      <c r="H5440" s="153">
        <v>99.3</v>
      </c>
      <c r="I5440" s="45"/>
      <c r="K5440" s="118"/>
      <c r="M5440" s="116"/>
    </row>
    <row r="5441" spans="1:13" ht="23.25" customHeight="1" thickBot="1" x14ac:dyDescent="0.25">
      <c r="A5441" s="11">
        <v>42411</v>
      </c>
      <c r="B5441" s="12"/>
      <c r="C5441" s="12"/>
      <c r="D5441" s="12">
        <v>1853.84</v>
      </c>
      <c r="E5441" s="12">
        <v>6272</v>
      </c>
      <c r="F5441" s="12">
        <v>2719.89</v>
      </c>
      <c r="G5441" s="12">
        <v>355.83</v>
      </c>
      <c r="H5441" s="153">
        <v>99.33</v>
      </c>
      <c r="I5441" s="45"/>
      <c r="K5441" s="118"/>
      <c r="M5441" s="116"/>
    </row>
    <row r="5442" spans="1:13" ht="23.25" customHeight="1" thickBot="1" x14ac:dyDescent="0.25">
      <c r="A5442" s="11">
        <v>42412</v>
      </c>
      <c r="B5442" s="12"/>
      <c r="C5442" s="12"/>
      <c r="D5442" s="12">
        <v>1853.38</v>
      </c>
      <c r="E5442" s="12">
        <v>6270.46</v>
      </c>
      <c r="F5442" s="12">
        <v>2719.22</v>
      </c>
      <c r="G5442" s="12">
        <v>355.64</v>
      </c>
      <c r="H5442" s="153">
        <v>99.13</v>
      </c>
      <c r="I5442" s="45"/>
      <c r="K5442" s="118"/>
      <c r="M5442" s="116"/>
    </row>
    <row r="5443" spans="1:13" ht="23.25" customHeight="1" thickBot="1" x14ac:dyDescent="0.25">
      <c r="A5443" s="11">
        <v>42415</v>
      </c>
      <c r="B5443" s="12"/>
      <c r="C5443" s="12"/>
      <c r="D5443" s="12">
        <v>1848.71</v>
      </c>
      <c r="E5443" s="12">
        <v>6254.66</v>
      </c>
      <c r="F5443" s="12">
        <v>2708.63</v>
      </c>
      <c r="G5443" s="12">
        <v>355.34</v>
      </c>
      <c r="H5443" s="153">
        <v>99.14</v>
      </c>
      <c r="I5443" s="45"/>
      <c r="K5443" s="118"/>
      <c r="M5443" s="116"/>
    </row>
    <row r="5444" spans="1:13" ht="23.25" customHeight="1" thickBot="1" x14ac:dyDescent="0.25">
      <c r="A5444" s="11">
        <v>42416</v>
      </c>
      <c r="B5444" s="12"/>
      <c r="C5444" s="12"/>
      <c r="D5444" s="12">
        <v>1842.87</v>
      </c>
      <c r="E5444" s="12">
        <v>6234.88</v>
      </c>
      <c r="F5444" s="12">
        <v>2695.61</v>
      </c>
      <c r="G5444" s="12">
        <v>354.04</v>
      </c>
      <c r="H5444" s="153">
        <v>99.1</v>
      </c>
      <c r="I5444" s="45"/>
      <c r="K5444" s="118"/>
      <c r="M5444" s="116"/>
    </row>
    <row r="5445" spans="1:13" ht="23.25" customHeight="1" thickBot="1" x14ac:dyDescent="0.25">
      <c r="A5445" s="11">
        <v>42417</v>
      </c>
      <c r="B5445" s="12"/>
      <c r="C5445" s="12"/>
      <c r="D5445" s="12">
        <v>1841.26</v>
      </c>
      <c r="E5445" s="12">
        <v>6230.83</v>
      </c>
      <c r="F5445" s="12">
        <v>2693.86</v>
      </c>
      <c r="G5445" s="12">
        <v>353.45</v>
      </c>
      <c r="H5445" s="153">
        <v>99.14</v>
      </c>
      <c r="I5445" s="45"/>
      <c r="K5445" s="118"/>
      <c r="M5445" s="116"/>
    </row>
    <row r="5446" spans="1:13" ht="23.25" customHeight="1" thickBot="1" x14ac:dyDescent="0.25">
      <c r="A5446" s="11">
        <v>42418</v>
      </c>
      <c r="B5446" s="12"/>
      <c r="C5446" s="12"/>
      <c r="D5446" s="12">
        <v>1831.44</v>
      </c>
      <c r="E5446" s="12">
        <v>6197.6</v>
      </c>
      <c r="F5446" s="12">
        <v>2679.49</v>
      </c>
      <c r="G5446" s="12">
        <v>351.11</v>
      </c>
      <c r="H5446" s="153">
        <v>98.89</v>
      </c>
      <c r="I5446" s="45"/>
      <c r="K5446" s="118"/>
      <c r="M5446" s="116"/>
    </row>
    <row r="5447" spans="1:13" ht="23.25" customHeight="1" thickBot="1" x14ac:dyDescent="0.25">
      <c r="A5447" s="11">
        <v>42419</v>
      </c>
      <c r="B5447" s="12"/>
      <c r="C5447" s="12"/>
      <c r="D5447" s="12">
        <v>1827.63</v>
      </c>
      <c r="E5447" s="12">
        <v>6184.71</v>
      </c>
      <c r="F5447" s="12">
        <v>2693.18</v>
      </c>
      <c r="G5447" s="12">
        <v>349.76</v>
      </c>
      <c r="H5447" s="153">
        <v>98.63</v>
      </c>
      <c r="I5447" s="45"/>
      <c r="K5447" s="118"/>
      <c r="M5447" s="116"/>
    </row>
    <row r="5448" spans="1:13" ht="23.25" customHeight="1" thickBot="1" x14ac:dyDescent="0.25">
      <c r="A5448" s="11">
        <v>42422</v>
      </c>
      <c r="B5448" s="12"/>
      <c r="C5448" s="12"/>
      <c r="D5448" s="12">
        <v>1818.83</v>
      </c>
      <c r="E5448" s="12">
        <v>6154.94</v>
      </c>
      <c r="F5448" s="12">
        <v>2687.66</v>
      </c>
      <c r="G5448" s="12">
        <v>347.95</v>
      </c>
      <c r="H5448" s="153">
        <v>98.5</v>
      </c>
      <c r="I5448" s="45"/>
      <c r="K5448" s="118"/>
      <c r="M5448" s="116"/>
    </row>
    <row r="5449" spans="1:13" ht="23.25" customHeight="1" thickBot="1" x14ac:dyDescent="0.25">
      <c r="A5449" s="11">
        <v>42423</v>
      </c>
      <c r="B5449" s="12"/>
      <c r="C5449" s="12"/>
      <c r="D5449" s="12">
        <v>1815.36</v>
      </c>
      <c r="E5449" s="12">
        <v>6143.19</v>
      </c>
      <c r="F5449" s="12">
        <v>2676.58</v>
      </c>
      <c r="G5449" s="12">
        <v>347.52</v>
      </c>
      <c r="H5449" s="153">
        <v>98.54</v>
      </c>
      <c r="I5449" s="45"/>
      <c r="K5449" s="118"/>
      <c r="M5449" s="116"/>
    </row>
    <row r="5450" spans="1:13" ht="23.25" customHeight="1" thickBot="1" x14ac:dyDescent="0.25">
      <c r="A5450" s="11">
        <v>42424</v>
      </c>
      <c r="B5450" s="12"/>
      <c r="C5450" s="12"/>
      <c r="D5450" s="12">
        <v>1809.04</v>
      </c>
      <c r="E5450" s="12">
        <v>6122.07</v>
      </c>
      <c r="F5450" s="12">
        <v>2665.9</v>
      </c>
      <c r="G5450" s="12">
        <v>345.82</v>
      </c>
      <c r="H5450" s="153">
        <v>98.37</v>
      </c>
      <c r="I5450" s="45"/>
      <c r="K5450" s="118"/>
      <c r="M5450" s="116"/>
    </row>
    <row r="5451" spans="1:13" ht="23.25" customHeight="1" thickBot="1" x14ac:dyDescent="0.25">
      <c r="A5451" s="11">
        <v>42425</v>
      </c>
      <c r="B5451" s="12"/>
      <c r="C5451" s="12"/>
      <c r="D5451" s="12">
        <v>1802.22</v>
      </c>
      <c r="E5451" s="12">
        <v>6098.97</v>
      </c>
      <c r="F5451" s="12">
        <v>2655.84</v>
      </c>
      <c r="G5451" s="12">
        <v>344.5</v>
      </c>
      <c r="H5451" s="153">
        <v>98.41</v>
      </c>
      <c r="I5451" s="45"/>
      <c r="K5451" s="118"/>
      <c r="M5451" s="116"/>
    </row>
    <row r="5452" spans="1:13" ht="23.25" customHeight="1" thickBot="1" x14ac:dyDescent="0.25">
      <c r="A5452" s="11">
        <v>42426</v>
      </c>
      <c r="B5452" s="12"/>
      <c r="C5452" s="12"/>
      <c r="D5452" s="12">
        <v>1806.29</v>
      </c>
      <c r="E5452" s="12">
        <v>6112.76</v>
      </c>
      <c r="F5452" s="12">
        <v>2644.99</v>
      </c>
      <c r="G5452" s="12">
        <v>345.59</v>
      </c>
      <c r="H5452" s="153">
        <v>98.41</v>
      </c>
      <c r="I5452" s="45"/>
      <c r="K5452" s="118"/>
      <c r="M5452" s="116"/>
    </row>
    <row r="5453" spans="1:13" ht="23.25" customHeight="1" thickBot="1" x14ac:dyDescent="0.25">
      <c r="A5453" s="11">
        <v>42429</v>
      </c>
      <c r="B5453" s="12"/>
      <c r="C5453" s="12"/>
      <c r="D5453" s="12">
        <v>1810.69</v>
      </c>
      <c r="E5453" s="12">
        <v>6127.66</v>
      </c>
      <c r="F5453" s="12">
        <v>2644.16</v>
      </c>
      <c r="G5453" s="12">
        <v>346.87</v>
      </c>
      <c r="H5453" s="153">
        <v>98.41</v>
      </c>
      <c r="I5453" s="45"/>
      <c r="K5453" s="118"/>
      <c r="M5453" s="116"/>
    </row>
    <row r="5454" spans="1:13" ht="23.25" customHeight="1" thickBot="1" x14ac:dyDescent="0.25">
      <c r="A5454" s="11">
        <v>42430</v>
      </c>
      <c r="B5454" s="12"/>
      <c r="C5454" s="12"/>
      <c r="D5454" s="12">
        <v>1811.12</v>
      </c>
      <c r="E5454" s="12">
        <v>6129.1</v>
      </c>
      <c r="F5454" s="12">
        <v>2641.16</v>
      </c>
      <c r="G5454" s="12">
        <v>347.32</v>
      </c>
      <c r="H5454" s="153">
        <v>98.52</v>
      </c>
      <c r="I5454" s="45"/>
      <c r="K5454" s="118"/>
      <c r="M5454" s="116"/>
    </row>
    <row r="5455" spans="1:13" ht="23.25" customHeight="1" thickBot="1" x14ac:dyDescent="0.25">
      <c r="A5455" s="11">
        <v>42431</v>
      </c>
      <c r="B5455" s="12"/>
      <c r="C5455" s="12"/>
      <c r="D5455" s="12">
        <v>1819.26</v>
      </c>
      <c r="E5455" s="12">
        <v>6156.67</v>
      </c>
      <c r="F5455" s="12">
        <v>2653.04</v>
      </c>
      <c r="G5455" s="12">
        <v>349.55</v>
      </c>
      <c r="H5455" s="153">
        <v>99.65</v>
      </c>
      <c r="I5455" s="45"/>
      <c r="K5455" s="118"/>
      <c r="M5455" s="116"/>
    </row>
    <row r="5456" spans="1:13" ht="23.25" customHeight="1" thickBot="1" x14ac:dyDescent="0.25">
      <c r="A5456" s="11">
        <v>42432</v>
      </c>
      <c r="B5456" s="12"/>
      <c r="C5456" s="12"/>
      <c r="D5456" s="12">
        <v>1821.87</v>
      </c>
      <c r="E5456" s="12">
        <v>6165.5</v>
      </c>
      <c r="F5456" s="12">
        <v>2655.39</v>
      </c>
      <c r="G5456" s="12">
        <v>350.2</v>
      </c>
      <c r="H5456" s="153">
        <v>99.81</v>
      </c>
      <c r="I5456" s="45"/>
      <c r="K5456" s="118"/>
      <c r="M5456" s="116"/>
    </row>
    <row r="5457" spans="1:13" ht="23.25" customHeight="1" thickBot="1" x14ac:dyDescent="0.25">
      <c r="A5457" s="11">
        <v>42433</v>
      </c>
      <c r="B5457" s="12"/>
      <c r="C5457" s="12"/>
      <c r="D5457" s="12">
        <v>1820.9</v>
      </c>
      <c r="E5457" s="12">
        <v>6162.21</v>
      </c>
      <c r="F5457" s="12">
        <v>2659.07</v>
      </c>
      <c r="G5457" s="12">
        <v>350.24</v>
      </c>
      <c r="H5457" s="153">
        <v>99.52</v>
      </c>
      <c r="I5457" s="45"/>
      <c r="K5457" s="118"/>
      <c r="M5457" s="116"/>
    </row>
    <row r="5458" spans="1:13" ht="23.25" customHeight="1" thickBot="1" x14ac:dyDescent="0.25">
      <c r="A5458" s="11">
        <v>42437</v>
      </c>
      <c r="B5458" s="12"/>
      <c r="C5458" s="12"/>
      <c r="D5458" s="12">
        <v>1819.66</v>
      </c>
      <c r="E5458" s="12">
        <v>6158</v>
      </c>
      <c r="F5458" s="12">
        <v>2659.44</v>
      </c>
      <c r="G5458" s="12">
        <v>350.2</v>
      </c>
      <c r="H5458" s="153">
        <v>99.75</v>
      </c>
      <c r="I5458" s="45"/>
      <c r="K5458" s="118"/>
      <c r="M5458" s="116"/>
    </row>
    <row r="5459" spans="1:13" ht="23.25" customHeight="1" thickBot="1" x14ac:dyDescent="0.25">
      <c r="A5459" s="11">
        <v>42438</v>
      </c>
      <c r="B5459" s="12"/>
      <c r="C5459" s="12"/>
      <c r="D5459" s="12">
        <v>1818.14</v>
      </c>
      <c r="E5459" s="12">
        <v>6157.89</v>
      </c>
      <c r="F5459" s="12">
        <v>2656.48</v>
      </c>
      <c r="G5459" s="12">
        <v>350.07</v>
      </c>
      <c r="H5459" s="153">
        <v>99.74</v>
      </c>
      <c r="I5459" s="45"/>
      <c r="K5459" s="118"/>
      <c r="M5459" s="116"/>
    </row>
    <row r="5460" spans="1:13" ht="23.25" customHeight="1" thickBot="1" x14ac:dyDescent="0.25">
      <c r="A5460" s="11">
        <v>42439</v>
      </c>
      <c r="B5460" s="12"/>
      <c r="C5460" s="12"/>
      <c r="D5460" s="12">
        <v>1816.35</v>
      </c>
      <c r="E5460" s="12">
        <v>6151.81</v>
      </c>
      <c r="F5460" s="12">
        <v>2653.85</v>
      </c>
      <c r="G5460" s="12">
        <v>349.78</v>
      </c>
      <c r="H5460" s="153">
        <v>99.7</v>
      </c>
      <c r="I5460" s="45"/>
      <c r="K5460" s="118"/>
      <c r="M5460" s="116"/>
    </row>
    <row r="5461" spans="1:13" ht="23.25" customHeight="1" thickBot="1" x14ac:dyDescent="0.25">
      <c r="A5461" s="11">
        <v>42440</v>
      </c>
      <c r="B5461" s="12"/>
      <c r="C5461" s="12"/>
      <c r="D5461" s="12">
        <v>1812.3</v>
      </c>
      <c r="E5461" s="12">
        <v>6138.1</v>
      </c>
      <c r="F5461" s="12">
        <v>2659.62</v>
      </c>
      <c r="G5461" s="12">
        <v>348.54</v>
      </c>
      <c r="H5461" s="153">
        <v>99.5</v>
      </c>
      <c r="I5461" s="45"/>
      <c r="K5461" s="118"/>
      <c r="M5461" s="116"/>
    </row>
    <row r="5462" spans="1:13" ht="23.25" customHeight="1" thickBot="1" x14ac:dyDescent="0.25">
      <c r="A5462" s="11">
        <v>42443</v>
      </c>
      <c r="B5462" s="12"/>
      <c r="C5462" s="12"/>
      <c r="D5462" s="12">
        <v>1809.27</v>
      </c>
      <c r="E5462" s="12">
        <v>6127.83</v>
      </c>
      <c r="F5462" s="12">
        <v>2655.17</v>
      </c>
      <c r="G5462" s="12">
        <v>348.03</v>
      </c>
      <c r="H5462" s="153">
        <v>99.37</v>
      </c>
      <c r="I5462" s="45"/>
      <c r="K5462" s="118"/>
      <c r="M5462" s="116"/>
    </row>
    <row r="5463" spans="1:13" ht="23.25" customHeight="1" thickBot="1" x14ac:dyDescent="0.25">
      <c r="A5463" s="11">
        <v>42444</v>
      </c>
      <c r="B5463" s="12"/>
      <c r="C5463" s="12"/>
      <c r="D5463" s="12">
        <v>1801.94</v>
      </c>
      <c r="E5463" s="12">
        <v>6103</v>
      </c>
      <c r="F5463" s="12">
        <v>2642.95</v>
      </c>
      <c r="G5463" s="12">
        <v>346.68</v>
      </c>
      <c r="H5463" s="153">
        <v>99.04</v>
      </c>
      <c r="I5463" s="45"/>
      <c r="K5463" s="118"/>
      <c r="M5463" s="116"/>
    </row>
    <row r="5464" spans="1:13" ht="23.25" customHeight="1" thickBot="1" x14ac:dyDescent="0.25">
      <c r="A5464" s="11">
        <v>42445</v>
      </c>
      <c r="B5464" s="12"/>
      <c r="C5464" s="12"/>
      <c r="D5464" s="12">
        <v>1800.0145650692261</v>
      </c>
      <c r="E5464" s="12">
        <v>6096.4907761292679</v>
      </c>
      <c r="F5464" s="12">
        <v>2640.1331956130098</v>
      </c>
      <c r="G5464" s="12">
        <v>346.30197938738769</v>
      </c>
      <c r="H5464" s="153">
        <v>98.974163398396669</v>
      </c>
      <c r="I5464" s="45"/>
      <c r="K5464" s="118"/>
      <c r="M5464" s="116"/>
    </row>
    <row r="5465" spans="1:13" ht="23.25" customHeight="1" thickBot="1" x14ac:dyDescent="0.25">
      <c r="A5465" s="11">
        <v>42446</v>
      </c>
      <c r="B5465" s="12"/>
      <c r="C5465" s="12"/>
      <c r="D5465" s="12">
        <v>1796.9402844041504</v>
      </c>
      <c r="E5465" s="12">
        <v>6086.0784583171917</v>
      </c>
      <c r="F5465" s="12">
        <v>2642.9047890813922</v>
      </c>
      <c r="G5465" s="12">
        <v>345.47434595131222</v>
      </c>
      <c r="H5465" s="153">
        <v>98.606718641964534</v>
      </c>
      <c r="I5465" s="45"/>
      <c r="K5465" s="118"/>
      <c r="M5465" s="116"/>
    </row>
    <row r="5466" spans="1:13" ht="23.25" customHeight="1" thickBot="1" x14ac:dyDescent="0.25">
      <c r="A5466" s="11">
        <v>42447</v>
      </c>
      <c r="B5466" s="12"/>
      <c r="C5466" s="12"/>
      <c r="D5466" s="12">
        <v>1791.43</v>
      </c>
      <c r="E5466" s="12">
        <v>6067.4</v>
      </c>
      <c r="F5466" s="12">
        <v>2645.76</v>
      </c>
      <c r="G5466" s="12">
        <v>344.51</v>
      </c>
      <c r="H5466" s="153">
        <v>98.36</v>
      </c>
      <c r="I5466" s="45"/>
      <c r="K5466" s="118"/>
      <c r="M5466" s="116"/>
    </row>
    <row r="5467" spans="1:13" ht="23.25" customHeight="1" thickBot="1" x14ac:dyDescent="0.25">
      <c r="A5467" s="11">
        <v>42450</v>
      </c>
      <c r="B5467" s="12"/>
      <c r="C5467" s="12"/>
      <c r="D5467" s="12">
        <v>1787.24</v>
      </c>
      <c r="E5467" s="12">
        <v>6053.21</v>
      </c>
      <c r="F5467" s="12">
        <v>2638.84</v>
      </c>
      <c r="G5467" s="12">
        <v>343.62</v>
      </c>
      <c r="H5467" s="153">
        <v>98</v>
      </c>
      <c r="I5467" s="45"/>
      <c r="K5467" s="118"/>
      <c r="M5467" s="116"/>
    </row>
    <row r="5468" spans="1:13" ht="23.25" customHeight="1" thickBot="1" x14ac:dyDescent="0.25">
      <c r="A5468" s="11">
        <v>42451</v>
      </c>
      <c r="B5468" s="12"/>
      <c r="C5468" s="12"/>
      <c r="D5468" s="12">
        <v>1784.6</v>
      </c>
      <c r="E5468" s="12">
        <v>6044.28</v>
      </c>
      <c r="F5468" s="12">
        <v>2634.95</v>
      </c>
      <c r="G5468" s="12">
        <v>342.8</v>
      </c>
      <c r="H5468" s="153">
        <v>97.77</v>
      </c>
      <c r="I5468" s="45"/>
      <c r="K5468" s="118"/>
      <c r="M5468" s="116"/>
    </row>
    <row r="5469" spans="1:13" ht="23.25" customHeight="1" thickBot="1" x14ac:dyDescent="0.25">
      <c r="A5469" s="11">
        <v>42452</v>
      </c>
      <c r="B5469" s="12"/>
      <c r="C5469" s="12"/>
      <c r="D5469" s="12">
        <v>1784.02</v>
      </c>
      <c r="E5469" s="12">
        <v>6042.32</v>
      </c>
      <c r="F5469" s="12">
        <v>2633.36</v>
      </c>
      <c r="G5469" s="12">
        <v>342.42</v>
      </c>
      <c r="H5469" s="153">
        <v>97.68</v>
      </c>
      <c r="I5469" s="45"/>
      <c r="K5469" s="118"/>
      <c r="M5469" s="116"/>
    </row>
    <row r="5470" spans="1:13" ht="23.25" customHeight="1" thickBot="1" x14ac:dyDescent="0.25">
      <c r="A5470" s="11">
        <v>42453</v>
      </c>
      <c r="B5470" s="12"/>
      <c r="C5470" s="12"/>
      <c r="D5470" s="12">
        <v>1784.13</v>
      </c>
      <c r="E5470" s="12">
        <v>6042.69</v>
      </c>
      <c r="F5470" s="12">
        <v>2633.5210000000002</v>
      </c>
      <c r="G5470" s="12">
        <v>342.55</v>
      </c>
      <c r="H5470" s="153">
        <v>97.68</v>
      </c>
      <c r="I5470" s="45"/>
      <c r="K5470" s="118"/>
      <c r="M5470" s="116"/>
    </row>
    <row r="5471" spans="1:13" ht="23.25" customHeight="1" thickBot="1" x14ac:dyDescent="0.25">
      <c r="A5471" s="11">
        <v>42454</v>
      </c>
      <c r="B5471" s="12"/>
      <c r="C5471" s="12"/>
      <c r="D5471" s="12">
        <v>1789.67</v>
      </c>
      <c r="E5471" s="12">
        <v>6061.46</v>
      </c>
      <c r="F5471" s="12">
        <v>2634.4</v>
      </c>
      <c r="G5471" s="12">
        <v>343.69</v>
      </c>
      <c r="H5471" s="153">
        <v>97.96</v>
      </c>
      <c r="I5471" s="45"/>
      <c r="K5471" s="118"/>
      <c r="M5471" s="116"/>
    </row>
    <row r="5472" spans="1:13" ht="23.25" customHeight="1" thickBot="1" x14ac:dyDescent="0.25">
      <c r="A5472" s="11">
        <v>42457</v>
      </c>
      <c r="B5472" s="12"/>
      <c r="C5472" s="12"/>
      <c r="D5472" s="12">
        <v>1800.55</v>
      </c>
      <c r="E5472" s="12">
        <v>6098.31</v>
      </c>
      <c r="F5472" s="12">
        <v>2650.41</v>
      </c>
      <c r="G5472" s="12">
        <v>346.47</v>
      </c>
      <c r="H5472" s="153">
        <v>98.19</v>
      </c>
      <c r="I5472" s="45"/>
      <c r="K5472" s="118"/>
      <c r="M5472" s="116"/>
    </row>
    <row r="5473" spans="1:13" ht="23.25" customHeight="1" thickBot="1" x14ac:dyDescent="0.25">
      <c r="A5473" s="11">
        <v>42458</v>
      </c>
      <c r="B5473" s="12"/>
      <c r="C5473" s="12"/>
      <c r="D5473" s="12">
        <v>1793.94</v>
      </c>
      <c r="E5473" s="12">
        <v>6075.9</v>
      </c>
      <c r="F5473" s="12">
        <v>2641.4</v>
      </c>
      <c r="G5473" s="12">
        <v>344.86</v>
      </c>
      <c r="H5473" s="153">
        <v>97.91</v>
      </c>
      <c r="I5473" s="45"/>
      <c r="K5473" s="118"/>
      <c r="M5473" s="116"/>
    </row>
    <row r="5474" spans="1:13" ht="23.25" customHeight="1" thickBot="1" x14ac:dyDescent="0.25">
      <c r="A5474" s="11">
        <v>42459</v>
      </c>
      <c r="B5474" s="12"/>
      <c r="C5474" s="12"/>
      <c r="D5474" s="12">
        <v>1793.82</v>
      </c>
      <c r="E5474" s="12">
        <v>6075.5</v>
      </c>
      <c r="F5474" s="12">
        <v>2645.62</v>
      </c>
      <c r="G5474" s="12">
        <v>344.57</v>
      </c>
      <c r="H5474" s="153">
        <v>97.56</v>
      </c>
      <c r="I5474" s="45"/>
      <c r="K5474" s="118"/>
      <c r="M5474" s="116"/>
    </row>
    <row r="5475" spans="1:13" ht="23.25" customHeight="1" thickBot="1" x14ac:dyDescent="0.25">
      <c r="A5475" s="11">
        <v>42460</v>
      </c>
      <c r="B5475" s="12"/>
      <c r="C5475" s="12"/>
      <c r="D5475" s="12">
        <v>1797.16</v>
      </c>
      <c r="E5475" s="12">
        <v>6088.05</v>
      </c>
      <c r="F5475" s="12">
        <v>2653.29</v>
      </c>
      <c r="G5475" s="12">
        <v>344.49</v>
      </c>
      <c r="H5475" s="153">
        <v>98.1</v>
      </c>
      <c r="I5475" s="45"/>
      <c r="K5475" s="118"/>
      <c r="M5475" s="116"/>
    </row>
    <row r="5476" spans="1:13" ht="23.25" customHeight="1" thickBot="1" x14ac:dyDescent="0.25">
      <c r="A5476" s="11">
        <v>42461</v>
      </c>
      <c r="B5476" s="12"/>
      <c r="C5476" s="12"/>
      <c r="D5476" s="12">
        <v>1795.9900800162054</v>
      </c>
      <c r="E5476" s="12">
        <v>6084.0811537456648</v>
      </c>
      <c r="F5476" s="12">
        <v>2655.2403036335922</v>
      </c>
      <c r="G5476" s="12">
        <v>344.18393459690662</v>
      </c>
      <c r="H5476" s="153">
        <v>98.317540351346153</v>
      </c>
      <c r="I5476" s="45"/>
      <c r="K5476" s="118"/>
      <c r="M5476" s="116"/>
    </row>
    <row r="5477" spans="1:13" ht="23.25" customHeight="1" thickBot="1" x14ac:dyDescent="0.25">
      <c r="A5477" s="11">
        <v>42464</v>
      </c>
      <c r="B5477" s="12"/>
      <c r="C5477" s="12"/>
      <c r="D5477" s="12">
        <v>1795.3774521583878</v>
      </c>
      <c r="E5477" s="12">
        <v>6084.5999405178409</v>
      </c>
      <c r="F5477" s="12">
        <v>2656.9419740261283</v>
      </c>
      <c r="G5477" s="12">
        <v>344.48622130162107</v>
      </c>
      <c r="H5477" s="153">
        <v>98.345160437109215</v>
      </c>
      <c r="I5477" s="45"/>
      <c r="K5477" s="118"/>
      <c r="M5477" s="116"/>
    </row>
    <row r="5478" spans="1:13" ht="23.25" customHeight="1" thickBot="1" x14ac:dyDescent="0.25">
      <c r="A5478" s="11">
        <v>42465</v>
      </c>
      <c r="B5478" s="12"/>
      <c r="C5478" s="12"/>
      <c r="D5478" s="12">
        <v>1800.56</v>
      </c>
      <c r="E5478" s="12">
        <v>6102.15</v>
      </c>
      <c r="F5478" s="12">
        <v>2666.83</v>
      </c>
      <c r="G5478" s="12">
        <v>346.01</v>
      </c>
      <c r="H5478" s="153">
        <v>98.98</v>
      </c>
      <c r="I5478" s="45"/>
      <c r="K5478" s="118"/>
      <c r="M5478" s="116"/>
    </row>
    <row r="5479" spans="1:13" ht="23.25" customHeight="1" thickBot="1" x14ac:dyDescent="0.25">
      <c r="A5479" s="11">
        <v>42466</v>
      </c>
      <c r="B5479" s="12"/>
      <c r="C5479" s="12"/>
      <c r="D5479" s="12">
        <v>1798.84</v>
      </c>
      <c r="E5479" s="12">
        <v>6096.35</v>
      </c>
      <c r="F5479" s="12">
        <v>2664.29</v>
      </c>
      <c r="G5479" s="12">
        <v>345.96</v>
      </c>
      <c r="H5479" s="153">
        <v>99.23</v>
      </c>
      <c r="I5479" s="45"/>
      <c r="K5479" s="118"/>
      <c r="M5479" s="116"/>
    </row>
    <row r="5480" spans="1:13" ht="23.25" customHeight="1" thickBot="1" x14ac:dyDescent="0.25">
      <c r="A5480" s="11">
        <v>42467</v>
      </c>
      <c r="B5480" s="12"/>
      <c r="C5480" s="12"/>
      <c r="D5480" s="12">
        <v>1791.76</v>
      </c>
      <c r="E5480" s="12">
        <v>6072.33</v>
      </c>
      <c r="F5480" s="12">
        <v>2656.01</v>
      </c>
      <c r="G5480" s="12">
        <v>343.61</v>
      </c>
      <c r="H5480" s="153">
        <v>98.88</v>
      </c>
      <c r="I5480" s="45"/>
      <c r="K5480" s="118"/>
      <c r="M5480" s="116"/>
    </row>
    <row r="5481" spans="1:13" ht="23.25" customHeight="1" thickBot="1" x14ac:dyDescent="0.25">
      <c r="A5481" s="11">
        <v>42471</v>
      </c>
      <c r="B5481" s="12"/>
      <c r="C5481" s="12"/>
      <c r="D5481" s="12">
        <v>1790.54</v>
      </c>
      <c r="E5481" s="12">
        <v>6069.88</v>
      </c>
      <c r="F5481" s="12">
        <v>2656.42</v>
      </c>
      <c r="G5481" s="12">
        <v>343.45</v>
      </c>
      <c r="H5481" s="153">
        <v>98.74</v>
      </c>
      <c r="I5481" s="45"/>
      <c r="K5481" s="118"/>
      <c r="M5481" s="116"/>
    </row>
    <row r="5482" spans="1:13" ht="23.25" customHeight="1" thickBot="1" x14ac:dyDescent="0.25">
      <c r="A5482" s="11">
        <v>42472</v>
      </c>
      <c r="B5482" s="12"/>
      <c r="C5482" s="12"/>
      <c r="D5482" s="12">
        <v>1784.99</v>
      </c>
      <c r="E5482" s="12">
        <v>6051.07</v>
      </c>
      <c r="F5482" s="12">
        <v>2649.66</v>
      </c>
      <c r="G5482" s="12">
        <v>342.04</v>
      </c>
      <c r="H5482" s="153">
        <v>98.59</v>
      </c>
      <c r="I5482" s="45"/>
      <c r="K5482" s="118"/>
      <c r="M5482" s="116"/>
    </row>
    <row r="5483" spans="1:13" ht="23.25" customHeight="1" thickBot="1" x14ac:dyDescent="0.25">
      <c r="A5483" s="11">
        <v>42473</v>
      </c>
      <c r="B5483" s="12"/>
      <c r="C5483" s="12"/>
      <c r="D5483" s="12">
        <v>1786.07</v>
      </c>
      <c r="E5483" s="12">
        <v>6053.37</v>
      </c>
      <c r="F5483" s="12">
        <v>2643.31</v>
      </c>
      <c r="G5483" s="12">
        <v>342.04</v>
      </c>
      <c r="H5483" s="153">
        <v>98.57</v>
      </c>
      <c r="I5483" s="45"/>
      <c r="K5483" s="118"/>
      <c r="M5483" s="116"/>
    </row>
    <row r="5484" spans="1:13" ht="23.25" customHeight="1" thickBot="1" x14ac:dyDescent="0.25">
      <c r="A5484" s="11">
        <v>42474</v>
      </c>
      <c r="B5484" s="12"/>
      <c r="C5484" s="12"/>
      <c r="D5484" s="12">
        <v>1785.67</v>
      </c>
      <c r="E5484" s="12">
        <v>6053.37</v>
      </c>
      <c r="F5484" s="12">
        <v>2643.31</v>
      </c>
      <c r="G5484" s="12">
        <v>342.37</v>
      </c>
      <c r="H5484" s="153">
        <v>98.67</v>
      </c>
      <c r="I5484" s="45"/>
      <c r="K5484" s="118"/>
      <c r="M5484" s="116"/>
    </row>
    <row r="5485" spans="1:13" ht="23.25" customHeight="1" thickBot="1" x14ac:dyDescent="0.25">
      <c r="A5485" s="11">
        <v>42475</v>
      </c>
      <c r="B5485" s="12"/>
      <c r="C5485" s="12"/>
      <c r="D5485" s="12">
        <v>1784.89</v>
      </c>
      <c r="E5485" s="12">
        <v>6053.16</v>
      </c>
      <c r="F5485" s="12">
        <v>2643.21</v>
      </c>
      <c r="G5485" s="12">
        <v>342.4</v>
      </c>
      <c r="H5485" s="153">
        <v>98.75</v>
      </c>
      <c r="I5485" s="45"/>
      <c r="K5485" s="118"/>
      <c r="M5485" s="116"/>
    </row>
    <row r="5486" spans="1:13" ht="23.25" customHeight="1" thickBot="1" x14ac:dyDescent="0.25">
      <c r="A5486" s="11">
        <v>42478</v>
      </c>
      <c r="B5486" s="12"/>
      <c r="C5486" s="12"/>
      <c r="D5486" s="12">
        <v>1778.05</v>
      </c>
      <c r="E5486" s="12">
        <v>6029.98</v>
      </c>
      <c r="F5486" s="12">
        <v>2634.55</v>
      </c>
      <c r="G5486" s="12">
        <v>340.99</v>
      </c>
      <c r="H5486" s="153">
        <v>98.39</v>
      </c>
      <c r="I5486" s="45"/>
      <c r="K5486" s="118"/>
      <c r="M5486" s="116"/>
    </row>
    <row r="5487" spans="1:13" ht="23.25" customHeight="1" thickBot="1" x14ac:dyDescent="0.25">
      <c r="A5487" s="11">
        <v>42479</v>
      </c>
      <c r="B5487" s="12"/>
      <c r="C5487" s="12"/>
      <c r="D5487" s="12">
        <v>1776.81</v>
      </c>
      <c r="E5487" s="12">
        <v>6025.78</v>
      </c>
      <c r="F5487" s="12">
        <v>2627.61</v>
      </c>
      <c r="G5487" s="12">
        <v>340.98</v>
      </c>
      <c r="H5487" s="153">
        <v>98.43</v>
      </c>
      <c r="I5487" s="45"/>
      <c r="K5487" s="118"/>
      <c r="M5487" s="116"/>
    </row>
    <row r="5488" spans="1:13" ht="23.25" customHeight="1" thickBot="1" x14ac:dyDescent="0.25">
      <c r="A5488" s="11">
        <v>42480</v>
      </c>
      <c r="B5488" s="12"/>
      <c r="C5488" s="12"/>
      <c r="D5488" s="12">
        <v>1768.72</v>
      </c>
      <c r="E5488" s="12">
        <v>5998.32</v>
      </c>
      <c r="F5488" s="12">
        <v>2626.56</v>
      </c>
      <c r="G5488" s="12">
        <v>338.88</v>
      </c>
      <c r="H5488" s="153">
        <v>97.97</v>
      </c>
      <c r="I5488" s="45"/>
      <c r="K5488" s="118"/>
      <c r="M5488" s="116"/>
    </row>
    <row r="5489" spans="1:13" ht="23.25" customHeight="1" thickBot="1" x14ac:dyDescent="0.25">
      <c r="A5489" s="11">
        <v>42481</v>
      </c>
      <c r="B5489" s="12"/>
      <c r="C5489" s="12"/>
      <c r="D5489" s="12">
        <v>1767.09</v>
      </c>
      <c r="E5489" s="12">
        <v>5992.82</v>
      </c>
      <c r="F5489" s="12">
        <v>2623.42</v>
      </c>
      <c r="G5489" s="12">
        <v>338.54</v>
      </c>
      <c r="H5489" s="153">
        <v>97.9</v>
      </c>
      <c r="I5489" s="45"/>
      <c r="K5489" s="118"/>
      <c r="M5489" s="116"/>
    </row>
    <row r="5490" spans="1:13" ht="23.25" customHeight="1" thickBot="1" x14ac:dyDescent="0.25">
      <c r="A5490" s="11">
        <v>42482</v>
      </c>
      <c r="B5490" s="12"/>
      <c r="C5490" s="12"/>
      <c r="D5490" s="12">
        <v>1765.78</v>
      </c>
      <c r="E5490" s="12">
        <v>5988.35</v>
      </c>
      <c r="F5490" s="12">
        <v>2621.47</v>
      </c>
      <c r="G5490" s="12">
        <v>338.37</v>
      </c>
      <c r="H5490" s="153">
        <v>97.89</v>
      </c>
      <c r="I5490" s="45"/>
      <c r="K5490" s="118"/>
      <c r="M5490" s="116"/>
    </row>
    <row r="5491" spans="1:13" ht="23.25" customHeight="1" thickBot="1" x14ac:dyDescent="0.25">
      <c r="A5491" s="11">
        <v>42485</v>
      </c>
      <c r="B5491" s="12"/>
      <c r="C5491" s="12"/>
      <c r="D5491" s="12">
        <v>1763.6</v>
      </c>
      <c r="E5491" s="12">
        <v>5980.95</v>
      </c>
      <c r="F5491" s="12">
        <v>2614.59</v>
      </c>
      <c r="G5491" s="12">
        <v>337.68</v>
      </c>
      <c r="H5491" s="153">
        <v>98.02</v>
      </c>
      <c r="I5491" s="45"/>
      <c r="K5491" s="118"/>
      <c r="M5491" s="116"/>
    </row>
    <row r="5492" spans="1:13" ht="23.25" customHeight="1" thickBot="1" x14ac:dyDescent="0.25">
      <c r="A5492" s="11">
        <v>42486</v>
      </c>
      <c r="B5492" s="12"/>
      <c r="C5492" s="12"/>
      <c r="D5492" s="12">
        <v>1765.92</v>
      </c>
      <c r="E5492" s="12">
        <v>5988.84</v>
      </c>
      <c r="F5492" s="12">
        <v>2618.04</v>
      </c>
      <c r="G5492" s="12">
        <v>338.38</v>
      </c>
      <c r="H5492" s="153">
        <v>98.01</v>
      </c>
      <c r="I5492" s="45"/>
      <c r="K5492" s="118"/>
      <c r="M5492" s="116"/>
    </row>
    <row r="5493" spans="1:13" ht="23.25" customHeight="1" thickBot="1" x14ac:dyDescent="0.25">
      <c r="A5493" s="11">
        <v>42487</v>
      </c>
      <c r="B5493" s="12"/>
      <c r="C5493" s="12"/>
      <c r="D5493" s="12">
        <v>1767.18</v>
      </c>
      <c r="E5493" s="12">
        <v>5993.11</v>
      </c>
      <c r="F5493" s="12">
        <v>2619.9</v>
      </c>
      <c r="G5493" s="12">
        <v>338.69</v>
      </c>
      <c r="H5493" s="153">
        <v>98.15</v>
      </c>
      <c r="I5493" s="45"/>
      <c r="K5493" s="118"/>
      <c r="M5493" s="116"/>
    </row>
    <row r="5494" spans="1:13" ht="23.25" customHeight="1" thickBot="1" x14ac:dyDescent="0.25">
      <c r="A5494" s="11">
        <v>42488</v>
      </c>
      <c r="B5494" s="12"/>
      <c r="C5494" s="12"/>
      <c r="D5494" s="12">
        <v>1773.09</v>
      </c>
      <c r="E5494" s="12">
        <v>6013.16</v>
      </c>
      <c r="F5494" s="12">
        <v>2628.67</v>
      </c>
      <c r="G5494" s="12">
        <v>340.17</v>
      </c>
      <c r="H5494" s="153">
        <v>98.41</v>
      </c>
      <c r="I5494" s="45"/>
      <c r="K5494" s="118"/>
      <c r="M5494" s="116"/>
    </row>
    <row r="5495" spans="1:13" ht="23.25" customHeight="1" thickBot="1" x14ac:dyDescent="0.25">
      <c r="A5495" s="11">
        <v>42489</v>
      </c>
      <c r="B5495" s="12"/>
      <c r="C5495" s="12"/>
      <c r="D5495" s="12">
        <v>1781.93</v>
      </c>
      <c r="E5495" s="12">
        <v>6043.14</v>
      </c>
      <c r="F5495" s="12">
        <v>2647.66</v>
      </c>
      <c r="G5495" s="12">
        <v>342.64</v>
      </c>
      <c r="H5495" s="153">
        <v>99.18</v>
      </c>
      <c r="I5495" s="45"/>
      <c r="K5495" s="118"/>
      <c r="M5495" s="116"/>
    </row>
    <row r="5496" spans="1:13" ht="23.25" customHeight="1" thickBot="1" x14ac:dyDescent="0.25">
      <c r="A5496" s="11">
        <v>42492</v>
      </c>
      <c r="B5496" s="12"/>
      <c r="C5496" s="12"/>
      <c r="D5496" s="12">
        <v>1784.7</v>
      </c>
      <c r="E5496" s="12">
        <v>6052.52</v>
      </c>
      <c r="F5496" s="12">
        <v>2659.18</v>
      </c>
      <c r="G5496" s="12">
        <v>343.08</v>
      </c>
      <c r="H5496" s="153">
        <v>99.22</v>
      </c>
      <c r="I5496" s="45"/>
      <c r="K5496" s="118"/>
      <c r="M5496" s="116"/>
    </row>
    <row r="5497" spans="1:13" ht="23.25" customHeight="1" thickBot="1" x14ac:dyDescent="0.25">
      <c r="A5497" s="11">
        <v>42493</v>
      </c>
      <c r="B5497" s="12"/>
      <c r="C5497" s="12"/>
      <c r="D5497" s="12">
        <v>1785.04</v>
      </c>
      <c r="E5497" s="12">
        <v>6053.68</v>
      </c>
      <c r="F5497" s="12">
        <v>2659.69</v>
      </c>
      <c r="G5497" s="12">
        <v>343.13</v>
      </c>
      <c r="H5497" s="153">
        <v>99.27</v>
      </c>
      <c r="I5497" s="45"/>
      <c r="K5497" s="118"/>
      <c r="M5497" s="116"/>
    </row>
    <row r="5498" spans="1:13" ht="23.25" customHeight="1" thickBot="1" x14ac:dyDescent="0.25">
      <c r="A5498" s="11">
        <v>42494</v>
      </c>
      <c r="B5498" s="12"/>
      <c r="C5498" s="12"/>
      <c r="D5498" s="12">
        <v>1786.46</v>
      </c>
      <c r="E5498" s="12">
        <v>6058.48</v>
      </c>
      <c r="F5498" s="12">
        <v>2638.21</v>
      </c>
      <c r="G5498" s="12">
        <v>343.26</v>
      </c>
      <c r="H5498" s="153">
        <v>99.52</v>
      </c>
      <c r="I5498" s="45"/>
      <c r="K5498" s="118"/>
      <c r="M5498" s="116"/>
    </row>
    <row r="5499" spans="1:13" ht="23.25" customHeight="1" thickBot="1" x14ac:dyDescent="0.25">
      <c r="A5499" s="11">
        <v>42495</v>
      </c>
      <c r="B5499" s="12"/>
      <c r="C5499" s="12"/>
      <c r="D5499" s="12">
        <v>1786.07</v>
      </c>
      <c r="E5499" s="12">
        <v>6057.16</v>
      </c>
      <c r="F5499" s="12">
        <v>2637.63</v>
      </c>
      <c r="G5499" s="12">
        <v>343.43</v>
      </c>
      <c r="H5499" s="153">
        <v>99.62</v>
      </c>
      <c r="I5499" s="45"/>
      <c r="K5499" s="118"/>
      <c r="M5499" s="116"/>
    </row>
    <row r="5500" spans="1:13" ht="23.25" customHeight="1" thickBot="1" x14ac:dyDescent="0.25">
      <c r="A5500" s="11">
        <v>42496</v>
      </c>
      <c r="B5500" s="12"/>
      <c r="C5500" s="12"/>
      <c r="D5500" s="12">
        <v>1778.59</v>
      </c>
      <c r="E5500" s="12">
        <v>6031.82</v>
      </c>
      <c r="F5500" s="12">
        <v>2626.6</v>
      </c>
      <c r="G5500" s="12">
        <v>341.67</v>
      </c>
      <c r="H5500" s="153">
        <v>99.5</v>
      </c>
      <c r="I5500" s="45"/>
      <c r="K5500" s="118"/>
      <c r="M5500" s="116"/>
    </row>
    <row r="5501" spans="1:13" ht="23.25" customHeight="1" thickBot="1" x14ac:dyDescent="0.25">
      <c r="A5501" s="11">
        <v>42499</v>
      </c>
      <c r="B5501" s="12"/>
      <c r="C5501" s="12"/>
      <c r="D5501" s="12">
        <v>1778.07</v>
      </c>
      <c r="E5501" s="12">
        <v>6030.04</v>
      </c>
      <c r="F5501" s="12">
        <v>2625.82</v>
      </c>
      <c r="G5501" s="12">
        <v>342.04</v>
      </c>
      <c r="H5501" s="153">
        <v>99.23</v>
      </c>
      <c r="I5501" s="45"/>
      <c r="K5501" s="118"/>
      <c r="M5501" s="116"/>
    </row>
    <row r="5502" spans="1:13" ht="23.25" customHeight="1" thickBot="1" x14ac:dyDescent="0.25">
      <c r="A5502" s="11">
        <v>42500</v>
      </c>
      <c r="B5502" s="12"/>
      <c r="C5502" s="12"/>
      <c r="D5502" s="12">
        <v>1769.72</v>
      </c>
      <c r="E5502" s="12">
        <v>6001.73</v>
      </c>
      <c r="F5502" s="12">
        <v>2613.5</v>
      </c>
      <c r="G5502" s="12">
        <v>339.89</v>
      </c>
      <c r="H5502" s="153">
        <v>98.6</v>
      </c>
      <c r="I5502" s="45"/>
      <c r="K5502" s="118"/>
      <c r="M5502" s="116"/>
    </row>
    <row r="5503" spans="1:13" ht="23.25" customHeight="1" thickBot="1" x14ac:dyDescent="0.25">
      <c r="A5503" s="11">
        <v>42501</v>
      </c>
      <c r="B5503" s="12"/>
      <c r="C5503" s="12"/>
      <c r="D5503" s="12">
        <v>1764.73</v>
      </c>
      <c r="E5503" s="12">
        <v>5984.79</v>
      </c>
      <c r="F5503" s="12">
        <v>2606.12</v>
      </c>
      <c r="G5503" s="12">
        <v>338.86</v>
      </c>
      <c r="H5503" s="153">
        <v>98.4</v>
      </c>
      <c r="I5503" s="45"/>
      <c r="K5503" s="118"/>
      <c r="M5503" s="116"/>
    </row>
    <row r="5504" spans="1:13" ht="23.25" customHeight="1" thickBot="1" x14ac:dyDescent="0.25">
      <c r="A5504" s="11">
        <v>42502</v>
      </c>
      <c r="B5504" s="12"/>
      <c r="C5504" s="12"/>
      <c r="D5504" s="12">
        <v>1763.15</v>
      </c>
      <c r="E5504" s="12">
        <v>5979.45</v>
      </c>
      <c r="F5504" s="12">
        <v>2603.8000000000002</v>
      </c>
      <c r="G5504" s="12">
        <v>338.8</v>
      </c>
      <c r="H5504" s="153">
        <v>98.26</v>
      </c>
      <c r="I5504" s="45"/>
      <c r="K5504" s="118"/>
      <c r="M5504" s="116"/>
    </row>
    <row r="5505" spans="1:13" ht="23.25" customHeight="1" thickBot="1" x14ac:dyDescent="0.25">
      <c r="A5505" s="11">
        <v>42503</v>
      </c>
      <c r="B5505" s="12"/>
      <c r="C5505" s="12"/>
      <c r="D5505" s="12">
        <v>1776.64</v>
      </c>
      <c r="E5505" s="12">
        <v>6025.19</v>
      </c>
      <c r="F5505" s="12">
        <v>2622.98</v>
      </c>
      <c r="G5505" s="12">
        <v>342.26</v>
      </c>
      <c r="H5505" s="153">
        <v>98.69</v>
      </c>
      <c r="I5505" s="45"/>
      <c r="K5505" s="118"/>
      <c r="M5505" s="116"/>
    </row>
    <row r="5506" spans="1:13" ht="23.25" customHeight="1" thickBot="1" x14ac:dyDescent="0.25">
      <c r="A5506" s="11">
        <v>42506</v>
      </c>
      <c r="B5506" s="12"/>
      <c r="C5506" s="12"/>
      <c r="D5506" s="12">
        <v>1785.53</v>
      </c>
      <c r="E5506" s="12">
        <v>6057.72</v>
      </c>
      <c r="F5506" s="12">
        <v>2635.69</v>
      </c>
      <c r="G5506" s="12">
        <v>343.44</v>
      </c>
      <c r="H5506" s="153">
        <v>99.16</v>
      </c>
      <c r="I5506" s="45"/>
      <c r="K5506" s="118"/>
      <c r="M5506" s="116"/>
    </row>
    <row r="5507" spans="1:13" ht="23.25" customHeight="1" thickBot="1" x14ac:dyDescent="0.25">
      <c r="A5507" s="11">
        <v>42507</v>
      </c>
      <c r="B5507" s="12"/>
      <c r="C5507" s="12"/>
      <c r="D5507" s="12">
        <v>1780.5</v>
      </c>
      <c r="E5507" s="12">
        <v>6040.65</v>
      </c>
      <c r="F5507" s="12">
        <v>2628.26</v>
      </c>
      <c r="G5507" s="12">
        <v>342.41</v>
      </c>
      <c r="H5507" s="153">
        <v>98.56</v>
      </c>
      <c r="I5507" s="45"/>
      <c r="K5507" s="118"/>
      <c r="M5507" s="116"/>
    </row>
    <row r="5508" spans="1:13" ht="23.25" customHeight="1" thickBot="1" x14ac:dyDescent="0.25">
      <c r="A5508" s="11">
        <v>42508</v>
      </c>
      <c r="B5508" s="12"/>
      <c r="C5508" s="12"/>
      <c r="D5508" s="12">
        <v>1777.34</v>
      </c>
      <c r="E5508" s="12">
        <v>6029.95</v>
      </c>
      <c r="F5508" s="12">
        <v>2621.4299999999998</v>
      </c>
      <c r="G5508" s="12">
        <v>341.62</v>
      </c>
      <c r="H5508" s="153">
        <v>98.3</v>
      </c>
      <c r="I5508" s="45"/>
      <c r="K5508" s="118"/>
      <c r="M5508" s="116"/>
    </row>
    <row r="5509" spans="1:13" ht="23.25" customHeight="1" thickBot="1" x14ac:dyDescent="0.25">
      <c r="A5509" s="11">
        <v>42509</v>
      </c>
      <c r="B5509" s="12"/>
      <c r="C5509" s="12"/>
      <c r="D5509" s="12">
        <v>1767.45</v>
      </c>
      <c r="E5509" s="12">
        <v>6001.12</v>
      </c>
      <c r="F5509" s="12">
        <v>2603.13</v>
      </c>
      <c r="G5509" s="12">
        <v>339.52</v>
      </c>
      <c r="H5509" s="153">
        <v>97.6</v>
      </c>
      <c r="I5509" s="45"/>
      <c r="K5509" s="118"/>
      <c r="M5509" s="116"/>
    </row>
    <row r="5510" spans="1:13" ht="23.25" customHeight="1" thickBot="1" x14ac:dyDescent="0.25">
      <c r="A5510" s="11">
        <v>42510</v>
      </c>
      <c r="B5510" s="12"/>
      <c r="C5510" s="12"/>
      <c r="D5510" s="12">
        <v>1759.79</v>
      </c>
      <c r="E5510" s="12">
        <v>5975.11</v>
      </c>
      <c r="F5510" s="12">
        <v>2591.85</v>
      </c>
      <c r="G5510" s="12">
        <v>337.76</v>
      </c>
      <c r="H5510" s="153">
        <v>97.56</v>
      </c>
      <c r="I5510" s="45"/>
      <c r="K5510" s="118"/>
      <c r="M5510" s="116"/>
    </row>
    <row r="5511" spans="1:13" ht="23.25" customHeight="1" thickBot="1" x14ac:dyDescent="0.25">
      <c r="A5511" s="11">
        <v>42513</v>
      </c>
      <c r="B5511" s="12"/>
      <c r="C5511" s="12"/>
      <c r="D5511" s="12">
        <v>1755.06</v>
      </c>
      <c r="E5511" s="12">
        <v>5959.03</v>
      </c>
      <c r="F5511" s="12">
        <v>2584.88</v>
      </c>
      <c r="G5511" s="12">
        <v>337.68</v>
      </c>
      <c r="H5511" s="153">
        <v>97.17</v>
      </c>
      <c r="I5511" s="45"/>
      <c r="K5511" s="118"/>
      <c r="M5511" s="116"/>
    </row>
    <row r="5512" spans="1:13" ht="23.25" customHeight="1" thickBot="1" x14ac:dyDescent="0.25">
      <c r="A5512" s="11">
        <v>42514</v>
      </c>
      <c r="B5512" s="12"/>
      <c r="C5512" s="12"/>
      <c r="D5512" s="12">
        <v>1748.26</v>
      </c>
      <c r="E5512" s="12">
        <v>5935.96</v>
      </c>
      <c r="F5512" s="12">
        <v>2574.87</v>
      </c>
      <c r="G5512" s="12">
        <v>337.52</v>
      </c>
      <c r="H5512" s="153">
        <v>96.73</v>
      </c>
      <c r="I5512" s="45"/>
      <c r="K5512" s="118"/>
      <c r="M5512" s="116"/>
    </row>
    <row r="5513" spans="1:13" ht="23.25" customHeight="1" thickBot="1" x14ac:dyDescent="0.25">
      <c r="A5513" s="11">
        <v>42515</v>
      </c>
      <c r="B5513" s="12"/>
      <c r="C5513" s="12"/>
      <c r="D5513" s="12">
        <v>1747.8</v>
      </c>
      <c r="E5513" s="12">
        <v>5934.37</v>
      </c>
      <c r="F5513" s="12">
        <v>2572.0500000000002</v>
      </c>
      <c r="G5513" s="12">
        <v>337.39</v>
      </c>
      <c r="H5513" s="153">
        <v>96.67</v>
      </c>
      <c r="I5513" s="45"/>
      <c r="K5513" s="118"/>
      <c r="M5513" s="116"/>
    </row>
    <row r="5514" spans="1:13" ht="23.25" customHeight="1" thickBot="1" x14ac:dyDescent="0.25">
      <c r="A5514" s="11">
        <v>42516</v>
      </c>
      <c r="B5514" s="12"/>
      <c r="C5514" s="12"/>
      <c r="D5514" s="12">
        <v>1743.68</v>
      </c>
      <c r="E5514" s="12">
        <v>5931.23</v>
      </c>
      <c r="F5514" s="12">
        <v>2570.69</v>
      </c>
      <c r="G5514" s="12">
        <v>336.63</v>
      </c>
      <c r="H5514" s="153">
        <v>96.59</v>
      </c>
      <c r="I5514" s="45"/>
      <c r="K5514" s="118"/>
      <c r="M5514" s="116"/>
    </row>
    <row r="5515" spans="1:13" ht="23.25" customHeight="1" thickBot="1" x14ac:dyDescent="0.25">
      <c r="A5515" s="11">
        <v>42517</v>
      </c>
      <c r="B5515" s="12"/>
      <c r="C5515" s="12"/>
      <c r="D5515" s="12">
        <v>1749.33</v>
      </c>
      <c r="E5515" s="12">
        <v>5951.49</v>
      </c>
      <c r="F5515" s="12">
        <v>2579.4699999999998</v>
      </c>
      <c r="G5515" s="12">
        <v>337.8</v>
      </c>
      <c r="H5515" s="153">
        <v>96.94</v>
      </c>
      <c r="I5515" s="45"/>
      <c r="K5515" s="118"/>
      <c r="M5515" s="116"/>
    </row>
    <row r="5516" spans="1:13" ht="23.25" customHeight="1" thickBot="1" x14ac:dyDescent="0.25">
      <c r="A5516" s="11">
        <v>42520</v>
      </c>
      <c r="B5516" s="12"/>
      <c r="C5516" s="12"/>
      <c r="D5516" s="12">
        <v>1744.9</v>
      </c>
      <c r="E5516" s="12">
        <v>5937.66</v>
      </c>
      <c r="F5516" s="12">
        <v>2571.35</v>
      </c>
      <c r="G5516" s="12">
        <v>336.52</v>
      </c>
      <c r="H5516" s="153">
        <v>97.28</v>
      </c>
      <c r="I5516" s="45"/>
      <c r="K5516" s="118"/>
      <c r="M5516" s="116"/>
    </row>
    <row r="5517" spans="1:13" ht="23.25" customHeight="1" thickBot="1" x14ac:dyDescent="0.25">
      <c r="A5517" s="11">
        <v>42521</v>
      </c>
      <c r="B5517" s="12"/>
      <c r="C5517" s="12"/>
      <c r="D5517" s="12">
        <v>1746.53</v>
      </c>
      <c r="E5517" s="12">
        <v>5946.21</v>
      </c>
      <c r="F5517" s="12">
        <v>2575.0500000000002</v>
      </c>
      <c r="G5517" s="12">
        <v>336.85</v>
      </c>
      <c r="H5517" s="153">
        <v>97.35</v>
      </c>
      <c r="I5517" s="45"/>
      <c r="K5517" s="118"/>
      <c r="M5517" s="116"/>
    </row>
    <row r="5518" spans="1:13" ht="23.25" customHeight="1" thickBot="1" x14ac:dyDescent="0.25">
      <c r="A5518" s="11">
        <v>42522</v>
      </c>
      <c r="B5518" s="12"/>
      <c r="C5518" s="12"/>
      <c r="D5518" s="12">
        <v>1751.45</v>
      </c>
      <c r="E5518" s="12">
        <v>5963.1</v>
      </c>
      <c r="F5518" s="12">
        <v>2582.37</v>
      </c>
      <c r="G5518" s="12">
        <v>338.19</v>
      </c>
      <c r="H5518" s="153">
        <v>97.67</v>
      </c>
      <c r="I5518" s="45"/>
      <c r="K5518" s="118"/>
      <c r="M5518" s="116"/>
    </row>
    <row r="5519" spans="1:13" ht="23.25" customHeight="1" thickBot="1" x14ac:dyDescent="0.25">
      <c r="A5519" s="11">
        <v>42523</v>
      </c>
      <c r="B5519" s="12"/>
      <c r="C5519" s="12"/>
      <c r="D5519" s="12">
        <v>1755.34</v>
      </c>
      <c r="E5519" s="12">
        <v>5976.33</v>
      </c>
      <c r="F5519" s="12">
        <v>2577.4499999999998</v>
      </c>
      <c r="G5519" s="12">
        <v>339.25</v>
      </c>
      <c r="H5519" s="153">
        <v>98.42</v>
      </c>
      <c r="I5519" s="45"/>
      <c r="K5519" s="118"/>
      <c r="M5519" s="116"/>
    </row>
    <row r="5520" spans="1:13" ht="23.25" customHeight="1" thickBot="1" x14ac:dyDescent="0.25">
      <c r="A5520" s="11">
        <v>42524</v>
      </c>
      <c r="B5520" s="12"/>
      <c r="C5520" s="12"/>
      <c r="D5520" s="12">
        <v>1756.11</v>
      </c>
      <c r="E5520" s="12">
        <v>5978.96</v>
      </c>
      <c r="F5520" s="12">
        <v>2575.0500000000002</v>
      </c>
      <c r="G5520" s="12">
        <v>339.76</v>
      </c>
      <c r="H5520" s="153">
        <v>98.64</v>
      </c>
      <c r="I5520" s="45"/>
      <c r="K5520" s="118"/>
      <c r="M5520" s="116"/>
    </row>
    <row r="5521" spans="1:13" ht="23.25" customHeight="1" thickBot="1" x14ac:dyDescent="0.25">
      <c r="A5521" s="11">
        <v>42527</v>
      </c>
      <c r="B5521" s="12"/>
      <c r="C5521" s="12"/>
      <c r="D5521" s="12">
        <v>1757.53</v>
      </c>
      <c r="E5521" s="12">
        <v>5983.78</v>
      </c>
      <c r="F5521" s="12">
        <v>2584.1999999999998</v>
      </c>
      <c r="G5521" s="12">
        <v>340.17</v>
      </c>
      <c r="H5521" s="153">
        <v>98.83</v>
      </c>
      <c r="I5521" s="45"/>
      <c r="K5521" s="118"/>
      <c r="M5521" s="116"/>
    </row>
    <row r="5522" spans="1:13" ht="23.25" customHeight="1" thickBot="1" x14ac:dyDescent="0.25">
      <c r="A5522" s="11">
        <v>42528</v>
      </c>
      <c r="B5522" s="12"/>
      <c r="C5522" s="12"/>
      <c r="D5522" s="12">
        <v>1756.56</v>
      </c>
      <c r="E5522" s="12">
        <v>5988.22</v>
      </c>
      <c r="F5522" s="12">
        <v>2586.83</v>
      </c>
      <c r="G5522" s="12">
        <v>339.9</v>
      </c>
      <c r="H5522" s="153">
        <v>98.99</v>
      </c>
      <c r="I5522" s="45"/>
      <c r="K5522" s="118"/>
      <c r="M5522" s="116"/>
    </row>
    <row r="5523" spans="1:13" ht="23.25" customHeight="1" thickBot="1" x14ac:dyDescent="0.25">
      <c r="A5523" s="11">
        <v>42529</v>
      </c>
      <c r="B5523" s="12"/>
      <c r="C5523" s="12"/>
      <c r="D5523" s="12">
        <v>1757.04</v>
      </c>
      <c r="E5523" s="12">
        <v>5989.85</v>
      </c>
      <c r="F5523" s="12">
        <v>2587.5300000000002</v>
      </c>
      <c r="G5523" s="12">
        <v>340.06</v>
      </c>
      <c r="H5523" s="153">
        <v>99.06</v>
      </c>
      <c r="I5523" s="45"/>
      <c r="K5523" s="118"/>
      <c r="M5523" s="116"/>
    </row>
    <row r="5524" spans="1:13" ht="23.25" customHeight="1" thickBot="1" x14ac:dyDescent="0.25">
      <c r="A5524" s="11">
        <v>42530</v>
      </c>
      <c r="B5524" s="12"/>
      <c r="C5524" s="12"/>
      <c r="D5524" s="12">
        <v>1752.58</v>
      </c>
      <c r="E5524" s="12">
        <v>5974.65</v>
      </c>
      <c r="F5524" s="12">
        <v>2588.08</v>
      </c>
      <c r="G5524" s="12">
        <v>338.68</v>
      </c>
      <c r="H5524" s="153">
        <v>98.99</v>
      </c>
      <c r="I5524" s="45"/>
      <c r="K5524" s="118"/>
      <c r="M5524" s="116"/>
    </row>
    <row r="5525" spans="1:13" ht="23.25" customHeight="1" thickBot="1" x14ac:dyDescent="0.25">
      <c r="A5525" s="11">
        <v>42531</v>
      </c>
      <c r="B5525" s="12"/>
      <c r="C5525" s="12"/>
      <c r="D5525" s="12">
        <v>1755.94</v>
      </c>
      <c r="E5525" s="12">
        <v>5986.1</v>
      </c>
      <c r="F5525" s="12">
        <v>2591.61</v>
      </c>
      <c r="G5525" s="12">
        <v>339.34</v>
      </c>
      <c r="H5525" s="153">
        <v>99.11</v>
      </c>
      <c r="I5525" s="45"/>
      <c r="K5525" s="118"/>
      <c r="M5525" s="116"/>
    </row>
    <row r="5526" spans="1:13" ht="23.25" customHeight="1" thickBot="1" x14ac:dyDescent="0.25">
      <c r="A5526" s="11">
        <v>42534</v>
      </c>
      <c r="B5526" s="12"/>
      <c r="C5526" s="12"/>
      <c r="D5526" s="12">
        <v>1754.12</v>
      </c>
      <c r="E5526" s="12">
        <v>5979.9</v>
      </c>
      <c r="F5526" s="12">
        <v>2586.79</v>
      </c>
      <c r="G5526" s="12">
        <v>338.92</v>
      </c>
      <c r="H5526" s="153">
        <v>99.15</v>
      </c>
      <c r="I5526" s="45"/>
      <c r="K5526" s="118"/>
      <c r="M5526" s="116"/>
    </row>
    <row r="5527" spans="1:13" ht="23.25" customHeight="1" thickBot="1" x14ac:dyDescent="0.25">
      <c r="A5527" s="11">
        <v>42535</v>
      </c>
      <c r="B5527" s="12"/>
      <c r="C5527" s="12"/>
      <c r="D5527" s="12">
        <v>1749.52</v>
      </c>
      <c r="E5527" s="12">
        <v>5964.23</v>
      </c>
      <c r="F5527" s="12">
        <v>2581.4299999999998</v>
      </c>
      <c r="G5527" s="12">
        <v>337.75</v>
      </c>
      <c r="H5527" s="153">
        <v>99.18</v>
      </c>
      <c r="I5527" s="45"/>
      <c r="K5527" s="118"/>
      <c r="M5527" s="116"/>
    </row>
    <row r="5528" spans="1:13" ht="23.25" customHeight="1" thickBot="1" x14ac:dyDescent="0.25">
      <c r="A5528" s="11">
        <v>42536</v>
      </c>
      <c r="B5528" s="12"/>
      <c r="C5528" s="12"/>
      <c r="D5528" s="12">
        <v>1749.71</v>
      </c>
      <c r="E5528" s="12">
        <v>5964.86</v>
      </c>
      <c r="F5528" s="12">
        <v>2579.58</v>
      </c>
      <c r="G5528" s="12">
        <v>337.87</v>
      </c>
      <c r="H5528" s="153">
        <v>99.17</v>
      </c>
      <c r="I5528" s="45"/>
      <c r="K5528" s="118"/>
      <c r="M5528" s="116"/>
    </row>
    <row r="5529" spans="1:13" ht="23.25" customHeight="1" thickBot="1" x14ac:dyDescent="0.25">
      <c r="A5529" s="11">
        <v>42537</v>
      </c>
      <c r="B5529" s="12"/>
      <c r="C5529" s="12"/>
      <c r="D5529" s="12">
        <v>1745.96</v>
      </c>
      <c r="E5529" s="12">
        <v>5952.09</v>
      </c>
      <c r="F5529" s="12">
        <v>2574.7600000000002</v>
      </c>
      <c r="G5529" s="12">
        <v>336.92</v>
      </c>
      <c r="H5529" s="153">
        <v>99.19</v>
      </c>
      <c r="I5529" s="45"/>
      <c r="K5529" s="118"/>
      <c r="M5529" s="116"/>
    </row>
    <row r="5530" spans="1:13" ht="23.25" customHeight="1" thickBot="1" x14ac:dyDescent="0.25">
      <c r="A5530" s="11">
        <v>42538</v>
      </c>
      <c r="B5530" s="12"/>
      <c r="C5530" s="12"/>
      <c r="D5530" s="12">
        <v>1745.12</v>
      </c>
      <c r="E5530" s="12">
        <v>5949.23</v>
      </c>
      <c r="F5530" s="12">
        <v>2567.17</v>
      </c>
      <c r="G5530" s="12">
        <v>337.65</v>
      </c>
      <c r="H5530" s="153">
        <v>99.19</v>
      </c>
      <c r="I5530" s="45"/>
      <c r="K5530" s="118"/>
      <c r="M5530" s="116"/>
    </row>
    <row r="5531" spans="1:13" ht="23.25" customHeight="1" thickBot="1" x14ac:dyDescent="0.25">
      <c r="A5531" s="11">
        <v>42541</v>
      </c>
      <c r="B5531" s="12"/>
      <c r="C5531" s="12"/>
      <c r="D5531" s="12">
        <v>1746.62</v>
      </c>
      <c r="E5531" s="12">
        <v>5954.34</v>
      </c>
      <c r="F5531" s="12">
        <v>2572.91</v>
      </c>
      <c r="G5531" s="12">
        <v>337.72</v>
      </c>
      <c r="H5531" s="153">
        <v>99.26</v>
      </c>
      <c r="I5531" s="45"/>
      <c r="K5531" s="118"/>
      <c r="M5531" s="116"/>
    </row>
    <row r="5532" spans="1:13" ht="23.25" customHeight="1" thickBot="1" x14ac:dyDescent="0.25">
      <c r="A5532" s="11">
        <v>42542</v>
      </c>
      <c r="B5532" s="12"/>
      <c r="C5532" s="12"/>
      <c r="D5532" s="12">
        <v>1747.14</v>
      </c>
      <c r="E5532" s="12">
        <v>5956.12</v>
      </c>
      <c r="F5532" s="12">
        <v>2577.21</v>
      </c>
      <c r="G5532" s="12">
        <v>337.73</v>
      </c>
      <c r="H5532" s="153">
        <v>99.22</v>
      </c>
      <c r="I5532" s="45"/>
      <c r="K5532" s="118"/>
      <c r="M5532" s="116"/>
    </row>
    <row r="5533" spans="1:13" ht="23.25" customHeight="1" thickBot="1" x14ac:dyDescent="0.25">
      <c r="A5533" s="11">
        <v>42543</v>
      </c>
      <c r="B5533" s="12"/>
      <c r="C5533" s="12"/>
      <c r="D5533" s="12">
        <v>1753.04</v>
      </c>
      <c r="E5533" s="12">
        <v>5976.2</v>
      </c>
      <c r="F5533" s="12">
        <v>2583.06</v>
      </c>
      <c r="G5533" s="12">
        <v>338.38</v>
      </c>
      <c r="H5533" s="153">
        <v>99.36</v>
      </c>
      <c r="I5533" s="45"/>
      <c r="K5533" s="118"/>
      <c r="M5533" s="116"/>
    </row>
    <row r="5534" spans="1:13" ht="23.25" customHeight="1" thickBot="1" x14ac:dyDescent="0.25">
      <c r="A5534" s="11">
        <v>42544</v>
      </c>
      <c r="B5534" s="12"/>
      <c r="C5534" s="12"/>
      <c r="D5534" s="12">
        <v>1757.99</v>
      </c>
      <c r="E5534" s="12">
        <v>5993.09</v>
      </c>
      <c r="F5534" s="12">
        <v>2597.5</v>
      </c>
      <c r="G5534" s="12">
        <v>338.85</v>
      </c>
      <c r="H5534" s="153">
        <v>99.89</v>
      </c>
      <c r="I5534" s="45"/>
      <c r="K5534" s="118"/>
      <c r="M5534" s="116"/>
    </row>
    <row r="5535" spans="1:13" ht="23.25" customHeight="1" thickBot="1" x14ac:dyDescent="0.25">
      <c r="A5535" s="11">
        <v>42545</v>
      </c>
      <c r="B5535" s="12"/>
      <c r="C5535" s="12"/>
      <c r="D5535" s="12">
        <v>1756.09</v>
      </c>
      <c r="E5535" s="12">
        <v>5986.63</v>
      </c>
      <c r="F5535" s="12">
        <v>2582.6</v>
      </c>
      <c r="G5535" s="12">
        <v>338.14</v>
      </c>
      <c r="H5535" s="153">
        <v>99.34</v>
      </c>
      <c r="I5535" s="45"/>
      <c r="K5535" s="118"/>
      <c r="M5535" s="116"/>
    </row>
    <row r="5536" spans="1:13" ht="23.25" customHeight="1" thickBot="1" x14ac:dyDescent="0.25">
      <c r="A5536" s="11">
        <v>42548</v>
      </c>
      <c r="B5536" s="12"/>
      <c r="C5536" s="12"/>
      <c r="D5536" s="12">
        <v>1753.63</v>
      </c>
      <c r="E5536" s="12">
        <v>5978.22</v>
      </c>
      <c r="F5536" s="12">
        <v>2575.4299999999998</v>
      </c>
      <c r="G5536" s="12">
        <v>337.73</v>
      </c>
      <c r="H5536" s="153">
        <v>99.24</v>
      </c>
      <c r="I5536" s="45"/>
      <c r="K5536" s="118"/>
      <c r="M5536" s="116"/>
    </row>
    <row r="5537" spans="1:13" ht="23.25" customHeight="1" thickBot="1" x14ac:dyDescent="0.25">
      <c r="A5537" s="11">
        <v>42549</v>
      </c>
      <c r="B5537" s="12"/>
      <c r="C5537" s="12"/>
      <c r="D5537" s="12">
        <v>1751.54</v>
      </c>
      <c r="E5537" s="12">
        <v>5971.11</v>
      </c>
      <c r="F5537" s="12">
        <v>2572.37</v>
      </c>
      <c r="G5537" s="12">
        <v>337.5</v>
      </c>
      <c r="H5537" s="153">
        <v>98.89</v>
      </c>
      <c r="I5537" s="45"/>
      <c r="K5537" s="118"/>
      <c r="M5537" s="116"/>
    </row>
    <row r="5538" spans="1:13" ht="23.25" customHeight="1" thickBot="1" x14ac:dyDescent="0.25">
      <c r="A5538" s="11">
        <v>42550</v>
      </c>
      <c r="B5538" s="12"/>
      <c r="C5538" s="12"/>
      <c r="D5538" s="12">
        <v>1752.03</v>
      </c>
      <c r="E5538" s="12">
        <v>5972.77</v>
      </c>
      <c r="F5538" s="12">
        <v>2573.08</v>
      </c>
      <c r="G5538" s="12">
        <v>337.42</v>
      </c>
      <c r="H5538" s="153">
        <v>98.86</v>
      </c>
      <c r="I5538" s="45"/>
      <c r="K5538" s="118"/>
      <c r="M5538" s="116"/>
    </row>
    <row r="5539" spans="1:13" ht="23.25" customHeight="1" thickBot="1" x14ac:dyDescent="0.25">
      <c r="A5539" s="11">
        <v>42551</v>
      </c>
      <c r="B5539" s="12"/>
      <c r="C5539" s="12"/>
      <c r="D5539" s="12">
        <v>1752.41</v>
      </c>
      <c r="E5539" s="12">
        <v>5974.07</v>
      </c>
      <c r="F5539" s="12">
        <v>2573.65</v>
      </c>
      <c r="G5539" s="12">
        <v>337.25</v>
      </c>
      <c r="H5539" s="153">
        <v>98.92</v>
      </c>
      <c r="I5539" s="45"/>
      <c r="K5539" s="118"/>
      <c r="M5539" s="116"/>
    </row>
    <row r="5540" spans="1:13" ht="23.25" customHeight="1" thickBot="1" x14ac:dyDescent="0.25">
      <c r="A5540" s="11">
        <v>42552</v>
      </c>
      <c r="B5540" s="12"/>
      <c r="C5540" s="12"/>
      <c r="D5540" s="12">
        <v>1752.4</v>
      </c>
      <c r="E5540" s="12">
        <v>5974.02</v>
      </c>
      <c r="F5540" s="12">
        <v>2572.92</v>
      </c>
      <c r="G5540" s="12">
        <v>337.25</v>
      </c>
      <c r="H5540" s="153">
        <v>98.91</v>
      </c>
      <c r="I5540" s="45"/>
      <c r="K5540" s="118"/>
      <c r="M5540" s="116"/>
    </row>
    <row r="5541" spans="1:13" ht="23.25" customHeight="1" thickBot="1" x14ac:dyDescent="0.25">
      <c r="A5541" s="11">
        <v>42555</v>
      </c>
      <c r="B5541" s="12"/>
      <c r="C5541" s="12"/>
      <c r="D5541" s="12">
        <v>1751.12</v>
      </c>
      <c r="E5541" s="12">
        <v>5969.67</v>
      </c>
      <c r="F5541" s="12">
        <v>2571.75</v>
      </c>
      <c r="G5541" s="12">
        <v>337.57</v>
      </c>
      <c r="H5541" s="153">
        <v>99.06</v>
      </c>
      <c r="I5541" s="45"/>
      <c r="K5541" s="118"/>
      <c r="M5541" s="116"/>
    </row>
    <row r="5542" spans="1:13" ht="23.25" customHeight="1" thickBot="1" x14ac:dyDescent="0.25">
      <c r="A5542" s="11">
        <v>42556</v>
      </c>
      <c r="B5542" s="12"/>
      <c r="C5542" s="12"/>
      <c r="D5542" s="12">
        <v>1755.03</v>
      </c>
      <c r="E5542" s="12">
        <v>5984.17</v>
      </c>
      <c r="F5542" s="12">
        <v>2578</v>
      </c>
      <c r="G5542" s="12">
        <v>338.54</v>
      </c>
      <c r="H5542" s="153">
        <v>99.67</v>
      </c>
      <c r="I5542" s="45"/>
      <c r="K5542" s="118"/>
      <c r="M5542" s="116"/>
    </row>
    <row r="5543" spans="1:13" ht="23.25" customHeight="1" thickBot="1" x14ac:dyDescent="0.25">
      <c r="A5543" s="11">
        <v>42558</v>
      </c>
      <c r="B5543" s="12"/>
      <c r="C5543" s="12"/>
      <c r="D5543" s="12">
        <v>1761.47</v>
      </c>
      <c r="E5543" s="12">
        <v>6006.12</v>
      </c>
      <c r="F5543" s="12">
        <v>2586.75</v>
      </c>
      <c r="G5543" s="12">
        <v>340.32</v>
      </c>
      <c r="H5543" s="153">
        <v>100.02</v>
      </c>
      <c r="I5543" s="45"/>
      <c r="K5543" s="118"/>
      <c r="M5543" s="116"/>
    </row>
    <row r="5544" spans="1:13" ht="23.25" customHeight="1" thickBot="1" x14ac:dyDescent="0.25">
      <c r="A5544" s="11">
        <v>42559</v>
      </c>
      <c r="B5544" s="12"/>
      <c r="C5544" s="12"/>
      <c r="D5544" s="12">
        <v>1759.11</v>
      </c>
      <c r="E5544" s="12">
        <v>5998.08</v>
      </c>
      <c r="F5544" s="12">
        <v>2583.2800000000002</v>
      </c>
      <c r="G5544" s="12">
        <v>339.63</v>
      </c>
      <c r="H5544" s="153">
        <v>100.16</v>
      </c>
      <c r="I5544" s="45"/>
      <c r="K5544" s="118"/>
      <c r="M5544" s="116"/>
    </row>
    <row r="5545" spans="1:13" ht="23.25" customHeight="1" thickBot="1" x14ac:dyDescent="0.25">
      <c r="A5545" s="11">
        <v>42562</v>
      </c>
      <c r="B5545" s="12"/>
      <c r="C5545" s="12"/>
      <c r="D5545" s="12">
        <v>1757.05</v>
      </c>
      <c r="E5545" s="12">
        <v>5999.99</v>
      </c>
      <c r="F5545" s="12">
        <v>2582.69</v>
      </c>
      <c r="G5545" s="12">
        <v>339.36</v>
      </c>
      <c r="H5545" s="153">
        <v>99.88</v>
      </c>
      <c r="I5545" s="45"/>
      <c r="K5545" s="118"/>
      <c r="M5545" s="116"/>
    </row>
    <row r="5546" spans="1:13" ht="23.25" customHeight="1" thickBot="1" x14ac:dyDescent="0.25">
      <c r="A5546" s="11">
        <v>42563</v>
      </c>
      <c r="B5546" s="12"/>
      <c r="C5546" s="12"/>
      <c r="D5546" s="12">
        <v>1747.53</v>
      </c>
      <c r="E5546" s="12">
        <v>5999.4</v>
      </c>
      <c r="F5546" s="12">
        <v>2583.14</v>
      </c>
      <c r="G5546" s="12">
        <v>336.74</v>
      </c>
      <c r="H5546" s="153">
        <v>98.73</v>
      </c>
      <c r="I5546" s="45"/>
      <c r="K5546" s="118"/>
      <c r="M5546" s="116"/>
    </row>
    <row r="5547" spans="1:13" ht="23.25" customHeight="1" thickBot="1" x14ac:dyDescent="0.25">
      <c r="A5547" s="11">
        <v>42564</v>
      </c>
      <c r="B5547" s="12"/>
      <c r="C5547" s="12"/>
      <c r="D5547" s="12">
        <v>1747.58</v>
      </c>
      <c r="E5547" s="12">
        <v>5999.59</v>
      </c>
      <c r="F5547" s="12">
        <v>2583.2199999999998</v>
      </c>
      <c r="G5547" s="12">
        <v>336.58</v>
      </c>
      <c r="H5547" s="153">
        <v>98.78</v>
      </c>
      <c r="I5547" s="45"/>
      <c r="K5547" s="118"/>
      <c r="M5547" s="116"/>
    </row>
    <row r="5548" spans="1:13" ht="23.25" customHeight="1" thickBot="1" x14ac:dyDescent="0.25">
      <c r="A5548" s="11">
        <v>42565</v>
      </c>
      <c r="B5548" s="12"/>
      <c r="C5548" s="12"/>
      <c r="D5548" s="12">
        <v>1753.79</v>
      </c>
      <c r="E5548" s="12">
        <v>6020.92</v>
      </c>
      <c r="F5548" s="12">
        <v>2593.12</v>
      </c>
      <c r="G5548" s="12">
        <v>337.9</v>
      </c>
      <c r="H5548" s="153">
        <v>98.78</v>
      </c>
      <c r="I5548" s="45"/>
      <c r="K5548" s="118"/>
      <c r="M5548" s="116"/>
    </row>
    <row r="5549" spans="1:13" ht="23.25" customHeight="1" thickBot="1" x14ac:dyDescent="0.25">
      <c r="A5549" s="11">
        <v>42566</v>
      </c>
      <c r="B5549" s="12"/>
      <c r="C5549" s="12"/>
      <c r="D5549" s="12">
        <v>1751.33</v>
      </c>
      <c r="E5549" s="12">
        <v>6015.26</v>
      </c>
      <c r="F5549" s="12">
        <v>2591.39</v>
      </c>
      <c r="G5549" s="12">
        <v>337.61</v>
      </c>
      <c r="H5549" s="153">
        <v>98.63</v>
      </c>
      <c r="I5549" s="45"/>
      <c r="K5549" s="118"/>
      <c r="M5549" s="116"/>
    </row>
    <row r="5550" spans="1:13" ht="23.25" customHeight="1" thickBot="1" x14ac:dyDescent="0.25">
      <c r="A5550" s="11">
        <v>42569</v>
      </c>
      <c r="B5550" s="12"/>
      <c r="C5550" s="12"/>
      <c r="D5550" s="12">
        <v>1742.09</v>
      </c>
      <c r="E5550" s="12">
        <v>5988.34</v>
      </c>
      <c r="F5550" s="12">
        <v>2578.38</v>
      </c>
      <c r="G5550" s="12">
        <v>335.4</v>
      </c>
      <c r="H5550" s="153">
        <v>98.33</v>
      </c>
      <c r="I5550" s="45"/>
      <c r="K5550" s="118"/>
      <c r="M5550" s="116"/>
    </row>
    <row r="5551" spans="1:13" ht="23.25" customHeight="1" thickBot="1" x14ac:dyDescent="0.25">
      <c r="A5551" s="11">
        <v>42570</v>
      </c>
      <c r="B5551" s="12"/>
      <c r="C5551" s="12"/>
      <c r="D5551" s="12">
        <v>1740.45</v>
      </c>
      <c r="E5551" s="12">
        <v>5982.71</v>
      </c>
      <c r="F5551" s="12">
        <v>2578.08</v>
      </c>
      <c r="G5551" s="12">
        <v>335.75</v>
      </c>
      <c r="H5551" s="153">
        <v>98.37</v>
      </c>
      <c r="I5551" s="45"/>
      <c r="K5551" s="118"/>
      <c r="M5551" s="116"/>
    </row>
    <row r="5552" spans="1:13" ht="23.25" customHeight="1" thickBot="1" x14ac:dyDescent="0.25">
      <c r="A5552" s="11">
        <v>42571</v>
      </c>
      <c r="B5552" s="12"/>
      <c r="C5552" s="12"/>
      <c r="D5552" s="12">
        <v>1742.94</v>
      </c>
      <c r="E5552" s="12">
        <v>5991.28</v>
      </c>
      <c r="F5552" s="12">
        <v>2581.06</v>
      </c>
      <c r="G5552" s="12">
        <v>336.53</v>
      </c>
      <c r="H5552" s="153">
        <v>98.44</v>
      </c>
      <c r="I5552" s="45"/>
      <c r="K5552" s="118"/>
      <c r="M5552" s="116"/>
    </row>
    <row r="5553" spans="1:13" ht="23.25" customHeight="1" thickBot="1" x14ac:dyDescent="0.25">
      <c r="A5553" s="11">
        <v>42572</v>
      </c>
      <c r="B5553" s="12"/>
      <c r="C5553" s="12"/>
      <c r="D5553" s="12">
        <v>1745.33</v>
      </c>
      <c r="E5553" s="12">
        <v>5999.49</v>
      </c>
      <c r="F5553" s="12">
        <v>2586.0100000000002</v>
      </c>
      <c r="G5553" s="12">
        <v>337.23</v>
      </c>
      <c r="H5553" s="153">
        <v>98.51</v>
      </c>
      <c r="I5553" s="45"/>
      <c r="K5553" s="118"/>
      <c r="M5553" s="116"/>
    </row>
    <row r="5554" spans="1:13" ht="23.25" customHeight="1" thickBot="1" x14ac:dyDescent="0.25">
      <c r="A5554" s="11">
        <v>42573</v>
      </c>
      <c r="B5554" s="12"/>
      <c r="C5554" s="12"/>
      <c r="D5554" s="12">
        <v>1750</v>
      </c>
      <c r="E5554" s="12">
        <v>6015.54</v>
      </c>
      <c r="F5554" s="12">
        <v>2592.9299999999998</v>
      </c>
      <c r="G5554" s="12">
        <v>338.45</v>
      </c>
      <c r="H5554" s="153">
        <v>98.7</v>
      </c>
      <c r="I5554" s="45"/>
      <c r="K5554" s="118"/>
      <c r="M5554" s="116"/>
    </row>
    <row r="5555" spans="1:13" ht="23.25" customHeight="1" thickBot="1" x14ac:dyDescent="0.25">
      <c r="A5555" s="11">
        <v>42576</v>
      </c>
      <c r="B5555" s="12"/>
      <c r="C5555" s="12"/>
      <c r="D5555" s="12">
        <v>1756.08</v>
      </c>
      <c r="E5555" s="12">
        <v>6036.42</v>
      </c>
      <c r="F5555" s="12">
        <v>2601.2199999999998</v>
      </c>
      <c r="G5555" s="12">
        <v>339.45</v>
      </c>
      <c r="H5555" s="153">
        <v>99</v>
      </c>
      <c r="I5555" s="45"/>
      <c r="K5555" s="118"/>
      <c r="M5555" s="116"/>
    </row>
    <row r="5556" spans="1:13" ht="23.25" customHeight="1" thickBot="1" x14ac:dyDescent="0.25">
      <c r="A5556" s="11">
        <v>42577</v>
      </c>
      <c r="B5556" s="12"/>
      <c r="C5556" s="12"/>
      <c r="D5556" s="12">
        <v>1759.88</v>
      </c>
      <c r="E5556" s="12">
        <v>6049.51</v>
      </c>
      <c r="F5556" s="12">
        <v>2607.58</v>
      </c>
      <c r="G5556" s="12">
        <v>339.96</v>
      </c>
      <c r="H5556" s="153">
        <v>99.08</v>
      </c>
      <c r="I5556" s="45"/>
      <c r="K5556" s="118"/>
      <c r="M5556" s="116"/>
    </row>
    <row r="5557" spans="1:13" ht="23.25" customHeight="1" thickBot="1" x14ac:dyDescent="0.25">
      <c r="A5557" s="11">
        <v>42578</v>
      </c>
      <c r="B5557" s="12"/>
      <c r="C5557" s="12"/>
      <c r="D5557" s="12">
        <v>1777.5</v>
      </c>
      <c r="E5557" s="12">
        <v>6110.07</v>
      </c>
      <c r="F5557" s="12">
        <v>2633.68</v>
      </c>
      <c r="G5557" s="12">
        <v>343.52</v>
      </c>
      <c r="H5557" s="153">
        <v>99.11</v>
      </c>
      <c r="I5557" s="45"/>
      <c r="K5557" s="118"/>
      <c r="M5557" s="116"/>
    </row>
    <row r="5558" spans="1:13" ht="23.25" customHeight="1" thickBot="1" x14ac:dyDescent="0.25">
      <c r="A5558" s="11">
        <v>42579</v>
      </c>
      <c r="B5558" s="12"/>
      <c r="C5558" s="12"/>
      <c r="D5558" s="12">
        <v>1779.81</v>
      </c>
      <c r="E5558" s="12">
        <v>6118</v>
      </c>
      <c r="F5558" s="12">
        <v>2639.27</v>
      </c>
      <c r="G5558" s="12">
        <v>344.06</v>
      </c>
      <c r="H5558" s="153">
        <v>99.18</v>
      </c>
      <c r="I5558" s="45"/>
      <c r="K5558" s="118"/>
      <c r="M5558" s="116"/>
    </row>
    <row r="5559" spans="1:13" ht="23.25" customHeight="1" thickBot="1" x14ac:dyDescent="0.25">
      <c r="A5559" s="11">
        <v>42580</v>
      </c>
      <c r="B5559" s="12"/>
      <c r="C5559" s="12"/>
      <c r="D5559" s="12">
        <v>1787.01</v>
      </c>
      <c r="E5559" s="12">
        <v>6142.77</v>
      </c>
      <c r="F5559" s="12">
        <v>2650.68</v>
      </c>
      <c r="G5559" s="12">
        <v>344.36</v>
      </c>
      <c r="H5559" s="153">
        <v>99.08</v>
      </c>
      <c r="I5559" s="45"/>
      <c r="K5559" s="118"/>
      <c r="M5559" s="116"/>
    </row>
    <row r="5560" spans="1:13" ht="23.25" customHeight="1" thickBot="1" x14ac:dyDescent="0.25">
      <c r="A5560" s="11">
        <v>42583</v>
      </c>
      <c r="B5560" s="12"/>
      <c r="C5560" s="12"/>
      <c r="D5560" s="12">
        <v>1795.43</v>
      </c>
      <c r="E5560" s="12">
        <v>6171.7</v>
      </c>
      <c r="F5560" s="12">
        <v>2666.83</v>
      </c>
      <c r="G5560" s="12">
        <v>346.46</v>
      </c>
      <c r="H5560" s="153">
        <v>99.31</v>
      </c>
      <c r="I5560" s="45"/>
      <c r="K5560" s="118"/>
      <c r="M5560" s="116"/>
    </row>
    <row r="5561" spans="1:13" ht="23.25" customHeight="1" thickBot="1" x14ac:dyDescent="0.25">
      <c r="A5561" s="11">
        <v>42584</v>
      </c>
      <c r="B5561" s="12"/>
      <c r="C5561" s="12"/>
      <c r="D5561" s="12">
        <v>1805.89</v>
      </c>
      <c r="E5561" s="12">
        <v>6207.65</v>
      </c>
      <c r="F5561" s="12">
        <v>2682.36</v>
      </c>
      <c r="G5561" s="12">
        <v>348.11</v>
      </c>
      <c r="H5561" s="153">
        <v>99.65</v>
      </c>
      <c r="I5561" s="45"/>
      <c r="K5561" s="118"/>
      <c r="M5561" s="116"/>
    </row>
    <row r="5562" spans="1:13" ht="23.25" customHeight="1" thickBot="1" x14ac:dyDescent="0.25">
      <c r="A5562" s="11">
        <v>42585</v>
      </c>
      <c r="B5562" s="12"/>
      <c r="C5562" s="12"/>
      <c r="D5562" s="12">
        <v>1818.19</v>
      </c>
      <c r="E5562" s="12">
        <v>6249.94</v>
      </c>
      <c r="F5562" s="12">
        <v>2704.35</v>
      </c>
      <c r="G5562" s="12">
        <v>347.8</v>
      </c>
      <c r="H5562" s="153">
        <v>99.96</v>
      </c>
      <c r="I5562" s="45"/>
      <c r="K5562" s="118"/>
      <c r="M5562" s="116"/>
    </row>
    <row r="5563" spans="1:13" ht="23.25" customHeight="1" thickBot="1" x14ac:dyDescent="0.25">
      <c r="A5563" s="11">
        <v>42586</v>
      </c>
      <c r="B5563" s="12"/>
      <c r="C5563" s="12"/>
      <c r="D5563" s="12">
        <v>1845.63</v>
      </c>
      <c r="E5563" s="12">
        <v>6344.25</v>
      </c>
      <c r="F5563" s="12">
        <v>2744.4</v>
      </c>
      <c r="G5563" s="12">
        <v>352.05</v>
      </c>
      <c r="H5563" s="153">
        <v>100.06</v>
      </c>
      <c r="I5563" s="45"/>
      <c r="K5563" s="118"/>
      <c r="M5563" s="116"/>
    </row>
    <row r="5564" spans="1:13" ht="23.25" customHeight="1" thickBot="1" x14ac:dyDescent="0.25">
      <c r="A5564" s="11">
        <v>42587</v>
      </c>
      <c r="B5564" s="12"/>
      <c r="C5564" s="12"/>
      <c r="D5564" s="12">
        <v>1846.12</v>
      </c>
      <c r="E5564" s="12">
        <v>6345.96</v>
      </c>
      <c r="F5564" s="12">
        <v>2745.14</v>
      </c>
      <c r="G5564" s="12">
        <v>352.99</v>
      </c>
      <c r="H5564" s="153">
        <v>100.17</v>
      </c>
      <c r="I5564" s="45"/>
      <c r="K5564" s="118"/>
      <c r="M5564" s="116"/>
    </row>
    <row r="5565" spans="1:13" ht="23.25" customHeight="1" thickBot="1" x14ac:dyDescent="0.25">
      <c r="A5565" s="11">
        <v>42590</v>
      </c>
      <c r="B5565" s="12"/>
      <c r="C5565" s="12"/>
      <c r="D5565" s="12">
        <v>1846.08</v>
      </c>
      <c r="E5565" s="12">
        <v>6345.81</v>
      </c>
      <c r="F5565" s="12">
        <v>2745.08</v>
      </c>
      <c r="G5565" s="12">
        <v>353.58</v>
      </c>
      <c r="H5565" s="153">
        <v>100.3</v>
      </c>
      <c r="I5565" s="45"/>
      <c r="K5565" s="118"/>
      <c r="M5565" s="116"/>
    </row>
    <row r="5566" spans="1:13" ht="23.25" customHeight="1" thickBot="1" x14ac:dyDescent="0.25">
      <c r="A5566" s="11">
        <v>42591</v>
      </c>
      <c r="B5566" s="12"/>
      <c r="C5566" s="12"/>
      <c r="D5566" s="12">
        <v>1830.23</v>
      </c>
      <c r="E5566" s="12">
        <v>6291.31</v>
      </c>
      <c r="F5566" s="12">
        <v>2721.5</v>
      </c>
      <c r="G5566" s="12">
        <v>352.94</v>
      </c>
      <c r="H5566" s="153">
        <v>100.25</v>
      </c>
      <c r="I5566" s="45"/>
      <c r="K5566" s="118"/>
      <c r="M5566" s="116"/>
    </row>
    <row r="5567" spans="1:13" ht="23.25" customHeight="1" thickBot="1" x14ac:dyDescent="0.25">
      <c r="A5567" s="11">
        <v>42592</v>
      </c>
      <c r="B5567" s="12"/>
      <c r="C5567" s="12"/>
      <c r="D5567" s="12">
        <v>1826.2</v>
      </c>
      <c r="E5567" s="12">
        <v>6277.48</v>
      </c>
      <c r="F5567" s="12">
        <v>2719.26</v>
      </c>
      <c r="G5567" s="12">
        <v>351.88</v>
      </c>
      <c r="H5567" s="153">
        <v>99.76</v>
      </c>
      <c r="I5567" s="45"/>
      <c r="K5567" s="118"/>
      <c r="M5567" s="116"/>
    </row>
    <row r="5568" spans="1:13" ht="23.25" customHeight="1" thickBot="1" x14ac:dyDescent="0.25">
      <c r="A5568" s="11">
        <v>42593</v>
      </c>
      <c r="B5568" s="12"/>
      <c r="C5568" s="12"/>
      <c r="D5568" s="12">
        <v>1826.8</v>
      </c>
      <c r="E5568" s="12">
        <v>6279.52</v>
      </c>
      <c r="F5568" s="12">
        <v>2720.9</v>
      </c>
      <c r="G5568" s="12">
        <v>351.07</v>
      </c>
      <c r="H5568" s="153">
        <v>99.78</v>
      </c>
      <c r="I5568" s="45"/>
      <c r="K5568" s="118"/>
      <c r="M5568" s="116"/>
    </row>
    <row r="5569" spans="1:13" ht="23.25" customHeight="1" thickBot="1" x14ac:dyDescent="0.25">
      <c r="A5569" s="11">
        <v>42594</v>
      </c>
      <c r="B5569" s="12"/>
      <c r="C5569" s="12"/>
      <c r="D5569" s="12">
        <v>1830.35</v>
      </c>
      <c r="E5569" s="12">
        <v>6293.22</v>
      </c>
      <c r="F5569" s="12">
        <v>2726.08</v>
      </c>
      <c r="G5569" s="12">
        <v>351.73</v>
      </c>
      <c r="H5569" s="153">
        <v>99.52</v>
      </c>
      <c r="I5569" s="45"/>
      <c r="K5569" s="118"/>
      <c r="M5569" s="116"/>
    </row>
    <row r="5570" spans="1:13" ht="23.25" customHeight="1" thickBot="1" x14ac:dyDescent="0.25">
      <c r="A5570" s="11">
        <v>42598</v>
      </c>
      <c r="B5570" s="12"/>
      <c r="C5570" s="12"/>
      <c r="D5570" s="12">
        <v>1817</v>
      </c>
      <c r="E5570" s="12">
        <v>6247.32</v>
      </c>
      <c r="F5570" s="12">
        <v>2709.18</v>
      </c>
      <c r="G5570" s="12">
        <v>348.26</v>
      </c>
      <c r="H5570" s="153">
        <v>99.25</v>
      </c>
      <c r="I5570" s="45"/>
      <c r="K5570" s="118"/>
      <c r="M5570" s="116"/>
    </row>
    <row r="5571" spans="1:13" ht="23.25" customHeight="1" thickBot="1" x14ac:dyDescent="0.25">
      <c r="A5571" s="11">
        <v>42599</v>
      </c>
      <c r="B5571" s="12"/>
      <c r="C5571" s="12"/>
      <c r="D5571" s="12">
        <v>1818.54</v>
      </c>
      <c r="E5571" s="12">
        <v>6252.61</v>
      </c>
      <c r="F5571" s="12">
        <v>2715.22</v>
      </c>
      <c r="G5571" s="12">
        <v>348.02</v>
      </c>
      <c r="H5571" s="153">
        <v>99.3</v>
      </c>
      <c r="I5571" s="45"/>
      <c r="K5571" s="118"/>
      <c r="M5571" s="116"/>
    </row>
    <row r="5572" spans="1:13" ht="23.25" customHeight="1" thickBot="1" x14ac:dyDescent="0.25">
      <c r="A5572" s="11">
        <v>42600</v>
      </c>
      <c r="B5572" s="12"/>
      <c r="C5572" s="12"/>
      <c r="D5572" s="12">
        <v>1812.55</v>
      </c>
      <c r="E5572" s="12">
        <v>6232.01</v>
      </c>
      <c r="F5572" s="12">
        <v>2708.52</v>
      </c>
      <c r="G5572" s="12">
        <v>346.68</v>
      </c>
      <c r="H5572" s="153">
        <v>99.19</v>
      </c>
      <c r="I5572" s="45"/>
      <c r="K5572" s="118"/>
      <c r="M5572" s="116"/>
    </row>
    <row r="5573" spans="1:13" ht="23.25" customHeight="1" thickBot="1" x14ac:dyDescent="0.25">
      <c r="A5573" s="11">
        <v>42601</v>
      </c>
      <c r="B5573" s="12"/>
      <c r="C5573" s="12"/>
      <c r="D5573" s="12">
        <v>1810.22</v>
      </c>
      <c r="E5573" s="12">
        <v>6224</v>
      </c>
      <c r="F5573" s="12">
        <v>2708.78</v>
      </c>
      <c r="G5573" s="12">
        <v>346.16</v>
      </c>
      <c r="H5573" s="153">
        <v>99.07</v>
      </c>
      <c r="I5573" s="45"/>
      <c r="K5573" s="118"/>
      <c r="M5573" s="116"/>
    </row>
    <row r="5574" spans="1:13" ht="23.25" customHeight="1" thickBot="1" x14ac:dyDescent="0.25">
      <c r="A5574" s="11">
        <v>42604</v>
      </c>
      <c r="B5574" s="12"/>
      <c r="C5574" s="12"/>
      <c r="D5574" s="12">
        <v>1814.6</v>
      </c>
      <c r="E5574" s="12">
        <v>6239.06</v>
      </c>
      <c r="F5574" s="12">
        <v>2715.34</v>
      </c>
      <c r="G5574" s="12">
        <v>347.37</v>
      </c>
      <c r="H5574" s="153">
        <v>99.15</v>
      </c>
      <c r="I5574" s="45"/>
      <c r="K5574" s="118"/>
      <c r="M5574" s="116"/>
    </row>
    <row r="5575" spans="1:13" ht="23.25" customHeight="1" thickBot="1" x14ac:dyDescent="0.25">
      <c r="A5575" s="11">
        <v>42605</v>
      </c>
      <c r="B5575" s="12"/>
      <c r="C5575" s="12"/>
      <c r="D5575" s="12">
        <v>1813.24</v>
      </c>
      <c r="E5575" s="12">
        <v>6234.38</v>
      </c>
      <c r="F5575" s="12">
        <v>2722.34</v>
      </c>
      <c r="G5575" s="12">
        <v>346.82</v>
      </c>
      <c r="H5575" s="153">
        <v>99.15</v>
      </c>
      <c r="I5575" s="45"/>
      <c r="K5575" s="118"/>
      <c r="M5575" s="116"/>
    </row>
    <row r="5576" spans="1:13" ht="23.25" customHeight="1" thickBot="1" x14ac:dyDescent="0.25">
      <c r="A5576" s="11">
        <v>42606</v>
      </c>
      <c r="B5576" s="12"/>
      <c r="C5576" s="12"/>
      <c r="D5576" s="12">
        <v>1811.94</v>
      </c>
      <c r="E5576" s="12">
        <v>6229.92</v>
      </c>
      <c r="F5576" s="12">
        <v>2720.4</v>
      </c>
      <c r="G5576" s="12">
        <v>346.08</v>
      </c>
      <c r="H5576" s="153">
        <v>99.14</v>
      </c>
      <c r="I5576" s="45"/>
      <c r="K5576" s="118"/>
      <c r="M5576" s="116"/>
    </row>
    <row r="5577" spans="1:13" ht="23.25" customHeight="1" thickBot="1" x14ac:dyDescent="0.25">
      <c r="A5577" s="11">
        <v>42607</v>
      </c>
      <c r="B5577" s="12"/>
      <c r="C5577" s="12"/>
      <c r="D5577" s="12">
        <v>1816.09</v>
      </c>
      <c r="E5577" s="12">
        <v>6245.14</v>
      </c>
      <c r="F5577" s="12">
        <v>2726.29</v>
      </c>
      <c r="G5577" s="12">
        <v>347.43</v>
      </c>
      <c r="H5577" s="153">
        <v>99.05</v>
      </c>
      <c r="I5577" s="45"/>
      <c r="K5577" s="118"/>
      <c r="M5577" s="116"/>
    </row>
    <row r="5578" spans="1:13" ht="23.25" customHeight="1" thickBot="1" x14ac:dyDescent="0.25">
      <c r="A5578" s="11">
        <v>42608</v>
      </c>
      <c r="B5578" s="12"/>
      <c r="C5578" s="12"/>
      <c r="D5578" s="12">
        <v>1818.23</v>
      </c>
      <c r="E5578" s="12">
        <v>6252.49</v>
      </c>
      <c r="F5578" s="12">
        <v>2729.5</v>
      </c>
      <c r="G5578" s="12">
        <v>347.55</v>
      </c>
      <c r="H5578" s="153">
        <v>99.09</v>
      </c>
      <c r="I5578" s="45"/>
      <c r="K5578" s="118"/>
      <c r="M5578" s="116"/>
    </row>
    <row r="5579" spans="1:13" ht="23.25" customHeight="1" thickBot="1" x14ac:dyDescent="0.25">
      <c r="A5579" s="11">
        <v>42611</v>
      </c>
      <c r="B5579" s="12"/>
      <c r="C5579" s="12"/>
      <c r="D5579" s="12">
        <v>1814.24</v>
      </c>
      <c r="E5579" s="12">
        <v>6246.21</v>
      </c>
      <c r="F5579" s="12">
        <v>2726</v>
      </c>
      <c r="G5579" s="12">
        <v>346.56</v>
      </c>
      <c r="H5579" s="153">
        <v>99.05</v>
      </c>
      <c r="I5579" s="45"/>
      <c r="K5579" s="118"/>
      <c r="M5579" s="116"/>
    </row>
    <row r="5580" spans="1:13" ht="23.25" customHeight="1" thickBot="1" x14ac:dyDescent="0.25">
      <c r="A5580" s="11">
        <v>42612</v>
      </c>
      <c r="B5580" s="12"/>
      <c r="C5580" s="12"/>
      <c r="D5580" s="12">
        <v>1814.56</v>
      </c>
      <c r="E5580" s="12">
        <v>6248.15</v>
      </c>
      <c r="F5580" s="12">
        <v>2725.33</v>
      </c>
      <c r="G5580" s="12">
        <v>346.48</v>
      </c>
      <c r="H5580" s="153">
        <v>98.92</v>
      </c>
      <c r="I5580" s="45"/>
      <c r="K5580" s="118"/>
      <c r="M5580" s="116"/>
    </row>
    <row r="5581" spans="1:13" ht="23.25" customHeight="1" thickBot="1" x14ac:dyDescent="0.25">
      <c r="A5581" s="11">
        <v>42613</v>
      </c>
      <c r="B5581" s="12"/>
      <c r="C5581" s="12"/>
      <c r="D5581" s="12">
        <v>1813.83</v>
      </c>
      <c r="E5581" s="12">
        <v>6245.62</v>
      </c>
      <c r="F5581" s="12">
        <v>2724.23</v>
      </c>
      <c r="G5581" s="12">
        <v>346.36</v>
      </c>
      <c r="H5581" s="153">
        <v>98.92</v>
      </c>
      <c r="I5581" s="45"/>
      <c r="K5581" s="118"/>
      <c r="M5581" s="116"/>
    </row>
    <row r="5582" spans="1:13" ht="23.25" customHeight="1" thickBot="1" x14ac:dyDescent="0.25">
      <c r="A5582" s="11">
        <v>42614</v>
      </c>
      <c r="B5582" s="12"/>
      <c r="C5582" s="12"/>
      <c r="D5582" s="12">
        <v>1816.76</v>
      </c>
      <c r="E5582" s="12">
        <v>6255.71</v>
      </c>
      <c r="F5582" s="12">
        <v>2728.63</v>
      </c>
      <c r="G5582" s="12">
        <v>346.45</v>
      </c>
      <c r="H5582" s="153">
        <v>98.96</v>
      </c>
      <c r="I5582" s="45"/>
      <c r="K5582" s="118"/>
      <c r="M5582" s="116"/>
    </row>
    <row r="5583" spans="1:13" ht="23.25" customHeight="1" thickBot="1" x14ac:dyDescent="0.25">
      <c r="A5583" s="11">
        <v>42615</v>
      </c>
      <c r="B5583" s="12"/>
      <c r="C5583" s="12"/>
      <c r="D5583" s="12">
        <v>1819.53</v>
      </c>
      <c r="E5583" s="12">
        <v>6265.27</v>
      </c>
      <c r="F5583" s="12">
        <v>2734.31</v>
      </c>
      <c r="G5583" s="12">
        <v>347.12</v>
      </c>
      <c r="H5583" s="153">
        <v>99.28</v>
      </c>
      <c r="I5583" s="45"/>
      <c r="K5583" s="118"/>
      <c r="M5583" s="116"/>
    </row>
    <row r="5584" spans="1:13" ht="23.25" customHeight="1" thickBot="1" x14ac:dyDescent="0.25">
      <c r="A5584" s="11">
        <v>42618</v>
      </c>
      <c r="B5584" s="12"/>
      <c r="C5584" s="12"/>
      <c r="D5584" s="12">
        <v>1816.25</v>
      </c>
      <c r="E5584" s="12">
        <v>6253.99</v>
      </c>
      <c r="F5584" s="12">
        <v>2729.39</v>
      </c>
      <c r="G5584" s="12">
        <v>346.2</v>
      </c>
      <c r="H5584" s="153">
        <v>99.2</v>
      </c>
      <c r="I5584" s="45"/>
      <c r="K5584" s="118"/>
      <c r="M5584" s="116"/>
    </row>
    <row r="5585" spans="1:13" ht="23.25" customHeight="1" thickBot="1" x14ac:dyDescent="0.25">
      <c r="A5585" s="11">
        <v>42620</v>
      </c>
      <c r="B5585" s="12"/>
      <c r="C5585" s="12"/>
      <c r="D5585" s="12">
        <v>1814.56</v>
      </c>
      <c r="E5585" s="12">
        <v>6248.16</v>
      </c>
      <c r="F5585" s="12">
        <v>2728.36</v>
      </c>
      <c r="G5585" s="12">
        <v>346.05</v>
      </c>
      <c r="H5585" s="153">
        <v>99.29</v>
      </c>
      <c r="I5585" s="45"/>
      <c r="K5585" s="118"/>
      <c r="M5585" s="116"/>
    </row>
    <row r="5586" spans="1:13" ht="23.25" customHeight="1" thickBot="1" x14ac:dyDescent="0.25">
      <c r="A5586" s="11">
        <v>42621</v>
      </c>
      <c r="B5586" s="12"/>
      <c r="C5586" s="12"/>
      <c r="D5586" s="12">
        <v>1812.7</v>
      </c>
      <c r="E5586" s="12">
        <v>6241.75</v>
      </c>
      <c r="F5586" s="12">
        <v>2725.57</v>
      </c>
      <c r="G5586" s="12">
        <v>345.78</v>
      </c>
      <c r="H5586" s="153">
        <v>99.16</v>
      </c>
      <c r="I5586" s="45"/>
      <c r="K5586" s="118"/>
      <c r="M5586" s="116"/>
    </row>
    <row r="5587" spans="1:13" ht="23.25" customHeight="1" thickBot="1" x14ac:dyDescent="0.25">
      <c r="A5587" s="11">
        <v>42622</v>
      </c>
      <c r="B5587" s="12"/>
      <c r="C5587" s="12"/>
      <c r="D5587" s="12">
        <v>1810.68</v>
      </c>
      <c r="E5587" s="12">
        <v>6234.8</v>
      </c>
      <c r="F5587" s="12">
        <v>2723.29</v>
      </c>
      <c r="G5587" s="12">
        <v>345.17</v>
      </c>
      <c r="H5587" s="153">
        <v>99.23</v>
      </c>
      <c r="I5587" s="45"/>
      <c r="K5587" s="118"/>
      <c r="M5587" s="116"/>
    </row>
    <row r="5588" spans="1:13" ht="23.25" customHeight="1" thickBot="1" x14ac:dyDescent="0.25">
      <c r="A5588" s="11">
        <v>42625</v>
      </c>
      <c r="B5588" s="12">
        <v>1823.36</v>
      </c>
      <c r="C5588" s="12"/>
      <c r="D5588" s="12">
        <v>1805.1</v>
      </c>
      <c r="E5588" s="12">
        <v>6215.57</v>
      </c>
      <c r="F5588" s="12">
        <v>2714.13</v>
      </c>
      <c r="G5588" s="12">
        <v>343.72</v>
      </c>
      <c r="H5588" s="153">
        <v>99.25</v>
      </c>
      <c r="I5588" s="45"/>
      <c r="K5588" s="118"/>
      <c r="M5588" s="116"/>
    </row>
    <row r="5589" spans="1:13" ht="23.25" customHeight="1" thickBot="1" x14ac:dyDescent="0.25">
      <c r="A5589" s="11">
        <v>42626</v>
      </c>
      <c r="B5589" s="12">
        <v>1823.3</v>
      </c>
      <c r="C5589" s="12"/>
      <c r="D5589" s="12">
        <v>1804.07</v>
      </c>
      <c r="E5589" s="12">
        <v>6212.05</v>
      </c>
      <c r="F5589" s="12">
        <v>2712.05</v>
      </c>
      <c r="G5589" s="12">
        <v>343.56</v>
      </c>
      <c r="H5589" s="153">
        <v>99.25</v>
      </c>
      <c r="I5589" s="45"/>
      <c r="K5589" s="118"/>
      <c r="M5589" s="116"/>
    </row>
    <row r="5590" spans="1:13" ht="23.25" customHeight="1" thickBot="1" x14ac:dyDescent="0.25">
      <c r="A5590" s="11">
        <v>42627</v>
      </c>
      <c r="B5590" s="12">
        <v>1817.85</v>
      </c>
      <c r="C5590" s="12"/>
      <c r="D5590" s="12">
        <v>1797.03</v>
      </c>
      <c r="E5590" s="12">
        <v>6189.37</v>
      </c>
      <c r="F5590" s="12">
        <v>2702.69</v>
      </c>
      <c r="G5590" s="12">
        <v>342.15</v>
      </c>
      <c r="H5590" s="153">
        <v>99</v>
      </c>
      <c r="I5590" s="45"/>
      <c r="K5590" s="118"/>
      <c r="M5590" s="116"/>
    </row>
    <row r="5591" spans="1:13" ht="23.25" customHeight="1" thickBot="1" x14ac:dyDescent="0.25">
      <c r="A5591" s="11">
        <v>42628</v>
      </c>
      <c r="B5591" s="12">
        <v>1815.62</v>
      </c>
      <c r="C5591" s="12"/>
      <c r="D5591" s="12">
        <v>1793.18</v>
      </c>
      <c r="E5591" s="12">
        <v>6176.12</v>
      </c>
      <c r="F5591" s="12">
        <v>2696.91</v>
      </c>
      <c r="G5591" s="12">
        <v>341.31</v>
      </c>
      <c r="H5591" s="153">
        <v>99.09</v>
      </c>
      <c r="I5591" s="45"/>
      <c r="K5591" s="118"/>
      <c r="M5591" s="116"/>
    </row>
    <row r="5592" spans="1:13" ht="23.25" customHeight="1" thickBot="1" x14ac:dyDescent="0.25">
      <c r="A5592" s="11">
        <v>42629</v>
      </c>
      <c r="B5592" s="12">
        <v>1817.11</v>
      </c>
      <c r="C5592" s="12"/>
      <c r="D5592" s="12">
        <v>1795.6</v>
      </c>
      <c r="E5592" s="12">
        <v>6184.45</v>
      </c>
      <c r="F5592" s="12">
        <v>2700.54</v>
      </c>
      <c r="G5592" s="12">
        <v>341.51</v>
      </c>
      <c r="H5592" s="153">
        <v>99.09</v>
      </c>
      <c r="I5592" s="45"/>
      <c r="K5592" s="118"/>
      <c r="M5592" s="116"/>
    </row>
    <row r="5593" spans="1:13" ht="23.25" customHeight="1" thickBot="1" x14ac:dyDescent="0.25">
      <c r="A5593" s="11">
        <v>42632</v>
      </c>
      <c r="B5593" s="12">
        <v>1815.91</v>
      </c>
      <c r="C5593" s="12"/>
      <c r="D5593" s="12">
        <v>1794.17</v>
      </c>
      <c r="E5593" s="12">
        <v>6179.51</v>
      </c>
      <c r="F5593" s="12">
        <v>2696.14</v>
      </c>
      <c r="G5593" s="12">
        <v>341.65</v>
      </c>
      <c r="H5593" s="153">
        <v>99.16</v>
      </c>
      <c r="I5593" s="45"/>
      <c r="K5593" s="118"/>
      <c r="M5593" s="116"/>
    </row>
    <row r="5594" spans="1:13" ht="23.25" customHeight="1" thickBot="1" x14ac:dyDescent="0.25">
      <c r="A5594" s="11">
        <v>42633</v>
      </c>
      <c r="B5594" s="12">
        <v>1818.04</v>
      </c>
      <c r="C5594" s="12"/>
      <c r="D5594" s="12">
        <v>1797.49</v>
      </c>
      <c r="E5594" s="12">
        <v>6190.94</v>
      </c>
      <c r="F5594" s="12">
        <v>2701.13</v>
      </c>
      <c r="G5594" s="12">
        <v>342.68</v>
      </c>
      <c r="H5594" s="153">
        <v>99.71</v>
      </c>
      <c r="I5594" s="45"/>
      <c r="K5594" s="118"/>
      <c r="M5594" s="116"/>
    </row>
    <row r="5595" spans="1:13" ht="23.25" customHeight="1" thickBot="1" x14ac:dyDescent="0.25">
      <c r="A5595" s="11">
        <v>42634</v>
      </c>
      <c r="B5595" s="12">
        <v>1820.46</v>
      </c>
      <c r="C5595" s="12"/>
      <c r="D5595" s="12">
        <v>1801.75</v>
      </c>
      <c r="E5595" s="12">
        <v>6205.64</v>
      </c>
      <c r="F5595" s="12">
        <v>2707.54</v>
      </c>
      <c r="G5595" s="12">
        <v>343.82</v>
      </c>
      <c r="H5595" s="153">
        <v>99.9</v>
      </c>
      <c r="I5595" s="45"/>
      <c r="K5595" s="118"/>
      <c r="M5595" s="116"/>
    </row>
    <row r="5596" spans="1:13" ht="23.25" customHeight="1" thickBot="1" x14ac:dyDescent="0.25">
      <c r="A5596" s="11">
        <v>42635</v>
      </c>
      <c r="B5596" s="12">
        <v>1821.89</v>
      </c>
      <c r="C5596" s="12"/>
      <c r="D5596" s="12">
        <v>1803.87</v>
      </c>
      <c r="E5596" s="12">
        <v>6212.95</v>
      </c>
      <c r="F5596" s="12">
        <v>2711.48</v>
      </c>
      <c r="G5596" s="12">
        <v>344.62</v>
      </c>
      <c r="H5596" s="153">
        <v>99.96</v>
      </c>
      <c r="I5596" s="45"/>
      <c r="K5596" s="118"/>
      <c r="M5596" s="116"/>
    </row>
    <row r="5597" spans="1:13" ht="23.25" customHeight="1" thickBot="1" x14ac:dyDescent="0.25">
      <c r="A5597" s="11">
        <v>42636</v>
      </c>
      <c r="B5597" s="12">
        <v>1825.33</v>
      </c>
      <c r="C5597" s="12"/>
      <c r="D5597" s="12">
        <v>1809.13</v>
      </c>
      <c r="E5597" s="12">
        <v>6231.05</v>
      </c>
      <c r="F5597" s="12">
        <v>2719.38</v>
      </c>
      <c r="G5597" s="12">
        <v>345.96</v>
      </c>
      <c r="H5597" s="153">
        <v>100.35</v>
      </c>
      <c r="I5597" s="45"/>
      <c r="K5597" s="118"/>
      <c r="M5597" s="116"/>
    </row>
    <row r="5598" spans="1:13" ht="23.25" customHeight="1" thickBot="1" x14ac:dyDescent="0.25">
      <c r="A5598" s="11">
        <v>42639</v>
      </c>
      <c r="B5598" s="12">
        <v>1825.45</v>
      </c>
      <c r="C5598" s="12"/>
      <c r="D5598" s="12">
        <v>1810.36</v>
      </c>
      <c r="E5598" s="12">
        <v>6235.29</v>
      </c>
      <c r="F5598" s="12">
        <v>2721.99</v>
      </c>
      <c r="G5598" s="12">
        <v>346.13</v>
      </c>
      <c r="H5598" s="153">
        <v>100.45</v>
      </c>
      <c r="I5598" s="45"/>
      <c r="K5598" s="118"/>
      <c r="M5598" s="116"/>
    </row>
    <row r="5599" spans="1:13" ht="23.25" customHeight="1" thickBot="1" x14ac:dyDescent="0.25">
      <c r="A5599" s="11">
        <v>42640</v>
      </c>
      <c r="B5599" s="12">
        <v>1828.62</v>
      </c>
      <c r="C5599" s="12"/>
      <c r="D5599" s="12">
        <v>1815.5</v>
      </c>
      <c r="E5599" s="12">
        <v>6252.99</v>
      </c>
      <c r="F5599" s="12">
        <v>2729.72</v>
      </c>
      <c r="G5599" s="12">
        <v>347.73</v>
      </c>
      <c r="H5599" s="153">
        <v>101.11</v>
      </c>
      <c r="I5599" s="45"/>
      <c r="K5599" s="118"/>
      <c r="M5599" s="116"/>
    </row>
    <row r="5600" spans="1:13" ht="23.25" customHeight="1" thickBot="1" x14ac:dyDescent="0.25">
      <c r="A5600" s="11">
        <v>42641</v>
      </c>
      <c r="B5600" s="12">
        <v>1831.21</v>
      </c>
      <c r="C5600" s="12"/>
      <c r="D5600" s="12">
        <v>1818.67</v>
      </c>
      <c r="E5600" s="12">
        <v>6263.92</v>
      </c>
      <c r="F5600" s="12">
        <v>2733.73</v>
      </c>
      <c r="G5600" s="12">
        <v>348.43</v>
      </c>
      <c r="H5600" s="153">
        <v>101.44</v>
      </c>
      <c r="I5600" s="45"/>
      <c r="K5600" s="118"/>
      <c r="M5600" s="116"/>
    </row>
    <row r="5601" spans="1:13" ht="23.25" customHeight="1" thickBot="1" x14ac:dyDescent="0.25">
      <c r="A5601" s="11">
        <v>42642</v>
      </c>
      <c r="B5601" s="12">
        <v>1836.8</v>
      </c>
      <c r="C5601" s="12"/>
      <c r="D5601" s="12">
        <v>1823.75</v>
      </c>
      <c r="E5601" s="12">
        <v>6281.4</v>
      </c>
      <c r="F5601" s="12">
        <v>2726.22</v>
      </c>
      <c r="G5601" s="12">
        <v>349.39</v>
      </c>
      <c r="H5601" s="153">
        <v>101.82</v>
      </c>
      <c r="I5601" s="45"/>
      <c r="K5601" s="118"/>
      <c r="M5601" s="116"/>
    </row>
    <row r="5602" spans="1:13" ht="23.25" customHeight="1" thickBot="1" x14ac:dyDescent="0.25">
      <c r="A5602" s="11">
        <v>42643</v>
      </c>
      <c r="B5602" s="12">
        <v>1852.7</v>
      </c>
      <c r="C5602" s="12"/>
      <c r="D5602" s="12">
        <v>1829.66</v>
      </c>
      <c r="E5602" s="12">
        <v>6301.76</v>
      </c>
      <c r="F5602" s="12">
        <v>2735.05</v>
      </c>
      <c r="G5602" s="12">
        <v>350.48</v>
      </c>
      <c r="H5602" s="153">
        <v>102.69</v>
      </c>
      <c r="I5602" s="45"/>
      <c r="K5602" s="118"/>
      <c r="M5602" s="116"/>
    </row>
    <row r="5603" spans="1:13" ht="23.25" customHeight="1" thickBot="1" x14ac:dyDescent="0.25">
      <c r="A5603" s="11">
        <v>42646</v>
      </c>
      <c r="B5603" s="12">
        <v>1854.14</v>
      </c>
      <c r="C5603" s="12"/>
      <c r="D5603" s="12">
        <v>1832.49</v>
      </c>
      <c r="E5603" s="12">
        <v>6311.51</v>
      </c>
      <c r="F5603" s="12">
        <v>2739.28</v>
      </c>
      <c r="G5603" s="12">
        <v>350.56</v>
      </c>
      <c r="H5603" s="153">
        <v>102.52</v>
      </c>
      <c r="I5603" s="45"/>
      <c r="K5603" s="118"/>
      <c r="M5603" s="116"/>
    </row>
    <row r="5604" spans="1:13" ht="23.25" customHeight="1" thickBot="1" x14ac:dyDescent="0.25">
      <c r="A5604" s="11">
        <v>42647</v>
      </c>
      <c r="B5604" s="12">
        <v>1855.3</v>
      </c>
      <c r="C5604" s="12"/>
      <c r="D5604" s="12">
        <v>1837.28</v>
      </c>
      <c r="E5604" s="12">
        <v>6328.02</v>
      </c>
      <c r="F5604" s="12">
        <v>2745.69</v>
      </c>
      <c r="G5604" s="12">
        <v>350.87</v>
      </c>
      <c r="H5604" s="153">
        <v>102.7</v>
      </c>
      <c r="I5604" s="45"/>
      <c r="K5604" s="118"/>
      <c r="M5604" s="116"/>
    </row>
    <row r="5605" spans="1:13" ht="23.25" customHeight="1" thickBot="1" x14ac:dyDescent="0.25">
      <c r="A5605" s="11">
        <v>42648</v>
      </c>
      <c r="B5605" s="12">
        <v>1855.16</v>
      </c>
      <c r="C5605" s="12"/>
      <c r="D5605" s="12">
        <v>1837.23</v>
      </c>
      <c r="E5605" s="12">
        <v>6327.83</v>
      </c>
      <c r="F5605" s="12">
        <v>2746.37</v>
      </c>
      <c r="G5605" s="12">
        <v>351.13</v>
      </c>
      <c r="H5605" s="153">
        <v>102.8</v>
      </c>
      <c r="I5605" s="45"/>
      <c r="K5605" s="118"/>
      <c r="M5605" s="116"/>
    </row>
    <row r="5606" spans="1:13" ht="23.25" customHeight="1" thickBot="1" x14ac:dyDescent="0.25">
      <c r="A5606" s="11">
        <v>42649</v>
      </c>
      <c r="B5606" s="12">
        <v>1855.38</v>
      </c>
      <c r="C5606" s="12"/>
      <c r="D5606" s="12">
        <v>1838.16</v>
      </c>
      <c r="E5606" s="12">
        <v>6331.02</v>
      </c>
      <c r="F5606" s="12">
        <v>2747.76</v>
      </c>
      <c r="G5606" s="12">
        <v>351.42</v>
      </c>
      <c r="H5606" s="153">
        <v>103.01</v>
      </c>
      <c r="I5606" s="45"/>
      <c r="K5606" s="118"/>
      <c r="M5606" s="116"/>
    </row>
    <row r="5607" spans="1:13" ht="23.25" customHeight="1" thickBot="1" x14ac:dyDescent="0.25">
      <c r="A5607" s="11">
        <v>42650</v>
      </c>
      <c r="B5607" s="12">
        <v>1853.33</v>
      </c>
      <c r="C5607" s="12"/>
      <c r="D5607" s="12">
        <v>1837.69</v>
      </c>
      <c r="E5607" s="12">
        <v>6329.43</v>
      </c>
      <c r="F5607" s="12">
        <v>2743.28</v>
      </c>
      <c r="G5607" s="12">
        <v>351.4</v>
      </c>
      <c r="H5607" s="153">
        <v>103.01</v>
      </c>
      <c r="I5607" s="45"/>
      <c r="K5607" s="118"/>
      <c r="M5607" s="116"/>
    </row>
    <row r="5608" spans="1:13" ht="23.25" customHeight="1" thickBot="1" x14ac:dyDescent="0.25">
      <c r="A5608" s="11">
        <v>42653</v>
      </c>
      <c r="B5608" s="12">
        <v>1851.79</v>
      </c>
      <c r="C5608" s="12">
        <v>6324.18</v>
      </c>
      <c r="D5608" s="12">
        <v>1837.52</v>
      </c>
      <c r="E5608" s="12">
        <v>6328.82</v>
      </c>
      <c r="F5608" s="12">
        <v>2746.04</v>
      </c>
      <c r="G5608" s="12">
        <v>351.4</v>
      </c>
      <c r="H5608" s="153">
        <v>103.02</v>
      </c>
      <c r="I5608" s="45"/>
      <c r="K5608" s="118"/>
      <c r="M5608" s="116"/>
    </row>
    <row r="5609" spans="1:13" ht="23.25" customHeight="1" thickBot="1" x14ac:dyDescent="0.25">
      <c r="A5609" s="11">
        <v>42654</v>
      </c>
      <c r="B5609" s="12">
        <v>1853.7</v>
      </c>
      <c r="C5609" s="12">
        <v>6330.86</v>
      </c>
      <c r="D5609" s="12">
        <v>1841.02</v>
      </c>
      <c r="E5609" s="12">
        <v>6341.15</v>
      </c>
      <c r="F5609" s="12">
        <v>2749.87</v>
      </c>
      <c r="G5609" s="12">
        <v>352.52</v>
      </c>
      <c r="H5609" s="153">
        <v>103.04</v>
      </c>
      <c r="I5609" s="45"/>
      <c r="K5609" s="118"/>
      <c r="M5609" s="116"/>
    </row>
    <row r="5610" spans="1:13" ht="23.25" customHeight="1" thickBot="1" x14ac:dyDescent="0.25">
      <c r="A5610" s="11">
        <v>42655</v>
      </c>
      <c r="B5610" s="12">
        <v>1852.07</v>
      </c>
      <c r="C5610" s="12">
        <v>6325.32</v>
      </c>
      <c r="D5610" s="12">
        <v>1836.75</v>
      </c>
      <c r="E5610" s="12">
        <v>6326.44</v>
      </c>
      <c r="F5610" s="12">
        <v>2740.47</v>
      </c>
      <c r="G5610" s="12">
        <v>351.48</v>
      </c>
      <c r="H5610" s="153">
        <v>102.8</v>
      </c>
      <c r="I5610" s="45"/>
      <c r="K5610" s="118"/>
      <c r="M5610" s="116"/>
    </row>
    <row r="5611" spans="1:13" ht="23.25" customHeight="1" thickBot="1" x14ac:dyDescent="0.25">
      <c r="A5611" s="11">
        <v>42656</v>
      </c>
      <c r="B5611" s="12">
        <v>1845.11</v>
      </c>
      <c r="C5611" s="12">
        <v>6301.55</v>
      </c>
      <c r="D5611" s="12">
        <v>1829.02</v>
      </c>
      <c r="E5611" s="12">
        <v>6299.82</v>
      </c>
      <c r="F5611" s="12">
        <v>2728.94</v>
      </c>
      <c r="G5611" s="12">
        <v>349.41</v>
      </c>
      <c r="H5611" s="153">
        <v>101.9</v>
      </c>
      <c r="I5611" s="45"/>
      <c r="K5611" s="118"/>
      <c r="M5611" s="116"/>
    </row>
    <row r="5612" spans="1:13" ht="23.25" customHeight="1" thickBot="1" x14ac:dyDescent="0.25">
      <c r="A5612" s="11">
        <v>42657</v>
      </c>
      <c r="B5612" s="12">
        <v>1843.48</v>
      </c>
      <c r="C5612" s="12">
        <v>6298.77</v>
      </c>
      <c r="D5612" s="12">
        <v>1825.85</v>
      </c>
      <c r="E5612" s="12">
        <v>6293.2</v>
      </c>
      <c r="F5612" s="12">
        <v>2726.07</v>
      </c>
      <c r="G5612" s="12">
        <v>348.83</v>
      </c>
      <c r="H5612" s="153">
        <v>101.9</v>
      </c>
      <c r="I5612" s="45"/>
      <c r="K5612" s="118"/>
      <c r="M5612" s="116"/>
    </row>
    <row r="5613" spans="1:13" ht="23.25" customHeight="1" thickBot="1" x14ac:dyDescent="0.25">
      <c r="A5613" s="11">
        <v>42660</v>
      </c>
      <c r="B5613" s="12">
        <v>1843.28</v>
      </c>
      <c r="C5613" s="12">
        <v>6298.09</v>
      </c>
      <c r="D5613" s="12">
        <v>1825.45</v>
      </c>
      <c r="E5613" s="12">
        <v>6291.83</v>
      </c>
      <c r="F5613" s="12">
        <v>2724.73</v>
      </c>
      <c r="G5613" s="12">
        <v>348.56</v>
      </c>
      <c r="H5613" s="153">
        <v>101.9</v>
      </c>
      <c r="I5613" s="45"/>
      <c r="K5613" s="118"/>
      <c r="M5613" s="116"/>
    </row>
    <row r="5614" spans="1:13" ht="23.25" customHeight="1" thickBot="1" x14ac:dyDescent="0.25">
      <c r="A5614" s="11">
        <v>42661</v>
      </c>
      <c r="B5614" s="12">
        <v>1841.44</v>
      </c>
      <c r="C5614" s="12">
        <v>6292.27</v>
      </c>
      <c r="D5614" s="12">
        <v>1822.19</v>
      </c>
      <c r="E5614" s="12">
        <v>6281.27</v>
      </c>
      <c r="F5614" s="12">
        <v>2720.9</v>
      </c>
      <c r="G5614" s="12">
        <v>348.12</v>
      </c>
      <c r="H5614" s="153">
        <v>101.84</v>
      </c>
      <c r="I5614" s="45"/>
      <c r="K5614" s="118"/>
      <c r="M5614" s="116"/>
    </row>
    <row r="5615" spans="1:13" ht="23.25" customHeight="1" thickBot="1" x14ac:dyDescent="0.25">
      <c r="A5615" s="11">
        <v>42662</v>
      </c>
      <c r="B5615" s="12">
        <v>1843.17</v>
      </c>
      <c r="C5615" s="12">
        <v>6298.17</v>
      </c>
      <c r="D5615" s="12">
        <v>1823.32</v>
      </c>
      <c r="E5615" s="12">
        <v>6285.17</v>
      </c>
      <c r="F5615" s="12">
        <v>2721.84</v>
      </c>
      <c r="G5615" s="12">
        <v>348.24</v>
      </c>
      <c r="H5615" s="153">
        <v>101.84</v>
      </c>
      <c r="I5615" s="45"/>
      <c r="K5615" s="118"/>
      <c r="M5615" s="116"/>
    </row>
    <row r="5616" spans="1:13" ht="23.25" customHeight="1" thickBot="1" x14ac:dyDescent="0.25">
      <c r="A5616" s="11">
        <v>42663</v>
      </c>
      <c r="B5616" s="12">
        <v>1840.48</v>
      </c>
      <c r="C5616" s="12">
        <v>6288.98</v>
      </c>
      <c r="D5616" s="12">
        <v>1819.12</v>
      </c>
      <c r="E5616" s="12">
        <v>6270.69</v>
      </c>
      <c r="F5616" s="12">
        <v>2715.57</v>
      </c>
      <c r="G5616" s="12">
        <v>347.12</v>
      </c>
      <c r="H5616" s="153">
        <v>101.84</v>
      </c>
      <c r="I5616" s="45"/>
      <c r="K5616" s="118"/>
      <c r="M5616" s="116"/>
    </row>
    <row r="5617" spans="1:13" ht="23.25" customHeight="1" thickBot="1" x14ac:dyDescent="0.25">
      <c r="A5617" s="11">
        <v>42664</v>
      </c>
      <c r="B5617" s="12">
        <v>1842.04</v>
      </c>
      <c r="C5617" s="12">
        <v>6294.31</v>
      </c>
      <c r="D5617" s="12">
        <v>1820.89</v>
      </c>
      <c r="E5617" s="12">
        <v>6276.81</v>
      </c>
      <c r="F5617" s="12">
        <v>2714.48</v>
      </c>
      <c r="G5617" s="12">
        <v>348.4</v>
      </c>
      <c r="H5617" s="153">
        <v>102.15</v>
      </c>
      <c r="I5617" s="45"/>
      <c r="K5617" s="118"/>
      <c r="M5617" s="116"/>
    </row>
    <row r="5618" spans="1:13" ht="23.25" customHeight="1" thickBot="1" x14ac:dyDescent="0.25">
      <c r="A5618" s="11">
        <v>42667</v>
      </c>
      <c r="B5618" s="12">
        <v>1842.17</v>
      </c>
      <c r="C5618" s="12">
        <v>6294.76</v>
      </c>
      <c r="D5618" s="12">
        <v>1821.07</v>
      </c>
      <c r="E5618" s="12">
        <v>6277.41</v>
      </c>
      <c r="F5618" s="12">
        <v>2714</v>
      </c>
      <c r="G5618" s="12">
        <v>348.34</v>
      </c>
      <c r="H5618" s="153">
        <v>102.3</v>
      </c>
      <c r="I5618" s="45"/>
      <c r="K5618" s="118"/>
      <c r="M5618" s="116"/>
    </row>
    <row r="5619" spans="1:13" ht="23.25" customHeight="1" thickBot="1" x14ac:dyDescent="0.25">
      <c r="A5619" s="11">
        <v>42668</v>
      </c>
      <c r="B5619" s="12">
        <v>1839.95</v>
      </c>
      <c r="C5619" s="12">
        <v>6287.18</v>
      </c>
      <c r="D5619" s="12">
        <v>1817.18</v>
      </c>
      <c r="E5619" s="12">
        <v>6264.03</v>
      </c>
      <c r="F5619" s="12">
        <v>2708.21</v>
      </c>
      <c r="G5619" s="12">
        <v>347.27</v>
      </c>
      <c r="H5619" s="153">
        <v>101.86</v>
      </c>
      <c r="I5619" s="45"/>
      <c r="K5619" s="118"/>
      <c r="M5619" s="116"/>
    </row>
    <row r="5620" spans="1:13" ht="23.25" customHeight="1" thickBot="1" x14ac:dyDescent="0.25">
      <c r="A5620" s="11">
        <v>42669</v>
      </c>
      <c r="B5620" s="12">
        <v>1840.5</v>
      </c>
      <c r="C5620" s="12">
        <v>6289.04</v>
      </c>
      <c r="D5620" s="12">
        <v>1818.21</v>
      </c>
      <c r="E5620" s="12">
        <v>6267.56</v>
      </c>
      <c r="F5620" s="12">
        <v>2706.76</v>
      </c>
      <c r="G5620" s="12">
        <v>347.56</v>
      </c>
      <c r="H5620" s="153">
        <v>101.83</v>
      </c>
      <c r="I5620" s="45"/>
      <c r="K5620" s="118"/>
      <c r="M5620" s="116"/>
    </row>
    <row r="5621" spans="1:13" ht="23.25" customHeight="1" thickBot="1" x14ac:dyDescent="0.25">
      <c r="A5621" s="11">
        <v>42670</v>
      </c>
      <c r="B5621" s="12">
        <v>1840.7325300238276</v>
      </c>
      <c r="C5621" s="12">
        <v>6289.8496820184582</v>
      </c>
      <c r="D5621" s="12">
        <v>1817.483386465721</v>
      </c>
      <c r="E5621" s="12">
        <v>6265.0576714902854</v>
      </c>
      <c r="F5621" s="12">
        <v>2705.6787526326216</v>
      </c>
      <c r="G5621" s="12">
        <v>347.67460345711413</v>
      </c>
      <c r="H5621" s="153">
        <v>101.73528099678543</v>
      </c>
      <c r="I5621" s="45"/>
      <c r="K5621" s="118"/>
      <c r="M5621" s="116"/>
    </row>
    <row r="5622" spans="1:13" ht="23.25" customHeight="1" thickBot="1" x14ac:dyDescent="0.25">
      <c r="A5622" s="11">
        <v>42671</v>
      </c>
      <c r="B5622" s="12">
        <v>1838.94</v>
      </c>
      <c r="C5622" s="12">
        <v>6283.73</v>
      </c>
      <c r="D5622" s="12">
        <v>1815.1</v>
      </c>
      <c r="E5622" s="12">
        <v>6256.85</v>
      </c>
      <c r="F5622" s="12">
        <v>2702.13</v>
      </c>
      <c r="G5622" s="12">
        <v>347.09</v>
      </c>
      <c r="H5622" s="153">
        <v>100.96</v>
      </c>
      <c r="I5622" s="45"/>
      <c r="K5622" s="118"/>
      <c r="M5622" s="116"/>
    </row>
    <row r="5623" spans="1:13" ht="23.25" customHeight="1" thickBot="1" x14ac:dyDescent="0.25">
      <c r="A5623" s="11">
        <v>42674</v>
      </c>
      <c r="B5623" s="12">
        <v>1830.07</v>
      </c>
      <c r="C5623" s="12">
        <v>6253.41</v>
      </c>
      <c r="D5623" s="12">
        <v>1802.35</v>
      </c>
      <c r="E5623" s="12">
        <v>6212.91</v>
      </c>
      <c r="F5623" s="12">
        <v>2683.89</v>
      </c>
      <c r="G5623" s="12">
        <v>343.96</v>
      </c>
      <c r="H5623" s="153">
        <v>99.58</v>
      </c>
      <c r="I5623" s="45"/>
      <c r="K5623" s="118"/>
      <c r="M5623" s="116"/>
    </row>
    <row r="5624" spans="1:13" ht="23.25" customHeight="1" thickBot="1" x14ac:dyDescent="0.25">
      <c r="A5624" s="11">
        <v>42675</v>
      </c>
      <c r="B5624" s="12">
        <v>1829.5</v>
      </c>
      <c r="C5624" s="12">
        <v>6255.76</v>
      </c>
      <c r="D5624" s="12">
        <v>1801.77</v>
      </c>
      <c r="E5624" s="12">
        <v>6210.89</v>
      </c>
      <c r="F5624" s="12">
        <v>2683.02</v>
      </c>
      <c r="G5624" s="12">
        <v>344.2</v>
      </c>
      <c r="H5624" s="153">
        <v>99.87</v>
      </c>
      <c r="I5624" s="45"/>
      <c r="K5624" s="118"/>
      <c r="M5624" s="116"/>
    </row>
    <row r="5625" spans="1:13" ht="23.25" customHeight="1" thickBot="1" x14ac:dyDescent="0.25">
      <c r="A5625" s="11">
        <v>42677</v>
      </c>
      <c r="B5625" s="12">
        <v>1827.6</v>
      </c>
      <c r="C5625" s="12">
        <v>6249.27</v>
      </c>
      <c r="D5625" s="12">
        <v>1798.85</v>
      </c>
      <c r="E5625" s="12">
        <v>6200.81</v>
      </c>
      <c r="F5625" s="12">
        <v>2683.09</v>
      </c>
      <c r="G5625" s="12">
        <v>343.51</v>
      </c>
      <c r="H5625" s="153">
        <v>100.1</v>
      </c>
      <c r="I5625" s="45"/>
      <c r="K5625" s="118"/>
      <c r="M5625" s="116"/>
    </row>
    <row r="5626" spans="1:13" ht="23.25" customHeight="1" thickBot="1" x14ac:dyDescent="0.25">
      <c r="A5626" s="11">
        <v>42678</v>
      </c>
      <c r="B5626" s="12">
        <v>1832.61</v>
      </c>
      <c r="C5626" s="12">
        <v>6266.39</v>
      </c>
      <c r="D5626" s="12">
        <v>1803.98</v>
      </c>
      <c r="E5626" s="12">
        <v>6218.51</v>
      </c>
      <c r="F5626" s="12">
        <v>2690.75</v>
      </c>
      <c r="G5626" s="12">
        <v>344.83</v>
      </c>
      <c r="H5626" s="153">
        <v>101.09</v>
      </c>
      <c r="I5626" s="45"/>
      <c r="K5626" s="118"/>
      <c r="M5626" s="116"/>
    </row>
    <row r="5627" spans="1:13" ht="23.25" customHeight="1" thickBot="1" x14ac:dyDescent="0.25">
      <c r="A5627" s="11">
        <v>42681</v>
      </c>
      <c r="B5627" s="12">
        <v>1831.31</v>
      </c>
      <c r="C5627" s="12">
        <v>6261.95</v>
      </c>
      <c r="D5627" s="12">
        <v>1802.1</v>
      </c>
      <c r="E5627" s="12">
        <v>6212.03</v>
      </c>
      <c r="F5627" s="12">
        <v>2687.95</v>
      </c>
      <c r="G5627" s="12">
        <v>344.61</v>
      </c>
      <c r="H5627" s="153">
        <v>101.13</v>
      </c>
      <c r="I5627" s="45"/>
      <c r="K5627" s="118"/>
      <c r="M5627" s="116"/>
    </row>
    <row r="5628" spans="1:13" ht="23.25" customHeight="1" thickBot="1" x14ac:dyDescent="0.25">
      <c r="A5628" s="11">
        <v>42682</v>
      </c>
      <c r="B5628" s="12">
        <v>1835.53</v>
      </c>
      <c r="C5628" s="12">
        <v>6276.36</v>
      </c>
      <c r="D5628" s="12">
        <v>1809.34</v>
      </c>
      <c r="E5628" s="12">
        <v>6236.98</v>
      </c>
      <c r="F5628" s="12">
        <v>2698</v>
      </c>
      <c r="G5628" s="12">
        <v>345.99</v>
      </c>
      <c r="H5628" s="153">
        <v>101.97</v>
      </c>
      <c r="I5628" s="45"/>
      <c r="K5628" s="118"/>
      <c r="M5628" s="116"/>
    </row>
    <row r="5629" spans="1:13" ht="23.25" customHeight="1" thickBot="1" x14ac:dyDescent="0.25">
      <c r="A5629" s="11">
        <v>42683</v>
      </c>
      <c r="B5629" s="12">
        <v>1830</v>
      </c>
      <c r="C5629" s="12">
        <v>6257.48</v>
      </c>
      <c r="D5629" s="12">
        <v>1803.53</v>
      </c>
      <c r="E5629" s="12">
        <v>6216.96</v>
      </c>
      <c r="F5629" s="12">
        <v>2699.74</v>
      </c>
      <c r="G5629" s="12">
        <v>344.49</v>
      </c>
      <c r="H5629" s="153">
        <v>101.14</v>
      </c>
      <c r="I5629" s="45"/>
      <c r="K5629" s="118"/>
      <c r="M5629" s="116"/>
    </row>
    <row r="5630" spans="1:13" ht="23.25" customHeight="1" thickBot="1" x14ac:dyDescent="0.25">
      <c r="A5630" s="11">
        <v>42684</v>
      </c>
      <c r="B5630" s="12">
        <v>1834.02</v>
      </c>
      <c r="C5630" s="12">
        <v>6271.2</v>
      </c>
      <c r="D5630" s="12">
        <v>1806.43</v>
      </c>
      <c r="E5630" s="12">
        <v>6226.94</v>
      </c>
      <c r="F5630" s="12">
        <v>2696.62</v>
      </c>
      <c r="G5630" s="12">
        <v>345.17</v>
      </c>
      <c r="H5630" s="153">
        <v>101.14</v>
      </c>
      <c r="I5630" s="45"/>
      <c r="K5630" s="118"/>
      <c r="M5630" s="116"/>
    </row>
    <row r="5631" spans="1:13" ht="23.25" customHeight="1" thickBot="1" x14ac:dyDescent="0.25">
      <c r="A5631" s="11">
        <v>42685</v>
      </c>
      <c r="B5631" s="12">
        <v>1830.29</v>
      </c>
      <c r="C5631" s="12">
        <v>6279.71</v>
      </c>
      <c r="D5631" s="12">
        <v>1797.88</v>
      </c>
      <c r="E5631" s="12">
        <v>6230.13</v>
      </c>
      <c r="F5631" s="12">
        <v>2697.27</v>
      </c>
      <c r="G5631" s="12">
        <v>343.3</v>
      </c>
      <c r="H5631" s="153">
        <v>99.78</v>
      </c>
      <c r="I5631" s="45"/>
      <c r="K5631" s="118"/>
      <c r="M5631" s="116"/>
    </row>
    <row r="5632" spans="1:13" ht="23.25" customHeight="1" thickBot="1" x14ac:dyDescent="0.25">
      <c r="A5632" s="11">
        <v>42688</v>
      </c>
      <c r="B5632" s="12">
        <v>1834.93</v>
      </c>
      <c r="C5632" s="12">
        <v>6295.63</v>
      </c>
      <c r="D5632" s="12">
        <v>1802.6</v>
      </c>
      <c r="E5632" s="12">
        <v>6246.47</v>
      </c>
      <c r="F5632" s="12">
        <v>2700.62</v>
      </c>
      <c r="G5632" s="12">
        <v>343.82</v>
      </c>
      <c r="H5632" s="153">
        <v>99.78</v>
      </c>
      <c r="I5632" s="45"/>
      <c r="K5632" s="118"/>
      <c r="M5632" s="116"/>
    </row>
    <row r="5633" spans="1:13" ht="23.25" customHeight="1" thickBot="1" x14ac:dyDescent="0.25">
      <c r="A5633" s="11">
        <v>42689</v>
      </c>
      <c r="B5633" s="12">
        <v>1840.4329897938076</v>
      </c>
      <c r="C5633" s="12">
        <v>6314.5195732764951</v>
      </c>
      <c r="D5633" s="12">
        <v>1811.5470307163587</v>
      </c>
      <c r="E5633" s="12">
        <v>6277.4828574376343</v>
      </c>
      <c r="F5633" s="12">
        <v>2712.5351984309982</v>
      </c>
      <c r="G5633" s="12">
        <v>346.21810690556805</v>
      </c>
      <c r="H5633" s="153">
        <v>100.12698816888013</v>
      </c>
      <c r="I5633" s="45"/>
      <c r="K5633" s="118"/>
      <c r="M5633" s="116"/>
    </row>
    <row r="5634" spans="1:13" ht="23.25" customHeight="1" thickBot="1" x14ac:dyDescent="0.25">
      <c r="A5634" s="11">
        <v>42690</v>
      </c>
      <c r="B5634" s="12">
        <v>1842.23</v>
      </c>
      <c r="C5634" s="12">
        <v>6320.68</v>
      </c>
      <c r="D5634" s="12">
        <v>1814.65</v>
      </c>
      <c r="E5634" s="12">
        <v>6288.22</v>
      </c>
      <c r="F5634" s="12">
        <v>2717.18</v>
      </c>
      <c r="G5634" s="12">
        <v>346.96</v>
      </c>
      <c r="H5634" s="153">
        <v>100.24</v>
      </c>
      <c r="I5634" s="45"/>
      <c r="K5634" s="118"/>
      <c r="M5634" s="116"/>
    </row>
    <row r="5635" spans="1:13" ht="23.25" customHeight="1" thickBot="1" x14ac:dyDescent="0.25">
      <c r="A5635" s="11">
        <v>42691</v>
      </c>
      <c r="B5635" s="12">
        <v>1844.77</v>
      </c>
      <c r="C5635" s="12">
        <v>6329.42</v>
      </c>
      <c r="D5635" s="12">
        <v>1818.17</v>
      </c>
      <c r="E5635" s="12">
        <v>6300.42</v>
      </c>
      <c r="F5635" s="12">
        <v>2720.95</v>
      </c>
      <c r="G5635" s="12">
        <v>347.37</v>
      </c>
      <c r="H5635" s="153">
        <v>100.53</v>
      </c>
      <c r="I5635" s="45"/>
      <c r="K5635" s="118"/>
      <c r="M5635" s="116"/>
    </row>
    <row r="5636" spans="1:13" ht="23.25" customHeight="1" thickBot="1" x14ac:dyDescent="0.25">
      <c r="A5636" s="11">
        <v>42692</v>
      </c>
      <c r="B5636" s="12">
        <v>1859.76</v>
      </c>
      <c r="C5636" s="12">
        <v>6380.81</v>
      </c>
      <c r="D5636" s="12">
        <v>1820.76</v>
      </c>
      <c r="E5636" s="12">
        <v>6309.4</v>
      </c>
      <c r="F5636" s="12">
        <v>2719.6</v>
      </c>
      <c r="G5636" s="12">
        <v>347.99</v>
      </c>
      <c r="H5636" s="153">
        <v>100.59</v>
      </c>
      <c r="I5636" s="45"/>
      <c r="K5636" s="118"/>
      <c r="M5636" s="116"/>
    </row>
    <row r="5637" spans="1:13" ht="23.25" customHeight="1" thickBot="1" x14ac:dyDescent="0.25">
      <c r="A5637" s="11">
        <v>42696</v>
      </c>
      <c r="B5637" s="12">
        <v>1854.65</v>
      </c>
      <c r="C5637" s="12">
        <v>6363.32</v>
      </c>
      <c r="D5637" s="12">
        <v>1814.26</v>
      </c>
      <c r="E5637" s="12">
        <v>6286.87</v>
      </c>
      <c r="F5637" s="12">
        <v>2709.89</v>
      </c>
      <c r="G5637" s="12">
        <v>345.86</v>
      </c>
      <c r="H5637" s="153">
        <v>99.99</v>
      </c>
      <c r="I5637" s="45"/>
      <c r="K5637" s="118"/>
      <c r="M5637" s="116"/>
    </row>
    <row r="5638" spans="1:13" ht="23.25" customHeight="1" thickBot="1" x14ac:dyDescent="0.25">
      <c r="A5638" s="11">
        <v>42697</v>
      </c>
      <c r="B5638" s="12">
        <v>1852.41</v>
      </c>
      <c r="C5638" s="12">
        <v>6355.62</v>
      </c>
      <c r="D5638" s="12">
        <v>1808.67</v>
      </c>
      <c r="E5638" s="12">
        <v>6267.51</v>
      </c>
      <c r="F5638" s="12">
        <v>2702.28</v>
      </c>
      <c r="G5638" s="12">
        <v>344.83</v>
      </c>
      <c r="H5638" s="153">
        <v>99.93</v>
      </c>
      <c r="I5638" s="45"/>
      <c r="K5638" s="118"/>
      <c r="M5638" s="116"/>
    </row>
    <row r="5639" spans="1:13" ht="23.25" customHeight="1" thickBot="1" x14ac:dyDescent="0.25">
      <c r="A5639" s="11">
        <v>42698</v>
      </c>
      <c r="B5639" s="12">
        <v>1852.37</v>
      </c>
      <c r="C5639" s="12">
        <v>6355.48</v>
      </c>
      <c r="D5639" s="12">
        <v>1809.85</v>
      </c>
      <c r="E5639" s="12">
        <v>6271.62</v>
      </c>
      <c r="F5639" s="12">
        <v>2704.05</v>
      </c>
      <c r="G5639" s="12">
        <v>345.15</v>
      </c>
      <c r="H5639" s="153">
        <v>100.06</v>
      </c>
      <c r="I5639" s="45"/>
      <c r="K5639" s="118"/>
      <c r="M5639" s="116"/>
    </row>
    <row r="5640" spans="1:13" ht="23.25" customHeight="1" thickBot="1" x14ac:dyDescent="0.25">
      <c r="A5640" s="11">
        <v>42699</v>
      </c>
      <c r="B5640" s="12">
        <v>1851.96</v>
      </c>
      <c r="C5640" s="12">
        <v>6354.07</v>
      </c>
      <c r="D5640" s="12">
        <v>1807.33</v>
      </c>
      <c r="E5640" s="12">
        <v>6262.86</v>
      </c>
      <c r="F5640" s="12">
        <v>2699.54</v>
      </c>
      <c r="G5640" s="12">
        <v>344.56</v>
      </c>
      <c r="H5640" s="153">
        <v>99.99</v>
      </c>
      <c r="I5640" s="45"/>
      <c r="K5640" s="118"/>
      <c r="M5640" s="116"/>
    </row>
    <row r="5641" spans="1:13" ht="23.25" customHeight="1" thickBot="1" x14ac:dyDescent="0.25">
      <c r="A5641" s="11">
        <v>42700</v>
      </c>
      <c r="B5641" s="12">
        <v>1849.92</v>
      </c>
      <c r="C5641" s="12">
        <v>6348.23</v>
      </c>
      <c r="D5641" s="12">
        <v>1804.73</v>
      </c>
      <c r="E5641" s="12">
        <v>6255.63</v>
      </c>
      <c r="F5641" s="12">
        <v>2697.16</v>
      </c>
      <c r="G5641" s="12">
        <v>344.12</v>
      </c>
      <c r="H5641" s="153">
        <v>99.92</v>
      </c>
      <c r="I5641" s="45"/>
      <c r="K5641" s="118"/>
      <c r="M5641" s="116"/>
    </row>
    <row r="5642" spans="1:13" ht="23.25" customHeight="1" thickBot="1" x14ac:dyDescent="0.25">
      <c r="A5642" s="11">
        <v>42702</v>
      </c>
      <c r="B5642" s="12">
        <v>1853.08</v>
      </c>
      <c r="C5642" s="12">
        <v>6363.73</v>
      </c>
      <c r="D5642" s="12">
        <v>1804.44</v>
      </c>
      <c r="E5642" s="12">
        <v>6261.8</v>
      </c>
      <c r="F5642" s="12">
        <v>2692.44</v>
      </c>
      <c r="G5642" s="12">
        <v>343.81</v>
      </c>
      <c r="H5642" s="153">
        <v>99.87</v>
      </c>
      <c r="I5642" s="45"/>
      <c r="K5642" s="118"/>
      <c r="M5642" s="116"/>
    </row>
    <row r="5643" spans="1:13" ht="23.25" customHeight="1" thickBot="1" x14ac:dyDescent="0.25">
      <c r="A5643" s="11">
        <v>42703</v>
      </c>
      <c r="B5643" s="12">
        <v>1849.81</v>
      </c>
      <c r="C5643" s="12">
        <v>6361.13</v>
      </c>
      <c r="D5643" s="12">
        <v>1800.74</v>
      </c>
      <c r="E5643" s="12">
        <v>6262.25</v>
      </c>
      <c r="F5643" s="12">
        <v>2691.9</v>
      </c>
      <c r="G5643" s="12">
        <v>342.95</v>
      </c>
      <c r="H5643" s="153">
        <v>99.87</v>
      </c>
      <c r="I5643" s="45"/>
      <c r="K5643" s="118"/>
      <c r="M5643" s="116"/>
    </row>
    <row r="5644" spans="1:13" ht="23.25" customHeight="1" thickBot="1" x14ac:dyDescent="0.25">
      <c r="A5644" s="11">
        <v>42704</v>
      </c>
      <c r="B5644" s="12">
        <v>1851.78</v>
      </c>
      <c r="C5644" s="12">
        <v>6373</v>
      </c>
      <c r="D5644" s="12">
        <v>1802.64</v>
      </c>
      <c r="E5644" s="12">
        <v>6270.29</v>
      </c>
      <c r="F5644" s="12">
        <v>2696.09</v>
      </c>
      <c r="G5644" s="12">
        <v>343.41</v>
      </c>
      <c r="H5644" s="153">
        <v>99.99</v>
      </c>
      <c r="I5644" s="45"/>
      <c r="K5644" s="118"/>
      <c r="M5644" s="116"/>
    </row>
    <row r="5645" spans="1:13" ht="23.25" customHeight="1" thickBot="1" x14ac:dyDescent="0.25">
      <c r="A5645" s="11">
        <v>42705</v>
      </c>
      <c r="B5645" s="12">
        <v>1852.65</v>
      </c>
      <c r="C5645" s="12">
        <v>6376.03</v>
      </c>
      <c r="D5645" s="12">
        <v>1803.01</v>
      </c>
      <c r="E5645" s="12">
        <v>6271.57</v>
      </c>
      <c r="F5645" s="12">
        <v>2696.64</v>
      </c>
      <c r="G5645" s="12">
        <v>344.32</v>
      </c>
      <c r="H5645" s="153">
        <v>100.03</v>
      </c>
      <c r="I5645" s="45"/>
      <c r="K5645" s="118"/>
      <c r="M5645" s="116"/>
    </row>
    <row r="5646" spans="1:13" ht="23.25" customHeight="1" thickBot="1" x14ac:dyDescent="0.25">
      <c r="A5646" s="11">
        <v>42706</v>
      </c>
      <c r="B5646" s="12">
        <v>1853.71</v>
      </c>
      <c r="C5646" s="12">
        <v>6379.68</v>
      </c>
      <c r="D5646" s="12">
        <v>1805.25</v>
      </c>
      <c r="E5646" s="12">
        <v>6279.36</v>
      </c>
      <c r="F5646" s="12">
        <v>2703.68</v>
      </c>
      <c r="G5646" s="12">
        <v>344.72</v>
      </c>
      <c r="H5646" s="153">
        <v>100.02</v>
      </c>
      <c r="I5646" s="45"/>
      <c r="K5646" s="118"/>
      <c r="M5646" s="116"/>
    </row>
    <row r="5647" spans="1:13" ht="23.25" customHeight="1" thickBot="1" x14ac:dyDescent="0.25">
      <c r="A5647" s="11">
        <v>42709</v>
      </c>
      <c r="B5647" s="12">
        <v>1856.95</v>
      </c>
      <c r="C5647" s="12">
        <v>6390.81</v>
      </c>
      <c r="D5647" s="12">
        <v>1806.24</v>
      </c>
      <c r="E5647" s="12">
        <v>6282.79</v>
      </c>
      <c r="F5647" s="12">
        <v>2701.46</v>
      </c>
      <c r="G5647" s="12">
        <v>345.14</v>
      </c>
      <c r="H5647" s="153">
        <v>100.08</v>
      </c>
      <c r="I5647" s="45"/>
      <c r="K5647" s="118"/>
      <c r="M5647" s="116"/>
    </row>
    <row r="5648" spans="1:13" ht="23.25" customHeight="1" thickBot="1" x14ac:dyDescent="0.25">
      <c r="A5648" s="11">
        <v>42710</v>
      </c>
      <c r="B5648" s="12">
        <v>1855.81</v>
      </c>
      <c r="C5648" s="12">
        <v>6386.89</v>
      </c>
      <c r="D5648" s="12">
        <v>1806.81</v>
      </c>
      <c r="E5648" s="12">
        <v>6284.8</v>
      </c>
      <c r="F5648" s="12">
        <v>2709.74</v>
      </c>
      <c r="G5648" s="12">
        <v>345.3</v>
      </c>
      <c r="H5648" s="153">
        <v>100.13</v>
      </c>
      <c r="I5648" s="45"/>
      <c r="K5648" s="118"/>
      <c r="M5648" s="116"/>
    </row>
    <row r="5649" spans="1:13" ht="23.25" customHeight="1" thickBot="1" x14ac:dyDescent="0.25">
      <c r="A5649" s="11">
        <v>42711</v>
      </c>
      <c r="B5649" s="12">
        <v>1856.77</v>
      </c>
      <c r="C5649" s="12">
        <v>6390.19</v>
      </c>
      <c r="D5649" s="12">
        <v>1806.33</v>
      </c>
      <c r="E5649" s="12">
        <v>6283.13</v>
      </c>
      <c r="F5649" s="12">
        <v>2708.27</v>
      </c>
      <c r="G5649" s="12">
        <v>345.1</v>
      </c>
      <c r="H5649" s="153">
        <v>100.03</v>
      </c>
      <c r="I5649" s="45"/>
      <c r="K5649" s="118"/>
      <c r="M5649" s="116"/>
    </row>
    <row r="5650" spans="1:13" ht="23.25" customHeight="1" thickBot="1" x14ac:dyDescent="0.25">
      <c r="A5650" s="11">
        <v>42712</v>
      </c>
      <c r="B5650" s="12">
        <v>1856.07</v>
      </c>
      <c r="C5650" s="12">
        <v>6391.45</v>
      </c>
      <c r="D5650" s="12">
        <v>1806.28</v>
      </c>
      <c r="E5650" s="12">
        <v>6288.56</v>
      </c>
      <c r="F5650" s="12">
        <v>2738.55</v>
      </c>
      <c r="G5650" s="12">
        <v>345.05</v>
      </c>
      <c r="H5650" s="153">
        <v>99.97</v>
      </c>
      <c r="I5650" s="45"/>
      <c r="K5650" s="118"/>
      <c r="M5650" s="116"/>
    </row>
    <row r="5651" spans="1:13" ht="23.25" customHeight="1" thickBot="1" x14ac:dyDescent="0.25">
      <c r="A5651" s="11">
        <v>42713</v>
      </c>
      <c r="B5651" s="12">
        <v>1856.75</v>
      </c>
      <c r="C5651" s="12">
        <v>6393.78</v>
      </c>
      <c r="D5651" s="12">
        <v>1806.55</v>
      </c>
      <c r="E5651" s="12">
        <v>6289.52</v>
      </c>
      <c r="F5651" s="12">
        <v>2733.74</v>
      </c>
      <c r="G5651" s="12">
        <v>344.95</v>
      </c>
      <c r="H5651" s="153">
        <v>99.86</v>
      </c>
      <c r="I5651" s="45"/>
      <c r="K5651" s="118"/>
      <c r="M5651" s="116"/>
    </row>
    <row r="5652" spans="1:13" ht="23.25" customHeight="1" thickBot="1" x14ac:dyDescent="0.25">
      <c r="A5652" s="11">
        <v>42716</v>
      </c>
      <c r="B5652" s="12">
        <v>1856.37</v>
      </c>
      <c r="C5652" s="12">
        <v>6392.45</v>
      </c>
      <c r="D5652" s="12">
        <v>1810.49</v>
      </c>
      <c r="E5652" s="12">
        <v>6303.24</v>
      </c>
      <c r="F5652" s="12">
        <v>2748.6</v>
      </c>
      <c r="G5652" s="12">
        <v>345.59</v>
      </c>
      <c r="H5652" s="153">
        <v>99.99</v>
      </c>
      <c r="I5652" s="45"/>
      <c r="K5652" s="118"/>
      <c r="M5652" s="116"/>
    </row>
    <row r="5653" spans="1:13" ht="23.25" customHeight="1" thickBot="1" x14ac:dyDescent="0.25">
      <c r="A5653" s="11">
        <v>42717</v>
      </c>
      <c r="B5653" s="12">
        <v>1856.69</v>
      </c>
      <c r="C5653" s="12">
        <v>6393.58</v>
      </c>
      <c r="D5653" s="12">
        <v>1810.58</v>
      </c>
      <c r="E5653" s="12">
        <v>6303.55</v>
      </c>
      <c r="F5653" s="12">
        <v>2752.17</v>
      </c>
      <c r="G5653" s="12">
        <v>345.57</v>
      </c>
      <c r="H5653" s="153">
        <v>99.88</v>
      </c>
      <c r="I5653" s="45"/>
      <c r="K5653" s="118"/>
      <c r="M5653" s="116"/>
    </row>
    <row r="5654" spans="1:13" ht="23.25" customHeight="1" thickBot="1" x14ac:dyDescent="0.25">
      <c r="A5654" s="11">
        <v>42718</v>
      </c>
      <c r="B5654" s="12">
        <v>1857.33</v>
      </c>
      <c r="C5654" s="12">
        <v>6395.78</v>
      </c>
      <c r="D5654" s="12">
        <v>1811.94</v>
      </c>
      <c r="E5654" s="12">
        <v>6308.27</v>
      </c>
      <c r="F5654" s="12">
        <v>2754.23</v>
      </c>
      <c r="G5654" s="12">
        <v>345.74</v>
      </c>
      <c r="H5654" s="153">
        <v>99.96</v>
      </c>
      <c r="I5654" s="45"/>
      <c r="K5654" s="118"/>
      <c r="M5654" s="116"/>
    </row>
    <row r="5655" spans="1:13" ht="23.25" customHeight="1" thickBot="1" x14ac:dyDescent="0.25">
      <c r="A5655" s="11">
        <v>42719</v>
      </c>
      <c r="B5655" s="12">
        <v>1859.91</v>
      </c>
      <c r="C5655" s="12">
        <v>6404.66</v>
      </c>
      <c r="D5655" s="12">
        <v>1815.92</v>
      </c>
      <c r="E5655" s="12">
        <v>6322.12</v>
      </c>
      <c r="F5655" s="12">
        <v>2754.46</v>
      </c>
      <c r="G5655" s="12">
        <v>347.3</v>
      </c>
      <c r="H5655" s="153">
        <v>100.45</v>
      </c>
      <c r="I5655" s="45"/>
      <c r="K5655" s="118"/>
      <c r="M5655" s="116"/>
    </row>
    <row r="5656" spans="1:13" ht="23.25" customHeight="1" thickBot="1" x14ac:dyDescent="0.25">
      <c r="A5656" s="11">
        <v>42720</v>
      </c>
      <c r="B5656" s="12">
        <v>1857.4</v>
      </c>
      <c r="C5656" s="12">
        <v>6396</v>
      </c>
      <c r="D5656" s="12">
        <v>1812.78</v>
      </c>
      <c r="E5656" s="12">
        <v>6311.2</v>
      </c>
      <c r="F5656" s="12">
        <v>2744.76</v>
      </c>
      <c r="G5656" s="12">
        <v>346.42</v>
      </c>
      <c r="H5656" s="153">
        <v>99.96</v>
      </c>
      <c r="I5656" s="45"/>
      <c r="K5656" s="118"/>
      <c r="M5656" s="116"/>
    </row>
    <row r="5657" spans="1:13" ht="23.25" customHeight="1" thickBot="1" x14ac:dyDescent="0.25">
      <c r="A5657" s="11">
        <v>42723</v>
      </c>
      <c r="B5657" s="12">
        <v>1859.94</v>
      </c>
      <c r="C5657" s="12">
        <v>6404.76</v>
      </c>
      <c r="D5657" s="12">
        <v>1815.74</v>
      </c>
      <c r="E5657" s="12">
        <v>6321.51</v>
      </c>
      <c r="F5657" s="12">
        <v>2749.93</v>
      </c>
      <c r="G5657" s="12">
        <v>347.14</v>
      </c>
      <c r="H5657" s="153">
        <v>100.17</v>
      </c>
      <c r="I5657" s="45"/>
      <c r="K5657" s="118"/>
      <c r="M5657" s="116"/>
    </row>
    <row r="5658" spans="1:13" ht="23.25" customHeight="1" thickBot="1" x14ac:dyDescent="0.25">
      <c r="A5658" s="11">
        <v>42724</v>
      </c>
      <c r="B5658" s="12">
        <v>1861.27</v>
      </c>
      <c r="C5658" s="12">
        <v>6409.59</v>
      </c>
      <c r="D5658" s="12">
        <v>1819.06</v>
      </c>
      <c r="E5658" s="12">
        <v>6333.49</v>
      </c>
      <c r="F5658" s="12">
        <v>2754.61</v>
      </c>
      <c r="G5658" s="12">
        <v>348.17</v>
      </c>
      <c r="H5658" s="153">
        <v>100.66</v>
      </c>
      <c r="I5658" s="45"/>
      <c r="K5658" s="118"/>
      <c r="M5658" s="116"/>
    </row>
    <row r="5659" spans="1:13" ht="23.25" customHeight="1" thickBot="1" x14ac:dyDescent="0.25">
      <c r="A5659" s="11">
        <v>42725</v>
      </c>
      <c r="B5659" s="12">
        <v>1860.25</v>
      </c>
      <c r="C5659" s="12">
        <v>6406.09</v>
      </c>
      <c r="D5659" s="12">
        <v>1817.9</v>
      </c>
      <c r="E5659" s="12">
        <v>6329.45</v>
      </c>
      <c r="F5659" s="12">
        <v>2752.85</v>
      </c>
      <c r="G5659" s="12">
        <v>347.82</v>
      </c>
      <c r="H5659" s="153">
        <v>100.76</v>
      </c>
      <c r="I5659" s="45"/>
      <c r="K5659" s="118"/>
      <c r="M5659" s="116"/>
    </row>
    <row r="5660" spans="1:13" ht="23.25" customHeight="1" thickBot="1" x14ac:dyDescent="0.25">
      <c r="A5660" s="11">
        <v>42726</v>
      </c>
      <c r="B5660" s="12">
        <v>1859.65</v>
      </c>
      <c r="C5660" s="12">
        <v>6404.33</v>
      </c>
      <c r="D5660" s="12">
        <v>1818.36</v>
      </c>
      <c r="E5660" s="12">
        <v>6331.5</v>
      </c>
      <c r="F5660" s="12">
        <v>2756.64</v>
      </c>
      <c r="G5660" s="12">
        <v>347.97</v>
      </c>
      <c r="H5660" s="153">
        <v>100.77</v>
      </c>
      <c r="I5660" s="45"/>
      <c r="K5660" s="118"/>
      <c r="M5660" s="116"/>
    </row>
    <row r="5661" spans="1:13" ht="23.25" customHeight="1" thickBot="1" x14ac:dyDescent="0.25">
      <c r="A5661" s="11">
        <v>42727</v>
      </c>
      <c r="B5661" s="12">
        <v>1857.28</v>
      </c>
      <c r="C5661" s="12">
        <v>6397.66</v>
      </c>
      <c r="D5661" s="12">
        <v>1816.63</v>
      </c>
      <c r="E5661" s="12">
        <v>6327.81</v>
      </c>
      <c r="F5661" s="12">
        <v>2755.72</v>
      </c>
      <c r="G5661" s="12">
        <v>347.32</v>
      </c>
      <c r="H5661" s="153">
        <v>100.84</v>
      </c>
      <c r="I5661" s="45"/>
      <c r="K5661" s="118"/>
      <c r="M5661" s="116"/>
    </row>
    <row r="5662" spans="1:13" ht="23.25" customHeight="1" thickBot="1" x14ac:dyDescent="0.25">
      <c r="A5662" s="11">
        <v>42730</v>
      </c>
      <c r="B5662" s="12">
        <v>1855.9</v>
      </c>
      <c r="C5662" s="12">
        <v>6393.32</v>
      </c>
      <c r="D5662" s="12">
        <v>1814.95</v>
      </c>
      <c r="E5662" s="12">
        <v>6322.55</v>
      </c>
      <c r="F5662" s="12">
        <v>2754.57</v>
      </c>
      <c r="G5662" s="12">
        <v>346.69</v>
      </c>
      <c r="H5662" s="153">
        <v>100.67</v>
      </c>
      <c r="I5662" s="45"/>
      <c r="K5662" s="118"/>
      <c r="M5662" s="116"/>
    </row>
    <row r="5663" spans="1:13" ht="23.25" customHeight="1" thickBot="1" x14ac:dyDescent="0.25">
      <c r="A5663" s="11">
        <v>42731</v>
      </c>
      <c r="B5663" s="12">
        <v>1853.43</v>
      </c>
      <c r="C5663" s="12">
        <v>6387.01</v>
      </c>
      <c r="D5663" s="12">
        <v>1811.44</v>
      </c>
      <c r="E5663" s="12">
        <v>6313.75</v>
      </c>
      <c r="F5663" s="12">
        <v>2750.66</v>
      </c>
      <c r="G5663" s="12">
        <v>345.69</v>
      </c>
      <c r="H5663" s="153">
        <v>100.6</v>
      </c>
      <c r="I5663" s="45"/>
      <c r="K5663" s="118"/>
      <c r="M5663" s="116"/>
    </row>
    <row r="5664" spans="1:13" ht="23.25" customHeight="1" thickBot="1" x14ac:dyDescent="0.25">
      <c r="A5664" s="11">
        <v>42732</v>
      </c>
      <c r="B5664" s="12">
        <v>1855.2</v>
      </c>
      <c r="C5664" s="12">
        <v>6394.98</v>
      </c>
      <c r="D5664" s="12">
        <v>1811.31</v>
      </c>
      <c r="E5664" s="12">
        <v>6316.22</v>
      </c>
      <c r="F5664" s="12">
        <v>2745.27</v>
      </c>
      <c r="G5664" s="12">
        <v>345.58</v>
      </c>
      <c r="H5664" s="153">
        <v>100.57</v>
      </c>
      <c r="I5664" s="45"/>
      <c r="K5664" s="118"/>
      <c r="M5664" s="116"/>
    </row>
    <row r="5665" spans="1:13" ht="23.25" customHeight="1" thickBot="1" x14ac:dyDescent="0.25">
      <c r="A5665" s="11">
        <v>42733</v>
      </c>
      <c r="B5665" s="12">
        <v>1856.01</v>
      </c>
      <c r="C5665" s="12">
        <v>6397.77</v>
      </c>
      <c r="D5665" s="12">
        <v>1812.52</v>
      </c>
      <c r="E5665" s="12">
        <v>6320.41</v>
      </c>
      <c r="F5665" s="12">
        <v>2745.04</v>
      </c>
      <c r="G5665" s="12">
        <v>345.9</v>
      </c>
      <c r="H5665" s="153">
        <v>100.64</v>
      </c>
      <c r="I5665" s="45"/>
      <c r="K5665" s="118"/>
      <c r="M5665" s="116"/>
    </row>
    <row r="5666" spans="1:13" ht="23.25" customHeight="1" thickBot="1" x14ac:dyDescent="0.25">
      <c r="A5666" s="11">
        <v>42734</v>
      </c>
      <c r="B5666" s="12">
        <v>1852.57</v>
      </c>
      <c r="C5666" s="12">
        <v>6387.96</v>
      </c>
      <c r="D5666" s="12">
        <v>1808.37</v>
      </c>
      <c r="E5666" s="12">
        <v>6309.09</v>
      </c>
      <c r="F5666" s="12">
        <v>2744.6</v>
      </c>
      <c r="G5666" s="12">
        <v>345.04</v>
      </c>
      <c r="H5666" s="153">
        <v>100.44</v>
      </c>
      <c r="I5666" s="45"/>
      <c r="K5666" s="118"/>
      <c r="M5666" s="116"/>
    </row>
    <row r="5667" spans="1:13" ht="23.25" customHeight="1" thickBot="1" x14ac:dyDescent="0.25">
      <c r="A5667" s="11">
        <v>42738</v>
      </c>
      <c r="B5667" s="12">
        <v>1853.37</v>
      </c>
      <c r="C5667" s="12">
        <v>6390.7</v>
      </c>
      <c r="D5667" s="12">
        <v>1808.36</v>
      </c>
      <c r="E5667" s="12">
        <v>6309.03</v>
      </c>
      <c r="F5667" s="12">
        <v>2744.6</v>
      </c>
      <c r="G5667" s="12">
        <v>345.04</v>
      </c>
      <c r="H5667" s="153">
        <v>100.44</v>
      </c>
      <c r="I5667" s="45"/>
      <c r="K5667" s="118"/>
      <c r="M5667" s="116"/>
    </row>
    <row r="5668" spans="1:13" ht="23.25" customHeight="1" thickBot="1" x14ac:dyDescent="0.25">
      <c r="A5668" s="11">
        <v>42739</v>
      </c>
      <c r="B5668" s="12">
        <v>1852.64</v>
      </c>
      <c r="C5668" s="12">
        <v>6388.19</v>
      </c>
      <c r="D5668" s="12">
        <v>1807.31</v>
      </c>
      <c r="E5668" s="12">
        <v>6305.38</v>
      </c>
      <c r="F5668" s="12">
        <v>2742.6</v>
      </c>
      <c r="G5668" s="12">
        <v>344.84</v>
      </c>
      <c r="H5668" s="153">
        <v>100.43</v>
      </c>
      <c r="I5668" s="45"/>
      <c r="K5668" s="118"/>
      <c r="M5668" s="116"/>
    </row>
    <row r="5669" spans="1:13" ht="23.25" customHeight="1" thickBot="1" x14ac:dyDescent="0.25">
      <c r="A5669" s="11">
        <v>42740</v>
      </c>
      <c r="B5669" s="12">
        <v>1850.78</v>
      </c>
      <c r="C5669" s="12">
        <v>6381.78</v>
      </c>
      <c r="D5669" s="12">
        <v>1805.07</v>
      </c>
      <c r="E5669" s="12">
        <v>6297.55</v>
      </c>
      <c r="F5669" s="12">
        <v>2740.57</v>
      </c>
      <c r="G5669" s="12">
        <v>344.33</v>
      </c>
      <c r="H5669" s="153">
        <v>100.15</v>
      </c>
      <c r="I5669" s="45"/>
      <c r="K5669" s="118"/>
      <c r="M5669" s="116"/>
    </row>
    <row r="5670" spans="1:13" ht="23.25" customHeight="1" thickBot="1" x14ac:dyDescent="0.25">
      <c r="A5670" s="11">
        <v>42741</v>
      </c>
      <c r="B5670" s="12">
        <v>1849.3226069220989</v>
      </c>
      <c r="C5670" s="12">
        <v>6376.7465325974599</v>
      </c>
      <c r="D5670" s="12">
        <v>1803.1684934237705</v>
      </c>
      <c r="E5670" s="12">
        <v>6290.9226710424919</v>
      </c>
      <c r="F5670" s="12">
        <v>2741.781152479638</v>
      </c>
      <c r="G5670" s="12">
        <v>343.6241457647414</v>
      </c>
      <c r="H5670" s="153">
        <v>99.951840773898695</v>
      </c>
      <c r="I5670" s="45"/>
      <c r="K5670" s="118"/>
      <c r="M5670" s="116"/>
    </row>
    <row r="5671" spans="1:13" ht="23.25" customHeight="1" thickBot="1" x14ac:dyDescent="0.25">
      <c r="A5671" s="11">
        <v>42744</v>
      </c>
      <c r="B5671" s="12">
        <v>1848.0629279467796</v>
      </c>
      <c r="C5671" s="12">
        <v>6372.4029672790093</v>
      </c>
      <c r="D5671" s="12">
        <v>1803.0894305587512</v>
      </c>
      <c r="E5671" s="12">
        <v>6290.6468352724005</v>
      </c>
      <c r="F5671" s="12">
        <v>2738.8513889791793</v>
      </c>
      <c r="G5671" s="12">
        <v>343.61026952389631</v>
      </c>
      <c r="H5671" s="153">
        <v>99.939672722746863</v>
      </c>
      <c r="I5671" s="45"/>
      <c r="K5671" s="118"/>
      <c r="M5671" s="116"/>
    </row>
    <row r="5672" spans="1:13" ht="23.25" customHeight="1" thickBot="1" x14ac:dyDescent="0.25">
      <c r="A5672" s="11">
        <v>42745</v>
      </c>
      <c r="B5672" s="12">
        <v>1847.8477212057064</v>
      </c>
      <c r="C5672" s="12">
        <v>6371.660901597882</v>
      </c>
      <c r="D5672" s="12">
        <v>1806.3208842774682</v>
      </c>
      <c r="E5672" s="12">
        <v>6301.9207819577159</v>
      </c>
      <c r="F5672" s="12">
        <v>2749.1659412342283</v>
      </c>
      <c r="G5672" s="12">
        <v>344.36563515877765</v>
      </c>
      <c r="H5672" s="153">
        <v>100.50929134722719</v>
      </c>
      <c r="I5672" s="45"/>
      <c r="K5672" s="118"/>
      <c r="M5672" s="116"/>
    </row>
    <row r="5673" spans="1:13" ht="23.25" customHeight="1" thickBot="1" x14ac:dyDescent="0.25">
      <c r="A5673" s="11">
        <v>42746</v>
      </c>
      <c r="B5673" s="12">
        <v>1851.45</v>
      </c>
      <c r="C5673" s="12">
        <v>6384.08</v>
      </c>
      <c r="D5673" s="12">
        <v>1810.94</v>
      </c>
      <c r="E5673" s="12">
        <v>6318.02</v>
      </c>
      <c r="F5673" s="12">
        <v>2753.9</v>
      </c>
      <c r="G5673" s="12">
        <v>345.08</v>
      </c>
      <c r="H5673" s="153">
        <v>100.42</v>
      </c>
      <c r="I5673" s="45"/>
      <c r="K5673" s="118"/>
      <c r="M5673" s="116"/>
    </row>
    <row r="5674" spans="1:13" ht="23.25" customHeight="1" thickBot="1" x14ac:dyDescent="0.25">
      <c r="A5674" s="11">
        <v>42747</v>
      </c>
      <c r="B5674" s="12">
        <v>1850.6</v>
      </c>
      <c r="C5674" s="12">
        <v>6381.15</v>
      </c>
      <c r="D5674" s="12">
        <v>1809.5</v>
      </c>
      <c r="E5674" s="12">
        <v>6314.04</v>
      </c>
      <c r="F5674" s="12">
        <v>2754.99</v>
      </c>
      <c r="G5674" s="12">
        <v>345.01</v>
      </c>
      <c r="H5674" s="153">
        <v>100.47</v>
      </c>
      <c r="I5674" s="45"/>
      <c r="K5674" s="118"/>
      <c r="M5674" s="116"/>
    </row>
    <row r="5675" spans="1:13" ht="23.25" customHeight="1" thickBot="1" x14ac:dyDescent="0.25">
      <c r="A5675" s="11">
        <v>42748</v>
      </c>
      <c r="B5675" s="12">
        <v>1856.41</v>
      </c>
      <c r="C5675" s="12">
        <v>6401.75</v>
      </c>
      <c r="D5675" s="12">
        <v>1819.68</v>
      </c>
      <c r="E5675" s="12">
        <v>6349.39</v>
      </c>
      <c r="F5675" s="12">
        <v>2770.56</v>
      </c>
      <c r="G5675" s="12">
        <v>347.48</v>
      </c>
      <c r="H5675" s="153">
        <v>101.02</v>
      </c>
      <c r="I5675" s="45"/>
      <c r="K5675" s="118"/>
      <c r="M5675" s="116"/>
    </row>
    <row r="5676" spans="1:13" ht="23.25" customHeight="1" thickBot="1" x14ac:dyDescent="0.25">
      <c r="A5676" s="11">
        <v>42751</v>
      </c>
      <c r="B5676" s="12">
        <v>1856.77</v>
      </c>
      <c r="C5676" s="12">
        <v>6402.97</v>
      </c>
      <c r="D5676" s="12">
        <v>1822.72</v>
      </c>
      <c r="E5676" s="12">
        <v>6359.99</v>
      </c>
      <c r="F5676" s="12">
        <v>2775.04</v>
      </c>
      <c r="G5676" s="12">
        <v>347.68</v>
      </c>
      <c r="H5676" s="153">
        <v>101.69</v>
      </c>
      <c r="I5676" s="45"/>
      <c r="K5676" s="118"/>
      <c r="M5676" s="116"/>
    </row>
    <row r="5677" spans="1:13" ht="23.25" customHeight="1" thickBot="1" x14ac:dyDescent="0.25">
      <c r="A5677" s="11">
        <v>42752</v>
      </c>
      <c r="B5677" s="12">
        <v>1866.51</v>
      </c>
      <c r="C5677" s="12">
        <v>6436.57</v>
      </c>
      <c r="D5677" s="12">
        <v>1837.2</v>
      </c>
      <c r="E5677" s="12">
        <v>6410.53</v>
      </c>
      <c r="F5677" s="12">
        <v>2798.41</v>
      </c>
      <c r="G5677" s="12">
        <v>350.86</v>
      </c>
      <c r="H5677" s="153">
        <v>102</v>
      </c>
      <c r="I5677" s="45"/>
      <c r="K5677" s="118"/>
      <c r="M5677" s="116"/>
    </row>
    <row r="5678" spans="1:13" ht="23.25" customHeight="1" thickBot="1" x14ac:dyDescent="0.25">
      <c r="A5678" s="11">
        <v>42753</v>
      </c>
      <c r="B5678" s="12">
        <v>1869.7</v>
      </c>
      <c r="C5678" s="12">
        <v>6447.56</v>
      </c>
      <c r="D5678" s="12">
        <v>1838.8</v>
      </c>
      <c r="E5678" s="12">
        <v>6416.1</v>
      </c>
      <c r="F5678" s="12">
        <v>2806.14</v>
      </c>
      <c r="G5678" s="12">
        <v>351.32</v>
      </c>
      <c r="H5678" s="153">
        <v>102.05</v>
      </c>
      <c r="I5678" s="45"/>
      <c r="K5678" s="118"/>
      <c r="M5678" s="116"/>
    </row>
    <row r="5679" spans="1:13" ht="23.25" customHeight="1" thickBot="1" x14ac:dyDescent="0.25">
      <c r="A5679" s="11">
        <v>42754</v>
      </c>
      <c r="B5679" s="12">
        <v>1871.9</v>
      </c>
      <c r="C5679" s="12">
        <v>6455.14</v>
      </c>
      <c r="D5679" s="12">
        <v>1842.86</v>
      </c>
      <c r="E5679" s="12">
        <v>6430.25</v>
      </c>
      <c r="F5679" s="12">
        <v>2810.84</v>
      </c>
      <c r="G5679" s="12">
        <v>352.06</v>
      </c>
      <c r="H5679" s="153">
        <v>102.04</v>
      </c>
      <c r="I5679" s="45"/>
      <c r="K5679" s="118"/>
      <c r="M5679" s="116"/>
    </row>
    <row r="5680" spans="1:13" ht="23.25" customHeight="1" thickBot="1" x14ac:dyDescent="0.25">
      <c r="A5680" s="11">
        <v>42755</v>
      </c>
      <c r="B5680" s="12">
        <v>1872.72</v>
      </c>
      <c r="C5680" s="12">
        <v>6457.99</v>
      </c>
      <c r="D5680" s="12">
        <v>1843.54</v>
      </c>
      <c r="E5680" s="12">
        <v>6432.62</v>
      </c>
      <c r="F5680" s="12">
        <v>2814.62</v>
      </c>
      <c r="G5680" s="12">
        <v>352.01</v>
      </c>
      <c r="H5680" s="153">
        <v>102.1</v>
      </c>
      <c r="I5680" s="45"/>
      <c r="K5680" s="118"/>
      <c r="M5680" s="116"/>
    </row>
    <row r="5681" spans="1:13" ht="23.25" customHeight="1" thickBot="1" x14ac:dyDescent="0.25">
      <c r="A5681" s="11">
        <v>42758</v>
      </c>
      <c r="B5681" s="12">
        <v>1871.94</v>
      </c>
      <c r="C5681" s="12">
        <v>6455.29</v>
      </c>
      <c r="D5681" s="12">
        <v>1842.65</v>
      </c>
      <c r="E5681" s="12">
        <v>6429.51</v>
      </c>
      <c r="F5681" s="12">
        <v>2817.18</v>
      </c>
      <c r="G5681" s="12">
        <v>352.07</v>
      </c>
      <c r="H5681" s="153">
        <v>102.1</v>
      </c>
      <c r="I5681" s="45"/>
      <c r="K5681" s="118"/>
      <c r="M5681" s="116"/>
    </row>
    <row r="5682" spans="1:13" ht="23.25" customHeight="1" thickBot="1" x14ac:dyDescent="0.25">
      <c r="A5682" s="11">
        <v>42759</v>
      </c>
      <c r="B5682" s="12">
        <v>1876.47</v>
      </c>
      <c r="C5682" s="12">
        <v>6470.92</v>
      </c>
      <c r="D5682" s="12">
        <v>1848.45</v>
      </c>
      <c r="E5682" s="12">
        <v>6449.78</v>
      </c>
      <c r="F5682" s="12">
        <v>2828.58</v>
      </c>
      <c r="G5682" s="12">
        <v>353.13</v>
      </c>
      <c r="H5682" s="153">
        <v>102.14</v>
      </c>
      <c r="I5682" s="45"/>
      <c r="K5682" s="118"/>
      <c r="M5682" s="116"/>
    </row>
    <row r="5683" spans="1:13" ht="23.25" customHeight="1" thickBot="1" x14ac:dyDescent="0.25">
      <c r="A5683" s="11">
        <v>42760</v>
      </c>
      <c r="B5683" s="12">
        <v>1882.16</v>
      </c>
      <c r="C5683" s="12">
        <v>6490.55</v>
      </c>
      <c r="D5683" s="12">
        <v>1856.8</v>
      </c>
      <c r="E5683" s="12">
        <v>6478.91</v>
      </c>
      <c r="F5683" s="12">
        <v>2840.64</v>
      </c>
      <c r="G5683" s="12">
        <v>355.12</v>
      </c>
      <c r="H5683" s="153">
        <v>102.44</v>
      </c>
      <c r="I5683" s="45"/>
      <c r="K5683" s="118"/>
      <c r="M5683" s="116"/>
    </row>
    <row r="5684" spans="1:13" ht="23.25" customHeight="1" thickBot="1" x14ac:dyDescent="0.25">
      <c r="A5684" s="11">
        <v>42761</v>
      </c>
      <c r="B5684" s="12">
        <v>1884.08</v>
      </c>
      <c r="C5684" s="12">
        <v>6497.16</v>
      </c>
      <c r="D5684" s="12">
        <v>1860.78</v>
      </c>
      <c r="E5684" s="12">
        <v>6492.79</v>
      </c>
      <c r="F5684" s="12">
        <v>2849.59</v>
      </c>
      <c r="G5684" s="12">
        <v>355.92</v>
      </c>
      <c r="H5684" s="153">
        <v>102.52</v>
      </c>
      <c r="I5684" s="45"/>
      <c r="K5684" s="118"/>
      <c r="M5684" s="116"/>
    </row>
    <row r="5685" spans="1:13" ht="23.25" customHeight="1" thickBot="1" x14ac:dyDescent="0.25">
      <c r="A5685" s="11">
        <v>42762</v>
      </c>
      <c r="B5685" s="12">
        <v>1894.7</v>
      </c>
      <c r="C5685" s="12">
        <v>6533.77</v>
      </c>
      <c r="D5685" s="12">
        <v>1877.76</v>
      </c>
      <c r="E5685" s="12">
        <v>6552.06</v>
      </c>
      <c r="F5685" s="12">
        <v>2872.79</v>
      </c>
      <c r="G5685" s="12">
        <v>359.59</v>
      </c>
      <c r="H5685" s="153">
        <v>103.13</v>
      </c>
      <c r="I5685" s="45"/>
      <c r="K5685" s="118"/>
      <c r="M5685" s="116"/>
    </row>
    <row r="5686" spans="1:13" ht="23.25" customHeight="1" thickBot="1" x14ac:dyDescent="0.25">
      <c r="A5686" s="11">
        <v>42765</v>
      </c>
      <c r="B5686" s="12">
        <v>1895.28</v>
      </c>
      <c r="C5686" s="12">
        <v>6535.78</v>
      </c>
      <c r="D5686" s="12">
        <v>1879.62</v>
      </c>
      <c r="E5686" s="12">
        <v>6558.53</v>
      </c>
      <c r="F5686" s="12">
        <v>2879.08</v>
      </c>
      <c r="G5686" s="12">
        <v>359.38</v>
      </c>
      <c r="H5686" s="153">
        <v>103.52</v>
      </c>
      <c r="I5686" s="45"/>
      <c r="K5686" s="118"/>
      <c r="M5686" s="116"/>
    </row>
    <row r="5687" spans="1:13" ht="23.25" customHeight="1" thickBot="1" x14ac:dyDescent="0.25">
      <c r="A5687" s="11">
        <v>42766</v>
      </c>
      <c r="B5687" s="12">
        <v>1895.44</v>
      </c>
      <c r="C5687" s="12">
        <v>6536.33</v>
      </c>
      <c r="D5687" s="12">
        <v>1880.9</v>
      </c>
      <c r="E5687" s="12">
        <v>6563.01</v>
      </c>
      <c r="F5687" s="12">
        <v>2880.25</v>
      </c>
      <c r="G5687" s="12">
        <v>359.29</v>
      </c>
      <c r="H5687" s="153">
        <v>103.59</v>
      </c>
      <c r="I5687" s="45"/>
      <c r="K5687" s="118"/>
      <c r="M5687" s="116"/>
    </row>
    <row r="5688" spans="1:13" ht="23.25" customHeight="1" thickBot="1" x14ac:dyDescent="0.25">
      <c r="A5688" s="11">
        <v>42768</v>
      </c>
      <c r="B5688" s="12">
        <v>1900.88</v>
      </c>
      <c r="C5688" s="12">
        <v>6555.08</v>
      </c>
      <c r="D5688" s="12">
        <v>1885.27</v>
      </c>
      <c r="E5688" s="12">
        <v>6578.23</v>
      </c>
      <c r="F5688" s="12">
        <v>2884.27</v>
      </c>
      <c r="G5688" s="12">
        <v>359.68</v>
      </c>
      <c r="H5688" s="153">
        <v>103.69</v>
      </c>
      <c r="I5688" s="45"/>
      <c r="K5688" s="118"/>
      <c r="M5688" s="116"/>
    </row>
    <row r="5689" spans="1:13" ht="23.25" customHeight="1" thickBot="1" x14ac:dyDescent="0.25">
      <c r="A5689" s="11">
        <v>42769</v>
      </c>
      <c r="B5689" s="12">
        <v>1901.41</v>
      </c>
      <c r="C5689" s="12">
        <v>6557.81</v>
      </c>
      <c r="D5689" s="12">
        <v>1888.5</v>
      </c>
      <c r="E5689" s="12">
        <v>6590.88</v>
      </c>
      <c r="F5689" s="12">
        <v>2888.77</v>
      </c>
      <c r="G5689" s="12">
        <v>360.4</v>
      </c>
      <c r="H5689" s="153">
        <v>103.95</v>
      </c>
      <c r="I5689" s="45"/>
      <c r="K5689" s="118"/>
      <c r="M5689" s="116"/>
    </row>
    <row r="5690" spans="1:13" ht="23.25" customHeight="1" thickBot="1" x14ac:dyDescent="0.25">
      <c r="A5690" s="11">
        <v>42772</v>
      </c>
      <c r="B5690" s="12">
        <v>1902.22</v>
      </c>
      <c r="C5690" s="12">
        <v>6560.6</v>
      </c>
      <c r="D5690" s="12">
        <v>1892.28</v>
      </c>
      <c r="E5690" s="12">
        <v>6604.06</v>
      </c>
      <c r="F5690" s="12">
        <v>2899.64</v>
      </c>
      <c r="G5690" s="12">
        <v>361.39</v>
      </c>
      <c r="H5690" s="153">
        <v>104.53</v>
      </c>
      <c r="I5690" s="45"/>
      <c r="K5690" s="118"/>
      <c r="M5690" s="116"/>
    </row>
    <row r="5691" spans="1:13" ht="23.25" customHeight="1" thickBot="1" x14ac:dyDescent="0.25">
      <c r="A5691" s="11">
        <v>42773</v>
      </c>
      <c r="B5691" s="12">
        <v>1905.57</v>
      </c>
      <c r="C5691" s="12">
        <v>6572.14</v>
      </c>
      <c r="D5691" s="12">
        <v>1897.58</v>
      </c>
      <c r="E5691" s="12">
        <v>6622.58</v>
      </c>
      <c r="F5691" s="12">
        <v>2907.36</v>
      </c>
      <c r="G5691" s="12">
        <v>362.67</v>
      </c>
      <c r="H5691" s="153">
        <v>104.56</v>
      </c>
      <c r="I5691" s="45"/>
      <c r="K5691" s="118"/>
      <c r="M5691" s="116"/>
    </row>
    <row r="5692" spans="1:13" ht="23.25" customHeight="1" thickBot="1" x14ac:dyDescent="0.25">
      <c r="A5692" s="11">
        <v>42774</v>
      </c>
      <c r="B5692" s="12">
        <v>1903.49</v>
      </c>
      <c r="C5692" s="12">
        <v>6564.97</v>
      </c>
      <c r="D5692" s="12">
        <v>1893.52</v>
      </c>
      <c r="E5692" s="12">
        <v>6608.38</v>
      </c>
      <c r="F5692" s="12">
        <v>2900.49</v>
      </c>
      <c r="G5692" s="12">
        <v>361.46</v>
      </c>
      <c r="H5692" s="153">
        <v>104.63</v>
      </c>
      <c r="I5692" s="45"/>
      <c r="K5692" s="118"/>
      <c r="M5692" s="116"/>
    </row>
    <row r="5693" spans="1:13" ht="23.25" customHeight="1" thickBot="1" x14ac:dyDescent="0.25">
      <c r="A5693" s="11">
        <v>42776</v>
      </c>
      <c r="B5693" s="12">
        <v>1904.72</v>
      </c>
      <c r="C5693" s="12">
        <v>6569.21</v>
      </c>
      <c r="D5693" s="12">
        <v>1894.01</v>
      </c>
      <c r="E5693" s="12">
        <v>6610.12</v>
      </c>
      <c r="F5693" s="12">
        <v>2896.64</v>
      </c>
      <c r="G5693" s="12">
        <v>361.92</v>
      </c>
      <c r="H5693" s="153">
        <v>104.67</v>
      </c>
      <c r="I5693" s="45"/>
      <c r="K5693" s="118"/>
      <c r="M5693" s="116"/>
    </row>
    <row r="5694" spans="1:13" ht="23.25" customHeight="1" thickBot="1" x14ac:dyDescent="0.25">
      <c r="A5694" s="11">
        <v>42779</v>
      </c>
      <c r="B5694" s="12">
        <v>1904.87</v>
      </c>
      <c r="C5694" s="12">
        <v>6569.74</v>
      </c>
      <c r="D5694" s="12">
        <v>1894.19</v>
      </c>
      <c r="E5694" s="12">
        <v>6610.72</v>
      </c>
      <c r="F5694" s="12">
        <v>2896.01</v>
      </c>
      <c r="G5694" s="12">
        <v>362.15</v>
      </c>
      <c r="H5694" s="153">
        <v>104.67</v>
      </c>
      <c r="I5694" s="45"/>
      <c r="K5694" s="118"/>
      <c r="M5694" s="116"/>
    </row>
    <row r="5695" spans="1:13" ht="23.25" customHeight="1" thickBot="1" x14ac:dyDescent="0.25">
      <c r="A5695" s="11">
        <v>42780</v>
      </c>
      <c r="B5695" s="12">
        <v>1916.12</v>
      </c>
      <c r="C5695" s="12">
        <v>6608.54</v>
      </c>
      <c r="D5695" s="12">
        <v>1910.52</v>
      </c>
      <c r="E5695" s="12">
        <v>6667.73</v>
      </c>
      <c r="F5695" s="12">
        <v>2920.91</v>
      </c>
      <c r="G5695" s="12">
        <v>366</v>
      </c>
      <c r="H5695" s="153">
        <v>104.56</v>
      </c>
      <c r="I5695" s="45"/>
      <c r="K5695" s="118"/>
      <c r="M5695" s="116"/>
    </row>
    <row r="5696" spans="1:13" ht="23.25" customHeight="1" thickBot="1" x14ac:dyDescent="0.25">
      <c r="A5696" s="11">
        <v>42781</v>
      </c>
      <c r="B5696" s="12">
        <v>1924.8</v>
      </c>
      <c r="C5696" s="12">
        <v>6638.47</v>
      </c>
      <c r="D5696" s="12">
        <v>1924.67</v>
      </c>
      <c r="E5696" s="12">
        <v>6717.09</v>
      </c>
      <c r="F5696" s="12">
        <v>2940.97</v>
      </c>
      <c r="G5696" s="12">
        <v>369.93</v>
      </c>
      <c r="H5696" s="153">
        <v>104.63</v>
      </c>
      <c r="I5696" s="45"/>
      <c r="K5696" s="118"/>
      <c r="M5696" s="116"/>
    </row>
    <row r="5697" spans="1:13" ht="23.25" customHeight="1" thickBot="1" x14ac:dyDescent="0.25">
      <c r="A5697" s="11">
        <v>42782</v>
      </c>
      <c r="B5697" s="12">
        <v>1923.45</v>
      </c>
      <c r="C5697" s="12">
        <v>6633.81</v>
      </c>
      <c r="D5697" s="12">
        <v>1923.72</v>
      </c>
      <c r="E5697" s="12">
        <v>6713.79</v>
      </c>
      <c r="F5697" s="12">
        <v>2942.64</v>
      </c>
      <c r="G5697" s="12">
        <v>369.76</v>
      </c>
      <c r="H5697" s="153">
        <v>104.74</v>
      </c>
      <c r="I5697" s="45"/>
      <c r="K5697" s="118"/>
      <c r="M5697" s="116"/>
    </row>
    <row r="5698" spans="1:13" ht="23.25" customHeight="1" thickBot="1" x14ac:dyDescent="0.25">
      <c r="A5698" s="11">
        <v>42783</v>
      </c>
      <c r="B5698" s="12">
        <v>1924.78</v>
      </c>
      <c r="C5698" s="12">
        <v>6638.42</v>
      </c>
      <c r="D5698" s="12">
        <v>1926.39</v>
      </c>
      <c r="E5698" s="12">
        <v>6723.09</v>
      </c>
      <c r="F5698" s="12">
        <v>2950.59</v>
      </c>
      <c r="G5698" s="12">
        <v>369.71</v>
      </c>
      <c r="H5698" s="153">
        <v>105.12</v>
      </c>
      <c r="I5698" s="45"/>
      <c r="K5698" s="118"/>
      <c r="M5698" s="116"/>
    </row>
    <row r="5699" spans="1:13" ht="23.25" customHeight="1" thickBot="1" x14ac:dyDescent="0.25">
      <c r="A5699" s="11">
        <v>42786</v>
      </c>
      <c r="B5699" s="12">
        <v>1922.07</v>
      </c>
      <c r="C5699" s="12">
        <v>6629.05</v>
      </c>
      <c r="D5699" s="12">
        <v>1923.24</v>
      </c>
      <c r="E5699" s="12">
        <v>6712.12</v>
      </c>
      <c r="F5699" s="12">
        <v>2943.8</v>
      </c>
      <c r="G5699" s="12">
        <v>369.22</v>
      </c>
      <c r="H5699" s="153">
        <v>105.13</v>
      </c>
      <c r="I5699" s="45"/>
      <c r="K5699" s="118"/>
      <c r="M5699" s="116"/>
    </row>
    <row r="5700" spans="1:13" ht="23.25" customHeight="1" thickBot="1" x14ac:dyDescent="0.25">
      <c r="A5700" s="11">
        <v>42787</v>
      </c>
      <c r="B5700" s="12">
        <v>1923.84</v>
      </c>
      <c r="C5700" s="12">
        <v>6635.15</v>
      </c>
      <c r="D5700" s="12">
        <v>1925.18</v>
      </c>
      <c r="E5700" s="12">
        <v>6718.9</v>
      </c>
      <c r="F5700" s="12">
        <v>2946.03</v>
      </c>
      <c r="G5700" s="12">
        <v>369.72</v>
      </c>
      <c r="H5700" s="153">
        <v>105.39</v>
      </c>
      <c r="I5700" s="45"/>
      <c r="K5700" s="118"/>
      <c r="M5700" s="116"/>
    </row>
    <row r="5701" spans="1:13" ht="23.25" customHeight="1" thickBot="1" x14ac:dyDescent="0.25">
      <c r="A5701" s="11">
        <v>42788</v>
      </c>
      <c r="B5701" s="12">
        <v>1925.05</v>
      </c>
      <c r="C5701" s="12">
        <v>6639.31</v>
      </c>
      <c r="D5701" s="12">
        <v>1925.26</v>
      </c>
      <c r="E5701" s="12">
        <v>6719.16</v>
      </c>
      <c r="F5701" s="12">
        <v>2944.26</v>
      </c>
      <c r="G5701" s="12">
        <v>369.85</v>
      </c>
      <c r="H5701" s="153">
        <v>105.26</v>
      </c>
      <c r="I5701" s="45"/>
      <c r="K5701" s="118"/>
      <c r="M5701" s="116"/>
    </row>
    <row r="5702" spans="1:13" ht="23.25" customHeight="1" thickBot="1" x14ac:dyDescent="0.25">
      <c r="A5702" s="11">
        <v>42789</v>
      </c>
      <c r="B5702" s="12">
        <v>1922.74</v>
      </c>
      <c r="C5702" s="12">
        <v>6631.52</v>
      </c>
      <c r="D5702" s="12">
        <v>1924.61</v>
      </c>
      <c r="E5702" s="12">
        <v>6717.14</v>
      </c>
      <c r="F5702" s="12">
        <v>2950.12</v>
      </c>
      <c r="G5702" s="12">
        <v>369.92</v>
      </c>
      <c r="H5702" s="153">
        <v>105.21</v>
      </c>
      <c r="I5702" s="45"/>
      <c r="K5702" s="118"/>
      <c r="M5702" s="116"/>
    </row>
    <row r="5703" spans="1:13" ht="23.25" customHeight="1" thickBot="1" x14ac:dyDescent="0.25">
      <c r="A5703" s="11">
        <v>42793</v>
      </c>
      <c r="B5703" s="12">
        <v>1922.48</v>
      </c>
      <c r="C5703" s="12">
        <v>6630.64</v>
      </c>
      <c r="D5703" s="12">
        <v>1924.53</v>
      </c>
      <c r="E5703" s="12">
        <v>6716.89</v>
      </c>
      <c r="F5703" s="12">
        <v>2950</v>
      </c>
      <c r="G5703" s="12">
        <v>369.85</v>
      </c>
      <c r="H5703" s="153">
        <v>105.1</v>
      </c>
      <c r="I5703" s="45"/>
      <c r="K5703" s="118"/>
      <c r="M5703" s="116"/>
    </row>
    <row r="5704" spans="1:13" ht="23.25" customHeight="1" thickBot="1" x14ac:dyDescent="0.25">
      <c r="A5704" s="11">
        <v>42794</v>
      </c>
      <c r="B5704" s="12">
        <v>1919.34</v>
      </c>
      <c r="C5704" s="12">
        <v>6619.81</v>
      </c>
      <c r="D5704" s="12">
        <v>1922.77</v>
      </c>
      <c r="E5704" s="12">
        <v>6710.74</v>
      </c>
      <c r="F5704" s="12">
        <v>2949.28</v>
      </c>
      <c r="G5704" s="12">
        <v>369.19</v>
      </c>
      <c r="H5704" s="153">
        <v>104.8</v>
      </c>
      <c r="I5704" s="45"/>
      <c r="K5704" s="118"/>
      <c r="M5704" s="116"/>
    </row>
    <row r="5705" spans="1:13" ht="23.25" customHeight="1" thickBot="1" x14ac:dyDescent="0.25">
      <c r="A5705" s="11">
        <v>42795</v>
      </c>
      <c r="B5705" s="12">
        <v>1918.38</v>
      </c>
      <c r="C5705" s="12">
        <v>6621.7</v>
      </c>
      <c r="D5705" s="12">
        <v>1922.16</v>
      </c>
      <c r="E5705" s="12">
        <v>6709.51</v>
      </c>
      <c r="F5705" s="12">
        <v>2947.67</v>
      </c>
      <c r="G5705" s="12">
        <v>369.04</v>
      </c>
      <c r="H5705" s="153">
        <v>104.76</v>
      </c>
      <c r="I5705" s="45"/>
      <c r="K5705" s="118"/>
      <c r="M5705" s="116"/>
    </row>
    <row r="5706" spans="1:13" ht="23.25" customHeight="1" thickBot="1" x14ac:dyDescent="0.25">
      <c r="A5706" s="11">
        <v>42796</v>
      </c>
      <c r="B5706" s="12">
        <v>1916.8</v>
      </c>
      <c r="C5706" s="12">
        <v>6616.24</v>
      </c>
      <c r="D5706" s="12">
        <v>1921.19</v>
      </c>
      <c r="E5706" s="12">
        <v>6706.14</v>
      </c>
      <c r="F5706" s="12">
        <v>2945.36</v>
      </c>
      <c r="G5706" s="12">
        <v>368.35</v>
      </c>
      <c r="H5706" s="153">
        <v>104.69</v>
      </c>
      <c r="I5706" s="45"/>
      <c r="K5706" s="118"/>
      <c r="M5706" s="116"/>
    </row>
    <row r="5707" spans="1:13" ht="23.25" customHeight="1" thickBot="1" x14ac:dyDescent="0.25">
      <c r="A5707" s="11">
        <v>42797</v>
      </c>
      <c r="B5707" s="12">
        <v>1914.18</v>
      </c>
      <c r="C5707" s="12">
        <v>6607.22</v>
      </c>
      <c r="D5707" s="12">
        <v>1917.37</v>
      </c>
      <c r="E5707" s="12">
        <v>6692.81</v>
      </c>
      <c r="F5707" s="12">
        <v>2939.43</v>
      </c>
      <c r="G5707" s="12">
        <v>368.02</v>
      </c>
      <c r="H5707" s="153">
        <v>104.37</v>
      </c>
      <c r="I5707" s="45"/>
      <c r="K5707" s="118"/>
      <c r="M5707" s="116"/>
    </row>
    <row r="5708" spans="1:13" ht="23.25" customHeight="1" thickBot="1" x14ac:dyDescent="0.25">
      <c r="A5708" s="11">
        <v>42800</v>
      </c>
      <c r="B5708" s="12">
        <v>1913.36</v>
      </c>
      <c r="C5708" s="12">
        <v>6604.39</v>
      </c>
      <c r="D5708" s="12">
        <v>1918.24</v>
      </c>
      <c r="E5708" s="12">
        <v>6695.82</v>
      </c>
      <c r="F5708" s="12">
        <v>2947.84</v>
      </c>
      <c r="G5708" s="12">
        <v>368.27</v>
      </c>
      <c r="H5708" s="153">
        <v>104.3</v>
      </c>
      <c r="I5708" s="45"/>
      <c r="K5708" s="118"/>
      <c r="M5708" s="116"/>
    </row>
    <row r="5709" spans="1:13" ht="23.25" customHeight="1" thickBot="1" x14ac:dyDescent="0.25">
      <c r="A5709" s="11">
        <v>42801</v>
      </c>
      <c r="B5709" s="12">
        <v>1912.95</v>
      </c>
      <c r="C5709" s="12">
        <v>6602.95</v>
      </c>
      <c r="D5709" s="12">
        <v>1918.38</v>
      </c>
      <c r="E5709" s="12">
        <v>6696.33</v>
      </c>
      <c r="F5709" s="12">
        <v>2948.06</v>
      </c>
      <c r="G5709" s="12">
        <v>368.34</v>
      </c>
      <c r="H5709" s="153">
        <v>104.35</v>
      </c>
      <c r="I5709" s="45"/>
      <c r="K5709" s="118"/>
      <c r="M5709" s="116"/>
    </row>
    <row r="5710" spans="1:13" ht="23.25" customHeight="1" thickBot="1" x14ac:dyDescent="0.25">
      <c r="A5710" s="11">
        <v>42802</v>
      </c>
      <c r="B5710" s="12">
        <v>1910.05</v>
      </c>
      <c r="C5710" s="12">
        <v>6595.5</v>
      </c>
      <c r="D5710" s="12">
        <v>1916.38</v>
      </c>
      <c r="E5710" s="12">
        <v>6693.26</v>
      </c>
      <c r="F5710" s="12">
        <v>2945.06</v>
      </c>
      <c r="G5710" s="12">
        <v>368.1</v>
      </c>
      <c r="H5710" s="153">
        <v>104.19</v>
      </c>
      <c r="I5710" s="45"/>
      <c r="K5710" s="118"/>
      <c r="M5710" s="116"/>
    </row>
    <row r="5711" spans="1:13" ht="23.25" customHeight="1" thickBot="1" x14ac:dyDescent="0.25">
      <c r="A5711" s="11">
        <v>42803</v>
      </c>
      <c r="B5711" s="12">
        <v>1911.18</v>
      </c>
      <c r="C5711" s="12">
        <v>6599.38</v>
      </c>
      <c r="D5711" s="12">
        <v>1918.37</v>
      </c>
      <c r="E5711" s="12">
        <v>6700.2</v>
      </c>
      <c r="F5711" s="12">
        <v>2946.3</v>
      </c>
      <c r="G5711" s="12">
        <v>368.2</v>
      </c>
      <c r="H5711" s="153">
        <v>104.2</v>
      </c>
      <c r="I5711" s="45"/>
      <c r="K5711" s="118"/>
      <c r="M5711" s="116"/>
    </row>
    <row r="5712" spans="1:13" ht="23.25" customHeight="1" thickBot="1" x14ac:dyDescent="0.25">
      <c r="A5712" s="11">
        <v>42804</v>
      </c>
      <c r="B5712" s="12">
        <v>1910.44</v>
      </c>
      <c r="C5712" s="12">
        <v>6596.83</v>
      </c>
      <c r="D5712" s="12">
        <v>1917.76</v>
      </c>
      <c r="E5712" s="12">
        <v>6698.09</v>
      </c>
      <c r="F5712" s="12">
        <v>2946.93</v>
      </c>
      <c r="G5712" s="12">
        <v>368.1</v>
      </c>
      <c r="H5712" s="153">
        <v>104.09</v>
      </c>
      <c r="I5712" s="45"/>
      <c r="K5712" s="118"/>
      <c r="M5712" s="116"/>
    </row>
    <row r="5713" spans="1:13" ht="23.25" customHeight="1" thickBot="1" x14ac:dyDescent="0.25">
      <c r="A5713" s="11">
        <v>42807</v>
      </c>
      <c r="B5713" s="12">
        <v>1909.42</v>
      </c>
      <c r="C5713" s="12">
        <v>6593.3</v>
      </c>
      <c r="D5713" s="12">
        <v>1917.88</v>
      </c>
      <c r="E5713" s="12">
        <v>6698.49</v>
      </c>
      <c r="F5713" s="12">
        <v>2953.23</v>
      </c>
      <c r="G5713" s="12">
        <v>367.88</v>
      </c>
      <c r="H5713" s="153">
        <v>104.02</v>
      </c>
      <c r="I5713" s="45"/>
      <c r="K5713" s="118"/>
      <c r="M5713" s="116"/>
    </row>
    <row r="5714" spans="1:13" ht="23.25" customHeight="1" thickBot="1" x14ac:dyDescent="0.25">
      <c r="A5714" s="11">
        <v>42808</v>
      </c>
      <c r="B5714" s="12">
        <v>1913.12</v>
      </c>
      <c r="C5714" s="12">
        <v>6606.08</v>
      </c>
      <c r="D5714" s="12">
        <v>1922.29</v>
      </c>
      <c r="E5714" s="12">
        <v>6713.88</v>
      </c>
      <c r="F5714" s="12">
        <v>2957.77</v>
      </c>
      <c r="G5714" s="12">
        <v>367.52</v>
      </c>
      <c r="H5714" s="153">
        <v>103.91</v>
      </c>
      <c r="I5714" s="45"/>
      <c r="K5714" s="118"/>
      <c r="M5714" s="116"/>
    </row>
    <row r="5715" spans="1:13" ht="23.25" customHeight="1" thickBot="1" x14ac:dyDescent="0.25">
      <c r="A5715" s="11">
        <v>42809</v>
      </c>
      <c r="B5715" s="12">
        <v>1908.66</v>
      </c>
      <c r="C5715" s="12">
        <v>6623.8</v>
      </c>
      <c r="D5715" s="12">
        <v>1918.08</v>
      </c>
      <c r="E5715" s="12">
        <v>6699.2</v>
      </c>
      <c r="F5715" s="12">
        <v>2948.58</v>
      </c>
      <c r="G5715" s="12">
        <v>367.33</v>
      </c>
      <c r="H5715" s="153">
        <v>103.47</v>
      </c>
      <c r="I5715" s="45"/>
      <c r="K5715" s="118"/>
      <c r="M5715" s="116"/>
    </row>
    <row r="5716" spans="1:13" ht="23.25" customHeight="1" thickBot="1" x14ac:dyDescent="0.25">
      <c r="A5716" s="11">
        <v>42810</v>
      </c>
      <c r="B5716" s="12">
        <v>1907.16</v>
      </c>
      <c r="C5716" s="12">
        <v>6618.58</v>
      </c>
      <c r="D5716" s="12">
        <v>1916.09</v>
      </c>
      <c r="E5716" s="12">
        <v>6692.24</v>
      </c>
      <c r="F5716" s="12">
        <v>2952.46</v>
      </c>
      <c r="G5716" s="12">
        <v>367.32</v>
      </c>
      <c r="H5716" s="153">
        <v>103.46</v>
      </c>
      <c r="I5716" s="45"/>
      <c r="K5716" s="118"/>
      <c r="M5716" s="116"/>
    </row>
    <row r="5717" spans="1:13" ht="23.25" customHeight="1" thickBot="1" x14ac:dyDescent="0.25">
      <c r="A5717" s="11">
        <v>42811</v>
      </c>
      <c r="B5717" s="12">
        <v>1910.21</v>
      </c>
      <c r="C5717" s="12">
        <v>6629.15</v>
      </c>
      <c r="D5717" s="12">
        <v>1920.26</v>
      </c>
      <c r="E5717" s="12">
        <v>6706.82</v>
      </c>
      <c r="F5717" s="12">
        <v>2962.47</v>
      </c>
      <c r="G5717" s="12">
        <v>368.64</v>
      </c>
      <c r="H5717" s="153">
        <v>103.31</v>
      </c>
      <c r="I5717" s="45"/>
      <c r="K5717" s="118"/>
      <c r="M5717" s="116"/>
    </row>
    <row r="5718" spans="1:13" ht="23.25" customHeight="1" thickBot="1" x14ac:dyDescent="0.25">
      <c r="A5718" s="11">
        <v>42814</v>
      </c>
      <c r="B5718" s="12">
        <v>1910.73</v>
      </c>
      <c r="C5718" s="12">
        <v>6630.98</v>
      </c>
      <c r="D5718" s="12">
        <v>1920.44</v>
      </c>
      <c r="E5718" s="12">
        <v>6707.42</v>
      </c>
      <c r="F5718" s="12">
        <v>2962.73</v>
      </c>
      <c r="G5718" s="12">
        <v>368.71</v>
      </c>
      <c r="H5718" s="153">
        <v>103.22</v>
      </c>
      <c r="I5718" s="45"/>
      <c r="K5718" s="118"/>
      <c r="M5718" s="116"/>
    </row>
    <row r="5719" spans="1:13" ht="23.25" customHeight="1" thickBot="1" x14ac:dyDescent="0.25">
      <c r="A5719" s="11">
        <v>42815</v>
      </c>
      <c r="B5719" s="12">
        <v>1912.05</v>
      </c>
      <c r="C5719" s="12">
        <v>6635.55</v>
      </c>
      <c r="D5719" s="12">
        <v>1922.82</v>
      </c>
      <c r="E5719" s="12">
        <v>6715.75</v>
      </c>
      <c r="F5719" s="12">
        <v>2966.16</v>
      </c>
      <c r="G5719" s="12">
        <v>369.32</v>
      </c>
      <c r="H5719" s="153">
        <v>103.16</v>
      </c>
      <c r="I5719" s="45"/>
      <c r="K5719" s="118"/>
      <c r="M5719" s="116"/>
    </row>
    <row r="5720" spans="1:13" ht="23.25" customHeight="1" thickBot="1" x14ac:dyDescent="0.25">
      <c r="A5720" s="11">
        <v>42816</v>
      </c>
      <c r="B5720" s="12">
        <v>1912.36</v>
      </c>
      <c r="C5720" s="12">
        <v>6636.64</v>
      </c>
      <c r="D5720" s="12">
        <v>1922.67</v>
      </c>
      <c r="E5720" s="12">
        <v>6715.22</v>
      </c>
      <c r="F5720" s="12">
        <v>2970.52</v>
      </c>
      <c r="G5720" s="12">
        <v>369.53</v>
      </c>
      <c r="H5720" s="153">
        <v>103.02</v>
      </c>
      <c r="I5720" s="45"/>
      <c r="K5720" s="118"/>
      <c r="M5720" s="116"/>
    </row>
    <row r="5721" spans="1:13" ht="23.25" customHeight="1" thickBot="1" x14ac:dyDescent="0.25">
      <c r="A5721" s="11">
        <v>42817</v>
      </c>
      <c r="B5721" s="12">
        <v>1911.83</v>
      </c>
      <c r="C5721" s="12">
        <v>6634.8</v>
      </c>
      <c r="D5721" s="12">
        <v>1921.75</v>
      </c>
      <c r="E5721" s="12">
        <v>6712.01</v>
      </c>
      <c r="F5721" s="12">
        <v>2969.35</v>
      </c>
      <c r="G5721" s="12">
        <v>369.33</v>
      </c>
      <c r="H5721" s="153">
        <v>102.74</v>
      </c>
      <c r="I5721" s="45"/>
      <c r="K5721" s="118"/>
      <c r="M5721" s="116"/>
    </row>
    <row r="5722" spans="1:13" ht="23.25" customHeight="1" thickBot="1" x14ac:dyDescent="0.25">
      <c r="A5722" s="11">
        <v>42818</v>
      </c>
      <c r="B5722" s="12">
        <v>1914.46</v>
      </c>
      <c r="C5722" s="12">
        <v>6643.92</v>
      </c>
      <c r="D5722" s="12">
        <v>1923.47</v>
      </c>
      <c r="E5722" s="12">
        <v>6718.01</v>
      </c>
      <c r="F5722" s="12">
        <v>2965.16</v>
      </c>
      <c r="G5722" s="12">
        <v>369.63</v>
      </c>
      <c r="H5722" s="153">
        <v>102.8</v>
      </c>
      <c r="I5722" s="45"/>
      <c r="K5722" s="118"/>
      <c r="M5722" s="116"/>
    </row>
    <row r="5723" spans="1:13" ht="23.25" customHeight="1" thickBot="1" x14ac:dyDescent="0.25">
      <c r="A5723" s="11">
        <v>42821</v>
      </c>
      <c r="B5723" s="12">
        <v>1913.35</v>
      </c>
      <c r="C5723" s="12">
        <v>6640.06</v>
      </c>
      <c r="D5723" s="12">
        <v>1923.73</v>
      </c>
      <c r="E5723" s="12">
        <v>6718.93</v>
      </c>
      <c r="F5723" s="12">
        <v>2974.08</v>
      </c>
      <c r="G5723" s="12">
        <v>369.61</v>
      </c>
      <c r="H5723" s="153">
        <v>102.72</v>
      </c>
      <c r="I5723" s="45"/>
      <c r="K5723" s="118"/>
      <c r="M5723" s="116"/>
    </row>
    <row r="5724" spans="1:13" ht="23.25" customHeight="1" thickBot="1" x14ac:dyDescent="0.25">
      <c r="A5724" s="11">
        <v>42822</v>
      </c>
      <c r="B5724" s="12">
        <v>1916.27</v>
      </c>
      <c r="C5724" s="12">
        <v>6650.18</v>
      </c>
      <c r="D5724" s="12">
        <v>1928.35</v>
      </c>
      <c r="E5724" s="12">
        <v>6735.06</v>
      </c>
      <c r="F5724" s="12">
        <v>2984.16</v>
      </c>
      <c r="G5724" s="12">
        <v>370.79</v>
      </c>
      <c r="H5724" s="153">
        <v>102.53</v>
      </c>
      <c r="I5724" s="45"/>
      <c r="K5724" s="118"/>
      <c r="M5724" s="116"/>
    </row>
    <row r="5725" spans="1:13" ht="23.25" customHeight="1" thickBot="1" x14ac:dyDescent="0.25">
      <c r="A5725" s="11">
        <v>42824</v>
      </c>
      <c r="B5725" s="12">
        <v>1917.24</v>
      </c>
      <c r="C5725" s="12">
        <v>6653.56</v>
      </c>
      <c r="D5725" s="12">
        <v>1930.27</v>
      </c>
      <c r="E5725" s="12">
        <v>6741.77</v>
      </c>
      <c r="F5725" s="12">
        <v>2979.83</v>
      </c>
      <c r="G5725" s="12">
        <v>370.99</v>
      </c>
      <c r="H5725" s="153">
        <v>102.53</v>
      </c>
      <c r="I5725" s="45"/>
      <c r="K5725" s="118"/>
      <c r="M5725" s="116"/>
    </row>
    <row r="5726" spans="1:13" ht="23.25" customHeight="1" thickBot="1" x14ac:dyDescent="0.25">
      <c r="A5726" s="11">
        <v>42825</v>
      </c>
      <c r="B5726" s="12">
        <v>1920.65</v>
      </c>
      <c r="C5726" s="12">
        <v>6665.4</v>
      </c>
      <c r="D5726" s="12">
        <v>1933.37</v>
      </c>
      <c r="E5726" s="12">
        <v>6752.61</v>
      </c>
      <c r="F5726" s="12">
        <v>2980.93</v>
      </c>
      <c r="G5726" s="12">
        <v>371.76</v>
      </c>
      <c r="H5726" s="153">
        <v>102.58</v>
      </c>
      <c r="I5726" s="45"/>
      <c r="K5726" s="118"/>
      <c r="M5726" s="116"/>
    </row>
    <row r="5727" spans="1:13" ht="23.25" customHeight="1" thickBot="1" x14ac:dyDescent="0.25">
      <c r="A5727" s="11">
        <v>42828</v>
      </c>
      <c r="B5727" s="12">
        <v>1922.83</v>
      </c>
      <c r="C5727" s="12">
        <v>6672.97</v>
      </c>
      <c r="D5727" s="12">
        <v>1935.97</v>
      </c>
      <c r="E5727" s="12">
        <v>6761.69</v>
      </c>
      <c r="F5727" s="12">
        <v>2986.79</v>
      </c>
      <c r="G5727" s="12">
        <v>372.45</v>
      </c>
      <c r="H5727" s="153">
        <v>102.57</v>
      </c>
      <c r="I5727" s="45"/>
      <c r="K5727" s="118"/>
      <c r="M5727" s="116"/>
    </row>
    <row r="5728" spans="1:13" ht="23.25" customHeight="1" thickBot="1" x14ac:dyDescent="0.25">
      <c r="A5728" s="11">
        <v>42829</v>
      </c>
      <c r="B5728" s="12">
        <v>1925.95</v>
      </c>
      <c r="C5728" s="12">
        <v>6683.78</v>
      </c>
      <c r="D5728" s="12">
        <v>1941.76</v>
      </c>
      <c r="E5728" s="12">
        <v>6781.9</v>
      </c>
      <c r="F5728" s="12">
        <v>2993.69</v>
      </c>
      <c r="G5728" s="12">
        <v>373.95</v>
      </c>
      <c r="H5728" s="153">
        <v>102.53</v>
      </c>
      <c r="I5728" s="45"/>
      <c r="K5728" s="118"/>
      <c r="M5728" s="116"/>
    </row>
    <row r="5729" spans="1:13" ht="23.25" customHeight="1" thickBot="1" x14ac:dyDescent="0.25">
      <c r="A5729" s="11">
        <v>42830</v>
      </c>
      <c r="B5729" s="12">
        <v>1926.82</v>
      </c>
      <c r="C5729" s="12">
        <v>6686.82</v>
      </c>
      <c r="D5729" s="12">
        <v>1944.03</v>
      </c>
      <c r="E5729" s="12">
        <v>6789.81</v>
      </c>
      <c r="F5729" s="12">
        <v>2997.95</v>
      </c>
      <c r="G5729" s="12">
        <v>374.49</v>
      </c>
      <c r="H5729" s="153">
        <v>102.67</v>
      </c>
      <c r="I5729" s="45"/>
      <c r="K5729" s="118"/>
      <c r="M5729" s="116"/>
    </row>
    <row r="5730" spans="1:13" ht="23.25" customHeight="1" thickBot="1" x14ac:dyDescent="0.25">
      <c r="A5730" s="11">
        <v>42831</v>
      </c>
      <c r="B5730" s="12">
        <v>1929</v>
      </c>
      <c r="C5730" s="12">
        <v>6694.39</v>
      </c>
      <c r="D5730" s="12">
        <v>1946.91</v>
      </c>
      <c r="E5730" s="12">
        <v>6799.89</v>
      </c>
      <c r="F5730" s="12">
        <v>3002.9</v>
      </c>
      <c r="G5730" s="12">
        <v>375.47</v>
      </c>
      <c r="H5730" s="153">
        <v>102.65</v>
      </c>
      <c r="I5730" s="45"/>
      <c r="K5730" s="118"/>
      <c r="M5730" s="116"/>
    </row>
    <row r="5731" spans="1:13" ht="23.25" customHeight="1" thickBot="1" x14ac:dyDescent="0.25">
      <c r="A5731" s="11">
        <v>42832</v>
      </c>
      <c r="B5731" s="12">
        <v>1933.78</v>
      </c>
      <c r="C5731" s="12">
        <v>6710.97</v>
      </c>
      <c r="D5731" s="12">
        <v>1953.75</v>
      </c>
      <c r="E5731" s="12">
        <v>6823.76</v>
      </c>
      <c r="F5731" s="12">
        <v>3010.82</v>
      </c>
      <c r="G5731" s="12">
        <v>376.87</v>
      </c>
      <c r="H5731" s="153">
        <v>102.77</v>
      </c>
      <c r="I5731" s="45"/>
      <c r="K5731" s="118"/>
      <c r="M5731" s="116"/>
    </row>
    <row r="5732" spans="1:13" ht="23.25" customHeight="1" thickBot="1" x14ac:dyDescent="0.25">
      <c r="A5732" s="11">
        <v>42835</v>
      </c>
      <c r="B5732" s="12">
        <v>1937.62</v>
      </c>
      <c r="C5732" s="12">
        <v>6724.28</v>
      </c>
      <c r="D5732" s="12">
        <v>1960.32</v>
      </c>
      <c r="E5732" s="12">
        <v>6846.71</v>
      </c>
      <c r="F5732" s="12">
        <v>3017.05</v>
      </c>
      <c r="G5732" s="12">
        <v>378.43</v>
      </c>
      <c r="H5732" s="153">
        <v>103.09</v>
      </c>
      <c r="I5732" s="45"/>
      <c r="K5732" s="118"/>
      <c r="M5732" s="116"/>
    </row>
    <row r="5733" spans="1:13" ht="23.25" customHeight="1" thickBot="1" x14ac:dyDescent="0.25">
      <c r="A5733" s="11">
        <v>42836</v>
      </c>
      <c r="B5733" s="12">
        <v>1939.08</v>
      </c>
      <c r="C5733" s="12">
        <v>6731.37</v>
      </c>
      <c r="D5733" s="12">
        <v>1961.72</v>
      </c>
      <c r="E5733" s="12">
        <v>6854.79</v>
      </c>
      <c r="F5733" s="12">
        <v>3020.61</v>
      </c>
      <c r="G5733" s="12">
        <v>379.17</v>
      </c>
      <c r="H5733" s="153">
        <v>103.19</v>
      </c>
      <c r="I5733" s="45"/>
      <c r="K5733" s="118"/>
      <c r="M5733" s="116"/>
    </row>
    <row r="5734" spans="1:13" ht="23.25" customHeight="1" thickBot="1" x14ac:dyDescent="0.25">
      <c r="A5734" s="11">
        <v>42837</v>
      </c>
      <c r="B5734" s="12">
        <v>1949.3</v>
      </c>
      <c r="C5734" s="12">
        <v>6768.47</v>
      </c>
      <c r="D5734" s="12">
        <v>1976.66</v>
      </c>
      <c r="E5734" s="12">
        <v>6909.53</v>
      </c>
      <c r="F5734" s="12">
        <v>3045.93</v>
      </c>
      <c r="G5734" s="12">
        <v>382.89</v>
      </c>
      <c r="H5734" s="153">
        <v>103.47</v>
      </c>
      <c r="I5734" s="45"/>
      <c r="K5734" s="118"/>
      <c r="M5734" s="116"/>
    </row>
    <row r="5735" spans="1:13" ht="23.25" customHeight="1" thickBot="1" x14ac:dyDescent="0.25">
      <c r="A5735" s="11">
        <v>42838</v>
      </c>
      <c r="B5735" s="12">
        <v>1955.28</v>
      </c>
      <c r="C5735" s="12">
        <v>6789.25</v>
      </c>
      <c r="D5735" s="12">
        <v>1985.2</v>
      </c>
      <c r="E5735" s="12">
        <v>6940.43</v>
      </c>
      <c r="F5735" s="12">
        <v>3063.67</v>
      </c>
      <c r="G5735" s="12">
        <v>384.87</v>
      </c>
      <c r="H5735" s="153">
        <v>103.86</v>
      </c>
      <c r="I5735" s="45"/>
      <c r="K5735" s="118"/>
      <c r="M5735" s="116"/>
    </row>
    <row r="5736" spans="1:13" ht="23.25" customHeight="1" thickBot="1" x14ac:dyDescent="0.25">
      <c r="A5736" s="11">
        <v>42839</v>
      </c>
      <c r="B5736" s="12">
        <v>1955.34</v>
      </c>
      <c r="C5736" s="12">
        <v>6791.08</v>
      </c>
      <c r="D5736" s="12">
        <v>1985.6</v>
      </c>
      <c r="E5736" s="12">
        <v>6943.36</v>
      </c>
      <c r="F5736" s="12">
        <v>3061.36</v>
      </c>
      <c r="G5736" s="12">
        <v>384.89</v>
      </c>
      <c r="H5736" s="153">
        <v>103.88</v>
      </c>
      <c r="I5736" s="45"/>
      <c r="K5736" s="118"/>
      <c r="M5736" s="116"/>
    </row>
    <row r="5737" spans="1:13" ht="23.25" customHeight="1" thickBot="1" x14ac:dyDescent="0.25">
      <c r="A5737" s="11">
        <v>42842</v>
      </c>
      <c r="B5737" s="12">
        <v>1955.97</v>
      </c>
      <c r="C5737" s="12">
        <v>6793.29</v>
      </c>
      <c r="D5737" s="12">
        <v>1986.07</v>
      </c>
      <c r="E5737" s="12">
        <v>6945.02</v>
      </c>
      <c r="F5737" s="12">
        <v>3062.52</v>
      </c>
      <c r="G5737" s="12">
        <v>384.84</v>
      </c>
      <c r="H5737" s="153">
        <v>103.78</v>
      </c>
      <c r="I5737" s="45"/>
      <c r="K5737" s="118"/>
      <c r="M5737" s="116"/>
    </row>
    <row r="5738" spans="1:13" ht="23.25" customHeight="1" thickBot="1" x14ac:dyDescent="0.25">
      <c r="A5738" s="11">
        <v>42843</v>
      </c>
      <c r="B5738" s="12">
        <v>1954.24</v>
      </c>
      <c r="C5738" s="12">
        <v>6789.18</v>
      </c>
      <c r="D5738" s="12">
        <v>1983.85</v>
      </c>
      <c r="E5738" s="12">
        <v>6940.26</v>
      </c>
      <c r="F5738" s="12">
        <v>3063.68</v>
      </c>
      <c r="G5738" s="12">
        <v>384.26</v>
      </c>
      <c r="H5738" s="153">
        <v>104</v>
      </c>
      <c r="I5738" s="45"/>
      <c r="K5738" s="118"/>
      <c r="M5738" s="116"/>
    </row>
    <row r="5739" spans="1:13" ht="23.25" customHeight="1" thickBot="1" x14ac:dyDescent="0.25">
      <c r="A5739" s="11">
        <v>42844</v>
      </c>
      <c r="B5739" s="12">
        <v>1955.42</v>
      </c>
      <c r="C5739" s="12">
        <v>6793.28</v>
      </c>
      <c r="D5739" s="12">
        <v>1985.05</v>
      </c>
      <c r="E5739" s="12">
        <v>6944.46</v>
      </c>
      <c r="F5739" s="12">
        <v>3071.32</v>
      </c>
      <c r="G5739" s="12">
        <v>384.15</v>
      </c>
      <c r="H5739" s="153">
        <v>104.41</v>
      </c>
      <c r="I5739" s="45"/>
      <c r="K5739" s="118"/>
      <c r="M5739" s="116"/>
    </row>
    <row r="5740" spans="1:13" ht="23.25" customHeight="1" thickBot="1" x14ac:dyDescent="0.25">
      <c r="A5740" s="11">
        <v>42845</v>
      </c>
      <c r="B5740" s="12">
        <v>1967.75</v>
      </c>
      <c r="C5740" s="12">
        <v>6836.12</v>
      </c>
      <c r="D5740" s="12">
        <v>2004.41</v>
      </c>
      <c r="E5740" s="12">
        <v>7012.16</v>
      </c>
      <c r="F5740" s="12">
        <v>3101.26</v>
      </c>
      <c r="G5740" s="12">
        <v>388.97</v>
      </c>
      <c r="H5740" s="153">
        <v>105.1</v>
      </c>
      <c r="I5740" s="45"/>
      <c r="K5740" s="118"/>
      <c r="M5740" s="116"/>
    </row>
    <row r="5741" spans="1:13" ht="23.25" customHeight="1" thickBot="1" x14ac:dyDescent="0.25">
      <c r="A5741" s="11">
        <v>42846</v>
      </c>
      <c r="B5741" s="12">
        <v>1967.6</v>
      </c>
      <c r="C5741" s="12">
        <v>6835.6</v>
      </c>
      <c r="D5741" s="12">
        <v>2004.47</v>
      </c>
      <c r="E5741" s="12">
        <v>7012.39</v>
      </c>
      <c r="F5741" s="12">
        <v>3102.06</v>
      </c>
      <c r="G5741" s="12">
        <v>388.84</v>
      </c>
      <c r="H5741" s="153">
        <v>105.1</v>
      </c>
      <c r="I5741" s="45"/>
      <c r="K5741" s="118"/>
      <c r="M5741" s="116"/>
    </row>
    <row r="5742" spans="1:13" ht="23.25" customHeight="1" thickBot="1" x14ac:dyDescent="0.25">
      <c r="A5742" s="11">
        <v>42849</v>
      </c>
      <c r="B5742" s="12">
        <v>1968.19</v>
      </c>
      <c r="C5742" s="12">
        <v>6837.63</v>
      </c>
      <c r="D5742" s="12">
        <v>2006.25</v>
      </c>
      <c r="E5742" s="12">
        <v>7018.61</v>
      </c>
      <c r="F5742" s="12">
        <v>3114.89</v>
      </c>
      <c r="G5742" s="12">
        <v>389.44</v>
      </c>
      <c r="H5742" s="153">
        <v>105.43</v>
      </c>
      <c r="I5742" s="45"/>
      <c r="K5742" s="118"/>
      <c r="M5742" s="116"/>
    </row>
    <row r="5743" spans="1:13" ht="23.25" customHeight="1" thickBot="1" x14ac:dyDescent="0.25">
      <c r="A5743" s="11">
        <v>42850</v>
      </c>
      <c r="B5743" s="12">
        <v>1968.74</v>
      </c>
      <c r="C5743" s="12">
        <v>6839.57</v>
      </c>
      <c r="D5743" s="12">
        <v>2008.52</v>
      </c>
      <c r="E5743" s="12">
        <v>7026.57</v>
      </c>
      <c r="F5743" s="12">
        <v>3123.54</v>
      </c>
      <c r="G5743" s="12">
        <v>389.86</v>
      </c>
      <c r="H5743" s="153">
        <v>105.87</v>
      </c>
      <c r="I5743" s="45"/>
      <c r="K5743" s="118"/>
      <c r="M5743" s="116"/>
    </row>
    <row r="5744" spans="1:13" ht="23.25" customHeight="1" thickBot="1" x14ac:dyDescent="0.25">
      <c r="A5744" s="11">
        <v>42851</v>
      </c>
      <c r="B5744" s="12">
        <v>1970.37</v>
      </c>
      <c r="C5744" s="12">
        <v>6845.22</v>
      </c>
      <c r="D5744" s="12">
        <v>2013.51</v>
      </c>
      <c r="E5744" s="12">
        <v>7044.03</v>
      </c>
      <c r="F5744" s="12">
        <v>3143.21</v>
      </c>
      <c r="G5744" s="12">
        <v>391.16</v>
      </c>
      <c r="H5744" s="153">
        <v>106.12</v>
      </c>
      <c r="I5744" s="45"/>
      <c r="K5744" s="118"/>
      <c r="M5744" s="116"/>
    </row>
    <row r="5745" spans="1:13" ht="23.25" customHeight="1" thickBot="1" x14ac:dyDescent="0.25">
      <c r="A5745" s="11">
        <v>42852</v>
      </c>
      <c r="B5745" s="12">
        <v>1971.08</v>
      </c>
      <c r="C5745" s="12">
        <v>6847.7</v>
      </c>
      <c r="D5745" s="12">
        <v>2016</v>
      </c>
      <c r="E5745" s="12">
        <v>7052.72</v>
      </c>
      <c r="F5745" s="12">
        <v>3150.13</v>
      </c>
      <c r="G5745" s="12">
        <v>391.36</v>
      </c>
      <c r="H5745" s="153">
        <v>106.18</v>
      </c>
      <c r="I5745" s="45"/>
      <c r="K5745" s="118"/>
      <c r="M5745" s="116"/>
    </row>
    <row r="5746" spans="1:13" ht="23.25" customHeight="1" thickBot="1" x14ac:dyDescent="0.25">
      <c r="A5746" s="11">
        <v>42853</v>
      </c>
      <c r="B5746" s="12">
        <v>1971.88</v>
      </c>
      <c r="C5746" s="12">
        <v>6855.25</v>
      </c>
      <c r="D5746" s="12">
        <v>2016.94</v>
      </c>
      <c r="E5746" s="12">
        <v>7063.56</v>
      </c>
      <c r="F5746" s="12">
        <v>3152.46</v>
      </c>
      <c r="G5746" s="12">
        <v>391.35</v>
      </c>
      <c r="H5746" s="153">
        <v>106.24</v>
      </c>
      <c r="I5746" s="45"/>
      <c r="K5746" s="118"/>
      <c r="M5746" s="116"/>
    </row>
    <row r="5747" spans="1:13" ht="23.25" customHeight="1" thickBot="1" x14ac:dyDescent="0.25">
      <c r="A5747" s="11">
        <v>42857</v>
      </c>
      <c r="B5747" s="12">
        <v>1975.38</v>
      </c>
      <c r="C5747" s="12">
        <v>6867.42</v>
      </c>
      <c r="D5747" s="12">
        <v>2022.61</v>
      </c>
      <c r="E5747" s="12">
        <v>7083.44</v>
      </c>
      <c r="F5747" s="12">
        <v>3165.83</v>
      </c>
      <c r="G5747" s="12">
        <v>391.72</v>
      </c>
      <c r="H5747" s="153">
        <v>106.41</v>
      </c>
      <c r="I5747" s="45"/>
      <c r="K5747" s="118"/>
      <c r="M5747" s="116"/>
    </row>
    <row r="5748" spans="1:13" ht="23.25" customHeight="1" thickBot="1" x14ac:dyDescent="0.25">
      <c r="A5748" s="11">
        <v>42858</v>
      </c>
      <c r="B5748" s="12">
        <v>1974.08</v>
      </c>
      <c r="C5748" s="12">
        <v>6862.9</v>
      </c>
      <c r="D5748" s="12">
        <v>2021.53</v>
      </c>
      <c r="E5748" s="12">
        <v>7079.66</v>
      </c>
      <c r="F5748" s="12">
        <v>3168.55</v>
      </c>
      <c r="G5748" s="12">
        <v>391.38</v>
      </c>
      <c r="H5748" s="153">
        <v>106.41</v>
      </c>
      <c r="I5748" s="45"/>
      <c r="K5748" s="118"/>
      <c r="M5748" s="116"/>
    </row>
    <row r="5749" spans="1:13" ht="23.25" customHeight="1" thickBot="1" x14ac:dyDescent="0.25">
      <c r="A5749" s="11">
        <v>42859</v>
      </c>
      <c r="B5749" s="12">
        <v>1974.96</v>
      </c>
      <c r="C5749" s="12">
        <v>6865.97</v>
      </c>
      <c r="D5749" s="12">
        <v>2024.52</v>
      </c>
      <c r="E5749" s="12">
        <v>7090.1</v>
      </c>
      <c r="F5749" s="12">
        <v>3174.76</v>
      </c>
      <c r="G5749" s="12">
        <v>391.97</v>
      </c>
      <c r="H5749" s="153">
        <v>106.38</v>
      </c>
      <c r="I5749" s="45"/>
      <c r="K5749" s="118"/>
      <c r="M5749" s="116"/>
    </row>
    <row r="5750" spans="1:13" ht="23.25" customHeight="1" thickBot="1" x14ac:dyDescent="0.25">
      <c r="A5750" s="11">
        <v>42860</v>
      </c>
      <c r="B5750" s="12">
        <v>1975.21</v>
      </c>
      <c r="C5750" s="12">
        <v>6866.83</v>
      </c>
      <c r="D5750" s="12">
        <v>2027.16</v>
      </c>
      <c r="E5750" s="12">
        <v>7099.38</v>
      </c>
      <c r="F5750" s="12">
        <v>3192.28</v>
      </c>
      <c r="G5750" s="12">
        <v>392.71</v>
      </c>
      <c r="H5750" s="153">
        <v>106.45</v>
      </c>
      <c r="I5750" s="45"/>
      <c r="K5750" s="118"/>
      <c r="M5750" s="116"/>
    </row>
    <row r="5751" spans="1:13" ht="23.25" customHeight="1" thickBot="1" x14ac:dyDescent="0.25">
      <c r="A5751" s="11">
        <v>42863</v>
      </c>
      <c r="B5751" s="12">
        <v>1974.18</v>
      </c>
      <c r="C5751" s="12">
        <v>6866.44</v>
      </c>
      <c r="D5751" s="12">
        <v>2025.56</v>
      </c>
      <c r="E5751" s="12">
        <v>7098.77</v>
      </c>
      <c r="F5751" s="12">
        <v>3191.46</v>
      </c>
      <c r="G5751" s="12">
        <v>392.47</v>
      </c>
      <c r="H5751" s="153">
        <v>106.79</v>
      </c>
      <c r="I5751" s="45"/>
      <c r="K5751" s="118"/>
      <c r="M5751" s="116"/>
    </row>
    <row r="5752" spans="1:13" ht="23.25" customHeight="1" thickBot="1" x14ac:dyDescent="0.25">
      <c r="A5752" s="11">
        <v>42864</v>
      </c>
      <c r="B5752" s="12">
        <v>1977.57</v>
      </c>
      <c r="C5752" s="12">
        <v>6878.23</v>
      </c>
      <c r="D5752" s="12">
        <v>2031.11</v>
      </c>
      <c r="E5752" s="12">
        <v>7118.22</v>
      </c>
      <c r="F5752" s="12">
        <v>3198.38</v>
      </c>
      <c r="G5752" s="12">
        <v>393.82</v>
      </c>
      <c r="H5752" s="153">
        <v>107.21</v>
      </c>
      <c r="I5752" s="45"/>
      <c r="K5752" s="118"/>
      <c r="M5752" s="116"/>
    </row>
    <row r="5753" spans="1:13" ht="23.25" customHeight="1" thickBot="1" x14ac:dyDescent="0.25">
      <c r="A5753" s="11">
        <v>42865</v>
      </c>
      <c r="B5753" s="12">
        <v>1981.14</v>
      </c>
      <c r="C5753" s="12">
        <v>6895.83</v>
      </c>
      <c r="D5753" s="12">
        <v>2037.24</v>
      </c>
      <c r="E5753" s="12">
        <v>7139.72</v>
      </c>
      <c r="F5753" s="12">
        <v>3207.12</v>
      </c>
      <c r="G5753" s="12">
        <v>395.13</v>
      </c>
      <c r="H5753" s="153">
        <v>107.89</v>
      </c>
      <c r="I5753" s="45"/>
      <c r="K5753" s="118"/>
      <c r="M5753" s="116"/>
    </row>
    <row r="5754" spans="1:13" ht="23.25" customHeight="1" thickBot="1" x14ac:dyDescent="0.25">
      <c r="A5754" s="11">
        <v>42866</v>
      </c>
      <c r="B5754" s="12">
        <v>1994.13</v>
      </c>
      <c r="C5754" s="12">
        <v>6941.02</v>
      </c>
      <c r="D5754" s="12">
        <v>2047.71</v>
      </c>
      <c r="E5754" s="12">
        <v>7176.42</v>
      </c>
      <c r="F5754" s="12">
        <v>3206.11</v>
      </c>
      <c r="G5754" s="12">
        <v>397.64</v>
      </c>
      <c r="H5754" s="153">
        <v>109.81</v>
      </c>
      <c r="I5754" s="45"/>
      <c r="K5754" s="118"/>
      <c r="M5754" s="116"/>
    </row>
    <row r="5755" spans="1:13" ht="23.25" customHeight="1" thickBot="1" x14ac:dyDescent="0.25">
      <c r="A5755" s="11">
        <v>42867</v>
      </c>
      <c r="B5755" s="12">
        <v>2000.73</v>
      </c>
      <c r="C5755" s="12">
        <v>6964.02</v>
      </c>
      <c r="D5755" s="12">
        <v>2058.16</v>
      </c>
      <c r="E5755" s="12">
        <v>7213.02</v>
      </c>
      <c r="F5755" s="12">
        <v>3221.64</v>
      </c>
      <c r="G5755" s="12">
        <v>400.08</v>
      </c>
      <c r="H5755" s="153">
        <v>111.03</v>
      </c>
      <c r="I5755" s="45"/>
      <c r="K5755" s="118"/>
      <c r="M5755" s="116"/>
    </row>
    <row r="5756" spans="1:13" ht="23.25" customHeight="1" thickBot="1" x14ac:dyDescent="0.25">
      <c r="A5756" s="11">
        <v>42870</v>
      </c>
      <c r="B5756" s="12">
        <v>1992.57</v>
      </c>
      <c r="C5756" s="12">
        <v>6935.6</v>
      </c>
      <c r="D5756" s="12">
        <v>2046.07</v>
      </c>
      <c r="E5756" s="12">
        <v>7170.66</v>
      </c>
      <c r="F5756" s="12">
        <v>3209.01</v>
      </c>
      <c r="G5756" s="12">
        <v>396.8</v>
      </c>
      <c r="H5756" s="153">
        <v>109.55</v>
      </c>
      <c r="I5756" s="45"/>
      <c r="K5756" s="118"/>
      <c r="M5756" s="116"/>
    </row>
    <row r="5757" spans="1:13" ht="23.25" customHeight="1" thickBot="1" x14ac:dyDescent="0.25">
      <c r="A5757" s="11">
        <v>42871</v>
      </c>
      <c r="B5757" s="12">
        <v>1988.34</v>
      </c>
      <c r="C5757" s="12">
        <v>6920.88</v>
      </c>
      <c r="D5757" s="12">
        <v>2040.98</v>
      </c>
      <c r="E5757" s="12">
        <v>7152.83</v>
      </c>
      <c r="F5757" s="12">
        <v>3209.71</v>
      </c>
      <c r="G5757" s="12">
        <v>395.63</v>
      </c>
      <c r="H5757" s="153">
        <v>108.87</v>
      </c>
      <c r="I5757" s="45"/>
      <c r="K5757" s="118"/>
      <c r="M5757" s="116"/>
    </row>
    <row r="5758" spans="1:13" ht="23.25" customHeight="1" thickBot="1" x14ac:dyDescent="0.25">
      <c r="A5758" s="11">
        <v>42872</v>
      </c>
      <c r="B5758" s="12">
        <v>2014.99</v>
      </c>
      <c r="C5758" s="12">
        <v>7013.63</v>
      </c>
      <c r="D5758" s="12">
        <v>2046.7</v>
      </c>
      <c r="E5758" s="12">
        <v>7172.88</v>
      </c>
      <c r="F5758" s="12">
        <v>3234.03</v>
      </c>
      <c r="G5758" s="12">
        <v>397.27</v>
      </c>
      <c r="H5758" s="153">
        <v>109.34</v>
      </c>
      <c r="I5758" s="45"/>
      <c r="K5758" s="118"/>
      <c r="M5758" s="116"/>
    </row>
    <row r="5759" spans="1:13" ht="23.25" customHeight="1" thickBot="1" x14ac:dyDescent="0.25">
      <c r="A5759" s="11">
        <v>42873</v>
      </c>
      <c r="B5759" s="12">
        <v>2034.12</v>
      </c>
      <c r="C5759" s="12">
        <v>7080.25</v>
      </c>
      <c r="D5759" s="12">
        <v>2048.34</v>
      </c>
      <c r="E5759" s="12">
        <v>7178.62</v>
      </c>
      <c r="F5759" s="12">
        <v>3246.49</v>
      </c>
      <c r="G5759" s="12">
        <v>397.54</v>
      </c>
      <c r="H5759" s="153">
        <v>109.58</v>
      </c>
      <c r="I5759" s="45"/>
      <c r="K5759" s="118"/>
      <c r="M5759" s="116"/>
    </row>
    <row r="5760" spans="1:13" ht="23.25" customHeight="1" thickBot="1" x14ac:dyDescent="0.25">
      <c r="A5760" s="11">
        <v>42874</v>
      </c>
      <c r="B5760" s="12">
        <v>2030.56</v>
      </c>
      <c r="C5760" s="12">
        <v>7067.83</v>
      </c>
      <c r="D5760" s="12">
        <v>2070.94</v>
      </c>
      <c r="E5760" s="12">
        <v>7257.82</v>
      </c>
      <c r="F5760" s="12">
        <v>3279.76</v>
      </c>
      <c r="G5760" s="12">
        <v>403.49</v>
      </c>
      <c r="H5760" s="153">
        <v>112.14</v>
      </c>
      <c r="I5760" s="45"/>
      <c r="K5760" s="118"/>
      <c r="M5760" s="116"/>
    </row>
    <row r="5761" spans="1:13" ht="23.25" customHeight="1" thickBot="1" x14ac:dyDescent="0.25">
      <c r="A5761" s="11">
        <v>42877</v>
      </c>
      <c r="B5761" s="12">
        <v>2033.53</v>
      </c>
      <c r="C5761" s="12">
        <v>7078.81</v>
      </c>
      <c r="D5761" s="12">
        <v>2072.2800000000002</v>
      </c>
      <c r="E5761" s="12">
        <v>7263.49</v>
      </c>
      <c r="F5761" s="12">
        <v>3278.83</v>
      </c>
      <c r="G5761" s="12">
        <v>403.69</v>
      </c>
      <c r="H5761" s="153">
        <v>112.16</v>
      </c>
      <c r="I5761" s="45"/>
      <c r="K5761" s="118"/>
      <c r="M5761" s="116"/>
    </row>
    <row r="5762" spans="1:13" ht="23.25" customHeight="1" thickBot="1" x14ac:dyDescent="0.25">
      <c r="A5762" s="11">
        <v>42878</v>
      </c>
      <c r="B5762" s="12">
        <v>2032.26</v>
      </c>
      <c r="C5762" s="12">
        <v>7075.98</v>
      </c>
      <c r="D5762" s="12">
        <v>2070.36</v>
      </c>
      <c r="E5762" s="12">
        <v>7259.29</v>
      </c>
      <c r="F5762" s="12">
        <v>3281.08</v>
      </c>
      <c r="G5762" s="12">
        <v>403.09</v>
      </c>
      <c r="H5762" s="153">
        <v>111.82</v>
      </c>
      <c r="I5762" s="45"/>
      <c r="K5762" s="118"/>
      <c r="M5762" s="116"/>
    </row>
    <row r="5763" spans="1:13" ht="23.25" customHeight="1" thickBot="1" x14ac:dyDescent="0.25">
      <c r="A5763" s="11">
        <v>42879</v>
      </c>
      <c r="B5763" s="12">
        <v>2027.51</v>
      </c>
      <c r="C5763" s="12">
        <v>7059.47</v>
      </c>
      <c r="D5763" s="12">
        <v>2062.56</v>
      </c>
      <c r="E5763" s="12">
        <v>7231.97</v>
      </c>
      <c r="F5763" s="12">
        <v>3262.54</v>
      </c>
      <c r="G5763" s="12">
        <v>400.75</v>
      </c>
      <c r="H5763" s="153">
        <v>110.43</v>
      </c>
      <c r="I5763" s="45"/>
      <c r="K5763" s="118"/>
      <c r="M5763" s="116"/>
    </row>
    <row r="5764" spans="1:13" ht="23.25" customHeight="1" thickBot="1" x14ac:dyDescent="0.25">
      <c r="A5764" s="11">
        <v>42880</v>
      </c>
      <c r="B5764" s="12">
        <v>2030.33</v>
      </c>
      <c r="C5764" s="12">
        <v>7069.28</v>
      </c>
      <c r="D5764" s="12">
        <v>2067.71</v>
      </c>
      <c r="E5764" s="12">
        <v>7250</v>
      </c>
      <c r="F5764" s="12">
        <v>3276.6</v>
      </c>
      <c r="G5764" s="12">
        <v>401.81</v>
      </c>
      <c r="H5764" s="153">
        <v>110.15</v>
      </c>
      <c r="I5764" s="45"/>
      <c r="K5764" s="118"/>
      <c r="M5764" s="116"/>
    </row>
    <row r="5765" spans="1:13" ht="23.25" customHeight="1" thickBot="1" x14ac:dyDescent="0.25">
      <c r="A5765" s="11">
        <v>42881</v>
      </c>
      <c r="B5765" s="12">
        <v>2028.43</v>
      </c>
      <c r="C5765" s="12">
        <v>7070.61</v>
      </c>
      <c r="D5765" s="12">
        <v>2064.75</v>
      </c>
      <c r="E5765" s="12">
        <v>7252.15</v>
      </c>
      <c r="F5765" s="12">
        <v>3274.09</v>
      </c>
      <c r="G5765" s="12">
        <v>400.96</v>
      </c>
      <c r="H5765" s="153">
        <v>110.02</v>
      </c>
      <c r="I5765" s="45"/>
      <c r="K5765" s="118"/>
      <c r="M5765" s="116"/>
    </row>
    <row r="5766" spans="1:13" ht="23.25" customHeight="1" thickBot="1" x14ac:dyDescent="0.25">
      <c r="A5766" s="11">
        <v>42884</v>
      </c>
      <c r="B5766" s="12">
        <v>2026.57</v>
      </c>
      <c r="C5766" s="12">
        <v>7068.66</v>
      </c>
      <c r="D5766" s="12">
        <v>2061.6799999999998</v>
      </c>
      <c r="E5766" s="12">
        <v>7248.53</v>
      </c>
      <c r="F5766" s="12">
        <v>3268.7</v>
      </c>
      <c r="G5766" s="12">
        <v>400.28</v>
      </c>
      <c r="H5766" s="153">
        <v>109.97</v>
      </c>
      <c r="I5766" s="45"/>
      <c r="K5766" s="118"/>
      <c r="M5766" s="116"/>
    </row>
    <row r="5767" spans="1:13" ht="23.25" customHeight="1" thickBot="1" x14ac:dyDescent="0.25">
      <c r="A5767" s="11">
        <v>42885</v>
      </c>
      <c r="B5767" s="12">
        <v>2033.39</v>
      </c>
      <c r="C5767" s="12">
        <v>7092.7</v>
      </c>
      <c r="D5767" s="12">
        <v>2072.17</v>
      </c>
      <c r="E5767" s="12">
        <v>7285.81</v>
      </c>
      <c r="F5767" s="12">
        <v>3282.12</v>
      </c>
      <c r="G5767" s="12">
        <v>402.52</v>
      </c>
      <c r="H5767" s="153">
        <v>111.83</v>
      </c>
      <c r="I5767" s="45"/>
      <c r="K5767" s="118"/>
      <c r="M5767" s="116"/>
    </row>
    <row r="5768" spans="1:13" ht="23.25" customHeight="1" thickBot="1" x14ac:dyDescent="0.25">
      <c r="A5768" s="11">
        <v>42886</v>
      </c>
      <c r="B5768" s="12">
        <v>2034.92</v>
      </c>
      <c r="C5768" s="12">
        <v>7098.06</v>
      </c>
      <c r="D5768" s="12">
        <v>2075.12</v>
      </c>
      <c r="E5768" s="12">
        <v>7296.2</v>
      </c>
      <c r="F5768" s="12">
        <v>3291.8</v>
      </c>
      <c r="G5768" s="12">
        <v>403.23</v>
      </c>
      <c r="H5768" s="153">
        <v>112.49</v>
      </c>
      <c r="I5768" s="45"/>
      <c r="K5768" s="118"/>
      <c r="M5768" s="116"/>
    </row>
    <row r="5769" spans="1:13" ht="23.25" customHeight="1" thickBot="1" x14ac:dyDescent="0.25">
      <c r="A5769" s="11">
        <v>42887</v>
      </c>
      <c r="B5769" s="12">
        <v>2034.97</v>
      </c>
      <c r="C5769" s="12">
        <v>7098.22</v>
      </c>
      <c r="D5769" s="12">
        <v>2076</v>
      </c>
      <c r="E5769" s="12">
        <v>7299.29</v>
      </c>
      <c r="F5769" s="12">
        <v>3301.53</v>
      </c>
      <c r="G5769" s="12">
        <v>403.17</v>
      </c>
      <c r="H5769" s="153">
        <v>113.54</v>
      </c>
      <c r="I5769" s="45"/>
      <c r="K5769" s="118"/>
      <c r="M5769" s="116"/>
    </row>
    <row r="5770" spans="1:13" ht="23.25" customHeight="1" thickBot="1" x14ac:dyDescent="0.25">
      <c r="A5770" s="11">
        <v>42888</v>
      </c>
      <c r="B5770" s="12">
        <v>2035.41</v>
      </c>
      <c r="C5770" s="12">
        <v>7099.75</v>
      </c>
      <c r="D5770" s="12">
        <v>2076.4299999999998</v>
      </c>
      <c r="E5770" s="12">
        <v>7300.8</v>
      </c>
      <c r="F5770" s="12">
        <v>3299.56</v>
      </c>
      <c r="G5770" s="12">
        <v>402.3</v>
      </c>
      <c r="H5770" s="153">
        <v>113.12</v>
      </c>
      <c r="I5770" s="45"/>
      <c r="K5770" s="118"/>
      <c r="M5770" s="116"/>
    </row>
    <row r="5771" spans="1:13" ht="23.25" customHeight="1" thickBot="1" x14ac:dyDescent="0.25">
      <c r="A5771" s="11">
        <v>42891</v>
      </c>
      <c r="B5771" s="12">
        <v>2036.91</v>
      </c>
      <c r="C5771" s="12">
        <v>7104.98</v>
      </c>
      <c r="D5771" s="12">
        <v>2079.67</v>
      </c>
      <c r="E5771" s="12">
        <v>7312.2</v>
      </c>
      <c r="F5771" s="12">
        <v>3310.8</v>
      </c>
      <c r="G5771" s="12">
        <v>403.13</v>
      </c>
      <c r="H5771" s="153">
        <v>113.19</v>
      </c>
      <c r="I5771" s="45"/>
      <c r="K5771" s="118"/>
      <c r="M5771" s="116"/>
    </row>
    <row r="5772" spans="1:13" ht="23.25" customHeight="1" thickBot="1" x14ac:dyDescent="0.25">
      <c r="A5772" s="11">
        <v>42892</v>
      </c>
      <c r="B5772" s="12">
        <v>2042.39</v>
      </c>
      <c r="C5772" s="12">
        <v>7124.11</v>
      </c>
      <c r="D5772" s="12">
        <v>2087.71</v>
      </c>
      <c r="E5772" s="12">
        <v>7340.46</v>
      </c>
      <c r="F5772" s="12">
        <v>3322.74</v>
      </c>
      <c r="G5772" s="12">
        <v>405.23</v>
      </c>
      <c r="H5772" s="153">
        <v>113.8</v>
      </c>
      <c r="I5772" s="45"/>
      <c r="K5772" s="118"/>
      <c r="M5772" s="116"/>
    </row>
    <row r="5773" spans="1:13" ht="23.25" customHeight="1" thickBot="1" x14ac:dyDescent="0.25">
      <c r="A5773" s="11">
        <v>42893</v>
      </c>
      <c r="B5773" s="12">
        <v>2042.15</v>
      </c>
      <c r="C5773" s="12">
        <v>7133.74</v>
      </c>
      <c r="D5773" s="12">
        <v>2087.48</v>
      </c>
      <c r="E5773" s="12">
        <v>7339.67</v>
      </c>
      <c r="F5773" s="12">
        <v>3322.19</v>
      </c>
      <c r="G5773" s="12">
        <v>405.3</v>
      </c>
      <c r="H5773" s="153">
        <v>113.76</v>
      </c>
      <c r="I5773" s="45"/>
      <c r="K5773" s="118"/>
      <c r="M5773" s="116"/>
    </row>
    <row r="5774" spans="1:13" ht="23.25" customHeight="1" thickBot="1" x14ac:dyDescent="0.25">
      <c r="A5774" s="11">
        <v>42894</v>
      </c>
      <c r="B5774" s="12">
        <v>2086.29</v>
      </c>
      <c r="C5774" s="12">
        <v>7287.95</v>
      </c>
      <c r="D5774" s="12">
        <v>2087.09</v>
      </c>
      <c r="E5774" s="12">
        <v>7338.28</v>
      </c>
      <c r="F5774" s="12">
        <v>3320.8</v>
      </c>
      <c r="G5774" s="12">
        <v>405.45</v>
      </c>
      <c r="H5774" s="153">
        <v>113.78</v>
      </c>
      <c r="I5774" s="45"/>
      <c r="K5774" s="118"/>
      <c r="M5774" s="116"/>
    </row>
    <row r="5775" spans="1:13" ht="23.25" customHeight="1" thickBot="1" x14ac:dyDescent="0.25">
      <c r="A5775" s="11">
        <v>42895</v>
      </c>
      <c r="B5775" s="12">
        <v>2086.33</v>
      </c>
      <c r="C5775" s="12">
        <v>7288.09</v>
      </c>
      <c r="D5775" s="12">
        <v>2086.98</v>
      </c>
      <c r="E5775" s="12">
        <v>7337.89</v>
      </c>
      <c r="F5775" s="12">
        <v>3314.7</v>
      </c>
      <c r="G5775" s="12">
        <v>405.25</v>
      </c>
      <c r="H5775" s="153">
        <v>113.81</v>
      </c>
      <c r="I5775" s="45"/>
      <c r="K5775" s="118"/>
      <c r="M5775" s="116"/>
    </row>
    <row r="5776" spans="1:13" ht="23.25" customHeight="1" thickBot="1" x14ac:dyDescent="0.25">
      <c r="A5776" s="11">
        <v>42898</v>
      </c>
      <c r="B5776" s="12">
        <v>2079.14</v>
      </c>
      <c r="C5776" s="12">
        <v>7262.99</v>
      </c>
      <c r="D5776" s="12">
        <v>2075.5700000000002</v>
      </c>
      <c r="E5776" s="12">
        <v>7297.78</v>
      </c>
      <c r="F5776" s="12">
        <v>3296.58</v>
      </c>
      <c r="G5776" s="12">
        <v>402.45</v>
      </c>
      <c r="H5776" s="153">
        <v>112.56</v>
      </c>
      <c r="I5776" s="45"/>
      <c r="K5776" s="118"/>
      <c r="M5776" s="116"/>
    </row>
    <row r="5777" spans="1:13" ht="23.25" customHeight="1" thickBot="1" x14ac:dyDescent="0.25">
      <c r="A5777" s="11">
        <v>42899</v>
      </c>
      <c r="B5777" s="12">
        <v>2071.7399999999998</v>
      </c>
      <c r="C5777" s="12">
        <v>7241.84</v>
      </c>
      <c r="D5777" s="12">
        <v>2074.9699999999998</v>
      </c>
      <c r="E5777" s="12">
        <v>7303.26</v>
      </c>
      <c r="F5777" s="12">
        <v>3298.02</v>
      </c>
      <c r="G5777" s="12">
        <v>401.28</v>
      </c>
      <c r="H5777" s="153">
        <v>112.58</v>
      </c>
      <c r="I5777" s="45"/>
      <c r="K5777" s="118"/>
      <c r="M5777" s="116"/>
    </row>
    <row r="5778" spans="1:13" ht="23.25" customHeight="1" thickBot="1" x14ac:dyDescent="0.25">
      <c r="A5778" s="11">
        <v>42900</v>
      </c>
      <c r="B5778" s="12">
        <v>2072.69</v>
      </c>
      <c r="C5778" s="12">
        <v>7245.17</v>
      </c>
      <c r="D5778" s="12">
        <v>2076.14</v>
      </c>
      <c r="E5778" s="12">
        <v>7307.38</v>
      </c>
      <c r="F5778" s="12">
        <v>3301.59</v>
      </c>
      <c r="G5778" s="12">
        <v>402.14</v>
      </c>
      <c r="H5778" s="153">
        <v>112.89</v>
      </c>
      <c r="I5778" s="45"/>
      <c r="K5778" s="118"/>
      <c r="M5778" s="116"/>
    </row>
    <row r="5779" spans="1:13" ht="23.25" customHeight="1" thickBot="1" x14ac:dyDescent="0.25">
      <c r="A5779" s="11">
        <v>42901</v>
      </c>
      <c r="B5779" s="12">
        <v>2076.7600000000002</v>
      </c>
      <c r="C5779" s="12">
        <v>7259.38</v>
      </c>
      <c r="D5779" s="12">
        <v>2081.75</v>
      </c>
      <c r="E5779" s="12">
        <v>7327.11</v>
      </c>
      <c r="F5779" s="12">
        <v>3308.6</v>
      </c>
      <c r="G5779" s="12">
        <v>403.93</v>
      </c>
      <c r="H5779" s="153">
        <v>113.72</v>
      </c>
      <c r="I5779" s="45"/>
      <c r="K5779" s="118"/>
      <c r="M5779" s="116"/>
    </row>
    <row r="5780" spans="1:13" ht="23.25" customHeight="1" thickBot="1" x14ac:dyDescent="0.25">
      <c r="A5780" s="11">
        <v>42902</v>
      </c>
      <c r="B5780" s="12">
        <v>2074.63</v>
      </c>
      <c r="C5780" s="12">
        <v>7251.96</v>
      </c>
      <c r="D5780" s="12">
        <v>2080.6799999999998</v>
      </c>
      <c r="E5780" s="12">
        <v>7323.37</v>
      </c>
      <c r="F5780" s="12">
        <v>3299.23</v>
      </c>
      <c r="G5780" s="12">
        <v>403.64</v>
      </c>
      <c r="H5780" s="153">
        <v>113.83</v>
      </c>
      <c r="I5780" s="45"/>
      <c r="K5780" s="118"/>
      <c r="M5780" s="116"/>
    </row>
    <row r="5781" spans="1:13" ht="23.25" customHeight="1" thickBot="1" x14ac:dyDescent="0.25">
      <c r="A5781" s="11">
        <v>42905</v>
      </c>
      <c r="B5781" s="12">
        <v>2077.35</v>
      </c>
      <c r="C5781" s="12">
        <v>7261.46</v>
      </c>
      <c r="D5781" s="12">
        <v>2085.7199999999998</v>
      </c>
      <c r="E5781" s="12">
        <v>7341.12</v>
      </c>
      <c r="F5781" s="12">
        <v>3312.92</v>
      </c>
      <c r="G5781" s="12">
        <v>404.17</v>
      </c>
      <c r="H5781" s="153">
        <v>114.24</v>
      </c>
      <c r="I5781" s="45"/>
      <c r="K5781" s="118"/>
      <c r="M5781" s="116"/>
    </row>
    <row r="5782" spans="1:13" ht="23.25" customHeight="1" thickBot="1" x14ac:dyDescent="0.25">
      <c r="A5782" s="11">
        <v>42906</v>
      </c>
      <c r="B5782" s="12">
        <v>2081.66</v>
      </c>
      <c r="C5782" s="12">
        <v>7276.54</v>
      </c>
      <c r="D5782" s="12">
        <v>2092.04</v>
      </c>
      <c r="E5782" s="12">
        <v>7363.36</v>
      </c>
      <c r="F5782" s="12">
        <v>3318.01</v>
      </c>
      <c r="G5782" s="12">
        <v>405.7</v>
      </c>
      <c r="H5782" s="153">
        <v>115.11</v>
      </c>
      <c r="I5782" s="45"/>
      <c r="K5782" s="118"/>
      <c r="M5782" s="116"/>
    </row>
    <row r="5783" spans="1:13" ht="23.25" customHeight="1" thickBot="1" x14ac:dyDescent="0.25">
      <c r="A5783" s="11">
        <v>42907</v>
      </c>
      <c r="B5783" s="12">
        <v>2085.12</v>
      </c>
      <c r="C5783" s="12">
        <v>7292.18</v>
      </c>
      <c r="D5783" s="12">
        <v>2098.1999999999998</v>
      </c>
      <c r="E5783" s="12">
        <v>7385.02</v>
      </c>
      <c r="F5783" s="12">
        <v>3326.72</v>
      </c>
      <c r="G5783" s="12">
        <v>407.19</v>
      </c>
      <c r="H5783" s="153">
        <v>115.95</v>
      </c>
      <c r="I5783" s="45"/>
      <c r="K5783" s="118"/>
      <c r="M5783" s="116"/>
    </row>
    <row r="5784" spans="1:13" ht="23.25" customHeight="1" thickBot="1" x14ac:dyDescent="0.25">
      <c r="A5784" s="11">
        <v>42908</v>
      </c>
      <c r="B5784" s="12">
        <v>2090.73</v>
      </c>
      <c r="C5784" s="12">
        <v>7311.8</v>
      </c>
      <c r="D5784" s="12">
        <v>2107.37</v>
      </c>
      <c r="E5784" s="12">
        <v>7417.32</v>
      </c>
      <c r="F5784" s="12">
        <v>3344.81</v>
      </c>
      <c r="G5784" s="12">
        <v>409.32</v>
      </c>
      <c r="H5784" s="153">
        <v>116.92</v>
      </c>
      <c r="I5784" s="45"/>
      <c r="K5784" s="118"/>
      <c r="M5784" s="116"/>
    </row>
    <row r="5785" spans="1:13" ht="23.25" customHeight="1" thickBot="1" x14ac:dyDescent="0.25">
      <c r="A5785" s="11">
        <v>42909</v>
      </c>
      <c r="B5785" s="12">
        <v>2093.29</v>
      </c>
      <c r="C5785" s="12">
        <v>7320.75</v>
      </c>
      <c r="D5785" s="12">
        <v>2111.36</v>
      </c>
      <c r="E5785" s="12">
        <v>7431.35</v>
      </c>
      <c r="F5785" s="12">
        <v>3350.76</v>
      </c>
      <c r="G5785" s="12">
        <v>410.46</v>
      </c>
      <c r="H5785" s="153">
        <v>117.39</v>
      </c>
      <c r="I5785" s="45"/>
      <c r="K5785" s="118"/>
      <c r="M5785" s="116"/>
    </row>
    <row r="5786" spans="1:13" ht="23.25" customHeight="1" thickBot="1" x14ac:dyDescent="0.25">
      <c r="A5786" s="11">
        <v>42913</v>
      </c>
      <c r="B5786" s="12">
        <v>2095.79</v>
      </c>
      <c r="C5786" s="12">
        <v>7329.49</v>
      </c>
      <c r="D5786" s="12">
        <v>2115.42</v>
      </c>
      <c r="E5786" s="12">
        <v>7445.65</v>
      </c>
      <c r="F5786" s="12">
        <v>3359.71</v>
      </c>
      <c r="G5786" s="12">
        <v>411.69</v>
      </c>
      <c r="H5786" s="153">
        <v>117.56</v>
      </c>
      <c r="I5786" s="45"/>
      <c r="K5786" s="118"/>
      <c r="M5786" s="116"/>
    </row>
    <row r="5787" spans="1:13" ht="23.25" customHeight="1" thickBot="1" x14ac:dyDescent="0.25">
      <c r="A5787" s="11">
        <v>42914</v>
      </c>
      <c r="B5787" s="12">
        <v>2104.56</v>
      </c>
      <c r="C5787" s="12">
        <v>7360.17</v>
      </c>
      <c r="D5787" s="12">
        <v>2129.19</v>
      </c>
      <c r="E5787" s="12">
        <v>7494.11</v>
      </c>
      <c r="F5787" s="12">
        <v>3393.56</v>
      </c>
      <c r="G5787" s="12">
        <v>415.46</v>
      </c>
      <c r="H5787" s="153">
        <v>119.55</v>
      </c>
      <c r="I5787" s="45"/>
      <c r="K5787" s="118"/>
      <c r="M5787" s="116"/>
    </row>
    <row r="5788" spans="1:13" ht="23.25" customHeight="1" thickBot="1" x14ac:dyDescent="0.25">
      <c r="A5788" s="11">
        <v>42915</v>
      </c>
      <c r="B5788" s="12">
        <v>2104.81</v>
      </c>
      <c r="C5788" s="12">
        <v>7361.03</v>
      </c>
      <c r="D5788" s="12">
        <v>2130.7199999999998</v>
      </c>
      <c r="E5788" s="12">
        <v>7499.49</v>
      </c>
      <c r="F5788" s="12">
        <v>3404.82</v>
      </c>
      <c r="G5788" s="12">
        <v>415.12</v>
      </c>
      <c r="H5788" s="153">
        <v>119.51</v>
      </c>
      <c r="I5788" s="45"/>
      <c r="K5788" s="118"/>
      <c r="M5788" s="116"/>
    </row>
    <row r="5789" spans="1:13" ht="23.25" customHeight="1" thickBot="1" x14ac:dyDescent="0.25">
      <c r="A5789" s="11">
        <v>42916</v>
      </c>
      <c r="B5789" s="12">
        <v>2099.0300000000002</v>
      </c>
      <c r="C5789" s="12">
        <v>7340.81</v>
      </c>
      <c r="D5789" s="12">
        <v>2122.91</v>
      </c>
      <c r="E5789" s="12">
        <v>7472</v>
      </c>
      <c r="F5789" s="12">
        <v>3399.41</v>
      </c>
      <c r="G5789" s="12">
        <v>412.52</v>
      </c>
      <c r="H5789" s="153">
        <v>118.12</v>
      </c>
      <c r="I5789" s="45"/>
      <c r="K5789" s="118"/>
      <c r="M5789" s="116"/>
    </row>
    <row r="5790" spans="1:13" ht="23.25" customHeight="1" thickBot="1" x14ac:dyDescent="0.25">
      <c r="A5790" s="11">
        <v>42919</v>
      </c>
      <c r="B5790" s="12">
        <v>2103.5300000000002</v>
      </c>
      <c r="C5790" s="12">
        <v>7356.57</v>
      </c>
      <c r="D5790" s="12">
        <v>2129.9899999999998</v>
      </c>
      <c r="E5790" s="12">
        <v>7496.93</v>
      </c>
      <c r="F5790" s="12">
        <v>3408.38</v>
      </c>
      <c r="G5790" s="12">
        <v>414.47</v>
      </c>
      <c r="H5790" s="153">
        <v>118.98</v>
      </c>
      <c r="I5790" s="45"/>
      <c r="K5790" s="118"/>
      <c r="M5790" s="116"/>
    </row>
    <row r="5791" spans="1:13" ht="23.25" customHeight="1" thickBot="1" x14ac:dyDescent="0.25">
      <c r="A5791" s="11">
        <v>42920</v>
      </c>
      <c r="B5791" s="12">
        <v>2103.91</v>
      </c>
      <c r="C5791" s="12">
        <v>7357.87</v>
      </c>
      <c r="D5791" s="12">
        <v>2130.54</v>
      </c>
      <c r="E5791" s="12">
        <v>7498.86</v>
      </c>
      <c r="F5791" s="12">
        <v>3405.42</v>
      </c>
      <c r="G5791" s="12">
        <v>414.49</v>
      </c>
      <c r="H5791" s="153">
        <v>119.02</v>
      </c>
      <c r="I5791" s="45"/>
      <c r="K5791" s="118"/>
      <c r="M5791" s="116"/>
    </row>
    <row r="5792" spans="1:13" ht="23.25" customHeight="1" thickBot="1" x14ac:dyDescent="0.25">
      <c r="A5792" s="11">
        <v>42921</v>
      </c>
      <c r="B5792" s="12">
        <v>2104.33</v>
      </c>
      <c r="C5792" s="12">
        <v>7359.35</v>
      </c>
      <c r="D5792" s="12">
        <v>2131.2199999999998</v>
      </c>
      <c r="E5792" s="12">
        <v>7501.25</v>
      </c>
      <c r="F5792" s="12">
        <v>3405.43</v>
      </c>
      <c r="G5792" s="12">
        <v>414.66</v>
      </c>
      <c r="H5792" s="153">
        <v>118.99</v>
      </c>
      <c r="I5792" s="45"/>
      <c r="K5792" s="118"/>
      <c r="M5792" s="116"/>
    </row>
    <row r="5793" spans="1:13" ht="23.25" customHeight="1" thickBot="1" x14ac:dyDescent="0.25">
      <c r="A5793" s="11">
        <v>42922</v>
      </c>
      <c r="B5793" s="12">
        <v>2101.37</v>
      </c>
      <c r="C5793" s="12">
        <v>7349.02</v>
      </c>
      <c r="D5793" s="12">
        <v>2128.2399999999998</v>
      </c>
      <c r="E5793" s="12">
        <v>7490.77</v>
      </c>
      <c r="F5793" s="12">
        <v>3399.19</v>
      </c>
      <c r="G5793" s="12">
        <v>413.87</v>
      </c>
      <c r="H5793" s="153">
        <v>118.52</v>
      </c>
      <c r="I5793" s="45"/>
      <c r="K5793" s="118"/>
      <c r="M5793" s="116"/>
    </row>
    <row r="5794" spans="1:13" ht="23.25" customHeight="1" thickBot="1" x14ac:dyDescent="0.25">
      <c r="A5794" s="11">
        <v>42923</v>
      </c>
      <c r="B5794" s="12">
        <v>2106.2199999999998</v>
      </c>
      <c r="C5794" s="12">
        <v>7368.72</v>
      </c>
      <c r="D5794" s="12">
        <v>2135.16</v>
      </c>
      <c r="E5794" s="12">
        <v>7519.57</v>
      </c>
      <c r="F5794" s="12">
        <v>3421.35</v>
      </c>
      <c r="G5794" s="12">
        <v>414.93</v>
      </c>
      <c r="H5794" s="153">
        <v>117.76</v>
      </c>
      <c r="I5794" s="45"/>
      <c r="K5794" s="118"/>
      <c r="M5794" s="116"/>
    </row>
    <row r="5795" spans="1:13" ht="23.25" customHeight="1" thickBot="1" x14ac:dyDescent="0.25">
      <c r="A5795" s="11">
        <v>42926</v>
      </c>
      <c r="B5795" s="12">
        <v>2104.5700000000002</v>
      </c>
      <c r="C5795" s="12">
        <v>7362.98</v>
      </c>
      <c r="D5795" s="12">
        <v>2132.84</v>
      </c>
      <c r="E5795" s="12">
        <v>7511.4</v>
      </c>
      <c r="F5795" s="12">
        <v>3416.44</v>
      </c>
      <c r="G5795" s="12">
        <v>414.1</v>
      </c>
      <c r="H5795" s="153">
        <v>117.68</v>
      </c>
      <c r="I5795" s="45"/>
      <c r="K5795" s="118"/>
      <c r="M5795" s="116"/>
    </row>
    <row r="5796" spans="1:13" ht="23.25" customHeight="1" thickBot="1" x14ac:dyDescent="0.25">
      <c r="A5796" s="11">
        <v>42927</v>
      </c>
      <c r="B5796" s="12">
        <v>2109.56</v>
      </c>
      <c r="C5796" s="12">
        <v>7401.61</v>
      </c>
      <c r="D5796" s="12">
        <v>2140.98</v>
      </c>
      <c r="E5796" s="12">
        <v>7574.06</v>
      </c>
      <c r="F5796" s="12">
        <v>3444.45</v>
      </c>
      <c r="G5796" s="12">
        <v>416.07</v>
      </c>
      <c r="H5796" s="153">
        <v>117.62</v>
      </c>
      <c r="I5796" s="45"/>
      <c r="K5796" s="118"/>
      <c r="M5796" s="116"/>
    </row>
    <row r="5797" spans="1:13" ht="23.25" customHeight="1" thickBot="1" x14ac:dyDescent="0.25">
      <c r="A5797" s="11">
        <v>42928</v>
      </c>
      <c r="B5797" s="12">
        <v>2115.36</v>
      </c>
      <c r="C5797" s="12">
        <v>7421.97</v>
      </c>
      <c r="D5797" s="12">
        <v>2151.94</v>
      </c>
      <c r="E5797" s="12">
        <v>7612.82</v>
      </c>
      <c r="F5797" s="12">
        <v>3473.33</v>
      </c>
      <c r="G5797" s="12">
        <v>418.07</v>
      </c>
      <c r="H5797" s="153">
        <v>118.71</v>
      </c>
      <c r="I5797" s="45"/>
      <c r="K5797" s="118"/>
      <c r="M5797" s="116"/>
    </row>
    <row r="5798" spans="1:13" ht="23.25" customHeight="1" thickBot="1" x14ac:dyDescent="0.25">
      <c r="A5798" s="11">
        <v>42929</v>
      </c>
      <c r="B5798" s="12">
        <v>2119.92</v>
      </c>
      <c r="C5798" s="12">
        <v>7441.19</v>
      </c>
      <c r="D5798" s="12">
        <v>2158.7399999999998</v>
      </c>
      <c r="E5798" s="12">
        <v>7642.11</v>
      </c>
      <c r="F5798" s="12">
        <v>3482.44</v>
      </c>
      <c r="G5798" s="12">
        <v>420.9</v>
      </c>
      <c r="H5798" s="153">
        <v>119.59</v>
      </c>
      <c r="I5798" s="45"/>
      <c r="K5798" s="118"/>
      <c r="M5798" s="116"/>
    </row>
    <row r="5799" spans="1:13" ht="23.25" customHeight="1" thickBot="1" x14ac:dyDescent="0.25">
      <c r="A5799" s="11">
        <v>42930</v>
      </c>
      <c r="B5799" s="12">
        <v>2120.0100000000002</v>
      </c>
      <c r="C5799" s="12">
        <v>7441.52</v>
      </c>
      <c r="D5799" s="12">
        <v>2158.61</v>
      </c>
      <c r="E5799" s="12">
        <v>7641.65</v>
      </c>
      <c r="F5799" s="12">
        <v>3480.02</v>
      </c>
      <c r="G5799" s="12">
        <v>420.19</v>
      </c>
      <c r="H5799" s="153">
        <v>119.42</v>
      </c>
      <c r="I5799" s="45"/>
      <c r="K5799" s="118"/>
      <c r="M5799" s="116"/>
    </row>
    <row r="5800" spans="1:13" ht="23.25" customHeight="1" thickBot="1" x14ac:dyDescent="0.25">
      <c r="A5800" s="11">
        <v>42933</v>
      </c>
      <c r="B5800" s="12">
        <v>2122.65</v>
      </c>
      <c r="C5800" s="12">
        <v>7454.43</v>
      </c>
      <c r="D5800" s="12">
        <v>2163.37</v>
      </c>
      <c r="E5800" s="12">
        <v>7664.38</v>
      </c>
      <c r="F5800" s="12">
        <v>3497.97</v>
      </c>
      <c r="G5800" s="12">
        <v>421.16</v>
      </c>
      <c r="H5800" s="153">
        <v>119.77</v>
      </c>
      <c r="I5800" s="45"/>
      <c r="K5800" s="118"/>
      <c r="M5800" s="116"/>
    </row>
    <row r="5801" spans="1:13" ht="23.25" customHeight="1" thickBot="1" x14ac:dyDescent="0.25">
      <c r="A5801" s="11">
        <v>42934</v>
      </c>
      <c r="B5801" s="12">
        <v>2127.02</v>
      </c>
      <c r="C5801" s="12">
        <v>7469.8</v>
      </c>
      <c r="D5801" s="12">
        <v>2168.31</v>
      </c>
      <c r="E5801" s="12">
        <v>7681.85</v>
      </c>
      <c r="F5801" s="12">
        <v>3514</v>
      </c>
      <c r="G5801" s="12">
        <v>422.13</v>
      </c>
      <c r="H5801" s="153">
        <v>120.52</v>
      </c>
      <c r="I5801" s="45"/>
      <c r="K5801" s="118"/>
      <c r="M5801" s="116"/>
    </row>
    <row r="5802" spans="1:13" ht="23.25" customHeight="1" thickBot="1" x14ac:dyDescent="0.25">
      <c r="A5802" s="11">
        <v>42935</v>
      </c>
      <c r="B5802" s="12">
        <v>2132.5</v>
      </c>
      <c r="C5802" s="12">
        <v>7489.03</v>
      </c>
      <c r="D5802" s="12">
        <v>2175.71</v>
      </c>
      <c r="E5802" s="12">
        <v>7708.08</v>
      </c>
      <c r="F5802" s="12">
        <v>3530.32</v>
      </c>
      <c r="G5802" s="12">
        <v>423.68</v>
      </c>
      <c r="H5802" s="153">
        <v>120.59</v>
      </c>
      <c r="I5802" s="45"/>
      <c r="K5802" s="118"/>
      <c r="M5802" s="116"/>
    </row>
    <row r="5803" spans="1:13" ht="23.25" customHeight="1" thickBot="1" x14ac:dyDescent="0.25">
      <c r="A5803" s="11">
        <v>42936</v>
      </c>
      <c r="B5803" s="12">
        <v>2133.54</v>
      </c>
      <c r="C5803" s="12">
        <v>7492.7</v>
      </c>
      <c r="D5803" s="12">
        <v>2174.6</v>
      </c>
      <c r="E5803" s="12">
        <v>7704.16</v>
      </c>
      <c r="F5803" s="12">
        <v>3526.98</v>
      </c>
      <c r="G5803" s="12">
        <v>423.5</v>
      </c>
      <c r="H5803" s="153">
        <v>120.51</v>
      </c>
      <c r="I5803" s="45"/>
      <c r="K5803" s="118"/>
      <c r="M5803" s="116"/>
    </row>
    <row r="5804" spans="1:13" ht="23.25" customHeight="1" thickBot="1" x14ac:dyDescent="0.25">
      <c r="A5804" s="11">
        <v>42937</v>
      </c>
      <c r="B5804" s="12">
        <v>2128.84</v>
      </c>
      <c r="C5804" s="12">
        <v>7476.19</v>
      </c>
      <c r="D5804" s="12">
        <v>2168.12</v>
      </c>
      <c r="E5804" s="12">
        <v>7681.2</v>
      </c>
      <c r="F5804" s="12">
        <v>3529.83</v>
      </c>
      <c r="G5804" s="12">
        <v>421.86</v>
      </c>
      <c r="H5804" s="153">
        <v>119.71</v>
      </c>
      <c r="I5804" s="45"/>
      <c r="K5804" s="118"/>
      <c r="M5804" s="116"/>
    </row>
    <row r="5805" spans="1:13" ht="23.25" customHeight="1" thickBot="1" x14ac:dyDescent="0.25">
      <c r="A5805" s="11">
        <v>42940</v>
      </c>
      <c r="B5805" s="12">
        <v>2132.27</v>
      </c>
      <c r="C5805" s="12">
        <v>7488.22</v>
      </c>
      <c r="D5805" s="12">
        <v>2172.2800000000002</v>
      </c>
      <c r="E5805" s="12">
        <v>7695.95</v>
      </c>
      <c r="F5805" s="12">
        <v>3552.39</v>
      </c>
      <c r="G5805" s="12">
        <v>422.75</v>
      </c>
      <c r="H5805" s="153">
        <v>119.74</v>
      </c>
      <c r="I5805" s="45"/>
      <c r="K5805" s="118"/>
      <c r="M5805" s="116"/>
    </row>
    <row r="5806" spans="1:13" ht="23.25" customHeight="1" thickBot="1" x14ac:dyDescent="0.25">
      <c r="A5806" s="11">
        <v>42941</v>
      </c>
      <c r="B5806" s="12">
        <v>2142.46</v>
      </c>
      <c r="C5806" s="12">
        <v>7524.02</v>
      </c>
      <c r="D5806" s="12">
        <v>2185.64</v>
      </c>
      <c r="E5806" s="12">
        <v>7743.25</v>
      </c>
      <c r="F5806" s="12">
        <v>3576.75</v>
      </c>
      <c r="G5806" s="12">
        <v>425.51</v>
      </c>
      <c r="H5806" s="153">
        <v>119.53</v>
      </c>
      <c r="I5806" s="45"/>
      <c r="K5806" s="118"/>
      <c r="M5806" s="116"/>
    </row>
    <row r="5807" spans="1:13" ht="23.25" customHeight="1" thickBot="1" x14ac:dyDescent="0.25">
      <c r="A5807" s="11">
        <v>42942</v>
      </c>
      <c r="B5807" s="12">
        <v>2142.65</v>
      </c>
      <c r="C5807" s="12">
        <v>7524.67</v>
      </c>
      <c r="D5807" s="12">
        <v>2187.2800000000002</v>
      </c>
      <c r="E5807" s="12">
        <v>7749.08</v>
      </c>
      <c r="F5807" s="12">
        <v>3582.49</v>
      </c>
      <c r="G5807" s="12">
        <v>425.88</v>
      </c>
      <c r="H5807" s="153">
        <v>119.6</v>
      </c>
      <c r="I5807" s="45"/>
      <c r="K5807" s="118"/>
      <c r="M5807" s="116"/>
    </row>
    <row r="5808" spans="1:13" ht="23.25" customHeight="1" thickBot="1" x14ac:dyDescent="0.25">
      <c r="A5808" s="11">
        <v>42943</v>
      </c>
      <c r="B5808" s="12">
        <v>2159.12</v>
      </c>
      <c r="C5808" s="12">
        <v>7582.51</v>
      </c>
      <c r="D5808" s="12">
        <v>2206.5300000000002</v>
      </c>
      <c r="E5808" s="12">
        <v>7817.25</v>
      </c>
      <c r="F5808" s="12">
        <v>3629.06</v>
      </c>
      <c r="G5808" s="12">
        <v>431.26</v>
      </c>
      <c r="H5808" s="153">
        <v>119.29</v>
      </c>
      <c r="I5808" s="45"/>
      <c r="K5808" s="118"/>
      <c r="M5808" s="116"/>
    </row>
    <row r="5809" spans="1:13" ht="23.25" customHeight="1" thickBot="1" x14ac:dyDescent="0.25">
      <c r="A5809" s="11">
        <v>42944</v>
      </c>
      <c r="B5809" s="12">
        <v>2156.4899999999998</v>
      </c>
      <c r="C5809" s="12">
        <v>7573.3</v>
      </c>
      <c r="D5809" s="12">
        <v>2210.7600000000002</v>
      </c>
      <c r="E5809" s="12">
        <v>7832.25</v>
      </c>
      <c r="F5809" s="12">
        <v>3632.7</v>
      </c>
      <c r="G5809" s="12">
        <v>432.69</v>
      </c>
      <c r="H5809" s="153">
        <v>119.09</v>
      </c>
      <c r="I5809" s="45"/>
      <c r="K5809" s="118"/>
      <c r="M5809" s="116"/>
    </row>
    <row r="5810" spans="1:13" ht="23.25" customHeight="1" thickBot="1" x14ac:dyDescent="0.25">
      <c r="A5810" s="11">
        <v>42947</v>
      </c>
      <c r="B5810" s="12">
        <v>2136.2199999999998</v>
      </c>
      <c r="C5810" s="12">
        <v>7502.1</v>
      </c>
      <c r="D5810" s="12">
        <v>2185.27</v>
      </c>
      <c r="E5810" s="12">
        <v>7741.96</v>
      </c>
      <c r="F5810" s="12">
        <v>3600.27</v>
      </c>
      <c r="G5810" s="12">
        <v>426.48</v>
      </c>
      <c r="H5810" s="153">
        <v>118.21</v>
      </c>
      <c r="I5810" s="45"/>
      <c r="K5810" s="118"/>
      <c r="M5810" s="116"/>
    </row>
    <row r="5811" spans="1:13" ht="23.25" customHeight="1" thickBot="1" x14ac:dyDescent="0.25">
      <c r="A5811" s="11">
        <v>42948</v>
      </c>
      <c r="B5811" s="12">
        <v>2133.15</v>
      </c>
      <c r="C5811" s="12">
        <v>7492.77</v>
      </c>
      <c r="D5811" s="12">
        <v>2181.71</v>
      </c>
      <c r="E5811" s="12">
        <v>7731.16</v>
      </c>
      <c r="F5811" s="12">
        <v>3618.37</v>
      </c>
      <c r="G5811" s="12">
        <v>425.14</v>
      </c>
      <c r="H5811" s="153">
        <v>116.98</v>
      </c>
      <c r="I5811" s="45"/>
      <c r="K5811" s="118"/>
      <c r="M5811" s="116"/>
    </row>
    <row r="5812" spans="1:13" ht="23.25" customHeight="1" thickBot="1" x14ac:dyDescent="0.25">
      <c r="A5812" s="11">
        <v>42949</v>
      </c>
      <c r="B5812" s="12">
        <v>2128.34</v>
      </c>
      <c r="C5812" s="12">
        <v>7475.88</v>
      </c>
      <c r="D5812" s="12">
        <v>2176.4499999999998</v>
      </c>
      <c r="E5812" s="12">
        <v>7712.55</v>
      </c>
      <c r="F5812" s="12">
        <v>3613.64</v>
      </c>
      <c r="G5812" s="12">
        <v>423.67</v>
      </c>
      <c r="H5812" s="153">
        <v>117.01</v>
      </c>
      <c r="I5812" s="45"/>
      <c r="K5812" s="118"/>
      <c r="M5812" s="116"/>
    </row>
    <row r="5813" spans="1:13" ht="23.25" customHeight="1" thickBot="1" x14ac:dyDescent="0.25">
      <c r="A5813" s="11">
        <v>42950</v>
      </c>
      <c r="B5813" s="12">
        <v>2126.91</v>
      </c>
      <c r="C5813" s="12">
        <v>7470.86</v>
      </c>
      <c r="D5813" s="12">
        <v>2176.48</v>
      </c>
      <c r="E5813" s="12">
        <v>7712.63</v>
      </c>
      <c r="F5813" s="12">
        <v>3634.81</v>
      </c>
      <c r="G5813" s="12">
        <v>423.66</v>
      </c>
      <c r="H5813" s="153">
        <v>117.02</v>
      </c>
      <c r="I5813" s="45"/>
      <c r="K5813" s="118"/>
      <c r="M5813" s="116"/>
    </row>
    <row r="5814" spans="1:13" ht="23.25" customHeight="1" thickBot="1" x14ac:dyDescent="0.25">
      <c r="A5814" s="11">
        <v>42951</v>
      </c>
      <c r="B5814" s="12">
        <v>2128.92</v>
      </c>
      <c r="C5814" s="12">
        <v>7477.93</v>
      </c>
      <c r="D5814" s="12">
        <v>2179</v>
      </c>
      <c r="E5814" s="12">
        <v>7721.56</v>
      </c>
      <c r="F5814" s="12">
        <v>3642.29</v>
      </c>
      <c r="G5814" s="12">
        <v>424.27</v>
      </c>
      <c r="H5814" s="153">
        <v>117.08</v>
      </c>
      <c r="I5814" s="45"/>
      <c r="K5814" s="118"/>
      <c r="M5814" s="116"/>
    </row>
    <row r="5815" spans="1:13" ht="23.25" customHeight="1" thickBot="1" x14ac:dyDescent="0.25">
      <c r="A5815" s="11">
        <v>42954</v>
      </c>
      <c r="B5815" s="12">
        <v>2133.6992824166136</v>
      </c>
      <c r="C5815" s="12">
        <v>7494.7020308314286</v>
      </c>
      <c r="D5815" s="12">
        <v>2186.89666015076</v>
      </c>
      <c r="E5815" s="12">
        <v>7749.5519738139628</v>
      </c>
      <c r="F5815" s="12">
        <v>3651.1106224406781</v>
      </c>
      <c r="G5815" s="12">
        <v>426.10314451941747</v>
      </c>
      <c r="H5815" s="153">
        <v>118.07</v>
      </c>
      <c r="I5815" s="45"/>
      <c r="K5815" s="118"/>
      <c r="M5815" s="116"/>
    </row>
    <row r="5816" spans="1:13" ht="23.25" customHeight="1" thickBot="1" x14ac:dyDescent="0.25">
      <c r="A5816" s="11">
        <v>42955</v>
      </c>
      <c r="B5816" s="12">
        <v>2131.1176227824108</v>
      </c>
      <c r="C5816" s="12">
        <v>7485.6338505762142</v>
      </c>
      <c r="D5816" s="12">
        <v>2183.5510204839179</v>
      </c>
      <c r="E5816" s="12">
        <v>7737.6962656973947</v>
      </c>
      <c r="F5816" s="12">
        <v>3603.6198760669313</v>
      </c>
      <c r="G5816" s="12">
        <v>424.46817702180857</v>
      </c>
      <c r="H5816" s="153">
        <v>117.98</v>
      </c>
      <c r="I5816" s="45"/>
      <c r="K5816" s="118"/>
      <c r="M5816" s="116"/>
    </row>
    <row r="5817" spans="1:13" ht="23.25" customHeight="1" thickBot="1" x14ac:dyDescent="0.25">
      <c r="A5817" s="11">
        <v>42956</v>
      </c>
      <c r="B5817" s="12">
        <v>2132.5904951666039</v>
      </c>
      <c r="C5817" s="12">
        <v>7490.8073723278194</v>
      </c>
      <c r="D5817" s="12">
        <v>2186.621646297483</v>
      </c>
      <c r="E5817" s="12">
        <v>7748.5774265533073</v>
      </c>
      <c r="F5817" s="12">
        <v>3644.8618194864644</v>
      </c>
      <c r="G5817" s="12">
        <v>424.92018697600804</v>
      </c>
      <c r="H5817" s="153">
        <v>118.51</v>
      </c>
      <c r="I5817" s="45"/>
      <c r="K5817" s="118"/>
      <c r="M5817" s="116"/>
    </row>
    <row r="5818" spans="1:13" ht="23.25" customHeight="1" thickBot="1" x14ac:dyDescent="0.25">
      <c r="A5818" s="11">
        <v>42957</v>
      </c>
      <c r="B5818" s="12">
        <v>2129.3845027220364</v>
      </c>
      <c r="C5818" s="12">
        <v>7479.5461987017425</v>
      </c>
      <c r="D5818" s="12">
        <v>2182.4252442336096</v>
      </c>
      <c r="E5818" s="12">
        <v>7733.706931531945</v>
      </c>
      <c r="F5818" s="12">
        <v>3637.8668710518668</v>
      </c>
      <c r="G5818" s="12">
        <v>423.76742515138801</v>
      </c>
      <c r="H5818" s="153">
        <v>118.13</v>
      </c>
      <c r="I5818" s="45"/>
      <c r="K5818" s="118"/>
      <c r="M5818" s="116"/>
    </row>
    <row r="5819" spans="1:13" ht="23.25" customHeight="1" thickBot="1" x14ac:dyDescent="0.25">
      <c r="A5819" s="11">
        <v>42958</v>
      </c>
      <c r="B5819" s="12">
        <v>2132.44</v>
      </c>
      <c r="C5819" s="12">
        <v>7490.29</v>
      </c>
      <c r="D5819" s="12">
        <v>2185.9899999999998</v>
      </c>
      <c r="E5819" s="12">
        <v>7746.34</v>
      </c>
      <c r="F5819" s="12">
        <v>3648.07</v>
      </c>
      <c r="G5819" s="12">
        <v>424.07</v>
      </c>
      <c r="H5819" s="153">
        <v>118.18</v>
      </c>
      <c r="I5819" s="45"/>
      <c r="K5819" s="118"/>
      <c r="M5819" s="116"/>
    </row>
    <row r="5820" spans="1:13" ht="23.25" customHeight="1" thickBot="1" x14ac:dyDescent="0.25">
      <c r="A5820" s="11">
        <v>42961</v>
      </c>
      <c r="B5820" s="12">
        <v>2134.79</v>
      </c>
      <c r="C5820" s="12">
        <v>7498.55</v>
      </c>
      <c r="D5820" s="12">
        <v>2187.08</v>
      </c>
      <c r="E5820" s="12">
        <v>7750.2</v>
      </c>
      <c r="F5820" s="12">
        <v>3645.84</v>
      </c>
      <c r="G5820" s="12">
        <v>424.18</v>
      </c>
      <c r="H5820" s="153">
        <v>118.31</v>
      </c>
      <c r="I5820" s="45"/>
      <c r="K5820" s="118"/>
      <c r="M5820" s="116"/>
    </row>
    <row r="5821" spans="1:13" ht="23.25" customHeight="1" thickBot="1" x14ac:dyDescent="0.25">
      <c r="A5821" s="11">
        <v>42962</v>
      </c>
      <c r="B5821" s="12">
        <v>2132.8000000000002</v>
      </c>
      <c r="C5821" s="12">
        <v>7491.55</v>
      </c>
      <c r="D5821" s="12">
        <v>2184.6799999999998</v>
      </c>
      <c r="E5821" s="12">
        <v>7741.7</v>
      </c>
      <c r="F5821" s="12">
        <v>3637.17</v>
      </c>
      <c r="G5821" s="12">
        <v>423.57</v>
      </c>
      <c r="H5821" s="153">
        <v>118.19</v>
      </c>
      <c r="I5821" s="45"/>
      <c r="K5821" s="118"/>
      <c r="M5821" s="116"/>
    </row>
    <row r="5822" spans="1:13" ht="23.25" customHeight="1" thickBot="1" x14ac:dyDescent="0.25">
      <c r="A5822" s="11">
        <v>42963</v>
      </c>
      <c r="B5822" s="12">
        <v>2136.4899999999998</v>
      </c>
      <c r="C5822" s="12">
        <v>7504.5</v>
      </c>
      <c r="D5822" s="12">
        <v>2190.31</v>
      </c>
      <c r="E5822" s="12">
        <v>7761.64</v>
      </c>
      <c r="F5822" s="12">
        <v>3642.29</v>
      </c>
      <c r="G5822" s="12">
        <v>424.21</v>
      </c>
      <c r="H5822" s="153">
        <v>118.35</v>
      </c>
      <c r="I5822" s="45"/>
      <c r="K5822" s="118"/>
      <c r="M5822" s="116"/>
    </row>
    <row r="5823" spans="1:13" ht="23.25" customHeight="1" thickBot="1" x14ac:dyDescent="0.25">
      <c r="A5823" s="11">
        <v>42964</v>
      </c>
      <c r="B5823" s="12">
        <v>2142.39</v>
      </c>
      <c r="C5823" s="12">
        <v>7525.22</v>
      </c>
      <c r="D5823" s="12">
        <v>2196.06</v>
      </c>
      <c r="E5823" s="12">
        <v>7782.02</v>
      </c>
      <c r="F5823" s="12">
        <v>3648.04</v>
      </c>
      <c r="G5823" s="12">
        <v>425.24</v>
      </c>
      <c r="H5823" s="153">
        <v>118.19</v>
      </c>
      <c r="I5823" s="45"/>
      <c r="K5823" s="118"/>
      <c r="M5823" s="116"/>
    </row>
    <row r="5824" spans="1:13" ht="23.25" customHeight="1" thickBot="1" x14ac:dyDescent="0.25">
      <c r="A5824" s="11">
        <v>42965</v>
      </c>
      <c r="B5824" s="12">
        <v>2133.75</v>
      </c>
      <c r="C5824" s="12">
        <v>7494.87</v>
      </c>
      <c r="D5824" s="12">
        <v>2185.98</v>
      </c>
      <c r="E5824" s="12">
        <v>7746.29</v>
      </c>
      <c r="F5824" s="12">
        <v>3627.18</v>
      </c>
      <c r="G5824" s="12">
        <v>422.01</v>
      </c>
      <c r="H5824" s="153">
        <v>118.14</v>
      </c>
      <c r="I5824" s="45"/>
      <c r="K5824" s="118"/>
      <c r="M5824" s="116"/>
    </row>
    <row r="5825" spans="1:13" ht="23.25" customHeight="1" thickBot="1" x14ac:dyDescent="0.25">
      <c r="A5825" s="11">
        <v>42968</v>
      </c>
      <c r="B5825" s="12">
        <v>2134.19</v>
      </c>
      <c r="C5825" s="12">
        <v>7496.41</v>
      </c>
      <c r="D5825" s="12">
        <v>2186.23</v>
      </c>
      <c r="E5825" s="12">
        <v>7747.18</v>
      </c>
      <c r="F5825" s="12">
        <v>3629.32</v>
      </c>
      <c r="G5825" s="12">
        <v>422.15</v>
      </c>
      <c r="H5825" s="153">
        <v>117.99</v>
      </c>
      <c r="I5825" s="45"/>
      <c r="K5825" s="118"/>
      <c r="M5825" s="116"/>
    </row>
    <row r="5826" spans="1:13" ht="23.25" customHeight="1" thickBot="1" x14ac:dyDescent="0.25">
      <c r="A5826" s="11">
        <v>42969</v>
      </c>
      <c r="B5826" s="12">
        <v>2133.23</v>
      </c>
      <c r="C5826" s="12">
        <v>7493.06</v>
      </c>
      <c r="D5826" s="12">
        <v>2187.98</v>
      </c>
      <c r="E5826" s="12">
        <v>7753.39</v>
      </c>
      <c r="F5826" s="12">
        <v>3638.63</v>
      </c>
      <c r="G5826" s="12">
        <v>422.18</v>
      </c>
      <c r="H5826" s="153">
        <v>117.67</v>
      </c>
      <c r="I5826" s="45"/>
      <c r="K5826" s="118"/>
      <c r="M5826" s="116"/>
    </row>
    <row r="5827" spans="1:13" ht="23.25" customHeight="1" thickBot="1" x14ac:dyDescent="0.25">
      <c r="A5827" s="11">
        <v>42970</v>
      </c>
      <c r="B5827" s="12">
        <v>2136.75</v>
      </c>
      <c r="C5827" s="12">
        <v>7505.43</v>
      </c>
      <c r="D5827" s="12">
        <v>2193.91</v>
      </c>
      <c r="E5827" s="12">
        <v>7774.42</v>
      </c>
      <c r="F5827" s="12">
        <v>3644.91</v>
      </c>
      <c r="G5827" s="12">
        <v>422.81</v>
      </c>
      <c r="H5827" s="153">
        <v>117.75</v>
      </c>
      <c r="I5827" s="45"/>
      <c r="K5827" s="118"/>
      <c r="M5827" s="116"/>
    </row>
    <row r="5828" spans="1:13" ht="23.25" customHeight="1" thickBot="1" x14ac:dyDescent="0.25">
      <c r="A5828" s="11">
        <v>42971</v>
      </c>
      <c r="B5828" s="12">
        <v>2139.04</v>
      </c>
      <c r="C5828" s="12">
        <v>7514.38</v>
      </c>
      <c r="D5828" s="12">
        <v>2196.61</v>
      </c>
      <c r="E5828" s="12">
        <v>7785.18</v>
      </c>
      <c r="F5828" s="12">
        <v>3656.5</v>
      </c>
      <c r="G5828" s="12">
        <v>422.76</v>
      </c>
      <c r="H5828" s="153">
        <v>117.77</v>
      </c>
      <c r="I5828" s="45"/>
      <c r="K5828" s="118"/>
      <c r="M5828" s="116"/>
    </row>
    <row r="5829" spans="1:13" ht="23.25" customHeight="1" thickBot="1" x14ac:dyDescent="0.25">
      <c r="A5829" s="11">
        <v>42972</v>
      </c>
      <c r="B5829" s="12">
        <v>2137.94</v>
      </c>
      <c r="C5829" s="12">
        <v>7510.53</v>
      </c>
      <c r="D5829" s="12">
        <v>2195.94</v>
      </c>
      <c r="E5829" s="12">
        <v>7782.79</v>
      </c>
      <c r="F5829" s="12">
        <v>3659.75</v>
      </c>
      <c r="G5829" s="12">
        <v>422.84</v>
      </c>
      <c r="H5829" s="153">
        <v>117.78</v>
      </c>
      <c r="I5829" s="45"/>
      <c r="K5829" s="118"/>
      <c r="M5829" s="116"/>
    </row>
    <row r="5830" spans="1:13" ht="23.25" customHeight="1" thickBot="1" x14ac:dyDescent="0.25">
      <c r="A5830" s="11">
        <v>42975</v>
      </c>
      <c r="B5830" s="12">
        <v>2139.39</v>
      </c>
      <c r="C5830" s="12">
        <v>7516.35</v>
      </c>
      <c r="D5830" s="12">
        <v>2197.34</v>
      </c>
      <c r="E5830" s="12">
        <v>7788.74</v>
      </c>
      <c r="F5830" s="12">
        <v>3688.36</v>
      </c>
      <c r="G5830" s="12">
        <v>423.37</v>
      </c>
      <c r="H5830" s="153">
        <v>117.94</v>
      </c>
      <c r="I5830" s="45"/>
      <c r="K5830" s="118"/>
      <c r="M5830" s="116"/>
    </row>
    <row r="5831" spans="1:13" ht="23.25" customHeight="1" thickBot="1" x14ac:dyDescent="0.25">
      <c r="A5831" s="11">
        <v>42976</v>
      </c>
      <c r="B5831" s="12">
        <v>2137.8000000000002</v>
      </c>
      <c r="C5831" s="12">
        <v>7512.28</v>
      </c>
      <c r="D5831" s="12">
        <v>2195.8200000000002</v>
      </c>
      <c r="E5831" s="12">
        <v>7785.31</v>
      </c>
      <c r="F5831" s="12">
        <v>3703.48</v>
      </c>
      <c r="G5831" s="12">
        <v>422.89</v>
      </c>
      <c r="H5831" s="153">
        <v>117.7</v>
      </c>
      <c r="I5831" s="45"/>
      <c r="K5831" s="118"/>
      <c r="M5831" s="116"/>
    </row>
    <row r="5832" spans="1:13" ht="23.25" customHeight="1" thickBot="1" x14ac:dyDescent="0.25">
      <c r="A5832" s="11">
        <v>42977</v>
      </c>
      <c r="B5832" s="12">
        <v>2137.12</v>
      </c>
      <c r="C5832" s="12">
        <v>7509.89</v>
      </c>
      <c r="D5832" s="12">
        <v>2195.83</v>
      </c>
      <c r="E5832" s="12">
        <v>7785.33</v>
      </c>
      <c r="F5832" s="12">
        <v>3710.9</v>
      </c>
      <c r="G5832" s="12">
        <v>423.25</v>
      </c>
      <c r="H5832" s="153">
        <v>117.98</v>
      </c>
      <c r="I5832" s="45"/>
      <c r="K5832" s="118"/>
      <c r="M5832" s="116"/>
    </row>
    <row r="5833" spans="1:13" ht="23.25" customHeight="1" thickBot="1" x14ac:dyDescent="0.25">
      <c r="A5833" s="11">
        <v>42978</v>
      </c>
      <c r="B5833" s="12">
        <v>2133.09</v>
      </c>
      <c r="C5833" s="12">
        <v>7495.71</v>
      </c>
      <c r="D5833" s="12">
        <v>2193.0100000000002</v>
      </c>
      <c r="E5833" s="12">
        <v>7775.33</v>
      </c>
      <c r="F5833" s="12">
        <v>3699.29</v>
      </c>
      <c r="G5833" s="12">
        <v>422.53</v>
      </c>
      <c r="H5833" s="153">
        <v>117.99</v>
      </c>
      <c r="I5833" s="45"/>
      <c r="K5833" s="118"/>
      <c r="M5833" s="116"/>
    </row>
    <row r="5834" spans="1:13" ht="23.25" customHeight="1" thickBot="1" x14ac:dyDescent="0.25">
      <c r="A5834" s="11">
        <v>42979</v>
      </c>
      <c r="B5834" s="12">
        <v>2130.5500000000002</v>
      </c>
      <c r="C5834" s="12">
        <v>7486.8</v>
      </c>
      <c r="D5834" s="12">
        <v>2189.2199999999998</v>
      </c>
      <c r="E5834" s="12">
        <v>7761.89</v>
      </c>
      <c r="F5834" s="12">
        <v>3694.35</v>
      </c>
      <c r="G5834" s="12">
        <v>421.46</v>
      </c>
      <c r="H5834" s="153">
        <v>117.73</v>
      </c>
      <c r="I5834" s="45"/>
      <c r="K5834" s="118"/>
      <c r="M5834" s="116"/>
    </row>
    <row r="5835" spans="1:13" ht="23.25" customHeight="1" thickBot="1" x14ac:dyDescent="0.25">
      <c r="A5835" s="11">
        <v>42982</v>
      </c>
      <c r="B5835" s="12">
        <v>2123.25</v>
      </c>
      <c r="C5835" s="12">
        <v>7461.14</v>
      </c>
      <c r="D5835" s="12">
        <v>2179.63</v>
      </c>
      <c r="E5835" s="12">
        <v>7727.92</v>
      </c>
      <c r="F5835" s="12">
        <v>3662.98</v>
      </c>
      <c r="G5835" s="12">
        <v>419.02</v>
      </c>
      <c r="H5835" s="153">
        <v>117.56</v>
      </c>
      <c r="I5835" s="45"/>
      <c r="K5835" s="118"/>
      <c r="M5835" s="116"/>
    </row>
    <row r="5836" spans="1:13" ht="23.25" customHeight="1" thickBot="1" x14ac:dyDescent="0.25">
      <c r="A5836" s="11">
        <v>42983</v>
      </c>
      <c r="B5836" s="12">
        <v>2122.13</v>
      </c>
      <c r="C5836" s="12">
        <v>7457.21</v>
      </c>
      <c r="D5836" s="12">
        <v>2177.65</v>
      </c>
      <c r="E5836" s="12">
        <v>7720.89</v>
      </c>
      <c r="F5836" s="12">
        <v>3661.53</v>
      </c>
      <c r="G5836" s="12">
        <v>418.47</v>
      </c>
      <c r="H5836" s="153">
        <v>117.58</v>
      </c>
      <c r="I5836" s="45"/>
      <c r="K5836" s="118"/>
      <c r="M5836" s="116"/>
    </row>
    <row r="5837" spans="1:13" ht="23.25" customHeight="1" thickBot="1" x14ac:dyDescent="0.25">
      <c r="A5837" s="11">
        <v>42984</v>
      </c>
      <c r="B5837" s="12">
        <v>2114.29</v>
      </c>
      <c r="C5837" s="12">
        <v>7435.48</v>
      </c>
      <c r="D5837" s="12">
        <v>2167.04</v>
      </c>
      <c r="E5837" s="12">
        <v>7690.86</v>
      </c>
      <c r="F5837" s="12">
        <v>3647.18</v>
      </c>
      <c r="G5837" s="12">
        <v>415.67</v>
      </c>
      <c r="H5837" s="153">
        <v>117.45</v>
      </c>
      <c r="I5837" s="45"/>
      <c r="K5837" s="118"/>
      <c r="M5837" s="116"/>
    </row>
    <row r="5838" spans="1:13" ht="23.25" customHeight="1" thickBot="1" x14ac:dyDescent="0.25">
      <c r="A5838" s="11">
        <v>42985</v>
      </c>
      <c r="B5838" s="12">
        <v>2113.42</v>
      </c>
      <c r="C5838" s="12">
        <v>7432.42</v>
      </c>
      <c r="D5838" s="12">
        <v>2165.59</v>
      </c>
      <c r="E5838" s="12">
        <v>7685.7</v>
      </c>
      <c r="F5838" s="12">
        <v>3646.27</v>
      </c>
      <c r="G5838" s="12">
        <v>414.84</v>
      </c>
      <c r="H5838" s="153">
        <v>117.46</v>
      </c>
      <c r="I5838" s="45"/>
      <c r="K5838" s="118"/>
      <c r="M5838" s="116"/>
    </row>
    <row r="5839" spans="1:13" ht="23.25" customHeight="1" thickBot="1" x14ac:dyDescent="0.25">
      <c r="A5839" s="11">
        <v>42986</v>
      </c>
      <c r="B5839" s="12">
        <v>2117.2199999999998</v>
      </c>
      <c r="C5839" s="12">
        <v>7445.78</v>
      </c>
      <c r="D5839" s="12">
        <v>2165.9499999999998</v>
      </c>
      <c r="E5839" s="12">
        <v>7686.97</v>
      </c>
      <c r="F5839" s="12">
        <v>3650.95</v>
      </c>
      <c r="G5839" s="12">
        <v>415.31</v>
      </c>
      <c r="H5839" s="153">
        <v>117.54</v>
      </c>
      <c r="I5839" s="45"/>
      <c r="K5839" s="118"/>
      <c r="M5839" s="116"/>
    </row>
    <row r="5840" spans="1:13" ht="23.25" customHeight="1" thickBot="1" x14ac:dyDescent="0.25">
      <c r="A5840" s="11">
        <v>42989</v>
      </c>
      <c r="B5840" s="12">
        <v>2128.65</v>
      </c>
      <c r="C5840" s="12">
        <v>7485.97</v>
      </c>
      <c r="D5840" s="12">
        <v>2180.67</v>
      </c>
      <c r="E5840" s="12">
        <v>7739.21</v>
      </c>
      <c r="F5840" s="12">
        <v>3663.37</v>
      </c>
      <c r="G5840" s="12">
        <v>419.25</v>
      </c>
      <c r="H5840" s="153">
        <v>118.91</v>
      </c>
      <c r="I5840" s="45"/>
      <c r="K5840" s="118"/>
      <c r="M5840" s="116"/>
    </row>
    <row r="5841" spans="1:13" ht="23.25" customHeight="1" thickBot="1" x14ac:dyDescent="0.25">
      <c r="A5841" s="11">
        <v>42990</v>
      </c>
      <c r="B5841" s="12">
        <v>2174.21</v>
      </c>
      <c r="C5841" s="12">
        <v>7646.19</v>
      </c>
      <c r="D5841" s="12">
        <v>2178.5</v>
      </c>
      <c r="E5841" s="12">
        <v>7731.5</v>
      </c>
      <c r="F5841" s="12">
        <v>3650.37</v>
      </c>
      <c r="G5841" s="12">
        <v>418.37</v>
      </c>
      <c r="H5841" s="153">
        <v>119.11</v>
      </c>
      <c r="I5841" s="45"/>
      <c r="K5841" s="118"/>
      <c r="M5841" s="116"/>
    </row>
    <row r="5842" spans="1:13" ht="23.25" customHeight="1" thickBot="1" x14ac:dyDescent="0.25">
      <c r="A5842" s="11">
        <v>42991</v>
      </c>
      <c r="B5842" s="12">
        <v>2175.96</v>
      </c>
      <c r="C5842" s="12">
        <v>7652.33</v>
      </c>
      <c r="D5842" s="12">
        <v>2179.58</v>
      </c>
      <c r="E5842" s="12">
        <v>7735.34</v>
      </c>
      <c r="F5842" s="12">
        <v>3655.26</v>
      </c>
      <c r="G5842" s="12">
        <v>419.02</v>
      </c>
      <c r="H5842" s="153">
        <v>119.01</v>
      </c>
      <c r="I5842" s="45"/>
      <c r="K5842" s="118"/>
      <c r="M5842" s="116"/>
    </row>
    <row r="5843" spans="1:13" ht="23.25" customHeight="1" thickBot="1" x14ac:dyDescent="0.25">
      <c r="A5843" s="11">
        <v>42992</v>
      </c>
      <c r="B5843" s="12">
        <v>2182.23</v>
      </c>
      <c r="C5843" s="12">
        <v>7675.65</v>
      </c>
      <c r="D5843" s="12">
        <v>2188.0700000000002</v>
      </c>
      <c r="E5843" s="12">
        <v>7767.1</v>
      </c>
      <c r="F5843" s="12">
        <v>3670.27</v>
      </c>
      <c r="G5843" s="12">
        <v>421.16</v>
      </c>
      <c r="H5843" s="153">
        <v>119.14</v>
      </c>
      <c r="I5843" s="45"/>
      <c r="K5843" s="118"/>
      <c r="M5843" s="116"/>
    </row>
    <row r="5844" spans="1:13" ht="23.25" customHeight="1" thickBot="1" x14ac:dyDescent="0.25">
      <c r="A5844" s="11">
        <v>42993</v>
      </c>
      <c r="B5844" s="12">
        <v>2181.5300000000002</v>
      </c>
      <c r="C5844" s="12">
        <v>7673.17</v>
      </c>
      <c r="D5844" s="12">
        <v>2186.67</v>
      </c>
      <c r="E5844" s="12">
        <v>7762.13</v>
      </c>
      <c r="F5844" s="12">
        <v>3649.49</v>
      </c>
      <c r="G5844" s="12">
        <v>421.2</v>
      </c>
      <c r="H5844" s="153">
        <v>118.52</v>
      </c>
      <c r="I5844" s="45"/>
      <c r="K5844" s="118"/>
      <c r="M5844" s="116"/>
    </row>
    <row r="5845" spans="1:13" ht="23.25" customHeight="1" thickBot="1" x14ac:dyDescent="0.25">
      <c r="A5845" s="11">
        <v>42996</v>
      </c>
      <c r="B5845" s="12">
        <v>2182.35</v>
      </c>
      <c r="C5845" s="12">
        <v>7676.07</v>
      </c>
      <c r="D5845" s="12">
        <v>2185.9499999999998</v>
      </c>
      <c r="E5845" s="12">
        <v>7759.58</v>
      </c>
      <c r="F5845" s="12">
        <v>3650.47</v>
      </c>
      <c r="G5845" s="12">
        <v>421.18</v>
      </c>
      <c r="H5845" s="153">
        <v>118.65</v>
      </c>
      <c r="I5845" s="45"/>
      <c r="K5845" s="118"/>
      <c r="M5845" s="116"/>
    </row>
    <row r="5846" spans="1:13" ht="23.25" customHeight="1" thickBot="1" x14ac:dyDescent="0.25">
      <c r="A5846" s="11">
        <v>42997</v>
      </c>
      <c r="B5846" s="12">
        <v>2181.79</v>
      </c>
      <c r="C5846" s="12">
        <v>7674.08</v>
      </c>
      <c r="D5846" s="12">
        <v>2181.91</v>
      </c>
      <c r="E5846" s="12">
        <v>7745.23</v>
      </c>
      <c r="F5846" s="12">
        <v>3645.58</v>
      </c>
      <c r="G5846" s="12">
        <v>420.32</v>
      </c>
      <c r="H5846" s="153">
        <v>118.41</v>
      </c>
      <c r="I5846" s="45"/>
      <c r="K5846" s="118"/>
      <c r="M5846" s="116"/>
    </row>
    <row r="5847" spans="1:13" ht="23.25" customHeight="1" thickBot="1" x14ac:dyDescent="0.25">
      <c r="A5847" s="11">
        <v>42998</v>
      </c>
      <c r="B5847" s="12">
        <v>2182.9299999999998</v>
      </c>
      <c r="C5847" s="12">
        <v>7678.1</v>
      </c>
      <c r="D5847" s="12">
        <v>2185.44</v>
      </c>
      <c r="E5847" s="12">
        <v>7757.75</v>
      </c>
      <c r="F5847" s="12">
        <v>3654.75</v>
      </c>
      <c r="G5847" s="12">
        <v>420.6</v>
      </c>
      <c r="H5847" s="153">
        <v>118.51</v>
      </c>
      <c r="I5847" s="45"/>
      <c r="K5847" s="118"/>
      <c r="M5847" s="116"/>
    </row>
    <row r="5848" spans="1:13" ht="23.25" customHeight="1" thickBot="1" x14ac:dyDescent="0.25">
      <c r="A5848" s="11">
        <v>42999</v>
      </c>
      <c r="B5848" s="12">
        <v>2182.86</v>
      </c>
      <c r="C5848" s="12">
        <v>7677.86</v>
      </c>
      <c r="D5848" s="12">
        <v>2187.3000000000002</v>
      </c>
      <c r="E5848" s="12">
        <v>7764.37</v>
      </c>
      <c r="F5848" s="12">
        <v>3641.18</v>
      </c>
      <c r="G5848" s="12">
        <v>420.99</v>
      </c>
      <c r="H5848" s="153">
        <v>118.6</v>
      </c>
      <c r="I5848" s="45"/>
      <c r="K5848" s="118"/>
      <c r="M5848" s="116"/>
    </row>
    <row r="5849" spans="1:13" ht="23.25" customHeight="1" thickBot="1" x14ac:dyDescent="0.25">
      <c r="A5849" s="11">
        <v>43000</v>
      </c>
      <c r="B5849" s="12">
        <v>2189.58</v>
      </c>
      <c r="C5849" s="12">
        <v>7701.5</v>
      </c>
      <c r="D5849" s="12">
        <v>2193.16</v>
      </c>
      <c r="E5849" s="12">
        <v>7785.16</v>
      </c>
      <c r="F5849" s="12">
        <v>3656.71</v>
      </c>
      <c r="G5849" s="12">
        <v>422.52</v>
      </c>
      <c r="H5849" s="153">
        <v>119.35</v>
      </c>
      <c r="I5849" s="45"/>
      <c r="K5849" s="118"/>
      <c r="M5849" s="116"/>
    </row>
    <row r="5850" spans="1:13" ht="23.25" customHeight="1" thickBot="1" x14ac:dyDescent="0.25">
      <c r="A5850" s="11">
        <v>43003</v>
      </c>
      <c r="B5850" s="12">
        <v>2196.65</v>
      </c>
      <c r="C5850" s="12">
        <v>7726.36</v>
      </c>
      <c r="D5850" s="12">
        <v>2203.13</v>
      </c>
      <c r="E5850" s="12">
        <v>7820.57</v>
      </c>
      <c r="F5850" s="12">
        <v>3671.69</v>
      </c>
      <c r="G5850" s="12">
        <v>425.56</v>
      </c>
      <c r="H5850" s="153">
        <v>120.8</v>
      </c>
      <c r="I5850" s="45"/>
      <c r="K5850" s="118"/>
      <c r="M5850" s="116"/>
    </row>
    <row r="5851" spans="1:13" ht="23.25" customHeight="1" thickBot="1" x14ac:dyDescent="0.25">
      <c r="A5851" s="11">
        <v>43004</v>
      </c>
      <c r="B5851" s="12">
        <v>2210.9699999999998</v>
      </c>
      <c r="C5851" s="12">
        <v>7776.71</v>
      </c>
      <c r="D5851" s="12">
        <v>2223.54</v>
      </c>
      <c r="E5851" s="12">
        <v>7893.02</v>
      </c>
      <c r="F5851" s="12">
        <v>3693.46</v>
      </c>
      <c r="G5851" s="12">
        <v>431.11</v>
      </c>
      <c r="H5851" s="153">
        <v>123.13</v>
      </c>
      <c r="I5851" s="45"/>
      <c r="K5851" s="118"/>
      <c r="M5851" s="116"/>
    </row>
    <row r="5852" spans="1:13" ht="23.25" customHeight="1" thickBot="1" x14ac:dyDescent="0.25">
      <c r="A5852" s="11">
        <v>43005</v>
      </c>
      <c r="B5852" s="12">
        <v>2212.96</v>
      </c>
      <c r="C5852" s="12">
        <v>7783.74</v>
      </c>
      <c r="D5852" s="12">
        <v>2227.11</v>
      </c>
      <c r="E5852" s="12">
        <v>7905.68</v>
      </c>
      <c r="F5852" s="12">
        <v>3687.32</v>
      </c>
      <c r="G5852" s="12">
        <v>431.94</v>
      </c>
      <c r="H5852" s="153">
        <v>122.67</v>
      </c>
      <c r="I5852" s="45"/>
      <c r="K5852" s="118"/>
      <c r="M5852" s="116"/>
    </row>
    <row r="5853" spans="1:13" ht="23.25" customHeight="1" thickBot="1" x14ac:dyDescent="0.25">
      <c r="A5853" s="11">
        <v>43006</v>
      </c>
      <c r="B5853" s="12">
        <v>2284.9499999999998</v>
      </c>
      <c r="C5853" s="12">
        <v>8036.94</v>
      </c>
      <c r="D5853" s="12">
        <v>2229.9899999999998</v>
      </c>
      <c r="E5853" s="12">
        <v>7915.91</v>
      </c>
      <c r="F5853" s="12">
        <v>3684.54</v>
      </c>
      <c r="G5853" s="12">
        <v>432.47</v>
      </c>
      <c r="H5853" s="153">
        <v>123.17</v>
      </c>
      <c r="I5853" s="45"/>
      <c r="K5853" s="118"/>
      <c r="M5853" s="116"/>
    </row>
    <row r="5854" spans="1:13" ht="23.25" customHeight="1" thickBot="1" x14ac:dyDescent="0.25">
      <c r="A5854" s="11">
        <v>43007</v>
      </c>
      <c r="B5854" s="12">
        <v>2290.9</v>
      </c>
      <c r="C5854" s="12">
        <v>8057.88</v>
      </c>
      <c r="D5854" s="12">
        <v>2229.79</v>
      </c>
      <c r="E5854" s="12">
        <v>7915.2</v>
      </c>
      <c r="F5854" s="12">
        <v>3665.98</v>
      </c>
      <c r="G5854" s="12">
        <v>432.45</v>
      </c>
      <c r="H5854" s="153">
        <v>123.21</v>
      </c>
      <c r="I5854" s="45"/>
      <c r="K5854" s="118"/>
      <c r="M5854" s="116"/>
    </row>
    <row r="5855" spans="1:13" ht="23.25" customHeight="1" thickBot="1" x14ac:dyDescent="0.25">
      <c r="A5855" s="11">
        <v>43010</v>
      </c>
      <c r="B5855" s="12">
        <v>2213.08</v>
      </c>
      <c r="C5855" s="12">
        <v>7784.14</v>
      </c>
      <c r="D5855" s="12">
        <v>2221.5300000000002</v>
      </c>
      <c r="E5855" s="12">
        <v>7885.86</v>
      </c>
      <c r="F5855" s="12">
        <v>3652.07</v>
      </c>
      <c r="G5855" s="12">
        <v>430.22</v>
      </c>
      <c r="H5855" s="153">
        <v>122.41</v>
      </c>
      <c r="I5855" s="45"/>
      <c r="K5855" s="118"/>
      <c r="M5855" s="116"/>
    </row>
    <row r="5856" spans="1:13" ht="23.25" customHeight="1" thickBot="1" x14ac:dyDescent="0.25">
      <c r="A5856" s="11">
        <v>43011</v>
      </c>
      <c r="B5856" s="12">
        <v>2211.7800000000002</v>
      </c>
      <c r="C5856" s="12">
        <v>7779.88</v>
      </c>
      <c r="D5856" s="12">
        <v>2223.13</v>
      </c>
      <c r="E5856" s="12">
        <v>7891.96</v>
      </c>
      <c r="F5856" s="12">
        <v>3644.37</v>
      </c>
      <c r="G5856" s="12">
        <v>430.43</v>
      </c>
      <c r="H5856" s="153">
        <v>122.5</v>
      </c>
      <c r="I5856" s="45"/>
      <c r="K5856" s="118"/>
      <c r="M5856" s="116"/>
    </row>
    <row r="5857" spans="1:13" ht="23.25" customHeight="1" thickBot="1" x14ac:dyDescent="0.25">
      <c r="A5857" s="11">
        <v>43012</v>
      </c>
      <c r="B5857" s="12">
        <v>2212.3000000000002</v>
      </c>
      <c r="C5857" s="12">
        <v>7781.71</v>
      </c>
      <c r="D5857" s="12">
        <v>2222.08</v>
      </c>
      <c r="E5857" s="12">
        <v>7888.23</v>
      </c>
      <c r="F5857" s="12">
        <v>3646.93</v>
      </c>
      <c r="G5857" s="12">
        <v>429.22</v>
      </c>
      <c r="H5857" s="153">
        <v>122.06</v>
      </c>
      <c r="I5857" s="45"/>
      <c r="K5857" s="118"/>
      <c r="M5857" s="116"/>
    </row>
    <row r="5858" spans="1:13" ht="23.25" customHeight="1" thickBot="1" x14ac:dyDescent="0.25">
      <c r="A5858" s="11">
        <v>43013</v>
      </c>
      <c r="B5858" s="12">
        <v>2211.6</v>
      </c>
      <c r="C5858" s="12">
        <v>7779.25</v>
      </c>
      <c r="D5858" s="12">
        <v>2221.6</v>
      </c>
      <c r="E5858" s="12">
        <v>7886.53</v>
      </c>
      <c r="F5858" s="12">
        <v>3645.61</v>
      </c>
      <c r="G5858" s="12">
        <v>428.92</v>
      </c>
      <c r="H5858" s="153">
        <v>122.05</v>
      </c>
      <c r="I5858" s="45"/>
      <c r="K5858" s="118"/>
      <c r="M5858" s="116"/>
    </row>
    <row r="5859" spans="1:13" ht="23.25" customHeight="1" thickBot="1" x14ac:dyDescent="0.25">
      <c r="A5859" s="11">
        <v>43014</v>
      </c>
      <c r="B5859" s="12">
        <v>2214.21</v>
      </c>
      <c r="C5859" s="12">
        <v>7788.43</v>
      </c>
      <c r="D5859" s="12">
        <v>2225.0700000000002</v>
      </c>
      <c r="E5859" s="12">
        <v>7898.83</v>
      </c>
      <c r="F5859" s="12">
        <v>3643.37</v>
      </c>
      <c r="G5859" s="12">
        <v>429.89</v>
      </c>
      <c r="H5859" s="153">
        <v>121.82</v>
      </c>
      <c r="I5859" s="45"/>
      <c r="K5859" s="118"/>
      <c r="M5859" s="116"/>
    </row>
    <row r="5860" spans="1:13" ht="23.25" customHeight="1" thickBot="1" x14ac:dyDescent="0.25">
      <c r="A5860" s="11">
        <v>43017</v>
      </c>
      <c r="B5860" s="12">
        <v>2210.46</v>
      </c>
      <c r="C5860" s="12">
        <v>7775.25</v>
      </c>
      <c r="D5860" s="12">
        <v>2219.06</v>
      </c>
      <c r="E5860" s="12">
        <v>7877.48</v>
      </c>
      <c r="F5860" s="12">
        <v>3636.08</v>
      </c>
      <c r="G5860" s="12">
        <v>427.82</v>
      </c>
      <c r="H5860" s="153">
        <v>121.21</v>
      </c>
      <c r="I5860" s="45"/>
      <c r="K5860" s="118"/>
      <c r="M5860" s="116"/>
    </row>
    <row r="5861" spans="1:13" ht="23.25" customHeight="1" thickBot="1" x14ac:dyDescent="0.25">
      <c r="A5861" s="11">
        <v>43018</v>
      </c>
      <c r="B5861" s="12">
        <v>2203.44</v>
      </c>
      <c r="C5861" s="12">
        <v>7751.16</v>
      </c>
      <c r="D5861" s="12">
        <v>2212.8000000000002</v>
      </c>
      <c r="E5861" s="12">
        <v>7856.08</v>
      </c>
      <c r="F5861" s="12">
        <v>3628.97</v>
      </c>
      <c r="G5861" s="12">
        <v>425.59</v>
      </c>
      <c r="H5861" s="153">
        <v>120.83</v>
      </c>
      <c r="I5861" s="45"/>
      <c r="K5861" s="118"/>
      <c r="M5861" s="116"/>
    </row>
    <row r="5862" spans="1:13" ht="23.25" customHeight="1" thickBot="1" x14ac:dyDescent="0.25">
      <c r="A5862" s="11">
        <v>43019</v>
      </c>
      <c r="B5862" s="12">
        <v>2209.4299999999998</v>
      </c>
      <c r="C5862" s="12">
        <v>7772.21</v>
      </c>
      <c r="D5862" s="12">
        <v>2217.1799999999998</v>
      </c>
      <c r="E5862" s="12">
        <v>7871.65</v>
      </c>
      <c r="F5862" s="12">
        <v>3641.09</v>
      </c>
      <c r="G5862" s="12">
        <v>425.81</v>
      </c>
      <c r="H5862" s="153">
        <v>121.05</v>
      </c>
      <c r="I5862" s="45"/>
      <c r="K5862" s="118"/>
      <c r="M5862" s="116"/>
    </row>
    <row r="5863" spans="1:13" ht="23.25" customHeight="1" thickBot="1" x14ac:dyDescent="0.25">
      <c r="A5863" s="11">
        <v>43020</v>
      </c>
      <c r="B5863" s="12">
        <v>2212.77</v>
      </c>
      <c r="C5863" s="12">
        <v>7783.97</v>
      </c>
      <c r="D5863" s="12">
        <v>2220.9699999999998</v>
      </c>
      <c r="E5863" s="12">
        <v>7885.08</v>
      </c>
      <c r="F5863" s="12">
        <v>3652.99</v>
      </c>
      <c r="G5863" s="12">
        <v>425.63</v>
      </c>
      <c r="H5863" s="153">
        <v>121.69</v>
      </c>
      <c r="I5863" s="45"/>
      <c r="K5863" s="118"/>
      <c r="M5863" s="116"/>
    </row>
    <row r="5864" spans="1:13" ht="23.25" customHeight="1" thickBot="1" x14ac:dyDescent="0.25">
      <c r="A5864" s="11">
        <v>43021</v>
      </c>
      <c r="B5864" s="12">
        <v>2210.66</v>
      </c>
      <c r="C5864" s="12">
        <v>7776.56</v>
      </c>
      <c r="D5864" s="12">
        <v>2218.6999999999998</v>
      </c>
      <c r="E5864" s="12">
        <v>7877.05</v>
      </c>
      <c r="F5864" s="12">
        <v>3646.8</v>
      </c>
      <c r="G5864" s="12">
        <v>426.29</v>
      </c>
      <c r="H5864" s="153">
        <v>121.45</v>
      </c>
      <c r="I5864" s="45"/>
      <c r="K5864" s="118"/>
      <c r="M5864" s="116"/>
    </row>
    <row r="5865" spans="1:13" ht="23.25" customHeight="1" thickBot="1" x14ac:dyDescent="0.25">
      <c r="A5865" s="11">
        <v>43024</v>
      </c>
      <c r="B5865" s="12">
        <v>2205.1</v>
      </c>
      <c r="C5865" s="12">
        <v>7756.97</v>
      </c>
      <c r="D5865" s="12">
        <v>2211.73</v>
      </c>
      <c r="E5865" s="12">
        <v>7852.29</v>
      </c>
      <c r="F5865" s="12">
        <v>3629.89</v>
      </c>
      <c r="G5865" s="12">
        <v>424.23</v>
      </c>
      <c r="H5865" s="153">
        <v>120.61</v>
      </c>
      <c r="I5865" s="45"/>
      <c r="K5865" s="118"/>
      <c r="M5865" s="116"/>
    </row>
    <row r="5866" spans="1:13" ht="23.25" customHeight="1" thickBot="1" x14ac:dyDescent="0.25">
      <c r="A5866" s="11">
        <v>43025</v>
      </c>
      <c r="B5866" s="12">
        <v>2204.92</v>
      </c>
      <c r="C5866" s="12">
        <v>7758.51</v>
      </c>
      <c r="D5866" s="12">
        <v>2210.44</v>
      </c>
      <c r="E5866" s="12">
        <v>7847.7</v>
      </c>
      <c r="F5866" s="12">
        <v>3624.25</v>
      </c>
      <c r="G5866" s="12">
        <v>424.28</v>
      </c>
      <c r="H5866" s="153">
        <v>120.61</v>
      </c>
      <c r="I5866" s="45"/>
      <c r="K5866" s="118"/>
      <c r="M5866" s="116"/>
    </row>
    <row r="5867" spans="1:13" ht="23.25" customHeight="1" thickBot="1" x14ac:dyDescent="0.25">
      <c r="A5867" s="11">
        <v>43026</v>
      </c>
      <c r="B5867" s="12">
        <v>2201.14</v>
      </c>
      <c r="C5867" s="12">
        <v>7754.21</v>
      </c>
      <c r="D5867" s="12">
        <v>2206.31</v>
      </c>
      <c r="E5867" s="12">
        <v>7845.04</v>
      </c>
      <c r="F5867" s="12">
        <v>3622.81</v>
      </c>
      <c r="G5867" s="12">
        <v>423.78</v>
      </c>
      <c r="H5867" s="153">
        <v>120.34</v>
      </c>
      <c r="I5867" s="45"/>
      <c r="K5867" s="118"/>
      <c r="M5867" s="116"/>
    </row>
    <row r="5868" spans="1:13" ht="23.25" customHeight="1" thickBot="1" x14ac:dyDescent="0.25">
      <c r="A5868" s="11">
        <v>43028</v>
      </c>
      <c r="B5868" s="12">
        <v>2201.6</v>
      </c>
      <c r="C5868" s="12">
        <v>7755.84</v>
      </c>
      <c r="D5868" s="12">
        <v>2206.2199999999998</v>
      </c>
      <c r="E5868" s="12">
        <v>7844.74</v>
      </c>
      <c r="F5868" s="12">
        <v>3628.32</v>
      </c>
      <c r="G5868" s="12">
        <v>423.35</v>
      </c>
      <c r="H5868" s="153">
        <v>120.21</v>
      </c>
      <c r="I5868" s="45"/>
      <c r="K5868" s="118"/>
      <c r="M5868" s="116"/>
    </row>
    <row r="5869" spans="1:13" ht="23.25" customHeight="1" thickBot="1" x14ac:dyDescent="0.25">
      <c r="A5869" s="11">
        <v>43031</v>
      </c>
      <c r="B5869" s="12">
        <v>2199.67</v>
      </c>
      <c r="C5869" s="12">
        <v>7749.04</v>
      </c>
      <c r="D5869" s="12">
        <v>2204.04</v>
      </c>
      <c r="E5869" s="12">
        <v>7836.96</v>
      </c>
      <c r="F5869" s="12">
        <v>3619.82</v>
      </c>
      <c r="G5869" s="12">
        <v>422.87</v>
      </c>
      <c r="H5869" s="153">
        <v>120.16</v>
      </c>
      <c r="I5869" s="45"/>
      <c r="K5869" s="118"/>
      <c r="M5869" s="116"/>
    </row>
    <row r="5870" spans="1:13" ht="23.25" customHeight="1" thickBot="1" x14ac:dyDescent="0.25">
      <c r="A5870" s="11">
        <v>43032</v>
      </c>
      <c r="B5870" s="12">
        <v>2197.34</v>
      </c>
      <c r="C5870" s="12">
        <v>7740.81</v>
      </c>
      <c r="D5870" s="12">
        <v>2201</v>
      </c>
      <c r="E5870" s="12">
        <v>7826.16</v>
      </c>
      <c r="F5870" s="12">
        <v>3614.62</v>
      </c>
      <c r="G5870" s="12">
        <v>422.19</v>
      </c>
      <c r="H5870" s="153">
        <v>120.01</v>
      </c>
      <c r="I5870" s="45"/>
      <c r="K5870" s="118"/>
      <c r="M5870" s="116"/>
    </row>
    <row r="5871" spans="1:13" ht="23.25" customHeight="1" thickBot="1" x14ac:dyDescent="0.25">
      <c r="A5871" s="11">
        <v>43033</v>
      </c>
      <c r="B5871" s="12">
        <v>2194.88</v>
      </c>
      <c r="C5871" s="12">
        <v>7732.17</v>
      </c>
      <c r="D5871" s="12">
        <v>2198.37</v>
      </c>
      <c r="E5871" s="12">
        <v>7816.81</v>
      </c>
      <c r="F5871" s="12">
        <v>3609.24</v>
      </c>
      <c r="G5871" s="12">
        <v>421.35</v>
      </c>
      <c r="H5871" s="153">
        <v>120.03</v>
      </c>
      <c r="I5871" s="45"/>
      <c r="K5871" s="118"/>
      <c r="M5871" s="116"/>
    </row>
    <row r="5872" spans="1:13" ht="23.25" customHeight="1" thickBot="1" x14ac:dyDescent="0.25">
      <c r="A5872" s="11">
        <v>43034</v>
      </c>
      <c r="B5872" s="12">
        <v>2195.52</v>
      </c>
      <c r="C5872" s="12">
        <v>7734.41</v>
      </c>
      <c r="D5872" s="12">
        <v>2196.83</v>
      </c>
      <c r="E5872" s="12">
        <v>7811.32</v>
      </c>
      <c r="F5872" s="12">
        <v>3612.22</v>
      </c>
      <c r="G5872" s="12">
        <v>421.09</v>
      </c>
      <c r="H5872" s="153">
        <v>120.05</v>
      </c>
      <c r="I5872" s="45"/>
      <c r="K5872" s="118"/>
      <c r="M5872" s="116"/>
    </row>
    <row r="5873" spans="1:13" ht="23.25" customHeight="1" thickBot="1" x14ac:dyDescent="0.25">
      <c r="A5873" s="11">
        <v>43035</v>
      </c>
      <c r="B5873" s="12">
        <v>2197.83</v>
      </c>
      <c r="C5873" s="12">
        <v>7742.57</v>
      </c>
      <c r="D5873" s="12">
        <v>2202.6999999999998</v>
      </c>
      <c r="E5873" s="12">
        <v>7832.22</v>
      </c>
      <c r="F5873" s="12">
        <v>3594.19</v>
      </c>
      <c r="G5873" s="12">
        <v>421.19</v>
      </c>
      <c r="H5873" s="153">
        <v>120.05</v>
      </c>
      <c r="I5873" s="45"/>
      <c r="K5873" s="118"/>
      <c r="M5873" s="116"/>
    </row>
    <row r="5874" spans="1:13" ht="23.25" customHeight="1" thickBot="1" x14ac:dyDescent="0.25">
      <c r="A5874" s="11">
        <v>43038</v>
      </c>
      <c r="B5874" s="12">
        <v>2193.11</v>
      </c>
      <c r="C5874" s="12">
        <v>7725.92</v>
      </c>
      <c r="D5874" s="12">
        <v>2198.6799999999998</v>
      </c>
      <c r="E5874" s="12">
        <v>7817.92</v>
      </c>
      <c r="F5874" s="12">
        <v>3580.93</v>
      </c>
      <c r="G5874" s="12">
        <v>420.66</v>
      </c>
      <c r="H5874" s="153">
        <v>119.81</v>
      </c>
      <c r="I5874" s="45"/>
      <c r="K5874" s="118"/>
      <c r="M5874" s="116"/>
    </row>
    <row r="5875" spans="1:13" ht="23.25" customHeight="1" thickBot="1" x14ac:dyDescent="0.25">
      <c r="A5875" s="11">
        <v>43039</v>
      </c>
      <c r="B5875" s="12">
        <v>2195.77</v>
      </c>
      <c r="C5875" s="12">
        <v>7735.31</v>
      </c>
      <c r="D5875" s="12">
        <v>2197.96</v>
      </c>
      <c r="E5875" s="12">
        <v>7815.36</v>
      </c>
      <c r="F5875" s="12">
        <v>3578.62</v>
      </c>
      <c r="G5875" s="12">
        <v>420.33</v>
      </c>
      <c r="H5875" s="153">
        <v>119.82</v>
      </c>
      <c r="I5875" s="45"/>
      <c r="K5875" s="118"/>
      <c r="M5875" s="116"/>
    </row>
    <row r="5876" spans="1:13" ht="23.25" customHeight="1" thickBot="1" x14ac:dyDescent="0.25">
      <c r="A5876" s="11">
        <v>43042</v>
      </c>
      <c r="B5876" s="12">
        <v>2193.56</v>
      </c>
      <c r="C5876" s="12">
        <v>7727.51</v>
      </c>
      <c r="D5876" s="12">
        <v>2197.79</v>
      </c>
      <c r="E5876" s="12">
        <v>7814.75</v>
      </c>
      <c r="F5876" s="12">
        <v>3581.05</v>
      </c>
      <c r="G5876" s="12">
        <v>420.26</v>
      </c>
      <c r="H5876" s="153">
        <v>120.06</v>
      </c>
      <c r="I5876" s="45"/>
      <c r="K5876" s="118"/>
      <c r="M5876" s="116"/>
    </row>
    <row r="5877" spans="1:13" ht="23.25" customHeight="1" thickBot="1" x14ac:dyDescent="0.25">
      <c r="A5877" s="11">
        <v>43045</v>
      </c>
      <c r="B5877" s="12">
        <v>2192.67</v>
      </c>
      <c r="C5877" s="12">
        <v>7724.37</v>
      </c>
      <c r="D5877" s="12">
        <v>2197.09</v>
      </c>
      <c r="E5877" s="12">
        <v>7812.28</v>
      </c>
      <c r="F5877" s="12">
        <v>3573.04</v>
      </c>
      <c r="G5877" s="12">
        <v>420.29</v>
      </c>
      <c r="H5877" s="153">
        <v>120.07</v>
      </c>
      <c r="I5877" s="45"/>
      <c r="K5877" s="118"/>
      <c r="M5877" s="116"/>
    </row>
    <row r="5878" spans="1:13" ht="23.25" customHeight="1" thickBot="1" x14ac:dyDescent="0.25">
      <c r="A5878" s="11">
        <v>43046</v>
      </c>
      <c r="B5878" s="12">
        <v>2193.9</v>
      </c>
      <c r="C5878" s="12">
        <v>7728.73</v>
      </c>
      <c r="D5878" s="12">
        <v>2197.9699999999998</v>
      </c>
      <c r="E5878" s="12">
        <v>7815.39</v>
      </c>
      <c r="F5878" s="12">
        <v>3572.59</v>
      </c>
      <c r="G5878" s="12">
        <v>420.89</v>
      </c>
      <c r="H5878" s="153">
        <v>120.27</v>
      </c>
      <c r="I5878" s="45"/>
      <c r="K5878" s="118"/>
      <c r="M5878" s="116"/>
    </row>
    <row r="5879" spans="1:13" ht="23.25" customHeight="1" thickBot="1" x14ac:dyDescent="0.25">
      <c r="A5879" s="11">
        <v>43047</v>
      </c>
      <c r="B5879" s="12">
        <v>2196.91</v>
      </c>
      <c r="C5879" s="12">
        <v>7739.3</v>
      </c>
      <c r="D5879" s="12">
        <v>2201.9699999999998</v>
      </c>
      <c r="E5879" s="12">
        <v>7829.63</v>
      </c>
      <c r="F5879" s="12">
        <v>3577.1261430832901</v>
      </c>
      <c r="G5879" s="12">
        <v>421.02</v>
      </c>
      <c r="H5879" s="153">
        <v>120.46</v>
      </c>
      <c r="I5879" s="45"/>
      <c r="K5879" s="118"/>
      <c r="M5879" s="116"/>
    </row>
    <row r="5880" spans="1:13" ht="23.25" customHeight="1" thickBot="1" x14ac:dyDescent="0.25">
      <c r="A5880" s="11">
        <v>43048</v>
      </c>
      <c r="B5880" s="12">
        <v>2199.38</v>
      </c>
      <c r="C5880" s="12">
        <v>7748.03</v>
      </c>
      <c r="D5880" s="12">
        <v>2205.67</v>
      </c>
      <c r="E5880" s="12">
        <v>7842.77</v>
      </c>
      <c r="F5880" s="12">
        <v>3583.02</v>
      </c>
      <c r="G5880" s="12">
        <v>421.5</v>
      </c>
      <c r="H5880" s="153">
        <v>120.53</v>
      </c>
      <c r="I5880" s="45"/>
      <c r="K5880" s="118"/>
      <c r="M5880" s="116"/>
    </row>
    <row r="5881" spans="1:13" ht="23.25" customHeight="1" thickBot="1" x14ac:dyDescent="0.25">
      <c r="A5881" s="11">
        <v>43049</v>
      </c>
      <c r="B5881" s="12">
        <v>2207.09</v>
      </c>
      <c r="C5881" s="12">
        <v>7775.16</v>
      </c>
      <c r="D5881" s="12">
        <v>2215.13</v>
      </c>
      <c r="E5881" s="12">
        <v>7876.42</v>
      </c>
      <c r="F5881" s="12">
        <v>3606.05</v>
      </c>
      <c r="G5881" s="12">
        <v>423.34</v>
      </c>
      <c r="H5881" s="153">
        <v>121.19</v>
      </c>
      <c r="I5881" s="45"/>
      <c r="K5881" s="118"/>
      <c r="M5881" s="116"/>
    </row>
    <row r="5882" spans="1:13" ht="23.25" customHeight="1" thickBot="1" x14ac:dyDescent="0.25">
      <c r="A5882" s="11">
        <v>43052</v>
      </c>
      <c r="B5882" s="12">
        <v>2201.2199999999998</v>
      </c>
      <c r="C5882" s="12">
        <v>7780.83</v>
      </c>
      <c r="D5882" s="12">
        <v>2207.42</v>
      </c>
      <c r="E5882" s="12">
        <v>7884.08</v>
      </c>
      <c r="F5882" s="12">
        <v>3610.61</v>
      </c>
      <c r="G5882" s="12">
        <v>421.48</v>
      </c>
      <c r="H5882" s="153">
        <v>120.04</v>
      </c>
      <c r="I5882" s="45"/>
      <c r="K5882" s="118"/>
      <c r="M5882" s="116"/>
    </row>
    <row r="5883" spans="1:13" ht="23.25" customHeight="1" thickBot="1" x14ac:dyDescent="0.25">
      <c r="A5883" s="11">
        <v>43053</v>
      </c>
      <c r="B5883" s="12">
        <v>2197.89</v>
      </c>
      <c r="C5883" s="12">
        <v>7769.07</v>
      </c>
      <c r="D5883" s="12">
        <v>2202.89</v>
      </c>
      <c r="E5883" s="12">
        <v>7867.92</v>
      </c>
      <c r="F5883" s="12">
        <v>3606.46</v>
      </c>
      <c r="G5883" s="12">
        <v>420.42</v>
      </c>
      <c r="H5883" s="153">
        <v>119.82</v>
      </c>
      <c r="I5883" s="45">
        <v>100</v>
      </c>
      <c r="K5883" s="118"/>
      <c r="M5883" s="116"/>
    </row>
    <row r="5884" spans="1:13" ht="23.25" customHeight="1" thickBot="1" x14ac:dyDescent="0.25">
      <c r="A5884" s="11">
        <v>43054</v>
      </c>
      <c r="B5884" s="12">
        <v>2204.92</v>
      </c>
      <c r="C5884" s="12">
        <v>7793.91</v>
      </c>
      <c r="D5884" s="12">
        <v>2211.2800000000002</v>
      </c>
      <c r="E5884" s="12">
        <v>7897.89</v>
      </c>
      <c r="F5884" s="12">
        <v>3634.51</v>
      </c>
      <c r="G5884" s="12">
        <v>422.34</v>
      </c>
      <c r="H5884" s="153">
        <v>120.4</v>
      </c>
      <c r="I5884" s="45">
        <v>100.11</v>
      </c>
      <c r="K5884" s="118"/>
      <c r="M5884" s="116"/>
    </row>
    <row r="5885" spans="1:13" ht="23.25" customHeight="1" thickBot="1" x14ac:dyDescent="0.25">
      <c r="A5885" s="11">
        <v>43055</v>
      </c>
      <c r="B5885" s="12">
        <v>2210.13</v>
      </c>
      <c r="C5885" s="12">
        <v>7812.32</v>
      </c>
      <c r="D5885" s="12">
        <v>2217.7800000000002</v>
      </c>
      <c r="E5885" s="12">
        <v>7921.1</v>
      </c>
      <c r="F5885" s="12">
        <v>3647.54</v>
      </c>
      <c r="G5885" s="12">
        <v>423.78</v>
      </c>
      <c r="H5885" s="153">
        <v>120.45</v>
      </c>
      <c r="I5885" s="45">
        <v>100.09</v>
      </c>
      <c r="K5885" s="118"/>
      <c r="M5885" s="116"/>
    </row>
    <row r="5886" spans="1:13" ht="23.25" customHeight="1" thickBot="1" x14ac:dyDescent="0.25">
      <c r="A5886" s="11">
        <v>43056</v>
      </c>
      <c r="B5886" s="12">
        <v>2211.87</v>
      </c>
      <c r="C5886" s="12">
        <v>7818.46</v>
      </c>
      <c r="D5886" s="12">
        <v>2221.67</v>
      </c>
      <c r="E5886" s="12">
        <v>7934.98</v>
      </c>
      <c r="F5886" s="12">
        <v>3660.58</v>
      </c>
      <c r="G5886" s="12">
        <v>423.98</v>
      </c>
      <c r="H5886" s="153">
        <v>120.78</v>
      </c>
      <c r="I5886" s="45">
        <v>100.01</v>
      </c>
      <c r="K5886" s="118"/>
      <c r="M5886" s="116"/>
    </row>
    <row r="5887" spans="1:13" ht="23.25" customHeight="1" thickBot="1" x14ac:dyDescent="0.25">
      <c r="A5887" s="11">
        <v>43059</v>
      </c>
      <c r="B5887" s="12">
        <v>2209.9699999999998</v>
      </c>
      <c r="C5887" s="12">
        <v>7811.75</v>
      </c>
      <c r="D5887" s="12">
        <v>2221</v>
      </c>
      <c r="E5887" s="12">
        <v>7932.58</v>
      </c>
      <c r="F5887" s="12">
        <v>3653.04</v>
      </c>
      <c r="G5887" s="12">
        <v>423.41</v>
      </c>
      <c r="H5887" s="153">
        <v>120.49</v>
      </c>
      <c r="I5887" s="45">
        <v>99.97</v>
      </c>
      <c r="K5887" s="118"/>
      <c r="M5887" s="116"/>
    </row>
    <row r="5888" spans="1:13" ht="23.25" customHeight="1" thickBot="1" x14ac:dyDescent="0.25">
      <c r="A5888" s="11">
        <v>43060</v>
      </c>
      <c r="B5888" s="12">
        <v>2209.37</v>
      </c>
      <c r="C5888" s="12">
        <v>7809.63</v>
      </c>
      <c r="D5888" s="12">
        <v>2219.75</v>
      </c>
      <c r="E5888" s="12">
        <v>7928.14</v>
      </c>
      <c r="F5888" s="12">
        <v>3650.99</v>
      </c>
      <c r="G5888" s="12">
        <v>422.89</v>
      </c>
      <c r="H5888" s="153">
        <v>120.38</v>
      </c>
      <c r="I5888" s="45">
        <v>99.94</v>
      </c>
      <c r="K5888" s="118"/>
      <c r="M5888" s="116"/>
    </row>
    <row r="5889" spans="1:13" ht="23.25" customHeight="1" thickBot="1" x14ac:dyDescent="0.25">
      <c r="A5889" s="11">
        <v>43061</v>
      </c>
      <c r="B5889" s="12">
        <v>2209.65</v>
      </c>
      <c r="C5889" s="12">
        <v>7810.61</v>
      </c>
      <c r="D5889" s="12">
        <v>2219.9499999999998</v>
      </c>
      <c r="E5889" s="12">
        <v>7928.85</v>
      </c>
      <c r="F5889" s="12">
        <v>3651.32</v>
      </c>
      <c r="G5889" s="12">
        <v>423.3</v>
      </c>
      <c r="H5889" s="153">
        <v>120.73</v>
      </c>
      <c r="I5889" s="45">
        <v>99.95</v>
      </c>
      <c r="K5889" s="118"/>
      <c r="M5889" s="116"/>
    </row>
    <row r="5890" spans="1:13" ht="23.25" customHeight="1" thickBot="1" x14ac:dyDescent="0.25">
      <c r="A5890" s="11">
        <v>43062</v>
      </c>
      <c r="B5890" s="12">
        <v>2213.21</v>
      </c>
      <c r="C5890" s="12">
        <v>7823.19</v>
      </c>
      <c r="D5890" s="12">
        <v>2222.4699999999998</v>
      </c>
      <c r="E5890" s="12">
        <v>7937.87</v>
      </c>
      <c r="F5890" s="12">
        <v>3665.68</v>
      </c>
      <c r="G5890" s="12">
        <v>423.87</v>
      </c>
      <c r="H5890" s="153">
        <v>120.65</v>
      </c>
      <c r="I5890" s="45">
        <v>99.94</v>
      </c>
      <c r="K5890" s="118"/>
      <c r="M5890" s="116"/>
    </row>
    <row r="5891" spans="1:13" ht="23.25" customHeight="1" thickBot="1" x14ac:dyDescent="0.25">
      <c r="A5891" s="11">
        <v>43063</v>
      </c>
      <c r="B5891" s="12">
        <v>2211.46</v>
      </c>
      <c r="C5891" s="12">
        <v>7818.93</v>
      </c>
      <c r="D5891" s="12">
        <v>2220.59</v>
      </c>
      <c r="E5891" s="12">
        <v>7933.68</v>
      </c>
      <c r="F5891" s="12">
        <v>3668.59</v>
      </c>
      <c r="G5891" s="12">
        <v>423.3</v>
      </c>
      <c r="H5891" s="153">
        <v>120.31</v>
      </c>
      <c r="I5891" s="45">
        <v>99.93</v>
      </c>
      <c r="K5891" s="118"/>
      <c r="M5891" s="116"/>
    </row>
    <row r="5892" spans="1:13" ht="23.25" customHeight="1" thickBot="1" x14ac:dyDescent="0.25">
      <c r="A5892" s="11">
        <v>43066</v>
      </c>
      <c r="B5892" s="12">
        <v>2209.77</v>
      </c>
      <c r="C5892" s="12">
        <v>7814.42</v>
      </c>
      <c r="D5892" s="12">
        <v>2217.91</v>
      </c>
      <c r="E5892" s="12">
        <v>7926.07</v>
      </c>
      <c r="F5892" s="12">
        <v>3678.06</v>
      </c>
      <c r="G5892" s="12">
        <v>422.71</v>
      </c>
      <c r="H5892" s="153">
        <v>119.98</v>
      </c>
      <c r="I5892" s="45">
        <v>99.92</v>
      </c>
      <c r="K5892" s="118"/>
      <c r="M5892" s="116"/>
    </row>
    <row r="5893" spans="1:13" ht="23.25" customHeight="1" thickBot="1" x14ac:dyDescent="0.25">
      <c r="A5893" s="11">
        <v>43067</v>
      </c>
      <c r="B5893" s="12">
        <v>2204.21</v>
      </c>
      <c r="C5893" s="12">
        <v>7800.41</v>
      </c>
      <c r="D5893" s="12">
        <v>2211.62</v>
      </c>
      <c r="E5893" s="12">
        <v>7911.13</v>
      </c>
      <c r="F5893" s="12">
        <v>3673.07</v>
      </c>
      <c r="G5893" s="12">
        <v>421.31</v>
      </c>
      <c r="H5893" s="153">
        <v>119.21</v>
      </c>
      <c r="I5893" s="45">
        <v>99.88</v>
      </c>
      <c r="K5893" s="118"/>
      <c r="M5893" s="116"/>
    </row>
    <row r="5894" spans="1:13" ht="23.25" customHeight="1" thickBot="1" x14ac:dyDescent="0.25">
      <c r="A5894" s="11">
        <v>43068</v>
      </c>
      <c r="B5894" s="12">
        <v>2193.64</v>
      </c>
      <c r="C5894" s="12">
        <v>7775.02</v>
      </c>
      <c r="D5894" s="12">
        <v>2198.91</v>
      </c>
      <c r="E5894" s="12">
        <v>7881.72</v>
      </c>
      <c r="F5894" s="12">
        <v>3656.07</v>
      </c>
      <c r="G5894" s="12">
        <v>418.17</v>
      </c>
      <c r="H5894" s="153">
        <v>117.92</v>
      </c>
      <c r="I5894" s="45">
        <v>99.79</v>
      </c>
      <c r="K5894" s="118"/>
      <c r="M5894" s="116"/>
    </row>
    <row r="5895" spans="1:13" ht="23.25" customHeight="1" thickBot="1" x14ac:dyDescent="0.25">
      <c r="A5895" s="11">
        <v>43069</v>
      </c>
      <c r="B5895" s="12">
        <v>2179.98</v>
      </c>
      <c r="C5895" s="12">
        <v>7726.59</v>
      </c>
      <c r="D5895" s="12">
        <v>2179.89</v>
      </c>
      <c r="E5895" s="12">
        <v>7813.51</v>
      </c>
      <c r="F5895" s="12">
        <v>3624.86</v>
      </c>
      <c r="G5895" s="12">
        <v>413.03</v>
      </c>
      <c r="H5895" s="153">
        <v>116.5</v>
      </c>
      <c r="I5895" s="45">
        <v>99.8</v>
      </c>
      <c r="K5895" s="118"/>
      <c r="M5895" s="116"/>
    </row>
    <row r="5896" spans="1:13" ht="23.25" customHeight="1" thickBot="1" x14ac:dyDescent="0.25">
      <c r="A5896" s="11">
        <v>43070</v>
      </c>
      <c r="B5896" s="12">
        <v>2181.48</v>
      </c>
      <c r="C5896" s="12">
        <v>7733.76</v>
      </c>
      <c r="D5896" s="12">
        <v>2181.27</v>
      </c>
      <c r="E5896" s="12">
        <v>7820.93</v>
      </c>
      <c r="F5896" s="12">
        <v>3636.46</v>
      </c>
      <c r="G5896" s="12">
        <v>413.37</v>
      </c>
      <c r="H5896" s="153">
        <v>116.73</v>
      </c>
      <c r="I5896" s="45">
        <v>99.75</v>
      </c>
      <c r="K5896" s="118"/>
      <c r="M5896" s="116"/>
    </row>
    <row r="5897" spans="1:13" ht="23.25" customHeight="1" thickBot="1" x14ac:dyDescent="0.25">
      <c r="A5897" s="11">
        <v>43073</v>
      </c>
      <c r="B5897" s="12">
        <v>2177.5300000000002</v>
      </c>
      <c r="C5897" s="12">
        <v>7719.73</v>
      </c>
      <c r="D5897" s="12">
        <v>2177.2399999999998</v>
      </c>
      <c r="E5897" s="12">
        <v>7806.47</v>
      </c>
      <c r="F5897" s="12">
        <v>3625.55</v>
      </c>
      <c r="G5897" s="12">
        <v>413.04</v>
      </c>
      <c r="H5897" s="153">
        <v>116.73</v>
      </c>
      <c r="I5897" s="45">
        <v>99.73</v>
      </c>
      <c r="K5897" s="118"/>
      <c r="M5897" s="116"/>
    </row>
    <row r="5898" spans="1:13" ht="23.25" customHeight="1" thickBot="1" x14ac:dyDescent="0.25">
      <c r="A5898" s="11">
        <v>43074</v>
      </c>
      <c r="B5898" s="12">
        <v>2177.64</v>
      </c>
      <c r="C5898" s="12">
        <v>7720.13</v>
      </c>
      <c r="D5898" s="12">
        <v>2177.21</v>
      </c>
      <c r="E5898" s="12">
        <v>7806.39</v>
      </c>
      <c r="F5898" s="12">
        <v>3625.52</v>
      </c>
      <c r="G5898" s="12">
        <v>412.9</v>
      </c>
      <c r="H5898" s="153">
        <v>116.83</v>
      </c>
      <c r="I5898" s="45">
        <v>99.73</v>
      </c>
      <c r="K5898" s="118"/>
      <c r="M5898" s="116"/>
    </row>
    <row r="5899" spans="1:13" ht="23.25" customHeight="1" thickBot="1" x14ac:dyDescent="0.25">
      <c r="A5899" s="11">
        <v>43075</v>
      </c>
      <c r="B5899" s="12">
        <v>2177.77</v>
      </c>
      <c r="C5899" s="12">
        <v>7720.6</v>
      </c>
      <c r="D5899" s="12">
        <v>2178.14</v>
      </c>
      <c r="E5899" s="12">
        <v>7809.71</v>
      </c>
      <c r="F5899" s="12">
        <v>3623.42</v>
      </c>
      <c r="G5899" s="12">
        <v>412.23</v>
      </c>
      <c r="H5899" s="153">
        <v>117.03</v>
      </c>
      <c r="I5899" s="45">
        <v>99.72</v>
      </c>
      <c r="K5899" s="118"/>
      <c r="M5899" s="116"/>
    </row>
    <row r="5900" spans="1:13" ht="23.25" customHeight="1" thickBot="1" x14ac:dyDescent="0.25">
      <c r="A5900" s="11">
        <v>43076</v>
      </c>
      <c r="B5900" s="12">
        <v>2174.08</v>
      </c>
      <c r="C5900" s="12">
        <v>7711.82</v>
      </c>
      <c r="D5900" s="12">
        <v>2173.92</v>
      </c>
      <c r="E5900" s="12">
        <v>7800.33</v>
      </c>
      <c r="F5900" s="12">
        <v>3612.88</v>
      </c>
      <c r="G5900" s="12">
        <v>412.52</v>
      </c>
      <c r="H5900" s="153">
        <v>116.82</v>
      </c>
      <c r="I5900" s="45">
        <v>99.67</v>
      </c>
      <c r="K5900" s="118"/>
      <c r="M5900" s="116"/>
    </row>
    <row r="5901" spans="1:13" ht="23.25" customHeight="1" thickBot="1" x14ac:dyDescent="0.25">
      <c r="A5901" s="11">
        <v>43077</v>
      </c>
      <c r="B5901" s="12">
        <v>2166.96</v>
      </c>
      <c r="C5901" s="12">
        <v>7686.56</v>
      </c>
      <c r="D5901" s="12">
        <v>2164.19</v>
      </c>
      <c r="E5901" s="12">
        <v>7765.41</v>
      </c>
      <c r="F5901" s="12">
        <v>3590.67</v>
      </c>
      <c r="G5901" s="12">
        <v>410.53</v>
      </c>
      <c r="H5901" s="153">
        <v>116.19</v>
      </c>
      <c r="I5901" s="45">
        <v>99.66</v>
      </c>
      <c r="K5901" s="118"/>
      <c r="M5901" s="116"/>
    </row>
    <row r="5902" spans="1:13" ht="23.25" customHeight="1" thickBot="1" x14ac:dyDescent="0.25">
      <c r="A5902" s="11">
        <v>43080</v>
      </c>
      <c r="B5902" s="12">
        <v>2168.19</v>
      </c>
      <c r="C5902" s="12">
        <v>7690.93</v>
      </c>
      <c r="D5902" s="12">
        <v>2164.9699999999998</v>
      </c>
      <c r="E5902" s="12">
        <v>7768.22</v>
      </c>
      <c r="F5902" s="12">
        <v>3587.75</v>
      </c>
      <c r="G5902" s="12">
        <v>410.61</v>
      </c>
      <c r="H5902" s="153">
        <v>116.2</v>
      </c>
      <c r="I5902" s="45">
        <v>99.7</v>
      </c>
      <c r="K5902" s="118"/>
      <c r="M5902" s="116"/>
    </row>
    <row r="5903" spans="1:13" ht="23.25" customHeight="1" thickBot="1" x14ac:dyDescent="0.25">
      <c r="A5903" s="11">
        <v>43081</v>
      </c>
      <c r="B5903" s="12">
        <v>2165.69</v>
      </c>
      <c r="C5903" s="12">
        <v>7682.05</v>
      </c>
      <c r="D5903" s="12">
        <v>2162</v>
      </c>
      <c r="E5903" s="12">
        <v>7757.54</v>
      </c>
      <c r="F5903" s="12">
        <v>3581.56</v>
      </c>
      <c r="G5903" s="12">
        <v>409.98</v>
      </c>
      <c r="H5903" s="153">
        <v>116.08</v>
      </c>
      <c r="I5903" s="45">
        <v>99.7</v>
      </c>
      <c r="K5903" s="118"/>
      <c r="M5903" s="116"/>
    </row>
    <row r="5904" spans="1:13" ht="23.25" customHeight="1" thickBot="1" x14ac:dyDescent="0.25">
      <c r="A5904" s="11">
        <v>43082</v>
      </c>
      <c r="B5904" s="12">
        <v>2161.77</v>
      </c>
      <c r="C5904" s="12">
        <v>7696.32</v>
      </c>
      <c r="D5904" s="12">
        <v>2156.9699999999998</v>
      </c>
      <c r="E5904" s="12">
        <v>7739.5</v>
      </c>
      <c r="F5904" s="12">
        <v>3569.46</v>
      </c>
      <c r="G5904" s="12">
        <v>408.93</v>
      </c>
      <c r="H5904" s="153">
        <v>115.7</v>
      </c>
      <c r="I5904" s="45">
        <v>99.71</v>
      </c>
      <c r="K5904" s="118"/>
      <c r="M5904" s="116"/>
    </row>
    <row r="5905" spans="1:13" ht="23.25" customHeight="1" thickBot="1" x14ac:dyDescent="0.25">
      <c r="A5905" s="11">
        <v>43083</v>
      </c>
      <c r="B5905" s="12">
        <v>2183.6999999999998</v>
      </c>
      <c r="C5905" s="12">
        <v>7774.39</v>
      </c>
      <c r="D5905" s="12">
        <v>2152.94</v>
      </c>
      <c r="E5905" s="12">
        <v>7725.03</v>
      </c>
      <c r="F5905" s="12">
        <v>3572.74</v>
      </c>
      <c r="G5905" s="12">
        <v>409.02</v>
      </c>
      <c r="H5905" s="153">
        <v>115.67</v>
      </c>
      <c r="I5905" s="45">
        <v>99.75</v>
      </c>
      <c r="K5905" s="118"/>
      <c r="M5905" s="116"/>
    </row>
    <row r="5906" spans="1:13" ht="23.25" customHeight="1" thickBot="1" x14ac:dyDescent="0.25">
      <c r="A5906" s="11">
        <v>43084</v>
      </c>
      <c r="B5906" s="12">
        <v>2184.4499999999998</v>
      </c>
      <c r="C5906" s="12">
        <v>7777.07</v>
      </c>
      <c r="D5906" s="12">
        <v>2155.4699999999998</v>
      </c>
      <c r="E5906" s="12">
        <v>7734.12</v>
      </c>
      <c r="F5906" s="12">
        <v>3573.69</v>
      </c>
      <c r="G5906" s="12">
        <v>410.1</v>
      </c>
      <c r="H5906" s="153">
        <v>116.24</v>
      </c>
      <c r="I5906" s="45">
        <v>99.71</v>
      </c>
      <c r="K5906" s="118"/>
      <c r="M5906" s="116"/>
    </row>
    <row r="5907" spans="1:13" ht="23.25" customHeight="1" thickBot="1" x14ac:dyDescent="0.25">
      <c r="A5907" s="11">
        <v>43087</v>
      </c>
      <c r="B5907" s="12">
        <v>2202.11</v>
      </c>
      <c r="C5907" s="12">
        <v>7839.93</v>
      </c>
      <c r="D5907" s="12">
        <v>2176.06</v>
      </c>
      <c r="E5907" s="12">
        <v>7807.99</v>
      </c>
      <c r="F5907" s="12">
        <v>3604.64</v>
      </c>
      <c r="G5907" s="12">
        <v>416.06</v>
      </c>
      <c r="H5907" s="153">
        <v>118.17</v>
      </c>
      <c r="I5907" s="45">
        <v>99.71</v>
      </c>
      <c r="K5907" s="118"/>
      <c r="M5907" s="116"/>
    </row>
    <row r="5908" spans="1:13" ht="23.25" customHeight="1" thickBot="1" x14ac:dyDescent="0.25">
      <c r="A5908" s="11">
        <v>43088</v>
      </c>
      <c r="B5908" s="12">
        <v>2213.0300000000002</v>
      </c>
      <c r="C5908" s="12">
        <v>7879.14</v>
      </c>
      <c r="D5908" s="12">
        <v>2189.88</v>
      </c>
      <c r="E5908" s="12">
        <v>7858.01</v>
      </c>
      <c r="F5908" s="12">
        <v>3627.95</v>
      </c>
      <c r="G5908" s="12">
        <v>419.73</v>
      </c>
      <c r="H5908" s="153">
        <v>119.42</v>
      </c>
      <c r="I5908" s="45">
        <v>99.72</v>
      </c>
      <c r="K5908" s="118"/>
      <c r="M5908" s="116"/>
    </row>
    <row r="5909" spans="1:13" ht="23.25" customHeight="1" thickBot="1" x14ac:dyDescent="0.25">
      <c r="A5909" s="11">
        <v>43089</v>
      </c>
      <c r="B5909" s="12">
        <v>2211.81</v>
      </c>
      <c r="C5909" s="12">
        <v>7874.79</v>
      </c>
      <c r="D5909" s="12">
        <v>2189.3000000000002</v>
      </c>
      <c r="E5909" s="12">
        <v>7855.91</v>
      </c>
      <c r="F5909" s="12">
        <v>3638.73</v>
      </c>
      <c r="G5909" s="12">
        <v>419.18</v>
      </c>
      <c r="H5909" s="153">
        <v>119.16</v>
      </c>
      <c r="I5909" s="45">
        <v>99.73</v>
      </c>
      <c r="K5909" s="118"/>
      <c r="M5909" s="116"/>
    </row>
    <row r="5910" spans="1:13" ht="23.25" customHeight="1" thickBot="1" x14ac:dyDescent="0.25">
      <c r="A5910" s="11">
        <v>43090</v>
      </c>
      <c r="B5910" s="12">
        <v>2217.2600000000002</v>
      </c>
      <c r="C5910" s="12">
        <v>7894.59</v>
      </c>
      <c r="D5910" s="12">
        <v>2195.5300000000002</v>
      </c>
      <c r="E5910" s="12">
        <v>7878.82</v>
      </c>
      <c r="F5910" s="12">
        <v>3658.72</v>
      </c>
      <c r="G5910" s="12">
        <v>421.12</v>
      </c>
      <c r="H5910" s="153">
        <v>119.63</v>
      </c>
      <c r="I5910" s="45">
        <v>99.71</v>
      </c>
      <c r="K5910" s="118"/>
      <c r="M5910" s="116"/>
    </row>
    <row r="5911" spans="1:13" ht="23.25" customHeight="1" thickBot="1" x14ac:dyDescent="0.25">
      <c r="A5911" s="11">
        <v>43091</v>
      </c>
      <c r="B5911" s="12">
        <v>2214.16</v>
      </c>
      <c r="C5911" s="12">
        <v>7883.55</v>
      </c>
      <c r="D5911" s="12">
        <v>2192.6799999999998</v>
      </c>
      <c r="E5911" s="12">
        <v>7868.59</v>
      </c>
      <c r="F5911" s="12">
        <v>3656.78</v>
      </c>
      <c r="G5911" s="12">
        <v>420.36</v>
      </c>
      <c r="H5911" s="153">
        <v>119.39</v>
      </c>
      <c r="I5911" s="45">
        <v>99.67</v>
      </c>
      <c r="K5911" s="118"/>
      <c r="M5911" s="116"/>
    </row>
    <row r="5912" spans="1:13" ht="23.25" customHeight="1" thickBot="1" x14ac:dyDescent="0.25">
      <c r="A5912" s="11">
        <v>43095</v>
      </c>
      <c r="B5912" s="12">
        <v>2214.8000000000002</v>
      </c>
      <c r="C5912" s="12">
        <v>7885.83</v>
      </c>
      <c r="D5912" s="12">
        <v>2193.0700000000002</v>
      </c>
      <c r="E5912" s="12">
        <v>7869.99</v>
      </c>
      <c r="F5912" s="12">
        <v>3659.27</v>
      </c>
      <c r="G5912" s="12">
        <v>420.41</v>
      </c>
      <c r="H5912" s="153">
        <v>119.51</v>
      </c>
      <c r="I5912" s="45">
        <v>99.69</v>
      </c>
      <c r="K5912" s="118"/>
      <c r="M5912" s="116"/>
    </row>
    <row r="5913" spans="1:13" ht="23.25" customHeight="1" thickBot="1" x14ac:dyDescent="0.25">
      <c r="A5913" s="11">
        <v>43096</v>
      </c>
      <c r="B5913" s="12">
        <v>2214.4299999999998</v>
      </c>
      <c r="C5913" s="12">
        <v>7884.96</v>
      </c>
      <c r="D5913" s="12">
        <v>2192.7199999999998</v>
      </c>
      <c r="E5913" s="12">
        <v>7869.33</v>
      </c>
      <c r="F5913" s="12">
        <v>3658.96</v>
      </c>
      <c r="G5913" s="12">
        <v>420.16</v>
      </c>
      <c r="H5913" s="153">
        <v>119.58</v>
      </c>
      <c r="I5913" s="45">
        <v>99.68</v>
      </c>
      <c r="K5913" s="118"/>
      <c r="M5913" s="116"/>
    </row>
    <row r="5914" spans="1:13" ht="23.25" customHeight="1" thickBot="1" x14ac:dyDescent="0.25">
      <c r="A5914" s="11">
        <v>43097</v>
      </c>
      <c r="B5914" s="12">
        <v>2217.2501781951032</v>
      </c>
      <c r="C5914" s="12">
        <v>7894.9956314871251</v>
      </c>
      <c r="D5914" s="12">
        <v>2195.840809925523</v>
      </c>
      <c r="E5914" s="12">
        <v>7880.5239765973538</v>
      </c>
      <c r="F5914" s="12">
        <v>3671.4432135650122</v>
      </c>
      <c r="G5914" s="12">
        <v>420.80746041774535</v>
      </c>
      <c r="H5914" s="153">
        <v>119.9536835102801</v>
      </c>
      <c r="I5914" s="45">
        <v>99.677923576925281</v>
      </c>
      <c r="K5914" s="118"/>
      <c r="M5914" s="116"/>
    </row>
    <row r="5915" spans="1:13" ht="23.25" customHeight="1" thickBot="1" x14ac:dyDescent="0.25">
      <c r="A5915" s="11">
        <v>43098</v>
      </c>
      <c r="B5915" s="12">
        <v>2221.8200000000002</v>
      </c>
      <c r="C5915" s="12">
        <v>7913.75</v>
      </c>
      <c r="D5915" s="12">
        <v>2202.14</v>
      </c>
      <c r="E5915" s="12">
        <v>7906.46</v>
      </c>
      <c r="F5915" s="12">
        <v>3689.32</v>
      </c>
      <c r="G5915" s="12">
        <v>421.82</v>
      </c>
      <c r="H5915" s="115">
        <v>120.43</v>
      </c>
      <c r="I5915" s="45">
        <v>99.68</v>
      </c>
      <c r="M5915" s="61"/>
    </row>
    <row r="5916" spans="1:13" ht="23.25" customHeight="1" thickBot="1" x14ac:dyDescent="0.25">
      <c r="A5916" s="11">
        <v>43103</v>
      </c>
      <c r="B5916" s="12">
        <v>2232.86</v>
      </c>
      <c r="C5916" s="12">
        <v>7953.06</v>
      </c>
      <c r="D5916" s="12">
        <v>2215.67</v>
      </c>
      <c r="E5916" s="12">
        <v>7955.02</v>
      </c>
      <c r="F5916" s="12">
        <v>3730.58</v>
      </c>
      <c r="G5916" s="12">
        <v>425.05</v>
      </c>
      <c r="H5916" s="115">
        <v>121.83</v>
      </c>
      <c r="I5916" s="45">
        <v>99.68</v>
      </c>
      <c r="M5916" s="61"/>
    </row>
    <row r="5917" spans="1:13" ht="23.25" customHeight="1" thickBot="1" x14ac:dyDescent="0.25">
      <c r="A5917" s="11">
        <v>43104</v>
      </c>
      <c r="B5917" s="12">
        <v>2235.38</v>
      </c>
      <c r="C5917" s="12">
        <v>7962.04</v>
      </c>
      <c r="D5917" s="12">
        <v>2220.52</v>
      </c>
      <c r="E5917" s="12">
        <v>7972.44</v>
      </c>
      <c r="F5917" s="12">
        <v>3743</v>
      </c>
      <c r="G5917" s="12">
        <v>426.2</v>
      </c>
      <c r="H5917" s="115">
        <v>122.06</v>
      </c>
      <c r="I5917" s="45">
        <v>99.65</v>
      </c>
      <c r="M5917" s="61"/>
    </row>
    <row r="5918" spans="1:13" ht="23.25" customHeight="1" thickBot="1" x14ac:dyDescent="0.25">
      <c r="A5918" s="11">
        <v>43105</v>
      </c>
      <c r="B5918" s="12">
        <v>2238.48</v>
      </c>
      <c r="C5918" s="12">
        <v>7977.88</v>
      </c>
      <c r="D5918" s="12">
        <v>2223.4899999999998</v>
      </c>
      <c r="E5918" s="12">
        <v>7989.57</v>
      </c>
      <c r="F5918" s="12">
        <v>3751.71</v>
      </c>
      <c r="G5918" s="12">
        <v>426.76</v>
      </c>
      <c r="H5918" s="115">
        <v>122.04</v>
      </c>
      <c r="I5918" s="45">
        <v>99.67</v>
      </c>
      <c r="M5918" s="61"/>
    </row>
    <row r="5919" spans="1:13" ht="23.25" customHeight="1" thickBot="1" x14ac:dyDescent="0.25">
      <c r="A5919" s="11">
        <v>43108</v>
      </c>
      <c r="B5919" s="12">
        <v>2241.5500000000002</v>
      </c>
      <c r="C5919" s="12">
        <v>7988.8</v>
      </c>
      <c r="D5919" s="12">
        <v>2228.7399999999998</v>
      </c>
      <c r="E5919" s="12">
        <v>8008.43</v>
      </c>
      <c r="F5919" s="12">
        <v>3757.09</v>
      </c>
      <c r="G5919" s="12">
        <v>427.98</v>
      </c>
      <c r="H5919" s="115">
        <v>122.41</v>
      </c>
      <c r="I5919" s="45">
        <v>99.7</v>
      </c>
      <c r="M5919" s="61"/>
    </row>
    <row r="5920" spans="1:13" ht="23.25" customHeight="1" thickBot="1" x14ac:dyDescent="0.25">
      <c r="A5920" s="11">
        <v>43109</v>
      </c>
      <c r="B5920" s="12">
        <v>2245.8000000000002</v>
      </c>
      <c r="C5920" s="12">
        <v>8003.97</v>
      </c>
      <c r="D5920" s="12">
        <v>2235.37</v>
      </c>
      <c r="E5920" s="12">
        <v>8032.23</v>
      </c>
      <c r="F5920" s="12">
        <v>3763.88</v>
      </c>
      <c r="G5920" s="12">
        <v>429.12</v>
      </c>
      <c r="H5920" s="115">
        <v>122.44</v>
      </c>
      <c r="I5920" s="45">
        <v>99.6</v>
      </c>
      <c r="M5920" s="61"/>
    </row>
    <row r="5921" spans="1:13" ht="23.25" customHeight="1" thickBot="1" x14ac:dyDescent="0.25">
      <c r="A5921" s="11">
        <v>43110</v>
      </c>
      <c r="B5921" s="12">
        <v>2251.96</v>
      </c>
      <c r="C5921" s="12">
        <v>8025.9</v>
      </c>
      <c r="D5921" s="12">
        <v>2241.71</v>
      </c>
      <c r="E5921" s="12">
        <v>8055.04</v>
      </c>
      <c r="F5921" s="12">
        <v>3757.98</v>
      </c>
      <c r="G5921" s="12">
        <v>430.27</v>
      </c>
      <c r="H5921" s="115">
        <v>122.8</v>
      </c>
      <c r="I5921" s="45">
        <v>99.66</v>
      </c>
      <c r="M5921" s="61"/>
    </row>
    <row r="5922" spans="1:13" ht="23.25" customHeight="1" thickBot="1" x14ac:dyDescent="0.25">
      <c r="A5922" s="11">
        <v>43111</v>
      </c>
      <c r="B5922" s="12">
        <v>2256.9299999999998</v>
      </c>
      <c r="C5922" s="12">
        <v>8044.48</v>
      </c>
      <c r="D5922" s="12">
        <v>2248.87</v>
      </c>
      <c r="E5922" s="12">
        <v>8081.93</v>
      </c>
      <c r="F5922" s="12">
        <v>3771.31</v>
      </c>
      <c r="G5922" s="12">
        <v>430.85</v>
      </c>
      <c r="H5922" s="115">
        <v>122.86</v>
      </c>
      <c r="I5922" s="45">
        <v>99.69</v>
      </c>
      <c r="M5922" s="61"/>
    </row>
    <row r="5923" spans="1:13" ht="23.25" customHeight="1" thickBot="1" x14ac:dyDescent="0.25">
      <c r="A5923" s="11">
        <v>43112</v>
      </c>
      <c r="B5923" s="12">
        <v>2265.65</v>
      </c>
      <c r="C5923" s="12">
        <v>8075.55</v>
      </c>
      <c r="D5923" s="12">
        <v>2258.84</v>
      </c>
      <c r="E5923" s="12">
        <v>8117.76</v>
      </c>
      <c r="F5923" s="12">
        <v>3800.89</v>
      </c>
      <c r="G5923" s="12">
        <v>431.88</v>
      </c>
      <c r="H5923" s="115">
        <v>123.44</v>
      </c>
      <c r="I5923" s="45">
        <v>99.78</v>
      </c>
      <c r="M5923" s="61"/>
    </row>
    <row r="5924" spans="1:13" ht="23.25" customHeight="1" thickBot="1" x14ac:dyDescent="0.25">
      <c r="A5924" s="11">
        <v>43115</v>
      </c>
      <c r="B5924" s="12">
        <v>2266.8200000000002</v>
      </c>
      <c r="C5924" s="12">
        <v>8079.75</v>
      </c>
      <c r="D5924" s="12">
        <v>2257.1999999999998</v>
      </c>
      <c r="E5924" s="12">
        <v>8111.85</v>
      </c>
      <c r="F5924" s="12">
        <v>3822.49</v>
      </c>
      <c r="G5924" s="12">
        <v>431.66</v>
      </c>
      <c r="H5924" s="115">
        <v>123.37</v>
      </c>
      <c r="I5924" s="45">
        <v>99.82</v>
      </c>
      <c r="M5924" s="61"/>
    </row>
    <row r="5925" spans="1:13" ht="23.25" customHeight="1" thickBot="1" x14ac:dyDescent="0.25">
      <c r="A5925" s="11">
        <v>43116</v>
      </c>
      <c r="B5925" s="12">
        <v>2267.2800000000002</v>
      </c>
      <c r="C5925" s="12">
        <v>8081.38</v>
      </c>
      <c r="D5925" s="12">
        <v>2258.0700000000002</v>
      </c>
      <c r="E5925" s="12">
        <v>8114.99</v>
      </c>
      <c r="F5925" s="12">
        <v>3839.04</v>
      </c>
      <c r="G5925" s="12">
        <v>432.45</v>
      </c>
      <c r="H5925" s="115">
        <v>123.59</v>
      </c>
      <c r="I5925" s="45">
        <v>99.79</v>
      </c>
      <c r="M5925" s="61"/>
    </row>
    <row r="5926" spans="1:13" ht="23.25" customHeight="1" thickBot="1" x14ac:dyDescent="0.25">
      <c r="A5926" s="11">
        <v>43119</v>
      </c>
      <c r="B5926" s="12">
        <v>2267.27</v>
      </c>
      <c r="C5926" s="12">
        <v>8081.34</v>
      </c>
      <c r="D5926" s="12">
        <v>2257.87</v>
      </c>
      <c r="E5926" s="12">
        <v>8114.25</v>
      </c>
      <c r="F5926" s="12">
        <v>3841.47</v>
      </c>
      <c r="G5926" s="12">
        <v>432.21</v>
      </c>
      <c r="H5926" s="115">
        <v>123.55</v>
      </c>
      <c r="I5926" s="45">
        <v>99.77</v>
      </c>
      <c r="M5926" s="61"/>
    </row>
    <row r="5927" spans="1:13" ht="23.25" customHeight="1" thickBot="1" x14ac:dyDescent="0.25">
      <c r="A5927" s="11">
        <v>43122</v>
      </c>
      <c r="B5927" s="12">
        <v>2269.25</v>
      </c>
      <c r="C5927" s="12">
        <v>8088.39</v>
      </c>
      <c r="D5927" s="12">
        <v>2261.4299999999998</v>
      </c>
      <c r="E5927" s="12">
        <v>8127.06</v>
      </c>
      <c r="F5927" s="12">
        <v>3841.29</v>
      </c>
      <c r="G5927" s="12">
        <v>432.82</v>
      </c>
      <c r="H5927" s="115">
        <v>123.67</v>
      </c>
      <c r="I5927" s="45">
        <v>99.78</v>
      </c>
      <c r="M5927" s="61"/>
    </row>
    <row r="5928" spans="1:13" ht="23.25" customHeight="1" thickBot="1" x14ac:dyDescent="0.25">
      <c r="A5928" s="11">
        <v>43123</v>
      </c>
      <c r="B5928" s="12">
        <v>2272.66</v>
      </c>
      <c r="C5928" s="12">
        <v>8100.54</v>
      </c>
      <c r="D5928" s="12">
        <v>2265.7600000000002</v>
      </c>
      <c r="E5928" s="12">
        <v>8142.62</v>
      </c>
      <c r="F5928" s="12">
        <v>3858.15</v>
      </c>
      <c r="G5928" s="12">
        <v>433.17</v>
      </c>
      <c r="H5928" s="115">
        <v>123.79</v>
      </c>
      <c r="I5928" s="45">
        <v>99.84</v>
      </c>
      <c r="M5928" s="61"/>
    </row>
    <row r="5929" spans="1:13" ht="23.25" customHeight="1" thickBot="1" x14ac:dyDescent="0.25">
      <c r="A5929" s="11">
        <v>43124</v>
      </c>
      <c r="B5929" s="12">
        <v>2274.66</v>
      </c>
      <c r="C5929" s="12">
        <v>8107.69</v>
      </c>
      <c r="D5929" s="12">
        <v>2268.5300000000002</v>
      </c>
      <c r="E5929" s="12">
        <v>8152.56</v>
      </c>
      <c r="F5929" s="12">
        <v>3877.71</v>
      </c>
      <c r="G5929" s="12">
        <v>433.73</v>
      </c>
      <c r="H5929" s="115">
        <v>123.84</v>
      </c>
      <c r="I5929" s="45">
        <v>99.82</v>
      </c>
      <c r="M5929" s="61"/>
    </row>
    <row r="5930" spans="1:13" ht="23.25" customHeight="1" thickBot="1" x14ac:dyDescent="0.25">
      <c r="A5930" s="11">
        <v>43125</v>
      </c>
      <c r="B5930" s="12">
        <v>2271.04</v>
      </c>
      <c r="C5930" s="12">
        <v>8094.78</v>
      </c>
      <c r="D5930" s="12">
        <v>2263.91</v>
      </c>
      <c r="E5930" s="12">
        <v>8135.95</v>
      </c>
      <c r="F5930" s="12">
        <v>3901.68</v>
      </c>
      <c r="G5930" s="12">
        <v>432.37</v>
      </c>
      <c r="H5930" s="115">
        <v>123.29</v>
      </c>
      <c r="I5930" s="45">
        <v>99.77</v>
      </c>
      <c r="M5930" s="61"/>
    </row>
    <row r="5931" spans="1:13" ht="23.25" customHeight="1" thickBot="1" x14ac:dyDescent="0.25">
      <c r="A5931" s="11">
        <v>43126</v>
      </c>
      <c r="B5931" s="12">
        <v>2262.42</v>
      </c>
      <c r="C5931" s="12">
        <v>8064.04</v>
      </c>
      <c r="D5931" s="12">
        <v>2253.2800000000002</v>
      </c>
      <c r="E5931" s="12">
        <v>8097.78</v>
      </c>
      <c r="F5931" s="12">
        <v>3895.14</v>
      </c>
      <c r="G5931" s="12">
        <v>431.43</v>
      </c>
      <c r="H5931" s="115">
        <v>122.59</v>
      </c>
      <c r="I5931" s="45">
        <v>99.68</v>
      </c>
      <c r="M5931" s="61"/>
    </row>
    <row r="5932" spans="1:13" ht="23.25" customHeight="1" thickBot="1" x14ac:dyDescent="0.25">
      <c r="A5932" s="11">
        <v>43129</v>
      </c>
      <c r="B5932" s="12">
        <v>2256.62</v>
      </c>
      <c r="C5932" s="12">
        <v>8043.38</v>
      </c>
      <c r="D5932" s="12">
        <v>2246.19</v>
      </c>
      <c r="E5932" s="12">
        <v>8072.28</v>
      </c>
      <c r="F5932" s="12">
        <v>3883.47</v>
      </c>
      <c r="G5932" s="12">
        <v>429.27</v>
      </c>
      <c r="H5932" s="115">
        <v>122</v>
      </c>
      <c r="I5932" s="45">
        <v>99.67</v>
      </c>
      <c r="M5932" s="61"/>
    </row>
    <row r="5933" spans="1:13" ht="23.25" customHeight="1" thickBot="1" x14ac:dyDescent="0.25">
      <c r="A5933" s="11">
        <v>43130</v>
      </c>
      <c r="B5933" s="12">
        <v>2262.33</v>
      </c>
      <c r="C5933" s="12">
        <v>8063.74</v>
      </c>
      <c r="D5933" s="12">
        <v>2255.66</v>
      </c>
      <c r="E5933" s="12">
        <v>8106.3</v>
      </c>
      <c r="F5933" s="12">
        <v>3896.86</v>
      </c>
      <c r="G5933" s="12">
        <v>431.23</v>
      </c>
      <c r="H5933" s="115">
        <v>123.19</v>
      </c>
      <c r="I5933" s="45">
        <v>99.64</v>
      </c>
      <c r="M5933" s="61"/>
    </row>
    <row r="5934" spans="1:13" ht="23.25" customHeight="1" thickBot="1" x14ac:dyDescent="0.25">
      <c r="A5934" s="11">
        <v>43133</v>
      </c>
      <c r="B5934" s="12">
        <v>2263.08</v>
      </c>
      <c r="C5934" s="12">
        <v>8066.4</v>
      </c>
      <c r="D5934" s="12">
        <v>2256.9899999999998</v>
      </c>
      <c r="E5934" s="12">
        <v>8111.09</v>
      </c>
      <c r="F5934" s="12">
        <v>3931.62</v>
      </c>
      <c r="G5934" s="12">
        <v>431.26</v>
      </c>
      <c r="H5934" s="115">
        <v>123.25</v>
      </c>
      <c r="I5934" s="45">
        <v>99.61</v>
      </c>
      <c r="M5934" s="61"/>
    </row>
    <row r="5935" spans="1:13" ht="23.25" customHeight="1" thickBot="1" x14ac:dyDescent="0.25">
      <c r="A5935" s="11">
        <v>43136</v>
      </c>
      <c r="B5935" s="12">
        <v>2264.1</v>
      </c>
      <c r="C5935" s="12">
        <v>8071.05</v>
      </c>
      <c r="D5935" s="12">
        <v>2259.9899999999998</v>
      </c>
      <c r="E5935" s="12">
        <v>8123.26</v>
      </c>
      <c r="F5935" s="12">
        <v>3933.51</v>
      </c>
      <c r="G5935" s="12">
        <v>431.78</v>
      </c>
      <c r="H5935" s="115">
        <v>123.25</v>
      </c>
      <c r="I5935" s="45">
        <v>99.59</v>
      </c>
      <c r="M5935" s="61"/>
    </row>
    <row r="5936" spans="1:13" ht="23.25" customHeight="1" thickBot="1" x14ac:dyDescent="0.25">
      <c r="A5936" s="11">
        <v>43137</v>
      </c>
      <c r="B5936" s="12">
        <v>2263.3000000000002</v>
      </c>
      <c r="C5936" s="12">
        <v>8068.21</v>
      </c>
      <c r="D5936" s="12">
        <v>2261.52</v>
      </c>
      <c r="E5936" s="12">
        <v>8128.77</v>
      </c>
      <c r="F5936" s="12">
        <v>3925.18</v>
      </c>
      <c r="G5936" s="12">
        <v>432.54</v>
      </c>
      <c r="H5936" s="115">
        <v>122.98</v>
      </c>
      <c r="I5936" s="45">
        <v>99.56</v>
      </c>
      <c r="M5936" s="61"/>
    </row>
    <row r="5937" spans="1:13" ht="23.25" customHeight="1" thickBot="1" x14ac:dyDescent="0.25">
      <c r="A5937" s="11">
        <v>43138</v>
      </c>
      <c r="B5937" s="12">
        <v>2266.91</v>
      </c>
      <c r="C5937" s="12">
        <v>8081.07</v>
      </c>
      <c r="D5937" s="12">
        <v>2261.8000000000002</v>
      </c>
      <c r="E5937" s="12">
        <v>8129.78</v>
      </c>
      <c r="F5937" s="12">
        <v>3925.67</v>
      </c>
      <c r="G5937" s="12">
        <v>432.38</v>
      </c>
      <c r="H5937" s="115">
        <v>122.88</v>
      </c>
      <c r="I5937" s="45">
        <v>99.67</v>
      </c>
      <c r="M5937" s="61"/>
    </row>
    <row r="5938" spans="1:13" ht="23.25" customHeight="1" thickBot="1" x14ac:dyDescent="0.25">
      <c r="A5938" s="11">
        <v>43139</v>
      </c>
      <c r="B5938" s="12">
        <v>2261.1799999999998</v>
      </c>
      <c r="C5938" s="12">
        <v>8060.68</v>
      </c>
      <c r="D5938" s="12">
        <v>2255.1999999999998</v>
      </c>
      <c r="E5938" s="12">
        <v>8106.04</v>
      </c>
      <c r="F5938" s="12">
        <v>3874.93</v>
      </c>
      <c r="G5938" s="12">
        <v>430.44</v>
      </c>
      <c r="H5938" s="115">
        <v>121.94</v>
      </c>
      <c r="I5938" s="45">
        <v>99.67</v>
      </c>
      <c r="M5938" s="61"/>
    </row>
    <row r="5939" spans="1:13" ht="23.25" customHeight="1" thickBot="1" x14ac:dyDescent="0.25">
      <c r="A5939" s="11">
        <v>43140</v>
      </c>
      <c r="B5939" s="12">
        <v>2262.33</v>
      </c>
      <c r="C5939" s="12">
        <v>8064.76</v>
      </c>
      <c r="D5939" s="12">
        <v>2255.8000000000002</v>
      </c>
      <c r="E5939" s="12">
        <v>8108.22</v>
      </c>
      <c r="F5939" s="12">
        <v>3870.32</v>
      </c>
      <c r="G5939" s="12">
        <v>430.81</v>
      </c>
      <c r="H5939" s="115">
        <v>122.16</v>
      </c>
      <c r="I5939" s="45">
        <v>99.77</v>
      </c>
      <c r="M5939" s="61"/>
    </row>
    <row r="5940" spans="1:13" ht="23.25" customHeight="1" thickBot="1" x14ac:dyDescent="0.25">
      <c r="A5940" s="11">
        <v>43143</v>
      </c>
      <c r="B5940" s="12">
        <v>2283.6799999999998</v>
      </c>
      <c r="C5940" s="12">
        <v>8140.85</v>
      </c>
      <c r="D5940" s="12">
        <v>2284.98</v>
      </c>
      <c r="E5940" s="12">
        <v>8213.1</v>
      </c>
      <c r="F5940" s="12">
        <v>3927.9</v>
      </c>
      <c r="G5940" s="12">
        <v>438.32</v>
      </c>
      <c r="H5940" s="115">
        <v>125.38</v>
      </c>
      <c r="I5940" s="45">
        <v>99.75</v>
      </c>
      <c r="M5940" s="61"/>
    </row>
    <row r="5941" spans="1:13" ht="23.25" customHeight="1" thickBot="1" x14ac:dyDescent="0.25">
      <c r="A5941" s="11">
        <v>43145</v>
      </c>
      <c r="B5941" s="12">
        <v>2285.4899999999998</v>
      </c>
      <c r="C5941" s="12">
        <v>8147.32</v>
      </c>
      <c r="D5941" s="12">
        <v>2287.0300000000002</v>
      </c>
      <c r="E5941" s="12">
        <v>8220.4500000000007</v>
      </c>
      <c r="F5941" s="12">
        <v>3951.37</v>
      </c>
      <c r="G5941" s="12">
        <v>438.47</v>
      </c>
      <c r="H5941" s="115">
        <v>125.97</v>
      </c>
      <c r="I5941" s="45">
        <v>99.74</v>
      </c>
      <c r="M5941" s="61"/>
    </row>
    <row r="5942" spans="1:13" ht="23.25" customHeight="1" thickBot="1" x14ac:dyDescent="0.25">
      <c r="A5942" s="11">
        <v>43146</v>
      </c>
      <c r="B5942" s="12">
        <v>2286.66</v>
      </c>
      <c r="C5942" s="12">
        <v>8152.17</v>
      </c>
      <c r="D5942" s="12">
        <v>2288.0500000000002</v>
      </c>
      <c r="E5942" s="12">
        <v>8225.06</v>
      </c>
      <c r="F5942" s="12">
        <v>3969.24</v>
      </c>
      <c r="G5942" s="12">
        <v>437.99</v>
      </c>
      <c r="H5942" s="115">
        <v>125.77</v>
      </c>
      <c r="I5942" s="45">
        <v>99.73</v>
      </c>
      <c r="M5942" s="61"/>
    </row>
    <row r="5943" spans="1:13" ht="23.25" customHeight="1" thickBot="1" x14ac:dyDescent="0.25">
      <c r="A5943" s="11">
        <v>43150</v>
      </c>
      <c r="B5943" s="12">
        <v>2285.15</v>
      </c>
      <c r="C5943" s="12">
        <v>8146.8</v>
      </c>
      <c r="D5943" s="12">
        <v>2285.91</v>
      </c>
      <c r="E5943" s="12">
        <v>8217.35</v>
      </c>
      <c r="F5943" s="12">
        <v>3957.14</v>
      </c>
      <c r="G5943" s="12">
        <v>437.6</v>
      </c>
      <c r="H5943" s="115">
        <v>125.52</v>
      </c>
      <c r="I5943" s="45">
        <v>99.73</v>
      </c>
      <c r="M5943" s="61"/>
    </row>
    <row r="5944" spans="1:13" ht="23.25" customHeight="1" thickBot="1" x14ac:dyDescent="0.25">
      <c r="A5944" s="11">
        <v>43151</v>
      </c>
      <c r="B5944" s="12">
        <v>2281.3000000000002</v>
      </c>
      <c r="C5944" s="12">
        <v>8133.08</v>
      </c>
      <c r="D5944" s="12">
        <v>2281.54</v>
      </c>
      <c r="E5944" s="12">
        <v>8201.66</v>
      </c>
      <c r="F5944" s="12">
        <v>3945.35</v>
      </c>
      <c r="G5944" s="12">
        <v>436.13</v>
      </c>
      <c r="H5944" s="115">
        <v>124.95</v>
      </c>
      <c r="I5944" s="45">
        <v>99.72</v>
      </c>
      <c r="M5944" s="61"/>
    </row>
    <row r="5945" spans="1:13" ht="23.25" customHeight="1" thickBot="1" x14ac:dyDescent="0.25">
      <c r="A5945" s="11">
        <v>43152</v>
      </c>
      <c r="B5945" s="12">
        <v>2286.73</v>
      </c>
      <c r="C5945" s="12">
        <v>8152.41</v>
      </c>
      <c r="D5945" s="12">
        <v>2290.81</v>
      </c>
      <c r="E5945" s="12">
        <v>8234.98</v>
      </c>
      <c r="F5945" s="12">
        <v>3953.88</v>
      </c>
      <c r="G5945" s="12">
        <v>437.81</v>
      </c>
      <c r="H5945" s="115">
        <v>125.56</v>
      </c>
      <c r="I5945" s="45">
        <v>99.71</v>
      </c>
      <c r="M5945" s="61"/>
    </row>
    <row r="5946" spans="1:13" ht="23.25" customHeight="1" thickBot="1" x14ac:dyDescent="0.25">
      <c r="A5946" s="11">
        <v>43153</v>
      </c>
      <c r="B5946" s="12">
        <v>2286.2199999999998</v>
      </c>
      <c r="C5946" s="12">
        <v>8150.6</v>
      </c>
      <c r="D5946" s="12">
        <v>2291.06</v>
      </c>
      <c r="E5946" s="12">
        <v>8235.8799999999992</v>
      </c>
      <c r="F5946" s="12">
        <v>3945.15</v>
      </c>
      <c r="G5946" s="12">
        <v>437.64</v>
      </c>
      <c r="H5946" s="115">
        <v>125.64</v>
      </c>
      <c r="I5946" s="45">
        <v>99.36</v>
      </c>
      <c r="M5946" s="61"/>
    </row>
    <row r="5947" spans="1:13" ht="23.25" customHeight="1" thickBot="1" x14ac:dyDescent="0.25">
      <c r="A5947" s="11">
        <v>43154</v>
      </c>
      <c r="B5947" s="12">
        <v>2287.81</v>
      </c>
      <c r="C5947" s="12">
        <v>8156.48</v>
      </c>
      <c r="D5947" s="12">
        <v>2287.64</v>
      </c>
      <c r="E5947" s="12">
        <v>8223.84</v>
      </c>
      <c r="F5947" s="12">
        <v>3918.61</v>
      </c>
      <c r="G5947" s="12">
        <v>436.72</v>
      </c>
      <c r="H5947" s="115">
        <v>125.36</v>
      </c>
      <c r="I5947" s="45">
        <v>99.81</v>
      </c>
      <c r="M5947" s="61"/>
    </row>
    <row r="5948" spans="1:13" ht="23.25" customHeight="1" thickBot="1" x14ac:dyDescent="0.25">
      <c r="A5948" s="11">
        <v>43157</v>
      </c>
      <c r="B5948" s="12">
        <v>2287.62</v>
      </c>
      <c r="C5948" s="12">
        <v>8155.78</v>
      </c>
      <c r="D5948" s="12">
        <v>2286.31</v>
      </c>
      <c r="E5948" s="12">
        <v>8219.07</v>
      </c>
      <c r="F5948" s="12">
        <v>3913.61</v>
      </c>
      <c r="G5948" s="12">
        <v>436.56</v>
      </c>
      <c r="H5948" s="115">
        <v>125.38</v>
      </c>
      <c r="I5948" s="45">
        <v>99.83</v>
      </c>
      <c r="M5948" s="61"/>
    </row>
    <row r="5949" spans="1:13" ht="23.25" customHeight="1" thickBot="1" x14ac:dyDescent="0.25">
      <c r="A5949" s="11">
        <v>43158</v>
      </c>
      <c r="B5949" s="12">
        <v>2288.0300000000002</v>
      </c>
      <c r="C5949" s="12">
        <v>8157.26</v>
      </c>
      <c r="D5949" s="12">
        <v>2286.85</v>
      </c>
      <c r="E5949" s="12">
        <v>8221</v>
      </c>
      <c r="F5949" s="12">
        <v>3916.07</v>
      </c>
      <c r="G5949" s="12">
        <v>436.65</v>
      </c>
      <c r="H5949" s="115">
        <v>125.61</v>
      </c>
      <c r="I5949" s="45">
        <v>99.83</v>
      </c>
      <c r="M5949" s="61"/>
    </row>
    <row r="5950" spans="1:13" ht="23.25" customHeight="1" thickBot="1" x14ac:dyDescent="0.25">
      <c r="A5950" s="11">
        <v>43159</v>
      </c>
      <c r="B5950" s="12">
        <v>2291.4299999999998</v>
      </c>
      <c r="C5950" s="12">
        <v>8178.62</v>
      </c>
      <c r="D5950" s="12">
        <v>2292.9899999999998</v>
      </c>
      <c r="E5950" s="12">
        <v>8243.07</v>
      </c>
      <c r="F5950" s="12">
        <v>3909.76</v>
      </c>
      <c r="G5950" s="12">
        <v>438.28</v>
      </c>
      <c r="H5950" s="115">
        <v>126.21</v>
      </c>
      <c r="I5950" s="45">
        <v>99.81</v>
      </c>
      <c r="M5950" s="61"/>
    </row>
    <row r="5951" spans="1:13" ht="23.25" customHeight="1" thickBot="1" x14ac:dyDescent="0.25">
      <c r="A5951" s="11">
        <v>43160</v>
      </c>
      <c r="B5951" s="12">
        <v>2286.4299999999998</v>
      </c>
      <c r="C5951" s="12">
        <v>8160.77</v>
      </c>
      <c r="D5951" s="12">
        <v>2280.14</v>
      </c>
      <c r="E5951" s="12">
        <v>8196.8799999999992</v>
      </c>
      <c r="F5951" s="12">
        <v>3848.72</v>
      </c>
      <c r="G5951" s="12">
        <v>434.92</v>
      </c>
      <c r="H5951" s="115">
        <v>124.96</v>
      </c>
      <c r="I5951" s="45">
        <v>99.98</v>
      </c>
      <c r="M5951" s="61"/>
    </row>
    <row r="5952" spans="1:13" ht="23.25" customHeight="1" thickBot="1" x14ac:dyDescent="0.25">
      <c r="A5952" s="11">
        <v>43161</v>
      </c>
      <c r="B5952" s="12">
        <v>2285.41</v>
      </c>
      <c r="C5952" s="12">
        <v>8157.11</v>
      </c>
      <c r="D5952" s="12">
        <v>2279.86</v>
      </c>
      <c r="E5952" s="12">
        <v>8195.8799999999992</v>
      </c>
      <c r="F5952" s="12">
        <v>3872.65</v>
      </c>
      <c r="G5952" s="12">
        <v>434.35</v>
      </c>
      <c r="H5952" s="115">
        <v>124.72</v>
      </c>
      <c r="I5952" s="45">
        <v>99.94</v>
      </c>
      <c r="M5952" s="61"/>
    </row>
    <row r="5953" spans="1:13" ht="23.25" customHeight="1" thickBot="1" x14ac:dyDescent="0.25">
      <c r="A5953" s="11">
        <v>43164</v>
      </c>
      <c r="B5953" s="12">
        <v>2284.5500000000002</v>
      </c>
      <c r="C5953" s="12">
        <v>8154.05</v>
      </c>
      <c r="D5953" s="12">
        <v>2278.81</v>
      </c>
      <c r="E5953" s="12">
        <v>8192.11</v>
      </c>
      <c r="F5953" s="12">
        <v>3878.8</v>
      </c>
      <c r="G5953" s="12">
        <v>434.42</v>
      </c>
      <c r="H5953" s="115">
        <v>124.76</v>
      </c>
      <c r="I5953" s="45">
        <v>99.97</v>
      </c>
      <c r="M5953" s="61"/>
    </row>
    <row r="5954" spans="1:13" ht="23.25" customHeight="1" thickBot="1" x14ac:dyDescent="0.25">
      <c r="A5954" s="11">
        <v>43165</v>
      </c>
      <c r="B5954" s="12">
        <v>2284.81</v>
      </c>
      <c r="C5954" s="12">
        <v>8154.97</v>
      </c>
      <c r="D5954" s="12">
        <v>2281</v>
      </c>
      <c r="E5954" s="12">
        <v>8199.9699999999993</v>
      </c>
      <c r="F5954" s="12">
        <v>3888.26</v>
      </c>
      <c r="G5954" s="12">
        <v>434.85</v>
      </c>
      <c r="H5954" s="115">
        <v>124.97</v>
      </c>
      <c r="I5954" s="45">
        <v>99.93</v>
      </c>
      <c r="M5954" s="61"/>
    </row>
    <row r="5955" spans="1:13" ht="23.25" customHeight="1" thickBot="1" x14ac:dyDescent="0.25">
      <c r="A5955" s="11">
        <v>43166</v>
      </c>
      <c r="B5955" s="12">
        <v>2286.8000000000002</v>
      </c>
      <c r="C5955" s="12">
        <v>8165.03</v>
      </c>
      <c r="D5955" s="12">
        <v>2283.56</v>
      </c>
      <c r="E5955" s="12">
        <v>8213.14</v>
      </c>
      <c r="F5955" s="12">
        <v>3909.83</v>
      </c>
      <c r="G5955" s="12">
        <v>435.67</v>
      </c>
      <c r="H5955" s="115">
        <v>125.2</v>
      </c>
      <c r="I5955" s="45">
        <v>99.92</v>
      </c>
      <c r="M5955" s="61"/>
    </row>
    <row r="5956" spans="1:13" ht="23.25" customHeight="1" thickBot="1" x14ac:dyDescent="0.25">
      <c r="A5956" s="11">
        <v>43167</v>
      </c>
      <c r="B5956" s="12">
        <v>2215.14</v>
      </c>
      <c r="C5956" s="12">
        <v>7909.18</v>
      </c>
      <c r="D5956" s="12">
        <v>2284.08</v>
      </c>
      <c r="E5956" s="12">
        <v>8215.0300000000007</v>
      </c>
      <c r="F5956" s="12">
        <v>3909.2</v>
      </c>
      <c r="G5956" s="12">
        <v>435.88</v>
      </c>
      <c r="H5956" s="115">
        <v>125.33</v>
      </c>
      <c r="I5956" s="45">
        <v>99.91</v>
      </c>
      <c r="M5956" s="61"/>
    </row>
    <row r="5957" spans="1:13" ht="23.25" customHeight="1" thickBot="1" x14ac:dyDescent="0.25">
      <c r="A5957" s="11">
        <v>43168</v>
      </c>
      <c r="B5957" s="12">
        <v>2225.04</v>
      </c>
      <c r="C5957" s="12">
        <v>7944.52</v>
      </c>
      <c r="D5957" s="12">
        <v>2297.83</v>
      </c>
      <c r="E5957" s="12">
        <v>8264.48</v>
      </c>
      <c r="F5957" s="12">
        <v>3913.89</v>
      </c>
      <c r="G5957" s="12">
        <v>436.17</v>
      </c>
      <c r="H5957" s="115">
        <v>125.46</v>
      </c>
      <c r="I5957" s="45">
        <v>99.87</v>
      </c>
      <c r="M5957" s="61"/>
    </row>
    <row r="5958" spans="1:13" ht="23.25" customHeight="1" thickBot="1" x14ac:dyDescent="0.25">
      <c r="A5958" s="11">
        <v>43172</v>
      </c>
      <c r="B5958" s="12">
        <v>2184.88</v>
      </c>
      <c r="C5958" s="12">
        <v>7801.14</v>
      </c>
      <c r="D5958" s="12">
        <v>2307.7199999999998</v>
      </c>
      <c r="E5958" s="12">
        <v>8300.0300000000007</v>
      </c>
      <c r="F5958" s="12">
        <v>3935.35</v>
      </c>
      <c r="G5958" s="12">
        <v>438.63</v>
      </c>
      <c r="H5958" s="115">
        <v>126.52</v>
      </c>
      <c r="I5958" s="45">
        <v>99.86</v>
      </c>
      <c r="M5958" s="61"/>
    </row>
    <row r="5959" spans="1:13" ht="23.25" customHeight="1" thickBot="1" x14ac:dyDescent="0.25">
      <c r="A5959" s="11">
        <v>43173</v>
      </c>
      <c r="B5959" s="12">
        <v>2158.59</v>
      </c>
      <c r="C5959" s="12">
        <v>7707.26</v>
      </c>
      <c r="D5959" s="12">
        <v>2304.4299999999998</v>
      </c>
      <c r="E5959" s="12">
        <v>8288.2199999999993</v>
      </c>
      <c r="F5959" s="12">
        <v>3945.1</v>
      </c>
      <c r="G5959" s="12">
        <v>437.95</v>
      </c>
      <c r="H5959" s="115">
        <v>126.36</v>
      </c>
      <c r="I5959" s="45">
        <v>99.7</v>
      </c>
      <c r="M5959" s="61"/>
    </row>
    <row r="5960" spans="1:13" ht="23.25" customHeight="1" thickBot="1" x14ac:dyDescent="0.25">
      <c r="A5960" s="11">
        <v>43174</v>
      </c>
      <c r="B5960" s="12">
        <v>2136.6999999999998</v>
      </c>
      <c r="C5960" s="12">
        <v>7629.11</v>
      </c>
      <c r="D5960" s="12">
        <v>2306.71</v>
      </c>
      <c r="E5960" s="12">
        <v>8296.41</v>
      </c>
      <c r="F5960" s="12">
        <v>3945.06</v>
      </c>
      <c r="G5960" s="12">
        <v>438.56</v>
      </c>
      <c r="H5960" s="115">
        <v>126.3</v>
      </c>
      <c r="I5960" s="45">
        <v>99.69</v>
      </c>
      <c r="M5960" s="61"/>
    </row>
    <row r="5961" spans="1:13" ht="23.25" customHeight="1" thickBot="1" x14ac:dyDescent="0.25">
      <c r="A5961" s="11">
        <v>43175</v>
      </c>
      <c r="B5961" s="12">
        <v>2137.58</v>
      </c>
      <c r="C5961" s="12">
        <v>7632.26</v>
      </c>
      <c r="D5961" s="12">
        <v>2307.8200000000002</v>
      </c>
      <c r="E5961" s="12">
        <v>8300.4</v>
      </c>
      <c r="F5961" s="12">
        <v>3932.8</v>
      </c>
      <c r="G5961" s="12">
        <v>438.77</v>
      </c>
      <c r="H5961" s="115">
        <v>126.43</v>
      </c>
      <c r="I5961" s="45">
        <v>99.7</v>
      </c>
      <c r="M5961" s="61"/>
    </row>
    <row r="5962" spans="1:13" ht="23.25" customHeight="1" thickBot="1" x14ac:dyDescent="0.25">
      <c r="A5962" s="11">
        <v>43178</v>
      </c>
      <c r="B5962" s="12">
        <v>2137.98</v>
      </c>
      <c r="C5962" s="12">
        <v>7633.69</v>
      </c>
      <c r="D5962" s="12">
        <v>2308.39</v>
      </c>
      <c r="E5962" s="12">
        <v>8302.4699999999993</v>
      </c>
      <c r="F5962" s="12">
        <v>3924.31</v>
      </c>
      <c r="G5962" s="12">
        <v>438.85</v>
      </c>
      <c r="H5962" s="115">
        <v>126.12</v>
      </c>
      <c r="I5962" s="45">
        <v>99.71</v>
      </c>
      <c r="M5962" s="61"/>
    </row>
    <row r="5963" spans="1:13" ht="23.25" customHeight="1" thickBot="1" x14ac:dyDescent="0.25">
      <c r="A5963" s="11">
        <v>43179</v>
      </c>
      <c r="B5963" s="12">
        <v>2131.37</v>
      </c>
      <c r="C5963" s="12">
        <v>7610.08</v>
      </c>
      <c r="D5963" s="12">
        <v>2299.59</v>
      </c>
      <c r="E5963" s="12">
        <v>8270.7999999999993</v>
      </c>
      <c r="F5963" s="12">
        <v>3925.75</v>
      </c>
      <c r="G5963" s="12">
        <v>436.72</v>
      </c>
      <c r="H5963" s="115">
        <v>125.68</v>
      </c>
      <c r="I5963" s="45">
        <v>99.7</v>
      </c>
      <c r="M5963" s="61"/>
    </row>
    <row r="5964" spans="1:13" ht="23.25" customHeight="1" thickBot="1" x14ac:dyDescent="0.25">
      <c r="A5964" s="11">
        <v>43180</v>
      </c>
      <c r="B5964" s="12">
        <v>2128.7600000000002</v>
      </c>
      <c r="C5964" s="12">
        <v>7600.76</v>
      </c>
      <c r="D5964" s="12">
        <v>2295.84</v>
      </c>
      <c r="E5964" s="12">
        <v>8257.31</v>
      </c>
      <c r="F5964" s="12">
        <v>3904.02</v>
      </c>
      <c r="G5964" s="12">
        <v>436.11</v>
      </c>
      <c r="H5964" s="115">
        <v>125.46</v>
      </c>
      <c r="I5964" s="45">
        <v>99.7</v>
      </c>
      <c r="M5964" s="61"/>
    </row>
    <row r="5965" spans="1:13" ht="23.25" customHeight="1" thickBot="1" x14ac:dyDescent="0.25">
      <c r="A5965" s="11">
        <v>43181</v>
      </c>
      <c r="B5965" s="12">
        <v>2127.5</v>
      </c>
      <c r="C5965" s="12">
        <v>7596.26</v>
      </c>
      <c r="D5965" s="12">
        <v>2294.0700000000002</v>
      </c>
      <c r="E5965" s="12">
        <v>8250.94</v>
      </c>
      <c r="F5965" s="12">
        <v>3922.36</v>
      </c>
      <c r="G5965" s="12">
        <v>435.32</v>
      </c>
      <c r="H5965" s="115">
        <v>125.32</v>
      </c>
      <c r="I5965" s="45">
        <v>99.32</v>
      </c>
      <c r="M5965" s="61"/>
    </row>
    <row r="5966" spans="1:13" ht="23.25" customHeight="1" thickBot="1" x14ac:dyDescent="0.25">
      <c r="A5966" s="11">
        <v>43182</v>
      </c>
      <c r="B5966" s="12">
        <v>2122.08</v>
      </c>
      <c r="C5966" s="12">
        <v>7576.89</v>
      </c>
      <c r="D5966" s="12">
        <v>2286.7199999999998</v>
      </c>
      <c r="E5966" s="12">
        <v>8224.52</v>
      </c>
      <c r="F5966" s="12">
        <v>3905.79</v>
      </c>
      <c r="G5966" s="12">
        <v>435.55</v>
      </c>
      <c r="H5966" s="115">
        <v>125.53</v>
      </c>
      <c r="I5966" s="45">
        <v>99.32</v>
      </c>
      <c r="M5966" s="61"/>
    </row>
    <row r="5967" spans="1:13" ht="23.25" customHeight="1" thickBot="1" x14ac:dyDescent="0.25">
      <c r="A5967" s="11">
        <v>43185</v>
      </c>
      <c r="B5967" s="12">
        <v>2121.63</v>
      </c>
      <c r="C5967" s="12">
        <v>7575.29</v>
      </c>
      <c r="D5967" s="12">
        <v>2287.14</v>
      </c>
      <c r="E5967" s="12">
        <v>8226.01</v>
      </c>
      <c r="F5967" s="12">
        <v>3921.9</v>
      </c>
      <c r="G5967" s="12">
        <v>435.67</v>
      </c>
      <c r="H5967" s="115">
        <v>125.49</v>
      </c>
      <c r="I5967" s="45">
        <v>99.28</v>
      </c>
      <c r="M5967" s="61"/>
    </row>
    <row r="5968" spans="1:13" ht="23.25" customHeight="1" thickBot="1" x14ac:dyDescent="0.25">
      <c r="A5968" s="11">
        <v>43186</v>
      </c>
      <c r="B5968" s="12">
        <v>2120.98</v>
      </c>
      <c r="C5968" s="12">
        <v>7572.99</v>
      </c>
      <c r="D5968" s="12">
        <v>2286.2600000000002</v>
      </c>
      <c r="E5968" s="12">
        <v>8222.84</v>
      </c>
      <c r="F5968" s="12">
        <v>3936.03</v>
      </c>
      <c r="G5968" s="12">
        <v>435.51</v>
      </c>
      <c r="H5968" s="115">
        <v>125.5</v>
      </c>
      <c r="I5968" s="45">
        <v>99.27</v>
      </c>
      <c r="M5968" s="61"/>
    </row>
    <row r="5969" spans="1:13" ht="23.25" customHeight="1" thickBot="1" x14ac:dyDescent="0.25">
      <c r="A5969" s="11">
        <v>43187</v>
      </c>
      <c r="B5969" s="12">
        <v>2118.61</v>
      </c>
      <c r="C5969" s="12">
        <v>7564.49</v>
      </c>
      <c r="D5969" s="12">
        <v>2283.38</v>
      </c>
      <c r="E5969" s="12">
        <v>8212.52</v>
      </c>
      <c r="F5969" s="12">
        <v>3925.35</v>
      </c>
      <c r="G5969" s="12">
        <v>434.77</v>
      </c>
      <c r="H5969" s="115">
        <v>124.98</v>
      </c>
      <c r="I5969" s="45">
        <v>99.27</v>
      </c>
      <c r="M5969" s="61"/>
    </row>
    <row r="5970" spans="1:13" ht="23.25" customHeight="1" thickBot="1" x14ac:dyDescent="0.25">
      <c r="A5970" s="11">
        <v>43188</v>
      </c>
      <c r="B5970" s="12">
        <v>2116.69</v>
      </c>
      <c r="C5970" s="12">
        <v>7557.64</v>
      </c>
      <c r="D5970" s="12">
        <v>2278.54</v>
      </c>
      <c r="E5970" s="12">
        <v>8195.11</v>
      </c>
      <c r="F5970" s="12">
        <v>3881.74</v>
      </c>
      <c r="G5970" s="12">
        <v>433.68</v>
      </c>
      <c r="H5970" s="115">
        <v>124.38</v>
      </c>
      <c r="I5970" s="45">
        <v>99.36</v>
      </c>
      <c r="M5970" s="61"/>
    </row>
    <row r="5971" spans="1:13" ht="23.25" customHeight="1" thickBot="1" x14ac:dyDescent="0.25">
      <c r="A5971" s="11">
        <v>43189</v>
      </c>
      <c r="B5971" s="12">
        <v>2126.86</v>
      </c>
      <c r="C5971" s="12">
        <v>7593.96</v>
      </c>
      <c r="D5971" s="12">
        <v>2287.85</v>
      </c>
      <c r="E5971" s="12">
        <v>8228.59</v>
      </c>
      <c r="F5971" s="12">
        <v>3863.26</v>
      </c>
      <c r="G5971" s="12">
        <v>435.87</v>
      </c>
      <c r="H5971" s="115">
        <v>124.72</v>
      </c>
      <c r="I5971" s="45">
        <v>99.52</v>
      </c>
      <c r="M5971" s="61"/>
    </row>
    <row r="5972" spans="1:13" ht="23.25" customHeight="1" thickBot="1" x14ac:dyDescent="0.25">
      <c r="A5972" s="11">
        <v>43192</v>
      </c>
      <c r="B5972" s="12">
        <v>2131.38</v>
      </c>
      <c r="C5972" s="12">
        <v>7610.11</v>
      </c>
      <c r="D5972" s="12">
        <v>2292.89</v>
      </c>
      <c r="E5972" s="12">
        <v>8246.7199999999993</v>
      </c>
      <c r="F5972" s="12">
        <v>3864.04</v>
      </c>
      <c r="G5972" s="12">
        <v>435.71</v>
      </c>
      <c r="H5972" s="115">
        <v>124.74</v>
      </c>
      <c r="I5972" s="45">
        <v>99.55</v>
      </c>
      <c r="M5972" s="61"/>
    </row>
    <row r="5973" spans="1:13" ht="23.25" customHeight="1" thickBot="1" x14ac:dyDescent="0.25">
      <c r="A5973" s="11">
        <v>43193</v>
      </c>
      <c r="B5973" s="12">
        <v>2131.4499999999998</v>
      </c>
      <c r="C5973" s="12">
        <v>7610.34</v>
      </c>
      <c r="D5973" s="12">
        <v>2292.65</v>
      </c>
      <c r="E5973" s="12">
        <v>8245.86</v>
      </c>
      <c r="F5973" s="12">
        <v>3863.63</v>
      </c>
      <c r="G5973" s="12">
        <v>436.31</v>
      </c>
      <c r="H5973" s="115">
        <v>124.71</v>
      </c>
      <c r="I5973" s="45">
        <v>99.55</v>
      </c>
      <c r="M5973" s="61"/>
    </row>
    <row r="5974" spans="1:13" ht="23.25" customHeight="1" thickBot="1" x14ac:dyDescent="0.25">
      <c r="A5974" s="11">
        <v>43194</v>
      </c>
      <c r="B5974" s="12">
        <v>2125.16</v>
      </c>
      <c r="C5974" s="12">
        <v>7587.91</v>
      </c>
      <c r="D5974" s="12">
        <v>2286.52</v>
      </c>
      <c r="E5974" s="12">
        <v>8223.81</v>
      </c>
      <c r="F5974" s="12">
        <v>3845.74</v>
      </c>
      <c r="G5974" s="12">
        <v>436</v>
      </c>
      <c r="H5974" s="115">
        <v>124.97</v>
      </c>
      <c r="I5974" s="45">
        <v>99.57</v>
      </c>
      <c r="M5974" s="61"/>
    </row>
    <row r="5975" spans="1:13" ht="23.25" customHeight="1" thickBot="1" x14ac:dyDescent="0.25">
      <c r="A5975" s="11">
        <v>43195</v>
      </c>
      <c r="B5975" s="12">
        <v>2124.6799999999998</v>
      </c>
      <c r="C5975" s="12">
        <v>7586.19</v>
      </c>
      <c r="D5975" s="12">
        <v>2285.9499999999998</v>
      </c>
      <c r="E5975" s="12">
        <v>8221.75</v>
      </c>
      <c r="F5975" s="12">
        <v>3844.09</v>
      </c>
      <c r="G5975" s="12">
        <v>435.87</v>
      </c>
      <c r="H5975" s="115">
        <v>124.97</v>
      </c>
      <c r="I5975" s="45">
        <v>99.57</v>
      </c>
      <c r="M5975" s="61"/>
    </row>
    <row r="5976" spans="1:13" ht="23.25" customHeight="1" thickBot="1" x14ac:dyDescent="0.25">
      <c r="A5976" s="11">
        <v>43196</v>
      </c>
      <c r="B5976" s="12">
        <v>2127.15</v>
      </c>
      <c r="C5976" s="12">
        <v>7595.02</v>
      </c>
      <c r="D5976" s="12">
        <v>2286.6999999999998</v>
      </c>
      <c r="E5976" s="12">
        <v>8224.4599999999991</v>
      </c>
      <c r="F5976" s="12">
        <v>3835.43</v>
      </c>
      <c r="G5976" s="12">
        <v>435.7</v>
      </c>
      <c r="H5976" s="115">
        <v>125.16</v>
      </c>
      <c r="I5976" s="45">
        <v>99.58</v>
      </c>
      <c r="M5976" s="61"/>
    </row>
    <row r="5977" spans="1:13" ht="23.25" customHeight="1" thickBot="1" x14ac:dyDescent="0.25">
      <c r="A5977" s="11">
        <v>43199</v>
      </c>
      <c r="B5977" s="12">
        <v>2132.58</v>
      </c>
      <c r="C5977" s="12">
        <v>7615.41</v>
      </c>
      <c r="D5977" s="12">
        <v>2288.9299999999998</v>
      </c>
      <c r="E5977" s="12">
        <v>8233.85</v>
      </c>
      <c r="F5977" s="12">
        <v>3814.46</v>
      </c>
      <c r="G5977" s="12">
        <v>436.41</v>
      </c>
      <c r="H5977" s="115">
        <v>125.39</v>
      </c>
      <c r="I5977" s="45">
        <v>99.74</v>
      </c>
      <c r="M5977" s="61"/>
    </row>
    <row r="5978" spans="1:13" ht="23.25" customHeight="1" thickBot="1" x14ac:dyDescent="0.25">
      <c r="A5978" s="11">
        <v>43200</v>
      </c>
      <c r="B5978" s="12">
        <v>2135.36</v>
      </c>
      <c r="C5978" s="12">
        <v>7626.85</v>
      </c>
      <c r="D5978" s="12">
        <v>2292.02</v>
      </c>
      <c r="E5978" s="12">
        <v>8246.98</v>
      </c>
      <c r="F5978" s="12">
        <v>3832.18</v>
      </c>
      <c r="G5978" s="12">
        <v>437.33</v>
      </c>
      <c r="H5978" s="115">
        <v>125.34</v>
      </c>
      <c r="I5978" s="45">
        <v>99.72</v>
      </c>
      <c r="M5978" s="61"/>
    </row>
    <row r="5979" spans="1:13" ht="23.25" customHeight="1" thickBot="1" x14ac:dyDescent="0.25">
      <c r="A5979" s="11">
        <v>43201</v>
      </c>
      <c r="B5979" s="12">
        <v>2134.7800000000002</v>
      </c>
      <c r="C5979" s="12">
        <v>7624.76</v>
      </c>
      <c r="D5979" s="12">
        <v>2292.0500000000002</v>
      </c>
      <c r="E5979" s="12">
        <v>8247.09</v>
      </c>
      <c r="F5979" s="12">
        <v>3846.56</v>
      </c>
      <c r="G5979" s="12">
        <v>437.84</v>
      </c>
      <c r="H5979" s="115">
        <v>125.27</v>
      </c>
      <c r="I5979" s="45">
        <v>99.69</v>
      </c>
      <c r="M5979" s="61"/>
    </row>
    <row r="5980" spans="1:13" ht="23.25" customHeight="1" thickBot="1" x14ac:dyDescent="0.25">
      <c r="A5980" s="11">
        <v>43202</v>
      </c>
      <c r="B5980" s="12">
        <v>2135.35</v>
      </c>
      <c r="C5980" s="12">
        <v>7626.81</v>
      </c>
      <c r="D5980" s="12">
        <v>2291.98</v>
      </c>
      <c r="E5980" s="12">
        <v>8246.85</v>
      </c>
      <c r="F5980" s="12">
        <v>3849.07</v>
      </c>
      <c r="G5980" s="12">
        <v>438.28</v>
      </c>
      <c r="H5980" s="115">
        <v>125.32</v>
      </c>
      <c r="I5980" s="45">
        <v>99.35</v>
      </c>
      <c r="M5980" s="61"/>
    </row>
    <row r="5981" spans="1:13" ht="23.25" customHeight="1" thickBot="1" x14ac:dyDescent="0.25">
      <c r="A5981" s="11">
        <v>43203</v>
      </c>
      <c r="B5981" s="12">
        <v>2136.23</v>
      </c>
      <c r="C5981" s="12">
        <v>7629.96</v>
      </c>
      <c r="D5981" s="12">
        <v>2292.6999999999998</v>
      </c>
      <c r="E5981" s="12">
        <v>8249.44</v>
      </c>
      <c r="F5981" s="12">
        <v>3844</v>
      </c>
      <c r="G5981" s="12">
        <v>438.47</v>
      </c>
      <c r="H5981" s="115">
        <v>125.4</v>
      </c>
      <c r="I5981" s="45">
        <v>99.35</v>
      </c>
      <c r="M5981" s="61"/>
    </row>
    <row r="5982" spans="1:13" ht="23.25" customHeight="1" thickBot="1" x14ac:dyDescent="0.25">
      <c r="A5982" s="11">
        <v>43206</v>
      </c>
      <c r="B5982" s="12">
        <v>2135.9699999999998</v>
      </c>
      <c r="C5982" s="12">
        <v>7630.34</v>
      </c>
      <c r="D5982" s="12">
        <v>2292.2600000000002</v>
      </c>
      <c r="E5982" s="12">
        <v>8249.6299999999992</v>
      </c>
      <c r="F5982" s="12">
        <v>3845.12</v>
      </c>
      <c r="G5982" s="12">
        <v>438.34</v>
      </c>
      <c r="H5982" s="115">
        <v>125.42</v>
      </c>
      <c r="I5982" s="45">
        <v>99.35</v>
      </c>
      <c r="M5982" s="61"/>
    </row>
    <row r="5983" spans="1:13" ht="23.25" customHeight="1" thickBot="1" x14ac:dyDescent="0.25">
      <c r="A5983" s="11">
        <v>43207</v>
      </c>
      <c r="B5983" s="12">
        <v>2155.62</v>
      </c>
      <c r="C5983" s="12">
        <v>7700.54</v>
      </c>
      <c r="D5983" s="12">
        <v>2286.34</v>
      </c>
      <c r="E5983" s="12">
        <v>8228.32</v>
      </c>
      <c r="F5983" s="12">
        <v>3847.5</v>
      </c>
      <c r="G5983" s="12">
        <v>437.3</v>
      </c>
      <c r="H5983" s="115">
        <v>124.79</v>
      </c>
      <c r="I5983" s="45">
        <v>99.34</v>
      </c>
      <c r="M5983" s="61"/>
    </row>
    <row r="5984" spans="1:13" ht="23.25" customHeight="1" thickBot="1" x14ac:dyDescent="0.25">
      <c r="A5984" s="11">
        <v>43208</v>
      </c>
      <c r="B5984" s="12">
        <v>2124.6</v>
      </c>
      <c r="C5984" s="12">
        <v>7595.41</v>
      </c>
      <c r="D5984" s="12">
        <v>2277.83</v>
      </c>
      <c r="E5984" s="12">
        <v>8205.36</v>
      </c>
      <c r="F5984" s="12">
        <v>3838.59</v>
      </c>
      <c r="G5984" s="12">
        <v>435.28</v>
      </c>
      <c r="H5984" s="115">
        <v>124.63</v>
      </c>
      <c r="I5984" s="45">
        <v>99.31</v>
      </c>
      <c r="M5984" s="61"/>
    </row>
    <row r="5985" spans="1:13" ht="23.25" customHeight="1" thickBot="1" x14ac:dyDescent="0.25">
      <c r="A5985" s="11">
        <v>43209</v>
      </c>
      <c r="B5985" s="12">
        <v>2123.66</v>
      </c>
      <c r="C5985" s="12">
        <v>7592.05</v>
      </c>
      <c r="D5985" s="12">
        <v>2277.1999999999998</v>
      </c>
      <c r="E5985" s="12">
        <v>8203.09</v>
      </c>
      <c r="F5985" s="12">
        <v>3838.21</v>
      </c>
      <c r="G5985" s="12">
        <v>435.06</v>
      </c>
      <c r="H5985" s="115">
        <v>124.49</v>
      </c>
      <c r="I5985" s="45">
        <v>99.3</v>
      </c>
      <c r="M5985" s="61"/>
    </row>
    <row r="5986" spans="1:13" ht="23.25" customHeight="1" thickBot="1" x14ac:dyDescent="0.25">
      <c r="A5986" s="11">
        <v>43210</v>
      </c>
      <c r="B5986" s="12">
        <v>2120.67</v>
      </c>
      <c r="C5986" s="12">
        <v>7581.34</v>
      </c>
      <c r="D5986" s="12">
        <v>2273.4299999999998</v>
      </c>
      <c r="E5986" s="12">
        <v>8189.51</v>
      </c>
      <c r="F5986" s="12">
        <v>3822.42</v>
      </c>
      <c r="G5986" s="12">
        <v>434.62</v>
      </c>
      <c r="H5986" s="115">
        <v>124.3</v>
      </c>
      <c r="I5986" s="45">
        <v>99.31</v>
      </c>
      <c r="M5986" s="61"/>
    </row>
    <row r="5987" spans="1:13" ht="23.25" customHeight="1" thickBot="1" x14ac:dyDescent="0.25">
      <c r="A5987" s="11">
        <v>43213</v>
      </c>
      <c r="B5987" s="12">
        <v>2120.46</v>
      </c>
      <c r="C5987" s="12">
        <v>7580.6</v>
      </c>
      <c r="D5987" s="12">
        <v>2270.36</v>
      </c>
      <c r="E5987" s="12">
        <v>8178.45</v>
      </c>
      <c r="F5987" s="12">
        <v>3784.67</v>
      </c>
      <c r="G5987" s="12">
        <v>434.02</v>
      </c>
      <c r="H5987" s="115">
        <v>124.03</v>
      </c>
      <c r="I5987" s="45">
        <v>99.41</v>
      </c>
      <c r="M5987" s="61"/>
    </row>
    <row r="5988" spans="1:13" ht="23.25" customHeight="1" thickBot="1" x14ac:dyDescent="0.25">
      <c r="A5988" s="11">
        <v>43214</v>
      </c>
      <c r="B5988" s="12">
        <v>2121.5</v>
      </c>
      <c r="C5988" s="12">
        <v>7584.31</v>
      </c>
      <c r="D5988" s="12">
        <v>2270.62</v>
      </c>
      <c r="E5988" s="12">
        <v>8179.38</v>
      </c>
      <c r="F5988" s="12">
        <v>3766.58</v>
      </c>
      <c r="G5988" s="12">
        <v>434.45</v>
      </c>
      <c r="H5988" s="115">
        <v>124.07</v>
      </c>
      <c r="I5988" s="45">
        <v>99.46</v>
      </c>
      <c r="M5988" s="61"/>
    </row>
    <row r="5989" spans="1:13" ht="23.25" customHeight="1" thickBot="1" x14ac:dyDescent="0.25">
      <c r="A5989" s="11">
        <v>43215</v>
      </c>
      <c r="B5989" s="12">
        <v>2121.08</v>
      </c>
      <c r="C5989" s="12">
        <v>7582.81</v>
      </c>
      <c r="D5989" s="12">
        <v>2269.89</v>
      </c>
      <c r="E5989" s="12">
        <v>8176.74</v>
      </c>
      <c r="F5989" s="12">
        <v>3767.13</v>
      </c>
      <c r="G5989" s="12">
        <v>434.3</v>
      </c>
      <c r="H5989" s="115">
        <v>124.08</v>
      </c>
      <c r="I5989" s="45">
        <v>99.46</v>
      </c>
      <c r="M5989" s="61"/>
    </row>
    <row r="5990" spans="1:13" ht="23.25" customHeight="1" thickBot="1" x14ac:dyDescent="0.25">
      <c r="A5990" s="11">
        <v>43216</v>
      </c>
      <c r="B5990" s="12">
        <v>2121.65</v>
      </c>
      <c r="C5990" s="12">
        <v>7584.87</v>
      </c>
      <c r="D5990" s="12">
        <v>2270.58</v>
      </c>
      <c r="E5990" s="12">
        <v>8179.24</v>
      </c>
      <c r="F5990" s="12">
        <v>3759.58</v>
      </c>
      <c r="G5990" s="12">
        <v>434.76</v>
      </c>
      <c r="H5990" s="115">
        <v>124.06</v>
      </c>
      <c r="I5990" s="45">
        <v>99.46</v>
      </c>
      <c r="M5990" s="61"/>
    </row>
    <row r="5991" spans="1:13" ht="23.25" customHeight="1" thickBot="1" x14ac:dyDescent="0.25">
      <c r="A5991" s="11">
        <v>43217</v>
      </c>
      <c r="B5991" s="12">
        <v>2124.59</v>
      </c>
      <c r="C5991" s="12">
        <v>7595.38</v>
      </c>
      <c r="D5991" s="12">
        <v>2273.4299999999998</v>
      </c>
      <c r="E5991" s="12">
        <v>8189.51</v>
      </c>
      <c r="F5991" s="12">
        <v>3745.35</v>
      </c>
      <c r="G5991" s="12">
        <v>435.64</v>
      </c>
      <c r="H5991" s="115">
        <v>124.45</v>
      </c>
      <c r="I5991" s="45">
        <v>99.49</v>
      </c>
      <c r="M5991" s="61"/>
    </row>
    <row r="5992" spans="1:13" ht="23.25" customHeight="1" thickBot="1" x14ac:dyDescent="0.25">
      <c r="A5992" s="11">
        <v>43220</v>
      </c>
      <c r="B5992" s="12">
        <v>2133.66</v>
      </c>
      <c r="C5992" s="12">
        <v>7627.8</v>
      </c>
      <c r="D5992" s="12">
        <v>2286.52</v>
      </c>
      <c r="E5992" s="12">
        <v>8236.67</v>
      </c>
      <c r="F5992" s="12">
        <v>3771.2</v>
      </c>
      <c r="G5992" s="12">
        <v>439.01</v>
      </c>
      <c r="H5992" s="115">
        <v>125.79</v>
      </c>
      <c r="I5992" s="45">
        <v>99.49</v>
      </c>
      <c r="M5992" s="61"/>
    </row>
    <row r="5993" spans="1:13" ht="23.25" customHeight="1" thickBot="1" x14ac:dyDescent="0.25">
      <c r="A5993" s="11">
        <v>43222</v>
      </c>
      <c r="B5993" s="12">
        <v>2132.9299999999998</v>
      </c>
      <c r="C5993" s="12">
        <v>7625.17</v>
      </c>
      <c r="D5993" s="12">
        <v>2285.5</v>
      </c>
      <c r="E5993" s="12">
        <v>8232.9599999999991</v>
      </c>
      <c r="F5993" s="12">
        <v>3742.58</v>
      </c>
      <c r="G5993" s="12">
        <v>438.95</v>
      </c>
      <c r="H5993" s="115">
        <v>125.76</v>
      </c>
      <c r="I5993" s="45">
        <v>99.49</v>
      </c>
      <c r="M5993" s="61"/>
    </row>
    <row r="5994" spans="1:13" ht="23.25" customHeight="1" thickBot="1" x14ac:dyDescent="0.25">
      <c r="A5994" s="11">
        <v>43223</v>
      </c>
      <c r="B5994" s="12">
        <v>2133.4299999999998</v>
      </c>
      <c r="C5994" s="12">
        <v>7626.98</v>
      </c>
      <c r="D5994" s="12">
        <v>2284.0700000000002</v>
      </c>
      <c r="E5994" s="12">
        <v>8227.84</v>
      </c>
      <c r="F5994" s="12">
        <v>3739.17</v>
      </c>
      <c r="G5994" s="12">
        <v>438.97</v>
      </c>
      <c r="H5994" s="115">
        <v>125.64</v>
      </c>
      <c r="I5994" s="45">
        <v>99.47</v>
      </c>
      <c r="M5994" s="61"/>
    </row>
    <row r="5995" spans="1:13" ht="23.25" customHeight="1" thickBot="1" x14ac:dyDescent="0.25">
      <c r="A5995" s="11">
        <v>43224</v>
      </c>
      <c r="B5995" s="12">
        <v>2131.9899999999998</v>
      </c>
      <c r="C5995" s="12">
        <v>7621.82</v>
      </c>
      <c r="D5995" s="12">
        <v>2282.2199999999998</v>
      </c>
      <c r="E5995" s="12">
        <v>8221.16</v>
      </c>
      <c r="F5995" s="12">
        <v>3733.11</v>
      </c>
      <c r="G5995" s="12">
        <v>438.42</v>
      </c>
      <c r="H5995" s="115">
        <v>125.6</v>
      </c>
      <c r="I5995" s="45">
        <v>99.66</v>
      </c>
      <c r="M5995" s="61"/>
    </row>
    <row r="5996" spans="1:13" ht="23.25" customHeight="1" thickBot="1" x14ac:dyDescent="0.25">
      <c r="A5996" s="11">
        <v>43227</v>
      </c>
      <c r="B5996" s="12">
        <v>2128.64</v>
      </c>
      <c r="C5996" s="12">
        <v>7609.86</v>
      </c>
      <c r="D5996" s="12">
        <v>2278.02</v>
      </c>
      <c r="E5996" s="12">
        <v>8206.0300000000007</v>
      </c>
      <c r="F5996" s="12">
        <v>3718.51</v>
      </c>
      <c r="G5996" s="12">
        <v>437.25</v>
      </c>
      <c r="H5996" s="115">
        <v>125.25</v>
      </c>
      <c r="I5996" s="45">
        <v>99.68</v>
      </c>
      <c r="M5996" s="61"/>
    </row>
    <row r="5997" spans="1:13" ht="23.25" customHeight="1" thickBot="1" x14ac:dyDescent="0.25">
      <c r="A5997" s="11">
        <v>43228</v>
      </c>
      <c r="B5997" s="12">
        <v>2130.81</v>
      </c>
      <c r="C5997" s="12">
        <v>7617.59</v>
      </c>
      <c r="D5997" s="12">
        <v>2280.8200000000002</v>
      </c>
      <c r="E5997" s="12">
        <v>8216.11</v>
      </c>
      <c r="F5997" s="12">
        <v>3712.37</v>
      </c>
      <c r="G5997" s="12">
        <v>437.85</v>
      </c>
      <c r="H5997" s="115">
        <v>125.47</v>
      </c>
      <c r="I5997" s="45">
        <v>99.65</v>
      </c>
      <c r="M5997" s="61"/>
    </row>
    <row r="5998" spans="1:13" ht="23.25" customHeight="1" thickBot="1" x14ac:dyDescent="0.25">
      <c r="A5998" s="11">
        <v>43229</v>
      </c>
      <c r="B5998" s="12">
        <v>2131.37</v>
      </c>
      <c r="C5998" s="12">
        <v>7628.62</v>
      </c>
      <c r="D5998" s="12">
        <v>2281.75</v>
      </c>
      <c r="E5998" s="12">
        <v>8219.48</v>
      </c>
      <c r="F5998" s="12">
        <v>3702.3</v>
      </c>
      <c r="G5998" s="12">
        <v>438.18</v>
      </c>
      <c r="H5998" s="115">
        <v>125.61</v>
      </c>
      <c r="I5998" s="45">
        <v>99.64</v>
      </c>
      <c r="M5998" s="61"/>
    </row>
    <row r="5999" spans="1:13" ht="23.25" customHeight="1" thickBot="1" x14ac:dyDescent="0.25">
      <c r="A5999" s="11">
        <v>43230</v>
      </c>
      <c r="B5999" s="12">
        <v>2128.3000000000002</v>
      </c>
      <c r="C5999" s="12">
        <v>7617.63</v>
      </c>
      <c r="D5999" s="12">
        <v>2277.84</v>
      </c>
      <c r="E5999" s="12">
        <v>8205.39</v>
      </c>
      <c r="F5999" s="12">
        <v>3700.83</v>
      </c>
      <c r="G5999" s="12">
        <v>437.49</v>
      </c>
      <c r="H5999" s="115">
        <v>125.39</v>
      </c>
      <c r="I5999" s="45">
        <v>99.62</v>
      </c>
      <c r="M5999" s="61"/>
    </row>
    <row r="6000" spans="1:13" ht="23.25" customHeight="1" thickBot="1" x14ac:dyDescent="0.25">
      <c r="A6000" s="11">
        <v>43231</v>
      </c>
      <c r="B6000" s="12">
        <v>2125.02</v>
      </c>
      <c r="C6000" s="12">
        <v>7605.89</v>
      </c>
      <c r="D6000" s="12">
        <v>2274.17</v>
      </c>
      <c r="E6000" s="12">
        <v>8192.15</v>
      </c>
      <c r="F6000" s="12">
        <v>3710.08</v>
      </c>
      <c r="G6000" s="12">
        <v>435.92</v>
      </c>
      <c r="H6000" s="115">
        <v>124.86</v>
      </c>
      <c r="I6000" s="45">
        <v>99.58</v>
      </c>
      <c r="M6000" s="61"/>
    </row>
    <row r="6001" spans="1:13" ht="23.25" customHeight="1" thickBot="1" x14ac:dyDescent="0.25">
      <c r="A6001" s="11">
        <v>43234</v>
      </c>
      <c r="B6001" s="12">
        <v>2121.2600000000002</v>
      </c>
      <c r="C6001" s="12">
        <v>7592.41</v>
      </c>
      <c r="D6001" s="12">
        <v>2270.4899999999998</v>
      </c>
      <c r="E6001" s="12">
        <v>8178.91</v>
      </c>
      <c r="F6001" s="12">
        <v>3717.15</v>
      </c>
      <c r="G6001" s="12">
        <v>436.27</v>
      </c>
      <c r="H6001" s="115">
        <v>124.5</v>
      </c>
      <c r="I6001" s="45">
        <v>99.55</v>
      </c>
      <c r="M6001" s="61"/>
    </row>
    <row r="6002" spans="1:13" ht="23.25" customHeight="1" thickBot="1" x14ac:dyDescent="0.25">
      <c r="A6002" s="11">
        <v>43235</v>
      </c>
      <c r="B6002" s="12">
        <v>2127.75</v>
      </c>
      <c r="C6002" s="12">
        <v>7615.63</v>
      </c>
      <c r="D6002" s="12">
        <v>2279.29</v>
      </c>
      <c r="E6002" s="12">
        <v>8210.61</v>
      </c>
      <c r="F6002" s="12">
        <v>3726.06</v>
      </c>
      <c r="G6002" s="12">
        <v>438.68</v>
      </c>
      <c r="H6002" s="115">
        <v>125.28</v>
      </c>
      <c r="I6002" s="45">
        <v>99.25</v>
      </c>
      <c r="M6002" s="61"/>
    </row>
    <row r="6003" spans="1:13" ht="23.25" customHeight="1" thickBot="1" x14ac:dyDescent="0.25">
      <c r="A6003" s="11">
        <v>43236</v>
      </c>
      <c r="B6003" s="12">
        <v>2149.0300000000002</v>
      </c>
      <c r="C6003" s="12">
        <v>7691.81</v>
      </c>
      <c r="D6003" s="12">
        <v>2277.73</v>
      </c>
      <c r="E6003" s="12">
        <v>8205</v>
      </c>
      <c r="F6003" s="12">
        <v>3719.65</v>
      </c>
      <c r="G6003" s="12">
        <v>438.19</v>
      </c>
      <c r="H6003" s="115">
        <v>125.1</v>
      </c>
      <c r="I6003" s="45">
        <v>99.18</v>
      </c>
      <c r="M6003" s="61"/>
    </row>
    <row r="6004" spans="1:13" ht="23.25" customHeight="1" thickBot="1" x14ac:dyDescent="0.25">
      <c r="A6004" s="11">
        <v>43237</v>
      </c>
      <c r="B6004" s="12">
        <v>2146.8000000000002</v>
      </c>
      <c r="C6004" s="12">
        <v>7683.82</v>
      </c>
      <c r="D6004" s="12">
        <v>2277.04</v>
      </c>
      <c r="E6004" s="12">
        <v>8202.52</v>
      </c>
      <c r="F6004" s="12">
        <v>3731.98</v>
      </c>
      <c r="G6004" s="12">
        <v>438.16</v>
      </c>
      <c r="H6004" s="115">
        <v>125.07</v>
      </c>
      <c r="I6004" s="45">
        <v>99.09</v>
      </c>
      <c r="M6004" s="61"/>
    </row>
    <row r="6005" spans="1:13" ht="23.25" customHeight="1" thickBot="1" x14ac:dyDescent="0.25">
      <c r="A6005" s="11">
        <v>43238</v>
      </c>
      <c r="B6005" s="12">
        <v>2143.7800000000002</v>
      </c>
      <c r="C6005" s="12">
        <v>7673.01</v>
      </c>
      <c r="D6005" s="12">
        <v>2275.39</v>
      </c>
      <c r="E6005" s="12">
        <v>8196.5400000000009</v>
      </c>
      <c r="F6005" s="12">
        <v>3722.9</v>
      </c>
      <c r="G6005" s="12">
        <v>437.68</v>
      </c>
      <c r="H6005" s="115">
        <v>125.07</v>
      </c>
      <c r="I6005" s="45">
        <v>99.11</v>
      </c>
      <c r="M6005" s="61"/>
    </row>
    <row r="6006" spans="1:13" ht="23.25" customHeight="1" thickBot="1" x14ac:dyDescent="0.25">
      <c r="A6006" s="11">
        <v>43241</v>
      </c>
      <c r="B6006" s="12">
        <v>2143.7800000000002</v>
      </c>
      <c r="C6006" s="12">
        <v>7673.01</v>
      </c>
      <c r="D6006" s="12">
        <v>2275.4499999999998</v>
      </c>
      <c r="E6006" s="12">
        <v>8196.7900000000009</v>
      </c>
      <c r="F6006" s="12">
        <v>3711.97</v>
      </c>
      <c r="G6006" s="12">
        <v>437.5</v>
      </c>
      <c r="H6006" s="115">
        <v>124.91</v>
      </c>
      <c r="I6006" s="45">
        <v>99.11</v>
      </c>
      <c r="M6006" s="61"/>
    </row>
    <row r="6007" spans="1:13" ht="23.25" customHeight="1" thickBot="1" x14ac:dyDescent="0.25">
      <c r="A6007" s="11">
        <v>43242</v>
      </c>
      <c r="B6007" s="12">
        <v>2143.34</v>
      </c>
      <c r="C6007" s="12">
        <v>7671.46</v>
      </c>
      <c r="D6007" s="12">
        <v>2275.85</v>
      </c>
      <c r="E6007" s="12">
        <v>8198.23</v>
      </c>
      <c r="F6007" s="12">
        <v>3722.92</v>
      </c>
      <c r="G6007" s="12">
        <v>437.25</v>
      </c>
      <c r="H6007" s="115">
        <v>124.93</v>
      </c>
      <c r="I6007" s="45">
        <v>98.92</v>
      </c>
      <c r="M6007" s="61"/>
    </row>
    <row r="6008" spans="1:13" ht="23.25" customHeight="1" thickBot="1" x14ac:dyDescent="0.25">
      <c r="A6008" s="11">
        <v>43243</v>
      </c>
      <c r="B6008" s="12">
        <v>2136.3200000000002</v>
      </c>
      <c r="C6008" s="12">
        <v>7646.34</v>
      </c>
      <c r="D6008" s="12">
        <v>2266.23</v>
      </c>
      <c r="E6008" s="12">
        <v>8163.56</v>
      </c>
      <c r="F6008" s="12">
        <v>3707.49</v>
      </c>
      <c r="G6008" s="12">
        <v>434.95</v>
      </c>
      <c r="H6008" s="115">
        <v>123.85</v>
      </c>
      <c r="I6008" s="45">
        <v>98.79</v>
      </c>
      <c r="M6008" s="61"/>
    </row>
    <row r="6009" spans="1:13" ht="23.25" customHeight="1" thickBot="1" x14ac:dyDescent="0.25">
      <c r="A6009" s="11">
        <v>43244</v>
      </c>
      <c r="B6009" s="12">
        <v>2136.35</v>
      </c>
      <c r="C6009" s="12">
        <v>7647.51</v>
      </c>
      <c r="D6009" s="12">
        <v>2267.13</v>
      </c>
      <c r="E6009" s="12">
        <v>8168.24</v>
      </c>
      <c r="F6009" s="12">
        <v>3703.63</v>
      </c>
      <c r="G6009" s="12">
        <v>435.26</v>
      </c>
      <c r="H6009" s="115">
        <v>124.05</v>
      </c>
      <c r="I6009" s="45">
        <v>98.75</v>
      </c>
      <c r="M6009" s="61"/>
    </row>
    <row r="6010" spans="1:13" ht="23.25" customHeight="1" thickBot="1" x14ac:dyDescent="0.25">
      <c r="A6010" s="11">
        <v>43245</v>
      </c>
      <c r="B6010" s="12">
        <v>2135.4899999999998</v>
      </c>
      <c r="C6010" s="12">
        <v>7646.48</v>
      </c>
      <c r="D6010" s="12">
        <v>2265.98</v>
      </c>
      <c r="E6010" s="12">
        <v>8166.86</v>
      </c>
      <c r="F6010" s="12">
        <v>3702.25</v>
      </c>
      <c r="G6010" s="12">
        <v>434.92</v>
      </c>
      <c r="H6010" s="115">
        <v>123.94</v>
      </c>
      <c r="I6010" s="45">
        <v>98.77</v>
      </c>
      <c r="M6010" s="61"/>
    </row>
    <row r="6011" spans="1:13" ht="23.25" customHeight="1" thickBot="1" x14ac:dyDescent="0.25">
      <c r="A6011" s="11">
        <v>43248</v>
      </c>
      <c r="B6011" s="12">
        <v>2132.09</v>
      </c>
      <c r="C6011" s="12">
        <v>7638.3</v>
      </c>
      <c r="D6011" s="12">
        <v>2261.64</v>
      </c>
      <c r="E6011" s="12">
        <v>8156.63</v>
      </c>
      <c r="F6011" s="12">
        <v>3699.22</v>
      </c>
      <c r="G6011" s="12">
        <v>434.38</v>
      </c>
      <c r="H6011" s="115">
        <v>123.67</v>
      </c>
      <c r="I6011" s="45">
        <v>98.77</v>
      </c>
      <c r="M6011" s="61"/>
    </row>
    <row r="6012" spans="1:13" ht="23.25" customHeight="1" thickBot="1" x14ac:dyDescent="0.25">
      <c r="A6012" s="11">
        <v>43249</v>
      </c>
      <c r="B6012" s="12">
        <v>2126.54</v>
      </c>
      <c r="C6012" s="12">
        <v>7630.8</v>
      </c>
      <c r="D6012" s="12">
        <v>2256.35</v>
      </c>
      <c r="E6012" s="12">
        <v>8154.29</v>
      </c>
      <c r="F6012" s="12">
        <v>3696.02</v>
      </c>
      <c r="G6012" s="12">
        <v>433.28</v>
      </c>
      <c r="H6012" s="115">
        <v>123.39</v>
      </c>
      <c r="I6012" s="45">
        <v>98.69</v>
      </c>
      <c r="M6012" s="61"/>
    </row>
    <row r="6013" spans="1:13" ht="23.25" customHeight="1" thickBot="1" x14ac:dyDescent="0.25">
      <c r="A6013" s="11">
        <v>43250</v>
      </c>
      <c r="B6013" s="12">
        <v>2122.0700000000002</v>
      </c>
      <c r="C6013" s="12">
        <v>7639.3</v>
      </c>
      <c r="D6013" s="12">
        <v>2253.5300000000002</v>
      </c>
      <c r="E6013" s="12">
        <v>8144.38</v>
      </c>
      <c r="F6013" s="12">
        <v>3692.17</v>
      </c>
      <c r="G6013" s="12">
        <v>432.2</v>
      </c>
      <c r="H6013" s="115">
        <v>123.26</v>
      </c>
      <c r="I6013" s="45">
        <v>98.59</v>
      </c>
      <c r="M6013" s="61"/>
    </row>
    <row r="6014" spans="1:13" ht="23.25" customHeight="1" thickBot="1" x14ac:dyDescent="0.25">
      <c r="A6014" s="11">
        <v>43251</v>
      </c>
      <c r="B6014" s="12">
        <v>2119.9899999999998</v>
      </c>
      <c r="C6014" s="12">
        <v>7632.57</v>
      </c>
      <c r="D6014" s="12">
        <v>2249.19</v>
      </c>
      <c r="E6014" s="12">
        <v>8129.71</v>
      </c>
      <c r="F6014" s="12">
        <v>3699.07</v>
      </c>
      <c r="G6014" s="12">
        <v>431.21</v>
      </c>
      <c r="H6014" s="115">
        <v>123.23</v>
      </c>
      <c r="I6014" s="45">
        <v>98.63</v>
      </c>
      <c r="M6014" s="61"/>
    </row>
    <row r="6015" spans="1:13" ht="23.25" customHeight="1" thickBot="1" x14ac:dyDescent="0.25">
      <c r="A6015" s="11">
        <v>43252</v>
      </c>
      <c r="B6015" s="12">
        <v>2118.1799999999998</v>
      </c>
      <c r="C6015" s="12">
        <v>7626.07</v>
      </c>
      <c r="D6015" s="12">
        <v>2247.64</v>
      </c>
      <c r="E6015" s="12">
        <v>8124.11</v>
      </c>
      <c r="F6015" s="12">
        <v>3702.73</v>
      </c>
      <c r="G6015" s="12">
        <v>431.13</v>
      </c>
      <c r="H6015" s="115">
        <v>123.17</v>
      </c>
      <c r="I6015" s="45">
        <v>98.61</v>
      </c>
      <c r="M6015" s="61"/>
    </row>
    <row r="6016" spans="1:13" ht="23.25" customHeight="1" thickBot="1" x14ac:dyDescent="0.25">
      <c r="A6016" s="11">
        <v>43255</v>
      </c>
      <c r="B6016" s="12">
        <v>2101.9</v>
      </c>
      <c r="C6016" s="12">
        <v>7567.44</v>
      </c>
      <c r="D6016" s="12">
        <v>2225.4899999999998</v>
      </c>
      <c r="E6016" s="12">
        <v>8044.03</v>
      </c>
      <c r="F6016" s="12">
        <v>3670.92</v>
      </c>
      <c r="G6016" s="12">
        <v>425.54</v>
      </c>
      <c r="H6016" s="115">
        <v>122.53</v>
      </c>
      <c r="I6016" s="45">
        <v>98.59</v>
      </c>
      <c r="M6016" s="61"/>
    </row>
    <row r="6017" spans="1:13" ht="23.25" customHeight="1" thickBot="1" x14ac:dyDescent="0.25">
      <c r="A6017" s="11">
        <v>43256</v>
      </c>
      <c r="B6017" s="12">
        <v>2081.71</v>
      </c>
      <c r="C6017" s="12">
        <v>7494.76</v>
      </c>
      <c r="D6017" s="12">
        <v>2230.88</v>
      </c>
      <c r="E6017" s="12">
        <v>8063.53</v>
      </c>
      <c r="F6017" s="12">
        <v>3681.21</v>
      </c>
      <c r="G6017" s="12">
        <v>426.75</v>
      </c>
      <c r="H6017" s="115">
        <v>122.54</v>
      </c>
      <c r="I6017" s="45">
        <v>98.58</v>
      </c>
      <c r="M6017" s="61"/>
    </row>
    <row r="6018" spans="1:13" ht="23.25" customHeight="1" thickBot="1" x14ac:dyDescent="0.25">
      <c r="A6018" s="11">
        <v>43257</v>
      </c>
      <c r="B6018" s="12">
        <v>2082.94</v>
      </c>
      <c r="C6018" s="12">
        <v>7499.2</v>
      </c>
      <c r="D6018" s="12">
        <v>2232.9499999999998</v>
      </c>
      <c r="E6018" s="12">
        <v>8071</v>
      </c>
      <c r="F6018" s="12">
        <v>3695.89</v>
      </c>
      <c r="G6018" s="12">
        <v>427.59</v>
      </c>
      <c r="H6018" s="115">
        <v>122.79</v>
      </c>
      <c r="I6018" s="45">
        <v>98.55</v>
      </c>
      <c r="M6018" s="61"/>
    </row>
    <row r="6019" spans="1:13" ht="23.25" customHeight="1" thickBot="1" x14ac:dyDescent="0.25">
      <c r="A6019" s="11">
        <v>43258</v>
      </c>
      <c r="B6019" s="12">
        <v>2086.23</v>
      </c>
      <c r="C6019" s="12">
        <v>7511.06</v>
      </c>
      <c r="D6019" s="12">
        <v>2238.5300000000002</v>
      </c>
      <c r="E6019" s="12">
        <v>8091.18</v>
      </c>
      <c r="F6019" s="12">
        <v>3725.21</v>
      </c>
      <c r="G6019" s="12">
        <v>428.95</v>
      </c>
      <c r="H6019" s="115">
        <v>123.25</v>
      </c>
      <c r="I6019" s="45">
        <v>98.51</v>
      </c>
      <c r="M6019" s="61"/>
    </row>
    <row r="6020" spans="1:13" ht="23.25" customHeight="1" thickBot="1" x14ac:dyDescent="0.25">
      <c r="A6020" s="11">
        <v>43259</v>
      </c>
      <c r="B6020" s="12">
        <v>2090.04</v>
      </c>
      <c r="C6020" s="12">
        <v>7524.76</v>
      </c>
      <c r="D6020" s="12">
        <v>2244.34</v>
      </c>
      <c r="E6020" s="12">
        <v>8112.18</v>
      </c>
      <c r="F6020" s="12">
        <v>3740.46</v>
      </c>
      <c r="G6020" s="12">
        <v>430.32</v>
      </c>
      <c r="H6020" s="115">
        <v>123.89</v>
      </c>
      <c r="I6020" s="45">
        <v>98.39</v>
      </c>
      <c r="M6020" s="61"/>
    </row>
    <row r="6021" spans="1:13" ht="23.25" customHeight="1" thickBot="1" x14ac:dyDescent="0.25">
      <c r="A6021" s="11">
        <v>43262</v>
      </c>
      <c r="B6021" s="12">
        <v>2089.33</v>
      </c>
      <c r="C6021" s="12">
        <v>7522.2</v>
      </c>
      <c r="D6021" s="12">
        <v>2243.62</v>
      </c>
      <c r="E6021" s="12">
        <v>8109.58</v>
      </c>
      <c r="F6021" s="12">
        <v>3740.46</v>
      </c>
      <c r="G6021" s="12">
        <v>430.47</v>
      </c>
      <c r="H6021" s="115">
        <v>123.93</v>
      </c>
      <c r="I6021" s="45">
        <v>98.39</v>
      </c>
      <c r="M6021" s="61"/>
    </row>
    <row r="6022" spans="1:13" ht="23.25" customHeight="1" thickBot="1" x14ac:dyDescent="0.25">
      <c r="A6022" s="11">
        <v>43263</v>
      </c>
      <c r="B6022" s="12">
        <v>2061.6</v>
      </c>
      <c r="C6022" s="12">
        <v>7422.35</v>
      </c>
      <c r="D6022" s="12">
        <v>2239.7199999999998</v>
      </c>
      <c r="E6022" s="12">
        <v>8095.47</v>
      </c>
      <c r="F6022" s="12">
        <v>3729.47</v>
      </c>
      <c r="G6022" s="12">
        <v>429.2</v>
      </c>
      <c r="H6022" s="115">
        <v>123.82</v>
      </c>
      <c r="I6022" s="45">
        <v>98.38</v>
      </c>
      <c r="M6022" s="61"/>
    </row>
    <row r="6023" spans="1:13" ht="23.25" customHeight="1" thickBot="1" x14ac:dyDescent="0.25">
      <c r="A6023" s="11">
        <v>43264</v>
      </c>
      <c r="B6023" s="12">
        <v>2062.71</v>
      </c>
      <c r="C6023" s="12">
        <v>7426.35</v>
      </c>
      <c r="D6023" s="12">
        <v>2240.86</v>
      </c>
      <c r="E6023" s="12">
        <v>8099.6</v>
      </c>
      <c r="F6023" s="12">
        <v>3725.37</v>
      </c>
      <c r="G6023" s="12">
        <v>429.24</v>
      </c>
      <c r="H6023" s="115">
        <v>123.9</v>
      </c>
      <c r="I6023" s="45">
        <v>98.39</v>
      </c>
      <c r="M6023" s="61"/>
    </row>
    <row r="6024" spans="1:13" ht="23.25" customHeight="1" thickBot="1" x14ac:dyDescent="0.25">
      <c r="A6024" s="11">
        <v>43265</v>
      </c>
      <c r="B6024" s="12">
        <v>2061.61</v>
      </c>
      <c r="C6024" s="12">
        <v>7422.41</v>
      </c>
      <c r="D6024" s="12">
        <v>2237.39</v>
      </c>
      <c r="E6024" s="12">
        <v>8087.04</v>
      </c>
      <c r="F6024" s="12">
        <v>3715.79</v>
      </c>
      <c r="G6024" s="12">
        <v>428.8</v>
      </c>
      <c r="H6024" s="115">
        <v>123.83</v>
      </c>
      <c r="I6024" s="45">
        <v>98.42</v>
      </c>
      <c r="M6024" s="61"/>
    </row>
    <row r="6025" spans="1:13" ht="23.25" customHeight="1" thickBot="1" x14ac:dyDescent="0.25">
      <c r="A6025" s="11">
        <v>43266</v>
      </c>
      <c r="B6025" s="12">
        <v>2063.6</v>
      </c>
      <c r="C6025" s="12">
        <v>7429.57</v>
      </c>
      <c r="D6025" s="12">
        <v>2234.94</v>
      </c>
      <c r="E6025" s="12">
        <v>8078.22</v>
      </c>
      <c r="F6025" s="12">
        <v>3626.51</v>
      </c>
      <c r="G6025" s="12">
        <v>428.39</v>
      </c>
      <c r="H6025" s="115">
        <v>123.64</v>
      </c>
      <c r="I6025" s="45">
        <v>98.65</v>
      </c>
      <c r="M6025" s="61"/>
    </row>
    <row r="6026" spans="1:13" ht="23.25" customHeight="1" thickBot="1" x14ac:dyDescent="0.25">
      <c r="A6026" s="11">
        <v>43269</v>
      </c>
      <c r="B6026" s="12">
        <v>2064.0700000000002</v>
      </c>
      <c r="C6026" s="12">
        <v>7431.25</v>
      </c>
      <c r="D6026" s="12">
        <v>2234.21</v>
      </c>
      <c r="E6026" s="12">
        <v>8075.56</v>
      </c>
      <c r="F6026" s="12">
        <v>3621.08</v>
      </c>
      <c r="G6026" s="12">
        <v>428.69</v>
      </c>
      <c r="H6026" s="115">
        <v>123.55</v>
      </c>
      <c r="I6026" s="45">
        <v>98.68</v>
      </c>
      <c r="M6026" s="61"/>
    </row>
    <row r="6027" spans="1:13" ht="23.25" customHeight="1" thickBot="1" x14ac:dyDescent="0.25">
      <c r="A6027" s="11">
        <v>43270</v>
      </c>
      <c r="B6027" s="12">
        <v>2057.7600000000002</v>
      </c>
      <c r="C6027" s="12">
        <v>7416.59</v>
      </c>
      <c r="D6027" s="12">
        <v>2227.1</v>
      </c>
      <c r="E6027" s="12">
        <v>8060.75</v>
      </c>
      <c r="F6027" s="12">
        <v>3625.4</v>
      </c>
      <c r="G6027" s="12">
        <v>427.1</v>
      </c>
      <c r="H6027" s="115">
        <v>123.28</v>
      </c>
      <c r="I6027" s="45">
        <v>98.66</v>
      </c>
      <c r="M6027" s="61"/>
    </row>
    <row r="6028" spans="1:13" ht="23.25" customHeight="1" thickBot="1" x14ac:dyDescent="0.25">
      <c r="A6028" s="11">
        <v>43271</v>
      </c>
      <c r="B6028" s="12">
        <v>2060.98</v>
      </c>
      <c r="C6028" s="12">
        <v>7428.22</v>
      </c>
      <c r="D6028" s="12">
        <v>2231.0700000000002</v>
      </c>
      <c r="E6028" s="12">
        <v>8075.09</v>
      </c>
      <c r="F6028" s="12">
        <v>3615.92</v>
      </c>
      <c r="G6028" s="12">
        <v>427.93</v>
      </c>
      <c r="H6028" s="115">
        <v>123.52</v>
      </c>
      <c r="I6028" s="45">
        <v>98.68</v>
      </c>
      <c r="M6028" s="61"/>
    </row>
    <row r="6029" spans="1:13" ht="23.25" customHeight="1" thickBot="1" x14ac:dyDescent="0.25">
      <c r="A6029" s="11">
        <v>43272</v>
      </c>
      <c r="B6029" s="12">
        <v>2063.4899999999998</v>
      </c>
      <c r="C6029" s="12">
        <v>7437.24</v>
      </c>
      <c r="D6029" s="12">
        <v>2234.44</v>
      </c>
      <c r="E6029" s="12">
        <v>8087.29</v>
      </c>
      <c r="F6029" s="12">
        <v>3620.45</v>
      </c>
      <c r="G6029" s="12">
        <v>428.84</v>
      </c>
      <c r="H6029" s="115">
        <v>123.72</v>
      </c>
      <c r="I6029" s="45">
        <v>98.68</v>
      </c>
      <c r="M6029" s="61"/>
    </row>
    <row r="6030" spans="1:13" ht="23.25" customHeight="1" thickBot="1" x14ac:dyDescent="0.25">
      <c r="A6030" s="11">
        <v>43273</v>
      </c>
      <c r="B6030" s="12">
        <v>2063.9899999999998</v>
      </c>
      <c r="C6030" s="12">
        <v>7439.07</v>
      </c>
      <c r="D6030" s="12">
        <v>2235.44</v>
      </c>
      <c r="E6030" s="12">
        <v>8090.92</v>
      </c>
      <c r="F6030" s="12">
        <v>3636.16</v>
      </c>
      <c r="G6030" s="12">
        <v>429.03</v>
      </c>
      <c r="H6030" s="115">
        <v>123.69</v>
      </c>
      <c r="I6030" s="45">
        <v>98.66</v>
      </c>
      <c r="M6030" s="61"/>
    </row>
    <row r="6031" spans="1:13" ht="23.25" customHeight="1" thickBot="1" x14ac:dyDescent="0.25">
      <c r="A6031" s="11">
        <v>43276</v>
      </c>
      <c r="B6031" s="12">
        <v>2063.4</v>
      </c>
      <c r="C6031" s="12">
        <v>7436.93</v>
      </c>
      <c r="D6031" s="12">
        <v>2238.4499999999998</v>
      </c>
      <c r="E6031" s="12">
        <v>8101.83</v>
      </c>
      <c r="F6031" s="12">
        <v>3655.17</v>
      </c>
      <c r="G6031" s="12">
        <v>429.58</v>
      </c>
      <c r="H6031" s="115">
        <v>123.79</v>
      </c>
      <c r="I6031" s="45">
        <v>98.6</v>
      </c>
      <c r="M6031" s="61"/>
    </row>
    <row r="6032" spans="1:13" ht="23.25" customHeight="1" thickBot="1" x14ac:dyDescent="0.25">
      <c r="A6032" s="11">
        <v>43277</v>
      </c>
      <c r="B6032" s="12">
        <v>2063.9699999999998</v>
      </c>
      <c r="C6032" s="12">
        <v>7438.99</v>
      </c>
      <c r="D6032" s="12">
        <v>2240.33</v>
      </c>
      <c r="E6032" s="12">
        <v>8108.62</v>
      </c>
      <c r="F6032" s="12">
        <v>3675.96</v>
      </c>
      <c r="G6032" s="12">
        <v>429.88</v>
      </c>
      <c r="H6032" s="115">
        <v>124.05</v>
      </c>
      <c r="I6032" s="45">
        <v>98.61</v>
      </c>
      <c r="M6032" s="61"/>
    </row>
    <row r="6033" spans="1:13" ht="23.25" customHeight="1" thickBot="1" x14ac:dyDescent="0.25">
      <c r="A6033" s="11">
        <v>43278</v>
      </c>
      <c r="B6033" s="12">
        <v>2064.25</v>
      </c>
      <c r="C6033" s="12">
        <v>7440</v>
      </c>
      <c r="D6033" s="12">
        <v>2241.38</v>
      </c>
      <c r="E6033" s="12">
        <v>8112.44</v>
      </c>
      <c r="F6033" s="12">
        <v>3671.12</v>
      </c>
      <c r="G6033" s="12">
        <v>429.72</v>
      </c>
      <c r="H6033" s="115">
        <v>124.23</v>
      </c>
      <c r="I6033" s="45">
        <v>98.59</v>
      </c>
      <c r="M6033" s="61"/>
    </row>
    <row r="6034" spans="1:13" ht="23.25" customHeight="1" thickBot="1" x14ac:dyDescent="0.25">
      <c r="A6034" s="11">
        <v>43279</v>
      </c>
      <c r="B6034" s="12">
        <v>2064.75</v>
      </c>
      <c r="C6034" s="12">
        <v>7441.78</v>
      </c>
      <c r="D6034" s="12">
        <v>2238.98</v>
      </c>
      <c r="E6034" s="12">
        <v>8103.72</v>
      </c>
      <c r="F6034" s="12">
        <v>3645.46</v>
      </c>
      <c r="G6034" s="12">
        <v>429.31</v>
      </c>
      <c r="H6034" s="115">
        <v>124.02</v>
      </c>
      <c r="I6034" s="45">
        <v>98.61</v>
      </c>
      <c r="M6034" s="61"/>
    </row>
    <row r="6035" spans="1:13" ht="23.25" customHeight="1" thickBot="1" x14ac:dyDescent="0.25">
      <c r="A6035" s="11">
        <v>43280</v>
      </c>
      <c r="B6035" s="12">
        <v>2068.44</v>
      </c>
      <c r="C6035" s="12">
        <v>7455.11</v>
      </c>
      <c r="D6035" s="12">
        <v>2244.64</v>
      </c>
      <c r="E6035" s="12">
        <v>8124.22</v>
      </c>
      <c r="F6035" s="12">
        <v>3673.92</v>
      </c>
      <c r="G6035" s="12">
        <v>430.52</v>
      </c>
      <c r="H6035" s="115">
        <v>123.96</v>
      </c>
      <c r="I6035" s="45">
        <v>98.63</v>
      </c>
      <c r="M6035" s="61"/>
    </row>
    <row r="6036" spans="1:13" ht="23.25" customHeight="1" thickBot="1" x14ac:dyDescent="0.25">
      <c r="A6036" s="11">
        <v>43283</v>
      </c>
      <c r="B6036" s="12">
        <v>2067.2199999999998</v>
      </c>
      <c r="C6036" s="12">
        <v>7450.7</v>
      </c>
      <c r="D6036" s="12">
        <v>2243.0700000000002</v>
      </c>
      <c r="E6036" s="12">
        <v>8118.54</v>
      </c>
      <c r="F6036" s="12">
        <v>3674.31</v>
      </c>
      <c r="G6036" s="12">
        <v>429.83</v>
      </c>
      <c r="H6036" s="115">
        <v>123.61</v>
      </c>
      <c r="I6036" s="45">
        <v>98.62</v>
      </c>
      <c r="M6036" s="61"/>
    </row>
    <row r="6037" spans="1:13" ht="23.25" customHeight="1" thickBot="1" x14ac:dyDescent="0.25">
      <c r="A6037" s="11">
        <v>43284</v>
      </c>
      <c r="B6037" s="12">
        <v>2087.5300000000002</v>
      </c>
      <c r="C6037" s="12">
        <v>7523.91</v>
      </c>
      <c r="D6037" s="12">
        <v>2238.6799999999998</v>
      </c>
      <c r="E6037" s="12">
        <v>8102.63</v>
      </c>
      <c r="F6037" s="12">
        <v>3664.26</v>
      </c>
      <c r="G6037" s="12">
        <v>428.51</v>
      </c>
      <c r="H6037" s="115">
        <v>123.32</v>
      </c>
      <c r="I6037" s="45">
        <v>98.73</v>
      </c>
      <c r="M6037" s="61"/>
    </row>
    <row r="6038" spans="1:13" ht="23.25" customHeight="1" thickBot="1" x14ac:dyDescent="0.25">
      <c r="A6038" s="11">
        <v>43285</v>
      </c>
      <c r="B6038" s="12">
        <v>2082.58</v>
      </c>
      <c r="C6038" s="12">
        <v>7506.06</v>
      </c>
      <c r="D6038" s="12">
        <v>2231.52</v>
      </c>
      <c r="E6038" s="12">
        <v>8076.73</v>
      </c>
      <c r="F6038" s="12">
        <v>3656.02</v>
      </c>
      <c r="G6038" s="12">
        <v>426.78</v>
      </c>
      <c r="H6038" s="115">
        <v>122.57</v>
      </c>
      <c r="I6038" s="45">
        <v>98.74</v>
      </c>
      <c r="M6038" s="61"/>
    </row>
    <row r="6039" spans="1:13" ht="23.25" customHeight="1" thickBot="1" x14ac:dyDescent="0.25">
      <c r="A6039" s="11">
        <v>43286</v>
      </c>
      <c r="B6039" s="12">
        <v>2083.29</v>
      </c>
      <c r="C6039" s="12">
        <v>7514.14</v>
      </c>
      <c r="D6039" s="12">
        <v>2232.2399999999998</v>
      </c>
      <c r="E6039" s="12">
        <v>8086.75</v>
      </c>
      <c r="F6039" s="12">
        <v>3653.93</v>
      </c>
      <c r="G6039" s="12">
        <v>427.1</v>
      </c>
      <c r="H6039" s="115">
        <v>122.75</v>
      </c>
      <c r="I6039" s="45">
        <v>98.74</v>
      </c>
      <c r="M6039" s="61"/>
    </row>
    <row r="6040" spans="1:13" ht="23.25" customHeight="1" thickBot="1" x14ac:dyDescent="0.25">
      <c r="A6040" s="11">
        <v>43287</v>
      </c>
      <c r="B6040" s="12">
        <v>2077.04</v>
      </c>
      <c r="C6040" s="12">
        <v>7491.57</v>
      </c>
      <c r="D6040" s="12">
        <v>2225.73</v>
      </c>
      <c r="E6040" s="12">
        <v>8063.18</v>
      </c>
      <c r="F6040" s="12">
        <v>3661.9</v>
      </c>
      <c r="G6040" s="12">
        <v>426.04</v>
      </c>
      <c r="H6040" s="115">
        <v>122.52</v>
      </c>
      <c r="I6040" s="45">
        <v>98.71</v>
      </c>
      <c r="M6040" s="61"/>
    </row>
    <row r="6041" spans="1:13" ht="23.25" customHeight="1" thickBot="1" x14ac:dyDescent="0.25">
      <c r="A6041" s="11">
        <v>43290</v>
      </c>
      <c r="B6041" s="12">
        <v>2081.39</v>
      </c>
      <c r="C6041" s="12">
        <v>7507.26</v>
      </c>
      <c r="D6041" s="12">
        <v>2232.35</v>
      </c>
      <c r="E6041" s="12">
        <v>8087.16</v>
      </c>
      <c r="F6041" s="12">
        <v>3691.99</v>
      </c>
      <c r="G6041" s="12">
        <v>426.31</v>
      </c>
      <c r="H6041" s="115">
        <v>122.86</v>
      </c>
      <c r="I6041" s="45">
        <v>98.65</v>
      </c>
      <c r="M6041" s="61"/>
    </row>
    <row r="6042" spans="1:13" ht="23.25" customHeight="1" thickBot="1" x14ac:dyDescent="0.25">
      <c r="A6042" s="11">
        <v>43291</v>
      </c>
      <c r="B6042" s="12">
        <v>2069.12</v>
      </c>
      <c r="C6042" s="12">
        <v>7487.08</v>
      </c>
      <c r="D6042" s="12">
        <v>2216.5</v>
      </c>
      <c r="E6042" s="12">
        <v>8062.21</v>
      </c>
      <c r="F6042" s="12">
        <v>3679.43</v>
      </c>
      <c r="G6042" s="12">
        <v>422.13</v>
      </c>
      <c r="H6042" s="115">
        <v>121.36</v>
      </c>
      <c r="I6042" s="45">
        <v>98.68</v>
      </c>
      <c r="M6042" s="61"/>
    </row>
    <row r="6043" spans="1:13" ht="23.25" customHeight="1" thickBot="1" x14ac:dyDescent="0.25">
      <c r="A6043" s="11">
        <v>43292</v>
      </c>
      <c r="B6043" s="12">
        <v>2068.09</v>
      </c>
      <c r="C6043" s="12">
        <v>7486.44</v>
      </c>
      <c r="D6043" s="12">
        <v>2214.98</v>
      </c>
      <c r="E6043" s="12">
        <v>8060.85</v>
      </c>
      <c r="F6043" s="12">
        <v>3676.25</v>
      </c>
      <c r="G6043" s="12">
        <v>421.72</v>
      </c>
      <c r="H6043" s="115">
        <v>121.34</v>
      </c>
      <c r="I6043" s="45">
        <v>98.64</v>
      </c>
      <c r="M6043" s="61"/>
    </row>
    <row r="6044" spans="1:13" ht="23.25" customHeight="1" thickBot="1" x14ac:dyDescent="0.25">
      <c r="A6044" s="11">
        <v>43293</v>
      </c>
      <c r="B6044" s="12">
        <v>2069.6999999999998</v>
      </c>
      <c r="C6044" s="12">
        <v>7492.28</v>
      </c>
      <c r="D6044" s="12">
        <v>2216.89</v>
      </c>
      <c r="E6044" s="12">
        <v>8067.79</v>
      </c>
      <c r="F6044" s="12">
        <v>3671.96</v>
      </c>
      <c r="G6044" s="12">
        <v>422.9</v>
      </c>
      <c r="H6044" s="115">
        <v>121.83</v>
      </c>
      <c r="I6044" s="45">
        <v>98.69</v>
      </c>
      <c r="M6044" s="61"/>
    </row>
    <row r="6045" spans="1:13" ht="23.25" customHeight="1" thickBot="1" x14ac:dyDescent="0.25">
      <c r="A6045" s="11">
        <v>43294</v>
      </c>
      <c r="B6045" s="12">
        <v>2072.13</v>
      </c>
      <c r="C6045" s="12">
        <v>7509.01</v>
      </c>
      <c r="D6045" s="12">
        <v>2220.4299999999998</v>
      </c>
      <c r="E6045" s="12">
        <v>8091.39</v>
      </c>
      <c r="F6045" s="12">
        <v>3680.25</v>
      </c>
      <c r="G6045" s="12">
        <v>424.13</v>
      </c>
      <c r="H6045" s="115">
        <v>122.24</v>
      </c>
      <c r="I6045" s="45">
        <v>98.69</v>
      </c>
      <c r="M6045" s="61"/>
    </row>
    <row r="6046" spans="1:13" ht="23.25" customHeight="1" thickBot="1" x14ac:dyDescent="0.25">
      <c r="A6046" s="11">
        <v>43297</v>
      </c>
      <c r="B6046" s="12">
        <v>2074.33</v>
      </c>
      <c r="C6046" s="12">
        <v>7521.78</v>
      </c>
      <c r="D6046" s="12">
        <v>2223.4899999999998</v>
      </c>
      <c r="E6046" s="12">
        <v>8109.02</v>
      </c>
      <c r="F6046" s="12">
        <v>3695.43</v>
      </c>
      <c r="G6046" s="12">
        <v>424.94</v>
      </c>
      <c r="H6046" s="115">
        <v>122.29</v>
      </c>
      <c r="I6046" s="45">
        <v>98.67</v>
      </c>
      <c r="M6046" s="61"/>
    </row>
    <row r="6047" spans="1:13" ht="23.25" customHeight="1" thickBot="1" x14ac:dyDescent="0.25">
      <c r="A6047" s="11">
        <v>43298</v>
      </c>
      <c r="B6047" s="12">
        <v>2074.7199999999998</v>
      </c>
      <c r="C6047" s="12">
        <v>7523.19</v>
      </c>
      <c r="D6047" s="12">
        <v>2224.5100000000002</v>
      </c>
      <c r="E6047" s="12">
        <v>8112.73</v>
      </c>
      <c r="F6047" s="12">
        <v>3706.04</v>
      </c>
      <c r="G6047" s="12">
        <v>424.93</v>
      </c>
      <c r="H6047" s="115">
        <v>122.24</v>
      </c>
      <c r="I6047" s="45">
        <v>98.64</v>
      </c>
      <c r="M6047" s="61"/>
    </row>
    <row r="6048" spans="1:13" ht="23.25" customHeight="1" thickBot="1" x14ac:dyDescent="0.25">
      <c r="A6048" s="11">
        <v>43299</v>
      </c>
      <c r="B6048" s="12">
        <v>2073.14</v>
      </c>
      <c r="C6048" s="12">
        <v>7517.46</v>
      </c>
      <c r="D6048" s="12">
        <v>2223.5500000000002</v>
      </c>
      <c r="E6048" s="12">
        <v>8109.26</v>
      </c>
      <c r="F6048" s="12">
        <v>3695.11</v>
      </c>
      <c r="G6048" s="12">
        <v>424.64</v>
      </c>
      <c r="H6048" s="115">
        <v>122.24</v>
      </c>
      <c r="I6048" s="45">
        <v>98.64</v>
      </c>
      <c r="M6048" s="61"/>
    </row>
    <row r="6049" spans="1:13" ht="23.25" customHeight="1" thickBot="1" x14ac:dyDescent="0.25">
      <c r="A6049" s="11">
        <v>43300</v>
      </c>
      <c r="B6049" s="12">
        <v>2053.4</v>
      </c>
      <c r="C6049" s="12">
        <v>7445.88</v>
      </c>
      <c r="D6049" s="12">
        <v>2231.7800000000002</v>
      </c>
      <c r="E6049" s="12">
        <v>8139.25</v>
      </c>
      <c r="F6049" s="12">
        <v>3725.1</v>
      </c>
      <c r="G6049" s="12">
        <v>425.71</v>
      </c>
      <c r="H6049" s="115">
        <v>121.96</v>
      </c>
      <c r="I6049" s="45">
        <v>98.59</v>
      </c>
      <c r="M6049" s="61"/>
    </row>
    <row r="6050" spans="1:13" ht="23.25" customHeight="1" thickBot="1" x14ac:dyDescent="0.25">
      <c r="A6050" s="11">
        <v>43301</v>
      </c>
      <c r="B6050" s="12">
        <v>2057.59</v>
      </c>
      <c r="C6050" s="12">
        <v>7461.08</v>
      </c>
      <c r="D6050" s="12">
        <v>2236.9299999999998</v>
      </c>
      <c r="E6050" s="12">
        <v>8158.06</v>
      </c>
      <c r="F6050" s="12">
        <v>3719.83</v>
      </c>
      <c r="G6050" s="12">
        <v>427.13</v>
      </c>
      <c r="H6050" s="115">
        <v>121.8</v>
      </c>
      <c r="I6050" s="45">
        <v>98.64</v>
      </c>
      <c r="M6050" s="61"/>
    </row>
    <row r="6051" spans="1:13" ht="23.25" customHeight="1" thickBot="1" x14ac:dyDescent="0.25">
      <c r="A6051" s="11">
        <v>43304</v>
      </c>
      <c r="B6051" s="12">
        <v>2055.06</v>
      </c>
      <c r="C6051" s="12">
        <v>7451.89</v>
      </c>
      <c r="D6051" s="12">
        <v>2234.04</v>
      </c>
      <c r="E6051" s="12">
        <v>8147.52</v>
      </c>
      <c r="F6051" s="12">
        <v>3736.37</v>
      </c>
      <c r="G6051" s="12">
        <v>426.43</v>
      </c>
      <c r="H6051" s="115">
        <v>121.58</v>
      </c>
      <c r="I6051" s="45">
        <v>98.58</v>
      </c>
      <c r="M6051" s="61"/>
    </row>
    <row r="6052" spans="1:13" ht="23.25" customHeight="1" thickBot="1" x14ac:dyDescent="0.25">
      <c r="A6052" s="11">
        <v>43305</v>
      </c>
      <c r="B6052" s="12">
        <v>2053.7199999999998</v>
      </c>
      <c r="C6052" s="12">
        <v>7447.04</v>
      </c>
      <c r="D6052" s="12">
        <v>2230.75</v>
      </c>
      <c r="E6052" s="12">
        <v>8135.51</v>
      </c>
      <c r="F6052" s="12">
        <v>3723.04</v>
      </c>
      <c r="G6052" s="12">
        <v>426.34</v>
      </c>
      <c r="H6052" s="115">
        <v>120.97</v>
      </c>
      <c r="I6052" s="45">
        <v>98.57</v>
      </c>
      <c r="M6052" s="61"/>
    </row>
    <row r="6053" spans="1:13" ht="23.25" customHeight="1" thickBot="1" x14ac:dyDescent="0.25">
      <c r="A6053" s="11">
        <v>43306</v>
      </c>
      <c r="B6053" s="12">
        <v>2064.67</v>
      </c>
      <c r="C6053" s="12">
        <v>7486.76</v>
      </c>
      <c r="D6053" s="12">
        <v>2247.31</v>
      </c>
      <c r="E6053" s="12">
        <v>8195.8799999999992</v>
      </c>
      <c r="F6053" s="12">
        <v>3752.09</v>
      </c>
      <c r="G6053" s="12">
        <v>429.97</v>
      </c>
      <c r="H6053" s="115">
        <v>121.17</v>
      </c>
      <c r="I6053" s="45">
        <v>98.56</v>
      </c>
      <c r="M6053" s="61"/>
    </row>
    <row r="6054" spans="1:13" ht="23.25" customHeight="1" thickBot="1" x14ac:dyDescent="0.25">
      <c r="A6054" s="11">
        <v>43307</v>
      </c>
      <c r="B6054" s="12">
        <v>2077.52</v>
      </c>
      <c r="C6054" s="12">
        <v>7533.34</v>
      </c>
      <c r="D6054" s="12">
        <v>2264.37</v>
      </c>
      <c r="E6054" s="12">
        <v>8258.11</v>
      </c>
      <c r="F6054" s="12">
        <v>3789.74</v>
      </c>
      <c r="G6054" s="12">
        <v>434.35</v>
      </c>
      <c r="H6054" s="115">
        <v>121.3</v>
      </c>
      <c r="I6054" s="45">
        <v>98.55</v>
      </c>
      <c r="M6054" s="61"/>
    </row>
    <row r="6055" spans="1:13" ht="23.25" customHeight="1" thickBot="1" x14ac:dyDescent="0.25">
      <c r="A6055" s="11">
        <v>43308</v>
      </c>
      <c r="B6055" s="12">
        <v>2071.91</v>
      </c>
      <c r="C6055" s="12">
        <v>7512.99</v>
      </c>
      <c r="D6055" s="12">
        <v>2256.7199999999998</v>
      </c>
      <c r="E6055" s="12">
        <v>8230.23</v>
      </c>
      <c r="F6055" s="12">
        <v>3762.22</v>
      </c>
      <c r="G6055" s="12">
        <v>432.48</v>
      </c>
      <c r="H6055" s="115">
        <v>121.41</v>
      </c>
      <c r="I6055" s="45">
        <v>98.57</v>
      </c>
      <c r="M6055" s="61"/>
    </row>
    <row r="6056" spans="1:13" ht="23.25" customHeight="1" thickBot="1" x14ac:dyDescent="0.25">
      <c r="A6056" s="11">
        <v>43311</v>
      </c>
      <c r="B6056" s="12">
        <v>2064.11</v>
      </c>
      <c r="C6056" s="12">
        <v>7484.7</v>
      </c>
      <c r="D6056" s="12">
        <v>2244.77</v>
      </c>
      <c r="E6056" s="12">
        <v>8186.62</v>
      </c>
      <c r="F6056" s="12">
        <v>3745.56</v>
      </c>
      <c r="G6056" s="12">
        <v>429.79</v>
      </c>
      <c r="H6056" s="115">
        <v>121.38</v>
      </c>
      <c r="I6056" s="45">
        <v>98.56</v>
      </c>
      <c r="M6056" s="61"/>
    </row>
    <row r="6057" spans="1:13" ht="23.25" customHeight="1" thickBot="1" x14ac:dyDescent="0.25">
      <c r="A6057" s="11">
        <v>43312</v>
      </c>
      <c r="B6057" s="12">
        <v>2059.1</v>
      </c>
      <c r="C6057" s="12">
        <v>7466.56</v>
      </c>
      <c r="D6057" s="12">
        <v>2241.12</v>
      </c>
      <c r="E6057" s="12">
        <v>8173.34</v>
      </c>
      <c r="F6057" s="12">
        <v>3750.94</v>
      </c>
      <c r="G6057" s="12">
        <v>428</v>
      </c>
      <c r="H6057" s="115">
        <v>121.29</v>
      </c>
      <c r="I6057" s="45">
        <v>98.54</v>
      </c>
      <c r="M6057" s="61"/>
    </row>
    <row r="6058" spans="1:13" ht="23.25" customHeight="1" thickBot="1" x14ac:dyDescent="0.25">
      <c r="A6058" s="11">
        <v>43313</v>
      </c>
      <c r="B6058" s="12">
        <v>2059.0500000000002</v>
      </c>
      <c r="C6058" s="12">
        <v>7479.22</v>
      </c>
      <c r="D6058" s="12">
        <v>2242.77</v>
      </c>
      <c r="E6058" s="12">
        <v>8181.25</v>
      </c>
      <c r="F6058" s="12">
        <v>3748.56</v>
      </c>
      <c r="G6058" s="12">
        <v>428.85</v>
      </c>
      <c r="H6058" s="115">
        <v>121.36</v>
      </c>
      <c r="I6058" s="45">
        <v>98.55</v>
      </c>
      <c r="M6058" s="61"/>
    </row>
    <row r="6059" spans="1:13" ht="23.25" customHeight="1" thickBot="1" x14ac:dyDescent="0.25">
      <c r="A6059" s="11">
        <v>43314</v>
      </c>
      <c r="B6059" s="12">
        <v>2057.58</v>
      </c>
      <c r="C6059" s="12">
        <v>7473.9</v>
      </c>
      <c r="D6059" s="12">
        <v>2240.84</v>
      </c>
      <c r="E6059" s="12">
        <v>8174.17</v>
      </c>
      <c r="F6059" s="12">
        <v>3741.06</v>
      </c>
      <c r="G6059" s="12">
        <v>428.32</v>
      </c>
      <c r="H6059" s="115">
        <v>121.16</v>
      </c>
      <c r="I6059" s="45">
        <v>98.55</v>
      </c>
      <c r="M6059" s="61"/>
    </row>
    <row r="6060" spans="1:13" ht="23.25" customHeight="1" thickBot="1" x14ac:dyDescent="0.25">
      <c r="A6060" s="11">
        <v>43315</v>
      </c>
      <c r="B6060" s="12">
        <v>2059.75</v>
      </c>
      <c r="C6060" s="12">
        <v>7481.76</v>
      </c>
      <c r="D6060" s="12">
        <v>2241.09</v>
      </c>
      <c r="E6060" s="12">
        <v>8175.09</v>
      </c>
      <c r="F6060" s="12">
        <v>3741.48</v>
      </c>
      <c r="G6060" s="12">
        <v>427.56</v>
      </c>
      <c r="H6060" s="115">
        <v>120.82</v>
      </c>
      <c r="I6060" s="45">
        <v>98.57</v>
      </c>
      <c r="M6060" s="61"/>
    </row>
    <row r="6061" spans="1:13" ht="23.25" customHeight="1" thickBot="1" x14ac:dyDescent="0.25">
      <c r="A6061" s="11">
        <v>43318</v>
      </c>
      <c r="B6061" s="12">
        <v>2056.71</v>
      </c>
      <c r="C6061" s="12">
        <v>7470.74</v>
      </c>
      <c r="D6061" s="12">
        <v>2238.54</v>
      </c>
      <c r="E6061" s="12">
        <v>8165.81</v>
      </c>
      <c r="F6061" s="12">
        <v>3718.18</v>
      </c>
      <c r="G6061" s="12">
        <v>426.12</v>
      </c>
      <c r="H6061" s="115">
        <v>120.8</v>
      </c>
      <c r="I6061" s="45">
        <v>98.58</v>
      </c>
      <c r="M6061" s="61"/>
    </row>
    <row r="6062" spans="1:13" ht="23.25" customHeight="1" thickBot="1" x14ac:dyDescent="0.25">
      <c r="A6062" s="11">
        <v>43319</v>
      </c>
      <c r="B6062" s="12">
        <v>2051.9699999999998</v>
      </c>
      <c r="C6062" s="12">
        <v>7453.52</v>
      </c>
      <c r="D6062" s="12">
        <v>2235.75</v>
      </c>
      <c r="E6062" s="12">
        <v>8155.63</v>
      </c>
      <c r="F6062" s="12">
        <v>3713.55</v>
      </c>
      <c r="G6062" s="12">
        <v>425.26</v>
      </c>
      <c r="H6062" s="115">
        <v>120.8</v>
      </c>
      <c r="I6062" s="45">
        <v>98.55</v>
      </c>
      <c r="M6062" s="61"/>
    </row>
    <row r="6063" spans="1:13" ht="23.25" customHeight="1" thickBot="1" x14ac:dyDescent="0.25">
      <c r="A6063" s="11">
        <v>43320</v>
      </c>
      <c r="B6063" s="12">
        <v>2049.15</v>
      </c>
      <c r="C6063" s="12">
        <v>7443.26</v>
      </c>
      <c r="D6063" s="12">
        <v>2232.9899999999998</v>
      </c>
      <c r="E6063" s="12">
        <v>8145.54</v>
      </c>
      <c r="F6063" s="12">
        <v>3723.62</v>
      </c>
      <c r="G6063" s="12">
        <v>424.66</v>
      </c>
      <c r="H6063" s="115">
        <v>120.89</v>
      </c>
      <c r="I6063" s="45">
        <v>98.52</v>
      </c>
      <c r="M6063" s="61"/>
    </row>
    <row r="6064" spans="1:13" ht="23.25" customHeight="1" thickBot="1" x14ac:dyDescent="0.25">
      <c r="A6064" s="11">
        <v>43321</v>
      </c>
      <c r="B6064" s="12">
        <v>2048.88</v>
      </c>
      <c r="C6064" s="12">
        <v>7442.3</v>
      </c>
      <c r="D6064" s="12">
        <v>2230.16</v>
      </c>
      <c r="E6064" s="12">
        <v>8135.22</v>
      </c>
      <c r="F6064" s="12">
        <v>3714.91</v>
      </c>
      <c r="G6064" s="12">
        <v>423.66</v>
      </c>
      <c r="H6064" s="115">
        <v>120.98</v>
      </c>
      <c r="I6064" s="45">
        <v>98.54</v>
      </c>
      <c r="M6064" s="61"/>
    </row>
    <row r="6065" spans="1:13" ht="23.25" customHeight="1" thickBot="1" x14ac:dyDescent="0.25">
      <c r="A6065" s="11">
        <v>43322</v>
      </c>
      <c r="B6065" s="12">
        <v>2051.29</v>
      </c>
      <c r="C6065" s="12">
        <v>7451.06</v>
      </c>
      <c r="D6065" s="12">
        <v>2234.08</v>
      </c>
      <c r="E6065" s="12">
        <v>8149.52</v>
      </c>
      <c r="F6065" s="12">
        <v>3705.72</v>
      </c>
      <c r="G6065" s="12">
        <v>424.95</v>
      </c>
      <c r="H6065" s="115">
        <v>121.23</v>
      </c>
      <c r="I6065" s="45">
        <v>98.56</v>
      </c>
      <c r="M6065" s="61"/>
    </row>
    <row r="6066" spans="1:13" ht="23.25" customHeight="1" thickBot="1" x14ac:dyDescent="0.25">
      <c r="A6066" s="11">
        <v>43325</v>
      </c>
      <c r="B6066" s="12">
        <v>2050.58</v>
      </c>
      <c r="C6066" s="12">
        <v>7448.48</v>
      </c>
      <c r="D6066" s="12">
        <v>2234.77</v>
      </c>
      <c r="E6066" s="12">
        <v>8152.06</v>
      </c>
      <c r="F6066" s="12">
        <v>3674.56</v>
      </c>
      <c r="G6066" s="12">
        <v>425.42</v>
      </c>
      <c r="H6066" s="115">
        <v>121.34</v>
      </c>
      <c r="I6066" s="45">
        <v>98.62</v>
      </c>
      <c r="M6066" s="61"/>
    </row>
    <row r="6067" spans="1:13" ht="23.25" customHeight="1" thickBot="1" x14ac:dyDescent="0.25">
      <c r="A6067" s="11">
        <v>43326</v>
      </c>
      <c r="B6067" s="12">
        <v>2052.81</v>
      </c>
      <c r="C6067" s="12">
        <v>7456.56</v>
      </c>
      <c r="D6067" s="12">
        <v>2235.17</v>
      </c>
      <c r="E6067" s="12">
        <v>8153.52</v>
      </c>
      <c r="F6067" s="12">
        <v>3686.42</v>
      </c>
      <c r="G6067" s="12">
        <v>426.23</v>
      </c>
      <c r="H6067" s="115">
        <v>121.65</v>
      </c>
      <c r="I6067" s="45">
        <v>98.58</v>
      </c>
      <c r="M6067" s="61"/>
    </row>
    <row r="6068" spans="1:13" ht="23.25" customHeight="1" thickBot="1" x14ac:dyDescent="0.25">
      <c r="A6068" s="11">
        <v>43328</v>
      </c>
      <c r="B6068" s="12">
        <v>2052.5</v>
      </c>
      <c r="C6068" s="12">
        <v>7456.19</v>
      </c>
      <c r="D6068" s="12">
        <v>2237.63</v>
      </c>
      <c r="E6068" s="12">
        <v>8163.5</v>
      </c>
      <c r="F6068" s="12">
        <v>3689.67</v>
      </c>
      <c r="G6068" s="12">
        <v>425.68</v>
      </c>
      <c r="H6068" s="115">
        <v>122.18</v>
      </c>
      <c r="I6068" s="45">
        <v>98.58</v>
      </c>
      <c r="M6068" s="61"/>
    </row>
    <row r="6069" spans="1:13" ht="23.25" customHeight="1" thickBot="1" x14ac:dyDescent="0.25">
      <c r="A6069" s="11">
        <v>43329</v>
      </c>
      <c r="B6069" s="12">
        <v>2057.14</v>
      </c>
      <c r="C6069" s="12">
        <v>7473.04</v>
      </c>
      <c r="D6069" s="12">
        <v>2244.67</v>
      </c>
      <c r="E6069" s="12">
        <v>8189.21</v>
      </c>
      <c r="F6069" s="12">
        <v>3703.52</v>
      </c>
      <c r="G6069" s="12">
        <v>427.52</v>
      </c>
      <c r="H6069" s="115">
        <v>122.88</v>
      </c>
      <c r="I6069" s="45">
        <v>98.53</v>
      </c>
      <c r="M6069" s="61"/>
    </row>
    <row r="6070" spans="1:13" ht="23.25" customHeight="1" thickBot="1" x14ac:dyDescent="0.25">
      <c r="A6070" s="11">
        <v>43332</v>
      </c>
      <c r="B6070" s="12">
        <v>2055.5100000000002</v>
      </c>
      <c r="C6070" s="12">
        <v>7467.14</v>
      </c>
      <c r="D6070" s="12">
        <v>2242.85</v>
      </c>
      <c r="E6070" s="12">
        <v>8182.54</v>
      </c>
      <c r="F6070" s="12">
        <v>3710.97</v>
      </c>
      <c r="G6070" s="12">
        <v>427.13</v>
      </c>
      <c r="H6070" s="115">
        <v>122.83</v>
      </c>
      <c r="I6070" s="45">
        <v>98.51</v>
      </c>
      <c r="M6070" s="61"/>
    </row>
    <row r="6071" spans="1:13" ht="23.25" customHeight="1" thickBot="1" x14ac:dyDescent="0.25">
      <c r="A6071" s="11">
        <v>43333</v>
      </c>
      <c r="B6071" s="12">
        <v>2047.53</v>
      </c>
      <c r="C6071" s="12">
        <v>7439.63</v>
      </c>
      <c r="D6071" s="12">
        <v>2233.6</v>
      </c>
      <c r="E6071" s="12">
        <v>8150.85</v>
      </c>
      <c r="F6071" s="12">
        <v>3719.13</v>
      </c>
      <c r="G6071" s="12">
        <v>424.65</v>
      </c>
      <c r="H6071" s="115">
        <v>122.16</v>
      </c>
      <c r="I6071" s="45">
        <v>98.46</v>
      </c>
      <c r="M6071" s="61"/>
    </row>
    <row r="6072" spans="1:13" ht="23.25" customHeight="1" thickBot="1" x14ac:dyDescent="0.25">
      <c r="A6072" s="11">
        <v>43334</v>
      </c>
      <c r="B6072" s="12">
        <v>2043.22</v>
      </c>
      <c r="C6072" s="12">
        <v>7423.98</v>
      </c>
      <c r="D6072" s="12">
        <v>2228</v>
      </c>
      <c r="E6072" s="12">
        <v>8130.39</v>
      </c>
      <c r="F6072" s="12">
        <v>3721.24</v>
      </c>
      <c r="G6072" s="12">
        <v>422.99</v>
      </c>
      <c r="H6072" s="115">
        <v>121.82</v>
      </c>
      <c r="I6072" s="45">
        <v>98.4</v>
      </c>
      <c r="M6072" s="61"/>
    </row>
    <row r="6073" spans="1:13" ht="23.25" customHeight="1" thickBot="1" x14ac:dyDescent="0.25">
      <c r="A6073" s="11">
        <v>43335</v>
      </c>
      <c r="B6073" s="12">
        <v>2039.66</v>
      </c>
      <c r="C6073" s="12">
        <v>7411.03</v>
      </c>
      <c r="D6073" s="12">
        <v>2223.37</v>
      </c>
      <c r="E6073" s="12">
        <v>8113.5</v>
      </c>
      <c r="F6073" s="12">
        <v>3710.27</v>
      </c>
      <c r="G6073" s="12">
        <v>421.89</v>
      </c>
      <c r="H6073" s="115">
        <v>121.2</v>
      </c>
      <c r="I6073" s="45">
        <v>98.4</v>
      </c>
      <c r="M6073" s="61"/>
    </row>
    <row r="6074" spans="1:13" ht="23.25" customHeight="1" thickBot="1" x14ac:dyDescent="0.25">
      <c r="A6074" s="11">
        <v>43336</v>
      </c>
      <c r="B6074" s="12">
        <v>2046.82</v>
      </c>
      <c r="C6074" s="12">
        <v>7437.04</v>
      </c>
      <c r="D6074" s="12">
        <v>2233.38</v>
      </c>
      <c r="E6074" s="12">
        <v>8150.06</v>
      </c>
      <c r="F6074" s="12">
        <v>3727.09</v>
      </c>
      <c r="G6074" s="12">
        <v>424.75</v>
      </c>
      <c r="H6074" s="115">
        <v>122.12</v>
      </c>
      <c r="I6074" s="45">
        <v>98.27</v>
      </c>
      <c r="M6074" s="61"/>
    </row>
    <row r="6075" spans="1:13" ht="23.25" customHeight="1" thickBot="1" x14ac:dyDescent="0.25">
      <c r="A6075" s="11">
        <v>43339</v>
      </c>
      <c r="B6075" s="12">
        <v>2041.52</v>
      </c>
      <c r="C6075" s="12">
        <v>7417.78</v>
      </c>
      <c r="D6075" s="12">
        <v>2226.71</v>
      </c>
      <c r="E6075" s="12">
        <v>8125.7</v>
      </c>
      <c r="F6075" s="12">
        <v>3731.04</v>
      </c>
      <c r="G6075" s="12">
        <v>423.25</v>
      </c>
      <c r="H6075" s="115">
        <v>121.52</v>
      </c>
      <c r="I6075" s="45">
        <v>98.24</v>
      </c>
      <c r="M6075" s="61"/>
    </row>
    <row r="6076" spans="1:13" ht="23.25" customHeight="1" thickBot="1" x14ac:dyDescent="0.25">
      <c r="A6076" s="11">
        <v>43340</v>
      </c>
      <c r="B6076" s="12">
        <v>2041.2</v>
      </c>
      <c r="C6076" s="12">
        <v>7416.63</v>
      </c>
      <c r="D6076" s="12">
        <v>2226.7600000000002</v>
      </c>
      <c r="E6076" s="12">
        <v>8125.89</v>
      </c>
      <c r="F6076" s="12">
        <v>3742.5</v>
      </c>
      <c r="G6076" s="12">
        <v>423.25</v>
      </c>
      <c r="H6076" s="115">
        <v>121.72</v>
      </c>
      <c r="I6076" s="45">
        <v>98.22</v>
      </c>
      <c r="M6076" s="61"/>
    </row>
    <row r="6077" spans="1:13" ht="23.25" customHeight="1" thickBot="1" x14ac:dyDescent="0.25">
      <c r="A6077" s="11">
        <v>43341</v>
      </c>
      <c r="B6077" s="12">
        <v>2044.68</v>
      </c>
      <c r="C6077" s="12">
        <v>7432.97</v>
      </c>
      <c r="D6077" s="12">
        <v>2227.63</v>
      </c>
      <c r="E6077" s="12">
        <v>8134.11</v>
      </c>
      <c r="F6077" s="12">
        <v>3723.05</v>
      </c>
      <c r="G6077" s="12">
        <v>423.8</v>
      </c>
      <c r="H6077" s="115">
        <v>121.83</v>
      </c>
      <c r="I6077" s="45">
        <v>98.35</v>
      </c>
      <c r="M6077" s="61"/>
    </row>
    <row r="6078" spans="1:13" ht="23.25" customHeight="1" thickBot="1" x14ac:dyDescent="0.25">
      <c r="A6078" s="11">
        <v>43342</v>
      </c>
      <c r="B6078" s="12">
        <v>2045.01</v>
      </c>
      <c r="C6078" s="12">
        <v>7435.78</v>
      </c>
      <c r="D6078" s="12">
        <v>2225.44</v>
      </c>
      <c r="E6078" s="12">
        <v>8128.34</v>
      </c>
      <c r="F6078" s="12">
        <v>3720.41</v>
      </c>
      <c r="G6078" s="12">
        <v>423.94</v>
      </c>
      <c r="H6078" s="115">
        <v>121.73</v>
      </c>
      <c r="I6078" s="45">
        <v>98.33</v>
      </c>
      <c r="M6078" s="61"/>
    </row>
    <row r="6079" spans="1:13" ht="23.25" customHeight="1" thickBot="1" x14ac:dyDescent="0.25">
      <c r="A6079" s="11">
        <v>43343</v>
      </c>
      <c r="B6079" s="12">
        <v>2041.21</v>
      </c>
      <c r="C6079" s="12">
        <v>7422</v>
      </c>
      <c r="D6079" s="12">
        <v>2220.77</v>
      </c>
      <c r="E6079" s="12">
        <v>8111.29</v>
      </c>
      <c r="F6079" s="12">
        <v>3711.53</v>
      </c>
      <c r="G6079" s="12">
        <v>422.73</v>
      </c>
      <c r="H6079" s="115">
        <v>121.06</v>
      </c>
      <c r="I6079" s="45">
        <v>98.32</v>
      </c>
      <c r="M6079" s="61"/>
    </row>
    <row r="6080" spans="1:13" ht="23.25" customHeight="1" thickBot="1" x14ac:dyDescent="0.25">
      <c r="A6080" s="11">
        <v>43346</v>
      </c>
      <c r="B6080" s="12">
        <v>2085.08</v>
      </c>
      <c r="C6080" s="12">
        <v>7581.51</v>
      </c>
      <c r="D6080" s="12">
        <v>2218.08</v>
      </c>
      <c r="E6080" s="12">
        <v>8101.46</v>
      </c>
      <c r="F6080" s="12">
        <v>3694.02</v>
      </c>
      <c r="G6080" s="12">
        <v>422.12</v>
      </c>
      <c r="H6080" s="115">
        <v>120.94</v>
      </c>
      <c r="I6080" s="45">
        <v>98.5</v>
      </c>
      <c r="M6080" s="61"/>
    </row>
    <row r="6081" spans="1:13" ht="23.25" customHeight="1" thickBot="1" x14ac:dyDescent="0.25">
      <c r="A6081" s="11">
        <v>43347</v>
      </c>
      <c r="B6081" s="12">
        <v>2086.7600000000002</v>
      </c>
      <c r="C6081" s="12">
        <v>7587.6</v>
      </c>
      <c r="D6081" s="12">
        <v>2217.0700000000002</v>
      </c>
      <c r="E6081" s="12">
        <v>8097.78</v>
      </c>
      <c r="F6081" s="12">
        <v>3694.16</v>
      </c>
      <c r="G6081" s="12">
        <v>422.13</v>
      </c>
      <c r="H6081" s="115">
        <v>120.8</v>
      </c>
      <c r="I6081" s="45">
        <v>98.6</v>
      </c>
      <c r="M6081" s="61"/>
    </row>
    <row r="6082" spans="1:13" ht="23.25" customHeight="1" thickBot="1" x14ac:dyDescent="0.25">
      <c r="A6082" s="11">
        <v>43348</v>
      </c>
      <c r="B6082" s="12">
        <v>2086.8200000000002</v>
      </c>
      <c r="C6082" s="12">
        <v>7587.81</v>
      </c>
      <c r="D6082" s="12">
        <v>2217.12</v>
      </c>
      <c r="E6082" s="12">
        <v>8097.97</v>
      </c>
      <c r="F6082" s="12">
        <v>3692.53</v>
      </c>
      <c r="G6082" s="12">
        <v>422.25</v>
      </c>
      <c r="H6082" s="115">
        <v>120.57</v>
      </c>
      <c r="I6082" s="45">
        <v>98.6</v>
      </c>
      <c r="M6082" s="61"/>
    </row>
    <row r="6083" spans="1:13" ht="23.25" customHeight="1" thickBot="1" x14ac:dyDescent="0.25">
      <c r="A6083" s="11">
        <v>43349</v>
      </c>
      <c r="B6083" s="12">
        <v>2082.5300000000002</v>
      </c>
      <c r="C6083" s="12">
        <v>7572.23</v>
      </c>
      <c r="D6083" s="12">
        <v>2212.0500000000002</v>
      </c>
      <c r="E6083" s="12">
        <v>8079.45</v>
      </c>
      <c r="F6083" s="12">
        <v>3695.24</v>
      </c>
      <c r="G6083" s="12">
        <v>421.55</v>
      </c>
      <c r="H6083" s="115">
        <v>120.55</v>
      </c>
      <c r="I6083" s="45">
        <v>98.56</v>
      </c>
      <c r="M6083" s="61"/>
    </row>
    <row r="6084" spans="1:13" ht="23.25" customHeight="1" thickBot="1" x14ac:dyDescent="0.25">
      <c r="A6084" s="11">
        <v>43350</v>
      </c>
      <c r="B6084" s="12">
        <v>2080.09</v>
      </c>
      <c r="C6084" s="12">
        <v>7563.35</v>
      </c>
      <c r="D6084" s="12">
        <v>2208.58</v>
      </c>
      <c r="E6084" s="12">
        <v>8066.76</v>
      </c>
      <c r="F6084" s="12">
        <v>3688.68</v>
      </c>
      <c r="G6084" s="12">
        <v>420.71</v>
      </c>
      <c r="H6084" s="115">
        <v>120.3</v>
      </c>
      <c r="I6084" s="45">
        <v>98.57</v>
      </c>
      <c r="M6084" s="61"/>
    </row>
    <row r="6085" spans="1:13" ht="23.25" customHeight="1" thickBot="1" x14ac:dyDescent="0.25">
      <c r="A6085" s="11">
        <v>43353</v>
      </c>
      <c r="B6085" s="12">
        <v>2081.48</v>
      </c>
      <c r="C6085" s="12">
        <v>7568.42</v>
      </c>
      <c r="D6085" s="12">
        <v>2208.67</v>
      </c>
      <c r="E6085" s="12">
        <v>8067.09</v>
      </c>
      <c r="F6085" s="12">
        <v>3678.13</v>
      </c>
      <c r="G6085" s="12">
        <v>421.48</v>
      </c>
      <c r="H6085" s="115">
        <v>120.33</v>
      </c>
      <c r="I6085" s="45">
        <v>98.6</v>
      </c>
      <c r="M6085" s="61"/>
    </row>
    <row r="6086" spans="1:13" ht="23.25" customHeight="1" thickBot="1" x14ac:dyDescent="0.25">
      <c r="A6086" s="11">
        <v>43354</v>
      </c>
      <c r="B6086" s="12">
        <v>2076.81</v>
      </c>
      <c r="C6086" s="12">
        <v>7551.43</v>
      </c>
      <c r="D6086" s="12">
        <v>2205.17</v>
      </c>
      <c r="E6086" s="12">
        <v>8054.32</v>
      </c>
      <c r="F6086" s="12">
        <v>3681.92</v>
      </c>
      <c r="G6086" s="12">
        <v>420.67</v>
      </c>
      <c r="H6086" s="115">
        <v>119.99</v>
      </c>
      <c r="I6086" s="45">
        <v>98.57</v>
      </c>
      <c r="M6086" s="61"/>
    </row>
    <row r="6087" spans="1:13" ht="23.25" customHeight="1" thickBot="1" x14ac:dyDescent="0.25">
      <c r="A6087" s="11">
        <v>43355</v>
      </c>
      <c r="B6087" s="12">
        <v>2077.36</v>
      </c>
      <c r="C6087" s="12">
        <v>7553.44</v>
      </c>
      <c r="D6087" s="12">
        <v>2206.27</v>
      </c>
      <c r="E6087" s="12">
        <v>8058.32</v>
      </c>
      <c r="F6087" s="12">
        <v>3682.25</v>
      </c>
      <c r="G6087" s="12">
        <v>420.82</v>
      </c>
      <c r="H6087" s="115">
        <v>120.1</v>
      </c>
      <c r="I6087" s="45">
        <v>98.56</v>
      </c>
      <c r="M6087" s="61"/>
    </row>
    <row r="6088" spans="1:13" ht="23.25" customHeight="1" thickBot="1" x14ac:dyDescent="0.25">
      <c r="A6088" s="11">
        <v>43356</v>
      </c>
      <c r="B6088" s="12">
        <v>2080</v>
      </c>
      <c r="C6088" s="12">
        <v>7563.01</v>
      </c>
      <c r="D6088" s="12">
        <v>2205.34</v>
      </c>
      <c r="E6088" s="12">
        <v>8054.94</v>
      </c>
      <c r="F6088" s="12">
        <v>3677.18</v>
      </c>
      <c r="G6088" s="12">
        <v>420.74</v>
      </c>
      <c r="H6088" s="115">
        <v>120.02</v>
      </c>
      <c r="I6088" s="45">
        <v>98.61</v>
      </c>
      <c r="M6088" s="61"/>
    </row>
    <row r="6089" spans="1:13" ht="23.25" customHeight="1" thickBot="1" x14ac:dyDescent="0.25">
      <c r="A6089" s="11">
        <v>43360</v>
      </c>
      <c r="B6089" s="12">
        <v>2077.14</v>
      </c>
      <c r="C6089" s="12">
        <v>7553.83</v>
      </c>
      <c r="D6089" s="12">
        <v>2201.06</v>
      </c>
      <c r="E6089" s="12">
        <v>8040.96</v>
      </c>
      <c r="F6089" s="12">
        <v>3670.37</v>
      </c>
      <c r="G6089" s="12">
        <v>419.83</v>
      </c>
      <c r="H6089" s="115">
        <v>119.65</v>
      </c>
      <c r="I6089" s="45">
        <v>98.52</v>
      </c>
      <c r="M6089" s="61"/>
    </row>
    <row r="6090" spans="1:13" ht="23.25" customHeight="1" thickBot="1" x14ac:dyDescent="0.25">
      <c r="A6090" s="11">
        <v>43361</v>
      </c>
      <c r="B6090" s="12">
        <v>2085.5700000000002</v>
      </c>
      <c r="C6090" s="12">
        <v>7584.5</v>
      </c>
      <c r="D6090" s="12">
        <v>2211.46</v>
      </c>
      <c r="E6090" s="12">
        <v>8078.97</v>
      </c>
      <c r="F6090" s="12">
        <v>3698.57</v>
      </c>
      <c r="G6090" s="12">
        <v>421.5</v>
      </c>
      <c r="H6090" s="115">
        <v>119.65</v>
      </c>
      <c r="I6090" s="45">
        <v>98.5</v>
      </c>
      <c r="M6090" s="61"/>
    </row>
    <row r="6091" spans="1:13" ht="23.25" customHeight="1" thickBot="1" x14ac:dyDescent="0.25">
      <c r="A6091" s="11">
        <v>43362</v>
      </c>
      <c r="B6091" s="12">
        <v>2080.5100000000002</v>
      </c>
      <c r="C6091" s="12">
        <v>7566.11</v>
      </c>
      <c r="D6091" s="12">
        <v>2211.91</v>
      </c>
      <c r="E6091" s="12">
        <v>8080.6</v>
      </c>
      <c r="F6091" s="12">
        <v>3696.3</v>
      </c>
      <c r="G6091" s="12">
        <v>421.6</v>
      </c>
      <c r="H6091" s="115">
        <v>119.72</v>
      </c>
      <c r="I6091" s="45">
        <v>98.38</v>
      </c>
      <c r="M6091" s="61"/>
    </row>
    <row r="6092" spans="1:13" ht="23.25" customHeight="1" thickBot="1" x14ac:dyDescent="0.25">
      <c r="A6092" s="11">
        <v>43363</v>
      </c>
      <c r="B6092" s="12">
        <v>2035.36</v>
      </c>
      <c r="C6092" s="12">
        <v>7401.91</v>
      </c>
      <c r="D6092" s="12">
        <v>2213.9699999999998</v>
      </c>
      <c r="E6092" s="12">
        <v>8088.13</v>
      </c>
      <c r="F6092" s="12">
        <v>3701.9</v>
      </c>
      <c r="G6092" s="12">
        <v>421.96</v>
      </c>
      <c r="H6092" s="115">
        <v>119.89</v>
      </c>
      <c r="I6092" s="45">
        <v>98.38</v>
      </c>
      <c r="M6092" s="61"/>
    </row>
    <row r="6093" spans="1:13" ht="23.25" customHeight="1" thickBot="1" x14ac:dyDescent="0.25">
      <c r="A6093" s="11">
        <v>43364</v>
      </c>
      <c r="B6093" s="12">
        <v>2044.17</v>
      </c>
      <c r="C6093" s="12">
        <v>7433.93</v>
      </c>
      <c r="D6093" s="12">
        <v>2225.7600000000002</v>
      </c>
      <c r="E6093" s="12">
        <v>8131.19</v>
      </c>
      <c r="F6093" s="12">
        <v>3739.25</v>
      </c>
      <c r="G6093" s="12">
        <v>424.94</v>
      </c>
      <c r="H6093" s="115">
        <v>121.17</v>
      </c>
      <c r="I6093" s="45">
        <v>98.35</v>
      </c>
      <c r="M6093" s="61"/>
    </row>
    <row r="6094" spans="1:13" ht="23.25" customHeight="1" thickBot="1" x14ac:dyDescent="0.25">
      <c r="A6094" s="11">
        <v>43367</v>
      </c>
      <c r="B6094" s="12">
        <v>2045.53</v>
      </c>
      <c r="C6094" s="12">
        <v>7440.25</v>
      </c>
      <c r="D6094" s="12">
        <v>2228.5300000000002</v>
      </c>
      <c r="E6094" s="12">
        <v>8143.18</v>
      </c>
      <c r="F6094" s="12">
        <v>3737.76</v>
      </c>
      <c r="G6094" s="12">
        <v>426.04</v>
      </c>
      <c r="H6094" s="115">
        <v>121.81</v>
      </c>
      <c r="I6094" s="45">
        <v>98.36</v>
      </c>
      <c r="M6094" s="61"/>
    </row>
    <row r="6095" spans="1:13" ht="23.25" customHeight="1" thickBot="1" x14ac:dyDescent="0.25">
      <c r="A6095" s="11">
        <v>43368</v>
      </c>
      <c r="B6095" s="12">
        <v>2041.11</v>
      </c>
      <c r="C6095" s="12">
        <v>7424.18</v>
      </c>
      <c r="D6095" s="12">
        <v>2222.54</v>
      </c>
      <c r="E6095" s="12">
        <v>8121.28</v>
      </c>
      <c r="F6095" s="12">
        <v>3728.47</v>
      </c>
      <c r="G6095" s="12">
        <v>424.84</v>
      </c>
      <c r="H6095" s="115">
        <v>121.65</v>
      </c>
      <c r="I6095" s="45">
        <v>98.36</v>
      </c>
      <c r="M6095" s="61"/>
    </row>
    <row r="6096" spans="1:13" ht="23.25" customHeight="1" thickBot="1" x14ac:dyDescent="0.25">
      <c r="A6096" s="11">
        <v>43369</v>
      </c>
      <c r="B6096" s="12">
        <v>2045.6</v>
      </c>
      <c r="C6096" s="12">
        <v>7440.49</v>
      </c>
      <c r="D6096" s="12">
        <v>2226.61</v>
      </c>
      <c r="E6096" s="12">
        <v>8136.14</v>
      </c>
      <c r="F6096" s="12">
        <v>3739.33</v>
      </c>
      <c r="G6096" s="12">
        <v>426.61</v>
      </c>
      <c r="H6096" s="115">
        <v>122.28</v>
      </c>
      <c r="I6096" s="45">
        <v>98.35</v>
      </c>
      <c r="M6096" s="61"/>
    </row>
    <row r="6097" spans="1:13" ht="23.25" customHeight="1" thickBot="1" x14ac:dyDescent="0.25">
      <c r="A6097" s="11">
        <v>43370</v>
      </c>
      <c r="B6097" s="12">
        <v>2060.09</v>
      </c>
      <c r="C6097" s="12">
        <v>7493.2</v>
      </c>
      <c r="D6097" s="12">
        <v>2248.17</v>
      </c>
      <c r="E6097" s="12">
        <v>8214.92</v>
      </c>
      <c r="F6097" s="12">
        <v>3773.11</v>
      </c>
      <c r="G6097" s="12">
        <v>431.83</v>
      </c>
      <c r="H6097" s="115">
        <v>123.86</v>
      </c>
      <c r="I6097" s="45">
        <v>98.35</v>
      </c>
      <c r="M6097" s="61"/>
    </row>
    <row r="6098" spans="1:13" ht="23.25" customHeight="1" thickBot="1" x14ac:dyDescent="0.25">
      <c r="A6098" s="11">
        <v>43371</v>
      </c>
      <c r="B6098" s="12">
        <v>2062.4899999999998</v>
      </c>
      <c r="C6098" s="12">
        <v>7501.92</v>
      </c>
      <c r="D6098" s="12">
        <v>2251.4299999999998</v>
      </c>
      <c r="E6098" s="12">
        <v>8226.84</v>
      </c>
      <c r="F6098" s="12">
        <v>3778.59</v>
      </c>
      <c r="G6098" s="12">
        <v>431.76</v>
      </c>
      <c r="H6098" s="115">
        <v>124.16</v>
      </c>
      <c r="I6098" s="45">
        <v>98.31</v>
      </c>
      <c r="M6098" s="61"/>
    </row>
    <row r="6099" spans="1:13" ht="23.25" customHeight="1" thickBot="1" x14ac:dyDescent="0.25">
      <c r="A6099" s="11">
        <v>43374</v>
      </c>
      <c r="B6099" s="12">
        <v>2062.9899999999998</v>
      </c>
      <c r="C6099" s="12">
        <v>7503.74</v>
      </c>
      <c r="D6099" s="12">
        <v>2252.0300000000002</v>
      </c>
      <c r="E6099" s="12">
        <v>8229.0499999999993</v>
      </c>
      <c r="F6099" s="12">
        <v>3751.98</v>
      </c>
      <c r="G6099" s="12">
        <v>432.55</v>
      </c>
      <c r="H6099" s="115">
        <v>124.2</v>
      </c>
      <c r="I6099" s="45">
        <v>98.35</v>
      </c>
      <c r="M6099" s="61"/>
    </row>
    <row r="6100" spans="1:13" ht="23.25" customHeight="1" thickBot="1" x14ac:dyDescent="0.25">
      <c r="A6100" s="11">
        <v>43375</v>
      </c>
      <c r="B6100" s="12">
        <v>2066.11</v>
      </c>
      <c r="C6100" s="12">
        <v>7515.11</v>
      </c>
      <c r="D6100" s="12">
        <v>2256.4499999999998</v>
      </c>
      <c r="E6100" s="12">
        <v>8245.19</v>
      </c>
      <c r="F6100" s="12">
        <v>3757.48</v>
      </c>
      <c r="G6100" s="12">
        <v>434.02</v>
      </c>
      <c r="H6100" s="115">
        <v>124.91</v>
      </c>
      <c r="I6100" s="45">
        <v>98.34</v>
      </c>
      <c r="M6100" s="61"/>
    </row>
    <row r="6101" spans="1:13" ht="23.25" customHeight="1" thickBot="1" x14ac:dyDescent="0.25">
      <c r="A6101" s="11">
        <v>43376</v>
      </c>
      <c r="B6101" s="12">
        <v>2068.69</v>
      </c>
      <c r="C6101" s="12">
        <v>7524.47</v>
      </c>
      <c r="D6101" s="12">
        <v>2260.06</v>
      </c>
      <c r="E6101" s="12">
        <v>8258.36</v>
      </c>
      <c r="F6101" s="12">
        <v>3763.92</v>
      </c>
      <c r="G6101" s="12">
        <v>434.59</v>
      </c>
      <c r="H6101" s="115">
        <v>124.7</v>
      </c>
      <c r="I6101" s="45">
        <v>98.32</v>
      </c>
      <c r="M6101" s="61"/>
    </row>
    <row r="6102" spans="1:13" ht="23.25" customHeight="1" thickBot="1" x14ac:dyDescent="0.25">
      <c r="A6102" s="11">
        <v>43377</v>
      </c>
      <c r="B6102" s="12">
        <v>2059.8200000000002</v>
      </c>
      <c r="C6102" s="12">
        <v>7492.21</v>
      </c>
      <c r="D6102" s="12">
        <v>2248.37</v>
      </c>
      <c r="E6102" s="12">
        <v>8215.65</v>
      </c>
      <c r="F6102" s="12">
        <v>3731.47</v>
      </c>
      <c r="G6102" s="12">
        <v>432.07</v>
      </c>
      <c r="H6102" s="115">
        <v>124.25</v>
      </c>
      <c r="I6102" s="45">
        <v>98.3</v>
      </c>
      <c r="M6102" s="61"/>
    </row>
    <row r="6103" spans="1:13" ht="23.25" customHeight="1" thickBot="1" x14ac:dyDescent="0.25">
      <c r="A6103" s="11">
        <v>43378</v>
      </c>
      <c r="B6103" s="12">
        <v>2065.48</v>
      </c>
      <c r="C6103" s="12">
        <v>7513.5</v>
      </c>
      <c r="D6103" s="12">
        <v>2255.69</v>
      </c>
      <c r="E6103" s="12">
        <v>8243.33</v>
      </c>
      <c r="F6103" s="12">
        <v>3748.7</v>
      </c>
      <c r="G6103" s="12">
        <v>433.87</v>
      </c>
      <c r="H6103" s="115">
        <v>124.94</v>
      </c>
      <c r="I6103" s="45">
        <v>98.29</v>
      </c>
      <c r="M6103" s="61"/>
    </row>
    <row r="6104" spans="1:13" ht="23.25" customHeight="1" thickBot="1" x14ac:dyDescent="0.25">
      <c r="A6104" s="11">
        <v>43381</v>
      </c>
      <c r="B6104" s="12">
        <v>2063.23</v>
      </c>
      <c r="C6104" s="12">
        <v>7505.33</v>
      </c>
      <c r="D6104" s="12">
        <v>2252.15</v>
      </c>
      <c r="E6104" s="12">
        <v>8230.3799999999992</v>
      </c>
      <c r="F6104" s="12">
        <v>3743.47</v>
      </c>
      <c r="G6104" s="12">
        <v>433.23</v>
      </c>
      <c r="H6104" s="115">
        <v>124.71</v>
      </c>
      <c r="I6104" s="45">
        <v>98.29</v>
      </c>
      <c r="M6104" s="61"/>
    </row>
    <row r="6105" spans="1:13" ht="23.25" customHeight="1" thickBot="1" x14ac:dyDescent="0.25">
      <c r="A6105" s="11">
        <v>43382</v>
      </c>
      <c r="B6105" s="12">
        <v>2065.61</v>
      </c>
      <c r="C6105" s="12">
        <v>7513.98</v>
      </c>
      <c r="D6105" s="12">
        <v>2252.79</v>
      </c>
      <c r="E6105" s="12">
        <v>8232.7199999999993</v>
      </c>
      <c r="F6105" s="12">
        <v>3742.47</v>
      </c>
      <c r="G6105" s="12">
        <v>433.42</v>
      </c>
      <c r="H6105" s="115">
        <v>124.84</v>
      </c>
      <c r="I6105" s="45">
        <v>98.29</v>
      </c>
      <c r="M6105" s="61"/>
    </row>
    <row r="6106" spans="1:13" ht="23.25" customHeight="1" thickBot="1" x14ac:dyDescent="0.25">
      <c r="A6106" s="11">
        <v>43383</v>
      </c>
      <c r="B6106" s="12">
        <v>2060.8000000000002</v>
      </c>
      <c r="C6106" s="12">
        <v>7496.46</v>
      </c>
      <c r="D6106" s="12">
        <v>2246.31</v>
      </c>
      <c r="E6106" s="12">
        <v>8209.07</v>
      </c>
      <c r="F6106" s="12">
        <v>3735.5</v>
      </c>
      <c r="G6106" s="12">
        <v>431.97</v>
      </c>
      <c r="H6106" s="115">
        <v>124.9</v>
      </c>
      <c r="I6106" s="45">
        <v>98.28</v>
      </c>
      <c r="M6106" s="61"/>
    </row>
    <row r="6107" spans="1:13" ht="23.25" customHeight="1" thickBot="1" x14ac:dyDescent="0.25">
      <c r="A6107" s="11">
        <v>43384</v>
      </c>
      <c r="B6107" s="12">
        <v>2044.33</v>
      </c>
      <c r="C6107" s="12">
        <v>7436.56</v>
      </c>
      <c r="D6107" s="12">
        <v>2224.4</v>
      </c>
      <c r="E6107" s="12">
        <v>8128.98</v>
      </c>
      <c r="F6107" s="12">
        <v>3709.15</v>
      </c>
      <c r="G6107" s="12">
        <v>426.91</v>
      </c>
      <c r="H6107" s="115">
        <v>122.52</v>
      </c>
      <c r="I6107" s="45">
        <v>98.26</v>
      </c>
      <c r="M6107" s="61"/>
    </row>
    <row r="6108" spans="1:13" ht="23.25" customHeight="1" thickBot="1" x14ac:dyDescent="0.25">
      <c r="A6108" s="11">
        <v>43385</v>
      </c>
      <c r="B6108" s="12">
        <v>2044.55</v>
      </c>
      <c r="C6108" s="12">
        <v>7437.71</v>
      </c>
      <c r="D6108" s="12">
        <v>2225.19</v>
      </c>
      <c r="E6108" s="12">
        <v>8132.32</v>
      </c>
      <c r="F6108" s="12">
        <v>3718.22</v>
      </c>
      <c r="G6108" s="12">
        <v>427.5</v>
      </c>
      <c r="H6108" s="115">
        <v>122.66</v>
      </c>
      <c r="I6108" s="45">
        <v>98.25</v>
      </c>
      <c r="M6108" s="61"/>
    </row>
    <row r="6109" spans="1:13" ht="23.25" customHeight="1" thickBot="1" x14ac:dyDescent="0.25">
      <c r="A6109" s="11">
        <v>43388</v>
      </c>
      <c r="B6109" s="12">
        <v>2044.84</v>
      </c>
      <c r="C6109" s="12">
        <v>7438.75</v>
      </c>
      <c r="D6109" s="12">
        <v>2225.64</v>
      </c>
      <c r="E6109" s="12">
        <v>8133.99</v>
      </c>
      <c r="F6109" s="12">
        <v>3708.96</v>
      </c>
      <c r="G6109" s="12">
        <v>427.97</v>
      </c>
      <c r="H6109" s="115">
        <v>123.11</v>
      </c>
      <c r="I6109" s="45">
        <v>98.26</v>
      </c>
      <c r="M6109" s="61"/>
    </row>
    <row r="6110" spans="1:13" ht="23.25" customHeight="1" thickBot="1" x14ac:dyDescent="0.25">
      <c r="A6110" s="11">
        <v>43389</v>
      </c>
      <c r="B6110" s="12">
        <v>2044.39</v>
      </c>
      <c r="C6110" s="12">
        <v>7438.48</v>
      </c>
      <c r="D6110" s="12">
        <v>2227.7199999999998</v>
      </c>
      <c r="E6110" s="12">
        <v>8143.43</v>
      </c>
      <c r="F6110" s="12">
        <v>3718.01</v>
      </c>
      <c r="G6110" s="12">
        <v>428.04</v>
      </c>
      <c r="H6110" s="115">
        <v>123.23</v>
      </c>
      <c r="I6110" s="45">
        <v>98.26</v>
      </c>
      <c r="M6110" s="61"/>
    </row>
    <row r="6111" spans="1:13" ht="23.25" customHeight="1" thickBot="1" x14ac:dyDescent="0.25">
      <c r="A6111" s="11">
        <v>43390</v>
      </c>
      <c r="B6111" s="12">
        <v>2045.34</v>
      </c>
      <c r="C6111" s="12">
        <v>7456.46</v>
      </c>
      <c r="D6111" s="12">
        <v>2228.7399999999998</v>
      </c>
      <c r="E6111" s="12">
        <v>8147.15</v>
      </c>
      <c r="F6111" s="12">
        <v>3718.09</v>
      </c>
      <c r="G6111" s="12">
        <v>428.27</v>
      </c>
      <c r="H6111" s="115">
        <v>123.38</v>
      </c>
      <c r="I6111" s="45">
        <v>98.26</v>
      </c>
      <c r="M6111" s="61"/>
    </row>
    <row r="6112" spans="1:13" ht="23.25" customHeight="1" thickBot="1" x14ac:dyDescent="0.25">
      <c r="A6112" s="11">
        <v>43391</v>
      </c>
      <c r="B6112" s="12">
        <v>2041.91</v>
      </c>
      <c r="C6112" s="12">
        <v>7443.94</v>
      </c>
      <c r="D6112" s="12">
        <v>2230.94</v>
      </c>
      <c r="E6112" s="12">
        <v>8155.19</v>
      </c>
      <c r="F6112" s="12">
        <v>3709.91</v>
      </c>
      <c r="G6112" s="12">
        <v>426.78</v>
      </c>
      <c r="H6112" s="115">
        <v>123.26</v>
      </c>
      <c r="I6112" s="45">
        <v>98.27</v>
      </c>
      <c r="M6112" s="61"/>
    </row>
    <row r="6113" spans="1:13" ht="23.25" customHeight="1" thickBot="1" x14ac:dyDescent="0.25">
      <c r="A6113" s="11">
        <v>43392</v>
      </c>
      <c r="B6113" s="12">
        <v>2043.15</v>
      </c>
      <c r="C6113" s="12">
        <v>7448.49</v>
      </c>
      <c r="D6113" s="12">
        <v>2232.96</v>
      </c>
      <c r="E6113" s="12">
        <v>8162.57</v>
      </c>
      <c r="F6113" s="12">
        <v>3708.65</v>
      </c>
      <c r="G6113" s="12">
        <v>427.03</v>
      </c>
      <c r="H6113" s="115">
        <v>123.24</v>
      </c>
      <c r="I6113" s="45">
        <v>98.27</v>
      </c>
      <c r="M6113" s="61"/>
    </row>
    <row r="6114" spans="1:13" ht="23.25" customHeight="1" thickBot="1" x14ac:dyDescent="0.25">
      <c r="A6114" s="11">
        <v>43395</v>
      </c>
      <c r="B6114" s="12">
        <v>2021.78</v>
      </c>
      <c r="C6114" s="12">
        <v>7370.55</v>
      </c>
      <c r="D6114" s="12">
        <v>2230.21</v>
      </c>
      <c r="E6114" s="12">
        <v>8152.51</v>
      </c>
      <c r="F6114" s="12">
        <v>3714.6</v>
      </c>
      <c r="G6114" s="12">
        <v>426.03</v>
      </c>
      <c r="H6114" s="115">
        <v>123.24</v>
      </c>
      <c r="I6114" s="45">
        <v>98.25</v>
      </c>
      <c r="M6114" s="61"/>
    </row>
    <row r="6115" spans="1:13" ht="23.25" customHeight="1" thickBot="1" x14ac:dyDescent="0.25">
      <c r="A6115" s="11">
        <v>43396</v>
      </c>
      <c r="B6115" s="12">
        <v>2030.32</v>
      </c>
      <c r="C6115" s="12">
        <v>7401.69</v>
      </c>
      <c r="D6115" s="12">
        <v>2241.9</v>
      </c>
      <c r="E6115" s="12">
        <v>8195.25</v>
      </c>
      <c r="F6115" s="12">
        <v>3724.04</v>
      </c>
      <c r="G6115" s="12">
        <v>429.2</v>
      </c>
      <c r="H6115" s="115">
        <v>124.19</v>
      </c>
      <c r="I6115" s="45">
        <v>98.26</v>
      </c>
      <c r="M6115" s="61"/>
    </row>
    <row r="6116" spans="1:13" ht="23.25" customHeight="1" thickBot="1" x14ac:dyDescent="0.25">
      <c r="A6116" s="11">
        <v>43397</v>
      </c>
      <c r="B6116" s="12">
        <v>2028.06</v>
      </c>
      <c r="C6116" s="12">
        <v>7393.46</v>
      </c>
      <c r="D6116" s="12">
        <v>2239.1</v>
      </c>
      <c r="E6116" s="12">
        <v>8185.01</v>
      </c>
      <c r="F6116" s="12">
        <v>3724.34</v>
      </c>
      <c r="G6116" s="12">
        <v>429.01</v>
      </c>
      <c r="H6116" s="115">
        <v>124.37</v>
      </c>
      <c r="I6116" s="45">
        <v>98.25</v>
      </c>
      <c r="M6116" s="61"/>
    </row>
    <row r="6117" spans="1:13" ht="23.25" customHeight="1" thickBot="1" x14ac:dyDescent="0.25">
      <c r="A6117" s="11">
        <v>43398</v>
      </c>
      <c r="B6117" s="12">
        <v>2029.25</v>
      </c>
      <c r="C6117" s="12">
        <v>7397.8</v>
      </c>
      <c r="D6117" s="12">
        <v>2239.9899999999998</v>
      </c>
      <c r="E6117" s="12">
        <v>8188.27</v>
      </c>
      <c r="F6117" s="12">
        <v>3718.61</v>
      </c>
      <c r="G6117" s="12">
        <v>429.71</v>
      </c>
      <c r="H6117" s="115">
        <v>124.31</v>
      </c>
      <c r="I6117" s="45">
        <v>98.31</v>
      </c>
      <c r="M6117" s="61"/>
    </row>
    <row r="6118" spans="1:13" ht="23.25" customHeight="1" thickBot="1" x14ac:dyDescent="0.25">
      <c r="A6118" s="11">
        <v>43399</v>
      </c>
      <c r="B6118" s="12">
        <v>2030.65</v>
      </c>
      <c r="C6118" s="12">
        <v>7402.9</v>
      </c>
      <c r="D6118" s="12">
        <v>2240.0100000000002</v>
      </c>
      <c r="E6118" s="12">
        <v>8188.35</v>
      </c>
      <c r="F6118" s="12">
        <v>3709.11</v>
      </c>
      <c r="G6118" s="12">
        <v>430.26</v>
      </c>
      <c r="H6118" s="115">
        <v>124.32</v>
      </c>
      <c r="I6118" s="45">
        <v>98.32</v>
      </c>
      <c r="M6118" s="61"/>
    </row>
    <row r="6119" spans="1:13" ht="23.25" customHeight="1" thickBot="1" x14ac:dyDescent="0.25">
      <c r="A6119" s="11">
        <v>43402</v>
      </c>
      <c r="B6119" s="12">
        <v>2030.59</v>
      </c>
      <c r="C6119" s="12">
        <v>7402.67</v>
      </c>
      <c r="D6119" s="12">
        <v>2240.41</v>
      </c>
      <c r="E6119" s="12">
        <v>8189.82</v>
      </c>
      <c r="F6119" s="12">
        <v>3717.16</v>
      </c>
      <c r="G6119" s="12">
        <v>430.51</v>
      </c>
      <c r="H6119" s="115">
        <v>124.09</v>
      </c>
      <c r="I6119" s="45">
        <v>98.3</v>
      </c>
      <c r="M6119" s="61"/>
    </row>
    <row r="6120" spans="1:13" ht="23.25" customHeight="1" thickBot="1" x14ac:dyDescent="0.25">
      <c r="A6120" s="11">
        <v>43403</v>
      </c>
      <c r="B6120" s="12">
        <v>2029.56</v>
      </c>
      <c r="C6120" s="12">
        <v>7398.93</v>
      </c>
      <c r="D6120" s="12">
        <v>2239.1</v>
      </c>
      <c r="E6120" s="12">
        <v>8185.03</v>
      </c>
      <c r="F6120" s="12">
        <v>3712.95</v>
      </c>
      <c r="G6120" s="12">
        <v>430.12</v>
      </c>
      <c r="H6120" s="115">
        <v>123.83</v>
      </c>
      <c r="I6120" s="45">
        <v>98.31</v>
      </c>
      <c r="M6120" s="61"/>
    </row>
    <row r="6121" spans="1:13" ht="23.25" customHeight="1" thickBot="1" x14ac:dyDescent="0.25">
      <c r="A6121" s="11">
        <v>43404</v>
      </c>
      <c r="B6121" s="12">
        <v>2029.76</v>
      </c>
      <c r="C6121" s="12">
        <v>7399.65</v>
      </c>
      <c r="D6121" s="12">
        <v>2239.5700000000002</v>
      </c>
      <c r="E6121" s="12">
        <v>8186.72</v>
      </c>
      <c r="F6121" s="12">
        <v>3706.77</v>
      </c>
      <c r="G6121" s="12">
        <v>429.94</v>
      </c>
      <c r="H6121" s="115">
        <v>123.75</v>
      </c>
      <c r="I6121" s="45">
        <v>98.34</v>
      </c>
      <c r="M6121" s="61"/>
    </row>
    <row r="6122" spans="1:13" ht="23.25" customHeight="1" thickBot="1" x14ac:dyDescent="0.25">
      <c r="A6122" s="11">
        <v>43405</v>
      </c>
      <c r="B6122" s="12">
        <v>2029.82</v>
      </c>
      <c r="C6122" s="12">
        <v>7399.89</v>
      </c>
      <c r="D6122" s="12">
        <v>2238.9299999999998</v>
      </c>
      <c r="E6122" s="12">
        <v>8184.39</v>
      </c>
      <c r="F6122" s="12">
        <v>3705.71</v>
      </c>
      <c r="G6122" s="12">
        <v>430.03</v>
      </c>
      <c r="H6122" s="115">
        <v>123.58</v>
      </c>
      <c r="I6122" s="45">
        <v>98.32</v>
      </c>
      <c r="J6122" s="45">
        <v>99.96</v>
      </c>
      <c r="M6122" s="61"/>
    </row>
    <row r="6123" spans="1:13" ht="23.25" customHeight="1" thickBot="1" x14ac:dyDescent="0.25">
      <c r="A6123" s="11">
        <v>43409</v>
      </c>
      <c r="B6123" s="12">
        <v>2032.77</v>
      </c>
      <c r="C6123" s="12">
        <v>7410.63</v>
      </c>
      <c r="D6123" s="12">
        <v>2239.7600000000002</v>
      </c>
      <c r="E6123" s="12">
        <v>8187.43</v>
      </c>
      <c r="F6123" s="12">
        <v>3718.12</v>
      </c>
      <c r="G6123" s="12">
        <v>431.11</v>
      </c>
      <c r="H6123" s="115">
        <v>123.66</v>
      </c>
      <c r="I6123" s="45">
        <v>98.3</v>
      </c>
      <c r="J6123" s="45">
        <v>100.72</v>
      </c>
      <c r="M6123" s="61"/>
    </row>
    <row r="6124" spans="1:13" ht="23.25" customHeight="1" thickBot="1" x14ac:dyDescent="0.25">
      <c r="A6124" s="11">
        <v>43410</v>
      </c>
      <c r="B6124" s="12">
        <v>2033.92</v>
      </c>
      <c r="C6124" s="12">
        <v>7423.73</v>
      </c>
      <c r="D6124" s="12">
        <v>2241.13</v>
      </c>
      <c r="E6124" s="12">
        <v>8192.44</v>
      </c>
      <c r="F6124" s="12">
        <v>3724.37</v>
      </c>
      <c r="G6124" s="12">
        <v>431.52</v>
      </c>
      <c r="H6124" s="115">
        <v>123.47</v>
      </c>
      <c r="I6124" s="45">
        <v>98.23</v>
      </c>
      <c r="J6124" s="45">
        <v>100.64</v>
      </c>
      <c r="M6124" s="61"/>
    </row>
    <row r="6125" spans="1:13" ht="23.25" customHeight="1" thickBot="1" x14ac:dyDescent="0.25">
      <c r="A6125" s="11">
        <v>43412</v>
      </c>
      <c r="B6125" s="12">
        <v>2027.02</v>
      </c>
      <c r="C6125" s="12">
        <v>7398.57</v>
      </c>
      <c r="D6125" s="12">
        <v>2240.27</v>
      </c>
      <c r="E6125" s="12">
        <v>8189.28</v>
      </c>
      <c r="F6125" s="12">
        <v>3727.79</v>
      </c>
      <c r="G6125" s="12">
        <v>431.22</v>
      </c>
      <c r="H6125" s="115">
        <v>123.47</v>
      </c>
      <c r="I6125" s="45">
        <v>98.19</v>
      </c>
      <c r="J6125" s="45">
        <v>100.51</v>
      </c>
      <c r="M6125" s="61"/>
    </row>
    <row r="6126" spans="1:13" ht="23.25" customHeight="1" thickBot="1" x14ac:dyDescent="0.25">
      <c r="A6126" s="11">
        <v>43413</v>
      </c>
      <c r="B6126" s="12">
        <v>2032.36</v>
      </c>
      <c r="C6126" s="12">
        <v>7418.04</v>
      </c>
      <c r="D6126" s="12">
        <v>2248.7199999999998</v>
      </c>
      <c r="E6126" s="12">
        <v>8220.18</v>
      </c>
      <c r="F6126" s="12">
        <v>3732.99</v>
      </c>
      <c r="G6126" s="12">
        <v>432</v>
      </c>
      <c r="H6126" s="115">
        <v>123.96</v>
      </c>
      <c r="I6126" s="45">
        <v>98.17</v>
      </c>
      <c r="J6126" s="45">
        <v>100.47</v>
      </c>
      <c r="M6126" s="61"/>
    </row>
    <row r="6127" spans="1:13" ht="23.25" customHeight="1" thickBot="1" x14ac:dyDescent="0.25">
      <c r="A6127" s="11">
        <v>43416</v>
      </c>
      <c r="B6127" s="12">
        <v>2018.67</v>
      </c>
      <c r="C6127" s="12">
        <v>7397.67</v>
      </c>
      <c r="D6127" s="12">
        <v>2230.6799999999998</v>
      </c>
      <c r="E6127" s="12">
        <v>8194.2900000000009</v>
      </c>
      <c r="F6127" s="12">
        <v>3717.05</v>
      </c>
      <c r="G6127" s="12">
        <v>428.19</v>
      </c>
      <c r="H6127" s="115">
        <v>122.65</v>
      </c>
      <c r="I6127" s="45">
        <v>98.17</v>
      </c>
      <c r="J6127" s="45">
        <v>100.58</v>
      </c>
      <c r="M6127" s="61"/>
    </row>
    <row r="6128" spans="1:13" ht="23.25" customHeight="1" thickBot="1" x14ac:dyDescent="0.25">
      <c r="A6128" s="11">
        <v>43417</v>
      </c>
      <c r="B6128" s="12">
        <v>2017.32</v>
      </c>
      <c r="C6128" s="12">
        <v>7392.76</v>
      </c>
      <c r="D6128" s="12">
        <v>2229.2399999999998</v>
      </c>
      <c r="E6128" s="12">
        <v>8189.01</v>
      </c>
      <c r="F6128" s="12">
        <v>3707.27</v>
      </c>
      <c r="G6128" s="12">
        <v>427.64</v>
      </c>
      <c r="H6128" s="115">
        <v>122.52</v>
      </c>
      <c r="I6128" s="45">
        <v>98.15</v>
      </c>
      <c r="J6128" s="45">
        <v>100.78</v>
      </c>
      <c r="M6128" s="61"/>
    </row>
    <row r="6129" spans="1:13" ht="23.25" customHeight="1" thickBot="1" x14ac:dyDescent="0.25">
      <c r="A6129" s="11">
        <v>43418</v>
      </c>
      <c r="B6129" s="12">
        <v>2028.55</v>
      </c>
      <c r="C6129" s="12">
        <v>7433.9</v>
      </c>
      <c r="D6129" s="12">
        <v>2244.4</v>
      </c>
      <c r="E6129" s="12">
        <v>8244.69</v>
      </c>
      <c r="F6129" s="12">
        <v>3732.48</v>
      </c>
      <c r="G6129" s="12">
        <v>431.72</v>
      </c>
      <c r="H6129" s="115">
        <v>123.99</v>
      </c>
      <c r="I6129" s="45">
        <v>98.19</v>
      </c>
      <c r="J6129" s="45">
        <v>100.78</v>
      </c>
      <c r="M6129" s="61"/>
    </row>
    <row r="6130" spans="1:13" ht="23.25" customHeight="1" thickBot="1" x14ac:dyDescent="0.25">
      <c r="A6130" s="11">
        <v>43419</v>
      </c>
      <c r="B6130" s="12">
        <v>2025.87</v>
      </c>
      <c r="C6130" s="12">
        <v>7424.09</v>
      </c>
      <c r="D6130" s="12">
        <v>2238.85</v>
      </c>
      <c r="E6130" s="12">
        <v>8224.2900000000009</v>
      </c>
      <c r="F6130" s="12">
        <v>3723.24</v>
      </c>
      <c r="G6130" s="12">
        <v>430.37</v>
      </c>
      <c r="H6130" s="115">
        <v>123.95</v>
      </c>
      <c r="I6130" s="45">
        <v>98.27</v>
      </c>
      <c r="J6130" s="45">
        <v>100.78</v>
      </c>
      <c r="M6130" s="61"/>
    </row>
    <row r="6131" spans="1:13" ht="23.25" customHeight="1" thickBot="1" x14ac:dyDescent="0.25">
      <c r="A6131" s="11">
        <v>43420</v>
      </c>
      <c r="B6131" s="12">
        <v>2024.8</v>
      </c>
      <c r="C6131" s="12">
        <v>7420.14</v>
      </c>
      <c r="D6131" s="12">
        <v>2238.64</v>
      </c>
      <c r="E6131" s="12">
        <v>8223.5300000000007</v>
      </c>
      <c r="F6131" s="12">
        <v>3723.22</v>
      </c>
      <c r="G6131" s="12">
        <v>430.81</v>
      </c>
      <c r="H6131" s="115">
        <v>123.97</v>
      </c>
      <c r="I6131" s="45">
        <v>98.27</v>
      </c>
      <c r="J6131" s="45">
        <v>100.77</v>
      </c>
      <c r="M6131" s="61"/>
    </row>
    <row r="6132" spans="1:13" ht="23.25" customHeight="1" thickBot="1" x14ac:dyDescent="0.25">
      <c r="A6132" s="11">
        <v>43423</v>
      </c>
      <c r="B6132" s="12">
        <v>2028.22</v>
      </c>
      <c r="C6132" s="12">
        <v>7432.69</v>
      </c>
      <c r="D6132" s="12">
        <v>2244.3000000000002</v>
      </c>
      <c r="E6132" s="12">
        <v>8244.31</v>
      </c>
      <c r="F6132" s="12">
        <v>3749.04</v>
      </c>
      <c r="G6132" s="12">
        <v>430.91</v>
      </c>
      <c r="H6132" s="115">
        <v>124.18</v>
      </c>
      <c r="I6132" s="45">
        <v>98.23</v>
      </c>
      <c r="J6132" s="45">
        <v>100.33</v>
      </c>
      <c r="M6132" s="61"/>
    </row>
    <row r="6133" spans="1:13" ht="23.25" customHeight="1" thickBot="1" x14ac:dyDescent="0.25">
      <c r="A6133" s="11">
        <v>43424</v>
      </c>
      <c r="B6133" s="12">
        <v>2047.46</v>
      </c>
      <c r="C6133" s="12">
        <v>7503.2</v>
      </c>
      <c r="D6133" s="12">
        <v>2239.8200000000002</v>
      </c>
      <c r="E6133" s="12">
        <v>8227.85</v>
      </c>
      <c r="F6133" s="12">
        <v>3752.85</v>
      </c>
      <c r="G6133" s="12">
        <v>429.88</v>
      </c>
      <c r="H6133" s="115">
        <v>123.96</v>
      </c>
      <c r="I6133" s="45">
        <v>98.17</v>
      </c>
      <c r="J6133" s="45">
        <v>100.03</v>
      </c>
      <c r="M6133" s="61"/>
    </row>
    <row r="6134" spans="1:13" ht="23.25" customHeight="1" thickBot="1" x14ac:dyDescent="0.25">
      <c r="A6134" s="11">
        <v>43425</v>
      </c>
      <c r="B6134" s="12">
        <v>2043.7</v>
      </c>
      <c r="C6134" s="12">
        <v>7489.42</v>
      </c>
      <c r="D6134" s="12">
        <v>2234.9</v>
      </c>
      <c r="E6134" s="12">
        <v>8209.7999999999993</v>
      </c>
      <c r="F6134" s="12">
        <v>3734.21</v>
      </c>
      <c r="G6134" s="12">
        <v>429.82</v>
      </c>
      <c r="H6134" s="115">
        <v>123.89</v>
      </c>
      <c r="I6134" s="45">
        <v>98.16</v>
      </c>
      <c r="J6134" s="45">
        <v>100.31</v>
      </c>
      <c r="M6134" s="61"/>
    </row>
    <row r="6135" spans="1:13" ht="23.25" customHeight="1" thickBot="1" x14ac:dyDescent="0.25">
      <c r="A6135" s="11">
        <v>43426</v>
      </c>
      <c r="B6135" s="12">
        <v>2038.94</v>
      </c>
      <c r="C6135" s="12">
        <v>7471.96</v>
      </c>
      <c r="D6135" s="12">
        <v>2230.62</v>
      </c>
      <c r="E6135" s="12">
        <v>8194.07</v>
      </c>
      <c r="F6135" s="12">
        <v>3732.02</v>
      </c>
      <c r="G6135" s="12">
        <v>428.25</v>
      </c>
      <c r="H6135" s="115">
        <v>123.43</v>
      </c>
      <c r="I6135" s="45">
        <v>98.15</v>
      </c>
      <c r="J6135" s="45">
        <v>99.61</v>
      </c>
      <c r="M6135" s="61"/>
    </row>
    <row r="6136" spans="1:13" ht="23.25" customHeight="1" thickBot="1" x14ac:dyDescent="0.25">
      <c r="A6136" s="11">
        <v>43427</v>
      </c>
      <c r="B6136" s="12">
        <v>2035.12</v>
      </c>
      <c r="C6136" s="12">
        <v>7457.97</v>
      </c>
      <c r="D6136" s="12">
        <v>2225.5</v>
      </c>
      <c r="E6136" s="12">
        <v>8175.25</v>
      </c>
      <c r="F6136" s="12">
        <v>3730.04</v>
      </c>
      <c r="G6136" s="12">
        <v>427.55</v>
      </c>
      <c r="H6136" s="115">
        <v>123.27</v>
      </c>
      <c r="I6136" s="45">
        <v>98.13</v>
      </c>
      <c r="J6136" s="45">
        <v>99.43</v>
      </c>
      <c r="M6136" s="61"/>
    </row>
    <row r="6137" spans="1:13" ht="23.25" customHeight="1" thickBot="1" x14ac:dyDescent="0.25">
      <c r="A6137" s="11">
        <v>43430</v>
      </c>
      <c r="B6137" s="12">
        <v>2036.45</v>
      </c>
      <c r="C6137" s="12">
        <v>7464.91</v>
      </c>
      <c r="D6137" s="12">
        <v>2227.66</v>
      </c>
      <c r="E6137" s="12">
        <v>8185.98</v>
      </c>
      <c r="F6137" s="12">
        <v>3726.18</v>
      </c>
      <c r="G6137" s="12">
        <v>427.95</v>
      </c>
      <c r="H6137" s="115">
        <v>123.5</v>
      </c>
      <c r="I6137" s="45">
        <v>98.12</v>
      </c>
      <c r="J6137" s="45">
        <v>99.67</v>
      </c>
      <c r="M6137" s="61"/>
    </row>
    <row r="6138" spans="1:13" ht="23.25" customHeight="1" thickBot="1" x14ac:dyDescent="0.25">
      <c r="A6138" s="11">
        <v>43431</v>
      </c>
      <c r="B6138" s="12">
        <v>2041.21</v>
      </c>
      <c r="C6138" s="12">
        <v>7487.74</v>
      </c>
      <c r="D6138" s="12">
        <v>2234.31</v>
      </c>
      <c r="E6138" s="12">
        <v>8217.7000000000007</v>
      </c>
      <c r="F6138" s="12">
        <v>3741.6</v>
      </c>
      <c r="G6138" s="12">
        <v>429.25</v>
      </c>
      <c r="H6138" s="115">
        <v>124.01</v>
      </c>
      <c r="I6138" s="45">
        <v>98.11</v>
      </c>
      <c r="J6138" s="45">
        <v>99.64</v>
      </c>
      <c r="M6138" s="61"/>
    </row>
    <row r="6139" spans="1:13" ht="23.25" customHeight="1" thickBot="1" x14ac:dyDescent="0.25">
      <c r="A6139" s="11">
        <v>43432</v>
      </c>
      <c r="B6139" s="12">
        <v>2039.58</v>
      </c>
      <c r="C6139" s="12">
        <v>7486.51</v>
      </c>
      <c r="D6139" s="12">
        <v>2229.67</v>
      </c>
      <c r="E6139" s="12">
        <v>8207.76</v>
      </c>
      <c r="F6139" s="12">
        <v>3730.26</v>
      </c>
      <c r="G6139" s="12">
        <v>428.8</v>
      </c>
      <c r="H6139" s="115">
        <v>123.78</v>
      </c>
      <c r="I6139" s="45">
        <v>98.11</v>
      </c>
      <c r="J6139" s="45">
        <v>100.1</v>
      </c>
      <c r="M6139" s="61"/>
    </row>
    <row r="6140" spans="1:13" ht="23.25" customHeight="1" thickBot="1" x14ac:dyDescent="0.25">
      <c r="A6140" s="11">
        <v>43433</v>
      </c>
      <c r="B6140" s="12">
        <v>2039.65</v>
      </c>
      <c r="C6140" s="12">
        <v>7495.03</v>
      </c>
      <c r="D6140" s="12">
        <v>2230.4899999999998</v>
      </c>
      <c r="E6140" s="12">
        <v>8223.2999999999993</v>
      </c>
      <c r="F6140" s="12">
        <v>3749.79</v>
      </c>
      <c r="G6140" s="12">
        <v>428.81</v>
      </c>
      <c r="H6140" s="115">
        <v>123.78</v>
      </c>
      <c r="I6140" s="45">
        <v>98.17</v>
      </c>
      <c r="J6140" s="45">
        <v>99.77</v>
      </c>
      <c r="M6140" s="61"/>
    </row>
    <row r="6141" spans="1:13" ht="23.25" customHeight="1" thickBot="1" x14ac:dyDescent="0.25">
      <c r="A6141" s="11">
        <v>43434</v>
      </c>
      <c r="B6141" s="12">
        <v>2041.58</v>
      </c>
      <c r="C6141" s="12">
        <v>7502.13</v>
      </c>
      <c r="D6141" s="12">
        <v>2233.9899999999998</v>
      </c>
      <c r="E6141" s="12">
        <v>8236.2099999999991</v>
      </c>
      <c r="F6141" s="12">
        <v>3757.42</v>
      </c>
      <c r="G6141" s="12">
        <v>429.65</v>
      </c>
      <c r="H6141" s="115">
        <v>123.83</v>
      </c>
      <c r="I6141" s="45">
        <v>98.17</v>
      </c>
      <c r="J6141" s="45">
        <v>99.72</v>
      </c>
      <c r="M6141" s="61"/>
    </row>
    <row r="6142" spans="1:13" ht="23.25" customHeight="1" thickBot="1" x14ac:dyDescent="0.25">
      <c r="A6142" s="11">
        <v>43437</v>
      </c>
      <c r="B6142" s="12">
        <v>2040.67</v>
      </c>
      <c r="C6142" s="12">
        <v>7498.78</v>
      </c>
      <c r="D6142" s="12">
        <v>2233.83</v>
      </c>
      <c r="E6142" s="12">
        <v>8235.59</v>
      </c>
      <c r="F6142" s="12">
        <v>3751.37</v>
      </c>
      <c r="G6142" s="12">
        <v>429.91</v>
      </c>
      <c r="H6142" s="115">
        <v>123.75</v>
      </c>
      <c r="I6142" s="45">
        <v>98.17</v>
      </c>
      <c r="J6142" s="45">
        <v>99.596999999999994</v>
      </c>
      <c r="M6142" s="61"/>
    </row>
    <row r="6143" spans="1:13" ht="23.25" customHeight="1" thickBot="1" x14ac:dyDescent="0.25">
      <c r="A6143" s="11">
        <v>43438</v>
      </c>
      <c r="B6143" s="12">
        <v>2041.74</v>
      </c>
      <c r="C6143" s="12">
        <v>7502.73</v>
      </c>
      <c r="D6143" s="12">
        <v>2236.4499999999998</v>
      </c>
      <c r="E6143" s="12">
        <v>8245.2800000000007</v>
      </c>
      <c r="F6143" s="12">
        <v>3761.23</v>
      </c>
      <c r="G6143" s="12">
        <v>430.53</v>
      </c>
      <c r="H6143" s="115">
        <v>124.13</v>
      </c>
      <c r="I6143" s="45">
        <v>98.1</v>
      </c>
      <c r="J6143" s="45">
        <v>99.452699999999993</v>
      </c>
      <c r="M6143" s="61"/>
    </row>
    <row r="6144" spans="1:13" ht="23.25" customHeight="1" thickBot="1" x14ac:dyDescent="0.25">
      <c r="A6144" s="11">
        <v>43439</v>
      </c>
      <c r="B6144" s="12">
        <v>2039.76</v>
      </c>
      <c r="C6144" s="12">
        <v>7495.46</v>
      </c>
      <c r="D6144" s="12">
        <v>2231.2399999999998</v>
      </c>
      <c r="E6144" s="12">
        <v>8226.0499999999993</v>
      </c>
      <c r="F6144" s="12">
        <v>3746.48</v>
      </c>
      <c r="G6144" s="12">
        <v>430.05</v>
      </c>
      <c r="H6144" s="115">
        <v>124.04</v>
      </c>
      <c r="I6144" s="45">
        <v>98.09</v>
      </c>
      <c r="J6144" s="45">
        <v>99.892700000000005</v>
      </c>
      <c r="M6144" s="61"/>
    </row>
    <row r="6145" spans="1:13" ht="23.25" customHeight="1" thickBot="1" x14ac:dyDescent="0.25">
      <c r="A6145" s="11">
        <v>43440</v>
      </c>
      <c r="B6145" s="12">
        <v>2036.31</v>
      </c>
      <c r="C6145" s="12">
        <v>7488.94</v>
      </c>
      <c r="D6145" s="12">
        <v>2225.19</v>
      </c>
      <c r="E6145" s="12">
        <v>8212.7900000000009</v>
      </c>
      <c r="F6145" s="12">
        <v>3735.03</v>
      </c>
      <c r="G6145" s="12">
        <v>429.44</v>
      </c>
      <c r="H6145" s="115">
        <v>123.57</v>
      </c>
      <c r="I6145" s="45">
        <v>98.12</v>
      </c>
      <c r="J6145" s="45">
        <v>100.03740000000001</v>
      </c>
      <c r="M6145" s="61"/>
    </row>
    <row r="6146" spans="1:13" ht="23.25" customHeight="1" thickBot="1" x14ac:dyDescent="0.25">
      <c r="A6146" s="11">
        <v>43441</v>
      </c>
      <c r="B6146" s="12">
        <v>2033.29</v>
      </c>
      <c r="C6146" s="12">
        <v>7477.83</v>
      </c>
      <c r="D6146" s="12">
        <v>2222.7600000000002</v>
      </c>
      <c r="E6146" s="12">
        <v>8203.81</v>
      </c>
      <c r="F6146" s="12">
        <v>3745.14</v>
      </c>
      <c r="G6146" s="12">
        <v>428.85</v>
      </c>
      <c r="H6146" s="115">
        <v>123.34</v>
      </c>
      <c r="I6146" s="45">
        <v>98.09</v>
      </c>
      <c r="J6146" s="45">
        <v>99.658299999999997</v>
      </c>
      <c r="M6146" s="61"/>
    </row>
    <row r="6147" spans="1:13" ht="23.25" customHeight="1" thickBot="1" x14ac:dyDescent="0.25">
      <c r="A6147" s="11">
        <v>43444</v>
      </c>
      <c r="B6147" s="12">
        <v>2030.62</v>
      </c>
      <c r="C6147" s="12">
        <v>7468.01</v>
      </c>
      <c r="D6147" s="12">
        <v>2222.54</v>
      </c>
      <c r="E6147" s="12">
        <v>8202.98</v>
      </c>
      <c r="F6147" s="12">
        <v>3756.11</v>
      </c>
      <c r="G6147" s="12">
        <v>428.38</v>
      </c>
      <c r="H6147" s="115">
        <v>123.34</v>
      </c>
      <c r="I6147" s="45">
        <v>98.03</v>
      </c>
      <c r="J6147" s="45">
        <v>99.077500000000001</v>
      </c>
      <c r="M6147" s="61"/>
    </row>
    <row r="6148" spans="1:13" ht="23.25" customHeight="1" thickBot="1" x14ac:dyDescent="0.25">
      <c r="A6148" s="11">
        <v>43445</v>
      </c>
      <c r="B6148" s="12">
        <v>2026.87</v>
      </c>
      <c r="C6148" s="12">
        <v>7454.21</v>
      </c>
      <c r="D6148" s="12">
        <v>2216.3200000000002</v>
      </c>
      <c r="E6148" s="12">
        <v>8180.04</v>
      </c>
      <c r="F6148" s="12">
        <v>3734.29</v>
      </c>
      <c r="G6148" s="12">
        <v>427.53</v>
      </c>
      <c r="H6148" s="115">
        <v>122.52</v>
      </c>
      <c r="I6148" s="45">
        <v>98.07</v>
      </c>
      <c r="J6148" s="45">
        <v>99.377600000000001</v>
      </c>
      <c r="M6148" s="61"/>
    </row>
    <row r="6149" spans="1:13" ht="23.25" customHeight="1" thickBot="1" x14ac:dyDescent="0.25">
      <c r="A6149" s="11">
        <v>43446</v>
      </c>
      <c r="B6149" s="12">
        <v>2025.44</v>
      </c>
      <c r="C6149" s="12">
        <v>7448.93</v>
      </c>
      <c r="D6149" s="12">
        <v>2216.48</v>
      </c>
      <c r="E6149" s="12">
        <v>8180.63</v>
      </c>
      <c r="F6149" s="12">
        <v>3729.14</v>
      </c>
      <c r="G6149" s="12">
        <v>427.4</v>
      </c>
      <c r="H6149" s="115">
        <v>122.57</v>
      </c>
      <c r="I6149" s="45">
        <v>98.06</v>
      </c>
      <c r="J6149" s="45">
        <v>99.109099999999998</v>
      </c>
      <c r="M6149" s="61"/>
    </row>
    <row r="6150" spans="1:13" ht="23.25" customHeight="1" thickBot="1" x14ac:dyDescent="0.25">
      <c r="A6150" s="11">
        <v>43447</v>
      </c>
      <c r="B6150" s="12">
        <v>2025.99</v>
      </c>
      <c r="C6150" s="12">
        <v>7450.96</v>
      </c>
      <c r="D6150" s="12">
        <v>2217.88</v>
      </c>
      <c r="E6150" s="12">
        <v>8185.8</v>
      </c>
      <c r="F6150" s="12">
        <v>3739.42</v>
      </c>
      <c r="G6150" s="12">
        <v>427.68</v>
      </c>
      <c r="H6150" s="115">
        <v>122.69</v>
      </c>
      <c r="I6150" s="45">
        <v>98.05</v>
      </c>
      <c r="J6150" s="45">
        <v>98.899299999999997</v>
      </c>
      <c r="M6150" s="61"/>
    </row>
    <row r="6151" spans="1:13" ht="23.25" customHeight="1" thickBot="1" x14ac:dyDescent="0.25">
      <c r="A6151" s="11">
        <v>43448</v>
      </c>
      <c r="B6151" s="12">
        <v>2028.48</v>
      </c>
      <c r="C6151" s="12">
        <v>7460.12</v>
      </c>
      <c r="D6151" s="12">
        <v>2220.38</v>
      </c>
      <c r="E6151" s="12">
        <v>8195.02</v>
      </c>
      <c r="F6151" s="12">
        <v>3745.91</v>
      </c>
      <c r="G6151" s="12">
        <v>428.59</v>
      </c>
      <c r="H6151" s="115">
        <v>122.69</v>
      </c>
      <c r="I6151" s="45">
        <v>98</v>
      </c>
      <c r="J6151" s="45">
        <v>99.259399999999999</v>
      </c>
      <c r="M6151" s="61"/>
    </row>
    <row r="6152" spans="1:13" ht="23.25" customHeight="1" thickBot="1" x14ac:dyDescent="0.25">
      <c r="A6152" s="11">
        <v>43451</v>
      </c>
      <c r="B6152" s="12">
        <v>2030.97</v>
      </c>
      <c r="C6152" s="12">
        <v>7469.27</v>
      </c>
      <c r="D6152" s="12">
        <v>2224.4699999999998</v>
      </c>
      <c r="E6152" s="12">
        <v>8210.1200000000008</v>
      </c>
      <c r="F6152" s="12">
        <v>3743.78</v>
      </c>
      <c r="G6152" s="12">
        <v>428.15</v>
      </c>
      <c r="H6152" s="115">
        <v>122.89</v>
      </c>
      <c r="I6152" s="45">
        <v>98.03</v>
      </c>
      <c r="J6152" s="45">
        <v>99.077500000000001</v>
      </c>
      <c r="M6152" s="61"/>
    </row>
    <row r="6153" spans="1:13" ht="23.25" customHeight="1" thickBot="1" x14ac:dyDescent="0.25">
      <c r="A6153" s="11">
        <v>43452</v>
      </c>
      <c r="B6153" s="12">
        <v>2032.12</v>
      </c>
      <c r="C6153" s="12">
        <v>7473.51</v>
      </c>
      <c r="D6153" s="12">
        <v>2226.8200000000002</v>
      </c>
      <c r="E6153" s="12">
        <v>8218.7800000000007</v>
      </c>
      <c r="F6153" s="12">
        <v>3754.15</v>
      </c>
      <c r="G6153" s="12">
        <v>428.29</v>
      </c>
      <c r="H6153" s="115">
        <v>123.05</v>
      </c>
      <c r="I6153" s="45">
        <v>98.04</v>
      </c>
      <c r="J6153" s="45">
        <v>98.907899999999998</v>
      </c>
      <c r="M6153" s="61"/>
    </row>
    <row r="6154" spans="1:13" ht="23.25" customHeight="1" thickBot="1" x14ac:dyDescent="0.25">
      <c r="A6154" s="11">
        <v>43453</v>
      </c>
      <c r="B6154" s="12">
        <v>2027.18</v>
      </c>
      <c r="C6154" s="12">
        <v>7456.42</v>
      </c>
      <c r="D6154" s="12">
        <v>2220.29</v>
      </c>
      <c r="E6154" s="12">
        <v>8196.27</v>
      </c>
      <c r="F6154" s="12">
        <v>3749.97</v>
      </c>
      <c r="G6154" s="12">
        <v>427.11</v>
      </c>
      <c r="H6154" s="115">
        <v>122.76</v>
      </c>
      <c r="I6154" s="45">
        <v>98.03</v>
      </c>
      <c r="J6154" s="45">
        <v>98.747</v>
      </c>
      <c r="M6154" s="61"/>
    </row>
    <row r="6155" spans="1:13" ht="23.25" customHeight="1" thickBot="1" x14ac:dyDescent="0.25">
      <c r="A6155" s="11">
        <v>43454</v>
      </c>
      <c r="B6155" s="12">
        <v>2023.08</v>
      </c>
      <c r="C6155" s="12">
        <v>7441.66</v>
      </c>
      <c r="D6155" s="12">
        <v>2215.17</v>
      </c>
      <c r="E6155" s="12">
        <v>8177.85</v>
      </c>
      <c r="F6155" s="12">
        <v>3744.49</v>
      </c>
      <c r="G6155" s="12">
        <v>426.03</v>
      </c>
      <c r="H6155" s="115">
        <v>122.45</v>
      </c>
      <c r="I6155" s="45">
        <v>98.01</v>
      </c>
      <c r="J6155" s="45">
        <v>98.669399999999996</v>
      </c>
      <c r="M6155" s="61"/>
    </row>
    <row r="6156" spans="1:13" ht="23.25" customHeight="1" thickBot="1" x14ac:dyDescent="0.25">
      <c r="A6156" s="11">
        <v>43455</v>
      </c>
      <c r="B6156" s="12">
        <v>2019.1</v>
      </c>
      <c r="C6156" s="12">
        <v>7427.45</v>
      </c>
      <c r="D6156" s="12">
        <v>2211.6999999999998</v>
      </c>
      <c r="E6156" s="12">
        <v>8165.65</v>
      </c>
      <c r="F6156" s="12">
        <v>3753.99</v>
      </c>
      <c r="G6156" s="12">
        <v>425.86</v>
      </c>
      <c r="H6156" s="115">
        <v>122.36</v>
      </c>
      <c r="I6156" s="45">
        <v>97.97</v>
      </c>
      <c r="J6156" s="45">
        <v>98.272800000000004</v>
      </c>
      <c r="M6156" s="61"/>
    </row>
    <row r="6157" spans="1:13" ht="23.25" customHeight="1" thickBot="1" x14ac:dyDescent="0.25">
      <c r="A6157" s="11">
        <v>43458</v>
      </c>
      <c r="B6157" s="12">
        <v>2020.79</v>
      </c>
      <c r="C6157" s="12">
        <v>7435.83</v>
      </c>
      <c r="D6157" s="12">
        <v>2213.11</v>
      </c>
      <c r="E6157" s="12">
        <v>8174.02</v>
      </c>
      <c r="F6157" s="12">
        <v>3750.82</v>
      </c>
      <c r="G6157" s="12">
        <v>426.18</v>
      </c>
      <c r="H6157" s="115">
        <v>122.41</v>
      </c>
      <c r="I6157" s="45">
        <v>97.97</v>
      </c>
      <c r="J6157" s="45">
        <v>98.456699999999998</v>
      </c>
      <c r="M6157" s="61"/>
    </row>
    <row r="6158" spans="1:13" ht="23.25" customHeight="1" thickBot="1" x14ac:dyDescent="0.25">
      <c r="A6158" s="11">
        <v>43460</v>
      </c>
      <c r="B6158" s="12">
        <v>2023.54</v>
      </c>
      <c r="C6158" s="12">
        <v>7445.93</v>
      </c>
      <c r="D6158" s="12">
        <v>2213.31</v>
      </c>
      <c r="E6158" s="12">
        <v>8174.75</v>
      </c>
      <c r="F6158" s="12">
        <v>3733.39</v>
      </c>
      <c r="G6158" s="12">
        <v>426.06</v>
      </c>
      <c r="H6158" s="115">
        <v>122.4</v>
      </c>
      <c r="I6158" s="45">
        <v>98.1</v>
      </c>
      <c r="J6158" s="45">
        <v>98.925200000000004</v>
      </c>
      <c r="M6158" s="61"/>
    </row>
    <row r="6159" spans="1:13" ht="23.25" customHeight="1" thickBot="1" x14ac:dyDescent="0.25">
      <c r="A6159" s="11">
        <v>43461</v>
      </c>
      <c r="B6159" s="12">
        <v>2024.51</v>
      </c>
      <c r="C6159" s="12">
        <v>7449.51</v>
      </c>
      <c r="D6159" s="12">
        <v>2214.7600000000002</v>
      </c>
      <c r="E6159" s="12">
        <v>8180.1</v>
      </c>
      <c r="F6159" s="12">
        <v>3733.99</v>
      </c>
      <c r="G6159" s="12">
        <v>425.92</v>
      </c>
      <c r="H6159" s="115">
        <v>122.34</v>
      </c>
      <c r="I6159" s="45">
        <v>98.08</v>
      </c>
      <c r="J6159" s="45">
        <v>98.974000000000004</v>
      </c>
      <c r="M6159" s="61"/>
    </row>
    <row r="6160" spans="1:13" ht="23.25" customHeight="1" thickBot="1" x14ac:dyDescent="0.25">
      <c r="A6160" s="11">
        <v>43462</v>
      </c>
      <c r="B6160" s="12">
        <v>2022.77</v>
      </c>
      <c r="C6160" s="12">
        <v>7445.26</v>
      </c>
      <c r="D6160" s="12">
        <v>2213.9</v>
      </c>
      <c r="E6160" s="12">
        <v>8180.07</v>
      </c>
      <c r="F6160" s="12">
        <v>3745.5</v>
      </c>
      <c r="G6160" s="12">
        <v>425.55</v>
      </c>
      <c r="H6160" s="115">
        <v>122.22</v>
      </c>
      <c r="I6160" s="45">
        <v>98.07</v>
      </c>
      <c r="J6160" s="45">
        <v>98.669399999999996</v>
      </c>
      <c r="M6160" s="61"/>
    </row>
    <row r="6161" spans="1:13" ht="23.25" customHeight="1" thickBot="1" x14ac:dyDescent="0.25">
      <c r="A6161" s="11">
        <v>43465</v>
      </c>
      <c r="B6161" s="12">
        <v>2026.43</v>
      </c>
      <c r="C6161" s="12">
        <v>7478.64</v>
      </c>
      <c r="D6161" s="12">
        <v>2218.52</v>
      </c>
      <c r="E6161" s="12">
        <v>8197.69</v>
      </c>
      <c r="F6161" s="12">
        <v>3749.53</v>
      </c>
      <c r="G6161" s="12">
        <v>425.72</v>
      </c>
      <c r="H6161" s="115">
        <v>122.22</v>
      </c>
      <c r="I6161" s="45">
        <v>98.08</v>
      </c>
      <c r="J6161" s="45">
        <v>98.775700000000001</v>
      </c>
      <c r="M6161" s="61"/>
    </row>
    <row r="6162" spans="1:13" ht="23.25" customHeight="1" thickBot="1" x14ac:dyDescent="0.25">
      <c r="A6162" s="11">
        <v>43468</v>
      </c>
      <c r="B6162" s="12">
        <v>2027.19</v>
      </c>
      <c r="C6162" s="12">
        <v>7481.47</v>
      </c>
      <c r="D6162" s="12">
        <v>2219.4</v>
      </c>
      <c r="E6162" s="12">
        <v>8200.94</v>
      </c>
      <c r="F6162" s="12">
        <v>3743.07</v>
      </c>
      <c r="G6162" s="12">
        <v>426.12</v>
      </c>
      <c r="H6162" s="115">
        <v>122.27</v>
      </c>
      <c r="I6162" s="45">
        <v>98.05</v>
      </c>
      <c r="J6162" s="45">
        <v>98.985500000000002</v>
      </c>
      <c r="M6162" s="61"/>
    </row>
    <row r="6163" spans="1:13" ht="23.25" customHeight="1" thickBot="1" x14ac:dyDescent="0.25">
      <c r="A6163" s="11">
        <v>43469</v>
      </c>
      <c r="B6163" s="12">
        <v>2024.85</v>
      </c>
      <c r="C6163" s="12">
        <v>7472.83</v>
      </c>
      <c r="D6163" s="12">
        <v>2216.5500000000002</v>
      </c>
      <c r="E6163" s="12">
        <v>8190.4</v>
      </c>
      <c r="F6163" s="12">
        <v>3744.89</v>
      </c>
      <c r="G6163" s="12">
        <v>425.04</v>
      </c>
      <c r="H6163" s="115">
        <v>122.06</v>
      </c>
      <c r="I6163" s="45">
        <v>98.04</v>
      </c>
      <c r="J6163" s="45">
        <v>98.810199999999995</v>
      </c>
      <c r="M6163" s="61"/>
    </row>
    <row r="6164" spans="1:13" ht="23.25" customHeight="1" thickBot="1" x14ac:dyDescent="0.25">
      <c r="A6164" s="11">
        <v>43472</v>
      </c>
      <c r="B6164" s="12">
        <v>2023.05</v>
      </c>
      <c r="C6164" s="12">
        <v>7468.8</v>
      </c>
      <c r="D6164" s="12">
        <v>2214.4</v>
      </c>
      <c r="E6164" s="12">
        <v>8186.42</v>
      </c>
      <c r="F6164" s="12">
        <v>3750.16</v>
      </c>
      <c r="G6164" s="12">
        <v>424.46</v>
      </c>
      <c r="H6164" s="115">
        <v>121.92</v>
      </c>
      <c r="I6164" s="45">
        <v>98.04</v>
      </c>
      <c r="J6164" s="45">
        <v>98.623400000000004</v>
      </c>
      <c r="M6164" s="61"/>
    </row>
    <row r="6165" spans="1:13" ht="23.25" customHeight="1" thickBot="1" x14ac:dyDescent="0.25">
      <c r="A6165" s="11">
        <v>43473</v>
      </c>
      <c r="B6165" s="12">
        <v>2023.23</v>
      </c>
      <c r="C6165" s="12">
        <v>7469.5</v>
      </c>
      <c r="D6165" s="12">
        <v>2215.14</v>
      </c>
      <c r="E6165" s="12">
        <v>8189.16</v>
      </c>
      <c r="F6165" s="12">
        <v>3754.37</v>
      </c>
      <c r="G6165" s="12">
        <v>424.67</v>
      </c>
      <c r="H6165" s="115">
        <v>121.85</v>
      </c>
      <c r="I6165" s="45">
        <v>98.03</v>
      </c>
      <c r="J6165" s="45">
        <v>98.5458</v>
      </c>
      <c r="M6165" s="61"/>
    </row>
    <row r="6166" spans="1:13" ht="23.25" customHeight="1" thickBot="1" x14ac:dyDescent="0.25">
      <c r="A6166" s="11">
        <v>43474</v>
      </c>
      <c r="B6166" s="12">
        <v>2026.95</v>
      </c>
      <c r="C6166" s="12">
        <v>7484.21</v>
      </c>
      <c r="D6166" s="12">
        <v>2221.1</v>
      </c>
      <c r="E6166" s="12">
        <v>8212.68</v>
      </c>
      <c r="F6166" s="12">
        <v>3767.35</v>
      </c>
      <c r="G6166" s="12">
        <v>426.25</v>
      </c>
      <c r="H6166" s="115">
        <v>122.09</v>
      </c>
      <c r="I6166" s="45">
        <v>98.03</v>
      </c>
      <c r="J6166" s="45">
        <v>98.488299999999995</v>
      </c>
      <c r="M6166" s="61"/>
    </row>
    <row r="6167" spans="1:13" ht="23.25" customHeight="1" thickBot="1" x14ac:dyDescent="0.25">
      <c r="A6167" s="11">
        <v>43475</v>
      </c>
      <c r="B6167" s="12">
        <v>2017.12</v>
      </c>
      <c r="C6167" s="12">
        <v>7447.92</v>
      </c>
      <c r="D6167" s="12">
        <v>2208.8200000000002</v>
      </c>
      <c r="E6167" s="12">
        <v>8167.26</v>
      </c>
      <c r="F6167" s="12">
        <v>3763.43</v>
      </c>
      <c r="G6167" s="12">
        <v>423.46</v>
      </c>
      <c r="H6167" s="115">
        <v>121.4</v>
      </c>
      <c r="I6167" s="45">
        <v>98.03</v>
      </c>
      <c r="J6167" s="45">
        <v>98.045699999999997</v>
      </c>
      <c r="M6167" s="61"/>
    </row>
    <row r="6168" spans="1:13" ht="23.25" customHeight="1" thickBot="1" x14ac:dyDescent="0.25">
      <c r="A6168" s="11">
        <v>43476</v>
      </c>
      <c r="B6168" s="12">
        <v>2014.83</v>
      </c>
      <c r="C6168" s="12">
        <v>7439.46</v>
      </c>
      <c r="D6168" s="12">
        <v>2205.19</v>
      </c>
      <c r="E6168" s="12">
        <v>8153.86</v>
      </c>
      <c r="F6168" s="12">
        <v>3754.06</v>
      </c>
      <c r="G6168" s="12">
        <v>423.29</v>
      </c>
      <c r="H6168" s="115">
        <v>121.34</v>
      </c>
      <c r="I6168" s="45">
        <v>98.01</v>
      </c>
      <c r="J6168" s="45">
        <v>98.129099999999994</v>
      </c>
      <c r="M6168" s="61"/>
    </row>
    <row r="6169" spans="1:13" ht="23.25" customHeight="1" thickBot="1" x14ac:dyDescent="0.25">
      <c r="A6169" s="11">
        <v>43479</v>
      </c>
      <c r="B6169" s="12">
        <v>2022.24</v>
      </c>
      <c r="C6169" s="12">
        <v>7466.85</v>
      </c>
      <c r="D6169" s="12">
        <v>2214.31</v>
      </c>
      <c r="E6169" s="12">
        <v>8187.57</v>
      </c>
      <c r="F6169" s="12">
        <v>3760.66</v>
      </c>
      <c r="G6169" s="12">
        <v>426.04</v>
      </c>
      <c r="H6169" s="115">
        <v>122.31</v>
      </c>
      <c r="I6169" s="45">
        <v>98.02</v>
      </c>
      <c r="J6169" s="45">
        <v>98.361900000000006</v>
      </c>
      <c r="M6169" s="61"/>
    </row>
    <row r="6170" spans="1:13" ht="23.25" customHeight="1" thickBot="1" x14ac:dyDescent="0.25">
      <c r="A6170" s="11">
        <v>43480</v>
      </c>
      <c r="B6170" s="12">
        <v>2022.56</v>
      </c>
      <c r="C6170" s="12">
        <v>7468</v>
      </c>
      <c r="D6170" s="12">
        <v>2214.7600000000002</v>
      </c>
      <c r="E6170" s="12">
        <v>8189.21</v>
      </c>
      <c r="F6170" s="12">
        <v>3763.17</v>
      </c>
      <c r="G6170" s="12">
        <v>426.09</v>
      </c>
      <c r="H6170" s="115">
        <v>122.29</v>
      </c>
      <c r="I6170" s="45">
        <v>98.02</v>
      </c>
      <c r="J6170" s="45">
        <v>98.315899999999999</v>
      </c>
      <c r="M6170" s="61"/>
    </row>
    <row r="6171" spans="1:13" ht="23.25" customHeight="1" thickBot="1" x14ac:dyDescent="0.25">
      <c r="A6171" s="11">
        <v>43481</v>
      </c>
      <c r="B6171" s="12">
        <v>2026.42</v>
      </c>
      <c r="C6171" s="12">
        <v>7482.27</v>
      </c>
      <c r="D6171" s="12">
        <v>2219.2199999999998</v>
      </c>
      <c r="E6171" s="12">
        <v>8205.7000000000007</v>
      </c>
      <c r="F6171" s="12">
        <v>3758.77</v>
      </c>
      <c r="G6171" s="12">
        <v>426.69</v>
      </c>
      <c r="H6171" s="115">
        <v>122.87</v>
      </c>
      <c r="I6171" s="45">
        <v>98.01</v>
      </c>
      <c r="J6171" s="45">
        <v>98.629199999999997</v>
      </c>
      <c r="M6171" s="61"/>
    </row>
    <row r="6172" spans="1:13" ht="23.25" customHeight="1" thickBot="1" x14ac:dyDescent="0.25">
      <c r="A6172" s="11">
        <v>43482</v>
      </c>
      <c r="B6172" s="12">
        <v>2029.47</v>
      </c>
      <c r="C6172" s="12">
        <v>7493.52</v>
      </c>
      <c r="D6172" s="12">
        <v>2223.9</v>
      </c>
      <c r="E6172" s="12">
        <v>8223.0300000000007</v>
      </c>
      <c r="F6172" s="12">
        <v>3768.47</v>
      </c>
      <c r="G6172" s="12">
        <v>427.89</v>
      </c>
      <c r="H6172" s="115">
        <v>123.21</v>
      </c>
      <c r="I6172" s="45">
        <v>98</v>
      </c>
      <c r="J6172" s="45">
        <v>98.583200000000005</v>
      </c>
      <c r="M6172" s="61"/>
    </row>
    <row r="6173" spans="1:13" ht="23.25" customHeight="1" thickBot="1" x14ac:dyDescent="0.25">
      <c r="A6173" s="11">
        <v>43483</v>
      </c>
      <c r="B6173" s="12">
        <v>2031.59</v>
      </c>
      <c r="C6173" s="12">
        <v>7501.36</v>
      </c>
      <c r="D6173" s="12">
        <v>2226.77</v>
      </c>
      <c r="E6173" s="12">
        <v>8233.65</v>
      </c>
      <c r="F6173" s="12">
        <v>3775.54</v>
      </c>
      <c r="G6173" s="12">
        <v>428.82</v>
      </c>
      <c r="H6173" s="115">
        <v>123.58</v>
      </c>
      <c r="I6173" s="45">
        <v>98.01</v>
      </c>
      <c r="J6173" s="45">
        <v>98.525700000000001</v>
      </c>
      <c r="M6173" s="61"/>
    </row>
    <row r="6174" spans="1:13" ht="23.25" customHeight="1" thickBot="1" x14ac:dyDescent="0.25">
      <c r="A6174" s="11">
        <v>43487</v>
      </c>
      <c r="B6174" s="12">
        <v>2029.38</v>
      </c>
      <c r="C6174" s="12">
        <v>7493.2</v>
      </c>
      <c r="D6174" s="12">
        <v>2223.73</v>
      </c>
      <c r="E6174" s="12">
        <v>8222.4</v>
      </c>
      <c r="F6174" s="12">
        <v>3767.19</v>
      </c>
      <c r="G6174" s="12">
        <v>428.24</v>
      </c>
      <c r="H6174" s="115">
        <v>123.41</v>
      </c>
      <c r="I6174" s="45">
        <v>97.98</v>
      </c>
      <c r="J6174" s="45">
        <v>98.608999999999995</v>
      </c>
      <c r="M6174" s="61"/>
    </row>
    <row r="6175" spans="1:13" ht="23.25" customHeight="1" thickBot="1" x14ac:dyDescent="0.25">
      <c r="A6175" s="11">
        <v>43488</v>
      </c>
      <c r="B6175" s="12">
        <v>2034.28</v>
      </c>
      <c r="C6175" s="12">
        <v>7511.29</v>
      </c>
      <c r="D6175" s="12">
        <v>2230.91</v>
      </c>
      <c r="E6175" s="12">
        <v>8248.94</v>
      </c>
      <c r="F6175" s="12">
        <v>3781.23</v>
      </c>
      <c r="G6175" s="12">
        <v>430.18</v>
      </c>
      <c r="H6175" s="115">
        <v>123.87</v>
      </c>
      <c r="I6175" s="45">
        <v>97.99</v>
      </c>
      <c r="J6175" s="45">
        <v>98.560199999999995</v>
      </c>
      <c r="M6175" s="61"/>
    </row>
    <row r="6176" spans="1:13" ht="23.25" customHeight="1" thickBot="1" x14ac:dyDescent="0.25">
      <c r="A6176" s="11">
        <v>43489</v>
      </c>
      <c r="B6176" s="12">
        <v>2030.11</v>
      </c>
      <c r="C6176" s="12">
        <v>7495.9</v>
      </c>
      <c r="D6176" s="12">
        <v>2224.77</v>
      </c>
      <c r="E6176" s="12">
        <v>8226.2199999999993</v>
      </c>
      <c r="F6176" s="12">
        <v>3774.99</v>
      </c>
      <c r="G6176" s="12">
        <v>429.9</v>
      </c>
      <c r="H6176" s="115">
        <v>123.86</v>
      </c>
      <c r="I6176" s="45">
        <v>98</v>
      </c>
      <c r="J6176" s="45">
        <v>98.450999999999993</v>
      </c>
      <c r="M6176" s="61"/>
    </row>
    <row r="6177" spans="1:13" ht="23.25" customHeight="1" thickBot="1" x14ac:dyDescent="0.25">
      <c r="A6177" s="11">
        <v>43490</v>
      </c>
      <c r="B6177" s="12">
        <v>2028.99</v>
      </c>
      <c r="C6177" s="12">
        <v>7491.74</v>
      </c>
      <c r="D6177" s="12">
        <v>2220.58</v>
      </c>
      <c r="E6177" s="12">
        <v>8210.75</v>
      </c>
      <c r="F6177" s="12">
        <v>3757.8</v>
      </c>
      <c r="G6177" s="12">
        <v>429.81</v>
      </c>
      <c r="H6177" s="115">
        <v>123.89</v>
      </c>
      <c r="I6177" s="45">
        <v>98.03</v>
      </c>
      <c r="J6177" s="45">
        <v>98.837400000000002</v>
      </c>
      <c r="M6177" s="61"/>
    </row>
    <row r="6178" spans="1:13" ht="23.25" customHeight="1" thickBot="1" x14ac:dyDescent="0.25">
      <c r="A6178" s="11">
        <v>43493</v>
      </c>
      <c r="B6178" s="12">
        <v>2029.39</v>
      </c>
      <c r="C6178" s="12">
        <v>7493.24</v>
      </c>
      <c r="D6178" s="12">
        <v>2219.38</v>
      </c>
      <c r="E6178" s="12">
        <v>8206.32</v>
      </c>
      <c r="F6178" s="12">
        <v>3753.15</v>
      </c>
      <c r="G6178" s="12">
        <v>429.69</v>
      </c>
      <c r="H6178" s="115">
        <v>123.85</v>
      </c>
      <c r="I6178" s="45">
        <v>98.14</v>
      </c>
      <c r="J6178" s="45">
        <v>98.906499999999994</v>
      </c>
      <c r="M6178" s="61"/>
    </row>
    <row r="6179" spans="1:13" ht="23.25" customHeight="1" thickBot="1" x14ac:dyDescent="0.25">
      <c r="A6179" s="11">
        <v>43494</v>
      </c>
      <c r="B6179" s="12">
        <v>2028.46</v>
      </c>
      <c r="C6179" s="12">
        <v>7489.81</v>
      </c>
      <c r="D6179" s="12">
        <v>2219.6799999999998</v>
      </c>
      <c r="E6179" s="12">
        <v>8207.41</v>
      </c>
      <c r="F6179" s="12">
        <v>3756.93</v>
      </c>
      <c r="G6179" s="12">
        <v>429.45</v>
      </c>
      <c r="H6179" s="115">
        <v>123.85</v>
      </c>
      <c r="I6179" s="45">
        <v>98.11</v>
      </c>
      <c r="J6179" s="45">
        <v>98.698099999999997</v>
      </c>
      <c r="M6179" s="61"/>
    </row>
    <row r="6180" spans="1:13" ht="23.25" customHeight="1" thickBot="1" x14ac:dyDescent="0.25">
      <c r="A6180" s="11">
        <v>43495</v>
      </c>
      <c r="B6180" s="12">
        <v>2024.99</v>
      </c>
      <c r="C6180" s="12">
        <v>7476.98</v>
      </c>
      <c r="D6180" s="12">
        <v>2215.5500000000002</v>
      </c>
      <c r="E6180" s="12">
        <v>8192.16</v>
      </c>
      <c r="F6180" s="12">
        <v>3753.23</v>
      </c>
      <c r="G6180" s="12">
        <v>428.33</v>
      </c>
      <c r="H6180" s="115">
        <v>123.45</v>
      </c>
      <c r="I6180" s="45">
        <v>98.09</v>
      </c>
      <c r="J6180" s="45">
        <v>98.611900000000006</v>
      </c>
      <c r="M6180" s="61"/>
    </row>
    <row r="6181" spans="1:13" ht="23.25" customHeight="1" thickBot="1" x14ac:dyDescent="0.25">
      <c r="A6181" s="11">
        <v>43496</v>
      </c>
      <c r="B6181" s="12">
        <v>2039.07</v>
      </c>
      <c r="C6181" s="12">
        <v>7528.98</v>
      </c>
      <c r="D6181" s="12">
        <v>2212.92</v>
      </c>
      <c r="E6181" s="12">
        <v>8182.41</v>
      </c>
      <c r="F6181" s="12">
        <v>3763.35</v>
      </c>
      <c r="G6181" s="12">
        <v>427.9</v>
      </c>
      <c r="H6181" s="115">
        <v>123.2</v>
      </c>
      <c r="I6181" s="45">
        <v>98.06</v>
      </c>
      <c r="J6181" s="45">
        <v>98.638800000000003</v>
      </c>
      <c r="M6181" s="61"/>
    </row>
    <row r="6182" spans="1:13" ht="23.25" customHeight="1" thickBot="1" x14ac:dyDescent="0.25">
      <c r="A6182" s="11">
        <v>43500</v>
      </c>
      <c r="B6182" s="12">
        <v>2040.02</v>
      </c>
      <c r="C6182" s="12">
        <v>7532.46</v>
      </c>
      <c r="D6182" s="12">
        <v>2214.04</v>
      </c>
      <c r="E6182" s="12">
        <v>8186.57</v>
      </c>
      <c r="F6182" s="12">
        <v>3759.76</v>
      </c>
      <c r="G6182" s="12">
        <v>428.32</v>
      </c>
      <c r="H6182" s="115">
        <v>123.26</v>
      </c>
      <c r="I6182" s="45">
        <v>98.04</v>
      </c>
      <c r="J6182" s="45">
        <v>98.783100000000005</v>
      </c>
      <c r="M6182" s="61"/>
    </row>
    <row r="6183" spans="1:13" ht="23.25" customHeight="1" thickBot="1" x14ac:dyDescent="0.25">
      <c r="A6183" s="11">
        <v>43502</v>
      </c>
      <c r="B6183" s="12">
        <v>2035.55</v>
      </c>
      <c r="C6183" s="12">
        <v>7515.99</v>
      </c>
      <c r="D6183" s="12">
        <v>2207.8200000000002</v>
      </c>
      <c r="E6183" s="12">
        <v>8163.58</v>
      </c>
      <c r="F6183" s="12">
        <v>3745.15</v>
      </c>
      <c r="G6183" s="12">
        <v>426.71</v>
      </c>
      <c r="H6183" s="115">
        <v>122.77</v>
      </c>
      <c r="I6183" s="45">
        <v>98.02</v>
      </c>
      <c r="J6183" s="45">
        <v>98.889899999999997</v>
      </c>
      <c r="M6183" s="61"/>
    </row>
    <row r="6184" spans="1:13" ht="23.25" customHeight="1" thickBot="1" x14ac:dyDescent="0.25">
      <c r="A6184" s="11">
        <v>43503</v>
      </c>
      <c r="B6184" s="12">
        <v>2034.2</v>
      </c>
      <c r="C6184" s="12">
        <v>7511</v>
      </c>
      <c r="D6184" s="12">
        <v>2205.75</v>
      </c>
      <c r="E6184" s="12">
        <v>8155.89</v>
      </c>
      <c r="F6184" s="12">
        <v>3738.46</v>
      </c>
      <c r="G6184" s="12">
        <v>426.5</v>
      </c>
      <c r="H6184" s="115">
        <v>122.78</v>
      </c>
      <c r="I6184" s="45">
        <v>98</v>
      </c>
      <c r="J6184" s="45">
        <v>98.973600000000005</v>
      </c>
      <c r="M6184" s="61"/>
    </row>
    <row r="6185" spans="1:13" ht="23.25" customHeight="1" thickBot="1" x14ac:dyDescent="0.25">
      <c r="A6185" s="11">
        <v>43504</v>
      </c>
      <c r="B6185" s="12">
        <v>2039.17</v>
      </c>
      <c r="C6185" s="12">
        <v>7529.32</v>
      </c>
      <c r="D6185" s="12">
        <v>2210.58</v>
      </c>
      <c r="E6185" s="12">
        <v>8173.77</v>
      </c>
      <c r="F6185" s="12">
        <v>3734.57</v>
      </c>
      <c r="G6185" s="12">
        <v>428</v>
      </c>
      <c r="H6185" s="115">
        <v>123.37</v>
      </c>
      <c r="I6185" s="45">
        <v>98.06</v>
      </c>
      <c r="J6185" s="45">
        <v>99.293899999999994</v>
      </c>
      <c r="M6185" s="61"/>
    </row>
    <row r="6186" spans="1:13" ht="23.25" customHeight="1" thickBot="1" x14ac:dyDescent="0.25">
      <c r="A6186" s="11">
        <v>43507</v>
      </c>
      <c r="B6186" s="12">
        <v>2035.95</v>
      </c>
      <c r="C6186" s="12">
        <v>7517.47</v>
      </c>
      <c r="D6186" s="12">
        <v>2205.6799999999998</v>
      </c>
      <c r="E6186" s="12">
        <v>8155.63</v>
      </c>
      <c r="F6186" s="12">
        <v>3723.58</v>
      </c>
      <c r="G6186" s="12">
        <v>427.9</v>
      </c>
      <c r="H6186" s="115">
        <v>123.25</v>
      </c>
      <c r="I6186" s="45">
        <v>98.06</v>
      </c>
      <c r="J6186" s="45">
        <v>99.366100000000003</v>
      </c>
      <c r="M6186" s="61"/>
    </row>
    <row r="6187" spans="1:13" ht="23.25" customHeight="1" thickBot="1" x14ac:dyDescent="0.25">
      <c r="A6187" s="11">
        <v>43508</v>
      </c>
      <c r="B6187" s="12">
        <v>2034.8</v>
      </c>
      <c r="C6187" s="12">
        <v>7513.22</v>
      </c>
      <c r="D6187" s="12">
        <v>2204.2600000000002</v>
      </c>
      <c r="E6187" s="12">
        <v>8150.4</v>
      </c>
      <c r="F6187" s="12">
        <v>3718.71</v>
      </c>
      <c r="G6187" s="12">
        <v>427.88</v>
      </c>
      <c r="H6187" s="115">
        <v>123.29</v>
      </c>
      <c r="I6187" s="45">
        <v>98.04</v>
      </c>
      <c r="J6187" s="45">
        <v>99.432500000000005</v>
      </c>
      <c r="M6187" s="61"/>
    </row>
    <row r="6188" spans="1:13" ht="23.25" customHeight="1" thickBot="1" x14ac:dyDescent="0.25">
      <c r="A6188" s="11">
        <v>43509</v>
      </c>
      <c r="B6188" s="12">
        <v>2032.85</v>
      </c>
      <c r="C6188" s="12">
        <v>7506</v>
      </c>
      <c r="D6188" s="12">
        <v>2202.38</v>
      </c>
      <c r="E6188" s="12">
        <v>8143.46</v>
      </c>
      <c r="F6188" s="12">
        <v>3724.4</v>
      </c>
      <c r="G6188" s="12">
        <v>427.45</v>
      </c>
      <c r="H6188" s="115">
        <v>123.25</v>
      </c>
      <c r="I6188" s="45">
        <v>98.05</v>
      </c>
      <c r="J6188" s="45">
        <v>99.195800000000006</v>
      </c>
      <c r="M6188" s="61"/>
    </row>
    <row r="6189" spans="1:13" ht="23.25" customHeight="1" thickBot="1" x14ac:dyDescent="0.25">
      <c r="A6189" s="11">
        <v>43510</v>
      </c>
      <c r="B6189" s="12">
        <v>2031.77</v>
      </c>
      <c r="C6189" s="12">
        <v>7502</v>
      </c>
      <c r="D6189" s="12">
        <v>2200.5700000000002</v>
      </c>
      <c r="E6189" s="12">
        <v>8136.76</v>
      </c>
      <c r="F6189" s="12">
        <v>3716.26</v>
      </c>
      <c r="G6189" s="12">
        <v>427.35</v>
      </c>
      <c r="H6189" s="115">
        <v>123.1</v>
      </c>
      <c r="I6189" s="45">
        <v>98.02</v>
      </c>
      <c r="J6189" s="45">
        <v>99.331500000000005</v>
      </c>
      <c r="M6189" s="61"/>
    </row>
    <row r="6190" spans="1:13" ht="23.25" customHeight="1" thickBot="1" x14ac:dyDescent="0.25">
      <c r="A6190" s="11">
        <v>43511</v>
      </c>
      <c r="B6190" s="12">
        <v>2014.54</v>
      </c>
      <c r="C6190" s="12">
        <v>7438.39</v>
      </c>
      <c r="D6190" s="12">
        <v>2198.31</v>
      </c>
      <c r="E6190" s="12">
        <v>8128.4</v>
      </c>
      <c r="F6190" s="12">
        <v>3712.87</v>
      </c>
      <c r="G6190" s="12">
        <v>427.68</v>
      </c>
      <c r="H6190" s="115">
        <v>123.2</v>
      </c>
      <c r="I6190" s="45">
        <v>98.02</v>
      </c>
      <c r="J6190" s="45">
        <v>99.319900000000004</v>
      </c>
      <c r="M6190" s="61"/>
    </row>
    <row r="6191" spans="1:13" ht="23.25" customHeight="1" thickBot="1" x14ac:dyDescent="0.25">
      <c r="A6191" s="11">
        <v>43514</v>
      </c>
      <c r="B6191" s="12">
        <v>2004.72</v>
      </c>
      <c r="C6191" s="12">
        <v>7403.79</v>
      </c>
      <c r="D6191" s="12">
        <v>2202.52</v>
      </c>
      <c r="E6191" s="12">
        <v>8146.41</v>
      </c>
      <c r="F6191" s="12">
        <v>3728.03</v>
      </c>
      <c r="G6191" s="12">
        <v>429.31</v>
      </c>
      <c r="H6191" s="115">
        <v>123.76</v>
      </c>
      <c r="I6191" s="45">
        <v>98.01</v>
      </c>
      <c r="J6191" s="45">
        <v>99.135199999999998</v>
      </c>
      <c r="M6191" s="61"/>
    </row>
    <row r="6192" spans="1:13" ht="23.25" customHeight="1" thickBot="1" x14ac:dyDescent="0.25">
      <c r="A6192" s="11">
        <v>43515</v>
      </c>
      <c r="B6192" s="12">
        <v>1997.73</v>
      </c>
      <c r="C6192" s="12">
        <v>7378</v>
      </c>
      <c r="D6192" s="12">
        <v>2199.8000000000002</v>
      </c>
      <c r="E6192" s="12">
        <v>8136.35</v>
      </c>
      <c r="F6192" s="12">
        <v>3722.67</v>
      </c>
      <c r="G6192" s="12">
        <v>428.56</v>
      </c>
      <c r="H6192" s="115">
        <v>123.47</v>
      </c>
      <c r="I6192" s="45">
        <v>98</v>
      </c>
      <c r="J6192" s="45">
        <v>99.1554</v>
      </c>
      <c r="M6192" s="61"/>
    </row>
    <row r="6193" spans="1:13" ht="23.25" customHeight="1" thickBot="1" x14ac:dyDescent="0.25">
      <c r="A6193" s="11">
        <v>43516</v>
      </c>
      <c r="B6193" s="12">
        <v>1997.84</v>
      </c>
      <c r="C6193" s="12">
        <v>7378.4</v>
      </c>
      <c r="D6193" s="12">
        <v>2200.6999999999998</v>
      </c>
      <c r="E6193" s="12">
        <v>8139.65</v>
      </c>
      <c r="F6193" s="12">
        <v>3734.18</v>
      </c>
      <c r="G6193" s="12">
        <v>428.46</v>
      </c>
      <c r="H6193" s="115">
        <v>123.47</v>
      </c>
      <c r="I6193" s="45">
        <v>98</v>
      </c>
      <c r="J6193" s="45">
        <v>98.889899999999997</v>
      </c>
      <c r="M6193" s="61"/>
    </row>
    <row r="6194" spans="1:13" ht="23.25" customHeight="1" thickBot="1" x14ac:dyDescent="0.25">
      <c r="A6194" s="11">
        <v>43517</v>
      </c>
      <c r="B6194" s="12">
        <v>2003.33</v>
      </c>
      <c r="C6194" s="12">
        <v>7398.68</v>
      </c>
      <c r="D6194" s="12">
        <v>2209.16</v>
      </c>
      <c r="E6194" s="12">
        <v>8170.95</v>
      </c>
      <c r="F6194" s="12">
        <v>3750.51</v>
      </c>
      <c r="G6194" s="12">
        <v>429.69</v>
      </c>
      <c r="H6194" s="115">
        <v>124.01</v>
      </c>
      <c r="I6194" s="45">
        <v>97.99</v>
      </c>
      <c r="J6194" s="45">
        <v>98.837999999999994</v>
      </c>
      <c r="M6194" s="61"/>
    </row>
    <row r="6195" spans="1:13" ht="23.25" customHeight="1" thickBot="1" x14ac:dyDescent="0.25">
      <c r="A6195" s="11">
        <v>43518</v>
      </c>
      <c r="B6195" s="12">
        <v>2001.78</v>
      </c>
      <c r="C6195" s="12">
        <v>7392.94</v>
      </c>
      <c r="D6195" s="12">
        <v>2207.1999999999998</v>
      </c>
      <c r="E6195" s="12">
        <v>8163.7</v>
      </c>
      <c r="F6195" s="12">
        <v>3747.95</v>
      </c>
      <c r="G6195" s="12">
        <v>429.43</v>
      </c>
      <c r="H6195" s="115">
        <v>123.87</v>
      </c>
      <c r="I6195" s="45">
        <v>97.98</v>
      </c>
      <c r="J6195" s="45">
        <v>98.817800000000005</v>
      </c>
      <c r="M6195" s="61"/>
    </row>
    <row r="6196" spans="1:13" ht="23.25" customHeight="1" thickBot="1" x14ac:dyDescent="0.25">
      <c r="A6196" s="11">
        <v>43521</v>
      </c>
      <c r="B6196" s="12">
        <v>1999.6</v>
      </c>
      <c r="C6196" s="12">
        <v>7384.9</v>
      </c>
      <c r="D6196" s="12">
        <v>2203.91</v>
      </c>
      <c r="E6196" s="12">
        <v>8151.56</v>
      </c>
      <c r="F6196" s="12">
        <v>3743.03</v>
      </c>
      <c r="G6196" s="12">
        <v>428.74</v>
      </c>
      <c r="H6196" s="115">
        <v>123.41</v>
      </c>
      <c r="I6196" s="45">
        <v>98.03</v>
      </c>
      <c r="J6196" s="45">
        <v>98.800399999999996</v>
      </c>
      <c r="M6196" s="61"/>
    </row>
    <row r="6197" spans="1:13" ht="23.25" customHeight="1" thickBot="1" x14ac:dyDescent="0.25">
      <c r="A6197" s="11">
        <v>43522</v>
      </c>
      <c r="B6197" s="12">
        <v>1997.4</v>
      </c>
      <c r="C6197" s="12">
        <v>7376.76</v>
      </c>
      <c r="D6197" s="12">
        <v>2201.06</v>
      </c>
      <c r="E6197" s="12">
        <v>8141.02</v>
      </c>
      <c r="F6197" s="12">
        <v>3742.89</v>
      </c>
      <c r="G6197" s="12">
        <v>428.49</v>
      </c>
      <c r="H6197" s="115">
        <v>123.28</v>
      </c>
      <c r="I6197" s="45">
        <v>98.03</v>
      </c>
      <c r="J6197" s="45">
        <v>98.676299999999998</v>
      </c>
      <c r="M6197" s="61"/>
    </row>
    <row r="6198" spans="1:13" ht="23.25" customHeight="1" thickBot="1" x14ac:dyDescent="0.25">
      <c r="A6198" s="11">
        <v>43523</v>
      </c>
      <c r="B6198" s="12">
        <v>1998.42</v>
      </c>
      <c r="C6198" s="12">
        <v>7380.54</v>
      </c>
      <c r="D6198" s="12">
        <v>2202.98</v>
      </c>
      <c r="E6198" s="12">
        <v>8148.09</v>
      </c>
      <c r="F6198" s="12">
        <v>3752.06</v>
      </c>
      <c r="G6198" s="12">
        <v>428.54</v>
      </c>
      <c r="H6198" s="115">
        <v>123.35</v>
      </c>
      <c r="I6198" s="45">
        <v>98.02</v>
      </c>
      <c r="J6198" s="45">
        <v>98.520499999999998</v>
      </c>
      <c r="M6198" s="61"/>
    </row>
    <row r="6199" spans="1:13" ht="23.25" customHeight="1" thickBot="1" x14ac:dyDescent="0.25">
      <c r="A6199" s="11">
        <v>43524</v>
      </c>
      <c r="B6199" s="12">
        <v>1998.54</v>
      </c>
      <c r="C6199" s="12">
        <v>7380.99</v>
      </c>
      <c r="D6199" s="12">
        <v>2206.6999999999998</v>
      </c>
      <c r="E6199" s="12">
        <v>8161.86</v>
      </c>
      <c r="F6199" s="12">
        <v>3758.3</v>
      </c>
      <c r="G6199" s="12">
        <v>429.6</v>
      </c>
      <c r="H6199" s="115">
        <v>123.64</v>
      </c>
      <c r="I6199" s="45">
        <v>98.03</v>
      </c>
      <c r="J6199" s="45">
        <v>97.92</v>
      </c>
      <c r="M6199" s="61"/>
    </row>
    <row r="6200" spans="1:13" ht="23.25" customHeight="1" thickBot="1" x14ac:dyDescent="0.25">
      <c r="A6200" s="11">
        <v>43525</v>
      </c>
      <c r="B6200" s="12">
        <v>1998.07</v>
      </c>
      <c r="C6200" s="12">
        <v>7379.44</v>
      </c>
      <c r="D6200" s="12">
        <v>2207.04</v>
      </c>
      <c r="E6200" s="12">
        <v>8163.41</v>
      </c>
      <c r="F6200" s="12">
        <v>3758.46</v>
      </c>
      <c r="G6200" s="12">
        <v>429.51</v>
      </c>
      <c r="H6200" s="115">
        <v>123.66</v>
      </c>
      <c r="I6200" s="45">
        <v>97.97</v>
      </c>
      <c r="J6200" s="45">
        <v>97.792500000000004</v>
      </c>
      <c r="M6200" s="61"/>
    </row>
    <row r="6201" spans="1:13" ht="23.25" customHeight="1" thickBot="1" x14ac:dyDescent="0.25">
      <c r="A6201" s="11">
        <v>43529</v>
      </c>
      <c r="B6201" s="12">
        <v>2001.23</v>
      </c>
      <c r="C6201" s="12">
        <v>7391.1</v>
      </c>
      <c r="D6201" s="12">
        <v>2204.36</v>
      </c>
      <c r="E6201" s="12">
        <v>8153.47</v>
      </c>
      <c r="F6201" s="12">
        <v>3746.2</v>
      </c>
      <c r="G6201" s="12">
        <v>428.99</v>
      </c>
      <c r="H6201" s="115">
        <v>123.36</v>
      </c>
      <c r="I6201" s="45">
        <v>97.96</v>
      </c>
      <c r="J6201" s="45">
        <v>99.043599999999998</v>
      </c>
      <c r="M6201" s="61"/>
    </row>
    <row r="6202" spans="1:13" ht="23.25" customHeight="1" thickBot="1" x14ac:dyDescent="0.25">
      <c r="A6202" s="11">
        <v>43530</v>
      </c>
      <c r="B6202" s="12">
        <v>1999.95</v>
      </c>
      <c r="C6202" s="12">
        <v>7398.1</v>
      </c>
      <c r="D6202" s="12">
        <v>2195.4</v>
      </c>
      <c r="E6202" s="12">
        <v>8120.34</v>
      </c>
      <c r="F6202" s="12">
        <v>3684.25</v>
      </c>
      <c r="G6202" s="12">
        <v>427.01</v>
      </c>
      <c r="H6202" s="115">
        <v>122.76</v>
      </c>
      <c r="I6202" s="45">
        <v>98.21</v>
      </c>
      <c r="J6202" s="45">
        <v>100.0176</v>
      </c>
      <c r="M6202" s="61"/>
    </row>
    <row r="6203" spans="1:13" ht="23.25" customHeight="1" thickBot="1" x14ac:dyDescent="0.25">
      <c r="A6203" s="11">
        <v>43531</v>
      </c>
      <c r="B6203" s="12">
        <v>2003.92</v>
      </c>
      <c r="C6203" s="12">
        <v>7412.81</v>
      </c>
      <c r="D6203" s="12">
        <v>2200.08</v>
      </c>
      <c r="E6203" s="12">
        <v>8137.64</v>
      </c>
      <c r="F6203" s="12">
        <v>3693.16</v>
      </c>
      <c r="G6203" s="12">
        <v>428.28</v>
      </c>
      <c r="H6203" s="115">
        <v>123.06</v>
      </c>
      <c r="I6203" s="45">
        <v>98.22</v>
      </c>
      <c r="J6203" s="45">
        <v>100.15519999999999</v>
      </c>
      <c r="M6203" s="61"/>
    </row>
    <row r="6204" spans="1:13" ht="23.25" customHeight="1" thickBot="1" x14ac:dyDescent="0.25">
      <c r="A6204" s="11">
        <v>43532</v>
      </c>
      <c r="B6204" s="12">
        <v>2004.82</v>
      </c>
      <c r="C6204" s="12">
        <v>7416.12</v>
      </c>
      <c r="D6204" s="12">
        <v>2195.5100000000002</v>
      </c>
      <c r="E6204" s="12">
        <v>8120.75</v>
      </c>
      <c r="F6204" s="12">
        <v>3659.3</v>
      </c>
      <c r="G6204" s="12">
        <v>427.1</v>
      </c>
      <c r="H6204" s="115">
        <v>122.59</v>
      </c>
      <c r="I6204" s="45">
        <v>98.26</v>
      </c>
      <c r="J6204" s="45">
        <v>101.1476</v>
      </c>
      <c r="M6204" s="61"/>
    </row>
    <row r="6205" spans="1:13" ht="23.25" customHeight="1" thickBot="1" x14ac:dyDescent="0.25">
      <c r="A6205" s="11">
        <v>43535</v>
      </c>
      <c r="B6205" s="12">
        <v>2004.09</v>
      </c>
      <c r="C6205" s="12">
        <v>7413.43</v>
      </c>
      <c r="D6205" s="12">
        <v>2194.88</v>
      </c>
      <c r="E6205" s="12">
        <v>8118.4</v>
      </c>
      <c r="F6205" s="12">
        <v>3649.24</v>
      </c>
      <c r="G6205" s="12">
        <v>427.4</v>
      </c>
      <c r="H6205" s="115">
        <v>122.72</v>
      </c>
      <c r="I6205" s="45">
        <v>98.33</v>
      </c>
      <c r="J6205" s="45">
        <v>101.12090000000001</v>
      </c>
      <c r="M6205" s="61"/>
    </row>
    <row r="6206" spans="1:13" ht="23.25" customHeight="1" thickBot="1" x14ac:dyDescent="0.25">
      <c r="A6206" s="11">
        <v>43537</v>
      </c>
      <c r="B6206" s="12">
        <v>1998.88</v>
      </c>
      <c r="C6206" s="12">
        <v>7394.17</v>
      </c>
      <c r="D6206" s="12">
        <v>2191.17</v>
      </c>
      <c r="E6206" s="12">
        <v>8104.68</v>
      </c>
      <c r="F6206" s="12">
        <v>3658.03</v>
      </c>
      <c r="G6206" s="12">
        <v>425.84</v>
      </c>
      <c r="H6206" s="115">
        <v>122.41</v>
      </c>
      <c r="I6206" s="45">
        <v>98.29</v>
      </c>
      <c r="J6206" s="45">
        <v>100.4237</v>
      </c>
      <c r="M6206" s="61"/>
    </row>
    <row r="6207" spans="1:13" ht="23.25" customHeight="1" thickBot="1" x14ac:dyDescent="0.25">
      <c r="A6207" s="11">
        <v>43538</v>
      </c>
      <c r="B6207" s="12">
        <v>1997.98</v>
      </c>
      <c r="C6207" s="12">
        <v>7390.83</v>
      </c>
      <c r="D6207" s="12">
        <v>2189.6999999999998</v>
      </c>
      <c r="E6207" s="12">
        <v>8099.26</v>
      </c>
      <c r="F6207" s="12">
        <v>3665.48</v>
      </c>
      <c r="G6207" s="12">
        <v>425.42</v>
      </c>
      <c r="H6207" s="115">
        <v>122.35</v>
      </c>
      <c r="I6207" s="45">
        <v>98.28</v>
      </c>
      <c r="J6207" s="45">
        <v>100.3068</v>
      </c>
      <c r="M6207" s="61"/>
    </row>
    <row r="6208" spans="1:13" ht="23.25" customHeight="1" thickBot="1" x14ac:dyDescent="0.25">
      <c r="A6208" s="11">
        <v>43539</v>
      </c>
      <c r="B6208" s="12">
        <v>1998.19</v>
      </c>
      <c r="C6208" s="12">
        <v>7391.58</v>
      </c>
      <c r="D6208" s="12">
        <v>2187.52</v>
      </c>
      <c r="E6208" s="12">
        <v>8091.2</v>
      </c>
      <c r="F6208" s="12">
        <v>3662.46</v>
      </c>
      <c r="G6208" s="12">
        <v>425.43</v>
      </c>
      <c r="H6208" s="115">
        <v>122.33</v>
      </c>
      <c r="I6208" s="45">
        <v>98.28</v>
      </c>
      <c r="J6208" s="45">
        <v>100.7051</v>
      </c>
      <c r="M6208" s="61"/>
    </row>
    <row r="6209" spans="1:13" ht="23.25" customHeight="1" thickBot="1" x14ac:dyDescent="0.25">
      <c r="A6209" s="11">
        <v>43542</v>
      </c>
      <c r="B6209" s="12">
        <v>1999.24</v>
      </c>
      <c r="C6209" s="12">
        <v>7395.5</v>
      </c>
      <c r="D6209" s="12">
        <v>2190</v>
      </c>
      <c r="E6209" s="12">
        <v>8100.38</v>
      </c>
      <c r="F6209" s="12">
        <v>3672.22</v>
      </c>
      <c r="G6209" s="12">
        <v>424.18</v>
      </c>
      <c r="H6209" s="115">
        <v>122.07</v>
      </c>
      <c r="I6209" s="45">
        <v>98.26</v>
      </c>
      <c r="J6209" s="45">
        <v>100.81619999999999</v>
      </c>
      <c r="M6209" s="61"/>
    </row>
    <row r="6210" spans="1:13" ht="23.25" customHeight="1" thickBot="1" x14ac:dyDescent="0.25">
      <c r="A6210" s="11">
        <v>43543</v>
      </c>
      <c r="B6210" s="12">
        <v>1996.24</v>
      </c>
      <c r="C6210" s="12">
        <v>7384.41</v>
      </c>
      <c r="D6210" s="12">
        <v>2187.87</v>
      </c>
      <c r="E6210" s="12">
        <v>8092.47</v>
      </c>
      <c r="F6210" s="12">
        <v>3672.56</v>
      </c>
      <c r="G6210" s="12">
        <v>423.87</v>
      </c>
      <c r="H6210" s="115">
        <v>121.97</v>
      </c>
      <c r="I6210" s="45">
        <v>98.25</v>
      </c>
      <c r="J6210" s="45">
        <v>100.4786</v>
      </c>
      <c r="M6210" s="61"/>
    </row>
    <row r="6211" spans="1:13" ht="23.25" customHeight="1" thickBot="1" x14ac:dyDescent="0.25">
      <c r="A6211" s="11">
        <v>43544</v>
      </c>
      <c r="B6211" s="12">
        <v>1992.43</v>
      </c>
      <c r="C6211" s="12">
        <v>7370.29</v>
      </c>
      <c r="D6211" s="12">
        <v>2183.4499999999998</v>
      </c>
      <c r="E6211" s="12">
        <v>8076.12</v>
      </c>
      <c r="F6211" s="12">
        <v>3665.88</v>
      </c>
      <c r="G6211" s="12">
        <v>422.94</v>
      </c>
      <c r="H6211" s="115">
        <v>121.94</v>
      </c>
      <c r="I6211" s="45">
        <v>98.24</v>
      </c>
      <c r="J6211" s="45">
        <v>100.3172</v>
      </c>
      <c r="M6211" s="61"/>
    </row>
    <row r="6212" spans="1:13" ht="23.25" customHeight="1" thickBot="1" x14ac:dyDescent="0.25">
      <c r="A6212" s="11">
        <v>43545</v>
      </c>
      <c r="B6212" s="12">
        <v>1987.77</v>
      </c>
      <c r="C6212" s="12">
        <v>7353.07</v>
      </c>
      <c r="D6212" s="12">
        <v>2180.67</v>
      </c>
      <c r="E6212" s="12">
        <v>8065.84</v>
      </c>
      <c r="F6212" s="12">
        <v>3682.26</v>
      </c>
      <c r="G6212" s="12">
        <v>422.63</v>
      </c>
      <c r="H6212" s="115">
        <v>121.86</v>
      </c>
      <c r="I6212" s="45">
        <v>98.16</v>
      </c>
      <c r="J6212" s="45">
        <v>99.743700000000004</v>
      </c>
      <c r="M6212" s="61"/>
    </row>
    <row r="6213" spans="1:13" ht="23.25" customHeight="1" thickBot="1" x14ac:dyDescent="0.25">
      <c r="A6213" s="11">
        <v>43546</v>
      </c>
      <c r="B6213" s="12">
        <v>1980.04</v>
      </c>
      <c r="C6213" s="12">
        <v>7324.47</v>
      </c>
      <c r="D6213" s="12">
        <v>2171.92</v>
      </c>
      <c r="E6213" s="12">
        <v>8033.49</v>
      </c>
      <c r="F6213" s="12">
        <v>3656.03</v>
      </c>
      <c r="G6213" s="12">
        <v>420.94</v>
      </c>
      <c r="H6213" s="115">
        <v>121.3</v>
      </c>
      <c r="I6213" s="45">
        <v>98.06</v>
      </c>
      <c r="J6213" s="45">
        <v>100.1972</v>
      </c>
      <c r="M6213" s="61"/>
    </row>
    <row r="6214" spans="1:13" ht="23.25" customHeight="1" thickBot="1" x14ac:dyDescent="0.25">
      <c r="A6214" s="11">
        <v>43549</v>
      </c>
      <c r="B6214" s="12">
        <v>1985.35</v>
      </c>
      <c r="C6214" s="12">
        <v>7344.11</v>
      </c>
      <c r="D6214" s="12">
        <v>2171.31</v>
      </c>
      <c r="E6214" s="12">
        <v>8031.25</v>
      </c>
      <c r="F6214" s="12">
        <v>3633.34</v>
      </c>
      <c r="G6214" s="12">
        <v>420.63</v>
      </c>
      <c r="H6214" s="115">
        <v>121.21</v>
      </c>
      <c r="I6214" s="45">
        <v>98.26</v>
      </c>
      <c r="J6214" s="45">
        <v>100.6532</v>
      </c>
      <c r="M6214" s="61"/>
    </row>
    <row r="6215" spans="1:13" ht="23.25" customHeight="1" thickBot="1" x14ac:dyDescent="0.25">
      <c r="A6215" s="11">
        <v>43550</v>
      </c>
      <c r="B6215" s="12">
        <v>1982.83</v>
      </c>
      <c r="C6215" s="12">
        <v>7334.78</v>
      </c>
      <c r="D6215" s="12">
        <v>2168.69</v>
      </c>
      <c r="E6215" s="12">
        <v>8021.54</v>
      </c>
      <c r="F6215" s="12">
        <v>3634.59</v>
      </c>
      <c r="G6215" s="12">
        <v>420.85</v>
      </c>
      <c r="H6215" s="115">
        <v>121.3</v>
      </c>
      <c r="I6215" s="45">
        <v>98.24</v>
      </c>
      <c r="J6215" s="45">
        <v>100.49679999999999</v>
      </c>
      <c r="M6215" s="61"/>
    </row>
    <row r="6216" spans="1:13" ht="23.25" customHeight="1" thickBot="1" x14ac:dyDescent="0.25">
      <c r="A6216" s="11">
        <v>43551</v>
      </c>
      <c r="B6216" s="12">
        <v>1987.04</v>
      </c>
      <c r="C6216" s="12">
        <v>7350.36</v>
      </c>
      <c r="D6216" s="12">
        <v>2169.91</v>
      </c>
      <c r="E6216" s="12">
        <v>8026.05</v>
      </c>
      <c r="F6216" s="12">
        <v>3624.94</v>
      </c>
      <c r="G6216" s="12">
        <v>420.57</v>
      </c>
      <c r="H6216" s="115">
        <v>121.3</v>
      </c>
      <c r="I6216" s="45">
        <v>98.26</v>
      </c>
      <c r="J6216" s="45">
        <v>101.2847</v>
      </c>
      <c r="M6216" s="61"/>
    </row>
    <row r="6217" spans="1:13" ht="23.25" customHeight="1" thickBot="1" x14ac:dyDescent="0.25">
      <c r="A6217" s="11">
        <v>43552</v>
      </c>
      <c r="B6217" s="12">
        <v>1985.93</v>
      </c>
      <c r="C6217" s="12">
        <v>7346.24</v>
      </c>
      <c r="D6217" s="12">
        <v>2167.4899999999998</v>
      </c>
      <c r="E6217" s="12">
        <v>8017.11</v>
      </c>
      <c r="F6217" s="12">
        <v>3617.16</v>
      </c>
      <c r="G6217" s="12">
        <v>420.27</v>
      </c>
      <c r="H6217" s="115">
        <v>121.36</v>
      </c>
      <c r="I6217" s="45">
        <v>98.28</v>
      </c>
      <c r="J6217" s="45">
        <v>101.3895</v>
      </c>
      <c r="M6217" s="61"/>
    </row>
    <row r="6218" spans="1:13" ht="23.25" customHeight="1" thickBot="1" x14ac:dyDescent="0.25">
      <c r="A6218" s="11">
        <v>43553</v>
      </c>
      <c r="B6218" s="12">
        <v>1984.38</v>
      </c>
      <c r="C6218" s="12">
        <v>7340.51</v>
      </c>
      <c r="D6218" s="12">
        <v>2164.7800000000002</v>
      </c>
      <c r="E6218" s="12">
        <v>8007.09</v>
      </c>
      <c r="F6218" s="12">
        <v>3605.81</v>
      </c>
      <c r="G6218" s="12">
        <v>420.27</v>
      </c>
      <c r="H6218" s="115">
        <v>121.12</v>
      </c>
      <c r="I6218" s="45">
        <v>98.3</v>
      </c>
      <c r="J6218" s="45">
        <v>101.57</v>
      </c>
      <c r="M6218" s="61"/>
    </row>
    <row r="6219" spans="1:13" ht="23.25" customHeight="1" thickBot="1" x14ac:dyDescent="0.25">
      <c r="A6219" s="11">
        <v>43556</v>
      </c>
      <c r="B6219" s="12">
        <v>1985.67</v>
      </c>
      <c r="C6219" s="12">
        <v>7345.29</v>
      </c>
      <c r="D6219" s="12">
        <v>2166.94</v>
      </c>
      <c r="E6219" s="12">
        <v>8015.05</v>
      </c>
      <c r="F6219" s="12">
        <v>3610.01</v>
      </c>
      <c r="G6219" s="12">
        <v>420.38</v>
      </c>
      <c r="H6219" s="115">
        <v>121.25</v>
      </c>
      <c r="I6219" s="45">
        <v>98.3</v>
      </c>
      <c r="J6219" s="45">
        <v>101.4</v>
      </c>
      <c r="M6219" s="61"/>
    </row>
    <row r="6220" spans="1:13" ht="23.25" customHeight="1" thickBot="1" x14ac:dyDescent="0.25">
      <c r="A6220" s="11">
        <v>43557</v>
      </c>
      <c r="B6220" s="12">
        <v>1982.42</v>
      </c>
      <c r="C6220" s="12">
        <v>7333.26</v>
      </c>
      <c r="D6220" s="12">
        <v>2160.44</v>
      </c>
      <c r="E6220" s="12">
        <v>7991.04</v>
      </c>
      <c r="F6220" s="12">
        <v>3589.63</v>
      </c>
      <c r="G6220" s="12">
        <v>419.46</v>
      </c>
      <c r="H6220" s="115">
        <v>120.89</v>
      </c>
      <c r="I6220" s="45">
        <v>98.33</v>
      </c>
      <c r="J6220" s="45">
        <v>101.64</v>
      </c>
      <c r="M6220" s="61"/>
    </row>
    <row r="6221" spans="1:13" ht="23.25" customHeight="1" thickBot="1" x14ac:dyDescent="0.25">
      <c r="A6221" s="11">
        <v>43558</v>
      </c>
      <c r="B6221" s="12">
        <v>1986.48</v>
      </c>
      <c r="C6221" s="12">
        <v>7348.3</v>
      </c>
      <c r="D6221" s="12">
        <v>2165.63</v>
      </c>
      <c r="E6221" s="12">
        <v>8010.22</v>
      </c>
      <c r="F6221" s="12">
        <v>3602.98</v>
      </c>
      <c r="G6221" s="12">
        <v>420.61</v>
      </c>
      <c r="H6221" s="115">
        <v>121.25</v>
      </c>
      <c r="I6221" s="45">
        <v>98.34</v>
      </c>
      <c r="J6221" s="45">
        <v>101.69</v>
      </c>
      <c r="M6221" s="61"/>
    </row>
    <row r="6222" spans="1:13" ht="23.25" customHeight="1" thickBot="1" x14ac:dyDescent="0.25">
      <c r="A6222" s="11">
        <v>43559</v>
      </c>
      <c r="B6222" s="12">
        <v>1988.22</v>
      </c>
      <c r="C6222" s="12">
        <v>7354.71</v>
      </c>
      <c r="D6222" s="12">
        <v>2166.09</v>
      </c>
      <c r="E6222" s="12">
        <v>8011.94</v>
      </c>
      <c r="F6222" s="12">
        <v>3608.4</v>
      </c>
      <c r="G6222" s="12">
        <v>421.54</v>
      </c>
      <c r="H6222" s="115">
        <v>121.01</v>
      </c>
      <c r="I6222" s="45">
        <v>98.33</v>
      </c>
      <c r="J6222" s="45">
        <v>101.99</v>
      </c>
      <c r="M6222" s="61"/>
    </row>
    <row r="6223" spans="1:13" ht="23.25" customHeight="1" thickBot="1" x14ac:dyDescent="0.25">
      <c r="A6223" s="11">
        <v>43560</v>
      </c>
      <c r="B6223" s="12">
        <v>1996.46</v>
      </c>
      <c r="C6223" s="12">
        <v>7386.49</v>
      </c>
      <c r="D6223" s="12">
        <v>2178.09</v>
      </c>
      <c r="E6223" s="12">
        <v>8058.2</v>
      </c>
      <c r="F6223" s="12">
        <v>3626.33</v>
      </c>
      <c r="G6223" s="12">
        <v>424.33</v>
      </c>
      <c r="H6223" s="115">
        <v>122.1</v>
      </c>
      <c r="I6223" s="45">
        <v>98.33</v>
      </c>
      <c r="J6223" s="45">
        <v>102.07</v>
      </c>
      <c r="M6223" s="61"/>
    </row>
    <row r="6224" spans="1:13" ht="23.25" customHeight="1" thickBot="1" x14ac:dyDescent="0.25">
      <c r="A6224" s="11">
        <v>43563</v>
      </c>
      <c r="B6224" s="12">
        <v>2003.62</v>
      </c>
      <c r="C6224" s="12">
        <v>7415.52</v>
      </c>
      <c r="D6224" s="12">
        <v>2186.06</v>
      </c>
      <c r="E6224" s="12">
        <v>8091.43</v>
      </c>
      <c r="F6224" s="12">
        <v>3641.28</v>
      </c>
      <c r="G6224" s="12">
        <v>426.37</v>
      </c>
      <c r="H6224" s="115">
        <v>122.75</v>
      </c>
      <c r="I6224" s="45">
        <v>98.32</v>
      </c>
      <c r="J6224" s="45">
        <v>102.49</v>
      </c>
      <c r="M6224" s="61"/>
    </row>
    <row r="6225" spans="1:13" ht="23.25" customHeight="1" thickBot="1" x14ac:dyDescent="0.25">
      <c r="A6225" s="11">
        <v>43564</v>
      </c>
      <c r="B6225" s="12">
        <v>2002.1</v>
      </c>
      <c r="C6225" s="12">
        <v>7409.9</v>
      </c>
      <c r="D6225" s="12">
        <v>2185.91</v>
      </c>
      <c r="E6225" s="12">
        <v>8090.88</v>
      </c>
      <c r="F6225" s="12">
        <v>3652.54</v>
      </c>
      <c r="G6225" s="12">
        <v>425.79</v>
      </c>
      <c r="H6225" s="115">
        <v>122.77</v>
      </c>
      <c r="I6225" s="45">
        <v>98.28</v>
      </c>
      <c r="J6225" s="45">
        <v>102.17</v>
      </c>
      <c r="M6225" s="61"/>
    </row>
    <row r="6226" spans="1:13" ht="23.25" customHeight="1" thickBot="1" x14ac:dyDescent="0.25">
      <c r="A6226" s="11">
        <v>43565</v>
      </c>
      <c r="B6226" s="12">
        <v>1998.08</v>
      </c>
      <c r="C6226" s="12">
        <v>7395.02</v>
      </c>
      <c r="D6226" s="12">
        <v>2179.19</v>
      </c>
      <c r="E6226" s="12">
        <v>8066.01</v>
      </c>
      <c r="F6226" s="12">
        <v>3641</v>
      </c>
      <c r="G6226" s="12">
        <v>425.07</v>
      </c>
      <c r="H6226" s="115">
        <v>122.43</v>
      </c>
      <c r="I6226" s="45">
        <v>98.28</v>
      </c>
      <c r="J6226" s="45">
        <v>102.32</v>
      </c>
      <c r="M6226" s="61"/>
    </row>
    <row r="6227" spans="1:13" ht="23.25" customHeight="1" thickBot="1" x14ac:dyDescent="0.25">
      <c r="A6227" s="11">
        <v>43566</v>
      </c>
      <c r="B6227" s="12">
        <v>1998.5</v>
      </c>
      <c r="C6227" s="12">
        <v>7396.6</v>
      </c>
      <c r="D6227" s="12">
        <v>2176.81</v>
      </c>
      <c r="E6227" s="12">
        <v>8057.17</v>
      </c>
      <c r="F6227" s="12">
        <v>3624.1</v>
      </c>
      <c r="G6227" s="12">
        <v>424.8</v>
      </c>
      <c r="H6227" s="115">
        <v>122.29</v>
      </c>
      <c r="I6227" s="45">
        <v>98.36</v>
      </c>
      <c r="J6227" s="45">
        <v>102.68</v>
      </c>
      <c r="M6227" s="61"/>
    </row>
    <row r="6228" spans="1:13" ht="23.25" customHeight="1" thickBot="1" x14ac:dyDescent="0.25">
      <c r="A6228" s="11">
        <v>43567</v>
      </c>
      <c r="B6228" s="12">
        <v>1992.92</v>
      </c>
      <c r="C6228" s="12">
        <v>7379.69</v>
      </c>
      <c r="D6228" s="12">
        <v>2169.6799999999998</v>
      </c>
      <c r="E6228" s="12">
        <v>8036.28</v>
      </c>
      <c r="F6228" s="12">
        <v>3619.36</v>
      </c>
      <c r="G6228" s="12">
        <v>423.59</v>
      </c>
      <c r="H6228" s="115">
        <v>122.21</v>
      </c>
      <c r="I6228" s="45">
        <v>98.34</v>
      </c>
      <c r="J6228" s="45">
        <v>102.55</v>
      </c>
      <c r="M6228" s="61"/>
    </row>
    <row r="6229" spans="1:13" ht="23.25" customHeight="1" thickBot="1" x14ac:dyDescent="0.25">
      <c r="A6229" s="11">
        <v>43570</v>
      </c>
      <c r="B6229" s="12">
        <v>1991.98</v>
      </c>
      <c r="C6229" s="12">
        <v>7376.19</v>
      </c>
      <c r="D6229" s="12">
        <v>2169.67</v>
      </c>
      <c r="E6229" s="12">
        <v>8036.25</v>
      </c>
      <c r="F6229" s="12">
        <v>3627.14</v>
      </c>
      <c r="G6229" s="12">
        <v>423.74</v>
      </c>
      <c r="H6229" s="115">
        <v>122.34</v>
      </c>
      <c r="I6229" s="45">
        <v>98.31</v>
      </c>
      <c r="J6229" s="45">
        <v>102.33</v>
      </c>
      <c r="M6229" s="61"/>
    </row>
    <row r="6230" spans="1:13" ht="23.25" customHeight="1" thickBot="1" x14ac:dyDescent="0.25">
      <c r="A6230" s="11">
        <v>43571</v>
      </c>
      <c r="B6230" s="12">
        <v>1988.32</v>
      </c>
      <c r="C6230" s="12">
        <v>7362.62</v>
      </c>
      <c r="D6230" s="12">
        <v>2167.34</v>
      </c>
      <c r="E6230" s="12">
        <v>8027.62</v>
      </c>
      <c r="F6230" s="12">
        <v>3624.81</v>
      </c>
      <c r="G6230" s="12">
        <v>423.24</v>
      </c>
      <c r="H6230" s="115">
        <v>122.25</v>
      </c>
      <c r="I6230" s="45">
        <v>98.29</v>
      </c>
      <c r="J6230" s="45">
        <v>101.87</v>
      </c>
      <c r="M6230" s="61"/>
    </row>
    <row r="6231" spans="1:13" ht="23.25" customHeight="1" thickBot="1" x14ac:dyDescent="0.25">
      <c r="A6231" s="11">
        <v>43572</v>
      </c>
      <c r="B6231" s="12">
        <v>1983.21</v>
      </c>
      <c r="C6231" s="12">
        <v>7346.46</v>
      </c>
      <c r="D6231" s="12">
        <v>2159.41</v>
      </c>
      <c r="E6231" s="12">
        <v>8002.26</v>
      </c>
      <c r="F6231" s="12">
        <v>3614.71</v>
      </c>
      <c r="G6231" s="12">
        <v>421.59</v>
      </c>
      <c r="H6231" s="115">
        <v>121.75</v>
      </c>
      <c r="I6231" s="45">
        <v>98.16</v>
      </c>
      <c r="J6231" s="45">
        <v>101.97</v>
      </c>
      <c r="M6231" s="61"/>
    </row>
    <row r="6232" spans="1:13" ht="23.25" customHeight="1" thickBot="1" x14ac:dyDescent="0.25">
      <c r="A6232" s="11">
        <v>43573</v>
      </c>
      <c r="B6232" s="12">
        <v>1980.76</v>
      </c>
      <c r="C6232" s="12">
        <v>7337.38</v>
      </c>
      <c r="D6232" s="12">
        <v>2154.54</v>
      </c>
      <c r="E6232" s="12">
        <v>7984.24</v>
      </c>
      <c r="F6232" s="12">
        <v>3604.4</v>
      </c>
      <c r="G6232" s="12">
        <v>420.51</v>
      </c>
      <c r="H6232" s="115">
        <v>121.42</v>
      </c>
      <c r="I6232" s="45">
        <v>98.15</v>
      </c>
      <c r="J6232" s="45">
        <v>102.19</v>
      </c>
      <c r="M6232" s="61"/>
    </row>
    <row r="6233" spans="1:13" ht="23.25" customHeight="1" thickBot="1" x14ac:dyDescent="0.25">
      <c r="A6233" s="11">
        <v>43574</v>
      </c>
      <c r="B6233" s="12">
        <v>1983.73</v>
      </c>
      <c r="C6233" s="12">
        <v>7348.39</v>
      </c>
      <c r="D6233" s="12">
        <v>2155.3000000000002</v>
      </c>
      <c r="E6233" s="12">
        <v>7987.02</v>
      </c>
      <c r="F6233" s="12">
        <v>3590.19</v>
      </c>
      <c r="G6233" s="12">
        <v>420.97</v>
      </c>
      <c r="H6233" s="115">
        <v>121.56</v>
      </c>
      <c r="I6233" s="45">
        <v>98.19</v>
      </c>
      <c r="J6233" s="45">
        <v>102.78</v>
      </c>
      <c r="M6233" s="61"/>
    </row>
    <row r="6234" spans="1:13" ht="23.25" customHeight="1" thickBot="1" x14ac:dyDescent="0.25">
      <c r="A6234" s="11">
        <v>43577</v>
      </c>
      <c r="B6234" s="12">
        <v>1984.65</v>
      </c>
      <c r="C6234" s="12">
        <v>7351.8</v>
      </c>
      <c r="D6234" s="12">
        <v>2156.73</v>
      </c>
      <c r="E6234" s="12">
        <v>7992.33</v>
      </c>
      <c r="F6234" s="12">
        <v>3592.88</v>
      </c>
      <c r="G6234" s="12">
        <v>421.1</v>
      </c>
      <c r="H6234" s="115">
        <v>121.74</v>
      </c>
      <c r="I6234" s="45">
        <v>98.19</v>
      </c>
      <c r="J6234" s="45">
        <v>102.78</v>
      </c>
      <c r="M6234" s="61"/>
    </row>
    <row r="6235" spans="1:13" ht="23.25" customHeight="1" thickBot="1" x14ac:dyDescent="0.25">
      <c r="A6235" s="11">
        <v>43578</v>
      </c>
      <c r="B6235" s="12">
        <v>1981.4148539465048</v>
      </c>
      <c r="C6235" s="12">
        <v>7339.8241341997482</v>
      </c>
      <c r="D6235" s="12">
        <v>2151.9279000000001</v>
      </c>
      <c r="E6235" s="12">
        <v>7974.5456199766204</v>
      </c>
      <c r="F6235" s="12">
        <v>3588.6825016040552</v>
      </c>
      <c r="G6235" s="12">
        <v>419.74204249495796</v>
      </c>
      <c r="H6235" s="115">
        <v>121.30966172261341</v>
      </c>
      <c r="I6235" s="45">
        <v>98.177295067836866</v>
      </c>
      <c r="J6235" s="45">
        <v>102.79</v>
      </c>
      <c r="M6235" s="61"/>
    </row>
    <row r="6236" spans="1:13" ht="23.25" customHeight="1" thickBot="1" x14ac:dyDescent="0.25">
      <c r="A6236" s="11">
        <v>43579</v>
      </c>
      <c r="B6236" s="12">
        <v>1978.8570221307627</v>
      </c>
      <c r="C6236" s="12">
        <v>7330.3490686146615</v>
      </c>
      <c r="D6236" s="12">
        <v>2147.3125</v>
      </c>
      <c r="E6236" s="12">
        <v>7957.4420181996093</v>
      </c>
      <c r="F6236" s="12">
        <v>3573.8240250870872</v>
      </c>
      <c r="G6236" s="12">
        <v>419.61379345645895</v>
      </c>
      <c r="H6236" s="115">
        <v>121.5030863161933</v>
      </c>
      <c r="I6236" s="45">
        <v>98.186125735487565</v>
      </c>
      <c r="J6236" s="45">
        <v>103</v>
      </c>
      <c r="M6236" s="61"/>
    </row>
    <row r="6237" spans="1:13" ht="23.25" customHeight="1" thickBot="1" x14ac:dyDescent="0.25">
      <c r="A6237" s="11">
        <v>43580</v>
      </c>
      <c r="B6237" s="12">
        <v>1979.9020588557394</v>
      </c>
      <c r="C6237" s="12">
        <v>7334.2202345947844</v>
      </c>
      <c r="D6237" s="12">
        <v>2146.9058</v>
      </c>
      <c r="E6237" s="12">
        <v>7955.9348823408081</v>
      </c>
      <c r="F6237" s="12">
        <v>3561.040299262489</v>
      </c>
      <c r="G6237" s="12">
        <v>419.35697678726268</v>
      </c>
      <c r="H6237" s="115">
        <v>121.38260637877585</v>
      </c>
      <c r="I6237" s="45">
        <v>98.209952287277204</v>
      </c>
      <c r="J6237" s="45">
        <v>103.35</v>
      </c>
      <c r="M6237" s="61"/>
    </row>
    <row r="6238" spans="1:13" ht="23.25" customHeight="1" thickBot="1" x14ac:dyDescent="0.25">
      <c r="A6238" s="11">
        <v>43581</v>
      </c>
      <c r="B6238" s="12">
        <v>1979.5738263901715</v>
      </c>
      <c r="C6238" s="12">
        <v>7333.0043516273154</v>
      </c>
      <c r="D6238" s="12">
        <v>2145.7071999999998</v>
      </c>
      <c r="E6238" s="12">
        <v>7951.4931487771019</v>
      </c>
      <c r="F6238" s="12">
        <v>3554.9022324889493</v>
      </c>
      <c r="G6238" s="12">
        <v>418.7356138331765</v>
      </c>
      <c r="H6238" s="115">
        <v>121.43113431618946</v>
      </c>
      <c r="I6238" s="45">
        <v>98.220190752957024</v>
      </c>
      <c r="J6238" s="45">
        <v>103.47</v>
      </c>
      <c r="M6238" s="61"/>
    </row>
    <row r="6239" spans="1:13" ht="23.25" customHeight="1" thickBot="1" x14ac:dyDescent="0.25">
      <c r="A6239" s="11">
        <v>43584</v>
      </c>
      <c r="B6239" s="12">
        <v>1978.59</v>
      </c>
      <c r="C6239" s="12">
        <v>7329.34</v>
      </c>
      <c r="D6239" s="12">
        <v>2142.11</v>
      </c>
      <c r="E6239" s="12">
        <v>7938.15</v>
      </c>
      <c r="F6239" s="12">
        <v>3548.94</v>
      </c>
      <c r="G6239" s="12">
        <v>418.14</v>
      </c>
      <c r="H6239" s="115">
        <v>121.57</v>
      </c>
      <c r="I6239" s="45">
        <v>98.22</v>
      </c>
      <c r="J6239" s="45">
        <v>103.53</v>
      </c>
      <c r="M6239" s="61"/>
    </row>
    <row r="6240" spans="1:13" ht="23.25" customHeight="1" thickBot="1" x14ac:dyDescent="0.25">
      <c r="A6240" s="11">
        <v>43585</v>
      </c>
      <c r="B6240" s="12">
        <v>1977.68</v>
      </c>
      <c r="C6240" s="12">
        <v>7325.99</v>
      </c>
      <c r="D6240" s="12">
        <v>2141.35</v>
      </c>
      <c r="E6240" s="12">
        <v>7935.35</v>
      </c>
      <c r="F6240" s="12">
        <v>3558.62</v>
      </c>
      <c r="G6240" s="12">
        <v>418.13</v>
      </c>
      <c r="H6240" s="115">
        <v>121.58</v>
      </c>
      <c r="I6240" s="45">
        <v>98.2</v>
      </c>
      <c r="J6240" s="45">
        <v>103.43</v>
      </c>
      <c r="M6240" s="61"/>
    </row>
    <row r="6241" spans="1:13" ht="23.25" customHeight="1" thickBot="1" x14ac:dyDescent="0.25">
      <c r="A6241" s="11">
        <v>43587</v>
      </c>
      <c r="B6241" s="12">
        <v>1977.7</v>
      </c>
      <c r="C6241" s="12">
        <v>7326.05</v>
      </c>
      <c r="D6241" s="12">
        <v>2140.5100000000002</v>
      </c>
      <c r="E6241" s="12">
        <v>7932.24</v>
      </c>
      <c r="F6241" s="12">
        <v>3562.61</v>
      </c>
      <c r="G6241" s="12">
        <v>417.78</v>
      </c>
      <c r="H6241" s="115">
        <v>121.61</v>
      </c>
      <c r="I6241" s="45">
        <v>98.2</v>
      </c>
      <c r="J6241" s="45">
        <v>103.4592</v>
      </c>
      <c r="M6241" s="61"/>
    </row>
    <row r="6242" spans="1:13" ht="23.25" customHeight="1" thickBot="1" x14ac:dyDescent="0.25">
      <c r="A6242" s="11">
        <v>43588</v>
      </c>
      <c r="B6242" s="12">
        <v>1976.71</v>
      </c>
      <c r="C6242" s="12">
        <v>7322.4</v>
      </c>
      <c r="D6242" s="12">
        <v>2137.64</v>
      </c>
      <c r="E6242" s="12">
        <v>7921.59</v>
      </c>
      <c r="F6242" s="12">
        <v>3549.2</v>
      </c>
      <c r="G6242" s="12">
        <v>417.04</v>
      </c>
      <c r="H6242" s="115">
        <v>121.61</v>
      </c>
      <c r="I6242" s="45">
        <v>98.22</v>
      </c>
      <c r="J6242" s="45">
        <v>103.7105</v>
      </c>
      <c r="M6242" s="61"/>
    </row>
    <row r="6243" spans="1:13" ht="23.25" customHeight="1" thickBot="1" x14ac:dyDescent="0.25">
      <c r="A6243" s="11">
        <v>43591</v>
      </c>
      <c r="B6243" s="12">
        <v>1975.76</v>
      </c>
      <c r="C6243" s="12">
        <v>7318.86</v>
      </c>
      <c r="D6243" s="12">
        <v>2136.71</v>
      </c>
      <c r="E6243" s="12">
        <v>7918.15</v>
      </c>
      <c r="F6243" s="12">
        <v>3552.93</v>
      </c>
      <c r="G6243" s="12">
        <v>416.16</v>
      </c>
      <c r="H6243" s="115">
        <v>121.59</v>
      </c>
      <c r="I6243" s="45">
        <v>98.21</v>
      </c>
      <c r="J6243" s="45">
        <v>103.5568</v>
      </c>
      <c r="M6243" s="61"/>
    </row>
    <row r="6244" spans="1:13" ht="23.25" customHeight="1" thickBot="1" x14ac:dyDescent="0.25">
      <c r="A6244" s="11">
        <v>43592</v>
      </c>
      <c r="B6244" s="12">
        <v>1970.52</v>
      </c>
      <c r="C6244" s="12">
        <v>7299.46</v>
      </c>
      <c r="D6244" s="12">
        <v>2130.09</v>
      </c>
      <c r="E6244" s="12">
        <v>7893.62</v>
      </c>
      <c r="F6244" s="12">
        <v>3547.19</v>
      </c>
      <c r="G6244" s="12">
        <v>415.7</v>
      </c>
      <c r="H6244" s="115">
        <v>121.04</v>
      </c>
      <c r="I6244" s="45">
        <v>98.19</v>
      </c>
      <c r="J6244" s="45">
        <v>103.40309999999999</v>
      </c>
      <c r="M6244" s="61"/>
    </row>
    <row r="6245" spans="1:13" ht="23.25" customHeight="1" thickBot="1" x14ac:dyDescent="0.25">
      <c r="A6245" s="11">
        <v>43593</v>
      </c>
      <c r="B6245" s="12">
        <v>1969.18</v>
      </c>
      <c r="C6245" s="12">
        <v>7294.51</v>
      </c>
      <c r="D6245" s="12">
        <v>2128.35</v>
      </c>
      <c r="E6245" s="12">
        <v>7887.17</v>
      </c>
      <c r="F6245" s="12">
        <v>3543.68</v>
      </c>
      <c r="G6245" s="12">
        <v>415</v>
      </c>
      <c r="H6245" s="115">
        <v>120.83</v>
      </c>
      <c r="I6245" s="45">
        <v>98.19</v>
      </c>
      <c r="J6245" s="45">
        <v>103.4208</v>
      </c>
      <c r="M6245" s="61"/>
    </row>
    <row r="6246" spans="1:13" ht="23.25" customHeight="1" thickBot="1" x14ac:dyDescent="0.25">
      <c r="A6246" s="11">
        <v>43594</v>
      </c>
      <c r="B6246" s="12">
        <v>1969.45</v>
      </c>
      <c r="C6246" s="12">
        <v>7299.5</v>
      </c>
      <c r="D6246" s="12">
        <v>2129.36</v>
      </c>
      <c r="E6246" s="12">
        <v>7896.73</v>
      </c>
      <c r="F6246" s="12">
        <v>3544.33</v>
      </c>
      <c r="G6246" s="12">
        <v>415</v>
      </c>
      <c r="H6246" s="115">
        <v>120.58</v>
      </c>
      <c r="I6246" s="45">
        <v>98.19</v>
      </c>
      <c r="J6246" s="45">
        <v>103.3853</v>
      </c>
      <c r="M6246" s="61"/>
    </row>
    <row r="6247" spans="1:13" ht="23.25" customHeight="1" thickBot="1" x14ac:dyDescent="0.25">
      <c r="A6247" s="11">
        <v>43595</v>
      </c>
      <c r="B6247" s="12">
        <v>1975.03</v>
      </c>
      <c r="C6247" s="12">
        <v>7320.18</v>
      </c>
      <c r="D6247" s="12">
        <v>2139.5500000000002</v>
      </c>
      <c r="E6247" s="12">
        <v>7934.5</v>
      </c>
      <c r="F6247" s="12">
        <v>3572.5</v>
      </c>
      <c r="G6247" s="12">
        <v>415.39</v>
      </c>
      <c r="H6247" s="115">
        <v>120.61</v>
      </c>
      <c r="I6247" s="45">
        <v>98.14</v>
      </c>
      <c r="J6247" s="45">
        <v>103.06059999999999</v>
      </c>
      <c r="M6247" s="61"/>
    </row>
    <row r="6248" spans="1:13" ht="23.25" customHeight="1" thickBot="1" x14ac:dyDescent="0.25">
      <c r="A6248" s="11">
        <v>43598</v>
      </c>
      <c r="B6248" s="12">
        <v>1975.73</v>
      </c>
      <c r="C6248" s="12">
        <v>7322.77</v>
      </c>
      <c r="D6248" s="12">
        <v>2140.4499999999998</v>
      </c>
      <c r="E6248" s="12">
        <v>7937.84</v>
      </c>
      <c r="F6248" s="12">
        <v>3573.5</v>
      </c>
      <c r="G6248" s="12">
        <v>415.64</v>
      </c>
      <c r="H6248" s="115">
        <v>120.68</v>
      </c>
      <c r="I6248" s="45">
        <v>98.16</v>
      </c>
      <c r="J6248" s="45">
        <v>103.0753</v>
      </c>
      <c r="M6248" s="61"/>
    </row>
    <row r="6249" spans="1:13" ht="23.25" customHeight="1" thickBot="1" x14ac:dyDescent="0.25">
      <c r="A6249" s="11">
        <v>43599</v>
      </c>
      <c r="B6249" s="12">
        <v>1975.91</v>
      </c>
      <c r="C6249" s="12">
        <v>7323.43</v>
      </c>
      <c r="D6249" s="12">
        <v>2141.46</v>
      </c>
      <c r="E6249" s="12">
        <v>7941.57</v>
      </c>
      <c r="F6249" s="12">
        <v>3577.94</v>
      </c>
      <c r="G6249" s="12">
        <v>415.48</v>
      </c>
      <c r="H6249" s="115">
        <v>120.77</v>
      </c>
      <c r="I6249" s="45">
        <v>98.14</v>
      </c>
      <c r="J6249" s="45">
        <v>102.9956</v>
      </c>
      <c r="M6249" s="61"/>
    </row>
    <row r="6250" spans="1:13" ht="23.25" customHeight="1" thickBot="1" x14ac:dyDescent="0.25">
      <c r="A6250" s="11">
        <v>43600</v>
      </c>
      <c r="B6250" s="12">
        <v>1990.06</v>
      </c>
      <c r="C6250" s="12">
        <v>7384.51</v>
      </c>
      <c r="D6250" s="12">
        <v>2156.0300000000002</v>
      </c>
      <c r="E6250" s="12">
        <v>7995.62</v>
      </c>
      <c r="F6250" s="12">
        <v>3569.66</v>
      </c>
      <c r="G6250" s="12">
        <v>418.2</v>
      </c>
      <c r="H6250" s="115">
        <v>121.51</v>
      </c>
      <c r="I6250" s="45">
        <v>98.3</v>
      </c>
      <c r="J6250" s="45">
        <v>103.9233</v>
      </c>
      <c r="M6250" s="61"/>
    </row>
    <row r="6251" spans="1:13" ht="23.25" customHeight="1" thickBot="1" x14ac:dyDescent="0.25">
      <c r="A6251" s="11">
        <v>43601</v>
      </c>
      <c r="B6251" s="12">
        <v>1989.7</v>
      </c>
      <c r="C6251" s="12">
        <v>7383.14</v>
      </c>
      <c r="D6251" s="12">
        <v>2155.1799999999998</v>
      </c>
      <c r="E6251" s="12">
        <v>7992.47</v>
      </c>
      <c r="F6251" s="12">
        <v>3569.26</v>
      </c>
      <c r="G6251" s="12">
        <v>417.85</v>
      </c>
      <c r="H6251" s="115">
        <v>121.33</v>
      </c>
      <c r="I6251" s="45">
        <v>98.22</v>
      </c>
      <c r="J6251" s="45">
        <v>104.0224</v>
      </c>
      <c r="M6251" s="61"/>
    </row>
    <row r="6252" spans="1:13" ht="23.25" customHeight="1" thickBot="1" x14ac:dyDescent="0.25">
      <c r="A6252" s="11">
        <v>43602</v>
      </c>
      <c r="B6252" s="12">
        <v>1990.96</v>
      </c>
      <c r="C6252" s="12">
        <v>7387.84</v>
      </c>
      <c r="D6252" s="12">
        <v>2154.21</v>
      </c>
      <c r="E6252" s="12">
        <v>7988.85</v>
      </c>
      <c r="F6252" s="12">
        <v>3551.51</v>
      </c>
      <c r="G6252" s="12">
        <v>416.97</v>
      </c>
      <c r="H6252" s="115">
        <v>121.08</v>
      </c>
      <c r="I6252" s="45">
        <v>98.29</v>
      </c>
      <c r="J6252" s="45">
        <v>104.4952</v>
      </c>
      <c r="M6252" s="61"/>
    </row>
    <row r="6253" spans="1:13" ht="23.25" customHeight="1" thickBot="1" x14ac:dyDescent="0.25">
      <c r="A6253" s="11">
        <v>43605</v>
      </c>
      <c r="B6253" s="12">
        <v>1991.35</v>
      </c>
      <c r="C6253" s="12">
        <v>7389.26</v>
      </c>
      <c r="D6253" s="12">
        <v>2154.42</v>
      </c>
      <c r="E6253" s="12">
        <v>7989.66</v>
      </c>
      <c r="F6253" s="12">
        <v>3548.05</v>
      </c>
      <c r="G6253" s="12">
        <v>417.06</v>
      </c>
      <c r="H6253" s="115">
        <v>121.11</v>
      </c>
      <c r="I6253" s="45">
        <v>98.28</v>
      </c>
      <c r="J6253" s="45">
        <v>104.61</v>
      </c>
      <c r="M6253" s="61"/>
    </row>
    <row r="6254" spans="1:13" ht="23.25" customHeight="1" thickBot="1" x14ac:dyDescent="0.25">
      <c r="A6254" s="11">
        <v>43606</v>
      </c>
      <c r="B6254" s="12">
        <v>1989.79</v>
      </c>
      <c r="C6254" s="12">
        <v>7383.49</v>
      </c>
      <c r="D6254" s="12">
        <v>2152.7399999999998</v>
      </c>
      <c r="E6254" s="12">
        <v>7983.4</v>
      </c>
      <c r="F6254" s="12">
        <v>3548.08</v>
      </c>
      <c r="G6254" s="12">
        <v>417.07</v>
      </c>
      <c r="H6254" s="115">
        <v>121.12</v>
      </c>
      <c r="I6254" s="45">
        <v>98.29</v>
      </c>
      <c r="J6254" s="45">
        <v>104.52</v>
      </c>
      <c r="M6254" s="61"/>
    </row>
    <row r="6255" spans="1:13" ht="23.25" customHeight="1" thickBot="1" x14ac:dyDescent="0.25">
      <c r="A6255" s="11">
        <v>43607</v>
      </c>
      <c r="B6255" s="12">
        <v>1988.24</v>
      </c>
      <c r="C6255" s="12">
        <v>7377.72</v>
      </c>
      <c r="D6255" s="12">
        <v>2149.14</v>
      </c>
      <c r="E6255" s="12">
        <v>7970.07</v>
      </c>
      <c r="F6255" s="12">
        <v>3535.36</v>
      </c>
      <c r="G6255" s="12">
        <v>416.84</v>
      </c>
      <c r="H6255" s="115">
        <v>121.07</v>
      </c>
      <c r="I6255" s="45">
        <v>98.33</v>
      </c>
      <c r="J6255" s="45">
        <v>104.73</v>
      </c>
      <c r="M6255" s="61"/>
    </row>
    <row r="6256" spans="1:13" ht="23.25" customHeight="1" thickBot="1" x14ac:dyDescent="0.25">
      <c r="A6256" s="11">
        <v>43608</v>
      </c>
      <c r="B6256" s="12">
        <v>1983.54</v>
      </c>
      <c r="C6256" s="12">
        <v>7362.49</v>
      </c>
      <c r="D6256" s="12">
        <v>2144.38</v>
      </c>
      <c r="E6256" s="12">
        <v>7955.58</v>
      </c>
      <c r="F6256" s="12">
        <v>3527.93</v>
      </c>
      <c r="G6256" s="12">
        <v>415.96</v>
      </c>
      <c r="H6256" s="115">
        <v>121.03</v>
      </c>
      <c r="I6256" s="45">
        <v>98.32</v>
      </c>
      <c r="J6256" s="45">
        <v>104.47</v>
      </c>
      <c r="M6256" s="61"/>
    </row>
    <row r="6257" spans="1:13" ht="23.25" customHeight="1" thickBot="1" x14ac:dyDescent="0.25">
      <c r="A6257" s="11">
        <v>43609</v>
      </c>
      <c r="B6257" s="12">
        <v>1984.65</v>
      </c>
      <c r="C6257" s="12">
        <v>7367.78</v>
      </c>
      <c r="D6257" s="12">
        <v>2145.54</v>
      </c>
      <c r="E6257" s="12">
        <v>7961.59</v>
      </c>
      <c r="F6257" s="12">
        <v>3538.69</v>
      </c>
      <c r="G6257" s="12">
        <v>416.75</v>
      </c>
      <c r="H6257" s="115">
        <v>121.14</v>
      </c>
      <c r="I6257" s="45">
        <v>98.3</v>
      </c>
      <c r="J6257" s="45">
        <v>104.52</v>
      </c>
      <c r="M6257" s="61"/>
    </row>
    <row r="6258" spans="1:13" ht="23.25" customHeight="1" thickBot="1" x14ac:dyDescent="0.25">
      <c r="A6258" s="11">
        <v>43612</v>
      </c>
      <c r="B6258" s="12">
        <v>1983.43</v>
      </c>
      <c r="C6258" s="12">
        <v>7363.25</v>
      </c>
      <c r="D6258" s="12">
        <v>2140.9499999999998</v>
      </c>
      <c r="E6258" s="12">
        <v>7944.57</v>
      </c>
      <c r="F6258" s="12">
        <v>3520.17</v>
      </c>
      <c r="G6258" s="12">
        <v>415.8</v>
      </c>
      <c r="H6258" s="115">
        <v>120.72</v>
      </c>
      <c r="I6258" s="45">
        <v>98.41</v>
      </c>
      <c r="J6258" s="45">
        <v>104.84</v>
      </c>
      <c r="M6258" s="61"/>
    </row>
    <row r="6259" spans="1:13" ht="23.25" customHeight="1" thickBot="1" x14ac:dyDescent="0.25">
      <c r="A6259" s="11">
        <v>43613</v>
      </c>
      <c r="B6259" s="12">
        <v>1985.59</v>
      </c>
      <c r="C6259" s="12">
        <v>7371.86</v>
      </c>
      <c r="D6259" s="12">
        <v>2144.02</v>
      </c>
      <c r="E6259" s="12">
        <v>7956.82</v>
      </c>
      <c r="F6259" s="12">
        <v>3518.36</v>
      </c>
      <c r="G6259" s="12">
        <v>416.54</v>
      </c>
      <c r="H6259" s="115">
        <v>120.88</v>
      </c>
      <c r="I6259" s="45">
        <v>98.42</v>
      </c>
      <c r="J6259" s="45">
        <v>104.91</v>
      </c>
      <c r="M6259" s="61"/>
    </row>
    <row r="6260" spans="1:13" ht="23.25" customHeight="1" thickBot="1" x14ac:dyDescent="0.25">
      <c r="A6260" s="11">
        <v>43614</v>
      </c>
      <c r="B6260" s="12">
        <v>1987.32</v>
      </c>
      <c r="C6260" s="12">
        <v>7395.24</v>
      </c>
      <c r="D6260" s="12">
        <v>2146.02</v>
      </c>
      <c r="E6260" s="12">
        <v>7980.29</v>
      </c>
      <c r="F6260" s="12">
        <v>3525.37</v>
      </c>
      <c r="G6260" s="12">
        <v>416.94</v>
      </c>
      <c r="H6260" s="115">
        <v>121.09</v>
      </c>
      <c r="I6260" s="45">
        <v>98.42</v>
      </c>
      <c r="J6260" s="45">
        <v>105.01</v>
      </c>
      <c r="M6260" s="61"/>
    </row>
    <row r="6261" spans="1:13" ht="23.25" customHeight="1" thickBot="1" x14ac:dyDescent="0.25">
      <c r="A6261" s="11">
        <v>43615</v>
      </c>
      <c r="B6261" s="12">
        <v>1982.75</v>
      </c>
      <c r="C6261" s="12">
        <v>7382.08</v>
      </c>
      <c r="D6261" s="12">
        <v>2138.77</v>
      </c>
      <c r="E6261" s="12">
        <v>7958.92</v>
      </c>
      <c r="F6261" s="12">
        <v>3511.58</v>
      </c>
      <c r="G6261" s="12">
        <v>415.45</v>
      </c>
      <c r="H6261" s="115">
        <v>120.76</v>
      </c>
      <c r="I6261" s="45">
        <v>98.45</v>
      </c>
      <c r="J6261" s="45">
        <v>105.14</v>
      </c>
      <c r="M6261" s="61"/>
    </row>
    <row r="6262" spans="1:13" ht="23.25" customHeight="1" thickBot="1" x14ac:dyDescent="0.25">
      <c r="A6262" s="11">
        <v>43616</v>
      </c>
      <c r="B6262" s="12">
        <v>1979.44</v>
      </c>
      <c r="C6262" s="12">
        <v>7369.76</v>
      </c>
      <c r="D6262" s="12">
        <v>2133.33</v>
      </c>
      <c r="E6262" s="12">
        <v>7938.66</v>
      </c>
      <c r="F6262" s="12">
        <v>3499.7</v>
      </c>
      <c r="G6262" s="12">
        <v>414.32</v>
      </c>
      <c r="H6262" s="115">
        <v>120.53</v>
      </c>
      <c r="I6262" s="45">
        <v>98.46</v>
      </c>
      <c r="J6262" s="45">
        <v>105.26</v>
      </c>
      <c r="M6262" s="61"/>
    </row>
    <row r="6263" spans="1:13" ht="23.25" customHeight="1" thickBot="1" x14ac:dyDescent="0.25">
      <c r="A6263" s="11">
        <v>43619</v>
      </c>
      <c r="B6263" s="12">
        <v>1979.99</v>
      </c>
      <c r="C6263" s="12">
        <v>7371.82</v>
      </c>
      <c r="D6263" s="12">
        <v>2132.19</v>
      </c>
      <c r="E6263" s="12">
        <v>7934.4</v>
      </c>
      <c r="F6263" s="12">
        <v>3491.07</v>
      </c>
      <c r="G6263" s="12">
        <v>414.27</v>
      </c>
      <c r="H6263" s="115">
        <v>120.54</v>
      </c>
      <c r="I6263" s="45">
        <v>98.55</v>
      </c>
      <c r="J6263" s="45">
        <v>105.47</v>
      </c>
      <c r="M6263" s="61"/>
    </row>
    <row r="6264" spans="1:13" ht="23.25" customHeight="1" thickBot="1" x14ac:dyDescent="0.25">
      <c r="A6264" s="11">
        <v>43620</v>
      </c>
      <c r="B6264" s="12">
        <v>1977.08</v>
      </c>
      <c r="C6264" s="12">
        <v>7360.97</v>
      </c>
      <c r="D6264" s="12">
        <v>2131.06</v>
      </c>
      <c r="E6264" s="12">
        <v>7930.23</v>
      </c>
      <c r="F6264" s="12">
        <v>3506.31</v>
      </c>
      <c r="G6264" s="12">
        <v>414.32</v>
      </c>
      <c r="H6264" s="115">
        <v>120.55</v>
      </c>
      <c r="I6264" s="45">
        <v>98.5</v>
      </c>
      <c r="J6264" s="45">
        <v>104.95</v>
      </c>
      <c r="M6264" s="61"/>
    </row>
    <row r="6265" spans="1:13" ht="23.25" customHeight="1" thickBot="1" x14ac:dyDescent="0.25">
      <c r="A6265" s="11">
        <v>43622</v>
      </c>
      <c r="B6265" s="12">
        <v>1977.44</v>
      </c>
      <c r="C6265" s="12">
        <v>7362.33</v>
      </c>
      <c r="D6265" s="12">
        <v>2129.92</v>
      </c>
      <c r="E6265" s="12">
        <v>7925.99</v>
      </c>
      <c r="F6265" s="12">
        <v>3500.98</v>
      </c>
      <c r="G6265" s="12">
        <v>414.38</v>
      </c>
      <c r="H6265" s="115">
        <v>120.66</v>
      </c>
      <c r="I6265" s="45">
        <v>98.51</v>
      </c>
      <c r="J6265" s="45">
        <v>105.2</v>
      </c>
      <c r="M6265" s="61"/>
    </row>
    <row r="6266" spans="1:13" ht="23.25" customHeight="1" thickBot="1" x14ac:dyDescent="0.25">
      <c r="A6266" s="11">
        <v>43623</v>
      </c>
      <c r="B6266" s="12">
        <v>1972.63</v>
      </c>
      <c r="C6266" s="12">
        <v>7344.4</v>
      </c>
      <c r="D6266" s="12">
        <v>2125.7399999999998</v>
      </c>
      <c r="E6266" s="12">
        <v>7910.42</v>
      </c>
      <c r="F6266" s="12">
        <v>3504.25</v>
      </c>
      <c r="G6266" s="12">
        <v>413.23</v>
      </c>
      <c r="H6266" s="115">
        <v>120.47</v>
      </c>
      <c r="I6266" s="45">
        <v>98.48</v>
      </c>
      <c r="J6266" s="45">
        <v>104.75</v>
      </c>
      <c r="M6266" s="61"/>
    </row>
    <row r="6267" spans="1:13" ht="23.25" customHeight="1" thickBot="1" x14ac:dyDescent="0.25">
      <c r="A6267" s="11">
        <v>43626</v>
      </c>
      <c r="B6267" s="12">
        <v>1967.44</v>
      </c>
      <c r="C6267" s="12">
        <v>7325.07</v>
      </c>
      <c r="D6267" s="12">
        <v>2120.31</v>
      </c>
      <c r="E6267" s="12">
        <v>7890.2</v>
      </c>
      <c r="F6267" s="12">
        <v>3507.65</v>
      </c>
      <c r="G6267" s="12">
        <v>412.91</v>
      </c>
      <c r="H6267" s="115">
        <v>120.05</v>
      </c>
      <c r="I6267" s="45">
        <v>98.46</v>
      </c>
      <c r="J6267" s="45">
        <v>104.38</v>
      </c>
      <c r="M6267" s="61"/>
    </row>
    <row r="6268" spans="1:13" ht="23.25" customHeight="1" thickBot="1" x14ac:dyDescent="0.25">
      <c r="A6268" s="11">
        <v>43627</v>
      </c>
      <c r="B6268" s="12">
        <v>1970.67</v>
      </c>
      <c r="C6268" s="12">
        <v>7337.1</v>
      </c>
      <c r="D6268" s="12">
        <v>2123.42</v>
      </c>
      <c r="E6268" s="12">
        <v>7901.79</v>
      </c>
      <c r="F6268" s="12">
        <v>3494.22</v>
      </c>
      <c r="G6268" s="12">
        <v>413.78</v>
      </c>
      <c r="H6268" s="115">
        <v>120.42</v>
      </c>
      <c r="I6268" s="45">
        <v>98.53</v>
      </c>
      <c r="J6268" s="45">
        <v>104.8</v>
      </c>
      <c r="M6268" s="61"/>
    </row>
    <row r="6269" spans="1:13" ht="23.25" customHeight="1" thickBot="1" x14ac:dyDescent="0.25">
      <c r="A6269" s="11">
        <v>43628</v>
      </c>
      <c r="B6269" s="12">
        <v>1970.23</v>
      </c>
      <c r="C6269" s="12">
        <v>7335.45</v>
      </c>
      <c r="D6269" s="12">
        <v>2122.29</v>
      </c>
      <c r="E6269" s="12">
        <v>7897.59</v>
      </c>
      <c r="F6269" s="12">
        <v>3496.99</v>
      </c>
      <c r="G6269" s="12">
        <v>413.92</v>
      </c>
      <c r="H6269" s="115">
        <v>120.57</v>
      </c>
      <c r="I6269" s="45">
        <v>98.55</v>
      </c>
      <c r="J6269" s="45">
        <v>104.66</v>
      </c>
      <c r="M6269" s="61"/>
    </row>
    <row r="6270" spans="1:13" ht="23.25" customHeight="1" thickBot="1" x14ac:dyDescent="0.25">
      <c r="A6270" s="11">
        <v>43629</v>
      </c>
      <c r="B6270" s="12">
        <v>1966.21</v>
      </c>
      <c r="C6270" s="12">
        <v>7320.5</v>
      </c>
      <c r="D6270" s="12">
        <v>2114.64</v>
      </c>
      <c r="E6270" s="12">
        <v>7869.1</v>
      </c>
      <c r="F6270" s="12">
        <v>3475.86</v>
      </c>
      <c r="G6270" s="12">
        <v>412.74</v>
      </c>
      <c r="H6270" s="115">
        <v>120.25</v>
      </c>
      <c r="I6270" s="45">
        <v>98.57</v>
      </c>
      <c r="J6270" s="45">
        <v>104.98</v>
      </c>
      <c r="M6270" s="61"/>
    </row>
    <row r="6271" spans="1:13" ht="23.25" customHeight="1" thickBot="1" x14ac:dyDescent="0.25">
      <c r="A6271" s="11">
        <v>43630</v>
      </c>
      <c r="B6271" s="12">
        <v>1964.52</v>
      </c>
      <c r="C6271" s="12">
        <v>7314.19</v>
      </c>
      <c r="D6271" s="12">
        <v>2111.21</v>
      </c>
      <c r="E6271" s="12">
        <v>7856.35</v>
      </c>
      <c r="F6271" s="12">
        <v>3465.74</v>
      </c>
      <c r="G6271" s="12">
        <v>412.05</v>
      </c>
      <c r="H6271" s="115">
        <v>120.03</v>
      </c>
      <c r="I6271" s="45">
        <v>98.8</v>
      </c>
      <c r="J6271" s="45">
        <v>105.91</v>
      </c>
      <c r="M6271" s="61"/>
    </row>
    <row r="6272" spans="1:13" ht="23.25" customHeight="1" thickBot="1" x14ac:dyDescent="0.25">
      <c r="A6272" s="11">
        <v>43633</v>
      </c>
      <c r="B6272" s="12">
        <v>1966</v>
      </c>
      <c r="C6272" s="12">
        <v>7319.72</v>
      </c>
      <c r="D6272" s="12">
        <v>2109.88</v>
      </c>
      <c r="E6272" s="12">
        <v>7851.4</v>
      </c>
      <c r="F6272" s="12">
        <v>3443.56</v>
      </c>
      <c r="G6272" s="12">
        <v>412.01</v>
      </c>
      <c r="H6272" s="115">
        <v>119.99</v>
      </c>
      <c r="I6272" s="45">
        <v>98.86</v>
      </c>
      <c r="J6272" s="45">
        <v>105.76</v>
      </c>
      <c r="M6272" s="61"/>
    </row>
    <row r="6273" spans="1:13" ht="23.25" customHeight="1" thickBot="1" x14ac:dyDescent="0.25">
      <c r="A6273" s="11">
        <v>43634</v>
      </c>
      <c r="B6273" s="12">
        <v>1967.26</v>
      </c>
      <c r="C6273" s="12">
        <v>7324.4</v>
      </c>
      <c r="D6273" s="12">
        <v>2110.41</v>
      </c>
      <c r="E6273" s="12">
        <v>7853.37</v>
      </c>
      <c r="F6273" s="12">
        <v>3437.13</v>
      </c>
      <c r="G6273" s="12">
        <v>412.85</v>
      </c>
      <c r="H6273" s="115">
        <v>119.77</v>
      </c>
      <c r="I6273" s="45">
        <v>98.91</v>
      </c>
      <c r="J6273" s="45">
        <v>105.98</v>
      </c>
      <c r="M6273" s="61"/>
    </row>
    <row r="6274" spans="1:13" ht="23.25" customHeight="1" thickBot="1" x14ac:dyDescent="0.25">
      <c r="A6274" s="11">
        <v>43635</v>
      </c>
      <c r="B6274" s="12">
        <v>1967.9</v>
      </c>
      <c r="C6274" s="12">
        <v>7335.01</v>
      </c>
      <c r="D6274" s="12">
        <v>2108.15</v>
      </c>
      <c r="E6274" s="12">
        <v>7856.88</v>
      </c>
      <c r="F6274" s="12">
        <v>3425.61</v>
      </c>
      <c r="G6274" s="12">
        <v>412.47</v>
      </c>
      <c r="H6274" s="115">
        <v>119.55</v>
      </c>
      <c r="I6274" s="45">
        <v>98.82</v>
      </c>
      <c r="J6274" s="45">
        <v>106.45</v>
      </c>
      <c r="M6274" s="61"/>
    </row>
    <row r="6275" spans="1:13" ht="23.25" customHeight="1" thickBot="1" x14ac:dyDescent="0.25">
      <c r="A6275" s="11">
        <v>43636</v>
      </c>
      <c r="B6275" s="12">
        <v>1968</v>
      </c>
      <c r="C6275" s="12">
        <v>7335.39</v>
      </c>
      <c r="D6275" s="12">
        <v>2110.5100000000002</v>
      </c>
      <c r="E6275" s="12">
        <v>7865.7</v>
      </c>
      <c r="F6275" s="12">
        <v>3445.12</v>
      </c>
      <c r="G6275" s="12">
        <v>412.79</v>
      </c>
      <c r="H6275" s="115">
        <v>119.86</v>
      </c>
      <c r="I6275" s="45">
        <v>98.76</v>
      </c>
      <c r="J6275" s="45">
        <v>105.97</v>
      </c>
      <c r="M6275" s="61"/>
    </row>
    <row r="6276" spans="1:13" ht="23.25" customHeight="1" thickBot="1" x14ac:dyDescent="0.25">
      <c r="A6276" s="11">
        <v>43637</v>
      </c>
      <c r="B6276" s="12">
        <v>1970.26</v>
      </c>
      <c r="C6276" s="12">
        <v>7343.79</v>
      </c>
      <c r="D6276" s="12">
        <v>2115.73</v>
      </c>
      <c r="E6276" s="12">
        <v>7885.13</v>
      </c>
      <c r="F6276" s="12">
        <v>3464.15</v>
      </c>
      <c r="G6276" s="12">
        <v>413.99</v>
      </c>
      <c r="H6276" s="115">
        <v>120.22</v>
      </c>
      <c r="I6276" s="45">
        <v>98.72</v>
      </c>
      <c r="J6276" s="45">
        <v>105.65</v>
      </c>
      <c r="M6276" s="61"/>
    </row>
    <row r="6277" spans="1:13" ht="23.25" customHeight="1" thickBot="1" x14ac:dyDescent="0.25">
      <c r="A6277" s="11">
        <v>43640</v>
      </c>
      <c r="B6277" s="12">
        <v>1978.89</v>
      </c>
      <c r="C6277" s="12">
        <v>7375.97</v>
      </c>
      <c r="D6277" s="12">
        <v>2132.15</v>
      </c>
      <c r="E6277" s="12">
        <v>7946.34</v>
      </c>
      <c r="F6277" s="12">
        <v>3514.71</v>
      </c>
      <c r="G6277" s="12">
        <v>418.21</v>
      </c>
      <c r="H6277" s="115">
        <v>121.62</v>
      </c>
      <c r="I6277" s="45">
        <v>98.65</v>
      </c>
      <c r="J6277" s="45">
        <v>105</v>
      </c>
      <c r="M6277" s="61"/>
    </row>
    <row r="6278" spans="1:13" ht="23.25" customHeight="1" thickBot="1" x14ac:dyDescent="0.25">
      <c r="A6278" s="11">
        <v>43641</v>
      </c>
      <c r="B6278" s="12">
        <v>1995.63</v>
      </c>
      <c r="C6278" s="12">
        <v>7438.36</v>
      </c>
      <c r="D6278" s="12">
        <v>2158.23</v>
      </c>
      <c r="E6278" s="12">
        <v>8043.56</v>
      </c>
      <c r="F6278" s="12">
        <v>3566.95</v>
      </c>
      <c r="G6278" s="12">
        <v>425.11</v>
      </c>
      <c r="H6278" s="115">
        <v>123.84</v>
      </c>
      <c r="I6278" s="45">
        <v>98.62</v>
      </c>
      <c r="J6278" s="45">
        <v>104.73</v>
      </c>
      <c r="M6278" s="61"/>
    </row>
    <row r="6279" spans="1:13" ht="23.25" customHeight="1" thickBot="1" x14ac:dyDescent="0.25">
      <c r="A6279" s="11">
        <v>43642</v>
      </c>
      <c r="B6279" s="12">
        <v>1998.81</v>
      </c>
      <c r="C6279" s="12">
        <v>7450.22</v>
      </c>
      <c r="D6279" s="12">
        <v>2158.89</v>
      </c>
      <c r="E6279" s="12">
        <v>8046.01</v>
      </c>
      <c r="F6279" s="12">
        <v>3554.3</v>
      </c>
      <c r="G6279" s="12">
        <v>425.62</v>
      </c>
      <c r="H6279" s="115">
        <v>123.96</v>
      </c>
      <c r="I6279" s="45">
        <v>98.65</v>
      </c>
      <c r="J6279" s="45">
        <v>105.41</v>
      </c>
      <c r="M6279" s="61"/>
    </row>
    <row r="6280" spans="1:13" ht="23.25" customHeight="1" thickBot="1" x14ac:dyDescent="0.25">
      <c r="A6280" s="11">
        <v>43643</v>
      </c>
      <c r="B6280" s="12">
        <v>1978.14</v>
      </c>
      <c r="C6280" s="12">
        <v>7373.18</v>
      </c>
      <c r="D6280" s="12">
        <v>2130.92</v>
      </c>
      <c r="E6280" s="12">
        <v>7941.75</v>
      </c>
      <c r="F6280" s="12">
        <v>3509.43</v>
      </c>
      <c r="G6280" s="12">
        <v>418.2</v>
      </c>
      <c r="H6280" s="115">
        <v>121.49</v>
      </c>
      <c r="I6280" s="45">
        <v>98.64</v>
      </c>
      <c r="J6280" s="45">
        <v>105.1</v>
      </c>
      <c r="M6280" s="61"/>
    </row>
    <row r="6281" spans="1:13" ht="23.25" customHeight="1" thickBot="1" x14ac:dyDescent="0.25">
      <c r="A6281" s="11">
        <v>43644</v>
      </c>
      <c r="B6281" s="12">
        <v>1977.29</v>
      </c>
      <c r="C6281" s="12">
        <v>7370.01</v>
      </c>
      <c r="D6281" s="12">
        <v>2128.4</v>
      </c>
      <c r="E6281" s="12">
        <v>7932.36</v>
      </c>
      <c r="F6281" s="12">
        <v>3507.84</v>
      </c>
      <c r="G6281" s="12">
        <v>418.07</v>
      </c>
      <c r="H6281" s="115">
        <v>121.4</v>
      </c>
      <c r="I6281" s="45">
        <v>98.63</v>
      </c>
      <c r="J6281" s="45">
        <v>105.3</v>
      </c>
      <c r="M6281" s="61"/>
    </row>
    <row r="6282" spans="1:13" ht="23.25" customHeight="1" thickBot="1" x14ac:dyDescent="0.25">
      <c r="A6282" s="11">
        <v>43647</v>
      </c>
      <c r="B6282" s="12">
        <v>1983.67</v>
      </c>
      <c r="C6282" s="12">
        <v>7393.77</v>
      </c>
      <c r="D6282" s="12">
        <v>2133.92</v>
      </c>
      <c r="E6282" s="12">
        <v>7952.92</v>
      </c>
      <c r="F6282" s="12">
        <v>3499.61</v>
      </c>
      <c r="G6282" s="12">
        <v>419.56</v>
      </c>
      <c r="H6282" s="115">
        <v>121.84</v>
      </c>
      <c r="I6282" s="45">
        <v>98.73</v>
      </c>
      <c r="J6282" s="45">
        <v>105.82</v>
      </c>
      <c r="M6282" s="61"/>
    </row>
    <row r="6283" spans="1:13" ht="23.25" customHeight="1" thickBot="1" x14ac:dyDescent="0.25">
      <c r="A6283" s="11">
        <v>43648</v>
      </c>
      <c r="B6283" s="12">
        <v>1984.64</v>
      </c>
      <c r="C6283" s="12">
        <v>7397.4</v>
      </c>
      <c r="D6283" s="12">
        <v>2132.39</v>
      </c>
      <c r="E6283" s="12">
        <v>7947.25</v>
      </c>
      <c r="F6283" s="12">
        <v>3478.51</v>
      </c>
      <c r="G6283" s="12">
        <v>418.98</v>
      </c>
      <c r="H6283" s="115">
        <v>121.79</v>
      </c>
      <c r="I6283" s="45">
        <v>98.83</v>
      </c>
      <c r="J6283" s="45">
        <v>106.1</v>
      </c>
      <c r="M6283" s="61"/>
    </row>
    <row r="6284" spans="1:13" ht="23.25" customHeight="1" thickBot="1" x14ac:dyDescent="0.25">
      <c r="A6284" s="11">
        <v>43649</v>
      </c>
      <c r="B6284" s="12">
        <v>1988.35</v>
      </c>
      <c r="C6284" s="12">
        <v>7411.24</v>
      </c>
      <c r="D6284" s="12">
        <v>2137.75</v>
      </c>
      <c r="E6284" s="12">
        <v>7967.22</v>
      </c>
      <c r="F6284" s="12">
        <v>3487.83</v>
      </c>
      <c r="G6284" s="12">
        <v>417.5</v>
      </c>
      <c r="H6284" s="115">
        <v>121.37</v>
      </c>
      <c r="I6284" s="45">
        <v>98.82</v>
      </c>
      <c r="J6284" s="45">
        <v>106.15</v>
      </c>
      <c r="M6284" s="61"/>
    </row>
    <row r="6285" spans="1:13" ht="23.25" customHeight="1" thickBot="1" x14ac:dyDescent="0.25">
      <c r="A6285" s="11">
        <v>43650</v>
      </c>
      <c r="B6285" s="12">
        <v>1989.76</v>
      </c>
      <c r="C6285" s="12">
        <v>7419.63</v>
      </c>
      <c r="D6285" s="12">
        <v>2139.79</v>
      </c>
      <c r="E6285" s="12">
        <v>7979.41</v>
      </c>
      <c r="F6285" s="12">
        <v>3492.98</v>
      </c>
      <c r="G6285" s="12">
        <v>418.45</v>
      </c>
      <c r="H6285" s="115">
        <v>121.63</v>
      </c>
      <c r="I6285" s="45">
        <v>98.85</v>
      </c>
      <c r="J6285" s="45">
        <v>106.16</v>
      </c>
      <c r="M6285" s="61"/>
    </row>
    <row r="6286" spans="1:13" ht="23.25" customHeight="1" thickBot="1" x14ac:dyDescent="0.25">
      <c r="A6286" s="11">
        <v>43651</v>
      </c>
      <c r="B6286" s="12">
        <v>1991.74</v>
      </c>
      <c r="C6286" s="12">
        <v>7430.62</v>
      </c>
      <c r="D6286" s="12">
        <v>2140.1999999999998</v>
      </c>
      <c r="E6286" s="12">
        <v>7986.14</v>
      </c>
      <c r="F6286" s="12">
        <v>3495.54</v>
      </c>
      <c r="G6286" s="12">
        <v>418.33</v>
      </c>
      <c r="H6286" s="115">
        <v>121.58</v>
      </c>
      <c r="I6286" s="45">
        <v>98.85</v>
      </c>
      <c r="J6286" s="45">
        <v>106.54</v>
      </c>
      <c r="M6286" s="61"/>
    </row>
    <row r="6287" spans="1:13" ht="23.25" customHeight="1" thickBot="1" x14ac:dyDescent="0.25">
      <c r="A6287" s="11">
        <v>43654</v>
      </c>
      <c r="B6287" s="12">
        <v>2000.57</v>
      </c>
      <c r="C6287" s="12">
        <v>7463.57</v>
      </c>
      <c r="D6287" s="12">
        <v>2150.64</v>
      </c>
      <c r="E6287" s="12">
        <v>8025.12</v>
      </c>
      <c r="F6287" s="12">
        <v>3498.37</v>
      </c>
      <c r="G6287" s="12">
        <v>421.4</v>
      </c>
      <c r="H6287" s="115">
        <v>122.56</v>
      </c>
      <c r="I6287" s="45">
        <v>98.88</v>
      </c>
      <c r="J6287" s="45">
        <v>106.98</v>
      </c>
      <c r="M6287" s="61"/>
    </row>
    <row r="6288" spans="1:13" ht="23.25" customHeight="1" thickBot="1" x14ac:dyDescent="0.25">
      <c r="A6288" s="11">
        <v>43655</v>
      </c>
      <c r="B6288" s="12">
        <v>2001.86</v>
      </c>
      <c r="C6288" s="12">
        <v>7484.41</v>
      </c>
      <c r="D6288" s="12">
        <v>2157.36</v>
      </c>
      <c r="E6288" s="12">
        <v>8053.76</v>
      </c>
      <c r="F6288" s="12">
        <v>3508.23</v>
      </c>
      <c r="G6288" s="12">
        <v>421.67</v>
      </c>
      <c r="H6288" s="115">
        <v>123.08</v>
      </c>
      <c r="I6288" s="45">
        <v>98.89</v>
      </c>
      <c r="J6288" s="45">
        <v>106.24</v>
      </c>
      <c r="M6288" s="61"/>
    </row>
    <row r="6289" spans="1:13" ht="23.25" customHeight="1" thickBot="1" x14ac:dyDescent="0.25">
      <c r="A6289" s="11">
        <v>43656</v>
      </c>
      <c r="B6289" s="12">
        <v>1995.61</v>
      </c>
      <c r="C6289" s="12">
        <v>7489.02</v>
      </c>
      <c r="D6289" s="12">
        <v>2147.61</v>
      </c>
      <c r="E6289" s="12">
        <v>8057.92</v>
      </c>
      <c r="F6289" s="12">
        <v>3509.36</v>
      </c>
      <c r="G6289" s="12">
        <v>418.46</v>
      </c>
      <c r="H6289" s="115">
        <v>122.24</v>
      </c>
      <c r="I6289" s="45">
        <v>98.88</v>
      </c>
      <c r="J6289" s="45">
        <v>106.41</v>
      </c>
      <c r="M6289" s="61"/>
    </row>
    <row r="6290" spans="1:13" ht="23.25" customHeight="1" thickBot="1" x14ac:dyDescent="0.25">
      <c r="A6290" s="11">
        <v>43657</v>
      </c>
      <c r="B6290" s="12">
        <v>1997.46</v>
      </c>
      <c r="C6290" s="12">
        <v>7495.95</v>
      </c>
      <c r="D6290" s="12">
        <v>2152.9499999999998</v>
      </c>
      <c r="E6290" s="12">
        <v>8077.95</v>
      </c>
      <c r="F6290" s="12">
        <v>3534.83</v>
      </c>
      <c r="G6290" s="12">
        <v>419.67</v>
      </c>
      <c r="H6290" s="115">
        <v>122.77</v>
      </c>
      <c r="I6290" s="45">
        <v>98.84</v>
      </c>
      <c r="J6290" s="45">
        <v>105.9</v>
      </c>
      <c r="M6290" s="61"/>
    </row>
    <row r="6291" spans="1:13" ht="23.25" customHeight="1" thickBot="1" x14ac:dyDescent="0.25">
      <c r="A6291" s="11">
        <v>43658</v>
      </c>
      <c r="B6291" s="12">
        <v>1997.78</v>
      </c>
      <c r="C6291" s="12">
        <v>7497.14</v>
      </c>
      <c r="D6291" s="12">
        <v>2154.44</v>
      </c>
      <c r="E6291" s="12">
        <v>8083.55</v>
      </c>
      <c r="F6291" s="12">
        <v>3539.85</v>
      </c>
      <c r="G6291" s="12">
        <v>420.34</v>
      </c>
      <c r="H6291" s="115">
        <v>122.85</v>
      </c>
      <c r="I6291" s="45">
        <v>98.82</v>
      </c>
      <c r="J6291" s="45">
        <v>104.98</v>
      </c>
      <c r="M6291" s="61"/>
    </row>
    <row r="6292" spans="1:13" ht="23.25" customHeight="1" thickBot="1" x14ac:dyDescent="0.25">
      <c r="A6292" s="11">
        <v>43661</v>
      </c>
      <c r="B6292" s="12">
        <v>1997.85</v>
      </c>
      <c r="C6292" s="12">
        <v>7506.53</v>
      </c>
      <c r="D6292" s="12">
        <v>2153.86</v>
      </c>
      <c r="E6292" s="12">
        <v>8094.62</v>
      </c>
      <c r="F6292" s="12">
        <v>3545.09</v>
      </c>
      <c r="G6292" s="12">
        <v>420.71</v>
      </c>
      <c r="H6292" s="115">
        <v>123.02</v>
      </c>
      <c r="I6292" s="45">
        <v>98.82</v>
      </c>
      <c r="J6292" s="45">
        <v>105.07</v>
      </c>
      <c r="M6292" s="61"/>
    </row>
    <row r="6293" spans="1:13" ht="23.25" customHeight="1" thickBot="1" x14ac:dyDescent="0.25">
      <c r="A6293" s="11">
        <v>43662</v>
      </c>
      <c r="B6293" s="12">
        <v>1997.16</v>
      </c>
      <c r="C6293" s="12">
        <v>7503.95</v>
      </c>
      <c r="D6293" s="12">
        <v>2155.61</v>
      </c>
      <c r="E6293" s="12">
        <v>8101.21</v>
      </c>
      <c r="F6293" s="12">
        <v>3548.27</v>
      </c>
      <c r="G6293" s="12">
        <v>421.64</v>
      </c>
      <c r="H6293" s="115">
        <v>123.19</v>
      </c>
      <c r="I6293" s="45">
        <v>98.79</v>
      </c>
      <c r="J6293" s="45">
        <v>104.7</v>
      </c>
      <c r="M6293" s="61"/>
    </row>
    <row r="6294" spans="1:13" ht="23.25" customHeight="1" thickBot="1" x14ac:dyDescent="0.25">
      <c r="A6294" s="11">
        <v>43663</v>
      </c>
      <c r="B6294" s="12">
        <v>1998.19</v>
      </c>
      <c r="C6294" s="12">
        <v>7507.82</v>
      </c>
      <c r="D6294" s="12">
        <v>2155.56</v>
      </c>
      <c r="E6294" s="12">
        <v>8101.01</v>
      </c>
      <c r="F6294" s="12">
        <v>3538.62</v>
      </c>
      <c r="G6294" s="12">
        <v>422.12</v>
      </c>
      <c r="H6294" s="115">
        <v>123.27</v>
      </c>
      <c r="I6294" s="45">
        <v>98.8</v>
      </c>
      <c r="J6294" s="45">
        <v>105.05</v>
      </c>
      <c r="M6294" s="61"/>
    </row>
    <row r="6295" spans="1:13" ht="23.25" customHeight="1" thickBot="1" x14ac:dyDescent="0.25">
      <c r="A6295" s="11">
        <v>43664</v>
      </c>
      <c r="B6295" s="12">
        <v>1990.31</v>
      </c>
      <c r="C6295" s="12">
        <v>7478.21</v>
      </c>
      <c r="D6295" s="12">
        <v>2146.04</v>
      </c>
      <c r="E6295" s="12">
        <v>8065.26</v>
      </c>
      <c r="F6295" s="12">
        <v>3529.18</v>
      </c>
      <c r="G6295" s="12">
        <v>418.96</v>
      </c>
      <c r="H6295" s="115">
        <v>122.49</v>
      </c>
      <c r="I6295" s="45">
        <v>98.8</v>
      </c>
      <c r="J6295" s="45">
        <v>104.72</v>
      </c>
      <c r="M6295" s="61"/>
    </row>
    <row r="6296" spans="1:13" ht="23.25" customHeight="1" thickBot="1" x14ac:dyDescent="0.25">
      <c r="A6296" s="11">
        <v>43665</v>
      </c>
      <c r="B6296" s="12">
        <v>1994.43</v>
      </c>
      <c r="C6296" s="12">
        <v>7493.7</v>
      </c>
      <c r="D6296" s="12">
        <v>2148.6799999999998</v>
      </c>
      <c r="E6296" s="12">
        <v>8075.16</v>
      </c>
      <c r="F6296" s="12">
        <v>3524.29</v>
      </c>
      <c r="G6296" s="12">
        <v>419.87</v>
      </c>
      <c r="H6296" s="115">
        <v>122.56</v>
      </c>
      <c r="I6296" s="45">
        <v>98.89</v>
      </c>
      <c r="J6296" s="45">
        <v>105.09</v>
      </c>
      <c r="M6296" s="61"/>
    </row>
    <row r="6297" spans="1:13" ht="23.25" customHeight="1" thickBot="1" x14ac:dyDescent="0.25">
      <c r="A6297" s="11">
        <v>43668</v>
      </c>
      <c r="B6297" s="12">
        <v>1999.04</v>
      </c>
      <c r="C6297" s="12">
        <v>7511.01</v>
      </c>
      <c r="D6297" s="12">
        <v>2153.94</v>
      </c>
      <c r="E6297" s="12">
        <v>8094.94</v>
      </c>
      <c r="F6297" s="12">
        <v>3527.74</v>
      </c>
      <c r="G6297" s="12">
        <v>421.57</v>
      </c>
      <c r="H6297" s="115">
        <v>123.02</v>
      </c>
      <c r="I6297" s="45">
        <v>98.88</v>
      </c>
      <c r="J6297" s="45">
        <v>105.38</v>
      </c>
      <c r="M6297" s="61"/>
    </row>
    <row r="6298" spans="1:13" ht="23.25" customHeight="1" thickBot="1" x14ac:dyDescent="0.25">
      <c r="A6298" s="11">
        <v>43669</v>
      </c>
      <c r="B6298" s="12">
        <v>1998.14</v>
      </c>
      <c r="C6298" s="12">
        <v>7507.63</v>
      </c>
      <c r="D6298" s="12">
        <v>2152.3200000000002</v>
      </c>
      <c r="E6298" s="12">
        <v>8088.83</v>
      </c>
      <c r="F6298" s="12">
        <v>3521.56</v>
      </c>
      <c r="G6298" s="12">
        <v>421.53</v>
      </c>
      <c r="H6298" s="115">
        <v>122.9</v>
      </c>
      <c r="I6298" s="45">
        <v>98.87</v>
      </c>
      <c r="J6298" s="45">
        <v>105.48</v>
      </c>
      <c r="M6298" s="61"/>
    </row>
    <row r="6299" spans="1:13" ht="23.25" customHeight="1" thickBot="1" x14ac:dyDescent="0.25">
      <c r="A6299" s="11">
        <v>43670</v>
      </c>
      <c r="B6299" s="12">
        <v>2000.78</v>
      </c>
      <c r="C6299" s="12">
        <v>7517.53</v>
      </c>
      <c r="D6299" s="12">
        <v>2154.59</v>
      </c>
      <c r="E6299" s="12">
        <v>8097.39</v>
      </c>
      <c r="F6299" s="12">
        <v>3518.85</v>
      </c>
      <c r="G6299" s="12">
        <v>422.09</v>
      </c>
      <c r="H6299" s="115">
        <v>122.85</v>
      </c>
      <c r="I6299" s="45">
        <v>98.87</v>
      </c>
      <c r="J6299" s="45">
        <v>105.78</v>
      </c>
      <c r="M6299" s="61"/>
    </row>
    <row r="6300" spans="1:13" ht="23.25" customHeight="1" thickBot="1" x14ac:dyDescent="0.25">
      <c r="A6300" s="11">
        <v>43671</v>
      </c>
      <c r="B6300" s="12">
        <v>2000</v>
      </c>
      <c r="C6300" s="12">
        <v>7514.63</v>
      </c>
      <c r="D6300" s="12">
        <v>2153.19</v>
      </c>
      <c r="E6300" s="12">
        <v>8092.13</v>
      </c>
      <c r="F6300" s="12">
        <v>3516.18</v>
      </c>
      <c r="G6300" s="12">
        <v>421.61</v>
      </c>
      <c r="H6300" s="115">
        <v>122.7</v>
      </c>
      <c r="I6300" s="45">
        <v>98.87</v>
      </c>
      <c r="J6300" s="45">
        <v>105.79</v>
      </c>
      <c r="M6300" s="61"/>
    </row>
    <row r="6301" spans="1:13" ht="23.25" customHeight="1" thickBot="1" x14ac:dyDescent="0.25">
      <c r="A6301" s="11">
        <v>43672</v>
      </c>
      <c r="B6301" s="12">
        <v>1999.24</v>
      </c>
      <c r="C6301" s="12">
        <v>7511.77</v>
      </c>
      <c r="D6301" s="12">
        <v>2153.06</v>
      </c>
      <c r="E6301" s="12">
        <v>8091.64</v>
      </c>
      <c r="F6301" s="12">
        <v>3520.15</v>
      </c>
      <c r="G6301" s="12">
        <v>420.98</v>
      </c>
      <c r="H6301" s="115">
        <v>122.51</v>
      </c>
      <c r="I6301" s="45">
        <v>98.85</v>
      </c>
      <c r="J6301" s="45">
        <v>105.66</v>
      </c>
      <c r="M6301" s="61"/>
    </row>
    <row r="6302" spans="1:13" ht="23.25" customHeight="1" thickBot="1" x14ac:dyDescent="0.25">
      <c r="A6302" s="11">
        <v>43676</v>
      </c>
      <c r="B6302" s="12">
        <v>1996.87</v>
      </c>
      <c r="C6302" s="12">
        <v>7502.84</v>
      </c>
      <c r="D6302" s="12">
        <v>2152.67</v>
      </c>
      <c r="E6302" s="12">
        <v>8090.17</v>
      </c>
      <c r="F6302" s="12">
        <v>3521.17</v>
      </c>
      <c r="G6302" s="12">
        <v>420.2</v>
      </c>
      <c r="H6302" s="115">
        <v>121.77</v>
      </c>
      <c r="I6302" s="45">
        <v>98.8</v>
      </c>
      <c r="J6302" s="45">
        <v>105.48</v>
      </c>
      <c r="M6302" s="61"/>
    </row>
    <row r="6303" spans="1:13" ht="23.25" customHeight="1" thickBot="1" x14ac:dyDescent="0.25">
      <c r="A6303" s="11">
        <v>43677</v>
      </c>
      <c r="B6303" s="12">
        <v>2001.54</v>
      </c>
      <c r="C6303" s="12">
        <v>7520.38</v>
      </c>
      <c r="D6303" s="12">
        <v>2160.2600000000002</v>
      </c>
      <c r="E6303" s="12">
        <v>8118.68</v>
      </c>
      <c r="F6303" s="12">
        <v>3538.08</v>
      </c>
      <c r="G6303" s="12">
        <v>421.71</v>
      </c>
      <c r="H6303" s="115">
        <v>121.77</v>
      </c>
      <c r="I6303" s="45">
        <v>98.79</v>
      </c>
      <c r="J6303" s="45">
        <v>105.35</v>
      </c>
      <c r="M6303" s="61"/>
    </row>
    <row r="6304" spans="1:13" ht="23.25" customHeight="1" thickBot="1" x14ac:dyDescent="0.25">
      <c r="A6304" s="11">
        <v>43678</v>
      </c>
      <c r="B6304" s="12">
        <v>2010.34</v>
      </c>
      <c r="C6304" s="12">
        <v>7553.47</v>
      </c>
      <c r="D6304" s="12">
        <v>2168.89</v>
      </c>
      <c r="E6304" s="12">
        <v>8151.14</v>
      </c>
      <c r="F6304" s="12">
        <v>3527.58</v>
      </c>
      <c r="G6304" s="12">
        <v>423.69</v>
      </c>
      <c r="H6304" s="115">
        <v>122.17</v>
      </c>
      <c r="I6304" s="45">
        <v>98.85</v>
      </c>
      <c r="J6304" s="45">
        <v>106.05</v>
      </c>
      <c r="M6304" s="61"/>
    </row>
    <row r="6305" spans="1:13" ht="23.25" customHeight="1" thickBot="1" x14ac:dyDescent="0.25">
      <c r="A6305" s="11">
        <v>43679</v>
      </c>
      <c r="B6305" s="12">
        <v>2007.9</v>
      </c>
      <c r="C6305" s="12">
        <v>7544.3</v>
      </c>
      <c r="D6305" s="12">
        <v>2169.17</v>
      </c>
      <c r="E6305" s="12">
        <v>8152.16</v>
      </c>
      <c r="F6305" s="12">
        <v>3548.54</v>
      </c>
      <c r="G6305" s="12">
        <v>423.42</v>
      </c>
      <c r="H6305" s="115">
        <v>122.34</v>
      </c>
      <c r="I6305" s="45">
        <v>98.74</v>
      </c>
      <c r="J6305" s="45">
        <v>105.5</v>
      </c>
      <c r="M6305" s="61"/>
    </row>
    <row r="6306" spans="1:13" ht="23.25" customHeight="1" thickBot="1" x14ac:dyDescent="0.25">
      <c r="A6306" s="11">
        <v>43682</v>
      </c>
      <c r="B6306" s="12">
        <v>2005.99</v>
      </c>
      <c r="C6306" s="12">
        <v>7538.44</v>
      </c>
      <c r="D6306" s="12">
        <v>2170.44</v>
      </c>
      <c r="E6306" s="12">
        <v>8158.86</v>
      </c>
      <c r="F6306" s="12">
        <v>3567.76</v>
      </c>
      <c r="G6306" s="12">
        <v>422.29</v>
      </c>
      <c r="H6306" s="115">
        <v>122.18</v>
      </c>
      <c r="I6306" s="45">
        <v>98.69</v>
      </c>
      <c r="J6306" s="45">
        <v>104.81</v>
      </c>
      <c r="M6306" s="61"/>
    </row>
    <row r="6307" spans="1:13" ht="23.25" customHeight="1" thickBot="1" x14ac:dyDescent="0.25">
      <c r="A6307" s="11">
        <v>43683</v>
      </c>
      <c r="B6307" s="12">
        <v>1998.29</v>
      </c>
      <c r="C6307" s="12">
        <v>7509.52</v>
      </c>
      <c r="D6307" s="12">
        <v>2163.71</v>
      </c>
      <c r="E6307" s="12">
        <v>8133.54</v>
      </c>
      <c r="F6307" s="12">
        <v>3580.69</v>
      </c>
      <c r="G6307" s="12">
        <v>420.06</v>
      </c>
      <c r="H6307" s="115">
        <v>121.61</v>
      </c>
      <c r="I6307" s="45">
        <v>98.6</v>
      </c>
      <c r="J6307" s="45">
        <v>104.11</v>
      </c>
      <c r="M6307" s="61"/>
    </row>
    <row r="6308" spans="1:13" ht="23.25" customHeight="1" thickBot="1" x14ac:dyDescent="0.25">
      <c r="A6308" s="11">
        <v>43684</v>
      </c>
      <c r="B6308" s="12">
        <v>1999.28</v>
      </c>
      <c r="C6308" s="12">
        <v>7513.21</v>
      </c>
      <c r="D6308" s="12">
        <v>2165.37</v>
      </c>
      <c r="E6308" s="12">
        <v>8139.79</v>
      </c>
      <c r="F6308" s="12">
        <v>3585.15</v>
      </c>
      <c r="G6308" s="12">
        <v>420.82</v>
      </c>
      <c r="H6308" s="115">
        <v>122.2</v>
      </c>
      <c r="I6308" s="45">
        <v>98.6</v>
      </c>
      <c r="J6308" s="45">
        <v>104.06</v>
      </c>
      <c r="M6308" s="61"/>
    </row>
    <row r="6309" spans="1:13" ht="23.25" customHeight="1" thickBot="1" x14ac:dyDescent="0.25">
      <c r="A6309" s="11">
        <v>43685</v>
      </c>
      <c r="B6309" s="12">
        <v>1999.29</v>
      </c>
      <c r="C6309" s="12">
        <v>7513.26</v>
      </c>
      <c r="D6309" s="12">
        <v>2163.69</v>
      </c>
      <c r="E6309" s="12">
        <v>8133.5</v>
      </c>
      <c r="F6309" s="12">
        <v>3573.86</v>
      </c>
      <c r="G6309" s="12">
        <v>420.62</v>
      </c>
      <c r="H6309" s="115">
        <v>122.25</v>
      </c>
      <c r="I6309" s="45">
        <v>98.64</v>
      </c>
      <c r="J6309" s="45">
        <v>104.31</v>
      </c>
      <c r="M6309" s="61"/>
    </row>
    <row r="6310" spans="1:13" ht="23.25" customHeight="1" thickBot="1" x14ac:dyDescent="0.25">
      <c r="A6310" s="11">
        <v>43686</v>
      </c>
      <c r="B6310" s="12">
        <v>1997.56</v>
      </c>
      <c r="C6310" s="12">
        <v>7506.77</v>
      </c>
      <c r="D6310" s="12">
        <v>2161.0100000000002</v>
      </c>
      <c r="E6310" s="12">
        <v>8123.41</v>
      </c>
      <c r="F6310" s="12">
        <v>3567.24</v>
      </c>
      <c r="G6310" s="12">
        <v>419.55</v>
      </c>
      <c r="H6310" s="115">
        <v>122.11</v>
      </c>
      <c r="I6310" s="45">
        <v>98.63</v>
      </c>
      <c r="J6310" s="45">
        <v>104.37</v>
      </c>
      <c r="M6310" s="61"/>
    </row>
    <row r="6311" spans="1:13" ht="23.25" customHeight="1" thickBot="1" x14ac:dyDescent="0.25">
      <c r="A6311" s="11">
        <v>43689</v>
      </c>
      <c r="B6311" s="12">
        <v>2004.56</v>
      </c>
      <c r="C6311" s="12">
        <v>7533.08</v>
      </c>
      <c r="D6311" s="12">
        <v>2171.71</v>
      </c>
      <c r="E6311" s="12">
        <v>8163.63</v>
      </c>
      <c r="F6311" s="12">
        <v>3585.3</v>
      </c>
      <c r="G6311" s="12">
        <v>422.24</v>
      </c>
      <c r="H6311" s="115">
        <v>123.21</v>
      </c>
      <c r="I6311" s="45">
        <v>98.57</v>
      </c>
      <c r="J6311" s="45">
        <v>104.36</v>
      </c>
      <c r="M6311" s="61"/>
    </row>
    <row r="6312" spans="1:13" ht="23.25" customHeight="1" thickBot="1" x14ac:dyDescent="0.25">
      <c r="A6312" s="11">
        <v>43690</v>
      </c>
      <c r="B6312" s="12">
        <v>2006.44</v>
      </c>
      <c r="C6312" s="12">
        <v>7540.14</v>
      </c>
      <c r="D6312" s="12">
        <v>2170.87</v>
      </c>
      <c r="E6312" s="12">
        <v>8160.47</v>
      </c>
      <c r="F6312" s="12">
        <v>3579.71</v>
      </c>
      <c r="G6312" s="12">
        <v>422.36</v>
      </c>
      <c r="H6312" s="115">
        <v>123.17</v>
      </c>
      <c r="I6312" s="45">
        <v>98.58</v>
      </c>
      <c r="J6312" s="45">
        <v>104.9</v>
      </c>
      <c r="M6312" s="61"/>
    </row>
    <row r="6313" spans="1:13" ht="23.25" customHeight="1" thickBot="1" x14ac:dyDescent="0.25">
      <c r="A6313" s="11">
        <v>43691</v>
      </c>
      <c r="B6313" s="12">
        <v>2008.81</v>
      </c>
      <c r="C6313" s="12">
        <v>7549.03</v>
      </c>
      <c r="D6313" s="12">
        <v>2173.36</v>
      </c>
      <c r="E6313" s="12">
        <v>8169.82</v>
      </c>
      <c r="F6313" s="12">
        <v>3578.52</v>
      </c>
      <c r="G6313" s="12">
        <v>423.17</v>
      </c>
      <c r="H6313" s="115">
        <v>123.37</v>
      </c>
      <c r="I6313" s="45">
        <v>98.65</v>
      </c>
      <c r="J6313" s="45">
        <v>105.06</v>
      </c>
      <c r="M6313" s="61"/>
    </row>
    <row r="6314" spans="1:13" ht="23.25" customHeight="1" thickBot="1" x14ac:dyDescent="0.25">
      <c r="A6314" s="11">
        <v>43692</v>
      </c>
      <c r="B6314" s="12">
        <v>2007.77</v>
      </c>
      <c r="C6314" s="12">
        <v>7545.13</v>
      </c>
      <c r="D6314" s="12">
        <v>2170.42</v>
      </c>
      <c r="E6314" s="12">
        <v>8158.78</v>
      </c>
      <c r="F6314" s="12">
        <v>3566.03</v>
      </c>
      <c r="G6314" s="12">
        <v>423.2</v>
      </c>
      <c r="H6314" s="115">
        <v>123.26</v>
      </c>
      <c r="I6314" s="45">
        <v>98.68</v>
      </c>
      <c r="J6314" s="45">
        <v>105.28</v>
      </c>
      <c r="M6314" s="61"/>
    </row>
    <row r="6315" spans="1:13" ht="23.25" customHeight="1" thickBot="1" x14ac:dyDescent="0.25">
      <c r="A6315" s="11">
        <v>43693</v>
      </c>
      <c r="B6315" s="12">
        <v>2011.16</v>
      </c>
      <c r="C6315" s="12">
        <v>7557.89</v>
      </c>
      <c r="D6315" s="12">
        <v>2172.98</v>
      </c>
      <c r="E6315" s="12">
        <v>8168.39</v>
      </c>
      <c r="F6315" s="12">
        <v>3558.36</v>
      </c>
      <c r="G6315" s="12">
        <v>424</v>
      </c>
      <c r="H6315" s="115">
        <v>123.42</v>
      </c>
      <c r="I6315" s="45">
        <v>98.73</v>
      </c>
      <c r="J6315" s="45">
        <v>105.63</v>
      </c>
      <c r="M6315" s="61"/>
    </row>
    <row r="6316" spans="1:13" ht="23.25" customHeight="1" thickBot="1" x14ac:dyDescent="0.25">
      <c r="A6316" s="11">
        <v>43696</v>
      </c>
      <c r="B6316" s="12">
        <v>2008.67</v>
      </c>
      <c r="C6316" s="12">
        <v>7548.51</v>
      </c>
      <c r="D6316" s="12">
        <v>2169.1</v>
      </c>
      <c r="E6316" s="12">
        <v>8153.81</v>
      </c>
      <c r="F6316" s="12">
        <v>3552.21</v>
      </c>
      <c r="G6316" s="12">
        <v>422.97</v>
      </c>
      <c r="H6316" s="115">
        <v>123.06</v>
      </c>
      <c r="I6316" s="45">
        <v>98.73</v>
      </c>
      <c r="J6316" s="45">
        <v>105.63</v>
      </c>
      <c r="M6316" s="61"/>
    </row>
    <row r="6317" spans="1:13" ht="23.25" customHeight="1" thickBot="1" x14ac:dyDescent="0.25">
      <c r="A6317" s="11">
        <v>43697</v>
      </c>
      <c r="B6317" s="12">
        <v>2006.17</v>
      </c>
      <c r="C6317" s="12">
        <v>7539.11</v>
      </c>
      <c r="D6317" s="12">
        <v>2167.7199999999998</v>
      </c>
      <c r="E6317" s="12">
        <v>8148.63</v>
      </c>
      <c r="F6317" s="12">
        <v>3550.15</v>
      </c>
      <c r="G6317" s="12">
        <v>423.08</v>
      </c>
      <c r="H6317" s="115">
        <v>123.22</v>
      </c>
      <c r="I6317" s="45">
        <v>98.72</v>
      </c>
      <c r="J6317" s="45">
        <v>105.3</v>
      </c>
      <c r="M6317" s="61"/>
    </row>
    <row r="6318" spans="1:13" ht="23.25" customHeight="1" thickBot="1" x14ac:dyDescent="0.25">
      <c r="A6318" s="11">
        <v>43698</v>
      </c>
      <c r="B6318" s="12">
        <v>2008.67</v>
      </c>
      <c r="C6318" s="12">
        <v>7549.98</v>
      </c>
      <c r="D6318" s="12">
        <v>2171.54</v>
      </c>
      <c r="E6318" s="12">
        <v>8165.09</v>
      </c>
      <c r="F6318" s="12">
        <v>3559.29</v>
      </c>
      <c r="G6318" s="12">
        <v>424.14</v>
      </c>
      <c r="H6318" s="115">
        <v>123.56</v>
      </c>
      <c r="I6318" s="45">
        <v>98.71</v>
      </c>
      <c r="J6318" s="45">
        <v>105.24</v>
      </c>
      <c r="M6318" s="61"/>
    </row>
    <row r="6319" spans="1:13" ht="23.25" customHeight="1" thickBot="1" x14ac:dyDescent="0.25">
      <c r="A6319" s="11">
        <v>43699</v>
      </c>
      <c r="B6319" s="12">
        <v>2003.31</v>
      </c>
      <c r="C6319" s="12">
        <v>7529.8</v>
      </c>
      <c r="D6319" s="12">
        <v>2164.73</v>
      </c>
      <c r="E6319" s="12">
        <v>8139.46</v>
      </c>
      <c r="F6319" s="12">
        <v>3546.94</v>
      </c>
      <c r="G6319" s="12">
        <v>422.63</v>
      </c>
      <c r="H6319" s="115">
        <v>123.09</v>
      </c>
      <c r="I6319" s="45">
        <v>98.71</v>
      </c>
      <c r="J6319" s="45">
        <v>105.14</v>
      </c>
      <c r="M6319" s="61"/>
    </row>
    <row r="6320" spans="1:13" ht="23.25" customHeight="1" thickBot="1" x14ac:dyDescent="0.25">
      <c r="A6320" s="11">
        <v>43700</v>
      </c>
      <c r="B6320" s="12">
        <v>2005.61</v>
      </c>
      <c r="C6320" s="12">
        <v>7538.46</v>
      </c>
      <c r="D6320" s="12">
        <v>2167.19</v>
      </c>
      <c r="E6320" s="12">
        <v>8148.75</v>
      </c>
      <c r="F6320" s="12">
        <v>3544.89</v>
      </c>
      <c r="G6320" s="12">
        <v>423.2</v>
      </c>
      <c r="H6320" s="115">
        <v>123.38</v>
      </c>
      <c r="I6320" s="45">
        <v>98.76</v>
      </c>
      <c r="J6320" s="45">
        <v>105.17</v>
      </c>
      <c r="M6320" s="61"/>
    </row>
    <row r="6321" spans="1:13" ht="23.25" customHeight="1" thickBot="1" x14ac:dyDescent="0.25">
      <c r="A6321" s="11">
        <v>43703</v>
      </c>
      <c r="B6321" s="12">
        <v>2005.06</v>
      </c>
      <c r="C6321" s="12">
        <v>7537.8</v>
      </c>
      <c r="D6321" s="12">
        <v>2169.62</v>
      </c>
      <c r="E6321" s="12">
        <v>8159.93</v>
      </c>
      <c r="F6321" s="12">
        <v>3568.52</v>
      </c>
      <c r="G6321" s="12">
        <v>423.76</v>
      </c>
      <c r="H6321" s="115">
        <v>123.67</v>
      </c>
      <c r="I6321" s="45">
        <v>98.72</v>
      </c>
      <c r="J6321" s="45">
        <v>104.6</v>
      </c>
      <c r="M6321" s="61"/>
    </row>
    <row r="6322" spans="1:13" ht="23.25" customHeight="1" thickBot="1" x14ac:dyDescent="0.25">
      <c r="A6322" s="11">
        <v>43704</v>
      </c>
      <c r="B6322" s="12">
        <v>2005.39</v>
      </c>
      <c r="C6322" s="12">
        <v>7539.05</v>
      </c>
      <c r="D6322" s="12">
        <v>2169.79</v>
      </c>
      <c r="E6322" s="12">
        <v>8160.57</v>
      </c>
      <c r="F6322" s="12">
        <v>3559.99</v>
      </c>
      <c r="G6322" s="12">
        <v>423.9</v>
      </c>
      <c r="H6322" s="115">
        <v>123.75</v>
      </c>
      <c r="I6322" s="45">
        <v>98.7</v>
      </c>
      <c r="J6322" s="45">
        <v>104.72</v>
      </c>
      <c r="M6322" s="61"/>
    </row>
    <row r="6323" spans="1:13" ht="23.25" customHeight="1" thickBot="1" x14ac:dyDescent="0.25">
      <c r="A6323" s="11">
        <v>43705</v>
      </c>
      <c r="B6323" s="12">
        <v>2000.06</v>
      </c>
      <c r="C6323" s="12">
        <v>7525.32</v>
      </c>
      <c r="D6323" s="12">
        <v>2161.17</v>
      </c>
      <c r="E6323" s="12">
        <v>8137.22</v>
      </c>
      <c r="F6323" s="12">
        <v>3546.55</v>
      </c>
      <c r="G6323" s="12">
        <v>422.24</v>
      </c>
      <c r="H6323" s="115">
        <v>123.47</v>
      </c>
      <c r="I6323" s="45">
        <v>98.75</v>
      </c>
      <c r="J6323" s="45">
        <v>104.81</v>
      </c>
      <c r="M6323" s="61"/>
    </row>
    <row r="6324" spans="1:13" ht="23.25" customHeight="1" thickBot="1" x14ac:dyDescent="0.25">
      <c r="A6324" s="11">
        <v>43706</v>
      </c>
      <c r="B6324" s="12">
        <v>2001.9</v>
      </c>
      <c r="C6324" s="12">
        <v>7532.23</v>
      </c>
      <c r="D6324" s="12">
        <v>2164.1999999999998</v>
      </c>
      <c r="E6324" s="12">
        <v>8148.64</v>
      </c>
      <c r="F6324" s="12">
        <v>3551.24</v>
      </c>
      <c r="G6324" s="12">
        <v>422.75</v>
      </c>
      <c r="H6324" s="115">
        <v>123.48</v>
      </c>
      <c r="I6324" s="45">
        <v>98.74</v>
      </c>
      <c r="J6324" s="45">
        <v>104.82</v>
      </c>
      <c r="M6324" s="61"/>
    </row>
    <row r="6325" spans="1:13" ht="23.25" customHeight="1" thickBot="1" x14ac:dyDescent="0.25">
      <c r="A6325" s="11">
        <v>43707</v>
      </c>
      <c r="B6325" s="12">
        <v>2001.22</v>
      </c>
      <c r="C6325" s="12">
        <v>7531.06</v>
      </c>
      <c r="D6325" s="12">
        <v>2161.98</v>
      </c>
      <c r="E6325" s="12">
        <v>8142.26</v>
      </c>
      <c r="F6325" s="12">
        <v>3540.5</v>
      </c>
      <c r="G6325" s="12">
        <v>422.63</v>
      </c>
      <c r="H6325" s="115">
        <v>123.39</v>
      </c>
      <c r="I6325" s="45">
        <v>98.75</v>
      </c>
      <c r="J6325" s="45">
        <v>105.06</v>
      </c>
      <c r="M6325" s="61"/>
    </row>
    <row r="6326" spans="1:13" ht="23.25" customHeight="1" thickBot="1" x14ac:dyDescent="0.25">
      <c r="A6326" s="11">
        <v>43710</v>
      </c>
      <c r="B6326" s="12">
        <v>2000.85</v>
      </c>
      <c r="C6326" s="12">
        <v>7529.64</v>
      </c>
      <c r="D6326" s="12">
        <v>2163.41</v>
      </c>
      <c r="E6326" s="12">
        <v>8147.64</v>
      </c>
      <c r="F6326" s="12">
        <v>3532.88</v>
      </c>
      <c r="G6326" s="12">
        <v>423.16</v>
      </c>
      <c r="H6326" s="115">
        <v>123.76</v>
      </c>
      <c r="I6326" s="45">
        <v>98.76</v>
      </c>
      <c r="J6326" s="45">
        <v>104.78</v>
      </c>
      <c r="M6326" s="61"/>
    </row>
    <row r="6327" spans="1:13" ht="23.25" customHeight="1" thickBot="1" x14ac:dyDescent="0.25">
      <c r="A6327" s="11">
        <v>43712</v>
      </c>
      <c r="B6327" s="12">
        <v>1997.44</v>
      </c>
      <c r="C6327" s="12">
        <v>7516.81</v>
      </c>
      <c r="D6327" s="12">
        <v>2158.67</v>
      </c>
      <c r="E6327" s="12">
        <v>8129.8</v>
      </c>
      <c r="F6327" s="12">
        <v>3523.97</v>
      </c>
      <c r="G6327" s="12">
        <v>422.22</v>
      </c>
      <c r="H6327" s="115">
        <v>123.41</v>
      </c>
      <c r="I6327" s="45">
        <v>98.75</v>
      </c>
      <c r="J6327" s="45">
        <v>104.82</v>
      </c>
      <c r="M6327" s="61"/>
    </row>
    <row r="6328" spans="1:13" ht="23.25" customHeight="1" thickBot="1" x14ac:dyDescent="0.25">
      <c r="A6328" s="11">
        <v>43713</v>
      </c>
      <c r="B6328" s="12">
        <v>1984.93</v>
      </c>
      <c r="C6328" s="12">
        <v>7469.75</v>
      </c>
      <c r="D6328" s="12">
        <v>2141.27</v>
      </c>
      <c r="E6328" s="12">
        <v>8064.26</v>
      </c>
      <c r="F6328" s="12">
        <v>3504.07</v>
      </c>
      <c r="G6328" s="12">
        <v>418</v>
      </c>
      <c r="H6328" s="115">
        <v>121.99</v>
      </c>
      <c r="I6328" s="45">
        <v>98.76</v>
      </c>
      <c r="J6328" s="45">
        <v>104.56</v>
      </c>
      <c r="M6328" s="61"/>
    </row>
    <row r="6329" spans="1:13" ht="23.25" customHeight="1" thickBot="1" x14ac:dyDescent="0.25">
      <c r="A6329" s="11">
        <v>43714</v>
      </c>
      <c r="B6329" s="12">
        <v>1979.06</v>
      </c>
      <c r="C6329" s="12">
        <v>7447.66</v>
      </c>
      <c r="D6329" s="12">
        <v>2132.36</v>
      </c>
      <c r="E6329" s="12">
        <v>8030.71</v>
      </c>
      <c r="F6329" s="12">
        <v>3490.07</v>
      </c>
      <c r="G6329" s="12">
        <v>416.34</v>
      </c>
      <c r="H6329" s="115">
        <v>121.55</v>
      </c>
      <c r="I6329" s="45">
        <v>98.79</v>
      </c>
      <c r="J6329" s="45">
        <v>104.55</v>
      </c>
      <c r="M6329" s="61"/>
    </row>
    <row r="6330" spans="1:13" ht="23.25" customHeight="1" thickBot="1" x14ac:dyDescent="0.25">
      <c r="A6330" s="11">
        <v>43718</v>
      </c>
      <c r="B6330" s="12">
        <v>1975.29</v>
      </c>
      <c r="C6330" s="12">
        <v>7433.47</v>
      </c>
      <c r="D6330" s="12">
        <v>2126.35</v>
      </c>
      <c r="E6330" s="12">
        <v>8008.07</v>
      </c>
      <c r="F6330" s="12">
        <v>3482.54</v>
      </c>
      <c r="G6330" s="12">
        <v>415.34</v>
      </c>
      <c r="H6330" s="115">
        <v>121.2</v>
      </c>
      <c r="I6330" s="45">
        <v>98.79</v>
      </c>
      <c r="J6330" s="45">
        <v>104.62</v>
      </c>
      <c r="M6330" s="61"/>
    </row>
    <row r="6331" spans="1:13" ht="23.25" customHeight="1" thickBot="1" x14ac:dyDescent="0.25">
      <c r="A6331" s="11">
        <v>43719</v>
      </c>
      <c r="B6331" s="12">
        <v>1969.88</v>
      </c>
      <c r="C6331" s="12">
        <v>7413.12</v>
      </c>
      <c r="D6331" s="12">
        <v>2118.4699999999998</v>
      </c>
      <c r="E6331" s="12">
        <v>7978.41</v>
      </c>
      <c r="F6331" s="12">
        <v>3469.93</v>
      </c>
      <c r="G6331" s="12">
        <v>413.47</v>
      </c>
      <c r="H6331" s="115">
        <v>120.86</v>
      </c>
      <c r="I6331" s="45">
        <v>98.78</v>
      </c>
      <c r="J6331" s="45">
        <v>104.61</v>
      </c>
      <c r="M6331" s="61"/>
    </row>
    <row r="6332" spans="1:13" ht="23.25" customHeight="1" thickBot="1" x14ac:dyDescent="0.25">
      <c r="A6332" s="11">
        <v>43720</v>
      </c>
      <c r="B6332" s="12">
        <v>1959.69</v>
      </c>
      <c r="C6332" s="12">
        <v>7374.77</v>
      </c>
      <c r="D6332" s="12">
        <v>2102.15</v>
      </c>
      <c r="E6332" s="12">
        <v>7916.93</v>
      </c>
      <c r="F6332" s="12">
        <v>3433.41</v>
      </c>
      <c r="G6332" s="12">
        <v>409.78</v>
      </c>
      <c r="H6332" s="115">
        <v>120.57</v>
      </c>
      <c r="I6332" s="45">
        <v>98.81</v>
      </c>
      <c r="J6332" s="45">
        <v>104.9</v>
      </c>
      <c r="M6332" s="61"/>
    </row>
    <row r="6333" spans="1:13" ht="23.25" customHeight="1" thickBot="1" x14ac:dyDescent="0.25">
      <c r="A6333" s="11">
        <v>43721</v>
      </c>
      <c r="B6333" s="12">
        <v>1959.54</v>
      </c>
      <c r="C6333" s="12">
        <v>7374.21</v>
      </c>
      <c r="D6333" s="12">
        <v>2111.4</v>
      </c>
      <c r="E6333" s="12">
        <v>7951.77</v>
      </c>
      <c r="F6333" s="12">
        <v>3454.81</v>
      </c>
      <c r="G6333" s="12">
        <v>412.96</v>
      </c>
      <c r="H6333" s="115">
        <v>120.8</v>
      </c>
      <c r="I6333" s="45">
        <v>98.82</v>
      </c>
      <c r="J6333" s="45">
        <v>104.71</v>
      </c>
      <c r="M6333" s="61"/>
    </row>
    <row r="6334" spans="1:13" ht="23.25" customHeight="1" thickBot="1" x14ac:dyDescent="0.25">
      <c r="A6334" s="11">
        <v>43724</v>
      </c>
      <c r="B6334" s="12">
        <v>1957.23</v>
      </c>
      <c r="C6334" s="12">
        <v>7365.49</v>
      </c>
      <c r="D6334" s="12">
        <v>2110.14</v>
      </c>
      <c r="E6334" s="12">
        <v>7947.01</v>
      </c>
      <c r="F6334" s="12">
        <v>3453.31</v>
      </c>
      <c r="G6334" s="12">
        <v>412.5</v>
      </c>
      <c r="H6334" s="115">
        <v>120.77</v>
      </c>
      <c r="I6334" s="45">
        <v>98.81</v>
      </c>
      <c r="J6334" s="45">
        <v>104.26</v>
      </c>
      <c r="M6334" s="61"/>
    </row>
    <row r="6335" spans="1:13" ht="23.25" customHeight="1" thickBot="1" x14ac:dyDescent="0.25">
      <c r="A6335" s="11">
        <v>43725</v>
      </c>
      <c r="B6335" s="12">
        <v>1955.79</v>
      </c>
      <c r="C6335" s="12">
        <v>7361.27</v>
      </c>
      <c r="D6335" s="12">
        <v>2109.34</v>
      </c>
      <c r="E6335" s="12">
        <v>7945.72</v>
      </c>
      <c r="F6335" s="12">
        <v>3442.38</v>
      </c>
      <c r="G6335" s="12">
        <v>412.29</v>
      </c>
      <c r="H6335" s="115">
        <v>120.79</v>
      </c>
      <c r="I6335" s="45">
        <v>98.82</v>
      </c>
      <c r="J6335" s="45">
        <v>104.14</v>
      </c>
      <c r="M6335" s="61"/>
    </row>
    <row r="6336" spans="1:13" ht="23.25" customHeight="1" thickBot="1" x14ac:dyDescent="0.25">
      <c r="A6336" s="11">
        <v>43726</v>
      </c>
      <c r="B6336" s="12">
        <v>1959.4</v>
      </c>
      <c r="C6336" s="12">
        <v>7374.86</v>
      </c>
      <c r="D6336" s="12">
        <v>2110.27</v>
      </c>
      <c r="E6336" s="12">
        <v>7949.21</v>
      </c>
      <c r="F6336" s="12">
        <v>3453.12</v>
      </c>
      <c r="G6336" s="12">
        <v>414.66</v>
      </c>
      <c r="H6336" s="115">
        <v>121.06</v>
      </c>
      <c r="I6336" s="45">
        <v>98.82</v>
      </c>
      <c r="J6336" s="45">
        <v>104.73</v>
      </c>
      <c r="M6336" s="61"/>
    </row>
    <row r="6337" spans="1:13" ht="23.25" customHeight="1" thickBot="1" x14ac:dyDescent="0.25">
      <c r="A6337" s="11">
        <v>43727</v>
      </c>
      <c r="B6337" s="12">
        <v>1955.95</v>
      </c>
      <c r="C6337" s="12">
        <v>7361.87</v>
      </c>
      <c r="D6337" s="12">
        <v>2111.19</v>
      </c>
      <c r="E6337" s="12">
        <v>7952.69</v>
      </c>
      <c r="F6337" s="12">
        <v>3448.34</v>
      </c>
      <c r="G6337" s="12">
        <v>414.7</v>
      </c>
      <c r="H6337" s="115">
        <v>121.31</v>
      </c>
      <c r="I6337" s="45">
        <v>98.83</v>
      </c>
      <c r="J6337" s="45">
        <v>104.63</v>
      </c>
      <c r="M6337" s="61"/>
    </row>
    <row r="6338" spans="1:13" ht="23.25" customHeight="1" thickBot="1" x14ac:dyDescent="0.25">
      <c r="A6338" s="11">
        <v>43728</v>
      </c>
      <c r="B6338" s="12">
        <v>1955.62</v>
      </c>
      <c r="C6338" s="12">
        <v>7360.61</v>
      </c>
      <c r="D6338" s="12">
        <v>2110.7800000000002</v>
      </c>
      <c r="E6338" s="12">
        <v>7951.13</v>
      </c>
      <c r="F6338" s="12">
        <v>3450.81</v>
      </c>
      <c r="G6338" s="12">
        <v>415.08</v>
      </c>
      <c r="H6338" s="115">
        <v>121.73</v>
      </c>
      <c r="I6338" s="45">
        <v>98.84</v>
      </c>
      <c r="J6338" s="45">
        <v>104.53</v>
      </c>
      <c r="M6338" s="61"/>
    </row>
    <row r="6339" spans="1:13" ht="23.25" customHeight="1" thickBot="1" x14ac:dyDescent="0.25">
      <c r="A6339" s="11">
        <v>43731</v>
      </c>
      <c r="B6339" s="12">
        <v>1954.07</v>
      </c>
      <c r="C6339" s="12">
        <v>7354.77</v>
      </c>
      <c r="D6339" s="12">
        <v>2107.91</v>
      </c>
      <c r="E6339" s="12">
        <v>7940.31</v>
      </c>
      <c r="F6339" s="12">
        <v>3440.13</v>
      </c>
      <c r="G6339" s="12">
        <v>414.68</v>
      </c>
      <c r="H6339" s="115">
        <v>121.45</v>
      </c>
      <c r="I6339" s="45">
        <v>98.83</v>
      </c>
      <c r="J6339" s="45">
        <v>104.72</v>
      </c>
      <c r="M6339" s="61"/>
    </row>
    <row r="6340" spans="1:13" ht="23.25" customHeight="1" thickBot="1" x14ac:dyDescent="0.25">
      <c r="A6340" s="11">
        <v>43732</v>
      </c>
      <c r="B6340" s="12">
        <v>1953.47</v>
      </c>
      <c r="C6340" s="12">
        <v>7352.51</v>
      </c>
      <c r="D6340" s="12">
        <v>2106.37</v>
      </c>
      <c r="E6340" s="12">
        <v>7934.5</v>
      </c>
      <c r="F6340" s="12">
        <v>3431.84</v>
      </c>
      <c r="G6340" s="12">
        <v>414.8</v>
      </c>
      <c r="H6340" s="115">
        <v>121.52</v>
      </c>
      <c r="I6340" s="45">
        <v>98.86</v>
      </c>
      <c r="J6340" s="45">
        <v>104.89</v>
      </c>
      <c r="M6340" s="61"/>
    </row>
    <row r="6341" spans="1:13" ht="23.25" customHeight="1" thickBot="1" x14ac:dyDescent="0.25">
      <c r="A6341" s="11">
        <v>43733</v>
      </c>
      <c r="B6341" s="12">
        <v>1951.65</v>
      </c>
      <c r="C6341" s="12">
        <v>7345.66</v>
      </c>
      <c r="D6341" s="12">
        <v>2103.83</v>
      </c>
      <c r="E6341" s="12">
        <v>7924.95</v>
      </c>
      <c r="F6341" s="12">
        <v>3429.51</v>
      </c>
      <c r="G6341" s="12">
        <v>414.73</v>
      </c>
      <c r="H6341" s="115">
        <v>121.11</v>
      </c>
      <c r="I6341" s="45">
        <v>98.86</v>
      </c>
      <c r="J6341" s="45">
        <v>104.84</v>
      </c>
      <c r="M6341" s="61"/>
    </row>
    <row r="6342" spans="1:13" ht="23.25" customHeight="1" thickBot="1" x14ac:dyDescent="0.25">
      <c r="A6342" s="11">
        <v>43734</v>
      </c>
      <c r="B6342" s="12">
        <v>1952.37</v>
      </c>
      <c r="C6342" s="12">
        <v>7348.39</v>
      </c>
      <c r="D6342" s="12">
        <v>2104.38</v>
      </c>
      <c r="E6342" s="12">
        <v>7927.03</v>
      </c>
      <c r="F6342" s="12">
        <v>3424.28</v>
      </c>
      <c r="G6342" s="12">
        <v>415.08</v>
      </c>
      <c r="H6342" s="115">
        <v>120.99</v>
      </c>
      <c r="I6342" s="45">
        <v>98.75</v>
      </c>
      <c r="J6342" s="45">
        <v>105.02</v>
      </c>
      <c r="M6342" s="61"/>
    </row>
    <row r="6343" spans="1:13" ht="23.25" customHeight="1" thickBot="1" x14ac:dyDescent="0.25">
      <c r="A6343" s="11">
        <v>43735</v>
      </c>
      <c r="B6343" s="12">
        <v>1961.88</v>
      </c>
      <c r="C6343" s="12">
        <v>7384.18</v>
      </c>
      <c r="D6343" s="12">
        <v>2117.2399999999998</v>
      </c>
      <c r="E6343" s="12">
        <v>7975.46</v>
      </c>
      <c r="F6343" s="12">
        <v>3438.49</v>
      </c>
      <c r="G6343" s="12">
        <v>417.57</v>
      </c>
      <c r="H6343" s="115">
        <v>121.56</v>
      </c>
      <c r="I6343" s="45">
        <v>98.76</v>
      </c>
      <c r="J6343" s="45">
        <v>105.23</v>
      </c>
      <c r="M6343" s="61"/>
    </row>
    <row r="6344" spans="1:13" ht="23.25" customHeight="1" thickBot="1" x14ac:dyDescent="0.25">
      <c r="A6344" s="11">
        <v>43738</v>
      </c>
      <c r="B6344" s="12">
        <v>1973.13</v>
      </c>
      <c r="C6344" s="12">
        <v>7426.54</v>
      </c>
      <c r="D6344" s="12">
        <v>2126.42</v>
      </c>
      <c r="E6344" s="12">
        <v>8010.03</v>
      </c>
      <c r="F6344" s="12">
        <v>3454.06</v>
      </c>
      <c r="G6344" s="12">
        <v>421.7</v>
      </c>
      <c r="H6344" s="115">
        <v>122.13</v>
      </c>
      <c r="I6344" s="45">
        <v>98.75</v>
      </c>
      <c r="J6344" s="45">
        <v>106.37</v>
      </c>
      <c r="M6344" s="61"/>
    </row>
    <row r="6345" spans="1:13" ht="23.25" customHeight="1" thickBot="1" x14ac:dyDescent="0.25">
      <c r="A6345" s="11">
        <v>43739</v>
      </c>
      <c r="B6345" s="12">
        <v>1980.5</v>
      </c>
      <c r="C6345" s="12">
        <v>7454.25</v>
      </c>
      <c r="D6345" s="12">
        <v>2135.66</v>
      </c>
      <c r="E6345" s="12">
        <v>8044.84</v>
      </c>
      <c r="F6345" s="12">
        <v>3460.9</v>
      </c>
      <c r="G6345" s="12">
        <v>423.95</v>
      </c>
      <c r="H6345" s="115">
        <v>122.85</v>
      </c>
      <c r="I6345" s="45">
        <v>98.74</v>
      </c>
      <c r="J6345" s="45">
        <v>106.62</v>
      </c>
      <c r="M6345" s="61"/>
    </row>
    <row r="6346" spans="1:13" ht="23.25" customHeight="1" thickBot="1" x14ac:dyDescent="0.25">
      <c r="A6346" s="11">
        <v>43740</v>
      </c>
      <c r="B6346" s="12">
        <v>1975.6</v>
      </c>
      <c r="C6346" s="12">
        <v>7435.82</v>
      </c>
      <c r="D6346" s="12">
        <v>2129.92</v>
      </c>
      <c r="E6346" s="12">
        <v>8023.22</v>
      </c>
      <c r="F6346" s="12">
        <v>3459.18</v>
      </c>
      <c r="G6346" s="12">
        <v>422.39</v>
      </c>
      <c r="H6346" s="115">
        <v>122.59</v>
      </c>
      <c r="I6346" s="45">
        <v>98.73</v>
      </c>
      <c r="J6346" s="45">
        <v>106.39</v>
      </c>
      <c r="M6346" s="61"/>
    </row>
    <row r="6347" spans="1:13" ht="23.25" customHeight="1" thickBot="1" x14ac:dyDescent="0.25">
      <c r="A6347" s="11">
        <v>43741</v>
      </c>
      <c r="B6347" s="12">
        <v>1967.59</v>
      </c>
      <c r="C6347" s="12">
        <v>7405.66</v>
      </c>
      <c r="D6347" s="12">
        <v>2118.6799999999998</v>
      </c>
      <c r="E6347" s="12">
        <v>7980.89</v>
      </c>
      <c r="F6347" s="12">
        <v>3444.23</v>
      </c>
      <c r="G6347" s="12">
        <v>419.9</v>
      </c>
      <c r="H6347" s="115">
        <v>121.74</v>
      </c>
      <c r="I6347" s="45">
        <v>98.74</v>
      </c>
      <c r="J6347" s="45">
        <v>106.29</v>
      </c>
      <c r="M6347" s="61"/>
    </row>
    <row r="6348" spans="1:13" ht="23.25" customHeight="1" thickBot="1" x14ac:dyDescent="0.25">
      <c r="A6348" s="11">
        <v>43742</v>
      </c>
      <c r="B6348" s="12">
        <v>1967.91</v>
      </c>
      <c r="C6348" s="12">
        <v>7406.88</v>
      </c>
      <c r="D6348" s="12">
        <v>2120.19</v>
      </c>
      <c r="E6348" s="12">
        <v>7986.56</v>
      </c>
      <c r="F6348" s="12">
        <v>3447.81</v>
      </c>
      <c r="G6348" s="12">
        <v>419.76</v>
      </c>
      <c r="H6348" s="115">
        <v>121.82</v>
      </c>
      <c r="I6348" s="45">
        <v>98.75</v>
      </c>
      <c r="J6348" s="45">
        <v>106.07</v>
      </c>
      <c r="M6348" s="61"/>
    </row>
    <row r="6349" spans="1:13" ht="23.25" customHeight="1" thickBot="1" x14ac:dyDescent="0.25">
      <c r="A6349" s="11">
        <v>43745</v>
      </c>
      <c r="B6349" s="12">
        <v>1974.36</v>
      </c>
      <c r="C6349" s="12">
        <v>7431.16</v>
      </c>
      <c r="D6349" s="12">
        <v>2129.61</v>
      </c>
      <c r="E6349" s="12">
        <v>8022.07</v>
      </c>
      <c r="F6349" s="12">
        <v>3463.33</v>
      </c>
      <c r="G6349" s="12">
        <v>422.38</v>
      </c>
      <c r="H6349" s="115">
        <v>121.74</v>
      </c>
      <c r="I6349" s="45">
        <v>98.75</v>
      </c>
      <c r="J6349" s="45">
        <v>106.07</v>
      </c>
      <c r="M6349" s="61"/>
    </row>
    <row r="6350" spans="1:13" ht="23.25" customHeight="1" thickBot="1" x14ac:dyDescent="0.25">
      <c r="A6350" s="11">
        <v>43746</v>
      </c>
      <c r="B6350" s="12">
        <v>1968.99</v>
      </c>
      <c r="C6350" s="12">
        <v>7412.26</v>
      </c>
      <c r="D6350" s="12">
        <v>2121.9299999999998</v>
      </c>
      <c r="E6350" s="12">
        <v>7995</v>
      </c>
      <c r="F6350" s="12">
        <v>3450.98</v>
      </c>
      <c r="G6350" s="12">
        <v>420.76</v>
      </c>
      <c r="H6350" s="115">
        <v>121.35</v>
      </c>
      <c r="I6350" s="45">
        <v>98.75</v>
      </c>
      <c r="J6350" s="45">
        <v>106.09</v>
      </c>
      <c r="M6350" s="61"/>
    </row>
    <row r="6351" spans="1:13" ht="23.25" customHeight="1" thickBot="1" x14ac:dyDescent="0.25">
      <c r="A6351" s="11">
        <v>43747</v>
      </c>
      <c r="B6351" s="12">
        <v>1973.15</v>
      </c>
      <c r="C6351" s="12">
        <v>7427.91</v>
      </c>
      <c r="D6351" s="12">
        <v>2127.64</v>
      </c>
      <c r="E6351" s="12">
        <v>8016.52</v>
      </c>
      <c r="F6351" s="12">
        <v>3456.19</v>
      </c>
      <c r="G6351" s="12">
        <v>422.13</v>
      </c>
      <c r="H6351" s="115">
        <v>121.83</v>
      </c>
      <c r="I6351" s="45">
        <v>98.75</v>
      </c>
      <c r="J6351" s="45">
        <v>106.21</v>
      </c>
      <c r="M6351" s="61"/>
    </row>
    <row r="6352" spans="1:13" ht="23.25" customHeight="1" thickBot="1" x14ac:dyDescent="0.25">
      <c r="A6352" s="11">
        <v>43748</v>
      </c>
      <c r="B6352" s="12">
        <v>1977.12</v>
      </c>
      <c r="C6352" s="12">
        <v>7442.86</v>
      </c>
      <c r="D6352" s="12">
        <v>2134.4499999999998</v>
      </c>
      <c r="E6352" s="12">
        <v>8042.17</v>
      </c>
      <c r="F6352" s="12">
        <v>3471.44</v>
      </c>
      <c r="G6352" s="12">
        <v>424.44</v>
      </c>
      <c r="H6352" s="115">
        <v>122.56</v>
      </c>
      <c r="I6352" s="45">
        <v>98.74</v>
      </c>
      <c r="J6352" s="45">
        <v>106.02</v>
      </c>
      <c r="M6352" s="61"/>
    </row>
    <row r="6353" spans="1:13" ht="23.25" customHeight="1" thickBot="1" x14ac:dyDescent="0.25">
      <c r="A6353" s="11">
        <v>43749</v>
      </c>
      <c r="B6353" s="12">
        <v>1975.91</v>
      </c>
      <c r="C6353" s="12">
        <v>7438.28</v>
      </c>
      <c r="D6353" s="12">
        <v>2135.4899999999998</v>
      </c>
      <c r="E6353" s="12">
        <v>8046.09</v>
      </c>
      <c r="F6353" s="12">
        <v>3476.18</v>
      </c>
      <c r="G6353" s="12">
        <v>424.54</v>
      </c>
      <c r="H6353" s="115">
        <v>122.69</v>
      </c>
      <c r="I6353" s="45">
        <v>98.78</v>
      </c>
      <c r="J6353" s="45">
        <v>105.36</v>
      </c>
      <c r="M6353" s="61"/>
    </row>
    <row r="6354" spans="1:13" ht="23.25" customHeight="1" thickBot="1" x14ac:dyDescent="0.25">
      <c r="A6354" s="11">
        <v>43752</v>
      </c>
      <c r="B6354" s="12">
        <v>1973.98</v>
      </c>
      <c r="C6354" s="12">
        <v>7431.01</v>
      </c>
      <c r="D6354" s="12">
        <v>2131.94</v>
      </c>
      <c r="E6354" s="12">
        <v>8032.73</v>
      </c>
      <c r="F6354" s="12">
        <v>3473.09</v>
      </c>
      <c r="G6354" s="12">
        <v>423.31</v>
      </c>
      <c r="H6354" s="115">
        <v>122.88</v>
      </c>
      <c r="I6354" s="45">
        <v>98.8</v>
      </c>
      <c r="J6354" s="45">
        <v>105.31</v>
      </c>
      <c r="M6354" s="61"/>
    </row>
    <row r="6355" spans="1:13" ht="23.25" customHeight="1" thickBot="1" x14ac:dyDescent="0.25">
      <c r="A6355" s="11">
        <v>43753</v>
      </c>
      <c r="B6355" s="12">
        <v>1967.21</v>
      </c>
      <c r="C6355" s="12">
        <v>7406.19</v>
      </c>
      <c r="D6355" s="12">
        <v>2123.23</v>
      </c>
      <c r="E6355" s="12">
        <v>8000.85</v>
      </c>
      <c r="F6355" s="12">
        <v>3458.35</v>
      </c>
      <c r="G6355" s="12">
        <v>421.18</v>
      </c>
      <c r="H6355" s="115">
        <v>122.32</v>
      </c>
      <c r="I6355" s="45">
        <v>98.8</v>
      </c>
      <c r="J6355" s="45">
        <v>105.13</v>
      </c>
      <c r="M6355" s="61"/>
    </row>
    <row r="6356" spans="1:13" ht="23.25" customHeight="1" thickBot="1" x14ac:dyDescent="0.25">
      <c r="A6356" s="11">
        <v>43754</v>
      </c>
      <c r="B6356" s="12">
        <v>1963.86</v>
      </c>
      <c r="C6356" s="12">
        <v>7410.25</v>
      </c>
      <c r="D6356" s="12">
        <v>2120.14</v>
      </c>
      <c r="E6356" s="12">
        <v>7989.22</v>
      </c>
      <c r="F6356" s="12">
        <v>3452.28</v>
      </c>
      <c r="G6356" s="12">
        <v>419.37</v>
      </c>
      <c r="H6356" s="115">
        <v>121.74</v>
      </c>
      <c r="I6356" s="45">
        <v>98.82</v>
      </c>
      <c r="J6356" s="45">
        <v>104.72</v>
      </c>
      <c r="M6356" s="61"/>
    </row>
    <row r="6357" spans="1:13" ht="23.25" customHeight="1" thickBot="1" x14ac:dyDescent="0.25">
      <c r="A6357" s="11">
        <v>43755</v>
      </c>
      <c r="B6357" s="12">
        <v>1959.92</v>
      </c>
      <c r="C6357" s="12">
        <v>7395.36</v>
      </c>
      <c r="D6357" s="12">
        <v>2118.0100000000002</v>
      </c>
      <c r="E6357" s="12">
        <v>7981.18</v>
      </c>
      <c r="F6357" s="12">
        <v>3455.27</v>
      </c>
      <c r="G6357" s="12">
        <v>418.41</v>
      </c>
      <c r="H6357" s="115">
        <v>121.53</v>
      </c>
      <c r="I6357" s="45">
        <v>98.83</v>
      </c>
      <c r="J6357" s="45">
        <v>104.53</v>
      </c>
      <c r="M6357" s="61"/>
    </row>
    <row r="6358" spans="1:13" ht="23.25" customHeight="1" thickBot="1" x14ac:dyDescent="0.25">
      <c r="A6358" s="11">
        <v>43756</v>
      </c>
      <c r="B6358" s="12">
        <v>1956.81</v>
      </c>
      <c r="C6358" s="12">
        <v>7383.64</v>
      </c>
      <c r="D6358" s="12">
        <v>2113.88</v>
      </c>
      <c r="E6358" s="12">
        <v>7965.63</v>
      </c>
      <c r="F6358" s="12">
        <v>3452.62</v>
      </c>
      <c r="G6358" s="12">
        <v>417.48</v>
      </c>
      <c r="H6358" s="115">
        <v>121.22</v>
      </c>
      <c r="I6358" s="45">
        <v>98.85</v>
      </c>
      <c r="J6358" s="45">
        <v>104.4</v>
      </c>
      <c r="M6358" s="61"/>
    </row>
    <row r="6359" spans="1:13" ht="23.25" customHeight="1" thickBot="1" x14ac:dyDescent="0.25">
      <c r="A6359" s="11">
        <v>43759</v>
      </c>
      <c r="B6359" s="12">
        <v>1949.89</v>
      </c>
      <c r="C6359" s="12">
        <v>7358.6</v>
      </c>
      <c r="D6359" s="12">
        <v>2109.62</v>
      </c>
      <c r="E6359" s="12">
        <v>7951.15</v>
      </c>
      <c r="F6359" s="12">
        <v>3450.06</v>
      </c>
      <c r="G6359" s="12">
        <v>415.29</v>
      </c>
      <c r="H6359" s="115">
        <v>120.55</v>
      </c>
      <c r="I6359" s="45">
        <v>98.87</v>
      </c>
      <c r="J6359" s="45">
        <v>103.42</v>
      </c>
      <c r="M6359" s="61"/>
    </row>
    <row r="6360" spans="1:13" ht="23.25" customHeight="1" thickBot="1" x14ac:dyDescent="0.25">
      <c r="A6360" s="11">
        <v>43760</v>
      </c>
      <c r="B6360" s="12">
        <v>1947.38</v>
      </c>
      <c r="C6360" s="12">
        <v>7349.15</v>
      </c>
      <c r="D6360" s="12">
        <v>2105.5100000000002</v>
      </c>
      <c r="E6360" s="12">
        <v>7935.65</v>
      </c>
      <c r="F6360" s="12">
        <v>3442.67</v>
      </c>
      <c r="G6360" s="12">
        <v>414.27</v>
      </c>
      <c r="H6360" s="115">
        <v>120.37</v>
      </c>
      <c r="I6360" s="45">
        <v>98.89</v>
      </c>
      <c r="J6360" s="45">
        <v>103.44</v>
      </c>
      <c r="M6360" s="61"/>
    </row>
    <row r="6361" spans="1:13" ht="23.25" customHeight="1" thickBot="1" x14ac:dyDescent="0.25">
      <c r="A6361" s="11">
        <v>43761</v>
      </c>
      <c r="B6361" s="12">
        <v>1946.98</v>
      </c>
      <c r="C6361" s="12">
        <v>7347.63</v>
      </c>
      <c r="D6361" s="12">
        <v>2103.81</v>
      </c>
      <c r="E6361" s="12">
        <v>7929.25</v>
      </c>
      <c r="F6361" s="12">
        <v>3434.67</v>
      </c>
      <c r="G6361" s="12">
        <v>413.97</v>
      </c>
      <c r="H6361" s="115">
        <v>120.27</v>
      </c>
      <c r="I6361" s="45">
        <v>98.87</v>
      </c>
      <c r="J6361" s="45">
        <v>103.74</v>
      </c>
      <c r="M6361" s="61"/>
    </row>
    <row r="6362" spans="1:13" ht="23.25" customHeight="1" thickBot="1" x14ac:dyDescent="0.25">
      <c r="A6362" s="11">
        <v>43762</v>
      </c>
      <c r="B6362" s="12">
        <v>1949.82</v>
      </c>
      <c r="C6362" s="12">
        <v>7358.34</v>
      </c>
      <c r="D6362" s="12">
        <v>2107.0300000000002</v>
      </c>
      <c r="E6362" s="12">
        <v>7941.37</v>
      </c>
      <c r="F6362" s="12">
        <v>3442.11</v>
      </c>
      <c r="G6362" s="12">
        <v>414.95</v>
      </c>
      <c r="H6362" s="115">
        <v>120.6</v>
      </c>
      <c r="I6362" s="45">
        <v>98.88</v>
      </c>
      <c r="J6362" s="45">
        <v>103.82</v>
      </c>
      <c r="M6362" s="61"/>
    </row>
    <row r="6363" spans="1:13" ht="23.25" customHeight="1" thickBot="1" x14ac:dyDescent="0.25">
      <c r="A6363" s="11">
        <v>43763</v>
      </c>
      <c r="B6363" s="12">
        <v>1960.72</v>
      </c>
      <c r="C6363" s="12">
        <v>7399.5</v>
      </c>
      <c r="D6363" s="12">
        <v>2119.9499999999998</v>
      </c>
      <c r="E6363" s="12">
        <v>7990.07</v>
      </c>
      <c r="F6363" s="12">
        <v>3455.31</v>
      </c>
      <c r="G6363" s="12">
        <v>418.19</v>
      </c>
      <c r="H6363" s="115">
        <v>121.64</v>
      </c>
      <c r="I6363" s="45">
        <v>98.89</v>
      </c>
      <c r="J6363" s="45">
        <v>104.35</v>
      </c>
      <c r="M6363" s="61"/>
    </row>
    <row r="6364" spans="1:13" ht="23.25" customHeight="1" thickBot="1" x14ac:dyDescent="0.25">
      <c r="A6364" s="11">
        <v>43766</v>
      </c>
      <c r="B6364" s="12">
        <v>1965.26</v>
      </c>
      <c r="C6364" s="12">
        <v>7416.62</v>
      </c>
      <c r="D6364" s="12">
        <v>2124.9699999999998</v>
      </c>
      <c r="E6364" s="12">
        <v>8008.98</v>
      </c>
      <c r="F6364" s="12">
        <v>3458.92</v>
      </c>
      <c r="G6364" s="12">
        <v>419.39</v>
      </c>
      <c r="H6364" s="115">
        <v>121.7</v>
      </c>
      <c r="I6364" s="45">
        <v>98.9</v>
      </c>
      <c r="J6364" s="45">
        <v>104.63</v>
      </c>
      <c r="M6364" s="61"/>
    </row>
    <row r="6365" spans="1:13" ht="23.25" customHeight="1" thickBot="1" x14ac:dyDescent="0.25">
      <c r="A6365" s="11">
        <v>43767</v>
      </c>
      <c r="B6365" s="12">
        <v>1959.8</v>
      </c>
      <c r="C6365" s="12">
        <v>7396.01</v>
      </c>
      <c r="D6365" s="12">
        <v>2117.31</v>
      </c>
      <c r="E6365" s="12">
        <v>7980.1</v>
      </c>
      <c r="F6365" s="12">
        <v>3448.82</v>
      </c>
      <c r="G6365" s="12">
        <v>417.36</v>
      </c>
      <c r="H6365" s="115">
        <v>121.29</v>
      </c>
      <c r="I6365" s="45">
        <v>98.91</v>
      </c>
      <c r="J6365" s="45">
        <v>104.55</v>
      </c>
      <c r="M6365" s="61"/>
    </row>
    <row r="6366" spans="1:13" ht="23.25" customHeight="1" thickBot="1" x14ac:dyDescent="0.25">
      <c r="A6366" s="11">
        <v>43768</v>
      </c>
      <c r="B6366" s="12">
        <v>1959.34</v>
      </c>
      <c r="C6366" s="12">
        <v>7474.17</v>
      </c>
      <c r="D6366" s="12">
        <v>2117.11</v>
      </c>
      <c r="E6366" s="12">
        <v>7979.36</v>
      </c>
      <c r="F6366" s="12">
        <v>3451.53</v>
      </c>
      <c r="G6366" s="12">
        <v>417.46</v>
      </c>
      <c r="H6366" s="115">
        <v>121.32</v>
      </c>
      <c r="I6366" s="45">
        <v>98.9</v>
      </c>
      <c r="J6366" s="45">
        <v>104.46</v>
      </c>
      <c r="M6366" s="61"/>
    </row>
    <row r="6367" spans="1:13" ht="23.25" customHeight="1" thickBot="1" x14ac:dyDescent="0.25">
      <c r="A6367" s="11">
        <v>43769</v>
      </c>
      <c r="B6367" s="12">
        <v>1958.03</v>
      </c>
      <c r="C6367" s="12">
        <v>7469.15</v>
      </c>
      <c r="D6367" s="12">
        <v>2118.84</v>
      </c>
      <c r="E6367" s="12">
        <v>7985.9</v>
      </c>
      <c r="F6367" s="12">
        <v>3462.75</v>
      </c>
      <c r="G6367" s="12">
        <v>417.54</v>
      </c>
      <c r="H6367" s="115">
        <v>121.34</v>
      </c>
      <c r="I6367" s="45">
        <v>98.91</v>
      </c>
      <c r="J6367" s="45">
        <v>103.78</v>
      </c>
      <c r="M6367" s="61"/>
    </row>
    <row r="6368" spans="1:13" ht="23.25" customHeight="1" thickBot="1" x14ac:dyDescent="0.25">
      <c r="A6368" s="11">
        <v>43773</v>
      </c>
      <c r="B6368" s="12">
        <v>1955.34</v>
      </c>
      <c r="C6368" s="12">
        <v>7458.88</v>
      </c>
      <c r="D6368" s="12">
        <v>2116.92</v>
      </c>
      <c r="E6368" s="12">
        <v>7978.67</v>
      </c>
      <c r="F6368" s="12">
        <v>3460.37</v>
      </c>
      <c r="G6368" s="12">
        <v>416.6</v>
      </c>
      <c r="H6368" s="115">
        <v>121.04</v>
      </c>
      <c r="I6368" s="45">
        <v>98.91</v>
      </c>
      <c r="J6368" s="45">
        <v>103.47</v>
      </c>
      <c r="M6368" s="61"/>
    </row>
    <row r="6369" spans="1:13" ht="23.25" customHeight="1" thickBot="1" x14ac:dyDescent="0.25">
      <c r="A6369" s="11">
        <v>43774</v>
      </c>
      <c r="B6369" s="12">
        <v>1962.58</v>
      </c>
      <c r="C6369" s="12">
        <v>7495.17</v>
      </c>
      <c r="D6369" s="12">
        <v>2123.6999999999998</v>
      </c>
      <c r="E6369" s="12">
        <v>8004.19</v>
      </c>
      <c r="F6369" s="12">
        <v>3463.61</v>
      </c>
      <c r="G6369" s="12">
        <v>417.89</v>
      </c>
      <c r="H6369" s="115">
        <v>121.65</v>
      </c>
      <c r="I6369" s="45">
        <v>98.91</v>
      </c>
      <c r="J6369" s="45">
        <v>104.13</v>
      </c>
      <c r="M6369" s="61"/>
    </row>
    <row r="6370" spans="1:13" ht="23.25" customHeight="1" thickBot="1" x14ac:dyDescent="0.25">
      <c r="A6370" s="11">
        <v>43775</v>
      </c>
      <c r="B6370" s="12">
        <v>1963.8</v>
      </c>
      <c r="C6370" s="12">
        <v>7499.83</v>
      </c>
      <c r="D6370" s="12">
        <v>2124.59</v>
      </c>
      <c r="E6370" s="12">
        <v>8007.57</v>
      </c>
      <c r="F6370" s="12">
        <v>3459.26</v>
      </c>
      <c r="G6370" s="12">
        <v>418.37</v>
      </c>
      <c r="H6370" s="115">
        <v>121.77</v>
      </c>
      <c r="I6370" s="45">
        <v>98.9</v>
      </c>
      <c r="J6370" s="45">
        <v>104.31</v>
      </c>
      <c r="M6370" s="61"/>
    </row>
    <row r="6371" spans="1:13" ht="23.25" customHeight="1" thickBot="1" x14ac:dyDescent="0.25">
      <c r="A6371" s="11">
        <v>43777</v>
      </c>
      <c r="B6371" s="12">
        <v>1964.4</v>
      </c>
      <c r="C6371" s="12">
        <v>7502.13</v>
      </c>
      <c r="D6371" s="12">
        <v>2125.33</v>
      </c>
      <c r="E6371" s="12">
        <v>8010.34</v>
      </c>
      <c r="F6371" s="12">
        <v>3457.32</v>
      </c>
      <c r="G6371" s="12">
        <v>418.46</v>
      </c>
      <c r="H6371" s="115">
        <v>121.67</v>
      </c>
      <c r="I6371" s="45">
        <v>98.89</v>
      </c>
      <c r="J6371" s="45">
        <v>104.4</v>
      </c>
      <c r="M6371" s="61"/>
    </row>
    <row r="6372" spans="1:13" ht="23.25" customHeight="1" thickBot="1" x14ac:dyDescent="0.25">
      <c r="A6372" s="11">
        <v>43780</v>
      </c>
      <c r="B6372" s="12">
        <v>1957.86</v>
      </c>
      <c r="C6372" s="12">
        <v>7516.78</v>
      </c>
      <c r="D6372" s="12">
        <v>2115.36</v>
      </c>
      <c r="E6372" s="12">
        <v>8029.29</v>
      </c>
      <c r="F6372" s="12">
        <v>3461.51</v>
      </c>
      <c r="G6372" s="12">
        <v>415.85</v>
      </c>
      <c r="H6372" s="115">
        <v>120.8</v>
      </c>
      <c r="I6372" s="45">
        <v>98.89</v>
      </c>
      <c r="J6372" s="45">
        <v>104.52</v>
      </c>
      <c r="M6372" s="61"/>
    </row>
    <row r="6373" spans="1:13" ht="23.25" customHeight="1" thickBot="1" x14ac:dyDescent="0.25">
      <c r="A6373" s="11">
        <v>43781</v>
      </c>
      <c r="B6373" s="12">
        <v>1959.26</v>
      </c>
      <c r="C6373" s="12">
        <v>7522.16</v>
      </c>
      <c r="D6373" s="12">
        <v>2116.92</v>
      </c>
      <c r="E6373" s="12">
        <v>8035.21</v>
      </c>
      <c r="F6373" s="12">
        <v>3463.97</v>
      </c>
      <c r="G6373" s="12">
        <v>415.89</v>
      </c>
      <c r="H6373" s="115">
        <v>120.79</v>
      </c>
      <c r="I6373" s="45">
        <v>98.91</v>
      </c>
      <c r="J6373" s="45">
        <v>104.52</v>
      </c>
      <c r="M6373" s="61"/>
    </row>
    <row r="6374" spans="1:13" ht="23.25" customHeight="1" thickBot="1" x14ac:dyDescent="0.25">
      <c r="A6374" s="11">
        <v>43782</v>
      </c>
      <c r="B6374" s="12">
        <v>1967.44</v>
      </c>
      <c r="C6374" s="12">
        <v>7553.55</v>
      </c>
      <c r="D6374" s="12">
        <v>2128.19</v>
      </c>
      <c r="E6374" s="12">
        <v>8077.97</v>
      </c>
      <c r="F6374" s="12">
        <v>3478.87</v>
      </c>
      <c r="G6374" s="12">
        <v>418.85</v>
      </c>
      <c r="H6374" s="115">
        <v>121.39</v>
      </c>
      <c r="I6374" s="45">
        <v>98.91</v>
      </c>
      <c r="J6374" s="45">
        <v>104.63</v>
      </c>
      <c r="M6374" s="61"/>
    </row>
    <row r="6375" spans="1:13" ht="23.25" customHeight="1" thickBot="1" x14ac:dyDescent="0.25">
      <c r="A6375" s="11">
        <v>43783</v>
      </c>
      <c r="B6375" s="12">
        <v>1976.46</v>
      </c>
      <c r="C6375" s="12">
        <v>7588.19</v>
      </c>
      <c r="D6375" s="12">
        <v>2140.69</v>
      </c>
      <c r="E6375" s="12">
        <v>8125.42</v>
      </c>
      <c r="F6375" s="12">
        <v>3496.05</v>
      </c>
      <c r="G6375" s="12">
        <v>421.74</v>
      </c>
      <c r="H6375" s="115">
        <v>122.27</v>
      </c>
      <c r="I6375" s="45">
        <v>98.92</v>
      </c>
      <c r="J6375" s="45">
        <v>104.73</v>
      </c>
      <c r="M6375" s="61"/>
    </row>
    <row r="6376" spans="1:13" ht="23.25" customHeight="1" thickBot="1" x14ac:dyDescent="0.25">
      <c r="A6376" s="11">
        <v>43784</v>
      </c>
      <c r="B6376" s="12">
        <v>1977.16</v>
      </c>
      <c r="C6376" s="12">
        <v>7590.88</v>
      </c>
      <c r="D6376" s="12">
        <v>2141.79</v>
      </c>
      <c r="E6376" s="12">
        <v>8129.58</v>
      </c>
      <c r="F6376" s="12">
        <v>3500.14</v>
      </c>
      <c r="G6376" s="12">
        <v>422.02</v>
      </c>
      <c r="H6376" s="115">
        <v>122.36</v>
      </c>
      <c r="I6376" s="45">
        <v>98.93</v>
      </c>
      <c r="J6376" s="45">
        <v>104.66</v>
      </c>
      <c r="M6376" s="61"/>
    </row>
    <row r="6377" spans="1:13" ht="23.25" customHeight="1" thickBot="1" x14ac:dyDescent="0.25">
      <c r="A6377" s="11">
        <v>43787</v>
      </c>
      <c r="B6377" s="12">
        <v>1974.9</v>
      </c>
      <c r="C6377" s="12">
        <v>7582.19</v>
      </c>
      <c r="D6377" s="12">
        <v>2139.21</v>
      </c>
      <c r="E6377" s="12">
        <v>8119.81</v>
      </c>
      <c r="F6377" s="12">
        <v>3501.78</v>
      </c>
      <c r="G6377" s="12">
        <v>420.88</v>
      </c>
      <c r="H6377" s="115">
        <v>122.03</v>
      </c>
      <c r="I6377" s="45">
        <v>98.94</v>
      </c>
      <c r="J6377" s="45">
        <v>104.48</v>
      </c>
      <c r="M6377" s="61"/>
    </row>
    <row r="6378" spans="1:13" ht="23.25" customHeight="1" thickBot="1" x14ac:dyDescent="0.25">
      <c r="A6378" s="11">
        <v>43788</v>
      </c>
      <c r="B6378" s="12">
        <v>1973.57</v>
      </c>
      <c r="C6378" s="12">
        <v>7577.09</v>
      </c>
      <c r="D6378" s="12">
        <v>2137.0100000000002</v>
      </c>
      <c r="E6378" s="12">
        <v>8111.45</v>
      </c>
      <c r="F6378" s="12">
        <v>3497.89</v>
      </c>
      <c r="G6378" s="12">
        <v>420.09</v>
      </c>
      <c r="H6378" s="115">
        <v>121.91</v>
      </c>
      <c r="I6378" s="45">
        <v>98.95</v>
      </c>
      <c r="J6378" s="45">
        <v>104.49</v>
      </c>
      <c r="M6378" s="61"/>
    </row>
    <row r="6379" spans="1:13" ht="23.25" customHeight="1" thickBot="1" x14ac:dyDescent="0.25">
      <c r="A6379" s="11">
        <v>43789</v>
      </c>
      <c r="B6379" s="12">
        <v>1971.18</v>
      </c>
      <c r="C6379" s="12">
        <v>7567.92</v>
      </c>
      <c r="D6379" s="12">
        <v>2134.04</v>
      </c>
      <c r="E6379" s="12">
        <v>8100.17</v>
      </c>
      <c r="F6379" s="12">
        <v>3492.26</v>
      </c>
      <c r="G6379" s="12">
        <v>419.83</v>
      </c>
      <c r="H6379" s="115">
        <v>121.81</v>
      </c>
      <c r="I6379" s="45">
        <v>98.99</v>
      </c>
      <c r="J6379" s="45">
        <v>104.45</v>
      </c>
      <c r="M6379" s="61"/>
    </row>
    <row r="6380" spans="1:13" ht="23.25" customHeight="1" thickBot="1" x14ac:dyDescent="0.25">
      <c r="A6380" s="11">
        <v>43790</v>
      </c>
      <c r="B6380" s="12">
        <v>1971.6</v>
      </c>
      <c r="C6380" s="12">
        <v>7569.55</v>
      </c>
      <c r="D6380" s="12">
        <v>2134.39</v>
      </c>
      <c r="E6380" s="12">
        <v>8101.49</v>
      </c>
      <c r="F6380" s="12">
        <v>3492.16</v>
      </c>
      <c r="G6380" s="12">
        <v>419.97</v>
      </c>
      <c r="H6380" s="115">
        <v>121.85</v>
      </c>
      <c r="I6380" s="45">
        <v>98.96</v>
      </c>
      <c r="J6380" s="45">
        <v>104.47</v>
      </c>
      <c r="M6380" s="61"/>
    </row>
    <row r="6381" spans="1:13" ht="23.25" customHeight="1" thickBot="1" x14ac:dyDescent="0.25">
      <c r="A6381" s="11">
        <v>43791</v>
      </c>
      <c r="B6381" s="12">
        <v>1972.08</v>
      </c>
      <c r="C6381" s="12">
        <v>7573.44</v>
      </c>
      <c r="D6381" s="12">
        <v>2134.46</v>
      </c>
      <c r="E6381" s="12">
        <v>8104.77</v>
      </c>
      <c r="F6381" s="12">
        <v>3489.84</v>
      </c>
      <c r="G6381" s="12">
        <v>420.05</v>
      </c>
      <c r="H6381" s="115">
        <v>121.81</v>
      </c>
      <c r="I6381" s="45">
        <v>98.96</v>
      </c>
      <c r="J6381" s="45">
        <v>104.58</v>
      </c>
      <c r="M6381" s="61"/>
    </row>
    <row r="6382" spans="1:13" ht="23.25" customHeight="1" thickBot="1" x14ac:dyDescent="0.25">
      <c r="A6382" s="11">
        <v>43794</v>
      </c>
      <c r="B6382" s="12">
        <v>1970.34</v>
      </c>
      <c r="C6382" s="12">
        <v>7566.79</v>
      </c>
      <c r="D6382" s="12">
        <v>2131.19</v>
      </c>
      <c r="E6382" s="12">
        <v>8092.35</v>
      </c>
      <c r="F6382" s="12">
        <v>3477.44</v>
      </c>
      <c r="G6382" s="12">
        <v>419.29</v>
      </c>
      <c r="H6382" s="115">
        <v>121.67</v>
      </c>
      <c r="I6382" s="45">
        <v>98.96</v>
      </c>
      <c r="J6382" s="45">
        <v>104.79</v>
      </c>
      <c r="M6382" s="61"/>
    </row>
    <row r="6383" spans="1:13" ht="23.25" customHeight="1" thickBot="1" x14ac:dyDescent="0.25">
      <c r="A6383" s="11">
        <v>43795</v>
      </c>
      <c r="B6383" s="12">
        <v>1971.04</v>
      </c>
      <c r="C6383" s="12">
        <v>7569.48</v>
      </c>
      <c r="D6383" s="12">
        <v>2131.61</v>
      </c>
      <c r="E6383" s="12">
        <v>8093.95</v>
      </c>
      <c r="F6383" s="12">
        <v>3476.32</v>
      </c>
      <c r="G6383" s="12">
        <v>419.31</v>
      </c>
      <c r="H6383" s="115">
        <v>121.71</v>
      </c>
      <c r="I6383" s="45">
        <v>98.97</v>
      </c>
      <c r="J6383" s="45">
        <v>104.85</v>
      </c>
      <c r="M6383" s="61"/>
    </row>
    <row r="6384" spans="1:13" ht="23.25" customHeight="1" thickBot="1" x14ac:dyDescent="0.25">
      <c r="A6384" s="11">
        <v>43796</v>
      </c>
      <c r="B6384" s="12">
        <v>1969.21</v>
      </c>
      <c r="C6384" s="12">
        <v>7571.64</v>
      </c>
      <c r="D6384" s="12">
        <v>2129.83</v>
      </c>
      <c r="E6384" s="12">
        <v>8091.77</v>
      </c>
      <c r="F6384" s="12">
        <v>3474.06</v>
      </c>
      <c r="G6384" s="12">
        <v>418.4</v>
      </c>
      <c r="H6384" s="115">
        <v>121.54</v>
      </c>
      <c r="I6384" s="45">
        <v>98.97</v>
      </c>
      <c r="J6384" s="45">
        <v>104.74</v>
      </c>
      <c r="M6384" s="61"/>
    </row>
    <row r="6385" spans="1:13" ht="23.25" customHeight="1" thickBot="1" x14ac:dyDescent="0.25">
      <c r="A6385" s="11">
        <v>43797</v>
      </c>
      <c r="B6385" s="12">
        <v>1967.95</v>
      </c>
      <c r="C6385" s="12">
        <v>7573.3</v>
      </c>
      <c r="D6385" s="12">
        <v>2127.23</v>
      </c>
      <c r="E6385" s="12">
        <v>8091.26</v>
      </c>
      <c r="F6385" s="12">
        <v>3471.94</v>
      </c>
      <c r="G6385" s="12">
        <v>417.17</v>
      </c>
      <c r="H6385" s="115">
        <v>121.23</v>
      </c>
      <c r="I6385" s="45">
        <v>99</v>
      </c>
      <c r="J6385" s="45">
        <v>104.8</v>
      </c>
      <c r="M6385" s="61"/>
    </row>
    <row r="6386" spans="1:13" ht="23.25" customHeight="1" thickBot="1" x14ac:dyDescent="0.25">
      <c r="A6386" s="11">
        <v>43798</v>
      </c>
      <c r="B6386" s="12">
        <v>1966.2</v>
      </c>
      <c r="C6386" s="12">
        <v>7575.06</v>
      </c>
      <c r="D6386" s="12">
        <v>2126.62</v>
      </c>
      <c r="E6386" s="12">
        <v>8101.21</v>
      </c>
      <c r="F6386" s="12">
        <v>3476.21</v>
      </c>
      <c r="G6386" s="12">
        <v>417.03</v>
      </c>
      <c r="H6386" s="115">
        <v>121.22</v>
      </c>
      <c r="I6386" s="45">
        <v>99</v>
      </c>
      <c r="J6386" s="45">
        <v>104.5</v>
      </c>
      <c r="M6386" s="61"/>
    </row>
    <row r="6387" spans="1:13" ht="23.25" customHeight="1" thickBot="1" x14ac:dyDescent="0.25">
      <c r="A6387" s="11">
        <v>43801</v>
      </c>
      <c r="B6387" s="12">
        <v>1966.54</v>
      </c>
      <c r="C6387" s="12">
        <v>7580.64</v>
      </c>
      <c r="D6387" s="12">
        <v>2129.1799999999998</v>
      </c>
      <c r="E6387" s="12">
        <v>8117.11</v>
      </c>
      <c r="F6387" s="12">
        <v>3484.08</v>
      </c>
      <c r="G6387" s="12">
        <v>416.91</v>
      </c>
      <c r="H6387" s="115">
        <v>121.16</v>
      </c>
      <c r="I6387" s="45">
        <v>99</v>
      </c>
      <c r="J6387" s="45">
        <v>104.17</v>
      </c>
      <c r="M6387" s="61"/>
    </row>
    <row r="6388" spans="1:13" ht="23.25" customHeight="1" thickBot="1" x14ac:dyDescent="0.25">
      <c r="A6388" s="11">
        <v>43802</v>
      </c>
      <c r="B6388" s="12">
        <v>1964.76</v>
      </c>
      <c r="C6388" s="12">
        <v>7573.75</v>
      </c>
      <c r="D6388" s="12">
        <v>2127.77</v>
      </c>
      <c r="E6388" s="12">
        <v>8111.73</v>
      </c>
      <c r="F6388" s="12">
        <v>3490.35</v>
      </c>
      <c r="G6388" s="12">
        <v>415.87</v>
      </c>
      <c r="H6388" s="115">
        <v>120.97</v>
      </c>
      <c r="I6388" s="45">
        <v>99</v>
      </c>
      <c r="J6388" s="45">
        <v>103.91</v>
      </c>
      <c r="M6388" s="61"/>
    </row>
    <row r="6389" spans="1:13" ht="23.25" customHeight="1" thickBot="1" x14ac:dyDescent="0.25">
      <c r="A6389" s="11">
        <v>43803</v>
      </c>
      <c r="B6389" s="12">
        <v>1963.11</v>
      </c>
      <c r="C6389" s="12">
        <v>7567.38</v>
      </c>
      <c r="D6389" s="12">
        <v>2126.44</v>
      </c>
      <c r="E6389" s="12">
        <v>8106.65</v>
      </c>
      <c r="F6389" s="12">
        <v>3488.35</v>
      </c>
      <c r="G6389" s="12">
        <v>415.52</v>
      </c>
      <c r="H6389" s="115">
        <v>120.78</v>
      </c>
      <c r="I6389" s="45">
        <v>99</v>
      </c>
      <c r="J6389" s="45">
        <v>103.69</v>
      </c>
      <c r="M6389" s="61"/>
    </row>
    <row r="6390" spans="1:13" ht="23.25" customHeight="1" thickBot="1" x14ac:dyDescent="0.25">
      <c r="A6390" s="11">
        <v>43804</v>
      </c>
      <c r="B6390" s="12">
        <v>1963.85</v>
      </c>
      <c r="C6390" s="12">
        <v>7574.49</v>
      </c>
      <c r="D6390" s="12">
        <v>2128.1</v>
      </c>
      <c r="E6390" s="12">
        <v>8119.06</v>
      </c>
      <c r="F6390" s="12">
        <v>3495.32</v>
      </c>
      <c r="G6390" s="12">
        <v>416.04</v>
      </c>
      <c r="H6390" s="115">
        <v>120.73</v>
      </c>
      <c r="I6390" s="45">
        <v>99.04</v>
      </c>
      <c r="J6390" s="45">
        <v>103.49</v>
      </c>
      <c r="M6390" s="61"/>
    </row>
    <row r="6391" spans="1:13" ht="23.25" customHeight="1" thickBot="1" x14ac:dyDescent="0.25">
      <c r="A6391" s="11">
        <v>43805</v>
      </c>
      <c r="B6391" s="12">
        <v>1964.09</v>
      </c>
      <c r="C6391" s="12">
        <v>7575.4</v>
      </c>
      <c r="D6391" s="12">
        <v>2128.9499999999998</v>
      </c>
      <c r="E6391" s="12">
        <v>8122.31</v>
      </c>
      <c r="F6391" s="12">
        <v>3496.72</v>
      </c>
      <c r="G6391" s="12">
        <v>417.26</v>
      </c>
      <c r="H6391" s="115">
        <v>121.06</v>
      </c>
      <c r="I6391" s="45">
        <v>99.03</v>
      </c>
      <c r="J6391" s="45">
        <v>103.36</v>
      </c>
      <c r="M6391" s="61"/>
    </row>
    <row r="6392" spans="1:13" ht="23.25" customHeight="1" thickBot="1" x14ac:dyDescent="0.25">
      <c r="A6392" s="11">
        <v>43808</v>
      </c>
      <c r="B6392" s="12">
        <v>1965.4</v>
      </c>
      <c r="C6392" s="12">
        <v>7580.45</v>
      </c>
      <c r="D6392" s="12">
        <v>2129.27</v>
      </c>
      <c r="E6392" s="12">
        <v>8123.55</v>
      </c>
      <c r="F6392" s="12">
        <v>3491.9</v>
      </c>
      <c r="G6392" s="12">
        <v>417.37</v>
      </c>
      <c r="H6392" s="115">
        <v>121.12</v>
      </c>
      <c r="I6392" s="45">
        <v>99.04</v>
      </c>
      <c r="J6392" s="45">
        <v>103.65</v>
      </c>
      <c r="M6392" s="61"/>
    </row>
    <row r="6393" spans="1:13" ht="23.25" customHeight="1" thickBot="1" x14ac:dyDescent="0.25">
      <c r="A6393" s="11">
        <v>43809</v>
      </c>
      <c r="B6393" s="12">
        <v>1965.58</v>
      </c>
      <c r="C6393" s="12">
        <v>7581.15</v>
      </c>
      <c r="D6393" s="12">
        <v>2129.63</v>
      </c>
      <c r="E6393" s="12">
        <v>8124.91</v>
      </c>
      <c r="F6393" s="12">
        <v>3493.63</v>
      </c>
      <c r="G6393" s="12">
        <v>417.58</v>
      </c>
      <c r="H6393" s="115">
        <v>121.19</v>
      </c>
      <c r="I6393" s="45">
        <v>99.05</v>
      </c>
      <c r="J6393" s="45">
        <v>103.62</v>
      </c>
      <c r="M6393" s="61"/>
    </row>
    <row r="6394" spans="1:13" ht="23.25" customHeight="1" thickBot="1" x14ac:dyDescent="0.25">
      <c r="A6394" s="11">
        <v>43810</v>
      </c>
      <c r="B6394" s="12">
        <v>1963</v>
      </c>
      <c r="C6394" s="12">
        <v>7571.18</v>
      </c>
      <c r="D6394" s="12">
        <v>2126.6</v>
      </c>
      <c r="E6394" s="12">
        <v>8113.37</v>
      </c>
      <c r="F6394" s="12">
        <v>3492.77</v>
      </c>
      <c r="G6394" s="12">
        <v>416.99</v>
      </c>
      <c r="H6394" s="115">
        <v>120.89</v>
      </c>
      <c r="I6394" s="45">
        <v>99.04</v>
      </c>
      <c r="J6394" s="45">
        <v>103.49</v>
      </c>
      <c r="M6394" s="61"/>
    </row>
    <row r="6395" spans="1:13" ht="23.25" customHeight="1" thickBot="1" x14ac:dyDescent="0.25">
      <c r="A6395" s="11">
        <v>43811</v>
      </c>
      <c r="B6395" s="12">
        <v>1962.33</v>
      </c>
      <c r="C6395" s="12">
        <v>7568.59</v>
      </c>
      <c r="D6395" s="12">
        <v>2126.1799999999998</v>
      </c>
      <c r="E6395" s="12">
        <v>8111.76</v>
      </c>
      <c r="F6395" s="12">
        <v>3498.88</v>
      </c>
      <c r="G6395" s="12">
        <v>416.79</v>
      </c>
      <c r="H6395" s="115">
        <v>120.81</v>
      </c>
      <c r="I6395" s="45">
        <v>99.05</v>
      </c>
      <c r="J6395" s="45">
        <v>103.29</v>
      </c>
      <c r="M6395" s="61"/>
    </row>
    <row r="6396" spans="1:13" ht="23.25" customHeight="1" thickBot="1" x14ac:dyDescent="0.25">
      <c r="A6396" s="11">
        <v>43812</v>
      </c>
      <c r="B6396" s="12">
        <v>1968.1</v>
      </c>
      <c r="C6396" s="12">
        <v>7590.88</v>
      </c>
      <c r="D6396" s="12">
        <v>2133.17</v>
      </c>
      <c r="E6396" s="12">
        <v>8138.42</v>
      </c>
      <c r="F6396" s="12">
        <v>3515.11</v>
      </c>
      <c r="G6396" s="12">
        <v>417.4</v>
      </c>
      <c r="H6396" s="115">
        <v>121.16</v>
      </c>
      <c r="I6396" s="45">
        <v>99.08</v>
      </c>
      <c r="J6396" s="45">
        <v>103.27</v>
      </c>
      <c r="M6396" s="61"/>
    </row>
    <row r="6397" spans="1:13" ht="23.25" customHeight="1" thickBot="1" x14ac:dyDescent="0.25">
      <c r="A6397" s="11">
        <v>43815</v>
      </c>
      <c r="B6397" s="12">
        <v>1989.37</v>
      </c>
      <c r="C6397" s="12">
        <v>7672.91</v>
      </c>
      <c r="D6397" s="12">
        <v>2146.98</v>
      </c>
      <c r="E6397" s="12">
        <v>8191.12</v>
      </c>
      <c r="F6397" s="12">
        <v>3529.53</v>
      </c>
      <c r="G6397" s="12">
        <v>420.9</v>
      </c>
      <c r="H6397" s="115">
        <v>122.2</v>
      </c>
      <c r="I6397" s="45">
        <v>99.09</v>
      </c>
      <c r="J6397" s="45">
        <v>103.51</v>
      </c>
      <c r="M6397" s="61"/>
    </row>
    <row r="6398" spans="1:13" ht="23.25" customHeight="1" thickBot="1" x14ac:dyDescent="0.25">
      <c r="A6398" s="11">
        <v>43816</v>
      </c>
      <c r="B6398" s="12">
        <v>1987.58</v>
      </c>
      <c r="C6398" s="12">
        <v>7665.98</v>
      </c>
      <c r="D6398" s="12">
        <v>2147.96</v>
      </c>
      <c r="E6398" s="12">
        <v>8194.83</v>
      </c>
      <c r="F6398" s="12">
        <v>3533.46</v>
      </c>
      <c r="G6398" s="12">
        <v>421.34</v>
      </c>
      <c r="H6398" s="115">
        <v>122.27</v>
      </c>
      <c r="I6398" s="45">
        <v>99.08</v>
      </c>
      <c r="J6398" s="45">
        <v>103.02</v>
      </c>
      <c r="M6398" s="61"/>
    </row>
    <row r="6399" spans="1:13" ht="23.25" customHeight="1" thickBot="1" x14ac:dyDescent="0.25">
      <c r="A6399" s="11">
        <v>43817</v>
      </c>
      <c r="B6399" s="12">
        <v>1988.01</v>
      </c>
      <c r="C6399" s="12">
        <v>7667.66</v>
      </c>
      <c r="D6399" s="12">
        <v>2150.14</v>
      </c>
      <c r="E6399" s="12">
        <v>8203.16</v>
      </c>
      <c r="F6399" s="12">
        <v>3534.04</v>
      </c>
      <c r="G6399" s="12">
        <v>422.37</v>
      </c>
      <c r="H6399" s="115">
        <v>122.41</v>
      </c>
      <c r="I6399" s="45">
        <v>99.06</v>
      </c>
      <c r="J6399" s="45">
        <v>102.96</v>
      </c>
      <c r="M6399" s="61"/>
    </row>
    <row r="6400" spans="1:13" ht="23.25" customHeight="1" thickBot="1" x14ac:dyDescent="0.25">
      <c r="A6400" s="11">
        <v>43818</v>
      </c>
      <c r="B6400" s="12">
        <v>1992.48</v>
      </c>
      <c r="C6400" s="12">
        <v>7684.88</v>
      </c>
      <c r="D6400" s="12">
        <v>2155.71</v>
      </c>
      <c r="E6400" s="12">
        <v>8224.42</v>
      </c>
      <c r="F6400" s="12">
        <v>3542.52</v>
      </c>
      <c r="G6400" s="12">
        <v>423.93</v>
      </c>
      <c r="H6400" s="115">
        <v>122.8</v>
      </c>
      <c r="I6400" s="45">
        <v>99.06</v>
      </c>
      <c r="J6400" s="45">
        <v>103.13</v>
      </c>
      <c r="M6400" s="61"/>
    </row>
    <row r="6401" spans="1:13" ht="23.25" customHeight="1" thickBot="1" x14ac:dyDescent="0.25">
      <c r="A6401" s="11">
        <v>43819</v>
      </c>
      <c r="B6401" s="12">
        <v>1996.19</v>
      </c>
      <c r="C6401" s="12">
        <v>7699.19</v>
      </c>
      <c r="D6401" s="12">
        <v>2161.14</v>
      </c>
      <c r="E6401" s="12">
        <v>8245.1299999999992</v>
      </c>
      <c r="F6401" s="12">
        <v>3549.3</v>
      </c>
      <c r="G6401" s="12">
        <v>425.14</v>
      </c>
      <c r="H6401" s="115">
        <v>123.34</v>
      </c>
      <c r="I6401" s="45">
        <v>99.05</v>
      </c>
      <c r="J6401" s="45">
        <v>103.19</v>
      </c>
      <c r="M6401" s="61"/>
    </row>
    <row r="6402" spans="1:13" ht="23.25" customHeight="1" thickBot="1" x14ac:dyDescent="0.25">
      <c r="A6402" s="11">
        <v>43822</v>
      </c>
      <c r="B6402" s="12">
        <v>2003.99</v>
      </c>
      <c r="C6402" s="12">
        <v>7729.31</v>
      </c>
      <c r="D6402" s="12">
        <v>2169.0300000000002</v>
      </c>
      <c r="E6402" s="12">
        <v>8275.23</v>
      </c>
      <c r="F6402" s="12">
        <v>3557.29</v>
      </c>
      <c r="G6402" s="12">
        <v>427.95</v>
      </c>
      <c r="H6402" s="115">
        <v>124.01</v>
      </c>
      <c r="I6402" s="45">
        <v>99.06</v>
      </c>
      <c r="J6402" s="45">
        <v>103.78</v>
      </c>
      <c r="M6402" s="61"/>
    </row>
    <row r="6403" spans="1:13" ht="23.25" customHeight="1" thickBot="1" x14ac:dyDescent="0.25">
      <c r="A6403" s="11">
        <v>43823</v>
      </c>
      <c r="B6403" s="12">
        <v>2003.85</v>
      </c>
      <c r="C6403" s="12">
        <v>7731.34</v>
      </c>
      <c r="D6403" s="12">
        <v>2169.34</v>
      </c>
      <c r="E6403" s="12">
        <v>8280.18</v>
      </c>
      <c r="F6403" s="12">
        <v>3560.49</v>
      </c>
      <c r="G6403" s="12">
        <v>427.65</v>
      </c>
      <c r="H6403" s="115">
        <v>124.05</v>
      </c>
      <c r="I6403" s="45">
        <v>99.05</v>
      </c>
      <c r="J6403" s="45">
        <v>103.75</v>
      </c>
      <c r="M6403" s="61"/>
    </row>
    <row r="6404" spans="1:13" ht="23.25" customHeight="1" thickBot="1" x14ac:dyDescent="0.25">
      <c r="A6404" s="11">
        <v>43825</v>
      </c>
      <c r="B6404" s="12">
        <v>1999.19</v>
      </c>
      <c r="C6404" s="12">
        <v>7713.36</v>
      </c>
      <c r="D6404" s="12">
        <v>2167.5300000000002</v>
      </c>
      <c r="E6404" s="12">
        <v>8273.2800000000007</v>
      </c>
      <c r="F6404" s="12">
        <v>3557.52</v>
      </c>
      <c r="G6404" s="12">
        <v>427.35</v>
      </c>
      <c r="H6404" s="115">
        <v>123.9</v>
      </c>
      <c r="I6404" s="45">
        <v>99.06</v>
      </c>
      <c r="J6404" s="45">
        <v>103.6</v>
      </c>
      <c r="M6404" s="61"/>
    </row>
    <row r="6405" spans="1:13" ht="23.25" customHeight="1" thickBot="1" x14ac:dyDescent="0.25">
      <c r="A6405" s="11">
        <v>43826</v>
      </c>
      <c r="B6405" s="12">
        <v>2004.97</v>
      </c>
      <c r="C6405" s="12">
        <v>7735.67</v>
      </c>
      <c r="D6405" s="12">
        <v>2177.09</v>
      </c>
      <c r="E6405" s="12">
        <v>8309.75</v>
      </c>
      <c r="F6405" s="12">
        <v>3580.45</v>
      </c>
      <c r="G6405" s="12">
        <v>429.86</v>
      </c>
      <c r="H6405" s="115">
        <v>124.3</v>
      </c>
      <c r="I6405" s="45">
        <v>99.04</v>
      </c>
      <c r="J6405" s="45">
        <v>103.39</v>
      </c>
      <c r="M6405" s="61"/>
    </row>
    <row r="6406" spans="1:13" ht="23.25" customHeight="1" thickBot="1" x14ac:dyDescent="0.25">
      <c r="A6406" s="11">
        <v>43833</v>
      </c>
      <c r="B6406" s="12">
        <v>2006.3</v>
      </c>
      <c r="C6406" s="12">
        <v>7745.41</v>
      </c>
      <c r="D6406" s="12">
        <v>2180.31</v>
      </c>
      <c r="E6406" s="12">
        <v>8328.67</v>
      </c>
      <c r="F6406" s="12">
        <v>3596.3</v>
      </c>
      <c r="G6406" s="12">
        <v>430.66</v>
      </c>
      <c r="H6406" s="115">
        <v>124.21</v>
      </c>
      <c r="I6406" s="45">
        <v>99.06</v>
      </c>
      <c r="J6406" s="45">
        <v>103.02</v>
      </c>
      <c r="M6406" s="61"/>
    </row>
    <row r="6407" spans="1:13" ht="23.25" customHeight="1" thickBot="1" x14ac:dyDescent="0.25">
      <c r="A6407" s="11">
        <v>43836</v>
      </c>
      <c r="B6407" s="12">
        <v>2009.71</v>
      </c>
      <c r="C6407" s="12">
        <v>7758.57</v>
      </c>
      <c r="D6407" s="12">
        <v>2184.52</v>
      </c>
      <c r="E6407" s="12">
        <v>8344.7800000000007</v>
      </c>
      <c r="F6407" s="12">
        <v>3602.36</v>
      </c>
      <c r="G6407" s="12">
        <v>432.08</v>
      </c>
      <c r="H6407" s="115">
        <v>124.64</v>
      </c>
      <c r="I6407" s="45">
        <v>99.05</v>
      </c>
      <c r="J6407" s="45">
        <v>103.2</v>
      </c>
      <c r="M6407" s="61"/>
    </row>
    <row r="6408" spans="1:13" ht="23.25" customHeight="1" thickBot="1" x14ac:dyDescent="0.25">
      <c r="A6408" s="11">
        <v>43837</v>
      </c>
      <c r="B6408" s="12">
        <v>2005.72</v>
      </c>
      <c r="C6408" s="12">
        <v>7745.97</v>
      </c>
      <c r="D6408" s="12">
        <v>2179.0300000000002</v>
      </c>
      <c r="E6408" s="12">
        <v>8327.84</v>
      </c>
      <c r="F6408" s="12">
        <v>3600.39</v>
      </c>
      <c r="G6408" s="12">
        <v>430.6</v>
      </c>
      <c r="H6408" s="115">
        <v>124.31</v>
      </c>
      <c r="I6408" s="45">
        <v>99.05</v>
      </c>
      <c r="J6408" s="45">
        <v>103.04</v>
      </c>
      <c r="M6408" s="61"/>
    </row>
    <row r="6409" spans="1:13" ht="23.25" customHeight="1" thickBot="1" x14ac:dyDescent="0.25">
      <c r="A6409" s="11">
        <v>43838</v>
      </c>
      <c r="B6409" s="12">
        <v>2021.52</v>
      </c>
      <c r="C6409" s="12">
        <v>7807.66</v>
      </c>
      <c r="D6409" s="12">
        <v>2201.4299999999998</v>
      </c>
      <c r="E6409" s="12">
        <v>8414.43</v>
      </c>
      <c r="F6409" s="12">
        <v>3631.53</v>
      </c>
      <c r="G6409" s="12">
        <v>436.34</v>
      </c>
      <c r="H6409" s="115">
        <v>126.17</v>
      </c>
      <c r="I6409" s="45">
        <v>99.05</v>
      </c>
      <c r="J6409" s="45">
        <v>103.22</v>
      </c>
      <c r="M6409" s="61"/>
    </row>
    <row r="6410" spans="1:13" ht="23.25" customHeight="1" thickBot="1" x14ac:dyDescent="0.25">
      <c r="A6410" s="11">
        <v>43839</v>
      </c>
      <c r="B6410" s="12">
        <v>2031.33</v>
      </c>
      <c r="C6410" s="12">
        <v>7848.49</v>
      </c>
      <c r="D6410" s="12">
        <v>2214.85</v>
      </c>
      <c r="E6410" s="12">
        <v>8469.9599999999991</v>
      </c>
      <c r="F6410" s="12">
        <v>3648.28</v>
      </c>
      <c r="G6410" s="12">
        <v>439.91</v>
      </c>
      <c r="H6410" s="115">
        <v>127.53</v>
      </c>
      <c r="I6410" s="45">
        <v>99.05</v>
      </c>
      <c r="J6410" s="45">
        <v>103.42</v>
      </c>
      <c r="M6410" s="61"/>
    </row>
    <row r="6411" spans="1:13" ht="23.25" customHeight="1" thickBot="1" x14ac:dyDescent="0.25">
      <c r="A6411" s="11">
        <v>43840</v>
      </c>
      <c r="B6411" s="12">
        <v>2037.44</v>
      </c>
      <c r="C6411" s="12">
        <v>7872.11</v>
      </c>
      <c r="D6411" s="12">
        <v>2223.75</v>
      </c>
      <c r="E6411" s="12">
        <v>8503.99</v>
      </c>
      <c r="F6411" s="12">
        <v>3662.14</v>
      </c>
      <c r="G6411" s="12">
        <v>442.16</v>
      </c>
      <c r="H6411" s="115">
        <v>128.16999999999999</v>
      </c>
      <c r="I6411" s="45">
        <v>99.02</v>
      </c>
      <c r="J6411" s="45">
        <v>103.45</v>
      </c>
      <c r="M6411" s="61"/>
    </row>
    <row r="6412" spans="1:13" ht="23.25" customHeight="1" thickBot="1" x14ac:dyDescent="0.25">
      <c r="A6412" s="11">
        <v>43843</v>
      </c>
      <c r="B6412" s="12">
        <v>2047.42</v>
      </c>
      <c r="C6412" s="12">
        <v>7910.68</v>
      </c>
      <c r="D6412" s="12">
        <v>2240.69</v>
      </c>
      <c r="E6412" s="12">
        <v>8568.7900000000009</v>
      </c>
      <c r="F6412" s="12">
        <v>3695.11</v>
      </c>
      <c r="G6412" s="12">
        <v>446.35</v>
      </c>
      <c r="H6412" s="115">
        <v>129.47</v>
      </c>
      <c r="I6412" s="45">
        <v>99.01</v>
      </c>
      <c r="J6412" s="45">
        <v>103.09</v>
      </c>
      <c r="M6412" s="61"/>
    </row>
    <row r="6413" spans="1:13" ht="23.25" customHeight="1" thickBot="1" x14ac:dyDescent="0.25">
      <c r="A6413" s="11">
        <v>43844</v>
      </c>
      <c r="B6413" s="12">
        <v>2051.7399999999998</v>
      </c>
      <c r="C6413" s="12">
        <v>7927.35</v>
      </c>
      <c r="D6413" s="12">
        <v>2247.46</v>
      </c>
      <c r="E6413" s="12">
        <v>8594.66</v>
      </c>
      <c r="F6413" s="12">
        <v>3707.58</v>
      </c>
      <c r="G6413" s="12">
        <v>447.95</v>
      </c>
      <c r="H6413" s="115">
        <v>129.97</v>
      </c>
      <c r="I6413" s="45">
        <v>99</v>
      </c>
      <c r="J6413" s="45">
        <v>103.05</v>
      </c>
      <c r="M6413" s="61"/>
    </row>
    <row r="6414" spans="1:13" ht="23.25" customHeight="1" thickBot="1" x14ac:dyDescent="0.25">
      <c r="A6414" s="11">
        <v>43845</v>
      </c>
      <c r="B6414" s="12">
        <v>2036.17</v>
      </c>
      <c r="C6414" s="12">
        <v>7867.19</v>
      </c>
      <c r="D6414" s="12">
        <v>2224.39</v>
      </c>
      <c r="E6414" s="12">
        <v>8506.44</v>
      </c>
      <c r="F6414" s="12">
        <v>3668.52</v>
      </c>
      <c r="G6414" s="12">
        <v>441.46</v>
      </c>
      <c r="H6414" s="115">
        <v>128.1</v>
      </c>
      <c r="I6414" s="45">
        <v>99</v>
      </c>
      <c r="J6414" s="45">
        <v>103.08</v>
      </c>
      <c r="M6414" s="61"/>
    </row>
    <row r="6415" spans="1:13" ht="23.25" customHeight="1" thickBot="1" x14ac:dyDescent="0.25">
      <c r="A6415" s="11">
        <v>43846</v>
      </c>
      <c r="B6415" s="12">
        <v>2026.15</v>
      </c>
      <c r="C6415" s="12">
        <v>7828.49</v>
      </c>
      <c r="D6415" s="12">
        <v>2210.3000000000002</v>
      </c>
      <c r="E6415" s="12">
        <v>8452.5499999999993</v>
      </c>
      <c r="F6415" s="12">
        <v>3649.48</v>
      </c>
      <c r="G6415" s="12">
        <v>437.33</v>
      </c>
      <c r="H6415" s="115">
        <v>127.15</v>
      </c>
      <c r="I6415" s="45">
        <v>99</v>
      </c>
      <c r="J6415" s="45">
        <v>102.96</v>
      </c>
      <c r="M6415" s="61"/>
    </row>
    <row r="6416" spans="1:13" ht="23.25" customHeight="1" thickBot="1" x14ac:dyDescent="0.25">
      <c r="A6416" s="11">
        <v>43847</v>
      </c>
      <c r="B6416" s="12">
        <v>2026.87</v>
      </c>
      <c r="C6416" s="12">
        <v>7831.28</v>
      </c>
      <c r="D6416" s="12">
        <v>2209.25</v>
      </c>
      <c r="E6416" s="12">
        <v>8448.56</v>
      </c>
      <c r="F6416" s="12">
        <v>3641.76</v>
      </c>
      <c r="G6416" s="12">
        <v>437.47</v>
      </c>
      <c r="H6416" s="115">
        <v>127.25</v>
      </c>
      <c r="I6416" s="45">
        <v>99.02</v>
      </c>
      <c r="J6416" s="45">
        <v>103.28</v>
      </c>
      <c r="M6416" s="61"/>
    </row>
    <row r="6417" spans="1:13" ht="23.25" customHeight="1" thickBot="1" x14ac:dyDescent="0.25">
      <c r="A6417" s="11">
        <v>43850</v>
      </c>
      <c r="B6417" s="12">
        <v>2042.17</v>
      </c>
      <c r="C6417" s="12">
        <v>7890.37</v>
      </c>
      <c r="D6417" s="12">
        <v>2233.23</v>
      </c>
      <c r="E6417" s="12">
        <v>8540.27</v>
      </c>
      <c r="F6417" s="12">
        <v>3672.53</v>
      </c>
      <c r="G6417" s="12">
        <v>443.39</v>
      </c>
      <c r="H6417" s="115">
        <v>129.01</v>
      </c>
      <c r="I6417" s="45">
        <v>99.03</v>
      </c>
      <c r="J6417" s="45">
        <v>103.1</v>
      </c>
      <c r="M6417" s="61"/>
    </row>
    <row r="6418" spans="1:13" ht="23.25" customHeight="1" thickBot="1" x14ac:dyDescent="0.25">
      <c r="A6418" s="11">
        <v>43851</v>
      </c>
      <c r="B6418" s="12">
        <v>2045.27</v>
      </c>
      <c r="C6418" s="12">
        <v>7902.36</v>
      </c>
      <c r="D6418" s="12">
        <v>2238.61</v>
      </c>
      <c r="E6418" s="12">
        <v>8560.83</v>
      </c>
      <c r="F6418" s="12">
        <v>3681.17</v>
      </c>
      <c r="G6418" s="12">
        <v>444.25</v>
      </c>
      <c r="H6418" s="115">
        <v>129.09</v>
      </c>
      <c r="I6418" s="45">
        <v>99.07</v>
      </c>
      <c r="J6418" s="45">
        <v>102.96</v>
      </c>
      <c r="M6418" s="61"/>
    </row>
    <row r="6419" spans="1:13" ht="23.25" customHeight="1" thickBot="1" x14ac:dyDescent="0.25">
      <c r="A6419" s="11">
        <v>43852</v>
      </c>
      <c r="B6419" s="12">
        <v>2050.4899999999998</v>
      </c>
      <c r="C6419" s="12">
        <v>7922.52</v>
      </c>
      <c r="D6419" s="12">
        <v>2245.88</v>
      </c>
      <c r="E6419" s="12">
        <v>8588.6299999999992</v>
      </c>
      <c r="F6419" s="12">
        <v>3688.79</v>
      </c>
      <c r="G6419" s="12">
        <v>445.53</v>
      </c>
      <c r="H6419" s="115">
        <v>129.76</v>
      </c>
      <c r="I6419" s="45">
        <v>99.08</v>
      </c>
      <c r="J6419" s="45">
        <v>102.99</v>
      </c>
      <c r="M6419" s="61"/>
    </row>
    <row r="6420" spans="1:13" ht="23.25" customHeight="1" thickBot="1" x14ac:dyDescent="0.25">
      <c r="A6420" s="11">
        <v>43853</v>
      </c>
      <c r="B6420" s="12">
        <v>2051.79</v>
      </c>
      <c r="C6420" s="12">
        <v>7927.55</v>
      </c>
      <c r="D6420" s="12">
        <v>2247.73</v>
      </c>
      <c r="E6420" s="12">
        <v>8595.7199999999993</v>
      </c>
      <c r="F6420" s="12">
        <v>3692.14</v>
      </c>
      <c r="G6420" s="12">
        <v>445.87</v>
      </c>
      <c r="H6420" s="115">
        <v>129.71</v>
      </c>
      <c r="I6420" s="45">
        <v>99.09</v>
      </c>
      <c r="J6420" s="45">
        <v>102.92</v>
      </c>
      <c r="M6420" s="61"/>
    </row>
    <row r="6421" spans="1:13" ht="23.25" customHeight="1" thickBot="1" x14ac:dyDescent="0.25">
      <c r="A6421" s="11">
        <v>43854</v>
      </c>
      <c r="B6421" s="12">
        <v>2043.85</v>
      </c>
      <c r="C6421" s="12">
        <v>7896.89</v>
      </c>
      <c r="D6421" s="12">
        <v>2235.34</v>
      </c>
      <c r="E6421" s="12">
        <v>8548.34</v>
      </c>
      <c r="F6421" s="12">
        <v>3663.97</v>
      </c>
      <c r="G6421" s="12">
        <v>443.51</v>
      </c>
      <c r="H6421" s="115">
        <v>128.88999999999999</v>
      </c>
      <c r="I6421" s="45">
        <v>99.11</v>
      </c>
      <c r="J6421" s="45">
        <v>103.07</v>
      </c>
      <c r="M6421" s="61"/>
    </row>
    <row r="6422" spans="1:13" ht="23.25" customHeight="1" thickBot="1" x14ac:dyDescent="0.25">
      <c r="A6422" s="11">
        <v>43857</v>
      </c>
      <c r="B6422" s="12">
        <v>2044.5</v>
      </c>
      <c r="C6422" s="12">
        <v>7899.4</v>
      </c>
      <c r="D6422" s="12">
        <v>2235.34</v>
      </c>
      <c r="E6422" s="12">
        <v>8548.33</v>
      </c>
      <c r="F6422" s="12">
        <v>3656.49</v>
      </c>
      <c r="G6422" s="12">
        <v>443.21</v>
      </c>
      <c r="H6422" s="115">
        <v>128.75</v>
      </c>
      <c r="I6422" s="45">
        <v>99.12</v>
      </c>
      <c r="J6422" s="45">
        <v>103.29</v>
      </c>
      <c r="M6422" s="61"/>
    </row>
    <row r="6423" spans="1:13" ht="23.25" customHeight="1" thickBot="1" x14ac:dyDescent="0.25">
      <c r="A6423" s="11">
        <v>43858</v>
      </c>
      <c r="B6423" s="12">
        <v>2043.45</v>
      </c>
      <c r="C6423" s="12">
        <v>7895.32</v>
      </c>
      <c r="D6423" s="12">
        <v>2230.9299999999998</v>
      </c>
      <c r="E6423" s="12">
        <v>8531.4500000000007</v>
      </c>
      <c r="F6423" s="12">
        <v>3648.18</v>
      </c>
      <c r="G6423" s="12">
        <v>441.97</v>
      </c>
      <c r="H6423" s="115">
        <v>128.26</v>
      </c>
      <c r="I6423" s="45">
        <v>99.13</v>
      </c>
      <c r="J6423" s="45">
        <v>103.75</v>
      </c>
      <c r="M6423" s="61"/>
    </row>
    <row r="6424" spans="1:13" ht="23.25" customHeight="1" thickBot="1" x14ac:dyDescent="0.25">
      <c r="A6424" s="11">
        <v>43859</v>
      </c>
      <c r="B6424" s="12">
        <v>2040.71</v>
      </c>
      <c r="C6424" s="12">
        <v>7884.75</v>
      </c>
      <c r="D6424" s="12">
        <v>2226.9</v>
      </c>
      <c r="E6424" s="12">
        <v>8516.06</v>
      </c>
      <c r="F6424" s="12">
        <v>3640.01</v>
      </c>
      <c r="G6424" s="12">
        <v>440.57</v>
      </c>
      <c r="H6424" s="115">
        <v>127.99</v>
      </c>
      <c r="I6424" s="45">
        <v>99.12</v>
      </c>
      <c r="J6424" s="45">
        <v>103.79</v>
      </c>
      <c r="M6424" s="61"/>
    </row>
    <row r="6425" spans="1:13" ht="23.25" customHeight="1" thickBot="1" x14ac:dyDescent="0.25">
      <c r="A6425" s="11">
        <v>43860</v>
      </c>
      <c r="B6425" s="12">
        <v>2034.71</v>
      </c>
      <c r="C6425" s="12">
        <v>7861.55</v>
      </c>
      <c r="D6425" s="12">
        <v>2218.1799999999998</v>
      </c>
      <c r="E6425" s="12">
        <v>8482.7099999999991</v>
      </c>
      <c r="F6425" s="12">
        <v>3625.96</v>
      </c>
      <c r="G6425" s="12">
        <v>438.47</v>
      </c>
      <c r="H6425" s="115">
        <v>127.54</v>
      </c>
      <c r="I6425" s="45">
        <v>99.12</v>
      </c>
      <c r="J6425" s="45">
        <v>103.78</v>
      </c>
      <c r="M6425" s="61"/>
    </row>
    <row r="6426" spans="1:13" ht="23.25" customHeight="1" thickBot="1" x14ac:dyDescent="0.25">
      <c r="A6426" s="11">
        <v>43861</v>
      </c>
      <c r="B6426" s="12">
        <v>2031.25</v>
      </c>
      <c r="C6426" s="12">
        <v>7848.19</v>
      </c>
      <c r="D6426" s="12">
        <v>2212.59</v>
      </c>
      <c r="E6426" s="12">
        <v>8461.31</v>
      </c>
      <c r="F6426" s="12">
        <v>3616.91</v>
      </c>
      <c r="G6426" s="12">
        <v>436.44</v>
      </c>
      <c r="H6426" s="115">
        <v>126.87</v>
      </c>
      <c r="I6426" s="45">
        <v>99.14</v>
      </c>
      <c r="J6426" s="45">
        <v>103.78</v>
      </c>
      <c r="M6426" s="61"/>
    </row>
    <row r="6427" spans="1:13" ht="23.25" customHeight="1" thickBot="1" x14ac:dyDescent="0.25">
      <c r="A6427" s="11">
        <v>43864</v>
      </c>
      <c r="B6427" s="12">
        <v>2027.91</v>
      </c>
      <c r="C6427" s="12">
        <v>7835.29</v>
      </c>
      <c r="D6427" s="12">
        <v>2207.15</v>
      </c>
      <c r="E6427" s="12">
        <v>8440.52</v>
      </c>
      <c r="F6427" s="12">
        <v>3618.45</v>
      </c>
      <c r="G6427" s="12">
        <v>435.47</v>
      </c>
      <c r="H6427" s="115">
        <v>126.56</v>
      </c>
      <c r="I6427" s="45">
        <v>99.16</v>
      </c>
      <c r="J6427" s="45">
        <v>103.76</v>
      </c>
      <c r="M6427" s="61"/>
    </row>
    <row r="6428" spans="1:13" ht="23.25" customHeight="1" thickBot="1" x14ac:dyDescent="0.25">
      <c r="A6428" s="11">
        <v>43865</v>
      </c>
      <c r="B6428" s="12">
        <v>2032.67</v>
      </c>
      <c r="C6428" s="12">
        <v>7853.69</v>
      </c>
      <c r="D6428" s="12">
        <v>2214.9</v>
      </c>
      <c r="E6428" s="12">
        <v>8470.15</v>
      </c>
      <c r="F6428" s="12">
        <v>3624.93</v>
      </c>
      <c r="G6428" s="12">
        <v>436.76</v>
      </c>
      <c r="H6428" s="115">
        <v>126.9</v>
      </c>
      <c r="I6428" s="45">
        <v>99.15</v>
      </c>
      <c r="J6428" s="45">
        <v>103.79</v>
      </c>
      <c r="M6428" s="61"/>
    </row>
    <row r="6429" spans="1:13" ht="23.25" customHeight="1" thickBot="1" x14ac:dyDescent="0.25">
      <c r="A6429" s="11">
        <v>43866</v>
      </c>
      <c r="B6429" s="12">
        <v>2036.57</v>
      </c>
      <c r="C6429" s="12">
        <v>7868.76</v>
      </c>
      <c r="D6429" s="12">
        <v>2220.35</v>
      </c>
      <c r="E6429" s="12">
        <v>8491</v>
      </c>
      <c r="F6429" s="12">
        <v>3627.23</v>
      </c>
      <c r="G6429" s="12">
        <v>437.3</v>
      </c>
      <c r="H6429" s="115">
        <v>127.22</v>
      </c>
      <c r="I6429" s="45">
        <v>99.18</v>
      </c>
      <c r="J6429" s="45">
        <v>103.83</v>
      </c>
      <c r="M6429" s="61"/>
    </row>
    <row r="6430" spans="1:13" ht="23.25" customHeight="1" thickBot="1" x14ac:dyDescent="0.25">
      <c r="A6430" s="11">
        <v>43867</v>
      </c>
      <c r="B6430" s="12">
        <v>2034.56</v>
      </c>
      <c r="C6430" s="12">
        <v>7860.96</v>
      </c>
      <c r="D6430" s="12">
        <v>2223.65</v>
      </c>
      <c r="E6430" s="12">
        <v>8503.6200000000008</v>
      </c>
      <c r="F6430" s="12">
        <v>3622.78</v>
      </c>
      <c r="G6430" s="12">
        <v>438.02</v>
      </c>
      <c r="H6430" s="115">
        <v>127.32</v>
      </c>
      <c r="I6430" s="45">
        <v>99.2</v>
      </c>
      <c r="J6430" s="45">
        <v>102.9</v>
      </c>
      <c r="M6430" s="61"/>
    </row>
    <row r="6431" spans="1:13" ht="23.25" customHeight="1" thickBot="1" x14ac:dyDescent="0.25">
      <c r="A6431" s="11">
        <v>43868</v>
      </c>
      <c r="B6431" s="12">
        <v>2036.06</v>
      </c>
      <c r="C6431" s="12">
        <v>7866.79</v>
      </c>
      <c r="D6431" s="12">
        <v>2222.98</v>
      </c>
      <c r="E6431" s="12">
        <v>8501.0499999999993</v>
      </c>
      <c r="F6431" s="12">
        <v>3623.06</v>
      </c>
      <c r="G6431" s="12">
        <v>438.09</v>
      </c>
      <c r="H6431" s="115">
        <v>127.3</v>
      </c>
      <c r="I6431" s="45">
        <v>99.2</v>
      </c>
      <c r="J6431" s="45">
        <v>103.36</v>
      </c>
      <c r="M6431" s="61"/>
    </row>
    <row r="6432" spans="1:13" ht="23.25" customHeight="1" thickBot="1" x14ac:dyDescent="0.25">
      <c r="A6432" s="11">
        <v>43871</v>
      </c>
      <c r="B6432" s="12">
        <v>2039.76</v>
      </c>
      <c r="C6432" s="12">
        <v>7881.07</v>
      </c>
      <c r="D6432" s="12">
        <v>2223.66</v>
      </c>
      <c r="E6432" s="12">
        <v>8503.66</v>
      </c>
      <c r="F6432" s="12">
        <v>3610.17</v>
      </c>
      <c r="G6432" s="12">
        <v>438.38</v>
      </c>
      <c r="H6432" s="115">
        <v>127.41</v>
      </c>
      <c r="I6432" s="45">
        <v>99.23</v>
      </c>
      <c r="J6432" s="45">
        <v>104.19</v>
      </c>
      <c r="M6432" s="61"/>
    </row>
    <row r="6433" spans="1:13" ht="23.25" customHeight="1" thickBot="1" x14ac:dyDescent="0.25">
      <c r="A6433" s="11">
        <v>43872</v>
      </c>
      <c r="B6433" s="12">
        <v>2038.88</v>
      </c>
      <c r="C6433" s="12">
        <v>7877.68</v>
      </c>
      <c r="D6433" s="12">
        <v>2221.04</v>
      </c>
      <c r="E6433" s="12">
        <v>8493.64</v>
      </c>
      <c r="F6433" s="12">
        <v>3598.05</v>
      </c>
      <c r="G6433" s="12">
        <v>438.15</v>
      </c>
      <c r="H6433" s="115">
        <v>127.4</v>
      </c>
      <c r="I6433" s="45">
        <v>99.23</v>
      </c>
      <c r="J6433" s="45">
        <v>104.42</v>
      </c>
      <c r="M6433" s="61"/>
    </row>
    <row r="6434" spans="1:13" ht="23.25" customHeight="1" thickBot="1" x14ac:dyDescent="0.25">
      <c r="A6434" s="11">
        <v>43873</v>
      </c>
      <c r="B6434" s="12">
        <v>2041.18</v>
      </c>
      <c r="C6434" s="12">
        <v>7886.56</v>
      </c>
      <c r="D6434" s="12">
        <v>2224.12</v>
      </c>
      <c r="E6434" s="12">
        <v>8505.42</v>
      </c>
      <c r="F6434" s="12">
        <v>3603.14</v>
      </c>
      <c r="G6434" s="12">
        <v>439.32</v>
      </c>
      <c r="H6434" s="115">
        <v>127.83</v>
      </c>
      <c r="I6434" s="45">
        <v>99.26</v>
      </c>
      <c r="J6434" s="45">
        <v>104.42</v>
      </c>
      <c r="M6434" s="61"/>
    </row>
    <row r="6435" spans="1:13" ht="23.25" customHeight="1" thickBot="1" x14ac:dyDescent="0.25">
      <c r="A6435" s="11">
        <v>43874</v>
      </c>
      <c r="B6435" s="12">
        <v>2047.6</v>
      </c>
      <c r="C6435" s="12">
        <v>7911.36</v>
      </c>
      <c r="D6435" s="12">
        <v>2230.2800000000002</v>
      </c>
      <c r="E6435" s="12">
        <v>8528.98</v>
      </c>
      <c r="F6435" s="12">
        <v>3604.76</v>
      </c>
      <c r="G6435" s="12">
        <v>440.8</v>
      </c>
      <c r="H6435" s="115">
        <v>128.56</v>
      </c>
      <c r="I6435" s="45">
        <v>99.27</v>
      </c>
      <c r="J6435" s="45">
        <v>104.96</v>
      </c>
      <c r="M6435" s="61"/>
    </row>
    <row r="6436" spans="1:13" ht="23.25" customHeight="1" thickBot="1" x14ac:dyDescent="0.25">
      <c r="A6436" s="11">
        <v>43875</v>
      </c>
      <c r="B6436" s="12">
        <v>2057.91</v>
      </c>
      <c r="C6436" s="12">
        <v>7951.89</v>
      </c>
      <c r="D6436" s="12">
        <v>2243.89</v>
      </c>
      <c r="E6436" s="12">
        <v>8582.02</v>
      </c>
      <c r="F6436" s="12">
        <v>3616.49</v>
      </c>
      <c r="G6436" s="12">
        <v>443.06</v>
      </c>
      <c r="H6436" s="115">
        <v>129.36000000000001</v>
      </c>
      <c r="I6436" s="45">
        <v>99.31</v>
      </c>
      <c r="J6436" s="45">
        <v>105.12</v>
      </c>
      <c r="M6436" s="61"/>
    </row>
    <row r="6437" spans="1:13" ht="23.25" customHeight="1" thickBot="1" x14ac:dyDescent="0.25">
      <c r="A6437" s="11">
        <v>43878</v>
      </c>
      <c r="B6437" s="12">
        <v>2056.4299999999998</v>
      </c>
      <c r="C6437" s="12">
        <v>7946.17</v>
      </c>
      <c r="D6437" s="12">
        <v>2241.92</v>
      </c>
      <c r="E6437" s="12">
        <v>8574.48</v>
      </c>
      <c r="F6437" s="12">
        <v>3614.57</v>
      </c>
      <c r="G6437" s="12">
        <v>443.02</v>
      </c>
      <c r="H6437" s="115">
        <v>129.33000000000001</v>
      </c>
      <c r="I6437" s="45">
        <v>99.31</v>
      </c>
      <c r="J6437" s="45">
        <v>105.09</v>
      </c>
      <c r="M6437" s="61"/>
    </row>
    <row r="6438" spans="1:13" ht="23.25" customHeight="1" thickBot="1" x14ac:dyDescent="0.25">
      <c r="A6438" s="11">
        <v>43879</v>
      </c>
      <c r="B6438" s="12">
        <v>2054.02</v>
      </c>
      <c r="C6438" s="12">
        <v>7936.86</v>
      </c>
      <c r="D6438" s="12">
        <v>2241.4499999999998</v>
      </c>
      <c r="E6438" s="12">
        <v>8572.69</v>
      </c>
      <c r="F6438" s="12">
        <v>3612.84</v>
      </c>
      <c r="G6438" s="12">
        <v>442.21</v>
      </c>
      <c r="H6438" s="115">
        <v>129.11000000000001</v>
      </c>
      <c r="I6438" s="45">
        <v>99.31</v>
      </c>
      <c r="J6438" s="45">
        <v>104.65</v>
      </c>
      <c r="M6438" s="61"/>
    </row>
    <row r="6439" spans="1:13" ht="23.25" customHeight="1" thickBot="1" x14ac:dyDescent="0.25">
      <c r="A6439" s="11">
        <v>43880</v>
      </c>
      <c r="B6439" s="12">
        <v>2057.77</v>
      </c>
      <c r="C6439" s="12">
        <v>7951.33</v>
      </c>
      <c r="D6439" s="12">
        <v>2243.75</v>
      </c>
      <c r="E6439" s="12">
        <v>8581.48</v>
      </c>
      <c r="F6439" s="12">
        <v>3609.1</v>
      </c>
      <c r="G6439" s="12">
        <v>442.9</v>
      </c>
      <c r="H6439" s="115">
        <v>129.33000000000001</v>
      </c>
      <c r="I6439" s="45">
        <v>99.32</v>
      </c>
      <c r="J6439" s="45">
        <v>105.18</v>
      </c>
      <c r="M6439" s="61"/>
    </row>
    <row r="6440" spans="1:13" ht="23.25" customHeight="1" thickBot="1" x14ac:dyDescent="0.25">
      <c r="A6440" s="11">
        <v>43881</v>
      </c>
      <c r="B6440" s="12">
        <v>2044.57</v>
      </c>
      <c r="C6440" s="12">
        <v>7901.17</v>
      </c>
      <c r="D6440" s="12">
        <v>2226.1799999999998</v>
      </c>
      <c r="E6440" s="12">
        <v>8515.49</v>
      </c>
      <c r="F6440" s="12">
        <v>3578.47</v>
      </c>
      <c r="G6440" s="12">
        <v>439.89</v>
      </c>
      <c r="H6440" s="115">
        <v>128.26</v>
      </c>
      <c r="I6440" s="45">
        <v>99.33</v>
      </c>
      <c r="J6440" s="45">
        <v>104.98</v>
      </c>
      <c r="M6440" s="61"/>
    </row>
    <row r="6441" spans="1:13" ht="23.25" customHeight="1" thickBot="1" x14ac:dyDescent="0.25">
      <c r="A6441" s="11">
        <v>43885</v>
      </c>
      <c r="B6441" s="12">
        <v>2041.17</v>
      </c>
      <c r="C6441" s="12">
        <v>7888.03</v>
      </c>
      <c r="D6441" s="12">
        <v>2216.7199999999998</v>
      </c>
      <c r="E6441" s="12">
        <v>8479.2999999999993</v>
      </c>
      <c r="F6441" s="12">
        <v>3556.89</v>
      </c>
      <c r="G6441" s="12">
        <v>438.27</v>
      </c>
      <c r="H6441" s="115">
        <v>127.42</v>
      </c>
      <c r="I6441" s="45">
        <v>99.39</v>
      </c>
      <c r="J6441" s="45">
        <v>105.6</v>
      </c>
      <c r="M6441" s="61"/>
    </row>
    <row r="6442" spans="1:13" ht="23.25" customHeight="1" thickBot="1" x14ac:dyDescent="0.25">
      <c r="A6442" s="11">
        <v>43886</v>
      </c>
      <c r="B6442" s="12">
        <v>2033.09</v>
      </c>
      <c r="C6442" s="12">
        <v>7856.81</v>
      </c>
      <c r="D6442" s="12">
        <v>2201.4499999999998</v>
      </c>
      <c r="E6442" s="12">
        <v>8420.9</v>
      </c>
      <c r="F6442" s="12">
        <v>3532.02</v>
      </c>
      <c r="G6442" s="12">
        <v>434.1</v>
      </c>
      <c r="H6442" s="115">
        <v>126.14</v>
      </c>
      <c r="I6442" s="45">
        <v>99.32</v>
      </c>
      <c r="J6442" s="45">
        <v>105.31</v>
      </c>
      <c r="M6442" s="61"/>
    </row>
    <row r="6443" spans="1:13" ht="23.25" customHeight="1" thickBot="1" x14ac:dyDescent="0.25">
      <c r="A6443" s="11">
        <v>43887</v>
      </c>
      <c r="B6443" s="12">
        <v>2019.85</v>
      </c>
      <c r="C6443" s="12">
        <v>7807.44</v>
      </c>
      <c r="D6443" s="12">
        <v>2181.64</v>
      </c>
      <c r="E6443" s="12">
        <v>8347.7099999999991</v>
      </c>
      <c r="F6443" s="12">
        <v>3500.67</v>
      </c>
      <c r="G6443" s="12">
        <v>430.35</v>
      </c>
      <c r="H6443" s="115">
        <v>124.79</v>
      </c>
      <c r="I6443" s="45">
        <v>99.34</v>
      </c>
      <c r="J6443" s="45">
        <v>105.33</v>
      </c>
      <c r="M6443" s="61"/>
    </row>
    <row r="6444" spans="1:13" ht="23.25" customHeight="1" thickBot="1" x14ac:dyDescent="0.25">
      <c r="A6444" s="11">
        <v>43888</v>
      </c>
      <c r="B6444" s="12">
        <v>2020.9</v>
      </c>
      <c r="C6444" s="12">
        <v>7811.49</v>
      </c>
      <c r="D6444" s="12">
        <v>2183.7600000000002</v>
      </c>
      <c r="E6444" s="12">
        <v>8355.82</v>
      </c>
      <c r="F6444" s="12">
        <v>3506.87</v>
      </c>
      <c r="G6444" s="12">
        <v>431.12</v>
      </c>
      <c r="H6444" s="115">
        <v>124.91</v>
      </c>
      <c r="I6444" s="45">
        <v>99.34</v>
      </c>
      <c r="J6444" s="45">
        <v>105.24</v>
      </c>
      <c r="M6444" s="61"/>
    </row>
    <row r="6445" spans="1:13" ht="23.25" customHeight="1" thickBot="1" x14ac:dyDescent="0.25">
      <c r="A6445" s="11">
        <v>43889</v>
      </c>
      <c r="B6445" s="12">
        <v>2015.81</v>
      </c>
      <c r="C6445" s="12">
        <v>7791.82</v>
      </c>
      <c r="D6445" s="12">
        <v>2177.25</v>
      </c>
      <c r="E6445" s="12">
        <v>8330.89</v>
      </c>
      <c r="F6445" s="12">
        <v>3502.49</v>
      </c>
      <c r="G6445" s="12">
        <v>429.37</v>
      </c>
      <c r="H6445" s="115">
        <v>124.38</v>
      </c>
      <c r="I6445" s="45">
        <v>99.37</v>
      </c>
      <c r="J6445" s="45">
        <v>105.03</v>
      </c>
      <c r="M6445" s="61"/>
    </row>
    <row r="6446" spans="1:13" ht="23.25" customHeight="1" thickBot="1" x14ac:dyDescent="0.25">
      <c r="A6446" s="11">
        <v>43892</v>
      </c>
      <c r="B6446" s="12">
        <v>1998</v>
      </c>
      <c r="C6446" s="12">
        <v>7722.97</v>
      </c>
      <c r="D6446" s="12">
        <v>2152.8200000000002</v>
      </c>
      <c r="E6446" s="12">
        <v>8237.44</v>
      </c>
      <c r="F6446" s="12">
        <v>3472.21</v>
      </c>
      <c r="G6446" s="12">
        <v>424.35</v>
      </c>
      <c r="H6446" s="115">
        <v>122.79</v>
      </c>
      <c r="I6446" s="45">
        <v>99.35</v>
      </c>
      <c r="J6446" s="45">
        <v>104.79</v>
      </c>
      <c r="M6446" s="61"/>
    </row>
    <row r="6447" spans="1:13" ht="23.25" customHeight="1" thickBot="1" x14ac:dyDescent="0.25">
      <c r="A6447" s="11">
        <v>43893</v>
      </c>
      <c r="B6447" s="12">
        <v>1986.68</v>
      </c>
      <c r="C6447" s="12">
        <v>7679.24</v>
      </c>
      <c r="D6447" s="12">
        <v>2138.0500000000002</v>
      </c>
      <c r="E6447" s="12">
        <v>8180.9</v>
      </c>
      <c r="F6447" s="12">
        <v>3459.14</v>
      </c>
      <c r="G6447" s="12">
        <v>421.11</v>
      </c>
      <c r="H6447" s="115">
        <v>121.88</v>
      </c>
      <c r="I6447" s="45">
        <v>99.36</v>
      </c>
      <c r="J6447" s="45">
        <v>104.46</v>
      </c>
      <c r="M6447" s="61"/>
    </row>
    <row r="6448" spans="1:13" ht="23.25" customHeight="1" thickBot="1" x14ac:dyDescent="0.25">
      <c r="A6448" s="11">
        <v>43894</v>
      </c>
      <c r="B6448" s="12">
        <v>1980.21</v>
      </c>
      <c r="C6448" s="12">
        <v>7667.71</v>
      </c>
      <c r="D6448" s="12">
        <v>2133.7199999999998</v>
      </c>
      <c r="E6448" s="12">
        <v>8164.34</v>
      </c>
      <c r="F6448" s="12">
        <v>3451.21</v>
      </c>
      <c r="G6448" s="12">
        <v>419.46</v>
      </c>
      <c r="H6448" s="115">
        <v>121.3</v>
      </c>
      <c r="I6448" s="45">
        <v>99.38</v>
      </c>
      <c r="J6448" s="45">
        <v>103.6</v>
      </c>
      <c r="M6448" s="61"/>
    </row>
    <row r="6449" spans="1:13" ht="23.25" customHeight="1" thickBot="1" x14ac:dyDescent="0.25">
      <c r="A6449" s="11">
        <v>43895</v>
      </c>
      <c r="B6449" s="12">
        <v>1968.35</v>
      </c>
      <c r="C6449" s="12">
        <v>7621.81</v>
      </c>
      <c r="D6449" s="12">
        <v>2112.39</v>
      </c>
      <c r="E6449" s="12">
        <v>8082.72</v>
      </c>
      <c r="F6449" s="12">
        <v>3412.39</v>
      </c>
      <c r="G6449" s="12">
        <v>416</v>
      </c>
      <c r="H6449" s="115">
        <v>120.37</v>
      </c>
      <c r="I6449" s="45">
        <v>99.35</v>
      </c>
      <c r="J6449" s="45">
        <v>104.19</v>
      </c>
      <c r="M6449" s="61"/>
    </row>
    <row r="6450" spans="1:13" ht="23.25" customHeight="1" thickBot="1" x14ac:dyDescent="0.25">
      <c r="A6450" s="11">
        <v>43896</v>
      </c>
      <c r="B6450" s="12">
        <v>1924.12</v>
      </c>
      <c r="C6450" s="12">
        <v>7450.52</v>
      </c>
      <c r="D6450" s="12">
        <v>2048.46</v>
      </c>
      <c r="E6450" s="12">
        <v>7838.11</v>
      </c>
      <c r="F6450" s="12">
        <v>3321.61</v>
      </c>
      <c r="G6450" s="12">
        <v>401.04</v>
      </c>
      <c r="H6450" s="115">
        <v>115.94</v>
      </c>
      <c r="I6450" s="45">
        <v>99.35</v>
      </c>
      <c r="J6450" s="45">
        <v>103.93</v>
      </c>
      <c r="M6450" s="61"/>
    </row>
    <row r="6451" spans="1:13" ht="23.25" customHeight="1" thickBot="1" x14ac:dyDescent="0.25">
      <c r="A6451" s="11">
        <v>43899</v>
      </c>
      <c r="B6451" s="12">
        <v>1816</v>
      </c>
      <c r="C6451" s="12">
        <v>7031.89</v>
      </c>
      <c r="D6451" s="12">
        <v>1895.69</v>
      </c>
      <c r="E6451" s="12">
        <v>7253.58</v>
      </c>
      <c r="F6451" s="12">
        <v>3092.32</v>
      </c>
      <c r="G6451" s="12">
        <v>367.28</v>
      </c>
      <c r="H6451" s="115">
        <v>105.51</v>
      </c>
      <c r="I6451" s="45">
        <v>99.43</v>
      </c>
      <c r="J6451" s="45">
        <v>102.86</v>
      </c>
      <c r="M6451" s="61"/>
    </row>
    <row r="6452" spans="1:13" ht="23.25" customHeight="1" thickBot="1" x14ac:dyDescent="0.25">
      <c r="A6452" s="11">
        <v>43900</v>
      </c>
      <c r="B6452" s="12">
        <v>1854.13</v>
      </c>
      <c r="C6452" s="12">
        <v>7179.53</v>
      </c>
      <c r="D6452" s="12">
        <v>1947.46</v>
      </c>
      <c r="E6452" s="12">
        <v>7451.65</v>
      </c>
      <c r="F6452" s="12">
        <v>3170.92</v>
      </c>
      <c r="G6452" s="12">
        <v>382.1</v>
      </c>
      <c r="H6452" s="115">
        <v>109.95</v>
      </c>
      <c r="I6452" s="45">
        <v>99.46</v>
      </c>
      <c r="J6452" s="45">
        <v>103.48</v>
      </c>
      <c r="M6452" s="61"/>
    </row>
    <row r="6453" spans="1:13" ht="23.25" customHeight="1" thickBot="1" x14ac:dyDescent="0.25">
      <c r="A6453" s="11">
        <v>43901</v>
      </c>
      <c r="B6453" s="12">
        <v>1904.31</v>
      </c>
      <c r="C6453" s="12">
        <v>7373.82</v>
      </c>
      <c r="D6453" s="12">
        <v>2007.85</v>
      </c>
      <c r="E6453" s="12">
        <v>7682.72</v>
      </c>
      <c r="F6453" s="12">
        <v>3209.04</v>
      </c>
      <c r="G6453" s="12">
        <v>393.88</v>
      </c>
      <c r="H6453" s="115">
        <v>113.03</v>
      </c>
      <c r="I6453" s="45">
        <v>99.81</v>
      </c>
      <c r="J6453" s="45">
        <v>105.42</v>
      </c>
      <c r="M6453" s="61"/>
    </row>
    <row r="6454" spans="1:13" ht="23.25" customHeight="1" thickBot="1" x14ac:dyDescent="0.25">
      <c r="A6454" s="11">
        <v>43903</v>
      </c>
      <c r="B6454" s="12">
        <v>1823.75</v>
      </c>
      <c r="C6454" s="12">
        <v>7061.89</v>
      </c>
      <c r="D6454" s="12">
        <v>1885.22</v>
      </c>
      <c r="E6454" s="12">
        <v>7213.49</v>
      </c>
      <c r="F6454" s="12">
        <v>2968.17</v>
      </c>
      <c r="G6454" s="12">
        <v>366.07</v>
      </c>
      <c r="H6454" s="115">
        <v>105.41</v>
      </c>
      <c r="I6454" s="45">
        <v>99.86</v>
      </c>
      <c r="J6454" s="45">
        <v>106.54</v>
      </c>
      <c r="M6454" s="61"/>
    </row>
    <row r="6455" spans="1:13" ht="23.25" customHeight="1" thickBot="1" x14ac:dyDescent="0.25">
      <c r="A6455" s="11">
        <v>43906</v>
      </c>
      <c r="B6455" s="12">
        <v>1771.01</v>
      </c>
      <c r="C6455" s="12">
        <v>6857.68</v>
      </c>
      <c r="D6455" s="12">
        <v>1805.91</v>
      </c>
      <c r="E6455" s="12">
        <v>6910.03</v>
      </c>
      <c r="F6455" s="12">
        <v>2823.06</v>
      </c>
      <c r="G6455" s="12">
        <v>348.82</v>
      </c>
      <c r="H6455" s="115">
        <v>100.46</v>
      </c>
      <c r="I6455" s="45">
        <v>99.87</v>
      </c>
      <c r="J6455" s="45">
        <v>107.15</v>
      </c>
      <c r="M6455" s="61"/>
    </row>
    <row r="6456" spans="1:13" ht="23.25" customHeight="1" thickBot="1" x14ac:dyDescent="0.25">
      <c r="A6456" s="11">
        <v>43907</v>
      </c>
      <c r="B6456" s="12">
        <v>1739.83</v>
      </c>
      <c r="C6456" s="12">
        <v>6736.94</v>
      </c>
      <c r="D6456" s="12">
        <v>1763.88</v>
      </c>
      <c r="E6456" s="12">
        <v>6749.21</v>
      </c>
      <c r="F6456" s="12">
        <v>2748.71</v>
      </c>
      <c r="G6456" s="12">
        <v>341.29</v>
      </c>
      <c r="H6456" s="115">
        <v>99.04</v>
      </c>
      <c r="I6456" s="45">
        <v>100.01</v>
      </c>
      <c r="J6456" s="45">
        <v>106.53</v>
      </c>
      <c r="M6456" s="61"/>
    </row>
    <row r="6457" spans="1:13" ht="23.25" customHeight="1" thickBot="1" x14ac:dyDescent="0.25">
      <c r="A6457" s="11">
        <v>43908</v>
      </c>
      <c r="B6457" s="12">
        <v>1722.76</v>
      </c>
      <c r="C6457" s="12">
        <v>6670.83</v>
      </c>
      <c r="D6457" s="12">
        <v>1739.71</v>
      </c>
      <c r="E6457" s="12">
        <v>6656.72</v>
      </c>
      <c r="F6457" s="12">
        <v>2658.36</v>
      </c>
      <c r="G6457" s="12">
        <v>334.69</v>
      </c>
      <c r="H6457" s="115">
        <v>96.99</v>
      </c>
      <c r="I6457" s="45">
        <v>100.32</v>
      </c>
      <c r="J6457" s="45">
        <v>106.52</v>
      </c>
      <c r="M6457" s="61"/>
    </row>
    <row r="6458" spans="1:13" ht="23.25" customHeight="1" thickBot="1" x14ac:dyDescent="0.25">
      <c r="A6458" s="11">
        <v>43909</v>
      </c>
      <c r="B6458" s="12">
        <v>1596.3</v>
      </c>
      <c r="C6458" s="12">
        <v>6181.16</v>
      </c>
      <c r="D6458" s="12">
        <v>1571.04</v>
      </c>
      <c r="E6458" s="12">
        <v>6011.36</v>
      </c>
      <c r="F6458" s="12">
        <v>2414.4299999999998</v>
      </c>
      <c r="G6458" s="12">
        <v>297.75</v>
      </c>
      <c r="H6458" s="115">
        <v>86.1</v>
      </c>
      <c r="I6458" s="45">
        <v>99.96</v>
      </c>
      <c r="J6458" s="45">
        <v>104.95</v>
      </c>
      <c r="M6458" s="61"/>
    </row>
    <row r="6459" spans="1:13" ht="23.25" customHeight="1" thickBot="1" x14ac:dyDescent="0.25">
      <c r="A6459" s="11">
        <v>43927</v>
      </c>
      <c r="B6459" s="12">
        <v>1523.5</v>
      </c>
      <c r="C6459" s="12">
        <v>5899.25</v>
      </c>
      <c r="D6459" s="12">
        <v>1454.71</v>
      </c>
      <c r="E6459" s="12">
        <v>5566.21</v>
      </c>
      <c r="F6459" s="12">
        <v>2202.5500000000002</v>
      </c>
      <c r="G6459" s="12">
        <v>272.92</v>
      </c>
      <c r="H6459" s="115">
        <v>78.989999999999995</v>
      </c>
      <c r="I6459" s="45">
        <v>100.36</v>
      </c>
      <c r="J6459" s="45">
        <v>105.71</v>
      </c>
      <c r="M6459" s="61"/>
    </row>
    <row r="6460" spans="1:13" ht="23.25" customHeight="1" thickBot="1" x14ac:dyDescent="0.25">
      <c r="A6460" s="11">
        <v>43928</v>
      </c>
      <c r="B6460" s="12">
        <v>1568.61</v>
      </c>
      <c r="C6460" s="12">
        <v>6073.95</v>
      </c>
      <c r="D6460" s="12">
        <v>1519.4</v>
      </c>
      <c r="E6460" s="12">
        <v>5813.74</v>
      </c>
      <c r="F6460" s="12">
        <v>2297.96</v>
      </c>
      <c r="G6460" s="12">
        <v>287.93</v>
      </c>
      <c r="H6460" s="115">
        <v>83.37</v>
      </c>
      <c r="I6460" s="45">
        <v>100.39</v>
      </c>
      <c r="J6460" s="45">
        <v>105.83</v>
      </c>
      <c r="K6460" s="74"/>
      <c r="L6460" s="115"/>
      <c r="M6460" s="61"/>
    </row>
    <row r="6461" spans="1:13" ht="23.25" customHeight="1" thickBot="1" x14ac:dyDescent="0.25">
      <c r="A6461" s="11">
        <v>43929</v>
      </c>
      <c r="B6461" s="12">
        <v>1676.3</v>
      </c>
      <c r="C6461" s="12">
        <v>6490.94</v>
      </c>
      <c r="D6461" s="12">
        <v>1684.17</v>
      </c>
      <c r="E6461" s="12">
        <v>6444.21</v>
      </c>
      <c r="F6461" s="12">
        <v>2577.6799999999998</v>
      </c>
      <c r="G6461" s="12">
        <v>322.39999999999998</v>
      </c>
      <c r="H6461" s="115">
        <v>93.54</v>
      </c>
      <c r="I6461" s="45">
        <v>100.15</v>
      </c>
      <c r="J6461" s="45">
        <v>104.58</v>
      </c>
      <c r="K6461" s="74"/>
      <c r="L6461" s="115"/>
      <c r="M6461" s="61"/>
    </row>
    <row r="6462" spans="1:13" ht="23.25" customHeight="1" thickBot="1" x14ac:dyDescent="0.25">
      <c r="A6462" s="11">
        <v>43930</v>
      </c>
      <c r="B6462" s="12">
        <v>1735.8</v>
      </c>
      <c r="C6462" s="12">
        <v>6721.31</v>
      </c>
      <c r="D6462" s="12">
        <v>1769.06</v>
      </c>
      <c r="E6462" s="12">
        <v>6769.04</v>
      </c>
      <c r="F6462" s="12">
        <v>2703.7</v>
      </c>
      <c r="G6462" s="12">
        <v>337.72</v>
      </c>
      <c r="H6462" s="115">
        <v>98.44</v>
      </c>
      <c r="I6462" s="45">
        <v>100.2</v>
      </c>
      <c r="J6462" s="45">
        <v>104.73</v>
      </c>
      <c r="K6462" s="74"/>
      <c r="L6462" s="115"/>
      <c r="M6462" s="61"/>
    </row>
    <row r="6463" spans="1:13" ht="23.25" customHeight="1" thickBot="1" x14ac:dyDescent="0.25">
      <c r="A6463" s="11">
        <v>43931</v>
      </c>
      <c r="B6463" s="12">
        <v>1773.7</v>
      </c>
      <c r="C6463" s="12">
        <v>6868.07</v>
      </c>
      <c r="D6463" s="12">
        <v>1823.44</v>
      </c>
      <c r="E6463" s="12">
        <v>6977.13</v>
      </c>
      <c r="F6463" s="12">
        <v>2787.8</v>
      </c>
      <c r="G6463" s="12">
        <v>348.89</v>
      </c>
      <c r="H6463" s="115">
        <v>101.77</v>
      </c>
      <c r="I6463" s="45">
        <v>100.26</v>
      </c>
      <c r="J6463" s="45">
        <v>104.69</v>
      </c>
      <c r="K6463" s="74"/>
      <c r="L6463" s="115"/>
      <c r="M6463" s="61"/>
    </row>
    <row r="6464" spans="1:13" ht="23.25" customHeight="1" thickBot="1" x14ac:dyDescent="0.25">
      <c r="A6464" s="11">
        <v>43934</v>
      </c>
      <c r="B6464" s="12">
        <v>1755.1</v>
      </c>
      <c r="C6464" s="12">
        <v>6796.04</v>
      </c>
      <c r="D6464" s="12">
        <v>1795.86</v>
      </c>
      <c r="E6464" s="12">
        <v>6871.56</v>
      </c>
      <c r="F6464" s="12">
        <v>2744.16</v>
      </c>
      <c r="G6464" s="12">
        <v>341.18</v>
      </c>
      <c r="H6464" s="115">
        <v>99.68</v>
      </c>
      <c r="I6464" s="45">
        <v>100.22</v>
      </c>
      <c r="J6464" s="45">
        <v>104.05</v>
      </c>
      <c r="K6464" s="74"/>
      <c r="L6464" s="115"/>
      <c r="M6464" s="61"/>
    </row>
    <row r="6465" spans="1:13" ht="23.25" customHeight="1" thickBot="1" x14ac:dyDescent="0.25">
      <c r="A6465" s="11">
        <v>43935</v>
      </c>
      <c r="B6465" s="12">
        <v>1751.64</v>
      </c>
      <c r="C6465" s="12">
        <v>6782.67</v>
      </c>
      <c r="D6465" s="12">
        <v>1787.36</v>
      </c>
      <c r="E6465" s="12">
        <v>6839.07</v>
      </c>
      <c r="F6465" s="12">
        <v>2721.29</v>
      </c>
      <c r="G6465" s="12">
        <v>340.96</v>
      </c>
      <c r="H6465" s="115">
        <v>99.46</v>
      </c>
      <c r="I6465" s="45">
        <v>100.33</v>
      </c>
      <c r="J6465" s="45">
        <v>104.19</v>
      </c>
      <c r="K6465" s="74"/>
      <c r="L6465" s="115"/>
      <c r="M6465" s="61"/>
    </row>
    <row r="6466" spans="1:13" ht="23.25" customHeight="1" thickBot="1" x14ac:dyDescent="0.25">
      <c r="A6466" s="11">
        <v>43936</v>
      </c>
      <c r="B6466" s="12">
        <v>1749.93</v>
      </c>
      <c r="C6466" s="12">
        <v>6776.04</v>
      </c>
      <c r="D6466" s="12">
        <v>1784.29</v>
      </c>
      <c r="E6466" s="12">
        <v>6827.31</v>
      </c>
      <c r="F6466" s="12">
        <v>2716.62</v>
      </c>
      <c r="G6466" s="12">
        <v>339.87</v>
      </c>
      <c r="H6466" s="115">
        <v>98.91</v>
      </c>
      <c r="I6466" s="45">
        <v>100.37</v>
      </c>
      <c r="J6466" s="45">
        <v>104.31</v>
      </c>
      <c r="K6466" s="74"/>
      <c r="L6466" s="115"/>
      <c r="M6466" s="61"/>
    </row>
    <row r="6467" spans="1:13" ht="23.25" customHeight="1" thickBot="1" x14ac:dyDescent="0.25">
      <c r="A6467" s="11">
        <v>43937</v>
      </c>
      <c r="B6467" s="12">
        <v>1731.12</v>
      </c>
      <c r="C6467" s="12">
        <v>6703.21</v>
      </c>
      <c r="D6467" s="12">
        <v>1759.48</v>
      </c>
      <c r="E6467" s="12">
        <v>6732.38</v>
      </c>
      <c r="F6467" s="12">
        <v>2665.21</v>
      </c>
      <c r="G6467" s="12">
        <v>334.12</v>
      </c>
      <c r="H6467" s="115">
        <v>97.26</v>
      </c>
      <c r="I6467" s="45">
        <v>100.37</v>
      </c>
      <c r="J6467" s="45">
        <v>103.91</v>
      </c>
      <c r="K6467" s="74"/>
      <c r="L6467" s="115"/>
      <c r="M6467" s="61"/>
    </row>
    <row r="6468" spans="1:13" ht="23.25" customHeight="1" thickBot="1" x14ac:dyDescent="0.25">
      <c r="A6468" s="11">
        <v>43938</v>
      </c>
      <c r="B6468" s="12">
        <v>1723.9</v>
      </c>
      <c r="C6468" s="12">
        <v>6677.63</v>
      </c>
      <c r="D6468" s="12">
        <v>1747.85</v>
      </c>
      <c r="E6468" s="12">
        <v>6691.32</v>
      </c>
      <c r="F6468" s="12">
        <v>2645.3</v>
      </c>
      <c r="G6468" s="12">
        <v>332.46</v>
      </c>
      <c r="H6468" s="115">
        <v>96.5</v>
      </c>
      <c r="I6468" s="45">
        <v>100.4</v>
      </c>
      <c r="J6468" s="45">
        <v>104.05</v>
      </c>
      <c r="K6468" s="74"/>
      <c r="L6468" s="115"/>
      <c r="M6468" s="61"/>
    </row>
    <row r="6469" spans="1:13" ht="23.25" customHeight="1" thickBot="1" x14ac:dyDescent="0.25">
      <c r="A6469" s="11">
        <v>43941</v>
      </c>
      <c r="B6469" s="12">
        <v>1703.29</v>
      </c>
      <c r="C6469" s="12">
        <v>6597.79</v>
      </c>
      <c r="D6469" s="12">
        <v>1724.56</v>
      </c>
      <c r="E6469" s="12">
        <v>6602.16</v>
      </c>
      <c r="F6469" s="12">
        <v>2606.2399999999998</v>
      </c>
      <c r="G6469" s="12">
        <v>326.88</v>
      </c>
      <c r="H6469" s="115">
        <v>94.74</v>
      </c>
      <c r="I6469" s="45">
        <v>100.44</v>
      </c>
      <c r="J6469" s="45">
        <v>104.17</v>
      </c>
      <c r="K6469" s="74"/>
      <c r="L6469" s="115"/>
      <c r="M6469" s="61"/>
    </row>
    <row r="6470" spans="1:13" ht="23.25" customHeight="1" thickBot="1" x14ac:dyDescent="0.25">
      <c r="A6470" s="11">
        <v>43942</v>
      </c>
      <c r="B6470" s="12">
        <v>1684.78</v>
      </c>
      <c r="C6470" s="12">
        <v>6530.48</v>
      </c>
      <c r="D6470" s="12">
        <v>1697.28</v>
      </c>
      <c r="E6470" s="12">
        <v>6504.03</v>
      </c>
      <c r="F6470" s="12">
        <v>2560.0500000000002</v>
      </c>
      <c r="G6470" s="12">
        <v>320.64</v>
      </c>
      <c r="H6470" s="115">
        <v>92.74</v>
      </c>
      <c r="I6470" s="45">
        <v>100.47</v>
      </c>
      <c r="J6470" s="45">
        <v>104.19</v>
      </c>
      <c r="K6470" s="74"/>
      <c r="L6470" s="115"/>
      <c r="M6470" s="61"/>
    </row>
    <row r="6471" spans="1:13" ht="23.25" customHeight="1" thickBot="1" x14ac:dyDescent="0.25">
      <c r="A6471" s="11">
        <v>43943</v>
      </c>
      <c r="B6471" s="12">
        <v>1671.52</v>
      </c>
      <c r="C6471" s="12">
        <v>6479.08</v>
      </c>
      <c r="D6471" s="12">
        <v>1677.73</v>
      </c>
      <c r="E6471" s="12">
        <v>6429.1</v>
      </c>
      <c r="F6471" s="12">
        <v>2527.58</v>
      </c>
      <c r="G6471" s="12">
        <v>316.69</v>
      </c>
      <c r="H6471" s="115">
        <v>91.62</v>
      </c>
      <c r="I6471" s="45">
        <v>100.49</v>
      </c>
      <c r="J6471" s="45">
        <v>104.31</v>
      </c>
      <c r="K6471" s="74"/>
      <c r="L6471" s="115"/>
      <c r="M6471" s="61"/>
    </row>
    <row r="6472" spans="1:13" ht="23.25" customHeight="1" thickBot="1" x14ac:dyDescent="0.25">
      <c r="A6472" s="11">
        <v>43944</v>
      </c>
      <c r="B6472" s="12">
        <v>1656.53</v>
      </c>
      <c r="C6472" s="12">
        <v>6420.98</v>
      </c>
      <c r="D6472" s="12">
        <v>1658.86</v>
      </c>
      <c r="E6472" s="12">
        <v>6356.8</v>
      </c>
      <c r="F6472" s="12">
        <v>2508.69</v>
      </c>
      <c r="G6472" s="12">
        <v>313.58</v>
      </c>
      <c r="H6472" s="115">
        <v>90.61</v>
      </c>
      <c r="I6472" s="45">
        <v>100.13</v>
      </c>
      <c r="J6472" s="45">
        <v>103.91</v>
      </c>
      <c r="K6472" s="74"/>
      <c r="L6472" s="115"/>
      <c r="M6472" s="61"/>
    </row>
    <row r="6473" spans="1:13" ht="23.25" customHeight="1" thickBot="1" x14ac:dyDescent="0.25">
      <c r="A6473" s="11">
        <v>43945</v>
      </c>
      <c r="B6473" s="12">
        <v>1642.91</v>
      </c>
      <c r="C6473" s="12">
        <v>6368.18</v>
      </c>
      <c r="D6473" s="12">
        <v>1638.27</v>
      </c>
      <c r="E6473" s="12">
        <v>6277.88</v>
      </c>
      <c r="F6473" s="12">
        <v>2470.36</v>
      </c>
      <c r="G6473" s="12">
        <v>309.38</v>
      </c>
      <c r="H6473" s="115">
        <v>89.75</v>
      </c>
      <c r="I6473" s="45">
        <v>100.16</v>
      </c>
      <c r="J6473" s="45">
        <v>104.05</v>
      </c>
      <c r="K6473" s="74"/>
      <c r="L6473" s="115"/>
      <c r="M6473" s="61"/>
    </row>
    <row r="6474" spans="1:13" ht="23.25" customHeight="1" thickBot="1" x14ac:dyDescent="0.25">
      <c r="A6474" s="11">
        <v>43948</v>
      </c>
      <c r="B6474" s="12">
        <v>1626.12</v>
      </c>
      <c r="C6474" s="12">
        <v>6303.09</v>
      </c>
      <c r="D6474" s="12">
        <v>1611.91</v>
      </c>
      <c r="E6474" s="12">
        <v>6176.89</v>
      </c>
      <c r="F6474" s="12">
        <v>2427.7600000000002</v>
      </c>
      <c r="G6474" s="12">
        <v>302.77999999999997</v>
      </c>
      <c r="H6474" s="115">
        <v>87.8</v>
      </c>
      <c r="I6474" s="45">
        <v>100.6</v>
      </c>
      <c r="J6474" s="45">
        <v>104.17</v>
      </c>
      <c r="K6474" s="74"/>
      <c r="L6474" s="115"/>
      <c r="M6474" s="61"/>
    </row>
    <row r="6475" spans="1:13" ht="23.25" customHeight="1" thickBot="1" x14ac:dyDescent="0.25">
      <c r="A6475" s="11">
        <v>43949</v>
      </c>
      <c r="B6475" s="12">
        <v>1619.45</v>
      </c>
      <c r="C6475" s="12">
        <v>6277.25</v>
      </c>
      <c r="D6475" s="12">
        <v>1601.1</v>
      </c>
      <c r="E6475" s="12">
        <v>6135.46</v>
      </c>
      <c r="F6475" s="12">
        <v>2407.5100000000002</v>
      </c>
      <c r="G6475" s="12">
        <v>300.44</v>
      </c>
      <c r="H6475" s="115">
        <v>87.11</v>
      </c>
      <c r="I6475" s="45">
        <v>100.63</v>
      </c>
      <c r="J6475" s="45">
        <v>104.34</v>
      </c>
      <c r="K6475" s="74"/>
      <c r="L6475" s="115"/>
      <c r="M6475" s="61"/>
    </row>
    <row r="6476" spans="1:13" ht="23.25" customHeight="1" thickBot="1" x14ac:dyDescent="0.25">
      <c r="A6476" s="11">
        <v>43950</v>
      </c>
      <c r="B6476" s="12">
        <v>1616.45</v>
      </c>
      <c r="C6476" s="12">
        <v>6265.64</v>
      </c>
      <c r="D6476" s="12">
        <v>1594.77</v>
      </c>
      <c r="E6476" s="12">
        <v>6111.22</v>
      </c>
      <c r="F6476" s="12">
        <v>2393.9899999999998</v>
      </c>
      <c r="G6476" s="12">
        <v>299.13</v>
      </c>
      <c r="H6476" s="115">
        <v>86.88</v>
      </c>
      <c r="I6476" s="45">
        <v>100.7</v>
      </c>
      <c r="J6476" s="45">
        <v>104.52</v>
      </c>
      <c r="K6476" s="74"/>
      <c r="L6476" s="115"/>
      <c r="M6476" s="61"/>
    </row>
    <row r="6477" spans="1:13" ht="23.25" customHeight="1" thickBot="1" x14ac:dyDescent="0.25">
      <c r="A6477" s="11">
        <v>43951</v>
      </c>
      <c r="B6477" s="12">
        <v>1595.65</v>
      </c>
      <c r="C6477" s="12">
        <v>6185.01</v>
      </c>
      <c r="D6477" s="12">
        <v>1572.75</v>
      </c>
      <c r="E6477" s="12">
        <v>6026.83</v>
      </c>
      <c r="F6477" s="12">
        <v>2360.52</v>
      </c>
      <c r="G6477" s="12">
        <v>292.17</v>
      </c>
      <c r="H6477" s="115">
        <v>84.58</v>
      </c>
      <c r="I6477" s="45">
        <v>100.72</v>
      </c>
      <c r="J6477" s="45">
        <v>103.22</v>
      </c>
      <c r="K6477" s="74"/>
      <c r="L6477" s="115"/>
      <c r="M6477" s="61"/>
    </row>
    <row r="6478" spans="1:13" ht="23.25" customHeight="1" thickBot="1" x14ac:dyDescent="0.25">
      <c r="A6478" s="11">
        <v>43955</v>
      </c>
      <c r="B6478" s="12">
        <v>1590.1</v>
      </c>
      <c r="C6478" s="12">
        <v>6163.5</v>
      </c>
      <c r="D6478" s="12">
        <v>1566.77</v>
      </c>
      <c r="E6478" s="12">
        <v>6003.9</v>
      </c>
      <c r="F6478" s="12">
        <v>2363.91</v>
      </c>
      <c r="G6478" s="12">
        <v>290.81</v>
      </c>
      <c r="H6478" s="115">
        <v>84.1</v>
      </c>
      <c r="I6478" s="45">
        <v>100.68</v>
      </c>
      <c r="J6478" s="45">
        <v>102.84</v>
      </c>
      <c r="K6478" s="74"/>
      <c r="L6478" s="115"/>
      <c r="M6478" s="61"/>
    </row>
    <row r="6479" spans="1:13" ht="23.25" customHeight="1" thickBot="1" x14ac:dyDescent="0.25">
      <c r="A6479" s="11">
        <v>43956</v>
      </c>
      <c r="B6479" s="12">
        <v>1607.36</v>
      </c>
      <c r="C6479" s="12">
        <v>6232.87</v>
      </c>
      <c r="D6479" s="12">
        <v>1577.57</v>
      </c>
      <c r="E6479" s="12">
        <v>6048.83</v>
      </c>
      <c r="F6479" s="12">
        <v>2375.0500000000002</v>
      </c>
      <c r="G6479" s="12">
        <v>296.67</v>
      </c>
      <c r="H6479" s="115">
        <v>86.08</v>
      </c>
      <c r="I6479" s="45">
        <v>100.41</v>
      </c>
      <c r="J6479" s="45">
        <v>105.1</v>
      </c>
      <c r="K6479" s="74"/>
      <c r="L6479" s="115"/>
      <c r="M6479" s="61"/>
    </row>
    <row r="6480" spans="1:13" ht="23.25" customHeight="1" thickBot="1" x14ac:dyDescent="0.25">
      <c r="A6480" s="11">
        <v>43957</v>
      </c>
      <c r="B6480" s="12">
        <v>1623.03</v>
      </c>
      <c r="C6480" s="12">
        <v>6305.63</v>
      </c>
      <c r="D6480" s="12">
        <v>1598.05</v>
      </c>
      <c r="E6480" s="12">
        <v>6127.37</v>
      </c>
      <c r="F6480" s="12">
        <v>2395.6</v>
      </c>
      <c r="G6480" s="12">
        <v>301.75</v>
      </c>
      <c r="H6480" s="115">
        <v>87.77</v>
      </c>
      <c r="I6480" s="45">
        <v>100.43</v>
      </c>
      <c r="J6480" s="45">
        <v>105.55</v>
      </c>
      <c r="K6480" s="74"/>
      <c r="L6480" s="115"/>
      <c r="M6480" s="61"/>
    </row>
    <row r="6481" spans="1:13" ht="23.25" customHeight="1" thickBot="1" x14ac:dyDescent="0.25">
      <c r="A6481" s="11">
        <v>43958</v>
      </c>
      <c r="B6481" s="12">
        <v>1621.86</v>
      </c>
      <c r="C6481" s="12">
        <v>6301.08</v>
      </c>
      <c r="D6481" s="12">
        <v>1597.36</v>
      </c>
      <c r="E6481" s="12">
        <v>6124.7</v>
      </c>
      <c r="F6481" s="12">
        <v>2410.87</v>
      </c>
      <c r="G6481" s="12">
        <v>302.25</v>
      </c>
      <c r="H6481" s="115">
        <v>88.08</v>
      </c>
      <c r="I6481" s="45">
        <v>100.2</v>
      </c>
      <c r="J6481" s="45">
        <v>105.66</v>
      </c>
      <c r="K6481" s="74"/>
      <c r="L6481" s="115"/>
      <c r="M6481" s="61"/>
    </row>
    <row r="6482" spans="1:13" ht="23.25" customHeight="1" thickBot="1" x14ac:dyDescent="0.25">
      <c r="A6482" s="11">
        <v>43959</v>
      </c>
      <c r="B6482" s="12">
        <v>1622.99</v>
      </c>
      <c r="C6482" s="12">
        <v>6305.45</v>
      </c>
      <c r="D6482" s="12">
        <v>1604.45</v>
      </c>
      <c r="E6482" s="12">
        <v>6151.91</v>
      </c>
      <c r="F6482" s="12">
        <v>2418.61</v>
      </c>
      <c r="G6482" s="12">
        <v>303.13</v>
      </c>
      <c r="H6482" s="115">
        <v>88.17</v>
      </c>
      <c r="I6482" s="45">
        <v>100.19</v>
      </c>
      <c r="J6482" s="45">
        <v>104.64</v>
      </c>
      <c r="K6482" s="74"/>
      <c r="L6482" s="115"/>
      <c r="M6482" s="61"/>
    </row>
    <row r="6483" spans="1:13" ht="23.25" customHeight="1" thickBot="1" x14ac:dyDescent="0.25">
      <c r="A6483" s="11">
        <v>43962</v>
      </c>
      <c r="B6483" s="12">
        <v>1632.73</v>
      </c>
      <c r="C6483" s="12">
        <v>6343.32</v>
      </c>
      <c r="D6483" s="12">
        <v>1618.86</v>
      </c>
      <c r="E6483" s="12">
        <v>6207.15</v>
      </c>
      <c r="F6483" s="12">
        <v>2438.56</v>
      </c>
      <c r="G6483" s="12">
        <v>307.07</v>
      </c>
      <c r="H6483" s="115">
        <v>89.35</v>
      </c>
      <c r="I6483" s="45">
        <v>100.22</v>
      </c>
      <c r="J6483" s="45">
        <v>104.55</v>
      </c>
      <c r="K6483" s="74"/>
      <c r="L6483" s="115"/>
      <c r="M6483" s="61"/>
    </row>
    <row r="6484" spans="1:13" ht="23.25" customHeight="1" thickBot="1" x14ac:dyDescent="0.25">
      <c r="A6484" s="11">
        <v>43963</v>
      </c>
      <c r="B6484" s="12">
        <v>1648.19</v>
      </c>
      <c r="C6484" s="12">
        <v>6403.37</v>
      </c>
      <c r="D6484" s="12">
        <v>1641.29</v>
      </c>
      <c r="E6484" s="12">
        <v>6293.16</v>
      </c>
      <c r="F6484" s="12">
        <v>2464.71</v>
      </c>
      <c r="G6484" s="12">
        <v>312.43</v>
      </c>
      <c r="H6484" s="115">
        <v>91.28</v>
      </c>
      <c r="I6484" s="45">
        <v>100.24</v>
      </c>
      <c r="J6484" s="45">
        <v>104.69</v>
      </c>
      <c r="K6484" s="74"/>
      <c r="L6484" s="115"/>
      <c r="M6484" s="61"/>
    </row>
    <row r="6485" spans="1:13" ht="23.25" customHeight="1" thickBot="1" x14ac:dyDescent="0.25">
      <c r="A6485" s="11">
        <v>43964</v>
      </c>
      <c r="B6485" s="12">
        <v>1640.88</v>
      </c>
      <c r="C6485" s="12">
        <v>6374.96</v>
      </c>
      <c r="D6485" s="12">
        <v>1637.73</v>
      </c>
      <c r="E6485" s="12">
        <v>6279.51</v>
      </c>
      <c r="F6485" s="12">
        <v>2472.73</v>
      </c>
      <c r="G6485" s="12">
        <v>311</v>
      </c>
      <c r="H6485" s="115">
        <v>90.69</v>
      </c>
      <c r="I6485" s="45">
        <v>100.17</v>
      </c>
      <c r="J6485" s="45">
        <v>103.64</v>
      </c>
      <c r="K6485" s="74"/>
      <c r="L6485" s="115"/>
      <c r="M6485" s="61"/>
    </row>
    <row r="6486" spans="1:13" ht="23.25" customHeight="1" thickBot="1" x14ac:dyDescent="0.25">
      <c r="A6486" s="11">
        <v>43965</v>
      </c>
      <c r="B6486" s="12">
        <v>1642.01</v>
      </c>
      <c r="C6486" s="12">
        <v>6379.38</v>
      </c>
      <c r="D6486" s="12">
        <v>1638.17</v>
      </c>
      <c r="E6486" s="12">
        <v>6281.2</v>
      </c>
      <c r="F6486" s="12">
        <v>2467.2199999999998</v>
      </c>
      <c r="G6486" s="12">
        <v>311.8</v>
      </c>
      <c r="H6486" s="115">
        <v>90.91</v>
      </c>
      <c r="I6486" s="45">
        <v>100.19</v>
      </c>
      <c r="J6486" s="45">
        <v>103.89</v>
      </c>
      <c r="K6486" s="74"/>
      <c r="L6486" s="115"/>
      <c r="M6486" s="61"/>
    </row>
    <row r="6487" spans="1:13" ht="23.25" customHeight="1" thickBot="1" x14ac:dyDescent="0.25">
      <c r="A6487" s="11">
        <v>43966</v>
      </c>
      <c r="B6487" s="12">
        <v>1623.91</v>
      </c>
      <c r="C6487" s="12">
        <v>6309.03</v>
      </c>
      <c r="D6487" s="12">
        <v>1604.26</v>
      </c>
      <c r="E6487" s="12">
        <v>6151.17</v>
      </c>
      <c r="F6487" s="12">
        <v>2411.44</v>
      </c>
      <c r="G6487" s="12">
        <v>305.42</v>
      </c>
      <c r="H6487" s="115">
        <v>88.86</v>
      </c>
      <c r="I6487" s="45">
        <v>100.23</v>
      </c>
      <c r="J6487" s="45">
        <v>105.08</v>
      </c>
      <c r="K6487" s="74"/>
      <c r="L6487" s="115"/>
      <c r="M6487" s="61"/>
    </row>
    <row r="6488" spans="1:13" ht="23.25" customHeight="1" thickBot="1" x14ac:dyDescent="0.25">
      <c r="A6488" s="11">
        <v>43969</v>
      </c>
      <c r="B6488" s="12">
        <v>1616.04</v>
      </c>
      <c r="C6488" s="12">
        <v>6278.46</v>
      </c>
      <c r="D6488" s="12">
        <v>1600.56</v>
      </c>
      <c r="E6488" s="12">
        <v>6136.97</v>
      </c>
      <c r="F6488" s="12">
        <v>2418.7199999999998</v>
      </c>
      <c r="G6488" s="12">
        <v>304.06</v>
      </c>
      <c r="H6488" s="115">
        <v>88.29</v>
      </c>
      <c r="I6488" s="45">
        <v>100.09</v>
      </c>
      <c r="J6488" s="45">
        <v>104.02</v>
      </c>
      <c r="K6488" s="74"/>
      <c r="L6488" s="115"/>
      <c r="M6488" s="61"/>
    </row>
    <row r="6489" spans="1:13" ht="23.25" customHeight="1" thickBot="1" x14ac:dyDescent="0.25">
      <c r="A6489" s="11">
        <v>43970</v>
      </c>
      <c r="B6489" s="12">
        <v>1623.58</v>
      </c>
      <c r="C6489" s="12">
        <v>6307.76</v>
      </c>
      <c r="D6489" s="12">
        <v>1602.76</v>
      </c>
      <c r="E6489" s="12">
        <v>6145.4</v>
      </c>
      <c r="F6489" s="12">
        <v>2419.92</v>
      </c>
      <c r="G6489" s="12">
        <v>304.43</v>
      </c>
      <c r="H6489" s="115">
        <v>88.41</v>
      </c>
      <c r="I6489" s="45">
        <v>100.21</v>
      </c>
      <c r="J6489" s="45">
        <v>105.18</v>
      </c>
      <c r="K6489" s="74"/>
      <c r="L6489" s="115"/>
      <c r="M6489" s="61"/>
    </row>
    <row r="6490" spans="1:13" ht="23.25" customHeight="1" thickBot="1" x14ac:dyDescent="0.25">
      <c r="A6490" s="11">
        <v>43971</v>
      </c>
      <c r="B6490" s="12">
        <v>1625.63</v>
      </c>
      <c r="C6490" s="12">
        <v>6334.1</v>
      </c>
      <c r="D6490" s="12">
        <v>1602.8</v>
      </c>
      <c r="E6490" s="12">
        <v>6145.57</v>
      </c>
      <c r="F6490" s="12">
        <v>2420.35</v>
      </c>
      <c r="G6490" s="12">
        <v>304.91000000000003</v>
      </c>
      <c r="H6490" s="115">
        <v>88.63</v>
      </c>
      <c r="I6490" s="45">
        <v>100.27</v>
      </c>
      <c r="J6490" s="45">
        <v>105.5</v>
      </c>
      <c r="K6490" s="74"/>
      <c r="L6490" s="115"/>
      <c r="M6490" s="61"/>
    </row>
    <row r="6491" spans="1:13" ht="23.25" customHeight="1" thickBot="1" x14ac:dyDescent="0.25">
      <c r="A6491" s="11">
        <v>43972</v>
      </c>
      <c r="B6491" s="12">
        <v>1629.52</v>
      </c>
      <c r="C6491" s="12">
        <v>6349.24</v>
      </c>
      <c r="D6491" s="12">
        <v>1608.44</v>
      </c>
      <c r="E6491" s="12">
        <v>6167.19</v>
      </c>
      <c r="F6491" s="12">
        <v>2428.2600000000002</v>
      </c>
      <c r="G6491" s="12">
        <v>306.51</v>
      </c>
      <c r="H6491" s="115">
        <v>89.02</v>
      </c>
      <c r="I6491" s="45">
        <v>100.3</v>
      </c>
      <c r="J6491" s="45">
        <v>105.52</v>
      </c>
      <c r="K6491" s="74"/>
      <c r="L6491" s="115"/>
      <c r="M6491" s="61"/>
    </row>
    <row r="6492" spans="1:13" ht="23.25" customHeight="1" thickBot="1" x14ac:dyDescent="0.25">
      <c r="A6492" s="11">
        <v>43973</v>
      </c>
      <c r="B6492" s="12">
        <v>1632.98</v>
      </c>
      <c r="C6492" s="12">
        <v>6362.71</v>
      </c>
      <c r="D6492" s="12">
        <v>1614.05</v>
      </c>
      <c r="E6492" s="12">
        <v>6188.7</v>
      </c>
      <c r="F6492" s="12">
        <v>2437.77</v>
      </c>
      <c r="G6492" s="12">
        <v>308.86</v>
      </c>
      <c r="H6492" s="115">
        <v>89.71</v>
      </c>
      <c r="I6492" s="45">
        <v>100.25</v>
      </c>
      <c r="J6492" s="45">
        <v>105.48</v>
      </c>
      <c r="K6492" s="74"/>
      <c r="L6492" s="115"/>
      <c r="M6492" s="61"/>
    </row>
    <row r="6493" spans="1:13" ht="23.25" customHeight="1" thickBot="1" x14ac:dyDescent="0.25">
      <c r="A6493" s="11">
        <v>43976</v>
      </c>
      <c r="B6493" s="12">
        <v>1637.38</v>
      </c>
      <c r="C6493" s="12">
        <v>6379.86</v>
      </c>
      <c r="D6493" s="12">
        <v>1619.02</v>
      </c>
      <c r="E6493" s="12">
        <v>6207.77</v>
      </c>
      <c r="F6493" s="12">
        <v>2438.7399999999998</v>
      </c>
      <c r="G6493" s="12">
        <v>310.49</v>
      </c>
      <c r="H6493" s="115">
        <v>89.79</v>
      </c>
      <c r="I6493" s="45">
        <v>100.27</v>
      </c>
      <c r="J6493" s="45">
        <v>105.76</v>
      </c>
      <c r="K6493" s="74"/>
      <c r="L6493" s="115"/>
      <c r="M6493" s="61"/>
    </row>
    <row r="6494" spans="1:13" ht="23.25" customHeight="1" thickBot="1" x14ac:dyDescent="0.25">
      <c r="A6494" s="11">
        <v>43977</v>
      </c>
      <c r="B6494" s="12">
        <v>1643.3</v>
      </c>
      <c r="C6494" s="12">
        <v>6402.92</v>
      </c>
      <c r="D6494" s="12">
        <v>1627.39</v>
      </c>
      <c r="E6494" s="12">
        <v>6239.84</v>
      </c>
      <c r="F6494" s="12">
        <v>2452.1999999999998</v>
      </c>
      <c r="G6494" s="12">
        <v>312.51</v>
      </c>
      <c r="H6494" s="115">
        <v>90.5</v>
      </c>
      <c r="I6494" s="45">
        <v>100.3</v>
      </c>
      <c r="J6494" s="45">
        <v>105.72</v>
      </c>
      <c r="K6494" s="74"/>
      <c r="L6494" s="115"/>
      <c r="M6494" s="61"/>
    </row>
    <row r="6495" spans="1:13" ht="23.25" customHeight="1" thickBot="1" x14ac:dyDescent="0.25">
      <c r="A6495" s="11">
        <v>43978</v>
      </c>
      <c r="B6495" s="12">
        <v>1636.98</v>
      </c>
      <c r="C6495" s="12">
        <v>6378.32</v>
      </c>
      <c r="D6495" s="12">
        <v>1617.6</v>
      </c>
      <c r="E6495" s="12">
        <v>6202.31</v>
      </c>
      <c r="F6495" s="12">
        <v>2438.85</v>
      </c>
      <c r="G6495" s="12">
        <v>309.55</v>
      </c>
      <c r="H6495" s="115">
        <v>89.66</v>
      </c>
      <c r="I6495" s="45">
        <v>100.35</v>
      </c>
      <c r="J6495" s="45">
        <v>105.5</v>
      </c>
      <c r="K6495" s="74"/>
      <c r="L6495" s="115"/>
      <c r="M6495" s="61"/>
    </row>
    <row r="6496" spans="1:13" ht="23.25" customHeight="1" thickBot="1" x14ac:dyDescent="0.25">
      <c r="A6496" s="11">
        <v>43979</v>
      </c>
      <c r="B6496" s="12">
        <v>1628.15</v>
      </c>
      <c r="C6496" s="12">
        <v>6343.91</v>
      </c>
      <c r="D6496" s="12">
        <v>1606.93</v>
      </c>
      <c r="E6496" s="12">
        <v>6161.41</v>
      </c>
      <c r="F6496" s="12">
        <v>2423.62</v>
      </c>
      <c r="G6496" s="12">
        <v>306.60000000000002</v>
      </c>
      <c r="H6496" s="115">
        <v>88.77</v>
      </c>
      <c r="I6496" s="45">
        <v>100.4</v>
      </c>
      <c r="J6496" s="45">
        <v>105.13</v>
      </c>
      <c r="K6496" s="74"/>
      <c r="L6496" s="115"/>
      <c r="M6496" s="61"/>
    </row>
    <row r="6497" spans="1:13" ht="23.25" customHeight="1" thickBot="1" x14ac:dyDescent="0.25">
      <c r="A6497" s="11">
        <v>43980</v>
      </c>
      <c r="B6497" s="12">
        <v>1639.79</v>
      </c>
      <c r="C6497" s="12">
        <v>6389.27</v>
      </c>
      <c r="D6497" s="12">
        <v>1622.12</v>
      </c>
      <c r="E6497" s="12">
        <v>6219.67</v>
      </c>
      <c r="F6497" s="12">
        <v>2445.25</v>
      </c>
      <c r="G6497" s="12">
        <v>310.47000000000003</v>
      </c>
      <c r="H6497" s="115">
        <v>89.73</v>
      </c>
      <c r="I6497" s="45">
        <v>100.52</v>
      </c>
      <c r="J6497" s="45">
        <v>105.19</v>
      </c>
      <c r="K6497" s="74"/>
      <c r="L6497" s="115"/>
      <c r="M6497" s="61"/>
    </row>
    <row r="6498" spans="1:13" ht="23.25" customHeight="1" thickBot="1" x14ac:dyDescent="0.25">
      <c r="A6498" s="11">
        <v>43983</v>
      </c>
      <c r="B6498" s="12">
        <v>1644.56</v>
      </c>
      <c r="C6498" s="12">
        <v>6408.63</v>
      </c>
      <c r="D6498" s="12">
        <v>1628.37</v>
      </c>
      <c r="E6498" s="12">
        <v>6244.75</v>
      </c>
      <c r="F6498" s="12">
        <v>2455.11</v>
      </c>
      <c r="G6498" s="12">
        <v>310.89</v>
      </c>
      <c r="H6498" s="115">
        <v>90.04</v>
      </c>
      <c r="I6498" s="45">
        <v>100.54</v>
      </c>
      <c r="J6498" s="45">
        <v>105.19</v>
      </c>
      <c r="K6498" s="74"/>
      <c r="L6498" s="115"/>
      <c r="M6498" s="61"/>
    </row>
    <row r="6499" spans="1:13" ht="23.25" customHeight="1" thickBot="1" x14ac:dyDescent="0.25">
      <c r="A6499" s="11">
        <v>43984</v>
      </c>
      <c r="B6499" s="12">
        <v>1646.16</v>
      </c>
      <c r="C6499" s="12">
        <v>6414.87</v>
      </c>
      <c r="D6499" s="12">
        <v>1629.63</v>
      </c>
      <c r="E6499" s="12">
        <v>6249.58</v>
      </c>
      <c r="F6499" s="12">
        <v>2455.41</v>
      </c>
      <c r="G6499" s="12">
        <v>311.29000000000002</v>
      </c>
      <c r="H6499" s="115">
        <v>90.44</v>
      </c>
      <c r="I6499" s="45">
        <v>100.57</v>
      </c>
      <c r="J6499" s="45">
        <v>105.26</v>
      </c>
      <c r="K6499" s="74"/>
      <c r="L6499" s="115"/>
      <c r="M6499" s="61"/>
    </row>
    <row r="6500" spans="1:13" ht="23.25" customHeight="1" thickBot="1" x14ac:dyDescent="0.25">
      <c r="A6500" s="11">
        <v>43985</v>
      </c>
      <c r="B6500" s="12">
        <v>1653.94</v>
      </c>
      <c r="C6500" s="12">
        <v>6445.2</v>
      </c>
      <c r="D6500" s="12">
        <v>1642.08</v>
      </c>
      <c r="E6500" s="12">
        <v>6297.31</v>
      </c>
      <c r="F6500" s="12">
        <v>2489.5300000000002</v>
      </c>
      <c r="G6500" s="12">
        <v>313.61</v>
      </c>
      <c r="H6500" s="115">
        <v>91.38</v>
      </c>
      <c r="I6500" s="45">
        <v>100.44</v>
      </c>
      <c r="J6500" s="45">
        <v>104.93</v>
      </c>
      <c r="K6500" s="74"/>
      <c r="L6500" s="115"/>
      <c r="M6500" s="61"/>
    </row>
    <row r="6501" spans="1:13" ht="23.25" customHeight="1" thickBot="1" x14ac:dyDescent="0.25">
      <c r="A6501" s="11">
        <v>43986</v>
      </c>
      <c r="B6501" s="12">
        <v>1667.15</v>
      </c>
      <c r="C6501" s="12">
        <v>6496.66</v>
      </c>
      <c r="D6501" s="12">
        <v>1660.53</v>
      </c>
      <c r="E6501" s="12">
        <v>6368.1</v>
      </c>
      <c r="F6501" s="12">
        <v>2514.35</v>
      </c>
      <c r="G6501" s="12">
        <v>316.58999999999997</v>
      </c>
      <c r="H6501" s="115">
        <v>92.58</v>
      </c>
      <c r="I6501" s="45">
        <v>100.48</v>
      </c>
      <c r="J6501" s="45">
        <v>105.06</v>
      </c>
      <c r="K6501" s="74"/>
      <c r="L6501" s="115"/>
      <c r="M6501" s="61"/>
    </row>
    <row r="6502" spans="1:13" ht="23.25" customHeight="1" thickBot="1" x14ac:dyDescent="0.25">
      <c r="A6502" s="11">
        <v>43987</v>
      </c>
      <c r="B6502" s="12">
        <v>1676.48</v>
      </c>
      <c r="C6502" s="12">
        <v>6533.02</v>
      </c>
      <c r="D6502" s="12">
        <v>1672.62</v>
      </c>
      <c r="E6502" s="12">
        <v>6414.45</v>
      </c>
      <c r="F6502" s="12">
        <v>2533.5500000000002</v>
      </c>
      <c r="G6502" s="12">
        <v>317.05</v>
      </c>
      <c r="H6502" s="115">
        <v>92.78</v>
      </c>
      <c r="I6502" s="45">
        <v>100.64</v>
      </c>
      <c r="J6502" s="45">
        <v>105.03</v>
      </c>
      <c r="K6502" s="74"/>
      <c r="L6502" s="115"/>
      <c r="M6502" s="61"/>
    </row>
    <row r="6503" spans="1:13" ht="23.25" customHeight="1" thickBot="1" x14ac:dyDescent="0.25">
      <c r="A6503" s="11">
        <v>43990</v>
      </c>
      <c r="B6503" s="12">
        <v>1682.95</v>
      </c>
      <c r="C6503" s="12">
        <v>6558.24</v>
      </c>
      <c r="D6503" s="12">
        <v>1680.61</v>
      </c>
      <c r="E6503" s="12">
        <v>6445.11</v>
      </c>
      <c r="F6503" s="12">
        <v>2541.06</v>
      </c>
      <c r="G6503" s="12">
        <v>318.33</v>
      </c>
      <c r="H6503" s="115">
        <v>93.2</v>
      </c>
      <c r="I6503" s="45">
        <v>100.64</v>
      </c>
      <c r="J6503" s="45">
        <v>105.22</v>
      </c>
      <c r="K6503" s="74"/>
      <c r="L6503" s="115"/>
      <c r="M6503" s="61"/>
    </row>
    <row r="6504" spans="1:13" ht="23.25" customHeight="1" thickBot="1" x14ac:dyDescent="0.25">
      <c r="A6504" s="11">
        <v>43991</v>
      </c>
      <c r="B6504" s="12">
        <v>1686.91</v>
      </c>
      <c r="C6504" s="12">
        <v>6574.03</v>
      </c>
      <c r="D6504" s="12">
        <v>1689.91</v>
      </c>
      <c r="E6504" s="12">
        <v>6481.26</v>
      </c>
      <c r="F6504" s="12">
        <v>2566.38</v>
      </c>
      <c r="G6504" s="12">
        <v>321.42</v>
      </c>
      <c r="H6504" s="115">
        <v>94.01</v>
      </c>
      <c r="I6504" s="45">
        <v>100.52</v>
      </c>
      <c r="J6504" s="45">
        <v>104.73</v>
      </c>
      <c r="K6504" s="74"/>
      <c r="L6504" s="115"/>
      <c r="M6504" s="61"/>
    </row>
    <row r="6505" spans="1:13" ht="23.25" customHeight="1" thickBot="1" x14ac:dyDescent="0.25">
      <c r="A6505" s="11">
        <v>43992</v>
      </c>
      <c r="B6505" s="12">
        <v>1698.91</v>
      </c>
      <c r="C6505" s="12">
        <v>6620.79</v>
      </c>
      <c r="D6505" s="12">
        <v>1706.09</v>
      </c>
      <c r="E6505" s="12">
        <v>6543.3</v>
      </c>
      <c r="F6505" s="12">
        <v>2589.06</v>
      </c>
      <c r="G6505" s="12">
        <v>325.08999999999997</v>
      </c>
      <c r="H6505" s="115">
        <v>95.21</v>
      </c>
      <c r="I6505" s="45">
        <v>100.61</v>
      </c>
      <c r="J6505" s="45">
        <v>104.8</v>
      </c>
      <c r="K6505" s="74"/>
      <c r="L6505" s="115"/>
      <c r="M6505" s="61"/>
    </row>
    <row r="6506" spans="1:13" ht="23.25" customHeight="1" thickBot="1" x14ac:dyDescent="0.25">
      <c r="A6506" s="11">
        <v>43993</v>
      </c>
      <c r="B6506" s="12">
        <v>1692.88</v>
      </c>
      <c r="C6506" s="12">
        <v>6597.29</v>
      </c>
      <c r="D6506" s="12">
        <v>1696.87</v>
      </c>
      <c r="E6506" s="12">
        <v>6507.93</v>
      </c>
      <c r="F6506" s="12">
        <v>2573.25</v>
      </c>
      <c r="G6506" s="12">
        <v>322.8</v>
      </c>
      <c r="H6506" s="115">
        <v>94.64</v>
      </c>
      <c r="I6506" s="45">
        <v>100.65</v>
      </c>
      <c r="J6506" s="45">
        <v>104.88</v>
      </c>
      <c r="K6506" s="74"/>
      <c r="L6506" s="115"/>
      <c r="M6506" s="61"/>
    </row>
    <row r="6507" spans="1:13" ht="23.25" customHeight="1" thickBot="1" x14ac:dyDescent="0.25">
      <c r="A6507" s="11">
        <v>43994</v>
      </c>
      <c r="B6507" s="12">
        <v>1691.06</v>
      </c>
      <c r="C6507" s="12">
        <v>6590.18</v>
      </c>
      <c r="D6507" s="12">
        <v>1693.83</v>
      </c>
      <c r="E6507" s="12">
        <v>6496.3</v>
      </c>
      <c r="F6507" s="12">
        <v>2562.59</v>
      </c>
      <c r="G6507" s="12">
        <v>321.60000000000002</v>
      </c>
      <c r="H6507" s="115">
        <v>94.58</v>
      </c>
      <c r="I6507" s="45">
        <v>100.61</v>
      </c>
      <c r="J6507" s="45">
        <v>105.13</v>
      </c>
      <c r="K6507" s="74"/>
      <c r="L6507" s="115"/>
      <c r="M6507" s="61"/>
    </row>
    <row r="6508" spans="1:13" ht="23.25" customHeight="1" thickBot="1" x14ac:dyDescent="0.25">
      <c r="A6508" s="11">
        <v>43997</v>
      </c>
      <c r="B6508" s="12">
        <v>1673.89</v>
      </c>
      <c r="C6508" s="12">
        <v>6523.28</v>
      </c>
      <c r="D6508" s="12">
        <v>1670.46</v>
      </c>
      <c r="E6508" s="12">
        <v>6406.67</v>
      </c>
      <c r="F6508" s="12">
        <v>2530.41</v>
      </c>
      <c r="G6508" s="12">
        <v>315.68</v>
      </c>
      <c r="H6508" s="115">
        <v>92.7</v>
      </c>
      <c r="I6508" s="45">
        <v>100.53</v>
      </c>
      <c r="J6508" s="45">
        <v>104.99</v>
      </c>
      <c r="K6508" s="74"/>
      <c r="L6508" s="115"/>
      <c r="M6508" s="61"/>
    </row>
    <row r="6509" spans="1:13" ht="23.25" customHeight="1" thickBot="1" x14ac:dyDescent="0.25">
      <c r="A6509" s="11">
        <v>43998</v>
      </c>
      <c r="B6509" s="12">
        <v>1672.09</v>
      </c>
      <c r="C6509" s="12">
        <v>6516.29</v>
      </c>
      <c r="D6509" s="12">
        <v>1666.36</v>
      </c>
      <c r="E6509" s="12">
        <v>6390.95</v>
      </c>
      <c r="F6509" s="12">
        <v>2525.15</v>
      </c>
      <c r="G6509" s="12">
        <v>315.04000000000002</v>
      </c>
      <c r="H6509" s="115">
        <v>92.51</v>
      </c>
      <c r="I6509" s="45">
        <v>100.64</v>
      </c>
      <c r="J6509" s="45">
        <v>104.95</v>
      </c>
      <c r="K6509" s="74"/>
      <c r="L6509" s="115"/>
      <c r="M6509" s="61"/>
    </row>
    <row r="6510" spans="1:13" ht="23.25" customHeight="1" thickBot="1" x14ac:dyDescent="0.25">
      <c r="A6510" s="11">
        <v>43999</v>
      </c>
      <c r="B6510" s="12">
        <v>1660.99</v>
      </c>
      <c r="C6510" s="12">
        <v>6473</v>
      </c>
      <c r="D6510" s="12">
        <v>1649.77</v>
      </c>
      <c r="E6510" s="12">
        <v>6327.32</v>
      </c>
      <c r="F6510" s="12">
        <v>2493.87</v>
      </c>
      <c r="G6510" s="12">
        <v>312.02999999999997</v>
      </c>
      <c r="H6510" s="115">
        <v>91.4</v>
      </c>
      <c r="I6510" s="45">
        <v>100.5</v>
      </c>
      <c r="J6510" s="45">
        <v>105.21</v>
      </c>
      <c r="K6510" s="74"/>
      <c r="L6510" s="115"/>
      <c r="M6510" s="61"/>
    </row>
    <row r="6511" spans="1:13" ht="23.25" customHeight="1" thickBot="1" x14ac:dyDescent="0.25">
      <c r="A6511" s="11">
        <v>44000</v>
      </c>
      <c r="B6511" s="12">
        <v>1663.35</v>
      </c>
      <c r="C6511" s="12">
        <v>6482.2</v>
      </c>
      <c r="D6511" s="12">
        <v>1654.46</v>
      </c>
      <c r="E6511" s="12">
        <v>6345.3</v>
      </c>
      <c r="F6511" s="12">
        <v>2504.41</v>
      </c>
      <c r="G6511" s="12">
        <v>313.38</v>
      </c>
      <c r="H6511" s="115">
        <v>91.84</v>
      </c>
      <c r="I6511" s="45">
        <v>100.13</v>
      </c>
      <c r="J6511" s="45">
        <v>105.07</v>
      </c>
      <c r="K6511" s="74"/>
      <c r="L6511" s="115"/>
      <c r="M6511" s="61"/>
    </row>
    <row r="6512" spans="1:13" ht="23.25" customHeight="1" thickBot="1" x14ac:dyDescent="0.25">
      <c r="A6512" s="11">
        <v>44001</v>
      </c>
      <c r="B6512" s="12">
        <v>1658.37</v>
      </c>
      <c r="C6512" s="12">
        <v>6462.82</v>
      </c>
      <c r="D6512" s="12">
        <v>1647.1</v>
      </c>
      <c r="E6512" s="12">
        <v>6317.08</v>
      </c>
      <c r="F6512" s="12">
        <v>2489.15</v>
      </c>
      <c r="G6512" s="12">
        <v>311.74</v>
      </c>
      <c r="H6512" s="115">
        <v>91.28</v>
      </c>
      <c r="I6512" s="45">
        <v>100.39</v>
      </c>
      <c r="J6512" s="45">
        <v>105.24</v>
      </c>
      <c r="K6512" s="74"/>
      <c r="L6512" s="115"/>
      <c r="M6512" s="61"/>
    </row>
    <row r="6513" spans="1:13" ht="23.25" customHeight="1" thickBot="1" x14ac:dyDescent="0.25">
      <c r="A6513" s="11">
        <v>44004</v>
      </c>
      <c r="B6513" s="12">
        <v>1660.09</v>
      </c>
      <c r="C6513" s="12">
        <v>6469.49</v>
      </c>
      <c r="D6513" s="12">
        <v>1649.68</v>
      </c>
      <c r="E6513" s="12">
        <v>6326.98</v>
      </c>
      <c r="F6513" s="12">
        <v>2491.8000000000002</v>
      </c>
      <c r="G6513" s="12">
        <v>311.48</v>
      </c>
      <c r="H6513" s="115">
        <v>91.29</v>
      </c>
      <c r="I6513" s="45">
        <v>100.19</v>
      </c>
      <c r="J6513" s="45">
        <v>105.29</v>
      </c>
      <c r="K6513" s="74"/>
      <c r="L6513" s="115"/>
      <c r="M6513" s="61"/>
    </row>
    <row r="6514" spans="1:13" ht="23.25" customHeight="1" thickBot="1" x14ac:dyDescent="0.25">
      <c r="A6514" s="11">
        <v>44005</v>
      </c>
      <c r="B6514" s="12">
        <v>1665.79</v>
      </c>
      <c r="C6514" s="12">
        <v>6492.82</v>
      </c>
      <c r="D6514" s="12">
        <v>1656.18</v>
      </c>
      <c r="E6514" s="12">
        <v>6353.48</v>
      </c>
      <c r="F6514" s="12">
        <v>2500.54</v>
      </c>
      <c r="G6514" s="12">
        <v>313.02999999999997</v>
      </c>
      <c r="H6514" s="115">
        <v>91.81</v>
      </c>
      <c r="I6514" s="45">
        <v>100.34</v>
      </c>
      <c r="J6514" s="45">
        <v>105.37</v>
      </c>
      <c r="K6514" s="74"/>
      <c r="L6514" s="115"/>
      <c r="M6514" s="61"/>
    </row>
    <row r="6515" spans="1:13" ht="23.25" customHeight="1" thickBot="1" x14ac:dyDescent="0.25">
      <c r="A6515" s="11">
        <v>44006</v>
      </c>
      <c r="B6515" s="12">
        <v>1665.3</v>
      </c>
      <c r="C6515" s="12">
        <v>6490.92</v>
      </c>
      <c r="D6515" s="12">
        <v>1656.36</v>
      </c>
      <c r="E6515" s="12">
        <v>6354.19</v>
      </c>
      <c r="F6515" s="12">
        <v>2503.52</v>
      </c>
      <c r="G6515" s="12">
        <v>313.08999999999997</v>
      </c>
      <c r="H6515" s="115">
        <v>91.66</v>
      </c>
      <c r="I6515" s="45">
        <v>100.37</v>
      </c>
      <c r="J6515" s="45">
        <v>105.11</v>
      </c>
      <c r="K6515" s="74"/>
      <c r="L6515" s="115"/>
      <c r="M6515" s="61"/>
    </row>
    <row r="6516" spans="1:13" ht="23.25" customHeight="1" thickBot="1" x14ac:dyDescent="0.25">
      <c r="A6516" s="11">
        <v>44007</v>
      </c>
      <c r="B6516" s="12">
        <v>1666.89</v>
      </c>
      <c r="C6516" s="12">
        <v>6500.03</v>
      </c>
      <c r="D6516" s="12">
        <v>1657.25</v>
      </c>
      <c r="E6516" s="12">
        <v>6361.77</v>
      </c>
      <c r="F6516" s="12">
        <v>2497.12</v>
      </c>
      <c r="G6516" s="12">
        <v>313.67</v>
      </c>
      <c r="H6516" s="115">
        <v>91.71</v>
      </c>
      <c r="I6516" s="45">
        <v>100.37</v>
      </c>
      <c r="J6516" s="45">
        <v>105.5</v>
      </c>
      <c r="K6516" s="74"/>
      <c r="L6516" s="115"/>
      <c r="M6516" s="61"/>
    </row>
    <row r="6517" spans="1:13" ht="23.25" customHeight="1" thickBot="1" x14ac:dyDescent="0.25">
      <c r="A6517" s="11">
        <v>44008</v>
      </c>
      <c r="B6517" s="12">
        <v>1665.28</v>
      </c>
      <c r="C6517" s="12">
        <v>6493.73</v>
      </c>
      <c r="D6517" s="12">
        <v>1653.93</v>
      </c>
      <c r="E6517" s="12">
        <v>6349</v>
      </c>
      <c r="F6517" s="12">
        <v>2488.56</v>
      </c>
      <c r="G6517" s="12">
        <v>313.55</v>
      </c>
      <c r="H6517" s="115">
        <v>91.39</v>
      </c>
      <c r="I6517" s="45">
        <v>100.39</v>
      </c>
      <c r="J6517" s="45">
        <v>105.65</v>
      </c>
      <c r="K6517" s="74"/>
      <c r="L6517" s="115"/>
      <c r="M6517" s="61"/>
    </row>
    <row r="6518" spans="1:13" ht="23.25" customHeight="1" thickBot="1" x14ac:dyDescent="0.25">
      <c r="A6518" s="11">
        <v>44011</v>
      </c>
      <c r="B6518" s="12">
        <v>1667.45</v>
      </c>
      <c r="C6518" s="12">
        <v>6508.06</v>
      </c>
      <c r="D6518" s="12">
        <v>1665.05</v>
      </c>
      <c r="E6518" s="12">
        <v>6400.1</v>
      </c>
      <c r="F6518" s="12">
        <v>2510.1</v>
      </c>
      <c r="G6518" s="12">
        <v>314.22000000000003</v>
      </c>
      <c r="H6518" s="115">
        <v>91.66</v>
      </c>
      <c r="I6518" s="45">
        <v>100.38</v>
      </c>
      <c r="J6518" s="45">
        <v>104.44</v>
      </c>
      <c r="K6518" s="74"/>
      <c r="L6518" s="115"/>
      <c r="M6518" s="61"/>
    </row>
    <row r="6519" spans="1:13" ht="23.25" customHeight="1" thickBot="1" x14ac:dyDescent="0.25">
      <c r="A6519" s="11">
        <v>44012</v>
      </c>
      <c r="B6519" s="12">
        <v>1665.73</v>
      </c>
      <c r="C6519" s="12">
        <v>6501.32</v>
      </c>
      <c r="D6519" s="12">
        <v>1662.61</v>
      </c>
      <c r="E6519" s="12">
        <v>6390.7</v>
      </c>
      <c r="F6519" s="12">
        <v>2505.5300000000002</v>
      </c>
      <c r="G6519" s="12">
        <v>313.83999999999997</v>
      </c>
      <c r="H6519" s="115">
        <v>91.49</v>
      </c>
      <c r="I6519" s="45">
        <v>100.38</v>
      </c>
      <c r="J6519" s="45">
        <v>104.48</v>
      </c>
      <c r="K6519" s="74"/>
      <c r="L6519" s="115"/>
      <c r="M6519" s="61"/>
    </row>
    <row r="6520" spans="1:13" ht="23.25" customHeight="1" thickBot="1" x14ac:dyDescent="0.25">
      <c r="A6520" s="11">
        <v>44013</v>
      </c>
      <c r="B6520" s="12">
        <v>1663.55</v>
      </c>
      <c r="C6520" s="12">
        <v>6492.83</v>
      </c>
      <c r="D6520" s="12">
        <v>1659.85</v>
      </c>
      <c r="E6520" s="12">
        <v>6380.1</v>
      </c>
      <c r="F6520" s="12">
        <v>2500.19</v>
      </c>
      <c r="G6520" s="12">
        <v>312.99</v>
      </c>
      <c r="H6520" s="115">
        <v>91.27</v>
      </c>
      <c r="I6520" s="45">
        <v>100.46</v>
      </c>
      <c r="J6520" s="45">
        <v>104.36</v>
      </c>
      <c r="K6520" s="74"/>
      <c r="L6520" s="115"/>
      <c r="M6520" s="61"/>
    </row>
    <row r="6521" spans="1:13" ht="23.25" customHeight="1" thickBot="1" x14ac:dyDescent="0.25">
      <c r="A6521" s="11">
        <v>44014</v>
      </c>
      <c r="B6521" s="12">
        <v>1657.01</v>
      </c>
      <c r="C6521" s="12">
        <v>6482.73</v>
      </c>
      <c r="D6521" s="12">
        <v>1653.61</v>
      </c>
      <c r="E6521" s="12">
        <v>6356.1</v>
      </c>
      <c r="F6521" s="12">
        <v>2490.79</v>
      </c>
      <c r="G6521" s="12">
        <v>310.95</v>
      </c>
      <c r="H6521" s="115">
        <v>90.68</v>
      </c>
      <c r="I6521" s="45">
        <v>100.5</v>
      </c>
      <c r="J6521" s="45">
        <v>103.64</v>
      </c>
      <c r="K6521" s="74"/>
      <c r="L6521" s="115"/>
      <c r="M6521" s="61"/>
    </row>
    <row r="6522" spans="1:13" ht="23.25" customHeight="1" thickBot="1" x14ac:dyDescent="0.25">
      <c r="A6522" s="11">
        <v>44015</v>
      </c>
      <c r="B6522" s="12">
        <v>1654.88</v>
      </c>
      <c r="C6522" s="12">
        <v>6474.39</v>
      </c>
      <c r="D6522" s="12">
        <v>1656.83</v>
      </c>
      <c r="E6522" s="12">
        <v>6368.48</v>
      </c>
      <c r="F6522" s="12">
        <v>2514.5100000000002</v>
      </c>
      <c r="G6522" s="12">
        <v>310.95999999999998</v>
      </c>
      <c r="H6522" s="115">
        <v>90.66</v>
      </c>
      <c r="I6522" s="45">
        <v>100.25</v>
      </c>
      <c r="J6522" s="45">
        <v>102.87</v>
      </c>
      <c r="K6522" s="74"/>
      <c r="L6522" s="115"/>
      <c r="M6522" s="61"/>
    </row>
    <row r="6523" spans="1:13" ht="23.25" customHeight="1" thickBot="1" x14ac:dyDescent="0.25">
      <c r="A6523" s="11">
        <v>44018</v>
      </c>
      <c r="B6523" s="12">
        <v>1658</v>
      </c>
      <c r="C6523" s="12">
        <v>6486.58</v>
      </c>
      <c r="D6523" s="12">
        <v>1660.95</v>
      </c>
      <c r="E6523" s="12">
        <v>6384.33</v>
      </c>
      <c r="F6523" s="12">
        <v>2521.71</v>
      </c>
      <c r="G6523" s="12">
        <v>311.87</v>
      </c>
      <c r="H6523" s="115">
        <v>90.99</v>
      </c>
      <c r="I6523" s="45">
        <v>100.24</v>
      </c>
      <c r="J6523" s="45">
        <v>102.83</v>
      </c>
      <c r="K6523" s="74"/>
      <c r="L6523" s="115"/>
      <c r="M6523" s="61"/>
    </row>
    <row r="6524" spans="1:13" ht="23.25" customHeight="1" thickBot="1" x14ac:dyDescent="0.25">
      <c r="A6524" s="11">
        <v>44019</v>
      </c>
      <c r="B6524" s="12">
        <v>1656.82</v>
      </c>
      <c r="C6524" s="12">
        <v>6481.96</v>
      </c>
      <c r="D6524" s="12">
        <v>1659.65</v>
      </c>
      <c r="E6524" s="12">
        <v>6379.32</v>
      </c>
      <c r="F6524" s="12">
        <v>2518.79</v>
      </c>
      <c r="G6524" s="12">
        <v>311.89999999999998</v>
      </c>
      <c r="H6524" s="115">
        <v>90.88</v>
      </c>
      <c r="I6524" s="45">
        <v>100.28</v>
      </c>
      <c r="J6524" s="45">
        <v>102.69</v>
      </c>
      <c r="K6524" s="74"/>
      <c r="L6524" s="115"/>
      <c r="M6524" s="61"/>
    </row>
    <row r="6525" spans="1:13" ht="23.25" customHeight="1" thickBot="1" x14ac:dyDescent="0.25">
      <c r="A6525" s="11">
        <v>44020</v>
      </c>
      <c r="B6525" s="12">
        <v>1667.39</v>
      </c>
      <c r="C6525" s="12">
        <v>6523.34</v>
      </c>
      <c r="D6525" s="12">
        <v>1670.7</v>
      </c>
      <c r="E6525" s="12">
        <v>6421.82</v>
      </c>
      <c r="F6525" s="12">
        <v>2529.5300000000002</v>
      </c>
      <c r="G6525" s="12">
        <v>314.97000000000003</v>
      </c>
      <c r="H6525" s="115">
        <v>91.71</v>
      </c>
      <c r="I6525" s="45">
        <v>100.25</v>
      </c>
      <c r="J6525" s="45">
        <v>103.36</v>
      </c>
      <c r="K6525" s="74"/>
      <c r="L6525" s="115"/>
      <c r="M6525" s="61"/>
    </row>
    <row r="6526" spans="1:13" ht="23.25" customHeight="1" thickBot="1" x14ac:dyDescent="0.25">
      <c r="A6526" s="11">
        <v>44021</v>
      </c>
      <c r="B6526" s="12">
        <v>1665.33</v>
      </c>
      <c r="C6526" s="12">
        <v>6515.26</v>
      </c>
      <c r="D6526" s="12">
        <v>1667.82</v>
      </c>
      <c r="E6526" s="12">
        <v>6410.73</v>
      </c>
      <c r="F6526" s="12">
        <v>2530.7399999999998</v>
      </c>
      <c r="G6526" s="12">
        <v>314.16000000000003</v>
      </c>
      <c r="H6526" s="115">
        <v>91.45</v>
      </c>
      <c r="I6526" s="45">
        <v>100.31</v>
      </c>
      <c r="J6526" s="45">
        <v>103.14</v>
      </c>
      <c r="K6526" s="74"/>
      <c r="L6526" s="115"/>
      <c r="M6526" s="61"/>
    </row>
    <row r="6527" spans="1:13" ht="23.25" customHeight="1" thickBot="1" x14ac:dyDescent="0.25">
      <c r="A6527" s="11">
        <v>44022</v>
      </c>
      <c r="B6527" s="12">
        <v>1664.65</v>
      </c>
      <c r="C6527" s="12">
        <v>6512.59</v>
      </c>
      <c r="D6527" s="12">
        <v>1665.43</v>
      </c>
      <c r="E6527" s="12">
        <v>6401.54</v>
      </c>
      <c r="F6527" s="12">
        <v>2517.9499999999998</v>
      </c>
      <c r="G6527" s="12">
        <v>314.70999999999998</v>
      </c>
      <c r="H6527" s="115">
        <v>91.59</v>
      </c>
      <c r="I6527" s="45">
        <v>100.29</v>
      </c>
      <c r="J6527" s="45">
        <v>103.51</v>
      </c>
      <c r="K6527" s="74"/>
      <c r="L6527" s="115"/>
      <c r="M6527" s="61"/>
    </row>
    <row r="6528" spans="1:13" ht="23.25" customHeight="1" thickBot="1" x14ac:dyDescent="0.25">
      <c r="A6528" s="11">
        <v>44025</v>
      </c>
      <c r="B6528" s="12">
        <v>1660.74</v>
      </c>
      <c r="C6528" s="12">
        <v>6497.31</v>
      </c>
      <c r="D6528" s="12">
        <v>1658.87</v>
      </c>
      <c r="E6528" s="12">
        <v>6376.32</v>
      </c>
      <c r="F6528" s="12">
        <v>2508.9</v>
      </c>
      <c r="G6528" s="12">
        <v>313.51</v>
      </c>
      <c r="H6528" s="115">
        <v>91.1</v>
      </c>
      <c r="I6528" s="45">
        <v>100.35</v>
      </c>
      <c r="J6528" s="45">
        <v>103.47</v>
      </c>
      <c r="K6528" s="74"/>
      <c r="L6528" s="115"/>
      <c r="M6528" s="61"/>
    </row>
    <row r="6529" spans="1:13" ht="23.25" customHeight="1" thickBot="1" x14ac:dyDescent="0.25">
      <c r="A6529" s="11">
        <v>44026</v>
      </c>
      <c r="B6529" s="12">
        <v>1655.33</v>
      </c>
      <c r="C6529" s="12">
        <v>6477.67</v>
      </c>
      <c r="D6529" s="12">
        <v>1651.08</v>
      </c>
      <c r="E6529" s="12">
        <v>6348.62</v>
      </c>
      <c r="F6529" s="12">
        <v>2497.13</v>
      </c>
      <c r="G6529" s="12">
        <v>311.91000000000003</v>
      </c>
      <c r="H6529" s="115">
        <v>90.68</v>
      </c>
      <c r="I6529" s="45">
        <v>100.37</v>
      </c>
      <c r="J6529" s="45">
        <v>103.51</v>
      </c>
      <c r="K6529" s="74"/>
      <c r="L6529" s="115"/>
      <c r="M6529" s="61"/>
    </row>
    <row r="6530" spans="1:13" ht="23.25" customHeight="1" thickBot="1" x14ac:dyDescent="0.25">
      <c r="A6530" s="11">
        <v>44027</v>
      </c>
      <c r="B6530" s="12">
        <v>1646.41</v>
      </c>
      <c r="C6530" s="12">
        <v>6442.77</v>
      </c>
      <c r="D6530" s="12">
        <v>1642.24</v>
      </c>
      <c r="E6530" s="12">
        <v>6314.62</v>
      </c>
      <c r="F6530" s="12">
        <v>2496.8200000000002</v>
      </c>
      <c r="G6530" s="12">
        <v>309.5</v>
      </c>
      <c r="H6530" s="115">
        <v>90.01</v>
      </c>
      <c r="I6530" s="45">
        <v>100.31</v>
      </c>
      <c r="J6530" s="45">
        <v>102.81</v>
      </c>
      <c r="K6530" s="74"/>
      <c r="L6530" s="115"/>
      <c r="M6530" s="61"/>
    </row>
    <row r="6531" spans="1:13" ht="23.25" customHeight="1" thickBot="1" x14ac:dyDescent="0.25">
      <c r="A6531" s="11">
        <v>44028</v>
      </c>
      <c r="B6531" s="12">
        <v>1638.01</v>
      </c>
      <c r="C6531" s="12">
        <v>6409.91</v>
      </c>
      <c r="D6531" s="12">
        <v>1627.92</v>
      </c>
      <c r="E6531" s="12">
        <v>6259.58</v>
      </c>
      <c r="F6531" s="12">
        <v>2468.9</v>
      </c>
      <c r="G6531" s="12">
        <v>306.7</v>
      </c>
      <c r="H6531" s="115">
        <v>88.9</v>
      </c>
      <c r="I6531" s="45">
        <v>100.38</v>
      </c>
      <c r="J6531" s="45">
        <v>103.06</v>
      </c>
      <c r="K6531" s="74"/>
      <c r="L6531" s="115"/>
      <c r="M6531" s="61"/>
    </row>
    <row r="6532" spans="1:13" ht="23.25" customHeight="1" thickBot="1" x14ac:dyDescent="0.25">
      <c r="A6532" s="11">
        <v>44029</v>
      </c>
      <c r="B6532" s="12">
        <v>1633.57</v>
      </c>
      <c r="C6532" s="12">
        <v>6392.51</v>
      </c>
      <c r="D6532" s="12">
        <v>1619.53</v>
      </c>
      <c r="E6532" s="12">
        <v>6227.31</v>
      </c>
      <c r="F6532" s="12">
        <v>2450.0300000000002</v>
      </c>
      <c r="G6532" s="12">
        <v>304.64999999999998</v>
      </c>
      <c r="H6532" s="115">
        <v>88.73</v>
      </c>
      <c r="I6532" s="45">
        <v>100.44</v>
      </c>
      <c r="J6532" s="45">
        <v>103.32</v>
      </c>
      <c r="K6532" s="74"/>
      <c r="L6532" s="115"/>
      <c r="M6532" s="61"/>
    </row>
    <row r="6533" spans="1:13" ht="23.25" customHeight="1" thickBot="1" x14ac:dyDescent="0.25">
      <c r="A6533" s="11">
        <v>44032</v>
      </c>
      <c r="B6533" s="12">
        <v>1627.93</v>
      </c>
      <c r="C6533" s="12">
        <v>6370.47</v>
      </c>
      <c r="D6533" s="12">
        <v>1609.73</v>
      </c>
      <c r="E6533" s="12">
        <v>6189.64</v>
      </c>
      <c r="F6533" s="12">
        <v>2434.29</v>
      </c>
      <c r="G6533" s="12">
        <v>302.14</v>
      </c>
      <c r="H6533" s="115">
        <v>88.12</v>
      </c>
      <c r="I6533" s="45">
        <v>100.23</v>
      </c>
      <c r="J6533" s="45">
        <v>103.52</v>
      </c>
      <c r="K6533" s="74"/>
      <c r="L6533" s="115"/>
      <c r="M6533" s="61"/>
    </row>
    <row r="6534" spans="1:13" ht="23.25" customHeight="1" thickBot="1" x14ac:dyDescent="0.25">
      <c r="A6534" s="11">
        <v>44033</v>
      </c>
      <c r="B6534" s="12">
        <v>1627.26</v>
      </c>
      <c r="C6534" s="12">
        <v>6367.83</v>
      </c>
      <c r="D6534" s="12">
        <v>1606.69</v>
      </c>
      <c r="E6534" s="12">
        <v>6177.95</v>
      </c>
      <c r="F6534" s="12">
        <v>2426.6</v>
      </c>
      <c r="G6534" s="12">
        <v>300.7</v>
      </c>
      <c r="H6534" s="115">
        <v>87.77</v>
      </c>
      <c r="I6534" s="45">
        <v>100.32</v>
      </c>
      <c r="J6534" s="45">
        <v>103.66</v>
      </c>
      <c r="K6534" s="74"/>
      <c r="L6534" s="115"/>
      <c r="M6534" s="61"/>
    </row>
    <row r="6535" spans="1:13" ht="23.25" customHeight="1" thickBot="1" x14ac:dyDescent="0.25">
      <c r="A6535" s="11">
        <v>44034</v>
      </c>
      <c r="B6535" s="12">
        <v>1628.31</v>
      </c>
      <c r="C6535" s="12">
        <v>6371.95</v>
      </c>
      <c r="D6535" s="12">
        <v>1607.23</v>
      </c>
      <c r="E6535" s="12">
        <v>6180.02</v>
      </c>
      <c r="F6535" s="12">
        <v>2428.2600000000002</v>
      </c>
      <c r="G6535" s="12">
        <v>301.5</v>
      </c>
      <c r="H6535" s="115">
        <v>87.83</v>
      </c>
      <c r="I6535" s="45">
        <v>100.46</v>
      </c>
      <c r="J6535" s="45">
        <v>103.55</v>
      </c>
      <c r="K6535" s="74"/>
      <c r="L6535" s="115"/>
      <c r="M6535" s="61"/>
    </row>
    <row r="6536" spans="1:13" ht="23.25" customHeight="1" thickBot="1" x14ac:dyDescent="0.25">
      <c r="A6536" s="11">
        <v>44035</v>
      </c>
      <c r="B6536" s="12">
        <v>1628.73</v>
      </c>
      <c r="C6536" s="12">
        <v>6373.57</v>
      </c>
      <c r="D6536" s="12">
        <v>1604.18</v>
      </c>
      <c r="E6536" s="12">
        <v>6168.27</v>
      </c>
      <c r="F6536" s="12">
        <v>2420.62</v>
      </c>
      <c r="G6536" s="12">
        <v>302.07</v>
      </c>
      <c r="H6536" s="115">
        <v>88.08</v>
      </c>
      <c r="I6536" s="45">
        <v>100.54</v>
      </c>
      <c r="J6536" s="45">
        <v>104.01</v>
      </c>
      <c r="K6536" s="74"/>
      <c r="L6536" s="115"/>
      <c r="M6536" s="61"/>
    </row>
    <row r="6537" spans="1:13" ht="23.25" customHeight="1" thickBot="1" x14ac:dyDescent="0.25">
      <c r="A6537" s="11">
        <v>44036</v>
      </c>
      <c r="B6537" s="12">
        <v>1628.96</v>
      </c>
      <c r="C6537" s="12">
        <v>6374.49</v>
      </c>
      <c r="D6537" s="12">
        <v>1605.57</v>
      </c>
      <c r="E6537" s="12">
        <v>6173.62</v>
      </c>
      <c r="F6537" s="12">
        <v>2421.4499999999998</v>
      </c>
      <c r="G6537" s="12">
        <v>302.27</v>
      </c>
      <c r="H6537" s="115">
        <v>88.22</v>
      </c>
      <c r="I6537" s="45">
        <v>100.6</v>
      </c>
      <c r="J6537" s="45">
        <v>103.77</v>
      </c>
      <c r="K6537" s="74"/>
      <c r="L6537" s="115"/>
      <c r="M6537" s="61"/>
    </row>
    <row r="6538" spans="1:13" ht="23.25" customHeight="1" thickBot="1" x14ac:dyDescent="0.25">
      <c r="A6538" s="11">
        <v>44039</v>
      </c>
      <c r="B6538" s="12">
        <v>1625.15</v>
      </c>
      <c r="C6538" s="12">
        <v>6359.57</v>
      </c>
      <c r="D6538" s="12">
        <v>1598.16</v>
      </c>
      <c r="E6538" s="12">
        <v>6145.14</v>
      </c>
      <c r="F6538" s="12">
        <v>2410.2800000000002</v>
      </c>
      <c r="G6538" s="12">
        <v>300.37</v>
      </c>
      <c r="H6538" s="115">
        <v>87.67</v>
      </c>
      <c r="I6538" s="45">
        <v>100.73</v>
      </c>
      <c r="J6538" s="45">
        <v>103.77</v>
      </c>
      <c r="K6538" s="74"/>
      <c r="L6538" s="115"/>
      <c r="M6538" s="61"/>
    </row>
    <row r="6539" spans="1:13" ht="23.25" customHeight="1" thickBot="1" x14ac:dyDescent="0.25">
      <c r="A6539" s="11">
        <v>44040</v>
      </c>
      <c r="B6539" s="12">
        <v>1622.02</v>
      </c>
      <c r="C6539" s="12">
        <v>6347.32</v>
      </c>
      <c r="D6539" s="12">
        <v>1598.67</v>
      </c>
      <c r="E6539" s="12">
        <v>6147.09</v>
      </c>
      <c r="F6539" s="12">
        <v>2431.4299999999998</v>
      </c>
      <c r="G6539" s="12">
        <v>300.27</v>
      </c>
      <c r="H6539" s="115">
        <v>87.85</v>
      </c>
      <c r="I6539" s="45">
        <v>100.52</v>
      </c>
      <c r="J6539" s="45">
        <v>103.08</v>
      </c>
      <c r="K6539" s="74"/>
      <c r="L6539" s="115"/>
      <c r="M6539" s="61"/>
    </row>
    <row r="6540" spans="1:13" ht="23.25" customHeight="1" thickBot="1" x14ac:dyDescent="0.25">
      <c r="A6540" s="11">
        <v>44041</v>
      </c>
      <c r="B6540" s="12">
        <v>1621.48</v>
      </c>
      <c r="C6540" s="12">
        <v>6345.21</v>
      </c>
      <c r="D6540" s="12">
        <v>1596.4</v>
      </c>
      <c r="E6540" s="12">
        <v>6138.35</v>
      </c>
      <c r="F6540" s="12">
        <v>2424.86</v>
      </c>
      <c r="G6540" s="12">
        <v>299.52</v>
      </c>
      <c r="H6540" s="115">
        <v>87.52</v>
      </c>
      <c r="I6540" s="45">
        <v>100.57</v>
      </c>
      <c r="J6540" s="45">
        <v>103.21</v>
      </c>
      <c r="K6540" s="74"/>
      <c r="L6540" s="115"/>
      <c r="M6540" s="61"/>
    </row>
    <row r="6541" spans="1:13" ht="23.25" customHeight="1" thickBot="1" x14ac:dyDescent="0.25">
      <c r="A6541" s="11">
        <v>44042</v>
      </c>
      <c r="B6541" s="12">
        <v>1619.36</v>
      </c>
      <c r="C6541" s="12">
        <v>6336.92</v>
      </c>
      <c r="D6541" s="12">
        <v>1592.73</v>
      </c>
      <c r="E6541" s="12">
        <v>6124.27</v>
      </c>
      <c r="F6541" s="12">
        <v>2420.21</v>
      </c>
      <c r="G6541" s="12">
        <v>298.89</v>
      </c>
      <c r="H6541" s="115">
        <v>87.28</v>
      </c>
      <c r="I6541" s="45">
        <v>100.62</v>
      </c>
      <c r="J6541" s="45">
        <v>103.17</v>
      </c>
      <c r="K6541" s="74"/>
      <c r="L6541" s="115"/>
      <c r="M6541" s="61"/>
    </row>
    <row r="6542" spans="1:13" ht="23.25" customHeight="1" thickBot="1" x14ac:dyDescent="0.25">
      <c r="A6542" s="11">
        <v>44043</v>
      </c>
      <c r="B6542" s="12">
        <v>1621.45</v>
      </c>
      <c r="C6542" s="12">
        <v>6345.08</v>
      </c>
      <c r="D6542" s="12">
        <v>1592.6</v>
      </c>
      <c r="E6542" s="12">
        <v>6123.73</v>
      </c>
      <c r="F6542" s="12">
        <v>2417.81</v>
      </c>
      <c r="G6542" s="12">
        <v>299.14999999999998</v>
      </c>
      <c r="H6542" s="115">
        <v>87.17</v>
      </c>
      <c r="I6542" s="45">
        <v>100.81</v>
      </c>
      <c r="J6542" s="45">
        <v>103.27</v>
      </c>
      <c r="K6542" s="74"/>
      <c r="L6542" s="115"/>
      <c r="M6542" s="61"/>
    </row>
    <row r="6543" spans="1:13" ht="23.25" customHeight="1" thickBot="1" x14ac:dyDescent="0.25">
      <c r="A6543" s="11">
        <v>44046</v>
      </c>
      <c r="B6543" s="12">
        <v>1620.54</v>
      </c>
      <c r="C6543" s="12">
        <v>6341.54</v>
      </c>
      <c r="D6543" s="12">
        <v>1594.53</v>
      </c>
      <c r="E6543" s="12">
        <v>6131.18</v>
      </c>
      <c r="F6543" s="12">
        <v>2425.62</v>
      </c>
      <c r="G6543" s="12">
        <v>299.66000000000003</v>
      </c>
      <c r="H6543" s="115">
        <v>87.41</v>
      </c>
      <c r="I6543" s="45">
        <v>100.6</v>
      </c>
      <c r="J6543" s="45">
        <v>103.06</v>
      </c>
      <c r="K6543" s="74"/>
      <c r="L6543" s="115"/>
      <c r="M6543" s="61"/>
    </row>
    <row r="6544" spans="1:13" ht="23.25" customHeight="1" thickBot="1" x14ac:dyDescent="0.25">
      <c r="A6544" s="11">
        <v>44047</v>
      </c>
      <c r="B6544" s="12">
        <v>1616.05</v>
      </c>
      <c r="C6544" s="12">
        <v>6323.96</v>
      </c>
      <c r="D6544" s="12">
        <v>1587.76</v>
      </c>
      <c r="E6544" s="12">
        <v>6105.16</v>
      </c>
      <c r="F6544" s="12">
        <v>2414.36</v>
      </c>
      <c r="G6544" s="12">
        <v>298.01</v>
      </c>
      <c r="H6544" s="115">
        <v>86.99</v>
      </c>
      <c r="I6544" s="45">
        <v>100.61</v>
      </c>
      <c r="J6544" s="45">
        <v>103.1</v>
      </c>
      <c r="K6544" s="74"/>
      <c r="L6544" s="115"/>
      <c r="M6544" s="61"/>
    </row>
    <row r="6545" spans="1:13" ht="23.25" customHeight="1" thickBot="1" x14ac:dyDescent="0.25">
      <c r="A6545" s="11">
        <v>44048</v>
      </c>
      <c r="B6545" s="12">
        <v>1605.48</v>
      </c>
      <c r="C6545" s="12">
        <v>6282.6</v>
      </c>
      <c r="D6545" s="12">
        <v>1572.09</v>
      </c>
      <c r="E6545" s="12">
        <v>6044.9</v>
      </c>
      <c r="F6545" s="12">
        <v>2392.27</v>
      </c>
      <c r="G6545" s="12">
        <v>294.43</v>
      </c>
      <c r="H6545" s="115">
        <v>85.92</v>
      </c>
      <c r="I6545" s="45">
        <v>100.65</v>
      </c>
      <c r="J6545" s="45">
        <v>103.03</v>
      </c>
      <c r="K6545" s="74"/>
      <c r="L6545" s="115"/>
      <c r="M6545" s="61"/>
    </row>
    <row r="6546" spans="1:13" ht="23.25" customHeight="1" thickBot="1" x14ac:dyDescent="0.25">
      <c r="A6546" s="11">
        <v>44049</v>
      </c>
      <c r="B6546" s="12">
        <v>1602.9</v>
      </c>
      <c r="C6546" s="12">
        <v>6272.52</v>
      </c>
      <c r="D6546" s="12">
        <v>1567.58</v>
      </c>
      <c r="E6546" s="12">
        <v>6027.56</v>
      </c>
      <c r="F6546" s="12">
        <v>2386.31</v>
      </c>
      <c r="G6546" s="12">
        <v>292.88</v>
      </c>
      <c r="H6546" s="115">
        <v>85.81</v>
      </c>
      <c r="I6546" s="45">
        <v>100.72</v>
      </c>
      <c r="J6546" s="45">
        <v>102.99</v>
      </c>
      <c r="K6546" s="74"/>
      <c r="L6546" s="115"/>
      <c r="M6546" s="61"/>
    </row>
    <row r="6547" spans="1:13" ht="23.25" customHeight="1" thickBot="1" x14ac:dyDescent="0.25">
      <c r="A6547" s="11">
        <v>44050</v>
      </c>
      <c r="B6547" s="12">
        <v>1600.25</v>
      </c>
      <c r="C6547" s="12">
        <v>6262.13</v>
      </c>
      <c r="D6547" s="12">
        <v>1563.27</v>
      </c>
      <c r="E6547" s="12">
        <v>6010.97</v>
      </c>
      <c r="F6547" s="12">
        <v>2376.33</v>
      </c>
      <c r="G6547" s="12">
        <v>292.8</v>
      </c>
      <c r="H6547" s="115">
        <v>85.68</v>
      </c>
      <c r="I6547" s="45">
        <v>100.7</v>
      </c>
      <c r="J6547" s="45">
        <v>103.14</v>
      </c>
      <c r="K6547" s="74"/>
      <c r="L6547" s="115"/>
      <c r="M6547" s="61"/>
    </row>
    <row r="6548" spans="1:13" ht="23.25" customHeight="1" thickBot="1" x14ac:dyDescent="0.25">
      <c r="A6548" s="11">
        <v>44053</v>
      </c>
      <c r="B6548" s="12">
        <v>1591.22</v>
      </c>
      <c r="C6548" s="12">
        <v>6226.78</v>
      </c>
      <c r="D6548" s="12">
        <v>1552.28</v>
      </c>
      <c r="E6548" s="12">
        <v>5968.73</v>
      </c>
      <c r="F6548" s="12">
        <v>2363.73</v>
      </c>
      <c r="G6548" s="12">
        <v>290.95999999999998</v>
      </c>
      <c r="H6548" s="115">
        <v>85.06</v>
      </c>
      <c r="I6548" s="45">
        <v>100.6</v>
      </c>
      <c r="J6548" s="45">
        <v>102.92</v>
      </c>
      <c r="K6548" s="74"/>
      <c r="L6548" s="115"/>
      <c r="M6548" s="61"/>
    </row>
    <row r="6549" spans="1:13" ht="23.25" customHeight="1" thickBot="1" x14ac:dyDescent="0.25">
      <c r="A6549" s="11">
        <v>44054</v>
      </c>
      <c r="B6549" s="12">
        <v>1576.62</v>
      </c>
      <c r="C6549" s="12">
        <v>6169.67</v>
      </c>
      <c r="D6549" s="12">
        <v>1529.82</v>
      </c>
      <c r="E6549" s="12">
        <v>5882.34</v>
      </c>
      <c r="F6549" s="12">
        <v>2325.25</v>
      </c>
      <c r="G6549" s="12">
        <v>284.85000000000002</v>
      </c>
      <c r="H6549" s="115">
        <v>83.17</v>
      </c>
      <c r="I6549" s="45">
        <v>100.6</v>
      </c>
      <c r="J6549" s="45">
        <v>103.11</v>
      </c>
      <c r="K6549" s="74"/>
      <c r="L6549" s="115"/>
      <c r="M6549" s="61"/>
    </row>
    <row r="6550" spans="1:13" ht="23.25" customHeight="1" thickBot="1" x14ac:dyDescent="0.25">
      <c r="A6550" s="11">
        <v>44055</v>
      </c>
      <c r="B6550" s="12">
        <v>1574.41</v>
      </c>
      <c r="C6550" s="12">
        <v>6161</v>
      </c>
      <c r="D6550" s="12">
        <v>1526.56</v>
      </c>
      <c r="E6550" s="12">
        <v>5869.83</v>
      </c>
      <c r="F6550" s="12">
        <v>2318.09</v>
      </c>
      <c r="G6550" s="12">
        <v>284</v>
      </c>
      <c r="H6550" s="115">
        <v>82.92</v>
      </c>
      <c r="I6550" s="45">
        <v>100.58</v>
      </c>
      <c r="J6550" s="45">
        <v>103.21</v>
      </c>
      <c r="K6550" s="74"/>
      <c r="L6550" s="115"/>
      <c r="M6550" s="61"/>
    </row>
    <row r="6551" spans="1:13" ht="23.25" customHeight="1" thickBot="1" x14ac:dyDescent="0.25">
      <c r="A6551" s="11">
        <v>44056</v>
      </c>
      <c r="B6551" s="12">
        <v>1573.83</v>
      </c>
      <c r="C6551" s="12">
        <v>6158.74</v>
      </c>
      <c r="D6551" s="12">
        <v>1526.03</v>
      </c>
      <c r="E6551" s="12">
        <v>5867.79</v>
      </c>
      <c r="F6551" s="12">
        <v>2322.0100000000002</v>
      </c>
      <c r="G6551" s="12">
        <v>283.27</v>
      </c>
      <c r="H6551" s="115">
        <v>82.66</v>
      </c>
      <c r="I6551" s="45">
        <v>100.66</v>
      </c>
      <c r="J6551" s="45">
        <v>103</v>
      </c>
      <c r="K6551" s="74"/>
      <c r="L6551" s="115"/>
      <c r="M6551" s="61"/>
    </row>
    <row r="6552" spans="1:13" ht="23.25" customHeight="1" thickBot="1" x14ac:dyDescent="0.25">
      <c r="A6552" s="11">
        <v>44057</v>
      </c>
      <c r="B6552" s="12">
        <v>1576.83</v>
      </c>
      <c r="C6552" s="12">
        <v>6170.5</v>
      </c>
      <c r="D6552" s="12">
        <v>1531.8</v>
      </c>
      <c r="E6552" s="12">
        <v>5889.97</v>
      </c>
      <c r="F6552" s="12">
        <v>2335.0700000000002</v>
      </c>
      <c r="G6552" s="12">
        <v>284.72000000000003</v>
      </c>
      <c r="H6552" s="115">
        <v>83.25</v>
      </c>
      <c r="I6552" s="45">
        <v>100.62</v>
      </c>
      <c r="J6552" s="45">
        <v>102.81</v>
      </c>
      <c r="K6552" s="74"/>
      <c r="L6552" s="115"/>
      <c r="M6552" s="61"/>
    </row>
    <row r="6553" spans="1:13" ht="23.25" customHeight="1" thickBot="1" x14ac:dyDescent="0.25">
      <c r="A6553" s="11">
        <v>44060</v>
      </c>
      <c r="B6553" s="12">
        <v>1573.58</v>
      </c>
      <c r="C6553" s="12">
        <v>6157.77</v>
      </c>
      <c r="D6553" s="12">
        <v>1529.39</v>
      </c>
      <c r="E6553" s="12">
        <v>5880.7</v>
      </c>
      <c r="F6553" s="12">
        <v>2333.4</v>
      </c>
      <c r="G6553" s="12">
        <v>284.33</v>
      </c>
      <c r="H6553" s="115">
        <v>83.23</v>
      </c>
      <c r="I6553" s="45">
        <v>100.65</v>
      </c>
      <c r="J6553" s="45">
        <v>102.26</v>
      </c>
      <c r="K6553" s="74"/>
      <c r="L6553" s="115"/>
      <c r="M6553" s="61"/>
    </row>
    <row r="6554" spans="1:13" ht="23.25" customHeight="1" thickBot="1" x14ac:dyDescent="0.25">
      <c r="A6554" s="11">
        <v>44061</v>
      </c>
      <c r="B6554" s="12">
        <v>1572.45</v>
      </c>
      <c r="C6554" s="12">
        <v>6153.34</v>
      </c>
      <c r="D6554" s="12">
        <v>1527.09</v>
      </c>
      <c r="E6554" s="12">
        <v>5871.86</v>
      </c>
      <c r="F6554" s="12">
        <v>2330.13</v>
      </c>
      <c r="G6554" s="12">
        <v>283.67</v>
      </c>
      <c r="H6554" s="115">
        <v>83.05</v>
      </c>
      <c r="I6554" s="45">
        <v>100.7</v>
      </c>
      <c r="J6554" s="45">
        <v>102.25</v>
      </c>
      <c r="K6554" s="74"/>
      <c r="L6554" s="115"/>
      <c r="M6554" s="61"/>
    </row>
    <row r="6555" spans="1:13" ht="23.25" customHeight="1" thickBot="1" x14ac:dyDescent="0.25">
      <c r="A6555" s="11">
        <v>44062</v>
      </c>
      <c r="B6555" s="12">
        <v>1574.04</v>
      </c>
      <c r="C6555" s="12">
        <v>6159.56</v>
      </c>
      <c r="D6555" s="12">
        <v>1528.95</v>
      </c>
      <c r="E6555" s="12">
        <v>5879.01</v>
      </c>
      <c r="F6555" s="12">
        <v>2334.09</v>
      </c>
      <c r="G6555" s="12">
        <v>284.10000000000002</v>
      </c>
      <c r="H6555" s="115">
        <v>83.14</v>
      </c>
      <c r="I6555" s="45">
        <v>100.73</v>
      </c>
      <c r="J6555" s="45">
        <v>102.2</v>
      </c>
      <c r="K6555" s="74"/>
      <c r="L6555" s="115"/>
      <c r="M6555" s="61"/>
    </row>
    <row r="6556" spans="1:13" ht="23.25" customHeight="1" thickBot="1" x14ac:dyDescent="0.25">
      <c r="A6556" s="11">
        <v>44063</v>
      </c>
      <c r="B6556" s="12">
        <v>1575.62</v>
      </c>
      <c r="C6556" s="12">
        <v>6165.77</v>
      </c>
      <c r="D6556" s="12">
        <v>1530.26</v>
      </c>
      <c r="E6556" s="12">
        <v>5884.05</v>
      </c>
      <c r="F6556" s="12">
        <v>2327.91</v>
      </c>
      <c r="G6556" s="12">
        <v>284.36</v>
      </c>
      <c r="H6556" s="115">
        <v>83.2</v>
      </c>
      <c r="I6556" s="45">
        <v>100.71</v>
      </c>
      <c r="J6556" s="45">
        <v>102.56</v>
      </c>
      <c r="K6556" s="74"/>
      <c r="L6556" s="115"/>
      <c r="M6556" s="61"/>
    </row>
    <row r="6557" spans="1:13" ht="23.25" customHeight="1" thickBot="1" x14ac:dyDescent="0.25">
      <c r="A6557" s="11">
        <v>44064</v>
      </c>
      <c r="B6557" s="12">
        <v>1576.19</v>
      </c>
      <c r="C6557" s="12">
        <v>6167.97</v>
      </c>
      <c r="D6557" s="12">
        <v>1531.5</v>
      </c>
      <c r="E6557" s="12">
        <v>5888.8</v>
      </c>
      <c r="F6557" s="12">
        <v>2331.2600000000002</v>
      </c>
      <c r="G6557" s="12">
        <v>284.73</v>
      </c>
      <c r="H6557" s="115">
        <v>83.38</v>
      </c>
      <c r="I6557" s="45">
        <v>100.74</v>
      </c>
      <c r="J6557" s="45">
        <v>102.42</v>
      </c>
      <c r="K6557" s="74"/>
      <c r="L6557" s="115"/>
      <c r="M6557" s="61"/>
    </row>
    <row r="6558" spans="1:13" ht="23.25" customHeight="1" thickBot="1" x14ac:dyDescent="0.25">
      <c r="A6558" s="11">
        <v>44067</v>
      </c>
      <c r="B6558" s="12">
        <v>1580.68</v>
      </c>
      <c r="C6558" s="12">
        <v>6185.55</v>
      </c>
      <c r="D6558" s="12">
        <v>1538.81</v>
      </c>
      <c r="E6558" s="12">
        <v>5916.93</v>
      </c>
      <c r="F6558" s="12">
        <v>2339.15</v>
      </c>
      <c r="G6558" s="12">
        <v>286.60000000000002</v>
      </c>
      <c r="H6558" s="115">
        <v>83.96</v>
      </c>
      <c r="I6558" s="45">
        <v>100.66</v>
      </c>
      <c r="J6558" s="45">
        <v>102.57</v>
      </c>
      <c r="K6558" s="74"/>
      <c r="L6558" s="115"/>
      <c r="M6558" s="61"/>
    </row>
    <row r="6559" spans="1:13" ht="23.25" customHeight="1" thickBot="1" x14ac:dyDescent="0.25">
      <c r="A6559" s="11">
        <v>44068</v>
      </c>
      <c r="B6559" s="12">
        <v>1584.88</v>
      </c>
      <c r="C6559" s="12">
        <v>6202.01</v>
      </c>
      <c r="D6559" s="12">
        <v>1545.58</v>
      </c>
      <c r="E6559" s="12">
        <v>5942.94</v>
      </c>
      <c r="F6559" s="12">
        <v>2349.14</v>
      </c>
      <c r="G6559" s="12">
        <v>288.05</v>
      </c>
      <c r="H6559" s="115">
        <v>84.28</v>
      </c>
      <c r="I6559" s="45">
        <v>100.69</v>
      </c>
      <c r="J6559" s="45">
        <v>102.42</v>
      </c>
      <c r="K6559" s="74"/>
      <c r="L6559" s="115"/>
      <c r="M6559" s="61"/>
    </row>
    <row r="6560" spans="1:13" ht="23.25" customHeight="1" thickBot="1" x14ac:dyDescent="0.25">
      <c r="A6560" s="11">
        <v>44069</v>
      </c>
      <c r="B6560" s="12">
        <v>1587.9</v>
      </c>
      <c r="C6560" s="12">
        <v>6214.04</v>
      </c>
      <c r="D6560" s="12">
        <v>1550.89</v>
      </c>
      <c r="E6560" s="12">
        <v>5963.74</v>
      </c>
      <c r="F6560" s="12">
        <v>2357.36</v>
      </c>
      <c r="G6560" s="12">
        <v>289.26</v>
      </c>
      <c r="H6560" s="115">
        <v>84.52</v>
      </c>
      <c r="I6560" s="45">
        <v>100.64</v>
      </c>
      <c r="J6560" s="45">
        <v>102.25</v>
      </c>
      <c r="K6560" s="74"/>
      <c r="L6560" s="115"/>
      <c r="M6560" s="61"/>
    </row>
    <row r="6561" spans="1:13" ht="23.25" customHeight="1" thickBot="1" x14ac:dyDescent="0.25">
      <c r="A6561" s="11">
        <v>44070</v>
      </c>
      <c r="B6561" s="12">
        <v>1594.34</v>
      </c>
      <c r="C6561" s="12">
        <v>6239.24</v>
      </c>
      <c r="D6561" s="12">
        <v>1560.49</v>
      </c>
      <c r="E6561" s="12">
        <v>6000.64</v>
      </c>
      <c r="F6561" s="12">
        <v>2373.08</v>
      </c>
      <c r="G6561" s="12">
        <v>291.66000000000003</v>
      </c>
      <c r="H6561" s="115">
        <v>85.34</v>
      </c>
      <c r="I6561" s="45">
        <v>100.65</v>
      </c>
      <c r="J6561" s="45">
        <v>102.2</v>
      </c>
      <c r="K6561" s="74"/>
      <c r="L6561" s="115"/>
      <c r="M6561" s="61"/>
    </row>
    <row r="6562" spans="1:13" ht="23.25" customHeight="1" thickBot="1" x14ac:dyDescent="0.25">
      <c r="A6562" s="11">
        <v>44071</v>
      </c>
      <c r="B6562" s="12">
        <v>1602.54</v>
      </c>
      <c r="C6562" s="12">
        <v>6271.35</v>
      </c>
      <c r="D6562" s="12">
        <v>1572.18</v>
      </c>
      <c r="E6562" s="12">
        <v>6045.6</v>
      </c>
      <c r="F6562" s="12">
        <v>2390.87</v>
      </c>
      <c r="G6562" s="12">
        <v>294.37</v>
      </c>
      <c r="H6562" s="115">
        <v>86.22</v>
      </c>
      <c r="I6562" s="45">
        <v>100.68</v>
      </c>
      <c r="J6562" s="45">
        <v>102.2</v>
      </c>
      <c r="K6562" s="74"/>
      <c r="L6562" s="115"/>
      <c r="M6562" s="61"/>
    </row>
    <row r="6563" spans="1:13" ht="23.25" customHeight="1" thickBot="1" x14ac:dyDescent="0.25">
      <c r="A6563" s="11">
        <v>44074</v>
      </c>
      <c r="B6563" s="12">
        <v>1605.97</v>
      </c>
      <c r="C6563" s="12">
        <v>6284.77</v>
      </c>
      <c r="D6563" s="12">
        <v>1576.9</v>
      </c>
      <c r="E6563" s="12">
        <v>6063.75</v>
      </c>
      <c r="F6563" s="12">
        <v>2400.21</v>
      </c>
      <c r="G6563" s="12">
        <v>295.75</v>
      </c>
      <c r="H6563" s="115">
        <v>86.61</v>
      </c>
      <c r="I6563" s="45">
        <v>100.83</v>
      </c>
      <c r="J6563" s="45">
        <v>102.11</v>
      </c>
      <c r="K6563" s="74"/>
      <c r="L6563" s="115"/>
      <c r="M6563" s="61"/>
    </row>
    <row r="6564" spans="1:13" ht="23.25" customHeight="1" thickBot="1" x14ac:dyDescent="0.25">
      <c r="A6564" s="11">
        <v>44075</v>
      </c>
      <c r="B6564" s="12">
        <v>1614.09</v>
      </c>
      <c r="C6564" s="12">
        <v>6316.54</v>
      </c>
      <c r="D6564" s="12">
        <v>1588.05</v>
      </c>
      <c r="E6564" s="12">
        <v>6106.61</v>
      </c>
      <c r="F6564" s="12">
        <v>2419.8000000000002</v>
      </c>
      <c r="G6564" s="12">
        <v>298.72000000000003</v>
      </c>
      <c r="H6564" s="115">
        <v>87.54</v>
      </c>
      <c r="I6564" s="45">
        <v>100.92</v>
      </c>
      <c r="J6564" s="45">
        <v>102</v>
      </c>
      <c r="K6564" s="74"/>
      <c r="L6564" s="115"/>
      <c r="M6564" s="61"/>
    </row>
    <row r="6565" spans="1:13" ht="23.25" customHeight="1" thickBot="1" x14ac:dyDescent="0.25">
      <c r="A6565" s="11">
        <v>44076</v>
      </c>
      <c r="B6565" s="12">
        <v>1607.95</v>
      </c>
      <c r="C6565" s="12">
        <v>6292.52</v>
      </c>
      <c r="D6565" s="12">
        <v>1581.32</v>
      </c>
      <c r="E6565" s="12">
        <v>6080.72</v>
      </c>
      <c r="F6565" s="12">
        <v>2404.9899999999998</v>
      </c>
      <c r="G6565" s="12">
        <v>296.24</v>
      </c>
      <c r="H6565" s="115">
        <v>86.82</v>
      </c>
      <c r="I6565" s="45">
        <v>100.87</v>
      </c>
      <c r="J6565" s="45">
        <v>101.87</v>
      </c>
      <c r="K6565" s="74"/>
      <c r="L6565" s="115"/>
      <c r="M6565" s="61"/>
    </row>
    <row r="6566" spans="1:13" ht="23.25" customHeight="1" thickBot="1" x14ac:dyDescent="0.25">
      <c r="A6566" s="11">
        <v>44077</v>
      </c>
      <c r="B6566" s="12">
        <v>1600.78</v>
      </c>
      <c r="C6566" s="12">
        <v>6264.44</v>
      </c>
      <c r="D6566" s="12">
        <v>1571.77</v>
      </c>
      <c r="E6566" s="12">
        <v>6044</v>
      </c>
      <c r="F6566" s="12">
        <v>2388.13</v>
      </c>
      <c r="G6566" s="12">
        <v>293.85000000000002</v>
      </c>
      <c r="H6566" s="115">
        <v>86.01</v>
      </c>
      <c r="I6566" s="45">
        <v>100.77</v>
      </c>
      <c r="J6566" s="45">
        <v>101.97</v>
      </c>
      <c r="K6566" s="74"/>
      <c r="L6566" s="115"/>
      <c r="M6566" s="61"/>
    </row>
    <row r="6567" spans="1:13" ht="23.25" customHeight="1" thickBot="1" x14ac:dyDescent="0.25">
      <c r="A6567" s="11">
        <v>44078</v>
      </c>
      <c r="B6567" s="12">
        <v>1592.2</v>
      </c>
      <c r="C6567" s="12">
        <v>6230.87</v>
      </c>
      <c r="D6567" s="12">
        <v>1558.71</v>
      </c>
      <c r="E6567" s="12">
        <v>5993.8</v>
      </c>
      <c r="F6567" s="12">
        <v>2369.25</v>
      </c>
      <c r="G6567" s="12">
        <v>291.01</v>
      </c>
      <c r="H6567" s="115">
        <v>85.27</v>
      </c>
      <c r="I6567" s="45">
        <v>100.8</v>
      </c>
      <c r="J6567" s="45">
        <v>101.93</v>
      </c>
      <c r="K6567" s="74"/>
      <c r="L6567" s="115"/>
      <c r="M6567" s="61"/>
    </row>
    <row r="6568" spans="1:13" ht="23.25" customHeight="1" thickBot="1" x14ac:dyDescent="0.25">
      <c r="A6568" s="11">
        <v>44081</v>
      </c>
      <c r="B6568" s="12">
        <v>1585.86</v>
      </c>
      <c r="C6568" s="12">
        <v>6206.06</v>
      </c>
      <c r="D6568" s="12">
        <v>1546.38</v>
      </c>
      <c r="E6568" s="12">
        <v>5946.38</v>
      </c>
      <c r="F6568" s="12">
        <v>2349.73</v>
      </c>
      <c r="G6568" s="12">
        <v>287.63</v>
      </c>
      <c r="H6568" s="115">
        <v>84.3</v>
      </c>
      <c r="I6568" s="45">
        <v>100.8</v>
      </c>
      <c r="J6568" s="45">
        <v>102.42</v>
      </c>
      <c r="K6568" s="74"/>
      <c r="L6568" s="115"/>
      <c r="M6568" s="61"/>
    </row>
    <row r="6569" spans="1:13" ht="23.25" customHeight="1" thickBot="1" x14ac:dyDescent="0.25">
      <c r="A6569" s="11">
        <v>44082</v>
      </c>
      <c r="B6569" s="12">
        <v>1587</v>
      </c>
      <c r="C6569" s="12">
        <v>6210.52</v>
      </c>
      <c r="D6569" s="12">
        <v>1548.27</v>
      </c>
      <c r="E6569" s="12">
        <v>5953.64</v>
      </c>
      <c r="F6569" s="12">
        <v>2351.6</v>
      </c>
      <c r="G6569" s="12">
        <v>288.07</v>
      </c>
      <c r="H6569" s="115">
        <v>84.37</v>
      </c>
      <c r="I6569" s="45">
        <v>100.76</v>
      </c>
      <c r="J6569" s="45">
        <v>102.47</v>
      </c>
      <c r="K6569" s="74"/>
      <c r="L6569" s="115"/>
      <c r="M6569" s="61"/>
    </row>
    <row r="6570" spans="1:13" ht="23.25" customHeight="1" thickBot="1" x14ac:dyDescent="0.25">
      <c r="A6570" s="11">
        <v>44083</v>
      </c>
      <c r="B6570" s="12">
        <v>1586.51</v>
      </c>
      <c r="C6570" s="12">
        <v>6208.6</v>
      </c>
      <c r="D6570" s="12">
        <v>1547.13</v>
      </c>
      <c r="E6570" s="12">
        <v>5949.26</v>
      </c>
      <c r="F6570" s="12">
        <v>2346.92</v>
      </c>
      <c r="G6570" s="12">
        <v>287.74</v>
      </c>
      <c r="H6570" s="115">
        <v>84.31</v>
      </c>
      <c r="I6570" s="45">
        <v>100.74</v>
      </c>
      <c r="J6570" s="45">
        <v>102.6</v>
      </c>
      <c r="K6570" s="74"/>
      <c r="L6570" s="115"/>
      <c r="M6570" s="61"/>
    </row>
    <row r="6571" spans="1:13" ht="23.25" customHeight="1" thickBot="1" x14ac:dyDescent="0.25">
      <c r="A6571" s="11">
        <v>44084</v>
      </c>
      <c r="B6571" s="12">
        <v>1586.64</v>
      </c>
      <c r="C6571" s="12">
        <v>6209.14</v>
      </c>
      <c r="D6571" s="12">
        <v>1548.47</v>
      </c>
      <c r="E6571" s="12">
        <v>5954.43</v>
      </c>
      <c r="F6571" s="12">
        <v>2354.81</v>
      </c>
      <c r="G6571" s="12">
        <v>288.14</v>
      </c>
      <c r="H6571" s="115">
        <v>84.47</v>
      </c>
      <c r="I6571" s="45">
        <v>100.72</v>
      </c>
      <c r="J6571" s="45">
        <v>102.34</v>
      </c>
      <c r="K6571" s="74"/>
      <c r="L6571" s="115"/>
      <c r="M6571" s="61"/>
    </row>
    <row r="6572" spans="1:13" ht="23.25" customHeight="1" thickBot="1" x14ac:dyDescent="0.25">
      <c r="A6572" s="11">
        <v>44085</v>
      </c>
      <c r="B6572" s="12">
        <v>1583.89</v>
      </c>
      <c r="C6572" s="12">
        <v>6198.38</v>
      </c>
      <c r="D6572" s="12">
        <v>1544.09</v>
      </c>
      <c r="E6572" s="12">
        <v>5937.59</v>
      </c>
      <c r="F6572" s="12">
        <v>2347.85</v>
      </c>
      <c r="G6572" s="12">
        <v>287.73</v>
      </c>
      <c r="H6572" s="115">
        <v>84.29</v>
      </c>
      <c r="I6572" s="45">
        <v>100.71</v>
      </c>
      <c r="J6572" s="45">
        <v>102.35</v>
      </c>
      <c r="K6572" s="74"/>
      <c r="L6572" s="115"/>
      <c r="M6572" s="61"/>
    </row>
    <row r="6573" spans="1:13" ht="23.25" customHeight="1" thickBot="1" x14ac:dyDescent="0.25">
      <c r="A6573" s="11">
        <v>44088</v>
      </c>
      <c r="B6573" s="12">
        <v>1583.71</v>
      </c>
      <c r="C6573" s="12">
        <v>6197.64</v>
      </c>
      <c r="D6573" s="12">
        <v>1543.64</v>
      </c>
      <c r="E6573" s="12">
        <v>5935.86</v>
      </c>
      <c r="F6573" s="12">
        <v>2347.52</v>
      </c>
      <c r="G6573" s="12">
        <v>287.56</v>
      </c>
      <c r="H6573" s="115">
        <v>84.2</v>
      </c>
      <c r="I6573" s="45">
        <v>100.73</v>
      </c>
      <c r="J6573" s="45">
        <v>102.34</v>
      </c>
      <c r="K6573" s="74"/>
      <c r="L6573" s="115"/>
      <c r="M6573" s="61"/>
    </row>
    <row r="6574" spans="1:13" ht="23.25" customHeight="1" thickBot="1" x14ac:dyDescent="0.25">
      <c r="A6574" s="11">
        <v>44089</v>
      </c>
      <c r="B6574" s="12">
        <v>1583.27</v>
      </c>
      <c r="C6574" s="12">
        <v>6195.92</v>
      </c>
      <c r="D6574" s="12">
        <v>1542.09</v>
      </c>
      <c r="E6574" s="12">
        <v>5929.9</v>
      </c>
      <c r="F6574" s="12">
        <v>2345.11</v>
      </c>
      <c r="G6574" s="12">
        <v>287.27</v>
      </c>
      <c r="H6574" s="115">
        <v>84.12</v>
      </c>
      <c r="I6574" s="45">
        <v>100.79</v>
      </c>
      <c r="J6574" s="45">
        <v>102.34</v>
      </c>
      <c r="K6574" s="74"/>
      <c r="L6574" s="115"/>
      <c r="M6574" s="61"/>
    </row>
    <row r="6575" spans="1:13" ht="23.25" customHeight="1" thickBot="1" x14ac:dyDescent="0.25">
      <c r="A6575" s="11">
        <v>44090</v>
      </c>
      <c r="B6575" s="12">
        <v>1583.2</v>
      </c>
      <c r="C6575" s="12">
        <v>6195.66</v>
      </c>
      <c r="D6575" s="12">
        <v>1542.76</v>
      </c>
      <c r="E6575" s="12">
        <v>5932.44</v>
      </c>
      <c r="F6575" s="12">
        <v>2345.6999999999998</v>
      </c>
      <c r="G6575" s="12">
        <v>287.60000000000002</v>
      </c>
      <c r="H6575" s="115">
        <v>84.19</v>
      </c>
      <c r="I6575" s="45">
        <v>100.74</v>
      </c>
      <c r="J6575" s="45">
        <v>102.36</v>
      </c>
      <c r="K6575" s="74"/>
      <c r="L6575" s="115"/>
      <c r="M6575" s="61"/>
    </row>
    <row r="6576" spans="1:13" ht="23.25" customHeight="1" thickBot="1" x14ac:dyDescent="0.25">
      <c r="A6576" s="11">
        <v>44091</v>
      </c>
      <c r="B6576" s="12">
        <v>1582.36</v>
      </c>
      <c r="C6576" s="12">
        <v>6192.36</v>
      </c>
      <c r="D6576" s="12">
        <v>1542.66</v>
      </c>
      <c r="E6576" s="12">
        <v>5932.07</v>
      </c>
      <c r="F6576" s="12">
        <v>2340.5500000000002</v>
      </c>
      <c r="G6576" s="12">
        <v>288.24</v>
      </c>
      <c r="H6576" s="115">
        <v>84.4</v>
      </c>
      <c r="I6576" s="45">
        <v>100.69</v>
      </c>
      <c r="J6576" s="45">
        <v>102.44</v>
      </c>
      <c r="K6576" s="74"/>
      <c r="L6576" s="115"/>
      <c r="M6576" s="61"/>
    </row>
    <row r="6577" spans="1:13" ht="23.25" customHeight="1" thickBot="1" x14ac:dyDescent="0.25">
      <c r="A6577" s="11">
        <v>44092</v>
      </c>
      <c r="B6577" s="12">
        <v>1581.45</v>
      </c>
      <c r="C6577" s="12">
        <v>6188.82</v>
      </c>
      <c r="D6577" s="12">
        <v>1540.89</v>
      </c>
      <c r="E6577" s="12">
        <v>5925.28</v>
      </c>
      <c r="F6577" s="12">
        <v>2342.4499999999998</v>
      </c>
      <c r="G6577" s="12">
        <v>287.7</v>
      </c>
      <c r="H6577" s="115">
        <v>84.34</v>
      </c>
      <c r="I6577" s="45">
        <v>100.76</v>
      </c>
      <c r="J6577" s="45">
        <v>102.24</v>
      </c>
      <c r="K6577" s="74"/>
      <c r="L6577" s="115"/>
      <c r="M6577" s="61"/>
    </row>
    <row r="6578" spans="1:13" ht="23.25" customHeight="1" thickBot="1" x14ac:dyDescent="0.25">
      <c r="A6578" s="11">
        <v>44095</v>
      </c>
      <c r="B6578" s="12">
        <v>1575.56</v>
      </c>
      <c r="C6578" s="12">
        <v>6165.78</v>
      </c>
      <c r="D6578" s="12">
        <v>1535.06</v>
      </c>
      <c r="E6578" s="12">
        <v>5902.86</v>
      </c>
      <c r="F6578" s="12">
        <v>2334.06</v>
      </c>
      <c r="G6578" s="12">
        <v>285.95999999999998</v>
      </c>
      <c r="H6578" s="115">
        <v>83.73</v>
      </c>
      <c r="I6578" s="45">
        <v>100.78</v>
      </c>
      <c r="J6578" s="45">
        <v>101.73</v>
      </c>
      <c r="K6578" s="74"/>
      <c r="L6578" s="115"/>
      <c r="M6578" s="61"/>
    </row>
    <row r="6579" spans="1:13" ht="23.25" customHeight="1" thickBot="1" x14ac:dyDescent="0.25">
      <c r="A6579" s="11">
        <v>44096</v>
      </c>
      <c r="B6579" s="12">
        <v>1573.97</v>
      </c>
      <c r="C6579" s="12">
        <v>6159.54</v>
      </c>
      <c r="D6579" s="12">
        <v>1533.98</v>
      </c>
      <c r="E6579" s="12">
        <v>5898.7</v>
      </c>
      <c r="F6579" s="12">
        <v>2329.9</v>
      </c>
      <c r="G6579" s="12">
        <v>285.85000000000002</v>
      </c>
      <c r="H6579" s="115">
        <v>83.83</v>
      </c>
      <c r="I6579" s="45">
        <v>100.66</v>
      </c>
      <c r="J6579" s="45">
        <v>101.84</v>
      </c>
      <c r="K6579" s="74"/>
      <c r="L6579" s="115"/>
      <c r="M6579" s="61"/>
    </row>
    <row r="6580" spans="1:13" ht="23.25" customHeight="1" thickBot="1" x14ac:dyDescent="0.25">
      <c r="A6580" s="11">
        <v>44097</v>
      </c>
      <c r="B6580" s="12">
        <v>1568.67</v>
      </c>
      <c r="C6580" s="12">
        <v>6138.81</v>
      </c>
      <c r="D6580" s="12">
        <v>1526.74</v>
      </c>
      <c r="E6580" s="12">
        <v>5870.84</v>
      </c>
      <c r="F6580" s="12">
        <v>2315.11</v>
      </c>
      <c r="G6580" s="12">
        <v>283.76</v>
      </c>
      <c r="H6580" s="115">
        <v>83.42</v>
      </c>
      <c r="I6580" s="45">
        <v>100.58</v>
      </c>
      <c r="J6580" s="45">
        <v>102</v>
      </c>
      <c r="K6580" s="74"/>
      <c r="L6580" s="115"/>
      <c r="M6580" s="61"/>
    </row>
    <row r="6581" spans="1:13" ht="23.25" customHeight="1" thickBot="1" x14ac:dyDescent="0.25">
      <c r="A6581" s="11">
        <v>44098</v>
      </c>
      <c r="B6581" s="12">
        <v>1566.15</v>
      </c>
      <c r="C6581" s="12">
        <v>6128.95</v>
      </c>
      <c r="D6581" s="12">
        <v>1523.02</v>
      </c>
      <c r="E6581" s="12">
        <v>5856.55</v>
      </c>
      <c r="F6581" s="12">
        <v>2308.2600000000002</v>
      </c>
      <c r="G6581" s="12">
        <v>282.88</v>
      </c>
      <c r="H6581" s="115">
        <v>83.26</v>
      </c>
      <c r="I6581" s="45">
        <v>100.56</v>
      </c>
      <c r="J6581" s="45">
        <v>102.06</v>
      </c>
      <c r="K6581" s="74"/>
      <c r="L6581" s="115"/>
      <c r="M6581" s="61"/>
    </row>
    <row r="6582" spans="1:13" ht="23.25" customHeight="1" thickBot="1" x14ac:dyDescent="0.25">
      <c r="A6582" s="11">
        <v>44099</v>
      </c>
      <c r="B6582" s="12">
        <v>1568.11</v>
      </c>
      <c r="C6582" s="12">
        <v>6136.61</v>
      </c>
      <c r="D6582" s="12">
        <v>1525.56</v>
      </c>
      <c r="E6582" s="12">
        <v>5866.32</v>
      </c>
      <c r="F6582" s="12">
        <v>2311.65</v>
      </c>
      <c r="G6582" s="12">
        <v>283.82</v>
      </c>
      <c r="H6582" s="115">
        <v>83.52</v>
      </c>
      <c r="I6582" s="45">
        <v>100.59</v>
      </c>
      <c r="J6582" s="45">
        <v>102.08</v>
      </c>
      <c r="K6582" s="74"/>
      <c r="L6582" s="115"/>
      <c r="M6582" s="61"/>
    </row>
    <row r="6583" spans="1:13" ht="23.25" customHeight="1" thickBot="1" x14ac:dyDescent="0.25">
      <c r="A6583" s="11">
        <v>44102</v>
      </c>
      <c r="B6583" s="12">
        <v>1560.24</v>
      </c>
      <c r="C6583" s="12">
        <v>6105.81</v>
      </c>
      <c r="D6583" s="12">
        <v>1514.24</v>
      </c>
      <c r="E6583" s="12">
        <v>5822.8</v>
      </c>
      <c r="F6583" s="12">
        <v>2293.64</v>
      </c>
      <c r="G6583" s="12">
        <v>281.26</v>
      </c>
      <c r="H6583" s="115">
        <v>83.07</v>
      </c>
      <c r="I6583" s="45">
        <v>100.56</v>
      </c>
      <c r="J6583" s="45">
        <v>102.11</v>
      </c>
      <c r="K6583" s="74"/>
      <c r="L6583" s="115"/>
      <c r="M6583" s="61"/>
    </row>
    <row r="6584" spans="1:13" ht="23.25" customHeight="1" thickBot="1" x14ac:dyDescent="0.25">
      <c r="A6584" s="11">
        <v>44103</v>
      </c>
      <c r="B6584" s="12">
        <v>1557.53</v>
      </c>
      <c r="C6584" s="12">
        <v>6095.18</v>
      </c>
      <c r="D6584" s="12">
        <v>1509.8</v>
      </c>
      <c r="E6584" s="12">
        <v>5805.73</v>
      </c>
      <c r="F6584" s="12">
        <v>2288.06</v>
      </c>
      <c r="G6584" s="12">
        <v>280.33</v>
      </c>
      <c r="H6584" s="115">
        <v>82.93</v>
      </c>
      <c r="I6584" s="45">
        <v>100.61</v>
      </c>
      <c r="J6584" s="45">
        <v>102.06</v>
      </c>
      <c r="K6584" s="74"/>
      <c r="L6584" s="115"/>
      <c r="M6584" s="61"/>
    </row>
    <row r="6585" spans="1:13" ht="23.25" customHeight="1" thickBot="1" x14ac:dyDescent="0.25">
      <c r="A6585" s="11">
        <v>44104</v>
      </c>
      <c r="B6585" s="12">
        <v>1556.63</v>
      </c>
      <c r="C6585" s="12">
        <v>6091.67</v>
      </c>
      <c r="D6585" s="12">
        <v>1507.77</v>
      </c>
      <c r="E6585" s="12">
        <v>5797.92</v>
      </c>
      <c r="F6585" s="12">
        <v>2286.4699999999998</v>
      </c>
      <c r="G6585" s="12">
        <v>279.99</v>
      </c>
      <c r="H6585" s="115">
        <v>82.76</v>
      </c>
      <c r="I6585" s="45">
        <v>100.75</v>
      </c>
      <c r="J6585" s="45">
        <v>102</v>
      </c>
      <c r="K6585" s="74"/>
      <c r="L6585" s="115"/>
      <c r="M6585" s="61"/>
    </row>
    <row r="6586" spans="1:13" ht="23.25" customHeight="1" thickBot="1" x14ac:dyDescent="0.25">
      <c r="A6586" s="11">
        <v>44105</v>
      </c>
      <c r="B6586" s="12">
        <v>1549.43</v>
      </c>
      <c r="C6586" s="12">
        <v>6063.49</v>
      </c>
      <c r="D6586" s="12">
        <v>1496.88</v>
      </c>
      <c r="E6586" s="12">
        <v>5756.04</v>
      </c>
      <c r="F6586" s="12">
        <v>2269.9499999999998</v>
      </c>
      <c r="G6586" s="12">
        <v>278.08999999999997</v>
      </c>
      <c r="H6586" s="115">
        <v>82.03</v>
      </c>
      <c r="I6586" s="45">
        <v>100.78</v>
      </c>
      <c r="J6586" s="45">
        <v>102</v>
      </c>
      <c r="K6586" s="74"/>
      <c r="L6586" s="115"/>
      <c r="M6586" s="61"/>
    </row>
    <row r="6587" spans="1:13" ht="23.25" customHeight="1" thickBot="1" x14ac:dyDescent="0.25">
      <c r="A6587" s="11">
        <v>44106</v>
      </c>
      <c r="B6587" s="12">
        <v>1538.04</v>
      </c>
      <c r="C6587" s="12">
        <v>6018.94</v>
      </c>
      <c r="D6587" s="12">
        <v>1483.39</v>
      </c>
      <c r="E6587" s="12">
        <v>5704.15</v>
      </c>
      <c r="F6587" s="12">
        <v>2248.36</v>
      </c>
      <c r="G6587" s="12">
        <v>273.83</v>
      </c>
      <c r="H6587" s="115">
        <v>80.569999999999993</v>
      </c>
      <c r="I6587" s="45">
        <v>100.66</v>
      </c>
      <c r="J6587" s="45">
        <v>101.56</v>
      </c>
      <c r="K6587" s="74"/>
      <c r="L6587" s="115"/>
      <c r="M6587" s="61"/>
    </row>
    <row r="6588" spans="1:13" ht="23.25" customHeight="1" thickBot="1" x14ac:dyDescent="0.25">
      <c r="A6588" s="11">
        <v>44109</v>
      </c>
      <c r="B6588" s="12">
        <v>1527.96</v>
      </c>
      <c r="C6588" s="12">
        <v>5979.47</v>
      </c>
      <c r="D6588" s="12">
        <v>1470.35</v>
      </c>
      <c r="E6588" s="12">
        <v>5654</v>
      </c>
      <c r="F6588" s="12">
        <v>2228.9899999999998</v>
      </c>
      <c r="G6588" s="12">
        <v>269.95</v>
      </c>
      <c r="H6588" s="115">
        <v>79.459999999999994</v>
      </c>
      <c r="I6588" s="45">
        <v>100.69</v>
      </c>
      <c r="J6588" s="45">
        <v>101.21</v>
      </c>
      <c r="K6588" s="74"/>
      <c r="L6588" s="115"/>
      <c r="M6588" s="61"/>
    </row>
    <row r="6589" spans="1:13" ht="23.25" customHeight="1" thickBot="1" x14ac:dyDescent="0.25">
      <c r="A6589" s="11">
        <v>44110</v>
      </c>
      <c r="B6589" s="12">
        <v>1534.82</v>
      </c>
      <c r="C6589" s="12">
        <v>6006.34</v>
      </c>
      <c r="D6589" s="12">
        <v>1478.84</v>
      </c>
      <c r="E6589" s="12">
        <v>5686.65</v>
      </c>
      <c r="F6589" s="12">
        <v>2243.7199999999998</v>
      </c>
      <c r="G6589" s="12">
        <v>273.3</v>
      </c>
      <c r="H6589" s="115">
        <v>80.38</v>
      </c>
      <c r="I6589" s="45">
        <v>100.75</v>
      </c>
      <c r="J6589" s="45">
        <v>100.96</v>
      </c>
      <c r="K6589" s="74"/>
      <c r="L6589" s="115"/>
      <c r="M6589" s="61"/>
    </row>
    <row r="6590" spans="1:13" ht="23.25" customHeight="1" thickBot="1" x14ac:dyDescent="0.25">
      <c r="A6590" s="11">
        <v>44111</v>
      </c>
      <c r="B6590" s="12">
        <v>1532.65</v>
      </c>
      <c r="C6590" s="12">
        <v>5997.85</v>
      </c>
      <c r="D6590" s="12">
        <v>1477.94</v>
      </c>
      <c r="E6590" s="12">
        <v>5683.19</v>
      </c>
      <c r="F6590" s="12">
        <v>2245.34</v>
      </c>
      <c r="G6590" s="12">
        <v>273.41000000000003</v>
      </c>
      <c r="H6590" s="115">
        <v>80.42</v>
      </c>
      <c r="I6590" s="45">
        <v>100.62</v>
      </c>
      <c r="J6590" s="45">
        <v>100.83</v>
      </c>
      <c r="K6590" s="74"/>
      <c r="L6590" s="115"/>
      <c r="M6590" s="61"/>
    </row>
    <row r="6591" spans="1:13" ht="23.25" customHeight="1" thickBot="1" x14ac:dyDescent="0.25">
      <c r="A6591" s="11">
        <v>44112</v>
      </c>
      <c r="B6591" s="12">
        <v>1531.08</v>
      </c>
      <c r="C6591" s="12">
        <v>5991.67</v>
      </c>
      <c r="D6591" s="12">
        <v>1475.82</v>
      </c>
      <c r="E6591" s="12">
        <v>5675.05</v>
      </c>
      <c r="F6591" s="12">
        <v>2241.73</v>
      </c>
      <c r="G6591" s="12">
        <v>272.77</v>
      </c>
      <c r="H6591" s="115">
        <v>80.22</v>
      </c>
      <c r="I6591" s="45">
        <v>100.67</v>
      </c>
      <c r="J6591" s="45">
        <v>100.68</v>
      </c>
      <c r="K6591" s="74"/>
      <c r="L6591" s="115"/>
      <c r="M6591" s="61"/>
    </row>
    <row r="6592" spans="1:13" ht="23.25" customHeight="1" thickBot="1" x14ac:dyDescent="0.25">
      <c r="A6592" s="11">
        <v>44113</v>
      </c>
      <c r="B6592" s="12">
        <v>1531.76</v>
      </c>
      <c r="C6592" s="12">
        <v>5994.34</v>
      </c>
      <c r="D6592" s="12">
        <v>1476.59</v>
      </c>
      <c r="E6592" s="12">
        <v>5678.02</v>
      </c>
      <c r="F6592" s="12">
        <v>2242.96</v>
      </c>
      <c r="G6592" s="12">
        <v>273.22000000000003</v>
      </c>
      <c r="H6592" s="115">
        <v>80.239999999999995</v>
      </c>
      <c r="I6592" s="45">
        <v>100.69</v>
      </c>
      <c r="J6592" s="45">
        <v>100.68</v>
      </c>
      <c r="K6592" s="74"/>
      <c r="L6592" s="115"/>
      <c r="M6592" s="61"/>
    </row>
    <row r="6593" spans="1:13" ht="23.25" customHeight="1" thickBot="1" x14ac:dyDescent="0.25">
      <c r="A6593" s="11">
        <v>44116</v>
      </c>
      <c r="B6593" s="12">
        <v>1534.77</v>
      </c>
      <c r="C6593" s="12">
        <v>6006.11</v>
      </c>
      <c r="D6593" s="12">
        <v>1479.88</v>
      </c>
      <c r="E6593" s="12">
        <v>5690.66</v>
      </c>
      <c r="F6593" s="12">
        <v>2247.16</v>
      </c>
      <c r="G6593" s="12">
        <v>274.07</v>
      </c>
      <c r="H6593" s="115">
        <v>80.58</v>
      </c>
      <c r="I6593" s="45">
        <v>100.77</v>
      </c>
      <c r="J6593" s="45">
        <v>100.71</v>
      </c>
      <c r="K6593" s="74"/>
      <c r="L6593" s="115"/>
      <c r="M6593" s="61"/>
    </row>
    <row r="6594" spans="1:13" ht="23.25" customHeight="1" thickBot="1" x14ac:dyDescent="0.25">
      <c r="A6594" s="11">
        <v>44117</v>
      </c>
      <c r="B6594" s="12">
        <v>1533.17</v>
      </c>
      <c r="C6594" s="12">
        <v>5999.88</v>
      </c>
      <c r="D6594" s="12">
        <v>1478.73</v>
      </c>
      <c r="E6594" s="12">
        <v>5686.26</v>
      </c>
      <c r="F6594" s="12">
        <v>2244.46</v>
      </c>
      <c r="G6594" s="12">
        <v>273.33</v>
      </c>
      <c r="H6594" s="115">
        <v>80.239999999999995</v>
      </c>
      <c r="I6594" s="45">
        <v>100.75</v>
      </c>
      <c r="J6594" s="45">
        <v>100.59</v>
      </c>
      <c r="K6594" s="74"/>
      <c r="L6594" s="115"/>
      <c r="M6594" s="61"/>
    </row>
    <row r="6595" spans="1:13" ht="23.25" customHeight="1" thickBot="1" x14ac:dyDescent="0.25">
      <c r="A6595" s="11">
        <v>44118</v>
      </c>
      <c r="B6595" s="12">
        <v>1533.35</v>
      </c>
      <c r="C6595" s="12">
        <v>6000.58</v>
      </c>
      <c r="D6595" s="12">
        <v>1481.43</v>
      </c>
      <c r="E6595" s="12">
        <v>5696.61</v>
      </c>
      <c r="F6595" s="12">
        <v>2252.5100000000002</v>
      </c>
      <c r="G6595" s="12">
        <v>273.97000000000003</v>
      </c>
      <c r="H6595" s="115">
        <v>80.400000000000006</v>
      </c>
      <c r="I6595" s="45">
        <v>100.62</v>
      </c>
      <c r="J6595" s="45">
        <v>100.42</v>
      </c>
      <c r="K6595" s="74"/>
      <c r="L6595" s="115"/>
      <c r="M6595" s="61"/>
    </row>
    <row r="6596" spans="1:13" ht="23.25" customHeight="1" thickBot="1" x14ac:dyDescent="0.25">
      <c r="A6596" s="11">
        <v>44119</v>
      </c>
      <c r="B6596" s="12">
        <v>1522.15</v>
      </c>
      <c r="C6596" s="12">
        <v>5956.73</v>
      </c>
      <c r="D6596" s="12">
        <v>1473.78</v>
      </c>
      <c r="E6596" s="12">
        <v>5667.2</v>
      </c>
      <c r="F6596" s="12">
        <v>2240.0300000000002</v>
      </c>
      <c r="G6596" s="12">
        <v>272.95999999999998</v>
      </c>
      <c r="H6596" s="115">
        <v>80.11</v>
      </c>
      <c r="I6596" s="45">
        <v>100.64</v>
      </c>
      <c r="J6596" s="45">
        <v>100.45</v>
      </c>
      <c r="K6596" s="74"/>
      <c r="L6596" s="115"/>
      <c r="M6596" s="61"/>
    </row>
    <row r="6597" spans="1:13" ht="23.25" customHeight="1" thickBot="1" x14ac:dyDescent="0.25">
      <c r="A6597" s="11">
        <v>44120</v>
      </c>
      <c r="B6597" s="12">
        <v>1523.31</v>
      </c>
      <c r="C6597" s="12">
        <v>5961.29</v>
      </c>
      <c r="D6597" s="12">
        <v>1474.45</v>
      </c>
      <c r="E6597" s="12">
        <v>5669.8</v>
      </c>
      <c r="F6597" s="12">
        <v>2235.38</v>
      </c>
      <c r="G6597" s="12">
        <v>273.33</v>
      </c>
      <c r="H6597" s="115">
        <v>80.16</v>
      </c>
      <c r="I6597" s="45">
        <v>100.64</v>
      </c>
      <c r="J6597" s="45">
        <v>100.71</v>
      </c>
      <c r="K6597" s="74"/>
      <c r="L6597" s="115"/>
      <c r="M6597" s="61"/>
    </row>
    <row r="6598" spans="1:13" ht="23.25" customHeight="1" thickBot="1" x14ac:dyDescent="0.25">
      <c r="A6598" s="11">
        <v>44123</v>
      </c>
      <c r="B6598" s="12">
        <v>1525.06</v>
      </c>
      <c r="C6598" s="12">
        <v>5968.12</v>
      </c>
      <c r="D6598" s="12">
        <v>1476.84</v>
      </c>
      <c r="E6598" s="12">
        <v>5678.98</v>
      </c>
      <c r="F6598" s="12">
        <v>2238.61</v>
      </c>
      <c r="G6598" s="12">
        <v>274.07</v>
      </c>
      <c r="H6598" s="115">
        <v>80.349999999999994</v>
      </c>
      <c r="I6598" s="45">
        <v>100.65</v>
      </c>
      <c r="J6598" s="45">
        <v>100.73</v>
      </c>
      <c r="K6598" s="74"/>
      <c r="L6598" s="115"/>
      <c r="M6598" s="61"/>
    </row>
    <row r="6599" spans="1:13" ht="23.25" customHeight="1" thickBot="1" x14ac:dyDescent="0.25">
      <c r="A6599" s="11">
        <v>44124</v>
      </c>
      <c r="B6599" s="12">
        <v>1526.42</v>
      </c>
      <c r="C6599" s="12">
        <v>5973.46</v>
      </c>
      <c r="D6599" s="12">
        <v>1477.87</v>
      </c>
      <c r="E6599" s="12">
        <v>5682.92</v>
      </c>
      <c r="F6599" s="12">
        <v>2241.35</v>
      </c>
      <c r="G6599" s="12">
        <v>274.51</v>
      </c>
      <c r="H6599" s="115">
        <v>80.569999999999993</v>
      </c>
      <c r="I6599" s="45">
        <v>100.73</v>
      </c>
      <c r="J6599" s="45">
        <v>100.67</v>
      </c>
      <c r="K6599" s="74"/>
      <c r="L6599" s="115"/>
      <c r="M6599" s="61"/>
    </row>
    <row r="6600" spans="1:13" ht="23.25" customHeight="1" thickBot="1" x14ac:dyDescent="0.25">
      <c r="A6600" s="11">
        <v>44125</v>
      </c>
      <c r="B6600" s="12">
        <v>1526.24</v>
      </c>
      <c r="C6600" s="12">
        <v>5972.77</v>
      </c>
      <c r="D6600" s="12">
        <v>1476.88</v>
      </c>
      <c r="E6600" s="12">
        <v>5679.14</v>
      </c>
      <c r="F6600" s="12">
        <v>2241.88</v>
      </c>
      <c r="G6600" s="12">
        <v>274.43</v>
      </c>
      <c r="H6600" s="115">
        <v>80.5</v>
      </c>
      <c r="I6600" s="45">
        <v>100.81</v>
      </c>
      <c r="J6600" s="45">
        <v>100.58</v>
      </c>
      <c r="K6600" s="74"/>
      <c r="L6600" s="115"/>
      <c r="M6600" s="61"/>
    </row>
    <row r="6601" spans="1:13" ht="23.25" customHeight="1" thickBot="1" x14ac:dyDescent="0.25">
      <c r="A6601" s="11">
        <v>44126</v>
      </c>
      <c r="B6601" s="12">
        <v>1524.79</v>
      </c>
      <c r="C6601" s="12">
        <v>5967.06</v>
      </c>
      <c r="D6601" s="12">
        <v>1475.1</v>
      </c>
      <c r="E6601" s="12">
        <v>5672.27</v>
      </c>
      <c r="F6601" s="12">
        <v>2240.0100000000002</v>
      </c>
      <c r="G6601" s="12">
        <v>274.36</v>
      </c>
      <c r="H6601" s="115">
        <v>80.47</v>
      </c>
      <c r="I6601" s="45">
        <v>100.81</v>
      </c>
      <c r="J6601" s="45">
        <v>100.54</v>
      </c>
      <c r="K6601" s="74"/>
      <c r="L6601" s="115"/>
      <c r="M6601" s="61"/>
    </row>
    <row r="6602" spans="1:13" ht="23.25" customHeight="1" thickBot="1" x14ac:dyDescent="0.25">
      <c r="A6602" s="11">
        <v>44127</v>
      </c>
      <c r="B6602" s="12">
        <v>1526.48</v>
      </c>
      <c r="C6602" s="12">
        <v>5973.69</v>
      </c>
      <c r="D6602" s="12">
        <v>1477.35</v>
      </c>
      <c r="E6602" s="12">
        <v>5680.95</v>
      </c>
      <c r="F6602" s="12">
        <v>2240.23</v>
      </c>
      <c r="G6602" s="12">
        <v>274.77</v>
      </c>
      <c r="H6602" s="115">
        <v>80.5</v>
      </c>
      <c r="I6602" s="45">
        <v>100.91</v>
      </c>
      <c r="J6602" s="45">
        <v>100.69</v>
      </c>
      <c r="K6602" s="74"/>
      <c r="L6602" s="115"/>
      <c r="M6602" s="61"/>
    </row>
    <row r="6603" spans="1:13" ht="23.25" customHeight="1" thickBot="1" x14ac:dyDescent="0.25">
      <c r="A6603" s="11">
        <v>44130</v>
      </c>
      <c r="B6603" s="12">
        <v>1527.8</v>
      </c>
      <c r="C6603" s="12">
        <v>5978.85</v>
      </c>
      <c r="D6603" s="12">
        <v>1478.89</v>
      </c>
      <c r="E6603" s="12">
        <v>5686.84</v>
      </c>
      <c r="F6603" s="12">
        <v>2243.4</v>
      </c>
      <c r="G6603" s="12">
        <v>275.11</v>
      </c>
      <c r="H6603" s="115">
        <v>80.599999999999994</v>
      </c>
      <c r="I6603" s="45">
        <v>100.96</v>
      </c>
      <c r="J6603" s="45">
        <v>100.65</v>
      </c>
      <c r="K6603" s="74"/>
      <c r="L6603" s="115"/>
      <c r="M6603" s="61"/>
    </row>
    <row r="6604" spans="1:13" ht="23.25" customHeight="1" thickBot="1" x14ac:dyDescent="0.25">
      <c r="A6604" s="11">
        <v>44131</v>
      </c>
      <c r="B6604" s="12">
        <v>1523.73</v>
      </c>
      <c r="C6604" s="12">
        <v>5962.93</v>
      </c>
      <c r="D6604" s="12">
        <v>1477</v>
      </c>
      <c r="E6604" s="12">
        <v>5679.6</v>
      </c>
      <c r="F6604" s="12">
        <v>2239.6999999999998</v>
      </c>
      <c r="G6604" s="12">
        <v>274.93</v>
      </c>
      <c r="H6604" s="115">
        <v>80.14</v>
      </c>
      <c r="I6604" s="45">
        <v>100.95</v>
      </c>
      <c r="J6604" s="45">
        <v>100.03</v>
      </c>
      <c r="K6604" s="74"/>
      <c r="L6604" s="115"/>
      <c r="M6604" s="61"/>
    </row>
    <row r="6605" spans="1:13" ht="23.25" customHeight="1" thickBot="1" x14ac:dyDescent="0.25">
      <c r="A6605" s="11">
        <v>44132</v>
      </c>
      <c r="B6605" s="12">
        <v>1516.4</v>
      </c>
      <c r="C6605" s="12">
        <v>5939.9</v>
      </c>
      <c r="D6605" s="12">
        <v>1476.48</v>
      </c>
      <c r="E6605" s="12">
        <v>5677.6</v>
      </c>
      <c r="F6605" s="12">
        <v>2236.1</v>
      </c>
      <c r="G6605" s="12">
        <v>274.81</v>
      </c>
      <c r="H6605" s="115">
        <v>79.25</v>
      </c>
      <c r="I6605" s="45">
        <v>100.94</v>
      </c>
      <c r="J6605" s="45">
        <v>98.52</v>
      </c>
      <c r="K6605" s="74"/>
      <c r="L6605" s="115"/>
      <c r="M6605" s="61"/>
    </row>
    <row r="6606" spans="1:13" ht="23.25" customHeight="1" thickBot="1" x14ac:dyDescent="0.25">
      <c r="A6606" s="11">
        <v>44133</v>
      </c>
      <c r="B6606" s="12">
        <v>1513.9</v>
      </c>
      <c r="C6606" s="12">
        <v>5930.13</v>
      </c>
      <c r="D6606" s="12">
        <v>1472.7</v>
      </c>
      <c r="E6606" s="12">
        <v>5663.05</v>
      </c>
      <c r="F6606" s="12">
        <v>2228.59</v>
      </c>
      <c r="G6606" s="12">
        <v>274.44</v>
      </c>
      <c r="H6606" s="115">
        <v>79.14</v>
      </c>
      <c r="I6606" s="45">
        <v>100.92</v>
      </c>
      <c r="J6606" s="45">
        <v>98.6</v>
      </c>
      <c r="K6606" s="74"/>
      <c r="L6606" s="115"/>
      <c r="M6606" s="61"/>
    </row>
    <row r="6607" spans="1:13" ht="23.25" customHeight="1" thickBot="1" x14ac:dyDescent="0.25">
      <c r="A6607" s="11">
        <v>44134</v>
      </c>
      <c r="B6607" s="12">
        <v>1511.02</v>
      </c>
      <c r="C6607" s="12">
        <v>5918.84</v>
      </c>
      <c r="D6607" s="12">
        <v>1468.59</v>
      </c>
      <c r="E6607" s="12">
        <v>5647.24</v>
      </c>
      <c r="F6607" s="12">
        <v>2219.0300000000002</v>
      </c>
      <c r="G6607" s="12">
        <v>273.31</v>
      </c>
      <c r="H6607" s="115">
        <v>78.819999999999993</v>
      </c>
      <c r="I6607" s="45">
        <v>100.94</v>
      </c>
      <c r="J6607" s="45">
        <v>98.75</v>
      </c>
      <c r="K6607" s="74"/>
      <c r="L6607" s="115"/>
      <c r="M6607" s="61"/>
    </row>
    <row r="6608" spans="1:13" ht="23.25" customHeight="1" thickBot="1" x14ac:dyDescent="0.25">
      <c r="A6608" s="11">
        <v>44138</v>
      </c>
      <c r="B6608" s="12">
        <v>1509.02</v>
      </c>
      <c r="C6608" s="12">
        <v>5911.01</v>
      </c>
      <c r="D6608" s="12">
        <v>1466.08</v>
      </c>
      <c r="E6608" s="12">
        <v>5637.61</v>
      </c>
      <c r="F6608" s="12">
        <v>2214.42</v>
      </c>
      <c r="G6608" s="12">
        <v>272.93</v>
      </c>
      <c r="H6608" s="115">
        <v>78.790000000000006</v>
      </c>
      <c r="I6608" s="45">
        <v>100.9</v>
      </c>
      <c r="J6608" s="45">
        <v>98.78</v>
      </c>
      <c r="K6608" s="74"/>
      <c r="L6608" s="115"/>
      <c r="M6608" s="61"/>
    </row>
    <row r="6609" spans="1:13" ht="23.25" customHeight="1" thickBot="1" x14ac:dyDescent="0.25">
      <c r="A6609" s="11">
        <v>44139</v>
      </c>
      <c r="B6609" s="12">
        <v>1503.37</v>
      </c>
      <c r="C6609" s="12">
        <v>5888.86</v>
      </c>
      <c r="D6609" s="12">
        <v>1459.41</v>
      </c>
      <c r="E6609" s="12">
        <v>5611.95</v>
      </c>
      <c r="F6609" s="12">
        <v>2209.42</v>
      </c>
      <c r="G6609" s="12">
        <v>271.66000000000003</v>
      </c>
      <c r="H6609" s="115">
        <v>78.319999999999993</v>
      </c>
      <c r="I6609" s="45">
        <v>100.85</v>
      </c>
      <c r="J6609" s="45">
        <v>98.56</v>
      </c>
      <c r="K6609" s="74"/>
      <c r="L6609" s="115"/>
      <c r="M6609" s="61"/>
    </row>
    <row r="6610" spans="1:13" ht="23.25" customHeight="1" thickBot="1" x14ac:dyDescent="0.25">
      <c r="A6610" s="11">
        <v>44140</v>
      </c>
      <c r="B6610" s="12">
        <v>1507.48</v>
      </c>
      <c r="C6610" s="12">
        <v>5904.95</v>
      </c>
      <c r="D6610" s="12">
        <v>1463.99</v>
      </c>
      <c r="E6610" s="12">
        <v>5629.57</v>
      </c>
      <c r="F6610" s="12">
        <v>2216.8000000000002</v>
      </c>
      <c r="G6610" s="12">
        <v>273.02</v>
      </c>
      <c r="H6610" s="115">
        <v>78.760000000000005</v>
      </c>
      <c r="I6610" s="45">
        <v>100.91</v>
      </c>
      <c r="J6610" s="45">
        <v>98.54</v>
      </c>
      <c r="K6610" s="74"/>
      <c r="L6610" s="115"/>
      <c r="M6610" s="61"/>
    </row>
    <row r="6611" spans="1:13" ht="23.25" customHeight="1" thickBot="1" x14ac:dyDescent="0.25">
      <c r="A6611" s="11">
        <v>44141</v>
      </c>
      <c r="B6611" s="12">
        <v>1508.4</v>
      </c>
      <c r="C6611" s="12">
        <v>5908.56</v>
      </c>
      <c r="D6611" s="12">
        <v>1464.04</v>
      </c>
      <c r="E6611" s="12">
        <v>5629.74</v>
      </c>
      <c r="F6611" s="12">
        <v>2218.09</v>
      </c>
      <c r="G6611" s="12">
        <v>272.99</v>
      </c>
      <c r="H6611" s="115">
        <v>78.790000000000006</v>
      </c>
      <c r="I6611" s="45">
        <v>100.96</v>
      </c>
      <c r="J6611" s="45">
        <v>98.48</v>
      </c>
      <c r="K6611" s="74"/>
      <c r="L6611" s="115"/>
      <c r="M6611" s="61"/>
    </row>
    <row r="6612" spans="1:13" ht="23.25" customHeight="1" thickBot="1" x14ac:dyDescent="0.25">
      <c r="A6612" s="11">
        <v>44144</v>
      </c>
      <c r="B6612" s="12">
        <v>1506.35</v>
      </c>
      <c r="C6612" s="12">
        <v>5900.54</v>
      </c>
      <c r="D6612" s="12">
        <v>1460.16</v>
      </c>
      <c r="E6612" s="12">
        <v>5614.82</v>
      </c>
      <c r="F6612" s="12">
        <v>2212.21</v>
      </c>
      <c r="G6612" s="12">
        <v>272.02</v>
      </c>
      <c r="H6612" s="115">
        <v>78.47</v>
      </c>
      <c r="I6612" s="45">
        <v>101.04</v>
      </c>
      <c r="J6612" s="45">
        <v>98.41</v>
      </c>
      <c r="K6612" s="74"/>
      <c r="L6612" s="115"/>
      <c r="M6612" s="61"/>
    </row>
    <row r="6613" spans="1:13" ht="23.25" customHeight="1" thickBot="1" x14ac:dyDescent="0.25">
      <c r="A6613" s="11">
        <v>44145</v>
      </c>
      <c r="B6613" s="12">
        <v>1522.49</v>
      </c>
      <c r="C6613" s="12">
        <v>5963.76</v>
      </c>
      <c r="D6613" s="12">
        <v>1487.31</v>
      </c>
      <c r="E6613" s="12">
        <v>5719.24</v>
      </c>
      <c r="F6613" s="12">
        <v>2251.38</v>
      </c>
      <c r="G6613" s="12">
        <v>277.62</v>
      </c>
      <c r="H6613" s="115">
        <v>80.7</v>
      </c>
      <c r="I6613" s="45">
        <v>101.03</v>
      </c>
      <c r="J6613" s="45">
        <v>98.47</v>
      </c>
      <c r="K6613" s="74"/>
      <c r="L6613" s="115"/>
      <c r="M6613" s="61"/>
    </row>
    <row r="6614" spans="1:13" ht="23.25" customHeight="1" thickBot="1" x14ac:dyDescent="0.25">
      <c r="A6614" s="11">
        <v>44146</v>
      </c>
      <c r="B6614" s="12">
        <v>1529.19</v>
      </c>
      <c r="C6614" s="12">
        <v>5990</v>
      </c>
      <c r="D6614" s="12">
        <v>1496.16</v>
      </c>
      <c r="E6614" s="12">
        <v>5753.26</v>
      </c>
      <c r="F6614" s="12">
        <v>2263.41</v>
      </c>
      <c r="G6614" s="12">
        <v>280.11</v>
      </c>
      <c r="H6614" s="115">
        <v>81.22</v>
      </c>
      <c r="I6614" s="45">
        <v>101.05</v>
      </c>
      <c r="J6614" s="45">
        <v>98.64</v>
      </c>
      <c r="K6614" s="74"/>
      <c r="L6614" s="115"/>
      <c r="M6614" s="61"/>
    </row>
    <row r="6615" spans="1:13" ht="23.25" customHeight="1" thickBot="1" x14ac:dyDescent="0.25">
      <c r="A6615" s="11">
        <v>44147</v>
      </c>
      <c r="B6615" s="12">
        <v>1535.57</v>
      </c>
      <c r="C6615" s="12">
        <v>6015.01</v>
      </c>
      <c r="D6615" s="12">
        <v>1503.65</v>
      </c>
      <c r="E6615" s="12">
        <v>5782.07</v>
      </c>
      <c r="F6615" s="12">
        <v>2271.9</v>
      </c>
      <c r="G6615" s="12">
        <v>282.08</v>
      </c>
      <c r="H6615" s="115">
        <v>81.93</v>
      </c>
      <c r="I6615" s="45">
        <v>101.03</v>
      </c>
      <c r="J6615" s="45">
        <v>99.09</v>
      </c>
      <c r="K6615" s="74"/>
      <c r="L6615" s="115"/>
      <c r="M6615" s="61"/>
    </row>
    <row r="6616" spans="1:13" ht="23.25" customHeight="1" thickBot="1" x14ac:dyDescent="0.25">
      <c r="A6616" s="11">
        <v>44148</v>
      </c>
      <c r="B6616" s="12">
        <v>1540.41</v>
      </c>
      <c r="C6616" s="12">
        <v>6033.95</v>
      </c>
      <c r="D6616" s="12">
        <v>1502.14</v>
      </c>
      <c r="E6616" s="12">
        <v>5776.27</v>
      </c>
      <c r="F6616" s="12">
        <v>2276.56</v>
      </c>
      <c r="G6616" s="12">
        <v>281.51</v>
      </c>
      <c r="H6616" s="115">
        <v>82.59</v>
      </c>
      <c r="I6616" s="45">
        <v>100.97</v>
      </c>
      <c r="J6616" s="45">
        <v>100.43</v>
      </c>
      <c r="K6616" s="74"/>
      <c r="L6616" s="115"/>
      <c r="M6616" s="61"/>
    </row>
    <row r="6617" spans="1:13" ht="23.25" customHeight="1" thickBot="1" x14ac:dyDescent="0.25">
      <c r="A6617" s="11">
        <v>44151</v>
      </c>
      <c r="B6617" s="12">
        <v>1545.82</v>
      </c>
      <c r="C6617" s="12">
        <v>6055.16</v>
      </c>
      <c r="D6617" s="12">
        <v>1509.57</v>
      </c>
      <c r="E6617" s="12">
        <v>5804.82</v>
      </c>
      <c r="F6617" s="12">
        <v>2289.08</v>
      </c>
      <c r="G6617" s="12">
        <v>283.06</v>
      </c>
      <c r="H6617" s="115">
        <v>82.96</v>
      </c>
      <c r="I6617" s="45">
        <v>101.05</v>
      </c>
      <c r="J6617" s="45">
        <v>100.37</v>
      </c>
      <c r="K6617" s="74"/>
      <c r="L6617" s="115"/>
      <c r="M6617" s="61"/>
    </row>
    <row r="6618" spans="1:13" ht="23.25" customHeight="1" thickBot="1" x14ac:dyDescent="0.25">
      <c r="A6618" s="11">
        <v>44152</v>
      </c>
      <c r="B6618" s="12">
        <v>1560.7</v>
      </c>
      <c r="C6618" s="12">
        <v>6114.05</v>
      </c>
      <c r="D6618" s="12">
        <v>1532.51</v>
      </c>
      <c r="E6618" s="12">
        <v>5893.91</v>
      </c>
      <c r="F6618" s="12">
        <v>2324.21</v>
      </c>
      <c r="G6618" s="12">
        <v>288.33</v>
      </c>
      <c r="H6618" s="115">
        <v>84.55</v>
      </c>
      <c r="I6618" s="45">
        <v>101.05</v>
      </c>
      <c r="J6618" s="45">
        <v>100.21</v>
      </c>
      <c r="K6618" s="74"/>
      <c r="L6618" s="115"/>
      <c r="M6618" s="61"/>
    </row>
    <row r="6619" spans="1:13" ht="23.25" customHeight="1" thickBot="1" x14ac:dyDescent="0.25">
      <c r="A6619" s="11">
        <v>44153</v>
      </c>
      <c r="B6619" s="12">
        <v>1579.87</v>
      </c>
      <c r="C6619" s="12">
        <v>6189.13</v>
      </c>
      <c r="D6619" s="12">
        <v>1560.76</v>
      </c>
      <c r="E6619" s="12">
        <v>6002.56</v>
      </c>
      <c r="F6619" s="12">
        <v>2367.06</v>
      </c>
      <c r="G6619" s="12">
        <v>295.07</v>
      </c>
      <c r="H6619" s="115">
        <v>86.4</v>
      </c>
      <c r="I6619" s="45">
        <v>101.06</v>
      </c>
      <c r="J6619" s="45">
        <v>100.21</v>
      </c>
      <c r="K6619" s="74"/>
      <c r="L6619" s="115"/>
      <c r="M6619" s="61"/>
    </row>
    <row r="6620" spans="1:13" ht="23.25" customHeight="1" thickBot="1" x14ac:dyDescent="0.25">
      <c r="A6620" s="11">
        <v>44154</v>
      </c>
      <c r="B6620" s="12">
        <v>1574.47</v>
      </c>
      <c r="C6620" s="12">
        <v>6167.97</v>
      </c>
      <c r="D6620" s="12">
        <v>1554.54</v>
      </c>
      <c r="E6620" s="12">
        <v>5978.63</v>
      </c>
      <c r="F6620" s="12">
        <v>2361.8200000000002</v>
      </c>
      <c r="G6620" s="12">
        <v>293.29000000000002</v>
      </c>
      <c r="H6620" s="115">
        <v>85.61</v>
      </c>
      <c r="I6620" s="45">
        <v>101</v>
      </c>
      <c r="J6620" s="45">
        <v>100.03</v>
      </c>
      <c r="K6620" s="74"/>
      <c r="L6620" s="115"/>
      <c r="M6620" s="61"/>
    </row>
    <row r="6621" spans="1:13" ht="23.25" customHeight="1" thickBot="1" x14ac:dyDescent="0.25">
      <c r="A6621" s="11">
        <v>44155</v>
      </c>
      <c r="B6621" s="12">
        <v>1572.3</v>
      </c>
      <c r="C6621" s="12">
        <v>6159.46</v>
      </c>
      <c r="D6621" s="12">
        <v>1551.51</v>
      </c>
      <c r="E6621" s="12">
        <v>5966.99</v>
      </c>
      <c r="F6621" s="12">
        <v>2357.29</v>
      </c>
      <c r="G6621" s="12">
        <v>292.02999999999997</v>
      </c>
      <c r="H6621" s="115">
        <v>85.14</v>
      </c>
      <c r="I6621" s="45">
        <v>101.03</v>
      </c>
      <c r="J6621" s="45">
        <v>99.89</v>
      </c>
      <c r="K6621" s="74"/>
      <c r="L6621" s="115"/>
      <c r="M6621" s="61"/>
    </row>
    <row r="6622" spans="1:13" ht="23.25" customHeight="1" thickBot="1" x14ac:dyDescent="0.25">
      <c r="A6622" s="11">
        <v>44158</v>
      </c>
      <c r="B6622" s="12">
        <v>1586.99</v>
      </c>
      <c r="C6622" s="12">
        <v>6217.04</v>
      </c>
      <c r="D6622" s="12">
        <v>1568.22</v>
      </c>
      <c r="E6622" s="12">
        <v>6031.27</v>
      </c>
      <c r="F6622" s="12">
        <v>2382.6799999999998</v>
      </c>
      <c r="G6622" s="12">
        <v>296.13</v>
      </c>
      <c r="H6622" s="115">
        <v>86.72</v>
      </c>
      <c r="I6622" s="45">
        <v>101.03</v>
      </c>
      <c r="J6622" s="45">
        <v>100.7</v>
      </c>
      <c r="K6622" s="74"/>
      <c r="L6622" s="115"/>
      <c r="M6622" s="61"/>
    </row>
    <row r="6623" spans="1:13" ht="23.25" customHeight="1" thickBot="1" x14ac:dyDescent="0.25">
      <c r="A6623" s="11">
        <v>44159</v>
      </c>
      <c r="B6623" s="12">
        <v>1593.77</v>
      </c>
      <c r="C6623" s="12">
        <v>6243.59</v>
      </c>
      <c r="D6623" s="12">
        <v>1569.43</v>
      </c>
      <c r="E6623" s="12">
        <v>6035.89</v>
      </c>
      <c r="F6623" s="12">
        <v>2376.92</v>
      </c>
      <c r="G6623" s="12">
        <v>296.13</v>
      </c>
      <c r="H6623" s="115">
        <v>87.09</v>
      </c>
      <c r="I6623" s="45">
        <v>101.08</v>
      </c>
      <c r="J6623" s="45">
        <v>102.15</v>
      </c>
      <c r="K6623" s="74"/>
      <c r="L6623" s="115"/>
      <c r="M6623" s="61"/>
    </row>
    <row r="6624" spans="1:13" ht="23.25" customHeight="1" thickBot="1" x14ac:dyDescent="0.25">
      <c r="A6624" s="11">
        <v>44160</v>
      </c>
      <c r="B6624" s="12">
        <v>1598.24</v>
      </c>
      <c r="C6624" s="12">
        <v>6262.52</v>
      </c>
      <c r="D6624" s="12">
        <v>1581.58</v>
      </c>
      <c r="E6624" s="12">
        <v>6084.74</v>
      </c>
      <c r="F6624" s="12">
        <v>2396.16</v>
      </c>
      <c r="G6624" s="12">
        <v>298.39</v>
      </c>
      <c r="H6624" s="115">
        <v>87.52</v>
      </c>
      <c r="I6624" s="45">
        <v>101.15</v>
      </c>
      <c r="J6624" s="45">
        <v>101.06</v>
      </c>
      <c r="K6624" s="74"/>
      <c r="L6624" s="115"/>
      <c r="M6624" s="61"/>
    </row>
    <row r="6625" spans="1:13" ht="23.25" customHeight="1" thickBot="1" x14ac:dyDescent="0.25">
      <c r="A6625" s="11">
        <v>44161</v>
      </c>
      <c r="B6625" s="12">
        <v>1598.54</v>
      </c>
      <c r="C6625" s="12">
        <v>6263.7</v>
      </c>
      <c r="D6625" s="12">
        <v>1581.82</v>
      </c>
      <c r="E6625" s="12">
        <v>6085.66</v>
      </c>
      <c r="F6625" s="12">
        <v>2399.4</v>
      </c>
      <c r="G6625" s="12">
        <v>298.18</v>
      </c>
      <c r="H6625" s="115">
        <v>87.54</v>
      </c>
      <c r="I6625" s="45">
        <v>101.16</v>
      </c>
      <c r="J6625" s="45">
        <v>101.04</v>
      </c>
      <c r="K6625" s="74"/>
      <c r="L6625" s="115"/>
      <c r="M6625" s="61"/>
    </row>
    <row r="6626" spans="1:13" ht="23.25" customHeight="1" thickBot="1" x14ac:dyDescent="0.25">
      <c r="A6626" s="11">
        <v>44162</v>
      </c>
      <c r="B6626" s="12">
        <v>1600.39</v>
      </c>
      <c r="C6626" s="12">
        <v>6270.96</v>
      </c>
      <c r="D6626" s="12">
        <v>1584.83</v>
      </c>
      <c r="E6626" s="12">
        <v>6097.23</v>
      </c>
      <c r="F6626" s="12">
        <v>2404.08</v>
      </c>
      <c r="G6626" s="12">
        <v>298.16000000000003</v>
      </c>
      <c r="H6626" s="115">
        <v>87.51</v>
      </c>
      <c r="I6626" s="45">
        <v>101.16</v>
      </c>
      <c r="J6626" s="45">
        <v>101</v>
      </c>
      <c r="K6626" s="74"/>
      <c r="L6626" s="115"/>
      <c r="M6626" s="61"/>
    </row>
    <row r="6627" spans="1:13" ht="23.25" customHeight="1" thickBot="1" x14ac:dyDescent="0.25">
      <c r="A6627" s="11">
        <v>44165</v>
      </c>
      <c r="B6627" s="12">
        <v>1613.87</v>
      </c>
      <c r="C6627" s="12">
        <v>6323.79</v>
      </c>
      <c r="D6627" s="12">
        <v>1602.46</v>
      </c>
      <c r="E6627" s="12">
        <v>6165.06</v>
      </c>
      <c r="F6627" s="12">
        <v>2432.84</v>
      </c>
      <c r="G6627" s="12">
        <v>300.32</v>
      </c>
      <c r="H6627" s="115">
        <v>88.27</v>
      </c>
      <c r="I6627" s="45">
        <v>101.17</v>
      </c>
      <c r="J6627" s="45">
        <v>101.25</v>
      </c>
      <c r="K6627" s="74"/>
      <c r="L6627" s="115"/>
      <c r="M6627" s="61"/>
    </row>
    <row r="6628" spans="1:13" ht="23.25" customHeight="1" thickBot="1" x14ac:dyDescent="0.25">
      <c r="A6628" s="11">
        <v>44166</v>
      </c>
      <c r="B6628" s="12">
        <v>1613.4</v>
      </c>
      <c r="C6628" s="12">
        <v>6327.34</v>
      </c>
      <c r="D6628" s="12">
        <v>1600.72</v>
      </c>
      <c r="E6628" s="12">
        <v>6166.2</v>
      </c>
      <c r="F6628" s="12">
        <v>2432.6799999999998</v>
      </c>
      <c r="G6628" s="12">
        <v>300.07</v>
      </c>
      <c r="H6628" s="115">
        <v>88.36</v>
      </c>
      <c r="I6628" s="45">
        <v>101.17</v>
      </c>
      <c r="J6628" s="45">
        <v>101.43</v>
      </c>
      <c r="K6628" s="74"/>
      <c r="L6628" s="115"/>
      <c r="M6628" s="61"/>
    </row>
    <row r="6629" spans="1:13" ht="23.25" customHeight="1" thickBot="1" x14ac:dyDescent="0.25">
      <c r="A6629" s="11">
        <v>44167</v>
      </c>
      <c r="B6629" s="12">
        <v>1617.86</v>
      </c>
      <c r="C6629" s="12">
        <v>6344.83</v>
      </c>
      <c r="D6629" s="12">
        <v>1606.01</v>
      </c>
      <c r="E6629" s="12">
        <v>6186.58</v>
      </c>
      <c r="F6629" s="12">
        <v>2444.4</v>
      </c>
      <c r="G6629" s="12">
        <v>301.45</v>
      </c>
      <c r="H6629" s="115">
        <v>88.77</v>
      </c>
      <c r="I6629" s="45">
        <v>101.25</v>
      </c>
      <c r="J6629" s="45">
        <v>101.28</v>
      </c>
      <c r="K6629" s="74"/>
      <c r="L6629" s="115"/>
      <c r="M6629" s="61"/>
    </row>
    <row r="6630" spans="1:13" ht="23.25" customHeight="1" thickBot="1" x14ac:dyDescent="0.25">
      <c r="A6630" s="11">
        <v>44168</v>
      </c>
      <c r="B6630" s="12">
        <v>1616.29</v>
      </c>
      <c r="C6630" s="12">
        <v>6341.5</v>
      </c>
      <c r="D6630" s="12">
        <v>1606.35</v>
      </c>
      <c r="E6630" s="12">
        <v>6192.03</v>
      </c>
      <c r="F6630" s="12">
        <v>2447.66</v>
      </c>
      <c r="G6630" s="12">
        <v>302.23</v>
      </c>
      <c r="H6630" s="115">
        <v>88.46</v>
      </c>
      <c r="I6630" s="45">
        <v>101.26</v>
      </c>
      <c r="J6630" s="45">
        <v>100.75</v>
      </c>
      <c r="K6630" s="74"/>
      <c r="L6630" s="115"/>
      <c r="M6630" s="61"/>
    </row>
    <row r="6631" spans="1:13" ht="23.25" customHeight="1" thickBot="1" x14ac:dyDescent="0.25">
      <c r="A6631" s="11">
        <v>44169</v>
      </c>
      <c r="B6631" s="12">
        <v>1616.78</v>
      </c>
      <c r="C6631" s="12">
        <v>6343.43</v>
      </c>
      <c r="D6631" s="12">
        <v>1606.59</v>
      </c>
      <c r="E6631" s="12">
        <v>6192.93</v>
      </c>
      <c r="F6631" s="12">
        <v>2448.02</v>
      </c>
      <c r="G6631" s="12">
        <v>302.36</v>
      </c>
      <c r="H6631" s="115">
        <v>88.52</v>
      </c>
      <c r="I6631" s="45">
        <v>101.29</v>
      </c>
      <c r="J6631" s="45">
        <v>100.75</v>
      </c>
      <c r="K6631" s="74"/>
      <c r="L6631" s="115"/>
      <c r="M6631" s="61"/>
    </row>
    <row r="6632" spans="1:13" ht="23.25" customHeight="1" thickBot="1" x14ac:dyDescent="0.25">
      <c r="A6632" s="11">
        <v>44172</v>
      </c>
      <c r="B6632" s="12">
        <v>1613.73</v>
      </c>
      <c r="C6632" s="12">
        <v>6331.47</v>
      </c>
      <c r="D6632" s="12">
        <v>1602.19</v>
      </c>
      <c r="E6632" s="12">
        <v>6176</v>
      </c>
      <c r="F6632" s="12">
        <v>2440.96</v>
      </c>
      <c r="G6632" s="12">
        <v>301.55</v>
      </c>
      <c r="H6632" s="115">
        <v>88.14</v>
      </c>
      <c r="I6632" s="45">
        <v>101.28</v>
      </c>
      <c r="J6632" s="45">
        <v>100.76</v>
      </c>
      <c r="K6632" s="74"/>
      <c r="L6632" s="115"/>
      <c r="M6632" s="61"/>
    </row>
    <row r="6633" spans="1:13" ht="23.25" customHeight="1" thickBot="1" x14ac:dyDescent="0.25">
      <c r="A6633" s="11">
        <v>44173</v>
      </c>
      <c r="B6633" s="12">
        <v>1615.56</v>
      </c>
      <c r="C6633" s="12">
        <v>6338.66</v>
      </c>
      <c r="D6633" s="12">
        <v>1604.55</v>
      </c>
      <c r="E6633" s="12">
        <v>6185.09</v>
      </c>
      <c r="F6633" s="12">
        <v>2442.2800000000002</v>
      </c>
      <c r="G6633" s="12">
        <v>301.67</v>
      </c>
      <c r="H6633" s="115">
        <v>88.13</v>
      </c>
      <c r="I6633" s="45">
        <v>101.28</v>
      </c>
      <c r="J6633" s="45">
        <v>100.86</v>
      </c>
      <c r="K6633" s="74"/>
      <c r="L6633" s="115"/>
      <c r="M6633" s="61"/>
    </row>
    <row r="6634" spans="1:13" ht="23.25" customHeight="1" thickBot="1" x14ac:dyDescent="0.25">
      <c r="A6634" s="11">
        <v>44174</v>
      </c>
      <c r="B6634" s="12">
        <v>1616.01</v>
      </c>
      <c r="C6634" s="12">
        <v>6340.41</v>
      </c>
      <c r="D6634" s="12">
        <v>1609.27</v>
      </c>
      <c r="E6634" s="12">
        <v>6203.3</v>
      </c>
      <c r="F6634" s="12">
        <v>2462.96</v>
      </c>
      <c r="G6634" s="12">
        <v>302.39999999999998</v>
      </c>
      <c r="H6634" s="115">
        <v>88.18</v>
      </c>
      <c r="I6634" s="45">
        <v>101.14</v>
      </c>
      <c r="J6634" s="45">
        <v>100.3</v>
      </c>
      <c r="K6634" s="74"/>
      <c r="L6634" s="115"/>
      <c r="M6634" s="61"/>
    </row>
    <row r="6635" spans="1:13" ht="23.25" customHeight="1" thickBot="1" x14ac:dyDescent="0.25">
      <c r="A6635" s="11">
        <v>44175</v>
      </c>
      <c r="B6635" s="12">
        <v>1617.13</v>
      </c>
      <c r="C6635" s="12">
        <v>6344.83</v>
      </c>
      <c r="D6635" s="12">
        <v>1607.81</v>
      </c>
      <c r="E6635" s="12">
        <v>6197.63</v>
      </c>
      <c r="F6635" s="12">
        <v>2457.23</v>
      </c>
      <c r="G6635" s="12">
        <v>301.77</v>
      </c>
      <c r="H6635" s="115">
        <v>88.35</v>
      </c>
      <c r="I6635" s="45">
        <v>101.14</v>
      </c>
      <c r="J6635" s="45">
        <v>100.86</v>
      </c>
      <c r="K6635" s="74"/>
      <c r="L6635" s="115"/>
      <c r="M6635" s="61"/>
    </row>
    <row r="6636" spans="1:13" ht="23.25" customHeight="1" thickBot="1" x14ac:dyDescent="0.25">
      <c r="A6636" s="11">
        <v>44176</v>
      </c>
      <c r="B6636" s="12">
        <v>1614.01</v>
      </c>
      <c r="C6636" s="12">
        <v>6332.56</v>
      </c>
      <c r="D6636" s="12">
        <v>1602.92</v>
      </c>
      <c r="E6636" s="12">
        <v>6178.8</v>
      </c>
      <c r="F6636" s="12">
        <v>2452.86</v>
      </c>
      <c r="G6636" s="12">
        <v>300.57</v>
      </c>
      <c r="H6636" s="115">
        <v>88.07</v>
      </c>
      <c r="I6636" s="45">
        <v>101.15</v>
      </c>
      <c r="J6636" s="45">
        <v>100.74</v>
      </c>
      <c r="K6636" s="74"/>
      <c r="L6636" s="115"/>
      <c r="M6636" s="61"/>
    </row>
    <row r="6637" spans="1:13" ht="23.25" customHeight="1" thickBot="1" x14ac:dyDescent="0.25">
      <c r="A6637" s="11">
        <v>44179</v>
      </c>
      <c r="B6637" s="12">
        <v>1614.76</v>
      </c>
      <c r="C6637" s="12">
        <v>6335.53</v>
      </c>
      <c r="D6637" s="12">
        <v>1600.82</v>
      </c>
      <c r="E6637" s="12">
        <v>6170.72</v>
      </c>
      <c r="F6637" s="12">
        <v>2447.67</v>
      </c>
      <c r="G6637" s="12">
        <v>300.37</v>
      </c>
      <c r="H6637" s="115">
        <v>88.19</v>
      </c>
      <c r="I6637" s="45">
        <v>101.15</v>
      </c>
      <c r="J6637" s="45">
        <v>101.31</v>
      </c>
      <c r="K6637" s="74"/>
      <c r="L6637" s="115"/>
      <c r="M6637" s="61"/>
    </row>
    <row r="6638" spans="1:13" ht="23.25" customHeight="1" thickBot="1" x14ac:dyDescent="0.25">
      <c r="A6638" s="11">
        <v>44180</v>
      </c>
      <c r="B6638" s="12">
        <v>1614.53</v>
      </c>
      <c r="C6638" s="12">
        <v>6334.63</v>
      </c>
      <c r="D6638" s="12">
        <v>1600.35</v>
      </c>
      <c r="E6638" s="12">
        <v>6168.89</v>
      </c>
      <c r="F6638" s="12">
        <v>2447.75</v>
      </c>
      <c r="G6638" s="12">
        <v>299.97000000000003</v>
      </c>
      <c r="H6638" s="115">
        <v>88.04</v>
      </c>
      <c r="I6638" s="45">
        <v>101.16</v>
      </c>
      <c r="J6638" s="45">
        <v>101.27</v>
      </c>
      <c r="K6638" s="74"/>
      <c r="L6638" s="115"/>
      <c r="M6638" s="61"/>
    </row>
    <row r="6639" spans="1:13" ht="23.25" customHeight="1" thickBot="1" x14ac:dyDescent="0.25">
      <c r="A6639" s="11">
        <v>44181</v>
      </c>
      <c r="B6639" s="12">
        <v>1624.11</v>
      </c>
      <c r="C6639" s="12">
        <v>6372.21</v>
      </c>
      <c r="D6639" s="12">
        <v>1614.18</v>
      </c>
      <c r="E6639" s="12">
        <v>6222.22</v>
      </c>
      <c r="F6639" s="12">
        <v>2468.66</v>
      </c>
      <c r="G6639" s="12">
        <v>302.92</v>
      </c>
      <c r="H6639" s="115">
        <v>89.01</v>
      </c>
      <c r="I6639" s="45">
        <v>101.09</v>
      </c>
      <c r="J6639" s="45">
        <v>101.28</v>
      </c>
      <c r="K6639" s="74"/>
      <c r="L6639" s="115"/>
      <c r="M6639" s="61"/>
    </row>
    <row r="6640" spans="1:13" ht="23.25" customHeight="1" thickBot="1" x14ac:dyDescent="0.25">
      <c r="A6640" s="11">
        <v>44182</v>
      </c>
      <c r="B6640" s="12">
        <v>1619.29</v>
      </c>
      <c r="C6640" s="12">
        <v>6353.28</v>
      </c>
      <c r="D6640" s="12">
        <v>1611.01</v>
      </c>
      <c r="E6640" s="12">
        <v>6210.01</v>
      </c>
      <c r="F6640" s="12">
        <v>2479.96</v>
      </c>
      <c r="G6640" s="12">
        <v>302.02</v>
      </c>
      <c r="H6640" s="115">
        <v>88.54</v>
      </c>
      <c r="I6640" s="45">
        <v>100.99</v>
      </c>
      <c r="J6640" s="45">
        <v>100.62</v>
      </c>
      <c r="K6640" s="74"/>
      <c r="L6640" s="115"/>
      <c r="M6640" s="61"/>
    </row>
    <row r="6641" spans="1:13" ht="23.25" customHeight="1" thickBot="1" x14ac:dyDescent="0.25">
      <c r="A6641" s="11">
        <v>44183</v>
      </c>
      <c r="B6641" s="12">
        <v>1621.67</v>
      </c>
      <c r="C6641" s="12">
        <v>6364.26</v>
      </c>
      <c r="D6641" s="12">
        <v>1614.5</v>
      </c>
      <c r="E6641" s="12">
        <v>6225.84</v>
      </c>
      <c r="F6641" s="12">
        <v>2487.61</v>
      </c>
      <c r="G6641" s="12">
        <v>302.55</v>
      </c>
      <c r="H6641" s="115">
        <v>88.67</v>
      </c>
      <c r="I6641" s="45">
        <v>101.02</v>
      </c>
      <c r="J6641" s="45">
        <v>100.57</v>
      </c>
      <c r="K6641" s="74"/>
      <c r="L6641" s="115"/>
      <c r="M6641" s="61"/>
    </row>
    <row r="6642" spans="1:13" ht="23.25" customHeight="1" thickBot="1" x14ac:dyDescent="0.25">
      <c r="A6642" s="11">
        <v>44186</v>
      </c>
      <c r="B6642" s="12">
        <v>1629</v>
      </c>
      <c r="C6642" s="12">
        <v>6393.02</v>
      </c>
      <c r="D6642" s="12">
        <v>1625.3</v>
      </c>
      <c r="E6642" s="12">
        <v>6267.48</v>
      </c>
      <c r="F6642" s="12">
        <v>2500.5700000000002</v>
      </c>
      <c r="G6642" s="12">
        <v>305</v>
      </c>
      <c r="H6642" s="115">
        <v>89.43</v>
      </c>
      <c r="I6642" s="45">
        <v>100.99</v>
      </c>
      <c r="J6642" s="45">
        <v>100.72</v>
      </c>
      <c r="K6642" s="74"/>
      <c r="L6642" s="115"/>
      <c r="M6642" s="61"/>
    </row>
    <row r="6643" spans="1:13" ht="23.25" customHeight="1" thickBot="1" x14ac:dyDescent="0.25">
      <c r="A6643" s="11">
        <v>44187</v>
      </c>
      <c r="B6643" s="12">
        <v>1635.05</v>
      </c>
      <c r="C6643" s="12">
        <v>6416.77</v>
      </c>
      <c r="D6643" s="12">
        <v>1634.2</v>
      </c>
      <c r="E6643" s="12">
        <v>6301.8</v>
      </c>
      <c r="F6643" s="12">
        <v>2516.11</v>
      </c>
      <c r="G6643" s="12">
        <v>306.64</v>
      </c>
      <c r="H6643" s="115">
        <v>90.01</v>
      </c>
      <c r="I6643" s="45">
        <v>101.01</v>
      </c>
      <c r="J6643" s="45">
        <v>100.64</v>
      </c>
      <c r="K6643" s="74"/>
      <c r="L6643" s="115"/>
      <c r="M6643" s="61"/>
    </row>
    <row r="6644" spans="1:13" ht="23.25" customHeight="1" thickBot="1" x14ac:dyDescent="0.25">
      <c r="A6644" s="11">
        <v>44188</v>
      </c>
      <c r="B6644" s="12">
        <v>1635.52</v>
      </c>
      <c r="C6644" s="12">
        <v>6421.21</v>
      </c>
      <c r="D6644" s="12">
        <v>1634.42</v>
      </c>
      <c r="E6644" s="12">
        <v>6306.44</v>
      </c>
      <c r="F6644" s="12">
        <v>2514.39</v>
      </c>
      <c r="G6644" s="12">
        <v>306.87</v>
      </c>
      <c r="H6644" s="115">
        <v>89.91</v>
      </c>
      <c r="I6644" s="45">
        <v>101.02</v>
      </c>
      <c r="J6644" s="45">
        <v>100.79</v>
      </c>
      <c r="K6644" s="74"/>
      <c r="L6644" s="115"/>
      <c r="M6644" s="61"/>
    </row>
    <row r="6645" spans="1:13" ht="23.25" customHeight="1" thickBot="1" x14ac:dyDescent="0.25">
      <c r="A6645" s="11">
        <v>44189</v>
      </c>
      <c r="B6645" s="12">
        <v>1635.48</v>
      </c>
      <c r="C6645" s="12">
        <v>6421.06</v>
      </c>
      <c r="D6645" s="12">
        <v>1634.32</v>
      </c>
      <c r="E6645" s="12">
        <v>6306.05</v>
      </c>
      <c r="F6645" s="12">
        <v>2515.25</v>
      </c>
      <c r="G6645" s="12">
        <v>306.36</v>
      </c>
      <c r="H6645" s="115">
        <v>89.82</v>
      </c>
      <c r="I6645" s="45">
        <v>101.04</v>
      </c>
      <c r="J6645" s="45">
        <v>100.75</v>
      </c>
      <c r="K6645" s="74"/>
      <c r="L6645" s="115"/>
      <c r="M6645" s="61"/>
    </row>
    <row r="6646" spans="1:13" ht="23.25" customHeight="1" thickBot="1" x14ac:dyDescent="0.25">
      <c r="A6646" s="11">
        <v>44193</v>
      </c>
      <c r="B6646" s="12">
        <v>1635.91</v>
      </c>
      <c r="C6646" s="12">
        <v>6425</v>
      </c>
      <c r="D6646" s="12">
        <v>1637.84</v>
      </c>
      <c r="E6646" s="12">
        <v>6322.9</v>
      </c>
      <c r="F6646" s="12">
        <v>2522.16</v>
      </c>
      <c r="G6646" s="12">
        <v>307.38</v>
      </c>
      <c r="H6646" s="115">
        <v>90.15</v>
      </c>
      <c r="I6646" s="45">
        <v>101.01</v>
      </c>
      <c r="J6646" s="45">
        <v>100.28</v>
      </c>
      <c r="K6646" s="74"/>
      <c r="L6646" s="115"/>
      <c r="M6646" s="61"/>
    </row>
    <row r="6647" spans="1:13" ht="23.25" customHeight="1" thickBot="1" x14ac:dyDescent="0.25">
      <c r="A6647" s="11">
        <v>44194</v>
      </c>
      <c r="B6647" s="12">
        <v>1639.13</v>
      </c>
      <c r="C6647" s="12">
        <v>6437.62</v>
      </c>
      <c r="D6647" s="12">
        <v>1642.14</v>
      </c>
      <c r="E6647" s="12">
        <v>6339.49</v>
      </c>
      <c r="F6647" s="12">
        <v>2529.23</v>
      </c>
      <c r="G6647" s="12">
        <v>308.2</v>
      </c>
      <c r="H6647" s="115">
        <v>90.37</v>
      </c>
      <c r="I6647" s="45">
        <v>101.03</v>
      </c>
      <c r="J6647" s="45">
        <v>100.26</v>
      </c>
      <c r="K6647" s="74"/>
      <c r="L6647" s="115"/>
      <c r="M6647" s="61"/>
    </row>
    <row r="6648" spans="1:13" ht="23.25" customHeight="1" thickBot="1" x14ac:dyDescent="0.25">
      <c r="A6648" s="11">
        <v>44195</v>
      </c>
      <c r="B6648" s="12">
        <v>1641.81</v>
      </c>
      <c r="C6648" s="12">
        <v>6448.31</v>
      </c>
      <c r="D6648" s="12">
        <v>1645.65</v>
      </c>
      <c r="E6648" s="12">
        <v>6353.27</v>
      </c>
      <c r="F6648" s="12">
        <v>2537.5</v>
      </c>
      <c r="G6648" s="12">
        <v>308.97000000000003</v>
      </c>
      <c r="H6648" s="115">
        <v>90.62</v>
      </c>
      <c r="I6648" s="45">
        <v>101.05</v>
      </c>
      <c r="J6648" s="45">
        <v>100.22</v>
      </c>
      <c r="K6648" s="74"/>
      <c r="L6648" s="115"/>
      <c r="M6648" s="61"/>
    </row>
    <row r="6649" spans="1:13" ht="23.25" customHeight="1" thickBot="1" x14ac:dyDescent="0.25">
      <c r="A6649" s="11">
        <v>44196</v>
      </c>
      <c r="B6649" s="12">
        <v>1643.74</v>
      </c>
      <c r="C6649" s="12">
        <v>6455.89</v>
      </c>
      <c r="D6649" s="12">
        <v>1648.39</v>
      </c>
      <c r="E6649" s="12">
        <v>6363.84</v>
      </c>
      <c r="F6649" s="12">
        <v>2541.59</v>
      </c>
      <c r="G6649" s="12">
        <v>309.7</v>
      </c>
      <c r="H6649" s="115">
        <v>90.83</v>
      </c>
      <c r="I6649" s="45">
        <v>101.06</v>
      </c>
      <c r="J6649" s="45">
        <v>100.23</v>
      </c>
      <c r="M6649" s="61"/>
    </row>
    <row r="6650" spans="1:13" ht="23.25" customHeight="1" thickBot="1" x14ac:dyDescent="0.25">
      <c r="A6650" s="11">
        <v>44200</v>
      </c>
      <c r="B6650" s="12">
        <v>1640.68</v>
      </c>
      <c r="C6650" s="12">
        <v>6443.88</v>
      </c>
      <c r="D6650" s="12">
        <v>1644.03</v>
      </c>
      <c r="E6650" s="12">
        <v>6347</v>
      </c>
      <c r="F6650" s="12">
        <v>2532.87</v>
      </c>
      <c r="G6650" s="12">
        <v>308.94</v>
      </c>
      <c r="H6650" s="115">
        <v>90.62</v>
      </c>
      <c r="I6650" s="45">
        <v>101.05</v>
      </c>
      <c r="J6650" s="45">
        <v>100.31</v>
      </c>
      <c r="M6650" s="61"/>
    </row>
    <row r="6651" spans="1:13" ht="23.25" customHeight="1" thickBot="1" x14ac:dyDescent="0.25">
      <c r="A6651" s="11">
        <v>44201</v>
      </c>
      <c r="B6651" s="12">
        <v>1640.93</v>
      </c>
      <c r="C6651" s="12">
        <v>6444.86</v>
      </c>
      <c r="D6651" s="12">
        <v>1644.33</v>
      </c>
      <c r="E6651" s="12">
        <v>6348.16</v>
      </c>
      <c r="F6651" s="12">
        <v>2534.36</v>
      </c>
      <c r="G6651" s="12">
        <v>308.68</v>
      </c>
      <c r="H6651" s="115">
        <v>90.48</v>
      </c>
      <c r="I6651" s="45">
        <v>101.04</v>
      </c>
      <c r="J6651" s="45">
        <v>100.27</v>
      </c>
      <c r="M6651" s="61"/>
    </row>
    <row r="6652" spans="1:13" ht="23.25" customHeight="1" thickBot="1" x14ac:dyDescent="0.25">
      <c r="A6652" s="11">
        <v>44202</v>
      </c>
      <c r="B6652" s="12">
        <v>1640.74</v>
      </c>
      <c r="C6652" s="12">
        <v>6444.14</v>
      </c>
      <c r="D6652" s="12">
        <v>1644.91</v>
      </c>
      <c r="E6652" s="12">
        <v>6350.41</v>
      </c>
      <c r="F6652" s="12">
        <v>2535.91</v>
      </c>
      <c r="G6652" s="12">
        <v>308.08999999999997</v>
      </c>
      <c r="H6652" s="115">
        <v>90.41</v>
      </c>
      <c r="I6652" s="45">
        <v>101.05</v>
      </c>
      <c r="J6652" s="45">
        <v>100.07</v>
      </c>
      <c r="M6652" s="61"/>
    </row>
    <row r="6653" spans="1:13" ht="23.25" customHeight="1" thickBot="1" x14ac:dyDescent="0.25">
      <c r="A6653" s="11">
        <v>44203</v>
      </c>
      <c r="B6653" s="12">
        <v>1647.82</v>
      </c>
      <c r="C6653" s="12">
        <v>6472.3</v>
      </c>
      <c r="D6653" s="12">
        <v>1655.11</v>
      </c>
      <c r="E6653" s="12">
        <v>6390.33</v>
      </c>
      <c r="F6653" s="12">
        <v>2553.21</v>
      </c>
      <c r="G6653" s="12">
        <v>309.69</v>
      </c>
      <c r="H6653" s="115">
        <v>90.78</v>
      </c>
      <c r="I6653" s="45">
        <v>101.07</v>
      </c>
      <c r="J6653" s="45">
        <v>100.02</v>
      </c>
      <c r="M6653" s="61"/>
    </row>
    <row r="6654" spans="1:13" ht="23.25" customHeight="1" thickBot="1" x14ac:dyDescent="0.25">
      <c r="A6654" s="11">
        <v>44204</v>
      </c>
      <c r="B6654" s="12">
        <v>1648.51</v>
      </c>
      <c r="C6654" s="12">
        <v>6475.04</v>
      </c>
      <c r="D6654" s="12">
        <v>1656.15</v>
      </c>
      <c r="E6654" s="12">
        <v>6394.35</v>
      </c>
      <c r="F6654" s="12">
        <v>2550.66</v>
      </c>
      <c r="G6654" s="12">
        <v>309.95</v>
      </c>
      <c r="H6654" s="115">
        <v>90.72</v>
      </c>
      <c r="I6654" s="45">
        <v>101.05</v>
      </c>
      <c r="J6654" s="45">
        <v>100.18</v>
      </c>
      <c r="M6654" s="61"/>
    </row>
    <row r="6655" spans="1:13" ht="23.25" customHeight="1" thickBot="1" x14ac:dyDescent="0.25">
      <c r="A6655" s="11">
        <v>44207</v>
      </c>
      <c r="B6655" s="12">
        <v>1647.08</v>
      </c>
      <c r="C6655" s="12">
        <v>6469.41</v>
      </c>
      <c r="D6655" s="12">
        <v>1654.94</v>
      </c>
      <c r="E6655" s="12">
        <v>6389.68</v>
      </c>
      <c r="F6655" s="12">
        <v>2544.61</v>
      </c>
      <c r="G6655" s="12">
        <v>309.92</v>
      </c>
      <c r="H6655" s="115">
        <v>90.77</v>
      </c>
      <c r="I6655" s="45">
        <v>101.01</v>
      </c>
      <c r="J6655" s="45">
        <v>100.28</v>
      </c>
      <c r="M6655" s="61"/>
    </row>
    <row r="6656" spans="1:13" ht="23.25" customHeight="1" thickBot="1" x14ac:dyDescent="0.25">
      <c r="A6656" s="11">
        <v>44208</v>
      </c>
      <c r="B6656" s="12">
        <v>1644.79</v>
      </c>
      <c r="C6656" s="12">
        <v>6460.4</v>
      </c>
      <c r="D6656" s="12">
        <v>1655.5</v>
      </c>
      <c r="E6656" s="12">
        <v>6391.86</v>
      </c>
      <c r="F6656" s="12">
        <v>2556.81</v>
      </c>
      <c r="G6656" s="12">
        <v>310.29000000000002</v>
      </c>
      <c r="H6656" s="115">
        <v>90.71</v>
      </c>
      <c r="I6656" s="45">
        <v>100.89</v>
      </c>
      <c r="J6656" s="45">
        <v>99.83</v>
      </c>
      <c r="M6656" s="61"/>
    </row>
    <row r="6657" spans="1:13" ht="23.25" customHeight="1" thickBot="1" x14ac:dyDescent="0.25">
      <c r="A6657" s="11">
        <v>44209</v>
      </c>
      <c r="B6657" s="12">
        <v>1644.89</v>
      </c>
      <c r="C6657" s="12">
        <v>6460.82</v>
      </c>
      <c r="D6657" s="12">
        <v>1656.43</v>
      </c>
      <c r="E6657" s="12">
        <v>6395.44</v>
      </c>
      <c r="F6657" s="12">
        <v>2561.5</v>
      </c>
      <c r="G6657" s="12">
        <v>310.3</v>
      </c>
      <c r="H6657" s="115">
        <v>90.69</v>
      </c>
      <c r="I6657" s="45">
        <v>100.93</v>
      </c>
      <c r="J6657" s="45">
        <v>99.54</v>
      </c>
      <c r="M6657" s="61"/>
    </row>
    <row r="6658" spans="1:13" ht="23.25" customHeight="1" thickBot="1" x14ac:dyDescent="0.25">
      <c r="A6658" s="11">
        <v>44210</v>
      </c>
      <c r="B6658" s="12">
        <v>1642.45</v>
      </c>
      <c r="C6658" s="12">
        <v>6451.21</v>
      </c>
      <c r="D6658" s="12">
        <v>1653.92</v>
      </c>
      <c r="E6658" s="12">
        <v>6385.77</v>
      </c>
      <c r="F6658" s="12">
        <v>2553.27</v>
      </c>
      <c r="G6658" s="12">
        <v>309.83999999999997</v>
      </c>
      <c r="H6658" s="115">
        <v>90.58</v>
      </c>
      <c r="I6658" s="45">
        <v>100.91</v>
      </c>
      <c r="J6658" s="45">
        <v>99.54</v>
      </c>
      <c r="M6658" s="61"/>
    </row>
    <row r="6659" spans="1:13" ht="23.25" customHeight="1" thickBot="1" x14ac:dyDescent="0.25">
      <c r="A6659" s="11">
        <v>44211</v>
      </c>
      <c r="B6659" s="12">
        <v>1641.55</v>
      </c>
      <c r="C6659" s="12">
        <v>6448.37</v>
      </c>
      <c r="D6659" s="12">
        <v>1652.41</v>
      </c>
      <c r="E6659" s="12">
        <v>6380.92</v>
      </c>
      <c r="F6659" s="12">
        <v>2550.81</v>
      </c>
      <c r="G6659" s="12">
        <v>309.63</v>
      </c>
      <c r="H6659" s="115">
        <v>90.52</v>
      </c>
      <c r="I6659" s="45">
        <v>100.93</v>
      </c>
      <c r="J6659" s="45">
        <v>99.56</v>
      </c>
      <c r="M6659" s="61"/>
    </row>
    <row r="6660" spans="1:13" ht="23.25" customHeight="1" thickBot="1" x14ac:dyDescent="0.25">
      <c r="A6660" s="11">
        <v>44214</v>
      </c>
      <c r="B6660" s="12">
        <v>1642.24</v>
      </c>
      <c r="C6660" s="12">
        <v>6451.08</v>
      </c>
      <c r="D6660" s="12">
        <v>1650.85</v>
      </c>
      <c r="E6660" s="12">
        <v>6374.92</v>
      </c>
      <c r="F6660" s="12">
        <v>2535.0700000000002</v>
      </c>
      <c r="G6660" s="12">
        <v>309.55</v>
      </c>
      <c r="H6660" s="115">
        <v>90.44</v>
      </c>
      <c r="I6660" s="45">
        <v>100.97</v>
      </c>
      <c r="J6660" s="45">
        <v>100.08</v>
      </c>
      <c r="M6660" s="61"/>
    </row>
    <row r="6661" spans="1:13" ht="23.25" customHeight="1" thickBot="1" x14ac:dyDescent="0.25">
      <c r="A6661" s="11">
        <v>44215</v>
      </c>
      <c r="B6661" s="12">
        <v>1641.69</v>
      </c>
      <c r="C6661" s="12">
        <v>6448.94</v>
      </c>
      <c r="D6661" s="12">
        <v>1649.68</v>
      </c>
      <c r="E6661" s="12">
        <v>6370.38</v>
      </c>
      <c r="F6661" s="12">
        <v>2533.65</v>
      </c>
      <c r="G6661" s="12">
        <v>309.39</v>
      </c>
      <c r="H6661" s="115">
        <v>90.47</v>
      </c>
      <c r="I6661" s="45">
        <v>100.99</v>
      </c>
      <c r="J6661" s="45">
        <v>100.07</v>
      </c>
      <c r="M6661" s="61"/>
    </row>
    <row r="6662" spans="1:13" ht="23.25" customHeight="1" thickBot="1" x14ac:dyDescent="0.25">
      <c r="A6662" s="11">
        <v>44216</v>
      </c>
      <c r="B6662" s="12">
        <v>1642.38</v>
      </c>
      <c r="C6662" s="12">
        <v>6451.62</v>
      </c>
      <c r="D6662" s="12">
        <v>1651</v>
      </c>
      <c r="E6662" s="12">
        <v>6375.48</v>
      </c>
      <c r="F6662" s="12">
        <v>2539.79</v>
      </c>
      <c r="G6662" s="12">
        <v>309.33999999999997</v>
      </c>
      <c r="H6662" s="115">
        <v>90.41</v>
      </c>
      <c r="I6662" s="45">
        <v>101.01</v>
      </c>
      <c r="J6662" s="45">
        <v>99.9</v>
      </c>
      <c r="M6662" s="61"/>
    </row>
    <row r="6663" spans="1:13" ht="23.25" customHeight="1" thickBot="1" x14ac:dyDescent="0.25">
      <c r="A6663" s="11">
        <v>44217</v>
      </c>
      <c r="B6663" s="12">
        <v>1641.08</v>
      </c>
      <c r="C6663" s="12">
        <v>6446.52</v>
      </c>
      <c r="D6663" s="12">
        <v>1650.55</v>
      </c>
      <c r="E6663" s="12">
        <v>6373.75</v>
      </c>
      <c r="F6663" s="12">
        <v>2536.0100000000002</v>
      </c>
      <c r="G6663" s="12">
        <v>308.86</v>
      </c>
      <c r="H6663" s="115">
        <v>90.26</v>
      </c>
      <c r="I6663" s="45">
        <v>101.03</v>
      </c>
      <c r="J6663" s="45">
        <v>99.69</v>
      </c>
      <c r="M6663" s="61"/>
    </row>
    <row r="6664" spans="1:13" ht="23.25" customHeight="1" thickBot="1" x14ac:dyDescent="0.25">
      <c r="A6664" s="11">
        <v>44218</v>
      </c>
      <c r="B6664" s="12">
        <v>1641.14</v>
      </c>
      <c r="C6664" s="12">
        <v>6446.78</v>
      </c>
      <c r="D6664" s="12">
        <v>1647.96</v>
      </c>
      <c r="E6664" s="12">
        <v>6363.75</v>
      </c>
      <c r="F6664" s="12">
        <v>2533.12</v>
      </c>
      <c r="G6664" s="12">
        <v>308.62</v>
      </c>
      <c r="H6664" s="115">
        <v>90.32</v>
      </c>
      <c r="I6664" s="45">
        <v>101.16</v>
      </c>
      <c r="J6664" s="45">
        <v>99.98</v>
      </c>
      <c r="M6664" s="61"/>
    </row>
    <row r="6665" spans="1:13" ht="23.25" customHeight="1" thickBot="1" x14ac:dyDescent="0.25">
      <c r="A6665" s="11">
        <v>44221</v>
      </c>
      <c r="B6665" s="12">
        <v>1640.15</v>
      </c>
      <c r="C6665" s="12">
        <v>6442.87</v>
      </c>
      <c r="D6665" s="12">
        <v>1646.4</v>
      </c>
      <c r="E6665" s="12">
        <v>6357.71</v>
      </c>
      <c r="F6665" s="12">
        <v>2530.7199999999998</v>
      </c>
      <c r="G6665" s="12">
        <v>308.45</v>
      </c>
      <c r="H6665" s="115">
        <v>90.31</v>
      </c>
      <c r="I6665" s="45">
        <v>101.16</v>
      </c>
      <c r="J6665" s="45">
        <v>99.98</v>
      </c>
      <c r="M6665" s="61"/>
    </row>
    <row r="6666" spans="1:13" ht="23.25" customHeight="1" thickBot="1" x14ac:dyDescent="0.25">
      <c r="A6666" s="11">
        <v>44222</v>
      </c>
      <c r="B6666" s="12">
        <v>1635.27</v>
      </c>
      <c r="C6666" s="12">
        <v>6423.72</v>
      </c>
      <c r="D6666" s="12">
        <v>1641.73</v>
      </c>
      <c r="E6666" s="12">
        <v>6339.67</v>
      </c>
      <c r="F6666" s="12">
        <v>2522.0700000000002</v>
      </c>
      <c r="G6666" s="12">
        <v>306.31</v>
      </c>
      <c r="H6666" s="115">
        <v>89.82</v>
      </c>
      <c r="I6666" s="45">
        <v>101.14</v>
      </c>
      <c r="J6666" s="45">
        <v>99.7</v>
      </c>
      <c r="M6666" s="61"/>
    </row>
    <row r="6667" spans="1:13" ht="23.25" customHeight="1" thickBot="1" x14ac:dyDescent="0.25">
      <c r="A6667" s="11">
        <v>44223</v>
      </c>
      <c r="B6667" s="12">
        <v>1635.25</v>
      </c>
      <c r="C6667" s="12">
        <v>6423.62</v>
      </c>
      <c r="D6667" s="12">
        <v>1641.57</v>
      </c>
      <c r="E6667" s="12">
        <v>6339.06</v>
      </c>
      <c r="F6667" s="12">
        <v>2522.7199999999998</v>
      </c>
      <c r="G6667" s="12">
        <v>306.49</v>
      </c>
      <c r="H6667" s="115">
        <v>89.82</v>
      </c>
      <c r="I6667" s="45">
        <v>101.16</v>
      </c>
      <c r="J6667" s="45">
        <v>99.67</v>
      </c>
      <c r="M6667" s="61"/>
    </row>
    <row r="6668" spans="1:13" ht="23.25" customHeight="1" thickBot="1" x14ac:dyDescent="0.25">
      <c r="A6668" s="11">
        <v>44225</v>
      </c>
      <c r="B6668" s="12">
        <v>1633.65</v>
      </c>
      <c r="C6668" s="12">
        <v>6417.35</v>
      </c>
      <c r="D6668" s="12">
        <v>1638</v>
      </c>
      <c r="E6668" s="12">
        <v>6325.29</v>
      </c>
      <c r="F6668" s="12">
        <v>2509.62</v>
      </c>
      <c r="G6668" s="12">
        <v>305.83</v>
      </c>
      <c r="H6668" s="115">
        <v>89.5</v>
      </c>
      <c r="I6668" s="45">
        <v>101.18</v>
      </c>
      <c r="J6668" s="45">
        <v>99.97</v>
      </c>
      <c r="M6668" s="61"/>
    </row>
    <row r="6669" spans="1:13" ht="23.25" customHeight="1" thickBot="1" x14ac:dyDescent="0.25">
      <c r="A6669" s="11">
        <v>44229</v>
      </c>
      <c r="B6669" s="12">
        <v>1631.93</v>
      </c>
      <c r="C6669" s="12">
        <v>6410.58</v>
      </c>
      <c r="D6669" s="12">
        <v>1635.39</v>
      </c>
      <c r="E6669" s="12">
        <v>6315.2</v>
      </c>
      <c r="F6669" s="12">
        <v>2504.29</v>
      </c>
      <c r="G6669" s="12">
        <v>305.64999999999998</v>
      </c>
      <c r="H6669" s="115">
        <v>89.44</v>
      </c>
      <c r="I6669" s="45">
        <v>101.17</v>
      </c>
      <c r="J6669" s="45">
        <v>100.02</v>
      </c>
      <c r="M6669" s="61"/>
    </row>
    <row r="6670" spans="1:13" ht="23.25" customHeight="1" thickBot="1" x14ac:dyDescent="0.25">
      <c r="A6670" s="11">
        <v>44230</v>
      </c>
      <c r="B6670" s="12">
        <v>1631.87</v>
      </c>
      <c r="C6670" s="12">
        <v>6410.33</v>
      </c>
      <c r="D6670" s="12">
        <v>1636.06</v>
      </c>
      <c r="E6670" s="12">
        <v>6317.77</v>
      </c>
      <c r="F6670" s="12">
        <v>2501.71</v>
      </c>
      <c r="G6670" s="12">
        <v>305.52</v>
      </c>
      <c r="H6670" s="115">
        <v>89.32</v>
      </c>
      <c r="I6670" s="45">
        <v>101.18</v>
      </c>
      <c r="J6670" s="45">
        <v>100</v>
      </c>
      <c r="M6670" s="61"/>
    </row>
    <row r="6671" spans="1:13" ht="23.25" customHeight="1" thickBot="1" x14ac:dyDescent="0.25">
      <c r="A6671" s="11">
        <v>44231</v>
      </c>
      <c r="B6671" s="12">
        <v>1632.29</v>
      </c>
      <c r="C6671" s="12">
        <v>6412.01</v>
      </c>
      <c r="D6671" s="12">
        <v>1634.69</v>
      </c>
      <c r="E6671" s="12">
        <v>6312.49</v>
      </c>
      <c r="F6671" s="12">
        <v>2498.67</v>
      </c>
      <c r="G6671" s="12">
        <v>305.95999999999998</v>
      </c>
      <c r="H6671" s="115">
        <v>89.45</v>
      </c>
      <c r="I6671" s="45">
        <v>101.16</v>
      </c>
      <c r="J6671" s="45">
        <v>100.37</v>
      </c>
      <c r="M6671" s="61"/>
    </row>
    <row r="6672" spans="1:13" ht="23.25" customHeight="1" thickBot="1" x14ac:dyDescent="0.25">
      <c r="A6672" s="11">
        <v>44232</v>
      </c>
      <c r="B6672" s="12">
        <v>1630.03</v>
      </c>
      <c r="C6672" s="12">
        <v>6403.12</v>
      </c>
      <c r="D6672" s="12">
        <v>1632.31</v>
      </c>
      <c r="E6672" s="12">
        <v>6303.3</v>
      </c>
      <c r="F6672" s="12">
        <v>2490.58</v>
      </c>
      <c r="G6672" s="12">
        <v>305.68</v>
      </c>
      <c r="H6672" s="115">
        <v>89.39</v>
      </c>
      <c r="I6672" s="45">
        <v>101.16</v>
      </c>
      <c r="J6672" s="45">
        <v>100.38</v>
      </c>
      <c r="M6672" s="61"/>
    </row>
    <row r="6673" spans="1:13" ht="23.25" customHeight="1" thickBot="1" x14ac:dyDescent="0.25">
      <c r="A6673" s="11">
        <v>44235</v>
      </c>
      <c r="B6673" s="12">
        <v>1629.78</v>
      </c>
      <c r="C6673" s="12">
        <v>6402.16</v>
      </c>
      <c r="D6673" s="12">
        <v>1631.54</v>
      </c>
      <c r="E6673" s="12">
        <v>6300.31</v>
      </c>
      <c r="F6673" s="12">
        <v>2492.6</v>
      </c>
      <c r="G6673" s="12">
        <v>305.3</v>
      </c>
      <c r="H6673" s="115">
        <v>89.31</v>
      </c>
      <c r="I6673" s="45">
        <v>101.14</v>
      </c>
      <c r="J6673" s="45">
        <v>100.25</v>
      </c>
      <c r="M6673" s="61"/>
    </row>
    <row r="6674" spans="1:13" ht="23.25" customHeight="1" thickBot="1" x14ac:dyDescent="0.25">
      <c r="A6674" s="11">
        <v>44236</v>
      </c>
      <c r="B6674" s="12">
        <v>1628.2</v>
      </c>
      <c r="C6674" s="12">
        <v>6395.94</v>
      </c>
      <c r="D6674" s="12">
        <v>1627.8</v>
      </c>
      <c r="E6674" s="12">
        <v>6285.87</v>
      </c>
      <c r="F6674" s="12">
        <v>2485.88</v>
      </c>
      <c r="G6674" s="12">
        <v>304.72000000000003</v>
      </c>
      <c r="H6674" s="115">
        <v>89.09</v>
      </c>
      <c r="I6674" s="45">
        <v>101.2</v>
      </c>
      <c r="J6674" s="45">
        <v>100.3</v>
      </c>
      <c r="M6674" s="61"/>
    </row>
    <row r="6675" spans="1:13" ht="23.25" customHeight="1" thickBot="1" x14ac:dyDescent="0.25">
      <c r="A6675" s="11">
        <v>44237</v>
      </c>
      <c r="B6675" s="12">
        <v>1627.68</v>
      </c>
      <c r="C6675" s="12">
        <v>6393.88</v>
      </c>
      <c r="D6675" s="12">
        <v>1626.3</v>
      </c>
      <c r="E6675" s="12">
        <v>6280.11</v>
      </c>
      <c r="F6675" s="12">
        <v>2484.48</v>
      </c>
      <c r="G6675" s="12">
        <v>304.8</v>
      </c>
      <c r="H6675" s="115">
        <v>88.87</v>
      </c>
      <c r="I6675" s="45">
        <v>101.23</v>
      </c>
      <c r="J6675" s="45">
        <v>100.26</v>
      </c>
      <c r="M6675" s="61"/>
    </row>
    <row r="6676" spans="1:13" ht="23.25" customHeight="1" thickBot="1" x14ac:dyDescent="0.25">
      <c r="A6676" s="11">
        <v>44238</v>
      </c>
      <c r="B6676" s="12">
        <v>1625.26</v>
      </c>
      <c r="C6676" s="12">
        <v>6384.38</v>
      </c>
      <c r="D6676" s="12">
        <v>1622.84</v>
      </c>
      <c r="E6676" s="12">
        <v>6266.74</v>
      </c>
      <c r="F6676" s="12">
        <v>2479.19</v>
      </c>
      <c r="G6676" s="12">
        <v>303.77</v>
      </c>
      <c r="H6676" s="115">
        <v>88.54</v>
      </c>
      <c r="I6676" s="45">
        <v>101.23</v>
      </c>
      <c r="J6676" s="45">
        <v>100.26</v>
      </c>
      <c r="M6676" s="61"/>
    </row>
    <row r="6677" spans="1:13" ht="23.25" customHeight="1" thickBot="1" x14ac:dyDescent="0.25">
      <c r="A6677" s="11">
        <v>44242</v>
      </c>
      <c r="B6677" s="12">
        <v>1610.83</v>
      </c>
      <c r="C6677" s="12">
        <v>6327.69</v>
      </c>
      <c r="D6677" s="12">
        <v>1601.33</v>
      </c>
      <c r="E6677" s="12">
        <v>6183.66</v>
      </c>
      <c r="F6677" s="12">
        <v>2446.63</v>
      </c>
      <c r="G6677" s="12">
        <v>298.83</v>
      </c>
      <c r="H6677" s="115">
        <v>86.89</v>
      </c>
      <c r="I6677" s="45">
        <v>101.24</v>
      </c>
      <c r="J6677" s="45">
        <v>100.25</v>
      </c>
      <c r="M6677" s="61"/>
    </row>
    <row r="6678" spans="1:13" ht="23.25" customHeight="1" thickBot="1" x14ac:dyDescent="0.25">
      <c r="A6678" s="11">
        <v>44243</v>
      </c>
      <c r="B6678" s="12">
        <v>1589.87</v>
      </c>
      <c r="C6678" s="12">
        <v>6245.36</v>
      </c>
      <c r="D6678" s="12">
        <v>1585.29</v>
      </c>
      <c r="E6678" s="12">
        <v>6121.71</v>
      </c>
      <c r="F6678" s="12">
        <v>2421.88</v>
      </c>
      <c r="G6678" s="12">
        <v>292.02</v>
      </c>
      <c r="H6678" s="115">
        <v>84.8</v>
      </c>
      <c r="I6678" s="45">
        <v>101.28</v>
      </c>
      <c r="J6678" s="45">
        <v>97.87</v>
      </c>
      <c r="M6678" s="61"/>
    </row>
    <row r="6679" spans="1:13" ht="23.25" customHeight="1" thickBot="1" x14ac:dyDescent="0.25">
      <c r="A6679" s="11">
        <v>44244</v>
      </c>
      <c r="B6679" s="12">
        <v>1594.3</v>
      </c>
      <c r="C6679" s="12">
        <v>6262.76</v>
      </c>
      <c r="D6679" s="12">
        <v>1585.57</v>
      </c>
      <c r="E6679" s="12">
        <v>6122.8</v>
      </c>
      <c r="F6679" s="12">
        <v>2420.2399999999998</v>
      </c>
      <c r="G6679" s="12">
        <v>293.60000000000002</v>
      </c>
      <c r="H6679" s="115">
        <v>85.28</v>
      </c>
      <c r="I6679" s="45">
        <v>101.26</v>
      </c>
      <c r="J6679" s="45">
        <v>98.98</v>
      </c>
      <c r="M6679" s="61"/>
    </row>
    <row r="6680" spans="1:13" ht="23.25" customHeight="1" thickBot="1" x14ac:dyDescent="0.25">
      <c r="A6680" s="11">
        <v>44245</v>
      </c>
      <c r="B6680" s="12">
        <v>1603.26</v>
      </c>
      <c r="C6680" s="12">
        <v>6297.97</v>
      </c>
      <c r="D6680" s="12">
        <v>1596.75</v>
      </c>
      <c r="E6680" s="12">
        <v>6166</v>
      </c>
      <c r="F6680" s="12">
        <v>2437.38</v>
      </c>
      <c r="G6680" s="12">
        <v>296.95</v>
      </c>
      <c r="H6680" s="115">
        <v>86.39</v>
      </c>
      <c r="I6680" s="45">
        <v>101.2</v>
      </c>
      <c r="J6680" s="45">
        <v>99.49</v>
      </c>
      <c r="M6680" s="61"/>
    </row>
    <row r="6681" spans="1:13" ht="23.25" customHeight="1" thickBot="1" x14ac:dyDescent="0.25">
      <c r="A6681" s="11">
        <v>44246</v>
      </c>
      <c r="B6681" s="12">
        <v>1614.12</v>
      </c>
      <c r="C6681" s="12">
        <v>6340.6</v>
      </c>
      <c r="D6681" s="12">
        <v>1607.09</v>
      </c>
      <c r="E6681" s="12">
        <v>6205.91</v>
      </c>
      <c r="F6681" s="12">
        <v>2455</v>
      </c>
      <c r="G6681" s="12">
        <v>300.91000000000003</v>
      </c>
      <c r="H6681" s="115">
        <v>87.55</v>
      </c>
      <c r="I6681" s="45">
        <v>101.22</v>
      </c>
      <c r="J6681" s="45">
        <v>100.26</v>
      </c>
      <c r="M6681" s="61"/>
    </row>
    <row r="6682" spans="1:13" ht="23.25" customHeight="1" thickBot="1" x14ac:dyDescent="0.25">
      <c r="A6682" s="11">
        <v>44249</v>
      </c>
      <c r="B6682" s="12">
        <v>1615.91</v>
      </c>
      <c r="C6682" s="12">
        <v>6347.67</v>
      </c>
      <c r="D6682" s="12">
        <v>1609.18</v>
      </c>
      <c r="E6682" s="12">
        <v>6213.99</v>
      </c>
      <c r="F6682" s="12">
        <v>2457.21</v>
      </c>
      <c r="G6682" s="12">
        <v>301.55</v>
      </c>
      <c r="H6682" s="115">
        <v>87.63</v>
      </c>
      <c r="I6682" s="45">
        <v>101.26</v>
      </c>
      <c r="J6682" s="45">
        <v>100.27</v>
      </c>
      <c r="M6682" s="61"/>
    </row>
    <row r="6683" spans="1:13" ht="23.25" customHeight="1" thickBot="1" x14ac:dyDescent="0.25">
      <c r="A6683" s="11">
        <v>44250</v>
      </c>
      <c r="B6683" s="12">
        <v>1613.68</v>
      </c>
      <c r="C6683" s="12">
        <v>6338.89</v>
      </c>
      <c r="D6683" s="12">
        <v>1606.18</v>
      </c>
      <c r="E6683" s="12">
        <v>6202.4</v>
      </c>
      <c r="F6683" s="12">
        <v>2455.96</v>
      </c>
      <c r="G6683" s="12">
        <v>301.22000000000003</v>
      </c>
      <c r="H6683" s="115">
        <v>87.47</v>
      </c>
      <c r="I6683" s="45">
        <v>101.29</v>
      </c>
      <c r="J6683" s="45">
        <v>100.06</v>
      </c>
      <c r="M6683" s="61"/>
    </row>
    <row r="6684" spans="1:13" ht="23.25" customHeight="1" thickBot="1" x14ac:dyDescent="0.25">
      <c r="A6684" s="11">
        <v>44251</v>
      </c>
      <c r="B6684" s="12">
        <v>1613</v>
      </c>
      <c r="C6684" s="12">
        <v>6336.21</v>
      </c>
      <c r="D6684" s="12">
        <v>1604.89</v>
      </c>
      <c r="E6684" s="12">
        <v>6197.41</v>
      </c>
      <c r="F6684" s="12">
        <v>2452.0700000000002</v>
      </c>
      <c r="G6684" s="12">
        <v>301.01</v>
      </c>
      <c r="H6684" s="115">
        <v>87.39</v>
      </c>
      <c r="I6684" s="45">
        <v>101.31</v>
      </c>
      <c r="J6684" s="45">
        <v>100.14</v>
      </c>
      <c r="M6684" s="61"/>
    </row>
    <row r="6685" spans="1:13" ht="23.25" customHeight="1" thickBot="1" x14ac:dyDescent="0.25">
      <c r="A6685" s="11">
        <v>44252</v>
      </c>
      <c r="B6685" s="12">
        <v>1607.28</v>
      </c>
      <c r="C6685" s="12">
        <v>6313.74</v>
      </c>
      <c r="D6685" s="12">
        <v>1601.29</v>
      </c>
      <c r="E6685" s="12">
        <v>6183.53</v>
      </c>
      <c r="F6685" s="12">
        <v>2446.33</v>
      </c>
      <c r="G6685" s="12">
        <v>298.61</v>
      </c>
      <c r="H6685" s="115">
        <v>86.77</v>
      </c>
      <c r="I6685" s="45">
        <v>101.27</v>
      </c>
      <c r="J6685" s="45">
        <v>99.3</v>
      </c>
      <c r="M6685" s="61"/>
    </row>
    <row r="6686" spans="1:13" ht="23.25" customHeight="1" thickBot="1" x14ac:dyDescent="0.25">
      <c r="A6686" s="11">
        <v>44253</v>
      </c>
      <c r="B6686" s="12">
        <v>1605.2</v>
      </c>
      <c r="C6686" s="12">
        <v>6305.59</v>
      </c>
      <c r="D6686" s="12">
        <v>1598.25</v>
      </c>
      <c r="E6686" s="12">
        <v>6171.78</v>
      </c>
      <c r="F6686" s="12">
        <v>2440.64</v>
      </c>
      <c r="G6686" s="12">
        <v>297.5</v>
      </c>
      <c r="H6686" s="115">
        <v>86.67</v>
      </c>
      <c r="I6686" s="45">
        <v>101.24</v>
      </c>
      <c r="J6686" s="45">
        <v>99.34</v>
      </c>
      <c r="M6686" s="61"/>
    </row>
    <row r="6687" spans="1:13" ht="23.25" customHeight="1" thickBot="1" x14ac:dyDescent="0.25">
      <c r="A6687" s="11">
        <v>44256</v>
      </c>
      <c r="B6687" s="12">
        <v>1609.69</v>
      </c>
      <c r="C6687" s="12">
        <v>6323.22</v>
      </c>
      <c r="D6687" s="12">
        <v>1599.77</v>
      </c>
      <c r="E6687" s="12">
        <v>6177.64</v>
      </c>
      <c r="F6687" s="12">
        <v>2439.09</v>
      </c>
      <c r="G6687" s="12">
        <v>299.22000000000003</v>
      </c>
      <c r="H6687" s="115">
        <v>87.13</v>
      </c>
      <c r="I6687" s="45">
        <v>101.22</v>
      </c>
      <c r="J6687" s="45">
        <v>100.35</v>
      </c>
      <c r="M6687" s="61"/>
    </row>
    <row r="6688" spans="1:13" ht="23.25" customHeight="1" thickBot="1" x14ac:dyDescent="0.25">
      <c r="A6688" s="11">
        <v>44257</v>
      </c>
      <c r="B6688" s="12">
        <v>1607.5</v>
      </c>
      <c r="C6688" s="12">
        <v>6314.62</v>
      </c>
      <c r="D6688" s="12">
        <v>1597.51</v>
      </c>
      <c r="E6688" s="12">
        <v>6168.93</v>
      </c>
      <c r="F6688" s="12">
        <v>2435.65</v>
      </c>
      <c r="G6688" s="12">
        <v>298.16000000000003</v>
      </c>
      <c r="H6688" s="115">
        <v>86.75</v>
      </c>
      <c r="I6688" s="45">
        <v>101.24</v>
      </c>
      <c r="J6688" s="45">
        <v>100.37</v>
      </c>
      <c r="M6688" s="61"/>
    </row>
    <row r="6689" spans="1:13" ht="23.25" customHeight="1" thickBot="1" x14ac:dyDescent="0.25">
      <c r="A6689" s="11">
        <v>44258</v>
      </c>
      <c r="B6689" s="12">
        <v>1594.83</v>
      </c>
      <c r="C6689" s="12">
        <v>6269.19</v>
      </c>
      <c r="D6689" s="12">
        <v>1583.52</v>
      </c>
      <c r="E6689" s="12">
        <v>6114.88</v>
      </c>
      <c r="F6689" s="12">
        <v>2415.1</v>
      </c>
      <c r="G6689" s="12">
        <v>292.72000000000003</v>
      </c>
      <c r="H6689" s="115">
        <v>85.14</v>
      </c>
      <c r="I6689" s="45">
        <v>101.28</v>
      </c>
      <c r="J6689" s="45">
        <v>99.46</v>
      </c>
      <c r="M6689" s="61"/>
    </row>
    <row r="6690" spans="1:13" ht="23.25" customHeight="1" thickBot="1" x14ac:dyDescent="0.25">
      <c r="A6690" s="11">
        <v>44259</v>
      </c>
      <c r="B6690" s="12">
        <v>1591.06</v>
      </c>
      <c r="C6690" s="12">
        <v>6254.37</v>
      </c>
      <c r="D6690" s="12">
        <v>1578.01</v>
      </c>
      <c r="E6690" s="12">
        <v>6093.62</v>
      </c>
      <c r="F6690" s="12">
        <v>2403.69</v>
      </c>
      <c r="G6690" s="12">
        <v>292.2</v>
      </c>
      <c r="H6690" s="115">
        <v>85.01</v>
      </c>
      <c r="I6690" s="45">
        <v>101.29</v>
      </c>
      <c r="J6690" s="45">
        <v>99.52</v>
      </c>
      <c r="M6690" s="61"/>
    </row>
    <row r="6691" spans="1:13" ht="23.25" customHeight="1" thickBot="1" x14ac:dyDescent="0.25">
      <c r="A6691" s="11">
        <v>44260</v>
      </c>
      <c r="B6691" s="12">
        <v>1592.17</v>
      </c>
      <c r="C6691" s="12">
        <v>6258.73</v>
      </c>
      <c r="D6691" s="12">
        <v>1579.99</v>
      </c>
      <c r="E6691" s="12">
        <v>6101.26</v>
      </c>
      <c r="F6691" s="12">
        <v>2402.12</v>
      </c>
      <c r="G6691" s="12">
        <v>292.77999999999997</v>
      </c>
      <c r="H6691" s="115">
        <v>85.19</v>
      </c>
      <c r="I6691" s="45">
        <v>101.28</v>
      </c>
      <c r="J6691" s="45">
        <v>99.71</v>
      </c>
      <c r="M6691" s="61"/>
    </row>
    <row r="6692" spans="1:13" ht="23.25" customHeight="1" thickBot="1" x14ac:dyDescent="0.25">
      <c r="A6692" s="11">
        <v>44263</v>
      </c>
      <c r="B6692" s="12">
        <v>1593.31</v>
      </c>
      <c r="C6692" s="12">
        <v>6263.21</v>
      </c>
      <c r="D6692" s="12">
        <v>1578.31</v>
      </c>
      <c r="E6692" s="12">
        <v>6094.79</v>
      </c>
      <c r="F6692" s="12">
        <v>2395.73</v>
      </c>
      <c r="G6692" s="12">
        <v>293.49</v>
      </c>
      <c r="H6692" s="115">
        <v>85.32</v>
      </c>
      <c r="I6692" s="45">
        <v>101.26</v>
      </c>
      <c r="J6692" s="45">
        <v>100.38</v>
      </c>
      <c r="M6692" s="61"/>
    </row>
    <row r="6693" spans="1:13" ht="23.25" customHeight="1" thickBot="1" x14ac:dyDescent="0.25">
      <c r="A6693" s="11">
        <v>44264</v>
      </c>
      <c r="B6693" s="12">
        <v>1593.72</v>
      </c>
      <c r="C6693" s="12">
        <v>6264.81</v>
      </c>
      <c r="D6693" s="12">
        <v>1579.09</v>
      </c>
      <c r="E6693" s="12">
        <v>6097.8</v>
      </c>
      <c r="F6693" s="12">
        <v>2398.29</v>
      </c>
      <c r="G6693" s="12">
        <v>293.89999999999998</v>
      </c>
      <c r="H6693" s="115">
        <v>85.44</v>
      </c>
      <c r="I6693" s="45">
        <v>101.22</v>
      </c>
      <c r="J6693" s="45">
        <v>100.5</v>
      </c>
      <c r="M6693" s="61"/>
    </row>
    <row r="6694" spans="1:13" ht="23.25" customHeight="1" thickBot="1" x14ac:dyDescent="0.25">
      <c r="A6694" s="11">
        <v>44270</v>
      </c>
      <c r="B6694" s="12">
        <v>1575.77</v>
      </c>
      <c r="C6694" s="12">
        <v>6194.27</v>
      </c>
      <c r="D6694" s="12">
        <v>1550.86</v>
      </c>
      <c r="E6694" s="12">
        <v>5988.78</v>
      </c>
      <c r="F6694" s="12">
        <v>2355.83</v>
      </c>
      <c r="G6694" s="12">
        <v>288.29000000000002</v>
      </c>
      <c r="H6694" s="115">
        <v>83.87</v>
      </c>
      <c r="I6694" s="45">
        <v>101.3</v>
      </c>
      <c r="J6694" s="45">
        <v>100.48</v>
      </c>
      <c r="M6694" s="61"/>
    </row>
    <row r="6695" spans="1:13" ht="23.25" customHeight="1" thickBot="1" x14ac:dyDescent="0.25">
      <c r="A6695" s="11">
        <v>44271</v>
      </c>
      <c r="B6695" s="12">
        <v>1573.89</v>
      </c>
      <c r="C6695" s="12">
        <v>6186.87</v>
      </c>
      <c r="D6695" s="12">
        <v>1547.75</v>
      </c>
      <c r="E6695" s="12">
        <v>5976.76</v>
      </c>
      <c r="F6695" s="12">
        <v>2349.2199999999998</v>
      </c>
      <c r="G6695" s="12">
        <v>287.87</v>
      </c>
      <c r="H6695" s="115">
        <v>83.74</v>
      </c>
      <c r="I6695" s="45">
        <v>101.3</v>
      </c>
      <c r="J6695" s="45">
        <v>100.56</v>
      </c>
      <c r="M6695" s="61"/>
    </row>
    <row r="6696" spans="1:13" ht="23.25" customHeight="1" thickBot="1" x14ac:dyDescent="0.25">
      <c r="A6696" s="11">
        <v>44272</v>
      </c>
      <c r="B6696" s="12">
        <v>1583.11</v>
      </c>
      <c r="C6696" s="12">
        <v>6223.1</v>
      </c>
      <c r="D6696" s="12">
        <v>1556.92</v>
      </c>
      <c r="E6696" s="12">
        <v>6012.18</v>
      </c>
      <c r="F6696" s="12">
        <v>2347.64</v>
      </c>
      <c r="G6696" s="12">
        <v>290.05</v>
      </c>
      <c r="H6696" s="115">
        <v>84.39</v>
      </c>
      <c r="I6696" s="45">
        <v>101.44</v>
      </c>
      <c r="J6696" s="45">
        <v>101.22</v>
      </c>
      <c r="M6696" s="61"/>
    </row>
    <row r="6697" spans="1:13" ht="23.25" customHeight="1" thickBot="1" x14ac:dyDescent="0.25">
      <c r="A6697" s="11">
        <v>44273</v>
      </c>
      <c r="B6697" s="12">
        <v>1588.34</v>
      </c>
      <c r="C6697" s="12">
        <v>6243.68</v>
      </c>
      <c r="D6697" s="12">
        <v>1563.07</v>
      </c>
      <c r="E6697" s="12">
        <v>6035.92</v>
      </c>
      <c r="F6697" s="12">
        <v>2355.6799999999998</v>
      </c>
      <c r="G6697" s="12">
        <v>290.87</v>
      </c>
      <c r="H6697" s="115">
        <v>84.81</v>
      </c>
      <c r="I6697" s="45">
        <v>101.51</v>
      </c>
      <c r="J6697" s="45">
        <v>101.28</v>
      </c>
      <c r="M6697" s="61"/>
    </row>
    <row r="6698" spans="1:13" ht="23.25" customHeight="1" thickBot="1" x14ac:dyDescent="0.25">
      <c r="A6698" s="11">
        <v>44274</v>
      </c>
      <c r="B6698" s="12">
        <v>1588.39</v>
      </c>
      <c r="C6698" s="12">
        <v>6243.86</v>
      </c>
      <c r="D6698" s="12">
        <v>1563.5</v>
      </c>
      <c r="E6698" s="12">
        <v>6037.59</v>
      </c>
      <c r="F6698" s="12">
        <v>2354.64</v>
      </c>
      <c r="G6698" s="12">
        <v>291.39999999999998</v>
      </c>
      <c r="H6698" s="115">
        <v>84.95</v>
      </c>
      <c r="I6698" s="45">
        <v>101.48</v>
      </c>
      <c r="J6698" s="45">
        <v>101.35</v>
      </c>
      <c r="M6698" s="61"/>
    </row>
    <row r="6699" spans="1:13" ht="23.25" customHeight="1" thickBot="1" x14ac:dyDescent="0.25">
      <c r="A6699" s="11">
        <v>44277</v>
      </c>
      <c r="B6699" s="12">
        <v>1590</v>
      </c>
      <c r="C6699" s="12">
        <v>6250.21</v>
      </c>
      <c r="D6699" s="12">
        <v>1565.97</v>
      </c>
      <c r="E6699" s="12">
        <v>6047.11</v>
      </c>
      <c r="F6699" s="12">
        <v>2357.54</v>
      </c>
      <c r="G6699" s="12">
        <v>292.13</v>
      </c>
      <c r="H6699" s="115">
        <v>85.07</v>
      </c>
      <c r="I6699" s="45">
        <v>101.47</v>
      </c>
      <c r="J6699" s="45">
        <v>101.38</v>
      </c>
      <c r="M6699" s="61"/>
    </row>
    <row r="6700" spans="1:13" ht="23.25" customHeight="1" thickBot="1" x14ac:dyDescent="0.25">
      <c r="A6700" s="11">
        <v>44278</v>
      </c>
      <c r="B6700" s="12">
        <v>1593.25</v>
      </c>
      <c r="C6700" s="12">
        <v>6262.99</v>
      </c>
      <c r="D6700" s="12">
        <v>1570.13</v>
      </c>
      <c r="E6700" s="12">
        <v>6063.2</v>
      </c>
      <c r="F6700" s="12">
        <v>2363.81</v>
      </c>
      <c r="G6700" s="12">
        <v>293.04000000000002</v>
      </c>
      <c r="H6700" s="115">
        <v>85.37</v>
      </c>
      <c r="I6700" s="45">
        <v>101.5</v>
      </c>
      <c r="J6700" s="45">
        <v>101.38</v>
      </c>
      <c r="M6700" s="61"/>
    </row>
    <row r="6701" spans="1:13" ht="23.25" customHeight="1" thickBot="1" x14ac:dyDescent="0.25">
      <c r="A6701" s="11">
        <v>44279</v>
      </c>
      <c r="B6701" s="12">
        <v>1600.56</v>
      </c>
      <c r="C6701" s="12">
        <v>6291.71</v>
      </c>
      <c r="D6701" s="12">
        <v>1583.29</v>
      </c>
      <c r="E6701" s="12">
        <v>6114.03</v>
      </c>
      <c r="F6701" s="12">
        <v>2378.9699999999998</v>
      </c>
      <c r="G6701" s="12">
        <v>294.39</v>
      </c>
      <c r="H6701" s="115">
        <v>85.69</v>
      </c>
      <c r="I6701" s="45">
        <v>101.45</v>
      </c>
      <c r="J6701" s="45">
        <v>101.24</v>
      </c>
      <c r="M6701" s="61"/>
    </row>
    <row r="6702" spans="1:13" ht="23.25" customHeight="1" thickBot="1" x14ac:dyDescent="0.25">
      <c r="A6702" s="11">
        <v>44280</v>
      </c>
      <c r="B6702" s="12">
        <v>1605.67</v>
      </c>
      <c r="C6702" s="12">
        <v>6311.79</v>
      </c>
      <c r="D6702" s="12">
        <v>1593.87</v>
      </c>
      <c r="E6702" s="12">
        <v>6154.87</v>
      </c>
      <c r="F6702" s="12">
        <v>2399.19</v>
      </c>
      <c r="G6702" s="12">
        <v>296.18</v>
      </c>
      <c r="H6702" s="115">
        <v>86.17</v>
      </c>
      <c r="I6702" s="45">
        <v>101.38</v>
      </c>
      <c r="J6702" s="45">
        <v>100.88</v>
      </c>
      <c r="M6702" s="61"/>
    </row>
    <row r="6703" spans="1:13" ht="23.25" customHeight="1" thickBot="1" x14ac:dyDescent="0.25">
      <c r="A6703" s="11">
        <v>44281</v>
      </c>
      <c r="B6703" s="12">
        <v>1614.05</v>
      </c>
      <c r="C6703" s="12">
        <v>6344.72</v>
      </c>
      <c r="D6703" s="12">
        <v>1606.07</v>
      </c>
      <c r="E6703" s="12">
        <v>6201.96</v>
      </c>
      <c r="F6703" s="12">
        <v>2414.19</v>
      </c>
      <c r="G6703" s="12">
        <v>298.06</v>
      </c>
      <c r="H6703" s="115">
        <v>87.04</v>
      </c>
      <c r="I6703" s="45">
        <v>101.39</v>
      </c>
      <c r="J6703" s="45">
        <v>101.02</v>
      </c>
      <c r="M6703" s="61"/>
    </row>
    <row r="6704" spans="1:13" ht="23.25" customHeight="1" thickBot="1" x14ac:dyDescent="0.25">
      <c r="A6704" s="11">
        <v>44284</v>
      </c>
      <c r="B6704" s="12">
        <v>1614.93</v>
      </c>
      <c r="C6704" s="12">
        <v>6348.21</v>
      </c>
      <c r="D6704" s="12">
        <v>1606.83</v>
      </c>
      <c r="E6704" s="12">
        <v>6204.93</v>
      </c>
      <c r="F6704" s="12">
        <v>2415.35</v>
      </c>
      <c r="G6704" s="12">
        <v>298.08</v>
      </c>
      <c r="H6704" s="115">
        <v>87.11</v>
      </c>
      <c r="I6704" s="45">
        <v>101.6</v>
      </c>
      <c r="J6704" s="45">
        <v>101.09</v>
      </c>
      <c r="M6704" s="61"/>
    </row>
    <row r="6705" spans="1:13" ht="23.25" customHeight="1" thickBot="1" x14ac:dyDescent="0.25">
      <c r="A6705" s="11">
        <v>44285</v>
      </c>
      <c r="B6705" s="12">
        <v>1615.42</v>
      </c>
      <c r="C6705" s="12">
        <v>6350.1</v>
      </c>
      <c r="D6705" s="12">
        <v>1607.36</v>
      </c>
      <c r="E6705" s="12">
        <v>6206.95</v>
      </c>
      <c r="F6705" s="12">
        <v>2414.46</v>
      </c>
      <c r="G6705" s="12">
        <v>298.17</v>
      </c>
      <c r="H6705" s="115">
        <v>87.05</v>
      </c>
      <c r="I6705" s="45">
        <v>101.6</v>
      </c>
      <c r="J6705" s="45">
        <v>101.16</v>
      </c>
      <c r="M6705" s="61"/>
    </row>
    <row r="6706" spans="1:13" ht="23.25" customHeight="1" thickBot="1" x14ac:dyDescent="0.25">
      <c r="A6706" s="11">
        <v>44286</v>
      </c>
      <c r="B6706" s="12">
        <v>1610.42</v>
      </c>
      <c r="C6706" s="12">
        <v>6330.45</v>
      </c>
      <c r="D6706" s="12">
        <v>1600.19</v>
      </c>
      <c r="E6706" s="12">
        <v>6179.26</v>
      </c>
      <c r="F6706" s="12">
        <v>2400.7199999999998</v>
      </c>
      <c r="G6706" s="12">
        <v>295.87</v>
      </c>
      <c r="H6706" s="115">
        <v>86.35</v>
      </c>
      <c r="I6706" s="45">
        <v>101.58</v>
      </c>
      <c r="J6706" s="45">
        <v>101.29</v>
      </c>
      <c r="M6706" s="61"/>
    </row>
    <row r="6707" spans="1:13" ht="23.25" customHeight="1" thickBot="1" x14ac:dyDescent="0.25">
      <c r="A6707" s="11">
        <v>44287</v>
      </c>
      <c r="B6707" s="12">
        <v>1614.54</v>
      </c>
      <c r="C6707" s="12">
        <v>6346.66</v>
      </c>
      <c r="D6707" s="12">
        <v>1605.94</v>
      </c>
      <c r="E6707" s="12">
        <v>6201.48</v>
      </c>
      <c r="F6707" s="12">
        <v>2409.41</v>
      </c>
      <c r="G6707" s="12">
        <v>297.70999999999998</v>
      </c>
      <c r="H6707" s="115">
        <v>86.81</v>
      </c>
      <c r="I6707" s="45">
        <v>101.6</v>
      </c>
      <c r="J6707" s="45">
        <v>101.29</v>
      </c>
      <c r="M6707" s="61"/>
    </row>
    <row r="6708" spans="1:13" ht="23.25" customHeight="1" thickBot="1" x14ac:dyDescent="0.25">
      <c r="A6708" s="11">
        <v>44288</v>
      </c>
      <c r="B6708" s="12">
        <v>1614.3</v>
      </c>
      <c r="C6708" s="12">
        <v>6345.74</v>
      </c>
      <c r="D6708" s="12">
        <v>1604.76</v>
      </c>
      <c r="E6708" s="12">
        <v>6196.92</v>
      </c>
      <c r="F6708" s="12">
        <v>2408.54</v>
      </c>
      <c r="G6708" s="12">
        <v>297.16000000000003</v>
      </c>
      <c r="H6708" s="115">
        <v>86.77</v>
      </c>
      <c r="I6708" s="45">
        <v>101.65</v>
      </c>
      <c r="J6708" s="45">
        <v>101.25</v>
      </c>
      <c r="M6708" s="61"/>
    </row>
    <row r="6709" spans="1:13" ht="23.25" customHeight="1" thickBot="1" x14ac:dyDescent="0.25">
      <c r="A6709" s="11">
        <v>44291</v>
      </c>
      <c r="B6709" s="12">
        <v>1614.34</v>
      </c>
      <c r="C6709" s="12">
        <v>6346.47</v>
      </c>
      <c r="D6709" s="12">
        <v>1605.95</v>
      </c>
      <c r="E6709" s="12">
        <v>6202.4</v>
      </c>
      <c r="F6709" s="12">
        <v>2413.41</v>
      </c>
      <c r="G6709" s="12">
        <v>297.72000000000003</v>
      </c>
      <c r="H6709" s="115">
        <v>86.87</v>
      </c>
      <c r="I6709" s="45">
        <v>101.61</v>
      </c>
      <c r="J6709" s="45">
        <v>101.13</v>
      </c>
      <c r="M6709" s="61"/>
    </row>
    <row r="6710" spans="1:13" ht="23.25" customHeight="1" thickBot="1" x14ac:dyDescent="0.25">
      <c r="A6710" s="11">
        <v>44292</v>
      </c>
      <c r="B6710" s="12">
        <v>1613.87</v>
      </c>
      <c r="C6710" s="12">
        <v>6344.63</v>
      </c>
      <c r="D6710" s="12">
        <v>1604.49</v>
      </c>
      <c r="E6710" s="12">
        <v>6196.76</v>
      </c>
      <c r="F6710" s="12">
        <v>2411.2199999999998</v>
      </c>
      <c r="G6710" s="12">
        <v>297.57</v>
      </c>
      <c r="H6710" s="115">
        <v>86.79</v>
      </c>
      <c r="I6710" s="45">
        <v>101.65</v>
      </c>
      <c r="J6710" s="45">
        <v>101.13</v>
      </c>
      <c r="M6710" s="61"/>
    </row>
    <row r="6711" spans="1:13" ht="23.25" customHeight="1" thickBot="1" x14ac:dyDescent="0.25">
      <c r="A6711" s="11">
        <v>44293</v>
      </c>
      <c r="B6711" s="12">
        <v>1616.27</v>
      </c>
      <c r="C6711" s="12">
        <v>6354.06</v>
      </c>
      <c r="D6711" s="12">
        <v>1606.47</v>
      </c>
      <c r="E6711" s="12">
        <v>6204.39</v>
      </c>
      <c r="F6711" s="12">
        <v>2413.35</v>
      </c>
      <c r="G6711" s="12">
        <v>298.07</v>
      </c>
      <c r="H6711" s="115">
        <v>86.96</v>
      </c>
      <c r="I6711" s="45">
        <v>101.71</v>
      </c>
      <c r="J6711" s="45">
        <v>101.17</v>
      </c>
      <c r="M6711" s="61"/>
    </row>
    <row r="6712" spans="1:13" ht="23.25" customHeight="1" thickBot="1" x14ac:dyDescent="0.25">
      <c r="A6712" s="11">
        <v>44294</v>
      </c>
      <c r="B6712" s="12">
        <v>1616.3</v>
      </c>
      <c r="C6712" s="12">
        <v>6354.18</v>
      </c>
      <c r="D6712" s="12">
        <v>1607.58</v>
      </c>
      <c r="E6712" s="12">
        <v>6208.68</v>
      </c>
      <c r="F6712" s="12">
        <v>2415.02</v>
      </c>
      <c r="G6712" s="12">
        <v>298.51</v>
      </c>
      <c r="H6712" s="115">
        <v>87.2</v>
      </c>
      <c r="I6712" s="45">
        <v>101.7</v>
      </c>
      <c r="J6712" s="45">
        <v>100.99</v>
      </c>
      <c r="M6712" s="61"/>
    </row>
    <row r="6713" spans="1:13" ht="23.25" customHeight="1" thickBot="1" x14ac:dyDescent="0.25">
      <c r="A6713" s="11">
        <v>44295</v>
      </c>
      <c r="B6713" s="12">
        <v>1620.01</v>
      </c>
      <c r="C6713" s="12">
        <v>6368.76</v>
      </c>
      <c r="D6713" s="12">
        <v>1613.4</v>
      </c>
      <c r="E6713" s="12">
        <v>6231.15</v>
      </c>
      <c r="F6713" s="12">
        <v>2423.7600000000002</v>
      </c>
      <c r="G6713" s="12">
        <v>300.08</v>
      </c>
      <c r="H6713" s="115">
        <v>87.6</v>
      </c>
      <c r="I6713" s="45">
        <v>101.73</v>
      </c>
      <c r="J6713" s="45">
        <v>100.82</v>
      </c>
      <c r="M6713" s="61"/>
    </row>
    <row r="6714" spans="1:13" ht="23.25" customHeight="1" thickBot="1" x14ac:dyDescent="0.25">
      <c r="A6714" s="11">
        <v>44298</v>
      </c>
      <c r="B6714" s="12">
        <v>1625.48</v>
      </c>
      <c r="C6714" s="12">
        <v>6391.54</v>
      </c>
      <c r="D6714" s="12">
        <v>1621.88</v>
      </c>
      <c r="E6714" s="12">
        <v>6265.76</v>
      </c>
      <c r="F6714" s="12">
        <v>2437.2199999999998</v>
      </c>
      <c r="G6714" s="12">
        <v>301.87</v>
      </c>
      <c r="H6714" s="115">
        <v>88.18</v>
      </c>
      <c r="I6714" s="45">
        <v>101.5</v>
      </c>
      <c r="J6714" s="45">
        <v>100.82</v>
      </c>
      <c r="M6714" s="61"/>
    </row>
    <row r="6715" spans="1:13" ht="23.25" customHeight="1" thickBot="1" x14ac:dyDescent="0.25">
      <c r="A6715" s="11">
        <v>44300</v>
      </c>
      <c r="B6715" s="12">
        <v>1624.56</v>
      </c>
      <c r="C6715" s="12">
        <v>6406.04</v>
      </c>
      <c r="D6715" s="12">
        <v>1621.31</v>
      </c>
      <c r="E6715" s="12">
        <v>6263.55</v>
      </c>
      <c r="F6715" s="12">
        <v>2440.2199999999998</v>
      </c>
      <c r="G6715" s="12">
        <v>302.41000000000003</v>
      </c>
      <c r="H6715" s="115">
        <v>88.34</v>
      </c>
      <c r="I6715" s="45">
        <v>101.53</v>
      </c>
      <c r="J6715" s="45">
        <v>100.66</v>
      </c>
      <c r="M6715" s="61"/>
    </row>
    <row r="6716" spans="1:13" ht="23.25" customHeight="1" thickBot="1" x14ac:dyDescent="0.25">
      <c r="A6716" s="11">
        <v>44301</v>
      </c>
      <c r="B6716" s="12">
        <v>1627.01</v>
      </c>
      <c r="C6716" s="12">
        <v>6419.51</v>
      </c>
      <c r="D6716" s="12">
        <v>1624.36</v>
      </c>
      <c r="E6716" s="12">
        <v>6280.92</v>
      </c>
      <c r="F6716" s="12">
        <v>2446.14</v>
      </c>
      <c r="G6716" s="12">
        <v>303.17</v>
      </c>
      <c r="H6716" s="115">
        <v>88.6</v>
      </c>
      <c r="I6716" s="45">
        <v>101.56</v>
      </c>
      <c r="J6716" s="45">
        <v>100.7</v>
      </c>
      <c r="M6716" s="61"/>
    </row>
    <row r="6717" spans="1:13" ht="23.25" customHeight="1" thickBot="1" x14ac:dyDescent="0.25">
      <c r="A6717" s="11">
        <v>44302</v>
      </c>
      <c r="B6717" s="12">
        <v>1630.44</v>
      </c>
      <c r="C6717" s="12">
        <v>6433.06</v>
      </c>
      <c r="D6717" s="12">
        <v>1629.1</v>
      </c>
      <c r="E6717" s="12">
        <v>6299.23</v>
      </c>
      <c r="F6717" s="12">
        <v>2451.15</v>
      </c>
      <c r="G6717" s="12">
        <v>303.87</v>
      </c>
      <c r="H6717" s="115">
        <v>88.73</v>
      </c>
      <c r="I6717" s="45">
        <v>101.56</v>
      </c>
      <c r="J6717" s="45">
        <v>100.78</v>
      </c>
      <c r="M6717" s="61"/>
    </row>
    <row r="6718" spans="1:13" ht="23.25" customHeight="1" thickBot="1" x14ac:dyDescent="0.25">
      <c r="A6718" s="11">
        <v>44305</v>
      </c>
      <c r="B6718" s="12">
        <v>1625.48</v>
      </c>
      <c r="C6718" s="12">
        <v>6413.49</v>
      </c>
      <c r="D6718" s="12">
        <v>1631.28</v>
      </c>
      <c r="E6718" s="12">
        <v>6307.65</v>
      </c>
      <c r="F6718" s="12">
        <v>2453.0300000000002</v>
      </c>
      <c r="G6718" s="12">
        <v>301.85000000000002</v>
      </c>
      <c r="H6718" s="115">
        <v>88.11</v>
      </c>
      <c r="I6718" s="45">
        <v>101.59</v>
      </c>
      <c r="J6718" s="45">
        <v>99.28</v>
      </c>
      <c r="M6718" s="61"/>
    </row>
    <row r="6719" spans="1:13" ht="23.25" customHeight="1" thickBot="1" x14ac:dyDescent="0.25">
      <c r="A6719" s="11">
        <v>44306</v>
      </c>
      <c r="B6719" s="12">
        <v>1627.08</v>
      </c>
      <c r="C6719" s="12">
        <v>6419.8</v>
      </c>
      <c r="D6719" s="12">
        <v>1632.79</v>
      </c>
      <c r="E6719" s="12">
        <v>6313.49</v>
      </c>
      <c r="F6719" s="12">
        <v>2459.6799999999998</v>
      </c>
      <c r="G6719" s="12">
        <v>302.02</v>
      </c>
      <c r="H6719" s="115">
        <v>88.16</v>
      </c>
      <c r="I6719" s="45">
        <v>101.67</v>
      </c>
      <c r="J6719" s="45">
        <v>99.1</v>
      </c>
      <c r="M6719" s="61"/>
    </row>
    <row r="6720" spans="1:13" ht="23.25" customHeight="1" thickBot="1" x14ac:dyDescent="0.25">
      <c r="A6720" s="11">
        <v>44307</v>
      </c>
      <c r="B6720" s="12">
        <v>1628.63</v>
      </c>
      <c r="C6720" s="12">
        <v>6425.89</v>
      </c>
      <c r="D6720" s="12">
        <v>1635.57</v>
      </c>
      <c r="E6720" s="12">
        <v>6324.24</v>
      </c>
      <c r="F6720" s="12">
        <v>2463.0100000000002</v>
      </c>
      <c r="G6720" s="12">
        <v>302.52</v>
      </c>
      <c r="H6720" s="115">
        <v>88.34</v>
      </c>
      <c r="I6720" s="45">
        <v>101.64</v>
      </c>
      <c r="J6720" s="45">
        <v>99.14</v>
      </c>
      <c r="M6720" s="61"/>
    </row>
    <row r="6721" spans="1:13" ht="23.25" customHeight="1" thickBot="1" x14ac:dyDescent="0.25">
      <c r="A6721" s="11">
        <v>44308</v>
      </c>
      <c r="B6721" s="12">
        <v>1631.47</v>
      </c>
      <c r="C6721" s="12">
        <v>6437.09</v>
      </c>
      <c r="D6721" s="12">
        <v>1639.36</v>
      </c>
      <c r="E6721" s="12">
        <v>6338.9</v>
      </c>
      <c r="F6721" s="12">
        <v>2467.81</v>
      </c>
      <c r="G6721" s="12">
        <v>303.58999999999997</v>
      </c>
      <c r="H6721" s="115">
        <v>88.45</v>
      </c>
      <c r="I6721" s="45">
        <v>101.66</v>
      </c>
      <c r="J6721" s="45">
        <v>99.17</v>
      </c>
      <c r="M6721" s="61"/>
    </row>
    <row r="6722" spans="1:13" ht="23.25" customHeight="1" thickBot="1" x14ac:dyDescent="0.25">
      <c r="A6722" s="11">
        <v>44309</v>
      </c>
      <c r="B6722" s="12">
        <v>1634.34</v>
      </c>
      <c r="C6722" s="12">
        <v>6448.44</v>
      </c>
      <c r="D6722" s="12">
        <v>1641.61</v>
      </c>
      <c r="E6722" s="12">
        <v>6347.61</v>
      </c>
      <c r="F6722" s="12">
        <v>2470.89</v>
      </c>
      <c r="G6722" s="12">
        <v>304.37</v>
      </c>
      <c r="H6722" s="115">
        <v>88.79</v>
      </c>
      <c r="I6722" s="45">
        <v>101.63</v>
      </c>
      <c r="J6722" s="45">
        <v>99.53</v>
      </c>
      <c r="M6722" s="61"/>
    </row>
    <row r="6723" spans="1:13" ht="23.25" customHeight="1" thickBot="1" x14ac:dyDescent="0.25">
      <c r="A6723" s="11">
        <v>44312</v>
      </c>
      <c r="B6723" s="12">
        <v>1635.76</v>
      </c>
      <c r="C6723" s="12">
        <v>6454.05</v>
      </c>
      <c r="D6723" s="12">
        <v>1642.41</v>
      </c>
      <c r="E6723" s="12">
        <v>6350.68</v>
      </c>
      <c r="F6723" s="12">
        <v>2472.88</v>
      </c>
      <c r="G6723" s="12">
        <v>304.69</v>
      </c>
      <c r="H6723" s="115">
        <v>88.79</v>
      </c>
      <c r="I6723" s="45">
        <v>101.7</v>
      </c>
      <c r="J6723" s="45">
        <v>99.5</v>
      </c>
      <c r="M6723" s="61"/>
    </row>
    <row r="6724" spans="1:13" ht="19.149999999999999" customHeight="1" thickBot="1" x14ac:dyDescent="0.25">
      <c r="A6724" s="11">
        <v>44313</v>
      </c>
      <c r="B6724" s="12">
        <v>1636.12</v>
      </c>
      <c r="C6724" s="12">
        <v>6455.46</v>
      </c>
      <c r="D6724" s="12">
        <v>1641.73</v>
      </c>
      <c r="E6724" s="12">
        <v>6348.05</v>
      </c>
      <c r="F6724" s="12">
        <v>2469.84</v>
      </c>
      <c r="G6724" s="12">
        <v>304.69</v>
      </c>
      <c r="H6724" s="115">
        <v>88.72</v>
      </c>
      <c r="I6724" s="45">
        <v>101.7</v>
      </c>
      <c r="J6724" s="45">
        <v>99.75</v>
      </c>
      <c r="M6724" s="61"/>
    </row>
    <row r="6725" spans="1:13" ht="23.25" customHeight="1" thickBot="1" x14ac:dyDescent="0.25">
      <c r="A6725" s="11">
        <v>44315</v>
      </c>
      <c r="B6725" s="12">
        <v>1646.25</v>
      </c>
      <c r="C6725" s="12">
        <v>6495.42</v>
      </c>
      <c r="D6725" s="12">
        <v>1646.9</v>
      </c>
      <c r="E6725" s="12">
        <v>6368.05</v>
      </c>
      <c r="F6725" s="12">
        <v>2478.11</v>
      </c>
      <c r="G6725" s="12">
        <v>307.5</v>
      </c>
      <c r="H6725" s="115">
        <v>89.49</v>
      </c>
      <c r="I6725" s="45">
        <v>101.76</v>
      </c>
      <c r="J6725" s="45">
        <v>101.12</v>
      </c>
      <c r="M6725" s="61"/>
    </row>
    <row r="6726" spans="1:13" ht="23.25" customHeight="1" thickBot="1" x14ac:dyDescent="0.25">
      <c r="A6726" s="11">
        <v>44316</v>
      </c>
      <c r="B6726" s="12">
        <v>1649.99</v>
      </c>
      <c r="C6726" s="12">
        <v>6510.17</v>
      </c>
      <c r="D6726" s="12">
        <v>1654.18</v>
      </c>
      <c r="E6726" s="12">
        <v>6396.21</v>
      </c>
      <c r="F6726" s="12">
        <v>2493.6999999999998</v>
      </c>
      <c r="G6726" s="12">
        <v>309.33</v>
      </c>
      <c r="H6726" s="115">
        <v>89.9</v>
      </c>
      <c r="I6726" s="45">
        <v>101.7</v>
      </c>
      <c r="J6726" s="45">
        <v>100.93</v>
      </c>
      <c r="M6726" s="61"/>
    </row>
    <row r="6727" spans="1:13" ht="23.25" customHeight="1" thickBot="1" x14ac:dyDescent="0.25">
      <c r="A6727" s="11">
        <v>44319</v>
      </c>
      <c r="B6727" s="12">
        <v>1657.95</v>
      </c>
      <c r="C6727" s="12">
        <v>6541.59</v>
      </c>
      <c r="D6727" s="12">
        <v>1666.54</v>
      </c>
      <c r="E6727" s="12">
        <v>6444</v>
      </c>
      <c r="F6727" s="12">
        <v>2507.48</v>
      </c>
      <c r="G6727" s="12">
        <v>312.14999999999998</v>
      </c>
      <c r="H6727" s="115">
        <v>90.67</v>
      </c>
      <c r="I6727" s="45">
        <v>101.8</v>
      </c>
      <c r="J6727" s="45">
        <v>101.13</v>
      </c>
      <c r="M6727" s="61"/>
    </row>
    <row r="6728" spans="1:13" ht="23.25" customHeight="1" thickBot="1" x14ac:dyDescent="0.25">
      <c r="A6728" s="11">
        <v>44320</v>
      </c>
      <c r="B6728" s="12">
        <v>1655.35</v>
      </c>
      <c r="C6728" s="12">
        <v>6531.35</v>
      </c>
      <c r="D6728" s="12">
        <v>1668.93</v>
      </c>
      <c r="E6728" s="12">
        <v>6453.25</v>
      </c>
      <c r="F6728" s="12">
        <v>2511.08</v>
      </c>
      <c r="G6728" s="12">
        <v>311</v>
      </c>
      <c r="H6728" s="115">
        <v>90.33</v>
      </c>
      <c r="I6728" s="45">
        <v>101.82</v>
      </c>
      <c r="J6728" s="45">
        <v>100.09</v>
      </c>
      <c r="M6728" s="61"/>
    </row>
    <row r="6729" spans="1:13" ht="23.25" customHeight="1" thickBot="1" x14ac:dyDescent="0.25">
      <c r="A6729" s="11">
        <v>44321</v>
      </c>
      <c r="B6729" s="12">
        <v>1663.64</v>
      </c>
      <c r="C6729" s="12">
        <v>6577</v>
      </c>
      <c r="D6729" s="12">
        <v>1681.02</v>
      </c>
      <c r="E6729" s="12">
        <v>6499.99</v>
      </c>
      <c r="F6729" s="12">
        <v>2527.4499999999998</v>
      </c>
      <c r="G6729" s="12">
        <v>313.61</v>
      </c>
      <c r="H6729" s="115">
        <v>90.98</v>
      </c>
      <c r="I6729" s="45">
        <v>101.83</v>
      </c>
      <c r="J6729" s="45">
        <v>100.16</v>
      </c>
      <c r="M6729" s="61"/>
    </row>
    <row r="6730" spans="1:13" ht="23.25" customHeight="1" thickBot="1" x14ac:dyDescent="0.25">
      <c r="A6730" s="11">
        <v>44322</v>
      </c>
      <c r="B6730" s="12">
        <v>1669.58</v>
      </c>
      <c r="C6730" s="12">
        <v>6600.47</v>
      </c>
      <c r="D6730" s="12">
        <v>1684.23</v>
      </c>
      <c r="E6730" s="12">
        <v>6512.42</v>
      </c>
      <c r="F6730" s="12">
        <v>2530.34</v>
      </c>
      <c r="G6730" s="12">
        <v>315.83</v>
      </c>
      <c r="H6730" s="115">
        <v>91.71</v>
      </c>
      <c r="I6730" s="45">
        <v>101.83</v>
      </c>
      <c r="J6730" s="45">
        <v>101.11</v>
      </c>
      <c r="M6730" s="61"/>
    </row>
    <row r="6731" spans="1:13" ht="23.25" customHeight="1" thickBot="1" x14ac:dyDescent="0.25">
      <c r="A6731" s="11">
        <v>44323</v>
      </c>
      <c r="B6731" s="12">
        <v>1667.34</v>
      </c>
      <c r="C6731" s="12">
        <v>6591.6</v>
      </c>
      <c r="D6731" s="12">
        <v>1684.14</v>
      </c>
      <c r="E6731" s="12">
        <v>6512.07</v>
      </c>
      <c r="F6731" s="12">
        <v>2531.09</v>
      </c>
      <c r="G6731" s="12">
        <v>314.93</v>
      </c>
      <c r="H6731" s="115">
        <v>91.18</v>
      </c>
      <c r="I6731" s="45">
        <v>101.92</v>
      </c>
      <c r="J6731" s="45">
        <v>100.38</v>
      </c>
      <c r="M6731" s="61"/>
    </row>
    <row r="6732" spans="1:13" ht="23.25" customHeight="1" thickBot="1" x14ac:dyDescent="0.25">
      <c r="A6732" s="11">
        <v>44326</v>
      </c>
      <c r="B6732" s="12">
        <v>1667.54</v>
      </c>
      <c r="C6732" s="12">
        <v>6592.41</v>
      </c>
      <c r="D6732" s="12">
        <v>1683</v>
      </c>
      <c r="E6732" s="12">
        <v>6507.65</v>
      </c>
      <c r="F6732" s="12">
        <v>2530.6799999999998</v>
      </c>
      <c r="G6732" s="12">
        <v>315.11</v>
      </c>
      <c r="H6732" s="115">
        <v>91.2</v>
      </c>
      <c r="I6732" s="45">
        <v>102.01</v>
      </c>
      <c r="J6732" s="45">
        <v>100.32</v>
      </c>
      <c r="M6732" s="61"/>
    </row>
    <row r="6733" spans="1:13" ht="23.25" customHeight="1" thickBot="1" x14ac:dyDescent="0.25">
      <c r="A6733" s="11">
        <v>44327</v>
      </c>
      <c r="B6733" s="12">
        <v>1669.83</v>
      </c>
      <c r="C6733" s="12">
        <v>6601.46</v>
      </c>
      <c r="D6733" s="12">
        <v>1687.91</v>
      </c>
      <c r="E6733" s="12">
        <v>6526.64</v>
      </c>
      <c r="F6733" s="12">
        <v>2537.19</v>
      </c>
      <c r="G6733" s="12">
        <v>315.2</v>
      </c>
      <c r="H6733" s="115">
        <v>91.22</v>
      </c>
      <c r="I6733" s="45">
        <v>102.18</v>
      </c>
      <c r="J6733" s="45">
        <v>100.11</v>
      </c>
      <c r="M6733" s="61"/>
    </row>
    <row r="6734" spans="1:13" ht="23.25" customHeight="1" thickBot="1" x14ac:dyDescent="0.25">
      <c r="A6734" s="11">
        <v>44328</v>
      </c>
      <c r="B6734" s="12">
        <v>1673.36</v>
      </c>
      <c r="C6734" s="12">
        <v>6615.4</v>
      </c>
      <c r="D6734" s="12">
        <v>1693.41</v>
      </c>
      <c r="E6734" s="12">
        <v>6547.9</v>
      </c>
      <c r="F6734" s="12">
        <v>2544.5700000000002</v>
      </c>
      <c r="G6734" s="12">
        <v>316.92</v>
      </c>
      <c r="H6734" s="115">
        <v>91.69</v>
      </c>
      <c r="I6734" s="45">
        <v>102.17</v>
      </c>
      <c r="J6734" s="45">
        <v>100.15</v>
      </c>
      <c r="M6734" s="61"/>
    </row>
    <row r="6735" spans="1:13" ht="23.25" customHeight="1" thickBot="1" x14ac:dyDescent="0.25">
      <c r="A6735" s="11">
        <v>44329</v>
      </c>
      <c r="B6735" s="12">
        <v>1678.92</v>
      </c>
      <c r="C6735" s="12">
        <v>6637.37</v>
      </c>
      <c r="D6735" s="12">
        <v>1707.6</v>
      </c>
      <c r="E6735" s="12">
        <v>6602.76</v>
      </c>
      <c r="F6735" s="12">
        <v>2563.9899999999998</v>
      </c>
      <c r="G6735" s="12">
        <v>318.76</v>
      </c>
      <c r="H6735" s="115">
        <v>92.06</v>
      </c>
      <c r="I6735" s="45">
        <v>102.12</v>
      </c>
      <c r="J6735" s="45">
        <v>99.35</v>
      </c>
      <c r="M6735" s="61"/>
    </row>
    <row r="6736" spans="1:13" ht="23.25" customHeight="1" thickBot="1" x14ac:dyDescent="0.25">
      <c r="A6736" s="11">
        <v>44333</v>
      </c>
      <c r="B6736" s="12">
        <v>1716.26</v>
      </c>
      <c r="C6736" s="12">
        <v>6785</v>
      </c>
      <c r="D6736" s="12">
        <v>1756.42</v>
      </c>
      <c r="E6736" s="12">
        <v>6791.53</v>
      </c>
      <c r="F6736" s="12">
        <v>2637.29</v>
      </c>
      <c r="G6736" s="12">
        <v>332.5</v>
      </c>
      <c r="H6736" s="115">
        <v>96.16</v>
      </c>
      <c r="I6736" s="45">
        <v>102.19</v>
      </c>
      <c r="J6736" s="45">
        <v>100.22</v>
      </c>
      <c r="M6736" s="61"/>
    </row>
    <row r="6737" spans="1:13" ht="23.25" customHeight="1" thickBot="1" x14ac:dyDescent="0.25">
      <c r="A6737" s="11">
        <v>44334</v>
      </c>
      <c r="B6737" s="12">
        <v>1714.96</v>
      </c>
      <c r="C6737" s="12">
        <v>6779.86</v>
      </c>
      <c r="D6737" s="12">
        <v>1753.68</v>
      </c>
      <c r="E6737" s="12">
        <v>6780.94</v>
      </c>
      <c r="F6737" s="12">
        <v>2632.92</v>
      </c>
      <c r="G6737" s="12">
        <v>331.65</v>
      </c>
      <c r="H6737" s="115">
        <v>95.87</v>
      </c>
      <c r="I6737" s="45">
        <v>102.24</v>
      </c>
      <c r="J6737" s="45">
        <v>100.23</v>
      </c>
      <c r="M6737" s="61"/>
    </row>
    <row r="6738" spans="1:13" ht="23.25" customHeight="1" thickBot="1" x14ac:dyDescent="0.25">
      <c r="A6738" s="11">
        <v>44335</v>
      </c>
      <c r="B6738" s="12">
        <v>1705.51</v>
      </c>
      <c r="C6738" s="12">
        <v>6742.5</v>
      </c>
      <c r="D6738" s="12">
        <v>1741.91</v>
      </c>
      <c r="E6738" s="12">
        <v>6735.43</v>
      </c>
      <c r="F6738" s="12">
        <v>2627.32</v>
      </c>
      <c r="G6738" s="12">
        <v>328.13</v>
      </c>
      <c r="H6738" s="115">
        <v>94.82</v>
      </c>
      <c r="I6738" s="45">
        <v>102.17</v>
      </c>
      <c r="J6738" s="45">
        <v>99.77</v>
      </c>
      <c r="M6738" s="61"/>
    </row>
    <row r="6739" spans="1:13" ht="23.25" customHeight="1" thickBot="1" x14ac:dyDescent="0.25">
      <c r="A6739" s="11">
        <v>44336</v>
      </c>
      <c r="B6739" s="12">
        <v>1705.93</v>
      </c>
      <c r="C6739" s="12">
        <v>6744.17</v>
      </c>
      <c r="D6739" s="12">
        <v>1743.69</v>
      </c>
      <c r="E6739" s="12">
        <v>6742.31</v>
      </c>
      <c r="F6739" s="12">
        <v>2630</v>
      </c>
      <c r="G6739" s="12">
        <v>328.55</v>
      </c>
      <c r="H6739" s="115">
        <v>95.01</v>
      </c>
      <c r="I6739" s="45">
        <v>102.17</v>
      </c>
      <c r="J6739" s="45">
        <v>98.93</v>
      </c>
      <c r="M6739" s="61"/>
    </row>
    <row r="6740" spans="1:13" ht="23.25" customHeight="1" thickBot="1" x14ac:dyDescent="0.25">
      <c r="A6740" s="11">
        <v>44337</v>
      </c>
      <c r="B6740" s="12">
        <v>1708.16</v>
      </c>
      <c r="C6740" s="12">
        <v>6753</v>
      </c>
      <c r="D6740" s="12">
        <v>1749.82</v>
      </c>
      <c r="E6740" s="12">
        <v>6766.03</v>
      </c>
      <c r="F6740" s="12">
        <v>2631.81</v>
      </c>
      <c r="G6740" s="12">
        <v>329.94</v>
      </c>
      <c r="H6740" s="115">
        <v>95.4</v>
      </c>
      <c r="I6740" s="45">
        <v>102.26</v>
      </c>
      <c r="J6740" s="45">
        <v>99.21</v>
      </c>
      <c r="M6740" s="61"/>
    </row>
    <row r="6741" spans="1:13" ht="23.25" customHeight="1" thickBot="1" x14ac:dyDescent="0.25">
      <c r="A6741" s="11">
        <v>44340</v>
      </c>
      <c r="B6741" s="12">
        <v>1701.78</v>
      </c>
      <c r="C6741" s="12">
        <v>6727.76</v>
      </c>
      <c r="D6741" s="12">
        <v>1747.17</v>
      </c>
      <c r="E6741" s="12">
        <v>6755.78</v>
      </c>
      <c r="F6741" s="12">
        <v>2624.77</v>
      </c>
      <c r="G6741" s="12">
        <v>328.06</v>
      </c>
      <c r="H6741" s="115">
        <v>94.84</v>
      </c>
      <c r="I6741" s="45">
        <v>102.26</v>
      </c>
      <c r="J6741" s="45">
        <v>98.28</v>
      </c>
      <c r="M6741" s="61"/>
    </row>
    <row r="6742" spans="1:13" ht="23.25" customHeight="1" thickBot="1" x14ac:dyDescent="0.25">
      <c r="A6742" s="11">
        <v>44341</v>
      </c>
      <c r="B6742" s="12">
        <v>1701.09</v>
      </c>
      <c r="C6742" s="12">
        <v>6725.04</v>
      </c>
      <c r="D6742" s="12">
        <v>1747.37</v>
      </c>
      <c r="E6742" s="12">
        <v>6756.55</v>
      </c>
      <c r="F6742" s="12">
        <v>2625.07</v>
      </c>
      <c r="G6742" s="12">
        <v>327.13</v>
      </c>
      <c r="H6742" s="115">
        <v>94.52</v>
      </c>
      <c r="I6742" s="45">
        <v>102.29</v>
      </c>
      <c r="J6742" s="45">
        <v>97.93</v>
      </c>
      <c r="M6742" s="61"/>
    </row>
    <row r="6743" spans="1:13" ht="23.25" customHeight="1" thickBot="1" x14ac:dyDescent="0.25">
      <c r="A6743" s="11">
        <v>44342</v>
      </c>
      <c r="B6743" s="12">
        <v>1696.77</v>
      </c>
      <c r="C6743" s="12">
        <v>6707.97</v>
      </c>
      <c r="D6743" s="12">
        <v>1741.49</v>
      </c>
      <c r="E6743" s="12">
        <v>6733.83</v>
      </c>
      <c r="F6743" s="12">
        <v>2620.19</v>
      </c>
      <c r="G6743" s="12">
        <v>325.61</v>
      </c>
      <c r="H6743" s="115">
        <v>94.18</v>
      </c>
      <c r="I6743" s="45">
        <v>102.27</v>
      </c>
      <c r="J6743" s="45">
        <v>97.78</v>
      </c>
      <c r="M6743" s="61"/>
    </row>
    <row r="6744" spans="1:13" ht="23.25" customHeight="1" thickBot="1" x14ac:dyDescent="0.25">
      <c r="A6744" s="11">
        <v>44343</v>
      </c>
      <c r="B6744" s="12">
        <v>1695.28</v>
      </c>
      <c r="C6744" s="12">
        <v>6704.68</v>
      </c>
      <c r="D6744" s="12">
        <v>1739.9</v>
      </c>
      <c r="E6744" s="12">
        <v>6731.49</v>
      </c>
      <c r="F6744" s="12">
        <v>2616.8200000000002</v>
      </c>
      <c r="G6744" s="12">
        <v>325.13</v>
      </c>
      <c r="H6744" s="115">
        <v>94.1</v>
      </c>
      <c r="I6744" s="45">
        <v>102.23</v>
      </c>
      <c r="J6744" s="45">
        <v>97.88</v>
      </c>
      <c r="M6744" s="61"/>
    </row>
    <row r="6745" spans="1:13" ht="23.25" customHeight="1" thickBot="1" x14ac:dyDescent="0.25">
      <c r="A6745" s="11">
        <v>44344</v>
      </c>
      <c r="B6745" s="12">
        <v>1688.8</v>
      </c>
      <c r="C6745" s="12">
        <v>6679.05</v>
      </c>
      <c r="D6745" s="12">
        <v>1729.63</v>
      </c>
      <c r="E6745" s="12">
        <v>6691.76</v>
      </c>
      <c r="F6745" s="12">
        <v>2598.9299999999998</v>
      </c>
      <c r="G6745" s="12">
        <v>323.16000000000003</v>
      </c>
      <c r="H6745" s="115">
        <v>93.38</v>
      </c>
      <c r="I6745" s="45">
        <v>102.26</v>
      </c>
      <c r="J6745" s="45">
        <v>97.97</v>
      </c>
      <c r="M6745" s="61"/>
    </row>
    <row r="6746" spans="1:13" ht="23.25" customHeight="1" thickBot="1" x14ac:dyDescent="0.25">
      <c r="A6746" s="11">
        <v>44347</v>
      </c>
      <c r="B6746" s="12">
        <v>1678.26</v>
      </c>
      <c r="C6746" s="12">
        <v>6676.12</v>
      </c>
      <c r="D6746" s="12">
        <v>1713.6</v>
      </c>
      <c r="E6746" s="12">
        <v>6686.09</v>
      </c>
      <c r="F6746" s="12">
        <v>2596.2199999999998</v>
      </c>
      <c r="G6746" s="12">
        <v>319.05</v>
      </c>
      <c r="H6746" s="115">
        <v>92.18</v>
      </c>
      <c r="I6746" s="45">
        <v>102.28</v>
      </c>
      <c r="J6746" s="45">
        <v>97.99</v>
      </c>
      <c r="M6746" s="61"/>
    </row>
    <row r="6747" spans="1:13" ht="23.25" customHeight="1" thickBot="1" x14ac:dyDescent="0.25">
      <c r="A6747" s="11">
        <v>44348</v>
      </c>
      <c r="B6747" s="12">
        <v>1678.14</v>
      </c>
      <c r="C6747" s="12">
        <v>6675.63</v>
      </c>
      <c r="D6747" s="12">
        <v>1717.54</v>
      </c>
      <c r="E6747" s="12">
        <v>6701.47</v>
      </c>
      <c r="F6747" s="12">
        <v>2601.0300000000002</v>
      </c>
      <c r="G6747" s="12">
        <v>320.35000000000002</v>
      </c>
      <c r="H6747" s="115">
        <v>92.6</v>
      </c>
      <c r="I6747" s="45">
        <v>102.33</v>
      </c>
      <c r="J6747" s="45">
        <v>98.03</v>
      </c>
      <c r="M6747" s="61"/>
    </row>
    <row r="6748" spans="1:13" ht="23.25" customHeight="1" thickBot="1" x14ac:dyDescent="0.25">
      <c r="A6748" s="11">
        <v>44349</v>
      </c>
      <c r="B6748" s="12">
        <v>1682.01</v>
      </c>
      <c r="C6748" s="12">
        <v>6691.05</v>
      </c>
      <c r="D6748" s="12">
        <v>1723.39</v>
      </c>
      <c r="E6748" s="12">
        <v>6724.28</v>
      </c>
      <c r="F6748" s="12">
        <v>2609.69</v>
      </c>
      <c r="G6748" s="12">
        <v>320.91000000000003</v>
      </c>
      <c r="H6748" s="115">
        <v>92.79</v>
      </c>
      <c r="I6748" s="45">
        <v>102.31</v>
      </c>
      <c r="J6748" s="45">
        <v>98.04</v>
      </c>
      <c r="M6748" s="61"/>
    </row>
    <row r="6749" spans="1:13" ht="23.25" customHeight="1" thickBot="1" x14ac:dyDescent="0.25">
      <c r="A6749" s="11">
        <v>44350</v>
      </c>
      <c r="B6749" s="12">
        <v>1683.85</v>
      </c>
      <c r="C6749" s="12">
        <v>6698.35</v>
      </c>
      <c r="D6749" s="12">
        <v>1725.89</v>
      </c>
      <c r="E6749" s="12">
        <v>6734.05</v>
      </c>
      <c r="F6749" s="12">
        <v>2611.94</v>
      </c>
      <c r="G6749" s="12">
        <v>321.38</v>
      </c>
      <c r="H6749" s="115">
        <v>93.07</v>
      </c>
      <c r="I6749" s="45">
        <v>102.31</v>
      </c>
      <c r="J6749" s="45">
        <v>98.1</v>
      </c>
      <c r="M6749" s="61"/>
    </row>
    <row r="6750" spans="1:13" ht="23.25" customHeight="1" thickBot="1" x14ac:dyDescent="0.25">
      <c r="A6750" s="11">
        <v>44351</v>
      </c>
      <c r="B6750" s="12">
        <v>1685.12</v>
      </c>
      <c r="C6750" s="12">
        <v>6703.42</v>
      </c>
      <c r="D6750" s="12">
        <v>1729.67</v>
      </c>
      <c r="E6750" s="12">
        <v>6748.79</v>
      </c>
      <c r="F6750" s="12">
        <v>2613.98</v>
      </c>
      <c r="G6750" s="12">
        <v>321.75</v>
      </c>
      <c r="H6750" s="115">
        <v>93.3</v>
      </c>
      <c r="I6750" s="45">
        <v>102.24</v>
      </c>
      <c r="J6750" s="45">
        <v>98.06</v>
      </c>
      <c r="M6750" s="61"/>
    </row>
    <row r="6751" spans="1:13" ht="23.25" customHeight="1" thickBot="1" x14ac:dyDescent="0.25">
      <c r="A6751" s="11">
        <v>44354</v>
      </c>
      <c r="B6751" s="12">
        <v>1686.59</v>
      </c>
      <c r="C6751" s="12">
        <v>6709.26</v>
      </c>
      <c r="D6751" s="12">
        <v>1732.27</v>
      </c>
      <c r="E6751" s="12">
        <v>6758.95</v>
      </c>
      <c r="F6751" s="12">
        <v>2619.27</v>
      </c>
      <c r="G6751" s="12">
        <v>322.29000000000002</v>
      </c>
      <c r="H6751" s="115">
        <v>93.47</v>
      </c>
      <c r="I6751" s="45">
        <v>102.29</v>
      </c>
      <c r="J6751" s="45">
        <v>97.84</v>
      </c>
      <c r="M6751" s="61"/>
    </row>
    <row r="6752" spans="1:13" ht="23.25" customHeight="1" thickBot="1" x14ac:dyDescent="0.25">
      <c r="A6752" s="11">
        <v>44355</v>
      </c>
      <c r="B6752" s="12">
        <v>1689.88</v>
      </c>
      <c r="C6752" s="12">
        <v>6722.33</v>
      </c>
      <c r="D6752" s="12">
        <v>1738.05</v>
      </c>
      <c r="E6752" s="12">
        <v>6781.47</v>
      </c>
      <c r="F6752" s="12">
        <v>2628</v>
      </c>
      <c r="G6752" s="12">
        <v>323.08</v>
      </c>
      <c r="H6752" s="115">
        <v>93.81</v>
      </c>
      <c r="I6752" s="45">
        <v>102.29</v>
      </c>
      <c r="J6752" s="45">
        <v>97.66</v>
      </c>
      <c r="M6752" s="61"/>
    </row>
    <row r="6753" spans="1:13" ht="23.25" customHeight="1" thickBot="1" x14ac:dyDescent="0.25">
      <c r="A6753" s="11">
        <v>44356</v>
      </c>
      <c r="B6753" s="12">
        <v>1690.5</v>
      </c>
      <c r="C6753" s="12">
        <v>6724.79</v>
      </c>
      <c r="D6753" s="12">
        <v>1738.96</v>
      </c>
      <c r="E6753" s="12">
        <v>6785.05</v>
      </c>
      <c r="F6753" s="12">
        <v>2629.38</v>
      </c>
      <c r="G6753" s="12">
        <v>323.39999999999998</v>
      </c>
      <c r="H6753" s="115">
        <v>93.94</v>
      </c>
      <c r="I6753" s="45">
        <v>102.29</v>
      </c>
      <c r="J6753" s="45">
        <v>97.66</v>
      </c>
      <c r="M6753" s="61"/>
    </row>
    <row r="6754" spans="1:13" ht="23.25" customHeight="1" thickBot="1" x14ac:dyDescent="0.25">
      <c r="A6754" s="11">
        <v>44357</v>
      </c>
      <c r="B6754" s="12">
        <v>1689.58</v>
      </c>
      <c r="C6754" s="12">
        <v>6721.13</v>
      </c>
      <c r="D6754" s="12">
        <v>1740.31</v>
      </c>
      <c r="E6754" s="12">
        <v>6790.29</v>
      </c>
      <c r="F6754" s="12">
        <v>2631.42</v>
      </c>
      <c r="G6754" s="12">
        <v>323.49</v>
      </c>
      <c r="H6754" s="115">
        <v>93.75</v>
      </c>
      <c r="I6754" s="45">
        <v>102.26</v>
      </c>
      <c r="J6754" s="45">
        <v>97.28</v>
      </c>
      <c r="M6754" s="61"/>
    </row>
    <row r="6755" spans="1:13" ht="23.25" customHeight="1" thickBot="1" x14ac:dyDescent="0.25">
      <c r="A6755" s="11">
        <v>44358</v>
      </c>
      <c r="B6755" s="12">
        <v>1695.05</v>
      </c>
      <c r="C6755" s="12">
        <v>6742.9</v>
      </c>
      <c r="D6755" s="12">
        <v>1745.51</v>
      </c>
      <c r="E6755" s="12">
        <v>6810.6</v>
      </c>
      <c r="F6755" s="12">
        <v>2630.53</v>
      </c>
      <c r="G6755" s="12">
        <v>324.20999999999998</v>
      </c>
      <c r="H6755" s="115">
        <v>93.98</v>
      </c>
      <c r="I6755" s="45">
        <v>102.38</v>
      </c>
      <c r="J6755" s="45">
        <v>97.6</v>
      </c>
      <c r="M6755" s="61"/>
    </row>
    <row r="6756" spans="1:13" ht="23.25" customHeight="1" thickBot="1" x14ac:dyDescent="0.25">
      <c r="A6756" s="11">
        <v>44361</v>
      </c>
      <c r="B6756" s="12">
        <v>1703.07</v>
      </c>
      <c r="C6756" s="12">
        <v>6774.82</v>
      </c>
      <c r="D6756" s="12">
        <v>1757.43</v>
      </c>
      <c r="E6756" s="12">
        <v>6857.09</v>
      </c>
      <c r="F6756" s="12">
        <v>2642.26</v>
      </c>
      <c r="G6756" s="12">
        <v>326.52999999999997</v>
      </c>
      <c r="H6756" s="115">
        <v>94.59</v>
      </c>
      <c r="I6756" s="45">
        <v>102.33</v>
      </c>
      <c r="J6756" s="45">
        <v>97.83</v>
      </c>
      <c r="M6756" s="61"/>
    </row>
    <row r="6757" spans="1:13" ht="23.25" customHeight="1" thickBot="1" x14ac:dyDescent="0.25">
      <c r="A6757" s="11">
        <v>44362</v>
      </c>
      <c r="B6757" s="12">
        <v>1714.8</v>
      </c>
      <c r="C6757" s="12">
        <v>6821.46</v>
      </c>
      <c r="D6757" s="12">
        <v>1774.3</v>
      </c>
      <c r="E6757" s="12">
        <v>6922.93</v>
      </c>
      <c r="F6757" s="12">
        <v>2667.63</v>
      </c>
      <c r="G6757" s="12">
        <v>329.65</v>
      </c>
      <c r="H6757" s="115">
        <v>95.5</v>
      </c>
      <c r="I6757" s="45">
        <v>102.36</v>
      </c>
      <c r="J6757" s="45">
        <v>97.83</v>
      </c>
      <c r="M6757" s="61"/>
    </row>
    <row r="6758" spans="1:13" ht="23.25" customHeight="1" thickBot="1" x14ac:dyDescent="0.25">
      <c r="A6758" s="11">
        <v>44363</v>
      </c>
      <c r="B6758" s="12">
        <v>1738.94</v>
      </c>
      <c r="C6758" s="12">
        <v>6917.49</v>
      </c>
      <c r="D6758" s="12">
        <v>1810.21</v>
      </c>
      <c r="E6758" s="12">
        <v>7063.05</v>
      </c>
      <c r="F6758" s="12">
        <v>2721.62</v>
      </c>
      <c r="G6758" s="12">
        <v>335.16</v>
      </c>
      <c r="H6758" s="115">
        <v>96.85</v>
      </c>
      <c r="I6758" s="45">
        <v>102.35</v>
      </c>
      <c r="J6758" s="45">
        <v>97.83</v>
      </c>
      <c r="M6758" s="61"/>
    </row>
    <row r="6759" spans="1:13" ht="23.25" customHeight="1" thickBot="1" x14ac:dyDescent="0.25">
      <c r="A6759" s="11">
        <v>44364</v>
      </c>
      <c r="B6759" s="12">
        <v>1759.57</v>
      </c>
      <c r="C6759" s="12">
        <v>6999.55</v>
      </c>
      <c r="D6759" s="12">
        <v>1841.44</v>
      </c>
      <c r="E6759" s="12">
        <v>7184.89</v>
      </c>
      <c r="F6759" s="12">
        <v>2760.99</v>
      </c>
      <c r="G6759" s="12">
        <v>342.45</v>
      </c>
      <c r="H6759" s="115">
        <v>99.29</v>
      </c>
      <c r="I6759" s="45">
        <v>102.26</v>
      </c>
      <c r="J6759" s="45">
        <v>98.1</v>
      </c>
      <c r="M6759" s="61"/>
    </row>
    <row r="6760" spans="1:13" ht="23.25" customHeight="1" thickBot="1" x14ac:dyDescent="0.25">
      <c r="A6760" s="11">
        <v>44365</v>
      </c>
      <c r="B6760" s="12">
        <v>1748.27</v>
      </c>
      <c r="C6760" s="12">
        <v>6954.63</v>
      </c>
      <c r="D6760" s="12">
        <v>1829.55</v>
      </c>
      <c r="E6760" s="12">
        <v>7138.5</v>
      </c>
      <c r="F6760" s="12">
        <v>2739.34</v>
      </c>
      <c r="G6760" s="12">
        <v>338.79</v>
      </c>
      <c r="H6760" s="115">
        <v>98.35</v>
      </c>
      <c r="I6760" s="45">
        <v>102.23</v>
      </c>
      <c r="J6760" s="45">
        <v>97.55</v>
      </c>
      <c r="M6760" s="61"/>
    </row>
    <row r="6761" spans="1:13" ht="23.25" customHeight="1" thickBot="1" x14ac:dyDescent="0.25">
      <c r="A6761" s="11">
        <v>44368</v>
      </c>
      <c r="B6761" s="12">
        <v>1749.85</v>
      </c>
      <c r="C6761" s="12">
        <v>6960.89</v>
      </c>
      <c r="D6761" s="12">
        <v>1832.13</v>
      </c>
      <c r="E6761" s="12">
        <v>7148.58</v>
      </c>
      <c r="F6761" s="12">
        <v>2739.87</v>
      </c>
      <c r="G6761" s="12">
        <v>338.94</v>
      </c>
      <c r="H6761" s="115">
        <v>98.62</v>
      </c>
      <c r="I6761" s="45">
        <v>102.07</v>
      </c>
      <c r="J6761" s="45">
        <v>97.67</v>
      </c>
      <c r="M6761" s="61"/>
    </row>
    <row r="6762" spans="1:13" ht="23.25" customHeight="1" thickBot="1" x14ac:dyDescent="0.25">
      <c r="A6762" s="11">
        <v>44369</v>
      </c>
      <c r="B6762" s="12">
        <v>1747.95</v>
      </c>
      <c r="C6762" s="12">
        <v>6953.36</v>
      </c>
      <c r="D6762" s="12">
        <v>1828.21</v>
      </c>
      <c r="E6762" s="12">
        <v>7133.26</v>
      </c>
      <c r="F6762" s="12">
        <v>2733.99</v>
      </c>
      <c r="G6762" s="12">
        <v>337.79</v>
      </c>
      <c r="H6762" s="115">
        <v>98.2</v>
      </c>
      <c r="I6762" s="45">
        <v>102.16</v>
      </c>
      <c r="J6762" s="45">
        <v>97.67</v>
      </c>
      <c r="M6762" s="61"/>
    </row>
    <row r="6763" spans="1:13" ht="23.25" customHeight="1" thickBot="1" x14ac:dyDescent="0.25">
      <c r="A6763" s="11">
        <v>44370</v>
      </c>
      <c r="B6763" s="12">
        <v>1749.32</v>
      </c>
      <c r="C6763" s="12">
        <v>6958.79</v>
      </c>
      <c r="D6763" s="12">
        <v>1825.2</v>
      </c>
      <c r="E6763" s="12">
        <v>7121.54</v>
      </c>
      <c r="F6763" s="12">
        <v>2729.04</v>
      </c>
      <c r="G6763" s="12">
        <v>337.53</v>
      </c>
      <c r="H6763" s="115">
        <v>98.51</v>
      </c>
      <c r="I6763" s="45">
        <v>102.18</v>
      </c>
      <c r="J6763" s="45">
        <v>98.42</v>
      </c>
      <c r="M6763" s="61"/>
    </row>
    <row r="6764" spans="1:13" ht="23.25" customHeight="1" thickBot="1" x14ac:dyDescent="0.25">
      <c r="A6764" s="11">
        <v>44371</v>
      </c>
      <c r="B6764" s="12">
        <v>1764.15</v>
      </c>
      <c r="C6764" s="12">
        <v>7017.8</v>
      </c>
      <c r="D6764" s="12">
        <v>1844.8</v>
      </c>
      <c r="E6764" s="12">
        <v>7198</v>
      </c>
      <c r="F6764" s="12">
        <v>2757.4</v>
      </c>
      <c r="G6764" s="12">
        <v>344.14</v>
      </c>
      <c r="H6764" s="115">
        <v>100.16</v>
      </c>
      <c r="I6764" s="45">
        <v>102.2</v>
      </c>
      <c r="J6764" s="45">
        <v>98.79</v>
      </c>
      <c r="M6764" s="61"/>
    </row>
    <row r="6765" spans="1:13" ht="23.25" customHeight="1" thickBot="1" x14ac:dyDescent="0.25">
      <c r="A6765" s="11">
        <v>44372</v>
      </c>
      <c r="B6765" s="12">
        <v>1768.55</v>
      </c>
      <c r="C6765" s="12">
        <v>7035.28</v>
      </c>
      <c r="D6765" s="12">
        <v>1851.01</v>
      </c>
      <c r="E6765" s="12">
        <v>7222.23</v>
      </c>
      <c r="F6765" s="12">
        <v>2766.68</v>
      </c>
      <c r="G6765" s="12">
        <v>345.11</v>
      </c>
      <c r="H6765" s="115">
        <v>100.32</v>
      </c>
      <c r="I6765" s="45">
        <v>102.21</v>
      </c>
      <c r="J6765" s="45">
        <v>98.79</v>
      </c>
      <c r="M6765" s="61"/>
    </row>
    <row r="6766" spans="1:13" ht="23.25" customHeight="1" thickBot="1" x14ac:dyDescent="0.25">
      <c r="A6766" s="11">
        <v>44375</v>
      </c>
      <c r="B6766" s="12">
        <v>1771.74</v>
      </c>
      <c r="C6766" s="12">
        <v>7047.97</v>
      </c>
      <c r="D6766" s="12">
        <v>1855.46</v>
      </c>
      <c r="E6766" s="12">
        <v>7239.58</v>
      </c>
      <c r="F6766" s="12">
        <v>2771.37</v>
      </c>
      <c r="G6766" s="12">
        <v>344.74</v>
      </c>
      <c r="H6766" s="115">
        <v>99.9</v>
      </c>
      <c r="I6766" s="45">
        <v>102.21</v>
      </c>
      <c r="J6766" s="45">
        <v>98.86</v>
      </c>
      <c r="M6766" s="61"/>
    </row>
    <row r="6767" spans="1:13" ht="23.25" customHeight="1" thickBot="1" x14ac:dyDescent="0.25">
      <c r="A6767" s="11">
        <v>44376</v>
      </c>
      <c r="B6767" s="12">
        <v>1794.59</v>
      </c>
      <c r="C6767" s="12">
        <v>7138.86</v>
      </c>
      <c r="D6767" s="12">
        <v>1861.36</v>
      </c>
      <c r="E6767" s="12">
        <v>7262.63</v>
      </c>
      <c r="F6767" s="12">
        <v>2682.28</v>
      </c>
      <c r="G6767" s="12">
        <v>344.49</v>
      </c>
      <c r="H6767" s="115">
        <v>100.05</v>
      </c>
      <c r="I6767" s="45">
        <v>103.15</v>
      </c>
      <c r="J6767" s="45">
        <v>102.47</v>
      </c>
      <c r="M6767" s="61"/>
    </row>
    <row r="6768" spans="1:13" ht="23.25" customHeight="1" thickBot="1" x14ac:dyDescent="0.25">
      <c r="A6768" s="11">
        <v>44377</v>
      </c>
      <c r="B6768" s="12">
        <v>1800.96</v>
      </c>
      <c r="C6768" s="12">
        <v>7167.42</v>
      </c>
      <c r="D6768" s="12">
        <v>1863.22</v>
      </c>
      <c r="E6768" s="12">
        <v>7274.51</v>
      </c>
      <c r="F6768" s="12">
        <v>2683.07</v>
      </c>
      <c r="G6768" s="12">
        <v>346.69</v>
      </c>
      <c r="H6768" s="115">
        <v>100.83</v>
      </c>
      <c r="I6768" s="45">
        <v>103.18</v>
      </c>
      <c r="J6768" s="45">
        <v>103.68</v>
      </c>
      <c r="M6768" s="61"/>
    </row>
    <row r="6769" spans="1:13" ht="23.25" customHeight="1" thickBot="1" x14ac:dyDescent="0.25">
      <c r="A6769" s="11">
        <v>44378</v>
      </c>
      <c r="B6769" s="12">
        <v>1807.37</v>
      </c>
      <c r="C6769" s="12">
        <v>7192.91</v>
      </c>
      <c r="D6769" s="12">
        <v>1873.57</v>
      </c>
      <c r="E6769" s="12">
        <v>7314.93</v>
      </c>
      <c r="F6769" s="12">
        <v>2689.46</v>
      </c>
      <c r="G6769" s="12">
        <v>348.41</v>
      </c>
      <c r="H6769" s="115">
        <v>101.4</v>
      </c>
      <c r="I6769" s="45">
        <v>103.2</v>
      </c>
      <c r="J6769" s="45">
        <v>103.64</v>
      </c>
      <c r="M6769" s="61"/>
    </row>
    <row r="6770" spans="1:13" ht="23.25" customHeight="1" thickBot="1" x14ac:dyDescent="0.25">
      <c r="A6770" s="11">
        <v>44379</v>
      </c>
      <c r="B6770" s="12">
        <v>1818.22</v>
      </c>
      <c r="C6770" s="12">
        <v>7236.1</v>
      </c>
      <c r="D6770" s="12">
        <v>1888.6</v>
      </c>
      <c r="E6770" s="12">
        <v>7373.62</v>
      </c>
      <c r="F6770" s="12">
        <v>2710.91</v>
      </c>
      <c r="G6770" s="12">
        <v>351.58</v>
      </c>
      <c r="H6770" s="115">
        <v>102.56</v>
      </c>
      <c r="I6770" s="45">
        <v>103.44</v>
      </c>
      <c r="J6770" s="45">
        <v>103.83</v>
      </c>
      <c r="M6770" s="61"/>
    </row>
    <row r="6771" spans="1:13" ht="23.25" customHeight="1" thickBot="1" x14ac:dyDescent="0.25">
      <c r="A6771" s="11">
        <v>44382</v>
      </c>
      <c r="B6771" s="12">
        <v>1821.98</v>
      </c>
      <c r="C6771" s="12">
        <v>7256.03</v>
      </c>
      <c r="D6771" s="12">
        <v>1894.04</v>
      </c>
      <c r="E6771" s="12">
        <v>7402.07</v>
      </c>
      <c r="F6771" s="12">
        <v>2721.38</v>
      </c>
      <c r="G6771" s="12">
        <v>351.41</v>
      </c>
      <c r="H6771" s="115">
        <v>102.77</v>
      </c>
      <c r="I6771" s="45">
        <v>103.45</v>
      </c>
      <c r="J6771" s="45">
        <v>103.83</v>
      </c>
      <c r="M6771" s="61"/>
    </row>
    <row r="6772" spans="1:13" ht="23.25" customHeight="1" thickBot="1" x14ac:dyDescent="0.25">
      <c r="A6772" s="11">
        <v>44383</v>
      </c>
      <c r="B6772" s="12">
        <v>1831.56</v>
      </c>
      <c r="C6772" s="12">
        <v>7294.15</v>
      </c>
      <c r="D6772" s="12">
        <v>1907.8</v>
      </c>
      <c r="E6772" s="12">
        <v>7455.83</v>
      </c>
      <c r="F6772" s="12">
        <v>2741.14</v>
      </c>
      <c r="G6772" s="12">
        <v>354.23</v>
      </c>
      <c r="H6772" s="115">
        <v>103.24</v>
      </c>
      <c r="I6772" s="45">
        <v>103.49</v>
      </c>
      <c r="J6772" s="45">
        <v>103.83</v>
      </c>
      <c r="M6772" s="61"/>
    </row>
    <row r="6773" spans="1:13" ht="23.25" customHeight="1" thickBot="1" x14ac:dyDescent="0.25">
      <c r="A6773" s="11">
        <v>44384</v>
      </c>
      <c r="B6773" s="12">
        <v>1846.47</v>
      </c>
      <c r="C6773" s="12">
        <v>7353.55</v>
      </c>
      <c r="D6773" s="12">
        <v>1930.02</v>
      </c>
      <c r="E6773" s="12">
        <v>7542.68</v>
      </c>
      <c r="F6773" s="12">
        <v>2769.83</v>
      </c>
      <c r="G6773" s="12">
        <v>357.72</v>
      </c>
      <c r="H6773" s="115">
        <v>104.04</v>
      </c>
      <c r="I6773" s="45">
        <v>103.45</v>
      </c>
      <c r="J6773" s="45">
        <v>103.95</v>
      </c>
      <c r="M6773" s="61"/>
    </row>
    <row r="6774" spans="1:13" ht="23.25" customHeight="1" thickBot="1" x14ac:dyDescent="0.25">
      <c r="A6774" s="11">
        <v>44385</v>
      </c>
      <c r="B6774" s="12">
        <v>1838.04</v>
      </c>
      <c r="C6774" s="12">
        <v>7319.98</v>
      </c>
      <c r="D6774" s="12">
        <v>1943.36</v>
      </c>
      <c r="E6774" s="12">
        <v>7594.82</v>
      </c>
      <c r="F6774" s="12">
        <v>2785.98</v>
      </c>
      <c r="G6774" s="12">
        <v>360.26</v>
      </c>
      <c r="H6774" s="115">
        <v>105.43</v>
      </c>
      <c r="I6774" s="45">
        <v>103.44</v>
      </c>
      <c r="J6774" s="45">
        <v>104.06</v>
      </c>
      <c r="M6774" s="61"/>
    </row>
    <row r="6775" spans="1:13" ht="23.25" customHeight="1" thickBot="1" x14ac:dyDescent="0.25">
      <c r="A6775" s="11">
        <v>44386</v>
      </c>
      <c r="B6775" s="12">
        <v>1851.78</v>
      </c>
      <c r="C6775" s="12">
        <v>7374.69</v>
      </c>
      <c r="D6775" s="12">
        <v>1963.16</v>
      </c>
      <c r="E6775" s="12">
        <v>7672.22</v>
      </c>
      <c r="F6775" s="12">
        <v>2815.56</v>
      </c>
      <c r="G6775" s="12">
        <v>364.73</v>
      </c>
      <c r="H6775" s="115">
        <v>106.55</v>
      </c>
      <c r="I6775" s="45">
        <v>103.48</v>
      </c>
      <c r="J6775" s="45">
        <v>104.02</v>
      </c>
      <c r="M6775" s="61"/>
    </row>
    <row r="6776" spans="1:13" ht="23.25" customHeight="1" thickBot="1" x14ac:dyDescent="0.25">
      <c r="A6776" s="11">
        <v>44389</v>
      </c>
      <c r="B6776" s="12">
        <v>1851.42</v>
      </c>
      <c r="C6776" s="12">
        <v>7373.26</v>
      </c>
      <c r="D6776" s="12">
        <v>1968.31</v>
      </c>
      <c r="E6776" s="12">
        <v>7692.34</v>
      </c>
      <c r="F6776" s="12">
        <v>2845.26</v>
      </c>
      <c r="G6776" s="12">
        <v>365.38</v>
      </c>
      <c r="H6776" s="115">
        <v>106.84</v>
      </c>
      <c r="I6776" s="45">
        <v>103.33</v>
      </c>
      <c r="J6776" s="45">
        <v>103.2</v>
      </c>
      <c r="M6776" s="61"/>
    </row>
    <row r="6777" spans="1:13" ht="23.25" customHeight="1" thickBot="1" x14ac:dyDescent="0.25">
      <c r="A6777" s="11">
        <v>44390</v>
      </c>
      <c r="B6777" s="12">
        <v>1861.96</v>
      </c>
      <c r="C6777" s="12">
        <v>7418.17</v>
      </c>
      <c r="D6777" s="12">
        <v>1980.69</v>
      </c>
      <c r="E6777" s="12">
        <v>7744.97</v>
      </c>
      <c r="F6777" s="12">
        <v>2864.25</v>
      </c>
      <c r="G6777" s="12">
        <v>368.54</v>
      </c>
      <c r="H6777" s="115">
        <v>107.83</v>
      </c>
      <c r="I6777" s="45">
        <v>103.34</v>
      </c>
      <c r="J6777" s="45">
        <v>103.71</v>
      </c>
      <c r="M6777" s="61"/>
    </row>
    <row r="6778" spans="1:13" ht="23.25" customHeight="1" thickBot="1" x14ac:dyDescent="0.25">
      <c r="A6778" s="11">
        <v>44391</v>
      </c>
      <c r="B6778" s="12">
        <v>1864.96</v>
      </c>
      <c r="C6778" s="12">
        <v>7430.11</v>
      </c>
      <c r="D6778" s="12">
        <v>1985.96</v>
      </c>
      <c r="E6778" s="12">
        <v>7765.57</v>
      </c>
      <c r="F6778" s="12">
        <v>2864.8</v>
      </c>
      <c r="G6778" s="12">
        <v>370.44</v>
      </c>
      <c r="H6778" s="115">
        <v>108.31</v>
      </c>
      <c r="I6778" s="45">
        <v>103.29</v>
      </c>
      <c r="J6778" s="45">
        <v>103.79</v>
      </c>
      <c r="M6778" s="61"/>
    </row>
    <row r="6779" spans="1:13" ht="23.25" customHeight="1" thickBot="1" x14ac:dyDescent="0.25">
      <c r="A6779" s="11">
        <v>44392</v>
      </c>
      <c r="B6779" s="12">
        <v>1863.56</v>
      </c>
      <c r="C6779" s="12">
        <v>7432.86</v>
      </c>
      <c r="D6779" s="12">
        <v>1985.52</v>
      </c>
      <c r="E6779" s="12">
        <v>7776.03</v>
      </c>
      <c r="F6779" s="12">
        <v>2869.6</v>
      </c>
      <c r="G6779" s="12">
        <v>370.16</v>
      </c>
      <c r="H6779" s="115">
        <v>108.23</v>
      </c>
      <c r="I6779" s="45">
        <v>103.26</v>
      </c>
      <c r="J6779" s="45">
        <v>103.39</v>
      </c>
      <c r="M6779" s="61"/>
    </row>
    <row r="6780" spans="1:13" ht="23.25" customHeight="1" thickBot="1" x14ac:dyDescent="0.25">
      <c r="A6780" s="11">
        <v>44393</v>
      </c>
      <c r="B6780" s="12">
        <v>1851.67</v>
      </c>
      <c r="C6780" s="12">
        <v>7385.43</v>
      </c>
      <c r="D6780" s="12">
        <v>1974.91</v>
      </c>
      <c r="E6780" s="12">
        <v>7734.47</v>
      </c>
      <c r="F6780" s="12">
        <v>2853.12</v>
      </c>
      <c r="G6780" s="12">
        <v>366.07</v>
      </c>
      <c r="H6780" s="115">
        <v>106.95</v>
      </c>
      <c r="I6780" s="45">
        <v>103.25</v>
      </c>
      <c r="J6780" s="45">
        <v>102.33</v>
      </c>
      <c r="M6780" s="61"/>
    </row>
    <row r="6781" spans="1:13" ht="23.25" customHeight="1" thickBot="1" x14ac:dyDescent="0.25">
      <c r="A6781" s="11">
        <v>44396</v>
      </c>
      <c r="B6781" s="12">
        <v>1840.41</v>
      </c>
      <c r="C6781" s="12">
        <v>7340.53</v>
      </c>
      <c r="D6781" s="12">
        <v>1955.92</v>
      </c>
      <c r="E6781" s="12">
        <v>7660.12</v>
      </c>
      <c r="F6781" s="12">
        <v>2825.7</v>
      </c>
      <c r="G6781" s="12">
        <v>363.1</v>
      </c>
      <c r="H6781" s="115">
        <v>105.84</v>
      </c>
      <c r="I6781" s="45">
        <v>103.23</v>
      </c>
      <c r="J6781" s="45">
        <v>102.7</v>
      </c>
      <c r="M6781" s="61"/>
    </row>
    <row r="6782" spans="1:13" ht="23.25" customHeight="1" thickBot="1" x14ac:dyDescent="0.25">
      <c r="A6782" s="11">
        <v>44397</v>
      </c>
      <c r="B6782" s="12">
        <v>1802.61</v>
      </c>
      <c r="C6782" s="12">
        <v>7189.77</v>
      </c>
      <c r="D6782" s="12">
        <v>1904.36</v>
      </c>
      <c r="E6782" s="12">
        <v>7458.17</v>
      </c>
      <c r="F6782" s="12">
        <v>2750.17</v>
      </c>
      <c r="G6782" s="12">
        <v>351.01</v>
      </c>
      <c r="H6782" s="115">
        <v>102.61</v>
      </c>
      <c r="I6782" s="45">
        <v>103.18</v>
      </c>
      <c r="J6782" s="45">
        <v>102</v>
      </c>
      <c r="M6782" s="61"/>
    </row>
    <row r="6783" spans="1:13" ht="23.25" customHeight="1" thickBot="1" x14ac:dyDescent="0.25">
      <c r="A6783" s="11">
        <v>44398</v>
      </c>
      <c r="B6783" s="12">
        <v>1812.54</v>
      </c>
      <c r="C6783" s="12">
        <v>7229.35</v>
      </c>
      <c r="D6783" s="12">
        <v>1919.13</v>
      </c>
      <c r="E6783" s="12">
        <v>7516.01</v>
      </c>
      <c r="F6783" s="12">
        <v>2770.39</v>
      </c>
      <c r="G6783" s="12">
        <v>354.49</v>
      </c>
      <c r="H6783" s="115">
        <v>103.64</v>
      </c>
      <c r="I6783" s="45">
        <v>103.16</v>
      </c>
      <c r="J6783" s="45">
        <v>102.04</v>
      </c>
      <c r="M6783" s="61"/>
    </row>
    <row r="6784" spans="1:13" ht="23.25" customHeight="1" thickBot="1" x14ac:dyDescent="0.25">
      <c r="A6784" s="11">
        <v>44399</v>
      </c>
      <c r="B6784" s="12">
        <v>1815.29</v>
      </c>
      <c r="C6784" s="12">
        <v>7240.33</v>
      </c>
      <c r="D6784" s="12">
        <v>1920.8</v>
      </c>
      <c r="E6784" s="12">
        <v>7522.56</v>
      </c>
      <c r="F6784" s="12">
        <v>2782.46</v>
      </c>
      <c r="G6784" s="12">
        <v>355.75</v>
      </c>
      <c r="H6784" s="115">
        <v>104.07</v>
      </c>
      <c r="I6784" s="45">
        <v>103.12</v>
      </c>
      <c r="J6784" s="45">
        <v>102.42</v>
      </c>
      <c r="M6784" s="61"/>
    </row>
    <row r="6785" spans="1:13" ht="23.25" customHeight="1" thickBot="1" x14ac:dyDescent="0.25">
      <c r="A6785" s="11">
        <v>44400</v>
      </c>
      <c r="B6785" s="12">
        <v>1812.31</v>
      </c>
      <c r="C6785" s="12">
        <v>7229.95</v>
      </c>
      <c r="D6785" s="12">
        <v>1921.06</v>
      </c>
      <c r="E6785" s="12">
        <v>7525.77</v>
      </c>
      <c r="F6785" s="12">
        <v>2781.95</v>
      </c>
      <c r="G6785" s="12">
        <v>355.09</v>
      </c>
      <c r="H6785" s="115">
        <v>103.91</v>
      </c>
      <c r="I6785" s="45">
        <v>103.11</v>
      </c>
      <c r="J6785" s="45">
        <v>101.75</v>
      </c>
      <c r="M6785" s="61"/>
    </row>
    <row r="6786" spans="1:13" ht="23.25" customHeight="1" thickBot="1" x14ac:dyDescent="0.25">
      <c r="A6786" s="11">
        <v>44403</v>
      </c>
      <c r="B6786" s="12">
        <v>1809.26</v>
      </c>
      <c r="C6786" s="12">
        <v>7217.8</v>
      </c>
      <c r="D6786" s="12">
        <v>1919.14</v>
      </c>
      <c r="E6786" s="12">
        <v>7518.26</v>
      </c>
      <c r="F6786" s="12">
        <v>2779.17</v>
      </c>
      <c r="G6786" s="12">
        <v>354.84</v>
      </c>
      <c r="H6786" s="115">
        <v>103.76</v>
      </c>
      <c r="I6786" s="45">
        <v>103.12</v>
      </c>
      <c r="J6786" s="45">
        <v>101.32</v>
      </c>
      <c r="M6786" s="61"/>
    </row>
    <row r="6787" spans="1:13" ht="23.25" customHeight="1" thickBot="1" x14ac:dyDescent="0.25">
      <c r="A6787" s="11">
        <v>44404</v>
      </c>
      <c r="B6787" s="12">
        <v>1809.72</v>
      </c>
      <c r="C6787" s="12">
        <v>7219.61</v>
      </c>
      <c r="D6787" s="12">
        <v>1912.19</v>
      </c>
      <c r="E6787" s="12">
        <v>7491.04</v>
      </c>
      <c r="F6787" s="12">
        <v>2768.59</v>
      </c>
      <c r="G6787" s="12">
        <v>355.02</v>
      </c>
      <c r="H6787" s="115">
        <v>103.92</v>
      </c>
      <c r="I6787" s="45">
        <v>103.17</v>
      </c>
      <c r="J6787" s="45">
        <v>102.43</v>
      </c>
      <c r="M6787" s="61"/>
    </row>
    <row r="6788" spans="1:13" ht="23.25" customHeight="1" thickBot="1" x14ac:dyDescent="0.25">
      <c r="A6788" s="11">
        <v>44405</v>
      </c>
      <c r="B6788" s="12">
        <v>1810.66</v>
      </c>
      <c r="C6788" s="12">
        <v>7223.36</v>
      </c>
      <c r="D6788" s="12">
        <v>1916.75</v>
      </c>
      <c r="E6788" s="12">
        <v>7508.88</v>
      </c>
      <c r="F6788" s="12">
        <v>2775.18</v>
      </c>
      <c r="G6788" s="12">
        <v>355.19</v>
      </c>
      <c r="H6788" s="115">
        <v>104.03</v>
      </c>
      <c r="I6788" s="45">
        <v>103.2</v>
      </c>
      <c r="J6788" s="45">
        <v>101.89</v>
      </c>
      <c r="M6788" s="61"/>
    </row>
    <row r="6789" spans="1:13" ht="23.25" customHeight="1" thickBot="1" x14ac:dyDescent="0.25">
      <c r="A6789" s="11">
        <v>44406</v>
      </c>
      <c r="B6789" s="12">
        <v>1818.53</v>
      </c>
      <c r="C6789" s="12">
        <v>7254.76</v>
      </c>
      <c r="D6789" s="12">
        <v>1927.49</v>
      </c>
      <c r="E6789" s="12">
        <v>7550.98</v>
      </c>
      <c r="F6789" s="12">
        <v>2789.76</v>
      </c>
      <c r="G6789" s="12">
        <v>358.35</v>
      </c>
      <c r="H6789" s="115">
        <v>104.68</v>
      </c>
      <c r="I6789" s="45">
        <v>103.26</v>
      </c>
      <c r="J6789" s="45">
        <v>101.92</v>
      </c>
      <c r="M6789" s="61"/>
    </row>
    <row r="6790" spans="1:13" ht="23.25" customHeight="1" thickBot="1" x14ac:dyDescent="0.25">
      <c r="A6790" s="11">
        <v>44407</v>
      </c>
      <c r="B6790" s="12">
        <v>1801.78</v>
      </c>
      <c r="C6790" s="12">
        <v>7187.96</v>
      </c>
      <c r="D6790" s="12">
        <v>1916.62</v>
      </c>
      <c r="E6790" s="12">
        <v>7508.4</v>
      </c>
      <c r="F6790" s="12">
        <v>2774.09</v>
      </c>
      <c r="G6790" s="12">
        <v>356.42</v>
      </c>
      <c r="H6790" s="115">
        <v>103.98</v>
      </c>
      <c r="I6790" s="45">
        <v>103.29</v>
      </c>
      <c r="J6790" s="45">
        <v>102.1</v>
      </c>
      <c r="M6790" s="61"/>
    </row>
    <row r="6791" spans="1:13" ht="23.25" customHeight="1" thickBot="1" x14ac:dyDescent="0.25">
      <c r="A6791" s="11">
        <v>44410</v>
      </c>
      <c r="B6791" s="12">
        <v>1799.31</v>
      </c>
      <c r="C6791" s="12">
        <v>7178.1</v>
      </c>
      <c r="D6791" s="12">
        <v>1914.57</v>
      </c>
      <c r="E6791" s="12">
        <v>7500.35</v>
      </c>
      <c r="F6791" s="12">
        <v>2776.6</v>
      </c>
      <c r="G6791" s="12">
        <v>356.02</v>
      </c>
      <c r="H6791" s="115">
        <v>103.82</v>
      </c>
      <c r="I6791" s="45">
        <v>103.22</v>
      </c>
      <c r="J6791" s="45">
        <v>101.9</v>
      </c>
      <c r="M6791" s="61"/>
    </row>
    <row r="6792" spans="1:13" ht="23.25" customHeight="1" thickBot="1" x14ac:dyDescent="0.25">
      <c r="A6792" s="11">
        <v>44411</v>
      </c>
      <c r="B6792" s="12">
        <v>1800.85</v>
      </c>
      <c r="C6792" s="12">
        <v>7184.24</v>
      </c>
      <c r="D6792" s="12">
        <v>1916.64</v>
      </c>
      <c r="E6792" s="12">
        <v>7508.48</v>
      </c>
      <c r="F6792" s="12">
        <v>2779.15</v>
      </c>
      <c r="G6792" s="12">
        <v>355.41</v>
      </c>
      <c r="H6792" s="115">
        <v>103.8</v>
      </c>
      <c r="I6792" s="45">
        <v>103.23</v>
      </c>
      <c r="J6792" s="45">
        <v>101.92</v>
      </c>
      <c r="M6792" s="61"/>
    </row>
    <row r="6793" spans="1:13" ht="23.25" customHeight="1" thickBot="1" x14ac:dyDescent="0.25">
      <c r="A6793" s="11">
        <v>44412</v>
      </c>
      <c r="B6793" s="12">
        <v>1798.69</v>
      </c>
      <c r="C6793" s="12">
        <v>7175.63</v>
      </c>
      <c r="D6793" s="12">
        <v>1912.88</v>
      </c>
      <c r="E6793" s="12">
        <v>7493.73</v>
      </c>
      <c r="F6793" s="12">
        <v>2771.41</v>
      </c>
      <c r="G6793" s="12">
        <v>355.03</v>
      </c>
      <c r="H6793" s="115">
        <v>103.68</v>
      </c>
      <c r="I6793" s="45">
        <v>103.25</v>
      </c>
      <c r="J6793" s="45">
        <v>102</v>
      </c>
      <c r="M6793" s="61"/>
    </row>
    <row r="6794" spans="1:13" ht="23.25" customHeight="1" thickBot="1" x14ac:dyDescent="0.25">
      <c r="A6794" s="11">
        <v>44413</v>
      </c>
      <c r="B6794" s="12">
        <v>1804.09</v>
      </c>
      <c r="C6794" s="12">
        <v>7197.18</v>
      </c>
      <c r="D6794" s="12">
        <v>1919.46</v>
      </c>
      <c r="E6794" s="12">
        <v>7519.53</v>
      </c>
      <c r="F6794" s="12">
        <v>2777.48</v>
      </c>
      <c r="G6794" s="12">
        <v>356.17</v>
      </c>
      <c r="H6794" s="115">
        <v>103.9</v>
      </c>
      <c r="I6794" s="45">
        <v>103.24</v>
      </c>
      <c r="J6794" s="45">
        <v>102.31</v>
      </c>
      <c r="M6794" s="61"/>
    </row>
    <row r="6795" spans="1:13" ht="23.25" customHeight="1" thickBot="1" x14ac:dyDescent="0.25">
      <c r="A6795" s="11">
        <v>44414</v>
      </c>
      <c r="B6795" s="12">
        <v>1803.35</v>
      </c>
      <c r="C6795" s="12">
        <v>7194.22</v>
      </c>
      <c r="D6795" s="12">
        <v>1918.45</v>
      </c>
      <c r="E6795" s="12">
        <v>7515.57</v>
      </c>
      <c r="F6795" s="12">
        <v>2775.57</v>
      </c>
      <c r="G6795" s="12">
        <v>356.08</v>
      </c>
      <c r="H6795" s="115">
        <v>104.06</v>
      </c>
      <c r="I6795" s="45">
        <v>103.23</v>
      </c>
      <c r="J6795" s="45">
        <v>102.33</v>
      </c>
      <c r="M6795" s="61"/>
    </row>
    <row r="6796" spans="1:13" ht="23.25" customHeight="1" thickBot="1" x14ac:dyDescent="0.25">
      <c r="A6796" s="11">
        <v>44417</v>
      </c>
      <c r="B6796" s="12">
        <v>1803.14</v>
      </c>
      <c r="C6796" s="12">
        <v>7193.38</v>
      </c>
      <c r="D6796" s="12">
        <v>1917.96</v>
      </c>
      <c r="E6796" s="12">
        <v>7513.65</v>
      </c>
      <c r="F6796" s="12">
        <v>2769.91</v>
      </c>
      <c r="G6796" s="12">
        <v>356.17</v>
      </c>
      <c r="H6796" s="115">
        <v>104</v>
      </c>
      <c r="I6796" s="45">
        <v>103.19</v>
      </c>
      <c r="J6796" s="45">
        <v>102.51</v>
      </c>
      <c r="M6796" s="61"/>
    </row>
    <row r="6797" spans="1:13" ht="23.25" customHeight="1" thickBot="1" x14ac:dyDescent="0.25">
      <c r="A6797" s="11">
        <v>44418</v>
      </c>
      <c r="B6797" s="12">
        <v>1807.82</v>
      </c>
      <c r="C6797" s="12">
        <v>7212.05</v>
      </c>
      <c r="D6797" s="12">
        <v>1927.47</v>
      </c>
      <c r="E6797" s="12">
        <v>7550.88</v>
      </c>
      <c r="F6797" s="12">
        <v>2791.56</v>
      </c>
      <c r="G6797" s="12">
        <v>358.01</v>
      </c>
      <c r="H6797" s="115">
        <v>104.44</v>
      </c>
      <c r="I6797" s="45">
        <v>102.81</v>
      </c>
      <c r="J6797" s="45">
        <v>102.22</v>
      </c>
      <c r="M6797" s="61"/>
    </row>
    <row r="6798" spans="1:13" ht="23.25" customHeight="1" thickBot="1" x14ac:dyDescent="0.25">
      <c r="A6798" s="11">
        <v>44419</v>
      </c>
      <c r="B6798" s="12">
        <v>1806.98</v>
      </c>
      <c r="C6798" s="12">
        <v>7208.71</v>
      </c>
      <c r="D6798" s="12">
        <v>1929.78</v>
      </c>
      <c r="E6798" s="12">
        <v>7559.93</v>
      </c>
      <c r="F6798" s="12">
        <v>2793.92</v>
      </c>
      <c r="G6798" s="12">
        <v>357.51</v>
      </c>
      <c r="H6798" s="115">
        <v>104.2</v>
      </c>
      <c r="I6798" s="45">
        <v>102.79</v>
      </c>
      <c r="J6798" s="45">
        <v>101.71</v>
      </c>
      <c r="M6798" s="61"/>
    </row>
    <row r="6799" spans="1:13" ht="23.25" customHeight="1" thickBot="1" x14ac:dyDescent="0.25">
      <c r="A6799" s="11">
        <v>44420</v>
      </c>
      <c r="B6799" s="12">
        <v>1805.18</v>
      </c>
      <c r="C6799" s="12">
        <v>7201.51</v>
      </c>
      <c r="D6799" s="12">
        <v>1926.25</v>
      </c>
      <c r="E6799" s="12">
        <v>7546.1</v>
      </c>
      <c r="F6799" s="12">
        <v>2787.37</v>
      </c>
      <c r="G6799" s="12">
        <v>356.21</v>
      </c>
      <c r="H6799" s="115">
        <v>103.8</v>
      </c>
      <c r="I6799" s="45">
        <v>102.85</v>
      </c>
      <c r="J6799" s="45">
        <v>101.76</v>
      </c>
      <c r="M6799" s="61"/>
    </row>
    <row r="6800" spans="1:13" ht="23.25" customHeight="1" thickBot="1" x14ac:dyDescent="0.25">
      <c r="A6800" s="11">
        <v>44421</v>
      </c>
      <c r="B6800" s="12">
        <v>1814.47</v>
      </c>
      <c r="C6800" s="12">
        <v>7238.56</v>
      </c>
      <c r="D6800" s="12">
        <v>1940.05</v>
      </c>
      <c r="E6800" s="12">
        <v>7600.18</v>
      </c>
      <c r="F6800" s="12">
        <v>2807.34</v>
      </c>
      <c r="G6800" s="12">
        <v>359.48</v>
      </c>
      <c r="H6800" s="115">
        <v>104.56</v>
      </c>
      <c r="I6800" s="45">
        <v>102.86</v>
      </c>
      <c r="J6800" s="45">
        <v>101.76</v>
      </c>
      <c r="M6800" s="61"/>
    </row>
    <row r="6801" spans="1:13" ht="23.25" customHeight="1" thickBot="1" x14ac:dyDescent="0.25">
      <c r="A6801" s="11">
        <v>44424</v>
      </c>
      <c r="B6801" s="12">
        <v>1818.56</v>
      </c>
      <c r="C6801" s="12">
        <v>7254.9</v>
      </c>
      <c r="D6801" s="12">
        <v>1946.05</v>
      </c>
      <c r="E6801" s="12">
        <v>7623.7</v>
      </c>
      <c r="F6801" s="12">
        <v>2823.19</v>
      </c>
      <c r="G6801" s="12">
        <v>361.56</v>
      </c>
      <c r="H6801" s="115">
        <v>105.06</v>
      </c>
      <c r="I6801" s="45">
        <v>102.84</v>
      </c>
      <c r="J6801" s="45">
        <v>101.68</v>
      </c>
      <c r="M6801" s="61"/>
    </row>
    <row r="6802" spans="1:13" ht="23.25" customHeight="1" thickBot="1" x14ac:dyDescent="0.25">
      <c r="A6802" s="11">
        <v>44425</v>
      </c>
      <c r="B6802" s="12">
        <v>1828.16</v>
      </c>
      <c r="C6802" s="12">
        <v>7293.19</v>
      </c>
      <c r="D6802" s="12">
        <v>1960.78</v>
      </c>
      <c r="E6802" s="12">
        <v>7681.38</v>
      </c>
      <c r="F6802" s="12">
        <v>2841.34</v>
      </c>
      <c r="G6802" s="12">
        <v>362.76</v>
      </c>
      <c r="H6802" s="115">
        <v>105.93</v>
      </c>
      <c r="I6802" s="45">
        <v>102.84</v>
      </c>
      <c r="J6802" s="45">
        <v>101.62</v>
      </c>
      <c r="M6802" s="61"/>
    </row>
    <row r="6803" spans="1:13" ht="23.25" customHeight="1" thickBot="1" x14ac:dyDescent="0.25">
      <c r="A6803" s="11">
        <v>44426</v>
      </c>
      <c r="B6803" s="12">
        <v>1856.03</v>
      </c>
      <c r="C6803" s="12">
        <v>7404.38</v>
      </c>
      <c r="D6803" s="12">
        <v>1971.12</v>
      </c>
      <c r="E6803" s="12">
        <v>7721.9</v>
      </c>
      <c r="F6803" s="12">
        <v>2852.1</v>
      </c>
      <c r="G6803" s="12">
        <v>364.06</v>
      </c>
      <c r="H6803" s="115">
        <v>106.39</v>
      </c>
      <c r="I6803" s="45">
        <v>102.8</v>
      </c>
      <c r="J6803" s="45">
        <v>101.96</v>
      </c>
      <c r="M6803" s="61"/>
    </row>
    <row r="6804" spans="1:13" ht="23.25" customHeight="1" thickBot="1" x14ac:dyDescent="0.25">
      <c r="A6804" s="11">
        <v>44427</v>
      </c>
      <c r="B6804" s="12">
        <v>1857.51</v>
      </c>
      <c r="C6804" s="12">
        <v>7410.29</v>
      </c>
      <c r="D6804" s="12">
        <v>1969.93</v>
      </c>
      <c r="E6804" s="12">
        <v>7717.24</v>
      </c>
      <c r="F6804" s="12">
        <v>2847.04</v>
      </c>
      <c r="G6804" s="12">
        <v>364.93</v>
      </c>
      <c r="H6804" s="115">
        <v>106.73</v>
      </c>
      <c r="I6804" s="45">
        <v>102.76</v>
      </c>
      <c r="J6804" s="45">
        <v>102.63</v>
      </c>
      <c r="M6804" s="61"/>
    </row>
    <row r="6805" spans="1:13" ht="23.25" customHeight="1" thickBot="1" x14ac:dyDescent="0.25">
      <c r="A6805" s="11">
        <v>44428</v>
      </c>
      <c r="B6805" s="12">
        <v>1859.02</v>
      </c>
      <c r="C6805" s="12">
        <v>7416.31</v>
      </c>
      <c r="D6805" s="12">
        <v>1971.94</v>
      </c>
      <c r="E6805" s="12">
        <v>7725.12</v>
      </c>
      <c r="F6805" s="12">
        <v>2849.94</v>
      </c>
      <c r="G6805" s="12">
        <v>364.59</v>
      </c>
      <c r="H6805" s="115">
        <v>106.66</v>
      </c>
      <c r="I6805" s="45">
        <v>102.75</v>
      </c>
      <c r="J6805" s="45">
        <v>102.63</v>
      </c>
      <c r="M6805" s="61"/>
    </row>
    <row r="6806" spans="1:13" ht="23.25" customHeight="1" thickBot="1" x14ac:dyDescent="0.25">
      <c r="A6806" s="11">
        <v>44431</v>
      </c>
      <c r="B6806" s="12">
        <v>1856.26</v>
      </c>
      <c r="C6806" s="12">
        <v>7405.29</v>
      </c>
      <c r="D6806" s="12">
        <v>1971.02</v>
      </c>
      <c r="E6806" s="12">
        <v>7721.49</v>
      </c>
      <c r="F6806" s="12">
        <v>2862.78</v>
      </c>
      <c r="G6806" s="12">
        <v>363.42</v>
      </c>
      <c r="H6806" s="115">
        <v>106.61</v>
      </c>
      <c r="I6806" s="45">
        <v>102.66</v>
      </c>
      <c r="J6806" s="45">
        <v>102.12</v>
      </c>
      <c r="M6806" s="61"/>
    </row>
    <row r="6807" spans="1:13" ht="23.25" customHeight="1" thickBot="1" x14ac:dyDescent="0.25">
      <c r="A6807" s="11">
        <v>44432</v>
      </c>
      <c r="B6807" s="12">
        <v>1856.73</v>
      </c>
      <c r="C6807" s="12">
        <v>7407.16</v>
      </c>
      <c r="D6807" s="12">
        <v>1970.32</v>
      </c>
      <c r="E6807" s="12">
        <v>7718.74</v>
      </c>
      <c r="F6807" s="12">
        <v>2858.46</v>
      </c>
      <c r="G6807" s="12">
        <v>362.79</v>
      </c>
      <c r="H6807" s="115">
        <v>106.62</v>
      </c>
      <c r="I6807" s="45">
        <v>102.73</v>
      </c>
      <c r="J6807" s="45">
        <v>102.24</v>
      </c>
      <c r="M6807" s="61"/>
    </row>
    <row r="6808" spans="1:13" ht="23.25" customHeight="1" thickBot="1" x14ac:dyDescent="0.25">
      <c r="A6808" s="11">
        <v>44433</v>
      </c>
      <c r="B6808" s="12">
        <v>1852.52</v>
      </c>
      <c r="C6808" s="12">
        <v>7407.11</v>
      </c>
      <c r="D6808" s="12">
        <v>1963.59</v>
      </c>
      <c r="E6808" s="12">
        <v>7692.4</v>
      </c>
      <c r="F6808" s="12">
        <v>2847.22</v>
      </c>
      <c r="G6808" s="12">
        <v>360.73</v>
      </c>
      <c r="H6808" s="115">
        <v>106.13</v>
      </c>
      <c r="I6808" s="45">
        <v>102.74</v>
      </c>
      <c r="J6808" s="45">
        <v>102.29</v>
      </c>
      <c r="M6808" s="61"/>
    </row>
    <row r="6809" spans="1:13" ht="23.25" customHeight="1" thickBot="1" x14ac:dyDescent="0.25">
      <c r="A6809" s="11">
        <v>44434</v>
      </c>
      <c r="B6809" s="12">
        <v>1848.74</v>
      </c>
      <c r="C6809" s="12">
        <v>7392.01</v>
      </c>
      <c r="D6809" s="12">
        <v>1963.46</v>
      </c>
      <c r="E6809" s="12">
        <v>7691.89</v>
      </c>
      <c r="F6809" s="12">
        <v>2847.04</v>
      </c>
      <c r="G6809" s="12">
        <v>360.7</v>
      </c>
      <c r="H6809" s="115">
        <v>106.05</v>
      </c>
      <c r="I6809" s="45">
        <v>102.78</v>
      </c>
      <c r="J6809" s="45">
        <v>102.29</v>
      </c>
      <c r="M6809" s="61"/>
    </row>
    <row r="6810" spans="1:13" ht="23.25" customHeight="1" thickBot="1" x14ac:dyDescent="0.25">
      <c r="A6810" s="11">
        <v>44435</v>
      </c>
      <c r="B6810" s="12">
        <v>1841.27</v>
      </c>
      <c r="C6810" s="12">
        <v>7364.41</v>
      </c>
      <c r="D6810" s="12">
        <v>1958.45</v>
      </c>
      <c r="E6810" s="12">
        <v>7675.58</v>
      </c>
      <c r="F6810" s="12">
        <v>2840.93</v>
      </c>
      <c r="G6810" s="12">
        <v>359.4</v>
      </c>
      <c r="H6810" s="115">
        <v>105.6</v>
      </c>
      <c r="I6810" s="45">
        <v>102.76</v>
      </c>
      <c r="J6810" s="45">
        <v>102.29</v>
      </c>
      <c r="M6810" s="61"/>
    </row>
    <row r="6811" spans="1:13" ht="23.25" customHeight="1" thickBot="1" x14ac:dyDescent="0.25">
      <c r="A6811" s="11">
        <v>44438</v>
      </c>
      <c r="B6811" s="12">
        <v>1842.72</v>
      </c>
      <c r="C6811" s="12">
        <v>7370.45</v>
      </c>
      <c r="D6811" s="12">
        <v>1959.6</v>
      </c>
      <c r="E6811" s="12">
        <v>7680.45</v>
      </c>
      <c r="F6811" s="12">
        <v>2842.74</v>
      </c>
      <c r="G6811" s="12">
        <v>359.83</v>
      </c>
      <c r="H6811" s="115">
        <v>105.66</v>
      </c>
      <c r="I6811" s="45">
        <v>102.79</v>
      </c>
      <c r="J6811" s="45">
        <v>102.29</v>
      </c>
      <c r="M6811" s="61"/>
    </row>
    <row r="6812" spans="1:13" ht="23.25" customHeight="1" thickBot="1" x14ac:dyDescent="0.25">
      <c r="A6812" s="11">
        <v>44439</v>
      </c>
      <c r="B6812" s="12">
        <v>1841.04</v>
      </c>
      <c r="C6812" s="12">
        <v>7363.74</v>
      </c>
      <c r="D6812" s="12">
        <v>1953.3</v>
      </c>
      <c r="E6812" s="12">
        <v>7655.75</v>
      </c>
      <c r="F6812" s="12">
        <v>2833.6</v>
      </c>
      <c r="G6812" s="12">
        <v>358.15</v>
      </c>
      <c r="H6812" s="115">
        <v>105.16</v>
      </c>
      <c r="I6812" s="45">
        <v>102.81</v>
      </c>
      <c r="J6812" s="45">
        <v>102.87</v>
      </c>
      <c r="M6812" s="61"/>
    </row>
    <row r="6813" spans="1:13" ht="23.25" customHeight="1" thickBot="1" x14ac:dyDescent="0.25">
      <c r="A6813" s="11">
        <v>44440</v>
      </c>
      <c r="B6813" s="12">
        <v>1841.82</v>
      </c>
      <c r="C6813" s="12">
        <v>7386.2</v>
      </c>
      <c r="D6813" s="12">
        <v>1955.39</v>
      </c>
      <c r="E6813" s="12">
        <v>7664.5</v>
      </c>
      <c r="F6813" s="12">
        <v>2834.9</v>
      </c>
      <c r="G6813" s="12">
        <v>358.46</v>
      </c>
      <c r="H6813" s="115">
        <v>105.3</v>
      </c>
      <c r="I6813" s="45">
        <v>102.8</v>
      </c>
      <c r="J6813" s="45">
        <v>102.74</v>
      </c>
      <c r="M6813" s="61"/>
    </row>
    <row r="6814" spans="1:13" ht="23.25" customHeight="1" thickBot="1" x14ac:dyDescent="0.25">
      <c r="A6814" s="11">
        <v>44441</v>
      </c>
      <c r="B6814" s="12">
        <v>1841.65</v>
      </c>
      <c r="C6814" s="12">
        <v>7385.5</v>
      </c>
      <c r="D6814" s="12">
        <v>1956.79</v>
      </c>
      <c r="E6814" s="12">
        <v>7670.01</v>
      </c>
      <c r="F6814" s="12">
        <v>2845.64</v>
      </c>
      <c r="G6814" s="12">
        <v>358.59</v>
      </c>
      <c r="H6814" s="115">
        <v>105.34</v>
      </c>
      <c r="I6814" s="45">
        <v>102.77</v>
      </c>
      <c r="J6814" s="45">
        <v>102.43</v>
      </c>
      <c r="M6814" s="61"/>
    </row>
    <row r="6815" spans="1:13" ht="23.25" customHeight="1" thickBot="1" x14ac:dyDescent="0.25">
      <c r="A6815" s="11">
        <v>44442</v>
      </c>
      <c r="B6815" s="12">
        <v>1842.75</v>
      </c>
      <c r="C6815" s="12">
        <v>7389.94</v>
      </c>
      <c r="D6815" s="12">
        <v>1953.14</v>
      </c>
      <c r="E6815" s="12">
        <v>7655.71</v>
      </c>
      <c r="F6815" s="12">
        <v>2840.33</v>
      </c>
      <c r="G6815" s="12">
        <v>359.82</v>
      </c>
      <c r="H6815" s="115">
        <v>105.55</v>
      </c>
      <c r="I6815" s="45">
        <v>102.83</v>
      </c>
      <c r="J6815" s="45">
        <v>103.15</v>
      </c>
      <c r="M6815" s="61"/>
    </row>
    <row r="6816" spans="1:13" ht="23.25" customHeight="1" thickBot="1" x14ac:dyDescent="0.25">
      <c r="A6816" s="11">
        <v>44445</v>
      </c>
      <c r="B6816" s="12">
        <v>1842.24</v>
      </c>
      <c r="C6816" s="12">
        <v>7387.89</v>
      </c>
      <c r="D6816" s="12">
        <v>1952.09</v>
      </c>
      <c r="E6816" s="12">
        <v>7651.56</v>
      </c>
      <c r="F6816" s="12">
        <v>2836.99</v>
      </c>
      <c r="G6816" s="12">
        <v>359.75</v>
      </c>
      <c r="H6816" s="115">
        <v>105.62</v>
      </c>
      <c r="I6816" s="45">
        <v>102.84</v>
      </c>
      <c r="J6816" s="45">
        <v>103.22</v>
      </c>
      <c r="M6816" s="61"/>
    </row>
    <row r="6817" spans="1:13" ht="23.25" customHeight="1" thickBot="1" x14ac:dyDescent="0.25">
      <c r="A6817" s="11">
        <v>44446</v>
      </c>
      <c r="B6817" s="12">
        <v>1843.52</v>
      </c>
      <c r="C6817" s="12">
        <v>7392.99</v>
      </c>
      <c r="D6817" s="12">
        <v>1953.8</v>
      </c>
      <c r="E6817" s="12">
        <v>7658.27</v>
      </c>
      <c r="F6817" s="12">
        <v>2839.48</v>
      </c>
      <c r="G6817" s="12">
        <v>360.34</v>
      </c>
      <c r="H6817" s="115">
        <v>105.71</v>
      </c>
      <c r="I6817" s="45">
        <v>102.84</v>
      </c>
      <c r="J6817" s="45">
        <v>103.22</v>
      </c>
      <c r="M6817" s="61"/>
    </row>
    <row r="6818" spans="1:13" ht="23.25" customHeight="1" thickBot="1" x14ac:dyDescent="0.25">
      <c r="A6818" s="11">
        <v>44447</v>
      </c>
      <c r="B6818" s="12">
        <v>1838.48</v>
      </c>
      <c r="C6818" s="12">
        <v>7372.78</v>
      </c>
      <c r="D6818" s="12">
        <v>1946.3</v>
      </c>
      <c r="E6818" s="12">
        <v>7628.88</v>
      </c>
      <c r="F6818" s="12">
        <v>2825.91</v>
      </c>
      <c r="G6818" s="12">
        <v>358.78</v>
      </c>
      <c r="H6818" s="115">
        <v>105.38</v>
      </c>
      <c r="I6818" s="45">
        <v>103.12</v>
      </c>
      <c r="J6818" s="45">
        <v>103.32</v>
      </c>
      <c r="M6818" s="61"/>
    </row>
    <row r="6819" spans="1:13" ht="23.25" customHeight="1" thickBot="1" x14ac:dyDescent="0.25">
      <c r="A6819" s="11">
        <v>44448</v>
      </c>
      <c r="B6819" s="12">
        <v>1838.77</v>
      </c>
      <c r="C6819" s="12">
        <v>7373.96</v>
      </c>
      <c r="D6819" s="12">
        <v>1946.7</v>
      </c>
      <c r="E6819" s="12">
        <v>7630.44</v>
      </c>
      <c r="F6819" s="12">
        <v>2824.09</v>
      </c>
      <c r="G6819" s="12">
        <v>358.63</v>
      </c>
      <c r="H6819" s="115">
        <v>105.45</v>
      </c>
      <c r="I6819" s="45">
        <v>103.17</v>
      </c>
      <c r="J6819" s="45">
        <v>103.4</v>
      </c>
      <c r="M6819" s="61"/>
    </row>
    <row r="6820" spans="1:13" ht="23.25" customHeight="1" thickBot="1" x14ac:dyDescent="0.25">
      <c r="A6820" s="11">
        <v>44449</v>
      </c>
      <c r="B6820" s="12">
        <v>1845.72</v>
      </c>
      <c r="C6820" s="12">
        <v>7401.85</v>
      </c>
      <c r="D6820" s="12">
        <v>1956.81</v>
      </c>
      <c r="E6820" s="12">
        <v>7670.07</v>
      </c>
      <c r="F6820" s="12">
        <v>2838.76</v>
      </c>
      <c r="G6820" s="12">
        <v>360.8</v>
      </c>
      <c r="H6820" s="115">
        <v>106.12</v>
      </c>
      <c r="I6820" s="45">
        <v>103.21</v>
      </c>
      <c r="J6820" s="45">
        <v>103.4</v>
      </c>
      <c r="M6820" s="61"/>
    </row>
    <row r="6821" spans="1:13" ht="23.25" customHeight="1" thickBot="1" x14ac:dyDescent="0.25">
      <c r="A6821" s="11">
        <v>44452</v>
      </c>
      <c r="B6821" s="12">
        <v>1842.84</v>
      </c>
      <c r="C6821" s="12">
        <v>7390.26</v>
      </c>
      <c r="D6821" s="12">
        <v>1956.13</v>
      </c>
      <c r="E6821" s="12">
        <v>7667.39</v>
      </c>
      <c r="F6821" s="12">
        <v>2848.43</v>
      </c>
      <c r="G6821" s="12">
        <v>359.81</v>
      </c>
      <c r="H6821" s="115">
        <v>106.13</v>
      </c>
      <c r="I6821" s="45">
        <v>103.08</v>
      </c>
      <c r="J6821" s="45">
        <v>103.02</v>
      </c>
      <c r="M6821" s="61"/>
    </row>
    <row r="6822" spans="1:13" ht="23.25" customHeight="1" thickBot="1" x14ac:dyDescent="0.25">
      <c r="A6822" s="11">
        <v>44453</v>
      </c>
      <c r="B6822" s="12">
        <v>1839</v>
      </c>
      <c r="C6822" s="12">
        <v>7374.86</v>
      </c>
      <c r="D6822" s="12">
        <v>1954.96</v>
      </c>
      <c r="E6822" s="12">
        <v>7662.82</v>
      </c>
      <c r="F6822" s="12">
        <v>2844.78</v>
      </c>
      <c r="G6822" s="12">
        <v>358.7</v>
      </c>
      <c r="H6822" s="115">
        <v>105.83</v>
      </c>
      <c r="I6822" s="45">
        <v>103.12</v>
      </c>
      <c r="J6822" s="45">
        <v>102.17</v>
      </c>
      <c r="M6822" s="61"/>
    </row>
    <row r="6823" spans="1:13" ht="23.25" customHeight="1" thickBot="1" x14ac:dyDescent="0.25">
      <c r="A6823" s="11">
        <v>44454</v>
      </c>
      <c r="B6823" s="12">
        <v>1837.75</v>
      </c>
      <c r="C6823" s="12">
        <v>7369.88</v>
      </c>
      <c r="D6823" s="12">
        <v>1953.14</v>
      </c>
      <c r="E6823" s="12">
        <v>7655.67</v>
      </c>
      <c r="F6823" s="12">
        <v>2841.39</v>
      </c>
      <c r="G6823" s="12">
        <v>359.49</v>
      </c>
      <c r="H6823" s="115">
        <v>105.79</v>
      </c>
      <c r="I6823" s="45">
        <v>103.1</v>
      </c>
      <c r="J6823" s="45">
        <v>102.2</v>
      </c>
      <c r="M6823" s="61"/>
    </row>
    <row r="6824" spans="1:13" ht="23.25" customHeight="1" thickBot="1" x14ac:dyDescent="0.25">
      <c r="A6824" s="11">
        <v>44455</v>
      </c>
      <c r="B6824" s="12">
        <v>1842.8</v>
      </c>
      <c r="C6824" s="12">
        <v>7390.73</v>
      </c>
      <c r="D6824" s="12">
        <v>1960.31</v>
      </c>
      <c r="E6824" s="12">
        <v>7684.72</v>
      </c>
      <c r="F6824" s="12">
        <v>2851.23</v>
      </c>
      <c r="G6824" s="12">
        <v>361.1</v>
      </c>
      <c r="H6824" s="115">
        <v>106.18</v>
      </c>
      <c r="I6824" s="45">
        <v>103.12</v>
      </c>
      <c r="J6824" s="45">
        <v>102.23</v>
      </c>
      <c r="M6824" s="61"/>
    </row>
    <row r="6825" spans="1:13" ht="23.25" customHeight="1" thickBot="1" x14ac:dyDescent="0.25">
      <c r="A6825" s="11">
        <v>44456</v>
      </c>
      <c r="B6825" s="12">
        <v>1844.48</v>
      </c>
      <c r="C6825" s="12">
        <v>7397.49</v>
      </c>
      <c r="D6825" s="12">
        <v>1963.07</v>
      </c>
      <c r="E6825" s="12">
        <v>7695.5</v>
      </c>
      <c r="F6825" s="12">
        <v>2852.4</v>
      </c>
      <c r="G6825" s="12">
        <v>362.28</v>
      </c>
      <c r="H6825" s="115">
        <v>106.46</v>
      </c>
      <c r="I6825" s="45">
        <v>103.09</v>
      </c>
      <c r="J6825" s="45">
        <v>102.34</v>
      </c>
      <c r="M6825" s="61"/>
    </row>
    <row r="6826" spans="1:13" ht="23.25" customHeight="1" thickBot="1" x14ac:dyDescent="0.25">
      <c r="A6826" s="11">
        <v>44459</v>
      </c>
      <c r="B6826" s="12">
        <v>1845.02</v>
      </c>
      <c r="C6826" s="12">
        <v>7399.65</v>
      </c>
      <c r="D6826" s="12">
        <v>1963.36</v>
      </c>
      <c r="E6826" s="12">
        <v>7696.66</v>
      </c>
      <c r="F6826" s="12">
        <v>2849.88</v>
      </c>
      <c r="G6826" s="12">
        <v>362.8</v>
      </c>
      <c r="H6826" s="115">
        <v>106.58</v>
      </c>
      <c r="I6826" s="45">
        <v>103.04</v>
      </c>
      <c r="J6826" s="45">
        <v>102.63</v>
      </c>
      <c r="M6826" s="61"/>
    </row>
    <row r="6827" spans="1:13" ht="23.25" customHeight="1" thickBot="1" x14ac:dyDescent="0.25">
      <c r="A6827" s="11">
        <v>44460</v>
      </c>
      <c r="B6827" s="12">
        <v>1843.28</v>
      </c>
      <c r="C6827" s="12">
        <v>7392.67</v>
      </c>
      <c r="D6827" s="12">
        <v>1964.58</v>
      </c>
      <c r="E6827" s="12">
        <v>7701.44</v>
      </c>
      <c r="F6827" s="12">
        <v>2855.35</v>
      </c>
      <c r="G6827" s="12">
        <v>362.14</v>
      </c>
      <c r="H6827" s="115">
        <v>106.57</v>
      </c>
      <c r="I6827" s="45">
        <v>103.02</v>
      </c>
      <c r="J6827" s="45">
        <v>101.94</v>
      </c>
      <c r="M6827" s="61"/>
    </row>
    <row r="6828" spans="1:13" ht="23.25" customHeight="1" thickBot="1" x14ac:dyDescent="0.25">
      <c r="A6828" s="11">
        <v>44461</v>
      </c>
      <c r="B6828" s="12">
        <v>1844.4</v>
      </c>
      <c r="C6828" s="12">
        <v>7397.16</v>
      </c>
      <c r="D6828" s="12">
        <v>1966.52</v>
      </c>
      <c r="E6828" s="12">
        <v>7709.03</v>
      </c>
      <c r="F6828" s="12">
        <v>2857.89</v>
      </c>
      <c r="G6828" s="12">
        <v>362.36</v>
      </c>
      <c r="H6828" s="115">
        <v>106.59</v>
      </c>
      <c r="I6828" s="45">
        <v>103</v>
      </c>
      <c r="J6828" s="45">
        <v>101.95</v>
      </c>
      <c r="M6828" s="61"/>
    </row>
    <row r="6829" spans="1:13" ht="23.25" customHeight="1" thickBot="1" x14ac:dyDescent="0.25">
      <c r="A6829" s="11">
        <v>44462</v>
      </c>
      <c r="B6829" s="12">
        <v>1856.5</v>
      </c>
      <c r="C6829" s="12">
        <v>7445.68</v>
      </c>
      <c r="D6829" s="12">
        <v>1984.45</v>
      </c>
      <c r="E6829" s="12">
        <v>7779.34</v>
      </c>
      <c r="F6829" s="12">
        <v>2881.92</v>
      </c>
      <c r="G6829" s="12">
        <v>366.78</v>
      </c>
      <c r="H6829" s="115">
        <v>107.16</v>
      </c>
      <c r="I6829" s="45">
        <v>103.02</v>
      </c>
      <c r="J6829" s="45">
        <v>102.03</v>
      </c>
      <c r="M6829" s="61"/>
    </row>
    <row r="6830" spans="1:13" ht="23.25" customHeight="1" thickBot="1" x14ac:dyDescent="0.25">
      <c r="A6830" s="11">
        <v>44463</v>
      </c>
      <c r="B6830" s="12">
        <v>1857.71</v>
      </c>
      <c r="C6830" s="12">
        <v>7450.56</v>
      </c>
      <c r="D6830" s="12">
        <v>1985.21</v>
      </c>
      <c r="E6830" s="12">
        <v>7782.3</v>
      </c>
      <c r="F6830" s="12">
        <v>2882.06</v>
      </c>
      <c r="G6830" s="12">
        <v>366.67</v>
      </c>
      <c r="H6830" s="115">
        <v>107.17</v>
      </c>
      <c r="I6830" s="45">
        <v>103.08</v>
      </c>
      <c r="J6830" s="45">
        <v>102.06</v>
      </c>
      <c r="M6830" s="61"/>
    </row>
    <row r="6831" spans="1:13" ht="23.25" customHeight="1" thickBot="1" x14ac:dyDescent="0.25">
      <c r="A6831" s="11">
        <v>44466</v>
      </c>
      <c r="B6831" s="12">
        <v>1853.28</v>
      </c>
      <c r="C6831" s="12">
        <v>7432.76</v>
      </c>
      <c r="D6831" s="12">
        <v>1978.79</v>
      </c>
      <c r="E6831" s="12">
        <v>7757.15</v>
      </c>
      <c r="F6831" s="12">
        <v>2872.07</v>
      </c>
      <c r="G6831" s="12">
        <v>364.52</v>
      </c>
      <c r="H6831" s="115">
        <v>106.73</v>
      </c>
      <c r="I6831" s="45">
        <v>103.06</v>
      </c>
      <c r="J6831" s="45">
        <v>102.08</v>
      </c>
      <c r="M6831" s="61"/>
    </row>
    <row r="6832" spans="1:13" ht="23.25" customHeight="1" thickBot="1" x14ac:dyDescent="0.25">
      <c r="A6832" s="11">
        <v>44467</v>
      </c>
      <c r="B6832" s="12">
        <v>1853.26</v>
      </c>
      <c r="C6832" s="12">
        <v>7432.69</v>
      </c>
      <c r="D6832" s="12">
        <v>1979.09</v>
      </c>
      <c r="E6832" s="12">
        <v>7758.33</v>
      </c>
      <c r="F6832" s="12">
        <v>2871.16</v>
      </c>
      <c r="G6832" s="12">
        <v>363.87</v>
      </c>
      <c r="H6832" s="115">
        <v>106.86</v>
      </c>
      <c r="I6832" s="45">
        <v>103.04</v>
      </c>
      <c r="J6832" s="45">
        <v>102.13</v>
      </c>
      <c r="M6832" s="61"/>
    </row>
    <row r="6833" spans="1:13" ht="23.25" customHeight="1" thickBot="1" x14ac:dyDescent="0.25">
      <c r="A6833" s="11">
        <v>44468</v>
      </c>
      <c r="B6833" s="12">
        <v>1873</v>
      </c>
      <c r="C6833" s="12">
        <v>7511.85</v>
      </c>
      <c r="D6833" s="12">
        <v>2008.17</v>
      </c>
      <c r="E6833" s="12">
        <v>7872.32</v>
      </c>
      <c r="F6833" s="12">
        <v>2910.53</v>
      </c>
      <c r="G6833" s="12">
        <v>369.45</v>
      </c>
      <c r="H6833" s="115">
        <v>108.78</v>
      </c>
      <c r="I6833" s="45">
        <v>103.03</v>
      </c>
      <c r="J6833" s="45">
        <v>102.23</v>
      </c>
      <c r="M6833" s="61"/>
    </row>
    <row r="6834" spans="1:13" ht="23.25" customHeight="1" thickBot="1" x14ac:dyDescent="0.25">
      <c r="A6834" s="11">
        <v>44469</v>
      </c>
      <c r="B6834" s="12">
        <v>1874.12</v>
      </c>
      <c r="C6834" s="12">
        <v>7516.36</v>
      </c>
      <c r="D6834" s="12">
        <v>2010.58</v>
      </c>
      <c r="E6834" s="12">
        <v>7881.77</v>
      </c>
      <c r="F6834" s="12">
        <v>2909.44</v>
      </c>
      <c r="G6834" s="12">
        <v>369.43</v>
      </c>
      <c r="H6834" s="115">
        <v>108.95</v>
      </c>
      <c r="I6834" s="45">
        <v>102.94</v>
      </c>
      <c r="J6834" s="45">
        <v>102.39</v>
      </c>
      <c r="M6834" s="61"/>
    </row>
    <row r="6835" spans="1:13" ht="23.25" customHeight="1" thickBot="1" x14ac:dyDescent="0.25">
      <c r="A6835" s="11">
        <v>44470</v>
      </c>
      <c r="B6835" s="12">
        <v>1876.47</v>
      </c>
      <c r="C6835" s="12">
        <v>7525.76</v>
      </c>
      <c r="D6835" s="12">
        <v>2021.41</v>
      </c>
      <c r="E6835" s="12">
        <v>7924.2</v>
      </c>
      <c r="F6835" s="12">
        <v>2924.21</v>
      </c>
      <c r="G6835" s="12">
        <v>370.83</v>
      </c>
      <c r="H6835" s="115">
        <v>109.59</v>
      </c>
      <c r="I6835" s="45">
        <v>102.92</v>
      </c>
      <c r="J6835" s="45">
        <v>101.27</v>
      </c>
      <c r="M6835" s="61"/>
    </row>
    <row r="6836" spans="1:13" ht="23.25" customHeight="1" thickBot="1" x14ac:dyDescent="0.25">
      <c r="A6836" s="11">
        <v>44473</v>
      </c>
      <c r="B6836" s="12">
        <v>1880.42</v>
      </c>
      <c r="C6836" s="12">
        <v>7541.64</v>
      </c>
      <c r="D6836" s="12">
        <v>2029.32</v>
      </c>
      <c r="E6836" s="12">
        <v>7955.21</v>
      </c>
      <c r="F6836" s="12">
        <v>2944.5</v>
      </c>
      <c r="G6836" s="12">
        <v>371.8</v>
      </c>
      <c r="H6836" s="115">
        <v>110.03</v>
      </c>
      <c r="I6836" s="45">
        <v>103.1</v>
      </c>
      <c r="J6836" s="45">
        <v>100.97</v>
      </c>
      <c r="M6836" s="61"/>
    </row>
    <row r="6837" spans="1:13" ht="23.25" customHeight="1" thickBot="1" x14ac:dyDescent="0.25">
      <c r="A6837" s="11">
        <v>44474</v>
      </c>
      <c r="B6837" s="12">
        <v>1887.88</v>
      </c>
      <c r="C6837" s="12">
        <v>7571.54</v>
      </c>
      <c r="D6837" s="12">
        <v>2036.74</v>
      </c>
      <c r="E6837" s="12">
        <v>7984.32</v>
      </c>
      <c r="F6837" s="12">
        <v>2953.75</v>
      </c>
      <c r="G6837" s="12">
        <v>373.05</v>
      </c>
      <c r="H6837" s="115">
        <v>110.83</v>
      </c>
      <c r="I6837" s="45">
        <v>103.13</v>
      </c>
      <c r="J6837" s="45">
        <v>101.57</v>
      </c>
      <c r="M6837" s="61"/>
    </row>
    <row r="6838" spans="1:13" ht="23.25" customHeight="1" thickBot="1" x14ac:dyDescent="0.25">
      <c r="A6838" s="11">
        <v>44475</v>
      </c>
      <c r="B6838" s="12">
        <v>1904.38</v>
      </c>
      <c r="C6838" s="12">
        <v>7637.72</v>
      </c>
      <c r="D6838" s="12">
        <v>2061.34</v>
      </c>
      <c r="E6838" s="12">
        <v>8080.74</v>
      </c>
      <c r="F6838" s="12">
        <v>2987.94</v>
      </c>
      <c r="G6838" s="12">
        <v>378.88</v>
      </c>
      <c r="H6838" s="115">
        <v>112.44</v>
      </c>
      <c r="I6838" s="45">
        <v>103.13</v>
      </c>
      <c r="J6838" s="45">
        <v>101.62</v>
      </c>
      <c r="M6838" s="61"/>
    </row>
    <row r="6839" spans="1:13" ht="23.25" customHeight="1" thickBot="1" x14ac:dyDescent="0.25">
      <c r="A6839" s="11">
        <v>44476</v>
      </c>
      <c r="B6839" s="12">
        <v>1917.51</v>
      </c>
      <c r="C6839" s="12">
        <v>7690.37</v>
      </c>
      <c r="D6839" s="12">
        <v>2081.5700000000002</v>
      </c>
      <c r="E6839" s="12">
        <v>8160.06</v>
      </c>
      <c r="F6839" s="12">
        <v>3016.21</v>
      </c>
      <c r="G6839" s="12">
        <v>381.87</v>
      </c>
      <c r="H6839" s="115">
        <v>112.84</v>
      </c>
      <c r="I6839" s="45">
        <v>103.1</v>
      </c>
      <c r="J6839" s="45">
        <v>101.66</v>
      </c>
      <c r="M6839" s="61"/>
    </row>
    <row r="6840" spans="1:13" ht="23.25" customHeight="1" thickBot="1" x14ac:dyDescent="0.25">
      <c r="A6840" s="11">
        <v>44477</v>
      </c>
      <c r="B6840" s="12">
        <v>1924.11</v>
      </c>
      <c r="C6840" s="12">
        <v>7716.83</v>
      </c>
      <c r="D6840" s="12">
        <v>2082.9699999999998</v>
      </c>
      <c r="E6840" s="12">
        <v>8165.55</v>
      </c>
      <c r="F6840" s="12">
        <v>3015.61</v>
      </c>
      <c r="G6840" s="12">
        <v>383.84</v>
      </c>
      <c r="H6840" s="115">
        <v>112.91</v>
      </c>
      <c r="I6840" s="45">
        <v>103.12</v>
      </c>
      <c r="J6840" s="45">
        <v>103.08</v>
      </c>
      <c r="M6840" s="61"/>
    </row>
    <row r="6841" spans="1:13" ht="23.25" customHeight="1" thickBot="1" x14ac:dyDescent="0.25">
      <c r="A6841" s="11">
        <v>44480</v>
      </c>
      <c r="B6841" s="12">
        <v>1917.57</v>
      </c>
      <c r="C6841" s="12">
        <v>7690.61</v>
      </c>
      <c r="D6841" s="12">
        <v>2075.79</v>
      </c>
      <c r="E6841" s="12">
        <v>8137.39</v>
      </c>
      <c r="F6841" s="12">
        <v>3000.77</v>
      </c>
      <c r="G6841" s="12">
        <v>381.66</v>
      </c>
      <c r="H6841" s="115">
        <v>112.4</v>
      </c>
      <c r="I6841" s="45">
        <v>103.19</v>
      </c>
      <c r="J6841" s="45">
        <v>102.49</v>
      </c>
      <c r="M6841" s="61"/>
    </row>
    <row r="6842" spans="1:13" ht="23.25" customHeight="1" thickBot="1" x14ac:dyDescent="0.25">
      <c r="A6842" s="11">
        <v>44481</v>
      </c>
      <c r="B6842" s="12">
        <v>1917.86</v>
      </c>
      <c r="C6842" s="12">
        <v>7691.79</v>
      </c>
      <c r="D6842" s="12">
        <v>2078.4899999999998</v>
      </c>
      <c r="E6842" s="12">
        <v>8147.97</v>
      </c>
      <c r="F6842" s="12">
        <v>3003.26</v>
      </c>
      <c r="G6842" s="12">
        <v>382.27</v>
      </c>
      <c r="H6842" s="115">
        <v>112.54</v>
      </c>
      <c r="I6842" s="45">
        <v>103.18</v>
      </c>
      <c r="J6842" s="45">
        <v>102.16</v>
      </c>
      <c r="M6842" s="61"/>
    </row>
    <row r="6843" spans="1:13" ht="23.25" customHeight="1" thickBot="1" x14ac:dyDescent="0.25">
      <c r="A6843" s="11">
        <v>44482</v>
      </c>
      <c r="B6843" s="12">
        <v>1919.35</v>
      </c>
      <c r="C6843" s="12">
        <v>7697.74</v>
      </c>
      <c r="D6843" s="12">
        <v>2080.66</v>
      </c>
      <c r="E6843" s="12">
        <v>8156.5</v>
      </c>
      <c r="F6843" s="12">
        <v>3005.56</v>
      </c>
      <c r="G6843" s="12">
        <v>382.49</v>
      </c>
      <c r="H6843" s="115">
        <v>112.54</v>
      </c>
      <c r="I6843" s="45">
        <v>103.18</v>
      </c>
      <c r="J6843" s="45">
        <v>102.19</v>
      </c>
      <c r="M6843" s="61"/>
    </row>
    <row r="6844" spans="1:13" ht="23.25" customHeight="1" thickBot="1" x14ac:dyDescent="0.25">
      <c r="A6844" s="11">
        <v>44483</v>
      </c>
      <c r="B6844" s="12">
        <v>1923.87</v>
      </c>
      <c r="C6844" s="12">
        <v>7717.64</v>
      </c>
      <c r="D6844" s="12">
        <v>2082.66</v>
      </c>
      <c r="E6844" s="12">
        <v>8166.92</v>
      </c>
      <c r="F6844" s="12">
        <v>3007.92</v>
      </c>
      <c r="G6844" s="12">
        <v>383.1</v>
      </c>
      <c r="H6844" s="115">
        <v>112.83</v>
      </c>
      <c r="I6844" s="45">
        <v>103.27</v>
      </c>
      <c r="J6844" s="45">
        <v>102.79</v>
      </c>
      <c r="M6844" s="61"/>
    </row>
    <row r="6845" spans="1:13" ht="23.25" customHeight="1" thickBot="1" x14ac:dyDescent="0.25">
      <c r="A6845" s="11">
        <v>44484</v>
      </c>
      <c r="B6845" s="12">
        <v>1924.51</v>
      </c>
      <c r="C6845" s="12">
        <v>7720.2</v>
      </c>
      <c r="D6845" s="12">
        <v>2085.31</v>
      </c>
      <c r="E6845" s="12">
        <v>8177.32</v>
      </c>
      <c r="F6845" s="12">
        <v>3011.25</v>
      </c>
      <c r="G6845" s="12">
        <v>383.11</v>
      </c>
      <c r="H6845" s="115">
        <v>112.8</v>
      </c>
      <c r="I6845" s="45">
        <v>103.29</v>
      </c>
      <c r="J6845" s="45">
        <v>102.44</v>
      </c>
      <c r="M6845" s="61"/>
    </row>
    <row r="6846" spans="1:13" ht="23.25" customHeight="1" thickBot="1" x14ac:dyDescent="0.25">
      <c r="A6846" s="11">
        <v>44487</v>
      </c>
      <c r="B6846" s="12">
        <v>1922.58</v>
      </c>
      <c r="C6846" s="12">
        <v>7712.49</v>
      </c>
      <c r="D6846" s="12">
        <v>2083.6</v>
      </c>
      <c r="E6846" s="12">
        <v>8170.6</v>
      </c>
      <c r="F6846" s="12">
        <v>3010.55</v>
      </c>
      <c r="G6846" s="12">
        <v>383.28</v>
      </c>
      <c r="H6846" s="115">
        <v>112.79</v>
      </c>
      <c r="I6846" s="45">
        <v>103.25</v>
      </c>
      <c r="J6846" s="45">
        <v>102.38</v>
      </c>
      <c r="M6846" s="61"/>
    </row>
    <row r="6847" spans="1:13" ht="23.25" customHeight="1" thickBot="1" x14ac:dyDescent="0.25">
      <c r="A6847" s="11">
        <v>44488</v>
      </c>
      <c r="B6847" s="12">
        <v>1927.98</v>
      </c>
      <c r="C6847" s="12">
        <v>7734.14</v>
      </c>
      <c r="D6847" s="12">
        <v>2089.8200000000002</v>
      </c>
      <c r="E6847" s="12">
        <v>8195.01</v>
      </c>
      <c r="F6847" s="12">
        <v>3019.04</v>
      </c>
      <c r="G6847" s="12">
        <v>385.21</v>
      </c>
      <c r="H6847" s="115">
        <v>113.19</v>
      </c>
      <c r="I6847" s="45">
        <v>103.06</v>
      </c>
      <c r="J6847" s="45">
        <v>102.4</v>
      </c>
      <c r="M6847" s="61"/>
    </row>
    <row r="6848" spans="1:13" ht="23.25" customHeight="1" thickBot="1" x14ac:dyDescent="0.25">
      <c r="A6848" s="11">
        <v>44489</v>
      </c>
      <c r="B6848" s="12">
        <v>1928.43</v>
      </c>
      <c r="C6848" s="12">
        <v>7735.94</v>
      </c>
      <c r="D6848" s="12">
        <v>2090.59</v>
      </c>
      <c r="E6848" s="12">
        <v>8198.0300000000007</v>
      </c>
      <c r="F6848" s="12">
        <v>3020.16</v>
      </c>
      <c r="G6848" s="12">
        <v>385.58</v>
      </c>
      <c r="H6848" s="115">
        <v>113.42</v>
      </c>
      <c r="I6848" s="45">
        <v>103.07</v>
      </c>
      <c r="J6848" s="45">
        <v>102.4</v>
      </c>
      <c r="M6848" s="61"/>
    </row>
    <row r="6849" spans="1:13" ht="23.25" customHeight="1" thickBot="1" x14ac:dyDescent="0.25">
      <c r="A6849" s="11">
        <v>44490</v>
      </c>
      <c r="B6849" s="12">
        <v>1930.38</v>
      </c>
      <c r="C6849" s="12">
        <v>7743.77</v>
      </c>
      <c r="D6849" s="12">
        <v>2094.23</v>
      </c>
      <c r="E6849" s="12">
        <v>8212.2999999999993</v>
      </c>
      <c r="F6849" s="12">
        <v>3028.96</v>
      </c>
      <c r="G6849" s="12">
        <v>385.87</v>
      </c>
      <c r="H6849" s="115">
        <v>113.84</v>
      </c>
      <c r="I6849" s="45">
        <v>103.05</v>
      </c>
      <c r="J6849" s="45">
        <v>102.28</v>
      </c>
      <c r="M6849" s="61"/>
    </row>
    <row r="6850" spans="1:13" ht="23.25" customHeight="1" thickBot="1" x14ac:dyDescent="0.25">
      <c r="A6850" s="11">
        <v>44491</v>
      </c>
      <c r="B6850" s="12">
        <v>1941.4</v>
      </c>
      <c r="C6850" s="12">
        <v>7787.97</v>
      </c>
      <c r="D6850" s="12">
        <v>2110.98</v>
      </c>
      <c r="E6850" s="12">
        <v>8277.9699999999993</v>
      </c>
      <c r="F6850" s="12">
        <v>3051.18</v>
      </c>
      <c r="G6850" s="12">
        <v>390.47</v>
      </c>
      <c r="H6850" s="115">
        <v>115.03</v>
      </c>
      <c r="I6850" s="45">
        <v>103.03</v>
      </c>
      <c r="J6850" s="45">
        <v>102.34</v>
      </c>
      <c r="M6850" s="61"/>
    </row>
    <row r="6851" spans="1:13" ht="23.25" customHeight="1" thickBot="1" x14ac:dyDescent="0.25">
      <c r="A6851" s="11">
        <v>44494</v>
      </c>
      <c r="B6851" s="12">
        <v>1941.4</v>
      </c>
      <c r="C6851" s="12">
        <v>7787.98</v>
      </c>
      <c r="D6851" s="12">
        <v>2111.9</v>
      </c>
      <c r="E6851" s="12">
        <v>8281.58</v>
      </c>
      <c r="F6851" s="12">
        <v>3050.94</v>
      </c>
      <c r="G6851" s="12">
        <v>389.53</v>
      </c>
      <c r="H6851" s="115">
        <v>114.82</v>
      </c>
      <c r="I6851" s="45">
        <v>103.08</v>
      </c>
      <c r="J6851" s="45">
        <v>102.03</v>
      </c>
      <c r="M6851" s="61"/>
    </row>
    <row r="6852" spans="1:13" ht="23.25" customHeight="1" thickBot="1" x14ac:dyDescent="0.25">
      <c r="A6852" s="11">
        <v>44495</v>
      </c>
      <c r="B6852" s="12">
        <v>1947.23</v>
      </c>
      <c r="C6852" s="12">
        <v>7811.37</v>
      </c>
      <c r="D6852" s="12">
        <v>2117.91</v>
      </c>
      <c r="E6852" s="12">
        <v>8305.1299999999992</v>
      </c>
      <c r="F6852" s="12">
        <v>3055.81</v>
      </c>
      <c r="G6852" s="12">
        <v>391.95</v>
      </c>
      <c r="H6852" s="115">
        <v>115.56</v>
      </c>
      <c r="I6852" s="45">
        <v>103.01</v>
      </c>
      <c r="J6852" s="45">
        <v>102.71</v>
      </c>
      <c r="M6852" s="61"/>
    </row>
    <row r="6853" spans="1:13" ht="23.25" customHeight="1" thickBot="1" x14ac:dyDescent="0.25">
      <c r="A6853" s="11">
        <v>44496</v>
      </c>
      <c r="B6853" s="12">
        <v>1950.27</v>
      </c>
      <c r="C6853" s="12">
        <v>7823.53</v>
      </c>
      <c r="D6853" s="12">
        <v>2122.27</v>
      </c>
      <c r="E6853" s="12">
        <v>8322.26</v>
      </c>
      <c r="F6853" s="12">
        <v>3061.62</v>
      </c>
      <c r="G6853" s="12">
        <v>392.52</v>
      </c>
      <c r="H6853" s="115">
        <v>115.78</v>
      </c>
      <c r="I6853" s="45">
        <v>103.02</v>
      </c>
      <c r="J6853" s="45">
        <v>102.72</v>
      </c>
      <c r="M6853" s="61"/>
    </row>
    <row r="6854" spans="1:13" ht="23.25" customHeight="1" thickBot="1" x14ac:dyDescent="0.25">
      <c r="A6854" s="11">
        <v>44497</v>
      </c>
      <c r="B6854" s="12">
        <v>1952.09</v>
      </c>
      <c r="C6854" s="12">
        <v>7830.85</v>
      </c>
      <c r="D6854" s="12">
        <v>2124.66</v>
      </c>
      <c r="E6854" s="12">
        <v>8331.61</v>
      </c>
      <c r="F6854" s="12">
        <v>3064.05</v>
      </c>
      <c r="G6854" s="12">
        <v>393.18</v>
      </c>
      <c r="H6854" s="115">
        <v>115.83</v>
      </c>
      <c r="I6854" s="45">
        <v>103.03</v>
      </c>
      <c r="J6854" s="45">
        <v>102.76</v>
      </c>
      <c r="M6854" s="61"/>
    </row>
    <row r="6855" spans="1:13" ht="23.25" customHeight="1" thickBot="1" x14ac:dyDescent="0.25">
      <c r="A6855" s="11">
        <v>44498</v>
      </c>
      <c r="B6855" s="12">
        <v>1951.98</v>
      </c>
      <c r="C6855" s="12">
        <v>7830.41</v>
      </c>
      <c r="D6855" s="12">
        <v>2123.8000000000002</v>
      </c>
      <c r="E6855" s="12">
        <v>8328.23</v>
      </c>
      <c r="F6855" s="12">
        <v>3062.31</v>
      </c>
      <c r="G6855" s="12">
        <v>392.7</v>
      </c>
      <c r="H6855" s="115">
        <v>115.6</v>
      </c>
      <c r="I6855" s="45">
        <v>103.15</v>
      </c>
      <c r="J6855" s="45">
        <v>102.59</v>
      </c>
      <c r="M6855" s="61"/>
    </row>
    <row r="6856" spans="1:13" ht="23.25" customHeight="1" thickBot="1" x14ac:dyDescent="0.25">
      <c r="A6856" s="11">
        <v>44503</v>
      </c>
      <c r="B6856" s="12">
        <v>1942.66</v>
      </c>
      <c r="C6856" s="12">
        <v>7793.01</v>
      </c>
      <c r="D6856" s="12">
        <v>2110.63</v>
      </c>
      <c r="E6856" s="12">
        <v>8276.61</v>
      </c>
      <c r="F6856" s="12">
        <v>3040.27</v>
      </c>
      <c r="G6856" s="12">
        <v>389.36</v>
      </c>
      <c r="H6856" s="115">
        <v>114.59</v>
      </c>
      <c r="I6856" s="45">
        <v>103.02</v>
      </c>
      <c r="J6856" s="45">
        <v>102.69</v>
      </c>
      <c r="M6856" s="61"/>
    </row>
    <row r="6857" spans="1:13" ht="23.25" customHeight="1" thickBot="1" x14ac:dyDescent="0.25">
      <c r="A6857" s="11">
        <v>44505</v>
      </c>
      <c r="B6857" s="12">
        <v>1945.85</v>
      </c>
      <c r="C6857" s="12">
        <v>7805.83</v>
      </c>
      <c r="D6857" s="12">
        <v>2114.62</v>
      </c>
      <c r="E6857" s="12">
        <v>8292.26</v>
      </c>
      <c r="F6857" s="12">
        <v>3041.33</v>
      </c>
      <c r="G6857" s="12">
        <v>390.21</v>
      </c>
      <c r="H6857" s="115">
        <v>114.83</v>
      </c>
      <c r="I6857" s="45">
        <v>103.04</v>
      </c>
      <c r="J6857" s="45">
        <v>102.77</v>
      </c>
      <c r="M6857" s="61"/>
    </row>
    <row r="6858" spans="1:13" ht="23.25" customHeight="1" thickBot="1" x14ac:dyDescent="0.25">
      <c r="A6858" s="11">
        <v>44508</v>
      </c>
      <c r="B6858" s="12">
        <v>1949.18</v>
      </c>
      <c r="C6858" s="12">
        <v>7819.17</v>
      </c>
      <c r="D6858" s="12">
        <v>2119.13</v>
      </c>
      <c r="E6858" s="12">
        <v>8309.94</v>
      </c>
      <c r="F6858" s="12">
        <v>3047.81</v>
      </c>
      <c r="G6858" s="12">
        <v>391.93</v>
      </c>
      <c r="H6858" s="115">
        <v>115.31</v>
      </c>
      <c r="I6858" s="45">
        <v>103.05</v>
      </c>
      <c r="J6858" s="45">
        <v>102.77</v>
      </c>
      <c r="M6858" s="61"/>
    </row>
    <row r="6859" spans="1:13" ht="23.25" customHeight="1" thickBot="1" x14ac:dyDescent="0.25">
      <c r="A6859" s="11">
        <v>44509</v>
      </c>
      <c r="B6859" s="12">
        <v>1949.93</v>
      </c>
      <c r="C6859" s="12">
        <v>7822.2</v>
      </c>
      <c r="D6859" s="12">
        <v>2119.98</v>
      </c>
      <c r="E6859" s="12">
        <v>8313.27</v>
      </c>
      <c r="F6859" s="12">
        <v>3048.04</v>
      </c>
      <c r="G6859" s="12">
        <v>392.58</v>
      </c>
      <c r="H6859" s="115">
        <v>115.35</v>
      </c>
      <c r="I6859" s="45">
        <v>103.12</v>
      </c>
      <c r="J6859" s="45">
        <v>102.81</v>
      </c>
      <c r="M6859" s="61"/>
    </row>
    <row r="6860" spans="1:13" ht="23.25" customHeight="1" thickBot="1" x14ac:dyDescent="0.25">
      <c r="A6860" s="11">
        <v>44510</v>
      </c>
      <c r="B6860" s="12">
        <v>1945.15</v>
      </c>
      <c r="C6860" s="12">
        <v>7803</v>
      </c>
      <c r="D6860" s="12">
        <v>2115.17</v>
      </c>
      <c r="E6860" s="12">
        <v>8294.39</v>
      </c>
      <c r="F6860" s="12">
        <v>3050.86</v>
      </c>
      <c r="G6860" s="12">
        <v>392.53</v>
      </c>
      <c r="H6860" s="115">
        <v>115.13</v>
      </c>
      <c r="I6860" s="45">
        <v>103.04</v>
      </c>
      <c r="J6860" s="45">
        <v>102.48</v>
      </c>
      <c r="M6860" s="61"/>
    </row>
    <row r="6861" spans="1:13" ht="23.25" customHeight="1" thickBot="1" x14ac:dyDescent="0.25">
      <c r="A6861" s="11">
        <v>44511</v>
      </c>
      <c r="B6861" s="12">
        <v>1932.49</v>
      </c>
      <c r="C6861" s="12">
        <v>7752.2</v>
      </c>
      <c r="D6861" s="12">
        <v>2096.35</v>
      </c>
      <c r="E6861" s="12">
        <v>8220.59</v>
      </c>
      <c r="F6861" s="12">
        <v>3014.13</v>
      </c>
      <c r="G6861" s="12">
        <v>389.6</v>
      </c>
      <c r="H6861" s="115">
        <v>114.19</v>
      </c>
      <c r="I6861" s="45">
        <v>102.84</v>
      </c>
      <c r="J6861" s="45">
        <v>102.81</v>
      </c>
      <c r="M6861" s="61"/>
    </row>
    <row r="6862" spans="1:13" ht="23.25" customHeight="1" thickBot="1" x14ac:dyDescent="0.25">
      <c r="A6862" s="11">
        <v>44512</v>
      </c>
      <c r="B6862" s="12">
        <v>1933.88</v>
      </c>
      <c r="C6862" s="12">
        <v>7757.79</v>
      </c>
      <c r="D6862" s="12">
        <v>2104.0500000000002</v>
      </c>
      <c r="E6862" s="12">
        <v>8250.81</v>
      </c>
      <c r="F6862" s="12">
        <v>3021.89</v>
      </c>
      <c r="G6862" s="12">
        <v>390.62</v>
      </c>
      <c r="H6862" s="115">
        <v>114.55</v>
      </c>
      <c r="I6862" s="45">
        <v>102.95</v>
      </c>
      <c r="J6862" s="45">
        <v>101.85</v>
      </c>
      <c r="M6862" s="61"/>
    </row>
    <row r="6863" spans="1:13" ht="23.25" customHeight="1" thickBot="1" x14ac:dyDescent="0.25">
      <c r="A6863" s="11">
        <v>44515</v>
      </c>
      <c r="B6863" s="12">
        <v>1956.3</v>
      </c>
      <c r="C6863" s="12">
        <v>7847.72</v>
      </c>
      <c r="D6863" s="12">
        <v>2134.69</v>
      </c>
      <c r="E6863" s="12">
        <v>8370.93</v>
      </c>
      <c r="F6863" s="12">
        <v>3067.39</v>
      </c>
      <c r="G6863" s="12">
        <v>395.36</v>
      </c>
      <c r="H6863" s="115">
        <v>116.37</v>
      </c>
      <c r="I6863" s="45">
        <v>102.97</v>
      </c>
      <c r="J6863" s="45">
        <v>101.8</v>
      </c>
      <c r="M6863" s="61"/>
    </row>
    <row r="6864" spans="1:13" ht="23.25" customHeight="1" thickBot="1" x14ac:dyDescent="0.25">
      <c r="A6864" s="11">
        <v>44516</v>
      </c>
      <c r="B6864" s="12">
        <v>1966.25</v>
      </c>
      <c r="C6864" s="12">
        <v>7887.66</v>
      </c>
      <c r="D6864" s="12">
        <v>2149.06</v>
      </c>
      <c r="E6864" s="12">
        <v>8427.2999999999993</v>
      </c>
      <c r="F6864" s="12">
        <v>3080</v>
      </c>
      <c r="G6864" s="12">
        <v>398.5</v>
      </c>
      <c r="H6864" s="115">
        <v>117.08</v>
      </c>
      <c r="I6864" s="45">
        <v>102.96</v>
      </c>
      <c r="J6864" s="45">
        <v>101.7</v>
      </c>
      <c r="M6864" s="61"/>
    </row>
    <row r="6865" spans="1:13" ht="23.25" customHeight="1" thickBot="1" x14ac:dyDescent="0.25">
      <c r="A6865" s="11">
        <v>44517</v>
      </c>
      <c r="B6865" s="12">
        <v>1964.65</v>
      </c>
      <c r="C6865" s="12">
        <v>7881.24</v>
      </c>
      <c r="D6865" s="12">
        <v>2145.42</v>
      </c>
      <c r="E6865" s="12">
        <v>8413.0300000000007</v>
      </c>
      <c r="F6865" s="12">
        <v>3067.44</v>
      </c>
      <c r="G6865" s="12">
        <v>397.17</v>
      </c>
      <c r="H6865" s="115">
        <v>116.59</v>
      </c>
      <c r="I6865" s="45">
        <v>102.89</v>
      </c>
      <c r="J6865" s="45">
        <v>101.98</v>
      </c>
      <c r="M6865" s="61"/>
    </row>
    <row r="6866" spans="1:13" ht="23.25" customHeight="1" thickBot="1" x14ac:dyDescent="0.25">
      <c r="A6866" s="11">
        <v>44518</v>
      </c>
      <c r="B6866" s="12">
        <v>1962.94</v>
      </c>
      <c r="C6866" s="12">
        <v>7874.37</v>
      </c>
      <c r="D6866" s="12">
        <v>2143.37</v>
      </c>
      <c r="E6866" s="12">
        <v>8404.98</v>
      </c>
      <c r="F6866" s="12">
        <v>3064.72</v>
      </c>
      <c r="G6866" s="12">
        <v>396.97</v>
      </c>
      <c r="H6866" s="115">
        <v>116.47</v>
      </c>
      <c r="I6866" s="45">
        <v>102.94</v>
      </c>
      <c r="J6866" s="45">
        <v>101.94</v>
      </c>
      <c r="M6866" s="61"/>
    </row>
    <row r="6867" spans="1:13" ht="23.25" customHeight="1" thickBot="1" x14ac:dyDescent="0.25">
      <c r="A6867" s="11">
        <v>44519</v>
      </c>
      <c r="B6867" s="12">
        <v>1967.22</v>
      </c>
      <c r="C6867" s="12">
        <v>7894.28</v>
      </c>
      <c r="D6867" s="12">
        <v>2145.2600000000002</v>
      </c>
      <c r="E6867" s="12">
        <v>8416.0499999999993</v>
      </c>
      <c r="F6867" s="12">
        <v>3078.61</v>
      </c>
      <c r="G6867" s="12">
        <v>398.01</v>
      </c>
      <c r="H6867" s="115">
        <v>117.06</v>
      </c>
      <c r="I6867" s="45">
        <v>102.89</v>
      </c>
      <c r="J6867" s="45">
        <v>102.54</v>
      </c>
      <c r="M6867" s="61"/>
    </row>
    <row r="6868" spans="1:13" ht="23.25" customHeight="1" thickBot="1" x14ac:dyDescent="0.25">
      <c r="A6868" s="11">
        <v>44522</v>
      </c>
      <c r="B6868" s="12">
        <v>1942.49</v>
      </c>
      <c r="C6868" s="12">
        <v>7849.09</v>
      </c>
      <c r="D6868" s="12">
        <v>2110.2600000000002</v>
      </c>
      <c r="E6868" s="12">
        <v>8350.3700000000008</v>
      </c>
      <c r="F6868" s="12">
        <v>3045.94</v>
      </c>
      <c r="G6868" s="12">
        <v>389.43</v>
      </c>
      <c r="H6868" s="115">
        <v>114.8</v>
      </c>
      <c r="I6868" s="45">
        <v>102.87</v>
      </c>
      <c r="J6868" s="45">
        <v>102.83</v>
      </c>
      <c r="M6868" s="61"/>
    </row>
    <row r="6869" spans="1:13" ht="23.25" customHeight="1" thickBot="1" x14ac:dyDescent="0.25">
      <c r="A6869" s="11">
        <v>44523</v>
      </c>
      <c r="B6869" s="12">
        <v>1942.06</v>
      </c>
      <c r="C6869" s="12">
        <v>7851.58</v>
      </c>
      <c r="D6869" s="12">
        <v>2112.2800000000002</v>
      </c>
      <c r="E6869" s="12">
        <v>8363.91</v>
      </c>
      <c r="F6869" s="12">
        <v>3046.42</v>
      </c>
      <c r="G6869" s="12">
        <v>388.96</v>
      </c>
      <c r="H6869" s="115">
        <v>114.72</v>
      </c>
      <c r="I6869" s="45">
        <v>102.86</v>
      </c>
      <c r="J6869" s="45">
        <v>102.42</v>
      </c>
      <c r="M6869" s="61"/>
    </row>
    <row r="6870" spans="1:13" ht="23.25" customHeight="1" thickBot="1" x14ac:dyDescent="0.25">
      <c r="A6870" s="11">
        <v>44524</v>
      </c>
      <c r="B6870" s="12">
        <v>1938.86</v>
      </c>
      <c r="C6870" s="12">
        <v>7838.63</v>
      </c>
      <c r="D6870" s="12">
        <v>2107.85</v>
      </c>
      <c r="E6870" s="12">
        <v>8346.3799999999992</v>
      </c>
      <c r="F6870" s="12">
        <v>3039.55</v>
      </c>
      <c r="G6870" s="12">
        <v>388.4</v>
      </c>
      <c r="H6870" s="115">
        <v>114.55</v>
      </c>
      <c r="I6870" s="45">
        <v>102.86</v>
      </c>
      <c r="J6870" s="45">
        <v>102.44</v>
      </c>
      <c r="M6870" s="61"/>
    </row>
    <row r="6871" spans="1:13" ht="23.25" customHeight="1" thickBot="1" x14ac:dyDescent="0.25">
      <c r="A6871" s="11">
        <v>44525</v>
      </c>
      <c r="B6871" s="12">
        <v>1931.22</v>
      </c>
      <c r="C6871" s="12">
        <v>7807.73</v>
      </c>
      <c r="D6871" s="12">
        <v>2097.0700000000002</v>
      </c>
      <c r="E6871" s="12">
        <v>8303.7000000000007</v>
      </c>
      <c r="F6871" s="12">
        <v>3021.55</v>
      </c>
      <c r="G6871" s="12">
        <v>385.96</v>
      </c>
      <c r="H6871" s="115">
        <v>113.86</v>
      </c>
      <c r="I6871" s="45">
        <v>102.85</v>
      </c>
      <c r="J6871" s="45">
        <v>102.52</v>
      </c>
      <c r="M6871" s="61"/>
    </row>
    <row r="6872" spans="1:13" ht="23.25" customHeight="1" thickBot="1" x14ac:dyDescent="0.25">
      <c r="A6872" s="11">
        <v>44526</v>
      </c>
      <c r="B6872" s="12">
        <v>1915.25</v>
      </c>
      <c r="C6872" s="12">
        <v>7745.56</v>
      </c>
      <c r="D6872" s="12">
        <v>2075.35</v>
      </c>
      <c r="E6872" s="12">
        <v>8220.84</v>
      </c>
      <c r="F6872" s="12">
        <v>2990.92</v>
      </c>
      <c r="G6872" s="12">
        <v>381.41</v>
      </c>
      <c r="H6872" s="115">
        <v>112.64</v>
      </c>
      <c r="I6872" s="45">
        <v>102.84</v>
      </c>
      <c r="J6872" s="45">
        <v>102.54</v>
      </c>
      <c r="M6872" s="61"/>
    </row>
    <row r="6873" spans="1:13" ht="23.25" customHeight="1" thickBot="1" x14ac:dyDescent="0.25">
      <c r="A6873" s="11">
        <v>44529</v>
      </c>
      <c r="B6873" s="12">
        <v>1872.37</v>
      </c>
      <c r="C6873" s="12">
        <v>7577.42</v>
      </c>
      <c r="D6873" s="12">
        <v>2019.36</v>
      </c>
      <c r="E6873" s="12">
        <v>8006.07</v>
      </c>
      <c r="F6873" s="12">
        <v>2924.76</v>
      </c>
      <c r="G6873" s="12">
        <v>371.41</v>
      </c>
      <c r="H6873" s="115">
        <v>109.6</v>
      </c>
      <c r="I6873" s="45">
        <v>102.81</v>
      </c>
      <c r="J6873" s="45">
        <v>102.12</v>
      </c>
      <c r="M6873" s="61"/>
    </row>
    <row r="6874" spans="1:13" ht="23.25" customHeight="1" thickBot="1" x14ac:dyDescent="0.25">
      <c r="A6874" s="11">
        <v>44530</v>
      </c>
      <c r="B6874" s="12">
        <v>1866.25</v>
      </c>
      <c r="C6874" s="12">
        <v>7552.64</v>
      </c>
      <c r="D6874" s="12">
        <v>2010.67</v>
      </c>
      <c r="E6874" s="12">
        <v>7971.61</v>
      </c>
      <c r="F6874" s="12">
        <v>2909.94</v>
      </c>
      <c r="G6874" s="12">
        <v>369.92</v>
      </c>
      <c r="H6874" s="115">
        <v>109.11</v>
      </c>
      <c r="I6874" s="45">
        <v>102.84</v>
      </c>
      <c r="J6874" s="45">
        <v>102.19</v>
      </c>
      <c r="M6874" s="61"/>
    </row>
    <row r="6875" spans="1:13" ht="23.25" customHeight="1" thickBot="1" x14ac:dyDescent="0.25">
      <c r="A6875" s="11">
        <v>44531</v>
      </c>
      <c r="B6875" s="12">
        <v>1878.79</v>
      </c>
      <c r="C6875" s="12">
        <v>7603.47</v>
      </c>
      <c r="D6875" s="12">
        <v>2027.31</v>
      </c>
      <c r="E6875" s="12">
        <v>8037.66</v>
      </c>
      <c r="F6875" s="12">
        <v>2932.01</v>
      </c>
      <c r="G6875" s="12">
        <v>373.3</v>
      </c>
      <c r="H6875" s="115">
        <v>110.16</v>
      </c>
      <c r="I6875" s="45">
        <v>102.88</v>
      </c>
      <c r="J6875" s="45">
        <v>102.27</v>
      </c>
      <c r="M6875" s="61"/>
    </row>
    <row r="6876" spans="1:13" ht="23.25" customHeight="1" thickBot="1" x14ac:dyDescent="0.25">
      <c r="A6876" s="11">
        <v>44532</v>
      </c>
      <c r="B6876" s="12">
        <v>1865.09</v>
      </c>
      <c r="C6876" s="12">
        <v>7548.04</v>
      </c>
      <c r="D6876" s="12">
        <v>2007.58</v>
      </c>
      <c r="E6876" s="12">
        <v>7959.43</v>
      </c>
      <c r="F6876" s="12">
        <v>2896.95</v>
      </c>
      <c r="G6876" s="12">
        <v>368.91</v>
      </c>
      <c r="H6876" s="115">
        <v>108.92</v>
      </c>
      <c r="I6876" s="45">
        <v>102.92</v>
      </c>
      <c r="J6876" s="45">
        <v>102.5</v>
      </c>
      <c r="M6876" s="61"/>
    </row>
    <row r="6877" spans="1:13" ht="23.25" customHeight="1" thickBot="1" x14ac:dyDescent="0.25">
      <c r="A6877" s="11">
        <v>44533</v>
      </c>
      <c r="B6877" s="12">
        <v>1866.96</v>
      </c>
      <c r="C6877" s="12">
        <v>7560.73</v>
      </c>
      <c r="D6877" s="12">
        <v>2009.2</v>
      </c>
      <c r="E6877" s="12">
        <v>7972.7</v>
      </c>
      <c r="F6877" s="12">
        <v>2896.75</v>
      </c>
      <c r="G6877" s="12">
        <v>369.83</v>
      </c>
      <c r="H6877" s="115">
        <v>109.19</v>
      </c>
      <c r="I6877" s="45">
        <v>102.93</v>
      </c>
      <c r="J6877" s="45">
        <v>102.67</v>
      </c>
      <c r="M6877" s="61"/>
    </row>
    <row r="6878" spans="1:13" ht="23.25" customHeight="1" thickBot="1" x14ac:dyDescent="0.25">
      <c r="A6878" s="11">
        <v>44536</v>
      </c>
      <c r="B6878" s="12">
        <v>1878.29</v>
      </c>
      <c r="C6878" s="12">
        <v>7606.61</v>
      </c>
      <c r="D6878" s="12">
        <v>2024.49</v>
      </c>
      <c r="E6878" s="12">
        <v>8033.39</v>
      </c>
      <c r="F6878" s="12">
        <v>2918.47</v>
      </c>
      <c r="G6878" s="12">
        <v>374.4</v>
      </c>
      <c r="H6878" s="115">
        <v>110.5</v>
      </c>
      <c r="I6878" s="45">
        <v>102.92</v>
      </c>
      <c r="J6878" s="45">
        <v>102.69</v>
      </c>
      <c r="M6878" s="61"/>
    </row>
    <row r="6879" spans="1:13" ht="23.25" customHeight="1" thickBot="1" x14ac:dyDescent="0.25">
      <c r="A6879" s="11">
        <v>44537</v>
      </c>
      <c r="B6879" s="12">
        <v>1886.83</v>
      </c>
      <c r="C6879" s="12">
        <v>7641.19</v>
      </c>
      <c r="D6879" s="12">
        <v>2039.19</v>
      </c>
      <c r="E6879" s="12">
        <v>8091.69</v>
      </c>
      <c r="F6879" s="12">
        <v>2957.35</v>
      </c>
      <c r="G6879" s="12">
        <v>377.24</v>
      </c>
      <c r="H6879" s="115">
        <v>111.25</v>
      </c>
      <c r="I6879" s="45">
        <v>102.8</v>
      </c>
      <c r="J6879" s="45">
        <v>102.07</v>
      </c>
      <c r="M6879" s="61"/>
    </row>
    <row r="6880" spans="1:13" ht="23.25" customHeight="1" thickBot="1" x14ac:dyDescent="0.25">
      <c r="A6880" s="11">
        <v>44538</v>
      </c>
      <c r="B6880" s="12">
        <v>1914.21</v>
      </c>
      <c r="C6880" s="12">
        <v>7752.08</v>
      </c>
      <c r="D6880" s="12">
        <v>2077.7600000000002</v>
      </c>
      <c r="E6880" s="12">
        <v>8244.77</v>
      </c>
      <c r="F6880" s="12">
        <v>3008.89</v>
      </c>
      <c r="G6880" s="12">
        <v>384.1</v>
      </c>
      <c r="H6880" s="115">
        <v>113.37</v>
      </c>
      <c r="I6880" s="45">
        <v>102.83</v>
      </c>
      <c r="J6880" s="45">
        <v>101.85</v>
      </c>
      <c r="M6880" s="61"/>
    </row>
    <row r="6881" spans="1:13" ht="23.25" customHeight="1" thickBot="1" x14ac:dyDescent="0.25">
      <c r="A6881" s="11">
        <v>44539</v>
      </c>
      <c r="B6881" s="12">
        <v>1916.2</v>
      </c>
      <c r="C6881" s="12">
        <v>7764.65</v>
      </c>
      <c r="D6881" s="12">
        <v>2079.88</v>
      </c>
      <c r="E6881" s="12">
        <v>8259.15</v>
      </c>
      <c r="F6881" s="12">
        <v>3010.71</v>
      </c>
      <c r="G6881" s="12">
        <v>383.01</v>
      </c>
      <c r="H6881" s="115">
        <v>113.03</v>
      </c>
      <c r="I6881" s="45">
        <v>102.89</v>
      </c>
      <c r="J6881" s="45">
        <v>101.96</v>
      </c>
      <c r="M6881" s="61"/>
    </row>
    <row r="6882" spans="1:13" ht="23.25" customHeight="1" thickBot="1" x14ac:dyDescent="0.25">
      <c r="A6882" s="11">
        <v>44540</v>
      </c>
      <c r="B6882" s="12">
        <v>1916.9</v>
      </c>
      <c r="C6882" s="12">
        <v>7767.51</v>
      </c>
      <c r="D6882" s="12">
        <v>2080.1799999999998</v>
      </c>
      <c r="E6882" s="12">
        <v>8260.36</v>
      </c>
      <c r="F6882" s="12">
        <v>3007.39</v>
      </c>
      <c r="G6882" s="12">
        <v>383.92</v>
      </c>
      <c r="H6882" s="115">
        <v>113.31</v>
      </c>
      <c r="I6882" s="45">
        <v>102.89</v>
      </c>
      <c r="J6882" s="45">
        <v>102.09</v>
      </c>
      <c r="M6882" s="61"/>
    </row>
    <row r="6883" spans="1:13" ht="23.25" customHeight="1" thickBot="1" x14ac:dyDescent="0.25">
      <c r="A6883" s="11">
        <v>44543</v>
      </c>
      <c r="B6883" s="12">
        <v>1920.63</v>
      </c>
      <c r="C6883" s="12">
        <v>7784.84</v>
      </c>
      <c r="D6883" s="12">
        <v>2079.31</v>
      </c>
      <c r="E6883" s="12">
        <v>8259.85</v>
      </c>
      <c r="F6883" s="12">
        <v>3005.25</v>
      </c>
      <c r="G6883" s="12">
        <v>384.74</v>
      </c>
      <c r="H6883" s="115">
        <v>113.42</v>
      </c>
      <c r="I6883" s="45">
        <v>102.9</v>
      </c>
      <c r="J6883" s="45">
        <v>103.09</v>
      </c>
      <c r="M6883" s="61"/>
    </row>
    <row r="6884" spans="1:13" ht="23.25" customHeight="1" thickBot="1" x14ac:dyDescent="0.25">
      <c r="A6884" s="11">
        <v>44544</v>
      </c>
      <c r="B6884" s="12">
        <v>1916.18</v>
      </c>
      <c r="C6884" s="12">
        <v>7766.81</v>
      </c>
      <c r="D6884" s="12">
        <v>2072.9299999999998</v>
      </c>
      <c r="E6884" s="12">
        <v>8234.52</v>
      </c>
      <c r="F6884" s="12">
        <v>2994.02</v>
      </c>
      <c r="G6884" s="12">
        <v>383.1</v>
      </c>
      <c r="H6884" s="115">
        <v>113</v>
      </c>
      <c r="I6884" s="45">
        <v>102.89</v>
      </c>
      <c r="J6884" s="45">
        <v>103.16</v>
      </c>
      <c r="M6884" s="61"/>
    </row>
    <row r="6885" spans="1:13" ht="23.25" customHeight="1" thickBot="1" x14ac:dyDescent="0.25">
      <c r="A6885" s="11">
        <v>44545</v>
      </c>
      <c r="B6885" s="12">
        <v>1912.76</v>
      </c>
      <c r="C6885" s="12">
        <v>7752.95</v>
      </c>
      <c r="D6885" s="12">
        <v>2067.89</v>
      </c>
      <c r="E6885" s="12">
        <v>8214.51</v>
      </c>
      <c r="F6885" s="12">
        <v>2984.47</v>
      </c>
      <c r="G6885" s="12">
        <v>382.06</v>
      </c>
      <c r="H6885" s="115">
        <v>112.68</v>
      </c>
      <c r="I6885" s="45">
        <v>102.9</v>
      </c>
      <c r="J6885" s="45">
        <v>103.24</v>
      </c>
      <c r="M6885" s="61"/>
    </row>
    <row r="6886" spans="1:13" ht="23.25" customHeight="1" thickBot="1" x14ac:dyDescent="0.25">
      <c r="A6886" s="11">
        <v>44546</v>
      </c>
      <c r="B6886" s="12">
        <v>1915.32</v>
      </c>
      <c r="C6886" s="12">
        <v>7763.33</v>
      </c>
      <c r="D6886" s="12">
        <v>2071.2800000000002</v>
      </c>
      <c r="E6886" s="12">
        <v>8227.9599999999991</v>
      </c>
      <c r="F6886" s="12">
        <v>2988.87</v>
      </c>
      <c r="G6886" s="12">
        <v>382.31</v>
      </c>
      <c r="H6886" s="115">
        <v>112.86</v>
      </c>
      <c r="I6886" s="45">
        <v>102.93</v>
      </c>
      <c r="J6886" s="45">
        <v>103.25</v>
      </c>
      <c r="M6886" s="61"/>
    </row>
    <row r="6887" spans="1:13" ht="23.25" customHeight="1" thickBot="1" x14ac:dyDescent="0.25">
      <c r="A6887" s="11">
        <v>44547</v>
      </c>
      <c r="B6887" s="12">
        <v>1909.44</v>
      </c>
      <c r="C6887" s="12">
        <v>7739.52</v>
      </c>
      <c r="D6887" s="12">
        <v>2064.35</v>
      </c>
      <c r="E6887" s="12">
        <v>8200.4500000000007</v>
      </c>
      <c r="F6887" s="12">
        <v>2978.4</v>
      </c>
      <c r="G6887" s="12">
        <v>379.7</v>
      </c>
      <c r="H6887" s="115">
        <v>112.32</v>
      </c>
      <c r="I6887" s="45">
        <v>102.98</v>
      </c>
      <c r="J6887" s="45">
        <v>103.08</v>
      </c>
      <c r="M6887" s="61"/>
    </row>
    <row r="6888" spans="1:13" ht="23.25" customHeight="1" thickBot="1" x14ac:dyDescent="0.25">
      <c r="A6888" s="11">
        <v>44550</v>
      </c>
      <c r="B6888" s="12">
        <v>1907.58</v>
      </c>
      <c r="C6888" s="12">
        <v>7731.96</v>
      </c>
      <c r="D6888" s="12">
        <v>2060.5100000000002</v>
      </c>
      <c r="E6888" s="12">
        <v>8185.17</v>
      </c>
      <c r="F6888" s="12">
        <v>2965.38</v>
      </c>
      <c r="G6888" s="12">
        <v>379.39</v>
      </c>
      <c r="H6888" s="115">
        <v>112.07</v>
      </c>
      <c r="I6888" s="45">
        <v>102.95</v>
      </c>
      <c r="J6888" s="45">
        <v>103.34</v>
      </c>
      <c r="M6888" s="61"/>
    </row>
    <row r="6889" spans="1:13" ht="23.25" customHeight="1" thickBot="1" x14ac:dyDescent="0.25">
      <c r="A6889" s="11">
        <v>44551</v>
      </c>
      <c r="B6889" s="12">
        <v>1906.29</v>
      </c>
      <c r="C6889" s="12">
        <v>7726.75</v>
      </c>
      <c r="D6889" s="12">
        <v>2058.39</v>
      </c>
      <c r="E6889" s="12">
        <v>8176.77</v>
      </c>
      <c r="F6889" s="12">
        <v>2960.43</v>
      </c>
      <c r="G6889" s="12">
        <v>378.76</v>
      </c>
      <c r="H6889" s="115">
        <v>112.08</v>
      </c>
      <c r="I6889" s="45">
        <v>102.99</v>
      </c>
      <c r="J6889" s="45">
        <v>103.41</v>
      </c>
      <c r="M6889" s="61"/>
    </row>
    <row r="6890" spans="1:13" ht="23.25" customHeight="1" thickBot="1" x14ac:dyDescent="0.25">
      <c r="A6890" s="11">
        <v>44552</v>
      </c>
      <c r="B6890" s="12">
        <v>1913.88</v>
      </c>
      <c r="C6890" s="12">
        <v>7757.48</v>
      </c>
      <c r="D6890" s="12">
        <v>2067</v>
      </c>
      <c r="E6890" s="12">
        <v>8210.9599999999991</v>
      </c>
      <c r="F6890" s="12">
        <v>2971.98</v>
      </c>
      <c r="G6890" s="12">
        <v>380.07</v>
      </c>
      <c r="H6890" s="115">
        <v>112.57</v>
      </c>
      <c r="I6890" s="45">
        <v>103</v>
      </c>
      <c r="J6890" s="45">
        <v>103.7</v>
      </c>
      <c r="M6890" s="61"/>
    </row>
    <row r="6891" spans="1:13" ht="23.25" customHeight="1" thickBot="1" x14ac:dyDescent="0.25">
      <c r="A6891" s="11">
        <v>44553</v>
      </c>
      <c r="B6891" s="12">
        <v>1914.22</v>
      </c>
      <c r="C6891" s="12">
        <v>7761.63</v>
      </c>
      <c r="D6891" s="12">
        <v>2067.4699999999998</v>
      </c>
      <c r="E6891" s="12">
        <v>8216.51</v>
      </c>
      <c r="F6891" s="12">
        <v>2974</v>
      </c>
      <c r="G6891" s="12">
        <v>380.74</v>
      </c>
      <c r="H6891" s="115">
        <v>112.57</v>
      </c>
      <c r="I6891" s="45">
        <v>103.07</v>
      </c>
      <c r="J6891" s="45">
        <v>103.7</v>
      </c>
      <c r="M6891" s="61"/>
    </row>
    <row r="6892" spans="1:13" ht="23.25" customHeight="1" thickBot="1" x14ac:dyDescent="0.25">
      <c r="A6892" s="11">
        <v>44554</v>
      </c>
      <c r="B6892" s="12">
        <v>1921.41</v>
      </c>
      <c r="C6892" s="12">
        <v>7793.37</v>
      </c>
      <c r="D6892" s="12">
        <v>2077.2600000000002</v>
      </c>
      <c r="E6892" s="12">
        <v>8258.89</v>
      </c>
      <c r="F6892" s="12">
        <v>2989.06</v>
      </c>
      <c r="G6892" s="12">
        <v>382.84</v>
      </c>
      <c r="H6892" s="115">
        <v>113.28</v>
      </c>
      <c r="I6892" s="45">
        <v>103.08</v>
      </c>
      <c r="J6892" s="45">
        <v>103.71</v>
      </c>
      <c r="M6892" s="61"/>
    </row>
    <row r="6893" spans="1:13" ht="23.25" customHeight="1" thickBot="1" x14ac:dyDescent="0.25">
      <c r="A6893" s="11">
        <v>44557</v>
      </c>
      <c r="B6893" s="12">
        <v>1929.5</v>
      </c>
      <c r="C6893" s="12">
        <v>7826.15</v>
      </c>
      <c r="D6893" s="12">
        <v>2086.29</v>
      </c>
      <c r="E6893" s="12">
        <v>8294.7999999999993</v>
      </c>
      <c r="F6893" s="12">
        <v>3016.43</v>
      </c>
      <c r="G6893" s="12">
        <v>384.78</v>
      </c>
      <c r="H6893" s="115">
        <v>113.56</v>
      </c>
      <c r="I6893" s="45">
        <v>103.04</v>
      </c>
      <c r="J6893" s="45">
        <v>103.96</v>
      </c>
      <c r="M6893" s="61"/>
    </row>
    <row r="6894" spans="1:13" ht="23.25" customHeight="1" thickBot="1" x14ac:dyDescent="0.25">
      <c r="A6894" s="11">
        <v>44558</v>
      </c>
      <c r="B6894" s="12">
        <v>1932.26</v>
      </c>
      <c r="C6894" s="12">
        <v>7840.51</v>
      </c>
      <c r="D6894" s="12">
        <v>2089.71</v>
      </c>
      <c r="E6894" s="12">
        <v>8312.6299999999992</v>
      </c>
      <c r="F6894" s="12">
        <v>3020.96</v>
      </c>
      <c r="G6894" s="12">
        <v>386.23</v>
      </c>
      <c r="H6894" s="115">
        <v>113.89</v>
      </c>
      <c r="I6894" s="45">
        <v>103.06</v>
      </c>
      <c r="J6894" s="45">
        <v>104.03</v>
      </c>
      <c r="M6894" s="61"/>
    </row>
    <row r="6895" spans="1:13" ht="23.25" customHeight="1" thickBot="1" x14ac:dyDescent="0.25">
      <c r="A6895" s="11">
        <v>44559</v>
      </c>
      <c r="B6895" s="12">
        <v>1939.82</v>
      </c>
      <c r="C6895" s="12">
        <v>7871.18</v>
      </c>
      <c r="D6895" s="12">
        <v>2099.21</v>
      </c>
      <c r="E6895" s="12">
        <v>8350.42</v>
      </c>
      <c r="F6895" s="12">
        <v>3030.07</v>
      </c>
      <c r="G6895" s="12">
        <v>388.27</v>
      </c>
      <c r="H6895" s="115">
        <v>114.3</v>
      </c>
      <c r="I6895" s="45">
        <v>103.07</v>
      </c>
      <c r="J6895" s="45">
        <v>104.19</v>
      </c>
      <c r="M6895" s="61"/>
    </row>
    <row r="6896" spans="1:13" ht="23.25" customHeight="1" thickBot="1" x14ac:dyDescent="0.25">
      <c r="A6896" s="11">
        <v>44560</v>
      </c>
      <c r="B6896" s="12">
        <v>1935.73</v>
      </c>
      <c r="C6896" s="12">
        <v>7854.58</v>
      </c>
      <c r="D6896" s="12">
        <v>2098.2800000000002</v>
      </c>
      <c r="E6896" s="12">
        <v>8346.7199999999993</v>
      </c>
      <c r="F6896" s="12">
        <v>3028.73</v>
      </c>
      <c r="G6896" s="12">
        <v>387.52</v>
      </c>
      <c r="H6896" s="115">
        <v>114.16</v>
      </c>
      <c r="I6896" s="45">
        <v>103.11</v>
      </c>
      <c r="J6896" s="45">
        <v>103.44</v>
      </c>
      <c r="M6896" s="61"/>
    </row>
    <row r="6897" spans="1:13" ht="23.25" customHeight="1" thickBot="1" x14ac:dyDescent="0.25">
      <c r="A6897" s="11">
        <v>44561</v>
      </c>
      <c r="B6897" s="12">
        <v>1935.51</v>
      </c>
      <c r="C6897" s="12">
        <v>7853.69</v>
      </c>
      <c r="D6897" s="12">
        <v>2097.89</v>
      </c>
      <c r="E6897" s="12">
        <v>8345.17</v>
      </c>
      <c r="F6897" s="12">
        <v>3027.67</v>
      </c>
      <c r="G6897" s="12">
        <v>388</v>
      </c>
      <c r="H6897" s="115">
        <v>114.2</v>
      </c>
      <c r="I6897" s="45">
        <v>103.09</v>
      </c>
      <c r="J6897" s="45">
        <v>103.45</v>
      </c>
      <c r="M6897" s="61"/>
    </row>
    <row r="6898" spans="1:13" ht="23.25" customHeight="1" thickBot="1" x14ac:dyDescent="0.25">
      <c r="A6898" s="11">
        <v>44565</v>
      </c>
      <c r="B6898" s="12">
        <v>1936.57</v>
      </c>
      <c r="C6898" s="12">
        <v>7857.99</v>
      </c>
      <c r="D6898" s="12">
        <v>2099.13</v>
      </c>
      <c r="E6898" s="12">
        <v>8350.08</v>
      </c>
      <c r="F6898" s="12">
        <v>3028.27</v>
      </c>
      <c r="G6898" s="12">
        <v>387.61</v>
      </c>
      <c r="H6898" s="115">
        <v>114.09</v>
      </c>
      <c r="I6898" s="45">
        <v>103.08</v>
      </c>
      <c r="J6898" s="45">
        <v>103.5</v>
      </c>
      <c r="M6898" s="61"/>
    </row>
    <row r="6899" spans="1:13" ht="23.25" customHeight="1" thickBot="1" x14ac:dyDescent="0.25">
      <c r="A6899" s="11">
        <v>44566</v>
      </c>
      <c r="B6899" s="12">
        <v>1936.22</v>
      </c>
      <c r="C6899" s="12">
        <v>7856.6</v>
      </c>
      <c r="D6899" s="12">
        <v>2103.38</v>
      </c>
      <c r="E6899" s="12">
        <v>8366.99</v>
      </c>
      <c r="F6899" s="12">
        <v>3042.68</v>
      </c>
      <c r="G6899" s="12">
        <v>387.9</v>
      </c>
      <c r="H6899" s="115">
        <v>114.07</v>
      </c>
      <c r="I6899" s="45">
        <v>103.03</v>
      </c>
      <c r="J6899" s="45">
        <v>102.7</v>
      </c>
      <c r="M6899" s="61"/>
    </row>
    <row r="6900" spans="1:13" ht="23.25" customHeight="1" thickBot="1" x14ac:dyDescent="0.25">
      <c r="A6900" s="11">
        <v>44567</v>
      </c>
      <c r="B6900" s="12">
        <v>1936.55</v>
      </c>
      <c r="C6900" s="12">
        <v>7857.92</v>
      </c>
      <c r="D6900" s="12">
        <v>2103.56</v>
      </c>
      <c r="E6900" s="12">
        <v>8367.7099999999991</v>
      </c>
      <c r="F6900" s="12">
        <v>3041.47</v>
      </c>
      <c r="G6900" s="12">
        <v>387.55</v>
      </c>
      <c r="H6900" s="115">
        <v>114.22</v>
      </c>
      <c r="I6900" s="45">
        <v>103.06</v>
      </c>
      <c r="J6900" s="45">
        <v>102.75</v>
      </c>
      <c r="M6900" s="61"/>
    </row>
    <row r="6901" spans="1:13" ht="23.25" customHeight="1" thickBot="1" x14ac:dyDescent="0.25">
      <c r="A6901" s="11">
        <v>44568</v>
      </c>
      <c r="B6901" s="12">
        <v>1940.13</v>
      </c>
      <c r="C6901" s="12">
        <v>7872.45</v>
      </c>
      <c r="D6901" s="12">
        <v>2107.58</v>
      </c>
      <c r="E6901" s="12">
        <v>8383.69</v>
      </c>
      <c r="F6901" s="12">
        <v>3042.35</v>
      </c>
      <c r="G6901" s="12">
        <v>388.02</v>
      </c>
      <c r="H6901" s="115">
        <v>114.47</v>
      </c>
      <c r="I6901" s="45">
        <v>103.08</v>
      </c>
      <c r="J6901" s="45">
        <v>102.91</v>
      </c>
      <c r="M6901" s="61"/>
    </row>
    <row r="6902" spans="1:13" ht="23.25" customHeight="1" thickBot="1" x14ac:dyDescent="0.25">
      <c r="A6902" s="11">
        <v>44571</v>
      </c>
      <c r="B6902" s="12">
        <v>1944.33</v>
      </c>
      <c r="C6902" s="12">
        <v>7889.5</v>
      </c>
      <c r="D6902" s="12">
        <v>2112.86</v>
      </c>
      <c r="E6902" s="12">
        <v>8404.7000000000007</v>
      </c>
      <c r="F6902" s="12">
        <v>3047.37</v>
      </c>
      <c r="G6902" s="12">
        <v>389.04</v>
      </c>
      <c r="H6902" s="115">
        <v>114.87</v>
      </c>
      <c r="I6902" s="45">
        <v>103.14</v>
      </c>
      <c r="J6902" s="45">
        <v>103</v>
      </c>
      <c r="M6902" s="61"/>
    </row>
    <row r="6903" spans="1:13" ht="23.25" customHeight="1" thickBot="1" x14ac:dyDescent="0.25">
      <c r="A6903" s="11">
        <v>44572</v>
      </c>
      <c r="B6903" s="12">
        <v>1944.5</v>
      </c>
      <c r="C6903" s="12">
        <v>7890.68</v>
      </c>
      <c r="D6903" s="12">
        <v>2112.81</v>
      </c>
      <c r="E6903" s="12">
        <v>8405.18</v>
      </c>
      <c r="F6903" s="12">
        <v>3046</v>
      </c>
      <c r="G6903" s="12">
        <v>388.23</v>
      </c>
      <c r="H6903" s="115">
        <v>114.78</v>
      </c>
      <c r="I6903" s="45">
        <v>103.16</v>
      </c>
      <c r="J6903" s="45">
        <v>103.05</v>
      </c>
      <c r="M6903" s="61"/>
    </row>
    <row r="6904" spans="1:13" ht="23.25" customHeight="1" thickBot="1" x14ac:dyDescent="0.25">
      <c r="A6904" s="11">
        <v>44573</v>
      </c>
      <c r="B6904" s="12">
        <v>1949.07</v>
      </c>
      <c r="C6904" s="12">
        <v>7909.21</v>
      </c>
      <c r="D6904" s="12">
        <v>2119.06</v>
      </c>
      <c r="E6904" s="12">
        <v>8430.0400000000009</v>
      </c>
      <c r="F6904" s="12">
        <v>3055.01</v>
      </c>
      <c r="G6904" s="12">
        <v>389.29</v>
      </c>
      <c r="H6904" s="115">
        <v>115.09</v>
      </c>
      <c r="I6904" s="45">
        <v>103.19</v>
      </c>
      <c r="J6904" s="45">
        <v>103.05</v>
      </c>
      <c r="M6904" s="61"/>
    </row>
    <row r="6905" spans="1:13" ht="23.25" customHeight="1" thickBot="1" x14ac:dyDescent="0.25">
      <c r="A6905" s="11">
        <v>44574</v>
      </c>
      <c r="B6905" s="12">
        <v>1957.71</v>
      </c>
      <c r="C6905" s="12">
        <v>7944.71</v>
      </c>
      <c r="D6905" s="12">
        <v>2130.71</v>
      </c>
      <c r="E6905" s="12">
        <v>8476.9599999999991</v>
      </c>
      <c r="F6905" s="12">
        <v>3071.02</v>
      </c>
      <c r="G6905" s="12">
        <v>391.09</v>
      </c>
      <c r="H6905" s="115">
        <v>115.71</v>
      </c>
      <c r="I6905" s="45">
        <v>103.26</v>
      </c>
      <c r="J6905" s="45">
        <v>103.09</v>
      </c>
      <c r="M6905" s="61"/>
    </row>
    <row r="6906" spans="1:13" ht="23.25" customHeight="1" thickBot="1" x14ac:dyDescent="0.25">
      <c r="A6906" s="11">
        <v>44575</v>
      </c>
      <c r="B6906" s="12">
        <v>1958.22</v>
      </c>
      <c r="C6906" s="12">
        <v>7947.63</v>
      </c>
      <c r="D6906" s="12">
        <v>2131.29</v>
      </c>
      <c r="E6906" s="12">
        <v>8480.3700000000008</v>
      </c>
      <c r="F6906" s="12">
        <v>3071.55</v>
      </c>
      <c r="G6906" s="12">
        <v>391.13</v>
      </c>
      <c r="H6906" s="115">
        <v>115.85</v>
      </c>
      <c r="I6906" s="45">
        <v>103.31</v>
      </c>
      <c r="J6906" s="45">
        <v>103.11</v>
      </c>
      <c r="M6906" s="61"/>
    </row>
    <row r="6907" spans="1:13" ht="23.25" customHeight="1" thickBot="1" x14ac:dyDescent="0.25">
      <c r="A6907" s="11">
        <v>44578</v>
      </c>
      <c r="B6907" s="12">
        <v>1959.09</v>
      </c>
      <c r="C6907" s="12">
        <v>7951.14</v>
      </c>
      <c r="D6907" s="12">
        <v>2132.19</v>
      </c>
      <c r="E6907" s="12">
        <v>8483.9699999999993</v>
      </c>
      <c r="F6907" s="12">
        <v>3071.3</v>
      </c>
      <c r="G6907" s="12">
        <v>391.2</v>
      </c>
      <c r="H6907" s="115">
        <v>115.79</v>
      </c>
      <c r="I6907" s="45">
        <v>103.68</v>
      </c>
      <c r="J6907" s="45">
        <v>103.16</v>
      </c>
      <c r="M6907" s="61"/>
    </row>
    <row r="6908" spans="1:13" ht="23.25" customHeight="1" thickBot="1" x14ac:dyDescent="0.25">
      <c r="A6908" s="11">
        <v>44580</v>
      </c>
      <c r="B6908" s="12">
        <v>1961.67</v>
      </c>
      <c r="C6908" s="12">
        <v>7961.62</v>
      </c>
      <c r="D6908" s="12">
        <v>2135.16</v>
      </c>
      <c r="E6908" s="12">
        <v>8495.77</v>
      </c>
      <c r="F6908" s="12">
        <v>3072.38</v>
      </c>
      <c r="G6908" s="12">
        <v>391.54</v>
      </c>
      <c r="H6908" s="115">
        <v>115.93</v>
      </c>
      <c r="I6908" s="45">
        <v>103.58</v>
      </c>
      <c r="J6908" s="45">
        <v>103.27</v>
      </c>
      <c r="M6908" s="61"/>
    </row>
    <row r="6909" spans="1:13" ht="23.25" customHeight="1" thickBot="1" x14ac:dyDescent="0.25">
      <c r="A6909" s="11">
        <v>44581</v>
      </c>
      <c r="B6909" s="12">
        <v>1962.41</v>
      </c>
      <c r="C6909" s="12">
        <v>7964.6</v>
      </c>
      <c r="D6909" s="12">
        <v>2136.8000000000002</v>
      </c>
      <c r="E6909" s="12">
        <v>8502.2800000000007</v>
      </c>
      <c r="F6909" s="12">
        <v>3078.28</v>
      </c>
      <c r="G6909" s="12">
        <v>391.36</v>
      </c>
      <c r="H6909" s="115">
        <v>116.05</v>
      </c>
      <c r="I6909" s="45">
        <v>103.58</v>
      </c>
      <c r="J6909" s="45">
        <v>103.15</v>
      </c>
      <c r="M6909" s="61"/>
    </row>
    <row r="6910" spans="1:13" ht="23.25" customHeight="1" thickBot="1" x14ac:dyDescent="0.25">
      <c r="A6910" s="11">
        <v>44582</v>
      </c>
      <c r="B6910" s="12">
        <v>1962.48</v>
      </c>
      <c r="C6910" s="12">
        <v>7964.89</v>
      </c>
      <c r="D6910" s="12">
        <v>2136.98</v>
      </c>
      <c r="E6910" s="12">
        <v>8503.02</v>
      </c>
      <c r="F6910" s="12">
        <v>3079.04</v>
      </c>
      <c r="G6910" s="12">
        <v>391.26</v>
      </c>
      <c r="H6910" s="115">
        <v>116.13</v>
      </c>
      <c r="I6910" s="45">
        <v>103.55</v>
      </c>
      <c r="J6910" s="45">
        <v>103.13</v>
      </c>
      <c r="M6910" s="61"/>
    </row>
    <row r="6911" spans="1:13" ht="23.25" customHeight="1" thickBot="1" x14ac:dyDescent="0.25">
      <c r="A6911" s="11">
        <v>44585</v>
      </c>
      <c r="B6911" s="12">
        <v>1960.87</v>
      </c>
      <c r="C6911" s="12">
        <v>7958.36</v>
      </c>
      <c r="D6911" s="12">
        <v>2134.7800000000002</v>
      </c>
      <c r="E6911" s="12">
        <v>8494.26</v>
      </c>
      <c r="F6911" s="12">
        <v>3075.87</v>
      </c>
      <c r="G6911" s="12">
        <v>391.04</v>
      </c>
      <c r="H6911" s="115">
        <v>116.12</v>
      </c>
      <c r="I6911" s="45">
        <v>103.55</v>
      </c>
      <c r="J6911" s="45">
        <v>103.13</v>
      </c>
      <c r="M6911" s="61"/>
    </row>
    <row r="6912" spans="1:13" ht="23.25" customHeight="1" thickBot="1" x14ac:dyDescent="0.25">
      <c r="A6912" s="11">
        <v>44586</v>
      </c>
      <c r="B6912" s="12">
        <v>1958.41</v>
      </c>
      <c r="C6912" s="12">
        <v>7948.37</v>
      </c>
      <c r="D6912" s="12">
        <v>2130.4</v>
      </c>
      <c r="E6912" s="12">
        <v>8476.85</v>
      </c>
      <c r="F6912" s="12">
        <v>3063.92</v>
      </c>
      <c r="G6912" s="12">
        <v>389.47</v>
      </c>
      <c r="H6912" s="115">
        <v>115.95</v>
      </c>
      <c r="I6912" s="45">
        <v>103.56</v>
      </c>
      <c r="J6912" s="45">
        <v>103.33</v>
      </c>
      <c r="M6912" s="61"/>
    </row>
    <row r="6913" spans="1:13" ht="23.25" customHeight="1" thickBot="1" x14ac:dyDescent="0.25">
      <c r="A6913" s="11">
        <v>44587</v>
      </c>
      <c r="B6913" s="12">
        <v>1957.74</v>
      </c>
      <c r="C6913" s="12">
        <v>7945.67</v>
      </c>
      <c r="D6913" s="12">
        <v>2129.3200000000002</v>
      </c>
      <c r="E6913" s="12">
        <v>8472.52</v>
      </c>
      <c r="F6913" s="12">
        <v>3061.37</v>
      </c>
      <c r="G6913" s="12">
        <v>389.51</v>
      </c>
      <c r="H6913" s="115">
        <v>115.88</v>
      </c>
      <c r="I6913" s="45">
        <v>103.57</v>
      </c>
      <c r="J6913" s="45">
        <v>103.36</v>
      </c>
      <c r="M6913" s="61"/>
    </row>
    <row r="6914" spans="1:13" ht="23.25" customHeight="1" thickBot="1" x14ac:dyDescent="0.25">
      <c r="A6914" s="11">
        <v>44588</v>
      </c>
      <c r="B6914" s="12">
        <v>1960.76</v>
      </c>
      <c r="C6914" s="12">
        <v>7957.92</v>
      </c>
      <c r="D6914" s="12">
        <v>2131.9899999999998</v>
      </c>
      <c r="E6914" s="12">
        <v>8483.17</v>
      </c>
      <c r="F6914" s="12">
        <v>3057.14</v>
      </c>
      <c r="G6914" s="12">
        <v>389.98</v>
      </c>
      <c r="H6914" s="115">
        <v>116.1</v>
      </c>
      <c r="I6914" s="45">
        <v>103.54</v>
      </c>
      <c r="J6914" s="45">
        <v>103.63</v>
      </c>
      <c r="M6914" s="61"/>
    </row>
    <row r="6915" spans="1:13" ht="23.25" customHeight="1" thickBot="1" x14ac:dyDescent="0.25">
      <c r="A6915" s="11">
        <v>44589</v>
      </c>
      <c r="B6915" s="12">
        <v>1963.26</v>
      </c>
      <c r="C6915" s="12">
        <v>7968.05</v>
      </c>
      <c r="D6915" s="12">
        <v>2134.6</v>
      </c>
      <c r="E6915" s="12">
        <v>8493.5499999999993</v>
      </c>
      <c r="F6915" s="12">
        <v>3056.39</v>
      </c>
      <c r="G6915" s="12">
        <v>390.55</v>
      </c>
      <c r="H6915" s="115">
        <v>116.23</v>
      </c>
      <c r="I6915" s="45">
        <v>103.5</v>
      </c>
      <c r="J6915" s="45">
        <v>103.78</v>
      </c>
      <c r="M6915" s="61"/>
    </row>
    <row r="6916" spans="1:13" ht="23.25" customHeight="1" thickBot="1" x14ac:dyDescent="0.25">
      <c r="A6916" s="11">
        <v>44592</v>
      </c>
      <c r="B6916" s="12">
        <v>1961.33</v>
      </c>
      <c r="C6916" s="12">
        <v>7960.21</v>
      </c>
      <c r="D6916" s="12">
        <v>2136.5500000000002</v>
      </c>
      <c r="E6916" s="12">
        <v>8501.32</v>
      </c>
      <c r="F6916" s="12">
        <v>3084.9</v>
      </c>
      <c r="G6916" s="12">
        <v>390.72</v>
      </c>
      <c r="H6916" s="115">
        <v>116.18</v>
      </c>
      <c r="I6916" s="45">
        <v>103.33</v>
      </c>
      <c r="J6916" s="45">
        <v>102.92</v>
      </c>
      <c r="M6916" s="61"/>
    </row>
    <row r="6917" spans="1:13" ht="23.25" customHeight="1" thickBot="1" x14ac:dyDescent="0.25">
      <c r="A6917" s="11">
        <v>44595</v>
      </c>
      <c r="B6917" s="12">
        <v>1954.36</v>
      </c>
      <c r="C6917" s="12">
        <v>7931.96</v>
      </c>
      <c r="D6917" s="12">
        <v>2132.0500000000002</v>
      </c>
      <c r="E6917" s="12">
        <v>8483.39</v>
      </c>
      <c r="F6917" s="12">
        <v>3079.38</v>
      </c>
      <c r="G6917" s="12">
        <v>389.78</v>
      </c>
      <c r="H6917" s="115">
        <v>115.55</v>
      </c>
      <c r="I6917" s="45">
        <v>103.51</v>
      </c>
      <c r="J6917" s="45">
        <v>102.11</v>
      </c>
      <c r="M6917" s="61"/>
    </row>
    <row r="6918" spans="1:13" ht="23.25" customHeight="1" thickBot="1" x14ac:dyDescent="0.25">
      <c r="A6918" s="11">
        <v>44596</v>
      </c>
      <c r="B6918" s="12">
        <v>1954.97</v>
      </c>
      <c r="C6918" s="12">
        <v>7934.41</v>
      </c>
      <c r="D6918" s="12">
        <v>2133.06</v>
      </c>
      <c r="E6918" s="12">
        <v>8487.43</v>
      </c>
      <c r="F6918" s="12">
        <v>3079.29</v>
      </c>
      <c r="G6918" s="12">
        <v>389.96</v>
      </c>
      <c r="H6918" s="115">
        <v>115.64</v>
      </c>
      <c r="I6918" s="45">
        <v>103.68</v>
      </c>
      <c r="J6918" s="45">
        <v>102.09</v>
      </c>
      <c r="M6918" s="61"/>
    </row>
    <row r="6919" spans="1:13" ht="23.25" customHeight="1" thickBot="1" x14ac:dyDescent="0.25">
      <c r="A6919" s="11">
        <v>44599</v>
      </c>
      <c r="B6919" s="12">
        <v>1963.82</v>
      </c>
      <c r="C6919" s="12">
        <v>7970.34</v>
      </c>
      <c r="D6919" s="12">
        <v>2141.17</v>
      </c>
      <c r="E6919" s="12">
        <v>8519.69</v>
      </c>
      <c r="F6919" s="12">
        <v>3081.53</v>
      </c>
      <c r="G6919" s="12">
        <v>391.59</v>
      </c>
      <c r="H6919" s="115">
        <v>115.97</v>
      </c>
      <c r="I6919" s="45">
        <v>103.71</v>
      </c>
      <c r="J6919" s="45">
        <v>102.78</v>
      </c>
      <c r="M6919" s="61"/>
    </row>
    <row r="6920" spans="1:13" ht="23.25" customHeight="1" thickBot="1" x14ac:dyDescent="0.25">
      <c r="A6920" s="11">
        <v>44600</v>
      </c>
      <c r="B6920" s="12">
        <v>1963.2</v>
      </c>
      <c r="C6920" s="12">
        <v>7967.81</v>
      </c>
      <c r="D6920" s="12">
        <v>2141.73</v>
      </c>
      <c r="E6920" s="12">
        <v>8521.9</v>
      </c>
      <c r="F6920" s="12">
        <v>3081.13</v>
      </c>
      <c r="G6920" s="12">
        <v>392.12</v>
      </c>
      <c r="H6920" s="115">
        <v>115.83</v>
      </c>
      <c r="I6920" s="45">
        <v>103.46</v>
      </c>
      <c r="J6920" s="45">
        <v>102.56</v>
      </c>
      <c r="M6920" s="61"/>
    </row>
    <row r="6921" spans="1:13" ht="23.25" customHeight="1" thickBot="1" x14ac:dyDescent="0.25">
      <c r="A6921" s="11">
        <v>44601</v>
      </c>
      <c r="B6921" s="12">
        <v>1968.6</v>
      </c>
      <c r="C6921" s="12">
        <v>7989.71</v>
      </c>
      <c r="D6921" s="12">
        <v>2145.6799999999998</v>
      </c>
      <c r="E6921" s="12">
        <v>8537.64</v>
      </c>
      <c r="F6921" s="12">
        <v>3085.75</v>
      </c>
      <c r="G6921" s="12">
        <v>392.24</v>
      </c>
      <c r="H6921" s="115">
        <v>116.26</v>
      </c>
      <c r="I6921" s="45">
        <v>103.47</v>
      </c>
      <c r="J6921" s="45">
        <v>103.11</v>
      </c>
      <c r="M6921" s="61"/>
    </row>
    <row r="6922" spans="1:13" ht="23.25" customHeight="1" thickBot="1" x14ac:dyDescent="0.25">
      <c r="A6922" s="11">
        <v>44602</v>
      </c>
      <c r="B6922" s="12">
        <v>1974.86</v>
      </c>
      <c r="C6922" s="12">
        <v>8015.16</v>
      </c>
      <c r="D6922" s="12">
        <v>2153.91</v>
      </c>
      <c r="E6922" s="12">
        <v>8570.3700000000008</v>
      </c>
      <c r="F6922" s="12">
        <v>3095.59</v>
      </c>
      <c r="G6922" s="12">
        <v>392.69</v>
      </c>
      <c r="H6922" s="115">
        <v>116.41</v>
      </c>
      <c r="I6922" s="45">
        <v>103.37</v>
      </c>
      <c r="J6922" s="45">
        <v>103.18</v>
      </c>
      <c r="M6922" s="61"/>
    </row>
    <row r="6923" spans="1:13" ht="23.25" customHeight="1" thickBot="1" x14ac:dyDescent="0.25">
      <c r="A6923" s="11">
        <v>44603</v>
      </c>
      <c r="B6923" s="12">
        <v>1975.84</v>
      </c>
      <c r="C6923" s="12">
        <v>8019.13</v>
      </c>
      <c r="D6923" s="12">
        <v>2154.65</v>
      </c>
      <c r="E6923" s="12">
        <v>8573.33</v>
      </c>
      <c r="F6923" s="12">
        <v>3093.32</v>
      </c>
      <c r="G6923" s="12">
        <v>392.88</v>
      </c>
      <c r="H6923" s="115">
        <v>116.44</v>
      </c>
      <c r="I6923" s="45">
        <v>103.54</v>
      </c>
      <c r="J6923" s="45">
        <v>103.29</v>
      </c>
      <c r="M6923" s="61"/>
    </row>
    <row r="6924" spans="1:13" ht="23.25" customHeight="1" thickBot="1" x14ac:dyDescent="0.25">
      <c r="A6924" s="11">
        <v>44606</v>
      </c>
      <c r="B6924" s="12">
        <v>1980.39</v>
      </c>
      <c r="C6924" s="12">
        <v>8037.57</v>
      </c>
      <c r="D6924" s="12">
        <v>2165.38</v>
      </c>
      <c r="E6924" s="12">
        <v>8616.01</v>
      </c>
      <c r="F6924" s="12">
        <v>3106.65</v>
      </c>
      <c r="G6924" s="12">
        <v>395.48</v>
      </c>
      <c r="H6924" s="115">
        <v>116.69</v>
      </c>
      <c r="I6924" s="45">
        <v>103.51</v>
      </c>
      <c r="J6924" s="45">
        <v>102.58</v>
      </c>
      <c r="M6924" s="61"/>
    </row>
    <row r="6925" spans="1:13" ht="23.25" customHeight="1" thickBot="1" x14ac:dyDescent="0.25">
      <c r="A6925" s="11">
        <v>44607</v>
      </c>
      <c r="B6925" s="12">
        <v>1982.06</v>
      </c>
      <c r="C6925" s="12">
        <v>8044.37</v>
      </c>
      <c r="D6925" s="12">
        <v>2167.5300000000002</v>
      </c>
      <c r="E6925" s="12">
        <v>8624.58</v>
      </c>
      <c r="F6925" s="12">
        <v>3108.96</v>
      </c>
      <c r="G6925" s="12">
        <v>394.53</v>
      </c>
      <c r="H6925" s="115">
        <v>116.69</v>
      </c>
      <c r="I6925" s="45">
        <v>103.5</v>
      </c>
      <c r="J6925" s="45">
        <v>102.6</v>
      </c>
      <c r="M6925" s="61"/>
    </row>
    <row r="6926" spans="1:13" ht="23.25" customHeight="1" thickBot="1" x14ac:dyDescent="0.25">
      <c r="A6926" s="11">
        <v>44608</v>
      </c>
      <c r="B6926" s="12">
        <v>1996.2</v>
      </c>
      <c r="C6926" s="12">
        <v>8101.73</v>
      </c>
      <c r="D6926" s="12">
        <v>2186.7600000000002</v>
      </c>
      <c r="E6926" s="12">
        <v>8701.09</v>
      </c>
      <c r="F6926" s="12">
        <v>3135.89</v>
      </c>
      <c r="G6926" s="12">
        <v>397.93</v>
      </c>
      <c r="H6926" s="115">
        <v>117.9</v>
      </c>
      <c r="I6926" s="45">
        <v>103.53</v>
      </c>
      <c r="J6926" s="45">
        <v>102.62</v>
      </c>
      <c r="M6926" s="61"/>
    </row>
    <row r="6927" spans="1:13" ht="23.25" customHeight="1" thickBot="1" x14ac:dyDescent="0.25">
      <c r="A6927" s="11">
        <v>44609</v>
      </c>
      <c r="B6927" s="12">
        <v>1993.5</v>
      </c>
      <c r="C6927" s="12">
        <v>8090.81</v>
      </c>
      <c r="D6927" s="12">
        <v>2182.9899999999998</v>
      </c>
      <c r="E6927" s="12">
        <v>8686.09</v>
      </c>
      <c r="F6927" s="12">
        <v>3129.98</v>
      </c>
      <c r="G6927" s="12">
        <v>395.02</v>
      </c>
      <c r="H6927" s="115">
        <v>117.26</v>
      </c>
      <c r="I6927" s="45">
        <v>103.53</v>
      </c>
      <c r="J6927" s="45">
        <v>102.64</v>
      </c>
      <c r="M6927" s="61"/>
    </row>
    <row r="6928" spans="1:13" ht="23.25" customHeight="1" thickBot="1" x14ac:dyDescent="0.25">
      <c r="A6928" s="11">
        <v>44610</v>
      </c>
      <c r="B6928" s="12">
        <v>1997.98</v>
      </c>
      <c r="C6928" s="12">
        <v>8108.96</v>
      </c>
      <c r="D6928" s="12">
        <v>2189.4899999999998</v>
      </c>
      <c r="E6928" s="12">
        <v>8711.94</v>
      </c>
      <c r="F6928" s="12">
        <v>3160.23</v>
      </c>
      <c r="G6928" s="12">
        <v>395.38</v>
      </c>
      <c r="H6928" s="115">
        <v>118</v>
      </c>
      <c r="I6928" s="45">
        <v>103.41</v>
      </c>
      <c r="J6928" s="45">
        <v>102.48</v>
      </c>
      <c r="M6928" s="61"/>
    </row>
    <row r="6929" spans="1:13" ht="23.25" customHeight="1" thickBot="1" x14ac:dyDescent="0.25">
      <c r="A6929" s="11">
        <v>44613</v>
      </c>
      <c r="B6929" s="12">
        <v>2002.32</v>
      </c>
      <c r="C6929" s="12">
        <v>8126.61</v>
      </c>
      <c r="D6929" s="12">
        <v>2195.2600000000002</v>
      </c>
      <c r="E6929" s="12">
        <v>8734.91</v>
      </c>
      <c r="F6929" s="12">
        <v>3167.54</v>
      </c>
      <c r="G6929" s="12">
        <v>396.49</v>
      </c>
      <c r="H6929" s="115">
        <v>118.4</v>
      </c>
      <c r="I6929" s="45">
        <v>103.42</v>
      </c>
      <c r="J6929" s="45">
        <v>102.51</v>
      </c>
      <c r="M6929" s="61"/>
    </row>
    <row r="6930" spans="1:13" ht="23.25" customHeight="1" thickBot="1" x14ac:dyDescent="0.25">
      <c r="A6930" s="11">
        <v>44614</v>
      </c>
      <c r="B6930" s="12">
        <v>2000.78</v>
      </c>
      <c r="C6930" s="12">
        <v>8120.35</v>
      </c>
      <c r="D6930" s="12">
        <v>2189.85</v>
      </c>
      <c r="E6930" s="12">
        <v>8713.3799999999992</v>
      </c>
      <c r="F6930" s="12">
        <v>3149.99</v>
      </c>
      <c r="G6930" s="12">
        <v>395.42</v>
      </c>
      <c r="H6930" s="115">
        <v>118.19</v>
      </c>
      <c r="I6930" s="45">
        <v>102.97</v>
      </c>
      <c r="J6930" s="45">
        <v>103.09</v>
      </c>
      <c r="M6930" s="61"/>
    </row>
    <row r="6931" spans="1:13" ht="23.25" customHeight="1" thickBot="1" x14ac:dyDescent="0.25">
      <c r="A6931" s="11">
        <v>44615</v>
      </c>
      <c r="B6931" s="12">
        <v>2002.26</v>
      </c>
      <c r="C6931" s="12">
        <v>8126.35</v>
      </c>
      <c r="D6931" s="12">
        <v>2189.08</v>
      </c>
      <c r="E6931" s="12">
        <v>8710.33</v>
      </c>
      <c r="F6931" s="12">
        <v>3146.36</v>
      </c>
      <c r="G6931" s="12">
        <v>395.89</v>
      </c>
      <c r="H6931" s="115">
        <v>118.13</v>
      </c>
      <c r="I6931" s="45">
        <v>103.01</v>
      </c>
      <c r="J6931" s="45">
        <v>103.55</v>
      </c>
      <c r="M6931" s="61"/>
    </row>
    <row r="6932" spans="1:13" ht="23.25" customHeight="1" thickBot="1" x14ac:dyDescent="0.25">
      <c r="A6932" s="11">
        <v>44616</v>
      </c>
      <c r="B6932" s="12">
        <v>1985.09</v>
      </c>
      <c r="C6932" s="12">
        <v>8056.66</v>
      </c>
      <c r="D6932" s="12">
        <v>2163.71</v>
      </c>
      <c r="E6932" s="12">
        <v>8609.36</v>
      </c>
      <c r="F6932" s="12">
        <v>3099.27</v>
      </c>
      <c r="G6932" s="12">
        <v>390.5</v>
      </c>
      <c r="H6932" s="115">
        <v>116.43</v>
      </c>
      <c r="I6932" s="45">
        <v>102.99</v>
      </c>
      <c r="J6932" s="45">
        <v>103.9</v>
      </c>
      <c r="M6932" s="61"/>
    </row>
    <row r="6933" spans="1:13" ht="23.25" customHeight="1" thickBot="1" x14ac:dyDescent="0.25">
      <c r="A6933" s="11">
        <v>44617</v>
      </c>
      <c r="B6933" s="12">
        <v>1984.11</v>
      </c>
      <c r="C6933" s="12">
        <v>8052.67</v>
      </c>
      <c r="D6933" s="12">
        <v>2162.84</v>
      </c>
      <c r="E6933" s="12">
        <v>8605.91</v>
      </c>
      <c r="F6933" s="12">
        <v>3091.59</v>
      </c>
      <c r="G6933" s="12">
        <v>390.86</v>
      </c>
      <c r="H6933" s="115">
        <v>116.32</v>
      </c>
      <c r="I6933" s="45">
        <v>103.02</v>
      </c>
      <c r="J6933" s="45">
        <v>103.86</v>
      </c>
      <c r="M6933" s="61"/>
    </row>
    <row r="6934" spans="1:13" ht="23.25" customHeight="1" thickBot="1" x14ac:dyDescent="0.25">
      <c r="A6934" s="11">
        <v>44620</v>
      </c>
      <c r="B6934" s="12">
        <v>1982.52</v>
      </c>
      <c r="C6934" s="12">
        <v>8046.23</v>
      </c>
      <c r="D6934" s="12">
        <v>2159.4899999999998</v>
      </c>
      <c r="E6934" s="12">
        <v>8592.6</v>
      </c>
      <c r="F6934" s="12">
        <v>3080.26</v>
      </c>
      <c r="G6934" s="12">
        <v>392.38</v>
      </c>
      <c r="H6934" s="115">
        <v>116.1</v>
      </c>
      <c r="I6934" s="45">
        <v>102.99</v>
      </c>
      <c r="J6934" s="45">
        <v>104.08</v>
      </c>
      <c r="M6934" s="61"/>
    </row>
    <row r="6935" spans="1:13" ht="23.25" customHeight="1" thickBot="1" x14ac:dyDescent="0.25">
      <c r="A6935" s="11">
        <v>44622</v>
      </c>
      <c r="B6935" s="12">
        <v>1981.98</v>
      </c>
      <c r="C6935" s="12">
        <v>8044.04</v>
      </c>
      <c r="D6935" s="12">
        <v>2157.94</v>
      </c>
      <c r="E6935" s="12">
        <v>8586.43</v>
      </c>
      <c r="F6935" s="12">
        <v>3073.57</v>
      </c>
      <c r="G6935" s="12">
        <v>392.35</v>
      </c>
      <c r="H6935" s="115">
        <v>116.18</v>
      </c>
      <c r="I6935" s="45">
        <v>103.31</v>
      </c>
      <c r="J6935" s="45">
        <v>104.23</v>
      </c>
      <c r="M6935" s="61"/>
    </row>
    <row r="6936" spans="1:13" ht="23.25" customHeight="1" thickBot="1" x14ac:dyDescent="0.25">
      <c r="A6936" s="11">
        <v>44623</v>
      </c>
      <c r="B6936" s="12">
        <v>1980.91</v>
      </c>
      <c r="C6936" s="12">
        <v>8039.71</v>
      </c>
      <c r="D6936" s="12">
        <v>2155.35</v>
      </c>
      <c r="E6936" s="12">
        <v>8576.1</v>
      </c>
      <c r="F6936" s="12">
        <v>3063.59</v>
      </c>
      <c r="G6936" s="12">
        <v>392.62</v>
      </c>
      <c r="H6936" s="115">
        <v>116.14</v>
      </c>
      <c r="I6936" s="45">
        <v>103.56</v>
      </c>
      <c r="J6936" s="45">
        <v>104.44</v>
      </c>
      <c r="M6936" s="61"/>
    </row>
    <row r="6937" spans="1:13" ht="23.25" customHeight="1" thickBot="1" x14ac:dyDescent="0.25">
      <c r="A6937" s="11">
        <v>44624</v>
      </c>
      <c r="B6937" s="12">
        <v>1978.7</v>
      </c>
      <c r="C6937" s="12">
        <v>8030.71</v>
      </c>
      <c r="D6937" s="12">
        <v>2151.41</v>
      </c>
      <c r="E6937" s="12">
        <v>8560.42</v>
      </c>
      <c r="F6937" s="12">
        <v>3052.99</v>
      </c>
      <c r="G6937" s="12">
        <v>392.28</v>
      </c>
      <c r="H6937" s="115">
        <v>116.01</v>
      </c>
      <c r="I6937" s="45">
        <v>103.52</v>
      </c>
      <c r="J6937" s="45">
        <v>104.61</v>
      </c>
      <c r="M6937" s="61"/>
    </row>
    <row r="6938" spans="1:13" ht="23.25" customHeight="1" thickBot="1" x14ac:dyDescent="0.25">
      <c r="A6938" s="11">
        <v>44627</v>
      </c>
      <c r="B6938" s="12">
        <v>1961.04</v>
      </c>
      <c r="C6938" s="12">
        <v>7959.05</v>
      </c>
      <c r="D6938" s="12">
        <v>2125.5300000000002</v>
      </c>
      <c r="E6938" s="12">
        <v>8457.44</v>
      </c>
      <c r="F6938" s="12">
        <v>3006.99</v>
      </c>
      <c r="G6938" s="12">
        <v>388.22</v>
      </c>
      <c r="H6938" s="115">
        <v>114.31</v>
      </c>
      <c r="I6938" s="45">
        <v>103.42</v>
      </c>
      <c r="J6938" s="45">
        <v>104.94</v>
      </c>
      <c r="M6938" s="61"/>
    </row>
    <row r="6939" spans="1:13" ht="23.25" customHeight="1" thickBot="1" x14ac:dyDescent="0.25">
      <c r="A6939" s="11">
        <v>44628</v>
      </c>
      <c r="B6939" s="12">
        <v>1953.19</v>
      </c>
      <c r="C6939" s="12">
        <v>7927.2</v>
      </c>
      <c r="D6939" s="12">
        <v>2121.36</v>
      </c>
      <c r="E6939" s="12">
        <v>8440.8799999999992</v>
      </c>
      <c r="F6939" s="12">
        <v>3036.89</v>
      </c>
      <c r="G6939" s="12">
        <v>386.64</v>
      </c>
      <c r="H6939" s="115">
        <v>113.84</v>
      </c>
      <c r="I6939" s="45">
        <v>103.16</v>
      </c>
      <c r="J6939" s="45">
        <v>103.7</v>
      </c>
      <c r="M6939" s="61"/>
    </row>
    <row r="6940" spans="1:13" ht="23.25" customHeight="1" thickBot="1" x14ac:dyDescent="0.25">
      <c r="A6940" s="11">
        <v>44629</v>
      </c>
      <c r="B6940" s="12">
        <v>1948.54</v>
      </c>
      <c r="C6940" s="12">
        <v>7908.32</v>
      </c>
      <c r="D6940" s="12">
        <v>2116.54</v>
      </c>
      <c r="E6940" s="12">
        <v>8421.68</v>
      </c>
      <c r="F6940" s="12">
        <v>3038.46</v>
      </c>
      <c r="G6940" s="12">
        <v>385.55</v>
      </c>
      <c r="H6940" s="115">
        <v>113.92</v>
      </c>
      <c r="I6940" s="45">
        <v>103.13</v>
      </c>
      <c r="J6940" s="45">
        <v>103.41</v>
      </c>
      <c r="M6940" s="61"/>
    </row>
    <row r="6941" spans="1:13" ht="23.25" customHeight="1" thickBot="1" x14ac:dyDescent="0.25">
      <c r="A6941" s="11">
        <v>44630</v>
      </c>
      <c r="B6941" s="12">
        <v>1957.16</v>
      </c>
      <c r="C6941" s="12">
        <v>7943.3</v>
      </c>
      <c r="D6941" s="12">
        <v>2128.42</v>
      </c>
      <c r="E6941" s="12">
        <v>8468.9599999999991</v>
      </c>
      <c r="F6941" s="12">
        <v>3056.01</v>
      </c>
      <c r="G6941" s="12">
        <v>388.21</v>
      </c>
      <c r="H6941" s="115">
        <v>114.79</v>
      </c>
      <c r="I6941" s="45">
        <v>103.28</v>
      </c>
      <c r="J6941" s="45">
        <v>103.39</v>
      </c>
      <c r="M6941" s="61"/>
    </row>
    <row r="6942" spans="1:13" ht="23.25" customHeight="1" thickBot="1" x14ac:dyDescent="0.25">
      <c r="A6942" s="11">
        <v>44631</v>
      </c>
      <c r="B6942" s="12">
        <v>1954.87</v>
      </c>
      <c r="C6942" s="12">
        <v>7934.01</v>
      </c>
      <c r="D6942" s="12">
        <v>2124.21</v>
      </c>
      <c r="E6942" s="12">
        <v>8452.23</v>
      </c>
      <c r="F6942" s="12">
        <v>3044.03</v>
      </c>
      <c r="G6942" s="12">
        <v>387.02</v>
      </c>
      <c r="H6942" s="115">
        <v>114.45</v>
      </c>
      <c r="I6942" s="45">
        <v>103.32</v>
      </c>
      <c r="J6942" s="45">
        <v>103.59</v>
      </c>
      <c r="M6942" s="61"/>
    </row>
    <row r="6943" spans="1:13" ht="23.25" customHeight="1" thickBot="1" x14ac:dyDescent="0.25">
      <c r="A6943" s="11">
        <v>44634</v>
      </c>
      <c r="B6943" s="12">
        <v>1954.8</v>
      </c>
      <c r="C6943" s="12">
        <v>7933.73</v>
      </c>
      <c r="D6943" s="12">
        <v>2122.48</v>
      </c>
      <c r="E6943" s="12">
        <v>8445.32</v>
      </c>
      <c r="F6943" s="12">
        <v>3032.51</v>
      </c>
      <c r="G6943" s="12">
        <v>386.9</v>
      </c>
      <c r="H6943" s="115">
        <v>114.19</v>
      </c>
      <c r="I6943" s="45">
        <v>103.33</v>
      </c>
      <c r="J6943" s="45">
        <v>103.9</v>
      </c>
      <c r="M6943" s="61"/>
    </row>
    <row r="6944" spans="1:13" ht="23.25" customHeight="1" thickBot="1" x14ac:dyDescent="0.25">
      <c r="A6944" s="11">
        <v>44635</v>
      </c>
      <c r="B6944" s="12">
        <v>1948.76</v>
      </c>
      <c r="C6944" s="12">
        <v>7909.23</v>
      </c>
      <c r="D6944" s="12">
        <v>2114.0300000000002</v>
      </c>
      <c r="E6944" s="12">
        <v>8411.7000000000007</v>
      </c>
      <c r="F6944" s="12">
        <v>3019.41</v>
      </c>
      <c r="G6944" s="12">
        <v>385.87</v>
      </c>
      <c r="H6944" s="115">
        <v>113.82</v>
      </c>
      <c r="I6944" s="45">
        <v>103.4</v>
      </c>
      <c r="J6944" s="45">
        <v>103.94</v>
      </c>
      <c r="M6944" s="61"/>
    </row>
    <row r="6945" spans="1:13" ht="23.25" customHeight="1" thickBot="1" x14ac:dyDescent="0.25">
      <c r="A6945" s="11">
        <v>44636</v>
      </c>
      <c r="B6945" s="12">
        <v>1946.38</v>
      </c>
      <c r="C6945" s="12">
        <v>7911.67</v>
      </c>
      <c r="D6945" s="12">
        <v>2112.27</v>
      </c>
      <c r="E6945" s="12">
        <v>8404.7099999999991</v>
      </c>
      <c r="F6945" s="12">
        <v>3013.87</v>
      </c>
      <c r="G6945" s="12">
        <v>386.3</v>
      </c>
      <c r="H6945" s="115">
        <v>113.47</v>
      </c>
      <c r="I6945" s="45">
        <v>103.42</v>
      </c>
      <c r="J6945" s="45">
        <v>103.71</v>
      </c>
      <c r="M6945" s="61"/>
    </row>
    <row r="6946" spans="1:13" ht="23.25" customHeight="1" thickBot="1" x14ac:dyDescent="0.25">
      <c r="A6946" s="11">
        <v>44637</v>
      </c>
      <c r="B6946" s="12">
        <v>1955.64</v>
      </c>
      <c r="C6946" s="12">
        <v>7949.31</v>
      </c>
      <c r="D6946" s="12">
        <v>2123.0500000000002</v>
      </c>
      <c r="E6946" s="12">
        <v>8447.58</v>
      </c>
      <c r="F6946" s="12">
        <v>3027.79</v>
      </c>
      <c r="G6946" s="12">
        <v>388.78</v>
      </c>
      <c r="H6946" s="115">
        <v>114.2</v>
      </c>
      <c r="I6946" s="45">
        <v>103.51</v>
      </c>
      <c r="J6946" s="45">
        <v>104.02</v>
      </c>
      <c r="M6946" s="61"/>
    </row>
    <row r="6947" spans="1:13" ht="23.25" customHeight="1" thickBot="1" x14ac:dyDescent="0.25">
      <c r="A6947" s="11">
        <v>44638</v>
      </c>
      <c r="B6947" s="12">
        <v>1957.39</v>
      </c>
      <c r="C6947" s="12">
        <v>7956.43</v>
      </c>
      <c r="D6947" s="12">
        <v>2126.89</v>
      </c>
      <c r="E6947" s="12">
        <v>8462.8700000000008</v>
      </c>
      <c r="F6947" s="12">
        <v>3032.24</v>
      </c>
      <c r="G6947" s="12">
        <v>389.96</v>
      </c>
      <c r="H6947" s="115">
        <v>114.35</v>
      </c>
      <c r="I6947" s="45">
        <v>103.56</v>
      </c>
      <c r="J6947" s="45">
        <v>104.33</v>
      </c>
      <c r="M6947" s="61"/>
    </row>
    <row r="6948" spans="1:13" ht="23.25" customHeight="1" thickBot="1" x14ac:dyDescent="0.25">
      <c r="A6948" s="11">
        <v>44641</v>
      </c>
      <c r="B6948" s="12">
        <v>1963.61</v>
      </c>
      <c r="C6948" s="12">
        <v>7981.71</v>
      </c>
      <c r="D6948" s="12">
        <v>2136.59</v>
      </c>
      <c r="E6948" s="12">
        <v>8501.48</v>
      </c>
      <c r="F6948" s="12">
        <v>3039.56</v>
      </c>
      <c r="G6948" s="12">
        <v>392.14</v>
      </c>
      <c r="H6948" s="115">
        <v>115.13</v>
      </c>
      <c r="I6948" s="45">
        <v>103.57</v>
      </c>
      <c r="J6948" s="45">
        <v>104.17</v>
      </c>
      <c r="M6948" s="61"/>
    </row>
    <row r="6949" spans="1:13" ht="23.25" customHeight="1" thickBot="1" x14ac:dyDescent="0.25">
      <c r="A6949" s="11">
        <v>44642</v>
      </c>
      <c r="B6949" s="12">
        <v>1969.4</v>
      </c>
      <c r="C6949" s="12">
        <v>8005.26</v>
      </c>
      <c r="D6949" s="12">
        <v>2141.59</v>
      </c>
      <c r="E6949" s="12">
        <v>8521.35</v>
      </c>
      <c r="F6949" s="12">
        <v>3039.54</v>
      </c>
      <c r="G6949" s="12">
        <v>392.72</v>
      </c>
      <c r="H6949" s="115">
        <v>115.56</v>
      </c>
      <c r="I6949" s="45">
        <v>103.25</v>
      </c>
      <c r="J6949" s="45">
        <v>104.68</v>
      </c>
      <c r="M6949" s="61"/>
    </row>
    <row r="6950" spans="1:13" ht="23.25" customHeight="1" thickBot="1" x14ac:dyDescent="0.25">
      <c r="A6950" s="11">
        <v>44643</v>
      </c>
      <c r="B6950" s="12">
        <v>1975.6</v>
      </c>
      <c r="C6950" s="12">
        <v>8030.45</v>
      </c>
      <c r="D6950" s="12">
        <v>2149.88</v>
      </c>
      <c r="E6950" s="12">
        <v>8554.34</v>
      </c>
      <c r="F6950" s="12">
        <v>3050.27</v>
      </c>
      <c r="G6950" s="12">
        <v>394.47</v>
      </c>
      <c r="H6950" s="115">
        <v>115.77</v>
      </c>
      <c r="I6950" s="45">
        <v>103.32</v>
      </c>
      <c r="J6950" s="45">
        <v>104.71</v>
      </c>
      <c r="M6950" s="61"/>
    </row>
    <row r="6951" spans="1:13" ht="23.25" customHeight="1" thickBot="1" x14ac:dyDescent="0.25">
      <c r="A6951" s="11">
        <v>44644</v>
      </c>
      <c r="B6951" s="12">
        <v>1972.52</v>
      </c>
      <c r="C6951" s="12">
        <v>8017.92</v>
      </c>
      <c r="D6951" s="12">
        <v>2144.56</v>
      </c>
      <c r="E6951" s="12">
        <v>8533.17</v>
      </c>
      <c r="F6951" s="12">
        <v>3036.66</v>
      </c>
      <c r="G6951" s="12">
        <v>392.84</v>
      </c>
      <c r="H6951" s="115">
        <v>115.6</v>
      </c>
      <c r="I6951" s="45">
        <v>103.55</v>
      </c>
      <c r="J6951" s="45">
        <v>104.92</v>
      </c>
      <c r="M6951" s="61"/>
    </row>
    <row r="6952" spans="1:13" ht="23.25" customHeight="1" thickBot="1" x14ac:dyDescent="0.25">
      <c r="A6952" s="11">
        <v>44645</v>
      </c>
      <c r="B6952" s="12">
        <v>1975.56</v>
      </c>
      <c r="C6952" s="12">
        <v>8030.29</v>
      </c>
      <c r="D6952" s="12">
        <v>2148.63</v>
      </c>
      <c r="E6952" s="12">
        <v>8549.39</v>
      </c>
      <c r="F6952" s="12">
        <v>3041.95</v>
      </c>
      <c r="G6952" s="12">
        <v>393.77</v>
      </c>
      <c r="H6952" s="115">
        <v>115.79</v>
      </c>
      <c r="I6952" s="45">
        <v>103.65</v>
      </c>
      <c r="J6952" s="45">
        <v>104.94</v>
      </c>
      <c r="M6952" s="61"/>
    </row>
    <row r="6953" spans="1:13" ht="23.25" customHeight="1" thickBot="1" x14ac:dyDescent="0.25">
      <c r="A6953" s="11">
        <v>44648</v>
      </c>
      <c r="B6953" s="12">
        <v>1982.48</v>
      </c>
      <c r="C6953" s="12">
        <v>8058.42</v>
      </c>
      <c r="D6953" s="12">
        <v>2155.3000000000002</v>
      </c>
      <c r="E6953" s="12">
        <v>8575.92</v>
      </c>
      <c r="F6953" s="12">
        <v>3046.5</v>
      </c>
      <c r="G6953" s="12">
        <v>396.27</v>
      </c>
      <c r="H6953" s="115">
        <v>116.29</v>
      </c>
      <c r="I6953" s="45">
        <v>103.63</v>
      </c>
      <c r="J6953" s="45">
        <v>105.41</v>
      </c>
      <c r="M6953" s="61"/>
    </row>
    <row r="6954" spans="1:13" ht="23.25" customHeight="1" thickBot="1" x14ac:dyDescent="0.25">
      <c r="A6954" s="11">
        <v>44649</v>
      </c>
      <c r="B6954" s="12">
        <v>1989.65</v>
      </c>
      <c r="C6954" s="12">
        <v>8087.56</v>
      </c>
      <c r="D6954" s="12">
        <v>2164.75</v>
      </c>
      <c r="E6954" s="12">
        <v>8613.5</v>
      </c>
      <c r="F6954" s="12">
        <v>3057.84</v>
      </c>
      <c r="G6954" s="12">
        <v>397.83</v>
      </c>
      <c r="H6954" s="115">
        <v>116.58</v>
      </c>
      <c r="I6954" s="45">
        <v>103.64</v>
      </c>
      <c r="J6954" s="45">
        <v>105.48</v>
      </c>
      <c r="M6954" s="61"/>
    </row>
    <row r="6955" spans="1:13" ht="23.25" customHeight="1" thickBot="1" x14ac:dyDescent="0.25">
      <c r="A6955" s="11">
        <v>44650</v>
      </c>
      <c r="B6955" s="12">
        <v>2002.06</v>
      </c>
      <c r="C6955" s="12">
        <v>8138.02</v>
      </c>
      <c r="D6955" s="12">
        <v>2181.73</v>
      </c>
      <c r="E6955" s="12">
        <v>8681.09</v>
      </c>
      <c r="F6955" s="12">
        <v>3081.84</v>
      </c>
      <c r="G6955" s="12">
        <v>401.3</v>
      </c>
      <c r="H6955" s="115">
        <v>117.72</v>
      </c>
      <c r="I6955" s="45">
        <v>103.78</v>
      </c>
      <c r="J6955" s="45">
        <v>105.48</v>
      </c>
      <c r="M6955" s="61"/>
    </row>
    <row r="6956" spans="1:13" ht="23.25" customHeight="1" thickBot="1" x14ac:dyDescent="0.25">
      <c r="A6956" s="11">
        <v>44651</v>
      </c>
      <c r="B6956" s="12">
        <v>2014.28</v>
      </c>
      <c r="C6956" s="12">
        <v>8187.67</v>
      </c>
      <c r="D6956" s="12">
        <v>2198.4499999999998</v>
      </c>
      <c r="E6956" s="12">
        <v>8747.6</v>
      </c>
      <c r="F6956" s="12">
        <v>3105.45</v>
      </c>
      <c r="G6956" s="12">
        <v>403.87</v>
      </c>
      <c r="H6956" s="115">
        <v>118.86</v>
      </c>
      <c r="I6956" s="45">
        <v>103.84</v>
      </c>
      <c r="J6956" s="45">
        <v>105.48</v>
      </c>
      <c r="M6956" s="61"/>
    </row>
    <row r="6957" spans="1:13" ht="23.25" customHeight="1" thickBot="1" x14ac:dyDescent="0.25">
      <c r="A6957" s="11">
        <v>44652</v>
      </c>
      <c r="B6957" s="12">
        <v>2017.88</v>
      </c>
      <c r="C6957" s="12">
        <v>8202.32</v>
      </c>
      <c r="D6957" s="12">
        <v>2203.9699999999998</v>
      </c>
      <c r="E6957" s="12">
        <v>8769.56</v>
      </c>
      <c r="F6957" s="12">
        <v>3107.28</v>
      </c>
      <c r="G6957" s="12">
        <v>404.79</v>
      </c>
      <c r="H6957" s="115">
        <v>119.12</v>
      </c>
      <c r="I6957" s="45">
        <v>103.84</v>
      </c>
      <c r="J6957" s="45">
        <v>105.42</v>
      </c>
      <c r="M6957" s="61"/>
    </row>
    <row r="6958" spans="1:13" ht="23.25" customHeight="1" thickBot="1" x14ac:dyDescent="0.25">
      <c r="A6958" s="11">
        <v>44655</v>
      </c>
      <c r="B6958" s="12">
        <v>2021.46</v>
      </c>
      <c r="C6958" s="12">
        <v>8220.68</v>
      </c>
      <c r="D6958" s="12">
        <v>2208.6799999999998</v>
      </c>
      <c r="E6958" s="12">
        <v>8793.42</v>
      </c>
      <c r="F6958" s="12">
        <v>3114.68</v>
      </c>
      <c r="G6958" s="12">
        <v>404.54</v>
      </c>
      <c r="H6958" s="115">
        <v>119.26</v>
      </c>
      <c r="I6958" s="45">
        <v>103.83</v>
      </c>
      <c r="J6958" s="45">
        <v>105.45</v>
      </c>
      <c r="M6958" s="61"/>
    </row>
    <row r="6959" spans="1:13" ht="23.25" customHeight="1" thickBot="1" x14ac:dyDescent="0.25">
      <c r="A6959" s="11">
        <v>44656</v>
      </c>
      <c r="B6959" s="12">
        <v>2026.16</v>
      </c>
      <c r="C6959" s="12">
        <v>8239.7900000000009</v>
      </c>
      <c r="D6959" s="12">
        <v>2213.94</v>
      </c>
      <c r="E6959" s="12">
        <v>8814.3700000000008</v>
      </c>
      <c r="F6959" s="12">
        <v>3115.57</v>
      </c>
      <c r="G6959" s="12">
        <v>405.47</v>
      </c>
      <c r="H6959" s="115">
        <v>119.53</v>
      </c>
      <c r="I6959" s="45">
        <v>104.29</v>
      </c>
      <c r="J6959" s="45">
        <v>105.68</v>
      </c>
      <c r="M6959" s="61"/>
    </row>
    <row r="6960" spans="1:13" ht="23.25" customHeight="1" thickBot="1" x14ac:dyDescent="0.25">
      <c r="A6960" s="11">
        <v>44657</v>
      </c>
      <c r="B6960" s="12">
        <v>2024.27</v>
      </c>
      <c r="C6960" s="12">
        <v>8232.11</v>
      </c>
      <c r="D6960" s="12">
        <v>2209.59</v>
      </c>
      <c r="E6960" s="12">
        <v>8797.06</v>
      </c>
      <c r="F6960" s="12">
        <v>3099.69</v>
      </c>
      <c r="G6960" s="12">
        <v>404.47</v>
      </c>
      <c r="H6960" s="115">
        <v>119.3</v>
      </c>
      <c r="I6960" s="45">
        <v>104.29</v>
      </c>
      <c r="J6960" s="45">
        <v>106.01</v>
      </c>
      <c r="M6960" s="61"/>
    </row>
    <row r="6961" spans="1:13" ht="23.25" customHeight="1" thickBot="1" x14ac:dyDescent="0.25">
      <c r="A6961" s="11">
        <v>44658</v>
      </c>
      <c r="B6961" s="12">
        <v>2022.36</v>
      </c>
      <c r="C6961" s="12">
        <v>8224.35</v>
      </c>
      <c r="D6961" s="12">
        <v>2208.4699999999998</v>
      </c>
      <c r="E6961" s="12">
        <v>8792.6</v>
      </c>
      <c r="F6961" s="12">
        <v>3097.15</v>
      </c>
      <c r="G6961" s="12">
        <v>403.39</v>
      </c>
      <c r="H6961" s="115">
        <v>119.22</v>
      </c>
      <c r="I6961" s="45">
        <v>104.31</v>
      </c>
      <c r="J6961" s="45">
        <v>105.77</v>
      </c>
      <c r="M6961" s="61"/>
    </row>
    <row r="6962" spans="1:13" ht="23.25" customHeight="1" thickBot="1" x14ac:dyDescent="0.25">
      <c r="A6962" s="11">
        <v>44659</v>
      </c>
      <c r="B6962" s="12">
        <v>2022.28</v>
      </c>
      <c r="C6962" s="12">
        <v>8224.0300000000007</v>
      </c>
      <c r="D6962" s="12">
        <v>2209.67</v>
      </c>
      <c r="E6962" s="12">
        <v>8797.3700000000008</v>
      </c>
      <c r="F6962" s="12">
        <v>3095.36</v>
      </c>
      <c r="G6962" s="12">
        <v>403.64</v>
      </c>
      <c r="H6962" s="115">
        <v>119.22</v>
      </c>
      <c r="I6962" s="45">
        <v>104.29</v>
      </c>
      <c r="J6962" s="45">
        <v>105.58</v>
      </c>
      <c r="M6962" s="61"/>
    </row>
    <row r="6963" spans="1:13" ht="23.25" customHeight="1" thickBot="1" x14ac:dyDescent="0.25">
      <c r="A6963" s="11">
        <v>44662</v>
      </c>
      <c r="B6963" s="12">
        <v>2008.2</v>
      </c>
      <c r="C6963" s="12">
        <v>8166.76</v>
      </c>
      <c r="D6963" s="12">
        <v>2211.13</v>
      </c>
      <c r="E6963" s="12">
        <v>8803.18</v>
      </c>
      <c r="F6963" s="12">
        <v>3207.09</v>
      </c>
      <c r="G6963" s="12">
        <v>402.8</v>
      </c>
      <c r="H6963" s="115">
        <v>118.97</v>
      </c>
      <c r="I6963" s="45">
        <v>103.56</v>
      </c>
      <c r="J6963" s="45">
        <v>101.72</v>
      </c>
      <c r="M6963" s="61"/>
    </row>
    <row r="6964" spans="1:13" ht="23.25" customHeight="1" thickBot="1" x14ac:dyDescent="0.25">
      <c r="A6964" s="11">
        <v>44663</v>
      </c>
      <c r="B6964" s="12">
        <v>2010.35</v>
      </c>
      <c r="C6964" s="12">
        <v>8177.23</v>
      </c>
      <c r="D6964" s="12">
        <v>2213.5300000000002</v>
      </c>
      <c r="E6964" s="12">
        <v>8815.07</v>
      </c>
      <c r="F6964" s="12">
        <v>3208.23</v>
      </c>
      <c r="G6964" s="12">
        <v>402.4</v>
      </c>
      <c r="H6964" s="115">
        <v>118.99</v>
      </c>
      <c r="I6964" s="45">
        <v>103.52</v>
      </c>
      <c r="J6964" s="45">
        <v>101.82</v>
      </c>
      <c r="M6964" s="61"/>
    </row>
    <row r="6965" spans="1:13" ht="23.25" customHeight="1" thickBot="1" x14ac:dyDescent="0.25">
      <c r="A6965" s="11">
        <v>44664</v>
      </c>
      <c r="B6965" s="12">
        <v>2015.84</v>
      </c>
      <c r="C6965" s="12">
        <v>8199.56</v>
      </c>
      <c r="D6965" s="12">
        <v>2216.9699999999998</v>
      </c>
      <c r="E6965" s="12">
        <v>8828.7800000000007</v>
      </c>
      <c r="F6965" s="12">
        <v>3200.18</v>
      </c>
      <c r="G6965" s="12">
        <v>402.56</v>
      </c>
      <c r="H6965" s="115">
        <v>119.17</v>
      </c>
      <c r="I6965" s="45">
        <v>103.53</v>
      </c>
      <c r="J6965" s="45">
        <v>102.53</v>
      </c>
      <c r="M6965" s="61"/>
    </row>
    <row r="6966" spans="1:13" ht="23.25" customHeight="1" thickBot="1" x14ac:dyDescent="0.25">
      <c r="A6966" s="11">
        <v>44665</v>
      </c>
      <c r="B6966" s="12">
        <v>2017.77</v>
      </c>
      <c r="C6966" s="12">
        <v>8212.07</v>
      </c>
      <c r="D6966" s="12">
        <v>2224.9499999999998</v>
      </c>
      <c r="E6966" s="12">
        <v>8866.7900000000009</v>
      </c>
      <c r="F6966" s="12">
        <v>3245.84</v>
      </c>
      <c r="G6966" s="12">
        <v>404.01</v>
      </c>
      <c r="H6966" s="115">
        <v>119.58</v>
      </c>
      <c r="I6966" s="45">
        <v>103.4</v>
      </c>
      <c r="J6966" s="45">
        <v>101.52</v>
      </c>
      <c r="M6966" s="61"/>
    </row>
    <row r="6967" spans="1:13" ht="23.25" customHeight="1" thickBot="1" x14ac:dyDescent="0.25">
      <c r="A6967" s="11">
        <v>44666</v>
      </c>
      <c r="B6967" s="12">
        <v>2025.03</v>
      </c>
      <c r="C6967" s="12">
        <v>8241.6200000000008</v>
      </c>
      <c r="D6967" s="12">
        <v>2234.0100000000002</v>
      </c>
      <c r="E6967" s="12">
        <v>8902.8799999999992</v>
      </c>
      <c r="F6967" s="12">
        <v>3253.67</v>
      </c>
      <c r="G6967" s="12">
        <v>404.64</v>
      </c>
      <c r="H6967" s="115">
        <v>120.06</v>
      </c>
      <c r="I6967" s="45">
        <v>103.33</v>
      </c>
      <c r="J6967" s="45">
        <v>102.04</v>
      </c>
      <c r="M6967" s="61"/>
    </row>
    <row r="6968" spans="1:13" ht="23.25" customHeight="1" thickBot="1" x14ac:dyDescent="0.25">
      <c r="A6968" s="11">
        <v>44669</v>
      </c>
      <c r="B6968" s="12">
        <v>2025.22</v>
      </c>
      <c r="C6968" s="12">
        <v>8242.4</v>
      </c>
      <c r="D6968" s="12">
        <v>2235.62</v>
      </c>
      <c r="E6968" s="12">
        <v>8909.2900000000009</v>
      </c>
      <c r="F6968" s="12">
        <v>3254.42</v>
      </c>
      <c r="G6968" s="12">
        <v>403.96</v>
      </c>
      <c r="H6968" s="115">
        <v>119.97</v>
      </c>
      <c r="I6968" s="45">
        <v>103.32</v>
      </c>
      <c r="J6968" s="45">
        <v>101.83</v>
      </c>
      <c r="M6968" s="61"/>
    </row>
    <row r="6969" spans="1:13" ht="23.25" customHeight="1" thickBot="1" x14ac:dyDescent="0.25">
      <c r="A6969" s="11">
        <v>44670</v>
      </c>
      <c r="B6969" s="12">
        <v>2027.37</v>
      </c>
      <c r="C6969" s="12">
        <v>8251.1299999999992</v>
      </c>
      <c r="D6969" s="12">
        <v>2238.35</v>
      </c>
      <c r="E6969" s="12">
        <v>8920.19</v>
      </c>
      <c r="F6969" s="12">
        <v>3257.19</v>
      </c>
      <c r="G6969" s="12">
        <v>404.63</v>
      </c>
      <c r="H6969" s="115">
        <v>120.19</v>
      </c>
      <c r="I6969" s="45">
        <v>103.31</v>
      </c>
      <c r="J6969" s="45">
        <v>102.04</v>
      </c>
      <c r="M6969" s="61"/>
    </row>
    <row r="6970" spans="1:13" ht="23.25" customHeight="1" thickBot="1" x14ac:dyDescent="0.25">
      <c r="A6970" s="11">
        <v>44671</v>
      </c>
      <c r="B6970" s="12">
        <v>2028.15</v>
      </c>
      <c r="C6970" s="12">
        <v>8254.2999999999993</v>
      </c>
      <c r="D6970" s="12">
        <v>2239.5100000000002</v>
      </c>
      <c r="E6970" s="12">
        <v>8924.7900000000009</v>
      </c>
      <c r="F6970" s="12">
        <v>3259.4</v>
      </c>
      <c r="G6970" s="12">
        <v>405.27</v>
      </c>
      <c r="H6970" s="115">
        <v>120.34</v>
      </c>
      <c r="I6970" s="45">
        <v>102.31</v>
      </c>
      <c r="J6970" s="45">
        <v>102.02</v>
      </c>
      <c r="M6970" s="61"/>
    </row>
    <row r="6971" spans="1:13" ht="23.25" customHeight="1" thickBot="1" x14ac:dyDescent="0.25">
      <c r="A6971" s="11">
        <v>44672</v>
      </c>
      <c r="B6971" s="12">
        <v>2032.04</v>
      </c>
      <c r="C6971" s="12">
        <v>8270.15</v>
      </c>
      <c r="D6971" s="12">
        <v>2245.54</v>
      </c>
      <c r="E6971" s="12">
        <v>8948.84</v>
      </c>
      <c r="F6971" s="12">
        <v>3268.19</v>
      </c>
      <c r="G6971" s="12">
        <v>406.42</v>
      </c>
      <c r="H6971" s="115">
        <v>120.73</v>
      </c>
      <c r="I6971" s="45">
        <v>102.32</v>
      </c>
      <c r="J6971" s="45">
        <v>101.91</v>
      </c>
      <c r="M6971" s="61"/>
    </row>
    <row r="6972" spans="1:13" ht="23.25" customHeight="1" thickBot="1" x14ac:dyDescent="0.25">
      <c r="A6972" s="11">
        <v>44673</v>
      </c>
      <c r="B6972" s="12">
        <v>2037.41</v>
      </c>
      <c r="C6972" s="12">
        <v>8292.01</v>
      </c>
      <c r="D6972" s="12">
        <v>2252.9</v>
      </c>
      <c r="E6972" s="12">
        <v>8978.17</v>
      </c>
      <c r="F6972" s="12">
        <v>3278.9</v>
      </c>
      <c r="G6972" s="12">
        <v>408.59</v>
      </c>
      <c r="H6972" s="115">
        <v>121.35</v>
      </c>
      <c r="I6972" s="45">
        <v>102.33</v>
      </c>
      <c r="J6972" s="45">
        <v>101.91</v>
      </c>
      <c r="M6972" s="61"/>
    </row>
    <row r="6973" spans="1:13" ht="23.25" customHeight="1" thickBot="1" x14ac:dyDescent="0.25">
      <c r="A6973" s="11">
        <v>44676</v>
      </c>
      <c r="B6973" s="12">
        <v>2041.67</v>
      </c>
      <c r="C6973" s="12">
        <v>8309.33</v>
      </c>
      <c r="D6973" s="12">
        <v>2260.4499999999998</v>
      </c>
      <c r="E6973" s="12">
        <v>9008.26</v>
      </c>
      <c r="F6973" s="12">
        <v>3300.39</v>
      </c>
      <c r="G6973" s="12">
        <v>409.7</v>
      </c>
      <c r="H6973" s="115">
        <v>121.7</v>
      </c>
      <c r="I6973" s="45">
        <v>102.37</v>
      </c>
      <c r="J6973" s="45">
        <v>101.58</v>
      </c>
      <c r="M6973" s="61"/>
    </row>
    <row r="6974" spans="1:13" ht="23.25" customHeight="1" thickBot="1" x14ac:dyDescent="0.25">
      <c r="A6974" s="11">
        <v>44677</v>
      </c>
      <c r="B6974" s="12">
        <v>2046.39</v>
      </c>
      <c r="C6974" s="12">
        <v>8328.5400000000009</v>
      </c>
      <c r="D6974" s="12">
        <v>2267.0100000000002</v>
      </c>
      <c r="E6974" s="12">
        <v>9034.39</v>
      </c>
      <c r="F6974" s="12">
        <v>3310.5</v>
      </c>
      <c r="G6974" s="12">
        <v>410.67</v>
      </c>
      <c r="H6974" s="115">
        <v>122.04</v>
      </c>
      <c r="I6974" s="45">
        <v>102.32</v>
      </c>
      <c r="J6974" s="45">
        <v>101.56</v>
      </c>
      <c r="M6974" s="61"/>
    </row>
    <row r="6975" spans="1:13" ht="23.25" customHeight="1" thickBot="1" x14ac:dyDescent="0.25">
      <c r="A6975" s="11">
        <v>44678</v>
      </c>
      <c r="B6975" s="12">
        <v>2053.96</v>
      </c>
      <c r="C6975" s="12">
        <v>8359.3700000000008</v>
      </c>
      <c r="D6975" s="12">
        <v>2275.64</v>
      </c>
      <c r="E6975" s="12">
        <v>9068.7900000000009</v>
      </c>
      <c r="F6975" s="12">
        <v>3322.57</v>
      </c>
      <c r="G6975" s="12">
        <v>413.34</v>
      </c>
      <c r="H6975" s="115">
        <v>122.85</v>
      </c>
      <c r="I6975" s="45">
        <v>102.22</v>
      </c>
      <c r="J6975" s="45">
        <v>101.86</v>
      </c>
      <c r="M6975" s="61"/>
    </row>
    <row r="6976" spans="1:13" ht="23.25" customHeight="1" thickBot="1" x14ac:dyDescent="0.25">
      <c r="A6976" s="11">
        <v>44679</v>
      </c>
      <c r="B6976" s="12">
        <v>2059.9499999999998</v>
      </c>
      <c r="C6976" s="12">
        <v>8383.75</v>
      </c>
      <c r="D6976" s="12">
        <v>2283.84</v>
      </c>
      <c r="E6976" s="12">
        <v>9101.4500000000007</v>
      </c>
      <c r="F6976" s="12">
        <v>3328.48</v>
      </c>
      <c r="G6976" s="12">
        <v>414.23</v>
      </c>
      <c r="H6976" s="115">
        <v>123.29</v>
      </c>
      <c r="I6976" s="45">
        <v>102.14</v>
      </c>
      <c r="J6976" s="45">
        <v>101.88</v>
      </c>
      <c r="M6976" s="61"/>
    </row>
    <row r="6977" spans="1:13" ht="23.25" customHeight="1" thickBot="1" x14ac:dyDescent="0.25">
      <c r="A6977" s="11">
        <v>44680</v>
      </c>
      <c r="B6977" s="12">
        <v>2064.34</v>
      </c>
      <c r="C6977" s="12">
        <v>8401.61</v>
      </c>
      <c r="D6977" s="12">
        <v>2289.7600000000002</v>
      </c>
      <c r="E6977" s="12">
        <v>9125.06</v>
      </c>
      <c r="F6977" s="12">
        <v>3336.57</v>
      </c>
      <c r="G6977" s="12">
        <v>414.66</v>
      </c>
      <c r="H6977" s="115">
        <v>123.56</v>
      </c>
      <c r="I6977" s="45">
        <v>102.14</v>
      </c>
      <c r="J6977" s="45">
        <v>101.9</v>
      </c>
      <c r="M6977" s="61"/>
    </row>
    <row r="6978" spans="1:13" ht="23.25" customHeight="1" thickBot="1" x14ac:dyDescent="0.25">
      <c r="A6978" s="11">
        <v>44683</v>
      </c>
      <c r="B6978" s="12">
        <v>2069.88</v>
      </c>
      <c r="C6978" s="12">
        <v>8424.14</v>
      </c>
      <c r="D6978" s="12">
        <v>2297.35</v>
      </c>
      <c r="E6978" s="12">
        <v>9155.2999999999993</v>
      </c>
      <c r="F6978" s="12">
        <v>3347.63</v>
      </c>
      <c r="G6978" s="12">
        <v>417.2</v>
      </c>
      <c r="H6978" s="115">
        <v>124.04</v>
      </c>
      <c r="I6978" s="45">
        <v>102.15</v>
      </c>
      <c r="J6978" s="45">
        <v>101.9</v>
      </c>
      <c r="M6978" s="61"/>
    </row>
    <row r="6979" spans="1:13" ht="23.25" customHeight="1" thickBot="1" x14ac:dyDescent="0.25">
      <c r="A6979" s="11">
        <v>44685</v>
      </c>
      <c r="B6979" s="12">
        <v>2074.8200000000002</v>
      </c>
      <c r="C6979" s="12">
        <v>8464.24</v>
      </c>
      <c r="D6979" s="12">
        <v>2304.13</v>
      </c>
      <c r="E6979" s="12">
        <v>9182.32</v>
      </c>
      <c r="F6979" s="12">
        <v>3357.51</v>
      </c>
      <c r="G6979" s="12">
        <v>417.62</v>
      </c>
      <c r="H6979" s="115">
        <v>124.26</v>
      </c>
      <c r="I6979" s="45">
        <v>102.02</v>
      </c>
      <c r="J6979" s="45">
        <v>101.9</v>
      </c>
      <c r="M6979" s="61"/>
    </row>
    <row r="6980" spans="1:13" ht="23.25" customHeight="1" thickBot="1" x14ac:dyDescent="0.25">
      <c r="A6980" s="11">
        <v>44686</v>
      </c>
      <c r="B6980" s="12">
        <v>2065.63</v>
      </c>
      <c r="C6980" s="12">
        <v>8426.73</v>
      </c>
      <c r="D6980" s="12">
        <v>2291.79</v>
      </c>
      <c r="E6980" s="12">
        <v>9133.15</v>
      </c>
      <c r="F6980" s="12">
        <v>3341.16</v>
      </c>
      <c r="G6980" s="12">
        <v>415.65</v>
      </c>
      <c r="H6980" s="115">
        <v>123.68</v>
      </c>
      <c r="I6980" s="45">
        <v>102.11</v>
      </c>
      <c r="J6980" s="45">
        <v>101.85</v>
      </c>
      <c r="M6980" s="61"/>
    </row>
    <row r="6981" spans="1:13" ht="23.25" customHeight="1" thickBot="1" x14ac:dyDescent="0.25">
      <c r="A6981" s="11">
        <v>44687</v>
      </c>
      <c r="B6981" s="12">
        <v>2054.11</v>
      </c>
      <c r="C6981" s="12">
        <v>8379.76</v>
      </c>
      <c r="D6981" s="12">
        <v>2275.73</v>
      </c>
      <c r="E6981" s="12">
        <v>9069.15</v>
      </c>
      <c r="F6981" s="12">
        <v>3311.74</v>
      </c>
      <c r="G6981" s="12">
        <v>411.45</v>
      </c>
      <c r="H6981" s="115">
        <v>122.57</v>
      </c>
      <c r="I6981" s="45">
        <v>102.08</v>
      </c>
      <c r="J6981" s="45">
        <v>101.92</v>
      </c>
      <c r="M6981" s="61"/>
    </row>
    <row r="6982" spans="1:13" ht="23.25" customHeight="1" thickBot="1" x14ac:dyDescent="0.25">
      <c r="A6982" s="11">
        <v>44690</v>
      </c>
      <c r="B6982" s="12">
        <v>2045.97</v>
      </c>
      <c r="C6982" s="12">
        <v>8346.5400000000009</v>
      </c>
      <c r="D6982" s="12">
        <v>2266.2399999999998</v>
      </c>
      <c r="E6982" s="12">
        <v>9031.33</v>
      </c>
      <c r="F6982" s="12">
        <v>3297.93</v>
      </c>
      <c r="G6982" s="12">
        <v>409.1</v>
      </c>
      <c r="H6982" s="115">
        <v>121.77</v>
      </c>
      <c r="I6982" s="45">
        <v>102.05</v>
      </c>
      <c r="J6982" s="45">
        <v>101.64</v>
      </c>
      <c r="M6982" s="61"/>
    </row>
    <row r="6983" spans="1:13" ht="23.25" customHeight="1" thickBot="1" x14ac:dyDescent="0.25">
      <c r="A6983" s="11">
        <v>44691</v>
      </c>
      <c r="B6983" s="12">
        <v>2043.94</v>
      </c>
      <c r="C6983" s="12">
        <v>8338.25</v>
      </c>
      <c r="D6983" s="12">
        <v>2262.7600000000002</v>
      </c>
      <c r="E6983" s="12">
        <v>9017.4599999999991</v>
      </c>
      <c r="F6983" s="12">
        <v>3292.86</v>
      </c>
      <c r="G6983" s="12">
        <v>408.98</v>
      </c>
      <c r="H6983" s="115">
        <v>121.6</v>
      </c>
      <c r="I6983" s="45">
        <v>102.12</v>
      </c>
      <c r="J6983" s="45">
        <v>101.75</v>
      </c>
      <c r="M6983" s="61"/>
    </row>
    <row r="6984" spans="1:13" ht="23.25" customHeight="1" thickBot="1" x14ac:dyDescent="0.25">
      <c r="A6984" s="11">
        <v>44692</v>
      </c>
      <c r="B6984" s="12">
        <v>2040.95</v>
      </c>
      <c r="C6984" s="12">
        <v>8326.07</v>
      </c>
      <c r="D6984" s="12">
        <v>2259.89</v>
      </c>
      <c r="E6984" s="12">
        <v>9006</v>
      </c>
      <c r="F6984" s="12">
        <v>3285.93</v>
      </c>
      <c r="G6984" s="12">
        <v>407.88</v>
      </c>
      <c r="H6984" s="115">
        <v>121.28</v>
      </c>
      <c r="I6984" s="45">
        <v>102.1</v>
      </c>
      <c r="J6984" s="45">
        <v>101.56</v>
      </c>
      <c r="M6984" s="61"/>
    </row>
    <row r="6985" spans="1:13" ht="23.25" customHeight="1" thickBot="1" x14ac:dyDescent="0.25">
      <c r="A6985" s="11">
        <v>44693</v>
      </c>
      <c r="B6985" s="12">
        <v>2029.65</v>
      </c>
      <c r="C6985" s="12">
        <v>8279.9599999999991</v>
      </c>
      <c r="D6985" s="12">
        <v>2250.31</v>
      </c>
      <c r="E6985" s="12">
        <v>8967.84</v>
      </c>
      <c r="F6985" s="12">
        <v>3268.22</v>
      </c>
      <c r="G6985" s="12">
        <v>406.09</v>
      </c>
      <c r="H6985" s="115">
        <v>121.01</v>
      </c>
      <c r="I6985" s="45">
        <v>102.1</v>
      </c>
      <c r="J6985" s="45">
        <v>100.57</v>
      </c>
      <c r="M6985" s="61"/>
    </row>
    <row r="6986" spans="1:13" ht="23.25" customHeight="1" thickBot="1" x14ac:dyDescent="0.25">
      <c r="A6986" s="11">
        <v>44694</v>
      </c>
      <c r="B6986" s="12">
        <v>2027.77</v>
      </c>
      <c r="C6986" s="12">
        <v>8284.31</v>
      </c>
      <c r="D6986" s="12">
        <v>2246.41</v>
      </c>
      <c r="E6986" s="12">
        <v>8968.41</v>
      </c>
      <c r="F6986" s="12">
        <v>3260.34</v>
      </c>
      <c r="G6986" s="12">
        <v>405.43</v>
      </c>
      <c r="H6986" s="115">
        <v>120.75</v>
      </c>
      <c r="I6986" s="45">
        <v>102.04</v>
      </c>
      <c r="J6986" s="45">
        <v>100.82</v>
      </c>
      <c r="M6986" s="61"/>
    </row>
    <row r="6987" spans="1:13" ht="23.25" customHeight="1" thickBot="1" x14ac:dyDescent="0.25">
      <c r="A6987" s="11">
        <v>44697</v>
      </c>
      <c r="B6987" s="12">
        <v>2024.72</v>
      </c>
      <c r="C6987" s="12">
        <v>8271.85</v>
      </c>
      <c r="D6987" s="12">
        <v>2242.62</v>
      </c>
      <c r="E6987" s="12">
        <v>8953.2900000000009</v>
      </c>
      <c r="F6987" s="12">
        <v>3271.56</v>
      </c>
      <c r="G6987" s="12">
        <v>405.97</v>
      </c>
      <c r="H6987" s="115">
        <v>120.62</v>
      </c>
      <c r="I6987" s="45">
        <v>101.93</v>
      </c>
      <c r="J6987" s="45">
        <v>100.7</v>
      </c>
      <c r="M6987" s="61"/>
    </row>
    <row r="6988" spans="1:13" ht="23.25" customHeight="1" thickBot="1" x14ac:dyDescent="0.25">
      <c r="A6988" s="11">
        <v>44698</v>
      </c>
      <c r="B6988" s="12">
        <v>2027.64</v>
      </c>
      <c r="C6988" s="12">
        <v>8283.7800000000007</v>
      </c>
      <c r="D6988" s="12">
        <v>2246.35</v>
      </c>
      <c r="E6988" s="12">
        <v>8968.19</v>
      </c>
      <c r="F6988" s="12">
        <v>3275.33</v>
      </c>
      <c r="G6988" s="12">
        <v>406.38</v>
      </c>
      <c r="H6988" s="115">
        <v>120.94</v>
      </c>
      <c r="I6988" s="45">
        <v>102.01</v>
      </c>
      <c r="J6988" s="45">
        <v>100.75</v>
      </c>
      <c r="M6988" s="61"/>
    </row>
    <row r="6989" spans="1:13" ht="23.25" customHeight="1" thickBot="1" x14ac:dyDescent="0.25">
      <c r="A6989" s="11">
        <v>44699</v>
      </c>
      <c r="B6989" s="12">
        <v>2027.55</v>
      </c>
      <c r="C6989" s="12">
        <v>8283.43</v>
      </c>
      <c r="D6989" s="12">
        <v>2242.4499999999998</v>
      </c>
      <c r="E6989" s="12">
        <v>8952.61</v>
      </c>
      <c r="F6989" s="12">
        <v>3270.7</v>
      </c>
      <c r="G6989" s="12">
        <v>406.03</v>
      </c>
      <c r="H6989" s="115">
        <v>120.66</v>
      </c>
      <c r="I6989" s="45">
        <v>102.11</v>
      </c>
      <c r="J6989" s="45">
        <v>101.39</v>
      </c>
      <c r="M6989" s="61"/>
    </row>
    <row r="6990" spans="1:13" ht="23.25" customHeight="1" thickBot="1" x14ac:dyDescent="0.25">
      <c r="A6990" s="11">
        <v>44700</v>
      </c>
      <c r="B6990" s="12">
        <v>2020.91</v>
      </c>
      <c r="C6990" s="12">
        <v>8256.2999999999993</v>
      </c>
      <c r="D6990" s="12">
        <v>2234.3200000000002</v>
      </c>
      <c r="E6990" s="12">
        <v>8920.16</v>
      </c>
      <c r="F6990" s="12">
        <v>3254.61</v>
      </c>
      <c r="G6990" s="12">
        <v>403.89</v>
      </c>
      <c r="H6990" s="115">
        <v>119.96</v>
      </c>
      <c r="I6990" s="45">
        <v>102.09</v>
      </c>
      <c r="J6990" s="45">
        <v>101.24</v>
      </c>
      <c r="M6990" s="61"/>
    </row>
    <row r="6991" spans="1:13" ht="23.25" customHeight="1" thickBot="1" x14ac:dyDescent="0.25">
      <c r="A6991" s="11">
        <v>44701</v>
      </c>
      <c r="B6991" s="12">
        <v>2018.4</v>
      </c>
      <c r="C6991" s="12">
        <v>8246.02</v>
      </c>
      <c r="D6991" s="12">
        <v>2228.84</v>
      </c>
      <c r="E6991" s="12">
        <v>8898.2900000000009</v>
      </c>
      <c r="F6991" s="12">
        <v>3244.45</v>
      </c>
      <c r="G6991" s="12">
        <v>403.55</v>
      </c>
      <c r="H6991" s="115">
        <v>119.58</v>
      </c>
      <c r="I6991" s="45">
        <v>102.18</v>
      </c>
      <c r="J6991" s="45">
        <v>101.59</v>
      </c>
      <c r="M6991" s="61"/>
    </row>
    <row r="6992" spans="1:13" ht="23.25" customHeight="1" thickBot="1" x14ac:dyDescent="0.25">
      <c r="A6992" s="11">
        <v>44704</v>
      </c>
      <c r="B6992" s="12">
        <v>2020.75</v>
      </c>
      <c r="C6992" s="12">
        <v>8255.6299999999992</v>
      </c>
      <c r="D6992" s="12">
        <v>2231.1799999999998</v>
      </c>
      <c r="E6992" s="12">
        <v>8907.61</v>
      </c>
      <c r="F6992" s="12">
        <v>3246.72</v>
      </c>
      <c r="G6992" s="12">
        <v>403.97</v>
      </c>
      <c r="H6992" s="115">
        <v>119.67</v>
      </c>
      <c r="I6992" s="45">
        <v>102.21</v>
      </c>
      <c r="J6992" s="45">
        <v>101.74</v>
      </c>
      <c r="M6992" s="61"/>
    </row>
    <row r="6993" spans="1:13" ht="23.25" customHeight="1" thickBot="1" x14ac:dyDescent="0.25">
      <c r="A6993" s="11">
        <v>44705</v>
      </c>
      <c r="B6993" s="12">
        <v>2017.55</v>
      </c>
      <c r="C6993" s="12">
        <v>8242.57</v>
      </c>
      <c r="D6993" s="12">
        <v>2227.77</v>
      </c>
      <c r="E6993" s="12">
        <v>8894.01</v>
      </c>
      <c r="F6993" s="12">
        <v>3243.41</v>
      </c>
      <c r="G6993" s="12">
        <v>403.24</v>
      </c>
      <c r="H6993" s="115">
        <v>119.45</v>
      </c>
      <c r="I6993" s="45">
        <v>102.28</v>
      </c>
      <c r="J6993" s="45">
        <v>101.57</v>
      </c>
      <c r="M6993" s="61"/>
    </row>
    <row r="6994" spans="1:13" ht="23.25" customHeight="1" thickBot="1" x14ac:dyDescent="0.25">
      <c r="A6994" s="11">
        <v>44706</v>
      </c>
      <c r="B6994" s="12">
        <v>2008.69</v>
      </c>
      <c r="C6994" s="12">
        <v>8206.39</v>
      </c>
      <c r="D6994" s="12">
        <v>2214.48</v>
      </c>
      <c r="E6994" s="12">
        <v>8840.93</v>
      </c>
      <c r="F6994" s="12">
        <v>3217.12</v>
      </c>
      <c r="G6994" s="12">
        <v>400.61</v>
      </c>
      <c r="H6994" s="115">
        <v>118.6</v>
      </c>
      <c r="I6994" s="45">
        <v>102.29</v>
      </c>
      <c r="J6994" s="45">
        <v>101.79</v>
      </c>
      <c r="M6994" s="61"/>
    </row>
    <row r="6995" spans="1:13" ht="23.25" customHeight="1" thickBot="1" x14ac:dyDescent="0.25">
      <c r="A6995" s="11">
        <v>44707</v>
      </c>
      <c r="B6995" s="12">
        <v>2002.21</v>
      </c>
      <c r="C6995" s="12">
        <v>8181.74</v>
      </c>
      <c r="D6995" s="12">
        <v>2204.15</v>
      </c>
      <c r="E6995" s="12">
        <v>8802.18</v>
      </c>
      <c r="F6995" s="12">
        <v>3197.24</v>
      </c>
      <c r="G6995" s="12">
        <v>398.2</v>
      </c>
      <c r="H6995" s="115">
        <v>118.08</v>
      </c>
      <c r="I6995" s="45">
        <v>102.29</v>
      </c>
      <c r="J6995" s="45">
        <v>102.05</v>
      </c>
      <c r="M6995" s="61"/>
    </row>
    <row r="6996" spans="1:13" ht="23.25" customHeight="1" thickBot="1" x14ac:dyDescent="0.25">
      <c r="A6996" s="11">
        <v>44708</v>
      </c>
      <c r="B6996" s="12">
        <v>1996.65</v>
      </c>
      <c r="C6996" s="12">
        <v>8159.03</v>
      </c>
      <c r="D6996" s="12">
        <v>2197.12</v>
      </c>
      <c r="E6996" s="12">
        <v>8774.11</v>
      </c>
      <c r="F6996" s="12">
        <v>3184.99</v>
      </c>
      <c r="G6996" s="12">
        <v>398.33</v>
      </c>
      <c r="H6996" s="115">
        <v>117.74</v>
      </c>
      <c r="I6996" s="45">
        <v>102.34</v>
      </c>
      <c r="J6996" s="45">
        <v>101.96</v>
      </c>
      <c r="M6996" s="61"/>
    </row>
    <row r="6997" spans="1:13" ht="23.25" customHeight="1" thickBot="1" x14ac:dyDescent="0.25">
      <c r="A6997" s="11">
        <v>44711</v>
      </c>
      <c r="B6997" s="12">
        <v>1992.86</v>
      </c>
      <c r="C6997" s="12">
        <v>8145.18</v>
      </c>
      <c r="D6997" s="12">
        <v>2191.83</v>
      </c>
      <c r="E6997" s="12">
        <v>8755.16</v>
      </c>
      <c r="F6997" s="12">
        <v>3177.52</v>
      </c>
      <c r="G6997" s="12">
        <v>397.44</v>
      </c>
      <c r="H6997" s="115">
        <v>117.42</v>
      </c>
      <c r="I6997" s="45">
        <v>102.33</v>
      </c>
      <c r="J6997" s="45">
        <v>101.98</v>
      </c>
      <c r="M6997" s="61"/>
    </row>
    <row r="6998" spans="1:13" ht="23.25" customHeight="1" thickBot="1" x14ac:dyDescent="0.25">
      <c r="A6998" s="11">
        <v>44712</v>
      </c>
      <c r="B6998" s="12">
        <v>1990.1</v>
      </c>
      <c r="C6998" s="12">
        <v>8137.83</v>
      </c>
      <c r="D6998" s="12">
        <v>2187.7800000000002</v>
      </c>
      <c r="E6998" s="12">
        <v>8744.27</v>
      </c>
      <c r="F6998" s="12">
        <v>3172.03</v>
      </c>
      <c r="G6998" s="12">
        <v>396.82</v>
      </c>
      <c r="H6998" s="115">
        <v>117.23</v>
      </c>
      <c r="I6998" s="45">
        <v>102.34</v>
      </c>
      <c r="J6998" s="45">
        <v>102.03</v>
      </c>
      <c r="M6998" s="61"/>
    </row>
    <row r="6999" spans="1:13" ht="23.25" customHeight="1" thickBot="1" x14ac:dyDescent="0.25">
      <c r="A6999" s="11">
        <v>44713</v>
      </c>
      <c r="B6999" s="12">
        <v>1991.13</v>
      </c>
      <c r="C6999" s="12">
        <v>8142.21</v>
      </c>
      <c r="D6999" s="12">
        <v>2188.58</v>
      </c>
      <c r="E6999" s="12">
        <v>8747.65</v>
      </c>
      <c r="F6999" s="12">
        <v>3169.6</v>
      </c>
      <c r="G6999" s="12">
        <v>397.24</v>
      </c>
      <c r="H6999" s="115">
        <v>117.35</v>
      </c>
      <c r="I6999" s="45">
        <v>102.33</v>
      </c>
      <c r="J6999" s="45">
        <v>102.14</v>
      </c>
      <c r="M6999" s="61"/>
    </row>
    <row r="7000" spans="1:13" ht="23.25" customHeight="1" thickBot="1" x14ac:dyDescent="0.25">
      <c r="A7000" s="11">
        <v>44714</v>
      </c>
      <c r="B7000" s="12">
        <v>1988.31</v>
      </c>
      <c r="C7000" s="12">
        <v>8131.44</v>
      </c>
      <c r="D7000" s="12">
        <v>2186.7399999999998</v>
      </c>
      <c r="E7000" s="12">
        <v>8741.3799999999992</v>
      </c>
      <c r="F7000" s="12">
        <v>3159.54</v>
      </c>
      <c r="G7000" s="12">
        <v>395.97</v>
      </c>
      <c r="H7000" s="115">
        <v>116.98</v>
      </c>
      <c r="I7000" s="45">
        <v>102.31</v>
      </c>
      <c r="J7000" s="45">
        <v>101.83</v>
      </c>
      <c r="M7000" s="61"/>
    </row>
    <row r="7001" spans="1:13" ht="23.25" customHeight="1" thickBot="1" x14ac:dyDescent="0.25">
      <c r="A7001" s="11">
        <v>44715</v>
      </c>
      <c r="B7001" s="12">
        <v>1989.1</v>
      </c>
      <c r="C7001" s="12">
        <v>8135.63</v>
      </c>
      <c r="D7001" s="12">
        <v>2187.7399999999998</v>
      </c>
      <c r="E7001" s="12">
        <v>8746.65</v>
      </c>
      <c r="F7001" s="12">
        <v>3160.93</v>
      </c>
      <c r="G7001" s="12">
        <v>396.34</v>
      </c>
      <c r="H7001" s="115">
        <v>117.08</v>
      </c>
      <c r="I7001" s="45">
        <v>102.42</v>
      </c>
      <c r="J7001" s="45">
        <v>101.84</v>
      </c>
      <c r="M7001" s="61"/>
    </row>
    <row r="7002" spans="1:13" ht="23.25" customHeight="1" thickBot="1" x14ac:dyDescent="0.25">
      <c r="A7002" s="11">
        <v>44718</v>
      </c>
      <c r="B7002" s="12">
        <v>1986.82</v>
      </c>
      <c r="C7002" s="12">
        <v>8126.34</v>
      </c>
      <c r="D7002" s="12">
        <v>2184.04</v>
      </c>
      <c r="E7002" s="12">
        <v>8731.8700000000008</v>
      </c>
      <c r="F7002" s="12">
        <v>3152.18</v>
      </c>
      <c r="G7002" s="12">
        <v>396.34</v>
      </c>
      <c r="H7002" s="115">
        <v>117.05</v>
      </c>
      <c r="I7002" s="45">
        <v>102.39</v>
      </c>
      <c r="J7002" s="45">
        <v>101.95</v>
      </c>
      <c r="M7002" s="61"/>
    </row>
    <row r="7003" spans="1:13" ht="23.25" customHeight="1" thickBot="1" x14ac:dyDescent="0.25">
      <c r="A7003" s="11">
        <v>44719</v>
      </c>
      <c r="B7003" s="12">
        <v>1984.68</v>
      </c>
      <c r="C7003" s="12">
        <v>8117.56</v>
      </c>
      <c r="D7003" s="12">
        <v>2183.02</v>
      </c>
      <c r="E7003" s="12">
        <v>8727.76</v>
      </c>
      <c r="F7003" s="12">
        <v>3142.11</v>
      </c>
      <c r="G7003" s="12">
        <v>395.9</v>
      </c>
      <c r="H7003" s="115">
        <v>116.94</v>
      </c>
      <c r="I7003" s="45">
        <v>102.41</v>
      </c>
      <c r="J7003" s="45">
        <v>101.66</v>
      </c>
      <c r="M7003" s="61"/>
    </row>
    <row r="7004" spans="1:13" ht="23.25" customHeight="1" thickBot="1" x14ac:dyDescent="0.25">
      <c r="A7004" s="11">
        <v>44720</v>
      </c>
      <c r="B7004" s="12">
        <v>1978.44</v>
      </c>
      <c r="C7004" s="12">
        <v>8125.21</v>
      </c>
      <c r="D7004" s="12">
        <v>2173.5300000000002</v>
      </c>
      <c r="E7004" s="12">
        <v>8734.2800000000007</v>
      </c>
      <c r="F7004" s="12">
        <v>3139</v>
      </c>
      <c r="G7004" s="12">
        <v>393.69</v>
      </c>
      <c r="H7004" s="115">
        <v>116.06</v>
      </c>
      <c r="I7004" s="45">
        <v>102.46</v>
      </c>
      <c r="J7004" s="45">
        <v>101.84</v>
      </c>
      <c r="M7004" s="61"/>
    </row>
    <row r="7005" spans="1:13" ht="23.25" customHeight="1" thickBot="1" x14ac:dyDescent="0.25">
      <c r="A7005" s="11">
        <v>44721</v>
      </c>
      <c r="B7005" s="12">
        <v>1986.3</v>
      </c>
      <c r="C7005" s="12">
        <v>8157.48</v>
      </c>
      <c r="D7005" s="12">
        <v>2183.4299999999998</v>
      </c>
      <c r="E7005" s="12">
        <v>8774.0400000000009</v>
      </c>
      <c r="F7005" s="12">
        <v>3148.18</v>
      </c>
      <c r="G7005" s="12">
        <v>396.15</v>
      </c>
      <c r="H7005" s="115">
        <v>116.52</v>
      </c>
      <c r="I7005" s="45">
        <v>102.53</v>
      </c>
      <c r="J7005" s="45">
        <v>102</v>
      </c>
      <c r="M7005" s="61"/>
    </row>
    <row r="7006" spans="1:13" ht="23.25" customHeight="1" thickBot="1" x14ac:dyDescent="0.25">
      <c r="A7006" s="11">
        <v>44722</v>
      </c>
      <c r="B7006" s="12">
        <v>1989.7</v>
      </c>
      <c r="C7006" s="12">
        <v>8171.44</v>
      </c>
      <c r="D7006" s="12">
        <v>2193.4</v>
      </c>
      <c r="E7006" s="12">
        <v>8814.1200000000008</v>
      </c>
      <c r="F7006" s="12">
        <v>3158.95</v>
      </c>
      <c r="G7006" s="12">
        <v>398.12</v>
      </c>
      <c r="H7006" s="115">
        <v>116.97</v>
      </c>
      <c r="I7006" s="45">
        <v>102.63</v>
      </c>
      <c r="J7006" s="45">
        <v>101.11</v>
      </c>
      <c r="M7006" s="61"/>
    </row>
    <row r="7007" spans="1:13" ht="23.25" customHeight="1" thickBot="1" x14ac:dyDescent="0.25">
      <c r="A7007" s="11">
        <v>44725</v>
      </c>
      <c r="B7007" s="12">
        <v>1995.79</v>
      </c>
      <c r="C7007" s="12">
        <v>8196.4500000000007</v>
      </c>
      <c r="D7007" s="12">
        <v>2194.3200000000002</v>
      </c>
      <c r="E7007" s="12">
        <v>8817.7999999999993</v>
      </c>
      <c r="F7007" s="12">
        <v>3151.5</v>
      </c>
      <c r="G7007" s="12">
        <v>398.24</v>
      </c>
      <c r="H7007" s="115">
        <v>117.07</v>
      </c>
      <c r="I7007" s="45">
        <v>102.53</v>
      </c>
      <c r="J7007" s="45">
        <v>102.4</v>
      </c>
      <c r="M7007" s="61"/>
    </row>
    <row r="7008" spans="1:13" ht="23.25" customHeight="1" thickBot="1" x14ac:dyDescent="0.25">
      <c r="A7008" s="11">
        <v>44726</v>
      </c>
      <c r="B7008" s="12">
        <v>1991.74</v>
      </c>
      <c r="C7008" s="12">
        <v>8179.83</v>
      </c>
      <c r="D7008" s="12">
        <v>2186.9299999999998</v>
      </c>
      <c r="E7008" s="12">
        <v>8788.1299999999992</v>
      </c>
      <c r="F7008" s="12">
        <v>3130.23</v>
      </c>
      <c r="G7008" s="12">
        <v>397.07</v>
      </c>
      <c r="H7008" s="115">
        <v>116.95</v>
      </c>
      <c r="I7008" s="45">
        <v>102.52</v>
      </c>
      <c r="J7008" s="45">
        <v>102.75</v>
      </c>
      <c r="M7008" s="61"/>
    </row>
    <row r="7009" spans="1:13" ht="23.25" customHeight="1" thickBot="1" x14ac:dyDescent="0.25">
      <c r="A7009" s="11">
        <v>44727</v>
      </c>
      <c r="B7009" s="12">
        <v>1984.61</v>
      </c>
      <c r="C7009" s="12">
        <v>8150.57</v>
      </c>
      <c r="D7009" s="12">
        <v>2178.46</v>
      </c>
      <c r="E7009" s="12">
        <v>8754.06</v>
      </c>
      <c r="F7009" s="12">
        <v>3115.62</v>
      </c>
      <c r="G7009" s="12">
        <v>394.6</v>
      </c>
      <c r="H7009" s="115">
        <v>116.26</v>
      </c>
      <c r="I7009" s="45">
        <v>102.53</v>
      </c>
      <c r="J7009" s="45">
        <v>102.54</v>
      </c>
      <c r="M7009" s="61"/>
    </row>
    <row r="7010" spans="1:13" ht="23.25" customHeight="1" thickBot="1" x14ac:dyDescent="0.25">
      <c r="A7010" s="11">
        <v>44728</v>
      </c>
      <c r="B7010" s="12">
        <v>1980.49</v>
      </c>
      <c r="C7010" s="12">
        <v>8133.62</v>
      </c>
      <c r="D7010" s="12">
        <v>2172.5300000000002</v>
      </c>
      <c r="E7010" s="12">
        <v>8730.27</v>
      </c>
      <c r="F7010" s="12">
        <v>3105.61</v>
      </c>
      <c r="G7010" s="12">
        <v>393.79</v>
      </c>
      <c r="H7010" s="115">
        <v>115.93</v>
      </c>
      <c r="I7010" s="45">
        <v>102.56</v>
      </c>
      <c r="J7010" s="45">
        <v>102.6</v>
      </c>
      <c r="M7010" s="61"/>
    </row>
    <row r="7011" spans="1:13" ht="23.25" customHeight="1" thickBot="1" x14ac:dyDescent="0.25">
      <c r="A7011" s="11">
        <v>44729</v>
      </c>
      <c r="B7011" s="12">
        <v>1982.7</v>
      </c>
      <c r="C7011" s="12">
        <v>8142.71</v>
      </c>
      <c r="D7011" s="12">
        <v>2167.09</v>
      </c>
      <c r="E7011" s="12">
        <v>8708.39</v>
      </c>
      <c r="F7011" s="12">
        <v>3098.31</v>
      </c>
      <c r="G7011" s="12">
        <v>394.57</v>
      </c>
      <c r="H7011" s="115">
        <v>116.21</v>
      </c>
      <c r="I7011" s="45">
        <v>102.65</v>
      </c>
      <c r="J7011" s="45">
        <v>104.03</v>
      </c>
      <c r="M7011" s="61"/>
    </row>
    <row r="7012" spans="1:13" ht="23.25" customHeight="1" thickBot="1" x14ac:dyDescent="0.25">
      <c r="A7012" s="11">
        <v>44732</v>
      </c>
      <c r="B7012" s="12">
        <v>1976.99</v>
      </c>
      <c r="C7012" s="12">
        <v>8126.45</v>
      </c>
      <c r="D7012" s="12">
        <v>2158.71</v>
      </c>
      <c r="E7012" s="12">
        <v>8684.35</v>
      </c>
      <c r="F7012" s="12">
        <v>3098.31</v>
      </c>
      <c r="G7012" s="12">
        <v>392.64</v>
      </c>
      <c r="H7012" s="115">
        <v>115.68</v>
      </c>
      <c r="I7012" s="45">
        <v>102.67</v>
      </c>
      <c r="J7012" s="45">
        <v>104.13</v>
      </c>
      <c r="M7012" s="61"/>
    </row>
    <row r="7013" spans="1:13" ht="23.25" customHeight="1" thickBot="1" x14ac:dyDescent="0.25">
      <c r="A7013" s="11">
        <v>44733</v>
      </c>
      <c r="B7013" s="12">
        <v>1970.43</v>
      </c>
      <c r="C7013" s="12">
        <v>8099.46</v>
      </c>
      <c r="D7013" s="12">
        <v>2158.02</v>
      </c>
      <c r="E7013" s="12">
        <v>8681.58</v>
      </c>
      <c r="F7013" s="12">
        <v>3084.1</v>
      </c>
      <c r="G7013" s="12">
        <v>390.63</v>
      </c>
      <c r="H7013" s="115">
        <v>115.28</v>
      </c>
      <c r="I7013" s="45">
        <v>102.88</v>
      </c>
      <c r="J7013" s="45">
        <v>102.73</v>
      </c>
      <c r="M7013" s="61"/>
    </row>
    <row r="7014" spans="1:13" ht="23.25" customHeight="1" thickBot="1" x14ac:dyDescent="0.25">
      <c r="A7014" s="11">
        <v>44734</v>
      </c>
      <c r="B7014" s="12">
        <v>1960.22</v>
      </c>
      <c r="C7014" s="12">
        <v>8057.51</v>
      </c>
      <c r="D7014" s="12">
        <v>2150.29</v>
      </c>
      <c r="E7014" s="12">
        <v>8650.49</v>
      </c>
      <c r="F7014" s="12">
        <v>3064.74</v>
      </c>
      <c r="G7014" s="12">
        <v>389.83</v>
      </c>
      <c r="H7014" s="115">
        <v>114.72</v>
      </c>
      <c r="I7014" s="45">
        <v>102.91</v>
      </c>
      <c r="J7014" s="45">
        <v>101.72</v>
      </c>
      <c r="M7014" s="61"/>
    </row>
    <row r="7015" spans="1:13" ht="23.25" customHeight="1" thickBot="1" x14ac:dyDescent="0.25">
      <c r="A7015" s="11">
        <v>44735</v>
      </c>
      <c r="B7015" s="12">
        <v>1957.56</v>
      </c>
      <c r="C7015" s="12">
        <v>8046.56</v>
      </c>
      <c r="D7015" s="12">
        <v>2146.75</v>
      </c>
      <c r="E7015" s="12">
        <v>8636.23</v>
      </c>
      <c r="F7015" s="12">
        <v>3059.69</v>
      </c>
      <c r="G7015" s="12">
        <v>389.84</v>
      </c>
      <c r="H7015" s="115">
        <v>114.56</v>
      </c>
      <c r="I7015" s="45">
        <v>102.92</v>
      </c>
      <c r="J7015" s="45">
        <v>101.7</v>
      </c>
      <c r="M7015" s="61"/>
    </row>
    <row r="7016" spans="1:13" ht="23.25" customHeight="1" thickBot="1" x14ac:dyDescent="0.25">
      <c r="A7016" s="11">
        <v>44736</v>
      </c>
      <c r="B7016" s="12">
        <v>1956.63</v>
      </c>
      <c r="C7016" s="12">
        <v>8042.74</v>
      </c>
      <c r="D7016" s="12">
        <v>2144.23</v>
      </c>
      <c r="E7016" s="12">
        <v>8626.11</v>
      </c>
      <c r="F7016" s="12">
        <v>3049.03</v>
      </c>
      <c r="G7016" s="12">
        <v>389.53</v>
      </c>
      <c r="H7016" s="115">
        <v>114.47</v>
      </c>
      <c r="I7016" s="45">
        <v>102.94</v>
      </c>
      <c r="J7016" s="45">
        <v>101.94</v>
      </c>
      <c r="M7016" s="61"/>
    </row>
    <row r="7017" spans="1:13" ht="23.25" customHeight="1" thickBot="1" x14ac:dyDescent="0.25">
      <c r="A7017" s="11">
        <v>44739</v>
      </c>
      <c r="B7017" s="12">
        <v>1951.25</v>
      </c>
      <c r="C7017" s="12">
        <v>8020.65</v>
      </c>
      <c r="D7017" s="12">
        <v>2136.1</v>
      </c>
      <c r="E7017" s="12">
        <v>8593.4</v>
      </c>
      <c r="F7017" s="12">
        <v>3033.1</v>
      </c>
      <c r="G7017" s="12">
        <v>388.51</v>
      </c>
      <c r="H7017" s="115">
        <v>114.08</v>
      </c>
      <c r="I7017" s="45">
        <v>102.99</v>
      </c>
      <c r="J7017" s="45">
        <v>102.08</v>
      </c>
      <c r="M7017" s="61"/>
    </row>
    <row r="7018" spans="1:13" ht="23.25" customHeight="1" thickBot="1" x14ac:dyDescent="0.25">
      <c r="A7018" s="11">
        <v>44740</v>
      </c>
      <c r="B7018" s="12">
        <v>1952.22</v>
      </c>
      <c r="C7018" s="12">
        <v>8029.51</v>
      </c>
      <c r="D7018" s="12">
        <v>2132.1</v>
      </c>
      <c r="E7018" s="12">
        <v>8583.86</v>
      </c>
      <c r="F7018" s="12">
        <v>3020.17</v>
      </c>
      <c r="G7018" s="12">
        <v>388.25</v>
      </c>
      <c r="H7018" s="115">
        <v>113.95</v>
      </c>
      <c r="I7018" s="45">
        <v>103.08</v>
      </c>
      <c r="J7018" s="45">
        <v>103.01</v>
      </c>
      <c r="M7018" s="61"/>
    </row>
    <row r="7019" spans="1:13" ht="23.25" customHeight="1" thickBot="1" x14ac:dyDescent="0.25">
      <c r="A7019" s="11">
        <v>44741</v>
      </c>
      <c r="B7019" s="12">
        <v>1948.42</v>
      </c>
      <c r="C7019" s="12">
        <v>8017.42</v>
      </c>
      <c r="D7019" s="12">
        <v>2124.65</v>
      </c>
      <c r="E7019" s="12">
        <v>8558.57</v>
      </c>
      <c r="F7019" s="12">
        <v>3005.49</v>
      </c>
      <c r="G7019" s="12">
        <v>386.79</v>
      </c>
      <c r="H7019" s="115">
        <v>113.54</v>
      </c>
      <c r="I7019" s="45">
        <v>103.05</v>
      </c>
      <c r="J7019" s="45">
        <v>103.42</v>
      </c>
      <c r="M7019" s="61"/>
    </row>
    <row r="7020" spans="1:13" ht="23.25" customHeight="1" thickBot="1" x14ac:dyDescent="0.25">
      <c r="A7020" s="11">
        <v>44742</v>
      </c>
      <c r="B7020" s="12">
        <v>1952.36</v>
      </c>
      <c r="C7020" s="12">
        <v>8033.64</v>
      </c>
      <c r="D7020" s="12">
        <v>2127.14</v>
      </c>
      <c r="E7020" s="12">
        <v>8568.6200000000008</v>
      </c>
      <c r="F7020" s="12">
        <v>2999.7</v>
      </c>
      <c r="G7020" s="12">
        <v>387.18</v>
      </c>
      <c r="H7020" s="115">
        <v>113.68</v>
      </c>
      <c r="I7020" s="45">
        <v>103.05</v>
      </c>
      <c r="J7020" s="45">
        <v>103.94</v>
      </c>
      <c r="M7020" s="61"/>
    </row>
    <row r="7021" spans="1:13" ht="23.25" customHeight="1" thickBot="1" x14ac:dyDescent="0.25">
      <c r="A7021" s="11">
        <v>44743</v>
      </c>
      <c r="B7021" s="12">
        <v>1948.09</v>
      </c>
      <c r="C7021" s="12">
        <v>8022.14</v>
      </c>
      <c r="D7021" s="12">
        <v>2119.04</v>
      </c>
      <c r="E7021" s="12">
        <v>8544.1299999999992</v>
      </c>
      <c r="F7021" s="12">
        <v>2985.48</v>
      </c>
      <c r="G7021" s="12">
        <v>385.4</v>
      </c>
      <c r="H7021" s="115">
        <v>113.09</v>
      </c>
      <c r="I7021" s="45">
        <v>103.09</v>
      </c>
      <c r="J7021" s="45">
        <v>104.34</v>
      </c>
      <c r="M7021" s="61"/>
    </row>
    <row r="7022" spans="1:13" ht="23.25" customHeight="1" thickBot="1" x14ac:dyDescent="0.25">
      <c r="A7022" s="11">
        <v>44746</v>
      </c>
      <c r="B7022" s="12">
        <v>1935.64</v>
      </c>
      <c r="C7022" s="12">
        <v>7970.88</v>
      </c>
      <c r="D7022" s="12">
        <v>2101.5100000000002</v>
      </c>
      <c r="E7022" s="12">
        <v>8473.4599999999991</v>
      </c>
      <c r="F7022" s="12">
        <v>2958.22</v>
      </c>
      <c r="G7022" s="12">
        <v>382.69</v>
      </c>
      <c r="H7022" s="115">
        <v>111.87</v>
      </c>
      <c r="I7022" s="45">
        <v>103.08</v>
      </c>
      <c r="J7022" s="45">
        <v>104.43</v>
      </c>
      <c r="M7022" s="61"/>
    </row>
    <row r="7023" spans="1:13" ht="23.25" customHeight="1" thickBot="1" x14ac:dyDescent="0.25">
      <c r="A7023" s="11">
        <v>44747</v>
      </c>
      <c r="B7023" s="12">
        <v>1931.84</v>
      </c>
      <c r="C7023" s="12">
        <v>7955.22</v>
      </c>
      <c r="D7023" s="12">
        <v>2094.56</v>
      </c>
      <c r="E7023" s="12">
        <v>8445.42</v>
      </c>
      <c r="F7023" s="12">
        <v>2939.1</v>
      </c>
      <c r="G7023" s="12">
        <v>381.09</v>
      </c>
      <c r="H7023" s="115">
        <v>111.42</v>
      </c>
      <c r="I7023" s="45">
        <v>103.16</v>
      </c>
      <c r="J7023" s="45">
        <v>104.76</v>
      </c>
      <c r="M7023" s="61"/>
    </row>
    <row r="7024" spans="1:13" ht="23.25" customHeight="1" thickBot="1" x14ac:dyDescent="0.25">
      <c r="A7024" s="11">
        <v>44748</v>
      </c>
      <c r="B7024" s="12">
        <v>1925.69</v>
      </c>
      <c r="C7024" s="12">
        <v>7929.89</v>
      </c>
      <c r="D7024" s="12">
        <v>2083.25</v>
      </c>
      <c r="E7024" s="12">
        <v>8399.83</v>
      </c>
      <c r="F7024" s="12">
        <v>2908.04</v>
      </c>
      <c r="G7024" s="12">
        <v>378.63</v>
      </c>
      <c r="H7024" s="115">
        <v>110.78</v>
      </c>
      <c r="I7024" s="45">
        <v>103.08</v>
      </c>
      <c r="J7024" s="45">
        <v>105.31</v>
      </c>
      <c r="M7024" s="61"/>
    </row>
    <row r="7025" spans="1:13" ht="23.25" customHeight="1" thickBot="1" x14ac:dyDescent="0.25">
      <c r="A7025" s="11">
        <v>44749</v>
      </c>
      <c r="B7025" s="12">
        <v>1922.47</v>
      </c>
      <c r="C7025" s="12">
        <v>7916.62</v>
      </c>
      <c r="D7025" s="12">
        <v>2076.63</v>
      </c>
      <c r="E7025" s="12">
        <v>8373.1200000000008</v>
      </c>
      <c r="F7025" s="12">
        <v>2887.28</v>
      </c>
      <c r="G7025" s="12">
        <v>377.52</v>
      </c>
      <c r="H7025" s="115">
        <v>110.5</v>
      </c>
      <c r="I7025" s="45">
        <v>103.1</v>
      </c>
      <c r="J7025" s="45">
        <v>105.73</v>
      </c>
      <c r="M7025" s="61"/>
    </row>
    <row r="7026" spans="1:13" ht="23.25" customHeight="1" thickBot="1" x14ac:dyDescent="0.25">
      <c r="A7026" s="11">
        <v>44750</v>
      </c>
      <c r="B7026" s="12">
        <v>1911.75</v>
      </c>
      <c r="C7026" s="12">
        <v>7872.5</v>
      </c>
      <c r="D7026" s="12">
        <v>2060.5300000000002</v>
      </c>
      <c r="E7026" s="12">
        <v>8308.24</v>
      </c>
      <c r="F7026" s="12">
        <v>2857.64</v>
      </c>
      <c r="G7026" s="12">
        <v>374.22</v>
      </c>
      <c r="H7026" s="115">
        <v>109.4</v>
      </c>
      <c r="I7026" s="45">
        <v>103.11</v>
      </c>
      <c r="J7026" s="45">
        <v>106</v>
      </c>
      <c r="M7026" s="61"/>
    </row>
    <row r="7027" spans="1:13" ht="23.25" customHeight="1" thickBot="1" x14ac:dyDescent="0.25">
      <c r="A7027" s="11">
        <v>44753</v>
      </c>
      <c r="B7027" s="12">
        <v>1909.28</v>
      </c>
      <c r="C7027" s="12">
        <v>7862.29</v>
      </c>
      <c r="D7027" s="12">
        <v>2057.75</v>
      </c>
      <c r="E7027" s="12">
        <v>8297.01</v>
      </c>
      <c r="F7027" s="12">
        <v>2856.9</v>
      </c>
      <c r="G7027" s="12">
        <v>373.52</v>
      </c>
      <c r="H7027" s="115">
        <v>109.28</v>
      </c>
      <c r="I7027" s="45">
        <v>103.08</v>
      </c>
      <c r="J7027" s="45">
        <v>105.88</v>
      </c>
      <c r="M7027" s="61"/>
    </row>
    <row r="7028" spans="1:13" ht="23.25" customHeight="1" thickBot="1" x14ac:dyDescent="0.25">
      <c r="A7028" s="11">
        <v>44754</v>
      </c>
      <c r="B7028" s="12">
        <v>1897.21</v>
      </c>
      <c r="C7028" s="12">
        <v>7812.6</v>
      </c>
      <c r="D7028" s="12">
        <v>2052.92</v>
      </c>
      <c r="E7028" s="12">
        <v>8277.5300000000007</v>
      </c>
      <c r="F7028" s="12">
        <v>2902.19</v>
      </c>
      <c r="G7028" s="12">
        <v>372.8</v>
      </c>
      <c r="H7028" s="115">
        <v>108.84</v>
      </c>
      <c r="I7028" s="45">
        <v>102.53</v>
      </c>
      <c r="J7028" s="45">
        <v>103.7</v>
      </c>
      <c r="M7028" s="61"/>
    </row>
    <row r="7029" spans="1:13" ht="23.25" customHeight="1" thickBot="1" x14ac:dyDescent="0.25">
      <c r="A7029" s="11">
        <v>44755</v>
      </c>
      <c r="B7029" s="12">
        <v>1897.43</v>
      </c>
      <c r="C7029" s="12">
        <v>7814.41</v>
      </c>
      <c r="D7029" s="12">
        <v>2053.13</v>
      </c>
      <c r="E7029" s="12">
        <v>8279.6200000000008</v>
      </c>
      <c r="F7029" s="12">
        <v>2902.47</v>
      </c>
      <c r="G7029" s="12">
        <v>373.01</v>
      </c>
      <c r="H7029" s="115">
        <v>108.97</v>
      </c>
      <c r="I7029" s="45">
        <v>102.55</v>
      </c>
      <c r="J7029" s="45">
        <v>103.71</v>
      </c>
      <c r="M7029" s="61"/>
    </row>
    <row r="7030" spans="1:13" ht="23.25" customHeight="1" thickBot="1" x14ac:dyDescent="0.25">
      <c r="A7030" s="11">
        <v>44756</v>
      </c>
      <c r="B7030" s="12">
        <v>1890.28</v>
      </c>
      <c r="C7030" s="12">
        <v>7791.33</v>
      </c>
      <c r="D7030" s="12">
        <v>2043.14</v>
      </c>
      <c r="E7030" s="12">
        <v>8247.82</v>
      </c>
      <c r="F7030" s="12">
        <v>2888.88</v>
      </c>
      <c r="G7030" s="12">
        <v>370.58</v>
      </c>
      <c r="H7030" s="115">
        <v>108.47</v>
      </c>
      <c r="I7030" s="45">
        <v>102.56</v>
      </c>
      <c r="J7030" s="45">
        <v>103.76</v>
      </c>
      <c r="M7030" s="61"/>
    </row>
    <row r="7031" spans="1:13" ht="23.25" customHeight="1" thickBot="1" x14ac:dyDescent="0.25">
      <c r="A7031" s="11">
        <v>44757</v>
      </c>
      <c r="B7031" s="12">
        <v>1890.27</v>
      </c>
      <c r="C7031" s="12">
        <v>7791.27</v>
      </c>
      <c r="D7031" s="12">
        <v>2042.46</v>
      </c>
      <c r="E7031" s="12">
        <v>8245.06</v>
      </c>
      <c r="F7031" s="12">
        <v>2885.66</v>
      </c>
      <c r="G7031" s="12">
        <v>371</v>
      </c>
      <c r="H7031" s="115">
        <v>108.37</v>
      </c>
      <c r="I7031" s="45">
        <v>102.62</v>
      </c>
      <c r="J7031" s="45">
        <v>103.88</v>
      </c>
      <c r="M7031" s="61"/>
    </row>
    <row r="7032" spans="1:13" ht="23.25" customHeight="1" thickBot="1" x14ac:dyDescent="0.25">
      <c r="A7032" s="11">
        <v>44760</v>
      </c>
      <c r="B7032" s="12">
        <v>1888.67</v>
      </c>
      <c r="C7032" s="12">
        <v>7787.99</v>
      </c>
      <c r="D7032" s="12">
        <v>2039.87</v>
      </c>
      <c r="E7032" s="12">
        <v>8239.06</v>
      </c>
      <c r="F7032" s="12">
        <v>2881.44</v>
      </c>
      <c r="G7032" s="12">
        <v>370.26</v>
      </c>
      <c r="H7032" s="115">
        <v>108.35</v>
      </c>
      <c r="I7032" s="45">
        <v>102.61</v>
      </c>
      <c r="J7032" s="45">
        <v>103.96</v>
      </c>
      <c r="M7032" s="61"/>
    </row>
    <row r="7033" spans="1:13" ht="23.25" customHeight="1" thickBot="1" x14ac:dyDescent="0.25">
      <c r="A7033" s="11">
        <v>44761</v>
      </c>
      <c r="B7033" s="12">
        <v>1889.77</v>
      </c>
      <c r="C7033" s="12">
        <v>7792.55</v>
      </c>
      <c r="D7033" s="12">
        <v>2040.19</v>
      </c>
      <c r="E7033" s="12">
        <v>8240.32</v>
      </c>
      <c r="F7033" s="12">
        <v>2875.55</v>
      </c>
      <c r="G7033" s="12">
        <v>370.42</v>
      </c>
      <c r="H7033" s="115">
        <v>108.4</v>
      </c>
      <c r="I7033" s="45">
        <v>102.7</v>
      </c>
      <c r="J7033" s="45">
        <v>104.19</v>
      </c>
      <c r="M7033" s="61"/>
    </row>
    <row r="7034" spans="1:13" ht="23.25" customHeight="1" thickBot="1" x14ac:dyDescent="0.25">
      <c r="A7034" s="11">
        <v>44762</v>
      </c>
      <c r="B7034" s="12">
        <v>1892.34</v>
      </c>
      <c r="C7034" s="12">
        <v>7803.13</v>
      </c>
      <c r="D7034" s="12">
        <v>2039.78</v>
      </c>
      <c r="E7034" s="12">
        <v>8238.67</v>
      </c>
      <c r="F7034" s="12">
        <v>2872.68</v>
      </c>
      <c r="G7034" s="12">
        <v>370.34</v>
      </c>
      <c r="H7034" s="115">
        <v>108.63</v>
      </c>
      <c r="I7034" s="45">
        <v>102.84</v>
      </c>
      <c r="J7034" s="45">
        <v>104.86</v>
      </c>
      <c r="M7034" s="61"/>
    </row>
    <row r="7035" spans="1:13" ht="23.25" customHeight="1" thickBot="1" x14ac:dyDescent="0.25">
      <c r="A7035" s="11">
        <v>44763</v>
      </c>
      <c r="B7035" s="12">
        <v>1892.74</v>
      </c>
      <c r="C7035" s="12">
        <v>7804.79</v>
      </c>
      <c r="D7035" s="12">
        <v>2044.22</v>
      </c>
      <c r="E7035" s="12">
        <v>8256.61</v>
      </c>
      <c r="F7035" s="12">
        <v>2899.52</v>
      </c>
      <c r="G7035" s="12">
        <v>371.72</v>
      </c>
      <c r="H7035" s="115">
        <v>108.73</v>
      </c>
      <c r="I7035" s="45">
        <v>102.65</v>
      </c>
      <c r="J7035" s="45">
        <v>104.11</v>
      </c>
      <c r="M7035" s="61"/>
    </row>
    <row r="7036" spans="1:13" ht="23.25" customHeight="1" thickBot="1" x14ac:dyDescent="0.25">
      <c r="A7036" s="11">
        <v>44764</v>
      </c>
      <c r="B7036" s="12">
        <v>1897.21</v>
      </c>
      <c r="C7036" s="12">
        <v>7823.22</v>
      </c>
      <c r="D7036" s="12">
        <v>2042.22</v>
      </c>
      <c r="E7036" s="12">
        <v>8248.5400000000009</v>
      </c>
      <c r="F7036" s="12">
        <v>2890.42</v>
      </c>
      <c r="G7036" s="12">
        <v>371.35</v>
      </c>
      <c r="H7036" s="115">
        <v>109.13</v>
      </c>
      <c r="I7036" s="45">
        <v>102.67</v>
      </c>
      <c r="J7036" s="45">
        <v>105.51</v>
      </c>
      <c r="M7036" s="61"/>
    </row>
    <row r="7037" spans="1:13" ht="23.25" customHeight="1" thickBot="1" x14ac:dyDescent="0.25">
      <c r="A7037" s="11">
        <v>44767</v>
      </c>
      <c r="B7037" s="12">
        <v>1898.28</v>
      </c>
      <c r="C7037" s="12">
        <v>7827.63</v>
      </c>
      <c r="D7037" s="12">
        <v>2043.87</v>
      </c>
      <c r="E7037" s="12">
        <v>8255.2000000000007</v>
      </c>
      <c r="F7037" s="12">
        <v>2893.72</v>
      </c>
      <c r="G7037" s="12">
        <v>371.67</v>
      </c>
      <c r="H7037" s="115">
        <v>109.14</v>
      </c>
      <c r="I7037" s="45">
        <v>102.68</v>
      </c>
      <c r="J7037" s="45">
        <v>105.47</v>
      </c>
      <c r="M7037" s="61"/>
    </row>
    <row r="7038" spans="1:13" ht="23.25" customHeight="1" thickBot="1" x14ac:dyDescent="0.25">
      <c r="A7038" s="11">
        <v>44768</v>
      </c>
      <c r="B7038" s="12">
        <v>1897.34</v>
      </c>
      <c r="C7038" s="12">
        <v>7823.73</v>
      </c>
      <c r="D7038" s="12">
        <v>2041.16</v>
      </c>
      <c r="E7038" s="12">
        <v>8244.25</v>
      </c>
      <c r="F7038" s="12">
        <v>2882.49</v>
      </c>
      <c r="G7038" s="12">
        <v>371.19</v>
      </c>
      <c r="H7038" s="115">
        <v>109</v>
      </c>
      <c r="I7038" s="45">
        <v>102.77</v>
      </c>
      <c r="J7038" s="45">
        <v>105.74</v>
      </c>
      <c r="M7038" s="61"/>
    </row>
    <row r="7039" spans="1:13" ht="23.25" customHeight="1" thickBot="1" x14ac:dyDescent="0.25">
      <c r="A7039" s="11">
        <v>44769</v>
      </c>
      <c r="B7039" s="12">
        <v>1894.14</v>
      </c>
      <c r="C7039" s="12">
        <v>7810.55</v>
      </c>
      <c r="D7039" s="12">
        <v>2036.48</v>
      </c>
      <c r="E7039" s="12">
        <v>8225.35</v>
      </c>
      <c r="F7039" s="12">
        <v>2874.28</v>
      </c>
      <c r="G7039" s="12">
        <v>370.11</v>
      </c>
      <c r="H7039" s="115">
        <v>108.76</v>
      </c>
      <c r="I7039" s="45">
        <v>102.7</v>
      </c>
      <c r="J7039" s="45">
        <v>105.8</v>
      </c>
      <c r="M7039" s="61"/>
    </row>
    <row r="7040" spans="1:13" ht="23.25" customHeight="1" thickBot="1" x14ac:dyDescent="0.25">
      <c r="A7040" s="11">
        <v>44770</v>
      </c>
      <c r="B7040" s="12">
        <v>1892.88</v>
      </c>
      <c r="C7040" s="12">
        <v>7805.34</v>
      </c>
      <c r="D7040" s="12">
        <v>2036.49</v>
      </c>
      <c r="E7040" s="12">
        <v>8225.4</v>
      </c>
      <c r="F7040" s="12">
        <v>2874.3</v>
      </c>
      <c r="G7040" s="12">
        <v>370.23</v>
      </c>
      <c r="H7040" s="115">
        <v>108.64</v>
      </c>
      <c r="I7040" s="45">
        <v>102.77</v>
      </c>
      <c r="J7040" s="45">
        <v>105.51</v>
      </c>
      <c r="M7040" s="61"/>
    </row>
    <row r="7041" spans="1:13" ht="23.25" customHeight="1" thickBot="1" x14ac:dyDescent="0.25">
      <c r="A7041" s="11">
        <v>44771</v>
      </c>
      <c r="B7041" s="12">
        <v>1870.64</v>
      </c>
      <c r="C7041" s="12">
        <v>7713.67</v>
      </c>
      <c r="D7041" s="12">
        <v>2011.03</v>
      </c>
      <c r="E7041" s="12">
        <v>8122.56</v>
      </c>
      <c r="F7041" s="12">
        <v>2836.98</v>
      </c>
      <c r="G7041" s="12">
        <v>364.9</v>
      </c>
      <c r="H7041" s="115">
        <v>106.68</v>
      </c>
      <c r="I7041" s="45">
        <v>102.79</v>
      </c>
      <c r="J7041" s="45">
        <v>104.68</v>
      </c>
      <c r="M7041" s="61"/>
    </row>
    <row r="7042" spans="1:13" ht="23.25" customHeight="1" thickBot="1" x14ac:dyDescent="0.25">
      <c r="A7042" s="11">
        <v>44774</v>
      </c>
      <c r="B7042" s="12">
        <v>1887.38</v>
      </c>
      <c r="C7042" s="12">
        <v>7782.67</v>
      </c>
      <c r="D7042" s="12">
        <v>2033.91</v>
      </c>
      <c r="E7042" s="12">
        <v>8214.9500000000007</v>
      </c>
      <c r="F7042" s="12">
        <v>2867.91</v>
      </c>
      <c r="G7042" s="12">
        <v>370.46</v>
      </c>
      <c r="H7042" s="115">
        <v>108.29</v>
      </c>
      <c r="I7042" s="45">
        <v>102.81</v>
      </c>
      <c r="J7042" s="45">
        <v>104.69</v>
      </c>
      <c r="M7042" s="61"/>
    </row>
    <row r="7043" spans="1:13" ht="23.25" customHeight="1" thickBot="1" x14ac:dyDescent="0.25">
      <c r="A7043" s="11">
        <v>44775</v>
      </c>
      <c r="B7043" s="12">
        <v>1890.71</v>
      </c>
      <c r="C7043" s="12">
        <v>7814.7</v>
      </c>
      <c r="D7043" s="12">
        <v>2038.55</v>
      </c>
      <c r="E7043" s="12">
        <v>8233.7000000000007</v>
      </c>
      <c r="F7043" s="12">
        <v>2874.9</v>
      </c>
      <c r="G7043" s="12">
        <v>371.35</v>
      </c>
      <c r="H7043" s="115">
        <v>108.64</v>
      </c>
      <c r="I7043" s="45">
        <v>102.87</v>
      </c>
      <c r="J7043" s="45">
        <v>104.67</v>
      </c>
      <c r="M7043" s="61"/>
    </row>
    <row r="7044" spans="1:13" ht="23.25" customHeight="1" thickBot="1" x14ac:dyDescent="0.25">
      <c r="A7044" s="11">
        <v>44776</v>
      </c>
      <c r="B7044" s="12">
        <v>1900.02</v>
      </c>
      <c r="C7044" s="12">
        <v>7853.17</v>
      </c>
      <c r="D7044" s="12">
        <v>2050.67</v>
      </c>
      <c r="E7044" s="12">
        <v>8282.66</v>
      </c>
      <c r="F7044" s="12">
        <v>2888.79</v>
      </c>
      <c r="G7044" s="12">
        <v>374.66</v>
      </c>
      <c r="H7044" s="115">
        <v>109.61</v>
      </c>
      <c r="I7044" s="45">
        <v>102.81</v>
      </c>
      <c r="J7044" s="45">
        <v>104.79</v>
      </c>
      <c r="M7044" s="61"/>
    </row>
    <row r="7045" spans="1:13" ht="23.25" customHeight="1" thickBot="1" x14ac:dyDescent="0.25">
      <c r="A7045" s="11">
        <v>44777</v>
      </c>
      <c r="B7045" s="12">
        <v>1904.58</v>
      </c>
      <c r="C7045" s="12">
        <v>7872.65</v>
      </c>
      <c r="D7045" s="12">
        <v>2063.7600000000002</v>
      </c>
      <c r="E7045" s="12">
        <v>8336.3700000000008</v>
      </c>
      <c r="F7045" s="12">
        <v>2906.49</v>
      </c>
      <c r="G7045" s="12">
        <v>375.95</v>
      </c>
      <c r="H7045" s="115">
        <v>110.58</v>
      </c>
      <c r="I7045" s="45">
        <v>102.81</v>
      </c>
      <c r="J7045" s="45">
        <v>103.64</v>
      </c>
      <c r="M7045" s="61"/>
    </row>
    <row r="7046" spans="1:13" ht="23.25" customHeight="1" thickBot="1" x14ac:dyDescent="0.25">
      <c r="A7046" s="11">
        <v>44778</v>
      </c>
      <c r="B7046" s="12">
        <v>1908.16</v>
      </c>
      <c r="C7046" s="12">
        <v>7887.46</v>
      </c>
      <c r="D7046" s="12">
        <v>2068.66</v>
      </c>
      <c r="E7046" s="12">
        <v>8356.17</v>
      </c>
      <c r="F7046" s="12">
        <v>2913.39</v>
      </c>
      <c r="G7046" s="12">
        <v>377.13</v>
      </c>
      <c r="H7046" s="115">
        <v>110.89</v>
      </c>
      <c r="I7046" s="45">
        <v>102.97</v>
      </c>
      <c r="J7046" s="45">
        <v>103.64</v>
      </c>
      <c r="M7046" s="61"/>
    </row>
    <row r="7047" spans="1:13" ht="23.25" customHeight="1" thickBot="1" x14ac:dyDescent="0.25">
      <c r="A7047" s="11">
        <v>44781</v>
      </c>
      <c r="B7047" s="12">
        <v>1907.53</v>
      </c>
      <c r="C7047" s="12">
        <v>7884.85</v>
      </c>
      <c r="D7047" s="12">
        <v>2065.89</v>
      </c>
      <c r="E7047" s="12">
        <v>8344.9699999999993</v>
      </c>
      <c r="F7047" s="12">
        <v>2904.46</v>
      </c>
      <c r="G7047" s="12">
        <v>376.31</v>
      </c>
      <c r="H7047" s="115">
        <v>110.7</v>
      </c>
      <c r="I7047" s="45">
        <v>102.95</v>
      </c>
      <c r="J7047" s="45">
        <v>103.98</v>
      </c>
      <c r="M7047" s="61"/>
    </row>
    <row r="7048" spans="1:13" ht="23.25" customHeight="1" thickBot="1" x14ac:dyDescent="0.25">
      <c r="A7048" s="11">
        <v>44782</v>
      </c>
      <c r="B7048" s="12">
        <v>1905.14</v>
      </c>
      <c r="C7048" s="12">
        <v>7874.99</v>
      </c>
      <c r="D7048" s="12">
        <v>2062.62</v>
      </c>
      <c r="E7048" s="12">
        <v>8331.7800000000007</v>
      </c>
      <c r="F7048" s="12">
        <v>2899.87</v>
      </c>
      <c r="G7048" s="12">
        <v>375.73</v>
      </c>
      <c r="H7048" s="115">
        <v>110.54</v>
      </c>
      <c r="I7048" s="45">
        <v>102.96</v>
      </c>
      <c r="J7048" s="45">
        <v>103.98</v>
      </c>
      <c r="M7048" s="61"/>
    </row>
    <row r="7049" spans="1:13" ht="23.25" customHeight="1" thickBot="1" x14ac:dyDescent="0.25">
      <c r="A7049" s="11">
        <v>44783</v>
      </c>
      <c r="B7049" s="12">
        <v>1901.88</v>
      </c>
      <c r="C7049" s="12">
        <v>7862.69</v>
      </c>
      <c r="D7049" s="12">
        <v>2060.9</v>
      </c>
      <c r="E7049" s="12">
        <v>8326.41</v>
      </c>
      <c r="F7049" s="12">
        <v>2924.49</v>
      </c>
      <c r="G7049" s="12">
        <v>376.43</v>
      </c>
      <c r="H7049" s="115">
        <v>110.44</v>
      </c>
      <c r="I7049" s="45">
        <v>102.8</v>
      </c>
      <c r="J7049" s="45">
        <v>103.4</v>
      </c>
      <c r="M7049" s="61"/>
    </row>
    <row r="7050" spans="1:13" ht="23.25" customHeight="1" thickBot="1" x14ac:dyDescent="0.25">
      <c r="A7050" s="11">
        <v>44784</v>
      </c>
      <c r="B7050" s="12">
        <v>1903.66</v>
      </c>
      <c r="C7050" s="12">
        <v>7870.06</v>
      </c>
      <c r="D7050" s="12">
        <v>2063.42</v>
      </c>
      <c r="E7050" s="12">
        <v>8336.61</v>
      </c>
      <c r="F7050" s="12">
        <v>2928.52</v>
      </c>
      <c r="G7050" s="12">
        <v>376.52</v>
      </c>
      <c r="H7050" s="115">
        <v>110.47</v>
      </c>
      <c r="I7050" s="45">
        <v>102.82</v>
      </c>
      <c r="J7050" s="45">
        <v>103.39</v>
      </c>
      <c r="M7050" s="61"/>
    </row>
    <row r="7051" spans="1:13" ht="23.25" customHeight="1" thickBot="1" x14ac:dyDescent="0.25">
      <c r="A7051" s="11">
        <v>44785</v>
      </c>
      <c r="B7051" s="12">
        <v>1906.94</v>
      </c>
      <c r="C7051" s="12">
        <v>7883.6</v>
      </c>
      <c r="D7051" s="12">
        <v>2067.5100000000002</v>
      </c>
      <c r="E7051" s="12">
        <v>8353.15</v>
      </c>
      <c r="F7051" s="12">
        <v>2928.31</v>
      </c>
      <c r="G7051" s="12">
        <v>377.71</v>
      </c>
      <c r="H7051" s="115">
        <v>110.88</v>
      </c>
      <c r="I7051" s="45">
        <v>102.94</v>
      </c>
      <c r="J7051" s="45">
        <v>103.48</v>
      </c>
      <c r="M7051" s="61"/>
    </row>
    <row r="7052" spans="1:13" ht="23.25" customHeight="1" thickBot="1" x14ac:dyDescent="0.25">
      <c r="A7052" s="11">
        <v>44789</v>
      </c>
      <c r="B7052" s="12">
        <v>1901.74</v>
      </c>
      <c r="C7052" s="12">
        <v>7863.68</v>
      </c>
      <c r="D7052" s="12">
        <v>2067.4499999999998</v>
      </c>
      <c r="E7052" s="12">
        <v>8355.01</v>
      </c>
      <c r="F7052" s="12">
        <v>2920.11</v>
      </c>
      <c r="G7052" s="12">
        <v>377.88</v>
      </c>
      <c r="H7052" s="115">
        <v>110.31</v>
      </c>
      <c r="I7052" s="45">
        <v>102.84</v>
      </c>
      <c r="J7052" s="45">
        <v>102.32</v>
      </c>
      <c r="M7052" s="61"/>
    </row>
    <row r="7053" spans="1:13" ht="23.25" customHeight="1" thickBot="1" x14ac:dyDescent="0.25">
      <c r="A7053" s="11">
        <v>44790</v>
      </c>
      <c r="B7053" s="12">
        <v>1902.59</v>
      </c>
      <c r="C7053" s="12">
        <v>7867.19</v>
      </c>
      <c r="D7053" s="12">
        <v>2068.11</v>
      </c>
      <c r="E7053" s="12">
        <v>8357.65</v>
      </c>
      <c r="F7053" s="12">
        <v>2918.24</v>
      </c>
      <c r="G7053" s="12">
        <v>377.82</v>
      </c>
      <c r="H7053" s="115">
        <v>110.29</v>
      </c>
      <c r="I7053" s="45">
        <v>102.88</v>
      </c>
      <c r="J7053" s="45">
        <v>102.42</v>
      </c>
      <c r="M7053" s="61"/>
    </row>
    <row r="7054" spans="1:13" ht="23.25" customHeight="1" thickBot="1" x14ac:dyDescent="0.25">
      <c r="A7054" s="11">
        <v>44791</v>
      </c>
      <c r="B7054" s="12">
        <v>1902.07</v>
      </c>
      <c r="C7054" s="12">
        <v>7865.07</v>
      </c>
      <c r="D7054" s="12">
        <v>2066.56</v>
      </c>
      <c r="E7054" s="12">
        <v>8351.41</v>
      </c>
      <c r="F7054" s="12">
        <v>2911.47</v>
      </c>
      <c r="G7054" s="12">
        <v>377.12</v>
      </c>
      <c r="H7054" s="115">
        <v>110.23</v>
      </c>
      <c r="I7054" s="45">
        <v>102.9</v>
      </c>
      <c r="J7054" s="45">
        <v>102.58</v>
      </c>
      <c r="M7054" s="61"/>
    </row>
    <row r="7055" spans="1:13" ht="23.25" customHeight="1" thickBot="1" x14ac:dyDescent="0.25">
      <c r="A7055" s="11">
        <v>44792</v>
      </c>
      <c r="B7055" s="12">
        <v>1912.94</v>
      </c>
      <c r="C7055" s="12">
        <v>7910.01</v>
      </c>
      <c r="D7055" s="12">
        <v>2078.3000000000002</v>
      </c>
      <c r="E7055" s="12">
        <v>8398.83</v>
      </c>
      <c r="F7055" s="12">
        <v>2910.96</v>
      </c>
      <c r="G7055" s="12">
        <v>379</v>
      </c>
      <c r="H7055" s="115">
        <v>110.83</v>
      </c>
      <c r="I7055" s="45">
        <v>102.92</v>
      </c>
      <c r="J7055" s="45">
        <v>103.18</v>
      </c>
      <c r="M7055" s="61"/>
    </row>
    <row r="7056" spans="1:13" ht="23.25" customHeight="1" thickBot="1" x14ac:dyDescent="0.25">
      <c r="A7056" s="11">
        <v>44795</v>
      </c>
      <c r="B7056" s="12">
        <v>1913.53</v>
      </c>
      <c r="C7056" s="12">
        <v>7912.45</v>
      </c>
      <c r="D7056" s="12">
        <v>2078.41</v>
      </c>
      <c r="E7056" s="12">
        <v>8399.27</v>
      </c>
      <c r="F7056" s="12">
        <v>2907.33</v>
      </c>
      <c r="G7056" s="12">
        <v>378.75</v>
      </c>
      <c r="H7056" s="115">
        <v>110.78</v>
      </c>
      <c r="I7056" s="45">
        <v>102.9</v>
      </c>
      <c r="J7056" s="45">
        <v>103.32</v>
      </c>
      <c r="M7056" s="61"/>
    </row>
    <row r="7057" spans="1:13" ht="23.25" customHeight="1" thickBot="1" x14ac:dyDescent="0.25">
      <c r="A7057" s="11">
        <v>44796</v>
      </c>
      <c r="B7057" s="12">
        <v>1910.48</v>
      </c>
      <c r="C7057" s="12">
        <v>7899.84</v>
      </c>
      <c r="D7057" s="12">
        <v>2074.5300000000002</v>
      </c>
      <c r="E7057" s="12">
        <v>8383.59</v>
      </c>
      <c r="F7057" s="12">
        <v>2894</v>
      </c>
      <c r="G7057" s="12">
        <v>378.1</v>
      </c>
      <c r="H7057" s="115">
        <v>110.59</v>
      </c>
      <c r="I7057" s="45">
        <v>102.8</v>
      </c>
      <c r="J7057" s="45">
        <v>103.3</v>
      </c>
      <c r="M7057" s="61"/>
    </row>
    <row r="7058" spans="1:13" ht="23.25" customHeight="1" thickBot="1" x14ac:dyDescent="0.25">
      <c r="A7058" s="11">
        <v>44797</v>
      </c>
      <c r="B7058" s="12">
        <v>1908.83</v>
      </c>
      <c r="C7058" s="12">
        <v>7893.02</v>
      </c>
      <c r="D7058" s="12">
        <v>2086.9699999999998</v>
      </c>
      <c r="E7058" s="12">
        <v>8433.86</v>
      </c>
      <c r="F7058" s="12">
        <v>3002.95</v>
      </c>
      <c r="G7058" s="12">
        <v>380.26</v>
      </c>
      <c r="H7058" s="115">
        <v>111.51</v>
      </c>
      <c r="I7058" s="45">
        <v>102.14</v>
      </c>
      <c r="J7058" s="45">
        <v>100.44</v>
      </c>
      <c r="M7058" s="61"/>
    </row>
    <row r="7059" spans="1:13" ht="23.25" customHeight="1" thickBot="1" x14ac:dyDescent="0.25">
      <c r="A7059" s="11">
        <v>44798</v>
      </c>
      <c r="B7059" s="12">
        <v>1908.96</v>
      </c>
      <c r="C7059" s="12">
        <v>7893.56</v>
      </c>
      <c r="D7059" s="12">
        <v>2086.98</v>
      </c>
      <c r="E7059" s="12">
        <v>8433.9</v>
      </c>
      <c r="F7059" s="12">
        <v>3002.01</v>
      </c>
      <c r="G7059" s="12">
        <v>380.21</v>
      </c>
      <c r="H7059" s="115">
        <v>111.53</v>
      </c>
      <c r="I7059" s="45">
        <v>102.18</v>
      </c>
      <c r="J7059" s="45">
        <v>100.47</v>
      </c>
      <c r="M7059" s="61"/>
    </row>
    <row r="7060" spans="1:13" ht="23.25" customHeight="1" thickBot="1" x14ac:dyDescent="0.25">
      <c r="A7060" s="11">
        <v>44799</v>
      </c>
      <c r="B7060" s="12">
        <v>1912.99</v>
      </c>
      <c r="C7060" s="12">
        <v>7911.21</v>
      </c>
      <c r="D7060" s="12">
        <v>2094.9899999999998</v>
      </c>
      <c r="E7060" s="12">
        <v>8467.6299999999992</v>
      </c>
      <c r="F7060" s="12">
        <v>3011.97</v>
      </c>
      <c r="G7060" s="12">
        <v>381.35</v>
      </c>
      <c r="H7060" s="115">
        <v>111.92</v>
      </c>
      <c r="I7060" s="45">
        <v>102.23</v>
      </c>
      <c r="J7060" s="45">
        <v>100.05</v>
      </c>
      <c r="M7060" s="61"/>
    </row>
    <row r="7061" spans="1:13" ht="23.25" customHeight="1" thickBot="1" x14ac:dyDescent="0.25">
      <c r="A7061" s="11">
        <v>44802</v>
      </c>
      <c r="B7061" s="12">
        <v>1912.68</v>
      </c>
      <c r="C7061" s="12">
        <v>7912.66</v>
      </c>
      <c r="D7061" s="12">
        <v>2093.29</v>
      </c>
      <c r="E7061" s="12">
        <v>8464.36</v>
      </c>
      <c r="F7061" s="12">
        <v>3003.06</v>
      </c>
      <c r="G7061" s="12">
        <v>380.98</v>
      </c>
      <c r="H7061" s="115">
        <v>111.81</v>
      </c>
      <c r="I7061" s="45">
        <v>102.23</v>
      </c>
      <c r="J7061" s="45">
        <v>100.31</v>
      </c>
      <c r="M7061" s="61"/>
    </row>
    <row r="7062" spans="1:13" ht="23.25" customHeight="1" thickBot="1" x14ac:dyDescent="0.25">
      <c r="A7062" s="11">
        <v>44803</v>
      </c>
      <c r="B7062" s="12">
        <v>1914.6</v>
      </c>
      <c r="C7062" s="12">
        <v>7920.62</v>
      </c>
      <c r="D7062" s="12">
        <v>2095.66</v>
      </c>
      <c r="E7062" s="12">
        <v>8473.94</v>
      </c>
      <c r="F7062" s="12">
        <v>3005.04</v>
      </c>
      <c r="G7062" s="12">
        <v>381.2</v>
      </c>
      <c r="H7062" s="115">
        <v>111.97</v>
      </c>
      <c r="I7062" s="45">
        <v>102.3</v>
      </c>
      <c r="J7062" s="45">
        <v>100.36</v>
      </c>
      <c r="M7062" s="61"/>
    </row>
    <row r="7063" spans="1:13" ht="23.25" customHeight="1" thickBot="1" x14ac:dyDescent="0.25">
      <c r="A7063" s="11">
        <v>44804</v>
      </c>
      <c r="B7063" s="12">
        <v>1914.67</v>
      </c>
      <c r="C7063" s="12">
        <v>7920.88</v>
      </c>
      <c r="D7063" s="12">
        <v>2092.2600000000002</v>
      </c>
      <c r="E7063" s="12">
        <v>8460.19</v>
      </c>
      <c r="F7063" s="12">
        <v>2989.57</v>
      </c>
      <c r="G7063" s="12">
        <v>380.02</v>
      </c>
      <c r="H7063" s="115">
        <v>111.88</v>
      </c>
      <c r="I7063" s="45">
        <v>102.36</v>
      </c>
      <c r="J7063" s="45">
        <v>101</v>
      </c>
      <c r="M7063" s="61"/>
    </row>
    <row r="7064" spans="1:13" ht="23.25" customHeight="1" thickBot="1" x14ac:dyDescent="0.25">
      <c r="A7064" s="11">
        <v>44806</v>
      </c>
      <c r="B7064" s="12">
        <v>1915.29</v>
      </c>
      <c r="C7064" s="12">
        <v>7923.48</v>
      </c>
      <c r="D7064" s="12">
        <v>2094.0500000000002</v>
      </c>
      <c r="E7064" s="12">
        <v>8467.44</v>
      </c>
      <c r="F7064" s="12">
        <v>2987.5</v>
      </c>
      <c r="G7064" s="12">
        <v>380.11</v>
      </c>
      <c r="H7064" s="115">
        <v>111.83</v>
      </c>
      <c r="I7064" s="45">
        <v>102.3</v>
      </c>
      <c r="J7064" s="45">
        <v>100.87</v>
      </c>
      <c r="M7064" s="61"/>
    </row>
    <row r="7065" spans="1:13" ht="23.25" customHeight="1" thickBot="1" x14ac:dyDescent="0.25">
      <c r="A7065" s="11">
        <v>44809</v>
      </c>
      <c r="B7065" s="12">
        <v>1914.88</v>
      </c>
      <c r="C7065" s="12">
        <v>7921.76</v>
      </c>
      <c r="D7065" s="12">
        <v>2092.56</v>
      </c>
      <c r="E7065" s="12">
        <v>8461.3799999999992</v>
      </c>
      <c r="F7065" s="12">
        <v>2979.81</v>
      </c>
      <c r="G7065" s="12">
        <v>379.88</v>
      </c>
      <c r="H7065" s="115">
        <v>111.81</v>
      </c>
      <c r="I7065" s="45">
        <v>102.28</v>
      </c>
      <c r="J7065" s="45">
        <v>101.06</v>
      </c>
      <c r="M7065" s="61"/>
    </row>
    <row r="7066" spans="1:13" ht="23.25" customHeight="1" thickBot="1" x14ac:dyDescent="0.25">
      <c r="A7066" s="11">
        <v>44810</v>
      </c>
      <c r="B7066" s="12">
        <v>1916.58</v>
      </c>
      <c r="C7066" s="12">
        <v>7928.78</v>
      </c>
      <c r="D7066" s="12">
        <v>2092.81</v>
      </c>
      <c r="E7066" s="12">
        <v>8462.43</v>
      </c>
      <c r="F7066" s="12">
        <v>2978.31</v>
      </c>
      <c r="G7066" s="12">
        <v>380.21</v>
      </c>
      <c r="H7066" s="115">
        <v>112</v>
      </c>
      <c r="I7066" s="45">
        <v>102.34</v>
      </c>
      <c r="J7066" s="45">
        <v>101.41</v>
      </c>
      <c r="M7066" s="61"/>
    </row>
    <row r="7067" spans="1:13" ht="23.25" customHeight="1" thickBot="1" x14ac:dyDescent="0.25">
      <c r="A7067" s="11">
        <v>44811</v>
      </c>
      <c r="B7067" s="12">
        <v>1918.17</v>
      </c>
      <c r="C7067" s="12">
        <v>7935.35</v>
      </c>
      <c r="D7067" s="12">
        <v>2093.66</v>
      </c>
      <c r="E7067" s="12">
        <v>8465.84</v>
      </c>
      <c r="F7067" s="12">
        <v>2971.8</v>
      </c>
      <c r="G7067" s="12">
        <v>380.16</v>
      </c>
      <c r="H7067" s="115">
        <v>112.18</v>
      </c>
      <c r="I7067" s="45">
        <v>102.79</v>
      </c>
      <c r="J7067" s="45">
        <v>101.67</v>
      </c>
      <c r="M7067" s="61"/>
    </row>
    <row r="7068" spans="1:13" ht="23.25" customHeight="1" thickBot="1" x14ac:dyDescent="0.25">
      <c r="A7068" s="11">
        <v>44812</v>
      </c>
      <c r="B7068" s="12">
        <v>1923.99</v>
      </c>
      <c r="C7068" s="12">
        <v>7959.44</v>
      </c>
      <c r="D7068" s="12">
        <v>2108.5300000000002</v>
      </c>
      <c r="E7068" s="12">
        <v>8525.98</v>
      </c>
      <c r="F7068" s="12">
        <v>3034.79</v>
      </c>
      <c r="G7068" s="12">
        <v>383.56</v>
      </c>
      <c r="H7068" s="115">
        <v>112.98</v>
      </c>
      <c r="I7068" s="45">
        <v>102.59</v>
      </c>
      <c r="J7068" s="45">
        <v>100.27</v>
      </c>
      <c r="M7068" s="61"/>
    </row>
    <row r="7069" spans="1:13" ht="23.25" customHeight="1" thickBot="1" x14ac:dyDescent="0.25">
      <c r="A7069" s="11">
        <v>44813</v>
      </c>
      <c r="B7069" s="12">
        <v>1924.24</v>
      </c>
      <c r="C7069" s="12">
        <v>7960.49</v>
      </c>
      <c r="D7069" s="12">
        <v>2105.6999999999998</v>
      </c>
      <c r="E7069" s="12">
        <v>8514.5499999999993</v>
      </c>
      <c r="F7069" s="12">
        <v>3032.16</v>
      </c>
      <c r="G7069" s="12">
        <v>382.55</v>
      </c>
      <c r="H7069" s="115">
        <v>113.09</v>
      </c>
      <c r="I7069" s="45">
        <v>102.67</v>
      </c>
      <c r="J7069" s="45">
        <v>100.8</v>
      </c>
      <c r="M7069" s="61"/>
    </row>
    <row r="7070" spans="1:13" ht="23.25" customHeight="1" thickBot="1" x14ac:dyDescent="0.25">
      <c r="A7070" s="11">
        <v>44816</v>
      </c>
      <c r="B7070" s="12">
        <v>1925.47</v>
      </c>
      <c r="C7070" s="12">
        <v>7965.57</v>
      </c>
      <c r="D7070" s="12">
        <v>2105.7399999999998</v>
      </c>
      <c r="E7070" s="12">
        <v>8514.69</v>
      </c>
      <c r="F7070" s="12">
        <v>3022.42</v>
      </c>
      <c r="G7070" s="12">
        <v>382.62</v>
      </c>
      <c r="H7070" s="115">
        <v>113.11</v>
      </c>
      <c r="I7070" s="45">
        <v>102.76</v>
      </c>
      <c r="J7070" s="45">
        <v>101.13</v>
      </c>
      <c r="M7070" s="61"/>
    </row>
    <row r="7071" spans="1:13" ht="23.25" customHeight="1" thickBot="1" x14ac:dyDescent="0.25">
      <c r="A7071" s="11">
        <v>44817</v>
      </c>
      <c r="B7071" s="12">
        <v>1924.72</v>
      </c>
      <c r="C7071" s="12">
        <v>7962.48</v>
      </c>
      <c r="D7071" s="12">
        <v>2104.73</v>
      </c>
      <c r="E7071" s="12">
        <v>8510.6</v>
      </c>
      <c r="F7071" s="12">
        <v>3020.97</v>
      </c>
      <c r="G7071" s="12">
        <v>382.24</v>
      </c>
      <c r="H7071" s="115">
        <v>113.17</v>
      </c>
      <c r="I7071" s="45">
        <v>102.61</v>
      </c>
      <c r="J7071" s="45">
        <v>101.13</v>
      </c>
      <c r="M7071" s="61"/>
    </row>
    <row r="7072" spans="1:13" ht="23.25" customHeight="1" thickBot="1" x14ac:dyDescent="0.25">
      <c r="A7072" s="11">
        <v>44818</v>
      </c>
      <c r="B7072" s="12">
        <v>1926.61</v>
      </c>
      <c r="C7072" s="12">
        <v>7970.3</v>
      </c>
      <c r="D7072" s="12">
        <v>2102.91</v>
      </c>
      <c r="E7072" s="12">
        <v>8503.25</v>
      </c>
      <c r="F7072" s="12">
        <v>2992.35</v>
      </c>
      <c r="G7072" s="12">
        <v>381.9</v>
      </c>
      <c r="H7072" s="115">
        <v>113.04</v>
      </c>
      <c r="I7072" s="45">
        <v>102.64</v>
      </c>
      <c r="J7072" s="45">
        <v>102.01</v>
      </c>
      <c r="M7072" s="61"/>
    </row>
    <row r="7073" spans="1:13" ht="23.25" customHeight="1" thickBot="1" x14ac:dyDescent="0.25">
      <c r="A7073" s="11">
        <v>44819</v>
      </c>
      <c r="B7073" s="12">
        <v>1924.07</v>
      </c>
      <c r="C7073" s="12">
        <v>7959.76</v>
      </c>
      <c r="D7073" s="12">
        <v>2099.14</v>
      </c>
      <c r="E7073" s="12">
        <v>8488</v>
      </c>
      <c r="F7073" s="12">
        <v>2985.11</v>
      </c>
      <c r="G7073" s="12">
        <v>380.96</v>
      </c>
      <c r="H7073" s="115">
        <v>112.79</v>
      </c>
      <c r="I7073" s="45">
        <v>102.39</v>
      </c>
      <c r="J7073" s="45">
        <v>102.07</v>
      </c>
      <c r="M7073" s="61"/>
    </row>
    <row r="7074" spans="1:13" ht="23.25" customHeight="1" thickBot="1" x14ac:dyDescent="0.25">
      <c r="A7074" s="11">
        <v>44820</v>
      </c>
      <c r="B7074" s="12">
        <v>1919.97</v>
      </c>
      <c r="C7074" s="12">
        <v>7942.81</v>
      </c>
      <c r="D7074" s="12">
        <v>2099.69</v>
      </c>
      <c r="E7074" s="12">
        <v>8490.24</v>
      </c>
      <c r="F7074" s="12">
        <v>3001.68</v>
      </c>
      <c r="G7074" s="12">
        <v>381</v>
      </c>
      <c r="H7074" s="115">
        <v>112.6</v>
      </c>
      <c r="I7074" s="45">
        <v>102.57</v>
      </c>
      <c r="J7074" s="45">
        <v>100.94</v>
      </c>
      <c r="M7074" s="61"/>
    </row>
    <row r="7075" spans="1:13" ht="23.25" customHeight="1" thickBot="1" x14ac:dyDescent="0.25">
      <c r="A7075" s="11">
        <v>44823</v>
      </c>
      <c r="B7075" s="12">
        <v>1926.88</v>
      </c>
      <c r="C7075" s="12">
        <v>7971.41</v>
      </c>
      <c r="D7075" s="12">
        <v>2105.59</v>
      </c>
      <c r="E7075" s="12">
        <v>8514.1</v>
      </c>
      <c r="F7075" s="12">
        <v>2989.47</v>
      </c>
      <c r="G7075" s="12">
        <v>381.22</v>
      </c>
      <c r="H7075" s="115">
        <v>112.89</v>
      </c>
      <c r="I7075" s="45">
        <v>102.46</v>
      </c>
      <c r="J7075" s="45">
        <v>101.64</v>
      </c>
      <c r="M7075" s="61"/>
    </row>
    <row r="7076" spans="1:13" ht="23.25" customHeight="1" thickBot="1" x14ac:dyDescent="0.25">
      <c r="A7076" s="11">
        <v>44824</v>
      </c>
      <c r="B7076" s="12">
        <v>1925.86</v>
      </c>
      <c r="C7076" s="12">
        <v>7967.17</v>
      </c>
      <c r="D7076" s="12">
        <v>2103.9699999999998</v>
      </c>
      <c r="E7076" s="12">
        <v>8507.5400000000009</v>
      </c>
      <c r="F7076" s="12">
        <v>2985.77</v>
      </c>
      <c r="G7076" s="12">
        <v>379.99</v>
      </c>
      <c r="H7076" s="115">
        <v>112.89</v>
      </c>
      <c r="I7076" s="45">
        <v>102.47</v>
      </c>
      <c r="J7076" s="45">
        <v>101.68</v>
      </c>
      <c r="M7076" s="61"/>
    </row>
    <row r="7077" spans="1:13" ht="23.25" customHeight="1" thickBot="1" x14ac:dyDescent="0.25">
      <c r="A7077" s="11">
        <v>44825</v>
      </c>
      <c r="B7077" s="12">
        <v>1921.64</v>
      </c>
      <c r="C7077" s="12">
        <v>7949.74</v>
      </c>
      <c r="D7077" s="12">
        <v>2104.9299999999998</v>
      </c>
      <c r="E7077" s="12">
        <v>8511.42</v>
      </c>
      <c r="F7077" s="12">
        <v>3036</v>
      </c>
      <c r="G7077" s="12">
        <v>379.75</v>
      </c>
      <c r="H7077" s="115">
        <v>112.97</v>
      </c>
      <c r="I7077" s="45">
        <v>102.07</v>
      </c>
      <c r="J7077" s="45">
        <v>100.3</v>
      </c>
      <c r="M7077" s="61"/>
    </row>
    <row r="7078" spans="1:13" ht="23.25" customHeight="1" thickBot="1" x14ac:dyDescent="0.25">
      <c r="A7078" s="11">
        <v>44826</v>
      </c>
      <c r="B7078" s="12">
        <v>1914.33</v>
      </c>
      <c r="C7078" s="12">
        <v>7920.68</v>
      </c>
      <c r="D7078" s="12">
        <v>2093.96</v>
      </c>
      <c r="E7078" s="12">
        <v>8468.65</v>
      </c>
      <c r="F7078" s="12">
        <v>3008.59</v>
      </c>
      <c r="G7078" s="12">
        <v>377.23</v>
      </c>
      <c r="H7078" s="115">
        <v>112.36</v>
      </c>
      <c r="I7078" s="45">
        <v>102.26</v>
      </c>
      <c r="J7078" s="45">
        <v>100.54</v>
      </c>
      <c r="M7078" s="61"/>
    </row>
    <row r="7079" spans="1:13" ht="23.25" customHeight="1" thickBot="1" x14ac:dyDescent="0.25">
      <c r="A7079" s="11">
        <v>44827</v>
      </c>
      <c r="B7079" s="12">
        <v>1909.93</v>
      </c>
      <c r="C7079" s="12">
        <v>7902.48</v>
      </c>
      <c r="D7079" s="12">
        <v>2087.75</v>
      </c>
      <c r="E7079" s="12">
        <v>8443.5400000000009</v>
      </c>
      <c r="F7079" s="12">
        <v>2998.18</v>
      </c>
      <c r="G7079" s="12">
        <v>375.5</v>
      </c>
      <c r="H7079" s="115">
        <v>111.87</v>
      </c>
      <c r="I7079" s="45">
        <v>102.27</v>
      </c>
      <c r="J7079" s="45">
        <v>100.59</v>
      </c>
      <c r="M7079" s="61"/>
    </row>
    <row r="7080" spans="1:13" ht="23.25" customHeight="1" thickBot="1" x14ac:dyDescent="0.25">
      <c r="A7080" s="11">
        <v>44830</v>
      </c>
      <c r="B7080" s="12">
        <v>1907.99</v>
      </c>
      <c r="C7080" s="12">
        <v>7894.44</v>
      </c>
      <c r="D7080" s="12">
        <v>2080.7800000000002</v>
      </c>
      <c r="E7080" s="12">
        <v>8415.3700000000008</v>
      </c>
      <c r="F7080" s="12">
        <v>2962.48</v>
      </c>
      <c r="G7080" s="12">
        <v>373.21</v>
      </c>
      <c r="H7080" s="115">
        <v>111.4</v>
      </c>
      <c r="I7080" s="45">
        <v>102.17</v>
      </c>
      <c r="J7080" s="45">
        <v>101.46</v>
      </c>
      <c r="M7080" s="61"/>
    </row>
    <row r="7081" spans="1:13" ht="23.25" customHeight="1" thickBot="1" x14ac:dyDescent="0.25">
      <c r="A7081" s="11">
        <v>44831</v>
      </c>
      <c r="B7081" s="12">
        <v>1909.01</v>
      </c>
      <c r="C7081" s="12">
        <v>7898.68</v>
      </c>
      <c r="D7081" s="12">
        <v>2082.09</v>
      </c>
      <c r="E7081" s="12">
        <v>8420.66</v>
      </c>
      <c r="F7081" s="12">
        <v>2963.88</v>
      </c>
      <c r="G7081" s="12">
        <v>373.36</v>
      </c>
      <c r="H7081" s="115">
        <v>111.52</v>
      </c>
      <c r="I7081" s="45">
        <v>102.2</v>
      </c>
      <c r="J7081" s="45">
        <v>101.48</v>
      </c>
      <c r="M7081" s="61"/>
    </row>
    <row r="7082" spans="1:13" ht="23.25" customHeight="1" thickBot="1" x14ac:dyDescent="0.25">
      <c r="A7082" s="11">
        <v>44832</v>
      </c>
      <c r="B7082" s="12">
        <v>1930.4</v>
      </c>
      <c r="C7082" s="12">
        <v>7987.17</v>
      </c>
      <c r="D7082" s="12">
        <v>2108.14</v>
      </c>
      <c r="E7082" s="12">
        <v>8526.02</v>
      </c>
      <c r="F7082" s="12">
        <v>2983.66</v>
      </c>
      <c r="G7082" s="12">
        <v>379.39</v>
      </c>
      <c r="H7082" s="115">
        <v>113.23</v>
      </c>
      <c r="I7082" s="45">
        <v>102.21</v>
      </c>
      <c r="J7082" s="45">
        <v>102.07</v>
      </c>
      <c r="M7082" s="61"/>
    </row>
    <row r="7083" spans="1:13" ht="23.25" customHeight="1" thickBot="1" x14ac:dyDescent="0.25">
      <c r="A7083" s="11">
        <v>44833</v>
      </c>
      <c r="B7083" s="12">
        <v>1941.41</v>
      </c>
      <c r="C7083" s="12">
        <v>8032.73</v>
      </c>
      <c r="D7083" s="12">
        <v>2123.06</v>
      </c>
      <c r="E7083" s="12">
        <v>8586.35</v>
      </c>
      <c r="F7083" s="12">
        <v>3004.77</v>
      </c>
      <c r="G7083" s="12">
        <v>383.13</v>
      </c>
      <c r="H7083" s="115">
        <v>114.29</v>
      </c>
      <c r="I7083" s="45">
        <v>102.38</v>
      </c>
      <c r="J7083" s="45">
        <v>102.07</v>
      </c>
      <c r="M7083" s="61"/>
    </row>
    <row r="7084" spans="1:13" ht="23.25" customHeight="1" thickBot="1" x14ac:dyDescent="0.25">
      <c r="A7084" s="11">
        <v>44834</v>
      </c>
      <c r="B7084" s="12">
        <v>1943.51</v>
      </c>
      <c r="C7084" s="12">
        <v>8041.42</v>
      </c>
      <c r="D7084" s="12">
        <v>2115.5100000000002</v>
      </c>
      <c r="E7084" s="12">
        <v>8555.82</v>
      </c>
      <c r="F7084" s="12">
        <v>2994.09</v>
      </c>
      <c r="G7084" s="12">
        <v>381.62</v>
      </c>
      <c r="H7084" s="115">
        <v>114.62</v>
      </c>
      <c r="I7084" s="45">
        <v>102.51</v>
      </c>
      <c r="J7084" s="45">
        <v>103.86</v>
      </c>
      <c r="M7084" s="61"/>
    </row>
    <row r="7085" spans="1:13" ht="23.25" customHeight="1" thickBot="1" x14ac:dyDescent="0.25">
      <c r="A7085" s="11">
        <v>44837</v>
      </c>
      <c r="B7085" s="12">
        <v>1942.51</v>
      </c>
      <c r="C7085" s="12">
        <v>8037.29</v>
      </c>
      <c r="D7085" s="12">
        <v>2114.16</v>
      </c>
      <c r="E7085" s="12">
        <v>8550.35</v>
      </c>
      <c r="F7085" s="12">
        <v>2992.17</v>
      </c>
      <c r="G7085" s="12">
        <v>381.63</v>
      </c>
      <c r="H7085" s="115">
        <v>114.62</v>
      </c>
      <c r="I7085" s="45">
        <v>102.5</v>
      </c>
      <c r="J7085" s="45">
        <v>103.86</v>
      </c>
      <c r="M7085" s="61"/>
    </row>
    <row r="7086" spans="1:13" ht="23.25" customHeight="1" thickBot="1" x14ac:dyDescent="0.25">
      <c r="A7086" s="11">
        <v>44838</v>
      </c>
      <c r="B7086" s="12">
        <v>1943.42</v>
      </c>
      <c r="C7086" s="12">
        <v>8041.04</v>
      </c>
      <c r="D7086" s="12">
        <v>2115.23</v>
      </c>
      <c r="E7086" s="12">
        <v>8554.67</v>
      </c>
      <c r="F7086" s="12">
        <v>2992.76</v>
      </c>
      <c r="G7086" s="12">
        <v>381.07</v>
      </c>
      <c r="H7086" s="115">
        <v>114.45</v>
      </c>
      <c r="I7086" s="45">
        <v>102.57</v>
      </c>
      <c r="J7086" s="45">
        <v>103.9</v>
      </c>
      <c r="M7086" s="61"/>
    </row>
    <row r="7087" spans="1:13" ht="23.25" customHeight="1" thickBot="1" x14ac:dyDescent="0.25">
      <c r="A7087" s="11">
        <v>44839</v>
      </c>
      <c r="B7087" s="12">
        <v>1945.41</v>
      </c>
      <c r="C7087" s="12">
        <v>8049.28</v>
      </c>
      <c r="D7087" s="12">
        <v>2117.92</v>
      </c>
      <c r="E7087" s="12">
        <v>8565.58</v>
      </c>
      <c r="F7087" s="12">
        <v>2996.57</v>
      </c>
      <c r="G7087" s="12">
        <v>380.91</v>
      </c>
      <c r="H7087" s="115">
        <v>114.36</v>
      </c>
      <c r="I7087" s="45">
        <v>102.73</v>
      </c>
      <c r="J7087" s="45">
        <v>103.9</v>
      </c>
      <c r="M7087" s="61"/>
    </row>
    <row r="7088" spans="1:13" ht="23.25" customHeight="1" thickBot="1" x14ac:dyDescent="0.25">
      <c r="A7088" s="11">
        <v>44840</v>
      </c>
      <c r="B7088" s="12">
        <v>1944.98</v>
      </c>
      <c r="C7088" s="12">
        <v>8047.51</v>
      </c>
      <c r="D7088" s="12">
        <v>2116.27</v>
      </c>
      <c r="E7088" s="12">
        <v>8558.9</v>
      </c>
      <c r="F7088" s="12">
        <v>2988.05</v>
      </c>
      <c r="G7088" s="12">
        <v>380.54</v>
      </c>
      <c r="H7088" s="115">
        <v>114.29</v>
      </c>
      <c r="I7088" s="45">
        <v>102.72</v>
      </c>
      <c r="J7088" s="45">
        <v>104.11</v>
      </c>
      <c r="M7088" s="61"/>
    </row>
    <row r="7089" spans="1:13" ht="23.25" customHeight="1" thickBot="1" x14ac:dyDescent="0.25">
      <c r="A7089" s="11">
        <v>44841</v>
      </c>
      <c r="B7089" s="12">
        <v>1941.62</v>
      </c>
      <c r="C7089" s="12">
        <v>8033.62</v>
      </c>
      <c r="D7089" s="12">
        <v>2111.15</v>
      </c>
      <c r="E7089" s="12">
        <v>8538.18</v>
      </c>
      <c r="F7089" s="12">
        <v>2977.51</v>
      </c>
      <c r="G7089" s="12">
        <v>380.03</v>
      </c>
      <c r="H7089" s="115">
        <v>114.07</v>
      </c>
      <c r="I7089" s="45">
        <v>102.6</v>
      </c>
      <c r="J7089" s="45">
        <v>104.23</v>
      </c>
      <c r="M7089" s="61"/>
    </row>
    <row r="7090" spans="1:13" ht="23.25" customHeight="1" thickBot="1" x14ac:dyDescent="0.25">
      <c r="A7090" s="11">
        <v>44844</v>
      </c>
      <c r="B7090" s="12">
        <v>1937.63</v>
      </c>
      <c r="C7090" s="12">
        <v>8019.98</v>
      </c>
      <c r="D7090" s="12">
        <v>2105.25</v>
      </c>
      <c r="E7090" s="12">
        <v>8518.11</v>
      </c>
      <c r="F7090" s="12">
        <v>2967.68</v>
      </c>
      <c r="G7090" s="12">
        <v>378.13</v>
      </c>
      <c r="H7090" s="115">
        <v>113.9</v>
      </c>
      <c r="I7090" s="45">
        <v>102.55</v>
      </c>
      <c r="J7090" s="45">
        <v>104.33</v>
      </c>
      <c r="M7090" s="61"/>
    </row>
    <row r="7091" spans="1:13" ht="23.25" customHeight="1" thickBot="1" x14ac:dyDescent="0.25">
      <c r="A7091" s="11">
        <v>44845</v>
      </c>
      <c r="B7091" s="12">
        <v>1933.49</v>
      </c>
      <c r="C7091" s="12">
        <v>8002.82</v>
      </c>
      <c r="D7091" s="12">
        <v>2098.89</v>
      </c>
      <c r="E7091" s="12">
        <v>8492.41</v>
      </c>
      <c r="F7091" s="12">
        <v>2954.53</v>
      </c>
      <c r="G7091" s="12">
        <v>377.09</v>
      </c>
      <c r="H7091" s="115">
        <v>113.5</v>
      </c>
      <c r="I7091" s="45">
        <v>102.52</v>
      </c>
      <c r="J7091" s="45">
        <v>104.47</v>
      </c>
      <c r="M7091" s="61"/>
    </row>
    <row r="7092" spans="1:13" ht="23.25" customHeight="1" thickBot="1" x14ac:dyDescent="0.25">
      <c r="A7092" s="11">
        <v>44846</v>
      </c>
      <c r="B7092" s="12">
        <v>1918.54</v>
      </c>
      <c r="C7092" s="12">
        <v>7940.95</v>
      </c>
      <c r="D7092" s="12">
        <v>2094.6</v>
      </c>
      <c r="E7092" s="12">
        <v>8475.02</v>
      </c>
      <c r="F7092" s="12">
        <v>3041.72</v>
      </c>
      <c r="G7092" s="12">
        <v>375.66</v>
      </c>
      <c r="H7092" s="115">
        <v>113.3</v>
      </c>
      <c r="I7092" s="45">
        <v>101.9</v>
      </c>
      <c r="J7092" s="45">
        <v>101.27</v>
      </c>
      <c r="M7092" s="61"/>
    </row>
    <row r="7093" spans="1:13" ht="23.25" customHeight="1" thickBot="1" x14ac:dyDescent="0.25">
      <c r="A7093" s="11">
        <v>44847</v>
      </c>
      <c r="B7093" s="12">
        <v>1915.63</v>
      </c>
      <c r="C7093" s="12">
        <v>7928.93</v>
      </c>
      <c r="D7093" s="12">
        <v>2089.92</v>
      </c>
      <c r="E7093" s="12">
        <v>8456.1200000000008</v>
      </c>
      <c r="F7093" s="12">
        <v>3030.51</v>
      </c>
      <c r="G7093" s="12">
        <v>374.8</v>
      </c>
      <c r="H7093" s="115">
        <v>113.01</v>
      </c>
      <c r="I7093" s="45">
        <v>101.95</v>
      </c>
      <c r="J7093" s="45">
        <v>101.42</v>
      </c>
      <c r="M7093" s="61"/>
    </row>
    <row r="7094" spans="1:13" ht="23.25" customHeight="1" thickBot="1" x14ac:dyDescent="0.25">
      <c r="A7094" s="11">
        <v>44848</v>
      </c>
      <c r="B7094" s="12">
        <v>1912.74</v>
      </c>
      <c r="C7094" s="12">
        <v>7916.97</v>
      </c>
      <c r="D7094" s="12">
        <v>2084.7800000000002</v>
      </c>
      <c r="E7094" s="12">
        <v>8435.2900000000009</v>
      </c>
      <c r="F7094" s="12">
        <v>3015.69</v>
      </c>
      <c r="G7094" s="12">
        <v>375.25</v>
      </c>
      <c r="H7094" s="115">
        <v>112.84</v>
      </c>
      <c r="I7094" s="45">
        <v>102.1</v>
      </c>
      <c r="J7094" s="45">
        <v>101.67</v>
      </c>
      <c r="M7094" s="61"/>
    </row>
    <row r="7095" spans="1:13" ht="23.25" customHeight="1" thickBot="1" x14ac:dyDescent="0.25">
      <c r="A7095" s="11">
        <v>44851</v>
      </c>
      <c r="B7095" s="12">
        <v>1909.78</v>
      </c>
      <c r="C7095" s="12">
        <v>7904.71</v>
      </c>
      <c r="D7095" s="12">
        <v>2079.35</v>
      </c>
      <c r="E7095" s="12">
        <v>8413.33</v>
      </c>
      <c r="F7095" s="12">
        <v>2999.44</v>
      </c>
      <c r="G7095" s="12">
        <v>374.32</v>
      </c>
      <c r="H7095" s="115">
        <v>112.48</v>
      </c>
      <c r="I7095" s="45">
        <v>102.1</v>
      </c>
      <c r="J7095" s="45">
        <v>101.95</v>
      </c>
      <c r="M7095" s="61"/>
    </row>
    <row r="7096" spans="1:13" ht="23.25" customHeight="1" thickBot="1" x14ac:dyDescent="0.25">
      <c r="A7096" s="11">
        <v>44852</v>
      </c>
      <c r="B7096" s="12">
        <v>1906.77</v>
      </c>
      <c r="C7096" s="12">
        <v>7892.24</v>
      </c>
      <c r="D7096" s="12">
        <v>2073.63</v>
      </c>
      <c r="E7096" s="12">
        <v>8390.2000000000007</v>
      </c>
      <c r="F7096" s="12">
        <v>2991.2</v>
      </c>
      <c r="G7096" s="12">
        <v>374.5</v>
      </c>
      <c r="H7096" s="115">
        <v>112.08</v>
      </c>
      <c r="I7096" s="45">
        <v>102.29</v>
      </c>
      <c r="J7096" s="45">
        <v>102.28</v>
      </c>
      <c r="M7096" s="61"/>
    </row>
    <row r="7097" spans="1:13" ht="23.25" customHeight="1" thickBot="1" x14ac:dyDescent="0.25">
      <c r="A7097" s="11">
        <v>44853</v>
      </c>
      <c r="B7097" s="12">
        <v>1907.32</v>
      </c>
      <c r="C7097" s="12">
        <v>7894.52</v>
      </c>
      <c r="D7097" s="12">
        <v>2072.39</v>
      </c>
      <c r="E7097" s="12">
        <v>8385.19</v>
      </c>
      <c r="F7097" s="12">
        <v>2968.28</v>
      </c>
      <c r="G7097" s="12">
        <v>375.03</v>
      </c>
      <c r="H7097" s="115">
        <v>112.21</v>
      </c>
      <c r="I7097" s="45">
        <v>102.35</v>
      </c>
      <c r="J7097" s="45">
        <v>102.68</v>
      </c>
      <c r="M7097" s="61"/>
    </row>
    <row r="7098" spans="1:13" ht="23.25" customHeight="1" thickBot="1" x14ac:dyDescent="0.25">
      <c r="A7098" s="11">
        <v>44854</v>
      </c>
      <c r="B7098" s="12">
        <v>1914.16</v>
      </c>
      <c r="C7098" s="12">
        <v>7922.83</v>
      </c>
      <c r="D7098" s="12">
        <v>2079.5100000000002</v>
      </c>
      <c r="E7098" s="12">
        <v>8413.9699999999993</v>
      </c>
      <c r="F7098" s="12">
        <v>2965.97</v>
      </c>
      <c r="G7098" s="12">
        <v>376.54</v>
      </c>
      <c r="H7098" s="115">
        <v>112.59</v>
      </c>
      <c r="I7098" s="45">
        <v>102.35</v>
      </c>
      <c r="J7098" s="45">
        <v>103.11</v>
      </c>
      <c r="M7098" s="61"/>
    </row>
    <row r="7099" spans="1:13" ht="23.25" customHeight="1" thickBot="1" x14ac:dyDescent="0.25">
      <c r="A7099" s="11">
        <v>44855</v>
      </c>
      <c r="B7099" s="12">
        <v>1911.33</v>
      </c>
      <c r="C7099" s="12">
        <v>7911.09</v>
      </c>
      <c r="D7099" s="12">
        <v>2073.13</v>
      </c>
      <c r="E7099" s="12">
        <v>8388.17</v>
      </c>
      <c r="F7099" s="12">
        <v>2942.36</v>
      </c>
      <c r="G7099" s="12">
        <v>375.27</v>
      </c>
      <c r="H7099" s="115">
        <v>112.3</v>
      </c>
      <c r="I7099" s="45">
        <v>102.45</v>
      </c>
      <c r="J7099" s="45">
        <v>103.62</v>
      </c>
      <c r="M7099" s="61"/>
    </row>
    <row r="7100" spans="1:13" ht="23.25" customHeight="1" thickBot="1" x14ac:dyDescent="0.25">
      <c r="A7100" s="11">
        <v>44859</v>
      </c>
      <c r="B7100" s="12">
        <v>1904.21</v>
      </c>
      <c r="C7100" s="12">
        <v>7881.64</v>
      </c>
      <c r="D7100" s="12">
        <v>2072.96</v>
      </c>
      <c r="E7100" s="12">
        <v>8387.48</v>
      </c>
      <c r="F7100" s="12">
        <v>2997.1</v>
      </c>
      <c r="G7100" s="12">
        <v>374.81</v>
      </c>
      <c r="H7100" s="115">
        <v>112.21</v>
      </c>
      <c r="I7100" s="45">
        <v>102.17</v>
      </c>
      <c r="J7100" s="45">
        <v>101.72</v>
      </c>
      <c r="M7100" s="61"/>
    </row>
    <row r="7101" spans="1:13" ht="23.25" customHeight="1" thickBot="1" x14ac:dyDescent="0.25">
      <c r="A7101" s="11">
        <v>44860</v>
      </c>
      <c r="B7101" s="12">
        <v>1903.87</v>
      </c>
      <c r="C7101" s="12">
        <v>7880.26</v>
      </c>
      <c r="D7101" s="12">
        <v>2071.61</v>
      </c>
      <c r="E7101" s="12">
        <v>8382.01</v>
      </c>
      <c r="F7101" s="12">
        <v>2989.84</v>
      </c>
      <c r="G7101" s="12">
        <v>374.8</v>
      </c>
      <c r="H7101" s="115">
        <v>112.14</v>
      </c>
      <c r="I7101" s="45">
        <v>102.32</v>
      </c>
      <c r="J7101" s="45">
        <v>101.9</v>
      </c>
      <c r="M7101" s="61"/>
    </row>
    <row r="7102" spans="1:13" ht="23.25" customHeight="1" thickBot="1" x14ac:dyDescent="0.25">
      <c r="A7102" s="11">
        <v>44861</v>
      </c>
      <c r="B7102" s="12">
        <v>1892.42</v>
      </c>
      <c r="C7102" s="12">
        <v>7832.86</v>
      </c>
      <c r="D7102" s="12">
        <v>2057.8200000000002</v>
      </c>
      <c r="E7102" s="12">
        <v>8326.23</v>
      </c>
      <c r="F7102" s="12">
        <v>2980.09</v>
      </c>
      <c r="G7102" s="12">
        <v>372.21</v>
      </c>
      <c r="H7102" s="115">
        <v>111.15</v>
      </c>
      <c r="I7102" s="45">
        <v>102.38</v>
      </c>
      <c r="J7102" s="45">
        <v>101.55</v>
      </c>
      <c r="M7102" s="61"/>
    </row>
    <row r="7103" spans="1:13" ht="23.25" customHeight="1" thickBot="1" x14ac:dyDescent="0.25">
      <c r="A7103" s="11">
        <v>44862</v>
      </c>
      <c r="B7103" s="12">
        <v>1887.29</v>
      </c>
      <c r="C7103" s="12">
        <v>7811.6</v>
      </c>
      <c r="D7103" s="12">
        <v>2054.7399999999998</v>
      </c>
      <c r="E7103" s="12">
        <v>8313.77</v>
      </c>
      <c r="F7103" s="12">
        <v>2978.54</v>
      </c>
      <c r="G7103" s="12">
        <v>371.26</v>
      </c>
      <c r="H7103" s="115">
        <v>110.88</v>
      </c>
      <c r="I7103" s="45">
        <v>102.28</v>
      </c>
      <c r="J7103" s="45">
        <v>100.89</v>
      </c>
      <c r="M7103" s="61"/>
    </row>
    <row r="7104" spans="1:13" ht="23.25" customHeight="1" thickBot="1" x14ac:dyDescent="0.25">
      <c r="A7104" s="11">
        <v>44865</v>
      </c>
      <c r="B7104" s="12">
        <v>1892.98</v>
      </c>
      <c r="C7104" s="12">
        <v>7835.15</v>
      </c>
      <c r="D7104" s="12">
        <v>2056.0700000000002</v>
      </c>
      <c r="E7104" s="12">
        <v>8319.14</v>
      </c>
      <c r="F7104" s="12">
        <v>2972.81</v>
      </c>
      <c r="G7104" s="12">
        <v>373.22</v>
      </c>
      <c r="H7104" s="115">
        <v>111.33</v>
      </c>
      <c r="I7104" s="45">
        <v>102.3</v>
      </c>
      <c r="J7104" s="45">
        <v>102</v>
      </c>
      <c r="M7104" s="61"/>
    </row>
    <row r="7105" spans="1:13" ht="23.25" customHeight="1" thickBot="1" x14ac:dyDescent="0.25">
      <c r="A7105" s="11">
        <v>44866</v>
      </c>
      <c r="B7105" s="12">
        <v>1895.7107692044146</v>
      </c>
      <c r="C7105" s="12">
        <v>7846.4671831797004</v>
      </c>
      <c r="D7105" s="12">
        <v>2062.1215000000002</v>
      </c>
      <c r="E7105" s="12">
        <v>8343.6240402818003</v>
      </c>
      <c r="F7105" s="12">
        <v>2975.4042446629105</v>
      </c>
      <c r="G7105" s="12">
        <v>373.97373775698259</v>
      </c>
      <c r="H7105" s="115">
        <v>111.26674182804494</v>
      </c>
      <c r="I7105" s="45">
        <v>102.28115193257226</v>
      </c>
      <c r="J7105" s="45">
        <v>101.6401</v>
      </c>
      <c r="M7105" s="61"/>
    </row>
    <row r="7106" spans="1:13" ht="23.25" customHeight="1" thickBot="1" x14ac:dyDescent="0.25">
      <c r="A7106" s="11">
        <v>44868</v>
      </c>
      <c r="B7106" s="12">
        <v>1888.5757279985821</v>
      </c>
      <c r="C7106" s="12">
        <v>7816.9347948103004</v>
      </c>
      <c r="D7106" s="12">
        <v>2050.6532000000002</v>
      </c>
      <c r="E7106" s="12">
        <v>8297.2217387776636</v>
      </c>
      <c r="F7106" s="12">
        <v>2948.3561051015026</v>
      </c>
      <c r="G7106" s="12">
        <v>371.38935803848722</v>
      </c>
      <c r="H7106" s="115">
        <v>110.87981939355988</v>
      </c>
      <c r="I7106" s="45">
        <v>102.2282055498124</v>
      </c>
      <c r="J7106" s="45">
        <v>102.0021</v>
      </c>
      <c r="M7106" s="61"/>
    </row>
    <row r="7107" spans="1:13" ht="23.25" customHeight="1" thickBot="1" x14ac:dyDescent="0.25">
      <c r="A7107" s="11">
        <v>44869</v>
      </c>
      <c r="B7107" s="12">
        <v>1878.5331713232385</v>
      </c>
      <c r="C7107" s="12">
        <v>7775.3680153899486</v>
      </c>
      <c r="D7107" s="12">
        <v>2038.3732</v>
      </c>
      <c r="E7107" s="12">
        <v>8247.5351886812405</v>
      </c>
      <c r="F7107" s="12">
        <v>2918.6271029235422</v>
      </c>
      <c r="G7107" s="12">
        <v>367.63578148769392</v>
      </c>
      <c r="H7107" s="115">
        <v>109.93394412004744</v>
      </c>
      <c r="I7107" s="45">
        <v>102.23902056070841</v>
      </c>
      <c r="J7107" s="45">
        <v>101.85080000000001</v>
      </c>
      <c r="M7107" s="61"/>
    </row>
    <row r="7108" spans="1:13" ht="23.25" customHeight="1" thickBot="1" x14ac:dyDescent="0.25">
      <c r="A7108" s="11">
        <v>44872</v>
      </c>
      <c r="B7108" s="12">
        <v>1882.1759582675782</v>
      </c>
      <c r="C7108" s="12">
        <v>7790.44457417385</v>
      </c>
      <c r="D7108" s="12">
        <v>2042.4074000000001</v>
      </c>
      <c r="E7108" s="12">
        <v>8263.8581105378362</v>
      </c>
      <c r="F7108" s="12">
        <v>2919.2119165334548</v>
      </c>
      <c r="G7108" s="12">
        <v>367.75044318543462</v>
      </c>
      <c r="H7108" s="115">
        <v>110.07197398728022</v>
      </c>
      <c r="I7108" s="45">
        <v>102.44473960820693</v>
      </c>
      <c r="J7108" s="45">
        <v>102.03189999999999</v>
      </c>
      <c r="M7108" s="61"/>
    </row>
    <row r="7109" spans="1:13" ht="23.25" customHeight="1" thickBot="1" x14ac:dyDescent="0.25">
      <c r="A7109" s="11">
        <v>44873</v>
      </c>
      <c r="B7109" s="12">
        <v>1878.0944644288081</v>
      </c>
      <c r="C7109" s="12">
        <v>7773.5510146790002</v>
      </c>
      <c r="D7109" s="12">
        <v>2036.479</v>
      </c>
      <c r="E7109" s="12">
        <v>8239.870997867507</v>
      </c>
      <c r="F7109" s="12">
        <v>2908.4509629620461</v>
      </c>
      <c r="G7109" s="12">
        <v>366.31856251897761</v>
      </c>
      <c r="H7109" s="115">
        <v>109.55213556051903</v>
      </c>
      <c r="I7109" s="45">
        <v>102.55181843634216</v>
      </c>
      <c r="J7109" s="45">
        <v>102.1121</v>
      </c>
      <c r="M7109" s="61"/>
    </row>
    <row r="7110" spans="1:13" ht="23.25" customHeight="1" thickBot="1" x14ac:dyDescent="0.25">
      <c r="A7110" s="11">
        <v>44874</v>
      </c>
      <c r="B7110" s="12">
        <v>1880.5895225140957</v>
      </c>
      <c r="C7110" s="12">
        <v>7783.8782168926919</v>
      </c>
      <c r="D7110" s="12">
        <v>2032.8168000000001</v>
      </c>
      <c r="E7110" s="12">
        <v>8225.0532386034101</v>
      </c>
      <c r="F7110" s="12">
        <v>2902.2432024162435</v>
      </c>
      <c r="G7110" s="12">
        <v>367.98148949870983</v>
      </c>
      <c r="H7110" s="115">
        <v>109.9548042047527</v>
      </c>
      <c r="I7110" s="45">
        <v>102.67612054152862</v>
      </c>
      <c r="J7110" s="45">
        <v>103.29640000000001</v>
      </c>
      <c r="M7110" s="61"/>
    </row>
    <row r="7111" spans="1:13" ht="23.25" customHeight="1" thickBot="1" x14ac:dyDescent="0.25">
      <c r="A7111" s="11">
        <v>44875</v>
      </c>
      <c r="B7111" s="12">
        <v>1878.7279268492866</v>
      </c>
      <c r="C7111" s="12">
        <v>7776.1729554464837</v>
      </c>
      <c r="D7111" s="12">
        <v>2039.1866</v>
      </c>
      <c r="E7111" s="12">
        <v>8250.8263157047277</v>
      </c>
      <c r="F7111" s="12">
        <v>2961.2554722118443</v>
      </c>
      <c r="G7111" s="12">
        <v>368.09180728073738</v>
      </c>
      <c r="H7111" s="115">
        <v>109.98593504274514</v>
      </c>
      <c r="I7111" s="45">
        <v>102.26566288338709</v>
      </c>
      <c r="J7111" s="45">
        <v>101.5552</v>
      </c>
      <c r="M7111" s="61"/>
    </row>
    <row r="7112" spans="1:13" ht="23.25" customHeight="1" thickBot="1" x14ac:dyDescent="0.25">
      <c r="A7112" s="11">
        <v>44876</v>
      </c>
      <c r="B7112" s="12">
        <v>1880.5013256434909</v>
      </c>
      <c r="C7112" s="12">
        <v>7783.5131645026395</v>
      </c>
      <c r="D7112" s="12">
        <v>2041.6847</v>
      </c>
      <c r="E7112" s="12">
        <v>8260.9339680496687</v>
      </c>
      <c r="F7112" s="12">
        <v>2965.3570656895217</v>
      </c>
      <c r="G7112" s="12">
        <v>369.56519766938311</v>
      </c>
      <c r="H7112" s="115">
        <v>110.20632435507629</v>
      </c>
      <c r="I7112" s="45">
        <v>102.44809073018375</v>
      </c>
      <c r="J7112" s="45">
        <v>101.5389</v>
      </c>
      <c r="M7112" s="61"/>
    </row>
    <row r="7113" spans="1:13" ht="23.25" customHeight="1" thickBot="1" x14ac:dyDescent="0.25">
      <c r="A7113" s="11">
        <v>44879</v>
      </c>
      <c r="B7113" s="12">
        <v>1889.3124210677911</v>
      </c>
      <c r="C7113" s="12">
        <v>7819.9828421856701</v>
      </c>
      <c r="D7113" s="12">
        <v>2053.4351000000001</v>
      </c>
      <c r="E7113" s="12">
        <v>8308.477684519783</v>
      </c>
      <c r="F7113" s="12">
        <v>2982.4234284166746</v>
      </c>
      <c r="G7113" s="12">
        <v>372.43825265233517</v>
      </c>
      <c r="H7113" s="115">
        <v>110.72894000315736</v>
      </c>
      <c r="I7113" s="45">
        <v>102.62325820704554</v>
      </c>
      <c r="J7113" s="45">
        <v>101.58759999999999</v>
      </c>
      <c r="M7113" s="61"/>
    </row>
    <row r="7114" spans="1:13" ht="23.25" customHeight="1" thickBot="1" x14ac:dyDescent="0.25">
      <c r="A7114" s="11">
        <v>44880</v>
      </c>
      <c r="B7114" s="12">
        <v>1888.9876687689518</v>
      </c>
      <c r="C7114" s="12">
        <v>7818.6386720121372</v>
      </c>
      <c r="D7114" s="12">
        <v>2052.5659999999998</v>
      </c>
      <c r="E7114" s="12">
        <v>8304.9611877210191</v>
      </c>
      <c r="F7114" s="12">
        <v>2977.2859719720609</v>
      </c>
      <c r="G7114" s="12">
        <v>372.72294153288368</v>
      </c>
      <c r="H7114" s="115">
        <v>110.4376651387206</v>
      </c>
      <c r="I7114" s="45">
        <v>102.6367260869733</v>
      </c>
      <c r="J7114" s="45">
        <v>101.6711</v>
      </c>
      <c r="M7114" s="61"/>
    </row>
    <row r="7115" spans="1:13" ht="23.25" customHeight="1" thickBot="1" x14ac:dyDescent="0.25">
      <c r="A7115" s="11">
        <v>44881</v>
      </c>
      <c r="B7115" s="12">
        <v>1891.7868888375647</v>
      </c>
      <c r="C7115" s="12">
        <v>7840.7700090119952</v>
      </c>
      <c r="D7115" s="12">
        <v>2063.3173000000002</v>
      </c>
      <c r="E7115" s="12">
        <v>8348.4624097121996</v>
      </c>
      <c r="F7115" s="12">
        <v>2992.880936845524</v>
      </c>
      <c r="G7115" s="12">
        <v>373.54043643779278</v>
      </c>
      <c r="H7115" s="115">
        <v>110.37119636548462</v>
      </c>
      <c r="I7115" s="45">
        <v>102.67745386134257</v>
      </c>
      <c r="J7115" s="45">
        <v>100.5393</v>
      </c>
      <c r="M7115" s="61"/>
    </row>
    <row r="7116" spans="1:13" ht="23.25" customHeight="1" thickBot="1" x14ac:dyDescent="0.25">
      <c r="A7116" s="11">
        <v>44882</v>
      </c>
      <c r="B7116" s="12">
        <v>1898.2109130921244</v>
      </c>
      <c r="C7116" s="12">
        <v>7867.39</v>
      </c>
      <c r="D7116" s="12">
        <v>2073.8208</v>
      </c>
      <c r="E7116" s="12">
        <v>8390.9609992022451</v>
      </c>
      <c r="F7116" s="12">
        <v>3018.4418056626942</v>
      </c>
      <c r="G7116" s="12">
        <v>375.35170542795163</v>
      </c>
      <c r="H7116" s="115">
        <v>110.96009452782829</v>
      </c>
      <c r="I7116" s="45">
        <v>102.62014134589666</v>
      </c>
      <c r="J7116" s="45">
        <v>100.19540000000001</v>
      </c>
      <c r="M7116" s="61"/>
    </row>
    <row r="7117" spans="1:13" ht="23.25" customHeight="1" thickBot="1" x14ac:dyDescent="0.25">
      <c r="A7117" s="11">
        <v>44883</v>
      </c>
      <c r="B7117" s="12">
        <v>1901.6679431936261</v>
      </c>
      <c r="C7117" s="12">
        <v>7881.7233928786272</v>
      </c>
      <c r="D7117" s="12">
        <v>2078.5288</v>
      </c>
      <c r="E7117" s="12">
        <v>8410.0102074965416</v>
      </c>
      <c r="F7117" s="12">
        <v>3025.294289744762</v>
      </c>
      <c r="G7117" s="12">
        <v>374.45745946926473</v>
      </c>
      <c r="H7117" s="115">
        <v>111.06081185693073</v>
      </c>
      <c r="I7117" s="45">
        <v>102.6240719062357</v>
      </c>
      <c r="J7117" s="45">
        <v>100.19540000000001</v>
      </c>
      <c r="M7117" s="61"/>
    </row>
    <row r="7118" spans="1:13" ht="23.25" customHeight="1" thickBot="1" x14ac:dyDescent="0.25">
      <c r="A7118" s="11">
        <v>44886</v>
      </c>
      <c r="B7118" s="12">
        <v>1895.0784837672206</v>
      </c>
      <c r="C7118" s="12">
        <v>7855.9205998995076</v>
      </c>
      <c r="D7118" s="12">
        <v>2068.8841000000002</v>
      </c>
      <c r="E7118" s="12">
        <v>8372.9914706894215</v>
      </c>
      <c r="F7118" s="12">
        <v>3006.6112184028088</v>
      </c>
      <c r="G7118" s="12">
        <v>372.33877363397602</v>
      </c>
      <c r="H7118" s="115">
        <v>110.46864100061245</v>
      </c>
      <c r="I7118" s="45">
        <v>102.56018936822259</v>
      </c>
      <c r="J7118" s="45">
        <v>100.3348</v>
      </c>
      <c r="M7118" s="61"/>
    </row>
    <row r="7119" spans="1:13" ht="23.25" customHeight="1" thickBot="1" x14ac:dyDescent="0.25">
      <c r="A7119" s="11">
        <v>44887</v>
      </c>
      <c r="B7119" s="12">
        <v>1883.1855371572203</v>
      </c>
      <c r="C7119" s="12">
        <v>7854.0293773018575</v>
      </c>
      <c r="D7119" s="12">
        <v>2052.0248000000001</v>
      </c>
      <c r="E7119" s="12">
        <v>8367.7943036753095</v>
      </c>
      <c r="F7119" s="12">
        <v>3002.2761321444364</v>
      </c>
      <c r="G7119" s="12">
        <v>368.46742586571565</v>
      </c>
      <c r="H7119" s="115">
        <v>109.37529955596672</v>
      </c>
      <c r="I7119" s="45">
        <v>102.55249729233948</v>
      </c>
      <c r="J7119" s="45">
        <v>100.4567</v>
      </c>
      <c r="M7119" s="61"/>
    </row>
    <row r="7120" spans="1:13" ht="23.25" customHeight="1" thickBot="1" x14ac:dyDescent="0.25">
      <c r="A7120" s="11">
        <v>44888</v>
      </c>
      <c r="B7120" s="12">
        <v>1878.8454118652458</v>
      </c>
      <c r="C7120" s="12">
        <v>7844.510508131093</v>
      </c>
      <c r="D7120" s="12">
        <v>2042.3176000000001</v>
      </c>
      <c r="E7120" s="12">
        <v>8339.6375823802809</v>
      </c>
      <c r="F7120" s="12">
        <v>2990.2628254873975</v>
      </c>
      <c r="G7120" s="12">
        <v>369.18721960414564</v>
      </c>
      <c r="H7120" s="115">
        <v>109.13777950789955</v>
      </c>
      <c r="I7120" s="45">
        <v>102.57483424428429</v>
      </c>
      <c r="J7120" s="45">
        <v>101.08669999999999</v>
      </c>
      <c r="M7120" s="61"/>
    </row>
    <row r="7121" spans="1:13" ht="23.25" customHeight="1" thickBot="1" x14ac:dyDescent="0.25">
      <c r="A7121" s="11">
        <v>44889</v>
      </c>
      <c r="B7121" s="12">
        <v>1873.3756736686901</v>
      </c>
      <c r="C7121" s="12">
        <v>7824.3285338571641</v>
      </c>
      <c r="D7121" s="12">
        <v>2040.8249000000001</v>
      </c>
      <c r="E7121" s="12">
        <v>8337.0787126718769</v>
      </c>
      <c r="F7121" s="12">
        <v>3002.494326762941</v>
      </c>
      <c r="G7121" s="12">
        <v>367.9382029421775</v>
      </c>
      <c r="H7121" s="115">
        <v>108.88639580819353</v>
      </c>
      <c r="I7121" s="45">
        <v>102.63245667265251</v>
      </c>
      <c r="J7121" s="45">
        <v>100.0414</v>
      </c>
      <c r="M7121" s="61"/>
    </row>
    <row r="7122" spans="1:13" ht="23.25" customHeight="1" thickBot="1" x14ac:dyDescent="0.25">
      <c r="A7122" s="11">
        <v>44890</v>
      </c>
      <c r="B7122" s="12">
        <v>1871.2918872070159</v>
      </c>
      <c r="C7122" s="12">
        <v>7819.96023636462</v>
      </c>
      <c r="D7122" s="12">
        <v>2038.8810000000001</v>
      </c>
      <c r="E7122" s="12">
        <v>8334.9117369406922</v>
      </c>
      <c r="F7122" s="12">
        <v>3001.3013676174678</v>
      </c>
      <c r="G7122" s="12">
        <v>367.5053580365751</v>
      </c>
      <c r="H7122" s="115">
        <v>108.87018836140794</v>
      </c>
      <c r="I7122" s="45">
        <v>102.61675908128669</v>
      </c>
      <c r="J7122" s="45">
        <v>99.897900000000007</v>
      </c>
      <c r="M7122" s="61"/>
    </row>
    <row r="7123" spans="1:13" ht="23.25" customHeight="1" thickBot="1" x14ac:dyDescent="0.25">
      <c r="A7123" s="11">
        <v>44893</v>
      </c>
      <c r="B7123" s="12">
        <v>1872.7423427344813</v>
      </c>
      <c r="C7123" s="12">
        <v>7826.021559361282</v>
      </c>
      <c r="D7123" s="12">
        <v>2042.1647</v>
      </c>
      <c r="E7123" s="12">
        <v>8348.3354481188289</v>
      </c>
      <c r="F7123" s="12">
        <v>3003.6581810040389</v>
      </c>
      <c r="G7123" s="12">
        <v>368.12624369249943</v>
      </c>
      <c r="H7123" s="115">
        <v>109.03576837652894</v>
      </c>
      <c r="I7123" s="45">
        <v>102.55824773998781</v>
      </c>
      <c r="J7123" s="45">
        <v>99.698400000000007</v>
      </c>
      <c r="M7123" s="61"/>
    </row>
    <row r="7124" spans="1:13" ht="23.25" customHeight="1" thickBot="1" x14ac:dyDescent="0.25">
      <c r="A7124" s="11">
        <v>44894</v>
      </c>
      <c r="B7124" s="12">
        <v>1874.5351255623921</v>
      </c>
      <c r="C7124" s="12">
        <v>7836.3720872348113</v>
      </c>
      <c r="D7124" s="12">
        <v>2044.5246999999999</v>
      </c>
      <c r="E7124" s="12">
        <v>8361.7914402502429</v>
      </c>
      <c r="F7124" s="12">
        <v>3008.0176077423803</v>
      </c>
      <c r="G7124" s="12">
        <v>368.61415326922446</v>
      </c>
      <c r="H7124" s="115">
        <v>109.23107281818881</v>
      </c>
      <c r="I7124" s="45">
        <v>102.58149431497883</v>
      </c>
      <c r="J7124" s="45">
        <v>99.714299999999994</v>
      </c>
      <c r="M7124" s="61"/>
    </row>
    <row r="7125" spans="1:13" ht="23.25" customHeight="1" thickBot="1" x14ac:dyDescent="0.25">
      <c r="A7125" s="11">
        <v>44895</v>
      </c>
      <c r="B7125" s="12">
        <v>1880.0909884116757</v>
      </c>
      <c r="C7125" s="12">
        <v>7859.5980102697667</v>
      </c>
      <c r="D7125" s="12">
        <v>2053.3213999999998</v>
      </c>
      <c r="E7125" s="12">
        <v>8397.7685897375777</v>
      </c>
      <c r="F7125" s="12">
        <v>3017.9900834592659</v>
      </c>
      <c r="G7125" s="12">
        <v>370.11721075541715</v>
      </c>
      <c r="H7125" s="115">
        <v>109.7520815356762</v>
      </c>
      <c r="I7125" s="45">
        <v>102.56963958907208</v>
      </c>
      <c r="J7125" s="45">
        <v>99.038899999999998</v>
      </c>
      <c r="M7125" s="61"/>
    </row>
    <row r="7126" spans="1:13" ht="23.25" customHeight="1" thickBot="1" x14ac:dyDescent="0.25">
      <c r="A7126" s="11">
        <v>44896</v>
      </c>
      <c r="B7126" s="12">
        <v>1879.41</v>
      </c>
      <c r="C7126" s="12">
        <v>7862.32</v>
      </c>
      <c r="D7126" s="12">
        <v>2045.47</v>
      </c>
      <c r="E7126" s="12">
        <v>8373.08</v>
      </c>
      <c r="F7126" s="12">
        <v>3009.12</v>
      </c>
      <c r="G7126" s="12">
        <v>370.55</v>
      </c>
      <c r="H7126" s="115">
        <v>109.76</v>
      </c>
      <c r="I7126" s="45">
        <v>102.66</v>
      </c>
      <c r="J7126" s="45">
        <v>99.59</v>
      </c>
      <c r="M7126" s="61"/>
    </row>
    <row r="7127" spans="1:13" ht="23.25" customHeight="1" thickBot="1" x14ac:dyDescent="0.25">
      <c r="A7127" s="11">
        <v>44897</v>
      </c>
      <c r="B7127" s="12">
        <v>1871.11</v>
      </c>
      <c r="C7127" s="12">
        <v>7827.62</v>
      </c>
      <c r="D7127" s="12">
        <v>2040.43</v>
      </c>
      <c r="E7127" s="12">
        <v>8352.48</v>
      </c>
      <c r="F7127" s="12">
        <v>3008.04</v>
      </c>
      <c r="G7127" s="12">
        <v>369.08</v>
      </c>
      <c r="H7127" s="115">
        <v>109.31</v>
      </c>
      <c r="I7127" s="45">
        <v>102.18</v>
      </c>
      <c r="J7127" s="45">
        <v>98.25</v>
      </c>
      <c r="M7127" s="61"/>
    </row>
    <row r="7128" spans="1:13" ht="23.25" customHeight="1" thickBot="1" x14ac:dyDescent="0.25">
      <c r="A7128" s="11">
        <v>44900</v>
      </c>
      <c r="B7128" s="12">
        <v>1872.8</v>
      </c>
      <c r="C7128" s="12">
        <v>7834.67</v>
      </c>
      <c r="D7128" s="12">
        <v>2042.73</v>
      </c>
      <c r="E7128" s="12">
        <v>8361.8700000000008</v>
      </c>
      <c r="F7128" s="12">
        <v>3011.42</v>
      </c>
      <c r="G7128" s="12">
        <v>369.9</v>
      </c>
      <c r="H7128" s="115">
        <v>109.52</v>
      </c>
      <c r="I7128" s="45">
        <v>102.25</v>
      </c>
      <c r="J7128" s="45">
        <v>98.25</v>
      </c>
      <c r="M7128" s="61"/>
    </row>
    <row r="7129" spans="1:13" ht="23.25" customHeight="1" thickBot="1" x14ac:dyDescent="0.25">
      <c r="A7129" s="11">
        <v>44901</v>
      </c>
      <c r="B7129" s="12">
        <v>1874.02</v>
      </c>
      <c r="C7129" s="12">
        <v>7839.79</v>
      </c>
      <c r="D7129" s="12">
        <v>2044.4</v>
      </c>
      <c r="E7129" s="12">
        <v>8368.7000000000007</v>
      </c>
      <c r="F7129" s="12">
        <v>3013.88</v>
      </c>
      <c r="G7129" s="12">
        <v>369.9</v>
      </c>
      <c r="H7129" s="115">
        <v>109.47</v>
      </c>
      <c r="I7129" s="45">
        <v>102.15</v>
      </c>
      <c r="J7129" s="45">
        <v>98.25</v>
      </c>
      <c r="M7129" s="61"/>
    </row>
    <row r="7130" spans="1:13" ht="23.25" customHeight="1" thickBot="1" x14ac:dyDescent="0.25">
      <c r="A7130" s="11">
        <v>44902</v>
      </c>
      <c r="B7130" s="12">
        <v>1875.63</v>
      </c>
      <c r="C7130" s="12">
        <v>7851.12</v>
      </c>
      <c r="D7130" s="12">
        <v>2046.59</v>
      </c>
      <c r="E7130" s="12">
        <v>8383.7900000000009</v>
      </c>
      <c r="F7130" s="12">
        <v>3019.32</v>
      </c>
      <c r="G7130" s="12">
        <v>370.25</v>
      </c>
      <c r="H7130" s="115">
        <v>109.51</v>
      </c>
      <c r="I7130" s="45">
        <v>102.11</v>
      </c>
      <c r="J7130" s="45">
        <v>98.92</v>
      </c>
      <c r="M7130" s="61"/>
    </row>
    <row r="7131" spans="1:13" ht="23.25" customHeight="1" thickBot="1" x14ac:dyDescent="0.25">
      <c r="A7131" s="11">
        <v>44903</v>
      </c>
      <c r="B7131" s="12">
        <v>1880.24</v>
      </c>
      <c r="C7131" s="12">
        <v>7870.4</v>
      </c>
      <c r="D7131" s="12">
        <v>2047.09</v>
      </c>
      <c r="E7131" s="12">
        <v>8385.85</v>
      </c>
      <c r="F7131" s="12">
        <v>3016.61</v>
      </c>
      <c r="G7131" s="12">
        <v>371.55</v>
      </c>
      <c r="H7131" s="115">
        <v>110.02</v>
      </c>
      <c r="I7131" s="45">
        <v>102.18</v>
      </c>
      <c r="J7131" s="45">
        <v>99.13</v>
      </c>
      <c r="M7131" s="61"/>
    </row>
    <row r="7132" spans="1:13" ht="23.25" customHeight="1" thickBot="1" x14ac:dyDescent="0.25">
      <c r="A7132" s="11">
        <v>44904</v>
      </c>
      <c r="B7132" s="12">
        <v>1886.68</v>
      </c>
      <c r="C7132" s="12">
        <v>7897.37</v>
      </c>
      <c r="D7132" s="12">
        <v>2055.86</v>
      </c>
      <c r="E7132" s="12">
        <v>8421.7999999999993</v>
      </c>
      <c r="F7132" s="12">
        <v>3029.53</v>
      </c>
      <c r="G7132" s="12">
        <v>372.13</v>
      </c>
      <c r="H7132" s="115">
        <v>110.61</v>
      </c>
      <c r="I7132" s="45">
        <v>102.26</v>
      </c>
      <c r="J7132" s="45">
        <v>99.47</v>
      </c>
      <c r="M7132" s="61"/>
    </row>
    <row r="7133" spans="1:13" ht="23.25" customHeight="1" thickBot="1" x14ac:dyDescent="0.25">
      <c r="A7133" s="11">
        <v>44907</v>
      </c>
      <c r="B7133" s="12">
        <v>1882.92</v>
      </c>
      <c r="C7133" s="12">
        <v>7881.62</v>
      </c>
      <c r="D7133" s="12">
        <v>2050.7399999999998</v>
      </c>
      <c r="E7133" s="12">
        <v>8400.81</v>
      </c>
      <c r="F7133" s="12">
        <v>3021.98</v>
      </c>
      <c r="G7133" s="12">
        <v>372.13</v>
      </c>
      <c r="H7133" s="115">
        <v>110.22</v>
      </c>
      <c r="I7133" s="45">
        <v>102.2</v>
      </c>
      <c r="J7133" s="45">
        <v>99.47</v>
      </c>
      <c r="M7133" s="61"/>
    </row>
    <row r="7134" spans="1:13" ht="23.25" customHeight="1" thickBot="1" x14ac:dyDescent="0.25">
      <c r="A7134" s="11">
        <v>44908</v>
      </c>
      <c r="B7134" s="12">
        <v>1885.83</v>
      </c>
      <c r="C7134" s="12">
        <v>7893.81</v>
      </c>
      <c r="D7134" s="12">
        <v>2054.71</v>
      </c>
      <c r="E7134" s="12">
        <v>8417.06</v>
      </c>
      <c r="F7134" s="12">
        <v>3027.83</v>
      </c>
      <c r="G7134" s="12">
        <v>372.63</v>
      </c>
      <c r="H7134" s="115">
        <v>110.29</v>
      </c>
      <c r="I7134" s="45">
        <v>102.22</v>
      </c>
      <c r="J7134" s="45">
        <v>99.47</v>
      </c>
      <c r="M7134" s="61"/>
    </row>
    <row r="7135" spans="1:13" ht="23.25" customHeight="1" thickBot="1" x14ac:dyDescent="0.25">
      <c r="A7135" s="11">
        <v>44909</v>
      </c>
      <c r="B7135" s="12">
        <v>1882.58</v>
      </c>
      <c r="C7135" s="12">
        <v>7880.23</v>
      </c>
      <c r="D7135" s="12">
        <v>2050.12</v>
      </c>
      <c r="E7135" s="12">
        <v>8398.2800000000007</v>
      </c>
      <c r="F7135" s="12">
        <v>3020.11</v>
      </c>
      <c r="G7135" s="12">
        <v>371.38</v>
      </c>
      <c r="H7135" s="115">
        <v>109.92</v>
      </c>
      <c r="I7135" s="45">
        <v>102.3</v>
      </c>
      <c r="J7135" s="45">
        <v>99.16</v>
      </c>
      <c r="M7135" s="61"/>
    </row>
    <row r="7136" spans="1:13" ht="23.25" customHeight="1" thickBot="1" x14ac:dyDescent="0.25">
      <c r="A7136" s="11">
        <v>44910</v>
      </c>
      <c r="B7136" s="12">
        <v>1881.55</v>
      </c>
      <c r="C7136" s="12">
        <v>7875.89</v>
      </c>
      <c r="D7136" s="12">
        <v>2048.12</v>
      </c>
      <c r="E7136" s="12">
        <v>8390.1</v>
      </c>
      <c r="F7136" s="12">
        <v>3013.72</v>
      </c>
      <c r="G7136" s="12">
        <v>371.49</v>
      </c>
      <c r="H7136" s="115">
        <v>109.96</v>
      </c>
      <c r="I7136" s="45">
        <v>102.35</v>
      </c>
      <c r="J7136" s="45">
        <v>99.28</v>
      </c>
      <c r="M7136" s="61"/>
    </row>
    <row r="7137" spans="1:13" ht="23.25" customHeight="1" thickBot="1" x14ac:dyDescent="0.25">
      <c r="A7137" s="11">
        <v>44911</v>
      </c>
      <c r="B7137" s="12">
        <v>1880.45</v>
      </c>
      <c r="C7137" s="12">
        <v>7871.31</v>
      </c>
      <c r="D7137" s="12">
        <v>2046.21</v>
      </c>
      <c r="E7137" s="12">
        <v>8382.26</v>
      </c>
      <c r="F7137" s="12">
        <v>3008.43</v>
      </c>
      <c r="G7137" s="12">
        <v>371.21</v>
      </c>
      <c r="H7137" s="115">
        <v>109.83</v>
      </c>
      <c r="I7137" s="45">
        <v>102.34</v>
      </c>
      <c r="J7137" s="45">
        <v>99.7</v>
      </c>
      <c r="M7137" s="61"/>
    </row>
    <row r="7138" spans="1:13" ht="23.25" customHeight="1" thickBot="1" x14ac:dyDescent="0.25">
      <c r="A7138" s="11">
        <v>44914</v>
      </c>
      <c r="B7138" s="12">
        <v>1881.5</v>
      </c>
      <c r="C7138" s="12">
        <v>7875.69</v>
      </c>
      <c r="D7138" s="12">
        <v>2042.53</v>
      </c>
      <c r="E7138" s="12">
        <v>8367.19</v>
      </c>
      <c r="F7138" s="12">
        <v>3000.55</v>
      </c>
      <c r="G7138" s="12">
        <v>371.82</v>
      </c>
      <c r="H7138" s="115">
        <v>109.95</v>
      </c>
      <c r="I7138" s="45">
        <v>102.32</v>
      </c>
      <c r="J7138" s="45">
        <v>100.32</v>
      </c>
      <c r="M7138" s="61"/>
    </row>
    <row r="7139" spans="1:13" ht="23.25" customHeight="1" thickBot="1" x14ac:dyDescent="0.25">
      <c r="A7139" s="11">
        <v>44915</v>
      </c>
      <c r="B7139" s="12">
        <v>1880.16</v>
      </c>
      <c r="C7139" s="12">
        <v>7872.77</v>
      </c>
      <c r="D7139" s="12">
        <v>2040.55</v>
      </c>
      <c r="E7139" s="12">
        <v>8362.6299999999992</v>
      </c>
      <c r="F7139" s="12">
        <v>2997.96</v>
      </c>
      <c r="G7139" s="12">
        <v>370.72</v>
      </c>
      <c r="H7139" s="115">
        <v>109.78</v>
      </c>
      <c r="I7139" s="45">
        <v>102.32</v>
      </c>
      <c r="J7139" s="45">
        <v>100.19</v>
      </c>
      <c r="M7139" s="61"/>
    </row>
    <row r="7140" spans="1:13" ht="23.25" customHeight="1" thickBot="1" x14ac:dyDescent="0.25">
      <c r="A7140" s="11">
        <v>44916</v>
      </c>
      <c r="B7140" s="12">
        <v>1881.62</v>
      </c>
      <c r="C7140" s="12">
        <v>7878.94</v>
      </c>
      <c r="D7140" s="12">
        <v>2042.77</v>
      </c>
      <c r="E7140" s="12">
        <v>8371.84</v>
      </c>
      <c r="F7140" s="12">
        <v>3001.26</v>
      </c>
      <c r="G7140" s="12">
        <v>370.7</v>
      </c>
      <c r="H7140" s="115">
        <v>110.03</v>
      </c>
      <c r="I7140" s="45">
        <v>102.33</v>
      </c>
      <c r="J7140" s="45">
        <v>100.15</v>
      </c>
      <c r="M7140" s="61"/>
    </row>
    <row r="7141" spans="1:13" ht="23.25" customHeight="1" thickBot="1" x14ac:dyDescent="0.25">
      <c r="A7141" s="11">
        <v>44917</v>
      </c>
      <c r="B7141" s="12">
        <v>1883.89</v>
      </c>
      <c r="C7141" s="12">
        <v>7888.47</v>
      </c>
      <c r="D7141" s="12">
        <v>2045.87</v>
      </c>
      <c r="E7141" s="12">
        <v>8384.5400000000009</v>
      </c>
      <c r="F7141" s="12">
        <v>3005.82</v>
      </c>
      <c r="G7141" s="12">
        <v>371.52</v>
      </c>
      <c r="H7141" s="115">
        <v>110.23</v>
      </c>
      <c r="I7141" s="45">
        <v>102.35</v>
      </c>
      <c r="J7141" s="45">
        <v>100.17</v>
      </c>
      <c r="M7141" s="61"/>
    </row>
    <row r="7142" spans="1:13" ht="23.25" customHeight="1" thickBot="1" x14ac:dyDescent="0.25">
      <c r="A7142" s="11">
        <v>44918</v>
      </c>
      <c r="B7142" s="12">
        <v>1883.67</v>
      </c>
      <c r="C7142" s="12">
        <v>7890.58</v>
      </c>
      <c r="D7142" s="12">
        <v>2043.83</v>
      </c>
      <c r="E7142" s="12">
        <v>8380.27</v>
      </c>
      <c r="F7142" s="12">
        <v>3004.28</v>
      </c>
      <c r="G7142" s="12">
        <v>371.38</v>
      </c>
      <c r="H7142" s="115">
        <v>110.13</v>
      </c>
      <c r="I7142" s="45">
        <v>100.49</v>
      </c>
      <c r="J7142" s="45">
        <v>100.4327</v>
      </c>
      <c r="M7142" s="61"/>
    </row>
    <row r="7143" spans="1:13" ht="23.25" customHeight="1" thickBot="1" x14ac:dyDescent="0.25">
      <c r="A7143" s="11">
        <v>44921</v>
      </c>
      <c r="B7143" s="12">
        <v>1885.21</v>
      </c>
      <c r="C7143" s="12">
        <v>7897.06</v>
      </c>
      <c r="D7143" s="12">
        <v>2047.67</v>
      </c>
      <c r="E7143" s="12">
        <v>8395.99</v>
      </c>
      <c r="F7143" s="12">
        <v>3009.92</v>
      </c>
      <c r="G7143" s="12">
        <v>371.56</v>
      </c>
      <c r="H7143" s="115">
        <v>110.39</v>
      </c>
      <c r="I7143" s="45">
        <v>100.51</v>
      </c>
      <c r="J7143" s="45">
        <v>99.997799999999998</v>
      </c>
      <c r="M7143" s="61"/>
    </row>
    <row r="7144" spans="1:13" ht="23.25" customHeight="1" thickBot="1" x14ac:dyDescent="0.25">
      <c r="A7144" s="11">
        <v>44922</v>
      </c>
      <c r="B7144" s="12">
        <v>1888.22</v>
      </c>
      <c r="C7144" s="12">
        <v>7909.66</v>
      </c>
      <c r="D7144" s="12">
        <v>2051.6799999999998</v>
      </c>
      <c r="E7144" s="12">
        <v>8412.44</v>
      </c>
      <c r="F7144" s="12">
        <v>3015.33</v>
      </c>
      <c r="G7144" s="12">
        <v>372.12</v>
      </c>
      <c r="H7144" s="115">
        <v>110.47</v>
      </c>
      <c r="I7144" s="45">
        <v>100.53</v>
      </c>
      <c r="J7144" s="45">
        <v>99.843400000000003</v>
      </c>
      <c r="M7144" s="61"/>
    </row>
    <row r="7145" spans="1:13" ht="23.25" customHeight="1" thickBot="1" x14ac:dyDescent="0.25">
      <c r="A7145" s="11">
        <v>44923</v>
      </c>
      <c r="B7145" s="12">
        <v>1890.14</v>
      </c>
      <c r="C7145" s="12">
        <v>7918.1</v>
      </c>
      <c r="D7145" s="12">
        <v>2054.0500000000002</v>
      </c>
      <c r="E7145" s="12">
        <v>8422.69</v>
      </c>
      <c r="F7145" s="12">
        <v>3019.01</v>
      </c>
      <c r="G7145" s="12">
        <v>372.75</v>
      </c>
      <c r="H7145" s="115">
        <v>110.7</v>
      </c>
      <c r="I7145" s="45">
        <v>100.52</v>
      </c>
      <c r="J7145" s="45">
        <v>100.221</v>
      </c>
      <c r="M7145" s="61"/>
    </row>
    <row r="7146" spans="1:13" ht="23.25" customHeight="1" thickBot="1" x14ac:dyDescent="0.25">
      <c r="A7146" s="11">
        <v>44924</v>
      </c>
      <c r="B7146" s="12">
        <v>1891.19</v>
      </c>
      <c r="C7146" s="12">
        <v>7922.5</v>
      </c>
      <c r="D7146" s="12">
        <v>2055.48</v>
      </c>
      <c r="E7146" s="12">
        <v>8428.5499999999993</v>
      </c>
      <c r="F7146" s="12">
        <v>3021.11</v>
      </c>
      <c r="G7146" s="12">
        <v>373.13</v>
      </c>
      <c r="H7146" s="115">
        <v>110.71</v>
      </c>
      <c r="I7146" s="45">
        <v>100.51</v>
      </c>
      <c r="J7146" s="45">
        <v>100.221</v>
      </c>
      <c r="M7146" s="61"/>
    </row>
    <row r="7147" spans="1:13" ht="23.25" customHeight="1" thickBot="1" x14ac:dyDescent="0.25">
      <c r="A7147" s="11">
        <v>44925</v>
      </c>
      <c r="B7147" s="12">
        <v>1891.03</v>
      </c>
      <c r="C7147" s="12">
        <v>7921.81</v>
      </c>
      <c r="D7147" s="12">
        <v>2055.25</v>
      </c>
      <c r="E7147" s="12">
        <v>8427.6299999999992</v>
      </c>
      <c r="F7147" s="12">
        <v>3020.78</v>
      </c>
      <c r="G7147" s="12">
        <v>373.02</v>
      </c>
      <c r="H7147" s="115">
        <v>110.62</v>
      </c>
      <c r="I7147" s="45">
        <v>100.54</v>
      </c>
      <c r="J7147" s="45">
        <v>100.221</v>
      </c>
      <c r="M7147" s="61"/>
    </row>
    <row r="7148" spans="1:13" ht="23.25" customHeight="1" thickBot="1" x14ac:dyDescent="0.25">
      <c r="A7148" s="11">
        <v>44930</v>
      </c>
      <c r="B7148" s="12">
        <v>1886.19</v>
      </c>
      <c r="C7148" s="12">
        <v>7901.57</v>
      </c>
      <c r="D7148" s="12">
        <v>2051.96</v>
      </c>
      <c r="E7148" s="12">
        <v>8414.11</v>
      </c>
      <c r="F7148" s="12">
        <v>3013.46</v>
      </c>
      <c r="G7148" s="12">
        <v>371.61</v>
      </c>
      <c r="H7148" s="115">
        <v>110.2</v>
      </c>
      <c r="I7148" s="45">
        <v>100.51</v>
      </c>
      <c r="J7148" s="45">
        <v>99.7363</v>
      </c>
      <c r="M7148" s="61"/>
    </row>
    <row r="7149" spans="1:13" ht="23.25" customHeight="1" thickBot="1" x14ac:dyDescent="0.25">
      <c r="A7149" s="11">
        <v>44931</v>
      </c>
      <c r="B7149" s="12">
        <v>1886.37</v>
      </c>
      <c r="C7149" s="12">
        <v>7903.45</v>
      </c>
      <c r="D7149" s="12">
        <v>2052.19</v>
      </c>
      <c r="E7149" s="12">
        <v>8416.61</v>
      </c>
      <c r="F7149" s="12">
        <v>3014.36</v>
      </c>
      <c r="G7149" s="12">
        <v>371.92</v>
      </c>
      <c r="H7149" s="115">
        <v>110.31</v>
      </c>
      <c r="I7149" s="45">
        <v>100.55</v>
      </c>
      <c r="J7149" s="45">
        <v>99.7363</v>
      </c>
      <c r="M7149" s="61"/>
    </row>
    <row r="7150" spans="1:13" ht="23.25" customHeight="1" thickBot="1" x14ac:dyDescent="0.25">
      <c r="A7150" s="11">
        <v>44932</v>
      </c>
      <c r="B7150" s="12">
        <v>1887.32</v>
      </c>
      <c r="C7150" s="12">
        <v>7907.42</v>
      </c>
      <c r="D7150" s="12">
        <v>2052.5500000000002</v>
      </c>
      <c r="E7150" s="12">
        <v>8418.11</v>
      </c>
      <c r="F7150" s="12">
        <v>3009.48</v>
      </c>
      <c r="G7150" s="12">
        <v>371.81</v>
      </c>
      <c r="H7150" s="115">
        <v>110.35</v>
      </c>
      <c r="I7150" s="45">
        <v>100.57</v>
      </c>
      <c r="J7150" s="45">
        <v>100.4281</v>
      </c>
      <c r="M7150" s="61"/>
    </row>
    <row r="7151" spans="1:13" ht="23.25" customHeight="1" thickBot="1" x14ac:dyDescent="0.25">
      <c r="A7151" s="11">
        <v>44935</v>
      </c>
      <c r="B7151" s="12">
        <v>1883.76</v>
      </c>
      <c r="C7151" s="12">
        <v>7892.54</v>
      </c>
      <c r="D7151" s="12">
        <v>2047.48</v>
      </c>
      <c r="E7151" s="12">
        <v>8397.2900000000009</v>
      </c>
      <c r="F7151" s="12">
        <v>3002.03</v>
      </c>
      <c r="G7151" s="12">
        <v>369.99</v>
      </c>
      <c r="H7151" s="115">
        <v>109.82</v>
      </c>
      <c r="I7151" s="45">
        <v>101.64</v>
      </c>
      <c r="J7151" s="45">
        <v>100.63590000000001</v>
      </c>
      <c r="M7151" s="61"/>
    </row>
    <row r="7152" spans="1:13" ht="23.25" customHeight="1" thickBot="1" x14ac:dyDescent="0.25">
      <c r="A7152" s="11">
        <v>44936</v>
      </c>
      <c r="B7152" s="12">
        <v>1886.86</v>
      </c>
      <c r="C7152" s="12">
        <v>7905.52</v>
      </c>
      <c r="D7152" s="12">
        <v>2051.69</v>
      </c>
      <c r="E7152" s="12">
        <v>8414.57</v>
      </c>
      <c r="F7152" s="12">
        <v>3008.21</v>
      </c>
      <c r="G7152" s="12">
        <v>371.17</v>
      </c>
      <c r="H7152" s="115">
        <v>110.15</v>
      </c>
      <c r="I7152" s="45">
        <v>102.58</v>
      </c>
      <c r="J7152" s="45">
        <v>100.63590000000001</v>
      </c>
      <c r="M7152" s="61"/>
    </row>
    <row r="7153" spans="1:13" ht="23.25" customHeight="1" thickBot="1" x14ac:dyDescent="0.25">
      <c r="A7153" s="11">
        <v>44937</v>
      </c>
      <c r="B7153" s="12">
        <v>1883.63</v>
      </c>
      <c r="C7153" s="12">
        <v>7896.52</v>
      </c>
      <c r="D7153" s="12">
        <v>2047.31</v>
      </c>
      <c r="E7153" s="12">
        <v>8402.6200000000008</v>
      </c>
      <c r="F7153" s="12">
        <v>3003.94</v>
      </c>
      <c r="G7153" s="12">
        <v>370.24</v>
      </c>
      <c r="H7153" s="115">
        <v>109.92</v>
      </c>
      <c r="I7153" s="45">
        <v>102.58</v>
      </c>
      <c r="J7153" s="45">
        <v>100.464</v>
      </c>
      <c r="M7153" s="61"/>
    </row>
    <row r="7154" spans="1:13" ht="23.25" customHeight="1" thickBot="1" x14ac:dyDescent="0.25">
      <c r="A7154" s="11">
        <v>44938</v>
      </c>
      <c r="B7154" s="12">
        <v>1880.84</v>
      </c>
      <c r="C7154" s="12">
        <v>7884.83</v>
      </c>
      <c r="D7154" s="12">
        <v>2045.25</v>
      </c>
      <c r="E7154" s="12">
        <v>8394.18</v>
      </c>
      <c r="F7154" s="12">
        <v>3000.92</v>
      </c>
      <c r="G7154" s="12">
        <v>369.43</v>
      </c>
      <c r="H7154" s="115">
        <v>109.67</v>
      </c>
      <c r="I7154" s="45">
        <v>102.62</v>
      </c>
      <c r="J7154" s="45">
        <v>100.19670000000001</v>
      </c>
      <c r="M7154" s="61"/>
    </row>
    <row r="7155" spans="1:13" ht="23.25" customHeight="1" thickBot="1" x14ac:dyDescent="0.25">
      <c r="A7155" s="11">
        <v>44939</v>
      </c>
      <c r="B7155" s="12">
        <v>1877.81</v>
      </c>
      <c r="C7155" s="12">
        <v>7872.13</v>
      </c>
      <c r="D7155" s="12">
        <v>2040.98</v>
      </c>
      <c r="E7155" s="12">
        <v>8376.6299999999992</v>
      </c>
      <c r="F7155" s="12">
        <v>2993.69</v>
      </c>
      <c r="G7155" s="12">
        <v>368.72</v>
      </c>
      <c r="H7155" s="115">
        <v>109.47</v>
      </c>
      <c r="I7155" s="45">
        <v>102.71</v>
      </c>
      <c r="J7155" s="45">
        <v>100.2286</v>
      </c>
      <c r="M7155" s="61"/>
    </row>
    <row r="7156" spans="1:13" ht="23.25" customHeight="1" thickBot="1" x14ac:dyDescent="0.25">
      <c r="A7156" s="11">
        <v>44942</v>
      </c>
      <c r="B7156" s="12">
        <v>1871.12</v>
      </c>
      <c r="C7156" s="12">
        <v>7844.08</v>
      </c>
      <c r="D7156" s="12">
        <v>2031.88</v>
      </c>
      <c r="E7156" s="12">
        <v>8339.31</v>
      </c>
      <c r="F7156" s="12">
        <v>2980.36</v>
      </c>
      <c r="G7156" s="12">
        <v>366.46</v>
      </c>
      <c r="H7156" s="115">
        <v>108.85</v>
      </c>
      <c r="I7156" s="45">
        <v>102.58</v>
      </c>
      <c r="J7156" s="45">
        <v>100.2286</v>
      </c>
      <c r="M7156" s="61"/>
    </row>
    <row r="7157" spans="1:13" ht="23.25" customHeight="1" thickBot="1" x14ac:dyDescent="0.25">
      <c r="A7157" s="11">
        <v>44943</v>
      </c>
      <c r="B7157" s="12">
        <v>1867.75</v>
      </c>
      <c r="C7157" s="12">
        <v>7829.95</v>
      </c>
      <c r="D7157" s="12">
        <v>2027.21</v>
      </c>
      <c r="E7157" s="12">
        <v>8320.15</v>
      </c>
      <c r="F7157" s="12">
        <v>2972.97</v>
      </c>
      <c r="G7157" s="12">
        <v>365.33</v>
      </c>
      <c r="H7157" s="115">
        <v>108.5</v>
      </c>
      <c r="I7157" s="45">
        <v>102.54</v>
      </c>
      <c r="J7157" s="45">
        <v>100.4188</v>
      </c>
      <c r="M7157" s="61"/>
    </row>
    <row r="7158" spans="1:13" ht="23.25" customHeight="1" thickBot="1" x14ac:dyDescent="0.25">
      <c r="A7158" s="11">
        <v>44944</v>
      </c>
      <c r="B7158" s="12">
        <v>1865.14</v>
      </c>
      <c r="C7158" s="12">
        <v>7818.99</v>
      </c>
      <c r="D7158" s="12">
        <v>2023.57</v>
      </c>
      <c r="E7158" s="12">
        <v>8305.18</v>
      </c>
      <c r="F7158" s="12">
        <v>2962.84</v>
      </c>
      <c r="G7158" s="12">
        <v>365.15</v>
      </c>
      <c r="H7158" s="115">
        <v>108.34</v>
      </c>
      <c r="I7158" s="45">
        <v>102.54</v>
      </c>
      <c r="J7158" s="45">
        <v>100.29640000000001</v>
      </c>
      <c r="M7158" s="61"/>
    </row>
    <row r="7159" spans="1:13" ht="23.25" customHeight="1" thickBot="1" x14ac:dyDescent="0.25">
      <c r="A7159" s="11">
        <v>44945</v>
      </c>
      <c r="B7159" s="12">
        <v>1854.14</v>
      </c>
      <c r="C7159" s="12">
        <v>7772.87</v>
      </c>
      <c r="D7159" s="12">
        <v>2008.29</v>
      </c>
      <c r="E7159" s="12">
        <v>8242.4599999999991</v>
      </c>
      <c r="F7159" s="12">
        <v>2938.53</v>
      </c>
      <c r="G7159" s="12">
        <v>361.67</v>
      </c>
      <c r="H7159" s="115">
        <v>107.38</v>
      </c>
      <c r="I7159" s="45">
        <v>102.58</v>
      </c>
      <c r="J7159" s="45">
        <v>99.845100000000002</v>
      </c>
      <c r="M7159" s="61"/>
    </row>
    <row r="7160" spans="1:13" ht="23.25" customHeight="1" thickBot="1" x14ac:dyDescent="0.25">
      <c r="A7160" s="11">
        <v>44946</v>
      </c>
      <c r="B7160" s="12">
        <v>1854.31</v>
      </c>
      <c r="C7160" s="12">
        <v>7773.61</v>
      </c>
      <c r="D7160" s="12">
        <v>2007.62</v>
      </c>
      <c r="E7160" s="12">
        <v>8239.74</v>
      </c>
      <c r="F7160" s="12">
        <v>2932.37</v>
      </c>
      <c r="G7160" s="12">
        <v>361.29</v>
      </c>
      <c r="H7160" s="115">
        <v>107.28</v>
      </c>
      <c r="I7160" s="45">
        <v>102.87</v>
      </c>
      <c r="J7160" s="45">
        <v>99.676299999999998</v>
      </c>
      <c r="M7160" s="61"/>
    </row>
    <row r="7161" spans="1:13" ht="23.25" customHeight="1" thickBot="1" x14ac:dyDescent="0.25">
      <c r="A7161" s="11">
        <v>44949</v>
      </c>
      <c r="B7161" s="12">
        <v>1852.88</v>
      </c>
      <c r="C7161" s="12">
        <v>7767.59</v>
      </c>
      <c r="D7161" s="12">
        <v>2005.17</v>
      </c>
      <c r="E7161" s="12">
        <v>8229.68</v>
      </c>
      <c r="F7161" s="12">
        <v>2925.94</v>
      </c>
      <c r="G7161" s="12">
        <v>360.85</v>
      </c>
      <c r="H7161" s="115">
        <v>107.15</v>
      </c>
      <c r="I7161" s="45">
        <v>102.97</v>
      </c>
      <c r="J7161" s="45">
        <v>99.773300000000006</v>
      </c>
      <c r="M7161" s="61"/>
    </row>
    <row r="7162" spans="1:13" ht="23.25" customHeight="1" thickBot="1" x14ac:dyDescent="0.25">
      <c r="A7162" s="11">
        <v>44950</v>
      </c>
      <c r="B7162" s="12">
        <v>1846.48</v>
      </c>
      <c r="C7162" s="12">
        <v>7740.78</v>
      </c>
      <c r="D7162" s="12">
        <v>1995.75</v>
      </c>
      <c r="E7162" s="12">
        <v>8191</v>
      </c>
      <c r="F7162" s="12">
        <v>2907.98</v>
      </c>
      <c r="G7162" s="12">
        <v>359.04</v>
      </c>
      <c r="H7162" s="115">
        <v>106.57</v>
      </c>
      <c r="I7162" s="45">
        <v>102.97</v>
      </c>
      <c r="J7162" s="45">
        <v>99.57</v>
      </c>
      <c r="M7162" s="61"/>
    </row>
    <row r="7163" spans="1:13" ht="23.25" customHeight="1" thickBot="1" x14ac:dyDescent="0.25">
      <c r="A7163" s="11">
        <v>44951</v>
      </c>
      <c r="B7163" s="12">
        <v>1846.08</v>
      </c>
      <c r="C7163" s="12">
        <v>7739.1</v>
      </c>
      <c r="D7163" s="12">
        <v>1994.45</v>
      </c>
      <c r="E7163" s="12">
        <v>8185.66</v>
      </c>
      <c r="F7163" s="12">
        <v>2901.83</v>
      </c>
      <c r="G7163" s="12">
        <v>358.77</v>
      </c>
      <c r="H7163" s="115">
        <v>106.49</v>
      </c>
      <c r="I7163" s="45">
        <v>103.03</v>
      </c>
      <c r="J7163" s="45">
        <v>99.544200000000004</v>
      </c>
      <c r="M7163" s="61"/>
    </row>
    <row r="7164" spans="1:13" ht="23.25" customHeight="1" thickBot="1" x14ac:dyDescent="0.25">
      <c r="A7164" s="11">
        <v>44952</v>
      </c>
      <c r="B7164" s="12">
        <v>1846.32</v>
      </c>
      <c r="C7164" s="12">
        <v>7740.11</v>
      </c>
      <c r="D7164" s="12">
        <v>1994.98</v>
      </c>
      <c r="E7164" s="12">
        <v>8187.85</v>
      </c>
      <c r="F7164" s="12">
        <v>2893.86</v>
      </c>
      <c r="G7164" s="12">
        <v>359.18</v>
      </c>
      <c r="H7164" s="115">
        <v>106.56</v>
      </c>
      <c r="I7164" s="45">
        <v>103.12</v>
      </c>
      <c r="J7164" s="45">
        <v>99.574600000000004</v>
      </c>
      <c r="M7164" s="61"/>
    </row>
    <row r="7165" spans="1:13" ht="23.25" customHeight="1" thickBot="1" x14ac:dyDescent="0.25">
      <c r="A7165" s="11">
        <v>44956</v>
      </c>
      <c r="B7165" s="12">
        <v>1850.72</v>
      </c>
      <c r="C7165" s="12">
        <v>7758.57</v>
      </c>
      <c r="D7165" s="12">
        <v>1999.65</v>
      </c>
      <c r="E7165" s="12">
        <v>8207.01</v>
      </c>
      <c r="F7165" s="12">
        <v>2897.37</v>
      </c>
      <c r="G7165" s="12">
        <v>360.74</v>
      </c>
      <c r="H7165" s="115">
        <v>106.85</v>
      </c>
      <c r="I7165" s="45">
        <v>103.11</v>
      </c>
      <c r="J7165" s="45">
        <v>100.1481</v>
      </c>
      <c r="M7165" s="61"/>
    </row>
    <row r="7166" spans="1:13" ht="23.25" customHeight="1" thickBot="1" x14ac:dyDescent="0.25">
      <c r="A7166" s="11">
        <v>44957</v>
      </c>
      <c r="B7166" s="12">
        <v>1854</v>
      </c>
      <c r="C7166" s="12">
        <v>7772.29</v>
      </c>
      <c r="D7166" s="12">
        <v>2002.36</v>
      </c>
      <c r="E7166" s="12">
        <v>8218.14</v>
      </c>
      <c r="F7166" s="12">
        <v>2891.56</v>
      </c>
      <c r="G7166" s="12">
        <v>361.7</v>
      </c>
      <c r="H7166" s="115">
        <v>107.09</v>
      </c>
      <c r="I7166" s="45">
        <v>103.15</v>
      </c>
      <c r="J7166" s="45">
        <v>100.48779999999999</v>
      </c>
      <c r="M7166" s="61"/>
    </row>
    <row r="7167" spans="1:13" ht="23.25" customHeight="1" thickBot="1" x14ac:dyDescent="0.25">
      <c r="A7167" s="11">
        <v>44959</v>
      </c>
      <c r="B7167" s="12">
        <v>1847.94</v>
      </c>
      <c r="C7167" s="12">
        <v>7746.91</v>
      </c>
      <c r="D7167" s="12">
        <v>1993.06</v>
      </c>
      <c r="E7167" s="12">
        <v>8179.98</v>
      </c>
      <c r="F7167" s="12">
        <v>2872.16</v>
      </c>
      <c r="G7167" s="12">
        <v>359.93</v>
      </c>
      <c r="H7167" s="115">
        <v>106.58</v>
      </c>
      <c r="I7167" s="45">
        <v>103.39</v>
      </c>
      <c r="J7167" s="45">
        <v>101.218</v>
      </c>
      <c r="M7167" s="61"/>
    </row>
    <row r="7168" spans="1:13" ht="23.25" customHeight="1" thickBot="1" x14ac:dyDescent="0.25">
      <c r="A7168" s="11">
        <v>44960</v>
      </c>
      <c r="B7168" s="12">
        <v>1843.76</v>
      </c>
      <c r="C7168" s="12">
        <v>7729.39</v>
      </c>
      <c r="D7168" s="12">
        <v>1985.34</v>
      </c>
      <c r="E7168" s="12">
        <v>8148.28</v>
      </c>
      <c r="F7168" s="12">
        <v>2849.76</v>
      </c>
      <c r="G7168" s="12">
        <v>357.99</v>
      </c>
      <c r="H7168" s="115">
        <v>106.08</v>
      </c>
      <c r="I7168" s="45">
        <v>103.33</v>
      </c>
      <c r="J7168" s="45">
        <v>101.6182</v>
      </c>
      <c r="M7168" s="61"/>
    </row>
    <row r="7169" spans="1:13" ht="23.25" customHeight="1" thickBot="1" x14ac:dyDescent="0.25">
      <c r="A7169" s="11">
        <v>44963</v>
      </c>
      <c r="B7169" s="12">
        <v>1837.78</v>
      </c>
      <c r="C7169" s="12">
        <v>7704.32</v>
      </c>
      <c r="D7169" s="12">
        <v>1975.76</v>
      </c>
      <c r="E7169" s="12">
        <v>8108.95</v>
      </c>
      <c r="F7169" s="12">
        <v>2821.32</v>
      </c>
      <c r="G7169" s="12">
        <v>355.31</v>
      </c>
      <c r="H7169" s="115">
        <v>105.39</v>
      </c>
      <c r="I7169" s="45">
        <v>103.31</v>
      </c>
      <c r="J7169" s="45">
        <v>101.7818</v>
      </c>
      <c r="M7169" s="61"/>
    </row>
    <row r="7170" spans="1:13" ht="23.25" customHeight="1" thickBot="1" x14ac:dyDescent="0.25">
      <c r="A7170" s="11">
        <v>44964</v>
      </c>
      <c r="B7170" s="12">
        <v>1833.27</v>
      </c>
      <c r="C7170" s="12">
        <v>7685.41</v>
      </c>
      <c r="D7170" s="12">
        <v>1969.21</v>
      </c>
      <c r="E7170" s="12">
        <v>8082.09</v>
      </c>
      <c r="F7170" s="12">
        <v>2809.73</v>
      </c>
      <c r="G7170" s="12">
        <v>353.62</v>
      </c>
      <c r="H7170" s="115">
        <v>104.88</v>
      </c>
      <c r="I7170" s="45">
        <v>103.34</v>
      </c>
      <c r="J7170" s="45">
        <v>102.03830000000001</v>
      </c>
      <c r="M7170" s="61"/>
    </row>
    <row r="7171" spans="1:13" ht="23.25" customHeight="1" thickBot="1" x14ac:dyDescent="0.25">
      <c r="A7171" s="11">
        <v>44965</v>
      </c>
      <c r="B7171" s="12">
        <v>1837.82</v>
      </c>
      <c r="C7171" s="12">
        <v>7704.45</v>
      </c>
      <c r="D7171" s="12">
        <v>1971.4</v>
      </c>
      <c r="E7171" s="12">
        <v>8091.07</v>
      </c>
      <c r="F7171" s="12">
        <v>2810.62</v>
      </c>
      <c r="G7171" s="12">
        <v>355.29</v>
      </c>
      <c r="H7171" s="115">
        <v>105.51</v>
      </c>
      <c r="I7171" s="45">
        <v>103.35</v>
      </c>
      <c r="J7171" s="45">
        <v>102.66540000000001</v>
      </c>
      <c r="M7171" s="61"/>
    </row>
    <row r="7172" spans="1:13" ht="23.25" customHeight="1" thickBot="1" x14ac:dyDescent="0.25">
      <c r="A7172" s="11">
        <v>44966</v>
      </c>
      <c r="B7172" s="12">
        <v>1837.95</v>
      </c>
      <c r="C7172" s="12">
        <v>7705.02</v>
      </c>
      <c r="D7172" s="12">
        <v>1971.34</v>
      </c>
      <c r="E7172" s="12">
        <v>8090.83</v>
      </c>
      <c r="F7172" s="12">
        <v>2809.23</v>
      </c>
      <c r="G7172" s="12">
        <v>355.46</v>
      </c>
      <c r="H7172" s="115">
        <v>105.69</v>
      </c>
      <c r="I7172" s="45">
        <v>103.37</v>
      </c>
      <c r="J7172" s="45">
        <v>102.7131</v>
      </c>
      <c r="M7172" s="61"/>
    </row>
    <row r="7173" spans="1:13" ht="23.25" customHeight="1" thickBot="1" x14ac:dyDescent="0.25">
      <c r="A7173" s="11">
        <v>44967</v>
      </c>
      <c r="B7173" s="12">
        <v>1845.17</v>
      </c>
      <c r="C7173" s="12">
        <v>7735.29</v>
      </c>
      <c r="D7173" s="12">
        <v>1978.67</v>
      </c>
      <c r="E7173" s="12">
        <v>8120.9</v>
      </c>
      <c r="F7173" s="12">
        <v>2806.4</v>
      </c>
      <c r="G7173" s="12">
        <v>356.62</v>
      </c>
      <c r="H7173" s="115">
        <v>105.95</v>
      </c>
      <c r="I7173" s="45">
        <v>103.47</v>
      </c>
      <c r="J7173" s="45">
        <v>103.1986</v>
      </c>
      <c r="M7173" s="61"/>
    </row>
    <row r="7174" spans="1:13" ht="23.25" customHeight="1" thickBot="1" x14ac:dyDescent="0.25">
      <c r="A7174" s="11">
        <v>44970</v>
      </c>
      <c r="B7174" s="12">
        <v>1859.67</v>
      </c>
      <c r="C7174" s="12">
        <v>7796.07</v>
      </c>
      <c r="D7174" s="12">
        <v>1996.5</v>
      </c>
      <c r="E7174" s="12">
        <v>8194.09</v>
      </c>
      <c r="F7174" s="12">
        <v>2821.77</v>
      </c>
      <c r="G7174" s="12">
        <v>360.92</v>
      </c>
      <c r="H7174" s="115">
        <v>106.87</v>
      </c>
      <c r="I7174" s="45">
        <v>103.62</v>
      </c>
      <c r="J7174" s="45">
        <v>103.5615</v>
      </c>
      <c r="M7174" s="61"/>
    </row>
    <row r="7175" spans="1:13" ht="23.25" customHeight="1" thickBot="1" x14ac:dyDescent="0.25">
      <c r="A7175" s="11">
        <v>44971</v>
      </c>
      <c r="B7175" s="12">
        <v>1863.72</v>
      </c>
      <c r="C7175" s="12">
        <v>7813.48</v>
      </c>
      <c r="D7175" s="12">
        <v>2001.82</v>
      </c>
      <c r="E7175" s="12">
        <v>8216.5300000000007</v>
      </c>
      <c r="F7175" s="12">
        <v>2828.57</v>
      </c>
      <c r="G7175" s="12">
        <v>362.61</v>
      </c>
      <c r="H7175" s="115">
        <v>107.15</v>
      </c>
      <c r="I7175" s="45">
        <v>103.72</v>
      </c>
      <c r="J7175" s="45">
        <v>103.5956</v>
      </c>
      <c r="M7175" s="61"/>
    </row>
    <row r="7176" spans="1:13" ht="23.25" customHeight="1" thickBot="1" x14ac:dyDescent="0.25">
      <c r="A7176" s="11">
        <v>44972</v>
      </c>
      <c r="B7176" s="12">
        <v>1864.76</v>
      </c>
      <c r="C7176" s="12">
        <v>7817.85</v>
      </c>
      <c r="D7176" s="12">
        <v>2006.59</v>
      </c>
      <c r="E7176" s="12">
        <v>8236.1200000000008</v>
      </c>
      <c r="F7176" s="12">
        <v>2834.01</v>
      </c>
      <c r="G7176" s="12">
        <v>362.95</v>
      </c>
      <c r="H7176" s="115">
        <v>107.23</v>
      </c>
      <c r="I7176" s="45">
        <v>103.71</v>
      </c>
      <c r="J7176" s="45">
        <v>103.0915</v>
      </c>
      <c r="M7176" s="61"/>
    </row>
    <row r="7177" spans="1:13" ht="23.25" customHeight="1" thickBot="1" x14ac:dyDescent="0.25">
      <c r="A7177" s="11">
        <v>44973</v>
      </c>
      <c r="B7177" s="12">
        <v>1866.27</v>
      </c>
      <c r="C7177" s="12">
        <v>7824.17</v>
      </c>
      <c r="D7177" s="12">
        <v>2007.49</v>
      </c>
      <c r="E7177" s="12">
        <v>8239.81</v>
      </c>
      <c r="F7177" s="12">
        <v>2829.09</v>
      </c>
      <c r="G7177" s="12">
        <v>363.49</v>
      </c>
      <c r="H7177" s="115">
        <v>107.33</v>
      </c>
      <c r="I7177" s="45">
        <v>103.74</v>
      </c>
      <c r="J7177" s="45">
        <v>103.3171</v>
      </c>
      <c r="M7177" s="61"/>
    </row>
    <row r="7178" spans="1:13" ht="23.25" customHeight="1" thickBot="1" x14ac:dyDescent="0.25">
      <c r="A7178" s="11">
        <v>44974</v>
      </c>
      <c r="B7178" s="12">
        <v>1869.59</v>
      </c>
      <c r="C7178" s="12">
        <v>7838.11</v>
      </c>
      <c r="D7178" s="12">
        <v>2009.82</v>
      </c>
      <c r="E7178" s="12">
        <v>8249.36</v>
      </c>
      <c r="F7178" s="12">
        <v>2820.66</v>
      </c>
      <c r="G7178" s="12">
        <v>364.06</v>
      </c>
      <c r="H7178" s="115">
        <v>107.65</v>
      </c>
      <c r="I7178" s="45">
        <v>103.76</v>
      </c>
      <c r="J7178" s="45">
        <v>104.1031</v>
      </c>
      <c r="M7178" s="61"/>
    </row>
    <row r="7179" spans="1:13" ht="23.25" customHeight="1" thickBot="1" x14ac:dyDescent="0.25">
      <c r="A7179" s="11">
        <v>44978</v>
      </c>
      <c r="B7179" s="12">
        <v>1873.12</v>
      </c>
      <c r="C7179" s="12">
        <v>7852.92</v>
      </c>
      <c r="D7179" s="12">
        <v>2014.62</v>
      </c>
      <c r="E7179" s="12">
        <v>8269.06</v>
      </c>
      <c r="F7179" s="12">
        <v>2827.4</v>
      </c>
      <c r="G7179" s="12">
        <v>364.6</v>
      </c>
      <c r="H7179" s="115">
        <v>107.8</v>
      </c>
      <c r="I7179" s="45">
        <v>103.79</v>
      </c>
      <c r="J7179" s="45">
        <v>104.1031</v>
      </c>
      <c r="M7179" s="61"/>
    </row>
    <row r="7180" spans="1:13" ht="23.25" customHeight="1" thickBot="1" x14ac:dyDescent="0.25">
      <c r="A7180" s="11">
        <v>44979</v>
      </c>
      <c r="B7180" s="12">
        <v>1878.66</v>
      </c>
      <c r="C7180" s="12">
        <v>7876.15</v>
      </c>
      <c r="D7180" s="12">
        <v>2022.14</v>
      </c>
      <c r="E7180" s="12">
        <v>8299.94</v>
      </c>
      <c r="F7180" s="12">
        <v>2837.96</v>
      </c>
      <c r="G7180" s="12">
        <v>366.14</v>
      </c>
      <c r="H7180" s="115">
        <v>108.3</v>
      </c>
      <c r="I7180" s="45">
        <v>103.79</v>
      </c>
      <c r="J7180" s="45">
        <v>104.1031</v>
      </c>
      <c r="M7180" s="61"/>
    </row>
    <row r="7181" spans="1:13" ht="23.25" customHeight="1" thickBot="1" x14ac:dyDescent="0.25">
      <c r="A7181" s="11">
        <v>44980</v>
      </c>
      <c r="B7181" s="12">
        <v>1880.72</v>
      </c>
      <c r="C7181" s="12">
        <v>7884.78</v>
      </c>
      <c r="D7181" s="12">
        <v>2023.05</v>
      </c>
      <c r="E7181" s="12">
        <v>8303.66</v>
      </c>
      <c r="F7181" s="12">
        <v>2829.14</v>
      </c>
      <c r="G7181" s="12">
        <v>366</v>
      </c>
      <c r="H7181" s="115">
        <v>108.31</v>
      </c>
      <c r="I7181" s="45">
        <v>103.83</v>
      </c>
      <c r="J7181" s="45">
        <v>104.4744</v>
      </c>
      <c r="M7181" s="61"/>
    </row>
    <row r="7182" spans="1:13" ht="23.25" customHeight="1" thickBot="1" x14ac:dyDescent="0.25">
      <c r="A7182" s="11">
        <v>44981</v>
      </c>
      <c r="B7182" s="12">
        <v>1875.15</v>
      </c>
      <c r="C7182" s="12">
        <v>7864.52</v>
      </c>
      <c r="D7182" s="12">
        <v>2014.91</v>
      </c>
      <c r="E7182" s="12">
        <v>8274.3799999999992</v>
      </c>
      <c r="F7182" s="12">
        <v>2816.11</v>
      </c>
      <c r="G7182" s="12">
        <v>363.64</v>
      </c>
      <c r="H7182" s="115">
        <v>107.77</v>
      </c>
      <c r="I7182" s="45">
        <v>103.83</v>
      </c>
      <c r="J7182" s="45">
        <v>104.22880000000001</v>
      </c>
      <c r="M7182" s="61"/>
    </row>
    <row r="7183" spans="1:13" ht="23.25" customHeight="1" thickBot="1" x14ac:dyDescent="0.25">
      <c r="A7183" s="11">
        <v>44984</v>
      </c>
      <c r="B7183" s="12">
        <v>1876.47</v>
      </c>
      <c r="C7183" s="12">
        <v>7870.06</v>
      </c>
      <c r="D7183" s="12">
        <v>2015.34</v>
      </c>
      <c r="E7183" s="12">
        <v>8276.1299999999992</v>
      </c>
      <c r="F7183" s="12">
        <v>2809.47</v>
      </c>
      <c r="G7183" s="12">
        <v>363.84</v>
      </c>
      <c r="H7183" s="115">
        <v>107.82</v>
      </c>
      <c r="I7183" s="45">
        <v>103.83</v>
      </c>
      <c r="J7183" s="45">
        <v>104.4949</v>
      </c>
      <c r="M7183" s="61"/>
    </row>
    <row r="7184" spans="1:13" ht="23.25" customHeight="1" thickBot="1" x14ac:dyDescent="0.25">
      <c r="A7184" s="11">
        <v>44985</v>
      </c>
      <c r="B7184" s="12">
        <v>1874.72</v>
      </c>
      <c r="C7184" s="12">
        <v>7862.7</v>
      </c>
      <c r="D7184" s="12">
        <v>2014.38</v>
      </c>
      <c r="E7184" s="12">
        <v>8272.2000000000007</v>
      </c>
      <c r="F7184" s="12">
        <v>2804.68</v>
      </c>
      <c r="G7184" s="12">
        <v>363.47</v>
      </c>
      <c r="H7184" s="115">
        <v>107.51</v>
      </c>
      <c r="I7184" s="45">
        <v>103.92</v>
      </c>
      <c r="J7184" s="45">
        <v>104.3045</v>
      </c>
      <c r="M7184" s="61"/>
    </row>
    <row r="7185" spans="1:13" ht="23.25" customHeight="1" thickBot="1" x14ac:dyDescent="0.25">
      <c r="A7185" s="11">
        <v>44986</v>
      </c>
      <c r="B7185" s="12">
        <v>1870.55</v>
      </c>
      <c r="C7185" s="12">
        <v>7845.21</v>
      </c>
      <c r="D7185" s="12">
        <v>2007.74</v>
      </c>
      <c r="E7185" s="12">
        <v>8244.9</v>
      </c>
      <c r="F7185" s="12">
        <v>2790.25</v>
      </c>
      <c r="G7185" s="12">
        <v>362.7</v>
      </c>
      <c r="H7185" s="115">
        <v>107.28</v>
      </c>
      <c r="I7185" s="45">
        <v>103.96</v>
      </c>
      <c r="J7185" s="45">
        <v>104.4979</v>
      </c>
      <c r="M7185" s="61"/>
    </row>
    <row r="7186" spans="1:13" ht="23.25" customHeight="1" thickBot="1" x14ac:dyDescent="0.25">
      <c r="A7186" s="11">
        <v>44987</v>
      </c>
      <c r="B7186" s="12">
        <v>1872.87</v>
      </c>
      <c r="C7186" s="12">
        <v>7854.97</v>
      </c>
      <c r="D7186" s="12">
        <v>2010.08</v>
      </c>
      <c r="E7186" s="12">
        <v>8254.5499999999993</v>
      </c>
      <c r="F7186" s="12">
        <v>2789.25</v>
      </c>
      <c r="G7186" s="12">
        <v>363.66</v>
      </c>
      <c r="H7186" s="115">
        <v>107.43</v>
      </c>
      <c r="I7186" s="45">
        <v>104.05</v>
      </c>
      <c r="J7186" s="45">
        <v>104.65770000000001</v>
      </c>
      <c r="M7186" s="61"/>
    </row>
    <row r="7187" spans="1:13" ht="23.25" customHeight="1" thickBot="1" x14ac:dyDescent="0.25">
      <c r="A7187" s="11">
        <v>44988</v>
      </c>
      <c r="B7187" s="12">
        <v>1873.99</v>
      </c>
      <c r="C7187" s="12">
        <v>7859.66</v>
      </c>
      <c r="D7187" s="12">
        <v>2009.77</v>
      </c>
      <c r="E7187" s="12">
        <v>8253.26</v>
      </c>
      <c r="F7187" s="12">
        <v>2779.25</v>
      </c>
      <c r="G7187" s="12">
        <v>363.77</v>
      </c>
      <c r="H7187" s="115">
        <v>107.44</v>
      </c>
      <c r="I7187" s="45">
        <v>104.09</v>
      </c>
      <c r="J7187" s="45">
        <v>105.0176</v>
      </c>
      <c r="M7187" s="61"/>
    </row>
    <row r="7188" spans="1:13" ht="23.25" customHeight="1" thickBot="1" x14ac:dyDescent="0.25">
      <c r="A7188" s="11">
        <v>44991</v>
      </c>
      <c r="B7188" s="12">
        <v>1872.75</v>
      </c>
      <c r="C7188" s="12">
        <v>7854.45</v>
      </c>
      <c r="D7188" s="12">
        <v>2007.51</v>
      </c>
      <c r="E7188" s="12">
        <v>8243.98</v>
      </c>
      <c r="F7188" s="12">
        <v>2773.16</v>
      </c>
      <c r="G7188" s="12">
        <v>363.69</v>
      </c>
      <c r="H7188" s="115">
        <v>107.31</v>
      </c>
      <c r="I7188" s="45">
        <v>104.17</v>
      </c>
      <c r="J7188" s="45">
        <v>104.7128</v>
      </c>
      <c r="M7188" s="61"/>
    </row>
    <row r="7189" spans="1:13" ht="23.25" customHeight="1" thickBot="1" x14ac:dyDescent="0.25">
      <c r="A7189" s="11">
        <v>44992</v>
      </c>
      <c r="B7189" s="12">
        <v>1870.52</v>
      </c>
      <c r="C7189" s="12">
        <v>7845.11</v>
      </c>
      <c r="D7189" s="12">
        <v>2003.84</v>
      </c>
      <c r="E7189" s="12">
        <v>8228.89</v>
      </c>
      <c r="F7189" s="12">
        <v>2764.71</v>
      </c>
      <c r="G7189" s="12">
        <v>363.03</v>
      </c>
      <c r="H7189" s="115">
        <v>107.05</v>
      </c>
      <c r="I7189" s="45">
        <v>104.26</v>
      </c>
      <c r="J7189" s="45">
        <v>104.50830000000001</v>
      </c>
      <c r="M7189" s="61"/>
    </row>
    <row r="7190" spans="1:13" ht="23.25" customHeight="1" thickBot="1" x14ac:dyDescent="0.25">
      <c r="A7190" s="11">
        <v>44993</v>
      </c>
      <c r="B7190" s="12">
        <v>1869.5</v>
      </c>
      <c r="C7190" s="12">
        <v>7840.82</v>
      </c>
      <c r="D7190" s="12">
        <v>1999.39</v>
      </c>
      <c r="E7190" s="12">
        <v>8210.6200000000008</v>
      </c>
      <c r="F7190" s="12">
        <v>2752.34</v>
      </c>
      <c r="G7190" s="12">
        <v>363.2</v>
      </c>
      <c r="H7190" s="115">
        <v>106.91</v>
      </c>
      <c r="I7190" s="45">
        <v>104.11</v>
      </c>
      <c r="J7190" s="45">
        <v>104.64619999999999</v>
      </c>
      <c r="M7190" s="61"/>
    </row>
    <row r="7191" spans="1:13" ht="23.25" customHeight="1" thickBot="1" x14ac:dyDescent="0.25">
      <c r="A7191" s="11">
        <v>44994</v>
      </c>
      <c r="B7191" s="12">
        <v>1869.4</v>
      </c>
      <c r="C7191" s="12">
        <v>7840.39</v>
      </c>
      <c r="D7191" s="12">
        <v>2001.02</v>
      </c>
      <c r="E7191" s="12">
        <v>8217.31</v>
      </c>
      <c r="F7191" s="12">
        <v>2754.17</v>
      </c>
      <c r="G7191" s="12">
        <v>363.05</v>
      </c>
      <c r="H7191" s="115">
        <v>106.89</v>
      </c>
      <c r="I7191" s="45">
        <v>104.13</v>
      </c>
      <c r="J7191" s="45">
        <v>104.37860000000001</v>
      </c>
      <c r="M7191" s="61"/>
    </row>
    <row r="7192" spans="1:13" ht="23.25" customHeight="1" thickBot="1" x14ac:dyDescent="0.25">
      <c r="A7192" s="11">
        <v>44995</v>
      </c>
      <c r="B7192" s="12">
        <v>1866.18</v>
      </c>
      <c r="C7192" s="12">
        <v>7826.9</v>
      </c>
      <c r="D7192" s="12">
        <v>1997.09</v>
      </c>
      <c r="E7192" s="12">
        <v>8201.19</v>
      </c>
      <c r="F7192" s="12">
        <v>2747.07</v>
      </c>
      <c r="G7192" s="12">
        <v>362.07</v>
      </c>
      <c r="H7192" s="115">
        <v>106.57</v>
      </c>
      <c r="I7192" s="45">
        <v>104.2</v>
      </c>
      <c r="J7192" s="45">
        <v>104.3244</v>
      </c>
      <c r="M7192" s="61"/>
    </row>
    <row r="7193" spans="1:13" ht="23.25" customHeight="1" thickBot="1" x14ac:dyDescent="0.25">
      <c r="A7193" s="11">
        <v>44998</v>
      </c>
      <c r="B7193" s="12">
        <v>1865.7</v>
      </c>
      <c r="C7193" s="12">
        <v>7824.89</v>
      </c>
      <c r="D7193" s="12">
        <v>1996.18</v>
      </c>
      <c r="E7193" s="12">
        <v>8197.4599999999991</v>
      </c>
      <c r="F7193" s="12">
        <v>2745.82</v>
      </c>
      <c r="G7193" s="12">
        <v>362.08</v>
      </c>
      <c r="H7193" s="115">
        <v>106.55</v>
      </c>
      <c r="I7193" s="45">
        <v>104.35</v>
      </c>
      <c r="J7193" s="45">
        <v>104.364</v>
      </c>
      <c r="M7193" s="61"/>
    </row>
    <row r="7194" spans="1:13" ht="23.25" customHeight="1" thickBot="1" x14ac:dyDescent="0.25">
      <c r="A7194" s="11">
        <v>44999</v>
      </c>
      <c r="B7194" s="12">
        <v>1862.82</v>
      </c>
      <c r="C7194" s="12">
        <v>7812.8</v>
      </c>
      <c r="D7194" s="12">
        <v>1992.27</v>
      </c>
      <c r="E7194" s="12">
        <v>8181.39</v>
      </c>
      <c r="F7194" s="12">
        <v>2740.44</v>
      </c>
      <c r="G7194" s="12">
        <v>361.81</v>
      </c>
      <c r="H7194" s="115">
        <v>106.39</v>
      </c>
      <c r="I7194" s="45">
        <v>104.33</v>
      </c>
      <c r="J7194" s="45">
        <v>104.364</v>
      </c>
      <c r="M7194" s="61"/>
    </row>
    <row r="7195" spans="1:13" ht="23.25" customHeight="1" thickBot="1" x14ac:dyDescent="0.25">
      <c r="A7195" s="11">
        <v>45000</v>
      </c>
      <c r="B7195" s="12">
        <v>1859</v>
      </c>
      <c r="C7195" s="12">
        <v>7808.18</v>
      </c>
      <c r="D7195" s="12">
        <v>1987.08</v>
      </c>
      <c r="E7195" s="12">
        <v>8160.09</v>
      </c>
      <c r="F7195" s="12">
        <v>2733.3</v>
      </c>
      <c r="G7195" s="12">
        <v>361.04</v>
      </c>
      <c r="H7195" s="115">
        <v>106.13</v>
      </c>
      <c r="I7195" s="45">
        <v>104.38</v>
      </c>
      <c r="J7195" s="45">
        <v>104.364</v>
      </c>
      <c r="M7195" s="61"/>
    </row>
    <row r="7196" spans="1:13" ht="23.25" customHeight="1" thickBot="1" x14ac:dyDescent="0.25">
      <c r="A7196" s="11">
        <v>45001</v>
      </c>
      <c r="B7196" s="12">
        <v>1853.42</v>
      </c>
      <c r="C7196" s="12">
        <v>7784.74</v>
      </c>
      <c r="D7196" s="12">
        <v>1978.32</v>
      </c>
      <c r="E7196" s="12">
        <v>8124.1</v>
      </c>
      <c r="F7196" s="12">
        <v>2715.23</v>
      </c>
      <c r="G7196" s="12">
        <v>360.19</v>
      </c>
      <c r="H7196" s="115">
        <v>105.77</v>
      </c>
      <c r="I7196" s="45">
        <v>104.26</v>
      </c>
      <c r="J7196" s="45">
        <v>104.22969999999999</v>
      </c>
      <c r="M7196" s="61"/>
    </row>
    <row r="7197" spans="1:13" ht="23.25" customHeight="1" thickBot="1" x14ac:dyDescent="0.25">
      <c r="A7197" s="11">
        <v>45002</v>
      </c>
      <c r="B7197" s="12">
        <v>1853.14</v>
      </c>
      <c r="C7197" s="12">
        <v>7783.57</v>
      </c>
      <c r="D7197" s="12">
        <v>1977.53</v>
      </c>
      <c r="E7197" s="12">
        <v>8120.86</v>
      </c>
      <c r="F7197" s="12">
        <v>2712.07</v>
      </c>
      <c r="G7197" s="12">
        <v>360.02</v>
      </c>
      <c r="H7197" s="115">
        <v>105.67</v>
      </c>
      <c r="I7197" s="45">
        <v>104.33</v>
      </c>
      <c r="J7197" s="45">
        <v>104.4924</v>
      </c>
      <c r="M7197" s="61"/>
    </row>
    <row r="7198" spans="1:13" ht="23.25" customHeight="1" thickBot="1" x14ac:dyDescent="0.25">
      <c r="A7198" s="11">
        <v>45005</v>
      </c>
      <c r="B7198" s="12">
        <v>1845.73</v>
      </c>
      <c r="C7198" s="12">
        <v>7752.45</v>
      </c>
      <c r="D7198" s="12">
        <v>1972.78</v>
      </c>
      <c r="E7198" s="12">
        <v>8101.37</v>
      </c>
      <c r="F7198" s="12">
        <v>2732.56</v>
      </c>
      <c r="G7198" s="12">
        <v>359.59</v>
      </c>
      <c r="H7198" s="115">
        <v>105.34</v>
      </c>
      <c r="I7198" s="45">
        <v>104.13</v>
      </c>
      <c r="J7198" s="45">
        <v>103.4601</v>
      </c>
      <c r="M7198" s="61"/>
    </row>
    <row r="7199" spans="1:13" ht="23.25" customHeight="1" thickBot="1" x14ac:dyDescent="0.25">
      <c r="A7199" s="11">
        <v>45006</v>
      </c>
      <c r="B7199" s="12">
        <v>1844.14</v>
      </c>
      <c r="C7199" s="12">
        <v>7745.77</v>
      </c>
      <c r="D7199" s="12">
        <v>1970.89</v>
      </c>
      <c r="E7199" s="12">
        <v>8093.58</v>
      </c>
      <c r="F7199" s="12">
        <v>2728.64</v>
      </c>
      <c r="G7199" s="12">
        <v>359.35</v>
      </c>
      <c r="H7199" s="115">
        <v>105.3</v>
      </c>
      <c r="I7199" s="45">
        <v>104.19</v>
      </c>
      <c r="J7199" s="45">
        <v>103.4303</v>
      </c>
      <c r="M7199" s="61"/>
    </row>
    <row r="7200" spans="1:13" ht="23.25" customHeight="1" thickBot="1" x14ac:dyDescent="0.25">
      <c r="A7200" s="11">
        <v>45008</v>
      </c>
      <c r="B7200" s="12">
        <v>1845.05</v>
      </c>
      <c r="C7200" s="12">
        <v>7749.6</v>
      </c>
      <c r="D7200" s="12">
        <v>1971.89</v>
      </c>
      <c r="E7200" s="12">
        <v>8097.68</v>
      </c>
      <c r="F7200" s="12">
        <v>2728.79</v>
      </c>
      <c r="G7200" s="12">
        <v>359.67</v>
      </c>
      <c r="H7200" s="115">
        <v>105.44</v>
      </c>
      <c r="I7200" s="45">
        <v>104.39</v>
      </c>
      <c r="J7200" s="45">
        <v>103.4769</v>
      </c>
      <c r="M7200" s="61"/>
    </row>
    <row r="7201" spans="1:13" ht="23.25" customHeight="1" thickBot="1" x14ac:dyDescent="0.25">
      <c r="A7201" s="11">
        <v>45009</v>
      </c>
      <c r="B7201" s="12">
        <v>1840.03</v>
      </c>
      <c r="C7201" s="12">
        <v>7728.54</v>
      </c>
      <c r="D7201" s="12">
        <v>1967.03</v>
      </c>
      <c r="E7201" s="12">
        <v>8077.74</v>
      </c>
      <c r="F7201" s="12">
        <v>2732.09</v>
      </c>
      <c r="G7201" s="12">
        <v>359</v>
      </c>
      <c r="H7201" s="115">
        <v>105.13</v>
      </c>
      <c r="I7201" s="45">
        <v>104.23</v>
      </c>
      <c r="J7201" s="45">
        <v>103.0976</v>
      </c>
      <c r="M7201" s="61"/>
    </row>
    <row r="7202" spans="1:13" ht="23.25" customHeight="1" thickBot="1" x14ac:dyDescent="0.25">
      <c r="A7202" s="11">
        <v>45012</v>
      </c>
      <c r="B7202" s="12">
        <v>1838.12</v>
      </c>
      <c r="C7202" s="12">
        <v>7720.51</v>
      </c>
      <c r="D7202" s="12">
        <v>1970.15</v>
      </c>
      <c r="E7202" s="12">
        <v>8090.54</v>
      </c>
      <c r="F7202" s="12">
        <v>2764.85</v>
      </c>
      <c r="G7202" s="12">
        <v>359.43</v>
      </c>
      <c r="H7202" s="115">
        <v>105.28</v>
      </c>
      <c r="I7202" s="45">
        <v>103.86</v>
      </c>
      <c r="J7202" s="45">
        <v>101.99850000000001</v>
      </c>
      <c r="M7202" s="61"/>
    </row>
    <row r="7203" spans="1:13" ht="23.25" customHeight="1" thickBot="1" x14ac:dyDescent="0.25">
      <c r="A7203" s="11">
        <v>45013</v>
      </c>
      <c r="B7203" s="12">
        <v>1829.52</v>
      </c>
      <c r="C7203" s="12">
        <v>7684.37</v>
      </c>
      <c r="D7203" s="12">
        <v>1958.47</v>
      </c>
      <c r="E7203" s="12">
        <v>8042.57</v>
      </c>
      <c r="F7203" s="12">
        <v>2748.46</v>
      </c>
      <c r="G7203" s="12">
        <v>357.27</v>
      </c>
      <c r="H7203" s="115">
        <v>104.67</v>
      </c>
      <c r="I7203" s="45">
        <v>103.92</v>
      </c>
      <c r="J7203" s="45">
        <v>101.8197</v>
      </c>
      <c r="M7203" s="61"/>
    </row>
    <row r="7204" spans="1:13" ht="23.25" customHeight="1" thickBot="1" x14ac:dyDescent="0.25">
      <c r="A7204" s="11">
        <v>45014</v>
      </c>
      <c r="B7204" s="12">
        <v>1829.78</v>
      </c>
      <c r="C7204" s="12">
        <v>7685.49</v>
      </c>
      <c r="D7204" s="12">
        <v>1958.92</v>
      </c>
      <c r="E7204" s="12">
        <v>8044.43</v>
      </c>
      <c r="F7204" s="12">
        <v>2749.57</v>
      </c>
      <c r="G7204" s="12">
        <v>356.91</v>
      </c>
      <c r="H7204" s="115">
        <v>104.65</v>
      </c>
      <c r="I7204" s="45">
        <v>103.95</v>
      </c>
      <c r="J7204" s="45">
        <v>101.80200000000001</v>
      </c>
      <c r="M7204" s="61"/>
    </row>
    <row r="7205" spans="1:13" ht="23.25" customHeight="1" thickBot="1" x14ac:dyDescent="0.25">
      <c r="A7205" s="11">
        <v>45015</v>
      </c>
      <c r="B7205" s="12">
        <v>1828.84</v>
      </c>
      <c r="C7205" s="12">
        <v>7681.52</v>
      </c>
      <c r="D7205" s="12">
        <v>1961.34</v>
      </c>
      <c r="E7205" s="12">
        <v>8054.36</v>
      </c>
      <c r="F7205" s="12">
        <v>2753.39</v>
      </c>
      <c r="G7205" s="12">
        <v>357.29</v>
      </c>
      <c r="H7205" s="115">
        <v>104.7</v>
      </c>
      <c r="I7205" s="45">
        <v>103.93</v>
      </c>
      <c r="J7205" s="45">
        <v>101.4096</v>
      </c>
      <c r="M7205" s="61"/>
    </row>
    <row r="7206" spans="1:13" ht="23.25" customHeight="1" thickBot="1" x14ac:dyDescent="0.25">
      <c r="A7206" s="11">
        <v>45016</v>
      </c>
      <c r="B7206" s="12">
        <v>1824.28</v>
      </c>
      <c r="C7206" s="12">
        <v>7662.36</v>
      </c>
      <c r="D7206" s="12">
        <v>1959.29</v>
      </c>
      <c r="E7206" s="12">
        <v>8045.97</v>
      </c>
      <c r="F7206" s="12">
        <v>2762.96</v>
      </c>
      <c r="G7206" s="12">
        <v>356.62</v>
      </c>
      <c r="H7206" s="115">
        <v>104.51</v>
      </c>
      <c r="I7206" s="45">
        <v>103.91</v>
      </c>
      <c r="J7206" s="45">
        <v>100.6765</v>
      </c>
      <c r="M7206" s="61"/>
    </row>
    <row r="7207" spans="1:13" ht="23.25" customHeight="1" thickBot="1" x14ac:dyDescent="0.25">
      <c r="A7207" s="11">
        <v>45019</v>
      </c>
      <c r="B7207" s="12">
        <v>1818.27</v>
      </c>
      <c r="C7207" s="12">
        <v>7637.12</v>
      </c>
      <c r="D7207" s="12">
        <v>1954.27</v>
      </c>
      <c r="E7207" s="12">
        <v>8025.36</v>
      </c>
      <c r="F7207" s="12">
        <v>2772.72</v>
      </c>
      <c r="G7207" s="12">
        <v>355.66</v>
      </c>
      <c r="H7207" s="115">
        <v>104.09</v>
      </c>
      <c r="I7207" s="45">
        <v>103.65</v>
      </c>
      <c r="J7207" s="45">
        <v>99.888300000000001</v>
      </c>
      <c r="M7207" s="61"/>
    </row>
    <row r="7208" spans="1:13" ht="23.25" customHeight="1" thickBot="1" x14ac:dyDescent="0.25">
      <c r="A7208" s="11">
        <v>45020</v>
      </c>
      <c r="B7208" s="12">
        <v>1821.28</v>
      </c>
      <c r="C7208" s="12">
        <v>7655.76</v>
      </c>
      <c r="D7208" s="12">
        <v>1959.02</v>
      </c>
      <c r="E7208" s="12">
        <v>8052.79</v>
      </c>
      <c r="F7208" s="12">
        <v>2785.74</v>
      </c>
      <c r="G7208" s="12">
        <v>356.42</v>
      </c>
      <c r="H7208" s="115">
        <v>104.23</v>
      </c>
      <c r="I7208" s="45">
        <v>103.73</v>
      </c>
      <c r="J7208" s="45">
        <v>99.760999999999996</v>
      </c>
      <c r="M7208" s="61"/>
    </row>
    <row r="7209" spans="1:13" ht="23.25" customHeight="1" thickBot="1" x14ac:dyDescent="0.25">
      <c r="A7209" s="11">
        <v>45021</v>
      </c>
      <c r="B7209" s="12">
        <v>1819.58</v>
      </c>
      <c r="C7209" s="12">
        <v>7648.61</v>
      </c>
      <c r="D7209" s="12">
        <v>1957.51</v>
      </c>
      <c r="E7209" s="12">
        <v>8046.59</v>
      </c>
      <c r="F7209" s="12">
        <v>2787.96</v>
      </c>
      <c r="G7209" s="12">
        <v>356.09</v>
      </c>
      <c r="H7209" s="115">
        <v>104.05</v>
      </c>
      <c r="I7209" s="45">
        <v>103.76</v>
      </c>
      <c r="J7209" s="45">
        <v>99.605099999999993</v>
      </c>
      <c r="M7209" s="61"/>
    </row>
    <row r="7210" spans="1:13" ht="23.25" customHeight="1" thickBot="1" x14ac:dyDescent="0.25">
      <c r="A7210" s="11">
        <v>45022</v>
      </c>
      <c r="B7210" s="12">
        <v>1821.96</v>
      </c>
      <c r="C7210" s="12">
        <v>7658.62</v>
      </c>
      <c r="D7210" s="12">
        <v>1960.1</v>
      </c>
      <c r="E7210" s="12">
        <v>8057.23</v>
      </c>
      <c r="F7210" s="12">
        <v>2788.14</v>
      </c>
      <c r="G7210" s="12">
        <v>356.41</v>
      </c>
      <c r="H7210" s="115">
        <v>104.18</v>
      </c>
      <c r="I7210" s="45">
        <v>103.73</v>
      </c>
      <c r="J7210" s="45">
        <v>100.2599</v>
      </c>
      <c r="M7210" s="61"/>
    </row>
    <row r="7211" spans="1:13" ht="23.25" customHeight="1" thickBot="1" x14ac:dyDescent="0.25">
      <c r="A7211" s="11">
        <v>45023</v>
      </c>
      <c r="B7211" s="12">
        <v>1822.09</v>
      </c>
      <c r="C7211" s="12">
        <v>7659.18</v>
      </c>
      <c r="D7211" s="12">
        <v>1960.53</v>
      </c>
      <c r="E7211" s="12">
        <v>8058.99</v>
      </c>
      <c r="F7211" s="12">
        <v>2790.1</v>
      </c>
      <c r="G7211" s="12">
        <v>356.52</v>
      </c>
      <c r="H7211" s="115">
        <v>104.23</v>
      </c>
      <c r="I7211" s="45">
        <v>103.74</v>
      </c>
      <c r="J7211" s="45">
        <v>100.2114</v>
      </c>
      <c r="M7211" s="61"/>
    </row>
    <row r="7212" spans="1:13" ht="23.25" customHeight="1" thickBot="1" x14ac:dyDescent="0.25">
      <c r="A7212" s="11">
        <v>45026</v>
      </c>
      <c r="B7212" s="12">
        <v>1822.9</v>
      </c>
      <c r="C7212" s="12">
        <v>7662.59</v>
      </c>
      <c r="D7212" s="12">
        <v>1963.39</v>
      </c>
      <c r="E7212" s="12">
        <v>8070.77</v>
      </c>
      <c r="F7212" s="12">
        <v>2803.81</v>
      </c>
      <c r="G7212" s="12">
        <v>357.3</v>
      </c>
      <c r="H7212" s="115">
        <v>104.45</v>
      </c>
      <c r="I7212" s="45">
        <v>103.64</v>
      </c>
      <c r="J7212" s="45">
        <v>99.867099999999994</v>
      </c>
      <c r="M7212" s="61"/>
    </row>
    <row r="7213" spans="1:13" ht="23.25" customHeight="1" thickBot="1" x14ac:dyDescent="0.25">
      <c r="A7213" s="11">
        <v>45027</v>
      </c>
      <c r="B7213" s="12">
        <v>1820.33</v>
      </c>
      <c r="C7213" s="12">
        <v>7651.76</v>
      </c>
      <c r="D7213" s="12">
        <v>1959.89</v>
      </c>
      <c r="E7213" s="12">
        <v>8056.39</v>
      </c>
      <c r="F7213" s="12">
        <v>2798.82</v>
      </c>
      <c r="G7213" s="12">
        <v>356.71</v>
      </c>
      <c r="H7213" s="115">
        <v>104.24</v>
      </c>
      <c r="I7213" s="45">
        <v>103.62</v>
      </c>
      <c r="J7213" s="45">
        <v>99.867099999999994</v>
      </c>
      <c r="M7213" s="61"/>
    </row>
    <row r="7214" spans="1:13" ht="23.25" customHeight="1" thickBot="1" x14ac:dyDescent="0.25">
      <c r="A7214" s="11">
        <v>45028</v>
      </c>
      <c r="B7214" s="12">
        <v>1816.06</v>
      </c>
      <c r="C7214" s="12">
        <v>7636.35</v>
      </c>
      <c r="D7214" s="12">
        <v>1954.27</v>
      </c>
      <c r="E7214" s="12">
        <v>8036.63</v>
      </c>
      <c r="F7214" s="12">
        <v>2792.88</v>
      </c>
      <c r="G7214" s="12">
        <v>355.72</v>
      </c>
      <c r="H7214" s="115">
        <v>104.02</v>
      </c>
      <c r="I7214" s="45">
        <v>103.65</v>
      </c>
      <c r="J7214" s="45">
        <v>99.834000000000003</v>
      </c>
      <c r="M7214" s="61"/>
    </row>
    <row r="7215" spans="1:13" ht="23.25" customHeight="1" thickBot="1" x14ac:dyDescent="0.25">
      <c r="A7215" s="11">
        <v>45029</v>
      </c>
      <c r="B7215" s="12">
        <v>1813.62</v>
      </c>
      <c r="C7215" s="12">
        <v>7626.06</v>
      </c>
      <c r="D7215" s="12">
        <v>1952.08</v>
      </c>
      <c r="E7215" s="12">
        <v>8027.62</v>
      </c>
      <c r="F7215" s="12">
        <v>2792.88</v>
      </c>
      <c r="G7215" s="12">
        <v>355.17</v>
      </c>
      <c r="H7215" s="115">
        <v>103.87</v>
      </c>
      <c r="I7215" s="45">
        <v>103.67</v>
      </c>
      <c r="J7215" s="45">
        <v>99.437899999999999</v>
      </c>
      <c r="M7215" s="61"/>
    </row>
    <row r="7216" spans="1:13" ht="23.25" customHeight="1" thickBot="1" x14ac:dyDescent="0.25">
      <c r="A7216" s="11">
        <v>45030</v>
      </c>
      <c r="B7216" s="12">
        <v>1811.64</v>
      </c>
      <c r="C7216" s="12">
        <v>7618.31</v>
      </c>
      <c r="D7216" s="12">
        <v>1950.93</v>
      </c>
      <c r="E7216" s="12">
        <v>8023.64</v>
      </c>
      <c r="F7216" s="12">
        <v>2802.99</v>
      </c>
      <c r="G7216" s="12">
        <v>354.92</v>
      </c>
      <c r="H7216" s="115">
        <v>103.84</v>
      </c>
      <c r="I7216" s="45">
        <v>103.68</v>
      </c>
      <c r="J7216" s="45">
        <v>99.138199999999998</v>
      </c>
      <c r="M7216" s="61"/>
    </row>
    <row r="7217" spans="1:13" ht="23.25" customHeight="1" thickBot="1" x14ac:dyDescent="0.25">
      <c r="A7217" s="11">
        <v>45033</v>
      </c>
      <c r="B7217" s="12">
        <v>1806.87</v>
      </c>
      <c r="C7217" s="12">
        <v>7598.25</v>
      </c>
      <c r="D7217" s="12">
        <v>1945.83</v>
      </c>
      <c r="E7217" s="12">
        <v>8002.63</v>
      </c>
      <c r="F7217" s="12">
        <v>2793.41</v>
      </c>
      <c r="G7217" s="12">
        <v>353.67</v>
      </c>
      <c r="H7217" s="115">
        <v>103.47</v>
      </c>
      <c r="I7217" s="45">
        <v>103.6</v>
      </c>
      <c r="J7217" s="45">
        <v>98.770399999999995</v>
      </c>
      <c r="M7217" s="61"/>
    </row>
    <row r="7218" spans="1:13" ht="23.25" customHeight="1" thickBot="1" x14ac:dyDescent="0.25">
      <c r="A7218" s="11">
        <v>45034</v>
      </c>
      <c r="B7218" s="12">
        <v>1805.09</v>
      </c>
      <c r="C7218" s="12">
        <v>7596.5</v>
      </c>
      <c r="D7218" s="12">
        <v>1943.08</v>
      </c>
      <c r="E7218" s="12">
        <v>7998.97</v>
      </c>
      <c r="F7218" s="12">
        <v>2790.34</v>
      </c>
      <c r="G7218" s="12">
        <v>353.19</v>
      </c>
      <c r="H7218" s="115">
        <v>103.47</v>
      </c>
      <c r="I7218" s="45">
        <v>103.61</v>
      </c>
      <c r="J7218" s="45">
        <v>98.834000000000003</v>
      </c>
      <c r="M7218" s="61"/>
    </row>
    <row r="7219" spans="1:13" ht="23.25" customHeight="1" thickBot="1" x14ac:dyDescent="0.25">
      <c r="A7219" s="11">
        <v>45035</v>
      </c>
      <c r="B7219" s="12">
        <v>1803.38</v>
      </c>
      <c r="C7219" s="12">
        <v>7589.32</v>
      </c>
      <c r="D7219" s="12">
        <v>1941.17</v>
      </c>
      <c r="E7219" s="12">
        <v>7991.1</v>
      </c>
      <c r="F7219" s="12">
        <v>2789.82</v>
      </c>
      <c r="G7219" s="12">
        <v>352.85</v>
      </c>
      <c r="H7219" s="115">
        <v>103.24</v>
      </c>
      <c r="I7219" s="45">
        <v>103.58</v>
      </c>
      <c r="J7219" s="45">
        <v>98.755099999999999</v>
      </c>
      <c r="M7219" s="61"/>
    </row>
    <row r="7220" spans="1:13" ht="23.25" customHeight="1" thickBot="1" x14ac:dyDescent="0.25">
      <c r="A7220" s="11">
        <v>45036</v>
      </c>
      <c r="B7220" s="12">
        <v>1802.34</v>
      </c>
      <c r="C7220" s="12">
        <v>7584.93</v>
      </c>
      <c r="D7220" s="12">
        <v>1939.69</v>
      </c>
      <c r="E7220" s="12">
        <v>7985</v>
      </c>
      <c r="F7220" s="12">
        <v>2787.32</v>
      </c>
      <c r="G7220" s="12">
        <v>352.83</v>
      </c>
      <c r="H7220" s="115">
        <v>103.26</v>
      </c>
      <c r="I7220" s="45">
        <v>103.7</v>
      </c>
      <c r="J7220" s="45">
        <v>98.768199999999993</v>
      </c>
      <c r="M7220" s="61"/>
    </row>
    <row r="7221" spans="1:13" ht="23.25" customHeight="1" thickBot="1" x14ac:dyDescent="0.25">
      <c r="A7221" s="11">
        <v>45037</v>
      </c>
      <c r="B7221" s="12">
        <v>1801.47</v>
      </c>
      <c r="C7221" s="12">
        <v>7581.26</v>
      </c>
      <c r="D7221" s="12">
        <v>1938.52</v>
      </c>
      <c r="E7221" s="12">
        <v>7980.22</v>
      </c>
      <c r="F7221" s="12">
        <v>2785.78</v>
      </c>
      <c r="G7221" s="12">
        <v>352.83</v>
      </c>
      <c r="H7221" s="115">
        <v>103.23</v>
      </c>
      <c r="I7221" s="45">
        <v>103.73</v>
      </c>
      <c r="J7221" s="45">
        <v>98.763800000000003</v>
      </c>
      <c r="M7221" s="61"/>
    </row>
    <row r="7222" spans="1:13" ht="23.25" customHeight="1" thickBot="1" x14ac:dyDescent="0.25">
      <c r="A7222" s="11">
        <v>45040</v>
      </c>
      <c r="B7222" s="12">
        <v>1799.74</v>
      </c>
      <c r="C7222" s="12">
        <v>7573.99</v>
      </c>
      <c r="D7222" s="12">
        <v>1936.34</v>
      </c>
      <c r="E7222" s="12">
        <v>7971.21</v>
      </c>
      <c r="F7222" s="12">
        <v>2783.5</v>
      </c>
      <c r="G7222" s="12">
        <v>352.32</v>
      </c>
      <c r="H7222" s="115">
        <v>103.07</v>
      </c>
      <c r="I7222" s="45">
        <v>103.73</v>
      </c>
      <c r="J7222" s="45">
        <v>98.733099999999993</v>
      </c>
      <c r="M7222" s="61"/>
    </row>
    <row r="7223" spans="1:13" ht="23.25" customHeight="1" thickBot="1" x14ac:dyDescent="0.25">
      <c r="A7223" s="11">
        <v>45041</v>
      </c>
      <c r="B7223" s="12">
        <v>1796.89</v>
      </c>
      <c r="C7223" s="12">
        <v>7561.99</v>
      </c>
      <c r="D7223" s="12">
        <v>1933.75</v>
      </c>
      <c r="E7223" s="12">
        <v>7960.56</v>
      </c>
      <c r="F7223" s="12">
        <v>2786.84</v>
      </c>
      <c r="G7223" s="12">
        <v>351.91</v>
      </c>
      <c r="H7223" s="115">
        <v>102.91</v>
      </c>
      <c r="I7223" s="45">
        <v>103.75</v>
      </c>
      <c r="J7223" s="45">
        <v>98.832300000000004</v>
      </c>
      <c r="M7223" s="61"/>
    </row>
    <row r="7224" spans="1:13" ht="23.25" customHeight="1" thickBot="1" x14ac:dyDescent="0.25">
      <c r="A7224" s="11">
        <v>45042</v>
      </c>
      <c r="B7224" s="12">
        <v>1795.94</v>
      </c>
      <c r="C7224" s="12">
        <v>7558.02</v>
      </c>
      <c r="D7224" s="12">
        <v>1931.59</v>
      </c>
      <c r="E7224" s="12">
        <v>7951.66</v>
      </c>
      <c r="F7224" s="12">
        <v>2778.89</v>
      </c>
      <c r="G7224" s="12">
        <v>351.81</v>
      </c>
      <c r="H7224" s="115">
        <v>102.79</v>
      </c>
      <c r="I7224" s="45">
        <v>103.71</v>
      </c>
      <c r="J7224" s="45">
        <v>99.004000000000005</v>
      </c>
      <c r="M7224" s="61"/>
    </row>
    <row r="7225" spans="1:13" ht="23.25" customHeight="1" thickBot="1" x14ac:dyDescent="0.25">
      <c r="A7225" s="11">
        <v>45043</v>
      </c>
      <c r="B7225" s="12">
        <v>1795.72</v>
      </c>
      <c r="C7225" s="12">
        <v>7557.08</v>
      </c>
      <c r="D7225" s="12">
        <v>1932.33</v>
      </c>
      <c r="E7225" s="12">
        <v>7954.74</v>
      </c>
      <c r="F7225" s="12">
        <v>2785.73</v>
      </c>
      <c r="G7225" s="12">
        <v>351.65</v>
      </c>
      <c r="H7225" s="115">
        <v>102.74</v>
      </c>
      <c r="I7225" s="45">
        <v>103.62</v>
      </c>
      <c r="J7225" s="45">
        <v>98.799300000000002</v>
      </c>
      <c r="M7225" s="61"/>
    </row>
    <row r="7226" spans="1:13" ht="23.25" customHeight="1" thickBot="1" x14ac:dyDescent="0.25">
      <c r="A7226" s="11">
        <v>45044</v>
      </c>
      <c r="B7226" s="37">
        <v>1791.67</v>
      </c>
      <c r="C7226" s="37">
        <v>7540.03</v>
      </c>
      <c r="D7226" s="12">
        <v>1926.35</v>
      </c>
      <c r="E7226" s="12">
        <v>7930.09</v>
      </c>
      <c r="F7226" s="12">
        <v>2774.44</v>
      </c>
      <c r="G7226" s="12">
        <v>351.08</v>
      </c>
      <c r="H7226" s="115">
        <v>102.46</v>
      </c>
      <c r="I7226" s="45">
        <v>103.5</v>
      </c>
      <c r="J7226" s="45">
        <v>98.893900000000002</v>
      </c>
      <c r="M7226" s="61"/>
    </row>
    <row r="7227" spans="1:13" ht="23.25" customHeight="1" thickBot="1" x14ac:dyDescent="0.25">
      <c r="A7227" s="11">
        <v>45048</v>
      </c>
      <c r="B7227" s="37">
        <v>1792.62</v>
      </c>
      <c r="C7227" s="37">
        <v>7544.02</v>
      </c>
      <c r="D7227" s="12">
        <v>1927.31</v>
      </c>
      <c r="E7227" s="12">
        <v>7934.04</v>
      </c>
      <c r="F7227" s="12">
        <v>2774.03</v>
      </c>
      <c r="G7227" s="12">
        <v>350.99</v>
      </c>
      <c r="H7227" s="115">
        <v>102.47</v>
      </c>
      <c r="I7227" s="45">
        <v>103.49</v>
      </c>
      <c r="J7227" s="45">
        <v>99.307400000000001</v>
      </c>
      <c r="M7227" s="61"/>
    </row>
    <row r="7228" spans="1:13" ht="23.25" customHeight="1" thickBot="1" x14ac:dyDescent="0.25">
      <c r="A7228" s="11">
        <v>45049</v>
      </c>
      <c r="B7228" s="37">
        <v>1793.11</v>
      </c>
      <c r="C7228" s="37">
        <v>7565.6</v>
      </c>
      <c r="D7228" s="12">
        <v>1928.38</v>
      </c>
      <c r="E7228" s="12">
        <v>7938.46</v>
      </c>
      <c r="F7228" s="12">
        <v>2777.8</v>
      </c>
      <c r="G7228" s="12">
        <v>351.31</v>
      </c>
      <c r="H7228" s="115">
        <v>102.56</v>
      </c>
      <c r="I7228" s="45">
        <v>103.52</v>
      </c>
      <c r="J7228" s="45">
        <v>99.227900000000005</v>
      </c>
      <c r="M7228" s="61"/>
    </row>
    <row r="7229" spans="1:13" ht="23.25" customHeight="1" thickBot="1" x14ac:dyDescent="0.25">
      <c r="A7229" s="11">
        <v>45050</v>
      </c>
      <c r="B7229" s="37">
        <v>1791.84</v>
      </c>
      <c r="C7229" s="37">
        <v>7560.26</v>
      </c>
      <c r="D7229" s="12">
        <v>1928.43</v>
      </c>
      <c r="E7229" s="12">
        <v>7938.67</v>
      </c>
      <c r="F7229" s="12">
        <v>2777.87</v>
      </c>
      <c r="G7229" s="12">
        <v>350.97</v>
      </c>
      <c r="H7229" s="115">
        <v>102.42</v>
      </c>
      <c r="I7229" s="45">
        <v>103.52</v>
      </c>
      <c r="J7229" s="45">
        <v>98.956299999999999</v>
      </c>
      <c r="M7229" s="61"/>
    </row>
    <row r="7230" spans="1:13" ht="23.25" customHeight="1" thickBot="1" x14ac:dyDescent="0.25">
      <c r="A7230" s="11">
        <v>45051</v>
      </c>
      <c r="B7230" s="37">
        <v>1797.34</v>
      </c>
      <c r="C7230" s="37">
        <v>7583.47</v>
      </c>
      <c r="D7230" s="12">
        <v>1932.26</v>
      </c>
      <c r="E7230" s="12">
        <v>7954.42</v>
      </c>
      <c r="F7230" s="12">
        <v>2763.39</v>
      </c>
      <c r="G7230" s="12">
        <v>351.97</v>
      </c>
      <c r="H7230" s="115">
        <v>102.7</v>
      </c>
      <c r="I7230" s="45">
        <v>103.72</v>
      </c>
      <c r="J7230" s="45">
        <v>99.672200000000004</v>
      </c>
      <c r="M7230" s="61"/>
    </row>
    <row r="7231" spans="1:13" ht="23.25" customHeight="1" thickBot="1" x14ac:dyDescent="0.25">
      <c r="A7231" s="11">
        <v>45054</v>
      </c>
      <c r="B7231" s="37">
        <v>1800.19</v>
      </c>
      <c r="C7231" s="37">
        <v>7595.49</v>
      </c>
      <c r="D7231" s="12">
        <v>1936.15</v>
      </c>
      <c r="E7231" s="12">
        <v>7970.44</v>
      </c>
      <c r="F7231" s="12">
        <v>2769.08</v>
      </c>
      <c r="G7231" s="12">
        <v>352.88</v>
      </c>
      <c r="H7231" s="115">
        <v>102.96</v>
      </c>
      <c r="I7231" s="45">
        <v>103.72</v>
      </c>
      <c r="J7231" s="45">
        <v>100.0235</v>
      </c>
      <c r="M7231" s="61"/>
    </row>
    <row r="7232" spans="1:13" ht="23.25" customHeight="1" thickBot="1" x14ac:dyDescent="0.25">
      <c r="A7232" s="11">
        <v>45055</v>
      </c>
      <c r="B7232" s="37">
        <v>1808.61</v>
      </c>
      <c r="C7232" s="37">
        <v>7631.03</v>
      </c>
      <c r="D7232" s="12">
        <v>1947.09</v>
      </c>
      <c r="E7232" s="12">
        <v>8015.5</v>
      </c>
      <c r="F7232" s="12">
        <v>2782.09</v>
      </c>
      <c r="G7232" s="12">
        <v>355.39</v>
      </c>
      <c r="H7232" s="115">
        <v>103.76</v>
      </c>
      <c r="I7232" s="45">
        <v>103.69</v>
      </c>
      <c r="J7232" s="45">
        <v>99.6678</v>
      </c>
      <c r="M7232" s="61"/>
    </row>
    <row r="7233" spans="1:13" ht="23.25" customHeight="1" thickBot="1" x14ac:dyDescent="0.25">
      <c r="A7233" s="11">
        <v>45056</v>
      </c>
      <c r="B7233" s="37">
        <v>1809.1</v>
      </c>
      <c r="C7233" s="37">
        <v>7633.08</v>
      </c>
      <c r="D7233" s="12">
        <v>1947.72</v>
      </c>
      <c r="E7233" s="12">
        <v>8018.08</v>
      </c>
      <c r="F7233" s="12">
        <v>2782.8</v>
      </c>
      <c r="G7233" s="12">
        <v>355.12</v>
      </c>
      <c r="H7233" s="115">
        <v>103.81</v>
      </c>
      <c r="I7233" s="45">
        <v>103.67</v>
      </c>
      <c r="J7233" s="45">
        <v>99.769099999999995</v>
      </c>
      <c r="M7233" s="61"/>
    </row>
    <row r="7234" spans="1:13" ht="23.25" customHeight="1" thickBot="1" x14ac:dyDescent="0.25">
      <c r="A7234" s="11">
        <v>45057</v>
      </c>
      <c r="B7234" s="37">
        <v>1813.84</v>
      </c>
      <c r="C7234" s="37">
        <v>7653.08</v>
      </c>
      <c r="D7234" s="12">
        <v>1953.85</v>
      </c>
      <c r="E7234" s="12">
        <v>8043.3</v>
      </c>
      <c r="F7234" s="12">
        <v>2791.25</v>
      </c>
      <c r="G7234" s="12">
        <v>355.76</v>
      </c>
      <c r="H7234" s="115">
        <v>104.09</v>
      </c>
      <c r="I7234" s="45">
        <v>103.67</v>
      </c>
      <c r="J7234" s="45">
        <v>99.8185</v>
      </c>
      <c r="M7234" s="61"/>
    </row>
    <row r="7235" spans="1:13" ht="23.25" customHeight="1" thickBot="1" x14ac:dyDescent="0.25">
      <c r="A7235" s="11">
        <v>45058</v>
      </c>
      <c r="B7235" s="37">
        <v>1815.68</v>
      </c>
      <c r="C7235" s="37">
        <v>7673.63</v>
      </c>
      <c r="D7235" s="12">
        <v>1955.7</v>
      </c>
      <c r="E7235" s="12">
        <v>8067.88</v>
      </c>
      <c r="F7235" s="12">
        <v>2796.26</v>
      </c>
      <c r="G7235" s="12">
        <v>356.31</v>
      </c>
      <c r="H7235" s="115">
        <v>104.24</v>
      </c>
      <c r="I7235" s="45">
        <v>103.7</v>
      </c>
      <c r="J7235" s="45">
        <v>99.944100000000006</v>
      </c>
      <c r="M7235" s="61"/>
    </row>
    <row r="7236" spans="1:13" ht="23.25" customHeight="1" thickBot="1" x14ac:dyDescent="0.25">
      <c r="A7236" s="11">
        <v>45061</v>
      </c>
      <c r="B7236" s="37">
        <v>1826.01</v>
      </c>
      <c r="C7236" s="37">
        <v>7717.31</v>
      </c>
      <c r="D7236" s="12">
        <v>1969.07</v>
      </c>
      <c r="E7236" s="12">
        <v>8123.03</v>
      </c>
      <c r="F7236" s="12">
        <v>2811.72</v>
      </c>
      <c r="G7236" s="12">
        <v>358.33</v>
      </c>
      <c r="H7236" s="115">
        <v>105.2</v>
      </c>
      <c r="I7236" s="45">
        <v>103.66</v>
      </c>
      <c r="J7236" s="45">
        <v>100.0741</v>
      </c>
      <c r="M7236" s="61"/>
    </row>
    <row r="7237" spans="1:13" ht="23.25" customHeight="1" thickBot="1" x14ac:dyDescent="0.25">
      <c r="A7237" s="11">
        <v>45062</v>
      </c>
      <c r="B7237" s="37">
        <v>1826.13</v>
      </c>
      <c r="C7237" s="37">
        <v>7717.8</v>
      </c>
      <c r="D7237" s="12">
        <v>1969.34</v>
      </c>
      <c r="E7237" s="12">
        <v>8124.14</v>
      </c>
      <c r="F7237" s="12">
        <v>2812.72</v>
      </c>
      <c r="G7237" s="12">
        <v>359.83</v>
      </c>
      <c r="H7237" s="115">
        <v>105.22</v>
      </c>
      <c r="I7237" s="45">
        <v>103.68</v>
      </c>
      <c r="J7237" s="45">
        <v>99.698599999999999</v>
      </c>
      <c r="M7237" s="61"/>
    </row>
    <row r="7238" spans="1:13" ht="23.25" customHeight="1" thickBot="1" x14ac:dyDescent="0.25">
      <c r="A7238" s="11">
        <v>45063</v>
      </c>
      <c r="B7238" s="37">
        <v>1829.07</v>
      </c>
      <c r="C7238" s="37">
        <v>7730.23</v>
      </c>
      <c r="D7238" s="12">
        <v>1971.43</v>
      </c>
      <c r="E7238" s="12">
        <v>8132.76</v>
      </c>
      <c r="F7238" s="12">
        <v>2815.08</v>
      </c>
      <c r="G7238" s="12">
        <v>360.7</v>
      </c>
      <c r="H7238" s="115">
        <v>105.45</v>
      </c>
      <c r="I7238" s="45">
        <v>103.67</v>
      </c>
      <c r="J7238" s="45">
        <v>100</v>
      </c>
      <c r="M7238" s="61"/>
    </row>
    <row r="7239" spans="1:13" ht="23.25" customHeight="1" thickBot="1" x14ac:dyDescent="0.25">
      <c r="A7239" s="11">
        <v>45064</v>
      </c>
      <c r="B7239" s="37">
        <v>1834.82</v>
      </c>
      <c r="C7239" s="37">
        <v>7754.54</v>
      </c>
      <c r="D7239" s="12">
        <v>1978.79</v>
      </c>
      <c r="E7239" s="12">
        <v>8163.11</v>
      </c>
      <c r="F7239" s="12">
        <v>2823.1</v>
      </c>
      <c r="G7239" s="12">
        <v>362.27</v>
      </c>
      <c r="H7239" s="115">
        <v>105.87</v>
      </c>
      <c r="I7239" s="45">
        <v>103.66</v>
      </c>
      <c r="J7239" s="45">
        <v>100.0834</v>
      </c>
      <c r="M7239" s="61"/>
    </row>
    <row r="7240" spans="1:13" ht="23.25" customHeight="1" thickBot="1" x14ac:dyDescent="0.25">
      <c r="A7240" s="11">
        <v>45065</v>
      </c>
      <c r="B7240" s="37">
        <v>1838.72</v>
      </c>
      <c r="C7240" s="37">
        <v>7771.02</v>
      </c>
      <c r="D7240" s="12">
        <v>1983.21</v>
      </c>
      <c r="E7240" s="12">
        <v>8181.36</v>
      </c>
      <c r="F7240" s="12">
        <v>2824.63</v>
      </c>
      <c r="G7240" s="12">
        <v>363.55</v>
      </c>
      <c r="H7240" s="115">
        <v>106.19</v>
      </c>
      <c r="I7240" s="45">
        <v>103.61</v>
      </c>
      <c r="J7240" s="45">
        <v>100.4302</v>
      </c>
      <c r="M7240" s="61"/>
    </row>
    <row r="7241" spans="1:13" ht="23.25" customHeight="1" thickBot="1" x14ac:dyDescent="0.25">
      <c r="A7241" s="11">
        <v>45068</v>
      </c>
      <c r="B7241" s="37">
        <v>1843.49</v>
      </c>
      <c r="C7241" s="37">
        <v>7791.18</v>
      </c>
      <c r="D7241" s="12">
        <v>1987.04</v>
      </c>
      <c r="E7241" s="12">
        <v>8197.14</v>
      </c>
      <c r="F7241" s="12">
        <v>2833.87</v>
      </c>
      <c r="G7241" s="12">
        <v>365.11</v>
      </c>
      <c r="H7241" s="115">
        <v>106.62</v>
      </c>
      <c r="I7241" s="45">
        <v>103.66</v>
      </c>
      <c r="J7241" s="45">
        <v>100.63039999999999</v>
      </c>
      <c r="M7241" s="61"/>
    </row>
    <row r="7242" spans="1:13" ht="23.25" customHeight="1" thickBot="1" x14ac:dyDescent="0.25">
      <c r="A7242" s="11">
        <v>45069</v>
      </c>
      <c r="B7242" s="37">
        <v>1843.12</v>
      </c>
      <c r="C7242" s="37">
        <v>7791.51</v>
      </c>
      <c r="D7242" s="12">
        <v>1984.66</v>
      </c>
      <c r="E7242" s="12">
        <v>8189.85</v>
      </c>
      <c r="F7242" s="12">
        <v>2830.92</v>
      </c>
      <c r="G7242" s="12">
        <v>365.4</v>
      </c>
      <c r="H7242" s="115">
        <v>106.65</v>
      </c>
      <c r="I7242" s="45">
        <v>103.64</v>
      </c>
      <c r="J7242" s="45">
        <v>100.9211</v>
      </c>
      <c r="M7242" s="61"/>
    </row>
    <row r="7243" spans="1:13" ht="23.25" customHeight="1" thickBot="1" x14ac:dyDescent="0.25">
      <c r="A7243" s="11">
        <v>45070</v>
      </c>
      <c r="B7243" s="37">
        <v>1842.89</v>
      </c>
      <c r="C7243" s="37">
        <v>7797.17</v>
      </c>
      <c r="D7243" s="12">
        <v>1983.81</v>
      </c>
      <c r="E7243" s="12">
        <v>8195.14</v>
      </c>
      <c r="F7243" s="12">
        <v>2829.82</v>
      </c>
      <c r="G7243" s="12">
        <v>364.71</v>
      </c>
      <c r="H7243" s="115">
        <v>106.68</v>
      </c>
      <c r="I7243" s="45">
        <v>103.63</v>
      </c>
      <c r="J7243" s="45">
        <v>101.0254</v>
      </c>
      <c r="M7243" s="61"/>
    </row>
    <row r="7244" spans="1:13" ht="23.25" customHeight="1" thickBot="1" x14ac:dyDescent="0.25">
      <c r="A7244" s="11">
        <v>45071</v>
      </c>
      <c r="B7244" s="37">
        <v>1843.88</v>
      </c>
      <c r="C7244" s="37">
        <v>7801.39</v>
      </c>
      <c r="D7244" s="12">
        <v>1984.69</v>
      </c>
      <c r="E7244" s="12">
        <v>8198.81</v>
      </c>
      <c r="F7244" s="12">
        <v>2828.54</v>
      </c>
      <c r="G7244" s="12">
        <v>364.73</v>
      </c>
      <c r="H7244" s="115">
        <v>106.66</v>
      </c>
      <c r="I7244" s="45">
        <v>103.6</v>
      </c>
      <c r="J7244" s="45">
        <v>101.1164</v>
      </c>
      <c r="M7244" s="61"/>
    </row>
    <row r="7245" spans="1:13" ht="23.25" customHeight="1" thickBot="1" x14ac:dyDescent="0.25">
      <c r="A7245" s="11">
        <v>45072</v>
      </c>
      <c r="B7245" s="37">
        <v>1839.41</v>
      </c>
      <c r="C7245" s="37">
        <v>7785.52</v>
      </c>
      <c r="D7245" s="12">
        <v>1978.35</v>
      </c>
      <c r="E7245" s="12">
        <v>8176.65</v>
      </c>
      <c r="F7245" s="12">
        <v>2820.77</v>
      </c>
      <c r="G7245" s="12">
        <v>363.9</v>
      </c>
      <c r="H7245" s="115">
        <v>106.31</v>
      </c>
      <c r="I7245" s="45">
        <v>103.59</v>
      </c>
      <c r="J7245" s="45">
        <v>101.1593</v>
      </c>
      <c r="M7245" s="61"/>
    </row>
    <row r="7246" spans="1:13" ht="23.25" customHeight="1" thickBot="1" x14ac:dyDescent="0.25">
      <c r="A7246" s="11">
        <v>45075</v>
      </c>
      <c r="B7246" s="37">
        <v>1842.36</v>
      </c>
      <c r="C7246" s="37">
        <v>7803</v>
      </c>
      <c r="D7246" s="12">
        <v>1980.55</v>
      </c>
      <c r="E7246" s="12">
        <v>8192.33</v>
      </c>
      <c r="F7246" s="12">
        <v>2826.12</v>
      </c>
      <c r="G7246" s="12">
        <v>364.38</v>
      </c>
      <c r="H7246" s="115">
        <v>106.43</v>
      </c>
      <c r="I7246" s="45">
        <v>103.59</v>
      </c>
      <c r="J7246" s="45">
        <v>101.4372</v>
      </c>
      <c r="M7246" s="61"/>
    </row>
    <row r="7247" spans="1:13" ht="23.25" customHeight="1" thickBot="1" x14ac:dyDescent="0.25">
      <c r="A7247" s="11">
        <v>45076</v>
      </c>
      <c r="B7247" s="37">
        <v>1842.65</v>
      </c>
      <c r="C7247" s="37">
        <v>7809.99</v>
      </c>
      <c r="D7247" s="12">
        <v>1979.39</v>
      </c>
      <c r="E7247" s="12">
        <v>8195.18</v>
      </c>
      <c r="F7247" s="12">
        <v>2825.49</v>
      </c>
      <c r="G7247" s="12">
        <v>364.87</v>
      </c>
      <c r="H7247" s="115">
        <v>106.54</v>
      </c>
      <c r="I7247" s="45">
        <v>103.58</v>
      </c>
      <c r="J7247" s="45">
        <v>101.6875</v>
      </c>
      <c r="M7247" s="61"/>
    </row>
    <row r="7248" spans="1:13" ht="23.25" customHeight="1" thickBot="1" x14ac:dyDescent="0.25">
      <c r="A7248" s="11">
        <v>45077</v>
      </c>
      <c r="B7248" s="37">
        <v>1848.09</v>
      </c>
      <c r="C7248" s="37">
        <v>7833.64</v>
      </c>
      <c r="D7248" s="12">
        <v>1984.67</v>
      </c>
      <c r="E7248" s="12">
        <v>8217.85</v>
      </c>
      <c r="F7248" s="12">
        <v>2831.69</v>
      </c>
      <c r="G7248" s="12">
        <v>366.15</v>
      </c>
      <c r="H7248" s="115">
        <v>106.98</v>
      </c>
      <c r="I7248" s="45">
        <v>103.59</v>
      </c>
      <c r="J7248" s="45">
        <v>102.0215</v>
      </c>
      <c r="M7248" s="61"/>
    </row>
    <row r="7249" spans="1:13" ht="23.25" customHeight="1" thickBot="1" x14ac:dyDescent="0.25">
      <c r="A7249" s="11">
        <v>45078</v>
      </c>
      <c r="B7249" s="37">
        <v>1850.78</v>
      </c>
      <c r="C7249" s="37">
        <v>7845.05</v>
      </c>
      <c r="D7249" s="12">
        <v>1988.14</v>
      </c>
      <c r="E7249" s="12">
        <v>8232.23</v>
      </c>
      <c r="F7249" s="12">
        <v>2835.65</v>
      </c>
      <c r="G7249" s="12">
        <v>366.52</v>
      </c>
      <c r="H7249" s="115">
        <v>107.26</v>
      </c>
      <c r="I7249" s="45">
        <v>103.59</v>
      </c>
      <c r="J7249" s="45">
        <v>102.0573</v>
      </c>
      <c r="M7249" s="61"/>
    </row>
    <row r="7250" spans="1:13" ht="23.25" customHeight="1" thickBot="1" x14ac:dyDescent="0.25">
      <c r="A7250" s="11">
        <v>45079</v>
      </c>
      <c r="B7250" s="37">
        <v>1846.79</v>
      </c>
      <c r="C7250" s="37">
        <v>7828.13</v>
      </c>
      <c r="D7250" s="12">
        <v>1983.88</v>
      </c>
      <c r="E7250" s="12">
        <v>8214.59</v>
      </c>
      <c r="F7250" s="12">
        <v>2835.85</v>
      </c>
      <c r="G7250" s="12">
        <v>365.57</v>
      </c>
      <c r="H7250" s="115">
        <v>106.96</v>
      </c>
      <c r="I7250" s="45">
        <v>103.63</v>
      </c>
      <c r="J7250" s="45">
        <v>101.477</v>
      </c>
      <c r="M7250" s="61"/>
    </row>
    <row r="7251" spans="1:13" ht="23.25" customHeight="1" thickBot="1" x14ac:dyDescent="0.25">
      <c r="A7251" s="11">
        <v>45082</v>
      </c>
      <c r="B7251" s="37">
        <v>1849.25</v>
      </c>
      <c r="C7251" s="37">
        <v>7838.55</v>
      </c>
      <c r="D7251" s="12">
        <v>1988.45</v>
      </c>
      <c r="E7251" s="12">
        <v>8233.5300000000007</v>
      </c>
      <c r="F7251" s="12">
        <v>2839.33</v>
      </c>
      <c r="G7251" s="12">
        <v>366.53</v>
      </c>
      <c r="H7251" s="115">
        <v>107.22</v>
      </c>
      <c r="I7251" s="45">
        <v>103.59</v>
      </c>
      <c r="J7251" s="45">
        <v>101.48779999999999</v>
      </c>
      <c r="M7251" s="61"/>
    </row>
    <row r="7252" spans="1:13" ht="23.25" customHeight="1" thickBot="1" x14ac:dyDescent="0.25">
      <c r="A7252" s="11">
        <v>45083</v>
      </c>
      <c r="B7252" s="37">
        <v>1849.13</v>
      </c>
      <c r="C7252" s="37">
        <v>7838.03</v>
      </c>
      <c r="D7252" s="12">
        <v>1988.25</v>
      </c>
      <c r="E7252" s="12">
        <v>8232.7000000000007</v>
      </c>
      <c r="F7252" s="12">
        <v>2838.86</v>
      </c>
      <c r="G7252" s="12">
        <v>366.44</v>
      </c>
      <c r="H7252" s="115">
        <v>107.15</v>
      </c>
      <c r="I7252" s="45">
        <v>103.61</v>
      </c>
      <c r="J7252" s="45">
        <v>101.4945</v>
      </c>
      <c r="M7252" s="61"/>
    </row>
    <row r="7253" spans="1:13" ht="23.25" customHeight="1" thickBot="1" x14ac:dyDescent="0.25">
      <c r="A7253" s="11">
        <v>45084</v>
      </c>
      <c r="B7253" s="37">
        <v>1839.55</v>
      </c>
      <c r="C7253" s="37">
        <v>7849.58</v>
      </c>
      <c r="D7253" s="12">
        <v>1975.13</v>
      </c>
      <c r="E7253" s="12">
        <v>8247.5</v>
      </c>
      <c r="F7253" s="12">
        <v>2843.28</v>
      </c>
      <c r="G7253" s="12">
        <v>363.13</v>
      </c>
      <c r="H7253" s="115">
        <v>106.26</v>
      </c>
      <c r="I7253" s="45">
        <v>103.59</v>
      </c>
      <c r="J7253" s="45">
        <v>101.51900000000001</v>
      </c>
      <c r="M7253" s="61"/>
    </row>
    <row r="7254" spans="1:13" ht="23.25" customHeight="1" thickBot="1" x14ac:dyDescent="0.25">
      <c r="A7254" s="11">
        <v>45085</v>
      </c>
      <c r="B7254" s="37">
        <v>1844.3</v>
      </c>
      <c r="C7254" s="37">
        <v>7869.87</v>
      </c>
      <c r="D7254" s="12">
        <v>1981.59</v>
      </c>
      <c r="E7254" s="12">
        <v>8274.5</v>
      </c>
      <c r="F7254" s="12">
        <v>2852.65</v>
      </c>
      <c r="G7254" s="12">
        <v>364.17</v>
      </c>
      <c r="H7254" s="115">
        <v>106.68</v>
      </c>
      <c r="I7254" s="45">
        <v>103.61</v>
      </c>
      <c r="J7254" s="45">
        <v>101.5168</v>
      </c>
      <c r="M7254" s="61"/>
    </row>
    <row r="7255" spans="1:13" ht="23.25" customHeight="1" thickBot="1" x14ac:dyDescent="0.25">
      <c r="A7255" s="11">
        <v>45086</v>
      </c>
      <c r="B7255" s="37">
        <v>1841.44</v>
      </c>
      <c r="C7255" s="37">
        <v>7857.65</v>
      </c>
      <c r="D7255" s="12">
        <v>1978.51</v>
      </c>
      <c r="E7255" s="12">
        <v>8261.61</v>
      </c>
      <c r="F7255" s="12">
        <v>2852.59</v>
      </c>
      <c r="G7255" s="12">
        <v>363.97</v>
      </c>
      <c r="H7255" s="115">
        <v>106.54</v>
      </c>
      <c r="I7255" s="45">
        <v>103.65</v>
      </c>
      <c r="J7255" s="45">
        <v>101.3609</v>
      </c>
      <c r="M7255" s="61"/>
    </row>
    <row r="7256" spans="1:13" ht="23.25" customHeight="1" thickBot="1" x14ac:dyDescent="0.25">
      <c r="A7256" s="11">
        <v>45089</v>
      </c>
      <c r="B7256" s="37">
        <v>1849.2</v>
      </c>
      <c r="C7256" s="37">
        <v>7890.75</v>
      </c>
      <c r="D7256" s="12">
        <v>1986.86</v>
      </c>
      <c r="E7256" s="12">
        <v>8296.4699999999993</v>
      </c>
      <c r="F7256" s="12">
        <v>2862.55</v>
      </c>
      <c r="G7256" s="12">
        <v>364.87</v>
      </c>
      <c r="H7256" s="115">
        <v>106.98</v>
      </c>
      <c r="I7256" s="45">
        <v>103.64</v>
      </c>
      <c r="J7256" s="45">
        <v>101.7107</v>
      </c>
      <c r="M7256" s="61"/>
    </row>
    <row r="7257" spans="1:13" ht="23.25" customHeight="1" thickBot="1" x14ac:dyDescent="0.25">
      <c r="A7257" s="11">
        <v>45090</v>
      </c>
      <c r="B7257" s="37">
        <v>1851.71</v>
      </c>
      <c r="C7257" s="37">
        <v>7901.48</v>
      </c>
      <c r="D7257" s="12">
        <v>1988.62</v>
      </c>
      <c r="E7257" s="12">
        <v>8303.84</v>
      </c>
      <c r="F7257" s="12">
        <v>2865.91</v>
      </c>
      <c r="G7257" s="12">
        <v>364.75</v>
      </c>
      <c r="H7257" s="115">
        <v>107.31</v>
      </c>
      <c r="I7257" s="45">
        <v>103.66</v>
      </c>
      <c r="J7257" s="45">
        <v>101.9579</v>
      </c>
      <c r="M7257" s="61"/>
    </row>
    <row r="7258" spans="1:13" ht="23.25" customHeight="1" thickBot="1" x14ac:dyDescent="0.25">
      <c r="A7258" s="11">
        <v>45091</v>
      </c>
      <c r="B7258" s="37">
        <v>1847.51</v>
      </c>
      <c r="C7258" s="37">
        <v>7883.54</v>
      </c>
      <c r="D7258" s="12">
        <v>1983.1</v>
      </c>
      <c r="E7258" s="12">
        <v>8280.7800000000007</v>
      </c>
      <c r="F7258" s="12">
        <v>2858.95</v>
      </c>
      <c r="G7258" s="12">
        <v>362.62</v>
      </c>
      <c r="H7258" s="115">
        <v>106.91</v>
      </c>
      <c r="I7258" s="45">
        <v>103.67</v>
      </c>
      <c r="J7258" s="45">
        <v>101.9221</v>
      </c>
      <c r="M7258" s="61"/>
    </row>
    <row r="7259" spans="1:13" ht="23.25" customHeight="1" thickBot="1" x14ac:dyDescent="0.25">
      <c r="A7259" s="11">
        <v>45092</v>
      </c>
      <c r="B7259" s="37">
        <v>1846.79</v>
      </c>
      <c r="C7259" s="37">
        <v>7880.47</v>
      </c>
      <c r="D7259" s="12">
        <v>1982.4</v>
      </c>
      <c r="E7259" s="12">
        <v>8277.86</v>
      </c>
      <c r="F7259" s="12">
        <v>2859.45</v>
      </c>
      <c r="G7259" s="12">
        <v>362.58</v>
      </c>
      <c r="H7259" s="115">
        <v>106.84</v>
      </c>
      <c r="I7259" s="45">
        <v>103.68</v>
      </c>
      <c r="J7259" s="45">
        <v>101.6908</v>
      </c>
      <c r="M7259" s="61"/>
    </row>
    <row r="7260" spans="1:13" ht="23.25" customHeight="1" thickBot="1" x14ac:dyDescent="0.25">
      <c r="A7260" s="11">
        <v>45093</v>
      </c>
      <c r="B7260" s="37">
        <v>1845.87</v>
      </c>
      <c r="C7260" s="37">
        <v>7876.54</v>
      </c>
      <c r="D7260" s="12">
        <v>1982.29</v>
      </c>
      <c r="E7260" s="12">
        <v>8277.4</v>
      </c>
      <c r="F7260" s="12">
        <v>2865.53</v>
      </c>
      <c r="G7260" s="12">
        <v>362.55</v>
      </c>
      <c r="H7260" s="115">
        <v>106.87</v>
      </c>
      <c r="I7260" s="45">
        <v>103.77</v>
      </c>
      <c r="J7260" s="45">
        <v>101.4696</v>
      </c>
      <c r="M7260" s="61"/>
    </row>
    <row r="7261" spans="1:13" ht="23.25" customHeight="1" thickBot="1" x14ac:dyDescent="0.25">
      <c r="A7261" s="11">
        <v>45096</v>
      </c>
      <c r="B7261" s="37">
        <v>1847.35</v>
      </c>
      <c r="C7261" s="37">
        <v>7882.88</v>
      </c>
      <c r="D7261" s="12">
        <v>1984.28</v>
      </c>
      <c r="E7261" s="12">
        <v>8285.7199999999993</v>
      </c>
      <c r="F7261" s="12">
        <v>2868.28</v>
      </c>
      <c r="G7261" s="12">
        <v>362.25</v>
      </c>
      <c r="H7261" s="115">
        <v>106.89</v>
      </c>
      <c r="I7261" s="45">
        <v>103.78</v>
      </c>
      <c r="J7261" s="45">
        <v>101.47410000000001</v>
      </c>
      <c r="M7261" s="61"/>
    </row>
    <row r="7262" spans="1:13" ht="23.25" customHeight="1" thickBot="1" x14ac:dyDescent="0.25">
      <c r="A7262" s="11">
        <v>45097</v>
      </c>
      <c r="B7262" s="37">
        <v>1848.94</v>
      </c>
      <c r="C7262" s="37">
        <v>7889.67</v>
      </c>
      <c r="D7262" s="12">
        <v>1986.37</v>
      </c>
      <c r="E7262" s="12">
        <v>8294.43</v>
      </c>
      <c r="F7262" s="12">
        <v>2869.53</v>
      </c>
      <c r="G7262" s="12">
        <v>362.51</v>
      </c>
      <c r="H7262" s="115">
        <v>106.96</v>
      </c>
      <c r="I7262" s="45">
        <v>103.77</v>
      </c>
      <c r="J7262" s="45">
        <v>101.4982</v>
      </c>
      <c r="M7262" s="61"/>
    </row>
    <row r="7263" spans="1:13" ht="23.25" customHeight="1" thickBot="1" x14ac:dyDescent="0.25">
      <c r="A7263" s="11">
        <v>45098</v>
      </c>
      <c r="B7263" s="37">
        <v>1846.04</v>
      </c>
      <c r="C7263" s="37">
        <v>7885.79</v>
      </c>
      <c r="D7263" s="12">
        <v>1982.27</v>
      </c>
      <c r="E7263" s="12">
        <v>8288.66</v>
      </c>
      <c r="F7263" s="12">
        <v>2866.71</v>
      </c>
      <c r="G7263" s="12">
        <v>361.49</v>
      </c>
      <c r="H7263" s="115">
        <v>106.56</v>
      </c>
      <c r="I7263" s="45">
        <v>103.77</v>
      </c>
      <c r="J7263" s="45">
        <v>101.52719999999999</v>
      </c>
      <c r="M7263" s="61"/>
    </row>
    <row r="7264" spans="1:13" ht="23.25" customHeight="1" thickBot="1" x14ac:dyDescent="0.25">
      <c r="A7264" s="11">
        <v>45099</v>
      </c>
      <c r="B7264" s="37">
        <v>1845.84</v>
      </c>
      <c r="C7264" s="37">
        <v>7884.94</v>
      </c>
      <c r="D7264" s="12">
        <v>1980.86</v>
      </c>
      <c r="E7264" s="12">
        <v>8282.75</v>
      </c>
      <c r="F7264" s="12">
        <v>2869.59</v>
      </c>
      <c r="G7264" s="12">
        <v>362.02</v>
      </c>
      <c r="H7264" s="115">
        <v>106.65</v>
      </c>
      <c r="I7264" s="45">
        <v>103.8</v>
      </c>
      <c r="J7264" s="45">
        <v>101.6666</v>
      </c>
      <c r="M7264" s="61"/>
    </row>
    <row r="7265" spans="1:13" ht="23.25" customHeight="1" thickBot="1" x14ac:dyDescent="0.25">
      <c r="A7265" s="11">
        <v>45100</v>
      </c>
      <c r="B7265" s="37">
        <v>1846.83</v>
      </c>
      <c r="C7265" s="37">
        <v>7889.17</v>
      </c>
      <c r="D7265" s="12">
        <v>1981.61</v>
      </c>
      <c r="E7265" s="12">
        <v>8285.9</v>
      </c>
      <c r="F7265" s="12">
        <v>2867.46</v>
      </c>
      <c r="G7265" s="12">
        <v>362.05</v>
      </c>
      <c r="H7265" s="115">
        <v>106.6</v>
      </c>
      <c r="I7265" s="45">
        <v>103.76</v>
      </c>
      <c r="J7265" s="45">
        <v>101.7808</v>
      </c>
      <c r="M7265" s="61"/>
    </row>
    <row r="7266" spans="1:13" ht="23.25" customHeight="1" thickBot="1" x14ac:dyDescent="0.25">
      <c r="A7266" s="11">
        <v>45103</v>
      </c>
      <c r="B7266" s="37">
        <v>1847.11</v>
      </c>
      <c r="C7266" s="37">
        <v>7890.36</v>
      </c>
      <c r="D7266" s="12">
        <v>1981.66</v>
      </c>
      <c r="E7266" s="12">
        <v>8286.09</v>
      </c>
      <c r="F7266" s="12">
        <v>2865.7</v>
      </c>
      <c r="G7266" s="12">
        <v>361.81</v>
      </c>
      <c r="H7266" s="115">
        <v>106.59</v>
      </c>
      <c r="I7266" s="45">
        <v>103.75</v>
      </c>
      <c r="J7266" s="45">
        <v>101.8458</v>
      </c>
      <c r="M7266" s="61"/>
    </row>
    <row r="7267" spans="1:13" ht="23.25" customHeight="1" thickBot="1" x14ac:dyDescent="0.25">
      <c r="A7267" s="11">
        <v>45104</v>
      </c>
      <c r="B7267" s="37">
        <v>1840.52</v>
      </c>
      <c r="C7267" s="37">
        <v>7871.98</v>
      </c>
      <c r="D7267" s="12">
        <v>1971.58</v>
      </c>
      <c r="E7267" s="12">
        <v>8256.93</v>
      </c>
      <c r="F7267" s="12">
        <v>2856.24</v>
      </c>
      <c r="G7267" s="12">
        <v>361.51</v>
      </c>
      <c r="H7267" s="115">
        <v>106.16</v>
      </c>
      <c r="I7267" s="45">
        <v>103.77</v>
      </c>
      <c r="J7267" s="45">
        <v>102.0157</v>
      </c>
      <c r="M7267" s="61"/>
    </row>
    <row r="7268" spans="1:13" ht="23.25" customHeight="1" thickBot="1" x14ac:dyDescent="0.25">
      <c r="A7268" s="11">
        <v>45105</v>
      </c>
      <c r="B7268" s="37">
        <v>1836.89</v>
      </c>
      <c r="C7268" s="37">
        <v>7861.61</v>
      </c>
      <c r="D7268" s="12">
        <v>1964.48</v>
      </c>
      <c r="E7268" s="12">
        <v>8234</v>
      </c>
      <c r="F7268" s="12">
        <v>2849.12</v>
      </c>
      <c r="G7268" s="12">
        <v>361.43</v>
      </c>
      <c r="H7268" s="115">
        <v>106.02</v>
      </c>
      <c r="I7268" s="45">
        <v>103.78</v>
      </c>
      <c r="J7268" s="45">
        <v>102.34529999999999</v>
      </c>
      <c r="M7268" s="61"/>
    </row>
    <row r="7269" spans="1:13" ht="23.25" customHeight="1" thickBot="1" x14ac:dyDescent="0.25">
      <c r="A7269" s="11">
        <v>45106</v>
      </c>
      <c r="B7269" s="37">
        <v>1838.33</v>
      </c>
      <c r="C7269" s="37">
        <v>7867.76</v>
      </c>
      <c r="D7269" s="12">
        <v>1965.57</v>
      </c>
      <c r="E7269" s="12">
        <v>8238.57</v>
      </c>
      <c r="F7269" s="12">
        <v>2846.07</v>
      </c>
      <c r="G7269" s="12">
        <v>361.33</v>
      </c>
      <c r="H7269" s="115">
        <v>106.07</v>
      </c>
      <c r="I7269" s="45">
        <v>103.76</v>
      </c>
      <c r="J7269" s="45">
        <v>102.512</v>
      </c>
      <c r="M7269" s="61"/>
    </row>
    <row r="7270" spans="1:13" ht="23.25" customHeight="1" thickBot="1" x14ac:dyDescent="0.25">
      <c r="A7270" s="11">
        <v>45107</v>
      </c>
      <c r="B7270" s="37">
        <v>1839.6</v>
      </c>
      <c r="C7270" s="37">
        <v>7873.2</v>
      </c>
      <c r="D7270" s="12">
        <v>1967.05</v>
      </c>
      <c r="E7270" s="12">
        <v>8244.77</v>
      </c>
      <c r="F7270" s="12">
        <v>2846.9</v>
      </c>
      <c r="G7270" s="12">
        <v>361.66</v>
      </c>
      <c r="H7270" s="115">
        <v>106.19</v>
      </c>
      <c r="I7270" s="45">
        <v>103.76</v>
      </c>
      <c r="J7270" s="45">
        <v>102.55929999999999</v>
      </c>
      <c r="M7270" s="61"/>
    </row>
    <row r="7271" spans="1:13" ht="23.25" customHeight="1" thickBot="1" x14ac:dyDescent="0.25">
      <c r="A7271" s="11">
        <v>45110</v>
      </c>
      <c r="B7271" s="37">
        <v>1847.27</v>
      </c>
      <c r="C7271" s="37">
        <v>7906.11</v>
      </c>
      <c r="D7271" s="12">
        <v>1977.85</v>
      </c>
      <c r="E7271" s="12">
        <v>8290.16</v>
      </c>
      <c r="F7271" s="12">
        <v>2864.71</v>
      </c>
      <c r="G7271" s="12">
        <v>363.5</v>
      </c>
      <c r="H7271" s="115">
        <v>106.83</v>
      </c>
      <c r="I7271" s="45">
        <v>103.79</v>
      </c>
      <c r="J7271" s="45">
        <v>102.48269999999999</v>
      </c>
      <c r="M7271" s="61"/>
    </row>
    <row r="7272" spans="1:13" ht="23.25" customHeight="1" thickBot="1" x14ac:dyDescent="0.25">
      <c r="A7272" s="11">
        <v>45111</v>
      </c>
      <c r="B7272" s="37">
        <v>1853.61</v>
      </c>
      <c r="C7272" s="37">
        <v>7933.27</v>
      </c>
      <c r="D7272" s="12">
        <v>1986.35</v>
      </c>
      <c r="E7272" s="12">
        <v>8325.81</v>
      </c>
      <c r="F7272" s="12">
        <v>2876.46</v>
      </c>
      <c r="G7272" s="12">
        <v>364.69</v>
      </c>
      <c r="H7272" s="115">
        <v>107.23</v>
      </c>
      <c r="I7272" s="45">
        <v>103.78</v>
      </c>
      <c r="J7272" s="45">
        <v>102.503</v>
      </c>
      <c r="M7272" s="61"/>
    </row>
    <row r="7273" spans="1:13" ht="23.25" customHeight="1" thickBot="1" x14ac:dyDescent="0.25">
      <c r="A7273" s="11">
        <v>45112</v>
      </c>
      <c r="B7273" s="37">
        <v>1857.41</v>
      </c>
      <c r="C7273" s="37">
        <v>7949.52</v>
      </c>
      <c r="D7273" s="12">
        <v>1991.15</v>
      </c>
      <c r="E7273" s="12">
        <v>8345.93</v>
      </c>
      <c r="F7273" s="12">
        <v>2881.51</v>
      </c>
      <c r="G7273" s="12">
        <v>364.55</v>
      </c>
      <c r="H7273" s="115">
        <v>107.6</v>
      </c>
      <c r="I7273" s="45">
        <v>103.78</v>
      </c>
      <c r="J7273" s="45">
        <v>102.7482</v>
      </c>
      <c r="M7273" s="61"/>
    </row>
    <row r="7274" spans="1:13" ht="23.25" customHeight="1" thickBot="1" x14ac:dyDescent="0.25">
      <c r="A7274" s="11">
        <v>45113</v>
      </c>
      <c r="B7274" s="37">
        <v>1860.44</v>
      </c>
      <c r="C7274" s="37">
        <v>7962.48</v>
      </c>
      <c r="D7274" s="12">
        <v>1996.22</v>
      </c>
      <c r="E7274" s="12">
        <v>8367.15</v>
      </c>
      <c r="F7274" s="12">
        <v>2884.21</v>
      </c>
      <c r="G7274" s="12">
        <v>366.07</v>
      </c>
      <c r="H7274" s="115">
        <v>107.76</v>
      </c>
      <c r="I7274" s="45">
        <v>103.78</v>
      </c>
      <c r="J7274" s="45">
        <v>102.4585</v>
      </c>
      <c r="M7274" s="61"/>
    </row>
    <row r="7275" spans="1:13" ht="23.25" customHeight="1" thickBot="1" x14ac:dyDescent="0.25">
      <c r="A7275" s="11">
        <v>45114</v>
      </c>
      <c r="B7275" s="37">
        <v>1856.26</v>
      </c>
      <c r="C7275" s="37">
        <v>7944.59</v>
      </c>
      <c r="D7275" s="12">
        <v>1994.44</v>
      </c>
      <c r="E7275" s="12">
        <v>8359.7099999999991</v>
      </c>
      <c r="F7275" s="12">
        <v>2883.29</v>
      </c>
      <c r="G7275" s="12">
        <v>365.97</v>
      </c>
      <c r="H7275" s="115">
        <v>107.38</v>
      </c>
      <c r="I7275" s="45">
        <v>103.81</v>
      </c>
      <c r="J7275" s="45">
        <v>101.6694</v>
      </c>
      <c r="M7275" s="61"/>
    </row>
    <row r="7276" spans="1:13" ht="23.25" customHeight="1" thickBot="1" x14ac:dyDescent="0.25">
      <c r="A7276" s="11">
        <v>45117</v>
      </c>
      <c r="B7276" s="37">
        <v>1855.62</v>
      </c>
      <c r="C7276" s="37">
        <v>7941.87</v>
      </c>
      <c r="D7276" s="12">
        <v>1994.19</v>
      </c>
      <c r="E7276" s="12">
        <v>8358.64</v>
      </c>
      <c r="F7276" s="12">
        <v>2886.28</v>
      </c>
      <c r="G7276" s="12">
        <v>365.38</v>
      </c>
      <c r="H7276" s="115">
        <v>107.24</v>
      </c>
      <c r="I7276" s="45">
        <v>103.85</v>
      </c>
      <c r="J7276" s="45">
        <v>101.55119999999999</v>
      </c>
      <c r="M7276" s="61"/>
    </row>
    <row r="7277" spans="1:13" ht="23.25" customHeight="1" thickBot="1" x14ac:dyDescent="0.25">
      <c r="A7277" s="11">
        <v>45118</v>
      </c>
      <c r="B7277" s="37">
        <v>1855.07</v>
      </c>
      <c r="C7277" s="37">
        <v>7941.41</v>
      </c>
      <c r="D7277" s="12">
        <v>1994.31</v>
      </c>
      <c r="E7277" s="12">
        <v>8361.69</v>
      </c>
      <c r="F7277" s="12">
        <v>2892.16</v>
      </c>
      <c r="G7277" s="12">
        <v>365.54</v>
      </c>
      <c r="H7277" s="115">
        <v>107.31</v>
      </c>
      <c r="I7277" s="45">
        <v>103.87</v>
      </c>
      <c r="J7277" s="45">
        <v>101.3817</v>
      </c>
      <c r="M7277" s="61"/>
    </row>
    <row r="7278" spans="1:13" ht="23.25" customHeight="1" thickBot="1" x14ac:dyDescent="0.25">
      <c r="A7278" s="11">
        <v>45119</v>
      </c>
      <c r="B7278" s="37">
        <v>1855.72</v>
      </c>
      <c r="C7278" s="37">
        <v>7944.19</v>
      </c>
      <c r="D7278" s="12">
        <v>1995.24</v>
      </c>
      <c r="E7278" s="12">
        <v>8365.61</v>
      </c>
      <c r="F7278" s="12">
        <v>2893.84</v>
      </c>
      <c r="G7278" s="12">
        <v>365.12</v>
      </c>
      <c r="H7278" s="115">
        <v>107.28</v>
      </c>
      <c r="I7278" s="45">
        <v>103.89</v>
      </c>
      <c r="J7278" s="45">
        <v>101.37050000000001</v>
      </c>
      <c r="M7278" s="61"/>
    </row>
    <row r="7279" spans="1:13" ht="23.25" customHeight="1" thickBot="1" x14ac:dyDescent="0.25">
      <c r="A7279" s="11">
        <v>45120</v>
      </c>
      <c r="B7279" s="37">
        <v>1852.44</v>
      </c>
      <c r="C7279" s="37">
        <v>7930.14</v>
      </c>
      <c r="D7279" s="12">
        <v>1991.85</v>
      </c>
      <c r="E7279" s="12">
        <v>8351.3799999999992</v>
      </c>
      <c r="F7279" s="12">
        <v>2894.77</v>
      </c>
      <c r="G7279" s="12">
        <v>364.38</v>
      </c>
      <c r="H7279" s="115">
        <v>107.07</v>
      </c>
      <c r="I7279" s="45">
        <v>103.77</v>
      </c>
      <c r="J7279" s="45">
        <v>101.3424</v>
      </c>
      <c r="M7279" s="61"/>
    </row>
    <row r="7280" spans="1:13" ht="23.25" customHeight="1" thickBot="1" x14ac:dyDescent="0.25">
      <c r="A7280" s="11">
        <v>45121</v>
      </c>
      <c r="B7280" s="37">
        <v>1852.25</v>
      </c>
      <c r="C7280" s="37">
        <v>7936.23</v>
      </c>
      <c r="D7280" s="12">
        <v>1994.27</v>
      </c>
      <c r="E7280" s="12">
        <v>8370.66</v>
      </c>
      <c r="F7280" s="12">
        <v>2906.45</v>
      </c>
      <c r="G7280" s="12">
        <v>365.29</v>
      </c>
      <c r="H7280" s="115">
        <v>106.95</v>
      </c>
      <c r="I7280" s="45">
        <v>103.82</v>
      </c>
      <c r="J7280" s="45">
        <v>100.89319999999999</v>
      </c>
      <c r="M7280" s="61"/>
    </row>
    <row r="7281" spans="1:13" ht="23.25" customHeight="1" thickBot="1" x14ac:dyDescent="0.25">
      <c r="A7281" s="11">
        <v>45124</v>
      </c>
      <c r="B7281" s="37">
        <v>1857.7</v>
      </c>
      <c r="C7281" s="37">
        <v>7972.41</v>
      </c>
      <c r="D7281" s="12">
        <v>1994.6</v>
      </c>
      <c r="E7281" s="12">
        <v>8389.11</v>
      </c>
      <c r="F7281" s="12">
        <v>2913.24</v>
      </c>
      <c r="G7281" s="12">
        <v>364.71</v>
      </c>
      <c r="H7281" s="115">
        <v>107.29</v>
      </c>
      <c r="I7281" s="45">
        <v>103.79</v>
      </c>
      <c r="J7281" s="45">
        <v>101.97920000000001</v>
      </c>
      <c r="M7281" s="61"/>
    </row>
    <row r="7282" spans="1:13" ht="23.25" customHeight="1" thickBot="1" x14ac:dyDescent="0.25">
      <c r="A7282" s="11">
        <v>45125</v>
      </c>
      <c r="B7282" s="37">
        <v>1856.16</v>
      </c>
      <c r="C7282" s="37">
        <v>7965.83</v>
      </c>
      <c r="D7282" s="12">
        <v>1992.68</v>
      </c>
      <c r="E7282" s="12">
        <v>8381.0499999999993</v>
      </c>
      <c r="F7282" s="12">
        <v>2911.35</v>
      </c>
      <c r="G7282" s="12">
        <v>364.29</v>
      </c>
      <c r="H7282" s="115">
        <v>107.16</v>
      </c>
      <c r="I7282" s="45">
        <v>103.8</v>
      </c>
      <c r="J7282" s="45">
        <v>101.9477</v>
      </c>
      <c r="M7282" s="61"/>
    </row>
    <row r="7283" spans="1:13" ht="23.25" customHeight="1" thickBot="1" x14ac:dyDescent="0.25">
      <c r="A7283" s="11">
        <v>45126</v>
      </c>
      <c r="B7283" s="37">
        <v>1857.43</v>
      </c>
      <c r="C7283" s="37">
        <v>7971.28</v>
      </c>
      <c r="D7283" s="12">
        <v>1992.27</v>
      </c>
      <c r="E7283" s="12">
        <v>8379.2999999999993</v>
      </c>
      <c r="F7283" s="12">
        <v>2912.67</v>
      </c>
      <c r="G7283" s="12">
        <v>365.33</v>
      </c>
      <c r="H7283" s="115">
        <v>107.2</v>
      </c>
      <c r="I7283" s="45">
        <v>103.77</v>
      </c>
      <c r="J7283" s="45">
        <v>102.2633</v>
      </c>
      <c r="M7283" s="61"/>
    </row>
    <row r="7284" spans="1:13" ht="23.25" customHeight="1" thickBot="1" x14ac:dyDescent="0.25">
      <c r="A7284" s="11">
        <v>45127</v>
      </c>
      <c r="B7284" s="37">
        <v>1866.03</v>
      </c>
      <c r="C7284" s="37">
        <v>8008.16</v>
      </c>
      <c r="D7284" s="12">
        <v>1992.32</v>
      </c>
      <c r="E7284" s="12">
        <v>8379.5499999999993</v>
      </c>
      <c r="F7284" s="12">
        <v>2907.74</v>
      </c>
      <c r="G7284" s="12">
        <v>365.48</v>
      </c>
      <c r="H7284" s="115">
        <v>107.97</v>
      </c>
      <c r="I7284" s="45">
        <v>103.78</v>
      </c>
      <c r="J7284" s="45">
        <v>104.0899</v>
      </c>
      <c r="M7284" s="61"/>
    </row>
    <row r="7285" spans="1:13" ht="23.25" customHeight="1" thickBot="1" x14ac:dyDescent="0.25">
      <c r="A7285" s="11">
        <v>45128</v>
      </c>
      <c r="B7285" s="37">
        <v>1870.29</v>
      </c>
      <c r="C7285" s="37">
        <v>8026.44</v>
      </c>
      <c r="D7285" s="12">
        <v>1996.89</v>
      </c>
      <c r="E7285" s="12">
        <v>8398.75</v>
      </c>
      <c r="F7285" s="12">
        <v>2907.86</v>
      </c>
      <c r="G7285" s="12">
        <v>366.59</v>
      </c>
      <c r="H7285" s="115">
        <v>108.2</v>
      </c>
      <c r="I7285" s="45">
        <v>103.75</v>
      </c>
      <c r="J7285" s="45">
        <v>104.32429999999999</v>
      </c>
      <c r="M7285" s="61"/>
    </row>
    <row r="7286" spans="1:13" ht="23.25" customHeight="1" thickBot="1" x14ac:dyDescent="0.25">
      <c r="A7286" s="11">
        <v>45131</v>
      </c>
      <c r="B7286" s="37">
        <v>1869.94</v>
      </c>
      <c r="C7286" s="37">
        <v>8024.95</v>
      </c>
      <c r="D7286" s="12">
        <v>2003.21</v>
      </c>
      <c r="E7286" s="12">
        <v>8425.32</v>
      </c>
      <c r="F7286" s="12">
        <v>2915.13</v>
      </c>
      <c r="G7286" s="12">
        <v>366.63</v>
      </c>
      <c r="H7286" s="115">
        <v>107.99</v>
      </c>
      <c r="I7286" s="45">
        <v>103.75</v>
      </c>
      <c r="J7286" s="45">
        <v>103.46729999999999</v>
      </c>
      <c r="M7286" s="61"/>
    </row>
    <row r="7287" spans="1:13" ht="23.25" customHeight="1" thickBot="1" x14ac:dyDescent="0.25">
      <c r="A7287" s="11">
        <v>45132</v>
      </c>
      <c r="B7287" s="37">
        <v>1871.98</v>
      </c>
      <c r="C7287" s="37">
        <v>8033.72</v>
      </c>
      <c r="D7287" s="12">
        <v>2003.31</v>
      </c>
      <c r="E7287" s="12">
        <v>8425.76</v>
      </c>
      <c r="F7287" s="12">
        <v>2907.54</v>
      </c>
      <c r="G7287" s="12">
        <v>366.77</v>
      </c>
      <c r="H7287" s="115">
        <v>107.93</v>
      </c>
      <c r="I7287" s="45">
        <v>103.76</v>
      </c>
      <c r="J7287" s="45">
        <v>103.9358</v>
      </c>
      <c r="M7287" s="61"/>
    </row>
    <row r="7288" spans="1:13" ht="23.25" customHeight="1" thickBot="1" x14ac:dyDescent="0.25">
      <c r="A7288" s="11">
        <v>45133</v>
      </c>
      <c r="B7288" s="37">
        <v>1875.49</v>
      </c>
      <c r="C7288" s="37">
        <v>8048.77</v>
      </c>
      <c r="D7288" s="12">
        <v>2007.06</v>
      </c>
      <c r="E7288" s="12">
        <v>8441.5</v>
      </c>
      <c r="F7288" s="12">
        <v>2907.48</v>
      </c>
      <c r="G7288" s="12">
        <v>367.54</v>
      </c>
      <c r="H7288" s="115">
        <v>108.17</v>
      </c>
      <c r="I7288" s="45">
        <v>103.82</v>
      </c>
      <c r="J7288" s="45">
        <v>104.13200000000001</v>
      </c>
      <c r="M7288" s="61"/>
    </row>
    <row r="7289" spans="1:13" ht="23.25" customHeight="1" thickBot="1" x14ac:dyDescent="0.25">
      <c r="A7289" s="11">
        <v>45134</v>
      </c>
      <c r="B7289" s="37">
        <v>1868.78</v>
      </c>
      <c r="C7289" s="37">
        <v>8019.99</v>
      </c>
      <c r="D7289" s="12">
        <v>2007.48</v>
      </c>
      <c r="E7289" s="12">
        <v>8443.2900000000009</v>
      </c>
      <c r="F7289" s="12">
        <v>2911.1</v>
      </c>
      <c r="G7289" s="12">
        <v>367.42</v>
      </c>
      <c r="H7289" s="115">
        <v>107.47</v>
      </c>
      <c r="I7289" s="45">
        <v>103.85</v>
      </c>
      <c r="J7289" s="45">
        <v>102.6407</v>
      </c>
      <c r="M7289" s="61"/>
    </row>
    <row r="7290" spans="1:13" ht="23.25" customHeight="1" thickBot="1" x14ac:dyDescent="0.25">
      <c r="A7290" s="11">
        <v>45135</v>
      </c>
      <c r="B7290" s="37">
        <v>1873.26</v>
      </c>
      <c r="C7290" s="37">
        <v>8039.2</v>
      </c>
      <c r="D7290" s="12">
        <v>2010.67</v>
      </c>
      <c r="E7290" s="12">
        <v>8456.7000000000007</v>
      </c>
      <c r="F7290" s="12">
        <v>2906.73</v>
      </c>
      <c r="G7290" s="12">
        <v>368.71</v>
      </c>
      <c r="H7290" s="115">
        <v>107.71</v>
      </c>
      <c r="I7290" s="45">
        <v>103.79</v>
      </c>
      <c r="J7290" s="45">
        <v>103.1519</v>
      </c>
      <c r="M7290" s="61"/>
    </row>
    <row r="7291" spans="1:13" ht="23.25" customHeight="1" thickBot="1" x14ac:dyDescent="0.25">
      <c r="A7291" s="11">
        <v>45138</v>
      </c>
      <c r="B7291" s="37">
        <v>1875.18</v>
      </c>
      <c r="C7291" s="37">
        <v>8047.44</v>
      </c>
      <c r="D7291" s="12">
        <v>2012.48</v>
      </c>
      <c r="E7291" s="12">
        <v>8464.31</v>
      </c>
      <c r="F7291" s="12">
        <v>2911.89</v>
      </c>
      <c r="G7291" s="12">
        <v>369.3</v>
      </c>
      <c r="H7291" s="115">
        <v>107.82</v>
      </c>
      <c r="I7291" s="45">
        <v>103.81</v>
      </c>
      <c r="J7291" s="45">
        <v>103.2552</v>
      </c>
      <c r="M7291" s="61"/>
    </row>
    <row r="7292" spans="1:13" ht="23.25" customHeight="1" thickBot="1" x14ac:dyDescent="0.25">
      <c r="A7292" s="11">
        <v>45139</v>
      </c>
      <c r="B7292" s="37">
        <v>1879.93</v>
      </c>
      <c r="C7292" s="37">
        <v>8067.84</v>
      </c>
      <c r="D7292" s="12">
        <v>2018.49</v>
      </c>
      <c r="E7292" s="12">
        <v>8489.61</v>
      </c>
      <c r="F7292" s="12">
        <v>2918.23</v>
      </c>
      <c r="G7292" s="12">
        <v>370.59</v>
      </c>
      <c r="H7292" s="115">
        <v>108.21</v>
      </c>
      <c r="I7292" s="45">
        <v>103.82</v>
      </c>
      <c r="J7292" s="45">
        <v>103.33880000000001</v>
      </c>
      <c r="M7292" s="61"/>
    </row>
    <row r="7293" spans="1:13" ht="23.25" customHeight="1" thickBot="1" x14ac:dyDescent="0.25">
      <c r="A7293" s="11">
        <v>45140</v>
      </c>
      <c r="B7293" s="37">
        <v>1880.11</v>
      </c>
      <c r="C7293" s="37">
        <v>8068.59</v>
      </c>
      <c r="D7293" s="12">
        <v>2023.64</v>
      </c>
      <c r="E7293" s="12">
        <v>8511.2800000000007</v>
      </c>
      <c r="F7293" s="12">
        <v>2960.12</v>
      </c>
      <c r="G7293" s="12">
        <v>371.6</v>
      </c>
      <c r="H7293" s="115">
        <v>108.48</v>
      </c>
      <c r="I7293" s="45">
        <v>103.57</v>
      </c>
      <c r="J7293" s="45">
        <v>102.5047</v>
      </c>
      <c r="M7293" s="61"/>
    </row>
    <row r="7294" spans="1:13" ht="23.25" customHeight="1" thickBot="1" x14ac:dyDescent="0.25">
      <c r="A7294" s="11">
        <v>45141</v>
      </c>
      <c r="B7294" s="37">
        <v>1881.13</v>
      </c>
      <c r="C7294" s="37">
        <v>8072.99</v>
      </c>
      <c r="D7294" s="12">
        <v>2023.62</v>
      </c>
      <c r="E7294" s="12">
        <v>8511.16</v>
      </c>
      <c r="F7294" s="12">
        <v>2956.28</v>
      </c>
      <c r="G7294" s="12">
        <v>371.63</v>
      </c>
      <c r="H7294" s="115">
        <v>108.47</v>
      </c>
      <c r="I7294" s="45">
        <v>103.54</v>
      </c>
      <c r="J7294" s="45">
        <v>102.7513</v>
      </c>
      <c r="M7294" s="61"/>
    </row>
    <row r="7295" spans="1:13" ht="23.25" customHeight="1" thickBot="1" x14ac:dyDescent="0.25">
      <c r="A7295" s="11">
        <v>45142</v>
      </c>
      <c r="B7295" s="37">
        <v>1883.59</v>
      </c>
      <c r="C7295" s="37">
        <v>8083.54</v>
      </c>
      <c r="D7295" s="12">
        <v>2028.12</v>
      </c>
      <c r="E7295" s="12">
        <v>8530.1</v>
      </c>
      <c r="F7295" s="12">
        <v>2965.29</v>
      </c>
      <c r="G7295" s="12">
        <v>371.35</v>
      </c>
      <c r="H7295" s="115">
        <v>108.7</v>
      </c>
      <c r="I7295" s="45">
        <v>103.55</v>
      </c>
      <c r="J7295" s="45">
        <v>102.5523</v>
      </c>
      <c r="M7295" s="61"/>
    </row>
    <row r="7296" spans="1:13" ht="23.25" customHeight="1" thickBot="1" x14ac:dyDescent="0.25">
      <c r="A7296" s="11">
        <v>45145</v>
      </c>
      <c r="B7296" s="37">
        <v>1881.71</v>
      </c>
      <c r="C7296" s="37">
        <v>8075.48</v>
      </c>
      <c r="D7296" s="12">
        <v>2027.62</v>
      </c>
      <c r="E7296" s="12">
        <v>8527.98</v>
      </c>
      <c r="F7296" s="12">
        <v>2969.08</v>
      </c>
      <c r="G7296" s="12">
        <v>371.09</v>
      </c>
      <c r="H7296" s="115">
        <v>108.74</v>
      </c>
      <c r="I7296" s="45">
        <v>103.56</v>
      </c>
      <c r="J7296" s="45">
        <v>102.2046</v>
      </c>
      <c r="M7296" s="61"/>
    </row>
    <row r="7297" spans="1:13" ht="23.25" customHeight="1" thickBot="1" x14ac:dyDescent="0.25">
      <c r="A7297" s="11">
        <v>45146</v>
      </c>
      <c r="B7297" s="37">
        <v>1883.22</v>
      </c>
      <c r="C7297" s="37">
        <v>8081.95</v>
      </c>
      <c r="D7297" s="12">
        <v>2028.24</v>
      </c>
      <c r="E7297" s="12">
        <v>8530.59</v>
      </c>
      <c r="F7297" s="12">
        <v>2968.93</v>
      </c>
      <c r="G7297" s="12">
        <v>371.65</v>
      </c>
      <c r="H7297" s="115">
        <v>108.8</v>
      </c>
      <c r="I7297" s="45">
        <v>103.56</v>
      </c>
      <c r="J7297" s="45">
        <v>102.43210000000001</v>
      </c>
      <c r="M7297" s="61"/>
    </row>
    <row r="7298" spans="1:13" ht="23.25" customHeight="1" thickBot="1" x14ac:dyDescent="0.25">
      <c r="A7298" s="11">
        <v>45147</v>
      </c>
      <c r="B7298" s="37">
        <v>1887.24</v>
      </c>
      <c r="C7298" s="37">
        <v>8099.22</v>
      </c>
      <c r="D7298" s="12">
        <v>2033.29</v>
      </c>
      <c r="E7298" s="12">
        <v>8551.86</v>
      </c>
      <c r="F7298" s="12">
        <v>2974.1</v>
      </c>
      <c r="G7298" s="12">
        <v>372.71</v>
      </c>
      <c r="H7298" s="115">
        <v>109.15</v>
      </c>
      <c r="I7298" s="45">
        <v>103.56</v>
      </c>
      <c r="J7298" s="45">
        <v>102.50920000000001</v>
      </c>
      <c r="M7298" s="61"/>
    </row>
    <row r="7299" spans="1:13" ht="23.25" customHeight="1" thickBot="1" x14ac:dyDescent="0.25">
      <c r="A7299" s="11">
        <v>45148</v>
      </c>
      <c r="B7299" s="37">
        <v>1887.44</v>
      </c>
      <c r="C7299" s="37">
        <v>8101.79</v>
      </c>
      <c r="D7299" s="12">
        <v>2034.99</v>
      </c>
      <c r="E7299" s="12">
        <v>8561.26</v>
      </c>
      <c r="F7299" s="12">
        <v>2978.42</v>
      </c>
      <c r="G7299" s="12">
        <v>372.38</v>
      </c>
      <c r="H7299" s="115">
        <v>109.13</v>
      </c>
      <c r="I7299" s="45">
        <v>103.54</v>
      </c>
      <c r="J7299" s="45">
        <v>102.28149999999999</v>
      </c>
      <c r="M7299" s="61"/>
    </row>
    <row r="7300" spans="1:13" ht="23.25" customHeight="1" thickBot="1" x14ac:dyDescent="0.25">
      <c r="A7300" s="11">
        <v>45149</v>
      </c>
      <c r="B7300" s="37">
        <v>1888.98</v>
      </c>
      <c r="C7300" s="37">
        <v>8128</v>
      </c>
      <c r="D7300" s="12">
        <v>2040.8</v>
      </c>
      <c r="E7300" s="12">
        <v>8585.7000000000007</v>
      </c>
      <c r="F7300" s="12">
        <v>2986.99</v>
      </c>
      <c r="G7300" s="12">
        <v>372.17</v>
      </c>
      <c r="H7300" s="115">
        <v>109.53</v>
      </c>
      <c r="I7300" s="45">
        <v>103.54</v>
      </c>
      <c r="J7300" s="45">
        <v>101.5286</v>
      </c>
      <c r="M7300" s="61"/>
    </row>
    <row r="7301" spans="1:13" ht="23.25" customHeight="1" thickBot="1" x14ac:dyDescent="0.25">
      <c r="A7301" s="11">
        <v>45152</v>
      </c>
      <c r="B7301" s="37">
        <v>1886.95</v>
      </c>
      <c r="C7301" s="37">
        <v>8119.29</v>
      </c>
      <c r="D7301" s="12">
        <v>2037.15</v>
      </c>
      <c r="E7301" s="12">
        <v>8570.34</v>
      </c>
      <c r="F7301" s="12">
        <v>2976.44</v>
      </c>
      <c r="G7301" s="12">
        <v>371.54</v>
      </c>
      <c r="H7301" s="115">
        <v>109.27</v>
      </c>
      <c r="I7301" s="45">
        <v>103.53</v>
      </c>
      <c r="J7301" s="45">
        <v>101.52930000000001</v>
      </c>
      <c r="M7301" s="61"/>
    </row>
    <row r="7302" spans="1:13" ht="23.25" customHeight="1" thickBot="1" x14ac:dyDescent="0.25">
      <c r="A7302" s="11">
        <v>45153</v>
      </c>
      <c r="B7302" s="37">
        <v>1887.78</v>
      </c>
      <c r="C7302" s="37">
        <v>8124.53</v>
      </c>
      <c r="D7302" s="12">
        <v>2037.92</v>
      </c>
      <c r="E7302" s="12">
        <v>8575.83</v>
      </c>
      <c r="F7302" s="12">
        <v>2976.38</v>
      </c>
      <c r="G7302" s="12">
        <v>371.06</v>
      </c>
      <c r="H7302" s="115">
        <v>109.21</v>
      </c>
      <c r="I7302" s="45">
        <v>103.53</v>
      </c>
      <c r="J7302" s="45">
        <v>101.5966</v>
      </c>
      <c r="M7302" s="61"/>
    </row>
    <row r="7303" spans="1:13" ht="23.25" customHeight="1" thickBot="1" x14ac:dyDescent="0.25">
      <c r="A7303" s="11">
        <v>45154</v>
      </c>
      <c r="B7303" s="37">
        <v>1887.04</v>
      </c>
      <c r="C7303" s="37">
        <v>8121.33</v>
      </c>
      <c r="D7303" s="12">
        <v>2039.23</v>
      </c>
      <c r="E7303" s="12">
        <v>8581.33</v>
      </c>
      <c r="F7303" s="12">
        <v>2977.3</v>
      </c>
      <c r="G7303" s="12">
        <v>370.37</v>
      </c>
      <c r="H7303" s="115">
        <v>109.36</v>
      </c>
      <c r="I7303" s="45">
        <v>103.54</v>
      </c>
      <c r="J7303" s="45">
        <v>101.24630000000001</v>
      </c>
      <c r="M7303" s="61"/>
    </row>
    <row r="7304" spans="1:13" ht="23.25" customHeight="1" thickBot="1" x14ac:dyDescent="0.25">
      <c r="A7304" s="11">
        <v>45155</v>
      </c>
      <c r="B7304" s="37">
        <v>1892.36</v>
      </c>
      <c r="C7304" s="37">
        <v>8144.22</v>
      </c>
      <c r="D7304" s="12">
        <v>2041.85</v>
      </c>
      <c r="E7304" s="12">
        <v>8592.36</v>
      </c>
      <c r="F7304" s="12">
        <v>2975.28</v>
      </c>
      <c r="G7304" s="12">
        <v>370.19</v>
      </c>
      <c r="H7304" s="115">
        <v>109.54</v>
      </c>
      <c r="I7304" s="45">
        <v>103.55</v>
      </c>
      <c r="J7304" s="45">
        <v>101.9965</v>
      </c>
      <c r="M7304" s="61"/>
    </row>
    <row r="7305" spans="1:13" ht="23.25" customHeight="1" thickBot="1" x14ac:dyDescent="0.25">
      <c r="A7305" s="11">
        <v>45156</v>
      </c>
      <c r="B7305" s="37">
        <v>1895.61</v>
      </c>
      <c r="C7305" s="37">
        <v>8158.24</v>
      </c>
      <c r="D7305" s="12">
        <v>2046.53</v>
      </c>
      <c r="E7305" s="12">
        <v>8612.0499999999993</v>
      </c>
      <c r="F7305" s="12">
        <v>2983.61</v>
      </c>
      <c r="G7305" s="12">
        <v>370.71</v>
      </c>
      <c r="H7305" s="115">
        <v>109.77</v>
      </c>
      <c r="I7305" s="45">
        <v>103.55</v>
      </c>
      <c r="J7305" s="45">
        <v>102.2992</v>
      </c>
      <c r="M7305" s="61"/>
    </row>
    <row r="7306" spans="1:13" ht="23.25" customHeight="1" thickBot="1" x14ac:dyDescent="0.25">
      <c r="A7306" s="11">
        <v>45159</v>
      </c>
      <c r="B7306" s="37">
        <v>1898.04</v>
      </c>
      <c r="C7306" s="37">
        <v>8168.67</v>
      </c>
      <c r="D7306" s="12">
        <v>2049.88</v>
      </c>
      <c r="E7306" s="12">
        <v>8626.16</v>
      </c>
      <c r="F7306" s="12">
        <v>2988.89</v>
      </c>
      <c r="G7306" s="12">
        <v>371.05</v>
      </c>
      <c r="H7306" s="115">
        <v>109.95</v>
      </c>
      <c r="I7306" s="45">
        <v>103.55</v>
      </c>
      <c r="J7306" s="45">
        <v>102.28570000000001</v>
      </c>
      <c r="M7306" s="61"/>
    </row>
    <row r="7307" spans="1:13" ht="23.25" customHeight="1" thickBot="1" x14ac:dyDescent="0.25">
      <c r="A7307" s="11">
        <v>45160</v>
      </c>
      <c r="B7307" s="37">
        <v>1898.26</v>
      </c>
      <c r="C7307" s="37">
        <v>8169.64</v>
      </c>
      <c r="D7307" s="12">
        <v>2050.59</v>
      </c>
      <c r="E7307" s="12">
        <v>8629.14</v>
      </c>
      <c r="F7307" s="12">
        <v>2992.24</v>
      </c>
      <c r="G7307" s="12">
        <v>370.91</v>
      </c>
      <c r="H7307" s="115">
        <v>109.9</v>
      </c>
      <c r="I7307" s="45">
        <v>103.56</v>
      </c>
      <c r="J7307" s="45">
        <v>102.2068</v>
      </c>
      <c r="M7307" s="61"/>
    </row>
    <row r="7308" spans="1:13" ht="23.25" customHeight="1" thickBot="1" x14ac:dyDescent="0.25">
      <c r="A7308" s="11">
        <v>45161</v>
      </c>
      <c r="B7308" s="37">
        <v>1894.32</v>
      </c>
      <c r="C7308" s="37">
        <v>8152.66</v>
      </c>
      <c r="D7308" s="12">
        <v>2047.76</v>
      </c>
      <c r="E7308" s="12">
        <v>8617.2099999999991</v>
      </c>
      <c r="F7308" s="12">
        <v>2982.05</v>
      </c>
      <c r="G7308" s="12">
        <v>370.62</v>
      </c>
      <c r="H7308" s="115">
        <v>109.57</v>
      </c>
      <c r="I7308" s="45">
        <v>103.55</v>
      </c>
      <c r="J7308" s="45">
        <v>101.5078</v>
      </c>
      <c r="M7308" s="61"/>
    </row>
    <row r="7309" spans="1:13" ht="23.25" customHeight="1" thickBot="1" x14ac:dyDescent="0.25">
      <c r="A7309" s="11">
        <v>45162</v>
      </c>
      <c r="B7309" s="37">
        <v>1896.35</v>
      </c>
      <c r="C7309" s="37">
        <v>8161.39</v>
      </c>
      <c r="D7309" s="12">
        <v>2050.2800000000002</v>
      </c>
      <c r="E7309" s="12">
        <v>8627.83</v>
      </c>
      <c r="F7309" s="12">
        <v>2985.86</v>
      </c>
      <c r="G7309" s="12">
        <v>370.86</v>
      </c>
      <c r="H7309" s="115">
        <v>109.71</v>
      </c>
      <c r="I7309" s="45">
        <v>103.56</v>
      </c>
      <c r="J7309" s="45">
        <v>101.54179999999999</v>
      </c>
      <c r="M7309" s="61"/>
    </row>
    <row r="7310" spans="1:13" ht="23.25" customHeight="1" thickBot="1" x14ac:dyDescent="0.25">
      <c r="A7310" s="11">
        <v>45163</v>
      </c>
      <c r="B7310" s="37">
        <v>1902.3</v>
      </c>
      <c r="C7310" s="37">
        <v>8188.27</v>
      </c>
      <c r="D7310" s="12">
        <v>2054.41</v>
      </c>
      <c r="E7310" s="12">
        <v>8646.85</v>
      </c>
      <c r="F7310" s="12">
        <v>2982.72</v>
      </c>
      <c r="G7310" s="12">
        <v>371.82</v>
      </c>
      <c r="H7310" s="115">
        <v>109.89</v>
      </c>
      <c r="I7310" s="45">
        <v>103.53</v>
      </c>
      <c r="J7310" s="45">
        <v>102.2201</v>
      </c>
      <c r="M7310" s="61"/>
    </row>
    <row r="7311" spans="1:13" ht="23.25" customHeight="1" thickBot="1" x14ac:dyDescent="0.25">
      <c r="A7311" s="11">
        <v>45166</v>
      </c>
      <c r="B7311" s="37">
        <v>1908.05</v>
      </c>
      <c r="C7311" s="37">
        <v>8214.19</v>
      </c>
      <c r="D7311" s="12">
        <v>2060.0100000000002</v>
      </c>
      <c r="E7311" s="12">
        <v>8671.99</v>
      </c>
      <c r="F7311" s="12">
        <v>2993.17</v>
      </c>
      <c r="G7311" s="12">
        <v>372.74</v>
      </c>
      <c r="H7311" s="115">
        <v>110.15</v>
      </c>
      <c r="I7311" s="45">
        <v>103.56</v>
      </c>
      <c r="J7311" s="45">
        <v>102.5455</v>
      </c>
      <c r="M7311" s="61"/>
    </row>
    <row r="7312" spans="1:13" ht="23.25" customHeight="1" thickBot="1" x14ac:dyDescent="0.25">
      <c r="A7312" s="11">
        <v>45167</v>
      </c>
      <c r="B7312" s="37">
        <v>1917.06</v>
      </c>
      <c r="C7312" s="37">
        <v>8252.98</v>
      </c>
      <c r="D7312" s="12">
        <v>2072.58</v>
      </c>
      <c r="E7312" s="12">
        <v>8724.9</v>
      </c>
      <c r="F7312" s="12">
        <v>3013.48</v>
      </c>
      <c r="G7312" s="12">
        <v>373.86</v>
      </c>
      <c r="H7312" s="115">
        <v>110.56</v>
      </c>
      <c r="I7312" s="45">
        <v>103.69</v>
      </c>
      <c r="J7312" s="45">
        <v>102.4757</v>
      </c>
      <c r="M7312" s="61"/>
    </row>
    <row r="7313" spans="1:13" ht="23.25" customHeight="1" thickBot="1" x14ac:dyDescent="0.25">
      <c r="A7313" s="11">
        <v>45168</v>
      </c>
      <c r="B7313" s="37">
        <v>1926.7</v>
      </c>
      <c r="C7313" s="37">
        <v>8294.4599999999991</v>
      </c>
      <c r="D7313" s="12">
        <v>2079.0700000000002</v>
      </c>
      <c r="E7313" s="12">
        <v>8752.2099999999991</v>
      </c>
      <c r="F7313" s="12">
        <v>3026.23</v>
      </c>
      <c r="G7313" s="12">
        <v>374.42</v>
      </c>
      <c r="H7313" s="115">
        <v>111.42</v>
      </c>
      <c r="I7313" s="45">
        <v>103.69</v>
      </c>
      <c r="J7313" s="45">
        <v>103.8223</v>
      </c>
      <c r="M7313" s="61"/>
    </row>
    <row r="7314" spans="1:13" ht="23.25" customHeight="1" thickBot="1" x14ac:dyDescent="0.25">
      <c r="A7314" s="11">
        <v>45169</v>
      </c>
      <c r="B7314" s="37">
        <v>1928.38</v>
      </c>
      <c r="C7314" s="37">
        <v>8301.7199999999993</v>
      </c>
      <c r="D7314" s="12">
        <v>2082.0100000000002</v>
      </c>
      <c r="E7314" s="12">
        <v>8764.58</v>
      </c>
      <c r="F7314" s="12">
        <v>3034.25</v>
      </c>
      <c r="G7314" s="12">
        <v>374.65</v>
      </c>
      <c r="H7314" s="115">
        <v>111.71</v>
      </c>
      <c r="I7314" s="45">
        <v>103.73</v>
      </c>
      <c r="J7314" s="45">
        <v>103.6944</v>
      </c>
      <c r="M7314" s="61"/>
    </row>
    <row r="7315" spans="1:13" ht="23.25" customHeight="1" thickBot="1" x14ac:dyDescent="0.25">
      <c r="A7315" s="11">
        <v>45170</v>
      </c>
      <c r="B7315" s="37">
        <v>1928.97</v>
      </c>
      <c r="C7315" s="37">
        <v>8304.26</v>
      </c>
      <c r="D7315" s="12">
        <v>2079.7199999999998</v>
      </c>
      <c r="E7315" s="12">
        <v>8754.9500000000007</v>
      </c>
      <c r="F7315" s="12">
        <v>3023.53</v>
      </c>
      <c r="G7315" s="12">
        <v>374.6</v>
      </c>
      <c r="H7315" s="115">
        <v>111.82</v>
      </c>
      <c r="I7315" s="45">
        <v>103.71</v>
      </c>
      <c r="J7315" s="45">
        <v>103.6944</v>
      </c>
      <c r="M7315" s="61"/>
    </row>
    <row r="7316" spans="1:13" ht="23.25" customHeight="1" thickBot="1" x14ac:dyDescent="0.25">
      <c r="A7316" s="11">
        <v>45173</v>
      </c>
      <c r="B7316" s="37">
        <v>1926.83</v>
      </c>
      <c r="C7316" s="37">
        <v>8295.0499999999993</v>
      </c>
      <c r="D7316" s="12">
        <v>2076.9899999999998</v>
      </c>
      <c r="E7316" s="12">
        <v>8743.4699999999993</v>
      </c>
      <c r="F7316" s="12">
        <v>3013.47</v>
      </c>
      <c r="G7316" s="12">
        <v>373.77</v>
      </c>
      <c r="H7316" s="115">
        <v>111.64</v>
      </c>
      <c r="I7316" s="45">
        <v>103.69</v>
      </c>
      <c r="J7316" s="45">
        <v>104.24169999999999</v>
      </c>
      <c r="M7316" s="61"/>
    </row>
    <row r="7317" spans="1:13" ht="23.25" customHeight="1" thickBot="1" x14ac:dyDescent="0.25">
      <c r="A7317" s="11">
        <v>45174</v>
      </c>
      <c r="B7317" s="37">
        <v>1927.86</v>
      </c>
      <c r="C7317" s="37">
        <v>8299.4699999999993</v>
      </c>
      <c r="D7317" s="12">
        <v>2078.25</v>
      </c>
      <c r="E7317" s="12">
        <v>8748.7800000000007</v>
      </c>
      <c r="F7317" s="12">
        <v>3014.57</v>
      </c>
      <c r="G7317" s="12">
        <v>374.19</v>
      </c>
      <c r="H7317" s="115">
        <v>111.71</v>
      </c>
      <c r="I7317" s="45">
        <v>103.71</v>
      </c>
      <c r="J7317" s="45">
        <v>104.2668</v>
      </c>
      <c r="M7317" s="61"/>
    </row>
    <row r="7318" spans="1:13" ht="23.25" customHeight="1" thickBot="1" x14ac:dyDescent="0.25">
      <c r="A7318" s="11">
        <v>45175</v>
      </c>
      <c r="B7318" s="37">
        <v>1921.09</v>
      </c>
      <c r="C7318" s="37">
        <v>8270.33</v>
      </c>
      <c r="D7318" s="12">
        <v>2079.16</v>
      </c>
      <c r="E7318" s="12">
        <v>8752.6200000000008</v>
      </c>
      <c r="F7318" s="12">
        <v>3022.32</v>
      </c>
      <c r="G7318" s="12">
        <v>373.4</v>
      </c>
      <c r="H7318" s="115">
        <v>110.76</v>
      </c>
      <c r="I7318" s="45">
        <v>103.61</v>
      </c>
      <c r="J7318" s="45">
        <v>102.4854</v>
      </c>
      <c r="M7318" s="61"/>
    </row>
    <row r="7319" spans="1:13" ht="23.25" customHeight="1" thickBot="1" x14ac:dyDescent="0.25">
      <c r="A7319" s="11">
        <v>45176</v>
      </c>
      <c r="B7319" s="37">
        <v>1916.25</v>
      </c>
      <c r="C7319" s="37">
        <v>8249.5</v>
      </c>
      <c r="D7319" s="12">
        <v>2076.92</v>
      </c>
      <c r="E7319" s="12">
        <v>8743.18</v>
      </c>
      <c r="F7319" s="12">
        <v>3044.14</v>
      </c>
      <c r="G7319" s="12">
        <v>372.91</v>
      </c>
      <c r="H7319" s="115">
        <v>110.6</v>
      </c>
      <c r="I7319" s="45">
        <v>103.42</v>
      </c>
      <c r="J7319" s="45">
        <v>102.17019999999999</v>
      </c>
      <c r="M7319" s="61"/>
    </row>
    <row r="7320" spans="1:13" ht="23.25" customHeight="1" thickBot="1" x14ac:dyDescent="0.25">
      <c r="A7320" s="11">
        <v>45177</v>
      </c>
      <c r="B7320" s="37">
        <v>1915.24</v>
      </c>
      <c r="C7320" s="37">
        <v>8245.1200000000008</v>
      </c>
      <c r="D7320" s="12">
        <v>2073.7600000000002</v>
      </c>
      <c r="E7320" s="12">
        <v>8729.8700000000008</v>
      </c>
      <c r="F7320" s="12">
        <v>3039.43</v>
      </c>
      <c r="G7320" s="12">
        <v>372.59</v>
      </c>
      <c r="H7320" s="115">
        <v>110.53</v>
      </c>
      <c r="I7320" s="45">
        <v>103.42</v>
      </c>
      <c r="J7320" s="45">
        <v>101.91759999999999</v>
      </c>
      <c r="M7320" s="61"/>
    </row>
    <row r="7321" spans="1:13" ht="23.25" customHeight="1" thickBot="1" x14ac:dyDescent="0.25">
      <c r="A7321" s="11">
        <v>45180</v>
      </c>
      <c r="B7321" s="37">
        <v>1913.02</v>
      </c>
      <c r="C7321" s="37">
        <v>8235.58</v>
      </c>
      <c r="D7321" s="12">
        <v>2070.7800000000002</v>
      </c>
      <c r="E7321" s="12">
        <v>8717.33</v>
      </c>
      <c r="F7321" s="12">
        <v>3035.2</v>
      </c>
      <c r="G7321" s="12">
        <v>372.35</v>
      </c>
      <c r="H7321" s="115">
        <v>110.43</v>
      </c>
      <c r="I7321" s="45">
        <v>103.43</v>
      </c>
      <c r="J7321" s="45">
        <v>102.44199999999999</v>
      </c>
      <c r="M7321" s="61"/>
    </row>
    <row r="7322" spans="1:13" ht="23.25" customHeight="1" thickBot="1" x14ac:dyDescent="0.25">
      <c r="A7322" s="11">
        <v>45181</v>
      </c>
      <c r="B7322" s="37">
        <v>1913.82</v>
      </c>
      <c r="C7322" s="37">
        <v>8239.0300000000007</v>
      </c>
      <c r="D7322" s="12">
        <v>2072.1</v>
      </c>
      <c r="E7322" s="12">
        <v>8722.86</v>
      </c>
      <c r="F7322" s="12">
        <v>3038.48</v>
      </c>
      <c r="G7322" s="12">
        <v>372.4</v>
      </c>
      <c r="H7322" s="115">
        <v>110.53</v>
      </c>
      <c r="I7322" s="45">
        <v>103.43</v>
      </c>
      <c r="J7322" s="45">
        <v>102.3967</v>
      </c>
      <c r="M7322" s="61"/>
    </row>
    <row r="7323" spans="1:13" ht="23.25" customHeight="1" thickBot="1" x14ac:dyDescent="0.25">
      <c r="A7323" s="11">
        <v>45182</v>
      </c>
      <c r="B7323" s="37">
        <v>1913.15</v>
      </c>
      <c r="C7323" s="37">
        <v>8236.1299999999992</v>
      </c>
      <c r="D7323" s="12">
        <v>2071.2399999999998</v>
      </c>
      <c r="E7323" s="12">
        <v>8719.26</v>
      </c>
      <c r="F7323" s="12">
        <v>3037.56</v>
      </c>
      <c r="G7323" s="12">
        <v>372.31</v>
      </c>
      <c r="H7323" s="115">
        <v>110.51</v>
      </c>
      <c r="I7323" s="45">
        <v>103.43</v>
      </c>
      <c r="J7323" s="45">
        <v>102.3853</v>
      </c>
      <c r="M7323" s="61"/>
    </row>
    <row r="7324" spans="1:13" ht="23.25" customHeight="1" thickBot="1" x14ac:dyDescent="0.25">
      <c r="A7324" s="11">
        <v>45183</v>
      </c>
      <c r="B7324" s="37">
        <v>1910.29</v>
      </c>
      <c r="C7324" s="37">
        <v>8223.84</v>
      </c>
      <c r="D7324" s="12">
        <v>2069.36</v>
      </c>
      <c r="E7324" s="12">
        <v>8711.32</v>
      </c>
      <c r="F7324" s="12">
        <v>3056.74</v>
      </c>
      <c r="G7324" s="12">
        <v>372.56</v>
      </c>
      <c r="H7324" s="115">
        <v>110.55</v>
      </c>
      <c r="I7324" s="45">
        <v>103.28</v>
      </c>
      <c r="J7324" s="45">
        <v>101.92230000000001</v>
      </c>
      <c r="M7324" s="61"/>
    </row>
    <row r="7325" spans="1:13" ht="23.25" customHeight="1" thickBot="1" x14ac:dyDescent="0.25">
      <c r="A7325" s="11">
        <v>45184</v>
      </c>
      <c r="B7325" s="37">
        <v>1912.83</v>
      </c>
      <c r="C7325" s="37">
        <v>8234.76</v>
      </c>
      <c r="D7325" s="12">
        <v>2071.7600000000002</v>
      </c>
      <c r="E7325" s="12">
        <v>8721.4500000000007</v>
      </c>
      <c r="F7325" s="12">
        <v>3054.23</v>
      </c>
      <c r="G7325" s="12">
        <v>372.53</v>
      </c>
      <c r="H7325" s="115">
        <v>110.52</v>
      </c>
      <c r="I7325" s="45">
        <v>103.24</v>
      </c>
      <c r="J7325" s="45">
        <v>102.1247</v>
      </c>
      <c r="M7325" s="61"/>
    </row>
    <row r="7326" spans="1:13" ht="23.25" customHeight="1" thickBot="1" x14ac:dyDescent="0.25">
      <c r="A7326" s="11">
        <v>45187</v>
      </c>
      <c r="B7326" s="37">
        <v>1914.02</v>
      </c>
      <c r="C7326" s="37">
        <v>8239.8700000000008</v>
      </c>
      <c r="D7326" s="12">
        <v>2074.98</v>
      </c>
      <c r="E7326" s="12">
        <v>8735</v>
      </c>
      <c r="F7326" s="12">
        <v>3059.52</v>
      </c>
      <c r="G7326" s="12">
        <v>372.7</v>
      </c>
      <c r="H7326" s="115">
        <v>110.51</v>
      </c>
      <c r="I7326" s="45">
        <v>103.24</v>
      </c>
      <c r="J7326" s="45">
        <v>101.872</v>
      </c>
      <c r="M7326" s="61"/>
    </row>
    <row r="7327" spans="1:13" ht="23.25" customHeight="1" thickBot="1" x14ac:dyDescent="0.25">
      <c r="A7327" s="11">
        <v>45188</v>
      </c>
      <c r="B7327" s="37">
        <v>1921.03</v>
      </c>
      <c r="C7327" s="37">
        <v>8270.0499999999993</v>
      </c>
      <c r="D7327" s="12">
        <v>2083.67</v>
      </c>
      <c r="E7327" s="12">
        <v>8771.57</v>
      </c>
      <c r="F7327" s="12">
        <v>3073.35</v>
      </c>
      <c r="G7327" s="12">
        <v>374.54</v>
      </c>
      <c r="H7327" s="115">
        <v>110.93</v>
      </c>
      <c r="I7327" s="45">
        <v>103.24</v>
      </c>
      <c r="J7327" s="45">
        <v>102.3407</v>
      </c>
      <c r="M7327" s="61"/>
    </row>
    <row r="7328" spans="1:13" ht="23.25" customHeight="1" thickBot="1" x14ac:dyDescent="0.25">
      <c r="A7328" s="11">
        <v>45190</v>
      </c>
      <c r="B7328" s="37">
        <v>1925.24</v>
      </c>
      <c r="C7328" s="37">
        <v>8288.9500000000007</v>
      </c>
      <c r="D7328" s="12">
        <v>2087.86</v>
      </c>
      <c r="E7328" s="12">
        <v>8790.2199999999993</v>
      </c>
      <c r="F7328" s="12">
        <v>3081.33</v>
      </c>
      <c r="G7328" s="12">
        <v>375.7</v>
      </c>
      <c r="H7328" s="115">
        <v>111.33</v>
      </c>
      <c r="I7328" s="45">
        <v>103.19</v>
      </c>
      <c r="J7328" s="45">
        <v>102.5651</v>
      </c>
      <c r="M7328" s="61"/>
    </row>
    <row r="7329" spans="1:13" ht="23.25" customHeight="1" thickBot="1" x14ac:dyDescent="0.25">
      <c r="A7329" s="11">
        <v>45191</v>
      </c>
      <c r="B7329" s="37">
        <v>1929.17</v>
      </c>
      <c r="C7329" s="37">
        <v>8305.8700000000008</v>
      </c>
      <c r="D7329" s="12">
        <v>2091.96</v>
      </c>
      <c r="E7329" s="12">
        <v>8807.49</v>
      </c>
      <c r="F7329" s="12">
        <v>3101.01</v>
      </c>
      <c r="G7329" s="12">
        <v>376.97</v>
      </c>
      <c r="H7329" s="115">
        <v>111.9</v>
      </c>
      <c r="I7329" s="45">
        <v>103.11</v>
      </c>
      <c r="J7329" s="45">
        <v>102.65689999999999</v>
      </c>
      <c r="M7329" s="61"/>
    </row>
    <row r="7330" spans="1:13" ht="23.25" customHeight="1" thickBot="1" x14ac:dyDescent="0.25">
      <c r="A7330" s="11">
        <v>45194</v>
      </c>
      <c r="B7330" s="37">
        <v>1933.53</v>
      </c>
      <c r="C7330" s="37">
        <v>8324.6200000000008</v>
      </c>
      <c r="D7330" s="12">
        <v>2097.85</v>
      </c>
      <c r="E7330" s="12">
        <v>8832.2900000000009</v>
      </c>
      <c r="F7330" s="12">
        <v>3109.67</v>
      </c>
      <c r="G7330" s="12">
        <v>378.26</v>
      </c>
      <c r="H7330" s="115">
        <v>112.27</v>
      </c>
      <c r="I7330" s="45">
        <v>103.1</v>
      </c>
      <c r="J7330" s="45">
        <v>102.6592</v>
      </c>
      <c r="M7330" s="61"/>
    </row>
    <row r="7331" spans="1:13" ht="23.25" customHeight="1" thickBot="1" x14ac:dyDescent="0.25">
      <c r="A7331" s="11">
        <v>45195</v>
      </c>
      <c r="B7331" s="37">
        <v>1936.79</v>
      </c>
      <c r="C7331" s="37">
        <v>8338.67</v>
      </c>
      <c r="D7331" s="12">
        <v>2101.1999999999998</v>
      </c>
      <c r="E7331" s="12">
        <v>8846.3700000000008</v>
      </c>
      <c r="F7331" s="12">
        <v>3108.22</v>
      </c>
      <c r="G7331" s="12">
        <v>378.88</v>
      </c>
      <c r="H7331" s="115">
        <v>112.35</v>
      </c>
      <c r="I7331" s="45">
        <v>103.09</v>
      </c>
      <c r="J7331" s="45">
        <v>102.8707</v>
      </c>
      <c r="M7331" s="61"/>
    </row>
    <row r="7332" spans="1:13" ht="23.25" customHeight="1" thickBot="1" x14ac:dyDescent="0.25">
      <c r="A7332" s="11">
        <v>45196</v>
      </c>
      <c r="B7332" s="37">
        <v>1939.75</v>
      </c>
      <c r="C7332" s="37">
        <v>8351.43</v>
      </c>
      <c r="D7332" s="12">
        <v>2105.27</v>
      </c>
      <c r="E7332" s="12">
        <v>8863.5300000000007</v>
      </c>
      <c r="F7332" s="12">
        <v>3114.6</v>
      </c>
      <c r="G7332" s="12">
        <v>379.3</v>
      </c>
      <c r="H7332" s="115">
        <v>112.38</v>
      </c>
      <c r="I7332" s="45">
        <v>103.06</v>
      </c>
      <c r="J7332" s="45">
        <v>103.03400000000001</v>
      </c>
      <c r="M7332" s="61"/>
    </row>
    <row r="7333" spans="1:13" ht="23.25" customHeight="1" thickBot="1" x14ac:dyDescent="0.25">
      <c r="A7333" s="11">
        <v>45197</v>
      </c>
      <c r="B7333" s="37">
        <v>1946.53</v>
      </c>
      <c r="C7333" s="37">
        <v>8380.6200000000008</v>
      </c>
      <c r="D7333" s="12">
        <v>2116.96</v>
      </c>
      <c r="E7333" s="12">
        <v>8912.75</v>
      </c>
      <c r="F7333" s="12">
        <v>3146.95</v>
      </c>
      <c r="G7333" s="12">
        <v>381.53</v>
      </c>
      <c r="H7333" s="115">
        <v>112.98</v>
      </c>
      <c r="I7333" s="45">
        <v>103.05</v>
      </c>
      <c r="J7333" s="45">
        <v>102.5411</v>
      </c>
      <c r="M7333" s="61"/>
    </row>
    <row r="7334" spans="1:13" ht="23.25" customHeight="1" thickBot="1" x14ac:dyDescent="0.25">
      <c r="A7334" s="11">
        <v>45198</v>
      </c>
      <c r="B7334" s="37">
        <v>1964.85</v>
      </c>
      <c r="C7334" s="37">
        <v>8459.4599999999991</v>
      </c>
      <c r="D7334" s="12">
        <v>2142.48</v>
      </c>
      <c r="E7334" s="12">
        <v>9020.16</v>
      </c>
      <c r="F7334" s="12">
        <v>3146.95</v>
      </c>
      <c r="G7334" s="12">
        <v>388.01</v>
      </c>
      <c r="H7334" s="115">
        <v>114.78</v>
      </c>
      <c r="I7334" s="45">
        <v>103.09</v>
      </c>
      <c r="J7334" s="45">
        <v>102.5767</v>
      </c>
      <c r="M7334" s="61"/>
    </row>
    <row r="7335" spans="1:13" ht="23.25" customHeight="1" thickBot="1" x14ac:dyDescent="0.25">
      <c r="A7335" s="11">
        <v>45201</v>
      </c>
      <c r="B7335" s="37">
        <v>1967.11</v>
      </c>
      <c r="C7335" s="37">
        <v>8469.2099999999991</v>
      </c>
      <c r="D7335" s="12">
        <v>2145.46</v>
      </c>
      <c r="E7335" s="12">
        <v>9032.74</v>
      </c>
      <c r="F7335" s="12">
        <v>3193.12</v>
      </c>
      <c r="G7335" s="12">
        <v>389.13</v>
      </c>
      <c r="H7335" s="115">
        <v>115.37</v>
      </c>
      <c r="I7335" s="45">
        <v>103.01</v>
      </c>
      <c r="J7335" s="45">
        <v>102.4191</v>
      </c>
      <c r="M7335" s="61"/>
    </row>
    <row r="7336" spans="1:13" ht="23.25" customHeight="1" thickBot="1" x14ac:dyDescent="0.25">
      <c r="A7336" s="11">
        <v>45202</v>
      </c>
      <c r="B7336" s="37">
        <v>1961.99</v>
      </c>
      <c r="C7336" s="37">
        <v>8447.16</v>
      </c>
      <c r="D7336" s="12">
        <v>2136.37</v>
      </c>
      <c r="E7336" s="12">
        <v>8994.43</v>
      </c>
      <c r="F7336" s="12">
        <v>3170.87</v>
      </c>
      <c r="G7336" s="12">
        <v>388.59</v>
      </c>
      <c r="H7336" s="115">
        <v>114.73</v>
      </c>
      <c r="I7336" s="45">
        <v>102.97</v>
      </c>
      <c r="J7336" s="45">
        <v>102.8134</v>
      </c>
      <c r="M7336" s="61"/>
    </row>
    <row r="7337" spans="1:13" ht="23.25" customHeight="1" thickBot="1" x14ac:dyDescent="0.25">
      <c r="A7337" s="11">
        <v>45203</v>
      </c>
      <c r="B7337" s="37">
        <v>1963.2</v>
      </c>
      <c r="C7337" s="37">
        <v>8452.39</v>
      </c>
      <c r="D7337" s="12">
        <v>2138.7399999999998</v>
      </c>
      <c r="E7337" s="12">
        <v>9004.44</v>
      </c>
      <c r="F7337" s="12">
        <v>3174.4</v>
      </c>
      <c r="G7337" s="12">
        <v>388.47</v>
      </c>
      <c r="H7337" s="115">
        <v>115.01</v>
      </c>
      <c r="I7337" s="45">
        <v>102.97</v>
      </c>
      <c r="J7337" s="45">
        <v>102.87430000000001</v>
      </c>
      <c r="M7337" s="61"/>
    </row>
    <row r="7338" spans="1:13" ht="23.25" customHeight="1" thickBot="1" x14ac:dyDescent="0.25">
      <c r="A7338" s="11">
        <v>45204</v>
      </c>
      <c r="B7338" s="37">
        <v>1964.31</v>
      </c>
      <c r="C7338" s="37">
        <v>8457.1299999999992</v>
      </c>
      <c r="D7338" s="12">
        <v>2146.44</v>
      </c>
      <c r="E7338" s="12">
        <v>9036.85</v>
      </c>
      <c r="F7338" s="12">
        <v>3213.36</v>
      </c>
      <c r="G7338" s="12">
        <v>388.38</v>
      </c>
      <c r="H7338" s="115">
        <v>115.05</v>
      </c>
      <c r="I7338" s="45">
        <v>102.86</v>
      </c>
      <c r="J7338" s="45">
        <v>101.5518</v>
      </c>
      <c r="M7338" s="61"/>
    </row>
    <row r="7339" spans="1:13" ht="23.25" customHeight="1" thickBot="1" x14ac:dyDescent="0.25">
      <c r="A7339" s="11">
        <v>45205</v>
      </c>
      <c r="B7339" s="37">
        <v>1956.35</v>
      </c>
      <c r="C7339" s="37">
        <v>8422.8700000000008</v>
      </c>
      <c r="D7339" s="12">
        <v>2135.7800000000002</v>
      </c>
      <c r="E7339" s="12">
        <v>8991.9500000000007</v>
      </c>
      <c r="F7339" s="12">
        <v>3198.11</v>
      </c>
      <c r="G7339" s="12">
        <v>387.27</v>
      </c>
      <c r="H7339" s="115">
        <v>114.6</v>
      </c>
      <c r="I7339" s="45">
        <v>102.87</v>
      </c>
      <c r="J7339" s="45">
        <v>102.2195</v>
      </c>
      <c r="M7339" s="61"/>
    </row>
    <row r="7340" spans="1:13" ht="23.25" customHeight="1" thickBot="1" x14ac:dyDescent="0.25">
      <c r="A7340" s="11">
        <v>45208</v>
      </c>
      <c r="B7340" s="37">
        <v>1953.96</v>
      </c>
      <c r="C7340" s="37">
        <v>8412.57</v>
      </c>
      <c r="D7340" s="12">
        <v>2131.3200000000002</v>
      </c>
      <c r="E7340" s="12">
        <v>8973.2000000000007</v>
      </c>
      <c r="F7340" s="12">
        <v>3191.44</v>
      </c>
      <c r="G7340" s="12">
        <v>387.05</v>
      </c>
      <c r="H7340" s="115">
        <v>114.36</v>
      </c>
      <c r="I7340" s="45">
        <v>102.74</v>
      </c>
      <c r="J7340" s="45">
        <v>102.4068</v>
      </c>
      <c r="M7340" s="61"/>
    </row>
    <row r="7341" spans="1:13" ht="23.25" customHeight="1" thickBot="1" x14ac:dyDescent="0.25">
      <c r="A7341" s="11">
        <v>45209</v>
      </c>
      <c r="B7341" s="37">
        <v>1951.75</v>
      </c>
      <c r="C7341" s="37">
        <v>8403.07</v>
      </c>
      <c r="D7341" s="12">
        <v>2126.77</v>
      </c>
      <c r="E7341" s="12">
        <v>8954.0300000000007</v>
      </c>
      <c r="F7341" s="12">
        <v>3185.71</v>
      </c>
      <c r="G7341" s="12">
        <v>386.41</v>
      </c>
      <c r="H7341" s="115">
        <v>114.15</v>
      </c>
      <c r="I7341" s="45">
        <v>102.75</v>
      </c>
      <c r="J7341" s="45">
        <v>101.9499</v>
      </c>
      <c r="M7341" s="61"/>
    </row>
    <row r="7342" spans="1:13" ht="23.25" customHeight="1" thickBot="1" x14ac:dyDescent="0.25">
      <c r="A7342" s="11">
        <v>45210</v>
      </c>
      <c r="B7342" s="37">
        <v>1946.74</v>
      </c>
      <c r="C7342" s="37">
        <v>8384.9599999999991</v>
      </c>
      <c r="D7342" s="12">
        <v>2121.61</v>
      </c>
      <c r="E7342" s="12">
        <v>8936.86</v>
      </c>
      <c r="F7342" s="12">
        <v>3182.12</v>
      </c>
      <c r="G7342" s="12">
        <v>384.7</v>
      </c>
      <c r="H7342" s="115">
        <v>113.78</v>
      </c>
      <c r="I7342" s="45">
        <v>102.77</v>
      </c>
      <c r="J7342" s="45">
        <v>102.5445</v>
      </c>
      <c r="M7342" s="61"/>
    </row>
    <row r="7343" spans="1:13" ht="23.25" customHeight="1" thickBot="1" x14ac:dyDescent="0.25">
      <c r="A7343" s="11">
        <v>45211</v>
      </c>
      <c r="B7343" s="37">
        <v>1949.28</v>
      </c>
      <c r="C7343" s="37">
        <v>8395.89</v>
      </c>
      <c r="D7343" s="12">
        <v>2124.09</v>
      </c>
      <c r="E7343" s="12">
        <v>8947.31</v>
      </c>
      <c r="F7343" s="12">
        <v>3179.93</v>
      </c>
      <c r="G7343" s="12">
        <v>385.15</v>
      </c>
      <c r="H7343" s="115">
        <v>113.94</v>
      </c>
      <c r="I7343" s="45">
        <v>102.83</v>
      </c>
      <c r="J7343" s="45">
        <v>102.735</v>
      </c>
      <c r="M7343" s="61"/>
    </row>
    <row r="7344" spans="1:13" ht="23.25" customHeight="1" thickBot="1" x14ac:dyDescent="0.25">
      <c r="A7344" s="11">
        <v>45212</v>
      </c>
      <c r="B7344" s="37">
        <v>1949.19</v>
      </c>
      <c r="C7344" s="37">
        <v>8395.5</v>
      </c>
      <c r="D7344" s="12">
        <v>2123.35</v>
      </c>
      <c r="E7344" s="12">
        <v>8944.2099999999991</v>
      </c>
      <c r="F7344" s="12">
        <v>3172.09</v>
      </c>
      <c r="G7344" s="12">
        <v>384.59</v>
      </c>
      <c r="H7344" s="115">
        <v>113.89</v>
      </c>
      <c r="I7344" s="45">
        <v>102.8</v>
      </c>
      <c r="J7344" s="45">
        <v>102.705</v>
      </c>
      <c r="M7344" s="61"/>
    </row>
    <row r="7345" spans="1:13" ht="23.25" customHeight="1" thickBot="1" x14ac:dyDescent="0.25">
      <c r="A7345" s="11">
        <v>45215</v>
      </c>
      <c r="B7345" s="37">
        <v>1944.25</v>
      </c>
      <c r="C7345" s="37">
        <v>8374.2099999999991</v>
      </c>
      <c r="D7345" s="12">
        <v>2116.2199999999998</v>
      </c>
      <c r="E7345" s="12">
        <v>8914.17</v>
      </c>
      <c r="F7345" s="12">
        <v>3158.8</v>
      </c>
      <c r="G7345" s="12">
        <v>383.66</v>
      </c>
      <c r="H7345" s="115">
        <v>113.59</v>
      </c>
      <c r="I7345" s="45">
        <v>102.82</v>
      </c>
      <c r="J7345" s="45">
        <v>102.7907</v>
      </c>
      <c r="M7345" s="61"/>
    </row>
    <row r="7346" spans="1:13" ht="23.25" customHeight="1" thickBot="1" x14ac:dyDescent="0.25">
      <c r="A7346" s="11">
        <v>45216</v>
      </c>
      <c r="B7346" s="37">
        <v>1927.58</v>
      </c>
      <c r="C7346" s="37">
        <v>8302.42</v>
      </c>
      <c r="D7346" s="12">
        <v>2092.08</v>
      </c>
      <c r="E7346" s="12">
        <v>8812.48</v>
      </c>
      <c r="F7346" s="12">
        <v>3123.89</v>
      </c>
      <c r="G7346" s="12">
        <v>379.42</v>
      </c>
      <c r="H7346" s="115">
        <v>112.18</v>
      </c>
      <c r="I7346" s="45">
        <v>102.84</v>
      </c>
      <c r="J7346" s="45">
        <v>103.023</v>
      </c>
      <c r="M7346" s="61"/>
    </row>
    <row r="7347" spans="1:13" ht="23.25" customHeight="1" thickBot="1" x14ac:dyDescent="0.25">
      <c r="A7347" s="11">
        <v>45217</v>
      </c>
      <c r="B7347" s="37">
        <v>1923.66</v>
      </c>
      <c r="C7347" s="37">
        <v>8285.5499999999993</v>
      </c>
      <c r="D7347" s="12">
        <v>2087.1799999999998</v>
      </c>
      <c r="E7347" s="12">
        <v>8791.86</v>
      </c>
      <c r="F7347" s="12">
        <v>3119.04</v>
      </c>
      <c r="G7347" s="12">
        <v>377.88</v>
      </c>
      <c r="H7347" s="115">
        <v>111.76</v>
      </c>
      <c r="I7347" s="45">
        <v>102.84</v>
      </c>
      <c r="J7347" s="45">
        <v>102.9417</v>
      </c>
      <c r="M7347" s="61"/>
    </row>
    <row r="7348" spans="1:13" ht="23.25" customHeight="1" thickBot="1" x14ac:dyDescent="0.25">
      <c r="A7348" s="11">
        <v>45218</v>
      </c>
      <c r="B7348" s="37">
        <v>1924.17</v>
      </c>
      <c r="C7348" s="37">
        <v>8287.74</v>
      </c>
      <c r="D7348" s="12">
        <v>2087.23</v>
      </c>
      <c r="E7348" s="12">
        <v>8792.0499999999993</v>
      </c>
      <c r="F7348" s="12">
        <v>3115.25</v>
      </c>
      <c r="G7348" s="12">
        <v>377.46</v>
      </c>
      <c r="H7348" s="115">
        <v>111.7</v>
      </c>
      <c r="I7348" s="45">
        <v>102.78</v>
      </c>
      <c r="J7348" s="45">
        <v>103.06950000000001</v>
      </c>
      <c r="M7348" s="61"/>
    </row>
    <row r="7349" spans="1:13" ht="23.25" customHeight="1" thickBot="1" x14ac:dyDescent="0.25">
      <c r="A7349" s="11">
        <v>45219</v>
      </c>
      <c r="B7349" s="37">
        <v>1922.31</v>
      </c>
      <c r="C7349" s="37">
        <v>8279.7199999999993</v>
      </c>
      <c r="D7349" s="12">
        <v>2084.9699999999998</v>
      </c>
      <c r="E7349" s="12">
        <v>8782.51</v>
      </c>
      <c r="F7349" s="12">
        <v>3113.41</v>
      </c>
      <c r="G7349" s="12">
        <v>376.96</v>
      </c>
      <c r="H7349" s="115">
        <v>111.54</v>
      </c>
      <c r="I7349" s="45">
        <v>102.8</v>
      </c>
      <c r="J7349" s="45">
        <v>103.4355</v>
      </c>
      <c r="M7349" s="61"/>
    </row>
    <row r="7350" spans="1:13" ht="23.25" customHeight="1" thickBot="1" x14ac:dyDescent="0.25">
      <c r="A7350" s="11">
        <v>45222</v>
      </c>
      <c r="B7350" s="37">
        <v>1916.44</v>
      </c>
      <c r="C7350" s="37">
        <v>8254.44</v>
      </c>
      <c r="D7350" s="12">
        <v>2077.0100000000002</v>
      </c>
      <c r="E7350" s="12">
        <v>8749.01</v>
      </c>
      <c r="F7350" s="12">
        <v>3101.53</v>
      </c>
      <c r="G7350" s="12">
        <v>375.69</v>
      </c>
      <c r="H7350" s="115">
        <v>111.19</v>
      </c>
      <c r="I7350" s="45">
        <v>102.81</v>
      </c>
      <c r="J7350" s="45">
        <v>102.9153</v>
      </c>
      <c r="M7350" s="61"/>
    </row>
    <row r="7351" spans="1:13" ht="23.25" customHeight="1" thickBot="1" x14ac:dyDescent="0.25">
      <c r="A7351" s="11">
        <v>45223</v>
      </c>
      <c r="B7351" s="37">
        <v>1916.83</v>
      </c>
      <c r="C7351" s="37">
        <v>8256.14</v>
      </c>
      <c r="D7351" s="12">
        <v>2078.39</v>
      </c>
      <c r="E7351" s="12">
        <v>8754.81</v>
      </c>
      <c r="F7351" s="12">
        <v>3108.64</v>
      </c>
      <c r="G7351" s="12">
        <v>376.43</v>
      </c>
      <c r="H7351" s="115">
        <v>111.39</v>
      </c>
      <c r="I7351" s="45">
        <v>102.86</v>
      </c>
      <c r="J7351" s="45">
        <v>102.7482</v>
      </c>
      <c r="M7351" s="61"/>
    </row>
    <row r="7352" spans="1:13" ht="23.25" customHeight="1" thickBot="1" x14ac:dyDescent="0.25">
      <c r="A7352" s="11">
        <v>45224</v>
      </c>
      <c r="B7352" s="37">
        <v>1919.11</v>
      </c>
      <c r="C7352" s="37">
        <v>8265.9500000000007</v>
      </c>
      <c r="D7352" s="12">
        <v>2080.59</v>
      </c>
      <c r="E7352" s="12">
        <v>8764.06</v>
      </c>
      <c r="F7352" s="12">
        <v>3106.59</v>
      </c>
      <c r="G7352" s="12">
        <v>378.14</v>
      </c>
      <c r="H7352" s="115">
        <v>111.75</v>
      </c>
      <c r="I7352" s="45">
        <v>102.82</v>
      </c>
      <c r="J7352" s="45">
        <v>102.9246</v>
      </c>
      <c r="M7352" s="61"/>
    </row>
    <row r="7353" spans="1:13" ht="23.25" customHeight="1" thickBot="1" x14ac:dyDescent="0.25">
      <c r="A7353" s="11">
        <v>45225</v>
      </c>
      <c r="B7353" s="37">
        <v>1916.41</v>
      </c>
      <c r="C7353" s="37">
        <v>8254.33</v>
      </c>
      <c r="D7353" s="12">
        <v>2076.08</v>
      </c>
      <c r="E7353" s="12">
        <v>8745.07</v>
      </c>
      <c r="F7353" s="12">
        <v>3094.76</v>
      </c>
      <c r="G7353" s="12">
        <v>377.41</v>
      </c>
      <c r="H7353" s="115">
        <v>111.51</v>
      </c>
      <c r="I7353" s="45">
        <v>102.8</v>
      </c>
      <c r="J7353" s="45">
        <v>103.09399999999999</v>
      </c>
      <c r="M7353" s="61"/>
    </row>
    <row r="7354" spans="1:13" ht="23.25" customHeight="1" thickBot="1" x14ac:dyDescent="0.25">
      <c r="A7354" s="11">
        <v>45226</v>
      </c>
      <c r="B7354" s="37">
        <v>1914.75</v>
      </c>
      <c r="C7354" s="37">
        <v>8246.3799999999992</v>
      </c>
      <c r="D7354" s="12">
        <v>2073.89</v>
      </c>
      <c r="E7354" s="12">
        <v>8734.82</v>
      </c>
      <c r="F7354" s="12">
        <v>3091.56</v>
      </c>
      <c r="G7354" s="12">
        <v>377.66</v>
      </c>
      <c r="H7354" s="115">
        <v>111.55</v>
      </c>
      <c r="I7354" s="45">
        <v>102.82</v>
      </c>
      <c r="J7354" s="45">
        <v>103.0801</v>
      </c>
      <c r="M7354" s="61"/>
    </row>
    <row r="7355" spans="1:13" ht="23.25" customHeight="1" thickBot="1" x14ac:dyDescent="0.25">
      <c r="A7355" s="11">
        <v>45229</v>
      </c>
      <c r="B7355" s="37">
        <v>1911.41</v>
      </c>
      <c r="C7355" s="37">
        <v>8243.0300000000007</v>
      </c>
      <c r="D7355" s="12">
        <v>2069.35</v>
      </c>
      <c r="E7355" s="12">
        <v>8716.73</v>
      </c>
      <c r="F7355" s="12">
        <v>3085.08</v>
      </c>
      <c r="G7355" s="12">
        <v>376.93</v>
      </c>
      <c r="H7355" s="115">
        <v>111.29</v>
      </c>
      <c r="I7355" s="45">
        <v>102.81</v>
      </c>
      <c r="J7355" s="45">
        <v>103.08240000000001</v>
      </c>
      <c r="M7355" s="61"/>
    </row>
    <row r="7356" spans="1:13" ht="23.25" customHeight="1" thickBot="1" x14ac:dyDescent="0.25">
      <c r="A7356" s="11">
        <v>45230</v>
      </c>
      <c r="B7356" s="37">
        <v>1901.52</v>
      </c>
      <c r="C7356" s="37">
        <v>8200.41</v>
      </c>
      <c r="D7356" s="12">
        <v>2063.91</v>
      </c>
      <c r="E7356" s="12">
        <v>8693.83</v>
      </c>
      <c r="F7356" s="12">
        <v>3082.81</v>
      </c>
      <c r="G7356" s="12">
        <v>375.05</v>
      </c>
      <c r="H7356" s="115">
        <v>110.5</v>
      </c>
      <c r="I7356" s="45">
        <v>102.81</v>
      </c>
      <c r="J7356" s="45">
        <v>101.8094</v>
      </c>
      <c r="M7356" s="61"/>
    </row>
    <row r="7357" spans="1:13" ht="23.25" customHeight="1" thickBot="1" x14ac:dyDescent="0.25">
      <c r="A7357" s="11">
        <v>45233</v>
      </c>
      <c r="B7357" s="37">
        <v>1899.01</v>
      </c>
      <c r="C7357" s="37">
        <v>8189.56</v>
      </c>
      <c r="D7357" s="12">
        <v>2063.29</v>
      </c>
      <c r="E7357" s="12">
        <v>8691.23</v>
      </c>
      <c r="F7357" s="12">
        <v>3088.22</v>
      </c>
      <c r="G7357" s="12">
        <v>374.42</v>
      </c>
      <c r="H7357" s="115">
        <v>110.32</v>
      </c>
      <c r="I7357" s="45">
        <v>102.8</v>
      </c>
      <c r="J7357" s="45">
        <v>101.3291</v>
      </c>
      <c r="M7357" s="61"/>
    </row>
    <row r="7358" spans="1:13" ht="23.25" customHeight="1" thickBot="1" x14ac:dyDescent="0.25">
      <c r="A7358" s="11">
        <v>45236</v>
      </c>
      <c r="B7358" s="37">
        <v>1895.97</v>
      </c>
      <c r="C7358" s="37">
        <v>8176.47</v>
      </c>
      <c r="D7358" s="12">
        <v>2063.54</v>
      </c>
      <c r="E7358" s="12">
        <v>8692.26</v>
      </c>
      <c r="F7358" s="12">
        <v>3093.98</v>
      </c>
      <c r="G7358" s="12">
        <v>373.42</v>
      </c>
      <c r="H7358" s="115">
        <v>110.07</v>
      </c>
      <c r="I7358" s="45">
        <v>102.88</v>
      </c>
      <c r="J7358" s="45">
        <v>100.61109999999999</v>
      </c>
      <c r="M7358" s="61"/>
    </row>
    <row r="7359" spans="1:13" ht="23.25" customHeight="1" thickBot="1" x14ac:dyDescent="0.25">
      <c r="A7359" s="11">
        <v>45237</v>
      </c>
      <c r="B7359" s="37">
        <v>1897.77</v>
      </c>
      <c r="C7359" s="37">
        <v>8184.25</v>
      </c>
      <c r="D7359" s="12">
        <v>2065.7800000000002</v>
      </c>
      <c r="E7359" s="12">
        <v>8701.69</v>
      </c>
      <c r="F7359" s="12">
        <v>3096.07</v>
      </c>
      <c r="G7359" s="12">
        <v>373.71</v>
      </c>
      <c r="H7359" s="115">
        <v>110.01</v>
      </c>
      <c r="I7359" s="45">
        <v>102.86</v>
      </c>
      <c r="J7359" s="45">
        <v>100.6521</v>
      </c>
      <c r="M7359" s="61"/>
    </row>
    <row r="7360" spans="1:13" ht="23.25" customHeight="1" thickBot="1" x14ac:dyDescent="0.25">
      <c r="A7360" s="11">
        <v>45238</v>
      </c>
      <c r="B7360" s="37">
        <v>1898.29</v>
      </c>
      <c r="C7360" s="37">
        <v>8186.48</v>
      </c>
      <c r="D7360" s="12">
        <v>2071.35</v>
      </c>
      <c r="E7360" s="12">
        <v>8725.16</v>
      </c>
      <c r="F7360" s="12">
        <v>3102.31</v>
      </c>
      <c r="G7360" s="12">
        <v>373.25</v>
      </c>
      <c r="H7360" s="115">
        <v>109.87</v>
      </c>
      <c r="I7360" s="45">
        <v>102.84</v>
      </c>
      <c r="J7360" s="45">
        <v>99.906999999999996</v>
      </c>
      <c r="M7360" s="61"/>
    </row>
    <row r="7361" spans="1:13" ht="23.25" customHeight="1" thickBot="1" x14ac:dyDescent="0.25">
      <c r="A7361" s="11">
        <v>45239</v>
      </c>
      <c r="B7361" s="37">
        <v>1903.2</v>
      </c>
      <c r="C7361" s="37">
        <v>8207.65</v>
      </c>
      <c r="D7361" s="12">
        <v>2078.1799999999998</v>
      </c>
      <c r="E7361" s="12">
        <v>8753.93</v>
      </c>
      <c r="F7361" s="12">
        <v>3113.67</v>
      </c>
      <c r="G7361" s="12">
        <v>374.67</v>
      </c>
      <c r="H7361" s="115">
        <v>110.11</v>
      </c>
      <c r="I7361" s="45">
        <v>102.85</v>
      </c>
      <c r="J7361" s="45">
        <v>99.870900000000006</v>
      </c>
      <c r="M7361" s="61"/>
    </row>
    <row r="7362" spans="1:13" ht="23.25" customHeight="1" thickBot="1" x14ac:dyDescent="0.25">
      <c r="A7362" s="11">
        <v>45240</v>
      </c>
      <c r="B7362" s="37">
        <v>1907.98</v>
      </c>
      <c r="C7362" s="37">
        <v>8228.25</v>
      </c>
      <c r="D7362" s="12">
        <v>2084.33</v>
      </c>
      <c r="E7362" s="12">
        <v>8779.85</v>
      </c>
      <c r="F7362" s="12">
        <v>3120.91</v>
      </c>
      <c r="G7362" s="12">
        <v>376.67</v>
      </c>
      <c r="H7362" s="115">
        <v>110.68</v>
      </c>
      <c r="I7362" s="45">
        <v>102.82</v>
      </c>
      <c r="J7362" s="45">
        <v>99.934100000000001</v>
      </c>
      <c r="M7362" s="61"/>
    </row>
    <row r="7363" spans="1:13" ht="23.25" customHeight="1" thickBot="1" x14ac:dyDescent="0.25">
      <c r="A7363" s="11">
        <v>45243</v>
      </c>
      <c r="B7363" s="37">
        <v>1911.09</v>
      </c>
      <c r="C7363" s="37">
        <v>8241.66</v>
      </c>
      <c r="D7363" s="12">
        <v>2083.4699999999998</v>
      </c>
      <c r="E7363" s="12">
        <v>8776.2099999999991</v>
      </c>
      <c r="F7363" s="12">
        <v>3120.46</v>
      </c>
      <c r="G7363" s="12">
        <v>378.16</v>
      </c>
      <c r="H7363" s="115">
        <v>111.07</v>
      </c>
      <c r="I7363" s="45">
        <v>102.83</v>
      </c>
      <c r="J7363" s="45">
        <v>100.7204</v>
      </c>
      <c r="M7363" s="61"/>
    </row>
    <row r="7364" spans="1:13" ht="23.25" customHeight="1" thickBot="1" x14ac:dyDescent="0.25">
      <c r="A7364" s="11">
        <v>45244</v>
      </c>
      <c r="B7364" s="37">
        <v>1912.69</v>
      </c>
      <c r="C7364" s="37">
        <v>8248.56</v>
      </c>
      <c r="D7364" s="12">
        <v>2090.89</v>
      </c>
      <c r="E7364" s="12">
        <v>8807.49</v>
      </c>
      <c r="F7364" s="12">
        <v>3131.87</v>
      </c>
      <c r="G7364" s="12">
        <v>378.52</v>
      </c>
      <c r="H7364" s="115">
        <v>111.29</v>
      </c>
      <c r="I7364" s="45">
        <v>102.84</v>
      </c>
      <c r="J7364" s="45">
        <v>99.897999999999996</v>
      </c>
      <c r="M7364" s="61"/>
    </row>
    <row r="7365" spans="1:13" ht="23.25" customHeight="1" thickBot="1" x14ac:dyDescent="0.25">
      <c r="A7365" s="11">
        <v>45245</v>
      </c>
      <c r="B7365" s="37">
        <v>1913.75</v>
      </c>
      <c r="C7365" s="37">
        <v>8253.16</v>
      </c>
      <c r="D7365" s="12">
        <v>2093.9699999999998</v>
      </c>
      <c r="E7365" s="12">
        <v>8820.44</v>
      </c>
      <c r="F7365" s="12">
        <v>3146.73</v>
      </c>
      <c r="G7365" s="12">
        <v>379.13</v>
      </c>
      <c r="H7365" s="115">
        <v>111.47</v>
      </c>
      <c r="I7365" s="45">
        <v>102.95</v>
      </c>
      <c r="J7365" s="45">
        <v>99.572599999999994</v>
      </c>
      <c r="M7365" s="61"/>
    </row>
    <row r="7366" spans="1:13" ht="23.25" customHeight="1" thickBot="1" x14ac:dyDescent="0.25">
      <c r="A7366" s="11">
        <v>45246</v>
      </c>
      <c r="B7366" s="37">
        <v>1910.75</v>
      </c>
      <c r="C7366" s="37">
        <v>8240.19</v>
      </c>
      <c r="D7366" s="12">
        <v>2088.2399999999998</v>
      </c>
      <c r="E7366" s="12">
        <v>8796.2900000000009</v>
      </c>
      <c r="F7366" s="12">
        <v>3130.72</v>
      </c>
      <c r="G7366" s="12">
        <v>377.92</v>
      </c>
      <c r="H7366" s="115">
        <v>111.17</v>
      </c>
      <c r="I7366" s="45">
        <v>102.97</v>
      </c>
      <c r="J7366" s="45">
        <v>99.883200000000002</v>
      </c>
      <c r="M7366" s="61"/>
    </row>
    <row r="7367" spans="1:13" ht="23.25" customHeight="1" thickBot="1" x14ac:dyDescent="0.25">
      <c r="A7367" s="11">
        <v>45247</v>
      </c>
      <c r="B7367" s="37">
        <v>1908.56</v>
      </c>
      <c r="C7367" s="37">
        <v>8230.77</v>
      </c>
      <c r="D7367" s="12">
        <v>2085.34</v>
      </c>
      <c r="E7367" s="12">
        <v>8784.1</v>
      </c>
      <c r="F7367" s="12">
        <v>3126.81</v>
      </c>
      <c r="G7367" s="12">
        <v>377.36</v>
      </c>
      <c r="H7367" s="115">
        <v>111.02</v>
      </c>
      <c r="I7367" s="45">
        <v>102.96</v>
      </c>
      <c r="J7367" s="45">
        <v>99.869600000000005</v>
      </c>
      <c r="M7367" s="61"/>
    </row>
    <row r="7368" spans="1:13" ht="23.25" customHeight="1" thickBot="1" x14ac:dyDescent="0.25">
      <c r="A7368" s="11">
        <v>45250</v>
      </c>
      <c r="B7368" s="37">
        <v>1904.94</v>
      </c>
      <c r="C7368" s="37">
        <v>8215.16</v>
      </c>
      <c r="D7368" s="12">
        <v>2082.6</v>
      </c>
      <c r="E7368" s="12">
        <v>8772.56</v>
      </c>
      <c r="F7368" s="12">
        <v>3125.39</v>
      </c>
      <c r="G7368" s="12">
        <v>376.4</v>
      </c>
      <c r="H7368" s="115">
        <v>110.77</v>
      </c>
      <c r="I7368" s="45">
        <v>102.96</v>
      </c>
      <c r="J7368" s="45">
        <v>99.338999999999999</v>
      </c>
      <c r="M7368" s="61"/>
    </row>
    <row r="7369" spans="1:13" ht="23.25" customHeight="1" thickBot="1" x14ac:dyDescent="0.25">
      <c r="A7369" s="11">
        <v>45251</v>
      </c>
      <c r="B7369" s="37">
        <v>1902.64</v>
      </c>
      <c r="C7369" s="37">
        <v>8206.94</v>
      </c>
      <c r="D7369" s="12">
        <v>2079.66</v>
      </c>
      <c r="E7369" s="12">
        <v>8762.41</v>
      </c>
      <c r="F7369" s="12">
        <v>3122.83</v>
      </c>
      <c r="G7369" s="12">
        <v>375.33</v>
      </c>
      <c r="H7369" s="115">
        <v>110.56</v>
      </c>
      <c r="I7369" s="45">
        <v>102.97</v>
      </c>
      <c r="J7369" s="45">
        <v>99.305199999999999</v>
      </c>
      <c r="M7369" s="61"/>
    </row>
    <row r="7370" spans="1:13" ht="23.25" customHeight="1" thickBot="1" x14ac:dyDescent="0.25">
      <c r="A7370" s="11">
        <v>45252</v>
      </c>
      <c r="B7370" s="37">
        <v>1890.65</v>
      </c>
      <c r="C7370" s="37">
        <v>8229.35</v>
      </c>
      <c r="D7370" s="12">
        <v>2059.42</v>
      </c>
      <c r="E7370" s="12">
        <v>8775.24</v>
      </c>
      <c r="F7370" s="12">
        <v>3124.15</v>
      </c>
      <c r="G7370" s="12">
        <v>371.22</v>
      </c>
      <c r="H7370" s="115">
        <v>109.42</v>
      </c>
      <c r="I7370" s="45">
        <v>102.95</v>
      </c>
      <c r="J7370" s="45">
        <v>99.950400000000002</v>
      </c>
      <c r="M7370" s="61"/>
    </row>
    <row r="7371" spans="1:13" ht="23.25" customHeight="1" thickBot="1" x14ac:dyDescent="0.25">
      <c r="A7371" s="11">
        <v>45253</v>
      </c>
      <c r="B7371" s="37">
        <v>1886.77</v>
      </c>
      <c r="C7371" s="37">
        <v>8217.68</v>
      </c>
      <c r="D7371" s="12">
        <v>2054.2199999999998</v>
      </c>
      <c r="E7371" s="12">
        <v>8760.01</v>
      </c>
      <c r="F7371" s="12">
        <v>3119.08</v>
      </c>
      <c r="G7371" s="12">
        <v>370.08</v>
      </c>
      <c r="H7371" s="115">
        <v>109.05</v>
      </c>
      <c r="I7371" s="45">
        <v>102.83</v>
      </c>
      <c r="J7371" s="45">
        <v>99.764899999999997</v>
      </c>
      <c r="M7371" s="61"/>
    </row>
    <row r="7372" spans="1:13" ht="23.25" customHeight="1" thickBot="1" x14ac:dyDescent="0.25">
      <c r="A7372" s="11">
        <v>45254</v>
      </c>
      <c r="B7372" s="37">
        <v>1885.41</v>
      </c>
      <c r="C7372" s="37">
        <v>8215.33</v>
      </c>
      <c r="D7372" s="12">
        <v>2052.38</v>
      </c>
      <c r="E7372" s="12">
        <v>8756.89</v>
      </c>
      <c r="F7372" s="12">
        <v>3117.97</v>
      </c>
      <c r="G7372" s="12">
        <v>369.72</v>
      </c>
      <c r="H7372" s="115">
        <v>108.94</v>
      </c>
      <c r="I7372" s="45">
        <v>102.94</v>
      </c>
      <c r="J7372" s="45">
        <v>99.939099999999996</v>
      </c>
      <c r="M7372" s="61"/>
    </row>
    <row r="7373" spans="1:13" ht="23.25" customHeight="1" thickBot="1" x14ac:dyDescent="0.25">
      <c r="A7373" s="11">
        <v>45257</v>
      </c>
      <c r="B7373" s="37">
        <v>1887.01</v>
      </c>
      <c r="C7373" s="37">
        <v>8230.82</v>
      </c>
      <c r="D7373" s="12">
        <v>2054.79</v>
      </c>
      <c r="E7373" s="12">
        <v>8778.51</v>
      </c>
      <c r="F7373" s="12">
        <v>3127.22</v>
      </c>
      <c r="G7373" s="12">
        <v>370.08</v>
      </c>
      <c r="H7373" s="115">
        <v>109.11</v>
      </c>
      <c r="I7373" s="45">
        <v>102.97</v>
      </c>
      <c r="J7373" s="45">
        <v>99.889300000000006</v>
      </c>
      <c r="M7373" s="61"/>
    </row>
    <row r="7374" spans="1:13" ht="23.25" customHeight="1" thickBot="1" x14ac:dyDescent="0.25">
      <c r="A7374" s="11">
        <v>45258</v>
      </c>
      <c r="B7374" s="37">
        <v>1889.1</v>
      </c>
      <c r="C7374" s="37">
        <v>8245.81</v>
      </c>
      <c r="D7374" s="12">
        <v>2062.86</v>
      </c>
      <c r="E7374" s="12">
        <v>8820.7199999999993</v>
      </c>
      <c r="F7374" s="12">
        <v>3142.41</v>
      </c>
      <c r="G7374" s="12">
        <v>371.7</v>
      </c>
      <c r="H7374" s="115">
        <v>109.41</v>
      </c>
      <c r="I7374" s="45">
        <v>102.95</v>
      </c>
      <c r="J7374" s="45">
        <v>98.724599999999995</v>
      </c>
      <c r="M7374" s="61"/>
    </row>
    <row r="7375" spans="1:13" ht="23.25" customHeight="1" thickBot="1" x14ac:dyDescent="0.25">
      <c r="A7375" s="11">
        <v>45259</v>
      </c>
      <c r="B7375" s="37">
        <v>1889.21</v>
      </c>
      <c r="C7375" s="37">
        <v>8254.9500000000007</v>
      </c>
      <c r="D7375" s="12">
        <v>2061.7199999999998</v>
      </c>
      <c r="E7375" s="12">
        <v>8827.36</v>
      </c>
      <c r="F7375" s="12">
        <v>3147.62</v>
      </c>
      <c r="G7375" s="12">
        <v>371.68</v>
      </c>
      <c r="H7375" s="115">
        <v>109.43</v>
      </c>
      <c r="I7375" s="45">
        <v>102.98</v>
      </c>
      <c r="J7375" s="45">
        <v>99.427400000000006</v>
      </c>
      <c r="M7375" s="61"/>
    </row>
    <row r="7376" spans="1:13" ht="23.25" customHeight="1" thickBot="1" x14ac:dyDescent="0.25">
      <c r="A7376" s="11">
        <v>45260</v>
      </c>
      <c r="B7376" s="37">
        <v>1890.28</v>
      </c>
      <c r="C7376" s="37">
        <v>8266.34</v>
      </c>
      <c r="D7376" s="12">
        <v>2064.63</v>
      </c>
      <c r="E7376" s="12">
        <v>8848.7099999999991</v>
      </c>
      <c r="F7376" s="12">
        <v>3153.45</v>
      </c>
      <c r="G7376" s="12">
        <v>372.31</v>
      </c>
      <c r="H7376" s="115">
        <v>109.54</v>
      </c>
      <c r="I7376" s="45">
        <v>102.97</v>
      </c>
      <c r="J7376" s="45">
        <v>99.213200000000001</v>
      </c>
      <c r="M7376" s="61"/>
    </row>
    <row r="7377" spans="1:13" ht="23.25" customHeight="1" thickBot="1" x14ac:dyDescent="0.25">
      <c r="A7377" s="11">
        <v>45261</v>
      </c>
      <c r="B7377" s="37">
        <v>1890.66</v>
      </c>
      <c r="C7377" s="37">
        <v>8267.98</v>
      </c>
      <c r="D7377" s="12">
        <v>2062.33</v>
      </c>
      <c r="E7377" s="12">
        <v>8838.85</v>
      </c>
      <c r="F7377" s="12">
        <v>3143.17</v>
      </c>
      <c r="G7377" s="12">
        <v>372.56</v>
      </c>
      <c r="H7377" s="115">
        <v>109.64</v>
      </c>
      <c r="I7377" s="45">
        <v>102.95</v>
      </c>
      <c r="J7377" s="45">
        <v>99.697999999999993</v>
      </c>
      <c r="M7377" s="61"/>
    </row>
    <row r="7378" spans="1:13" ht="23.25" customHeight="1" thickBot="1" x14ac:dyDescent="0.25">
      <c r="A7378" s="11">
        <v>45264</v>
      </c>
      <c r="B7378" s="37">
        <v>1892.82</v>
      </c>
      <c r="C7378" s="37">
        <v>8277.44</v>
      </c>
      <c r="D7378" s="12">
        <v>2064.71</v>
      </c>
      <c r="E7378" s="12">
        <v>8849.0400000000009</v>
      </c>
      <c r="F7378" s="12">
        <v>3143.3</v>
      </c>
      <c r="G7378" s="12">
        <v>372.64</v>
      </c>
      <c r="H7378" s="115">
        <v>109.7</v>
      </c>
      <c r="I7378" s="45">
        <v>102.96</v>
      </c>
      <c r="J7378" s="45">
        <v>99.808499999999995</v>
      </c>
      <c r="M7378" s="61"/>
    </row>
    <row r="7379" spans="1:13" ht="23.25" customHeight="1" thickBot="1" x14ac:dyDescent="0.25">
      <c r="A7379" s="11">
        <v>45265</v>
      </c>
      <c r="B7379" s="37">
        <v>1888.18</v>
      </c>
      <c r="C7379" s="37">
        <v>8257.16</v>
      </c>
      <c r="D7379" s="12">
        <v>2061.17</v>
      </c>
      <c r="E7379" s="12">
        <v>8833.86</v>
      </c>
      <c r="F7379" s="12">
        <v>3133.24</v>
      </c>
      <c r="G7379" s="12">
        <v>369.92</v>
      </c>
      <c r="H7379" s="115">
        <v>108.96</v>
      </c>
      <c r="I7379" s="45">
        <v>102.95</v>
      </c>
      <c r="J7379" s="45">
        <v>99.238799999999998</v>
      </c>
      <c r="M7379" s="61"/>
    </row>
    <row r="7380" spans="1:13" ht="23.25" customHeight="1" thickBot="1" x14ac:dyDescent="0.25">
      <c r="A7380" s="11">
        <v>45266</v>
      </c>
      <c r="B7380" s="37">
        <v>1891.2</v>
      </c>
      <c r="C7380" s="37">
        <v>8270.34</v>
      </c>
      <c r="D7380" s="12">
        <v>2060.1999999999998</v>
      </c>
      <c r="E7380" s="12">
        <v>8829.74</v>
      </c>
      <c r="F7380" s="12">
        <v>3132.91</v>
      </c>
      <c r="G7380" s="12">
        <v>371.04</v>
      </c>
      <c r="H7380" s="115">
        <v>109.3</v>
      </c>
      <c r="I7380" s="45">
        <v>102.91</v>
      </c>
      <c r="J7380" s="45">
        <v>100.01819999999999</v>
      </c>
      <c r="M7380" s="61"/>
    </row>
    <row r="7381" spans="1:13" ht="23.25" customHeight="1" thickBot="1" x14ac:dyDescent="0.25">
      <c r="A7381" s="11">
        <v>45267</v>
      </c>
      <c r="B7381" s="37">
        <v>1885.95</v>
      </c>
      <c r="C7381" s="37">
        <v>8247.4</v>
      </c>
      <c r="D7381" s="12">
        <v>2055.2800000000002</v>
      </c>
      <c r="E7381" s="12">
        <v>8808.65</v>
      </c>
      <c r="F7381" s="12">
        <v>3139.1</v>
      </c>
      <c r="G7381" s="12">
        <v>370.77</v>
      </c>
      <c r="H7381" s="115">
        <v>109.22</v>
      </c>
      <c r="I7381" s="45">
        <v>102.8</v>
      </c>
      <c r="J7381" s="45">
        <v>99.582499999999996</v>
      </c>
      <c r="M7381" s="61"/>
    </row>
    <row r="7382" spans="1:13" ht="23.25" customHeight="1" thickBot="1" x14ac:dyDescent="0.25">
      <c r="A7382" s="11">
        <v>45268</v>
      </c>
      <c r="B7382" s="37">
        <v>1884.99</v>
      </c>
      <c r="C7382" s="37">
        <v>8243.19</v>
      </c>
      <c r="D7382" s="12">
        <v>2053.64</v>
      </c>
      <c r="E7382" s="12">
        <v>8801.59</v>
      </c>
      <c r="F7382" s="12">
        <v>3137.72</v>
      </c>
      <c r="G7382" s="12">
        <v>370.77</v>
      </c>
      <c r="H7382" s="115">
        <v>109.31</v>
      </c>
      <c r="I7382" s="45">
        <v>102.84</v>
      </c>
      <c r="J7382" s="45">
        <v>99.802199999999999</v>
      </c>
      <c r="M7382" s="61"/>
    </row>
    <row r="7383" spans="1:13" ht="23.25" customHeight="1" thickBot="1" x14ac:dyDescent="0.25">
      <c r="A7383" s="11">
        <v>45271</v>
      </c>
      <c r="B7383" s="37">
        <v>1884.91</v>
      </c>
      <c r="C7383" s="37">
        <v>8242.85</v>
      </c>
      <c r="D7383" s="12">
        <v>2053.19</v>
      </c>
      <c r="E7383" s="12">
        <v>8799.67</v>
      </c>
      <c r="F7383" s="12">
        <v>3134.91</v>
      </c>
      <c r="G7383" s="12">
        <v>370.4</v>
      </c>
      <c r="H7383" s="115">
        <v>109.21</v>
      </c>
      <c r="I7383" s="45">
        <v>102.84</v>
      </c>
      <c r="J7383" s="45">
        <v>99.870099999999994</v>
      </c>
      <c r="M7383" s="61"/>
    </row>
    <row r="7384" spans="1:13" ht="23.25" customHeight="1" thickBot="1" x14ac:dyDescent="0.25">
      <c r="A7384" s="11">
        <v>45272</v>
      </c>
      <c r="B7384" s="37">
        <v>1880.42</v>
      </c>
      <c r="C7384" s="37">
        <v>8223.2199999999993</v>
      </c>
      <c r="D7384" s="12">
        <v>2052.21</v>
      </c>
      <c r="E7384" s="12">
        <v>8795.49</v>
      </c>
      <c r="F7384" s="12">
        <v>3132.78</v>
      </c>
      <c r="G7384" s="12">
        <v>369.01</v>
      </c>
      <c r="H7384" s="115">
        <v>108.8</v>
      </c>
      <c r="I7384" s="45">
        <v>102.85</v>
      </c>
      <c r="J7384" s="45">
        <v>98.9041</v>
      </c>
      <c r="M7384" s="61"/>
    </row>
    <row r="7385" spans="1:13" ht="23.25" customHeight="1" thickBot="1" x14ac:dyDescent="0.25">
      <c r="A7385" s="11">
        <v>45273</v>
      </c>
      <c r="B7385" s="37">
        <v>1880.12</v>
      </c>
      <c r="C7385" s="37">
        <v>8221.8799999999992</v>
      </c>
      <c r="D7385" s="12">
        <v>2051.86</v>
      </c>
      <c r="E7385" s="12">
        <v>8793.99</v>
      </c>
      <c r="F7385" s="12">
        <v>3132.67</v>
      </c>
      <c r="G7385" s="12">
        <v>368.95</v>
      </c>
      <c r="H7385" s="115">
        <v>108.79</v>
      </c>
      <c r="I7385" s="45">
        <v>102.86</v>
      </c>
      <c r="J7385" s="45">
        <v>98.890600000000006</v>
      </c>
      <c r="M7385" s="61"/>
    </row>
    <row r="7386" spans="1:13" ht="23.25" customHeight="1" thickBot="1" x14ac:dyDescent="0.25">
      <c r="A7386" s="11">
        <v>45274</v>
      </c>
      <c r="B7386" s="37">
        <v>1876.55</v>
      </c>
      <c r="C7386" s="37">
        <v>8206.2999999999993</v>
      </c>
      <c r="D7386" s="12">
        <v>2047.14</v>
      </c>
      <c r="E7386" s="12">
        <v>8773.74</v>
      </c>
      <c r="F7386" s="12">
        <v>3132.2</v>
      </c>
      <c r="G7386" s="12">
        <v>368.19</v>
      </c>
      <c r="H7386" s="115">
        <v>108.54</v>
      </c>
      <c r="I7386" s="45">
        <v>102.91</v>
      </c>
      <c r="J7386" s="45">
        <v>98.828500000000005</v>
      </c>
      <c r="M7386" s="61"/>
    </row>
    <row r="7387" spans="1:13" ht="23.25" customHeight="1" thickBot="1" x14ac:dyDescent="0.25">
      <c r="A7387" s="11">
        <v>45275</v>
      </c>
      <c r="B7387" s="37">
        <v>1876.09</v>
      </c>
      <c r="C7387" s="37">
        <v>8204.2900000000009</v>
      </c>
      <c r="D7387" s="12">
        <v>2046.94</v>
      </c>
      <c r="E7387" s="12">
        <v>8772.8799999999992</v>
      </c>
      <c r="F7387" s="12">
        <v>3136.09</v>
      </c>
      <c r="G7387" s="12">
        <v>368.44</v>
      </c>
      <c r="H7387" s="115">
        <v>108.54</v>
      </c>
      <c r="I7387" s="45">
        <v>102.97</v>
      </c>
      <c r="J7387" s="45">
        <v>98.733699999999999</v>
      </c>
      <c r="M7387" s="61"/>
    </row>
    <row r="7388" spans="1:13" ht="23.25" customHeight="1" thickBot="1" x14ac:dyDescent="0.25">
      <c r="A7388" s="11">
        <v>45278</v>
      </c>
      <c r="B7388" s="37">
        <v>1877.65</v>
      </c>
      <c r="C7388" s="37">
        <v>8211.1</v>
      </c>
      <c r="D7388" s="12">
        <v>2044.68</v>
      </c>
      <c r="E7388" s="12">
        <v>8763.2199999999993</v>
      </c>
      <c r="F7388" s="12">
        <v>3126.95</v>
      </c>
      <c r="G7388" s="12">
        <v>368.28</v>
      </c>
      <c r="H7388" s="115">
        <v>108.53</v>
      </c>
      <c r="I7388" s="45">
        <v>102.93</v>
      </c>
      <c r="J7388" s="45">
        <v>99.453800000000001</v>
      </c>
      <c r="M7388" s="61"/>
    </row>
    <row r="7389" spans="1:13" ht="23.25" customHeight="1" thickBot="1" x14ac:dyDescent="0.25">
      <c r="A7389" s="11">
        <v>45279</v>
      </c>
      <c r="B7389" s="37">
        <v>1877.52</v>
      </c>
      <c r="C7389" s="37">
        <v>8214.2199999999993</v>
      </c>
      <c r="D7389" s="12">
        <v>2044.43</v>
      </c>
      <c r="E7389" s="12">
        <v>8767.07</v>
      </c>
      <c r="F7389" s="12">
        <v>3127.9</v>
      </c>
      <c r="G7389" s="12">
        <v>368.38</v>
      </c>
      <c r="H7389" s="115">
        <v>108.59</v>
      </c>
      <c r="I7389" s="45">
        <v>102.94</v>
      </c>
      <c r="J7389" s="45">
        <v>99.467399999999998</v>
      </c>
      <c r="M7389" s="61"/>
    </row>
    <row r="7390" spans="1:13" ht="23.25" customHeight="1" thickBot="1" x14ac:dyDescent="0.25">
      <c r="A7390" s="11">
        <v>45280</v>
      </c>
      <c r="B7390" s="37">
        <v>1876.3</v>
      </c>
      <c r="C7390" s="37">
        <v>8208.91</v>
      </c>
      <c r="D7390" s="12">
        <v>2043.23</v>
      </c>
      <c r="E7390" s="12">
        <v>8761.91</v>
      </c>
      <c r="F7390" s="12">
        <v>3128.83</v>
      </c>
      <c r="G7390" s="12">
        <v>368.33</v>
      </c>
      <c r="H7390" s="115">
        <v>108.55</v>
      </c>
      <c r="I7390" s="45">
        <v>102.96</v>
      </c>
      <c r="J7390" s="45">
        <v>99.379300000000001</v>
      </c>
      <c r="M7390" s="61"/>
    </row>
    <row r="7391" spans="1:13" ht="23.25" customHeight="1" thickBot="1" x14ac:dyDescent="0.25">
      <c r="A7391" s="11">
        <v>45281</v>
      </c>
      <c r="B7391" s="37">
        <v>1876.21</v>
      </c>
      <c r="C7391" s="37">
        <v>8208.52</v>
      </c>
      <c r="D7391" s="12">
        <v>2042.66</v>
      </c>
      <c r="E7391" s="12">
        <v>8759.4599999999991</v>
      </c>
      <c r="F7391" s="12">
        <v>3125.11</v>
      </c>
      <c r="G7391" s="12">
        <v>368.49</v>
      </c>
      <c r="H7391" s="115">
        <v>108.59</v>
      </c>
      <c r="I7391" s="45">
        <v>102.95</v>
      </c>
      <c r="J7391" s="45">
        <v>99.4696</v>
      </c>
      <c r="M7391" s="61"/>
    </row>
    <row r="7392" spans="1:13" ht="23.25" customHeight="1" thickBot="1" x14ac:dyDescent="0.25">
      <c r="A7392" s="11">
        <v>45282</v>
      </c>
      <c r="B7392" s="37">
        <v>1879.9</v>
      </c>
      <c r="C7392" s="37">
        <v>8224.66</v>
      </c>
      <c r="D7392" s="12">
        <v>2047.81</v>
      </c>
      <c r="E7392" s="12">
        <v>8781.57</v>
      </c>
      <c r="F7392" s="12">
        <v>3134</v>
      </c>
      <c r="G7392" s="12">
        <v>369.43</v>
      </c>
      <c r="H7392" s="115">
        <v>108.82</v>
      </c>
      <c r="I7392" s="45">
        <v>103</v>
      </c>
      <c r="J7392" s="45">
        <v>99.438000000000002</v>
      </c>
      <c r="M7392" s="61"/>
    </row>
    <row r="7393" spans="1:13" ht="23.25" customHeight="1" thickBot="1" x14ac:dyDescent="0.25">
      <c r="A7393" s="11">
        <v>45286</v>
      </c>
      <c r="B7393" s="37">
        <v>1878.36</v>
      </c>
      <c r="C7393" s="37">
        <v>8217.91</v>
      </c>
      <c r="D7393" s="12">
        <v>2044.49</v>
      </c>
      <c r="E7393" s="12">
        <v>8767.2999999999993</v>
      </c>
      <c r="F7393" s="12">
        <v>3128.69</v>
      </c>
      <c r="G7393" s="12">
        <v>368.95</v>
      </c>
      <c r="H7393" s="115">
        <v>108.58</v>
      </c>
      <c r="I7393" s="45">
        <v>103.14</v>
      </c>
      <c r="J7393" s="45">
        <v>99.633399999999995</v>
      </c>
      <c r="M7393" s="61"/>
    </row>
    <row r="7394" spans="1:13" ht="23.25" customHeight="1" thickBot="1" x14ac:dyDescent="0.25">
      <c r="A7394" s="11">
        <v>45287</v>
      </c>
      <c r="B7394" s="37">
        <v>1873.23</v>
      </c>
      <c r="C7394" s="37">
        <v>8195.49</v>
      </c>
      <c r="D7394" s="12">
        <v>2037.61</v>
      </c>
      <c r="E7394" s="12">
        <v>8737.81</v>
      </c>
      <c r="F7394" s="12">
        <v>3118.52</v>
      </c>
      <c r="G7394" s="12">
        <v>367.52</v>
      </c>
      <c r="H7394" s="115">
        <v>108.27</v>
      </c>
      <c r="I7394" s="45">
        <v>103.15</v>
      </c>
      <c r="J7394" s="45">
        <v>99.622</v>
      </c>
      <c r="M7394" s="61"/>
    </row>
    <row r="7395" spans="1:13" ht="23.25" customHeight="1" thickBot="1" x14ac:dyDescent="0.25">
      <c r="A7395" s="11">
        <v>45288</v>
      </c>
      <c r="B7395" s="37">
        <v>1873.67</v>
      </c>
      <c r="C7395" s="37">
        <v>8197.4</v>
      </c>
      <c r="D7395" s="12">
        <v>2039.75</v>
      </c>
      <c r="E7395" s="12">
        <v>8747</v>
      </c>
      <c r="F7395" s="12">
        <v>3124</v>
      </c>
      <c r="G7395" s="12">
        <v>367.76</v>
      </c>
      <c r="H7395" s="115">
        <v>108.41</v>
      </c>
      <c r="I7395" s="45">
        <v>103.2</v>
      </c>
      <c r="J7395" s="45">
        <v>99.363500000000002</v>
      </c>
      <c r="M7395" s="61"/>
    </row>
    <row r="7396" spans="1:13" ht="23.25" customHeight="1" thickBot="1" x14ac:dyDescent="0.25">
      <c r="A7396" s="11">
        <v>45289</v>
      </c>
      <c r="B7396" s="37">
        <v>1872.84</v>
      </c>
      <c r="C7396" s="37">
        <v>8193.7800000000007</v>
      </c>
      <c r="D7396" s="12">
        <v>2038.1</v>
      </c>
      <c r="E7396" s="12">
        <v>8739.93</v>
      </c>
      <c r="F7396" s="12">
        <v>3118.14</v>
      </c>
      <c r="G7396" s="12">
        <v>366.97</v>
      </c>
      <c r="H7396" s="115">
        <v>108.26</v>
      </c>
      <c r="I7396" s="45">
        <v>103.18</v>
      </c>
      <c r="J7396" s="45">
        <v>99.4696</v>
      </c>
      <c r="M7396" s="61"/>
    </row>
    <row r="7397" spans="1:13" ht="23.25" customHeight="1" thickBot="1" x14ac:dyDescent="0.25">
      <c r="A7397" s="11">
        <v>45294</v>
      </c>
      <c r="B7397" s="37">
        <v>1875.87</v>
      </c>
      <c r="C7397" s="37">
        <v>8207</v>
      </c>
      <c r="D7397" s="12">
        <v>2040.81</v>
      </c>
      <c r="E7397" s="12">
        <v>8751.5400000000009</v>
      </c>
      <c r="F7397" s="12">
        <v>3112.11</v>
      </c>
      <c r="G7397" s="12">
        <v>367.05</v>
      </c>
      <c r="H7397" s="115">
        <v>108.28</v>
      </c>
      <c r="I7397" s="45">
        <v>103.16</v>
      </c>
      <c r="J7397" s="45">
        <v>99.756900000000002</v>
      </c>
      <c r="M7397" s="61"/>
    </row>
    <row r="7398" spans="1:13" ht="23.25" customHeight="1" thickBot="1" x14ac:dyDescent="0.25">
      <c r="A7398" s="11">
        <v>45295</v>
      </c>
      <c r="B7398" s="37">
        <v>1875.02</v>
      </c>
      <c r="C7398" s="37">
        <v>8203.31</v>
      </c>
      <c r="D7398" s="12">
        <v>2042.45</v>
      </c>
      <c r="E7398" s="12">
        <v>8758.59</v>
      </c>
      <c r="F7398" s="12">
        <v>3110.4</v>
      </c>
      <c r="G7398" s="12">
        <v>367.4</v>
      </c>
      <c r="H7398" s="115">
        <v>108.13</v>
      </c>
      <c r="I7398" s="45">
        <v>103.16</v>
      </c>
      <c r="J7398" s="45">
        <v>99.174499999999995</v>
      </c>
      <c r="M7398" s="61"/>
    </row>
    <row r="7399" spans="1:13" ht="23.25" customHeight="1" thickBot="1" x14ac:dyDescent="0.25">
      <c r="A7399" s="11">
        <v>45296</v>
      </c>
      <c r="B7399" s="37">
        <v>1879.3</v>
      </c>
      <c r="C7399" s="37">
        <v>8224.06</v>
      </c>
      <c r="D7399" s="12">
        <v>2044.62</v>
      </c>
      <c r="E7399" s="12">
        <v>8770.56</v>
      </c>
      <c r="F7399" s="12">
        <v>3115.15</v>
      </c>
      <c r="G7399" s="12">
        <v>367.94</v>
      </c>
      <c r="H7399" s="115">
        <v>108.42</v>
      </c>
      <c r="I7399" s="45">
        <v>103.17</v>
      </c>
      <c r="J7399" s="45">
        <v>99.739699999999999</v>
      </c>
      <c r="M7399" s="61"/>
    </row>
    <row r="7400" spans="1:13" ht="23.25" customHeight="1" thickBot="1" x14ac:dyDescent="0.25">
      <c r="A7400" s="11">
        <v>45299</v>
      </c>
      <c r="B7400" s="37">
        <v>1878.31</v>
      </c>
      <c r="C7400" s="37">
        <v>8219.7199999999993</v>
      </c>
      <c r="D7400" s="12">
        <v>2044.59</v>
      </c>
      <c r="E7400" s="12">
        <v>8770.4500000000007</v>
      </c>
      <c r="F7400" s="12">
        <v>3112.51</v>
      </c>
      <c r="G7400" s="12">
        <v>367.69</v>
      </c>
      <c r="H7400" s="115">
        <v>108.29</v>
      </c>
      <c r="I7400" s="45">
        <v>103.18</v>
      </c>
      <c r="J7400" s="45">
        <v>99.551400000000001</v>
      </c>
      <c r="M7400" s="61"/>
    </row>
    <row r="7401" spans="1:13" ht="23.25" customHeight="1" thickBot="1" x14ac:dyDescent="0.25">
      <c r="A7401" s="11">
        <v>45300</v>
      </c>
      <c r="B7401" s="37">
        <v>1879.7</v>
      </c>
      <c r="C7401" s="37">
        <v>8232.42</v>
      </c>
      <c r="D7401" s="12">
        <v>2045.39</v>
      </c>
      <c r="E7401" s="12">
        <v>8782.6200000000008</v>
      </c>
      <c r="F7401" s="12">
        <v>3117.81</v>
      </c>
      <c r="G7401" s="12">
        <v>367.76</v>
      </c>
      <c r="H7401" s="115">
        <v>108.52</v>
      </c>
      <c r="I7401" s="45">
        <v>103.18</v>
      </c>
      <c r="J7401" s="45">
        <v>99.890500000000003</v>
      </c>
      <c r="M7401" s="61"/>
    </row>
    <row r="7402" spans="1:13" ht="23.25" customHeight="1" thickBot="1" x14ac:dyDescent="0.25">
      <c r="A7402" s="11">
        <v>45301</v>
      </c>
      <c r="B7402" s="37">
        <v>1884.49</v>
      </c>
      <c r="C7402" s="37">
        <v>8253.3799999999992</v>
      </c>
      <c r="D7402" s="12">
        <v>2051.14</v>
      </c>
      <c r="E7402" s="12">
        <v>8807.33</v>
      </c>
      <c r="F7402" s="12">
        <v>3122.07</v>
      </c>
      <c r="G7402" s="12">
        <v>368.98</v>
      </c>
      <c r="H7402" s="115">
        <v>108.82</v>
      </c>
      <c r="I7402" s="45">
        <v>103.18</v>
      </c>
      <c r="J7402" s="45">
        <v>100.03489999999999</v>
      </c>
      <c r="M7402" s="61"/>
    </row>
    <row r="7403" spans="1:13" ht="23.25" customHeight="1" thickBot="1" x14ac:dyDescent="0.25">
      <c r="A7403" s="11">
        <v>45302</v>
      </c>
      <c r="B7403" s="37">
        <v>1886.33</v>
      </c>
      <c r="C7403" s="37">
        <v>8261.9699999999993</v>
      </c>
      <c r="D7403" s="12">
        <v>2055.6</v>
      </c>
      <c r="E7403" s="12">
        <v>8827.16</v>
      </c>
      <c r="F7403" s="12">
        <v>3130.51</v>
      </c>
      <c r="G7403" s="12">
        <v>370.24</v>
      </c>
      <c r="H7403" s="115">
        <v>109.07</v>
      </c>
      <c r="I7403" s="45">
        <v>103.22</v>
      </c>
      <c r="J7403" s="45">
        <v>99.717799999999997</v>
      </c>
      <c r="M7403" s="61"/>
    </row>
    <row r="7404" spans="1:13" ht="23.25" customHeight="1" thickBot="1" x14ac:dyDescent="0.25">
      <c r="A7404" s="11">
        <v>45303</v>
      </c>
      <c r="B7404" s="37">
        <v>1882.68</v>
      </c>
      <c r="C7404" s="37">
        <v>8245.9599999999991</v>
      </c>
      <c r="D7404" s="12">
        <v>2050.6</v>
      </c>
      <c r="E7404" s="12">
        <v>8805.67</v>
      </c>
      <c r="F7404" s="12">
        <v>3122.54</v>
      </c>
      <c r="G7404" s="12">
        <v>369.14</v>
      </c>
      <c r="H7404" s="115">
        <v>108.83</v>
      </c>
      <c r="I7404" s="45">
        <v>103.22</v>
      </c>
      <c r="J7404" s="45">
        <v>99.729100000000003</v>
      </c>
      <c r="M7404" s="61"/>
    </row>
    <row r="7405" spans="1:13" ht="23.25" customHeight="1" thickBot="1" x14ac:dyDescent="0.25">
      <c r="A7405" s="11">
        <v>45306</v>
      </c>
      <c r="B7405" s="37">
        <v>1883.42</v>
      </c>
      <c r="C7405" s="37">
        <v>8249.23</v>
      </c>
      <c r="D7405" s="12">
        <v>2051.21</v>
      </c>
      <c r="E7405" s="12">
        <v>8808.32</v>
      </c>
      <c r="F7405" s="12">
        <v>3121.01</v>
      </c>
      <c r="G7405" s="12">
        <v>369.42</v>
      </c>
      <c r="H7405" s="115">
        <v>108.9</v>
      </c>
      <c r="I7405" s="45">
        <v>103.23</v>
      </c>
      <c r="J7405" s="45">
        <v>99.457700000000003</v>
      </c>
      <c r="M7405" s="61"/>
    </row>
    <row r="7406" spans="1:13" ht="23.25" customHeight="1" thickBot="1" x14ac:dyDescent="0.25">
      <c r="A7406" s="11">
        <v>45308</v>
      </c>
      <c r="B7406" s="37">
        <v>1884.43</v>
      </c>
      <c r="C7406" s="37">
        <v>8253.6299999999992</v>
      </c>
      <c r="D7406" s="12">
        <v>2050.0500000000002</v>
      </c>
      <c r="E7406" s="12">
        <v>8803.31</v>
      </c>
      <c r="F7406" s="12">
        <v>3103.5</v>
      </c>
      <c r="G7406" s="12">
        <v>369.45</v>
      </c>
      <c r="H7406" s="115">
        <v>108.87</v>
      </c>
      <c r="I7406" s="45">
        <v>103.24</v>
      </c>
      <c r="J7406" s="45">
        <v>99.962100000000007</v>
      </c>
      <c r="M7406" s="61"/>
    </row>
    <row r="7407" spans="1:13" ht="23.25" customHeight="1" thickBot="1" x14ac:dyDescent="0.25">
      <c r="A7407" s="11">
        <v>45309</v>
      </c>
      <c r="B7407" s="37">
        <v>1886.19</v>
      </c>
      <c r="C7407" s="37">
        <v>8261.35</v>
      </c>
      <c r="D7407" s="12">
        <v>2052.13</v>
      </c>
      <c r="E7407" s="12">
        <v>8812.24</v>
      </c>
      <c r="F7407" s="12">
        <v>3107.76</v>
      </c>
      <c r="G7407" s="12">
        <v>370.06</v>
      </c>
      <c r="H7407" s="115">
        <v>108.99</v>
      </c>
      <c r="I7407" s="45">
        <v>103.25</v>
      </c>
      <c r="J7407" s="45">
        <v>100.0025</v>
      </c>
      <c r="M7407" s="61"/>
    </row>
    <row r="7408" spans="1:13" ht="23.25" customHeight="1" thickBot="1" x14ac:dyDescent="0.25">
      <c r="A7408" s="11">
        <v>45310</v>
      </c>
      <c r="B7408" s="37">
        <v>1887.83</v>
      </c>
      <c r="C7408" s="37">
        <v>8268.5300000000007</v>
      </c>
      <c r="D7408" s="12">
        <v>2054</v>
      </c>
      <c r="E7408" s="12">
        <v>8820.27</v>
      </c>
      <c r="F7408" s="12">
        <v>3108.43</v>
      </c>
      <c r="G7408" s="12">
        <v>370.46</v>
      </c>
      <c r="H7408" s="115">
        <v>109.09</v>
      </c>
      <c r="I7408" s="45">
        <v>103.26</v>
      </c>
      <c r="J7408" s="45">
        <v>99.896000000000001</v>
      </c>
      <c r="M7408" s="61"/>
    </row>
    <row r="7409" spans="1:13" ht="23.25" customHeight="1" thickBot="1" x14ac:dyDescent="0.25">
      <c r="A7409" s="11">
        <v>45313</v>
      </c>
      <c r="B7409" s="37">
        <v>1887.37</v>
      </c>
      <c r="C7409" s="37">
        <v>8266.51</v>
      </c>
      <c r="D7409" s="12">
        <v>2053.5</v>
      </c>
      <c r="E7409" s="12">
        <v>8818.1299999999992</v>
      </c>
      <c r="F7409" s="12">
        <v>3108.44</v>
      </c>
      <c r="G7409" s="12">
        <v>370.36</v>
      </c>
      <c r="H7409" s="115">
        <v>109.08</v>
      </c>
      <c r="I7409" s="45">
        <v>103.27</v>
      </c>
      <c r="J7409" s="45">
        <v>99.871399999999994</v>
      </c>
      <c r="M7409" s="61"/>
    </row>
    <row r="7410" spans="1:13" ht="23.25" customHeight="1" thickBot="1" x14ac:dyDescent="0.25">
      <c r="A7410" s="11">
        <v>45315</v>
      </c>
      <c r="B7410" s="37">
        <v>1891.1</v>
      </c>
      <c r="C7410" s="37">
        <v>8282.86</v>
      </c>
      <c r="D7410" s="12">
        <v>2056.9</v>
      </c>
      <c r="E7410" s="12">
        <v>8832.73</v>
      </c>
      <c r="F7410" s="12">
        <v>3103.36</v>
      </c>
      <c r="G7410" s="12">
        <v>371.59</v>
      </c>
      <c r="H7410" s="115">
        <v>109.01</v>
      </c>
      <c r="I7410" s="45">
        <v>103.3</v>
      </c>
      <c r="J7410" s="45">
        <v>100.7298</v>
      </c>
      <c r="M7410" s="61"/>
    </row>
    <row r="7411" spans="1:13" ht="23.25" customHeight="1" thickBot="1" x14ac:dyDescent="0.25">
      <c r="A7411" s="11">
        <v>45317</v>
      </c>
      <c r="B7411" s="37">
        <v>1890.27</v>
      </c>
      <c r="C7411" s="37">
        <v>8279.23</v>
      </c>
      <c r="D7411" s="12">
        <v>2056.56</v>
      </c>
      <c r="E7411" s="12">
        <v>8831.2900000000009</v>
      </c>
      <c r="F7411" s="12">
        <v>3096.9</v>
      </c>
      <c r="G7411" s="12">
        <v>371.31</v>
      </c>
      <c r="H7411" s="115">
        <v>108.8</v>
      </c>
      <c r="I7411" s="45">
        <v>103.32</v>
      </c>
      <c r="J7411" s="45">
        <v>100.6484</v>
      </c>
      <c r="M7411" s="61"/>
    </row>
    <row r="7412" spans="1:13" ht="23.25" customHeight="1" thickBot="1" x14ac:dyDescent="0.25">
      <c r="A7412" s="11">
        <v>45320</v>
      </c>
      <c r="B7412" s="37">
        <v>1889.26</v>
      </c>
      <c r="C7412" s="37">
        <v>8274.7999999999993</v>
      </c>
      <c r="D7412" s="12">
        <v>2055.2199999999998</v>
      </c>
      <c r="E7412" s="12">
        <v>8825.51</v>
      </c>
      <c r="F7412" s="12">
        <v>3095.01</v>
      </c>
      <c r="G7412" s="12">
        <v>371.07</v>
      </c>
      <c r="H7412" s="115">
        <v>108.82</v>
      </c>
      <c r="I7412" s="45">
        <v>103.32</v>
      </c>
      <c r="J7412" s="45">
        <v>100.6439</v>
      </c>
      <c r="M7412" s="61"/>
    </row>
    <row r="7413" spans="1:13" ht="23.25" customHeight="1" thickBot="1" x14ac:dyDescent="0.25">
      <c r="A7413" s="11">
        <v>45321</v>
      </c>
      <c r="B7413" s="37">
        <v>1885.49</v>
      </c>
      <c r="C7413" s="37">
        <v>8258.2800000000007</v>
      </c>
      <c r="D7413" s="12">
        <v>2050.84</v>
      </c>
      <c r="E7413" s="12">
        <v>8806.7099999999991</v>
      </c>
      <c r="F7413" s="12">
        <v>3082.1</v>
      </c>
      <c r="G7413" s="12">
        <v>370.69</v>
      </c>
      <c r="H7413" s="115">
        <v>108.4</v>
      </c>
      <c r="I7413" s="45">
        <v>103.35</v>
      </c>
      <c r="J7413" s="45">
        <v>100.575</v>
      </c>
      <c r="M7413" s="61"/>
    </row>
    <row r="7414" spans="1:13" ht="23.25" customHeight="1" thickBot="1" x14ac:dyDescent="0.25">
      <c r="A7414" s="11">
        <v>45322</v>
      </c>
      <c r="B7414" s="37">
        <v>1886.36</v>
      </c>
      <c r="C7414" s="37">
        <v>8262.1</v>
      </c>
      <c r="D7414" s="12">
        <v>2051.23</v>
      </c>
      <c r="E7414" s="12">
        <v>8808.3799999999992</v>
      </c>
      <c r="F7414" s="12">
        <v>3077.81</v>
      </c>
      <c r="G7414" s="12">
        <v>370.77</v>
      </c>
      <c r="H7414" s="115">
        <v>108.47</v>
      </c>
      <c r="I7414" s="45">
        <v>103.31</v>
      </c>
      <c r="J7414" s="45">
        <v>100.5564</v>
      </c>
      <c r="M7414" s="61"/>
    </row>
    <row r="7415" spans="1:13" ht="23.25" customHeight="1" thickBot="1" x14ac:dyDescent="0.25">
      <c r="A7415" s="11">
        <v>45324</v>
      </c>
      <c r="B7415" s="37">
        <v>1884.05</v>
      </c>
      <c r="C7415" s="37">
        <v>8251.9599999999991</v>
      </c>
      <c r="D7415" s="12">
        <v>2050.35</v>
      </c>
      <c r="E7415" s="12">
        <v>8804.6299999999992</v>
      </c>
      <c r="F7415" s="12">
        <v>3079.58</v>
      </c>
      <c r="G7415" s="12">
        <v>370.24</v>
      </c>
      <c r="H7415" s="115">
        <v>108.18</v>
      </c>
      <c r="I7415" s="45">
        <v>103.33</v>
      </c>
      <c r="J7415" s="45">
        <v>100.1801</v>
      </c>
      <c r="M7415" s="61"/>
    </row>
    <row r="7416" spans="1:13" ht="23.25" customHeight="1" thickBot="1" x14ac:dyDescent="0.25">
      <c r="A7416" s="11">
        <v>45327</v>
      </c>
      <c r="B7416" s="37">
        <v>1886.3</v>
      </c>
      <c r="C7416" s="37">
        <v>8261.83</v>
      </c>
      <c r="D7416" s="12">
        <v>2050.12</v>
      </c>
      <c r="E7416" s="12">
        <v>8803.64</v>
      </c>
      <c r="F7416" s="12">
        <v>3059.16</v>
      </c>
      <c r="G7416" s="12">
        <v>370.08</v>
      </c>
      <c r="H7416" s="115">
        <v>108.06</v>
      </c>
      <c r="I7416" s="45">
        <v>103.37</v>
      </c>
      <c r="J7416" s="45">
        <v>100.8377</v>
      </c>
      <c r="M7416" s="61"/>
    </row>
    <row r="7417" spans="1:13" ht="23.25" customHeight="1" thickBot="1" x14ac:dyDescent="0.25">
      <c r="A7417" s="11">
        <v>45328</v>
      </c>
      <c r="B7417" s="37">
        <v>1884.4</v>
      </c>
      <c r="C7417" s="37">
        <v>8253.49</v>
      </c>
      <c r="D7417" s="12">
        <v>2046.36</v>
      </c>
      <c r="E7417" s="12">
        <v>8787.4699999999993</v>
      </c>
      <c r="F7417" s="12">
        <v>3046.33</v>
      </c>
      <c r="G7417" s="12">
        <v>369.79</v>
      </c>
      <c r="H7417" s="115">
        <v>107.93</v>
      </c>
      <c r="I7417" s="45">
        <v>103.41</v>
      </c>
      <c r="J7417" s="45">
        <v>101.0767</v>
      </c>
      <c r="M7417" s="61"/>
    </row>
    <row r="7418" spans="1:13" ht="23.25" customHeight="1" thickBot="1" x14ac:dyDescent="0.25">
      <c r="A7418" s="11">
        <v>45329</v>
      </c>
      <c r="B7418" s="37">
        <v>1881.88</v>
      </c>
      <c r="C7418" s="37">
        <v>8245.99</v>
      </c>
      <c r="D7418" s="12">
        <v>2043.12</v>
      </c>
      <c r="E7418" s="12">
        <v>8778.23</v>
      </c>
      <c r="F7418" s="12">
        <v>3044.14</v>
      </c>
      <c r="G7418" s="12">
        <v>369.24</v>
      </c>
      <c r="H7418" s="115">
        <v>107.73</v>
      </c>
      <c r="I7418" s="45">
        <v>103.42</v>
      </c>
      <c r="J7418" s="45">
        <v>101.0433</v>
      </c>
      <c r="M7418" s="61"/>
    </row>
    <row r="7419" spans="1:13" ht="23.25" customHeight="1" thickBot="1" x14ac:dyDescent="0.25">
      <c r="A7419" s="11">
        <v>45330</v>
      </c>
      <c r="B7419" s="37">
        <v>1879.57</v>
      </c>
      <c r="C7419" s="37">
        <v>8235.85</v>
      </c>
      <c r="D7419" s="12">
        <v>2040.43</v>
      </c>
      <c r="E7419" s="12">
        <v>8766.65</v>
      </c>
      <c r="F7419" s="12">
        <v>3041.26</v>
      </c>
      <c r="G7419" s="12">
        <v>369.07</v>
      </c>
      <c r="H7419" s="115">
        <v>107.72</v>
      </c>
      <c r="I7419" s="45">
        <v>103.43</v>
      </c>
      <c r="J7419" s="45">
        <v>100.9666</v>
      </c>
      <c r="M7419" s="61"/>
    </row>
    <row r="7420" spans="1:13" ht="23.25" customHeight="1" thickBot="1" x14ac:dyDescent="0.25">
      <c r="A7420" s="11">
        <v>45331</v>
      </c>
      <c r="B7420" s="37">
        <v>1884.38</v>
      </c>
      <c r="C7420" s="37">
        <v>8256.9500000000007</v>
      </c>
      <c r="D7420" s="12">
        <v>2045.95</v>
      </c>
      <c r="E7420" s="12">
        <v>8790.39</v>
      </c>
      <c r="F7420" s="12">
        <v>3045</v>
      </c>
      <c r="G7420" s="12">
        <v>369.77</v>
      </c>
      <c r="H7420" s="115">
        <v>107.91</v>
      </c>
      <c r="I7420" s="45">
        <v>103.45</v>
      </c>
      <c r="J7420" s="45">
        <v>101.15470000000001</v>
      </c>
      <c r="M7420" s="61"/>
    </row>
    <row r="7421" spans="1:13" ht="23.25" customHeight="1" thickBot="1" x14ac:dyDescent="0.25">
      <c r="A7421" s="11">
        <v>45334</v>
      </c>
      <c r="B7421" s="37">
        <v>1887.2</v>
      </c>
      <c r="C7421" s="37">
        <v>8269.31</v>
      </c>
      <c r="D7421" s="12">
        <v>2049.9</v>
      </c>
      <c r="E7421" s="12">
        <v>8807.36</v>
      </c>
      <c r="F7421" s="12">
        <v>3051.68</v>
      </c>
      <c r="G7421" s="12">
        <v>370.29</v>
      </c>
      <c r="H7421" s="115">
        <v>108.06</v>
      </c>
      <c r="I7421" s="45">
        <v>103.46</v>
      </c>
      <c r="J7421" s="45">
        <v>101.128</v>
      </c>
      <c r="M7421" s="61"/>
    </row>
    <row r="7422" spans="1:13" ht="23.25" customHeight="1" thickBot="1" x14ac:dyDescent="0.25">
      <c r="A7422" s="11">
        <v>45335</v>
      </c>
      <c r="B7422" s="37">
        <v>1887.3</v>
      </c>
      <c r="C7422" s="37">
        <v>8269.7099999999991</v>
      </c>
      <c r="D7422" s="12">
        <v>2048.6999999999998</v>
      </c>
      <c r="E7422" s="12">
        <v>8802.2099999999991</v>
      </c>
      <c r="F7422" s="12">
        <v>3041.92</v>
      </c>
      <c r="G7422" s="12">
        <v>370.52</v>
      </c>
      <c r="H7422" s="115">
        <v>108.1</v>
      </c>
      <c r="I7422" s="45">
        <v>103.49</v>
      </c>
      <c r="J7422" s="45">
        <v>101.39319999999999</v>
      </c>
      <c r="M7422" s="61"/>
    </row>
    <row r="7423" spans="1:13" ht="23.25" customHeight="1" thickBot="1" x14ac:dyDescent="0.25">
      <c r="A7423" s="11">
        <v>45336</v>
      </c>
      <c r="B7423" s="37">
        <v>1887.83</v>
      </c>
      <c r="C7423" s="37">
        <v>8272.51</v>
      </c>
      <c r="D7423" s="12">
        <v>2049.4299999999998</v>
      </c>
      <c r="E7423" s="12">
        <v>8805.93</v>
      </c>
      <c r="F7423" s="12">
        <v>3043.2</v>
      </c>
      <c r="G7423" s="12">
        <v>371.13</v>
      </c>
      <c r="H7423" s="115">
        <v>108.37</v>
      </c>
      <c r="I7423" s="45">
        <v>103.49</v>
      </c>
      <c r="J7423" s="45">
        <v>101.39319999999999</v>
      </c>
      <c r="M7423" s="61"/>
    </row>
    <row r="7424" spans="1:13" ht="23.25" customHeight="1" thickBot="1" x14ac:dyDescent="0.25">
      <c r="A7424" s="11">
        <v>45337</v>
      </c>
      <c r="B7424" s="37">
        <v>1896.34</v>
      </c>
      <c r="C7424" s="37">
        <v>8309.82</v>
      </c>
      <c r="D7424" s="12">
        <v>2055.31</v>
      </c>
      <c r="E7424" s="12">
        <v>8831.2000000000007</v>
      </c>
      <c r="F7424" s="12">
        <v>3039.51</v>
      </c>
      <c r="G7424" s="12">
        <v>371.8</v>
      </c>
      <c r="H7424" s="115">
        <v>109.02</v>
      </c>
      <c r="I7424" s="45">
        <v>103.53</v>
      </c>
      <c r="J7424" s="45">
        <v>102.36839999999999</v>
      </c>
      <c r="M7424" s="61"/>
    </row>
    <row r="7425" spans="1:13" ht="23.25" customHeight="1" thickBot="1" x14ac:dyDescent="0.25">
      <c r="A7425" s="11">
        <v>45338</v>
      </c>
      <c r="B7425" s="37">
        <v>1891.78</v>
      </c>
      <c r="C7425" s="37">
        <v>8289.81</v>
      </c>
      <c r="D7425" s="12">
        <v>2049.38</v>
      </c>
      <c r="E7425" s="12">
        <v>8805.74</v>
      </c>
      <c r="F7425" s="12">
        <v>3032.27</v>
      </c>
      <c r="G7425" s="12">
        <v>370.2</v>
      </c>
      <c r="H7425" s="115">
        <v>108.6</v>
      </c>
      <c r="I7425" s="45">
        <v>103.55</v>
      </c>
      <c r="J7425" s="45">
        <v>102.3168</v>
      </c>
      <c r="M7425" s="61"/>
    </row>
    <row r="7426" spans="1:13" ht="23.25" customHeight="1" thickBot="1" x14ac:dyDescent="0.25">
      <c r="A7426" s="11">
        <v>45341</v>
      </c>
      <c r="B7426" s="37">
        <v>1891.68</v>
      </c>
      <c r="C7426" s="37">
        <v>8289.3700000000008</v>
      </c>
      <c r="D7426" s="12">
        <v>2049.38</v>
      </c>
      <c r="E7426" s="12">
        <v>8805.74</v>
      </c>
      <c r="F7426" s="12">
        <v>3033.07</v>
      </c>
      <c r="G7426" s="12">
        <v>370.45</v>
      </c>
      <c r="H7426" s="115">
        <v>108.64</v>
      </c>
      <c r="I7426" s="45">
        <v>103.57</v>
      </c>
      <c r="J7426" s="45">
        <v>102.2899</v>
      </c>
      <c r="M7426" s="61"/>
    </row>
    <row r="7427" spans="1:13" ht="23.25" customHeight="1" thickBot="1" x14ac:dyDescent="0.25">
      <c r="A7427" s="11">
        <v>45342</v>
      </c>
      <c r="B7427" s="37">
        <v>1892.56</v>
      </c>
      <c r="C7427" s="37">
        <v>8293.2199999999993</v>
      </c>
      <c r="D7427" s="12">
        <v>2053.38</v>
      </c>
      <c r="E7427" s="12">
        <v>8822.92</v>
      </c>
      <c r="F7427" s="12">
        <v>3034.4</v>
      </c>
      <c r="G7427" s="12">
        <v>371.83</v>
      </c>
      <c r="H7427" s="115">
        <v>108.69</v>
      </c>
      <c r="I7427" s="45">
        <v>103.59</v>
      </c>
      <c r="J7427" s="45">
        <v>101.8836</v>
      </c>
      <c r="M7427" s="61"/>
    </row>
    <row r="7428" spans="1:13" ht="23.25" customHeight="1" thickBot="1" x14ac:dyDescent="0.25">
      <c r="A7428" s="11">
        <v>45343</v>
      </c>
      <c r="B7428" s="37">
        <v>1892.07</v>
      </c>
      <c r="C7428" s="37">
        <v>8291.1</v>
      </c>
      <c r="D7428" s="12">
        <v>2053.02</v>
      </c>
      <c r="E7428" s="12">
        <v>8821.39</v>
      </c>
      <c r="F7428" s="12">
        <v>3035.67</v>
      </c>
      <c r="G7428" s="12">
        <v>371.57</v>
      </c>
      <c r="H7428" s="115">
        <v>108.65</v>
      </c>
      <c r="I7428" s="45">
        <v>103.59</v>
      </c>
      <c r="J7428" s="45">
        <v>101.82340000000001</v>
      </c>
      <c r="M7428" s="61"/>
    </row>
    <row r="7429" spans="1:13" ht="23.25" customHeight="1" thickBot="1" x14ac:dyDescent="0.25">
      <c r="A7429" s="11">
        <v>45345</v>
      </c>
      <c r="B7429" s="37">
        <v>1891.78</v>
      </c>
      <c r="C7429" s="37">
        <v>8293.4699999999993</v>
      </c>
      <c r="D7429" s="12">
        <v>2051.91</v>
      </c>
      <c r="E7429" s="12">
        <v>8821.43</v>
      </c>
      <c r="F7429" s="12">
        <v>3036.08</v>
      </c>
      <c r="G7429" s="12">
        <v>371.1</v>
      </c>
      <c r="H7429" s="115">
        <v>108.72</v>
      </c>
      <c r="I7429" s="45">
        <v>103.63</v>
      </c>
      <c r="J7429" s="45">
        <v>101.93389999999999</v>
      </c>
      <c r="M7429" s="61"/>
    </row>
    <row r="7430" spans="1:13" ht="23.25" customHeight="1" thickBot="1" x14ac:dyDescent="0.25">
      <c r="A7430" s="11">
        <v>45348</v>
      </c>
      <c r="B7430" s="37">
        <v>1890.66</v>
      </c>
      <c r="C7430" s="37">
        <v>8288.5300000000007</v>
      </c>
      <c r="D7430" s="12">
        <v>2049.13</v>
      </c>
      <c r="E7430" s="12">
        <v>8809.4699999999993</v>
      </c>
      <c r="F7430" s="12">
        <v>3030.44</v>
      </c>
      <c r="G7430" s="12">
        <v>371.15</v>
      </c>
      <c r="H7430" s="115">
        <v>108.62</v>
      </c>
      <c r="I7430" s="45">
        <v>103.63</v>
      </c>
      <c r="J7430" s="45">
        <v>101.96129999999999</v>
      </c>
      <c r="M7430" s="61"/>
    </row>
    <row r="7431" spans="1:13" ht="23.25" customHeight="1" thickBot="1" x14ac:dyDescent="0.25">
      <c r="A7431" s="11">
        <v>45349</v>
      </c>
      <c r="B7431" s="37">
        <v>1893.59</v>
      </c>
      <c r="C7431" s="37">
        <v>8301.4</v>
      </c>
      <c r="D7431" s="12">
        <v>2053.29</v>
      </c>
      <c r="E7431" s="12">
        <v>8827.3700000000008</v>
      </c>
      <c r="F7431" s="12">
        <v>3037.73</v>
      </c>
      <c r="G7431" s="12">
        <v>372.14</v>
      </c>
      <c r="H7431" s="115">
        <v>108.88</v>
      </c>
      <c r="I7431" s="45">
        <v>103.65</v>
      </c>
      <c r="J7431" s="45">
        <v>101.96129999999999</v>
      </c>
      <c r="M7431" s="61"/>
    </row>
    <row r="7432" spans="1:13" ht="23.25" customHeight="1" thickBot="1" x14ac:dyDescent="0.25">
      <c r="A7432" s="11">
        <v>45350</v>
      </c>
      <c r="B7432" s="37">
        <v>1896.66</v>
      </c>
      <c r="C7432" s="37">
        <v>8314.86</v>
      </c>
      <c r="D7432" s="12">
        <v>2057.52</v>
      </c>
      <c r="E7432" s="12">
        <v>8845.5400000000009</v>
      </c>
      <c r="F7432" s="12">
        <v>3039.92</v>
      </c>
      <c r="G7432" s="12">
        <v>373.02</v>
      </c>
      <c r="H7432" s="115">
        <v>109.18</v>
      </c>
      <c r="I7432" s="45">
        <v>103.66</v>
      </c>
      <c r="J7432" s="45">
        <v>101.94199999999999</v>
      </c>
      <c r="M7432" s="61"/>
    </row>
    <row r="7433" spans="1:13" ht="20.45" customHeight="1" thickBot="1" x14ac:dyDescent="0.25">
      <c r="A7433" s="11">
        <v>45351</v>
      </c>
      <c r="B7433" s="37">
        <v>1904.12</v>
      </c>
      <c r="C7433" s="37">
        <v>8347.5300000000007</v>
      </c>
      <c r="D7433" s="12">
        <v>2065.79</v>
      </c>
      <c r="E7433" s="12">
        <v>8881.11</v>
      </c>
      <c r="F7433" s="12">
        <v>3052.01</v>
      </c>
      <c r="G7433" s="12">
        <v>375.62</v>
      </c>
      <c r="H7433" s="115">
        <v>109.83</v>
      </c>
      <c r="I7433" s="45">
        <v>103.67</v>
      </c>
      <c r="J7433" s="45">
        <v>102.2272</v>
      </c>
      <c r="M7433" s="61"/>
    </row>
    <row r="7434" spans="1:13" ht="20.45" customHeight="1" thickBot="1" x14ac:dyDescent="0.25">
      <c r="A7434" s="11">
        <v>45352</v>
      </c>
      <c r="B7434" s="37">
        <v>1906.67</v>
      </c>
      <c r="C7434" s="37">
        <v>8358.7099999999991</v>
      </c>
      <c r="D7434" s="12">
        <v>2070.35</v>
      </c>
      <c r="E7434" s="12">
        <v>8900.7199999999993</v>
      </c>
      <c r="F7434" s="12">
        <v>3054.67</v>
      </c>
      <c r="G7434" s="12">
        <v>376.99</v>
      </c>
      <c r="H7434" s="115">
        <v>110.02</v>
      </c>
      <c r="I7434" s="45">
        <v>103.68</v>
      </c>
      <c r="J7434" s="45">
        <v>102.08240000000001</v>
      </c>
      <c r="M7434" s="61"/>
    </row>
    <row r="7435" spans="1:13" ht="20.45" customHeight="1" thickBot="1" x14ac:dyDescent="0.25">
      <c r="A7435" s="11">
        <v>45355</v>
      </c>
      <c r="B7435" s="37">
        <v>1906.75</v>
      </c>
      <c r="C7435" s="37">
        <v>8359.09</v>
      </c>
      <c r="D7435" s="12">
        <v>2070.65</v>
      </c>
      <c r="E7435" s="12">
        <v>8901.99</v>
      </c>
      <c r="F7435" s="12">
        <v>3056.18</v>
      </c>
      <c r="G7435" s="12">
        <v>376.77</v>
      </c>
      <c r="H7435" s="115">
        <v>110</v>
      </c>
      <c r="I7435" s="45">
        <v>103.7</v>
      </c>
      <c r="J7435" s="45">
        <v>102.0467</v>
      </c>
      <c r="M7435" s="61"/>
    </row>
    <row r="7436" spans="1:13" ht="20.45" customHeight="1" thickBot="1" x14ac:dyDescent="0.25">
      <c r="A7436" s="11">
        <v>45356</v>
      </c>
      <c r="B7436" s="37">
        <v>1897.06</v>
      </c>
      <c r="C7436" s="37">
        <v>8316.58</v>
      </c>
      <c r="D7436" s="12">
        <v>2057.79</v>
      </c>
      <c r="E7436" s="12">
        <v>8846.69</v>
      </c>
      <c r="F7436" s="12">
        <v>3037.26</v>
      </c>
      <c r="G7436" s="12">
        <v>374.21</v>
      </c>
      <c r="H7436" s="115">
        <v>109.2</v>
      </c>
      <c r="I7436" s="45">
        <v>103.7</v>
      </c>
      <c r="J7436" s="45">
        <v>102.00530000000001</v>
      </c>
      <c r="M7436" s="61"/>
    </row>
    <row r="7437" spans="1:13" ht="20.45" customHeight="1" thickBot="1" x14ac:dyDescent="0.25">
      <c r="A7437" s="11">
        <v>45357</v>
      </c>
      <c r="B7437" s="37">
        <v>1900.44</v>
      </c>
      <c r="C7437" s="37">
        <v>8331.57</v>
      </c>
      <c r="D7437" s="12">
        <v>2062.29</v>
      </c>
      <c r="E7437" s="12">
        <v>8866.24</v>
      </c>
      <c r="F7437" s="12">
        <v>3043.51</v>
      </c>
      <c r="G7437" s="12">
        <v>374.84</v>
      </c>
      <c r="H7437" s="115">
        <v>109.47</v>
      </c>
      <c r="I7437" s="45">
        <v>103.7</v>
      </c>
      <c r="J7437" s="45">
        <v>101.4786</v>
      </c>
      <c r="M7437" s="61"/>
    </row>
    <row r="7438" spans="1:13" ht="20.45" customHeight="1" thickBot="1" x14ac:dyDescent="0.25">
      <c r="A7438" s="11">
        <v>45358</v>
      </c>
      <c r="B7438" s="37">
        <v>1902.26</v>
      </c>
      <c r="C7438" s="37">
        <v>8341.25</v>
      </c>
      <c r="D7438" s="12">
        <v>2063.5</v>
      </c>
      <c r="E7438" s="12">
        <v>8873.7099999999991</v>
      </c>
      <c r="F7438" s="12">
        <v>3047.8</v>
      </c>
      <c r="G7438" s="12">
        <v>375.86</v>
      </c>
      <c r="H7438" s="115">
        <v>109.79</v>
      </c>
      <c r="I7438" s="45">
        <v>103.74</v>
      </c>
      <c r="J7438" s="45">
        <v>102.2046</v>
      </c>
      <c r="M7438" s="61"/>
    </row>
    <row r="7439" spans="1:13" ht="20.45" customHeight="1" thickBot="1" x14ac:dyDescent="0.25">
      <c r="A7439" s="11">
        <v>45362</v>
      </c>
      <c r="B7439" s="37">
        <v>1899.28</v>
      </c>
      <c r="C7439" s="37">
        <v>8328.2000000000007</v>
      </c>
      <c r="D7439" s="12">
        <v>2059.66</v>
      </c>
      <c r="E7439" s="12">
        <v>8857.2099999999991</v>
      </c>
      <c r="F7439" s="12">
        <v>3043.26</v>
      </c>
      <c r="G7439" s="12">
        <v>375.65</v>
      </c>
      <c r="H7439" s="115">
        <v>109.58</v>
      </c>
      <c r="I7439" s="45">
        <v>103.77</v>
      </c>
      <c r="J7439" s="45">
        <v>102.16670000000001</v>
      </c>
      <c r="M7439" s="61"/>
    </row>
    <row r="7440" spans="1:13" ht="20.45" customHeight="1" thickBot="1" x14ac:dyDescent="0.25">
      <c r="A7440" s="11">
        <v>45364</v>
      </c>
      <c r="B7440" s="37">
        <v>1901.19</v>
      </c>
      <c r="C7440" s="37">
        <v>8336.58</v>
      </c>
      <c r="D7440" s="12">
        <v>2061.66</v>
      </c>
      <c r="E7440" s="12">
        <v>8865.7900000000009</v>
      </c>
      <c r="F7440" s="12">
        <v>3042.69</v>
      </c>
      <c r="G7440" s="12">
        <v>376.6</v>
      </c>
      <c r="H7440" s="115">
        <v>109.71</v>
      </c>
      <c r="I7440" s="45">
        <v>103.77</v>
      </c>
      <c r="J7440" s="45">
        <v>102.285</v>
      </c>
      <c r="M7440" s="61"/>
    </row>
    <row r="7441" spans="1:13" ht="20.45" customHeight="1" thickBot="1" x14ac:dyDescent="0.25">
      <c r="A7441" s="11">
        <v>45365</v>
      </c>
      <c r="B7441" s="37">
        <v>1901.71</v>
      </c>
      <c r="C7441" s="37">
        <v>8338.85</v>
      </c>
      <c r="D7441" s="12">
        <v>2062.4699999999998</v>
      </c>
      <c r="E7441" s="12">
        <v>8869.2800000000007</v>
      </c>
      <c r="F7441" s="12">
        <v>3044.55</v>
      </c>
      <c r="G7441" s="12">
        <v>377.24</v>
      </c>
      <c r="H7441" s="115">
        <v>109.86</v>
      </c>
      <c r="I7441" s="45">
        <v>103.78</v>
      </c>
      <c r="J7441" s="45">
        <v>102.2627</v>
      </c>
      <c r="M7441" s="61"/>
    </row>
    <row r="7442" spans="1:13" ht="20.45" customHeight="1" thickBot="1" x14ac:dyDescent="0.25">
      <c r="A7442" s="11">
        <v>45366</v>
      </c>
      <c r="B7442" s="37">
        <v>1906.81</v>
      </c>
      <c r="C7442" s="37">
        <v>8361.2000000000007</v>
      </c>
      <c r="D7442" s="12">
        <v>2067.59</v>
      </c>
      <c r="E7442" s="12">
        <v>8891.32</v>
      </c>
      <c r="F7442" s="12">
        <v>3041.55</v>
      </c>
      <c r="G7442" s="12">
        <v>378.19</v>
      </c>
      <c r="H7442" s="115">
        <v>110.19</v>
      </c>
      <c r="I7442" s="45">
        <v>103.8</v>
      </c>
      <c r="J7442" s="45">
        <v>102.6178</v>
      </c>
      <c r="M7442" s="61"/>
    </row>
    <row r="7443" spans="1:13" ht="20.45" customHeight="1" thickBot="1" x14ac:dyDescent="0.25">
      <c r="A7443" s="11">
        <v>45369</v>
      </c>
      <c r="B7443" s="37">
        <v>1908.39</v>
      </c>
      <c r="C7443" s="37">
        <v>8368.14</v>
      </c>
      <c r="D7443" s="12">
        <v>2069.79</v>
      </c>
      <c r="E7443" s="12">
        <v>8900.76</v>
      </c>
      <c r="F7443" s="12">
        <v>3045.12</v>
      </c>
      <c r="G7443" s="12">
        <v>378.6</v>
      </c>
      <c r="H7443" s="115">
        <v>110.28</v>
      </c>
      <c r="I7443" s="45">
        <v>103.8</v>
      </c>
      <c r="J7443" s="45">
        <v>102.425</v>
      </c>
      <c r="M7443" s="61"/>
    </row>
    <row r="7444" spans="1:13" ht="20.45" customHeight="1" thickBot="1" x14ac:dyDescent="0.25">
      <c r="A7444" s="11">
        <v>45370</v>
      </c>
      <c r="B7444" s="37">
        <v>1912.97</v>
      </c>
      <c r="C7444" s="37">
        <v>8388.2099999999991</v>
      </c>
      <c r="D7444" s="12">
        <v>2075.14</v>
      </c>
      <c r="E7444" s="12">
        <v>8923.75</v>
      </c>
      <c r="F7444" s="12">
        <v>3047.94</v>
      </c>
      <c r="G7444" s="12">
        <v>380.23</v>
      </c>
      <c r="H7444" s="115">
        <v>110.68</v>
      </c>
      <c r="I7444" s="45">
        <v>103.81</v>
      </c>
      <c r="J7444" s="45">
        <v>102.41249999999999</v>
      </c>
      <c r="M7444" s="61"/>
    </row>
    <row r="7445" spans="1:13" ht="20.45" customHeight="1" thickBot="1" x14ac:dyDescent="0.25">
      <c r="A7445" s="11">
        <v>45371</v>
      </c>
      <c r="B7445" s="37">
        <v>1920.06</v>
      </c>
      <c r="C7445" s="37">
        <v>8419.32</v>
      </c>
      <c r="D7445" s="12">
        <v>2084.5100000000002</v>
      </c>
      <c r="E7445" s="12">
        <v>8964.07</v>
      </c>
      <c r="F7445" s="12">
        <v>3060.38</v>
      </c>
      <c r="G7445" s="12">
        <v>382.73</v>
      </c>
      <c r="H7445" s="115">
        <v>111.33</v>
      </c>
      <c r="I7445" s="45">
        <v>103.81</v>
      </c>
      <c r="J7445" s="45">
        <v>102.45699999999999</v>
      </c>
      <c r="M7445" s="61"/>
    </row>
    <row r="7446" spans="1:13" ht="20.45" customHeight="1" thickBot="1" x14ac:dyDescent="0.25">
      <c r="A7446" s="11">
        <v>45372</v>
      </c>
      <c r="B7446" s="37">
        <v>1923.06</v>
      </c>
      <c r="C7446" s="37">
        <v>8432.4500000000007</v>
      </c>
      <c r="D7446" s="12">
        <v>2089.5</v>
      </c>
      <c r="E7446" s="12">
        <v>8985.52</v>
      </c>
      <c r="F7446" s="12">
        <v>3073.31</v>
      </c>
      <c r="G7446" s="12">
        <v>382.84</v>
      </c>
      <c r="H7446" s="115">
        <v>111.49</v>
      </c>
      <c r="I7446" s="45">
        <v>103.81</v>
      </c>
      <c r="J7446" s="45">
        <v>102.4517</v>
      </c>
      <c r="M7446" s="61"/>
    </row>
    <row r="7447" spans="1:13" ht="20.45" customHeight="1" thickBot="1" x14ac:dyDescent="0.25">
      <c r="A7447" s="11">
        <v>45373</v>
      </c>
      <c r="B7447" s="37">
        <v>1930.02</v>
      </c>
      <c r="C7447" s="37">
        <v>8462.9699999999993</v>
      </c>
      <c r="D7447" s="12">
        <v>2098.92</v>
      </c>
      <c r="E7447" s="12">
        <v>9026.02</v>
      </c>
      <c r="F7447" s="12">
        <v>3087.16</v>
      </c>
      <c r="G7447" s="12">
        <v>384.61</v>
      </c>
      <c r="H7447" s="115">
        <v>112.03</v>
      </c>
      <c r="I7447" s="45">
        <v>103.81</v>
      </c>
      <c r="J7447" s="45">
        <v>102.4517</v>
      </c>
      <c r="M7447" s="61"/>
    </row>
    <row r="7448" spans="1:13" ht="20.45" customHeight="1" thickBot="1" x14ac:dyDescent="0.25">
      <c r="A7448" s="11">
        <v>45376</v>
      </c>
      <c r="B7448" s="37">
        <v>1935.97</v>
      </c>
      <c r="C7448" s="37">
        <v>8489.07</v>
      </c>
      <c r="D7448" s="12">
        <v>2103.0100000000002</v>
      </c>
      <c r="E7448" s="12">
        <v>9043.6299999999992</v>
      </c>
      <c r="F7448" s="12">
        <v>3069.47</v>
      </c>
      <c r="G7448" s="12">
        <v>386.08</v>
      </c>
      <c r="H7448" s="115">
        <v>112.4</v>
      </c>
      <c r="I7448" s="45">
        <v>103.86</v>
      </c>
      <c r="J7448" s="45">
        <v>103.2431</v>
      </c>
      <c r="M7448" s="61"/>
    </row>
    <row r="7449" spans="1:13" ht="20.45" customHeight="1" thickBot="1" x14ac:dyDescent="0.25">
      <c r="A7449" s="11">
        <v>45377</v>
      </c>
      <c r="B7449" s="37">
        <v>1942.45</v>
      </c>
      <c r="C7449" s="37">
        <v>8517.4699999999993</v>
      </c>
      <c r="D7449" s="12">
        <v>2111.94</v>
      </c>
      <c r="E7449" s="12">
        <v>9082.0300000000007</v>
      </c>
      <c r="F7449" s="12">
        <v>3083.51</v>
      </c>
      <c r="G7449" s="12">
        <v>388.29</v>
      </c>
      <c r="H7449" s="115">
        <v>113.08</v>
      </c>
      <c r="I7449" s="45">
        <v>103.88</v>
      </c>
      <c r="J7449" s="45">
        <v>103.02670000000001</v>
      </c>
      <c r="M7449" s="61"/>
    </row>
    <row r="7450" spans="1:13" ht="20.45" customHeight="1" thickBot="1" x14ac:dyDescent="0.25">
      <c r="A7450" s="11">
        <v>45378</v>
      </c>
      <c r="B7450" s="37">
        <v>1947.55</v>
      </c>
      <c r="C7450" s="37">
        <v>8539.85</v>
      </c>
      <c r="D7450" s="12">
        <v>2114.66</v>
      </c>
      <c r="E7450" s="12">
        <v>9093.73</v>
      </c>
      <c r="F7450" s="12">
        <v>3084.15</v>
      </c>
      <c r="G7450" s="12">
        <v>388.49</v>
      </c>
      <c r="H7450" s="115">
        <v>113.48</v>
      </c>
      <c r="I7450" s="45">
        <v>103.89</v>
      </c>
      <c r="J7450" s="45">
        <v>103.70740000000001</v>
      </c>
      <c r="M7450" s="61"/>
    </row>
    <row r="7451" spans="1:13" ht="20.45" customHeight="1" thickBot="1" x14ac:dyDescent="0.25">
      <c r="A7451" s="11">
        <v>45379</v>
      </c>
      <c r="B7451" s="37">
        <v>1954.46</v>
      </c>
      <c r="C7451" s="37">
        <v>8570.15</v>
      </c>
      <c r="D7451" s="12">
        <v>2124.23</v>
      </c>
      <c r="E7451" s="12">
        <v>9134.86</v>
      </c>
      <c r="F7451" s="12">
        <v>3096.09</v>
      </c>
      <c r="G7451" s="12">
        <v>390.72</v>
      </c>
      <c r="H7451" s="115">
        <v>114.02</v>
      </c>
      <c r="I7451" s="45">
        <v>103.9</v>
      </c>
      <c r="J7451" s="45">
        <v>103.5051</v>
      </c>
      <c r="M7451" s="61"/>
    </row>
    <row r="7452" spans="1:13" ht="20.45" customHeight="1" thickBot="1" x14ac:dyDescent="0.3">
      <c r="A7452" s="11">
        <v>45380</v>
      </c>
      <c r="B7452" s="37">
        <v>1975.98</v>
      </c>
      <c r="C7452" s="269">
        <v>8666.51</v>
      </c>
      <c r="D7452" s="12">
        <v>2151.6799999999998</v>
      </c>
      <c r="E7452" s="270">
        <v>9255.5499999999993</v>
      </c>
      <c r="F7452" s="12">
        <v>3130.25</v>
      </c>
      <c r="G7452" s="12">
        <v>397.04</v>
      </c>
      <c r="H7452" s="115">
        <v>115.97</v>
      </c>
      <c r="I7452" s="45">
        <v>103.9</v>
      </c>
      <c r="J7452" s="45">
        <v>103.8146</v>
      </c>
      <c r="M7452" s="61"/>
    </row>
    <row r="7453" spans="1:13" ht="20.45" customHeight="1" thickBot="1" x14ac:dyDescent="0.3">
      <c r="A7453" s="11">
        <v>45383</v>
      </c>
      <c r="B7453" s="37">
        <v>1982.46</v>
      </c>
      <c r="C7453" s="158">
        <v>8694.94</v>
      </c>
      <c r="D7453" s="71">
        <v>2162.37</v>
      </c>
      <c r="E7453" s="271">
        <v>9301.5499999999993</v>
      </c>
      <c r="F7453" s="12">
        <v>3146.42</v>
      </c>
      <c r="G7453" s="12">
        <v>399.52</v>
      </c>
      <c r="H7453" s="115">
        <v>116.53</v>
      </c>
      <c r="I7453" s="45">
        <v>103.91</v>
      </c>
      <c r="J7453" s="45">
        <v>103.509</v>
      </c>
      <c r="M7453" s="61"/>
    </row>
    <row r="7454" spans="1:13" ht="20.45" customHeight="1" thickBot="1" x14ac:dyDescent="0.3">
      <c r="A7454" s="11">
        <v>45384</v>
      </c>
      <c r="B7454" s="37">
        <v>1989.44</v>
      </c>
      <c r="C7454" s="158">
        <v>8725.5499999999993</v>
      </c>
      <c r="D7454" s="71">
        <v>2158.1999999999998</v>
      </c>
      <c r="E7454" s="271">
        <v>9283.6</v>
      </c>
      <c r="F7454" s="12">
        <v>3143.87</v>
      </c>
      <c r="G7454" s="12">
        <v>401.9</v>
      </c>
      <c r="H7454" s="115">
        <v>116.2</v>
      </c>
      <c r="I7454" s="45">
        <v>103.84</v>
      </c>
      <c r="J7454" s="45">
        <v>105.6217</v>
      </c>
      <c r="M7454" s="61"/>
    </row>
    <row r="7455" spans="1:13" ht="20.45" customHeight="1" thickBot="1" x14ac:dyDescent="0.3">
      <c r="A7455" s="11">
        <v>45385</v>
      </c>
      <c r="B7455" s="37">
        <v>1963.82</v>
      </c>
      <c r="C7455" s="158">
        <v>8622</v>
      </c>
      <c r="D7455" s="71">
        <v>2143.5300000000002</v>
      </c>
      <c r="E7455" s="271">
        <v>9220.51</v>
      </c>
      <c r="F7455" s="12">
        <v>3126.2</v>
      </c>
      <c r="G7455" s="12">
        <v>395.41</v>
      </c>
      <c r="H7455" s="115">
        <v>114.97</v>
      </c>
      <c r="I7455" s="45">
        <v>103.85</v>
      </c>
      <c r="J7455" s="45">
        <v>102.2727</v>
      </c>
      <c r="M7455" s="61"/>
    </row>
    <row r="7456" spans="1:13" ht="20.45" customHeight="1" thickBot="1" x14ac:dyDescent="0.3">
      <c r="A7456" s="11">
        <v>45386</v>
      </c>
      <c r="B7456" s="37">
        <v>1962.69</v>
      </c>
      <c r="C7456" s="158">
        <v>8617.0400000000009</v>
      </c>
      <c r="D7456" s="71">
        <v>2140.2800000000002</v>
      </c>
      <c r="E7456" s="271">
        <v>9206.5400000000009</v>
      </c>
      <c r="F7456" s="12">
        <v>3133.02</v>
      </c>
      <c r="G7456" s="12">
        <v>394.82</v>
      </c>
      <c r="H7456" s="115">
        <v>115.06</v>
      </c>
      <c r="I7456" s="45">
        <v>103.84</v>
      </c>
      <c r="J7456" s="45">
        <v>103.0107</v>
      </c>
      <c r="M7456" s="61"/>
    </row>
    <row r="7457" spans="1:13" ht="20.45" customHeight="1" thickBot="1" x14ac:dyDescent="0.3">
      <c r="A7457" s="11">
        <v>45387</v>
      </c>
      <c r="B7457" s="37">
        <v>1959.78</v>
      </c>
      <c r="C7457" s="158">
        <v>8604.27</v>
      </c>
      <c r="D7457" s="71">
        <v>2136.1799999999998</v>
      </c>
      <c r="E7457" s="271">
        <v>9188.91</v>
      </c>
      <c r="F7457" s="12">
        <v>3124.52</v>
      </c>
      <c r="G7457" s="12">
        <v>394.29</v>
      </c>
      <c r="H7457" s="115">
        <v>114.9</v>
      </c>
      <c r="I7457" s="45">
        <v>103.84</v>
      </c>
      <c r="J7457" s="45">
        <v>102.68819999999999</v>
      </c>
      <c r="M7457" s="61"/>
    </row>
    <row r="7458" spans="1:13" ht="20.45" customHeight="1" thickBot="1" x14ac:dyDescent="0.3">
      <c r="A7458" s="11">
        <v>45390</v>
      </c>
      <c r="B7458" s="37">
        <v>1963.82</v>
      </c>
      <c r="C7458" s="158">
        <v>8627.82</v>
      </c>
      <c r="D7458" s="71">
        <v>2141.83</v>
      </c>
      <c r="E7458" s="271">
        <v>9220.91</v>
      </c>
      <c r="F7458" s="12">
        <v>3136.48</v>
      </c>
      <c r="G7458" s="12">
        <v>394.59</v>
      </c>
      <c r="H7458" s="115">
        <v>114.98</v>
      </c>
      <c r="I7458" s="45">
        <v>103.84</v>
      </c>
      <c r="J7458" s="45">
        <v>102.6527</v>
      </c>
      <c r="M7458" s="61"/>
    </row>
    <row r="7459" spans="1:13" ht="20.45" customHeight="1" thickBot="1" x14ac:dyDescent="0.3">
      <c r="A7459" s="11">
        <v>45392</v>
      </c>
      <c r="B7459" s="37">
        <v>1965.37</v>
      </c>
      <c r="C7459" s="158">
        <v>8634.6299999999992</v>
      </c>
      <c r="D7459" s="71">
        <v>2144.2399999999998</v>
      </c>
      <c r="E7459" s="271">
        <v>9231.2999999999993</v>
      </c>
      <c r="F7459" s="12">
        <v>3143.49</v>
      </c>
      <c r="G7459" s="12">
        <v>394.83</v>
      </c>
      <c r="H7459" s="115">
        <v>115.08</v>
      </c>
      <c r="I7459" s="45">
        <v>103.84</v>
      </c>
      <c r="J7459" s="45">
        <v>103.1263</v>
      </c>
      <c r="M7459" s="61"/>
    </row>
    <row r="7460" spans="1:13" ht="20.45" customHeight="1" thickBot="1" x14ac:dyDescent="0.3">
      <c r="A7460" s="11">
        <v>45394</v>
      </c>
      <c r="B7460" s="37">
        <v>1967.17</v>
      </c>
      <c r="C7460" s="158">
        <v>8642.51</v>
      </c>
      <c r="D7460" s="71">
        <v>2144.83</v>
      </c>
      <c r="E7460" s="271">
        <v>9233.81</v>
      </c>
      <c r="F7460" s="12">
        <v>3131.59</v>
      </c>
      <c r="G7460" s="12">
        <v>395.19</v>
      </c>
      <c r="H7460" s="115">
        <v>115.22</v>
      </c>
      <c r="I7460" s="45">
        <v>103.8</v>
      </c>
      <c r="J7460" s="45">
        <v>103.5065</v>
      </c>
      <c r="M7460" s="61"/>
    </row>
    <row r="7461" spans="1:13" ht="20.45" customHeight="1" thickBot="1" x14ac:dyDescent="0.3">
      <c r="A7461" s="11">
        <v>45397</v>
      </c>
      <c r="B7461" s="37">
        <v>1971.97</v>
      </c>
      <c r="C7461" s="158">
        <v>8663.6200000000008</v>
      </c>
      <c r="D7461" s="71">
        <v>2149.2199999999998</v>
      </c>
      <c r="E7461" s="271">
        <v>9252.7099999999991</v>
      </c>
      <c r="F7461" s="12">
        <v>3125.26</v>
      </c>
      <c r="G7461" s="12">
        <v>396.54</v>
      </c>
      <c r="H7461" s="115">
        <v>115.54</v>
      </c>
      <c r="I7461" s="45">
        <v>103.82</v>
      </c>
      <c r="J7461" s="45">
        <v>103.9286</v>
      </c>
      <c r="M7461" s="61"/>
    </row>
    <row r="7462" spans="1:13" ht="20.45" customHeight="1" thickBot="1" x14ac:dyDescent="0.3">
      <c r="A7462" s="11">
        <v>45398</v>
      </c>
      <c r="B7462" s="37">
        <v>1973.01</v>
      </c>
      <c r="C7462" s="158">
        <v>8668.2099999999991</v>
      </c>
      <c r="D7462" s="71">
        <v>2149.39</v>
      </c>
      <c r="E7462" s="271">
        <v>9253.4599999999991</v>
      </c>
      <c r="F7462" s="12">
        <v>3118.08</v>
      </c>
      <c r="G7462" s="12">
        <v>396.84</v>
      </c>
      <c r="H7462" s="115">
        <v>115.63</v>
      </c>
      <c r="I7462" s="45">
        <v>103.83</v>
      </c>
      <c r="J7462" s="45">
        <v>104.1764</v>
      </c>
      <c r="M7462" s="61"/>
    </row>
    <row r="7463" spans="1:13" ht="20.45" customHeight="1" thickBot="1" x14ac:dyDescent="0.3">
      <c r="A7463" s="11">
        <v>45399</v>
      </c>
      <c r="B7463" s="37">
        <v>1970.76</v>
      </c>
      <c r="C7463" s="158">
        <v>8663.44</v>
      </c>
      <c r="D7463" s="71">
        <v>2146.63</v>
      </c>
      <c r="E7463" s="271">
        <v>9248.39</v>
      </c>
      <c r="F7463" s="12">
        <v>3118.1</v>
      </c>
      <c r="G7463" s="12">
        <v>396.95</v>
      </c>
      <c r="H7463" s="115">
        <v>115.63</v>
      </c>
      <c r="I7463" s="45">
        <v>103.84</v>
      </c>
      <c r="J7463" s="45">
        <v>104.11839999999999</v>
      </c>
      <c r="M7463" s="61"/>
    </row>
    <row r="7464" spans="1:13" ht="20.45" customHeight="1" thickBot="1" x14ac:dyDescent="0.3">
      <c r="A7464" s="11">
        <v>45400</v>
      </c>
      <c r="B7464" s="37">
        <v>1973.65</v>
      </c>
      <c r="C7464" s="158">
        <v>8676.16</v>
      </c>
      <c r="D7464" s="71">
        <v>2152.27</v>
      </c>
      <c r="E7464" s="271">
        <v>9272.66</v>
      </c>
      <c r="F7464" s="12">
        <v>3136.65</v>
      </c>
      <c r="G7464" s="12">
        <v>398.57</v>
      </c>
      <c r="H7464" s="115">
        <v>115.97</v>
      </c>
      <c r="I7464" s="45">
        <v>103.82</v>
      </c>
      <c r="J7464" s="45">
        <v>103.7745</v>
      </c>
      <c r="M7464" s="61"/>
    </row>
    <row r="7465" spans="1:13" ht="20.45" customHeight="1" thickBot="1" x14ac:dyDescent="0.3">
      <c r="A7465" s="11">
        <v>45401</v>
      </c>
      <c r="B7465" s="37">
        <v>1972.42</v>
      </c>
      <c r="C7465" s="158">
        <v>8670.7199999999993</v>
      </c>
      <c r="D7465" s="71">
        <v>2153.04</v>
      </c>
      <c r="E7465" s="271">
        <v>9276.01</v>
      </c>
      <c r="F7465" s="12">
        <v>3130.57</v>
      </c>
      <c r="G7465" s="12">
        <v>399.01</v>
      </c>
      <c r="H7465" s="115">
        <v>115.83</v>
      </c>
      <c r="I7465" s="45">
        <v>103.82</v>
      </c>
      <c r="J7465" s="45">
        <v>103.44110000000001</v>
      </c>
      <c r="M7465" s="61"/>
    </row>
    <row r="7466" spans="1:13" ht="20.45" customHeight="1" thickBot="1" x14ac:dyDescent="0.3">
      <c r="A7466" s="11">
        <v>45405</v>
      </c>
      <c r="B7466" s="37">
        <v>1973.3</v>
      </c>
      <c r="C7466" s="158">
        <v>8674.6</v>
      </c>
      <c r="D7466" s="71">
        <v>2154.7399999999998</v>
      </c>
      <c r="E7466" s="271">
        <v>9283.32</v>
      </c>
      <c r="F7466" s="12">
        <v>3136.07</v>
      </c>
      <c r="G7466" s="12">
        <v>399.55</v>
      </c>
      <c r="H7466" s="115">
        <v>115.97</v>
      </c>
      <c r="I7466" s="45">
        <v>103.78</v>
      </c>
      <c r="J7466" s="45">
        <v>103.3412</v>
      </c>
      <c r="M7466" s="61"/>
    </row>
    <row r="7467" spans="1:13" ht="20.45" customHeight="1" thickBot="1" x14ac:dyDescent="0.3">
      <c r="A7467" s="11">
        <v>45406</v>
      </c>
      <c r="B7467" s="37">
        <v>1974.29</v>
      </c>
      <c r="C7467" s="158">
        <v>8678.94</v>
      </c>
      <c r="D7467" s="71">
        <v>2153.88</v>
      </c>
      <c r="E7467" s="271">
        <v>9279.6299999999992</v>
      </c>
      <c r="F7467" s="12">
        <v>3143.6</v>
      </c>
      <c r="G7467" s="12">
        <v>398.99</v>
      </c>
      <c r="H7467" s="115">
        <v>116.23</v>
      </c>
      <c r="I7467" s="45">
        <v>103.78</v>
      </c>
      <c r="J7467" s="45">
        <v>103.62260000000001</v>
      </c>
      <c r="M7467" s="61"/>
    </row>
    <row r="7468" spans="1:13" ht="20.45" customHeight="1" thickBot="1" x14ac:dyDescent="0.3">
      <c r="A7468" s="11">
        <v>45407</v>
      </c>
      <c r="B7468" s="37">
        <v>1976.24</v>
      </c>
      <c r="C7468" s="158">
        <v>8687.51</v>
      </c>
      <c r="D7468" s="71">
        <v>2156.73</v>
      </c>
      <c r="E7468" s="271">
        <v>9291.91</v>
      </c>
      <c r="F7468" s="12">
        <v>3149.05</v>
      </c>
      <c r="G7468" s="12">
        <v>399.47</v>
      </c>
      <c r="H7468" s="115">
        <v>116.34</v>
      </c>
      <c r="I7468" s="45">
        <v>103.77</v>
      </c>
      <c r="J7468" s="45">
        <v>103.5802</v>
      </c>
      <c r="M7468" s="61"/>
    </row>
    <row r="7469" spans="1:13" ht="20.45" customHeight="1" thickBot="1" x14ac:dyDescent="0.3">
      <c r="A7469" s="11">
        <v>45408</v>
      </c>
      <c r="B7469" s="37">
        <v>1972.85</v>
      </c>
      <c r="C7469" s="158">
        <v>8672.6299999999992</v>
      </c>
      <c r="D7469" s="71">
        <v>2156.37</v>
      </c>
      <c r="E7469" s="271">
        <v>9290.35</v>
      </c>
      <c r="F7469" s="12">
        <v>3152.13</v>
      </c>
      <c r="G7469" s="12">
        <v>399.33</v>
      </c>
      <c r="H7469" s="115">
        <v>116.06</v>
      </c>
      <c r="I7469" s="45">
        <v>103.77</v>
      </c>
      <c r="J7469" s="45">
        <v>102.8926</v>
      </c>
      <c r="M7469" s="61"/>
    </row>
    <row r="7470" spans="1:13" ht="20.45" customHeight="1" thickBot="1" x14ac:dyDescent="0.3">
      <c r="A7470" s="11">
        <v>45411</v>
      </c>
      <c r="B7470" s="37">
        <v>1968.95</v>
      </c>
      <c r="C7470" s="158">
        <v>8655.49</v>
      </c>
      <c r="D7470" s="71">
        <v>2151.16</v>
      </c>
      <c r="E7470" s="271">
        <v>9267.9</v>
      </c>
      <c r="F7470" s="12">
        <v>3144.92</v>
      </c>
      <c r="G7470" s="12">
        <v>398.65</v>
      </c>
      <c r="H7470" s="115">
        <v>115.75</v>
      </c>
      <c r="I7470" s="45">
        <v>103.77</v>
      </c>
      <c r="J7470" s="45">
        <v>102.8793</v>
      </c>
      <c r="M7470" s="61"/>
    </row>
    <row r="7471" spans="1:13" ht="20.45" customHeight="1" thickBot="1" x14ac:dyDescent="0.3">
      <c r="A7471" s="11">
        <v>45412</v>
      </c>
      <c r="B7471" s="37">
        <v>1968.09</v>
      </c>
      <c r="C7471" s="158">
        <v>8651.68</v>
      </c>
      <c r="D7471" s="71">
        <v>2149.12</v>
      </c>
      <c r="E7471" s="271">
        <v>9259.1200000000008</v>
      </c>
      <c r="F7471" s="12">
        <v>3136.66</v>
      </c>
      <c r="G7471" s="12">
        <v>398.73</v>
      </c>
      <c r="H7471" s="115">
        <v>115.79</v>
      </c>
      <c r="I7471" s="45">
        <v>103.79</v>
      </c>
      <c r="J7471" s="45">
        <v>103.05249999999999</v>
      </c>
      <c r="M7471" s="61"/>
    </row>
    <row r="7472" spans="1:13" ht="20.45" customHeight="1" thickBot="1" x14ac:dyDescent="0.3">
      <c r="A7472" s="11">
        <v>45414</v>
      </c>
      <c r="B7472" s="37">
        <v>1964.11</v>
      </c>
      <c r="C7472" s="158">
        <v>8634.18</v>
      </c>
      <c r="D7472" s="71">
        <v>2144.16</v>
      </c>
      <c r="E7472" s="271">
        <v>9237.73</v>
      </c>
      <c r="F7472" s="12">
        <v>3131.98</v>
      </c>
      <c r="G7472" s="12">
        <v>398.1</v>
      </c>
      <c r="H7472" s="115">
        <v>115.37</v>
      </c>
      <c r="I7472" s="45">
        <v>103.78</v>
      </c>
      <c r="J7472" s="45">
        <v>102.7846</v>
      </c>
      <c r="M7472" s="61"/>
    </row>
    <row r="7473" spans="1:13" ht="20.45" customHeight="1" thickBot="1" x14ac:dyDescent="0.3">
      <c r="A7473" s="11">
        <v>45415</v>
      </c>
      <c r="B7473" s="37">
        <v>1965.87</v>
      </c>
      <c r="C7473" s="158">
        <v>8641.91</v>
      </c>
      <c r="D7473" s="71">
        <v>2147.15</v>
      </c>
      <c r="E7473" s="271">
        <v>9250.6</v>
      </c>
      <c r="F7473" s="12">
        <v>3140.06</v>
      </c>
      <c r="G7473" s="12">
        <v>397.76</v>
      </c>
      <c r="H7473" s="115">
        <v>115.55</v>
      </c>
      <c r="I7473" s="45">
        <v>103.77</v>
      </c>
      <c r="J7473" s="45">
        <v>102.6626</v>
      </c>
      <c r="M7473" s="61"/>
    </row>
    <row r="7474" spans="1:13" ht="20.45" customHeight="1" thickBot="1" x14ac:dyDescent="0.3">
      <c r="A7474" s="11">
        <v>45418</v>
      </c>
      <c r="B7474" s="37">
        <v>1963.51</v>
      </c>
      <c r="C7474" s="158">
        <v>8631.5499999999993</v>
      </c>
      <c r="D7474" s="71">
        <v>2145.14</v>
      </c>
      <c r="E7474" s="271">
        <v>9241.9599999999991</v>
      </c>
      <c r="F7474" s="12">
        <v>3144.39</v>
      </c>
      <c r="G7474" s="12">
        <v>397.14</v>
      </c>
      <c r="H7474" s="115">
        <v>115.29</v>
      </c>
      <c r="I7474" s="45">
        <v>103.77</v>
      </c>
      <c r="J7474" s="45">
        <v>102.4254</v>
      </c>
      <c r="M7474" s="61"/>
    </row>
    <row r="7475" spans="1:13" ht="20.45" customHeight="1" thickBot="1" x14ac:dyDescent="0.3">
      <c r="A7475" s="11">
        <v>45419</v>
      </c>
      <c r="B7475" s="37">
        <v>1967.38</v>
      </c>
      <c r="C7475" s="158">
        <v>8648.59</v>
      </c>
      <c r="D7475" s="71">
        <v>2150.4499999999998</v>
      </c>
      <c r="E7475" s="271">
        <v>9264.84</v>
      </c>
      <c r="F7475" s="12">
        <v>3152.59</v>
      </c>
      <c r="G7475" s="12">
        <v>398.24</v>
      </c>
      <c r="H7475" s="115">
        <v>115.45</v>
      </c>
      <c r="I7475" s="45">
        <v>103.78</v>
      </c>
      <c r="J7475" s="45">
        <v>102.4121</v>
      </c>
      <c r="M7475" s="61"/>
    </row>
    <row r="7476" spans="1:13" ht="20.45" customHeight="1" thickBot="1" x14ac:dyDescent="0.3">
      <c r="A7476" s="11">
        <v>45420</v>
      </c>
      <c r="B7476" s="37">
        <v>1968.99</v>
      </c>
      <c r="C7476" s="158">
        <v>8678.3700000000008</v>
      </c>
      <c r="D7476" s="71">
        <v>2153.33</v>
      </c>
      <c r="E7476" s="271">
        <v>9277.24</v>
      </c>
      <c r="F7476" s="12">
        <v>3149.99</v>
      </c>
      <c r="G7476" s="12">
        <v>399.94</v>
      </c>
      <c r="H7476" s="115">
        <v>115.55</v>
      </c>
      <c r="I7476" s="45">
        <v>103.79</v>
      </c>
      <c r="J7476" s="45">
        <v>102.3489</v>
      </c>
      <c r="M7476" s="61"/>
    </row>
    <row r="7477" spans="1:13" ht="20.45" customHeight="1" thickBot="1" x14ac:dyDescent="0.3">
      <c r="A7477" s="11">
        <v>45421</v>
      </c>
      <c r="B7477" s="37">
        <v>1972.38</v>
      </c>
      <c r="C7477" s="158">
        <v>8693.33</v>
      </c>
      <c r="D7477" s="71">
        <v>2156.3000000000002</v>
      </c>
      <c r="E7477" s="271">
        <v>9290.0300000000007</v>
      </c>
      <c r="F7477" s="12">
        <v>3155.49</v>
      </c>
      <c r="G7477" s="12">
        <v>400.32</v>
      </c>
      <c r="H7477" s="115">
        <v>115.89</v>
      </c>
      <c r="I7477" s="45">
        <v>103.78</v>
      </c>
      <c r="J7477" s="45">
        <v>101.8633</v>
      </c>
      <c r="M7477" s="61"/>
    </row>
    <row r="7478" spans="1:13" ht="20.45" customHeight="1" thickBot="1" x14ac:dyDescent="0.3">
      <c r="A7478" s="11">
        <v>45422</v>
      </c>
      <c r="B7478" s="37">
        <v>1977.39</v>
      </c>
      <c r="C7478" s="158">
        <v>8715.39</v>
      </c>
      <c r="D7478" s="71">
        <v>2164.1</v>
      </c>
      <c r="E7478" s="271">
        <v>9323.6299999999992</v>
      </c>
      <c r="F7478" s="12">
        <v>3173.28</v>
      </c>
      <c r="G7478" s="12">
        <v>402.51</v>
      </c>
      <c r="H7478" s="115">
        <v>116.47</v>
      </c>
      <c r="I7478" s="45">
        <v>103.76</v>
      </c>
      <c r="J7478" s="45">
        <v>101.65860000000001</v>
      </c>
      <c r="M7478" s="61"/>
    </row>
    <row r="7479" spans="1:13" ht="20.45" customHeight="1" thickBot="1" x14ac:dyDescent="0.3">
      <c r="A7479" s="11">
        <v>45425</v>
      </c>
      <c r="B7479" s="37">
        <v>1986.5</v>
      </c>
      <c r="C7479" s="158">
        <v>8755.5300000000007</v>
      </c>
      <c r="D7479" s="71">
        <v>2176.27</v>
      </c>
      <c r="E7479" s="271">
        <v>9376.09</v>
      </c>
      <c r="F7479" s="12">
        <v>3190.24</v>
      </c>
      <c r="G7479" s="12">
        <v>403.98</v>
      </c>
      <c r="H7479" s="115">
        <v>117.18</v>
      </c>
      <c r="I7479" s="45">
        <v>103.77</v>
      </c>
      <c r="J7479" s="45">
        <v>101.68729999999999</v>
      </c>
      <c r="M7479" s="61"/>
    </row>
    <row r="7480" spans="1:13" ht="20.45" customHeight="1" thickBot="1" x14ac:dyDescent="0.3">
      <c r="A7480" s="11">
        <v>45426</v>
      </c>
      <c r="B7480" s="37">
        <v>1992.83</v>
      </c>
      <c r="C7480" s="158">
        <v>8783.43</v>
      </c>
      <c r="D7480" s="71">
        <v>2185.17</v>
      </c>
      <c r="E7480" s="271">
        <v>9414.41</v>
      </c>
      <c r="F7480" s="12">
        <v>3205.36</v>
      </c>
      <c r="G7480" s="12">
        <v>405.72</v>
      </c>
      <c r="H7480" s="115">
        <v>117.57</v>
      </c>
      <c r="I7480" s="45">
        <v>103.77</v>
      </c>
      <c r="J7480" s="45">
        <v>101.6212</v>
      </c>
      <c r="M7480" s="61"/>
    </row>
    <row r="7481" spans="1:13" ht="20.45" customHeight="1" thickBot="1" x14ac:dyDescent="0.3">
      <c r="A7481" s="11">
        <v>45427</v>
      </c>
      <c r="B7481" s="37">
        <v>2006.27</v>
      </c>
      <c r="C7481" s="158">
        <v>8842.67</v>
      </c>
      <c r="D7481" s="71">
        <v>2206.4</v>
      </c>
      <c r="E7481" s="271">
        <v>9505.9</v>
      </c>
      <c r="F7481" s="12">
        <v>3244.45</v>
      </c>
      <c r="G7481" s="12">
        <v>410.86</v>
      </c>
      <c r="H7481" s="115">
        <v>118.82</v>
      </c>
      <c r="I7481" s="45">
        <v>103.73</v>
      </c>
      <c r="J7481" s="45">
        <v>100.9068</v>
      </c>
      <c r="M7481" s="61"/>
    </row>
    <row r="7482" spans="1:13" ht="20.45" customHeight="1" thickBot="1" x14ac:dyDescent="0.3">
      <c r="A7482" s="11">
        <v>45428</v>
      </c>
      <c r="B7482" s="37">
        <v>2001.86</v>
      </c>
      <c r="C7482" s="158">
        <v>8823.24</v>
      </c>
      <c r="D7482" s="71">
        <v>2202.71</v>
      </c>
      <c r="E7482" s="271">
        <v>9489.98</v>
      </c>
      <c r="F7482" s="12">
        <v>3253.57</v>
      </c>
      <c r="G7482" s="12">
        <v>409.61</v>
      </c>
      <c r="H7482" s="115">
        <v>118.46</v>
      </c>
      <c r="I7482" s="45">
        <v>103.7</v>
      </c>
      <c r="J7482" s="45">
        <v>99.9679</v>
      </c>
      <c r="M7482" s="61"/>
    </row>
    <row r="7483" spans="1:13" ht="20.45" customHeight="1" thickBot="1" x14ac:dyDescent="0.3">
      <c r="A7483" s="11">
        <v>45429</v>
      </c>
      <c r="B7483" s="37">
        <v>2006.67</v>
      </c>
      <c r="C7483" s="158">
        <v>8844.6</v>
      </c>
      <c r="D7483" s="71">
        <v>2206.77</v>
      </c>
      <c r="E7483" s="271">
        <v>9507.64</v>
      </c>
      <c r="F7483" s="12">
        <v>3251.89</v>
      </c>
      <c r="G7483" s="12">
        <v>410.16</v>
      </c>
      <c r="H7483" s="115">
        <v>118.48</v>
      </c>
      <c r="I7483" s="45">
        <v>103.72</v>
      </c>
      <c r="J7483" s="45">
        <v>100.9486</v>
      </c>
      <c r="M7483" s="61"/>
    </row>
    <row r="7484" spans="1:13" ht="20.45" customHeight="1" thickBot="1" x14ac:dyDescent="0.3">
      <c r="A7484" s="11">
        <v>45432</v>
      </c>
      <c r="B7484" s="37">
        <v>1992.61</v>
      </c>
      <c r="C7484" s="158">
        <v>8809.2000000000007</v>
      </c>
      <c r="D7484" s="71">
        <v>2188.5700000000002</v>
      </c>
      <c r="E7484" s="271">
        <v>9464.4</v>
      </c>
      <c r="F7484" s="12">
        <v>3242.39</v>
      </c>
      <c r="G7484" s="12">
        <v>406.29</v>
      </c>
      <c r="H7484" s="115">
        <v>117.31</v>
      </c>
      <c r="I7484" s="45">
        <v>103.79</v>
      </c>
      <c r="J7484" s="45">
        <v>100.42059999999999</v>
      </c>
      <c r="M7484" s="61"/>
    </row>
    <row r="7485" spans="1:13" ht="20.45" customHeight="1" thickBot="1" x14ac:dyDescent="0.3">
      <c r="A7485" s="11">
        <v>45433</v>
      </c>
      <c r="B7485" s="37">
        <v>1984.56</v>
      </c>
      <c r="C7485" s="158">
        <v>8773.6200000000008</v>
      </c>
      <c r="D7485" s="71">
        <v>2176.6</v>
      </c>
      <c r="E7485" s="271">
        <v>9412.64</v>
      </c>
      <c r="F7485" s="12">
        <v>3217.79</v>
      </c>
      <c r="G7485" s="12">
        <v>404.2</v>
      </c>
      <c r="H7485" s="115">
        <v>116.6</v>
      </c>
      <c r="I7485" s="45">
        <v>103.81</v>
      </c>
      <c r="J7485" s="45">
        <v>101.54519999999999</v>
      </c>
      <c r="M7485" s="61"/>
    </row>
    <row r="7486" spans="1:13" ht="20.45" customHeight="1" thickBot="1" x14ac:dyDescent="0.3">
      <c r="A7486" s="11">
        <v>45434</v>
      </c>
      <c r="B7486" s="37">
        <v>1980.75</v>
      </c>
      <c r="C7486" s="158">
        <v>8756.76</v>
      </c>
      <c r="D7486" s="71">
        <v>2173.13</v>
      </c>
      <c r="E7486" s="271">
        <v>9397.6</v>
      </c>
      <c r="F7486" s="12">
        <v>3211.88</v>
      </c>
      <c r="G7486" s="12">
        <v>404.84</v>
      </c>
      <c r="H7486" s="115">
        <v>116.55</v>
      </c>
      <c r="I7486" s="45">
        <v>103.82</v>
      </c>
      <c r="J7486" s="45">
        <v>101.2865</v>
      </c>
      <c r="M7486" s="61"/>
    </row>
    <row r="7487" spans="1:13" ht="20.45" customHeight="1" thickBot="1" x14ac:dyDescent="0.3">
      <c r="A7487" s="11">
        <v>45435</v>
      </c>
      <c r="B7487" s="37">
        <v>1988</v>
      </c>
      <c r="C7487" s="158">
        <v>8788.7900000000009</v>
      </c>
      <c r="D7487" s="71">
        <v>2183.6</v>
      </c>
      <c r="E7487" s="271">
        <v>9442.8700000000008</v>
      </c>
      <c r="F7487" s="12">
        <v>3220.14</v>
      </c>
      <c r="G7487" s="12">
        <v>406.66</v>
      </c>
      <c r="H7487" s="115">
        <v>116.9</v>
      </c>
      <c r="I7487" s="45">
        <v>103.84</v>
      </c>
      <c r="J7487" s="45">
        <v>100.32850000000001</v>
      </c>
      <c r="M7487" s="61"/>
    </row>
    <row r="7488" spans="1:13" ht="20.45" customHeight="1" thickBot="1" x14ac:dyDescent="0.3">
      <c r="A7488" s="11">
        <v>45436</v>
      </c>
      <c r="B7488" s="37">
        <v>1982.04</v>
      </c>
      <c r="C7488" s="158">
        <v>8770.73</v>
      </c>
      <c r="D7488" s="71">
        <v>2174.4699999999998</v>
      </c>
      <c r="E7488" s="271">
        <v>9414.33</v>
      </c>
      <c r="F7488" s="12">
        <v>3203.59</v>
      </c>
      <c r="G7488" s="12">
        <v>404.82</v>
      </c>
      <c r="H7488" s="115">
        <v>116.39</v>
      </c>
      <c r="I7488" s="45">
        <v>103.82</v>
      </c>
      <c r="J7488" s="45">
        <v>100.54179999999999</v>
      </c>
      <c r="M7488" s="61"/>
    </row>
    <row r="7489" spans="1:13" ht="20.45" customHeight="1" thickBot="1" x14ac:dyDescent="0.3">
      <c r="A7489" s="11">
        <v>45439</v>
      </c>
      <c r="B7489" s="37">
        <v>1976.26</v>
      </c>
      <c r="C7489" s="158">
        <v>8757.69</v>
      </c>
      <c r="D7489" s="71">
        <v>2169.92</v>
      </c>
      <c r="E7489" s="271">
        <v>9411.24</v>
      </c>
      <c r="F7489" s="12">
        <v>3211.86</v>
      </c>
      <c r="G7489" s="12">
        <v>403.74</v>
      </c>
      <c r="H7489" s="115">
        <v>116.06</v>
      </c>
      <c r="I7489" s="45">
        <v>103.8</v>
      </c>
      <c r="J7489" s="45">
        <v>99.608199999999997</v>
      </c>
      <c r="M7489" s="61"/>
    </row>
    <row r="7490" spans="1:13" ht="20.45" customHeight="1" thickBot="1" x14ac:dyDescent="0.3">
      <c r="A7490" s="11">
        <v>45440</v>
      </c>
      <c r="B7490" s="37">
        <v>1969.34</v>
      </c>
      <c r="C7490" s="158">
        <v>8735.8700000000008</v>
      </c>
      <c r="D7490" s="71">
        <v>2165.14</v>
      </c>
      <c r="E7490" s="271">
        <v>9402.23</v>
      </c>
      <c r="F7490" s="12">
        <v>3215.07</v>
      </c>
      <c r="G7490" s="12">
        <v>403.43</v>
      </c>
      <c r="H7490" s="115">
        <v>115.73</v>
      </c>
      <c r="I7490" s="45">
        <v>103.79</v>
      </c>
      <c r="J7490" s="45">
        <v>98.853099999999998</v>
      </c>
      <c r="M7490" s="61"/>
    </row>
    <row r="7491" spans="1:13" ht="20.45" customHeight="1" thickBot="1" x14ac:dyDescent="0.3">
      <c r="A7491" s="11">
        <v>45441</v>
      </c>
      <c r="B7491" s="37">
        <v>1964.25</v>
      </c>
      <c r="C7491" s="158">
        <v>8713.99</v>
      </c>
      <c r="D7491" s="71">
        <v>2157.04</v>
      </c>
      <c r="E7491" s="271">
        <v>9367.9699999999993</v>
      </c>
      <c r="F7491" s="12">
        <v>3195.57</v>
      </c>
      <c r="G7491" s="12">
        <v>401.62</v>
      </c>
      <c r="H7491" s="115">
        <v>115.21</v>
      </c>
      <c r="I7491" s="45">
        <v>103.8</v>
      </c>
      <c r="J7491" s="45">
        <v>99.816800000000001</v>
      </c>
      <c r="M7491" s="61"/>
    </row>
    <row r="7492" spans="1:13" ht="20.45" customHeight="1" thickBot="1" x14ac:dyDescent="0.3">
      <c r="A7492" s="11">
        <v>45442</v>
      </c>
      <c r="B7492" s="37">
        <v>1964.42</v>
      </c>
      <c r="C7492" s="158">
        <v>8723.77</v>
      </c>
      <c r="D7492" s="71">
        <v>2155.2199999999998</v>
      </c>
      <c r="E7492" s="271">
        <v>9372.06</v>
      </c>
      <c r="F7492" s="12">
        <v>3183.97</v>
      </c>
      <c r="G7492" s="12">
        <v>402.05</v>
      </c>
      <c r="H7492" s="115">
        <v>115.22</v>
      </c>
      <c r="I7492" s="45">
        <v>103.84</v>
      </c>
      <c r="J7492" s="45">
        <v>99.679699999999997</v>
      </c>
      <c r="M7492" s="61"/>
    </row>
    <row r="7493" spans="1:13" ht="20.45" customHeight="1" thickBot="1" x14ac:dyDescent="0.3">
      <c r="A7493" s="11">
        <v>45443</v>
      </c>
      <c r="B7493" s="37">
        <v>1957.47</v>
      </c>
      <c r="C7493" s="158">
        <v>8692.93</v>
      </c>
      <c r="D7493" s="71">
        <v>2146.65</v>
      </c>
      <c r="E7493" s="271">
        <v>9334.7900000000009</v>
      </c>
      <c r="F7493" s="12">
        <v>3176.53</v>
      </c>
      <c r="G7493" s="12">
        <v>401.78</v>
      </c>
      <c r="H7493" s="115">
        <v>114.83</v>
      </c>
      <c r="I7493" s="45">
        <v>103.83</v>
      </c>
      <c r="J7493" s="45">
        <v>100.0594</v>
      </c>
      <c r="M7493" s="61"/>
    </row>
    <row r="7494" spans="1:13" ht="20.45" customHeight="1" thickBot="1" x14ac:dyDescent="0.3">
      <c r="A7494" s="11">
        <v>45446</v>
      </c>
      <c r="B7494" s="37">
        <v>1956.05</v>
      </c>
      <c r="C7494" s="158">
        <v>8687.7900000000009</v>
      </c>
      <c r="D7494" s="71">
        <v>2145.9499999999998</v>
      </c>
      <c r="E7494" s="271">
        <v>9333.26</v>
      </c>
      <c r="F7494" s="12">
        <v>3183.73</v>
      </c>
      <c r="G7494" s="12">
        <v>401.63</v>
      </c>
      <c r="H7494" s="115">
        <v>114.81</v>
      </c>
      <c r="I7494" s="45">
        <v>103.81</v>
      </c>
      <c r="J7494" s="45">
        <v>99.816800000000001</v>
      </c>
      <c r="M7494" s="61"/>
    </row>
    <row r="7495" spans="1:13" ht="20.45" customHeight="1" thickBot="1" x14ac:dyDescent="0.3">
      <c r="A7495" s="11">
        <v>45447</v>
      </c>
      <c r="B7495" s="37">
        <v>1959.58</v>
      </c>
      <c r="C7495" s="158">
        <v>8703.44</v>
      </c>
      <c r="D7495" s="71">
        <v>2152.59</v>
      </c>
      <c r="E7495" s="271">
        <v>9362.17</v>
      </c>
      <c r="F7495" s="12">
        <v>3205.62</v>
      </c>
      <c r="G7495" s="12">
        <v>403.06</v>
      </c>
      <c r="H7495" s="115">
        <v>115.31</v>
      </c>
      <c r="I7495" s="45">
        <v>103.79</v>
      </c>
      <c r="J7495" s="45">
        <v>99.442099999999996</v>
      </c>
      <c r="M7495" s="61"/>
    </row>
    <row r="7496" spans="1:13" ht="20.45" customHeight="1" thickBot="1" x14ac:dyDescent="0.3">
      <c r="A7496" s="11">
        <v>45448</v>
      </c>
      <c r="B7496" s="37">
        <v>1962.63</v>
      </c>
      <c r="C7496" s="158">
        <v>8716.98</v>
      </c>
      <c r="D7496" s="71">
        <v>2155.4699999999998</v>
      </c>
      <c r="E7496" s="271">
        <v>9374.68</v>
      </c>
      <c r="F7496" s="12">
        <v>3201.89</v>
      </c>
      <c r="G7496" s="12">
        <v>403.23</v>
      </c>
      <c r="H7496" s="115">
        <v>115.43</v>
      </c>
      <c r="I7496" s="45">
        <v>103.81</v>
      </c>
      <c r="J7496" s="45">
        <v>99.691199999999995</v>
      </c>
      <c r="M7496" s="61"/>
    </row>
    <row r="7497" spans="1:13" ht="20.45" customHeight="1" thickBot="1" x14ac:dyDescent="0.3">
      <c r="A7497" s="11">
        <v>45449</v>
      </c>
      <c r="B7497" s="37">
        <v>1967.42</v>
      </c>
      <c r="C7497" s="158">
        <v>8738.25</v>
      </c>
      <c r="D7497" s="71">
        <v>2162.2199999999998</v>
      </c>
      <c r="E7497" s="271">
        <v>9404.0400000000009</v>
      </c>
      <c r="F7497" s="12">
        <v>3213.66</v>
      </c>
      <c r="G7497" s="12">
        <v>403.95</v>
      </c>
      <c r="H7497" s="115">
        <v>115.58</v>
      </c>
      <c r="I7497" s="45">
        <v>103.81</v>
      </c>
      <c r="J7497" s="45">
        <v>99.637</v>
      </c>
      <c r="M7497" s="61"/>
    </row>
    <row r="7498" spans="1:13" ht="20.45" customHeight="1" thickBot="1" x14ac:dyDescent="0.3">
      <c r="A7498" s="11">
        <v>45450</v>
      </c>
      <c r="B7498" s="37">
        <v>1951.52</v>
      </c>
      <c r="C7498" s="158">
        <v>8730.06</v>
      </c>
      <c r="D7498" s="71">
        <v>2140.81</v>
      </c>
      <c r="E7498" s="271">
        <v>9393.61</v>
      </c>
      <c r="F7498" s="12">
        <v>3210.72</v>
      </c>
      <c r="G7498" s="12">
        <v>398.99</v>
      </c>
      <c r="H7498" s="115">
        <v>114.23</v>
      </c>
      <c r="I7498" s="45">
        <v>103.81</v>
      </c>
      <c r="J7498" s="45">
        <v>99.617500000000007</v>
      </c>
      <c r="M7498" s="61"/>
    </row>
    <row r="7499" spans="1:13" ht="20.45" customHeight="1" thickBot="1" x14ac:dyDescent="0.3">
      <c r="A7499" s="11">
        <v>45453</v>
      </c>
      <c r="B7499" s="37">
        <v>1959.1</v>
      </c>
      <c r="C7499" s="158">
        <v>8775.3700000000008</v>
      </c>
      <c r="D7499" s="71">
        <v>2146.25</v>
      </c>
      <c r="E7499" s="271">
        <v>9432.58</v>
      </c>
      <c r="F7499" s="12">
        <v>3193.22</v>
      </c>
      <c r="G7499" s="12">
        <v>400.81</v>
      </c>
      <c r="H7499" s="115">
        <v>114.67</v>
      </c>
      <c r="I7499" s="45">
        <v>103.9</v>
      </c>
      <c r="J7499" s="45">
        <v>100.5792</v>
      </c>
      <c r="M7499" s="61"/>
    </row>
    <row r="7500" spans="1:13" ht="20.45" customHeight="1" thickBot="1" x14ac:dyDescent="0.3">
      <c r="A7500" s="11">
        <v>45454</v>
      </c>
      <c r="B7500" s="37">
        <v>1956.54</v>
      </c>
      <c r="C7500" s="158">
        <v>8763.92</v>
      </c>
      <c r="D7500" s="71">
        <v>2142.88</v>
      </c>
      <c r="E7500" s="271">
        <v>9417.77</v>
      </c>
      <c r="F7500" s="12">
        <v>3188.75</v>
      </c>
      <c r="G7500" s="12">
        <v>400.27</v>
      </c>
      <c r="H7500" s="115">
        <v>114.48</v>
      </c>
      <c r="I7500" s="45">
        <v>103.91</v>
      </c>
      <c r="J7500" s="45">
        <v>100.56189999999999</v>
      </c>
      <c r="M7500" s="61"/>
    </row>
    <row r="7501" spans="1:13" ht="20.45" customHeight="1" thickBot="1" x14ac:dyDescent="0.3">
      <c r="A7501" s="11">
        <v>45455</v>
      </c>
      <c r="B7501" s="37">
        <v>1954.1</v>
      </c>
      <c r="C7501" s="158">
        <v>8752.98</v>
      </c>
      <c r="D7501" s="71">
        <v>2134.67</v>
      </c>
      <c r="E7501" s="271">
        <v>9381.7000000000007</v>
      </c>
      <c r="F7501" s="12">
        <v>3168.62</v>
      </c>
      <c r="G7501" s="12">
        <v>399.22</v>
      </c>
      <c r="H7501" s="115">
        <v>114.26</v>
      </c>
      <c r="I7501" s="45">
        <v>103.93</v>
      </c>
      <c r="J7501" s="45">
        <v>101.3811</v>
      </c>
      <c r="M7501" s="61"/>
    </row>
    <row r="7502" spans="1:13" ht="20.45" customHeight="1" thickBot="1" x14ac:dyDescent="0.3">
      <c r="A7502" s="11">
        <v>45456</v>
      </c>
      <c r="B7502" s="37">
        <v>1944.32</v>
      </c>
      <c r="C7502" s="158">
        <v>8709.16</v>
      </c>
      <c r="D7502" s="71">
        <v>2123.39</v>
      </c>
      <c r="E7502" s="271">
        <v>9332.1</v>
      </c>
      <c r="F7502" s="12">
        <v>3163.97</v>
      </c>
      <c r="G7502" s="12">
        <v>397.25</v>
      </c>
      <c r="H7502" s="115">
        <v>113.67</v>
      </c>
      <c r="I7502" s="45">
        <v>103.91</v>
      </c>
      <c r="J7502" s="45">
        <v>100.9933</v>
      </c>
      <c r="M7502" s="61"/>
    </row>
    <row r="7503" spans="1:13" ht="20.45" customHeight="1" thickBot="1" x14ac:dyDescent="0.3">
      <c r="A7503" s="11">
        <v>45457</v>
      </c>
      <c r="B7503" s="37">
        <v>1941.02</v>
      </c>
      <c r="C7503" s="158">
        <v>8694.4</v>
      </c>
      <c r="D7503" s="71">
        <v>2115.89</v>
      </c>
      <c r="E7503" s="271">
        <v>9299.17</v>
      </c>
      <c r="F7503" s="12">
        <v>3134.01</v>
      </c>
      <c r="G7503" s="12">
        <v>396.22</v>
      </c>
      <c r="H7503" s="115">
        <v>113.35</v>
      </c>
      <c r="I7503" s="45">
        <v>103.97</v>
      </c>
      <c r="J7503" s="45">
        <v>100.86660000000001</v>
      </c>
      <c r="M7503" s="61"/>
    </row>
    <row r="7504" spans="1:13" ht="20.45" customHeight="1" thickBot="1" x14ac:dyDescent="0.3">
      <c r="A7504" s="11">
        <v>45460</v>
      </c>
      <c r="B7504" s="37">
        <v>1937.96</v>
      </c>
      <c r="C7504" s="158">
        <v>8680.7000000000007</v>
      </c>
      <c r="D7504" s="71">
        <v>2113.73</v>
      </c>
      <c r="E7504" s="271">
        <v>9289.65</v>
      </c>
      <c r="F7504" s="12">
        <v>3120.44</v>
      </c>
      <c r="G7504" s="12">
        <v>396.53</v>
      </c>
      <c r="H7504" s="115">
        <v>113.07</v>
      </c>
      <c r="I7504" s="45">
        <v>104</v>
      </c>
      <c r="J7504" s="45">
        <v>100.6307</v>
      </c>
      <c r="M7504" s="61"/>
    </row>
    <row r="7505" spans="1:13" ht="20.45" customHeight="1" thickBot="1" x14ac:dyDescent="0.3">
      <c r="A7505" s="11">
        <v>45461</v>
      </c>
      <c r="B7505" s="37">
        <v>1941.81</v>
      </c>
      <c r="C7505" s="158">
        <v>8697.92</v>
      </c>
      <c r="D7505" s="71">
        <v>2117.58</v>
      </c>
      <c r="E7505" s="271">
        <v>9306.6</v>
      </c>
      <c r="F7505" s="12">
        <v>3129.14</v>
      </c>
      <c r="G7505" s="12">
        <v>397.08</v>
      </c>
      <c r="H7505" s="115">
        <v>113.47</v>
      </c>
      <c r="I7505" s="45">
        <v>104</v>
      </c>
      <c r="J7505" s="45">
        <v>101.1862</v>
      </c>
      <c r="M7505" s="61"/>
    </row>
    <row r="7506" spans="1:13" ht="20.45" customHeight="1" thickBot="1" x14ac:dyDescent="0.3">
      <c r="A7506" s="11">
        <v>45462</v>
      </c>
      <c r="B7506" s="37">
        <v>1940.75</v>
      </c>
      <c r="C7506" s="158">
        <v>8693.2000000000007</v>
      </c>
      <c r="D7506" s="71">
        <v>2114.54</v>
      </c>
      <c r="E7506" s="271">
        <v>9293.2099999999991</v>
      </c>
      <c r="F7506" s="12">
        <v>3125.91</v>
      </c>
      <c r="G7506" s="12">
        <v>397.06</v>
      </c>
      <c r="H7506" s="115">
        <v>113.38</v>
      </c>
      <c r="I7506" s="45">
        <v>104</v>
      </c>
      <c r="J7506" s="45">
        <v>101.4302</v>
      </c>
      <c r="M7506" s="61"/>
    </row>
    <row r="7507" spans="1:13" ht="20.45" customHeight="1" thickBot="1" x14ac:dyDescent="0.3">
      <c r="A7507" s="11">
        <v>45463</v>
      </c>
      <c r="B7507" s="37">
        <v>1936.18</v>
      </c>
      <c r="C7507" s="158">
        <v>8682.5</v>
      </c>
      <c r="D7507" s="71">
        <v>2108.4499999999998</v>
      </c>
      <c r="E7507" s="271">
        <v>9279.4500000000007</v>
      </c>
      <c r="F7507" s="12">
        <v>3121.88</v>
      </c>
      <c r="G7507" s="12">
        <v>395.97</v>
      </c>
      <c r="H7507" s="115">
        <v>113.06</v>
      </c>
      <c r="I7507" s="45">
        <v>104</v>
      </c>
      <c r="J7507" s="45">
        <v>101.41070000000001</v>
      </c>
      <c r="M7507" s="61"/>
    </row>
    <row r="7508" spans="1:13" ht="20.45" customHeight="1" thickBot="1" x14ac:dyDescent="0.3">
      <c r="A7508" s="11">
        <v>45464</v>
      </c>
      <c r="B7508" s="37">
        <v>1936.21</v>
      </c>
      <c r="C7508" s="158">
        <v>8682.6299999999992</v>
      </c>
      <c r="D7508" s="71">
        <v>2110.81</v>
      </c>
      <c r="E7508" s="271">
        <v>9289.84</v>
      </c>
      <c r="F7508" s="12">
        <v>3117.17</v>
      </c>
      <c r="G7508" s="12">
        <v>396.83</v>
      </c>
      <c r="H7508" s="115">
        <v>113.05</v>
      </c>
      <c r="I7508" s="45">
        <v>104.03</v>
      </c>
      <c r="J7508" s="45">
        <v>101.10599999999999</v>
      </c>
      <c r="M7508" s="61"/>
    </row>
    <row r="7509" spans="1:13" ht="20.45" customHeight="1" thickBot="1" x14ac:dyDescent="0.3">
      <c r="A7509" s="11">
        <v>45467</v>
      </c>
      <c r="B7509" s="37">
        <v>1941.74</v>
      </c>
      <c r="C7509" s="158">
        <v>8707.44</v>
      </c>
      <c r="D7509" s="71">
        <v>2116.17</v>
      </c>
      <c r="E7509" s="271">
        <v>9313.43</v>
      </c>
      <c r="F7509" s="12">
        <v>3116.77</v>
      </c>
      <c r="G7509" s="12">
        <v>399.34</v>
      </c>
      <c r="H7509" s="115">
        <v>113.63</v>
      </c>
      <c r="I7509" s="45">
        <v>104.06</v>
      </c>
      <c r="J7509" s="45">
        <v>101.4958</v>
      </c>
      <c r="M7509" s="61"/>
    </row>
    <row r="7510" spans="1:13" ht="20.45" customHeight="1" thickBot="1" x14ac:dyDescent="0.3">
      <c r="A7510" s="11">
        <v>45468</v>
      </c>
      <c r="B7510" s="37">
        <v>1934.76</v>
      </c>
      <c r="C7510" s="158">
        <v>8676.14</v>
      </c>
      <c r="D7510" s="71">
        <v>2108.7800000000002</v>
      </c>
      <c r="E7510" s="271">
        <v>9280.9</v>
      </c>
      <c r="F7510" s="12">
        <v>3113.71</v>
      </c>
      <c r="G7510" s="12">
        <v>396.54</v>
      </c>
      <c r="H7510" s="115">
        <v>113.05</v>
      </c>
      <c r="I7510" s="45">
        <v>104.05</v>
      </c>
      <c r="J7510" s="45">
        <v>101.1211</v>
      </c>
      <c r="M7510" s="61"/>
    </row>
    <row r="7511" spans="1:13" ht="20.45" customHeight="1" thickBot="1" x14ac:dyDescent="0.3">
      <c r="A7511" s="11">
        <v>45469</v>
      </c>
      <c r="B7511" s="37">
        <v>1940.56</v>
      </c>
      <c r="C7511" s="158">
        <v>8702.15</v>
      </c>
      <c r="D7511" s="71">
        <v>2115.0500000000002</v>
      </c>
      <c r="E7511" s="271">
        <v>9308.5</v>
      </c>
      <c r="F7511" s="12">
        <v>3113.33</v>
      </c>
      <c r="G7511" s="12">
        <v>396.64</v>
      </c>
      <c r="H7511" s="115">
        <v>113.14</v>
      </c>
      <c r="I7511" s="45">
        <v>104.08</v>
      </c>
      <c r="J7511" s="45">
        <v>101.434</v>
      </c>
      <c r="M7511" s="61"/>
    </row>
    <row r="7512" spans="1:13" ht="20.45" customHeight="1" thickBot="1" x14ac:dyDescent="0.3">
      <c r="A7512" s="11">
        <v>45470</v>
      </c>
      <c r="B7512" s="37">
        <v>1935.41</v>
      </c>
      <c r="C7512" s="158">
        <v>8679.08</v>
      </c>
      <c r="D7512" s="71">
        <v>2108.9</v>
      </c>
      <c r="E7512" s="271">
        <v>9281.4599999999991</v>
      </c>
      <c r="F7512" s="12">
        <v>3098.02</v>
      </c>
      <c r="G7512" s="12">
        <v>395.42</v>
      </c>
      <c r="H7512" s="115">
        <v>112.72</v>
      </c>
      <c r="I7512" s="45">
        <v>104.1</v>
      </c>
      <c r="J7512" s="45">
        <v>101.9063</v>
      </c>
      <c r="M7512" s="61"/>
    </row>
    <row r="7513" spans="1:13" ht="20.45" customHeight="1" thickBot="1" x14ac:dyDescent="0.3">
      <c r="A7513" s="11">
        <v>45471</v>
      </c>
      <c r="B7513" s="37">
        <v>1935.59</v>
      </c>
      <c r="C7513" s="158">
        <v>8685.75</v>
      </c>
      <c r="D7513" s="71">
        <v>2108.8200000000002</v>
      </c>
      <c r="E7513" s="271">
        <v>9288.89</v>
      </c>
      <c r="F7513" s="12">
        <v>3098.53</v>
      </c>
      <c r="G7513" s="12">
        <v>395.04</v>
      </c>
      <c r="H7513" s="115">
        <v>112.59</v>
      </c>
      <c r="I7513" s="45">
        <v>104.11</v>
      </c>
      <c r="J7513" s="45">
        <v>101.9712</v>
      </c>
      <c r="M7513" s="61"/>
    </row>
    <row r="7514" spans="1:13" ht="20.45" customHeight="1" thickBot="1" x14ac:dyDescent="0.3">
      <c r="A7514" s="11">
        <v>45474</v>
      </c>
      <c r="B7514" s="37">
        <v>1936.6</v>
      </c>
      <c r="C7514" s="158">
        <v>8690.2900000000009</v>
      </c>
      <c r="D7514" s="71">
        <v>2112.1799999999998</v>
      </c>
      <c r="E7514" s="271">
        <v>9303.67</v>
      </c>
      <c r="F7514" s="12">
        <v>3115.63</v>
      </c>
      <c r="G7514" s="12">
        <v>395.43</v>
      </c>
      <c r="H7514" s="115">
        <v>112.69</v>
      </c>
      <c r="I7514" s="45">
        <v>104.1</v>
      </c>
      <c r="J7514" s="45">
        <v>101.02030000000001</v>
      </c>
      <c r="M7514" s="61"/>
    </row>
    <row r="7515" spans="1:13" ht="20.45" customHeight="1" thickBot="1" x14ac:dyDescent="0.3">
      <c r="A7515" s="11">
        <v>45475</v>
      </c>
      <c r="B7515" s="37">
        <v>1935.49</v>
      </c>
      <c r="C7515" s="158">
        <v>8685.32</v>
      </c>
      <c r="D7515" s="71">
        <v>2111.7199999999998</v>
      </c>
      <c r="E7515" s="271">
        <v>9301.66</v>
      </c>
      <c r="F7515" s="12">
        <v>3110.05</v>
      </c>
      <c r="G7515" s="12">
        <v>395.18</v>
      </c>
      <c r="H7515" s="115">
        <v>112.57</v>
      </c>
      <c r="I7515" s="45">
        <v>104.11</v>
      </c>
      <c r="J7515" s="45">
        <v>100.8926</v>
      </c>
      <c r="M7515" s="61"/>
    </row>
    <row r="7516" spans="1:13" ht="20.45" customHeight="1" thickBot="1" x14ac:dyDescent="0.3">
      <c r="A7516" s="11">
        <v>45476</v>
      </c>
      <c r="B7516" s="37">
        <v>1941.06</v>
      </c>
      <c r="C7516" s="158">
        <v>8710.2900000000009</v>
      </c>
      <c r="D7516" s="71">
        <v>2115.91</v>
      </c>
      <c r="E7516" s="271">
        <v>9320.1200000000008</v>
      </c>
      <c r="F7516" s="12">
        <v>3118.35</v>
      </c>
      <c r="G7516" s="12">
        <v>395.81</v>
      </c>
      <c r="H7516" s="115">
        <v>113.02</v>
      </c>
      <c r="I7516" s="45">
        <v>104.13</v>
      </c>
      <c r="J7516" s="45">
        <v>101.39749999999999</v>
      </c>
      <c r="M7516" s="61"/>
    </row>
    <row r="7517" spans="1:13" ht="20.45" customHeight="1" thickBot="1" x14ac:dyDescent="0.3">
      <c r="A7517" s="11">
        <v>45477</v>
      </c>
      <c r="B7517" s="37">
        <v>1943.6</v>
      </c>
      <c r="C7517" s="158">
        <v>8721.7000000000007</v>
      </c>
      <c r="D7517" s="71">
        <v>2120.81</v>
      </c>
      <c r="E7517" s="271">
        <v>9341.7099999999991</v>
      </c>
      <c r="F7517" s="12">
        <v>3134.58</v>
      </c>
      <c r="G7517" s="12">
        <v>396.76</v>
      </c>
      <c r="H7517" s="115">
        <v>113.21</v>
      </c>
      <c r="I7517" s="45">
        <v>104.1</v>
      </c>
      <c r="J7517" s="45">
        <v>101.1061</v>
      </c>
      <c r="M7517" s="61"/>
    </row>
    <row r="7518" spans="1:13" ht="20.45" customHeight="1" thickBot="1" x14ac:dyDescent="0.3">
      <c r="A7518" s="11">
        <v>45478</v>
      </c>
      <c r="B7518" s="37">
        <v>1937.6</v>
      </c>
      <c r="C7518" s="158">
        <v>8694.7800000000007</v>
      </c>
      <c r="D7518" s="71">
        <v>2113.87</v>
      </c>
      <c r="E7518" s="271">
        <v>9311.1299999999992</v>
      </c>
      <c r="F7518" s="12">
        <v>3131.53</v>
      </c>
      <c r="G7518" s="12">
        <v>395.33</v>
      </c>
      <c r="H7518" s="115">
        <v>112.82</v>
      </c>
      <c r="I7518" s="45">
        <v>104.09</v>
      </c>
      <c r="J7518" s="45">
        <v>101.0145</v>
      </c>
      <c r="M7518" s="61"/>
    </row>
    <row r="7519" spans="1:13" ht="20.45" customHeight="1" thickBot="1" x14ac:dyDescent="0.3">
      <c r="A7519" s="11">
        <v>45481</v>
      </c>
      <c r="B7519" s="37">
        <v>1935.31</v>
      </c>
      <c r="C7519" s="158">
        <v>8689.58</v>
      </c>
      <c r="D7519" s="71">
        <v>2110.29</v>
      </c>
      <c r="E7519" s="271">
        <v>9302.08</v>
      </c>
      <c r="F7519" s="12">
        <v>3125.28</v>
      </c>
      <c r="G7519" s="12">
        <v>395.28</v>
      </c>
      <c r="H7519" s="115">
        <v>112.79</v>
      </c>
      <c r="I7519" s="45">
        <v>104.12</v>
      </c>
      <c r="J7519" s="45">
        <v>100.9345</v>
      </c>
      <c r="M7519" s="61"/>
    </row>
    <row r="7520" spans="1:13" ht="20.45" customHeight="1" thickBot="1" x14ac:dyDescent="0.3">
      <c r="A7520" s="11">
        <v>45482</v>
      </c>
      <c r="B7520" s="37">
        <v>1934.18</v>
      </c>
      <c r="C7520" s="158">
        <v>8684.5400000000009</v>
      </c>
      <c r="D7520" s="71">
        <v>2110.87</v>
      </c>
      <c r="E7520" s="271">
        <v>9304.66</v>
      </c>
      <c r="F7520" s="12">
        <v>3128.29</v>
      </c>
      <c r="G7520" s="12">
        <v>395.91</v>
      </c>
      <c r="H7520" s="115">
        <v>112.77</v>
      </c>
      <c r="I7520" s="45">
        <v>104.12</v>
      </c>
      <c r="J7520" s="45">
        <v>100.5801</v>
      </c>
      <c r="M7520" s="61"/>
    </row>
    <row r="7521" spans="1:13" ht="20.45" customHeight="1" thickBot="1" x14ac:dyDescent="0.3">
      <c r="A7521" s="11">
        <v>45483</v>
      </c>
      <c r="B7521" s="37">
        <v>1938.09</v>
      </c>
      <c r="C7521" s="158">
        <v>8702.08</v>
      </c>
      <c r="D7521" s="71">
        <v>2115.9</v>
      </c>
      <c r="E7521" s="271">
        <v>9326.81</v>
      </c>
      <c r="F7521" s="12">
        <v>3134.32</v>
      </c>
      <c r="G7521" s="12">
        <v>396.63</v>
      </c>
      <c r="H7521" s="115">
        <v>112.97</v>
      </c>
      <c r="I7521" s="45">
        <v>104.12</v>
      </c>
      <c r="J7521" s="45">
        <v>100.6253</v>
      </c>
      <c r="M7521" s="61"/>
    </row>
    <row r="7522" spans="1:13" ht="20.45" customHeight="1" thickBot="1" x14ac:dyDescent="0.3">
      <c r="A7522" s="11">
        <v>45484</v>
      </c>
      <c r="B7522" s="37">
        <v>1939.37</v>
      </c>
      <c r="C7522" s="158">
        <v>8709.01</v>
      </c>
      <c r="D7522" s="71">
        <v>2118.1</v>
      </c>
      <c r="E7522" s="271">
        <v>9338.07</v>
      </c>
      <c r="F7522" s="12">
        <v>3141.26</v>
      </c>
      <c r="G7522" s="12">
        <v>397.17</v>
      </c>
      <c r="H7522" s="115">
        <v>113.17</v>
      </c>
      <c r="I7522" s="45">
        <v>104.13</v>
      </c>
      <c r="J7522" s="45">
        <v>100.52419999999999</v>
      </c>
      <c r="M7522" s="61"/>
    </row>
    <row r="7523" spans="1:13" ht="20.45" customHeight="1" thickBot="1" x14ac:dyDescent="0.3">
      <c r="A7523" s="11">
        <v>45485</v>
      </c>
      <c r="B7523" s="37">
        <v>1936.74</v>
      </c>
      <c r="C7523" s="158">
        <v>8703.8700000000008</v>
      </c>
      <c r="D7523" s="71">
        <v>2115.54</v>
      </c>
      <c r="E7523" s="271">
        <v>9335.5400000000009</v>
      </c>
      <c r="F7523" s="12">
        <v>3146.68</v>
      </c>
      <c r="G7523" s="12">
        <v>396.79</v>
      </c>
      <c r="H7523" s="115">
        <v>113.02</v>
      </c>
      <c r="I7523" s="45">
        <v>104.13</v>
      </c>
      <c r="J7523" s="45">
        <v>100.52419999999999</v>
      </c>
      <c r="M7523" s="61"/>
    </row>
    <row r="7524" spans="1:13" ht="20.45" customHeight="1" thickBot="1" x14ac:dyDescent="0.3">
      <c r="A7524" s="11">
        <v>45488</v>
      </c>
      <c r="B7524" s="37">
        <v>1929.65</v>
      </c>
      <c r="C7524" s="158">
        <v>8687.27</v>
      </c>
      <c r="D7524" s="71">
        <v>2106.58</v>
      </c>
      <c r="E7524" s="271">
        <v>9316.15</v>
      </c>
      <c r="F7524" s="12">
        <v>3143.78</v>
      </c>
      <c r="G7524" s="12">
        <v>394.79</v>
      </c>
      <c r="H7524" s="115">
        <v>112.47</v>
      </c>
      <c r="I7524" s="45">
        <v>104.14</v>
      </c>
      <c r="J7524" s="45">
        <v>100.208</v>
      </c>
      <c r="M7524" s="61"/>
    </row>
    <row r="7525" spans="1:13" ht="20.45" customHeight="1" thickBot="1" x14ac:dyDescent="0.3">
      <c r="A7525" s="11">
        <v>45489</v>
      </c>
      <c r="B7525" s="37">
        <v>1931.16</v>
      </c>
      <c r="C7525" s="158">
        <v>8694.07</v>
      </c>
      <c r="D7525" s="71">
        <v>2108.48</v>
      </c>
      <c r="E7525" s="271">
        <v>9324.5400000000009</v>
      </c>
      <c r="F7525" s="12">
        <v>3145.8</v>
      </c>
      <c r="G7525" s="12">
        <v>394.98</v>
      </c>
      <c r="H7525" s="115">
        <v>112.56</v>
      </c>
      <c r="I7525" s="45">
        <v>104.14</v>
      </c>
      <c r="J7525" s="45">
        <v>100.7826</v>
      </c>
      <c r="M7525" s="61"/>
    </row>
    <row r="7526" spans="1:13" ht="20.45" customHeight="1" thickBot="1" x14ac:dyDescent="0.3">
      <c r="A7526" s="11">
        <v>45490</v>
      </c>
      <c r="B7526" s="37">
        <v>1932.1</v>
      </c>
      <c r="C7526" s="158">
        <v>8698.31</v>
      </c>
      <c r="D7526" s="71">
        <v>2109.9899999999998</v>
      </c>
      <c r="E7526" s="271">
        <v>9331.25</v>
      </c>
      <c r="F7526" s="12">
        <v>3149.69</v>
      </c>
      <c r="G7526" s="12">
        <v>395.58</v>
      </c>
      <c r="H7526" s="115">
        <v>112.68</v>
      </c>
      <c r="I7526" s="45">
        <v>104.14</v>
      </c>
      <c r="J7526" s="45">
        <v>100.7307</v>
      </c>
      <c r="M7526" s="61"/>
    </row>
    <row r="7527" spans="1:13" ht="20.45" customHeight="1" thickBot="1" x14ac:dyDescent="0.3">
      <c r="A7527" s="11">
        <v>45491</v>
      </c>
      <c r="B7527" s="37">
        <v>1930.62</v>
      </c>
      <c r="C7527" s="158">
        <v>8691.64</v>
      </c>
      <c r="D7527" s="71">
        <v>2106.91</v>
      </c>
      <c r="E7527" s="271">
        <v>9317.6200000000008</v>
      </c>
      <c r="F7527" s="12">
        <v>3149.35</v>
      </c>
      <c r="G7527" s="12">
        <v>395.62</v>
      </c>
      <c r="H7527" s="115">
        <v>112.81</v>
      </c>
      <c r="I7527" s="45">
        <v>104.14</v>
      </c>
      <c r="J7527" s="45">
        <v>100.8783</v>
      </c>
      <c r="M7527" s="61"/>
    </row>
    <row r="7528" spans="1:13" ht="20.45" customHeight="1" thickBot="1" x14ac:dyDescent="0.3">
      <c r="A7528" s="11">
        <v>45492</v>
      </c>
      <c r="B7528" s="37">
        <v>1931.08</v>
      </c>
      <c r="C7528" s="158">
        <v>8693.74</v>
      </c>
      <c r="D7528" s="71">
        <v>2107.8000000000002</v>
      </c>
      <c r="E7528" s="271">
        <v>9321.56</v>
      </c>
      <c r="F7528" s="12">
        <v>3141.02</v>
      </c>
      <c r="G7528" s="12">
        <v>395.81</v>
      </c>
      <c r="H7528" s="115">
        <v>112.76</v>
      </c>
      <c r="I7528" s="45">
        <v>104.16</v>
      </c>
      <c r="J7528" s="45">
        <v>100.7206</v>
      </c>
      <c r="M7528" s="61"/>
    </row>
    <row r="7529" spans="1:13" ht="20.45" customHeight="1" thickBot="1" x14ac:dyDescent="0.3">
      <c r="A7529" s="11">
        <v>45495</v>
      </c>
      <c r="B7529" s="37">
        <v>1931.26</v>
      </c>
      <c r="C7529" s="158">
        <v>8694.5400000000009</v>
      </c>
      <c r="D7529" s="71">
        <v>2107.98</v>
      </c>
      <c r="E7529" s="271">
        <v>9322.35</v>
      </c>
      <c r="F7529" s="12">
        <v>3140.88</v>
      </c>
      <c r="G7529" s="12">
        <v>396.11</v>
      </c>
      <c r="H7529" s="115">
        <v>112.79</v>
      </c>
      <c r="I7529" s="45">
        <v>104.15</v>
      </c>
      <c r="J7529" s="45">
        <v>100.7336</v>
      </c>
      <c r="M7529" s="61"/>
    </row>
    <row r="7530" spans="1:13" ht="20.45" customHeight="1" thickBot="1" x14ac:dyDescent="0.3">
      <c r="A7530" s="11">
        <v>45496</v>
      </c>
      <c r="B7530" s="37">
        <v>1931</v>
      </c>
      <c r="C7530" s="158">
        <v>8693.34</v>
      </c>
      <c r="D7530" s="71">
        <v>2108.38</v>
      </c>
      <c r="E7530" s="271">
        <v>9324.1</v>
      </c>
      <c r="F7530" s="12">
        <v>3146.4</v>
      </c>
      <c r="G7530" s="12">
        <v>395.87</v>
      </c>
      <c r="H7530" s="115">
        <v>112.81</v>
      </c>
      <c r="I7530" s="45">
        <v>104.13</v>
      </c>
      <c r="J7530" s="45">
        <v>100.57599999999999</v>
      </c>
      <c r="M7530" s="61"/>
    </row>
    <row r="7531" spans="1:13" ht="20.45" customHeight="1" thickBot="1" x14ac:dyDescent="0.3">
      <c r="A7531" s="11">
        <v>45497</v>
      </c>
      <c r="B7531" s="37">
        <v>1930.97</v>
      </c>
      <c r="C7531" s="158">
        <v>8693.2000000000007</v>
      </c>
      <c r="D7531" s="71">
        <v>2106.6</v>
      </c>
      <c r="E7531" s="271">
        <v>9316.26</v>
      </c>
      <c r="F7531" s="12">
        <v>3130.91</v>
      </c>
      <c r="G7531" s="12">
        <v>395.87</v>
      </c>
      <c r="H7531" s="115">
        <v>112.82</v>
      </c>
      <c r="I7531" s="45">
        <v>104.17</v>
      </c>
      <c r="J7531" s="45">
        <v>100.9485</v>
      </c>
      <c r="M7531" s="61"/>
    </row>
    <row r="7532" spans="1:13" ht="20.45" customHeight="1" thickBot="1" x14ac:dyDescent="0.3">
      <c r="A7532" s="11">
        <v>45498</v>
      </c>
      <c r="B7532" s="37">
        <v>1931.64</v>
      </c>
      <c r="C7532" s="158">
        <v>8696.25</v>
      </c>
      <c r="D7532" s="71">
        <v>2105.2399999999998</v>
      </c>
      <c r="E7532" s="271">
        <v>9310.25</v>
      </c>
      <c r="F7532" s="12">
        <v>3127.15</v>
      </c>
      <c r="G7532" s="12">
        <v>395.42</v>
      </c>
      <c r="H7532" s="115">
        <v>112.82</v>
      </c>
      <c r="I7532" s="45">
        <v>104.17</v>
      </c>
      <c r="J7532" s="45">
        <v>101.3301</v>
      </c>
      <c r="M7532" s="61"/>
    </row>
    <row r="7533" spans="1:13" ht="20.45" customHeight="1" thickBot="1" x14ac:dyDescent="0.3">
      <c r="A7533" s="11">
        <v>45499</v>
      </c>
      <c r="B7533" s="37">
        <v>1930.06</v>
      </c>
      <c r="C7533" s="158">
        <v>8689.15</v>
      </c>
      <c r="D7533" s="71">
        <v>2105.5100000000002</v>
      </c>
      <c r="E7533" s="271">
        <v>9311.42</v>
      </c>
      <c r="F7533" s="12">
        <v>3130.02</v>
      </c>
      <c r="G7533" s="12">
        <v>395.47</v>
      </c>
      <c r="H7533" s="115">
        <v>112.71</v>
      </c>
      <c r="I7533" s="45">
        <v>104.17</v>
      </c>
      <c r="J7533" s="45">
        <v>100.9247</v>
      </c>
      <c r="M7533" s="61"/>
    </row>
    <row r="7534" spans="1:13" ht="20.45" customHeight="1" thickBot="1" x14ac:dyDescent="0.3">
      <c r="A7534" s="11">
        <v>45502</v>
      </c>
      <c r="B7534" s="37">
        <v>1931.83</v>
      </c>
      <c r="C7534" s="158">
        <v>8697.09</v>
      </c>
      <c r="D7534" s="71">
        <v>2108.2600000000002</v>
      </c>
      <c r="E7534" s="271">
        <v>9323.6</v>
      </c>
      <c r="F7534" s="12">
        <v>3138.21</v>
      </c>
      <c r="G7534" s="12">
        <v>395.21</v>
      </c>
      <c r="H7534" s="115">
        <v>112.61</v>
      </c>
      <c r="I7534" s="45">
        <v>104.18</v>
      </c>
      <c r="J7534" s="45">
        <v>100.8329</v>
      </c>
      <c r="M7534" s="61"/>
    </row>
    <row r="7535" spans="1:13" ht="20.45" customHeight="1" thickBot="1" x14ac:dyDescent="0.3">
      <c r="A7535" s="11">
        <v>45503</v>
      </c>
      <c r="B7535" s="37">
        <v>1935.21</v>
      </c>
      <c r="C7535" s="158">
        <v>8712.33</v>
      </c>
      <c r="D7535" s="71">
        <v>2111.69</v>
      </c>
      <c r="E7535" s="271">
        <v>9338.77</v>
      </c>
      <c r="F7535" s="12">
        <v>3147.5</v>
      </c>
      <c r="G7535" s="12">
        <v>395.96</v>
      </c>
      <c r="H7535" s="115">
        <v>112.97</v>
      </c>
      <c r="I7535" s="45">
        <v>104.12</v>
      </c>
      <c r="J7535" s="45">
        <v>100.9837</v>
      </c>
      <c r="M7535" s="61"/>
    </row>
    <row r="7536" spans="1:13" ht="20.45" customHeight="1" thickBot="1" x14ac:dyDescent="0.3">
      <c r="A7536" s="11">
        <v>45504</v>
      </c>
      <c r="B7536" s="37">
        <v>1935.29</v>
      </c>
      <c r="C7536" s="158">
        <v>8712.69</v>
      </c>
      <c r="D7536" s="71">
        <v>2113.4899999999998</v>
      </c>
      <c r="E7536" s="271">
        <v>9346.7099999999991</v>
      </c>
      <c r="F7536" s="12">
        <v>3149.77</v>
      </c>
      <c r="G7536" s="12">
        <v>396.18</v>
      </c>
      <c r="H7536" s="115">
        <v>112.94</v>
      </c>
      <c r="I7536" s="45">
        <v>104.11</v>
      </c>
      <c r="J7536" s="45">
        <v>100.712</v>
      </c>
      <c r="M7536" s="61"/>
    </row>
    <row r="7537" spans="1:13" ht="20.45" customHeight="1" thickBot="1" x14ac:dyDescent="0.3">
      <c r="A7537" s="11">
        <v>45505</v>
      </c>
      <c r="B7537" s="37">
        <v>1942.23</v>
      </c>
      <c r="C7537" s="158">
        <v>8743.92</v>
      </c>
      <c r="D7537" s="71">
        <v>2122.9</v>
      </c>
      <c r="E7537" s="271">
        <v>9388.33</v>
      </c>
      <c r="F7537" s="12">
        <v>3164.47</v>
      </c>
      <c r="G7537" s="12">
        <v>397.96</v>
      </c>
      <c r="H7537" s="115">
        <v>113.61</v>
      </c>
      <c r="I7537" s="45">
        <v>104.12</v>
      </c>
      <c r="J7537" s="45">
        <v>100.14100000000001</v>
      </c>
      <c r="M7537" s="61"/>
    </row>
    <row r="7538" spans="1:13" ht="20.45" customHeight="1" thickBot="1" x14ac:dyDescent="0.3">
      <c r="A7538" s="11">
        <v>45506</v>
      </c>
      <c r="B7538" s="37">
        <v>1943.87</v>
      </c>
      <c r="C7538" s="158">
        <v>8751.31</v>
      </c>
      <c r="D7538" s="71">
        <v>2123.85</v>
      </c>
      <c r="E7538" s="271">
        <v>9392.5400000000009</v>
      </c>
      <c r="F7538" s="12">
        <v>3157.69</v>
      </c>
      <c r="G7538" s="12">
        <v>398.25</v>
      </c>
      <c r="H7538" s="115">
        <v>113.78</v>
      </c>
      <c r="I7538" s="45">
        <v>104.13</v>
      </c>
      <c r="J7538" s="45">
        <v>100.768</v>
      </c>
      <c r="M7538" s="61"/>
    </row>
    <row r="7539" spans="1:13" ht="20.45" customHeight="1" thickBot="1" x14ac:dyDescent="0.3">
      <c r="A7539" s="11">
        <v>45509</v>
      </c>
      <c r="B7539" s="37">
        <v>1940.05</v>
      </c>
      <c r="C7539" s="158">
        <v>8734.11</v>
      </c>
      <c r="D7539" s="71">
        <v>2122.6</v>
      </c>
      <c r="E7539" s="271">
        <v>9386.98</v>
      </c>
      <c r="F7539" s="12">
        <v>3181.27</v>
      </c>
      <c r="G7539" s="12">
        <v>397.76</v>
      </c>
      <c r="H7539" s="115">
        <v>113.67</v>
      </c>
      <c r="I7539" s="45">
        <v>104.07</v>
      </c>
      <c r="J7539" s="45">
        <v>99.962000000000003</v>
      </c>
      <c r="M7539" s="61"/>
    </row>
    <row r="7540" spans="1:13" ht="20.45" customHeight="1" thickBot="1" x14ac:dyDescent="0.3">
      <c r="A7540" s="11">
        <v>45510</v>
      </c>
      <c r="B7540" s="37">
        <v>1942.77</v>
      </c>
      <c r="C7540" s="158">
        <v>8746.34</v>
      </c>
      <c r="D7540" s="71">
        <v>2122.38</v>
      </c>
      <c r="E7540" s="271">
        <v>9386.01</v>
      </c>
      <c r="F7540" s="12">
        <v>3188.3</v>
      </c>
      <c r="G7540" s="12">
        <v>397.95</v>
      </c>
      <c r="H7540" s="115">
        <v>114</v>
      </c>
      <c r="I7540" s="45">
        <v>104.04</v>
      </c>
      <c r="J7540" s="45">
        <v>100.54089999999999</v>
      </c>
      <c r="M7540" s="61"/>
    </row>
    <row r="7541" spans="1:13" ht="20.45" customHeight="1" thickBot="1" x14ac:dyDescent="0.3">
      <c r="A7541" s="11">
        <v>45511</v>
      </c>
      <c r="B7541" s="37">
        <v>1942.74</v>
      </c>
      <c r="C7541" s="158">
        <v>8746.2000000000007</v>
      </c>
      <c r="D7541" s="71">
        <v>2121.04</v>
      </c>
      <c r="E7541" s="271">
        <v>9380.1200000000008</v>
      </c>
      <c r="F7541" s="12">
        <v>3177.78</v>
      </c>
      <c r="G7541" s="12">
        <v>398.18</v>
      </c>
      <c r="H7541" s="115">
        <v>114.09</v>
      </c>
      <c r="I7541" s="45">
        <v>104.05</v>
      </c>
      <c r="J7541" s="45">
        <v>100.99290000000001</v>
      </c>
      <c r="M7541" s="61"/>
    </row>
    <row r="7542" spans="1:13" ht="20.45" customHeight="1" thickBot="1" x14ac:dyDescent="0.3">
      <c r="A7542" s="11">
        <v>45512</v>
      </c>
      <c r="B7542" s="37">
        <v>1940.37</v>
      </c>
      <c r="C7542" s="158">
        <v>8735.56</v>
      </c>
      <c r="D7542" s="71">
        <v>2123.69</v>
      </c>
      <c r="E7542" s="271">
        <v>9391.84</v>
      </c>
      <c r="F7542" s="12">
        <v>3185.73</v>
      </c>
      <c r="G7542" s="12">
        <v>398.27</v>
      </c>
      <c r="H7542" s="115">
        <v>113.83</v>
      </c>
      <c r="I7542" s="45">
        <v>104.03</v>
      </c>
      <c r="J7542" s="45">
        <v>99.834100000000007</v>
      </c>
      <c r="M7542" s="61"/>
    </row>
    <row r="7543" spans="1:13" ht="20.45" customHeight="1" thickBot="1" x14ac:dyDescent="0.3">
      <c r="A7543" s="11">
        <v>45513</v>
      </c>
      <c r="B7543" s="37">
        <v>1940.3</v>
      </c>
      <c r="C7543" s="158">
        <v>8735.25</v>
      </c>
      <c r="D7543" s="71">
        <v>2123.2199999999998</v>
      </c>
      <c r="E7543" s="271">
        <v>9389.73</v>
      </c>
      <c r="F7543" s="12">
        <v>3182.48</v>
      </c>
      <c r="G7543" s="12">
        <v>398.12</v>
      </c>
      <c r="H7543" s="115">
        <v>113.79</v>
      </c>
      <c r="I7543" s="45">
        <v>104.05</v>
      </c>
      <c r="J7543" s="45">
        <v>99.913799999999995</v>
      </c>
      <c r="M7543" s="61"/>
    </row>
    <row r="7544" spans="1:13" ht="20.45" customHeight="1" thickBot="1" x14ac:dyDescent="0.3">
      <c r="A7544" s="11">
        <v>45516</v>
      </c>
      <c r="B7544" s="37">
        <v>1938.13</v>
      </c>
      <c r="C7544" s="158">
        <v>8750.0499999999993</v>
      </c>
      <c r="D7544" s="71">
        <v>2122.3000000000002</v>
      </c>
      <c r="E7544" s="271">
        <v>9387.26</v>
      </c>
      <c r="F7544" s="12">
        <v>3180.41</v>
      </c>
      <c r="G7544" s="12">
        <v>397.7</v>
      </c>
      <c r="H7544" s="115">
        <v>113.76</v>
      </c>
      <c r="I7544" s="45">
        <v>104.06</v>
      </c>
      <c r="J7544" s="45">
        <v>99.596299999999999</v>
      </c>
      <c r="M7544" s="61"/>
    </row>
    <row r="7545" spans="1:13" ht="20.45" customHeight="1" thickBot="1" x14ac:dyDescent="0.3">
      <c r="A7545" s="11">
        <v>45517</v>
      </c>
      <c r="B7545" s="37">
        <v>1940.01</v>
      </c>
      <c r="C7545" s="158">
        <v>8758.56</v>
      </c>
      <c r="D7545" s="71">
        <v>2126.4299999999998</v>
      </c>
      <c r="E7545" s="271">
        <v>9405.52</v>
      </c>
      <c r="F7545" s="12">
        <v>3189.21</v>
      </c>
      <c r="G7545" s="12">
        <v>398.15</v>
      </c>
      <c r="H7545" s="115">
        <v>113.97</v>
      </c>
      <c r="I7545" s="45">
        <v>104.05</v>
      </c>
      <c r="J7545" s="45">
        <v>99.316900000000004</v>
      </c>
      <c r="M7545" s="61"/>
    </row>
    <row r="7546" spans="1:13" ht="20.45" customHeight="1" thickBot="1" x14ac:dyDescent="0.3">
      <c r="A7546" s="11">
        <v>45518</v>
      </c>
      <c r="B7546" s="37">
        <v>1942.9</v>
      </c>
      <c r="C7546" s="158">
        <v>8771.61</v>
      </c>
      <c r="D7546" s="71">
        <v>2131.35</v>
      </c>
      <c r="E7546" s="271">
        <v>9427.2900000000009</v>
      </c>
      <c r="F7546" s="12">
        <v>3206.89</v>
      </c>
      <c r="G7546" s="12">
        <v>399.27</v>
      </c>
      <c r="H7546" s="115">
        <v>114.27</v>
      </c>
      <c r="I7546" s="45">
        <v>104.04</v>
      </c>
      <c r="J7546" s="45">
        <v>99.076599999999999</v>
      </c>
      <c r="M7546" s="61"/>
    </row>
    <row r="7547" spans="1:13" ht="20.45" customHeight="1" thickBot="1" x14ac:dyDescent="0.3">
      <c r="A7547" s="11">
        <v>45520</v>
      </c>
      <c r="B7547" s="37">
        <v>1948.1</v>
      </c>
      <c r="C7547" s="158">
        <v>8795.1</v>
      </c>
      <c r="D7547" s="71">
        <v>2137.87</v>
      </c>
      <c r="E7547" s="271">
        <v>9456.15</v>
      </c>
      <c r="F7547" s="12">
        <v>3213.65</v>
      </c>
      <c r="G7547" s="12">
        <v>400.27</v>
      </c>
      <c r="H7547" s="115">
        <v>114.8</v>
      </c>
      <c r="I7547" s="45">
        <v>104.06</v>
      </c>
      <c r="J7547" s="45">
        <v>99.170900000000003</v>
      </c>
      <c r="M7547" s="61"/>
    </row>
    <row r="7548" spans="1:13" ht="20.45" customHeight="1" thickBot="1" x14ac:dyDescent="0.3">
      <c r="A7548" s="11">
        <v>45523</v>
      </c>
      <c r="B7548" s="37">
        <v>1952.49</v>
      </c>
      <c r="C7548" s="158">
        <v>8816.61</v>
      </c>
      <c r="D7548" s="71">
        <v>2143.67</v>
      </c>
      <c r="E7548" s="271">
        <v>9484.01</v>
      </c>
      <c r="F7548" s="12">
        <v>3234.31</v>
      </c>
      <c r="G7548" s="12">
        <v>402.24</v>
      </c>
      <c r="H7548" s="115">
        <v>115.48</v>
      </c>
      <c r="I7548" s="45">
        <v>104.04</v>
      </c>
      <c r="J7548" s="45">
        <v>99.109700000000004</v>
      </c>
      <c r="M7548" s="61"/>
    </row>
    <row r="7549" spans="1:13" ht="20.45" customHeight="1" thickBot="1" x14ac:dyDescent="0.3">
      <c r="A7549" s="11">
        <v>45524</v>
      </c>
      <c r="B7549" s="37">
        <v>1964.12</v>
      </c>
      <c r="C7549" s="158">
        <v>8869.1200000000008</v>
      </c>
      <c r="D7549" s="71">
        <v>2158.63</v>
      </c>
      <c r="E7549" s="271">
        <v>9550.2000000000007</v>
      </c>
      <c r="F7549" s="12">
        <v>3250.88</v>
      </c>
      <c r="G7549" s="12">
        <v>405.32</v>
      </c>
      <c r="H7549" s="115">
        <v>116.39</v>
      </c>
      <c r="I7549" s="45">
        <v>104.11</v>
      </c>
      <c r="J7549" s="45">
        <v>98.889799999999994</v>
      </c>
      <c r="M7549" s="61"/>
    </row>
    <row r="7550" spans="1:13" ht="20.45" customHeight="1" thickBot="1" x14ac:dyDescent="0.3">
      <c r="A7550" s="11">
        <v>45525</v>
      </c>
      <c r="B7550" s="37">
        <v>1971.96</v>
      </c>
      <c r="C7550" s="158">
        <v>8904.5300000000007</v>
      </c>
      <c r="D7550" s="71">
        <v>2170.2399999999998</v>
      </c>
      <c r="E7550" s="271">
        <v>9601.59</v>
      </c>
      <c r="F7550" s="12">
        <v>3275.97</v>
      </c>
      <c r="G7550" s="12">
        <v>407.84</v>
      </c>
      <c r="H7550" s="115">
        <v>117.17</v>
      </c>
      <c r="I7550" s="45">
        <v>104.1</v>
      </c>
      <c r="J7550" s="45">
        <v>98.660600000000002</v>
      </c>
      <c r="M7550" s="61"/>
    </row>
    <row r="7551" spans="1:13" ht="20.45" customHeight="1" thickBot="1" x14ac:dyDescent="0.3">
      <c r="A7551" s="11">
        <v>45526</v>
      </c>
      <c r="B7551" s="37">
        <v>1978.55</v>
      </c>
      <c r="C7551" s="158">
        <v>8934.26</v>
      </c>
      <c r="D7551" s="71">
        <v>2179.9299999999998</v>
      </c>
      <c r="E7551" s="271">
        <v>9644.44</v>
      </c>
      <c r="F7551" s="12">
        <v>3294.88</v>
      </c>
      <c r="G7551" s="12">
        <v>410.82</v>
      </c>
      <c r="H7551" s="115">
        <v>117.93</v>
      </c>
      <c r="I7551" s="45">
        <v>104.1</v>
      </c>
      <c r="J7551" s="45">
        <v>98.492900000000006</v>
      </c>
      <c r="M7551" s="61"/>
    </row>
    <row r="7552" spans="1:13" ht="20.45" customHeight="1" thickBot="1" x14ac:dyDescent="0.3">
      <c r="A7552" s="11">
        <v>45527</v>
      </c>
      <c r="B7552" s="37">
        <v>1982.39</v>
      </c>
      <c r="C7552" s="158">
        <v>8951.6</v>
      </c>
      <c r="D7552" s="71">
        <v>2183.7399999999998</v>
      </c>
      <c r="E7552" s="271">
        <v>9661.2900000000009</v>
      </c>
      <c r="F7552" s="12">
        <v>3296.34</v>
      </c>
      <c r="G7552" s="12">
        <v>411.93</v>
      </c>
      <c r="H7552" s="115">
        <v>118.26</v>
      </c>
      <c r="I7552" s="45">
        <v>104.12</v>
      </c>
      <c r="J7552" s="45">
        <v>98.7393</v>
      </c>
      <c r="M7552" s="61"/>
    </row>
    <row r="7553" spans="1:13" ht="20.45" customHeight="1" thickBot="1" x14ac:dyDescent="0.3">
      <c r="A7553" s="11">
        <v>45530</v>
      </c>
      <c r="B7553" s="37">
        <v>1987.1</v>
      </c>
      <c r="C7553" s="158">
        <v>8972.89</v>
      </c>
      <c r="D7553" s="71">
        <v>2191.17</v>
      </c>
      <c r="E7553" s="271">
        <v>9694.18</v>
      </c>
      <c r="F7553" s="12">
        <v>3315.33</v>
      </c>
      <c r="G7553" s="12">
        <v>413.21</v>
      </c>
      <c r="H7553" s="115">
        <v>118.67</v>
      </c>
      <c r="I7553" s="45">
        <v>104.13</v>
      </c>
      <c r="J7553" s="45">
        <v>98.507800000000003</v>
      </c>
      <c r="M7553" s="61"/>
    </row>
    <row r="7554" spans="1:13" ht="20.45" customHeight="1" thickBot="1" x14ac:dyDescent="0.3">
      <c r="A7554" s="11">
        <v>45531</v>
      </c>
      <c r="B7554" s="37">
        <v>1990.22</v>
      </c>
      <c r="C7554" s="158">
        <v>8988.74</v>
      </c>
      <c r="D7554" s="71">
        <v>2195.84</v>
      </c>
      <c r="E7554" s="271">
        <v>9717.14</v>
      </c>
      <c r="F7554" s="12">
        <v>3323.18</v>
      </c>
      <c r="G7554" s="12">
        <v>413.54</v>
      </c>
      <c r="H7554" s="115">
        <v>119.06</v>
      </c>
      <c r="I7554" s="45">
        <v>104.13</v>
      </c>
      <c r="J7554" s="45">
        <v>98.429400000000001</v>
      </c>
      <c r="M7554" s="61"/>
    </row>
    <row r="7555" spans="1:13" ht="20.45" customHeight="1" thickBot="1" x14ac:dyDescent="0.3">
      <c r="A7555" s="11">
        <v>45532</v>
      </c>
      <c r="B7555" s="37">
        <v>1996.99</v>
      </c>
      <c r="C7555" s="158">
        <v>9020.58</v>
      </c>
      <c r="D7555" s="71">
        <v>2202.14</v>
      </c>
      <c r="E7555" s="271">
        <v>9746.69</v>
      </c>
      <c r="F7555" s="12">
        <v>3318.63</v>
      </c>
      <c r="G7555" s="12">
        <v>416.07</v>
      </c>
      <c r="H7555" s="115">
        <v>119.57</v>
      </c>
      <c r="I7555" s="45">
        <v>104.21</v>
      </c>
      <c r="J7555" s="45">
        <v>98.975700000000003</v>
      </c>
      <c r="M7555" s="61"/>
    </row>
    <row r="7556" spans="1:13" ht="20.45" customHeight="1" thickBot="1" x14ac:dyDescent="0.3">
      <c r="A7556" s="11">
        <v>45533</v>
      </c>
      <c r="B7556" s="37">
        <v>2003.19</v>
      </c>
      <c r="C7556" s="158">
        <v>9048.59</v>
      </c>
      <c r="D7556" s="71">
        <v>2209.27</v>
      </c>
      <c r="E7556" s="271">
        <v>9778.25</v>
      </c>
      <c r="F7556" s="12">
        <v>3321.1</v>
      </c>
      <c r="G7556" s="12">
        <v>417.96</v>
      </c>
      <c r="H7556" s="115">
        <v>120.05</v>
      </c>
      <c r="I7556" s="45">
        <v>104.23</v>
      </c>
      <c r="J7556" s="45">
        <v>99.222200000000001</v>
      </c>
      <c r="M7556" s="61"/>
    </row>
    <row r="7557" spans="1:13" ht="23.25" customHeight="1" thickBot="1" x14ac:dyDescent="0.25">
      <c r="A7557" s="11">
        <v>45534</v>
      </c>
      <c r="B7557" s="37">
        <v>2022.53</v>
      </c>
      <c r="C7557" s="37">
        <v>9135.91</v>
      </c>
      <c r="D7557" s="12">
        <v>2233.67</v>
      </c>
      <c r="E7557" s="12">
        <v>9886.23</v>
      </c>
      <c r="F7557" s="12">
        <v>3342.26</v>
      </c>
      <c r="G7557" s="12">
        <v>422.44</v>
      </c>
      <c r="H7557" s="115">
        <v>121.72</v>
      </c>
      <c r="I7557" s="45">
        <v>104.28</v>
      </c>
      <c r="J7557" s="45">
        <v>99.570700000000002</v>
      </c>
      <c r="M7557" s="61"/>
    </row>
    <row r="7558" spans="1:13" ht="23.25" customHeight="1" thickBot="1" x14ac:dyDescent="0.25">
      <c r="G7558" s="12"/>
      <c r="I7558" s="45"/>
      <c r="M7558" s="61"/>
    </row>
    <row r="7559" spans="1:13" ht="23.25" customHeight="1" thickBot="1" x14ac:dyDescent="0.25">
      <c r="G7559" s="12"/>
      <c r="I7559" s="45"/>
      <c r="M7559" s="61"/>
    </row>
    <row r="7560" spans="1:13" ht="23.25" customHeight="1" thickBot="1" x14ac:dyDescent="0.25">
      <c r="G7560" s="12"/>
      <c r="I7560" s="45"/>
      <c r="M7560" s="61"/>
    </row>
    <row r="7561" spans="1:13" ht="23.25" customHeight="1" thickBot="1" x14ac:dyDescent="0.25">
      <c r="G7561" s="12"/>
      <c r="I7561" s="45"/>
      <c r="M7561" s="61"/>
    </row>
    <row r="7562" spans="1:13" ht="27.75" customHeight="1" thickTop="1" thickBot="1" x14ac:dyDescent="0.4">
      <c r="A7562" s="193" t="s">
        <v>7</v>
      </c>
      <c r="B7562" s="194">
        <f t="shared" ref="B7562:J7562" si="0">LARGE(B5:B7561,1)</f>
        <v>2291.4299999999998</v>
      </c>
      <c r="C7562" s="194">
        <f>LARGE(C5:C7561,1)</f>
        <v>9135.91</v>
      </c>
      <c r="D7562" s="194">
        <f t="shared" si="0"/>
        <v>2308.39</v>
      </c>
      <c r="E7562" s="194">
        <f t="shared" si="0"/>
        <v>9886.23</v>
      </c>
      <c r="F7562" s="194">
        <f t="shared" si="0"/>
        <v>3969.24</v>
      </c>
      <c r="G7562" s="194">
        <f t="shared" si="0"/>
        <v>543.41999999999996</v>
      </c>
      <c r="H7562" s="194">
        <f t="shared" si="0"/>
        <v>129.97</v>
      </c>
      <c r="I7562" s="194">
        <f t="shared" si="0"/>
        <v>104.39</v>
      </c>
      <c r="J7562" s="194">
        <f t="shared" si="0"/>
        <v>107.15</v>
      </c>
      <c r="L7562" s="66"/>
    </row>
    <row r="7563" spans="1:13" ht="27.75" customHeight="1" thickTop="1" x14ac:dyDescent="0.25">
      <c r="A7563" s="79"/>
      <c r="B7563" s="160"/>
      <c r="C7563" s="160"/>
      <c r="D7563" s="83"/>
      <c r="E7563" s="80"/>
      <c r="F7563" s="80"/>
      <c r="G7563" s="80"/>
    </row>
    <row r="7564" spans="1:13" ht="27.75" customHeight="1" x14ac:dyDescent="0.25">
      <c r="A7564" s="79"/>
      <c r="B7564" s="160"/>
      <c r="C7564" s="160"/>
      <c r="D7564" s="83"/>
      <c r="E7564" s="80"/>
      <c r="F7564" s="80"/>
      <c r="G7564" s="80"/>
    </row>
    <row r="7565" spans="1:13" ht="27.75" customHeight="1" x14ac:dyDescent="0.2">
      <c r="A7565" s="79"/>
      <c r="B7565" s="160"/>
      <c r="C7565" s="160"/>
      <c r="D7565" s="80"/>
      <c r="E7565" s="80"/>
      <c r="F7565" s="80"/>
      <c r="G7565" s="80"/>
    </row>
    <row r="7566" spans="1:13" ht="27.75" customHeight="1" x14ac:dyDescent="0.2">
      <c r="A7566" s="79"/>
      <c r="B7566" s="160"/>
      <c r="C7566" s="160"/>
      <c r="D7566" s="80"/>
      <c r="E7566" s="80"/>
      <c r="F7566" s="80"/>
      <c r="G7566" s="80"/>
    </row>
    <row r="7567" spans="1:13" ht="27.75" customHeight="1" x14ac:dyDescent="0.2">
      <c r="A7567" s="79"/>
      <c r="B7567" s="160"/>
      <c r="C7567" s="160"/>
      <c r="D7567" s="80"/>
      <c r="E7567" s="80"/>
      <c r="F7567" s="80"/>
      <c r="G7567" s="80"/>
    </row>
    <row r="7568" spans="1:13" ht="27.75" customHeight="1" x14ac:dyDescent="0.2">
      <c r="A7568" s="79"/>
      <c r="B7568" s="160"/>
      <c r="C7568" s="160"/>
      <c r="D7568" s="80"/>
      <c r="E7568" s="80"/>
      <c r="F7568" s="80"/>
      <c r="G7568" s="80"/>
    </row>
    <row r="7569" spans="1:7" ht="27.75" customHeight="1" x14ac:dyDescent="0.2">
      <c r="A7569" s="79"/>
      <c r="B7569" s="160"/>
      <c r="C7569" s="160"/>
      <c r="D7569" s="80"/>
      <c r="E7569" s="80"/>
      <c r="F7569" s="80"/>
      <c r="G7569" s="80"/>
    </row>
    <row r="7570" spans="1:7" ht="27.75" customHeight="1" x14ac:dyDescent="0.2">
      <c r="A7570" s="79"/>
      <c r="B7570" s="160"/>
      <c r="C7570" s="160"/>
      <c r="D7570" s="80"/>
      <c r="E7570" s="80"/>
      <c r="F7570" s="80"/>
      <c r="G7570" s="80"/>
    </row>
    <row r="7571" spans="1:7" ht="27.75" customHeight="1" x14ac:dyDescent="0.2">
      <c r="A7571" s="79"/>
      <c r="B7571" s="160"/>
      <c r="C7571" s="160"/>
      <c r="D7571" s="80"/>
      <c r="E7571" s="80"/>
      <c r="F7571" s="80"/>
      <c r="G7571" s="80"/>
    </row>
    <row r="7572" spans="1:7" ht="27.75" customHeight="1" x14ac:dyDescent="0.2">
      <c r="A7572" s="79"/>
      <c r="B7572" s="160"/>
      <c r="C7572" s="160"/>
      <c r="D7572" s="80"/>
      <c r="E7572" s="80"/>
      <c r="F7572" s="80"/>
      <c r="G7572" s="80"/>
    </row>
    <row r="7573" spans="1:7" ht="27.75" customHeight="1" x14ac:dyDescent="0.2">
      <c r="A7573" s="79"/>
      <c r="B7573" s="160"/>
      <c r="C7573" s="160"/>
      <c r="D7573" s="80"/>
      <c r="E7573" s="80"/>
      <c r="F7573" s="80"/>
      <c r="G7573" s="80"/>
    </row>
    <row r="7574" spans="1:7" ht="27.75" customHeight="1" x14ac:dyDescent="0.2">
      <c r="A7574" s="79"/>
      <c r="B7574" s="160"/>
      <c r="C7574" s="160"/>
      <c r="D7574" s="80"/>
      <c r="E7574" s="80"/>
      <c r="F7574" s="80"/>
      <c r="G7574" s="80"/>
    </row>
    <row r="7575" spans="1:7" ht="27.75" customHeight="1" x14ac:dyDescent="0.2">
      <c r="A7575" s="79"/>
      <c r="B7575" s="160"/>
      <c r="C7575" s="160"/>
      <c r="D7575" s="80"/>
      <c r="E7575" s="80"/>
      <c r="F7575" s="80"/>
      <c r="G7575" s="80"/>
    </row>
    <row r="7576" spans="1:7" ht="27.75" customHeight="1" x14ac:dyDescent="0.2">
      <c r="A7576" s="79"/>
      <c r="B7576" s="160"/>
      <c r="C7576" s="160"/>
      <c r="D7576" s="80"/>
      <c r="E7576" s="80"/>
      <c r="F7576" s="80"/>
      <c r="G7576" s="80"/>
    </row>
    <row r="7577" spans="1:7" ht="27.75" customHeight="1" x14ac:dyDescent="0.2">
      <c r="A7577" s="79"/>
      <c r="B7577" s="160"/>
      <c r="C7577" s="160"/>
      <c r="D7577" s="80"/>
      <c r="E7577" s="80"/>
      <c r="F7577" s="80"/>
      <c r="G7577" s="80"/>
    </row>
    <row r="7578" spans="1:7" ht="27.75" customHeight="1" x14ac:dyDescent="0.2">
      <c r="A7578" s="79"/>
      <c r="B7578" s="160"/>
      <c r="C7578" s="160"/>
      <c r="D7578" s="80"/>
      <c r="E7578" s="80"/>
      <c r="F7578" s="80"/>
      <c r="G7578" s="80"/>
    </row>
    <row r="7579" spans="1:7" ht="27.75" customHeight="1" x14ac:dyDescent="0.2">
      <c r="A7579" s="79"/>
      <c r="B7579" s="160"/>
      <c r="C7579" s="160"/>
      <c r="D7579" s="80"/>
      <c r="E7579" s="80"/>
      <c r="F7579" s="80"/>
      <c r="G7579" s="80"/>
    </row>
    <row r="7580" spans="1:7" ht="27.75" customHeight="1" x14ac:dyDescent="0.2">
      <c r="A7580" s="79"/>
      <c r="B7580" s="160"/>
      <c r="C7580" s="160"/>
      <c r="D7580" s="80"/>
      <c r="E7580" s="80"/>
      <c r="F7580" s="80"/>
      <c r="G7580" s="80"/>
    </row>
    <row r="7581" spans="1:7" ht="27.75" customHeight="1" x14ac:dyDescent="0.2">
      <c r="A7581" s="79"/>
      <c r="B7581" s="160"/>
      <c r="C7581" s="160"/>
      <c r="D7581" s="80"/>
      <c r="E7581" s="80"/>
      <c r="F7581" s="80"/>
      <c r="G7581" s="80"/>
    </row>
    <row r="7582" spans="1:7" ht="27.75" customHeight="1" x14ac:dyDescent="0.2">
      <c r="A7582" s="79"/>
      <c r="B7582" s="160"/>
      <c r="C7582" s="160"/>
      <c r="D7582" s="80"/>
      <c r="E7582" s="80"/>
      <c r="F7582" s="80"/>
      <c r="G7582" s="80"/>
    </row>
    <row r="7583" spans="1:7" ht="27.75" customHeight="1" x14ac:dyDescent="0.2">
      <c r="A7583" s="79"/>
      <c r="B7583" s="160"/>
      <c r="C7583" s="160"/>
      <c r="D7583" s="80"/>
      <c r="E7583" s="80"/>
      <c r="F7583" s="80"/>
      <c r="G7583" s="80"/>
    </row>
    <row r="7584" spans="1:7" ht="27.75" customHeight="1" x14ac:dyDescent="0.2">
      <c r="A7584" s="79"/>
      <c r="B7584" s="160"/>
      <c r="C7584" s="160"/>
      <c r="D7584" s="80"/>
      <c r="E7584" s="80"/>
      <c r="F7584" s="80"/>
      <c r="G7584" s="80"/>
    </row>
    <row r="7585" spans="1:7" ht="27.75" customHeight="1" x14ac:dyDescent="0.2">
      <c r="A7585" s="79"/>
      <c r="B7585" s="160"/>
      <c r="C7585" s="160"/>
      <c r="D7585" s="80"/>
      <c r="E7585" s="80"/>
      <c r="F7585" s="80"/>
      <c r="G7585" s="80"/>
    </row>
    <row r="7586" spans="1:7" ht="27.75" customHeight="1" x14ac:dyDescent="0.2">
      <c r="A7586" s="79"/>
      <c r="B7586" s="160"/>
      <c r="C7586" s="160"/>
      <c r="D7586" s="80"/>
      <c r="E7586" s="80"/>
      <c r="F7586" s="80"/>
      <c r="G7586" s="80"/>
    </row>
    <row r="7587" spans="1:7" ht="27.75" customHeight="1" x14ac:dyDescent="0.2">
      <c r="A7587" s="79"/>
      <c r="B7587" s="160"/>
      <c r="C7587" s="160"/>
      <c r="D7587" s="80"/>
      <c r="E7587" s="80"/>
      <c r="F7587" s="80"/>
      <c r="G7587" s="80"/>
    </row>
    <row r="7588" spans="1:7" ht="27.75" customHeight="1" x14ac:dyDescent="0.2">
      <c r="A7588" s="79"/>
      <c r="B7588" s="160"/>
      <c r="C7588" s="160"/>
      <c r="D7588" s="80"/>
      <c r="E7588" s="80"/>
      <c r="F7588" s="80"/>
      <c r="G7588" s="80"/>
    </row>
    <row r="7589" spans="1:7" ht="27.75" customHeight="1" x14ac:dyDescent="0.2">
      <c r="A7589" s="79"/>
      <c r="B7589" s="160"/>
      <c r="C7589" s="160"/>
      <c r="D7589" s="80"/>
      <c r="E7589" s="80"/>
      <c r="F7589" s="80"/>
      <c r="G7589" s="80"/>
    </row>
    <row r="7590" spans="1:7" ht="27.75" customHeight="1" x14ac:dyDescent="0.2">
      <c r="A7590" s="79"/>
      <c r="B7590" s="160"/>
      <c r="C7590" s="160"/>
      <c r="D7590" s="80"/>
      <c r="E7590" s="80"/>
      <c r="F7590" s="80"/>
      <c r="G7590" s="80"/>
    </row>
    <row r="7591" spans="1:7" ht="27.75" customHeight="1" x14ac:dyDescent="0.2">
      <c r="A7591" s="79"/>
      <c r="B7591" s="160"/>
      <c r="C7591" s="160"/>
      <c r="D7591" s="80"/>
      <c r="E7591" s="80"/>
      <c r="F7591" s="80"/>
      <c r="G7591" s="80"/>
    </row>
    <row r="7592" spans="1:7" ht="27.75" customHeight="1" x14ac:dyDescent="0.2">
      <c r="A7592" s="79"/>
      <c r="B7592" s="160"/>
      <c r="C7592" s="160"/>
      <c r="D7592" s="80"/>
      <c r="E7592" s="80"/>
      <c r="F7592" s="80"/>
      <c r="G7592" s="80"/>
    </row>
    <row r="7593" spans="1:7" ht="27.75" customHeight="1" x14ac:dyDescent="0.2">
      <c r="A7593" s="79"/>
      <c r="B7593" s="160"/>
      <c r="C7593" s="160"/>
      <c r="D7593" s="80"/>
      <c r="E7593" s="80"/>
      <c r="F7593" s="80"/>
      <c r="G7593" s="80"/>
    </row>
    <row r="7594" spans="1:7" ht="27.75" customHeight="1" x14ac:dyDescent="0.2">
      <c r="A7594" s="79"/>
      <c r="B7594" s="160"/>
      <c r="C7594" s="160"/>
      <c r="D7594" s="80"/>
      <c r="E7594" s="80"/>
      <c r="F7594" s="80"/>
      <c r="G7594" s="80"/>
    </row>
    <row r="7595" spans="1:7" ht="27.75" customHeight="1" x14ac:dyDescent="0.2">
      <c r="A7595" s="79"/>
      <c r="B7595" s="160"/>
      <c r="C7595" s="160"/>
      <c r="D7595" s="80"/>
      <c r="E7595" s="80"/>
      <c r="F7595" s="80"/>
      <c r="G7595" s="80"/>
    </row>
    <row r="7596" spans="1:7" ht="27.75" customHeight="1" x14ac:dyDescent="0.2">
      <c r="A7596" s="79"/>
      <c r="B7596" s="160"/>
      <c r="C7596" s="160"/>
      <c r="D7596" s="80"/>
      <c r="E7596" s="80"/>
      <c r="F7596" s="80"/>
      <c r="G7596" s="80"/>
    </row>
    <row r="7597" spans="1:7" ht="27.75" customHeight="1" x14ac:dyDescent="0.2">
      <c r="A7597" s="79"/>
      <c r="B7597" s="160"/>
      <c r="C7597" s="160"/>
      <c r="D7597" s="80"/>
      <c r="E7597" s="80"/>
      <c r="F7597" s="80"/>
      <c r="G7597" s="80"/>
    </row>
    <row r="7598" spans="1:7" ht="27.75" customHeight="1" x14ac:dyDescent="0.2">
      <c r="A7598" s="79"/>
      <c r="B7598" s="160"/>
      <c r="C7598" s="160"/>
      <c r="D7598" s="80"/>
      <c r="E7598" s="80"/>
      <c r="F7598" s="80"/>
      <c r="G7598" s="80"/>
    </row>
    <row r="7599" spans="1:7" ht="27.75" customHeight="1" x14ac:dyDescent="0.2">
      <c r="A7599" s="79"/>
      <c r="B7599" s="160"/>
      <c r="C7599" s="160"/>
      <c r="D7599" s="80"/>
      <c r="E7599" s="80"/>
      <c r="F7599" s="80"/>
      <c r="G7599" s="80"/>
    </row>
    <row r="7600" spans="1:7" ht="27.75" customHeight="1" x14ac:dyDescent="0.2">
      <c r="A7600" s="79"/>
      <c r="B7600" s="160"/>
      <c r="C7600" s="160"/>
      <c r="D7600" s="80"/>
      <c r="E7600" s="80"/>
      <c r="F7600" s="80"/>
      <c r="G7600" s="80"/>
    </row>
    <row r="7601" spans="1:7" ht="27.75" customHeight="1" x14ac:dyDescent="0.2">
      <c r="A7601" s="79"/>
      <c r="B7601" s="160"/>
      <c r="C7601" s="160"/>
      <c r="D7601" s="80"/>
      <c r="E7601" s="80"/>
      <c r="F7601" s="80"/>
      <c r="G7601" s="80"/>
    </row>
    <row r="7602" spans="1:7" ht="27.75" customHeight="1" x14ac:dyDescent="0.2">
      <c r="A7602" s="79"/>
      <c r="B7602" s="160"/>
      <c r="C7602" s="160"/>
      <c r="D7602" s="80"/>
      <c r="E7602" s="80"/>
      <c r="F7602" s="80"/>
      <c r="G7602" s="80"/>
    </row>
    <row r="7603" spans="1:7" ht="27.75" customHeight="1" x14ac:dyDescent="0.2">
      <c r="A7603" s="79"/>
      <c r="B7603" s="160"/>
      <c r="C7603" s="160"/>
      <c r="D7603" s="80"/>
      <c r="E7603" s="80"/>
      <c r="F7603" s="80"/>
      <c r="G7603" s="80"/>
    </row>
    <row r="7604" spans="1:7" ht="27.75" customHeight="1" x14ac:dyDescent="0.2">
      <c r="A7604" s="79"/>
      <c r="B7604" s="160"/>
      <c r="C7604" s="160"/>
      <c r="D7604" s="80"/>
      <c r="E7604" s="80"/>
      <c r="F7604" s="80"/>
      <c r="G7604" s="80"/>
    </row>
    <row r="7605" spans="1:7" ht="27.75" customHeight="1" x14ac:dyDescent="0.2">
      <c r="A7605" s="79"/>
      <c r="B7605" s="160"/>
      <c r="C7605" s="160"/>
      <c r="D7605" s="80"/>
      <c r="E7605" s="80"/>
      <c r="F7605" s="80"/>
      <c r="G7605" s="80"/>
    </row>
    <row r="7606" spans="1:7" ht="27.75" customHeight="1" x14ac:dyDescent="0.2">
      <c r="A7606" s="79"/>
      <c r="B7606" s="160"/>
      <c r="C7606" s="160"/>
      <c r="D7606" s="80"/>
      <c r="E7606" s="80"/>
      <c r="F7606" s="80"/>
      <c r="G7606" s="80"/>
    </row>
    <row r="7607" spans="1:7" ht="27.75" customHeight="1" x14ac:dyDescent="0.2">
      <c r="A7607" s="79"/>
      <c r="B7607" s="160"/>
      <c r="C7607" s="160"/>
      <c r="D7607" s="80"/>
      <c r="E7607" s="80"/>
      <c r="F7607" s="80"/>
      <c r="G7607" s="80"/>
    </row>
    <row r="7608" spans="1:7" ht="27.75" customHeight="1" x14ac:dyDescent="0.2">
      <c r="A7608" s="79"/>
      <c r="B7608" s="160"/>
      <c r="C7608" s="160"/>
      <c r="D7608" s="80"/>
      <c r="E7608" s="80"/>
      <c r="F7608" s="80"/>
      <c r="G7608" s="80"/>
    </row>
    <row r="7609" spans="1:7" ht="27.75" customHeight="1" x14ac:dyDescent="0.2">
      <c r="A7609" s="79"/>
      <c r="B7609" s="160"/>
      <c r="C7609" s="160"/>
      <c r="D7609" s="80"/>
      <c r="E7609" s="80"/>
      <c r="F7609" s="80"/>
      <c r="G7609" s="80"/>
    </row>
    <row r="7610" spans="1:7" ht="27.75" customHeight="1" x14ac:dyDescent="0.2">
      <c r="A7610" s="79"/>
      <c r="B7610" s="160"/>
      <c r="C7610" s="160"/>
      <c r="D7610" s="80"/>
      <c r="E7610" s="80"/>
      <c r="F7610" s="80"/>
      <c r="G7610" s="80"/>
    </row>
    <row r="7611" spans="1:7" ht="27.75" customHeight="1" x14ac:dyDescent="0.2">
      <c r="A7611" s="79"/>
      <c r="B7611" s="160"/>
      <c r="C7611" s="160"/>
      <c r="D7611" s="80"/>
      <c r="E7611" s="80"/>
      <c r="F7611" s="80"/>
      <c r="G7611" s="80"/>
    </row>
    <row r="7612" spans="1:7" ht="27.75" customHeight="1" x14ac:dyDescent="0.2">
      <c r="A7612" s="79"/>
      <c r="B7612" s="160"/>
      <c r="C7612" s="160"/>
      <c r="D7612" s="80"/>
      <c r="E7612" s="80"/>
      <c r="F7612" s="80"/>
      <c r="G7612" s="80"/>
    </row>
    <row r="7613" spans="1:7" ht="27.75" customHeight="1" x14ac:dyDescent="0.2">
      <c r="A7613" s="79"/>
      <c r="B7613" s="160"/>
      <c r="C7613" s="160"/>
      <c r="D7613" s="80"/>
      <c r="E7613" s="80"/>
      <c r="F7613" s="80"/>
      <c r="G7613" s="80"/>
    </row>
    <row r="7614" spans="1:7" ht="27.75" customHeight="1" x14ac:dyDescent="0.2">
      <c r="A7614" s="79"/>
      <c r="B7614" s="160"/>
      <c r="C7614" s="160"/>
      <c r="D7614" s="80"/>
      <c r="E7614" s="80"/>
      <c r="F7614" s="80"/>
      <c r="G7614" s="80"/>
    </row>
    <row r="7615" spans="1:7" ht="27.75" customHeight="1" x14ac:dyDescent="0.2">
      <c r="A7615" s="79"/>
      <c r="B7615" s="160"/>
      <c r="C7615" s="160"/>
      <c r="D7615" s="80"/>
      <c r="E7615" s="80"/>
      <c r="F7615" s="80"/>
      <c r="G7615" s="80"/>
    </row>
    <row r="7616" spans="1:7" ht="27.75" customHeight="1" x14ac:dyDescent="0.2">
      <c r="A7616" s="79"/>
      <c r="B7616" s="160"/>
      <c r="C7616" s="160"/>
      <c r="D7616" s="80"/>
      <c r="E7616" s="80"/>
      <c r="F7616" s="80"/>
      <c r="G7616" s="80"/>
    </row>
    <row r="7617" spans="1:7" ht="27.75" customHeight="1" x14ac:dyDescent="0.2">
      <c r="A7617" s="79"/>
      <c r="B7617" s="160"/>
      <c r="C7617" s="160"/>
      <c r="D7617" s="80"/>
      <c r="E7617" s="80"/>
      <c r="F7617" s="80"/>
      <c r="G7617" s="80"/>
    </row>
    <row r="7618" spans="1:7" ht="27.75" customHeight="1" x14ac:dyDescent="0.2">
      <c r="A7618" s="79"/>
      <c r="B7618" s="160"/>
      <c r="C7618" s="160"/>
      <c r="D7618" s="80"/>
      <c r="E7618" s="80"/>
      <c r="F7618" s="80"/>
      <c r="G7618" s="80"/>
    </row>
    <row r="7619" spans="1:7" ht="27.75" customHeight="1" x14ac:dyDescent="0.2">
      <c r="A7619" s="79"/>
      <c r="B7619" s="160"/>
      <c r="C7619" s="160"/>
      <c r="D7619" s="80"/>
      <c r="E7619" s="80"/>
      <c r="F7619" s="80"/>
      <c r="G7619" s="80"/>
    </row>
    <row r="7620" spans="1:7" ht="27.75" customHeight="1" x14ac:dyDescent="0.2">
      <c r="A7620" s="79"/>
      <c r="B7620" s="160"/>
      <c r="C7620" s="160"/>
      <c r="D7620" s="80"/>
      <c r="E7620" s="80"/>
      <c r="F7620" s="80"/>
      <c r="G7620" s="80"/>
    </row>
    <row r="7621" spans="1:7" ht="27.75" customHeight="1" x14ac:dyDescent="0.2">
      <c r="A7621" s="79"/>
      <c r="B7621" s="160"/>
      <c r="C7621" s="160"/>
      <c r="D7621" s="80"/>
      <c r="E7621" s="80"/>
      <c r="F7621" s="80"/>
      <c r="G7621" s="80"/>
    </row>
    <row r="7622" spans="1:7" ht="27.75" customHeight="1" x14ac:dyDescent="0.2">
      <c r="A7622" s="79"/>
      <c r="B7622" s="160"/>
      <c r="C7622" s="160"/>
      <c r="D7622" s="80"/>
      <c r="E7622" s="80"/>
      <c r="F7622" s="80"/>
      <c r="G7622" s="80"/>
    </row>
    <row r="7623" spans="1:7" ht="27.75" customHeight="1" x14ac:dyDescent="0.2">
      <c r="A7623" s="79"/>
      <c r="B7623" s="160"/>
      <c r="C7623" s="160"/>
      <c r="D7623" s="80"/>
      <c r="E7623" s="80"/>
      <c r="F7623" s="80"/>
      <c r="G7623" s="80"/>
    </row>
    <row r="7624" spans="1:7" ht="27.75" customHeight="1" x14ac:dyDescent="0.2">
      <c r="A7624" s="79"/>
      <c r="B7624" s="160"/>
      <c r="C7624" s="160"/>
      <c r="D7624" s="80"/>
      <c r="E7624" s="80"/>
      <c r="F7624" s="80"/>
      <c r="G7624" s="80"/>
    </row>
    <row r="7625" spans="1:7" ht="27.75" customHeight="1" x14ac:dyDescent="0.2">
      <c r="A7625" s="79"/>
      <c r="B7625" s="160"/>
      <c r="C7625" s="160"/>
      <c r="D7625" s="80"/>
      <c r="E7625" s="80"/>
      <c r="F7625" s="80"/>
      <c r="G7625" s="80"/>
    </row>
    <row r="7626" spans="1:7" ht="27.75" customHeight="1" x14ac:dyDescent="0.2">
      <c r="A7626" s="79"/>
      <c r="B7626" s="160"/>
      <c r="C7626" s="160"/>
      <c r="D7626" s="80"/>
      <c r="E7626" s="80"/>
      <c r="F7626" s="80"/>
      <c r="G7626" s="80"/>
    </row>
    <row r="7627" spans="1:7" ht="27.75" customHeight="1" x14ac:dyDescent="0.2">
      <c r="A7627" s="79"/>
      <c r="B7627" s="160"/>
      <c r="C7627" s="160"/>
      <c r="D7627" s="80"/>
      <c r="E7627" s="80"/>
      <c r="F7627" s="80"/>
      <c r="G7627" s="80"/>
    </row>
    <row r="7628" spans="1:7" ht="27.75" customHeight="1" x14ac:dyDescent="0.2">
      <c r="A7628" s="79"/>
      <c r="B7628" s="160"/>
      <c r="C7628" s="160"/>
      <c r="D7628" s="80"/>
      <c r="E7628" s="80"/>
      <c r="F7628" s="80"/>
      <c r="G7628" s="80"/>
    </row>
    <row r="7629" spans="1:7" ht="27.75" customHeight="1" x14ac:dyDescent="0.2">
      <c r="A7629" s="79"/>
      <c r="B7629" s="160"/>
      <c r="C7629" s="160"/>
      <c r="D7629" s="80"/>
      <c r="E7629" s="80"/>
      <c r="F7629" s="80"/>
      <c r="G7629" s="80"/>
    </row>
    <row r="7630" spans="1:7" ht="27.75" customHeight="1" x14ac:dyDescent="0.2">
      <c r="A7630" s="79"/>
      <c r="B7630" s="160"/>
      <c r="C7630" s="160"/>
      <c r="D7630" s="80"/>
      <c r="E7630" s="80"/>
      <c r="F7630" s="80"/>
      <c r="G7630" s="80"/>
    </row>
    <row r="7631" spans="1:7" ht="27.75" customHeight="1" x14ac:dyDescent="0.2">
      <c r="A7631" s="79"/>
      <c r="B7631" s="160"/>
      <c r="C7631" s="160"/>
      <c r="D7631" s="80"/>
      <c r="E7631" s="80"/>
      <c r="F7631" s="80"/>
      <c r="G7631" s="80"/>
    </row>
    <row r="7632" spans="1:7" ht="27.75" customHeight="1" x14ac:dyDescent="0.2">
      <c r="A7632" s="79"/>
      <c r="B7632" s="160"/>
      <c r="C7632" s="160"/>
      <c r="D7632" s="80"/>
      <c r="E7632" s="80"/>
      <c r="F7632" s="80"/>
      <c r="G7632" s="80"/>
    </row>
    <row r="7633" spans="1:7" ht="27.75" customHeight="1" x14ac:dyDescent="0.2">
      <c r="A7633" s="79"/>
      <c r="B7633" s="160"/>
      <c r="C7633" s="160"/>
      <c r="D7633" s="80"/>
      <c r="E7633" s="80"/>
      <c r="F7633" s="80"/>
      <c r="G7633" s="80"/>
    </row>
    <row r="7634" spans="1:7" ht="27.75" customHeight="1" x14ac:dyDescent="0.2">
      <c r="A7634" s="79"/>
      <c r="B7634" s="160"/>
      <c r="C7634" s="160"/>
      <c r="D7634" s="80"/>
      <c r="E7634" s="80"/>
      <c r="F7634" s="80"/>
      <c r="G7634" s="80"/>
    </row>
    <row r="7635" spans="1:7" ht="27.75" customHeight="1" x14ac:dyDescent="0.2">
      <c r="A7635" s="79"/>
      <c r="B7635" s="160"/>
      <c r="C7635" s="160"/>
      <c r="D7635" s="80"/>
      <c r="E7635" s="80"/>
      <c r="F7635" s="80"/>
      <c r="G7635" s="80"/>
    </row>
    <row r="7636" spans="1:7" ht="27.75" customHeight="1" x14ac:dyDescent="0.2">
      <c r="A7636" s="79"/>
      <c r="B7636" s="160"/>
      <c r="C7636" s="160"/>
      <c r="D7636" s="80"/>
      <c r="E7636" s="80"/>
      <c r="F7636" s="80"/>
      <c r="G7636" s="80"/>
    </row>
    <row r="7637" spans="1:7" ht="27.75" customHeight="1" x14ac:dyDescent="0.2">
      <c r="A7637" s="79"/>
      <c r="B7637" s="160"/>
      <c r="C7637" s="160"/>
      <c r="D7637" s="80"/>
      <c r="E7637" s="80"/>
      <c r="F7637" s="80"/>
      <c r="G7637" s="80"/>
    </row>
    <row r="7638" spans="1:7" ht="27.75" customHeight="1" x14ac:dyDescent="0.2">
      <c r="A7638" s="79"/>
      <c r="B7638" s="160"/>
      <c r="C7638" s="160"/>
      <c r="D7638" s="80"/>
      <c r="E7638" s="80"/>
      <c r="F7638" s="80"/>
      <c r="G7638" s="80"/>
    </row>
    <row r="7639" spans="1:7" ht="27.75" customHeight="1" x14ac:dyDescent="0.2">
      <c r="A7639" s="79"/>
      <c r="B7639" s="160"/>
      <c r="C7639" s="160"/>
      <c r="D7639" s="80"/>
      <c r="E7639" s="80"/>
      <c r="F7639" s="80"/>
      <c r="G7639" s="80"/>
    </row>
    <row r="7640" spans="1:7" ht="27.75" customHeight="1" x14ac:dyDescent="0.2">
      <c r="A7640" s="79"/>
      <c r="B7640" s="160"/>
      <c r="C7640" s="160"/>
      <c r="D7640" s="80"/>
      <c r="E7640" s="80"/>
      <c r="F7640" s="80"/>
      <c r="G7640" s="80"/>
    </row>
    <row r="7641" spans="1:7" ht="27.75" customHeight="1" x14ac:dyDescent="0.2">
      <c r="A7641" s="79"/>
      <c r="B7641" s="160"/>
      <c r="C7641" s="160"/>
      <c r="D7641" s="80"/>
      <c r="E7641" s="80"/>
      <c r="F7641" s="80"/>
      <c r="G7641" s="80"/>
    </row>
    <row r="7642" spans="1:7" ht="27.75" customHeight="1" x14ac:dyDescent="0.2">
      <c r="A7642" s="79"/>
      <c r="B7642" s="160"/>
      <c r="C7642" s="160"/>
      <c r="D7642" s="80"/>
      <c r="E7642" s="80"/>
      <c r="F7642" s="80"/>
      <c r="G7642" s="80"/>
    </row>
    <row r="7643" spans="1:7" ht="27.75" customHeight="1" x14ac:dyDescent="0.2">
      <c r="A7643" s="79"/>
      <c r="B7643" s="160"/>
      <c r="C7643" s="160"/>
      <c r="D7643" s="80"/>
      <c r="E7643" s="80"/>
      <c r="F7643" s="80"/>
      <c r="G7643" s="80"/>
    </row>
    <row r="7644" spans="1:7" ht="27.75" customHeight="1" x14ac:dyDescent="0.2">
      <c r="A7644" s="79"/>
      <c r="B7644" s="160"/>
      <c r="C7644" s="160"/>
      <c r="D7644" s="80"/>
      <c r="E7644" s="80"/>
      <c r="F7644" s="80"/>
      <c r="G7644" s="80"/>
    </row>
    <row r="7645" spans="1:7" ht="27.75" customHeight="1" x14ac:dyDescent="0.2">
      <c r="A7645" s="79"/>
      <c r="B7645" s="160"/>
      <c r="C7645" s="160"/>
      <c r="D7645" s="80"/>
      <c r="E7645" s="80"/>
      <c r="F7645" s="80"/>
      <c r="G7645" s="80"/>
    </row>
    <row r="7646" spans="1:7" ht="27.75" customHeight="1" x14ac:dyDescent="0.2">
      <c r="A7646" s="79"/>
      <c r="B7646" s="160"/>
      <c r="C7646" s="160"/>
      <c r="D7646" s="80"/>
      <c r="E7646" s="80"/>
      <c r="F7646" s="80"/>
      <c r="G7646" s="80"/>
    </row>
    <row r="7647" spans="1:7" ht="27.75" customHeight="1" x14ac:dyDescent="0.2">
      <c r="A7647" s="79"/>
      <c r="B7647" s="160"/>
      <c r="C7647" s="160"/>
      <c r="D7647" s="80"/>
      <c r="E7647" s="80"/>
      <c r="F7647" s="80"/>
      <c r="G7647" s="80"/>
    </row>
    <row r="7648" spans="1:7" ht="27.75" customHeight="1" x14ac:dyDescent="0.2">
      <c r="A7648" s="79"/>
      <c r="B7648" s="160"/>
      <c r="C7648" s="160"/>
      <c r="D7648" s="80"/>
      <c r="E7648" s="80"/>
      <c r="F7648" s="80"/>
      <c r="G7648" s="80"/>
    </row>
    <row r="7649" spans="1:7" ht="27.75" customHeight="1" x14ac:dyDescent="0.2">
      <c r="A7649" s="79"/>
      <c r="B7649" s="160"/>
      <c r="C7649" s="160"/>
      <c r="D7649" s="80"/>
      <c r="E7649" s="80"/>
      <c r="F7649" s="80"/>
      <c r="G7649" s="80"/>
    </row>
    <row r="7650" spans="1:7" ht="27.75" customHeight="1" x14ac:dyDescent="0.2">
      <c r="A7650" s="79"/>
      <c r="B7650" s="160"/>
      <c r="C7650" s="160"/>
      <c r="D7650" s="80"/>
      <c r="E7650" s="80"/>
      <c r="F7650" s="80"/>
      <c r="G7650" s="80"/>
    </row>
    <row r="7651" spans="1:7" ht="27.75" customHeight="1" x14ac:dyDescent="0.2">
      <c r="A7651" s="79"/>
      <c r="B7651" s="160"/>
      <c r="C7651" s="160"/>
      <c r="D7651" s="80"/>
      <c r="E7651" s="80"/>
      <c r="F7651" s="80"/>
      <c r="G7651" s="80"/>
    </row>
    <row r="7652" spans="1:7" ht="27.75" customHeight="1" x14ac:dyDescent="0.2">
      <c r="A7652" s="79"/>
      <c r="B7652" s="160"/>
      <c r="C7652" s="160"/>
      <c r="D7652" s="80"/>
      <c r="E7652" s="80"/>
      <c r="F7652" s="80"/>
      <c r="G7652" s="80"/>
    </row>
    <row r="7653" spans="1:7" ht="27.75" customHeight="1" x14ac:dyDescent="0.2">
      <c r="A7653" s="79"/>
      <c r="B7653" s="160"/>
      <c r="C7653" s="160"/>
      <c r="D7653" s="80"/>
      <c r="E7653" s="80"/>
      <c r="F7653" s="80"/>
      <c r="G7653" s="80"/>
    </row>
    <row r="7654" spans="1:7" ht="27.75" customHeight="1" x14ac:dyDescent="0.2">
      <c r="A7654" s="79"/>
      <c r="B7654" s="160"/>
      <c r="C7654" s="160"/>
      <c r="D7654" s="80"/>
      <c r="E7654" s="80"/>
      <c r="F7654" s="80"/>
      <c r="G7654" s="80"/>
    </row>
    <row r="7655" spans="1:7" ht="27.75" customHeight="1" x14ac:dyDescent="0.2">
      <c r="A7655" s="79"/>
      <c r="B7655" s="160"/>
      <c r="C7655" s="160"/>
      <c r="D7655" s="80"/>
      <c r="E7655" s="80"/>
      <c r="F7655" s="80"/>
      <c r="G7655" s="80"/>
    </row>
    <row r="7656" spans="1:7" ht="27.75" customHeight="1" x14ac:dyDescent="0.2">
      <c r="A7656" s="79"/>
      <c r="B7656" s="160"/>
      <c r="C7656" s="160"/>
      <c r="D7656" s="80"/>
      <c r="E7656" s="80"/>
      <c r="F7656" s="80"/>
      <c r="G7656" s="80"/>
    </row>
    <row r="7657" spans="1:7" ht="27.75" customHeight="1" x14ac:dyDescent="0.2">
      <c r="A7657" s="79"/>
      <c r="B7657" s="160"/>
      <c r="C7657" s="160"/>
      <c r="D7657" s="80"/>
      <c r="E7657" s="80"/>
      <c r="F7657" s="80"/>
      <c r="G7657" s="80"/>
    </row>
    <row r="7658" spans="1:7" ht="27.75" customHeight="1" x14ac:dyDescent="0.2">
      <c r="A7658" s="79"/>
      <c r="B7658" s="160"/>
      <c r="C7658" s="160"/>
      <c r="D7658" s="80"/>
      <c r="E7658" s="80"/>
      <c r="F7658" s="80"/>
      <c r="G7658" s="80"/>
    </row>
    <row r="7659" spans="1:7" ht="27.75" customHeight="1" x14ac:dyDescent="0.2">
      <c r="A7659" s="79"/>
      <c r="B7659" s="160"/>
      <c r="C7659" s="160"/>
      <c r="D7659" s="80"/>
      <c r="E7659" s="80"/>
      <c r="F7659" s="80"/>
      <c r="G7659" s="80"/>
    </row>
    <row r="7660" spans="1:7" ht="27.75" customHeight="1" x14ac:dyDescent="0.2">
      <c r="A7660" s="79"/>
      <c r="B7660" s="160"/>
      <c r="C7660" s="160"/>
      <c r="D7660" s="80"/>
      <c r="E7660" s="80"/>
      <c r="F7660" s="80"/>
      <c r="G7660" s="80"/>
    </row>
    <row r="7661" spans="1:7" ht="27.75" customHeight="1" x14ac:dyDescent="0.2">
      <c r="A7661" s="79"/>
      <c r="B7661" s="160"/>
      <c r="C7661" s="160"/>
      <c r="D7661" s="80"/>
      <c r="E7661" s="80"/>
      <c r="F7661" s="80"/>
      <c r="G7661" s="80"/>
    </row>
    <row r="7662" spans="1:7" ht="27.75" customHeight="1" x14ac:dyDescent="0.2">
      <c r="A7662" s="79"/>
      <c r="B7662" s="160"/>
      <c r="C7662" s="160"/>
      <c r="D7662" s="80"/>
      <c r="E7662" s="80"/>
      <c r="F7662" s="80"/>
      <c r="G7662" s="80"/>
    </row>
    <row r="7663" spans="1:7" ht="27.75" customHeight="1" x14ac:dyDescent="0.2">
      <c r="A7663" s="79"/>
      <c r="B7663" s="160"/>
      <c r="C7663" s="160"/>
      <c r="D7663" s="80"/>
      <c r="E7663" s="80"/>
      <c r="F7663" s="80"/>
      <c r="G7663" s="80"/>
    </row>
    <row r="7664" spans="1:7" ht="27.75" customHeight="1" x14ac:dyDescent="0.2">
      <c r="A7664" s="79"/>
      <c r="B7664" s="160"/>
      <c r="C7664" s="160"/>
      <c r="D7664" s="80"/>
      <c r="E7664" s="80"/>
      <c r="F7664" s="80"/>
      <c r="G7664" s="80"/>
    </row>
    <row r="7665" spans="1:7" ht="27.75" customHeight="1" x14ac:dyDescent="0.2">
      <c r="A7665" s="79"/>
      <c r="B7665" s="160"/>
      <c r="C7665" s="160"/>
      <c r="D7665" s="80"/>
      <c r="E7665" s="80"/>
      <c r="F7665" s="80"/>
      <c r="G7665" s="80"/>
    </row>
    <row r="7666" spans="1:7" ht="27.75" customHeight="1" x14ac:dyDescent="0.2">
      <c r="A7666" s="79"/>
      <c r="B7666" s="160"/>
      <c r="C7666" s="160"/>
      <c r="D7666" s="80"/>
      <c r="E7666" s="80"/>
      <c r="F7666" s="80"/>
      <c r="G7666" s="80"/>
    </row>
    <row r="7667" spans="1:7" ht="27.75" customHeight="1" x14ac:dyDescent="0.2">
      <c r="A7667" s="79"/>
      <c r="B7667" s="160"/>
      <c r="C7667" s="160"/>
      <c r="D7667" s="80"/>
      <c r="E7667" s="80"/>
      <c r="F7667" s="80"/>
      <c r="G7667" s="80"/>
    </row>
    <row r="7668" spans="1:7" ht="27.75" customHeight="1" x14ac:dyDescent="0.2">
      <c r="A7668" s="79"/>
      <c r="B7668" s="160"/>
      <c r="C7668" s="160"/>
      <c r="D7668" s="80"/>
      <c r="E7668" s="80"/>
      <c r="F7668" s="80"/>
      <c r="G7668" s="80"/>
    </row>
    <row r="7669" spans="1:7" ht="27.75" customHeight="1" x14ac:dyDescent="0.2">
      <c r="A7669" s="79"/>
      <c r="B7669" s="160"/>
      <c r="C7669" s="160"/>
      <c r="D7669" s="80"/>
      <c r="E7669" s="80"/>
      <c r="F7669" s="80"/>
      <c r="G7669" s="80"/>
    </row>
    <row r="7670" spans="1:7" ht="27.75" customHeight="1" x14ac:dyDescent="0.2">
      <c r="A7670" s="79"/>
      <c r="B7670" s="160"/>
      <c r="C7670" s="160"/>
      <c r="D7670" s="80"/>
      <c r="E7670" s="80"/>
      <c r="F7670" s="80"/>
      <c r="G7670" s="80"/>
    </row>
    <row r="7671" spans="1:7" ht="27.75" customHeight="1" x14ac:dyDescent="0.2">
      <c r="A7671" s="79"/>
      <c r="B7671" s="160"/>
      <c r="C7671" s="160"/>
      <c r="D7671" s="80"/>
      <c r="E7671" s="80"/>
      <c r="F7671" s="80"/>
      <c r="G7671" s="80"/>
    </row>
    <row r="7672" spans="1:7" ht="27.75" customHeight="1" x14ac:dyDescent="0.2">
      <c r="A7672" s="79"/>
      <c r="B7672" s="160"/>
      <c r="C7672" s="160"/>
      <c r="D7672" s="80"/>
      <c r="E7672" s="80"/>
      <c r="F7672" s="80"/>
      <c r="G7672" s="80"/>
    </row>
    <row r="7673" spans="1:7" ht="27.75" customHeight="1" x14ac:dyDescent="0.2">
      <c r="A7673" s="79"/>
      <c r="B7673" s="160"/>
      <c r="C7673" s="160"/>
      <c r="D7673" s="80"/>
      <c r="E7673" s="80"/>
      <c r="F7673" s="80"/>
      <c r="G7673" s="80"/>
    </row>
    <row r="7674" spans="1:7" ht="27.75" customHeight="1" x14ac:dyDescent="0.2">
      <c r="A7674" s="79"/>
      <c r="B7674" s="160"/>
      <c r="C7674" s="160"/>
      <c r="D7674" s="80"/>
      <c r="E7674" s="80"/>
      <c r="F7674" s="80"/>
      <c r="G7674" s="80"/>
    </row>
    <row r="7675" spans="1:7" ht="27.75" customHeight="1" x14ac:dyDescent="0.2">
      <c r="A7675" s="79"/>
      <c r="B7675" s="160"/>
      <c r="C7675" s="160"/>
      <c r="D7675" s="80"/>
      <c r="E7675" s="80"/>
      <c r="F7675" s="80"/>
      <c r="G7675" s="80"/>
    </row>
    <row r="7676" spans="1:7" ht="27.75" customHeight="1" x14ac:dyDescent="0.2">
      <c r="A7676" s="79"/>
      <c r="B7676" s="160"/>
      <c r="C7676" s="160"/>
      <c r="D7676" s="80"/>
      <c r="E7676" s="80"/>
      <c r="F7676" s="80"/>
      <c r="G7676" s="80"/>
    </row>
    <row r="7677" spans="1:7" ht="27.75" customHeight="1" x14ac:dyDescent="0.2">
      <c r="A7677" s="79"/>
      <c r="B7677" s="160"/>
      <c r="C7677" s="160"/>
      <c r="D7677" s="80"/>
      <c r="E7677" s="80"/>
      <c r="F7677" s="80"/>
      <c r="G7677" s="80"/>
    </row>
    <row r="7678" spans="1:7" ht="27.75" customHeight="1" x14ac:dyDescent="0.2">
      <c r="A7678" s="79"/>
      <c r="B7678" s="160"/>
      <c r="C7678" s="160"/>
      <c r="D7678" s="80"/>
      <c r="E7678" s="80"/>
      <c r="F7678" s="80"/>
      <c r="G7678" s="80"/>
    </row>
    <row r="7679" spans="1:7" ht="27.75" customHeight="1" x14ac:dyDescent="0.2">
      <c r="A7679" s="79"/>
      <c r="B7679" s="160"/>
      <c r="C7679" s="160"/>
      <c r="D7679" s="80"/>
      <c r="E7679" s="80"/>
      <c r="F7679" s="80"/>
      <c r="G7679" s="80"/>
    </row>
    <row r="7680" spans="1:7" ht="27.75" customHeight="1" x14ac:dyDescent="0.2">
      <c r="A7680" s="79"/>
      <c r="B7680" s="160"/>
      <c r="C7680" s="160"/>
      <c r="D7680" s="80"/>
      <c r="E7680" s="80"/>
      <c r="F7680" s="80"/>
      <c r="G7680" s="80"/>
    </row>
    <row r="7681" spans="1:7" ht="27.75" customHeight="1" x14ac:dyDescent="0.2">
      <c r="A7681" s="79"/>
      <c r="B7681" s="160"/>
      <c r="C7681" s="160"/>
      <c r="D7681" s="80"/>
      <c r="E7681" s="80"/>
      <c r="F7681" s="80"/>
      <c r="G7681" s="80"/>
    </row>
    <row r="7682" spans="1:7" ht="27.75" customHeight="1" x14ac:dyDescent="0.2">
      <c r="A7682" s="79"/>
      <c r="B7682" s="160"/>
      <c r="C7682" s="160"/>
      <c r="D7682" s="80"/>
      <c r="E7682" s="80"/>
      <c r="F7682" s="80"/>
      <c r="G7682" s="80"/>
    </row>
    <row r="7683" spans="1:7" ht="27.75" customHeight="1" x14ac:dyDescent="0.2">
      <c r="A7683" s="79"/>
      <c r="B7683" s="160"/>
      <c r="C7683" s="160"/>
      <c r="D7683" s="80"/>
      <c r="E7683" s="80"/>
      <c r="F7683" s="80"/>
      <c r="G7683" s="80"/>
    </row>
    <row r="7684" spans="1:7" ht="27.75" customHeight="1" x14ac:dyDescent="0.2">
      <c r="A7684" s="79"/>
      <c r="B7684" s="160"/>
      <c r="C7684" s="160"/>
      <c r="D7684" s="80"/>
      <c r="E7684" s="80"/>
      <c r="F7684" s="80"/>
      <c r="G7684" s="80"/>
    </row>
    <row r="7685" spans="1:7" ht="27.75" customHeight="1" x14ac:dyDescent="0.2">
      <c r="A7685" s="79"/>
      <c r="B7685" s="160"/>
      <c r="C7685" s="160"/>
      <c r="D7685" s="80"/>
      <c r="E7685" s="80"/>
      <c r="F7685" s="80"/>
      <c r="G7685" s="80"/>
    </row>
    <row r="7686" spans="1:7" ht="27.75" customHeight="1" x14ac:dyDescent="0.2">
      <c r="A7686" s="79"/>
      <c r="B7686" s="160"/>
      <c r="C7686" s="160"/>
      <c r="D7686" s="80"/>
      <c r="E7686" s="80"/>
      <c r="F7686" s="80"/>
      <c r="G7686" s="80"/>
    </row>
    <row r="7687" spans="1:7" ht="27.75" customHeight="1" x14ac:dyDescent="0.2">
      <c r="A7687" s="79"/>
      <c r="B7687" s="160"/>
      <c r="C7687" s="160"/>
      <c r="D7687" s="80"/>
      <c r="E7687" s="80"/>
      <c r="F7687" s="80"/>
      <c r="G7687" s="80"/>
    </row>
    <row r="7688" spans="1:7" ht="27.75" customHeight="1" x14ac:dyDescent="0.2">
      <c r="A7688" s="79"/>
      <c r="B7688" s="160"/>
      <c r="C7688" s="160"/>
      <c r="D7688" s="80"/>
      <c r="E7688" s="80"/>
      <c r="F7688" s="80"/>
      <c r="G7688" s="80"/>
    </row>
    <row r="7689" spans="1:7" ht="27.75" customHeight="1" x14ac:dyDescent="0.2">
      <c r="A7689" s="79"/>
      <c r="B7689" s="160"/>
      <c r="C7689" s="160"/>
      <c r="D7689" s="80"/>
      <c r="E7689" s="80"/>
      <c r="F7689" s="80"/>
      <c r="G7689" s="80"/>
    </row>
    <row r="7690" spans="1:7" ht="27.75" customHeight="1" x14ac:dyDescent="0.2">
      <c r="A7690" s="79"/>
      <c r="B7690" s="160"/>
      <c r="C7690" s="160"/>
      <c r="D7690" s="80"/>
      <c r="E7690" s="80"/>
      <c r="F7690" s="80"/>
      <c r="G7690" s="80"/>
    </row>
    <row r="7691" spans="1:7" ht="27.75" customHeight="1" x14ac:dyDescent="0.2">
      <c r="A7691" s="79"/>
      <c r="B7691" s="160"/>
      <c r="C7691" s="160"/>
      <c r="D7691" s="80"/>
      <c r="E7691" s="80"/>
      <c r="F7691" s="80"/>
      <c r="G7691" s="80"/>
    </row>
    <row r="7692" spans="1:7" ht="27.75" customHeight="1" x14ac:dyDescent="0.2">
      <c r="A7692" s="79"/>
      <c r="B7692" s="160"/>
      <c r="C7692" s="160"/>
      <c r="D7692" s="80"/>
      <c r="E7692" s="80"/>
      <c r="F7692" s="80"/>
      <c r="G7692" s="80"/>
    </row>
    <row r="7693" spans="1:7" ht="27.75" customHeight="1" x14ac:dyDescent="0.2">
      <c r="A7693" s="79"/>
      <c r="B7693" s="160"/>
      <c r="C7693" s="160"/>
      <c r="D7693" s="80"/>
      <c r="E7693" s="80"/>
      <c r="F7693" s="80"/>
      <c r="G7693" s="80"/>
    </row>
    <row r="7694" spans="1:7" ht="27.75" customHeight="1" x14ac:dyDescent="0.2">
      <c r="A7694" s="79"/>
      <c r="B7694" s="160"/>
      <c r="C7694" s="160"/>
      <c r="D7694" s="80"/>
      <c r="E7694" s="80"/>
      <c r="F7694" s="80"/>
      <c r="G7694" s="80"/>
    </row>
    <row r="7695" spans="1:7" ht="27.75" customHeight="1" x14ac:dyDescent="0.2">
      <c r="A7695" s="79"/>
      <c r="B7695" s="160"/>
      <c r="C7695" s="160"/>
      <c r="D7695" s="80"/>
      <c r="E7695" s="80"/>
      <c r="F7695" s="80"/>
      <c r="G7695" s="80"/>
    </row>
    <row r="7696" spans="1:7" ht="27.75" customHeight="1" x14ac:dyDescent="0.2">
      <c r="A7696" s="79"/>
      <c r="B7696" s="160"/>
      <c r="C7696" s="160"/>
      <c r="D7696" s="80"/>
      <c r="E7696" s="80"/>
      <c r="F7696" s="80"/>
      <c r="G7696" s="80"/>
    </row>
    <row r="7697" spans="1:7" ht="27.75" customHeight="1" x14ac:dyDescent="0.2">
      <c r="A7697" s="79"/>
      <c r="B7697" s="160"/>
      <c r="C7697" s="160"/>
      <c r="D7697" s="80"/>
      <c r="E7697" s="80"/>
      <c r="F7697" s="80"/>
      <c r="G7697" s="80"/>
    </row>
    <row r="7698" spans="1:7" ht="27.75" customHeight="1" x14ac:dyDescent="0.2">
      <c r="A7698" s="79"/>
      <c r="B7698" s="160"/>
      <c r="C7698" s="160"/>
      <c r="D7698" s="80"/>
      <c r="E7698" s="80"/>
      <c r="F7698" s="80"/>
      <c r="G7698" s="80"/>
    </row>
    <row r="7699" spans="1:7" ht="27.75" customHeight="1" x14ac:dyDescent="0.2">
      <c r="A7699" s="79"/>
      <c r="B7699" s="160"/>
      <c r="C7699" s="160"/>
      <c r="D7699" s="80"/>
      <c r="E7699" s="80"/>
      <c r="F7699" s="80"/>
      <c r="G7699" s="80"/>
    </row>
    <row r="7700" spans="1:7" ht="27.75" customHeight="1" x14ac:dyDescent="0.2">
      <c r="A7700" s="79"/>
      <c r="B7700" s="160"/>
      <c r="C7700" s="160"/>
      <c r="D7700" s="80"/>
      <c r="E7700" s="80"/>
      <c r="F7700" s="80"/>
      <c r="G7700" s="80"/>
    </row>
    <row r="7701" spans="1:7" ht="27.75" customHeight="1" x14ac:dyDescent="0.2">
      <c r="A7701" s="79"/>
      <c r="B7701" s="160"/>
      <c r="C7701" s="160"/>
      <c r="D7701" s="80"/>
      <c r="E7701" s="80"/>
      <c r="F7701" s="80"/>
      <c r="G7701" s="80"/>
    </row>
    <row r="7702" spans="1:7" ht="27.75" customHeight="1" x14ac:dyDescent="0.2">
      <c r="A7702" s="79"/>
      <c r="B7702" s="160"/>
      <c r="C7702" s="160"/>
      <c r="D7702" s="80"/>
      <c r="E7702" s="80"/>
      <c r="F7702" s="80"/>
      <c r="G7702" s="80"/>
    </row>
    <row r="7703" spans="1:7" ht="27.75" customHeight="1" x14ac:dyDescent="0.2">
      <c r="A7703" s="79"/>
      <c r="B7703" s="160"/>
      <c r="C7703" s="160"/>
      <c r="D7703" s="80"/>
      <c r="E7703" s="80"/>
      <c r="F7703" s="80"/>
      <c r="G7703" s="80"/>
    </row>
    <row r="7704" spans="1:7" ht="27.75" customHeight="1" x14ac:dyDescent="0.2">
      <c r="A7704" s="79"/>
      <c r="B7704" s="160"/>
      <c r="C7704" s="160"/>
      <c r="D7704" s="80"/>
      <c r="E7704" s="80"/>
      <c r="F7704" s="80"/>
      <c r="G7704" s="80"/>
    </row>
    <row r="7705" spans="1:7" ht="27.75" customHeight="1" x14ac:dyDescent="0.2">
      <c r="A7705" s="79"/>
      <c r="B7705" s="160"/>
      <c r="C7705" s="160"/>
      <c r="D7705" s="80"/>
      <c r="E7705" s="80"/>
      <c r="F7705" s="80"/>
      <c r="G7705" s="80"/>
    </row>
    <row r="7706" spans="1:7" ht="27.75" customHeight="1" x14ac:dyDescent="0.2">
      <c r="A7706" s="79"/>
      <c r="B7706" s="160"/>
      <c r="C7706" s="160"/>
      <c r="D7706" s="80"/>
      <c r="E7706" s="80"/>
      <c r="F7706" s="80"/>
      <c r="G7706" s="80"/>
    </row>
    <row r="7707" spans="1:7" ht="27.75" customHeight="1" x14ac:dyDescent="0.2">
      <c r="A7707" s="79"/>
      <c r="B7707" s="160"/>
      <c r="C7707" s="160"/>
      <c r="D7707" s="80"/>
      <c r="E7707" s="80"/>
      <c r="F7707" s="80"/>
      <c r="G7707" s="80"/>
    </row>
    <row r="7708" spans="1:7" ht="27.75" customHeight="1" x14ac:dyDescent="0.2">
      <c r="A7708" s="79"/>
      <c r="B7708" s="160"/>
      <c r="C7708" s="160"/>
      <c r="D7708" s="80"/>
      <c r="E7708" s="80"/>
      <c r="F7708" s="80"/>
      <c r="G7708" s="80"/>
    </row>
    <row r="7709" spans="1:7" ht="27.75" customHeight="1" x14ac:dyDescent="0.2">
      <c r="A7709" s="79"/>
      <c r="B7709" s="160"/>
      <c r="C7709" s="160"/>
      <c r="D7709" s="80"/>
      <c r="E7709" s="80"/>
      <c r="F7709" s="80"/>
      <c r="G7709" s="80"/>
    </row>
    <row r="7710" spans="1:7" ht="27.75" customHeight="1" x14ac:dyDescent="0.2">
      <c r="A7710" s="79"/>
      <c r="B7710" s="160"/>
      <c r="C7710" s="160"/>
      <c r="D7710" s="80"/>
      <c r="E7710" s="80"/>
      <c r="F7710" s="80"/>
      <c r="G7710" s="80"/>
    </row>
    <row r="7711" spans="1:7" ht="27.75" customHeight="1" x14ac:dyDescent="0.2">
      <c r="A7711" s="79"/>
      <c r="B7711" s="160"/>
      <c r="C7711" s="160"/>
      <c r="D7711" s="80"/>
      <c r="E7711" s="80"/>
      <c r="F7711" s="80"/>
      <c r="G7711" s="80"/>
    </row>
    <row r="7712" spans="1:7" ht="27.75" customHeight="1" x14ac:dyDescent="0.2">
      <c r="A7712" s="79"/>
      <c r="B7712" s="160"/>
      <c r="C7712" s="160"/>
      <c r="D7712" s="80"/>
      <c r="E7712" s="80"/>
      <c r="F7712" s="80"/>
      <c r="G7712" s="80"/>
    </row>
    <row r="7713" spans="1:7" ht="27.75" customHeight="1" x14ac:dyDescent="0.2">
      <c r="A7713" s="79"/>
      <c r="B7713" s="160"/>
      <c r="C7713" s="160"/>
      <c r="D7713" s="80"/>
      <c r="E7713" s="80"/>
      <c r="F7713" s="80"/>
      <c r="G7713" s="80"/>
    </row>
    <row r="7714" spans="1:7" ht="27.75" customHeight="1" x14ac:dyDescent="0.2">
      <c r="A7714" s="79"/>
      <c r="B7714" s="160"/>
      <c r="C7714" s="160"/>
      <c r="D7714" s="80"/>
      <c r="E7714" s="80"/>
      <c r="F7714" s="80"/>
      <c r="G7714" s="80"/>
    </row>
    <row r="7715" spans="1:7" ht="27.75" customHeight="1" x14ac:dyDescent="0.2">
      <c r="A7715" s="79"/>
      <c r="B7715" s="160"/>
      <c r="C7715" s="160"/>
      <c r="D7715" s="80"/>
      <c r="E7715" s="80"/>
      <c r="F7715" s="80"/>
      <c r="G7715" s="80"/>
    </row>
    <row r="7716" spans="1:7" ht="27.75" customHeight="1" x14ac:dyDescent="0.2">
      <c r="A7716" s="79"/>
      <c r="B7716" s="160"/>
      <c r="C7716" s="160"/>
      <c r="D7716" s="80"/>
      <c r="E7716" s="80"/>
      <c r="F7716" s="80"/>
      <c r="G7716" s="80"/>
    </row>
    <row r="7717" spans="1:7" ht="27.75" customHeight="1" x14ac:dyDescent="0.2">
      <c r="A7717" s="79"/>
      <c r="B7717" s="160"/>
      <c r="C7717" s="160"/>
      <c r="D7717" s="80"/>
      <c r="E7717" s="80"/>
      <c r="F7717" s="80"/>
      <c r="G7717" s="80"/>
    </row>
    <row r="7718" spans="1:7" ht="27.75" customHeight="1" x14ac:dyDescent="0.2">
      <c r="A7718" s="79"/>
      <c r="B7718" s="160"/>
      <c r="C7718" s="160"/>
      <c r="D7718" s="80"/>
      <c r="E7718" s="80"/>
      <c r="F7718" s="80"/>
      <c r="G7718" s="80"/>
    </row>
    <row r="7719" spans="1:7" ht="27.75" customHeight="1" x14ac:dyDescent="0.2">
      <c r="A7719" s="79"/>
      <c r="B7719" s="160"/>
      <c r="C7719" s="160"/>
      <c r="D7719" s="80"/>
      <c r="E7719" s="80"/>
      <c r="F7719" s="80"/>
      <c r="G7719" s="80"/>
    </row>
    <row r="7720" spans="1:7" ht="27.75" customHeight="1" x14ac:dyDescent="0.2">
      <c r="A7720" s="79"/>
      <c r="B7720" s="160"/>
      <c r="C7720" s="160"/>
      <c r="D7720" s="80"/>
      <c r="E7720" s="80"/>
      <c r="F7720" s="80"/>
      <c r="G7720" s="80"/>
    </row>
    <row r="7721" spans="1:7" ht="27.75" customHeight="1" x14ac:dyDescent="0.2">
      <c r="A7721" s="79"/>
      <c r="B7721" s="160"/>
      <c r="C7721" s="160"/>
      <c r="D7721" s="80"/>
      <c r="E7721" s="80"/>
      <c r="F7721" s="80"/>
      <c r="G7721" s="80"/>
    </row>
    <row r="7722" spans="1:7" ht="27.75" customHeight="1" x14ac:dyDescent="0.2">
      <c r="A7722" s="79"/>
      <c r="B7722" s="160"/>
      <c r="C7722" s="160"/>
      <c r="D7722" s="80"/>
      <c r="E7722" s="80"/>
      <c r="F7722" s="80"/>
      <c r="G7722" s="80"/>
    </row>
    <row r="7723" spans="1:7" ht="27.75" customHeight="1" x14ac:dyDescent="0.2">
      <c r="A7723" s="79"/>
      <c r="B7723" s="160"/>
      <c r="C7723" s="160"/>
      <c r="D7723" s="80"/>
      <c r="E7723" s="80"/>
      <c r="F7723" s="80"/>
      <c r="G7723" s="80"/>
    </row>
    <row r="7724" spans="1:7" ht="27.75" customHeight="1" x14ac:dyDescent="0.2">
      <c r="A7724" s="79"/>
      <c r="B7724" s="160"/>
      <c r="C7724" s="160"/>
      <c r="D7724" s="80"/>
      <c r="E7724" s="80"/>
      <c r="F7724" s="80"/>
      <c r="G7724" s="80"/>
    </row>
    <row r="7725" spans="1:7" ht="27.75" customHeight="1" x14ac:dyDescent="0.2">
      <c r="A7725" s="79"/>
      <c r="B7725" s="160"/>
      <c r="C7725" s="160"/>
      <c r="D7725" s="80"/>
      <c r="E7725" s="80"/>
      <c r="F7725" s="80"/>
      <c r="G7725" s="80"/>
    </row>
    <row r="7726" spans="1:7" ht="27.75" customHeight="1" x14ac:dyDescent="0.2">
      <c r="A7726" s="79"/>
      <c r="B7726" s="160"/>
      <c r="C7726" s="160"/>
      <c r="D7726" s="80"/>
      <c r="E7726" s="80"/>
      <c r="F7726" s="80"/>
      <c r="G7726" s="80"/>
    </row>
    <row r="7727" spans="1:7" ht="27.75" customHeight="1" x14ac:dyDescent="0.2">
      <c r="A7727" s="79"/>
      <c r="B7727" s="160"/>
      <c r="C7727" s="160"/>
      <c r="D7727" s="80"/>
      <c r="E7727" s="80"/>
      <c r="F7727" s="80"/>
      <c r="G7727" s="80"/>
    </row>
    <row r="7728" spans="1:7" ht="27.75" customHeight="1" x14ac:dyDescent="0.2">
      <c r="A7728" s="79"/>
      <c r="B7728" s="160"/>
      <c r="C7728" s="160"/>
      <c r="D7728" s="80"/>
      <c r="E7728" s="80"/>
      <c r="F7728" s="80"/>
      <c r="G7728" s="80"/>
    </row>
    <row r="7729" spans="1:7" ht="27.75" customHeight="1" x14ac:dyDescent="0.2">
      <c r="A7729" s="79"/>
      <c r="B7729" s="160"/>
      <c r="C7729" s="160"/>
      <c r="D7729" s="80"/>
      <c r="E7729" s="80"/>
      <c r="F7729" s="80"/>
      <c r="G7729" s="80"/>
    </row>
    <row r="7730" spans="1:7" ht="27.75" customHeight="1" x14ac:dyDescent="0.2">
      <c r="A7730" s="79"/>
      <c r="B7730" s="160"/>
      <c r="C7730" s="160"/>
      <c r="D7730" s="80"/>
      <c r="E7730" s="80"/>
      <c r="F7730" s="80"/>
      <c r="G7730" s="80"/>
    </row>
    <row r="7731" spans="1:7" ht="27.75" customHeight="1" x14ac:dyDescent="0.2">
      <c r="A7731" s="79"/>
      <c r="B7731" s="160"/>
      <c r="C7731" s="160"/>
      <c r="D7731" s="80"/>
      <c r="E7731" s="80"/>
      <c r="F7731" s="80"/>
      <c r="G7731" s="80"/>
    </row>
    <row r="7732" spans="1:7" ht="27.75" customHeight="1" x14ac:dyDescent="0.2">
      <c r="A7732" s="79"/>
      <c r="B7732" s="160"/>
      <c r="C7732" s="160"/>
      <c r="D7732" s="80"/>
      <c r="E7732" s="80"/>
      <c r="F7732" s="80"/>
      <c r="G7732" s="80"/>
    </row>
    <row r="7733" spans="1:7" ht="27.75" customHeight="1" x14ac:dyDescent="0.2">
      <c r="A7733" s="79"/>
      <c r="B7733" s="160"/>
      <c r="C7733" s="160"/>
      <c r="D7733" s="80"/>
      <c r="E7733" s="80"/>
      <c r="F7733" s="80"/>
      <c r="G7733" s="80"/>
    </row>
    <row r="7734" spans="1:7" ht="27.75" customHeight="1" x14ac:dyDescent="0.2">
      <c r="A7734" s="79"/>
      <c r="B7734" s="160"/>
      <c r="C7734" s="160"/>
      <c r="D7734" s="80"/>
      <c r="E7734" s="80"/>
      <c r="F7734" s="80"/>
      <c r="G7734" s="80"/>
    </row>
    <row r="7735" spans="1:7" ht="27.75" customHeight="1" x14ac:dyDescent="0.2">
      <c r="A7735" s="79"/>
      <c r="B7735" s="160"/>
      <c r="C7735" s="160"/>
      <c r="D7735" s="80"/>
      <c r="E7735" s="80"/>
      <c r="F7735" s="80"/>
      <c r="G7735" s="80"/>
    </row>
    <row r="7736" spans="1:7" ht="27.75" customHeight="1" x14ac:dyDescent="0.2">
      <c r="A7736" s="79"/>
      <c r="B7736" s="160"/>
      <c r="C7736" s="160"/>
      <c r="D7736" s="80"/>
      <c r="E7736" s="80"/>
      <c r="F7736" s="80"/>
      <c r="G7736" s="80"/>
    </row>
    <row r="7737" spans="1:7" ht="27.75" customHeight="1" x14ac:dyDescent="0.2">
      <c r="A7737" s="79"/>
      <c r="B7737" s="160"/>
      <c r="C7737" s="160"/>
      <c r="D7737" s="80"/>
      <c r="E7737" s="80"/>
      <c r="F7737" s="80"/>
      <c r="G7737" s="80"/>
    </row>
    <row r="7738" spans="1:7" ht="27.75" customHeight="1" x14ac:dyDescent="0.2">
      <c r="A7738" s="79"/>
      <c r="B7738" s="160"/>
      <c r="C7738" s="160"/>
      <c r="D7738" s="80"/>
      <c r="E7738" s="80"/>
      <c r="F7738" s="80"/>
      <c r="G7738" s="80"/>
    </row>
    <row r="7739" spans="1:7" ht="27.75" customHeight="1" x14ac:dyDescent="0.2">
      <c r="A7739" s="79"/>
      <c r="B7739" s="160"/>
      <c r="C7739" s="160"/>
      <c r="D7739" s="80"/>
      <c r="E7739" s="80"/>
      <c r="F7739" s="80"/>
      <c r="G7739" s="80"/>
    </row>
    <row r="7740" spans="1:7" ht="27.75" customHeight="1" x14ac:dyDescent="0.2">
      <c r="A7740" s="79"/>
      <c r="B7740" s="160"/>
      <c r="C7740" s="160"/>
      <c r="D7740" s="80"/>
      <c r="E7740" s="80"/>
      <c r="F7740" s="80"/>
      <c r="G7740" s="80"/>
    </row>
    <row r="7741" spans="1:7" ht="27.75" customHeight="1" x14ac:dyDescent="0.2">
      <c r="A7741" s="79"/>
      <c r="B7741" s="160"/>
      <c r="C7741" s="160"/>
      <c r="D7741" s="80"/>
      <c r="E7741" s="80"/>
      <c r="F7741" s="80"/>
      <c r="G7741" s="80"/>
    </row>
    <row r="7742" spans="1:7" ht="27.75" customHeight="1" x14ac:dyDescent="0.2">
      <c r="A7742" s="79"/>
      <c r="B7742" s="160"/>
      <c r="C7742" s="160"/>
      <c r="D7742" s="80"/>
      <c r="E7742" s="80"/>
      <c r="F7742" s="80"/>
      <c r="G7742" s="80"/>
    </row>
    <row r="7743" spans="1:7" ht="27.75" customHeight="1" x14ac:dyDescent="0.2">
      <c r="A7743" s="79"/>
      <c r="B7743" s="160"/>
      <c r="C7743" s="160"/>
      <c r="D7743" s="80"/>
      <c r="E7743" s="80"/>
      <c r="F7743" s="80"/>
      <c r="G7743" s="80"/>
    </row>
    <row r="7744" spans="1:7" ht="27.75" customHeight="1" x14ac:dyDescent="0.2">
      <c r="A7744" s="79"/>
      <c r="B7744" s="160"/>
      <c r="C7744" s="160"/>
      <c r="D7744" s="80"/>
      <c r="E7744" s="80"/>
      <c r="F7744" s="80"/>
      <c r="G7744" s="80"/>
    </row>
    <row r="7745" spans="1:7" ht="27.75" customHeight="1" x14ac:dyDescent="0.2">
      <c r="A7745" s="79"/>
      <c r="B7745" s="160"/>
      <c r="C7745" s="160"/>
      <c r="D7745" s="80"/>
      <c r="E7745" s="80"/>
      <c r="F7745" s="80"/>
      <c r="G7745" s="80"/>
    </row>
    <row r="7746" spans="1:7" ht="27.75" customHeight="1" x14ac:dyDescent="0.2">
      <c r="A7746" s="79"/>
      <c r="B7746" s="160"/>
      <c r="C7746" s="160"/>
      <c r="D7746" s="80"/>
      <c r="E7746" s="80"/>
      <c r="F7746" s="80"/>
      <c r="G7746" s="80"/>
    </row>
    <row r="7747" spans="1:7" ht="27.75" customHeight="1" x14ac:dyDescent="0.2">
      <c r="A7747" s="79"/>
      <c r="B7747" s="160"/>
      <c r="C7747" s="160"/>
      <c r="D7747" s="80"/>
      <c r="E7747" s="80"/>
      <c r="F7747" s="80"/>
      <c r="G7747" s="80"/>
    </row>
    <row r="7748" spans="1:7" ht="27.75" customHeight="1" x14ac:dyDescent="0.2">
      <c r="A7748" s="79"/>
      <c r="B7748" s="160"/>
      <c r="C7748" s="160"/>
      <c r="D7748" s="80"/>
      <c r="E7748" s="80"/>
      <c r="F7748" s="80"/>
      <c r="G7748" s="80"/>
    </row>
    <row r="7749" spans="1:7" ht="27.75" customHeight="1" x14ac:dyDescent="0.2">
      <c r="A7749" s="79"/>
      <c r="B7749" s="160"/>
      <c r="C7749" s="160"/>
      <c r="D7749" s="80"/>
      <c r="E7749" s="80"/>
      <c r="F7749" s="80"/>
      <c r="G7749" s="80"/>
    </row>
    <row r="7750" spans="1:7" ht="27.75" customHeight="1" x14ac:dyDescent="0.2">
      <c r="A7750" s="79"/>
      <c r="B7750" s="160"/>
      <c r="C7750" s="160"/>
      <c r="D7750" s="80"/>
      <c r="E7750" s="80"/>
      <c r="F7750" s="80"/>
      <c r="G7750" s="80"/>
    </row>
    <row r="7751" spans="1:7" ht="27.75" customHeight="1" thickBot="1" x14ac:dyDescent="0.25">
      <c r="A7751" s="77"/>
      <c r="B7751" s="161"/>
      <c r="C7751" s="161"/>
      <c r="D7751" s="78"/>
      <c r="E7751" s="78"/>
      <c r="F7751" s="78"/>
      <c r="G7751" s="78"/>
    </row>
    <row r="7752" spans="1:7" ht="27.75" customHeight="1" thickBot="1" x14ac:dyDescent="0.25">
      <c r="G7752" s="12"/>
    </row>
    <row r="7753" spans="1:7" ht="27.75" customHeight="1" thickBot="1" x14ac:dyDescent="0.25">
      <c r="G7753" s="12"/>
    </row>
    <row r="7754" spans="1:7" ht="27.75" customHeight="1" thickBot="1" x14ac:dyDescent="0.25">
      <c r="G7754" s="12"/>
    </row>
    <row r="7755" spans="1:7" ht="27.75" customHeight="1" thickBot="1" x14ac:dyDescent="0.25">
      <c r="G7755" s="12"/>
    </row>
    <row r="7756" spans="1:7" ht="27.75" customHeight="1" thickBot="1" x14ac:dyDescent="0.25">
      <c r="G7756" s="12"/>
    </row>
    <row r="7757" spans="1:7" ht="27.75" customHeight="1" thickBot="1" x14ac:dyDescent="0.25">
      <c r="G7757" s="12"/>
    </row>
    <row r="7758" spans="1:7" ht="27.75" customHeight="1" thickBot="1" x14ac:dyDescent="0.25">
      <c r="G7758" s="12"/>
    </row>
    <row r="7759" spans="1:7" ht="27.75" customHeight="1" thickBot="1" x14ac:dyDescent="0.25">
      <c r="G7759" s="12"/>
    </row>
    <row r="7760" spans="1:7" ht="27.75" customHeight="1" thickBot="1" x14ac:dyDescent="0.25">
      <c r="G7760" s="12"/>
    </row>
    <row r="7761" spans="7:7" ht="27.75" customHeight="1" thickBot="1" x14ac:dyDescent="0.25">
      <c r="G7761" s="12"/>
    </row>
    <row r="7762" spans="7:7" ht="27.75" customHeight="1" thickBot="1" x14ac:dyDescent="0.25">
      <c r="G7762" s="12"/>
    </row>
    <row r="7763" spans="7:7" ht="27.75" customHeight="1" thickBot="1" x14ac:dyDescent="0.25">
      <c r="G7763" s="12"/>
    </row>
    <row r="7764" spans="7:7" ht="27.75" customHeight="1" thickBot="1" x14ac:dyDescent="0.25">
      <c r="G7764" s="12"/>
    </row>
    <row r="7765" spans="7:7" ht="27.75" customHeight="1" thickBot="1" x14ac:dyDescent="0.25">
      <c r="G7765" s="12"/>
    </row>
    <row r="7766" spans="7:7" ht="27.75" customHeight="1" thickBot="1" x14ac:dyDescent="0.25">
      <c r="G7766" s="12"/>
    </row>
    <row r="7767" spans="7:7" ht="27.75" customHeight="1" thickBot="1" x14ac:dyDescent="0.25">
      <c r="G7767" s="12"/>
    </row>
    <row r="7768" spans="7:7" ht="27.75" customHeight="1" thickBot="1" x14ac:dyDescent="0.25">
      <c r="G7768" s="12"/>
    </row>
    <row r="7769" spans="7:7" ht="27.75" customHeight="1" thickBot="1" x14ac:dyDescent="0.25">
      <c r="G7769" s="12"/>
    </row>
    <row r="7770" spans="7:7" ht="27.75" customHeight="1" thickBot="1" x14ac:dyDescent="0.25">
      <c r="G7770" s="12"/>
    </row>
    <row r="7771" spans="7:7" ht="27.75" customHeight="1" thickBot="1" x14ac:dyDescent="0.25">
      <c r="G7771" s="12"/>
    </row>
    <row r="7772" spans="7:7" ht="27.75" customHeight="1" thickBot="1" x14ac:dyDescent="0.25">
      <c r="G7772" s="12"/>
    </row>
    <row r="7773" spans="7:7" ht="27.75" customHeight="1" thickBot="1" x14ac:dyDescent="0.25">
      <c r="G7773" s="12"/>
    </row>
    <row r="7774" spans="7:7" ht="27.75" customHeight="1" thickBot="1" x14ac:dyDescent="0.25">
      <c r="G7774" s="12"/>
    </row>
    <row r="7775" spans="7:7" ht="27.75" customHeight="1" thickBot="1" x14ac:dyDescent="0.25">
      <c r="G7775" s="12"/>
    </row>
    <row r="7776" spans="7:7" ht="27.75" customHeight="1" thickBot="1" x14ac:dyDescent="0.25">
      <c r="G7776" s="12"/>
    </row>
    <row r="7777" spans="7:7" ht="27.75" customHeight="1" thickBot="1" x14ac:dyDescent="0.25">
      <c r="G7777" s="12"/>
    </row>
    <row r="7778" spans="7:7" ht="27.75" customHeight="1" thickBot="1" x14ac:dyDescent="0.25">
      <c r="G7778" s="12"/>
    </row>
    <row r="7779" spans="7:7" ht="27.75" customHeight="1" thickBot="1" x14ac:dyDescent="0.25">
      <c r="G7779" s="12"/>
    </row>
    <row r="7780" spans="7:7" ht="27.75" customHeight="1" thickBot="1" x14ac:dyDescent="0.25">
      <c r="G7780" s="12"/>
    </row>
    <row r="7781" spans="7:7" ht="27.75" customHeight="1" thickBot="1" x14ac:dyDescent="0.25">
      <c r="G7781" s="12"/>
    </row>
    <row r="7782" spans="7:7" ht="27.75" customHeight="1" thickBot="1" x14ac:dyDescent="0.25">
      <c r="G7782" s="12"/>
    </row>
    <row r="7783" spans="7:7" ht="27.75" customHeight="1" thickBot="1" x14ac:dyDescent="0.25">
      <c r="G7783" s="12"/>
    </row>
    <row r="7784" spans="7:7" ht="27.75" customHeight="1" thickBot="1" x14ac:dyDescent="0.25">
      <c r="G7784" s="12"/>
    </row>
    <row r="7785" spans="7:7" ht="27.75" customHeight="1" thickBot="1" x14ac:dyDescent="0.25">
      <c r="G7785" s="12"/>
    </row>
    <row r="7786" spans="7:7" ht="27.75" customHeight="1" thickBot="1" x14ac:dyDescent="0.25">
      <c r="G7786" s="12"/>
    </row>
    <row r="7787" spans="7:7" ht="27.75" customHeight="1" thickBot="1" x14ac:dyDescent="0.25">
      <c r="G7787" s="12"/>
    </row>
    <row r="7788" spans="7:7" ht="27.75" customHeight="1" thickBot="1" x14ac:dyDescent="0.25">
      <c r="G7788" s="12"/>
    </row>
    <row r="7789" spans="7:7" ht="27.75" customHeight="1" thickBot="1" x14ac:dyDescent="0.25">
      <c r="G7789" s="12"/>
    </row>
    <row r="7790" spans="7:7" ht="27.75" customHeight="1" thickBot="1" x14ac:dyDescent="0.25">
      <c r="G7790" s="12"/>
    </row>
    <row r="7791" spans="7:7" ht="27.75" customHeight="1" thickBot="1" x14ac:dyDescent="0.25">
      <c r="G7791" s="12"/>
    </row>
    <row r="7792" spans="7:7" ht="27.75" customHeight="1" thickBot="1" x14ac:dyDescent="0.25">
      <c r="G7792" s="12"/>
    </row>
    <row r="7793" spans="7:7" ht="27.75" customHeight="1" thickBot="1" x14ac:dyDescent="0.25">
      <c r="G7793" s="12"/>
    </row>
    <row r="7794" spans="7:7" ht="27.75" customHeight="1" thickBot="1" x14ac:dyDescent="0.25">
      <c r="G7794" s="12"/>
    </row>
    <row r="7795" spans="7:7" ht="27.75" customHeight="1" thickBot="1" x14ac:dyDescent="0.25">
      <c r="G7795" s="12"/>
    </row>
    <row r="7796" spans="7:7" ht="27.75" customHeight="1" thickBot="1" x14ac:dyDescent="0.25">
      <c r="G7796" s="12"/>
    </row>
    <row r="7797" spans="7:7" ht="27.75" customHeight="1" thickBot="1" x14ac:dyDescent="0.25">
      <c r="G7797" s="12"/>
    </row>
    <row r="7798" spans="7:7" ht="27.75" customHeight="1" thickBot="1" x14ac:dyDescent="0.25">
      <c r="G7798" s="12"/>
    </row>
    <row r="7799" spans="7:7" ht="27.75" customHeight="1" thickBot="1" x14ac:dyDescent="0.25">
      <c r="G7799" s="12"/>
    </row>
    <row r="7800" spans="7:7" ht="27.75" customHeight="1" thickBot="1" x14ac:dyDescent="0.25">
      <c r="G7800" s="12"/>
    </row>
    <row r="7801" spans="7:7" ht="27.75" customHeight="1" thickBot="1" x14ac:dyDescent="0.25">
      <c r="G7801" s="12"/>
    </row>
    <row r="7802" spans="7:7" ht="27.75" customHeight="1" thickBot="1" x14ac:dyDescent="0.25">
      <c r="G7802" s="12"/>
    </row>
    <row r="7803" spans="7:7" ht="27.75" customHeight="1" thickBot="1" x14ac:dyDescent="0.25">
      <c r="G7803" s="12"/>
    </row>
    <row r="7804" spans="7:7" ht="27.75" customHeight="1" thickBot="1" x14ac:dyDescent="0.25">
      <c r="G7804" s="12"/>
    </row>
    <row r="7805" spans="7:7" ht="27.75" customHeight="1" thickBot="1" x14ac:dyDescent="0.25">
      <c r="G7805" s="12"/>
    </row>
    <row r="7806" spans="7:7" ht="27.75" customHeight="1" thickBot="1" x14ac:dyDescent="0.25">
      <c r="G7806" s="12"/>
    </row>
    <row r="7807" spans="7:7" ht="27.75" customHeight="1" thickBot="1" x14ac:dyDescent="0.25">
      <c r="G7807" s="12"/>
    </row>
    <row r="7808" spans="7:7" ht="27.75" customHeight="1" thickBot="1" x14ac:dyDescent="0.25">
      <c r="G7808" s="12"/>
    </row>
    <row r="7809" spans="7:7" ht="27.75" customHeight="1" thickBot="1" x14ac:dyDescent="0.25">
      <c r="G7809" s="12"/>
    </row>
    <row r="7810" spans="7:7" ht="27.75" customHeight="1" thickBot="1" x14ac:dyDescent="0.25">
      <c r="G7810" s="12"/>
    </row>
    <row r="7811" spans="7:7" ht="27.75" customHeight="1" thickBot="1" x14ac:dyDescent="0.25">
      <c r="G7811" s="12"/>
    </row>
    <row r="7812" spans="7:7" ht="27.75" customHeight="1" thickBot="1" x14ac:dyDescent="0.25">
      <c r="G7812" s="12"/>
    </row>
    <row r="7813" spans="7:7" ht="27.75" customHeight="1" thickBot="1" x14ac:dyDescent="0.25">
      <c r="G7813" s="12"/>
    </row>
    <row r="7814" spans="7:7" ht="27.75" customHeight="1" thickBot="1" x14ac:dyDescent="0.25">
      <c r="G7814" s="12"/>
    </row>
    <row r="7815" spans="7:7" ht="27.75" customHeight="1" thickBot="1" x14ac:dyDescent="0.25">
      <c r="G7815" s="12"/>
    </row>
    <row r="7816" spans="7:7" ht="27.75" customHeight="1" thickBot="1" x14ac:dyDescent="0.25">
      <c r="G7816" s="12"/>
    </row>
    <row r="7817" spans="7:7" ht="27.75" customHeight="1" thickBot="1" x14ac:dyDescent="0.25">
      <c r="G7817" s="12"/>
    </row>
    <row r="7818" spans="7:7" ht="27.75" customHeight="1" thickBot="1" x14ac:dyDescent="0.25">
      <c r="G7818" s="12"/>
    </row>
    <row r="7819" spans="7:7" ht="27.75" customHeight="1" thickBot="1" x14ac:dyDescent="0.25">
      <c r="G7819" s="12"/>
    </row>
    <row r="7820" spans="7:7" ht="27.75" customHeight="1" thickBot="1" x14ac:dyDescent="0.25">
      <c r="G7820" s="12"/>
    </row>
    <row r="7821" spans="7:7" ht="27.75" customHeight="1" thickBot="1" x14ac:dyDescent="0.25">
      <c r="G7821" s="12"/>
    </row>
    <row r="7822" spans="7:7" ht="27.75" customHeight="1" thickBot="1" x14ac:dyDescent="0.25">
      <c r="G7822" s="12"/>
    </row>
    <row r="7823" spans="7:7" ht="27.75" customHeight="1" thickBot="1" x14ac:dyDescent="0.25">
      <c r="G7823" s="12"/>
    </row>
    <row r="7824" spans="7:7" ht="27.75" customHeight="1" thickBot="1" x14ac:dyDescent="0.25">
      <c r="G7824" s="12"/>
    </row>
    <row r="7825" spans="7:7" ht="27.75" customHeight="1" thickBot="1" x14ac:dyDescent="0.25">
      <c r="G7825" s="12"/>
    </row>
    <row r="7826" spans="7:7" ht="27.75" customHeight="1" thickBot="1" x14ac:dyDescent="0.25">
      <c r="G7826" s="12"/>
    </row>
    <row r="7827" spans="7:7" ht="27.75" customHeight="1" thickBot="1" x14ac:dyDescent="0.25">
      <c r="G7827" s="12"/>
    </row>
    <row r="7828" spans="7:7" ht="27.75" customHeight="1" thickBot="1" x14ac:dyDescent="0.25">
      <c r="G7828" s="12"/>
    </row>
    <row r="7829" spans="7:7" ht="27.75" customHeight="1" thickBot="1" x14ac:dyDescent="0.25">
      <c r="G7829" s="12"/>
    </row>
    <row r="7830" spans="7:7" ht="27.75" customHeight="1" thickBot="1" x14ac:dyDescent="0.25">
      <c r="G7830" s="12"/>
    </row>
    <row r="7831" spans="7:7" ht="27.75" customHeight="1" thickBot="1" x14ac:dyDescent="0.25">
      <c r="G7831" s="12"/>
    </row>
    <row r="7832" spans="7:7" ht="27.75" customHeight="1" thickBot="1" x14ac:dyDescent="0.25">
      <c r="G7832" s="12"/>
    </row>
    <row r="7833" spans="7:7" ht="27.75" customHeight="1" thickBot="1" x14ac:dyDescent="0.25">
      <c r="G7833" s="12"/>
    </row>
    <row r="7834" spans="7:7" ht="27.75" customHeight="1" thickBot="1" x14ac:dyDescent="0.25">
      <c r="G7834" s="12"/>
    </row>
    <row r="7835" spans="7:7" ht="27.75" customHeight="1" thickBot="1" x14ac:dyDescent="0.25">
      <c r="G7835" s="12"/>
    </row>
    <row r="7836" spans="7:7" ht="27.75" customHeight="1" thickBot="1" x14ac:dyDescent="0.25">
      <c r="G7836" s="12"/>
    </row>
    <row r="7837" spans="7:7" ht="27.75" customHeight="1" thickBot="1" x14ac:dyDescent="0.25">
      <c r="G7837" s="12"/>
    </row>
    <row r="7838" spans="7:7" ht="27.75" customHeight="1" thickBot="1" x14ac:dyDescent="0.25">
      <c r="G7838" s="12"/>
    </row>
    <row r="7839" spans="7:7" ht="27.75" customHeight="1" thickBot="1" x14ac:dyDescent="0.25">
      <c r="G7839" s="12"/>
    </row>
    <row r="7840" spans="7:7" ht="27.75" customHeight="1" thickBot="1" x14ac:dyDescent="0.25">
      <c r="G7840" s="12"/>
    </row>
    <row r="7841" spans="7:7" ht="27.75" customHeight="1" thickBot="1" x14ac:dyDescent="0.25">
      <c r="G7841" s="12"/>
    </row>
    <row r="7842" spans="7:7" ht="27.75" customHeight="1" thickBot="1" x14ac:dyDescent="0.25">
      <c r="G7842" s="12"/>
    </row>
    <row r="7843" spans="7:7" ht="27.75" customHeight="1" thickBot="1" x14ac:dyDescent="0.25">
      <c r="G7843" s="12"/>
    </row>
    <row r="7844" spans="7:7" ht="27.75" customHeight="1" thickBot="1" x14ac:dyDescent="0.25">
      <c r="G7844" s="12"/>
    </row>
    <row r="7845" spans="7:7" ht="27.75" customHeight="1" thickBot="1" x14ac:dyDescent="0.25">
      <c r="G7845" s="12"/>
    </row>
    <row r="7846" spans="7:7" ht="27.75" customHeight="1" thickBot="1" x14ac:dyDescent="0.25">
      <c r="G7846" s="12"/>
    </row>
    <row r="7847" spans="7:7" ht="27.75" customHeight="1" thickBot="1" x14ac:dyDescent="0.25">
      <c r="G7847" s="12"/>
    </row>
    <row r="7848" spans="7:7" ht="27.75" customHeight="1" thickBot="1" x14ac:dyDescent="0.25">
      <c r="G7848" s="12"/>
    </row>
    <row r="7849" spans="7:7" ht="27.75" customHeight="1" thickBot="1" x14ac:dyDescent="0.25">
      <c r="G7849" s="12"/>
    </row>
    <row r="7850" spans="7:7" ht="27.75" customHeight="1" thickBot="1" x14ac:dyDescent="0.25">
      <c r="G7850" s="12"/>
    </row>
    <row r="7851" spans="7:7" ht="27.75" customHeight="1" thickBot="1" x14ac:dyDescent="0.25">
      <c r="G7851" s="12"/>
    </row>
    <row r="7852" spans="7:7" ht="27.75" customHeight="1" thickBot="1" x14ac:dyDescent="0.25">
      <c r="G7852" s="12"/>
    </row>
    <row r="7853" spans="7:7" ht="27.75" customHeight="1" thickBot="1" x14ac:dyDescent="0.25">
      <c r="G7853" s="12"/>
    </row>
    <row r="7854" spans="7:7" ht="27.75" customHeight="1" thickBot="1" x14ac:dyDescent="0.25">
      <c r="G7854" s="12"/>
    </row>
    <row r="7855" spans="7:7" ht="27.75" customHeight="1" thickBot="1" x14ac:dyDescent="0.25">
      <c r="G7855" s="12"/>
    </row>
    <row r="7856" spans="7:7" ht="27.75" customHeight="1" thickBot="1" x14ac:dyDescent="0.25">
      <c r="G7856" s="12"/>
    </row>
    <row r="7857" spans="7:7" ht="27.75" customHeight="1" thickBot="1" x14ac:dyDescent="0.25">
      <c r="G7857" s="12"/>
    </row>
    <row r="7858" spans="7:7" ht="27.75" customHeight="1" thickBot="1" x14ac:dyDescent="0.25">
      <c r="G7858" s="12"/>
    </row>
    <row r="7859" spans="7:7" ht="27.75" customHeight="1" thickBot="1" x14ac:dyDescent="0.25">
      <c r="G7859" s="12"/>
    </row>
    <row r="7860" spans="7:7" ht="27.75" customHeight="1" thickBot="1" x14ac:dyDescent="0.25">
      <c r="G7860" s="12"/>
    </row>
    <row r="7861" spans="7:7" ht="27.75" customHeight="1" thickBot="1" x14ac:dyDescent="0.25">
      <c r="G7861" s="12"/>
    </row>
    <row r="7862" spans="7:7" ht="27.75" customHeight="1" thickBot="1" x14ac:dyDescent="0.25">
      <c r="G7862" s="12"/>
    </row>
    <row r="7863" spans="7:7" ht="27.75" customHeight="1" thickBot="1" x14ac:dyDescent="0.25">
      <c r="G7863" s="12"/>
    </row>
    <row r="7864" spans="7:7" ht="27.75" customHeight="1" thickBot="1" x14ac:dyDescent="0.25">
      <c r="G7864" s="12"/>
    </row>
    <row r="7865" spans="7:7" ht="27.75" customHeight="1" thickBot="1" x14ac:dyDescent="0.25">
      <c r="G7865" s="12"/>
    </row>
    <row r="7866" spans="7:7" ht="27.75" customHeight="1" thickBot="1" x14ac:dyDescent="0.25">
      <c r="G7866" s="12"/>
    </row>
    <row r="7867" spans="7:7" ht="27.75" customHeight="1" thickBot="1" x14ac:dyDescent="0.25">
      <c r="G7867" s="12"/>
    </row>
    <row r="7868" spans="7:7" ht="27.75" customHeight="1" thickBot="1" x14ac:dyDescent="0.25">
      <c r="G7868" s="12"/>
    </row>
    <row r="7869" spans="7:7" ht="27.75" customHeight="1" thickBot="1" x14ac:dyDescent="0.25">
      <c r="G7869" s="12"/>
    </row>
    <row r="7870" spans="7:7" ht="27.75" customHeight="1" thickBot="1" x14ac:dyDescent="0.25">
      <c r="G7870" s="12"/>
    </row>
    <row r="7871" spans="7:7" ht="27.75" customHeight="1" thickBot="1" x14ac:dyDescent="0.25">
      <c r="G7871" s="12"/>
    </row>
    <row r="7872" spans="7:7" ht="27.75" customHeight="1" thickBot="1" x14ac:dyDescent="0.25">
      <c r="G7872" s="12"/>
    </row>
    <row r="7873" spans="7:7" ht="27.75" customHeight="1" thickBot="1" x14ac:dyDescent="0.25">
      <c r="G7873" s="12"/>
    </row>
    <row r="7874" spans="7:7" ht="27.75" customHeight="1" thickBot="1" x14ac:dyDescent="0.25">
      <c r="G7874" s="12"/>
    </row>
    <row r="7875" spans="7:7" ht="27.75" customHeight="1" thickBot="1" x14ac:dyDescent="0.25">
      <c r="G7875" s="12"/>
    </row>
    <row r="7876" spans="7:7" ht="27.75" customHeight="1" thickBot="1" x14ac:dyDescent="0.25">
      <c r="G7876" s="12"/>
    </row>
    <row r="7877" spans="7:7" ht="27.75" customHeight="1" thickBot="1" x14ac:dyDescent="0.25">
      <c r="G7877" s="12"/>
    </row>
    <row r="7878" spans="7:7" ht="27.75" customHeight="1" thickBot="1" x14ac:dyDescent="0.25">
      <c r="G7878" s="12"/>
    </row>
    <row r="7879" spans="7:7" ht="27.75" customHeight="1" thickBot="1" x14ac:dyDescent="0.25">
      <c r="G7879" s="12"/>
    </row>
    <row r="7880" spans="7:7" ht="27.75" customHeight="1" thickBot="1" x14ac:dyDescent="0.25">
      <c r="G7880" s="12"/>
    </row>
    <row r="7881" spans="7:7" ht="27.75" customHeight="1" thickBot="1" x14ac:dyDescent="0.25">
      <c r="G7881" s="12"/>
    </row>
    <row r="7882" spans="7:7" ht="27.75" customHeight="1" thickBot="1" x14ac:dyDescent="0.25">
      <c r="G7882" s="12"/>
    </row>
    <row r="7883" spans="7:7" ht="27.75" customHeight="1" thickBot="1" x14ac:dyDescent="0.25">
      <c r="G7883" s="12"/>
    </row>
    <row r="7884" spans="7:7" ht="27.75" customHeight="1" thickBot="1" x14ac:dyDescent="0.25">
      <c r="G7884" s="12"/>
    </row>
    <row r="7885" spans="7:7" ht="27.75" customHeight="1" thickBot="1" x14ac:dyDescent="0.25">
      <c r="G7885" s="12"/>
    </row>
    <row r="7886" spans="7:7" ht="27.75" customHeight="1" thickBot="1" x14ac:dyDescent="0.25">
      <c r="G7886" s="12"/>
    </row>
    <row r="7887" spans="7:7" ht="27.75" customHeight="1" thickBot="1" x14ac:dyDescent="0.25">
      <c r="G7887" s="12"/>
    </row>
    <row r="7888" spans="7:7" ht="27.75" customHeight="1" thickBot="1" x14ac:dyDescent="0.25">
      <c r="G7888" s="12"/>
    </row>
    <row r="7889" spans="7:7" ht="27.75" customHeight="1" thickBot="1" x14ac:dyDescent="0.25">
      <c r="G7889" s="12"/>
    </row>
    <row r="7890" spans="7:7" ht="27.75" customHeight="1" thickBot="1" x14ac:dyDescent="0.25">
      <c r="G7890" s="12"/>
    </row>
    <row r="7891" spans="7:7" ht="27.75" customHeight="1" thickBot="1" x14ac:dyDescent="0.25">
      <c r="G7891" s="12"/>
    </row>
    <row r="7892" spans="7:7" ht="27.75" customHeight="1" thickBot="1" x14ac:dyDescent="0.25">
      <c r="G7892" s="12"/>
    </row>
    <row r="7893" spans="7:7" ht="27.75" customHeight="1" thickBot="1" x14ac:dyDescent="0.25">
      <c r="G7893" s="12"/>
    </row>
    <row r="7894" spans="7:7" ht="27.75" customHeight="1" thickBot="1" x14ac:dyDescent="0.25">
      <c r="G7894" s="12"/>
    </row>
    <row r="7895" spans="7:7" ht="27.75" customHeight="1" thickBot="1" x14ac:dyDescent="0.25">
      <c r="G7895" s="12"/>
    </row>
    <row r="7896" spans="7:7" ht="27.75" customHeight="1" thickBot="1" x14ac:dyDescent="0.25">
      <c r="G7896" s="12"/>
    </row>
    <row r="7897" spans="7:7" ht="27.75" customHeight="1" thickBot="1" x14ac:dyDescent="0.25">
      <c r="G7897" s="12"/>
    </row>
    <row r="7898" spans="7:7" ht="27.75" customHeight="1" thickBot="1" x14ac:dyDescent="0.25">
      <c r="G7898" s="12"/>
    </row>
    <row r="7899" spans="7:7" ht="27.75" customHeight="1" thickBot="1" x14ac:dyDescent="0.25">
      <c r="G7899" s="12"/>
    </row>
    <row r="7900" spans="7:7" ht="27.75" customHeight="1" thickBot="1" x14ac:dyDescent="0.25">
      <c r="G7900" s="12"/>
    </row>
    <row r="7901" spans="7:7" ht="27.75" customHeight="1" thickBot="1" x14ac:dyDescent="0.25">
      <c r="G7901" s="12"/>
    </row>
    <row r="7902" spans="7:7" ht="27.75" customHeight="1" thickBot="1" x14ac:dyDescent="0.25">
      <c r="G7902" s="12"/>
    </row>
    <row r="7903" spans="7:7" ht="27.75" customHeight="1" thickBot="1" x14ac:dyDescent="0.25">
      <c r="G7903" s="12"/>
    </row>
    <row r="7904" spans="7:7" ht="27.75" customHeight="1" thickBot="1" x14ac:dyDescent="0.25">
      <c r="G7904" s="12"/>
    </row>
    <row r="7905" spans="7:7" ht="27.75" customHeight="1" thickBot="1" x14ac:dyDescent="0.25">
      <c r="G7905" s="12"/>
    </row>
    <row r="7906" spans="7:7" ht="27.75" customHeight="1" thickBot="1" x14ac:dyDescent="0.25">
      <c r="G7906" s="12"/>
    </row>
    <row r="7907" spans="7:7" ht="27.75" customHeight="1" thickBot="1" x14ac:dyDescent="0.25">
      <c r="G7907" s="12"/>
    </row>
    <row r="7908" spans="7:7" ht="27.75" customHeight="1" thickBot="1" x14ac:dyDescent="0.25">
      <c r="G7908" s="12"/>
    </row>
    <row r="7909" spans="7:7" ht="27.75" customHeight="1" thickBot="1" x14ac:dyDescent="0.25">
      <c r="G7909" s="12"/>
    </row>
    <row r="7910" spans="7:7" ht="27.75" customHeight="1" thickBot="1" x14ac:dyDescent="0.25">
      <c r="G7910" s="12"/>
    </row>
    <row r="7911" spans="7:7" ht="27.75" customHeight="1" thickBot="1" x14ac:dyDescent="0.25">
      <c r="G7911" s="12"/>
    </row>
    <row r="7912" spans="7:7" ht="27.75" customHeight="1" thickBot="1" x14ac:dyDescent="0.25">
      <c r="G7912" s="12"/>
    </row>
    <row r="7913" spans="7:7" ht="27.75" customHeight="1" thickBot="1" x14ac:dyDescent="0.25">
      <c r="G7913" s="12"/>
    </row>
    <row r="7914" spans="7:7" ht="27.75" customHeight="1" thickBot="1" x14ac:dyDescent="0.25">
      <c r="G7914" s="12"/>
    </row>
    <row r="7915" spans="7:7" ht="27.75" customHeight="1" thickBot="1" x14ac:dyDescent="0.25">
      <c r="G7915" s="12"/>
    </row>
    <row r="7916" spans="7:7" ht="27.75" customHeight="1" thickBot="1" x14ac:dyDescent="0.25">
      <c r="G7916" s="12"/>
    </row>
    <row r="7917" spans="7:7" ht="27.75" customHeight="1" thickBot="1" x14ac:dyDescent="0.25">
      <c r="G7917" s="12"/>
    </row>
    <row r="7918" spans="7:7" ht="27.75" customHeight="1" thickBot="1" x14ac:dyDescent="0.25">
      <c r="G7918" s="12"/>
    </row>
    <row r="7919" spans="7:7" ht="27.75" customHeight="1" thickBot="1" x14ac:dyDescent="0.25">
      <c r="G7919" s="12"/>
    </row>
    <row r="7920" spans="7:7" ht="27.75" customHeight="1" thickBot="1" x14ac:dyDescent="0.25">
      <c r="G7920" s="12"/>
    </row>
    <row r="7921" spans="7:7" ht="27.75" customHeight="1" thickBot="1" x14ac:dyDescent="0.25">
      <c r="G7921" s="12"/>
    </row>
    <row r="7922" spans="7:7" ht="27.75" customHeight="1" thickBot="1" x14ac:dyDescent="0.25">
      <c r="G7922" s="12"/>
    </row>
    <row r="7923" spans="7:7" ht="27.75" customHeight="1" thickBot="1" x14ac:dyDescent="0.25">
      <c r="G7923" s="12"/>
    </row>
    <row r="7924" spans="7:7" ht="27.75" customHeight="1" thickBot="1" x14ac:dyDescent="0.25">
      <c r="G7924" s="12"/>
    </row>
    <row r="7925" spans="7:7" ht="27.75" customHeight="1" thickBot="1" x14ac:dyDescent="0.25">
      <c r="G7925" s="12"/>
    </row>
    <row r="7926" spans="7:7" ht="27.75" customHeight="1" thickBot="1" x14ac:dyDescent="0.25">
      <c r="G7926" s="12"/>
    </row>
    <row r="7927" spans="7:7" ht="27.75" customHeight="1" thickBot="1" x14ac:dyDescent="0.25">
      <c r="G7927" s="12"/>
    </row>
    <row r="7928" spans="7:7" ht="27.75" customHeight="1" thickBot="1" x14ac:dyDescent="0.25">
      <c r="G7928" s="12"/>
    </row>
    <row r="7929" spans="7:7" ht="27.75" customHeight="1" thickBot="1" x14ac:dyDescent="0.25">
      <c r="G7929" s="12"/>
    </row>
    <row r="7930" spans="7:7" ht="27.75" customHeight="1" thickBot="1" x14ac:dyDescent="0.25">
      <c r="G7930" s="12"/>
    </row>
    <row r="7931" spans="7:7" ht="27.75" customHeight="1" thickBot="1" x14ac:dyDescent="0.25">
      <c r="G7931" s="12"/>
    </row>
    <row r="7932" spans="7:7" ht="27.75" customHeight="1" thickBot="1" x14ac:dyDescent="0.25">
      <c r="G7932" s="12"/>
    </row>
    <row r="7933" spans="7:7" ht="27.75" customHeight="1" thickBot="1" x14ac:dyDescent="0.25">
      <c r="G7933" s="12"/>
    </row>
    <row r="7934" spans="7:7" ht="27.75" customHeight="1" thickBot="1" x14ac:dyDescent="0.25">
      <c r="G7934" s="12"/>
    </row>
    <row r="7935" spans="7:7" ht="27.75" customHeight="1" thickBot="1" x14ac:dyDescent="0.25">
      <c r="G7935" s="12"/>
    </row>
    <row r="7936" spans="7:7" ht="27.75" customHeight="1" thickBot="1" x14ac:dyDescent="0.25">
      <c r="G7936" s="12"/>
    </row>
    <row r="7937" spans="7:7" ht="27.75" customHeight="1" thickBot="1" x14ac:dyDescent="0.25">
      <c r="G7937" s="12"/>
    </row>
    <row r="7938" spans="7:7" ht="27.75" customHeight="1" thickBot="1" x14ac:dyDescent="0.25">
      <c r="G7938" s="12"/>
    </row>
    <row r="7939" spans="7:7" ht="27.75" customHeight="1" thickBot="1" x14ac:dyDescent="0.25">
      <c r="G7939" s="12"/>
    </row>
    <row r="7940" spans="7:7" ht="27.75" customHeight="1" thickBot="1" x14ac:dyDescent="0.25">
      <c r="G7940" s="12"/>
    </row>
    <row r="7941" spans="7:7" ht="27.75" customHeight="1" thickBot="1" x14ac:dyDescent="0.25">
      <c r="G7941" s="12"/>
    </row>
    <row r="7942" spans="7:7" ht="27.75" customHeight="1" thickBot="1" x14ac:dyDescent="0.25">
      <c r="G7942" s="12"/>
    </row>
    <row r="7943" spans="7:7" ht="27.75" customHeight="1" thickBot="1" x14ac:dyDescent="0.25">
      <c r="G7943" s="12"/>
    </row>
    <row r="7944" spans="7:7" ht="27.75" customHeight="1" thickBot="1" x14ac:dyDescent="0.25">
      <c r="G7944" s="12"/>
    </row>
    <row r="7945" spans="7:7" ht="27.75" customHeight="1" thickBot="1" x14ac:dyDescent="0.25">
      <c r="G7945" s="12"/>
    </row>
    <row r="7946" spans="7:7" ht="27.75" customHeight="1" thickBot="1" x14ac:dyDescent="0.25">
      <c r="G7946" s="12"/>
    </row>
    <row r="7947" spans="7:7" ht="27.75" customHeight="1" thickBot="1" x14ac:dyDescent="0.25">
      <c r="G7947" s="12"/>
    </row>
    <row r="7948" spans="7:7" ht="27.75" customHeight="1" thickBot="1" x14ac:dyDescent="0.25">
      <c r="G7948" s="12"/>
    </row>
    <row r="7949" spans="7:7" ht="27.75" customHeight="1" thickBot="1" x14ac:dyDescent="0.25">
      <c r="G7949" s="12"/>
    </row>
    <row r="7950" spans="7:7" ht="27.75" customHeight="1" thickBot="1" x14ac:dyDescent="0.25">
      <c r="G7950" s="12"/>
    </row>
    <row r="7951" spans="7:7" ht="27.75" customHeight="1" thickBot="1" x14ac:dyDescent="0.25">
      <c r="G7951" s="12"/>
    </row>
    <row r="7952" spans="7:7" ht="27.75" customHeight="1" thickBot="1" x14ac:dyDescent="0.25">
      <c r="G7952" s="12"/>
    </row>
    <row r="7953" spans="7:7" ht="27.75" customHeight="1" thickBot="1" x14ac:dyDescent="0.25">
      <c r="G7953" s="12"/>
    </row>
    <row r="7954" spans="7:7" ht="27.75" customHeight="1" thickBot="1" x14ac:dyDescent="0.25">
      <c r="G7954" s="12"/>
    </row>
    <row r="7955" spans="7:7" ht="27.75" customHeight="1" thickBot="1" x14ac:dyDescent="0.25">
      <c r="G7955" s="12"/>
    </row>
    <row r="7956" spans="7:7" ht="27.75" customHeight="1" thickBot="1" x14ac:dyDescent="0.25">
      <c r="G7956" s="12"/>
    </row>
    <row r="7957" spans="7:7" ht="27.75" customHeight="1" thickBot="1" x14ac:dyDescent="0.25">
      <c r="G7957" s="12"/>
    </row>
    <row r="7958" spans="7:7" ht="27.75" customHeight="1" thickBot="1" x14ac:dyDescent="0.25">
      <c r="G7958" s="12"/>
    </row>
    <row r="7959" spans="7:7" ht="27.75" customHeight="1" thickBot="1" x14ac:dyDescent="0.25">
      <c r="G7959" s="12"/>
    </row>
    <row r="7960" spans="7:7" ht="27.75" customHeight="1" thickBot="1" x14ac:dyDescent="0.25">
      <c r="G7960" s="12"/>
    </row>
    <row r="7961" spans="7:7" ht="27.75" customHeight="1" thickBot="1" x14ac:dyDescent="0.25">
      <c r="G7961" s="12"/>
    </row>
    <row r="7962" spans="7:7" ht="27.75" customHeight="1" thickBot="1" x14ac:dyDescent="0.25">
      <c r="G7962" s="12"/>
    </row>
    <row r="7963" spans="7:7" ht="27.75" customHeight="1" thickBot="1" x14ac:dyDescent="0.25">
      <c r="G7963" s="12"/>
    </row>
    <row r="7964" spans="7:7" ht="27.75" customHeight="1" thickBot="1" x14ac:dyDescent="0.25">
      <c r="G7964" s="12"/>
    </row>
    <row r="7965" spans="7:7" ht="27.75" customHeight="1" thickBot="1" x14ac:dyDescent="0.25">
      <c r="G7965" s="12"/>
    </row>
    <row r="7966" spans="7:7" ht="27.75" customHeight="1" thickBot="1" x14ac:dyDescent="0.25">
      <c r="G7966" s="12"/>
    </row>
    <row r="7967" spans="7:7" ht="27.75" customHeight="1" thickBot="1" x14ac:dyDescent="0.25">
      <c r="G7967" s="12"/>
    </row>
    <row r="7968" spans="7:7" ht="27.75" customHeight="1" thickBot="1" x14ac:dyDescent="0.25">
      <c r="G7968" s="12"/>
    </row>
    <row r="7969" spans="7:7" ht="27.75" customHeight="1" thickBot="1" x14ac:dyDescent="0.25">
      <c r="G7969" s="12"/>
    </row>
    <row r="7970" spans="7:7" ht="27.75" customHeight="1" thickBot="1" x14ac:dyDescent="0.25">
      <c r="G7970" s="12"/>
    </row>
    <row r="7971" spans="7:7" ht="27.75" customHeight="1" thickBot="1" x14ac:dyDescent="0.25">
      <c r="G7971" s="12"/>
    </row>
    <row r="7972" spans="7:7" ht="27.75" customHeight="1" thickBot="1" x14ac:dyDescent="0.25">
      <c r="G7972" s="12"/>
    </row>
    <row r="7973" spans="7:7" ht="27.75" customHeight="1" thickBot="1" x14ac:dyDescent="0.25">
      <c r="G7973" s="12"/>
    </row>
    <row r="7974" spans="7:7" ht="27.75" customHeight="1" thickBot="1" x14ac:dyDescent="0.25">
      <c r="G7974" s="12"/>
    </row>
    <row r="7975" spans="7:7" ht="27.75" customHeight="1" thickBot="1" x14ac:dyDescent="0.25">
      <c r="G7975" s="12"/>
    </row>
    <row r="7976" spans="7:7" ht="27.75" customHeight="1" thickBot="1" x14ac:dyDescent="0.25">
      <c r="G7976" s="12"/>
    </row>
    <row r="7977" spans="7:7" ht="27.75" customHeight="1" thickBot="1" x14ac:dyDescent="0.25">
      <c r="G7977" s="12"/>
    </row>
    <row r="7978" spans="7:7" ht="27.75" customHeight="1" thickBot="1" x14ac:dyDescent="0.25">
      <c r="G7978" s="12"/>
    </row>
    <row r="7979" spans="7:7" ht="27.75" customHeight="1" thickBot="1" x14ac:dyDescent="0.25">
      <c r="G7979" s="12"/>
    </row>
    <row r="7980" spans="7:7" ht="27.75" customHeight="1" thickBot="1" x14ac:dyDescent="0.25">
      <c r="G7980" s="12"/>
    </row>
    <row r="7981" spans="7:7" ht="27.75" customHeight="1" thickBot="1" x14ac:dyDescent="0.25">
      <c r="G7981" s="12"/>
    </row>
    <row r="7982" spans="7:7" ht="27.75" customHeight="1" thickBot="1" x14ac:dyDescent="0.25">
      <c r="G7982" s="12"/>
    </row>
    <row r="7983" spans="7:7" ht="27.75" customHeight="1" thickBot="1" x14ac:dyDescent="0.25">
      <c r="G7983" s="12"/>
    </row>
    <row r="7984" spans="7:7" ht="27.75" customHeight="1" thickBot="1" x14ac:dyDescent="0.25">
      <c r="G7984" s="12"/>
    </row>
    <row r="7985" spans="7:7" ht="27.75" customHeight="1" thickBot="1" x14ac:dyDescent="0.25">
      <c r="G7985" s="12"/>
    </row>
    <row r="7986" spans="7:7" ht="27.75" customHeight="1" thickBot="1" x14ac:dyDescent="0.25">
      <c r="G7986" s="12"/>
    </row>
    <row r="7987" spans="7:7" ht="27.75" customHeight="1" thickBot="1" x14ac:dyDescent="0.25">
      <c r="G7987" s="12"/>
    </row>
    <row r="7988" spans="7:7" ht="27.75" customHeight="1" thickBot="1" x14ac:dyDescent="0.25">
      <c r="G7988" s="12"/>
    </row>
    <row r="7989" spans="7:7" ht="27.75" customHeight="1" thickBot="1" x14ac:dyDescent="0.25">
      <c r="G7989" s="12"/>
    </row>
    <row r="7990" spans="7:7" ht="27.75" customHeight="1" thickBot="1" x14ac:dyDescent="0.25">
      <c r="G7990" s="12"/>
    </row>
    <row r="7991" spans="7:7" ht="27.75" customHeight="1" thickBot="1" x14ac:dyDescent="0.25">
      <c r="G7991" s="12"/>
    </row>
    <row r="7992" spans="7:7" ht="27.75" customHeight="1" thickBot="1" x14ac:dyDescent="0.25">
      <c r="G7992" s="12"/>
    </row>
    <row r="7993" spans="7:7" ht="27.75" customHeight="1" thickBot="1" x14ac:dyDescent="0.25">
      <c r="G7993" s="12"/>
    </row>
    <row r="7994" spans="7:7" ht="27.75" customHeight="1" thickBot="1" x14ac:dyDescent="0.25">
      <c r="G7994" s="12"/>
    </row>
    <row r="7995" spans="7:7" ht="27.75" customHeight="1" thickBot="1" x14ac:dyDescent="0.25">
      <c r="G7995" s="12"/>
    </row>
    <row r="7996" spans="7:7" ht="27.75" customHeight="1" thickBot="1" x14ac:dyDescent="0.25">
      <c r="G7996" s="12"/>
    </row>
    <row r="7997" spans="7:7" ht="27.75" customHeight="1" thickBot="1" x14ac:dyDescent="0.25">
      <c r="G7997" s="12"/>
    </row>
    <row r="7998" spans="7:7" ht="27.75" customHeight="1" thickBot="1" x14ac:dyDescent="0.25">
      <c r="G7998" s="12"/>
    </row>
    <row r="7999" spans="7:7" ht="27.75" customHeight="1" thickBot="1" x14ac:dyDescent="0.25">
      <c r="G7999" s="12"/>
    </row>
    <row r="8000" spans="7:7" ht="27.75" customHeight="1" thickBot="1" x14ac:dyDescent="0.25">
      <c r="G8000" s="12"/>
    </row>
    <row r="8001" spans="7:7" ht="27.75" customHeight="1" thickBot="1" x14ac:dyDescent="0.25">
      <c r="G8001" s="12"/>
    </row>
    <row r="8002" spans="7:7" ht="27.75" customHeight="1" thickBot="1" x14ac:dyDescent="0.25">
      <c r="G8002" s="12"/>
    </row>
    <row r="8003" spans="7:7" ht="27.75" customHeight="1" thickBot="1" x14ac:dyDescent="0.25">
      <c r="G8003" s="12"/>
    </row>
    <row r="8004" spans="7:7" ht="27.75" customHeight="1" thickBot="1" x14ac:dyDescent="0.25">
      <c r="G8004" s="12"/>
    </row>
    <row r="8005" spans="7:7" ht="27.75" customHeight="1" thickBot="1" x14ac:dyDescent="0.25">
      <c r="G8005" s="12"/>
    </row>
    <row r="8006" spans="7:7" ht="27.75" customHeight="1" thickBot="1" x14ac:dyDescent="0.25">
      <c r="G8006" s="12"/>
    </row>
    <row r="8007" spans="7:7" ht="27.75" customHeight="1" thickBot="1" x14ac:dyDescent="0.25">
      <c r="G8007" s="12"/>
    </row>
    <row r="8008" spans="7:7" ht="27.75" customHeight="1" thickBot="1" x14ac:dyDescent="0.25">
      <c r="G8008" s="12"/>
    </row>
    <row r="8009" spans="7:7" ht="27.75" customHeight="1" thickBot="1" x14ac:dyDescent="0.25">
      <c r="G8009" s="12"/>
    </row>
    <row r="8010" spans="7:7" ht="27.75" customHeight="1" thickBot="1" x14ac:dyDescent="0.25">
      <c r="G8010" s="12"/>
    </row>
    <row r="8011" spans="7:7" ht="27.75" customHeight="1" thickBot="1" x14ac:dyDescent="0.25">
      <c r="G8011" s="12"/>
    </row>
    <row r="8012" spans="7:7" ht="27.75" customHeight="1" thickBot="1" x14ac:dyDescent="0.25">
      <c r="G8012" s="12"/>
    </row>
    <row r="8013" spans="7:7" ht="27.75" customHeight="1" thickBot="1" x14ac:dyDescent="0.25">
      <c r="G8013" s="12"/>
    </row>
    <row r="8014" spans="7:7" ht="27.75" customHeight="1" thickBot="1" x14ac:dyDescent="0.25">
      <c r="G8014" s="12"/>
    </row>
    <row r="8015" spans="7:7" ht="27.75" customHeight="1" thickBot="1" x14ac:dyDescent="0.25">
      <c r="G8015" s="12"/>
    </row>
    <row r="8016" spans="7:7" ht="27.75" customHeight="1" thickBot="1" x14ac:dyDescent="0.25">
      <c r="G8016" s="12"/>
    </row>
    <row r="8017" spans="7:7" ht="27.75" customHeight="1" thickBot="1" x14ac:dyDescent="0.25">
      <c r="G8017" s="12"/>
    </row>
    <row r="8018" spans="7:7" ht="27.75" customHeight="1" thickBot="1" x14ac:dyDescent="0.25">
      <c r="G8018" s="12"/>
    </row>
    <row r="8019" spans="7:7" ht="27.75" customHeight="1" thickBot="1" x14ac:dyDescent="0.25">
      <c r="G8019" s="12"/>
    </row>
    <row r="8020" spans="7:7" ht="27.75" customHeight="1" thickBot="1" x14ac:dyDescent="0.25">
      <c r="G8020" s="12"/>
    </row>
    <row r="8021" spans="7:7" ht="27.75" customHeight="1" thickBot="1" x14ac:dyDescent="0.25">
      <c r="G8021" s="12"/>
    </row>
    <row r="8022" spans="7:7" ht="27.75" customHeight="1" thickBot="1" x14ac:dyDescent="0.25">
      <c r="G8022" s="12"/>
    </row>
    <row r="8023" spans="7:7" ht="27.75" customHeight="1" thickBot="1" x14ac:dyDescent="0.25">
      <c r="G8023" s="12"/>
    </row>
    <row r="8024" spans="7:7" ht="27.75" customHeight="1" thickBot="1" x14ac:dyDescent="0.25">
      <c r="G8024" s="12"/>
    </row>
    <row r="8025" spans="7:7" ht="27.75" customHeight="1" thickBot="1" x14ac:dyDescent="0.25">
      <c r="G8025" s="12"/>
    </row>
    <row r="8026" spans="7:7" ht="27.75" customHeight="1" thickBot="1" x14ac:dyDescent="0.25">
      <c r="G8026" s="12"/>
    </row>
    <row r="8027" spans="7:7" ht="27.75" customHeight="1" thickBot="1" x14ac:dyDescent="0.25">
      <c r="G8027" s="12"/>
    </row>
    <row r="8028" spans="7:7" ht="27.75" customHeight="1" thickBot="1" x14ac:dyDescent="0.25">
      <c r="G8028" s="12"/>
    </row>
    <row r="8029" spans="7:7" ht="27.75" customHeight="1" thickBot="1" x14ac:dyDescent="0.25">
      <c r="G8029" s="12"/>
    </row>
    <row r="8030" spans="7:7" ht="27.75" customHeight="1" thickBot="1" x14ac:dyDescent="0.25">
      <c r="G8030" s="12"/>
    </row>
    <row r="8031" spans="7:7" ht="27.75" customHeight="1" thickBot="1" x14ac:dyDescent="0.25">
      <c r="G8031" s="12"/>
    </row>
    <row r="8032" spans="7:7" ht="27.75" customHeight="1" thickBot="1" x14ac:dyDescent="0.25">
      <c r="G8032" s="12"/>
    </row>
    <row r="8033" spans="7:7" ht="27.75" customHeight="1" thickBot="1" x14ac:dyDescent="0.25">
      <c r="G8033" s="12"/>
    </row>
    <row r="8034" spans="7:7" ht="27.75" customHeight="1" thickBot="1" x14ac:dyDescent="0.25">
      <c r="G8034" s="12"/>
    </row>
    <row r="8035" spans="7:7" ht="27.75" customHeight="1" thickBot="1" x14ac:dyDescent="0.25">
      <c r="G8035" s="12"/>
    </row>
    <row r="8036" spans="7:7" ht="27.75" customHeight="1" thickBot="1" x14ac:dyDescent="0.25">
      <c r="G8036" s="12"/>
    </row>
    <row r="8037" spans="7:7" ht="27.75" customHeight="1" thickBot="1" x14ac:dyDescent="0.25">
      <c r="G8037" s="12"/>
    </row>
    <row r="8038" spans="7:7" ht="27.75" customHeight="1" thickBot="1" x14ac:dyDescent="0.25">
      <c r="G8038" s="12"/>
    </row>
    <row r="8039" spans="7:7" ht="27.75" customHeight="1" thickBot="1" x14ac:dyDescent="0.25">
      <c r="G8039" s="12"/>
    </row>
    <row r="8040" spans="7:7" ht="27.75" customHeight="1" thickBot="1" x14ac:dyDescent="0.25">
      <c r="G8040" s="12"/>
    </row>
    <row r="8041" spans="7:7" ht="27.75" customHeight="1" thickBot="1" x14ac:dyDescent="0.25">
      <c r="G8041" s="12"/>
    </row>
    <row r="8042" spans="7:7" ht="27.75" customHeight="1" thickBot="1" x14ac:dyDescent="0.25">
      <c r="G8042" s="12"/>
    </row>
    <row r="8043" spans="7:7" ht="27.75" customHeight="1" thickBot="1" x14ac:dyDescent="0.25">
      <c r="G8043" s="12"/>
    </row>
    <row r="8044" spans="7:7" ht="27.75" customHeight="1" thickBot="1" x14ac:dyDescent="0.25">
      <c r="G8044" s="12"/>
    </row>
    <row r="8045" spans="7:7" ht="27.75" customHeight="1" thickBot="1" x14ac:dyDescent="0.25">
      <c r="G8045" s="12"/>
    </row>
    <row r="8046" spans="7:7" ht="27.75" customHeight="1" thickBot="1" x14ac:dyDescent="0.25">
      <c r="G8046" s="12"/>
    </row>
    <row r="8047" spans="7:7" ht="27.75" customHeight="1" thickBot="1" x14ac:dyDescent="0.25">
      <c r="G8047" s="12"/>
    </row>
    <row r="8048" spans="7:7" ht="27.75" customHeight="1" thickBot="1" x14ac:dyDescent="0.25">
      <c r="G8048" s="12"/>
    </row>
    <row r="8049" spans="7:7" ht="27.75" customHeight="1" thickBot="1" x14ac:dyDescent="0.25">
      <c r="G8049" s="12"/>
    </row>
    <row r="8050" spans="7:7" ht="27.75" customHeight="1" thickBot="1" x14ac:dyDescent="0.25">
      <c r="G8050" s="12"/>
    </row>
    <row r="8051" spans="7:7" ht="27.75" customHeight="1" thickBot="1" x14ac:dyDescent="0.25">
      <c r="G8051" s="12"/>
    </row>
    <row r="8052" spans="7:7" ht="27.75" customHeight="1" thickBot="1" x14ac:dyDescent="0.25">
      <c r="G8052" s="12"/>
    </row>
    <row r="8053" spans="7:7" ht="27.75" customHeight="1" thickBot="1" x14ac:dyDescent="0.25">
      <c r="G8053" s="12"/>
    </row>
    <row r="8054" spans="7:7" ht="27.75" customHeight="1" thickBot="1" x14ac:dyDescent="0.25">
      <c r="G8054" s="12"/>
    </row>
    <row r="8055" spans="7:7" ht="27.75" customHeight="1" thickBot="1" x14ac:dyDescent="0.25">
      <c r="G8055" s="12"/>
    </row>
    <row r="8056" spans="7:7" ht="27.75" customHeight="1" thickBot="1" x14ac:dyDescent="0.25">
      <c r="G8056" s="12"/>
    </row>
    <row r="8057" spans="7:7" ht="27.75" customHeight="1" thickBot="1" x14ac:dyDescent="0.25">
      <c r="G8057" s="12"/>
    </row>
    <row r="8058" spans="7:7" ht="27.75" customHeight="1" thickBot="1" x14ac:dyDescent="0.25">
      <c r="G8058" s="12"/>
    </row>
    <row r="8059" spans="7:7" ht="27.75" customHeight="1" thickBot="1" x14ac:dyDescent="0.25">
      <c r="G8059" s="12"/>
    </row>
    <row r="8060" spans="7:7" ht="27.75" customHeight="1" thickBot="1" x14ac:dyDescent="0.25">
      <c r="G8060" s="12"/>
    </row>
    <row r="8061" spans="7:7" ht="27.75" customHeight="1" thickBot="1" x14ac:dyDescent="0.25">
      <c r="G8061" s="12"/>
    </row>
    <row r="8062" spans="7:7" ht="27.75" customHeight="1" thickBot="1" x14ac:dyDescent="0.25">
      <c r="G8062" s="12"/>
    </row>
    <row r="8063" spans="7:7" ht="27.75" customHeight="1" thickBot="1" x14ac:dyDescent="0.25">
      <c r="G8063" s="12"/>
    </row>
    <row r="8064" spans="7:7" ht="27.75" customHeight="1" thickBot="1" x14ac:dyDescent="0.25">
      <c r="G8064" s="12"/>
    </row>
    <row r="8065" spans="7:7" ht="27.75" customHeight="1" thickBot="1" x14ac:dyDescent="0.25">
      <c r="G8065" s="12"/>
    </row>
    <row r="8066" spans="7:7" ht="27.75" customHeight="1" thickBot="1" x14ac:dyDescent="0.25">
      <c r="G8066" s="12"/>
    </row>
    <row r="8067" spans="7:7" ht="27.75" customHeight="1" thickBot="1" x14ac:dyDescent="0.25">
      <c r="G8067" s="12"/>
    </row>
    <row r="8068" spans="7:7" ht="27.75" customHeight="1" thickBot="1" x14ac:dyDescent="0.25">
      <c r="G8068" s="12"/>
    </row>
    <row r="8069" spans="7:7" ht="27.75" customHeight="1" thickBot="1" x14ac:dyDescent="0.25">
      <c r="G8069" s="12"/>
    </row>
    <row r="8070" spans="7:7" ht="27.75" customHeight="1" thickBot="1" x14ac:dyDescent="0.25">
      <c r="G8070" s="12"/>
    </row>
    <row r="8071" spans="7:7" ht="27.75" customHeight="1" thickBot="1" x14ac:dyDescent="0.25">
      <c r="G8071" s="12"/>
    </row>
    <row r="8072" spans="7:7" ht="27.75" customHeight="1" thickBot="1" x14ac:dyDescent="0.25">
      <c r="G8072" s="12"/>
    </row>
    <row r="8073" spans="7:7" ht="27.75" customHeight="1" thickBot="1" x14ac:dyDescent="0.25">
      <c r="G8073" s="12"/>
    </row>
    <row r="8074" spans="7:7" ht="27.75" customHeight="1" thickBot="1" x14ac:dyDescent="0.25">
      <c r="G8074" s="12"/>
    </row>
    <row r="8075" spans="7:7" ht="27.75" customHeight="1" thickBot="1" x14ac:dyDescent="0.25">
      <c r="G8075" s="12"/>
    </row>
    <row r="8076" spans="7:7" ht="27.75" customHeight="1" thickBot="1" x14ac:dyDescent="0.25">
      <c r="G8076" s="12"/>
    </row>
    <row r="8077" spans="7:7" ht="27.75" customHeight="1" thickBot="1" x14ac:dyDescent="0.25">
      <c r="G8077" s="12"/>
    </row>
    <row r="8078" spans="7:7" ht="27.75" customHeight="1" thickBot="1" x14ac:dyDescent="0.25">
      <c r="G8078" s="12"/>
    </row>
    <row r="8079" spans="7:7" ht="27.75" customHeight="1" thickBot="1" x14ac:dyDescent="0.25">
      <c r="G8079" s="12"/>
    </row>
    <row r="8080" spans="7:7" ht="27.75" customHeight="1" thickBot="1" x14ac:dyDescent="0.25">
      <c r="G8080" s="12"/>
    </row>
    <row r="8081" spans="7:7" ht="27.75" customHeight="1" thickBot="1" x14ac:dyDescent="0.25">
      <c r="G8081" s="12"/>
    </row>
    <row r="8082" spans="7:7" ht="27.75" customHeight="1" thickBot="1" x14ac:dyDescent="0.25">
      <c r="G8082" s="12"/>
    </row>
    <row r="8083" spans="7:7" ht="27.75" customHeight="1" thickBot="1" x14ac:dyDescent="0.25">
      <c r="G8083" s="12"/>
    </row>
    <row r="8084" spans="7:7" ht="27.75" customHeight="1" thickBot="1" x14ac:dyDescent="0.25">
      <c r="G8084" s="12"/>
    </row>
    <row r="8085" spans="7:7" ht="27.75" customHeight="1" thickBot="1" x14ac:dyDescent="0.25">
      <c r="G8085" s="12"/>
    </row>
    <row r="8086" spans="7:7" ht="27.75" customHeight="1" thickBot="1" x14ac:dyDescent="0.25">
      <c r="G8086" s="12"/>
    </row>
    <row r="8087" spans="7:7" ht="27.75" customHeight="1" thickBot="1" x14ac:dyDescent="0.25">
      <c r="G8087" s="12"/>
    </row>
    <row r="8088" spans="7:7" ht="27.75" customHeight="1" thickBot="1" x14ac:dyDescent="0.25">
      <c r="G8088" s="12"/>
    </row>
    <row r="8089" spans="7:7" ht="27.75" customHeight="1" thickBot="1" x14ac:dyDescent="0.25">
      <c r="G8089" s="12"/>
    </row>
    <row r="8090" spans="7:7" ht="27.75" customHeight="1" thickBot="1" x14ac:dyDescent="0.25">
      <c r="G8090" s="12"/>
    </row>
    <row r="8091" spans="7:7" ht="27.75" customHeight="1" thickBot="1" x14ac:dyDescent="0.25">
      <c r="G8091" s="12"/>
    </row>
    <row r="8092" spans="7:7" ht="27.75" customHeight="1" thickBot="1" x14ac:dyDescent="0.25">
      <c r="G8092" s="12"/>
    </row>
    <row r="8093" spans="7:7" ht="27.75" customHeight="1" thickBot="1" x14ac:dyDescent="0.25">
      <c r="G8093" s="12"/>
    </row>
    <row r="8094" spans="7:7" ht="27.75" customHeight="1" thickBot="1" x14ac:dyDescent="0.25">
      <c r="G8094" s="12"/>
    </row>
    <row r="8095" spans="7:7" ht="27.75" customHeight="1" thickBot="1" x14ac:dyDescent="0.25">
      <c r="G8095" s="12"/>
    </row>
    <row r="8096" spans="7:7" ht="27.75" customHeight="1" thickBot="1" x14ac:dyDescent="0.25">
      <c r="G8096" s="12"/>
    </row>
    <row r="8097" spans="7:7" ht="27.75" customHeight="1" thickBot="1" x14ac:dyDescent="0.25">
      <c r="G8097" s="12"/>
    </row>
    <row r="8098" spans="7:7" ht="27.75" customHeight="1" thickBot="1" x14ac:dyDescent="0.25">
      <c r="G8098" s="12"/>
    </row>
    <row r="8099" spans="7:7" ht="27.75" customHeight="1" thickBot="1" x14ac:dyDescent="0.25">
      <c r="G8099" s="12"/>
    </row>
    <row r="8100" spans="7:7" ht="27.75" customHeight="1" thickBot="1" x14ac:dyDescent="0.25">
      <c r="G8100" s="12"/>
    </row>
    <row r="8101" spans="7:7" ht="27.75" customHeight="1" thickBot="1" x14ac:dyDescent="0.25">
      <c r="G8101" s="12"/>
    </row>
    <row r="8102" spans="7:7" ht="27.75" customHeight="1" thickBot="1" x14ac:dyDescent="0.25">
      <c r="G8102" s="12"/>
    </row>
    <row r="8103" spans="7:7" ht="27.75" customHeight="1" thickBot="1" x14ac:dyDescent="0.25">
      <c r="G8103" s="12"/>
    </row>
    <row r="8104" spans="7:7" ht="27.75" customHeight="1" thickBot="1" x14ac:dyDescent="0.25">
      <c r="G8104" s="12"/>
    </row>
    <row r="8105" spans="7:7" ht="27.75" customHeight="1" thickBot="1" x14ac:dyDescent="0.25">
      <c r="G8105" s="12"/>
    </row>
    <row r="8106" spans="7:7" ht="27.75" customHeight="1" thickBot="1" x14ac:dyDescent="0.25">
      <c r="G8106" s="12"/>
    </row>
    <row r="8107" spans="7:7" ht="27.75" customHeight="1" thickBot="1" x14ac:dyDescent="0.25">
      <c r="G8107" s="12"/>
    </row>
    <row r="8108" spans="7:7" ht="27.75" customHeight="1" thickBot="1" x14ac:dyDescent="0.25">
      <c r="G8108" s="12"/>
    </row>
    <row r="8109" spans="7:7" ht="27.75" customHeight="1" thickBot="1" x14ac:dyDescent="0.25">
      <c r="G8109" s="12"/>
    </row>
    <row r="8110" spans="7:7" ht="27.75" customHeight="1" thickBot="1" x14ac:dyDescent="0.25">
      <c r="G8110" s="12"/>
    </row>
    <row r="8111" spans="7:7" ht="27.75" customHeight="1" thickBot="1" x14ac:dyDescent="0.25">
      <c r="G8111" s="12"/>
    </row>
    <row r="8112" spans="7:7" ht="27.75" customHeight="1" thickBot="1" x14ac:dyDescent="0.25">
      <c r="G8112" s="12"/>
    </row>
    <row r="8113" spans="7:7" ht="27.75" customHeight="1" thickBot="1" x14ac:dyDescent="0.25">
      <c r="G8113" s="12"/>
    </row>
    <row r="8114" spans="7:7" ht="27.75" customHeight="1" thickBot="1" x14ac:dyDescent="0.25">
      <c r="G8114" s="12"/>
    </row>
    <row r="8115" spans="7:7" ht="27.75" customHeight="1" thickBot="1" x14ac:dyDescent="0.25">
      <c r="G8115" s="12"/>
    </row>
    <row r="8116" spans="7:7" ht="27.75" customHeight="1" thickBot="1" x14ac:dyDescent="0.25">
      <c r="G8116" s="12"/>
    </row>
    <row r="8117" spans="7:7" ht="27.75" customHeight="1" thickBot="1" x14ac:dyDescent="0.25">
      <c r="G8117" s="12"/>
    </row>
    <row r="8118" spans="7:7" ht="27.75" customHeight="1" thickBot="1" x14ac:dyDescent="0.25">
      <c r="G8118" s="12"/>
    </row>
    <row r="8119" spans="7:7" ht="27.75" customHeight="1" thickBot="1" x14ac:dyDescent="0.25">
      <c r="G8119" s="12"/>
    </row>
    <row r="8120" spans="7:7" ht="27.75" customHeight="1" thickBot="1" x14ac:dyDescent="0.25">
      <c r="G8120" s="12"/>
    </row>
    <row r="8121" spans="7:7" ht="27.75" customHeight="1" thickBot="1" x14ac:dyDescent="0.25">
      <c r="G8121" s="12"/>
    </row>
    <row r="8122" spans="7:7" ht="27.75" customHeight="1" thickBot="1" x14ac:dyDescent="0.25">
      <c r="G8122" s="12"/>
    </row>
    <row r="8123" spans="7:7" ht="27.75" customHeight="1" thickBot="1" x14ac:dyDescent="0.25">
      <c r="G8123" s="12"/>
    </row>
    <row r="8124" spans="7:7" ht="27.75" customHeight="1" thickBot="1" x14ac:dyDescent="0.25">
      <c r="G8124" s="12"/>
    </row>
    <row r="8125" spans="7:7" ht="27.75" customHeight="1" thickBot="1" x14ac:dyDescent="0.25">
      <c r="G8125" s="12"/>
    </row>
    <row r="8126" spans="7:7" ht="27.75" customHeight="1" thickBot="1" x14ac:dyDescent="0.25">
      <c r="G8126" s="12"/>
    </row>
    <row r="8127" spans="7:7" ht="27.75" customHeight="1" thickBot="1" x14ac:dyDescent="0.25">
      <c r="G8127" s="12"/>
    </row>
    <row r="8128" spans="7:7" ht="27.75" customHeight="1" thickBot="1" x14ac:dyDescent="0.25">
      <c r="G8128" s="12"/>
    </row>
    <row r="8129" spans="7:7" ht="27.75" customHeight="1" thickBot="1" x14ac:dyDescent="0.25">
      <c r="G8129" s="12"/>
    </row>
    <row r="8130" spans="7:7" ht="27.75" customHeight="1" thickBot="1" x14ac:dyDescent="0.25">
      <c r="G8130" s="12"/>
    </row>
    <row r="8131" spans="7:7" ht="27.75" customHeight="1" thickBot="1" x14ac:dyDescent="0.25">
      <c r="G8131" s="12"/>
    </row>
    <row r="8132" spans="7:7" ht="27.75" customHeight="1" thickBot="1" x14ac:dyDescent="0.25">
      <c r="G8132" s="12"/>
    </row>
    <row r="8133" spans="7:7" ht="27.75" customHeight="1" thickBot="1" x14ac:dyDescent="0.25">
      <c r="G8133" s="12"/>
    </row>
    <row r="8134" spans="7:7" ht="27.75" customHeight="1" thickBot="1" x14ac:dyDescent="0.25">
      <c r="G8134" s="12"/>
    </row>
    <row r="8135" spans="7:7" ht="27.75" customHeight="1" thickBot="1" x14ac:dyDescent="0.25">
      <c r="G8135" s="12"/>
    </row>
    <row r="8136" spans="7:7" ht="27.75" customHeight="1" thickBot="1" x14ac:dyDescent="0.25">
      <c r="G8136" s="12"/>
    </row>
    <row r="8137" spans="7:7" ht="27.75" customHeight="1" thickBot="1" x14ac:dyDescent="0.25">
      <c r="G8137" s="12"/>
    </row>
    <row r="8138" spans="7:7" ht="27.75" customHeight="1" thickBot="1" x14ac:dyDescent="0.25">
      <c r="G8138" s="12"/>
    </row>
    <row r="8139" spans="7:7" ht="27.75" customHeight="1" thickBot="1" x14ac:dyDescent="0.25">
      <c r="G8139" s="12"/>
    </row>
    <row r="8140" spans="7:7" ht="27.75" customHeight="1" thickBot="1" x14ac:dyDescent="0.25">
      <c r="G8140" s="12"/>
    </row>
    <row r="8141" spans="7:7" ht="27.75" customHeight="1" thickBot="1" x14ac:dyDescent="0.25">
      <c r="G8141" s="12"/>
    </row>
    <row r="8142" spans="7:7" ht="27.75" customHeight="1" thickBot="1" x14ac:dyDescent="0.25">
      <c r="G8142" s="12"/>
    </row>
    <row r="8143" spans="7:7" ht="27.75" customHeight="1" thickBot="1" x14ac:dyDescent="0.25">
      <c r="G8143" s="12"/>
    </row>
    <row r="8144" spans="7:7" ht="27.75" customHeight="1" thickBot="1" x14ac:dyDescent="0.25">
      <c r="G8144" s="12"/>
    </row>
    <row r="8145" spans="7:7" ht="27.75" customHeight="1" thickBot="1" x14ac:dyDescent="0.25">
      <c r="G8145" s="12"/>
    </row>
    <row r="8146" spans="7:7" ht="27.75" customHeight="1" thickBot="1" x14ac:dyDescent="0.25">
      <c r="G8146" s="12"/>
    </row>
    <row r="8147" spans="7:7" ht="27.75" customHeight="1" thickBot="1" x14ac:dyDescent="0.25">
      <c r="G8147" s="12"/>
    </row>
    <row r="8148" spans="7:7" ht="27.75" customHeight="1" thickBot="1" x14ac:dyDescent="0.25">
      <c r="G8148" s="12"/>
    </row>
    <row r="8149" spans="7:7" ht="27.75" customHeight="1" thickBot="1" x14ac:dyDescent="0.25">
      <c r="G8149" s="12"/>
    </row>
    <row r="8150" spans="7:7" ht="27.75" customHeight="1" thickBot="1" x14ac:dyDescent="0.25">
      <c r="G8150" s="12"/>
    </row>
    <row r="8151" spans="7:7" ht="27.75" customHeight="1" thickBot="1" x14ac:dyDescent="0.25">
      <c r="G8151" s="12"/>
    </row>
    <row r="8152" spans="7:7" ht="27.75" customHeight="1" thickBot="1" x14ac:dyDescent="0.25">
      <c r="G8152" s="12"/>
    </row>
    <row r="8153" spans="7:7" ht="27.75" customHeight="1" thickBot="1" x14ac:dyDescent="0.25">
      <c r="G8153" s="12"/>
    </row>
    <row r="8154" spans="7:7" ht="27.75" customHeight="1" thickBot="1" x14ac:dyDescent="0.25">
      <c r="G8154" s="12"/>
    </row>
    <row r="8155" spans="7:7" ht="27.75" customHeight="1" thickBot="1" x14ac:dyDescent="0.25">
      <c r="G8155" s="12"/>
    </row>
    <row r="8156" spans="7:7" ht="27.75" customHeight="1" thickBot="1" x14ac:dyDescent="0.25">
      <c r="G8156" s="12"/>
    </row>
    <row r="8157" spans="7:7" ht="27.75" customHeight="1" thickBot="1" x14ac:dyDescent="0.25">
      <c r="G8157" s="12"/>
    </row>
    <row r="8158" spans="7:7" ht="27.75" customHeight="1" thickBot="1" x14ac:dyDescent="0.25">
      <c r="G8158" s="12"/>
    </row>
    <row r="8159" spans="7:7" ht="27.75" customHeight="1" thickBot="1" x14ac:dyDescent="0.25">
      <c r="G8159" s="12"/>
    </row>
    <row r="8160" spans="7:7" ht="27.75" customHeight="1" thickBot="1" x14ac:dyDescent="0.25">
      <c r="G8160" s="12"/>
    </row>
    <row r="8161" spans="7:7" ht="27.75" customHeight="1" thickBot="1" x14ac:dyDescent="0.25">
      <c r="G8161" s="12"/>
    </row>
    <row r="8162" spans="7:7" ht="27.75" customHeight="1" thickBot="1" x14ac:dyDescent="0.25">
      <c r="G8162" s="12"/>
    </row>
    <row r="8163" spans="7:7" ht="27.75" customHeight="1" thickBot="1" x14ac:dyDescent="0.25">
      <c r="G8163" s="12"/>
    </row>
    <row r="8164" spans="7:7" ht="27.75" customHeight="1" thickBot="1" x14ac:dyDescent="0.25">
      <c r="G8164" s="12"/>
    </row>
    <row r="8165" spans="7:7" ht="27.75" customHeight="1" thickBot="1" x14ac:dyDescent="0.25">
      <c r="G8165" s="12"/>
    </row>
    <row r="8166" spans="7:7" ht="27.75" customHeight="1" thickBot="1" x14ac:dyDescent="0.25">
      <c r="G8166" s="12"/>
    </row>
    <row r="8167" spans="7:7" ht="27.75" customHeight="1" thickBot="1" x14ac:dyDescent="0.25">
      <c r="G8167" s="12"/>
    </row>
    <row r="8168" spans="7:7" ht="27.75" customHeight="1" thickBot="1" x14ac:dyDescent="0.25">
      <c r="G8168" s="12"/>
    </row>
    <row r="8169" spans="7:7" ht="27.75" customHeight="1" thickBot="1" x14ac:dyDescent="0.25">
      <c r="G8169" s="12"/>
    </row>
    <row r="8170" spans="7:7" ht="27.75" customHeight="1" thickBot="1" x14ac:dyDescent="0.25">
      <c r="G8170" s="12"/>
    </row>
    <row r="8171" spans="7:7" ht="27.75" customHeight="1" thickBot="1" x14ac:dyDescent="0.25">
      <c r="G8171" s="12"/>
    </row>
    <row r="8172" spans="7:7" ht="27.75" customHeight="1" thickBot="1" x14ac:dyDescent="0.25">
      <c r="G8172" s="12"/>
    </row>
    <row r="8173" spans="7:7" ht="27.75" customHeight="1" thickBot="1" x14ac:dyDescent="0.25">
      <c r="G8173" s="12"/>
    </row>
    <row r="8174" spans="7:7" ht="27.75" customHeight="1" thickBot="1" x14ac:dyDescent="0.25">
      <c r="G8174" s="12"/>
    </row>
    <row r="8175" spans="7:7" ht="27.75" customHeight="1" thickBot="1" x14ac:dyDescent="0.25">
      <c r="G8175" s="12"/>
    </row>
    <row r="8176" spans="7:7" ht="27.75" customHeight="1" thickBot="1" x14ac:dyDescent="0.25">
      <c r="G8176" s="12"/>
    </row>
    <row r="8177" spans="7:7" ht="27.75" customHeight="1" thickBot="1" x14ac:dyDescent="0.25">
      <c r="G8177" s="12"/>
    </row>
    <row r="8178" spans="7:7" ht="27.75" customHeight="1" thickBot="1" x14ac:dyDescent="0.25">
      <c r="G8178" s="12"/>
    </row>
    <row r="8179" spans="7:7" ht="27.75" customHeight="1" thickBot="1" x14ac:dyDescent="0.25">
      <c r="G8179" s="12"/>
    </row>
    <row r="8180" spans="7:7" ht="27.75" customHeight="1" thickBot="1" x14ac:dyDescent="0.25">
      <c r="G8180" s="12"/>
    </row>
    <row r="8181" spans="7:7" ht="27.75" customHeight="1" thickBot="1" x14ac:dyDescent="0.25">
      <c r="G8181" s="12"/>
    </row>
    <row r="8182" spans="7:7" ht="27.75" customHeight="1" thickBot="1" x14ac:dyDescent="0.25">
      <c r="G8182" s="12"/>
    </row>
    <row r="8183" spans="7:7" ht="27.75" customHeight="1" thickBot="1" x14ac:dyDescent="0.25">
      <c r="G8183" s="12"/>
    </row>
    <row r="8184" spans="7:7" ht="27.75" customHeight="1" thickBot="1" x14ac:dyDescent="0.25">
      <c r="G8184" s="12"/>
    </row>
    <row r="8185" spans="7:7" ht="27.75" customHeight="1" thickBot="1" x14ac:dyDescent="0.25">
      <c r="G8185" s="12"/>
    </row>
    <row r="8186" spans="7:7" ht="27.75" customHeight="1" thickBot="1" x14ac:dyDescent="0.25">
      <c r="G8186" s="12"/>
    </row>
    <row r="8187" spans="7:7" ht="27.75" customHeight="1" thickBot="1" x14ac:dyDescent="0.25">
      <c r="G8187" s="12"/>
    </row>
    <row r="8188" spans="7:7" ht="27.75" customHeight="1" thickBot="1" x14ac:dyDescent="0.25">
      <c r="G8188" s="12"/>
    </row>
    <row r="8189" spans="7:7" ht="27.75" customHeight="1" thickBot="1" x14ac:dyDescent="0.25">
      <c r="G8189" s="12"/>
    </row>
    <row r="8190" spans="7:7" ht="27.75" customHeight="1" thickBot="1" x14ac:dyDescent="0.25">
      <c r="G8190" s="12"/>
    </row>
    <row r="8191" spans="7:7" ht="27.75" customHeight="1" thickBot="1" x14ac:dyDescent="0.25">
      <c r="G8191" s="12"/>
    </row>
    <row r="8192" spans="7:7" ht="27.75" customHeight="1" thickBot="1" x14ac:dyDescent="0.25">
      <c r="G8192" s="12"/>
    </row>
    <row r="8193" spans="7:7" ht="27.75" customHeight="1" thickBot="1" x14ac:dyDescent="0.25">
      <c r="G8193" s="12"/>
    </row>
    <row r="8194" spans="7:7" ht="27.75" customHeight="1" thickBot="1" x14ac:dyDescent="0.25">
      <c r="G8194" s="12"/>
    </row>
    <row r="8195" spans="7:7" ht="27.75" customHeight="1" thickBot="1" x14ac:dyDescent="0.25">
      <c r="G8195" s="12"/>
    </row>
    <row r="8196" spans="7:7" ht="27.75" customHeight="1" thickBot="1" x14ac:dyDescent="0.25">
      <c r="G8196" s="12"/>
    </row>
    <row r="8197" spans="7:7" ht="27.75" customHeight="1" thickBot="1" x14ac:dyDescent="0.25">
      <c r="G8197" s="12"/>
    </row>
    <row r="8198" spans="7:7" ht="27.75" customHeight="1" thickBot="1" x14ac:dyDescent="0.25">
      <c r="G8198" s="12"/>
    </row>
    <row r="8199" spans="7:7" ht="27.75" customHeight="1" thickBot="1" x14ac:dyDescent="0.25">
      <c r="G8199" s="12"/>
    </row>
    <row r="8200" spans="7:7" ht="27.75" customHeight="1" thickBot="1" x14ac:dyDescent="0.25">
      <c r="G8200" s="12"/>
    </row>
    <row r="8201" spans="7:7" ht="27.75" customHeight="1" thickBot="1" x14ac:dyDescent="0.25">
      <c r="G8201" s="12"/>
    </row>
    <row r="8202" spans="7:7" ht="27.75" customHeight="1" thickBot="1" x14ac:dyDescent="0.25">
      <c r="G8202" s="12"/>
    </row>
    <row r="8203" spans="7:7" ht="27.75" customHeight="1" thickBot="1" x14ac:dyDescent="0.25">
      <c r="G8203" s="12"/>
    </row>
    <row r="8204" spans="7:7" ht="27.75" customHeight="1" thickBot="1" x14ac:dyDescent="0.25">
      <c r="G8204" s="12"/>
    </row>
    <row r="8205" spans="7:7" ht="27.75" customHeight="1" thickBot="1" x14ac:dyDescent="0.25">
      <c r="G8205" s="12"/>
    </row>
    <row r="8206" spans="7:7" ht="27.75" customHeight="1" thickBot="1" x14ac:dyDescent="0.25">
      <c r="G8206" s="12"/>
    </row>
    <row r="8207" spans="7:7" ht="27.75" customHeight="1" thickBot="1" x14ac:dyDescent="0.25">
      <c r="G8207" s="12"/>
    </row>
    <row r="8208" spans="7:7" ht="27.75" customHeight="1" thickBot="1" x14ac:dyDescent="0.25">
      <c r="G8208" s="12"/>
    </row>
    <row r="8209" spans="7:7" ht="27.75" customHeight="1" thickBot="1" x14ac:dyDescent="0.25">
      <c r="G8209" s="12"/>
    </row>
    <row r="8210" spans="7:7" ht="27.75" customHeight="1" thickBot="1" x14ac:dyDescent="0.25">
      <c r="G8210" s="12"/>
    </row>
    <row r="8211" spans="7:7" ht="27.75" customHeight="1" thickBot="1" x14ac:dyDescent="0.25">
      <c r="G8211" s="12"/>
    </row>
    <row r="8212" spans="7:7" ht="27.75" customHeight="1" thickBot="1" x14ac:dyDescent="0.25">
      <c r="G8212" s="12"/>
    </row>
    <row r="8213" spans="7:7" ht="27.75" customHeight="1" thickBot="1" x14ac:dyDescent="0.25">
      <c r="G8213" s="12"/>
    </row>
    <row r="8214" spans="7:7" ht="27.75" customHeight="1" thickBot="1" x14ac:dyDescent="0.25">
      <c r="G8214" s="12"/>
    </row>
    <row r="8215" spans="7:7" ht="27.75" customHeight="1" thickBot="1" x14ac:dyDescent="0.25">
      <c r="G8215" s="12"/>
    </row>
    <row r="8216" spans="7:7" ht="27.75" customHeight="1" thickBot="1" x14ac:dyDescent="0.25">
      <c r="G8216" s="12"/>
    </row>
    <row r="8217" spans="7:7" ht="27.75" customHeight="1" thickBot="1" x14ac:dyDescent="0.25">
      <c r="G8217" s="12"/>
    </row>
    <row r="8218" spans="7:7" ht="27.75" customHeight="1" thickBot="1" x14ac:dyDescent="0.25">
      <c r="G8218" s="12"/>
    </row>
    <row r="8219" spans="7:7" ht="27.75" customHeight="1" thickBot="1" x14ac:dyDescent="0.25">
      <c r="G8219" s="12"/>
    </row>
    <row r="8220" spans="7:7" ht="27.75" customHeight="1" thickBot="1" x14ac:dyDescent="0.25">
      <c r="G8220" s="12"/>
    </row>
    <row r="8221" spans="7:7" ht="27.75" customHeight="1" thickBot="1" x14ac:dyDescent="0.25">
      <c r="G8221" s="12"/>
    </row>
    <row r="8222" spans="7:7" ht="27.75" customHeight="1" thickBot="1" x14ac:dyDescent="0.25">
      <c r="G8222" s="12"/>
    </row>
    <row r="8223" spans="7:7" ht="27.75" customHeight="1" thickBot="1" x14ac:dyDescent="0.25">
      <c r="G8223" s="12"/>
    </row>
    <row r="8224" spans="7:7" ht="27.75" customHeight="1" thickBot="1" x14ac:dyDescent="0.25">
      <c r="G8224" s="12"/>
    </row>
    <row r="8225" spans="7:7" ht="27.75" customHeight="1" thickBot="1" x14ac:dyDescent="0.25">
      <c r="G8225" s="12"/>
    </row>
    <row r="8226" spans="7:7" ht="27.75" customHeight="1" thickBot="1" x14ac:dyDescent="0.25">
      <c r="G8226" s="12"/>
    </row>
    <row r="8227" spans="7:7" ht="27.75" customHeight="1" thickBot="1" x14ac:dyDescent="0.25">
      <c r="G8227" s="12"/>
    </row>
    <row r="8228" spans="7:7" ht="27.75" customHeight="1" thickBot="1" x14ac:dyDescent="0.25">
      <c r="G8228" s="12"/>
    </row>
    <row r="8229" spans="7:7" ht="27.75" customHeight="1" thickBot="1" x14ac:dyDescent="0.25">
      <c r="G8229" s="12"/>
    </row>
    <row r="8230" spans="7:7" ht="27.75" customHeight="1" thickBot="1" x14ac:dyDescent="0.25">
      <c r="G8230" s="12"/>
    </row>
    <row r="8231" spans="7:7" ht="27.75" customHeight="1" thickBot="1" x14ac:dyDescent="0.25">
      <c r="G8231" s="12"/>
    </row>
    <row r="8232" spans="7:7" ht="27.75" customHeight="1" thickBot="1" x14ac:dyDescent="0.25">
      <c r="G8232" s="12"/>
    </row>
    <row r="8233" spans="7:7" ht="27.75" customHeight="1" thickBot="1" x14ac:dyDescent="0.25">
      <c r="G8233" s="12"/>
    </row>
    <row r="8234" spans="7:7" ht="27.75" customHeight="1" thickBot="1" x14ac:dyDescent="0.25">
      <c r="G8234" s="12"/>
    </row>
    <row r="8235" spans="7:7" ht="27.75" customHeight="1" thickBot="1" x14ac:dyDescent="0.25">
      <c r="G8235" s="12"/>
    </row>
    <row r="8236" spans="7:7" ht="27.75" customHeight="1" thickBot="1" x14ac:dyDescent="0.25">
      <c r="G8236" s="12"/>
    </row>
    <row r="8237" spans="7:7" ht="27.75" customHeight="1" thickBot="1" x14ac:dyDescent="0.25">
      <c r="G8237" s="12"/>
    </row>
    <row r="8238" spans="7:7" ht="27.75" customHeight="1" thickBot="1" x14ac:dyDescent="0.25">
      <c r="G8238" s="12"/>
    </row>
    <row r="8239" spans="7:7" ht="27.75" customHeight="1" thickBot="1" x14ac:dyDescent="0.25">
      <c r="G8239" s="12"/>
    </row>
    <row r="8240" spans="7:7" ht="27.75" customHeight="1" thickBot="1" x14ac:dyDescent="0.25">
      <c r="G8240" s="12"/>
    </row>
    <row r="8241" spans="7:7" ht="27.75" customHeight="1" thickBot="1" x14ac:dyDescent="0.25">
      <c r="G8241" s="12"/>
    </row>
    <row r="8242" spans="7:7" ht="27.75" customHeight="1" thickBot="1" x14ac:dyDescent="0.25">
      <c r="G8242" s="12"/>
    </row>
    <row r="8243" spans="7:7" ht="27.75" customHeight="1" thickBot="1" x14ac:dyDescent="0.25">
      <c r="G8243" s="12"/>
    </row>
    <row r="8244" spans="7:7" ht="27.75" customHeight="1" thickBot="1" x14ac:dyDescent="0.25">
      <c r="G8244" s="12"/>
    </row>
    <row r="8245" spans="7:7" ht="27.75" customHeight="1" thickBot="1" x14ac:dyDescent="0.25">
      <c r="G8245" s="12"/>
    </row>
    <row r="8246" spans="7:7" ht="27.75" customHeight="1" thickBot="1" x14ac:dyDescent="0.25">
      <c r="G8246" s="12"/>
    </row>
    <row r="8247" spans="7:7" ht="27.75" customHeight="1" thickBot="1" x14ac:dyDescent="0.25">
      <c r="G8247" s="12"/>
    </row>
    <row r="8248" spans="7:7" ht="27.75" customHeight="1" thickBot="1" x14ac:dyDescent="0.25">
      <c r="G8248" s="12"/>
    </row>
    <row r="8249" spans="7:7" ht="27.75" customHeight="1" thickBot="1" x14ac:dyDescent="0.25">
      <c r="G8249" s="12"/>
    </row>
    <row r="8250" spans="7:7" ht="27.75" customHeight="1" thickBot="1" x14ac:dyDescent="0.25">
      <c r="G8250" s="12"/>
    </row>
    <row r="8251" spans="7:7" ht="27.75" customHeight="1" thickBot="1" x14ac:dyDescent="0.25">
      <c r="G8251" s="12"/>
    </row>
    <row r="8252" spans="7:7" ht="27.75" customHeight="1" thickBot="1" x14ac:dyDescent="0.25">
      <c r="G8252" s="12"/>
    </row>
    <row r="8253" spans="7:7" ht="27.75" customHeight="1" thickBot="1" x14ac:dyDescent="0.25">
      <c r="G8253" s="12"/>
    </row>
    <row r="8254" spans="7:7" ht="27.75" customHeight="1" thickBot="1" x14ac:dyDescent="0.25">
      <c r="G8254" s="12"/>
    </row>
    <row r="8255" spans="7:7" ht="27.75" customHeight="1" thickBot="1" x14ac:dyDescent="0.25">
      <c r="G8255" s="12"/>
    </row>
    <row r="8256" spans="7:7" ht="27.75" customHeight="1" thickBot="1" x14ac:dyDescent="0.25">
      <c r="G8256" s="12"/>
    </row>
    <row r="8257" spans="7:7" ht="27.75" customHeight="1" thickBot="1" x14ac:dyDescent="0.25">
      <c r="G8257" s="12"/>
    </row>
    <row r="8258" spans="7:7" ht="27.75" customHeight="1" thickBot="1" x14ac:dyDescent="0.25">
      <c r="G8258" s="12"/>
    </row>
    <row r="8259" spans="7:7" ht="27.75" customHeight="1" thickBot="1" x14ac:dyDescent="0.25">
      <c r="G8259" s="12"/>
    </row>
    <row r="8260" spans="7:7" ht="27.75" customHeight="1" thickBot="1" x14ac:dyDescent="0.25">
      <c r="G8260" s="12"/>
    </row>
    <row r="8261" spans="7:7" ht="27.75" customHeight="1" thickBot="1" x14ac:dyDescent="0.25">
      <c r="G8261" s="12"/>
    </row>
    <row r="8262" spans="7:7" ht="27.75" customHeight="1" thickBot="1" x14ac:dyDescent="0.25">
      <c r="G8262" s="12"/>
    </row>
    <row r="8263" spans="7:7" ht="27.75" customHeight="1" thickBot="1" x14ac:dyDescent="0.25">
      <c r="G8263" s="12"/>
    </row>
    <row r="8264" spans="7:7" ht="27.75" customHeight="1" thickBot="1" x14ac:dyDescent="0.25">
      <c r="G8264" s="12"/>
    </row>
    <row r="8265" spans="7:7" ht="27.75" customHeight="1" thickBot="1" x14ac:dyDescent="0.25">
      <c r="G8265" s="12"/>
    </row>
    <row r="8266" spans="7:7" ht="27.75" customHeight="1" thickBot="1" x14ac:dyDescent="0.25">
      <c r="G8266" s="12"/>
    </row>
    <row r="8267" spans="7:7" ht="27.75" customHeight="1" thickBot="1" x14ac:dyDescent="0.25">
      <c r="G8267" s="12"/>
    </row>
    <row r="8268" spans="7:7" ht="27.75" customHeight="1" thickBot="1" x14ac:dyDescent="0.25">
      <c r="G8268" s="12"/>
    </row>
    <row r="8269" spans="7:7" ht="27.75" customHeight="1" thickBot="1" x14ac:dyDescent="0.25">
      <c r="G8269" s="12"/>
    </row>
    <row r="8270" spans="7:7" ht="27.75" customHeight="1" thickBot="1" x14ac:dyDescent="0.25">
      <c r="G8270" s="12"/>
    </row>
    <row r="8271" spans="7:7" ht="27.75" customHeight="1" thickBot="1" x14ac:dyDescent="0.25">
      <c r="G8271" s="12"/>
    </row>
    <row r="8272" spans="7:7" ht="27.75" customHeight="1" thickBot="1" x14ac:dyDescent="0.25">
      <c r="G8272" s="12"/>
    </row>
    <row r="8273" spans="7:7" ht="27.75" customHeight="1" thickBot="1" x14ac:dyDescent="0.25">
      <c r="G8273" s="12"/>
    </row>
    <row r="8274" spans="7:7" ht="27.75" customHeight="1" thickBot="1" x14ac:dyDescent="0.25">
      <c r="G8274" s="12"/>
    </row>
    <row r="8275" spans="7:7" ht="27.75" customHeight="1" thickBot="1" x14ac:dyDescent="0.25">
      <c r="G8275" s="12"/>
    </row>
    <row r="8276" spans="7:7" ht="27.75" customHeight="1" thickBot="1" x14ac:dyDescent="0.25">
      <c r="G8276" s="12"/>
    </row>
    <row r="8277" spans="7:7" ht="27.75" customHeight="1" thickBot="1" x14ac:dyDescent="0.25">
      <c r="G8277" s="12"/>
    </row>
    <row r="8278" spans="7:7" ht="27.75" customHeight="1" thickBot="1" x14ac:dyDescent="0.25">
      <c r="G8278" s="12"/>
    </row>
    <row r="8279" spans="7:7" ht="27.75" customHeight="1" thickBot="1" x14ac:dyDescent="0.25">
      <c r="G8279" s="12"/>
    </row>
    <row r="8280" spans="7:7" ht="27.75" customHeight="1" thickBot="1" x14ac:dyDescent="0.25">
      <c r="G8280" s="12"/>
    </row>
    <row r="8281" spans="7:7" ht="27.75" customHeight="1" thickBot="1" x14ac:dyDescent="0.25">
      <c r="G8281" s="12"/>
    </row>
    <row r="8282" spans="7:7" ht="27.75" customHeight="1" thickBot="1" x14ac:dyDescent="0.25">
      <c r="G8282" s="12"/>
    </row>
    <row r="8283" spans="7:7" ht="27.75" customHeight="1" thickBot="1" x14ac:dyDescent="0.25">
      <c r="G8283" s="12"/>
    </row>
    <row r="8284" spans="7:7" ht="27.75" customHeight="1" thickBot="1" x14ac:dyDescent="0.25">
      <c r="G8284" s="12"/>
    </row>
    <row r="8285" spans="7:7" ht="27.75" customHeight="1" thickBot="1" x14ac:dyDescent="0.25">
      <c r="G8285" s="12"/>
    </row>
    <row r="8286" spans="7:7" ht="27.75" customHeight="1" thickBot="1" x14ac:dyDescent="0.25">
      <c r="G8286" s="12"/>
    </row>
    <row r="8287" spans="7:7" ht="27.75" customHeight="1" thickBot="1" x14ac:dyDescent="0.25">
      <c r="G8287" s="12"/>
    </row>
    <row r="8288" spans="7:7" ht="27.75" customHeight="1" thickBot="1" x14ac:dyDescent="0.25">
      <c r="G8288" s="12"/>
    </row>
    <row r="8289" spans="7:7" ht="27.75" customHeight="1" thickBot="1" x14ac:dyDescent="0.25">
      <c r="G8289" s="12"/>
    </row>
    <row r="8290" spans="7:7" ht="27.75" customHeight="1" thickBot="1" x14ac:dyDescent="0.25">
      <c r="G8290" s="12"/>
    </row>
    <row r="8291" spans="7:7" ht="27.75" customHeight="1" thickBot="1" x14ac:dyDescent="0.25">
      <c r="G8291" s="12"/>
    </row>
    <row r="8292" spans="7:7" ht="27.75" customHeight="1" thickBot="1" x14ac:dyDescent="0.25">
      <c r="G8292" s="12"/>
    </row>
    <row r="8293" spans="7:7" ht="27.75" customHeight="1" thickBot="1" x14ac:dyDescent="0.25">
      <c r="G8293" s="12"/>
    </row>
    <row r="8294" spans="7:7" ht="27.75" customHeight="1" thickBot="1" x14ac:dyDescent="0.25">
      <c r="G8294" s="12"/>
    </row>
    <row r="8295" spans="7:7" ht="27.75" customHeight="1" thickBot="1" x14ac:dyDescent="0.25">
      <c r="G8295" s="12"/>
    </row>
    <row r="8296" spans="7:7" ht="27.75" customHeight="1" thickBot="1" x14ac:dyDescent="0.25">
      <c r="G8296" s="12"/>
    </row>
    <row r="8297" spans="7:7" ht="27.75" customHeight="1" thickBot="1" x14ac:dyDescent="0.25">
      <c r="G8297" s="12"/>
    </row>
    <row r="8298" spans="7:7" ht="27.75" customHeight="1" thickBot="1" x14ac:dyDescent="0.25">
      <c r="G8298" s="12"/>
    </row>
    <row r="8299" spans="7:7" ht="27.75" customHeight="1" thickBot="1" x14ac:dyDescent="0.25">
      <c r="G8299" s="12"/>
    </row>
    <row r="8300" spans="7:7" ht="27.75" customHeight="1" thickBot="1" x14ac:dyDescent="0.25">
      <c r="G8300" s="12"/>
    </row>
    <row r="8301" spans="7:7" ht="27.75" customHeight="1" thickBot="1" x14ac:dyDescent="0.25">
      <c r="G8301" s="12"/>
    </row>
    <row r="8302" spans="7:7" ht="27.75" customHeight="1" thickBot="1" x14ac:dyDescent="0.25">
      <c r="G8302" s="12"/>
    </row>
    <row r="8303" spans="7:7" ht="27.75" customHeight="1" thickBot="1" x14ac:dyDescent="0.25">
      <c r="G8303" s="12"/>
    </row>
    <row r="8304" spans="7:7" ht="27.75" customHeight="1" thickBot="1" x14ac:dyDescent="0.25">
      <c r="G8304" s="12"/>
    </row>
    <row r="8305" spans="7:7" ht="27.75" customHeight="1" thickBot="1" x14ac:dyDescent="0.25">
      <c r="G8305" s="12"/>
    </row>
    <row r="8306" spans="7:7" ht="27.75" customHeight="1" thickBot="1" x14ac:dyDescent="0.25">
      <c r="G8306" s="12"/>
    </row>
    <row r="8307" spans="7:7" ht="27.75" customHeight="1" thickBot="1" x14ac:dyDescent="0.25">
      <c r="G8307" s="12"/>
    </row>
    <row r="8308" spans="7:7" ht="27.75" customHeight="1" thickBot="1" x14ac:dyDescent="0.25">
      <c r="G8308" s="12"/>
    </row>
    <row r="8309" spans="7:7" ht="27.75" customHeight="1" thickBot="1" x14ac:dyDescent="0.25">
      <c r="G8309" s="12"/>
    </row>
    <row r="8310" spans="7:7" ht="27.75" customHeight="1" thickBot="1" x14ac:dyDescent="0.25">
      <c r="G8310" s="12"/>
    </row>
    <row r="8311" spans="7:7" ht="27.75" customHeight="1" thickBot="1" x14ac:dyDescent="0.25">
      <c r="G8311" s="12"/>
    </row>
    <row r="8312" spans="7:7" ht="27.75" customHeight="1" thickBot="1" x14ac:dyDescent="0.25">
      <c r="G8312" s="12"/>
    </row>
    <row r="8313" spans="7:7" ht="27.75" customHeight="1" thickBot="1" x14ac:dyDescent="0.25">
      <c r="G8313" s="12"/>
    </row>
    <row r="8314" spans="7:7" ht="27.75" customHeight="1" thickBot="1" x14ac:dyDescent="0.25">
      <c r="G8314" s="12"/>
    </row>
    <row r="8315" spans="7:7" ht="27.75" customHeight="1" thickBot="1" x14ac:dyDescent="0.25">
      <c r="G8315" s="12"/>
    </row>
    <row r="8316" spans="7:7" ht="27.75" customHeight="1" thickBot="1" x14ac:dyDescent="0.25">
      <c r="G8316" s="12"/>
    </row>
    <row r="8317" spans="7:7" ht="27.75" customHeight="1" thickBot="1" x14ac:dyDescent="0.25">
      <c r="G8317" s="12"/>
    </row>
    <row r="8318" spans="7:7" ht="27.75" customHeight="1" thickBot="1" x14ac:dyDescent="0.25">
      <c r="G8318" s="12"/>
    </row>
    <row r="8319" spans="7:7" ht="27.75" customHeight="1" thickBot="1" x14ac:dyDescent="0.25">
      <c r="G8319" s="12"/>
    </row>
    <row r="8320" spans="7:7" ht="27.75" customHeight="1" thickBot="1" x14ac:dyDescent="0.25">
      <c r="G8320" s="12"/>
    </row>
    <row r="8321" spans="7:7" ht="27.75" customHeight="1" thickBot="1" x14ac:dyDescent="0.25">
      <c r="G8321" s="12"/>
    </row>
    <row r="8322" spans="7:7" ht="27.75" customHeight="1" thickBot="1" x14ac:dyDescent="0.25">
      <c r="G8322" s="12"/>
    </row>
    <row r="8323" spans="7:7" ht="27.75" customHeight="1" thickBot="1" x14ac:dyDescent="0.25">
      <c r="G8323" s="12"/>
    </row>
    <row r="8324" spans="7:7" ht="27.75" customHeight="1" thickBot="1" x14ac:dyDescent="0.25">
      <c r="G8324" s="12"/>
    </row>
    <row r="8325" spans="7:7" ht="27.75" customHeight="1" thickBot="1" x14ac:dyDescent="0.25">
      <c r="G8325" s="12"/>
    </row>
    <row r="8326" spans="7:7" ht="27.75" customHeight="1" thickBot="1" x14ac:dyDescent="0.25">
      <c r="G8326" s="12"/>
    </row>
    <row r="8327" spans="7:7" ht="27.75" customHeight="1" thickBot="1" x14ac:dyDescent="0.25">
      <c r="G8327" s="12"/>
    </row>
    <row r="8328" spans="7:7" ht="27.75" customHeight="1" thickBot="1" x14ac:dyDescent="0.25">
      <c r="G8328" s="12"/>
    </row>
    <row r="8329" spans="7:7" ht="27.75" customHeight="1" thickBot="1" x14ac:dyDescent="0.25">
      <c r="G8329" s="12"/>
    </row>
    <row r="8330" spans="7:7" ht="27.75" customHeight="1" thickBot="1" x14ac:dyDescent="0.25">
      <c r="G8330" s="12"/>
    </row>
    <row r="8331" spans="7:7" ht="27.75" customHeight="1" thickBot="1" x14ac:dyDescent="0.25">
      <c r="G8331" s="12"/>
    </row>
    <row r="8332" spans="7:7" ht="27.75" customHeight="1" thickBot="1" x14ac:dyDescent="0.25">
      <c r="G8332" s="12"/>
    </row>
    <row r="8333" spans="7:7" ht="27.75" customHeight="1" thickBot="1" x14ac:dyDescent="0.25">
      <c r="G8333" s="12"/>
    </row>
    <row r="8334" spans="7:7" ht="27.75" customHeight="1" thickBot="1" x14ac:dyDescent="0.25">
      <c r="G8334" s="12"/>
    </row>
    <row r="8335" spans="7:7" ht="27.75" customHeight="1" thickBot="1" x14ac:dyDescent="0.25">
      <c r="G8335" s="12"/>
    </row>
    <row r="8336" spans="7:7" ht="27.75" customHeight="1" thickBot="1" x14ac:dyDescent="0.25">
      <c r="G8336" s="12"/>
    </row>
    <row r="8337" spans="7:7" ht="27.75" customHeight="1" thickBot="1" x14ac:dyDescent="0.25">
      <c r="G8337" s="12"/>
    </row>
    <row r="8338" spans="7:7" ht="27.75" customHeight="1" thickBot="1" x14ac:dyDescent="0.25">
      <c r="G8338" s="12"/>
    </row>
    <row r="8339" spans="7:7" ht="27.75" customHeight="1" thickBot="1" x14ac:dyDescent="0.25">
      <c r="G8339" s="12"/>
    </row>
    <row r="8340" spans="7:7" ht="27.75" customHeight="1" thickBot="1" x14ac:dyDescent="0.25">
      <c r="G8340" s="12"/>
    </row>
    <row r="8341" spans="7:7" ht="27.75" customHeight="1" thickBot="1" x14ac:dyDescent="0.25">
      <c r="G8341" s="12"/>
    </row>
    <row r="8342" spans="7:7" ht="27.75" customHeight="1" thickBot="1" x14ac:dyDescent="0.25">
      <c r="G8342" s="12"/>
    </row>
    <row r="8343" spans="7:7" ht="27.75" customHeight="1" thickBot="1" x14ac:dyDescent="0.25">
      <c r="G8343" s="12"/>
    </row>
    <row r="8344" spans="7:7" ht="27.75" customHeight="1" thickBot="1" x14ac:dyDescent="0.25">
      <c r="G8344" s="12"/>
    </row>
    <row r="8345" spans="7:7" ht="27.75" customHeight="1" thickBot="1" x14ac:dyDescent="0.25">
      <c r="G8345" s="12"/>
    </row>
    <row r="8346" spans="7:7" ht="27.75" customHeight="1" thickBot="1" x14ac:dyDescent="0.25">
      <c r="G8346" s="12"/>
    </row>
    <row r="8347" spans="7:7" ht="27.75" customHeight="1" thickBot="1" x14ac:dyDescent="0.25">
      <c r="G8347" s="12"/>
    </row>
    <row r="8348" spans="7:7" ht="27.75" customHeight="1" thickBot="1" x14ac:dyDescent="0.25">
      <c r="G8348" s="12"/>
    </row>
    <row r="8349" spans="7:7" ht="27.75" customHeight="1" thickBot="1" x14ac:dyDescent="0.25">
      <c r="G8349" s="12"/>
    </row>
    <row r="8350" spans="7:7" ht="27.75" customHeight="1" thickBot="1" x14ac:dyDescent="0.25">
      <c r="G8350" s="12"/>
    </row>
    <row r="8351" spans="7:7" ht="27.75" customHeight="1" thickBot="1" x14ac:dyDescent="0.25">
      <c r="G8351" s="12"/>
    </row>
    <row r="8352" spans="7:7" ht="27.75" customHeight="1" thickBot="1" x14ac:dyDescent="0.25">
      <c r="G8352" s="12"/>
    </row>
    <row r="8353" spans="7:7" ht="27.75" customHeight="1" thickBot="1" x14ac:dyDescent="0.25">
      <c r="G8353" s="12"/>
    </row>
    <row r="8354" spans="7:7" ht="27.75" customHeight="1" thickBot="1" x14ac:dyDescent="0.25">
      <c r="G8354" s="12"/>
    </row>
    <row r="8355" spans="7:7" ht="27.75" customHeight="1" thickBot="1" x14ac:dyDescent="0.25">
      <c r="G8355" s="12"/>
    </row>
    <row r="8356" spans="7:7" ht="27.75" customHeight="1" thickBot="1" x14ac:dyDescent="0.25">
      <c r="G8356" s="12"/>
    </row>
    <row r="8357" spans="7:7" ht="27.75" customHeight="1" thickBot="1" x14ac:dyDescent="0.25">
      <c r="G8357" s="12"/>
    </row>
    <row r="8358" spans="7:7" ht="27.75" customHeight="1" thickBot="1" x14ac:dyDescent="0.25">
      <c r="G8358" s="12"/>
    </row>
    <row r="8359" spans="7:7" ht="27.75" customHeight="1" thickBot="1" x14ac:dyDescent="0.25">
      <c r="G8359" s="12"/>
    </row>
    <row r="8360" spans="7:7" ht="27.75" customHeight="1" thickBot="1" x14ac:dyDescent="0.25">
      <c r="G8360" s="12"/>
    </row>
    <row r="8361" spans="7:7" ht="27.75" customHeight="1" thickBot="1" x14ac:dyDescent="0.25">
      <c r="G8361" s="12"/>
    </row>
    <row r="8362" spans="7:7" ht="27.75" customHeight="1" thickBot="1" x14ac:dyDescent="0.25">
      <c r="G8362" s="12"/>
    </row>
    <row r="8363" spans="7:7" ht="27.75" customHeight="1" thickBot="1" x14ac:dyDescent="0.25">
      <c r="G8363" s="12"/>
    </row>
    <row r="8364" spans="7:7" ht="27.75" customHeight="1" thickBot="1" x14ac:dyDescent="0.25">
      <c r="G8364" s="12"/>
    </row>
    <row r="8365" spans="7:7" ht="27.75" customHeight="1" thickBot="1" x14ac:dyDescent="0.25">
      <c r="G8365" s="12"/>
    </row>
    <row r="8366" spans="7:7" ht="27.75" customHeight="1" thickBot="1" x14ac:dyDescent="0.25">
      <c r="G8366" s="12"/>
    </row>
    <row r="8367" spans="7:7" ht="27.75" customHeight="1" thickBot="1" x14ac:dyDescent="0.25">
      <c r="G8367" s="12"/>
    </row>
    <row r="8368" spans="7:7" ht="27.75" customHeight="1" thickBot="1" x14ac:dyDescent="0.25">
      <c r="G8368" s="12"/>
    </row>
    <row r="8369" spans="7:7" ht="27.75" customHeight="1" thickBot="1" x14ac:dyDescent="0.25">
      <c r="G8369" s="12"/>
    </row>
    <row r="8370" spans="7:7" ht="27.75" customHeight="1" thickBot="1" x14ac:dyDescent="0.25">
      <c r="G8370" s="12"/>
    </row>
    <row r="8371" spans="7:7" ht="27.75" customHeight="1" thickBot="1" x14ac:dyDescent="0.25">
      <c r="G8371" s="12"/>
    </row>
    <row r="8372" spans="7:7" ht="27.75" customHeight="1" thickBot="1" x14ac:dyDescent="0.25">
      <c r="G8372" s="12"/>
    </row>
    <row r="8373" spans="7:7" ht="27.75" customHeight="1" thickBot="1" x14ac:dyDescent="0.25">
      <c r="G8373" s="12"/>
    </row>
    <row r="8374" spans="7:7" ht="27.75" customHeight="1" thickBot="1" x14ac:dyDescent="0.25">
      <c r="G8374" s="12"/>
    </row>
    <row r="8375" spans="7:7" ht="27.75" customHeight="1" thickBot="1" x14ac:dyDescent="0.25">
      <c r="G8375" s="12"/>
    </row>
    <row r="8376" spans="7:7" ht="27.75" customHeight="1" thickBot="1" x14ac:dyDescent="0.25">
      <c r="G8376" s="12"/>
    </row>
    <row r="8377" spans="7:7" ht="27.75" customHeight="1" thickBot="1" x14ac:dyDescent="0.25">
      <c r="G8377" s="12"/>
    </row>
    <row r="8378" spans="7:7" ht="27.75" customHeight="1" thickBot="1" x14ac:dyDescent="0.25">
      <c r="G8378" s="12"/>
    </row>
    <row r="8379" spans="7:7" ht="27.75" customHeight="1" thickBot="1" x14ac:dyDescent="0.25">
      <c r="G8379" s="12"/>
    </row>
    <row r="8380" spans="7:7" ht="27.75" customHeight="1" thickBot="1" x14ac:dyDescent="0.25">
      <c r="G8380" s="12"/>
    </row>
    <row r="8381" spans="7:7" ht="27.75" customHeight="1" thickBot="1" x14ac:dyDescent="0.25">
      <c r="G8381" s="12"/>
    </row>
    <row r="8382" spans="7:7" ht="27.75" customHeight="1" thickBot="1" x14ac:dyDescent="0.25">
      <c r="G8382" s="12"/>
    </row>
    <row r="8383" spans="7:7" ht="27.75" customHeight="1" thickBot="1" x14ac:dyDescent="0.25">
      <c r="G8383" s="12"/>
    </row>
    <row r="8384" spans="7:7" ht="27.75" customHeight="1" thickBot="1" x14ac:dyDescent="0.25">
      <c r="G8384" s="12"/>
    </row>
    <row r="8385" spans="7:7" ht="27.75" customHeight="1" thickBot="1" x14ac:dyDescent="0.25">
      <c r="G8385" s="12"/>
    </row>
    <row r="8386" spans="7:7" ht="27.75" customHeight="1" thickBot="1" x14ac:dyDescent="0.25">
      <c r="G8386" s="12"/>
    </row>
    <row r="8387" spans="7:7" ht="27.75" customHeight="1" thickBot="1" x14ac:dyDescent="0.25">
      <c r="G8387" s="12"/>
    </row>
    <row r="8388" spans="7:7" ht="27.75" customHeight="1" thickBot="1" x14ac:dyDescent="0.25">
      <c r="G8388" s="12"/>
    </row>
    <row r="8389" spans="7:7" ht="27.75" customHeight="1" thickBot="1" x14ac:dyDescent="0.25">
      <c r="G8389" s="12"/>
    </row>
    <row r="8390" spans="7:7" ht="27.75" customHeight="1" thickBot="1" x14ac:dyDescent="0.25">
      <c r="G8390" s="12"/>
    </row>
    <row r="8391" spans="7:7" ht="27.75" customHeight="1" thickBot="1" x14ac:dyDescent="0.25">
      <c r="G8391" s="12"/>
    </row>
    <row r="8392" spans="7:7" ht="27.75" customHeight="1" thickBot="1" x14ac:dyDescent="0.25">
      <c r="G8392" s="12"/>
    </row>
    <row r="8393" spans="7:7" ht="27.75" customHeight="1" thickBot="1" x14ac:dyDescent="0.25">
      <c r="G8393" s="12"/>
    </row>
    <row r="8394" spans="7:7" ht="27.75" customHeight="1" thickBot="1" x14ac:dyDescent="0.25">
      <c r="G8394" s="12"/>
    </row>
    <row r="8395" spans="7:7" ht="27.75" customHeight="1" thickBot="1" x14ac:dyDescent="0.25">
      <c r="G8395" s="12"/>
    </row>
    <row r="8396" spans="7:7" ht="27.75" customHeight="1" thickBot="1" x14ac:dyDescent="0.25">
      <c r="G8396" s="12"/>
    </row>
    <row r="8397" spans="7:7" ht="27.75" customHeight="1" thickBot="1" x14ac:dyDescent="0.25">
      <c r="G8397" s="12"/>
    </row>
    <row r="8398" spans="7:7" ht="27.75" customHeight="1" thickBot="1" x14ac:dyDescent="0.25">
      <c r="G8398" s="12"/>
    </row>
    <row r="8399" spans="7:7" ht="27.75" customHeight="1" thickBot="1" x14ac:dyDescent="0.25">
      <c r="G8399" s="12"/>
    </row>
    <row r="8400" spans="7:7" ht="27.75" customHeight="1" thickBot="1" x14ac:dyDescent="0.25">
      <c r="G8400" s="12"/>
    </row>
    <row r="8401" spans="7:7" ht="27.75" customHeight="1" thickBot="1" x14ac:dyDescent="0.25">
      <c r="G8401" s="12"/>
    </row>
    <row r="8402" spans="7:7" ht="27.75" customHeight="1" thickBot="1" x14ac:dyDescent="0.25">
      <c r="G8402" s="12"/>
    </row>
    <row r="8403" spans="7:7" ht="27.75" customHeight="1" thickBot="1" x14ac:dyDescent="0.25">
      <c r="G8403" s="12"/>
    </row>
    <row r="8404" spans="7:7" ht="27.75" customHeight="1" thickBot="1" x14ac:dyDescent="0.25">
      <c r="G8404" s="12"/>
    </row>
    <row r="8405" spans="7:7" ht="27.75" customHeight="1" thickBot="1" x14ac:dyDescent="0.25">
      <c r="G8405" s="12"/>
    </row>
    <row r="8406" spans="7:7" ht="27.75" customHeight="1" thickBot="1" x14ac:dyDescent="0.25">
      <c r="G8406" s="12"/>
    </row>
    <row r="8407" spans="7:7" ht="27.75" customHeight="1" thickBot="1" x14ac:dyDescent="0.25">
      <c r="G8407" s="12"/>
    </row>
    <row r="8408" spans="7:7" ht="27.75" customHeight="1" thickBot="1" x14ac:dyDescent="0.25">
      <c r="G8408" s="12"/>
    </row>
    <row r="8409" spans="7:7" ht="27.75" customHeight="1" thickBot="1" x14ac:dyDescent="0.25">
      <c r="G8409" s="12"/>
    </row>
    <row r="8410" spans="7:7" ht="27.75" customHeight="1" thickBot="1" x14ac:dyDescent="0.25">
      <c r="G8410" s="12"/>
    </row>
    <row r="8411" spans="7:7" ht="27.75" customHeight="1" thickBot="1" x14ac:dyDescent="0.25">
      <c r="G8411" s="12"/>
    </row>
    <row r="8412" spans="7:7" ht="27.75" customHeight="1" thickBot="1" x14ac:dyDescent="0.25">
      <c r="G8412" s="12"/>
    </row>
    <row r="8413" spans="7:7" ht="27.75" customHeight="1" thickBot="1" x14ac:dyDescent="0.25">
      <c r="G8413" s="12"/>
    </row>
    <row r="8414" spans="7:7" ht="27.75" customHeight="1" thickBot="1" x14ac:dyDescent="0.25">
      <c r="G8414" s="12"/>
    </row>
    <row r="8415" spans="7:7" ht="27.75" customHeight="1" thickBot="1" x14ac:dyDescent="0.25">
      <c r="G8415" s="12"/>
    </row>
    <row r="8416" spans="7:7" ht="27.75" customHeight="1" thickBot="1" x14ac:dyDescent="0.25">
      <c r="G8416" s="12"/>
    </row>
    <row r="8417" spans="7:7" ht="27.75" customHeight="1" thickBot="1" x14ac:dyDescent="0.25">
      <c r="G8417" s="12"/>
    </row>
    <row r="8418" spans="7:7" ht="27.75" customHeight="1" thickBot="1" x14ac:dyDescent="0.25">
      <c r="G8418" s="12"/>
    </row>
    <row r="8419" spans="7:7" ht="27.75" customHeight="1" thickBot="1" x14ac:dyDescent="0.25">
      <c r="G8419" s="12"/>
    </row>
    <row r="8420" spans="7:7" ht="27.75" customHeight="1" thickBot="1" x14ac:dyDescent="0.25">
      <c r="G8420" s="12"/>
    </row>
    <row r="8421" spans="7:7" ht="27.75" customHeight="1" thickBot="1" x14ac:dyDescent="0.25">
      <c r="G8421" s="12"/>
    </row>
    <row r="8422" spans="7:7" ht="27.75" customHeight="1" thickBot="1" x14ac:dyDescent="0.25">
      <c r="G8422" s="12"/>
    </row>
    <row r="8423" spans="7:7" ht="27.75" customHeight="1" thickBot="1" x14ac:dyDescent="0.25">
      <c r="G8423" s="12"/>
    </row>
    <row r="8424" spans="7:7" ht="27.75" customHeight="1" thickBot="1" x14ac:dyDescent="0.25">
      <c r="G8424" s="12"/>
    </row>
    <row r="8425" spans="7:7" ht="27.75" customHeight="1" thickBot="1" x14ac:dyDescent="0.25">
      <c r="G8425" s="12"/>
    </row>
    <row r="8426" spans="7:7" ht="27.75" customHeight="1" thickBot="1" x14ac:dyDescent="0.25">
      <c r="G8426" s="12"/>
    </row>
    <row r="8427" spans="7:7" ht="27.75" customHeight="1" thickBot="1" x14ac:dyDescent="0.25">
      <c r="G8427" s="12"/>
    </row>
    <row r="8428" spans="7:7" ht="27.75" customHeight="1" thickBot="1" x14ac:dyDescent="0.25">
      <c r="G8428" s="12"/>
    </row>
    <row r="8429" spans="7:7" ht="27.75" customHeight="1" thickBot="1" x14ac:dyDescent="0.25">
      <c r="G8429" s="12"/>
    </row>
    <row r="8430" spans="7:7" ht="27.75" customHeight="1" thickBot="1" x14ac:dyDescent="0.25">
      <c r="G8430" s="12"/>
    </row>
    <row r="8431" spans="7:7" ht="27.75" customHeight="1" thickBot="1" x14ac:dyDescent="0.25">
      <c r="G8431" s="12"/>
    </row>
    <row r="8432" spans="7:7" ht="27.75" customHeight="1" thickBot="1" x14ac:dyDescent="0.25">
      <c r="G8432" s="12"/>
    </row>
    <row r="8433" spans="7:7" ht="27.75" customHeight="1" thickBot="1" x14ac:dyDescent="0.25">
      <c r="G8433" s="12"/>
    </row>
    <row r="8434" spans="7:7" ht="27.75" customHeight="1" thickBot="1" x14ac:dyDescent="0.25">
      <c r="G8434" s="12"/>
    </row>
    <row r="8435" spans="7:7" ht="27.75" customHeight="1" thickBot="1" x14ac:dyDescent="0.25">
      <c r="G8435" s="12"/>
    </row>
    <row r="8436" spans="7:7" ht="27.75" customHeight="1" thickBot="1" x14ac:dyDescent="0.25">
      <c r="G8436" s="12"/>
    </row>
    <row r="8437" spans="7:7" ht="27.75" customHeight="1" thickBot="1" x14ac:dyDescent="0.25">
      <c r="G8437" s="12"/>
    </row>
    <row r="8438" spans="7:7" ht="27.75" customHeight="1" thickBot="1" x14ac:dyDescent="0.25">
      <c r="G8438" s="12"/>
    </row>
    <row r="8439" spans="7:7" ht="27.75" customHeight="1" thickBot="1" x14ac:dyDescent="0.25">
      <c r="G8439" s="12"/>
    </row>
    <row r="8440" spans="7:7" ht="27.75" customHeight="1" thickBot="1" x14ac:dyDescent="0.25">
      <c r="G8440" s="12"/>
    </row>
    <row r="8441" spans="7:7" ht="27.75" customHeight="1" thickBot="1" x14ac:dyDescent="0.25">
      <c r="G8441" s="12"/>
    </row>
    <row r="8442" spans="7:7" ht="27.75" customHeight="1" thickBot="1" x14ac:dyDescent="0.25">
      <c r="G8442" s="12"/>
    </row>
    <row r="8443" spans="7:7" ht="27.75" customHeight="1" thickBot="1" x14ac:dyDescent="0.25">
      <c r="G8443" s="12"/>
    </row>
    <row r="8444" spans="7:7" ht="27.75" customHeight="1" thickBot="1" x14ac:dyDescent="0.25">
      <c r="G8444" s="12"/>
    </row>
    <row r="8445" spans="7:7" ht="27.75" customHeight="1" thickBot="1" x14ac:dyDescent="0.25">
      <c r="G8445" s="12"/>
    </row>
    <row r="8446" spans="7:7" ht="27.75" customHeight="1" thickBot="1" x14ac:dyDescent="0.25">
      <c r="G8446" s="12"/>
    </row>
    <row r="8447" spans="7:7" ht="27.75" customHeight="1" thickBot="1" x14ac:dyDescent="0.25">
      <c r="G8447" s="12"/>
    </row>
    <row r="8448" spans="7:7" ht="27.75" customHeight="1" thickBot="1" x14ac:dyDescent="0.25">
      <c r="G8448" s="12"/>
    </row>
    <row r="8449" spans="7:7" ht="27.75" customHeight="1" thickBot="1" x14ac:dyDescent="0.25">
      <c r="G8449" s="12"/>
    </row>
    <row r="8450" spans="7:7" ht="27.75" customHeight="1" thickBot="1" x14ac:dyDescent="0.25">
      <c r="G8450" s="12"/>
    </row>
    <row r="8451" spans="7:7" ht="27.75" customHeight="1" thickBot="1" x14ac:dyDescent="0.25">
      <c r="G8451" s="12"/>
    </row>
    <row r="8452" spans="7:7" ht="27.75" customHeight="1" thickBot="1" x14ac:dyDescent="0.25">
      <c r="G8452" s="12"/>
    </row>
    <row r="8453" spans="7:7" ht="27.75" customHeight="1" thickBot="1" x14ac:dyDescent="0.25">
      <c r="G8453" s="12"/>
    </row>
    <row r="8454" spans="7:7" ht="27.75" customHeight="1" thickBot="1" x14ac:dyDescent="0.25">
      <c r="G8454" s="12"/>
    </row>
    <row r="8455" spans="7:7" ht="27.75" customHeight="1" thickBot="1" x14ac:dyDescent="0.25">
      <c r="G8455" s="12"/>
    </row>
    <row r="8456" spans="7:7" ht="27.75" customHeight="1" thickBot="1" x14ac:dyDescent="0.25">
      <c r="G8456" s="12"/>
    </row>
    <row r="8457" spans="7:7" ht="27.75" customHeight="1" thickBot="1" x14ac:dyDescent="0.25">
      <c r="G8457" s="12"/>
    </row>
    <row r="8458" spans="7:7" ht="27.75" customHeight="1" thickBot="1" x14ac:dyDescent="0.25">
      <c r="G8458" s="12"/>
    </row>
    <row r="8459" spans="7:7" ht="27.75" customHeight="1" thickBot="1" x14ac:dyDescent="0.25">
      <c r="G8459" s="12"/>
    </row>
    <row r="8460" spans="7:7" ht="27.75" customHeight="1" thickBot="1" x14ac:dyDescent="0.25">
      <c r="G8460" s="12"/>
    </row>
    <row r="8461" spans="7:7" ht="27.75" customHeight="1" thickBot="1" x14ac:dyDescent="0.25">
      <c r="G8461" s="12"/>
    </row>
    <row r="8462" spans="7:7" ht="27.75" customHeight="1" thickBot="1" x14ac:dyDescent="0.25">
      <c r="G8462" s="12"/>
    </row>
    <row r="8463" spans="7:7" ht="27.75" customHeight="1" thickBot="1" x14ac:dyDescent="0.25">
      <c r="G8463" s="12"/>
    </row>
    <row r="8464" spans="7:7" ht="27.75" customHeight="1" thickBot="1" x14ac:dyDescent="0.25">
      <c r="G8464" s="12"/>
    </row>
    <row r="8465" spans="7:7" ht="27.75" customHeight="1" thickBot="1" x14ac:dyDescent="0.25">
      <c r="G8465" s="12"/>
    </row>
    <row r="8466" spans="7:7" ht="27.75" customHeight="1" thickBot="1" x14ac:dyDescent="0.25">
      <c r="G8466" s="12"/>
    </row>
    <row r="8467" spans="7:7" ht="27.75" customHeight="1" thickBot="1" x14ac:dyDescent="0.25">
      <c r="G8467" s="12"/>
    </row>
    <row r="8468" spans="7:7" ht="27.75" customHeight="1" thickBot="1" x14ac:dyDescent="0.25">
      <c r="G8468" s="12"/>
    </row>
    <row r="8469" spans="7:7" ht="27.75" customHeight="1" thickBot="1" x14ac:dyDescent="0.25">
      <c r="G8469" s="12"/>
    </row>
    <row r="8470" spans="7:7" ht="27.75" customHeight="1" thickBot="1" x14ac:dyDescent="0.25">
      <c r="G8470" s="12"/>
    </row>
    <row r="8471" spans="7:7" ht="27.75" customHeight="1" thickBot="1" x14ac:dyDescent="0.25">
      <c r="G8471" s="12"/>
    </row>
    <row r="8472" spans="7:7" ht="27.75" customHeight="1" thickBot="1" x14ac:dyDescent="0.25">
      <c r="G8472" s="12"/>
    </row>
    <row r="8473" spans="7:7" ht="27.75" customHeight="1" thickBot="1" x14ac:dyDescent="0.25">
      <c r="G8473" s="12"/>
    </row>
    <row r="8474" spans="7:7" ht="27.75" customHeight="1" thickBot="1" x14ac:dyDescent="0.25">
      <c r="G8474" s="12"/>
    </row>
    <row r="8475" spans="7:7" ht="27.75" customHeight="1" thickBot="1" x14ac:dyDescent="0.25">
      <c r="G8475" s="12"/>
    </row>
    <row r="8476" spans="7:7" ht="27.75" customHeight="1" thickBot="1" x14ac:dyDescent="0.25">
      <c r="G8476" s="12"/>
    </row>
    <row r="8477" spans="7:7" ht="27.75" customHeight="1" thickBot="1" x14ac:dyDescent="0.25">
      <c r="G8477" s="12"/>
    </row>
    <row r="8478" spans="7:7" ht="27.75" customHeight="1" thickBot="1" x14ac:dyDescent="0.25">
      <c r="G8478" s="12"/>
    </row>
    <row r="8479" spans="7:7" ht="27.75" customHeight="1" thickBot="1" x14ac:dyDescent="0.25">
      <c r="G8479" s="12"/>
    </row>
    <row r="8480" spans="7:7" ht="27.75" customHeight="1" thickBot="1" x14ac:dyDescent="0.25">
      <c r="G8480" s="12"/>
    </row>
    <row r="8481" spans="7:7" ht="27.75" customHeight="1" thickBot="1" x14ac:dyDescent="0.25">
      <c r="G8481" s="12"/>
    </row>
    <row r="8482" spans="7:7" ht="27.75" customHeight="1" thickBot="1" x14ac:dyDescent="0.25">
      <c r="G8482" s="12"/>
    </row>
    <row r="8483" spans="7:7" ht="27.75" customHeight="1" thickBot="1" x14ac:dyDescent="0.25">
      <c r="G8483" s="12"/>
    </row>
    <row r="8484" spans="7:7" ht="27.75" customHeight="1" thickBot="1" x14ac:dyDescent="0.25">
      <c r="G8484" s="12"/>
    </row>
    <row r="8485" spans="7:7" ht="27.75" customHeight="1" thickBot="1" x14ac:dyDescent="0.25">
      <c r="G8485" s="12"/>
    </row>
    <row r="8486" spans="7:7" ht="27.75" customHeight="1" thickBot="1" x14ac:dyDescent="0.25">
      <c r="G8486" s="12"/>
    </row>
    <row r="8487" spans="7:7" ht="27.75" customHeight="1" thickBot="1" x14ac:dyDescent="0.25">
      <c r="G8487" s="12"/>
    </row>
    <row r="8488" spans="7:7" ht="27.75" customHeight="1" thickBot="1" x14ac:dyDescent="0.25">
      <c r="G8488" s="12"/>
    </row>
    <row r="8489" spans="7:7" ht="27.75" customHeight="1" thickBot="1" x14ac:dyDescent="0.25">
      <c r="G8489" s="12"/>
    </row>
    <row r="8490" spans="7:7" ht="27.75" customHeight="1" thickBot="1" x14ac:dyDescent="0.25">
      <c r="G8490" s="12"/>
    </row>
    <row r="8491" spans="7:7" ht="27.75" customHeight="1" thickBot="1" x14ac:dyDescent="0.25">
      <c r="G8491" s="12"/>
    </row>
    <row r="8492" spans="7:7" ht="27.75" customHeight="1" thickBot="1" x14ac:dyDescent="0.25">
      <c r="G8492" s="12"/>
    </row>
    <row r="8493" spans="7:7" ht="27.75" customHeight="1" thickBot="1" x14ac:dyDescent="0.25">
      <c r="G8493" s="12"/>
    </row>
    <row r="8494" spans="7:7" ht="27.75" customHeight="1" thickBot="1" x14ac:dyDescent="0.25">
      <c r="G8494" s="12"/>
    </row>
    <row r="8495" spans="7:7" ht="27.75" customHeight="1" thickBot="1" x14ac:dyDescent="0.25">
      <c r="G8495" s="12"/>
    </row>
    <row r="8496" spans="7:7" ht="27.75" customHeight="1" thickBot="1" x14ac:dyDescent="0.25">
      <c r="G8496" s="12"/>
    </row>
    <row r="8497" spans="7:7" ht="27.75" customHeight="1" thickBot="1" x14ac:dyDescent="0.25">
      <c r="G8497" s="12"/>
    </row>
    <row r="8498" spans="7:7" ht="27.75" customHeight="1" thickBot="1" x14ac:dyDescent="0.25">
      <c r="G8498" s="12"/>
    </row>
    <row r="8499" spans="7:7" ht="27.75" customHeight="1" thickBot="1" x14ac:dyDescent="0.25">
      <c r="G8499" s="12"/>
    </row>
    <row r="8500" spans="7:7" ht="27.75" customHeight="1" thickBot="1" x14ac:dyDescent="0.25">
      <c r="G8500" s="12"/>
    </row>
    <row r="8501" spans="7:7" ht="27.75" customHeight="1" thickBot="1" x14ac:dyDescent="0.25">
      <c r="G8501" s="12"/>
    </row>
    <row r="8502" spans="7:7" ht="27.75" customHeight="1" thickBot="1" x14ac:dyDescent="0.25">
      <c r="G8502" s="12"/>
    </row>
    <row r="8503" spans="7:7" ht="27.75" customHeight="1" thickBot="1" x14ac:dyDescent="0.25">
      <c r="G8503" s="12"/>
    </row>
    <row r="8504" spans="7:7" ht="27.75" customHeight="1" thickBot="1" x14ac:dyDescent="0.25">
      <c r="G8504" s="12"/>
    </row>
    <row r="8505" spans="7:7" ht="27.75" customHeight="1" thickBot="1" x14ac:dyDescent="0.25">
      <c r="G8505" s="12"/>
    </row>
    <row r="8506" spans="7:7" ht="27.75" customHeight="1" thickBot="1" x14ac:dyDescent="0.25">
      <c r="G8506" s="12"/>
    </row>
    <row r="8507" spans="7:7" ht="27.75" customHeight="1" thickBot="1" x14ac:dyDescent="0.25">
      <c r="G8507" s="12"/>
    </row>
    <row r="8508" spans="7:7" ht="27.75" customHeight="1" thickBot="1" x14ac:dyDescent="0.25">
      <c r="G8508" s="12"/>
    </row>
    <row r="8509" spans="7:7" ht="27.75" customHeight="1" thickBot="1" x14ac:dyDescent="0.25">
      <c r="G8509" s="12"/>
    </row>
    <row r="8510" spans="7:7" ht="27.75" customHeight="1" thickBot="1" x14ac:dyDescent="0.25">
      <c r="G8510" s="12"/>
    </row>
    <row r="8511" spans="7:7" ht="27.75" customHeight="1" thickBot="1" x14ac:dyDescent="0.25">
      <c r="G8511" s="12"/>
    </row>
    <row r="8512" spans="7:7" ht="27.75" customHeight="1" thickBot="1" x14ac:dyDescent="0.25">
      <c r="G8512" s="12"/>
    </row>
    <row r="8513" spans="7:7" ht="27.75" customHeight="1" thickBot="1" x14ac:dyDescent="0.25">
      <c r="G8513" s="12"/>
    </row>
    <row r="8514" spans="7:7" ht="27.75" customHeight="1" thickBot="1" x14ac:dyDescent="0.25">
      <c r="G8514" s="12"/>
    </row>
    <row r="8515" spans="7:7" ht="27.75" customHeight="1" thickBot="1" x14ac:dyDescent="0.25">
      <c r="G8515" s="12"/>
    </row>
    <row r="8516" spans="7:7" ht="27.75" customHeight="1" thickBot="1" x14ac:dyDescent="0.25">
      <c r="G8516" s="12"/>
    </row>
    <row r="8517" spans="7:7" ht="27.75" customHeight="1" thickBot="1" x14ac:dyDescent="0.25">
      <c r="G8517" s="12"/>
    </row>
    <row r="8518" spans="7:7" ht="27.75" customHeight="1" thickBot="1" x14ac:dyDescent="0.25">
      <c r="G8518" s="12"/>
    </row>
    <row r="8519" spans="7:7" ht="27.75" customHeight="1" thickBot="1" x14ac:dyDescent="0.25">
      <c r="G8519" s="12"/>
    </row>
    <row r="8520" spans="7:7" ht="27.75" customHeight="1" thickBot="1" x14ac:dyDescent="0.25">
      <c r="G8520" s="12"/>
    </row>
    <row r="8521" spans="7:7" ht="27.75" customHeight="1" thickBot="1" x14ac:dyDescent="0.25">
      <c r="G8521" s="12"/>
    </row>
    <row r="8522" spans="7:7" ht="27.75" customHeight="1" thickBot="1" x14ac:dyDescent="0.25">
      <c r="G8522" s="12"/>
    </row>
    <row r="8523" spans="7:7" ht="27.75" customHeight="1" thickBot="1" x14ac:dyDescent="0.25">
      <c r="G8523" s="12"/>
    </row>
    <row r="8524" spans="7:7" ht="27.75" customHeight="1" thickBot="1" x14ac:dyDescent="0.25">
      <c r="G8524" s="12"/>
    </row>
    <row r="8525" spans="7:7" ht="27.75" customHeight="1" thickBot="1" x14ac:dyDescent="0.25">
      <c r="G8525" s="12"/>
    </row>
    <row r="8526" spans="7:7" ht="27.75" customHeight="1" thickBot="1" x14ac:dyDescent="0.25">
      <c r="G8526" s="12"/>
    </row>
    <row r="8527" spans="7:7" ht="27.75" customHeight="1" thickBot="1" x14ac:dyDescent="0.25">
      <c r="G8527" s="12"/>
    </row>
    <row r="8528" spans="7:7" ht="27.75" customHeight="1" thickBot="1" x14ac:dyDescent="0.25">
      <c r="G8528" s="12"/>
    </row>
    <row r="8529" spans="7:7" ht="27.75" customHeight="1" thickBot="1" x14ac:dyDescent="0.25">
      <c r="G8529" s="12"/>
    </row>
    <row r="8530" spans="7:7" ht="27.75" customHeight="1" thickBot="1" x14ac:dyDescent="0.25">
      <c r="G8530" s="12"/>
    </row>
    <row r="8531" spans="7:7" ht="27.75" customHeight="1" thickBot="1" x14ac:dyDescent="0.25">
      <c r="G8531" s="12"/>
    </row>
    <row r="8532" spans="7:7" ht="27.75" customHeight="1" thickBot="1" x14ac:dyDescent="0.25">
      <c r="G8532" s="12"/>
    </row>
    <row r="8533" spans="7:7" ht="27.75" customHeight="1" thickBot="1" x14ac:dyDescent="0.25">
      <c r="G8533" s="12"/>
    </row>
    <row r="8534" spans="7:7" ht="27.75" customHeight="1" thickBot="1" x14ac:dyDescent="0.25">
      <c r="G8534" s="12"/>
    </row>
    <row r="8535" spans="7:7" ht="27.75" customHeight="1" thickBot="1" x14ac:dyDescent="0.25">
      <c r="G8535" s="12"/>
    </row>
    <row r="8536" spans="7:7" ht="27.75" customHeight="1" thickBot="1" x14ac:dyDescent="0.25">
      <c r="G8536" s="12"/>
    </row>
    <row r="8537" spans="7:7" ht="27.75" customHeight="1" thickBot="1" x14ac:dyDescent="0.25">
      <c r="G8537" s="12"/>
    </row>
    <row r="8538" spans="7:7" ht="27.75" customHeight="1" thickBot="1" x14ac:dyDescent="0.25">
      <c r="G8538" s="12"/>
    </row>
    <row r="8539" spans="7:7" ht="27.75" customHeight="1" thickBot="1" x14ac:dyDescent="0.25">
      <c r="G8539" s="12"/>
    </row>
    <row r="8540" spans="7:7" ht="27.75" customHeight="1" thickBot="1" x14ac:dyDescent="0.25">
      <c r="G8540" s="12"/>
    </row>
    <row r="8541" spans="7:7" ht="27.75" customHeight="1" thickBot="1" x14ac:dyDescent="0.25">
      <c r="G8541" s="12"/>
    </row>
    <row r="8542" spans="7:7" ht="27.75" customHeight="1" thickBot="1" x14ac:dyDescent="0.25">
      <c r="G8542" s="12"/>
    </row>
    <row r="8543" spans="7:7" ht="27.75" customHeight="1" thickBot="1" x14ac:dyDescent="0.25">
      <c r="G8543" s="12"/>
    </row>
    <row r="8544" spans="7:7" ht="27.75" customHeight="1" thickBot="1" x14ac:dyDescent="0.25">
      <c r="G8544" s="12"/>
    </row>
    <row r="8545" spans="7:7" ht="27.75" customHeight="1" thickBot="1" x14ac:dyDescent="0.25">
      <c r="G8545" s="12"/>
    </row>
    <row r="8546" spans="7:7" ht="27.75" customHeight="1" thickBot="1" x14ac:dyDescent="0.25">
      <c r="G8546" s="12"/>
    </row>
    <row r="8547" spans="7:7" ht="27.75" customHeight="1" thickBot="1" x14ac:dyDescent="0.25">
      <c r="G8547" s="12"/>
    </row>
    <row r="8548" spans="7:7" ht="27.75" customHeight="1" thickBot="1" x14ac:dyDescent="0.25">
      <c r="G8548" s="12"/>
    </row>
    <row r="8549" spans="7:7" ht="27.75" customHeight="1" thickBot="1" x14ac:dyDescent="0.25">
      <c r="G8549" s="12"/>
    </row>
    <row r="8550" spans="7:7" ht="27.75" customHeight="1" thickBot="1" x14ac:dyDescent="0.25">
      <c r="G8550" s="12"/>
    </row>
    <row r="8551" spans="7:7" ht="27.75" customHeight="1" thickBot="1" x14ac:dyDescent="0.25">
      <c r="G8551" s="12"/>
    </row>
    <row r="8552" spans="7:7" ht="27.75" customHeight="1" thickBot="1" x14ac:dyDescent="0.25">
      <c r="G8552" s="12"/>
    </row>
    <row r="8553" spans="7:7" ht="27.75" customHeight="1" thickBot="1" x14ac:dyDescent="0.25">
      <c r="G8553" s="12"/>
    </row>
    <row r="8554" spans="7:7" ht="27.75" customHeight="1" thickBot="1" x14ac:dyDescent="0.25">
      <c r="G8554" s="12"/>
    </row>
    <row r="8555" spans="7:7" ht="27.75" customHeight="1" thickBot="1" x14ac:dyDescent="0.25">
      <c r="G8555" s="12"/>
    </row>
    <row r="8556" spans="7:7" ht="27.75" customHeight="1" thickBot="1" x14ac:dyDescent="0.25">
      <c r="G8556" s="12"/>
    </row>
    <row r="8557" spans="7:7" ht="27.75" customHeight="1" thickBot="1" x14ac:dyDescent="0.25">
      <c r="G8557" s="12"/>
    </row>
    <row r="8558" spans="7:7" ht="27.75" customHeight="1" thickBot="1" x14ac:dyDescent="0.25">
      <c r="G8558" s="12"/>
    </row>
    <row r="8559" spans="7:7" ht="27.75" customHeight="1" thickBot="1" x14ac:dyDescent="0.25">
      <c r="G8559" s="12"/>
    </row>
    <row r="8560" spans="7:7" ht="27.75" customHeight="1" thickBot="1" x14ac:dyDescent="0.25">
      <c r="G8560" s="12"/>
    </row>
    <row r="8561" spans="7:7" ht="27.75" customHeight="1" thickBot="1" x14ac:dyDescent="0.25">
      <c r="G8561" s="12"/>
    </row>
    <row r="8562" spans="7:7" ht="27.75" customHeight="1" thickBot="1" x14ac:dyDescent="0.25">
      <c r="G8562" s="12"/>
    </row>
    <row r="8563" spans="7:7" ht="27.75" customHeight="1" thickBot="1" x14ac:dyDescent="0.25">
      <c r="G8563" s="12"/>
    </row>
    <row r="8564" spans="7:7" ht="27.75" customHeight="1" thickBot="1" x14ac:dyDescent="0.25">
      <c r="G8564" s="12"/>
    </row>
    <row r="8565" spans="7:7" ht="27.75" customHeight="1" thickBot="1" x14ac:dyDescent="0.25">
      <c r="G8565" s="12"/>
    </row>
    <row r="8566" spans="7:7" ht="27.75" customHeight="1" thickBot="1" x14ac:dyDescent="0.25">
      <c r="G8566" s="12"/>
    </row>
    <row r="8567" spans="7:7" ht="27.75" customHeight="1" thickBot="1" x14ac:dyDescent="0.25">
      <c r="G8567" s="12"/>
    </row>
    <row r="8568" spans="7:7" ht="27.75" customHeight="1" thickBot="1" x14ac:dyDescent="0.25">
      <c r="G8568" s="12"/>
    </row>
    <row r="8569" spans="7:7" ht="27.75" customHeight="1" thickBot="1" x14ac:dyDescent="0.25">
      <c r="G8569" s="12"/>
    </row>
    <row r="8570" spans="7:7" ht="27.75" customHeight="1" thickBot="1" x14ac:dyDescent="0.25">
      <c r="G8570" s="12"/>
    </row>
    <row r="8571" spans="7:7" ht="27.75" customHeight="1" thickBot="1" x14ac:dyDescent="0.25">
      <c r="G8571" s="12"/>
    </row>
    <row r="8572" spans="7:7" ht="27.75" customHeight="1" thickBot="1" x14ac:dyDescent="0.25">
      <c r="G8572" s="12"/>
    </row>
    <row r="8573" spans="7:7" ht="27.75" customHeight="1" thickBot="1" x14ac:dyDescent="0.25">
      <c r="G8573" s="12"/>
    </row>
    <row r="8574" spans="7:7" ht="27.75" customHeight="1" thickBot="1" x14ac:dyDescent="0.25">
      <c r="G8574" s="12"/>
    </row>
    <row r="8575" spans="7:7" ht="27.75" customHeight="1" thickBot="1" x14ac:dyDescent="0.25">
      <c r="G8575" s="12"/>
    </row>
    <row r="8576" spans="7:7" ht="27.75" customHeight="1" thickBot="1" x14ac:dyDescent="0.25">
      <c r="G8576" s="12"/>
    </row>
    <row r="8577" spans="7:7" ht="27.75" customHeight="1" thickBot="1" x14ac:dyDescent="0.25">
      <c r="G8577" s="12"/>
    </row>
    <row r="8578" spans="7:7" ht="27.75" customHeight="1" thickBot="1" x14ac:dyDescent="0.25">
      <c r="G8578" s="12"/>
    </row>
    <row r="8579" spans="7:7" ht="27.75" customHeight="1" thickBot="1" x14ac:dyDescent="0.25">
      <c r="G8579" s="12"/>
    </row>
    <row r="8580" spans="7:7" ht="27.75" customHeight="1" thickBot="1" x14ac:dyDescent="0.25">
      <c r="G8580" s="12"/>
    </row>
    <row r="8581" spans="7:7" ht="27.75" customHeight="1" thickBot="1" x14ac:dyDescent="0.25">
      <c r="G8581" s="12"/>
    </row>
    <row r="8582" spans="7:7" ht="27.75" customHeight="1" thickBot="1" x14ac:dyDescent="0.25">
      <c r="G8582" s="12"/>
    </row>
    <row r="8583" spans="7:7" ht="27.75" customHeight="1" thickBot="1" x14ac:dyDescent="0.25">
      <c r="G8583" s="12"/>
    </row>
    <row r="8584" spans="7:7" ht="27.75" customHeight="1" thickBot="1" x14ac:dyDescent="0.25">
      <c r="G8584" s="12"/>
    </row>
    <row r="8585" spans="7:7" ht="27.75" customHeight="1" thickBot="1" x14ac:dyDescent="0.25">
      <c r="G8585" s="12"/>
    </row>
    <row r="8586" spans="7:7" ht="27.75" customHeight="1" thickBot="1" x14ac:dyDescent="0.25">
      <c r="G8586" s="12"/>
    </row>
    <row r="8587" spans="7:7" ht="27.75" customHeight="1" thickBot="1" x14ac:dyDescent="0.25">
      <c r="G8587" s="12"/>
    </row>
    <row r="8588" spans="7:7" ht="27.75" customHeight="1" thickBot="1" x14ac:dyDescent="0.25">
      <c r="G8588" s="12"/>
    </row>
    <row r="8589" spans="7:7" ht="27.75" customHeight="1" thickBot="1" x14ac:dyDescent="0.25">
      <c r="G8589" s="12"/>
    </row>
    <row r="8590" spans="7:7" ht="27.75" customHeight="1" thickBot="1" x14ac:dyDescent="0.25">
      <c r="G8590" s="12"/>
    </row>
    <row r="8591" spans="7:7" ht="27.75" customHeight="1" thickBot="1" x14ac:dyDescent="0.25">
      <c r="G8591" s="12"/>
    </row>
    <row r="8592" spans="7:7" ht="27.75" customHeight="1" thickBot="1" x14ac:dyDescent="0.25">
      <c r="G8592" s="12"/>
    </row>
    <row r="8593" spans="7:7" ht="27.75" customHeight="1" thickBot="1" x14ac:dyDescent="0.25">
      <c r="G8593" s="12"/>
    </row>
    <row r="8594" spans="7:7" ht="27.75" customHeight="1" thickBot="1" x14ac:dyDescent="0.25">
      <c r="G8594" s="12"/>
    </row>
    <row r="8595" spans="7:7" ht="27.75" customHeight="1" thickBot="1" x14ac:dyDescent="0.25">
      <c r="G8595" s="12"/>
    </row>
    <row r="8596" spans="7:7" ht="27.75" customHeight="1" thickBot="1" x14ac:dyDescent="0.25">
      <c r="G8596" s="12"/>
    </row>
    <row r="8597" spans="7:7" ht="27.75" customHeight="1" thickBot="1" x14ac:dyDescent="0.25">
      <c r="G8597" s="12"/>
    </row>
    <row r="8598" spans="7:7" ht="27.75" customHeight="1" thickBot="1" x14ac:dyDescent="0.25">
      <c r="G8598" s="12"/>
    </row>
    <row r="8599" spans="7:7" ht="27.75" customHeight="1" thickBot="1" x14ac:dyDescent="0.25">
      <c r="G8599" s="12"/>
    </row>
    <row r="8600" spans="7:7" ht="27.75" customHeight="1" thickBot="1" x14ac:dyDescent="0.25">
      <c r="G8600" s="12"/>
    </row>
    <row r="8601" spans="7:7" ht="27.75" customHeight="1" thickBot="1" x14ac:dyDescent="0.25">
      <c r="G8601" s="12"/>
    </row>
    <row r="8602" spans="7:7" ht="27.75" customHeight="1" thickBot="1" x14ac:dyDescent="0.25">
      <c r="G8602" s="12"/>
    </row>
    <row r="8603" spans="7:7" ht="27.75" customHeight="1" thickBot="1" x14ac:dyDescent="0.25">
      <c r="G8603" s="12"/>
    </row>
    <row r="8604" spans="7:7" ht="27.75" customHeight="1" thickBot="1" x14ac:dyDescent="0.25">
      <c r="G8604" s="12"/>
    </row>
    <row r="8605" spans="7:7" ht="27.75" customHeight="1" thickBot="1" x14ac:dyDescent="0.25">
      <c r="G8605" s="12"/>
    </row>
    <row r="8606" spans="7:7" ht="27.75" customHeight="1" thickBot="1" x14ac:dyDescent="0.25">
      <c r="G8606" s="12"/>
    </row>
    <row r="8607" spans="7:7" ht="27.75" customHeight="1" thickBot="1" x14ac:dyDescent="0.25">
      <c r="G8607" s="12"/>
    </row>
    <row r="8608" spans="7:7" ht="27.75" customHeight="1" thickBot="1" x14ac:dyDescent="0.25">
      <c r="G8608" s="12"/>
    </row>
    <row r="8609" spans="7:7" ht="27.75" customHeight="1" thickBot="1" x14ac:dyDescent="0.25">
      <c r="G8609" s="12"/>
    </row>
    <row r="8610" spans="7:7" ht="27.75" customHeight="1" thickBot="1" x14ac:dyDescent="0.25">
      <c r="G8610" s="12"/>
    </row>
    <row r="8611" spans="7:7" ht="27.75" customHeight="1" thickBot="1" x14ac:dyDescent="0.25">
      <c r="G8611" s="12"/>
    </row>
    <row r="8612" spans="7:7" ht="27.75" customHeight="1" thickBot="1" x14ac:dyDescent="0.25">
      <c r="G8612" s="12"/>
    </row>
    <row r="8613" spans="7:7" ht="27.75" customHeight="1" thickBot="1" x14ac:dyDescent="0.25">
      <c r="G8613" s="12"/>
    </row>
    <row r="8614" spans="7:7" ht="27.75" customHeight="1" thickBot="1" x14ac:dyDescent="0.25">
      <c r="G8614" s="12"/>
    </row>
    <row r="8615" spans="7:7" ht="27.75" customHeight="1" thickBot="1" x14ac:dyDescent="0.25">
      <c r="G8615" s="12"/>
    </row>
    <row r="8616" spans="7:7" ht="27.75" customHeight="1" thickBot="1" x14ac:dyDescent="0.25">
      <c r="G8616" s="12"/>
    </row>
    <row r="8617" spans="7:7" ht="27.75" customHeight="1" thickBot="1" x14ac:dyDescent="0.25">
      <c r="G8617" s="12"/>
    </row>
    <row r="8618" spans="7:7" ht="27.75" customHeight="1" thickBot="1" x14ac:dyDescent="0.25">
      <c r="G8618" s="12"/>
    </row>
    <row r="8619" spans="7:7" ht="27.75" customHeight="1" thickBot="1" x14ac:dyDescent="0.25">
      <c r="G8619" s="12"/>
    </row>
    <row r="8620" spans="7:7" ht="27.75" customHeight="1" thickBot="1" x14ac:dyDescent="0.25">
      <c r="G8620" s="12"/>
    </row>
    <row r="8621" spans="7:7" ht="27.75" customHeight="1" thickBot="1" x14ac:dyDescent="0.25">
      <c r="G8621" s="12"/>
    </row>
    <row r="8622" spans="7:7" ht="27.75" customHeight="1" thickBot="1" x14ac:dyDescent="0.25">
      <c r="G8622" s="12"/>
    </row>
    <row r="8623" spans="7:7" ht="27.75" customHeight="1" thickBot="1" x14ac:dyDescent="0.25">
      <c r="G8623" s="12"/>
    </row>
    <row r="8624" spans="7:7" ht="27.75" customHeight="1" thickBot="1" x14ac:dyDescent="0.25">
      <c r="G8624" s="12"/>
    </row>
    <row r="8625" spans="7:7" ht="27.75" customHeight="1" thickBot="1" x14ac:dyDescent="0.25">
      <c r="G8625" s="12"/>
    </row>
    <row r="8626" spans="7:7" ht="27.75" customHeight="1" thickBot="1" x14ac:dyDescent="0.25">
      <c r="G8626" s="12"/>
    </row>
    <row r="8627" spans="7:7" ht="27.75" customHeight="1" thickBot="1" x14ac:dyDescent="0.25">
      <c r="G8627" s="12"/>
    </row>
    <row r="8628" spans="7:7" ht="27.75" customHeight="1" thickBot="1" x14ac:dyDescent="0.25">
      <c r="G8628" s="12"/>
    </row>
    <row r="8629" spans="7:7" ht="27.75" customHeight="1" thickBot="1" x14ac:dyDescent="0.25">
      <c r="G8629" s="12"/>
    </row>
    <row r="8630" spans="7:7" ht="27.75" customHeight="1" thickBot="1" x14ac:dyDescent="0.25">
      <c r="G8630" s="12"/>
    </row>
    <row r="8631" spans="7:7" ht="27.75" customHeight="1" thickBot="1" x14ac:dyDescent="0.25">
      <c r="G8631" s="12"/>
    </row>
    <row r="8632" spans="7:7" ht="27.75" customHeight="1" thickBot="1" x14ac:dyDescent="0.25">
      <c r="G8632" s="12"/>
    </row>
    <row r="8633" spans="7:7" ht="27.75" customHeight="1" thickBot="1" x14ac:dyDescent="0.25">
      <c r="G8633" s="12"/>
    </row>
    <row r="8634" spans="7:7" ht="27.75" customHeight="1" thickBot="1" x14ac:dyDescent="0.25">
      <c r="G8634" s="12"/>
    </row>
    <row r="8635" spans="7:7" ht="27.75" customHeight="1" thickBot="1" x14ac:dyDescent="0.25">
      <c r="G8635" s="12"/>
    </row>
    <row r="8636" spans="7:7" ht="27.75" customHeight="1" thickBot="1" x14ac:dyDescent="0.25">
      <c r="G8636" s="12"/>
    </row>
    <row r="8637" spans="7:7" ht="27.75" customHeight="1" thickBot="1" x14ac:dyDescent="0.25">
      <c r="G8637" s="12"/>
    </row>
    <row r="8638" spans="7:7" ht="27.75" customHeight="1" thickBot="1" x14ac:dyDescent="0.25">
      <c r="G8638" s="12"/>
    </row>
    <row r="8639" spans="7:7" ht="27.75" customHeight="1" thickBot="1" x14ac:dyDescent="0.25">
      <c r="G8639" s="12"/>
    </row>
    <row r="8640" spans="7:7" ht="27.75" customHeight="1" thickBot="1" x14ac:dyDescent="0.25">
      <c r="G8640" s="12"/>
    </row>
    <row r="8641" spans="7:7" ht="27.75" customHeight="1" thickBot="1" x14ac:dyDescent="0.25">
      <c r="G8641" s="12"/>
    </row>
    <row r="8642" spans="7:7" ht="27.75" customHeight="1" thickBot="1" x14ac:dyDescent="0.25">
      <c r="G8642" s="12"/>
    </row>
    <row r="8643" spans="7:7" ht="27.75" customHeight="1" thickBot="1" x14ac:dyDescent="0.25">
      <c r="G8643" s="12"/>
    </row>
    <row r="8644" spans="7:7" ht="27.75" customHeight="1" thickBot="1" x14ac:dyDescent="0.25">
      <c r="G8644" s="12"/>
    </row>
    <row r="8645" spans="7:7" ht="27.75" customHeight="1" thickBot="1" x14ac:dyDescent="0.25">
      <c r="G8645" s="12"/>
    </row>
    <row r="8646" spans="7:7" ht="27.75" customHeight="1" thickBot="1" x14ac:dyDescent="0.25">
      <c r="G8646" s="12"/>
    </row>
    <row r="8647" spans="7:7" ht="27.75" customHeight="1" thickBot="1" x14ac:dyDescent="0.25">
      <c r="G8647" s="12"/>
    </row>
    <row r="8648" spans="7:7" ht="27.75" customHeight="1" thickBot="1" x14ac:dyDescent="0.25">
      <c r="G8648" s="12"/>
    </row>
    <row r="8649" spans="7:7" ht="27.75" customHeight="1" thickBot="1" x14ac:dyDescent="0.25">
      <c r="G8649" s="12"/>
    </row>
    <row r="8650" spans="7:7" ht="27.75" customHeight="1" thickBot="1" x14ac:dyDescent="0.25">
      <c r="G8650" s="12"/>
    </row>
    <row r="8651" spans="7:7" ht="27.75" customHeight="1" thickBot="1" x14ac:dyDescent="0.25">
      <c r="G8651" s="12"/>
    </row>
    <row r="8652" spans="7:7" ht="27.75" customHeight="1" thickBot="1" x14ac:dyDescent="0.25">
      <c r="G8652" s="12"/>
    </row>
    <row r="8653" spans="7:7" ht="27.75" customHeight="1" thickBot="1" x14ac:dyDescent="0.25">
      <c r="G8653" s="12"/>
    </row>
    <row r="8654" spans="7:7" ht="27.75" customHeight="1" thickBot="1" x14ac:dyDescent="0.25">
      <c r="G8654" s="12"/>
    </row>
    <row r="8655" spans="7:7" ht="27.75" customHeight="1" thickBot="1" x14ac:dyDescent="0.25">
      <c r="G8655" s="12"/>
    </row>
    <row r="8656" spans="7:7" ht="27.75" customHeight="1" thickBot="1" x14ac:dyDescent="0.25">
      <c r="G8656" s="12"/>
    </row>
    <row r="8657" spans="7:7" ht="27.75" customHeight="1" thickBot="1" x14ac:dyDescent="0.25">
      <c r="G8657" s="12"/>
    </row>
    <row r="8658" spans="7:7" ht="27.75" customHeight="1" thickBot="1" x14ac:dyDescent="0.25">
      <c r="G8658" s="12"/>
    </row>
    <row r="8659" spans="7:7" ht="27.75" customHeight="1" thickBot="1" x14ac:dyDescent="0.25">
      <c r="G8659" s="12"/>
    </row>
    <row r="8660" spans="7:7" ht="27.75" customHeight="1" thickBot="1" x14ac:dyDescent="0.25">
      <c r="G8660" s="12"/>
    </row>
    <row r="8661" spans="7:7" ht="27.75" customHeight="1" thickBot="1" x14ac:dyDescent="0.25">
      <c r="G8661" s="12"/>
    </row>
    <row r="8662" spans="7:7" ht="27.75" customHeight="1" thickBot="1" x14ac:dyDescent="0.25">
      <c r="G8662" s="12"/>
    </row>
    <row r="8663" spans="7:7" ht="27.75" customHeight="1" thickBot="1" x14ac:dyDescent="0.25">
      <c r="G8663" s="12"/>
    </row>
    <row r="8664" spans="7:7" ht="27.75" customHeight="1" thickBot="1" x14ac:dyDescent="0.25">
      <c r="G8664" s="12"/>
    </row>
    <row r="8665" spans="7:7" ht="27.75" customHeight="1" thickBot="1" x14ac:dyDescent="0.25">
      <c r="G8665" s="12"/>
    </row>
    <row r="8666" spans="7:7" ht="27.75" customHeight="1" thickBot="1" x14ac:dyDescent="0.25">
      <c r="G8666" s="12"/>
    </row>
    <row r="8667" spans="7:7" ht="27.75" customHeight="1" thickBot="1" x14ac:dyDescent="0.25">
      <c r="G8667" s="12"/>
    </row>
    <row r="8668" spans="7:7" ht="27.75" customHeight="1" thickBot="1" x14ac:dyDescent="0.25">
      <c r="G8668" s="12"/>
    </row>
    <row r="8669" spans="7:7" ht="27.75" customHeight="1" thickBot="1" x14ac:dyDescent="0.25">
      <c r="G8669" s="12"/>
    </row>
    <row r="8670" spans="7:7" ht="27.75" customHeight="1" thickBot="1" x14ac:dyDescent="0.25">
      <c r="G8670" s="12"/>
    </row>
    <row r="8671" spans="7:7" ht="27.75" customHeight="1" thickBot="1" x14ac:dyDescent="0.25">
      <c r="G8671" s="12"/>
    </row>
    <row r="8672" spans="7:7" ht="27.75" customHeight="1" thickBot="1" x14ac:dyDescent="0.25">
      <c r="G8672" s="12"/>
    </row>
    <row r="8673" spans="7:7" ht="27.75" customHeight="1" thickBot="1" x14ac:dyDescent="0.25">
      <c r="G8673" s="12"/>
    </row>
    <row r="8674" spans="7:7" ht="27.75" customHeight="1" thickBot="1" x14ac:dyDescent="0.25">
      <c r="G8674" s="12"/>
    </row>
    <row r="8675" spans="7:7" ht="27.75" customHeight="1" thickBot="1" x14ac:dyDescent="0.25">
      <c r="G8675" s="12"/>
    </row>
    <row r="8676" spans="7:7" ht="27.75" customHeight="1" thickBot="1" x14ac:dyDescent="0.25">
      <c r="G8676" s="12"/>
    </row>
    <row r="8677" spans="7:7" ht="27.75" customHeight="1" thickBot="1" x14ac:dyDescent="0.25">
      <c r="G8677" s="12"/>
    </row>
    <row r="8678" spans="7:7" ht="27.75" customHeight="1" thickBot="1" x14ac:dyDescent="0.25">
      <c r="G8678" s="12"/>
    </row>
    <row r="8679" spans="7:7" ht="27.75" customHeight="1" thickBot="1" x14ac:dyDescent="0.25">
      <c r="G8679" s="12"/>
    </row>
    <row r="8680" spans="7:7" ht="27.75" customHeight="1" thickBot="1" x14ac:dyDescent="0.25">
      <c r="G8680" s="12"/>
    </row>
    <row r="8681" spans="7:7" ht="27.75" customHeight="1" thickBot="1" x14ac:dyDescent="0.25">
      <c r="G8681" s="12"/>
    </row>
    <row r="8682" spans="7:7" ht="27.75" customHeight="1" thickBot="1" x14ac:dyDescent="0.25">
      <c r="G8682" s="12"/>
    </row>
    <row r="8683" spans="7:7" ht="27.75" customHeight="1" thickBot="1" x14ac:dyDescent="0.25">
      <c r="G8683" s="12"/>
    </row>
    <row r="8684" spans="7:7" ht="27.75" customHeight="1" thickBot="1" x14ac:dyDescent="0.25">
      <c r="G8684" s="12"/>
    </row>
    <row r="8685" spans="7:7" ht="27.75" customHeight="1" thickBot="1" x14ac:dyDescent="0.25">
      <c r="G8685" s="12"/>
    </row>
    <row r="8686" spans="7:7" ht="27.75" customHeight="1" thickBot="1" x14ac:dyDescent="0.25">
      <c r="G8686" s="12"/>
    </row>
    <row r="8687" spans="7:7" ht="27.75" customHeight="1" thickBot="1" x14ac:dyDescent="0.25">
      <c r="G8687" s="12"/>
    </row>
    <row r="8688" spans="7:7" ht="27.75" customHeight="1" thickBot="1" x14ac:dyDescent="0.25">
      <c r="G8688" s="12"/>
    </row>
    <row r="8689" spans="7:7" ht="27.75" customHeight="1" thickBot="1" x14ac:dyDescent="0.25">
      <c r="G8689" s="12"/>
    </row>
    <row r="8690" spans="7:7" ht="27.75" customHeight="1" thickBot="1" x14ac:dyDescent="0.25">
      <c r="G8690" s="12"/>
    </row>
    <row r="8691" spans="7:7" ht="27.75" customHeight="1" thickBot="1" x14ac:dyDescent="0.25">
      <c r="G8691" s="12"/>
    </row>
    <row r="8692" spans="7:7" ht="27.75" customHeight="1" thickBot="1" x14ac:dyDescent="0.25">
      <c r="G8692" s="12"/>
    </row>
    <row r="8693" spans="7:7" ht="27.75" customHeight="1" thickBot="1" x14ac:dyDescent="0.25">
      <c r="G8693" s="12"/>
    </row>
    <row r="8694" spans="7:7" ht="27.75" customHeight="1" thickBot="1" x14ac:dyDescent="0.25">
      <c r="G8694" s="12"/>
    </row>
    <row r="8695" spans="7:7" ht="27.75" customHeight="1" thickBot="1" x14ac:dyDescent="0.25">
      <c r="G8695" s="12"/>
    </row>
    <row r="8696" spans="7:7" ht="27.75" customHeight="1" thickBot="1" x14ac:dyDescent="0.25">
      <c r="G8696" s="12"/>
    </row>
    <row r="8697" spans="7:7" ht="27.75" customHeight="1" thickBot="1" x14ac:dyDescent="0.25">
      <c r="G8697" s="12"/>
    </row>
    <row r="8698" spans="7:7" ht="27.75" customHeight="1" thickBot="1" x14ac:dyDescent="0.25">
      <c r="G8698" s="12"/>
    </row>
    <row r="8699" spans="7:7" ht="27.75" customHeight="1" thickBot="1" x14ac:dyDescent="0.25">
      <c r="G8699" s="12"/>
    </row>
    <row r="8700" spans="7:7" ht="27.75" customHeight="1" thickBot="1" x14ac:dyDescent="0.25">
      <c r="G8700" s="12"/>
    </row>
    <row r="8701" spans="7:7" ht="27.75" customHeight="1" thickBot="1" x14ac:dyDescent="0.25">
      <c r="G8701" s="12"/>
    </row>
    <row r="8702" spans="7:7" ht="27.75" customHeight="1" thickBot="1" x14ac:dyDescent="0.25">
      <c r="G8702" s="12"/>
    </row>
    <row r="8703" spans="7:7" ht="27.75" customHeight="1" thickBot="1" x14ac:dyDescent="0.25">
      <c r="G8703" s="12"/>
    </row>
    <row r="8704" spans="7:7" ht="27.75" customHeight="1" thickBot="1" x14ac:dyDescent="0.25">
      <c r="G8704" s="12"/>
    </row>
    <row r="8705" spans="7:7" ht="27.75" customHeight="1" thickBot="1" x14ac:dyDescent="0.25">
      <c r="G8705" s="12"/>
    </row>
    <row r="8706" spans="7:7" ht="27.75" customHeight="1" thickBot="1" x14ac:dyDescent="0.25">
      <c r="G8706" s="12"/>
    </row>
    <row r="8707" spans="7:7" ht="27.75" customHeight="1" thickBot="1" x14ac:dyDescent="0.25">
      <c r="G8707" s="12"/>
    </row>
    <row r="8708" spans="7:7" ht="27.75" customHeight="1" thickBot="1" x14ac:dyDescent="0.25">
      <c r="G8708" s="12"/>
    </row>
    <row r="8709" spans="7:7" ht="27.75" customHeight="1" thickBot="1" x14ac:dyDescent="0.25">
      <c r="G8709" s="12"/>
    </row>
    <row r="8710" spans="7:7" ht="27.75" customHeight="1" thickBot="1" x14ac:dyDescent="0.25">
      <c r="G8710" s="12"/>
    </row>
    <row r="8711" spans="7:7" ht="27.75" customHeight="1" thickBot="1" x14ac:dyDescent="0.25">
      <c r="G8711" s="12"/>
    </row>
    <row r="8712" spans="7:7" ht="27.75" customHeight="1" thickBot="1" x14ac:dyDescent="0.25">
      <c r="G8712" s="12"/>
    </row>
    <row r="8713" spans="7:7" ht="27.75" customHeight="1" thickBot="1" x14ac:dyDescent="0.25">
      <c r="G8713" s="12"/>
    </row>
    <row r="8714" spans="7:7" ht="27.75" customHeight="1" thickBot="1" x14ac:dyDescent="0.25">
      <c r="G8714" s="12"/>
    </row>
    <row r="8715" spans="7:7" ht="27.75" customHeight="1" thickBot="1" x14ac:dyDescent="0.25">
      <c r="G8715" s="12"/>
    </row>
    <row r="8716" spans="7:7" ht="27.75" customHeight="1" thickBot="1" x14ac:dyDescent="0.25">
      <c r="G8716" s="12"/>
    </row>
    <row r="8717" spans="7:7" ht="27.75" customHeight="1" thickBot="1" x14ac:dyDescent="0.25">
      <c r="G8717" s="12"/>
    </row>
    <row r="8718" spans="7:7" ht="27.75" customHeight="1" thickBot="1" x14ac:dyDescent="0.25">
      <c r="G8718" s="12"/>
    </row>
    <row r="8719" spans="7:7" ht="27.75" customHeight="1" thickBot="1" x14ac:dyDescent="0.25">
      <c r="G8719" s="12"/>
    </row>
    <row r="8720" spans="7:7" ht="27.75" customHeight="1" thickBot="1" x14ac:dyDescent="0.25">
      <c r="G8720" s="12"/>
    </row>
    <row r="8721" spans="7:7" ht="27.75" customHeight="1" thickBot="1" x14ac:dyDescent="0.25">
      <c r="G8721" s="12"/>
    </row>
    <row r="8722" spans="7:7" ht="27.75" customHeight="1" thickBot="1" x14ac:dyDescent="0.25">
      <c r="G8722" s="12"/>
    </row>
    <row r="8723" spans="7:7" ht="27.75" customHeight="1" thickBot="1" x14ac:dyDescent="0.25">
      <c r="G8723" s="12"/>
    </row>
    <row r="8724" spans="7:7" ht="27.75" customHeight="1" thickBot="1" x14ac:dyDescent="0.25">
      <c r="G8724" s="12"/>
    </row>
    <row r="8725" spans="7:7" ht="27.75" customHeight="1" thickBot="1" x14ac:dyDescent="0.25">
      <c r="G8725" s="12"/>
    </row>
    <row r="8726" spans="7:7" ht="27.75" customHeight="1" thickBot="1" x14ac:dyDescent="0.25">
      <c r="G8726" s="12"/>
    </row>
    <row r="8727" spans="7:7" ht="27.75" customHeight="1" thickBot="1" x14ac:dyDescent="0.25">
      <c r="G8727" s="12"/>
    </row>
    <row r="8728" spans="7:7" ht="27.75" customHeight="1" thickBot="1" x14ac:dyDescent="0.25">
      <c r="G8728" s="12"/>
    </row>
    <row r="8729" spans="7:7" ht="27.75" customHeight="1" thickBot="1" x14ac:dyDescent="0.25">
      <c r="G8729" s="12"/>
    </row>
    <row r="8730" spans="7:7" ht="27.75" customHeight="1" thickBot="1" x14ac:dyDescent="0.25">
      <c r="G8730" s="12"/>
    </row>
    <row r="8731" spans="7:7" ht="27.75" customHeight="1" thickBot="1" x14ac:dyDescent="0.25">
      <c r="G8731" s="12"/>
    </row>
    <row r="8732" spans="7:7" ht="27.75" customHeight="1" thickBot="1" x14ac:dyDescent="0.25">
      <c r="G8732" s="12"/>
    </row>
    <row r="8733" spans="7:7" ht="27.75" customHeight="1" thickBot="1" x14ac:dyDescent="0.25">
      <c r="G8733" s="12"/>
    </row>
    <row r="8734" spans="7:7" ht="27.75" customHeight="1" thickBot="1" x14ac:dyDescent="0.25">
      <c r="G8734" s="12"/>
    </row>
    <row r="8735" spans="7:7" ht="27.75" customHeight="1" thickBot="1" x14ac:dyDescent="0.25">
      <c r="G8735" s="12"/>
    </row>
    <row r="8736" spans="7:7" ht="27.75" customHeight="1" thickBot="1" x14ac:dyDescent="0.25">
      <c r="G8736" s="12"/>
    </row>
    <row r="8737" spans="7:7" ht="27.75" customHeight="1" thickBot="1" x14ac:dyDescent="0.25">
      <c r="G8737" s="12"/>
    </row>
    <row r="8738" spans="7:7" ht="27.75" customHeight="1" thickBot="1" x14ac:dyDescent="0.25">
      <c r="G8738" s="12"/>
    </row>
    <row r="8739" spans="7:7" ht="27.75" customHeight="1" thickBot="1" x14ac:dyDescent="0.25">
      <c r="G8739" s="12"/>
    </row>
    <row r="8740" spans="7:7" ht="27.75" customHeight="1" thickBot="1" x14ac:dyDescent="0.25">
      <c r="G8740" s="12"/>
    </row>
    <row r="8741" spans="7:7" ht="27.75" customHeight="1" thickBot="1" x14ac:dyDescent="0.25">
      <c r="G8741" s="12"/>
    </row>
    <row r="8742" spans="7:7" ht="27.75" customHeight="1" thickBot="1" x14ac:dyDescent="0.25">
      <c r="G8742" s="12"/>
    </row>
    <row r="8743" spans="7:7" ht="27.75" customHeight="1" thickBot="1" x14ac:dyDescent="0.25">
      <c r="G8743" s="12"/>
    </row>
    <row r="8744" spans="7:7" ht="27.75" customHeight="1" thickBot="1" x14ac:dyDescent="0.25">
      <c r="G8744" s="12"/>
    </row>
    <row r="8745" spans="7:7" ht="27.75" customHeight="1" thickBot="1" x14ac:dyDescent="0.25">
      <c r="G8745" s="12"/>
    </row>
    <row r="8746" spans="7:7" ht="27.75" customHeight="1" thickBot="1" x14ac:dyDescent="0.25">
      <c r="G8746" s="12"/>
    </row>
    <row r="8747" spans="7:7" ht="27.75" customHeight="1" thickBot="1" x14ac:dyDescent="0.25">
      <c r="G8747" s="12"/>
    </row>
    <row r="8748" spans="7:7" ht="27.75" customHeight="1" thickBot="1" x14ac:dyDescent="0.25">
      <c r="G8748" s="12"/>
    </row>
    <row r="8749" spans="7:7" ht="27.75" customHeight="1" thickBot="1" x14ac:dyDescent="0.25">
      <c r="G8749" s="12"/>
    </row>
    <row r="8750" spans="7:7" ht="27.75" customHeight="1" thickBot="1" x14ac:dyDescent="0.25">
      <c r="G8750" s="12"/>
    </row>
    <row r="8751" spans="7:7" ht="27.75" customHeight="1" thickBot="1" x14ac:dyDescent="0.25">
      <c r="G8751" s="12"/>
    </row>
    <row r="8752" spans="7:7" ht="27.75" customHeight="1" thickBot="1" x14ac:dyDescent="0.25">
      <c r="G8752" s="12"/>
    </row>
    <row r="8753" spans="7:7" ht="27.75" customHeight="1" thickBot="1" x14ac:dyDescent="0.25">
      <c r="G8753" s="12"/>
    </row>
    <row r="8754" spans="7:7" ht="27.75" customHeight="1" thickBot="1" x14ac:dyDescent="0.25">
      <c r="G8754" s="12"/>
    </row>
    <row r="8755" spans="7:7" ht="27.75" customHeight="1" thickBot="1" x14ac:dyDescent="0.25">
      <c r="G8755" s="12"/>
    </row>
    <row r="8756" spans="7:7" ht="27.75" customHeight="1" thickBot="1" x14ac:dyDescent="0.25">
      <c r="G8756" s="12"/>
    </row>
    <row r="8757" spans="7:7" ht="27.75" customHeight="1" thickBot="1" x14ac:dyDescent="0.25">
      <c r="G8757" s="12"/>
    </row>
    <row r="8758" spans="7:7" ht="27.75" customHeight="1" thickBot="1" x14ac:dyDescent="0.25">
      <c r="G8758" s="12"/>
    </row>
    <row r="8759" spans="7:7" ht="27.75" customHeight="1" thickBot="1" x14ac:dyDescent="0.25">
      <c r="G8759" s="12"/>
    </row>
    <row r="8760" spans="7:7" ht="27.75" customHeight="1" thickBot="1" x14ac:dyDescent="0.25">
      <c r="G8760" s="12"/>
    </row>
    <row r="8761" spans="7:7" ht="27.75" customHeight="1" thickBot="1" x14ac:dyDescent="0.25">
      <c r="G8761" s="12"/>
    </row>
    <row r="8762" spans="7:7" ht="27.75" customHeight="1" thickBot="1" x14ac:dyDescent="0.25">
      <c r="G8762" s="12"/>
    </row>
    <row r="8763" spans="7:7" ht="27.75" customHeight="1" thickBot="1" x14ac:dyDescent="0.25">
      <c r="G8763" s="12"/>
    </row>
    <row r="8764" spans="7:7" ht="27.75" customHeight="1" thickBot="1" x14ac:dyDescent="0.25">
      <c r="G8764" s="12"/>
    </row>
    <row r="8765" spans="7:7" ht="27.75" customHeight="1" thickBot="1" x14ac:dyDescent="0.25">
      <c r="G8765" s="12"/>
    </row>
    <row r="8766" spans="7:7" ht="27.75" customHeight="1" thickBot="1" x14ac:dyDescent="0.25">
      <c r="G8766" s="12"/>
    </row>
    <row r="8767" spans="7:7" ht="27.75" customHeight="1" thickBot="1" x14ac:dyDescent="0.25">
      <c r="G8767" s="12"/>
    </row>
    <row r="8768" spans="7:7" ht="27.75" customHeight="1" thickBot="1" x14ac:dyDescent="0.25">
      <c r="G8768" s="12"/>
    </row>
    <row r="8769" spans="7:7" ht="27.75" customHeight="1" thickBot="1" x14ac:dyDescent="0.25">
      <c r="G8769" s="12"/>
    </row>
    <row r="8770" spans="7:7" ht="27.75" customHeight="1" thickBot="1" x14ac:dyDescent="0.25">
      <c r="G8770" s="12"/>
    </row>
    <row r="8771" spans="7:7" ht="27.75" customHeight="1" thickBot="1" x14ac:dyDescent="0.25">
      <c r="G8771" s="12"/>
    </row>
    <row r="8772" spans="7:7" ht="27.75" customHeight="1" thickBot="1" x14ac:dyDescent="0.25">
      <c r="G8772" s="12"/>
    </row>
    <row r="8773" spans="7:7" ht="27.75" customHeight="1" thickBot="1" x14ac:dyDescent="0.25">
      <c r="G8773" s="12"/>
    </row>
    <row r="8774" spans="7:7" ht="27.75" customHeight="1" thickBot="1" x14ac:dyDescent="0.25">
      <c r="G8774" s="12"/>
    </row>
    <row r="8775" spans="7:7" ht="27.75" customHeight="1" thickBot="1" x14ac:dyDescent="0.25">
      <c r="G8775" s="12"/>
    </row>
    <row r="8776" spans="7:7" ht="27.75" customHeight="1" thickBot="1" x14ac:dyDescent="0.25">
      <c r="G8776" s="12"/>
    </row>
    <row r="8777" spans="7:7" ht="27.75" customHeight="1" thickBot="1" x14ac:dyDescent="0.25">
      <c r="G8777" s="12"/>
    </row>
    <row r="8778" spans="7:7" ht="27.75" customHeight="1" thickBot="1" x14ac:dyDescent="0.25">
      <c r="G8778" s="12"/>
    </row>
    <row r="8779" spans="7:7" ht="27.75" customHeight="1" thickBot="1" x14ac:dyDescent="0.25">
      <c r="G8779" s="12"/>
    </row>
    <row r="8780" spans="7:7" ht="27.75" customHeight="1" thickBot="1" x14ac:dyDescent="0.25">
      <c r="G8780" s="12"/>
    </row>
    <row r="8781" spans="7:7" ht="27.75" customHeight="1" thickBot="1" x14ac:dyDescent="0.25">
      <c r="G8781" s="12"/>
    </row>
    <row r="8782" spans="7:7" ht="27.75" customHeight="1" thickBot="1" x14ac:dyDescent="0.25">
      <c r="G8782" s="12"/>
    </row>
    <row r="8783" spans="7:7" ht="27.75" customHeight="1" thickBot="1" x14ac:dyDescent="0.25">
      <c r="G8783" s="12"/>
    </row>
    <row r="8784" spans="7:7" ht="27.75" customHeight="1" thickBot="1" x14ac:dyDescent="0.25">
      <c r="G8784" s="12"/>
    </row>
    <row r="8785" spans="7:7" ht="27.75" customHeight="1" thickBot="1" x14ac:dyDescent="0.25">
      <c r="G8785" s="12"/>
    </row>
    <row r="8786" spans="7:7" ht="27.75" customHeight="1" thickBot="1" x14ac:dyDescent="0.25">
      <c r="G8786" s="12"/>
    </row>
    <row r="8787" spans="7:7" ht="27.75" customHeight="1" thickBot="1" x14ac:dyDescent="0.25">
      <c r="G8787" s="12"/>
    </row>
    <row r="8788" spans="7:7" ht="27.75" customHeight="1" thickBot="1" x14ac:dyDescent="0.25">
      <c r="G8788" s="12"/>
    </row>
    <row r="8789" spans="7:7" ht="27.75" customHeight="1" thickBot="1" x14ac:dyDescent="0.25">
      <c r="G8789" s="12"/>
    </row>
    <row r="8790" spans="7:7" ht="27.75" customHeight="1" thickBot="1" x14ac:dyDescent="0.25">
      <c r="G8790" s="12"/>
    </row>
    <row r="8791" spans="7:7" ht="27.75" customHeight="1" thickBot="1" x14ac:dyDescent="0.25">
      <c r="G8791" s="12"/>
    </row>
    <row r="8792" spans="7:7" ht="27.75" customHeight="1" thickBot="1" x14ac:dyDescent="0.25">
      <c r="G8792" s="12"/>
    </row>
    <row r="8793" spans="7:7" ht="27.75" customHeight="1" thickBot="1" x14ac:dyDescent="0.25">
      <c r="G8793" s="12"/>
    </row>
    <row r="8794" spans="7:7" ht="27.75" customHeight="1" thickBot="1" x14ac:dyDescent="0.25">
      <c r="G8794" s="12"/>
    </row>
    <row r="8795" spans="7:7" ht="27.75" customHeight="1" thickBot="1" x14ac:dyDescent="0.25">
      <c r="G8795" s="12"/>
    </row>
    <row r="8796" spans="7:7" ht="27.75" customHeight="1" thickBot="1" x14ac:dyDescent="0.25">
      <c r="G8796" s="12"/>
    </row>
    <row r="8797" spans="7:7" ht="27.75" customHeight="1" thickBot="1" x14ac:dyDescent="0.25">
      <c r="G8797" s="12"/>
    </row>
    <row r="8798" spans="7:7" ht="27.75" customHeight="1" thickBot="1" x14ac:dyDescent="0.25">
      <c r="G8798" s="12"/>
    </row>
    <row r="8799" spans="7:7" ht="27.75" customHeight="1" thickBot="1" x14ac:dyDescent="0.25">
      <c r="G8799" s="12"/>
    </row>
    <row r="8800" spans="7:7" ht="27.75" customHeight="1" thickBot="1" x14ac:dyDescent="0.25">
      <c r="G8800" s="12"/>
    </row>
    <row r="8801" spans="7:7" ht="27.75" customHeight="1" thickBot="1" x14ac:dyDescent="0.25">
      <c r="G8801" s="12"/>
    </row>
    <row r="8802" spans="7:7" ht="27.75" customHeight="1" thickBot="1" x14ac:dyDescent="0.25">
      <c r="G8802" s="12"/>
    </row>
    <row r="8803" spans="7:7" ht="27.75" customHeight="1" thickBot="1" x14ac:dyDescent="0.25">
      <c r="G8803" s="12"/>
    </row>
    <row r="8804" spans="7:7" ht="27.75" customHeight="1" thickBot="1" x14ac:dyDescent="0.25">
      <c r="G8804" s="12"/>
    </row>
    <row r="8805" spans="7:7" ht="27.75" customHeight="1" thickBot="1" x14ac:dyDescent="0.25">
      <c r="G8805" s="12"/>
    </row>
    <row r="8806" spans="7:7" ht="27.75" customHeight="1" thickBot="1" x14ac:dyDescent="0.25">
      <c r="G8806" s="12"/>
    </row>
    <row r="8807" spans="7:7" ht="27.75" customHeight="1" thickBot="1" x14ac:dyDescent="0.25">
      <c r="G8807" s="12"/>
    </row>
    <row r="8808" spans="7:7" ht="27.75" customHeight="1" thickBot="1" x14ac:dyDescent="0.25">
      <c r="G8808" s="12"/>
    </row>
    <row r="8809" spans="7:7" ht="27.75" customHeight="1" thickBot="1" x14ac:dyDescent="0.25">
      <c r="G8809" s="12"/>
    </row>
    <row r="8810" spans="7:7" ht="27.75" customHeight="1" thickBot="1" x14ac:dyDescent="0.25">
      <c r="G8810" s="12"/>
    </row>
    <row r="8811" spans="7:7" ht="27.75" customHeight="1" thickBot="1" x14ac:dyDescent="0.25">
      <c r="G8811" s="12"/>
    </row>
    <row r="8812" spans="7:7" ht="27.75" customHeight="1" thickBot="1" x14ac:dyDescent="0.25">
      <c r="G8812" s="12"/>
    </row>
    <row r="8813" spans="7:7" ht="27.75" customHeight="1" thickBot="1" x14ac:dyDescent="0.25">
      <c r="G8813" s="12"/>
    </row>
    <row r="8814" spans="7:7" ht="27.75" customHeight="1" thickBot="1" x14ac:dyDescent="0.25">
      <c r="G8814" s="12"/>
    </row>
    <row r="8815" spans="7:7" ht="27.75" customHeight="1" thickBot="1" x14ac:dyDescent="0.25">
      <c r="G8815" s="12"/>
    </row>
    <row r="8816" spans="7:7" ht="27.75" customHeight="1" thickBot="1" x14ac:dyDescent="0.25">
      <c r="G8816" s="12"/>
    </row>
    <row r="8817" spans="7:7" ht="27.75" customHeight="1" thickBot="1" x14ac:dyDescent="0.25">
      <c r="G8817" s="12"/>
    </row>
    <row r="8818" spans="7:7" ht="27.75" customHeight="1" thickBot="1" x14ac:dyDescent="0.25">
      <c r="G8818" s="12"/>
    </row>
    <row r="8819" spans="7:7" ht="27.75" customHeight="1" thickBot="1" x14ac:dyDescent="0.25">
      <c r="G8819" s="12"/>
    </row>
    <row r="8820" spans="7:7" ht="27.75" customHeight="1" thickBot="1" x14ac:dyDescent="0.25">
      <c r="G8820" s="12"/>
    </row>
    <row r="8821" spans="7:7" ht="27.75" customHeight="1" thickBot="1" x14ac:dyDescent="0.25">
      <c r="G8821" s="12"/>
    </row>
    <row r="8822" spans="7:7" ht="27.75" customHeight="1" thickBot="1" x14ac:dyDescent="0.25">
      <c r="G8822" s="12"/>
    </row>
    <row r="8823" spans="7:7" ht="27.75" customHeight="1" thickBot="1" x14ac:dyDescent="0.25">
      <c r="G8823" s="12"/>
    </row>
    <row r="8824" spans="7:7" ht="27.75" customHeight="1" thickBot="1" x14ac:dyDescent="0.25">
      <c r="G8824" s="12"/>
    </row>
    <row r="8825" spans="7:7" ht="27.75" customHeight="1" thickBot="1" x14ac:dyDescent="0.25">
      <c r="G8825" s="12"/>
    </row>
    <row r="8826" spans="7:7" ht="27.75" customHeight="1" thickBot="1" x14ac:dyDescent="0.25">
      <c r="G8826" s="12"/>
    </row>
    <row r="8827" spans="7:7" ht="27.75" customHeight="1" thickBot="1" x14ac:dyDescent="0.25">
      <c r="G8827" s="12"/>
    </row>
    <row r="8828" spans="7:7" ht="27.75" customHeight="1" thickBot="1" x14ac:dyDescent="0.25">
      <c r="G8828" s="12"/>
    </row>
    <row r="8829" spans="7:7" ht="27.75" customHeight="1" thickBot="1" x14ac:dyDescent="0.25">
      <c r="G8829" s="12"/>
    </row>
    <row r="8830" spans="7:7" ht="27.75" customHeight="1" thickBot="1" x14ac:dyDescent="0.25">
      <c r="G8830" s="12"/>
    </row>
    <row r="8831" spans="7:7" ht="27.75" customHeight="1" thickBot="1" x14ac:dyDescent="0.25">
      <c r="G8831" s="12"/>
    </row>
    <row r="8832" spans="7:7" ht="27.75" customHeight="1" thickBot="1" x14ac:dyDescent="0.25">
      <c r="G8832" s="12"/>
    </row>
    <row r="8833" spans="7:7" ht="27.75" customHeight="1" thickBot="1" x14ac:dyDescent="0.25">
      <c r="G8833" s="12"/>
    </row>
    <row r="8834" spans="7:7" ht="27.75" customHeight="1" thickBot="1" x14ac:dyDescent="0.25">
      <c r="G8834" s="12"/>
    </row>
    <row r="8835" spans="7:7" ht="27.75" customHeight="1" thickBot="1" x14ac:dyDescent="0.25">
      <c r="G8835" s="12"/>
    </row>
    <row r="8836" spans="7:7" ht="27.75" customHeight="1" thickBot="1" x14ac:dyDescent="0.25">
      <c r="G8836" s="12"/>
    </row>
    <row r="8837" spans="7:7" ht="27.75" customHeight="1" thickBot="1" x14ac:dyDescent="0.25">
      <c r="G8837" s="12"/>
    </row>
    <row r="8838" spans="7:7" ht="27.75" customHeight="1" thickBot="1" x14ac:dyDescent="0.25">
      <c r="G8838" s="12"/>
    </row>
    <row r="8839" spans="7:7" ht="27.75" customHeight="1" thickBot="1" x14ac:dyDescent="0.25">
      <c r="G8839" s="12"/>
    </row>
    <row r="8840" spans="7:7" ht="27.75" customHeight="1" thickBot="1" x14ac:dyDescent="0.25">
      <c r="G8840" s="12"/>
    </row>
    <row r="8841" spans="7:7" ht="27.75" customHeight="1" thickBot="1" x14ac:dyDescent="0.25">
      <c r="G8841" s="12"/>
    </row>
    <row r="8842" spans="7:7" ht="27.75" customHeight="1" thickBot="1" x14ac:dyDescent="0.25">
      <c r="G8842" s="12"/>
    </row>
    <row r="8843" spans="7:7" ht="27.75" customHeight="1" thickBot="1" x14ac:dyDescent="0.25">
      <c r="G8843" s="12"/>
    </row>
    <row r="8844" spans="7:7" ht="27.75" customHeight="1" thickBot="1" x14ac:dyDescent="0.25">
      <c r="G8844" s="12"/>
    </row>
    <row r="8845" spans="7:7" ht="27.75" customHeight="1" thickBot="1" x14ac:dyDescent="0.25">
      <c r="G8845" s="12"/>
    </row>
    <row r="8846" spans="7:7" ht="27.75" customHeight="1" thickBot="1" x14ac:dyDescent="0.25">
      <c r="G8846" s="12"/>
    </row>
    <row r="8847" spans="7:7" ht="27.75" customHeight="1" thickBot="1" x14ac:dyDescent="0.25">
      <c r="G8847" s="12"/>
    </row>
    <row r="8848" spans="7:7" ht="27.75" customHeight="1" thickBot="1" x14ac:dyDescent="0.25">
      <c r="G8848" s="12"/>
    </row>
    <row r="8849" spans="7:7" ht="27.75" customHeight="1" thickBot="1" x14ac:dyDescent="0.25">
      <c r="G8849" s="12"/>
    </row>
    <row r="8850" spans="7:7" ht="27.75" customHeight="1" thickBot="1" x14ac:dyDescent="0.25">
      <c r="G8850" s="12"/>
    </row>
    <row r="8851" spans="7:7" ht="27.75" customHeight="1" thickBot="1" x14ac:dyDescent="0.25">
      <c r="G8851" s="12"/>
    </row>
    <row r="8852" spans="7:7" ht="27.75" customHeight="1" thickBot="1" x14ac:dyDescent="0.25">
      <c r="G8852" s="12"/>
    </row>
    <row r="8853" spans="7:7" ht="27.75" customHeight="1" thickBot="1" x14ac:dyDescent="0.25">
      <c r="G8853" s="12"/>
    </row>
    <row r="8854" spans="7:7" ht="27.75" customHeight="1" thickBot="1" x14ac:dyDescent="0.25">
      <c r="G8854" s="12"/>
    </row>
    <row r="8855" spans="7:7" ht="27.75" customHeight="1" thickBot="1" x14ac:dyDescent="0.25">
      <c r="G8855" s="12"/>
    </row>
    <row r="8856" spans="7:7" ht="27.75" customHeight="1" thickBot="1" x14ac:dyDescent="0.25">
      <c r="G8856" s="12"/>
    </row>
    <row r="8857" spans="7:7" ht="27.75" customHeight="1" thickBot="1" x14ac:dyDescent="0.25">
      <c r="G8857" s="12"/>
    </row>
    <row r="8858" spans="7:7" ht="27.75" customHeight="1" thickBot="1" x14ac:dyDescent="0.25">
      <c r="G8858" s="12"/>
    </row>
    <row r="8859" spans="7:7" ht="27.75" customHeight="1" thickBot="1" x14ac:dyDescent="0.25">
      <c r="G8859" s="12"/>
    </row>
    <row r="8860" spans="7:7" ht="27.75" customHeight="1" thickBot="1" x14ac:dyDescent="0.25">
      <c r="G8860" s="12"/>
    </row>
    <row r="8861" spans="7:7" ht="27.75" customHeight="1" thickBot="1" x14ac:dyDescent="0.25">
      <c r="G8861" s="12"/>
    </row>
    <row r="8862" spans="7:7" ht="27.75" customHeight="1" thickBot="1" x14ac:dyDescent="0.25">
      <c r="G8862" s="12"/>
    </row>
    <row r="8863" spans="7:7" ht="27.75" customHeight="1" thickBot="1" x14ac:dyDescent="0.25">
      <c r="G8863" s="12"/>
    </row>
    <row r="8864" spans="7:7" ht="27.75" customHeight="1" thickBot="1" x14ac:dyDescent="0.25">
      <c r="G8864" s="12"/>
    </row>
    <row r="8865" spans="7:7" ht="27.75" customHeight="1" thickBot="1" x14ac:dyDescent="0.25">
      <c r="G8865" s="12"/>
    </row>
    <row r="8866" spans="7:7" ht="27.75" customHeight="1" thickBot="1" x14ac:dyDescent="0.25">
      <c r="G8866" s="12"/>
    </row>
    <row r="8867" spans="7:7" ht="27.75" customHeight="1" thickBot="1" x14ac:dyDescent="0.25">
      <c r="G8867" s="12"/>
    </row>
    <row r="8868" spans="7:7" ht="27.75" customHeight="1" thickBot="1" x14ac:dyDescent="0.25">
      <c r="G8868" s="12"/>
    </row>
    <row r="8869" spans="7:7" ht="27.75" customHeight="1" thickBot="1" x14ac:dyDescent="0.25">
      <c r="G8869" s="12"/>
    </row>
    <row r="8870" spans="7:7" ht="27.75" customHeight="1" thickBot="1" x14ac:dyDescent="0.25">
      <c r="G8870" s="12"/>
    </row>
    <row r="8871" spans="7:7" ht="27.75" customHeight="1" thickBot="1" x14ac:dyDescent="0.25">
      <c r="G8871" s="12"/>
    </row>
    <row r="8872" spans="7:7" ht="27.75" customHeight="1" thickBot="1" x14ac:dyDescent="0.25">
      <c r="G8872" s="12"/>
    </row>
    <row r="8873" spans="7:7" ht="27.75" customHeight="1" thickBot="1" x14ac:dyDescent="0.25">
      <c r="G8873" s="12"/>
    </row>
    <row r="8874" spans="7:7" ht="27.75" customHeight="1" thickBot="1" x14ac:dyDescent="0.25">
      <c r="G8874" s="12"/>
    </row>
    <row r="8875" spans="7:7" ht="27.75" customHeight="1" thickBot="1" x14ac:dyDescent="0.25">
      <c r="G8875" s="12"/>
    </row>
    <row r="8876" spans="7:7" ht="27.75" customHeight="1" thickBot="1" x14ac:dyDescent="0.25">
      <c r="G8876" s="12"/>
    </row>
    <row r="8877" spans="7:7" ht="27.75" customHeight="1" thickBot="1" x14ac:dyDescent="0.25">
      <c r="G8877" s="12"/>
    </row>
    <row r="8878" spans="7:7" ht="27.75" customHeight="1" thickBot="1" x14ac:dyDescent="0.25">
      <c r="G8878" s="12"/>
    </row>
    <row r="8879" spans="7:7" ht="27.75" customHeight="1" thickBot="1" x14ac:dyDescent="0.25">
      <c r="G8879" s="12"/>
    </row>
    <row r="8880" spans="7:7" ht="27.75" customHeight="1" thickBot="1" x14ac:dyDescent="0.25">
      <c r="G8880" s="12"/>
    </row>
    <row r="8881" spans="7:7" ht="27.75" customHeight="1" thickBot="1" x14ac:dyDescent="0.25">
      <c r="G8881" s="12"/>
    </row>
    <row r="8882" spans="7:7" ht="27.75" customHeight="1" thickBot="1" x14ac:dyDescent="0.25">
      <c r="G8882" s="12"/>
    </row>
    <row r="8883" spans="7:7" ht="27.75" customHeight="1" thickBot="1" x14ac:dyDescent="0.25">
      <c r="G8883" s="12"/>
    </row>
    <row r="8884" spans="7:7" ht="27.75" customHeight="1" thickBot="1" x14ac:dyDescent="0.25">
      <c r="G8884" s="12"/>
    </row>
    <row r="8885" spans="7:7" ht="27.75" customHeight="1" thickBot="1" x14ac:dyDescent="0.25">
      <c r="G8885" s="12"/>
    </row>
    <row r="8886" spans="7:7" ht="27.75" customHeight="1" thickBot="1" x14ac:dyDescent="0.25">
      <c r="G8886" s="12"/>
    </row>
    <row r="8887" spans="7:7" ht="27.75" customHeight="1" thickBot="1" x14ac:dyDescent="0.25">
      <c r="G8887" s="12"/>
    </row>
    <row r="8888" spans="7:7" ht="27.75" customHeight="1" thickBot="1" x14ac:dyDescent="0.25">
      <c r="G8888" s="12"/>
    </row>
    <row r="8889" spans="7:7" ht="27.75" customHeight="1" thickBot="1" x14ac:dyDescent="0.25">
      <c r="G8889" s="12"/>
    </row>
    <row r="8890" spans="7:7" ht="27.75" customHeight="1" thickBot="1" x14ac:dyDescent="0.25">
      <c r="G8890" s="12"/>
    </row>
    <row r="8891" spans="7:7" ht="27.75" customHeight="1" thickBot="1" x14ac:dyDescent="0.25">
      <c r="G8891" s="12"/>
    </row>
    <row r="8892" spans="7:7" ht="27.75" customHeight="1" thickBot="1" x14ac:dyDescent="0.25">
      <c r="G8892" s="12"/>
    </row>
    <row r="8893" spans="7:7" ht="27.75" customHeight="1" thickBot="1" x14ac:dyDescent="0.25">
      <c r="G8893" s="12"/>
    </row>
    <row r="8894" spans="7:7" ht="27.75" customHeight="1" thickBot="1" x14ac:dyDescent="0.25">
      <c r="G8894" s="12"/>
    </row>
    <row r="8895" spans="7:7" ht="27.75" customHeight="1" thickBot="1" x14ac:dyDescent="0.25">
      <c r="G8895" s="12"/>
    </row>
    <row r="8896" spans="7:7" ht="27.75" customHeight="1" thickBot="1" x14ac:dyDescent="0.25">
      <c r="G8896" s="12"/>
    </row>
    <row r="8897" spans="7:7" ht="27.75" customHeight="1" thickBot="1" x14ac:dyDescent="0.25">
      <c r="G8897" s="12"/>
    </row>
    <row r="8898" spans="7:7" ht="27.75" customHeight="1" thickBot="1" x14ac:dyDescent="0.25">
      <c r="G8898" s="12"/>
    </row>
    <row r="8899" spans="7:7" ht="27.75" customHeight="1" thickBot="1" x14ac:dyDescent="0.25">
      <c r="G8899" s="12"/>
    </row>
    <row r="8900" spans="7:7" ht="27.75" customHeight="1" thickBot="1" x14ac:dyDescent="0.25">
      <c r="G8900" s="12"/>
    </row>
    <row r="8901" spans="7:7" ht="27.75" customHeight="1" thickBot="1" x14ac:dyDescent="0.25">
      <c r="G8901" s="12"/>
    </row>
    <row r="8902" spans="7:7" ht="27.75" customHeight="1" thickBot="1" x14ac:dyDescent="0.25">
      <c r="G8902" s="12"/>
    </row>
    <row r="8903" spans="7:7" ht="27.75" customHeight="1" thickBot="1" x14ac:dyDescent="0.25">
      <c r="G8903" s="12"/>
    </row>
    <row r="8904" spans="7:7" ht="27.75" customHeight="1" thickBot="1" x14ac:dyDescent="0.25">
      <c r="G8904" s="12"/>
    </row>
    <row r="8905" spans="7:7" ht="27.75" customHeight="1" thickBot="1" x14ac:dyDescent="0.25">
      <c r="G8905" s="12"/>
    </row>
    <row r="8906" spans="7:7" ht="27.75" customHeight="1" thickBot="1" x14ac:dyDescent="0.25">
      <c r="G8906" s="12"/>
    </row>
    <row r="8907" spans="7:7" ht="27.75" customHeight="1" thickBot="1" x14ac:dyDescent="0.25">
      <c r="G8907" s="12"/>
    </row>
    <row r="8908" spans="7:7" ht="27.75" customHeight="1" thickBot="1" x14ac:dyDescent="0.25">
      <c r="G8908" s="12"/>
    </row>
    <row r="8909" spans="7:7" ht="27.75" customHeight="1" thickBot="1" x14ac:dyDescent="0.25">
      <c r="G8909" s="12"/>
    </row>
    <row r="8910" spans="7:7" ht="27.75" customHeight="1" thickBot="1" x14ac:dyDescent="0.25">
      <c r="G8910" s="12"/>
    </row>
    <row r="8911" spans="7:7" ht="27.75" customHeight="1" thickBot="1" x14ac:dyDescent="0.25">
      <c r="G8911" s="12"/>
    </row>
    <row r="8912" spans="7:7" ht="27.75" customHeight="1" thickBot="1" x14ac:dyDescent="0.25">
      <c r="G8912" s="12"/>
    </row>
    <row r="8913" spans="7:7" ht="27.75" customHeight="1" thickBot="1" x14ac:dyDescent="0.25">
      <c r="G8913" s="12"/>
    </row>
    <row r="8914" spans="7:7" ht="27.75" customHeight="1" thickBot="1" x14ac:dyDescent="0.25">
      <c r="G8914" s="12"/>
    </row>
    <row r="8915" spans="7:7" ht="27.75" customHeight="1" thickBot="1" x14ac:dyDescent="0.25">
      <c r="G8915" s="12"/>
    </row>
    <row r="8916" spans="7:7" ht="27.75" customHeight="1" thickBot="1" x14ac:dyDescent="0.25">
      <c r="G8916" s="12"/>
    </row>
    <row r="8917" spans="7:7" ht="27.75" customHeight="1" thickBot="1" x14ac:dyDescent="0.25">
      <c r="G8917" s="12"/>
    </row>
    <row r="8918" spans="7:7" ht="27.75" customHeight="1" thickBot="1" x14ac:dyDescent="0.25">
      <c r="G8918" s="12"/>
    </row>
    <row r="8919" spans="7:7" ht="27.75" customHeight="1" thickBot="1" x14ac:dyDescent="0.25">
      <c r="G8919" s="12"/>
    </row>
    <row r="8920" spans="7:7" ht="27.75" customHeight="1" thickBot="1" x14ac:dyDescent="0.25">
      <c r="G8920" s="12"/>
    </row>
    <row r="8921" spans="7:7" ht="27.75" customHeight="1" thickBot="1" x14ac:dyDescent="0.25">
      <c r="G8921" s="12"/>
    </row>
    <row r="8922" spans="7:7" ht="27.75" customHeight="1" thickBot="1" x14ac:dyDescent="0.25">
      <c r="G8922" s="12"/>
    </row>
    <row r="8923" spans="7:7" ht="27.75" customHeight="1" thickBot="1" x14ac:dyDescent="0.25">
      <c r="G8923" s="12"/>
    </row>
    <row r="8924" spans="7:7" ht="27.75" customHeight="1" thickBot="1" x14ac:dyDescent="0.25">
      <c r="G8924" s="12"/>
    </row>
    <row r="8925" spans="7:7" ht="27.75" customHeight="1" thickBot="1" x14ac:dyDescent="0.25">
      <c r="G8925" s="12"/>
    </row>
    <row r="8926" spans="7:7" ht="27.75" customHeight="1" thickBot="1" x14ac:dyDescent="0.25">
      <c r="G8926" s="12"/>
    </row>
    <row r="8927" spans="7:7" ht="27.75" customHeight="1" thickBot="1" x14ac:dyDescent="0.25">
      <c r="G8927" s="12"/>
    </row>
    <row r="8928" spans="7:7" ht="27.75" customHeight="1" thickBot="1" x14ac:dyDescent="0.25">
      <c r="G8928" s="12"/>
    </row>
    <row r="8929" spans="7:7" ht="27.75" customHeight="1" thickBot="1" x14ac:dyDescent="0.25">
      <c r="G8929" s="12"/>
    </row>
    <row r="8930" spans="7:7" ht="27.75" customHeight="1" thickBot="1" x14ac:dyDescent="0.25">
      <c r="G8930" s="12"/>
    </row>
    <row r="8931" spans="7:7" ht="27.75" customHeight="1" thickBot="1" x14ac:dyDescent="0.25">
      <c r="G8931" s="12"/>
    </row>
    <row r="8932" spans="7:7" ht="27.75" customHeight="1" thickBot="1" x14ac:dyDescent="0.25">
      <c r="G8932" s="12"/>
    </row>
    <row r="8933" spans="7:7" ht="27.75" customHeight="1" thickBot="1" x14ac:dyDescent="0.25">
      <c r="G8933" s="12"/>
    </row>
    <row r="8934" spans="7:7" ht="27.75" customHeight="1" thickBot="1" x14ac:dyDescent="0.25">
      <c r="G8934" s="12"/>
    </row>
    <row r="8935" spans="7:7" ht="27.75" customHeight="1" thickBot="1" x14ac:dyDescent="0.25">
      <c r="G8935" s="12"/>
    </row>
    <row r="8936" spans="7:7" ht="27.75" customHeight="1" thickBot="1" x14ac:dyDescent="0.25">
      <c r="G8936" s="12"/>
    </row>
    <row r="8937" spans="7:7" ht="27.75" customHeight="1" thickBot="1" x14ac:dyDescent="0.25">
      <c r="G8937" s="12"/>
    </row>
    <row r="8938" spans="7:7" ht="27.75" customHeight="1" thickBot="1" x14ac:dyDescent="0.25">
      <c r="G8938" s="12"/>
    </row>
    <row r="8939" spans="7:7" ht="27.75" customHeight="1" thickBot="1" x14ac:dyDescent="0.25">
      <c r="G8939" s="12"/>
    </row>
    <row r="8940" spans="7:7" ht="27.75" customHeight="1" thickBot="1" x14ac:dyDescent="0.25">
      <c r="G8940" s="12"/>
    </row>
    <row r="8941" spans="7:7" ht="27.75" customHeight="1" thickBot="1" x14ac:dyDescent="0.25">
      <c r="G8941" s="12"/>
    </row>
    <row r="8942" spans="7:7" ht="27.75" customHeight="1" thickBot="1" x14ac:dyDescent="0.25">
      <c r="G8942" s="12"/>
    </row>
    <row r="8943" spans="7:7" ht="27.75" customHeight="1" thickBot="1" x14ac:dyDescent="0.25">
      <c r="G8943" s="12"/>
    </row>
    <row r="8944" spans="7:7" ht="27.75" customHeight="1" thickBot="1" x14ac:dyDescent="0.25">
      <c r="G8944" s="12"/>
    </row>
    <row r="8945" spans="7:7" ht="27.75" customHeight="1" thickBot="1" x14ac:dyDescent="0.25">
      <c r="G8945" s="12"/>
    </row>
    <row r="8946" spans="7:7" ht="27.75" customHeight="1" thickBot="1" x14ac:dyDescent="0.25">
      <c r="G8946" s="12"/>
    </row>
    <row r="8947" spans="7:7" ht="27.75" customHeight="1" thickBot="1" x14ac:dyDescent="0.25">
      <c r="G8947" s="12"/>
    </row>
    <row r="8948" spans="7:7" ht="27.75" customHeight="1" thickBot="1" x14ac:dyDescent="0.25">
      <c r="G8948" s="12"/>
    </row>
    <row r="8949" spans="7:7" ht="27.75" customHeight="1" thickBot="1" x14ac:dyDescent="0.25">
      <c r="G8949" s="12"/>
    </row>
    <row r="8950" spans="7:7" ht="27.75" customHeight="1" thickBot="1" x14ac:dyDescent="0.25">
      <c r="G8950" s="12"/>
    </row>
    <row r="8951" spans="7:7" ht="27.75" customHeight="1" thickBot="1" x14ac:dyDescent="0.25">
      <c r="G8951" s="12"/>
    </row>
    <row r="8952" spans="7:7" ht="27.75" customHeight="1" thickBot="1" x14ac:dyDescent="0.25">
      <c r="G8952" s="12"/>
    </row>
    <row r="8953" spans="7:7" ht="27.75" customHeight="1" thickBot="1" x14ac:dyDescent="0.25">
      <c r="G8953" s="12"/>
    </row>
    <row r="8954" spans="7:7" ht="27.75" customHeight="1" thickBot="1" x14ac:dyDescent="0.25">
      <c r="G8954" s="12"/>
    </row>
    <row r="8955" spans="7:7" ht="27.75" customHeight="1" thickBot="1" x14ac:dyDescent="0.25">
      <c r="G8955" s="12"/>
    </row>
    <row r="8956" spans="7:7" ht="27.75" customHeight="1" thickBot="1" x14ac:dyDescent="0.25">
      <c r="G8956" s="12"/>
    </row>
    <row r="8957" spans="7:7" ht="27.75" customHeight="1" thickBot="1" x14ac:dyDescent="0.25">
      <c r="G8957" s="12"/>
    </row>
    <row r="8958" spans="7:7" ht="27.75" customHeight="1" thickBot="1" x14ac:dyDescent="0.25">
      <c r="G8958" s="12"/>
    </row>
    <row r="8959" spans="7:7" ht="27.75" customHeight="1" thickBot="1" x14ac:dyDescent="0.25">
      <c r="G8959" s="12"/>
    </row>
    <row r="8960" spans="7:7" ht="27.75" customHeight="1" thickBot="1" x14ac:dyDescent="0.25">
      <c r="G8960" s="12"/>
    </row>
    <row r="8961" spans="7:7" ht="27.75" customHeight="1" thickBot="1" x14ac:dyDescent="0.25">
      <c r="G8961" s="12"/>
    </row>
    <row r="8962" spans="7:7" ht="27.75" customHeight="1" thickBot="1" x14ac:dyDescent="0.25">
      <c r="G8962" s="12"/>
    </row>
    <row r="8963" spans="7:7" ht="27.75" customHeight="1" thickBot="1" x14ac:dyDescent="0.25">
      <c r="G8963" s="12"/>
    </row>
    <row r="8964" spans="7:7" ht="27.75" customHeight="1" thickBot="1" x14ac:dyDescent="0.25">
      <c r="G8964" s="12"/>
    </row>
    <row r="8965" spans="7:7" ht="27.75" customHeight="1" thickBot="1" x14ac:dyDescent="0.25">
      <c r="G8965" s="12"/>
    </row>
    <row r="8966" spans="7:7" ht="27.75" customHeight="1" thickBot="1" x14ac:dyDescent="0.25">
      <c r="G8966" s="12"/>
    </row>
    <row r="8967" spans="7:7" ht="27.75" customHeight="1" thickBot="1" x14ac:dyDescent="0.25">
      <c r="G8967" s="12"/>
    </row>
    <row r="8968" spans="7:7" ht="27.75" customHeight="1" thickBot="1" x14ac:dyDescent="0.25">
      <c r="G8968" s="12"/>
    </row>
    <row r="8969" spans="7:7" ht="27.75" customHeight="1" thickBot="1" x14ac:dyDescent="0.25">
      <c r="G8969" s="12"/>
    </row>
    <row r="8970" spans="7:7" ht="27.75" customHeight="1" thickBot="1" x14ac:dyDescent="0.25">
      <c r="G8970" s="12"/>
    </row>
    <row r="8971" spans="7:7" ht="27.75" customHeight="1" thickBot="1" x14ac:dyDescent="0.25">
      <c r="G8971" s="12"/>
    </row>
    <row r="8972" spans="7:7" ht="27.75" customHeight="1" thickBot="1" x14ac:dyDescent="0.25">
      <c r="G8972" s="12"/>
    </row>
    <row r="8973" spans="7:7" ht="27.75" customHeight="1" thickBot="1" x14ac:dyDescent="0.25">
      <c r="G8973" s="12"/>
    </row>
    <row r="8974" spans="7:7" ht="27.75" customHeight="1" thickBot="1" x14ac:dyDescent="0.25">
      <c r="G8974" s="12"/>
    </row>
    <row r="8975" spans="7:7" ht="27.75" customHeight="1" thickBot="1" x14ac:dyDescent="0.25">
      <c r="G8975" s="12"/>
    </row>
    <row r="8976" spans="7:7" ht="27.75" customHeight="1" thickBot="1" x14ac:dyDescent="0.25">
      <c r="G8976" s="12"/>
    </row>
    <row r="8977" spans="7:7" ht="27.75" customHeight="1" thickBot="1" x14ac:dyDescent="0.25">
      <c r="G8977" s="12"/>
    </row>
    <row r="8978" spans="7:7" ht="27.75" customHeight="1" thickBot="1" x14ac:dyDescent="0.25">
      <c r="G8978" s="12"/>
    </row>
    <row r="8979" spans="7:7" ht="27.75" customHeight="1" thickBot="1" x14ac:dyDescent="0.25">
      <c r="G8979" s="12"/>
    </row>
    <row r="8980" spans="7:7" ht="27.75" customHeight="1" thickBot="1" x14ac:dyDescent="0.25">
      <c r="G8980" s="12"/>
    </row>
    <row r="8981" spans="7:7" ht="27.75" customHeight="1" thickBot="1" x14ac:dyDescent="0.25">
      <c r="G8981" s="12"/>
    </row>
    <row r="8982" spans="7:7" ht="27.75" customHeight="1" thickBot="1" x14ac:dyDescent="0.25">
      <c r="G8982" s="12"/>
    </row>
    <row r="8983" spans="7:7" ht="27.75" customHeight="1" thickBot="1" x14ac:dyDescent="0.25">
      <c r="G8983" s="12"/>
    </row>
    <row r="8984" spans="7:7" ht="27.75" customHeight="1" thickBot="1" x14ac:dyDescent="0.25">
      <c r="G8984" s="12"/>
    </row>
    <row r="8985" spans="7:7" ht="27.75" customHeight="1" thickBot="1" x14ac:dyDescent="0.25">
      <c r="G8985" s="12"/>
    </row>
    <row r="8986" spans="7:7" ht="27.75" customHeight="1" thickBot="1" x14ac:dyDescent="0.25">
      <c r="G8986" s="12"/>
    </row>
    <row r="8987" spans="7:7" ht="27.75" customHeight="1" thickBot="1" x14ac:dyDescent="0.25">
      <c r="G8987" s="12"/>
    </row>
    <row r="8988" spans="7:7" ht="27.75" customHeight="1" thickBot="1" x14ac:dyDescent="0.25">
      <c r="G8988" s="12"/>
    </row>
    <row r="8989" spans="7:7" ht="27.75" customHeight="1" thickBot="1" x14ac:dyDescent="0.25">
      <c r="G8989" s="12"/>
    </row>
    <row r="8990" spans="7:7" ht="27.75" customHeight="1" thickBot="1" x14ac:dyDescent="0.25">
      <c r="G8990" s="12"/>
    </row>
    <row r="8991" spans="7:7" ht="27.75" customHeight="1" thickBot="1" x14ac:dyDescent="0.25">
      <c r="G8991" s="12"/>
    </row>
    <row r="8992" spans="7:7" ht="27.75" customHeight="1" thickBot="1" x14ac:dyDescent="0.25">
      <c r="G8992" s="12"/>
    </row>
    <row r="8993" spans="7:7" ht="27.75" customHeight="1" thickBot="1" x14ac:dyDescent="0.25">
      <c r="G8993" s="12"/>
    </row>
    <row r="8994" spans="7:7" ht="27.75" customHeight="1" thickBot="1" x14ac:dyDescent="0.25">
      <c r="G8994" s="12"/>
    </row>
    <row r="8995" spans="7:7" ht="27.75" customHeight="1" thickBot="1" x14ac:dyDescent="0.25">
      <c r="G8995" s="12"/>
    </row>
    <row r="8996" spans="7:7" ht="27.75" customHeight="1" thickBot="1" x14ac:dyDescent="0.25">
      <c r="G8996" s="12"/>
    </row>
    <row r="8997" spans="7:7" ht="27.75" customHeight="1" thickBot="1" x14ac:dyDescent="0.25">
      <c r="G8997" s="12"/>
    </row>
    <row r="8998" spans="7:7" ht="27.75" customHeight="1" thickBot="1" x14ac:dyDescent="0.25">
      <c r="G8998" s="12"/>
    </row>
    <row r="8999" spans="7:7" ht="27.75" customHeight="1" thickBot="1" x14ac:dyDescent="0.25">
      <c r="G8999" s="12"/>
    </row>
    <row r="9000" spans="7:7" ht="27.75" customHeight="1" thickBot="1" x14ac:dyDescent="0.25">
      <c r="G9000" s="12"/>
    </row>
    <row r="9001" spans="7:7" ht="27.75" customHeight="1" thickBot="1" x14ac:dyDescent="0.25">
      <c r="G9001" s="12"/>
    </row>
    <row r="9002" spans="7:7" ht="27.75" customHeight="1" thickBot="1" x14ac:dyDescent="0.25">
      <c r="G9002" s="12"/>
    </row>
    <row r="9003" spans="7:7" ht="27.75" customHeight="1" thickBot="1" x14ac:dyDescent="0.25">
      <c r="G9003" s="12"/>
    </row>
    <row r="9004" spans="7:7" ht="27.75" customHeight="1" thickBot="1" x14ac:dyDescent="0.25">
      <c r="G9004" s="12"/>
    </row>
    <row r="9005" spans="7:7" ht="27.75" customHeight="1" thickBot="1" x14ac:dyDescent="0.25">
      <c r="G9005" s="12"/>
    </row>
    <row r="9006" spans="7:7" ht="27.75" customHeight="1" thickBot="1" x14ac:dyDescent="0.25">
      <c r="G9006" s="12"/>
    </row>
    <row r="9007" spans="7:7" ht="27.75" customHeight="1" thickBot="1" x14ac:dyDescent="0.25">
      <c r="G9007" s="12"/>
    </row>
    <row r="9008" spans="7:7" ht="27.75" customHeight="1" thickBot="1" x14ac:dyDescent="0.25">
      <c r="G9008" s="12"/>
    </row>
    <row r="9009" spans="7:7" ht="27.75" customHeight="1" thickBot="1" x14ac:dyDescent="0.25">
      <c r="G9009" s="12"/>
    </row>
    <row r="9010" spans="7:7" ht="27.75" customHeight="1" thickBot="1" x14ac:dyDescent="0.25">
      <c r="G9010" s="12"/>
    </row>
    <row r="9011" spans="7:7" ht="27.75" customHeight="1" thickBot="1" x14ac:dyDescent="0.25">
      <c r="G9011" s="12"/>
    </row>
    <row r="9012" spans="7:7" ht="27.75" customHeight="1" thickBot="1" x14ac:dyDescent="0.25">
      <c r="G9012" s="12"/>
    </row>
    <row r="9013" spans="7:7" ht="27.75" customHeight="1" thickBot="1" x14ac:dyDescent="0.25">
      <c r="G9013" s="12"/>
    </row>
    <row r="9014" spans="7:7" ht="27.75" customHeight="1" thickBot="1" x14ac:dyDescent="0.25">
      <c r="G9014" s="12"/>
    </row>
    <row r="9015" spans="7:7" ht="27.75" customHeight="1" thickBot="1" x14ac:dyDescent="0.25">
      <c r="G9015" s="12"/>
    </row>
    <row r="9016" spans="7:7" ht="27.75" customHeight="1" thickBot="1" x14ac:dyDescent="0.25">
      <c r="G9016" s="12"/>
    </row>
    <row r="9017" spans="7:7" ht="27.75" customHeight="1" thickBot="1" x14ac:dyDescent="0.25">
      <c r="G9017" s="12"/>
    </row>
    <row r="9018" spans="7:7" ht="27.75" customHeight="1" thickBot="1" x14ac:dyDescent="0.25">
      <c r="G9018" s="12"/>
    </row>
    <row r="9019" spans="7:7" ht="27.75" customHeight="1" thickBot="1" x14ac:dyDescent="0.25">
      <c r="G9019" s="12"/>
    </row>
    <row r="9020" spans="7:7" ht="27.75" customHeight="1" thickBot="1" x14ac:dyDescent="0.25">
      <c r="G9020" s="12"/>
    </row>
    <row r="9021" spans="7:7" ht="27.75" customHeight="1" thickBot="1" x14ac:dyDescent="0.25">
      <c r="G9021" s="12"/>
    </row>
    <row r="9022" spans="7:7" ht="27.75" customHeight="1" thickBot="1" x14ac:dyDescent="0.25">
      <c r="G9022" s="12"/>
    </row>
    <row r="9023" spans="7:7" ht="27.75" customHeight="1" thickBot="1" x14ac:dyDescent="0.25">
      <c r="G9023" s="12"/>
    </row>
    <row r="9024" spans="7:7" ht="27.75" customHeight="1" thickBot="1" x14ac:dyDescent="0.25">
      <c r="G9024" s="12"/>
    </row>
    <row r="9025" spans="7:7" ht="27.75" customHeight="1" thickBot="1" x14ac:dyDescent="0.25">
      <c r="G9025" s="12"/>
    </row>
    <row r="9026" spans="7:7" ht="27.75" customHeight="1" thickBot="1" x14ac:dyDescent="0.25">
      <c r="G9026" s="12"/>
    </row>
    <row r="9027" spans="7:7" ht="27.75" customHeight="1" thickBot="1" x14ac:dyDescent="0.25">
      <c r="G9027" s="12"/>
    </row>
    <row r="9028" spans="7:7" ht="27.75" customHeight="1" thickBot="1" x14ac:dyDescent="0.25">
      <c r="G9028" s="12"/>
    </row>
    <row r="9029" spans="7:7" ht="27.75" customHeight="1" thickBot="1" x14ac:dyDescent="0.25">
      <c r="G9029" s="12"/>
    </row>
    <row r="9030" spans="7:7" ht="27.75" customHeight="1" thickBot="1" x14ac:dyDescent="0.25">
      <c r="G9030" s="12"/>
    </row>
    <row r="9031" spans="7:7" ht="27.75" customHeight="1" thickBot="1" x14ac:dyDescent="0.25">
      <c r="G9031" s="12"/>
    </row>
    <row r="9032" spans="7:7" ht="27.75" customHeight="1" thickBot="1" x14ac:dyDescent="0.25">
      <c r="G9032" s="12"/>
    </row>
    <row r="9033" spans="7:7" ht="27.75" customHeight="1" thickBot="1" x14ac:dyDescent="0.25">
      <c r="G9033" s="12"/>
    </row>
    <row r="9034" spans="7:7" ht="27.75" customHeight="1" thickBot="1" x14ac:dyDescent="0.25">
      <c r="G9034" s="12"/>
    </row>
    <row r="9035" spans="7:7" ht="27.75" customHeight="1" thickBot="1" x14ac:dyDescent="0.25">
      <c r="G9035" s="12"/>
    </row>
    <row r="9036" spans="7:7" ht="27.75" customHeight="1" thickBot="1" x14ac:dyDescent="0.25">
      <c r="G9036" s="12"/>
    </row>
    <row r="9037" spans="7:7" ht="27.75" customHeight="1" thickBot="1" x14ac:dyDescent="0.25">
      <c r="G9037" s="12"/>
    </row>
    <row r="9038" spans="7:7" ht="27.75" customHeight="1" thickBot="1" x14ac:dyDescent="0.25">
      <c r="G9038" s="12"/>
    </row>
    <row r="9039" spans="7:7" ht="27.75" customHeight="1" thickBot="1" x14ac:dyDescent="0.25">
      <c r="G9039" s="12"/>
    </row>
    <row r="9040" spans="7:7" ht="27.75" customHeight="1" thickBot="1" x14ac:dyDescent="0.25">
      <c r="G9040" s="12"/>
    </row>
    <row r="9041" spans="7:7" ht="27.75" customHeight="1" thickBot="1" x14ac:dyDescent="0.25">
      <c r="G9041" s="12"/>
    </row>
    <row r="9042" spans="7:7" ht="27.75" customHeight="1" thickBot="1" x14ac:dyDescent="0.25">
      <c r="G9042" s="12"/>
    </row>
    <row r="9043" spans="7:7" ht="27.75" customHeight="1" thickBot="1" x14ac:dyDescent="0.25">
      <c r="G9043" s="12"/>
    </row>
    <row r="9044" spans="7:7" ht="27.75" customHeight="1" thickBot="1" x14ac:dyDescent="0.25">
      <c r="G9044" s="12"/>
    </row>
    <row r="9045" spans="7:7" ht="27.75" customHeight="1" thickBot="1" x14ac:dyDescent="0.25">
      <c r="G9045" s="12"/>
    </row>
    <row r="9046" spans="7:7" ht="27.75" customHeight="1" thickBot="1" x14ac:dyDescent="0.25">
      <c r="G9046" s="12"/>
    </row>
    <row r="9047" spans="7:7" ht="27.75" customHeight="1" thickBot="1" x14ac:dyDescent="0.25">
      <c r="G9047" s="12"/>
    </row>
    <row r="9048" spans="7:7" ht="27.75" customHeight="1" thickBot="1" x14ac:dyDescent="0.25">
      <c r="G9048" s="12"/>
    </row>
    <row r="9049" spans="7:7" ht="27.75" customHeight="1" thickBot="1" x14ac:dyDescent="0.25">
      <c r="G9049" s="12"/>
    </row>
    <row r="9050" spans="7:7" ht="27.75" customHeight="1" thickBot="1" x14ac:dyDescent="0.25">
      <c r="G9050" s="12"/>
    </row>
    <row r="9051" spans="7:7" ht="27.75" customHeight="1" thickBot="1" x14ac:dyDescent="0.25">
      <c r="G9051" s="12"/>
    </row>
    <row r="9052" spans="7:7" ht="27.75" customHeight="1" thickBot="1" x14ac:dyDescent="0.25">
      <c r="G9052" s="12"/>
    </row>
    <row r="9053" spans="7:7" ht="27.75" customHeight="1" thickBot="1" x14ac:dyDescent="0.25">
      <c r="G9053" s="12"/>
    </row>
    <row r="9054" spans="7:7" ht="27.75" customHeight="1" thickBot="1" x14ac:dyDescent="0.25">
      <c r="G9054" s="12"/>
    </row>
    <row r="9055" spans="7:7" ht="27.75" customHeight="1" thickBot="1" x14ac:dyDescent="0.25">
      <c r="G9055" s="12"/>
    </row>
    <row r="9056" spans="7:7" ht="27.75" customHeight="1" thickBot="1" x14ac:dyDescent="0.25">
      <c r="G9056" s="12"/>
    </row>
    <row r="9057" spans="7:7" ht="27.75" customHeight="1" thickBot="1" x14ac:dyDescent="0.25">
      <c r="G9057" s="12"/>
    </row>
    <row r="9058" spans="7:7" ht="27.75" customHeight="1" thickBot="1" x14ac:dyDescent="0.25">
      <c r="G9058" s="12"/>
    </row>
    <row r="9059" spans="7:7" ht="27.75" customHeight="1" thickBot="1" x14ac:dyDescent="0.25">
      <c r="G9059" s="12"/>
    </row>
    <row r="9060" spans="7:7" ht="27.75" customHeight="1" thickBot="1" x14ac:dyDescent="0.25">
      <c r="G9060" s="12"/>
    </row>
    <row r="9061" spans="7:7" ht="27.75" customHeight="1" thickBot="1" x14ac:dyDescent="0.25">
      <c r="G9061" s="12"/>
    </row>
    <row r="9062" spans="7:7" ht="27.75" customHeight="1" thickBot="1" x14ac:dyDescent="0.25">
      <c r="G9062" s="12"/>
    </row>
    <row r="9063" spans="7:7" ht="27.75" customHeight="1" thickBot="1" x14ac:dyDescent="0.25">
      <c r="G9063" s="12"/>
    </row>
    <row r="9064" spans="7:7" ht="27.75" customHeight="1" thickBot="1" x14ac:dyDescent="0.25">
      <c r="G9064" s="12"/>
    </row>
    <row r="9065" spans="7:7" ht="27.75" customHeight="1" thickBot="1" x14ac:dyDescent="0.25">
      <c r="G9065" s="12"/>
    </row>
    <row r="9066" spans="7:7" ht="27.75" customHeight="1" thickBot="1" x14ac:dyDescent="0.25">
      <c r="G9066" s="12"/>
    </row>
    <row r="9067" spans="7:7" ht="27.75" customHeight="1" thickBot="1" x14ac:dyDescent="0.25">
      <c r="G9067" s="12"/>
    </row>
    <row r="9068" spans="7:7" ht="27.75" customHeight="1" thickBot="1" x14ac:dyDescent="0.25">
      <c r="G9068" s="12"/>
    </row>
    <row r="9069" spans="7:7" ht="27.75" customHeight="1" thickBot="1" x14ac:dyDescent="0.25">
      <c r="G9069" s="12"/>
    </row>
    <row r="9070" spans="7:7" ht="27.75" customHeight="1" thickBot="1" x14ac:dyDescent="0.25">
      <c r="G9070" s="12"/>
    </row>
    <row r="9071" spans="7:7" ht="27.75" customHeight="1" thickBot="1" x14ac:dyDescent="0.25">
      <c r="G9071" s="12"/>
    </row>
    <row r="9072" spans="7:7" ht="27.75" customHeight="1" thickBot="1" x14ac:dyDescent="0.25">
      <c r="G9072" s="12"/>
    </row>
    <row r="9073" spans="7:7" ht="27.75" customHeight="1" thickBot="1" x14ac:dyDescent="0.25">
      <c r="G9073" s="12"/>
    </row>
    <row r="9074" spans="7:7" ht="27.75" customHeight="1" thickBot="1" x14ac:dyDescent="0.25">
      <c r="G9074" s="12"/>
    </row>
    <row r="9075" spans="7:7" ht="27.75" customHeight="1" thickBot="1" x14ac:dyDescent="0.25">
      <c r="G9075" s="12"/>
    </row>
    <row r="9076" spans="7:7" ht="27.75" customHeight="1" thickBot="1" x14ac:dyDescent="0.25">
      <c r="G9076" s="12"/>
    </row>
    <row r="9077" spans="7:7" ht="27.75" customHeight="1" thickBot="1" x14ac:dyDescent="0.25">
      <c r="G9077" s="12"/>
    </row>
    <row r="9078" spans="7:7" ht="27.75" customHeight="1" thickBot="1" x14ac:dyDescent="0.25">
      <c r="G9078" s="12"/>
    </row>
    <row r="9079" spans="7:7" ht="27.75" customHeight="1" thickBot="1" x14ac:dyDescent="0.25">
      <c r="G9079" s="12"/>
    </row>
    <row r="9080" spans="7:7" ht="27.75" customHeight="1" thickBot="1" x14ac:dyDescent="0.25">
      <c r="G9080" s="12"/>
    </row>
    <row r="9081" spans="7:7" ht="27.75" customHeight="1" thickBot="1" x14ac:dyDescent="0.25">
      <c r="G9081" s="12"/>
    </row>
    <row r="9082" spans="7:7" ht="27.75" customHeight="1" thickBot="1" x14ac:dyDescent="0.25">
      <c r="G9082" s="12"/>
    </row>
    <row r="9083" spans="7:7" ht="27.75" customHeight="1" thickBot="1" x14ac:dyDescent="0.25">
      <c r="G9083" s="12"/>
    </row>
    <row r="9084" spans="7:7" ht="27.75" customHeight="1" thickBot="1" x14ac:dyDescent="0.25">
      <c r="G9084" s="12"/>
    </row>
    <row r="9085" spans="7:7" ht="27.75" customHeight="1" thickBot="1" x14ac:dyDescent="0.25">
      <c r="G9085" s="12"/>
    </row>
    <row r="9086" spans="7:7" ht="27.75" customHeight="1" thickBot="1" x14ac:dyDescent="0.25">
      <c r="G9086" s="12"/>
    </row>
    <row r="9087" spans="7:7" ht="27.75" customHeight="1" thickBot="1" x14ac:dyDescent="0.25">
      <c r="G9087" s="12"/>
    </row>
    <row r="9088" spans="7:7" ht="27.75" customHeight="1" thickBot="1" x14ac:dyDescent="0.25">
      <c r="G9088" s="12"/>
    </row>
    <row r="9089" spans="7:7" ht="27.75" customHeight="1" thickBot="1" x14ac:dyDescent="0.25">
      <c r="G9089" s="12"/>
    </row>
    <row r="9090" spans="7:7" ht="27.75" customHeight="1" thickBot="1" x14ac:dyDescent="0.25">
      <c r="G9090" s="12"/>
    </row>
    <row r="9091" spans="7:7" ht="27.75" customHeight="1" thickBot="1" x14ac:dyDescent="0.25">
      <c r="G9091" s="12"/>
    </row>
    <row r="9092" spans="7:7" ht="27.75" customHeight="1" thickBot="1" x14ac:dyDescent="0.25">
      <c r="G9092" s="12"/>
    </row>
    <row r="9093" spans="7:7" ht="27.75" customHeight="1" thickBot="1" x14ac:dyDescent="0.25">
      <c r="G9093" s="12"/>
    </row>
    <row r="9094" spans="7:7" ht="27.75" customHeight="1" thickBot="1" x14ac:dyDescent="0.25">
      <c r="G9094" s="12"/>
    </row>
    <row r="9095" spans="7:7" ht="27.75" customHeight="1" thickBot="1" x14ac:dyDescent="0.25">
      <c r="G9095" s="12"/>
    </row>
    <row r="9096" spans="7:7" ht="27.75" customHeight="1" thickBot="1" x14ac:dyDescent="0.25">
      <c r="G9096" s="12"/>
    </row>
    <row r="9097" spans="7:7" ht="27.75" customHeight="1" thickBot="1" x14ac:dyDescent="0.25">
      <c r="G9097" s="12"/>
    </row>
    <row r="9098" spans="7:7" ht="27.75" customHeight="1" thickBot="1" x14ac:dyDescent="0.25">
      <c r="G9098" s="12"/>
    </row>
    <row r="9099" spans="7:7" ht="27.75" customHeight="1" thickBot="1" x14ac:dyDescent="0.25">
      <c r="G9099" s="12"/>
    </row>
    <row r="9100" spans="7:7" ht="27.75" customHeight="1" thickBot="1" x14ac:dyDescent="0.25">
      <c r="G9100" s="12"/>
    </row>
    <row r="9101" spans="7:7" ht="27.75" customHeight="1" thickBot="1" x14ac:dyDescent="0.25">
      <c r="G9101" s="12"/>
    </row>
    <row r="9102" spans="7:7" ht="27.75" customHeight="1" thickBot="1" x14ac:dyDescent="0.25">
      <c r="G9102" s="12"/>
    </row>
    <row r="9103" spans="7:7" ht="27.75" customHeight="1" thickBot="1" x14ac:dyDescent="0.25">
      <c r="G9103" s="12"/>
    </row>
    <row r="9104" spans="7:7" ht="27.75" customHeight="1" thickBot="1" x14ac:dyDescent="0.25">
      <c r="G9104" s="12"/>
    </row>
    <row r="9105" spans="7:7" ht="27.75" customHeight="1" thickBot="1" x14ac:dyDescent="0.25">
      <c r="G9105" s="12"/>
    </row>
    <row r="9106" spans="7:7" ht="27.75" customHeight="1" thickBot="1" x14ac:dyDescent="0.25">
      <c r="G9106" s="12"/>
    </row>
    <row r="9107" spans="7:7" ht="27.75" customHeight="1" thickBot="1" x14ac:dyDescent="0.25">
      <c r="G9107" s="12"/>
    </row>
    <row r="9108" spans="7:7" ht="27.75" customHeight="1" thickBot="1" x14ac:dyDescent="0.25">
      <c r="G9108" s="12"/>
    </row>
    <row r="9109" spans="7:7" ht="27.75" customHeight="1" thickBot="1" x14ac:dyDescent="0.25">
      <c r="G9109" s="12"/>
    </row>
    <row r="9110" spans="7:7" ht="27.75" customHeight="1" thickBot="1" x14ac:dyDescent="0.25">
      <c r="G9110" s="12"/>
    </row>
    <row r="9111" spans="7:7" ht="27.75" customHeight="1" thickBot="1" x14ac:dyDescent="0.25">
      <c r="G9111" s="12"/>
    </row>
    <row r="9112" spans="7:7" ht="27.75" customHeight="1" thickBot="1" x14ac:dyDescent="0.25">
      <c r="G9112" s="12"/>
    </row>
    <row r="9113" spans="7:7" ht="27.75" customHeight="1" thickBot="1" x14ac:dyDescent="0.25">
      <c r="G9113" s="12"/>
    </row>
    <row r="9114" spans="7:7" ht="27.75" customHeight="1" thickBot="1" x14ac:dyDescent="0.25">
      <c r="G9114" s="12"/>
    </row>
    <row r="9115" spans="7:7" ht="27.75" customHeight="1" thickBot="1" x14ac:dyDescent="0.25">
      <c r="G9115" s="12"/>
    </row>
    <row r="9116" spans="7:7" ht="27.75" customHeight="1" thickBot="1" x14ac:dyDescent="0.25">
      <c r="G9116" s="12"/>
    </row>
    <row r="9117" spans="7:7" ht="27.75" customHeight="1" thickBot="1" x14ac:dyDescent="0.25">
      <c r="G9117" s="12"/>
    </row>
    <row r="9118" spans="7:7" ht="27.75" customHeight="1" thickBot="1" x14ac:dyDescent="0.25">
      <c r="G9118" s="12"/>
    </row>
    <row r="9119" spans="7:7" ht="27.75" customHeight="1" thickBot="1" x14ac:dyDescent="0.25">
      <c r="G9119" s="12"/>
    </row>
    <row r="9120" spans="7:7" ht="27.75" customHeight="1" thickBot="1" x14ac:dyDescent="0.25">
      <c r="G9120" s="12"/>
    </row>
    <row r="9121" spans="7:7" ht="27.75" customHeight="1" thickBot="1" x14ac:dyDescent="0.25">
      <c r="G9121" s="12"/>
    </row>
    <row r="9122" spans="7:7" ht="27.75" customHeight="1" thickBot="1" x14ac:dyDescent="0.25">
      <c r="G9122" s="12"/>
    </row>
    <row r="9123" spans="7:7" ht="27.75" customHeight="1" thickBot="1" x14ac:dyDescent="0.25">
      <c r="G9123" s="12"/>
    </row>
    <row r="9124" spans="7:7" ht="27.75" customHeight="1" thickBot="1" x14ac:dyDescent="0.25">
      <c r="G9124" s="12"/>
    </row>
    <row r="9125" spans="7:7" ht="27.75" customHeight="1" thickBot="1" x14ac:dyDescent="0.25">
      <c r="G9125" s="12"/>
    </row>
    <row r="9126" spans="7:7" ht="27.75" customHeight="1" thickBot="1" x14ac:dyDescent="0.25">
      <c r="G9126" s="12"/>
    </row>
    <row r="9127" spans="7:7" ht="27.75" customHeight="1" thickBot="1" x14ac:dyDescent="0.25">
      <c r="G9127" s="12"/>
    </row>
    <row r="9128" spans="7:7" ht="27.75" customHeight="1" thickBot="1" x14ac:dyDescent="0.25">
      <c r="G9128" s="12"/>
    </row>
    <row r="9129" spans="7:7" ht="27.75" customHeight="1" thickBot="1" x14ac:dyDescent="0.25">
      <c r="G9129" s="12"/>
    </row>
    <row r="9130" spans="7:7" ht="27.75" customHeight="1" thickBot="1" x14ac:dyDescent="0.25">
      <c r="G9130" s="12"/>
    </row>
    <row r="9131" spans="7:7" ht="27.75" customHeight="1" thickBot="1" x14ac:dyDescent="0.25">
      <c r="G9131" s="12"/>
    </row>
    <row r="9132" spans="7:7" ht="27.75" customHeight="1" thickBot="1" x14ac:dyDescent="0.25">
      <c r="G9132" s="12"/>
    </row>
    <row r="9133" spans="7:7" ht="27.75" customHeight="1" thickBot="1" x14ac:dyDescent="0.25">
      <c r="G9133" s="12"/>
    </row>
    <row r="9134" spans="7:7" ht="27.75" customHeight="1" thickBot="1" x14ac:dyDescent="0.25">
      <c r="G9134" s="12"/>
    </row>
    <row r="9135" spans="7:7" ht="27.75" customHeight="1" thickBot="1" x14ac:dyDescent="0.25">
      <c r="G9135" s="12"/>
    </row>
    <row r="9136" spans="7:7" ht="27.75" customHeight="1" thickBot="1" x14ac:dyDescent="0.25">
      <c r="G9136" s="12"/>
    </row>
    <row r="9137" spans="7:7" ht="27.75" customHeight="1" thickBot="1" x14ac:dyDescent="0.25">
      <c r="G9137" s="12"/>
    </row>
    <row r="9138" spans="7:7" ht="27.75" customHeight="1" thickBot="1" x14ac:dyDescent="0.25">
      <c r="G9138" s="12"/>
    </row>
    <row r="9139" spans="7:7" ht="27.75" customHeight="1" thickBot="1" x14ac:dyDescent="0.25">
      <c r="G9139" s="12"/>
    </row>
    <row r="9140" spans="7:7" ht="27.75" customHeight="1" thickBot="1" x14ac:dyDescent="0.25">
      <c r="G9140" s="12"/>
    </row>
    <row r="9141" spans="7:7" ht="27.75" customHeight="1" thickBot="1" x14ac:dyDescent="0.25">
      <c r="G9141" s="12"/>
    </row>
    <row r="9142" spans="7:7" ht="27.75" customHeight="1" thickBot="1" x14ac:dyDescent="0.25">
      <c r="G9142" s="12"/>
    </row>
    <row r="9143" spans="7:7" ht="27.75" customHeight="1" thickBot="1" x14ac:dyDescent="0.25">
      <c r="G9143" s="12"/>
    </row>
    <row r="9144" spans="7:7" ht="27.75" customHeight="1" thickBot="1" x14ac:dyDescent="0.25">
      <c r="G9144" s="12"/>
    </row>
    <row r="9145" spans="7:7" ht="27.75" customHeight="1" thickBot="1" x14ac:dyDescent="0.25">
      <c r="G9145" s="12"/>
    </row>
    <row r="9146" spans="7:7" ht="27.75" customHeight="1" thickBot="1" x14ac:dyDescent="0.25">
      <c r="G9146" s="12"/>
    </row>
    <row r="9147" spans="7:7" ht="27.75" customHeight="1" thickBot="1" x14ac:dyDescent="0.25">
      <c r="G9147" s="12"/>
    </row>
    <row r="9148" spans="7:7" ht="27.75" customHeight="1" thickBot="1" x14ac:dyDescent="0.25">
      <c r="G9148" s="12"/>
    </row>
    <row r="9149" spans="7:7" ht="27.75" customHeight="1" thickBot="1" x14ac:dyDescent="0.25">
      <c r="G9149" s="12"/>
    </row>
    <row r="9150" spans="7:7" ht="27.75" customHeight="1" thickBot="1" x14ac:dyDescent="0.25">
      <c r="G9150" s="12"/>
    </row>
    <row r="9151" spans="7:7" ht="27.75" customHeight="1" thickBot="1" x14ac:dyDescent="0.25">
      <c r="G9151" s="12"/>
    </row>
    <row r="9152" spans="7:7" ht="27.75" customHeight="1" thickBot="1" x14ac:dyDescent="0.25">
      <c r="G9152" s="12"/>
    </row>
    <row r="9153" spans="7:7" ht="27.75" customHeight="1" thickBot="1" x14ac:dyDescent="0.25">
      <c r="G9153" s="12"/>
    </row>
    <row r="9154" spans="7:7" ht="27.75" customHeight="1" thickBot="1" x14ac:dyDescent="0.25">
      <c r="G9154" s="12"/>
    </row>
    <row r="9155" spans="7:7" ht="27.75" customHeight="1" thickBot="1" x14ac:dyDescent="0.25">
      <c r="G9155" s="12"/>
    </row>
    <row r="9156" spans="7:7" ht="27.75" customHeight="1" thickBot="1" x14ac:dyDescent="0.25">
      <c r="G9156" s="12"/>
    </row>
    <row r="9157" spans="7:7" ht="27.75" customHeight="1" thickBot="1" x14ac:dyDescent="0.25">
      <c r="G9157" s="12"/>
    </row>
    <row r="9158" spans="7:7" ht="27.75" customHeight="1" thickBot="1" x14ac:dyDescent="0.25">
      <c r="G9158" s="12"/>
    </row>
    <row r="9159" spans="7:7" ht="27.75" customHeight="1" thickBot="1" x14ac:dyDescent="0.25">
      <c r="G9159" s="12"/>
    </row>
    <row r="9160" spans="7:7" ht="27.75" customHeight="1" thickBot="1" x14ac:dyDescent="0.25">
      <c r="G9160" s="12"/>
    </row>
    <row r="9161" spans="7:7" ht="27.75" customHeight="1" thickBot="1" x14ac:dyDescent="0.25">
      <c r="G9161" s="12"/>
    </row>
    <row r="9162" spans="7:7" ht="27.75" customHeight="1" thickBot="1" x14ac:dyDescent="0.25">
      <c r="G9162" s="12"/>
    </row>
    <row r="9163" spans="7:7" ht="27.75" customHeight="1" thickBot="1" x14ac:dyDescent="0.25">
      <c r="G9163" s="12"/>
    </row>
    <row r="9164" spans="7:7" ht="27.75" customHeight="1" thickBot="1" x14ac:dyDescent="0.25">
      <c r="G9164" s="12"/>
    </row>
    <row r="9165" spans="7:7" ht="27.75" customHeight="1" thickBot="1" x14ac:dyDescent="0.25">
      <c r="G9165" s="12"/>
    </row>
    <row r="9166" spans="7:7" ht="27.75" customHeight="1" thickBot="1" x14ac:dyDescent="0.25">
      <c r="G9166" s="12"/>
    </row>
    <row r="9167" spans="7:7" ht="27.75" customHeight="1" thickBot="1" x14ac:dyDescent="0.25">
      <c r="G9167" s="12"/>
    </row>
    <row r="9168" spans="7:7" ht="27.75" customHeight="1" thickBot="1" x14ac:dyDescent="0.25">
      <c r="G9168" s="12"/>
    </row>
    <row r="9169" spans="7:7" ht="27.75" customHeight="1" thickBot="1" x14ac:dyDescent="0.25">
      <c r="G9169" s="12"/>
    </row>
    <row r="9170" spans="7:7" ht="27.75" customHeight="1" thickBot="1" x14ac:dyDescent="0.25">
      <c r="G9170" s="12"/>
    </row>
    <row r="9171" spans="7:7" ht="27.75" customHeight="1" thickBot="1" x14ac:dyDescent="0.25">
      <c r="G9171" s="12"/>
    </row>
    <row r="9172" spans="7:7" ht="27.75" customHeight="1" thickBot="1" x14ac:dyDescent="0.25">
      <c r="G9172" s="12"/>
    </row>
    <row r="9173" spans="7:7" ht="27.75" customHeight="1" thickBot="1" x14ac:dyDescent="0.25">
      <c r="G9173" s="12"/>
    </row>
    <row r="9174" spans="7:7" ht="27.75" customHeight="1" thickBot="1" x14ac:dyDescent="0.25">
      <c r="G9174" s="12"/>
    </row>
    <row r="9175" spans="7:7" ht="27.75" customHeight="1" thickBot="1" x14ac:dyDescent="0.25">
      <c r="G9175" s="12"/>
    </row>
    <row r="9176" spans="7:7" ht="27.75" customHeight="1" thickBot="1" x14ac:dyDescent="0.25">
      <c r="G9176" s="12"/>
    </row>
    <row r="9177" spans="7:7" ht="27.75" customHeight="1" thickBot="1" x14ac:dyDescent="0.25">
      <c r="G9177" s="12"/>
    </row>
    <row r="9178" spans="7:7" ht="27.75" customHeight="1" thickBot="1" x14ac:dyDescent="0.25">
      <c r="G9178" s="12"/>
    </row>
    <row r="9179" spans="7:7" ht="27.75" customHeight="1" thickBot="1" x14ac:dyDescent="0.25">
      <c r="G9179" s="12"/>
    </row>
    <row r="9180" spans="7:7" ht="27.75" customHeight="1" thickBot="1" x14ac:dyDescent="0.25">
      <c r="G9180" s="12"/>
    </row>
    <row r="9181" spans="7:7" ht="27.75" customHeight="1" thickBot="1" x14ac:dyDescent="0.25">
      <c r="G9181" s="12"/>
    </row>
    <row r="9182" spans="7:7" ht="27.75" customHeight="1" thickBot="1" x14ac:dyDescent="0.25">
      <c r="G9182" s="12"/>
    </row>
    <row r="9183" spans="7:7" ht="27.75" customHeight="1" thickBot="1" x14ac:dyDescent="0.25">
      <c r="G9183" s="12"/>
    </row>
    <row r="9184" spans="7:7" ht="27.75" customHeight="1" thickBot="1" x14ac:dyDescent="0.25">
      <c r="G9184" s="12"/>
    </row>
    <row r="9185" spans="7:7" ht="27.75" customHeight="1" thickBot="1" x14ac:dyDescent="0.25">
      <c r="G9185" s="12"/>
    </row>
    <row r="9186" spans="7:7" ht="27.75" customHeight="1" thickBot="1" x14ac:dyDescent="0.25">
      <c r="G9186" s="12"/>
    </row>
    <row r="9187" spans="7:7" ht="27.75" customHeight="1" thickBot="1" x14ac:dyDescent="0.25">
      <c r="G9187" s="12"/>
    </row>
    <row r="9188" spans="7:7" ht="27.75" customHeight="1" thickBot="1" x14ac:dyDescent="0.25">
      <c r="G9188" s="12"/>
    </row>
    <row r="9189" spans="7:7" ht="27.75" customHeight="1" thickBot="1" x14ac:dyDescent="0.25">
      <c r="G9189" s="12"/>
    </row>
    <row r="9190" spans="7:7" ht="27.75" customHeight="1" thickBot="1" x14ac:dyDescent="0.25">
      <c r="G9190" s="12"/>
    </row>
    <row r="9191" spans="7:7" ht="27.75" customHeight="1" thickBot="1" x14ac:dyDescent="0.25">
      <c r="G9191" s="12"/>
    </row>
    <row r="9192" spans="7:7" ht="27.75" customHeight="1" thickBot="1" x14ac:dyDescent="0.25">
      <c r="G9192" s="12"/>
    </row>
    <row r="9193" spans="7:7" ht="27.75" customHeight="1" thickBot="1" x14ac:dyDescent="0.25">
      <c r="G9193" s="12"/>
    </row>
    <row r="9194" spans="7:7" ht="27.75" customHeight="1" thickBot="1" x14ac:dyDescent="0.25">
      <c r="G9194" s="12"/>
    </row>
    <row r="9195" spans="7:7" ht="27.75" customHeight="1" thickBot="1" x14ac:dyDescent="0.25">
      <c r="G9195" s="12"/>
    </row>
    <row r="9196" spans="7:7" ht="27.75" customHeight="1" thickBot="1" x14ac:dyDescent="0.25">
      <c r="G9196" s="12"/>
    </row>
    <row r="9197" spans="7:7" ht="27.75" customHeight="1" thickBot="1" x14ac:dyDescent="0.25">
      <c r="G9197" s="12"/>
    </row>
    <row r="9198" spans="7:7" ht="27.75" customHeight="1" thickBot="1" x14ac:dyDescent="0.25">
      <c r="G9198" s="12"/>
    </row>
    <row r="9199" spans="7:7" ht="27.75" customHeight="1" thickBot="1" x14ac:dyDescent="0.25">
      <c r="G9199" s="12"/>
    </row>
    <row r="9200" spans="7:7" ht="27.75" customHeight="1" thickBot="1" x14ac:dyDescent="0.25">
      <c r="G9200" s="12"/>
    </row>
    <row r="9201" spans="7:7" ht="27.75" customHeight="1" thickBot="1" x14ac:dyDescent="0.25">
      <c r="G9201" s="12"/>
    </row>
    <row r="9202" spans="7:7" ht="27.75" customHeight="1" thickBot="1" x14ac:dyDescent="0.25">
      <c r="G9202" s="12"/>
    </row>
    <row r="9203" spans="7:7" ht="27.75" customHeight="1" thickBot="1" x14ac:dyDescent="0.25">
      <c r="G9203" s="12"/>
    </row>
    <row r="9204" spans="7:7" ht="27.75" customHeight="1" thickBot="1" x14ac:dyDescent="0.25">
      <c r="G9204" s="12"/>
    </row>
    <row r="9205" spans="7:7" ht="27.75" customHeight="1" thickBot="1" x14ac:dyDescent="0.25">
      <c r="G9205" s="12"/>
    </row>
    <row r="9206" spans="7:7" ht="27.75" customHeight="1" thickBot="1" x14ac:dyDescent="0.25">
      <c r="G9206" s="12"/>
    </row>
    <row r="9207" spans="7:7" ht="27.75" customHeight="1" thickBot="1" x14ac:dyDescent="0.25">
      <c r="G9207" s="12"/>
    </row>
    <row r="9208" spans="7:7" ht="27.75" customHeight="1" thickBot="1" x14ac:dyDescent="0.25">
      <c r="G9208" s="12"/>
    </row>
    <row r="9209" spans="7:7" ht="27.75" customHeight="1" thickBot="1" x14ac:dyDescent="0.25">
      <c r="G9209" s="12"/>
    </row>
    <row r="9210" spans="7:7" ht="27.75" customHeight="1" thickBot="1" x14ac:dyDescent="0.25">
      <c r="G9210" s="12"/>
    </row>
    <row r="9211" spans="7:7" ht="27.75" customHeight="1" thickBot="1" x14ac:dyDescent="0.25">
      <c r="G9211" s="12"/>
    </row>
    <row r="9212" spans="7:7" ht="27.75" customHeight="1" thickBot="1" x14ac:dyDescent="0.25">
      <c r="G9212" s="12"/>
    </row>
    <row r="9213" spans="7:7" ht="27.75" customHeight="1" thickBot="1" x14ac:dyDescent="0.25">
      <c r="G9213" s="12"/>
    </row>
    <row r="9214" spans="7:7" ht="27.75" customHeight="1" thickBot="1" x14ac:dyDescent="0.25">
      <c r="G9214" s="12"/>
    </row>
    <row r="9215" spans="7:7" ht="27.75" customHeight="1" thickBot="1" x14ac:dyDescent="0.25">
      <c r="G9215" s="12"/>
    </row>
    <row r="9216" spans="7:7" ht="27.75" customHeight="1" thickBot="1" x14ac:dyDescent="0.25">
      <c r="G9216" s="12"/>
    </row>
    <row r="9217" spans="7:7" ht="27.75" customHeight="1" thickBot="1" x14ac:dyDescent="0.25">
      <c r="G9217" s="12"/>
    </row>
    <row r="9218" spans="7:7" ht="27.75" customHeight="1" thickBot="1" x14ac:dyDescent="0.25">
      <c r="G9218" s="12"/>
    </row>
    <row r="9219" spans="7:7" ht="27.75" customHeight="1" thickBot="1" x14ac:dyDescent="0.25">
      <c r="G9219" s="12"/>
    </row>
    <row r="9220" spans="7:7" ht="27.75" customHeight="1" thickBot="1" x14ac:dyDescent="0.25">
      <c r="G9220" s="12"/>
    </row>
    <row r="9221" spans="7:7" ht="27.75" customHeight="1" thickBot="1" x14ac:dyDescent="0.25">
      <c r="G9221" s="12"/>
    </row>
    <row r="9222" spans="7:7" ht="27.75" customHeight="1" thickBot="1" x14ac:dyDescent="0.25">
      <c r="G9222" s="12"/>
    </row>
    <row r="9223" spans="7:7" ht="27.75" customHeight="1" thickBot="1" x14ac:dyDescent="0.25">
      <c r="G9223" s="12"/>
    </row>
    <row r="9224" spans="7:7" ht="27.75" customHeight="1" thickBot="1" x14ac:dyDescent="0.25">
      <c r="G9224" s="12"/>
    </row>
    <row r="9225" spans="7:7" ht="27.75" customHeight="1" thickBot="1" x14ac:dyDescent="0.25">
      <c r="G9225" s="12"/>
    </row>
    <row r="9226" spans="7:7" ht="27.75" customHeight="1" thickBot="1" x14ac:dyDescent="0.25">
      <c r="G9226" s="12"/>
    </row>
    <row r="9227" spans="7:7" ht="27.75" customHeight="1" thickBot="1" x14ac:dyDescent="0.25">
      <c r="G9227" s="12"/>
    </row>
    <row r="9228" spans="7:7" ht="27.75" customHeight="1" thickBot="1" x14ac:dyDescent="0.25">
      <c r="G9228" s="12"/>
    </row>
    <row r="9229" spans="7:7" ht="27.75" customHeight="1" thickBot="1" x14ac:dyDescent="0.25">
      <c r="G9229" s="12"/>
    </row>
    <row r="9230" spans="7:7" ht="27.75" customHeight="1" thickBot="1" x14ac:dyDescent="0.25">
      <c r="G9230" s="12"/>
    </row>
    <row r="9231" spans="7:7" ht="27.75" customHeight="1" thickBot="1" x14ac:dyDescent="0.25">
      <c r="G9231" s="12"/>
    </row>
    <row r="9232" spans="7:7" ht="27.75" customHeight="1" thickBot="1" x14ac:dyDescent="0.25">
      <c r="G9232" s="12"/>
    </row>
    <row r="9233" spans="7:7" ht="27.75" customHeight="1" thickBot="1" x14ac:dyDescent="0.25">
      <c r="G9233" s="12"/>
    </row>
    <row r="9234" spans="7:7" ht="27.75" customHeight="1" thickBot="1" x14ac:dyDescent="0.25">
      <c r="G9234" s="12"/>
    </row>
    <row r="9235" spans="7:7" ht="27.75" customHeight="1" thickBot="1" x14ac:dyDescent="0.25">
      <c r="G9235" s="12"/>
    </row>
    <row r="9236" spans="7:7" ht="27.75" customHeight="1" thickBot="1" x14ac:dyDescent="0.25">
      <c r="G9236" s="12"/>
    </row>
    <row r="9237" spans="7:7" ht="27.75" customHeight="1" thickBot="1" x14ac:dyDescent="0.25">
      <c r="G9237" s="12"/>
    </row>
    <row r="9238" spans="7:7" ht="27.75" customHeight="1" thickBot="1" x14ac:dyDescent="0.25">
      <c r="G9238" s="12"/>
    </row>
    <row r="9239" spans="7:7" ht="27.75" customHeight="1" thickBot="1" x14ac:dyDescent="0.25">
      <c r="G9239" s="12"/>
    </row>
    <row r="9240" spans="7:7" ht="27.75" customHeight="1" thickBot="1" x14ac:dyDescent="0.25">
      <c r="G9240" s="12"/>
    </row>
    <row r="9241" spans="7:7" ht="27.75" customHeight="1" thickBot="1" x14ac:dyDescent="0.25">
      <c r="G9241" s="12"/>
    </row>
    <row r="9242" spans="7:7" ht="27.75" customHeight="1" thickBot="1" x14ac:dyDescent="0.25">
      <c r="G9242" s="12"/>
    </row>
    <row r="9243" spans="7:7" ht="27.75" customHeight="1" thickBot="1" x14ac:dyDescent="0.25">
      <c r="G9243" s="12"/>
    </row>
    <row r="9244" spans="7:7" ht="27.75" customHeight="1" thickBot="1" x14ac:dyDescent="0.25">
      <c r="G9244" s="12"/>
    </row>
    <row r="9245" spans="7:7" ht="27.75" customHeight="1" thickBot="1" x14ac:dyDescent="0.25">
      <c r="G9245" s="12"/>
    </row>
    <row r="9246" spans="7:7" ht="27.75" customHeight="1" thickBot="1" x14ac:dyDescent="0.25">
      <c r="G9246" s="12"/>
    </row>
    <row r="9247" spans="7:7" ht="27.75" customHeight="1" thickBot="1" x14ac:dyDescent="0.25">
      <c r="G9247" s="12"/>
    </row>
    <row r="9248" spans="7:7" ht="27.75" customHeight="1" thickBot="1" x14ac:dyDescent="0.25">
      <c r="G9248" s="12"/>
    </row>
    <row r="9249" spans="7:7" ht="27.75" customHeight="1" thickBot="1" x14ac:dyDescent="0.25">
      <c r="G9249" s="12"/>
    </row>
    <row r="9250" spans="7:7" ht="27.75" customHeight="1" thickBot="1" x14ac:dyDescent="0.25">
      <c r="G9250" s="12"/>
    </row>
    <row r="9251" spans="7:7" ht="27.75" customHeight="1" thickBot="1" x14ac:dyDescent="0.25">
      <c r="G9251" s="12"/>
    </row>
    <row r="9252" spans="7:7" ht="27.75" customHeight="1" thickBot="1" x14ac:dyDescent="0.25">
      <c r="G9252" s="12"/>
    </row>
    <row r="9253" spans="7:7" ht="27.75" customHeight="1" thickBot="1" x14ac:dyDescent="0.25">
      <c r="G9253" s="12"/>
    </row>
    <row r="9254" spans="7:7" ht="27.75" customHeight="1" thickBot="1" x14ac:dyDescent="0.25">
      <c r="G9254" s="12"/>
    </row>
    <row r="9255" spans="7:7" ht="27.75" customHeight="1" thickBot="1" x14ac:dyDescent="0.25">
      <c r="G9255" s="12"/>
    </row>
    <row r="9256" spans="7:7" ht="27.75" customHeight="1" thickBot="1" x14ac:dyDescent="0.25">
      <c r="G9256" s="12"/>
    </row>
    <row r="9257" spans="7:7" ht="27.75" customHeight="1" thickBot="1" x14ac:dyDescent="0.25">
      <c r="G9257" s="12"/>
    </row>
    <row r="9258" spans="7:7" ht="27.75" customHeight="1" thickBot="1" x14ac:dyDescent="0.25">
      <c r="G9258" s="12"/>
    </row>
    <row r="9259" spans="7:7" ht="27.75" customHeight="1" thickBot="1" x14ac:dyDescent="0.25">
      <c r="G9259" s="12"/>
    </row>
    <row r="9260" spans="7:7" ht="27.75" customHeight="1" thickBot="1" x14ac:dyDescent="0.25">
      <c r="G9260" s="12"/>
    </row>
    <row r="9261" spans="7:7" ht="27.75" customHeight="1" thickBot="1" x14ac:dyDescent="0.25">
      <c r="G9261" s="12"/>
    </row>
    <row r="9262" spans="7:7" ht="27.75" customHeight="1" thickBot="1" x14ac:dyDescent="0.25">
      <c r="G9262" s="12"/>
    </row>
    <row r="9263" spans="7:7" ht="27.75" customHeight="1" thickBot="1" x14ac:dyDescent="0.25">
      <c r="G9263" s="12"/>
    </row>
    <row r="9264" spans="7:7" ht="27.75" customHeight="1" thickBot="1" x14ac:dyDescent="0.25">
      <c r="G9264" s="12"/>
    </row>
    <row r="9265" spans="7:7" ht="27.75" customHeight="1" thickBot="1" x14ac:dyDescent="0.25">
      <c r="G9265" s="12"/>
    </row>
    <row r="9266" spans="7:7" ht="27.75" customHeight="1" thickBot="1" x14ac:dyDescent="0.25">
      <c r="G9266" s="12"/>
    </row>
    <row r="9267" spans="7:7" ht="27.75" customHeight="1" thickBot="1" x14ac:dyDescent="0.25">
      <c r="G9267" s="12"/>
    </row>
    <row r="9268" spans="7:7" ht="27.75" customHeight="1" thickBot="1" x14ac:dyDescent="0.25">
      <c r="G9268" s="12"/>
    </row>
    <row r="9269" spans="7:7" ht="27.75" customHeight="1" thickBot="1" x14ac:dyDescent="0.25">
      <c r="G9269" s="12"/>
    </row>
    <row r="9270" spans="7:7" ht="27.75" customHeight="1" thickBot="1" x14ac:dyDescent="0.25">
      <c r="G9270" s="12"/>
    </row>
    <row r="9271" spans="7:7" ht="27.75" customHeight="1" thickBot="1" x14ac:dyDescent="0.25">
      <c r="G9271" s="12"/>
    </row>
    <row r="9272" spans="7:7" ht="27.75" customHeight="1" thickBot="1" x14ac:dyDescent="0.25">
      <c r="G9272" s="12"/>
    </row>
    <row r="9273" spans="7:7" ht="27.75" customHeight="1" thickBot="1" x14ac:dyDescent="0.25">
      <c r="G9273" s="12"/>
    </row>
    <row r="9274" spans="7:7" ht="27.75" customHeight="1" thickBot="1" x14ac:dyDescent="0.25">
      <c r="G9274" s="12"/>
    </row>
    <row r="9275" spans="7:7" ht="27.75" customHeight="1" thickBot="1" x14ac:dyDescent="0.25">
      <c r="G9275" s="12"/>
    </row>
    <row r="9276" spans="7:7" ht="27.75" customHeight="1" thickBot="1" x14ac:dyDescent="0.25">
      <c r="G9276" s="12"/>
    </row>
    <row r="9277" spans="7:7" ht="27.75" customHeight="1" thickBot="1" x14ac:dyDescent="0.25">
      <c r="G9277" s="12"/>
    </row>
    <row r="9278" spans="7:7" ht="27.75" customHeight="1" thickBot="1" x14ac:dyDescent="0.25">
      <c r="G9278" s="12"/>
    </row>
    <row r="9279" spans="7:7" ht="27.75" customHeight="1" thickBot="1" x14ac:dyDescent="0.25">
      <c r="G9279" s="12"/>
    </row>
    <row r="9280" spans="7:7" ht="27.75" customHeight="1" thickBot="1" x14ac:dyDescent="0.25">
      <c r="G9280" s="12"/>
    </row>
    <row r="9281" spans="7:7" ht="27.75" customHeight="1" thickBot="1" x14ac:dyDescent="0.25">
      <c r="G9281" s="12"/>
    </row>
    <row r="9282" spans="7:7" ht="27.75" customHeight="1" thickBot="1" x14ac:dyDescent="0.25">
      <c r="G9282" s="12"/>
    </row>
    <row r="9283" spans="7:7" ht="27.75" customHeight="1" thickBot="1" x14ac:dyDescent="0.25">
      <c r="G9283" s="12"/>
    </row>
    <row r="9284" spans="7:7" ht="27.75" customHeight="1" thickBot="1" x14ac:dyDescent="0.25">
      <c r="G9284" s="12"/>
    </row>
    <row r="9285" spans="7:7" ht="27.75" customHeight="1" thickBot="1" x14ac:dyDescent="0.25">
      <c r="G9285" s="12"/>
    </row>
    <row r="9286" spans="7:7" ht="27.75" customHeight="1" thickBot="1" x14ac:dyDescent="0.25">
      <c r="G9286" s="12"/>
    </row>
    <row r="9287" spans="7:7" ht="27.75" customHeight="1" thickBot="1" x14ac:dyDescent="0.25">
      <c r="G9287" s="12"/>
    </row>
    <row r="9288" spans="7:7" ht="27.75" customHeight="1" thickBot="1" x14ac:dyDescent="0.25">
      <c r="G9288" s="12"/>
    </row>
    <row r="9289" spans="7:7" ht="27.75" customHeight="1" thickBot="1" x14ac:dyDescent="0.25">
      <c r="G9289" s="12"/>
    </row>
    <row r="9290" spans="7:7" ht="27.75" customHeight="1" thickBot="1" x14ac:dyDescent="0.25">
      <c r="G9290" s="12"/>
    </row>
    <row r="9291" spans="7:7" ht="27.75" customHeight="1" thickBot="1" x14ac:dyDescent="0.25">
      <c r="G9291" s="12"/>
    </row>
    <row r="9292" spans="7:7" ht="27.75" customHeight="1" thickBot="1" x14ac:dyDescent="0.25">
      <c r="G9292" s="12"/>
    </row>
    <row r="9293" spans="7:7" ht="27.75" customHeight="1" thickBot="1" x14ac:dyDescent="0.25">
      <c r="G9293" s="12"/>
    </row>
    <row r="9294" spans="7:7" ht="27.75" customHeight="1" thickBot="1" x14ac:dyDescent="0.25">
      <c r="G9294" s="12"/>
    </row>
    <row r="9295" spans="7:7" ht="27.75" customHeight="1" thickBot="1" x14ac:dyDescent="0.25">
      <c r="G9295" s="12"/>
    </row>
    <row r="9296" spans="7:7" ht="27.75" customHeight="1" thickBot="1" x14ac:dyDescent="0.25">
      <c r="G9296" s="12"/>
    </row>
    <row r="9297" spans="7:7" ht="27.75" customHeight="1" thickBot="1" x14ac:dyDescent="0.25">
      <c r="G9297" s="12"/>
    </row>
    <row r="9298" spans="7:7" ht="27.75" customHeight="1" thickBot="1" x14ac:dyDescent="0.25">
      <c r="G9298" s="12"/>
    </row>
    <row r="9299" spans="7:7" ht="27.75" customHeight="1" thickBot="1" x14ac:dyDescent="0.25">
      <c r="G9299" s="12"/>
    </row>
    <row r="9300" spans="7:7" ht="27.75" customHeight="1" thickBot="1" x14ac:dyDescent="0.25">
      <c r="G9300" s="12"/>
    </row>
    <row r="9301" spans="7:7" ht="27.75" customHeight="1" thickBot="1" x14ac:dyDescent="0.25">
      <c r="G9301" s="12"/>
    </row>
    <row r="9302" spans="7:7" ht="27.75" customHeight="1" thickBot="1" x14ac:dyDescent="0.25">
      <c r="G9302" s="12"/>
    </row>
    <row r="9303" spans="7:7" ht="27.75" customHeight="1" thickBot="1" x14ac:dyDescent="0.25">
      <c r="G9303" s="12"/>
    </row>
    <row r="9304" spans="7:7" ht="27.75" customHeight="1" thickBot="1" x14ac:dyDescent="0.25">
      <c r="G9304" s="12"/>
    </row>
    <row r="9305" spans="7:7" ht="27.75" customHeight="1" thickBot="1" x14ac:dyDescent="0.25">
      <c r="G9305" s="12"/>
    </row>
    <row r="9306" spans="7:7" ht="27.75" customHeight="1" thickBot="1" x14ac:dyDescent="0.25">
      <c r="G9306" s="12"/>
    </row>
    <row r="9307" spans="7:7" ht="27.75" customHeight="1" thickBot="1" x14ac:dyDescent="0.25">
      <c r="G9307" s="12"/>
    </row>
    <row r="9308" spans="7:7" ht="27.75" customHeight="1" thickBot="1" x14ac:dyDescent="0.25">
      <c r="G9308" s="12"/>
    </row>
    <row r="9309" spans="7:7" ht="27.75" customHeight="1" thickBot="1" x14ac:dyDescent="0.25">
      <c r="G9309" s="12"/>
    </row>
    <row r="9310" spans="7:7" ht="27.75" customHeight="1" thickBot="1" x14ac:dyDescent="0.25">
      <c r="G9310" s="12"/>
    </row>
    <row r="9311" spans="7:7" ht="27.75" customHeight="1" thickBot="1" x14ac:dyDescent="0.25">
      <c r="G9311" s="12"/>
    </row>
    <row r="9312" spans="7:7" ht="27.75" customHeight="1" thickBot="1" x14ac:dyDescent="0.25">
      <c r="G9312" s="12"/>
    </row>
    <row r="9313" spans="7:7" ht="27.75" customHeight="1" thickBot="1" x14ac:dyDescent="0.25">
      <c r="G9313" s="12"/>
    </row>
    <row r="9314" spans="7:7" ht="27.75" customHeight="1" thickBot="1" x14ac:dyDescent="0.25">
      <c r="G9314" s="12"/>
    </row>
    <row r="9315" spans="7:7" ht="27.75" customHeight="1" thickBot="1" x14ac:dyDescent="0.25">
      <c r="G9315" s="12"/>
    </row>
    <row r="9316" spans="7:7" ht="27.75" customHeight="1" thickBot="1" x14ac:dyDescent="0.25">
      <c r="G9316" s="12"/>
    </row>
    <row r="9317" spans="7:7" ht="27.75" customHeight="1" thickBot="1" x14ac:dyDescent="0.25">
      <c r="G9317" s="12"/>
    </row>
    <row r="9318" spans="7:7" ht="27.75" customHeight="1" thickBot="1" x14ac:dyDescent="0.25">
      <c r="G9318" s="12"/>
    </row>
    <row r="9319" spans="7:7" ht="27.75" customHeight="1" thickBot="1" x14ac:dyDescent="0.25">
      <c r="G9319" s="12"/>
    </row>
    <row r="9320" spans="7:7" ht="27.75" customHeight="1" thickBot="1" x14ac:dyDescent="0.25">
      <c r="G9320" s="12"/>
    </row>
    <row r="9321" spans="7:7" ht="27.75" customHeight="1" thickBot="1" x14ac:dyDescent="0.25">
      <c r="G9321" s="12"/>
    </row>
    <row r="9322" spans="7:7" ht="27.75" customHeight="1" thickBot="1" x14ac:dyDescent="0.25">
      <c r="G9322" s="12"/>
    </row>
    <row r="9323" spans="7:7" ht="27.75" customHeight="1" thickBot="1" x14ac:dyDescent="0.25">
      <c r="G9323" s="12"/>
    </row>
    <row r="9324" spans="7:7" ht="27.75" customHeight="1" thickBot="1" x14ac:dyDescent="0.25">
      <c r="G9324" s="12"/>
    </row>
    <row r="9325" spans="7:7" ht="27.75" customHeight="1" thickBot="1" x14ac:dyDescent="0.25">
      <c r="G9325" s="12"/>
    </row>
    <row r="9326" spans="7:7" ht="27.75" customHeight="1" thickBot="1" x14ac:dyDescent="0.25">
      <c r="G9326" s="12"/>
    </row>
    <row r="9327" spans="7:7" ht="27.75" customHeight="1" thickBot="1" x14ac:dyDescent="0.25">
      <c r="G9327" s="12"/>
    </row>
    <row r="9328" spans="7:7" ht="27.75" customHeight="1" thickBot="1" x14ac:dyDescent="0.25">
      <c r="G9328" s="12"/>
    </row>
    <row r="9329" spans="7:7" ht="27.75" customHeight="1" thickBot="1" x14ac:dyDescent="0.25">
      <c r="G9329" s="12"/>
    </row>
    <row r="9330" spans="7:7" ht="27.75" customHeight="1" thickBot="1" x14ac:dyDescent="0.25">
      <c r="G9330" s="12"/>
    </row>
    <row r="9331" spans="7:7" ht="27.75" customHeight="1" thickBot="1" x14ac:dyDescent="0.25">
      <c r="G9331" s="12"/>
    </row>
    <row r="9332" spans="7:7" ht="27.75" customHeight="1" thickBot="1" x14ac:dyDescent="0.25">
      <c r="G9332" s="12"/>
    </row>
    <row r="9333" spans="7:7" ht="27.75" customHeight="1" thickBot="1" x14ac:dyDescent="0.25">
      <c r="G9333" s="12"/>
    </row>
    <row r="9334" spans="7:7" ht="27.75" customHeight="1" thickBot="1" x14ac:dyDescent="0.25">
      <c r="G9334" s="12"/>
    </row>
    <row r="9335" spans="7:7" ht="27.75" customHeight="1" thickBot="1" x14ac:dyDescent="0.25">
      <c r="G9335" s="12"/>
    </row>
    <row r="9336" spans="7:7" ht="27.75" customHeight="1" thickBot="1" x14ac:dyDescent="0.25">
      <c r="G9336" s="12"/>
    </row>
    <row r="9337" spans="7:7" ht="27.75" customHeight="1" thickBot="1" x14ac:dyDescent="0.25">
      <c r="G9337" s="12"/>
    </row>
    <row r="9338" spans="7:7" ht="27.75" customHeight="1" thickBot="1" x14ac:dyDescent="0.25">
      <c r="G9338" s="12"/>
    </row>
    <row r="9339" spans="7:7" ht="27.75" customHeight="1" thickBot="1" x14ac:dyDescent="0.25">
      <c r="G9339" s="12"/>
    </row>
    <row r="9340" spans="7:7" ht="27.75" customHeight="1" thickBot="1" x14ac:dyDescent="0.25">
      <c r="G9340" s="12"/>
    </row>
    <row r="9341" spans="7:7" ht="27.75" customHeight="1" thickBot="1" x14ac:dyDescent="0.25">
      <c r="G9341" s="12"/>
    </row>
    <row r="9342" spans="7:7" ht="27.75" customHeight="1" thickBot="1" x14ac:dyDescent="0.25">
      <c r="G9342" s="12"/>
    </row>
    <row r="9343" spans="7:7" ht="27.75" customHeight="1" thickBot="1" x14ac:dyDescent="0.25">
      <c r="G9343" s="12"/>
    </row>
    <row r="9344" spans="7:7" ht="27.75" customHeight="1" thickBot="1" x14ac:dyDescent="0.25">
      <c r="G9344" s="12"/>
    </row>
    <row r="9345" spans="7:7" ht="27.75" customHeight="1" thickBot="1" x14ac:dyDescent="0.25">
      <c r="G9345" s="12"/>
    </row>
    <row r="9346" spans="7:7" ht="27.75" customHeight="1" thickBot="1" x14ac:dyDescent="0.25">
      <c r="G9346" s="12"/>
    </row>
    <row r="9347" spans="7:7" ht="27.75" customHeight="1" thickBot="1" x14ac:dyDescent="0.25">
      <c r="G9347" s="12"/>
    </row>
    <row r="9348" spans="7:7" ht="27.75" customHeight="1" thickBot="1" x14ac:dyDescent="0.25">
      <c r="G9348" s="12"/>
    </row>
    <row r="9349" spans="7:7" ht="27.75" customHeight="1" thickBot="1" x14ac:dyDescent="0.25">
      <c r="G9349" s="12"/>
    </row>
    <row r="9350" spans="7:7" ht="27.75" customHeight="1" thickBot="1" x14ac:dyDescent="0.25">
      <c r="G9350" s="12"/>
    </row>
    <row r="9351" spans="7:7" ht="27.75" customHeight="1" thickBot="1" x14ac:dyDescent="0.25">
      <c r="G9351" s="12"/>
    </row>
    <row r="9352" spans="7:7" ht="27.75" customHeight="1" thickBot="1" x14ac:dyDescent="0.25">
      <c r="G9352" s="12"/>
    </row>
    <row r="9353" spans="7:7" ht="27.75" customHeight="1" thickBot="1" x14ac:dyDescent="0.25">
      <c r="G9353" s="12"/>
    </row>
    <row r="9354" spans="7:7" ht="27.75" customHeight="1" thickBot="1" x14ac:dyDescent="0.25">
      <c r="G9354" s="12"/>
    </row>
    <row r="9355" spans="7:7" ht="27.75" customHeight="1" thickBot="1" x14ac:dyDescent="0.25">
      <c r="G9355" s="12"/>
    </row>
    <row r="9356" spans="7:7" ht="27.75" customHeight="1" thickBot="1" x14ac:dyDescent="0.25">
      <c r="G9356" s="12"/>
    </row>
    <row r="9357" spans="7:7" ht="27.75" customHeight="1" thickBot="1" x14ac:dyDescent="0.25">
      <c r="G9357" s="12"/>
    </row>
    <row r="9358" spans="7:7" ht="27.75" customHeight="1" thickBot="1" x14ac:dyDescent="0.25">
      <c r="G9358" s="12"/>
    </row>
    <row r="9359" spans="7:7" ht="27.75" customHeight="1" thickBot="1" x14ac:dyDescent="0.25">
      <c r="G9359" s="12"/>
    </row>
    <row r="9360" spans="7:7" ht="27.75" customHeight="1" thickBot="1" x14ac:dyDescent="0.25">
      <c r="G9360" s="12"/>
    </row>
    <row r="9361" spans="7:7" ht="27.75" customHeight="1" thickBot="1" x14ac:dyDescent="0.25">
      <c r="G9361" s="12"/>
    </row>
    <row r="9362" spans="7:7" ht="27.75" customHeight="1" thickBot="1" x14ac:dyDescent="0.25">
      <c r="G9362" s="12"/>
    </row>
    <row r="9363" spans="7:7" ht="27.75" customHeight="1" thickBot="1" x14ac:dyDescent="0.25">
      <c r="G9363" s="12"/>
    </row>
    <row r="9364" spans="7:7" ht="27.75" customHeight="1" thickBot="1" x14ac:dyDescent="0.25">
      <c r="G9364" s="12"/>
    </row>
    <row r="9365" spans="7:7" ht="27.75" customHeight="1" thickBot="1" x14ac:dyDescent="0.25">
      <c r="G9365" s="12"/>
    </row>
    <row r="9366" spans="7:7" ht="27.75" customHeight="1" thickBot="1" x14ac:dyDescent="0.25">
      <c r="G9366" s="12"/>
    </row>
    <row r="9367" spans="7:7" ht="27.75" customHeight="1" thickBot="1" x14ac:dyDescent="0.25">
      <c r="G9367" s="12"/>
    </row>
    <row r="9368" spans="7:7" ht="27.75" customHeight="1" thickBot="1" x14ac:dyDescent="0.25">
      <c r="G9368" s="12"/>
    </row>
    <row r="9369" spans="7:7" ht="27.75" customHeight="1" thickBot="1" x14ac:dyDescent="0.25">
      <c r="G9369" s="12"/>
    </row>
    <row r="9370" spans="7:7" ht="27.75" customHeight="1" thickBot="1" x14ac:dyDescent="0.25">
      <c r="G9370" s="12"/>
    </row>
    <row r="9371" spans="7:7" ht="27.75" customHeight="1" thickBot="1" x14ac:dyDescent="0.25">
      <c r="G9371" s="12"/>
    </row>
    <row r="9372" spans="7:7" ht="27.75" customHeight="1" thickBot="1" x14ac:dyDescent="0.25">
      <c r="G9372" s="12"/>
    </row>
    <row r="9373" spans="7:7" ht="27.75" customHeight="1" thickBot="1" x14ac:dyDescent="0.25">
      <c r="G9373" s="12"/>
    </row>
    <row r="9374" spans="7:7" ht="27.75" customHeight="1" thickBot="1" x14ac:dyDescent="0.25">
      <c r="G9374" s="12"/>
    </row>
    <row r="9375" spans="7:7" ht="27.75" customHeight="1" thickBot="1" x14ac:dyDescent="0.25">
      <c r="G9375" s="12"/>
    </row>
    <row r="9376" spans="7:7" ht="27.75" customHeight="1" thickBot="1" x14ac:dyDescent="0.25">
      <c r="G9376" s="12"/>
    </row>
    <row r="9377" spans="7:7" ht="27.75" customHeight="1" thickBot="1" x14ac:dyDescent="0.25">
      <c r="G9377" s="12"/>
    </row>
    <row r="9378" spans="7:7" ht="27.75" customHeight="1" thickBot="1" x14ac:dyDescent="0.25">
      <c r="G9378" s="12"/>
    </row>
    <row r="9379" spans="7:7" ht="27.75" customHeight="1" thickBot="1" x14ac:dyDescent="0.25">
      <c r="G9379" s="12"/>
    </row>
    <row r="9380" spans="7:7" ht="27.75" customHeight="1" thickBot="1" x14ac:dyDescent="0.25">
      <c r="G9380" s="12"/>
    </row>
    <row r="9381" spans="7:7" ht="27.75" customHeight="1" thickBot="1" x14ac:dyDescent="0.25">
      <c r="G9381" s="12"/>
    </row>
    <row r="9382" spans="7:7" ht="27.75" customHeight="1" thickBot="1" x14ac:dyDescent="0.25">
      <c r="G9382" s="12"/>
    </row>
    <row r="9383" spans="7:7" ht="27.75" customHeight="1" thickBot="1" x14ac:dyDescent="0.25">
      <c r="G9383" s="12"/>
    </row>
    <row r="9384" spans="7:7" ht="27.75" customHeight="1" thickBot="1" x14ac:dyDescent="0.25">
      <c r="G9384" s="12"/>
    </row>
    <row r="9385" spans="7:7" ht="27.75" customHeight="1" thickBot="1" x14ac:dyDescent="0.25">
      <c r="G9385" s="12"/>
    </row>
    <row r="9386" spans="7:7" ht="27.75" customHeight="1" thickBot="1" x14ac:dyDescent="0.25">
      <c r="G9386" s="12"/>
    </row>
    <row r="9387" spans="7:7" ht="27.75" customHeight="1" thickBot="1" x14ac:dyDescent="0.25">
      <c r="G9387" s="12"/>
    </row>
    <row r="9388" spans="7:7" ht="27.75" customHeight="1" thickBot="1" x14ac:dyDescent="0.25">
      <c r="G9388" s="12"/>
    </row>
    <row r="9389" spans="7:7" ht="27.75" customHeight="1" thickBot="1" x14ac:dyDescent="0.25">
      <c r="G9389" s="12"/>
    </row>
    <row r="9390" spans="7:7" ht="27.75" customHeight="1" thickBot="1" x14ac:dyDescent="0.25">
      <c r="G9390" s="12"/>
    </row>
    <row r="9391" spans="7:7" ht="27.75" customHeight="1" thickBot="1" x14ac:dyDescent="0.25">
      <c r="G9391" s="12"/>
    </row>
    <row r="9392" spans="7:7" ht="27.75" customHeight="1" thickBot="1" x14ac:dyDescent="0.25">
      <c r="G9392" s="12"/>
    </row>
    <row r="9393" spans="7:7" ht="27.75" customHeight="1" thickBot="1" x14ac:dyDescent="0.25">
      <c r="G9393" s="12"/>
    </row>
    <row r="9394" spans="7:7" ht="27.75" customHeight="1" thickBot="1" x14ac:dyDescent="0.25">
      <c r="G9394" s="12"/>
    </row>
    <row r="9395" spans="7:7" ht="27.75" customHeight="1" thickBot="1" x14ac:dyDescent="0.25">
      <c r="G9395" s="12"/>
    </row>
    <row r="9396" spans="7:7" ht="27.75" customHeight="1" thickBot="1" x14ac:dyDescent="0.25">
      <c r="G9396" s="12"/>
    </row>
    <row r="9397" spans="7:7" ht="27.75" customHeight="1" thickBot="1" x14ac:dyDescent="0.25">
      <c r="G9397" s="12"/>
    </row>
    <row r="9398" spans="7:7" ht="27.75" customHeight="1" thickBot="1" x14ac:dyDescent="0.25">
      <c r="G9398" s="12"/>
    </row>
    <row r="9399" spans="7:7" ht="27.75" customHeight="1" thickBot="1" x14ac:dyDescent="0.25">
      <c r="G9399" s="12"/>
    </row>
    <row r="9400" spans="7:7" ht="27.75" customHeight="1" thickBot="1" x14ac:dyDescent="0.25">
      <c r="G9400" s="12"/>
    </row>
    <row r="9401" spans="7:7" ht="27.75" customHeight="1" thickBot="1" x14ac:dyDescent="0.25">
      <c r="G9401" s="12"/>
    </row>
    <row r="9402" spans="7:7" ht="27.75" customHeight="1" thickBot="1" x14ac:dyDescent="0.25">
      <c r="G9402" s="12"/>
    </row>
    <row r="9403" spans="7:7" ht="27.75" customHeight="1" thickBot="1" x14ac:dyDescent="0.25">
      <c r="G9403" s="12"/>
    </row>
    <row r="9404" spans="7:7" ht="27.75" customHeight="1" thickBot="1" x14ac:dyDescent="0.25">
      <c r="G9404" s="12"/>
    </row>
    <row r="9405" spans="7:7" ht="27.75" customHeight="1" thickBot="1" x14ac:dyDescent="0.25">
      <c r="G9405" s="12"/>
    </row>
    <row r="9406" spans="7:7" ht="27.75" customHeight="1" thickBot="1" x14ac:dyDescent="0.25">
      <c r="G9406" s="12"/>
    </row>
    <row r="9407" spans="7:7" ht="27.75" customHeight="1" thickBot="1" x14ac:dyDescent="0.25">
      <c r="G9407" s="12"/>
    </row>
    <row r="9408" spans="7:7" ht="27.75" customHeight="1" thickBot="1" x14ac:dyDescent="0.25">
      <c r="G9408" s="12"/>
    </row>
    <row r="9409" spans="7:7" ht="27.75" customHeight="1" thickBot="1" x14ac:dyDescent="0.25">
      <c r="G9409" s="12"/>
    </row>
    <row r="9410" spans="7:7" ht="27.75" customHeight="1" thickBot="1" x14ac:dyDescent="0.25">
      <c r="G9410" s="12"/>
    </row>
    <row r="9411" spans="7:7" ht="27.75" customHeight="1" thickBot="1" x14ac:dyDescent="0.25">
      <c r="G9411" s="12"/>
    </row>
    <row r="9412" spans="7:7" ht="27.75" customHeight="1" thickBot="1" x14ac:dyDescent="0.25">
      <c r="G9412" s="12"/>
    </row>
    <row r="9413" spans="7:7" ht="27.75" customHeight="1" thickBot="1" x14ac:dyDescent="0.25">
      <c r="G9413" s="12"/>
    </row>
    <row r="9414" spans="7:7" ht="27.75" customHeight="1" thickBot="1" x14ac:dyDescent="0.25">
      <c r="G9414" s="12"/>
    </row>
    <row r="9415" spans="7:7" ht="27.75" customHeight="1" thickBot="1" x14ac:dyDescent="0.25">
      <c r="G9415" s="12"/>
    </row>
    <row r="9416" spans="7:7" ht="27.75" customHeight="1" thickBot="1" x14ac:dyDescent="0.25">
      <c r="G9416" s="12"/>
    </row>
    <row r="9417" spans="7:7" ht="27.75" customHeight="1" thickBot="1" x14ac:dyDescent="0.25">
      <c r="G9417" s="12"/>
    </row>
    <row r="9418" spans="7:7" ht="27.75" customHeight="1" thickBot="1" x14ac:dyDescent="0.25">
      <c r="G9418" s="12"/>
    </row>
    <row r="9419" spans="7:7" ht="27.75" customHeight="1" thickBot="1" x14ac:dyDescent="0.25">
      <c r="G9419" s="12"/>
    </row>
    <row r="9420" spans="7:7" ht="27.75" customHeight="1" thickBot="1" x14ac:dyDescent="0.25">
      <c r="G9420" s="12"/>
    </row>
    <row r="9421" spans="7:7" ht="27.75" customHeight="1" thickBot="1" x14ac:dyDescent="0.25">
      <c r="G9421" s="12"/>
    </row>
    <row r="9422" spans="7:7" ht="27.75" customHeight="1" thickBot="1" x14ac:dyDescent="0.25">
      <c r="G9422" s="12"/>
    </row>
    <row r="9423" spans="7:7" ht="27.75" customHeight="1" thickBot="1" x14ac:dyDescent="0.25">
      <c r="G9423" s="12"/>
    </row>
    <row r="9424" spans="7:7" ht="27.75" customHeight="1" thickBot="1" x14ac:dyDescent="0.25">
      <c r="G9424" s="12"/>
    </row>
    <row r="9425" spans="7:7" ht="27.75" customHeight="1" thickBot="1" x14ac:dyDescent="0.25">
      <c r="G9425" s="12"/>
    </row>
    <row r="9426" spans="7:7" ht="27.75" customHeight="1" thickBot="1" x14ac:dyDescent="0.25">
      <c r="G9426" s="12"/>
    </row>
    <row r="9427" spans="7:7" ht="27.75" customHeight="1" thickBot="1" x14ac:dyDescent="0.25">
      <c r="G9427" s="12"/>
    </row>
    <row r="9428" spans="7:7" ht="27.75" customHeight="1" thickBot="1" x14ac:dyDescent="0.25">
      <c r="G9428" s="12"/>
    </row>
    <row r="9429" spans="7:7" ht="27.75" customHeight="1" thickBot="1" x14ac:dyDescent="0.25">
      <c r="G9429" s="12"/>
    </row>
    <row r="9430" spans="7:7" ht="27.75" customHeight="1" thickBot="1" x14ac:dyDescent="0.25">
      <c r="G9430" s="12"/>
    </row>
    <row r="9431" spans="7:7" ht="27.75" customHeight="1" thickBot="1" x14ac:dyDescent="0.25">
      <c r="G9431" s="12"/>
    </row>
    <row r="9432" spans="7:7" ht="27.75" customHeight="1" thickBot="1" x14ac:dyDescent="0.25">
      <c r="G9432" s="12"/>
    </row>
    <row r="9433" spans="7:7" ht="27.75" customHeight="1" thickBot="1" x14ac:dyDescent="0.25">
      <c r="G9433" s="12"/>
    </row>
    <row r="9434" spans="7:7" ht="27.75" customHeight="1" thickBot="1" x14ac:dyDescent="0.25">
      <c r="G9434" s="12"/>
    </row>
    <row r="9435" spans="7:7" ht="27.75" customHeight="1" thickBot="1" x14ac:dyDescent="0.25">
      <c r="G9435" s="12"/>
    </row>
    <row r="9436" spans="7:7" ht="27.75" customHeight="1" thickBot="1" x14ac:dyDescent="0.25">
      <c r="G9436" s="12"/>
    </row>
    <row r="9437" spans="7:7" ht="27.75" customHeight="1" thickBot="1" x14ac:dyDescent="0.25">
      <c r="G9437" s="12"/>
    </row>
    <row r="9438" spans="7:7" ht="27.75" customHeight="1" thickBot="1" x14ac:dyDescent="0.25">
      <c r="G9438" s="12"/>
    </row>
    <row r="9439" spans="7:7" ht="27.75" customHeight="1" thickBot="1" x14ac:dyDescent="0.25">
      <c r="G9439" s="12"/>
    </row>
    <row r="9440" spans="7:7" ht="27.75" customHeight="1" thickBot="1" x14ac:dyDescent="0.25">
      <c r="G9440" s="12"/>
    </row>
    <row r="9441" spans="7:7" ht="27.75" customHeight="1" thickBot="1" x14ac:dyDescent="0.25">
      <c r="G9441" s="12"/>
    </row>
    <row r="9442" spans="7:7" ht="27.75" customHeight="1" thickBot="1" x14ac:dyDescent="0.25">
      <c r="G9442" s="12"/>
    </row>
    <row r="9443" spans="7:7" ht="27.75" customHeight="1" thickBot="1" x14ac:dyDescent="0.25">
      <c r="G9443" s="12"/>
    </row>
    <row r="9444" spans="7:7" ht="27.75" customHeight="1" thickBot="1" x14ac:dyDescent="0.25">
      <c r="G9444" s="12"/>
    </row>
    <row r="9445" spans="7:7" ht="27.75" customHeight="1" thickBot="1" x14ac:dyDescent="0.25">
      <c r="G9445" s="12"/>
    </row>
    <row r="9446" spans="7:7" ht="27.75" customHeight="1" thickBot="1" x14ac:dyDescent="0.25">
      <c r="G9446" s="12"/>
    </row>
    <row r="9447" spans="7:7" ht="27.75" customHeight="1" thickBot="1" x14ac:dyDescent="0.25">
      <c r="G9447" s="12"/>
    </row>
    <row r="9448" spans="7:7" ht="27.75" customHeight="1" thickBot="1" x14ac:dyDescent="0.25">
      <c r="G9448" s="12"/>
    </row>
    <row r="9449" spans="7:7" ht="27.75" customHeight="1" thickBot="1" x14ac:dyDescent="0.25">
      <c r="G9449" s="12"/>
    </row>
    <row r="9450" spans="7:7" ht="27.75" customHeight="1" thickBot="1" x14ac:dyDescent="0.25">
      <c r="G9450" s="12"/>
    </row>
    <row r="9451" spans="7:7" ht="27.75" customHeight="1" thickBot="1" x14ac:dyDescent="0.25">
      <c r="G9451" s="12"/>
    </row>
    <row r="9452" spans="7:7" ht="27.75" customHeight="1" thickBot="1" x14ac:dyDescent="0.25">
      <c r="G9452" s="12"/>
    </row>
    <row r="9453" spans="7:7" ht="27.75" customHeight="1" thickBot="1" x14ac:dyDescent="0.25">
      <c r="G9453" s="12"/>
    </row>
    <row r="9454" spans="7:7" ht="27.75" customHeight="1" thickBot="1" x14ac:dyDescent="0.25">
      <c r="G9454" s="12"/>
    </row>
    <row r="9455" spans="7:7" ht="27.75" customHeight="1" thickBot="1" x14ac:dyDescent="0.25">
      <c r="G9455" s="12"/>
    </row>
    <row r="9456" spans="7:7" ht="27.75" customHeight="1" thickBot="1" x14ac:dyDescent="0.25">
      <c r="G9456" s="12"/>
    </row>
    <row r="9457" spans="7:7" ht="27.75" customHeight="1" thickBot="1" x14ac:dyDescent="0.25">
      <c r="G9457" s="12"/>
    </row>
    <row r="9458" spans="7:7" ht="27.75" customHeight="1" thickBot="1" x14ac:dyDescent="0.25">
      <c r="G9458" s="12"/>
    </row>
    <row r="9459" spans="7:7" ht="27.75" customHeight="1" thickBot="1" x14ac:dyDescent="0.25">
      <c r="G9459" s="12"/>
    </row>
    <row r="9460" spans="7:7" ht="27.75" customHeight="1" thickBot="1" x14ac:dyDescent="0.25">
      <c r="G9460" s="12"/>
    </row>
    <row r="9461" spans="7:7" ht="27.75" customHeight="1" thickBot="1" x14ac:dyDescent="0.25">
      <c r="G9461" s="12"/>
    </row>
    <row r="9462" spans="7:7" ht="27.75" customHeight="1" thickBot="1" x14ac:dyDescent="0.25">
      <c r="G9462" s="12"/>
    </row>
    <row r="9463" spans="7:7" ht="27.75" customHeight="1" thickBot="1" x14ac:dyDescent="0.25">
      <c r="G9463" s="12"/>
    </row>
    <row r="9464" spans="7:7" ht="27.75" customHeight="1" thickBot="1" x14ac:dyDescent="0.25">
      <c r="G9464" s="12"/>
    </row>
    <row r="9465" spans="7:7" ht="27.75" customHeight="1" thickBot="1" x14ac:dyDescent="0.25">
      <c r="G9465" s="12"/>
    </row>
    <row r="9466" spans="7:7" ht="27.75" customHeight="1" thickBot="1" x14ac:dyDescent="0.25">
      <c r="G9466" s="12"/>
    </row>
    <row r="9467" spans="7:7" ht="27.75" customHeight="1" thickBot="1" x14ac:dyDescent="0.25">
      <c r="G9467" s="12"/>
    </row>
    <row r="9468" spans="7:7" ht="27.75" customHeight="1" thickBot="1" x14ac:dyDescent="0.25">
      <c r="G9468" s="12"/>
    </row>
    <row r="9469" spans="7:7" ht="27.75" customHeight="1" thickBot="1" x14ac:dyDescent="0.25">
      <c r="G9469" s="12"/>
    </row>
    <row r="9470" spans="7:7" ht="27.75" customHeight="1" thickBot="1" x14ac:dyDescent="0.25">
      <c r="G9470" s="12"/>
    </row>
    <row r="9471" spans="7:7" ht="27.75" customHeight="1" thickBot="1" x14ac:dyDescent="0.25">
      <c r="G9471" s="12"/>
    </row>
    <row r="9472" spans="7:7" ht="27.75" customHeight="1" thickBot="1" x14ac:dyDescent="0.25">
      <c r="G9472" s="12"/>
    </row>
    <row r="9473" spans="7:7" ht="27.75" customHeight="1" thickBot="1" x14ac:dyDescent="0.25">
      <c r="G9473" s="12"/>
    </row>
    <row r="9474" spans="7:7" ht="27.75" customHeight="1" thickBot="1" x14ac:dyDescent="0.25">
      <c r="G9474" s="12"/>
    </row>
    <row r="9475" spans="7:7" ht="27.75" customHeight="1" thickBot="1" x14ac:dyDescent="0.25">
      <c r="G9475" s="12"/>
    </row>
    <row r="9476" spans="7:7" ht="27.75" customHeight="1" thickBot="1" x14ac:dyDescent="0.25">
      <c r="G9476" s="12"/>
    </row>
    <row r="9477" spans="7:7" ht="27.75" customHeight="1" thickBot="1" x14ac:dyDescent="0.25">
      <c r="G9477" s="12"/>
    </row>
    <row r="9478" spans="7:7" ht="27.75" customHeight="1" thickBot="1" x14ac:dyDescent="0.25">
      <c r="G9478" s="12"/>
    </row>
    <row r="9479" spans="7:7" ht="27.75" customHeight="1" thickBot="1" x14ac:dyDescent="0.25">
      <c r="G9479" s="12"/>
    </row>
    <row r="9480" spans="7:7" ht="27.75" customHeight="1" thickBot="1" x14ac:dyDescent="0.25">
      <c r="G9480" s="12"/>
    </row>
    <row r="9481" spans="7:7" ht="27.75" customHeight="1" thickBot="1" x14ac:dyDescent="0.25">
      <c r="G9481" s="12"/>
    </row>
    <row r="9482" spans="7:7" ht="27.75" customHeight="1" thickBot="1" x14ac:dyDescent="0.25">
      <c r="G9482" s="12"/>
    </row>
    <row r="9483" spans="7:7" ht="27.75" customHeight="1" thickBot="1" x14ac:dyDescent="0.25">
      <c r="G9483" s="12"/>
    </row>
    <row r="9484" spans="7:7" ht="27.75" customHeight="1" thickBot="1" x14ac:dyDescent="0.25">
      <c r="G9484" s="12"/>
    </row>
    <row r="9485" spans="7:7" ht="27.75" customHeight="1" thickBot="1" x14ac:dyDescent="0.25">
      <c r="G9485" s="12"/>
    </row>
    <row r="9486" spans="7:7" ht="27.75" customHeight="1" thickBot="1" x14ac:dyDescent="0.25">
      <c r="G9486" s="12"/>
    </row>
    <row r="9487" spans="7:7" ht="27.75" customHeight="1" thickBot="1" x14ac:dyDescent="0.25">
      <c r="G9487" s="12"/>
    </row>
    <row r="9488" spans="7:7" ht="27.75" customHeight="1" thickBot="1" x14ac:dyDescent="0.25">
      <c r="G9488" s="12"/>
    </row>
    <row r="9489" spans="7:7" ht="27.75" customHeight="1" thickBot="1" x14ac:dyDescent="0.25">
      <c r="G9489" s="12"/>
    </row>
    <row r="9490" spans="7:7" ht="27.75" customHeight="1" thickBot="1" x14ac:dyDescent="0.25">
      <c r="G9490" s="12"/>
    </row>
    <row r="9491" spans="7:7" ht="27.75" customHeight="1" thickBot="1" x14ac:dyDescent="0.25">
      <c r="G9491" s="12"/>
    </row>
    <row r="9492" spans="7:7" ht="27.75" customHeight="1" thickBot="1" x14ac:dyDescent="0.25">
      <c r="G9492" s="12"/>
    </row>
    <row r="9493" spans="7:7" ht="27.75" customHeight="1" thickBot="1" x14ac:dyDescent="0.25">
      <c r="G9493" s="12"/>
    </row>
    <row r="9494" spans="7:7" ht="27.75" customHeight="1" thickBot="1" x14ac:dyDescent="0.25">
      <c r="G9494" s="12"/>
    </row>
    <row r="9495" spans="7:7" ht="27.75" customHeight="1" thickBot="1" x14ac:dyDescent="0.25">
      <c r="G9495" s="12"/>
    </row>
    <row r="9496" spans="7:7" ht="27.75" customHeight="1" thickBot="1" x14ac:dyDescent="0.25">
      <c r="G9496" s="12"/>
    </row>
    <row r="9497" spans="7:7" ht="27.75" customHeight="1" thickBot="1" x14ac:dyDescent="0.25">
      <c r="G9497" s="12"/>
    </row>
    <row r="9498" spans="7:7" ht="27.75" customHeight="1" thickBot="1" x14ac:dyDescent="0.25">
      <c r="G9498" s="12"/>
    </row>
    <row r="9499" spans="7:7" ht="27.75" customHeight="1" thickBot="1" x14ac:dyDescent="0.25">
      <c r="G9499" s="12"/>
    </row>
    <row r="9500" spans="7:7" ht="27.75" customHeight="1" thickBot="1" x14ac:dyDescent="0.25">
      <c r="G9500" s="12"/>
    </row>
    <row r="9501" spans="7:7" ht="27.75" customHeight="1" thickBot="1" x14ac:dyDescent="0.25">
      <c r="G9501" s="12"/>
    </row>
    <row r="9502" spans="7:7" ht="27.75" customHeight="1" thickBot="1" x14ac:dyDescent="0.25">
      <c r="G9502" s="12"/>
    </row>
    <row r="9503" spans="7:7" ht="27.75" customHeight="1" thickBot="1" x14ac:dyDescent="0.25">
      <c r="G9503" s="12"/>
    </row>
    <row r="9504" spans="7:7" ht="27.75" customHeight="1" thickBot="1" x14ac:dyDescent="0.25">
      <c r="G9504" s="12"/>
    </row>
    <row r="9505" spans="7:7" ht="27.75" customHeight="1" thickBot="1" x14ac:dyDescent="0.25">
      <c r="G9505" s="12"/>
    </row>
    <row r="9506" spans="7:7" ht="27.75" customHeight="1" thickBot="1" x14ac:dyDescent="0.25">
      <c r="G9506" s="12"/>
    </row>
    <row r="9507" spans="7:7" ht="27.75" customHeight="1" thickBot="1" x14ac:dyDescent="0.25">
      <c r="G9507" s="12"/>
    </row>
    <row r="9508" spans="7:7" ht="27.75" customHeight="1" thickBot="1" x14ac:dyDescent="0.25">
      <c r="G9508" s="12"/>
    </row>
    <row r="9509" spans="7:7" ht="27.75" customHeight="1" thickBot="1" x14ac:dyDescent="0.25">
      <c r="G9509" s="12"/>
    </row>
    <row r="9510" spans="7:7" ht="27.75" customHeight="1" thickBot="1" x14ac:dyDescent="0.25">
      <c r="G9510" s="12"/>
    </row>
    <row r="9511" spans="7:7" ht="27.75" customHeight="1" thickBot="1" x14ac:dyDescent="0.25">
      <c r="G9511" s="12"/>
    </row>
    <row r="9512" spans="7:7" ht="27.75" customHeight="1" thickBot="1" x14ac:dyDescent="0.25">
      <c r="G9512" s="12"/>
    </row>
    <row r="9513" spans="7:7" ht="27.75" customHeight="1" thickBot="1" x14ac:dyDescent="0.25">
      <c r="G9513" s="12"/>
    </row>
    <row r="9514" spans="7:7" ht="27.75" customHeight="1" thickBot="1" x14ac:dyDescent="0.25">
      <c r="G9514" s="12"/>
    </row>
    <row r="9515" spans="7:7" ht="27.75" customHeight="1" thickBot="1" x14ac:dyDescent="0.25">
      <c r="G9515" s="12"/>
    </row>
    <row r="9516" spans="7:7" ht="27.75" customHeight="1" thickBot="1" x14ac:dyDescent="0.25">
      <c r="G9516" s="12"/>
    </row>
    <row r="9517" spans="7:7" ht="27.75" customHeight="1" thickBot="1" x14ac:dyDescent="0.25">
      <c r="G9517" s="12"/>
    </row>
    <row r="9518" spans="7:7" ht="27.75" customHeight="1" thickBot="1" x14ac:dyDescent="0.25">
      <c r="G9518" s="12"/>
    </row>
    <row r="9519" spans="7:7" ht="27.75" customHeight="1" thickBot="1" x14ac:dyDescent="0.25">
      <c r="G9519" s="12"/>
    </row>
    <row r="9520" spans="7:7" ht="27.75" customHeight="1" thickBot="1" x14ac:dyDescent="0.25">
      <c r="G9520" s="12"/>
    </row>
    <row r="9521" spans="7:7" ht="27.75" customHeight="1" thickBot="1" x14ac:dyDescent="0.25">
      <c r="G9521" s="12"/>
    </row>
    <row r="9522" spans="7:7" ht="27.75" customHeight="1" thickBot="1" x14ac:dyDescent="0.25">
      <c r="G9522" s="12"/>
    </row>
    <row r="9523" spans="7:7" ht="27.75" customHeight="1" thickBot="1" x14ac:dyDescent="0.25">
      <c r="G9523" s="12"/>
    </row>
    <row r="9524" spans="7:7" ht="27.75" customHeight="1" thickBot="1" x14ac:dyDescent="0.25">
      <c r="G9524" s="12"/>
    </row>
    <row r="9525" spans="7:7" ht="27.75" customHeight="1" thickBot="1" x14ac:dyDescent="0.25">
      <c r="G9525" s="12"/>
    </row>
    <row r="9526" spans="7:7" ht="27.75" customHeight="1" thickBot="1" x14ac:dyDescent="0.25">
      <c r="G9526" s="12"/>
    </row>
    <row r="9527" spans="7:7" ht="27.75" customHeight="1" thickBot="1" x14ac:dyDescent="0.25">
      <c r="G9527" s="12"/>
    </row>
    <row r="9528" spans="7:7" ht="27.75" customHeight="1" thickBot="1" x14ac:dyDescent="0.25">
      <c r="G9528" s="12"/>
    </row>
    <row r="9529" spans="7:7" ht="27.75" customHeight="1" thickBot="1" x14ac:dyDescent="0.25">
      <c r="G9529" s="12"/>
    </row>
    <row r="9530" spans="7:7" ht="27.75" customHeight="1" thickBot="1" x14ac:dyDescent="0.25">
      <c r="G9530" s="12"/>
    </row>
    <row r="9531" spans="7:7" ht="27.75" customHeight="1" thickBot="1" x14ac:dyDescent="0.25">
      <c r="G9531" s="12"/>
    </row>
    <row r="9532" spans="7:7" ht="27.75" customHeight="1" thickBot="1" x14ac:dyDescent="0.25">
      <c r="G9532" s="12"/>
    </row>
    <row r="9533" spans="7:7" ht="27.75" customHeight="1" thickBot="1" x14ac:dyDescent="0.25">
      <c r="G9533" s="12"/>
    </row>
    <row r="9534" spans="7:7" ht="27.75" customHeight="1" thickBot="1" x14ac:dyDescent="0.25">
      <c r="G9534" s="12"/>
    </row>
    <row r="9535" spans="7:7" ht="27.75" customHeight="1" thickBot="1" x14ac:dyDescent="0.25">
      <c r="G9535" s="12"/>
    </row>
    <row r="9536" spans="7:7" ht="27.75" customHeight="1" thickBot="1" x14ac:dyDescent="0.25">
      <c r="G9536" s="12"/>
    </row>
    <row r="9537" spans="7:7" ht="27.75" customHeight="1" thickBot="1" x14ac:dyDescent="0.25">
      <c r="G9537" s="12"/>
    </row>
    <row r="9538" spans="7:7" ht="27.75" customHeight="1" thickBot="1" x14ac:dyDescent="0.25">
      <c r="G9538" s="12"/>
    </row>
    <row r="9539" spans="7:7" ht="27.75" customHeight="1" thickBot="1" x14ac:dyDescent="0.25">
      <c r="G9539" s="12"/>
    </row>
    <row r="9540" spans="7:7" ht="27.75" customHeight="1" thickBot="1" x14ac:dyDescent="0.25">
      <c r="G9540" s="12"/>
    </row>
    <row r="9541" spans="7:7" ht="27.75" customHeight="1" thickBot="1" x14ac:dyDescent="0.25">
      <c r="G9541" s="12"/>
    </row>
    <row r="9542" spans="7:7" ht="27.75" customHeight="1" thickBot="1" x14ac:dyDescent="0.25">
      <c r="G9542" s="12"/>
    </row>
    <row r="9543" spans="7:7" ht="27.75" customHeight="1" thickBot="1" x14ac:dyDescent="0.25">
      <c r="G9543" s="12"/>
    </row>
    <row r="9544" spans="7:7" ht="27.75" customHeight="1" thickBot="1" x14ac:dyDescent="0.25">
      <c r="G9544" s="12"/>
    </row>
    <row r="9545" spans="7:7" ht="27.75" customHeight="1" thickBot="1" x14ac:dyDescent="0.25">
      <c r="G9545" s="12"/>
    </row>
    <row r="9546" spans="7:7" ht="27.75" customHeight="1" thickBot="1" x14ac:dyDescent="0.25">
      <c r="G9546" s="12"/>
    </row>
    <row r="9547" spans="7:7" ht="27.75" customHeight="1" thickBot="1" x14ac:dyDescent="0.25">
      <c r="G9547" s="12"/>
    </row>
    <row r="9548" spans="7:7" ht="27.75" customHeight="1" thickBot="1" x14ac:dyDescent="0.25">
      <c r="G9548" s="12"/>
    </row>
    <row r="9549" spans="7:7" ht="27.75" customHeight="1" thickBot="1" x14ac:dyDescent="0.25">
      <c r="G9549" s="12"/>
    </row>
    <row r="9550" spans="7:7" ht="27.75" customHeight="1" thickBot="1" x14ac:dyDescent="0.25">
      <c r="G9550" s="12"/>
    </row>
    <row r="9551" spans="7:7" ht="27.75" customHeight="1" thickBot="1" x14ac:dyDescent="0.25">
      <c r="G9551" s="12"/>
    </row>
    <row r="9552" spans="7:7" ht="27.75" customHeight="1" thickBot="1" x14ac:dyDescent="0.25">
      <c r="G9552" s="12"/>
    </row>
    <row r="9553" spans="7:7" ht="27.75" customHeight="1" thickBot="1" x14ac:dyDescent="0.25">
      <c r="G9553" s="12"/>
    </row>
    <row r="9554" spans="7:7" ht="27.75" customHeight="1" thickBot="1" x14ac:dyDescent="0.25">
      <c r="G9554" s="12"/>
    </row>
    <row r="9555" spans="7:7" ht="27.75" customHeight="1" thickBot="1" x14ac:dyDescent="0.25">
      <c r="G9555" s="12"/>
    </row>
    <row r="9556" spans="7:7" ht="27.75" customHeight="1" thickBot="1" x14ac:dyDescent="0.25">
      <c r="G9556" s="12"/>
    </row>
    <row r="9557" spans="7:7" ht="27.75" customHeight="1" thickBot="1" x14ac:dyDescent="0.25">
      <c r="G9557" s="12"/>
    </row>
    <row r="9558" spans="7:7" ht="27.75" customHeight="1" thickBot="1" x14ac:dyDescent="0.25">
      <c r="G9558" s="12"/>
    </row>
    <row r="9559" spans="7:7" ht="27.75" customHeight="1" thickBot="1" x14ac:dyDescent="0.25">
      <c r="G9559" s="12"/>
    </row>
    <row r="9560" spans="7:7" ht="27.75" customHeight="1" thickBot="1" x14ac:dyDescent="0.25">
      <c r="G9560" s="12"/>
    </row>
    <row r="9561" spans="7:7" ht="27.75" customHeight="1" thickBot="1" x14ac:dyDescent="0.25">
      <c r="G9561" s="12"/>
    </row>
    <row r="9562" spans="7:7" ht="27.75" customHeight="1" thickBot="1" x14ac:dyDescent="0.25">
      <c r="G9562" s="12"/>
    </row>
    <row r="9563" spans="7:7" ht="27.75" customHeight="1" thickBot="1" x14ac:dyDescent="0.25">
      <c r="G9563" s="12"/>
    </row>
    <row r="9564" spans="7:7" ht="27.75" customHeight="1" thickBot="1" x14ac:dyDescent="0.25">
      <c r="G9564" s="12"/>
    </row>
    <row r="9565" spans="7:7" ht="27.75" customHeight="1" thickBot="1" x14ac:dyDescent="0.25">
      <c r="G9565" s="12"/>
    </row>
    <row r="9566" spans="7:7" ht="27.75" customHeight="1" thickBot="1" x14ac:dyDescent="0.25">
      <c r="G9566" s="12"/>
    </row>
    <row r="9567" spans="7:7" ht="27.75" customHeight="1" thickBot="1" x14ac:dyDescent="0.25">
      <c r="G9567" s="12"/>
    </row>
    <row r="9568" spans="7:7" ht="27.75" customHeight="1" thickBot="1" x14ac:dyDescent="0.25">
      <c r="G9568" s="12"/>
    </row>
    <row r="9569" spans="7:7" ht="27.75" customHeight="1" thickBot="1" x14ac:dyDescent="0.25">
      <c r="G9569" s="12"/>
    </row>
    <row r="9570" spans="7:7" ht="27.75" customHeight="1" thickBot="1" x14ac:dyDescent="0.25">
      <c r="G9570" s="12"/>
    </row>
    <row r="9571" spans="7:7" ht="27.75" customHeight="1" thickBot="1" x14ac:dyDescent="0.25">
      <c r="G9571" s="12"/>
    </row>
    <row r="9572" spans="7:7" ht="27.75" customHeight="1" thickBot="1" x14ac:dyDescent="0.25">
      <c r="G9572" s="12"/>
    </row>
    <row r="9573" spans="7:7" ht="27.75" customHeight="1" thickBot="1" x14ac:dyDescent="0.25">
      <c r="G9573" s="12"/>
    </row>
    <row r="9574" spans="7:7" ht="27.75" customHeight="1" thickBot="1" x14ac:dyDescent="0.25">
      <c r="G9574" s="12"/>
    </row>
    <row r="9575" spans="7:7" ht="27.75" customHeight="1" thickBot="1" x14ac:dyDescent="0.25">
      <c r="G9575" s="12"/>
    </row>
    <row r="9576" spans="7:7" ht="27.75" customHeight="1" thickBot="1" x14ac:dyDescent="0.25">
      <c r="G9576" s="12"/>
    </row>
    <row r="9577" spans="7:7" ht="27.75" customHeight="1" thickBot="1" x14ac:dyDescent="0.25">
      <c r="G9577" s="12"/>
    </row>
    <row r="9578" spans="7:7" ht="27.75" customHeight="1" thickBot="1" x14ac:dyDescent="0.25">
      <c r="G9578" s="12"/>
    </row>
    <row r="9579" spans="7:7" ht="27.75" customHeight="1" thickBot="1" x14ac:dyDescent="0.25">
      <c r="G9579" s="12"/>
    </row>
    <row r="9580" spans="7:7" ht="27.75" customHeight="1" thickBot="1" x14ac:dyDescent="0.25">
      <c r="G9580" s="12"/>
    </row>
    <row r="9581" spans="7:7" ht="27.75" customHeight="1" thickBot="1" x14ac:dyDescent="0.25">
      <c r="G9581" s="12"/>
    </row>
    <row r="9582" spans="7:7" ht="27.75" customHeight="1" thickBot="1" x14ac:dyDescent="0.25">
      <c r="G9582" s="12"/>
    </row>
    <row r="9583" spans="7:7" ht="27.75" customHeight="1" thickBot="1" x14ac:dyDescent="0.25">
      <c r="G9583" s="12"/>
    </row>
    <row r="9584" spans="7:7" ht="27.75" customHeight="1" thickBot="1" x14ac:dyDescent="0.25">
      <c r="G9584" s="12"/>
    </row>
    <row r="9585" spans="7:7" ht="27.75" customHeight="1" thickBot="1" x14ac:dyDescent="0.25">
      <c r="G9585" s="12"/>
    </row>
    <row r="9586" spans="7:7" ht="27.75" customHeight="1" thickBot="1" x14ac:dyDescent="0.25">
      <c r="G9586" s="12"/>
    </row>
    <row r="9587" spans="7:7" ht="27.75" customHeight="1" thickBot="1" x14ac:dyDescent="0.25">
      <c r="G9587" s="12"/>
    </row>
    <row r="9588" spans="7:7" ht="27.75" customHeight="1" thickBot="1" x14ac:dyDescent="0.25">
      <c r="G9588" s="12"/>
    </row>
    <row r="9589" spans="7:7" ht="27.75" customHeight="1" thickBot="1" x14ac:dyDescent="0.25">
      <c r="G9589" s="12"/>
    </row>
    <row r="9590" spans="7:7" ht="27.75" customHeight="1" thickBot="1" x14ac:dyDescent="0.25">
      <c r="G9590" s="12"/>
    </row>
    <row r="9591" spans="7:7" ht="27.75" customHeight="1" thickBot="1" x14ac:dyDescent="0.25">
      <c r="G9591" s="12"/>
    </row>
    <row r="9592" spans="7:7" ht="27.75" customHeight="1" thickBot="1" x14ac:dyDescent="0.25">
      <c r="G9592" s="12"/>
    </row>
    <row r="9593" spans="7:7" ht="27.75" customHeight="1" thickBot="1" x14ac:dyDescent="0.25">
      <c r="G9593" s="12"/>
    </row>
    <row r="9594" spans="7:7" ht="27.75" customHeight="1" thickBot="1" x14ac:dyDescent="0.25">
      <c r="G9594" s="12"/>
    </row>
    <row r="9595" spans="7:7" ht="27.75" customHeight="1" thickBot="1" x14ac:dyDescent="0.25">
      <c r="G9595" s="12"/>
    </row>
    <row r="9596" spans="7:7" ht="27.75" customHeight="1" thickBot="1" x14ac:dyDescent="0.25">
      <c r="G9596" s="12"/>
    </row>
    <row r="9597" spans="7:7" ht="27.75" customHeight="1" thickBot="1" x14ac:dyDescent="0.25">
      <c r="G9597" s="12"/>
    </row>
    <row r="9598" spans="7:7" ht="27.75" customHeight="1" thickBot="1" x14ac:dyDescent="0.25">
      <c r="G9598" s="12"/>
    </row>
    <row r="9599" spans="7:7" ht="27.75" customHeight="1" thickBot="1" x14ac:dyDescent="0.25">
      <c r="G9599" s="12"/>
    </row>
    <row r="9600" spans="7:7" ht="27.75" customHeight="1" thickBot="1" x14ac:dyDescent="0.25">
      <c r="G9600" s="12"/>
    </row>
    <row r="9601" spans="7:7" ht="27.75" customHeight="1" thickBot="1" x14ac:dyDescent="0.25">
      <c r="G9601" s="12"/>
    </row>
    <row r="9602" spans="7:7" ht="27.75" customHeight="1" thickBot="1" x14ac:dyDescent="0.25">
      <c r="G9602" s="12"/>
    </row>
    <row r="9603" spans="7:7" ht="27.75" customHeight="1" thickBot="1" x14ac:dyDescent="0.25">
      <c r="G9603" s="12"/>
    </row>
    <row r="9604" spans="7:7" ht="27.75" customHeight="1" thickBot="1" x14ac:dyDescent="0.25">
      <c r="G9604" s="12"/>
    </row>
    <row r="9605" spans="7:7" ht="27.75" customHeight="1" thickBot="1" x14ac:dyDescent="0.25">
      <c r="G9605" s="12"/>
    </row>
    <row r="9606" spans="7:7" ht="27.75" customHeight="1" thickBot="1" x14ac:dyDescent="0.25">
      <c r="G9606" s="12"/>
    </row>
    <row r="9607" spans="7:7" ht="27.75" customHeight="1" thickBot="1" x14ac:dyDescent="0.25">
      <c r="G9607" s="12"/>
    </row>
    <row r="9608" spans="7:7" ht="27.75" customHeight="1" thickBot="1" x14ac:dyDescent="0.25">
      <c r="G9608" s="12"/>
    </row>
    <row r="9609" spans="7:7" ht="27.75" customHeight="1" thickBot="1" x14ac:dyDescent="0.25">
      <c r="G9609" s="12"/>
    </row>
    <row r="9610" spans="7:7" ht="27.75" customHeight="1" thickBot="1" x14ac:dyDescent="0.25">
      <c r="G9610" s="12"/>
    </row>
    <row r="9611" spans="7:7" ht="27.75" customHeight="1" thickBot="1" x14ac:dyDescent="0.25">
      <c r="G9611" s="12"/>
    </row>
    <row r="9612" spans="7:7" ht="27.75" customHeight="1" thickBot="1" x14ac:dyDescent="0.25">
      <c r="G9612" s="12"/>
    </row>
    <row r="9613" spans="7:7" ht="27.75" customHeight="1" thickBot="1" x14ac:dyDescent="0.25">
      <c r="G9613" s="12"/>
    </row>
    <row r="9614" spans="7:7" ht="27.75" customHeight="1" thickBot="1" x14ac:dyDescent="0.25">
      <c r="G9614" s="12"/>
    </row>
    <row r="9615" spans="7:7" ht="27.75" customHeight="1" thickBot="1" x14ac:dyDescent="0.25">
      <c r="G9615" s="12"/>
    </row>
    <row r="9616" spans="7:7" ht="27.75" customHeight="1" thickBot="1" x14ac:dyDescent="0.25">
      <c r="G9616" s="12"/>
    </row>
    <row r="9617" spans="7:7" ht="27.75" customHeight="1" thickBot="1" x14ac:dyDescent="0.25">
      <c r="G9617" s="12"/>
    </row>
    <row r="9618" spans="7:7" ht="27.75" customHeight="1" thickBot="1" x14ac:dyDescent="0.25">
      <c r="G9618" s="12"/>
    </row>
    <row r="9619" spans="7:7" ht="27.75" customHeight="1" thickBot="1" x14ac:dyDescent="0.25">
      <c r="G9619" s="12"/>
    </row>
    <row r="9620" spans="7:7" ht="27.75" customHeight="1" thickBot="1" x14ac:dyDescent="0.25">
      <c r="G9620" s="12"/>
    </row>
    <row r="9621" spans="7:7" ht="27.75" customHeight="1" thickBot="1" x14ac:dyDescent="0.25">
      <c r="G9621" s="12"/>
    </row>
    <row r="9622" spans="7:7" ht="27.75" customHeight="1" thickBot="1" x14ac:dyDescent="0.25">
      <c r="G9622" s="12"/>
    </row>
    <row r="9623" spans="7:7" ht="27.75" customHeight="1" thickBot="1" x14ac:dyDescent="0.25">
      <c r="G9623" s="12"/>
    </row>
    <row r="9624" spans="7:7" ht="27.75" customHeight="1" thickBot="1" x14ac:dyDescent="0.25">
      <c r="G9624" s="12"/>
    </row>
    <row r="9625" spans="7:7" ht="27.75" customHeight="1" thickBot="1" x14ac:dyDescent="0.25">
      <c r="G9625" s="12"/>
    </row>
    <row r="9626" spans="7:7" ht="27.75" customHeight="1" thickBot="1" x14ac:dyDescent="0.25">
      <c r="G9626" s="12"/>
    </row>
    <row r="9627" spans="7:7" ht="27.75" customHeight="1" thickBot="1" x14ac:dyDescent="0.25">
      <c r="G9627" s="12"/>
    </row>
    <row r="9628" spans="7:7" ht="27.75" customHeight="1" thickBot="1" x14ac:dyDescent="0.25">
      <c r="G9628" s="12"/>
    </row>
    <row r="9629" spans="7:7" ht="27.75" customHeight="1" thickBot="1" x14ac:dyDescent="0.25">
      <c r="G9629" s="12"/>
    </row>
    <row r="9630" spans="7:7" ht="27.75" customHeight="1" thickBot="1" x14ac:dyDescent="0.25">
      <c r="G9630" s="12"/>
    </row>
    <row r="9631" spans="7:7" ht="27.75" customHeight="1" thickBot="1" x14ac:dyDescent="0.25">
      <c r="G9631" s="12"/>
    </row>
    <row r="9632" spans="7:7" ht="27.75" customHeight="1" thickBot="1" x14ac:dyDescent="0.25">
      <c r="G9632" s="12"/>
    </row>
    <row r="9633" spans="7:7" ht="27.75" customHeight="1" thickBot="1" x14ac:dyDescent="0.25">
      <c r="G9633" s="12"/>
    </row>
    <row r="9634" spans="7:7" ht="27.75" customHeight="1" thickBot="1" x14ac:dyDescent="0.25">
      <c r="G9634" s="12"/>
    </row>
    <row r="9635" spans="7:7" ht="27.75" customHeight="1" thickBot="1" x14ac:dyDescent="0.25">
      <c r="G9635" s="12"/>
    </row>
    <row r="9636" spans="7:7" ht="27.75" customHeight="1" thickBot="1" x14ac:dyDescent="0.25">
      <c r="G9636" s="12"/>
    </row>
    <row r="9637" spans="7:7" ht="27.75" customHeight="1" thickBot="1" x14ac:dyDescent="0.25">
      <c r="G9637" s="12"/>
    </row>
    <row r="9638" spans="7:7" ht="27.75" customHeight="1" thickBot="1" x14ac:dyDescent="0.25">
      <c r="G9638" s="12"/>
    </row>
    <row r="9639" spans="7:7" ht="27.75" customHeight="1" thickBot="1" x14ac:dyDescent="0.25">
      <c r="G9639" s="12"/>
    </row>
    <row r="9640" spans="7:7" ht="27.75" customHeight="1" thickBot="1" x14ac:dyDescent="0.25">
      <c r="G9640" s="12"/>
    </row>
    <row r="9641" spans="7:7" ht="27.75" customHeight="1" thickBot="1" x14ac:dyDescent="0.25">
      <c r="G9641" s="12"/>
    </row>
    <row r="9642" spans="7:7" ht="27.75" customHeight="1" thickBot="1" x14ac:dyDescent="0.25">
      <c r="G9642" s="12"/>
    </row>
    <row r="9643" spans="7:7" ht="27.75" customHeight="1" thickBot="1" x14ac:dyDescent="0.25">
      <c r="G9643" s="12"/>
    </row>
    <row r="9644" spans="7:7" ht="27.75" customHeight="1" thickBot="1" x14ac:dyDescent="0.25">
      <c r="G9644" s="12"/>
    </row>
    <row r="9645" spans="7:7" ht="27.75" customHeight="1" thickBot="1" x14ac:dyDescent="0.25">
      <c r="G9645" s="12"/>
    </row>
    <row r="9646" spans="7:7" ht="27.75" customHeight="1" thickBot="1" x14ac:dyDescent="0.25">
      <c r="G9646" s="12"/>
    </row>
    <row r="9647" spans="7:7" ht="27.75" customHeight="1" thickBot="1" x14ac:dyDescent="0.25">
      <c r="G9647" s="12"/>
    </row>
    <row r="9648" spans="7:7" ht="27.75" customHeight="1" thickBot="1" x14ac:dyDescent="0.25">
      <c r="G9648" s="12"/>
    </row>
    <row r="9649" spans="7:7" ht="27.75" customHeight="1" thickBot="1" x14ac:dyDescent="0.25">
      <c r="G9649" s="12"/>
    </row>
    <row r="9650" spans="7:7" ht="27.75" customHeight="1" thickBot="1" x14ac:dyDescent="0.25">
      <c r="G9650" s="12"/>
    </row>
    <row r="9651" spans="7:7" ht="27.75" customHeight="1" thickBot="1" x14ac:dyDescent="0.25">
      <c r="G9651" s="12"/>
    </row>
    <row r="9652" spans="7:7" ht="27.75" customHeight="1" thickBot="1" x14ac:dyDescent="0.25">
      <c r="G9652" s="12"/>
    </row>
    <row r="9653" spans="7:7" ht="27.75" customHeight="1" thickBot="1" x14ac:dyDescent="0.25">
      <c r="G9653" s="12"/>
    </row>
    <row r="9654" spans="7:7" ht="27.75" customHeight="1" thickBot="1" x14ac:dyDescent="0.25">
      <c r="G9654" s="12"/>
    </row>
    <row r="9655" spans="7:7" ht="27.75" customHeight="1" thickBot="1" x14ac:dyDescent="0.25">
      <c r="G9655" s="12"/>
    </row>
    <row r="9656" spans="7:7" ht="27.75" customHeight="1" thickBot="1" x14ac:dyDescent="0.25">
      <c r="G9656" s="12"/>
    </row>
    <row r="9657" spans="7:7" ht="27.75" customHeight="1" thickBot="1" x14ac:dyDescent="0.25">
      <c r="G9657" s="12"/>
    </row>
    <row r="9658" spans="7:7" ht="27.75" customHeight="1" thickBot="1" x14ac:dyDescent="0.25">
      <c r="G9658" s="12"/>
    </row>
    <row r="9659" spans="7:7" ht="27.75" customHeight="1" thickBot="1" x14ac:dyDescent="0.25">
      <c r="G9659" s="12"/>
    </row>
    <row r="9660" spans="7:7" ht="27.75" customHeight="1" thickBot="1" x14ac:dyDescent="0.25">
      <c r="G9660" s="12"/>
    </row>
    <row r="9661" spans="7:7" ht="27.75" customHeight="1" thickBot="1" x14ac:dyDescent="0.25">
      <c r="G9661" s="12"/>
    </row>
    <row r="9662" spans="7:7" ht="27.75" customHeight="1" thickBot="1" x14ac:dyDescent="0.25">
      <c r="G9662" s="12"/>
    </row>
    <row r="9663" spans="7:7" ht="27.75" customHeight="1" thickBot="1" x14ac:dyDescent="0.25">
      <c r="G9663" s="12"/>
    </row>
    <row r="9664" spans="7:7" ht="27.75" customHeight="1" thickBot="1" x14ac:dyDescent="0.25">
      <c r="G9664" s="12"/>
    </row>
    <row r="9665" spans="7:7" ht="27.75" customHeight="1" thickBot="1" x14ac:dyDescent="0.25">
      <c r="G9665" s="12"/>
    </row>
    <row r="9666" spans="7:7" ht="27.75" customHeight="1" thickBot="1" x14ac:dyDescent="0.25">
      <c r="G9666" s="12"/>
    </row>
    <row r="9667" spans="7:7" ht="27.75" customHeight="1" thickBot="1" x14ac:dyDescent="0.25">
      <c r="G9667" s="12"/>
    </row>
    <row r="9668" spans="7:7" ht="27.75" customHeight="1" thickBot="1" x14ac:dyDescent="0.25">
      <c r="G9668" s="12"/>
    </row>
    <row r="9669" spans="7:7" ht="27.75" customHeight="1" thickBot="1" x14ac:dyDescent="0.25">
      <c r="G9669" s="12"/>
    </row>
    <row r="9670" spans="7:7" ht="27.75" customHeight="1" thickBot="1" x14ac:dyDescent="0.25">
      <c r="G9670" s="12"/>
    </row>
    <row r="9671" spans="7:7" ht="27.75" customHeight="1" thickBot="1" x14ac:dyDescent="0.25">
      <c r="G9671" s="12"/>
    </row>
    <row r="9672" spans="7:7" ht="27.75" customHeight="1" thickBot="1" x14ac:dyDescent="0.25">
      <c r="G9672" s="12"/>
    </row>
    <row r="9673" spans="7:7" ht="27.75" customHeight="1" thickBot="1" x14ac:dyDescent="0.25">
      <c r="G9673" s="12"/>
    </row>
    <row r="9674" spans="7:7" ht="27.75" customHeight="1" thickBot="1" x14ac:dyDescent="0.25">
      <c r="G9674" s="12"/>
    </row>
    <row r="9675" spans="7:7" ht="27.75" customHeight="1" thickBot="1" x14ac:dyDescent="0.25">
      <c r="G9675" s="12"/>
    </row>
    <row r="9676" spans="7:7" ht="27.75" customHeight="1" thickBot="1" x14ac:dyDescent="0.25">
      <c r="G9676" s="12"/>
    </row>
    <row r="9677" spans="7:7" ht="27.75" customHeight="1" thickBot="1" x14ac:dyDescent="0.25">
      <c r="G9677" s="12"/>
    </row>
    <row r="9678" spans="7:7" ht="27.75" customHeight="1" thickBot="1" x14ac:dyDescent="0.25">
      <c r="G9678" s="12"/>
    </row>
    <row r="9679" spans="7:7" ht="27.75" customHeight="1" thickBot="1" x14ac:dyDescent="0.25">
      <c r="G9679" s="12"/>
    </row>
    <row r="9680" spans="7:7" ht="27.75" customHeight="1" thickBot="1" x14ac:dyDescent="0.25">
      <c r="G9680" s="12"/>
    </row>
    <row r="9681" spans="7:7" ht="27.75" customHeight="1" thickBot="1" x14ac:dyDescent="0.25">
      <c r="G9681" s="12"/>
    </row>
    <row r="9682" spans="7:7" ht="27.75" customHeight="1" thickBot="1" x14ac:dyDescent="0.25">
      <c r="G9682" s="12"/>
    </row>
    <row r="9683" spans="7:7" ht="27.75" customHeight="1" thickBot="1" x14ac:dyDescent="0.25">
      <c r="G9683" s="12"/>
    </row>
    <row r="9684" spans="7:7" ht="27.75" customHeight="1" thickBot="1" x14ac:dyDescent="0.25">
      <c r="G9684" s="12"/>
    </row>
    <row r="9685" spans="7:7" ht="27.75" customHeight="1" thickBot="1" x14ac:dyDescent="0.25">
      <c r="G9685" s="12"/>
    </row>
    <row r="9686" spans="7:7" ht="27.75" customHeight="1" thickBot="1" x14ac:dyDescent="0.25">
      <c r="G9686" s="12"/>
    </row>
    <row r="9687" spans="7:7" ht="27.75" customHeight="1" thickBot="1" x14ac:dyDescent="0.25">
      <c r="G9687" s="12"/>
    </row>
    <row r="9688" spans="7:7" ht="27.75" customHeight="1" thickBot="1" x14ac:dyDescent="0.25">
      <c r="G9688" s="12"/>
    </row>
    <row r="9689" spans="7:7" ht="27.75" customHeight="1" thickBot="1" x14ac:dyDescent="0.25">
      <c r="G9689" s="12"/>
    </row>
    <row r="9690" spans="7:7" ht="27.75" customHeight="1" thickBot="1" x14ac:dyDescent="0.25">
      <c r="G9690" s="12"/>
    </row>
    <row r="9691" spans="7:7" ht="27.75" customHeight="1" thickBot="1" x14ac:dyDescent="0.25">
      <c r="G9691" s="12"/>
    </row>
    <row r="9692" spans="7:7" ht="27.75" customHeight="1" thickBot="1" x14ac:dyDescent="0.25">
      <c r="G9692" s="12"/>
    </row>
    <row r="9693" spans="7:7" ht="27.75" customHeight="1" thickBot="1" x14ac:dyDescent="0.25">
      <c r="G9693" s="12"/>
    </row>
    <row r="9694" spans="7:7" ht="27.75" customHeight="1" thickBot="1" x14ac:dyDescent="0.25">
      <c r="G9694" s="12"/>
    </row>
    <row r="9695" spans="7:7" ht="27.75" customHeight="1" thickBot="1" x14ac:dyDescent="0.25">
      <c r="G9695" s="12"/>
    </row>
    <row r="9696" spans="7:7" ht="27.75" customHeight="1" thickBot="1" x14ac:dyDescent="0.25">
      <c r="G9696" s="12"/>
    </row>
    <row r="9697" spans="7:7" ht="27.75" customHeight="1" thickBot="1" x14ac:dyDescent="0.25">
      <c r="G9697" s="12"/>
    </row>
    <row r="9698" spans="7:7" ht="27.75" customHeight="1" thickBot="1" x14ac:dyDescent="0.25">
      <c r="G9698" s="12"/>
    </row>
    <row r="9699" spans="7:7" ht="27.75" customHeight="1" thickBot="1" x14ac:dyDescent="0.25">
      <c r="G9699" s="12"/>
    </row>
    <row r="9700" spans="7:7" ht="27.75" customHeight="1" thickBot="1" x14ac:dyDescent="0.25">
      <c r="G9700" s="12"/>
    </row>
    <row r="9701" spans="7:7" ht="27.75" customHeight="1" thickBot="1" x14ac:dyDescent="0.25">
      <c r="G9701" s="12"/>
    </row>
    <row r="9702" spans="7:7" ht="27.75" customHeight="1" thickBot="1" x14ac:dyDescent="0.25">
      <c r="G9702" s="12"/>
    </row>
    <row r="9703" spans="7:7" ht="27.75" customHeight="1" thickBot="1" x14ac:dyDescent="0.25">
      <c r="G9703" s="12"/>
    </row>
    <row r="9704" spans="7:7" ht="27.75" customHeight="1" thickBot="1" x14ac:dyDescent="0.25">
      <c r="G9704" s="12"/>
    </row>
    <row r="9705" spans="7:7" ht="27.75" customHeight="1" thickBot="1" x14ac:dyDescent="0.25">
      <c r="G9705" s="12"/>
    </row>
    <row r="9706" spans="7:7" ht="27.75" customHeight="1" thickBot="1" x14ac:dyDescent="0.25">
      <c r="G9706" s="12"/>
    </row>
    <row r="9707" spans="7:7" ht="27.75" customHeight="1" thickBot="1" x14ac:dyDescent="0.25">
      <c r="G9707" s="12"/>
    </row>
    <row r="9708" spans="7:7" ht="27.75" customHeight="1" thickBot="1" x14ac:dyDescent="0.25">
      <c r="G9708" s="12"/>
    </row>
    <row r="9709" spans="7:7" ht="27.75" customHeight="1" thickBot="1" x14ac:dyDescent="0.25">
      <c r="G9709" s="12"/>
    </row>
    <row r="9710" spans="7:7" ht="27.75" customHeight="1" thickBot="1" x14ac:dyDescent="0.25">
      <c r="G9710" s="12"/>
    </row>
    <row r="9711" spans="7:7" ht="27.75" customHeight="1" thickBot="1" x14ac:dyDescent="0.25">
      <c r="G9711" s="12"/>
    </row>
    <row r="9712" spans="7:7" ht="27.75" customHeight="1" thickBot="1" x14ac:dyDescent="0.25">
      <c r="G9712" s="12"/>
    </row>
    <row r="9713" spans="7:7" ht="27.75" customHeight="1" thickBot="1" x14ac:dyDescent="0.25">
      <c r="G9713" s="12"/>
    </row>
    <row r="9714" spans="7:7" ht="27.75" customHeight="1" thickBot="1" x14ac:dyDescent="0.25">
      <c r="G9714" s="12"/>
    </row>
    <row r="9715" spans="7:7" ht="27.75" customHeight="1" thickBot="1" x14ac:dyDescent="0.25">
      <c r="G9715" s="12"/>
    </row>
    <row r="9716" spans="7:7" ht="27.75" customHeight="1" thickBot="1" x14ac:dyDescent="0.25">
      <c r="G9716" s="12"/>
    </row>
    <row r="9717" spans="7:7" ht="27.75" customHeight="1" thickBot="1" x14ac:dyDescent="0.25">
      <c r="G9717" s="12"/>
    </row>
    <row r="9718" spans="7:7" ht="27.75" customHeight="1" thickBot="1" x14ac:dyDescent="0.25">
      <c r="G9718" s="12"/>
    </row>
    <row r="9719" spans="7:7" ht="27.75" customHeight="1" thickBot="1" x14ac:dyDescent="0.25">
      <c r="G9719" s="12"/>
    </row>
    <row r="9720" spans="7:7" ht="27.75" customHeight="1" thickBot="1" x14ac:dyDescent="0.25">
      <c r="G9720" s="12"/>
    </row>
    <row r="9721" spans="7:7" ht="27.75" customHeight="1" thickBot="1" x14ac:dyDescent="0.25">
      <c r="G9721" s="12"/>
    </row>
    <row r="9722" spans="7:7" ht="27.75" customHeight="1" thickBot="1" x14ac:dyDescent="0.25">
      <c r="G9722" s="12"/>
    </row>
    <row r="9723" spans="7:7" ht="27.75" customHeight="1" thickBot="1" x14ac:dyDescent="0.25">
      <c r="G9723" s="12"/>
    </row>
    <row r="9724" spans="7:7" ht="27.75" customHeight="1" thickBot="1" x14ac:dyDescent="0.25">
      <c r="G9724" s="12"/>
    </row>
    <row r="9725" spans="7:7" ht="27.75" customHeight="1" thickBot="1" x14ac:dyDescent="0.25">
      <c r="G9725" s="12"/>
    </row>
    <row r="9726" spans="7:7" ht="27.75" customHeight="1" thickBot="1" x14ac:dyDescent="0.25">
      <c r="G9726" s="12"/>
    </row>
    <row r="9727" spans="7:7" ht="27.75" customHeight="1" thickBot="1" x14ac:dyDescent="0.25">
      <c r="G9727" s="12"/>
    </row>
    <row r="9728" spans="7:7" ht="27.75" customHeight="1" thickBot="1" x14ac:dyDescent="0.25">
      <c r="G9728" s="12"/>
    </row>
    <row r="9729" spans="7:7" ht="27.75" customHeight="1" thickBot="1" x14ac:dyDescent="0.25">
      <c r="G9729" s="12"/>
    </row>
    <row r="9730" spans="7:7" ht="27.75" customHeight="1" thickBot="1" x14ac:dyDescent="0.25">
      <c r="G9730" s="12"/>
    </row>
    <row r="9731" spans="7:7" ht="27.75" customHeight="1" thickBot="1" x14ac:dyDescent="0.25">
      <c r="G9731" s="12"/>
    </row>
    <row r="9732" spans="7:7" ht="27.75" customHeight="1" thickBot="1" x14ac:dyDescent="0.25">
      <c r="G9732" s="12"/>
    </row>
    <row r="9733" spans="7:7" ht="27.75" customHeight="1" thickBot="1" x14ac:dyDescent="0.25">
      <c r="G9733" s="12"/>
    </row>
    <row r="9734" spans="7:7" ht="27.75" customHeight="1" thickBot="1" x14ac:dyDescent="0.25">
      <c r="G9734" s="12"/>
    </row>
    <row r="9735" spans="7:7" ht="27.75" customHeight="1" thickBot="1" x14ac:dyDescent="0.25">
      <c r="G9735" s="12"/>
    </row>
    <row r="9736" spans="7:7" ht="27.75" customHeight="1" thickBot="1" x14ac:dyDescent="0.25">
      <c r="G9736" s="12"/>
    </row>
    <row r="9737" spans="7:7" ht="27.75" customHeight="1" thickBot="1" x14ac:dyDescent="0.25">
      <c r="G9737" s="12"/>
    </row>
    <row r="9738" spans="7:7" ht="27.75" customHeight="1" thickBot="1" x14ac:dyDescent="0.25">
      <c r="G9738" s="12"/>
    </row>
    <row r="9739" spans="7:7" ht="27.75" customHeight="1" thickBot="1" x14ac:dyDescent="0.25">
      <c r="G9739" s="12"/>
    </row>
    <row r="9740" spans="7:7" ht="27.75" customHeight="1" thickBot="1" x14ac:dyDescent="0.25">
      <c r="G9740" s="12"/>
    </row>
    <row r="9741" spans="7:7" ht="27.75" customHeight="1" thickBot="1" x14ac:dyDescent="0.25">
      <c r="G9741" s="12"/>
    </row>
    <row r="9742" spans="7:7" ht="27.75" customHeight="1" thickBot="1" x14ac:dyDescent="0.25">
      <c r="G9742" s="12"/>
    </row>
    <row r="9743" spans="7:7" ht="27.75" customHeight="1" thickBot="1" x14ac:dyDescent="0.25">
      <c r="G9743" s="12"/>
    </row>
    <row r="9744" spans="7:7" ht="27.75" customHeight="1" thickBot="1" x14ac:dyDescent="0.25">
      <c r="G9744" s="12"/>
    </row>
    <row r="9745" spans="7:7" ht="27.75" customHeight="1" thickBot="1" x14ac:dyDescent="0.25">
      <c r="G9745" s="12"/>
    </row>
    <row r="9746" spans="7:7" ht="27.75" customHeight="1" thickBot="1" x14ac:dyDescent="0.25">
      <c r="G9746" s="12"/>
    </row>
    <row r="9747" spans="7:7" ht="27.75" customHeight="1" thickBot="1" x14ac:dyDescent="0.25">
      <c r="G9747" s="12"/>
    </row>
    <row r="9748" spans="7:7" ht="27.75" customHeight="1" thickBot="1" x14ac:dyDescent="0.25">
      <c r="G9748" s="12"/>
    </row>
    <row r="9749" spans="7:7" ht="27.75" customHeight="1" thickBot="1" x14ac:dyDescent="0.25">
      <c r="G9749" s="12"/>
    </row>
    <row r="9750" spans="7:7" ht="27.75" customHeight="1" thickBot="1" x14ac:dyDescent="0.25">
      <c r="G9750" s="12"/>
    </row>
    <row r="9751" spans="7:7" ht="27.75" customHeight="1" thickBot="1" x14ac:dyDescent="0.25">
      <c r="G9751" s="12"/>
    </row>
    <row r="9752" spans="7:7" ht="27.75" customHeight="1" thickBot="1" x14ac:dyDescent="0.25">
      <c r="G9752" s="12"/>
    </row>
    <row r="9753" spans="7:7" ht="27.75" customHeight="1" thickBot="1" x14ac:dyDescent="0.25">
      <c r="G9753" s="12"/>
    </row>
    <row r="9754" spans="7:7" ht="27.75" customHeight="1" thickBot="1" x14ac:dyDescent="0.25">
      <c r="G9754" s="12"/>
    </row>
    <row r="9755" spans="7:7" ht="27.75" customHeight="1" thickBot="1" x14ac:dyDescent="0.25">
      <c r="G9755" s="12"/>
    </row>
    <row r="9756" spans="7:7" ht="27.75" customHeight="1" thickBot="1" x14ac:dyDescent="0.25">
      <c r="G9756" s="12"/>
    </row>
    <row r="9757" spans="7:7" ht="27.75" customHeight="1" thickBot="1" x14ac:dyDescent="0.25">
      <c r="G9757" s="12"/>
    </row>
    <row r="9758" spans="7:7" ht="27.75" customHeight="1" thickBot="1" x14ac:dyDescent="0.25">
      <c r="G9758" s="12"/>
    </row>
    <row r="9759" spans="7:7" ht="27.75" customHeight="1" thickBot="1" x14ac:dyDescent="0.25">
      <c r="G9759" s="12"/>
    </row>
    <row r="9760" spans="7:7" ht="27.75" customHeight="1" thickBot="1" x14ac:dyDescent="0.25">
      <c r="G9760" s="12"/>
    </row>
    <row r="9761" spans="7:7" ht="27.75" customHeight="1" thickBot="1" x14ac:dyDescent="0.25">
      <c r="G9761" s="12"/>
    </row>
    <row r="9762" spans="7:7" ht="27.75" customHeight="1" thickBot="1" x14ac:dyDescent="0.25">
      <c r="G9762" s="12"/>
    </row>
    <row r="9763" spans="7:7" ht="27.75" customHeight="1" thickBot="1" x14ac:dyDescent="0.25">
      <c r="G9763" s="12"/>
    </row>
    <row r="9764" spans="7:7" ht="27.75" customHeight="1" thickBot="1" x14ac:dyDescent="0.25">
      <c r="G9764" s="12"/>
    </row>
    <row r="9765" spans="7:7" ht="27.75" customHeight="1" thickBot="1" x14ac:dyDescent="0.25">
      <c r="G9765" s="12"/>
    </row>
    <row r="9766" spans="7:7" ht="27.75" customHeight="1" thickBot="1" x14ac:dyDescent="0.25">
      <c r="G9766" s="12"/>
    </row>
    <row r="9767" spans="7:7" ht="27.75" customHeight="1" thickBot="1" x14ac:dyDescent="0.25">
      <c r="G9767" s="12"/>
    </row>
    <row r="9768" spans="7:7" ht="27.75" customHeight="1" thickBot="1" x14ac:dyDescent="0.25">
      <c r="G9768" s="12"/>
    </row>
    <row r="9769" spans="7:7" ht="27.75" customHeight="1" thickBot="1" x14ac:dyDescent="0.25">
      <c r="G9769" s="12"/>
    </row>
    <row r="9770" spans="7:7" ht="27.75" customHeight="1" thickBot="1" x14ac:dyDescent="0.25">
      <c r="G9770" s="12"/>
    </row>
    <row r="9771" spans="7:7" ht="27.75" customHeight="1" thickBot="1" x14ac:dyDescent="0.25">
      <c r="G9771" s="12"/>
    </row>
    <row r="9772" spans="7:7" ht="27.75" customHeight="1" thickBot="1" x14ac:dyDescent="0.25">
      <c r="G9772" s="12"/>
    </row>
    <row r="9773" spans="7:7" ht="27.75" customHeight="1" thickBot="1" x14ac:dyDescent="0.25">
      <c r="G9773" s="12"/>
    </row>
    <row r="9774" spans="7:7" ht="27.75" customHeight="1" thickBot="1" x14ac:dyDescent="0.25">
      <c r="G9774" s="12"/>
    </row>
    <row r="9775" spans="7:7" ht="27.75" customHeight="1" thickBot="1" x14ac:dyDescent="0.25">
      <c r="G9775" s="12"/>
    </row>
    <row r="9776" spans="7:7" ht="27.75" customHeight="1" thickBot="1" x14ac:dyDescent="0.25">
      <c r="G9776" s="12"/>
    </row>
    <row r="9777" spans="7:7" ht="27.75" customHeight="1" thickBot="1" x14ac:dyDescent="0.25">
      <c r="G9777" s="12"/>
    </row>
    <row r="9778" spans="7:7" ht="27.75" customHeight="1" thickBot="1" x14ac:dyDescent="0.25">
      <c r="G9778" s="12"/>
    </row>
    <row r="9779" spans="7:7" ht="27.75" customHeight="1" thickBot="1" x14ac:dyDescent="0.25">
      <c r="G9779" s="12"/>
    </row>
    <row r="9780" spans="7:7" ht="27.75" customHeight="1" thickBot="1" x14ac:dyDescent="0.25">
      <c r="G9780" s="12"/>
    </row>
    <row r="9781" spans="7:7" ht="27.75" customHeight="1" thickBot="1" x14ac:dyDescent="0.25">
      <c r="G9781" s="12"/>
    </row>
    <row r="9782" spans="7:7" ht="27.75" customHeight="1" thickBot="1" x14ac:dyDescent="0.25">
      <c r="G9782" s="12"/>
    </row>
    <row r="9783" spans="7:7" ht="27.75" customHeight="1" thickBot="1" x14ac:dyDescent="0.25">
      <c r="G9783" s="12"/>
    </row>
    <row r="9784" spans="7:7" ht="27.75" customHeight="1" thickBot="1" x14ac:dyDescent="0.25">
      <c r="G9784" s="12"/>
    </row>
    <row r="9785" spans="7:7" ht="27.75" customHeight="1" thickBot="1" x14ac:dyDescent="0.25">
      <c r="G9785" s="12"/>
    </row>
    <row r="9786" spans="7:7" ht="27.75" customHeight="1" thickBot="1" x14ac:dyDescent="0.25">
      <c r="G9786" s="12"/>
    </row>
    <row r="9787" spans="7:7" ht="27.75" customHeight="1" thickBot="1" x14ac:dyDescent="0.25">
      <c r="G9787" s="12"/>
    </row>
    <row r="9788" spans="7:7" ht="27.75" customHeight="1" thickBot="1" x14ac:dyDescent="0.25">
      <c r="G9788" s="12"/>
    </row>
    <row r="9789" spans="7:7" ht="27.75" customHeight="1" thickBot="1" x14ac:dyDescent="0.25">
      <c r="G9789" s="12"/>
    </row>
    <row r="9790" spans="7:7" ht="27.75" customHeight="1" thickBot="1" x14ac:dyDescent="0.25">
      <c r="G9790" s="12"/>
    </row>
    <row r="9791" spans="7:7" ht="27.75" customHeight="1" thickBot="1" x14ac:dyDescent="0.25">
      <c r="G9791" s="12"/>
    </row>
    <row r="9792" spans="7:7" ht="27.75" customHeight="1" thickBot="1" x14ac:dyDescent="0.25">
      <c r="G9792" s="12"/>
    </row>
    <row r="9793" spans="7:7" ht="27.75" customHeight="1" thickBot="1" x14ac:dyDescent="0.25">
      <c r="G9793" s="12"/>
    </row>
    <row r="9794" spans="7:7" ht="27.75" customHeight="1" thickBot="1" x14ac:dyDescent="0.25">
      <c r="G9794" s="12"/>
    </row>
    <row r="9795" spans="7:7" ht="27.75" customHeight="1" thickBot="1" x14ac:dyDescent="0.25">
      <c r="G9795" s="12"/>
    </row>
    <row r="9796" spans="7:7" ht="27.75" customHeight="1" thickBot="1" x14ac:dyDescent="0.25">
      <c r="G9796" s="12"/>
    </row>
    <row r="9797" spans="7:7" ht="27.75" customHeight="1" thickBot="1" x14ac:dyDescent="0.25">
      <c r="G9797" s="12"/>
    </row>
    <row r="9798" spans="7:7" ht="27.75" customHeight="1" thickBot="1" x14ac:dyDescent="0.25">
      <c r="G9798" s="12"/>
    </row>
    <row r="9799" spans="7:7" ht="27.75" customHeight="1" thickBot="1" x14ac:dyDescent="0.25">
      <c r="G9799" s="12"/>
    </row>
    <row r="9800" spans="7:7" ht="27.75" customHeight="1" thickBot="1" x14ac:dyDescent="0.25">
      <c r="G9800" s="12"/>
    </row>
    <row r="9801" spans="7:7" ht="27.75" customHeight="1" thickBot="1" x14ac:dyDescent="0.25">
      <c r="G9801" s="12"/>
    </row>
    <row r="9802" spans="7:7" ht="27.75" customHeight="1" thickBot="1" x14ac:dyDescent="0.25">
      <c r="G9802" s="12"/>
    </row>
    <row r="9803" spans="7:7" ht="27.75" customHeight="1" thickBot="1" x14ac:dyDescent="0.25">
      <c r="G9803" s="12"/>
    </row>
    <row r="9804" spans="7:7" ht="27.75" customHeight="1" thickBot="1" x14ac:dyDescent="0.25">
      <c r="G9804" s="12"/>
    </row>
    <row r="9805" spans="7:7" ht="27.75" customHeight="1" thickBot="1" x14ac:dyDescent="0.25">
      <c r="G9805" s="12"/>
    </row>
    <row r="9806" spans="7:7" ht="27.75" customHeight="1" thickBot="1" x14ac:dyDescent="0.25">
      <c r="G9806" s="12"/>
    </row>
    <row r="9807" spans="7:7" ht="27.75" customHeight="1" thickBot="1" x14ac:dyDescent="0.25">
      <c r="G9807" s="12"/>
    </row>
    <row r="9808" spans="7:7" ht="27.75" customHeight="1" thickBot="1" x14ac:dyDescent="0.25">
      <c r="G9808" s="12"/>
    </row>
    <row r="9809" spans="7:7" ht="27.75" customHeight="1" thickBot="1" x14ac:dyDescent="0.25">
      <c r="G9809" s="12"/>
    </row>
    <row r="9810" spans="7:7" ht="27.75" customHeight="1" thickBot="1" x14ac:dyDescent="0.25">
      <c r="G9810" s="12"/>
    </row>
    <row r="9811" spans="7:7" ht="27.75" customHeight="1" thickBot="1" x14ac:dyDescent="0.25">
      <c r="G9811" s="12"/>
    </row>
    <row r="9812" spans="7:7" ht="27.75" customHeight="1" thickBot="1" x14ac:dyDescent="0.25">
      <c r="G9812" s="12"/>
    </row>
    <row r="9813" spans="7:7" ht="27.75" customHeight="1" thickBot="1" x14ac:dyDescent="0.25">
      <c r="G9813" s="12"/>
    </row>
    <row r="9814" spans="7:7" ht="27.75" customHeight="1" thickBot="1" x14ac:dyDescent="0.25">
      <c r="G9814" s="12"/>
    </row>
    <row r="9815" spans="7:7" ht="27.75" customHeight="1" thickBot="1" x14ac:dyDescent="0.25">
      <c r="G9815" s="12"/>
    </row>
    <row r="9816" spans="7:7" ht="27.75" customHeight="1" thickBot="1" x14ac:dyDescent="0.25">
      <c r="G9816" s="12"/>
    </row>
    <row r="9817" spans="7:7" ht="27.75" customHeight="1" thickBot="1" x14ac:dyDescent="0.25">
      <c r="G9817" s="12"/>
    </row>
    <row r="9818" spans="7:7" ht="27.75" customHeight="1" thickBot="1" x14ac:dyDescent="0.25">
      <c r="G9818" s="12"/>
    </row>
    <row r="9819" spans="7:7" ht="27.75" customHeight="1" thickBot="1" x14ac:dyDescent="0.25">
      <c r="G9819" s="12"/>
    </row>
    <row r="9820" spans="7:7" ht="27.75" customHeight="1" thickBot="1" x14ac:dyDescent="0.25">
      <c r="G9820" s="12"/>
    </row>
    <row r="9821" spans="7:7" ht="27.75" customHeight="1" thickBot="1" x14ac:dyDescent="0.25">
      <c r="G9821" s="12"/>
    </row>
    <row r="9822" spans="7:7" ht="27.75" customHeight="1" thickBot="1" x14ac:dyDescent="0.25">
      <c r="G9822" s="12"/>
    </row>
    <row r="9823" spans="7:7" ht="27.75" customHeight="1" thickBot="1" x14ac:dyDescent="0.25">
      <c r="G9823" s="12"/>
    </row>
    <row r="9824" spans="7:7" ht="27.75" customHeight="1" thickBot="1" x14ac:dyDescent="0.25">
      <c r="G9824" s="12"/>
    </row>
    <row r="9825" spans="7:7" ht="27.75" customHeight="1" thickBot="1" x14ac:dyDescent="0.25">
      <c r="G9825" s="12"/>
    </row>
    <row r="9826" spans="7:7" ht="27.75" customHeight="1" thickBot="1" x14ac:dyDescent="0.25">
      <c r="G9826" s="12"/>
    </row>
    <row r="9827" spans="7:7" ht="27.75" customHeight="1" thickBot="1" x14ac:dyDescent="0.25">
      <c r="G9827" s="12"/>
    </row>
    <row r="9828" spans="7:7" ht="27.75" customHeight="1" thickBot="1" x14ac:dyDescent="0.25">
      <c r="G9828" s="12"/>
    </row>
    <row r="9829" spans="7:7" ht="27.75" customHeight="1" thickBot="1" x14ac:dyDescent="0.25">
      <c r="G9829" s="12"/>
    </row>
    <row r="9830" spans="7:7" ht="27.75" customHeight="1" thickBot="1" x14ac:dyDescent="0.25">
      <c r="G9830" s="12"/>
    </row>
    <row r="9831" spans="7:7" ht="27.75" customHeight="1" thickBot="1" x14ac:dyDescent="0.25">
      <c r="G9831" s="12"/>
    </row>
    <row r="9832" spans="7:7" ht="27.75" customHeight="1" thickBot="1" x14ac:dyDescent="0.25">
      <c r="G9832" s="12"/>
    </row>
    <row r="9833" spans="7:7" ht="27.75" customHeight="1" thickBot="1" x14ac:dyDescent="0.25">
      <c r="G9833" s="12"/>
    </row>
    <row r="9834" spans="7:7" ht="27.75" customHeight="1" thickBot="1" x14ac:dyDescent="0.25">
      <c r="G9834" s="12"/>
    </row>
    <row r="9835" spans="7:7" ht="27.75" customHeight="1" thickBot="1" x14ac:dyDescent="0.25">
      <c r="G9835" s="12"/>
    </row>
    <row r="9836" spans="7:7" ht="27.75" customHeight="1" thickBot="1" x14ac:dyDescent="0.25">
      <c r="G9836" s="12"/>
    </row>
    <row r="9837" spans="7:7" ht="27.75" customHeight="1" thickBot="1" x14ac:dyDescent="0.25">
      <c r="G9837" s="12"/>
    </row>
    <row r="9838" spans="7:7" ht="27.75" customHeight="1" thickBot="1" x14ac:dyDescent="0.25">
      <c r="G9838" s="12"/>
    </row>
    <row r="9839" spans="7:7" ht="27.75" customHeight="1" thickBot="1" x14ac:dyDescent="0.25">
      <c r="G9839" s="12"/>
    </row>
    <row r="9840" spans="7:7" ht="27.75" customHeight="1" thickBot="1" x14ac:dyDescent="0.25">
      <c r="G9840" s="12"/>
    </row>
    <row r="9841" spans="7:7" ht="27.75" customHeight="1" thickBot="1" x14ac:dyDescent="0.25">
      <c r="G9841" s="12"/>
    </row>
    <row r="9842" spans="7:7" ht="27.75" customHeight="1" thickBot="1" x14ac:dyDescent="0.25">
      <c r="G9842" s="12"/>
    </row>
    <row r="9843" spans="7:7" ht="27.75" customHeight="1" thickBot="1" x14ac:dyDescent="0.25">
      <c r="G9843" s="12"/>
    </row>
    <row r="9844" spans="7:7" ht="27.75" customHeight="1" thickBot="1" x14ac:dyDescent="0.25">
      <c r="G9844" s="12"/>
    </row>
    <row r="9845" spans="7:7" ht="27.75" customHeight="1" thickBot="1" x14ac:dyDescent="0.25">
      <c r="G9845" s="12"/>
    </row>
    <row r="9846" spans="7:7" ht="27.75" customHeight="1" thickBot="1" x14ac:dyDescent="0.25">
      <c r="G9846" s="12"/>
    </row>
    <row r="9847" spans="7:7" ht="27.75" customHeight="1" thickBot="1" x14ac:dyDescent="0.25">
      <c r="G9847" s="12"/>
    </row>
    <row r="9848" spans="7:7" ht="27.75" customHeight="1" thickBot="1" x14ac:dyDescent="0.25">
      <c r="G9848" s="12"/>
    </row>
    <row r="9849" spans="7:7" ht="27.75" customHeight="1" thickBot="1" x14ac:dyDescent="0.25">
      <c r="G9849" s="12"/>
    </row>
    <row r="9850" spans="7:7" ht="27.75" customHeight="1" thickBot="1" x14ac:dyDescent="0.25">
      <c r="G9850" s="12"/>
    </row>
    <row r="9851" spans="7:7" ht="27.75" customHeight="1" thickBot="1" x14ac:dyDescent="0.25">
      <c r="G9851" s="12"/>
    </row>
    <row r="9852" spans="7:7" ht="27.75" customHeight="1" thickBot="1" x14ac:dyDescent="0.25">
      <c r="G9852" s="12"/>
    </row>
    <row r="9853" spans="7:7" ht="27.75" customHeight="1" thickBot="1" x14ac:dyDescent="0.25">
      <c r="G9853" s="12"/>
    </row>
    <row r="9854" spans="7:7" ht="27.75" customHeight="1" thickBot="1" x14ac:dyDescent="0.25">
      <c r="G9854" s="12"/>
    </row>
    <row r="9855" spans="7:7" ht="27.75" customHeight="1" thickBot="1" x14ac:dyDescent="0.25">
      <c r="G9855" s="12"/>
    </row>
    <row r="9856" spans="7:7" ht="27.75" customHeight="1" thickBot="1" x14ac:dyDescent="0.25">
      <c r="G9856" s="12"/>
    </row>
    <row r="9857" spans="7:7" ht="27.75" customHeight="1" thickBot="1" x14ac:dyDescent="0.25">
      <c r="G9857" s="12"/>
    </row>
    <row r="9858" spans="7:7" ht="27.75" customHeight="1" thickBot="1" x14ac:dyDescent="0.25">
      <c r="G9858" s="12"/>
    </row>
    <row r="9859" spans="7:7" ht="27.75" customHeight="1" thickBot="1" x14ac:dyDescent="0.25">
      <c r="G9859" s="12"/>
    </row>
    <row r="9860" spans="7:7" ht="27.75" customHeight="1" thickBot="1" x14ac:dyDescent="0.25">
      <c r="G9860" s="12"/>
    </row>
    <row r="9861" spans="7:7" ht="27.75" customHeight="1" thickBot="1" x14ac:dyDescent="0.25">
      <c r="G9861" s="12"/>
    </row>
    <row r="9862" spans="7:7" ht="27.75" customHeight="1" thickBot="1" x14ac:dyDescent="0.25">
      <c r="G9862" s="12"/>
    </row>
    <row r="9863" spans="7:7" ht="27.75" customHeight="1" thickBot="1" x14ac:dyDescent="0.25">
      <c r="G9863" s="12"/>
    </row>
    <row r="9864" spans="7:7" ht="27.75" customHeight="1" thickBot="1" x14ac:dyDescent="0.25">
      <c r="G9864" s="12"/>
    </row>
    <row r="9865" spans="7:7" ht="27.75" customHeight="1" thickBot="1" x14ac:dyDescent="0.25">
      <c r="G9865" s="12"/>
    </row>
    <row r="9866" spans="7:7" ht="27.75" customHeight="1" thickBot="1" x14ac:dyDescent="0.25">
      <c r="G9866" s="12"/>
    </row>
    <row r="9867" spans="7:7" ht="27.75" customHeight="1" thickBot="1" x14ac:dyDescent="0.25">
      <c r="G9867" s="12"/>
    </row>
    <row r="9868" spans="7:7" ht="27.75" customHeight="1" thickBot="1" x14ac:dyDescent="0.25">
      <c r="G9868" s="12"/>
    </row>
    <row r="9869" spans="7:7" ht="27.75" customHeight="1" thickBot="1" x14ac:dyDescent="0.25">
      <c r="G9869" s="12"/>
    </row>
    <row r="9870" spans="7:7" ht="27.75" customHeight="1" thickBot="1" x14ac:dyDescent="0.25">
      <c r="G9870" s="12"/>
    </row>
    <row r="9871" spans="7:7" ht="27.75" customHeight="1" thickBot="1" x14ac:dyDescent="0.25">
      <c r="G9871" s="12"/>
    </row>
    <row r="9872" spans="7:7" ht="27.75" customHeight="1" thickBot="1" x14ac:dyDescent="0.25">
      <c r="G9872" s="12"/>
    </row>
    <row r="9873" spans="7:7" ht="27.75" customHeight="1" thickBot="1" x14ac:dyDescent="0.25">
      <c r="G9873" s="12"/>
    </row>
    <row r="9874" spans="7:7" ht="27.75" customHeight="1" thickBot="1" x14ac:dyDescent="0.25">
      <c r="G9874" s="12"/>
    </row>
    <row r="9875" spans="7:7" ht="27.75" customHeight="1" thickBot="1" x14ac:dyDescent="0.25">
      <c r="G9875" s="12"/>
    </row>
    <row r="9876" spans="7:7" ht="27.75" customHeight="1" thickBot="1" x14ac:dyDescent="0.25">
      <c r="G9876" s="12"/>
    </row>
    <row r="9877" spans="7:7" ht="27.75" customHeight="1" thickBot="1" x14ac:dyDescent="0.25">
      <c r="G9877" s="12"/>
    </row>
    <row r="9878" spans="7:7" ht="27.75" customHeight="1" thickBot="1" x14ac:dyDescent="0.25">
      <c r="G9878" s="12"/>
    </row>
    <row r="9879" spans="7:7" ht="27.75" customHeight="1" thickBot="1" x14ac:dyDescent="0.25">
      <c r="G9879" s="12"/>
    </row>
    <row r="9880" spans="7:7" ht="27.75" customHeight="1" thickBot="1" x14ac:dyDescent="0.25">
      <c r="G9880" s="12"/>
    </row>
    <row r="9881" spans="7:7" ht="27.75" customHeight="1" thickBot="1" x14ac:dyDescent="0.25">
      <c r="G9881" s="12"/>
    </row>
    <row r="9882" spans="7:7" ht="27.75" customHeight="1" thickBot="1" x14ac:dyDescent="0.25">
      <c r="G9882" s="12"/>
    </row>
    <row r="9883" spans="7:7" ht="27.75" customHeight="1" thickBot="1" x14ac:dyDescent="0.25">
      <c r="G9883" s="12"/>
    </row>
    <row r="9884" spans="7:7" ht="27.75" customHeight="1" thickBot="1" x14ac:dyDescent="0.25">
      <c r="G9884" s="12"/>
    </row>
    <row r="9885" spans="7:7" ht="27.75" customHeight="1" thickBot="1" x14ac:dyDescent="0.25">
      <c r="G9885" s="12"/>
    </row>
    <row r="9886" spans="7:7" ht="27.75" customHeight="1" thickBot="1" x14ac:dyDescent="0.25">
      <c r="G9886" s="12"/>
    </row>
    <row r="9887" spans="7:7" ht="27.75" customHeight="1" thickBot="1" x14ac:dyDescent="0.25">
      <c r="G9887" s="12"/>
    </row>
    <row r="9888" spans="7:7" ht="27.75" customHeight="1" thickBot="1" x14ac:dyDescent="0.25">
      <c r="G9888" s="12"/>
    </row>
    <row r="9889" spans="7:7" ht="27.75" customHeight="1" thickBot="1" x14ac:dyDescent="0.25">
      <c r="G9889" s="12"/>
    </row>
    <row r="9890" spans="7:7" ht="27.75" customHeight="1" thickBot="1" x14ac:dyDescent="0.25">
      <c r="G9890" s="12"/>
    </row>
    <row r="9891" spans="7:7" ht="27.75" customHeight="1" thickBot="1" x14ac:dyDescent="0.25">
      <c r="G9891" s="12"/>
    </row>
    <row r="9892" spans="7:7" ht="27.75" customHeight="1" thickBot="1" x14ac:dyDescent="0.25">
      <c r="G9892" s="12"/>
    </row>
    <row r="9893" spans="7:7" ht="27.75" customHeight="1" thickBot="1" x14ac:dyDescent="0.25">
      <c r="G9893" s="12"/>
    </row>
    <row r="9894" spans="7:7" ht="27.75" customHeight="1" thickBot="1" x14ac:dyDescent="0.25">
      <c r="G9894" s="12"/>
    </row>
    <row r="9895" spans="7:7" ht="27.75" customHeight="1" thickBot="1" x14ac:dyDescent="0.25">
      <c r="G9895" s="12"/>
    </row>
    <row r="9896" spans="7:7" ht="27.75" customHeight="1" thickBot="1" x14ac:dyDescent="0.25">
      <c r="G9896" s="12"/>
    </row>
    <row r="9897" spans="7:7" ht="27.75" customHeight="1" thickBot="1" x14ac:dyDescent="0.25">
      <c r="G9897" s="12"/>
    </row>
    <row r="9898" spans="7:7" ht="27.75" customHeight="1" thickBot="1" x14ac:dyDescent="0.25">
      <c r="G9898" s="12"/>
    </row>
    <row r="9899" spans="7:7" ht="27.75" customHeight="1" thickBot="1" x14ac:dyDescent="0.25">
      <c r="G9899" s="12"/>
    </row>
    <row r="9900" spans="7:7" ht="27.75" customHeight="1" thickBot="1" x14ac:dyDescent="0.25">
      <c r="G9900" s="12"/>
    </row>
    <row r="9901" spans="7:7" ht="27.75" customHeight="1" thickBot="1" x14ac:dyDescent="0.25">
      <c r="G9901" s="12"/>
    </row>
    <row r="9902" spans="7:7" ht="27.75" customHeight="1" thickBot="1" x14ac:dyDescent="0.25">
      <c r="G9902" s="12"/>
    </row>
    <row r="9903" spans="7:7" ht="27.75" customHeight="1" thickBot="1" x14ac:dyDescent="0.25">
      <c r="G9903" s="12"/>
    </row>
    <row r="9904" spans="7:7" ht="27.75" customHeight="1" thickBot="1" x14ac:dyDescent="0.25">
      <c r="G9904" s="12"/>
    </row>
    <row r="9905" spans="7:7" ht="27.75" customHeight="1" thickBot="1" x14ac:dyDescent="0.25">
      <c r="G9905" s="12"/>
    </row>
    <row r="9906" spans="7:7" ht="27.75" customHeight="1" thickBot="1" x14ac:dyDescent="0.25">
      <c r="G9906" s="12"/>
    </row>
    <row r="9907" spans="7:7" ht="27.75" customHeight="1" thickBot="1" x14ac:dyDescent="0.25">
      <c r="G9907" s="12"/>
    </row>
    <row r="9908" spans="7:7" ht="27.75" customHeight="1" thickBot="1" x14ac:dyDescent="0.25">
      <c r="G9908" s="12"/>
    </row>
    <row r="9909" spans="7:7" ht="27.75" customHeight="1" thickBot="1" x14ac:dyDescent="0.25">
      <c r="G9909" s="12"/>
    </row>
    <row r="9910" spans="7:7" ht="27.75" customHeight="1" thickBot="1" x14ac:dyDescent="0.25">
      <c r="G9910" s="12"/>
    </row>
    <row r="9911" spans="7:7" ht="27.75" customHeight="1" thickBot="1" x14ac:dyDescent="0.25">
      <c r="G9911" s="12"/>
    </row>
    <row r="9912" spans="7:7" ht="27.75" customHeight="1" thickBot="1" x14ac:dyDescent="0.25">
      <c r="G9912" s="12"/>
    </row>
    <row r="9913" spans="7:7" ht="27.75" customHeight="1" thickBot="1" x14ac:dyDescent="0.25">
      <c r="G9913" s="12"/>
    </row>
    <row r="9914" spans="7:7" ht="27.75" customHeight="1" thickBot="1" x14ac:dyDescent="0.25">
      <c r="G9914" s="12"/>
    </row>
    <row r="9915" spans="7:7" ht="27.75" customHeight="1" thickBot="1" x14ac:dyDescent="0.25">
      <c r="G9915" s="12"/>
    </row>
    <row r="9916" spans="7:7" ht="27.75" customHeight="1" thickBot="1" x14ac:dyDescent="0.25">
      <c r="G9916" s="12"/>
    </row>
    <row r="9917" spans="7:7" ht="27.75" customHeight="1" thickBot="1" x14ac:dyDescent="0.25">
      <c r="G9917" s="12"/>
    </row>
    <row r="9918" spans="7:7" ht="27.75" customHeight="1" thickBot="1" x14ac:dyDescent="0.25">
      <c r="G9918" s="12"/>
    </row>
    <row r="9919" spans="7:7" ht="27.75" customHeight="1" thickBot="1" x14ac:dyDescent="0.25">
      <c r="G9919" s="12"/>
    </row>
    <row r="9920" spans="7:7" ht="27.75" customHeight="1" thickBot="1" x14ac:dyDescent="0.25">
      <c r="G9920" s="12"/>
    </row>
    <row r="9921" spans="7:7" ht="27.75" customHeight="1" thickBot="1" x14ac:dyDescent="0.25">
      <c r="G9921" s="12"/>
    </row>
    <row r="9922" spans="7:7" ht="27.75" customHeight="1" thickBot="1" x14ac:dyDescent="0.25">
      <c r="G9922" s="12"/>
    </row>
    <row r="9923" spans="7:7" ht="27.75" customHeight="1" thickBot="1" x14ac:dyDescent="0.25">
      <c r="G9923" s="12"/>
    </row>
    <row r="9924" spans="7:7" ht="27.75" customHeight="1" thickBot="1" x14ac:dyDescent="0.25">
      <c r="G9924" s="12"/>
    </row>
    <row r="9925" spans="7:7" ht="27.75" customHeight="1" thickBot="1" x14ac:dyDescent="0.25">
      <c r="G9925" s="12"/>
    </row>
    <row r="9926" spans="7:7" ht="27.75" customHeight="1" thickBot="1" x14ac:dyDescent="0.25">
      <c r="G9926" s="12"/>
    </row>
    <row r="9927" spans="7:7" ht="27.75" customHeight="1" thickBot="1" x14ac:dyDescent="0.25">
      <c r="G9927" s="12"/>
    </row>
    <row r="9928" spans="7:7" ht="27.75" customHeight="1" thickBot="1" x14ac:dyDescent="0.25">
      <c r="G9928" s="12"/>
    </row>
    <row r="9929" spans="7:7" ht="27.75" customHeight="1" thickBot="1" x14ac:dyDescent="0.25">
      <c r="G9929" s="12"/>
    </row>
    <row r="9930" spans="7:7" ht="27.75" customHeight="1" thickBot="1" x14ac:dyDescent="0.25">
      <c r="G9930" s="12"/>
    </row>
    <row r="9931" spans="7:7" ht="27.75" customHeight="1" thickBot="1" x14ac:dyDescent="0.25">
      <c r="G9931" s="12"/>
    </row>
    <row r="9932" spans="7:7" ht="27.75" customHeight="1" thickBot="1" x14ac:dyDescent="0.25">
      <c r="G9932" s="12"/>
    </row>
    <row r="9933" spans="7:7" ht="27.75" customHeight="1" thickBot="1" x14ac:dyDescent="0.25">
      <c r="G9933" s="12"/>
    </row>
    <row r="9934" spans="7:7" ht="27.75" customHeight="1" thickBot="1" x14ac:dyDescent="0.25">
      <c r="G9934" s="12"/>
    </row>
    <row r="9935" spans="7:7" ht="27.75" customHeight="1" thickBot="1" x14ac:dyDescent="0.25">
      <c r="G9935" s="12"/>
    </row>
    <row r="9936" spans="7:7" ht="27.75" customHeight="1" thickBot="1" x14ac:dyDescent="0.25">
      <c r="G9936" s="12"/>
    </row>
    <row r="9937" spans="7:7" ht="27.75" customHeight="1" thickBot="1" x14ac:dyDescent="0.25">
      <c r="G9937" s="12"/>
    </row>
    <row r="9938" spans="7:7" ht="27.75" customHeight="1" thickBot="1" x14ac:dyDescent="0.25">
      <c r="G9938" s="12"/>
    </row>
    <row r="9939" spans="7:7" ht="27.75" customHeight="1" thickBot="1" x14ac:dyDescent="0.25">
      <c r="G9939" s="12"/>
    </row>
    <row r="9940" spans="7:7" ht="27.75" customHeight="1" thickBot="1" x14ac:dyDescent="0.25">
      <c r="G9940" s="12"/>
    </row>
    <row r="9941" spans="7:7" ht="27.75" customHeight="1" thickBot="1" x14ac:dyDescent="0.25">
      <c r="G9941" s="12"/>
    </row>
    <row r="9942" spans="7:7" ht="27.75" customHeight="1" thickBot="1" x14ac:dyDescent="0.25">
      <c r="G9942" s="12"/>
    </row>
    <row r="9943" spans="7:7" ht="27.75" customHeight="1" thickBot="1" x14ac:dyDescent="0.25">
      <c r="G9943" s="12"/>
    </row>
    <row r="9944" spans="7:7" ht="27.75" customHeight="1" thickBot="1" x14ac:dyDescent="0.25">
      <c r="G9944" s="12"/>
    </row>
    <row r="9945" spans="7:7" ht="27.75" customHeight="1" thickBot="1" x14ac:dyDescent="0.25">
      <c r="G9945" s="12"/>
    </row>
    <row r="9946" spans="7:7" ht="27.75" customHeight="1" thickBot="1" x14ac:dyDescent="0.25">
      <c r="G9946" s="12"/>
    </row>
    <row r="9947" spans="7:7" ht="27.75" customHeight="1" thickBot="1" x14ac:dyDescent="0.25">
      <c r="G9947" s="12"/>
    </row>
    <row r="9948" spans="7:7" ht="27.75" customHeight="1" thickBot="1" x14ac:dyDescent="0.25">
      <c r="G9948" s="12"/>
    </row>
    <row r="9949" spans="7:7" ht="27.75" customHeight="1" thickBot="1" x14ac:dyDescent="0.25">
      <c r="G9949" s="12"/>
    </row>
    <row r="9950" spans="7:7" ht="27.75" customHeight="1" thickBot="1" x14ac:dyDescent="0.25">
      <c r="G9950" s="12"/>
    </row>
    <row r="9951" spans="7:7" ht="27.75" customHeight="1" thickBot="1" x14ac:dyDescent="0.25">
      <c r="G9951" s="12"/>
    </row>
    <row r="9952" spans="7:7" ht="27.75" customHeight="1" thickBot="1" x14ac:dyDescent="0.25">
      <c r="G9952" s="12"/>
    </row>
    <row r="9953" spans="7:7" ht="27.75" customHeight="1" thickBot="1" x14ac:dyDescent="0.25">
      <c r="G9953" s="12"/>
    </row>
    <row r="9954" spans="7:7" ht="27.75" customHeight="1" thickBot="1" x14ac:dyDescent="0.25">
      <c r="G9954" s="12"/>
    </row>
    <row r="9955" spans="7:7" ht="27.75" customHeight="1" thickBot="1" x14ac:dyDescent="0.25">
      <c r="G9955" s="12"/>
    </row>
    <row r="9956" spans="7:7" ht="27.75" customHeight="1" thickBot="1" x14ac:dyDescent="0.25">
      <c r="G9956" s="12"/>
    </row>
    <row r="9957" spans="7:7" ht="27.75" customHeight="1" thickBot="1" x14ac:dyDescent="0.25">
      <c r="G9957" s="12"/>
    </row>
    <row r="9958" spans="7:7" ht="27.75" customHeight="1" thickBot="1" x14ac:dyDescent="0.25">
      <c r="G9958" s="12"/>
    </row>
    <row r="9959" spans="7:7" ht="27.75" customHeight="1" thickBot="1" x14ac:dyDescent="0.25">
      <c r="G9959" s="12"/>
    </row>
    <row r="9960" spans="7:7" ht="27.75" customHeight="1" thickBot="1" x14ac:dyDescent="0.25">
      <c r="G9960" s="12"/>
    </row>
    <row r="9961" spans="7:7" ht="27.75" customHeight="1" thickBot="1" x14ac:dyDescent="0.25">
      <c r="G9961" s="12"/>
    </row>
    <row r="9962" spans="7:7" ht="27.75" customHeight="1" thickBot="1" x14ac:dyDescent="0.25">
      <c r="G9962" s="12"/>
    </row>
    <row r="9963" spans="7:7" ht="27.75" customHeight="1" thickBot="1" x14ac:dyDescent="0.25">
      <c r="G9963" s="12"/>
    </row>
    <row r="9964" spans="7:7" ht="27.75" customHeight="1" thickBot="1" x14ac:dyDescent="0.25">
      <c r="G9964" s="12"/>
    </row>
    <row r="9965" spans="7:7" ht="27.75" customHeight="1" thickBot="1" x14ac:dyDescent="0.25">
      <c r="G9965" s="12"/>
    </row>
    <row r="9966" spans="7:7" ht="27.75" customHeight="1" thickBot="1" x14ac:dyDescent="0.25">
      <c r="G9966" s="12"/>
    </row>
    <row r="9967" spans="7:7" ht="27.75" customHeight="1" thickBot="1" x14ac:dyDescent="0.25">
      <c r="G9967" s="12"/>
    </row>
    <row r="9968" spans="7:7" ht="27.75" customHeight="1" thickBot="1" x14ac:dyDescent="0.25">
      <c r="G9968" s="12"/>
    </row>
    <row r="9969" spans="7:7" ht="27.75" customHeight="1" thickBot="1" x14ac:dyDescent="0.25">
      <c r="G9969" s="12"/>
    </row>
    <row r="9970" spans="7:7" ht="27.75" customHeight="1" thickBot="1" x14ac:dyDescent="0.25">
      <c r="G9970" s="12"/>
    </row>
    <row r="9971" spans="7:7" ht="27.75" customHeight="1" thickBot="1" x14ac:dyDescent="0.25">
      <c r="G9971" s="12"/>
    </row>
    <row r="9972" spans="7:7" ht="27.75" customHeight="1" thickBot="1" x14ac:dyDescent="0.25">
      <c r="G9972" s="12"/>
    </row>
    <row r="9973" spans="7:7" ht="27.75" customHeight="1" thickBot="1" x14ac:dyDescent="0.25">
      <c r="G9973" s="12"/>
    </row>
    <row r="9974" spans="7:7" ht="27.75" customHeight="1" thickBot="1" x14ac:dyDescent="0.25">
      <c r="G9974" s="12"/>
    </row>
    <row r="9975" spans="7:7" ht="27.75" customHeight="1" thickBot="1" x14ac:dyDescent="0.25">
      <c r="G9975" s="12"/>
    </row>
    <row r="9976" spans="7:7" ht="27.75" customHeight="1" thickBot="1" x14ac:dyDescent="0.25">
      <c r="G9976" s="12"/>
    </row>
    <row r="9977" spans="7:7" ht="27.75" customHeight="1" thickBot="1" x14ac:dyDescent="0.25">
      <c r="G9977" s="12"/>
    </row>
    <row r="9978" spans="7:7" ht="27.75" customHeight="1" thickBot="1" x14ac:dyDescent="0.25">
      <c r="G9978" s="12"/>
    </row>
    <row r="9979" spans="7:7" ht="27.75" customHeight="1" thickBot="1" x14ac:dyDescent="0.25">
      <c r="G9979" s="12"/>
    </row>
    <row r="9980" spans="7:7" ht="27.75" customHeight="1" thickBot="1" x14ac:dyDescent="0.25">
      <c r="G9980" s="12"/>
    </row>
    <row r="9981" spans="7:7" ht="27.75" customHeight="1" thickBot="1" x14ac:dyDescent="0.25">
      <c r="G9981" s="12"/>
    </row>
    <row r="9982" spans="7:7" ht="27.75" customHeight="1" thickBot="1" x14ac:dyDescent="0.25">
      <c r="G9982" s="12"/>
    </row>
    <row r="9983" spans="7:7" ht="27.75" customHeight="1" thickBot="1" x14ac:dyDescent="0.25">
      <c r="G9983" s="12"/>
    </row>
    <row r="9984" spans="7:7" ht="27.75" customHeight="1" thickBot="1" x14ac:dyDescent="0.25">
      <c r="G9984" s="12"/>
    </row>
    <row r="9985" spans="7:7" ht="27.75" customHeight="1" thickBot="1" x14ac:dyDescent="0.25">
      <c r="G9985" s="12"/>
    </row>
    <row r="9986" spans="7:7" ht="27.75" customHeight="1" thickBot="1" x14ac:dyDescent="0.25">
      <c r="G9986" s="12"/>
    </row>
    <row r="9987" spans="7:7" ht="27.75" customHeight="1" thickBot="1" x14ac:dyDescent="0.25">
      <c r="G9987" s="12"/>
    </row>
    <row r="9988" spans="7:7" ht="27.75" customHeight="1" thickBot="1" x14ac:dyDescent="0.25">
      <c r="G9988" s="12"/>
    </row>
    <row r="9989" spans="7:7" ht="27.75" customHeight="1" thickBot="1" x14ac:dyDescent="0.25">
      <c r="G9989" s="12"/>
    </row>
    <row r="9990" spans="7:7" ht="27.75" customHeight="1" thickBot="1" x14ac:dyDescent="0.25">
      <c r="G9990" s="12"/>
    </row>
    <row r="9991" spans="7:7" ht="27.75" customHeight="1" thickBot="1" x14ac:dyDescent="0.25">
      <c r="G9991" s="12"/>
    </row>
    <row r="9992" spans="7:7" ht="27.75" customHeight="1" thickBot="1" x14ac:dyDescent="0.25">
      <c r="G9992" s="12"/>
    </row>
    <row r="9993" spans="7:7" ht="27.75" customHeight="1" thickBot="1" x14ac:dyDescent="0.25">
      <c r="G9993" s="12"/>
    </row>
    <row r="9994" spans="7:7" ht="27.75" customHeight="1" thickBot="1" x14ac:dyDescent="0.25">
      <c r="G9994" s="12"/>
    </row>
    <row r="9995" spans="7:7" ht="27.75" customHeight="1" thickBot="1" x14ac:dyDescent="0.25">
      <c r="G9995" s="12"/>
    </row>
    <row r="9996" spans="7:7" ht="27.75" customHeight="1" thickBot="1" x14ac:dyDescent="0.25">
      <c r="G9996" s="12"/>
    </row>
    <row r="9997" spans="7:7" ht="27.75" customHeight="1" thickBot="1" x14ac:dyDescent="0.25">
      <c r="G9997" s="12"/>
    </row>
    <row r="9998" spans="7:7" ht="27.75" customHeight="1" thickBot="1" x14ac:dyDescent="0.25">
      <c r="G9998" s="12"/>
    </row>
    <row r="9999" spans="7:7" ht="27.75" customHeight="1" thickBot="1" x14ac:dyDescent="0.25">
      <c r="G9999" s="12"/>
    </row>
    <row r="10000" spans="7:7" ht="27.75" customHeight="1" thickBot="1" x14ac:dyDescent="0.25">
      <c r="G10000" s="12"/>
    </row>
    <row r="10001" spans="7:7" ht="27.75" customHeight="1" thickBot="1" x14ac:dyDescent="0.25">
      <c r="G10001" s="12"/>
    </row>
    <row r="10002" spans="7:7" ht="27.75" customHeight="1" thickBot="1" x14ac:dyDescent="0.25">
      <c r="G10002" s="12"/>
    </row>
    <row r="10003" spans="7:7" ht="27.75" customHeight="1" thickBot="1" x14ac:dyDescent="0.25">
      <c r="G10003" s="12"/>
    </row>
    <row r="10004" spans="7:7" ht="27.75" customHeight="1" thickBot="1" x14ac:dyDescent="0.25">
      <c r="G10004" s="12"/>
    </row>
    <row r="10005" spans="7:7" ht="27.75" customHeight="1" thickBot="1" x14ac:dyDescent="0.25">
      <c r="G10005" s="12"/>
    </row>
    <row r="10006" spans="7:7" ht="27.75" customHeight="1" thickBot="1" x14ac:dyDescent="0.25">
      <c r="G10006" s="12"/>
    </row>
    <row r="10007" spans="7:7" ht="27.75" customHeight="1" thickBot="1" x14ac:dyDescent="0.25">
      <c r="G10007" s="12"/>
    </row>
    <row r="10008" spans="7:7" ht="27.75" customHeight="1" thickBot="1" x14ac:dyDescent="0.25">
      <c r="G10008" s="12"/>
    </row>
    <row r="10009" spans="7:7" ht="27.75" customHeight="1" thickBot="1" x14ac:dyDescent="0.25">
      <c r="G10009" s="12"/>
    </row>
    <row r="10010" spans="7:7" ht="27.75" customHeight="1" thickBot="1" x14ac:dyDescent="0.25">
      <c r="G10010" s="12"/>
    </row>
    <row r="10011" spans="7:7" ht="27.75" customHeight="1" thickBot="1" x14ac:dyDescent="0.25">
      <c r="G10011" s="12"/>
    </row>
    <row r="10012" spans="7:7" ht="27.75" customHeight="1" thickBot="1" x14ac:dyDescent="0.25">
      <c r="G10012" s="12"/>
    </row>
    <row r="10013" spans="7:7" ht="27.75" customHeight="1" thickBot="1" x14ac:dyDescent="0.25">
      <c r="G10013" s="12"/>
    </row>
    <row r="10014" spans="7:7" ht="27.75" customHeight="1" thickBot="1" x14ac:dyDescent="0.25">
      <c r="G10014" s="12"/>
    </row>
    <row r="10015" spans="7:7" ht="27.75" customHeight="1" thickBot="1" x14ac:dyDescent="0.25">
      <c r="G10015" s="12"/>
    </row>
    <row r="10016" spans="7:7" ht="27.75" customHeight="1" thickBot="1" x14ac:dyDescent="0.25">
      <c r="G10016" s="12"/>
    </row>
    <row r="10017" spans="7:7" ht="27.75" customHeight="1" thickBot="1" x14ac:dyDescent="0.25">
      <c r="G10017" s="12"/>
    </row>
    <row r="10018" spans="7:7" ht="27.75" customHeight="1" thickBot="1" x14ac:dyDescent="0.25">
      <c r="G10018" s="12"/>
    </row>
    <row r="10019" spans="7:7" ht="27.75" customHeight="1" thickBot="1" x14ac:dyDescent="0.25">
      <c r="G10019" s="12"/>
    </row>
    <row r="10020" spans="7:7" ht="27.75" customHeight="1" thickBot="1" x14ac:dyDescent="0.25">
      <c r="G10020" s="12"/>
    </row>
    <row r="10021" spans="7:7" ht="27.75" customHeight="1" thickBot="1" x14ac:dyDescent="0.25">
      <c r="G10021" s="12"/>
    </row>
    <row r="10022" spans="7:7" ht="27.75" customHeight="1" thickBot="1" x14ac:dyDescent="0.25">
      <c r="G10022" s="12"/>
    </row>
    <row r="10023" spans="7:7" ht="27.75" customHeight="1" thickBot="1" x14ac:dyDescent="0.25">
      <c r="G10023" s="12"/>
    </row>
    <row r="10024" spans="7:7" ht="27.75" customHeight="1" thickBot="1" x14ac:dyDescent="0.25">
      <c r="G10024" s="12"/>
    </row>
    <row r="10025" spans="7:7" ht="27.75" customHeight="1" thickBot="1" x14ac:dyDescent="0.25">
      <c r="G10025" s="12"/>
    </row>
    <row r="10026" spans="7:7" ht="27.75" customHeight="1" thickBot="1" x14ac:dyDescent="0.25">
      <c r="G10026" s="12"/>
    </row>
    <row r="10027" spans="7:7" ht="27.75" customHeight="1" thickBot="1" x14ac:dyDescent="0.25">
      <c r="G10027" s="12"/>
    </row>
    <row r="10028" spans="7:7" ht="27.75" customHeight="1" thickBot="1" x14ac:dyDescent="0.25">
      <c r="G10028" s="12"/>
    </row>
    <row r="10029" spans="7:7" ht="27.75" customHeight="1" thickBot="1" x14ac:dyDescent="0.25">
      <c r="G10029" s="12"/>
    </row>
    <row r="10030" spans="7:7" ht="27.75" customHeight="1" thickBot="1" x14ac:dyDescent="0.25">
      <c r="G10030" s="12"/>
    </row>
    <row r="10031" spans="7:7" ht="27.75" customHeight="1" thickBot="1" x14ac:dyDescent="0.25">
      <c r="G10031" s="12"/>
    </row>
    <row r="10032" spans="7:7" ht="27.75" customHeight="1" thickBot="1" x14ac:dyDescent="0.25">
      <c r="G10032" s="12"/>
    </row>
    <row r="10033" spans="7:7" ht="27.75" customHeight="1" thickBot="1" x14ac:dyDescent="0.25">
      <c r="G10033" s="12"/>
    </row>
    <row r="10034" spans="7:7" ht="27.75" customHeight="1" thickBot="1" x14ac:dyDescent="0.25">
      <c r="G10034" s="12"/>
    </row>
    <row r="10035" spans="7:7" ht="27.75" customHeight="1" thickBot="1" x14ac:dyDescent="0.25">
      <c r="G10035" s="12"/>
    </row>
    <row r="10036" spans="7:7" ht="27.75" customHeight="1" thickBot="1" x14ac:dyDescent="0.25">
      <c r="G10036" s="12"/>
    </row>
    <row r="10037" spans="7:7" ht="27.75" customHeight="1" thickBot="1" x14ac:dyDescent="0.25">
      <c r="G10037" s="12"/>
    </row>
    <row r="10038" spans="7:7" ht="27.75" customHeight="1" thickBot="1" x14ac:dyDescent="0.25">
      <c r="G10038" s="12"/>
    </row>
    <row r="10039" spans="7:7" ht="27.75" customHeight="1" thickBot="1" x14ac:dyDescent="0.25">
      <c r="G10039" s="12"/>
    </row>
    <row r="10040" spans="7:7" ht="27.75" customHeight="1" thickBot="1" x14ac:dyDescent="0.25">
      <c r="G10040" s="12"/>
    </row>
    <row r="10041" spans="7:7" ht="27.75" customHeight="1" thickBot="1" x14ac:dyDescent="0.25">
      <c r="G10041" s="12"/>
    </row>
    <row r="10042" spans="7:7" ht="27.75" customHeight="1" thickBot="1" x14ac:dyDescent="0.25">
      <c r="G10042" s="12"/>
    </row>
    <row r="10043" spans="7:7" ht="27.75" customHeight="1" thickBot="1" x14ac:dyDescent="0.25">
      <c r="G10043" s="12"/>
    </row>
    <row r="10044" spans="7:7" ht="27.75" customHeight="1" thickBot="1" x14ac:dyDescent="0.25">
      <c r="G10044" s="12"/>
    </row>
    <row r="10045" spans="7:7" ht="27.75" customHeight="1" thickBot="1" x14ac:dyDescent="0.25">
      <c r="G10045" s="12"/>
    </row>
    <row r="10046" spans="7:7" ht="27.75" customHeight="1" thickBot="1" x14ac:dyDescent="0.25">
      <c r="G10046" s="12"/>
    </row>
    <row r="10047" spans="7:7" ht="27.75" customHeight="1" thickBot="1" x14ac:dyDescent="0.25">
      <c r="G10047" s="12"/>
    </row>
    <row r="10048" spans="7:7" ht="27.75" customHeight="1" thickBot="1" x14ac:dyDescent="0.25">
      <c r="G10048" s="12"/>
    </row>
    <row r="10049" spans="7:7" ht="27.75" customHeight="1" thickBot="1" x14ac:dyDescent="0.25">
      <c r="G10049" s="12"/>
    </row>
    <row r="10050" spans="7:7" ht="27.75" customHeight="1" thickBot="1" x14ac:dyDescent="0.25">
      <c r="G10050" s="12"/>
    </row>
    <row r="10051" spans="7:7" ht="27.75" customHeight="1" thickBot="1" x14ac:dyDescent="0.25">
      <c r="G10051" s="12"/>
    </row>
    <row r="10052" spans="7:7" ht="27.75" customHeight="1" thickBot="1" x14ac:dyDescent="0.25">
      <c r="G10052" s="12"/>
    </row>
    <row r="10053" spans="7:7" ht="27.75" customHeight="1" thickBot="1" x14ac:dyDescent="0.25">
      <c r="G10053" s="12"/>
    </row>
    <row r="10054" spans="7:7" ht="27.75" customHeight="1" thickBot="1" x14ac:dyDescent="0.25">
      <c r="G10054" s="12"/>
    </row>
    <row r="10055" spans="7:7" ht="27.75" customHeight="1" thickBot="1" x14ac:dyDescent="0.25">
      <c r="G10055" s="12"/>
    </row>
    <row r="10056" spans="7:7" ht="27.75" customHeight="1" thickBot="1" x14ac:dyDescent="0.25">
      <c r="G10056" s="12"/>
    </row>
    <row r="10057" spans="7:7" ht="27.75" customHeight="1" thickBot="1" x14ac:dyDescent="0.25">
      <c r="G10057" s="12"/>
    </row>
    <row r="10058" spans="7:7" ht="27.75" customHeight="1" thickBot="1" x14ac:dyDescent="0.25">
      <c r="G10058" s="12"/>
    </row>
    <row r="10059" spans="7:7" ht="27.75" customHeight="1" thickBot="1" x14ac:dyDescent="0.25">
      <c r="G10059" s="12"/>
    </row>
    <row r="10060" spans="7:7" ht="27.75" customHeight="1" thickBot="1" x14ac:dyDescent="0.25">
      <c r="G10060" s="12"/>
    </row>
    <row r="10061" spans="7:7" ht="27.75" customHeight="1" thickBot="1" x14ac:dyDescent="0.25">
      <c r="G10061" s="12"/>
    </row>
    <row r="10062" spans="7:7" ht="27.75" customHeight="1" thickBot="1" x14ac:dyDescent="0.25">
      <c r="G10062" s="12"/>
    </row>
    <row r="10063" spans="7:7" ht="27.75" customHeight="1" thickBot="1" x14ac:dyDescent="0.25">
      <c r="G10063" s="12"/>
    </row>
    <row r="10064" spans="7:7" ht="27.75" customHeight="1" thickBot="1" x14ac:dyDescent="0.25">
      <c r="G10064" s="12"/>
    </row>
    <row r="10065" spans="7:7" ht="27.75" customHeight="1" thickBot="1" x14ac:dyDescent="0.25">
      <c r="G10065" s="12"/>
    </row>
    <row r="10066" spans="7:7" ht="27.75" customHeight="1" thickBot="1" x14ac:dyDescent="0.25">
      <c r="G10066" s="12"/>
    </row>
    <row r="10067" spans="7:7" ht="27.75" customHeight="1" thickBot="1" x14ac:dyDescent="0.25">
      <c r="G10067" s="12"/>
    </row>
    <row r="10068" spans="7:7" ht="27.75" customHeight="1" thickBot="1" x14ac:dyDescent="0.25">
      <c r="G10068" s="12"/>
    </row>
    <row r="10069" spans="7:7" ht="27.75" customHeight="1" thickBot="1" x14ac:dyDescent="0.25">
      <c r="G10069" s="12"/>
    </row>
    <row r="10070" spans="7:7" ht="27.75" customHeight="1" thickBot="1" x14ac:dyDescent="0.25">
      <c r="G10070" s="12"/>
    </row>
    <row r="10071" spans="7:7" ht="27.75" customHeight="1" thickBot="1" x14ac:dyDescent="0.25">
      <c r="G10071" s="12"/>
    </row>
    <row r="10072" spans="7:7" ht="27.75" customHeight="1" thickBot="1" x14ac:dyDescent="0.25">
      <c r="G10072" s="12"/>
    </row>
    <row r="10073" spans="7:7" ht="27.75" customHeight="1" thickBot="1" x14ac:dyDescent="0.25">
      <c r="G10073" s="12"/>
    </row>
    <row r="10074" spans="7:7" ht="27.75" customHeight="1" thickBot="1" x14ac:dyDescent="0.25">
      <c r="G10074" s="12"/>
    </row>
    <row r="10075" spans="7:7" ht="27.75" customHeight="1" thickBot="1" x14ac:dyDescent="0.25">
      <c r="G10075" s="12"/>
    </row>
    <row r="10076" spans="7:7" ht="27.75" customHeight="1" thickBot="1" x14ac:dyDescent="0.25">
      <c r="G10076" s="12"/>
    </row>
    <row r="10077" spans="7:7" ht="27.75" customHeight="1" thickBot="1" x14ac:dyDescent="0.25">
      <c r="G10077" s="12"/>
    </row>
    <row r="10078" spans="7:7" ht="27.75" customHeight="1" thickBot="1" x14ac:dyDescent="0.25">
      <c r="G10078" s="12"/>
    </row>
    <row r="10079" spans="7:7" ht="27.75" customHeight="1" thickBot="1" x14ac:dyDescent="0.25">
      <c r="G10079" s="12"/>
    </row>
    <row r="10080" spans="7:7" ht="27.75" customHeight="1" thickBot="1" x14ac:dyDescent="0.25">
      <c r="G10080" s="12"/>
    </row>
    <row r="10081" spans="7:7" ht="27.75" customHeight="1" thickBot="1" x14ac:dyDescent="0.25">
      <c r="G10081" s="12"/>
    </row>
    <row r="10082" spans="7:7" ht="27.75" customHeight="1" thickBot="1" x14ac:dyDescent="0.25">
      <c r="G10082" s="12"/>
    </row>
    <row r="10083" spans="7:7" ht="27.75" customHeight="1" thickBot="1" x14ac:dyDescent="0.25">
      <c r="G10083" s="12"/>
    </row>
    <row r="10084" spans="7:7" ht="27.75" customHeight="1" thickBot="1" x14ac:dyDescent="0.25">
      <c r="G10084" s="12"/>
    </row>
    <row r="10085" spans="7:7" ht="27.75" customHeight="1" thickBot="1" x14ac:dyDescent="0.25">
      <c r="G10085" s="12"/>
    </row>
    <row r="10086" spans="7:7" ht="27.75" customHeight="1" thickBot="1" x14ac:dyDescent="0.25">
      <c r="G10086" s="12"/>
    </row>
    <row r="10087" spans="7:7" ht="27.75" customHeight="1" thickBot="1" x14ac:dyDescent="0.25">
      <c r="G10087" s="12"/>
    </row>
    <row r="10088" spans="7:7" ht="27.75" customHeight="1" thickBot="1" x14ac:dyDescent="0.25">
      <c r="G10088" s="12"/>
    </row>
    <row r="10089" spans="7:7" ht="27.75" customHeight="1" thickBot="1" x14ac:dyDescent="0.25">
      <c r="G10089" s="12"/>
    </row>
    <row r="10090" spans="7:7" ht="27.75" customHeight="1" thickBot="1" x14ac:dyDescent="0.25">
      <c r="G10090" s="12"/>
    </row>
    <row r="10091" spans="7:7" ht="27.75" customHeight="1" thickBot="1" x14ac:dyDescent="0.25">
      <c r="G10091" s="12"/>
    </row>
    <row r="10092" spans="7:7" ht="27.75" customHeight="1" thickBot="1" x14ac:dyDescent="0.25">
      <c r="G10092" s="12"/>
    </row>
    <row r="10093" spans="7:7" ht="27.75" customHeight="1" thickBot="1" x14ac:dyDescent="0.25">
      <c r="G10093" s="12"/>
    </row>
    <row r="10094" spans="7:7" ht="27.75" customHeight="1" thickBot="1" x14ac:dyDescent="0.25">
      <c r="G10094" s="12"/>
    </row>
    <row r="10095" spans="7:7" ht="27.75" customHeight="1" thickBot="1" x14ac:dyDescent="0.25">
      <c r="G10095" s="12"/>
    </row>
    <row r="10096" spans="7:7" ht="27.75" customHeight="1" thickBot="1" x14ac:dyDescent="0.25">
      <c r="G10096" s="12"/>
    </row>
    <row r="10097" spans="7:7" ht="27.75" customHeight="1" thickBot="1" x14ac:dyDescent="0.25">
      <c r="G10097" s="12"/>
    </row>
    <row r="10098" spans="7:7" ht="27.75" customHeight="1" thickBot="1" x14ac:dyDescent="0.25">
      <c r="G10098" s="12"/>
    </row>
    <row r="10099" spans="7:7" ht="27.75" customHeight="1" thickBot="1" x14ac:dyDescent="0.25">
      <c r="G10099" s="12"/>
    </row>
    <row r="10100" spans="7:7" ht="27.75" customHeight="1" thickBot="1" x14ac:dyDescent="0.25">
      <c r="G10100" s="12"/>
    </row>
    <row r="10101" spans="7:7" ht="27.75" customHeight="1" thickBot="1" x14ac:dyDescent="0.25">
      <c r="G10101" s="12"/>
    </row>
    <row r="10102" spans="7:7" ht="27.75" customHeight="1" thickBot="1" x14ac:dyDescent="0.25">
      <c r="G10102" s="12"/>
    </row>
    <row r="10103" spans="7:7" ht="27.75" customHeight="1" thickBot="1" x14ac:dyDescent="0.25">
      <c r="G10103" s="12"/>
    </row>
    <row r="10104" spans="7:7" ht="27.75" customHeight="1" thickBot="1" x14ac:dyDescent="0.25">
      <c r="G10104" s="12"/>
    </row>
    <row r="10105" spans="7:7" ht="27.75" customHeight="1" thickBot="1" x14ac:dyDescent="0.25">
      <c r="G10105" s="12"/>
    </row>
    <row r="10106" spans="7:7" ht="27.75" customHeight="1" thickBot="1" x14ac:dyDescent="0.25">
      <c r="G10106" s="12"/>
    </row>
    <row r="10107" spans="7:7" ht="27.75" customHeight="1" thickBot="1" x14ac:dyDescent="0.25">
      <c r="G10107" s="12"/>
    </row>
    <row r="10108" spans="7:7" ht="27.75" customHeight="1" thickBot="1" x14ac:dyDescent="0.25">
      <c r="G10108" s="12"/>
    </row>
    <row r="10109" spans="7:7" ht="27.75" customHeight="1" thickBot="1" x14ac:dyDescent="0.25">
      <c r="G10109" s="12"/>
    </row>
    <row r="10110" spans="7:7" ht="27.75" customHeight="1" thickBot="1" x14ac:dyDescent="0.25">
      <c r="G10110" s="12"/>
    </row>
    <row r="10111" spans="7:7" ht="27.75" customHeight="1" thickBot="1" x14ac:dyDescent="0.25">
      <c r="G10111" s="12"/>
    </row>
    <row r="10112" spans="7:7" ht="27.75" customHeight="1" thickBot="1" x14ac:dyDescent="0.25">
      <c r="G10112" s="12"/>
    </row>
    <row r="10113" spans="7:7" ht="27.75" customHeight="1" thickBot="1" x14ac:dyDescent="0.25">
      <c r="G10113" s="12"/>
    </row>
    <row r="10114" spans="7:7" ht="27.75" customHeight="1" thickBot="1" x14ac:dyDescent="0.25">
      <c r="G10114" s="12"/>
    </row>
    <row r="10115" spans="7:7" ht="27.75" customHeight="1" thickBot="1" x14ac:dyDescent="0.25">
      <c r="G10115" s="12"/>
    </row>
    <row r="10116" spans="7:7" ht="27.75" customHeight="1" thickBot="1" x14ac:dyDescent="0.25">
      <c r="G10116" s="12"/>
    </row>
    <row r="10117" spans="7:7" ht="27.75" customHeight="1" thickBot="1" x14ac:dyDescent="0.25">
      <c r="G10117" s="12"/>
    </row>
    <row r="10118" spans="7:7" ht="27.75" customHeight="1" thickBot="1" x14ac:dyDescent="0.25">
      <c r="G10118" s="12"/>
    </row>
    <row r="10119" spans="7:7" ht="27.75" customHeight="1" thickBot="1" x14ac:dyDescent="0.25">
      <c r="G10119" s="12"/>
    </row>
    <row r="10120" spans="7:7" ht="27.75" customHeight="1" thickBot="1" x14ac:dyDescent="0.25">
      <c r="G10120" s="12"/>
    </row>
    <row r="10121" spans="7:7" ht="27.75" customHeight="1" thickBot="1" x14ac:dyDescent="0.25">
      <c r="G10121" s="12"/>
    </row>
    <row r="10122" spans="7:7" ht="27.75" customHeight="1" thickBot="1" x14ac:dyDescent="0.25">
      <c r="G10122" s="12"/>
    </row>
    <row r="10123" spans="7:7" ht="27.75" customHeight="1" thickBot="1" x14ac:dyDescent="0.25">
      <c r="G10123" s="12"/>
    </row>
    <row r="10124" spans="7:7" ht="27.75" customHeight="1" thickBot="1" x14ac:dyDescent="0.25">
      <c r="G10124" s="12"/>
    </row>
    <row r="10125" spans="7:7" ht="27.75" customHeight="1" thickBot="1" x14ac:dyDescent="0.25">
      <c r="G10125" s="12"/>
    </row>
    <row r="10126" spans="7:7" ht="27.75" customHeight="1" thickBot="1" x14ac:dyDescent="0.25">
      <c r="G10126" s="12"/>
    </row>
    <row r="10127" spans="7:7" ht="27.75" customHeight="1" thickBot="1" x14ac:dyDescent="0.25">
      <c r="G10127" s="12"/>
    </row>
    <row r="10128" spans="7:7" ht="27.75" customHeight="1" thickBot="1" x14ac:dyDescent="0.25">
      <c r="G10128" s="12"/>
    </row>
    <row r="10129" spans="7:7" ht="27.75" customHeight="1" thickBot="1" x14ac:dyDescent="0.25">
      <c r="G10129" s="12"/>
    </row>
    <row r="10130" spans="7:7" ht="27.75" customHeight="1" thickBot="1" x14ac:dyDescent="0.25">
      <c r="G10130" s="12"/>
    </row>
    <row r="10131" spans="7:7" ht="27.75" customHeight="1" thickBot="1" x14ac:dyDescent="0.25">
      <c r="G10131" s="12"/>
    </row>
    <row r="10132" spans="7:7" ht="27.75" customHeight="1" thickBot="1" x14ac:dyDescent="0.25">
      <c r="G10132" s="12"/>
    </row>
    <row r="10133" spans="7:7" ht="27.75" customHeight="1" thickBot="1" x14ac:dyDescent="0.25">
      <c r="G10133" s="12"/>
    </row>
    <row r="10134" spans="7:7" ht="27.75" customHeight="1" thickBot="1" x14ac:dyDescent="0.25">
      <c r="G10134" s="12"/>
    </row>
    <row r="10135" spans="7:7" ht="27.75" customHeight="1" thickBot="1" x14ac:dyDescent="0.25">
      <c r="G10135" s="12"/>
    </row>
    <row r="10136" spans="7:7" ht="27.75" customHeight="1" thickBot="1" x14ac:dyDescent="0.25">
      <c r="G10136" s="12"/>
    </row>
    <row r="10137" spans="7:7" ht="27.75" customHeight="1" thickBot="1" x14ac:dyDescent="0.25">
      <c r="G10137" s="12"/>
    </row>
    <row r="10138" spans="7:7" ht="27.75" customHeight="1" thickBot="1" x14ac:dyDescent="0.25">
      <c r="G10138" s="12"/>
    </row>
    <row r="10139" spans="7:7" ht="27.75" customHeight="1" thickBot="1" x14ac:dyDescent="0.25">
      <c r="G10139" s="12"/>
    </row>
    <row r="10140" spans="7:7" ht="27.75" customHeight="1" thickBot="1" x14ac:dyDescent="0.25">
      <c r="G10140" s="12"/>
    </row>
    <row r="10141" spans="7:7" ht="27.75" customHeight="1" thickBot="1" x14ac:dyDescent="0.25">
      <c r="G10141" s="12"/>
    </row>
    <row r="10142" spans="7:7" ht="27.75" customHeight="1" thickBot="1" x14ac:dyDescent="0.25">
      <c r="G10142" s="12"/>
    </row>
    <row r="10143" spans="7:7" ht="27.75" customHeight="1" thickBot="1" x14ac:dyDescent="0.25">
      <c r="G10143" s="12"/>
    </row>
    <row r="10144" spans="7:7" ht="27.75" customHeight="1" thickBot="1" x14ac:dyDescent="0.25">
      <c r="G10144" s="12"/>
    </row>
    <row r="10145" spans="7:7" ht="27.75" customHeight="1" thickBot="1" x14ac:dyDescent="0.25">
      <c r="G10145" s="12"/>
    </row>
    <row r="10146" spans="7:7" ht="27.75" customHeight="1" thickBot="1" x14ac:dyDescent="0.25">
      <c r="G10146" s="12"/>
    </row>
    <row r="10147" spans="7:7" ht="27.75" customHeight="1" thickBot="1" x14ac:dyDescent="0.25">
      <c r="G10147" s="12"/>
    </row>
    <row r="10148" spans="7:7" ht="27.75" customHeight="1" thickBot="1" x14ac:dyDescent="0.25">
      <c r="G10148" s="12"/>
    </row>
    <row r="10149" spans="7:7" ht="27.75" customHeight="1" thickBot="1" x14ac:dyDescent="0.25">
      <c r="G10149" s="12"/>
    </row>
    <row r="10150" spans="7:7" ht="27.75" customHeight="1" thickBot="1" x14ac:dyDescent="0.25">
      <c r="G10150" s="12"/>
    </row>
    <row r="10151" spans="7:7" ht="27.75" customHeight="1" thickBot="1" x14ac:dyDescent="0.25">
      <c r="G10151" s="12"/>
    </row>
    <row r="10152" spans="7:7" ht="27.75" customHeight="1" thickBot="1" x14ac:dyDescent="0.25">
      <c r="G10152" s="12"/>
    </row>
    <row r="10153" spans="7:7" ht="27.75" customHeight="1" thickBot="1" x14ac:dyDescent="0.25">
      <c r="G10153" s="12"/>
    </row>
    <row r="10154" spans="7:7" ht="27.75" customHeight="1" thickBot="1" x14ac:dyDescent="0.25">
      <c r="G10154" s="12"/>
    </row>
    <row r="10155" spans="7:7" ht="27.75" customHeight="1" thickBot="1" x14ac:dyDescent="0.25">
      <c r="G10155" s="12"/>
    </row>
    <row r="10156" spans="7:7" ht="27.75" customHeight="1" thickBot="1" x14ac:dyDescent="0.25">
      <c r="G10156" s="12"/>
    </row>
    <row r="10157" spans="7:7" ht="27.75" customHeight="1" thickBot="1" x14ac:dyDescent="0.25">
      <c r="G10157" s="12"/>
    </row>
    <row r="10158" spans="7:7" ht="27.75" customHeight="1" thickBot="1" x14ac:dyDescent="0.25">
      <c r="G10158" s="12"/>
    </row>
    <row r="10159" spans="7:7" ht="27.75" customHeight="1" thickBot="1" x14ac:dyDescent="0.25">
      <c r="G10159" s="12"/>
    </row>
    <row r="10160" spans="7:7" ht="27.75" customHeight="1" thickBot="1" x14ac:dyDescent="0.25">
      <c r="G10160" s="12"/>
    </row>
    <row r="10161" spans="7:7" ht="27.75" customHeight="1" thickBot="1" x14ac:dyDescent="0.25">
      <c r="G10161" s="12"/>
    </row>
    <row r="10162" spans="7:7" ht="27.75" customHeight="1" thickBot="1" x14ac:dyDescent="0.25">
      <c r="G10162" s="12"/>
    </row>
    <row r="10163" spans="7:7" ht="27.75" customHeight="1" thickBot="1" x14ac:dyDescent="0.25">
      <c r="G10163" s="12"/>
    </row>
    <row r="10164" spans="7:7" ht="27.75" customHeight="1" thickBot="1" x14ac:dyDescent="0.25">
      <c r="G10164" s="12"/>
    </row>
    <row r="10165" spans="7:7" ht="27.75" customHeight="1" thickBot="1" x14ac:dyDescent="0.25">
      <c r="G10165" s="12"/>
    </row>
    <row r="10166" spans="7:7" ht="27.75" customHeight="1" thickBot="1" x14ac:dyDescent="0.25">
      <c r="G10166" s="12"/>
    </row>
    <row r="10167" spans="7:7" ht="27.75" customHeight="1" thickBot="1" x14ac:dyDescent="0.25">
      <c r="G10167" s="12"/>
    </row>
    <row r="10168" spans="7:7" ht="27.75" customHeight="1" thickBot="1" x14ac:dyDescent="0.25">
      <c r="G10168" s="12"/>
    </row>
    <row r="10169" spans="7:7" ht="27.75" customHeight="1" thickBot="1" x14ac:dyDescent="0.25">
      <c r="G10169" s="12"/>
    </row>
    <row r="10170" spans="7:7" ht="27.75" customHeight="1" thickBot="1" x14ac:dyDescent="0.25">
      <c r="G10170" s="12"/>
    </row>
    <row r="10171" spans="7:7" ht="27.75" customHeight="1" thickBot="1" x14ac:dyDescent="0.25">
      <c r="G10171" s="12"/>
    </row>
    <row r="10172" spans="7:7" ht="27.75" customHeight="1" thickBot="1" x14ac:dyDescent="0.25">
      <c r="G10172" s="12"/>
    </row>
    <row r="10173" spans="7:7" ht="27.75" customHeight="1" thickBot="1" x14ac:dyDescent="0.25">
      <c r="G10173" s="12"/>
    </row>
    <row r="10174" spans="7:7" ht="27.75" customHeight="1" thickBot="1" x14ac:dyDescent="0.25">
      <c r="G10174" s="12"/>
    </row>
    <row r="10175" spans="7:7" ht="27.75" customHeight="1" thickBot="1" x14ac:dyDescent="0.25">
      <c r="G10175" s="12"/>
    </row>
    <row r="10176" spans="7:7" ht="27.75" customHeight="1" thickBot="1" x14ac:dyDescent="0.25">
      <c r="G10176" s="12"/>
    </row>
    <row r="10177" spans="7:7" ht="27.75" customHeight="1" thickBot="1" x14ac:dyDescent="0.25">
      <c r="G10177" s="12"/>
    </row>
    <row r="10178" spans="7:7" ht="27.75" customHeight="1" thickBot="1" x14ac:dyDescent="0.25">
      <c r="G10178" s="12"/>
    </row>
    <row r="10179" spans="7:7" ht="27.75" customHeight="1" thickBot="1" x14ac:dyDescent="0.25">
      <c r="G10179" s="12"/>
    </row>
    <row r="10180" spans="7:7" ht="27.75" customHeight="1" thickBot="1" x14ac:dyDescent="0.25">
      <c r="G10180" s="12"/>
    </row>
    <row r="10181" spans="7:7" ht="27.75" customHeight="1" thickBot="1" x14ac:dyDescent="0.25">
      <c r="G10181" s="12"/>
    </row>
    <row r="10182" spans="7:7" ht="27.75" customHeight="1" thickBot="1" x14ac:dyDescent="0.25">
      <c r="G10182" s="12"/>
    </row>
    <row r="10183" spans="7:7" ht="27.75" customHeight="1" thickBot="1" x14ac:dyDescent="0.25">
      <c r="G10183" s="12"/>
    </row>
    <row r="10184" spans="7:7" ht="27.75" customHeight="1" thickBot="1" x14ac:dyDescent="0.25">
      <c r="G10184" s="12"/>
    </row>
    <row r="10185" spans="7:7" ht="27.75" customHeight="1" thickBot="1" x14ac:dyDescent="0.25">
      <c r="G10185" s="12"/>
    </row>
    <row r="10186" spans="7:7" ht="27.75" customHeight="1" thickBot="1" x14ac:dyDescent="0.25">
      <c r="G10186" s="12"/>
    </row>
    <row r="10187" spans="7:7" ht="27.75" customHeight="1" thickBot="1" x14ac:dyDescent="0.25">
      <c r="G10187" s="12"/>
    </row>
    <row r="10188" spans="7:7" ht="27.75" customHeight="1" thickBot="1" x14ac:dyDescent="0.25">
      <c r="G10188" s="12"/>
    </row>
    <row r="10189" spans="7:7" ht="27.75" customHeight="1" thickBot="1" x14ac:dyDescent="0.25">
      <c r="G10189" s="12"/>
    </row>
    <row r="10190" spans="7:7" ht="27.75" customHeight="1" thickBot="1" x14ac:dyDescent="0.25">
      <c r="G10190" s="12"/>
    </row>
    <row r="10191" spans="7:7" ht="27.75" customHeight="1" thickBot="1" x14ac:dyDescent="0.25">
      <c r="G10191" s="12"/>
    </row>
    <row r="10192" spans="7:7" ht="27.75" customHeight="1" thickBot="1" x14ac:dyDescent="0.25">
      <c r="G10192" s="12"/>
    </row>
    <row r="10193" spans="7:7" ht="27.75" customHeight="1" thickBot="1" x14ac:dyDescent="0.25">
      <c r="G10193" s="12"/>
    </row>
    <row r="10194" spans="7:7" ht="27.75" customHeight="1" thickBot="1" x14ac:dyDescent="0.25">
      <c r="G10194" s="12"/>
    </row>
    <row r="10195" spans="7:7" ht="27.75" customHeight="1" thickBot="1" x14ac:dyDescent="0.25">
      <c r="G10195" s="12"/>
    </row>
    <row r="10196" spans="7:7" ht="27.75" customHeight="1" thickBot="1" x14ac:dyDescent="0.25">
      <c r="G10196" s="12"/>
    </row>
    <row r="10197" spans="7:7" ht="27.75" customHeight="1" thickBot="1" x14ac:dyDescent="0.25">
      <c r="G10197" s="12"/>
    </row>
    <row r="10198" spans="7:7" ht="27.75" customHeight="1" thickBot="1" x14ac:dyDescent="0.25">
      <c r="G10198" s="12"/>
    </row>
    <row r="10199" spans="7:7" ht="27.75" customHeight="1" thickBot="1" x14ac:dyDescent="0.25">
      <c r="G10199" s="12"/>
    </row>
    <row r="10200" spans="7:7" ht="27.75" customHeight="1" thickBot="1" x14ac:dyDescent="0.25">
      <c r="G10200" s="12"/>
    </row>
    <row r="10201" spans="7:7" ht="27.75" customHeight="1" thickBot="1" x14ac:dyDescent="0.25">
      <c r="G10201" s="12"/>
    </row>
    <row r="10202" spans="7:7" ht="27.75" customHeight="1" thickBot="1" x14ac:dyDescent="0.25">
      <c r="G10202" s="12"/>
    </row>
    <row r="10203" spans="7:7" ht="27.75" customHeight="1" thickBot="1" x14ac:dyDescent="0.25">
      <c r="G10203" s="12"/>
    </row>
    <row r="10204" spans="7:7" ht="27.75" customHeight="1" thickBot="1" x14ac:dyDescent="0.25">
      <c r="G10204" s="12"/>
    </row>
    <row r="10205" spans="7:7" ht="27.75" customHeight="1" thickBot="1" x14ac:dyDescent="0.25">
      <c r="G10205" s="12"/>
    </row>
    <row r="10206" spans="7:7" ht="27.75" customHeight="1" thickBot="1" x14ac:dyDescent="0.25">
      <c r="G10206" s="12"/>
    </row>
    <row r="10207" spans="7:7" ht="27.75" customHeight="1" thickBot="1" x14ac:dyDescent="0.25">
      <c r="G10207" s="12"/>
    </row>
    <row r="10208" spans="7:7" ht="27.75" customHeight="1" thickBot="1" x14ac:dyDescent="0.25">
      <c r="G10208" s="12"/>
    </row>
    <row r="10209" spans="7:7" ht="27.75" customHeight="1" thickBot="1" x14ac:dyDescent="0.25">
      <c r="G10209" s="12"/>
    </row>
    <row r="10210" spans="7:7" ht="27.75" customHeight="1" thickBot="1" x14ac:dyDescent="0.25">
      <c r="G10210" s="12"/>
    </row>
    <row r="10211" spans="7:7" ht="27.75" customHeight="1" thickBot="1" x14ac:dyDescent="0.25">
      <c r="G10211" s="12"/>
    </row>
    <row r="10212" spans="7:7" ht="27.75" customHeight="1" thickBot="1" x14ac:dyDescent="0.25">
      <c r="G10212" s="12"/>
    </row>
    <row r="10213" spans="7:7" ht="27.75" customHeight="1" thickBot="1" x14ac:dyDescent="0.25">
      <c r="G10213" s="12"/>
    </row>
    <row r="10214" spans="7:7" ht="27.75" customHeight="1" thickBot="1" x14ac:dyDescent="0.25">
      <c r="G10214" s="12"/>
    </row>
    <row r="10215" spans="7:7" ht="27.75" customHeight="1" thickBot="1" x14ac:dyDescent="0.25">
      <c r="G10215" s="12"/>
    </row>
    <row r="10216" spans="7:7" ht="27.75" customHeight="1" thickBot="1" x14ac:dyDescent="0.25">
      <c r="G10216" s="12"/>
    </row>
    <row r="10217" spans="7:7" ht="27.75" customHeight="1" thickBot="1" x14ac:dyDescent="0.25">
      <c r="G10217" s="12"/>
    </row>
    <row r="10218" spans="7:7" ht="27.75" customHeight="1" thickBot="1" x14ac:dyDescent="0.25">
      <c r="G10218" s="12"/>
    </row>
    <row r="10219" spans="7:7" ht="27.75" customHeight="1" thickBot="1" x14ac:dyDescent="0.25">
      <c r="G10219" s="12"/>
    </row>
    <row r="10220" spans="7:7" ht="27.75" customHeight="1" thickBot="1" x14ac:dyDescent="0.25">
      <c r="G10220" s="12"/>
    </row>
    <row r="10221" spans="7:7" ht="27.75" customHeight="1" thickBot="1" x14ac:dyDescent="0.25">
      <c r="G10221" s="12"/>
    </row>
    <row r="10222" spans="7:7" ht="27.75" customHeight="1" thickBot="1" x14ac:dyDescent="0.25">
      <c r="G10222" s="12"/>
    </row>
    <row r="10223" spans="7:7" ht="27.75" customHeight="1" thickBot="1" x14ac:dyDescent="0.25">
      <c r="G10223" s="12"/>
    </row>
    <row r="10224" spans="7:7" ht="27.75" customHeight="1" thickBot="1" x14ac:dyDescent="0.25">
      <c r="G10224" s="12"/>
    </row>
    <row r="10225" spans="7:7" ht="27.75" customHeight="1" thickBot="1" x14ac:dyDescent="0.25">
      <c r="G10225" s="12"/>
    </row>
    <row r="10226" spans="7:7" ht="27.75" customHeight="1" thickBot="1" x14ac:dyDescent="0.25">
      <c r="G10226" s="12"/>
    </row>
    <row r="10227" spans="7:7" ht="27.75" customHeight="1" thickBot="1" x14ac:dyDescent="0.25">
      <c r="G10227" s="12"/>
    </row>
    <row r="10228" spans="7:7" ht="27.75" customHeight="1" thickBot="1" x14ac:dyDescent="0.25">
      <c r="G10228" s="12"/>
    </row>
    <row r="10229" spans="7:7" ht="27.75" customHeight="1" thickBot="1" x14ac:dyDescent="0.25">
      <c r="G10229" s="12"/>
    </row>
    <row r="10230" spans="7:7" ht="27.75" customHeight="1" thickBot="1" x14ac:dyDescent="0.25">
      <c r="G10230" s="12"/>
    </row>
    <row r="10231" spans="7:7" ht="27.75" customHeight="1" thickBot="1" x14ac:dyDescent="0.25">
      <c r="G10231" s="12"/>
    </row>
    <row r="10232" spans="7:7" ht="27.75" customHeight="1" thickBot="1" x14ac:dyDescent="0.25">
      <c r="G10232" s="12"/>
    </row>
    <row r="10233" spans="7:7" ht="27.75" customHeight="1" thickBot="1" x14ac:dyDescent="0.25">
      <c r="G10233" s="12"/>
    </row>
    <row r="10234" spans="7:7" ht="27.75" customHeight="1" thickBot="1" x14ac:dyDescent="0.25">
      <c r="G10234" s="12"/>
    </row>
    <row r="10235" spans="7:7" ht="27.75" customHeight="1" thickBot="1" x14ac:dyDescent="0.25">
      <c r="G10235" s="12"/>
    </row>
    <row r="10236" spans="7:7" ht="27.75" customHeight="1" thickBot="1" x14ac:dyDescent="0.25">
      <c r="G10236" s="12"/>
    </row>
    <row r="10237" spans="7:7" ht="27.75" customHeight="1" thickBot="1" x14ac:dyDescent="0.25">
      <c r="G10237" s="12"/>
    </row>
    <row r="10238" spans="7:7" ht="27.75" customHeight="1" thickBot="1" x14ac:dyDescent="0.25">
      <c r="G10238" s="12"/>
    </row>
    <row r="10239" spans="7:7" ht="27.75" customHeight="1" thickBot="1" x14ac:dyDescent="0.25">
      <c r="G10239" s="12"/>
    </row>
    <row r="10240" spans="7:7" ht="27.75" customHeight="1" thickBot="1" x14ac:dyDescent="0.25">
      <c r="G10240" s="12"/>
    </row>
    <row r="10241" spans="7:7" ht="27.75" customHeight="1" thickBot="1" x14ac:dyDescent="0.25">
      <c r="G10241" s="12"/>
    </row>
    <row r="10242" spans="7:7" ht="27.75" customHeight="1" thickBot="1" x14ac:dyDescent="0.25">
      <c r="G10242" s="12"/>
    </row>
    <row r="10243" spans="7:7" ht="27.75" customHeight="1" thickBot="1" x14ac:dyDescent="0.25">
      <c r="G10243" s="12"/>
    </row>
    <row r="10244" spans="7:7" ht="27.75" customHeight="1" thickBot="1" x14ac:dyDescent="0.25">
      <c r="G10244" s="12"/>
    </row>
    <row r="10245" spans="7:7" ht="27.75" customHeight="1" thickBot="1" x14ac:dyDescent="0.25">
      <c r="G10245" s="12"/>
    </row>
    <row r="10246" spans="7:7" ht="27.75" customHeight="1" thickBot="1" x14ac:dyDescent="0.25">
      <c r="G10246" s="12"/>
    </row>
    <row r="10247" spans="7:7" ht="27.75" customHeight="1" thickBot="1" x14ac:dyDescent="0.25">
      <c r="G10247" s="12"/>
    </row>
    <row r="10248" spans="7:7" ht="27.75" customHeight="1" thickBot="1" x14ac:dyDescent="0.25">
      <c r="G10248" s="12"/>
    </row>
    <row r="10249" spans="7:7" ht="27.75" customHeight="1" thickBot="1" x14ac:dyDescent="0.25">
      <c r="G10249" s="12"/>
    </row>
    <row r="10250" spans="7:7" ht="27.75" customHeight="1" thickBot="1" x14ac:dyDescent="0.25">
      <c r="G10250" s="12"/>
    </row>
    <row r="10251" spans="7:7" ht="27.75" customHeight="1" thickBot="1" x14ac:dyDescent="0.25">
      <c r="G10251" s="12"/>
    </row>
    <row r="10252" spans="7:7" ht="27.75" customHeight="1" thickBot="1" x14ac:dyDescent="0.25">
      <c r="G10252" s="12"/>
    </row>
    <row r="10253" spans="7:7" ht="27.75" customHeight="1" thickBot="1" x14ac:dyDescent="0.25">
      <c r="G10253" s="12"/>
    </row>
    <row r="10254" spans="7:7" ht="27.75" customHeight="1" thickBot="1" x14ac:dyDescent="0.25">
      <c r="G10254" s="12"/>
    </row>
    <row r="10255" spans="7:7" ht="27.75" customHeight="1" thickBot="1" x14ac:dyDescent="0.25">
      <c r="G10255" s="12"/>
    </row>
    <row r="10256" spans="7:7" ht="27.75" customHeight="1" thickBot="1" x14ac:dyDescent="0.25">
      <c r="G10256" s="12"/>
    </row>
    <row r="10257" spans="7:7" ht="27.75" customHeight="1" thickBot="1" x14ac:dyDescent="0.25">
      <c r="G10257" s="12"/>
    </row>
    <row r="10258" spans="7:7" ht="27.75" customHeight="1" thickBot="1" x14ac:dyDescent="0.25">
      <c r="G10258" s="12"/>
    </row>
    <row r="10421" ht="27.75" customHeight="1" x14ac:dyDescent="0.2"/>
    <row r="10424" ht="27.75" customHeight="1" x14ac:dyDescent="0.2"/>
    <row r="10429" ht="27.75" customHeight="1" x14ac:dyDescent="0.2"/>
    <row r="10436" ht="27.75" customHeight="1" x14ac:dyDescent="0.2"/>
    <row r="10441" ht="27.75" customHeight="1" x14ac:dyDescent="0.2"/>
    <row r="10442" ht="27.75" customHeight="1" x14ac:dyDescent="0.2"/>
    <row r="10446" ht="27.75" customHeight="1" x14ac:dyDescent="0.2"/>
    <row r="10447" ht="27.75" customHeight="1" x14ac:dyDescent="0.2"/>
    <row r="10450" ht="27.75" customHeight="1" x14ac:dyDescent="0.2"/>
    <row r="10455" ht="27.75" customHeight="1" x14ac:dyDescent="0.2"/>
    <row r="10456" ht="27.75" customHeight="1" x14ac:dyDescent="0.2"/>
    <row r="10461" ht="27.75" customHeight="1" x14ac:dyDescent="0.2"/>
    <row r="10462" ht="27.75" customHeight="1" x14ac:dyDescent="0.2"/>
    <row r="10463" ht="27.75" customHeight="1" x14ac:dyDescent="0.2"/>
    <row r="10466" ht="27.75" customHeight="1" x14ac:dyDescent="0.2"/>
    <row r="10470" ht="27.75" customHeight="1" x14ac:dyDescent="0.2"/>
    <row r="10471" ht="27.75" customHeight="1" x14ac:dyDescent="0.2"/>
    <row r="10472" ht="27.75" customHeight="1" x14ac:dyDescent="0.2"/>
    <row r="10474" ht="27.75" customHeight="1" x14ac:dyDescent="0.2"/>
    <row r="10475" ht="27.75" customHeight="1" x14ac:dyDescent="0.2"/>
    <row r="10476" ht="27.75" customHeight="1" x14ac:dyDescent="0.2"/>
    <row r="10477" ht="27.75" customHeight="1" x14ac:dyDescent="0.2"/>
    <row r="10478" ht="27.75" customHeight="1" x14ac:dyDescent="0.2"/>
    <row r="10480" ht="27.75" customHeight="1" x14ac:dyDescent="0.2"/>
    <row r="10481" ht="27.75" customHeight="1" x14ac:dyDescent="0.2"/>
    <row r="10482" ht="27.75" customHeight="1" x14ac:dyDescent="0.2"/>
    <row r="10484" ht="27.75" customHeight="1" x14ac:dyDescent="0.2"/>
    <row r="10485" ht="27.75" customHeight="1" x14ac:dyDescent="0.2"/>
    <row r="10487" ht="27.75" customHeight="1" x14ac:dyDescent="0.2"/>
    <row r="10488" ht="27.75" customHeight="1" x14ac:dyDescent="0.2"/>
    <row r="10489" ht="27.75" customHeight="1" x14ac:dyDescent="0.2"/>
    <row r="10491" ht="27.75" customHeight="1" x14ac:dyDescent="0.2"/>
    <row r="10492" ht="27.75" customHeight="1" x14ac:dyDescent="0.2"/>
    <row r="10538" ht="27.75" customHeight="1" x14ac:dyDescent="0.2"/>
    <row r="10541" ht="27.75" customHeight="1" x14ac:dyDescent="0.2"/>
    <row r="10546" ht="27.75" customHeight="1" x14ac:dyDescent="0.2"/>
    <row r="10553" ht="27.75" customHeight="1" x14ac:dyDescent="0.2"/>
    <row r="10558" ht="27.75" customHeight="1" x14ac:dyDescent="0.2"/>
    <row r="10559" ht="27.75" customHeight="1" x14ac:dyDescent="0.2"/>
    <row r="10563" ht="27.75" customHeight="1" x14ac:dyDescent="0.2"/>
    <row r="10564" ht="27.75" customHeight="1" x14ac:dyDescent="0.2"/>
    <row r="10567" ht="27.75" customHeight="1" x14ac:dyDescent="0.2"/>
    <row r="10572" ht="27.75" customHeight="1" x14ac:dyDescent="0.2"/>
    <row r="10573" ht="27.75" customHeight="1" x14ac:dyDescent="0.2"/>
    <row r="10578" ht="27.75" customHeight="1" x14ac:dyDescent="0.2"/>
    <row r="10579" ht="27.75" customHeight="1" x14ac:dyDescent="0.2"/>
    <row r="10580" ht="27.75" customHeight="1" x14ac:dyDescent="0.2"/>
    <row r="10583" ht="27.75" customHeight="1" x14ac:dyDescent="0.2"/>
    <row r="10587" ht="27.75" customHeight="1" x14ac:dyDescent="0.2"/>
    <row r="10588" ht="27.75" customHeight="1" x14ac:dyDescent="0.2"/>
    <row r="10589" ht="27.75" customHeight="1" x14ac:dyDescent="0.2"/>
    <row r="10591" ht="27.75" customHeight="1" x14ac:dyDescent="0.2"/>
    <row r="10592" ht="27.75" customHeight="1" x14ac:dyDescent="0.2"/>
    <row r="10593" ht="27.75" customHeight="1" x14ac:dyDescent="0.2"/>
    <row r="10594" ht="27.75" customHeight="1" x14ac:dyDescent="0.2"/>
    <row r="10595" ht="27.75" customHeight="1" x14ac:dyDescent="0.2"/>
    <row r="10597" ht="27.75" customHeight="1" x14ac:dyDescent="0.2"/>
    <row r="10598" ht="27.75" customHeight="1" x14ac:dyDescent="0.2"/>
    <row r="10599" ht="27.75" customHeight="1" x14ac:dyDescent="0.2"/>
    <row r="10601" ht="27.75" customHeight="1" x14ac:dyDescent="0.2"/>
    <row r="10602" ht="27.75" customHeight="1" x14ac:dyDescent="0.2"/>
    <row r="10604" ht="27.75" customHeight="1" x14ac:dyDescent="0.2"/>
    <row r="10605" ht="27.75" customHeight="1" x14ac:dyDescent="0.2"/>
    <row r="10606" ht="27.75" customHeight="1" x14ac:dyDescent="0.2"/>
    <row r="10608" ht="27.75" customHeight="1" x14ac:dyDescent="0.2"/>
    <row r="10609" ht="27.75" customHeight="1" x14ac:dyDescent="0.2"/>
    <row r="10610" ht="27.75" customHeight="1" x14ac:dyDescent="0.2"/>
    <row r="10612" ht="27.75" customHeight="1" x14ac:dyDescent="0.2"/>
    <row r="10613" ht="27.75" customHeight="1" x14ac:dyDescent="0.2"/>
    <row r="10615" ht="27.75" customHeight="1" x14ac:dyDescent="0.2"/>
    <row r="10616" ht="27.75" customHeight="1" x14ac:dyDescent="0.2"/>
    <row r="10617" ht="27.75" customHeight="1" x14ac:dyDescent="0.2"/>
    <row r="10618" ht="27.75" customHeight="1" x14ac:dyDescent="0.2"/>
    <row r="10620" ht="27.75" customHeight="1" x14ac:dyDescent="0.2"/>
    <row r="10621" ht="27.75" customHeight="1" x14ac:dyDescent="0.2"/>
    <row r="10623" ht="27.75" customHeight="1" x14ac:dyDescent="0.2"/>
    <row r="10624" ht="27.75" customHeight="1" x14ac:dyDescent="0.2"/>
    <row r="10625" ht="27.75" customHeight="1" x14ac:dyDescent="0.2"/>
    <row r="10626" ht="27.75" customHeight="1" x14ac:dyDescent="0.2"/>
    <row r="10627" ht="27.75" customHeight="1" x14ac:dyDescent="0.2"/>
    <row r="10628" ht="27.75" customHeight="1" x14ac:dyDescent="0.2"/>
    <row r="10630" ht="27.75" customHeight="1" x14ac:dyDescent="0.2"/>
    <row r="10631" ht="27.75" customHeight="1" x14ac:dyDescent="0.2"/>
    <row r="10633" ht="27.75" customHeight="1" x14ac:dyDescent="0.2"/>
    <row r="10634" ht="27.75" customHeight="1" x14ac:dyDescent="0.2"/>
    <row r="10635" ht="27.75" customHeight="1" x14ac:dyDescent="0.2"/>
    <row r="10636" ht="27.75" customHeight="1" x14ac:dyDescent="0.2"/>
    <row r="10638" ht="27.75" customHeight="1" x14ac:dyDescent="0.2"/>
    <row r="10639" ht="27.75" customHeight="1" x14ac:dyDescent="0.2"/>
    <row r="10641" ht="27.75" customHeight="1" x14ac:dyDescent="0.2"/>
    <row r="10642" ht="27.75" customHeight="1" x14ac:dyDescent="0.2"/>
    <row r="10643" ht="27.75" customHeight="1" x14ac:dyDescent="0.2"/>
    <row r="10646" ht="27.75" customHeight="1" x14ac:dyDescent="0.2"/>
    <row r="10647" ht="27.75" customHeight="1" x14ac:dyDescent="0.2"/>
    <row r="10648" ht="27.75" customHeight="1" x14ac:dyDescent="0.2"/>
    <row r="10649" ht="27.75" customHeight="1" x14ac:dyDescent="0.2"/>
    <row r="10650" ht="27.75" customHeight="1" x14ac:dyDescent="0.2"/>
    <row r="10653" ht="27.75" customHeight="1" x14ac:dyDescent="0.2"/>
    <row r="10654" ht="27.75" customHeight="1" x14ac:dyDescent="0.2"/>
    <row r="10655" ht="27.75" customHeight="1" x14ac:dyDescent="0.2"/>
  </sheetData>
  <mergeCells count="1">
    <mergeCell ref="A4:J4"/>
  </mergeCells>
  <phoneticPr fontId="0" type="noConversion"/>
  <conditionalFormatting sqref="D5:D6180">
    <cfRule type="top10" dxfId="7" priority="1" stopIfTrue="1" rank="1"/>
  </conditionalFormatting>
  <pageMargins left="0.75" right="0.75" top="1" bottom="1" header="0.5" footer="0.5"/>
  <pageSetup scale="8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246"/>
  <sheetViews>
    <sheetView topLeftCell="A2" workbookViewId="0">
      <selection activeCell="A15" sqref="A1:XFD1048576"/>
    </sheetView>
  </sheetViews>
  <sheetFormatPr defaultRowHeight="12.75" x14ac:dyDescent="0.2"/>
  <cols>
    <col min="3" max="5" width="9.42578125" bestFit="1" customWidth="1"/>
  </cols>
  <sheetData>
    <row r="1" spans="3:5" ht="13.5" thickBot="1" x14ac:dyDescent="0.25"/>
    <row r="2" spans="3:5" ht="13.5" thickBot="1" x14ac:dyDescent="0.25">
      <c r="C2" s="183" t="s">
        <v>27</v>
      </c>
      <c r="D2" s="177" t="s">
        <v>21</v>
      </c>
      <c r="E2" s="184" t="s">
        <v>20</v>
      </c>
    </row>
    <row r="3" spans="3:5" ht="13.5" thickBot="1" x14ac:dyDescent="0.25">
      <c r="C3" s="11">
        <v>43833</v>
      </c>
      <c r="D3" s="12">
        <v>2180.31</v>
      </c>
      <c r="E3" s="12">
        <v>8328.67</v>
      </c>
    </row>
    <row r="4" spans="3:5" ht="13.5" thickBot="1" x14ac:dyDescent="0.25">
      <c r="C4" s="11">
        <v>43836</v>
      </c>
      <c r="D4" s="12">
        <v>2184.52</v>
      </c>
      <c r="E4" s="12">
        <v>8344.7800000000007</v>
      </c>
    </row>
    <row r="5" spans="3:5" ht="13.5" thickBot="1" x14ac:dyDescent="0.25">
      <c r="C5" s="11">
        <v>43837</v>
      </c>
      <c r="D5" s="12">
        <v>2179.0300000000002</v>
      </c>
      <c r="E5" s="12">
        <v>8327.84</v>
      </c>
    </row>
    <row r="6" spans="3:5" ht="13.5" thickBot="1" x14ac:dyDescent="0.25">
      <c r="C6" s="11">
        <v>43838</v>
      </c>
      <c r="D6" s="12">
        <v>2201.4299999999998</v>
      </c>
      <c r="E6" s="12">
        <v>8414.43</v>
      </c>
    </row>
    <row r="7" spans="3:5" ht="13.5" thickBot="1" x14ac:dyDescent="0.25">
      <c r="C7" s="11">
        <v>43839</v>
      </c>
      <c r="D7" s="12">
        <v>2214.85</v>
      </c>
      <c r="E7" s="12">
        <v>8469.9599999999991</v>
      </c>
    </row>
    <row r="8" spans="3:5" ht="13.5" thickBot="1" x14ac:dyDescent="0.25">
      <c r="C8" s="11">
        <v>43840</v>
      </c>
      <c r="D8" s="12">
        <v>2223.75</v>
      </c>
      <c r="E8" s="12">
        <v>8503.99</v>
      </c>
    </row>
    <row r="9" spans="3:5" ht="13.5" thickBot="1" x14ac:dyDescent="0.25">
      <c r="C9" s="11">
        <v>43843</v>
      </c>
      <c r="D9" s="12">
        <v>2240.69</v>
      </c>
      <c r="E9" s="12">
        <v>8568.7900000000009</v>
      </c>
    </row>
    <row r="10" spans="3:5" ht="13.5" thickBot="1" x14ac:dyDescent="0.25">
      <c r="C10" s="11">
        <v>43844</v>
      </c>
      <c r="D10" s="12">
        <v>2247.46</v>
      </c>
      <c r="E10" s="12">
        <v>8594.66</v>
      </c>
    </row>
    <row r="11" spans="3:5" ht="13.5" thickBot="1" x14ac:dyDescent="0.25">
      <c r="C11" s="11">
        <v>43845</v>
      </c>
      <c r="D11" s="12">
        <v>2224.39</v>
      </c>
      <c r="E11" s="12">
        <v>8506.44</v>
      </c>
    </row>
    <row r="12" spans="3:5" ht="13.5" thickBot="1" x14ac:dyDescent="0.25">
      <c r="C12" s="11">
        <v>43846</v>
      </c>
      <c r="D12" s="12">
        <v>2210.3000000000002</v>
      </c>
      <c r="E12" s="12">
        <v>8452.5499999999993</v>
      </c>
    </row>
    <row r="13" spans="3:5" ht="13.5" thickBot="1" x14ac:dyDescent="0.25">
      <c r="C13" s="11">
        <v>43847</v>
      </c>
      <c r="D13" s="12">
        <v>2209.25</v>
      </c>
      <c r="E13" s="12">
        <v>8448.56</v>
      </c>
    </row>
    <row r="14" spans="3:5" ht="13.5" thickBot="1" x14ac:dyDescent="0.25">
      <c r="C14" s="11">
        <v>43850</v>
      </c>
      <c r="D14" s="12">
        <v>2233.23</v>
      </c>
      <c r="E14" s="12">
        <v>8540.27</v>
      </c>
    </row>
    <row r="15" spans="3:5" ht="13.5" thickBot="1" x14ac:dyDescent="0.25">
      <c r="C15" s="11">
        <v>43851</v>
      </c>
      <c r="D15" s="12">
        <v>2238.61</v>
      </c>
      <c r="E15" s="12">
        <v>8560.83</v>
      </c>
    </row>
    <row r="16" spans="3:5" ht="13.5" thickBot="1" x14ac:dyDescent="0.25">
      <c r="C16" s="11">
        <v>43852</v>
      </c>
      <c r="D16" s="12">
        <v>2245.88</v>
      </c>
      <c r="E16" s="12">
        <v>8588.6299999999992</v>
      </c>
    </row>
    <row r="17" spans="3:5" ht="13.5" thickBot="1" x14ac:dyDescent="0.25">
      <c r="C17" s="11">
        <v>43853</v>
      </c>
      <c r="D17" s="12">
        <v>2247.73</v>
      </c>
      <c r="E17" s="12">
        <v>8595.7199999999993</v>
      </c>
    </row>
    <row r="18" spans="3:5" ht="13.5" thickBot="1" x14ac:dyDescent="0.25">
      <c r="C18" s="11">
        <v>43854</v>
      </c>
      <c r="D18" s="12">
        <v>2235.34</v>
      </c>
      <c r="E18" s="12">
        <v>8548.34</v>
      </c>
    </row>
    <row r="19" spans="3:5" ht="13.5" thickBot="1" x14ac:dyDescent="0.25">
      <c r="C19" s="11">
        <v>43857</v>
      </c>
      <c r="D19" s="12">
        <v>2235.34</v>
      </c>
      <c r="E19" s="12">
        <v>8548.33</v>
      </c>
    </row>
    <row r="20" spans="3:5" ht="13.5" thickBot="1" x14ac:dyDescent="0.25">
      <c r="C20" s="11">
        <v>43858</v>
      </c>
      <c r="D20" s="12">
        <v>2230.9299999999998</v>
      </c>
      <c r="E20" s="12">
        <v>8531.4500000000007</v>
      </c>
    </row>
    <row r="21" spans="3:5" ht="13.5" thickBot="1" x14ac:dyDescent="0.25">
      <c r="C21" s="11">
        <v>43859</v>
      </c>
      <c r="D21" s="12">
        <v>2226.9</v>
      </c>
      <c r="E21" s="12">
        <v>8516.06</v>
      </c>
    </row>
    <row r="22" spans="3:5" ht="13.5" thickBot="1" x14ac:dyDescent="0.25">
      <c r="C22" s="11">
        <v>43860</v>
      </c>
      <c r="D22" s="12">
        <v>2218.1799999999998</v>
      </c>
      <c r="E22" s="12">
        <v>8482.7099999999991</v>
      </c>
    </row>
    <row r="23" spans="3:5" ht="13.5" thickBot="1" x14ac:dyDescent="0.25">
      <c r="C23" s="11">
        <v>43861</v>
      </c>
      <c r="D23" s="12">
        <v>2212.59</v>
      </c>
      <c r="E23" s="12">
        <v>8461.31</v>
      </c>
    </row>
    <row r="24" spans="3:5" ht="13.5" thickBot="1" x14ac:dyDescent="0.25">
      <c r="C24" s="11">
        <v>43864</v>
      </c>
      <c r="D24" s="12">
        <v>2207.15</v>
      </c>
      <c r="E24" s="12">
        <v>8440.52</v>
      </c>
    </row>
    <row r="25" spans="3:5" ht="13.5" thickBot="1" x14ac:dyDescent="0.25">
      <c r="C25" s="11">
        <v>43865</v>
      </c>
      <c r="D25" s="12">
        <v>2214.9</v>
      </c>
      <c r="E25" s="12">
        <v>8470.15</v>
      </c>
    </row>
    <row r="26" spans="3:5" ht="13.5" thickBot="1" x14ac:dyDescent="0.25">
      <c r="C26" s="11">
        <v>43866</v>
      </c>
      <c r="D26" s="12">
        <v>2220.35</v>
      </c>
      <c r="E26" s="12">
        <v>8491</v>
      </c>
    </row>
    <row r="27" spans="3:5" ht="13.5" thickBot="1" x14ac:dyDescent="0.25">
      <c r="C27" s="11">
        <v>43867</v>
      </c>
      <c r="D27" s="12">
        <v>2223.65</v>
      </c>
      <c r="E27" s="12">
        <v>8503.6200000000008</v>
      </c>
    </row>
    <row r="28" spans="3:5" ht="13.5" thickBot="1" x14ac:dyDescent="0.25">
      <c r="C28" s="11">
        <v>43868</v>
      </c>
      <c r="D28" s="12">
        <v>2222.98</v>
      </c>
      <c r="E28" s="12">
        <v>8501.0499999999993</v>
      </c>
    </row>
    <row r="29" spans="3:5" ht="13.5" thickBot="1" x14ac:dyDescent="0.25">
      <c r="C29" s="11">
        <v>43871</v>
      </c>
      <c r="D29" s="12">
        <v>2223.66</v>
      </c>
      <c r="E29" s="12">
        <v>8503.66</v>
      </c>
    </row>
    <row r="30" spans="3:5" ht="13.5" thickBot="1" x14ac:dyDescent="0.25">
      <c r="C30" s="11">
        <v>43872</v>
      </c>
      <c r="D30" s="12">
        <v>2221.04</v>
      </c>
      <c r="E30" s="12">
        <v>8493.64</v>
      </c>
    </row>
    <row r="31" spans="3:5" ht="13.5" thickBot="1" x14ac:dyDescent="0.25">
      <c r="C31" s="11">
        <v>43873</v>
      </c>
      <c r="D31" s="12">
        <v>2224.12</v>
      </c>
      <c r="E31" s="12">
        <v>8505.42</v>
      </c>
    </row>
    <row r="32" spans="3:5" ht="13.5" thickBot="1" x14ac:dyDescent="0.25">
      <c r="C32" s="11">
        <v>43874</v>
      </c>
      <c r="D32" s="12">
        <v>2230.2800000000002</v>
      </c>
      <c r="E32" s="12">
        <v>8528.98</v>
      </c>
    </row>
    <row r="33" spans="3:5" ht="13.5" thickBot="1" x14ac:dyDescent="0.25">
      <c r="C33" s="11">
        <v>43875</v>
      </c>
      <c r="D33" s="12">
        <v>2243.89</v>
      </c>
      <c r="E33" s="12">
        <v>8582.02</v>
      </c>
    </row>
    <row r="34" spans="3:5" ht="13.5" thickBot="1" x14ac:dyDescent="0.25">
      <c r="C34" s="11">
        <v>43878</v>
      </c>
      <c r="D34" s="12">
        <v>2241.92</v>
      </c>
      <c r="E34" s="12">
        <v>8574.48</v>
      </c>
    </row>
    <row r="35" spans="3:5" ht="13.5" thickBot="1" x14ac:dyDescent="0.25">
      <c r="C35" s="11">
        <v>43879</v>
      </c>
      <c r="D35" s="12">
        <v>2241.4499999999998</v>
      </c>
      <c r="E35" s="12">
        <v>8572.69</v>
      </c>
    </row>
    <row r="36" spans="3:5" ht="13.5" thickBot="1" x14ac:dyDescent="0.25">
      <c r="C36" s="11">
        <v>43880</v>
      </c>
      <c r="D36" s="12">
        <v>2243.75</v>
      </c>
      <c r="E36" s="12">
        <v>8581.48</v>
      </c>
    </row>
    <row r="37" spans="3:5" ht="13.5" thickBot="1" x14ac:dyDescent="0.25">
      <c r="C37" s="11">
        <v>43881</v>
      </c>
      <c r="D37" s="12">
        <v>2226.1799999999998</v>
      </c>
      <c r="E37" s="12">
        <v>8515.49</v>
      </c>
    </row>
    <row r="38" spans="3:5" ht="13.5" thickBot="1" x14ac:dyDescent="0.25">
      <c r="C38" s="11">
        <v>43885</v>
      </c>
      <c r="D38" s="12">
        <v>2216.7199999999998</v>
      </c>
      <c r="E38" s="12">
        <v>8479.2999999999993</v>
      </c>
    </row>
    <row r="39" spans="3:5" ht="13.5" thickBot="1" x14ac:dyDescent="0.25">
      <c r="C39" s="11">
        <v>43886</v>
      </c>
      <c r="D39" s="12">
        <v>2201.4499999999998</v>
      </c>
      <c r="E39" s="12">
        <v>8420.9</v>
      </c>
    </row>
    <row r="40" spans="3:5" ht="13.5" thickBot="1" x14ac:dyDescent="0.25">
      <c r="C40" s="11">
        <v>43887</v>
      </c>
      <c r="D40" s="12">
        <v>2181.64</v>
      </c>
      <c r="E40" s="12">
        <v>8347.7099999999991</v>
      </c>
    </row>
    <row r="41" spans="3:5" ht="13.5" thickBot="1" x14ac:dyDescent="0.25">
      <c r="C41" s="11">
        <v>43888</v>
      </c>
      <c r="D41" s="12">
        <v>2183.7600000000002</v>
      </c>
      <c r="E41" s="12">
        <v>8355.82</v>
      </c>
    </row>
    <row r="42" spans="3:5" ht="13.5" thickBot="1" x14ac:dyDescent="0.25">
      <c r="C42" s="11">
        <v>43889</v>
      </c>
      <c r="D42" s="12">
        <v>2177.25</v>
      </c>
      <c r="E42" s="12">
        <v>8330.89</v>
      </c>
    </row>
    <row r="43" spans="3:5" ht="13.5" thickBot="1" x14ac:dyDescent="0.25">
      <c r="C43" s="11">
        <v>43892</v>
      </c>
      <c r="D43" s="12">
        <v>2152.8200000000002</v>
      </c>
      <c r="E43" s="12">
        <v>8237.44</v>
      </c>
    </row>
    <row r="44" spans="3:5" ht="13.5" thickBot="1" x14ac:dyDescent="0.25">
      <c r="C44" s="11">
        <v>43893</v>
      </c>
      <c r="D44" s="12">
        <v>2138.0500000000002</v>
      </c>
      <c r="E44" s="12">
        <v>8180.9</v>
      </c>
    </row>
    <row r="45" spans="3:5" ht="13.5" thickBot="1" x14ac:dyDescent="0.25">
      <c r="C45" s="11">
        <v>43894</v>
      </c>
      <c r="D45" s="12">
        <v>2133.7199999999998</v>
      </c>
      <c r="E45" s="12">
        <v>8164.34</v>
      </c>
    </row>
    <row r="46" spans="3:5" ht="13.5" thickBot="1" x14ac:dyDescent="0.25">
      <c r="C46" s="11">
        <v>43895</v>
      </c>
      <c r="D46" s="12">
        <v>2112.39</v>
      </c>
      <c r="E46" s="12">
        <v>8082.72</v>
      </c>
    </row>
    <row r="47" spans="3:5" ht="13.5" thickBot="1" x14ac:dyDescent="0.25">
      <c r="C47" s="11">
        <v>43896</v>
      </c>
      <c r="D47" s="12">
        <v>2048.46</v>
      </c>
      <c r="E47" s="12">
        <v>7838.11</v>
      </c>
    </row>
    <row r="48" spans="3:5" ht="13.5" thickBot="1" x14ac:dyDescent="0.25">
      <c r="C48" s="11">
        <v>43899</v>
      </c>
      <c r="D48" s="12">
        <v>1895.69</v>
      </c>
      <c r="E48" s="12">
        <v>7253.58</v>
      </c>
    </row>
    <row r="49" spans="3:5" ht="13.5" thickBot="1" x14ac:dyDescent="0.25">
      <c r="C49" s="11">
        <v>43900</v>
      </c>
      <c r="D49" s="12">
        <v>1947.46</v>
      </c>
      <c r="E49" s="12">
        <v>7451.65</v>
      </c>
    </row>
    <row r="50" spans="3:5" ht="13.5" thickBot="1" x14ac:dyDescent="0.25">
      <c r="C50" s="11">
        <v>43901</v>
      </c>
      <c r="D50" s="12">
        <v>2007.85</v>
      </c>
      <c r="E50" s="12">
        <v>7682.72</v>
      </c>
    </row>
    <row r="51" spans="3:5" ht="13.5" thickBot="1" x14ac:dyDescent="0.25">
      <c r="C51" s="11">
        <v>43903</v>
      </c>
      <c r="D51" s="12">
        <v>1885.22</v>
      </c>
      <c r="E51" s="12">
        <v>7213.49</v>
      </c>
    </row>
    <row r="52" spans="3:5" ht="13.5" thickBot="1" x14ac:dyDescent="0.25">
      <c r="C52" s="11">
        <v>43906</v>
      </c>
      <c r="D52" s="12">
        <v>1805.91</v>
      </c>
      <c r="E52" s="12">
        <v>6910.03</v>
      </c>
    </row>
    <row r="53" spans="3:5" ht="13.5" thickBot="1" x14ac:dyDescent="0.25">
      <c r="C53" s="11">
        <v>43907</v>
      </c>
      <c r="D53" s="12">
        <v>1763.88</v>
      </c>
      <c r="E53" s="12">
        <v>6749.21</v>
      </c>
    </row>
    <row r="54" spans="3:5" ht="13.5" thickBot="1" x14ac:dyDescent="0.25">
      <c r="C54" s="11">
        <v>43908</v>
      </c>
      <c r="D54" s="12">
        <v>1739.71</v>
      </c>
      <c r="E54" s="12">
        <v>6656.72</v>
      </c>
    </row>
    <row r="55" spans="3:5" ht="13.5" thickBot="1" x14ac:dyDescent="0.25">
      <c r="C55" s="11">
        <v>43909</v>
      </c>
      <c r="D55" s="12">
        <v>1571.04</v>
      </c>
      <c r="E55" s="12">
        <v>6011.36</v>
      </c>
    </row>
    <row r="56" spans="3:5" ht="13.5" thickBot="1" x14ac:dyDescent="0.25">
      <c r="C56" s="11">
        <v>43927</v>
      </c>
      <c r="D56" s="12">
        <v>1454.71</v>
      </c>
      <c r="E56" s="12">
        <v>5566.21</v>
      </c>
    </row>
    <row r="57" spans="3:5" ht="13.5" thickBot="1" x14ac:dyDescent="0.25">
      <c r="C57" s="11">
        <v>43928</v>
      </c>
      <c r="D57" s="12">
        <v>1519.4</v>
      </c>
      <c r="E57" s="12">
        <v>5813.74</v>
      </c>
    </row>
    <row r="58" spans="3:5" ht="13.5" thickBot="1" x14ac:dyDescent="0.25">
      <c r="C58" s="11">
        <v>43929</v>
      </c>
      <c r="D58" s="12">
        <v>1684.17</v>
      </c>
      <c r="E58" s="12">
        <v>6444.21</v>
      </c>
    </row>
    <row r="59" spans="3:5" ht="13.5" thickBot="1" x14ac:dyDescent="0.25">
      <c r="C59" s="11">
        <v>43930</v>
      </c>
      <c r="D59" s="12">
        <v>1769.06</v>
      </c>
      <c r="E59" s="12">
        <v>6769.04</v>
      </c>
    </row>
    <row r="60" spans="3:5" ht="13.5" thickBot="1" x14ac:dyDescent="0.25">
      <c r="C60" s="11">
        <v>43931</v>
      </c>
      <c r="D60" s="12">
        <v>1823.44</v>
      </c>
      <c r="E60" s="12">
        <v>6977.13</v>
      </c>
    </row>
    <row r="61" spans="3:5" ht="13.5" thickBot="1" x14ac:dyDescent="0.25">
      <c r="C61" s="11">
        <v>43934</v>
      </c>
      <c r="D61" s="12">
        <v>1795.86</v>
      </c>
      <c r="E61" s="12">
        <v>6871.56</v>
      </c>
    </row>
    <row r="62" spans="3:5" ht="13.5" thickBot="1" x14ac:dyDescent="0.25">
      <c r="C62" s="11">
        <v>43935</v>
      </c>
      <c r="D62" s="12">
        <v>1787.36</v>
      </c>
      <c r="E62" s="12">
        <v>6839.07</v>
      </c>
    </row>
    <row r="63" spans="3:5" ht="13.5" thickBot="1" x14ac:dyDescent="0.25">
      <c r="C63" s="11">
        <v>43936</v>
      </c>
      <c r="D63" s="12">
        <v>1784.29</v>
      </c>
      <c r="E63" s="12">
        <v>6827.31</v>
      </c>
    </row>
    <row r="64" spans="3:5" ht="13.5" thickBot="1" x14ac:dyDescent="0.25">
      <c r="C64" s="11">
        <v>43937</v>
      </c>
      <c r="D64" s="12">
        <v>1759.48</v>
      </c>
      <c r="E64" s="12">
        <v>6732.38</v>
      </c>
    </row>
    <row r="65" spans="3:5" ht="13.5" thickBot="1" x14ac:dyDescent="0.25">
      <c r="C65" s="11">
        <v>43938</v>
      </c>
      <c r="D65" s="12">
        <v>1747.85</v>
      </c>
      <c r="E65" s="12">
        <v>6691.32</v>
      </c>
    </row>
    <row r="66" spans="3:5" ht="13.5" thickBot="1" x14ac:dyDescent="0.25">
      <c r="C66" s="11">
        <v>43941</v>
      </c>
      <c r="D66" s="12">
        <v>1724.56</v>
      </c>
      <c r="E66" s="12">
        <v>6602.16</v>
      </c>
    </row>
    <row r="67" spans="3:5" ht="13.5" thickBot="1" x14ac:dyDescent="0.25">
      <c r="C67" s="11">
        <v>43942</v>
      </c>
      <c r="D67" s="12">
        <v>1697.28</v>
      </c>
      <c r="E67" s="12">
        <v>6504.03</v>
      </c>
    </row>
    <row r="68" spans="3:5" ht="13.5" thickBot="1" x14ac:dyDescent="0.25">
      <c r="C68" s="11">
        <v>43943</v>
      </c>
      <c r="D68" s="12">
        <v>1677.73</v>
      </c>
      <c r="E68" s="12">
        <v>6429.1</v>
      </c>
    </row>
    <row r="69" spans="3:5" ht="13.5" thickBot="1" x14ac:dyDescent="0.25">
      <c r="C69" s="11">
        <v>43944</v>
      </c>
      <c r="D69" s="12">
        <v>1658.86</v>
      </c>
      <c r="E69" s="12">
        <v>6356.8</v>
      </c>
    </row>
    <row r="70" spans="3:5" ht="13.5" thickBot="1" x14ac:dyDescent="0.25">
      <c r="C70" s="11">
        <v>43945</v>
      </c>
      <c r="D70" s="12">
        <v>1638.27</v>
      </c>
      <c r="E70" s="12">
        <v>6277.88</v>
      </c>
    </row>
    <row r="71" spans="3:5" ht="13.5" thickBot="1" x14ac:dyDescent="0.25">
      <c r="C71" s="11">
        <v>43948</v>
      </c>
      <c r="D71" s="12">
        <v>1611.91</v>
      </c>
      <c r="E71" s="12">
        <v>6176.89</v>
      </c>
    </row>
    <row r="72" spans="3:5" ht="13.5" thickBot="1" x14ac:dyDescent="0.25">
      <c r="C72" s="11">
        <v>43949</v>
      </c>
      <c r="D72" s="12">
        <v>1601.1</v>
      </c>
      <c r="E72" s="12">
        <v>6135.46</v>
      </c>
    </row>
    <row r="73" spans="3:5" ht="13.5" thickBot="1" x14ac:dyDescent="0.25">
      <c r="C73" s="11">
        <v>43950</v>
      </c>
      <c r="D73" s="12">
        <v>1594.77</v>
      </c>
      <c r="E73" s="12">
        <v>6111.22</v>
      </c>
    </row>
    <row r="74" spans="3:5" ht="13.5" thickBot="1" x14ac:dyDescent="0.25">
      <c r="C74" s="11">
        <v>43951</v>
      </c>
      <c r="D74" s="12">
        <v>1572.75</v>
      </c>
      <c r="E74" s="12">
        <v>6026.83</v>
      </c>
    </row>
    <row r="75" spans="3:5" ht="13.5" thickBot="1" x14ac:dyDescent="0.25">
      <c r="C75" s="11">
        <v>43955</v>
      </c>
      <c r="D75" s="12">
        <v>1566.77</v>
      </c>
      <c r="E75" s="12">
        <v>6003.9</v>
      </c>
    </row>
    <row r="76" spans="3:5" ht="13.5" thickBot="1" x14ac:dyDescent="0.25">
      <c r="C76" s="11">
        <v>43956</v>
      </c>
      <c r="D76" s="12">
        <v>1577.57</v>
      </c>
      <c r="E76" s="12">
        <v>6048.83</v>
      </c>
    </row>
    <row r="77" spans="3:5" ht="13.5" thickBot="1" x14ac:dyDescent="0.25">
      <c r="C77" s="11">
        <v>43957</v>
      </c>
      <c r="D77" s="12">
        <v>1598.05</v>
      </c>
      <c r="E77" s="12">
        <v>6127.37</v>
      </c>
    </row>
    <row r="78" spans="3:5" ht="13.5" thickBot="1" x14ac:dyDescent="0.25">
      <c r="C78" s="11">
        <v>43958</v>
      </c>
      <c r="D78" s="12">
        <v>1597.36</v>
      </c>
      <c r="E78" s="12">
        <v>6124.7</v>
      </c>
    </row>
    <row r="79" spans="3:5" ht="13.5" thickBot="1" x14ac:dyDescent="0.25">
      <c r="C79" s="11">
        <v>43959</v>
      </c>
      <c r="D79" s="12">
        <v>1604.45</v>
      </c>
      <c r="E79" s="12">
        <v>6151.91</v>
      </c>
    </row>
    <row r="80" spans="3:5" ht="13.5" thickBot="1" x14ac:dyDescent="0.25">
      <c r="C80" s="11">
        <v>43962</v>
      </c>
      <c r="D80" s="12">
        <v>1618.86</v>
      </c>
      <c r="E80" s="12">
        <v>6207.15</v>
      </c>
    </row>
    <row r="81" spans="3:5" ht="13.5" thickBot="1" x14ac:dyDescent="0.25">
      <c r="C81" s="11">
        <v>43963</v>
      </c>
      <c r="D81" s="12">
        <v>1641.29</v>
      </c>
      <c r="E81" s="12">
        <v>6293.16</v>
      </c>
    </row>
    <row r="82" spans="3:5" ht="13.5" thickBot="1" x14ac:dyDescent="0.25">
      <c r="C82" s="11">
        <v>43964</v>
      </c>
      <c r="D82" s="12">
        <v>1637.73</v>
      </c>
      <c r="E82" s="12">
        <v>6279.51</v>
      </c>
    </row>
    <row r="83" spans="3:5" ht="13.5" thickBot="1" x14ac:dyDescent="0.25">
      <c r="C83" s="11">
        <v>43965</v>
      </c>
      <c r="D83" s="12">
        <v>1638.17</v>
      </c>
      <c r="E83" s="12">
        <v>6281.2</v>
      </c>
    </row>
    <row r="84" spans="3:5" ht="13.5" thickBot="1" x14ac:dyDescent="0.25">
      <c r="C84" s="11">
        <v>43966</v>
      </c>
      <c r="D84" s="12">
        <v>1604.26</v>
      </c>
      <c r="E84" s="12">
        <v>6151.17</v>
      </c>
    </row>
    <row r="85" spans="3:5" ht="13.5" thickBot="1" x14ac:dyDescent="0.25">
      <c r="C85" s="11">
        <v>43969</v>
      </c>
      <c r="D85" s="12">
        <v>1600.56</v>
      </c>
      <c r="E85" s="12">
        <v>6136.97</v>
      </c>
    </row>
    <row r="86" spans="3:5" ht="13.5" thickBot="1" x14ac:dyDescent="0.25">
      <c r="C86" s="11">
        <v>43970</v>
      </c>
      <c r="D86" s="12">
        <v>1602.76</v>
      </c>
      <c r="E86" s="12">
        <v>6145.4</v>
      </c>
    </row>
    <row r="87" spans="3:5" ht="13.5" thickBot="1" x14ac:dyDescent="0.25">
      <c r="C87" s="11">
        <v>43971</v>
      </c>
      <c r="D87" s="12">
        <v>1602.8</v>
      </c>
      <c r="E87" s="12">
        <v>6145.57</v>
      </c>
    </row>
    <row r="88" spans="3:5" ht="13.5" thickBot="1" x14ac:dyDescent="0.25">
      <c r="C88" s="11">
        <v>43972</v>
      </c>
      <c r="D88" s="12">
        <v>1608.44</v>
      </c>
      <c r="E88" s="12">
        <v>6167.19</v>
      </c>
    </row>
    <row r="89" spans="3:5" ht="13.5" thickBot="1" x14ac:dyDescent="0.25">
      <c r="C89" s="11">
        <v>43973</v>
      </c>
      <c r="D89" s="12">
        <v>1614.05</v>
      </c>
      <c r="E89" s="12">
        <v>6188.7</v>
      </c>
    </row>
    <row r="90" spans="3:5" ht="13.5" thickBot="1" x14ac:dyDescent="0.25">
      <c r="C90" s="11">
        <v>43976</v>
      </c>
      <c r="D90" s="12">
        <v>1619.02</v>
      </c>
      <c r="E90" s="12">
        <v>6207.77</v>
      </c>
    </row>
    <row r="91" spans="3:5" ht="13.5" thickBot="1" x14ac:dyDescent="0.25">
      <c r="C91" s="11">
        <v>43977</v>
      </c>
      <c r="D91" s="12">
        <v>1627.39</v>
      </c>
      <c r="E91" s="12">
        <v>6239.84</v>
      </c>
    </row>
    <row r="92" spans="3:5" ht="13.5" thickBot="1" x14ac:dyDescent="0.25">
      <c r="C92" s="11">
        <v>43978</v>
      </c>
      <c r="D92" s="12">
        <v>1617.6</v>
      </c>
      <c r="E92" s="12">
        <v>6202.31</v>
      </c>
    </row>
    <row r="93" spans="3:5" ht="13.5" thickBot="1" x14ac:dyDescent="0.25">
      <c r="C93" s="11">
        <v>43979</v>
      </c>
      <c r="D93" s="12">
        <v>1606.93</v>
      </c>
      <c r="E93" s="12">
        <v>6161.41</v>
      </c>
    </row>
    <row r="94" spans="3:5" ht="13.5" thickBot="1" x14ac:dyDescent="0.25">
      <c r="C94" s="11">
        <v>43980</v>
      </c>
      <c r="D94" s="12">
        <v>1622.12</v>
      </c>
      <c r="E94" s="12">
        <v>6219.67</v>
      </c>
    </row>
    <row r="95" spans="3:5" ht="13.5" thickBot="1" x14ac:dyDescent="0.25">
      <c r="C95" s="11">
        <v>43983</v>
      </c>
      <c r="D95" s="12">
        <v>1628.37</v>
      </c>
      <c r="E95" s="12">
        <v>6244.75</v>
      </c>
    </row>
    <row r="96" spans="3:5" ht="13.5" thickBot="1" x14ac:dyDescent="0.25">
      <c r="C96" s="11">
        <v>43984</v>
      </c>
      <c r="D96" s="12">
        <v>1629.63</v>
      </c>
      <c r="E96" s="12">
        <v>6249.58</v>
      </c>
    </row>
    <row r="97" spans="3:5" ht="13.5" thickBot="1" x14ac:dyDescent="0.25">
      <c r="C97" s="11">
        <v>43985</v>
      </c>
      <c r="D97" s="12">
        <v>1642.08</v>
      </c>
      <c r="E97" s="12">
        <v>6297.31</v>
      </c>
    </row>
    <row r="98" spans="3:5" ht="13.5" thickBot="1" x14ac:dyDescent="0.25">
      <c r="C98" s="11">
        <v>43986</v>
      </c>
      <c r="D98" s="12">
        <v>1660.53</v>
      </c>
      <c r="E98" s="12">
        <v>6368.1</v>
      </c>
    </row>
    <row r="99" spans="3:5" ht="13.5" thickBot="1" x14ac:dyDescent="0.25">
      <c r="C99" s="11">
        <v>43987</v>
      </c>
      <c r="D99" s="12">
        <v>1672.62</v>
      </c>
      <c r="E99" s="12">
        <v>6414.45</v>
      </c>
    </row>
    <row r="100" spans="3:5" ht="13.5" thickBot="1" x14ac:dyDescent="0.25">
      <c r="C100" s="11">
        <v>43990</v>
      </c>
      <c r="D100" s="12">
        <v>1680.61</v>
      </c>
      <c r="E100" s="12">
        <v>6445.11</v>
      </c>
    </row>
    <row r="101" spans="3:5" ht="13.5" thickBot="1" x14ac:dyDescent="0.25">
      <c r="C101" s="11">
        <v>43991</v>
      </c>
      <c r="D101" s="12">
        <v>1689.91</v>
      </c>
      <c r="E101" s="12">
        <v>6481.26</v>
      </c>
    </row>
    <row r="102" spans="3:5" ht="13.5" thickBot="1" x14ac:dyDescent="0.25">
      <c r="C102" s="11">
        <v>43992</v>
      </c>
      <c r="D102" s="12">
        <v>1706.09</v>
      </c>
      <c r="E102" s="12">
        <v>6543.3</v>
      </c>
    </row>
    <row r="103" spans="3:5" ht="13.5" thickBot="1" x14ac:dyDescent="0.25">
      <c r="C103" s="11">
        <v>43993</v>
      </c>
      <c r="D103" s="12">
        <v>1696.87</v>
      </c>
      <c r="E103" s="12">
        <v>6507.93</v>
      </c>
    </row>
    <row r="104" spans="3:5" ht="13.5" thickBot="1" x14ac:dyDescent="0.25">
      <c r="C104" s="11">
        <v>43994</v>
      </c>
      <c r="D104" s="12">
        <v>1693.83</v>
      </c>
      <c r="E104" s="12">
        <v>6496.3</v>
      </c>
    </row>
    <row r="105" spans="3:5" ht="13.5" thickBot="1" x14ac:dyDescent="0.25">
      <c r="C105" s="11">
        <v>43997</v>
      </c>
      <c r="D105" s="12">
        <v>1670.46</v>
      </c>
      <c r="E105" s="12">
        <v>6406.67</v>
      </c>
    </row>
    <row r="106" spans="3:5" ht="13.5" thickBot="1" x14ac:dyDescent="0.25">
      <c r="C106" s="11">
        <v>43998</v>
      </c>
      <c r="D106" s="12">
        <v>1666.36</v>
      </c>
      <c r="E106" s="12">
        <v>6390.95</v>
      </c>
    </row>
    <row r="107" spans="3:5" ht="13.5" thickBot="1" x14ac:dyDescent="0.25">
      <c r="C107" s="11">
        <v>43999</v>
      </c>
      <c r="D107" s="12">
        <v>1649.77</v>
      </c>
      <c r="E107" s="12">
        <v>6327.32</v>
      </c>
    </row>
    <row r="108" spans="3:5" ht="13.5" thickBot="1" x14ac:dyDescent="0.25">
      <c r="C108" s="11">
        <v>44000</v>
      </c>
      <c r="D108" s="12">
        <v>1654.46</v>
      </c>
      <c r="E108" s="12">
        <v>6345.3</v>
      </c>
    </row>
    <row r="109" spans="3:5" ht="13.5" thickBot="1" x14ac:dyDescent="0.25">
      <c r="C109" s="11">
        <v>44001</v>
      </c>
      <c r="D109" s="12">
        <v>1647.1</v>
      </c>
      <c r="E109" s="12">
        <v>6317.08</v>
      </c>
    </row>
    <row r="110" spans="3:5" ht="13.5" thickBot="1" x14ac:dyDescent="0.25">
      <c r="C110" s="11">
        <v>44004</v>
      </c>
      <c r="D110" s="12">
        <v>1649.68</v>
      </c>
      <c r="E110" s="12">
        <v>6326.98</v>
      </c>
    </row>
    <row r="111" spans="3:5" ht="13.5" thickBot="1" x14ac:dyDescent="0.25">
      <c r="C111" s="11">
        <v>44005</v>
      </c>
      <c r="D111" s="12">
        <v>1656.18</v>
      </c>
      <c r="E111" s="12">
        <v>6353.48</v>
      </c>
    </row>
    <row r="112" spans="3:5" ht="13.5" thickBot="1" x14ac:dyDescent="0.25">
      <c r="C112" s="11">
        <v>44006</v>
      </c>
      <c r="D112" s="12">
        <v>1656.36</v>
      </c>
      <c r="E112" s="12">
        <v>6354.19</v>
      </c>
    </row>
    <row r="113" spans="3:5" ht="13.5" thickBot="1" x14ac:dyDescent="0.25">
      <c r="C113" s="11">
        <v>44007</v>
      </c>
      <c r="D113" s="12">
        <v>1657.25</v>
      </c>
      <c r="E113" s="12">
        <v>6361.77</v>
      </c>
    </row>
    <row r="114" spans="3:5" ht="13.5" thickBot="1" x14ac:dyDescent="0.25">
      <c r="C114" s="11">
        <v>44008</v>
      </c>
      <c r="D114" s="12">
        <v>1653.93</v>
      </c>
      <c r="E114" s="12">
        <v>6349</v>
      </c>
    </row>
    <row r="115" spans="3:5" ht="13.5" thickBot="1" x14ac:dyDescent="0.25">
      <c r="C115" s="11">
        <v>44011</v>
      </c>
      <c r="D115" s="12">
        <v>1665.05</v>
      </c>
      <c r="E115" s="12">
        <v>6400.1</v>
      </c>
    </row>
    <row r="116" spans="3:5" ht="13.5" thickBot="1" x14ac:dyDescent="0.25">
      <c r="C116" s="11">
        <v>44012</v>
      </c>
      <c r="D116" s="12">
        <v>1662.61</v>
      </c>
      <c r="E116" s="12">
        <v>6390.7</v>
      </c>
    </row>
    <row r="117" spans="3:5" ht="13.5" thickBot="1" x14ac:dyDescent="0.25">
      <c r="C117" s="11">
        <v>44013</v>
      </c>
      <c r="D117" s="12">
        <v>1659.85</v>
      </c>
      <c r="E117" s="12">
        <v>6380.1</v>
      </c>
    </row>
    <row r="118" spans="3:5" ht="13.5" thickBot="1" x14ac:dyDescent="0.25">
      <c r="C118" s="11">
        <v>44014</v>
      </c>
      <c r="D118" s="12">
        <v>1653.61</v>
      </c>
      <c r="E118" s="12">
        <v>6356.1</v>
      </c>
    </row>
    <row r="119" spans="3:5" ht="13.5" thickBot="1" x14ac:dyDescent="0.25">
      <c r="C119" s="11">
        <v>44015</v>
      </c>
      <c r="D119" s="12">
        <v>1656.83</v>
      </c>
      <c r="E119" s="12">
        <v>6368.48</v>
      </c>
    </row>
    <row r="120" spans="3:5" ht="13.5" thickBot="1" x14ac:dyDescent="0.25">
      <c r="C120" s="11">
        <v>44018</v>
      </c>
      <c r="D120" s="12">
        <v>1660.95</v>
      </c>
      <c r="E120" s="12">
        <v>6384.33</v>
      </c>
    </row>
    <row r="121" spans="3:5" ht="13.5" thickBot="1" x14ac:dyDescent="0.25">
      <c r="C121" s="11">
        <v>44019</v>
      </c>
      <c r="D121" s="12">
        <v>1659.65</v>
      </c>
      <c r="E121" s="12">
        <v>6379.32</v>
      </c>
    </row>
    <row r="122" spans="3:5" ht="13.5" thickBot="1" x14ac:dyDescent="0.25">
      <c r="C122" s="11">
        <v>44020</v>
      </c>
      <c r="D122" s="12">
        <v>1670.7</v>
      </c>
      <c r="E122" s="12">
        <v>6421.82</v>
      </c>
    </row>
    <row r="123" spans="3:5" ht="13.5" thickBot="1" x14ac:dyDescent="0.25">
      <c r="C123" s="11">
        <v>44021</v>
      </c>
      <c r="D123" s="12">
        <v>1667.82</v>
      </c>
      <c r="E123" s="12">
        <v>6410.73</v>
      </c>
    </row>
    <row r="124" spans="3:5" ht="13.5" thickBot="1" x14ac:dyDescent="0.25">
      <c r="C124" s="11">
        <v>44022</v>
      </c>
      <c r="D124" s="12">
        <v>1665.43</v>
      </c>
      <c r="E124" s="12">
        <v>6401.54</v>
      </c>
    </row>
    <row r="125" spans="3:5" ht="13.5" thickBot="1" x14ac:dyDescent="0.25">
      <c r="C125" s="11">
        <v>44025</v>
      </c>
      <c r="D125" s="12">
        <v>1658.87</v>
      </c>
      <c r="E125" s="12">
        <v>6376.32</v>
      </c>
    </row>
    <row r="126" spans="3:5" ht="13.5" thickBot="1" x14ac:dyDescent="0.25">
      <c r="C126" s="11">
        <v>44026</v>
      </c>
      <c r="D126" s="12">
        <v>1651.08</v>
      </c>
      <c r="E126" s="12">
        <v>6348.62</v>
      </c>
    </row>
    <row r="127" spans="3:5" ht="13.5" thickBot="1" x14ac:dyDescent="0.25">
      <c r="C127" s="11">
        <v>44027</v>
      </c>
      <c r="D127" s="12">
        <v>1642.24</v>
      </c>
      <c r="E127" s="12">
        <v>6314.62</v>
      </c>
    </row>
    <row r="128" spans="3:5" ht="13.5" thickBot="1" x14ac:dyDescent="0.25">
      <c r="C128" s="11">
        <v>44028</v>
      </c>
      <c r="D128" s="12">
        <v>1627.92</v>
      </c>
      <c r="E128" s="12">
        <v>6259.58</v>
      </c>
    </row>
    <row r="129" spans="3:5" ht="13.5" thickBot="1" x14ac:dyDescent="0.25">
      <c r="C129" s="11">
        <v>44029</v>
      </c>
      <c r="D129" s="12">
        <v>1619.53</v>
      </c>
      <c r="E129" s="12">
        <v>6227.31</v>
      </c>
    </row>
    <row r="130" spans="3:5" ht="13.5" thickBot="1" x14ac:dyDescent="0.25">
      <c r="C130" s="11">
        <v>44032</v>
      </c>
      <c r="D130" s="12">
        <v>1609.73</v>
      </c>
      <c r="E130" s="12">
        <v>6189.64</v>
      </c>
    </row>
    <row r="131" spans="3:5" ht="13.5" thickBot="1" x14ac:dyDescent="0.25">
      <c r="C131" s="11">
        <v>44033</v>
      </c>
      <c r="D131" s="12">
        <v>1606.69</v>
      </c>
      <c r="E131" s="12">
        <v>6177.95</v>
      </c>
    </row>
    <row r="132" spans="3:5" ht="13.5" thickBot="1" x14ac:dyDescent="0.25">
      <c r="C132" s="11">
        <v>44034</v>
      </c>
      <c r="D132" s="12">
        <v>1607.23</v>
      </c>
      <c r="E132" s="12">
        <v>6180.02</v>
      </c>
    </row>
    <row r="133" spans="3:5" ht="13.5" thickBot="1" x14ac:dyDescent="0.25">
      <c r="C133" s="11">
        <v>44035</v>
      </c>
      <c r="D133" s="12">
        <v>1604.18</v>
      </c>
      <c r="E133" s="12">
        <v>6168.27</v>
      </c>
    </row>
    <row r="134" spans="3:5" ht="13.5" thickBot="1" x14ac:dyDescent="0.25">
      <c r="C134" s="11">
        <v>44036</v>
      </c>
      <c r="D134" s="12">
        <v>1605.57</v>
      </c>
      <c r="E134" s="12">
        <v>6173.62</v>
      </c>
    </row>
    <row r="135" spans="3:5" ht="13.5" thickBot="1" x14ac:dyDescent="0.25">
      <c r="C135" s="11">
        <v>44039</v>
      </c>
      <c r="D135" s="12">
        <v>1598.16</v>
      </c>
      <c r="E135" s="12">
        <v>6145.14</v>
      </c>
    </row>
    <row r="136" spans="3:5" ht="13.5" thickBot="1" x14ac:dyDescent="0.25">
      <c r="C136" s="11">
        <v>44040</v>
      </c>
      <c r="D136" s="12">
        <v>1598.67</v>
      </c>
      <c r="E136" s="12">
        <v>6147.09</v>
      </c>
    </row>
    <row r="137" spans="3:5" ht="13.5" thickBot="1" x14ac:dyDescent="0.25">
      <c r="C137" s="11">
        <v>44041</v>
      </c>
      <c r="D137" s="12">
        <v>1596.4</v>
      </c>
      <c r="E137" s="12">
        <v>6138.35</v>
      </c>
    </row>
    <row r="138" spans="3:5" ht="13.5" thickBot="1" x14ac:dyDescent="0.25">
      <c r="C138" s="11">
        <v>44042</v>
      </c>
      <c r="D138" s="12">
        <v>1592.73</v>
      </c>
      <c r="E138" s="12">
        <v>6124.27</v>
      </c>
    </row>
    <row r="139" spans="3:5" ht="13.5" thickBot="1" x14ac:dyDescent="0.25">
      <c r="C139" s="11">
        <v>44043</v>
      </c>
      <c r="D139" s="12">
        <v>1592.6</v>
      </c>
      <c r="E139" s="12">
        <v>6123.73</v>
      </c>
    </row>
    <row r="140" spans="3:5" ht="13.5" thickBot="1" x14ac:dyDescent="0.25">
      <c r="C140" s="11">
        <v>44046</v>
      </c>
      <c r="D140" s="12">
        <v>1594.53</v>
      </c>
      <c r="E140" s="12">
        <v>6131.18</v>
      </c>
    </row>
    <row r="141" spans="3:5" ht="13.5" thickBot="1" x14ac:dyDescent="0.25">
      <c r="C141" s="11">
        <v>44047</v>
      </c>
      <c r="D141" s="12">
        <v>1587.76</v>
      </c>
      <c r="E141" s="12">
        <v>6105.16</v>
      </c>
    </row>
    <row r="142" spans="3:5" ht="13.5" thickBot="1" x14ac:dyDescent="0.25">
      <c r="C142" s="11">
        <v>44048</v>
      </c>
      <c r="D142" s="12">
        <v>1572.09</v>
      </c>
      <c r="E142" s="12">
        <v>6044.9</v>
      </c>
    </row>
    <row r="143" spans="3:5" ht="13.5" thickBot="1" x14ac:dyDescent="0.25">
      <c r="C143" s="11">
        <v>44049</v>
      </c>
      <c r="D143" s="12">
        <v>1567.58</v>
      </c>
      <c r="E143" s="12">
        <v>6027.56</v>
      </c>
    </row>
    <row r="144" spans="3:5" ht="13.5" thickBot="1" x14ac:dyDescent="0.25">
      <c r="C144" s="11">
        <v>44050</v>
      </c>
      <c r="D144" s="12">
        <v>1563.27</v>
      </c>
      <c r="E144" s="12">
        <v>6010.97</v>
      </c>
    </row>
    <row r="145" spans="3:5" ht="13.5" thickBot="1" x14ac:dyDescent="0.25">
      <c r="C145" s="11">
        <v>44053</v>
      </c>
      <c r="D145" s="12">
        <v>1552.28</v>
      </c>
      <c r="E145" s="12">
        <v>5968.73</v>
      </c>
    </row>
    <row r="146" spans="3:5" ht="13.5" thickBot="1" x14ac:dyDescent="0.25">
      <c r="C146" s="11">
        <v>44054</v>
      </c>
      <c r="D146" s="12">
        <v>1529.82</v>
      </c>
      <c r="E146" s="12">
        <v>5882.34</v>
      </c>
    </row>
    <row r="147" spans="3:5" ht="13.5" thickBot="1" x14ac:dyDescent="0.25">
      <c r="C147" s="11">
        <v>44055</v>
      </c>
      <c r="D147" s="12">
        <v>1526.56</v>
      </c>
      <c r="E147" s="12">
        <v>5869.83</v>
      </c>
    </row>
    <row r="148" spans="3:5" ht="13.5" thickBot="1" x14ac:dyDescent="0.25">
      <c r="C148" s="11">
        <v>44056</v>
      </c>
      <c r="D148" s="12">
        <v>1526.03</v>
      </c>
      <c r="E148" s="12">
        <v>5867.79</v>
      </c>
    </row>
    <row r="149" spans="3:5" ht="13.5" thickBot="1" x14ac:dyDescent="0.25">
      <c r="C149" s="11">
        <v>44057</v>
      </c>
      <c r="D149" s="12">
        <v>1531.8</v>
      </c>
      <c r="E149" s="12">
        <v>5889.97</v>
      </c>
    </row>
    <row r="150" spans="3:5" ht="13.5" thickBot="1" x14ac:dyDescent="0.25">
      <c r="C150" s="11">
        <v>44060</v>
      </c>
      <c r="D150" s="12">
        <v>1529.39</v>
      </c>
      <c r="E150" s="12">
        <v>5880.7</v>
      </c>
    </row>
    <row r="151" spans="3:5" ht="13.5" thickBot="1" x14ac:dyDescent="0.25">
      <c r="C151" s="11">
        <v>44061</v>
      </c>
      <c r="D151" s="12">
        <v>1527.09</v>
      </c>
      <c r="E151" s="12">
        <v>5871.86</v>
      </c>
    </row>
    <row r="152" spans="3:5" ht="13.5" thickBot="1" x14ac:dyDescent="0.25">
      <c r="C152" s="11">
        <v>44062</v>
      </c>
      <c r="D152" s="12">
        <v>1528.95</v>
      </c>
      <c r="E152" s="12">
        <v>5879.01</v>
      </c>
    </row>
    <row r="153" spans="3:5" ht="13.5" thickBot="1" x14ac:dyDescent="0.25">
      <c r="C153" s="11">
        <v>44063</v>
      </c>
      <c r="D153" s="12">
        <v>1530.26</v>
      </c>
      <c r="E153" s="12">
        <v>5884.05</v>
      </c>
    </row>
    <row r="154" spans="3:5" ht="13.5" thickBot="1" x14ac:dyDescent="0.25">
      <c r="C154" s="11">
        <v>44064</v>
      </c>
      <c r="D154" s="12">
        <v>1531.5</v>
      </c>
      <c r="E154" s="12">
        <v>5888.8</v>
      </c>
    </row>
    <row r="155" spans="3:5" ht="13.5" thickBot="1" x14ac:dyDescent="0.25">
      <c r="C155" s="11">
        <v>44067</v>
      </c>
      <c r="D155" s="12">
        <v>1538.81</v>
      </c>
      <c r="E155" s="12">
        <v>5916.93</v>
      </c>
    </row>
    <row r="156" spans="3:5" ht="13.5" thickBot="1" x14ac:dyDescent="0.25">
      <c r="C156" s="11">
        <v>44068</v>
      </c>
      <c r="D156" s="12">
        <v>1545.58</v>
      </c>
      <c r="E156" s="12">
        <v>5942.94</v>
      </c>
    </row>
    <row r="157" spans="3:5" ht="13.5" thickBot="1" x14ac:dyDescent="0.25">
      <c r="C157" s="11">
        <v>44069</v>
      </c>
      <c r="D157" s="12">
        <v>1550.89</v>
      </c>
      <c r="E157" s="12">
        <v>5963.74</v>
      </c>
    </row>
    <row r="158" spans="3:5" ht="13.5" thickBot="1" x14ac:dyDescent="0.25">
      <c r="C158" s="11">
        <v>44070</v>
      </c>
      <c r="D158" s="12">
        <v>1560.49</v>
      </c>
      <c r="E158" s="12">
        <v>6000.64</v>
      </c>
    </row>
    <row r="159" spans="3:5" ht="13.5" thickBot="1" x14ac:dyDescent="0.25">
      <c r="C159" s="11">
        <v>44071</v>
      </c>
      <c r="D159" s="12">
        <v>1572.18</v>
      </c>
      <c r="E159" s="12">
        <v>6045.6</v>
      </c>
    </row>
    <row r="160" spans="3:5" ht="13.5" thickBot="1" x14ac:dyDescent="0.25">
      <c r="C160" s="11">
        <v>44074</v>
      </c>
      <c r="D160" s="12">
        <v>1576.9</v>
      </c>
      <c r="E160" s="12">
        <v>6063.75</v>
      </c>
    </row>
    <row r="161" spans="3:5" ht="13.5" thickBot="1" x14ac:dyDescent="0.25">
      <c r="C161" s="11">
        <v>44075</v>
      </c>
      <c r="D161" s="12">
        <v>1588.05</v>
      </c>
      <c r="E161" s="12">
        <v>6106.61</v>
      </c>
    </row>
    <row r="162" spans="3:5" ht="13.5" thickBot="1" x14ac:dyDescent="0.25">
      <c r="C162" s="11">
        <v>44076</v>
      </c>
      <c r="D162" s="12">
        <v>1581.32</v>
      </c>
      <c r="E162" s="12">
        <v>6080.72</v>
      </c>
    </row>
    <row r="163" spans="3:5" ht="13.5" thickBot="1" x14ac:dyDescent="0.25">
      <c r="C163" s="11">
        <v>44077</v>
      </c>
      <c r="D163" s="12">
        <v>1571.77</v>
      </c>
      <c r="E163" s="12">
        <v>6044</v>
      </c>
    </row>
    <row r="164" spans="3:5" ht="13.5" thickBot="1" x14ac:dyDescent="0.25">
      <c r="C164" s="11">
        <v>44078</v>
      </c>
      <c r="D164" s="12">
        <v>1558.71</v>
      </c>
      <c r="E164" s="12">
        <v>5993.8</v>
      </c>
    </row>
    <row r="165" spans="3:5" ht="13.5" thickBot="1" x14ac:dyDescent="0.25">
      <c r="C165" s="11">
        <v>44081</v>
      </c>
      <c r="D165" s="12">
        <v>1546.38</v>
      </c>
      <c r="E165" s="12">
        <v>5946.38</v>
      </c>
    </row>
    <row r="166" spans="3:5" ht="13.5" thickBot="1" x14ac:dyDescent="0.25">
      <c r="C166" s="11">
        <v>44082</v>
      </c>
      <c r="D166" s="12">
        <v>1548.27</v>
      </c>
      <c r="E166" s="12">
        <v>5953.64</v>
      </c>
    </row>
    <row r="167" spans="3:5" ht="13.5" thickBot="1" x14ac:dyDescent="0.25">
      <c r="C167" s="11">
        <v>44083</v>
      </c>
      <c r="D167" s="12">
        <v>1547.13</v>
      </c>
      <c r="E167" s="12">
        <v>5949.26</v>
      </c>
    </row>
    <row r="168" spans="3:5" ht="13.5" thickBot="1" x14ac:dyDescent="0.25">
      <c r="C168" s="11">
        <v>44084</v>
      </c>
      <c r="D168" s="12">
        <v>1548.47</v>
      </c>
      <c r="E168" s="12">
        <v>5954.43</v>
      </c>
    </row>
    <row r="169" spans="3:5" ht="13.5" thickBot="1" x14ac:dyDescent="0.25">
      <c r="C169" s="11">
        <v>44085</v>
      </c>
      <c r="D169" s="12">
        <v>1544.09</v>
      </c>
      <c r="E169" s="12">
        <v>5937.59</v>
      </c>
    </row>
    <row r="170" spans="3:5" ht="13.5" thickBot="1" x14ac:dyDescent="0.25">
      <c r="C170" s="11">
        <v>44088</v>
      </c>
      <c r="D170" s="12">
        <v>1543.64</v>
      </c>
      <c r="E170" s="12">
        <v>5935.86</v>
      </c>
    </row>
    <row r="171" spans="3:5" ht="13.5" thickBot="1" x14ac:dyDescent="0.25">
      <c r="C171" s="11">
        <v>44089</v>
      </c>
      <c r="D171" s="12">
        <v>1542.09</v>
      </c>
      <c r="E171" s="12">
        <v>5929.9</v>
      </c>
    </row>
    <row r="172" spans="3:5" ht="13.5" thickBot="1" x14ac:dyDescent="0.25">
      <c r="C172" s="11">
        <v>44090</v>
      </c>
      <c r="D172" s="12">
        <v>1542.76</v>
      </c>
      <c r="E172" s="12">
        <v>5932.44</v>
      </c>
    </row>
    <row r="173" spans="3:5" ht="13.5" thickBot="1" x14ac:dyDescent="0.25">
      <c r="C173" s="11">
        <v>44091</v>
      </c>
      <c r="D173" s="12">
        <v>1542.66</v>
      </c>
      <c r="E173" s="12">
        <v>5932.07</v>
      </c>
    </row>
    <row r="174" spans="3:5" ht="13.5" thickBot="1" x14ac:dyDescent="0.25">
      <c r="C174" s="11">
        <v>44092</v>
      </c>
      <c r="D174" s="12">
        <v>1540.89</v>
      </c>
      <c r="E174" s="12">
        <v>5925.28</v>
      </c>
    </row>
    <row r="175" spans="3:5" ht="13.5" thickBot="1" x14ac:dyDescent="0.25">
      <c r="C175" s="11">
        <v>44095</v>
      </c>
      <c r="D175" s="12">
        <v>1535.06</v>
      </c>
      <c r="E175" s="12">
        <v>5902.86</v>
      </c>
    </row>
    <row r="176" spans="3:5" ht="13.5" thickBot="1" x14ac:dyDescent="0.25">
      <c r="C176" s="11">
        <v>44096</v>
      </c>
      <c r="D176" s="12">
        <v>1533.98</v>
      </c>
      <c r="E176" s="12">
        <v>5898.7</v>
      </c>
    </row>
    <row r="177" spans="3:5" ht="13.5" thickBot="1" x14ac:dyDescent="0.25">
      <c r="C177" s="11">
        <v>44097</v>
      </c>
      <c r="D177" s="12">
        <v>1526.74</v>
      </c>
      <c r="E177" s="12">
        <v>5870.84</v>
      </c>
    </row>
    <row r="178" spans="3:5" ht="13.5" thickBot="1" x14ac:dyDescent="0.25">
      <c r="C178" s="11">
        <v>44098</v>
      </c>
      <c r="D178" s="12">
        <v>1523.02</v>
      </c>
      <c r="E178" s="12">
        <v>5856.55</v>
      </c>
    </row>
    <row r="179" spans="3:5" ht="13.5" thickBot="1" x14ac:dyDescent="0.25">
      <c r="C179" s="11">
        <v>44099</v>
      </c>
      <c r="D179" s="12">
        <v>1525.56</v>
      </c>
      <c r="E179" s="12">
        <v>5866.32</v>
      </c>
    </row>
    <row r="180" spans="3:5" ht="13.5" thickBot="1" x14ac:dyDescent="0.25">
      <c r="C180" s="11">
        <v>44102</v>
      </c>
      <c r="D180" s="12">
        <v>1514.24</v>
      </c>
      <c r="E180" s="12">
        <v>5822.8</v>
      </c>
    </row>
    <row r="181" spans="3:5" ht="13.5" thickBot="1" x14ac:dyDescent="0.25">
      <c r="C181" s="11">
        <v>44103</v>
      </c>
      <c r="D181" s="12">
        <v>1509.8</v>
      </c>
      <c r="E181" s="12">
        <v>5805.73</v>
      </c>
    </row>
    <row r="182" spans="3:5" ht="13.5" thickBot="1" x14ac:dyDescent="0.25">
      <c r="C182" s="11">
        <v>44104</v>
      </c>
      <c r="D182" s="12">
        <v>1507.77</v>
      </c>
      <c r="E182" s="12">
        <v>5797.92</v>
      </c>
    </row>
    <row r="183" spans="3:5" ht="13.5" thickBot="1" x14ac:dyDescent="0.25">
      <c r="C183" s="11">
        <v>44105</v>
      </c>
      <c r="D183" s="12">
        <v>1496.88</v>
      </c>
      <c r="E183" s="12">
        <v>5756.04</v>
      </c>
    </row>
    <row r="184" spans="3:5" ht="13.5" thickBot="1" x14ac:dyDescent="0.25">
      <c r="C184" s="11">
        <v>44106</v>
      </c>
      <c r="D184" s="12">
        <v>1483.39</v>
      </c>
      <c r="E184" s="12">
        <v>5704.15</v>
      </c>
    </row>
    <row r="185" spans="3:5" ht="13.5" thickBot="1" x14ac:dyDescent="0.25">
      <c r="C185" s="11">
        <v>44109</v>
      </c>
      <c r="D185" s="12">
        <v>1470.35</v>
      </c>
      <c r="E185" s="12">
        <v>5654</v>
      </c>
    </row>
    <row r="186" spans="3:5" ht="13.5" thickBot="1" x14ac:dyDescent="0.25">
      <c r="C186" s="11">
        <v>44110</v>
      </c>
      <c r="D186" s="12">
        <v>1478.84</v>
      </c>
      <c r="E186" s="12">
        <v>5686.65</v>
      </c>
    </row>
    <row r="187" spans="3:5" ht="13.5" thickBot="1" x14ac:dyDescent="0.25">
      <c r="C187" s="11">
        <v>44111</v>
      </c>
      <c r="D187" s="12">
        <v>1477.94</v>
      </c>
      <c r="E187" s="12">
        <v>5683.19</v>
      </c>
    </row>
    <row r="188" spans="3:5" ht="13.5" thickBot="1" x14ac:dyDescent="0.25">
      <c r="C188" s="11">
        <v>44112</v>
      </c>
      <c r="D188" s="12">
        <v>1475.82</v>
      </c>
      <c r="E188" s="12">
        <v>5675.05</v>
      </c>
    </row>
    <row r="189" spans="3:5" ht="13.5" thickBot="1" x14ac:dyDescent="0.25">
      <c r="C189" s="11">
        <v>44113</v>
      </c>
      <c r="D189" s="12">
        <v>1476.59</v>
      </c>
      <c r="E189" s="12">
        <v>5678.02</v>
      </c>
    </row>
    <row r="190" spans="3:5" ht="13.5" thickBot="1" x14ac:dyDescent="0.25">
      <c r="C190" s="11">
        <v>44116</v>
      </c>
      <c r="D190" s="12">
        <v>1479.88</v>
      </c>
      <c r="E190" s="12">
        <v>5690.66</v>
      </c>
    </row>
    <row r="191" spans="3:5" ht="13.5" thickBot="1" x14ac:dyDescent="0.25">
      <c r="C191" s="11">
        <v>44117</v>
      </c>
      <c r="D191" s="12">
        <v>1478.73</v>
      </c>
      <c r="E191" s="12">
        <v>5686.26</v>
      </c>
    </row>
    <row r="192" spans="3:5" ht="13.5" thickBot="1" x14ac:dyDescent="0.25">
      <c r="C192" s="11">
        <v>44118</v>
      </c>
      <c r="D192" s="12">
        <v>1481.43</v>
      </c>
      <c r="E192" s="12">
        <v>5696.61</v>
      </c>
    </row>
    <row r="193" spans="3:5" ht="13.5" thickBot="1" x14ac:dyDescent="0.25">
      <c r="C193" s="11">
        <v>44119</v>
      </c>
      <c r="D193" s="12">
        <v>1473.78</v>
      </c>
      <c r="E193" s="12">
        <v>5667.2</v>
      </c>
    </row>
    <row r="194" spans="3:5" ht="13.5" thickBot="1" x14ac:dyDescent="0.25">
      <c r="C194" s="11">
        <v>44120</v>
      </c>
      <c r="D194" s="12">
        <v>1474.45</v>
      </c>
      <c r="E194" s="12">
        <v>5669.8</v>
      </c>
    </row>
    <row r="195" spans="3:5" ht="13.5" thickBot="1" x14ac:dyDescent="0.25">
      <c r="C195" s="11">
        <v>44123</v>
      </c>
      <c r="D195" s="12">
        <v>1476.84</v>
      </c>
      <c r="E195" s="12">
        <v>5678.98</v>
      </c>
    </row>
    <row r="196" spans="3:5" ht="13.5" thickBot="1" x14ac:dyDescent="0.25">
      <c r="C196" s="11">
        <v>44124</v>
      </c>
      <c r="D196" s="12">
        <v>1477.87</v>
      </c>
      <c r="E196" s="12">
        <v>5682.92</v>
      </c>
    </row>
    <row r="197" spans="3:5" ht="13.5" thickBot="1" x14ac:dyDescent="0.25">
      <c r="C197" s="11">
        <v>44125</v>
      </c>
      <c r="D197" s="12">
        <v>1476.88</v>
      </c>
      <c r="E197" s="12">
        <v>5679.14</v>
      </c>
    </row>
    <row r="198" spans="3:5" ht="13.5" thickBot="1" x14ac:dyDescent="0.25">
      <c r="C198" s="11">
        <v>44126</v>
      </c>
      <c r="D198" s="12">
        <v>1475.1</v>
      </c>
      <c r="E198" s="12">
        <v>5672.27</v>
      </c>
    </row>
    <row r="199" spans="3:5" ht="13.5" thickBot="1" x14ac:dyDescent="0.25">
      <c r="C199" s="11">
        <v>44127</v>
      </c>
      <c r="D199" s="12">
        <v>1477.35</v>
      </c>
      <c r="E199" s="12">
        <v>5680.95</v>
      </c>
    </row>
    <row r="200" spans="3:5" ht="13.5" thickBot="1" x14ac:dyDescent="0.25">
      <c r="C200" s="11">
        <v>44130</v>
      </c>
      <c r="D200" s="12">
        <v>1478.89</v>
      </c>
      <c r="E200" s="12">
        <v>5686.84</v>
      </c>
    </row>
    <row r="201" spans="3:5" ht="13.5" thickBot="1" x14ac:dyDescent="0.25">
      <c r="C201" s="11">
        <v>44131</v>
      </c>
      <c r="D201" s="12">
        <v>1477</v>
      </c>
      <c r="E201" s="12">
        <v>5679.6</v>
      </c>
    </row>
    <row r="202" spans="3:5" ht="13.5" thickBot="1" x14ac:dyDescent="0.25">
      <c r="C202" s="11">
        <v>44132</v>
      </c>
      <c r="D202" s="12">
        <v>1476.48</v>
      </c>
      <c r="E202" s="12">
        <v>5677.6</v>
      </c>
    </row>
    <row r="203" spans="3:5" ht="13.5" thickBot="1" x14ac:dyDescent="0.25">
      <c r="C203" s="11">
        <v>44133</v>
      </c>
      <c r="D203" s="12">
        <v>1472.7</v>
      </c>
      <c r="E203" s="12">
        <v>5663.05</v>
      </c>
    </row>
    <row r="204" spans="3:5" ht="13.5" thickBot="1" x14ac:dyDescent="0.25">
      <c r="C204" s="11">
        <v>44134</v>
      </c>
      <c r="D204" s="12">
        <v>1468.59</v>
      </c>
      <c r="E204" s="12">
        <v>5647.24</v>
      </c>
    </row>
    <row r="205" spans="3:5" ht="13.5" thickBot="1" x14ac:dyDescent="0.25">
      <c r="C205" s="11">
        <v>44138</v>
      </c>
      <c r="D205" s="12">
        <v>1466.08</v>
      </c>
      <c r="E205" s="12">
        <v>5637.61</v>
      </c>
    </row>
    <row r="206" spans="3:5" ht="13.5" thickBot="1" x14ac:dyDescent="0.25">
      <c r="C206" s="11">
        <v>44139</v>
      </c>
      <c r="D206" s="12">
        <v>1459.41</v>
      </c>
      <c r="E206" s="12">
        <v>5611.95</v>
      </c>
    </row>
    <row r="207" spans="3:5" ht="13.5" thickBot="1" x14ac:dyDescent="0.25">
      <c r="C207" s="11">
        <v>44140</v>
      </c>
      <c r="D207" s="12">
        <v>1463.99</v>
      </c>
      <c r="E207" s="12">
        <v>5629.57</v>
      </c>
    </row>
    <row r="208" spans="3:5" ht="13.5" thickBot="1" x14ac:dyDescent="0.25">
      <c r="C208" s="11">
        <v>44141</v>
      </c>
      <c r="D208" s="12">
        <v>1464.04</v>
      </c>
      <c r="E208" s="12">
        <v>5629.74</v>
      </c>
    </row>
    <row r="209" spans="3:5" ht="13.5" thickBot="1" x14ac:dyDescent="0.25">
      <c r="C209" s="11">
        <v>44144</v>
      </c>
      <c r="D209" s="12">
        <v>1460.16</v>
      </c>
      <c r="E209" s="12">
        <v>5614.82</v>
      </c>
    </row>
    <row r="210" spans="3:5" ht="13.5" thickBot="1" x14ac:dyDescent="0.25">
      <c r="C210" s="11">
        <v>44145</v>
      </c>
      <c r="D210" s="12">
        <v>1487.31</v>
      </c>
      <c r="E210" s="12">
        <v>5719.24</v>
      </c>
    </row>
    <row r="211" spans="3:5" ht="13.5" thickBot="1" x14ac:dyDescent="0.25">
      <c r="C211" s="11">
        <v>44146</v>
      </c>
      <c r="D211" s="12">
        <v>1496.16</v>
      </c>
      <c r="E211" s="12">
        <v>5753.26</v>
      </c>
    </row>
    <row r="212" spans="3:5" ht="13.5" thickBot="1" x14ac:dyDescent="0.25">
      <c r="C212" s="11">
        <v>44147</v>
      </c>
      <c r="D212" s="12">
        <v>1503.65</v>
      </c>
      <c r="E212" s="12">
        <v>5782.07</v>
      </c>
    </row>
    <row r="213" spans="3:5" ht="13.5" thickBot="1" x14ac:dyDescent="0.25">
      <c r="C213" s="11">
        <v>44148</v>
      </c>
      <c r="D213" s="12">
        <v>1502.14</v>
      </c>
      <c r="E213" s="12">
        <v>5776.27</v>
      </c>
    </row>
    <row r="214" spans="3:5" ht="13.5" thickBot="1" x14ac:dyDescent="0.25">
      <c r="C214" s="11">
        <v>44151</v>
      </c>
      <c r="D214" s="12">
        <v>1509.57</v>
      </c>
      <c r="E214" s="12">
        <v>5804.82</v>
      </c>
    </row>
    <row r="215" spans="3:5" ht="13.5" thickBot="1" x14ac:dyDescent="0.25">
      <c r="C215" s="11">
        <v>44152</v>
      </c>
      <c r="D215" s="12">
        <v>1532.51</v>
      </c>
      <c r="E215" s="12">
        <v>5893.91</v>
      </c>
    </row>
    <row r="216" spans="3:5" ht="13.5" thickBot="1" x14ac:dyDescent="0.25">
      <c r="C216" s="11">
        <v>44153</v>
      </c>
      <c r="D216" s="12">
        <v>1560.76</v>
      </c>
      <c r="E216" s="12">
        <v>6002.56</v>
      </c>
    </row>
    <row r="217" spans="3:5" ht="13.5" thickBot="1" x14ac:dyDescent="0.25">
      <c r="C217" s="11">
        <v>44154</v>
      </c>
      <c r="D217" s="12">
        <v>1554.54</v>
      </c>
      <c r="E217" s="12">
        <v>5978.63</v>
      </c>
    </row>
    <row r="218" spans="3:5" ht="13.5" thickBot="1" x14ac:dyDescent="0.25">
      <c r="C218" s="11">
        <v>44155</v>
      </c>
      <c r="D218" s="12">
        <v>1551.51</v>
      </c>
      <c r="E218" s="12">
        <v>5966.99</v>
      </c>
    </row>
    <row r="219" spans="3:5" ht="13.5" thickBot="1" x14ac:dyDescent="0.25">
      <c r="C219" s="11">
        <v>44158</v>
      </c>
      <c r="D219" s="12">
        <v>1568.22</v>
      </c>
      <c r="E219" s="12">
        <v>6031.27</v>
      </c>
    </row>
    <row r="220" spans="3:5" ht="13.5" thickBot="1" x14ac:dyDescent="0.25">
      <c r="C220" s="11">
        <v>44159</v>
      </c>
      <c r="D220" s="12">
        <v>1569.43</v>
      </c>
      <c r="E220" s="12">
        <v>6035.89</v>
      </c>
    </row>
    <row r="221" spans="3:5" ht="13.5" thickBot="1" x14ac:dyDescent="0.25">
      <c r="C221" s="11">
        <v>44160</v>
      </c>
      <c r="D221" s="12">
        <v>1581.58</v>
      </c>
      <c r="E221" s="12">
        <v>6084.74</v>
      </c>
    </row>
    <row r="222" spans="3:5" ht="13.5" thickBot="1" x14ac:dyDescent="0.25">
      <c r="C222" s="11">
        <v>44161</v>
      </c>
      <c r="D222" s="12">
        <v>1581.82</v>
      </c>
      <c r="E222" s="12">
        <v>6085.66</v>
      </c>
    </row>
    <row r="223" spans="3:5" ht="13.5" thickBot="1" x14ac:dyDescent="0.25">
      <c r="C223" s="11">
        <v>44162</v>
      </c>
      <c r="D223" s="12">
        <v>1584.83</v>
      </c>
      <c r="E223" s="12">
        <v>6097.23</v>
      </c>
    </row>
    <row r="224" spans="3:5" ht="13.5" thickBot="1" x14ac:dyDescent="0.25">
      <c r="C224" s="11">
        <v>44165</v>
      </c>
      <c r="D224" s="12">
        <v>1602.46</v>
      </c>
      <c r="E224" s="12">
        <v>6165.06</v>
      </c>
    </row>
    <row r="225" spans="3:5" ht="13.5" thickBot="1" x14ac:dyDescent="0.25">
      <c r="C225" s="11">
        <v>44166</v>
      </c>
      <c r="D225" s="12">
        <v>1600.72</v>
      </c>
      <c r="E225" s="12">
        <v>6166.2</v>
      </c>
    </row>
    <row r="226" spans="3:5" ht="13.5" thickBot="1" x14ac:dyDescent="0.25">
      <c r="C226" s="11">
        <v>44167</v>
      </c>
      <c r="D226" s="12">
        <v>1606.01</v>
      </c>
      <c r="E226" s="12">
        <v>6186.58</v>
      </c>
    </row>
    <row r="227" spans="3:5" ht="13.5" thickBot="1" x14ac:dyDescent="0.25">
      <c r="C227" s="11">
        <v>44168</v>
      </c>
      <c r="D227" s="12">
        <v>1606.35</v>
      </c>
      <c r="E227" s="12">
        <v>6192.03</v>
      </c>
    </row>
    <row r="228" spans="3:5" ht="13.5" thickBot="1" x14ac:dyDescent="0.25">
      <c r="C228" s="11">
        <v>44169</v>
      </c>
      <c r="D228" s="12">
        <v>1606.59</v>
      </c>
      <c r="E228" s="12">
        <v>6192.93</v>
      </c>
    </row>
    <row r="229" spans="3:5" ht="13.5" thickBot="1" x14ac:dyDescent="0.25">
      <c r="C229" s="11">
        <v>44172</v>
      </c>
      <c r="D229" s="12">
        <v>1602.19</v>
      </c>
      <c r="E229" s="12">
        <v>6176</v>
      </c>
    </row>
    <row r="230" spans="3:5" ht="13.5" thickBot="1" x14ac:dyDescent="0.25">
      <c r="C230" s="11">
        <v>44173</v>
      </c>
      <c r="D230" s="12">
        <v>1604.55</v>
      </c>
      <c r="E230" s="12">
        <v>6185.09</v>
      </c>
    </row>
    <row r="231" spans="3:5" ht="13.5" thickBot="1" x14ac:dyDescent="0.25">
      <c r="C231" s="11">
        <v>44174</v>
      </c>
      <c r="D231" s="12">
        <v>1609.27</v>
      </c>
      <c r="E231" s="12">
        <v>6203.3</v>
      </c>
    </row>
    <row r="232" spans="3:5" ht="13.5" thickBot="1" x14ac:dyDescent="0.25">
      <c r="C232" s="11">
        <v>44175</v>
      </c>
      <c r="D232" s="12">
        <v>1607.81</v>
      </c>
      <c r="E232" s="12">
        <v>6197.63</v>
      </c>
    </row>
    <row r="233" spans="3:5" ht="13.5" thickBot="1" x14ac:dyDescent="0.25">
      <c r="C233" s="11">
        <v>44176</v>
      </c>
      <c r="D233" s="12">
        <v>1602.92</v>
      </c>
      <c r="E233" s="12">
        <v>6178.8</v>
      </c>
    </row>
    <row r="234" spans="3:5" ht="13.5" thickBot="1" x14ac:dyDescent="0.25">
      <c r="C234" s="11">
        <v>44179</v>
      </c>
      <c r="D234" s="12">
        <v>1600.82</v>
      </c>
      <c r="E234" s="12">
        <v>6170.72</v>
      </c>
    </row>
    <row r="235" spans="3:5" ht="13.5" thickBot="1" x14ac:dyDescent="0.25">
      <c r="C235" s="11">
        <v>44180</v>
      </c>
      <c r="D235" s="12">
        <v>1600.35</v>
      </c>
      <c r="E235" s="12">
        <v>6168.89</v>
      </c>
    </row>
    <row r="236" spans="3:5" ht="13.5" thickBot="1" x14ac:dyDescent="0.25">
      <c r="C236" s="11">
        <v>44181</v>
      </c>
      <c r="D236" s="12">
        <v>1614.18</v>
      </c>
      <c r="E236" s="12">
        <v>6222.22</v>
      </c>
    </row>
    <row r="237" spans="3:5" ht="13.5" thickBot="1" x14ac:dyDescent="0.25">
      <c r="C237" s="11">
        <v>44182</v>
      </c>
      <c r="D237" s="12">
        <v>1611.01</v>
      </c>
      <c r="E237" s="12">
        <v>6210.01</v>
      </c>
    </row>
    <row r="238" spans="3:5" ht="13.5" thickBot="1" x14ac:dyDescent="0.25">
      <c r="C238" s="11">
        <v>44183</v>
      </c>
      <c r="D238" s="12">
        <v>1614.5</v>
      </c>
      <c r="E238" s="12">
        <v>6225.84</v>
      </c>
    </row>
    <row r="239" spans="3:5" ht="13.5" thickBot="1" x14ac:dyDescent="0.25">
      <c r="C239" s="11">
        <v>44186</v>
      </c>
      <c r="D239" s="12">
        <v>1625.3</v>
      </c>
      <c r="E239" s="12">
        <v>6267.48</v>
      </c>
    </row>
    <row r="240" spans="3:5" ht="13.5" thickBot="1" x14ac:dyDescent="0.25">
      <c r="C240" s="11">
        <v>44187</v>
      </c>
      <c r="D240" s="12">
        <v>1634.2</v>
      </c>
      <c r="E240" s="12">
        <v>6301.8</v>
      </c>
    </row>
    <row r="241" spans="3:5" ht="13.5" thickBot="1" x14ac:dyDescent="0.25">
      <c r="C241" s="11">
        <v>44188</v>
      </c>
      <c r="D241" s="12">
        <v>1634.42</v>
      </c>
      <c r="E241" s="12">
        <v>6306.44</v>
      </c>
    </row>
    <row r="242" spans="3:5" ht="13.5" thickBot="1" x14ac:dyDescent="0.25">
      <c r="C242" s="11">
        <v>44189</v>
      </c>
      <c r="D242" s="12">
        <v>1634.32</v>
      </c>
      <c r="E242" s="12">
        <v>6306.05</v>
      </c>
    </row>
    <row r="243" spans="3:5" ht="13.5" thickBot="1" x14ac:dyDescent="0.25">
      <c r="C243" s="11">
        <v>44193</v>
      </c>
      <c r="D243" s="12">
        <v>1637.84</v>
      </c>
      <c r="E243" s="12">
        <v>6322.9</v>
      </c>
    </row>
    <row r="244" spans="3:5" ht="13.5" thickBot="1" x14ac:dyDescent="0.25">
      <c r="C244" s="11">
        <v>44194</v>
      </c>
      <c r="D244" s="12">
        <v>1642.14</v>
      </c>
      <c r="E244" s="12">
        <v>6339.49</v>
      </c>
    </row>
    <row r="245" spans="3:5" ht="13.5" thickBot="1" x14ac:dyDescent="0.25">
      <c r="C245" s="11">
        <v>44195</v>
      </c>
      <c r="D245" s="12">
        <v>1645.65</v>
      </c>
      <c r="E245" s="12">
        <v>6353.27</v>
      </c>
    </row>
    <row r="246" spans="3:5" ht="13.5" thickBot="1" x14ac:dyDescent="0.25">
      <c r="C246" s="11">
        <v>44196</v>
      </c>
      <c r="D246" s="12">
        <v>1648.39</v>
      </c>
      <c r="E246" s="12">
        <v>6363.84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75"/>
  <sheetViews>
    <sheetView topLeftCell="A26" workbookViewId="0">
      <selection activeCell="B57" sqref="B57"/>
    </sheetView>
  </sheetViews>
  <sheetFormatPr defaultRowHeight="12.75" x14ac:dyDescent="0.2"/>
  <cols>
    <col min="3" max="5" width="9.42578125" bestFit="1" customWidth="1"/>
  </cols>
  <sheetData>
    <row r="1" spans="3:5" ht="13.5" thickBot="1" x14ac:dyDescent="0.25"/>
    <row r="2" spans="3:5" ht="13.5" thickBot="1" x14ac:dyDescent="0.25">
      <c r="C2" s="183" t="s">
        <v>27</v>
      </c>
      <c r="D2" s="177" t="s">
        <v>21</v>
      </c>
      <c r="E2" s="184" t="s">
        <v>20</v>
      </c>
    </row>
    <row r="3" spans="3:5" ht="13.5" thickBot="1" x14ac:dyDescent="0.25">
      <c r="C3" s="11">
        <v>44013</v>
      </c>
      <c r="D3" s="12">
        <v>1659.85</v>
      </c>
      <c r="E3" s="12">
        <v>6380.1</v>
      </c>
    </row>
    <row r="4" spans="3:5" ht="13.5" thickBot="1" x14ac:dyDescent="0.25">
      <c r="C4" s="11">
        <v>44014</v>
      </c>
      <c r="D4" s="12">
        <v>1653.61</v>
      </c>
      <c r="E4" s="12">
        <v>6356.1</v>
      </c>
    </row>
    <row r="5" spans="3:5" ht="13.5" thickBot="1" x14ac:dyDescent="0.25">
      <c r="C5" s="11">
        <v>44015</v>
      </c>
      <c r="D5" s="12">
        <v>1656.83</v>
      </c>
      <c r="E5" s="12">
        <v>6368.48</v>
      </c>
    </row>
    <row r="6" spans="3:5" ht="13.5" thickBot="1" x14ac:dyDescent="0.25">
      <c r="C6" s="11">
        <v>44018</v>
      </c>
      <c r="D6" s="12">
        <v>1660.95</v>
      </c>
      <c r="E6" s="12">
        <v>6384.33</v>
      </c>
    </row>
    <row r="7" spans="3:5" ht="13.5" thickBot="1" x14ac:dyDescent="0.25">
      <c r="C7" s="11">
        <v>44019</v>
      </c>
      <c r="D7" s="12">
        <v>1659.65</v>
      </c>
      <c r="E7" s="12">
        <v>6379.32</v>
      </c>
    </row>
    <row r="8" spans="3:5" ht="13.5" thickBot="1" x14ac:dyDescent="0.25">
      <c r="C8" s="11">
        <v>44020</v>
      </c>
      <c r="D8" s="12">
        <v>1670.7</v>
      </c>
      <c r="E8" s="12">
        <v>6421.82</v>
      </c>
    </row>
    <row r="9" spans="3:5" ht="13.5" thickBot="1" x14ac:dyDescent="0.25">
      <c r="C9" s="11">
        <v>44021</v>
      </c>
      <c r="D9" s="12">
        <v>1667.82</v>
      </c>
      <c r="E9" s="12">
        <v>6410.73</v>
      </c>
    </row>
    <row r="10" spans="3:5" ht="13.5" thickBot="1" x14ac:dyDescent="0.25">
      <c r="C10" s="11">
        <v>44022</v>
      </c>
      <c r="D10" s="12">
        <v>1665.43</v>
      </c>
      <c r="E10" s="12">
        <v>6401.54</v>
      </c>
    </row>
    <row r="11" spans="3:5" ht="13.5" thickBot="1" x14ac:dyDescent="0.25">
      <c r="C11" s="11">
        <v>44025</v>
      </c>
      <c r="D11" s="12">
        <v>1658.87</v>
      </c>
      <c r="E11" s="12">
        <v>6376.32</v>
      </c>
    </row>
    <row r="12" spans="3:5" ht="13.5" thickBot="1" x14ac:dyDescent="0.25">
      <c r="C12" s="11">
        <v>44026</v>
      </c>
      <c r="D12" s="12">
        <v>1651.08</v>
      </c>
      <c r="E12" s="12">
        <v>6348.62</v>
      </c>
    </row>
    <row r="13" spans="3:5" ht="13.5" thickBot="1" x14ac:dyDescent="0.25">
      <c r="C13" s="11">
        <v>44027</v>
      </c>
      <c r="D13" s="12">
        <v>1642.24</v>
      </c>
      <c r="E13" s="12">
        <v>6314.62</v>
      </c>
    </row>
    <row r="14" spans="3:5" ht="13.5" thickBot="1" x14ac:dyDescent="0.25">
      <c r="C14" s="11">
        <v>44028</v>
      </c>
      <c r="D14" s="12">
        <v>1627.92</v>
      </c>
      <c r="E14" s="12">
        <v>6259.58</v>
      </c>
    </row>
    <row r="15" spans="3:5" ht="13.5" thickBot="1" x14ac:dyDescent="0.25">
      <c r="C15" s="11">
        <v>44029</v>
      </c>
      <c r="D15" s="12">
        <v>1619.53</v>
      </c>
      <c r="E15" s="12">
        <v>6227.31</v>
      </c>
    </row>
    <row r="16" spans="3:5" ht="13.5" thickBot="1" x14ac:dyDescent="0.25">
      <c r="C16" s="11">
        <v>44032</v>
      </c>
      <c r="D16" s="12">
        <v>1609.73</v>
      </c>
      <c r="E16" s="12">
        <v>6189.64</v>
      </c>
    </row>
    <row r="17" spans="3:5" ht="13.5" thickBot="1" x14ac:dyDescent="0.25">
      <c r="C17" s="11">
        <v>44033</v>
      </c>
      <c r="D17" s="12">
        <v>1606.69</v>
      </c>
      <c r="E17" s="12">
        <v>6177.95</v>
      </c>
    </row>
    <row r="18" spans="3:5" ht="13.5" thickBot="1" x14ac:dyDescent="0.25">
      <c r="C18" s="11">
        <v>44034</v>
      </c>
      <c r="D18" s="12">
        <v>1607.23</v>
      </c>
      <c r="E18" s="12">
        <v>6180.02</v>
      </c>
    </row>
    <row r="19" spans="3:5" ht="13.5" thickBot="1" x14ac:dyDescent="0.25">
      <c r="C19" s="11">
        <v>44035</v>
      </c>
      <c r="D19" s="12">
        <v>1604.18</v>
      </c>
      <c r="E19" s="12">
        <v>6168.27</v>
      </c>
    </row>
    <row r="20" spans="3:5" ht="13.5" thickBot="1" x14ac:dyDescent="0.25">
      <c r="C20" s="11">
        <v>44036</v>
      </c>
      <c r="D20" s="12">
        <v>1605.57</v>
      </c>
      <c r="E20" s="12">
        <v>6173.62</v>
      </c>
    </row>
    <row r="21" spans="3:5" ht="13.5" thickBot="1" x14ac:dyDescent="0.25">
      <c r="C21" s="11">
        <v>44039</v>
      </c>
      <c r="D21" s="12">
        <v>1598.16</v>
      </c>
      <c r="E21" s="12">
        <v>6145.14</v>
      </c>
    </row>
    <row r="22" spans="3:5" ht="13.5" thickBot="1" x14ac:dyDescent="0.25">
      <c r="C22" s="11">
        <v>44040</v>
      </c>
      <c r="D22" s="12">
        <v>1598.67</v>
      </c>
      <c r="E22" s="12">
        <v>6147.09</v>
      </c>
    </row>
    <row r="23" spans="3:5" ht="13.5" thickBot="1" x14ac:dyDescent="0.25">
      <c r="C23" s="11">
        <v>44041</v>
      </c>
      <c r="D23" s="12">
        <v>1596.4</v>
      </c>
      <c r="E23" s="12">
        <v>6138.35</v>
      </c>
    </row>
    <row r="24" spans="3:5" ht="13.5" thickBot="1" x14ac:dyDescent="0.25">
      <c r="C24" s="11">
        <v>44042</v>
      </c>
      <c r="D24" s="12">
        <v>1592.73</v>
      </c>
      <c r="E24" s="12">
        <v>6124.27</v>
      </c>
    </row>
    <row r="25" spans="3:5" ht="13.5" thickBot="1" x14ac:dyDescent="0.25">
      <c r="C25" s="11">
        <v>44043</v>
      </c>
      <c r="D25" s="12">
        <v>1592.6</v>
      </c>
      <c r="E25" s="12">
        <v>6123.73</v>
      </c>
    </row>
    <row r="26" spans="3:5" ht="13.5" thickBot="1" x14ac:dyDescent="0.25">
      <c r="C26" s="11">
        <v>44046</v>
      </c>
      <c r="D26" s="12">
        <v>1594.53</v>
      </c>
      <c r="E26" s="12">
        <v>6131.18</v>
      </c>
    </row>
    <row r="27" spans="3:5" ht="13.5" thickBot="1" x14ac:dyDescent="0.25">
      <c r="C27" s="11">
        <v>44047</v>
      </c>
      <c r="D27" s="12">
        <v>1587.76</v>
      </c>
      <c r="E27" s="12">
        <v>6105.16</v>
      </c>
    </row>
    <row r="28" spans="3:5" ht="13.5" thickBot="1" x14ac:dyDescent="0.25">
      <c r="C28" s="11">
        <v>44048</v>
      </c>
      <c r="D28" s="12">
        <v>1572.09</v>
      </c>
      <c r="E28" s="12">
        <v>6044.9</v>
      </c>
    </row>
    <row r="29" spans="3:5" ht="13.5" thickBot="1" x14ac:dyDescent="0.25">
      <c r="C29" s="11">
        <v>44049</v>
      </c>
      <c r="D29" s="12">
        <v>1567.58</v>
      </c>
      <c r="E29" s="12">
        <v>6027.56</v>
      </c>
    </row>
    <row r="30" spans="3:5" ht="13.5" thickBot="1" x14ac:dyDescent="0.25">
      <c r="C30" s="11">
        <v>44050</v>
      </c>
      <c r="D30" s="12">
        <v>1563.27</v>
      </c>
      <c r="E30" s="12">
        <v>6010.97</v>
      </c>
    </row>
    <row r="31" spans="3:5" ht="13.5" thickBot="1" x14ac:dyDescent="0.25">
      <c r="C31" s="11">
        <v>44053</v>
      </c>
      <c r="D31" s="12">
        <v>1552.28</v>
      </c>
      <c r="E31" s="12">
        <v>5968.73</v>
      </c>
    </row>
    <row r="32" spans="3:5" ht="13.5" thickBot="1" x14ac:dyDescent="0.25">
      <c r="C32" s="11">
        <v>44054</v>
      </c>
      <c r="D32" s="12">
        <v>1529.82</v>
      </c>
      <c r="E32" s="12">
        <v>5882.34</v>
      </c>
    </row>
    <row r="33" spans="3:5" ht="13.5" thickBot="1" x14ac:dyDescent="0.25">
      <c r="C33" s="11">
        <v>44055</v>
      </c>
      <c r="D33" s="12">
        <v>1526.56</v>
      </c>
      <c r="E33" s="12">
        <v>5869.83</v>
      </c>
    </row>
    <row r="34" spans="3:5" ht="13.5" thickBot="1" x14ac:dyDescent="0.25">
      <c r="C34" s="11">
        <v>44056</v>
      </c>
      <c r="D34" s="12">
        <v>1526.03</v>
      </c>
      <c r="E34" s="12">
        <v>5867.79</v>
      </c>
    </row>
    <row r="35" spans="3:5" ht="13.5" thickBot="1" x14ac:dyDescent="0.25">
      <c r="C35" s="11">
        <v>44057</v>
      </c>
      <c r="D35" s="12">
        <v>1531.8</v>
      </c>
      <c r="E35" s="12">
        <v>5889.97</v>
      </c>
    </row>
    <row r="36" spans="3:5" ht="13.5" thickBot="1" x14ac:dyDescent="0.25">
      <c r="C36" s="11">
        <v>44060</v>
      </c>
      <c r="D36" s="12">
        <v>1529.39</v>
      </c>
      <c r="E36" s="12">
        <v>5880.7</v>
      </c>
    </row>
    <row r="37" spans="3:5" ht="13.5" thickBot="1" x14ac:dyDescent="0.25">
      <c r="C37" s="11">
        <v>44061</v>
      </c>
      <c r="D37" s="12">
        <v>1527.09</v>
      </c>
      <c r="E37" s="12">
        <v>5871.86</v>
      </c>
    </row>
    <row r="38" spans="3:5" ht="13.5" thickBot="1" x14ac:dyDescent="0.25">
      <c r="C38" s="11">
        <v>44062</v>
      </c>
      <c r="D38" s="12">
        <v>1528.95</v>
      </c>
      <c r="E38" s="12">
        <v>5879.01</v>
      </c>
    </row>
    <row r="39" spans="3:5" ht="13.5" thickBot="1" x14ac:dyDescent="0.25">
      <c r="C39" s="11">
        <v>44063</v>
      </c>
      <c r="D39" s="12">
        <v>1530.26</v>
      </c>
      <c r="E39" s="12">
        <v>5884.05</v>
      </c>
    </row>
    <row r="40" spans="3:5" ht="13.5" thickBot="1" x14ac:dyDescent="0.25">
      <c r="C40" s="11">
        <v>44064</v>
      </c>
      <c r="D40" s="12">
        <v>1531.5</v>
      </c>
      <c r="E40" s="12">
        <v>5888.8</v>
      </c>
    </row>
    <row r="41" spans="3:5" ht="13.5" thickBot="1" x14ac:dyDescent="0.25">
      <c r="C41" s="11">
        <v>44067</v>
      </c>
      <c r="D41" s="12">
        <v>1538.81</v>
      </c>
      <c r="E41" s="12">
        <v>5916.93</v>
      </c>
    </row>
    <row r="42" spans="3:5" ht="13.5" thickBot="1" x14ac:dyDescent="0.25">
      <c r="C42" s="11">
        <v>44068</v>
      </c>
      <c r="D42" s="12">
        <v>1545.58</v>
      </c>
      <c r="E42" s="12">
        <v>5942.94</v>
      </c>
    </row>
    <row r="43" spans="3:5" ht="13.5" thickBot="1" x14ac:dyDescent="0.25">
      <c r="C43" s="11">
        <v>44069</v>
      </c>
      <c r="D43" s="12">
        <v>1550.89</v>
      </c>
      <c r="E43" s="12">
        <v>5963.74</v>
      </c>
    </row>
    <row r="44" spans="3:5" ht="13.5" thickBot="1" x14ac:dyDescent="0.25">
      <c r="C44" s="11">
        <v>44070</v>
      </c>
      <c r="D44" s="12">
        <v>1560.49</v>
      </c>
      <c r="E44" s="12">
        <v>6000.64</v>
      </c>
    </row>
    <row r="45" spans="3:5" ht="13.5" thickBot="1" x14ac:dyDescent="0.25">
      <c r="C45" s="11">
        <v>44071</v>
      </c>
      <c r="D45" s="12">
        <v>1572.18</v>
      </c>
      <c r="E45" s="12">
        <v>6045.6</v>
      </c>
    </row>
    <row r="46" spans="3:5" ht="13.5" thickBot="1" x14ac:dyDescent="0.25">
      <c r="C46" s="11">
        <v>44074</v>
      </c>
      <c r="D46" s="12">
        <v>1576.9</v>
      </c>
      <c r="E46" s="12">
        <v>6063.75</v>
      </c>
    </row>
    <row r="47" spans="3:5" ht="13.5" thickBot="1" x14ac:dyDescent="0.25">
      <c r="C47" s="11">
        <v>44075</v>
      </c>
      <c r="D47" s="12">
        <v>1588.05</v>
      </c>
      <c r="E47" s="12">
        <v>6106.61</v>
      </c>
    </row>
    <row r="48" spans="3:5" ht="13.5" thickBot="1" x14ac:dyDescent="0.25">
      <c r="C48" s="11">
        <v>44076</v>
      </c>
      <c r="D48" s="12">
        <v>1581.32</v>
      </c>
      <c r="E48" s="12">
        <v>6080.72</v>
      </c>
    </row>
    <row r="49" spans="3:5" ht="13.5" thickBot="1" x14ac:dyDescent="0.25">
      <c r="C49" s="11">
        <v>44077</v>
      </c>
      <c r="D49" s="12">
        <v>1571.77</v>
      </c>
      <c r="E49" s="12">
        <v>6044</v>
      </c>
    </row>
    <row r="50" spans="3:5" ht="13.5" thickBot="1" x14ac:dyDescent="0.25">
      <c r="C50" s="11">
        <v>44078</v>
      </c>
      <c r="D50" s="12">
        <v>1558.71</v>
      </c>
      <c r="E50" s="12">
        <v>5993.8</v>
      </c>
    </row>
    <row r="51" spans="3:5" ht="13.5" thickBot="1" x14ac:dyDescent="0.25">
      <c r="C51" s="11">
        <v>44081</v>
      </c>
      <c r="D51" s="12">
        <v>1546.38</v>
      </c>
      <c r="E51" s="12">
        <v>5946.38</v>
      </c>
    </row>
    <row r="52" spans="3:5" ht="13.5" thickBot="1" x14ac:dyDescent="0.25">
      <c r="C52" s="11">
        <v>44082</v>
      </c>
      <c r="D52" s="12">
        <v>1548.27</v>
      </c>
      <c r="E52" s="12">
        <v>5953.64</v>
      </c>
    </row>
    <row r="53" spans="3:5" ht="13.5" thickBot="1" x14ac:dyDescent="0.25">
      <c r="C53" s="11">
        <v>44083</v>
      </c>
      <c r="D53" s="12">
        <v>1547.13</v>
      </c>
      <c r="E53" s="12">
        <v>5949.26</v>
      </c>
    </row>
    <row r="54" spans="3:5" ht="13.5" thickBot="1" x14ac:dyDescent="0.25">
      <c r="C54" s="11">
        <v>44084</v>
      </c>
      <c r="D54" s="12">
        <v>1548.47</v>
      </c>
      <c r="E54" s="12">
        <v>5954.43</v>
      </c>
    </row>
    <row r="55" spans="3:5" ht="13.5" thickBot="1" x14ac:dyDescent="0.25">
      <c r="C55" s="11">
        <v>44085</v>
      </c>
      <c r="D55" s="12">
        <v>1544.09</v>
      </c>
      <c r="E55" s="12">
        <v>5937.59</v>
      </c>
    </row>
    <row r="56" spans="3:5" ht="13.5" thickBot="1" x14ac:dyDescent="0.25">
      <c r="C56" s="11">
        <v>44088</v>
      </c>
      <c r="D56" s="12">
        <v>1543.64</v>
      </c>
      <c r="E56" s="12">
        <v>5935.86</v>
      </c>
    </row>
    <row r="57" spans="3:5" ht="13.5" thickBot="1" x14ac:dyDescent="0.25">
      <c r="C57" s="11">
        <v>44089</v>
      </c>
      <c r="D57" s="12">
        <v>1542.09</v>
      </c>
      <c r="E57" s="12">
        <v>5929.9</v>
      </c>
    </row>
    <row r="58" spans="3:5" ht="13.5" thickBot="1" x14ac:dyDescent="0.25">
      <c r="C58" s="11">
        <v>44090</v>
      </c>
      <c r="D58" s="12">
        <v>1542.76</v>
      </c>
      <c r="E58" s="12">
        <v>5932.44</v>
      </c>
    </row>
    <row r="59" spans="3:5" ht="13.5" thickBot="1" x14ac:dyDescent="0.25">
      <c r="C59" s="11">
        <v>44091</v>
      </c>
      <c r="D59" s="12">
        <v>1542.66</v>
      </c>
      <c r="E59" s="12">
        <v>5932.07</v>
      </c>
    </row>
    <row r="60" spans="3:5" ht="13.5" thickBot="1" x14ac:dyDescent="0.25">
      <c r="C60" s="11">
        <v>44092</v>
      </c>
      <c r="D60" s="12">
        <v>1540.89</v>
      </c>
      <c r="E60" s="12">
        <v>5925.28</v>
      </c>
    </row>
    <row r="61" spans="3:5" ht="13.5" thickBot="1" x14ac:dyDescent="0.25">
      <c r="C61" s="11">
        <v>44095</v>
      </c>
      <c r="D61" s="12">
        <v>1535.06</v>
      </c>
      <c r="E61" s="12">
        <v>5902.86</v>
      </c>
    </row>
    <row r="62" spans="3:5" ht="13.5" thickBot="1" x14ac:dyDescent="0.25">
      <c r="C62" s="11">
        <v>44096</v>
      </c>
      <c r="D62" s="12">
        <v>1533.98</v>
      </c>
      <c r="E62" s="12">
        <v>5898.7</v>
      </c>
    </row>
    <row r="63" spans="3:5" ht="13.5" thickBot="1" x14ac:dyDescent="0.25">
      <c r="C63" s="11">
        <v>44097</v>
      </c>
      <c r="D63" s="12">
        <v>1526.74</v>
      </c>
      <c r="E63" s="12">
        <v>5870.84</v>
      </c>
    </row>
    <row r="64" spans="3:5" ht="13.5" thickBot="1" x14ac:dyDescent="0.25">
      <c r="C64" s="11">
        <v>44098</v>
      </c>
      <c r="D64" s="12">
        <v>1523.02</v>
      </c>
      <c r="E64" s="12">
        <v>5856.55</v>
      </c>
    </row>
    <row r="65" spans="3:5" ht="13.5" thickBot="1" x14ac:dyDescent="0.25">
      <c r="C65" s="11">
        <v>44099</v>
      </c>
      <c r="D65" s="12">
        <v>1525.56</v>
      </c>
      <c r="E65" s="12">
        <v>5866.32</v>
      </c>
    </row>
    <row r="66" spans="3:5" ht="13.5" thickBot="1" x14ac:dyDescent="0.25">
      <c r="C66" s="11">
        <v>44102</v>
      </c>
      <c r="D66" s="12">
        <v>1514.24</v>
      </c>
      <c r="E66" s="12">
        <v>5822.8</v>
      </c>
    </row>
    <row r="67" spans="3:5" ht="13.5" thickBot="1" x14ac:dyDescent="0.25">
      <c r="C67" s="11">
        <v>44103</v>
      </c>
      <c r="D67" s="12">
        <v>1509.8</v>
      </c>
      <c r="E67" s="12">
        <v>5805.73</v>
      </c>
    </row>
    <row r="68" spans="3:5" ht="13.5" thickBot="1" x14ac:dyDescent="0.25">
      <c r="C68" s="11">
        <v>44104</v>
      </c>
      <c r="D68" s="12">
        <v>1507.77</v>
      </c>
      <c r="E68" s="12">
        <v>5797.92</v>
      </c>
    </row>
    <row r="69" spans="3:5" ht="13.5" thickBot="1" x14ac:dyDescent="0.25">
      <c r="C69" s="11">
        <v>44105</v>
      </c>
      <c r="D69" s="12">
        <v>1496.88</v>
      </c>
      <c r="E69" s="12">
        <v>5756.04</v>
      </c>
    </row>
    <row r="70" spans="3:5" ht="13.5" thickBot="1" x14ac:dyDescent="0.25">
      <c r="C70" s="11">
        <v>44106</v>
      </c>
      <c r="D70" s="12">
        <v>1483.39</v>
      </c>
      <c r="E70" s="12">
        <v>5704.15</v>
      </c>
    </row>
    <row r="71" spans="3:5" ht="13.5" thickBot="1" x14ac:dyDescent="0.25">
      <c r="C71" s="11">
        <v>44109</v>
      </c>
      <c r="D71" s="12">
        <v>1470.35</v>
      </c>
      <c r="E71" s="12">
        <v>5654</v>
      </c>
    </row>
    <row r="72" spans="3:5" ht="13.5" thickBot="1" x14ac:dyDescent="0.25">
      <c r="C72" s="11">
        <v>44110</v>
      </c>
      <c r="D72" s="12">
        <v>1478.84</v>
      </c>
      <c r="E72" s="12">
        <v>5686.65</v>
      </c>
    </row>
    <row r="73" spans="3:5" ht="13.5" thickBot="1" x14ac:dyDescent="0.25">
      <c r="C73" s="11">
        <v>44111</v>
      </c>
      <c r="D73" s="12">
        <v>1477.94</v>
      </c>
      <c r="E73" s="12">
        <v>5683.19</v>
      </c>
    </row>
    <row r="74" spans="3:5" ht="13.5" thickBot="1" x14ac:dyDescent="0.25">
      <c r="C74" s="11">
        <v>44112</v>
      </c>
      <c r="D74" s="12">
        <v>1475.82</v>
      </c>
      <c r="E74" s="12">
        <v>5675.05</v>
      </c>
    </row>
    <row r="75" spans="3:5" ht="13.5" thickBot="1" x14ac:dyDescent="0.25">
      <c r="C75" s="11">
        <v>44113</v>
      </c>
      <c r="D75" s="12">
        <v>1476.59</v>
      </c>
      <c r="E75" s="12">
        <v>5678.02</v>
      </c>
    </row>
    <row r="76" spans="3:5" ht="13.5" thickBot="1" x14ac:dyDescent="0.25">
      <c r="C76" s="11">
        <v>44116</v>
      </c>
      <c r="D76" s="12">
        <v>1479.88</v>
      </c>
      <c r="E76" s="12">
        <v>5690.66</v>
      </c>
    </row>
    <row r="77" spans="3:5" ht="13.5" thickBot="1" x14ac:dyDescent="0.25">
      <c r="C77" s="11">
        <v>44117</v>
      </c>
      <c r="D77" s="12">
        <v>1478.73</v>
      </c>
      <c r="E77" s="12">
        <v>5686.26</v>
      </c>
    </row>
    <row r="78" spans="3:5" ht="13.5" thickBot="1" x14ac:dyDescent="0.25">
      <c r="C78" s="11">
        <v>44118</v>
      </c>
      <c r="D78" s="12">
        <v>1481.43</v>
      </c>
      <c r="E78" s="12">
        <v>5696.61</v>
      </c>
    </row>
    <row r="79" spans="3:5" ht="13.5" thickBot="1" x14ac:dyDescent="0.25">
      <c r="C79" s="11">
        <v>44119</v>
      </c>
      <c r="D79" s="12">
        <v>1473.78</v>
      </c>
      <c r="E79" s="12">
        <v>5667.2</v>
      </c>
    </row>
    <row r="80" spans="3:5" ht="13.5" thickBot="1" x14ac:dyDescent="0.25">
      <c r="C80" s="11">
        <v>44120</v>
      </c>
      <c r="D80" s="12">
        <v>1474.45</v>
      </c>
      <c r="E80" s="12">
        <v>5669.8</v>
      </c>
    </row>
    <row r="81" spans="3:5" ht="13.5" thickBot="1" x14ac:dyDescent="0.25">
      <c r="C81" s="11">
        <v>44123</v>
      </c>
      <c r="D81" s="12">
        <v>1476.84</v>
      </c>
      <c r="E81" s="12">
        <v>5678.98</v>
      </c>
    </row>
    <row r="82" spans="3:5" ht="13.5" thickBot="1" x14ac:dyDescent="0.25">
      <c r="C82" s="11">
        <v>44124</v>
      </c>
      <c r="D82" s="12">
        <v>1477.87</v>
      </c>
      <c r="E82" s="12">
        <v>5682.92</v>
      </c>
    </row>
    <row r="83" spans="3:5" ht="13.5" thickBot="1" x14ac:dyDescent="0.25">
      <c r="C83" s="11">
        <v>44125</v>
      </c>
      <c r="D83" s="12">
        <v>1476.88</v>
      </c>
      <c r="E83" s="12">
        <v>5679.14</v>
      </c>
    </row>
    <row r="84" spans="3:5" ht="13.5" thickBot="1" x14ac:dyDescent="0.25">
      <c r="C84" s="11">
        <v>44126</v>
      </c>
      <c r="D84" s="12">
        <v>1475.1</v>
      </c>
      <c r="E84" s="12">
        <v>5672.27</v>
      </c>
    </row>
    <row r="85" spans="3:5" ht="13.5" thickBot="1" x14ac:dyDescent="0.25">
      <c r="C85" s="11">
        <v>44127</v>
      </c>
      <c r="D85" s="12">
        <v>1477.35</v>
      </c>
      <c r="E85" s="12">
        <v>5680.95</v>
      </c>
    </row>
    <row r="86" spans="3:5" ht="13.5" thickBot="1" x14ac:dyDescent="0.25">
      <c r="C86" s="11">
        <v>44130</v>
      </c>
      <c r="D86" s="12">
        <v>1478.89</v>
      </c>
      <c r="E86" s="12">
        <v>5686.84</v>
      </c>
    </row>
    <row r="87" spans="3:5" ht="13.5" thickBot="1" x14ac:dyDescent="0.25">
      <c r="C87" s="11">
        <v>44131</v>
      </c>
      <c r="D87" s="12">
        <v>1477</v>
      </c>
      <c r="E87" s="12">
        <v>5679.6</v>
      </c>
    </row>
    <row r="88" spans="3:5" ht="13.5" thickBot="1" x14ac:dyDescent="0.25">
      <c r="C88" s="11">
        <v>44132</v>
      </c>
      <c r="D88" s="12">
        <v>1476.48</v>
      </c>
      <c r="E88" s="12">
        <v>5677.6</v>
      </c>
    </row>
    <row r="89" spans="3:5" ht="13.5" thickBot="1" x14ac:dyDescent="0.25">
      <c r="C89" s="11">
        <v>44133</v>
      </c>
      <c r="D89" s="12">
        <v>1472.7</v>
      </c>
      <c r="E89" s="12">
        <v>5663.05</v>
      </c>
    </row>
    <row r="90" spans="3:5" ht="13.5" thickBot="1" x14ac:dyDescent="0.25">
      <c r="C90" s="11">
        <v>44134</v>
      </c>
      <c r="D90" s="12">
        <v>1468.59</v>
      </c>
      <c r="E90" s="12">
        <v>5647.24</v>
      </c>
    </row>
    <row r="91" spans="3:5" ht="13.5" thickBot="1" x14ac:dyDescent="0.25">
      <c r="C91" s="11">
        <v>44138</v>
      </c>
      <c r="D91" s="12">
        <v>1466.08</v>
      </c>
      <c r="E91" s="12">
        <v>5637.61</v>
      </c>
    </row>
    <row r="92" spans="3:5" ht="13.5" thickBot="1" x14ac:dyDescent="0.25">
      <c r="C92" s="11">
        <v>44139</v>
      </c>
      <c r="D92" s="12">
        <v>1459.41</v>
      </c>
      <c r="E92" s="12">
        <v>5611.95</v>
      </c>
    </row>
    <row r="93" spans="3:5" ht="13.5" thickBot="1" x14ac:dyDescent="0.25">
      <c r="C93" s="11">
        <v>44140</v>
      </c>
      <c r="D93" s="12">
        <v>1463.99</v>
      </c>
      <c r="E93" s="12">
        <v>5629.57</v>
      </c>
    </row>
    <row r="94" spans="3:5" ht="13.5" thickBot="1" x14ac:dyDescent="0.25">
      <c r="C94" s="11">
        <v>44141</v>
      </c>
      <c r="D94" s="12">
        <v>1464.04</v>
      </c>
      <c r="E94" s="12">
        <v>5629.74</v>
      </c>
    </row>
    <row r="95" spans="3:5" ht="13.5" thickBot="1" x14ac:dyDescent="0.25">
      <c r="C95" s="11">
        <v>44144</v>
      </c>
      <c r="D95" s="12">
        <v>1460.16</v>
      </c>
      <c r="E95" s="12">
        <v>5614.82</v>
      </c>
    </row>
    <row r="96" spans="3:5" ht="13.5" thickBot="1" x14ac:dyDescent="0.25">
      <c r="C96" s="11">
        <v>44145</v>
      </c>
      <c r="D96" s="12">
        <v>1487.31</v>
      </c>
      <c r="E96" s="12">
        <v>5719.24</v>
      </c>
    </row>
    <row r="97" spans="3:5" ht="13.5" thickBot="1" x14ac:dyDescent="0.25">
      <c r="C97" s="11">
        <v>44146</v>
      </c>
      <c r="D97" s="12">
        <v>1496.16</v>
      </c>
      <c r="E97" s="12">
        <v>5753.26</v>
      </c>
    </row>
    <row r="98" spans="3:5" ht="13.5" thickBot="1" x14ac:dyDescent="0.25">
      <c r="C98" s="11">
        <v>44147</v>
      </c>
      <c r="D98" s="12">
        <v>1503.65</v>
      </c>
      <c r="E98" s="12">
        <v>5782.07</v>
      </c>
    </row>
    <row r="99" spans="3:5" ht="13.5" thickBot="1" x14ac:dyDescent="0.25">
      <c r="C99" s="11">
        <v>44148</v>
      </c>
      <c r="D99" s="12">
        <v>1502.14</v>
      </c>
      <c r="E99" s="12">
        <v>5776.27</v>
      </c>
    </row>
    <row r="100" spans="3:5" ht="13.5" thickBot="1" x14ac:dyDescent="0.25">
      <c r="C100" s="11">
        <v>44151</v>
      </c>
      <c r="D100" s="12">
        <v>1509.57</v>
      </c>
      <c r="E100" s="12">
        <v>5804.82</v>
      </c>
    </row>
    <row r="101" spans="3:5" ht="13.5" thickBot="1" x14ac:dyDescent="0.25">
      <c r="C101" s="11">
        <v>44152</v>
      </c>
      <c r="D101" s="12">
        <v>1532.51</v>
      </c>
      <c r="E101" s="12">
        <v>5893.91</v>
      </c>
    </row>
    <row r="102" spans="3:5" ht="13.5" thickBot="1" x14ac:dyDescent="0.25">
      <c r="C102" s="11">
        <v>44153</v>
      </c>
      <c r="D102" s="12">
        <v>1560.76</v>
      </c>
      <c r="E102" s="12">
        <v>6002.56</v>
      </c>
    </row>
    <row r="103" spans="3:5" ht="13.5" thickBot="1" x14ac:dyDescent="0.25">
      <c r="C103" s="11">
        <v>44154</v>
      </c>
      <c r="D103" s="12">
        <v>1554.54</v>
      </c>
      <c r="E103" s="12">
        <v>5978.63</v>
      </c>
    </row>
    <row r="104" spans="3:5" ht="13.5" thickBot="1" x14ac:dyDescent="0.25">
      <c r="C104" s="11">
        <v>44155</v>
      </c>
      <c r="D104" s="12">
        <v>1551.51</v>
      </c>
      <c r="E104" s="12">
        <v>5966.99</v>
      </c>
    </row>
    <row r="105" spans="3:5" ht="13.5" thickBot="1" x14ac:dyDescent="0.25">
      <c r="C105" s="11">
        <v>44158</v>
      </c>
      <c r="D105" s="12">
        <v>1568.22</v>
      </c>
      <c r="E105" s="12">
        <v>6031.27</v>
      </c>
    </row>
    <row r="106" spans="3:5" ht="13.5" thickBot="1" x14ac:dyDescent="0.25">
      <c r="C106" s="11">
        <v>44159</v>
      </c>
      <c r="D106" s="12">
        <v>1569.43</v>
      </c>
      <c r="E106" s="12">
        <v>6035.89</v>
      </c>
    </row>
    <row r="107" spans="3:5" ht="13.5" thickBot="1" x14ac:dyDescent="0.25">
      <c r="C107" s="11">
        <v>44160</v>
      </c>
      <c r="D107" s="12">
        <v>1581.58</v>
      </c>
      <c r="E107" s="12">
        <v>6084.74</v>
      </c>
    </row>
    <row r="108" spans="3:5" ht="13.5" thickBot="1" x14ac:dyDescent="0.25">
      <c r="C108" s="11">
        <v>44161</v>
      </c>
      <c r="D108" s="12">
        <v>1581.82</v>
      </c>
      <c r="E108" s="12">
        <v>6085.66</v>
      </c>
    </row>
    <row r="109" spans="3:5" ht="13.5" thickBot="1" x14ac:dyDescent="0.25">
      <c r="C109" s="11">
        <v>44162</v>
      </c>
      <c r="D109" s="12">
        <v>1584.83</v>
      </c>
      <c r="E109" s="12">
        <v>6097.23</v>
      </c>
    </row>
    <row r="110" spans="3:5" ht="13.5" thickBot="1" x14ac:dyDescent="0.25">
      <c r="C110" s="11">
        <v>44165</v>
      </c>
      <c r="D110" s="12">
        <v>1602.46</v>
      </c>
      <c r="E110" s="12">
        <v>6165.06</v>
      </c>
    </row>
    <row r="111" spans="3:5" ht="13.5" thickBot="1" x14ac:dyDescent="0.25">
      <c r="C111" s="11">
        <v>44166</v>
      </c>
      <c r="D111" s="12">
        <v>1600.72</v>
      </c>
      <c r="E111" s="12">
        <v>6166.2</v>
      </c>
    </row>
    <row r="112" spans="3:5" ht="13.5" thickBot="1" x14ac:dyDescent="0.25">
      <c r="C112" s="11">
        <v>44167</v>
      </c>
      <c r="D112" s="12">
        <v>1606.01</v>
      </c>
      <c r="E112" s="12">
        <v>6186.58</v>
      </c>
    </row>
    <row r="113" spans="3:5" ht="13.5" thickBot="1" x14ac:dyDescent="0.25">
      <c r="C113" s="11">
        <v>44168</v>
      </c>
      <c r="D113" s="12">
        <v>1606.35</v>
      </c>
      <c r="E113" s="12">
        <v>6192.03</v>
      </c>
    </row>
    <row r="114" spans="3:5" ht="13.5" thickBot="1" x14ac:dyDescent="0.25">
      <c r="C114" s="11">
        <v>44169</v>
      </c>
      <c r="D114" s="12">
        <v>1606.59</v>
      </c>
      <c r="E114" s="12">
        <v>6192.93</v>
      </c>
    </row>
    <row r="115" spans="3:5" ht="13.5" thickBot="1" x14ac:dyDescent="0.25">
      <c r="C115" s="11">
        <v>44172</v>
      </c>
      <c r="D115" s="12">
        <v>1602.19</v>
      </c>
      <c r="E115" s="12">
        <v>6176</v>
      </c>
    </row>
    <row r="116" spans="3:5" ht="13.5" thickBot="1" x14ac:dyDescent="0.25">
      <c r="C116" s="11">
        <v>44173</v>
      </c>
      <c r="D116" s="12">
        <v>1604.55</v>
      </c>
      <c r="E116" s="12">
        <v>6185.09</v>
      </c>
    </row>
    <row r="117" spans="3:5" ht="13.5" thickBot="1" x14ac:dyDescent="0.25">
      <c r="C117" s="11">
        <v>44174</v>
      </c>
      <c r="D117" s="12">
        <v>1609.27</v>
      </c>
      <c r="E117" s="12">
        <v>6203.3</v>
      </c>
    </row>
    <row r="118" spans="3:5" ht="13.5" thickBot="1" x14ac:dyDescent="0.25">
      <c r="C118" s="11">
        <v>44175</v>
      </c>
      <c r="D118" s="12">
        <v>1607.81</v>
      </c>
      <c r="E118" s="12">
        <v>6197.63</v>
      </c>
    </row>
    <row r="119" spans="3:5" ht="13.5" thickBot="1" x14ac:dyDescent="0.25">
      <c r="C119" s="11">
        <v>44176</v>
      </c>
      <c r="D119" s="12">
        <v>1602.92</v>
      </c>
      <c r="E119" s="12">
        <v>6178.8</v>
      </c>
    </row>
    <row r="120" spans="3:5" ht="13.5" thickBot="1" x14ac:dyDescent="0.25">
      <c r="C120" s="11">
        <v>44179</v>
      </c>
      <c r="D120" s="12">
        <v>1600.82</v>
      </c>
      <c r="E120" s="12">
        <v>6170.72</v>
      </c>
    </row>
    <row r="121" spans="3:5" ht="13.5" thickBot="1" x14ac:dyDescent="0.25">
      <c r="C121" s="11">
        <v>44180</v>
      </c>
      <c r="D121" s="12">
        <v>1600.35</v>
      </c>
      <c r="E121" s="12">
        <v>6168.89</v>
      </c>
    </row>
    <row r="122" spans="3:5" ht="13.5" thickBot="1" x14ac:dyDescent="0.25">
      <c r="C122" s="11">
        <v>44181</v>
      </c>
      <c r="D122" s="12">
        <v>1614.18</v>
      </c>
      <c r="E122" s="12">
        <v>6222.22</v>
      </c>
    </row>
    <row r="123" spans="3:5" ht="13.5" thickBot="1" x14ac:dyDescent="0.25">
      <c r="C123" s="11">
        <v>44182</v>
      </c>
      <c r="D123" s="12">
        <v>1611.01</v>
      </c>
      <c r="E123" s="12">
        <v>6210.01</v>
      </c>
    </row>
    <row r="124" spans="3:5" ht="13.5" thickBot="1" x14ac:dyDescent="0.25">
      <c r="C124" s="11">
        <v>44183</v>
      </c>
      <c r="D124" s="12">
        <v>1614.5</v>
      </c>
      <c r="E124" s="12">
        <v>6225.84</v>
      </c>
    </row>
    <row r="125" spans="3:5" ht="13.5" thickBot="1" x14ac:dyDescent="0.25">
      <c r="C125" s="11">
        <v>44186</v>
      </c>
      <c r="D125" s="12">
        <v>1625.3</v>
      </c>
      <c r="E125" s="12">
        <v>6267.48</v>
      </c>
    </row>
    <row r="126" spans="3:5" ht="13.5" thickBot="1" x14ac:dyDescent="0.25">
      <c r="C126" s="11">
        <v>44187</v>
      </c>
      <c r="D126" s="12">
        <v>1634.2</v>
      </c>
      <c r="E126" s="12">
        <v>6301.8</v>
      </c>
    </row>
    <row r="127" spans="3:5" ht="13.5" thickBot="1" x14ac:dyDescent="0.25">
      <c r="C127" s="11">
        <v>44188</v>
      </c>
      <c r="D127" s="12">
        <v>1634.42</v>
      </c>
      <c r="E127" s="12">
        <v>6306.44</v>
      </c>
    </row>
    <row r="128" spans="3:5" ht="13.5" thickBot="1" x14ac:dyDescent="0.25">
      <c r="C128" s="11">
        <v>44189</v>
      </c>
      <c r="D128" s="12">
        <v>1634.32</v>
      </c>
      <c r="E128" s="12">
        <v>6306.05</v>
      </c>
    </row>
    <row r="129" spans="3:5" ht="13.5" thickBot="1" x14ac:dyDescent="0.25">
      <c r="C129" s="11">
        <v>44193</v>
      </c>
      <c r="D129" s="12">
        <v>1637.84</v>
      </c>
      <c r="E129" s="12">
        <v>6322.9</v>
      </c>
    </row>
    <row r="130" spans="3:5" ht="13.5" thickBot="1" x14ac:dyDescent="0.25">
      <c r="C130" s="11">
        <v>44194</v>
      </c>
      <c r="D130" s="12">
        <v>1642.14</v>
      </c>
      <c r="E130" s="12">
        <v>6339.49</v>
      </c>
    </row>
    <row r="131" spans="3:5" ht="13.5" thickBot="1" x14ac:dyDescent="0.25">
      <c r="C131" s="11">
        <v>44195</v>
      </c>
      <c r="D131" s="12">
        <v>1645.65</v>
      </c>
      <c r="E131" s="12">
        <v>6353.27</v>
      </c>
    </row>
    <row r="132" spans="3:5" ht="13.5" thickBot="1" x14ac:dyDescent="0.25">
      <c r="C132" s="11">
        <v>44196</v>
      </c>
      <c r="D132" s="12">
        <v>1648.39</v>
      </c>
      <c r="E132" s="12">
        <v>6363.84</v>
      </c>
    </row>
    <row r="133" spans="3:5" ht="15" x14ac:dyDescent="0.25">
      <c r="C133" s="190">
        <v>44200</v>
      </c>
      <c r="D133" s="180">
        <v>1644.03</v>
      </c>
      <c r="E133" s="180">
        <v>6347</v>
      </c>
    </row>
    <row r="134" spans="3:5" ht="15" x14ac:dyDescent="0.25">
      <c r="C134" s="190">
        <v>44201</v>
      </c>
      <c r="D134" s="180">
        <v>1644.33</v>
      </c>
      <c r="E134" s="180">
        <v>6348.16</v>
      </c>
    </row>
    <row r="135" spans="3:5" ht="15" x14ac:dyDescent="0.25">
      <c r="C135" s="190">
        <v>44202</v>
      </c>
      <c r="D135" s="180">
        <v>1644.91</v>
      </c>
      <c r="E135" s="180">
        <v>6350.41</v>
      </c>
    </row>
    <row r="136" spans="3:5" ht="15" x14ac:dyDescent="0.25">
      <c r="C136" s="190">
        <v>44203</v>
      </c>
      <c r="D136" s="180">
        <v>1655.11</v>
      </c>
      <c r="E136" s="180">
        <v>6390.33</v>
      </c>
    </row>
    <row r="137" spans="3:5" ht="15" x14ac:dyDescent="0.25">
      <c r="C137" s="190">
        <v>44204</v>
      </c>
      <c r="D137" s="180">
        <v>1656.15</v>
      </c>
      <c r="E137" s="180">
        <v>6394.35</v>
      </c>
    </row>
    <row r="138" spans="3:5" ht="15" x14ac:dyDescent="0.25">
      <c r="C138" s="190">
        <v>44207</v>
      </c>
      <c r="D138" s="180">
        <v>1654.94</v>
      </c>
      <c r="E138" s="180">
        <v>6389.68</v>
      </c>
    </row>
    <row r="139" spans="3:5" ht="15" x14ac:dyDescent="0.25">
      <c r="C139" s="190">
        <v>44208</v>
      </c>
      <c r="D139" s="180">
        <v>1655.5</v>
      </c>
      <c r="E139" s="180">
        <v>6391.86</v>
      </c>
    </row>
    <row r="140" spans="3:5" ht="15" x14ac:dyDescent="0.25">
      <c r="C140" s="190">
        <v>44209</v>
      </c>
      <c r="D140" s="180">
        <v>1656.43</v>
      </c>
      <c r="E140" s="180">
        <v>6395.44</v>
      </c>
    </row>
    <row r="141" spans="3:5" ht="15" x14ac:dyDescent="0.25">
      <c r="C141" s="190">
        <v>44210</v>
      </c>
      <c r="D141" s="180">
        <v>1653.92</v>
      </c>
      <c r="E141" s="180">
        <v>6385.77</v>
      </c>
    </row>
    <row r="142" spans="3:5" ht="15" x14ac:dyDescent="0.25">
      <c r="C142" s="190">
        <v>44211</v>
      </c>
      <c r="D142" s="180">
        <v>1652.41</v>
      </c>
      <c r="E142" s="180">
        <v>6380.92</v>
      </c>
    </row>
    <row r="143" spans="3:5" ht="15" x14ac:dyDescent="0.25">
      <c r="C143" s="190">
        <v>44214</v>
      </c>
      <c r="D143" s="180">
        <v>1650.85</v>
      </c>
      <c r="E143" s="180">
        <v>6374.92</v>
      </c>
    </row>
    <row r="144" spans="3:5" ht="15" x14ac:dyDescent="0.25">
      <c r="C144" s="190">
        <v>44215</v>
      </c>
      <c r="D144" s="180">
        <v>1649.68</v>
      </c>
      <c r="E144" s="180">
        <v>6370.38</v>
      </c>
    </row>
    <row r="145" spans="3:5" ht="15" x14ac:dyDescent="0.25">
      <c r="C145" s="190">
        <v>44216</v>
      </c>
      <c r="D145" s="180">
        <v>1651</v>
      </c>
      <c r="E145" s="180">
        <v>6375.48</v>
      </c>
    </row>
    <row r="146" spans="3:5" ht="15" x14ac:dyDescent="0.25">
      <c r="C146" s="190">
        <v>44217</v>
      </c>
      <c r="D146" s="180">
        <v>1650.55</v>
      </c>
      <c r="E146" s="180">
        <v>6373.75</v>
      </c>
    </row>
    <row r="147" spans="3:5" ht="15" x14ac:dyDescent="0.25">
      <c r="C147" s="190">
        <v>44218</v>
      </c>
      <c r="D147" s="180">
        <v>1647.96</v>
      </c>
      <c r="E147" s="180">
        <v>6363.75</v>
      </c>
    </row>
    <row r="148" spans="3:5" ht="15" x14ac:dyDescent="0.25">
      <c r="C148" s="190">
        <v>44221</v>
      </c>
      <c r="D148" s="180">
        <v>1646.4</v>
      </c>
      <c r="E148" s="180">
        <v>6357.71</v>
      </c>
    </row>
    <row r="149" spans="3:5" ht="15" x14ac:dyDescent="0.25">
      <c r="C149" s="190">
        <v>44222</v>
      </c>
      <c r="D149" s="180">
        <v>1641.73</v>
      </c>
      <c r="E149" s="180">
        <v>6339.67</v>
      </c>
    </row>
    <row r="150" spans="3:5" ht="15" x14ac:dyDescent="0.25">
      <c r="C150" s="190">
        <v>44223</v>
      </c>
      <c r="D150" s="180">
        <v>1641.57</v>
      </c>
      <c r="E150" s="180">
        <v>6339.06</v>
      </c>
    </row>
    <row r="151" spans="3:5" ht="15" x14ac:dyDescent="0.25">
      <c r="C151" s="190">
        <v>44225</v>
      </c>
      <c r="D151" s="180">
        <v>1638</v>
      </c>
      <c r="E151" s="180">
        <v>6325.29</v>
      </c>
    </row>
    <row r="152" spans="3:5" ht="15" x14ac:dyDescent="0.25">
      <c r="C152" s="190">
        <v>44229</v>
      </c>
      <c r="D152" s="180">
        <v>1635.39</v>
      </c>
      <c r="E152" s="180">
        <v>6315.2</v>
      </c>
    </row>
    <row r="153" spans="3:5" ht="15" x14ac:dyDescent="0.25">
      <c r="C153" s="190">
        <v>44230</v>
      </c>
      <c r="D153" s="180">
        <v>1636.06</v>
      </c>
      <c r="E153" s="180">
        <v>6317.77</v>
      </c>
    </row>
    <row r="154" spans="3:5" ht="15" x14ac:dyDescent="0.25">
      <c r="C154" s="190">
        <v>44231</v>
      </c>
      <c r="D154" s="180">
        <v>1634.69</v>
      </c>
      <c r="E154" s="180">
        <v>6312.49</v>
      </c>
    </row>
    <row r="155" spans="3:5" ht="15" x14ac:dyDescent="0.25">
      <c r="C155" s="190">
        <v>44232</v>
      </c>
      <c r="D155" s="180">
        <v>1632.31</v>
      </c>
      <c r="E155" s="180">
        <v>6303.3</v>
      </c>
    </row>
    <row r="156" spans="3:5" ht="15" x14ac:dyDescent="0.25">
      <c r="C156" s="190">
        <v>44235</v>
      </c>
      <c r="D156" s="180">
        <v>1631.54</v>
      </c>
      <c r="E156" s="180">
        <v>6300.31</v>
      </c>
    </row>
    <row r="157" spans="3:5" ht="15" x14ac:dyDescent="0.25">
      <c r="C157" s="190">
        <v>44236</v>
      </c>
      <c r="D157" s="180">
        <v>1627.8</v>
      </c>
      <c r="E157" s="180">
        <v>6285.87</v>
      </c>
    </row>
    <row r="158" spans="3:5" ht="15" x14ac:dyDescent="0.25">
      <c r="C158" s="190">
        <v>44237</v>
      </c>
      <c r="D158" s="180">
        <v>1626.3</v>
      </c>
      <c r="E158" s="180">
        <v>6280.11</v>
      </c>
    </row>
    <row r="159" spans="3:5" ht="15" x14ac:dyDescent="0.25">
      <c r="C159" s="190">
        <v>44238</v>
      </c>
      <c r="D159" s="180">
        <v>1622.84</v>
      </c>
      <c r="E159" s="180">
        <v>6266.74</v>
      </c>
    </row>
    <row r="160" spans="3:5" ht="15" x14ac:dyDescent="0.25">
      <c r="C160" s="190">
        <v>44242</v>
      </c>
      <c r="D160" s="180">
        <v>1601.33</v>
      </c>
      <c r="E160" s="180">
        <v>6183.66</v>
      </c>
    </row>
    <row r="161" spans="3:5" ht="15" x14ac:dyDescent="0.25">
      <c r="C161" s="190">
        <v>44243</v>
      </c>
      <c r="D161" s="180">
        <v>1585.29</v>
      </c>
      <c r="E161" s="180">
        <v>6121.71</v>
      </c>
    </row>
    <row r="162" spans="3:5" ht="15" x14ac:dyDescent="0.25">
      <c r="C162" s="190">
        <v>44244</v>
      </c>
      <c r="D162" s="180">
        <v>1585.57</v>
      </c>
      <c r="E162" s="180">
        <v>6122.8</v>
      </c>
    </row>
    <row r="163" spans="3:5" ht="15" x14ac:dyDescent="0.25">
      <c r="C163" s="190">
        <v>44245</v>
      </c>
      <c r="D163" s="180">
        <v>1596.75</v>
      </c>
      <c r="E163" s="180">
        <v>6166</v>
      </c>
    </row>
    <row r="164" spans="3:5" ht="15" x14ac:dyDescent="0.25">
      <c r="C164" s="190">
        <v>44246</v>
      </c>
      <c r="D164" s="180">
        <v>1607.09</v>
      </c>
      <c r="E164" s="180">
        <v>6205.91</v>
      </c>
    </row>
    <row r="165" spans="3:5" ht="15" x14ac:dyDescent="0.25">
      <c r="C165" s="190">
        <v>44249</v>
      </c>
      <c r="D165" s="180">
        <v>1609.18</v>
      </c>
      <c r="E165" s="180">
        <v>6213.99</v>
      </c>
    </row>
    <row r="166" spans="3:5" ht="15" x14ac:dyDescent="0.25">
      <c r="C166" s="190">
        <v>44250</v>
      </c>
      <c r="D166" s="180">
        <v>1606.18</v>
      </c>
      <c r="E166" s="180">
        <v>6202.4</v>
      </c>
    </row>
    <row r="167" spans="3:5" ht="15" x14ac:dyDescent="0.25">
      <c r="C167" s="190">
        <v>44251</v>
      </c>
      <c r="D167" s="180">
        <v>1604.89</v>
      </c>
      <c r="E167" s="180">
        <v>6197.41</v>
      </c>
    </row>
    <row r="168" spans="3:5" ht="15" x14ac:dyDescent="0.25">
      <c r="C168" s="190">
        <v>44252</v>
      </c>
      <c r="D168" s="180">
        <v>1601.29</v>
      </c>
      <c r="E168" s="180">
        <v>6183.53</v>
      </c>
    </row>
    <row r="169" spans="3:5" ht="15" x14ac:dyDescent="0.25">
      <c r="C169" s="190">
        <v>44253</v>
      </c>
      <c r="D169" s="180">
        <v>1598.25</v>
      </c>
      <c r="E169" s="180">
        <v>6171.78</v>
      </c>
    </row>
    <row r="170" spans="3:5" ht="15" x14ac:dyDescent="0.25">
      <c r="C170" s="190">
        <v>44256</v>
      </c>
      <c r="D170" s="180">
        <v>1599.77</v>
      </c>
      <c r="E170" s="180">
        <v>6177.64</v>
      </c>
    </row>
    <row r="171" spans="3:5" ht="15" x14ac:dyDescent="0.25">
      <c r="C171" s="190">
        <v>44257</v>
      </c>
      <c r="D171" s="180">
        <v>1597.51</v>
      </c>
      <c r="E171" s="180">
        <v>6168.93</v>
      </c>
    </row>
    <row r="172" spans="3:5" ht="15" x14ac:dyDescent="0.25">
      <c r="C172" s="190">
        <v>44258</v>
      </c>
      <c r="D172" s="180">
        <v>1583.52</v>
      </c>
      <c r="E172" s="180">
        <v>6114.88</v>
      </c>
    </row>
    <row r="173" spans="3:5" ht="15" x14ac:dyDescent="0.25">
      <c r="C173" s="190">
        <v>44259</v>
      </c>
      <c r="D173" s="180">
        <v>1578.01</v>
      </c>
      <c r="E173" s="180">
        <v>6093.62</v>
      </c>
    </row>
    <row r="174" spans="3:5" ht="15" x14ac:dyDescent="0.25">
      <c r="C174" s="190">
        <v>44260</v>
      </c>
      <c r="D174" s="180">
        <v>1579.99</v>
      </c>
      <c r="E174" s="180">
        <v>6101.26</v>
      </c>
    </row>
    <row r="175" spans="3:5" ht="15" x14ac:dyDescent="0.25">
      <c r="C175" s="190">
        <v>44263</v>
      </c>
      <c r="D175" s="180">
        <v>1578.31</v>
      </c>
      <c r="E175" s="180">
        <v>6094.79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2"/>
  <sheetViews>
    <sheetView topLeftCell="A394" workbookViewId="0">
      <selection activeCell="J648" sqref="J648"/>
    </sheetView>
  </sheetViews>
  <sheetFormatPr defaultRowHeight="12.75" x14ac:dyDescent="0.2"/>
  <cols>
    <col min="5" max="5" width="13.42578125" customWidth="1"/>
    <col min="6" max="7" width="9.42578125" bestFit="1" customWidth="1"/>
  </cols>
  <sheetData>
    <row r="1" spans="1:7" x14ac:dyDescent="0.2">
      <c r="A1" t="s">
        <v>38</v>
      </c>
    </row>
    <row r="2" spans="1:7" ht="13.5" thickBot="1" x14ac:dyDescent="0.25">
      <c r="F2" t="s">
        <v>21</v>
      </c>
      <c r="G2" t="s">
        <v>20</v>
      </c>
    </row>
    <row r="3" spans="1:7" ht="13.5" thickBot="1" x14ac:dyDescent="0.25">
      <c r="E3" s="11">
        <v>43103</v>
      </c>
      <c r="F3" s="12">
        <v>2215.67</v>
      </c>
      <c r="G3" s="12">
        <v>7955.02</v>
      </c>
    </row>
    <row r="4" spans="1:7" ht="13.5" thickBot="1" x14ac:dyDescent="0.25">
      <c r="E4" s="11">
        <v>43104</v>
      </c>
      <c r="F4" s="12">
        <v>2220.52</v>
      </c>
      <c r="G4" s="12">
        <v>7972.44</v>
      </c>
    </row>
    <row r="5" spans="1:7" ht="13.5" thickBot="1" x14ac:dyDescent="0.25">
      <c r="E5" s="11">
        <v>43105</v>
      </c>
      <c r="F5" s="12">
        <v>2223.4899999999998</v>
      </c>
      <c r="G5" s="12">
        <v>7989.57</v>
      </c>
    </row>
    <row r="6" spans="1:7" ht="13.5" thickBot="1" x14ac:dyDescent="0.25">
      <c r="E6" s="11">
        <v>43108</v>
      </c>
      <c r="F6" s="12">
        <v>2228.7399999999998</v>
      </c>
      <c r="G6" s="12">
        <v>8008.43</v>
      </c>
    </row>
    <row r="7" spans="1:7" ht="13.5" thickBot="1" x14ac:dyDescent="0.25">
      <c r="E7" s="11">
        <v>43109</v>
      </c>
      <c r="F7" s="12">
        <v>2235.37</v>
      </c>
      <c r="G7" s="12">
        <v>8032.23</v>
      </c>
    </row>
    <row r="8" spans="1:7" ht="13.5" thickBot="1" x14ac:dyDescent="0.25">
      <c r="E8" s="11">
        <v>43110</v>
      </c>
      <c r="F8" s="12">
        <v>2241.71</v>
      </c>
      <c r="G8" s="12">
        <v>8055.04</v>
      </c>
    </row>
    <row r="9" spans="1:7" ht="13.5" thickBot="1" x14ac:dyDescent="0.25">
      <c r="E9" s="11">
        <v>43111</v>
      </c>
      <c r="F9" s="12">
        <v>2248.87</v>
      </c>
      <c r="G9" s="12">
        <v>8081.93</v>
      </c>
    </row>
    <row r="10" spans="1:7" ht="13.5" thickBot="1" x14ac:dyDescent="0.25">
      <c r="E10" s="11">
        <v>43112</v>
      </c>
      <c r="F10" s="12">
        <v>2258.84</v>
      </c>
      <c r="G10" s="12">
        <v>8117.76</v>
      </c>
    </row>
    <row r="11" spans="1:7" ht="13.5" thickBot="1" x14ac:dyDescent="0.25">
      <c r="E11" s="11">
        <v>43115</v>
      </c>
      <c r="F11" s="12">
        <v>2257.1999999999998</v>
      </c>
      <c r="G11" s="12">
        <v>8111.85</v>
      </c>
    </row>
    <row r="12" spans="1:7" ht="13.5" thickBot="1" x14ac:dyDescent="0.25">
      <c r="E12" s="11">
        <v>43116</v>
      </c>
      <c r="F12" s="12">
        <v>2258.0700000000002</v>
      </c>
      <c r="G12" s="12">
        <v>8114.99</v>
      </c>
    </row>
    <row r="13" spans="1:7" ht="13.5" thickBot="1" x14ac:dyDescent="0.25">
      <c r="E13" s="11">
        <v>43119</v>
      </c>
      <c r="F13" s="12">
        <v>2257.87</v>
      </c>
      <c r="G13" s="12">
        <v>8114.25</v>
      </c>
    </row>
    <row r="14" spans="1:7" ht="13.5" thickBot="1" x14ac:dyDescent="0.25">
      <c r="E14" s="11">
        <v>43122</v>
      </c>
      <c r="F14" s="12">
        <v>2261.4299999999998</v>
      </c>
      <c r="G14" s="12">
        <v>8127.06</v>
      </c>
    </row>
    <row r="15" spans="1:7" ht="13.5" thickBot="1" x14ac:dyDescent="0.25">
      <c r="E15" s="11">
        <v>43123</v>
      </c>
      <c r="F15" s="12">
        <v>2265.7600000000002</v>
      </c>
      <c r="G15" s="12">
        <v>8142.62</v>
      </c>
    </row>
    <row r="16" spans="1:7" ht="13.5" thickBot="1" x14ac:dyDescent="0.25">
      <c r="E16" s="11">
        <v>43124</v>
      </c>
      <c r="F16" s="12">
        <v>2268.5300000000002</v>
      </c>
      <c r="G16" s="12">
        <v>8152.56</v>
      </c>
    </row>
    <row r="17" spans="5:7" ht="13.5" thickBot="1" x14ac:dyDescent="0.25">
      <c r="E17" s="11">
        <v>43125</v>
      </c>
      <c r="F17" s="12">
        <v>2263.91</v>
      </c>
      <c r="G17" s="12">
        <v>8135.95</v>
      </c>
    </row>
    <row r="18" spans="5:7" ht="13.5" thickBot="1" x14ac:dyDescent="0.25">
      <c r="E18" s="11">
        <v>43126</v>
      </c>
      <c r="F18" s="12">
        <v>2253.2800000000002</v>
      </c>
      <c r="G18" s="12">
        <v>8097.78</v>
      </c>
    </row>
    <row r="19" spans="5:7" ht="13.5" thickBot="1" x14ac:dyDescent="0.25">
      <c r="E19" s="11">
        <v>43129</v>
      </c>
      <c r="F19" s="12">
        <v>2246.19</v>
      </c>
      <c r="G19" s="12">
        <v>8072.28</v>
      </c>
    </row>
    <row r="20" spans="5:7" ht="13.5" thickBot="1" x14ac:dyDescent="0.25">
      <c r="E20" s="11">
        <v>43130</v>
      </c>
      <c r="F20" s="12">
        <v>2255.66</v>
      </c>
      <c r="G20" s="12">
        <v>8106.3</v>
      </c>
    </row>
    <row r="21" spans="5:7" ht="13.5" thickBot="1" x14ac:dyDescent="0.25">
      <c r="E21" s="11">
        <v>43133</v>
      </c>
      <c r="F21" s="12">
        <v>2256.9899999999998</v>
      </c>
      <c r="G21" s="12">
        <v>8111.09</v>
      </c>
    </row>
    <row r="22" spans="5:7" ht="13.5" thickBot="1" x14ac:dyDescent="0.25">
      <c r="E22" s="11">
        <v>43136</v>
      </c>
      <c r="F22" s="12">
        <v>2259.9899999999998</v>
      </c>
      <c r="G22" s="12">
        <v>8123.26</v>
      </c>
    </row>
    <row r="23" spans="5:7" ht="13.5" thickBot="1" x14ac:dyDescent="0.25">
      <c r="E23" s="11">
        <v>43137</v>
      </c>
      <c r="F23" s="12">
        <v>2261.52</v>
      </c>
      <c r="G23" s="12">
        <v>8128.77</v>
      </c>
    </row>
    <row r="24" spans="5:7" ht="13.5" thickBot="1" x14ac:dyDescent="0.25">
      <c r="E24" s="11">
        <v>43138</v>
      </c>
      <c r="F24" s="12">
        <v>2261.8000000000002</v>
      </c>
      <c r="G24" s="12">
        <v>8129.78</v>
      </c>
    </row>
    <row r="25" spans="5:7" ht="13.5" thickBot="1" x14ac:dyDescent="0.25">
      <c r="E25" s="11">
        <v>43139</v>
      </c>
      <c r="F25" s="12">
        <v>2255.1999999999998</v>
      </c>
      <c r="G25" s="12">
        <v>8106.04</v>
      </c>
    </row>
    <row r="26" spans="5:7" ht="13.5" thickBot="1" x14ac:dyDescent="0.25">
      <c r="E26" s="11">
        <v>43140</v>
      </c>
      <c r="F26" s="12">
        <v>2255.8000000000002</v>
      </c>
      <c r="G26" s="12">
        <v>8108.22</v>
      </c>
    </row>
    <row r="27" spans="5:7" ht="13.5" thickBot="1" x14ac:dyDescent="0.25">
      <c r="E27" s="11">
        <v>43143</v>
      </c>
      <c r="F27" s="12">
        <v>2284.98</v>
      </c>
      <c r="G27" s="12">
        <v>8213.1</v>
      </c>
    </row>
    <row r="28" spans="5:7" ht="13.5" thickBot="1" x14ac:dyDescent="0.25">
      <c r="E28" s="11">
        <v>43145</v>
      </c>
      <c r="F28" s="12">
        <v>2287.0300000000002</v>
      </c>
      <c r="G28" s="12">
        <v>8220.4500000000007</v>
      </c>
    </row>
    <row r="29" spans="5:7" ht="13.5" thickBot="1" x14ac:dyDescent="0.25">
      <c r="E29" s="11">
        <v>43146</v>
      </c>
      <c r="F29" s="12">
        <v>2288.0500000000002</v>
      </c>
      <c r="G29" s="12">
        <v>8225.06</v>
      </c>
    </row>
    <row r="30" spans="5:7" ht="13.5" thickBot="1" x14ac:dyDescent="0.25">
      <c r="E30" s="11">
        <v>43150</v>
      </c>
      <c r="F30" s="12">
        <v>2285.91</v>
      </c>
      <c r="G30" s="12">
        <v>8217.35</v>
      </c>
    </row>
    <row r="31" spans="5:7" ht="13.5" thickBot="1" x14ac:dyDescent="0.25">
      <c r="E31" s="11">
        <v>43151</v>
      </c>
      <c r="F31" s="12">
        <v>2281.54</v>
      </c>
      <c r="G31" s="12">
        <v>8201.66</v>
      </c>
    </row>
    <row r="32" spans="5:7" ht="13.5" thickBot="1" x14ac:dyDescent="0.25">
      <c r="E32" s="11">
        <v>43152</v>
      </c>
      <c r="F32" s="12">
        <v>2290.81</v>
      </c>
      <c r="G32" s="12">
        <v>8234.98</v>
      </c>
    </row>
    <row r="33" spans="5:7" ht="13.5" thickBot="1" x14ac:dyDescent="0.25">
      <c r="E33" s="11">
        <v>43153</v>
      </c>
      <c r="F33" s="12">
        <v>2291.06</v>
      </c>
      <c r="G33" s="12">
        <v>8235.8799999999992</v>
      </c>
    </row>
    <row r="34" spans="5:7" ht="13.5" thickBot="1" x14ac:dyDescent="0.25">
      <c r="E34" s="11">
        <v>43154</v>
      </c>
      <c r="F34" s="12">
        <v>2287.64</v>
      </c>
      <c r="G34" s="12">
        <v>8223.84</v>
      </c>
    </row>
    <row r="35" spans="5:7" ht="13.5" thickBot="1" x14ac:dyDescent="0.25">
      <c r="E35" s="11">
        <v>43157</v>
      </c>
      <c r="F35" s="12">
        <v>2286.31</v>
      </c>
      <c r="G35" s="12">
        <v>8219.07</v>
      </c>
    </row>
    <row r="36" spans="5:7" ht="13.5" thickBot="1" x14ac:dyDescent="0.25">
      <c r="E36" s="11">
        <v>43158</v>
      </c>
      <c r="F36" s="12">
        <v>2286.85</v>
      </c>
      <c r="G36" s="12">
        <v>8221</v>
      </c>
    </row>
    <row r="37" spans="5:7" ht="13.5" thickBot="1" x14ac:dyDescent="0.25">
      <c r="E37" s="11">
        <v>43159</v>
      </c>
      <c r="F37" s="12">
        <v>2292.9899999999998</v>
      </c>
      <c r="G37" s="12">
        <v>8243.07</v>
      </c>
    </row>
    <row r="38" spans="5:7" ht="13.5" thickBot="1" x14ac:dyDescent="0.25">
      <c r="E38" s="11">
        <v>43160</v>
      </c>
      <c r="F38" s="12">
        <v>2280.14</v>
      </c>
      <c r="G38" s="12">
        <v>8196.8799999999992</v>
      </c>
    </row>
    <row r="39" spans="5:7" ht="13.5" thickBot="1" x14ac:dyDescent="0.25">
      <c r="E39" s="11">
        <v>43161</v>
      </c>
      <c r="F39" s="12">
        <v>2279.86</v>
      </c>
      <c r="G39" s="12">
        <v>8195.8799999999992</v>
      </c>
    </row>
    <row r="40" spans="5:7" ht="13.5" thickBot="1" x14ac:dyDescent="0.25">
      <c r="E40" s="11">
        <v>43164</v>
      </c>
      <c r="F40" s="12">
        <v>2278.81</v>
      </c>
      <c r="G40" s="12">
        <v>8192.11</v>
      </c>
    </row>
    <row r="41" spans="5:7" ht="13.5" thickBot="1" x14ac:dyDescent="0.25">
      <c r="E41" s="11">
        <v>43165</v>
      </c>
      <c r="F41" s="12">
        <v>2281</v>
      </c>
      <c r="G41" s="12">
        <v>8199.9699999999993</v>
      </c>
    </row>
    <row r="42" spans="5:7" ht="13.5" thickBot="1" x14ac:dyDescent="0.25">
      <c r="E42" s="11">
        <v>43166</v>
      </c>
      <c r="F42" s="12">
        <v>2283.56</v>
      </c>
      <c r="G42" s="12">
        <v>8213.14</v>
      </c>
    </row>
    <row r="43" spans="5:7" ht="13.5" thickBot="1" x14ac:dyDescent="0.25">
      <c r="E43" s="11">
        <v>43167</v>
      </c>
      <c r="F43" s="12">
        <v>2284.08</v>
      </c>
      <c r="G43" s="12">
        <v>8215.0300000000007</v>
      </c>
    </row>
    <row r="44" spans="5:7" ht="13.5" thickBot="1" x14ac:dyDescent="0.25">
      <c r="E44" s="11">
        <v>43168</v>
      </c>
      <c r="F44" s="12">
        <v>2297.83</v>
      </c>
      <c r="G44" s="12">
        <v>8264.48</v>
      </c>
    </row>
    <row r="45" spans="5:7" ht="13.5" thickBot="1" x14ac:dyDescent="0.25">
      <c r="E45" s="11">
        <v>43172</v>
      </c>
      <c r="F45" s="12">
        <v>2307.7199999999998</v>
      </c>
      <c r="G45" s="12">
        <v>8300.0300000000007</v>
      </c>
    </row>
    <row r="46" spans="5:7" ht="13.5" thickBot="1" x14ac:dyDescent="0.25">
      <c r="E46" s="11">
        <v>43173</v>
      </c>
      <c r="F46" s="12">
        <v>2304.4299999999998</v>
      </c>
      <c r="G46" s="12">
        <v>8288.2199999999993</v>
      </c>
    </row>
    <row r="47" spans="5:7" ht="13.5" thickBot="1" x14ac:dyDescent="0.25">
      <c r="E47" s="11">
        <v>43174</v>
      </c>
      <c r="F47" s="12">
        <v>2306.71</v>
      </c>
      <c r="G47" s="12">
        <v>8296.41</v>
      </c>
    </row>
    <row r="48" spans="5:7" ht="13.5" thickBot="1" x14ac:dyDescent="0.25">
      <c r="E48" s="11">
        <v>43175</v>
      </c>
      <c r="F48" s="12">
        <v>2307.8200000000002</v>
      </c>
      <c r="G48" s="12">
        <v>8300.4</v>
      </c>
    </row>
    <row r="49" spans="5:7" ht="13.5" thickBot="1" x14ac:dyDescent="0.25">
      <c r="E49" s="11">
        <v>43178</v>
      </c>
      <c r="F49" s="12">
        <v>2308.39</v>
      </c>
      <c r="G49" s="12">
        <v>8302.4699999999993</v>
      </c>
    </row>
    <row r="50" spans="5:7" ht="13.5" thickBot="1" x14ac:dyDescent="0.25">
      <c r="E50" s="11">
        <v>43179</v>
      </c>
      <c r="F50" s="12">
        <v>2299.59</v>
      </c>
      <c r="G50" s="12">
        <v>8270.7999999999993</v>
      </c>
    </row>
    <row r="51" spans="5:7" ht="13.5" thickBot="1" x14ac:dyDescent="0.25">
      <c r="E51" s="11">
        <v>43180</v>
      </c>
      <c r="F51" s="12">
        <v>2295.84</v>
      </c>
      <c r="G51" s="12">
        <v>8257.31</v>
      </c>
    </row>
    <row r="52" spans="5:7" ht="13.5" thickBot="1" x14ac:dyDescent="0.25">
      <c r="E52" s="11">
        <v>43181</v>
      </c>
      <c r="F52" s="12">
        <v>2294.0700000000002</v>
      </c>
      <c r="G52" s="12">
        <v>8250.94</v>
      </c>
    </row>
    <row r="53" spans="5:7" ht="13.5" thickBot="1" x14ac:dyDescent="0.25">
      <c r="E53" s="11">
        <v>43182</v>
      </c>
      <c r="F53" s="12">
        <v>2286.7199999999998</v>
      </c>
      <c r="G53" s="12">
        <v>8224.52</v>
      </c>
    </row>
    <row r="54" spans="5:7" ht="13.5" thickBot="1" x14ac:dyDescent="0.25">
      <c r="E54" s="11">
        <v>43185</v>
      </c>
      <c r="F54" s="12">
        <v>2287.14</v>
      </c>
      <c r="G54" s="12">
        <v>8226.01</v>
      </c>
    </row>
    <row r="55" spans="5:7" ht="13.5" thickBot="1" x14ac:dyDescent="0.25">
      <c r="E55" s="11">
        <v>43186</v>
      </c>
      <c r="F55" s="12">
        <v>2286.2600000000002</v>
      </c>
      <c r="G55" s="12">
        <v>8222.84</v>
      </c>
    </row>
    <row r="56" spans="5:7" ht="13.5" thickBot="1" x14ac:dyDescent="0.25">
      <c r="E56" s="11">
        <v>43187</v>
      </c>
      <c r="F56" s="12">
        <v>2283.38</v>
      </c>
      <c r="G56" s="12">
        <v>8212.52</v>
      </c>
    </row>
    <row r="57" spans="5:7" ht="13.5" thickBot="1" x14ac:dyDescent="0.25">
      <c r="E57" s="11">
        <v>43188</v>
      </c>
      <c r="F57" s="12">
        <v>2278.54</v>
      </c>
      <c r="G57" s="12">
        <v>8195.11</v>
      </c>
    </row>
    <row r="58" spans="5:7" ht="13.5" thickBot="1" x14ac:dyDescent="0.25">
      <c r="E58" s="11">
        <v>43189</v>
      </c>
      <c r="F58" s="12">
        <v>2287.85</v>
      </c>
      <c r="G58" s="12">
        <v>8228.59</v>
      </c>
    </row>
    <row r="59" spans="5:7" ht="13.5" thickBot="1" x14ac:dyDescent="0.25">
      <c r="E59" s="11">
        <v>43192</v>
      </c>
      <c r="F59" s="12">
        <v>2292.89</v>
      </c>
      <c r="G59" s="12">
        <v>8246.7199999999993</v>
      </c>
    </row>
    <row r="60" spans="5:7" ht="13.5" thickBot="1" x14ac:dyDescent="0.25">
      <c r="E60" s="11">
        <v>43193</v>
      </c>
      <c r="F60" s="12">
        <v>2292.65</v>
      </c>
      <c r="G60" s="12">
        <v>8245.86</v>
      </c>
    </row>
    <row r="61" spans="5:7" ht="13.5" thickBot="1" x14ac:dyDescent="0.25">
      <c r="E61" s="11">
        <v>43194</v>
      </c>
      <c r="F61" s="12">
        <v>2286.52</v>
      </c>
      <c r="G61" s="12">
        <v>8223.81</v>
      </c>
    </row>
    <row r="62" spans="5:7" ht="13.5" thickBot="1" x14ac:dyDescent="0.25">
      <c r="E62" s="11">
        <v>43195</v>
      </c>
      <c r="F62" s="12">
        <v>2285.9499999999998</v>
      </c>
      <c r="G62" s="12">
        <v>8221.75</v>
      </c>
    </row>
    <row r="63" spans="5:7" ht="13.5" thickBot="1" x14ac:dyDescent="0.25">
      <c r="E63" s="11">
        <v>43196</v>
      </c>
      <c r="F63" s="12">
        <v>2286.6999999999998</v>
      </c>
      <c r="G63" s="12">
        <v>8224.4599999999991</v>
      </c>
    </row>
    <row r="64" spans="5:7" ht="13.5" thickBot="1" x14ac:dyDescent="0.25">
      <c r="E64" s="11">
        <v>43199</v>
      </c>
      <c r="F64" s="12">
        <v>2288.9299999999998</v>
      </c>
      <c r="G64" s="12">
        <v>8233.85</v>
      </c>
    </row>
    <row r="65" spans="5:7" ht="13.5" thickBot="1" x14ac:dyDescent="0.25">
      <c r="E65" s="11">
        <v>43200</v>
      </c>
      <c r="F65" s="12">
        <v>2292.02</v>
      </c>
      <c r="G65" s="12">
        <v>8246.98</v>
      </c>
    </row>
    <row r="66" spans="5:7" ht="13.5" thickBot="1" x14ac:dyDescent="0.25">
      <c r="E66" s="11">
        <v>43201</v>
      </c>
      <c r="F66" s="12">
        <v>2292.0500000000002</v>
      </c>
      <c r="G66" s="12">
        <v>8247.09</v>
      </c>
    </row>
    <row r="67" spans="5:7" ht="13.5" thickBot="1" x14ac:dyDescent="0.25">
      <c r="E67" s="11">
        <v>43202</v>
      </c>
      <c r="F67" s="12">
        <v>2291.98</v>
      </c>
      <c r="G67" s="12">
        <v>8246.85</v>
      </c>
    </row>
    <row r="68" spans="5:7" ht="13.5" thickBot="1" x14ac:dyDescent="0.25">
      <c r="E68" s="11">
        <v>43203</v>
      </c>
      <c r="F68" s="12">
        <v>2292.6999999999998</v>
      </c>
      <c r="G68" s="12">
        <v>8249.44</v>
      </c>
    </row>
    <row r="69" spans="5:7" ht="13.5" thickBot="1" x14ac:dyDescent="0.25">
      <c r="E69" s="11">
        <v>43206</v>
      </c>
      <c r="F69" s="12">
        <v>2292.2600000000002</v>
      </c>
      <c r="G69" s="12">
        <v>8249.6299999999992</v>
      </c>
    </row>
    <row r="70" spans="5:7" ht="13.5" thickBot="1" x14ac:dyDescent="0.25">
      <c r="E70" s="11">
        <v>43207</v>
      </c>
      <c r="F70" s="12">
        <v>2286.34</v>
      </c>
      <c r="G70" s="12">
        <v>8228.32</v>
      </c>
    </row>
    <row r="71" spans="5:7" ht="13.5" thickBot="1" x14ac:dyDescent="0.25">
      <c r="E71" s="11">
        <v>43208</v>
      </c>
      <c r="F71" s="12">
        <v>2277.83</v>
      </c>
      <c r="G71" s="12">
        <v>8205.36</v>
      </c>
    </row>
    <row r="72" spans="5:7" ht="13.5" thickBot="1" x14ac:dyDescent="0.25">
      <c r="E72" s="11">
        <v>43209</v>
      </c>
      <c r="F72" s="12">
        <v>2277.1999999999998</v>
      </c>
      <c r="G72" s="12">
        <v>8203.09</v>
      </c>
    </row>
    <row r="73" spans="5:7" ht="13.5" thickBot="1" x14ac:dyDescent="0.25">
      <c r="E73" s="11">
        <v>43210</v>
      </c>
      <c r="F73" s="12">
        <v>2273.4299999999998</v>
      </c>
      <c r="G73" s="12">
        <v>8189.51</v>
      </c>
    </row>
    <row r="74" spans="5:7" ht="13.5" thickBot="1" x14ac:dyDescent="0.25">
      <c r="E74" s="11">
        <v>43213</v>
      </c>
      <c r="F74" s="12">
        <v>2270.36</v>
      </c>
      <c r="G74" s="12">
        <v>8178.45</v>
      </c>
    </row>
    <row r="75" spans="5:7" ht="13.5" thickBot="1" x14ac:dyDescent="0.25">
      <c r="E75" s="11">
        <v>43214</v>
      </c>
      <c r="F75" s="12">
        <v>2270.62</v>
      </c>
      <c r="G75" s="12">
        <v>8179.38</v>
      </c>
    </row>
    <row r="76" spans="5:7" ht="13.5" thickBot="1" x14ac:dyDescent="0.25">
      <c r="E76" s="11">
        <v>43215</v>
      </c>
      <c r="F76" s="12">
        <v>2269.89</v>
      </c>
      <c r="G76" s="12">
        <v>8176.74</v>
      </c>
    </row>
    <row r="77" spans="5:7" ht="13.5" thickBot="1" x14ac:dyDescent="0.25">
      <c r="E77" s="11">
        <v>43216</v>
      </c>
      <c r="F77" s="12">
        <v>2270.58</v>
      </c>
      <c r="G77" s="12">
        <v>8179.24</v>
      </c>
    </row>
    <row r="78" spans="5:7" ht="13.5" thickBot="1" x14ac:dyDescent="0.25">
      <c r="E78" s="11">
        <v>43217</v>
      </c>
      <c r="F78" s="12">
        <v>2273.4299999999998</v>
      </c>
      <c r="G78" s="12">
        <v>8189.51</v>
      </c>
    </row>
    <row r="79" spans="5:7" ht="13.5" thickBot="1" x14ac:dyDescent="0.25">
      <c r="E79" s="11">
        <v>43220</v>
      </c>
      <c r="F79" s="12">
        <v>2286.52</v>
      </c>
      <c r="G79" s="12">
        <v>8236.67</v>
      </c>
    </row>
    <row r="80" spans="5:7" ht="13.5" thickBot="1" x14ac:dyDescent="0.25">
      <c r="E80" s="11">
        <v>43222</v>
      </c>
      <c r="F80" s="12">
        <v>2285.5</v>
      </c>
      <c r="G80" s="12">
        <v>8232.9599999999991</v>
      </c>
    </row>
    <row r="81" spans="5:7" ht="13.5" thickBot="1" x14ac:dyDescent="0.25">
      <c r="E81" s="11">
        <v>43223</v>
      </c>
      <c r="F81" s="12">
        <v>2284.0700000000002</v>
      </c>
      <c r="G81" s="12">
        <v>8227.84</v>
      </c>
    </row>
    <row r="82" spans="5:7" ht="13.5" thickBot="1" x14ac:dyDescent="0.25">
      <c r="E82" s="11">
        <v>43224</v>
      </c>
      <c r="F82" s="12">
        <v>2282.2199999999998</v>
      </c>
      <c r="G82" s="12">
        <v>8221.16</v>
      </c>
    </row>
    <row r="83" spans="5:7" ht="13.5" thickBot="1" x14ac:dyDescent="0.25">
      <c r="E83" s="11">
        <v>43227</v>
      </c>
      <c r="F83" s="12">
        <v>2278.02</v>
      </c>
      <c r="G83" s="12">
        <v>8206.0300000000007</v>
      </c>
    </row>
    <row r="84" spans="5:7" ht="13.5" thickBot="1" x14ac:dyDescent="0.25">
      <c r="E84" s="11">
        <v>43228</v>
      </c>
      <c r="F84" s="12">
        <v>2280.8200000000002</v>
      </c>
      <c r="G84" s="12">
        <v>8216.11</v>
      </c>
    </row>
    <row r="85" spans="5:7" ht="13.5" thickBot="1" x14ac:dyDescent="0.25">
      <c r="E85" s="11">
        <v>43229</v>
      </c>
      <c r="F85" s="12">
        <v>2281.75</v>
      </c>
      <c r="G85" s="12">
        <v>8219.48</v>
      </c>
    </row>
    <row r="86" spans="5:7" ht="13.5" thickBot="1" x14ac:dyDescent="0.25">
      <c r="E86" s="11">
        <v>43230</v>
      </c>
      <c r="F86" s="12">
        <v>2277.84</v>
      </c>
      <c r="G86" s="12">
        <v>8205.39</v>
      </c>
    </row>
    <row r="87" spans="5:7" ht="13.5" thickBot="1" x14ac:dyDescent="0.25">
      <c r="E87" s="11">
        <v>43231</v>
      </c>
      <c r="F87" s="12">
        <v>2274.17</v>
      </c>
      <c r="G87" s="12">
        <v>8192.15</v>
      </c>
    </row>
    <row r="88" spans="5:7" ht="13.5" thickBot="1" x14ac:dyDescent="0.25">
      <c r="E88" s="11">
        <v>43234</v>
      </c>
      <c r="F88" s="12">
        <v>2270.4899999999998</v>
      </c>
      <c r="G88" s="12">
        <v>8178.91</v>
      </c>
    </row>
    <row r="89" spans="5:7" ht="13.5" thickBot="1" x14ac:dyDescent="0.25">
      <c r="E89" s="11">
        <v>43235</v>
      </c>
      <c r="F89" s="12">
        <v>2279.29</v>
      </c>
      <c r="G89" s="12">
        <v>8210.61</v>
      </c>
    </row>
    <row r="90" spans="5:7" ht="13.5" thickBot="1" x14ac:dyDescent="0.25">
      <c r="E90" s="11">
        <v>43236</v>
      </c>
      <c r="F90" s="12">
        <v>2277.73</v>
      </c>
      <c r="G90" s="12">
        <v>8205</v>
      </c>
    </row>
    <row r="91" spans="5:7" ht="13.5" thickBot="1" x14ac:dyDescent="0.25">
      <c r="E91" s="11">
        <v>43237</v>
      </c>
      <c r="F91" s="12">
        <v>2277.04</v>
      </c>
      <c r="G91" s="12">
        <v>8202.52</v>
      </c>
    </row>
    <row r="92" spans="5:7" ht="13.5" thickBot="1" x14ac:dyDescent="0.25">
      <c r="E92" s="11">
        <v>43238</v>
      </c>
      <c r="F92" s="12">
        <v>2275.39</v>
      </c>
      <c r="G92" s="12">
        <v>8196.5400000000009</v>
      </c>
    </row>
    <row r="93" spans="5:7" ht="13.5" thickBot="1" x14ac:dyDescent="0.25">
      <c r="E93" s="11">
        <v>43241</v>
      </c>
      <c r="F93" s="12">
        <v>2275.4499999999998</v>
      </c>
      <c r="G93" s="12">
        <v>8196.7900000000009</v>
      </c>
    </row>
    <row r="94" spans="5:7" ht="13.5" thickBot="1" x14ac:dyDescent="0.25">
      <c r="E94" s="11">
        <v>43242</v>
      </c>
      <c r="F94" s="12">
        <v>2275.85</v>
      </c>
      <c r="G94" s="12">
        <v>8198.23</v>
      </c>
    </row>
    <row r="95" spans="5:7" ht="13.5" thickBot="1" x14ac:dyDescent="0.25">
      <c r="E95" s="11">
        <v>43243</v>
      </c>
      <c r="F95" s="12">
        <v>2266.23</v>
      </c>
      <c r="G95" s="12">
        <v>8163.56</v>
      </c>
    </row>
    <row r="96" spans="5:7" ht="13.5" thickBot="1" x14ac:dyDescent="0.25">
      <c r="E96" s="11">
        <v>43244</v>
      </c>
      <c r="F96" s="12">
        <v>2267.13</v>
      </c>
      <c r="G96" s="12">
        <v>8168.24</v>
      </c>
    </row>
    <row r="97" spans="5:7" ht="13.5" thickBot="1" x14ac:dyDescent="0.25">
      <c r="E97" s="11">
        <v>43245</v>
      </c>
      <c r="F97" s="12">
        <v>2265.98</v>
      </c>
      <c r="G97" s="12">
        <v>8166.86</v>
      </c>
    </row>
    <row r="98" spans="5:7" ht="13.5" thickBot="1" x14ac:dyDescent="0.25">
      <c r="E98" s="11">
        <v>43248</v>
      </c>
      <c r="F98" s="12">
        <v>2261.64</v>
      </c>
      <c r="G98" s="12">
        <v>8156.63</v>
      </c>
    </row>
    <row r="99" spans="5:7" ht="13.5" thickBot="1" x14ac:dyDescent="0.25">
      <c r="E99" s="11">
        <v>43249</v>
      </c>
      <c r="F99" s="12">
        <v>2256.35</v>
      </c>
      <c r="G99" s="12">
        <v>8154.29</v>
      </c>
    </row>
    <row r="100" spans="5:7" ht="13.5" thickBot="1" x14ac:dyDescent="0.25">
      <c r="E100" s="11">
        <v>43250</v>
      </c>
      <c r="F100" s="12">
        <v>2253.5300000000002</v>
      </c>
      <c r="G100" s="12">
        <v>8144.38</v>
      </c>
    </row>
    <row r="101" spans="5:7" ht="13.5" thickBot="1" x14ac:dyDescent="0.25">
      <c r="E101" s="11">
        <v>43251</v>
      </c>
      <c r="F101" s="12">
        <v>2249.19</v>
      </c>
      <c r="G101" s="12">
        <v>8129.71</v>
      </c>
    </row>
    <row r="102" spans="5:7" ht="13.5" thickBot="1" x14ac:dyDescent="0.25">
      <c r="E102" s="11">
        <v>43252</v>
      </c>
      <c r="F102" s="12">
        <v>2247.64</v>
      </c>
      <c r="G102" s="12">
        <v>8124.11</v>
      </c>
    </row>
    <row r="103" spans="5:7" ht="13.5" thickBot="1" x14ac:dyDescent="0.25">
      <c r="E103" s="11">
        <v>43255</v>
      </c>
      <c r="F103" s="12">
        <v>2225.4899999999998</v>
      </c>
      <c r="G103" s="12">
        <v>8044.03</v>
      </c>
    </row>
    <row r="104" spans="5:7" ht="13.5" thickBot="1" x14ac:dyDescent="0.25">
      <c r="E104" s="11">
        <v>43256</v>
      </c>
      <c r="F104" s="12">
        <v>2230.88</v>
      </c>
      <c r="G104" s="12">
        <v>8063.53</v>
      </c>
    </row>
    <row r="105" spans="5:7" ht="13.5" thickBot="1" x14ac:dyDescent="0.25">
      <c r="E105" s="11">
        <v>43257</v>
      </c>
      <c r="F105" s="12">
        <v>2232.9499999999998</v>
      </c>
      <c r="G105" s="12">
        <v>8071</v>
      </c>
    </row>
    <row r="106" spans="5:7" ht="13.5" thickBot="1" x14ac:dyDescent="0.25">
      <c r="E106" s="11">
        <v>43258</v>
      </c>
      <c r="F106" s="12">
        <v>2238.5300000000002</v>
      </c>
      <c r="G106" s="12">
        <v>8091.18</v>
      </c>
    </row>
    <row r="107" spans="5:7" ht="13.5" thickBot="1" x14ac:dyDescent="0.25">
      <c r="E107" s="11">
        <v>43259</v>
      </c>
      <c r="F107" s="12">
        <v>2244.34</v>
      </c>
      <c r="G107" s="12">
        <v>8112.18</v>
      </c>
    </row>
    <row r="108" spans="5:7" ht="13.5" thickBot="1" x14ac:dyDescent="0.25">
      <c r="E108" s="11">
        <v>43262</v>
      </c>
      <c r="F108" s="12">
        <v>2243.62</v>
      </c>
      <c r="G108" s="12">
        <v>8109.58</v>
      </c>
    </row>
    <row r="109" spans="5:7" ht="13.5" thickBot="1" x14ac:dyDescent="0.25">
      <c r="E109" s="11">
        <v>43263</v>
      </c>
      <c r="F109" s="12">
        <v>2239.7199999999998</v>
      </c>
      <c r="G109" s="12">
        <v>8095.47</v>
      </c>
    </row>
    <row r="110" spans="5:7" ht="13.5" thickBot="1" x14ac:dyDescent="0.25">
      <c r="E110" s="11">
        <v>43264</v>
      </c>
      <c r="F110" s="12">
        <v>2240.86</v>
      </c>
      <c r="G110" s="12">
        <v>8099.6</v>
      </c>
    </row>
    <row r="111" spans="5:7" ht="13.5" thickBot="1" x14ac:dyDescent="0.25">
      <c r="E111" s="11">
        <v>43265</v>
      </c>
      <c r="F111" s="12">
        <v>2237.39</v>
      </c>
      <c r="G111" s="12">
        <v>8087.04</v>
      </c>
    </row>
    <row r="112" spans="5:7" ht="13.5" thickBot="1" x14ac:dyDescent="0.25">
      <c r="E112" s="11">
        <v>43266</v>
      </c>
      <c r="F112" s="12">
        <v>2234.94</v>
      </c>
      <c r="G112" s="12">
        <v>8078.22</v>
      </c>
    </row>
    <row r="113" spans="5:7" ht="13.5" thickBot="1" x14ac:dyDescent="0.25">
      <c r="E113" s="11">
        <v>43269</v>
      </c>
      <c r="F113" s="12">
        <v>2234.21</v>
      </c>
      <c r="G113" s="12">
        <v>8075.56</v>
      </c>
    </row>
    <row r="114" spans="5:7" ht="13.5" thickBot="1" x14ac:dyDescent="0.25">
      <c r="E114" s="11">
        <v>43270</v>
      </c>
      <c r="F114" s="12">
        <v>2227.1</v>
      </c>
      <c r="G114" s="12">
        <v>8060.75</v>
      </c>
    </row>
    <row r="115" spans="5:7" ht="13.5" thickBot="1" x14ac:dyDescent="0.25">
      <c r="E115" s="11">
        <v>43271</v>
      </c>
      <c r="F115" s="12">
        <v>2231.0700000000002</v>
      </c>
      <c r="G115" s="12">
        <v>8075.09</v>
      </c>
    </row>
    <row r="116" spans="5:7" ht="13.5" thickBot="1" x14ac:dyDescent="0.25">
      <c r="E116" s="11">
        <v>43272</v>
      </c>
      <c r="F116" s="12">
        <v>2234.44</v>
      </c>
      <c r="G116" s="12">
        <v>8087.29</v>
      </c>
    </row>
    <row r="117" spans="5:7" ht="13.5" thickBot="1" x14ac:dyDescent="0.25">
      <c r="E117" s="11">
        <v>43273</v>
      </c>
      <c r="F117" s="12">
        <v>2235.44</v>
      </c>
      <c r="G117" s="12">
        <v>8090.92</v>
      </c>
    </row>
    <row r="118" spans="5:7" ht="13.5" thickBot="1" x14ac:dyDescent="0.25">
      <c r="E118" s="11">
        <v>43276</v>
      </c>
      <c r="F118" s="12">
        <v>2238.4499999999998</v>
      </c>
      <c r="G118" s="12">
        <v>8101.83</v>
      </c>
    </row>
    <row r="119" spans="5:7" ht="13.5" thickBot="1" x14ac:dyDescent="0.25">
      <c r="E119" s="11">
        <v>43277</v>
      </c>
      <c r="F119" s="12">
        <v>2240.33</v>
      </c>
      <c r="G119" s="12">
        <v>8108.62</v>
      </c>
    </row>
    <row r="120" spans="5:7" ht="13.5" thickBot="1" x14ac:dyDescent="0.25">
      <c r="E120" s="11">
        <v>43278</v>
      </c>
      <c r="F120" s="12">
        <v>2241.38</v>
      </c>
      <c r="G120" s="12">
        <v>8112.44</v>
      </c>
    </row>
    <row r="121" spans="5:7" ht="13.5" thickBot="1" x14ac:dyDescent="0.25">
      <c r="E121" s="11">
        <v>43279</v>
      </c>
      <c r="F121" s="12">
        <v>2238.98</v>
      </c>
      <c r="G121" s="12">
        <v>8103.72</v>
      </c>
    </row>
    <row r="122" spans="5:7" ht="13.5" thickBot="1" x14ac:dyDescent="0.25">
      <c r="E122" s="11">
        <v>43280</v>
      </c>
      <c r="F122" s="12">
        <v>2244.64</v>
      </c>
      <c r="G122" s="12">
        <v>8124.22</v>
      </c>
    </row>
    <row r="123" spans="5:7" ht="13.5" thickBot="1" x14ac:dyDescent="0.25">
      <c r="E123" s="11">
        <v>43283</v>
      </c>
      <c r="F123" s="12">
        <v>2243.0700000000002</v>
      </c>
      <c r="G123" s="12">
        <v>8118.54</v>
      </c>
    </row>
    <row r="124" spans="5:7" ht="13.5" thickBot="1" x14ac:dyDescent="0.25">
      <c r="E124" s="11">
        <v>43284</v>
      </c>
      <c r="F124" s="12">
        <v>2238.6799999999998</v>
      </c>
      <c r="G124" s="12">
        <v>8102.63</v>
      </c>
    </row>
    <row r="125" spans="5:7" ht="13.5" thickBot="1" x14ac:dyDescent="0.25">
      <c r="E125" s="11">
        <v>43285</v>
      </c>
      <c r="F125" s="12">
        <v>2231.52</v>
      </c>
      <c r="G125" s="12">
        <v>8076.73</v>
      </c>
    </row>
    <row r="126" spans="5:7" ht="13.5" thickBot="1" x14ac:dyDescent="0.25">
      <c r="E126" s="11">
        <v>43286</v>
      </c>
      <c r="F126" s="12">
        <v>2232.2399999999998</v>
      </c>
      <c r="G126" s="12">
        <v>8086.75</v>
      </c>
    </row>
    <row r="127" spans="5:7" ht="13.5" thickBot="1" x14ac:dyDescent="0.25">
      <c r="E127" s="11">
        <v>43287</v>
      </c>
      <c r="F127" s="12">
        <v>2225.73</v>
      </c>
      <c r="G127" s="12">
        <v>8063.18</v>
      </c>
    </row>
    <row r="128" spans="5:7" ht="13.5" thickBot="1" x14ac:dyDescent="0.25">
      <c r="E128" s="11">
        <v>43290</v>
      </c>
      <c r="F128" s="12">
        <v>2232.35</v>
      </c>
      <c r="G128" s="12">
        <v>8087.16</v>
      </c>
    </row>
    <row r="129" spans="5:7" ht="13.5" thickBot="1" x14ac:dyDescent="0.25">
      <c r="E129" s="11">
        <v>43291</v>
      </c>
      <c r="F129" s="12">
        <v>2216.5</v>
      </c>
      <c r="G129" s="12">
        <v>8062.21</v>
      </c>
    </row>
    <row r="130" spans="5:7" ht="13.5" thickBot="1" x14ac:dyDescent="0.25">
      <c r="E130" s="11">
        <v>43292</v>
      </c>
      <c r="F130" s="12">
        <v>2214.98</v>
      </c>
      <c r="G130" s="12">
        <v>8060.85</v>
      </c>
    </row>
    <row r="131" spans="5:7" ht="13.5" thickBot="1" x14ac:dyDescent="0.25">
      <c r="E131" s="11">
        <v>43293</v>
      </c>
      <c r="F131" s="12">
        <v>2216.89</v>
      </c>
      <c r="G131" s="12">
        <v>8067.79</v>
      </c>
    </row>
    <row r="132" spans="5:7" ht="13.5" thickBot="1" x14ac:dyDescent="0.25">
      <c r="E132" s="11">
        <v>43294</v>
      </c>
      <c r="F132" s="12">
        <v>2220.4299999999998</v>
      </c>
      <c r="G132" s="12">
        <v>8091.39</v>
      </c>
    </row>
    <row r="133" spans="5:7" ht="13.5" thickBot="1" x14ac:dyDescent="0.25">
      <c r="E133" s="11">
        <v>43297</v>
      </c>
      <c r="F133" s="12">
        <v>2223.4899999999998</v>
      </c>
      <c r="G133" s="12">
        <v>8109.02</v>
      </c>
    </row>
    <row r="134" spans="5:7" ht="13.5" thickBot="1" x14ac:dyDescent="0.25">
      <c r="E134" s="11">
        <v>43298</v>
      </c>
      <c r="F134" s="12">
        <v>2224.5100000000002</v>
      </c>
      <c r="G134" s="12">
        <v>8112.73</v>
      </c>
    </row>
    <row r="135" spans="5:7" ht="13.5" thickBot="1" x14ac:dyDescent="0.25">
      <c r="E135" s="11">
        <v>43299</v>
      </c>
      <c r="F135" s="12">
        <v>2223.5500000000002</v>
      </c>
      <c r="G135" s="12">
        <v>8109.26</v>
      </c>
    </row>
    <row r="136" spans="5:7" ht="13.5" thickBot="1" x14ac:dyDescent="0.25">
      <c r="E136" s="11">
        <v>43300</v>
      </c>
      <c r="F136" s="12">
        <v>2231.7800000000002</v>
      </c>
      <c r="G136" s="12">
        <v>8139.25</v>
      </c>
    </row>
    <row r="137" spans="5:7" ht="13.5" thickBot="1" x14ac:dyDescent="0.25">
      <c r="E137" s="11">
        <v>43301</v>
      </c>
      <c r="F137" s="12">
        <v>2236.9299999999998</v>
      </c>
      <c r="G137" s="12">
        <v>8158.06</v>
      </c>
    </row>
    <row r="138" spans="5:7" ht="13.5" thickBot="1" x14ac:dyDescent="0.25">
      <c r="E138" s="11">
        <v>43304</v>
      </c>
      <c r="F138" s="12">
        <v>2234.04</v>
      </c>
      <c r="G138" s="12">
        <v>8147.52</v>
      </c>
    </row>
    <row r="139" spans="5:7" ht="13.5" thickBot="1" x14ac:dyDescent="0.25">
      <c r="E139" s="11">
        <v>43305</v>
      </c>
      <c r="F139" s="12">
        <v>2230.75</v>
      </c>
      <c r="G139" s="12">
        <v>8135.51</v>
      </c>
    </row>
    <row r="140" spans="5:7" ht="13.5" thickBot="1" x14ac:dyDescent="0.25">
      <c r="E140" s="11">
        <v>43306</v>
      </c>
      <c r="F140" s="12">
        <v>2247.31</v>
      </c>
      <c r="G140" s="12">
        <v>8195.8799999999992</v>
      </c>
    </row>
    <row r="141" spans="5:7" ht="13.5" thickBot="1" x14ac:dyDescent="0.25">
      <c r="E141" s="11">
        <v>43307</v>
      </c>
      <c r="F141" s="12">
        <v>2264.37</v>
      </c>
      <c r="G141" s="12">
        <v>8258.11</v>
      </c>
    </row>
    <row r="142" spans="5:7" ht="13.5" thickBot="1" x14ac:dyDescent="0.25">
      <c r="E142" s="11">
        <v>43308</v>
      </c>
      <c r="F142" s="12">
        <v>2256.7199999999998</v>
      </c>
      <c r="G142" s="12">
        <v>8230.23</v>
      </c>
    </row>
    <row r="143" spans="5:7" ht="13.5" thickBot="1" x14ac:dyDescent="0.25">
      <c r="E143" s="11">
        <v>43311</v>
      </c>
      <c r="F143" s="12">
        <v>2244.77</v>
      </c>
      <c r="G143" s="12">
        <v>8186.62</v>
      </c>
    </row>
    <row r="144" spans="5:7" ht="13.5" thickBot="1" x14ac:dyDescent="0.25">
      <c r="E144" s="11">
        <v>43312</v>
      </c>
      <c r="F144" s="12">
        <v>2241.12</v>
      </c>
      <c r="G144" s="12">
        <v>8173.34</v>
      </c>
    </row>
    <row r="145" spans="5:7" ht="13.5" thickBot="1" x14ac:dyDescent="0.25">
      <c r="E145" s="11">
        <v>43313</v>
      </c>
      <c r="F145" s="12">
        <v>2242.77</v>
      </c>
      <c r="G145" s="12">
        <v>8181.25</v>
      </c>
    </row>
    <row r="146" spans="5:7" ht="13.5" thickBot="1" x14ac:dyDescent="0.25">
      <c r="E146" s="11">
        <v>43314</v>
      </c>
      <c r="F146" s="12">
        <v>2240.84</v>
      </c>
      <c r="G146" s="12">
        <v>8174.17</v>
      </c>
    </row>
    <row r="147" spans="5:7" ht="13.5" thickBot="1" x14ac:dyDescent="0.25">
      <c r="E147" s="11">
        <v>43315</v>
      </c>
      <c r="F147" s="12">
        <v>2241.09</v>
      </c>
      <c r="G147" s="12">
        <v>8175.09</v>
      </c>
    </row>
    <row r="148" spans="5:7" ht="13.5" thickBot="1" x14ac:dyDescent="0.25">
      <c r="E148" s="11">
        <v>43318</v>
      </c>
      <c r="F148" s="12">
        <v>2238.54</v>
      </c>
      <c r="G148" s="12">
        <v>8165.81</v>
      </c>
    </row>
    <row r="149" spans="5:7" ht="13.5" thickBot="1" x14ac:dyDescent="0.25">
      <c r="E149" s="11">
        <v>43319</v>
      </c>
      <c r="F149" s="12">
        <v>2235.75</v>
      </c>
      <c r="G149" s="12">
        <v>8155.63</v>
      </c>
    </row>
    <row r="150" spans="5:7" ht="13.5" thickBot="1" x14ac:dyDescent="0.25">
      <c r="E150" s="11">
        <v>43320</v>
      </c>
      <c r="F150" s="12">
        <v>2232.9899999999998</v>
      </c>
      <c r="G150" s="12">
        <v>8145.54</v>
      </c>
    </row>
    <row r="151" spans="5:7" ht="13.5" thickBot="1" x14ac:dyDescent="0.25">
      <c r="E151" s="11">
        <v>43321</v>
      </c>
      <c r="F151" s="12">
        <v>2230.16</v>
      </c>
      <c r="G151" s="12">
        <v>8135.22</v>
      </c>
    </row>
    <row r="152" spans="5:7" ht="13.5" thickBot="1" x14ac:dyDescent="0.25">
      <c r="E152" s="11">
        <v>43322</v>
      </c>
      <c r="F152" s="12">
        <v>2234.08</v>
      </c>
      <c r="G152" s="12">
        <v>8149.52</v>
      </c>
    </row>
    <row r="153" spans="5:7" ht="13.5" thickBot="1" x14ac:dyDescent="0.25">
      <c r="E153" s="11">
        <v>43325</v>
      </c>
      <c r="F153" s="12">
        <v>2234.77</v>
      </c>
      <c r="G153" s="12">
        <v>8152.06</v>
      </c>
    </row>
    <row r="154" spans="5:7" ht="13.5" thickBot="1" x14ac:dyDescent="0.25">
      <c r="E154" s="11">
        <v>43326</v>
      </c>
      <c r="F154" s="12">
        <v>2235.17</v>
      </c>
      <c r="G154" s="12">
        <v>8153.52</v>
      </c>
    </row>
    <row r="155" spans="5:7" ht="13.5" thickBot="1" x14ac:dyDescent="0.25">
      <c r="E155" s="11">
        <v>43328</v>
      </c>
      <c r="F155" s="12">
        <v>2237.63</v>
      </c>
      <c r="G155" s="12">
        <v>8163.5</v>
      </c>
    </row>
    <row r="156" spans="5:7" ht="13.5" thickBot="1" x14ac:dyDescent="0.25">
      <c r="E156" s="11">
        <v>43329</v>
      </c>
      <c r="F156" s="12">
        <v>2244.67</v>
      </c>
      <c r="G156" s="12">
        <v>8189.21</v>
      </c>
    </row>
    <row r="157" spans="5:7" ht="13.5" thickBot="1" x14ac:dyDescent="0.25">
      <c r="E157" s="11">
        <v>43332</v>
      </c>
      <c r="F157" s="12">
        <v>2242.85</v>
      </c>
      <c r="G157" s="12">
        <v>8182.54</v>
      </c>
    </row>
    <row r="158" spans="5:7" ht="13.5" thickBot="1" x14ac:dyDescent="0.25">
      <c r="E158" s="11">
        <v>43333</v>
      </c>
      <c r="F158" s="12">
        <v>2233.6</v>
      </c>
      <c r="G158" s="12">
        <v>8150.85</v>
      </c>
    </row>
    <row r="159" spans="5:7" ht="13.5" thickBot="1" x14ac:dyDescent="0.25">
      <c r="E159" s="11">
        <v>43334</v>
      </c>
      <c r="F159" s="12">
        <v>2228</v>
      </c>
      <c r="G159" s="12">
        <v>8130.39</v>
      </c>
    </row>
    <row r="160" spans="5:7" ht="13.5" thickBot="1" x14ac:dyDescent="0.25">
      <c r="E160" s="11">
        <v>43335</v>
      </c>
      <c r="F160" s="12">
        <v>2223.37</v>
      </c>
      <c r="G160" s="12">
        <v>8113.5</v>
      </c>
    </row>
    <row r="161" spans="5:7" ht="13.5" thickBot="1" x14ac:dyDescent="0.25">
      <c r="E161" s="11">
        <v>43336</v>
      </c>
      <c r="F161" s="12">
        <v>2233.38</v>
      </c>
      <c r="G161" s="12">
        <v>8150.06</v>
      </c>
    </row>
    <row r="162" spans="5:7" ht="13.5" thickBot="1" x14ac:dyDescent="0.25">
      <c r="E162" s="11">
        <v>43339</v>
      </c>
      <c r="F162" s="12">
        <v>2226.71</v>
      </c>
      <c r="G162" s="12">
        <v>8125.7</v>
      </c>
    </row>
    <row r="163" spans="5:7" ht="13.5" thickBot="1" x14ac:dyDescent="0.25">
      <c r="E163" s="11">
        <v>43340</v>
      </c>
      <c r="F163" s="12">
        <v>2226.7600000000002</v>
      </c>
      <c r="G163" s="12">
        <v>8125.89</v>
      </c>
    </row>
    <row r="164" spans="5:7" ht="13.5" thickBot="1" x14ac:dyDescent="0.25">
      <c r="E164" s="11">
        <v>43341</v>
      </c>
      <c r="F164" s="12">
        <v>2227.63</v>
      </c>
      <c r="G164" s="12">
        <v>8134.11</v>
      </c>
    </row>
    <row r="165" spans="5:7" ht="13.5" thickBot="1" x14ac:dyDescent="0.25">
      <c r="E165" s="11">
        <v>43342</v>
      </c>
      <c r="F165" s="12">
        <v>2225.44</v>
      </c>
      <c r="G165" s="12">
        <v>8128.34</v>
      </c>
    </row>
    <row r="166" spans="5:7" ht="13.5" thickBot="1" x14ac:dyDescent="0.25">
      <c r="E166" s="11">
        <v>43343</v>
      </c>
      <c r="F166" s="12">
        <v>2220.77</v>
      </c>
      <c r="G166" s="12">
        <v>8111.29</v>
      </c>
    </row>
    <row r="167" spans="5:7" ht="13.5" thickBot="1" x14ac:dyDescent="0.25">
      <c r="E167" s="11">
        <v>43346</v>
      </c>
      <c r="F167" s="12">
        <v>2218.08</v>
      </c>
      <c r="G167" s="12">
        <v>8101.46</v>
      </c>
    </row>
    <row r="168" spans="5:7" ht="13.5" thickBot="1" x14ac:dyDescent="0.25">
      <c r="E168" s="11">
        <v>43347</v>
      </c>
      <c r="F168" s="12">
        <v>2217.0700000000002</v>
      </c>
      <c r="G168" s="12">
        <v>8097.78</v>
      </c>
    </row>
    <row r="169" spans="5:7" ht="13.5" thickBot="1" x14ac:dyDescent="0.25">
      <c r="E169" s="11">
        <v>43348</v>
      </c>
      <c r="F169" s="12">
        <v>2217.12</v>
      </c>
      <c r="G169" s="12">
        <v>8097.97</v>
      </c>
    </row>
    <row r="170" spans="5:7" ht="13.5" thickBot="1" x14ac:dyDescent="0.25">
      <c r="E170" s="11">
        <v>43349</v>
      </c>
      <c r="F170" s="12">
        <v>2212.0500000000002</v>
      </c>
      <c r="G170" s="12">
        <v>8079.45</v>
      </c>
    </row>
    <row r="171" spans="5:7" ht="13.5" thickBot="1" x14ac:dyDescent="0.25">
      <c r="E171" s="11">
        <v>43350</v>
      </c>
      <c r="F171" s="12">
        <v>2208.58</v>
      </c>
      <c r="G171" s="12">
        <v>8066.76</v>
      </c>
    </row>
    <row r="172" spans="5:7" ht="13.5" thickBot="1" x14ac:dyDescent="0.25">
      <c r="E172" s="11">
        <v>43353</v>
      </c>
      <c r="F172" s="12">
        <v>2208.67</v>
      </c>
      <c r="G172" s="12">
        <v>8067.09</v>
      </c>
    </row>
    <row r="173" spans="5:7" ht="13.5" thickBot="1" x14ac:dyDescent="0.25">
      <c r="E173" s="11">
        <v>43354</v>
      </c>
      <c r="F173" s="12">
        <v>2205.17</v>
      </c>
      <c r="G173" s="12">
        <v>8054.32</v>
      </c>
    </row>
    <row r="174" spans="5:7" ht="13.5" thickBot="1" x14ac:dyDescent="0.25">
      <c r="E174" s="11">
        <v>43355</v>
      </c>
      <c r="F174" s="12">
        <v>2206.27</v>
      </c>
      <c r="G174" s="12">
        <v>8058.32</v>
      </c>
    </row>
    <row r="175" spans="5:7" ht="13.5" thickBot="1" x14ac:dyDescent="0.25">
      <c r="E175" s="11">
        <v>43356</v>
      </c>
      <c r="F175" s="12">
        <v>2205.34</v>
      </c>
      <c r="G175" s="12">
        <v>8054.94</v>
      </c>
    </row>
    <row r="176" spans="5:7" ht="13.5" thickBot="1" x14ac:dyDescent="0.25">
      <c r="E176" s="11">
        <v>43360</v>
      </c>
      <c r="F176" s="12">
        <v>2201.06</v>
      </c>
      <c r="G176" s="12">
        <v>8040.96</v>
      </c>
    </row>
    <row r="177" spans="5:7" ht="13.5" thickBot="1" x14ac:dyDescent="0.25">
      <c r="E177" s="11">
        <v>43361</v>
      </c>
      <c r="F177" s="12">
        <v>2211.46</v>
      </c>
      <c r="G177" s="12">
        <v>8078.97</v>
      </c>
    </row>
    <row r="178" spans="5:7" ht="13.5" thickBot="1" x14ac:dyDescent="0.25">
      <c r="E178" s="11">
        <v>43362</v>
      </c>
      <c r="F178" s="12">
        <v>2211.91</v>
      </c>
      <c r="G178" s="12">
        <v>8080.6</v>
      </c>
    </row>
    <row r="179" spans="5:7" ht="13.5" thickBot="1" x14ac:dyDescent="0.25">
      <c r="E179" s="11">
        <v>43363</v>
      </c>
      <c r="F179" s="12">
        <v>2213.9699999999998</v>
      </c>
      <c r="G179" s="12">
        <v>8088.13</v>
      </c>
    </row>
    <row r="180" spans="5:7" ht="13.5" thickBot="1" x14ac:dyDescent="0.25">
      <c r="E180" s="11">
        <v>43364</v>
      </c>
      <c r="F180" s="12">
        <v>2225.7600000000002</v>
      </c>
      <c r="G180" s="12">
        <v>8131.19</v>
      </c>
    </row>
    <row r="181" spans="5:7" ht="13.5" thickBot="1" x14ac:dyDescent="0.25">
      <c r="E181" s="11">
        <v>43367</v>
      </c>
      <c r="F181" s="12">
        <v>2228.5300000000002</v>
      </c>
      <c r="G181" s="12">
        <v>8143.18</v>
      </c>
    </row>
    <row r="182" spans="5:7" ht="13.5" thickBot="1" x14ac:dyDescent="0.25">
      <c r="E182" s="11">
        <v>43368</v>
      </c>
      <c r="F182" s="12">
        <v>2222.54</v>
      </c>
      <c r="G182" s="12">
        <v>8121.28</v>
      </c>
    </row>
    <row r="183" spans="5:7" ht="13.5" thickBot="1" x14ac:dyDescent="0.25">
      <c r="E183" s="11">
        <v>43369</v>
      </c>
      <c r="F183" s="12">
        <v>2226.61</v>
      </c>
      <c r="G183" s="12">
        <v>8136.14</v>
      </c>
    </row>
    <row r="184" spans="5:7" ht="13.5" thickBot="1" x14ac:dyDescent="0.25">
      <c r="E184" s="11">
        <v>43370</v>
      </c>
      <c r="F184" s="12">
        <v>2248.17</v>
      </c>
      <c r="G184" s="12">
        <v>8214.92</v>
      </c>
    </row>
    <row r="185" spans="5:7" ht="13.5" thickBot="1" x14ac:dyDescent="0.25">
      <c r="E185" s="11">
        <v>43371</v>
      </c>
      <c r="F185" s="12">
        <v>2251.4299999999998</v>
      </c>
      <c r="G185" s="12">
        <v>8226.84</v>
      </c>
    </row>
    <row r="186" spans="5:7" ht="13.5" thickBot="1" x14ac:dyDescent="0.25">
      <c r="E186" s="11">
        <v>43374</v>
      </c>
      <c r="F186" s="12">
        <v>2252.0300000000002</v>
      </c>
      <c r="G186" s="12">
        <v>8229.0499999999993</v>
      </c>
    </row>
    <row r="187" spans="5:7" ht="13.5" thickBot="1" x14ac:dyDescent="0.25">
      <c r="E187" s="11">
        <v>43375</v>
      </c>
      <c r="F187" s="12">
        <v>2256.4499999999998</v>
      </c>
      <c r="G187" s="12">
        <v>8245.19</v>
      </c>
    </row>
    <row r="188" spans="5:7" ht="13.5" thickBot="1" x14ac:dyDescent="0.25">
      <c r="E188" s="11">
        <v>43376</v>
      </c>
      <c r="F188" s="12">
        <v>2260.06</v>
      </c>
      <c r="G188" s="12">
        <v>8258.36</v>
      </c>
    </row>
    <row r="189" spans="5:7" ht="13.5" thickBot="1" x14ac:dyDescent="0.25">
      <c r="E189" s="11">
        <v>43377</v>
      </c>
      <c r="F189" s="12">
        <v>2248.37</v>
      </c>
      <c r="G189" s="12">
        <v>8215.65</v>
      </c>
    </row>
    <row r="190" spans="5:7" ht="13.5" thickBot="1" x14ac:dyDescent="0.25">
      <c r="E190" s="11">
        <v>43378</v>
      </c>
      <c r="F190" s="12">
        <v>2255.69</v>
      </c>
      <c r="G190" s="12">
        <v>8243.33</v>
      </c>
    </row>
    <row r="191" spans="5:7" ht="13.5" thickBot="1" x14ac:dyDescent="0.25">
      <c r="E191" s="11">
        <v>43381</v>
      </c>
      <c r="F191" s="12">
        <v>2252.15</v>
      </c>
      <c r="G191" s="12">
        <v>8230.3799999999992</v>
      </c>
    </row>
    <row r="192" spans="5:7" ht="13.5" thickBot="1" x14ac:dyDescent="0.25">
      <c r="E192" s="11">
        <v>43382</v>
      </c>
      <c r="F192" s="12">
        <v>2252.79</v>
      </c>
      <c r="G192" s="12">
        <v>8232.7199999999993</v>
      </c>
    </row>
    <row r="193" spans="5:7" ht="13.5" thickBot="1" x14ac:dyDescent="0.25">
      <c r="E193" s="11">
        <v>43383</v>
      </c>
      <c r="F193" s="12">
        <v>2246.31</v>
      </c>
      <c r="G193" s="12">
        <v>8209.07</v>
      </c>
    </row>
    <row r="194" spans="5:7" ht="13.5" thickBot="1" x14ac:dyDescent="0.25">
      <c r="E194" s="11">
        <v>43384</v>
      </c>
      <c r="F194" s="12">
        <v>2224.4</v>
      </c>
      <c r="G194" s="12">
        <v>8128.98</v>
      </c>
    </row>
    <row r="195" spans="5:7" ht="13.5" thickBot="1" x14ac:dyDescent="0.25">
      <c r="E195" s="11">
        <v>43385</v>
      </c>
      <c r="F195" s="12">
        <v>2225.19</v>
      </c>
      <c r="G195" s="12">
        <v>8132.32</v>
      </c>
    </row>
    <row r="196" spans="5:7" ht="13.5" thickBot="1" x14ac:dyDescent="0.25">
      <c r="E196" s="11">
        <v>43388</v>
      </c>
      <c r="F196" s="12">
        <v>2225.64</v>
      </c>
      <c r="G196" s="12">
        <v>8133.99</v>
      </c>
    </row>
    <row r="197" spans="5:7" ht="13.5" thickBot="1" x14ac:dyDescent="0.25">
      <c r="E197" s="11">
        <v>43389</v>
      </c>
      <c r="F197" s="12">
        <v>2227.7199999999998</v>
      </c>
      <c r="G197" s="12">
        <v>8143.43</v>
      </c>
    </row>
    <row r="198" spans="5:7" ht="13.5" thickBot="1" x14ac:dyDescent="0.25">
      <c r="E198" s="11">
        <v>43390</v>
      </c>
      <c r="F198" s="12">
        <v>2228.7399999999998</v>
      </c>
      <c r="G198" s="12">
        <v>8147.15</v>
      </c>
    </row>
    <row r="199" spans="5:7" ht="13.5" thickBot="1" x14ac:dyDescent="0.25">
      <c r="E199" s="11">
        <v>43391</v>
      </c>
      <c r="F199" s="12">
        <v>2230.94</v>
      </c>
      <c r="G199" s="12">
        <v>8155.19</v>
      </c>
    </row>
    <row r="200" spans="5:7" ht="13.5" thickBot="1" x14ac:dyDescent="0.25">
      <c r="E200" s="11">
        <v>43392</v>
      </c>
      <c r="F200" s="12">
        <v>2232.96</v>
      </c>
      <c r="G200" s="12">
        <v>8162.57</v>
      </c>
    </row>
    <row r="201" spans="5:7" ht="13.5" thickBot="1" x14ac:dyDescent="0.25">
      <c r="E201" s="11">
        <v>43395</v>
      </c>
      <c r="F201" s="12">
        <v>2230.21</v>
      </c>
      <c r="G201" s="12">
        <v>8152.51</v>
      </c>
    </row>
    <row r="202" spans="5:7" ht="13.5" thickBot="1" x14ac:dyDescent="0.25">
      <c r="E202" s="11">
        <v>43396</v>
      </c>
      <c r="F202" s="12">
        <v>2241.9</v>
      </c>
      <c r="G202" s="12">
        <v>8195.25</v>
      </c>
    </row>
    <row r="203" spans="5:7" ht="13.5" thickBot="1" x14ac:dyDescent="0.25">
      <c r="E203" s="11">
        <v>43397</v>
      </c>
      <c r="F203" s="12">
        <v>2239.1</v>
      </c>
      <c r="G203" s="12">
        <v>8185.01</v>
      </c>
    </row>
    <row r="204" spans="5:7" ht="13.5" thickBot="1" x14ac:dyDescent="0.25">
      <c r="E204" s="11">
        <v>43398</v>
      </c>
      <c r="F204" s="12">
        <v>2239.9899999999998</v>
      </c>
      <c r="G204" s="12">
        <v>8188.27</v>
      </c>
    </row>
    <row r="205" spans="5:7" ht="13.5" thickBot="1" x14ac:dyDescent="0.25">
      <c r="E205" s="11">
        <v>43399</v>
      </c>
      <c r="F205" s="12">
        <v>2240.0100000000002</v>
      </c>
      <c r="G205" s="12">
        <v>8188.35</v>
      </c>
    </row>
    <row r="206" spans="5:7" ht="13.5" thickBot="1" x14ac:dyDescent="0.25">
      <c r="E206" s="11">
        <v>43402</v>
      </c>
      <c r="F206" s="12">
        <v>2240.41</v>
      </c>
      <c r="G206" s="12">
        <v>8189.82</v>
      </c>
    </row>
    <row r="207" spans="5:7" ht="13.5" thickBot="1" x14ac:dyDescent="0.25">
      <c r="E207" s="11">
        <v>43403</v>
      </c>
      <c r="F207" s="12">
        <v>2239.1</v>
      </c>
      <c r="G207" s="12">
        <v>8185.03</v>
      </c>
    </row>
    <row r="208" spans="5:7" ht="13.5" thickBot="1" x14ac:dyDescent="0.25">
      <c r="E208" s="11">
        <v>43404</v>
      </c>
      <c r="F208" s="12">
        <v>2239.5700000000002</v>
      </c>
      <c r="G208" s="12">
        <v>8186.72</v>
      </c>
    </row>
    <row r="209" spans="5:7" ht="13.5" thickBot="1" x14ac:dyDescent="0.25">
      <c r="E209" s="11">
        <v>43405</v>
      </c>
      <c r="F209" s="12">
        <v>2238.9299999999998</v>
      </c>
      <c r="G209" s="12">
        <v>8184.39</v>
      </c>
    </row>
    <row r="210" spans="5:7" ht="13.5" thickBot="1" x14ac:dyDescent="0.25">
      <c r="E210" s="11">
        <v>43409</v>
      </c>
      <c r="F210" s="12">
        <v>2239.7600000000002</v>
      </c>
      <c r="G210" s="12">
        <v>8187.43</v>
      </c>
    </row>
    <row r="211" spans="5:7" ht="13.5" thickBot="1" x14ac:dyDescent="0.25">
      <c r="E211" s="11">
        <v>43410</v>
      </c>
      <c r="F211" s="12">
        <v>2241.13</v>
      </c>
      <c r="G211" s="12">
        <v>8192.44</v>
      </c>
    </row>
    <row r="212" spans="5:7" ht="13.5" thickBot="1" x14ac:dyDescent="0.25">
      <c r="E212" s="11">
        <v>43412</v>
      </c>
      <c r="F212" s="12">
        <v>2240.27</v>
      </c>
      <c r="G212" s="12">
        <v>8189.28</v>
      </c>
    </row>
    <row r="213" spans="5:7" ht="13.5" thickBot="1" x14ac:dyDescent="0.25">
      <c r="E213" s="11">
        <v>43413</v>
      </c>
      <c r="F213" s="12">
        <v>2248.7199999999998</v>
      </c>
      <c r="G213" s="12">
        <v>8220.18</v>
      </c>
    </row>
    <row r="214" spans="5:7" ht="13.5" thickBot="1" x14ac:dyDescent="0.25">
      <c r="E214" s="11">
        <v>43416</v>
      </c>
      <c r="F214" s="12">
        <v>2230.6799999999998</v>
      </c>
      <c r="G214" s="12">
        <v>8194.2900000000009</v>
      </c>
    </row>
    <row r="215" spans="5:7" ht="13.5" thickBot="1" x14ac:dyDescent="0.25">
      <c r="E215" s="11">
        <v>43417</v>
      </c>
      <c r="F215" s="12">
        <v>2229.2399999999998</v>
      </c>
      <c r="G215" s="12">
        <v>8189.01</v>
      </c>
    </row>
    <row r="216" spans="5:7" ht="13.5" thickBot="1" x14ac:dyDescent="0.25">
      <c r="E216" s="11">
        <v>43418</v>
      </c>
      <c r="F216" s="12">
        <v>2244.4</v>
      </c>
      <c r="G216" s="12">
        <v>8244.69</v>
      </c>
    </row>
    <row r="217" spans="5:7" ht="13.5" thickBot="1" x14ac:dyDescent="0.25">
      <c r="E217" s="11">
        <v>43419</v>
      </c>
      <c r="F217" s="12">
        <v>2238.85</v>
      </c>
      <c r="G217" s="12">
        <v>8224.2900000000009</v>
      </c>
    </row>
    <row r="218" spans="5:7" ht="13.5" thickBot="1" x14ac:dyDescent="0.25">
      <c r="E218" s="11">
        <v>43420</v>
      </c>
      <c r="F218" s="12">
        <v>2238.64</v>
      </c>
      <c r="G218" s="12">
        <v>8223.5300000000007</v>
      </c>
    </row>
    <row r="219" spans="5:7" ht="13.5" thickBot="1" x14ac:dyDescent="0.25">
      <c r="E219" s="11">
        <v>43423</v>
      </c>
      <c r="F219" s="12">
        <v>2244.3000000000002</v>
      </c>
      <c r="G219" s="12">
        <v>8244.31</v>
      </c>
    </row>
    <row r="220" spans="5:7" ht="13.5" thickBot="1" x14ac:dyDescent="0.25">
      <c r="E220" s="11">
        <v>43424</v>
      </c>
      <c r="F220" s="12">
        <v>2239.8200000000002</v>
      </c>
      <c r="G220" s="12">
        <v>8227.85</v>
      </c>
    </row>
    <row r="221" spans="5:7" ht="13.5" thickBot="1" x14ac:dyDescent="0.25">
      <c r="E221" s="11">
        <v>43425</v>
      </c>
      <c r="F221" s="12">
        <v>2234.9</v>
      </c>
      <c r="G221" s="12">
        <v>8209.7999999999993</v>
      </c>
    </row>
    <row r="222" spans="5:7" ht="13.5" thickBot="1" x14ac:dyDescent="0.25">
      <c r="E222" s="11">
        <v>43426</v>
      </c>
      <c r="F222" s="12">
        <v>2230.62</v>
      </c>
      <c r="G222" s="12">
        <v>8194.07</v>
      </c>
    </row>
    <row r="223" spans="5:7" ht="13.5" thickBot="1" x14ac:dyDescent="0.25">
      <c r="E223" s="11">
        <v>43427</v>
      </c>
      <c r="F223" s="12">
        <v>2225.5</v>
      </c>
      <c r="G223" s="12">
        <v>8175.25</v>
      </c>
    </row>
    <row r="224" spans="5:7" ht="13.5" thickBot="1" x14ac:dyDescent="0.25">
      <c r="E224" s="11">
        <v>43430</v>
      </c>
      <c r="F224" s="12">
        <v>2227.66</v>
      </c>
      <c r="G224" s="12">
        <v>8185.98</v>
      </c>
    </row>
    <row r="225" spans="5:7" ht="13.5" thickBot="1" x14ac:dyDescent="0.25">
      <c r="E225" s="11">
        <v>43431</v>
      </c>
      <c r="F225" s="12">
        <v>2234.31</v>
      </c>
      <c r="G225" s="12">
        <v>8217.7000000000007</v>
      </c>
    </row>
    <row r="226" spans="5:7" ht="13.5" thickBot="1" x14ac:dyDescent="0.25">
      <c r="E226" s="11">
        <v>43432</v>
      </c>
      <c r="F226" s="12">
        <v>2229.67</v>
      </c>
      <c r="G226" s="12">
        <v>8207.76</v>
      </c>
    </row>
    <row r="227" spans="5:7" ht="13.5" thickBot="1" x14ac:dyDescent="0.25">
      <c r="E227" s="11">
        <v>43433</v>
      </c>
      <c r="F227" s="12">
        <v>2230.4899999999998</v>
      </c>
      <c r="G227" s="12">
        <v>8223.2999999999993</v>
      </c>
    </row>
    <row r="228" spans="5:7" ht="13.5" thickBot="1" x14ac:dyDescent="0.25">
      <c r="E228" s="11">
        <v>43434</v>
      </c>
      <c r="F228" s="12">
        <v>2233.9899999999998</v>
      </c>
      <c r="G228" s="12">
        <v>8236.2099999999991</v>
      </c>
    </row>
    <row r="229" spans="5:7" ht="13.5" thickBot="1" x14ac:dyDescent="0.25">
      <c r="E229" s="11">
        <v>43437</v>
      </c>
      <c r="F229" s="12">
        <v>2233.83</v>
      </c>
      <c r="G229" s="12">
        <v>8235.59</v>
      </c>
    </row>
    <row r="230" spans="5:7" ht="13.5" thickBot="1" x14ac:dyDescent="0.25">
      <c r="E230" s="11">
        <v>43438</v>
      </c>
      <c r="F230" s="12">
        <v>2236.4499999999998</v>
      </c>
      <c r="G230" s="12">
        <v>8245.2800000000007</v>
      </c>
    </row>
    <row r="231" spans="5:7" ht="13.5" thickBot="1" x14ac:dyDescent="0.25">
      <c r="E231" s="11">
        <v>43439</v>
      </c>
      <c r="F231" s="12">
        <v>2231.2399999999998</v>
      </c>
      <c r="G231" s="12">
        <v>8226.0499999999993</v>
      </c>
    </row>
    <row r="232" spans="5:7" ht="13.5" thickBot="1" x14ac:dyDescent="0.25">
      <c r="E232" s="11">
        <v>43440</v>
      </c>
      <c r="F232" s="12">
        <v>2225.19</v>
      </c>
      <c r="G232" s="12">
        <v>8212.7900000000009</v>
      </c>
    </row>
    <row r="233" spans="5:7" ht="13.5" thickBot="1" x14ac:dyDescent="0.25">
      <c r="E233" s="11">
        <v>43441</v>
      </c>
      <c r="F233" s="12">
        <v>2222.7600000000002</v>
      </c>
      <c r="G233" s="12">
        <v>8203.81</v>
      </c>
    </row>
    <row r="234" spans="5:7" ht="13.5" thickBot="1" x14ac:dyDescent="0.25">
      <c r="E234" s="11">
        <v>43444</v>
      </c>
      <c r="F234" s="12">
        <v>2222.54</v>
      </c>
      <c r="G234" s="12">
        <v>8202.98</v>
      </c>
    </row>
    <row r="235" spans="5:7" ht="13.5" thickBot="1" x14ac:dyDescent="0.25">
      <c r="E235" s="11">
        <v>43445</v>
      </c>
      <c r="F235" s="12">
        <v>2216.3200000000002</v>
      </c>
      <c r="G235" s="12">
        <v>8180.04</v>
      </c>
    </row>
    <row r="236" spans="5:7" ht="13.5" thickBot="1" x14ac:dyDescent="0.25">
      <c r="E236" s="11">
        <v>43446</v>
      </c>
      <c r="F236" s="12">
        <v>2216.48</v>
      </c>
      <c r="G236" s="12">
        <v>8180.63</v>
      </c>
    </row>
    <row r="237" spans="5:7" ht="13.5" thickBot="1" x14ac:dyDescent="0.25">
      <c r="E237" s="11">
        <v>43447</v>
      </c>
      <c r="F237" s="12">
        <v>2217.88</v>
      </c>
      <c r="G237" s="12">
        <v>8185.8</v>
      </c>
    </row>
    <row r="238" spans="5:7" ht="13.5" thickBot="1" x14ac:dyDescent="0.25">
      <c r="E238" s="11">
        <v>43448</v>
      </c>
      <c r="F238" s="12">
        <v>2220.38</v>
      </c>
      <c r="G238" s="12">
        <v>8195.02</v>
      </c>
    </row>
    <row r="239" spans="5:7" ht="13.5" thickBot="1" x14ac:dyDescent="0.25">
      <c r="E239" s="11">
        <v>43451</v>
      </c>
      <c r="F239" s="12">
        <v>2224.4699999999998</v>
      </c>
      <c r="G239" s="12">
        <v>8210.1200000000008</v>
      </c>
    </row>
    <row r="240" spans="5:7" ht="13.5" thickBot="1" x14ac:dyDescent="0.25">
      <c r="E240" s="11">
        <v>43452</v>
      </c>
      <c r="F240" s="12">
        <v>2226.8200000000002</v>
      </c>
      <c r="G240" s="12">
        <v>8218.7800000000007</v>
      </c>
    </row>
    <row r="241" spans="5:7" ht="13.5" thickBot="1" x14ac:dyDescent="0.25">
      <c r="E241" s="11">
        <v>43453</v>
      </c>
      <c r="F241" s="12">
        <v>2220.29</v>
      </c>
      <c r="G241" s="12">
        <v>8196.27</v>
      </c>
    </row>
    <row r="242" spans="5:7" ht="13.5" thickBot="1" x14ac:dyDescent="0.25">
      <c r="E242" s="11">
        <v>43454</v>
      </c>
      <c r="F242" s="12">
        <v>2215.17</v>
      </c>
      <c r="G242" s="12">
        <v>8177.85</v>
      </c>
    </row>
    <row r="243" spans="5:7" ht="13.5" thickBot="1" x14ac:dyDescent="0.25">
      <c r="E243" s="11">
        <v>43455</v>
      </c>
      <c r="F243" s="12">
        <v>2211.6999999999998</v>
      </c>
      <c r="G243" s="12">
        <v>8165.65</v>
      </c>
    </row>
    <row r="244" spans="5:7" ht="13.5" thickBot="1" x14ac:dyDescent="0.25">
      <c r="E244" s="11">
        <v>43458</v>
      </c>
      <c r="F244" s="12">
        <v>2213.11</v>
      </c>
      <c r="G244" s="12">
        <v>8174.02</v>
      </c>
    </row>
    <row r="245" spans="5:7" ht="13.5" thickBot="1" x14ac:dyDescent="0.25">
      <c r="E245" s="11">
        <v>43460</v>
      </c>
      <c r="F245" s="12">
        <v>2213.31</v>
      </c>
      <c r="G245" s="12">
        <v>8174.75</v>
      </c>
    </row>
    <row r="246" spans="5:7" ht="13.5" thickBot="1" x14ac:dyDescent="0.25">
      <c r="E246" s="11">
        <v>43461</v>
      </c>
      <c r="F246" s="12">
        <v>2214.7600000000002</v>
      </c>
      <c r="G246" s="12">
        <v>8180.1</v>
      </c>
    </row>
    <row r="247" spans="5:7" ht="13.5" thickBot="1" x14ac:dyDescent="0.25">
      <c r="E247" s="11">
        <v>43462</v>
      </c>
      <c r="F247" s="12">
        <v>2213.9</v>
      </c>
      <c r="G247" s="12">
        <v>8180.07</v>
      </c>
    </row>
    <row r="248" spans="5:7" ht="13.5" thickBot="1" x14ac:dyDescent="0.25">
      <c r="E248" s="11">
        <v>43465</v>
      </c>
      <c r="F248" s="12">
        <v>2218.52</v>
      </c>
      <c r="G248" s="12">
        <v>8197.69</v>
      </c>
    </row>
    <row r="249" spans="5:7" ht="13.5" thickBot="1" x14ac:dyDescent="0.25">
      <c r="E249" s="11">
        <v>43468</v>
      </c>
      <c r="F249" s="12">
        <v>2219.4</v>
      </c>
      <c r="G249" s="12">
        <v>8200.94</v>
      </c>
    </row>
    <row r="250" spans="5:7" ht="13.5" thickBot="1" x14ac:dyDescent="0.25">
      <c r="E250" s="11">
        <v>43469</v>
      </c>
      <c r="F250" s="12">
        <v>2216.5500000000002</v>
      </c>
      <c r="G250" s="12">
        <v>8190.4</v>
      </c>
    </row>
    <row r="251" spans="5:7" ht="13.5" thickBot="1" x14ac:dyDescent="0.25">
      <c r="E251" s="11">
        <v>43472</v>
      </c>
      <c r="F251" s="12">
        <v>2214.4</v>
      </c>
      <c r="G251" s="12">
        <v>8186.42</v>
      </c>
    </row>
    <row r="252" spans="5:7" ht="13.5" thickBot="1" x14ac:dyDescent="0.25">
      <c r="E252" s="11">
        <v>43473</v>
      </c>
      <c r="F252" s="12">
        <v>2215.14</v>
      </c>
      <c r="G252" s="12">
        <v>8189.16</v>
      </c>
    </row>
    <row r="253" spans="5:7" ht="13.5" thickBot="1" x14ac:dyDescent="0.25">
      <c r="E253" s="11">
        <v>43474</v>
      </c>
      <c r="F253" s="12">
        <v>2221.1</v>
      </c>
      <c r="G253" s="12">
        <v>8212.68</v>
      </c>
    </row>
    <row r="254" spans="5:7" ht="13.5" thickBot="1" x14ac:dyDescent="0.25">
      <c r="E254" s="11">
        <v>43475</v>
      </c>
      <c r="F254" s="12">
        <v>2208.8200000000002</v>
      </c>
      <c r="G254" s="12">
        <v>8167.26</v>
      </c>
    </row>
    <row r="255" spans="5:7" ht="13.5" thickBot="1" x14ac:dyDescent="0.25">
      <c r="E255" s="11">
        <v>43476</v>
      </c>
      <c r="F255" s="12">
        <v>2205.19</v>
      </c>
      <c r="G255" s="12">
        <v>8153.86</v>
      </c>
    </row>
    <row r="256" spans="5:7" ht="13.5" thickBot="1" x14ac:dyDescent="0.25">
      <c r="E256" s="11">
        <v>43479</v>
      </c>
      <c r="F256" s="12">
        <v>2214.31</v>
      </c>
      <c r="G256" s="12">
        <v>8187.57</v>
      </c>
    </row>
    <row r="257" spans="5:7" ht="13.5" thickBot="1" x14ac:dyDescent="0.25">
      <c r="E257" s="11">
        <v>43480</v>
      </c>
      <c r="F257" s="12">
        <v>2214.7600000000002</v>
      </c>
      <c r="G257" s="12">
        <v>8189.21</v>
      </c>
    </row>
    <row r="258" spans="5:7" ht="13.5" thickBot="1" x14ac:dyDescent="0.25">
      <c r="E258" s="11">
        <v>43481</v>
      </c>
      <c r="F258" s="12">
        <v>2219.2199999999998</v>
      </c>
      <c r="G258" s="12">
        <v>8205.7000000000007</v>
      </c>
    </row>
    <row r="259" spans="5:7" ht="13.5" thickBot="1" x14ac:dyDescent="0.25">
      <c r="E259" s="11">
        <v>43482</v>
      </c>
      <c r="F259" s="12">
        <v>2223.9</v>
      </c>
      <c r="G259" s="12">
        <v>8223.0300000000007</v>
      </c>
    </row>
    <row r="260" spans="5:7" ht="13.5" thickBot="1" x14ac:dyDescent="0.25">
      <c r="E260" s="11">
        <v>43483</v>
      </c>
      <c r="F260" s="12">
        <v>2226.77</v>
      </c>
      <c r="G260" s="12">
        <v>8233.65</v>
      </c>
    </row>
    <row r="261" spans="5:7" ht="13.5" thickBot="1" x14ac:dyDescent="0.25">
      <c r="E261" s="11">
        <v>43487</v>
      </c>
      <c r="F261" s="12">
        <v>2223.73</v>
      </c>
      <c r="G261" s="12">
        <v>8222.4</v>
      </c>
    </row>
    <row r="262" spans="5:7" ht="13.5" thickBot="1" x14ac:dyDescent="0.25">
      <c r="E262" s="11">
        <v>43488</v>
      </c>
      <c r="F262" s="12">
        <v>2230.91</v>
      </c>
      <c r="G262" s="12">
        <v>8248.94</v>
      </c>
    </row>
    <row r="263" spans="5:7" ht="13.5" thickBot="1" x14ac:dyDescent="0.25">
      <c r="E263" s="11">
        <v>43489</v>
      </c>
      <c r="F263" s="12">
        <v>2224.77</v>
      </c>
      <c r="G263" s="12">
        <v>8226.2199999999993</v>
      </c>
    </row>
    <row r="264" spans="5:7" ht="13.5" thickBot="1" x14ac:dyDescent="0.25">
      <c r="E264" s="11">
        <v>43490</v>
      </c>
      <c r="F264" s="12">
        <v>2220.58</v>
      </c>
      <c r="G264" s="12">
        <v>8210.75</v>
      </c>
    </row>
    <row r="265" spans="5:7" ht="13.5" thickBot="1" x14ac:dyDescent="0.25">
      <c r="E265" s="11">
        <v>43493</v>
      </c>
      <c r="F265" s="12">
        <v>2219.38</v>
      </c>
      <c r="G265" s="12">
        <v>8206.32</v>
      </c>
    </row>
    <row r="266" spans="5:7" ht="13.5" thickBot="1" x14ac:dyDescent="0.25">
      <c r="E266" s="11">
        <v>43494</v>
      </c>
      <c r="F266" s="12">
        <v>2219.6799999999998</v>
      </c>
      <c r="G266" s="12">
        <v>8207.41</v>
      </c>
    </row>
    <row r="267" spans="5:7" ht="13.5" thickBot="1" x14ac:dyDescent="0.25">
      <c r="E267" s="11">
        <v>43495</v>
      </c>
      <c r="F267" s="12">
        <v>2215.5500000000002</v>
      </c>
      <c r="G267" s="12">
        <v>8192.16</v>
      </c>
    </row>
    <row r="268" spans="5:7" ht="13.5" thickBot="1" x14ac:dyDescent="0.25">
      <c r="E268" s="11">
        <v>43496</v>
      </c>
      <c r="F268" s="12">
        <v>2212.92</v>
      </c>
      <c r="G268" s="12">
        <v>8182.41</v>
      </c>
    </row>
    <row r="269" spans="5:7" ht="13.5" thickBot="1" x14ac:dyDescent="0.25">
      <c r="E269" s="11">
        <v>43500</v>
      </c>
      <c r="F269" s="12">
        <v>2214.04</v>
      </c>
      <c r="G269" s="12">
        <v>8186.57</v>
      </c>
    </row>
    <row r="270" spans="5:7" ht="13.5" thickBot="1" x14ac:dyDescent="0.25">
      <c r="E270" s="11">
        <v>43502</v>
      </c>
      <c r="F270" s="12">
        <v>2207.8200000000002</v>
      </c>
      <c r="G270" s="12">
        <v>8163.58</v>
      </c>
    </row>
    <row r="271" spans="5:7" ht="13.5" thickBot="1" x14ac:dyDescent="0.25">
      <c r="E271" s="11">
        <v>43503</v>
      </c>
      <c r="F271" s="12">
        <v>2205.75</v>
      </c>
      <c r="G271" s="12">
        <v>8155.89</v>
      </c>
    </row>
    <row r="272" spans="5:7" ht="13.5" thickBot="1" x14ac:dyDescent="0.25">
      <c r="E272" s="11">
        <v>43504</v>
      </c>
      <c r="F272" s="12">
        <v>2210.58</v>
      </c>
      <c r="G272" s="12">
        <v>8173.77</v>
      </c>
    </row>
    <row r="273" spans="5:7" ht="13.5" thickBot="1" x14ac:dyDescent="0.25">
      <c r="E273" s="11">
        <v>43507</v>
      </c>
      <c r="F273" s="12">
        <v>2205.6799999999998</v>
      </c>
      <c r="G273" s="12">
        <v>8155.63</v>
      </c>
    </row>
    <row r="274" spans="5:7" ht="13.5" thickBot="1" x14ac:dyDescent="0.25">
      <c r="E274" s="11">
        <v>43508</v>
      </c>
      <c r="F274" s="12">
        <v>2204.2600000000002</v>
      </c>
      <c r="G274" s="12">
        <v>8150.4</v>
      </c>
    </row>
    <row r="275" spans="5:7" ht="13.5" thickBot="1" x14ac:dyDescent="0.25">
      <c r="E275" s="11">
        <v>43509</v>
      </c>
      <c r="F275" s="12">
        <v>2202.38</v>
      </c>
      <c r="G275" s="12">
        <v>8143.46</v>
      </c>
    </row>
    <row r="276" spans="5:7" ht="13.5" thickBot="1" x14ac:dyDescent="0.25">
      <c r="E276" s="11">
        <v>43510</v>
      </c>
      <c r="F276" s="12">
        <v>2200.5700000000002</v>
      </c>
      <c r="G276" s="12">
        <v>8136.76</v>
      </c>
    </row>
    <row r="277" spans="5:7" ht="13.5" thickBot="1" x14ac:dyDescent="0.25">
      <c r="E277" s="11">
        <v>43511</v>
      </c>
      <c r="F277" s="12">
        <v>2198.31</v>
      </c>
      <c r="G277" s="12">
        <v>8128.4</v>
      </c>
    </row>
    <row r="278" spans="5:7" ht="13.5" thickBot="1" x14ac:dyDescent="0.25">
      <c r="E278" s="11">
        <v>43514</v>
      </c>
      <c r="F278" s="12">
        <v>2202.52</v>
      </c>
      <c r="G278" s="12">
        <v>8146.41</v>
      </c>
    </row>
    <row r="279" spans="5:7" ht="13.5" thickBot="1" x14ac:dyDescent="0.25">
      <c r="E279" s="11">
        <v>43515</v>
      </c>
      <c r="F279" s="12">
        <v>2199.8000000000002</v>
      </c>
      <c r="G279" s="12">
        <v>8136.35</v>
      </c>
    </row>
    <row r="280" spans="5:7" ht="13.5" thickBot="1" x14ac:dyDescent="0.25">
      <c r="E280" s="11">
        <v>43516</v>
      </c>
      <c r="F280" s="12">
        <v>2200.6999999999998</v>
      </c>
      <c r="G280" s="12">
        <v>8139.65</v>
      </c>
    </row>
    <row r="281" spans="5:7" ht="13.5" thickBot="1" x14ac:dyDescent="0.25">
      <c r="E281" s="11">
        <v>43517</v>
      </c>
      <c r="F281" s="12">
        <v>2209.16</v>
      </c>
      <c r="G281" s="12">
        <v>8170.95</v>
      </c>
    </row>
    <row r="282" spans="5:7" ht="13.5" thickBot="1" x14ac:dyDescent="0.25">
      <c r="E282" s="11">
        <v>43518</v>
      </c>
      <c r="F282" s="12">
        <v>2207.1999999999998</v>
      </c>
      <c r="G282" s="12">
        <v>8163.7</v>
      </c>
    </row>
    <row r="283" spans="5:7" ht="13.5" thickBot="1" x14ac:dyDescent="0.25">
      <c r="E283" s="11">
        <v>43521</v>
      </c>
      <c r="F283" s="12">
        <v>2203.91</v>
      </c>
      <c r="G283" s="12">
        <v>8151.56</v>
      </c>
    </row>
    <row r="284" spans="5:7" ht="13.5" thickBot="1" x14ac:dyDescent="0.25">
      <c r="E284" s="11">
        <v>43522</v>
      </c>
      <c r="F284" s="12">
        <v>2201.06</v>
      </c>
      <c r="G284" s="12">
        <v>8141.02</v>
      </c>
    </row>
    <row r="285" spans="5:7" ht="13.5" thickBot="1" x14ac:dyDescent="0.25">
      <c r="E285" s="11">
        <v>43523</v>
      </c>
      <c r="F285" s="12">
        <v>2202.98</v>
      </c>
      <c r="G285" s="12">
        <v>8148.09</v>
      </c>
    </row>
    <row r="286" spans="5:7" ht="13.5" thickBot="1" x14ac:dyDescent="0.25">
      <c r="E286" s="11">
        <v>43524</v>
      </c>
      <c r="F286" s="12">
        <v>2206.6999999999998</v>
      </c>
      <c r="G286" s="12">
        <v>8161.86</v>
      </c>
    </row>
    <row r="287" spans="5:7" ht="13.5" thickBot="1" x14ac:dyDescent="0.25">
      <c r="E287" s="11">
        <v>43525</v>
      </c>
      <c r="F287" s="12">
        <v>2207.04</v>
      </c>
      <c r="G287" s="12">
        <v>8163.41</v>
      </c>
    </row>
    <row r="288" spans="5:7" ht="13.5" thickBot="1" x14ac:dyDescent="0.25">
      <c r="E288" s="11">
        <v>43529</v>
      </c>
      <c r="F288" s="12">
        <v>2204.36</v>
      </c>
      <c r="G288" s="12">
        <v>8153.47</v>
      </c>
    </row>
    <row r="289" spans="5:7" ht="13.5" thickBot="1" x14ac:dyDescent="0.25">
      <c r="E289" s="11">
        <v>43530</v>
      </c>
      <c r="F289" s="12">
        <v>2195.4</v>
      </c>
      <c r="G289" s="12">
        <v>8120.34</v>
      </c>
    </row>
    <row r="290" spans="5:7" ht="13.5" thickBot="1" x14ac:dyDescent="0.25">
      <c r="E290" s="11">
        <v>43531</v>
      </c>
      <c r="F290" s="12">
        <v>2200.08</v>
      </c>
      <c r="G290" s="12">
        <v>8137.64</v>
      </c>
    </row>
    <row r="291" spans="5:7" ht="13.5" thickBot="1" x14ac:dyDescent="0.25">
      <c r="E291" s="11">
        <v>43532</v>
      </c>
      <c r="F291" s="12">
        <v>2195.5100000000002</v>
      </c>
      <c r="G291" s="12">
        <v>8120.75</v>
      </c>
    </row>
    <row r="292" spans="5:7" ht="13.5" thickBot="1" x14ac:dyDescent="0.25">
      <c r="E292" s="11">
        <v>43535</v>
      </c>
      <c r="F292" s="12">
        <v>2194.88</v>
      </c>
      <c r="G292" s="12">
        <v>8118.4</v>
      </c>
    </row>
    <row r="293" spans="5:7" ht="13.5" thickBot="1" x14ac:dyDescent="0.25">
      <c r="E293" s="11">
        <v>43537</v>
      </c>
      <c r="F293" s="12">
        <v>2191.17</v>
      </c>
      <c r="G293" s="12">
        <v>8104.68</v>
      </c>
    </row>
    <row r="294" spans="5:7" ht="13.5" thickBot="1" x14ac:dyDescent="0.25">
      <c r="E294" s="11">
        <v>43538</v>
      </c>
      <c r="F294" s="12">
        <v>2189.6999999999998</v>
      </c>
      <c r="G294" s="12">
        <v>8099.26</v>
      </c>
    </row>
    <row r="295" spans="5:7" ht="13.5" thickBot="1" x14ac:dyDescent="0.25">
      <c r="E295" s="11">
        <v>43539</v>
      </c>
      <c r="F295" s="12">
        <v>2187.52</v>
      </c>
      <c r="G295" s="12">
        <v>8091.2</v>
      </c>
    </row>
    <row r="296" spans="5:7" ht="13.5" thickBot="1" x14ac:dyDescent="0.25">
      <c r="E296" s="11">
        <v>43542</v>
      </c>
      <c r="F296" s="12">
        <v>2190</v>
      </c>
      <c r="G296" s="12">
        <v>8100.38</v>
      </c>
    </row>
    <row r="297" spans="5:7" ht="13.5" thickBot="1" x14ac:dyDescent="0.25">
      <c r="E297" s="11">
        <v>43543</v>
      </c>
      <c r="F297" s="12">
        <v>2187.87</v>
      </c>
      <c r="G297" s="12">
        <v>8092.47</v>
      </c>
    </row>
    <row r="298" spans="5:7" ht="13.5" thickBot="1" x14ac:dyDescent="0.25">
      <c r="E298" s="11">
        <v>43544</v>
      </c>
      <c r="F298" s="12">
        <v>2183.4499999999998</v>
      </c>
      <c r="G298" s="12">
        <v>8076.12</v>
      </c>
    </row>
    <row r="299" spans="5:7" ht="13.5" thickBot="1" x14ac:dyDescent="0.25">
      <c r="E299" s="11">
        <v>43545</v>
      </c>
      <c r="F299" s="12">
        <v>2180.67</v>
      </c>
      <c r="G299" s="12">
        <v>8065.84</v>
      </c>
    </row>
    <row r="300" spans="5:7" ht="13.5" thickBot="1" x14ac:dyDescent="0.25">
      <c r="E300" s="11">
        <v>43546</v>
      </c>
      <c r="F300" s="12">
        <v>2171.92</v>
      </c>
      <c r="G300" s="12">
        <v>8033.49</v>
      </c>
    </row>
    <row r="301" spans="5:7" ht="13.5" thickBot="1" x14ac:dyDescent="0.25">
      <c r="E301" s="11">
        <v>43549</v>
      </c>
      <c r="F301" s="12">
        <v>2171.31</v>
      </c>
      <c r="G301" s="12">
        <v>8031.25</v>
      </c>
    </row>
    <row r="302" spans="5:7" ht="13.5" thickBot="1" x14ac:dyDescent="0.25">
      <c r="E302" s="11">
        <v>43550</v>
      </c>
      <c r="F302" s="12">
        <v>2168.69</v>
      </c>
      <c r="G302" s="12">
        <v>8021.54</v>
      </c>
    </row>
    <row r="303" spans="5:7" ht="13.5" thickBot="1" x14ac:dyDescent="0.25">
      <c r="E303" s="11">
        <v>43551</v>
      </c>
      <c r="F303" s="12">
        <v>2169.91</v>
      </c>
      <c r="G303" s="12">
        <v>8026.05</v>
      </c>
    </row>
    <row r="304" spans="5:7" ht="13.5" thickBot="1" x14ac:dyDescent="0.25">
      <c r="E304" s="11">
        <v>43552</v>
      </c>
      <c r="F304" s="12">
        <v>2167.4899999999998</v>
      </c>
      <c r="G304" s="12">
        <v>8017.11</v>
      </c>
    </row>
    <row r="305" spans="5:7" ht="13.5" thickBot="1" x14ac:dyDescent="0.25">
      <c r="E305" s="11">
        <v>43553</v>
      </c>
      <c r="F305" s="12">
        <v>2164.7800000000002</v>
      </c>
      <c r="G305" s="12">
        <v>8007.09</v>
      </c>
    </row>
    <row r="306" spans="5:7" ht="13.5" thickBot="1" x14ac:dyDescent="0.25">
      <c r="E306" s="11">
        <v>43556</v>
      </c>
      <c r="F306" s="12">
        <v>2166.94</v>
      </c>
      <c r="G306" s="12">
        <v>8015.05</v>
      </c>
    </row>
    <row r="307" spans="5:7" ht="13.5" thickBot="1" x14ac:dyDescent="0.25">
      <c r="E307" s="11">
        <v>43557</v>
      </c>
      <c r="F307" s="12">
        <v>2160.44</v>
      </c>
      <c r="G307" s="12">
        <v>7991.04</v>
      </c>
    </row>
    <row r="308" spans="5:7" ht="13.5" thickBot="1" x14ac:dyDescent="0.25">
      <c r="E308" s="11">
        <v>43558</v>
      </c>
      <c r="F308" s="12">
        <v>2165.63</v>
      </c>
      <c r="G308" s="12">
        <v>8010.22</v>
      </c>
    </row>
    <row r="309" spans="5:7" ht="13.5" thickBot="1" x14ac:dyDescent="0.25">
      <c r="E309" s="11">
        <v>43559</v>
      </c>
      <c r="F309" s="12">
        <v>2166.09</v>
      </c>
      <c r="G309" s="12">
        <v>8011.94</v>
      </c>
    </row>
    <row r="310" spans="5:7" ht="13.5" thickBot="1" x14ac:dyDescent="0.25">
      <c r="E310" s="11">
        <v>43560</v>
      </c>
      <c r="F310" s="12">
        <v>2178.09</v>
      </c>
      <c r="G310" s="12">
        <v>8058.2</v>
      </c>
    </row>
    <row r="311" spans="5:7" ht="13.5" thickBot="1" x14ac:dyDescent="0.25">
      <c r="E311" s="11">
        <v>43563</v>
      </c>
      <c r="F311" s="12">
        <v>2186.06</v>
      </c>
      <c r="G311" s="12">
        <v>8091.43</v>
      </c>
    </row>
    <row r="312" spans="5:7" ht="13.5" thickBot="1" x14ac:dyDescent="0.25">
      <c r="E312" s="11">
        <v>43564</v>
      </c>
      <c r="F312" s="12">
        <v>2185.91</v>
      </c>
      <c r="G312" s="12">
        <v>8090.88</v>
      </c>
    </row>
    <row r="313" spans="5:7" ht="13.5" thickBot="1" x14ac:dyDescent="0.25">
      <c r="E313" s="11">
        <v>43565</v>
      </c>
      <c r="F313" s="12">
        <v>2179.19</v>
      </c>
      <c r="G313" s="12">
        <v>8066.01</v>
      </c>
    </row>
    <row r="314" spans="5:7" ht="13.5" thickBot="1" x14ac:dyDescent="0.25">
      <c r="E314" s="11">
        <v>43566</v>
      </c>
      <c r="F314" s="12">
        <v>2176.81</v>
      </c>
      <c r="G314" s="12">
        <v>8057.17</v>
      </c>
    </row>
    <row r="315" spans="5:7" ht="13.5" thickBot="1" x14ac:dyDescent="0.25">
      <c r="E315" s="11">
        <v>43567</v>
      </c>
      <c r="F315" s="12">
        <v>2169.6799999999998</v>
      </c>
      <c r="G315" s="12">
        <v>8036.28</v>
      </c>
    </row>
    <row r="316" spans="5:7" ht="13.5" thickBot="1" x14ac:dyDescent="0.25">
      <c r="E316" s="11">
        <v>43570</v>
      </c>
      <c r="F316" s="12">
        <v>2169.67</v>
      </c>
      <c r="G316" s="12">
        <v>8036.25</v>
      </c>
    </row>
    <row r="317" spans="5:7" ht="13.5" thickBot="1" x14ac:dyDescent="0.25">
      <c r="E317" s="11">
        <v>43571</v>
      </c>
      <c r="F317" s="12">
        <v>2167.34</v>
      </c>
      <c r="G317" s="12">
        <v>8027.62</v>
      </c>
    </row>
    <row r="318" spans="5:7" ht="13.5" thickBot="1" x14ac:dyDescent="0.25">
      <c r="E318" s="11">
        <v>43572</v>
      </c>
      <c r="F318" s="12">
        <v>2159.41</v>
      </c>
      <c r="G318" s="12">
        <v>8002.26</v>
      </c>
    </row>
    <row r="319" spans="5:7" ht="13.5" thickBot="1" x14ac:dyDescent="0.25">
      <c r="E319" s="11">
        <v>43573</v>
      </c>
      <c r="F319" s="12">
        <v>2154.54</v>
      </c>
      <c r="G319" s="12">
        <v>7984.24</v>
      </c>
    </row>
    <row r="320" spans="5:7" ht="13.5" thickBot="1" x14ac:dyDescent="0.25">
      <c r="E320" s="11">
        <v>43574</v>
      </c>
      <c r="F320" s="12">
        <v>2155.3000000000002</v>
      </c>
      <c r="G320" s="12">
        <v>7987.02</v>
      </c>
    </row>
    <row r="321" spans="5:7" ht="13.5" thickBot="1" x14ac:dyDescent="0.25">
      <c r="E321" s="11">
        <v>43577</v>
      </c>
      <c r="F321" s="12">
        <v>2156.73</v>
      </c>
      <c r="G321" s="12">
        <v>7992.33</v>
      </c>
    </row>
    <row r="322" spans="5:7" ht="13.5" thickBot="1" x14ac:dyDescent="0.25">
      <c r="E322" s="11">
        <v>43578</v>
      </c>
      <c r="F322" s="12">
        <v>2151.9279000000001</v>
      </c>
      <c r="G322" s="12">
        <v>7974.5456199766204</v>
      </c>
    </row>
    <row r="323" spans="5:7" ht="13.5" thickBot="1" x14ac:dyDescent="0.25">
      <c r="E323" s="11">
        <v>43579</v>
      </c>
      <c r="F323" s="12">
        <v>2147.3125</v>
      </c>
      <c r="G323" s="12">
        <v>7957.4420181996093</v>
      </c>
    </row>
    <row r="324" spans="5:7" ht="13.5" thickBot="1" x14ac:dyDescent="0.25">
      <c r="E324" s="11">
        <v>43580</v>
      </c>
      <c r="F324" s="12">
        <v>2146.9058</v>
      </c>
      <c r="G324" s="12">
        <v>7955.9348823408081</v>
      </c>
    </row>
    <row r="325" spans="5:7" ht="13.5" thickBot="1" x14ac:dyDescent="0.25">
      <c r="E325" s="11">
        <v>43581</v>
      </c>
      <c r="F325" s="12">
        <v>2145.7071999999998</v>
      </c>
      <c r="G325" s="12">
        <v>7951.4931487771019</v>
      </c>
    </row>
    <row r="326" spans="5:7" ht="13.5" thickBot="1" x14ac:dyDescent="0.25">
      <c r="E326" s="11">
        <v>43584</v>
      </c>
      <c r="F326" s="12">
        <v>2142.11</v>
      </c>
      <c r="G326" s="12">
        <v>7938.15</v>
      </c>
    </row>
    <row r="327" spans="5:7" ht="13.5" thickBot="1" x14ac:dyDescent="0.25">
      <c r="E327" s="11">
        <v>43585</v>
      </c>
      <c r="F327" s="12">
        <v>2141.35</v>
      </c>
      <c r="G327" s="12">
        <v>7935.35</v>
      </c>
    </row>
    <row r="328" spans="5:7" ht="13.5" thickBot="1" x14ac:dyDescent="0.25">
      <c r="E328" s="11">
        <v>43587</v>
      </c>
      <c r="F328" s="12">
        <v>2140.5100000000002</v>
      </c>
      <c r="G328" s="12">
        <v>7932.24</v>
      </c>
    </row>
    <row r="329" spans="5:7" ht="13.5" thickBot="1" x14ac:dyDescent="0.25">
      <c r="E329" s="11">
        <v>43588</v>
      </c>
      <c r="F329" s="12">
        <v>2137.64</v>
      </c>
      <c r="G329" s="12">
        <v>7921.59</v>
      </c>
    </row>
    <row r="330" spans="5:7" ht="13.5" thickBot="1" x14ac:dyDescent="0.25">
      <c r="E330" s="11">
        <v>43591</v>
      </c>
      <c r="F330" s="12">
        <v>2136.71</v>
      </c>
      <c r="G330" s="12">
        <v>7918.15</v>
      </c>
    </row>
    <row r="331" spans="5:7" ht="13.5" thickBot="1" x14ac:dyDescent="0.25">
      <c r="E331" s="11">
        <v>43592</v>
      </c>
      <c r="F331" s="12">
        <v>2130.09</v>
      </c>
      <c r="G331" s="12">
        <v>7893.62</v>
      </c>
    </row>
    <row r="332" spans="5:7" ht="13.5" thickBot="1" x14ac:dyDescent="0.25">
      <c r="E332" s="11">
        <v>43593</v>
      </c>
      <c r="F332" s="12">
        <v>2128.35</v>
      </c>
      <c r="G332" s="12">
        <v>7887.17</v>
      </c>
    </row>
    <row r="333" spans="5:7" ht="13.5" thickBot="1" x14ac:dyDescent="0.25">
      <c r="E333" s="11">
        <v>43594</v>
      </c>
      <c r="F333" s="12">
        <v>2129.36</v>
      </c>
      <c r="G333" s="12">
        <v>7896.73</v>
      </c>
    </row>
    <row r="334" spans="5:7" ht="13.5" thickBot="1" x14ac:dyDescent="0.25">
      <c r="E334" s="11">
        <v>43595</v>
      </c>
      <c r="F334" s="12">
        <v>2139.5500000000002</v>
      </c>
      <c r="G334" s="12">
        <v>7934.5</v>
      </c>
    </row>
    <row r="335" spans="5:7" ht="13.5" thickBot="1" x14ac:dyDescent="0.25">
      <c r="E335" s="11">
        <v>43598</v>
      </c>
      <c r="F335" s="12">
        <v>2140.4499999999998</v>
      </c>
      <c r="G335" s="12">
        <v>7937.84</v>
      </c>
    </row>
    <row r="336" spans="5:7" ht="13.5" thickBot="1" x14ac:dyDescent="0.25">
      <c r="E336" s="11">
        <v>43599</v>
      </c>
      <c r="F336" s="12">
        <v>2141.46</v>
      </c>
      <c r="G336" s="12">
        <v>7941.57</v>
      </c>
    </row>
    <row r="337" spans="5:7" ht="13.5" thickBot="1" x14ac:dyDescent="0.25">
      <c r="E337" s="11">
        <v>43600</v>
      </c>
      <c r="F337" s="12">
        <v>2156.0300000000002</v>
      </c>
      <c r="G337" s="12">
        <v>7995.62</v>
      </c>
    </row>
    <row r="338" spans="5:7" ht="13.5" thickBot="1" x14ac:dyDescent="0.25">
      <c r="E338" s="11">
        <v>43601</v>
      </c>
      <c r="F338" s="12">
        <v>2155.1799999999998</v>
      </c>
      <c r="G338" s="12">
        <v>7992.47</v>
      </c>
    </row>
    <row r="339" spans="5:7" ht="13.5" thickBot="1" x14ac:dyDescent="0.25">
      <c r="E339" s="11">
        <v>43602</v>
      </c>
      <c r="F339" s="12">
        <v>2154.21</v>
      </c>
      <c r="G339" s="12">
        <v>7988.85</v>
      </c>
    </row>
    <row r="340" spans="5:7" ht="13.5" thickBot="1" x14ac:dyDescent="0.25">
      <c r="E340" s="11">
        <v>43605</v>
      </c>
      <c r="F340" s="12">
        <v>2154.42</v>
      </c>
      <c r="G340" s="12">
        <v>7989.66</v>
      </c>
    </row>
    <row r="341" spans="5:7" ht="13.5" thickBot="1" x14ac:dyDescent="0.25">
      <c r="E341" s="11">
        <v>43606</v>
      </c>
      <c r="F341" s="12">
        <v>2152.7399999999998</v>
      </c>
      <c r="G341" s="12">
        <v>7983.4</v>
      </c>
    </row>
    <row r="342" spans="5:7" ht="13.5" thickBot="1" x14ac:dyDescent="0.25">
      <c r="E342" s="11">
        <v>43607</v>
      </c>
      <c r="F342" s="12">
        <v>2149.14</v>
      </c>
      <c r="G342" s="12">
        <v>7970.07</v>
      </c>
    </row>
    <row r="343" spans="5:7" ht="13.5" thickBot="1" x14ac:dyDescent="0.25">
      <c r="E343" s="11">
        <v>43608</v>
      </c>
      <c r="F343" s="12">
        <v>2144.38</v>
      </c>
      <c r="G343" s="12">
        <v>7955.58</v>
      </c>
    </row>
    <row r="344" spans="5:7" ht="13.5" thickBot="1" x14ac:dyDescent="0.25">
      <c r="E344" s="11">
        <v>43609</v>
      </c>
      <c r="F344" s="12">
        <v>2145.54</v>
      </c>
      <c r="G344" s="12">
        <v>7961.59</v>
      </c>
    </row>
    <row r="345" spans="5:7" ht="13.5" thickBot="1" x14ac:dyDescent="0.25">
      <c r="E345" s="11">
        <v>43612</v>
      </c>
      <c r="F345" s="12">
        <v>2140.9499999999998</v>
      </c>
      <c r="G345" s="12">
        <v>7944.57</v>
      </c>
    </row>
    <row r="346" spans="5:7" ht="13.5" thickBot="1" x14ac:dyDescent="0.25">
      <c r="E346" s="11">
        <v>43613</v>
      </c>
      <c r="F346" s="12">
        <v>2144.02</v>
      </c>
      <c r="G346" s="12">
        <v>7956.82</v>
      </c>
    </row>
    <row r="347" spans="5:7" ht="13.5" thickBot="1" x14ac:dyDescent="0.25">
      <c r="E347" s="11">
        <v>43614</v>
      </c>
      <c r="F347" s="12">
        <v>2146.02</v>
      </c>
      <c r="G347" s="12">
        <v>7980.29</v>
      </c>
    </row>
    <row r="348" spans="5:7" ht="13.5" thickBot="1" x14ac:dyDescent="0.25">
      <c r="E348" s="11">
        <v>43615</v>
      </c>
      <c r="F348" s="12">
        <v>2138.77</v>
      </c>
      <c r="G348" s="12">
        <v>7958.92</v>
      </c>
    </row>
    <row r="349" spans="5:7" ht="13.5" thickBot="1" x14ac:dyDescent="0.25">
      <c r="E349" s="11">
        <v>43616</v>
      </c>
      <c r="F349" s="12">
        <v>2133.33</v>
      </c>
      <c r="G349" s="12">
        <v>7938.66</v>
      </c>
    </row>
    <row r="350" spans="5:7" ht="13.5" thickBot="1" x14ac:dyDescent="0.25">
      <c r="E350" s="11">
        <v>43619</v>
      </c>
      <c r="F350" s="12">
        <v>2132.19</v>
      </c>
      <c r="G350" s="12">
        <v>7934.4</v>
      </c>
    </row>
    <row r="351" spans="5:7" ht="13.5" thickBot="1" x14ac:dyDescent="0.25">
      <c r="E351" s="11">
        <v>43620</v>
      </c>
      <c r="F351" s="12">
        <v>2131.06</v>
      </c>
      <c r="G351" s="12">
        <v>7930.23</v>
      </c>
    </row>
    <row r="352" spans="5:7" ht="13.5" thickBot="1" x14ac:dyDescent="0.25">
      <c r="E352" s="11">
        <v>43622</v>
      </c>
      <c r="F352" s="12">
        <v>2129.92</v>
      </c>
      <c r="G352" s="12">
        <v>7925.99</v>
      </c>
    </row>
    <row r="353" spans="5:7" ht="13.5" thickBot="1" x14ac:dyDescent="0.25">
      <c r="E353" s="11">
        <v>43623</v>
      </c>
      <c r="F353" s="12">
        <v>2125.7399999999998</v>
      </c>
      <c r="G353" s="12">
        <v>7910.42</v>
      </c>
    </row>
    <row r="354" spans="5:7" ht="13.5" thickBot="1" x14ac:dyDescent="0.25">
      <c r="E354" s="11">
        <v>43626</v>
      </c>
      <c r="F354" s="12">
        <v>2120.31</v>
      </c>
      <c r="G354" s="12">
        <v>7890.2</v>
      </c>
    </row>
    <row r="355" spans="5:7" ht="13.5" thickBot="1" x14ac:dyDescent="0.25">
      <c r="E355" s="11">
        <v>43627</v>
      </c>
      <c r="F355" s="12">
        <v>2123.42</v>
      </c>
      <c r="G355" s="12">
        <v>7901.79</v>
      </c>
    </row>
    <row r="356" spans="5:7" ht="13.5" thickBot="1" x14ac:dyDescent="0.25">
      <c r="E356" s="11">
        <v>43628</v>
      </c>
      <c r="F356" s="12">
        <v>2122.29</v>
      </c>
      <c r="G356" s="12">
        <v>7897.59</v>
      </c>
    </row>
    <row r="357" spans="5:7" ht="13.5" thickBot="1" x14ac:dyDescent="0.25">
      <c r="E357" s="11">
        <v>43629</v>
      </c>
      <c r="F357" s="12">
        <v>2114.64</v>
      </c>
      <c r="G357" s="12">
        <v>7869.1</v>
      </c>
    </row>
    <row r="358" spans="5:7" ht="13.5" thickBot="1" x14ac:dyDescent="0.25">
      <c r="E358" s="11">
        <v>43630</v>
      </c>
      <c r="F358" s="12">
        <v>2111.21</v>
      </c>
      <c r="G358" s="12">
        <v>7856.35</v>
      </c>
    </row>
    <row r="359" spans="5:7" ht="13.5" thickBot="1" x14ac:dyDescent="0.25">
      <c r="E359" s="11">
        <v>43633</v>
      </c>
      <c r="F359" s="12">
        <v>2109.88</v>
      </c>
      <c r="G359" s="12">
        <v>7851.4</v>
      </c>
    </row>
    <row r="360" spans="5:7" ht="13.5" thickBot="1" x14ac:dyDescent="0.25">
      <c r="E360" s="11">
        <v>43634</v>
      </c>
      <c r="F360" s="12">
        <v>2110.41</v>
      </c>
      <c r="G360" s="12">
        <v>7853.37</v>
      </c>
    </row>
    <row r="361" spans="5:7" ht="13.5" thickBot="1" x14ac:dyDescent="0.25">
      <c r="E361" s="11">
        <v>43635</v>
      </c>
      <c r="F361" s="12">
        <v>2108.15</v>
      </c>
      <c r="G361" s="12">
        <v>7856.88</v>
      </c>
    </row>
    <row r="362" spans="5:7" ht="13.5" thickBot="1" x14ac:dyDescent="0.25">
      <c r="E362" s="11">
        <v>43636</v>
      </c>
      <c r="F362" s="12">
        <v>2110.5100000000002</v>
      </c>
      <c r="G362" s="12">
        <v>7865.7</v>
      </c>
    </row>
    <row r="363" spans="5:7" ht="13.5" thickBot="1" x14ac:dyDescent="0.25">
      <c r="E363" s="11">
        <v>43637</v>
      </c>
      <c r="F363" s="12">
        <v>2115.73</v>
      </c>
      <c r="G363" s="12">
        <v>7885.13</v>
      </c>
    </row>
    <row r="364" spans="5:7" ht="13.5" thickBot="1" x14ac:dyDescent="0.25">
      <c r="E364" s="11">
        <v>43640</v>
      </c>
      <c r="F364" s="12">
        <v>2132.15</v>
      </c>
      <c r="G364" s="12">
        <v>7946.34</v>
      </c>
    </row>
    <row r="365" spans="5:7" ht="13.5" thickBot="1" x14ac:dyDescent="0.25">
      <c r="E365" s="11">
        <v>43641</v>
      </c>
      <c r="F365" s="12">
        <v>2158.23</v>
      </c>
      <c r="G365" s="12">
        <v>8043.56</v>
      </c>
    </row>
    <row r="366" spans="5:7" ht="13.5" thickBot="1" x14ac:dyDescent="0.25">
      <c r="E366" s="11">
        <v>43642</v>
      </c>
      <c r="F366" s="12">
        <v>2158.89</v>
      </c>
      <c r="G366" s="12">
        <v>8046.01</v>
      </c>
    </row>
    <row r="367" spans="5:7" ht="13.5" thickBot="1" x14ac:dyDescent="0.25">
      <c r="E367" s="11">
        <v>43643</v>
      </c>
      <c r="F367" s="12">
        <v>2130.92</v>
      </c>
      <c r="G367" s="12">
        <v>7941.75</v>
      </c>
    </row>
    <row r="368" spans="5:7" ht="13.5" thickBot="1" x14ac:dyDescent="0.25">
      <c r="E368" s="11">
        <v>43644</v>
      </c>
      <c r="F368" s="12">
        <v>2128.4</v>
      </c>
      <c r="G368" s="12">
        <v>7932.36</v>
      </c>
    </row>
    <row r="369" spans="5:7" ht="13.5" thickBot="1" x14ac:dyDescent="0.25">
      <c r="E369" s="11">
        <v>43647</v>
      </c>
      <c r="F369" s="12">
        <v>2133.92</v>
      </c>
      <c r="G369" s="12">
        <v>7952.92</v>
      </c>
    </row>
    <row r="370" spans="5:7" ht="13.5" thickBot="1" x14ac:dyDescent="0.25">
      <c r="E370" s="11">
        <v>43648</v>
      </c>
      <c r="F370" s="12">
        <v>2132.39</v>
      </c>
      <c r="G370" s="12">
        <v>7947.25</v>
      </c>
    </row>
    <row r="371" spans="5:7" ht="13.5" thickBot="1" x14ac:dyDescent="0.25">
      <c r="E371" s="11">
        <v>43649</v>
      </c>
      <c r="F371" s="12">
        <v>2137.75</v>
      </c>
      <c r="G371" s="12">
        <v>7967.22</v>
      </c>
    </row>
    <row r="372" spans="5:7" ht="13.5" thickBot="1" x14ac:dyDescent="0.25">
      <c r="E372" s="11">
        <v>43650</v>
      </c>
      <c r="F372" s="12">
        <v>2139.79</v>
      </c>
      <c r="G372" s="12">
        <v>7979.41</v>
      </c>
    </row>
    <row r="373" spans="5:7" ht="13.5" thickBot="1" x14ac:dyDescent="0.25">
      <c r="E373" s="11">
        <v>43651</v>
      </c>
      <c r="F373" s="12">
        <v>2140.1999999999998</v>
      </c>
      <c r="G373" s="12">
        <v>7986.14</v>
      </c>
    </row>
    <row r="374" spans="5:7" ht="13.5" thickBot="1" x14ac:dyDescent="0.25">
      <c r="E374" s="11">
        <v>43654</v>
      </c>
      <c r="F374" s="12">
        <v>2150.64</v>
      </c>
      <c r="G374" s="12">
        <v>8025.12</v>
      </c>
    </row>
    <row r="375" spans="5:7" ht="13.5" thickBot="1" x14ac:dyDescent="0.25">
      <c r="E375" s="11">
        <v>43655</v>
      </c>
      <c r="F375" s="12">
        <v>2157.36</v>
      </c>
      <c r="G375" s="12">
        <v>8053.76</v>
      </c>
    </row>
    <row r="376" spans="5:7" ht="13.5" thickBot="1" x14ac:dyDescent="0.25">
      <c r="E376" s="11">
        <v>43656</v>
      </c>
      <c r="F376" s="12">
        <v>2147.61</v>
      </c>
      <c r="G376" s="12">
        <v>8057.92</v>
      </c>
    </row>
    <row r="377" spans="5:7" ht="13.5" thickBot="1" x14ac:dyDescent="0.25">
      <c r="E377" s="11">
        <v>43657</v>
      </c>
      <c r="F377" s="12">
        <v>2152.9499999999998</v>
      </c>
      <c r="G377" s="12">
        <v>8077.95</v>
      </c>
    </row>
    <row r="378" spans="5:7" ht="13.5" thickBot="1" x14ac:dyDescent="0.25">
      <c r="E378" s="11">
        <v>43658</v>
      </c>
      <c r="F378" s="12">
        <v>2154.44</v>
      </c>
      <c r="G378" s="12">
        <v>8083.55</v>
      </c>
    </row>
    <row r="379" spans="5:7" ht="13.5" thickBot="1" x14ac:dyDescent="0.25">
      <c r="E379" s="11">
        <v>43661</v>
      </c>
      <c r="F379" s="12">
        <v>2153.86</v>
      </c>
      <c r="G379" s="12">
        <v>8094.62</v>
      </c>
    </row>
    <row r="380" spans="5:7" ht="13.5" thickBot="1" x14ac:dyDescent="0.25">
      <c r="E380" s="11">
        <v>43662</v>
      </c>
      <c r="F380" s="12">
        <v>2155.61</v>
      </c>
      <c r="G380" s="12">
        <v>8101.21</v>
      </c>
    </row>
    <row r="381" spans="5:7" ht="13.5" thickBot="1" x14ac:dyDescent="0.25">
      <c r="E381" s="11">
        <v>43663</v>
      </c>
      <c r="F381" s="12">
        <v>2155.56</v>
      </c>
      <c r="G381" s="12">
        <v>8101.01</v>
      </c>
    </row>
    <row r="382" spans="5:7" ht="13.5" thickBot="1" x14ac:dyDescent="0.25">
      <c r="E382" s="11">
        <v>43664</v>
      </c>
      <c r="F382" s="12">
        <v>2146.04</v>
      </c>
      <c r="G382" s="12">
        <v>8065.26</v>
      </c>
    </row>
    <row r="383" spans="5:7" ht="13.5" thickBot="1" x14ac:dyDescent="0.25">
      <c r="E383" s="11">
        <v>43665</v>
      </c>
      <c r="F383" s="12">
        <v>2148.6799999999998</v>
      </c>
      <c r="G383" s="12">
        <v>8075.16</v>
      </c>
    </row>
    <row r="384" spans="5:7" ht="13.5" thickBot="1" x14ac:dyDescent="0.25">
      <c r="E384" s="11">
        <v>43668</v>
      </c>
      <c r="F384" s="12">
        <v>2153.94</v>
      </c>
      <c r="G384" s="12">
        <v>8094.94</v>
      </c>
    </row>
    <row r="385" spans="5:7" ht="13.5" thickBot="1" x14ac:dyDescent="0.25">
      <c r="E385" s="11">
        <v>43669</v>
      </c>
      <c r="F385" s="12">
        <v>2152.3200000000002</v>
      </c>
      <c r="G385" s="12">
        <v>8088.83</v>
      </c>
    </row>
    <row r="386" spans="5:7" ht="13.5" thickBot="1" x14ac:dyDescent="0.25">
      <c r="E386" s="11">
        <v>43670</v>
      </c>
      <c r="F386" s="12">
        <v>2154.59</v>
      </c>
      <c r="G386" s="12">
        <v>8097.39</v>
      </c>
    </row>
    <row r="387" spans="5:7" ht="13.5" thickBot="1" x14ac:dyDescent="0.25">
      <c r="E387" s="11">
        <v>43671</v>
      </c>
      <c r="F387" s="12">
        <v>2153.19</v>
      </c>
      <c r="G387" s="12">
        <v>8092.13</v>
      </c>
    </row>
    <row r="388" spans="5:7" ht="13.5" thickBot="1" x14ac:dyDescent="0.25">
      <c r="E388" s="11">
        <v>43672</v>
      </c>
      <c r="F388" s="12">
        <v>2153.06</v>
      </c>
      <c r="G388" s="12">
        <v>8091.64</v>
      </c>
    </row>
    <row r="389" spans="5:7" ht="13.5" thickBot="1" x14ac:dyDescent="0.25">
      <c r="E389" s="11">
        <v>43676</v>
      </c>
      <c r="F389" s="12">
        <v>2152.67</v>
      </c>
      <c r="G389" s="12">
        <v>8090.17</v>
      </c>
    </row>
    <row r="390" spans="5:7" ht="13.5" thickBot="1" x14ac:dyDescent="0.25">
      <c r="E390" s="11">
        <v>43677</v>
      </c>
      <c r="F390" s="12">
        <v>2160.2600000000002</v>
      </c>
      <c r="G390" s="12">
        <v>8118.68</v>
      </c>
    </row>
    <row r="391" spans="5:7" ht="13.5" thickBot="1" x14ac:dyDescent="0.25">
      <c r="E391" s="11">
        <v>43678</v>
      </c>
      <c r="F391" s="12">
        <v>2168.89</v>
      </c>
      <c r="G391" s="12">
        <v>8151.14</v>
      </c>
    </row>
    <row r="392" spans="5:7" ht="13.5" thickBot="1" x14ac:dyDescent="0.25">
      <c r="E392" s="11">
        <v>43679</v>
      </c>
      <c r="F392" s="12">
        <v>2169.17</v>
      </c>
      <c r="G392" s="12">
        <v>8152.16</v>
      </c>
    </row>
    <row r="393" spans="5:7" ht="13.5" thickBot="1" x14ac:dyDescent="0.25">
      <c r="E393" s="11">
        <v>43682</v>
      </c>
      <c r="F393" s="12">
        <v>2170.44</v>
      </c>
      <c r="G393" s="12">
        <v>8158.86</v>
      </c>
    </row>
    <row r="394" spans="5:7" ht="13.5" thickBot="1" x14ac:dyDescent="0.25">
      <c r="E394" s="11">
        <v>43683</v>
      </c>
      <c r="F394" s="12">
        <v>2163.71</v>
      </c>
      <c r="G394" s="12">
        <v>8133.54</v>
      </c>
    </row>
    <row r="395" spans="5:7" ht="13.5" thickBot="1" x14ac:dyDescent="0.25">
      <c r="E395" s="11">
        <v>43684</v>
      </c>
      <c r="F395" s="12">
        <v>2165.37</v>
      </c>
      <c r="G395" s="12">
        <v>8139.79</v>
      </c>
    </row>
    <row r="396" spans="5:7" ht="13.5" thickBot="1" x14ac:dyDescent="0.25">
      <c r="E396" s="11">
        <v>43685</v>
      </c>
      <c r="F396" s="12">
        <v>2163.69</v>
      </c>
      <c r="G396" s="12">
        <v>8133.5</v>
      </c>
    </row>
    <row r="397" spans="5:7" ht="13.5" thickBot="1" x14ac:dyDescent="0.25">
      <c r="E397" s="11">
        <v>43686</v>
      </c>
      <c r="F397" s="12">
        <v>2161.0100000000002</v>
      </c>
      <c r="G397" s="12">
        <v>8123.41</v>
      </c>
    </row>
    <row r="398" spans="5:7" ht="13.5" thickBot="1" x14ac:dyDescent="0.25">
      <c r="E398" s="11">
        <v>43689</v>
      </c>
      <c r="F398" s="12">
        <v>2171.71</v>
      </c>
      <c r="G398" s="12">
        <v>8163.63</v>
      </c>
    </row>
    <row r="399" spans="5:7" ht="13.5" thickBot="1" x14ac:dyDescent="0.25">
      <c r="E399" s="11">
        <v>43690</v>
      </c>
      <c r="F399" s="12">
        <v>2170.87</v>
      </c>
      <c r="G399" s="12">
        <v>8160.47</v>
      </c>
    </row>
    <row r="400" spans="5:7" ht="13.5" thickBot="1" x14ac:dyDescent="0.25">
      <c r="E400" s="11">
        <v>43691</v>
      </c>
      <c r="F400" s="12">
        <v>2173.36</v>
      </c>
      <c r="G400" s="12">
        <v>8169.82</v>
      </c>
    </row>
    <row r="401" spans="5:7" ht="13.5" thickBot="1" x14ac:dyDescent="0.25">
      <c r="E401" s="11">
        <v>43692</v>
      </c>
      <c r="F401" s="12">
        <v>2170.42</v>
      </c>
      <c r="G401" s="12">
        <v>8158.78</v>
      </c>
    </row>
    <row r="402" spans="5:7" ht="13.5" thickBot="1" x14ac:dyDescent="0.25">
      <c r="E402" s="11">
        <v>43693</v>
      </c>
      <c r="F402" s="12">
        <v>2172.98</v>
      </c>
      <c r="G402" s="12">
        <v>8168.39</v>
      </c>
    </row>
    <row r="403" spans="5:7" ht="13.5" thickBot="1" x14ac:dyDescent="0.25">
      <c r="E403" s="11">
        <v>43696</v>
      </c>
      <c r="F403" s="12">
        <v>2169.1</v>
      </c>
      <c r="G403" s="12">
        <v>8153.81</v>
      </c>
    </row>
    <row r="404" spans="5:7" ht="13.5" thickBot="1" x14ac:dyDescent="0.25">
      <c r="E404" s="11">
        <v>43697</v>
      </c>
      <c r="F404" s="12">
        <v>2167.7199999999998</v>
      </c>
      <c r="G404" s="12">
        <v>8148.63</v>
      </c>
    </row>
    <row r="405" spans="5:7" ht="13.5" thickBot="1" x14ac:dyDescent="0.25">
      <c r="E405" s="11">
        <v>43698</v>
      </c>
      <c r="F405" s="12">
        <v>2171.54</v>
      </c>
      <c r="G405" s="12">
        <v>8165.09</v>
      </c>
    </row>
    <row r="406" spans="5:7" ht="13.5" thickBot="1" x14ac:dyDescent="0.25">
      <c r="E406" s="11">
        <v>43699</v>
      </c>
      <c r="F406" s="12">
        <v>2164.73</v>
      </c>
      <c r="G406" s="12">
        <v>8139.46</v>
      </c>
    </row>
    <row r="407" spans="5:7" ht="13.5" thickBot="1" x14ac:dyDescent="0.25">
      <c r="E407" s="11">
        <v>43700</v>
      </c>
      <c r="F407" s="12">
        <v>2167.19</v>
      </c>
      <c r="G407" s="12">
        <v>8148.75</v>
      </c>
    </row>
    <row r="408" spans="5:7" ht="13.5" thickBot="1" x14ac:dyDescent="0.25">
      <c r="E408" s="11">
        <v>43703</v>
      </c>
      <c r="F408" s="12">
        <v>2169.62</v>
      </c>
      <c r="G408" s="12">
        <v>8159.93</v>
      </c>
    </row>
    <row r="409" spans="5:7" ht="13.5" thickBot="1" x14ac:dyDescent="0.25">
      <c r="E409" s="11">
        <v>43704</v>
      </c>
      <c r="F409" s="12">
        <v>2169.79</v>
      </c>
      <c r="G409" s="12">
        <v>8160.57</v>
      </c>
    </row>
    <row r="410" spans="5:7" ht="13.5" thickBot="1" x14ac:dyDescent="0.25">
      <c r="E410" s="11">
        <v>43705</v>
      </c>
      <c r="F410" s="12">
        <v>2161.17</v>
      </c>
      <c r="G410" s="12">
        <v>8137.22</v>
      </c>
    </row>
    <row r="411" spans="5:7" ht="13.5" thickBot="1" x14ac:dyDescent="0.25">
      <c r="E411" s="11">
        <v>43706</v>
      </c>
      <c r="F411" s="12">
        <v>2164.1999999999998</v>
      </c>
      <c r="G411" s="12">
        <v>8148.64</v>
      </c>
    </row>
    <row r="412" spans="5:7" ht="13.5" thickBot="1" x14ac:dyDescent="0.25">
      <c r="E412" s="11">
        <v>43707</v>
      </c>
      <c r="F412" s="12">
        <v>2161.98</v>
      </c>
      <c r="G412" s="12">
        <v>8142.26</v>
      </c>
    </row>
  </sheetData>
  <conditionalFormatting sqref="F3:F267">
    <cfRule type="top10" dxfId="2" priority="1" stopIfTrue="1" rank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8"/>
  <sheetViews>
    <sheetView topLeftCell="D191" workbookViewId="0">
      <selection activeCell="W203" sqref="W203"/>
    </sheetView>
  </sheetViews>
  <sheetFormatPr defaultRowHeight="12.75" x14ac:dyDescent="0.2"/>
  <cols>
    <col min="5" max="5" width="13.42578125" customWidth="1"/>
    <col min="6" max="7" width="9.42578125" bestFit="1" customWidth="1"/>
  </cols>
  <sheetData>
    <row r="1" spans="1:7" x14ac:dyDescent="0.2">
      <c r="A1" t="s">
        <v>38</v>
      </c>
    </row>
    <row r="2" spans="1:7" ht="13.5" thickBot="1" x14ac:dyDescent="0.25">
      <c r="F2" t="s">
        <v>21</v>
      </c>
      <c r="G2" t="s">
        <v>20</v>
      </c>
    </row>
    <row r="3" spans="1:7" ht="13.5" thickBot="1" x14ac:dyDescent="0.25">
      <c r="E3" s="11">
        <v>43468</v>
      </c>
      <c r="F3" s="12">
        <v>2219.4</v>
      </c>
      <c r="G3" s="12">
        <v>8200.94</v>
      </c>
    </row>
    <row r="4" spans="1:7" ht="13.5" thickBot="1" x14ac:dyDescent="0.25">
      <c r="E4" s="11">
        <v>43469</v>
      </c>
      <c r="F4" s="12">
        <v>2216.5500000000002</v>
      </c>
      <c r="G4" s="12">
        <v>8190.4</v>
      </c>
    </row>
    <row r="5" spans="1:7" ht="13.5" thickBot="1" x14ac:dyDescent="0.25">
      <c r="E5" s="11">
        <v>43472</v>
      </c>
      <c r="F5" s="12">
        <v>2214.4</v>
      </c>
      <c r="G5" s="12">
        <v>8186.42</v>
      </c>
    </row>
    <row r="6" spans="1:7" ht="13.5" thickBot="1" x14ac:dyDescent="0.25">
      <c r="E6" s="11">
        <v>43473</v>
      </c>
      <c r="F6" s="12">
        <v>2215.14</v>
      </c>
      <c r="G6" s="12">
        <v>8189.16</v>
      </c>
    </row>
    <row r="7" spans="1:7" ht="13.5" thickBot="1" x14ac:dyDescent="0.25">
      <c r="E7" s="11">
        <v>43474</v>
      </c>
      <c r="F7" s="12">
        <v>2221.1</v>
      </c>
      <c r="G7" s="12">
        <v>8212.68</v>
      </c>
    </row>
    <row r="8" spans="1:7" ht="13.5" thickBot="1" x14ac:dyDescent="0.25">
      <c r="E8" s="11">
        <v>43475</v>
      </c>
      <c r="F8" s="12">
        <v>2208.8200000000002</v>
      </c>
      <c r="G8" s="12">
        <v>8167.26</v>
      </c>
    </row>
    <row r="9" spans="1:7" ht="13.5" thickBot="1" x14ac:dyDescent="0.25">
      <c r="E9" s="11">
        <v>43476</v>
      </c>
      <c r="F9" s="12">
        <v>2205.19</v>
      </c>
      <c r="G9" s="12">
        <v>8153.86</v>
      </c>
    </row>
    <row r="10" spans="1:7" ht="13.5" thickBot="1" x14ac:dyDescent="0.25">
      <c r="E10" s="11">
        <v>43479</v>
      </c>
      <c r="F10" s="12">
        <v>2214.31</v>
      </c>
      <c r="G10" s="12">
        <v>8187.57</v>
      </c>
    </row>
    <row r="11" spans="1:7" ht="13.5" thickBot="1" x14ac:dyDescent="0.25">
      <c r="E11" s="11">
        <v>43480</v>
      </c>
      <c r="F11" s="12">
        <v>2214.7600000000002</v>
      </c>
      <c r="G11" s="12">
        <v>8189.21</v>
      </c>
    </row>
    <row r="12" spans="1:7" ht="13.5" thickBot="1" x14ac:dyDescent="0.25">
      <c r="E12" s="11">
        <v>43481</v>
      </c>
      <c r="F12" s="12">
        <v>2219.2199999999998</v>
      </c>
      <c r="G12" s="12">
        <v>8205.7000000000007</v>
      </c>
    </row>
    <row r="13" spans="1:7" ht="13.5" thickBot="1" x14ac:dyDescent="0.25">
      <c r="E13" s="11">
        <v>43482</v>
      </c>
      <c r="F13" s="12">
        <v>2223.9</v>
      </c>
      <c r="G13" s="12">
        <v>8223.0300000000007</v>
      </c>
    </row>
    <row r="14" spans="1:7" ht="13.5" thickBot="1" x14ac:dyDescent="0.25">
      <c r="E14" s="11">
        <v>43483</v>
      </c>
      <c r="F14" s="12">
        <v>2226.77</v>
      </c>
      <c r="G14" s="12">
        <v>8233.65</v>
      </c>
    </row>
    <row r="15" spans="1:7" ht="13.5" thickBot="1" x14ac:dyDescent="0.25">
      <c r="E15" s="11">
        <v>43487</v>
      </c>
      <c r="F15" s="12">
        <v>2223.73</v>
      </c>
      <c r="G15" s="12">
        <v>8222.4</v>
      </c>
    </row>
    <row r="16" spans="1:7" ht="13.5" thickBot="1" x14ac:dyDescent="0.25">
      <c r="E16" s="11">
        <v>43488</v>
      </c>
      <c r="F16" s="12">
        <v>2230.91</v>
      </c>
      <c r="G16" s="12">
        <v>8248.94</v>
      </c>
    </row>
    <row r="17" spans="5:7" ht="13.5" thickBot="1" x14ac:dyDescent="0.25">
      <c r="E17" s="11">
        <v>43489</v>
      </c>
      <c r="F17" s="12">
        <v>2224.77</v>
      </c>
      <c r="G17" s="12">
        <v>8226.2199999999993</v>
      </c>
    </row>
    <row r="18" spans="5:7" ht="13.5" thickBot="1" x14ac:dyDescent="0.25">
      <c r="E18" s="11">
        <v>43490</v>
      </c>
      <c r="F18" s="12">
        <v>2220.58</v>
      </c>
      <c r="G18" s="12">
        <v>8210.75</v>
      </c>
    </row>
    <row r="19" spans="5:7" ht="13.5" thickBot="1" x14ac:dyDescent="0.25">
      <c r="E19" s="11">
        <v>43493</v>
      </c>
      <c r="F19" s="12">
        <v>2219.38</v>
      </c>
      <c r="G19" s="12">
        <v>8206.32</v>
      </c>
    </row>
    <row r="20" spans="5:7" ht="13.5" thickBot="1" x14ac:dyDescent="0.25">
      <c r="E20" s="11">
        <v>43494</v>
      </c>
      <c r="F20" s="12">
        <v>2219.6799999999998</v>
      </c>
      <c r="G20" s="12">
        <v>8207.41</v>
      </c>
    </row>
    <row r="21" spans="5:7" ht="13.5" thickBot="1" x14ac:dyDescent="0.25">
      <c r="E21" s="11">
        <v>43495</v>
      </c>
      <c r="F21" s="12">
        <v>2215.5500000000002</v>
      </c>
      <c r="G21" s="12">
        <v>8192.16</v>
      </c>
    </row>
    <row r="22" spans="5:7" ht="13.5" thickBot="1" x14ac:dyDescent="0.25">
      <c r="E22" s="11">
        <v>43496</v>
      </c>
      <c r="F22" s="12">
        <v>2212.92</v>
      </c>
      <c r="G22" s="12">
        <v>8182.41</v>
      </c>
    </row>
    <row r="23" spans="5:7" ht="13.5" thickBot="1" x14ac:dyDescent="0.25">
      <c r="E23" s="11">
        <v>43500</v>
      </c>
      <c r="F23" s="12">
        <v>2214.04</v>
      </c>
      <c r="G23" s="12">
        <v>8186.57</v>
      </c>
    </row>
    <row r="24" spans="5:7" ht="13.5" thickBot="1" x14ac:dyDescent="0.25">
      <c r="E24" s="11">
        <v>43502</v>
      </c>
      <c r="F24" s="12">
        <v>2207.8200000000002</v>
      </c>
      <c r="G24" s="12">
        <v>8163.58</v>
      </c>
    </row>
    <row r="25" spans="5:7" ht="13.5" thickBot="1" x14ac:dyDescent="0.25">
      <c r="E25" s="11">
        <v>43503</v>
      </c>
      <c r="F25" s="12">
        <v>2205.75</v>
      </c>
      <c r="G25" s="12">
        <v>8155.89</v>
      </c>
    </row>
    <row r="26" spans="5:7" ht="13.5" thickBot="1" x14ac:dyDescent="0.25">
      <c r="E26" s="11">
        <v>43504</v>
      </c>
      <c r="F26" s="12">
        <v>2210.58</v>
      </c>
      <c r="G26" s="12">
        <v>8173.77</v>
      </c>
    </row>
    <row r="27" spans="5:7" ht="13.5" thickBot="1" x14ac:dyDescent="0.25">
      <c r="E27" s="11">
        <v>43507</v>
      </c>
      <c r="F27" s="12">
        <v>2205.6799999999998</v>
      </c>
      <c r="G27" s="12">
        <v>8155.63</v>
      </c>
    </row>
    <row r="28" spans="5:7" ht="13.5" thickBot="1" x14ac:dyDescent="0.25">
      <c r="E28" s="11">
        <v>43508</v>
      </c>
      <c r="F28" s="12">
        <v>2204.2600000000002</v>
      </c>
      <c r="G28" s="12">
        <v>8150.4</v>
      </c>
    </row>
    <row r="29" spans="5:7" ht="13.5" thickBot="1" x14ac:dyDescent="0.25">
      <c r="E29" s="11">
        <v>43509</v>
      </c>
      <c r="F29" s="12">
        <v>2202.38</v>
      </c>
      <c r="G29" s="12">
        <v>8143.46</v>
      </c>
    </row>
    <row r="30" spans="5:7" ht="13.5" thickBot="1" x14ac:dyDescent="0.25">
      <c r="E30" s="11">
        <v>43510</v>
      </c>
      <c r="F30" s="12">
        <v>2200.5700000000002</v>
      </c>
      <c r="G30" s="12">
        <v>8136.76</v>
      </c>
    </row>
    <row r="31" spans="5:7" ht="13.5" thickBot="1" x14ac:dyDescent="0.25">
      <c r="E31" s="11">
        <v>43511</v>
      </c>
      <c r="F31" s="12">
        <v>2198.31</v>
      </c>
      <c r="G31" s="12">
        <v>8128.4</v>
      </c>
    </row>
    <row r="32" spans="5:7" ht="13.5" thickBot="1" x14ac:dyDescent="0.25">
      <c r="E32" s="11">
        <v>43514</v>
      </c>
      <c r="F32" s="12">
        <v>2202.52</v>
      </c>
      <c r="G32" s="12">
        <v>8146.41</v>
      </c>
    </row>
    <row r="33" spans="5:7" ht="13.5" thickBot="1" x14ac:dyDescent="0.25">
      <c r="E33" s="11">
        <v>43515</v>
      </c>
      <c r="F33" s="12">
        <v>2199.8000000000002</v>
      </c>
      <c r="G33" s="12">
        <v>8136.35</v>
      </c>
    </row>
    <row r="34" spans="5:7" ht="13.5" thickBot="1" x14ac:dyDescent="0.25">
      <c r="E34" s="11">
        <v>43516</v>
      </c>
      <c r="F34" s="12">
        <v>2200.6999999999998</v>
      </c>
      <c r="G34" s="12">
        <v>8139.65</v>
      </c>
    </row>
    <row r="35" spans="5:7" ht="13.5" thickBot="1" x14ac:dyDescent="0.25">
      <c r="E35" s="11">
        <v>43517</v>
      </c>
      <c r="F35" s="12">
        <v>2209.16</v>
      </c>
      <c r="G35" s="12">
        <v>8170.95</v>
      </c>
    </row>
    <row r="36" spans="5:7" ht="13.5" thickBot="1" x14ac:dyDescent="0.25">
      <c r="E36" s="11">
        <v>43518</v>
      </c>
      <c r="F36" s="12">
        <v>2207.1999999999998</v>
      </c>
      <c r="G36" s="12">
        <v>8163.7</v>
      </c>
    </row>
    <row r="37" spans="5:7" ht="13.5" thickBot="1" x14ac:dyDescent="0.25">
      <c r="E37" s="11">
        <v>43521</v>
      </c>
      <c r="F37" s="12">
        <v>2203.91</v>
      </c>
      <c r="G37" s="12">
        <v>8151.56</v>
      </c>
    </row>
    <row r="38" spans="5:7" ht="13.5" thickBot="1" x14ac:dyDescent="0.25">
      <c r="E38" s="11">
        <v>43522</v>
      </c>
      <c r="F38" s="12">
        <v>2201.06</v>
      </c>
      <c r="G38" s="12">
        <v>8141.02</v>
      </c>
    </row>
    <row r="39" spans="5:7" ht="13.5" thickBot="1" x14ac:dyDescent="0.25">
      <c r="E39" s="11">
        <v>43523</v>
      </c>
      <c r="F39" s="12">
        <v>2202.98</v>
      </c>
      <c r="G39" s="12">
        <v>8148.09</v>
      </c>
    </row>
    <row r="40" spans="5:7" ht="13.5" thickBot="1" x14ac:dyDescent="0.25">
      <c r="E40" s="11">
        <v>43524</v>
      </c>
      <c r="F40" s="12">
        <v>2206.6999999999998</v>
      </c>
      <c r="G40" s="12">
        <v>8161.86</v>
      </c>
    </row>
    <row r="41" spans="5:7" ht="13.5" thickBot="1" x14ac:dyDescent="0.25">
      <c r="E41" s="11">
        <v>43525</v>
      </c>
      <c r="F41" s="12">
        <v>2207.04</v>
      </c>
      <c r="G41" s="12">
        <v>8163.41</v>
      </c>
    </row>
    <row r="42" spans="5:7" ht="13.5" thickBot="1" x14ac:dyDescent="0.25">
      <c r="E42" s="11">
        <v>43529</v>
      </c>
      <c r="F42" s="12">
        <v>2204.36</v>
      </c>
      <c r="G42" s="12">
        <v>8153.47</v>
      </c>
    </row>
    <row r="43" spans="5:7" ht="13.5" thickBot="1" x14ac:dyDescent="0.25">
      <c r="E43" s="11">
        <v>43530</v>
      </c>
      <c r="F43" s="12">
        <v>2195.4</v>
      </c>
      <c r="G43" s="12">
        <v>8120.34</v>
      </c>
    </row>
    <row r="44" spans="5:7" ht="13.5" thickBot="1" x14ac:dyDescent="0.25">
      <c r="E44" s="11">
        <v>43531</v>
      </c>
      <c r="F44" s="12">
        <v>2200.08</v>
      </c>
      <c r="G44" s="12">
        <v>8137.64</v>
      </c>
    </row>
    <row r="45" spans="5:7" ht="13.5" thickBot="1" x14ac:dyDescent="0.25">
      <c r="E45" s="11">
        <v>43532</v>
      </c>
      <c r="F45" s="12">
        <v>2195.5100000000002</v>
      </c>
      <c r="G45" s="12">
        <v>8120.75</v>
      </c>
    </row>
    <row r="46" spans="5:7" ht="13.5" thickBot="1" x14ac:dyDescent="0.25">
      <c r="E46" s="11">
        <v>43535</v>
      </c>
      <c r="F46" s="12">
        <v>2194.88</v>
      </c>
      <c r="G46" s="12">
        <v>8118.4</v>
      </c>
    </row>
    <row r="47" spans="5:7" ht="13.5" thickBot="1" x14ac:dyDescent="0.25">
      <c r="E47" s="11">
        <v>43537</v>
      </c>
      <c r="F47" s="12">
        <v>2191.17</v>
      </c>
      <c r="G47" s="12">
        <v>8104.68</v>
      </c>
    </row>
    <row r="48" spans="5:7" ht="13.5" thickBot="1" x14ac:dyDescent="0.25">
      <c r="E48" s="11">
        <v>43538</v>
      </c>
      <c r="F48" s="12">
        <v>2189.6999999999998</v>
      </c>
      <c r="G48" s="12">
        <v>8099.26</v>
      </c>
    </row>
    <row r="49" spans="5:7" ht="13.5" thickBot="1" x14ac:dyDescent="0.25">
      <c r="E49" s="11">
        <v>43539</v>
      </c>
      <c r="F49" s="12">
        <v>2187.52</v>
      </c>
      <c r="G49" s="12">
        <v>8091.2</v>
      </c>
    </row>
    <row r="50" spans="5:7" ht="13.5" thickBot="1" x14ac:dyDescent="0.25">
      <c r="E50" s="11">
        <v>43542</v>
      </c>
      <c r="F50" s="12">
        <v>2190</v>
      </c>
      <c r="G50" s="12">
        <v>8100.38</v>
      </c>
    </row>
    <row r="51" spans="5:7" ht="13.5" thickBot="1" x14ac:dyDescent="0.25">
      <c r="E51" s="11">
        <v>43543</v>
      </c>
      <c r="F51" s="12">
        <v>2187.87</v>
      </c>
      <c r="G51" s="12">
        <v>8092.47</v>
      </c>
    </row>
    <row r="52" spans="5:7" ht="13.5" thickBot="1" x14ac:dyDescent="0.25">
      <c r="E52" s="11">
        <v>43544</v>
      </c>
      <c r="F52" s="12">
        <v>2183.4499999999998</v>
      </c>
      <c r="G52" s="12">
        <v>8076.12</v>
      </c>
    </row>
    <row r="53" spans="5:7" ht="13.5" thickBot="1" x14ac:dyDescent="0.25">
      <c r="E53" s="11">
        <v>43545</v>
      </c>
      <c r="F53" s="12">
        <v>2180.67</v>
      </c>
      <c r="G53" s="12">
        <v>8065.84</v>
      </c>
    </row>
    <row r="54" spans="5:7" ht="13.5" thickBot="1" x14ac:dyDescent="0.25">
      <c r="E54" s="11">
        <v>43546</v>
      </c>
      <c r="F54" s="12">
        <v>2171.92</v>
      </c>
      <c r="G54" s="12">
        <v>8033.49</v>
      </c>
    </row>
    <row r="55" spans="5:7" ht="13.5" thickBot="1" x14ac:dyDescent="0.25">
      <c r="E55" s="11">
        <v>43549</v>
      </c>
      <c r="F55" s="12">
        <v>2171.31</v>
      </c>
      <c r="G55" s="12">
        <v>8031.25</v>
      </c>
    </row>
    <row r="56" spans="5:7" ht="13.5" thickBot="1" x14ac:dyDescent="0.25">
      <c r="E56" s="11">
        <v>43550</v>
      </c>
      <c r="F56" s="12">
        <v>2168.69</v>
      </c>
      <c r="G56" s="12">
        <v>8021.54</v>
      </c>
    </row>
    <row r="57" spans="5:7" ht="13.5" thickBot="1" x14ac:dyDescent="0.25">
      <c r="E57" s="11">
        <v>43551</v>
      </c>
      <c r="F57" s="12">
        <v>2169.91</v>
      </c>
      <c r="G57" s="12">
        <v>8026.05</v>
      </c>
    </row>
    <row r="58" spans="5:7" ht="13.5" thickBot="1" x14ac:dyDescent="0.25">
      <c r="E58" s="11">
        <v>43552</v>
      </c>
      <c r="F58" s="12">
        <v>2167.4899999999998</v>
      </c>
      <c r="G58" s="12">
        <v>8017.11</v>
      </c>
    </row>
    <row r="59" spans="5:7" ht="13.5" thickBot="1" x14ac:dyDescent="0.25">
      <c r="E59" s="11">
        <v>43553</v>
      </c>
      <c r="F59" s="12">
        <v>2164.7800000000002</v>
      </c>
      <c r="G59" s="12">
        <v>8007.09</v>
      </c>
    </row>
    <row r="60" spans="5:7" ht="13.5" thickBot="1" x14ac:dyDescent="0.25">
      <c r="E60" s="11">
        <v>43556</v>
      </c>
      <c r="F60" s="12">
        <v>2166.94</v>
      </c>
      <c r="G60" s="12">
        <v>8015.05</v>
      </c>
    </row>
    <row r="61" spans="5:7" ht="13.5" thickBot="1" x14ac:dyDescent="0.25">
      <c r="E61" s="11">
        <v>43557</v>
      </c>
      <c r="F61" s="12">
        <v>2160.44</v>
      </c>
      <c r="G61" s="12">
        <v>7991.04</v>
      </c>
    </row>
    <row r="62" spans="5:7" ht="13.5" thickBot="1" x14ac:dyDescent="0.25">
      <c r="E62" s="11">
        <v>43558</v>
      </c>
      <c r="F62" s="12">
        <v>2165.63</v>
      </c>
      <c r="G62" s="12">
        <v>8010.22</v>
      </c>
    </row>
    <row r="63" spans="5:7" ht="13.5" thickBot="1" x14ac:dyDescent="0.25">
      <c r="E63" s="11">
        <v>43559</v>
      </c>
      <c r="F63" s="12">
        <v>2166.09</v>
      </c>
      <c r="G63" s="12">
        <v>8011.94</v>
      </c>
    </row>
    <row r="64" spans="5:7" ht="13.5" thickBot="1" x14ac:dyDescent="0.25">
      <c r="E64" s="11">
        <v>43560</v>
      </c>
      <c r="F64" s="12">
        <v>2178.09</v>
      </c>
      <c r="G64" s="12">
        <v>8058.2</v>
      </c>
    </row>
    <row r="65" spans="5:7" ht="13.5" thickBot="1" x14ac:dyDescent="0.25">
      <c r="E65" s="11">
        <v>43563</v>
      </c>
      <c r="F65" s="12">
        <v>2186.06</v>
      </c>
      <c r="G65" s="12">
        <v>8091.43</v>
      </c>
    </row>
    <row r="66" spans="5:7" ht="13.5" thickBot="1" x14ac:dyDescent="0.25">
      <c r="E66" s="11">
        <v>43564</v>
      </c>
      <c r="F66" s="12">
        <v>2185.91</v>
      </c>
      <c r="G66" s="12">
        <v>8090.88</v>
      </c>
    </row>
    <row r="67" spans="5:7" ht="13.5" thickBot="1" x14ac:dyDescent="0.25">
      <c r="E67" s="11">
        <v>43565</v>
      </c>
      <c r="F67" s="12">
        <v>2179.19</v>
      </c>
      <c r="G67" s="12">
        <v>8066.01</v>
      </c>
    </row>
    <row r="68" spans="5:7" ht="13.5" thickBot="1" x14ac:dyDescent="0.25">
      <c r="E68" s="11">
        <v>43566</v>
      </c>
      <c r="F68" s="12">
        <v>2176.81</v>
      </c>
      <c r="G68" s="12">
        <v>8057.17</v>
      </c>
    </row>
    <row r="69" spans="5:7" ht="13.5" thickBot="1" x14ac:dyDescent="0.25">
      <c r="E69" s="11">
        <v>43567</v>
      </c>
      <c r="F69" s="12">
        <v>2169.6799999999998</v>
      </c>
      <c r="G69" s="12">
        <v>8036.28</v>
      </c>
    </row>
    <row r="70" spans="5:7" ht="13.5" thickBot="1" x14ac:dyDescent="0.25">
      <c r="E70" s="11">
        <v>43570</v>
      </c>
      <c r="F70" s="12">
        <v>2169.67</v>
      </c>
      <c r="G70" s="12">
        <v>8036.25</v>
      </c>
    </row>
    <row r="71" spans="5:7" ht="13.5" thickBot="1" x14ac:dyDescent="0.25">
      <c r="E71" s="11">
        <v>43571</v>
      </c>
      <c r="F71" s="12">
        <v>2167.34</v>
      </c>
      <c r="G71" s="12">
        <v>8027.62</v>
      </c>
    </row>
    <row r="72" spans="5:7" ht="13.5" thickBot="1" x14ac:dyDescent="0.25">
      <c r="E72" s="11">
        <v>43572</v>
      </c>
      <c r="F72" s="12">
        <v>2159.41</v>
      </c>
      <c r="G72" s="12">
        <v>8002.26</v>
      </c>
    </row>
    <row r="73" spans="5:7" ht="13.5" thickBot="1" x14ac:dyDescent="0.25">
      <c r="E73" s="11">
        <v>43573</v>
      </c>
      <c r="F73" s="12">
        <v>2154.54</v>
      </c>
      <c r="G73" s="12">
        <v>7984.24</v>
      </c>
    </row>
    <row r="74" spans="5:7" ht="13.5" thickBot="1" x14ac:dyDescent="0.25">
      <c r="E74" s="11">
        <v>43574</v>
      </c>
      <c r="F74" s="12">
        <v>2155.3000000000002</v>
      </c>
      <c r="G74" s="12">
        <v>7987.02</v>
      </c>
    </row>
    <row r="75" spans="5:7" ht="13.5" thickBot="1" x14ac:dyDescent="0.25">
      <c r="E75" s="11">
        <v>43577</v>
      </c>
      <c r="F75" s="12">
        <v>2156.73</v>
      </c>
      <c r="G75" s="12">
        <v>7992.33</v>
      </c>
    </row>
    <row r="76" spans="5:7" ht="13.5" thickBot="1" x14ac:dyDescent="0.25">
      <c r="E76" s="11">
        <v>43578</v>
      </c>
      <c r="F76" s="12">
        <v>2151.9279000000001</v>
      </c>
      <c r="G76" s="12">
        <v>7974.5456199766204</v>
      </c>
    </row>
    <row r="77" spans="5:7" ht="13.5" thickBot="1" x14ac:dyDescent="0.25">
      <c r="E77" s="11">
        <v>43579</v>
      </c>
      <c r="F77" s="12">
        <v>2147.3125</v>
      </c>
      <c r="G77" s="12">
        <v>7957.4420181996093</v>
      </c>
    </row>
    <row r="78" spans="5:7" ht="13.5" thickBot="1" x14ac:dyDescent="0.25">
      <c r="E78" s="11">
        <v>43580</v>
      </c>
      <c r="F78" s="12">
        <v>2146.9058</v>
      </c>
      <c r="G78" s="12">
        <v>7955.9348823408081</v>
      </c>
    </row>
    <row r="79" spans="5:7" ht="13.5" thickBot="1" x14ac:dyDescent="0.25">
      <c r="E79" s="11">
        <v>43581</v>
      </c>
      <c r="F79" s="12">
        <v>2145.7071999999998</v>
      </c>
      <c r="G79" s="12">
        <v>7951.4931487771019</v>
      </c>
    </row>
    <row r="80" spans="5:7" ht="13.5" thickBot="1" x14ac:dyDescent="0.25">
      <c r="E80" s="11">
        <v>43584</v>
      </c>
      <c r="F80" s="12">
        <v>2142.11</v>
      </c>
      <c r="G80" s="12">
        <v>7938.15</v>
      </c>
    </row>
    <row r="81" spans="5:7" ht="13.5" thickBot="1" x14ac:dyDescent="0.25">
      <c r="E81" s="11">
        <v>43585</v>
      </c>
      <c r="F81" s="12">
        <v>2141.35</v>
      </c>
      <c r="G81" s="12">
        <v>7935.35</v>
      </c>
    </row>
    <row r="82" spans="5:7" ht="13.5" thickBot="1" x14ac:dyDescent="0.25">
      <c r="E82" s="11">
        <v>43587</v>
      </c>
      <c r="F82" s="12">
        <v>2140.5100000000002</v>
      </c>
      <c r="G82" s="12">
        <v>7932.24</v>
      </c>
    </row>
    <row r="83" spans="5:7" ht="13.5" thickBot="1" x14ac:dyDescent="0.25">
      <c r="E83" s="11">
        <v>43588</v>
      </c>
      <c r="F83" s="12">
        <v>2137.64</v>
      </c>
      <c r="G83" s="12">
        <v>7921.59</v>
      </c>
    </row>
    <row r="84" spans="5:7" ht="13.5" thickBot="1" x14ac:dyDescent="0.25">
      <c r="E84" s="11">
        <v>43591</v>
      </c>
      <c r="F84" s="12">
        <v>2136.71</v>
      </c>
      <c r="G84" s="12">
        <v>7918.15</v>
      </c>
    </row>
    <row r="85" spans="5:7" ht="13.5" thickBot="1" x14ac:dyDescent="0.25">
      <c r="E85" s="11">
        <v>43592</v>
      </c>
      <c r="F85" s="12">
        <v>2130.09</v>
      </c>
      <c r="G85" s="12">
        <v>7893.62</v>
      </c>
    </row>
    <row r="86" spans="5:7" ht="13.5" thickBot="1" x14ac:dyDescent="0.25">
      <c r="E86" s="11">
        <v>43593</v>
      </c>
      <c r="F86" s="12">
        <v>2128.35</v>
      </c>
      <c r="G86" s="12">
        <v>7887.17</v>
      </c>
    </row>
    <row r="87" spans="5:7" ht="13.5" thickBot="1" x14ac:dyDescent="0.25">
      <c r="E87" s="11">
        <v>43594</v>
      </c>
      <c r="F87" s="12">
        <v>2129.36</v>
      </c>
      <c r="G87" s="12">
        <v>7896.73</v>
      </c>
    </row>
    <row r="88" spans="5:7" ht="13.5" thickBot="1" x14ac:dyDescent="0.25">
      <c r="E88" s="11">
        <v>43595</v>
      </c>
      <c r="F88" s="12">
        <v>2139.5500000000002</v>
      </c>
      <c r="G88" s="12">
        <v>7934.5</v>
      </c>
    </row>
    <row r="89" spans="5:7" ht="13.5" thickBot="1" x14ac:dyDescent="0.25">
      <c r="E89" s="11">
        <v>43598</v>
      </c>
      <c r="F89" s="12">
        <v>2140.4499999999998</v>
      </c>
      <c r="G89" s="12">
        <v>7937.84</v>
      </c>
    </row>
    <row r="90" spans="5:7" ht="13.5" thickBot="1" x14ac:dyDescent="0.25">
      <c r="E90" s="11">
        <v>43599</v>
      </c>
      <c r="F90" s="12">
        <v>2141.46</v>
      </c>
      <c r="G90" s="12">
        <v>7941.57</v>
      </c>
    </row>
    <row r="91" spans="5:7" ht="13.5" thickBot="1" x14ac:dyDescent="0.25">
      <c r="E91" s="11">
        <v>43600</v>
      </c>
      <c r="F91" s="12">
        <v>2156.0300000000002</v>
      </c>
      <c r="G91" s="12">
        <v>7995.62</v>
      </c>
    </row>
    <row r="92" spans="5:7" ht="13.5" thickBot="1" x14ac:dyDescent="0.25">
      <c r="E92" s="11">
        <v>43601</v>
      </c>
      <c r="F92" s="12">
        <v>2155.1799999999998</v>
      </c>
      <c r="G92" s="12">
        <v>7992.47</v>
      </c>
    </row>
    <row r="93" spans="5:7" ht="13.5" thickBot="1" x14ac:dyDescent="0.25">
      <c r="E93" s="11">
        <v>43602</v>
      </c>
      <c r="F93" s="12">
        <v>2154.21</v>
      </c>
      <c r="G93" s="12">
        <v>7988.85</v>
      </c>
    </row>
    <row r="94" spans="5:7" ht="13.5" thickBot="1" x14ac:dyDescent="0.25">
      <c r="E94" s="11">
        <v>43605</v>
      </c>
      <c r="F94" s="12">
        <v>2154.42</v>
      </c>
      <c r="G94" s="12">
        <v>7989.66</v>
      </c>
    </row>
    <row r="95" spans="5:7" ht="13.5" thickBot="1" x14ac:dyDescent="0.25">
      <c r="E95" s="11">
        <v>43606</v>
      </c>
      <c r="F95" s="12">
        <v>2152.7399999999998</v>
      </c>
      <c r="G95" s="12">
        <v>7983.4</v>
      </c>
    </row>
    <row r="96" spans="5:7" ht="13.5" thickBot="1" x14ac:dyDescent="0.25">
      <c r="E96" s="11">
        <v>43607</v>
      </c>
      <c r="F96" s="12">
        <v>2149.14</v>
      </c>
      <c r="G96" s="12">
        <v>7970.07</v>
      </c>
    </row>
    <row r="97" spans="5:7" ht="13.5" thickBot="1" x14ac:dyDescent="0.25">
      <c r="E97" s="11">
        <v>43608</v>
      </c>
      <c r="F97" s="12">
        <v>2144.38</v>
      </c>
      <c r="G97" s="12">
        <v>7955.58</v>
      </c>
    </row>
    <row r="98" spans="5:7" ht="13.5" thickBot="1" x14ac:dyDescent="0.25">
      <c r="E98" s="11">
        <v>43609</v>
      </c>
      <c r="F98" s="12">
        <v>2145.54</v>
      </c>
      <c r="G98" s="12">
        <v>7961.59</v>
      </c>
    </row>
    <row r="99" spans="5:7" ht="13.5" thickBot="1" x14ac:dyDescent="0.25">
      <c r="E99" s="11">
        <v>43612</v>
      </c>
      <c r="F99" s="12">
        <v>2140.9499999999998</v>
      </c>
      <c r="G99" s="12">
        <v>7944.57</v>
      </c>
    </row>
    <row r="100" spans="5:7" ht="13.5" thickBot="1" x14ac:dyDescent="0.25">
      <c r="E100" s="11">
        <v>43613</v>
      </c>
      <c r="F100" s="12">
        <v>2144.02</v>
      </c>
      <c r="G100" s="12">
        <v>7956.82</v>
      </c>
    </row>
    <row r="101" spans="5:7" ht="13.5" thickBot="1" x14ac:dyDescent="0.25">
      <c r="E101" s="11">
        <v>43614</v>
      </c>
      <c r="F101" s="12">
        <v>2146.02</v>
      </c>
      <c r="G101" s="12">
        <v>7980.29</v>
      </c>
    </row>
    <row r="102" spans="5:7" ht="13.5" thickBot="1" x14ac:dyDescent="0.25">
      <c r="E102" s="11">
        <v>43615</v>
      </c>
      <c r="F102" s="12">
        <v>2138.77</v>
      </c>
      <c r="G102" s="12">
        <v>7958.92</v>
      </c>
    </row>
    <row r="103" spans="5:7" ht="13.5" thickBot="1" x14ac:dyDescent="0.25">
      <c r="E103" s="11">
        <v>43616</v>
      </c>
      <c r="F103" s="12">
        <v>2133.33</v>
      </c>
      <c r="G103" s="12">
        <v>7938.66</v>
      </c>
    </row>
    <row r="104" spans="5:7" ht="13.5" thickBot="1" x14ac:dyDescent="0.25">
      <c r="E104" s="11">
        <v>43619</v>
      </c>
      <c r="F104" s="12">
        <v>2132.19</v>
      </c>
      <c r="G104" s="12">
        <v>7934.4</v>
      </c>
    </row>
    <row r="105" spans="5:7" ht="13.5" thickBot="1" x14ac:dyDescent="0.25">
      <c r="E105" s="11">
        <v>43620</v>
      </c>
      <c r="F105" s="12">
        <v>2131.06</v>
      </c>
      <c r="G105" s="12">
        <v>7930.23</v>
      </c>
    </row>
    <row r="106" spans="5:7" ht="13.5" thickBot="1" x14ac:dyDescent="0.25">
      <c r="E106" s="11">
        <v>43622</v>
      </c>
      <c r="F106" s="12">
        <v>2129.92</v>
      </c>
      <c r="G106" s="12">
        <v>7925.99</v>
      </c>
    </row>
    <row r="107" spans="5:7" ht="13.5" thickBot="1" x14ac:dyDescent="0.25">
      <c r="E107" s="11">
        <v>43623</v>
      </c>
      <c r="F107" s="12">
        <v>2125.7399999999998</v>
      </c>
      <c r="G107" s="12">
        <v>7910.42</v>
      </c>
    </row>
    <row r="108" spans="5:7" ht="13.5" thickBot="1" x14ac:dyDescent="0.25">
      <c r="E108" s="11">
        <v>43626</v>
      </c>
      <c r="F108" s="12">
        <v>2120.31</v>
      </c>
      <c r="G108" s="12">
        <v>7890.2</v>
      </c>
    </row>
    <row r="109" spans="5:7" ht="13.5" thickBot="1" x14ac:dyDescent="0.25">
      <c r="E109" s="11">
        <v>43627</v>
      </c>
      <c r="F109" s="12">
        <v>2123.42</v>
      </c>
      <c r="G109" s="12">
        <v>7901.79</v>
      </c>
    </row>
    <row r="110" spans="5:7" ht="13.5" thickBot="1" x14ac:dyDescent="0.25">
      <c r="E110" s="11">
        <v>43628</v>
      </c>
      <c r="F110" s="12">
        <v>2122.29</v>
      </c>
      <c r="G110" s="12">
        <v>7897.59</v>
      </c>
    </row>
    <row r="111" spans="5:7" ht="13.5" thickBot="1" x14ac:dyDescent="0.25">
      <c r="E111" s="11">
        <v>43629</v>
      </c>
      <c r="F111" s="12">
        <v>2114.64</v>
      </c>
      <c r="G111" s="12">
        <v>7869.1</v>
      </c>
    </row>
    <row r="112" spans="5:7" ht="13.5" thickBot="1" x14ac:dyDescent="0.25">
      <c r="E112" s="11">
        <v>43630</v>
      </c>
      <c r="F112" s="12">
        <v>2111.21</v>
      </c>
      <c r="G112" s="12">
        <v>7856.35</v>
      </c>
    </row>
    <row r="113" spans="5:7" ht="13.5" thickBot="1" x14ac:dyDescent="0.25">
      <c r="E113" s="11">
        <v>43633</v>
      </c>
      <c r="F113" s="12">
        <v>2109.88</v>
      </c>
      <c r="G113" s="12">
        <v>7851.4</v>
      </c>
    </row>
    <row r="114" spans="5:7" ht="13.5" thickBot="1" x14ac:dyDescent="0.25">
      <c r="E114" s="11">
        <v>43634</v>
      </c>
      <c r="F114" s="12">
        <v>2110.41</v>
      </c>
      <c r="G114" s="12">
        <v>7853.37</v>
      </c>
    </row>
    <row r="115" spans="5:7" ht="13.5" thickBot="1" x14ac:dyDescent="0.25">
      <c r="E115" s="11">
        <v>43635</v>
      </c>
      <c r="F115" s="12">
        <v>2108.15</v>
      </c>
      <c r="G115" s="12">
        <v>7856.88</v>
      </c>
    </row>
    <row r="116" spans="5:7" ht="13.5" thickBot="1" x14ac:dyDescent="0.25">
      <c r="E116" s="11">
        <v>43636</v>
      </c>
      <c r="F116" s="12">
        <v>2110.5100000000002</v>
      </c>
      <c r="G116" s="12">
        <v>7865.7</v>
      </c>
    </row>
    <row r="117" spans="5:7" ht="13.5" thickBot="1" x14ac:dyDescent="0.25">
      <c r="E117" s="11">
        <v>43637</v>
      </c>
      <c r="F117" s="12">
        <v>2115.73</v>
      </c>
      <c r="G117" s="12">
        <v>7885.13</v>
      </c>
    </row>
    <row r="118" spans="5:7" ht="13.5" thickBot="1" x14ac:dyDescent="0.25">
      <c r="E118" s="11">
        <v>43640</v>
      </c>
      <c r="F118" s="12">
        <v>2132.15</v>
      </c>
      <c r="G118" s="12">
        <v>7946.34</v>
      </c>
    </row>
    <row r="119" spans="5:7" ht="13.5" thickBot="1" x14ac:dyDescent="0.25">
      <c r="E119" s="11">
        <v>43641</v>
      </c>
      <c r="F119" s="12">
        <v>2158.23</v>
      </c>
      <c r="G119" s="12">
        <v>8043.56</v>
      </c>
    </row>
    <row r="120" spans="5:7" ht="13.5" thickBot="1" x14ac:dyDescent="0.25">
      <c r="E120" s="11">
        <v>43642</v>
      </c>
      <c r="F120" s="12">
        <v>2158.89</v>
      </c>
      <c r="G120" s="12">
        <v>8046.01</v>
      </c>
    </row>
    <row r="121" spans="5:7" ht="13.5" thickBot="1" x14ac:dyDescent="0.25">
      <c r="E121" s="11">
        <v>43643</v>
      </c>
      <c r="F121" s="12">
        <v>2130.92</v>
      </c>
      <c r="G121" s="12">
        <v>7941.75</v>
      </c>
    </row>
    <row r="122" spans="5:7" ht="13.5" thickBot="1" x14ac:dyDescent="0.25">
      <c r="E122" s="11">
        <v>43644</v>
      </c>
      <c r="F122" s="12">
        <v>2128.4</v>
      </c>
      <c r="G122" s="12">
        <v>7932.36</v>
      </c>
    </row>
    <row r="123" spans="5:7" ht="13.5" thickBot="1" x14ac:dyDescent="0.25">
      <c r="E123" s="11">
        <v>43647</v>
      </c>
      <c r="F123" s="12">
        <v>2133.92</v>
      </c>
      <c r="G123" s="12">
        <v>7952.92</v>
      </c>
    </row>
    <row r="124" spans="5:7" ht="13.5" thickBot="1" x14ac:dyDescent="0.25">
      <c r="E124" s="11">
        <v>43648</v>
      </c>
      <c r="F124" s="12">
        <v>2132.39</v>
      </c>
      <c r="G124" s="12">
        <v>7947.25</v>
      </c>
    </row>
    <row r="125" spans="5:7" ht="13.5" thickBot="1" x14ac:dyDescent="0.25">
      <c r="E125" s="11">
        <v>43649</v>
      </c>
      <c r="F125" s="12">
        <v>2137.75</v>
      </c>
      <c r="G125" s="12">
        <v>7967.22</v>
      </c>
    </row>
    <row r="126" spans="5:7" ht="13.5" thickBot="1" x14ac:dyDescent="0.25">
      <c r="E126" s="11">
        <v>43650</v>
      </c>
      <c r="F126" s="12">
        <v>2139.79</v>
      </c>
      <c r="G126" s="12">
        <v>7979.41</v>
      </c>
    </row>
    <row r="127" spans="5:7" ht="13.5" thickBot="1" x14ac:dyDescent="0.25">
      <c r="E127" s="11">
        <v>43651</v>
      </c>
      <c r="F127" s="12">
        <v>2140.1999999999998</v>
      </c>
      <c r="G127" s="12">
        <v>7986.14</v>
      </c>
    </row>
    <row r="128" spans="5:7" ht="13.5" thickBot="1" x14ac:dyDescent="0.25">
      <c r="E128" s="11">
        <v>43654</v>
      </c>
      <c r="F128" s="12">
        <v>2150.64</v>
      </c>
      <c r="G128" s="12">
        <v>8025.12</v>
      </c>
    </row>
    <row r="129" spans="5:7" ht="13.5" thickBot="1" x14ac:dyDescent="0.25">
      <c r="E129" s="11">
        <v>43655</v>
      </c>
      <c r="F129" s="12">
        <v>2157.36</v>
      </c>
      <c r="G129" s="12">
        <v>8053.76</v>
      </c>
    </row>
    <row r="130" spans="5:7" ht="13.5" thickBot="1" x14ac:dyDescent="0.25">
      <c r="E130" s="11">
        <v>43656</v>
      </c>
      <c r="F130" s="12">
        <v>2147.61</v>
      </c>
      <c r="G130" s="12">
        <v>8057.92</v>
      </c>
    </row>
    <row r="131" spans="5:7" ht="13.5" thickBot="1" x14ac:dyDescent="0.25">
      <c r="E131" s="11">
        <v>43657</v>
      </c>
      <c r="F131" s="12">
        <v>2152.9499999999998</v>
      </c>
      <c r="G131" s="12">
        <v>8077.95</v>
      </c>
    </row>
    <row r="132" spans="5:7" ht="13.5" thickBot="1" x14ac:dyDescent="0.25">
      <c r="E132" s="11">
        <v>43658</v>
      </c>
      <c r="F132" s="12">
        <v>2154.44</v>
      </c>
      <c r="G132" s="12">
        <v>8083.55</v>
      </c>
    </row>
    <row r="133" spans="5:7" ht="13.5" thickBot="1" x14ac:dyDescent="0.25">
      <c r="E133" s="11">
        <v>43661</v>
      </c>
      <c r="F133" s="12">
        <v>2153.86</v>
      </c>
      <c r="G133" s="12">
        <v>8094.62</v>
      </c>
    </row>
    <row r="134" spans="5:7" ht="13.5" thickBot="1" x14ac:dyDescent="0.25">
      <c r="E134" s="11">
        <v>43662</v>
      </c>
      <c r="F134" s="12">
        <v>2155.61</v>
      </c>
      <c r="G134" s="12">
        <v>8101.21</v>
      </c>
    </row>
    <row r="135" spans="5:7" ht="13.5" thickBot="1" x14ac:dyDescent="0.25">
      <c r="E135" s="11">
        <v>43663</v>
      </c>
      <c r="F135" s="12">
        <v>2155.56</v>
      </c>
      <c r="G135" s="12">
        <v>8101.01</v>
      </c>
    </row>
    <row r="136" spans="5:7" ht="13.5" thickBot="1" x14ac:dyDescent="0.25">
      <c r="E136" s="11">
        <v>43664</v>
      </c>
      <c r="F136" s="12">
        <v>2146.04</v>
      </c>
      <c r="G136" s="12">
        <v>8065.26</v>
      </c>
    </row>
    <row r="137" spans="5:7" ht="13.5" thickBot="1" x14ac:dyDescent="0.25">
      <c r="E137" s="11">
        <v>43665</v>
      </c>
      <c r="F137" s="12">
        <v>2148.6799999999998</v>
      </c>
      <c r="G137" s="12">
        <v>8075.16</v>
      </c>
    </row>
    <row r="138" spans="5:7" ht="13.5" thickBot="1" x14ac:dyDescent="0.25">
      <c r="E138" s="11">
        <v>43668</v>
      </c>
      <c r="F138" s="12">
        <v>2153.94</v>
      </c>
      <c r="G138" s="12">
        <v>8094.94</v>
      </c>
    </row>
    <row r="139" spans="5:7" ht="13.5" thickBot="1" x14ac:dyDescent="0.25">
      <c r="E139" s="11">
        <v>43669</v>
      </c>
      <c r="F139" s="12">
        <v>2152.3200000000002</v>
      </c>
      <c r="G139" s="12">
        <v>8088.83</v>
      </c>
    </row>
    <row r="140" spans="5:7" ht="13.5" thickBot="1" x14ac:dyDescent="0.25">
      <c r="E140" s="11">
        <v>43670</v>
      </c>
      <c r="F140" s="12">
        <v>2154.59</v>
      </c>
      <c r="G140" s="12">
        <v>8097.39</v>
      </c>
    </row>
    <row r="141" spans="5:7" ht="13.5" thickBot="1" x14ac:dyDescent="0.25">
      <c r="E141" s="11">
        <v>43671</v>
      </c>
      <c r="F141" s="12">
        <v>2153.19</v>
      </c>
      <c r="G141" s="12">
        <v>8092.13</v>
      </c>
    </row>
    <row r="142" spans="5:7" ht="13.5" thickBot="1" x14ac:dyDescent="0.25">
      <c r="E142" s="11">
        <v>43672</v>
      </c>
      <c r="F142" s="12">
        <v>2153.06</v>
      </c>
      <c r="G142" s="12">
        <v>8091.64</v>
      </c>
    </row>
    <row r="143" spans="5:7" ht="13.5" thickBot="1" x14ac:dyDescent="0.25">
      <c r="E143" s="11">
        <v>43676</v>
      </c>
      <c r="F143" s="12">
        <v>2152.67</v>
      </c>
      <c r="G143" s="12">
        <v>8090.17</v>
      </c>
    </row>
    <row r="144" spans="5:7" ht="13.5" thickBot="1" x14ac:dyDescent="0.25">
      <c r="E144" s="11">
        <v>43677</v>
      </c>
      <c r="F144" s="12">
        <v>2160.2600000000002</v>
      </c>
      <c r="G144" s="12">
        <v>8118.68</v>
      </c>
    </row>
    <row r="145" spans="5:7" ht="13.5" thickBot="1" x14ac:dyDescent="0.25">
      <c r="E145" s="11">
        <v>43678</v>
      </c>
      <c r="F145" s="12">
        <v>2168.89</v>
      </c>
      <c r="G145" s="12">
        <v>8151.14</v>
      </c>
    </row>
    <row r="146" spans="5:7" ht="13.5" thickBot="1" x14ac:dyDescent="0.25">
      <c r="E146" s="11">
        <v>43679</v>
      </c>
      <c r="F146" s="12">
        <v>2169.17</v>
      </c>
      <c r="G146" s="12">
        <v>8152.16</v>
      </c>
    </row>
    <row r="147" spans="5:7" ht="13.5" thickBot="1" x14ac:dyDescent="0.25">
      <c r="E147" s="11">
        <v>43682</v>
      </c>
      <c r="F147" s="12">
        <v>2170.44</v>
      </c>
      <c r="G147" s="12">
        <v>8158.86</v>
      </c>
    </row>
    <row r="148" spans="5:7" ht="13.5" thickBot="1" x14ac:dyDescent="0.25">
      <c r="E148" s="11">
        <v>43683</v>
      </c>
      <c r="F148" s="12">
        <v>2163.71</v>
      </c>
      <c r="G148" s="12">
        <v>8133.54</v>
      </c>
    </row>
    <row r="149" spans="5:7" ht="13.5" thickBot="1" x14ac:dyDescent="0.25">
      <c r="E149" s="11">
        <v>43684</v>
      </c>
      <c r="F149" s="12">
        <v>2165.37</v>
      </c>
      <c r="G149" s="12">
        <v>8139.79</v>
      </c>
    </row>
    <row r="150" spans="5:7" ht="13.5" thickBot="1" x14ac:dyDescent="0.25">
      <c r="E150" s="11">
        <v>43685</v>
      </c>
      <c r="F150" s="12">
        <v>2163.69</v>
      </c>
      <c r="G150" s="12">
        <v>8133.5</v>
      </c>
    </row>
    <row r="151" spans="5:7" ht="13.5" thickBot="1" x14ac:dyDescent="0.25">
      <c r="E151" s="11">
        <v>43686</v>
      </c>
      <c r="F151" s="12">
        <v>2161.0100000000002</v>
      </c>
      <c r="G151" s="12">
        <v>8123.41</v>
      </c>
    </row>
    <row r="152" spans="5:7" ht="13.5" thickBot="1" x14ac:dyDescent="0.25">
      <c r="E152" s="11">
        <v>43689</v>
      </c>
      <c r="F152" s="12">
        <v>2171.71</v>
      </c>
      <c r="G152" s="12">
        <v>8163.63</v>
      </c>
    </row>
    <row r="153" spans="5:7" ht="13.5" thickBot="1" x14ac:dyDescent="0.25">
      <c r="E153" s="11">
        <v>43690</v>
      </c>
      <c r="F153" s="12">
        <v>2170.87</v>
      </c>
      <c r="G153" s="12">
        <v>8160.47</v>
      </c>
    </row>
    <row r="154" spans="5:7" ht="13.5" thickBot="1" x14ac:dyDescent="0.25">
      <c r="E154" s="11">
        <v>43691</v>
      </c>
      <c r="F154" s="12">
        <v>2173.36</v>
      </c>
      <c r="G154" s="12">
        <v>8169.82</v>
      </c>
    </row>
    <row r="155" spans="5:7" ht="13.5" thickBot="1" x14ac:dyDescent="0.25">
      <c r="E155" s="11">
        <v>43692</v>
      </c>
      <c r="F155" s="12">
        <v>2170.42</v>
      </c>
      <c r="G155" s="12">
        <v>8158.78</v>
      </c>
    </row>
    <row r="156" spans="5:7" ht="13.5" thickBot="1" x14ac:dyDescent="0.25">
      <c r="E156" s="11">
        <v>43693</v>
      </c>
      <c r="F156" s="12">
        <v>2172.98</v>
      </c>
      <c r="G156" s="12">
        <v>8168.39</v>
      </c>
    </row>
    <row r="157" spans="5:7" ht="13.5" thickBot="1" x14ac:dyDescent="0.25">
      <c r="E157" s="11">
        <v>43696</v>
      </c>
      <c r="F157" s="12">
        <v>2169.1</v>
      </c>
      <c r="G157" s="12">
        <v>8153.81</v>
      </c>
    </row>
    <row r="158" spans="5:7" ht="13.5" thickBot="1" x14ac:dyDescent="0.25">
      <c r="E158" s="11">
        <v>43697</v>
      </c>
      <c r="F158" s="12">
        <v>2167.7199999999998</v>
      </c>
      <c r="G158" s="12">
        <v>8148.63</v>
      </c>
    </row>
    <row r="159" spans="5:7" ht="13.5" thickBot="1" x14ac:dyDescent="0.25">
      <c r="E159" s="11">
        <v>43698</v>
      </c>
      <c r="F159" s="12">
        <v>2171.54</v>
      </c>
      <c r="G159" s="12">
        <v>8165.09</v>
      </c>
    </row>
    <row r="160" spans="5:7" ht="13.5" thickBot="1" x14ac:dyDescent="0.25">
      <c r="E160" s="11">
        <v>43699</v>
      </c>
      <c r="F160" s="12">
        <v>2164.73</v>
      </c>
      <c r="G160" s="12">
        <v>8139.46</v>
      </c>
    </row>
    <row r="161" spans="5:7" ht="13.5" thickBot="1" x14ac:dyDescent="0.25">
      <c r="E161" s="11">
        <v>43700</v>
      </c>
      <c r="F161" s="12">
        <v>2167.19</v>
      </c>
      <c r="G161" s="12">
        <v>8148.75</v>
      </c>
    </row>
    <row r="162" spans="5:7" ht="13.5" thickBot="1" x14ac:dyDescent="0.25">
      <c r="E162" s="11">
        <v>43703</v>
      </c>
      <c r="F162" s="12">
        <v>2169.62</v>
      </c>
      <c r="G162" s="12">
        <v>8159.93</v>
      </c>
    </row>
    <row r="163" spans="5:7" ht="13.5" thickBot="1" x14ac:dyDescent="0.25">
      <c r="E163" s="11">
        <v>43704</v>
      </c>
      <c r="F163" s="12">
        <v>2169.79</v>
      </c>
      <c r="G163" s="12">
        <v>8160.57</v>
      </c>
    </row>
    <row r="164" spans="5:7" ht="13.5" thickBot="1" x14ac:dyDescent="0.25">
      <c r="E164" s="11">
        <v>43705</v>
      </c>
      <c r="F164" s="12">
        <v>2161.17</v>
      </c>
      <c r="G164" s="12">
        <v>8137.22</v>
      </c>
    </row>
    <row r="165" spans="5:7" ht="13.5" thickBot="1" x14ac:dyDescent="0.25">
      <c r="E165" s="11">
        <v>43706</v>
      </c>
      <c r="F165" s="12">
        <v>2164.1999999999998</v>
      </c>
      <c r="G165" s="12">
        <v>8148.64</v>
      </c>
    </row>
    <row r="166" spans="5:7" ht="13.5" thickBot="1" x14ac:dyDescent="0.25">
      <c r="E166" s="11">
        <v>43707</v>
      </c>
      <c r="F166" s="12">
        <v>2161.98</v>
      </c>
      <c r="G166" s="12">
        <v>8142.26</v>
      </c>
    </row>
    <row r="167" spans="5:7" ht="13.5" thickBot="1" x14ac:dyDescent="0.25">
      <c r="E167" s="11">
        <v>43710</v>
      </c>
      <c r="F167" s="12">
        <v>2163.41</v>
      </c>
      <c r="G167" s="12">
        <v>8147.64</v>
      </c>
    </row>
    <row r="168" spans="5:7" ht="13.5" thickBot="1" x14ac:dyDescent="0.25">
      <c r="E168" s="11">
        <v>43712</v>
      </c>
      <c r="F168" s="12">
        <v>2158.67</v>
      </c>
      <c r="G168" s="12">
        <v>8129.8</v>
      </c>
    </row>
    <row r="169" spans="5:7" ht="13.5" thickBot="1" x14ac:dyDescent="0.25">
      <c r="E169" s="11">
        <v>43713</v>
      </c>
      <c r="F169" s="12">
        <v>2141.27</v>
      </c>
      <c r="G169" s="12">
        <v>8064.26</v>
      </c>
    </row>
    <row r="170" spans="5:7" ht="13.5" thickBot="1" x14ac:dyDescent="0.25">
      <c r="E170" s="11">
        <v>43714</v>
      </c>
      <c r="F170" s="12">
        <v>2132.36</v>
      </c>
      <c r="G170" s="12">
        <v>8030.71</v>
      </c>
    </row>
    <row r="171" spans="5:7" ht="13.5" thickBot="1" x14ac:dyDescent="0.25">
      <c r="E171" s="11">
        <v>43718</v>
      </c>
      <c r="F171" s="12">
        <v>2126.35</v>
      </c>
      <c r="G171" s="12">
        <v>8008.07</v>
      </c>
    </row>
    <row r="172" spans="5:7" ht="13.5" thickBot="1" x14ac:dyDescent="0.25">
      <c r="E172" s="11">
        <v>43719</v>
      </c>
      <c r="F172" s="12">
        <v>2118.4699999999998</v>
      </c>
      <c r="G172" s="12">
        <v>7978.41</v>
      </c>
    </row>
    <row r="173" spans="5:7" ht="13.5" thickBot="1" x14ac:dyDescent="0.25">
      <c r="E173" s="11">
        <v>43720</v>
      </c>
      <c r="F173" s="12">
        <v>2102.15</v>
      </c>
      <c r="G173" s="12">
        <v>7916.93</v>
      </c>
    </row>
    <row r="174" spans="5:7" ht="13.5" thickBot="1" x14ac:dyDescent="0.25">
      <c r="E174" s="11">
        <v>43721</v>
      </c>
      <c r="F174" s="12">
        <v>2111.4</v>
      </c>
      <c r="G174" s="12">
        <v>7951.77</v>
      </c>
    </row>
    <row r="175" spans="5:7" ht="13.5" thickBot="1" x14ac:dyDescent="0.25">
      <c r="E175" s="11">
        <v>43724</v>
      </c>
      <c r="F175" s="12">
        <v>2110.14</v>
      </c>
      <c r="G175" s="12">
        <v>7947.01</v>
      </c>
    </row>
    <row r="176" spans="5:7" ht="13.5" thickBot="1" x14ac:dyDescent="0.25">
      <c r="E176" s="11">
        <v>43725</v>
      </c>
      <c r="F176" s="12">
        <v>2109.34</v>
      </c>
      <c r="G176" s="12">
        <v>7945.72</v>
      </c>
    </row>
    <row r="177" spans="5:7" ht="13.5" thickBot="1" x14ac:dyDescent="0.25">
      <c r="E177" s="11">
        <v>43726</v>
      </c>
      <c r="F177" s="12">
        <v>2110.27</v>
      </c>
      <c r="G177" s="12">
        <v>7949.21</v>
      </c>
    </row>
    <row r="178" spans="5:7" ht="13.5" thickBot="1" x14ac:dyDescent="0.25">
      <c r="E178" s="11">
        <v>43727</v>
      </c>
      <c r="F178" s="12">
        <v>2111.19</v>
      </c>
      <c r="G178" s="12">
        <v>7952.69</v>
      </c>
    </row>
    <row r="179" spans="5:7" ht="13.5" thickBot="1" x14ac:dyDescent="0.25">
      <c r="E179" s="11">
        <v>43728</v>
      </c>
      <c r="F179" s="12">
        <v>2110.7800000000002</v>
      </c>
      <c r="G179" s="12">
        <v>7951.13</v>
      </c>
    </row>
    <row r="180" spans="5:7" ht="13.5" thickBot="1" x14ac:dyDescent="0.25">
      <c r="E180" s="11">
        <v>43731</v>
      </c>
      <c r="F180" s="12">
        <v>2107.91</v>
      </c>
      <c r="G180" s="12">
        <v>7940.31</v>
      </c>
    </row>
    <row r="181" spans="5:7" ht="13.5" thickBot="1" x14ac:dyDescent="0.25">
      <c r="E181" s="11">
        <v>43732</v>
      </c>
      <c r="F181" s="12">
        <v>2106.37</v>
      </c>
      <c r="G181" s="12">
        <v>7934.5</v>
      </c>
    </row>
    <row r="182" spans="5:7" ht="13.5" thickBot="1" x14ac:dyDescent="0.25">
      <c r="E182" s="11">
        <v>43733</v>
      </c>
      <c r="F182" s="12">
        <v>2103.83</v>
      </c>
      <c r="G182" s="12">
        <v>7924.95</v>
      </c>
    </row>
    <row r="183" spans="5:7" ht="13.5" thickBot="1" x14ac:dyDescent="0.25">
      <c r="E183" s="11">
        <v>43734</v>
      </c>
      <c r="F183" s="12">
        <v>2104.38</v>
      </c>
      <c r="G183" s="12">
        <v>7927.03</v>
      </c>
    </row>
    <row r="184" spans="5:7" ht="13.5" thickBot="1" x14ac:dyDescent="0.25">
      <c r="E184" s="11">
        <v>43735</v>
      </c>
      <c r="F184" s="12">
        <v>2117.2399999999998</v>
      </c>
      <c r="G184" s="12">
        <v>7975.46</v>
      </c>
    </row>
    <row r="185" spans="5:7" ht="13.5" thickBot="1" x14ac:dyDescent="0.25">
      <c r="E185" s="11">
        <v>43738</v>
      </c>
      <c r="F185" s="12">
        <v>2126.42</v>
      </c>
      <c r="G185" s="12">
        <v>8010.03</v>
      </c>
    </row>
    <row r="186" spans="5:7" ht="13.5" thickBot="1" x14ac:dyDescent="0.25">
      <c r="E186" s="11">
        <v>43739</v>
      </c>
      <c r="F186" s="12">
        <v>2135.66</v>
      </c>
      <c r="G186" s="12">
        <v>8044.84</v>
      </c>
    </row>
    <row r="187" spans="5:7" ht="13.5" thickBot="1" x14ac:dyDescent="0.25">
      <c r="E187" s="11">
        <v>43740</v>
      </c>
      <c r="F187" s="12">
        <v>2129.92</v>
      </c>
      <c r="G187" s="12">
        <v>8023.22</v>
      </c>
    </row>
    <row r="188" spans="5:7" ht="13.5" thickBot="1" x14ac:dyDescent="0.25">
      <c r="E188" s="11">
        <v>43741</v>
      </c>
      <c r="F188" s="12">
        <v>2118.6799999999998</v>
      </c>
      <c r="G188" s="12">
        <v>7980.89</v>
      </c>
    </row>
    <row r="189" spans="5:7" ht="13.5" thickBot="1" x14ac:dyDescent="0.25">
      <c r="E189" s="11">
        <v>43742</v>
      </c>
      <c r="F189" s="12">
        <v>2120.19</v>
      </c>
      <c r="G189" s="12">
        <v>7986.56</v>
      </c>
    </row>
    <row r="190" spans="5:7" ht="13.5" thickBot="1" x14ac:dyDescent="0.25">
      <c r="E190" s="11">
        <v>43745</v>
      </c>
      <c r="F190" s="12">
        <v>2129.61</v>
      </c>
      <c r="G190" s="12">
        <v>8022.07</v>
      </c>
    </row>
    <row r="191" spans="5:7" ht="13.5" thickBot="1" x14ac:dyDescent="0.25">
      <c r="E191" s="11">
        <v>43746</v>
      </c>
      <c r="F191" s="12">
        <v>2121.9299999999998</v>
      </c>
      <c r="G191" s="12">
        <v>7995</v>
      </c>
    </row>
    <row r="192" spans="5:7" ht="13.5" thickBot="1" x14ac:dyDescent="0.25">
      <c r="E192" s="11">
        <v>43747</v>
      </c>
      <c r="F192" s="12">
        <v>2127.64</v>
      </c>
      <c r="G192" s="12">
        <v>8016.52</v>
      </c>
    </row>
    <row r="193" spans="5:7" ht="13.5" thickBot="1" x14ac:dyDescent="0.25">
      <c r="E193" s="11">
        <v>43748</v>
      </c>
      <c r="F193" s="12">
        <v>2134.4499999999998</v>
      </c>
      <c r="G193" s="12">
        <v>8042.17</v>
      </c>
    </row>
    <row r="194" spans="5:7" ht="13.5" thickBot="1" x14ac:dyDescent="0.25">
      <c r="E194" s="11">
        <v>43749</v>
      </c>
      <c r="F194" s="12">
        <v>2135.4899999999998</v>
      </c>
      <c r="G194" s="12">
        <v>8046.09</v>
      </c>
    </row>
    <row r="195" spans="5:7" ht="13.5" thickBot="1" x14ac:dyDescent="0.25">
      <c r="E195" s="11">
        <v>43752</v>
      </c>
      <c r="F195" s="12">
        <v>2131.94</v>
      </c>
      <c r="G195" s="12">
        <v>8032.73</v>
      </c>
    </row>
    <row r="196" spans="5:7" ht="13.5" thickBot="1" x14ac:dyDescent="0.25">
      <c r="E196" s="11">
        <v>43753</v>
      </c>
      <c r="F196" s="12">
        <v>2123.23</v>
      </c>
      <c r="G196" s="12">
        <v>8000.85</v>
      </c>
    </row>
    <row r="197" spans="5:7" ht="13.5" thickBot="1" x14ac:dyDescent="0.25">
      <c r="E197" s="11">
        <v>43754</v>
      </c>
      <c r="F197" s="12">
        <v>2120.14</v>
      </c>
      <c r="G197" s="12">
        <v>7989.22</v>
      </c>
    </row>
    <row r="198" spans="5:7" ht="13.5" thickBot="1" x14ac:dyDescent="0.25">
      <c r="E198" s="11">
        <v>43755</v>
      </c>
      <c r="F198" s="12">
        <v>2118.0100000000002</v>
      </c>
      <c r="G198" s="12">
        <v>7981.18</v>
      </c>
    </row>
    <row r="199" spans="5:7" ht="13.5" thickBot="1" x14ac:dyDescent="0.25">
      <c r="E199" s="11">
        <v>43756</v>
      </c>
      <c r="F199" s="12">
        <v>2113.88</v>
      </c>
      <c r="G199" s="12">
        <v>7965.63</v>
      </c>
    </row>
    <row r="200" spans="5:7" ht="13.5" thickBot="1" x14ac:dyDescent="0.25">
      <c r="E200" s="11">
        <v>43759</v>
      </c>
      <c r="F200" s="12">
        <v>2109.62</v>
      </c>
      <c r="G200" s="12">
        <v>7951.15</v>
      </c>
    </row>
    <row r="201" spans="5:7" ht="13.5" thickBot="1" x14ac:dyDescent="0.25">
      <c r="E201" s="11">
        <v>43760</v>
      </c>
      <c r="F201" s="12">
        <v>2105.5100000000002</v>
      </c>
      <c r="G201" s="12">
        <v>7935.65</v>
      </c>
    </row>
    <row r="202" spans="5:7" ht="13.5" thickBot="1" x14ac:dyDescent="0.25">
      <c r="E202" s="11">
        <v>43761</v>
      </c>
      <c r="F202" s="12">
        <v>2103.81</v>
      </c>
      <c r="G202" s="12">
        <v>7929.25</v>
      </c>
    </row>
    <row r="203" spans="5:7" ht="13.5" thickBot="1" x14ac:dyDescent="0.25">
      <c r="E203" s="11">
        <v>43762</v>
      </c>
      <c r="F203" s="12">
        <v>2107.0300000000002</v>
      </c>
      <c r="G203" s="12">
        <v>7941.37</v>
      </c>
    </row>
    <row r="204" spans="5:7" ht="13.5" thickBot="1" x14ac:dyDescent="0.25">
      <c r="E204" s="11">
        <v>43763</v>
      </c>
      <c r="F204" s="12">
        <v>2119.9499999999998</v>
      </c>
      <c r="G204" s="12">
        <v>7990.07</v>
      </c>
    </row>
    <row r="205" spans="5:7" ht="13.5" thickBot="1" x14ac:dyDescent="0.25">
      <c r="E205" s="11">
        <v>43766</v>
      </c>
      <c r="F205" s="12">
        <v>2124.9699999999998</v>
      </c>
      <c r="G205" s="12">
        <v>8008.98</v>
      </c>
    </row>
    <row r="206" spans="5:7" ht="13.5" thickBot="1" x14ac:dyDescent="0.25">
      <c r="E206" s="11">
        <v>43767</v>
      </c>
      <c r="F206" s="12">
        <v>2117.31</v>
      </c>
      <c r="G206" s="12">
        <v>7980.1</v>
      </c>
    </row>
    <row r="207" spans="5:7" ht="13.5" thickBot="1" x14ac:dyDescent="0.25">
      <c r="E207" s="11">
        <v>43768</v>
      </c>
      <c r="F207" s="12">
        <v>2117.11</v>
      </c>
      <c r="G207" s="12">
        <v>7979.36</v>
      </c>
    </row>
    <row r="208" spans="5:7" ht="13.5" thickBot="1" x14ac:dyDescent="0.25">
      <c r="E208" s="11">
        <v>43769</v>
      </c>
      <c r="F208" s="12">
        <v>2118.84</v>
      </c>
      <c r="G208" s="12">
        <v>7985.9</v>
      </c>
    </row>
    <row r="209" spans="5:7" ht="13.5" thickBot="1" x14ac:dyDescent="0.25">
      <c r="E209" s="11">
        <v>43773</v>
      </c>
      <c r="F209" s="12">
        <v>2116.92</v>
      </c>
      <c r="G209" s="12">
        <v>7978.67</v>
      </c>
    </row>
    <row r="210" spans="5:7" ht="13.5" thickBot="1" x14ac:dyDescent="0.25">
      <c r="E210" s="11">
        <v>43774</v>
      </c>
      <c r="F210" s="12">
        <v>2123.6999999999998</v>
      </c>
      <c r="G210" s="12">
        <v>8004.19</v>
      </c>
    </row>
    <row r="211" spans="5:7" ht="13.5" thickBot="1" x14ac:dyDescent="0.25">
      <c r="E211" s="11">
        <v>43775</v>
      </c>
      <c r="F211" s="12">
        <v>2124.59</v>
      </c>
      <c r="G211" s="12">
        <v>8007.57</v>
      </c>
    </row>
    <row r="212" spans="5:7" ht="13.5" thickBot="1" x14ac:dyDescent="0.25">
      <c r="E212" s="11">
        <v>43777</v>
      </c>
      <c r="F212" s="12">
        <v>2125.33</v>
      </c>
      <c r="G212" s="12">
        <v>8010.34</v>
      </c>
    </row>
    <row r="213" spans="5:7" ht="13.5" thickBot="1" x14ac:dyDescent="0.25">
      <c r="E213" s="11">
        <v>43780</v>
      </c>
      <c r="F213" s="12">
        <v>2115.36</v>
      </c>
      <c r="G213" s="12">
        <v>8029.29</v>
      </c>
    </row>
    <row r="214" spans="5:7" ht="13.5" thickBot="1" x14ac:dyDescent="0.25">
      <c r="E214" s="11">
        <v>43781</v>
      </c>
      <c r="F214" s="12">
        <v>2116.92</v>
      </c>
      <c r="G214" s="12">
        <v>8035.21</v>
      </c>
    </row>
    <row r="215" spans="5:7" ht="13.5" thickBot="1" x14ac:dyDescent="0.25">
      <c r="E215" s="11">
        <v>43782</v>
      </c>
      <c r="F215" s="12">
        <v>2128.19</v>
      </c>
      <c r="G215" s="12">
        <v>8077.97</v>
      </c>
    </row>
    <row r="216" spans="5:7" ht="13.5" thickBot="1" x14ac:dyDescent="0.25">
      <c r="E216" s="11">
        <v>43783</v>
      </c>
      <c r="F216" s="12">
        <v>2140.69</v>
      </c>
      <c r="G216" s="12">
        <v>8125.42</v>
      </c>
    </row>
    <row r="217" spans="5:7" ht="13.5" thickBot="1" x14ac:dyDescent="0.25">
      <c r="E217" s="11">
        <v>43784</v>
      </c>
      <c r="F217" s="12">
        <v>2141.79</v>
      </c>
      <c r="G217" s="12">
        <v>8129.58</v>
      </c>
    </row>
    <row r="218" spans="5:7" ht="13.5" thickBot="1" x14ac:dyDescent="0.25">
      <c r="E218" s="11">
        <v>43787</v>
      </c>
      <c r="F218" s="12">
        <v>2139.21</v>
      </c>
      <c r="G218" s="12">
        <v>8119.81</v>
      </c>
    </row>
    <row r="219" spans="5:7" ht="13.5" thickBot="1" x14ac:dyDescent="0.25">
      <c r="E219" s="11">
        <v>43788</v>
      </c>
      <c r="F219" s="12">
        <v>2137.0100000000002</v>
      </c>
      <c r="G219" s="12">
        <v>8111.45</v>
      </c>
    </row>
    <row r="220" spans="5:7" ht="13.5" thickBot="1" x14ac:dyDescent="0.25">
      <c r="E220" s="11">
        <v>43789</v>
      </c>
      <c r="F220" s="12">
        <v>2134.04</v>
      </c>
      <c r="G220" s="12">
        <v>8100.17</v>
      </c>
    </row>
    <row r="221" spans="5:7" ht="13.5" thickBot="1" x14ac:dyDescent="0.25">
      <c r="E221" s="11">
        <v>43790</v>
      </c>
      <c r="F221" s="12">
        <v>2134.39</v>
      </c>
      <c r="G221" s="12">
        <v>8101.49</v>
      </c>
    </row>
    <row r="222" spans="5:7" ht="13.5" thickBot="1" x14ac:dyDescent="0.25">
      <c r="E222" s="11">
        <v>43791</v>
      </c>
      <c r="F222" s="12">
        <v>2134.46</v>
      </c>
      <c r="G222" s="12">
        <v>8104.77</v>
      </c>
    </row>
    <row r="223" spans="5:7" ht="13.5" thickBot="1" x14ac:dyDescent="0.25">
      <c r="E223" s="11">
        <v>43794</v>
      </c>
      <c r="F223" s="12">
        <v>2131.19</v>
      </c>
      <c r="G223" s="12">
        <v>8092.35</v>
      </c>
    </row>
    <row r="224" spans="5:7" ht="13.5" thickBot="1" x14ac:dyDescent="0.25">
      <c r="E224" s="11">
        <v>43795</v>
      </c>
      <c r="F224" s="12">
        <v>2131.61</v>
      </c>
      <c r="G224" s="12">
        <v>8093.95</v>
      </c>
    </row>
    <row r="225" spans="5:7" ht="13.5" thickBot="1" x14ac:dyDescent="0.25">
      <c r="E225" s="11">
        <v>43796</v>
      </c>
      <c r="F225" s="12">
        <v>2129.83</v>
      </c>
      <c r="G225" s="12">
        <v>8091.77</v>
      </c>
    </row>
    <row r="226" spans="5:7" ht="13.5" thickBot="1" x14ac:dyDescent="0.25">
      <c r="E226" s="11">
        <v>43797</v>
      </c>
      <c r="F226" s="12">
        <v>2127.23</v>
      </c>
      <c r="G226" s="12">
        <v>8091.26</v>
      </c>
    </row>
    <row r="227" spans="5:7" ht="13.5" thickBot="1" x14ac:dyDescent="0.25">
      <c r="E227" s="11">
        <v>43798</v>
      </c>
      <c r="F227" s="12">
        <v>2126.62</v>
      </c>
      <c r="G227" s="12">
        <v>8101.21</v>
      </c>
    </row>
    <row r="228" spans="5:7" ht="15" x14ac:dyDescent="0.25">
      <c r="E228" s="179">
        <v>43801</v>
      </c>
      <c r="F228" s="180">
        <v>2129.1799999999998</v>
      </c>
      <c r="G228" s="180">
        <v>8117.11</v>
      </c>
    </row>
    <row r="229" spans="5:7" ht="15" x14ac:dyDescent="0.25">
      <c r="E229" s="179">
        <v>43802</v>
      </c>
      <c r="F229" s="180">
        <v>2127.77</v>
      </c>
      <c r="G229" s="180">
        <v>8111.73</v>
      </c>
    </row>
    <row r="230" spans="5:7" ht="15" x14ac:dyDescent="0.25">
      <c r="E230" s="179">
        <v>43803</v>
      </c>
      <c r="F230" s="180">
        <v>2126.44</v>
      </c>
      <c r="G230" s="180">
        <v>8106.65</v>
      </c>
    </row>
    <row r="231" spans="5:7" ht="15" x14ac:dyDescent="0.25">
      <c r="E231" s="179">
        <v>43804</v>
      </c>
      <c r="F231" s="180">
        <v>2128.1</v>
      </c>
      <c r="G231" s="180">
        <v>8119.06</v>
      </c>
    </row>
    <row r="232" spans="5:7" ht="15" x14ac:dyDescent="0.25">
      <c r="E232" s="179">
        <v>43805</v>
      </c>
      <c r="F232" s="180">
        <v>2128.9499999999998</v>
      </c>
      <c r="G232" s="180">
        <v>8122.31</v>
      </c>
    </row>
    <row r="233" spans="5:7" ht="15" x14ac:dyDescent="0.25">
      <c r="E233" s="179">
        <v>43808</v>
      </c>
      <c r="F233" s="180">
        <v>2129.27</v>
      </c>
      <c r="G233" s="180">
        <v>8123.55</v>
      </c>
    </row>
    <row r="234" spans="5:7" ht="15" x14ac:dyDescent="0.25">
      <c r="E234" s="179">
        <v>43809</v>
      </c>
      <c r="F234" s="180">
        <v>2129.63</v>
      </c>
      <c r="G234" s="180">
        <v>8124.91</v>
      </c>
    </row>
    <row r="235" spans="5:7" ht="15" x14ac:dyDescent="0.25">
      <c r="E235" s="179">
        <v>43810</v>
      </c>
      <c r="F235" s="180">
        <v>2126.6</v>
      </c>
      <c r="G235" s="180">
        <v>8113.37</v>
      </c>
    </row>
    <row r="236" spans="5:7" ht="15" x14ac:dyDescent="0.25">
      <c r="E236" s="179">
        <v>43811</v>
      </c>
      <c r="F236" s="180">
        <v>2126.1799999999998</v>
      </c>
      <c r="G236" s="180">
        <v>8111.76</v>
      </c>
    </row>
    <row r="237" spans="5:7" ht="15" x14ac:dyDescent="0.25">
      <c r="E237" s="179">
        <v>43812</v>
      </c>
      <c r="F237" s="180">
        <v>2133.17</v>
      </c>
      <c r="G237" s="180">
        <v>8138.42</v>
      </c>
    </row>
    <row r="238" spans="5:7" ht="15" x14ac:dyDescent="0.25">
      <c r="E238" s="179">
        <v>43815</v>
      </c>
      <c r="F238" s="180">
        <v>2146.98</v>
      </c>
      <c r="G238" s="180">
        <v>8191.12</v>
      </c>
    </row>
    <row r="239" spans="5:7" ht="15" x14ac:dyDescent="0.25">
      <c r="E239" s="179">
        <v>43816</v>
      </c>
      <c r="F239" s="180">
        <v>2147.96</v>
      </c>
      <c r="G239" s="180">
        <v>8194.83</v>
      </c>
    </row>
    <row r="240" spans="5:7" ht="15" x14ac:dyDescent="0.25">
      <c r="E240" s="179">
        <v>43817</v>
      </c>
      <c r="F240" s="180">
        <v>2150.14</v>
      </c>
      <c r="G240" s="180">
        <v>8203.16</v>
      </c>
    </row>
    <row r="241" spans="5:7" ht="15" x14ac:dyDescent="0.25">
      <c r="E241" s="179">
        <v>43818</v>
      </c>
      <c r="F241" s="180">
        <v>2155.71</v>
      </c>
      <c r="G241" s="180">
        <v>8224.42</v>
      </c>
    </row>
    <row r="242" spans="5:7" ht="15" x14ac:dyDescent="0.25">
      <c r="E242" s="179">
        <v>43819</v>
      </c>
      <c r="F242" s="180">
        <v>2161.14</v>
      </c>
      <c r="G242" s="180">
        <v>8245.1299999999992</v>
      </c>
    </row>
    <row r="243" spans="5:7" ht="15" x14ac:dyDescent="0.25">
      <c r="E243" s="179">
        <v>43822</v>
      </c>
      <c r="F243" s="180">
        <v>2169.0300000000002</v>
      </c>
      <c r="G243" s="180">
        <v>8275.23</v>
      </c>
    </row>
    <row r="244" spans="5:7" ht="15" x14ac:dyDescent="0.25">
      <c r="E244" s="179">
        <v>43823</v>
      </c>
      <c r="F244" s="180">
        <v>2169.34</v>
      </c>
      <c r="G244" s="180">
        <v>8280.18</v>
      </c>
    </row>
    <row r="245" spans="5:7" ht="15" x14ac:dyDescent="0.25">
      <c r="E245" s="179">
        <v>43825</v>
      </c>
      <c r="F245" s="180">
        <v>2167.5300000000002</v>
      </c>
      <c r="G245" s="180">
        <v>8273.2800000000007</v>
      </c>
    </row>
    <row r="246" spans="5:7" ht="15" x14ac:dyDescent="0.25">
      <c r="E246" s="179">
        <v>43826</v>
      </c>
      <c r="F246" s="180">
        <v>2177.09</v>
      </c>
      <c r="G246" s="181">
        <v>8309.75</v>
      </c>
    </row>
    <row r="247" spans="5:7" ht="15" x14ac:dyDescent="0.25">
      <c r="E247" s="179">
        <v>43829</v>
      </c>
      <c r="F247" s="180"/>
      <c r="G247" s="180"/>
    </row>
    <row r="248" spans="5:7" ht="15" x14ac:dyDescent="0.25">
      <c r="E248" s="179">
        <v>43830</v>
      </c>
      <c r="F248" s="182"/>
      <c r="G248" s="182"/>
    </row>
  </sheetData>
  <conditionalFormatting sqref="F3:F21">
    <cfRule type="top10" dxfId="1" priority="2" stopIfTrue="1" rank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23"/>
  <sheetViews>
    <sheetView topLeftCell="A121" workbookViewId="0">
      <selection activeCell="N44" sqref="N44"/>
    </sheetView>
  </sheetViews>
  <sheetFormatPr defaultRowHeight="12.75" x14ac:dyDescent="0.2"/>
  <cols>
    <col min="5" max="5" width="13.42578125" customWidth="1"/>
  </cols>
  <sheetData>
    <row r="1" spans="1:7" x14ac:dyDescent="0.2">
      <c r="A1" t="s">
        <v>38</v>
      </c>
    </row>
    <row r="2" spans="1:7" ht="13.5" thickBot="1" x14ac:dyDescent="0.25">
      <c r="F2" t="s">
        <v>21</v>
      </c>
      <c r="G2" t="s">
        <v>20</v>
      </c>
    </row>
    <row r="3" spans="1:7" ht="13.5" thickBot="1" x14ac:dyDescent="0.25">
      <c r="E3" s="77">
        <v>32694</v>
      </c>
      <c r="F3" s="12">
        <v>100</v>
      </c>
      <c r="G3" s="12">
        <v>100</v>
      </c>
    </row>
    <row r="4" spans="1:7" ht="13.5" thickBot="1" x14ac:dyDescent="0.25">
      <c r="E4" s="11">
        <v>32701</v>
      </c>
      <c r="F4" s="12">
        <v>103.52</v>
      </c>
      <c r="G4" s="12">
        <v>103.52</v>
      </c>
    </row>
    <row r="5" spans="1:7" ht="13.5" thickBot="1" x14ac:dyDescent="0.25">
      <c r="E5" s="11">
        <v>32708</v>
      </c>
      <c r="F5" s="12">
        <v>107.24</v>
      </c>
      <c r="G5" s="12">
        <v>107.24</v>
      </c>
    </row>
    <row r="6" spans="1:7" ht="13.5" thickBot="1" x14ac:dyDescent="0.25">
      <c r="E6" s="11">
        <v>32715</v>
      </c>
      <c r="F6" s="12">
        <v>111.97</v>
      </c>
      <c r="G6" s="12">
        <v>111.97</v>
      </c>
    </row>
    <row r="7" spans="1:7" ht="13.5" thickBot="1" x14ac:dyDescent="0.25">
      <c r="E7" s="11">
        <v>32722</v>
      </c>
      <c r="F7" s="12">
        <v>115.04</v>
      </c>
      <c r="G7" s="12">
        <v>115.04</v>
      </c>
    </row>
    <row r="8" spans="1:7" ht="13.5" thickBot="1" x14ac:dyDescent="0.25">
      <c r="E8" s="11">
        <v>32729</v>
      </c>
      <c r="F8" s="12">
        <v>118.46</v>
      </c>
      <c r="G8" s="12">
        <v>118.46</v>
      </c>
    </row>
    <row r="9" spans="1:7" ht="13.5" thickBot="1" x14ac:dyDescent="0.25">
      <c r="E9" s="11">
        <v>32736</v>
      </c>
      <c r="F9" s="12">
        <v>116.49</v>
      </c>
      <c r="G9" s="12">
        <v>116.49</v>
      </c>
    </row>
    <row r="10" spans="1:7" ht="13.5" thickBot="1" x14ac:dyDescent="0.25">
      <c r="E10" s="11">
        <v>32743</v>
      </c>
      <c r="F10" s="12">
        <v>115.9</v>
      </c>
      <c r="G10" s="12">
        <v>115.9</v>
      </c>
    </row>
    <row r="11" spans="1:7" ht="13.5" thickBot="1" x14ac:dyDescent="0.25">
      <c r="E11" s="11">
        <v>32750</v>
      </c>
      <c r="F11" s="12">
        <v>113.81</v>
      </c>
      <c r="G11" s="12">
        <v>113.81</v>
      </c>
    </row>
    <row r="12" spans="1:7" ht="13.5" thickBot="1" x14ac:dyDescent="0.25">
      <c r="E12" s="11">
        <v>32757</v>
      </c>
      <c r="F12" s="12">
        <v>110.26</v>
      </c>
      <c r="G12" s="12">
        <v>110.26</v>
      </c>
    </row>
    <row r="13" spans="1:7" ht="13.5" thickBot="1" x14ac:dyDescent="0.25">
      <c r="E13" s="11">
        <v>32764</v>
      </c>
      <c r="F13" s="12">
        <v>110.04</v>
      </c>
      <c r="G13" s="12">
        <v>110.04</v>
      </c>
    </row>
    <row r="14" spans="1:7" ht="13.5" thickBot="1" x14ac:dyDescent="0.25">
      <c r="E14" s="11">
        <v>32771</v>
      </c>
      <c r="F14" s="12">
        <v>111.5</v>
      </c>
      <c r="G14" s="12">
        <v>111.5</v>
      </c>
    </row>
    <row r="15" spans="1:7" ht="13.5" thickBot="1" x14ac:dyDescent="0.25">
      <c r="E15" s="11">
        <v>32778</v>
      </c>
      <c r="F15" s="12">
        <v>113.43</v>
      </c>
      <c r="G15" s="12">
        <v>113.69240873115898</v>
      </c>
    </row>
    <row r="16" spans="1:7" ht="13.5" thickBot="1" x14ac:dyDescent="0.25">
      <c r="E16" s="11">
        <v>32785</v>
      </c>
      <c r="F16" s="12">
        <v>116.71</v>
      </c>
      <c r="G16" s="12">
        <v>116.97999667648385</v>
      </c>
    </row>
    <row r="17" spans="5:7" ht="13.5" thickBot="1" x14ac:dyDescent="0.25">
      <c r="E17" s="11">
        <v>32792</v>
      </c>
      <c r="F17" s="12">
        <v>119.51</v>
      </c>
      <c r="G17" s="12">
        <v>119.7864741907856</v>
      </c>
    </row>
    <row r="18" spans="5:7" ht="13.5" thickBot="1" x14ac:dyDescent="0.25">
      <c r="E18" s="11">
        <v>32799</v>
      </c>
      <c r="F18" s="12">
        <v>117.02</v>
      </c>
      <c r="G18" s="12">
        <v>117.29071382985298</v>
      </c>
    </row>
    <row r="19" spans="5:7" ht="13.5" thickBot="1" x14ac:dyDescent="0.25">
      <c r="E19" s="11">
        <v>32806</v>
      </c>
      <c r="F19" s="12">
        <v>115.02</v>
      </c>
      <c r="G19" s="12">
        <v>115.28608703392317</v>
      </c>
    </row>
    <row r="20" spans="5:7" ht="13.5" thickBot="1" x14ac:dyDescent="0.25">
      <c r="E20" s="11">
        <v>32813</v>
      </c>
      <c r="F20" s="12">
        <v>114.15</v>
      </c>
      <c r="G20" s="12">
        <v>114.41407437769371</v>
      </c>
    </row>
    <row r="21" spans="5:7" ht="13.5" thickBot="1" x14ac:dyDescent="0.25">
      <c r="E21" s="11">
        <v>32820</v>
      </c>
      <c r="F21" s="12">
        <v>116.6</v>
      </c>
      <c r="G21" s="12">
        <v>116.8697422027077</v>
      </c>
    </row>
    <row r="22" spans="5:7" ht="13.5" thickBot="1" x14ac:dyDescent="0.25">
      <c r="E22" s="11">
        <v>32827</v>
      </c>
      <c r="F22" s="12">
        <v>116.19</v>
      </c>
      <c r="G22" s="12">
        <v>116.45879370954209</v>
      </c>
    </row>
    <row r="23" spans="5:7" ht="13.5" thickBot="1" x14ac:dyDescent="0.25">
      <c r="E23" s="11">
        <v>32834</v>
      </c>
      <c r="F23" s="12">
        <v>116.64</v>
      </c>
      <c r="G23" s="12">
        <v>116.90983473862629</v>
      </c>
    </row>
    <row r="24" spans="5:7" ht="13.5" thickBot="1" x14ac:dyDescent="0.25">
      <c r="E24" s="11">
        <v>32841</v>
      </c>
      <c r="F24" s="12">
        <v>116.03</v>
      </c>
      <c r="G24" s="12">
        <v>116.29842356586769</v>
      </c>
    </row>
    <row r="25" spans="5:7" ht="13.5" thickBot="1" x14ac:dyDescent="0.25">
      <c r="E25" s="11">
        <v>32848</v>
      </c>
      <c r="F25" s="12">
        <v>117.39</v>
      </c>
      <c r="G25" s="12">
        <v>118.99628785608952</v>
      </c>
    </row>
    <row r="26" spans="5:7" ht="13.5" thickBot="1" x14ac:dyDescent="0.25">
      <c r="E26" s="11">
        <v>32855</v>
      </c>
      <c r="F26" s="12">
        <v>116.9</v>
      </c>
      <c r="G26" s="12">
        <v>118.49958301709572</v>
      </c>
    </row>
    <row r="27" spans="5:7" ht="13.5" thickBot="1" x14ac:dyDescent="0.25">
      <c r="E27" s="11">
        <v>32862</v>
      </c>
      <c r="F27" s="12">
        <v>116.1</v>
      </c>
      <c r="G27" s="12">
        <v>117.68863634118743</v>
      </c>
    </row>
    <row r="28" spans="5:7" ht="13.5" thickBot="1" x14ac:dyDescent="0.25">
      <c r="E28" s="11">
        <v>32869</v>
      </c>
      <c r="F28" s="12">
        <v>117.34</v>
      </c>
      <c r="G28" s="12">
        <v>118.94560368884525</v>
      </c>
    </row>
    <row r="29" spans="5:7" ht="13.5" thickBot="1" x14ac:dyDescent="0.25">
      <c r="E29" s="11">
        <v>32883</v>
      </c>
      <c r="F29" s="12">
        <v>119.81</v>
      </c>
      <c r="G29" s="12">
        <v>121.44940155071203</v>
      </c>
    </row>
    <row r="30" spans="5:7" ht="13.5" thickBot="1" x14ac:dyDescent="0.25">
      <c r="E30" s="11">
        <v>32890</v>
      </c>
      <c r="F30" s="12">
        <v>121.29</v>
      </c>
      <c r="G30" s="12">
        <v>122.94965290114233</v>
      </c>
    </row>
    <row r="31" spans="5:7" ht="13.5" thickBot="1" x14ac:dyDescent="0.25">
      <c r="E31" s="11">
        <v>32897</v>
      </c>
      <c r="F31" s="12">
        <v>124.22</v>
      </c>
      <c r="G31" s="12">
        <v>125.91974510165636</v>
      </c>
    </row>
    <row r="32" spans="5:7" ht="13.5" thickBot="1" x14ac:dyDescent="0.25">
      <c r="E32" s="11">
        <v>32904</v>
      </c>
      <c r="F32" s="12">
        <v>127.64</v>
      </c>
      <c r="G32" s="12">
        <v>129.38654214116423</v>
      </c>
    </row>
    <row r="33" spans="5:7" ht="13.5" thickBot="1" x14ac:dyDescent="0.25">
      <c r="E33" s="11">
        <v>32911</v>
      </c>
      <c r="F33" s="12">
        <v>131.12</v>
      </c>
      <c r="G33" s="12">
        <v>132.91416018136519</v>
      </c>
    </row>
    <row r="34" spans="5:7" ht="13.5" thickBot="1" x14ac:dyDescent="0.25">
      <c r="E34" s="11">
        <v>32918</v>
      </c>
      <c r="F34" s="12">
        <v>135.53</v>
      </c>
      <c r="G34" s="12">
        <v>137.38450373230953</v>
      </c>
    </row>
    <row r="35" spans="5:7" ht="13.5" thickBot="1" x14ac:dyDescent="0.25">
      <c r="E35" s="11">
        <v>32925</v>
      </c>
      <c r="F35" s="12">
        <v>136.15</v>
      </c>
      <c r="G35" s="12">
        <v>138.01298740613845</v>
      </c>
    </row>
    <row r="36" spans="5:7" ht="13.5" thickBot="1" x14ac:dyDescent="0.25">
      <c r="E36" s="11">
        <v>32932</v>
      </c>
      <c r="F36" s="12">
        <v>137.32</v>
      </c>
      <c r="G36" s="12">
        <v>139.19899691965426</v>
      </c>
    </row>
    <row r="37" spans="5:7" ht="13.5" thickBot="1" x14ac:dyDescent="0.25">
      <c r="E37" s="11">
        <v>32939</v>
      </c>
      <c r="F37" s="12">
        <v>137.77000000000001</v>
      </c>
      <c r="G37" s="12">
        <v>139.6551544248527</v>
      </c>
    </row>
    <row r="38" spans="5:7" ht="13.5" thickBot="1" x14ac:dyDescent="0.25">
      <c r="E38" s="11">
        <v>32946</v>
      </c>
      <c r="F38" s="12">
        <v>137.49</v>
      </c>
      <c r="G38" s="12">
        <v>139.37132308828478</v>
      </c>
    </row>
    <row r="39" spans="5:7" ht="13.5" thickBot="1" x14ac:dyDescent="0.25">
      <c r="E39" s="11">
        <v>32953</v>
      </c>
      <c r="F39" s="12">
        <v>139.65</v>
      </c>
      <c r="G39" s="12">
        <v>141.56087911323709</v>
      </c>
    </row>
    <row r="40" spans="5:7" ht="13.5" thickBot="1" x14ac:dyDescent="0.25">
      <c r="E40" s="11">
        <v>32960</v>
      </c>
      <c r="F40" s="12">
        <v>140.80000000000001</v>
      </c>
      <c r="G40" s="12">
        <v>142.72661495985525</v>
      </c>
    </row>
    <row r="41" spans="5:7" ht="13.5" thickBot="1" x14ac:dyDescent="0.25">
      <c r="E41" s="11">
        <v>32967</v>
      </c>
      <c r="F41" s="12">
        <v>137.81</v>
      </c>
      <c r="G41" s="12">
        <v>142.03187295610826</v>
      </c>
    </row>
    <row r="42" spans="5:7" ht="13.5" thickBot="1" x14ac:dyDescent="0.25">
      <c r="E42" s="11">
        <v>32974</v>
      </c>
      <c r="F42" s="12">
        <v>137.5</v>
      </c>
      <c r="G42" s="12">
        <v>141.71237596302799</v>
      </c>
    </row>
    <row r="43" spans="5:7" ht="13.5" thickBot="1" x14ac:dyDescent="0.25">
      <c r="E43" s="11">
        <v>32981</v>
      </c>
      <c r="F43" s="12">
        <v>137.82</v>
      </c>
      <c r="G43" s="12">
        <v>142.04217931072378</v>
      </c>
    </row>
    <row r="44" spans="5:7" ht="13.5" thickBot="1" x14ac:dyDescent="0.25">
      <c r="E44" s="11">
        <v>32988</v>
      </c>
      <c r="F44" s="12">
        <v>137.28</v>
      </c>
      <c r="G44" s="12">
        <v>141.48563616148718</v>
      </c>
    </row>
    <row r="45" spans="5:7" ht="13.5" thickBot="1" x14ac:dyDescent="0.25">
      <c r="E45" s="11">
        <v>32995</v>
      </c>
      <c r="F45" s="12">
        <v>135.87</v>
      </c>
      <c r="G45" s="12">
        <v>140.03244016070269</v>
      </c>
    </row>
    <row r="46" spans="5:7" ht="13.5" thickBot="1" x14ac:dyDescent="0.25">
      <c r="E46" s="11">
        <v>33002</v>
      </c>
      <c r="F46" s="12">
        <v>135.6</v>
      </c>
      <c r="G46" s="12">
        <v>139.75416858608438</v>
      </c>
    </row>
    <row r="47" spans="5:7" ht="13.5" thickBot="1" x14ac:dyDescent="0.25">
      <c r="E47" s="11">
        <v>33009</v>
      </c>
      <c r="F47" s="12">
        <v>136.69</v>
      </c>
      <c r="G47" s="12">
        <v>140.8775612391731</v>
      </c>
    </row>
    <row r="48" spans="5:7" ht="13.5" thickBot="1" x14ac:dyDescent="0.25">
      <c r="E48" s="11">
        <v>33016</v>
      </c>
      <c r="F48" s="12">
        <v>137.41999999999999</v>
      </c>
      <c r="G48" s="12">
        <v>142.23231613873546</v>
      </c>
    </row>
    <row r="49" spans="5:7" ht="13.5" thickBot="1" x14ac:dyDescent="0.25">
      <c r="E49" s="11">
        <v>33023</v>
      </c>
      <c r="F49" s="12">
        <v>138.93</v>
      </c>
      <c r="G49" s="12">
        <v>143.79519488542073</v>
      </c>
    </row>
    <row r="50" spans="5:7" ht="13.5" thickBot="1" x14ac:dyDescent="0.25">
      <c r="E50" s="11">
        <v>33030</v>
      </c>
      <c r="F50" s="12">
        <v>142.88</v>
      </c>
      <c r="G50" s="12">
        <v>150.05560597322895</v>
      </c>
    </row>
    <row r="51" spans="5:7" ht="13.5" thickBot="1" x14ac:dyDescent="0.25">
      <c r="E51" s="11">
        <v>33037</v>
      </c>
      <c r="F51" s="12">
        <v>146.16999999999999</v>
      </c>
      <c r="G51" s="12">
        <v>153.51083374234935</v>
      </c>
    </row>
    <row r="52" spans="5:7" ht="13.5" thickBot="1" x14ac:dyDescent="0.25">
      <c r="E52" s="11">
        <v>33044</v>
      </c>
      <c r="F52" s="12">
        <v>148.13999999999999</v>
      </c>
      <c r="G52" s="12">
        <v>155.5797695189959</v>
      </c>
    </row>
    <row r="53" spans="5:7" ht="13.5" thickBot="1" x14ac:dyDescent="0.25">
      <c r="E53" s="11">
        <v>33051</v>
      </c>
      <c r="F53" s="12">
        <v>149.71</v>
      </c>
      <c r="G53" s="12">
        <v>157.75624190068297</v>
      </c>
    </row>
    <row r="54" spans="5:7" ht="13.5" thickBot="1" x14ac:dyDescent="0.25">
      <c r="E54" s="11">
        <v>33058</v>
      </c>
      <c r="F54" s="12">
        <v>153.25</v>
      </c>
      <c r="G54" s="12">
        <v>161.48650104388261</v>
      </c>
    </row>
    <row r="55" spans="5:7" ht="13.5" thickBot="1" x14ac:dyDescent="0.25">
      <c r="E55" s="11">
        <v>33065</v>
      </c>
      <c r="F55" s="12">
        <v>158.97</v>
      </c>
      <c r="G55" s="12">
        <v>167.51392542216001</v>
      </c>
    </row>
    <row r="56" spans="5:7" ht="13.5" thickBot="1" x14ac:dyDescent="0.25">
      <c r="E56" s="11">
        <v>33072</v>
      </c>
      <c r="F56" s="12">
        <v>161.31</v>
      </c>
      <c r="G56" s="12">
        <v>169.97968994054622</v>
      </c>
    </row>
    <row r="57" spans="5:7" ht="13.5" thickBot="1" x14ac:dyDescent="0.25">
      <c r="E57" s="11">
        <v>33079</v>
      </c>
      <c r="F57" s="12">
        <v>165.93</v>
      </c>
      <c r="G57" s="12">
        <v>174.84799424607795</v>
      </c>
    </row>
    <row r="58" spans="5:7" ht="13.5" thickBot="1" x14ac:dyDescent="0.25">
      <c r="E58" s="11">
        <v>33086</v>
      </c>
      <c r="F58" s="12">
        <v>167.97</v>
      </c>
      <c r="G58" s="12">
        <v>176.99763510826077</v>
      </c>
    </row>
    <row r="59" spans="5:7" ht="13.5" thickBot="1" x14ac:dyDescent="0.25">
      <c r="E59" s="11">
        <v>33093</v>
      </c>
      <c r="F59" s="12">
        <v>173.43</v>
      </c>
      <c r="G59" s="12">
        <v>182.75108565116193</v>
      </c>
    </row>
    <row r="60" spans="5:7" ht="13.5" thickBot="1" x14ac:dyDescent="0.25">
      <c r="E60" s="11">
        <v>33100</v>
      </c>
      <c r="F60" s="12">
        <v>175.72</v>
      </c>
      <c r="G60" s="12">
        <v>185.16416289351423</v>
      </c>
    </row>
    <row r="61" spans="5:7" ht="13.5" thickBot="1" x14ac:dyDescent="0.25">
      <c r="E61" s="11">
        <v>33107</v>
      </c>
      <c r="F61" s="12">
        <v>179.03</v>
      </c>
      <c r="G61" s="12">
        <v>188.65206056695794</v>
      </c>
    </row>
    <row r="62" spans="5:7" ht="13.5" thickBot="1" x14ac:dyDescent="0.25">
      <c r="E62" s="11">
        <v>33114</v>
      </c>
      <c r="F62" s="12">
        <v>176.97</v>
      </c>
      <c r="G62" s="12">
        <v>186.48134479436155</v>
      </c>
    </row>
    <row r="63" spans="5:7" ht="13.5" thickBot="1" x14ac:dyDescent="0.25">
      <c r="E63" s="11">
        <v>33121</v>
      </c>
      <c r="F63" s="12">
        <v>177.77</v>
      </c>
      <c r="G63" s="12">
        <v>187.32434121090384</v>
      </c>
    </row>
    <row r="64" spans="5:7" ht="13.5" thickBot="1" x14ac:dyDescent="0.25">
      <c r="E64" s="11">
        <v>33128</v>
      </c>
      <c r="F64" s="12">
        <v>175.6</v>
      </c>
      <c r="G64" s="12">
        <v>185.03771343103287</v>
      </c>
    </row>
    <row r="65" spans="5:7" ht="13.5" thickBot="1" x14ac:dyDescent="0.25">
      <c r="E65" s="11">
        <v>33135</v>
      </c>
      <c r="F65" s="12">
        <v>171.44</v>
      </c>
      <c r="G65" s="12">
        <v>181.64525969086068</v>
      </c>
    </row>
    <row r="66" spans="5:7" ht="13.5" thickBot="1" x14ac:dyDescent="0.25">
      <c r="E66" s="11">
        <v>33142</v>
      </c>
      <c r="F66" s="12">
        <v>163.92</v>
      </c>
      <c r="G66" s="12">
        <v>173.67761880848042</v>
      </c>
    </row>
    <row r="67" spans="5:7" ht="13.5" thickBot="1" x14ac:dyDescent="0.25">
      <c r="E67" s="11">
        <v>33149</v>
      </c>
      <c r="F67" s="12">
        <v>164.73</v>
      </c>
      <c r="G67" s="12">
        <v>174.71376154674442</v>
      </c>
    </row>
    <row r="68" spans="5:7" ht="13.5" thickBot="1" x14ac:dyDescent="0.25">
      <c r="E68" s="11">
        <v>33156</v>
      </c>
      <c r="F68" s="12">
        <v>164.89</v>
      </c>
      <c r="G68" s="12">
        <v>175.03720279091192</v>
      </c>
    </row>
    <row r="69" spans="5:7" ht="13.5" thickBot="1" x14ac:dyDescent="0.25">
      <c r="E69" s="11">
        <v>33163</v>
      </c>
      <c r="F69" s="12">
        <v>168.05</v>
      </c>
      <c r="G69" s="12">
        <v>178.39166674154134</v>
      </c>
    </row>
    <row r="70" spans="5:7" ht="13.5" thickBot="1" x14ac:dyDescent="0.25">
      <c r="E70" s="11">
        <v>33170</v>
      </c>
      <c r="F70" s="12">
        <v>169.8</v>
      </c>
      <c r="G70" s="12">
        <v>180.24936038508611</v>
      </c>
    </row>
    <row r="71" spans="5:7" ht="13.5" thickBot="1" x14ac:dyDescent="0.25">
      <c r="E71" s="11">
        <v>33177</v>
      </c>
      <c r="F71" s="12">
        <v>170.7</v>
      </c>
      <c r="G71" s="12">
        <v>181.20474568748051</v>
      </c>
    </row>
    <row r="72" spans="5:7" ht="13.5" thickBot="1" x14ac:dyDescent="0.25">
      <c r="E72" s="11">
        <v>33184</v>
      </c>
      <c r="F72" s="12">
        <v>168.53</v>
      </c>
      <c r="G72" s="12">
        <v>178.90120556948503</v>
      </c>
    </row>
    <row r="73" spans="5:7" ht="13.5" thickBot="1" x14ac:dyDescent="0.25">
      <c r="E73" s="11">
        <v>33191</v>
      </c>
      <c r="F73" s="12">
        <v>166.9</v>
      </c>
      <c r="G73" s="12">
        <v>177.1708966329262</v>
      </c>
    </row>
    <row r="74" spans="5:7" ht="13.5" thickBot="1" x14ac:dyDescent="0.25">
      <c r="E74" s="11">
        <v>33198</v>
      </c>
      <c r="F74" s="12">
        <v>168.16</v>
      </c>
      <c r="G74" s="12">
        <v>178.50843605627844</v>
      </c>
    </row>
    <row r="75" spans="5:7" ht="13.5" thickBot="1" x14ac:dyDescent="0.25">
      <c r="E75" s="11">
        <v>33205</v>
      </c>
      <c r="F75" s="12">
        <v>169.6</v>
      </c>
      <c r="G75" s="12">
        <v>180.03705254010958</v>
      </c>
    </row>
    <row r="76" spans="5:7" ht="13.5" thickBot="1" x14ac:dyDescent="0.25">
      <c r="E76" s="11">
        <v>33212</v>
      </c>
      <c r="F76" s="12">
        <v>170.81</v>
      </c>
      <c r="G76" s="12">
        <v>182.33130945561831</v>
      </c>
    </row>
    <row r="77" spans="5:7" ht="13.5" thickBot="1" x14ac:dyDescent="0.25">
      <c r="E77" s="11">
        <v>33219</v>
      </c>
      <c r="F77" s="12">
        <v>174.05552046087237</v>
      </c>
      <c r="G77" s="12">
        <v>185.7957435958669</v>
      </c>
    </row>
    <row r="78" spans="5:7" ht="13.5" thickBot="1" x14ac:dyDescent="0.25">
      <c r="E78" s="11">
        <v>33226</v>
      </c>
      <c r="F78" s="12">
        <v>170.06</v>
      </c>
      <c r="G78" s="12">
        <v>182.5400799168778</v>
      </c>
    </row>
    <row r="79" spans="5:7" ht="13.5" thickBot="1" x14ac:dyDescent="0.25">
      <c r="E79" s="11">
        <v>33234</v>
      </c>
      <c r="F79" s="12">
        <v>171.23</v>
      </c>
      <c r="G79" s="12">
        <v>183.79594192736084</v>
      </c>
    </row>
    <row r="80" spans="5:7" ht="13.5" thickBot="1" x14ac:dyDescent="0.25">
      <c r="E80" s="8">
        <v>33247</v>
      </c>
      <c r="F80" s="12">
        <v>170.82217692826217</v>
      </c>
      <c r="G80" s="12">
        <v>183.35819021557106</v>
      </c>
    </row>
    <row r="81" spans="5:7" ht="13.5" thickBot="1" x14ac:dyDescent="0.25">
      <c r="E81" s="8">
        <v>33254</v>
      </c>
      <c r="F81" s="12">
        <v>167.40512180525207</v>
      </c>
      <c r="G81" s="12">
        <v>179.69036994487459</v>
      </c>
    </row>
    <row r="82" spans="5:7" ht="13.5" thickBot="1" x14ac:dyDescent="0.25">
      <c r="E82" s="8">
        <v>33261</v>
      </c>
      <c r="F82" s="12">
        <v>165.46198007095967</v>
      </c>
      <c r="G82" s="12">
        <v>177.60462816275324</v>
      </c>
    </row>
    <row r="83" spans="5:7" ht="13.5" thickBot="1" x14ac:dyDescent="0.25">
      <c r="E83" s="8">
        <v>33268</v>
      </c>
      <c r="F83" s="12">
        <v>163.31904473673549</v>
      </c>
      <c r="G83" s="12">
        <v>175.30443066089518</v>
      </c>
    </row>
    <row r="84" spans="5:7" ht="13.5" thickBot="1" x14ac:dyDescent="0.25">
      <c r="E84" s="8">
        <v>33275</v>
      </c>
      <c r="F84" s="12">
        <v>161.23174256773635</v>
      </c>
      <c r="G84" s="12">
        <v>173.06394903829272</v>
      </c>
    </row>
    <row r="85" spans="5:7" ht="13.5" thickBot="1" x14ac:dyDescent="0.25">
      <c r="E85" s="8">
        <v>33282</v>
      </c>
      <c r="F85" s="12">
        <v>160.4839839721146</v>
      </c>
      <c r="G85" s="12">
        <v>172.2613151808111</v>
      </c>
    </row>
    <row r="86" spans="5:7" ht="13.5" thickBot="1" x14ac:dyDescent="0.25">
      <c r="E86" s="8">
        <v>33289</v>
      </c>
      <c r="F86" s="12">
        <v>159.16891125361076</v>
      </c>
      <c r="G86" s="12">
        <v>170.84973409688661</v>
      </c>
    </row>
    <row r="87" spans="5:7" ht="13.5" thickBot="1" x14ac:dyDescent="0.25">
      <c r="E87" s="8">
        <v>33296</v>
      </c>
      <c r="F87" s="12">
        <v>159.97278549389114</v>
      </c>
      <c r="G87" s="12">
        <v>171.71260172045419</v>
      </c>
    </row>
    <row r="88" spans="5:7" ht="13.5" thickBot="1" x14ac:dyDescent="0.25">
      <c r="E88" s="8">
        <v>33303</v>
      </c>
      <c r="F88" s="12">
        <v>160.94886381447853</v>
      </c>
      <c r="G88" s="12">
        <v>172.76031085043863</v>
      </c>
    </row>
    <row r="89" spans="5:7" ht="13.5" thickBot="1" x14ac:dyDescent="0.25">
      <c r="E89" s="8">
        <v>33310</v>
      </c>
      <c r="F89" s="12">
        <v>159.53892673601774</v>
      </c>
      <c r="G89" s="12">
        <v>171.24690365897678</v>
      </c>
    </row>
    <row r="90" spans="5:7" ht="13.5" thickBot="1" x14ac:dyDescent="0.25">
      <c r="E90" s="8">
        <v>33317</v>
      </c>
      <c r="F90" s="12">
        <v>160.90620002224321</v>
      </c>
      <c r="G90" s="12">
        <v>172.71451611890745</v>
      </c>
    </row>
    <row r="91" spans="5:7" ht="13.5" thickBot="1" x14ac:dyDescent="0.25">
      <c r="E91" s="8">
        <v>33324</v>
      </c>
      <c r="F91" s="12">
        <v>160.59941151760034</v>
      </c>
      <c r="G91" s="12">
        <v>172.80098280393059</v>
      </c>
    </row>
    <row r="92" spans="5:7" ht="13.5" thickBot="1" x14ac:dyDescent="0.25">
      <c r="E92" s="8">
        <v>33331</v>
      </c>
      <c r="F92" s="12">
        <v>157.59401082053876</v>
      </c>
      <c r="G92" s="12">
        <v>170.89152949216373</v>
      </c>
    </row>
    <row r="93" spans="5:7" ht="13.5" thickBot="1" x14ac:dyDescent="0.25">
      <c r="E93" s="8">
        <v>33338</v>
      </c>
      <c r="F93" s="12">
        <v>158.3356276434574</v>
      </c>
      <c r="G93" s="12">
        <v>171.69572270043233</v>
      </c>
    </row>
    <row r="94" spans="5:7" ht="13.5" thickBot="1" x14ac:dyDescent="0.25">
      <c r="E94" s="8">
        <v>33346</v>
      </c>
      <c r="F94" s="12">
        <v>158.96330046024997</v>
      </c>
      <c r="G94" s="12">
        <v>172.37635749818796</v>
      </c>
    </row>
    <row r="95" spans="5:7" ht="13.5" thickBot="1" x14ac:dyDescent="0.25">
      <c r="E95" s="8">
        <v>33352</v>
      </c>
      <c r="F95" s="12">
        <v>159.18960585810783</v>
      </c>
      <c r="G95" s="12">
        <v>172.6217581664678</v>
      </c>
    </row>
    <row r="96" spans="5:7" ht="13.5" thickBot="1" x14ac:dyDescent="0.25">
      <c r="E96" s="8">
        <v>33360</v>
      </c>
      <c r="F96" s="12">
        <v>160.21672401133321</v>
      </c>
      <c r="G96" s="12">
        <v>173.73554282909518</v>
      </c>
    </row>
    <row r="97" spans="5:7" ht="13.5" thickBot="1" x14ac:dyDescent="0.25">
      <c r="E97" s="8">
        <v>33366</v>
      </c>
      <c r="F97" s="12">
        <v>158.97466910820916</v>
      </c>
      <c r="G97" s="12">
        <v>172.38868541362004</v>
      </c>
    </row>
    <row r="98" spans="5:7" ht="13.5" thickBot="1" x14ac:dyDescent="0.25">
      <c r="E98" s="8">
        <v>33373</v>
      </c>
      <c r="F98" s="12">
        <v>157.84002872173178</v>
      </c>
      <c r="G98" s="12">
        <v>171.15830597179277</v>
      </c>
    </row>
    <row r="99" spans="5:7" ht="13.5" thickBot="1" x14ac:dyDescent="0.25">
      <c r="E99" s="8">
        <v>33380</v>
      </c>
      <c r="F99" s="12">
        <v>159.03373967933965</v>
      </c>
      <c r="G99" s="12">
        <v>172.45274026060255</v>
      </c>
    </row>
    <row r="100" spans="5:7" ht="13.5" thickBot="1" x14ac:dyDescent="0.25">
      <c r="E100" s="8">
        <v>33387</v>
      </c>
      <c r="F100" s="12">
        <v>157.61464191085111</v>
      </c>
      <c r="G100" s="12">
        <v>170.91390139932065</v>
      </c>
    </row>
    <row r="101" spans="5:7" ht="13.5" thickBot="1" x14ac:dyDescent="0.25">
      <c r="E101" s="8">
        <v>33394</v>
      </c>
      <c r="F101" s="12">
        <v>156.77545952107678</v>
      </c>
      <c r="G101" s="12">
        <v>170.00391020508212</v>
      </c>
    </row>
    <row r="102" spans="5:7" ht="13.5" thickBot="1" x14ac:dyDescent="0.25">
      <c r="E102" s="8">
        <v>33401</v>
      </c>
      <c r="F102" s="12">
        <v>154.05656601274083</v>
      </c>
      <c r="G102" s="12">
        <v>168.14196648504119</v>
      </c>
    </row>
    <row r="103" spans="5:7" ht="13.5" thickBot="1" x14ac:dyDescent="0.25">
      <c r="E103" s="8">
        <v>33408</v>
      </c>
      <c r="F103" s="12">
        <v>156.12029782289082</v>
      </c>
      <c r="G103" s="12">
        <v>170.39438541035761</v>
      </c>
    </row>
    <row r="104" spans="5:7" ht="13.5" thickBot="1" x14ac:dyDescent="0.25">
      <c r="E104" s="8">
        <v>33415</v>
      </c>
      <c r="F104" s="12">
        <v>156.24720210695594</v>
      </c>
      <c r="G104" s="12">
        <v>170.91679650084541</v>
      </c>
    </row>
    <row r="105" spans="5:7" ht="13.5" thickBot="1" x14ac:dyDescent="0.25">
      <c r="E105" s="8">
        <v>33422</v>
      </c>
      <c r="F105" s="12">
        <v>154.78947875619363</v>
      </c>
      <c r="G105" s="12">
        <v>169.82719655057744</v>
      </c>
    </row>
    <row r="106" spans="5:7" ht="13.5" thickBot="1" x14ac:dyDescent="0.25">
      <c r="E106" s="8">
        <v>33429</v>
      </c>
      <c r="F106" s="12">
        <v>154.28677838880662</v>
      </c>
      <c r="G106" s="12">
        <v>169.27565910252679</v>
      </c>
    </row>
    <row r="107" spans="5:7" ht="13.5" thickBot="1" x14ac:dyDescent="0.25">
      <c r="E107" s="8">
        <v>33436</v>
      </c>
      <c r="F107" s="12">
        <v>152.76603444983596</v>
      </c>
      <c r="G107" s="12">
        <v>167.84292802719796</v>
      </c>
    </row>
    <row r="108" spans="5:7" ht="13.5" thickBot="1" x14ac:dyDescent="0.25">
      <c r="E108" s="8">
        <v>33443</v>
      </c>
      <c r="F108" s="12">
        <v>150.62197999997261</v>
      </c>
      <c r="G108" s="12">
        <v>165.48727103832078</v>
      </c>
    </row>
    <row r="109" spans="5:7" ht="13.5" thickBot="1" x14ac:dyDescent="0.25">
      <c r="E109" s="8">
        <v>33450</v>
      </c>
      <c r="F109" s="12">
        <v>150.03783469054062</v>
      </c>
      <c r="G109" s="12">
        <v>164.84547484663779</v>
      </c>
    </row>
    <row r="110" spans="5:7" ht="13.5" thickBot="1" x14ac:dyDescent="0.25">
      <c r="E110" s="8">
        <v>33457</v>
      </c>
      <c r="F110" s="12">
        <v>149.07450163078039</v>
      </c>
      <c r="G110" s="12">
        <v>163.78706783883754</v>
      </c>
    </row>
    <row r="111" spans="5:7" ht="13.5" thickBot="1" x14ac:dyDescent="0.25">
      <c r="E111" s="8">
        <v>33464</v>
      </c>
      <c r="F111" s="12">
        <v>149.21099753486016</v>
      </c>
      <c r="G111" s="12">
        <v>163.93703489327456</v>
      </c>
    </row>
    <row r="112" spans="5:7" ht="13.5" thickBot="1" x14ac:dyDescent="0.25">
      <c r="E112" s="8">
        <v>33471</v>
      </c>
      <c r="F112" s="12">
        <v>148.12497574619857</v>
      </c>
      <c r="G112" s="12">
        <v>162.74383067371912</v>
      </c>
    </row>
    <row r="113" spans="5:7" ht="13.5" thickBot="1" x14ac:dyDescent="0.25">
      <c r="E113" s="8">
        <v>33478</v>
      </c>
      <c r="F113" s="12">
        <v>148.81181833459516</v>
      </c>
      <c r="G113" s="12">
        <v>163.49845961689641</v>
      </c>
    </row>
    <row r="114" spans="5:7" ht="13.5" thickBot="1" x14ac:dyDescent="0.25">
      <c r="E114" s="8">
        <v>33485</v>
      </c>
      <c r="F114" s="12">
        <v>148.40471142194659</v>
      </c>
      <c r="G114" s="12">
        <v>163.05117422073403</v>
      </c>
    </row>
    <row r="115" spans="5:7" ht="13.5" thickBot="1" x14ac:dyDescent="0.25">
      <c r="E115" s="8">
        <v>33492</v>
      </c>
      <c r="F115" s="12">
        <v>148.86651642773103</v>
      </c>
      <c r="G115" s="12">
        <v>163.55855601294735</v>
      </c>
    </row>
    <row r="116" spans="5:7" ht="13.5" thickBot="1" x14ac:dyDescent="0.25">
      <c r="E116" s="8">
        <v>33499</v>
      </c>
      <c r="F116" s="12">
        <v>149.72658568118695</v>
      </c>
      <c r="G116" s="12">
        <v>165.16137240830531</v>
      </c>
    </row>
    <row r="117" spans="5:7" ht="13.5" thickBot="1" x14ac:dyDescent="0.25">
      <c r="E117" s="8">
        <v>33506</v>
      </c>
      <c r="F117" s="12">
        <v>150.41657457346474</v>
      </c>
      <c r="G117" s="12">
        <v>166.31164039913526</v>
      </c>
    </row>
    <row r="118" spans="5:7" ht="13.5" thickBot="1" x14ac:dyDescent="0.25">
      <c r="E118" s="8">
        <v>33513</v>
      </c>
      <c r="F118" s="12">
        <v>149.55875800578207</v>
      </c>
      <c r="G118" s="12">
        <v>165.36317523871384</v>
      </c>
    </row>
    <row r="119" spans="5:7" ht="13.5" thickBot="1" x14ac:dyDescent="0.25">
      <c r="E119" s="8">
        <v>33520</v>
      </c>
      <c r="F119" s="12">
        <v>150.24500625874506</v>
      </c>
      <c r="G119" s="12">
        <v>166.33047992464208</v>
      </c>
    </row>
    <row r="120" spans="5:7" ht="13.5" thickBot="1" x14ac:dyDescent="0.25">
      <c r="E120" s="8">
        <v>33527</v>
      </c>
      <c r="F120" s="12">
        <v>150.03645545545493</v>
      </c>
      <c r="G120" s="12">
        <v>166.09960133463971</v>
      </c>
    </row>
    <row r="121" spans="5:7" ht="13.5" thickBot="1" x14ac:dyDescent="0.25">
      <c r="E121" s="8">
        <v>33534</v>
      </c>
      <c r="F121" s="12">
        <v>149.41404115241215</v>
      </c>
      <c r="G121" s="12">
        <v>165.41055034842074</v>
      </c>
    </row>
    <row r="122" spans="5:7" ht="13.5" thickBot="1" x14ac:dyDescent="0.25">
      <c r="E122" s="8">
        <v>33541</v>
      </c>
      <c r="F122" s="12">
        <v>150.38950348909546</v>
      </c>
      <c r="G122" s="12">
        <v>166.49044726246214</v>
      </c>
    </row>
    <row r="123" spans="5:7" ht="13.5" thickBot="1" x14ac:dyDescent="0.25">
      <c r="E123" s="8">
        <v>33548</v>
      </c>
      <c r="F123" s="12">
        <v>151.03234244651074</v>
      </c>
      <c r="G123" s="12">
        <v>167.20210959962495</v>
      </c>
    </row>
    <row r="124" spans="5:7" ht="13.5" thickBot="1" x14ac:dyDescent="0.25">
      <c r="E124" s="8">
        <v>33555</v>
      </c>
      <c r="F124" s="12">
        <v>151.66896913086691</v>
      </c>
      <c r="G124" s="12">
        <v>167.90689456771523</v>
      </c>
    </row>
    <row r="125" spans="5:7" ht="13.5" thickBot="1" x14ac:dyDescent="0.25">
      <c r="E125" s="8">
        <v>33562</v>
      </c>
      <c r="F125" s="12">
        <v>151.88</v>
      </c>
      <c r="G125" s="12">
        <v>168.14051874342576</v>
      </c>
    </row>
    <row r="126" spans="5:7" ht="13.5" thickBot="1" x14ac:dyDescent="0.25">
      <c r="E126" s="8">
        <v>33569</v>
      </c>
      <c r="F126" s="12">
        <v>152.95991477633743</v>
      </c>
      <c r="G126" s="12">
        <v>169.33605094445335</v>
      </c>
    </row>
    <row r="127" spans="5:7" ht="13.5" thickBot="1" x14ac:dyDescent="0.25">
      <c r="E127" s="8">
        <v>33576</v>
      </c>
      <c r="F127" s="12">
        <v>152.51</v>
      </c>
      <c r="G127" s="12">
        <v>170.09130418281325</v>
      </c>
    </row>
    <row r="128" spans="5:7" ht="13.5" thickBot="1" x14ac:dyDescent="0.25">
      <c r="E128" s="8">
        <v>33583</v>
      </c>
      <c r="F128" s="12">
        <v>154.75928874878971</v>
      </c>
      <c r="G128" s="12">
        <v>173.42556954174842</v>
      </c>
    </row>
    <row r="129" spans="5:7" ht="13.5" thickBot="1" x14ac:dyDescent="0.25">
      <c r="E129" s="8">
        <v>33590</v>
      </c>
      <c r="F129" s="12">
        <v>154.17051297058782</v>
      </c>
      <c r="G129" s="12">
        <v>173.11271173095398</v>
      </c>
    </row>
    <row r="130" spans="5:7" ht="13.5" thickBot="1" x14ac:dyDescent="0.25">
      <c r="E130" s="8">
        <v>33611</v>
      </c>
      <c r="F130" s="12">
        <v>154.38</v>
      </c>
      <c r="G130" s="12">
        <v>173.34793743679907</v>
      </c>
    </row>
    <row r="131" spans="5:7" ht="13.5" thickBot="1" x14ac:dyDescent="0.25">
      <c r="E131" s="8">
        <v>33618</v>
      </c>
      <c r="F131" s="12">
        <v>152.13</v>
      </c>
      <c r="G131" s="12">
        <v>170.82149062223243</v>
      </c>
    </row>
    <row r="132" spans="5:7" ht="13.5" thickBot="1" x14ac:dyDescent="0.25">
      <c r="E132" s="8">
        <v>33619</v>
      </c>
      <c r="F132" s="12">
        <v>152.13999999999999</v>
      </c>
      <c r="G132" s="12">
        <v>170.83271927474161</v>
      </c>
    </row>
    <row r="133" spans="5:7" ht="13.5" thickBot="1" x14ac:dyDescent="0.25">
      <c r="E133" s="8">
        <v>33625</v>
      </c>
      <c r="F133" s="12">
        <v>151.69</v>
      </c>
      <c r="G133" s="12">
        <v>170.32742991182829</v>
      </c>
    </row>
    <row r="134" spans="5:7" ht="13.5" thickBot="1" x14ac:dyDescent="0.25">
      <c r="E134" s="8">
        <v>33626</v>
      </c>
      <c r="F134" s="12">
        <v>151.97999999999999</v>
      </c>
      <c r="G134" s="12">
        <v>170.65306083459467</v>
      </c>
    </row>
    <row r="135" spans="5:7" ht="13.5" thickBot="1" x14ac:dyDescent="0.25">
      <c r="E135" s="8">
        <v>33632</v>
      </c>
      <c r="F135" s="12">
        <v>152.52000000000001</v>
      </c>
      <c r="G135" s="12">
        <v>171.25940807009067</v>
      </c>
    </row>
    <row r="136" spans="5:7" ht="13.5" thickBot="1" x14ac:dyDescent="0.25">
      <c r="E136" s="8">
        <v>33633</v>
      </c>
      <c r="F136" s="12">
        <v>152.30000000000001</v>
      </c>
      <c r="G136" s="12">
        <v>171.0123777148886</v>
      </c>
    </row>
    <row r="137" spans="5:7" ht="13.5" thickBot="1" x14ac:dyDescent="0.25">
      <c r="E137" s="8">
        <v>33639</v>
      </c>
      <c r="F137" s="12">
        <v>151.9</v>
      </c>
      <c r="G137" s="12">
        <v>170.56323161452119</v>
      </c>
    </row>
    <row r="138" spans="5:7" ht="13.5" thickBot="1" x14ac:dyDescent="0.25">
      <c r="E138" s="8">
        <v>33640</v>
      </c>
      <c r="F138" s="12">
        <v>151.93</v>
      </c>
      <c r="G138" s="12">
        <v>170.59691757204874</v>
      </c>
    </row>
    <row r="139" spans="5:7" ht="13.5" thickBot="1" x14ac:dyDescent="0.25">
      <c r="E139" s="8">
        <v>33646</v>
      </c>
      <c r="F139" s="12">
        <v>151.43</v>
      </c>
      <c r="G139" s="12">
        <v>170.03548494658949</v>
      </c>
    </row>
    <row r="140" spans="5:7" ht="13.5" thickBot="1" x14ac:dyDescent="0.25">
      <c r="E140" s="8">
        <v>33647</v>
      </c>
      <c r="F140" s="12">
        <v>150.85</v>
      </c>
      <c r="G140" s="12">
        <v>169.38422310105673</v>
      </c>
    </row>
    <row r="141" spans="5:7" ht="13.5" thickBot="1" x14ac:dyDescent="0.25">
      <c r="E141" s="8">
        <v>33653</v>
      </c>
      <c r="F141" s="12">
        <v>150.66999999999999</v>
      </c>
      <c r="G141" s="12">
        <v>169.18210735589139</v>
      </c>
    </row>
    <row r="142" spans="5:7" ht="13.5" thickBot="1" x14ac:dyDescent="0.25">
      <c r="E142" s="8">
        <v>33654</v>
      </c>
      <c r="F142" s="12">
        <v>151.63999999999999</v>
      </c>
      <c r="G142" s="12">
        <v>170.27128664928236</v>
      </c>
    </row>
    <row r="143" spans="5:7" ht="13.5" thickBot="1" x14ac:dyDescent="0.25">
      <c r="E143" s="8">
        <v>33660</v>
      </c>
      <c r="F143" s="12">
        <v>152.1</v>
      </c>
      <c r="G143" s="12">
        <v>170.78780466470488</v>
      </c>
    </row>
    <row r="144" spans="5:7" ht="13.5" thickBot="1" x14ac:dyDescent="0.25">
      <c r="E144" s="8">
        <v>33661</v>
      </c>
      <c r="F144" s="12">
        <v>151.84</v>
      </c>
      <c r="G144" s="12">
        <v>170.49585969946608</v>
      </c>
    </row>
    <row r="145" spans="5:7" ht="13.5" thickBot="1" x14ac:dyDescent="0.25">
      <c r="E145" s="8">
        <v>33667</v>
      </c>
      <c r="F145" s="12">
        <v>152.18</v>
      </c>
      <c r="G145" s="12">
        <v>170.87763388477839</v>
      </c>
    </row>
    <row r="146" spans="5:7" ht="13.5" thickBot="1" x14ac:dyDescent="0.25">
      <c r="E146" s="8">
        <v>33668</v>
      </c>
      <c r="F146" s="12">
        <v>152.94999999999999</v>
      </c>
      <c r="G146" s="12">
        <v>171.74224012798561</v>
      </c>
    </row>
    <row r="147" spans="5:7" ht="13.5" thickBot="1" x14ac:dyDescent="0.25">
      <c r="E147" s="8">
        <v>33673</v>
      </c>
      <c r="F147" s="12">
        <v>153.01</v>
      </c>
      <c r="G147" s="12">
        <v>171.80961204304074</v>
      </c>
    </row>
    <row r="148" spans="5:7" ht="13.5" thickBot="1" x14ac:dyDescent="0.25">
      <c r="E148" s="8">
        <v>33674</v>
      </c>
      <c r="F148" s="12">
        <v>153.16999999999999</v>
      </c>
      <c r="G148" s="12">
        <v>171.98927048318768</v>
      </c>
    </row>
    <row r="149" spans="5:7" ht="13.5" thickBot="1" x14ac:dyDescent="0.25">
      <c r="E149" s="8">
        <v>33680</v>
      </c>
      <c r="F149" s="12">
        <v>152.72</v>
      </c>
      <c r="G149" s="12">
        <v>171.86684009865985</v>
      </c>
    </row>
    <row r="150" spans="5:7" ht="13.5" thickBot="1" x14ac:dyDescent="0.25">
      <c r="E150" s="8">
        <v>33682</v>
      </c>
      <c r="F150" s="12">
        <v>152.63</v>
      </c>
      <c r="G150" s="12">
        <v>171.76555660200663</v>
      </c>
    </row>
    <row r="151" spans="5:7" ht="13.5" thickBot="1" x14ac:dyDescent="0.25">
      <c r="E151" s="8">
        <v>33687</v>
      </c>
      <c r="F151" s="12">
        <v>151.91999999999999</v>
      </c>
      <c r="G151" s="12">
        <v>171.35832375321189</v>
      </c>
    </row>
    <row r="152" spans="5:7" ht="13.5" thickBot="1" x14ac:dyDescent="0.25">
      <c r="E152" s="8">
        <v>33689</v>
      </c>
      <c r="F152" s="12">
        <v>151.09</v>
      </c>
      <c r="G152" s="12">
        <v>170.42212438041591</v>
      </c>
    </row>
    <row r="153" spans="5:7" ht="13.5" thickBot="1" x14ac:dyDescent="0.25">
      <c r="E153" s="8">
        <v>33694</v>
      </c>
      <c r="F153" s="12">
        <v>150.38999999999999</v>
      </c>
      <c r="G153" s="12">
        <v>169.6325586443229</v>
      </c>
    </row>
    <row r="154" spans="5:7" ht="13.5" thickBot="1" x14ac:dyDescent="0.25">
      <c r="E154" s="8">
        <v>33696</v>
      </c>
      <c r="F154" s="12">
        <v>149.05000000000001</v>
      </c>
      <c r="G154" s="12">
        <v>169.58447317945701</v>
      </c>
    </row>
    <row r="155" spans="5:7" ht="13.5" thickBot="1" x14ac:dyDescent="0.25">
      <c r="E155" s="8">
        <v>33701</v>
      </c>
      <c r="F155" s="12">
        <v>149.32</v>
      </c>
      <c r="G155" s="12">
        <v>169.89167081621278</v>
      </c>
    </row>
    <row r="156" spans="5:7" ht="13.5" thickBot="1" x14ac:dyDescent="0.25">
      <c r="E156" s="8">
        <v>33703</v>
      </c>
      <c r="F156" s="12">
        <v>149.11000000000001</v>
      </c>
      <c r="G156" s="12">
        <v>169.65273932095829</v>
      </c>
    </row>
    <row r="157" spans="5:7" ht="13.5" thickBot="1" x14ac:dyDescent="0.25">
      <c r="E157" s="8">
        <v>33708</v>
      </c>
      <c r="F157" s="12">
        <v>148.24</v>
      </c>
      <c r="G157" s="12">
        <v>169.72066015360963</v>
      </c>
    </row>
    <row r="158" spans="5:7" ht="13.5" thickBot="1" x14ac:dyDescent="0.25">
      <c r="E158" s="8">
        <v>33710</v>
      </c>
      <c r="F158" s="12">
        <v>149.07</v>
      </c>
      <c r="G158" s="12">
        <v>170.67093098420523</v>
      </c>
    </row>
    <row r="159" spans="5:7" ht="13.5" thickBot="1" x14ac:dyDescent="0.25">
      <c r="E159" s="8">
        <v>33715</v>
      </c>
      <c r="F159" s="12">
        <v>149.38999999999999</v>
      </c>
      <c r="G159" s="12">
        <v>171.03730046106136</v>
      </c>
    </row>
    <row r="160" spans="5:7" ht="13.5" thickBot="1" x14ac:dyDescent="0.25">
      <c r="E160" s="8">
        <v>33717</v>
      </c>
      <c r="F160" s="12">
        <v>148.85</v>
      </c>
      <c r="G160" s="12">
        <v>170.41905196886663</v>
      </c>
    </row>
    <row r="161" spans="5:7" ht="13.5" thickBot="1" x14ac:dyDescent="0.25">
      <c r="E161" s="8">
        <v>33722</v>
      </c>
      <c r="F161" s="12">
        <v>149.26</v>
      </c>
      <c r="G161" s="12">
        <v>170.88846286108856</v>
      </c>
    </row>
    <row r="162" spans="5:7" ht="13.5" thickBot="1" x14ac:dyDescent="0.25">
      <c r="E162" s="8">
        <v>33724</v>
      </c>
      <c r="F162" s="12">
        <v>150.06</v>
      </c>
      <c r="G162" s="12">
        <v>171.80438655322894</v>
      </c>
    </row>
    <row r="163" spans="5:7" ht="13.5" thickBot="1" x14ac:dyDescent="0.25">
      <c r="E163" s="8">
        <v>33729</v>
      </c>
      <c r="F163" s="12">
        <v>150.07</v>
      </c>
      <c r="G163" s="12">
        <v>171.81583559938068</v>
      </c>
    </row>
    <row r="164" spans="5:7" ht="13.5" thickBot="1" x14ac:dyDescent="0.25">
      <c r="E164" s="8">
        <v>33731</v>
      </c>
      <c r="F164" s="12">
        <v>149.76</v>
      </c>
      <c r="G164" s="12">
        <v>171.46091516867628</v>
      </c>
    </row>
    <row r="165" spans="5:7" ht="13.5" thickBot="1" x14ac:dyDescent="0.25">
      <c r="E165" s="8">
        <v>33736</v>
      </c>
      <c r="F165" s="12">
        <v>150.88999999999999</v>
      </c>
      <c r="G165" s="12">
        <v>172.75465738382454</v>
      </c>
    </row>
    <row r="166" spans="5:7" ht="13.5" thickBot="1" x14ac:dyDescent="0.25">
      <c r="E166" s="8">
        <v>33738</v>
      </c>
      <c r="F166" s="12">
        <v>150.4</v>
      </c>
      <c r="G166" s="12">
        <v>172.19365412238858</v>
      </c>
    </row>
    <row r="167" spans="5:7" ht="13.5" thickBot="1" x14ac:dyDescent="0.25">
      <c r="E167" s="8">
        <v>33743</v>
      </c>
      <c r="F167" s="12">
        <v>150.29</v>
      </c>
      <c r="G167" s="12">
        <v>172.06771461471925</v>
      </c>
    </row>
    <row r="168" spans="5:7" ht="13.5" thickBot="1" x14ac:dyDescent="0.25">
      <c r="E168" s="8">
        <v>33745</v>
      </c>
      <c r="F168" s="12">
        <v>150.80000000000001</v>
      </c>
      <c r="G168" s="12">
        <v>172.65161596845877</v>
      </c>
    </row>
    <row r="169" spans="5:7" ht="13.5" thickBot="1" x14ac:dyDescent="0.25">
      <c r="E169" s="8">
        <v>33750</v>
      </c>
      <c r="F169" s="12">
        <v>151.02000000000001</v>
      </c>
      <c r="G169" s="12">
        <v>172.90349498379734</v>
      </c>
    </row>
    <row r="170" spans="5:7" ht="13.5" thickBot="1" x14ac:dyDescent="0.25">
      <c r="E170" s="8">
        <v>33752</v>
      </c>
      <c r="F170" s="12">
        <v>150.6</v>
      </c>
      <c r="G170" s="12">
        <v>172.55050983247622</v>
      </c>
    </row>
    <row r="171" spans="5:7" ht="13.5" thickBot="1" x14ac:dyDescent="0.25">
      <c r="E171" s="8">
        <v>33757</v>
      </c>
      <c r="F171" s="12">
        <v>151.19999999999999</v>
      </c>
      <c r="G171" s="12">
        <v>173.23796206288449</v>
      </c>
    </row>
    <row r="172" spans="5:7" ht="13.5" thickBot="1" x14ac:dyDescent="0.25">
      <c r="E172" s="8">
        <v>33759</v>
      </c>
      <c r="F172" s="12">
        <v>150.91999999999999</v>
      </c>
      <c r="G172" s="12">
        <v>172.9171510220273</v>
      </c>
    </row>
    <row r="173" spans="5:7" ht="13.5" thickBot="1" x14ac:dyDescent="0.25">
      <c r="E173" s="8">
        <v>33764</v>
      </c>
      <c r="F173" s="12">
        <v>151.29</v>
      </c>
      <c r="G173" s="12">
        <v>173.53249115983192</v>
      </c>
    </row>
    <row r="174" spans="5:7" ht="13.5" thickBot="1" x14ac:dyDescent="0.25">
      <c r="E174" s="8">
        <v>33766</v>
      </c>
      <c r="F174" s="12">
        <v>151.49</v>
      </c>
      <c r="G174" s="12">
        <v>173.76189494218349</v>
      </c>
    </row>
    <row r="175" spans="5:7" ht="13.5" thickBot="1" x14ac:dyDescent="0.25">
      <c r="E175" s="8">
        <v>33771</v>
      </c>
      <c r="F175" s="12">
        <v>152.68</v>
      </c>
      <c r="G175" s="12">
        <v>175.21709118003889</v>
      </c>
    </row>
    <row r="176" spans="5:7" ht="13.5" thickBot="1" x14ac:dyDescent="0.25">
      <c r="E176" s="8">
        <v>33773</v>
      </c>
      <c r="F176" s="12">
        <v>154.08000000000001</v>
      </c>
      <c r="G176" s="12">
        <v>177.0007094162894</v>
      </c>
    </row>
    <row r="177" spans="5:7" ht="13.5" thickBot="1" x14ac:dyDescent="0.25">
      <c r="E177" s="8">
        <v>33778</v>
      </c>
      <c r="F177" s="12">
        <v>154.55000000000001</v>
      </c>
      <c r="G177" s="12">
        <v>177.54062591048498</v>
      </c>
    </row>
    <row r="178" spans="5:7" ht="13.5" thickBot="1" x14ac:dyDescent="0.25">
      <c r="E178" s="8">
        <v>33780</v>
      </c>
      <c r="F178" s="12">
        <v>156.38</v>
      </c>
      <c r="G178" s="12">
        <v>179.64285396235286</v>
      </c>
    </row>
    <row r="179" spans="5:7" ht="13.5" thickBot="1" x14ac:dyDescent="0.25">
      <c r="E179" s="8">
        <v>33785</v>
      </c>
      <c r="F179" s="12">
        <v>157.32</v>
      </c>
      <c r="G179" s="12">
        <v>181.73889253595206</v>
      </c>
    </row>
    <row r="180" spans="5:7" ht="13.5" thickBot="1" x14ac:dyDescent="0.25">
      <c r="E180" s="8">
        <v>33787</v>
      </c>
      <c r="F180" s="12">
        <v>158.75746597348157</v>
      </c>
      <c r="G180" s="12">
        <v>183.39947907344671</v>
      </c>
    </row>
    <row r="181" spans="5:7" ht="13.5" thickBot="1" x14ac:dyDescent="0.25">
      <c r="E181" s="8">
        <v>33792</v>
      </c>
      <c r="F181" s="12">
        <v>160.09161963451152</v>
      </c>
      <c r="G181" s="12">
        <v>185.37280314935563</v>
      </c>
    </row>
    <row r="182" spans="5:7" ht="13.5" thickBot="1" x14ac:dyDescent="0.25">
      <c r="E182" s="8">
        <v>33794</v>
      </c>
      <c r="F182" s="12">
        <v>162.01102734048618</v>
      </c>
      <c r="G182" s="12">
        <v>188.02505928859804</v>
      </c>
    </row>
    <row r="183" spans="5:7" ht="13.5" thickBot="1" x14ac:dyDescent="0.25">
      <c r="E183" s="8">
        <v>33799</v>
      </c>
      <c r="F183" s="12">
        <v>163.86417719203197</v>
      </c>
      <c r="G183" s="12">
        <v>190.48004812211201</v>
      </c>
    </row>
    <row r="184" spans="5:7" ht="13.5" thickBot="1" x14ac:dyDescent="0.25">
      <c r="E184" s="8">
        <v>33801</v>
      </c>
      <c r="F184" s="12">
        <v>165.25457154348217</v>
      </c>
      <c r="G184" s="12">
        <v>192.09627924419905</v>
      </c>
    </row>
    <row r="185" spans="5:7" ht="13.5" thickBot="1" x14ac:dyDescent="0.25">
      <c r="E185" s="8">
        <v>33806</v>
      </c>
      <c r="F185" s="12">
        <v>165.11187446889625</v>
      </c>
      <c r="G185" s="12">
        <v>191.93040439528588</v>
      </c>
    </row>
    <row r="186" spans="5:7" ht="13.5" thickBot="1" x14ac:dyDescent="0.25">
      <c r="E186" s="8">
        <v>33808</v>
      </c>
      <c r="F186" s="12">
        <v>162.95009412052028</v>
      </c>
      <c r="G186" s="12">
        <v>189.4174938138259</v>
      </c>
    </row>
    <row r="187" spans="5:7" ht="13.5" thickBot="1" x14ac:dyDescent="0.25">
      <c r="E187" s="8">
        <v>33813</v>
      </c>
      <c r="F187" s="12">
        <v>161.46606116597098</v>
      </c>
      <c r="G187" s="12">
        <v>187.69241470598601</v>
      </c>
    </row>
    <row r="188" spans="5:7" ht="13.5" thickBot="1" x14ac:dyDescent="0.25">
      <c r="E188" s="8">
        <v>33815</v>
      </c>
      <c r="F188" s="12">
        <v>160.79351719765964</v>
      </c>
      <c r="G188" s="12">
        <v>186.91063183163604</v>
      </c>
    </row>
    <row r="189" spans="5:7" ht="13.5" thickBot="1" x14ac:dyDescent="0.25">
      <c r="E189" s="8">
        <v>33820</v>
      </c>
      <c r="F189" s="12">
        <v>160.31085135360419</v>
      </c>
      <c r="G189" s="12">
        <v>186.3495683046466</v>
      </c>
    </row>
    <row r="190" spans="5:7" ht="13.5" thickBot="1" x14ac:dyDescent="0.25">
      <c r="E190" s="8">
        <v>33822</v>
      </c>
      <c r="F190" s="12">
        <v>159.88</v>
      </c>
      <c r="G190" s="12">
        <v>185.84873531006335</v>
      </c>
    </row>
    <row r="191" spans="5:7" ht="13.5" thickBot="1" x14ac:dyDescent="0.25">
      <c r="E191" s="8">
        <v>33827</v>
      </c>
      <c r="F191" s="12">
        <v>159.54</v>
      </c>
      <c r="G191" s="12">
        <v>185.4535103287935</v>
      </c>
    </row>
    <row r="192" spans="5:7" ht="13.5" thickBot="1" x14ac:dyDescent="0.25">
      <c r="E192" s="8">
        <v>33829</v>
      </c>
      <c r="F192" s="12">
        <v>159.09</v>
      </c>
      <c r="G192" s="12">
        <v>184.93041844181872</v>
      </c>
    </row>
    <row r="193" spans="5:7" ht="13.5" thickBot="1" x14ac:dyDescent="0.25">
      <c r="E193" s="8">
        <v>33834</v>
      </c>
      <c r="F193" s="12">
        <v>158.88999999999999</v>
      </c>
      <c r="G193" s="12">
        <v>184.6979331587188</v>
      </c>
    </row>
    <row r="194" spans="5:7" ht="13.5" thickBot="1" x14ac:dyDescent="0.25">
      <c r="E194" s="8">
        <v>33836</v>
      </c>
      <c r="F194" s="12">
        <v>159.37</v>
      </c>
      <c r="G194" s="12">
        <v>185.2558978381586</v>
      </c>
    </row>
    <row r="195" spans="5:7" ht="13.5" thickBot="1" x14ac:dyDescent="0.25">
      <c r="E195" s="8">
        <v>33841</v>
      </c>
      <c r="F195" s="12">
        <v>159.72999999999999</v>
      </c>
      <c r="G195" s="12">
        <v>185.6743713477384</v>
      </c>
    </row>
    <row r="196" spans="5:7" ht="13.5" thickBot="1" x14ac:dyDescent="0.25">
      <c r="E196" s="8">
        <v>33843</v>
      </c>
      <c r="F196" s="12">
        <v>161.19999999999999</v>
      </c>
      <c r="G196" s="12">
        <v>187.38313817852267</v>
      </c>
    </row>
    <row r="197" spans="5:7" ht="13.5" thickBot="1" x14ac:dyDescent="0.25">
      <c r="E197" s="8">
        <v>33850</v>
      </c>
      <c r="F197" s="12">
        <v>162.13999999999999</v>
      </c>
      <c r="G197" s="12">
        <v>188.47581900909225</v>
      </c>
    </row>
    <row r="198" spans="5:7" ht="13.5" thickBot="1" x14ac:dyDescent="0.25">
      <c r="E198" s="8">
        <v>33855</v>
      </c>
      <c r="F198" s="12">
        <v>163.34</v>
      </c>
      <c r="G198" s="12">
        <v>189.87073070769171</v>
      </c>
    </row>
    <row r="199" spans="5:7" ht="13.5" thickBot="1" x14ac:dyDescent="0.25">
      <c r="E199" s="8">
        <v>33857</v>
      </c>
      <c r="F199" s="12">
        <v>165.04</v>
      </c>
      <c r="G199" s="12">
        <v>191.84685561404086</v>
      </c>
    </row>
    <row r="200" spans="5:7" ht="13.5" thickBot="1" x14ac:dyDescent="0.25">
      <c r="E200" s="8">
        <v>33862</v>
      </c>
      <c r="F200" s="12">
        <v>167.17</v>
      </c>
      <c r="G200" s="12">
        <v>195.06126234086952</v>
      </c>
    </row>
    <row r="201" spans="5:7" ht="13.5" thickBot="1" x14ac:dyDescent="0.25">
      <c r="E201" s="8">
        <v>33864</v>
      </c>
      <c r="F201" s="12">
        <v>170.43</v>
      </c>
      <c r="G201" s="12">
        <v>198.86517282260209</v>
      </c>
    </row>
    <row r="202" spans="5:7" ht="13.5" thickBot="1" x14ac:dyDescent="0.25">
      <c r="E202" s="8">
        <v>33869</v>
      </c>
      <c r="F202" s="12">
        <v>174.13</v>
      </c>
      <c r="G202" s="12">
        <v>203.61922086563547</v>
      </c>
    </row>
    <row r="203" spans="5:7" ht="13.5" thickBot="1" x14ac:dyDescent="0.25">
      <c r="E203" s="8">
        <v>33871</v>
      </c>
      <c r="F203" s="12">
        <v>177.2</v>
      </c>
      <c r="G203" s="12">
        <v>207.20913074938613</v>
      </c>
    </row>
    <row r="204" spans="5:7" ht="13.5" thickBot="1" x14ac:dyDescent="0.25">
      <c r="E204" s="8">
        <v>33876</v>
      </c>
      <c r="F204" s="12">
        <v>181.28</v>
      </c>
      <c r="G204" s="12">
        <v>211.98008590433813</v>
      </c>
    </row>
    <row r="205" spans="5:7" ht="13.5" thickBot="1" x14ac:dyDescent="0.25">
      <c r="E205" s="8">
        <v>33878</v>
      </c>
      <c r="F205" s="12">
        <v>181.21</v>
      </c>
      <c r="G205" s="12">
        <v>211.89823128158159</v>
      </c>
    </row>
    <row r="206" spans="5:7" ht="13.5" thickBot="1" x14ac:dyDescent="0.25">
      <c r="E206" s="8">
        <v>33883</v>
      </c>
      <c r="F206" s="12">
        <v>182.8</v>
      </c>
      <c r="G206" s="12">
        <v>213.75750056990844</v>
      </c>
    </row>
    <row r="207" spans="5:7" ht="13.5" thickBot="1" x14ac:dyDescent="0.25">
      <c r="E207" s="8">
        <v>33885</v>
      </c>
      <c r="F207" s="12">
        <v>183.71</v>
      </c>
      <c r="G207" s="12">
        <v>214.82161066574329</v>
      </c>
    </row>
    <row r="208" spans="5:7" ht="13.5" thickBot="1" x14ac:dyDescent="0.25">
      <c r="E208" s="8">
        <v>33890</v>
      </c>
      <c r="F208" s="12">
        <v>185.3</v>
      </c>
      <c r="G208" s="12">
        <v>216.68087995407018</v>
      </c>
    </row>
    <row r="209" spans="5:7" ht="13.5" thickBot="1" x14ac:dyDescent="0.25">
      <c r="E209" s="8">
        <v>33892</v>
      </c>
      <c r="F209" s="12">
        <v>185.01</v>
      </c>
      <c r="G209" s="12">
        <v>216.34176794550737</v>
      </c>
    </row>
    <row r="210" spans="5:7" ht="13.5" thickBot="1" x14ac:dyDescent="0.25">
      <c r="E210" s="8">
        <v>33897</v>
      </c>
      <c r="F210" s="12">
        <v>186.38</v>
      </c>
      <c r="G210" s="12">
        <v>217.94377984802802</v>
      </c>
    </row>
    <row r="211" spans="5:7" ht="13.5" thickBot="1" x14ac:dyDescent="0.25">
      <c r="E211" s="8">
        <v>33899</v>
      </c>
      <c r="F211" s="12">
        <v>187.57</v>
      </c>
      <c r="G211" s="12">
        <v>219.33530843488901</v>
      </c>
    </row>
    <row r="212" spans="5:7" ht="13.5" thickBot="1" x14ac:dyDescent="0.25">
      <c r="E212" s="8">
        <v>33904</v>
      </c>
      <c r="F212" s="12">
        <v>188.02</v>
      </c>
      <c r="G212" s="12">
        <v>219.86151672403813</v>
      </c>
    </row>
    <row r="213" spans="5:7" ht="13.5" thickBot="1" x14ac:dyDescent="0.25">
      <c r="E213" s="8">
        <v>33906</v>
      </c>
      <c r="F213" s="12">
        <v>189.09</v>
      </c>
      <c r="G213" s="12">
        <v>221.11272310045936</v>
      </c>
    </row>
    <row r="214" spans="5:7" ht="13.5" thickBot="1" x14ac:dyDescent="0.25">
      <c r="E214" s="8">
        <v>33911</v>
      </c>
      <c r="F214" s="12">
        <v>189.93</v>
      </c>
      <c r="G214" s="12">
        <v>222.09497857353773</v>
      </c>
    </row>
    <row r="215" spans="5:7" ht="13.5" thickBot="1" x14ac:dyDescent="0.25">
      <c r="E215" s="8">
        <v>33913</v>
      </c>
      <c r="F215" s="12">
        <v>190.34</v>
      </c>
      <c r="G215" s="12">
        <v>222.57441279254024</v>
      </c>
    </row>
    <row r="216" spans="5:7" ht="13.5" thickBot="1" x14ac:dyDescent="0.25">
      <c r="E216" s="8">
        <v>33918</v>
      </c>
      <c r="F216" s="12">
        <v>191.12</v>
      </c>
      <c r="G216" s="12">
        <v>223.48650716039873</v>
      </c>
    </row>
    <row r="217" spans="5:7" ht="13.5" thickBot="1" x14ac:dyDescent="0.25">
      <c r="E217" s="8">
        <v>33920</v>
      </c>
      <c r="F217" s="12">
        <v>191.49</v>
      </c>
      <c r="G217" s="12">
        <v>223.91916730925468</v>
      </c>
    </row>
    <row r="218" spans="5:7" ht="13.5" thickBot="1" x14ac:dyDescent="0.25">
      <c r="E218" s="8">
        <v>33925</v>
      </c>
      <c r="F218" s="12">
        <v>190.07</v>
      </c>
      <c r="G218" s="12">
        <v>222.25868781905078</v>
      </c>
    </row>
    <row r="219" spans="5:7" ht="13.5" thickBot="1" x14ac:dyDescent="0.25">
      <c r="E219" s="8">
        <v>33927</v>
      </c>
      <c r="F219" s="12">
        <v>189.6</v>
      </c>
      <c r="G219" s="12">
        <v>221.70909249482835</v>
      </c>
    </row>
    <row r="220" spans="5:7" ht="13.5" thickBot="1" x14ac:dyDescent="0.25">
      <c r="E220" s="8">
        <v>33932</v>
      </c>
      <c r="F220" s="12">
        <v>189.41</v>
      </c>
      <c r="G220" s="12">
        <v>221.48691566163205</v>
      </c>
    </row>
    <row r="221" spans="5:7" ht="13.5" thickBot="1" x14ac:dyDescent="0.25">
      <c r="E221" s="8">
        <v>33934</v>
      </c>
      <c r="F221" s="12">
        <v>188.48</v>
      </c>
      <c r="G221" s="12">
        <v>220.39941853072386</v>
      </c>
    </row>
    <row r="222" spans="5:7" ht="13.5" thickBot="1" x14ac:dyDescent="0.25">
      <c r="E222" s="8">
        <v>33939</v>
      </c>
      <c r="F222" s="12">
        <v>187.53</v>
      </c>
      <c r="G222" s="12">
        <v>219.28853436474239</v>
      </c>
    </row>
    <row r="223" spans="5:7" ht="13.5" thickBot="1" x14ac:dyDescent="0.25">
      <c r="E223" s="8">
        <v>33941</v>
      </c>
      <c r="F223" s="12">
        <v>187.92</v>
      </c>
      <c r="G223" s="12">
        <v>219.74458154867162</v>
      </c>
    </row>
    <row r="224" spans="5:7" ht="13.5" thickBot="1" x14ac:dyDescent="0.25">
      <c r="E224" s="8">
        <v>33946</v>
      </c>
      <c r="F224" s="12">
        <v>187.9</v>
      </c>
      <c r="G224" s="12">
        <v>220.05466475758249</v>
      </c>
    </row>
    <row r="225" spans="5:7" ht="13.5" thickBot="1" x14ac:dyDescent="0.25">
      <c r="E225" s="8">
        <v>33948</v>
      </c>
      <c r="F225" s="12">
        <v>187.38</v>
      </c>
      <c r="G225" s="12">
        <v>219.44567899029167</v>
      </c>
    </row>
    <row r="226" spans="5:7" ht="13.5" thickBot="1" x14ac:dyDescent="0.25">
      <c r="E226" s="8">
        <v>33953</v>
      </c>
      <c r="F226" s="12">
        <v>186.9</v>
      </c>
      <c r="G226" s="12">
        <v>219.40870110926406</v>
      </c>
    </row>
    <row r="227" spans="5:7" ht="13.5" thickBot="1" x14ac:dyDescent="0.25">
      <c r="E227" s="8">
        <v>33955</v>
      </c>
      <c r="F227" s="12">
        <v>184.51</v>
      </c>
      <c r="G227" s="12">
        <v>218.8141246106689</v>
      </c>
    </row>
    <row r="228" spans="5:7" ht="13.5" thickBot="1" x14ac:dyDescent="0.25">
      <c r="E228" s="8">
        <v>33960</v>
      </c>
      <c r="F228" s="12">
        <v>183.18</v>
      </c>
      <c r="G228" s="12">
        <v>217.41391072906976</v>
      </c>
    </row>
    <row r="229" spans="5:7" ht="13.5" thickBot="1" x14ac:dyDescent="0.25">
      <c r="E229" s="8">
        <v>33981</v>
      </c>
      <c r="F229" s="12">
        <v>186.06</v>
      </c>
      <c r="G229" s="12">
        <v>221.61776961068347</v>
      </c>
    </row>
    <row r="230" spans="5:7" ht="13.5" thickBot="1" x14ac:dyDescent="0.25">
      <c r="E230" s="8">
        <f>+E229+2</f>
        <v>33983</v>
      </c>
      <c r="F230" s="12">
        <v>189.17</v>
      </c>
      <c r="G230" s="12">
        <v>225.32211908660105</v>
      </c>
    </row>
    <row r="231" spans="5:7" ht="13.5" thickBot="1" x14ac:dyDescent="0.25">
      <c r="E231" s="8">
        <f>+E230+7</f>
        <v>33990</v>
      </c>
      <c r="F231" s="12">
        <v>192.92</v>
      </c>
      <c r="G231" s="12">
        <v>229.78877842251453</v>
      </c>
    </row>
    <row r="232" spans="5:7" ht="13.5" thickBot="1" x14ac:dyDescent="0.25">
      <c r="E232" s="8">
        <f>+E231+5</f>
        <v>33995</v>
      </c>
      <c r="F232" s="12">
        <v>195.14</v>
      </c>
      <c r="G232" s="12">
        <v>232.43304074937532</v>
      </c>
    </row>
    <row r="233" spans="5:7" ht="13.5" thickBot="1" x14ac:dyDescent="0.25">
      <c r="E233" s="8">
        <f>+E232+2</f>
        <v>33997</v>
      </c>
      <c r="F233" s="12">
        <v>197.14</v>
      </c>
      <c r="G233" s="12">
        <v>234.81525906186252</v>
      </c>
    </row>
    <row r="234" spans="5:7" ht="13.5" thickBot="1" x14ac:dyDescent="0.25">
      <c r="E234" s="8">
        <f>+E233+5</f>
        <v>34002</v>
      </c>
      <c r="F234" s="12">
        <v>199</v>
      </c>
      <c r="G234" s="12">
        <v>237.0307220924756</v>
      </c>
    </row>
    <row r="235" spans="5:7" ht="13.5" thickBot="1" x14ac:dyDescent="0.25">
      <c r="E235" s="8">
        <f>+E234+2</f>
        <v>34004</v>
      </c>
      <c r="F235" s="12">
        <v>198.09</v>
      </c>
      <c r="G235" s="12">
        <v>235.94681276029394</v>
      </c>
    </row>
    <row r="236" spans="5:7" ht="13.5" thickBot="1" x14ac:dyDescent="0.25">
      <c r="E236" s="8">
        <f>+E235+5</f>
        <v>34009</v>
      </c>
      <c r="F236" s="12">
        <v>198.15</v>
      </c>
      <c r="G236" s="12">
        <v>236.01827930966854</v>
      </c>
    </row>
    <row r="237" spans="5:7" ht="13.5" thickBot="1" x14ac:dyDescent="0.25">
      <c r="E237" s="8">
        <f>+E236+2</f>
        <v>34011</v>
      </c>
      <c r="F237" s="12">
        <v>197.87</v>
      </c>
      <c r="G237" s="12">
        <v>235.68476874592034</v>
      </c>
    </row>
    <row r="238" spans="5:7" ht="13.5" thickBot="1" x14ac:dyDescent="0.25">
      <c r="E238" s="8">
        <f>+E237+5</f>
        <v>34016</v>
      </c>
      <c r="F238" s="12">
        <v>200.67</v>
      </c>
      <c r="G238" s="12">
        <v>239.3490563826316</v>
      </c>
    </row>
    <row r="239" spans="5:7" ht="13.5" thickBot="1" x14ac:dyDescent="0.25">
      <c r="E239" s="8">
        <f>+E238+2</f>
        <v>34018</v>
      </c>
      <c r="F239" s="12">
        <v>201.55</v>
      </c>
      <c r="G239" s="12">
        <v>240.39867600498036</v>
      </c>
    </row>
    <row r="240" spans="5:7" ht="13.5" thickBot="1" x14ac:dyDescent="0.25">
      <c r="E240" s="8">
        <f>+E239+5</f>
        <v>34023</v>
      </c>
      <c r="F240" s="12">
        <v>204.73</v>
      </c>
      <c r="G240" s="12">
        <v>244.19161964028586</v>
      </c>
    </row>
    <row r="241" spans="5:7" ht="13.5" thickBot="1" x14ac:dyDescent="0.25">
      <c r="E241" s="8">
        <f>+E240+2</f>
        <v>34025</v>
      </c>
      <c r="F241" s="12">
        <v>207.12</v>
      </c>
      <c r="G241" s="12">
        <v>248.18240658106842</v>
      </c>
    </row>
    <row r="242" spans="5:7" ht="13.5" thickBot="1" x14ac:dyDescent="0.25">
      <c r="E242" s="8">
        <f>+E241+5</f>
        <v>34030</v>
      </c>
      <c r="F242" s="12">
        <v>210.1</v>
      </c>
      <c r="G242" s="12">
        <v>251.75320404925876</v>
      </c>
    </row>
    <row r="243" spans="5:7" ht="13.5" thickBot="1" x14ac:dyDescent="0.25">
      <c r="E243" s="8">
        <f>+E242+2</f>
        <v>34032</v>
      </c>
      <c r="F243" s="12">
        <v>217.94</v>
      </c>
      <c r="G243" s="12">
        <v>261.14751685147763</v>
      </c>
    </row>
    <row r="244" spans="5:7" ht="13.5" thickBot="1" x14ac:dyDescent="0.25">
      <c r="E244" s="8">
        <f>+E243+5</f>
        <v>34037</v>
      </c>
      <c r="F244" s="12">
        <v>221.53</v>
      </c>
      <c r="G244" s="12">
        <v>265.44924937188142</v>
      </c>
    </row>
    <row r="245" spans="5:7" ht="13.5" thickBot="1" x14ac:dyDescent="0.25">
      <c r="E245" s="8">
        <f>+E244+2</f>
        <v>34039</v>
      </c>
      <c r="F245" s="12">
        <v>225.54</v>
      </c>
      <c r="G245" s="12">
        <v>270.25424864954692</v>
      </c>
    </row>
    <row r="246" spans="5:7" ht="13.5" thickBot="1" x14ac:dyDescent="0.25">
      <c r="E246" s="8">
        <f>+E245+5</f>
        <v>34044</v>
      </c>
      <c r="F246" s="12">
        <v>228.78</v>
      </c>
      <c r="G246" s="12">
        <v>274.49465351707209</v>
      </c>
    </row>
    <row r="247" spans="5:7" ht="13.5" thickBot="1" x14ac:dyDescent="0.25">
      <c r="E247" s="8">
        <f>+E246+2</f>
        <v>34046</v>
      </c>
      <c r="F247" s="12">
        <v>228.29</v>
      </c>
      <c r="G247" s="12">
        <v>273.90674207278778</v>
      </c>
    </row>
    <row r="248" spans="5:7" ht="13.5" thickBot="1" x14ac:dyDescent="0.25">
      <c r="E248" s="8">
        <f>+E247+5</f>
        <v>34051</v>
      </c>
      <c r="F248" s="12">
        <v>229.78</v>
      </c>
      <c r="G248" s="12">
        <v>275.86730391447782</v>
      </c>
    </row>
    <row r="249" spans="5:7" ht="13.5" thickBot="1" x14ac:dyDescent="0.25">
      <c r="E249" s="8">
        <f>+E248+7</f>
        <v>34058</v>
      </c>
      <c r="F249" s="12">
        <v>230.4</v>
      </c>
      <c r="G249" s="12">
        <v>276.61165820304507</v>
      </c>
    </row>
    <row r="250" spans="5:7" ht="13.5" thickBot="1" x14ac:dyDescent="0.25">
      <c r="E250" s="8">
        <v>34060</v>
      </c>
      <c r="F250" s="12">
        <v>231.18</v>
      </c>
      <c r="G250" s="12">
        <v>278.77664970340317</v>
      </c>
    </row>
    <row r="251" spans="5:7" ht="13.5" thickBot="1" x14ac:dyDescent="0.25">
      <c r="E251" s="8">
        <v>34065</v>
      </c>
      <c r="F251" s="12">
        <v>229.67</v>
      </c>
      <c r="G251" s="12">
        <v>276.95576233835368</v>
      </c>
    </row>
    <row r="252" spans="5:7" ht="13.5" thickBot="1" x14ac:dyDescent="0.25">
      <c r="E252" s="8">
        <v>34067</v>
      </c>
      <c r="F252" s="12">
        <v>229.4</v>
      </c>
      <c r="G252" s="12">
        <v>276.63017320685475</v>
      </c>
    </row>
    <row r="253" spans="5:7" ht="13.5" thickBot="1" x14ac:dyDescent="0.25">
      <c r="E253" s="8">
        <v>34072</v>
      </c>
      <c r="F253" s="12">
        <v>231.49</v>
      </c>
      <c r="G253" s="12">
        <v>279.15047426179075</v>
      </c>
    </row>
    <row r="254" spans="5:7" ht="13.5" thickBot="1" x14ac:dyDescent="0.25">
      <c r="E254" s="8">
        <v>34074</v>
      </c>
      <c r="F254" s="12">
        <v>234.39</v>
      </c>
      <c r="G254" s="12">
        <v>282.64754271122348</v>
      </c>
    </row>
    <row r="255" spans="5:7" ht="13.5" thickBot="1" x14ac:dyDescent="0.25">
      <c r="E255" s="8">
        <v>34079</v>
      </c>
      <c r="F255" s="12">
        <v>237.98</v>
      </c>
      <c r="G255" s="12">
        <v>287.94933353927962</v>
      </c>
    </row>
    <row r="256" spans="5:7" ht="13.5" thickBot="1" x14ac:dyDescent="0.25">
      <c r="E256" s="8">
        <v>34081</v>
      </c>
      <c r="F256" s="12">
        <v>240.56</v>
      </c>
      <c r="G256" s="12">
        <v>291.07106343478068</v>
      </c>
    </row>
    <row r="257" spans="5:7" ht="13.5" thickBot="1" x14ac:dyDescent="0.25">
      <c r="E257" s="8">
        <v>34086</v>
      </c>
      <c r="F257" s="12">
        <v>242.75</v>
      </c>
      <c r="G257" s="12">
        <v>293.72090392747344</v>
      </c>
    </row>
    <row r="258" spans="5:7" ht="13.5" thickBot="1" x14ac:dyDescent="0.25">
      <c r="E258" s="8">
        <v>34088</v>
      </c>
      <c r="F258" s="12">
        <v>247.2</v>
      </c>
      <c r="G258" s="12">
        <v>299.10528301079887</v>
      </c>
    </row>
    <row r="259" spans="5:7" ht="13.5" thickBot="1" x14ac:dyDescent="0.25">
      <c r="E259" s="8">
        <v>34093</v>
      </c>
      <c r="F259" s="12">
        <v>249.53</v>
      </c>
      <c r="G259" s="12">
        <v>301.9245196993715</v>
      </c>
    </row>
    <row r="260" spans="5:7" ht="13.5" thickBot="1" x14ac:dyDescent="0.25">
      <c r="E260" s="8">
        <v>34095</v>
      </c>
      <c r="F260" s="12">
        <v>254.69</v>
      </c>
      <c r="G260" s="12">
        <v>308.16797949037363</v>
      </c>
    </row>
    <row r="261" spans="5:7" ht="13.5" thickBot="1" x14ac:dyDescent="0.25">
      <c r="E261" s="8">
        <v>34100</v>
      </c>
      <c r="F261" s="12">
        <v>262.23</v>
      </c>
      <c r="G261" s="12">
        <v>317.2911746113341</v>
      </c>
    </row>
    <row r="262" spans="5:7" ht="13.5" thickBot="1" x14ac:dyDescent="0.25">
      <c r="E262" s="8">
        <v>34102</v>
      </c>
      <c r="F262" s="12">
        <v>264.89</v>
      </c>
      <c r="G262" s="12">
        <v>320.50970233305219</v>
      </c>
    </row>
    <row r="263" spans="5:7" ht="13.5" thickBot="1" x14ac:dyDescent="0.25">
      <c r="E263" s="8">
        <v>34107</v>
      </c>
      <c r="F263" s="12">
        <v>268.45</v>
      </c>
      <c r="G263" s="12">
        <v>324.81720559971257</v>
      </c>
    </row>
    <row r="264" spans="5:7" ht="13.5" thickBot="1" x14ac:dyDescent="0.25">
      <c r="E264" s="8">
        <v>34109</v>
      </c>
      <c r="F264" s="12">
        <v>273.73</v>
      </c>
      <c r="G264" s="12">
        <v>331.20586213004032</v>
      </c>
    </row>
    <row r="265" spans="5:7" ht="13.5" thickBot="1" x14ac:dyDescent="0.25">
      <c r="E265" s="8">
        <v>34114</v>
      </c>
      <c r="F265" s="12">
        <v>277.32</v>
      </c>
      <c r="G265" s="12">
        <v>335.54966458153206</v>
      </c>
    </row>
    <row r="266" spans="5:7" ht="13.5" thickBot="1" x14ac:dyDescent="0.25">
      <c r="E266" s="8">
        <v>34116</v>
      </c>
      <c r="F266" s="12">
        <v>278.72000000000003</v>
      </c>
      <c r="G266" s="12">
        <v>337.24362654033109</v>
      </c>
    </row>
    <row r="267" spans="5:7" ht="13.5" thickBot="1" x14ac:dyDescent="0.25">
      <c r="E267" s="8">
        <v>34121</v>
      </c>
      <c r="F267" s="12">
        <v>279.51</v>
      </c>
      <c r="G267" s="12">
        <v>338.53113481246299</v>
      </c>
    </row>
    <row r="268" spans="5:7" ht="13.5" thickBot="1" x14ac:dyDescent="0.25">
      <c r="E268" s="8">
        <v>34123</v>
      </c>
      <c r="F268" s="12">
        <v>283.27999999999997</v>
      </c>
      <c r="G268" s="12">
        <v>343.2261724727029</v>
      </c>
    </row>
    <row r="269" spans="5:7" ht="13.5" thickBot="1" x14ac:dyDescent="0.25">
      <c r="E269" s="8">
        <v>34128</v>
      </c>
      <c r="F269" s="12">
        <v>284.38</v>
      </c>
      <c r="G269" s="12">
        <v>344.55894848837636</v>
      </c>
    </row>
    <row r="270" spans="5:7" ht="13.5" thickBot="1" x14ac:dyDescent="0.25">
      <c r="E270" s="8">
        <v>34130</v>
      </c>
      <c r="F270" s="12">
        <v>281.39</v>
      </c>
      <c r="G270" s="12">
        <v>340.93622095486398</v>
      </c>
    </row>
    <row r="271" spans="5:7" ht="13.5" thickBot="1" x14ac:dyDescent="0.25">
      <c r="E271" s="8">
        <v>34135</v>
      </c>
      <c r="F271" s="12">
        <v>280.43</v>
      </c>
      <c r="G271" s="12">
        <v>339.77307097754903</v>
      </c>
    </row>
    <row r="272" spans="5:7" ht="13.5" thickBot="1" x14ac:dyDescent="0.25">
      <c r="E272" s="8">
        <v>34137</v>
      </c>
      <c r="F272" s="12">
        <v>278.89999999999998</v>
      </c>
      <c r="G272" s="12">
        <v>338.24867449465535</v>
      </c>
    </row>
    <row r="273" spans="5:7" ht="13.5" thickBot="1" x14ac:dyDescent="0.25">
      <c r="E273" s="8">
        <v>34142</v>
      </c>
      <c r="F273" s="12">
        <v>277.27999999999997</v>
      </c>
      <c r="G273" s="12">
        <v>336.28394572921491</v>
      </c>
    </row>
    <row r="274" spans="5:7" ht="13.5" thickBot="1" x14ac:dyDescent="0.25">
      <c r="E274" s="8">
        <v>34144</v>
      </c>
      <c r="F274" s="12">
        <v>276.25</v>
      </c>
      <c r="G274" s="12">
        <v>335.11870864294286</v>
      </c>
    </row>
    <row r="275" spans="5:7" ht="13.5" thickBot="1" x14ac:dyDescent="0.25">
      <c r="E275" s="8">
        <v>34149</v>
      </c>
      <c r="F275" s="12">
        <v>275.47000000000003</v>
      </c>
      <c r="G275" s="12">
        <v>335.48953398058023</v>
      </c>
    </row>
    <row r="276" spans="5:7" ht="13.5" thickBot="1" x14ac:dyDescent="0.25">
      <c r="E276" s="8">
        <v>34151</v>
      </c>
      <c r="F276" s="12">
        <v>275.49</v>
      </c>
      <c r="G276" s="12">
        <v>335.51389159004623</v>
      </c>
    </row>
    <row r="277" spans="5:7" ht="13.5" thickBot="1" x14ac:dyDescent="0.25">
      <c r="E277" s="8">
        <v>34156</v>
      </c>
      <c r="F277" s="12">
        <v>274.27</v>
      </c>
      <c r="G277" s="12">
        <v>334.61738721139818</v>
      </c>
    </row>
    <row r="278" spans="5:7" ht="13.5" thickBot="1" x14ac:dyDescent="0.25">
      <c r="E278" s="8">
        <v>34158</v>
      </c>
      <c r="F278" s="12">
        <v>279.94</v>
      </c>
      <c r="G278" s="12">
        <v>341.53495233149386</v>
      </c>
    </row>
    <row r="279" spans="5:7" ht="13.5" thickBot="1" x14ac:dyDescent="0.25">
      <c r="E279" s="8">
        <v>34163</v>
      </c>
      <c r="F279" s="12">
        <v>280.02</v>
      </c>
      <c r="G279" s="12">
        <v>341.63255466123064</v>
      </c>
    </row>
    <row r="280" spans="5:7" ht="13.5" thickBot="1" x14ac:dyDescent="0.25">
      <c r="E280" s="8">
        <v>34165</v>
      </c>
      <c r="F280" s="12">
        <v>280.98</v>
      </c>
      <c r="G280" s="12">
        <v>342.80378261807226</v>
      </c>
    </row>
    <row r="281" spans="5:7" ht="13.5" thickBot="1" x14ac:dyDescent="0.25">
      <c r="E281" s="8">
        <v>34170</v>
      </c>
      <c r="F281" s="12">
        <v>275.3</v>
      </c>
      <c r="G281" s="12">
        <v>336.31822909759472</v>
      </c>
    </row>
    <row r="282" spans="5:7" ht="13.5" thickBot="1" x14ac:dyDescent="0.25">
      <c r="E282" s="8">
        <v>34172</v>
      </c>
      <c r="F282" s="12">
        <v>272.45999999999998</v>
      </c>
      <c r="G282" s="12">
        <v>333.0582449928603</v>
      </c>
    </row>
    <row r="283" spans="5:7" ht="13.5" thickBot="1" x14ac:dyDescent="0.25">
      <c r="E283" s="8">
        <v>34177</v>
      </c>
      <c r="F283" s="12">
        <v>273.61</v>
      </c>
      <c r="G283" s="12">
        <v>334.46401825037265</v>
      </c>
    </row>
    <row r="284" spans="5:7" ht="13.5" thickBot="1" x14ac:dyDescent="0.25">
      <c r="E284" s="8">
        <v>34179</v>
      </c>
      <c r="F284" s="12">
        <v>281.77999999999997</v>
      </c>
      <c r="G284" s="12">
        <v>344.45112043635095</v>
      </c>
    </row>
    <row r="285" spans="5:7" ht="13.5" thickBot="1" x14ac:dyDescent="0.25">
      <c r="E285" s="8">
        <v>34184</v>
      </c>
      <c r="F285" s="12">
        <v>282.99</v>
      </c>
      <c r="G285" s="12">
        <v>345.93023838555951</v>
      </c>
    </row>
    <row r="286" spans="5:7" ht="13.5" thickBot="1" x14ac:dyDescent="0.25">
      <c r="E286" s="8">
        <v>34186</v>
      </c>
      <c r="F286" s="12">
        <v>280.93</v>
      </c>
      <c r="G286" s="12">
        <v>343.46262458583897</v>
      </c>
    </row>
    <row r="287" spans="5:7" ht="13.5" thickBot="1" x14ac:dyDescent="0.25">
      <c r="E287" s="8">
        <v>34191</v>
      </c>
      <c r="F287" s="12">
        <v>279.16000000000003</v>
      </c>
      <c r="G287" s="12">
        <v>341.29863766554945</v>
      </c>
    </row>
    <row r="288" spans="5:7" ht="13.5" thickBot="1" x14ac:dyDescent="0.25">
      <c r="E288" s="8">
        <v>34193</v>
      </c>
      <c r="F288" s="12">
        <v>278.87</v>
      </c>
      <c r="G288" s="12">
        <v>340.94408613623648</v>
      </c>
    </row>
    <row r="289" spans="5:7" ht="13.5" thickBot="1" x14ac:dyDescent="0.25">
      <c r="E289" s="8">
        <v>34198</v>
      </c>
      <c r="F289" s="12">
        <v>280.57</v>
      </c>
      <c r="G289" s="12">
        <v>343.02249165289874</v>
      </c>
    </row>
    <row r="290" spans="5:7" ht="13.5" thickBot="1" x14ac:dyDescent="0.25">
      <c r="E290" s="8">
        <v>34200</v>
      </c>
      <c r="F290" s="12">
        <v>276.69</v>
      </c>
      <c r="G290" s="12">
        <v>338.27883670898723</v>
      </c>
    </row>
    <row r="291" spans="5:7" ht="13.5" thickBot="1" x14ac:dyDescent="0.25">
      <c r="E291" s="8">
        <v>34205</v>
      </c>
      <c r="F291" s="12">
        <v>279.92</v>
      </c>
      <c r="G291" s="12">
        <v>342.22780719064554</v>
      </c>
    </row>
    <row r="292" spans="5:7" ht="13.5" thickBot="1" x14ac:dyDescent="0.25">
      <c r="E292" s="8">
        <v>34207</v>
      </c>
      <c r="F292" s="12">
        <v>279.83999999999997</v>
      </c>
      <c r="G292" s="12">
        <v>342.12999987221434</v>
      </c>
    </row>
    <row r="293" spans="5:7" ht="13.5" thickBot="1" x14ac:dyDescent="0.25">
      <c r="E293" s="8">
        <v>34212</v>
      </c>
      <c r="F293" s="12">
        <v>279.33</v>
      </c>
      <c r="G293" s="12">
        <v>341.50647821721566</v>
      </c>
    </row>
    <row r="294" spans="5:7" ht="13.5" thickBot="1" x14ac:dyDescent="0.25">
      <c r="E294" s="8">
        <v>34214</v>
      </c>
      <c r="F294" s="12">
        <v>279.38</v>
      </c>
      <c r="G294" s="12">
        <v>341.56760779123516</v>
      </c>
    </row>
    <row r="295" spans="5:7" ht="13.5" thickBot="1" x14ac:dyDescent="0.25">
      <c r="E295" s="8">
        <v>34219</v>
      </c>
      <c r="F295" s="12">
        <v>278.91000000000003</v>
      </c>
      <c r="G295" s="12">
        <v>340.9929897954521</v>
      </c>
    </row>
    <row r="296" spans="5:7" ht="13.5" thickBot="1" x14ac:dyDescent="0.25">
      <c r="E296" s="8">
        <v>34221</v>
      </c>
      <c r="F296" s="12">
        <v>279.33</v>
      </c>
      <c r="G296" s="12">
        <v>341.50647821721566</v>
      </c>
    </row>
    <row r="297" spans="5:7" ht="13.5" thickBot="1" x14ac:dyDescent="0.25">
      <c r="E297" s="8">
        <v>34226</v>
      </c>
      <c r="F297" s="12">
        <v>280.70999999999998</v>
      </c>
      <c r="G297" s="12">
        <v>343.74588409755364</v>
      </c>
    </row>
    <row r="298" spans="5:7" ht="13.5" thickBot="1" x14ac:dyDescent="0.25">
      <c r="E298" s="8">
        <v>34228</v>
      </c>
      <c r="F298" s="12">
        <v>281.95</v>
      </c>
      <c r="G298" s="12">
        <v>345.26433693600245</v>
      </c>
    </row>
    <row r="299" spans="5:7" ht="13.5" thickBot="1" x14ac:dyDescent="0.25">
      <c r="E299" s="8">
        <v>34233</v>
      </c>
      <c r="F299" s="12">
        <v>283.27</v>
      </c>
      <c r="G299" s="12">
        <v>347.57354727257206</v>
      </c>
    </row>
    <row r="300" spans="5:7" ht="13.5" thickBot="1" x14ac:dyDescent="0.25">
      <c r="E300" s="8">
        <v>34235</v>
      </c>
      <c r="F300" s="12">
        <v>283.33999999999997</v>
      </c>
      <c r="G300" s="12">
        <v>347.65943758326176</v>
      </c>
    </row>
    <row r="301" spans="5:7" ht="13.5" thickBot="1" x14ac:dyDescent="0.25">
      <c r="E301" s="8">
        <v>34240</v>
      </c>
      <c r="F301" s="12">
        <v>283.56</v>
      </c>
      <c r="G301" s="12">
        <v>347.95601910329111</v>
      </c>
    </row>
    <row r="302" spans="5:7" ht="13.5" thickBot="1" x14ac:dyDescent="0.25">
      <c r="E302" s="8">
        <f>+E301+2</f>
        <v>34242</v>
      </c>
      <c r="F302" s="12">
        <v>284.62</v>
      </c>
      <c r="G302" s="12">
        <v>349.25674339532628</v>
      </c>
    </row>
    <row r="303" spans="5:7" ht="13.5" thickBot="1" x14ac:dyDescent="0.25">
      <c r="E303" s="8">
        <f>+E302+5</f>
        <v>34247</v>
      </c>
      <c r="F303" s="12">
        <v>284.73</v>
      </c>
      <c r="G303" s="12">
        <v>349.39172421808468</v>
      </c>
    </row>
    <row r="304" spans="5:7" ht="13.5" thickBot="1" x14ac:dyDescent="0.25">
      <c r="E304" s="8">
        <f>+E303+2</f>
        <v>34249</v>
      </c>
      <c r="F304" s="12">
        <v>284.5</v>
      </c>
      <c r="G304" s="12">
        <v>349.10949158868084</v>
      </c>
    </row>
    <row r="305" spans="5:7" ht="13.5" thickBot="1" x14ac:dyDescent="0.25">
      <c r="E305" s="8">
        <f>+E304+5</f>
        <v>34254</v>
      </c>
      <c r="F305" s="12">
        <v>284.81</v>
      </c>
      <c r="G305" s="12">
        <v>349.48989208918169</v>
      </c>
    </row>
    <row r="306" spans="5:7" ht="13.5" thickBot="1" x14ac:dyDescent="0.25">
      <c r="E306" s="8">
        <f>+E305+2</f>
        <v>34256</v>
      </c>
      <c r="F306" s="12">
        <v>287.39</v>
      </c>
      <c r="G306" s="12">
        <v>352.65580593205971</v>
      </c>
    </row>
    <row r="307" spans="5:7" ht="13.5" thickBot="1" x14ac:dyDescent="0.25">
      <c r="E307" s="8">
        <f>+E306+5</f>
        <v>34261</v>
      </c>
      <c r="F307" s="12">
        <v>289.51</v>
      </c>
      <c r="G307" s="12">
        <v>355.3760052299362</v>
      </c>
    </row>
    <row r="308" spans="5:7" ht="13.5" thickBot="1" x14ac:dyDescent="0.25">
      <c r="E308" s="8">
        <f>+E307+2</f>
        <v>34263</v>
      </c>
      <c r="F308" s="12">
        <v>290.02999999999997</v>
      </c>
      <c r="G308" s="12">
        <v>356.01430968477217</v>
      </c>
    </row>
    <row r="309" spans="5:7" ht="13.5" thickBot="1" x14ac:dyDescent="0.25">
      <c r="E309" s="8">
        <f>+E308+5</f>
        <v>34268</v>
      </c>
      <c r="F309" s="12">
        <v>291.31</v>
      </c>
      <c r="G309" s="12">
        <v>357.58552065052237</v>
      </c>
    </row>
    <row r="310" spans="5:7" ht="13.5" thickBot="1" x14ac:dyDescent="0.25">
      <c r="E310" s="8">
        <f>+E309+2</f>
        <v>34270</v>
      </c>
      <c r="F310" s="12">
        <v>292.27999999999997</v>
      </c>
      <c r="G310" s="12">
        <v>358.77620396050486</v>
      </c>
    </row>
    <row r="311" spans="5:7" ht="13.5" thickBot="1" x14ac:dyDescent="0.25">
      <c r="E311" s="8">
        <v>34275</v>
      </c>
      <c r="F311" s="12">
        <v>292.25</v>
      </c>
      <c r="G311" s="12">
        <v>358.73937870349511</v>
      </c>
    </row>
    <row r="312" spans="5:7" ht="13.5" thickBot="1" x14ac:dyDescent="0.25">
      <c r="E312" s="8">
        <v>34277</v>
      </c>
      <c r="F312" s="12">
        <v>292.08</v>
      </c>
      <c r="G312" s="12">
        <v>359.17043849818077</v>
      </c>
    </row>
    <row r="313" spans="5:7" ht="13.5" thickBot="1" x14ac:dyDescent="0.25">
      <c r="E313" s="8">
        <v>34282</v>
      </c>
      <c r="F313" s="12">
        <v>290.98</v>
      </c>
      <c r="G313" s="12">
        <v>357.81776976924351</v>
      </c>
    </row>
    <row r="314" spans="5:7" ht="13.5" thickBot="1" x14ac:dyDescent="0.25">
      <c r="E314" s="8">
        <v>34284</v>
      </c>
      <c r="F314" s="12">
        <v>290.58</v>
      </c>
      <c r="G314" s="12">
        <v>357.32589023144806</v>
      </c>
    </row>
    <row r="315" spans="5:7" ht="13.5" thickBot="1" x14ac:dyDescent="0.25">
      <c r="E315" s="8">
        <v>34289</v>
      </c>
      <c r="F315" s="12">
        <v>291.20999999999998</v>
      </c>
      <c r="G315" s="12">
        <v>358.10060050347573</v>
      </c>
    </row>
    <row r="316" spans="5:7" ht="13.5" thickBot="1" x14ac:dyDescent="0.25">
      <c r="E316" s="8">
        <v>34291</v>
      </c>
      <c r="F316" s="12">
        <v>290.75</v>
      </c>
      <c r="G316" s="12">
        <v>357.53493903501106</v>
      </c>
    </row>
    <row r="317" spans="5:7" ht="13.5" thickBot="1" x14ac:dyDescent="0.25">
      <c r="E317" s="8">
        <v>34296</v>
      </c>
      <c r="F317" s="12">
        <v>290.45</v>
      </c>
      <c r="G317" s="12">
        <v>357.16602938166454</v>
      </c>
    </row>
    <row r="318" spans="5:7" ht="13.5" thickBot="1" x14ac:dyDescent="0.25">
      <c r="E318" s="8">
        <v>34298</v>
      </c>
      <c r="F318" s="12">
        <v>289.04000000000002</v>
      </c>
      <c r="G318" s="12">
        <v>356.67700000254371</v>
      </c>
    </row>
    <row r="319" spans="5:7" ht="13.5" thickBot="1" x14ac:dyDescent="0.25">
      <c r="E319" s="8">
        <v>34303</v>
      </c>
      <c r="F319" s="12">
        <v>290.13</v>
      </c>
      <c r="G319" s="12">
        <v>358.0220661871644</v>
      </c>
    </row>
    <row r="320" spans="5:7" ht="13.5" thickBot="1" x14ac:dyDescent="0.25">
      <c r="E320" s="8">
        <v>34305</v>
      </c>
      <c r="F320" s="12">
        <v>291.29000000000002</v>
      </c>
      <c r="G320" s="12">
        <v>359.59344006864808</v>
      </c>
    </row>
    <row r="321" spans="5:7" ht="13.5" thickBot="1" x14ac:dyDescent="0.25">
      <c r="E321" s="8">
        <v>34310</v>
      </c>
      <c r="F321" s="12">
        <v>295.57</v>
      </c>
      <c r="G321" s="12">
        <v>365.23604767010386</v>
      </c>
    </row>
    <row r="322" spans="5:7" ht="13.5" thickBot="1" x14ac:dyDescent="0.25">
      <c r="E322" s="8">
        <v>34312</v>
      </c>
      <c r="F322" s="12">
        <v>297.44</v>
      </c>
      <c r="G322" s="12">
        <v>368.24640685220561</v>
      </c>
    </row>
    <row r="323" spans="5:7" ht="13.5" thickBot="1" x14ac:dyDescent="0.25">
      <c r="E323" s="8">
        <v>34317</v>
      </c>
      <c r="F323" s="12">
        <v>301</v>
      </c>
      <c r="G323" s="12">
        <v>372.91329498394754</v>
      </c>
    </row>
    <row r="324" spans="5:7" ht="13.5" thickBot="1" x14ac:dyDescent="0.25">
      <c r="E324" s="8">
        <v>34319</v>
      </c>
      <c r="F324" s="12">
        <v>302.51</v>
      </c>
      <c r="G324" s="12">
        <v>374.78405603187366</v>
      </c>
    </row>
    <row r="325" spans="5:7" ht="13.5" thickBot="1" x14ac:dyDescent="0.25">
      <c r="E325" s="8">
        <v>34324</v>
      </c>
      <c r="F325" s="12">
        <v>302.63</v>
      </c>
      <c r="G325" s="12">
        <v>375.45213865786195</v>
      </c>
    </row>
    <row r="326" spans="5:7" ht="13.5" thickBot="1" x14ac:dyDescent="0.25">
      <c r="E326" s="8">
        <v>34344</v>
      </c>
      <c r="F326" s="12">
        <v>307.33</v>
      </c>
      <c r="G326" s="12">
        <v>381.28310403370688</v>
      </c>
    </row>
    <row r="327" spans="5:7" ht="13.5" thickBot="1" x14ac:dyDescent="0.25">
      <c r="E327" s="8">
        <v>34346</v>
      </c>
      <c r="F327" s="12">
        <v>314.88</v>
      </c>
      <c r="G327" s="12">
        <v>390.6498675629897</v>
      </c>
    </row>
    <row r="328" spans="5:7" ht="13.5" thickBot="1" x14ac:dyDescent="0.25">
      <c r="E328" s="8">
        <v>34348</v>
      </c>
      <c r="F328" s="12">
        <v>321.81</v>
      </c>
      <c r="G328" s="12">
        <v>399.2474399150334</v>
      </c>
    </row>
    <row r="329" spans="5:7" ht="13.5" thickBot="1" x14ac:dyDescent="0.25">
      <c r="E329" s="8">
        <v>34351</v>
      </c>
      <c r="F329" s="12">
        <v>326.42</v>
      </c>
      <c r="G329" s="12">
        <v>404.96674850708553</v>
      </c>
    </row>
    <row r="330" spans="5:7" ht="13.5" thickBot="1" x14ac:dyDescent="0.25">
      <c r="E330" s="8">
        <v>34353</v>
      </c>
      <c r="F330" s="12">
        <v>332.23</v>
      </c>
      <c r="G330" s="12">
        <v>412.17481421637467</v>
      </c>
    </row>
    <row r="331" spans="5:7" ht="13.5" thickBot="1" x14ac:dyDescent="0.25">
      <c r="E331" s="8">
        <v>34355</v>
      </c>
      <c r="F331" s="12">
        <v>334.62</v>
      </c>
      <c r="G331" s="12">
        <v>415.13992214153836</v>
      </c>
    </row>
    <row r="332" spans="5:7" ht="13.5" thickBot="1" x14ac:dyDescent="0.25">
      <c r="E332" s="8">
        <v>34358</v>
      </c>
      <c r="F332" s="12">
        <v>339.3</v>
      </c>
      <c r="G332" s="12">
        <v>420.94607489876267</v>
      </c>
    </row>
    <row r="333" spans="5:7" ht="13.5" thickBot="1" x14ac:dyDescent="0.25">
      <c r="E333" s="8">
        <v>34360</v>
      </c>
      <c r="F333" s="12">
        <v>345.04</v>
      </c>
      <c r="G333" s="12">
        <v>428.06729644287969</v>
      </c>
    </row>
    <row r="334" spans="5:7" ht="13.5" thickBot="1" x14ac:dyDescent="0.25">
      <c r="E334" s="8">
        <v>34362</v>
      </c>
      <c r="F334" s="12">
        <v>345.23</v>
      </c>
      <c r="G334" s="12">
        <v>428.30301631977557</v>
      </c>
    </row>
    <row r="335" spans="5:7" ht="13.5" thickBot="1" x14ac:dyDescent="0.25">
      <c r="E335" s="8">
        <v>34365</v>
      </c>
      <c r="F335" s="12">
        <v>345.83</v>
      </c>
      <c r="G335" s="12">
        <v>429.04739487839402</v>
      </c>
    </row>
    <row r="336" spans="5:7" ht="13.5" thickBot="1" x14ac:dyDescent="0.25">
      <c r="E336" s="8">
        <v>34367</v>
      </c>
      <c r="F336" s="12">
        <v>347.42</v>
      </c>
      <c r="G336" s="12">
        <v>431.01999805873311</v>
      </c>
    </row>
    <row r="337" spans="5:7" ht="13.5" thickBot="1" x14ac:dyDescent="0.25">
      <c r="E337" s="8">
        <v>34369</v>
      </c>
      <c r="F337" s="12">
        <v>349.56</v>
      </c>
      <c r="G337" s="12">
        <v>433.67494825113909</v>
      </c>
    </row>
    <row r="338" spans="5:7" ht="13.5" thickBot="1" x14ac:dyDescent="0.25">
      <c r="E338" s="8">
        <v>34372</v>
      </c>
      <c r="F338" s="12">
        <v>350.54</v>
      </c>
      <c r="G338" s="12">
        <v>434.89076656354933</v>
      </c>
    </row>
    <row r="339" spans="5:7" ht="13.5" thickBot="1" x14ac:dyDescent="0.25">
      <c r="E339" s="8">
        <v>34374</v>
      </c>
      <c r="F339" s="12">
        <v>350.7</v>
      </c>
      <c r="G339" s="12">
        <v>435.0892675125142</v>
      </c>
    </row>
    <row r="340" spans="5:7" ht="13.5" thickBot="1" x14ac:dyDescent="0.25">
      <c r="E340" s="8">
        <v>34379</v>
      </c>
      <c r="F340" s="12">
        <v>350.95</v>
      </c>
      <c r="G340" s="12">
        <v>435.39942524527191</v>
      </c>
    </row>
    <row r="341" spans="5:7" ht="13.5" thickBot="1" x14ac:dyDescent="0.25">
      <c r="E341" s="8">
        <v>34381</v>
      </c>
      <c r="F341" s="12">
        <v>347.53</v>
      </c>
      <c r="G341" s="12">
        <v>431.15646746114641</v>
      </c>
    </row>
    <row r="342" spans="5:7" ht="13.5" thickBot="1" x14ac:dyDescent="0.25">
      <c r="E342" s="8">
        <v>34383</v>
      </c>
      <c r="F342" s="12">
        <v>347.8</v>
      </c>
      <c r="G342" s="12">
        <v>431.49143781252474</v>
      </c>
    </row>
    <row r="343" spans="5:7" ht="13.5" thickBot="1" x14ac:dyDescent="0.25">
      <c r="E343" s="8">
        <v>34386</v>
      </c>
      <c r="F343" s="12">
        <v>346.4</v>
      </c>
      <c r="G343" s="12">
        <v>429.75455450908152</v>
      </c>
    </row>
    <row r="344" spans="5:7" ht="13.5" thickBot="1" x14ac:dyDescent="0.25">
      <c r="E344" s="8">
        <v>34388</v>
      </c>
      <c r="F344" s="12">
        <v>344.63</v>
      </c>
      <c r="G344" s="12">
        <v>427.55863776115694</v>
      </c>
    </row>
    <row r="345" spans="5:7" ht="13.5" thickBot="1" x14ac:dyDescent="0.25">
      <c r="E345" s="8">
        <v>34390</v>
      </c>
      <c r="F345" s="12">
        <v>342.99</v>
      </c>
      <c r="G345" s="12">
        <v>425.5240030342664</v>
      </c>
    </row>
    <row r="346" spans="5:7" ht="13.5" thickBot="1" x14ac:dyDescent="0.25">
      <c r="E346" s="8">
        <v>34393</v>
      </c>
      <c r="F346" s="12">
        <v>338.34</v>
      </c>
      <c r="G346" s="12">
        <v>419.75506920497293</v>
      </c>
    </row>
    <row r="347" spans="5:7" ht="13.5" thickBot="1" x14ac:dyDescent="0.25">
      <c r="E347" s="8">
        <v>34395</v>
      </c>
      <c r="F347" s="12">
        <v>338.16</v>
      </c>
      <c r="G347" s="12">
        <v>419.53175563738745</v>
      </c>
    </row>
    <row r="348" spans="5:7" ht="13.5" thickBot="1" x14ac:dyDescent="0.25">
      <c r="E348" s="8">
        <v>34397</v>
      </c>
      <c r="F348" s="12">
        <v>339.98</v>
      </c>
      <c r="G348" s="12">
        <v>421.78970393186358</v>
      </c>
    </row>
    <row r="349" spans="5:7" ht="13.5" thickBot="1" x14ac:dyDescent="0.25">
      <c r="E349" s="8">
        <v>34400</v>
      </c>
      <c r="F349" s="12">
        <v>337.72</v>
      </c>
      <c r="G349" s="12">
        <v>418.98587802773392</v>
      </c>
    </row>
    <row r="350" spans="5:7" ht="13.5" thickBot="1" x14ac:dyDescent="0.25">
      <c r="E350" s="8">
        <v>34402</v>
      </c>
      <c r="F350" s="12">
        <v>339.4</v>
      </c>
      <c r="G350" s="12">
        <v>421.07013799186564</v>
      </c>
    </row>
    <row r="351" spans="5:7" ht="13.5" thickBot="1" x14ac:dyDescent="0.25">
      <c r="E351" s="8">
        <v>34404</v>
      </c>
      <c r="F351" s="12">
        <v>341.61</v>
      </c>
      <c r="G351" s="12">
        <v>423.81193234944385</v>
      </c>
    </row>
    <row r="352" spans="5:7" ht="13.5" thickBot="1" x14ac:dyDescent="0.25">
      <c r="E352" s="8">
        <v>34409</v>
      </c>
      <c r="F352" s="12">
        <v>346.58</v>
      </c>
      <c r="G352" s="12">
        <v>430.48080819346478</v>
      </c>
    </row>
    <row r="353" spans="5:7" ht="13.5" thickBot="1" x14ac:dyDescent="0.25">
      <c r="E353" s="8">
        <v>34411</v>
      </c>
      <c r="F353" s="12">
        <v>347.97</v>
      </c>
      <c r="G353" s="12">
        <v>432.38104846461329</v>
      </c>
    </row>
    <row r="354" spans="5:7" ht="13.5" thickBot="1" x14ac:dyDescent="0.25">
      <c r="E354" s="8">
        <v>34414</v>
      </c>
      <c r="F354" s="12">
        <v>350.14</v>
      </c>
      <c r="G354" s="12">
        <v>435.07745009454749</v>
      </c>
    </row>
    <row r="355" spans="5:7" ht="13.5" thickBot="1" x14ac:dyDescent="0.25">
      <c r="E355" s="8">
        <v>34416</v>
      </c>
      <c r="F355" s="12">
        <v>352.53</v>
      </c>
      <c r="G355" s="12">
        <v>438.04721963166395</v>
      </c>
    </row>
    <row r="356" spans="5:7" ht="13.5" thickBot="1" x14ac:dyDescent="0.25">
      <c r="E356" s="8">
        <v>34418</v>
      </c>
      <c r="F356" s="12">
        <v>352.6</v>
      </c>
      <c r="G356" s="12">
        <v>438.13420032940382</v>
      </c>
    </row>
    <row r="357" spans="5:7" ht="13.5" thickBot="1" x14ac:dyDescent="0.25">
      <c r="E357" s="8">
        <v>34421</v>
      </c>
      <c r="F357" s="12">
        <v>352.52</v>
      </c>
      <c r="G357" s="12">
        <v>439.39448537938262</v>
      </c>
    </row>
    <row r="358" spans="5:7" ht="13.5" thickBot="1" x14ac:dyDescent="0.25">
      <c r="E358" s="8">
        <v>34423</v>
      </c>
      <c r="F358" s="12">
        <v>352.14</v>
      </c>
      <c r="G358" s="12">
        <v>438.92083876516455</v>
      </c>
    </row>
    <row r="359" spans="5:7" ht="13.5" thickBot="1" x14ac:dyDescent="0.25">
      <c r="E359" s="8">
        <v>34425</v>
      </c>
      <c r="F359" s="12">
        <v>346.63</v>
      </c>
      <c r="G359" s="12">
        <v>433.92169618094863</v>
      </c>
    </row>
    <row r="360" spans="5:7" ht="13.5" thickBot="1" x14ac:dyDescent="0.25">
      <c r="E360" s="8">
        <f>+E359+3</f>
        <v>34428</v>
      </c>
      <c r="F360" s="12">
        <v>347.68</v>
      </c>
      <c r="G360" s="12">
        <v>435.23611726680389</v>
      </c>
    </row>
    <row r="361" spans="5:7" ht="13.5" thickBot="1" x14ac:dyDescent="0.25">
      <c r="E361" s="8">
        <f>+E360+2</f>
        <v>34430</v>
      </c>
      <c r="F361" s="12">
        <v>347.77</v>
      </c>
      <c r="G361" s="12">
        <v>435.34878193130578</v>
      </c>
    </row>
    <row r="362" spans="5:7" ht="13.5" thickBot="1" x14ac:dyDescent="0.25">
      <c r="E362" s="8">
        <f>+E361+2</f>
        <v>34432</v>
      </c>
      <c r="F362" s="12">
        <v>346.39</v>
      </c>
      <c r="G362" s="12">
        <v>433.62125707561034</v>
      </c>
    </row>
    <row r="363" spans="5:7" ht="13.5" thickBot="1" x14ac:dyDescent="0.25">
      <c r="E363" s="8">
        <f>+E362+5</f>
        <v>34437</v>
      </c>
      <c r="F363" s="12">
        <v>346.46</v>
      </c>
      <c r="G363" s="12">
        <v>433.70888514800072</v>
      </c>
    </row>
    <row r="364" spans="5:7" ht="13.5" thickBot="1" x14ac:dyDescent="0.25">
      <c r="E364" s="8">
        <f>+E363+2</f>
        <v>34439</v>
      </c>
      <c r="F364" s="12">
        <v>343.84</v>
      </c>
      <c r="G364" s="12">
        <v>430.42909158139054</v>
      </c>
    </row>
    <row r="365" spans="5:7" ht="13.5" thickBot="1" x14ac:dyDescent="0.25">
      <c r="E365" s="8">
        <f>+E364+3</f>
        <v>34442</v>
      </c>
      <c r="F365" s="12">
        <v>342.56</v>
      </c>
      <c r="G365" s="12">
        <v>429.73371791076454</v>
      </c>
    </row>
    <row r="366" spans="5:7" ht="13.5" thickBot="1" x14ac:dyDescent="0.25">
      <c r="E366" s="8">
        <f>+E365+2</f>
        <v>34444</v>
      </c>
      <c r="F366" s="12">
        <v>341.99</v>
      </c>
      <c r="G366" s="12">
        <v>429.01866589298919</v>
      </c>
    </row>
    <row r="367" spans="5:7" ht="13.5" thickBot="1" x14ac:dyDescent="0.25">
      <c r="E367" s="8">
        <f>+E366+2</f>
        <v>34446</v>
      </c>
      <c r="F367" s="12">
        <v>341.59</v>
      </c>
      <c r="G367" s="12">
        <v>428.51687500332218</v>
      </c>
    </row>
    <row r="368" spans="5:7" ht="13.5" thickBot="1" x14ac:dyDescent="0.25">
      <c r="E368" s="8">
        <f>+E367+3</f>
        <v>34449</v>
      </c>
      <c r="F368" s="12">
        <v>341.91</v>
      </c>
      <c r="G368" s="12">
        <v>428.91830771505579</v>
      </c>
    </row>
    <row r="369" spans="5:7" ht="13.5" thickBot="1" x14ac:dyDescent="0.25">
      <c r="E369" s="8">
        <f>+E368+2</f>
        <v>34451</v>
      </c>
      <c r="F369" s="12">
        <v>342.83</v>
      </c>
      <c r="G369" s="12">
        <v>430.07242676128971</v>
      </c>
    </row>
    <row r="370" spans="5:7" ht="13.5" thickBot="1" x14ac:dyDescent="0.25">
      <c r="E370" s="8">
        <f>+E369+2</f>
        <v>34453</v>
      </c>
      <c r="F370" s="12">
        <v>345.91</v>
      </c>
      <c r="G370" s="12">
        <v>433.93621661172511</v>
      </c>
    </row>
    <row r="371" spans="5:7" ht="13.5" thickBot="1" x14ac:dyDescent="0.25">
      <c r="E371" s="8">
        <f>+E370+3</f>
        <v>34456</v>
      </c>
      <c r="F371" s="12">
        <v>346.39</v>
      </c>
      <c r="G371" s="12">
        <v>434.53836567932535</v>
      </c>
    </row>
    <row r="372" spans="5:7" ht="13.5" thickBot="1" x14ac:dyDescent="0.25">
      <c r="E372" s="8">
        <f>+E371+2</f>
        <v>34458</v>
      </c>
      <c r="F372" s="12">
        <v>349.27</v>
      </c>
      <c r="G372" s="12">
        <v>438.15126008492729</v>
      </c>
    </row>
    <row r="373" spans="5:7" ht="13.5" thickBot="1" x14ac:dyDescent="0.25">
      <c r="E373" s="8">
        <f>+E372+2</f>
        <v>34460</v>
      </c>
      <c r="F373" s="12">
        <v>352.32</v>
      </c>
      <c r="G373" s="12">
        <v>441.97741561863774</v>
      </c>
    </row>
    <row r="374" spans="5:7" ht="13.5" thickBot="1" x14ac:dyDescent="0.25">
      <c r="E374" s="8">
        <f>+E373+3</f>
        <v>34463</v>
      </c>
      <c r="F374" s="12">
        <v>353.58</v>
      </c>
      <c r="G374" s="12">
        <v>443.55805692108856</v>
      </c>
    </row>
    <row r="375" spans="5:7" ht="13.5" thickBot="1" x14ac:dyDescent="0.25">
      <c r="E375" s="8">
        <f>+E374+2</f>
        <v>34465</v>
      </c>
      <c r="F375" s="12">
        <v>354.23</v>
      </c>
      <c r="G375" s="12">
        <v>444.37346711679737</v>
      </c>
    </row>
    <row r="376" spans="5:7" ht="13.5" thickBot="1" x14ac:dyDescent="0.25">
      <c r="E376" s="8">
        <f>+E375+2</f>
        <v>34467</v>
      </c>
      <c r="F376" s="12">
        <v>353.72</v>
      </c>
      <c r="G376" s="12">
        <v>443.733683732472</v>
      </c>
    </row>
    <row r="377" spans="5:7" ht="13.5" thickBot="1" x14ac:dyDescent="0.25">
      <c r="E377" s="8">
        <f>+E376+2</f>
        <v>34469</v>
      </c>
      <c r="F377" s="12">
        <v>354.1</v>
      </c>
      <c r="G377" s="12">
        <v>444.21038507765564</v>
      </c>
    </row>
    <row r="378" spans="5:7" ht="13.5" thickBot="1" x14ac:dyDescent="0.25">
      <c r="E378" s="8">
        <f>+E377+3</f>
        <v>34472</v>
      </c>
      <c r="F378" s="12">
        <v>352.27</v>
      </c>
      <c r="G378" s="12">
        <v>441.91469175742935</v>
      </c>
    </row>
    <row r="379" spans="5:7" ht="13.5" thickBot="1" x14ac:dyDescent="0.25">
      <c r="E379" s="8">
        <f>+E378+2</f>
        <v>34474</v>
      </c>
      <c r="F379" s="12">
        <v>354.21</v>
      </c>
      <c r="G379" s="12">
        <v>444.34837757231401</v>
      </c>
    </row>
    <row r="380" spans="5:7" ht="13.5" thickBot="1" x14ac:dyDescent="0.25">
      <c r="E380" s="8">
        <f>+E379+3</f>
        <v>34477</v>
      </c>
      <c r="F380" s="12">
        <v>355.71</v>
      </c>
      <c r="G380" s="12">
        <v>446.23009340856504</v>
      </c>
    </row>
    <row r="381" spans="5:7" ht="13.5" thickBot="1" x14ac:dyDescent="0.25">
      <c r="E381" s="8">
        <f>+E380+2</f>
        <v>34479</v>
      </c>
      <c r="F381" s="12">
        <v>359.01</v>
      </c>
      <c r="G381" s="12">
        <v>450.36986824831729</v>
      </c>
    </row>
    <row r="382" spans="5:7" ht="13.5" thickBot="1" x14ac:dyDescent="0.25">
      <c r="E382" s="8">
        <f>+E381+2</f>
        <v>34481</v>
      </c>
      <c r="F382" s="12">
        <v>361.85</v>
      </c>
      <c r="G382" s="12">
        <v>454.30147806882042</v>
      </c>
    </row>
    <row r="383" spans="5:7" ht="13.5" thickBot="1" x14ac:dyDescent="0.25">
      <c r="E383" s="8">
        <f>+E382+3</f>
        <v>34484</v>
      </c>
      <c r="F383" s="12">
        <v>364.19</v>
      </c>
      <c r="G383" s="12">
        <v>457.23934032854413</v>
      </c>
    </row>
    <row r="384" spans="5:7" ht="13.5" thickBot="1" x14ac:dyDescent="0.25">
      <c r="E384" s="8">
        <f>+E383+2</f>
        <v>34486</v>
      </c>
      <c r="F384" s="12">
        <v>363.92</v>
      </c>
      <c r="G384" s="12">
        <v>457.2157639977226</v>
      </c>
    </row>
    <row r="385" spans="5:7" ht="13.5" thickBot="1" x14ac:dyDescent="0.25">
      <c r="E385" s="8">
        <f>+E384+2</f>
        <v>34488</v>
      </c>
      <c r="F385" s="12">
        <v>366.12</v>
      </c>
      <c r="G385" s="12">
        <v>460.1999690401467</v>
      </c>
    </row>
    <row r="386" spans="5:7" ht="13.5" thickBot="1" x14ac:dyDescent="0.25">
      <c r="E386" s="8">
        <f>+E385+3</f>
        <v>34491</v>
      </c>
      <c r="F386" s="12">
        <v>369.81</v>
      </c>
      <c r="G386" s="12">
        <v>464.83816931808332</v>
      </c>
    </row>
    <row r="387" spans="5:7" ht="13.5" thickBot="1" x14ac:dyDescent="0.25">
      <c r="E387" s="8">
        <f>+E386+2</f>
        <v>34493</v>
      </c>
      <c r="F387" s="12">
        <v>373.77</v>
      </c>
      <c r="G387" s="12">
        <v>469.81575010416157</v>
      </c>
    </row>
    <row r="388" spans="5:7" ht="13.5" thickBot="1" x14ac:dyDescent="0.25">
      <c r="E388" s="8">
        <f>+E387+2</f>
        <v>34495</v>
      </c>
      <c r="F388" s="12">
        <v>380.54</v>
      </c>
      <c r="G388" s="12">
        <v>478.3254021046036</v>
      </c>
    </row>
    <row r="389" spans="5:7" ht="13.5" thickBot="1" x14ac:dyDescent="0.25">
      <c r="E389" s="8">
        <f>+E388+3</f>
        <v>34498</v>
      </c>
      <c r="F389" s="12">
        <v>381.76</v>
      </c>
      <c r="G389" s="12">
        <v>479.85889921546601</v>
      </c>
    </row>
    <row r="390" spans="5:7" ht="13.5" thickBot="1" x14ac:dyDescent="0.25">
      <c r="E390" s="8">
        <f>+E389+2</f>
        <v>34500</v>
      </c>
      <c r="F390" s="12">
        <v>378.09</v>
      </c>
      <c r="G390" s="12">
        <v>475.24583823442879</v>
      </c>
    </row>
    <row r="391" spans="5:7" ht="13.5" thickBot="1" x14ac:dyDescent="0.25">
      <c r="E391" s="8">
        <f>+E390+2</f>
        <v>34502</v>
      </c>
      <c r="F391" s="12">
        <v>374.45</v>
      </c>
      <c r="G391" s="12">
        <v>470.67048619874066</v>
      </c>
    </row>
    <row r="392" spans="5:7" ht="13.5" thickBot="1" x14ac:dyDescent="0.25">
      <c r="E392" s="8">
        <f>+E391+3</f>
        <v>34505</v>
      </c>
      <c r="F392" s="12">
        <v>373.27</v>
      </c>
      <c r="G392" s="12">
        <v>469.18726768167693</v>
      </c>
    </row>
    <row r="393" spans="5:7" ht="13.5" thickBot="1" x14ac:dyDescent="0.25">
      <c r="E393" s="8">
        <f>+E392+2</f>
        <v>34507</v>
      </c>
      <c r="F393" s="12">
        <v>375.31</v>
      </c>
      <c r="G393" s="12">
        <v>473.11391688772068</v>
      </c>
    </row>
    <row r="394" spans="5:7" ht="13.5" thickBot="1" x14ac:dyDescent="0.25">
      <c r="E394" s="8">
        <f>+E393+2</f>
        <v>34509</v>
      </c>
      <c r="F394" s="12">
        <v>374.33</v>
      </c>
      <c r="G394" s="12">
        <v>471.87853376829946</v>
      </c>
    </row>
    <row r="395" spans="5:7" ht="13.5" thickBot="1" x14ac:dyDescent="0.25">
      <c r="E395" s="8">
        <f>+E394+3</f>
        <v>34512</v>
      </c>
      <c r="F395" s="12">
        <v>374.16</v>
      </c>
      <c r="G395" s="12">
        <v>471.66423261493054</v>
      </c>
    </row>
    <row r="396" spans="5:7" ht="13.5" thickBot="1" x14ac:dyDescent="0.25">
      <c r="E396" s="8">
        <f>+E395+2</f>
        <v>34514</v>
      </c>
      <c r="F396" s="12">
        <v>375.71</v>
      </c>
      <c r="G396" s="12">
        <v>473.61815489564771</v>
      </c>
    </row>
    <row r="397" spans="5:7" ht="13.5" thickBot="1" x14ac:dyDescent="0.25">
      <c r="E397" s="8">
        <v>34516</v>
      </c>
      <c r="F397" s="12">
        <v>374.76</v>
      </c>
      <c r="G397" s="12">
        <v>472.42058962682103</v>
      </c>
    </row>
    <row r="398" spans="5:7" ht="13.5" thickBot="1" x14ac:dyDescent="0.25">
      <c r="E398" s="8">
        <f>+E397+3</f>
        <v>34519</v>
      </c>
      <c r="F398" s="12">
        <v>379.3</v>
      </c>
      <c r="G398" s="12">
        <v>478.56047205551891</v>
      </c>
    </row>
    <row r="399" spans="5:7" ht="13.5" thickBot="1" x14ac:dyDescent="0.25">
      <c r="E399" s="8">
        <f>+E398+2</f>
        <v>34521</v>
      </c>
      <c r="F399" s="12">
        <v>374.83</v>
      </c>
      <c r="G399" s="12">
        <v>472.9207006078833</v>
      </c>
    </row>
    <row r="400" spans="5:7" ht="13.5" thickBot="1" x14ac:dyDescent="0.25">
      <c r="E400" s="8">
        <f>+E399+2</f>
        <v>34523</v>
      </c>
      <c r="F400" s="12">
        <v>371.45</v>
      </c>
      <c r="G400" s="12">
        <v>468.65617544166224</v>
      </c>
    </row>
    <row r="401" spans="5:7" ht="13.5" thickBot="1" x14ac:dyDescent="0.25">
      <c r="E401" s="8">
        <f>+E400+3</f>
        <v>34526</v>
      </c>
      <c r="F401" s="12">
        <v>371.74</v>
      </c>
      <c r="G401" s="12">
        <v>469.02206665414872</v>
      </c>
    </row>
    <row r="402" spans="5:7" ht="13.5" thickBot="1" x14ac:dyDescent="0.25">
      <c r="E402" s="8">
        <f>+E401+2</f>
        <v>34528</v>
      </c>
      <c r="F402" s="12">
        <v>371.75</v>
      </c>
      <c r="G402" s="12">
        <v>469.03468359251031</v>
      </c>
    </row>
    <row r="403" spans="5:7" ht="13.5" thickBot="1" x14ac:dyDescent="0.25">
      <c r="E403" s="8">
        <f>+E402+2</f>
        <v>34530</v>
      </c>
      <c r="F403" s="12">
        <v>374.78</v>
      </c>
      <c r="G403" s="12">
        <v>472.8576159160753</v>
      </c>
    </row>
    <row r="404" spans="5:7" ht="13.5" thickBot="1" x14ac:dyDescent="0.25">
      <c r="E404" s="8">
        <f>+E403+3</f>
        <v>34533</v>
      </c>
      <c r="F404" s="12">
        <v>376.91</v>
      </c>
      <c r="G404" s="12">
        <v>475.59421071299397</v>
      </c>
    </row>
    <row r="405" spans="5:7" ht="13.5" thickBot="1" x14ac:dyDescent="0.25">
      <c r="E405" s="8">
        <f>+E404+2</f>
        <v>34535</v>
      </c>
      <c r="F405" s="12">
        <v>379.08</v>
      </c>
      <c r="G405" s="12">
        <v>478.33236952344515</v>
      </c>
    </row>
    <row r="406" spans="5:7" ht="13.5" thickBot="1" x14ac:dyDescent="0.25">
      <c r="E406" s="8">
        <f>+E405+2</f>
        <v>34537</v>
      </c>
      <c r="F406" s="12">
        <v>381.45</v>
      </c>
      <c r="G406" s="12">
        <v>481.32289320121919</v>
      </c>
    </row>
    <row r="407" spans="5:7" ht="13.5" thickBot="1" x14ac:dyDescent="0.25">
      <c r="E407" s="8">
        <f>+E406+3</f>
        <v>34540</v>
      </c>
      <c r="F407" s="12">
        <v>383.51</v>
      </c>
      <c r="G407" s="12">
        <v>483.92225133464302</v>
      </c>
    </row>
    <row r="408" spans="5:7" ht="13.5" thickBot="1" x14ac:dyDescent="0.25">
      <c r="E408" s="8">
        <f>+E407+2</f>
        <v>34542</v>
      </c>
      <c r="F408" s="12">
        <v>388.71</v>
      </c>
      <c r="G408" s="12">
        <v>490.48373788503324</v>
      </c>
    </row>
    <row r="409" spans="5:7" ht="13.5" thickBot="1" x14ac:dyDescent="0.25">
      <c r="E409" s="8">
        <f>+E408+2</f>
        <v>34544</v>
      </c>
      <c r="F409" s="12">
        <v>390.32</v>
      </c>
      <c r="G409" s="12">
        <v>492.51527506698096</v>
      </c>
    </row>
    <row r="410" spans="5:7" ht="13.5" thickBot="1" x14ac:dyDescent="0.25">
      <c r="E410" s="8">
        <v>34547</v>
      </c>
      <c r="F410" s="12">
        <v>391.87</v>
      </c>
      <c r="G410" s="12">
        <v>494.47110278873191</v>
      </c>
    </row>
    <row r="411" spans="5:7" ht="13.5" thickBot="1" x14ac:dyDescent="0.25">
      <c r="E411" s="8">
        <f>+E410+2</f>
        <v>34549</v>
      </c>
      <c r="F411" s="12">
        <v>396.66</v>
      </c>
      <c r="G411" s="12">
        <v>500.51524136111067</v>
      </c>
    </row>
    <row r="412" spans="5:7" ht="13.5" thickBot="1" x14ac:dyDescent="0.25">
      <c r="E412" s="8">
        <f>+E411+2</f>
        <v>34551</v>
      </c>
      <c r="F412" s="12">
        <v>404.45</v>
      </c>
      <c r="G412" s="12">
        <v>510.34485294332984</v>
      </c>
    </row>
    <row r="413" spans="5:7" ht="13.5" thickBot="1" x14ac:dyDescent="0.25">
      <c r="E413" s="8">
        <f>+E412+3</f>
        <v>34554</v>
      </c>
      <c r="F413">
        <v>408.48</v>
      </c>
      <c r="G413">
        <v>515.5768358011876</v>
      </c>
    </row>
    <row r="414" spans="5:7" ht="13.5" thickBot="1" x14ac:dyDescent="0.25">
      <c r="E414" s="8">
        <f>+E413+2</f>
        <v>34556</v>
      </c>
      <c r="F414">
        <v>412.04</v>
      </c>
      <c r="G414">
        <v>520.07021010458607</v>
      </c>
    </row>
    <row r="415" spans="5:7" ht="13.5" thickBot="1" x14ac:dyDescent="0.25">
      <c r="E415" s="8">
        <f>+E414+2</f>
        <v>34558</v>
      </c>
      <c r="F415">
        <v>414.61</v>
      </c>
      <c r="G415">
        <v>523.75687669391482</v>
      </c>
    </row>
    <row r="416" spans="5:7" ht="13.5" thickBot="1" x14ac:dyDescent="0.25">
      <c r="E416" s="8">
        <f>+E415+3</f>
        <v>34561</v>
      </c>
      <c r="F416">
        <v>416.8</v>
      </c>
      <c r="G416">
        <v>526.52339838890452</v>
      </c>
    </row>
    <row r="417" spans="5:7" ht="13.5" thickBot="1" x14ac:dyDescent="0.25">
      <c r="E417" s="8">
        <f>+E416+2</f>
        <v>34563</v>
      </c>
      <c r="F417">
        <v>426.14</v>
      </c>
      <c r="G417">
        <v>538.88453249362328</v>
      </c>
    </row>
    <row r="418" spans="5:7" ht="13.5" thickBot="1" x14ac:dyDescent="0.25">
      <c r="E418" s="8">
        <f>+E417+2</f>
        <v>34565</v>
      </c>
      <c r="F418">
        <v>441.47</v>
      </c>
      <c r="G418">
        <v>558.27041479316631</v>
      </c>
    </row>
    <row r="419" spans="5:7" ht="13.5" thickBot="1" x14ac:dyDescent="0.25">
      <c r="E419" s="8">
        <f>+E418+3</f>
        <v>34568</v>
      </c>
      <c r="F419">
        <v>449.7</v>
      </c>
      <c r="G419">
        <v>568.67783888483223</v>
      </c>
    </row>
    <row r="420" spans="5:7" ht="13.5" thickBot="1" x14ac:dyDescent="0.25">
      <c r="E420" s="8">
        <f>+E419+2</f>
        <v>34570</v>
      </c>
      <c r="F420">
        <v>454.78</v>
      </c>
      <c r="G420">
        <v>575.1018625039892</v>
      </c>
    </row>
    <row r="421" spans="5:7" ht="13.5" thickBot="1" x14ac:dyDescent="0.25">
      <c r="E421" s="8">
        <f>+E420+2</f>
        <v>34572</v>
      </c>
      <c r="F421">
        <v>460.78</v>
      </c>
      <c r="G421">
        <v>582.68929197543457</v>
      </c>
    </row>
    <row r="422" spans="5:7" ht="13.5" thickBot="1" x14ac:dyDescent="0.25">
      <c r="E422" s="8">
        <f>+E421+3</f>
        <v>34575</v>
      </c>
      <c r="F422">
        <v>461.34</v>
      </c>
      <c r="G422">
        <v>583.3974520594362</v>
      </c>
    </row>
    <row r="423" spans="5:7" ht="13.5" thickBot="1" x14ac:dyDescent="0.25">
      <c r="E423" s="8">
        <f>+E422+2</f>
        <v>34577</v>
      </c>
      <c r="F423">
        <v>455.85</v>
      </c>
      <c r="G423">
        <v>576.45495409306375</v>
      </c>
    </row>
    <row r="424" spans="5:7" ht="13.5" thickBot="1" x14ac:dyDescent="0.25">
      <c r="E424" s="8">
        <v>34579</v>
      </c>
      <c r="F424">
        <v>457.16</v>
      </c>
      <c r="G424">
        <v>578.27253877248563</v>
      </c>
    </row>
    <row r="425" spans="5:7" ht="13.5" thickBot="1" x14ac:dyDescent="0.25">
      <c r="E425" s="8">
        <f>+E424+3</f>
        <v>34582</v>
      </c>
      <c r="F425">
        <v>454.16</v>
      </c>
      <c r="G425">
        <v>574.47776754071242</v>
      </c>
    </row>
    <row r="426" spans="5:7" ht="13.5" thickBot="1" x14ac:dyDescent="0.25">
      <c r="E426" s="8">
        <f>+E425+2</f>
        <v>34584</v>
      </c>
      <c r="F426">
        <v>456.02</v>
      </c>
      <c r="G426">
        <v>576.8305257044118</v>
      </c>
    </row>
    <row r="427" spans="5:7" ht="13.5" thickBot="1" x14ac:dyDescent="0.25">
      <c r="E427" s="8">
        <f>+E426+2</f>
        <v>34586</v>
      </c>
      <c r="F427">
        <v>460.6</v>
      </c>
      <c r="G427">
        <v>582.6238764515856</v>
      </c>
    </row>
    <row r="428" spans="5:7" ht="13.5" thickBot="1" x14ac:dyDescent="0.25">
      <c r="E428" s="8">
        <f>+E427+3</f>
        <v>34589</v>
      </c>
      <c r="F428">
        <v>455.47</v>
      </c>
      <c r="G428">
        <v>576.13481764525341</v>
      </c>
    </row>
    <row r="429" spans="5:7" ht="13.5" thickBot="1" x14ac:dyDescent="0.25">
      <c r="E429" s="8">
        <f>+E428+2</f>
        <v>34591</v>
      </c>
      <c r="F429">
        <v>458.25</v>
      </c>
      <c r="G429">
        <v>580.29892387285429</v>
      </c>
    </row>
    <row r="430" spans="5:7" ht="13.5" thickBot="1" x14ac:dyDescent="0.25">
      <c r="E430" s="8">
        <f>+E429+2</f>
        <v>34593</v>
      </c>
      <c r="F430">
        <v>458.76</v>
      </c>
      <c r="G430">
        <v>580.94475573575698</v>
      </c>
    </row>
    <row r="431" spans="5:7" ht="13.5" thickBot="1" x14ac:dyDescent="0.25">
      <c r="E431" s="8">
        <f>+E430+3</f>
        <v>34596</v>
      </c>
      <c r="F431">
        <v>457.14</v>
      </c>
      <c r="G431">
        <v>579.31300707473895</v>
      </c>
    </row>
    <row r="432" spans="5:7" ht="13.5" thickBot="1" x14ac:dyDescent="0.25">
      <c r="E432" s="8">
        <f>+E431+2</f>
        <v>34598</v>
      </c>
      <c r="F432">
        <v>457.91</v>
      </c>
      <c r="G432">
        <v>580.28879351969579</v>
      </c>
    </row>
    <row r="433" spans="5:7" ht="13.5" thickBot="1" x14ac:dyDescent="0.25">
      <c r="E433" s="8">
        <f>+E432+2</f>
        <v>34600</v>
      </c>
      <c r="F433">
        <v>456.06</v>
      </c>
      <c r="G433">
        <v>577.94437154155287</v>
      </c>
    </row>
    <row r="434" spans="5:7" ht="13.5" thickBot="1" x14ac:dyDescent="0.25">
      <c r="E434" s="8">
        <f>+E433+3</f>
        <v>34603</v>
      </c>
      <c r="F434">
        <v>459.33</v>
      </c>
      <c r="G434">
        <v>582.08829579481096</v>
      </c>
    </row>
    <row r="435" spans="5:7" ht="13.5" thickBot="1" x14ac:dyDescent="0.25">
      <c r="E435" s="8">
        <f>+E434+2</f>
        <v>34605</v>
      </c>
      <c r="F435">
        <v>466.15</v>
      </c>
      <c r="G435">
        <v>590.73097573585687</v>
      </c>
    </row>
    <row r="436" spans="5:7" ht="13.5" thickBot="1" x14ac:dyDescent="0.25">
      <c r="E436" s="8">
        <f>+E435+2</f>
        <v>34607</v>
      </c>
      <c r="F436">
        <v>470.34</v>
      </c>
      <c r="G436">
        <v>596.04077470256982</v>
      </c>
    </row>
    <row r="437" spans="5:7" ht="13.5" thickBot="1" x14ac:dyDescent="0.25">
      <c r="E437" s="8">
        <f>+E436+3</f>
        <v>34610</v>
      </c>
      <c r="F437">
        <v>472.65</v>
      </c>
      <c r="G437">
        <v>598.96813403744022</v>
      </c>
    </row>
    <row r="438" spans="5:7" ht="13.5" thickBot="1" x14ac:dyDescent="0.25">
      <c r="E438" s="8">
        <f>+E437+2</f>
        <v>34612</v>
      </c>
      <c r="F438">
        <v>471.57</v>
      </c>
      <c r="G438">
        <v>597.59949850425414</v>
      </c>
    </row>
    <row r="439" spans="5:7" ht="13.5" thickBot="1" x14ac:dyDescent="0.25">
      <c r="E439" s="8">
        <f>+E438+2</f>
        <v>34614</v>
      </c>
      <c r="F439">
        <v>474.07</v>
      </c>
      <c r="G439">
        <v>600.7676363125554</v>
      </c>
    </row>
    <row r="440" spans="5:7" ht="13.5" thickBot="1" x14ac:dyDescent="0.25">
      <c r="E440" s="8">
        <f>+E439+3</f>
        <v>34617</v>
      </c>
      <c r="F440">
        <v>471.17</v>
      </c>
      <c r="G440">
        <v>597.09259645492591</v>
      </c>
    </row>
    <row r="441" spans="5:7" ht="13.5" thickBot="1" x14ac:dyDescent="0.25">
      <c r="E441" s="8">
        <f>+E440+2</f>
        <v>34619</v>
      </c>
      <c r="F441">
        <v>470.67</v>
      </c>
      <c r="G441">
        <v>596.45896889326571</v>
      </c>
    </row>
    <row r="442" spans="5:7" ht="13.5" thickBot="1" x14ac:dyDescent="0.25">
      <c r="E442" s="8">
        <f>+E441+2</f>
        <v>34621</v>
      </c>
      <c r="F442">
        <v>473.72</v>
      </c>
      <c r="G442">
        <v>600.32409701939321</v>
      </c>
    </row>
    <row r="443" spans="5:7" ht="13.5" thickBot="1" x14ac:dyDescent="0.25">
      <c r="E443" s="8">
        <f>+E442+3</f>
        <v>34624</v>
      </c>
      <c r="F443">
        <v>473.46</v>
      </c>
      <c r="G443">
        <v>599.99461068732978</v>
      </c>
    </row>
    <row r="444" spans="5:7" ht="13.5" thickBot="1" x14ac:dyDescent="0.25">
      <c r="E444" s="8">
        <f>+E443+2</f>
        <v>34626</v>
      </c>
      <c r="F444">
        <v>473.18</v>
      </c>
      <c r="G444">
        <v>599.63977925280005</v>
      </c>
    </row>
    <row r="445" spans="5:7" ht="13.5" thickBot="1" x14ac:dyDescent="0.25">
      <c r="E445" s="8">
        <f>+E444+2</f>
        <v>34628</v>
      </c>
      <c r="F445">
        <v>471.65</v>
      </c>
      <c r="G445">
        <v>597.70087891411958</v>
      </c>
    </row>
    <row r="446" spans="5:7" ht="13.5" thickBot="1" x14ac:dyDescent="0.25">
      <c r="E446" s="8">
        <f>+E445+3</f>
        <v>34631</v>
      </c>
      <c r="F446">
        <v>471.07</v>
      </c>
      <c r="G446">
        <v>596.96587094259371</v>
      </c>
    </row>
    <row r="447" spans="5:7" ht="13.5" thickBot="1" x14ac:dyDescent="0.25">
      <c r="E447" s="8">
        <f>+E446+2</f>
        <v>34633</v>
      </c>
      <c r="F447">
        <v>467.64</v>
      </c>
      <c r="G447">
        <v>592.61918586960439</v>
      </c>
    </row>
    <row r="448" spans="5:7" ht="13.5" thickBot="1" x14ac:dyDescent="0.25">
      <c r="E448" s="8">
        <f>+E447+2</f>
        <v>34635</v>
      </c>
      <c r="F448">
        <v>465.26</v>
      </c>
      <c r="G448">
        <v>589.60311867610153</v>
      </c>
    </row>
    <row r="449" spans="5:7" ht="13.5" thickBot="1" x14ac:dyDescent="0.25">
      <c r="E449" s="8">
        <f>+E448+3</f>
        <v>34638</v>
      </c>
      <c r="F449">
        <v>462.76</v>
      </c>
      <c r="G449">
        <v>586.43498086780028</v>
      </c>
    </row>
    <row r="450" spans="5:7" ht="13.5" thickBot="1" x14ac:dyDescent="0.25">
      <c r="E450" s="8">
        <f>+E449+2</f>
        <v>34640</v>
      </c>
      <c r="F450">
        <v>462.67</v>
      </c>
      <c r="G450">
        <v>586.50809150231748</v>
      </c>
    </row>
    <row r="451" spans="5:7" ht="13.5" thickBot="1" x14ac:dyDescent="0.25">
      <c r="E451" s="8">
        <f>+E450+2</f>
        <v>34642</v>
      </c>
      <c r="F451">
        <v>466.29</v>
      </c>
      <c r="G451">
        <v>591.09701944499454</v>
      </c>
    </row>
    <row r="452" spans="5:7" ht="13.5" thickBot="1" x14ac:dyDescent="0.25">
      <c r="E452" s="8">
        <f>+E451+3</f>
        <v>34645</v>
      </c>
      <c r="F452">
        <v>467.46</v>
      </c>
      <c r="G452">
        <v>592.58018123862212</v>
      </c>
    </row>
    <row r="453" spans="5:7" ht="13.5" thickBot="1" x14ac:dyDescent="0.25">
      <c r="E453" s="8">
        <f>+E452+2</f>
        <v>34647</v>
      </c>
      <c r="F453">
        <v>464.96</v>
      </c>
      <c r="G453">
        <v>589.41103210693905</v>
      </c>
    </row>
    <row r="454" spans="5:7" ht="13.5" thickBot="1" x14ac:dyDescent="0.25">
      <c r="E454" s="8">
        <f>+E453+2</f>
        <v>34649</v>
      </c>
      <c r="F454">
        <v>460.37</v>
      </c>
      <c r="G454">
        <v>583.59247430116898</v>
      </c>
    </row>
    <row r="455" spans="5:7" ht="13.5" thickBot="1" x14ac:dyDescent="0.25">
      <c r="E455" s="8">
        <f>+E454+3</f>
        <v>34652</v>
      </c>
      <c r="F455">
        <v>456.8</v>
      </c>
      <c r="G455">
        <v>579.06692934112561</v>
      </c>
    </row>
    <row r="456" spans="5:7" ht="13.5" thickBot="1" x14ac:dyDescent="0.25">
      <c r="E456" s="8">
        <f>+E455+2</f>
        <v>34654</v>
      </c>
      <c r="F456">
        <v>452.19</v>
      </c>
      <c r="G456">
        <v>574.24187508270973</v>
      </c>
    </row>
    <row r="457" spans="5:7" ht="13.5" thickBot="1" x14ac:dyDescent="0.25">
      <c r="E457" s="8">
        <f>+E456+2</f>
        <v>34656</v>
      </c>
      <c r="F457">
        <v>445.06</v>
      </c>
      <c r="G457">
        <v>565.18739672330389</v>
      </c>
    </row>
    <row r="458" spans="5:7" ht="13.5" thickBot="1" x14ac:dyDescent="0.25">
      <c r="E458" s="8">
        <f>+E457+3</f>
        <v>34659</v>
      </c>
      <c r="F458">
        <v>444.52</v>
      </c>
      <c r="G458">
        <v>564.62974769070581</v>
      </c>
    </row>
    <row r="459" spans="5:7" ht="13.5" thickBot="1" x14ac:dyDescent="0.25">
      <c r="E459" s="8">
        <f>+E458+2</f>
        <v>34661</v>
      </c>
      <c r="F459">
        <v>444.73</v>
      </c>
      <c r="G459">
        <v>565.97312660582077</v>
      </c>
    </row>
    <row r="460" spans="5:7" ht="13.5" thickBot="1" x14ac:dyDescent="0.25">
      <c r="E460" s="8">
        <f>+E459+2</f>
        <v>34663</v>
      </c>
      <c r="F460">
        <v>445.04</v>
      </c>
      <c r="G460">
        <v>566.36763938716638</v>
      </c>
    </row>
    <row r="461" spans="5:7" ht="13.5" thickBot="1" x14ac:dyDescent="0.25">
      <c r="E461" s="8">
        <f>+E460+3</f>
        <v>34666</v>
      </c>
      <c r="F461">
        <v>444.52</v>
      </c>
      <c r="G461">
        <v>565.82546284577074</v>
      </c>
    </row>
    <row r="462" spans="5:7" ht="13.5" thickBot="1" x14ac:dyDescent="0.25">
      <c r="E462" s="8">
        <f>+E461+2</f>
        <v>34668</v>
      </c>
      <c r="F462">
        <v>446.89</v>
      </c>
      <c r="G462">
        <v>569.22360175183337</v>
      </c>
    </row>
    <row r="463" spans="5:7" ht="13.5" thickBot="1" x14ac:dyDescent="0.25">
      <c r="E463" s="8">
        <f>+E462+2</f>
        <v>34670</v>
      </c>
      <c r="F463">
        <v>446.62</v>
      </c>
      <c r="G463">
        <v>568.87969078387039</v>
      </c>
    </row>
    <row r="464" spans="5:7" ht="13.5" thickBot="1" x14ac:dyDescent="0.25">
      <c r="E464" s="8">
        <f>+E463+3</f>
        <v>34673</v>
      </c>
      <c r="F464">
        <v>447.47</v>
      </c>
      <c r="G464">
        <v>570.13844249746569</v>
      </c>
    </row>
    <row r="465" spans="5:7" ht="13.5" thickBot="1" x14ac:dyDescent="0.25">
      <c r="E465" s="8">
        <f>+E464+2</f>
        <v>34675</v>
      </c>
      <c r="F465">
        <v>447.95</v>
      </c>
      <c r="G465">
        <v>570.75002864267935</v>
      </c>
    </row>
    <row r="466" spans="5:7" ht="13.5" thickBot="1" x14ac:dyDescent="0.25">
      <c r="E466" s="8">
        <f>+E465+2</f>
        <v>34677</v>
      </c>
      <c r="F466">
        <v>452.17</v>
      </c>
      <c r="G466">
        <v>576.33780054990746</v>
      </c>
    </row>
    <row r="467" spans="5:7" ht="13.5" thickBot="1" x14ac:dyDescent="0.25">
      <c r="E467" s="8">
        <f>+E466+3</f>
        <v>34680</v>
      </c>
      <c r="F467">
        <v>458.36</v>
      </c>
      <c r="G467">
        <v>584.22760081397621</v>
      </c>
    </row>
    <row r="468" spans="5:7" ht="13.5" thickBot="1" x14ac:dyDescent="0.25">
      <c r="E468" s="8">
        <f>+E467+2</f>
        <v>34682</v>
      </c>
      <c r="F468">
        <v>461.97</v>
      </c>
      <c r="G468">
        <v>589.25523001546605</v>
      </c>
    </row>
    <row r="469" spans="5:7" ht="13.5" thickBot="1" x14ac:dyDescent="0.25">
      <c r="E469" s="8">
        <f>+E468+2</f>
        <v>34684</v>
      </c>
      <c r="F469">
        <v>468.34</v>
      </c>
      <c r="G469">
        <v>597.80648506670548</v>
      </c>
    </row>
    <row r="470" spans="5:7" ht="13.5" thickBot="1" x14ac:dyDescent="0.25">
      <c r="E470" s="8">
        <f>+E469+3</f>
        <v>34687</v>
      </c>
      <c r="F470">
        <v>471.04</v>
      </c>
      <c r="G470">
        <v>601.77999963824755</v>
      </c>
    </row>
    <row r="471" spans="5:7" ht="13.5" thickBot="1" x14ac:dyDescent="0.25">
      <c r="E471" s="8">
        <f>+E470+2</f>
        <v>34689</v>
      </c>
      <c r="F471">
        <v>476.1</v>
      </c>
      <c r="G471">
        <v>608.24443322811157</v>
      </c>
    </row>
    <row r="472" spans="5:7" ht="13.5" thickBot="1" x14ac:dyDescent="0.25">
      <c r="E472" s="8">
        <v>34708</v>
      </c>
      <c r="F472">
        <v>484.5</v>
      </c>
      <c r="G472">
        <v>619.17176948278825</v>
      </c>
    </row>
    <row r="473" spans="5:7" ht="13.5" thickBot="1" x14ac:dyDescent="0.25">
      <c r="E473" s="8">
        <v>34710</v>
      </c>
      <c r="F473">
        <v>483.29</v>
      </c>
      <c r="G473">
        <v>617.62543750946702</v>
      </c>
    </row>
    <row r="474" spans="5:7" ht="13.5" thickBot="1" x14ac:dyDescent="0.25">
      <c r="E474" s="8">
        <v>34712</v>
      </c>
      <c r="F474">
        <v>487.34</v>
      </c>
      <c r="G474">
        <v>622.80117675901352</v>
      </c>
    </row>
    <row r="475" spans="5:7" ht="13.5" thickBot="1" x14ac:dyDescent="0.25">
      <c r="E475" s="8">
        <v>34715</v>
      </c>
      <c r="F475">
        <v>482.49</v>
      </c>
      <c r="G475">
        <v>616.60306926264309</v>
      </c>
    </row>
    <row r="476" spans="5:7" ht="13.5" thickBot="1" x14ac:dyDescent="0.25">
      <c r="E476" s="8">
        <v>34717</v>
      </c>
      <c r="F476">
        <v>482.67</v>
      </c>
      <c r="G476">
        <v>616.83310211817854</v>
      </c>
    </row>
    <row r="477" spans="5:7" ht="13.5" thickBot="1" x14ac:dyDescent="0.25">
      <c r="E477" s="8">
        <v>34719</v>
      </c>
      <c r="F477">
        <v>483.54</v>
      </c>
      <c r="G477">
        <v>617.94492758659976</v>
      </c>
    </row>
    <row r="478" spans="5:7" ht="13.5" thickBot="1" x14ac:dyDescent="0.25">
      <c r="E478" s="8">
        <v>34722</v>
      </c>
      <c r="F478">
        <v>478.03</v>
      </c>
      <c r="G478">
        <v>610.90336628659941</v>
      </c>
    </row>
    <row r="479" spans="5:7" ht="13.5" thickBot="1" x14ac:dyDescent="0.25">
      <c r="E479" s="8">
        <v>34724</v>
      </c>
      <c r="F479">
        <v>474.13</v>
      </c>
      <c r="G479">
        <v>605.91932108333242</v>
      </c>
    </row>
    <row r="480" spans="5:7" ht="13.5" thickBot="1" x14ac:dyDescent="0.25">
      <c r="E480" s="8">
        <v>34726</v>
      </c>
      <c r="F480">
        <v>473.63</v>
      </c>
      <c r="G480">
        <v>605.28034092906739</v>
      </c>
    </row>
    <row r="481" spans="5:7" ht="13.5" thickBot="1" x14ac:dyDescent="0.25">
      <c r="E481" s="8">
        <v>34729</v>
      </c>
      <c r="F481">
        <v>476.57</v>
      </c>
      <c r="G481">
        <v>609.03754423614566</v>
      </c>
    </row>
    <row r="482" spans="5:7" ht="13.5" thickBot="1" x14ac:dyDescent="0.25">
      <c r="E482" s="8">
        <v>34731</v>
      </c>
      <c r="F482">
        <v>477.2</v>
      </c>
      <c r="G482">
        <v>609.93010898864361</v>
      </c>
    </row>
    <row r="483" spans="5:7" ht="13.5" thickBot="1" x14ac:dyDescent="0.25">
      <c r="E483" s="8">
        <v>34733</v>
      </c>
      <c r="F483">
        <v>477.65</v>
      </c>
      <c r="G483">
        <v>610.50527359267733</v>
      </c>
    </row>
    <row r="484" spans="5:7" ht="13.5" thickBot="1" x14ac:dyDescent="0.25">
      <c r="E484" s="8">
        <v>34736</v>
      </c>
      <c r="F484">
        <v>476.17</v>
      </c>
      <c r="G484">
        <v>608.6136211171887</v>
      </c>
    </row>
    <row r="485" spans="5:7" ht="13.5" thickBot="1" x14ac:dyDescent="0.25">
      <c r="E485" s="8">
        <v>34738</v>
      </c>
      <c r="F485">
        <v>476.72</v>
      </c>
      <c r="G485">
        <v>609.31660007767437</v>
      </c>
    </row>
    <row r="486" spans="5:7" ht="13.5" thickBot="1" x14ac:dyDescent="0.25">
      <c r="E486" s="8">
        <v>34740</v>
      </c>
      <c r="F486">
        <v>473.93</v>
      </c>
      <c r="G486">
        <v>605.75057953266526</v>
      </c>
    </row>
    <row r="487" spans="5:7" ht="13.5" thickBot="1" x14ac:dyDescent="0.25">
      <c r="E487" s="8">
        <v>34743</v>
      </c>
      <c r="F487">
        <v>472.3</v>
      </c>
      <c r="G487">
        <v>603.66720552249876</v>
      </c>
    </row>
    <row r="488" spans="5:7" ht="13.5" thickBot="1" x14ac:dyDescent="0.25">
      <c r="E488" s="8">
        <v>34745</v>
      </c>
      <c r="F488">
        <v>471.33</v>
      </c>
      <c r="G488">
        <v>602.42740626491491</v>
      </c>
    </row>
    <row r="489" spans="5:7" ht="13.5" thickBot="1" x14ac:dyDescent="0.25">
      <c r="E489" s="8">
        <v>34747</v>
      </c>
      <c r="F489">
        <v>467.14</v>
      </c>
      <c r="G489">
        <v>597.07198472957873</v>
      </c>
    </row>
    <row r="490" spans="5:7" ht="13.5" thickBot="1" x14ac:dyDescent="0.25">
      <c r="E490" s="8">
        <v>34750</v>
      </c>
      <c r="F490">
        <v>467.27</v>
      </c>
      <c r="G490">
        <v>597.23814339296621</v>
      </c>
    </row>
    <row r="491" spans="5:7" ht="13.5" thickBot="1" x14ac:dyDescent="0.25">
      <c r="E491" s="8">
        <v>34752</v>
      </c>
      <c r="F491">
        <v>466.96</v>
      </c>
      <c r="G491">
        <v>596.84191888796522</v>
      </c>
    </row>
    <row r="492" spans="5:7" ht="13.5" thickBot="1" x14ac:dyDescent="0.25">
      <c r="E492" s="8">
        <v>34754</v>
      </c>
      <c r="F492">
        <v>462.81</v>
      </c>
      <c r="G492">
        <v>591.53762309520994</v>
      </c>
    </row>
    <row r="493" spans="5:7" ht="13.5" thickBot="1" x14ac:dyDescent="0.25">
      <c r="E493" s="8">
        <v>34759</v>
      </c>
      <c r="F493">
        <v>448.68</v>
      </c>
      <c r="G493">
        <v>574.65142189349444</v>
      </c>
    </row>
    <row r="494" spans="5:7" ht="13.5" thickBot="1" x14ac:dyDescent="0.25">
      <c r="E494" s="8">
        <v>34764</v>
      </c>
      <c r="F494">
        <v>436.99</v>
      </c>
      <c r="G494">
        <v>559.67933683970341</v>
      </c>
    </row>
    <row r="495" spans="5:7" ht="13.5" thickBot="1" x14ac:dyDescent="0.25">
      <c r="E495" s="8">
        <v>34766</v>
      </c>
      <c r="F495">
        <v>434.98</v>
      </c>
      <c r="G495">
        <v>557.10500912728946</v>
      </c>
    </row>
    <row r="496" spans="5:7" ht="13.5" thickBot="1" x14ac:dyDescent="0.25">
      <c r="E496" s="8">
        <v>34768</v>
      </c>
      <c r="F496">
        <v>443.66</v>
      </c>
      <c r="G496">
        <v>568.22200641273912</v>
      </c>
    </row>
    <row r="497" spans="5:7" ht="13.5" thickBot="1" x14ac:dyDescent="0.25">
      <c r="E497" s="8">
        <v>34773</v>
      </c>
      <c r="F497">
        <v>444.98</v>
      </c>
      <c r="G497">
        <v>570.28808990709263</v>
      </c>
    </row>
    <row r="498" spans="5:7" ht="13.5" thickBot="1" x14ac:dyDescent="0.25">
      <c r="E498" s="8">
        <v>34775</v>
      </c>
      <c r="F498">
        <v>443.08</v>
      </c>
      <c r="G498">
        <v>567.85304255479923</v>
      </c>
    </row>
    <row r="499" spans="5:7" ht="13.5" thickBot="1" x14ac:dyDescent="0.25">
      <c r="E499" s="8">
        <v>34778</v>
      </c>
      <c r="F499">
        <v>444.07</v>
      </c>
      <c r="G499">
        <v>569.26172463125147</v>
      </c>
    </row>
    <row r="500" spans="5:7" ht="13.5" thickBot="1" x14ac:dyDescent="0.25">
      <c r="E500" s="8">
        <v>34780</v>
      </c>
      <c r="F500">
        <v>437.58</v>
      </c>
      <c r="G500">
        <v>560.94207098913012</v>
      </c>
    </row>
    <row r="501" spans="5:7" ht="13.5" thickBot="1" x14ac:dyDescent="0.25">
      <c r="E501" s="8">
        <v>34782</v>
      </c>
      <c r="F501">
        <v>432.44</v>
      </c>
      <c r="G501">
        <v>554.66054331419969</v>
      </c>
    </row>
    <row r="502" spans="5:7" ht="13.5" thickBot="1" x14ac:dyDescent="0.25">
      <c r="E502" s="8">
        <v>34785</v>
      </c>
      <c r="F502">
        <v>427.08</v>
      </c>
      <c r="G502">
        <v>547.84581980614519</v>
      </c>
    </row>
    <row r="503" spans="5:7" ht="13.5" thickBot="1" x14ac:dyDescent="0.25">
      <c r="E503" s="8">
        <v>34787</v>
      </c>
      <c r="F503">
        <v>420.82</v>
      </c>
      <c r="G503">
        <v>539.81567362279202</v>
      </c>
    </row>
    <row r="504" spans="5:7" ht="13.5" thickBot="1" x14ac:dyDescent="0.25">
      <c r="E504" s="8">
        <v>34789</v>
      </c>
      <c r="F504">
        <v>412.6</v>
      </c>
      <c r="G504">
        <v>529.27129636605673</v>
      </c>
    </row>
    <row r="505" spans="5:7" ht="13.5" thickBot="1" x14ac:dyDescent="0.25">
      <c r="E505" s="8">
        <v>34792</v>
      </c>
      <c r="F505">
        <v>415.58</v>
      </c>
      <c r="G505">
        <v>534.23926737570014</v>
      </c>
    </row>
    <row r="506" spans="5:7" ht="13.5" thickBot="1" x14ac:dyDescent="0.25">
      <c r="E506" s="8">
        <v>34794</v>
      </c>
      <c r="F506">
        <v>396.2</v>
      </c>
      <c r="G506">
        <v>510.28231643424232</v>
      </c>
    </row>
    <row r="507" spans="5:7" ht="13.5" thickBot="1" x14ac:dyDescent="0.25">
      <c r="E507" s="8">
        <v>34796</v>
      </c>
      <c r="F507">
        <v>394.69</v>
      </c>
      <c r="G507">
        <v>508.33752517271859</v>
      </c>
    </row>
    <row r="508" spans="5:7" ht="13.5" thickBot="1" x14ac:dyDescent="0.25">
      <c r="E508" s="8">
        <v>34799</v>
      </c>
      <c r="F508">
        <v>399.37</v>
      </c>
      <c r="G508">
        <v>514.3650901422094</v>
      </c>
    </row>
    <row r="509" spans="5:7" ht="13.5" thickBot="1" x14ac:dyDescent="0.25">
      <c r="E509" s="8">
        <v>34801</v>
      </c>
      <c r="F509">
        <v>405.62</v>
      </c>
      <c r="G509">
        <v>522.4147228471918</v>
      </c>
    </row>
    <row r="510" spans="5:7" ht="13.5" thickBot="1" x14ac:dyDescent="0.25">
      <c r="E510" s="8">
        <v>34803</v>
      </c>
      <c r="F510">
        <v>408.42</v>
      </c>
      <c r="G510">
        <v>526.02095829902385</v>
      </c>
    </row>
    <row r="511" spans="5:7" ht="13.5" thickBot="1" x14ac:dyDescent="0.25">
      <c r="E511" s="8">
        <v>34806</v>
      </c>
      <c r="F511">
        <v>409.94</v>
      </c>
      <c r="G511">
        <v>528.81915104169366</v>
      </c>
    </row>
    <row r="512" spans="5:7" ht="13.5" thickBot="1" x14ac:dyDescent="0.25">
      <c r="E512" s="8">
        <v>34808</v>
      </c>
      <c r="F512">
        <v>407.75</v>
      </c>
      <c r="G512">
        <v>525.99406946687463</v>
      </c>
    </row>
    <row r="513" spans="5:7" ht="13.5" thickBot="1" x14ac:dyDescent="0.25">
      <c r="E513" s="8">
        <v>34810</v>
      </c>
      <c r="F513">
        <v>404.85</v>
      </c>
      <c r="G513">
        <v>522.25309386551612</v>
      </c>
    </row>
    <row r="514" spans="5:7" ht="13.5" thickBot="1" x14ac:dyDescent="0.25">
      <c r="E514" s="8">
        <v>34813</v>
      </c>
      <c r="F514">
        <v>404.19</v>
      </c>
      <c r="G514">
        <v>521.40169941831039</v>
      </c>
    </row>
    <row r="515" spans="5:7" ht="13.5" thickBot="1" x14ac:dyDescent="0.25">
      <c r="E515" s="8">
        <v>34815</v>
      </c>
      <c r="F515">
        <v>401.71</v>
      </c>
      <c r="G515">
        <v>518.20252028335551</v>
      </c>
    </row>
    <row r="516" spans="5:7" ht="13.5" thickBot="1" x14ac:dyDescent="0.25">
      <c r="E516" s="8">
        <v>34817</v>
      </c>
      <c r="F516">
        <v>396.05</v>
      </c>
      <c r="G516">
        <v>510.90116790277307</v>
      </c>
    </row>
    <row r="517" spans="5:7" ht="13.5" thickBot="1" x14ac:dyDescent="0.25">
      <c r="E517" s="8">
        <v>34822</v>
      </c>
      <c r="F517">
        <v>389.61</v>
      </c>
      <c r="G517">
        <v>502.59362208458379</v>
      </c>
    </row>
    <row r="518" spans="5:7" ht="13.5" thickBot="1" x14ac:dyDescent="0.25">
      <c r="E518" s="8">
        <v>34824</v>
      </c>
      <c r="F518">
        <v>386.12</v>
      </c>
      <c r="G518">
        <v>498.09155144708677</v>
      </c>
    </row>
    <row r="519" spans="5:7" ht="13.5" thickBot="1" x14ac:dyDescent="0.25">
      <c r="E519" s="8">
        <v>34827</v>
      </c>
      <c r="F519">
        <v>385.85</v>
      </c>
      <c r="G519">
        <v>497.74325371868446</v>
      </c>
    </row>
    <row r="520" spans="5:7" ht="13.5" thickBot="1" x14ac:dyDescent="0.25">
      <c r="E520" s="8">
        <v>34829</v>
      </c>
      <c r="F520">
        <v>383.38</v>
      </c>
      <c r="G520">
        <v>494.55697449959632</v>
      </c>
    </row>
    <row r="521" spans="5:7" ht="13.5" thickBot="1" x14ac:dyDescent="0.25">
      <c r="E521" s="8">
        <v>34831</v>
      </c>
      <c r="F521">
        <v>385.02</v>
      </c>
      <c r="G521">
        <v>496.67256070174392</v>
      </c>
    </row>
    <row r="522" spans="5:7" ht="13.5" thickBot="1" x14ac:dyDescent="0.25">
      <c r="E522" s="8">
        <v>34834</v>
      </c>
      <c r="F522">
        <v>383.71</v>
      </c>
      <c r="G522">
        <v>494.98267172319925</v>
      </c>
    </row>
    <row r="523" spans="5:7" ht="13.5" thickBot="1" x14ac:dyDescent="0.25">
      <c r="E523" s="8">
        <v>34836</v>
      </c>
      <c r="F523">
        <v>383.3</v>
      </c>
      <c r="G523">
        <v>494.4537751726624</v>
      </c>
    </row>
    <row r="524" spans="5:7" ht="13.5" thickBot="1" x14ac:dyDescent="0.25">
      <c r="E524" s="8">
        <v>34838</v>
      </c>
      <c r="F524">
        <v>382.9</v>
      </c>
      <c r="G524">
        <v>493.93777853799224</v>
      </c>
    </row>
    <row r="525" spans="5:7" ht="13.5" thickBot="1" x14ac:dyDescent="0.25">
      <c r="E525" s="8">
        <v>34841</v>
      </c>
      <c r="F525">
        <v>382.13</v>
      </c>
      <c r="G525">
        <v>492.94448501625226</v>
      </c>
    </row>
    <row r="526" spans="5:7" ht="13.5" thickBot="1" x14ac:dyDescent="0.25">
      <c r="E526" s="8">
        <v>34843</v>
      </c>
      <c r="F526">
        <v>381.04</v>
      </c>
      <c r="G526">
        <v>491.78679659047691</v>
      </c>
    </row>
    <row r="527" spans="5:7" ht="13.5" thickBot="1" x14ac:dyDescent="0.25">
      <c r="E527" s="8">
        <v>34845</v>
      </c>
      <c r="F527">
        <v>377.66</v>
      </c>
      <c r="G527">
        <v>487.42442158397944</v>
      </c>
    </row>
    <row r="528" spans="5:7" ht="13.5" thickBot="1" x14ac:dyDescent="0.25">
      <c r="E528" s="8">
        <v>34848</v>
      </c>
      <c r="F528">
        <v>373.89</v>
      </c>
      <c r="G528">
        <v>482.5586956151937</v>
      </c>
    </row>
    <row r="529" spans="5:7" ht="13.5" thickBot="1" x14ac:dyDescent="0.25">
      <c r="E529" s="8">
        <v>34850</v>
      </c>
      <c r="F529">
        <v>368.74</v>
      </c>
      <c r="G529">
        <v>476.14858235421229</v>
      </c>
    </row>
    <row r="530" spans="5:7" ht="13.5" thickBot="1" x14ac:dyDescent="0.25">
      <c r="E530" s="8">
        <v>34852</v>
      </c>
      <c r="F530">
        <v>362.96</v>
      </c>
      <c r="G530">
        <v>468.80396768919354</v>
      </c>
    </row>
    <row r="531" spans="5:7" ht="13.5" thickBot="1" x14ac:dyDescent="0.25">
      <c r="E531" s="8">
        <v>34855</v>
      </c>
      <c r="F531">
        <v>358.92</v>
      </c>
      <c r="G531">
        <v>464.3165805111239</v>
      </c>
    </row>
    <row r="532" spans="5:7" ht="13.5" thickBot="1" x14ac:dyDescent="0.25">
      <c r="E532" s="8">
        <v>34857</v>
      </c>
      <c r="F532">
        <v>358.29</v>
      </c>
      <c r="G532">
        <v>463.50158149819066</v>
      </c>
    </row>
    <row r="533" spans="5:7" ht="13.5" thickBot="1" x14ac:dyDescent="0.25">
      <c r="E533" s="8">
        <v>34859</v>
      </c>
      <c r="F533">
        <v>353.86</v>
      </c>
      <c r="G533">
        <v>457.77071542312024</v>
      </c>
    </row>
    <row r="534" spans="5:7" ht="13.5" thickBot="1" x14ac:dyDescent="0.25">
      <c r="E534" s="8">
        <v>34862</v>
      </c>
      <c r="F534">
        <v>355.07</v>
      </c>
      <c r="G534">
        <v>459.33603098764286</v>
      </c>
    </row>
    <row r="535" spans="5:7" ht="13.5" thickBot="1" x14ac:dyDescent="0.25">
      <c r="E535" s="8">
        <v>34864</v>
      </c>
      <c r="F535">
        <v>359.23</v>
      </c>
      <c r="G535">
        <v>464.71761177145623</v>
      </c>
    </row>
    <row r="536" spans="5:7" ht="13.5" thickBot="1" x14ac:dyDescent="0.25">
      <c r="E536" s="8">
        <v>34866</v>
      </c>
      <c r="F536">
        <v>374.27</v>
      </c>
      <c r="G536">
        <v>484.17409614370433</v>
      </c>
    </row>
    <row r="537" spans="5:7" ht="13.5" thickBot="1" x14ac:dyDescent="0.25">
      <c r="E537" s="8">
        <v>34869</v>
      </c>
      <c r="F537">
        <v>381.54</v>
      </c>
      <c r="G537">
        <v>493.57892602310886</v>
      </c>
    </row>
    <row r="538" spans="5:7" ht="13.5" thickBot="1" x14ac:dyDescent="0.25">
      <c r="E538" s="8">
        <v>34871</v>
      </c>
      <c r="F538">
        <v>392.13</v>
      </c>
      <c r="G538">
        <v>507.27867133574898</v>
      </c>
    </row>
    <row r="539" spans="5:7" ht="13.5" thickBot="1" x14ac:dyDescent="0.25">
      <c r="E539" s="8">
        <v>34873</v>
      </c>
      <c r="F539">
        <v>393.31</v>
      </c>
      <c r="G539">
        <v>508.80517742346524</v>
      </c>
    </row>
    <row r="540" spans="5:7" ht="13.5" thickBot="1" x14ac:dyDescent="0.25">
      <c r="E540" s="8">
        <v>34876</v>
      </c>
      <c r="F540">
        <v>389.37</v>
      </c>
      <c r="G540">
        <v>503.75637330796724</v>
      </c>
    </row>
    <row r="541" spans="5:7" ht="13.5" thickBot="1" x14ac:dyDescent="0.25">
      <c r="E541" s="8">
        <v>34878</v>
      </c>
      <c r="F541">
        <v>384.56</v>
      </c>
      <c r="G541">
        <v>498.73938517420896</v>
      </c>
    </row>
    <row r="542" spans="5:7" ht="13.5" thickBot="1" x14ac:dyDescent="0.25">
      <c r="E542" s="8">
        <v>34880</v>
      </c>
      <c r="F542">
        <v>377.49</v>
      </c>
      <c r="G542">
        <v>489.57023743866273</v>
      </c>
    </row>
    <row r="543" spans="5:7" ht="13.5" thickBot="1" x14ac:dyDescent="0.25">
      <c r="E543" s="8">
        <v>34883</v>
      </c>
      <c r="F543">
        <v>371.51</v>
      </c>
      <c r="G543">
        <v>482.35884163837744</v>
      </c>
    </row>
    <row r="544" spans="5:7" ht="13.5" thickBot="1" x14ac:dyDescent="0.25">
      <c r="E544" s="8">
        <v>34885</v>
      </c>
      <c r="F544">
        <v>366.43</v>
      </c>
      <c r="G544">
        <v>475.97909069793337</v>
      </c>
    </row>
    <row r="545" spans="5:7" ht="13.5" thickBot="1" x14ac:dyDescent="0.25">
      <c r="E545" s="8">
        <v>34887</v>
      </c>
      <c r="F545">
        <v>364.35</v>
      </c>
      <c r="G545">
        <v>473.27724721172405</v>
      </c>
    </row>
    <row r="546" spans="5:7" ht="13.5" thickBot="1" x14ac:dyDescent="0.25">
      <c r="E546" s="8">
        <v>34890</v>
      </c>
      <c r="F546">
        <v>366.26</v>
      </c>
      <c r="G546">
        <v>475.75826695146435</v>
      </c>
    </row>
    <row r="547" spans="5:7" ht="13.5" thickBot="1" x14ac:dyDescent="0.25">
      <c r="E547" s="8">
        <v>34892</v>
      </c>
      <c r="F547">
        <v>364.08</v>
      </c>
      <c r="G547">
        <v>472.92652714380262</v>
      </c>
    </row>
    <row r="548" spans="5:7" ht="13.5" thickBot="1" x14ac:dyDescent="0.25">
      <c r="E548" s="8">
        <v>34894</v>
      </c>
      <c r="F548">
        <v>362.98</v>
      </c>
      <c r="G548">
        <v>471.49766760782654</v>
      </c>
    </row>
    <row r="549" spans="5:7" ht="13.5" thickBot="1" x14ac:dyDescent="0.25">
      <c r="E549" s="8">
        <v>34897</v>
      </c>
      <c r="F549">
        <v>363.94</v>
      </c>
      <c r="G549">
        <v>472.74467229376933</v>
      </c>
    </row>
    <row r="550" spans="5:7" ht="13.5" thickBot="1" x14ac:dyDescent="0.25">
      <c r="E550" s="8">
        <v>34899</v>
      </c>
      <c r="F550">
        <v>361.61</v>
      </c>
      <c r="G550">
        <v>469.71808800392904</v>
      </c>
    </row>
    <row r="551" spans="5:7" ht="13.5" thickBot="1" x14ac:dyDescent="0.25">
      <c r="E551" s="8">
        <v>34901</v>
      </c>
      <c r="F551">
        <v>358.85</v>
      </c>
      <c r="G551">
        <v>466.13294953184351</v>
      </c>
    </row>
    <row r="552" spans="5:7" ht="13.5" thickBot="1" x14ac:dyDescent="0.25">
      <c r="E552" s="8">
        <v>34904</v>
      </c>
      <c r="F552">
        <v>360.68</v>
      </c>
      <c r="G552">
        <v>468.62722803599206</v>
      </c>
    </row>
    <row r="553" spans="5:7" ht="13.5" thickBot="1" x14ac:dyDescent="0.25">
      <c r="E553" s="8">
        <v>34906</v>
      </c>
      <c r="F553">
        <v>359.59</v>
      </c>
      <c r="G553">
        <v>467.21100401869347</v>
      </c>
    </row>
    <row r="554" spans="5:7" ht="13.5" thickBot="1" x14ac:dyDescent="0.25">
      <c r="E554" s="8">
        <v>34908</v>
      </c>
      <c r="F554">
        <v>360.99</v>
      </c>
      <c r="G554">
        <v>469.03000734366407</v>
      </c>
    </row>
    <row r="555" spans="5:7" ht="13.5" thickBot="1" x14ac:dyDescent="0.25">
      <c r="E555" s="8">
        <v>34911</v>
      </c>
      <c r="F555">
        <v>360.61</v>
      </c>
      <c r="G555">
        <v>468.70193882749277</v>
      </c>
    </row>
    <row r="556" spans="5:7" ht="13.5" thickBot="1" x14ac:dyDescent="0.25">
      <c r="E556" s="8">
        <v>34913</v>
      </c>
      <c r="F556">
        <v>360.14</v>
      </c>
      <c r="G556">
        <v>468.0910575118084</v>
      </c>
    </row>
    <row r="557" spans="5:7" ht="13.5" thickBot="1" x14ac:dyDescent="0.25">
      <c r="E557" s="8">
        <v>34915</v>
      </c>
      <c r="F557">
        <v>357.29</v>
      </c>
      <c r="G557">
        <v>464.38677719329712</v>
      </c>
    </row>
    <row r="558" spans="5:7" ht="13.5" thickBot="1" x14ac:dyDescent="0.25">
      <c r="E558" s="8">
        <v>34918</v>
      </c>
      <c r="F558">
        <v>355.02</v>
      </c>
      <c r="G558">
        <v>461.4363504132898</v>
      </c>
    </row>
    <row r="559" spans="5:7" ht="13.5" thickBot="1" x14ac:dyDescent="0.25">
      <c r="E559" s="8">
        <v>34920</v>
      </c>
      <c r="F559">
        <v>353.14</v>
      </c>
      <c r="G559">
        <v>458.99282515055251</v>
      </c>
    </row>
    <row r="560" spans="5:7" ht="13.5" thickBot="1" x14ac:dyDescent="0.25">
      <c r="E560" s="8">
        <v>34922</v>
      </c>
      <c r="F560">
        <v>350.47</v>
      </c>
      <c r="G560">
        <v>455.52249937847358</v>
      </c>
    </row>
    <row r="561" spans="5:7" ht="13.5" thickBot="1" x14ac:dyDescent="0.25">
      <c r="E561" s="8">
        <v>34925</v>
      </c>
      <c r="F561">
        <v>349.14</v>
      </c>
      <c r="G561">
        <v>453.79383522983494</v>
      </c>
    </row>
    <row r="562" spans="5:7" ht="13.5" thickBot="1" x14ac:dyDescent="0.25">
      <c r="E562" s="8">
        <v>34927</v>
      </c>
      <c r="F562">
        <v>346.56</v>
      </c>
      <c r="G562">
        <v>450.44048673097211</v>
      </c>
    </row>
    <row r="563" spans="5:7" ht="13.5" thickBot="1" x14ac:dyDescent="0.25">
      <c r="E563" s="8">
        <v>34929</v>
      </c>
      <c r="F563">
        <v>345.86</v>
      </c>
      <c r="G563">
        <v>449.53066349484652</v>
      </c>
    </row>
    <row r="564" spans="5:7" ht="13.5" thickBot="1" x14ac:dyDescent="0.25">
      <c r="E564" s="8">
        <v>34932</v>
      </c>
      <c r="F564">
        <v>345.93</v>
      </c>
      <c r="G564">
        <v>449.62164581845906</v>
      </c>
    </row>
    <row r="565" spans="5:7" ht="13.5" thickBot="1" x14ac:dyDescent="0.25">
      <c r="E565" s="8">
        <v>34934</v>
      </c>
      <c r="F565">
        <v>343.28</v>
      </c>
      <c r="G565">
        <v>446.30454443409724</v>
      </c>
    </row>
    <row r="566" spans="5:7" ht="13.5" thickBot="1" x14ac:dyDescent="0.25">
      <c r="E566" s="8">
        <v>34936</v>
      </c>
      <c r="F566">
        <v>337.04</v>
      </c>
      <c r="G566">
        <v>438.19180743436306</v>
      </c>
    </row>
    <row r="567" spans="5:7" ht="13.5" thickBot="1" x14ac:dyDescent="0.25">
      <c r="E567" s="8">
        <v>34939</v>
      </c>
      <c r="F567">
        <v>335.11</v>
      </c>
      <c r="G567">
        <v>435.68257948412474</v>
      </c>
    </row>
    <row r="568" spans="5:7" ht="13.5" thickBot="1" x14ac:dyDescent="0.25">
      <c r="E568" s="8">
        <v>34943</v>
      </c>
      <c r="F568">
        <v>332.19</v>
      </c>
      <c r="G568">
        <v>431.88623460604396</v>
      </c>
    </row>
    <row r="569" spans="5:7" ht="13.5" thickBot="1" x14ac:dyDescent="0.25">
      <c r="E569" s="8">
        <v>34946</v>
      </c>
      <c r="F569">
        <v>330.02</v>
      </c>
      <c r="G569">
        <v>429.06497830966197</v>
      </c>
    </row>
    <row r="570" spans="5:7" ht="13.5" thickBot="1" x14ac:dyDescent="0.25">
      <c r="E570" s="8">
        <v>34948</v>
      </c>
      <c r="F570">
        <v>328.1</v>
      </c>
      <c r="G570">
        <v>426.56875154051306</v>
      </c>
    </row>
    <row r="571" spans="5:7" ht="13.5" thickBot="1" x14ac:dyDescent="0.25">
      <c r="E571" s="8">
        <v>34950</v>
      </c>
      <c r="F571">
        <v>325.52</v>
      </c>
      <c r="G571">
        <v>423.21444681946906</v>
      </c>
    </row>
    <row r="572" spans="5:7" ht="13.5" thickBot="1" x14ac:dyDescent="0.25">
      <c r="E572" s="8">
        <v>34953</v>
      </c>
      <c r="F572">
        <v>324.31</v>
      </c>
      <c r="G572">
        <v>421.64130390766167</v>
      </c>
    </row>
    <row r="573" spans="5:7" ht="13.5" thickBot="1" x14ac:dyDescent="0.25">
      <c r="E573" s="8">
        <v>34955</v>
      </c>
      <c r="F573">
        <v>324.02</v>
      </c>
      <c r="G573">
        <v>421.80670534965975</v>
      </c>
    </row>
    <row r="574" spans="5:7" ht="13.5" thickBot="1" x14ac:dyDescent="0.25">
      <c r="E574" s="8">
        <v>34957</v>
      </c>
      <c r="F574">
        <v>325.97000000000003</v>
      </c>
      <c r="G574">
        <v>424.34520011983403</v>
      </c>
    </row>
    <row r="575" spans="5:7" ht="13.5" thickBot="1" x14ac:dyDescent="0.25">
      <c r="E575" s="8">
        <v>34960</v>
      </c>
      <c r="F575">
        <v>328.14</v>
      </c>
      <c r="G575">
        <v>427.50306371058241</v>
      </c>
    </row>
    <row r="576" spans="5:7" ht="13.5" thickBot="1" x14ac:dyDescent="0.25">
      <c r="E576" s="8">
        <v>34962</v>
      </c>
      <c r="F576">
        <v>331.69</v>
      </c>
      <c r="G576">
        <v>432.1280282872039</v>
      </c>
    </row>
    <row r="577" spans="5:7" ht="13.5" thickBot="1" x14ac:dyDescent="0.25">
      <c r="E577" s="8">
        <v>34964</v>
      </c>
      <c r="F577">
        <v>333.88</v>
      </c>
      <c r="G577">
        <v>434.98117544855631</v>
      </c>
    </row>
    <row r="578" spans="5:7" ht="13.5" thickBot="1" x14ac:dyDescent="0.25">
      <c r="E578" s="8">
        <v>34967</v>
      </c>
      <c r="F578">
        <v>333.86</v>
      </c>
      <c r="G578">
        <v>435.31344447146614</v>
      </c>
    </row>
    <row r="579" spans="5:7" ht="13.5" thickBot="1" x14ac:dyDescent="0.25">
      <c r="E579" s="8">
        <v>34969</v>
      </c>
      <c r="F579">
        <v>334.79</v>
      </c>
      <c r="G579">
        <v>436.52605305997167</v>
      </c>
    </row>
    <row r="580" spans="5:7" ht="13.5" thickBot="1" x14ac:dyDescent="0.25">
      <c r="E580" s="8">
        <v>34971</v>
      </c>
      <c r="F580">
        <v>335.01</v>
      </c>
      <c r="G580">
        <v>436.8129067045644</v>
      </c>
    </row>
    <row r="581" spans="5:7" ht="13.5" thickBot="1" x14ac:dyDescent="0.25">
      <c r="E581" s="8">
        <v>34974</v>
      </c>
      <c r="F581">
        <v>335.12</v>
      </c>
      <c r="G581">
        <v>436.95633352686076</v>
      </c>
    </row>
    <row r="582" spans="5:7" ht="13.5" thickBot="1" x14ac:dyDescent="0.25">
      <c r="E582" s="8">
        <v>34976</v>
      </c>
      <c r="F582">
        <v>335.28</v>
      </c>
      <c r="G582">
        <v>437.16495435929181</v>
      </c>
    </row>
    <row r="583" spans="5:7" ht="13.5" thickBot="1" x14ac:dyDescent="0.25">
      <c r="E583" s="8">
        <v>34978</v>
      </c>
      <c r="F583">
        <v>335.61</v>
      </c>
      <c r="G583">
        <v>437.59523482618096</v>
      </c>
    </row>
    <row r="584" spans="5:7" ht="13.5" thickBot="1" x14ac:dyDescent="0.25">
      <c r="E584" s="8">
        <v>34981</v>
      </c>
      <c r="F584">
        <v>334.1</v>
      </c>
      <c r="G584">
        <v>435.76105862359481</v>
      </c>
    </row>
    <row r="585" spans="5:7" ht="13.5" thickBot="1" x14ac:dyDescent="0.25">
      <c r="E585" s="8">
        <v>34983</v>
      </c>
      <c r="F585">
        <v>332.73</v>
      </c>
      <c r="G585">
        <v>433.97419046940649</v>
      </c>
    </row>
    <row r="586" spans="5:7" ht="13.5" thickBot="1" x14ac:dyDescent="0.25">
      <c r="E586" s="8">
        <v>34985</v>
      </c>
      <c r="F586">
        <v>331.98</v>
      </c>
      <c r="G586">
        <v>432.99597797623767</v>
      </c>
    </row>
    <row r="587" spans="5:7" ht="13.5" thickBot="1" x14ac:dyDescent="0.25">
      <c r="E587" s="8">
        <v>34988</v>
      </c>
      <c r="F587">
        <v>329.63</v>
      </c>
      <c r="G587">
        <v>431.83667183464172</v>
      </c>
    </row>
    <row r="588" spans="5:7" ht="13.5" thickBot="1" x14ac:dyDescent="0.25">
      <c r="E588" s="8">
        <v>34990</v>
      </c>
      <c r="F588">
        <v>328.49</v>
      </c>
      <c r="G588">
        <v>430.34319792179554</v>
      </c>
    </row>
    <row r="589" spans="5:7" ht="13.5" thickBot="1" x14ac:dyDescent="0.25">
      <c r="E589" s="8">
        <v>34992</v>
      </c>
      <c r="F589">
        <v>327.27</v>
      </c>
      <c r="G589">
        <v>428.74491882208292</v>
      </c>
    </row>
    <row r="590" spans="5:7" ht="13.5" thickBot="1" x14ac:dyDescent="0.25">
      <c r="E590" s="8">
        <v>34997</v>
      </c>
      <c r="F590">
        <v>326.7</v>
      </c>
      <c r="G590">
        <v>427.99818186565983</v>
      </c>
    </row>
    <row r="591" spans="5:7" ht="13.5" thickBot="1" x14ac:dyDescent="0.25">
      <c r="E591" s="8">
        <v>34999</v>
      </c>
      <c r="F591">
        <v>326.63</v>
      </c>
      <c r="G591">
        <v>427.90647732715172</v>
      </c>
    </row>
    <row r="592" spans="5:7" ht="13.5" thickBot="1" x14ac:dyDescent="0.25">
      <c r="E592" s="8">
        <v>35002</v>
      </c>
      <c r="F592">
        <v>325.68</v>
      </c>
      <c r="G592">
        <v>426.66191573311323</v>
      </c>
    </row>
    <row r="593" spans="5:7" ht="13.5" thickBot="1" x14ac:dyDescent="0.25">
      <c r="E593" s="8">
        <v>35006</v>
      </c>
      <c r="F593">
        <v>323.08999999999997</v>
      </c>
      <c r="G593">
        <v>423.26884780831352</v>
      </c>
    </row>
    <row r="594" spans="5:7" ht="13.5" thickBot="1" x14ac:dyDescent="0.25">
      <c r="E594" s="8">
        <v>35009</v>
      </c>
      <c r="F594">
        <v>320.07</v>
      </c>
      <c r="G594">
        <v>420.28561663547976</v>
      </c>
    </row>
    <row r="595" spans="5:7" ht="13.5" thickBot="1" x14ac:dyDescent="0.25">
      <c r="E595" s="8">
        <v>35011</v>
      </c>
      <c r="F595">
        <v>317.62</v>
      </c>
      <c r="G595">
        <v>417.06850862549157</v>
      </c>
    </row>
    <row r="596" spans="5:7" ht="13.5" thickBot="1" x14ac:dyDescent="0.25">
      <c r="E596" s="8">
        <v>35013</v>
      </c>
      <c r="F596">
        <v>315.51</v>
      </c>
      <c r="G596">
        <v>414.29785642097107</v>
      </c>
    </row>
    <row r="597" spans="5:7" ht="13.5" thickBot="1" x14ac:dyDescent="0.25">
      <c r="E597" s="8">
        <v>35016</v>
      </c>
      <c r="F597">
        <v>314.92</v>
      </c>
      <c r="G597">
        <v>413.52312428795352</v>
      </c>
    </row>
    <row r="598" spans="5:7" ht="13.5" thickBot="1" x14ac:dyDescent="0.25">
      <c r="E598" s="8">
        <v>35018</v>
      </c>
      <c r="F598">
        <v>314.11</v>
      </c>
      <c r="G598">
        <v>412.45950898669207</v>
      </c>
    </row>
    <row r="599" spans="5:7" ht="13.5" thickBot="1" x14ac:dyDescent="0.25">
      <c r="E599" s="8">
        <v>35020</v>
      </c>
      <c r="F599">
        <v>314.76</v>
      </c>
      <c r="G599">
        <v>413.31302743832151</v>
      </c>
    </row>
    <row r="600" spans="5:7" ht="13.5" thickBot="1" x14ac:dyDescent="0.25">
      <c r="E600" s="8">
        <v>35023</v>
      </c>
      <c r="F600">
        <v>314.86</v>
      </c>
      <c r="G600">
        <v>413.44433796934146</v>
      </c>
    </row>
    <row r="601" spans="5:7" ht="13.5" thickBot="1" x14ac:dyDescent="0.25">
      <c r="E601" s="8">
        <v>35025</v>
      </c>
      <c r="F601">
        <v>317.66000000000003</v>
      </c>
      <c r="G601">
        <v>417.12103283789946</v>
      </c>
    </row>
    <row r="602" spans="5:7" ht="13.5" thickBot="1" x14ac:dyDescent="0.25">
      <c r="E602" s="8">
        <v>35027</v>
      </c>
      <c r="F602">
        <v>318.45999999999998</v>
      </c>
      <c r="G602">
        <v>418.17151708605883</v>
      </c>
    </row>
    <row r="603" spans="5:7" ht="13.5" thickBot="1" x14ac:dyDescent="0.25">
      <c r="E603" s="8">
        <v>35030</v>
      </c>
      <c r="F603">
        <v>321.62</v>
      </c>
      <c r="G603">
        <v>422.32092986628851</v>
      </c>
    </row>
    <row r="604" spans="5:7" ht="13.5" thickBot="1" x14ac:dyDescent="0.25">
      <c r="E604" s="8">
        <v>35032</v>
      </c>
      <c r="F604">
        <v>322.92</v>
      </c>
      <c r="G604">
        <v>424.17058099366255</v>
      </c>
    </row>
    <row r="605" spans="5:7" ht="13.5" thickBot="1" x14ac:dyDescent="0.25">
      <c r="E605" s="8">
        <v>35034</v>
      </c>
      <c r="F605">
        <v>325.91000000000003</v>
      </c>
      <c r="G605">
        <v>429.1486776992046</v>
      </c>
    </row>
    <row r="606" spans="5:7" ht="13.5" thickBot="1" x14ac:dyDescent="0.25">
      <c r="E606" s="8">
        <v>35037</v>
      </c>
      <c r="F606">
        <v>326.57</v>
      </c>
      <c r="G606">
        <v>430.3319179346833</v>
      </c>
    </row>
    <row r="607" spans="5:7" ht="13.5" thickBot="1" x14ac:dyDescent="0.25">
      <c r="E607" s="8">
        <v>35039</v>
      </c>
      <c r="F607">
        <v>330.42</v>
      </c>
      <c r="G607">
        <v>435.66193041403506</v>
      </c>
    </row>
    <row r="608" spans="5:7" ht="13.5" thickBot="1" x14ac:dyDescent="0.25">
      <c r="E608" s="8">
        <v>35041</v>
      </c>
      <c r="F608">
        <v>332.75</v>
      </c>
      <c r="G608">
        <v>438.79361510909348</v>
      </c>
    </row>
    <row r="609" spans="5:7" ht="13.5" thickBot="1" x14ac:dyDescent="0.25">
      <c r="E609" s="8">
        <v>35044</v>
      </c>
      <c r="F609">
        <v>333.84</v>
      </c>
      <c r="G609">
        <v>440.23098562890988</v>
      </c>
    </row>
    <row r="610" spans="5:7" ht="13.5" thickBot="1" x14ac:dyDescent="0.25">
      <c r="E610" s="8">
        <v>35046</v>
      </c>
      <c r="F610">
        <v>336.91</v>
      </c>
      <c r="G610">
        <v>444.63246781947436</v>
      </c>
    </row>
    <row r="611" spans="5:7" ht="13.5" thickBot="1" x14ac:dyDescent="0.25">
      <c r="E611" s="8">
        <v>35048</v>
      </c>
      <c r="F611">
        <v>338.18</v>
      </c>
      <c r="G611">
        <v>446.42572200720713</v>
      </c>
    </row>
    <row r="612" spans="5:7" ht="13.5" thickBot="1" x14ac:dyDescent="0.25">
      <c r="E612" s="8">
        <v>35051</v>
      </c>
      <c r="F612">
        <v>340.4</v>
      </c>
      <c r="G612">
        <v>449.6333439507498</v>
      </c>
    </row>
    <row r="613" spans="5:7" ht="13.5" thickBot="1" x14ac:dyDescent="0.25">
      <c r="E613" s="8">
        <v>35055</v>
      </c>
      <c r="F613">
        <v>344.44</v>
      </c>
      <c r="G613">
        <v>454.96976789188096</v>
      </c>
    </row>
    <row r="614" spans="5:7" ht="13.5" thickBot="1" x14ac:dyDescent="0.25">
      <c r="E614" s="8">
        <v>35072</v>
      </c>
      <c r="F614">
        <v>350.56</v>
      </c>
      <c r="G614">
        <v>463.23781173445894</v>
      </c>
    </row>
    <row r="615" spans="5:7" ht="13.5" thickBot="1" x14ac:dyDescent="0.25">
      <c r="E615" s="8">
        <f>+E614+2</f>
        <v>35074</v>
      </c>
      <c r="F615">
        <v>356.79</v>
      </c>
      <c r="G615">
        <v>471.47027284555458</v>
      </c>
    </row>
    <row r="616" spans="5:7" ht="13.5" thickBot="1" x14ac:dyDescent="0.25">
      <c r="E616" s="8">
        <f>+E615+2</f>
        <v>35076</v>
      </c>
      <c r="F616">
        <v>363.67</v>
      </c>
      <c r="G616">
        <v>480.9582760216727</v>
      </c>
    </row>
    <row r="617" spans="5:7" ht="13.5" thickBot="1" x14ac:dyDescent="0.25">
      <c r="E617" s="8">
        <f>+E616+3</f>
        <v>35079</v>
      </c>
      <c r="F617">
        <v>369.28</v>
      </c>
      <c r="G617">
        <v>488.37757353997654</v>
      </c>
    </row>
    <row r="618" spans="5:7" ht="13.5" thickBot="1" x14ac:dyDescent="0.25">
      <c r="E618" s="8">
        <f>+E617+2</f>
        <v>35081</v>
      </c>
      <c r="F618">
        <v>373.79</v>
      </c>
      <c r="G618">
        <v>494.34210683900523</v>
      </c>
    </row>
    <row r="619" spans="5:7" ht="13.5" thickBot="1" x14ac:dyDescent="0.25">
      <c r="E619" s="8">
        <f>+E618+2</f>
        <v>35083</v>
      </c>
      <c r="F619">
        <v>372.96</v>
      </c>
      <c r="G619">
        <v>493.24442110991561</v>
      </c>
    </row>
    <row r="620" spans="5:7" ht="13.5" thickBot="1" x14ac:dyDescent="0.25">
      <c r="E620" s="8">
        <f>+E619+3</f>
        <v>35086</v>
      </c>
      <c r="F620">
        <v>372.63</v>
      </c>
      <c r="G620">
        <v>492.80799184413303</v>
      </c>
    </row>
    <row r="621" spans="5:7" ht="13.5" thickBot="1" x14ac:dyDescent="0.25">
      <c r="E621" s="8">
        <f>+E620+2</f>
        <v>35088</v>
      </c>
      <c r="F621">
        <v>366.96</v>
      </c>
      <c r="G621">
        <v>485.30934355023226</v>
      </c>
    </row>
    <row r="622" spans="5:7" ht="13.5" thickBot="1" x14ac:dyDescent="0.25">
      <c r="E622" s="8">
        <f>+E621+2</f>
        <v>35090</v>
      </c>
      <c r="F622">
        <v>360.4</v>
      </c>
      <c r="G622">
        <v>476.63365875164516</v>
      </c>
    </row>
    <row r="623" spans="5:7" ht="13.5" thickBot="1" x14ac:dyDescent="0.25">
      <c r="E623" s="8">
        <f>+E622+3</f>
        <v>35093</v>
      </c>
      <c r="F623">
        <v>358.27</v>
      </c>
      <c r="G623">
        <v>473.81670621795763</v>
      </c>
    </row>
    <row r="624" spans="5:7" ht="13.5" thickBot="1" x14ac:dyDescent="0.25">
      <c r="E624" s="8">
        <f>+E623+2</f>
        <v>35095</v>
      </c>
      <c r="F624">
        <v>356.88</v>
      </c>
      <c r="G624">
        <v>471.97841324996432</v>
      </c>
    </row>
    <row r="625" spans="5:7" ht="13.5" thickBot="1" x14ac:dyDescent="0.25">
      <c r="E625" s="8">
        <f>+E624+2</f>
        <v>35097</v>
      </c>
      <c r="F625">
        <v>362.17</v>
      </c>
      <c r="G625">
        <v>479.05838604490174</v>
      </c>
    </row>
    <row r="626" spans="5:7" ht="13.5" thickBot="1" x14ac:dyDescent="0.25">
      <c r="E626" s="8">
        <f>+E625+3</f>
        <v>35100</v>
      </c>
      <c r="F626">
        <v>359.49</v>
      </c>
      <c r="G626">
        <v>475.51343070735214</v>
      </c>
    </row>
    <row r="627" spans="5:7" ht="13.5" thickBot="1" x14ac:dyDescent="0.25">
      <c r="E627" s="8">
        <f>+E626+2</f>
        <v>35102</v>
      </c>
      <c r="F627">
        <v>358.89</v>
      </c>
      <c r="G627">
        <v>474.71978398999028</v>
      </c>
    </row>
    <row r="628" spans="5:7" ht="13.5" thickBot="1" x14ac:dyDescent="0.25">
      <c r="E628" s="8">
        <f>+E627+2</f>
        <v>35104</v>
      </c>
      <c r="F628">
        <v>358.36</v>
      </c>
      <c r="G628">
        <v>474.01872938965397</v>
      </c>
    </row>
    <row r="629" spans="5:7" ht="13.5" thickBot="1" x14ac:dyDescent="0.25">
      <c r="E629" s="8">
        <f>+E628+3</f>
        <v>35107</v>
      </c>
      <c r="F629">
        <v>361.35</v>
      </c>
      <c r="G629">
        <v>477.97373553117382</v>
      </c>
    </row>
    <row r="630" spans="5:7" ht="13.5" thickBot="1" x14ac:dyDescent="0.25">
      <c r="E630" s="8">
        <f>+E629+2</f>
        <v>35109</v>
      </c>
      <c r="F630">
        <v>360.74</v>
      </c>
      <c r="G630">
        <v>477.16686136852258</v>
      </c>
    </row>
    <row r="631" spans="5:7" ht="13.5" thickBot="1" x14ac:dyDescent="0.25">
      <c r="E631" s="8">
        <f>+E630+2</f>
        <v>35111</v>
      </c>
      <c r="F631">
        <v>360.29</v>
      </c>
      <c r="G631">
        <v>476.5716263305012</v>
      </c>
    </row>
    <row r="632" spans="5:7" ht="13.5" thickBot="1" x14ac:dyDescent="0.25">
      <c r="E632" s="8">
        <v>35118</v>
      </c>
      <c r="F632">
        <v>363.43</v>
      </c>
      <c r="G632">
        <v>480.72504415136149</v>
      </c>
    </row>
    <row r="633" spans="5:7" ht="13.5" thickBot="1" x14ac:dyDescent="0.25">
      <c r="E633" s="8">
        <f>+E632+3</f>
        <v>35121</v>
      </c>
      <c r="F633">
        <v>365.4</v>
      </c>
      <c r="G633">
        <v>483.33085087336616</v>
      </c>
    </row>
    <row r="634" spans="5:7" ht="13.5" thickBot="1" x14ac:dyDescent="0.25">
      <c r="E634" s="8">
        <f>+E633+2</f>
        <v>35123</v>
      </c>
      <c r="F634">
        <v>365.51</v>
      </c>
      <c r="G634">
        <v>483.47635277154922</v>
      </c>
    </row>
    <row r="635" spans="5:7" ht="13.5" thickBot="1" x14ac:dyDescent="0.25">
      <c r="E635" s="8">
        <f>+E634+2</f>
        <v>35125</v>
      </c>
      <c r="F635">
        <v>363.45</v>
      </c>
      <c r="G635">
        <v>480.75149904194018</v>
      </c>
    </row>
    <row r="636" spans="5:7" ht="13.5" thickBot="1" x14ac:dyDescent="0.25">
      <c r="E636" s="8">
        <f>+E635+3</f>
        <v>35128</v>
      </c>
      <c r="F636">
        <v>363.28</v>
      </c>
      <c r="G636">
        <v>480.82122356316046</v>
      </c>
    </row>
    <row r="637" spans="5:7" ht="13.5" thickBot="1" x14ac:dyDescent="0.25">
      <c r="E637" s="8">
        <f>+E636+2</f>
        <v>35130</v>
      </c>
      <c r="F637">
        <v>361.72</v>
      </c>
      <c r="G637">
        <v>478.75647706250396</v>
      </c>
    </row>
    <row r="638" spans="5:7" ht="13.5" thickBot="1" x14ac:dyDescent="0.25">
      <c r="E638" s="8">
        <f>+E637+2</f>
        <v>35132</v>
      </c>
      <c r="F638">
        <v>358.41</v>
      </c>
      <c r="G638">
        <v>474.3755085258544</v>
      </c>
    </row>
    <row r="639" spans="5:7" ht="13.5" thickBot="1" x14ac:dyDescent="0.25">
      <c r="E639" s="8">
        <f>+E638+3</f>
        <v>35135</v>
      </c>
      <c r="F639">
        <v>356.24</v>
      </c>
      <c r="G639">
        <v>472.53963285100144</v>
      </c>
    </row>
    <row r="640" spans="5:7" ht="13.5" thickBot="1" x14ac:dyDescent="0.25">
      <c r="E640" s="8">
        <f>+E639+2</f>
        <v>35137</v>
      </c>
      <c r="F640">
        <v>354.61</v>
      </c>
      <c r="G640">
        <v>470.84776409939087</v>
      </c>
    </row>
    <row r="641" spans="5:7" ht="13.5" thickBot="1" x14ac:dyDescent="0.25">
      <c r="E641" s="8">
        <f>+E640+2</f>
        <v>35139</v>
      </c>
      <c r="F641">
        <v>353.86</v>
      </c>
      <c r="G641">
        <v>469.85192127748923</v>
      </c>
    </row>
    <row r="642" spans="5:7" ht="13.5" thickBot="1" x14ac:dyDescent="0.25">
      <c r="E642" s="8">
        <f>+E641+3</f>
        <v>35142</v>
      </c>
      <c r="F642">
        <v>351.86</v>
      </c>
      <c r="G642">
        <v>467.25703978790182</v>
      </c>
    </row>
    <row r="643" spans="5:7" ht="13.5" thickBot="1" x14ac:dyDescent="0.25">
      <c r="E643" s="8">
        <v>35146</v>
      </c>
      <c r="F643">
        <v>349.56</v>
      </c>
      <c r="G643">
        <v>464.20272502773537</v>
      </c>
    </row>
    <row r="644" spans="5:7" ht="13.5" thickBot="1" x14ac:dyDescent="0.25">
      <c r="E644" s="8">
        <f>+E643+3</f>
        <v>35149</v>
      </c>
      <c r="F644">
        <v>345.87</v>
      </c>
      <c r="G644">
        <v>459.30254178207701</v>
      </c>
    </row>
    <row r="645" spans="5:7" ht="13.5" thickBot="1" x14ac:dyDescent="0.25">
      <c r="E645" s="8">
        <f>+E644+2</f>
        <v>35151</v>
      </c>
      <c r="F645">
        <v>343.04</v>
      </c>
      <c r="G645">
        <v>455.54440666413308</v>
      </c>
    </row>
    <row r="646" spans="5:7" ht="13.5" thickBot="1" x14ac:dyDescent="0.25">
      <c r="E646" s="8">
        <f>+E645+2</f>
        <v>35153</v>
      </c>
      <c r="F646">
        <v>339.42</v>
      </c>
      <c r="G646">
        <v>450.73718082421885</v>
      </c>
    </row>
    <row r="647" spans="5:7" ht="13.5" thickBot="1" x14ac:dyDescent="0.25">
      <c r="E647" s="8">
        <f>+E646+3</f>
        <v>35156</v>
      </c>
      <c r="F647">
        <v>338.5</v>
      </c>
      <c r="G647">
        <v>451.31486679767318</v>
      </c>
    </row>
    <row r="648" spans="5:7" ht="13.5" thickBot="1" x14ac:dyDescent="0.25">
      <c r="E648" s="8">
        <f>+E647+2</f>
        <v>35158</v>
      </c>
      <c r="F648">
        <v>336.83</v>
      </c>
      <c r="G648">
        <v>449.08829123621933</v>
      </c>
    </row>
    <row r="649" spans="5:7" ht="13.5" thickBot="1" x14ac:dyDescent="0.25">
      <c r="E649" s="8">
        <f>+E648+2</f>
        <v>35160</v>
      </c>
      <c r="F649">
        <v>334.87</v>
      </c>
      <c r="G649">
        <v>446.47506482876463</v>
      </c>
    </row>
    <row r="650" spans="5:7" ht="13.5" thickBot="1" x14ac:dyDescent="0.25">
      <c r="E650" s="8">
        <f>+E649+3</f>
        <v>35163</v>
      </c>
      <c r="F650">
        <v>334.42</v>
      </c>
      <c r="G650">
        <v>446.34862606305359</v>
      </c>
    </row>
    <row r="651" spans="5:7" ht="13.5" thickBot="1" x14ac:dyDescent="0.25">
      <c r="E651" s="8">
        <f>+E650+2</f>
        <v>35165</v>
      </c>
      <c r="F651">
        <v>335.72</v>
      </c>
      <c r="G651">
        <v>448.08372926825058</v>
      </c>
    </row>
    <row r="652" spans="5:7" ht="13.5" thickBot="1" x14ac:dyDescent="0.25">
      <c r="E652" s="8">
        <f>+E651+2</f>
        <v>35167</v>
      </c>
      <c r="F652">
        <v>337.14</v>
      </c>
      <c r="G652">
        <v>450.03364858286045</v>
      </c>
    </row>
    <row r="653" spans="5:7" ht="13.5" thickBot="1" x14ac:dyDescent="0.25">
      <c r="E653" s="8">
        <f>+E652+3</f>
        <v>35170</v>
      </c>
      <c r="F653">
        <v>336.32</v>
      </c>
      <c r="G653">
        <v>448.9390659411153</v>
      </c>
    </row>
    <row r="654" spans="5:7" ht="13.5" thickBot="1" x14ac:dyDescent="0.25">
      <c r="E654" s="8">
        <f>+E653+2</f>
        <v>35172</v>
      </c>
      <c r="F654">
        <v>337.06</v>
      </c>
      <c r="G654">
        <v>450.0162823738832</v>
      </c>
    </row>
    <row r="655" spans="5:7" ht="13.5" thickBot="1" x14ac:dyDescent="0.25">
      <c r="E655" s="8">
        <f>+E654+2</f>
        <v>35174</v>
      </c>
      <c r="F655">
        <v>338.88</v>
      </c>
      <c r="G655">
        <v>452.44620474355173</v>
      </c>
    </row>
    <row r="656" spans="5:7" ht="13.5" thickBot="1" x14ac:dyDescent="0.25">
      <c r="E656" s="8">
        <f>+E655+3</f>
        <v>35177</v>
      </c>
      <c r="F656">
        <v>342.28</v>
      </c>
      <c r="G656">
        <v>456.98562015941599</v>
      </c>
    </row>
    <row r="657" spans="5:7" ht="13.5" thickBot="1" x14ac:dyDescent="0.25">
      <c r="E657" s="8">
        <f>+E656+2</f>
        <v>35179</v>
      </c>
      <c r="F657">
        <v>340.73</v>
      </c>
      <c r="G657">
        <v>454.91618077865439</v>
      </c>
    </row>
    <row r="658" spans="5:7" ht="13.5" thickBot="1" x14ac:dyDescent="0.25">
      <c r="E658" s="8">
        <f>+E657+2</f>
        <v>35181</v>
      </c>
      <c r="F658">
        <v>340.77</v>
      </c>
      <c r="G658">
        <v>454.96958566589984</v>
      </c>
    </row>
    <row r="659" spans="5:7" ht="13.5" thickBot="1" x14ac:dyDescent="0.25">
      <c r="E659" s="8">
        <f>+E658+3</f>
        <v>35184</v>
      </c>
      <c r="F659">
        <v>340.99</v>
      </c>
      <c r="G659">
        <v>455.2633125457499</v>
      </c>
    </row>
    <row r="660" spans="5:7" ht="13.5" thickBot="1" x14ac:dyDescent="0.25">
      <c r="E660" s="8">
        <v>35188</v>
      </c>
      <c r="F660">
        <v>342.15</v>
      </c>
      <c r="G660">
        <v>456.81205427586826</v>
      </c>
    </row>
    <row r="661" spans="5:7" ht="13.5" thickBot="1" x14ac:dyDescent="0.25">
      <c r="E661" s="8">
        <f>+E660+3</f>
        <v>35191</v>
      </c>
      <c r="F661">
        <v>339.74</v>
      </c>
      <c r="G661">
        <v>453.59440981932926</v>
      </c>
    </row>
    <row r="662" spans="5:7" ht="13.5" thickBot="1" x14ac:dyDescent="0.25">
      <c r="E662" s="8">
        <f>+E661+2</f>
        <v>35193</v>
      </c>
      <c r="F662">
        <v>340.94</v>
      </c>
      <c r="G662">
        <v>455.19655643669307</v>
      </c>
    </row>
    <row r="663" spans="5:7" ht="13.5" thickBot="1" x14ac:dyDescent="0.25">
      <c r="E663" s="8">
        <f>+E662+2</f>
        <v>35195</v>
      </c>
      <c r="F663">
        <v>342.15356150307207</v>
      </c>
      <c r="G663">
        <v>456.81680931761798</v>
      </c>
    </row>
    <row r="664" spans="5:7" ht="13.5" thickBot="1" x14ac:dyDescent="0.25">
      <c r="E664" s="8">
        <f>+E663+3</f>
        <v>35198</v>
      </c>
      <c r="F664">
        <v>342.4</v>
      </c>
      <c r="G664">
        <v>457.14583482115239</v>
      </c>
    </row>
    <row r="665" spans="5:7" ht="13.5" thickBot="1" x14ac:dyDescent="0.25">
      <c r="E665" s="8">
        <f>+E664+2</f>
        <v>35200</v>
      </c>
      <c r="F665">
        <v>343.56</v>
      </c>
      <c r="G665">
        <v>458.69457655127081</v>
      </c>
    </row>
    <row r="666" spans="5:7" ht="13.5" thickBot="1" x14ac:dyDescent="0.25">
      <c r="E666" s="8">
        <f>+E665+2</f>
        <v>35202</v>
      </c>
      <c r="F666">
        <v>343.65</v>
      </c>
      <c r="G666">
        <v>458.81473754757303</v>
      </c>
    </row>
    <row r="667" spans="5:7" ht="13.5" thickBot="1" x14ac:dyDescent="0.25">
      <c r="E667" s="8">
        <f>+E666+3</f>
        <v>35205</v>
      </c>
      <c r="F667">
        <v>342.93</v>
      </c>
      <c r="G667">
        <v>457.85344957715472</v>
      </c>
    </row>
    <row r="668" spans="5:7" ht="13.5" thickBot="1" x14ac:dyDescent="0.25">
      <c r="E668" s="8">
        <f>+E667+2</f>
        <v>35207</v>
      </c>
      <c r="F668">
        <v>342.48</v>
      </c>
      <c r="G668">
        <v>458.4498605079466</v>
      </c>
    </row>
    <row r="669" spans="5:7" ht="13.5" thickBot="1" x14ac:dyDescent="0.25">
      <c r="E669" s="8">
        <f>+E668+2</f>
        <v>35209</v>
      </c>
      <c r="F669">
        <v>342.21</v>
      </c>
      <c r="G669">
        <v>458.08843367327842</v>
      </c>
    </row>
    <row r="670" spans="5:7" ht="13.5" thickBot="1" x14ac:dyDescent="0.25">
      <c r="E670" s="8">
        <f>+E669+3</f>
        <v>35212</v>
      </c>
      <c r="F670">
        <v>341.36</v>
      </c>
      <c r="G670">
        <v>457.15831551345866</v>
      </c>
    </row>
    <row r="671" spans="5:7" ht="13.5" thickBot="1" x14ac:dyDescent="0.25">
      <c r="E671" s="8">
        <f>+E670+2</f>
        <v>35214</v>
      </c>
      <c r="F671">
        <v>340.92</v>
      </c>
      <c r="G671">
        <v>456.56905590827375</v>
      </c>
    </row>
    <row r="672" spans="5:7" ht="13.5" thickBot="1" x14ac:dyDescent="0.25">
      <c r="E672" s="8">
        <f>+E671+2</f>
        <v>35216</v>
      </c>
      <c r="F672">
        <v>340.05</v>
      </c>
      <c r="G672">
        <v>455.40392896165815</v>
      </c>
    </row>
    <row r="673" spans="5:7" ht="13.5" thickBot="1" x14ac:dyDescent="0.25">
      <c r="E673" s="8">
        <f>+E672+3</f>
        <v>35219</v>
      </c>
      <c r="F673">
        <v>339.1</v>
      </c>
      <c r="G673">
        <v>454.13166390500896</v>
      </c>
    </row>
    <row r="674" spans="5:7" ht="13.5" thickBot="1" x14ac:dyDescent="0.25">
      <c r="E674" s="8">
        <f>+E673+2</f>
        <v>35221</v>
      </c>
      <c r="F674">
        <v>318.66000000000003</v>
      </c>
      <c r="G674">
        <v>426.95578919123886</v>
      </c>
    </row>
    <row r="675" spans="5:7" ht="13.5" thickBot="1" x14ac:dyDescent="0.25">
      <c r="E675" s="8">
        <f>+E674+2</f>
        <v>35223</v>
      </c>
      <c r="F675">
        <v>315.49</v>
      </c>
      <c r="G675">
        <v>422.70847276703682</v>
      </c>
    </row>
    <row r="676" spans="5:7" ht="13.5" thickBot="1" x14ac:dyDescent="0.25">
      <c r="E676" s="8">
        <f>+E675+3</f>
        <v>35226</v>
      </c>
      <c r="F676">
        <v>322.31</v>
      </c>
      <c r="G676">
        <v>431.84623239260719</v>
      </c>
    </row>
    <row r="677" spans="5:7" ht="13.5" thickBot="1" x14ac:dyDescent="0.25">
      <c r="E677" s="8">
        <f>+E676+2</f>
        <v>35228</v>
      </c>
      <c r="F677">
        <v>331.96</v>
      </c>
      <c r="G677">
        <v>445.23802509424672</v>
      </c>
    </row>
    <row r="678" spans="5:7" ht="13.5" thickBot="1" x14ac:dyDescent="0.25">
      <c r="E678" s="8">
        <f>+E677+2</f>
        <v>35230</v>
      </c>
      <c r="F678">
        <v>335.07</v>
      </c>
      <c r="G678">
        <v>449.40928144453926</v>
      </c>
    </row>
    <row r="679" spans="5:7" ht="13.5" thickBot="1" x14ac:dyDescent="0.25">
      <c r="E679" s="8">
        <f>+E678+3</f>
        <v>35233</v>
      </c>
      <c r="F679">
        <v>334.05</v>
      </c>
      <c r="G679">
        <v>448.04121666084205</v>
      </c>
    </row>
    <row r="680" spans="5:7" ht="13.5" thickBot="1" x14ac:dyDescent="0.25">
      <c r="E680" s="8">
        <f>+E679+2</f>
        <v>35235</v>
      </c>
      <c r="F680">
        <v>333.23</v>
      </c>
      <c r="G680">
        <v>448.24924478797107</v>
      </c>
    </row>
    <row r="681" spans="5:7" ht="13.5" thickBot="1" x14ac:dyDescent="0.25">
      <c r="E681" s="8">
        <f>+E680+2</f>
        <v>35237</v>
      </c>
      <c r="F681">
        <v>330.52</v>
      </c>
      <c r="G681">
        <v>444.60384835495057</v>
      </c>
    </row>
    <row r="682" spans="5:7" ht="13.5" thickBot="1" x14ac:dyDescent="0.25">
      <c r="E682" s="8">
        <f>+E681+3</f>
        <v>35240</v>
      </c>
      <c r="F682">
        <v>325.26</v>
      </c>
      <c r="G682">
        <v>437.60806491421602</v>
      </c>
    </row>
    <row r="683" spans="5:7" ht="13.5" thickBot="1" x14ac:dyDescent="0.25">
      <c r="E683" s="8">
        <f>+E682+2</f>
        <v>35242</v>
      </c>
      <c r="F683">
        <v>323.29000000000002</v>
      </c>
      <c r="G683">
        <v>435.95450714219447</v>
      </c>
    </row>
    <row r="684" spans="5:7" ht="13.5" thickBot="1" x14ac:dyDescent="0.25">
      <c r="E684" s="8">
        <f>+E683+2</f>
        <v>35244</v>
      </c>
      <c r="F684">
        <v>321.49</v>
      </c>
      <c r="G684">
        <v>433.52721859984564</v>
      </c>
    </row>
    <row r="685" spans="5:7" ht="13.5" thickBot="1" x14ac:dyDescent="0.25">
      <c r="E685" s="8">
        <f>+E684+3</f>
        <v>35247</v>
      </c>
      <c r="F685">
        <v>320.70999999999998</v>
      </c>
      <c r="G685">
        <v>433.44021814286469</v>
      </c>
    </row>
    <row r="686" spans="5:7" ht="13.5" thickBot="1" x14ac:dyDescent="0.25">
      <c r="E686" s="8">
        <f>+E685+2</f>
        <v>35249</v>
      </c>
      <c r="F686">
        <v>320.57</v>
      </c>
      <c r="G686">
        <v>433.29019961492861</v>
      </c>
    </row>
    <row r="687" spans="5:7" ht="13.5" thickBot="1" x14ac:dyDescent="0.25">
      <c r="E687" s="8">
        <f>+E686+2</f>
        <v>35251</v>
      </c>
      <c r="F687">
        <v>320.12</v>
      </c>
      <c r="G687">
        <v>432.68196868306751</v>
      </c>
    </row>
    <row r="688" spans="5:7" ht="13.5" thickBot="1" x14ac:dyDescent="0.25">
      <c r="E688" s="8">
        <f>+E687+3</f>
        <v>35254</v>
      </c>
      <c r="F688">
        <v>321.20999999999998</v>
      </c>
      <c r="G688">
        <v>434.1552391624644</v>
      </c>
    </row>
    <row r="689" spans="5:7" ht="13.5" thickBot="1" x14ac:dyDescent="0.25">
      <c r="E689" s="8">
        <f>+E688+2</f>
        <v>35256</v>
      </c>
      <c r="F689">
        <v>321.48</v>
      </c>
      <c r="G689">
        <v>434.52017772158109</v>
      </c>
    </row>
    <row r="690" spans="5:7" ht="13.5" thickBot="1" x14ac:dyDescent="0.25">
      <c r="E690" s="8">
        <f>+E689+2</f>
        <v>35258</v>
      </c>
      <c r="F690">
        <v>321.99</v>
      </c>
      <c r="G690">
        <v>435.2095061110237</v>
      </c>
    </row>
    <row r="691" spans="5:7" ht="13.5" thickBot="1" x14ac:dyDescent="0.25">
      <c r="E691" s="8">
        <f>+E690+3</f>
        <v>35261</v>
      </c>
      <c r="F691">
        <v>322.52</v>
      </c>
      <c r="G691">
        <v>435.9258669863267</v>
      </c>
    </row>
    <row r="692" spans="5:7" ht="13.5" thickBot="1" x14ac:dyDescent="0.25">
      <c r="E692" s="8">
        <f>+E691+2</f>
        <v>35263</v>
      </c>
      <c r="F692">
        <v>322.69</v>
      </c>
      <c r="G692">
        <v>436.15564311614088</v>
      </c>
    </row>
    <row r="693" spans="5:7" ht="13.5" thickBot="1" x14ac:dyDescent="0.25">
      <c r="E693" s="8">
        <f>+E692+2</f>
        <v>35265</v>
      </c>
      <c r="F693">
        <v>322.41000000000003</v>
      </c>
      <c r="G693">
        <v>435.77718831409402</v>
      </c>
    </row>
    <row r="694" spans="5:7" ht="13.5" thickBot="1" x14ac:dyDescent="0.25">
      <c r="E694" s="8">
        <f>+E693+3</f>
        <v>35268</v>
      </c>
      <c r="F694">
        <v>322.22000000000003</v>
      </c>
      <c r="G694">
        <v>435.52037969841933</v>
      </c>
    </row>
    <row r="695" spans="5:7" ht="13.5" thickBot="1" x14ac:dyDescent="0.25">
      <c r="E695" s="8">
        <f>+E694+2</f>
        <v>35270</v>
      </c>
      <c r="F695">
        <v>322.89</v>
      </c>
      <c r="G695">
        <v>436.42596797474584</v>
      </c>
    </row>
    <row r="696" spans="5:7" ht="13.5" thickBot="1" x14ac:dyDescent="0.25">
      <c r="E696" s="8">
        <f>+E695+2</f>
        <v>35272</v>
      </c>
      <c r="F696">
        <v>322.08999999999997</v>
      </c>
      <c r="G696">
        <v>435.34466854032604</v>
      </c>
    </row>
    <row r="697" spans="5:7" ht="13.5" thickBot="1" x14ac:dyDescent="0.25">
      <c r="E697" s="8">
        <f>+E696+3</f>
        <v>35275</v>
      </c>
      <c r="F697">
        <v>323.26</v>
      </c>
      <c r="G697">
        <v>436.92606896316494</v>
      </c>
    </row>
    <row r="698" spans="5:7" ht="13.5" thickBot="1" x14ac:dyDescent="0.25">
      <c r="E698" s="8">
        <f>+E697+2</f>
        <v>35277</v>
      </c>
      <c r="F698">
        <v>325.83999999999997</v>
      </c>
      <c r="G698">
        <v>440.4132596391687</v>
      </c>
    </row>
    <row r="699" spans="5:7" ht="13.5" thickBot="1" x14ac:dyDescent="0.25">
      <c r="E699" s="8">
        <v>35279</v>
      </c>
      <c r="F699">
        <v>324.79000000000002</v>
      </c>
      <c r="G699">
        <v>438.99405413149287</v>
      </c>
    </row>
    <row r="700" spans="5:7" ht="13.5" thickBot="1" x14ac:dyDescent="0.25">
      <c r="E700" s="8">
        <v>35282</v>
      </c>
      <c r="F700">
        <v>324.8</v>
      </c>
      <c r="G700">
        <v>439.0075703744231</v>
      </c>
    </row>
    <row r="701" spans="5:7" ht="13.5" thickBot="1" x14ac:dyDescent="0.25">
      <c r="E701" s="8">
        <v>35284</v>
      </c>
      <c r="F701">
        <v>324.45</v>
      </c>
      <c r="G701">
        <v>438.53450187186445</v>
      </c>
    </row>
    <row r="702" spans="5:7" ht="13.5" thickBot="1" x14ac:dyDescent="0.25">
      <c r="E702" s="8">
        <v>35286</v>
      </c>
      <c r="F702">
        <v>322.97000000000003</v>
      </c>
      <c r="G702">
        <v>436.53409791818797</v>
      </c>
    </row>
    <row r="703" spans="5:7" ht="13.5" thickBot="1" x14ac:dyDescent="0.25">
      <c r="E703" s="8">
        <v>35289</v>
      </c>
      <c r="F703">
        <v>323.22000000000003</v>
      </c>
      <c r="G703">
        <v>437.02958744084498</v>
      </c>
    </row>
    <row r="704" spans="5:7" ht="13.5" thickBot="1" x14ac:dyDescent="0.25">
      <c r="E704" s="8">
        <v>35291</v>
      </c>
      <c r="F704">
        <v>322.83</v>
      </c>
      <c r="G704">
        <v>436.50226382503547</v>
      </c>
    </row>
    <row r="705" spans="5:7" ht="13.5" thickBot="1" x14ac:dyDescent="0.25">
      <c r="E705" s="8">
        <v>35293</v>
      </c>
      <c r="F705">
        <v>321.89</v>
      </c>
      <c r="G705">
        <v>435.23127869975116</v>
      </c>
    </row>
    <row r="706" spans="5:7" ht="13.5" thickBot="1" x14ac:dyDescent="0.25">
      <c r="E706" s="8">
        <v>35296</v>
      </c>
      <c r="F706">
        <v>321.33999999999997</v>
      </c>
      <c r="G706">
        <v>434.4876171902763</v>
      </c>
    </row>
    <row r="707" spans="5:7" ht="13.5" thickBot="1" x14ac:dyDescent="0.25">
      <c r="E707" s="8">
        <v>35298</v>
      </c>
      <c r="F707">
        <v>324.19</v>
      </c>
      <c r="G707">
        <v>438.34113592119149</v>
      </c>
    </row>
    <row r="708" spans="5:7" ht="13.5" thickBot="1" x14ac:dyDescent="0.25">
      <c r="E708" s="8">
        <v>35300</v>
      </c>
      <c r="F708">
        <v>321.63</v>
      </c>
      <c r="G708">
        <v>434.87972962254486</v>
      </c>
    </row>
    <row r="709" spans="5:7" ht="13.5" thickBot="1" x14ac:dyDescent="0.25">
      <c r="E709" s="8">
        <v>35303</v>
      </c>
      <c r="F709">
        <v>322.12</v>
      </c>
      <c r="G709">
        <v>435.5422644218952</v>
      </c>
    </row>
    <row r="710" spans="5:7" ht="13.5" thickBot="1" x14ac:dyDescent="0.25">
      <c r="E710" s="8">
        <v>35305</v>
      </c>
      <c r="F710">
        <v>322.32</v>
      </c>
      <c r="G710">
        <v>435.81268678897692</v>
      </c>
    </row>
    <row r="711" spans="5:7" ht="13.5" thickBot="1" x14ac:dyDescent="0.25">
      <c r="E711" s="8">
        <v>35307</v>
      </c>
      <c r="F711">
        <v>321.39999999999998</v>
      </c>
      <c r="G711">
        <v>434.633710792003</v>
      </c>
    </row>
    <row r="712" spans="5:7" ht="13.5" thickBot="1" x14ac:dyDescent="0.25">
      <c r="E712" s="8">
        <v>35310</v>
      </c>
      <c r="F712">
        <v>321.79000000000002</v>
      </c>
      <c r="G712">
        <v>435.16111324131509</v>
      </c>
    </row>
    <row r="713" spans="5:7" ht="13.5" thickBot="1" x14ac:dyDescent="0.25">
      <c r="E713" s="8">
        <v>35312</v>
      </c>
      <c r="F713">
        <v>321.70999999999998</v>
      </c>
      <c r="G713">
        <v>435.0529281235074</v>
      </c>
    </row>
    <row r="714" spans="5:7" ht="13.5" thickBot="1" x14ac:dyDescent="0.25">
      <c r="E714" s="8">
        <v>35314</v>
      </c>
      <c r="F714">
        <v>322.08999999999997</v>
      </c>
      <c r="G714">
        <v>435.5668074330934</v>
      </c>
    </row>
    <row r="715" spans="5:7" ht="13.5" thickBot="1" x14ac:dyDescent="0.25">
      <c r="E715" s="8">
        <v>35317</v>
      </c>
      <c r="F715">
        <v>322.67</v>
      </c>
      <c r="G715">
        <v>436.35114953719852</v>
      </c>
    </row>
    <row r="716" spans="5:7" ht="13.5" thickBot="1" x14ac:dyDescent="0.25">
      <c r="E716" s="8">
        <v>35319</v>
      </c>
      <c r="F716">
        <v>322.32</v>
      </c>
      <c r="G716">
        <v>436.31134983985709</v>
      </c>
    </row>
    <row r="717" spans="5:7" ht="13.5" thickBot="1" x14ac:dyDescent="0.25">
      <c r="E717" s="8">
        <v>35321</v>
      </c>
      <c r="F717">
        <v>322.02999999999997</v>
      </c>
      <c r="G717">
        <v>435.91878874698796</v>
      </c>
    </row>
    <row r="718" spans="5:7" ht="13.5" thickBot="1" x14ac:dyDescent="0.25">
      <c r="E718" s="8">
        <v>35324</v>
      </c>
      <c r="F718">
        <v>321</v>
      </c>
      <c r="G718">
        <v>434.52452003783236</v>
      </c>
    </row>
    <row r="719" spans="5:7" ht="13.5" thickBot="1" x14ac:dyDescent="0.25">
      <c r="E719" s="8">
        <v>35326</v>
      </c>
      <c r="F719">
        <v>320.56</v>
      </c>
      <c r="G719">
        <v>433.98486470335604</v>
      </c>
    </row>
    <row r="720" spans="5:7" ht="13.5" thickBot="1" x14ac:dyDescent="0.25">
      <c r="E720" s="8">
        <v>35328</v>
      </c>
      <c r="F720">
        <v>320.52</v>
      </c>
      <c r="G720">
        <v>433.93071136361266</v>
      </c>
    </row>
    <row r="721" spans="5:7" ht="13.5" thickBot="1" x14ac:dyDescent="0.25">
      <c r="E721" s="8">
        <v>35331</v>
      </c>
      <c r="F721">
        <v>320.01</v>
      </c>
      <c r="G721">
        <v>433.24025628188468</v>
      </c>
    </row>
    <row r="722" spans="5:7" ht="13.5" thickBot="1" x14ac:dyDescent="0.25">
      <c r="E722" s="8">
        <v>35333</v>
      </c>
      <c r="F722">
        <v>318.68</v>
      </c>
      <c r="G722">
        <v>431.86668942995851</v>
      </c>
    </row>
    <row r="723" spans="5:7" ht="13.5" thickBot="1" x14ac:dyDescent="0.25">
      <c r="E723" s="8">
        <v>35335</v>
      </c>
      <c r="F723">
        <v>318.41000000000003</v>
      </c>
      <c r="G723">
        <v>431.50079258627181</v>
      </c>
    </row>
    <row r="724" spans="5:7" ht="13.5" thickBot="1" x14ac:dyDescent="0.25">
      <c r="E724" s="8">
        <v>35338</v>
      </c>
      <c r="F724">
        <v>317.7</v>
      </c>
      <c r="G724">
        <v>430.53861940472513</v>
      </c>
    </row>
    <row r="725" spans="5:7" ht="13.5" thickBot="1" x14ac:dyDescent="0.25">
      <c r="E725" s="8">
        <v>35340</v>
      </c>
      <c r="F725">
        <v>317.44</v>
      </c>
      <c r="G725">
        <v>430.90444358918154</v>
      </c>
    </row>
    <row r="726" spans="5:7" ht="13.5" thickBot="1" x14ac:dyDescent="0.25">
      <c r="E726" s="8">
        <v>35342</v>
      </c>
      <c r="F726">
        <v>316.87</v>
      </c>
      <c r="G726">
        <v>430.30508000095784</v>
      </c>
    </row>
    <row r="727" spans="5:7" ht="13.5" thickBot="1" x14ac:dyDescent="0.25">
      <c r="E727" s="8">
        <v>35345</v>
      </c>
      <c r="F727">
        <v>316.06</v>
      </c>
      <c r="G727">
        <v>429.20511119734505</v>
      </c>
    </row>
    <row r="728" spans="5:7" ht="13.5" thickBot="1" x14ac:dyDescent="0.25">
      <c r="E728" s="8">
        <v>35347</v>
      </c>
      <c r="F728">
        <v>313.87</v>
      </c>
      <c r="G728">
        <v>426.23112146905868</v>
      </c>
    </row>
    <row r="729" spans="5:7" ht="13.5" thickBot="1" x14ac:dyDescent="0.25">
      <c r="E729" s="8">
        <v>35349</v>
      </c>
      <c r="F729">
        <v>311.54000000000002</v>
      </c>
      <c r="G729">
        <v>423.06701367595042</v>
      </c>
    </row>
    <row r="730" spans="5:7" ht="13.5" thickBot="1" x14ac:dyDescent="0.25">
      <c r="E730" s="8">
        <v>35352</v>
      </c>
      <c r="F730">
        <v>309.20999999999998</v>
      </c>
      <c r="G730">
        <v>419.90290588284205</v>
      </c>
    </row>
    <row r="731" spans="5:7" ht="13.5" thickBot="1" x14ac:dyDescent="0.25">
      <c r="E731" s="8">
        <v>35354</v>
      </c>
      <c r="F731">
        <v>307.77999999999997</v>
      </c>
      <c r="G731">
        <v>417.96098564930344</v>
      </c>
    </row>
    <row r="732" spans="5:7" ht="13.5" thickBot="1" x14ac:dyDescent="0.25">
      <c r="E732" s="8">
        <v>35356</v>
      </c>
      <c r="F732">
        <v>305.77999999999997</v>
      </c>
      <c r="G732">
        <v>415.24501329470399</v>
      </c>
    </row>
    <row r="733" spans="5:7" ht="13.5" thickBot="1" x14ac:dyDescent="0.25">
      <c r="E733" s="8">
        <v>35359</v>
      </c>
      <c r="F733">
        <v>305.45999999999998</v>
      </c>
      <c r="G733">
        <v>414.81045771796806</v>
      </c>
    </row>
    <row r="734" spans="5:7" ht="13.5" thickBot="1" x14ac:dyDescent="0.25">
      <c r="E734" s="8">
        <v>35361</v>
      </c>
      <c r="F734">
        <v>305.41000000000003</v>
      </c>
      <c r="G734">
        <v>414.74255840910314</v>
      </c>
    </row>
    <row r="735" spans="5:7" ht="13.5" thickBot="1" x14ac:dyDescent="0.25">
      <c r="E735" s="8">
        <v>35363</v>
      </c>
      <c r="F735">
        <v>310.08999999999997</v>
      </c>
      <c r="G735">
        <v>421.0979337188657</v>
      </c>
    </row>
    <row r="736" spans="5:7" ht="13.5" thickBot="1" x14ac:dyDescent="0.25">
      <c r="E736" s="8">
        <v>35366</v>
      </c>
      <c r="F736">
        <v>313.55</v>
      </c>
      <c r="G736">
        <v>425.90721359640247</v>
      </c>
    </row>
    <row r="737" spans="5:7" ht="13.5" thickBot="1" x14ac:dyDescent="0.25">
      <c r="E737" s="8">
        <v>35368</v>
      </c>
      <c r="F737">
        <v>317.16000000000003</v>
      </c>
      <c r="G737">
        <v>430.81081761835441</v>
      </c>
    </row>
    <row r="738" spans="5:7" ht="13.5" thickBot="1" x14ac:dyDescent="0.25">
      <c r="E738" s="8">
        <v>35373</v>
      </c>
      <c r="F738">
        <v>319.81</v>
      </c>
      <c r="G738">
        <v>434.41041613862376</v>
      </c>
    </row>
    <row r="739" spans="5:7" ht="13.5" thickBot="1" x14ac:dyDescent="0.25">
      <c r="E739" s="8">
        <v>35375</v>
      </c>
      <c r="F739">
        <v>323.24</v>
      </c>
      <c r="G739">
        <v>439.90869634374604</v>
      </c>
    </row>
    <row r="740" spans="5:7" ht="13.5" thickBot="1" x14ac:dyDescent="0.25">
      <c r="E740" s="8">
        <v>35377</v>
      </c>
      <c r="F740">
        <v>326.33999999999997</v>
      </c>
      <c r="G740">
        <v>444.32994555621633</v>
      </c>
    </row>
    <row r="741" spans="5:7" ht="13.5" thickBot="1" x14ac:dyDescent="0.25">
      <c r="E741" s="8">
        <v>35380</v>
      </c>
      <c r="F741">
        <v>328.05</v>
      </c>
      <c r="G741">
        <v>446.65820506133718</v>
      </c>
    </row>
    <row r="742" spans="5:7" ht="13.5" thickBot="1" x14ac:dyDescent="0.25">
      <c r="E742" s="8">
        <v>35382</v>
      </c>
      <c r="F742">
        <v>328.68</v>
      </c>
      <c r="G742">
        <v>447.51598487901333</v>
      </c>
    </row>
    <row r="743" spans="5:7" ht="13.5" thickBot="1" x14ac:dyDescent="0.25">
      <c r="E743" s="8">
        <v>35384</v>
      </c>
      <c r="F743">
        <v>327.56</v>
      </c>
      <c r="G743">
        <v>445.99104298092249</v>
      </c>
    </row>
    <row r="744" spans="5:7" ht="13.5" thickBot="1" x14ac:dyDescent="0.25">
      <c r="E744" s="8">
        <v>35387</v>
      </c>
      <c r="F744">
        <v>327.43</v>
      </c>
      <c r="G744">
        <v>446.91708310701114</v>
      </c>
    </row>
    <row r="745" spans="5:7" ht="13.5" thickBot="1" x14ac:dyDescent="0.25">
      <c r="E745" s="8">
        <v>35389</v>
      </c>
      <c r="F745">
        <v>327.92</v>
      </c>
      <c r="G745">
        <v>447.58589589362947</v>
      </c>
    </row>
    <row r="746" spans="5:7" ht="13.5" thickBot="1" x14ac:dyDescent="0.25">
      <c r="E746" s="8">
        <v>35391</v>
      </c>
      <c r="F746">
        <v>326.74</v>
      </c>
      <c r="G746">
        <v>445.97528550952819</v>
      </c>
    </row>
    <row r="747" spans="5:7" ht="13.5" thickBot="1" x14ac:dyDescent="0.25">
      <c r="E747" s="8">
        <v>35394</v>
      </c>
      <c r="F747">
        <v>325.70999999999998</v>
      </c>
      <c r="G747">
        <v>444.59976824481203</v>
      </c>
    </row>
    <row r="748" spans="5:7" ht="13.5" thickBot="1" x14ac:dyDescent="0.25">
      <c r="E748" s="8">
        <v>35396</v>
      </c>
      <c r="F748">
        <v>325.54000000000002</v>
      </c>
      <c r="G748">
        <v>444.36771531244398</v>
      </c>
    </row>
    <row r="749" spans="5:7" ht="13.5" thickBot="1" x14ac:dyDescent="0.25">
      <c r="E749" s="8">
        <v>35398</v>
      </c>
      <c r="F749">
        <v>325.77</v>
      </c>
      <c r="G749">
        <v>444.68166927976546</v>
      </c>
    </row>
    <row r="750" spans="5:7" ht="13.5" thickBot="1" x14ac:dyDescent="0.25">
      <c r="E750" s="8">
        <v>35401</v>
      </c>
      <c r="F750">
        <v>325.56</v>
      </c>
      <c r="G750">
        <v>445.46675127348556</v>
      </c>
    </row>
    <row r="751" spans="5:7" ht="13.5" thickBot="1" x14ac:dyDescent="0.25">
      <c r="E751" s="8">
        <v>35403</v>
      </c>
      <c r="F751">
        <v>326.60000000000002</v>
      </c>
      <c r="G751">
        <v>446.97847398125532</v>
      </c>
    </row>
    <row r="752" spans="5:7" ht="13.5" thickBot="1" x14ac:dyDescent="0.25">
      <c r="E752" s="8">
        <v>35405</v>
      </c>
      <c r="F752">
        <v>327.35000000000002</v>
      </c>
      <c r="G752">
        <v>448.10404340262426</v>
      </c>
    </row>
    <row r="753" spans="5:7" ht="13.5" thickBot="1" x14ac:dyDescent="0.25">
      <c r="E753" s="8">
        <v>35408</v>
      </c>
      <c r="F753">
        <v>329.02</v>
      </c>
      <c r="G753">
        <v>450.39007899902674</v>
      </c>
    </row>
    <row r="754" spans="5:7" ht="13.5" thickBot="1" x14ac:dyDescent="0.25">
      <c r="E754" s="8">
        <v>35410</v>
      </c>
      <c r="F754">
        <v>330.84</v>
      </c>
      <c r="G754">
        <v>453.45370774131237</v>
      </c>
    </row>
    <row r="755" spans="5:7" ht="13.5" thickBot="1" x14ac:dyDescent="0.25">
      <c r="E755" s="8">
        <v>35412</v>
      </c>
      <c r="F755">
        <v>333.28</v>
      </c>
      <c r="G755">
        <v>457.04032913890006</v>
      </c>
    </row>
    <row r="756" spans="5:7" ht="13.5" thickBot="1" x14ac:dyDescent="0.25">
      <c r="E756" s="8">
        <v>35415</v>
      </c>
      <c r="F756">
        <v>335.84</v>
      </c>
      <c r="G756">
        <v>460.94030594573644</v>
      </c>
    </row>
    <row r="757" spans="5:7" ht="13.5" thickBot="1" x14ac:dyDescent="0.25">
      <c r="E757" s="8">
        <v>35417</v>
      </c>
      <c r="F757">
        <v>338.18</v>
      </c>
      <c r="G757">
        <v>464.34015560809308</v>
      </c>
    </row>
    <row r="758" spans="5:7" ht="13.5" thickBot="1" x14ac:dyDescent="0.25">
      <c r="E758" s="8">
        <v>35419</v>
      </c>
      <c r="F758">
        <v>341.86</v>
      </c>
      <c r="G758">
        <v>469.39300253173667</v>
      </c>
    </row>
    <row r="759" spans="5:7" ht="13.5" thickBot="1" x14ac:dyDescent="0.25">
      <c r="E759" s="8">
        <v>35422</v>
      </c>
      <c r="F759">
        <v>347.16</v>
      </c>
      <c r="G759">
        <v>476.67020054676686</v>
      </c>
    </row>
    <row r="760" spans="5:7" ht="13.5" thickBot="1" x14ac:dyDescent="0.25">
      <c r="E760" s="8">
        <v>35426</v>
      </c>
      <c r="F760">
        <v>351.32</v>
      </c>
      <c r="G760">
        <v>482.38211446045085</v>
      </c>
    </row>
    <row r="761" spans="5:7" ht="13.5" thickBot="1" x14ac:dyDescent="0.25">
      <c r="E761" s="8">
        <v>35429</v>
      </c>
      <c r="F761">
        <v>353.46</v>
      </c>
      <c r="G761">
        <v>485.32045479104789</v>
      </c>
    </row>
    <row r="762" spans="5:7" ht="13.5" thickBot="1" x14ac:dyDescent="0.25">
      <c r="E762" s="8">
        <v>35436</v>
      </c>
      <c r="F762">
        <v>354</v>
      </c>
      <c r="G762">
        <v>486.06190515484343</v>
      </c>
    </row>
    <row r="763" spans="5:7" ht="13.5" thickBot="1" x14ac:dyDescent="0.25">
      <c r="E763" s="8">
        <v>35438</v>
      </c>
      <c r="F763">
        <v>357.7</v>
      </c>
      <c r="G763">
        <v>491.58720067811595</v>
      </c>
    </row>
    <row r="764" spans="5:7" ht="13.5" thickBot="1" x14ac:dyDescent="0.25">
      <c r="E764" s="8">
        <v>35440</v>
      </c>
      <c r="F764">
        <v>359.92</v>
      </c>
      <c r="G764">
        <v>494.63814724089326</v>
      </c>
    </row>
    <row r="765" spans="5:7" ht="13.5" thickBot="1" x14ac:dyDescent="0.25">
      <c r="E765" s="8">
        <v>35443</v>
      </c>
      <c r="F765">
        <v>361.09</v>
      </c>
      <c r="G765">
        <v>496.246078537492</v>
      </c>
    </row>
    <row r="766" spans="5:7" ht="13.5" thickBot="1" x14ac:dyDescent="0.25">
      <c r="E766" s="8">
        <v>35445</v>
      </c>
      <c r="F766">
        <v>363.6</v>
      </c>
      <c r="G766">
        <v>499.69557217378519</v>
      </c>
    </row>
    <row r="767" spans="5:7" ht="13.5" thickBot="1" x14ac:dyDescent="0.25">
      <c r="E767" s="8">
        <v>35447</v>
      </c>
      <c r="F767">
        <v>363.77</v>
      </c>
      <c r="G767">
        <v>499.92920321688069</v>
      </c>
    </row>
    <row r="768" spans="5:7" ht="13.5" thickBot="1" x14ac:dyDescent="0.25">
      <c r="E768" s="8">
        <v>35450</v>
      </c>
      <c r="F768">
        <v>362.96</v>
      </c>
      <c r="G768">
        <v>498.81602001154306</v>
      </c>
    </row>
    <row r="769" spans="5:7" ht="13.5" thickBot="1" x14ac:dyDescent="0.25">
      <c r="E769" s="8">
        <v>35452</v>
      </c>
      <c r="F769">
        <v>365.73</v>
      </c>
      <c r="G769">
        <v>502.62283171374719</v>
      </c>
    </row>
    <row r="770" spans="5:7" ht="13.5" thickBot="1" x14ac:dyDescent="0.25">
      <c r="E770" s="8">
        <v>35454</v>
      </c>
      <c r="F770">
        <v>367.97</v>
      </c>
      <c r="G770">
        <v>505.70126428159449</v>
      </c>
    </row>
    <row r="771" spans="5:7" ht="13.5" thickBot="1" x14ac:dyDescent="0.25">
      <c r="E771" s="8">
        <v>35457</v>
      </c>
      <c r="F771">
        <v>368.3</v>
      </c>
      <c r="G771">
        <v>506.15478336525058</v>
      </c>
    </row>
    <row r="772" spans="5:7" ht="13.5" thickBot="1" x14ac:dyDescent="0.25">
      <c r="E772" s="8">
        <v>35459</v>
      </c>
      <c r="F772">
        <v>364.43</v>
      </c>
      <c r="G772">
        <v>500.83624138419299</v>
      </c>
    </row>
    <row r="773" spans="5:7" ht="13.5" thickBot="1" x14ac:dyDescent="0.25">
      <c r="E773" s="8">
        <v>35461</v>
      </c>
      <c r="F773">
        <v>364.28</v>
      </c>
      <c r="G773">
        <v>500.63009634616742</v>
      </c>
    </row>
    <row r="774" spans="5:7" ht="13.5" thickBot="1" x14ac:dyDescent="0.25">
      <c r="E774" s="8">
        <v>35464</v>
      </c>
      <c r="F774">
        <v>364.16</v>
      </c>
      <c r="G774">
        <v>500.73246321072281</v>
      </c>
    </row>
    <row r="775" spans="5:7" ht="13.5" thickBot="1" x14ac:dyDescent="0.25">
      <c r="E775" s="8">
        <v>35466</v>
      </c>
      <c r="F775">
        <v>365.59</v>
      </c>
      <c r="G775">
        <v>502.69876215182376</v>
      </c>
    </row>
    <row r="776" spans="5:7" ht="13.5" thickBot="1" x14ac:dyDescent="0.25">
      <c r="E776" s="8">
        <v>35473</v>
      </c>
      <c r="F776">
        <v>367.76</v>
      </c>
      <c r="G776">
        <v>505.68258641908886</v>
      </c>
    </row>
    <row r="777" spans="5:7" ht="13.5" thickBot="1" x14ac:dyDescent="0.25">
      <c r="E777" s="8">
        <v>35475</v>
      </c>
      <c r="F777">
        <v>368.32</v>
      </c>
      <c r="G777">
        <v>506.45260558483471</v>
      </c>
    </row>
    <row r="778" spans="5:7" ht="13.5" thickBot="1" x14ac:dyDescent="0.25">
      <c r="E778" s="8">
        <v>35478</v>
      </c>
      <c r="F778">
        <v>368.9</v>
      </c>
      <c r="G778">
        <v>507.25012543507142</v>
      </c>
    </row>
    <row r="779" spans="5:7" ht="13.5" thickBot="1" x14ac:dyDescent="0.25">
      <c r="E779" s="8">
        <v>35480</v>
      </c>
      <c r="F779">
        <v>369.42</v>
      </c>
      <c r="G779">
        <v>507.9651432318355</v>
      </c>
    </row>
    <row r="780" spans="5:7" ht="13.5" thickBot="1" x14ac:dyDescent="0.25">
      <c r="E780" s="8">
        <v>35482</v>
      </c>
      <c r="F780">
        <v>369.21</v>
      </c>
      <c r="G780">
        <v>507.67638604468078</v>
      </c>
    </row>
    <row r="781" spans="5:7" ht="13.5" thickBot="1" x14ac:dyDescent="0.25">
      <c r="E781" s="8">
        <v>35485</v>
      </c>
      <c r="F781">
        <v>367.87</v>
      </c>
      <c r="G781">
        <v>505.83384018378899</v>
      </c>
    </row>
    <row r="782" spans="5:7" ht="13.5" thickBot="1" x14ac:dyDescent="0.25">
      <c r="E782" s="8">
        <v>35487</v>
      </c>
      <c r="F782">
        <v>367.77</v>
      </c>
      <c r="G782">
        <v>505.69633676133435</v>
      </c>
    </row>
    <row r="783" spans="5:7" ht="13.5" thickBot="1" x14ac:dyDescent="0.25">
      <c r="E783" s="8">
        <v>35489</v>
      </c>
      <c r="F783">
        <v>366.9</v>
      </c>
      <c r="G783">
        <v>504.5000569859792</v>
      </c>
    </row>
    <row r="784" spans="5:7" ht="13.5" thickBot="1" x14ac:dyDescent="0.25">
      <c r="E784" s="8">
        <v>35492</v>
      </c>
      <c r="F784">
        <v>368.49</v>
      </c>
      <c r="G784">
        <v>506.6863614030076</v>
      </c>
    </row>
    <row r="785" spans="5:7" ht="13.5" thickBot="1" x14ac:dyDescent="0.25">
      <c r="E785" s="8">
        <v>35494</v>
      </c>
      <c r="F785">
        <v>367.85</v>
      </c>
      <c r="G785">
        <v>505.80633949929808</v>
      </c>
    </row>
    <row r="786" spans="5:7" ht="13.5" thickBot="1" x14ac:dyDescent="0.25">
      <c r="E786" s="8">
        <v>35499</v>
      </c>
      <c r="F786">
        <v>366.06</v>
      </c>
      <c r="G786">
        <v>503.34502823736045</v>
      </c>
    </row>
    <row r="787" spans="5:7" ht="13.5" thickBot="1" x14ac:dyDescent="0.25">
      <c r="E787" s="8">
        <v>35503</v>
      </c>
      <c r="F787">
        <v>366.44</v>
      </c>
      <c r="G787">
        <v>503.86754124268799</v>
      </c>
    </row>
    <row r="788" spans="5:7" ht="13.5" thickBot="1" x14ac:dyDescent="0.25">
      <c r="E788" s="8">
        <v>35506</v>
      </c>
      <c r="F788">
        <v>361.98</v>
      </c>
      <c r="G788">
        <v>497.79167882459899</v>
      </c>
    </row>
    <row r="789" spans="5:7" ht="13.5" thickBot="1" x14ac:dyDescent="0.25">
      <c r="E789" s="8">
        <v>35508</v>
      </c>
      <c r="F789">
        <v>360.93</v>
      </c>
      <c r="G789">
        <v>496.34772815670067</v>
      </c>
    </row>
    <row r="790" spans="5:7" ht="13.5" thickBot="1" x14ac:dyDescent="0.25">
      <c r="E790" s="8">
        <v>35510</v>
      </c>
      <c r="F790">
        <v>361.13</v>
      </c>
      <c r="G790">
        <v>497.13665045262502</v>
      </c>
    </row>
    <row r="791" spans="5:7" ht="13.5" thickBot="1" x14ac:dyDescent="0.25">
      <c r="E791" s="8">
        <v>35513</v>
      </c>
      <c r="F791">
        <v>361.84</v>
      </c>
      <c r="G791">
        <v>498.11404646464661</v>
      </c>
    </row>
    <row r="792" spans="5:7" ht="13.5" thickBot="1" x14ac:dyDescent="0.25">
      <c r="E792" s="8">
        <v>35515</v>
      </c>
      <c r="F792">
        <v>363.38</v>
      </c>
      <c r="G792">
        <v>500.23403218086253</v>
      </c>
    </row>
    <row r="793" spans="5:7" ht="13.5" thickBot="1" x14ac:dyDescent="0.25">
      <c r="E793" s="8">
        <v>35517</v>
      </c>
      <c r="F793">
        <v>364</v>
      </c>
      <c r="G793">
        <v>502.36939693654642</v>
      </c>
    </row>
    <row r="794" spans="5:7" ht="13.5" thickBot="1" x14ac:dyDescent="0.25">
      <c r="E794" s="8">
        <v>35520</v>
      </c>
      <c r="F794">
        <v>366.24</v>
      </c>
      <c r="G794">
        <v>505.4609009176944</v>
      </c>
    </row>
    <row r="795" spans="5:7" ht="13.5" thickBot="1" x14ac:dyDescent="0.25">
      <c r="E795" s="8">
        <v>35522</v>
      </c>
      <c r="F795">
        <v>368.76</v>
      </c>
      <c r="G795">
        <v>508.93884289648588</v>
      </c>
    </row>
    <row r="796" spans="5:7" ht="13.5" thickBot="1" x14ac:dyDescent="0.25">
      <c r="E796" s="8">
        <v>35524</v>
      </c>
      <c r="F796">
        <v>371.89</v>
      </c>
      <c r="G796">
        <v>513.31790962226194</v>
      </c>
    </row>
    <row r="797" spans="5:7" ht="13.5" thickBot="1" x14ac:dyDescent="0.25">
      <c r="E797" s="8">
        <v>35527</v>
      </c>
      <c r="F797">
        <v>372.19</v>
      </c>
      <c r="G797">
        <v>513.73199812393364</v>
      </c>
    </row>
    <row r="798" spans="5:7" ht="13.5" thickBot="1" x14ac:dyDescent="0.25">
      <c r="E798" s="8">
        <v>35529</v>
      </c>
      <c r="F798">
        <v>378.8</v>
      </c>
      <c r="G798">
        <v>524.30636969191994</v>
      </c>
    </row>
    <row r="799" spans="5:7" ht="13.5" thickBot="1" x14ac:dyDescent="0.25">
      <c r="E799" s="8">
        <v>35531</v>
      </c>
      <c r="F799">
        <v>379.72</v>
      </c>
      <c r="G799">
        <v>525.87292149202256</v>
      </c>
    </row>
    <row r="800" spans="5:7" ht="13.5" thickBot="1" x14ac:dyDescent="0.25">
      <c r="E800" s="8">
        <v>35534</v>
      </c>
      <c r="F800">
        <v>382.52</v>
      </c>
      <c r="G800">
        <v>529.75063185802287</v>
      </c>
    </row>
    <row r="801" spans="5:7" ht="13.5" thickBot="1" x14ac:dyDescent="0.25">
      <c r="E801" s="8">
        <v>35536</v>
      </c>
      <c r="F801">
        <v>385.49</v>
      </c>
      <c r="G801">
        <v>534.61397913486974</v>
      </c>
    </row>
    <row r="802" spans="5:7" ht="13.5" thickBot="1" x14ac:dyDescent="0.25">
      <c r="E802" s="8">
        <v>35538</v>
      </c>
      <c r="F802">
        <v>385.35</v>
      </c>
      <c r="G802">
        <v>534.41982116169572</v>
      </c>
    </row>
    <row r="803" spans="5:7" ht="13.5" thickBot="1" x14ac:dyDescent="0.25">
      <c r="E803" s="8">
        <v>35541</v>
      </c>
      <c r="F803">
        <v>384.03</v>
      </c>
      <c r="G803">
        <v>532.58918884319701</v>
      </c>
    </row>
    <row r="804" spans="5:7" ht="13.5" thickBot="1" x14ac:dyDescent="0.25">
      <c r="E804" s="8">
        <v>35543</v>
      </c>
      <c r="F804">
        <v>385.52</v>
      </c>
      <c r="G804">
        <v>534.65558441483563</v>
      </c>
    </row>
    <row r="805" spans="5:7" ht="13.5" thickBot="1" x14ac:dyDescent="0.25">
      <c r="E805" s="8">
        <v>35545</v>
      </c>
      <c r="F805">
        <v>389.31</v>
      </c>
      <c r="G805">
        <v>539.91171811719153</v>
      </c>
    </row>
    <row r="806" spans="5:7" ht="13.5" thickBot="1" x14ac:dyDescent="0.25">
      <c r="E806" s="8">
        <v>35548</v>
      </c>
      <c r="F806">
        <v>389.9</v>
      </c>
      <c r="G806">
        <v>540.72995528985382</v>
      </c>
    </row>
    <row r="807" spans="5:7" ht="13.5" thickBot="1" x14ac:dyDescent="0.25">
      <c r="E807" s="8">
        <v>35550</v>
      </c>
      <c r="F807">
        <v>391.5</v>
      </c>
      <c r="G807">
        <v>542.94890355470056</v>
      </c>
    </row>
    <row r="808" spans="5:7" ht="13.5" thickBot="1" x14ac:dyDescent="0.25">
      <c r="E808" s="8">
        <v>35552</v>
      </c>
      <c r="F808">
        <v>391.25</v>
      </c>
      <c r="G808">
        <v>542.60219288831831</v>
      </c>
    </row>
    <row r="809" spans="5:7" ht="13.5" thickBot="1" x14ac:dyDescent="0.25">
      <c r="E809" s="8">
        <v>35555</v>
      </c>
      <c r="F809">
        <v>394.79</v>
      </c>
      <c r="G809">
        <v>547.51161592429185</v>
      </c>
    </row>
    <row r="810" spans="5:7" ht="13.5" thickBot="1" x14ac:dyDescent="0.25">
      <c r="E810" s="8">
        <v>35557</v>
      </c>
      <c r="F810">
        <v>394.04</v>
      </c>
      <c r="G810">
        <v>546.47148392514498</v>
      </c>
    </row>
    <row r="811" spans="5:7" ht="13.5" thickBot="1" x14ac:dyDescent="0.25">
      <c r="E811" s="8">
        <v>35559</v>
      </c>
      <c r="F811">
        <v>393.68</v>
      </c>
      <c r="G811">
        <v>545.97222056555438</v>
      </c>
    </row>
    <row r="812" spans="5:7" ht="13.5" thickBot="1" x14ac:dyDescent="0.25">
      <c r="E812" s="8">
        <v>35562</v>
      </c>
      <c r="F812">
        <v>389.2</v>
      </c>
      <c r="G812">
        <v>539.75916542398329</v>
      </c>
    </row>
    <row r="813" spans="5:7" ht="13.5" thickBot="1" x14ac:dyDescent="0.25">
      <c r="E813" s="8">
        <v>35564</v>
      </c>
      <c r="F813">
        <v>386.1</v>
      </c>
      <c r="G813">
        <v>535.4599531608427</v>
      </c>
    </row>
    <row r="814" spans="5:7" ht="13.5" thickBot="1" x14ac:dyDescent="0.25">
      <c r="E814" s="8">
        <v>35566</v>
      </c>
      <c r="F814">
        <v>385.56</v>
      </c>
      <c r="G814">
        <v>534.71105812145686</v>
      </c>
    </row>
    <row r="815" spans="5:7" ht="13.5" thickBot="1" x14ac:dyDescent="0.25">
      <c r="E815" s="8">
        <v>35569</v>
      </c>
      <c r="F815">
        <v>385.12</v>
      </c>
      <c r="G815">
        <v>534.10084734862403</v>
      </c>
    </row>
    <row r="816" spans="5:7" ht="13.5" thickBot="1" x14ac:dyDescent="0.25">
      <c r="E816" s="8">
        <v>35571</v>
      </c>
      <c r="F816">
        <v>384.84</v>
      </c>
      <c r="G816">
        <v>534.77171558511202</v>
      </c>
    </row>
    <row r="817" spans="5:7" ht="13.5" thickBot="1" x14ac:dyDescent="0.25">
      <c r="E817" s="8">
        <v>35573</v>
      </c>
      <c r="F817">
        <v>383.52</v>
      </c>
      <c r="G817">
        <v>532.93745026816907</v>
      </c>
    </row>
    <row r="818" spans="5:7" ht="13.5" thickBot="1" x14ac:dyDescent="0.25">
      <c r="E818" s="8">
        <v>35576</v>
      </c>
      <c r="F818">
        <v>380.95</v>
      </c>
      <c r="G818">
        <v>529.36619127987854</v>
      </c>
    </row>
    <row r="819" spans="5:7" ht="13.5" thickBot="1" x14ac:dyDescent="0.25">
      <c r="E819" s="8">
        <v>35578</v>
      </c>
      <c r="F819">
        <v>379.6</v>
      </c>
      <c r="G819">
        <v>527.49023811482323</v>
      </c>
    </row>
    <row r="820" spans="5:7" ht="13.5" thickBot="1" x14ac:dyDescent="0.25">
      <c r="E820" s="8">
        <v>35580</v>
      </c>
      <c r="F820">
        <v>379.22</v>
      </c>
      <c r="G820">
        <v>527.18482727873266</v>
      </c>
    </row>
    <row r="821" spans="5:7" ht="13.5" thickBot="1" x14ac:dyDescent="0.25">
      <c r="E821" s="8">
        <v>35583</v>
      </c>
      <c r="F821">
        <v>378.45</v>
      </c>
      <c r="G821">
        <v>526.37422978538962</v>
      </c>
    </row>
    <row r="822" spans="5:7" ht="13.5" thickBot="1" x14ac:dyDescent="0.25">
      <c r="E822" s="8">
        <v>35585</v>
      </c>
      <c r="F822">
        <v>379.22</v>
      </c>
      <c r="G822">
        <v>527.44519862390132</v>
      </c>
    </row>
    <row r="823" spans="5:7" ht="13.5" thickBot="1" x14ac:dyDescent="0.25">
      <c r="E823" s="8">
        <v>35587</v>
      </c>
      <c r="F823">
        <v>377.19</v>
      </c>
      <c r="G823">
        <v>524.62173532237045</v>
      </c>
    </row>
    <row r="824" spans="5:7" ht="13.5" thickBot="1" x14ac:dyDescent="0.25">
      <c r="E824" s="8">
        <v>35590</v>
      </c>
      <c r="F824">
        <v>377.68</v>
      </c>
      <c r="G824">
        <v>525.30326094687791</v>
      </c>
    </row>
    <row r="825" spans="5:7" ht="13.5" thickBot="1" x14ac:dyDescent="0.25">
      <c r="E825" s="8">
        <v>35592</v>
      </c>
      <c r="F825">
        <v>383.79</v>
      </c>
      <c r="G825">
        <v>534.23336393694206</v>
      </c>
    </row>
    <row r="826" spans="5:7" ht="13.5" thickBot="1" x14ac:dyDescent="0.25">
      <c r="E826" s="8">
        <v>35594</v>
      </c>
      <c r="F826">
        <v>388.61</v>
      </c>
      <c r="G826">
        <v>541.09844191305069</v>
      </c>
    </row>
    <row r="827" spans="5:7" ht="13.5" thickBot="1" x14ac:dyDescent="0.25">
      <c r="E827" s="8">
        <v>35597</v>
      </c>
      <c r="F827">
        <v>388.94</v>
      </c>
      <c r="G827">
        <v>541.55793211101593</v>
      </c>
    </row>
    <row r="828" spans="5:7" ht="13.5" thickBot="1" x14ac:dyDescent="0.25">
      <c r="E828" s="8">
        <v>35599</v>
      </c>
      <c r="F828">
        <v>390.89</v>
      </c>
      <c r="G828">
        <v>544.34830321306799</v>
      </c>
    </row>
    <row r="829" spans="5:7" ht="13.5" thickBot="1" x14ac:dyDescent="0.25">
      <c r="E829" s="8">
        <v>35601</v>
      </c>
      <c r="F829">
        <v>390.2</v>
      </c>
      <c r="G829">
        <v>543.38741823464181</v>
      </c>
    </row>
    <row r="830" spans="5:7" ht="13.5" thickBot="1" x14ac:dyDescent="0.25">
      <c r="E830" s="8">
        <v>35604</v>
      </c>
      <c r="F830">
        <v>387.72</v>
      </c>
      <c r="G830">
        <v>539.97155537353729</v>
      </c>
    </row>
    <row r="831" spans="5:7" ht="13.5" thickBot="1" x14ac:dyDescent="0.25">
      <c r="E831" s="8">
        <v>35606</v>
      </c>
      <c r="F831">
        <v>385.97</v>
      </c>
      <c r="G831">
        <v>537.53435785495765</v>
      </c>
    </row>
    <row r="832" spans="5:7" ht="13.5" thickBot="1" x14ac:dyDescent="0.25">
      <c r="E832" s="8">
        <v>35608</v>
      </c>
      <c r="F832">
        <v>382.32</v>
      </c>
      <c r="G832">
        <v>533.61100053739699</v>
      </c>
    </row>
    <row r="833" spans="5:7" ht="13.5" thickBot="1" x14ac:dyDescent="0.25">
      <c r="E833" s="8">
        <v>35611</v>
      </c>
      <c r="F833">
        <v>381.47</v>
      </c>
      <c r="G833">
        <v>532.42464002668146</v>
      </c>
    </row>
    <row r="834" spans="5:7" ht="13.5" thickBot="1" x14ac:dyDescent="0.25">
      <c r="E834" s="8">
        <v>35613</v>
      </c>
      <c r="F834">
        <v>380.27</v>
      </c>
      <c r="G834">
        <v>531.02122653570291</v>
      </c>
    </row>
    <row r="835" spans="5:7" ht="13.5" thickBot="1" x14ac:dyDescent="0.25">
      <c r="E835" s="8">
        <v>35615</v>
      </c>
      <c r="F835">
        <v>380.56</v>
      </c>
      <c r="G835">
        <v>531.70901613969056</v>
      </c>
    </row>
    <row r="836" spans="5:7" ht="13.5" thickBot="1" x14ac:dyDescent="0.25">
      <c r="E836" s="8">
        <v>35618</v>
      </c>
      <c r="F836">
        <v>380.83</v>
      </c>
      <c r="G836">
        <v>532.36694327789223</v>
      </c>
    </row>
    <row r="837" spans="5:7" ht="13.5" thickBot="1" x14ac:dyDescent="0.25">
      <c r="E837" s="8">
        <v>35620</v>
      </c>
      <c r="F837">
        <v>381.86</v>
      </c>
      <c r="G837">
        <v>534.19852892868028</v>
      </c>
    </row>
    <row r="838" spans="5:7" ht="13.5" thickBot="1" x14ac:dyDescent="0.25">
      <c r="E838" s="8">
        <v>35622</v>
      </c>
      <c r="F838">
        <v>380.97</v>
      </c>
      <c r="G838">
        <v>532.95347395893612</v>
      </c>
    </row>
    <row r="839" spans="5:7" ht="13.5" thickBot="1" x14ac:dyDescent="0.25">
      <c r="E839" s="8">
        <v>35625</v>
      </c>
      <c r="F839">
        <v>380.46</v>
      </c>
      <c r="G839">
        <v>532.30757070086372</v>
      </c>
    </row>
    <row r="840" spans="5:7" ht="13.5" thickBot="1" x14ac:dyDescent="0.25">
      <c r="E840" s="8">
        <v>35627</v>
      </c>
      <c r="F840">
        <v>379.24</v>
      </c>
      <c r="G840">
        <v>530.60064951005518</v>
      </c>
    </row>
    <row r="841" spans="5:7" ht="13.5" thickBot="1" x14ac:dyDescent="0.25">
      <c r="E841" s="8">
        <v>35629</v>
      </c>
      <c r="F841">
        <v>379.28</v>
      </c>
      <c r="G841">
        <v>530.65661413926193</v>
      </c>
    </row>
    <row r="842" spans="5:7" ht="13.5" thickBot="1" x14ac:dyDescent="0.25">
      <c r="E842" s="8">
        <v>35632</v>
      </c>
      <c r="F842">
        <v>379.42</v>
      </c>
      <c r="G842">
        <v>530.85249034148592</v>
      </c>
    </row>
    <row r="843" spans="5:7" ht="13.5" thickBot="1" x14ac:dyDescent="0.25">
      <c r="E843" s="8">
        <v>35634</v>
      </c>
      <c r="F843">
        <v>379.68</v>
      </c>
      <c r="G843">
        <v>531.21626043133028</v>
      </c>
    </row>
    <row r="844" spans="5:7" ht="13.5" thickBot="1" x14ac:dyDescent="0.25">
      <c r="E844" s="8">
        <v>35636</v>
      </c>
      <c r="F844">
        <v>376.31</v>
      </c>
      <c r="G844">
        <v>526.66427077169863</v>
      </c>
    </row>
    <row r="845" spans="5:7" ht="13.5" thickBot="1" x14ac:dyDescent="0.25">
      <c r="E845" s="8">
        <v>35639</v>
      </c>
      <c r="F845">
        <v>374.49</v>
      </c>
      <c r="G845">
        <v>525.53436953169057</v>
      </c>
    </row>
    <row r="846" spans="5:7" ht="13.5" thickBot="1" x14ac:dyDescent="0.25">
      <c r="E846" s="8">
        <v>35641</v>
      </c>
      <c r="F846">
        <v>370.4</v>
      </c>
      <c r="G846">
        <v>519.79473543896552</v>
      </c>
    </row>
    <row r="847" spans="5:7" ht="13.5" thickBot="1" x14ac:dyDescent="0.25">
      <c r="E847" s="8">
        <v>35643</v>
      </c>
      <c r="F847">
        <v>367.66</v>
      </c>
      <c r="G847">
        <v>515.94960159689549</v>
      </c>
    </row>
    <row r="848" spans="5:7" ht="13.5" thickBot="1" x14ac:dyDescent="0.25">
      <c r="E848" s="8">
        <v>35646</v>
      </c>
      <c r="F848">
        <v>365.92</v>
      </c>
      <c r="G848">
        <v>513.50780127382905</v>
      </c>
    </row>
    <row r="849" spans="5:7" ht="13.5" thickBot="1" x14ac:dyDescent="0.25">
      <c r="E849" s="8">
        <v>35648</v>
      </c>
      <c r="F849">
        <v>364.26</v>
      </c>
      <c r="G849">
        <v>511.17826763228288</v>
      </c>
    </row>
    <row r="850" spans="5:7" ht="13.5" thickBot="1" x14ac:dyDescent="0.25">
      <c r="E850" s="8">
        <v>35650</v>
      </c>
      <c r="F850">
        <v>363.85</v>
      </c>
      <c r="G850">
        <v>510.60290088949137</v>
      </c>
    </row>
    <row r="851" spans="5:7" ht="13.5" thickBot="1" x14ac:dyDescent="0.25">
      <c r="E851" s="8">
        <v>35653</v>
      </c>
      <c r="F851">
        <v>363.34</v>
      </c>
      <c r="G851">
        <v>510.05067492897274</v>
      </c>
    </row>
    <row r="852" spans="5:7" ht="13.5" thickBot="1" x14ac:dyDescent="0.25">
      <c r="E852" s="8">
        <v>35655</v>
      </c>
      <c r="F852">
        <v>362.9</v>
      </c>
      <c r="G852">
        <v>509.43301021556726</v>
      </c>
    </row>
    <row r="853" spans="5:7" ht="13.5" thickBot="1" x14ac:dyDescent="0.25">
      <c r="E853" s="8">
        <v>35657</v>
      </c>
      <c r="F853">
        <v>364.44</v>
      </c>
      <c r="G853">
        <v>511.59483671248648</v>
      </c>
    </row>
    <row r="854" spans="5:7" ht="13.5" thickBot="1" x14ac:dyDescent="0.25">
      <c r="E854" s="8">
        <v>35660</v>
      </c>
      <c r="F854">
        <v>365.47</v>
      </c>
      <c r="G854">
        <v>513.04073365523118</v>
      </c>
    </row>
    <row r="855" spans="5:7" ht="13.5" thickBot="1" x14ac:dyDescent="0.25">
      <c r="E855" s="8">
        <v>35662</v>
      </c>
      <c r="F855">
        <v>366.26</v>
      </c>
      <c r="G855">
        <v>514.14972257248189</v>
      </c>
    </row>
    <row r="856" spans="5:7" ht="13.5" thickBot="1" x14ac:dyDescent="0.25">
      <c r="E856" s="8">
        <v>35664</v>
      </c>
      <c r="F856">
        <v>367.31</v>
      </c>
      <c r="G856">
        <v>515.62369518401772</v>
      </c>
    </row>
    <row r="857" spans="5:7" ht="13.5" thickBot="1" x14ac:dyDescent="0.25">
      <c r="E857" s="8">
        <v>35667</v>
      </c>
      <c r="F857">
        <v>368.02</v>
      </c>
      <c r="G857">
        <v>516.6203814261039</v>
      </c>
    </row>
    <row r="858" spans="5:7" ht="13.5" thickBot="1" x14ac:dyDescent="0.25">
      <c r="E858" s="8">
        <v>35669</v>
      </c>
      <c r="F858">
        <v>369.21</v>
      </c>
      <c r="G858">
        <v>518.29088371917783</v>
      </c>
    </row>
    <row r="859" spans="5:7" ht="13.5" thickBot="1" x14ac:dyDescent="0.25">
      <c r="E859" s="8">
        <v>35671</v>
      </c>
      <c r="F859">
        <v>369.67</v>
      </c>
      <c r="G859">
        <v>518.9366241013746</v>
      </c>
    </row>
    <row r="860" spans="5:7" ht="13.5" thickBot="1" x14ac:dyDescent="0.25">
      <c r="E860" s="8">
        <v>35674</v>
      </c>
      <c r="F860">
        <v>370.38</v>
      </c>
      <c r="G860">
        <v>520.11879650140406</v>
      </c>
    </row>
    <row r="861" spans="5:7" ht="13.5" thickBot="1" x14ac:dyDescent="0.25">
      <c r="E861" s="23">
        <v>35676</v>
      </c>
      <c r="F861">
        <v>371.18</v>
      </c>
      <c r="G861">
        <v>521.24222389273496</v>
      </c>
    </row>
    <row r="862" spans="5:7" ht="13.5" thickBot="1" x14ac:dyDescent="0.25">
      <c r="E862" s="8">
        <v>35678</v>
      </c>
      <c r="F862">
        <v>374</v>
      </c>
      <c r="G862">
        <v>525.20230544717617</v>
      </c>
    </row>
    <row r="863" spans="5:7" ht="13.5" thickBot="1" x14ac:dyDescent="0.25">
      <c r="E863" s="8">
        <v>35681</v>
      </c>
      <c r="F863">
        <v>375.65</v>
      </c>
      <c r="G863">
        <v>527.519374441796</v>
      </c>
    </row>
    <row r="864" spans="5:7" ht="13.5" thickBot="1" x14ac:dyDescent="0.25">
      <c r="E864" s="8">
        <v>35683</v>
      </c>
      <c r="F864">
        <v>378.3</v>
      </c>
      <c r="G864">
        <v>531.24072767557948</v>
      </c>
    </row>
    <row r="865" spans="5:7" ht="13.5" thickBot="1" x14ac:dyDescent="0.25">
      <c r="E865" s="8">
        <v>35685</v>
      </c>
      <c r="F865">
        <v>378.88</v>
      </c>
      <c r="G865">
        <v>532.05521253429436</v>
      </c>
    </row>
    <row r="866" spans="5:7" ht="13.5" thickBot="1" x14ac:dyDescent="0.25">
      <c r="E866" s="8">
        <v>35688</v>
      </c>
      <c r="F866">
        <v>379.59</v>
      </c>
      <c r="G866">
        <v>533.05225434410056</v>
      </c>
    </row>
    <row r="867" spans="5:7" ht="13.5" thickBot="1" x14ac:dyDescent="0.25">
      <c r="E867" s="8">
        <v>35690</v>
      </c>
      <c r="F867">
        <v>383.3</v>
      </c>
      <c r="G867">
        <v>538.32014714825277</v>
      </c>
    </row>
    <row r="868" spans="5:7" ht="13.5" thickBot="1" x14ac:dyDescent="0.25">
      <c r="E868" s="8">
        <v>35692</v>
      </c>
      <c r="F868">
        <v>386.39</v>
      </c>
      <c r="G868">
        <v>543.2596383671023</v>
      </c>
    </row>
    <row r="869" spans="5:7" ht="13.5" thickBot="1" x14ac:dyDescent="0.25">
      <c r="E869" s="8">
        <v>35695</v>
      </c>
      <c r="F869">
        <v>388.59</v>
      </c>
      <c r="G869">
        <v>546.35281159727799</v>
      </c>
    </row>
    <row r="870" spans="5:7" ht="13.5" thickBot="1" x14ac:dyDescent="0.25">
      <c r="E870" s="8">
        <v>35697</v>
      </c>
      <c r="F870">
        <v>392.84</v>
      </c>
      <c r="G870">
        <v>552.3282598828448</v>
      </c>
    </row>
    <row r="871" spans="5:7" ht="13.5" thickBot="1" x14ac:dyDescent="0.25">
      <c r="E871" s="8">
        <v>35699</v>
      </c>
      <c r="F871">
        <v>396.21</v>
      </c>
      <c r="G871">
        <v>557.06643887634129</v>
      </c>
    </row>
    <row r="872" spans="5:7" ht="13.5" thickBot="1" x14ac:dyDescent="0.25">
      <c r="E872" s="8">
        <v>35702</v>
      </c>
      <c r="F872">
        <v>398.85</v>
      </c>
      <c r="G872">
        <v>560.77824675255226</v>
      </c>
    </row>
    <row r="873" spans="5:7" ht="13.5" thickBot="1" x14ac:dyDescent="0.25">
      <c r="E873" s="8">
        <v>35704</v>
      </c>
      <c r="F873">
        <v>402.85</v>
      </c>
      <c r="G873">
        <v>566.40219808014467</v>
      </c>
    </row>
    <row r="874" spans="5:7" ht="13.5" thickBot="1" x14ac:dyDescent="0.25">
      <c r="E874" s="8">
        <v>35706</v>
      </c>
      <c r="F874">
        <v>403.71</v>
      </c>
      <c r="G874">
        <v>567.61134761557696</v>
      </c>
    </row>
    <row r="875" spans="5:7" ht="13.5" thickBot="1" x14ac:dyDescent="0.25">
      <c r="E875" s="8">
        <v>35709</v>
      </c>
      <c r="F875">
        <v>405.14</v>
      </c>
      <c r="G875">
        <v>569.62191021519118</v>
      </c>
    </row>
    <row r="876" spans="5:7" ht="13.5" thickBot="1" x14ac:dyDescent="0.25">
      <c r="E876" s="8">
        <v>35711</v>
      </c>
      <c r="F876">
        <v>408.19</v>
      </c>
      <c r="G876">
        <v>573.91017310248037</v>
      </c>
    </row>
    <row r="877" spans="5:7" ht="13.5" thickBot="1" x14ac:dyDescent="0.25">
      <c r="E877" s="8">
        <v>35713</v>
      </c>
      <c r="F877">
        <v>411.01</v>
      </c>
      <c r="G877">
        <v>577.87505878843297</v>
      </c>
    </row>
    <row r="878" spans="5:7" ht="13.5" thickBot="1" x14ac:dyDescent="0.25">
      <c r="E878" s="8">
        <v>35716</v>
      </c>
      <c r="F878">
        <v>411.16</v>
      </c>
      <c r="G878">
        <v>578.29500566396132</v>
      </c>
    </row>
    <row r="879" spans="5:7" ht="13.5" thickBot="1" x14ac:dyDescent="0.25">
      <c r="E879" s="8">
        <v>35718</v>
      </c>
      <c r="F879">
        <v>412.73</v>
      </c>
      <c r="G879">
        <v>580.50320480515302</v>
      </c>
    </row>
    <row r="880" spans="5:7" ht="13.5" thickBot="1" x14ac:dyDescent="0.25">
      <c r="E880" s="8">
        <v>35720</v>
      </c>
      <c r="F880">
        <v>410.98</v>
      </c>
      <c r="G880">
        <v>578.04183633567163</v>
      </c>
    </row>
    <row r="881" spans="5:7" ht="13.5" thickBot="1" x14ac:dyDescent="0.25">
      <c r="E881" s="8">
        <v>35723</v>
      </c>
      <c r="F881">
        <v>406.57</v>
      </c>
      <c r="G881">
        <v>572.28242864531671</v>
      </c>
    </row>
    <row r="882" spans="5:7" ht="13.5" thickBot="1" x14ac:dyDescent="0.25">
      <c r="E882" s="8">
        <v>35725</v>
      </c>
      <c r="F882">
        <v>403.21</v>
      </c>
      <c r="G882">
        <v>568.95762210779264</v>
      </c>
    </row>
    <row r="883" spans="5:7" ht="13.5" thickBot="1" x14ac:dyDescent="0.25">
      <c r="E883" s="8">
        <v>35727</v>
      </c>
      <c r="F883">
        <v>400.37</v>
      </c>
      <c r="G883">
        <v>564.95018269213801</v>
      </c>
    </row>
    <row r="884" spans="5:7" ht="13.5" thickBot="1" x14ac:dyDescent="0.25">
      <c r="E884" s="8">
        <v>35730</v>
      </c>
      <c r="F884">
        <v>398.65</v>
      </c>
      <c r="G884">
        <v>562.63801070357715</v>
      </c>
    </row>
    <row r="885" spans="5:7" ht="13.5" thickBot="1" x14ac:dyDescent="0.25">
      <c r="E885" s="8">
        <v>35732</v>
      </c>
      <c r="F885">
        <v>396.35</v>
      </c>
      <c r="G885">
        <v>559.39188647275262</v>
      </c>
    </row>
    <row r="886" spans="5:7" ht="13.5" thickBot="1" x14ac:dyDescent="0.25">
      <c r="E886" s="8">
        <v>35734</v>
      </c>
      <c r="F886">
        <v>395.91</v>
      </c>
      <c r="G886">
        <v>558.77088879381222</v>
      </c>
    </row>
    <row r="887" spans="5:7" ht="13.5" thickBot="1" x14ac:dyDescent="0.25">
      <c r="E887" s="8">
        <v>35737</v>
      </c>
      <c r="F887">
        <v>396.48</v>
      </c>
      <c r="G887">
        <v>559.57536305971223</v>
      </c>
    </row>
    <row r="888" spans="5:7" ht="13.5" thickBot="1" x14ac:dyDescent="0.25">
      <c r="E888" s="8">
        <v>35739</v>
      </c>
      <c r="F888">
        <v>395.83</v>
      </c>
      <c r="G888">
        <v>559.52985788888941</v>
      </c>
    </row>
    <row r="889" spans="5:7" ht="13.5" thickBot="1" x14ac:dyDescent="0.25">
      <c r="E889" s="8">
        <v>35741</v>
      </c>
      <c r="F889">
        <v>396.17</v>
      </c>
      <c r="G889">
        <v>560.01046863512454</v>
      </c>
    </row>
    <row r="890" spans="5:7" ht="13.5" thickBot="1" x14ac:dyDescent="0.25">
      <c r="E890" s="8">
        <v>35744</v>
      </c>
      <c r="F890">
        <v>396.04</v>
      </c>
      <c r="G890">
        <v>559.82670570274058</v>
      </c>
    </row>
    <row r="891" spans="5:7" ht="13.5" thickBot="1" x14ac:dyDescent="0.25">
      <c r="E891" s="8">
        <v>35746</v>
      </c>
      <c r="F891">
        <v>397.77</v>
      </c>
      <c r="G891">
        <v>562.27216626446591</v>
      </c>
    </row>
    <row r="892" spans="5:7" ht="13.5" thickBot="1" x14ac:dyDescent="0.25">
      <c r="E892" s="8">
        <v>35748</v>
      </c>
      <c r="F892">
        <v>398.51</v>
      </c>
      <c r="G892">
        <v>563.31820141803632</v>
      </c>
    </row>
    <row r="893" spans="5:7" ht="13.5" thickBot="1" x14ac:dyDescent="0.25">
      <c r="E893" s="8">
        <v>35751</v>
      </c>
      <c r="F893">
        <v>397.42</v>
      </c>
      <c r="G893">
        <v>561.77741990804748</v>
      </c>
    </row>
    <row r="894" spans="5:7" ht="13.5" thickBot="1" x14ac:dyDescent="0.25">
      <c r="E894" s="8">
        <v>35753</v>
      </c>
      <c r="F894">
        <v>393.91</v>
      </c>
      <c r="G894">
        <v>556.81582073367963</v>
      </c>
    </row>
    <row r="895" spans="5:7" ht="13.5" thickBot="1" x14ac:dyDescent="0.25">
      <c r="E895" s="8">
        <v>35755</v>
      </c>
      <c r="F895">
        <v>392.85</v>
      </c>
      <c r="G895">
        <v>555.31744605424092</v>
      </c>
    </row>
    <row r="896" spans="5:7" ht="13.5" thickBot="1" x14ac:dyDescent="0.25">
      <c r="E896" s="8">
        <v>35758</v>
      </c>
      <c r="F896">
        <v>392.81</v>
      </c>
      <c r="G896">
        <v>555.26090361350737</v>
      </c>
    </row>
    <row r="897" spans="5:7" ht="13.5" thickBot="1" x14ac:dyDescent="0.25">
      <c r="E897" s="8">
        <v>35759</v>
      </c>
      <c r="F897">
        <v>392.85</v>
      </c>
      <c r="G897">
        <v>555.31744605424092</v>
      </c>
    </row>
    <row r="898" spans="5:7" ht="13.5" thickBot="1" x14ac:dyDescent="0.25">
      <c r="E898" s="8">
        <v>35760</v>
      </c>
      <c r="F898">
        <v>392.37</v>
      </c>
      <c r="G898">
        <v>554.63893676543842</v>
      </c>
    </row>
    <row r="899" spans="5:7" ht="13.5" thickBot="1" x14ac:dyDescent="0.25">
      <c r="E899" s="8">
        <v>35761</v>
      </c>
      <c r="F899">
        <v>392.9</v>
      </c>
      <c r="G899">
        <v>555.38812410515777</v>
      </c>
    </row>
    <row r="900" spans="5:7" ht="13.5" thickBot="1" x14ac:dyDescent="0.25">
      <c r="E900" s="8">
        <v>35762</v>
      </c>
      <c r="F900">
        <v>393.74</v>
      </c>
      <c r="G900">
        <v>556.57551536056201</v>
      </c>
    </row>
    <row r="901" spans="5:7" ht="13.5" thickBot="1" x14ac:dyDescent="0.25">
      <c r="E901" s="8">
        <v>35765</v>
      </c>
      <c r="F901">
        <v>397.17</v>
      </c>
      <c r="G901">
        <v>561.42402965346264</v>
      </c>
    </row>
    <row r="902" spans="5:7" ht="13.5" thickBot="1" x14ac:dyDescent="0.25">
      <c r="E902" s="8">
        <v>35766</v>
      </c>
      <c r="F902">
        <v>399</v>
      </c>
      <c r="G902">
        <v>564.0108463170219</v>
      </c>
    </row>
    <row r="903" spans="5:7" ht="13.5" thickBot="1" x14ac:dyDescent="0.25">
      <c r="E903" s="8">
        <v>35767</v>
      </c>
      <c r="F903">
        <v>401.15</v>
      </c>
      <c r="G903">
        <v>567.05000250644946</v>
      </c>
    </row>
    <row r="904" spans="5:7" ht="13.5" thickBot="1" x14ac:dyDescent="0.25">
      <c r="E904" s="8">
        <v>35768</v>
      </c>
      <c r="F904">
        <v>399.57</v>
      </c>
      <c r="G904">
        <v>565.01882159505874</v>
      </c>
    </row>
    <row r="905" spans="5:7" ht="13.5" thickBot="1" x14ac:dyDescent="0.25">
      <c r="E905" s="8">
        <v>35769</v>
      </c>
      <c r="F905">
        <v>397.92</v>
      </c>
      <c r="G905">
        <v>562.68561075432535</v>
      </c>
    </row>
    <row r="906" spans="5:7" ht="13.5" thickBot="1" x14ac:dyDescent="0.25">
      <c r="E906" s="8">
        <v>35772</v>
      </c>
      <c r="F906">
        <v>397.33</v>
      </c>
      <c r="G906">
        <v>562.15773170068121</v>
      </c>
    </row>
    <row r="907" spans="5:7" ht="13.5" thickBot="1" x14ac:dyDescent="0.25">
      <c r="E907" s="8">
        <v>35773</v>
      </c>
      <c r="F907">
        <v>396.17</v>
      </c>
      <c r="G907">
        <v>560.60821014602732</v>
      </c>
    </row>
    <row r="908" spans="5:7" ht="13.5" thickBot="1" x14ac:dyDescent="0.25">
      <c r="E908" s="8">
        <v>35774</v>
      </c>
      <c r="F908">
        <v>395.71</v>
      </c>
      <c r="G908">
        <v>560.03927394822654</v>
      </c>
    </row>
    <row r="909" spans="5:7" ht="13.5" thickBot="1" x14ac:dyDescent="0.25">
      <c r="E909" s="8">
        <v>35775</v>
      </c>
      <c r="F909">
        <v>394.56</v>
      </c>
      <c r="G909">
        <v>560.54293740625906</v>
      </c>
    </row>
    <row r="910" spans="5:7" ht="13.5" thickBot="1" x14ac:dyDescent="0.25">
      <c r="E910" s="8">
        <v>35776</v>
      </c>
      <c r="F910">
        <v>392.93</v>
      </c>
      <c r="G910">
        <v>558.26106493648501</v>
      </c>
    </row>
    <row r="911" spans="5:7" ht="13.5" thickBot="1" x14ac:dyDescent="0.25">
      <c r="E911" s="8">
        <v>35779</v>
      </c>
      <c r="F911">
        <v>393.61</v>
      </c>
      <c r="G911">
        <v>559.75989833611811</v>
      </c>
    </row>
    <row r="912" spans="5:7" ht="13.5" thickBot="1" x14ac:dyDescent="0.25">
      <c r="E912" s="8">
        <v>35780</v>
      </c>
      <c r="F912">
        <v>393.58</v>
      </c>
      <c r="G912">
        <v>559.71723479365198</v>
      </c>
    </row>
    <row r="913" spans="5:7" ht="13.5" thickBot="1" x14ac:dyDescent="0.25">
      <c r="E913" s="8">
        <v>35781</v>
      </c>
      <c r="F913">
        <v>393.79</v>
      </c>
      <c r="G913">
        <v>560.01587959091478</v>
      </c>
    </row>
    <row r="914" spans="5:7" ht="13.5" thickBot="1" x14ac:dyDescent="0.25">
      <c r="E914" s="8">
        <v>35782</v>
      </c>
      <c r="F914">
        <v>392.03</v>
      </c>
      <c r="G914">
        <v>557.97301469576314</v>
      </c>
    </row>
    <row r="915" spans="5:7" ht="13.5" thickBot="1" x14ac:dyDescent="0.25">
      <c r="E915" s="8">
        <v>35783</v>
      </c>
      <c r="F915">
        <v>391.26</v>
      </c>
      <c r="G915">
        <v>556.87708014658142</v>
      </c>
    </row>
    <row r="916" spans="5:7" ht="13.5" thickBot="1" x14ac:dyDescent="0.25">
      <c r="E916" s="8">
        <v>35786</v>
      </c>
      <c r="F916">
        <v>391.5</v>
      </c>
      <c r="G916">
        <v>557.35693138218483</v>
      </c>
    </row>
    <row r="917" spans="5:7" ht="13.5" thickBot="1" x14ac:dyDescent="0.25">
      <c r="E917" s="8">
        <v>35787</v>
      </c>
      <c r="F917">
        <v>390.38</v>
      </c>
      <c r="G917">
        <v>555.76244922854994</v>
      </c>
    </row>
    <row r="918" spans="5:7" ht="13.5" thickBot="1" x14ac:dyDescent="0.25">
      <c r="E918" s="8">
        <v>35788</v>
      </c>
      <c r="F918">
        <v>390.43</v>
      </c>
      <c r="G918">
        <v>555.83363146755153</v>
      </c>
    </row>
    <row r="919" spans="5:7" ht="13.5" thickBot="1" x14ac:dyDescent="0.25">
      <c r="E919" s="8">
        <v>35793</v>
      </c>
      <c r="F919">
        <v>390.72</v>
      </c>
      <c r="G919">
        <v>556.24648845376055</v>
      </c>
    </row>
    <row r="920" spans="5:7" ht="13.5" thickBot="1" x14ac:dyDescent="0.25">
      <c r="E920" s="8">
        <v>35794</v>
      </c>
      <c r="F920">
        <v>390.72</v>
      </c>
      <c r="G920">
        <v>556.24648845376055</v>
      </c>
    </row>
    <row r="921" spans="5:7" ht="13.5" thickBot="1" x14ac:dyDescent="0.25">
      <c r="E921" s="8">
        <v>35795</v>
      </c>
      <c r="F921">
        <v>391.12</v>
      </c>
      <c r="G921">
        <v>557.2786341410565</v>
      </c>
    </row>
    <row r="922" spans="5:7" ht="13.5" thickBot="1" x14ac:dyDescent="0.25">
      <c r="E922" s="8">
        <v>35800</v>
      </c>
      <c r="F922">
        <v>391.21</v>
      </c>
      <c r="G922">
        <v>557.68396110509605</v>
      </c>
    </row>
    <row r="923" spans="5:7" ht="13.5" thickBot="1" x14ac:dyDescent="0.25">
      <c r="E923" s="8">
        <v>35801</v>
      </c>
      <c r="F923">
        <v>391.16</v>
      </c>
      <c r="G923">
        <v>557.61268430221469</v>
      </c>
    </row>
    <row r="924" spans="5:7" ht="13.5" thickBot="1" x14ac:dyDescent="0.25">
      <c r="E924" s="8">
        <v>35802</v>
      </c>
      <c r="F924">
        <v>391.16</v>
      </c>
      <c r="G924">
        <v>557.61268430221469</v>
      </c>
    </row>
    <row r="925" spans="5:7" ht="13.5" thickBot="1" x14ac:dyDescent="0.25">
      <c r="E925" s="8">
        <v>35803</v>
      </c>
      <c r="F925">
        <v>391.64</v>
      </c>
      <c r="G925">
        <v>558.29694160987663</v>
      </c>
    </row>
    <row r="926" spans="5:7" ht="13.5" thickBot="1" x14ac:dyDescent="0.25">
      <c r="E926" s="8">
        <v>35804</v>
      </c>
      <c r="F926">
        <v>392.18</v>
      </c>
      <c r="G926">
        <v>559.06673108099642</v>
      </c>
    </row>
    <row r="927" spans="5:7" ht="13.5" thickBot="1" x14ac:dyDescent="0.25">
      <c r="E927" s="8">
        <v>35807</v>
      </c>
      <c r="F927">
        <v>391.83</v>
      </c>
      <c r="G927">
        <v>560.01129724142879</v>
      </c>
    </row>
    <row r="928" spans="5:7" ht="13.5" thickBot="1" x14ac:dyDescent="0.25">
      <c r="E928" s="8">
        <v>35808</v>
      </c>
      <c r="F928">
        <v>392.99</v>
      </c>
      <c r="G928">
        <v>561.66919251437901</v>
      </c>
    </row>
    <row r="929" spans="5:7" ht="13.5" thickBot="1" x14ac:dyDescent="0.25">
      <c r="E929" s="8">
        <v>35809</v>
      </c>
      <c r="F929">
        <v>393.98</v>
      </c>
      <c r="G929">
        <v>563.08412037663811</v>
      </c>
    </row>
    <row r="930" spans="5:7" ht="13.5" thickBot="1" x14ac:dyDescent="0.25">
      <c r="E930" s="8">
        <v>35810</v>
      </c>
      <c r="F930">
        <v>397.27</v>
      </c>
      <c r="G930">
        <v>568.15311406967623</v>
      </c>
    </row>
    <row r="931" spans="5:7" ht="13.5" thickBot="1" x14ac:dyDescent="0.25">
      <c r="E931" s="8">
        <v>35811</v>
      </c>
      <c r="F931">
        <v>400.24</v>
      </c>
      <c r="G931">
        <v>572.40064030822168</v>
      </c>
    </row>
    <row r="932" spans="5:7" ht="13.5" thickBot="1" x14ac:dyDescent="0.25">
      <c r="E932" s="8">
        <v>35814</v>
      </c>
      <c r="F932">
        <v>401.43</v>
      </c>
      <c r="G932">
        <v>574.10251109066917</v>
      </c>
    </row>
    <row r="933" spans="5:7" ht="13.5" thickBot="1" x14ac:dyDescent="0.25">
      <c r="E933" s="8">
        <v>35815</v>
      </c>
      <c r="F933">
        <v>402.26</v>
      </c>
      <c r="G933">
        <v>575.28953020783842</v>
      </c>
    </row>
    <row r="934" spans="5:7" ht="13.5" thickBot="1" x14ac:dyDescent="0.25">
      <c r="E934" s="8">
        <v>35816</v>
      </c>
      <c r="F934">
        <v>403.24</v>
      </c>
      <c r="G934">
        <v>576.69107085220708</v>
      </c>
    </row>
    <row r="935" spans="5:7" ht="13.5" thickBot="1" x14ac:dyDescent="0.25">
      <c r="E935" s="8">
        <v>35817</v>
      </c>
      <c r="F935">
        <v>403.2</v>
      </c>
      <c r="G935">
        <v>576.63386511162059</v>
      </c>
    </row>
    <row r="936" spans="5:7" ht="13.5" thickBot="1" x14ac:dyDescent="0.25">
      <c r="E936" s="8">
        <v>35818</v>
      </c>
      <c r="F936">
        <v>403.33</v>
      </c>
      <c r="G936">
        <v>576.81978376852658</v>
      </c>
    </row>
    <row r="937" spans="5:7" ht="13.5" thickBot="1" x14ac:dyDescent="0.25">
      <c r="E937" s="8">
        <v>35821</v>
      </c>
      <c r="F937">
        <v>403.87</v>
      </c>
      <c r="G937">
        <v>577.59206126644392</v>
      </c>
    </row>
    <row r="938" spans="5:7" ht="13.5" thickBot="1" x14ac:dyDescent="0.25">
      <c r="E938" s="8">
        <v>35822</v>
      </c>
      <c r="F938">
        <v>404.11</v>
      </c>
      <c r="G938">
        <v>577.93529570996282</v>
      </c>
    </row>
    <row r="939" spans="5:7" ht="13.5" thickBot="1" x14ac:dyDescent="0.25">
      <c r="E939" s="8">
        <v>35824</v>
      </c>
      <c r="F939">
        <v>404.97</v>
      </c>
      <c r="G939">
        <v>579.16521913257191</v>
      </c>
    </row>
    <row r="940" spans="5:7" ht="13.5" thickBot="1" x14ac:dyDescent="0.25">
      <c r="E940" s="8">
        <v>35828</v>
      </c>
      <c r="F940">
        <v>406.45</v>
      </c>
      <c r="G940">
        <v>581.28183153427119</v>
      </c>
    </row>
    <row r="941" spans="5:7" ht="13.5" thickBot="1" x14ac:dyDescent="0.25">
      <c r="E941" s="8">
        <v>35829</v>
      </c>
      <c r="F941">
        <v>409.95</v>
      </c>
      <c r="G941">
        <v>586.28733383558733</v>
      </c>
    </row>
    <row r="942" spans="5:7" ht="13.5" thickBot="1" x14ac:dyDescent="0.25">
      <c r="E942" s="8">
        <v>35830</v>
      </c>
      <c r="F942">
        <v>409.42</v>
      </c>
      <c r="G942">
        <v>585.52935777281664</v>
      </c>
    </row>
    <row r="943" spans="5:7" ht="13.5" thickBot="1" x14ac:dyDescent="0.25">
      <c r="E943" s="8">
        <v>35831</v>
      </c>
      <c r="F943">
        <v>412.41</v>
      </c>
      <c r="G943">
        <v>589.80548688165527</v>
      </c>
    </row>
    <row r="944" spans="5:7" ht="13.5" thickBot="1" x14ac:dyDescent="0.25">
      <c r="E944" s="8">
        <v>35832</v>
      </c>
      <c r="F944">
        <v>414.79</v>
      </c>
      <c r="G944">
        <v>593.20922844655013</v>
      </c>
    </row>
    <row r="945" spans="5:7" ht="13.5" thickBot="1" x14ac:dyDescent="0.25">
      <c r="E945" s="8">
        <v>35835</v>
      </c>
      <c r="F945">
        <v>415.68</v>
      </c>
      <c r="G945">
        <v>594.48205617459905</v>
      </c>
    </row>
    <row r="946" spans="5:7" ht="13.5" thickBot="1" x14ac:dyDescent="0.25">
      <c r="E946" s="8">
        <v>35838</v>
      </c>
      <c r="F946">
        <v>414.54</v>
      </c>
      <c r="G946">
        <v>592.8516925678847</v>
      </c>
    </row>
    <row r="947" spans="5:7" ht="13.5" thickBot="1" x14ac:dyDescent="0.25">
      <c r="E947" s="8">
        <v>35839</v>
      </c>
      <c r="F947">
        <v>412.78</v>
      </c>
      <c r="G947">
        <v>590.33463998207992</v>
      </c>
    </row>
    <row r="948" spans="5:7" ht="13.5" thickBot="1" x14ac:dyDescent="0.25">
      <c r="E948" s="8">
        <v>35842</v>
      </c>
      <c r="F948">
        <v>412.6</v>
      </c>
      <c r="G948">
        <v>590.07721414944092</v>
      </c>
    </row>
    <row r="949" spans="5:7" ht="13.5" thickBot="1" x14ac:dyDescent="0.25">
      <c r="E949" s="8">
        <v>35843</v>
      </c>
      <c r="F949">
        <v>412.44</v>
      </c>
      <c r="G949">
        <v>589.9554610645115</v>
      </c>
    </row>
    <row r="950" spans="5:7" ht="13.5" thickBot="1" x14ac:dyDescent="0.25">
      <c r="E950" s="8">
        <v>35844</v>
      </c>
      <c r="F950">
        <v>413.39</v>
      </c>
      <c r="G950">
        <v>591.31434402448451</v>
      </c>
    </row>
    <row r="951" spans="5:7" ht="13.5" thickBot="1" x14ac:dyDescent="0.25">
      <c r="E951" s="8">
        <v>35845</v>
      </c>
      <c r="F951">
        <v>414.2</v>
      </c>
      <c r="G951">
        <v>592.47297054825094</v>
      </c>
    </row>
    <row r="952" spans="5:7" ht="13.5" thickBot="1" x14ac:dyDescent="0.25">
      <c r="E952" s="8">
        <v>35846</v>
      </c>
      <c r="F952">
        <v>415.09</v>
      </c>
      <c r="G952">
        <v>593.74602932127834</v>
      </c>
    </row>
    <row r="953" spans="5:7" ht="13.5" thickBot="1" x14ac:dyDescent="0.25">
      <c r="E953" s="8">
        <v>35849</v>
      </c>
      <c r="F953">
        <v>415.79</v>
      </c>
      <c r="G953">
        <v>594.74731150231116</v>
      </c>
    </row>
    <row r="954" spans="5:7" ht="13.5" thickBot="1" x14ac:dyDescent="0.25">
      <c r="E954" s="8">
        <v>35850</v>
      </c>
      <c r="F954">
        <v>413.45</v>
      </c>
      <c r="G954">
        <v>591.40016821143013</v>
      </c>
    </row>
    <row r="955" spans="5:7" ht="13.5" thickBot="1" x14ac:dyDescent="0.25">
      <c r="E955" s="8">
        <v>35852</v>
      </c>
      <c r="F955">
        <v>413.01</v>
      </c>
      <c r="G955">
        <v>590.77079084049524</v>
      </c>
    </row>
    <row r="956" spans="5:7" ht="13.5" thickBot="1" x14ac:dyDescent="0.25">
      <c r="E956" s="8">
        <v>35853</v>
      </c>
      <c r="F956">
        <v>413.79</v>
      </c>
      <c r="G956">
        <v>591.88650527078903</v>
      </c>
    </row>
    <row r="957" spans="5:7" ht="13.5" thickBot="1" x14ac:dyDescent="0.25">
      <c r="E957" s="8">
        <v>35856</v>
      </c>
      <c r="F957">
        <v>415.88</v>
      </c>
      <c r="G957">
        <v>594.87604778272964</v>
      </c>
    </row>
    <row r="958" spans="5:7" ht="13.5" thickBot="1" x14ac:dyDescent="0.25">
      <c r="E958" s="8">
        <v>35857</v>
      </c>
      <c r="F958">
        <v>416.76</v>
      </c>
      <c r="G958">
        <v>596.13480252459942</v>
      </c>
    </row>
    <row r="959" spans="5:7" ht="13.5" thickBot="1" x14ac:dyDescent="0.25">
      <c r="E959" s="8">
        <v>35858</v>
      </c>
      <c r="F959">
        <v>417.1</v>
      </c>
      <c r="G959">
        <v>596.62113958395832</v>
      </c>
    </row>
    <row r="960" spans="5:7" ht="13.5" thickBot="1" x14ac:dyDescent="0.25">
      <c r="E960" s="8">
        <v>35859</v>
      </c>
      <c r="F960">
        <v>417.78</v>
      </c>
      <c r="G960">
        <v>597.59381370267579</v>
      </c>
    </row>
    <row r="961" spans="5:7" ht="13.5" thickBot="1" x14ac:dyDescent="0.25">
      <c r="E961" s="8">
        <v>35860</v>
      </c>
      <c r="F961">
        <v>415.43</v>
      </c>
      <c r="G961">
        <v>594.23236638063725</v>
      </c>
    </row>
    <row r="962" spans="5:7" ht="13.5" thickBot="1" x14ac:dyDescent="0.25">
      <c r="E962" s="8">
        <v>35863</v>
      </c>
      <c r="F962">
        <v>416.76</v>
      </c>
      <c r="G962">
        <v>596.13480252459954</v>
      </c>
    </row>
    <row r="963" spans="5:7" ht="13.5" thickBot="1" x14ac:dyDescent="0.25">
      <c r="E963" s="8">
        <v>35864</v>
      </c>
      <c r="F963">
        <v>418.88</v>
      </c>
      <c r="G963">
        <v>599.16725713001313</v>
      </c>
    </row>
    <row r="964" spans="5:7" ht="13.5" thickBot="1" x14ac:dyDescent="0.25">
      <c r="E964" s="8">
        <v>35865</v>
      </c>
      <c r="F964">
        <v>419.58</v>
      </c>
      <c r="G964">
        <v>600.16853931104595</v>
      </c>
    </row>
    <row r="965" spans="5:7" ht="13.5" thickBot="1" x14ac:dyDescent="0.25">
      <c r="E965" s="8">
        <v>35867</v>
      </c>
      <c r="F965">
        <v>419.89</v>
      </c>
      <c r="G965">
        <v>600.61196427693187</v>
      </c>
    </row>
    <row r="966" spans="5:7" ht="13.5" thickBot="1" x14ac:dyDescent="0.25">
      <c r="E966" s="8">
        <v>35870</v>
      </c>
      <c r="F966">
        <v>420.05</v>
      </c>
      <c r="G966">
        <v>600.84082877545359</v>
      </c>
    </row>
    <row r="967" spans="5:7" ht="13.5" thickBot="1" x14ac:dyDescent="0.25">
      <c r="E967" s="8">
        <v>35871</v>
      </c>
      <c r="F967">
        <v>420.39</v>
      </c>
      <c r="G967">
        <v>601.38623914741652</v>
      </c>
    </row>
    <row r="968" spans="5:7" ht="13.5" thickBot="1" x14ac:dyDescent="0.25">
      <c r="E968" s="8">
        <v>35872</v>
      </c>
      <c r="F968">
        <v>419.79</v>
      </c>
      <c r="G968">
        <v>600.52791296580324</v>
      </c>
    </row>
    <row r="969" spans="5:7" ht="13.5" thickBot="1" x14ac:dyDescent="0.25">
      <c r="E969" s="8">
        <v>35873</v>
      </c>
      <c r="F969">
        <v>421.67</v>
      </c>
      <c r="G969">
        <v>603.82823196485003</v>
      </c>
    </row>
    <row r="970" spans="5:7" ht="13.5" thickBot="1" x14ac:dyDescent="0.25">
      <c r="E970" s="8">
        <v>35874</v>
      </c>
      <c r="F970">
        <v>423.09</v>
      </c>
      <c r="G970">
        <v>605.86166116159177</v>
      </c>
    </row>
    <row r="971" spans="5:7" ht="13.5" thickBot="1" x14ac:dyDescent="0.25">
      <c r="E971" s="8">
        <v>35877</v>
      </c>
      <c r="F971">
        <v>423.77</v>
      </c>
      <c r="G971">
        <v>606.83541598820057</v>
      </c>
    </row>
    <row r="972" spans="5:7" ht="13.5" thickBot="1" x14ac:dyDescent="0.25">
      <c r="E972" s="8">
        <v>35878</v>
      </c>
      <c r="F972">
        <v>425.39</v>
      </c>
      <c r="G972">
        <v>609.1552436633566</v>
      </c>
    </row>
    <row r="973" spans="5:7" ht="13.5" thickBot="1" x14ac:dyDescent="0.25">
      <c r="E973" s="8">
        <v>35879</v>
      </c>
      <c r="F973">
        <v>427.01</v>
      </c>
      <c r="G973">
        <v>611.47507133851263</v>
      </c>
    </row>
    <row r="974" spans="5:7" ht="13.5" thickBot="1" x14ac:dyDescent="0.25">
      <c r="E974" s="8">
        <v>35880</v>
      </c>
      <c r="F974">
        <v>429.05</v>
      </c>
      <c r="G974">
        <v>614.3963358183388</v>
      </c>
    </row>
    <row r="975" spans="5:7" ht="13.5" thickBot="1" x14ac:dyDescent="0.25">
      <c r="E975" s="8">
        <v>35881</v>
      </c>
      <c r="F975">
        <v>432.47</v>
      </c>
      <c r="G975">
        <v>619.29374979922386</v>
      </c>
    </row>
    <row r="976" spans="5:7" ht="13.5" thickBot="1" x14ac:dyDescent="0.25">
      <c r="E976" s="8">
        <v>35884</v>
      </c>
      <c r="F976">
        <v>431.82</v>
      </c>
      <c r="G976">
        <v>620.23476911399939</v>
      </c>
    </row>
    <row r="977" spans="5:7" ht="13.5" thickBot="1" x14ac:dyDescent="0.25">
      <c r="E977" s="8">
        <v>35885</v>
      </c>
      <c r="F977">
        <v>432.09</v>
      </c>
      <c r="G977">
        <v>620.62257743149462</v>
      </c>
    </row>
    <row r="978" spans="5:7" ht="13.5" thickBot="1" x14ac:dyDescent="0.25">
      <c r="E978" s="8">
        <v>35886</v>
      </c>
      <c r="F978">
        <v>437.82</v>
      </c>
      <c r="G978">
        <v>628.85273172500399</v>
      </c>
    </row>
    <row r="979" spans="5:7" ht="13.5" thickBot="1" x14ac:dyDescent="0.25">
      <c r="E979" s="8">
        <v>35887</v>
      </c>
      <c r="F979">
        <v>438.42415734638098</v>
      </c>
      <c r="G979">
        <v>629.72049929538309</v>
      </c>
    </row>
    <row r="980" spans="5:7" ht="13.5" thickBot="1" x14ac:dyDescent="0.25">
      <c r="E980" s="8">
        <v>35888</v>
      </c>
      <c r="F980">
        <v>437.91882152773826</v>
      </c>
      <c r="G980">
        <v>628.99467176353903</v>
      </c>
    </row>
    <row r="981" spans="5:7" ht="13.5" thickBot="1" x14ac:dyDescent="0.25">
      <c r="E981" s="8">
        <v>35891</v>
      </c>
      <c r="F981">
        <v>438.17</v>
      </c>
      <c r="G981">
        <v>629.79875924519388</v>
      </c>
    </row>
    <row r="982" spans="5:7" ht="13.5" thickBot="1" x14ac:dyDescent="0.25">
      <c r="E982" s="8">
        <v>35892</v>
      </c>
      <c r="F982">
        <v>439.55</v>
      </c>
      <c r="G982">
        <v>631.78228684351961</v>
      </c>
    </row>
    <row r="983" spans="5:7" ht="13.5" thickBot="1" x14ac:dyDescent="0.25">
      <c r="E983" s="8">
        <v>35893</v>
      </c>
      <c r="F983">
        <v>439.69</v>
      </c>
      <c r="G983">
        <v>631.98351428103092</v>
      </c>
    </row>
    <row r="984" spans="5:7" ht="13.5" thickBot="1" x14ac:dyDescent="0.25">
      <c r="E984" s="8">
        <v>35894</v>
      </c>
      <c r="F984">
        <v>441</v>
      </c>
      <c r="G984">
        <v>633.866428160601</v>
      </c>
    </row>
    <row r="985" spans="5:7" ht="13.5" thickBot="1" x14ac:dyDescent="0.25">
      <c r="E985" s="8">
        <v>35895</v>
      </c>
      <c r="F985">
        <v>443.73</v>
      </c>
      <c r="G985">
        <v>637.79036319207148</v>
      </c>
    </row>
    <row r="986" spans="5:7" ht="13.5" thickBot="1" x14ac:dyDescent="0.25">
      <c r="E986" s="8">
        <v>35898</v>
      </c>
      <c r="F986">
        <v>444.23</v>
      </c>
      <c r="G986">
        <v>640.40002105413441</v>
      </c>
    </row>
    <row r="987" spans="5:7" ht="13.5" thickBot="1" x14ac:dyDescent="0.25">
      <c r="E987" s="8">
        <v>35899</v>
      </c>
      <c r="F987">
        <v>445.92</v>
      </c>
      <c r="G987">
        <v>642.83631764729898</v>
      </c>
    </row>
    <row r="988" spans="5:7" ht="13.5" thickBot="1" x14ac:dyDescent="0.25">
      <c r="E988" s="8">
        <v>35900</v>
      </c>
      <c r="F988">
        <v>445.86</v>
      </c>
      <c r="G988">
        <v>642.74982191026356</v>
      </c>
    </row>
    <row r="989" spans="5:7" ht="13.5" thickBot="1" x14ac:dyDescent="0.25">
      <c r="E989" s="8">
        <v>35901</v>
      </c>
      <c r="F989">
        <v>444.9</v>
      </c>
      <c r="G989">
        <v>642.39583595648207</v>
      </c>
    </row>
    <row r="990" spans="5:7" ht="13.5" thickBot="1" x14ac:dyDescent="0.25">
      <c r="E990" s="8">
        <v>35902</v>
      </c>
      <c r="F990">
        <v>444.86</v>
      </c>
      <c r="G990">
        <v>642.33807953158157</v>
      </c>
    </row>
    <row r="991" spans="5:7" ht="13.5" thickBot="1" x14ac:dyDescent="0.25">
      <c r="E991" s="8">
        <v>35905</v>
      </c>
      <c r="F991">
        <v>448.07</v>
      </c>
      <c r="G991">
        <v>646.97303262985145</v>
      </c>
    </row>
    <row r="992" spans="5:7" ht="13.5" thickBot="1" x14ac:dyDescent="0.25">
      <c r="E992" s="8">
        <v>35906</v>
      </c>
      <c r="F992">
        <v>452</v>
      </c>
      <c r="G992">
        <v>652.64760137633141</v>
      </c>
    </row>
    <row r="993" spans="5:7" ht="13.5" thickBot="1" x14ac:dyDescent="0.25">
      <c r="E993" s="8">
        <v>35907</v>
      </c>
      <c r="F993">
        <v>452.68</v>
      </c>
      <c r="G993">
        <v>653.62946059964088</v>
      </c>
    </row>
    <row r="994" spans="5:7" ht="13.5" thickBot="1" x14ac:dyDescent="0.25">
      <c r="E994" s="8">
        <v>35908</v>
      </c>
      <c r="F994">
        <v>454.29</v>
      </c>
      <c r="G994">
        <v>655.95415670188845</v>
      </c>
    </row>
    <row r="995" spans="5:7" ht="13.5" thickBot="1" x14ac:dyDescent="0.25">
      <c r="E995" s="8">
        <v>35909</v>
      </c>
      <c r="F995">
        <v>451.99</v>
      </c>
      <c r="G995">
        <v>652.63316227010625</v>
      </c>
    </row>
    <row r="996" spans="5:7" ht="13.5" thickBot="1" x14ac:dyDescent="0.25">
      <c r="E996" s="8">
        <v>35912</v>
      </c>
      <c r="F996">
        <v>452.52</v>
      </c>
      <c r="G996">
        <v>653.39843490003864</v>
      </c>
    </row>
    <row r="997" spans="5:7" ht="13.5" thickBot="1" x14ac:dyDescent="0.25">
      <c r="E997" s="8">
        <v>35913</v>
      </c>
      <c r="F997">
        <v>454.1</v>
      </c>
      <c r="G997">
        <v>655.67981368361086</v>
      </c>
    </row>
    <row r="998" spans="5:7" ht="13.5" thickBot="1" x14ac:dyDescent="0.25">
      <c r="E998" s="8">
        <v>35914</v>
      </c>
      <c r="F998">
        <v>455.08</v>
      </c>
      <c r="G998">
        <v>657.09484609367451</v>
      </c>
    </row>
    <row r="999" spans="5:7" ht="13.5" thickBot="1" x14ac:dyDescent="0.25">
      <c r="E999" s="8">
        <v>35915</v>
      </c>
      <c r="F999">
        <v>454.37</v>
      </c>
      <c r="G999">
        <v>656.06966955168957</v>
      </c>
    </row>
    <row r="1000" spans="5:7" ht="13.5" thickBot="1" x14ac:dyDescent="0.25">
      <c r="E1000" s="8">
        <v>35919</v>
      </c>
      <c r="F1000">
        <v>452.82</v>
      </c>
      <c r="G1000">
        <v>653.83160808679281</v>
      </c>
    </row>
    <row r="1001" spans="5:7" ht="13.5" thickBot="1" x14ac:dyDescent="0.25">
      <c r="E1001" s="8">
        <v>35920</v>
      </c>
      <c r="F1001">
        <v>453.7</v>
      </c>
      <c r="G1001">
        <v>655.10224943460514</v>
      </c>
    </row>
    <row r="1002" spans="5:7" ht="13.5" thickBot="1" x14ac:dyDescent="0.25">
      <c r="E1002" s="8">
        <v>35921</v>
      </c>
      <c r="F1002">
        <v>452</v>
      </c>
      <c r="G1002">
        <v>652.64760137633129</v>
      </c>
    </row>
    <row r="1003" spans="5:7" ht="13.5" thickBot="1" x14ac:dyDescent="0.25">
      <c r="E1003" s="8">
        <v>35922</v>
      </c>
      <c r="F1003">
        <v>451.98</v>
      </c>
      <c r="G1003">
        <v>652.61872316388099</v>
      </c>
    </row>
    <row r="1004" spans="5:7" ht="13.5" thickBot="1" x14ac:dyDescent="0.25">
      <c r="E1004" s="8">
        <v>35923</v>
      </c>
      <c r="F1004">
        <v>452.75</v>
      </c>
      <c r="G1004">
        <v>653.73053434321673</v>
      </c>
    </row>
    <row r="1005" spans="5:7" ht="13.5" thickBot="1" x14ac:dyDescent="0.25">
      <c r="E1005" s="8">
        <v>35926</v>
      </c>
      <c r="F1005">
        <v>453.64</v>
      </c>
      <c r="G1005">
        <v>655.01561479725422</v>
      </c>
    </row>
    <row r="1006" spans="5:7" ht="13.5" thickBot="1" x14ac:dyDescent="0.25">
      <c r="E1006" s="8">
        <v>35927</v>
      </c>
      <c r="F1006">
        <v>453.27</v>
      </c>
      <c r="G1006">
        <v>654.48136786692407</v>
      </c>
    </row>
    <row r="1007" spans="5:7" ht="13.5" thickBot="1" x14ac:dyDescent="0.25">
      <c r="E1007" s="8">
        <v>35928</v>
      </c>
      <c r="F1007">
        <v>452.92</v>
      </c>
      <c r="G1007">
        <v>653.97599914904424</v>
      </c>
    </row>
    <row r="1008" spans="5:7" ht="13.5" thickBot="1" x14ac:dyDescent="0.25">
      <c r="E1008" s="8">
        <v>35929</v>
      </c>
      <c r="F1008">
        <v>454.25</v>
      </c>
      <c r="G1008">
        <v>655.89640027698795</v>
      </c>
    </row>
    <row r="1009" spans="5:7" ht="13.5" thickBot="1" x14ac:dyDescent="0.25">
      <c r="E1009" s="8">
        <v>35930</v>
      </c>
      <c r="F1009">
        <v>455.46</v>
      </c>
      <c r="G1009">
        <v>657.64353213022991</v>
      </c>
    </row>
    <row r="1010" spans="5:7" ht="13.5" thickBot="1" x14ac:dyDescent="0.25">
      <c r="E1010" s="8">
        <v>35933</v>
      </c>
      <c r="F1010">
        <v>455.9</v>
      </c>
      <c r="G1010">
        <v>658.27885280413602</v>
      </c>
    </row>
    <row r="1011" spans="5:7" ht="13.5" thickBot="1" x14ac:dyDescent="0.25">
      <c r="E1011" s="8">
        <v>35934</v>
      </c>
      <c r="F1011">
        <v>455.84</v>
      </c>
      <c r="G1011">
        <v>658.19221816678521</v>
      </c>
    </row>
    <row r="1012" spans="5:7" ht="13.5" thickBot="1" x14ac:dyDescent="0.25">
      <c r="E1012" s="8">
        <v>35935</v>
      </c>
      <c r="F1012">
        <v>456.55</v>
      </c>
      <c r="G1012">
        <v>659.21739470877026</v>
      </c>
    </row>
    <row r="1013" spans="5:7" ht="13.5" thickBot="1" x14ac:dyDescent="0.25">
      <c r="E1013" s="8">
        <v>35936</v>
      </c>
      <c r="F1013">
        <v>456.09</v>
      </c>
      <c r="G1013">
        <v>658.55319582241373</v>
      </c>
    </row>
    <row r="1014" spans="5:7" ht="13.5" thickBot="1" x14ac:dyDescent="0.25">
      <c r="E1014" s="8">
        <v>35937</v>
      </c>
      <c r="F1014">
        <v>456.03</v>
      </c>
      <c r="G1014">
        <v>658.46656118506291</v>
      </c>
    </row>
    <row r="1015" spans="5:7" ht="13.5" thickBot="1" x14ac:dyDescent="0.25">
      <c r="E1015" s="8">
        <v>35940</v>
      </c>
      <c r="F1015">
        <v>456.26</v>
      </c>
      <c r="G1015">
        <v>658.79866062824124</v>
      </c>
    </row>
    <row r="1016" spans="5:7" ht="13.5" thickBot="1" x14ac:dyDescent="0.25">
      <c r="E1016" s="8">
        <v>35941</v>
      </c>
      <c r="F1016">
        <v>456.19</v>
      </c>
      <c r="G1016">
        <v>658.69758688466527</v>
      </c>
    </row>
    <row r="1017" spans="5:7" ht="13.5" thickBot="1" x14ac:dyDescent="0.25">
      <c r="E1017" s="8">
        <v>35942</v>
      </c>
      <c r="F1017">
        <v>455.61</v>
      </c>
      <c r="G1017">
        <v>659.22089756605192</v>
      </c>
    </row>
    <row r="1018" spans="5:7" ht="13.5" thickBot="1" x14ac:dyDescent="0.25">
      <c r="E1018" s="8">
        <v>35943</v>
      </c>
      <c r="F1018">
        <v>455.84</v>
      </c>
      <c r="G1018">
        <v>659.55368395449852</v>
      </c>
    </row>
    <row r="1019" spans="5:7" ht="13.5" thickBot="1" x14ac:dyDescent="0.25">
      <c r="E1019" s="8">
        <v>35944</v>
      </c>
      <c r="F1019">
        <v>456.21</v>
      </c>
      <c r="G1019">
        <v>660.08903597069548</v>
      </c>
    </row>
    <row r="1020" spans="5:7" ht="13.5" thickBot="1" x14ac:dyDescent="0.25">
      <c r="E1020" s="8">
        <v>35947</v>
      </c>
      <c r="F1020">
        <v>456.28</v>
      </c>
      <c r="G1020">
        <v>660.19031878457054</v>
      </c>
    </row>
    <row r="1021" spans="5:7" ht="13.5" thickBot="1" x14ac:dyDescent="0.25">
      <c r="E1021" s="8">
        <v>35948</v>
      </c>
      <c r="F1021">
        <v>452.47</v>
      </c>
      <c r="G1021">
        <v>655.57617141467733</v>
      </c>
    </row>
    <row r="1022" spans="5:7" ht="13.5" thickBot="1" x14ac:dyDescent="0.25">
      <c r="E1022" s="8">
        <v>35949</v>
      </c>
      <c r="F1022">
        <v>451.55</v>
      </c>
      <c r="G1022">
        <v>654.24319889119181</v>
      </c>
    </row>
    <row r="1023" spans="5:7" ht="13.5" thickBot="1" x14ac:dyDescent="0.25">
      <c r="E1023" s="8">
        <v>35950</v>
      </c>
      <c r="F1023">
        <v>451.89</v>
      </c>
      <c r="G1023">
        <v>655.06120756670111</v>
      </c>
    </row>
    <row r="1024" spans="5:7" ht="13.5" thickBot="1" x14ac:dyDescent="0.25">
      <c r="E1024" s="8">
        <v>35951</v>
      </c>
      <c r="F1024">
        <v>452</v>
      </c>
      <c r="G1024">
        <v>655.22066392296551</v>
      </c>
    </row>
    <row r="1025" spans="5:7" ht="13.5" thickBot="1" x14ac:dyDescent="0.25">
      <c r="E1025" s="23">
        <v>35954</v>
      </c>
      <c r="F1025">
        <v>451.36</v>
      </c>
      <c r="G1025">
        <v>654.29291785015425</v>
      </c>
    </row>
    <row r="1026" spans="5:7" ht="13.5" thickBot="1" x14ac:dyDescent="0.25">
      <c r="E1026" s="8">
        <v>35955</v>
      </c>
      <c r="F1026">
        <v>452.14</v>
      </c>
      <c r="G1026">
        <v>655.46290432873707</v>
      </c>
    </row>
    <row r="1027" spans="5:7" ht="13.5" thickBot="1" x14ac:dyDescent="0.25">
      <c r="E1027" s="8">
        <v>35956</v>
      </c>
      <c r="F1027">
        <v>452.68</v>
      </c>
      <c r="G1027">
        <v>656.24573700962685</v>
      </c>
    </row>
    <row r="1028" spans="5:7" ht="13.5" thickBot="1" x14ac:dyDescent="0.25">
      <c r="E1028" s="8">
        <v>35957</v>
      </c>
      <c r="F1028">
        <v>454.26</v>
      </c>
      <c r="G1028">
        <v>658.84591265757251</v>
      </c>
    </row>
    <row r="1029" spans="5:7" ht="13.5" thickBot="1" x14ac:dyDescent="0.25">
      <c r="E1029" s="8">
        <v>35958</v>
      </c>
      <c r="F1029">
        <v>455.29</v>
      </c>
      <c r="G1029">
        <v>660.33979565417644</v>
      </c>
    </row>
    <row r="1030" spans="5:7" ht="13.5" thickBot="1" x14ac:dyDescent="0.25">
      <c r="E1030" s="8">
        <v>35961</v>
      </c>
      <c r="F1030">
        <v>456.23</v>
      </c>
      <c r="G1030">
        <v>661.78147332368167</v>
      </c>
    </row>
    <row r="1031" spans="5:7" ht="13.5" thickBot="1" x14ac:dyDescent="0.25">
      <c r="E1031" s="8">
        <v>35962</v>
      </c>
      <c r="F1031">
        <v>455.39</v>
      </c>
      <c r="G1031">
        <v>660.74144173385503</v>
      </c>
    </row>
    <row r="1032" spans="5:7" ht="13.5" thickBot="1" x14ac:dyDescent="0.25">
      <c r="E1032" s="8">
        <v>35963</v>
      </c>
      <c r="F1032">
        <v>456.05</v>
      </c>
      <c r="G1032">
        <v>661.69905905427129</v>
      </c>
    </row>
    <row r="1033" spans="5:7" ht="13.5" thickBot="1" x14ac:dyDescent="0.25">
      <c r="E1033" s="8">
        <v>35964</v>
      </c>
      <c r="F1033">
        <v>456.7</v>
      </c>
      <c r="G1033">
        <v>662.64216702134786</v>
      </c>
    </row>
    <row r="1034" spans="5:7" ht="13.5" thickBot="1" x14ac:dyDescent="0.25">
      <c r="E1034" s="8">
        <v>35965</v>
      </c>
      <c r="F1034">
        <v>456.34</v>
      </c>
      <c r="G1034">
        <v>662.11983030112083</v>
      </c>
    </row>
    <row r="1035" spans="5:7" ht="13.5" thickBot="1" x14ac:dyDescent="0.25">
      <c r="E1035" s="8">
        <v>35968</v>
      </c>
      <c r="F1035">
        <v>457.87</v>
      </c>
      <c r="G1035">
        <v>664.33976136208571</v>
      </c>
    </row>
    <row r="1036" spans="5:7" ht="13.5" thickBot="1" x14ac:dyDescent="0.25">
      <c r="E1036" s="8">
        <v>35969</v>
      </c>
      <c r="F1036">
        <v>458.41</v>
      </c>
      <c r="G1036">
        <v>665.12326644242626</v>
      </c>
    </row>
    <row r="1037" spans="5:7" ht="13.5" thickBot="1" x14ac:dyDescent="0.25">
      <c r="E1037" s="8">
        <v>35970</v>
      </c>
      <c r="F1037">
        <v>459.81</v>
      </c>
      <c r="G1037">
        <v>667.15457590997585</v>
      </c>
    </row>
    <row r="1038" spans="5:7" ht="13.5" thickBot="1" x14ac:dyDescent="0.25">
      <c r="E1038" s="8">
        <v>35971</v>
      </c>
      <c r="F1038">
        <v>461.58</v>
      </c>
      <c r="G1038">
        <v>669.72273145109216</v>
      </c>
    </row>
    <row r="1039" spans="5:7" ht="13.5" thickBot="1" x14ac:dyDescent="0.25">
      <c r="E1039" s="8">
        <v>35972</v>
      </c>
      <c r="F1039">
        <v>461.3</v>
      </c>
      <c r="G1039">
        <v>669.31646955758231</v>
      </c>
    </row>
    <row r="1040" spans="5:7" ht="13.5" thickBot="1" x14ac:dyDescent="0.25">
      <c r="E1040" s="8">
        <v>35975</v>
      </c>
      <c r="F1040">
        <v>464.04</v>
      </c>
      <c r="G1040">
        <v>673.29203237264369</v>
      </c>
    </row>
    <row r="1041" spans="5:7" ht="13.5" thickBot="1" x14ac:dyDescent="0.25">
      <c r="E1041" s="8">
        <v>35976</v>
      </c>
      <c r="F1041">
        <v>467.15</v>
      </c>
      <c r="G1041">
        <v>678.04443561354844</v>
      </c>
    </row>
    <row r="1042" spans="5:7" ht="13.5" thickBot="1" x14ac:dyDescent="0.25">
      <c r="E1042" s="8">
        <v>35977</v>
      </c>
      <c r="F1042">
        <v>465.93</v>
      </c>
      <c r="G1042">
        <v>676.39328372154341</v>
      </c>
    </row>
    <row r="1043" spans="5:7" ht="13.5" thickBot="1" x14ac:dyDescent="0.25">
      <c r="E1043" s="8">
        <v>35978</v>
      </c>
      <c r="F1043">
        <v>465.14</v>
      </c>
      <c r="G1043">
        <v>676.72413037494641</v>
      </c>
    </row>
    <row r="1044" spans="5:7" ht="13.5" thickBot="1" x14ac:dyDescent="0.25">
      <c r="E1044" s="8">
        <v>35979</v>
      </c>
      <c r="F1044">
        <v>472.34</v>
      </c>
      <c r="G1044">
        <v>687.19928568022999</v>
      </c>
    </row>
    <row r="1045" spans="5:7" ht="13.5" thickBot="1" x14ac:dyDescent="0.25">
      <c r="E1045" s="8">
        <v>35982</v>
      </c>
      <c r="F1045">
        <v>478.99</v>
      </c>
      <c r="G1045">
        <v>696.87425551080457</v>
      </c>
    </row>
    <row r="1046" spans="5:7" ht="13.5" thickBot="1" x14ac:dyDescent="0.25">
      <c r="E1046" s="8">
        <v>35983</v>
      </c>
      <c r="F1046">
        <v>481.3</v>
      </c>
      <c r="G1046">
        <v>700.6880069697861</v>
      </c>
    </row>
    <row r="1047" spans="5:7" ht="13.5" thickBot="1" x14ac:dyDescent="0.25">
      <c r="E1047" s="8">
        <v>35984</v>
      </c>
      <c r="F1047">
        <v>485.82</v>
      </c>
      <c r="G1047">
        <v>707.26833065876065</v>
      </c>
    </row>
    <row r="1048" spans="5:7" ht="13.5" thickBot="1" x14ac:dyDescent="0.25">
      <c r="E1048" s="8">
        <v>35985</v>
      </c>
      <c r="F1048">
        <v>485.22</v>
      </c>
      <c r="G1048">
        <v>706.39483636376406</v>
      </c>
    </row>
    <row r="1049" spans="5:7" ht="13.5" thickBot="1" x14ac:dyDescent="0.25">
      <c r="E1049" s="8">
        <v>35986</v>
      </c>
      <c r="F1049">
        <v>487.68</v>
      </c>
      <c r="G1049">
        <v>709.9761629732501</v>
      </c>
    </row>
    <row r="1050" spans="5:7" ht="13.5" thickBot="1" x14ac:dyDescent="0.25">
      <c r="E1050" s="8">
        <v>35989</v>
      </c>
      <c r="F1050">
        <v>486.29</v>
      </c>
      <c r="G1050">
        <v>708.35210037281558</v>
      </c>
    </row>
    <row r="1051" spans="5:7" ht="13.5" thickBot="1" x14ac:dyDescent="0.25">
      <c r="E1051" s="8">
        <v>35990</v>
      </c>
      <c r="F1051">
        <v>485.66</v>
      </c>
      <c r="G1051">
        <v>707.43441375940608</v>
      </c>
    </row>
    <row r="1052" spans="5:7" ht="13.5" thickBot="1" x14ac:dyDescent="0.25">
      <c r="E1052" s="8">
        <v>35991</v>
      </c>
      <c r="F1052">
        <v>487.31</v>
      </c>
      <c r="G1052">
        <v>709.8378786992879</v>
      </c>
    </row>
    <row r="1053" spans="5:7" ht="13.5" thickBot="1" x14ac:dyDescent="0.25">
      <c r="E1053" s="8">
        <v>35992</v>
      </c>
      <c r="F1053">
        <v>488.75</v>
      </c>
      <c r="G1053">
        <v>711.93544810136655</v>
      </c>
    </row>
    <row r="1054" spans="5:7" ht="13.5" thickBot="1" x14ac:dyDescent="0.25">
      <c r="E1054" s="8">
        <v>35993</v>
      </c>
      <c r="F1054">
        <v>490.72</v>
      </c>
      <c r="G1054">
        <v>714.80503957504368</v>
      </c>
    </row>
    <row r="1055" spans="5:7" ht="13.5" thickBot="1" x14ac:dyDescent="0.25">
      <c r="E1055" s="8">
        <v>35996</v>
      </c>
      <c r="F1055">
        <v>491.21</v>
      </c>
      <c r="G1055">
        <v>715.51879582991751</v>
      </c>
    </row>
    <row r="1056" spans="5:7" ht="13.5" thickBot="1" x14ac:dyDescent="0.25">
      <c r="E1056" s="8">
        <v>35997</v>
      </c>
      <c r="F1056">
        <v>494.87</v>
      </c>
      <c r="G1056">
        <v>720.850118060201</v>
      </c>
    </row>
    <row r="1057" spans="5:7" ht="13.5" thickBot="1" x14ac:dyDescent="0.25">
      <c r="E1057" s="8">
        <v>35998</v>
      </c>
      <c r="F1057">
        <v>495.65</v>
      </c>
      <c r="G1057">
        <v>721.98630148632697</v>
      </c>
    </row>
    <row r="1058" spans="5:7" ht="13.5" thickBot="1" x14ac:dyDescent="0.25">
      <c r="E1058" s="8">
        <v>35999</v>
      </c>
      <c r="F1058">
        <v>498.06</v>
      </c>
      <c r="G1058">
        <v>725.8265052305436</v>
      </c>
    </row>
    <row r="1059" spans="5:7" ht="13.5" thickBot="1" x14ac:dyDescent="0.25">
      <c r="E1059" s="8">
        <v>36000</v>
      </c>
      <c r="F1059">
        <v>501.58</v>
      </c>
      <c r="G1059">
        <v>730.95622714840783</v>
      </c>
    </row>
    <row r="1060" spans="5:7" ht="13.5" thickBot="1" x14ac:dyDescent="0.25">
      <c r="E1060" s="8">
        <v>36003</v>
      </c>
      <c r="F1060">
        <v>503.5</v>
      </c>
      <c r="G1060">
        <v>733.75425728542473</v>
      </c>
    </row>
    <row r="1061" spans="5:7" ht="13.5" thickBot="1" x14ac:dyDescent="0.25">
      <c r="E1061" s="8">
        <v>36004</v>
      </c>
      <c r="F1061">
        <v>504.3</v>
      </c>
      <c r="G1061">
        <v>734.92010317584834</v>
      </c>
    </row>
    <row r="1062" spans="5:7" ht="13.5" thickBot="1" x14ac:dyDescent="0.25">
      <c r="E1062" s="8">
        <v>36005</v>
      </c>
      <c r="F1062">
        <v>511.58</v>
      </c>
      <c r="G1062">
        <v>745.52930077870406</v>
      </c>
    </row>
    <row r="1063" spans="5:7" ht="13.5" thickBot="1" x14ac:dyDescent="0.25">
      <c r="E1063" s="8">
        <v>36006</v>
      </c>
      <c r="F1063">
        <v>516.89</v>
      </c>
      <c r="G1063">
        <v>753.26760287639149</v>
      </c>
    </row>
    <row r="1064" spans="5:7" ht="13.5" thickBot="1" x14ac:dyDescent="0.25">
      <c r="E1064" s="8">
        <v>36007</v>
      </c>
      <c r="F1064">
        <v>526.37</v>
      </c>
      <c r="G1064">
        <v>767.0828766779124</v>
      </c>
    </row>
    <row r="1065" spans="5:7" ht="13.5" thickBot="1" x14ac:dyDescent="0.25">
      <c r="E1065" s="8">
        <v>36010</v>
      </c>
      <c r="F1065">
        <v>534.35</v>
      </c>
      <c r="G1065">
        <v>778.71218943488896</v>
      </c>
    </row>
    <row r="1066" spans="5:7" ht="13.5" thickBot="1" x14ac:dyDescent="0.25">
      <c r="E1066" s="8">
        <v>36011</v>
      </c>
      <c r="F1066">
        <v>537.30999999999995</v>
      </c>
      <c r="G1066">
        <v>783.0258192294566</v>
      </c>
    </row>
    <row r="1067" spans="5:7" ht="13.5" thickBot="1" x14ac:dyDescent="0.25">
      <c r="E1067" s="8">
        <v>36012</v>
      </c>
      <c r="F1067">
        <v>535.78</v>
      </c>
      <c r="G1067">
        <v>780.79613896402122</v>
      </c>
    </row>
    <row r="1068" spans="5:7" ht="13.5" thickBot="1" x14ac:dyDescent="0.25">
      <c r="E1068" s="8">
        <v>36013</v>
      </c>
      <c r="F1068">
        <v>527.79999999999995</v>
      </c>
      <c r="G1068">
        <v>769.16682620704466</v>
      </c>
    </row>
    <row r="1069" spans="5:7" ht="13.5" thickBot="1" x14ac:dyDescent="0.25">
      <c r="E1069" s="8">
        <v>36014</v>
      </c>
      <c r="F1069">
        <v>521.57000000000005</v>
      </c>
      <c r="G1069">
        <v>760.08780133537016</v>
      </c>
    </row>
    <row r="1070" spans="5:7" ht="13.5" thickBot="1" x14ac:dyDescent="0.25">
      <c r="E1070" s="8">
        <v>36017</v>
      </c>
      <c r="F1070">
        <v>512.72</v>
      </c>
      <c r="G1070">
        <v>747.1906311725578</v>
      </c>
    </row>
    <row r="1071" spans="5:7" ht="13.5" thickBot="1" x14ac:dyDescent="0.25">
      <c r="E1071" s="8">
        <v>36018</v>
      </c>
      <c r="F1071">
        <v>512.1</v>
      </c>
      <c r="G1071">
        <v>746.46670078089937</v>
      </c>
    </row>
    <row r="1072" spans="5:7" ht="13.5" thickBot="1" x14ac:dyDescent="0.25">
      <c r="E1072" s="8">
        <v>36019</v>
      </c>
      <c r="F1072">
        <v>512.54</v>
      </c>
      <c r="G1072">
        <v>747.33867994768684</v>
      </c>
    </row>
    <row r="1073" spans="5:7" ht="13.5" thickBot="1" x14ac:dyDescent="0.25">
      <c r="E1073" s="8">
        <v>36020</v>
      </c>
      <c r="F1073">
        <v>513.70000000000005</v>
      </c>
      <c r="G1073">
        <v>749.03008524042377</v>
      </c>
    </row>
    <row r="1074" spans="5:7" ht="13.5" thickBot="1" x14ac:dyDescent="0.25">
      <c r="E1074" s="8">
        <v>36021</v>
      </c>
      <c r="F1074">
        <v>515.20000000000005</v>
      </c>
      <c r="G1074">
        <v>751.21724725689376</v>
      </c>
    </row>
    <row r="1075" spans="5:7" ht="13.5" thickBot="1" x14ac:dyDescent="0.25">
      <c r="E1075" s="8">
        <v>36024</v>
      </c>
      <c r="F1075">
        <v>514.73</v>
      </c>
      <c r="G1075">
        <v>750.53193649173306</v>
      </c>
    </row>
    <row r="1076" spans="5:7" ht="13.5" thickBot="1" x14ac:dyDescent="0.25">
      <c r="E1076" s="8">
        <v>36025</v>
      </c>
      <c r="F1076">
        <v>512.02</v>
      </c>
      <c r="G1076">
        <v>746.58046378197719</v>
      </c>
    </row>
    <row r="1077" spans="5:7" ht="13.5" thickBot="1" x14ac:dyDescent="0.25">
      <c r="E1077" s="8">
        <v>36026</v>
      </c>
      <c r="F1077">
        <v>512.25</v>
      </c>
      <c r="G1077">
        <v>746.91582862450264</v>
      </c>
    </row>
    <row r="1078" spans="5:7" ht="13.5" thickBot="1" x14ac:dyDescent="0.25">
      <c r="E1078" s="8">
        <v>36027</v>
      </c>
      <c r="F1078">
        <v>512.73</v>
      </c>
      <c r="G1078">
        <v>747.61572046977312</v>
      </c>
    </row>
    <row r="1079" spans="5:7" ht="13.5" thickBot="1" x14ac:dyDescent="0.25">
      <c r="E1079" s="8">
        <v>36028</v>
      </c>
      <c r="F1079">
        <v>512.65</v>
      </c>
      <c r="G1079">
        <v>747.49907182889467</v>
      </c>
    </row>
    <row r="1080" spans="5:7" ht="13.5" thickBot="1" x14ac:dyDescent="0.25">
      <c r="E1080" s="8">
        <v>36031</v>
      </c>
      <c r="F1080">
        <v>514.32000000000005</v>
      </c>
      <c r="G1080">
        <v>749.93411220723135</v>
      </c>
    </row>
    <row r="1081" spans="5:7" ht="13.5" thickBot="1" x14ac:dyDescent="0.25">
      <c r="E1081" s="8">
        <v>36032</v>
      </c>
      <c r="F1081">
        <v>512.88</v>
      </c>
      <c r="G1081">
        <v>747.83443667142012</v>
      </c>
    </row>
    <row r="1082" spans="5:7" ht="13.5" thickBot="1" x14ac:dyDescent="0.25">
      <c r="E1082" s="8">
        <v>36033</v>
      </c>
      <c r="F1082">
        <v>512.96</v>
      </c>
      <c r="G1082">
        <v>747.95108531229857</v>
      </c>
    </row>
    <row r="1083" spans="5:7" ht="13.5" thickBot="1" x14ac:dyDescent="0.25">
      <c r="E1083" s="8">
        <v>36035</v>
      </c>
      <c r="F1083">
        <v>514.41</v>
      </c>
      <c r="G1083">
        <v>750.06534192821948</v>
      </c>
    </row>
    <row r="1084" spans="5:7" ht="13.5" thickBot="1" x14ac:dyDescent="0.25">
      <c r="E1084" s="8">
        <v>36038</v>
      </c>
      <c r="F1084">
        <v>513.6</v>
      </c>
      <c r="G1084">
        <v>748.88427443932574</v>
      </c>
    </row>
    <row r="1085" spans="5:7" ht="13.5" thickBot="1" x14ac:dyDescent="0.25">
      <c r="E1085" s="8">
        <v>36039</v>
      </c>
      <c r="F1085">
        <v>512.72</v>
      </c>
      <c r="G1085">
        <v>747.60113938966333</v>
      </c>
    </row>
    <row r="1086" spans="5:7" ht="13.5" thickBot="1" x14ac:dyDescent="0.25">
      <c r="E1086" s="8">
        <v>36040</v>
      </c>
      <c r="F1086">
        <v>504.37</v>
      </c>
      <c r="G1086">
        <v>735.42593749798027</v>
      </c>
    </row>
    <row r="1087" spans="5:7" ht="13.5" thickBot="1" x14ac:dyDescent="0.25">
      <c r="E1087" s="8">
        <v>36041</v>
      </c>
      <c r="F1087">
        <v>504.19</v>
      </c>
      <c r="G1087">
        <v>735.1634780560039</v>
      </c>
    </row>
    <row r="1088" spans="5:7" ht="13.5" thickBot="1" x14ac:dyDescent="0.25">
      <c r="E1088" s="8">
        <v>36042</v>
      </c>
      <c r="F1088">
        <v>502.26</v>
      </c>
      <c r="G1088">
        <v>732.3493295948125</v>
      </c>
    </row>
    <row r="1089" spans="5:7" ht="13.5" thickBot="1" x14ac:dyDescent="0.25">
      <c r="E1089" s="8">
        <v>36045</v>
      </c>
      <c r="F1089">
        <v>502.17</v>
      </c>
      <c r="G1089">
        <v>732.21809987382437</v>
      </c>
    </row>
    <row r="1090" spans="5:7" ht="13.5" thickBot="1" x14ac:dyDescent="0.25">
      <c r="E1090" s="8">
        <v>36046</v>
      </c>
      <c r="F1090">
        <v>503.75</v>
      </c>
      <c r="G1090">
        <v>734.52191053117281</v>
      </c>
    </row>
    <row r="1091" spans="5:7" ht="13.5" thickBot="1" x14ac:dyDescent="0.25">
      <c r="E1091" s="8">
        <v>36047</v>
      </c>
      <c r="F1091">
        <v>503.12</v>
      </c>
      <c r="G1091">
        <v>735.03527766459365</v>
      </c>
    </row>
    <row r="1092" spans="5:7" ht="13.5" thickBot="1" x14ac:dyDescent="0.25">
      <c r="E1092" s="8">
        <v>36048</v>
      </c>
      <c r="F1092">
        <v>502.02</v>
      </c>
      <c r="G1092">
        <v>733.42822804336799</v>
      </c>
    </row>
    <row r="1093" spans="5:7" ht="13.5" thickBot="1" x14ac:dyDescent="0.25">
      <c r="E1093" s="8">
        <v>36049</v>
      </c>
      <c r="F1093">
        <v>499.38</v>
      </c>
      <c r="G1093">
        <v>729.57130895242642</v>
      </c>
    </row>
    <row r="1094" spans="5:7" ht="13.5" thickBot="1" x14ac:dyDescent="0.25">
      <c r="E1094" s="8">
        <v>36052</v>
      </c>
      <c r="F1094">
        <v>494.82</v>
      </c>
      <c r="G1094">
        <v>723.21375665083247</v>
      </c>
    </row>
    <row r="1095" spans="5:7" ht="13.5" thickBot="1" x14ac:dyDescent="0.25">
      <c r="E1095" s="8">
        <v>36053</v>
      </c>
      <c r="F1095">
        <v>489.05</v>
      </c>
      <c r="G1095">
        <v>714.78050137441824</v>
      </c>
    </row>
    <row r="1096" spans="5:7" ht="13.5" thickBot="1" x14ac:dyDescent="0.25">
      <c r="E1096" s="8">
        <v>36054</v>
      </c>
      <c r="F1096">
        <v>485.56</v>
      </c>
      <c r="G1096">
        <v>709.76158133595072</v>
      </c>
    </row>
    <row r="1097" spans="5:7" ht="13.5" thickBot="1" x14ac:dyDescent="0.25">
      <c r="E1097" s="8">
        <v>36055</v>
      </c>
      <c r="F1097">
        <v>477.34</v>
      </c>
      <c r="G1097">
        <v>697.74609365454876</v>
      </c>
    </row>
    <row r="1098" spans="5:7" ht="13.5" thickBot="1" x14ac:dyDescent="0.25">
      <c r="E1098" s="8">
        <v>36056</v>
      </c>
      <c r="F1098">
        <v>472.94</v>
      </c>
      <c r="G1098">
        <v>691.91984588781008</v>
      </c>
    </row>
    <row r="1099" spans="5:7" ht="13.5" thickBot="1" x14ac:dyDescent="0.25">
      <c r="E1099" s="8">
        <v>36059</v>
      </c>
      <c r="F1099">
        <v>471.23</v>
      </c>
      <c r="G1099">
        <v>689.41808469935461</v>
      </c>
    </row>
    <row r="1100" spans="5:7" ht="13.5" thickBot="1" x14ac:dyDescent="0.25">
      <c r="E1100" s="8">
        <v>36060</v>
      </c>
      <c r="F1100">
        <v>468.41</v>
      </c>
      <c r="G1100">
        <v>685.29237326576128</v>
      </c>
    </row>
    <row r="1101" spans="5:7" ht="13.5" thickBot="1" x14ac:dyDescent="0.25">
      <c r="E1101" s="8">
        <v>36061</v>
      </c>
      <c r="F1101">
        <v>467.17</v>
      </c>
      <c r="G1101">
        <v>683.47823064957129</v>
      </c>
    </row>
    <row r="1102" spans="5:7" ht="13.5" thickBot="1" x14ac:dyDescent="0.25">
      <c r="E1102" s="8">
        <v>36062</v>
      </c>
      <c r="F1102">
        <v>466.55</v>
      </c>
      <c r="G1102">
        <v>682.57115934147635</v>
      </c>
    </row>
    <row r="1103" spans="5:7" ht="13.5" thickBot="1" x14ac:dyDescent="0.25">
      <c r="E1103" s="8">
        <v>36063</v>
      </c>
      <c r="F1103">
        <v>464.6</v>
      </c>
      <c r="G1103">
        <v>679.71827377569366</v>
      </c>
    </row>
    <row r="1104" spans="5:7" ht="13.5" thickBot="1" x14ac:dyDescent="0.25">
      <c r="E1104" s="8">
        <v>36066</v>
      </c>
      <c r="F1104">
        <v>461.72</v>
      </c>
      <c r="G1104">
        <v>675.50478124776862</v>
      </c>
    </row>
    <row r="1105" spans="5:7" ht="13.5" thickBot="1" x14ac:dyDescent="0.25">
      <c r="E1105" s="8">
        <v>36067</v>
      </c>
      <c r="F1105">
        <v>460.55</v>
      </c>
      <c r="G1105">
        <v>673.79304990829905</v>
      </c>
    </row>
    <row r="1106" spans="5:7" ht="13.5" thickBot="1" x14ac:dyDescent="0.25">
      <c r="E1106" s="8">
        <v>36068</v>
      </c>
      <c r="F1106">
        <v>460.92</v>
      </c>
      <c r="G1106">
        <v>674.3343666566783</v>
      </c>
    </row>
    <row r="1107" spans="5:7" ht="13.5" thickBot="1" x14ac:dyDescent="0.25">
      <c r="E1107" s="8">
        <v>36069</v>
      </c>
      <c r="F1107">
        <v>461.25</v>
      </c>
      <c r="G1107">
        <v>674.81716267550303</v>
      </c>
    </row>
    <row r="1108" spans="5:7" ht="13.5" thickBot="1" x14ac:dyDescent="0.25">
      <c r="E1108" s="8">
        <v>36070</v>
      </c>
      <c r="F1108">
        <v>457.69</v>
      </c>
      <c r="G1108">
        <v>669.6088177451511</v>
      </c>
    </row>
    <row r="1109" spans="5:7" ht="13.5" thickBot="1" x14ac:dyDescent="0.25">
      <c r="E1109" s="8">
        <v>36073</v>
      </c>
      <c r="F1109">
        <v>455.9</v>
      </c>
      <c r="G1109">
        <v>666.99001509758648</v>
      </c>
    </row>
    <row r="1110" spans="5:7" ht="13.5" thickBot="1" x14ac:dyDescent="0.25">
      <c r="E1110" s="8">
        <v>36074</v>
      </c>
      <c r="F1110">
        <v>452.82</v>
      </c>
      <c r="G1110">
        <v>662.48391892188886</v>
      </c>
    </row>
    <row r="1111" spans="5:7" ht="13.5" thickBot="1" x14ac:dyDescent="0.25">
      <c r="E1111" s="8">
        <v>36075</v>
      </c>
      <c r="F1111">
        <v>447.94</v>
      </c>
      <c r="G1111">
        <v>655.34438991623801</v>
      </c>
    </row>
    <row r="1112" spans="5:7" ht="13.5" thickBot="1" x14ac:dyDescent="0.25">
      <c r="E1112" s="8">
        <v>36076</v>
      </c>
      <c r="F1112">
        <v>438.99</v>
      </c>
      <c r="G1112">
        <v>642.25037667841525</v>
      </c>
    </row>
    <row r="1113" spans="5:7" ht="13.5" thickBot="1" x14ac:dyDescent="0.25">
      <c r="E1113" s="8">
        <v>36077</v>
      </c>
      <c r="F1113">
        <v>430.07</v>
      </c>
      <c r="G1113">
        <v>629.2002539877584</v>
      </c>
    </row>
    <row r="1114" spans="5:7" ht="13.5" thickBot="1" x14ac:dyDescent="0.25">
      <c r="E1114" s="8">
        <v>36080</v>
      </c>
      <c r="F1114">
        <v>424.78</v>
      </c>
      <c r="G1114">
        <v>621.4608875041738</v>
      </c>
    </row>
    <row r="1115" spans="5:7" ht="13.5" thickBot="1" x14ac:dyDescent="0.25">
      <c r="E1115" s="8">
        <v>36081</v>
      </c>
      <c r="F1115">
        <v>422.49</v>
      </c>
      <c r="G1115">
        <v>618.1105757371779</v>
      </c>
    </row>
    <row r="1116" spans="5:7" ht="13.5" thickBot="1" x14ac:dyDescent="0.25">
      <c r="E1116" s="8">
        <v>36082</v>
      </c>
      <c r="F1116">
        <v>431.66</v>
      </c>
      <c r="G1116">
        <v>631.52645298755056</v>
      </c>
    </row>
    <row r="1117" spans="5:7" ht="13.5" thickBot="1" x14ac:dyDescent="0.25">
      <c r="E1117" s="8">
        <v>36083</v>
      </c>
      <c r="F1117">
        <v>432.35</v>
      </c>
      <c r="G1117">
        <v>633.96634721115424</v>
      </c>
    </row>
    <row r="1118" spans="5:7" ht="13.5" thickBot="1" x14ac:dyDescent="0.25">
      <c r="E1118" s="8">
        <v>36084</v>
      </c>
      <c r="F1118">
        <v>444.54</v>
      </c>
      <c r="G1118">
        <v>651.84086964090784</v>
      </c>
    </row>
    <row r="1119" spans="5:7" ht="13.5" thickBot="1" x14ac:dyDescent="0.25">
      <c r="E1119" s="8">
        <v>36088</v>
      </c>
      <c r="F1119">
        <v>461.84</v>
      </c>
      <c r="G1119">
        <v>677.20832148953264</v>
      </c>
    </row>
    <row r="1120" spans="5:7" ht="13.5" thickBot="1" x14ac:dyDescent="0.25">
      <c r="E1120" s="8">
        <v>36089</v>
      </c>
      <c r="F1120">
        <v>462.67</v>
      </c>
      <c r="G1120">
        <v>678.42537264758812</v>
      </c>
    </row>
    <row r="1121" spans="5:7" ht="13.5" thickBot="1" x14ac:dyDescent="0.25">
      <c r="E1121" s="8">
        <v>36090</v>
      </c>
      <c r="F1121">
        <v>458.91</v>
      </c>
      <c r="G1121">
        <v>674.62755728811646</v>
      </c>
    </row>
    <row r="1122" spans="5:7" ht="13.5" thickBot="1" x14ac:dyDescent="0.25">
      <c r="E1122" s="8">
        <v>36091</v>
      </c>
      <c r="F1122">
        <v>453.93</v>
      </c>
      <c r="G1122">
        <v>667.30663328276728</v>
      </c>
    </row>
    <row r="1123" spans="5:7" ht="13.5" thickBot="1" x14ac:dyDescent="0.25">
      <c r="E1123" s="8">
        <v>36094</v>
      </c>
      <c r="F1123">
        <v>454.49</v>
      </c>
      <c r="G1123">
        <v>668.26914603518617</v>
      </c>
    </row>
    <row r="1124" spans="5:7" ht="13.5" thickBot="1" x14ac:dyDescent="0.25">
      <c r="E1124" s="8">
        <v>36095</v>
      </c>
      <c r="F1124">
        <v>452.61</v>
      </c>
      <c r="G1124">
        <v>665.50484760277584</v>
      </c>
    </row>
    <row r="1125" spans="5:7" ht="13.5" thickBot="1" x14ac:dyDescent="0.25">
      <c r="E1125" s="8">
        <v>36096</v>
      </c>
      <c r="F1125">
        <v>450.24</v>
      </c>
      <c r="G1125">
        <v>662.02006713213098</v>
      </c>
    </row>
    <row r="1126" spans="5:7" ht="13.5" thickBot="1" x14ac:dyDescent="0.25">
      <c r="E1126" s="8">
        <v>36097</v>
      </c>
      <c r="F1126">
        <v>449.83</v>
      </c>
      <c r="G1126">
        <v>661.41721481442437</v>
      </c>
    </row>
    <row r="1127" spans="5:7" ht="13.5" thickBot="1" x14ac:dyDescent="0.25">
      <c r="E1127" s="8">
        <v>36098</v>
      </c>
      <c r="F1127">
        <v>450.96</v>
      </c>
      <c r="G1127">
        <v>663.07873461688382</v>
      </c>
    </row>
    <row r="1128" spans="5:7" ht="13.5" thickBot="1" x14ac:dyDescent="0.25">
      <c r="E1128" s="8">
        <v>36101</v>
      </c>
      <c r="F1128">
        <v>452.17</v>
      </c>
      <c r="G1128">
        <v>664.85788413987132</v>
      </c>
    </row>
    <row r="1129" spans="5:7" ht="13.5" thickBot="1" x14ac:dyDescent="0.25">
      <c r="E1129" s="8">
        <v>36102</v>
      </c>
      <c r="F1129">
        <v>454.53</v>
      </c>
      <c r="G1129">
        <v>668.32796089545013</v>
      </c>
    </row>
    <row r="1130" spans="5:7" ht="13.5" thickBot="1" x14ac:dyDescent="0.25">
      <c r="E1130" s="8">
        <v>36103</v>
      </c>
      <c r="F1130">
        <v>457.1</v>
      </c>
      <c r="G1130">
        <v>672.10681566741539</v>
      </c>
    </row>
    <row r="1131" spans="5:7" ht="13.5" thickBot="1" x14ac:dyDescent="0.25">
      <c r="E1131" s="8">
        <v>36104</v>
      </c>
      <c r="F1131">
        <v>456.77</v>
      </c>
      <c r="G1131">
        <v>671.62159307023694</v>
      </c>
    </row>
    <row r="1132" spans="5:7" ht="13.5" thickBot="1" x14ac:dyDescent="0.25">
      <c r="E1132" s="8">
        <v>36105</v>
      </c>
      <c r="F1132">
        <v>458.24</v>
      </c>
      <c r="G1132">
        <v>673.78303918494078</v>
      </c>
    </row>
    <row r="1133" spans="5:7" ht="13.5" thickBot="1" x14ac:dyDescent="0.25">
      <c r="E1133" s="8">
        <v>36108</v>
      </c>
      <c r="F1133">
        <v>459.32</v>
      </c>
      <c r="G1133">
        <v>675.87842900830924</v>
      </c>
    </row>
    <row r="1134" spans="5:7" ht="13.5" thickBot="1" x14ac:dyDescent="0.25">
      <c r="E1134" s="8">
        <v>36109</v>
      </c>
      <c r="F1134">
        <v>458.79</v>
      </c>
      <c r="G1134">
        <v>675.09854664443571</v>
      </c>
    </row>
    <row r="1135" spans="5:7" ht="13.5" thickBot="1" x14ac:dyDescent="0.25">
      <c r="E1135" s="8">
        <v>36110</v>
      </c>
      <c r="F1135">
        <v>458.08</v>
      </c>
      <c r="G1135">
        <v>674.05379857207674</v>
      </c>
    </row>
    <row r="1136" spans="5:7" ht="13.5" thickBot="1" x14ac:dyDescent="0.25">
      <c r="E1136" s="8">
        <v>36111</v>
      </c>
      <c r="F1136">
        <v>457.94</v>
      </c>
      <c r="G1136">
        <v>673.84779190992151</v>
      </c>
    </row>
    <row r="1137" spans="5:7" ht="13.5" thickBot="1" x14ac:dyDescent="0.25">
      <c r="E1137" s="8">
        <v>36112</v>
      </c>
      <c r="F1137">
        <v>457.34</v>
      </c>
      <c r="G1137">
        <v>672.96490621497026</v>
      </c>
    </row>
    <row r="1138" spans="5:7" ht="13.5" thickBot="1" x14ac:dyDescent="0.25">
      <c r="E1138" s="8">
        <v>36115</v>
      </c>
      <c r="F1138">
        <v>456.69</v>
      </c>
      <c r="G1138">
        <v>672.00844671210643</v>
      </c>
    </row>
    <row r="1139" spans="5:7" ht="13.5" thickBot="1" x14ac:dyDescent="0.25">
      <c r="E1139" s="8">
        <v>36116</v>
      </c>
      <c r="F1139">
        <v>457.55</v>
      </c>
      <c r="G1139">
        <v>673.2739162082031</v>
      </c>
    </row>
    <row r="1140" spans="5:7" ht="13.5" thickBot="1" x14ac:dyDescent="0.25">
      <c r="E1140" s="8">
        <v>36117</v>
      </c>
      <c r="F1140">
        <v>456.12</v>
      </c>
      <c r="G1140">
        <v>671.1697053019027</v>
      </c>
    </row>
    <row r="1141" spans="5:7" ht="13.5" thickBot="1" x14ac:dyDescent="0.25">
      <c r="E1141" s="8">
        <v>36118</v>
      </c>
      <c r="F1141">
        <v>455.18</v>
      </c>
      <c r="G1141">
        <v>669.78651771314583</v>
      </c>
    </row>
    <row r="1142" spans="5:7" ht="13.5" thickBot="1" x14ac:dyDescent="0.25">
      <c r="E1142" s="8">
        <v>36119</v>
      </c>
      <c r="F1142">
        <v>456.01</v>
      </c>
      <c r="G1142">
        <v>671.00784292449498</v>
      </c>
    </row>
    <row r="1143" spans="5:7" ht="13.5" thickBot="1" x14ac:dyDescent="0.25">
      <c r="E1143" s="8">
        <v>36122</v>
      </c>
      <c r="F1143">
        <v>456.19</v>
      </c>
      <c r="G1143">
        <v>671.27270863298043</v>
      </c>
    </row>
    <row r="1144" spans="5:7" ht="13.5" thickBot="1" x14ac:dyDescent="0.25">
      <c r="E1144" s="8">
        <v>36123</v>
      </c>
      <c r="F1144">
        <v>457.23</v>
      </c>
      <c r="G1144">
        <v>674.25962056764206</v>
      </c>
    </row>
    <row r="1145" spans="5:7" ht="13.5" thickBot="1" x14ac:dyDescent="0.25">
      <c r="E1145" s="8">
        <v>36124</v>
      </c>
      <c r="F1145">
        <v>456.13</v>
      </c>
      <c r="G1145">
        <v>672.63749257379993</v>
      </c>
    </row>
    <row r="1146" spans="5:7" ht="13.5" thickBot="1" x14ac:dyDescent="0.25">
      <c r="E1146" s="8">
        <v>36125</v>
      </c>
      <c r="F1146">
        <v>454.28</v>
      </c>
      <c r="G1146">
        <v>669.90936822052004</v>
      </c>
    </row>
    <row r="1147" spans="5:7" ht="13.5" thickBot="1" x14ac:dyDescent="0.25">
      <c r="E1147" s="8">
        <v>36126</v>
      </c>
      <c r="F1147">
        <v>453.72</v>
      </c>
      <c r="G1147">
        <v>669.08355760547317</v>
      </c>
    </row>
    <row r="1148" spans="5:7" ht="13.5" thickBot="1" x14ac:dyDescent="0.25">
      <c r="E1148" s="8">
        <v>36129</v>
      </c>
      <c r="F1148">
        <v>453.97</v>
      </c>
      <c r="G1148">
        <v>669.4522230586191</v>
      </c>
    </row>
    <row r="1149" spans="5:7" ht="13.5" thickBot="1" x14ac:dyDescent="0.25">
      <c r="E1149" s="8">
        <v>36130</v>
      </c>
      <c r="F1149">
        <v>453.91</v>
      </c>
      <c r="G1149">
        <v>669.36374334986408</v>
      </c>
    </row>
    <row r="1150" spans="5:7" ht="13.5" thickBot="1" x14ac:dyDescent="0.25">
      <c r="E1150" s="8">
        <v>36131</v>
      </c>
      <c r="F1150">
        <v>454.18</v>
      </c>
      <c r="G1150">
        <v>669.76190203926171</v>
      </c>
    </row>
    <row r="1151" spans="5:7" ht="13.5" thickBot="1" x14ac:dyDescent="0.25">
      <c r="E1151" s="8">
        <v>36132</v>
      </c>
      <c r="F1151">
        <v>456.3</v>
      </c>
      <c r="G1151">
        <v>672.88818508193913</v>
      </c>
    </row>
    <row r="1152" spans="5:7" ht="13.5" thickBot="1" x14ac:dyDescent="0.25">
      <c r="E1152" s="8">
        <v>36133</v>
      </c>
      <c r="F1152">
        <v>458.13</v>
      </c>
      <c r="G1152">
        <v>675.58681619896731</v>
      </c>
    </row>
    <row r="1153" spans="5:7" ht="13.5" thickBot="1" x14ac:dyDescent="0.25">
      <c r="E1153" s="8">
        <v>36136</v>
      </c>
      <c r="F1153">
        <v>459.61</v>
      </c>
      <c r="G1153">
        <v>677.95360039952857</v>
      </c>
    </row>
    <row r="1154" spans="5:7" ht="13.5" thickBot="1" x14ac:dyDescent="0.25">
      <c r="E1154" s="8">
        <v>36137</v>
      </c>
      <c r="F1154">
        <v>459.77</v>
      </c>
      <c r="G1154">
        <v>678.50060489629573</v>
      </c>
    </row>
    <row r="1155" spans="5:7" ht="13.5" thickBot="1" x14ac:dyDescent="0.25">
      <c r="E1155" s="8">
        <v>36138</v>
      </c>
      <c r="F1155">
        <v>460.64</v>
      </c>
      <c r="G1155">
        <v>679.78449798688393</v>
      </c>
    </row>
    <row r="1156" spans="5:7" ht="13.5" thickBot="1" x14ac:dyDescent="0.25">
      <c r="E1156" s="8">
        <v>36139</v>
      </c>
      <c r="F1156">
        <v>461.65</v>
      </c>
      <c r="G1156">
        <v>681.39138990709671</v>
      </c>
    </row>
    <row r="1157" spans="5:7" ht="13.5" thickBot="1" x14ac:dyDescent="0.25">
      <c r="E1157" s="8">
        <v>36140</v>
      </c>
      <c r="F1157">
        <v>463.75</v>
      </c>
      <c r="G1157">
        <v>685.87311670595204</v>
      </c>
    </row>
    <row r="1158" spans="5:7" ht="13.5" thickBot="1" x14ac:dyDescent="0.25">
      <c r="E1158" s="8">
        <v>36143</v>
      </c>
      <c r="F1158">
        <v>463.81</v>
      </c>
      <c r="G1158">
        <v>686.16565485977208</v>
      </c>
    </row>
    <row r="1159" spans="5:7" ht="13.5" thickBot="1" x14ac:dyDescent="0.25">
      <c r="E1159" s="8">
        <v>36144</v>
      </c>
      <c r="F1159">
        <v>465.63</v>
      </c>
      <c r="G1159">
        <v>688.85818303261181</v>
      </c>
    </row>
    <row r="1160" spans="5:7" ht="13.5" thickBot="1" x14ac:dyDescent="0.25">
      <c r="E1160" s="8">
        <v>36145</v>
      </c>
      <c r="F1160">
        <v>464.64</v>
      </c>
      <c r="G1160">
        <v>687.39356605947376</v>
      </c>
    </row>
    <row r="1161" spans="5:7" ht="13.5" thickBot="1" x14ac:dyDescent="0.25">
      <c r="E1161" s="8">
        <v>36146</v>
      </c>
      <c r="F1161">
        <v>462.53</v>
      </c>
      <c r="G1161">
        <v>685.91848950300732</v>
      </c>
    </row>
    <row r="1162" spans="5:7" ht="13.5" thickBot="1" x14ac:dyDescent="0.25">
      <c r="E1162" s="8">
        <v>36147</v>
      </c>
      <c r="F1162">
        <v>460.4</v>
      </c>
      <c r="G1162">
        <v>683.09732235805905</v>
      </c>
    </row>
    <row r="1163" spans="5:7" ht="13.5" thickBot="1" x14ac:dyDescent="0.25">
      <c r="E1163" s="8">
        <v>36150</v>
      </c>
      <c r="F1163">
        <v>460.52</v>
      </c>
      <c r="G1163">
        <v>683.74816699008659</v>
      </c>
    </row>
    <row r="1164" spans="5:7" ht="13.5" thickBot="1" x14ac:dyDescent="0.25">
      <c r="E1164" s="8">
        <v>36151</v>
      </c>
      <c r="F1164">
        <v>460.41</v>
      </c>
      <c r="G1164">
        <v>683.5848466166633</v>
      </c>
    </row>
    <row r="1165" spans="5:7" ht="13.5" thickBot="1" x14ac:dyDescent="0.25">
      <c r="E1165" s="8">
        <v>36152</v>
      </c>
      <c r="F1165">
        <v>460.93</v>
      </c>
      <c r="G1165">
        <v>684.35690656375539</v>
      </c>
    </row>
    <row r="1166" spans="5:7" ht="13.5" thickBot="1" x14ac:dyDescent="0.25">
      <c r="E1166" s="8">
        <v>36153</v>
      </c>
      <c r="F1166">
        <v>461.05</v>
      </c>
      <c r="G1166">
        <v>684.53507424385361</v>
      </c>
    </row>
    <row r="1167" spans="5:7" ht="13.5" thickBot="1" x14ac:dyDescent="0.25">
      <c r="E1167" s="8">
        <v>36157</v>
      </c>
      <c r="F1167">
        <v>460.34</v>
      </c>
      <c r="G1167">
        <v>683.48091546993942</v>
      </c>
    </row>
    <row r="1168" spans="5:7" ht="13.5" thickBot="1" x14ac:dyDescent="0.25">
      <c r="E1168" s="8">
        <v>36158</v>
      </c>
      <c r="F1168">
        <v>460.61</v>
      </c>
      <c r="G1168">
        <v>683.88179275016034</v>
      </c>
    </row>
    <row r="1169" spans="5:7" ht="13.5" thickBot="1" x14ac:dyDescent="0.25">
      <c r="E1169" s="8">
        <v>36159</v>
      </c>
      <c r="F1169">
        <v>464.33</v>
      </c>
      <c r="G1169">
        <v>689.40499083320367</v>
      </c>
    </row>
    <row r="1170" spans="5:7" ht="13.5" thickBot="1" x14ac:dyDescent="0.25">
      <c r="E1170" s="8">
        <v>36160</v>
      </c>
      <c r="F1170">
        <v>465.6</v>
      </c>
      <c r="G1170">
        <v>691.29059878090936</v>
      </c>
    </row>
    <row r="1171" spans="5:7" ht="13.5" thickBot="1" x14ac:dyDescent="0.25">
      <c r="E1171" s="8">
        <v>36164</v>
      </c>
      <c r="F1171">
        <v>466.13</v>
      </c>
      <c r="G1171">
        <v>692.35754347761224</v>
      </c>
    </row>
    <row r="1172" spans="5:7" ht="13.5" thickBot="1" x14ac:dyDescent="0.25">
      <c r="E1172" s="8">
        <v>36165</v>
      </c>
      <c r="F1172">
        <v>464.74</v>
      </c>
      <c r="G1172">
        <v>690.76111598727721</v>
      </c>
    </row>
    <row r="1173" spans="5:7" ht="13.5" thickBot="1" x14ac:dyDescent="0.25">
      <c r="E1173" s="8">
        <v>36166</v>
      </c>
      <c r="F1173">
        <v>464.89</v>
      </c>
      <c r="G1173">
        <v>690.98406681440224</v>
      </c>
    </row>
    <row r="1174" spans="5:7" ht="13.5" thickBot="1" x14ac:dyDescent="0.25">
      <c r="E1174" s="8">
        <v>36167</v>
      </c>
      <c r="F1174">
        <v>466.12</v>
      </c>
      <c r="G1174">
        <v>692.81226359682751</v>
      </c>
    </row>
    <row r="1175" spans="5:7" ht="13.5" thickBot="1" x14ac:dyDescent="0.25">
      <c r="E1175" s="8">
        <v>36168</v>
      </c>
      <c r="F1175">
        <v>466.67</v>
      </c>
      <c r="G1175">
        <v>693.62974996295259</v>
      </c>
    </row>
    <row r="1176" spans="5:7" ht="13.5" thickBot="1" x14ac:dyDescent="0.25">
      <c r="E1176" s="8">
        <v>36171</v>
      </c>
      <c r="F1176">
        <v>465.97</v>
      </c>
      <c r="G1176">
        <v>692.58931276970247</v>
      </c>
    </row>
    <row r="1177" spans="5:7" ht="13.5" thickBot="1" x14ac:dyDescent="0.25">
      <c r="E1177" s="8">
        <v>36172</v>
      </c>
      <c r="F1177">
        <v>465.38</v>
      </c>
      <c r="G1177">
        <v>691.71237284967731</v>
      </c>
    </row>
    <row r="1178" spans="5:7" ht="13.5" thickBot="1" x14ac:dyDescent="0.25">
      <c r="E1178" s="8">
        <v>36173</v>
      </c>
      <c r="F1178">
        <v>465.25</v>
      </c>
      <c r="G1178">
        <v>691.51914879950232</v>
      </c>
    </row>
    <row r="1179" spans="5:7" ht="13.5" thickBot="1" x14ac:dyDescent="0.25">
      <c r="E1179" s="8">
        <v>36174</v>
      </c>
      <c r="F1179">
        <v>461.09</v>
      </c>
      <c r="G1179">
        <v>685.33597919390115</v>
      </c>
    </row>
    <row r="1180" spans="5:7" ht="13.5" thickBot="1" x14ac:dyDescent="0.25">
      <c r="E1180" s="8">
        <v>36175</v>
      </c>
      <c r="F1180">
        <v>459.63</v>
      </c>
      <c r="G1180">
        <v>683.1659244765508</v>
      </c>
    </row>
    <row r="1181" spans="5:7" ht="13.5" thickBot="1" x14ac:dyDescent="0.25">
      <c r="E1181" s="8">
        <v>36178</v>
      </c>
      <c r="F1181">
        <v>457.59</v>
      </c>
      <c r="G1181">
        <v>680.13379322765024</v>
      </c>
    </row>
    <row r="1182" spans="5:7" ht="13.5" thickBot="1" x14ac:dyDescent="0.25">
      <c r="E1182" s="8">
        <v>36179</v>
      </c>
      <c r="F1182">
        <v>455.71</v>
      </c>
      <c r="G1182">
        <v>677.3394761943498</v>
      </c>
    </row>
    <row r="1183" spans="5:7" ht="13.5" thickBot="1" x14ac:dyDescent="0.25">
      <c r="E1183" s="8">
        <v>36181</v>
      </c>
      <c r="F1183">
        <v>454.84</v>
      </c>
      <c r="G1183">
        <v>676.0463613970245</v>
      </c>
    </row>
    <row r="1184" spans="5:7" ht="13.5" thickBot="1" x14ac:dyDescent="0.25">
      <c r="E1184" s="8">
        <v>36182</v>
      </c>
      <c r="F1184">
        <v>454</v>
      </c>
      <c r="G1184">
        <v>674.79783676512432</v>
      </c>
    </row>
    <row r="1185" spans="5:7" ht="13.5" thickBot="1" x14ac:dyDescent="0.25">
      <c r="E1185" s="8">
        <v>36185</v>
      </c>
      <c r="F1185">
        <v>452.42</v>
      </c>
      <c r="G1185">
        <v>672.44942138607394</v>
      </c>
    </row>
    <row r="1186" spans="5:7" ht="13.5" thickBot="1" x14ac:dyDescent="0.25">
      <c r="E1186" s="8">
        <v>36186</v>
      </c>
      <c r="F1186">
        <v>450.42</v>
      </c>
      <c r="G1186">
        <v>669.47674369107335</v>
      </c>
    </row>
    <row r="1187" spans="5:7" ht="13.5" thickBot="1" x14ac:dyDescent="0.25">
      <c r="E1187" s="8">
        <v>36187</v>
      </c>
      <c r="F1187">
        <v>450.01</v>
      </c>
      <c r="G1187">
        <v>668.86734476359823</v>
      </c>
    </row>
    <row r="1188" spans="5:7" ht="13.5" thickBot="1" x14ac:dyDescent="0.25">
      <c r="E1188" s="8">
        <v>36188</v>
      </c>
      <c r="F1188">
        <v>450.24</v>
      </c>
      <c r="G1188">
        <v>669.20920269852331</v>
      </c>
    </row>
    <row r="1189" spans="5:7" ht="13.5" thickBot="1" x14ac:dyDescent="0.25">
      <c r="E1189" s="8">
        <v>36189</v>
      </c>
      <c r="F1189">
        <v>448.53</v>
      </c>
      <c r="G1189">
        <v>666.66756326929783</v>
      </c>
    </row>
    <row r="1190" spans="5:7" ht="13.5" thickBot="1" x14ac:dyDescent="0.25">
      <c r="E1190" s="8">
        <v>36192</v>
      </c>
      <c r="F1190">
        <v>448.36</v>
      </c>
      <c r="G1190">
        <v>666.41488566522287</v>
      </c>
    </row>
    <row r="1191" spans="5:7" ht="13.5" thickBot="1" x14ac:dyDescent="0.25">
      <c r="E1191" s="8">
        <v>36193</v>
      </c>
      <c r="F1191">
        <v>448.19</v>
      </c>
      <c r="G1191">
        <v>666.16220806114779</v>
      </c>
    </row>
    <row r="1192" spans="5:7" ht="13.5" thickBot="1" x14ac:dyDescent="0.25">
      <c r="E1192" s="8">
        <v>36194</v>
      </c>
      <c r="F1192">
        <v>448.39</v>
      </c>
      <c r="G1192">
        <v>666.45947583064788</v>
      </c>
    </row>
    <row r="1193" spans="5:7" ht="13.5" thickBot="1" x14ac:dyDescent="0.25">
      <c r="E1193" s="8">
        <v>36195</v>
      </c>
      <c r="F1193">
        <v>447.54</v>
      </c>
      <c r="G1193">
        <v>665.19608781027273</v>
      </c>
    </row>
    <row r="1194" spans="5:7" ht="13.5" thickBot="1" x14ac:dyDescent="0.25">
      <c r="E1194" s="8">
        <v>36196</v>
      </c>
      <c r="F1194">
        <v>447.01</v>
      </c>
      <c r="G1194">
        <v>664.40832822109758</v>
      </c>
    </row>
    <row r="1195" spans="5:7" ht="13.5" thickBot="1" x14ac:dyDescent="0.25">
      <c r="E1195" s="8">
        <v>36199</v>
      </c>
      <c r="F1195">
        <v>446.43</v>
      </c>
      <c r="G1195">
        <v>663.54625168954749</v>
      </c>
    </row>
    <row r="1196" spans="5:7" ht="13.5" thickBot="1" x14ac:dyDescent="0.25">
      <c r="E1196" s="8">
        <v>36200</v>
      </c>
      <c r="F1196">
        <v>445.96</v>
      </c>
      <c r="G1196">
        <v>662.84767243122235</v>
      </c>
    </row>
    <row r="1197" spans="5:7" ht="13.5" thickBot="1" x14ac:dyDescent="0.25">
      <c r="E1197" s="8">
        <v>36201</v>
      </c>
      <c r="F1197">
        <v>445.15</v>
      </c>
      <c r="G1197">
        <v>661.64373796474717</v>
      </c>
    </row>
    <row r="1198" spans="5:7" ht="13.5" thickBot="1" x14ac:dyDescent="0.25">
      <c r="E1198" s="8">
        <v>36202</v>
      </c>
      <c r="F1198">
        <v>445.6</v>
      </c>
      <c r="G1198">
        <v>662.31259044612227</v>
      </c>
    </row>
    <row r="1199" spans="5:7" ht="13.5" thickBot="1" x14ac:dyDescent="0.25">
      <c r="E1199" s="8">
        <v>36203</v>
      </c>
      <c r="F1199">
        <v>443.95</v>
      </c>
      <c r="G1199">
        <v>659.86013134774669</v>
      </c>
    </row>
    <row r="1200" spans="5:7" ht="13.5" thickBot="1" x14ac:dyDescent="0.25">
      <c r="E1200" s="8">
        <v>36208</v>
      </c>
      <c r="F1200">
        <v>443.22</v>
      </c>
      <c r="G1200">
        <v>658.77510398907157</v>
      </c>
    </row>
    <row r="1201" spans="5:7" ht="13.5" thickBot="1" x14ac:dyDescent="0.25">
      <c r="E1201" s="8">
        <v>36209</v>
      </c>
      <c r="F1201">
        <v>443.4</v>
      </c>
      <c r="G1201">
        <v>659.04264498162161</v>
      </c>
    </row>
    <row r="1202" spans="5:7" ht="13.5" thickBot="1" x14ac:dyDescent="0.25">
      <c r="E1202" s="8">
        <v>36210</v>
      </c>
      <c r="F1202">
        <v>443.63</v>
      </c>
      <c r="G1202">
        <v>659.38450291654669</v>
      </c>
    </row>
    <row r="1203" spans="5:7" ht="13.5" thickBot="1" x14ac:dyDescent="0.25">
      <c r="E1203" s="8">
        <v>36213</v>
      </c>
      <c r="F1203">
        <v>442.99</v>
      </c>
      <c r="G1203">
        <v>658.43324605414659</v>
      </c>
    </row>
    <row r="1204" spans="5:7" ht="13.5" thickBot="1" x14ac:dyDescent="0.25">
      <c r="E1204" s="8">
        <v>36214</v>
      </c>
      <c r="F1204">
        <v>441.92</v>
      </c>
      <c r="G1204">
        <v>656.84286348732132</v>
      </c>
    </row>
    <row r="1205" spans="5:7" ht="13.5" thickBot="1" x14ac:dyDescent="0.25">
      <c r="E1205" s="8">
        <v>36216</v>
      </c>
      <c r="F1205">
        <v>440.2</v>
      </c>
      <c r="G1205">
        <v>654.39428306822367</v>
      </c>
    </row>
    <row r="1206" spans="5:7" ht="13.5" thickBot="1" x14ac:dyDescent="0.25">
      <c r="E1206" s="8">
        <v>36217</v>
      </c>
      <c r="F1206">
        <v>437.01</v>
      </c>
      <c r="G1206">
        <v>649.65208006279977</v>
      </c>
    </row>
    <row r="1207" spans="5:7" ht="13.5" thickBot="1" x14ac:dyDescent="0.25">
      <c r="E1207" s="8">
        <v>36220</v>
      </c>
      <c r="F1207">
        <v>438.1</v>
      </c>
      <c r="G1207">
        <v>651.27245663832093</v>
      </c>
    </row>
    <row r="1208" spans="5:7" ht="13.5" thickBot="1" x14ac:dyDescent="0.25">
      <c r="E1208" s="8">
        <v>36221</v>
      </c>
      <c r="F1208">
        <v>436.88</v>
      </c>
      <c r="G1208">
        <v>649.45882414094865</v>
      </c>
    </row>
    <row r="1209" spans="5:7" ht="13.5" thickBot="1" x14ac:dyDescent="0.25">
      <c r="E1209" s="8">
        <v>36222</v>
      </c>
      <c r="F1209">
        <v>435.74</v>
      </c>
      <c r="G1209">
        <v>647.76411836471561</v>
      </c>
    </row>
    <row r="1210" spans="5:7" ht="13.5" thickBot="1" x14ac:dyDescent="0.25">
      <c r="E1210" s="8">
        <v>36223</v>
      </c>
      <c r="F1210">
        <v>433.99</v>
      </c>
      <c r="G1210">
        <v>645.16259633979644</v>
      </c>
    </row>
    <row r="1211" spans="5:7" ht="13.5" thickBot="1" x14ac:dyDescent="0.25">
      <c r="E1211" s="8">
        <v>36224</v>
      </c>
      <c r="F1211">
        <v>433.36</v>
      </c>
      <c r="G1211">
        <v>644.22604841082557</v>
      </c>
    </row>
    <row r="1212" spans="5:7" ht="13.5" thickBot="1" x14ac:dyDescent="0.25">
      <c r="E1212" s="8">
        <v>36227</v>
      </c>
      <c r="F1212">
        <v>431.79</v>
      </c>
      <c r="G1212">
        <v>641.89211150846961</v>
      </c>
    </row>
    <row r="1213" spans="5:7" ht="13.5" thickBot="1" x14ac:dyDescent="0.25">
      <c r="E1213" s="8">
        <v>36229</v>
      </c>
      <c r="F1213">
        <v>427.33</v>
      </c>
      <c r="G1213">
        <v>635.26194680496144</v>
      </c>
    </row>
    <row r="1214" spans="5:7" ht="13.5" thickBot="1" x14ac:dyDescent="0.25">
      <c r="E1214" s="8">
        <v>36230</v>
      </c>
      <c r="F1214">
        <v>422.75</v>
      </c>
      <c r="G1214">
        <v>628.45339201974457</v>
      </c>
    </row>
    <row r="1215" spans="5:7" ht="13.5" thickBot="1" x14ac:dyDescent="0.25">
      <c r="E1215" s="8">
        <v>36234</v>
      </c>
      <c r="F1215">
        <v>416.33</v>
      </c>
      <c r="G1215">
        <v>618.90952264832708</v>
      </c>
    </row>
    <row r="1216" spans="5:7" ht="13.5" thickBot="1" x14ac:dyDescent="0.25">
      <c r="E1216" s="8">
        <v>36235</v>
      </c>
      <c r="F1216">
        <v>413.28</v>
      </c>
      <c r="G1216">
        <v>616.95207763550889</v>
      </c>
    </row>
    <row r="1217" spans="5:7" ht="13.5" thickBot="1" x14ac:dyDescent="0.25">
      <c r="E1217" s="8">
        <v>36236</v>
      </c>
      <c r="F1217">
        <v>411.88</v>
      </c>
      <c r="G1217">
        <v>614.86213157305804</v>
      </c>
    </row>
    <row r="1218" spans="5:7" ht="13.5" thickBot="1" x14ac:dyDescent="0.25">
      <c r="E1218" s="8">
        <v>36238</v>
      </c>
      <c r="F1218">
        <v>417.06</v>
      </c>
      <c r="G1218">
        <v>622.59493200412635</v>
      </c>
    </row>
    <row r="1219" spans="5:7" ht="13.5" thickBot="1" x14ac:dyDescent="0.25">
      <c r="E1219" s="8">
        <v>36241</v>
      </c>
      <c r="F1219">
        <v>421.09</v>
      </c>
      <c r="G1219">
        <v>628.61099102675291</v>
      </c>
    </row>
    <row r="1220" spans="5:7" ht="13.5" thickBot="1" x14ac:dyDescent="0.25">
      <c r="E1220" s="8">
        <v>36242</v>
      </c>
      <c r="F1220">
        <v>423.24</v>
      </c>
      <c r="G1220">
        <v>631.82055105123118</v>
      </c>
    </row>
    <row r="1221" spans="5:7" ht="13.5" thickBot="1" x14ac:dyDescent="0.25">
      <c r="E1221" s="8">
        <v>36243</v>
      </c>
      <c r="F1221">
        <v>427.05</v>
      </c>
      <c r="G1221">
        <v>637.50818997832982</v>
      </c>
    </row>
    <row r="1222" spans="5:7" ht="13.5" thickBot="1" x14ac:dyDescent="0.25">
      <c r="E1222" s="8">
        <v>36244</v>
      </c>
      <c r="F1222">
        <v>427.58</v>
      </c>
      <c r="G1222">
        <v>638.29938384482909</v>
      </c>
    </row>
    <row r="1223" spans="5:7" ht="13.5" thickBot="1" x14ac:dyDescent="0.25">
      <c r="E1223" s="8">
        <v>36245</v>
      </c>
      <c r="F1223">
        <v>427.04</v>
      </c>
      <c r="G1223">
        <v>637.49326179216951</v>
      </c>
    </row>
    <row r="1224" spans="5:7" ht="13.5" thickBot="1" x14ac:dyDescent="0.25">
      <c r="E1224" s="8">
        <v>36248</v>
      </c>
      <c r="F1224">
        <v>427.3</v>
      </c>
      <c r="G1224">
        <v>637.88139463233904</v>
      </c>
    </row>
    <row r="1225" spans="5:7" ht="13.5" thickBot="1" x14ac:dyDescent="0.25">
      <c r="E1225" s="8">
        <v>36249</v>
      </c>
      <c r="F1225">
        <v>427.43</v>
      </c>
      <c r="G1225">
        <v>638.07546105242375</v>
      </c>
    </row>
    <row r="1226" spans="5:7" ht="13.5" thickBot="1" x14ac:dyDescent="0.25">
      <c r="E1226" s="8">
        <v>36250</v>
      </c>
      <c r="F1226">
        <v>428.81</v>
      </c>
      <c r="G1226">
        <v>640.13555074255396</v>
      </c>
    </row>
    <row r="1227" spans="5:7" ht="13.5" thickBot="1" x14ac:dyDescent="0.25">
      <c r="E1227" s="8">
        <v>36251</v>
      </c>
      <c r="F1227">
        <v>428.94</v>
      </c>
      <c r="G1227">
        <v>640.40116360791808</v>
      </c>
    </row>
    <row r="1228" spans="5:7" ht="13.5" thickBot="1" x14ac:dyDescent="0.25">
      <c r="E1228" s="8">
        <v>36252</v>
      </c>
      <c r="F1228">
        <v>428.22</v>
      </c>
      <c r="G1228">
        <v>639.32621410962531</v>
      </c>
    </row>
    <row r="1229" spans="5:7" ht="13.5" thickBot="1" x14ac:dyDescent="0.25">
      <c r="E1229" s="8">
        <v>36255</v>
      </c>
      <c r="F1229">
        <v>428.42</v>
      </c>
      <c r="G1229">
        <v>639.62481119248446</v>
      </c>
    </row>
    <row r="1230" spans="5:7" ht="13.5" thickBot="1" x14ac:dyDescent="0.25">
      <c r="E1230" s="8">
        <v>36256</v>
      </c>
      <c r="F1230">
        <v>425.93</v>
      </c>
      <c r="G1230">
        <v>635.90727751088855</v>
      </c>
    </row>
    <row r="1231" spans="5:7" ht="13.5" thickBot="1" x14ac:dyDescent="0.25">
      <c r="E1231" s="8">
        <v>36257</v>
      </c>
      <c r="F1231">
        <v>424.67</v>
      </c>
      <c r="G1231">
        <v>634.02611588887623</v>
      </c>
    </row>
    <row r="1232" spans="5:7" ht="13.5" thickBot="1" x14ac:dyDescent="0.25">
      <c r="E1232" s="8">
        <v>36258</v>
      </c>
      <c r="F1232">
        <v>423.55</v>
      </c>
      <c r="G1232">
        <v>632.35397222486529</v>
      </c>
    </row>
    <row r="1233" spans="5:7" ht="13.5" thickBot="1" x14ac:dyDescent="0.25">
      <c r="E1233" s="8">
        <v>36259</v>
      </c>
      <c r="F1233">
        <v>420.75</v>
      </c>
      <c r="G1233">
        <v>628.17361306483781</v>
      </c>
    </row>
    <row r="1234" spans="5:7" ht="13.5" thickBot="1" x14ac:dyDescent="0.25">
      <c r="E1234" s="8">
        <v>36262</v>
      </c>
      <c r="F1234">
        <v>419.47</v>
      </c>
      <c r="G1234">
        <v>626.64591918448173</v>
      </c>
    </row>
    <row r="1235" spans="5:7" ht="13.5" thickBot="1" x14ac:dyDescent="0.25">
      <c r="E1235" s="8">
        <v>36263</v>
      </c>
      <c r="F1235">
        <v>418.19</v>
      </c>
      <c r="G1235">
        <v>624.73372814208017</v>
      </c>
    </row>
    <row r="1236" spans="5:7" ht="13.5" thickBot="1" x14ac:dyDescent="0.25">
      <c r="E1236" s="8">
        <v>36264</v>
      </c>
      <c r="F1236">
        <v>416.14</v>
      </c>
      <c r="G1236">
        <v>621.67123467573413</v>
      </c>
    </row>
    <row r="1237" spans="5:7" ht="13.5" thickBot="1" x14ac:dyDescent="0.25">
      <c r="E1237" s="8">
        <v>36265</v>
      </c>
      <c r="F1237">
        <v>414.89</v>
      </c>
      <c r="G1237">
        <v>619.80386061088905</v>
      </c>
    </row>
    <row r="1238" spans="5:7" ht="13.5" thickBot="1" x14ac:dyDescent="0.25">
      <c r="E1238" s="8">
        <v>36266</v>
      </c>
      <c r="F1238">
        <v>411.64</v>
      </c>
      <c r="G1238">
        <v>615.38710461167489</v>
      </c>
    </row>
    <row r="1239" spans="5:7" ht="13.5" thickBot="1" x14ac:dyDescent="0.25">
      <c r="E1239" s="8">
        <v>36269</v>
      </c>
      <c r="F1239">
        <v>410.3</v>
      </c>
      <c r="G1239">
        <v>613.38385244915514</v>
      </c>
    </row>
    <row r="1240" spans="5:7" ht="13.5" thickBot="1" x14ac:dyDescent="0.25">
      <c r="E1240" s="8">
        <v>36270</v>
      </c>
      <c r="F1240">
        <v>408.33</v>
      </c>
      <c r="G1240">
        <v>610.43877277739102</v>
      </c>
    </row>
    <row r="1241" spans="5:7" ht="13.5" thickBot="1" x14ac:dyDescent="0.25">
      <c r="E1241" s="8">
        <v>36271</v>
      </c>
      <c r="F1241">
        <v>406.4</v>
      </c>
      <c r="G1241">
        <v>607.55349167764234</v>
      </c>
    </row>
    <row r="1242" spans="5:7" ht="13.5" thickBot="1" x14ac:dyDescent="0.25">
      <c r="E1242" s="8">
        <v>36272</v>
      </c>
      <c r="F1242">
        <v>403.9</v>
      </c>
      <c r="G1242">
        <v>603.81608092667261</v>
      </c>
    </row>
    <row r="1243" spans="5:7" ht="13.5" thickBot="1" x14ac:dyDescent="0.25">
      <c r="E1243" s="8">
        <v>36273</v>
      </c>
      <c r="F1243">
        <v>404.11</v>
      </c>
      <c r="G1243">
        <v>604.8368527263616</v>
      </c>
    </row>
    <row r="1244" spans="5:7" ht="13.5" thickBot="1" x14ac:dyDescent="0.25">
      <c r="E1244" s="8">
        <v>36276</v>
      </c>
      <c r="F1244">
        <v>404.02</v>
      </c>
      <c r="G1244">
        <v>606.45327337900835</v>
      </c>
    </row>
    <row r="1245" spans="5:7" ht="13.5" thickBot="1" x14ac:dyDescent="0.25">
      <c r="E1245" s="8">
        <v>36277</v>
      </c>
      <c r="F1245">
        <v>402.55</v>
      </c>
      <c r="G1245">
        <v>605.18093674256647</v>
      </c>
    </row>
    <row r="1246" spans="5:7" ht="13.5" thickBot="1" x14ac:dyDescent="0.25">
      <c r="E1246" s="8">
        <v>36278</v>
      </c>
      <c r="F1246">
        <v>403.63</v>
      </c>
      <c r="G1246">
        <v>607.38830135919045</v>
      </c>
    </row>
    <row r="1247" spans="5:7" ht="13.5" thickBot="1" x14ac:dyDescent="0.25">
      <c r="E1247" s="8">
        <v>36279</v>
      </c>
      <c r="F1247">
        <v>403.57</v>
      </c>
      <c r="G1247">
        <v>607.29801248551519</v>
      </c>
    </row>
    <row r="1248" spans="5:7" ht="13.5" thickBot="1" x14ac:dyDescent="0.25">
      <c r="E1248" s="8">
        <v>36280</v>
      </c>
      <c r="F1248">
        <v>402.85</v>
      </c>
      <c r="G1248">
        <v>606.21454600141192</v>
      </c>
    </row>
    <row r="1249" spans="5:7" ht="13.5" thickBot="1" x14ac:dyDescent="0.25">
      <c r="E1249" s="8">
        <v>36283</v>
      </c>
      <c r="F1249">
        <v>402.5</v>
      </c>
      <c r="G1249">
        <v>605.68786090497281</v>
      </c>
    </row>
    <row r="1250" spans="5:7" ht="13.5" thickBot="1" x14ac:dyDescent="0.25">
      <c r="E1250" s="8">
        <v>36284</v>
      </c>
      <c r="F1250">
        <v>402.03</v>
      </c>
      <c r="G1250">
        <v>604.98059806118306</v>
      </c>
    </row>
    <row r="1251" spans="5:7" ht="13.5" thickBot="1" x14ac:dyDescent="0.25">
      <c r="E1251" s="8">
        <v>36285</v>
      </c>
      <c r="F1251">
        <v>403.37</v>
      </c>
      <c r="G1251">
        <v>606.99704957326423</v>
      </c>
    </row>
    <row r="1252" spans="5:7" ht="13.5" thickBot="1" x14ac:dyDescent="0.25">
      <c r="E1252" s="8">
        <v>36286</v>
      </c>
      <c r="F1252">
        <v>401.22</v>
      </c>
      <c r="G1252">
        <v>603.7616982665669</v>
      </c>
    </row>
    <row r="1253" spans="5:7" ht="13.5" thickBot="1" x14ac:dyDescent="0.25">
      <c r="E1253" s="8">
        <v>36287</v>
      </c>
      <c r="F1253">
        <v>399.78</v>
      </c>
      <c r="G1253">
        <v>601.59476529836013</v>
      </c>
    </row>
    <row r="1254" spans="5:7" ht="13.5" thickBot="1" x14ac:dyDescent="0.25">
      <c r="E1254" s="8">
        <v>36290</v>
      </c>
      <c r="F1254">
        <v>399.95</v>
      </c>
      <c r="G1254">
        <v>601.85058377377345</v>
      </c>
    </row>
    <row r="1255" spans="5:7" ht="13.5" thickBot="1" x14ac:dyDescent="0.25">
      <c r="E1255" s="8">
        <v>36291</v>
      </c>
      <c r="F1255">
        <v>400.15</v>
      </c>
      <c r="G1255">
        <v>602.1515466860244</v>
      </c>
    </row>
    <row r="1256" spans="5:7" ht="13.5" thickBot="1" x14ac:dyDescent="0.25">
      <c r="E1256" s="8">
        <v>36292</v>
      </c>
      <c r="F1256">
        <v>399.77</v>
      </c>
      <c r="G1256">
        <v>601.57971715274766</v>
      </c>
    </row>
    <row r="1257" spans="5:7" ht="13.5" thickBot="1" x14ac:dyDescent="0.25">
      <c r="E1257" s="8">
        <v>36293</v>
      </c>
      <c r="F1257">
        <v>398.66</v>
      </c>
      <c r="G1257">
        <v>599.90937298975518</v>
      </c>
    </row>
    <row r="1258" spans="5:7" ht="13.5" thickBot="1" x14ac:dyDescent="0.25">
      <c r="E1258" s="8">
        <v>36294</v>
      </c>
      <c r="F1258">
        <v>399.08</v>
      </c>
      <c r="G1258">
        <v>600.54139510548202</v>
      </c>
    </row>
    <row r="1259" spans="5:7" ht="13.5" thickBot="1" x14ac:dyDescent="0.25">
      <c r="E1259" s="8">
        <v>36297</v>
      </c>
      <c r="F1259">
        <v>400.66</v>
      </c>
      <c r="G1259">
        <v>602.91900211226437</v>
      </c>
    </row>
    <row r="1260" spans="5:7" ht="13.5" thickBot="1" x14ac:dyDescent="0.25">
      <c r="E1260" s="8">
        <v>36298</v>
      </c>
      <c r="F1260">
        <v>398.51</v>
      </c>
      <c r="G1260">
        <v>602.14810796472977</v>
      </c>
    </row>
    <row r="1261" spans="5:7" ht="13.5" thickBot="1" x14ac:dyDescent="0.25">
      <c r="E1261" s="8">
        <v>36299</v>
      </c>
      <c r="F1261">
        <v>399.01</v>
      </c>
      <c r="G1261">
        <v>602.90360733483942</v>
      </c>
    </row>
    <row r="1262" spans="5:7" ht="13.5" thickBot="1" x14ac:dyDescent="0.25">
      <c r="E1262" s="8">
        <v>36300</v>
      </c>
      <c r="F1262">
        <v>398.92</v>
      </c>
      <c r="G1262">
        <v>602.76761744821977</v>
      </c>
    </row>
    <row r="1263" spans="5:7" ht="13.5" thickBot="1" x14ac:dyDescent="0.25">
      <c r="E1263" s="8">
        <v>36301</v>
      </c>
      <c r="F1263">
        <v>399.52</v>
      </c>
      <c r="G1263">
        <v>603.67421669235125</v>
      </c>
    </row>
    <row r="1264" spans="5:7" ht="13.5" thickBot="1" x14ac:dyDescent="0.25">
      <c r="E1264" s="8">
        <v>36304</v>
      </c>
      <c r="F1264">
        <v>399.24</v>
      </c>
      <c r="G1264">
        <v>603.25113704508999</v>
      </c>
    </row>
    <row r="1265" spans="5:7" ht="13.5" thickBot="1" x14ac:dyDescent="0.25">
      <c r="E1265" s="8">
        <v>36305</v>
      </c>
      <c r="F1265">
        <v>400.26</v>
      </c>
      <c r="G1265">
        <v>604.79235576011342</v>
      </c>
    </row>
    <row r="1266" spans="5:7" ht="13.5" thickBot="1" x14ac:dyDescent="0.25">
      <c r="E1266" s="8">
        <v>36306</v>
      </c>
      <c r="F1266">
        <v>401.92</v>
      </c>
      <c r="G1266">
        <v>607.3006136688773</v>
      </c>
    </row>
    <row r="1267" spans="5:7" ht="13.5" thickBot="1" x14ac:dyDescent="0.25">
      <c r="E1267" s="8">
        <v>36307</v>
      </c>
      <c r="F1267">
        <v>404.44</v>
      </c>
      <c r="G1267">
        <v>611.10833049422956</v>
      </c>
    </row>
    <row r="1268" spans="5:7" ht="13.5" thickBot="1" x14ac:dyDescent="0.25">
      <c r="E1268" s="8">
        <v>36308</v>
      </c>
      <c r="F1268">
        <v>404.34</v>
      </c>
      <c r="G1268">
        <v>610.95723062020761</v>
      </c>
    </row>
    <row r="1269" spans="5:7" ht="13.5" thickBot="1" x14ac:dyDescent="0.25">
      <c r="E1269" s="8">
        <v>36311</v>
      </c>
      <c r="F1269">
        <v>404.87</v>
      </c>
      <c r="G1269">
        <v>611.75805995252381</v>
      </c>
    </row>
    <row r="1270" spans="5:7" ht="13.5" thickBot="1" x14ac:dyDescent="0.25">
      <c r="E1270" s="8">
        <v>36312</v>
      </c>
      <c r="F1270">
        <v>401.86</v>
      </c>
      <c r="G1270">
        <v>608.37092026187111</v>
      </c>
    </row>
    <row r="1271" spans="5:7" ht="13.5" thickBot="1" x14ac:dyDescent="0.25">
      <c r="E1271" s="8">
        <v>36313</v>
      </c>
      <c r="F1271">
        <v>401.52</v>
      </c>
      <c r="G1271">
        <v>607.85619843613813</v>
      </c>
    </row>
    <row r="1272" spans="5:7" ht="13.5" thickBot="1" x14ac:dyDescent="0.25">
      <c r="E1272" s="8">
        <v>36314</v>
      </c>
      <c r="F1272">
        <v>401.82</v>
      </c>
      <c r="G1272">
        <v>608.31036475296128</v>
      </c>
    </row>
    <row r="1273" spans="5:7" ht="13.5" thickBot="1" x14ac:dyDescent="0.25">
      <c r="E1273" s="8">
        <v>36315</v>
      </c>
      <c r="F1273">
        <v>401.77</v>
      </c>
      <c r="G1273">
        <v>608.64363702688763</v>
      </c>
    </row>
    <row r="1274" spans="5:7" ht="13.5" thickBot="1" x14ac:dyDescent="0.25">
      <c r="E1274" s="23">
        <v>36318</v>
      </c>
      <c r="F1274">
        <v>401.53</v>
      </c>
      <c r="G1274">
        <v>608.28005967445597</v>
      </c>
    </row>
    <row r="1275" spans="5:7" ht="13.5" thickBot="1" x14ac:dyDescent="0.25">
      <c r="E1275" s="8">
        <v>36319</v>
      </c>
      <c r="F1275">
        <v>402.48</v>
      </c>
      <c r="G1275">
        <v>609.71922002783117</v>
      </c>
    </row>
    <row r="1276" spans="5:7" ht="13.5" thickBot="1" x14ac:dyDescent="0.25">
      <c r="E1276" s="8">
        <v>36320</v>
      </c>
      <c r="F1276">
        <v>402.63</v>
      </c>
      <c r="G1276">
        <v>610.50643865002507</v>
      </c>
    </row>
    <row r="1277" spans="5:7" ht="13.5" thickBot="1" x14ac:dyDescent="0.25">
      <c r="E1277" s="8">
        <v>36321</v>
      </c>
      <c r="F1277">
        <v>402.89</v>
      </c>
      <c r="G1277">
        <v>610.90067572637065</v>
      </c>
    </row>
    <row r="1278" spans="5:7" ht="13.5" thickBot="1" x14ac:dyDescent="0.25">
      <c r="E1278" s="8">
        <v>36322</v>
      </c>
      <c r="F1278">
        <v>402.12</v>
      </c>
      <c r="G1278">
        <v>609.73312746180886</v>
      </c>
    </row>
    <row r="1279" spans="5:7" ht="13.5" thickBot="1" x14ac:dyDescent="0.25">
      <c r="E1279" s="8">
        <v>36325</v>
      </c>
      <c r="F1279">
        <v>401.68</v>
      </c>
      <c r="G1279">
        <v>609.1083370826093</v>
      </c>
    </row>
    <row r="1280" spans="5:7" ht="13.5" thickBot="1" x14ac:dyDescent="0.25">
      <c r="E1280" s="8">
        <v>36326</v>
      </c>
      <c r="F1280">
        <v>404.9</v>
      </c>
      <c r="G1280">
        <v>613.99115137609158</v>
      </c>
    </row>
    <row r="1281" spans="5:7" ht="13.5" thickBot="1" x14ac:dyDescent="0.25">
      <c r="E1281" s="8">
        <v>36327</v>
      </c>
      <c r="F1281">
        <v>405.97</v>
      </c>
      <c r="G1281">
        <v>615.6137014674041</v>
      </c>
    </row>
    <row r="1282" spans="5:7" ht="13.5" thickBot="1" x14ac:dyDescent="0.25">
      <c r="E1282" s="8">
        <v>36328</v>
      </c>
      <c r="F1282">
        <v>409.51</v>
      </c>
      <c r="G1282">
        <v>620.98176438632572</v>
      </c>
    </row>
    <row r="1283" spans="5:7" ht="13.5" thickBot="1" x14ac:dyDescent="0.25">
      <c r="E1283" s="8">
        <v>36329</v>
      </c>
      <c r="F1283">
        <v>413.36</v>
      </c>
      <c r="G1283">
        <v>626.81991191114162</v>
      </c>
    </row>
    <row r="1284" spans="5:7" ht="13.5" thickBot="1" x14ac:dyDescent="0.25">
      <c r="E1284" s="8">
        <v>36332</v>
      </c>
      <c r="F1284">
        <v>416.63</v>
      </c>
      <c r="G1284">
        <v>631.7785463023489</v>
      </c>
    </row>
    <row r="1285" spans="5:7" ht="13.5" thickBot="1" x14ac:dyDescent="0.25">
      <c r="E1285" s="8">
        <v>36333</v>
      </c>
      <c r="F1285">
        <v>418.87</v>
      </c>
      <c r="G1285">
        <v>635.17528668042371</v>
      </c>
    </row>
    <row r="1286" spans="5:7" ht="13.5" thickBot="1" x14ac:dyDescent="0.25">
      <c r="E1286" s="8">
        <v>36334</v>
      </c>
      <c r="F1286">
        <v>420.2</v>
      </c>
      <c r="G1286">
        <v>637.19210127990561</v>
      </c>
    </row>
    <row r="1287" spans="5:7" ht="13.5" thickBot="1" x14ac:dyDescent="0.25">
      <c r="E1287" s="8">
        <v>36335</v>
      </c>
      <c r="F1287">
        <v>420.91</v>
      </c>
      <c r="G1287">
        <v>638.26874666759898</v>
      </c>
    </row>
    <row r="1288" spans="5:7" ht="13.5" thickBot="1" x14ac:dyDescent="0.25">
      <c r="E1288" s="8">
        <v>36336</v>
      </c>
      <c r="F1288">
        <v>423.2</v>
      </c>
      <c r="G1288">
        <v>641.74130714339844</v>
      </c>
    </row>
    <row r="1289" spans="5:7" ht="13.5" thickBot="1" x14ac:dyDescent="0.25">
      <c r="E1289" s="8">
        <v>36339</v>
      </c>
      <c r="F1289">
        <v>422.58</v>
      </c>
      <c r="G1289">
        <v>640.8011379316099</v>
      </c>
    </row>
    <row r="1290" spans="5:7" ht="13.5" thickBot="1" x14ac:dyDescent="0.25">
      <c r="E1290" s="8">
        <v>36340</v>
      </c>
      <c r="F1290">
        <v>420.65</v>
      </c>
      <c r="G1290">
        <v>638.06680799088736</v>
      </c>
    </row>
    <row r="1291" spans="5:7" ht="13.5" thickBot="1" x14ac:dyDescent="0.25">
      <c r="E1291" s="8">
        <v>36341</v>
      </c>
      <c r="F1291">
        <v>418.85</v>
      </c>
      <c r="G1291">
        <v>635.33646149288768</v>
      </c>
    </row>
    <row r="1292" spans="5:7" ht="13.5" thickBot="1" x14ac:dyDescent="0.25">
      <c r="E1292" s="8">
        <v>36342</v>
      </c>
      <c r="F1292">
        <v>414.56</v>
      </c>
      <c r="G1292">
        <v>629.21825973922228</v>
      </c>
    </row>
    <row r="1293" spans="5:7" ht="13.5" thickBot="1" x14ac:dyDescent="0.25">
      <c r="E1293" s="8">
        <v>36343</v>
      </c>
      <c r="F1293">
        <v>413.04</v>
      </c>
      <c r="G1293">
        <v>628.84211166769876</v>
      </c>
    </row>
    <row r="1294" spans="5:7" ht="13.5" thickBot="1" x14ac:dyDescent="0.25">
      <c r="E1294" s="8">
        <v>36346</v>
      </c>
      <c r="F1294">
        <v>412.44</v>
      </c>
      <c r="G1294">
        <v>627.92862806562482</v>
      </c>
    </row>
    <row r="1295" spans="5:7" ht="13.5" thickBot="1" x14ac:dyDescent="0.25">
      <c r="E1295" s="8">
        <v>36347</v>
      </c>
      <c r="F1295">
        <v>409.26</v>
      </c>
      <c r="G1295">
        <v>623.08716497463286</v>
      </c>
    </row>
    <row r="1296" spans="5:7" ht="13.5" thickBot="1" x14ac:dyDescent="0.25">
      <c r="E1296" s="8">
        <v>36348</v>
      </c>
      <c r="F1296">
        <v>409.03</v>
      </c>
      <c r="G1296">
        <v>622.88401688104364</v>
      </c>
    </row>
    <row r="1297" spans="5:7" ht="13.5" thickBot="1" x14ac:dyDescent="0.25">
      <c r="E1297" s="8">
        <v>36349</v>
      </c>
      <c r="F1297">
        <v>408.98</v>
      </c>
      <c r="G1297">
        <v>622.80787527567475</v>
      </c>
    </row>
    <row r="1298" spans="5:7" ht="13.5" thickBot="1" x14ac:dyDescent="0.25">
      <c r="E1298" s="8">
        <v>36350</v>
      </c>
      <c r="F1298">
        <v>407.99</v>
      </c>
      <c r="G1298">
        <v>621.30027148936995</v>
      </c>
    </row>
    <row r="1299" spans="5:7" ht="13.5" thickBot="1" x14ac:dyDescent="0.25">
      <c r="E1299" s="8">
        <v>36353</v>
      </c>
      <c r="F1299">
        <v>408.53</v>
      </c>
      <c r="G1299">
        <v>622.12260082735429</v>
      </c>
    </row>
    <row r="1300" spans="5:7" ht="13.5" thickBot="1" x14ac:dyDescent="0.25">
      <c r="E1300" s="8">
        <v>36354</v>
      </c>
      <c r="F1300">
        <v>409.01</v>
      </c>
      <c r="G1300">
        <v>622.85356023889608</v>
      </c>
    </row>
    <row r="1301" spans="5:7" ht="13.5" thickBot="1" x14ac:dyDescent="0.25">
      <c r="E1301" s="8">
        <v>36355</v>
      </c>
      <c r="F1301">
        <v>409.41</v>
      </c>
      <c r="G1301">
        <v>623.71887871637307</v>
      </c>
    </row>
    <row r="1302" spans="5:7" ht="13.5" thickBot="1" x14ac:dyDescent="0.25">
      <c r="E1302" s="8">
        <v>36356</v>
      </c>
      <c r="F1302">
        <v>408.5</v>
      </c>
      <c r="G1302">
        <v>622.58005108417683</v>
      </c>
    </row>
    <row r="1303" spans="5:7" ht="13.5" thickBot="1" x14ac:dyDescent="0.25">
      <c r="E1303" s="8">
        <v>36357</v>
      </c>
      <c r="F1303">
        <v>408.18843266556206</v>
      </c>
      <c r="G1303">
        <v>622.10520259705186</v>
      </c>
    </row>
    <row r="1304" spans="5:7" ht="13.5" thickBot="1" x14ac:dyDescent="0.25">
      <c r="E1304" s="8">
        <v>36360</v>
      </c>
      <c r="F1304">
        <v>406.81277975548846</v>
      </c>
      <c r="G1304">
        <v>620.00861983321408</v>
      </c>
    </row>
    <row r="1305" spans="5:7" ht="13.5" thickBot="1" x14ac:dyDescent="0.25">
      <c r="E1305" s="8">
        <v>36361</v>
      </c>
      <c r="F1305">
        <v>406.08086968670671</v>
      </c>
      <c r="G1305">
        <v>618.89314221262373</v>
      </c>
    </row>
    <row r="1306" spans="5:7" ht="13.5" thickBot="1" x14ac:dyDescent="0.25">
      <c r="E1306" s="8">
        <v>36362</v>
      </c>
      <c r="F1306">
        <v>404.31286098996651</v>
      </c>
      <c r="G1306">
        <v>616.56554033052191</v>
      </c>
    </row>
    <row r="1307" spans="5:7" ht="13.5" thickBot="1" x14ac:dyDescent="0.25">
      <c r="E1307" s="8">
        <v>36363</v>
      </c>
      <c r="F1307">
        <v>403.12894587632258</v>
      </c>
      <c r="G1307">
        <v>614.7601036695113</v>
      </c>
    </row>
    <row r="1308" spans="5:7" ht="13.5" thickBot="1" x14ac:dyDescent="0.25">
      <c r="E1308" s="8">
        <v>36364</v>
      </c>
      <c r="F1308">
        <v>400.04245200210863</v>
      </c>
      <c r="G1308">
        <v>610.05328885629467</v>
      </c>
    </row>
    <row r="1309" spans="5:7" ht="13.5" thickBot="1" x14ac:dyDescent="0.25">
      <c r="E1309" s="8">
        <v>36367</v>
      </c>
      <c r="F1309">
        <v>399.58579102999624</v>
      </c>
      <c r="G1309">
        <v>609.35689394486656</v>
      </c>
    </row>
    <row r="1310" spans="5:7" ht="13.5" thickBot="1" x14ac:dyDescent="0.25">
      <c r="E1310" s="8">
        <v>36368</v>
      </c>
      <c r="F1310">
        <v>396.22320898682551</v>
      </c>
      <c r="G1310">
        <v>604.22905257648449</v>
      </c>
    </row>
    <row r="1311" spans="5:7" ht="13.5" thickBot="1" x14ac:dyDescent="0.25">
      <c r="E1311" s="8">
        <v>36369</v>
      </c>
      <c r="F1311">
        <v>396.45584527471078</v>
      </c>
      <c r="G1311">
        <v>604.58381625674258</v>
      </c>
    </row>
    <row r="1312" spans="5:7" ht="13.5" thickBot="1" x14ac:dyDescent="0.25">
      <c r="E1312" s="8">
        <v>36370</v>
      </c>
      <c r="F1312">
        <v>395.08284462528212</v>
      </c>
      <c r="G1312">
        <v>602.49002956587071</v>
      </c>
    </row>
    <row r="1313" spans="5:7" ht="13.5" thickBot="1" x14ac:dyDescent="0.25">
      <c r="E1313" s="8">
        <v>36371</v>
      </c>
      <c r="F1313">
        <v>396.88</v>
      </c>
      <c r="G1313">
        <v>605.23064007219432</v>
      </c>
    </row>
    <row r="1314" spans="5:7" ht="13.5" thickBot="1" x14ac:dyDescent="0.25">
      <c r="E1314" s="8">
        <v>36374</v>
      </c>
      <c r="F1314">
        <v>397.61</v>
      </c>
      <c r="G1314">
        <v>606.34386917734628</v>
      </c>
    </row>
    <row r="1315" spans="5:7" ht="13.5" thickBot="1" x14ac:dyDescent="0.25">
      <c r="E1315" s="8">
        <v>36375</v>
      </c>
      <c r="F1315">
        <v>397.49</v>
      </c>
      <c r="G1315">
        <v>606.16087261211578</v>
      </c>
    </row>
    <row r="1316" spans="5:7" ht="13.5" thickBot="1" x14ac:dyDescent="0.25">
      <c r="E1316" s="8">
        <v>36376</v>
      </c>
      <c r="F1316">
        <v>395.7</v>
      </c>
      <c r="G1316">
        <v>603.43117384742811</v>
      </c>
    </row>
    <row r="1317" spans="5:7" ht="13.5" thickBot="1" x14ac:dyDescent="0.25">
      <c r="E1317" s="8">
        <v>36377</v>
      </c>
      <c r="F1317">
        <v>395</v>
      </c>
      <c r="G1317">
        <v>602.36369388358378</v>
      </c>
    </row>
    <row r="1318" spans="5:7" ht="13.5" thickBot="1" x14ac:dyDescent="0.25">
      <c r="E1318" s="8">
        <v>36378</v>
      </c>
      <c r="F1318">
        <v>393</v>
      </c>
      <c r="G1318">
        <v>599.31375112974285</v>
      </c>
    </row>
    <row r="1319" spans="5:7" ht="13.5" thickBot="1" x14ac:dyDescent="0.25">
      <c r="E1319" s="8">
        <v>36381</v>
      </c>
      <c r="F1319">
        <v>391.99</v>
      </c>
      <c r="G1319">
        <v>597.77353003905318</v>
      </c>
    </row>
    <row r="1320" spans="5:7" ht="13.5" thickBot="1" x14ac:dyDescent="0.25">
      <c r="E1320" s="8">
        <v>36382</v>
      </c>
      <c r="F1320">
        <v>391.47</v>
      </c>
      <c r="G1320">
        <v>596.98054492305459</v>
      </c>
    </row>
    <row r="1321" spans="5:7" ht="13.5" thickBot="1" x14ac:dyDescent="0.25">
      <c r="E1321" s="8">
        <v>36383</v>
      </c>
      <c r="F1321">
        <v>391.1</v>
      </c>
      <c r="G1321">
        <v>596.41630551359401</v>
      </c>
    </row>
    <row r="1322" spans="5:7" ht="13.5" thickBot="1" x14ac:dyDescent="0.25">
      <c r="E1322" s="8">
        <v>36384</v>
      </c>
      <c r="F1322">
        <v>390.18</v>
      </c>
      <c r="G1322">
        <v>595.0133318468271</v>
      </c>
    </row>
    <row r="1323" spans="5:7" ht="13.5" thickBot="1" x14ac:dyDescent="0.25">
      <c r="E1323" s="8">
        <v>36385</v>
      </c>
      <c r="F1323">
        <v>390.1</v>
      </c>
      <c r="G1323">
        <v>594.89133413667355</v>
      </c>
    </row>
    <row r="1324" spans="5:7" ht="13.5" thickBot="1" x14ac:dyDescent="0.25">
      <c r="E1324" s="8">
        <v>36388</v>
      </c>
      <c r="F1324">
        <v>391.02</v>
      </c>
      <c r="G1324">
        <v>596.29430780344035</v>
      </c>
    </row>
    <row r="1325" spans="5:7" ht="13.5" thickBot="1" x14ac:dyDescent="0.25">
      <c r="E1325" s="8">
        <v>36389</v>
      </c>
      <c r="F1325">
        <v>391.34</v>
      </c>
      <c r="G1325">
        <v>596.782298644055</v>
      </c>
    </row>
    <row r="1326" spans="5:7" ht="13.5" thickBot="1" x14ac:dyDescent="0.25">
      <c r="E1326" s="8">
        <v>36390</v>
      </c>
      <c r="F1326">
        <v>393.38</v>
      </c>
      <c r="G1326">
        <v>599.89324025297276</v>
      </c>
    </row>
    <row r="1327" spans="5:7" ht="13.5" thickBot="1" x14ac:dyDescent="0.25">
      <c r="E1327" s="8">
        <v>36391</v>
      </c>
      <c r="F1327">
        <v>394.4</v>
      </c>
      <c r="G1327">
        <v>601.44871105743164</v>
      </c>
    </row>
    <row r="1328" spans="5:7" ht="13.5" thickBot="1" x14ac:dyDescent="0.25">
      <c r="E1328" s="8">
        <v>36392</v>
      </c>
      <c r="F1328">
        <v>395.48</v>
      </c>
      <c r="G1328">
        <v>603.09568014450588</v>
      </c>
    </row>
    <row r="1329" spans="5:7" ht="13.5" thickBot="1" x14ac:dyDescent="0.25">
      <c r="E1329" s="8">
        <v>36395</v>
      </c>
      <c r="F1329">
        <v>397.85</v>
      </c>
      <c r="G1329">
        <v>606.70986230780738</v>
      </c>
    </row>
    <row r="1330" spans="5:7" ht="13.5" thickBot="1" x14ac:dyDescent="0.25">
      <c r="E1330" s="8">
        <v>36396</v>
      </c>
      <c r="F1330">
        <v>399.68</v>
      </c>
      <c r="G1330">
        <v>609.50055992757177</v>
      </c>
    </row>
    <row r="1331" spans="5:7" ht="13.5" thickBot="1" x14ac:dyDescent="0.25">
      <c r="E1331" s="8">
        <v>36397</v>
      </c>
      <c r="F1331">
        <v>401.5</v>
      </c>
      <c r="G1331">
        <v>612.27600783356695</v>
      </c>
    </row>
    <row r="1332" spans="5:7" ht="13.5" thickBot="1" x14ac:dyDescent="0.25">
      <c r="E1332" s="8">
        <v>36398</v>
      </c>
      <c r="F1332">
        <v>402.21</v>
      </c>
      <c r="G1332">
        <v>613.35873751118049</v>
      </c>
    </row>
    <row r="1333" spans="5:7" ht="13.5" thickBot="1" x14ac:dyDescent="0.25">
      <c r="E1333" s="8">
        <v>36399</v>
      </c>
      <c r="F1333">
        <v>402.33</v>
      </c>
      <c r="G1333">
        <v>613.54173407641099</v>
      </c>
    </row>
    <row r="1334" spans="5:7" ht="13.5" thickBot="1" x14ac:dyDescent="0.25">
      <c r="E1334" s="8">
        <v>36402</v>
      </c>
      <c r="F1334">
        <v>403.34</v>
      </c>
      <c r="G1334">
        <v>615.08195516710055</v>
      </c>
    </row>
    <row r="1335" spans="5:7" ht="13.5" thickBot="1" x14ac:dyDescent="0.25">
      <c r="E1335" s="8">
        <v>36403</v>
      </c>
      <c r="F1335">
        <v>402.92</v>
      </c>
      <c r="G1335">
        <v>614.44146718879404</v>
      </c>
    </row>
    <row r="1336" spans="5:7" ht="13.5" thickBot="1" x14ac:dyDescent="0.25">
      <c r="E1336" s="8">
        <v>36404</v>
      </c>
      <c r="F1336">
        <v>403.24</v>
      </c>
      <c r="G1336">
        <v>614.92945802940858</v>
      </c>
    </row>
    <row r="1337" spans="5:7" ht="13.5" thickBot="1" x14ac:dyDescent="0.25">
      <c r="E1337" s="8">
        <v>36405</v>
      </c>
      <c r="F1337">
        <v>404.71</v>
      </c>
      <c r="G1337">
        <v>617.17116595348159</v>
      </c>
    </row>
    <row r="1338" spans="5:7" ht="13.5" thickBot="1" x14ac:dyDescent="0.25">
      <c r="E1338" s="8">
        <v>36406</v>
      </c>
      <c r="F1338">
        <v>405.9</v>
      </c>
      <c r="G1338">
        <v>619.86763181390688</v>
      </c>
    </row>
    <row r="1339" spans="5:7" ht="13.5" thickBot="1" x14ac:dyDescent="0.25">
      <c r="E1339" s="8">
        <v>36409</v>
      </c>
      <c r="F1339">
        <v>406.26</v>
      </c>
      <c r="G1339">
        <v>620.41740354944034</v>
      </c>
    </row>
    <row r="1340" spans="5:7" ht="13.5" thickBot="1" x14ac:dyDescent="0.25">
      <c r="E1340" s="8">
        <v>36410</v>
      </c>
      <c r="F1340">
        <v>407.06</v>
      </c>
      <c r="G1340">
        <v>621.63911851729233</v>
      </c>
    </row>
    <row r="1341" spans="5:7" ht="13.5" thickBot="1" x14ac:dyDescent="0.25">
      <c r="E1341" s="8">
        <v>36411</v>
      </c>
      <c r="F1341">
        <v>407.79</v>
      </c>
      <c r="G1341">
        <v>622.75393342545738</v>
      </c>
    </row>
    <row r="1342" spans="5:7" ht="13.5" thickBot="1" x14ac:dyDescent="0.25">
      <c r="E1342" s="8">
        <v>36412</v>
      </c>
      <c r="F1342">
        <v>410.09</v>
      </c>
      <c r="G1342">
        <v>626.26636395803189</v>
      </c>
    </row>
    <row r="1343" spans="5:7" ht="13.5" thickBot="1" x14ac:dyDescent="0.25">
      <c r="E1343" s="8">
        <v>36413</v>
      </c>
      <c r="F1343">
        <v>410.21</v>
      </c>
      <c r="G1343">
        <v>626.44962120320974</v>
      </c>
    </row>
    <row r="1344" spans="5:7" ht="13.5" thickBot="1" x14ac:dyDescent="0.25">
      <c r="E1344" s="8">
        <v>36416</v>
      </c>
      <c r="F1344">
        <v>410.38</v>
      </c>
      <c r="G1344">
        <v>627.26462673263541</v>
      </c>
    </row>
    <row r="1345" spans="5:7" ht="13.5" thickBot="1" x14ac:dyDescent="0.25">
      <c r="E1345" s="8">
        <v>36418</v>
      </c>
      <c r="F1345">
        <v>409.06</v>
      </c>
      <c r="G1345">
        <v>625.24701060298219</v>
      </c>
    </row>
    <row r="1346" spans="5:7" ht="13.5" thickBot="1" x14ac:dyDescent="0.25">
      <c r="E1346" s="8">
        <v>36419</v>
      </c>
      <c r="F1346">
        <v>408.58</v>
      </c>
      <c r="G1346">
        <v>624.64358715534206</v>
      </c>
    </row>
    <row r="1347" spans="5:7" ht="13.5" thickBot="1" x14ac:dyDescent="0.25">
      <c r="E1347" s="8">
        <v>36420</v>
      </c>
      <c r="F1347">
        <v>406.89</v>
      </c>
      <c r="G1347">
        <v>622.05988833921663</v>
      </c>
    </row>
    <row r="1348" spans="5:7" ht="13.5" thickBot="1" x14ac:dyDescent="0.25">
      <c r="E1348" s="8">
        <v>36423</v>
      </c>
      <c r="F1348">
        <v>407.08</v>
      </c>
      <c r="G1348">
        <v>622.35036335404732</v>
      </c>
    </row>
    <row r="1349" spans="5:7" ht="13.5" thickBot="1" x14ac:dyDescent="0.25">
      <c r="E1349" s="8">
        <v>36424</v>
      </c>
      <c r="F1349">
        <v>407.61</v>
      </c>
      <c r="G1349">
        <v>623.16063576383817</v>
      </c>
    </row>
    <row r="1350" spans="5:7" ht="13.5" thickBot="1" x14ac:dyDescent="0.25">
      <c r="E1350" s="8">
        <v>36425</v>
      </c>
      <c r="F1350">
        <v>407.82</v>
      </c>
      <c r="G1350">
        <v>623.48168709601941</v>
      </c>
    </row>
    <row r="1351" spans="5:7" ht="13.5" thickBot="1" x14ac:dyDescent="0.25">
      <c r="E1351" s="8">
        <v>36426</v>
      </c>
      <c r="F1351">
        <v>406</v>
      </c>
      <c r="G1351">
        <v>620.69924221711506</v>
      </c>
    </row>
    <row r="1352" spans="5:7" ht="13.5" thickBot="1" x14ac:dyDescent="0.25">
      <c r="E1352" s="8">
        <v>36427</v>
      </c>
      <c r="F1352">
        <v>403.36</v>
      </c>
      <c r="G1352">
        <v>616.66316832683628</v>
      </c>
    </row>
    <row r="1353" spans="5:7" ht="13.5" thickBot="1" x14ac:dyDescent="0.25">
      <c r="E1353" s="8">
        <v>36430</v>
      </c>
      <c r="F1353">
        <v>403.69</v>
      </c>
      <c r="G1353">
        <v>617.16767756312117</v>
      </c>
    </row>
    <row r="1354" spans="5:7" ht="13.5" thickBot="1" x14ac:dyDescent="0.25">
      <c r="E1354" s="8">
        <v>36431</v>
      </c>
      <c r="F1354">
        <v>403.45</v>
      </c>
      <c r="G1354">
        <v>617.97952745503892</v>
      </c>
    </row>
    <row r="1355" spans="5:7" ht="13.5" thickBot="1" x14ac:dyDescent="0.25">
      <c r="E1355" s="8">
        <v>36432</v>
      </c>
      <c r="F1355">
        <v>402.17</v>
      </c>
      <c r="G1355">
        <v>616.01890335008807</v>
      </c>
    </row>
    <row r="1356" spans="5:7" ht="13.5" thickBot="1" x14ac:dyDescent="0.25">
      <c r="E1356" s="8">
        <v>36433</v>
      </c>
      <c r="F1356">
        <v>402.51</v>
      </c>
      <c r="G1356">
        <v>616.53969412796562</v>
      </c>
    </row>
    <row r="1357" spans="5:7" ht="13.5" thickBot="1" x14ac:dyDescent="0.25">
      <c r="E1357" s="8">
        <v>36434</v>
      </c>
      <c r="F1357">
        <v>403.51</v>
      </c>
      <c r="G1357">
        <v>618.07143170995846</v>
      </c>
    </row>
    <row r="1358" spans="5:7" ht="13.5" thickBot="1" x14ac:dyDescent="0.25">
      <c r="E1358" s="8">
        <v>36437</v>
      </c>
      <c r="F1358">
        <v>404.59</v>
      </c>
      <c r="G1358">
        <v>619.72570829851077</v>
      </c>
    </row>
    <row r="1359" spans="5:7" ht="13.5" thickBot="1" x14ac:dyDescent="0.25">
      <c r="E1359" s="8">
        <v>36438</v>
      </c>
      <c r="F1359">
        <v>404.98</v>
      </c>
      <c r="G1359">
        <v>620.32308595548807</v>
      </c>
    </row>
    <row r="1360" spans="5:7" ht="13.5" thickBot="1" x14ac:dyDescent="0.25">
      <c r="E1360" s="8">
        <v>36439</v>
      </c>
      <c r="F1360">
        <v>406.05</v>
      </c>
      <c r="G1360">
        <v>621.96204516822036</v>
      </c>
    </row>
    <row r="1361" spans="5:7" ht="13.5" thickBot="1" x14ac:dyDescent="0.25">
      <c r="E1361" s="8">
        <v>36440</v>
      </c>
      <c r="F1361">
        <v>406.6</v>
      </c>
      <c r="G1361">
        <v>622.80450083831659</v>
      </c>
    </row>
    <row r="1362" spans="5:7" ht="13.5" thickBot="1" x14ac:dyDescent="0.25">
      <c r="E1362" s="8">
        <v>36441</v>
      </c>
      <c r="F1362">
        <v>406.1</v>
      </c>
      <c r="G1362">
        <v>622.03863204732011</v>
      </c>
    </row>
    <row r="1363" spans="5:7" ht="13.5" thickBot="1" x14ac:dyDescent="0.25">
      <c r="E1363" s="8">
        <v>36444</v>
      </c>
      <c r="F1363">
        <v>407.69</v>
      </c>
      <c r="G1363">
        <v>624.50756436535926</v>
      </c>
    </row>
    <row r="1364" spans="5:7" ht="13.5" thickBot="1" x14ac:dyDescent="0.25">
      <c r="E1364" s="8">
        <v>36445</v>
      </c>
      <c r="F1364">
        <v>406.6</v>
      </c>
      <c r="G1364">
        <v>622.83788091676297</v>
      </c>
    </row>
    <row r="1365" spans="5:7" ht="13.5" thickBot="1" x14ac:dyDescent="0.25">
      <c r="E1365" s="8">
        <v>36446</v>
      </c>
      <c r="F1365">
        <v>407.79</v>
      </c>
      <c r="G1365">
        <v>624.66074633312053</v>
      </c>
    </row>
    <row r="1366" spans="5:7" ht="13.5" thickBot="1" x14ac:dyDescent="0.25">
      <c r="E1366" s="8">
        <v>36447</v>
      </c>
      <c r="F1366">
        <v>407.65</v>
      </c>
      <c r="G1366">
        <v>624.44629157825489</v>
      </c>
    </row>
    <row r="1367" spans="5:7" ht="13.5" thickBot="1" x14ac:dyDescent="0.25">
      <c r="E1367" s="8">
        <v>36448</v>
      </c>
      <c r="F1367">
        <v>408.47</v>
      </c>
      <c r="G1367">
        <v>625.70238371389621</v>
      </c>
    </row>
    <row r="1368" spans="5:7" ht="13.5" thickBot="1" x14ac:dyDescent="0.25">
      <c r="E1368" s="8">
        <v>36451</v>
      </c>
      <c r="F1368">
        <v>411.95</v>
      </c>
      <c r="G1368">
        <v>633.21377506916622</v>
      </c>
    </row>
    <row r="1369" spans="5:7" ht="13.5" thickBot="1" x14ac:dyDescent="0.25">
      <c r="E1369" s="8">
        <v>36452</v>
      </c>
      <c r="F1369">
        <v>410.72</v>
      </c>
      <c r="G1369">
        <v>631.32312585606985</v>
      </c>
    </row>
    <row r="1370" spans="5:7" ht="13.5" thickBot="1" x14ac:dyDescent="0.25">
      <c r="E1370" s="8">
        <v>36453</v>
      </c>
      <c r="F1370">
        <v>410.15</v>
      </c>
      <c r="G1370">
        <v>630.44697134268358</v>
      </c>
    </row>
    <row r="1371" spans="5:7" ht="13.5" thickBot="1" x14ac:dyDescent="0.25">
      <c r="E1371" s="8">
        <v>36454</v>
      </c>
      <c r="F1371">
        <v>410.25</v>
      </c>
      <c r="G1371">
        <v>630.60068266082158</v>
      </c>
    </row>
    <row r="1372" spans="5:7" ht="13.5" thickBot="1" x14ac:dyDescent="0.25">
      <c r="E1372" s="8">
        <v>36455</v>
      </c>
      <c r="F1372">
        <v>410.88</v>
      </c>
      <c r="G1372">
        <v>631.56906396509044</v>
      </c>
    </row>
    <row r="1373" spans="5:7" ht="13.5" thickBot="1" x14ac:dyDescent="0.25">
      <c r="E1373" s="8">
        <v>36458</v>
      </c>
      <c r="F1373">
        <v>410.26</v>
      </c>
      <c r="G1373">
        <v>630.78818728738224</v>
      </c>
    </row>
    <row r="1374" spans="5:7" ht="13.5" thickBot="1" x14ac:dyDescent="0.25">
      <c r="E1374" s="8">
        <v>36459</v>
      </c>
      <c r="F1374">
        <v>409.61</v>
      </c>
      <c r="G1374">
        <v>629.78879099786639</v>
      </c>
    </row>
    <row r="1375" spans="5:7" ht="13.5" thickBot="1" x14ac:dyDescent="0.25">
      <c r="E1375" s="8">
        <v>36460</v>
      </c>
      <c r="F1375">
        <v>409.23</v>
      </c>
      <c r="G1375">
        <v>629.20452855168787</v>
      </c>
    </row>
    <row r="1376" spans="5:7" ht="13.5" thickBot="1" x14ac:dyDescent="0.25">
      <c r="E1376" s="8">
        <v>36461</v>
      </c>
      <c r="F1376">
        <v>407.32</v>
      </c>
      <c r="G1376">
        <v>626.26784099326414</v>
      </c>
    </row>
    <row r="1377" spans="5:7" ht="13.5" thickBot="1" x14ac:dyDescent="0.25">
      <c r="E1377" s="8">
        <v>36462</v>
      </c>
      <c r="F1377">
        <v>406.24</v>
      </c>
      <c r="G1377">
        <v>624.60730561991465</v>
      </c>
    </row>
    <row r="1378" spans="5:7" ht="13.5" thickBot="1" x14ac:dyDescent="0.25">
      <c r="E1378" s="8">
        <v>36466</v>
      </c>
      <c r="F1378">
        <v>406.83</v>
      </c>
      <c r="G1378">
        <v>625.74672698001882</v>
      </c>
    </row>
    <row r="1379" spans="5:7" ht="13.5" thickBot="1" x14ac:dyDescent="0.25">
      <c r="E1379" s="8">
        <v>36467</v>
      </c>
      <c r="F1379">
        <v>408.08</v>
      </c>
      <c r="G1379">
        <v>627.66935660105219</v>
      </c>
    </row>
    <row r="1380" spans="5:7" ht="13.5" thickBot="1" x14ac:dyDescent="0.25">
      <c r="E1380" s="8">
        <v>36468</v>
      </c>
      <c r="F1380">
        <v>410.88</v>
      </c>
      <c r="G1380">
        <v>631.97604695216705</v>
      </c>
    </row>
    <row r="1381" spans="5:7" ht="13.5" thickBot="1" x14ac:dyDescent="0.25">
      <c r="E1381" s="8">
        <v>36469</v>
      </c>
      <c r="F1381">
        <v>412.16</v>
      </c>
      <c r="G1381">
        <v>633.94481968410537</v>
      </c>
    </row>
    <row r="1382" spans="5:7" ht="13.5" thickBot="1" x14ac:dyDescent="0.25">
      <c r="E1382" s="8">
        <v>36472</v>
      </c>
      <c r="F1382">
        <v>408.39</v>
      </c>
      <c r="G1382">
        <v>628.14616874706849</v>
      </c>
    </row>
    <row r="1383" spans="5:7" ht="13.5" thickBot="1" x14ac:dyDescent="0.25">
      <c r="E1383" s="8">
        <v>36473</v>
      </c>
      <c r="F1383">
        <v>408.47</v>
      </c>
      <c r="G1383">
        <v>628.26921704281472</v>
      </c>
    </row>
    <row r="1384" spans="5:7" ht="13.5" thickBot="1" x14ac:dyDescent="0.25">
      <c r="E1384" s="8">
        <v>36474</v>
      </c>
      <c r="F1384">
        <v>408.95</v>
      </c>
      <c r="G1384">
        <v>629.00750681729153</v>
      </c>
    </row>
    <row r="1385" spans="5:7" ht="13.5" thickBot="1" x14ac:dyDescent="0.25">
      <c r="E1385" s="8">
        <v>36475</v>
      </c>
      <c r="F1385">
        <v>407.21</v>
      </c>
      <c r="G1385">
        <v>626.33120638481307</v>
      </c>
    </row>
    <row r="1386" spans="5:7" ht="13.5" thickBot="1" x14ac:dyDescent="0.25">
      <c r="E1386" s="8">
        <v>36476</v>
      </c>
      <c r="F1386">
        <v>407.06</v>
      </c>
      <c r="G1386">
        <v>626.10049083028912</v>
      </c>
    </row>
    <row r="1387" spans="5:7" ht="13.5" thickBot="1" x14ac:dyDescent="0.25">
      <c r="E1387" s="8">
        <v>36479</v>
      </c>
      <c r="F1387">
        <v>406.91</v>
      </c>
      <c r="G1387">
        <v>625.86977527576516</v>
      </c>
    </row>
    <row r="1388" spans="5:7" ht="13.5" thickBot="1" x14ac:dyDescent="0.25">
      <c r="E1388" s="8">
        <v>36480</v>
      </c>
      <c r="F1388">
        <v>407.75</v>
      </c>
      <c r="G1388">
        <v>627.16178238109956</v>
      </c>
    </row>
    <row r="1389" spans="5:7" ht="13.5" thickBot="1" x14ac:dyDescent="0.25">
      <c r="E1389" s="8">
        <v>36481</v>
      </c>
      <c r="F1389">
        <v>407.89</v>
      </c>
      <c r="G1389">
        <v>627.37711689865523</v>
      </c>
    </row>
    <row r="1390" spans="5:7" ht="13.5" thickBot="1" x14ac:dyDescent="0.25">
      <c r="E1390" s="8">
        <v>36482</v>
      </c>
      <c r="F1390">
        <v>408.62</v>
      </c>
      <c r="G1390">
        <v>628.49993259733867</v>
      </c>
    </row>
    <row r="1391" spans="5:7" ht="13.5" thickBot="1" x14ac:dyDescent="0.25">
      <c r="E1391" s="8">
        <v>36483</v>
      </c>
      <c r="F1391">
        <v>411</v>
      </c>
      <c r="G1391">
        <v>632.16061939578628</v>
      </c>
    </row>
    <row r="1392" spans="5:7" ht="13.5" thickBot="1" x14ac:dyDescent="0.25">
      <c r="E1392" s="8">
        <v>36486</v>
      </c>
      <c r="F1392">
        <v>410.66</v>
      </c>
      <c r="G1392">
        <v>632.17147459148111</v>
      </c>
    </row>
    <row r="1393" spans="5:7" ht="13.5" thickBot="1" x14ac:dyDescent="0.25">
      <c r="E1393" s="8">
        <v>36487</v>
      </c>
      <c r="F1393">
        <v>410.2</v>
      </c>
      <c r="G1393">
        <v>633.60602400010828</v>
      </c>
    </row>
    <row r="1394" spans="5:7" ht="13.5" thickBot="1" x14ac:dyDescent="0.25">
      <c r="E1394" s="8">
        <v>36488</v>
      </c>
      <c r="F1394">
        <v>411.35</v>
      </c>
      <c r="G1394">
        <v>635.38234513028908</v>
      </c>
    </row>
    <row r="1395" spans="5:7" ht="13.5" thickBot="1" x14ac:dyDescent="0.25">
      <c r="E1395" s="8">
        <v>36489</v>
      </c>
      <c r="F1395">
        <v>411.21</v>
      </c>
      <c r="G1395">
        <v>635.16609734052793</v>
      </c>
    </row>
    <row r="1396" spans="5:7" ht="13.5" thickBot="1" x14ac:dyDescent="0.25">
      <c r="E1396" s="8">
        <v>36490</v>
      </c>
      <c r="F1396">
        <v>413.28</v>
      </c>
      <c r="G1396">
        <v>638.36347537485324</v>
      </c>
    </row>
    <row r="1397" spans="5:7" ht="13.5" thickBot="1" x14ac:dyDescent="0.25">
      <c r="E1397" s="8">
        <v>36493</v>
      </c>
      <c r="F1397">
        <v>416.3</v>
      </c>
      <c r="G1397">
        <v>643.85052869062906</v>
      </c>
    </row>
    <row r="1398" spans="5:7" ht="13.5" thickBot="1" x14ac:dyDescent="0.25">
      <c r="E1398" s="8">
        <v>36494</v>
      </c>
      <c r="F1398">
        <v>416.41</v>
      </c>
      <c r="G1398">
        <v>644.02065494130397</v>
      </c>
    </row>
    <row r="1399" spans="5:7" ht="13.5" thickBot="1" x14ac:dyDescent="0.25">
      <c r="E1399" s="8">
        <v>36495</v>
      </c>
      <c r="F1399">
        <v>417.39</v>
      </c>
      <c r="G1399">
        <v>645.53632517458959</v>
      </c>
    </row>
    <row r="1400" spans="5:7" ht="13.5" thickBot="1" x14ac:dyDescent="0.25">
      <c r="E1400" s="8">
        <v>36496</v>
      </c>
      <c r="F1400">
        <v>417.61</v>
      </c>
      <c r="G1400">
        <v>645.99879218414651</v>
      </c>
    </row>
    <row r="1401" spans="5:7" ht="13.5" thickBot="1" x14ac:dyDescent="0.25">
      <c r="E1401" s="8">
        <v>36497</v>
      </c>
      <c r="F1401">
        <v>418.01</v>
      </c>
      <c r="G1401">
        <v>646.61755015659367</v>
      </c>
    </row>
    <row r="1402" spans="5:7" ht="13.5" thickBot="1" x14ac:dyDescent="0.25">
      <c r="E1402" s="8">
        <v>36500</v>
      </c>
      <c r="F1402">
        <v>419.74</v>
      </c>
      <c r="G1402">
        <v>649.29367838742769</v>
      </c>
    </row>
    <row r="1403" spans="5:7" ht="13.5" thickBot="1" x14ac:dyDescent="0.25">
      <c r="E1403" s="8">
        <v>36501</v>
      </c>
      <c r="F1403">
        <v>420.37</v>
      </c>
      <c r="G1403">
        <v>650.26822219403198</v>
      </c>
    </row>
    <row r="1404" spans="5:7" ht="13.5" thickBot="1" x14ac:dyDescent="0.25">
      <c r="E1404" s="8">
        <v>36502</v>
      </c>
      <c r="F1404">
        <v>421.89</v>
      </c>
      <c r="G1404">
        <v>652.61950248933124</v>
      </c>
    </row>
    <row r="1405" spans="5:7" ht="13.5" thickBot="1" x14ac:dyDescent="0.25">
      <c r="E1405" s="8">
        <v>36503</v>
      </c>
      <c r="F1405">
        <v>423.22</v>
      </c>
      <c r="G1405">
        <v>656.37380329562097</v>
      </c>
    </row>
    <row r="1406" spans="5:7" ht="13.5" thickBot="1" x14ac:dyDescent="0.25">
      <c r="E1406" s="8">
        <v>36504</v>
      </c>
      <c r="F1406">
        <v>424</v>
      </c>
      <c r="G1406">
        <v>657.58350880710577</v>
      </c>
    </row>
    <row r="1407" spans="5:7" ht="13.5" thickBot="1" x14ac:dyDescent="0.25">
      <c r="E1407" s="8">
        <v>36507</v>
      </c>
      <c r="F1407">
        <v>424.73</v>
      </c>
      <c r="G1407">
        <v>659.82211232596899</v>
      </c>
    </row>
    <row r="1408" spans="5:7" ht="13.5" thickBot="1" x14ac:dyDescent="0.25">
      <c r="E1408" s="8">
        <v>36508</v>
      </c>
      <c r="F1408">
        <v>426.5</v>
      </c>
      <c r="G1408">
        <v>662.74834235570756</v>
      </c>
    </row>
    <row r="1409" spans="5:7" ht="13.5" thickBot="1" x14ac:dyDescent="0.25">
      <c r="E1409" s="8">
        <v>36509</v>
      </c>
      <c r="F1409">
        <v>428.89</v>
      </c>
      <c r="G1409">
        <v>666.46221935038545</v>
      </c>
    </row>
    <row r="1410" spans="5:7" ht="13.5" thickBot="1" x14ac:dyDescent="0.25">
      <c r="E1410" s="8">
        <v>36510</v>
      </c>
      <c r="F1410">
        <v>433.42</v>
      </c>
      <c r="G1410">
        <v>673.50149248255752</v>
      </c>
    </row>
    <row r="1411" spans="5:7" ht="13.5" thickBot="1" x14ac:dyDescent="0.25">
      <c r="E1411" s="8">
        <v>36511</v>
      </c>
      <c r="F1411">
        <v>437.25</v>
      </c>
      <c r="G1411">
        <v>679.45301921461464</v>
      </c>
    </row>
    <row r="1412" spans="5:7" ht="13.5" thickBot="1" x14ac:dyDescent="0.25">
      <c r="E1412" s="8">
        <v>36514</v>
      </c>
      <c r="F1412">
        <v>436.26</v>
      </c>
      <c r="G1412">
        <v>678.88601848623864</v>
      </c>
    </row>
    <row r="1413" spans="5:7" ht="13.5" thickBot="1" x14ac:dyDescent="0.25">
      <c r="E1413" s="8">
        <v>36515</v>
      </c>
      <c r="F1413">
        <v>435.63</v>
      </c>
      <c r="G1413">
        <v>677.90564395809872</v>
      </c>
    </row>
    <row r="1414" spans="5:7" ht="13.5" thickBot="1" x14ac:dyDescent="0.25">
      <c r="E1414" s="8">
        <v>36516</v>
      </c>
      <c r="F1414">
        <v>435.76</v>
      </c>
      <c r="G1414">
        <v>678.46233359529606</v>
      </c>
    </row>
    <row r="1415" spans="5:7" ht="13.5" thickBot="1" x14ac:dyDescent="0.25">
      <c r="E1415" s="8">
        <v>36517</v>
      </c>
      <c r="F1415">
        <v>435.01</v>
      </c>
      <c r="G1415">
        <v>678.97858862054147</v>
      </c>
    </row>
    <row r="1416" spans="5:7" ht="13.5" thickBot="1" x14ac:dyDescent="0.25">
      <c r="E1416" s="8">
        <v>36518</v>
      </c>
      <c r="F1416">
        <v>433.81</v>
      </c>
      <c r="G1416">
        <v>677.10558729564173</v>
      </c>
    </row>
    <row r="1417" spans="5:7" ht="13.5" thickBot="1" x14ac:dyDescent="0.25">
      <c r="E1417" s="8">
        <v>36521</v>
      </c>
      <c r="F1417">
        <v>436.23</v>
      </c>
      <c r="G1417">
        <v>680.88280663418971</v>
      </c>
    </row>
    <row r="1418" spans="5:7" ht="13.5" thickBot="1" x14ac:dyDescent="0.25">
      <c r="E1418" s="8">
        <v>36522</v>
      </c>
      <c r="F1418">
        <v>437.16</v>
      </c>
      <c r="G1418">
        <v>682.3343826609871</v>
      </c>
    </row>
    <row r="1419" spans="5:7" ht="13.5" thickBot="1" x14ac:dyDescent="0.25">
      <c r="E1419" s="8">
        <v>36523</v>
      </c>
      <c r="F1419">
        <v>437.36</v>
      </c>
      <c r="G1419">
        <v>682.64654954847038</v>
      </c>
    </row>
    <row r="1420" spans="5:7" ht="13.5" thickBot="1" x14ac:dyDescent="0.25">
      <c r="E1420" s="8">
        <v>36524</v>
      </c>
      <c r="F1420">
        <v>435.69</v>
      </c>
      <c r="G1420">
        <v>680.03995603798478</v>
      </c>
    </row>
    <row r="1421" spans="5:7" ht="13.5" thickBot="1" x14ac:dyDescent="0.25">
      <c r="E1421" s="8">
        <v>36529</v>
      </c>
      <c r="F1421">
        <v>434.86</v>
      </c>
      <c r="G1421">
        <v>678.74446345492913</v>
      </c>
    </row>
    <row r="1422" spans="5:7" ht="13.5" thickBot="1" x14ac:dyDescent="0.25">
      <c r="E1422" s="8">
        <v>36530</v>
      </c>
      <c r="F1422">
        <v>435.8</v>
      </c>
      <c r="G1422">
        <v>680.2116478261006</v>
      </c>
    </row>
    <row r="1423" spans="5:7" ht="13.5" thickBot="1" x14ac:dyDescent="0.25">
      <c r="E1423" s="8">
        <v>36531</v>
      </c>
      <c r="F1423">
        <v>436.25</v>
      </c>
      <c r="G1423">
        <v>680.91402332293796</v>
      </c>
    </row>
    <row r="1424" spans="5:7" ht="13.5" thickBot="1" x14ac:dyDescent="0.25">
      <c r="E1424" s="8">
        <v>36532</v>
      </c>
      <c r="F1424">
        <v>436.92</v>
      </c>
      <c r="G1424">
        <v>681.95978239600709</v>
      </c>
    </row>
    <row r="1425" spans="5:7" ht="13.5" thickBot="1" x14ac:dyDescent="0.25">
      <c r="E1425" s="8">
        <v>36535</v>
      </c>
      <c r="F1425">
        <v>436.86</v>
      </c>
      <c r="G1425">
        <v>682.44961440311567</v>
      </c>
    </row>
    <row r="1426" spans="5:7" ht="13.5" thickBot="1" x14ac:dyDescent="0.25">
      <c r="E1426" s="8">
        <v>36536</v>
      </c>
      <c r="F1426">
        <v>438.31</v>
      </c>
      <c r="G1426">
        <v>685.37365484274699</v>
      </c>
    </row>
    <row r="1427" spans="5:7" ht="13.5" thickBot="1" x14ac:dyDescent="0.25">
      <c r="E1427" s="8">
        <v>36537</v>
      </c>
      <c r="F1427">
        <v>438.12</v>
      </c>
      <c r="G1427">
        <v>685.07655691110017</v>
      </c>
    </row>
    <row r="1428" spans="5:7" ht="13.5" thickBot="1" x14ac:dyDescent="0.25">
      <c r="E1428" s="8">
        <v>36538</v>
      </c>
      <c r="F1428">
        <v>438.56</v>
      </c>
      <c r="G1428">
        <v>685.76457317386121</v>
      </c>
    </row>
    <row r="1429" spans="5:7" ht="13.5" thickBot="1" x14ac:dyDescent="0.25">
      <c r="E1429" s="8">
        <v>36539</v>
      </c>
      <c r="F1429">
        <v>440.19</v>
      </c>
      <c r="G1429">
        <v>688.31336069272606</v>
      </c>
    </row>
    <row r="1430" spans="5:7" ht="13.5" thickBot="1" x14ac:dyDescent="0.25">
      <c r="E1430" s="8">
        <v>36542</v>
      </c>
      <c r="F1430">
        <v>438.86</v>
      </c>
      <c r="G1430">
        <v>686.59344697712243</v>
      </c>
    </row>
    <row r="1431" spans="5:7" ht="13.5" thickBot="1" x14ac:dyDescent="0.25">
      <c r="E1431" s="8">
        <v>36543</v>
      </c>
      <c r="F1431">
        <v>438.62</v>
      </c>
      <c r="G1431">
        <v>686.21796863032728</v>
      </c>
    </row>
    <row r="1432" spans="5:7" ht="13.5" thickBot="1" x14ac:dyDescent="0.25">
      <c r="E1432" s="8">
        <v>36544</v>
      </c>
      <c r="F1432">
        <v>437.31</v>
      </c>
      <c r="G1432">
        <v>684.16848265407054</v>
      </c>
    </row>
    <row r="1433" spans="5:7" ht="13.5" thickBot="1" x14ac:dyDescent="0.25">
      <c r="E1433" s="8">
        <v>36545</v>
      </c>
      <c r="F1433">
        <v>436.36</v>
      </c>
      <c r="G1433">
        <v>682.68221419800648</v>
      </c>
    </row>
    <row r="1434" spans="5:7" ht="13.5" thickBot="1" x14ac:dyDescent="0.25">
      <c r="E1434" s="8">
        <v>36549</v>
      </c>
      <c r="F1434">
        <v>436.84</v>
      </c>
      <c r="G1434">
        <v>683.43317089159666</v>
      </c>
    </row>
    <row r="1435" spans="5:7" ht="13.5" thickBot="1" x14ac:dyDescent="0.25">
      <c r="E1435" s="8">
        <v>36550</v>
      </c>
      <c r="F1435">
        <v>437.02</v>
      </c>
      <c r="G1435">
        <v>683.71477965169311</v>
      </c>
    </row>
    <row r="1436" spans="5:7" ht="13.5" thickBot="1" x14ac:dyDescent="0.25">
      <c r="E1436" s="8">
        <v>36551</v>
      </c>
      <c r="F1436">
        <v>437.2</v>
      </c>
      <c r="G1436">
        <v>683.99638841178955</v>
      </c>
    </row>
    <row r="1437" spans="5:7" ht="13.5" thickBot="1" x14ac:dyDescent="0.25">
      <c r="E1437" s="8">
        <v>36552</v>
      </c>
      <c r="F1437">
        <v>436.53</v>
      </c>
      <c r="G1437">
        <v>682.94817802698651</v>
      </c>
    </row>
    <row r="1438" spans="5:7" ht="13.5" thickBot="1" x14ac:dyDescent="0.25">
      <c r="E1438" s="8">
        <v>36553</v>
      </c>
      <c r="F1438">
        <v>435.6</v>
      </c>
      <c r="G1438">
        <v>681.4931994331555</v>
      </c>
    </row>
    <row r="1439" spans="5:7" ht="13.5" thickBot="1" x14ac:dyDescent="0.25">
      <c r="E1439" s="8">
        <v>36556</v>
      </c>
      <c r="F1439">
        <v>435.26</v>
      </c>
      <c r="G1439">
        <v>680.96127177519566</v>
      </c>
    </row>
    <row r="1440" spans="5:7" ht="13.5" thickBot="1" x14ac:dyDescent="0.25">
      <c r="E1440" s="8">
        <v>36557</v>
      </c>
      <c r="F1440">
        <v>435.71</v>
      </c>
      <c r="G1440">
        <v>681.6652936754366</v>
      </c>
    </row>
    <row r="1441" spans="5:7" ht="13.5" thickBot="1" x14ac:dyDescent="0.25">
      <c r="E1441" s="8">
        <v>36558</v>
      </c>
      <c r="F1441">
        <v>435.34</v>
      </c>
      <c r="G1441">
        <v>681.08643122412741</v>
      </c>
    </row>
    <row r="1442" spans="5:7" ht="13.5" thickBot="1" x14ac:dyDescent="0.25">
      <c r="E1442" s="8">
        <v>36559</v>
      </c>
      <c r="F1442">
        <v>434.96</v>
      </c>
      <c r="G1442">
        <v>680.49192384170181</v>
      </c>
    </row>
    <row r="1443" spans="5:7" ht="13.5" thickBot="1" x14ac:dyDescent="0.25">
      <c r="E1443" s="8">
        <v>36560</v>
      </c>
      <c r="F1443">
        <v>434.94</v>
      </c>
      <c r="G1443">
        <v>680.46063397946887</v>
      </c>
    </row>
    <row r="1444" spans="5:7" ht="13.5" thickBot="1" x14ac:dyDescent="0.25">
      <c r="E1444" s="8">
        <v>36563</v>
      </c>
      <c r="F1444">
        <v>434.69</v>
      </c>
      <c r="G1444">
        <v>680.06951070155731</v>
      </c>
    </row>
    <row r="1445" spans="5:7" ht="13.5" thickBot="1" x14ac:dyDescent="0.25">
      <c r="E1445" s="8">
        <v>36564</v>
      </c>
      <c r="F1445">
        <v>435.25</v>
      </c>
      <c r="G1445">
        <v>680.94562684407936</v>
      </c>
    </row>
    <row r="1446" spans="5:7" ht="13.5" thickBot="1" x14ac:dyDescent="0.25">
      <c r="E1446" s="8">
        <v>36565</v>
      </c>
      <c r="F1446">
        <v>435.68</v>
      </c>
      <c r="G1446">
        <v>681.61835888208725</v>
      </c>
    </row>
    <row r="1447" spans="5:7" ht="13.5" thickBot="1" x14ac:dyDescent="0.25">
      <c r="E1447" s="8">
        <v>36566</v>
      </c>
      <c r="F1447">
        <v>435.83</v>
      </c>
      <c r="G1447">
        <v>681.85303284883423</v>
      </c>
    </row>
    <row r="1448" spans="5:7" ht="13.5" thickBot="1" x14ac:dyDescent="0.25">
      <c r="E1448" s="8">
        <v>36567</v>
      </c>
      <c r="F1448">
        <v>435.09</v>
      </c>
      <c r="G1448">
        <v>680.69530794621585</v>
      </c>
    </row>
    <row r="1449" spans="5:7" ht="13.5" thickBot="1" x14ac:dyDescent="0.25">
      <c r="E1449" s="8">
        <v>36570</v>
      </c>
      <c r="F1449">
        <v>434.3</v>
      </c>
      <c r="G1449">
        <v>679.45935838801529</v>
      </c>
    </row>
    <row r="1450" spans="5:7" ht="13.5" thickBot="1" x14ac:dyDescent="0.25">
      <c r="E1450" s="8">
        <v>36572</v>
      </c>
      <c r="F1450">
        <v>434.37</v>
      </c>
      <c r="G1450">
        <v>679.56887290583052</v>
      </c>
    </row>
    <row r="1451" spans="5:7" ht="13.5" thickBot="1" x14ac:dyDescent="0.25">
      <c r="E1451" s="8">
        <v>36573</v>
      </c>
      <c r="F1451">
        <v>432.47</v>
      </c>
      <c r="G1451">
        <v>676.5963359937025</v>
      </c>
    </row>
    <row r="1452" spans="5:7" ht="13.5" thickBot="1" x14ac:dyDescent="0.25">
      <c r="E1452" s="8">
        <v>36574</v>
      </c>
      <c r="F1452">
        <v>433.68</v>
      </c>
      <c r="G1452">
        <v>678.48937265879454</v>
      </c>
    </row>
    <row r="1453" spans="5:7" ht="13.5" thickBot="1" x14ac:dyDescent="0.25">
      <c r="E1453" s="8">
        <v>36577</v>
      </c>
      <c r="F1453">
        <v>433.13</v>
      </c>
      <c r="G1453">
        <v>677.62890144738901</v>
      </c>
    </row>
    <row r="1454" spans="5:7" ht="13.5" thickBot="1" x14ac:dyDescent="0.25">
      <c r="E1454" s="8">
        <v>36578</v>
      </c>
      <c r="F1454">
        <v>433.16</v>
      </c>
      <c r="G1454">
        <v>677.67583624073848</v>
      </c>
    </row>
    <row r="1455" spans="5:7" ht="13.5" thickBot="1" x14ac:dyDescent="0.25">
      <c r="E1455" s="8">
        <v>36579</v>
      </c>
      <c r="F1455">
        <v>432.3</v>
      </c>
      <c r="G1455">
        <v>676.33037216472258</v>
      </c>
    </row>
    <row r="1456" spans="5:7" ht="13.5" thickBot="1" x14ac:dyDescent="0.25">
      <c r="E1456" s="8">
        <v>36580</v>
      </c>
      <c r="F1456">
        <v>428.89</v>
      </c>
      <c r="G1456">
        <v>670.99545065400844</v>
      </c>
    </row>
    <row r="1457" spans="5:7" ht="13.5" thickBot="1" x14ac:dyDescent="0.25">
      <c r="E1457" s="8">
        <v>36581</v>
      </c>
      <c r="F1457">
        <v>428.03</v>
      </c>
      <c r="G1457">
        <v>669.64998657799254</v>
      </c>
    </row>
    <row r="1458" spans="5:7" ht="13.5" thickBot="1" x14ac:dyDescent="0.25">
      <c r="E1458" s="8">
        <v>36584</v>
      </c>
      <c r="F1458">
        <v>427.25</v>
      </c>
      <c r="G1458">
        <v>668.42968195090839</v>
      </c>
    </row>
    <row r="1459" spans="5:7" ht="13.5" thickBot="1" x14ac:dyDescent="0.25">
      <c r="E1459" s="8">
        <v>36585</v>
      </c>
      <c r="F1459">
        <v>427.46</v>
      </c>
      <c r="G1459">
        <v>668.75822550435407</v>
      </c>
    </row>
    <row r="1460" spans="5:7" ht="13.5" thickBot="1" x14ac:dyDescent="0.25">
      <c r="E1460" s="8">
        <v>36586</v>
      </c>
      <c r="F1460">
        <v>427.05</v>
      </c>
      <c r="G1460">
        <v>668.11678332857912</v>
      </c>
    </row>
    <row r="1461" spans="5:7" ht="13.5" thickBot="1" x14ac:dyDescent="0.25">
      <c r="E1461" s="8">
        <v>36587</v>
      </c>
      <c r="F1461">
        <v>426.85</v>
      </c>
      <c r="G1461">
        <v>667.80388470624985</v>
      </c>
    </row>
    <row r="1462" spans="5:7" ht="13.5" thickBot="1" x14ac:dyDescent="0.25">
      <c r="E1462" s="8">
        <v>36588</v>
      </c>
      <c r="F1462">
        <v>428.94</v>
      </c>
      <c r="G1462">
        <v>671.07367530959073</v>
      </c>
    </row>
    <row r="1463" spans="5:7" ht="13.5" thickBot="1" x14ac:dyDescent="0.25">
      <c r="E1463" s="8">
        <v>36591</v>
      </c>
      <c r="F1463">
        <v>428.35</v>
      </c>
      <c r="G1463">
        <v>670.15062437371944</v>
      </c>
    </row>
    <row r="1464" spans="5:7" ht="13.5" thickBot="1" x14ac:dyDescent="0.25">
      <c r="E1464" s="8">
        <v>36592</v>
      </c>
      <c r="F1464">
        <v>428.97</v>
      </c>
      <c r="G1464">
        <v>671.12061010294019</v>
      </c>
    </row>
    <row r="1465" spans="5:7" ht="13.5" thickBot="1" x14ac:dyDescent="0.25">
      <c r="E1465" s="8">
        <v>36593</v>
      </c>
      <c r="F1465">
        <v>427.77</v>
      </c>
      <c r="G1465">
        <v>669.24321836896445</v>
      </c>
    </row>
    <row r="1466" spans="5:7" ht="13.5" thickBot="1" x14ac:dyDescent="0.25">
      <c r="E1466" s="8">
        <v>36594</v>
      </c>
      <c r="F1466">
        <v>427.81</v>
      </c>
      <c r="G1466">
        <v>669.30579809343033</v>
      </c>
    </row>
    <row r="1467" spans="5:7" ht="13.5" thickBot="1" x14ac:dyDescent="0.25">
      <c r="E1467" s="8">
        <v>36595</v>
      </c>
      <c r="F1467">
        <v>425.86</v>
      </c>
      <c r="G1467">
        <v>666.2550365257199</v>
      </c>
    </row>
    <row r="1468" spans="5:7" ht="13.5" thickBot="1" x14ac:dyDescent="0.25">
      <c r="E1468" s="8">
        <v>36598</v>
      </c>
      <c r="F1468">
        <v>424.83</v>
      </c>
      <c r="G1468">
        <v>664.64360862072408</v>
      </c>
    </row>
    <row r="1469" spans="5:7" ht="13.5" thickBot="1" x14ac:dyDescent="0.25">
      <c r="E1469" s="8">
        <v>36599</v>
      </c>
      <c r="F1469">
        <v>424.07</v>
      </c>
      <c r="G1469">
        <v>663.45459385587287</v>
      </c>
    </row>
    <row r="1470" spans="5:7" ht="13.5" thickBot="1" x14ac:dyDescent="0.25">
      <c r="E1470" s="8">
        <v>36600</v>
      </c>
      <c r="F1470">
        <v>423.42</v>
      </c>
      <c r="G1470">
        <v>662.58202069717879</v>
      </c>
    </row>
    <row r="1471" spans="5:7" ht="13.5" thickBot="1" x14ac:dyDescent="0.25">
      <c r="E1471" s="8">
        <v>36601</v>
      </c>
      <c r="F1471">
        <v>423.18</v>
      </c>
      <c r="G1471">
        <v>662.30203236643592</v>
      </c>
    </row>
    <row r="1472" spans="5:7" ht="13.5" thickBot="1" x14ac:dyDescent="0.25">
      <c r="E1472" s="8">
        <v>36602</v>
      </c>
      <c r="F1472">
        <v>422.47</v>
      </c>
      <c r="G1472">
        <v>661.19083986447413</v>
      </c>
    </row>
    <row r="1473" spans="5:7" ht="13.5" thickBot="1" x14ac:dyDescent="0.25">
      <c r="E1473" s="8">
        <v>36605</v>
      </c>
      <c r="F1473">
        <v>420.4</v>
      </c>
      <c r="G1473">
        <v>657.9511659503039</v>
      </c>
    </row>
    <row r="1474" spans="5:7" ht="13.5" thickBot="1" x14ac:dyDescent="0.25">
      <c r="E1474" s="8">
        <v>36606</v>
      </c>
      <c r="F1474">
        <v>419.03</v>
      </c>
      <c r="G1474">
        <v>655.80703393947624</v>
      </c>
    </row>
    <row r="1475" spans="5:7" ht="13.5" thickBot="1" x14ac:dyDescent="0.25">
      <c r="E1475" s="8">
        <v>36607</v>
      </c>
      <c r="F1475">
        <v>417.72</v>
      </c>
      <c r="G1475">
        <v>653.75680552036386</v>
      </c>
    </row>
    <row r="1476" spans="5:7" ht="13.5" thickBot="1" x14ac:dyDescent="0.25">
      <c r="E1476" s="8">
        <v>36608</v>
      </c>
      <c r="F1476">
        <v>416.07</v>
      </c>
      <c r="G1476">
        <v>651.17445674819919</v>
      </c>
    </row>
    <row r="1477" spans="5:7" ht="13.5" thickBot="1" x14ac:dyDescent="0.25">
      <c r="E1477" s="8">
        <v>36609</v>
      </c>
      <c r="F1477">
        <v>415.52</v>
      </c>
      <c r="G1477">
        <v>650.3136738241443</v>
      </c>
    </row>
    <row r="1478" spans="5:7" ht="13.5" thickBot="1" x14ac:dyDescent="0.25">
      <c r="E1478" s="8">
        <v>36612</v>
      </c>
      <c r="F1478">
        <v>415.15</v>
      </c>
      <c r="G1478">
        <v>649.73460167523467</v>
      </c>
    </row>
    <row r="1479" spans="5:7" ht="13.5" thickBot="1" x14ac:dyDescent="0.25">
      <c r="E1479" s="8">
        <v>36613</v>
      </c>
      <c r="F1479">
        <v>413.88</v>
      </c>
      <c r="G1479">
        <v>648.19363764697164</v>
      </c>
    </row>
    <row r="1480" spans="5:7" ht="13.5" thickBot="1" x14ac:dyDescent="0.25">
      <c r="E1480" s="8">
        <v>36614</v>
      </c>
      <c r="F1480">
        <v>412.34</v>
      </c>
      <c r="G1480">
        <v>645.78178348157019</v>
      </c>
    </row>
    <row r="1481" spans="5:7" ht="13.5" thickBot="1" x14ac:dyDescent="0.25">
      <c r="E1481" s="8">
        <v>36615</v>
      </c>
      <c r="F1481">
        <v>412.81</v>
      </c>
      <c r="G1481">
        <v>647.35236282274172</v>
      </c>
    </row>
    <row r="1482" spans="5:7" ht="13.5" thickBot="1" x14ac:dyDescent="0.25">
      <c r="E1482" s="8">
        <v>36616</v>
      </c>
      <c r="F1482">
        <v>412.71</v>
      </c>
      <c r="G1482">
        <v>647.19554676624534</v>
      </c>
    </row>
    <row r="1483" spans="5:7" ht="13.5" thickBot="1" x14ac:dyDescent="0.25">
      <c r="E1483" s="8">
        <v>36619</v>
      </c>
      <c r="F1483">
        <v>412.09</v>
      </c>
      <c r="G1483">
        <v>653.81470992241282</v>
      </c>
    </row>
    <row r="1484" spans="5:7" ht="13.5" thickBot="1" x14ac:dyDescent="0.25">
      <c r="E1484" s="8">
        <v>36620</v>
      </c>
      <c r="F1484">
        <v>406.33</v>
      </c>
      <c r="G1484">
        <v>644.67599573581992</v>
      </c>
    </row>
    <row r="1485" spans="5:7" ht="13.5" thickBot="1" x14ac:dyDescent="0.25">
      <c r="E1485" s="8">
        <v>36622</v>
      </c>
      <c r="F1485">
        <v>406.21</v>
      </c>
      <c r="G1485">
        <v>646.73076112268063</v>
      </c>
    </row>
    <row r="1486" spans="5:7" ht="13.5" thickBot="1" x14ac:dyDescent="0.25">
      <c r="E1486" s="8">
        <v>36623</v>
      </c>
      <c r="F1486">
        <v>405.44</v>
      </c>
      <c r="G1486">
        <v>645.50483688136592</v>
      </c>
    </row>
    <row r="1487" spans="5:7" ht="13.5" thickBot="1" x14ac:dyDescent="0.25">
      <c r="E1487" s="8">
        <v>36626</v>
      </c>
      <c r="F1487">
        <v>404.94</v>
      </c>
      <c r="G1487">
        <v>644.70878217921347</v>
      </c>
    </row>
    <row r="1488" spans="5:7" ht="13.5" thickBot="1" x14ac:dyDescent="0.25">
      <c r="E1488" s="8">
        <v>36627</v>
      </c>
      <c r="F1488">
        <v>404.21</v>
      </c>
      <c r="G1488">
        <v>643.54654231407085</v>
      </c>
    </row>
    <row r="1489" spans="5:7" ht="13.5" thickBot="1" x14ac:dyDescent="0.25">
      <c r="E1489" s="8">
        <v>36628</v>
      </c>
      <c r="F1489">
        <v>404.74</v>
      </c>
      <c r="G1489">
        <v>647.42462118899084</v>
      </c>
    </row>
    <row r="1490" spans="5:7" ht="13.5" thickBot="1" x14ac:dyDescent="0.25">
      <c r="E1490" s="8">
        <v>36629</v>
      </c>
      <c r="F1490">
        <v>403.86</v>
      </c>
      <c r="G1490">
        <v>646.01696771602963</v>
      </c>
    </row>
    <row r="1491" spans="5:7" ht="13.5" thickBot="1" x14ac:dyDescent="0.25">
      <c r="E1491" s="8">
        <v>36630</v>
      </c>
      <c r="F1491">
        <v>404.32</v>
      </c>
      <c r="G1491">
        <v>646.75278657689569</v>
      </c>
    </row>
    <row r="1492" spans="5:7" ht="13.5" thickBot="1" x14ac:dyDescent="0.25">
      <c r="E1492" s="8">
        <v>36633</v>
      </c>
      <c r="F1492">
        <v>404.61</v>
      </c>
      <c r="G1492">
        <v>648.17011421752125</v>
      </c>
    </row>
    <row r="1493" spans="5:7" ht="13.5" thickBot="1" x14ac:dyDescent="0.25">
      <c r="E1493" s="8">
        <v>36634</v>
      </c>
      <c r="F1493">
        <v>405.01</v>
      </c>
      <c r="G1493">
        <v>648.81089928384927</v>
      </c>
    </row>
    <row r="1494" spans="5:7" ht="13.5" thickBot="1" x14ac:dyDescent="0.25">
      <c r="E1494" s="8">
        <v>36635</v>
      </c>
      <c r="F1494">
        <v>405.72</v>
      </c>
      <c r="G1494">
        <v>649.94829277658164</v>
      </c>
    </row>
    <row r="1495" spans="5:7" ht="13.5" thickBot="1" x14ac:dyDescent="0.25">
      <c r="E1495" s="8">
        <v>36636</v>
      </c>
      <c r="F1495">
        <v>406.51</v>
      </c>
      <c r="G1495">
        <v>651.21384328257955</v>
      </c>
    </row>
    <row r="1496" spans="5:7" ht="13.5" thickBot="1" x14ac:dyDescent="0.25">
      <c r="E1496" s="8">
        <v>36637</v>
      </c>
      <c r="F1496">
        <v>405.46</v>
      </c>
      <c r="G1496">
        <v>651.11970095987147</v>
      </c>
    </row>
    <row r="1497" spans="5:7" ht="13.5" thickBot="1" x14ac:dyDescent="0.25">
      <c r="E1497" s="8">
        <v>36640</v>
      </c>
      <c r="F1497">
        <v>405.76</v>
      </c>
      <c r="G1497">
        <v>651.60146466107005</v>
      </c>
    </row>
    <row r="1498" spans="5:7" ht="13.5" thickBot="1" x14ac:dyDescent="0.25">
      <c r="E1498" s="8">
        <v>36641</v>
      </c>
      <c r="F1498">
        <v>405.06</v>
      </c>
      <c r="G1498">
        <v>650.4773493582735</v>
      </c>
    </row>
    <row r="1499" spans="5:7" ht="13.5" thickBot="1" x14ac:dyDescent="0.25">
      <c r="E1499" s="8">
        <v>36642</v>
      </c>
      <c r="F1499">
        <v>405.78</v>
      </c>
      <c r="G1499">
        <v>651.63358224114984</v>
      </c>
    </row>
    <row r="1500" spans="5:7" ht="13.5" thickBot="1" x14ac:dyDescent="0.25">
      <c r="E1500" s="8">
        <v>36643</v>
      </c>
      <c r="F1500">
        <v>406.64</v>
      </c>
      <c r="G1500">
        <v>653.01463818458569</v>
      </c>
    </row>
    <row r="1501" spans="5:7" ht="13.5" thickBot="1" x14ac:dyDescent="0.25">
      <c r="E1501" s="8">
        <v>36644</v>
      </c>
      <c r="F1501">
        <v>407.5</v>
      </c>
      <c r="G1501">
        <v>654.39569412802155</v>
      </c>
    </row>
    <row r="1502" spans="5:7" ht="13.5" thickBot="1" x14ac:dyDescent="0.25">
      <c r="E1502" s="8">
        <v>36648</v>
      </c>
      <c r="F1502">
        <v>408.62</v>
      </c>
      <c r="G1502">
        <v>656.19427861249608</v>
      </c>
    </row>
    <row r="1503" spans="5:7" ht="13.5" thickBot="1" x14ac:dyDescent="0.25">
      <c r="E1503" s="8">
        <v>36649</v>
      </c>
      <c r="F1503">
        <v>409.86</v>
      </c>
      <c r="G1503">
        <v>658.18556857745</v>
      </c>
    </row>
    <row r="1504" spans="5:7" ht="13.5" thickBot="1" x14ac:dyDescent="0.25">
      <c r="E1504" s="8">
        <v>36650</v>
      </c>
      <c r="F1504">
        <v>410.3</v>
      </c>
      <c r="G1504">
        <v>658.89215533920787</v>
      </c>
    </row>
    <row r="1505" spans="5:7" ht="13.5" thickBot="1" x14ac:dyDescent="0.25">
      <c r="E1505" s="8">
        <v>36651</v>
      </c>
      <c r="F1505">
        <v>411.72</v>
      </c>
      <c r="G1505">
        <v>661.17250352488099</v>
      </c>
    </row>
    <row r="1506" spans="5:7" ht="13.5" thickBot="1" x14ac:dyDescent="0.25">
      <c r="E1506" s="8">
        <v>36654</v>
      </c>
      <c r="F1506">
        <v>412.55</v>
      </c>
      <c r="G1506">
        <v>662.50538309819706</v>
      </c>
    </row>
    <row r="1507" spans="5:7" ht="13.5" thickBot="1" x14ac:dyDescent="0.25">
      <c r="E1507" s="8">
        <v>36655</v>
      </c>
      <c r="F1507">
        <v>412.84</v>
      </c>
      <c r="G1507">
        <v>662.97108800935553</v>
      </c>
    </row>
    <row r="1508" spans="5:7" ht="13.5" thickBot="1" x14ac:dyDescent="0.25">
      <c r="E1508" s="8">
        <v>36656</v>
      </c>
      <c r="F1508">
        <v>413.29</v>
      </c>
      <c r="G1508">
        <v>663.69373356115341</v>
      </c>
    </row>
    <row r="1509" spans="5:7" ht="13.5" thickBot="1" x14ac:dyDescent="0.25">
      <c r="E1509" s="8">
        <v>36657</v>
      </c>
      <c r="F1509">
        <v>413.51</v>
      </c>
      <c r="G1509">
        <v>664.04702694203229</v>
      </c>
    </row>
    <row r="1510" spans="5:7" ht="13.5" thickBot="1" x14ac:dyDescent="0.25">
      <c r="E1510" s="8">
        <v>36658</v>
      </c>
      <c r="F1510">
        <v>413.82</v>
      </c>
      <c r="G1510">
        <v>664.54484943327088</v>
      </c>
    </row>
    <row r="1511" spans="5:7" ht="13.5" thickBot="1" x14ac:dyDescent="0.25">
      <c r="E1511" s="8">
        <v>36661</v>
      </c>
      <c r="F1511">
        <v>414.18</v>
      </c>
      <c r="G1511">
        <v>665.12296587470917</v>
      </c>
    </row>
    <row r="1512" spans="5:7" ht="13.5" thickBot="1" x14ac:dyDescent="0.25">
      <c r="E1512" s="8">
        <v>36662</v>
      </c>
      <c r="F1512">
        <v>414.04</v>
      </c>
      <c r="G1512">
        <v>664.89814281414988</v>
      </c>
    </row>
    <row r="1513" spans="5:7" ht="13.5" thickBot="1" x14ac:dyDescent="0.25">
      <c r="E1513" s="8">
        <v>36663</v>
      </c>
      <c r="F1513">
        <v>414.76</v>
      </c>
      <c r="G1513">
        <v>666.05437569702622</v>
      </c>
    </row>
    <row r="1514" spans="5:7" ht="13.5" thickBot="1" x14ac:dyDescent="0.25">
      <c r="E1514" s="8">
        <v>36664</v>
      </c>
      <c r="F1514">
        <v>414.9</v>
      </c>
      <c r="G1514">
        <v>666.2791987575855</v>
      </c>
    </row>
    <row r="1515" spans="5:7" ht="13.5" thickBot="1" x14ac:dyDescent="0.25">
      <c r="E1515" s="8">
        <v>36665</v>
      </c>
      <c r="F1515">
        <v>414.8</v>
      </c>
      <c r="G1515">
        <v>666.11861085718601</v>
      </c>
    </row>
    <row r="1516" spans="5:7" ht="13.5" thickBot="1" x14ac:dyDescent="0.25">
      <c r="E1516" s="8">
        <v>36668</v>
      </c>
      <c r="F1516">
        <v>416.29</v>
      </c>
      <c r="G1516">
        <v>668.51137057313872</v>
      </c>
    </row>
    <row r="1517" spans="5:7" ht="13.5" thickBot="1" x14ac:dyDescent="0.25">
      <c r="E1517" s="8">
        <v>36669</v>
      </c>
      <c r="F1517">
        <v>415.76</v>
      </c>
      <c r="G1517">
        <v>667.66025470102124</v>
      </c>
    </row>
    <row r="1518" spans="5:7" ht="13.5" thickBot="1" x14ac:dyDescent="0.25">
      <c r="E1518" s="8">
        <v>36670</v>
      </c>
      <c r="F1518">
        <v>415.47</v>
      </c>
      <c r="G1518">
        <v>667.19454978986266</v>
      </c>
    </row>
    <row r="1519" spans="5:7" ht="13.5" thickBot="1" x14ac:dyDescent="0.25">
      <c r="E1519" s="8">
        <v>36671</v>
      </c>
      <c r="F1519">
        <v>415.82</v>
      </c>
      <c r="G1519">
        <v>667.75660744126083</v>
      </c>
    </row>
    <row r="1520" spans="5:7" ht="13.5" thickBot="1" x14ac:dyDescent="0.25">
      <c r="E1520" s="8">
        <v>36672</v>
      </c>
      <c r="F1520">
        <v>415.13</v>
      </c>
      <c r="G1520">
        <v>666.64855092850416</v>
      </c>
    </row>
    <row r="1521" spans="5:7" ht="13.5" thickBot="1" x14ac:dyDescent="0.25">
      <c r="E1521" s="8">
        <v>36675</v>
      </c>
      <c r="F1521">
        <v>413.43</v>
      </c>
      <c r="G1521">
        <v>664.01140011998166</v>
      </c>
    </row>
    <row r="1522" spans="5:7" ht="13.5" thickBot="1" x14ac:dyDescent="0.25">
      <c r="E1522" s="8">
        <v>36676</v>
      </c>
      <c r="F1522">
        <v>412.7</v>
      </c>
      <c r="G1522">
        <v>662.83894451180709</v>
      </c>
    </row>
    <row r="1523" spans="5:7" ht="13.5" thickBot="1" x14ac:dyDescent="0.25">
      <c r="E1523" s="8">
        <v>36677</v>
      </c>
      <c r="F1523">
        <v>411.41041192131229</v>
      </c>
      <c r="G1523">
        <v>660.76773249113262</v>
      </c>
    </row>
    <row r="1524" spans="5:7" ht="13.5" thickBot="1" x14ac:dyDescent="0.25">
      <c r="E1524" s="23">
        <v>36678</v>
      </c>
      <c r="F1524">
        <v>409.04</v>
      </c>
      <c r="G1524">
        <v>657.52319839907068</v>
      </c>
    </row>
    <row r="1525" spans="5:7" ht="13.5" thickBot="1" x14ac:dyDescent="0.25">
      <c r="E1525" s="8">
        <v>36679</v>
      </c>
      <c r="F1525">
        <v>408.64</v>
      </c>
      <c r="G1525">
        <v>656.88020681057162</v>
      </c>
    </row>
    <row r="1526" spans="5:7" ht="13.5" thickBot="1" x14ac:dyDescent="0.25">
      <c r="E1526" s="8">
        <v>36682</v>
      </c>
      <c r="F1526">
        <v>408.77</v>
      </c>
      <c r="G1526">
        <v>657.08917907683372</v>
      </c>
    </row>
    <row r="1527" spans="5:7" ht="13.5" thickBot="1" x14ac:dyDescent="0.25">
      <c r="E1527" s="8">
        <v>36683</v>
      </c>
      <c r="F1527">
        <v>408.49</v>
      </c>
      <c r="G1527">
        <v>656.63908496488443</v>
      </c>
    </row>
    <row r="1528" spans="5:7" ht="13.5" thickBot="1" x14ac:dyDescent="0.25">
      <c r="E1528" s="8">
        <v>36684</v>
      </c>
      <c r="F1528">
        <v>407.55</v>
      </c>
      <c r="G1528">
        <v>655.24094002934453</v>
      </c>
    </row>
    <row r="1529" spans="5:7" ht="13.5" thickBot="1" x14ac:dyDescent="0.25">
      <c r="E1529" s="8">
        <v>36685</v>
      </c>
      <c r="F1529">
        <v>407.41</v>
      </c>
      <c r="G1529">
        <v>655.01585419544904</v>
      </c>
    </row>
    <row r="1530" spans="5:7" ht="13.5" thickBot="1" x14ac:dyDescent="0.25">
      <c r="E1530" s="8">
        <v>36686</v>
      </c>
      <c r="F1530">
        <v>407.66</v>
      </c>
      <c r="G1530">
        <v>655.41779318454815</v>
      </c>
    </row>
    <row r="1531" spans="5:7" ht="13.5" thickBot="1" x14ac:dyDescent="0.25">
      <c r="E1531" s="8">
        <v>36689</v>
      </c>
      <c r="F1531">
        <v>406.52</v>
      </c>
      <c r="G1531">
        <v>653.58495139425622</v>
      </c>
    </row>
    <row r="1532" spans="5:7" ht="13.5" thickBot="1" x14ac:dyDescent="0.25">
      <c r="E1532" s="8">
        <v>36690</v>
      </c>
      <c r="F1532">
        <v>405.62</v>
      </c>
      <c r="G1532">
        <v>652.13797103349953</v>
      </c>
    </row>
    <row r="1533" spans="5:7" ht="13.5" thickBot="1" x14ac:dyDescent="0.25">
      <c r="E1533" s="8">
        <v>36691</v>
      </c>
      <c r="F1533">
        <v>405.62</v>
      </c>
      <c r="G1533">
        <v>652.13797103349953</v>
      </c>
    </row>
    <row r="1534" spans="5:7" ht="13.5" thickBot="1" x14ac:dyDescent="0.25">
      <c r="E1534" s="8">
        <v>36692</v>
      </c>
      <c r="F1534">
        <v>406.61</v>
      </c>
      <c r="G1534">
        <v>654.83614057145803</v>
      </c>
    </row>
    <row r="1535" spans="5:7" ht="13.5" thickBot="1" x14ac:dyDescent="0.25">
      <c r="E1535" s="8">
        <v>36693</v>
      </c>
      <c r="F1535">
        <v>407.25</v>
      </c>
      <c r="G1535">
        <v>655.86684598934187</v>
      </c>
    </row>
    <row r="1536" spans="5:7" ht="13.5" thickBot="1" x14ac:dyDescent="0.25">
      <c r="E1536" s="8">
        <v>36696</v>
      </c>
      <c r="F1536">
        <v>407.76</v>
      </c>
      <c r="G1536">
        <v>656.68818936921798</v>
      </c>
    </row>
    <row r="1537" spans="5:7" ht="13.5" thickBot="1" x14ac:dyDescent="0.25">
      <c r="E1537" s="8">
        <v>36697</v>
      </c>
      <c r="F1537">
        <v>407.62</v>
      </c>
      <c r="G1537">
        <v>656.50572894580341</v>
      </c>
    </row>
    <row r="1538" spans="5:7" ht="13.5" thickBot="1" x14ac:dyDescent="0.25">
      <c r="E1538" s="8">
        <v>36698</v>
      </c>
      <c r="F1538">
        <v>407.97</v>
      </c>
      <c r="G1538">
        <v>657.06943289833532</v>
      </c>
    </row>
    <row r="1539" spans="5:7" ht="13.5" thickBot="1" x14ac:dyDescent="0.25">
      <c r="E1539" s="8">
        <v>36699</v>
      </c>
      <c r="F1539">
        <v>406.72</v>
      </c>
      <c r="G1539">
        <v>655.759722892882</v>
      </c>
    </row>
    <row r="1540" spans="5:7" ht="13.5" thickBot="1" x14ac:dyDescent="0.25">
      <c r="E1540" s="8">
        <v>36700</v>
      </c>
      <c r="F1540">
        <v>406.69</v>
      </c>
      <c r="G1540">
        <v>655.71135351914381</v>
      </c>
    </row>
    <row r="1541" spans="5:7" ht="13.5" thickBot="1" x14ac:dyDescent="0.25">
      <c r="E1541" s="8">
        <v>36703</v>
      </c>
      <c r="F1541">
        <v>407.85</v>
      </c>
      <c r="G1541">
        <v>657.58163597035298</v>
      </c>
    </row>
    <row r="1542" spans="5:7" ht="13.5" thickBot="1" x14ac:dyDescent="0.25">
      <c r="E1542" s="8">
        <v>36704</v>
      </c>
      <c r="F1542">
        <v>407.79</v>
      </c>
      <c r="G1542">
        <v>657.48489722287661</v>
      </c>
    </row>
    <row r="1543" spans="5:7" ht="13.5" thickBot="1" x14ac:dyDescent="0.25">
      <c r="E1543" s="8">
        <v>36705</v>
      </c>
      <c r="F1543">
        <v>409.1</v>
      </c>
      <c r="G1543">
        <v>659.7903911535351</v>
      </c>
    </row>
    <row r="1544" spans="5:7" ht="13.5" thickBot="1" x14ac:dyDescent="0.25">
      <c r="E1544" s="8">
        <v>36706</v>
      </c>
      <c r="F1544">
        <v>410.01</v>
      </c>
      <c r="G1544">
        <v>661.25802560953525</v>
      </c>
    </row>
    <row r="1545" spans="5:7" ht="13.5" thickBot="1" x14ac:dyDescent="0.25">
      <c r="E1545" s="8">
        <v>36707</v>
      </c>
      <c r="F1545">
        <v>410.28</v>
      </c>
      <c r="G1545">
        <v>661.69347759098582</v>
      </c>
    </row>
    <row r="1546" spans="5:7" ht="13.5" thickBot="1" x14ac:dyDescent="0.25">
      <c r="E1546" s="8">
        <v>36710</v>
      </c>
      <c r="F1546">
        <v>412.37</v>
      </c>
      <c r="G1546">
        <v>667.73824100207605</v>
      </c>
    </row>
    <row r="1547" spans="5:7" ht="13.5" thickBot="1" x14ac:dyDescent="0.25">
      <c r="E1547" s="8">
        <v>36711</v>
      </c>
      <c r="F1547">
        <v>411.88</v>
      </c>
      <c r="G1547">
        <v>666.94479885523936</v>
      </c>
    </row>
    <row r="1548" spans="5:7" ht="13.5" thickBot="1" x14ac:dyDescent="0.25">
      <c r="E1548" s="8">
        <v>36712</v>
      </c>
      <c r="F1548">
        <v>410.33</v>
      </c>
      <c r="G1548">
        <v>664.43493083973567</v>
      </c>
    </row>
    <row r="1549" spans="5:7" ht="13.5" thickBot="1" x14ac:dyDescent="0.25">
      <c r="E1549" s="8">
        <v>36713</v>
      </c>
      <c r="F1549">
        <v>409.48</v>
      </c>
      <c r="G1549">
        <v>663.34570640621462</v>
      </c>
    </row>
    <row r="1550" spans="5:7" ht="13.5" thickBot="1" x14ac:dyDescent="0.25">
      <c r="E1550" s="8">
        <v>36714</v>
      </c>
      <c r="F1550">
        <v>409.08</v>
      </c>
      <c r="G1550">
        <v>662.69771802445609</v>
      </c>
    </row>
    <row r="1551" spans="5:7" ht="13.5" thickBot="1" x14ac:dyDescent="0.25">
      <c r="E1551" s="8">
        <v>36717</v>
      </c>
      <c r="F1551">
        <v>409.38</v>
      </c>
      <c r="G1551">
        <v>663.18370931077504</v>
      </c>
    </row>
    <row r="1552" spans="5:7" ht="13.5" thickBot="1" x14ac:dyDescent="0.25">
      <c r="E1552" s="8">
        <v>36718</v>
      </c>
      <c r="F1552">
        <v>409.61</v>
      </c>
      <c r="G1552">
        <v>663.55630263028615</v>
      </c>
    </row>
    <row r="1553" spans="5:7" ht="13.5" thickBot="1" x14ac:dyDescent="0.25">
      <c r="E1553" s="8">
        <v>36719</v>
      </c>
      <c r="F1553">
        <v>409.57</v>
      </c>
      <c r="G1553">
        <v>663.49150379211028</v>
      </c>
    </row>
    <row r="1554" spans="5:7" ht="13.5" thickBot="1" x14ac:dyDescent="0.25">
      <c r="E1554" s="8">
        <v>36720</v>
      </c>
      <c r="F1554">
        <v>409.71</v>
      </c>
      <c r="G1554">
        <v>664.04317490060089</v>
      </c>
    </row>
    <row r="1555" spans="5:7" ht="13.5" thickBot="1" x14ac:dyDescent="0.25">
      <c r="E1555" s="8">
        <v>36721</v>
      </c>
      <c r="F1555">
        <v>407.89</v>
      </c>
      <c r="G1555">
        <v>663.82627160862</v>
      </c>
    </row>
    <row r="1556" spans="5:7" ht="13.5" thickBot="1" x14ac:dyDescent="0.25">
      <c r="E1556" s="8">
        <v>36724</v>
      </c>
      <c r="F1556">
        <v>407.63</v>
      </c>
      <c r="G1556">
        <v>663.44557332491786</v>
      </c>
    </row>
    <row r="1557" spans="5:7" ht="13.5" thickBot="1" x14ac:dyDescent="0.25">
      <c r="E1557" s="8">
        <v>36725</v>
      </c>
      <c r="F1557">
        <v>407.86</v>
      </c>
      <c r="G1557">
        <v>663.81991398155435</v>
      </c>
    </row>
    <row r="1558" spans="5:7" ht="13.5" thickBot="1" x14ac:dyDescent="0.25">
      <c r="E1558" s="8">
        <v>36726</v>
      </c>
      <c r="F1558">
        <v>408.18</v>
      </c>
      <c r="G1558">
        <v>664.34073576470075</v>
      </c>
    </row>
    <row r="1559" spans="5:7" ht="13.5" thickBot="1" x14ac:dyDescent="0.25">
      <c r="E1559" s="8">
        <v>36727</v>
      </c>
      <c r="F1559">
        <v>408.78</v>
      </c>
      <c r="G1559">
        <v>665.3172766081002</v>
      </c>
    </row>
    <row r="1560" spans="5:7" ht="13.5" thickBot="1" x14ac:dyDescent="0.25">
      <c r="E1560" s="8">
        <v>36728</v>
      </c>
      <c r="F1560">
        <v>408.92</v>
      </c>
      <c r="G1560">
        <v>665.54513613822678</v>
      </c>
    </row>
    <row r="1561" spans="5:7" ht="13.5" thickBot="1" x14ac:dyDescent="0.25">
      <c r="E1561" s="8">
        <v>36731</v>
      </c>
      <c r="F1561">
        <v>408.32</v>
      </c>
      <c r="G1561">
        <v>665.61688661340872</v>
      </c>
    </row>
    <row r="1562" spans="5:7" ht="13.5" thickBot="1" x14ac:dyDescent="0.25">
      <c r="E1562" s="8">
        <v>36732</v>
      </c>
      <c r="F1562">
        <v>407.97</v>
      </c>
      <c r="G1562">
        <v>665.04633922333551</v>
      </c>
    </row>
    <row r="1563" spans="5:7" ht="13.5" thickBot="1" x14ac:dyDescent="0.25">
      <c r="E1563" s="8">
        <v>36733</v>
      </c>
      <c r="F1563">
        <v>407.71</v>
      </c>
      <c r="G1563">
        <v>664.622504019281</v>
      </c>
    </row>
    <row r="1564" spans="5:7" ht="13.5" thickBot="1" x14ac:dyDescent="0.25">
      <c r="E1564" s="8">
        <v>36734</v>
      </c>
      <c r="F1564">
        <v>406.9</v>
      </c>
      <c r="G1564">
        <v>663.30209434511153</v>
      </c>
    </row>
    <row r="1565" spans="5:7" ht="13.5" thickBot="1" x14ac:dyDescent="0.25">
      <c r="E1565" s="8">
        <v>36735</v>
      </c>
      <c r="F1565">
        <v>406.12</v>
      </c>
      <c r="G1565">
        <v>662.03058873294844</v>
      </c>
    </row>
    <row r="1566" spans="5:7" ht="13.5" thickBot="1" x14ac:dyDescent="0.25">
      <c r="E1566" s="8">
        <v>36738</v>
      </c>
      <c r="F1566">
        <v>404.79</v>
      </c>
      <c r="G1566">
        <v>659.86250865067029</v>
      </c>
    </row>
    <row r="1567" spans="5:7" ht="13.5" thickBot="1" x14ac:dyDescent="0.25">
      <c r="E1567" s="8">
        <v>36739</v>
      </c>
      <c r="F1567">
        <v>406.21</v>
      </c>
      <c r="G1567">
        <v>662.17730091896715</v>
      </c>
    </row>
    <row r="1568" spans="5:7" ht="13.5" thickBot="1" x14ac:dyDescent="0.25">
      <c r="E1568" s="8">
        <v>36740</v>
      </c>
      <c r="F1568">
        <v>405.48</v>
      </c>
      <c r="G1568">
        <v>660.98730207681456</v>
      </c>
    </row>
    <row r="1569" spans="5:7" ht="13.5" thickBot="1" x14ac:dyDescent="0.25">
      <c r="E1569" s="8">
        <v>36741</v>
      </c>
      <c r="F1569">
        <v>405.51</v>
      </c>
      <c r="G1569">
        <v>661.03620613882083</v>
      </c>
    </row>
    <row r="1570" spans="5:7" ht="13.5" thickBot="1" x14ac:dyDescent="0.25">
      <c r="E1570" s="8">
        <v>36742</v>
      </c>
      <c r="F1570">
        <v>405.06</v>
      </c>
      <c r="G1570">
        <v>660.30264520872674</v>
      </c>
    </row>
    <row r="1571" spans="5:7" ht="13.5" thickBot="1" x14ac:dyDescent="0.25">
      <c r="E1571" s="8">
        <v>36745</v>
      </c>
      <c r="F1571">
        <v>404.45</v>
      </c>
      <c r="G1571">
        <v>659.41029141830609</v>
      </c>
    </row>
    <row r="1572" spans="5:7" ht="13.5" thickBot="1" x14ac:dyDescent="0.25">
      <c r="E1572" s="8">
        <v>36746</v>
      </c>
      <c r="F1572">
        <v>403.45</v>
      </c>
      <c r="G1572">
        <v>657.77990375254194</v>
      </c>
    </row>
    <row r="1573" spans="5:7" ht="13.5" thickBot="1" x14ac:dyDescent="0.25">
      <c r="E1573" s="8">
        <v>36747</v>
      </c>
      <c r="F1573">
        <v>403.63</v>
      </c>
      <c r="G1573">
        <v>658.07337353237949</v>
      </c>
    </row>
    <row r="1574" spans="5:7" ht="13.5" thickBot="1" x14ac:dyDescent="0.25">
      <c r="E1574" s="8">
        <v>36748</v>
      </c>
      <c r="F1574">
        <v>402.54</v>
      </c>
      <c r="G1574">
        <v>656.29625097669657</v>
      </c>
    </row>
    <row r="1575" spans="5:7" ht="13.5" thickBot="1" x14ac:dyDescent="0.25">
      <c r="E1575" s="8">
        <v>36749</v>
      </c>
      <c r="F1575">
        <v>401.95</v>
      </c>
      <c r="G1575">
        <v>655.33432225389572</v>
      </c>
    </row>
    <row r="1576" spans="5:7" ht="13.5" thickBot="1" x14ac:dyDescent="0.25">
      <c r="E1576" s="8">
        <v>36752</v>
      </c>
      <c r="F1576">
        <v>401.93</v>
      </c>
      <c r="G1576">
        <v>655.30171450058049</v>
      </c>
    </row>
    <row r="1577" spans="5:7" ht="13.5" thickBot="1" x14ac:dyDescent="0.25">
      <c r="E1577" s="8">
        <v>36754</v>
      </c>
      <c r="F1577">
        <v>402.08</v>
      </c>
      <c r="G1577">
        <v>655.54627265044508</v>
      </c>
    </row>
    <row r="1578" spans="5:7" ht="13.5" thickBot="1" x14ac:dyDescent="0.25">
      <c r="E1578" s="8">
        <v>36755</v>
      </c>
      <c r="F1578">
        <v>401.16</v>
      </c>
      <c r="G1578">
        <v>654.04631599794209</v>
      </c>
    </row>
    <row r="1579" spans="5:7" ht="13.5" thickBot="1" x14ac:dyDescent="0.25">
      <c r="E1579" s="8">
        <v>36756</v>
      </c>
      <c r="F1579">
        <v>401.22</v>
      </c>
      <c r="G1579">
        <v>654.14413925788801</v>
      </c>
    </row>
    <row r="1580" spans="5:7" ht="13.5" thickBot="1" x14ac:dyDescent="0.25">
      <c r="E1580" s="8">
        <v>36759</v>
      </c>
      <c r="F1580">
        <v>400.18</v>
      </c>
      <c r="G1580">
        <v>652.44853608549329</v>
      </c>
    </row>
    <row r="1581" spans="5:7" ht="13.5" thickBot="1" x14ac:dyDescent="0.25">
      <c r="E1581" s="8">
        <v>36760</v>
      </c>
      <c r="F1581">
        <v>399.21</v>
      </c>
      <c r="G1581">
        <v>650.86706004970199</v>
      </c>
    </row>
    <row r="1582" spans="5:7" ht="13.5" thickBot="1" x14ac:dyDescent="0.25">
      <c r="E1582" s="8">
        <v>36761</v>
      </c>
      <c r="F1582">
        <v>398.98</v>
      </c>
      <c r="G1582">
        <v>650.49207088657624</v>
      </c>
    </row>
    <row r="1583" spans="5:7" ht="13.5" thickBot="1" x14ac:dyDescent="0.25">
      <c r="E1583" s="8">
        <v>36762</v>
      </c>
      <c r="F1583">
        <v>398.56</v>
      </c>
      <c r="G1583">
        <v>649.80730806695533</v>
      </c>
    </row>
    <row r="1584" spans="5:7" ht="13.5" thickBot="1" x14ac:dyDescent="0.25">
      <c r="E1584" s="8">
        <v>36763</v>
      </c>
      <c r="F1584">
        <v>399.78</v>
      </c>
      <c r="G1584">
        <v>651.79638101918761</v>
      </c>
    </row>
    <row r="1585" spans="5:7" ht="13.5" thickBot="1" x14ac:dyDescent="0.25">
      <c r="E1585" s="8">
        <v>36766</v>
      </c>
      <c r="F1585">
        <v>399.89</v>
      </c>
      <c r="G1585">
        <v>651.97572366242173</v>
      </c>
    </row>
    <row r="1586" spans="5:7" ht="13.5" thickBot="1" x14ac:dyDescent="0.25">
      <c r="E1586" s="8">
        <v>36767</v>
      </c>
      <c r="F1586">
        <v>400.75</v>
      </c>
      <c r="G1586">
        <v>653.3778570549789</v>
      </c>
    </row>
    <row r="1587" spans="5:7" ht="13.5" thickBot="1" x14ac:dyDescent="0.25">
      <c r="E1587" s="8">
        <v>36768</v>
      </c>
      <c r="F1587">
        <v>401.85</v>
      </c>
      <c r="G1587">
        <v>655.17128348731944</v>
      </c>
    </row>
    <row r="1588" spans="5:7" ht="13.5" thickBot="1" x14ac:dyDescent="0.25">
      <c r="E1588" s="8">
        <v>36769</v>
      </c>
      <c r="F1588">
        <v>402.23</v>
      </c>
      <c r="G1588">
        <v>655.79083080030978</v>
      </c>
    </row>
    <row r="1589" spans="5:7" ht="13.5" thickBot="1" x14ac:dyDescent="0.25">
      <c r="E1589" s="8">
        <v>36770</v>
      </c>
      <c r="F1589">
        <v>401.12</v>
      </c>
      <c r="G1589">
        <v>653.98110049131151</v>
      </c>
    </row>
    <row r="1590" spans="5:7" ht="13.5" thickBot="1" x14ac:dyDescent="0.25">
      <c r="E1590" s="8">
        <v>36773</v>
      </c>
      <c r="F1590">
        <v>400.34</v>
      </c>
      <c r="G1590">
        <v>652.70939811201538</v>
      </c>
    </row>
    <row r="1591" spans="5:7" ht="13.5" thickBot="1" x14ac:dyDescent="0.25">
      <c r="E1591" s="8">
        <v>36774</v>
      </c>
      <c r="F1591">
        <v>400.44</v>
      </c>
      <c r="G1591">
        <v>652.87243687859188</v>
      </c>
    </row>
    <row r="1592" spans="5:7" ht="13.5" thickBot="1" x14ac:dyDescent="0.25">
      <c r="E1592" s="8">
        <v>36775</v>
      </c>
      <c r="F1592">
        <v>401.95</v>
      </c>
      <c r="G1592">
        <v>655.33432225389561</v>
      </c>
    </row>
    <row r="1593" spans="5:7" ht="13.5" thickBot="1" x14ac:dyDescent="0.25">
      <c r="E1593" s="8">
        <v>36776</v>
      </c>
      <c r="F1593">
        <v>401.7</v>
      </c>
      <c r="G1593">
        <v>654.92672533745451</v>
      </c>
    </row>
    <row r="1594" spans="5:7" ht="13.5" thickBot="1" x14ac:dyDescent="0.25">
      <c r="E1594" s="8">
        <v>36777</v>
      </c>
      <c r="F1594">
        <v>402.86</v>
      </c>
      <c r="G1594">
        <v>656.81797502974098</v>
      </c>
    </row>
    <row r="1595" spans="5:7" ht="13.5" thickBot="1" x14ac:dyDescent="0.25">
      <c r="E1595" s="8">
        <v>36781</v>
      </c>
      <c r="F1595">
        <v>402.75</v>
      </c>
      <c r="G1595">
        <v>656.63863238650697</v>
      </c>
    </row>
    <row r="1596" spans="5:7" ht="13.5" thickBot="1" x14ac:dyDescent="0.25">
      <c r="E1596" s="8">
        <v>36782</v>
      </c>
      <c r="F1596">
        <v>403.49</v>
      </c>
      <c r="G1596">
        <v>657.84511925917241</v>
      </c>
    </row>
    <row r="1597" spans="5:7" ht="13.5" thickBot="1" x14ac:dyDescent="0.25">
      <c r="E1597" s="8">
        <v>36783</v>
      </c>
      <c r="F1597">
        <v>404.19</v>
      </c>
      <c r="G1597">
        <v>658.98639062520726</v>
      </c>
    </row>
    <row r="1598" spans="5:7" ht="13.5" thickBot="1" x14ac:dyDescent="0.25">
      <c r="E1598" s="8">
        <v>36784</v>
      </c>
      <c r="F1598">
        <v>404.21</v>
      </c>
      <c r="G1598">
        <v>659.0189983785225</v>
      </c>
    </row>
    <row r="1599" spans="5:7" ht="13.5" thickBot="1" x14ac:dyDescent="0.25">
      <c r="E1599" s="8">
        <v>36788</v>
      </c>
      <c r="F1599">
        <v>403.62</v>
      </c>
      <c r="G1599">
        <v>658.29548781481344</v>
      </c>
    </row>
    <row r="1600" spans="5:7" ht="13.5" thickBot="1" x14ac:dyDescent="0.25">
      <c r="E1600" s="8">
        <v>36789</v>
      </c>
      <c r="F1600">
        <v>403.38</v>
      </c>
      <c r="G1600">
        <v>657.90405300713405</v>
      </c>
    </row>
    <row r="1601" spans="5:7" ht="13.5" thickBot="1" x14ac:dyDescent="0.25">
      <c r="E1601" s="8">
        <v>36790</v>
      </c>
      <c r="F1601">
        <v>403.97</v>
      </c>
      <c r="G1601">
        <v>658.86633024267928</v>
      </c>
    </row>
    <row r="1602" spans="5:7" ht="13.5" thickBot="1" x14ac:dyDescent="0.25">
      <c r="E1602" s="8">
        <v>36791</v>
      </c>
      <c r="F1602">
        <v>403.72</v>
      </c>
      <c r="G1602">
        <v>658.45858565134654</v>
      </c>
    </row>
    <row r="1603" spans="5:7" ht="13.5" thickBot="1" x14ac:dyDescent="0.25">
      <c r="E1603" s="8">
        <v>36794</v>
      </c>
      <c r="F1603">
        <v>404.12</v>
      </c>
      <c r="G1603">
        <v>659.1109769974787</v>
      </c>
    </row>
    <row r="1604" spans="5:7" ht="13.5" thickBot="1" x14ac:dyDescent="0.25">
      <c r="E1604" s="8">
        <v>36795</v>
      </c>
      <c r="F1604">
        <v>403.61</v>
      </c>
      <c r="G1604">
        <v>659.77774511596954</v>
      </c>
    </row>
    <row r="1605" spans="5:7" ht="13.5" thickBot="1" x14ac:dyDescent="0.25">
      <c r="E1605" s="8">
        <v>36796</v>
      </c>
      <c r="F1605">
        <v>403.79</v>
      </c>
      <c r="G1605">
        <v>660.31035599138261</v>
      </c>
    </row>
    <row r="1606" spans="5:7" ht="13.5" thickBot="1" x14ac:dyDescent="0.25">
      <c r="E1606" s="8">
        <v>36797</v>
      </c>
      <c r="F1606">
        <v>404.42</v>
      </c>
      <c r="G1606">
        <v>661.34058339739704</v>
      </c>
    </row>
    <row r="1607" spans="5:7" ht="13.5" thickBot="1" x14ac:dyDescent="0.25">
      <c r="E1607" s="8">
        <v>36798</v>
      </c>
      <c r="F1607">
        <v>404.59</v>
      </c>
      <c r="G1607">
        <v>661.61858126886125</v>
      </c>
    </row>
    <row r="1608" spans="5:7" ht="13.5" thickBot="1" x14ac:dyDescent="0.25">
      <c r="E1608" s="8">
        <v>36801</v>
      </c>
      <c r="F1608">
        <v>404.88</v>
      </c>
      <c r="G1608">
        <v>662.09281293194738</v>
      </c>
    </row>
    <row r="1609" spans="5:7" ht="13.5" thickBot="1" x14ac:dyDescent="0.25">
      <c r="E1609" s="8">
        <v>36802</v>
      </c>
      <c r="F1609">
        <v>405.77</v>
      </c>
      <c r="G1609">
        <v>663.54821355314243</v>
      </c>
    </row>
    <row r="1610" spans="5:7" ht="13.5" thickBot="1" x14ac:dyDescent="0.25">
      <c r="E1610" s="8">
        <v>36803</v>
      </c>
      <c r="F1610">
        <v>405.78</v>
      </c>
      <c r="G1610">
        <v>663.56456636911093</v>
      </c>
    </row>
    <row r="1611" spans="5:7" ht="13.5" thickBot="1" x14ac:dyDescent="0.25">
      <c r="E1611" s="8">
        <v>36804</v>
      </c>
      <c r="F1611">
        <v>406.07</v>
      </c>
      <c r="G1611">
        <v>664.03879803219706</v>
      </c>
    </row>
    <row r="1612" spans="5:7" ht="13.5" thickBot="1" x14ac:dyDescent="0.25">
      <c r="E1612" s="8">
        <v>36805</v>
      </c>
      <c r="F1612">
        <v>406.3</v>
      </c>
      <c r="G1612">
        <v>664.41491279947229</v>
      </c>
    </row>
    <row r="1613" spans="5:7" ht="13.5" thickBot="1" x14ac:dyDescent="0.25">
      <c r="E1613" s="8">
        <v>36808</v>
      </c>
      <c r="F1613">
        <v>405.47</v>
      </c>
      <c r="G1613">
        <v>665.10491432811773</v>
      </c>
    </row>
    <row r="1614" spans="5:7" ht="13.5" thickBot="1" x14ac:dyDescent="0.25">
      <c r="E1614" s="8">
        <v>36809</v>
      </c>
      <c r="F1614">
        <v>405.4</v>
      </c>
      <c r="G1614">
        <v>664.99009117473281</v>
      </c>
    </row>
    <row r="1615" spans="5:7" ht="13.5" thickBot="1" x14ac:dyDescent="0.25">
      <c r="E1615" s="8">
        <v>36810</v>
      </c>
      <c r="F1615">
        <v>405.8</v>
      </c>
      <c r="G1615">
        <v>665.64622347978934</v>
      </c>
    </row>
    <row r="1616" spans="5:7" ht="13.5" thickBot="1" x14ac:dyDescent="0.25">
      <c r="E1616" s="8">
        <v>36811</v>
      </c>
      <c r="F1616">
        <v>405.99</v>
      </c>
      <c r="G1616">
        <v>665.95788632469123</v>
      </c>
    </row>
    <row r="1617" spans="5:7" ht="13.5" thickBot="1" x14ac:dyDescent="0.25">
      <c r="E1617" s="8">
        <v>36812</v>
      </c>
      <c r="F1617">
        <v>406.02</v>
      </c>
      <c r="G1617">
        <v>666.00709624757042</v>
      </c>
    </row>
    <row r="1618" spans="5:7" ht="13.5" thickBot="1" x14ac:dyDescent="0.25">
      <c r="E1618" s="8">
        <v>36815</v>
      </c>
      <c r="F1618">
        <v>406.28</v>
      </c>
      <c r="G1618">
        <v>666.92178932691525</v>
      </c>
    </row>
    <row r="1619" spans="5:7" ht="13.5" thickBot="1" x14ac:dyDescent="0.25">
      <c r="E1619" s="8">
        <v>36816</v>
      </c>
      <c r="F1619">
        <v>406.84</v>
      </c>
      <c r="G1619">
        <v>667.84104747898539</v>
      </c>
    </row>
    <row r="1620" spans="5:7" ht="13.5" thickBot="1" x14ac:dyDescent="0.25">
      <c r="E1620" s="8">
        <v>36817</v>
      </c>
      <c r="F1620">
        <v>407.05</v>
      </c>
      <c r="G1620">
        <v>668.1857692860118</v>
      </c>
    </row>
    <row r="1621" spans="5:7" ht="13.5" thickBot="1" x14ac:dyDescent="0.25">
      <c r="E1621" s="8">
        <v>36818</v>
      </c>
      <c r="F1621">
        <v>407.48</v>
      </c>
      <c r="G1621">
        <v>668.8916282242086</v>
      </c>
    </row>
    <row r="1622" spans="5:7" ht="13.5" thickBot="1" x14ac:dyDescent="0.25">
      <c r="E1622" s="8">
        <v>36819</v>
      </c>
      <c r="F1622">
        <v>408.06</v>
      </c>
      <c r="G1622">
        <v>669.84371702456701</v>
      </c>
    </row>
    <row r="1623" spans="5:7" ht="13.5" thickBot="1" x14ac:dyDescent="0.25">
      <c r="E1623" s="8">
        <v>36822</v>
      </c>
      <c r="F1623">
        <v>408.32</v>
      </c>
      <c r="G1623">
        <v>670.27051545231382</v>
      </c>
    </row>
    <row r="1624" spans="5:7" ht="13.5" thickBot="1" x14ac:dyDescent="0.25">
      <c r="E1624" s="8">
        <v>36823</v>
      </c>
      <c r="F1624">
        <v>409.39</v>
      </c>
      <c r="G1624">
        <v>672.0269551357336</v>
      </c>
    </row>
    <row r="1625" spans="5:7" ht="13.5" thickBot="1" x14ac:dyDescent="0.25">
      <c r="E1625" s="8">
        <v>36824</v>
      </c>
      <c r="F1625">
        <v>408.61</v>
      </c>
      <c r="G1625">
        <v>670.74655985249308</v>
      </c>
    </row>
    <row r="1626" spans="5:7" ht="13.5" thickBot="1" x14ac:dyDescent="0.25">
      <c r="E1626" s="8">
        <v>36826</v>
      </c>
      <c r="F1626">
        <v>407.84</v>
      </c>
      <c r="G1626">
        <v>669.48257989339652</v>
      </c>
    </row>
    <row r="1627" spans="5:7" ht="13.5" thickBot="1" x14ac:dyDescent="0.25">
      <c r="E1627" s="8">
        <v>36829</v>
      </c>
      <c r="F1627">
        <v>406.2</v>
      </c>
      <c r="G1627">
        <v>666.7904667337624</v>
      </c>
    </row>
    <row r="1628" spans="5:7" ht="13.5" thickBot="1" x14ac:dyDescent="0.25">
      <c r="E1628" s="8">
        <v>36830</v>
      </c>
      <c r="F1628">
        <v>405.55</v>
      </c>
      <c r="G1628">
        <v>665.72347066439534</v>
      </c>
    </row>
    <row r="1629" spans="5:7" ht="13.5" thickBot="1" x14ac:dyDescent="0.25">
      <c r="E1629" s="8">
        <v>36831</v>
      </c>
      <c r="F1629">
        <v>404.92</v>
      </c>
      <c r="G1629">
        <v>664.68930524331643</v>
      </c>
    </row>
    <row r="1630" spans="5:7" ht="13.5" thickBot="1" x14ac:dyDescent="0.25">
      <c r="E1630" s="8">
        <v>36832</v>
      </c>
      <c r="F1630">
        <v>405.43</v>
      </c>
      <c r="G1630">
        <v>665.52648677466607</v>
      </c>
    </row>
    <row r="1631" spans="5:7" ht="13.5" thickBot="1" x14ac:dyDescent="0.25">
      <c r="E1631" s="8">
        <v>36833</v>
      </c>
      <c r="F1631">
        <v>405.17</v>
      </c>
      <c r="G1631">
        <v>665.09968834691927</v>
      </c>
    </row>
    <row r="1632" spans="5:7" ht="13.5" thickBot="1" x14ac:dyDescent="0.25">
      <c r="E1632" s="8">
        <v>36836</v>
      </c>
      <c r="F1632">
        <v>404.45</v>
      </c>
      <c r="G1632">
        <v>663.91778500854332</v>
      </c>
    </row>
    <row r="1633" spans="5:7" ht="13.5" thickBot="1" x14ac:dyDescent="0.25">
      <c r="E1633" s="8">
        <v>36837</v>
      </c>
      <c r="F1633">
        <v>404.73</v>
      </c>
      <c r="G1633">
        <v>664.37741408457839</v>
      </c>
    </row>
    <row r="1634" spans="5:7" ht="13.5" thickBot="1" x14ac:dyDescent="0.25">
      <c r="E1634" s="8">
        <v>36838</v>
      </c>
      <c r="F1634">
        <v>405.92</v>
      </c>
      <c r="G1634">
        <v>666.33083765772744</v>
      </c>
    </row>
    <row r="1635" spans="5:7" ht="13.5" thickBot="1" x14ac:dyDescent="0.25">
      <c r="E1635" s="8">
        <v>36839</v>
      </c>
      <c r="F1635">
        <v>405.71</v>
      </c>
      <c r="G1635">
        <v>665.98611585070103</v>
      </c>
    </row>
    <row r="1636" spans="5:7" ht="13.5" thickBot="1" x14ac:dyDescent="0.25">
      <c r="E1636" s="8">
        <v>36840</v>
      </c>
      <c r="F1636">
        <v>406.44</v>
      </c>
      <c r="G1636">
        <v>667.18443451322116</v>
      </c>
    </row>
    <row r="1637" spans="5:7" ht="13.5" thickBot="1" x14ac:dyDescent="0.25">
      <c r="E1637" s="8">
        <v>36843</v>
      </c>
      <c r="F1637">
        <v>404.82</v>
      </c>
      <c r="G1637">
        <v>664.52515200187531</v>
      </c>
    </row>
    <row r="1638" spans="5:7" ht="13.5" thickBot="1" x14ac:dyDescent="0.25">
      <c r="E1638" s="8">
        <v>36844</v>
      </c>
      <c r="F1638">
        <v>405.38</v>
      </c>
      <c r="G1638">
        <v>665.44441015394557</v>
      </c>
    </row>
    <row r="1639" spans="5:7" ht="13.5" thickBot="1" x14ac:dyDescent="0.25">
      <c r="E1639" s="8">
        <v>36845</v>
      </c>
      <c r="F1639">
        <v>405.62</v>
      </c>
      <c r="G1639">
        <v>665.83837793340433</v>
      </c>
    </row>
    <row r="1640" spans="5:7" ht="13.5" thickBot="1" x14ac:dyDescent="0.25">
      <c r="E1640" s="8">
        <v>36846</v>
      </c>
      <c r="F1640">
        <v>405.28</v>
      </c>
      <c r="G1640">
        <v>665.28025691250457</v>
      </c>
    </row>
    <row r="1641" spans="5:7" ht="13.5" thickBot="1" x14ac:dyDescent="0.25">
      <c r="E1641" s="8">
        <v>36847</v>
      </c>
      <c r="F1641">
        <v>405.35</v>
      </c>
      <c r="G1641">
        <v>665.39516418151345</v>
      </c>
    </row>
    <row r="1642" spans="5:7" ht="13.5" thickBot="1" x14ac:dyDescent="0.25">
      <c r="E1642" s="8">
        <v>36850</v>
      </c>
      <c r="F1642">
        <v>405.47</v>
      </c>
      <c r="G1642">
        <v>665.59214807124283</v>
      </c>
    </row>
    <row r="1643" spans="5:7" ht="13.5" thickBot="1" x14ac:dyDescent="0.25">
      <c r="E1643" s="8">
        <v>36851</v>
      </c>
      <c r="F1643">
        <v>404.37</v>
      </c>
      <c r="G1643">
        <v>663.7864624153907</v>
      </c>
    </row>
    <row r="1644" spans="5:7" ht="13.5" thickBot="1" x14ac:dyDescent="0.25">
      <c r="E1644" s="8">
        <v>36852</v>
      </c>
      <c r="F1644">
        <v>401.84</v>
      </c>
      <c r="G1644">
        <v>662.45147057275449</v>
      </c>
    </row>
    <row r="1645" spans="5:7" ht="13.5" thickBot="1" x14ac:dyDescent="0.25">
      <c r="E1645" s="8">
        <v>36853</v>
      </c>
      <c r="F1645">
        <v>401.31</v>
      </c>
      <c r="G1645">
        <v>661.57774152785214</v>
      </c>
    </row>
    <row r="1646" spans="5:7" ht="13.5" thickBot="1" x14ac:dyDescent="0.25">
      <c r="E1646" s="8">
        <v>36854</v>
      </c>
      <c r="F1646">
        <v>400.91</v>
      </c>
      <c r="G1646">
        <v>660.91832338075608</v>
      </c>
    </row>
    <row r="1647" spans="5:7" ht="13.5" thickBot="1" x14ac:dyDescent="0.25">
      <c r="E1647" s="8">
        <v>36857</v>
      </c>
      <c r="F1647">
        <v>401.73</v>
      </c>
      <c r="G1647">
        <v>662.27013058230318</v>
      </c>
    </row>
    <row r="1648" spans="5:7" ht="13.5" thickBot="1" x14ac:dyDescent="0.25">
      <c r="E1648" s="8">
        <v>36858</v>
      </c>
      <c r="F1648">
        <v>400.98</v>
      </c>
      <c r="G1648">
        <v>661.16707977159342</v>
      </c>
    </row>
    <row r="1649" spans="5:7" ht="13.5" thickBot="1" x14ac:dyDescent="0.25">
      <c r="E1649" s="8">
        <v>36859</v>
      </c>
      <c r="F1649">
        <v>401.18</v>
      </c>
      <c r="G1649">
        <v>661.76440423477993</v>
      </c>
    </row>
    <row r="1650" spans="5:7" ht="13.5" thickBot="1" x14ac:dyDescent="0.25">
      <c r="E1650" s="8">
        <v>36860</v>
      </c>
      <c r="F1650">
        <v>400.79</v>
      </c>
      <c r="G1650">
        <v>661.12108174200478</v>
      </c>
    </row>
    <row r="1651" spans="5:7" ht="13.5" thickBot="1" x14ac:dyDescent="0.25">
      <c r="E1651" s="8">
        <v>36861</v>
      </c>
      <c r="F1651">
        <v>400.66</v>
      </c>
      <c r="G1651">
        <v>660.90664091107965</v>
      </c>
    </row>
    <row r="1652" spans="5:7" ht="13.5" thickBot="1" x14ac:dyDescent="0.25">
      <c r="E1652" s="8">
        <v>36864</v>
      </c>
      <c r="F1652">
        <v>399.09</v>
      </c>
      <c r="G1652">
        <v>658.54338633121506</v>
      </c>
    </row>
    <row r="1653" spans="5:7" ht="13.5" thickBot="1" x14ac:dyDescent="0.25">
      <c r="E1653" s="8">
        <v>36865</v>
      </c>
      <c r="F1653">
        <v>398.19</v>
      </c>
      <c r="G1653">
        <v>657.20720757419076</v>
      </c>
    </row>
    <row r="1654" spans="5:7" ht="13.5" thickBot="1" x14ac:dyDescent="0.25">
      <c r="E1654" s="8">
        <v>36866</v>
      </c>
      <c r="F1654">
        <v>396.55</v>
      </c>
      <c r="G1654">
        <v>654.91603906855732</v>
      </c>
    </row>
    <row r="1655" spans="5:7" ht="13.5" thickBot="1" x14ac:dyDescent="0.25">
      <c r="E1655" s="8">
        <v>36867</v>
      </c>
      <c r="F1655">
        <v>394.56</v>
      </c>
      <c r="G1655">
        <v>653.70708796429835</v>
      </c>
    </row>
    <row r="1656" spans="5:7" ht="13.5" thickBot="1" x14ac:dyDescent="0.25">
      <c r="E1656" s="8">
        <v>36868</v>
      </c>
      <c r="F1656">
        <v>394.49</v>
      </c>
      <c r="G1656">
        <v>653.59111195011167</v>
      </c>
    </row>
    <row r="1657" spans="5:7" ht="13.5" thickBot="1" x14ac:dyDescent="0.25">
      <c r="E1657" s="8">
        <v>36871</v>
      </c>
      <c r="F1657">
        <v>393.46</v>
      </c>
      <c r="G1657">
        <v>652.24777729991035</v>
      </c>
    </row>
    <row r="1658" spans="5:7" ht="13.5" thickBot="1" x14ac:dyDescent="0.25">
      <c r="E1658" s="8">
        <v>36872</v>
      </c>
      <c r="F1658">
        <v>392.92</v>
      </c>
      <c r="G1658">
        <v>651.49273141162996</v>
      </c>
    </row>
    <row r="1659" spans="5:7" ht="13.5" thickBot="1" x14ac:dyDescent="0.25">
      <c r="E1659" s="8">
        <v>36873</v>
      </c>
      <c r="F1659">
        <v>391.94</v>
      </c>
      <c r="G1659">
        <v>650.19476354440587</v>
      </c>
    </row>
    <row r="1660" spans="5:7" ht="13.5" thickBot="1" x14ac:dyDescent="0.25">
      <c r="E1660" s="8">
        <v>36874</v>
      </c>
      <c r="F1660">
        <v>391.65</v>
      </c>
      <c r="G1660">
        <v>650.99461741786968</v>
      </c>
    </row>
    <row r="1661" spans="5:7" ht="13.5" thickBot="1" x14ac:dyDescent="0.25">
      <c r="E1661" s="8">
        <v>36875</v>
      </c>
      <c r="F1661">
        <v>393.85</v>
      </c>
      <c r="G1661">
        <v>655.49318428647268</v>
      </c>
    </row>
    <row r="1662" spans="5:7" ht="13.5" thickBot="1" x14ac:dyDescent="0.25">
      <c r="E1662" s="8">
        <v>36878</v>
      </c>
      <c r="F1662">
        <v>390.67</v>
      </c>
      <c r="G1662">
        <v>650.93775454459285</v>
      </c>
    </row>
    <row r="1663" spans="5:7" ht="13.5" thickBot="1" x14ac:dyDescent="0.25">
      <c r="E1663" s="8">
        <v>36879</v>
      </c>
      <c r="F1663">
        <v>389.62</v>
      </c>
      <c r="G1663">
        <v>649.18823540498181</v>
      </c>
    </row>
    <row r="1664" spans="5:7" ht="13.5" thickBot="1" x14ac:dyDescent="0.25">
      <c r="E1664" s="8">
        <v>36880</v>
      </c>
      <c r="F1664">
        <v>390.15</v>
      </c>
      <c r="G1664">
        <v>650.07132601830926</v>
      </c>
    </row>
    <row r="1665" spans="5:7" ht="13.5" thickBot="1" x14ac:dyDescent="0.25">
      <c r="E1665" s="8">
        <v>36881</v>
      </c>
      <c r="F1665">
        <v>389.98</v>
      </c>
      <c r="G1665">
        <v>649.78807053856281</v>
      </c>
    </row>
    <row r="1666" spans="5:7" ht="13.5" thickBot="1" x14ac:dyDescent="0.25">
      <c r="E1666" s="8">
        <v>36882</v>
      </c>
      <c r="F1666">
        <v>390.04</v>
      </c>
      <c r="G1666">
        <v>649.88804306082625</v>
      </c>
    </row>
    <row r="1667" spans="5:7" ht="13.5" thickBot="1" x14ac:dyDescent="0.25">
      <c r="E1667" s="8">
        <v>36886</v>
      </c>
      <c r="F1667">
        <v>390.25</v>
      </c>
      <c r="G1667">
        <v>650.23794688874852</v>
      </c>
    </row>
    <row r="1668" spans="5:7" ht="13.5" thickBot="1" x14ac:dyDescent="0.25">
      <c r="E1668" s="8">
        <v>36887</v>
      </c>
      <c r="F1668">
        <v>389.98</v>
      </c>
      <c r="G1668">
        <v>650.50953955213333</v>
      </c>
    </row>
    <row r="1669" spans="5:7" ht="13.5" thickBot="1" x14ac:dyDescent="0.25">
      <c r="E1669" s="8">
        <v>36889</v>
      </c>
      <c r="F1669">
        <v>390.1</v>
      </c>
      <c r="G1669">
        <v>650.70970659851071</v>
      </c>
    </row>
    <row r="1670" spans="5:7" ht="13.5" thickBot="1" x14ac:dyDescent="0.25">
      <c r="E1670" s="8">
        <v>36894</v>
      </c>
      <c r="F1670">
        <v>390.09</v>
      </c>
      <c r="G1670">
        <v>650.69302601131255</v>
      </c>
    </row>
    <row r="1671" spans="5:7" ht="13.5" thickBot="1" x14ac:dyDescent="0.25">
      <c r="E1671" s="8">
        <v>36895</v>
      </c>
      <c r="F1671">
        <v>388.58</v>
      </c>
      <c r="G1671">
        <v>648.17425734439701</v>
      </c>
    </row>
    <row r="1672" spans="5:7" ht="13.5" thickBot="1" x14ac:dyDescent="0.25">
      <c r="E1672" s="8">
        <v>36896</v>
      </c>
      <c r="F1672">
        <v>387.56</v>
      </c>
      <c r="G1672">
        <v>646.47283745018922</v>
      </c>
    </row>
    <row r="1673" spans="5:7" ht="13.5" thickBot="1" x14ac:dyDescent="0.25">
      <c r="E1673" s="8">
        <v>36899</v>
      </c>
      <c r="F1673">
        <v>388.18</v>
      </c>
      <c r="G1673">
        <v>647.50703385647239</v>
      </c>
    </row>
    <row r="1674" spans="5:7" ht="13.5" thickBot="1" x14ac:dyDescent="0.25">
      <c r="E1674" s="8">
        <v>36900</v>
      </c>
      <c r="F1674">
        <v>389.39</v>
      </c>
      <c r="G1674">
        <v>649.52538490744439</v>
      </c>
    </row>
    <row r="1675" spans="5:7" ht="13.5" thickBot="1" x14ac:dyDescent="0.25">
      <c r="E1675" s="8">
        <v>36901</v>
      </c>
      <c r="F1675">
        <v>388.84</v>
      </c>
      <c r="G1675">
        <v>648.60795261154794</v>
      </c>
    </row>
    <row r="1676" spans="5:7" ht="13.5" thickBot="1" x14ac:dyDescent="0.25">
      <c r="E1676" s="8">
        <v>36902</v>
      </c>
      <c r="F1676">
        <v>389.84</v>
      </c>
      <c r="G1676">
        <v>650.66579633654806</v>
      </c>
    </row>
    <row r="1677" spans="5:7" ht="13.5" thickBot="1" x14ac:dyDescent="0.25">
      <c r="E1677" s="8">
        <v>36903</v>
      </c>
      <c r="F1677">
        <v>390.48</v>
      </c>
      <c r="G1677">
        <v>651.73399382694254</v>
      </c>
    </row>
    <row r="1678" spans="5:7" ht="13.5" thickBot="1" x14ac:dyDescent="0.25">
      <c r="E1678" s="8">
        <v>36906</v>
      </c>
      <c r="F1678">
        <v>391.38</v>
      </c>
      <c r="G1678">
        <v>653.23614654780988</v>
      </c>
    </row>
    <row r="1679" spans="5:7" ht="13.5" thickBot="1" x14ac:dyDescent="0.25">
      <c r="E1679" s="8">
        <v>36907</v>
      </c>
      <c r="F1679">
        <v>391.34</v>
      </c>
      <c r="G1679">
        <v>653.1693842046601</v>
      </c>
    </row>
    <row r="1680" spans="5:7" ht="13.5" thickBot="1" x14ac:dyDescent="0.25">
      <c r="E1680" s="8">
        <v>36908</v>
      </c>
      <c r="F1680">
        <v>390.24</v>
      </c>
      <c r="G1680">
        <v>652.04839568560533</v>
      </c>
    </row>
    <row r="1681" spans="5:7" ht="13.5" thickBot="1" x14ac:dyDescent="0.25">
      <c r="E1681" s="8">
        <v>36909</v>
      </c>
      <c r="F1681">
        <v>390.5</v>
      </c>
      <c r="G1681">
        <v>652.48282727354672</v>
      </c>
    </row>
    <row r="1682" spans="5:7" ht="13.5" thickBot="1" x14ac:dyDescent="0.25">
      <c r="E1682" s="8">
        <v>36910</v>
      </c>
      <c r="F1682">
        <v>391.54</v>
      </c>
      <c r="G1682">
        <v>654.22055362531239</v>
      </c>
    </row>
    <row r="1683" spans="5:7" ht="13.5" thickBot="1" x14ac:dyDescent="0.25">
      <c r="E1683" s="8">
        <v>36913</v>
      </c>
      <c r="F1683">
        <v>391.97</v>
      </c>
      <c r="G1683">
        <v>654.93903663613867</v>
      </c>
    </row>
    <row r="1684" spans="5:7" ht="13.5" thickBot="1" x14ac:dyDescent="0.25">
      <c r="E1684" s="8">
        <v>36914</v>
      </c>
      <c r="F1684">
        <v>391.45</v>
      </c>
      <c r="G1684">
        <v>654.07017346025577</v>
      </c>
    </row>
    <row r="1685" spans="5:7" ht="13.5" thickBot="1" x14ac:dyDescent="0.25">
      <c r="E1685" s="8">
        <v>36916</v>
      </c>
      <c r="F1685">
        <v>391.65</v>
      </c>
      <c r="G1685">
        <v>655.7103252121691</v>
      </c>
    </row>
    <row r="1686" spans="5:7" ht="13.5" thickBot="1" x14ac:dyDescent="0.25">
      <c r="E1686" s="8">
        <v>36917</v>
      </c>
      <c r="F1686">
        <v>392.26</v>
      </c>
      <c r="G1686">
        <v>656.73160262409158</v>
      </c>
    </row>
    <row r="1687" spans="5:7" ht="13.5" thickBot="1" x14ac:dyDescent="0.25">
      <c r="E1687" s="8">
        <v>36920</v>
      </c>
      <c r="F1687">
        <v>391.93</v>
      </c>
      <c r="G1687">
        <v>656.17910828649428</v>
      </c>
    </row>
    <row r="1688" spans="5:7" ht="13.5" thickBot="1" x14ac:dyDescent="0.25">
      <c r="E1688" s="8">
        <v>36921</v>
      </c>
      <c r="F1688">
        <v>391.53</v>
      </c>
      <c r="G1688">
        <v>655.50941818031549</v>
      </c>
    </row>
    <row r="1689" spans="5:7" ht="13.5" thickBot="1" x14ac:dyDescent="0.25">
      <c r="E1689" s="8">
        <v>36922</v>
      </c>
      <c r="F1689">
        <v>390.95</v>
      </c>
      <c r="G1689">
        <v>654.53836752635652</v>
      </c>
    </row>
    <row r="1690" spans="5:7" ht="13.5" thickBot="1" x14ac:dyDescent="0.25">
      <c r="E1690" s="8">
        <v>36924</v>
      </c>
      <c r="F1690">
        <v>391.44</v>
      </c>
      <c r="G1690">
        <v>655.35873790642529</v>
      </c>
    </row>
    <row r="1691" spans="5:7" ht="13.5" thickBot="1" x14ac:dyDescent="0.25">
      <c r="E1691" s="8">
        <v>36927</v>
      </c>
      <c r="F1691">
        <v>392.16</v>
      </c>
      <c r="G1691">
        <v>656.56418009754691</v>
      </c>
    </row>
    <row r="1692" spans="5:7" ht="13.5" thickBot="1" x14ac:dyDescent="0.25">
      <c r="E1692" s="8">
        <v>36928</v>
      </c>
      <c r="F1692">
        <v>392.98</v>
      </c>
      <c r="G1692">
        <v>657.9370448152132</v>
      </c>
    </row>
    <row r="1693" spans="5:7" ht="13.5" thickBot="1" x14ac:dyDescent="0.25">
      <c r="E1693" s="8">
        <v>36930</v>
      </c>
      <c r="F1693">
        <v>393.17</v>
      </c>
      <c r="G1693">
        <v>658.25514761564807</v>
      </c>
    </row>
    <row r="1694" spans="5:7" ht="13.5" thickBot="1" x14ac:dyDescent="0.25">
      <c r="E1694" s="8">
        <v>36931</v>
      </c>
      <c r="F1694">
        <v>396.11</v>
      </c>
      <c r="G1694">
        <v>663.17736989606112</v>
      </c>
    </row>
    <row r="1695" spans="5:7" ht="13.5" thickBot="1" x14ac:dyDescent="0.25">
      <c r="E1695" s="8">
        <v>36934</v>
      </c>
      <c r="F1695">
        <v>396.58</v>
      </c>
      <c r="G1695">
        <v>663.96425577082096</v>
      </c>
    </row>
    <row r="1696" spans="5:7" ht="13.5" thickBot="1" x14ac:dyDescent="0.25">
      <c r="E1696" s="8">
        <v>36935</v>
      </c>
      <c r="F1696">
        <v>397.97</v>
      </c>
      <c r="G1696">
        <v>666.29142888979186</v>
      </c>
    </row>
    <row r="1697" spans="5:7" ht="13.5" thickBot="1" x14ac:dyDescent="0.25">
      <c r="E1697" s="8">
        <v>36936</v>
      </c>
      <c r="F1697">
        <v>397.56</v>
      </c>
      <c r="G1697">
        <v>665.60499653095872</v>
      </c>
    </row>
    <row r="1698" spans="5:7" ht="13.5" thickBot="1" x14ac:dyDescent="0.25">
      <c r="E1698" s="8">
        <v>36937</v>
      </c>
      <c r="F1698">
        <v>397.59</v>
      </c>
      <c r="G1698">
        <v>665.65522328892212</v>
      </c>
    </row>
    <row r="1699" spans="5:7" ht="13.5" thickBot="1" x14ac:dyDescent="0.25">
      <c r="E1699" s="8">
        <v>36938</v>
      </c>
      <c r="F1699">
        <v>397.04</v>
      </c>
      <c r="G1699">
        <v>664.73439939292655</v>
      </c>
    </row>
    <row r="1700" spans="5:7" ht="13.5" thickBot="1" x14ac:dyDescent="0.25">
      <c r="E1700" s="8">
        <v>36941</v>
      </c>
      <c r="F1700">
        <v>397.01</v>
      </c>
      <c r="G1700">
        <v>664.68417263496303</v>
      </c>
    </row>
    <row r="1701" spans="5:7" ht="13.5" thickBot="1" x14ac:dyDescent="0.25">
      <c r="E1701" s="8">
        <v>36942</v>
      </c>
      <c r="F1701">
        <v>397.08</v>
      </c>
      <c r="G1701">
        <v>664.8013684035443</v>
      </c>
    </row>
    <row r="1702" spans="5:7" ht="13.5" thickBot="1" x14ac:dyDescent="0.25">
      <c r="E1702" s="8">
        <v>36944</v>
      </c>
      <c r="F1702">
        <v>396.48</v>
      </c>
      <c r="G1702">
        <v>663.7968332442764</v>
      </c>
    </row>
    <row r="1703" spans="5:7" ht="13.5" thickBot="1" x14ac:dyDescent="0.25">
      <c r="E1703" s="8">
        <v>36945</v>
      </c>
      <c r="F1703">
        <v>396.07</v>
      </c>
      <c r="G1703">
        <v>663.11040088544325</v>
      </c>
    </row>
    <row r="1704" spans="5:7" ht="13.5" thickBot="1" x14ac:dyDescent="0.25">
      <c r="E1704" s="8">
        <v>36948</v>
      </c>
      <c r="F1704">
        <v>396.24</v>
      </c>
      <c r="G1704">
        <v>663.39501918056919</v>
      </c>
    </row>
    <row r="1705" spans="5:7" ht="13.5" thickBot="1" x14ac:dyDescent="0.25">
      <c r="E1705" s="8">
        <v>36949</v>
      </c>
      <c r="F1705">
        <v>396.18</v>
      </c>
      <c r="G1705">
        <v>663.29456566464239</v>
      </c>
    </row>
    <row r="1706" spans="5:7" ht="13.5" thickBot="1" x14ac:dyDescent="0.25">
      <c r="E1706" s="8">
        <v>36950</v>
      </c>
      <c r="F1706">
        <v>396.78</v>
      </c>
      <c r="G1706">
        <v>664.29910082391029</v>
      </c>
    </row>
    <row r="1707" spans="5:7" ht="13.5" thickBot="1" x14ac:dyDescent="0.25">
      <c r="E1707" s="8">
        <v>36951</v>
      </c>
      <c r="F1707">
        <v>396.85</v>
      </c>
      <c r="G1707">
        <v>664.41629659249168</v>
      </c>
    </row>
    <row r="1708" spans="5:7" ht="13.5" thickBot="1" x14ac:dyDescent="0.25">
      <c r="E1708" s="8">
        <v>36952</v>
      </c>
      <c r="F1708">
        <v>395.46</v>
      </c>
      <c r="G1708">
        <v>662.08912347352077</v>
      </c>
    </row>
    <row r="1709" spans="5:7" ht="13.5" thickBot="1" x14ac:dyDescent="0.25">
      <c r="E1709" s="8">
        <v>36955</v>
      </c>
      <c r="F1709">
        <v>397.03</v>
      </c>
      <c r="G1709">
        <v>664.71765714027197</v>
      </c>
    </row>
    <row r="1710" spans="5:7" ht="13.5" thickBot="1" x14ac:dyDescent="0.25">
      <c r="E1710" s="8">
        <v>36956</v>
      </c>
      <c r="F1710">
        <v>397.72</v>
      </c>
      <c r="G1710">
        <v>665.8728725734303</v>
      </c>
    </row>
    <row r="1711" spans="5:7" ht="13.5" thickBot="1" x14ac:dyDescent="0.25">
      <c r="E1711" s="8">
        <v>36957</v>
      </c>
      <c r="F1711">
        <v>395.06</v>
      </c>
      <c r="G1711">
        <v>661.41943336734221</v>
      </c>
    </row>
    <row r="1712" spans="5:7" ht="13.5" thickBot="1" x14ac:dyDescent="0.25">
      <c r="E1712" s="8">
        <v>36958</v>
      </c>
      <c r="F1712">
        <v>394.64</v>
      </c>
      <c r="G1712">
        <v>660.7162587558546</v>
      </c>
    </row>
    <row r="1713" spans="5:7" ht="13.5" thickBot="1" x14ac:dyDescent="0.25">
      <c r="E1713" s="8">
        <v>36959</v>
      </c>
      <c r="F1713">
        <v>396.22</v>
      </c>
      <c r="G1713">
        <v>663.36153467526037</v>
      </c>
    </row>
    <row r="1714" spans="5:7" ht="13.5" thickBot="1" x14ac:dyDescent="0.25">
      <c r="E1714" s="8">
        <v>36963</v>
      </c>
      <c r="F1714">
        <v>395.49</v>
      </c>
      <c r="G1714">
        <v>662.13935023148429</v>
      </c>
    </row>
    <row r="1715" spans="5:7" ht="13.5" thickBot="1" x14ac:dyDescent="0.25">
      <c r="E1715" s="8">
        <v>36964</v>
      </c>
      <c r="F1715">
        <v>395.41</v>
      </c>
      <c r="G1715">
        <v>662.00541221024855</v>
      </c>
    </row>
    <row r="1716" spans="5:7" ht="13.5" thickBot="1" x14ac:dyDescent="0.25">
      <c r="E1716" s="8">
        <v>36965</v>
      </c>
      <c r="F1716">
        <v>395.93</v>
      </c>
      <c r="G1716">
        <v>662.87600934828072</v>
      </c>
    </row>
    <row r="1717" spans="5:7" ht="13.5" thickBot="1" x14ac:dyDescent="0.25">
      <c r="E1717" s="8">
        <v>36966</v>
      </c>
      <c r="F1717">
        <v>394.95</v>
      </c>
      <c r="G1717">
        <v>661.33911900088151</v>
      </c>
    </row>
    <row r="1718" spans="5:7" ht="13.5" thickBot="1" x14ac:dyDescent="0.25">
      <c r="E1718" s="8">
        <v>36969</v>
      </c>
      <c r="F1718">
        <v>394.48</v>
      </c>
      <c r="G1718">
        <v>660.55210954163249</v>
      </c>
    </row>
    <row r="1719" spans="5:7" ht="13.5" thickBot="1" x14ac:dyDescent="0.25">
      <c r="E1719" s="8">
        <v>36970</v>
      </c>
      <c r="F1719">
        <v>394.22</v>
      </c>
      <c r="G1719">
        <v>660.27365237841298</v>
      </c>
    </row>
    <row r="1720" spans="5:7" ht="13.5" thickBot="1" x14ac:dyDescent="0.25">
      <c r="E1720" s="8">
        <v>36971</v>
      </c>
      <c r="F1720">
        <v>395.79</v>
      </c>
      <c r="G1720">
        <v>662.90322377061557</v>
      </c>
    </row>
    <row r="1721" spans="5:7" ht="13.5" thickBot="1" x14ac:dyDescent="0.25">
      <c r="E1721" s="8">
        <v>36972</v>
      </c>
      <c r="F1721">
        <v>395.73</v>
      </c>
      <c r="G1721">
        <v>662.80273059639126</v>
      </c>
    </row>
    <row r="1722" spans="5:7" ht="13.5" thickBot="1" x14ac:dyDescent="0.25">
      <c r="E1722" s="8">
        <v>36973</v>
      </c>
      <c r="F1722">
        <v>392.54</v>
      </c>
      <c r="G1722">
        <v>661.74275143108025</v>
      </c>
    </row>
    <row r="1723" spans="5:7" ht="13.5" thickBot="1" x14ac:dyDescent="0.25">
      <c r="E1723" s="8">
        <v>36977</v>
      </c>
      <c r="F1723">
        <v>392.86</v>
      </c>
      <c r="G1723">
        <v>662.28220646867635</v>
      </c>
    </row>
    <row r="1724" spans="5:7" ht="13.5" thickBot="1" x14ac:dyDescent="0.25">
      <c r="E1724" s="8">
        <v>36978</v>
      </c>
      <c r="F1724">
        <v>392.15</v>
      </c>
      <c r="G1724">
        <v>661.08529060401008</v>
      </c>
    </row>
    <row r="1725" spans="5:7" ht="13.5" thickBot="1" x14ac:dyDescent="0.25">
      <c r="E1725" s="8">
        <v>36979</v>
      </c>
      <c r="F1725">
        <v>391.81</v>
      </c>
      <c r="G1725">
        <v>660.51211962656441</v>
      </c>
    </row>
    <row r="1726" spans="5:7" ht="13.5" thickBot="1" x14ac:dyDescent="0.25">
      <c r="E1726" s="8">
        <v>36980</v>
      </c>
      <c r="F1726">
        <v>391.71</v>
      </c>
      <c r="G1726">
        <v>660.34353992731565</v>
      </c>
    </row>
    <row r="1727" spans="5:7" ht="13.5" thickBot="1" x14ac:dyDescent="0.25">
      <c r="E1727" s="8">
        <v>36983</v>
      </c>
      <c r="F1727">
        <v>391.43</v>
      </c>
      <c r="G1727">
        <v>659.87151676941915</v>
      </c>
    </row>
    <row r="1728" spans="5:7" ht="13.5" thickBot="1" x14ac:dyDescent="0.25">
      <c r="E1728" s="8">
        <v>36984</v>
      </c>
      <c r="F1728">
        <v>390.91</v>
      </c>
      <c r="G1728">
        <v>658.99490233332563</v>
      </c>
    </row>
    <row r="1729" spans="5:7" ht="13.5" thickBot="1" x14ac:dyDescent="0.25">
      <c r="E1729" s="8">
        <v>36985</v>
      </c>
      <c r="F1729">
        <v>390.28</v>
      </c>
      <c r="G1729">
        <v>657.93285022805833</v>
      </c>
    </row>
    <row r="1730" spans="5:7" ht="13.5" thickBot="1" x14ac:dyDescent="0.25">
      <c r="E1730" s="8">
        <v>36986</v>
      </c>
      <c r="F1730">
        <v>401.46</v>
      </c>
      <c r="G1730">
        <v>676.7800606040696</v>
      </c>
    </row>
    <row r="1731" spans="5:7" ht="13.5" thickBot="1" x14ac:dyDescent="0.25">
      <c r="E1731" s="8">
        <v>36987</v>
      </c>
      <c r="F1731">
        <v>401.96</v>
      </c>
      <c r="G1731">
        <v>677.62295910031344</v>
      </c>
    </row>
    <row r="1732" spans="5:7" ht="13.5" thickBot="1" x14ac:dyDescent="0.25">
      <c r="E1732" s="8">
        <v>36990</v>
      </c>
      <c r="F1732">
        <v>399.96</v>
      </c>
      <c r="G1732">
        <v>674.25136511533822</v>
      </c>
    </row>
    <row r="1733" spans="5:7" ht="13.5" thickBot="1" x14ac:dyDescent="0.25">
      <c r="E1733" s="8">
        <v>36991</v>
      </c>
      <c r="F1733">
        <v>399.25</v>
      </c>
      <c r="G1733">
        <v>673.05444925067206</v>
      </c>
    </row>
    <row r="1734" spans="5:7" ht="13.5" thickBot="1" x14ac:dyDescent="0.25">
      <c r="E1734" s="8">
        <v>36992</v>
      </c>
      <c r="F1734">
        <v>399.32</v>
      </c>
      <c r="G1734">
        <v>674.19267820633411</v>
      </c>
    </row>
    <row r="1735" spans="5:7" ht="13.5" thickBot="1" x14ac:dyDescent="0.25">
      <c r="E1735" s="8">
        <v>36993</v>
      </c>
      <c r="F1735">
        <v>399.41</v>
      </c>
      <c r="G1735">
        <v>674.34462987677034</v>
      </c>
    </row>
    <row r="1736" spans="5:7" ht="13.5" thickBot="1" x14ac:dyDescent="0.25">
      <c r="E1736" s="8">
        <v>36994</v>
      </c>
      <c r="F1736">
        <v>399.04</v>
      </c>
      <c r="G1736">
        <v>673.7199396760883</v>
      </c>
    </row>
    <row r="1737" spans="5:7" ht="13.5" thickBot="1" x14ac:dyDescent="0.25">
      <c r="E1737" s="8">
        <v>36997</v>
      </c>
      <c r="F1737">
        <v>398.66</v>
      </c>
      <c r="G1737">
        <v>679.98679814699324</v>
      </c>
    </row>
    <row r="1738" spans="5:7" ht="13.5" thickBot="1" x14ac:dyDescent="0.25">
      <c r="E1738" s="8">
        <v>36998</v>
      </c>
      <c r="F1738">
        <v>396.94</v>
      </c>
      <c r="G1738">
        <v>677.05302678088469</v>
      </c>
    </row>
    <row r="1739" spans="5:7" ht="13.5" thickBot="1" x14ac:dyDescent="0.25">
      <c r="E1739" s="8">
        <v>36999</v>
      </c>
      <c r="F1739">
        <v>396.33</v>
      </c>
      <c r="G1739">
        <v>676.01256135453218</v>
      </c>
    </row>
    <row r="1740" spans="5:7" ht="13.5" thickBot="1" x14ac:dyDescent="0.25">
      <c r="E1740" s="8">
        <v>37000</v>
      </c>
      <c r="F1740">
        <v>397.23</v>
      </c>
      <c r="G1740">
        <v>677.54767427865875</v>
      </c>
    </row>
    <row r="1741" spans="5:7" ht="13.5" thickBot="1" x14ac:dyDescent="0.25">
      <c r="E1741" s="8">
        <v>37001</v>
      </c>
      <c r="F1741">
        <v>398.72</v>
      </c>
      <c r="G1741">
        <v>680.08913900860171</v>
      </c>
    </row>
    <row r="1742" spans="5:7" ht="13.5" thickBot="1" x14ac:dyDescent="0.25">
      <c r="E1742" s="8">
        <v>37004</v>
      </c>
      <c r="F1742">
        <v>399.12</v>
      </c>
      <c r="G1742">
        <v>680.77141141932464</v>
      </c>
    </row>
    <row r="1743" spans="5:7" ht="13.5" thickBot="1" x14ac:dyDescent="0.25">
      <c r="E1743" s="8">
        <v>37005</v>
      </c>
      <c r="F1743">
        <v>399.12</v>
      </c>
      <c r="G1743">
        <v>680.77141141932464</v>
      </c>
    </row>
    <row r="1744" spans="5:7" ht="13.5" thickBot="1" x14ac:dyDescent="0.25">
      <c r="E1744" s="8">
        <v>37006</v>
      </c>
      <c r="F1744">
        <v>400.24</v>
      </c>
      <c r="G1744">
        <v>682.68177416934873</v>
      </c>
    </row>
    <row r="1745" spans="5:7" ht="13.5" thickBot="1" x14ac:dyDescent="0.25">
      <c r="E1745" s="8">
        <v>37007</v>
      </c>
      <c r="F1745">
        <v>400.12</v>
      </c>
      <c r="G1745">
        <v>682.47709244613179</v>
      </c>
    </row>
    <row r="1746" spans="5:7" ht="13.5" thickBot="1" x14ac:dyDescent="0.25">
      <c r="E1746" s="8">
        <v>37008</v>
      </c>
      <c r="F1746">
        <v>400.02</v>
      </c>
      <c r="G1746">
        <v>682.30652434345097</v>
      </c>
    </row>
    <row r="1747" spans="5:7" ht="13.5" thickBot="1" x14ac:dyDescent="0.25">
      <c r="E1747" s="8">
        <v>37011</v>
      </c>
      <c r="F1747">
        <v>399.98</v>
      </c>
      <c r="G1747">
        <v>682.23829710237874</v>
      </c>
    </row>
    <row r="1748" spans="5:7" ht="13.5" thickBot="1" x14ac:dyDescent="0.25">
      <c r="E1748" s="8">
        <v>37013</v>
      </c>
      <c r="F1748">
        <v>396.46</v>
      </c>
      <c r="G1748">
        <v>681.76853638888133</v>
      </c>
    </row>
    <row r="1749" spans="5:7" ht="13.5" thickBot="1" x14ac:dyDescent="0.25">
      <c r="E1749" s="8">
        <v>37014</v>
      </c>
      <c r="F1749">
        <v>396.02</v>
      </c>
      <c r="G1749">
        <v>681.01189472008468</v>
      </c>
    </row>
    <row r="1750" spans="5:7" ht="13.5" thickBot="1" x14ac:dyDescent="0.25">
      <c r="E1750" s="8">
        <v>37015</v>
      </c>
      <c r="F1750">
        <v>397.45</v>
      </c>
      <c r="G1750">
        <v>683.47098014367373</v>
      </c>
    </row>
    <row r="1751" spans="5:7" ht="13.5" thickBot="1" x14ac:dyDescent="0.25">
      <c r="E1751" s="8">
        <v>37018</v>
      </c>
      <c r="F1751">
        <v>396.39</v>
      </c>
      <c r="G1751">
        <v>681.64816157793643</v>
      </c>
    </row>
    <row r="1752" spans="5:7" ht="13.5" thickBot="1" x14ac:dyDescent="0.25">
      <c r="E1752" s="8">
        <v>37019</v>
      </c>
      <c r="F1752">
        <v>395.09</v>
      </c>
      <c r="G1752">
        <v>679.41262937467366</v>
      </c>
    </row>
    <row r="1753" spans="5:7" ht="13.5" thickBot="1" x14ac:dyDescent="0.25">
      <c r="E1753" s="8">
        <v>37020</v>
      </c>
      <c r="F1753">
        <v>393.79</v>
      </c>
      <c r="G1753">
        <v>677.17709717141099</v>
      </c>
    </row>
    <row r="1754" spans="5:7" ht="13.5" thickBot="1" x14ac:dyDescent="0.25">
      <c r="E1754" s="8">
        <v>37021</v>
      </c>
      <c r="F1754">
        <v>392.88</v>
      </c>
      <c r="G1754">
        <v>675.61222462912701</v>
      </c>
    </row>
    <row r="1755" spans="5:7" ht="13.5" thickBot="1" x14ac:dyDescent="0.25">
      <c r="E1755" s="8">
        <v>37022</v>
      </c>
      <c r="F1755">
        <v>390.96</v>
      </c>
      <c r="G1755">
        <v>672.31051552892359</v>
      </c>
    </row>
    <row r="1756" spans="5:7" ht="13.5" thickBot="1" x14ac:dyDescent="0.25">
      <c r="E1756" s="8">
        <v>37025</v>
      </c>
      <c r="F1756">
        <v>390.49</v>
      </c>
      <c r="G1756">
        <v>672.79710723011806</v>
      </c>
    </row>
    <row r="1757" spans="5:7" ht="13.5" thickBot="1" x14ac:dyDescent="0.25">
      <c r="E1757" s="8">
        <v>37026</v>
      </c>
      <c r="F1757">
        <v>391.1</v>
      </c>
      <c r="G1757">
        <v>673.8481104194708</v>
      </c>
    </row>
    <row r="1758" spans="5:7" ht="13.5" thickBot="1" x14ac:dyDescent="0.25">
      <c r="E1758" s="8">
        <v>37027</v>
      </c>
      <c r="F1758">
        <v>389.48</v>
      </c>
      <c r="G1758">
        <v>671.60480534503802</v>
      </c>
    </row>
    <row r="1759" spans="5:7" ht="13.5" thickBot="1" x14ac:dyDescent="0.25">
      <c r="E1759" s="8">
        <v>37028</v>
      </c>
      <c r="F1759">
        <v>390.46</v>
      </c>
      <c r="G1759">
        <v>673.29468084374935</v>
      </c>
    </row>
    <row r="1760" spans="5:7" ht="13.5" thickBot="1" x14ac:dyDescent="0.25">
      <c r="E1760" s="8">
        <v>37029</v>
      </c>
      <c r="F1760">
        <v>391.57</v>
      </c>
      <c r="G1760">
        <v>685.3782420613685</v>
      </c>
    </row>
    <row r="1761" spans="5:7" ht="13.5" thickBot="1" x14ac:dyDescent="0.25">
      <c r="E1761" s="8">
        <v>37032</v>
      </c>
      <c r="F1761">
        <v>385.42</v>
      </c>
      <c r="G1761">
        <v>674.61368862602512</v>
      </c>
    </row>
    <row r="1762" spans="5:7" ht="13.5" thickBot="1" x14ac:dyDescent="0.25">
      <c r="E1762" s="8">
        <v>37033</v>
      </c>
      <c r="F1762">
        <v>385.55</v>
      </c>
      <c r="G1762">
        <v>674.84123203197544</v>
      </c>
    </row>
    <row r="1763" spans="5:7" ht="13.5" thickBot="1" x14ac:dyDescent="0.25">
      <c r="E1763" s="8">
        <v>37034</v>
      </c>
      <c r="F1763">
        <v>385.44</v>
      </c>
      <c r="G1763">
        <v>674.74743027765317</v>
      </c>
    </row>
    <row r="1764" spans="5:7" ht="13.5" thickBot="1" x14ac:dyDescent="0.25">
      <c r="E1764" s="8">
        <v>37035</v>
      </c>
      <c r="F1764">
        <v>385.23</v>
      </c>
      <c r="G1764">
        <v>674.37980636638736</v>
      </c>
    </row>
    <row r="1765" spans="5:7" ht="13.5" thickBot="1" x14ac:dyDescent="0.25">
      <c r="E1765" s="8">
        <v>37036</v>
      </c>
      <c r="F1765">
        <v>384.53</v>
      </c>
      <c r="G1765">
        <v>673.15439332883443</v>
      </c>
    </row>
    <row r="1766" spans="5:7" ht="13.5" thickBot="1" x14ac:dyDescent="0.25">
      <c r="E1766" s="8">
        <v>37039</v>
      </c>
      <c r="F1766">
        <v>383.48</v>
      </c>
      <c r="G1766">
        <v>671.31627377250527</v>
      </c>
    </row>
    <row r="1767" spans="5:7" ht="13.5" thickBot="1" x14ac:dyDescent="0.25">
      <c r="E1767" s="8">
        <v>37040</v>
      </c>
      <c r="F1767">
        <v>384.39</v>
      </c>
      <c r="G1767">
        <v>672.90931072132389</v>
      </c>
    </row>
    <row r="1768" spans="5:7" ht="13.5" thickBot="1" x14ac:dyDescent="0.25">
      <c r="E1768" s="8">
        <v>37041</v>
      </c>
      <c r="F1768">
        <v>384.51</v>
      </c>
      <c r="G1768">
        <v>673.11938152776145</v>
      </c>
    </row>
    <row r="1769" spans="5:7" ht="13.5" thickBot="1" x14ac:dyDescent="0.25">
      <c r="E1769" s="8">
        <v>37042</v>
      </c>
      <c r="F1769">
        <v>382.78</v>
      </c>
      <c r="G1769">
        <v>670.09086073495234</v>
      </c>
    </row>
    <row r="1770" spans="5:7" ht="13.5" thickBot="1" x14ac:dyDescent="0.25">
      <c r="E1770" s="8">
        <v>37043</v>
      </c>
      <c r="F1770">
        <v>384.27</v>
      </c>
      <c r="G1770">
        <v>673.35534302238182</v>
      </c>
    </row>
    <row r="1771" spans="5:7" ht="13.5" thickBot="1" x14ac:dyDescent="0.25">
      <c r="E1771" s="8">
        <v>37046</v>
      </c>
      <c r="F1771">
        <v>385.26</v>
      </c>
      <c r="G1771">
        <v>675.0901175028049</v>
      </c>
    </row>
    <row r="1772" spans="5:7" ht="13.5" thickBot="1" x14ac:dyDescent="0.25">
      <c r="E1772" s="8">
        <v>37047</v>
      </c>
      <c r="F1772">
        <v>385.87</v>
      </c>
      <c r="G1772">
        <v>676.51129622880387</v>
      </c>
    </row>
    <row r="1773" spans="5:7" ht="13.5" thickBot="1" x14ac:dyDescent="0.25">
      <c r="E1773" s="8">
        <v>37048</v>
      </c>
      <c r="F1773">
        <v>386.08</v>
      </c>
      <c r="G1773">
        <v>676.87947041235793</v>
      </c>
    </row>
    <row r="1774" spans="5:7" ht="13.5" thickBot="1" x14ac:dyDescent="0.25">
      <c r="E1774" s="8">
        <v>37049</v>
      </c>
      <c r="F1774">
        <v>386.77</v>
      </c>
      <c r="G1774">
        <v>678.089185586893</v>
      </c>
    </row>
    <row r="1775" spans="5:7" ht="13.5" thickBot="1" x14ac:dyDescent="0.25">
      <c r="E1775" s="8">
        <v>37050</v>
      </c>
      <c r="F1775">
        <v>388.12</v>
      </c>
      <c r="G1775">
        <v>680.45601962402691</v>
      </c>
    </row>
    <row r="1776" spans="5:7" ht="13.5" thickBot="1" x14ac:dyDescent="0.25">
      <c r="E1776" s="8">
        <v>37053</v>
      </c>
      <c r="F1776">
        <v>389.04</v>
      </c>
      <c r="G1776">
        <v>682.06897319007385</v>
      </c>
    </row>
    <row r="1777" spans="5:7" ht="13.5" thickBot="1" x14ac:dyDescent="0.25">
      <c r="E1777" s="8">
        <v>37054</v>
      </c>
      <c r="F1777">
        <v>389.26</v>
      </c>
      <c r="G1777">
        <v>682.45467947760676</v>
      </c>
    </row>
    <row r="1778" spans="5:7" ht="13.5" thickBot="1" x14ac:dyDescent="0.25">
      <c r="E1778" s="8">
        <v>37055</v>
      </c>
      <c r="F1778">
        <v>390.34</v>
      </c>
      <c r="G1778">
        <v>684.34814670731396</v>
      </c>
    </row>
    <row r="1779" spans="5:7" ht="13.5" thickBot="1" x14ac:dyDescent="0.25">
      <c r="E1779" s="8">
        <v>37056</v>
      </c>
      <c r="F1779">
        <v>388.56</v>
      </c>
      <c r="G1779">
        <v>682.59016226389292</v>
      </c>
    </row>
    <row r="1780" spans="5:7" ht="13.5" thickBot="1" x14ac:dyDescent="0.25">
      <c r="E1780" s="8">
        <v>37057</v>
      </c>
      <c r="F1780">
        <v>388.83</v>
      </c>
      <c r="G1780">
        <v>683.06447599616399</v>
      </c>
    </row>
    <row r="1781" spans="5:7" ht="13.5" thickBot="1" x14ac:dyDescent="0.25">
      <c r="E1781" s="8">
        <v>37060</v>
      </c>
      <c r="F1781">
        <v>389.29</v>
      </c>
      <c r="G1781">
        <v>683.8725660585518</v>
      </c>
    </row>
    <row r="1782" spans="5:7" ht="13.5" thickBot="1" x14ac:dyDescent="0.25">
      <c r="E1782" s="8">
        <v>37061</v>
      </c>
      <c r="F1782">
        <v>389.55</v>
      </c>
      <c r="G1782">
        <v>684.32931261555359</v>
      </c>
    </row>
    <row r="1783" spans="5:7" ht="13.5" thickBot="1" x14ac:dyDescent="0.25">
      <c r="E1783" s="8">
        <v>37062</v>
      </c>
      <c r="F1783">
        <v>391</v>
      </c>
      <c r="G1783">
        <v>686.87655302960195</v>
      </c>
    </row>
    <row r="1784" spans="5:7" ht="13.5" thickBot="1" x14ac:dyDescent="0.25">
      <c r="E1784" s="8">
        <v>37063</v>
      </c>
      <c r="F1784">
        <v>389.45</v>
      </c>
      <c r="G1784">
        <v>684.15364086286058</v>
      </c>
    </row>
    <row r="1785" spans="5:7" ht="13.5" thickBot="1" x14ac:dyDescent="0.25">
      <c r="E1785" s="8">
        <v>37064</v>
      </c>
      <c r="F1785">
        <v>388.92</v>
      </c>
      <c r="G1785">
        <v>683.22258057358772</v>
      </c>
    </row>
    <row r="1786" spans="5:7" ht="13.5" thickBot="1" x14ac:dyDescent="0.25">
      <c r="E1786" s="8">
        <v>37067</v>
      </c>
      <c r="F1786">
        <v>388.6</v>
      </c>
      <c r="G1786">
        <v>682.66043096497015</v>
      </c>
    </row>
    <row r="1787" spans="5:7" ht="13.5" thickBot="1" x14ac:dyDescent="0.25">
      <c r="E1787" s="8">
        <v>37068</v>
      </c>
      <c r="F1787">
        <v>387.86</v>
      </c>
      <c r="G1787">
        <v>681.6075573632902</v>
      </c>
    </row>
    <row r="1788" spans="5:7" ht="13.5" thickBot="1" x14ac:dyDescent="0.25">
      <c r="E1788" s="8">
        <v>37069</v>
      </c>
      <c r="F1788">
        <v>386.29</v>
      </c>
      <c r="G1788">
        <v>678.84851063235544</v>
      </c>
    </row>
    <row r="1789" spans="5:7" ht="13.5" thickBot="1" x14ac:dyDescent="0.25">
      <c r="E1789" s="8">
        <v>37070</v>
      </c>
      <c r="F1789">
        <v>386.02</v>
      </c>
      <c r="G1789">
        <v>681.62411170246173</v>
      </c>
    </row>
    <row r="1790" spans="5:7" ht="13.5" thickBot="1" x14ac:dyDescent="0.25">
      <c r="E1790" s="8">
        <v>37071</v>
      </c>
      <c r="F1790">
        <v>386.9</v>
      </c>
      <c r="G1790">
        <v>683.17799289591846</v>
      </c>
    </row>
    <row r="1791" spans="5:7" ht="13.5" thickBot="1" x14ac:dyDescent="0.25">
      <c r="E1791" s="8">
        <v>37074</v>
      </c>
      <c r="F1791">
        <v>386.38</v>
      </c>
      <c r="G1791">
        <v>682.25979037251227</v>
      </c>
    </row>
    <row r="1792" spans="5:7" ht="13.5" thickBot="1" x14ac:dyDescent="0.25">
      <c r="E1792" s="8">
        <v>37075</v>
      </c>
      <c r="F1792">
        <v>387.29</v>
      </c>
      <c r="G1792">
        <v>685.00395973595653</v>
      </c>
    </row>
    <row r="1793" spans="5:7" ht="13.5" thickBot="1" x14ac:dyDescent="0.25">
      <c r="E1793" s="8">
        <v>37076</v>
      </c>
      <c r="F1793">
        <v>387.48</v>
      </c>
      <c r="G1793">
        <v>685.3400147653914</v>
      </c>
    </row>
    <row r="1794" spans="5:7" ht="13.5" thickBot="1" x14ac:dyDescent="0.25">
      <c r="E1794" s="8">
        <v>37077</v>
      </c>
      <c r="F1794">
        <v>387.65</v>
      </c>
      <c r="G1794">
        <v>685.6406955812015</v>
      </c>
    </row>
    <row r="1795" spans="5:7" ht="13.5" thickBot="1" x14ac:dyDescent="0.25">
      <c r="E1795" s="8">
        <v>37078</v>
      </c>
      <c r="F1795">
        <v>382.78</v>
      </c>
      <c r="G1795">
        <v>677.44101052039287</v>
      </c>
    </row>
    <row r="1796" spans="5:7" ht="13.5" thickBot="1" x14ac:dyDescent="0.25">
      <c r="E1796" s="8">
        <v>37081</v>
      </c>
      <c r="F1796">
        <v>383.82</v>
      </c>
      <c r="G1796">
        <v>679.28159427853393</v>
      </c>
    </row>
    <row r="1797" spans="5:7" ht="13.5" thickBot="1" x14ac:dyDescent="0.25">
      <c r="E1797" s="8">
        <v>37082</v>
      </c>
      <c r="F1797">
        <v>380.13</v>
      </c>
      <c r="G1797">
        <v>672.75106152128365</v>
      </c>
    </row>
    <row r="1798" spans="5:7" ht="13.5" thickBot="1" x14ac:dyDescent="0.25">
      <c r="E1798" s="8">
        <v>37083</v>
      </c>
      <c r="F1798">
        <v>379.6</v>
      </c>
      <c r="G1798">
        <v>671.81307172146182</v>
      </c>
    </row>
    <row r="1799" spans="5:7" ht="13.5" thickBot="1" x14ac:dyDescent="0.25">
      <c r="E1799" s="8">
        <v>37084</v>
      </c>
      <c r="F1799">
        <v>379.34</v>
      </c>
      <c r="G1799">
        <v>671.71236438751043</v>
      </c>
    </row>
    <row r="1800" spans="5:7" ht="13.5" thickBot="1" x14ac:dyDescent="0.25">
      <c r="E1800" s="8">
        <v>37085</v>
      </c>
      <c r="F1800">
        <v>379.92</v>
      </c>
      <c r="G1800">
        <v>672.73939336242688</v>
      </c>
    </row>
    <row r="1801" spans="5:7" ht="13.5" thickBot="1" x14ac:dyDescent="0.25">
      <c r="E1801" s="8">
        <v>37088</v>
      </c>
      <c r="F1801">
        <v>380.89</v>
      </c>
      <c r="G1801">
        <v>674.45701078599382</v>
      </c>
    </row>
    <row r="1802" spans="5:7" ht="13.5" thickBot="1" x14ac:dyDescent="0.25">
      <c r="E1802" s="8">
        <v>37089</v>
      </c>
      <c r="F1802">
        <v>381.23</v>
      </c>
      <c r="G1802">
        <v>675.05906225404829</v>
      </c>
    </row>
    <row r="1803" spans="5:7" ht="13.5" thickBot="1" x14ac:dyDescent="0.25">
      <c r="E1803" s="8">
        <v>37090</v>
      </c>
      <c r="F1803">
        <v>379.5</v>
      </c>
      <c r="G1803">
        <v>671.99568272541853</v>
      </c>
    </row>
    <row r="1804" spans="5:7" ht="13.5" thickBot="1" x14ac:dyDescent="0.25">
      <c r="E1804" s="8">
        <v>37091</v>
      </c>
      <c r="F1804">
        <v>377.83</v>
      </c>
      <c r="G1804">
        <v>669.03854757350427</v>
      </c>
    </row>
    <row r="1805" spans="5:7" ht="13.5" thickBot="1" x14ac:dyDescent="0.25">
      <c r="E1805" s="8">
        <v>37092</v>
      </c>
      <c r="F1805">
        <v>378.41</v>
      </c>
      <c r="G1805">
        <v>670.06557654842072</v>
      </c>
    </row>
    <row r="1806" spans="5:7" ht="13.5" thickBot="1" x14ac:dyDescent="0.25">
      <c r="E1806" s="8">
        <v>37095</v>
      </c>
      <c r="F1806">
        <v>377.72887846625133</v>
      </c>
      <c r="G1806">
        <v>668.85948766807701</v>
      </c>
    </row>
    <row r="1807" spans="5:7" ht="13.5" thickBot="1" x14ac:dyDescent="0.25">
      <c r="E1807" s="8">
        <v>37096</v>
      </c>
      <c r="F1807">
        <v>374.83</v>
      </c>
      <c r="G1807">
        <v>663.72632873773023</v>
      </c>
    </row>
    <row r="1808" spans="5:7" ht="13.5" thickBot="1" x14ac:dyDescent="0.25">
      <c r="E1808" s="8">
        <v>37097</v>
      </c>
      <c r="F1808">
        <v>375.79</v>
      </c>
      <c r="G1808">
        <v>665.42623876517803</v>
      </c>
    </row>
    <row r="1809" spans="5:7" ht="13.5" thickBot="1" x14ac:dyDescent="0.25">
      <c r="E1809" s="8">
        <v>37098</v>
      </c>
      <c r="F1809">
        <v>374.38</v>
      </c>
      <c r="G1809">
        <v>662.92949591236425</v>
      </c>
    </row>
    <row r="1810" spans="5:7" ht="13.5" thickBot="1" x14ac:dyDescent="0.25">
      <c r="E1810" s="8">
        <v>37099</v>
      </c>
      <c r="F1810">
        <v>373.68</v>
      </c>
      <c r="G1810">
        <v>661.68997818401704</v>
      </c>
    </row>
    <row r="1811" spans="5:7" ht="13.5" thickBot="1" x14ac:dyDescent="0.25">
      <c r="E1811" s="8">
        <v>37102</v>
      </c>
      <c r="F1811">
        <v>372.03</v>
      </c>
      <c r="G1811">
        <v>658.76825782434128</v>
      </c>
    </row>
    <row r="1812" spans="5:7" ht="13.5" thickBot="1" x14ac:dyDescent="0.25">
      <c r="E1812" s="8">
        <v>37103</v>
      </c>
      <c r="F1812">
        <v>371.71</v>
      </c>
      <c r="G1812">
        <v>658.20162114852542</v>
      </c>
    </row>
    <row r="1813" spans="5:7" ht="13.5" thickBot="1" x14ac:dyDescent="0.25">
      <c r="E1813" s="8">
        <v>37104</v>
      </c>
      <c r="F1813">
        <v>370.06</v>
      </c>
      <c r="G1813">
        <v>655.27990078884966</v>
      </c>
    </row>
    <row r="1814" spans="5:7" ht="13.5" thickBot="1" x14ac:dyDescent="0.25">
      <c r="E1814" s="8">
        <v>37105</v>
      </c>
      <c r="F1814">
        <v>369.45</v>
      </c>
      <c r="G1814">
        <v>654.19974962557558</v>
      </c>
    </row>
    <row r="1815" spans="5:7" ht="13.5" thickBot="1" x14ac:dyDescent="0.25">
      <c r="E1815" s="8">
        <v>37106</v>
      </c>
      <c r="F1815">
        <v>367.5</v>
      </c>
      <c r="G1815">
        <v>650.74680738232246</v>
      </c>
    </row>
    <row r="1816" spans="5:7" ht="13.5" thickBot="1" x14ac:dyDescent="0.25">
      <c r="E1816" s="8">
        <v>37109</v>
      </c>
      <c r="F1816">
        <v>368.82</v>
      </c>
      <c r="G1816">
        <v>653.084183670063</v>
      </c>
    </row>
    <row r="1817" spans="5:7" ht="13.5" thickBot="1" x14ac:dyDescent="0.25">
      <c r="E1817" s="8">
        <v>37110</v>
      </c>
      <c r="F1817">
        <v>367.67</v>
      </c>
      <c r="G1817">
        <v>651.04783311634958</v>
      </c>
    </row>
    <row r="1818" spans="5:7" ht="13.5" thickBot="1" x14ac:dyDescent="0.25">
      <c r="E1818" s="8">
        <v>37111</v>
      </c>
      <c r="F1818">
        <v>367.42</v>
      </c>
      <c r="G1818">
        <v>650.60514821336847</v>
      </c>
    </row>
    <row r="1819" spans="5:7" ht="13.5" thickBot="1" x14ac:dyDescent="0.25">
      <c r="E1819" s="8">
        <v>37112</v>
      </c>
      <c r="F1819">
        <v>367.17</v>
      </c>
      <c r="G1819">
        <v>650.16246331038724</v>
      </c>
    </row>
    <row r="1820" spans="5:7" ht="13.5" thickBot="1" x14ac:dyDescent="0.25">
      <c r="E1820" s="8">
        <v>37113</v>
      </c>
      <c r="F1820">
        <v>367.64</v>
      </c>
      <c r="G1820">
        <v>650.99471092799183</v>
      </c>
    </row>
    <row r="1821" spans="5:7" ht="13.5" thickBot="1" x14ac:dyDescent="0.25">
      <c r="E1821" s="8">
        <v>37116</v>
      </c>
      <c r="F1821">
        <v>367.99</v>
      </c>
      <c r="G1821">
        <v>651.61446979216555</v>
      </c>
    </row>
    <row r="1822" spans="5:7" ht="13.5" thickBot="1" x14ac:dyDescent="0.25">
      <c r="E1822" s="8">
        <v>37117</v>
      </c>
      <c r="F1822">
        <v>367.32</v>
      </c>
      <c r="G1822">
        <v>650.42807425217597</v>
      </c>
    </row>
    <row r="1823" spans="5:7" ht="13.5" thickBot="1" x14ac:dyDescent="0.25">
      <c r="E1823" s="8">
        <v>37118</v>
      </c>
      <c r="F1823">
        <v>362.65</v>
      </c>
      <c r="G1823">
        <v>642.15872026448767</v>
      </c>
    </row>
    <row r="1824" spans="5:7" ht="13.5" thickBot="1" x14ac:dyDescent="0.25">
      <c r="E1824" s="8">
        <v>37119</v>
      </c>
      <c r="F1824">
        <v>365</v>
      </c>
      <c r="G1824">
        <v>646.31995835251075</v>
      </c>
    </row>
    <row r="1825" spans="5:7" ht="13.5" thickBot="1" x14ac:dyDescent="0.25">
      <c r="E1825" s="8">
        <v>37120</v>
      </c>
      <c r="F1825">
        <v>366.19</v>
      </c>
      <c r="G1825">
        <v>648.42713849070105</v>
      </c>
    </row>
    <row r="1826" spans="5:7" ht="13.5" thickBot="1" x14ac:dyDescent="0.25">
      <c r="E1826" s="8">
        <v>37123</v>
      </c>
      <c r="F1826">
        <v>367.47</v>
      </c>
      <c r="G1826">
        <v>650.69368519396471</v>
      </c>
    </row>
    <row r="1827" spans="5:7" ht="13.5" thickBot="1" x14ac:dyDescent="0.25">
      <c r="E1827" s="8">
        <v>37124</v>
      </c>
      <c r="F1827">
        <v>367.77</v>
      </c>
      <c r="G1827">
        <v>651.22490707754207</v>
      </c>
    </row>
    <row r="1828" spans="5:7" ht="13.5" thickBot="1" x14ac:dyDescent="0.25">
      <c r="E1828" s="8">
        <v>37125</v>
      </c>
      <c r="F1828">
        <v>366.25</v>
      </c>
      <c r="G1828">
        <v>648.53338286741655</v>
      </c>
    </row>
    <row r="1829" spans="5:7" ht="13.5" thickBot="1" x14ac:dyDescent="0.25">
      <c r="E1829" s="8">
        <v>37127</v>
      </c>
      <c r="F1829">
        <v>366.93</v>
      </c>
      <c r="G1829">
        <v>649.73748580352537</v>
      </c>
    </row>
    <row r="1830" spans="5:7" ht="13.5" thickBot="1" x14ac:dyDescent="0.25">
      <c r="E1830" s="8">
        <v>37130</v>
      </c>
      <c r="F1830">
        <v>359.6</v>
      </c>
      <c r="G1830">
        <v>636.75796444811749</v>
      </c>
    </row>
    <row r="1831" spans="5:7" ht="13.5" thickBot="1" x14ac:dyDescent="0.25">
      <c r="E1831" s="8">
        <v>37131</v>
      </c>
      <c r="F1831">
        <v>362.74</v>
      </c>
      <c r="G1831">
        <v>642.31808682956103</v>
      </c>
    </row>
    <row r="1832" spans="5:7" ht="13.5" thickBot="1" x14ac:dyDescent="0.25">
      <c r="E1832" s="8">
        <v>37132</v>
      </c>
      <c r="F1832">
        <v>366.58</v>
      </c>
      <c r="G1832">
        <v>649.11772693935177</v>
      </c>
    </row>
    <row r="1833" spans="5:7" ht="13.5" thickBot="1" x14ac:dyDescent="0.25">
      <c r="E1833" s="8">
        <v>37133</v>
      </c>
      <c r="F1833">
        <v>365.5</v>
      </c>
      <c r="G1833">
        <v>647.20532815847321</v>
      </c>
    </row>
    <row r="1834" spans="5:7" ht="13.5" thickBot="1" x14ac:dyDescent="0.25">
      <c r="E1834" s="8">
        <v>37134</v>
      </c>
      <c r="F1834">
        <v>365.73</v>
      </c>
      <c r="G1834">
        <v>647.61259826921594</v>
      </c>
    </row>
    <row r="1835" spans="5:7" ht="13.5" thickBot="1" x14ac:dyDescent="0.25">
      <c r="E1835" s="8">
        <v>37137</v>
      </c>
      <c r="F1835">
        <v>365.36</v>
      </c>
      <c r="G1835">
        <v>646.95742461280383</v>
      </c>
    </row>
    <row r="1836" spans="5:7" ht="13.5" thickBot="1" x14ac:dyDescent="0.25">
      <c r="E1836" s="8">
        <v>37138</v>
      </c>
      <c r="F1836">
        <v>363.98</v>
      </c>
      <c r="G1836">
        <v>645.34312473555428</v>
      </c>
    </row>
    <row r="1837" spans="5:7" ht="13.5" thickBot="1" x14ac:dyDescent="0.25">
      <c r="E1837" s="8">
        <v>37139</v>
      </c>
      <c r="F1837">
        <v>364.53</v>
      </c>
      <c r="G1837">
        <v>646.31828468556387</v>
      </c>
    </row>
    <row r="1838" spans="5:7" ht="13.5" thickBot="1" x14ac:dyDescent="0.25">
      <c r="E1838" s="8">
        <v>37140</v>
      </c>
      <c r="F1838">
        <v>365.31</v>
      </c>
      <c r="G1838">
        <v>647.7012387964869</v>
      </c>
    </row>
    <row r="1839" spans="5:7" ht="13.5" thickBot="1" x14ac:dyDescent="0.25">
      <c r="E1839" s="8">
        <v>37141</v>
      </c>
      <c r="F1839">
        <v>365.51</v>
      </c>
      <c r="G1839">
        <v>648.05584241467227</v>
      </c>
    </row>
    <row r="1840" spans="5:7" ht="13.5" thickBot="1" x14ac:dyDescent="0.25">
      <c r="E1840" s="8">
        <v>37144</v>
      </c>
      <c r="F1840">
        <v>364.7</v>
      </c>
      <c r="G1840">
        <v>646.61969776102148</v>
      </c>
    </row>
    <row r="1841" spans="5:7" ht="13.5" thickBot="1" x14ac:dyDescent="0.25">
      <c r="E1841" s="8">
        <v>37145</v>
      </c>
      <c r="F1841">
        <v>366.83</v>
      </c>
      <c r="G1841">
        <v>650.50919686979535</v>
      </c>
    </row>
    <row r="1842" spans="5:7" ht="13.5" thickBot="1" x14ac:dyDescent="0.25">
      <c r="E1842" s="8">
        <v>37146</v>
      </c>
      <c r="F1842">
        <v>365.39</v>
      </c>
      <c r="G1842">
        <v>647.95560735014726</v>
      </c>
    </row>
    <row r="1843" spans="5:7" ht="13.5" thickBot="1" x14ac:dyDescent="0.25">
      <c r="E1843" s="8">
        <v>37147</v>
      </c>
      <c r="F1843">
        <v>365.21</v>
      </c>
      <c r="G1843">
        <v>647.63640866019125</v>
      </c>
    </row>
    <row r="1844" spans="5:7" ht="13.5" thickBot="1" x14ac:dyDescent="0.25">
      <c r="E1844" s="8">
        <v>37148</v>
      </c>
      <c r="F1844">
        <v>364.19</v>
      </c>
      <c r="G1844">
        <v>645.82761608377382</v>
      </c>
    </row>
    <row r="1845" spans="5:7" ht="13.5" thickBot="1" x14ac:dyDescent="0.25">
      <c r="E1845" s="8">
        <v>37151</v>
      </c>
      <c r="F1845">
        <v>361.33</v>
      </c>
      <c r="G1845">
        <v>641.02030069388968</v>
      </c>
    </row>
    <row r="1846" spans="5:7" ht="13.5" thickBot="1" x14ac:dyDescent="0.25">
      <c r="E1846" s="8">
        <v>37152</v>
      </c>
      <c r="F1846">
        <v>361.19</v>
      </c>
      <c r="G1846">
        <v>640.7719326035093</v>
      </c>
    </row>
    <row r="1847" spans="5:7" ht="13.5" thickBot="1" x14ac:dyDescent="0.25">
      <c r="E1847" s="8">
        <v>37153</v>
      </c>
      <c r="F1847">
        <v>360.45</v>
      </c>
      <c r="G1847">
        <v>639.45912984007009</v>
      </c>
    </row>
    <row r="1848" spans="5:7" ht="13.5" thickBot="1" x14ac:dyDescent="0.25">
      <c r="E1848" s="8">
        <v>37154</v>
      </c>
      <c r="F1848">
        <v>360.66</v>
      </c>
      <c r="G1848">
        <v>639.83168197564078</v>
      </c>
    </row>
    <row r="1849" spans="5:7" ht="13.5" thickBot="1" x14ac:dyDescent="0.25">
      <c r="E1849" s="8">
        <v>37155</v>
      </c>
      <c r="F1849">
        <v>358.63</v>
      </c>
      <c r="G1849">
        <v>636.23034466512513</v>
      </c>
    </row>
    <row r="1850" spans="5:7" ht="13.5" thickBot="1" x14ac:dyDescent="0.25">
      <c r="E1850" s="8">
        <v>37158</v>
      </c>
      <c r="F1850">
        <v>358.06</v>
      </c>
      <c r="G1850">
        <v>635.21913172571931</v>
      </c>
    </row>
    <row r="1851" spans="5:7" ht="13.5" thickBot="1" x14ac:dyDescent="0.25">
      <c r="E1851" s="8">
        <v>37159</v>
      </c>
      <c r="F1851">
        <v>356.74</v>
      </c>
      <c r="G1851">
        <v>632.87737544498998</v>
      </c>
    </row>
    <row r="1852" spans="5:7" ht="13.5" thickBot="1" x14ac:dyDescent="0.25">
      <c r="E1852" s="8">
        <v>37160</v>
      </c>
      <c r="F1852">
        <v>357.9</v>
      </c>
      <c r="G1852">
        <v>634.93528247957022</v>
      </c>
    </row>
    <row r="1853" spans="5:7" ht="13.5" thickBot="1" x14ac:dyDescent="0.25">
      <c r="E1853" s="8">
        <v>37161</v>
      </c>
      <c r="F1853">
        <v>357.71</v>
      </c>
      <c r="G1853">
        <v>634.59821149976824</v>
      </c>
    </row>
    <row r="1854" spans="5:7" ht="13.5" thickBot="1" x14ac:dyDescent="0.25">
      <c r="E1854" s="8">
        <v>37162</v>
      </c>
      <c r="F1854">
        <v>356.13</v>
      </c>
      <c r="G1854">
        <v>631.79520019404674</v>
      </c>
    </row>
    <row r="1855" spans="5:7" ht="13.5" thickBot="1" x14ac:dyDescent="0.25">
      <c r="E1855" s="8">
        <v>37165</v>
      </c>
      <c r="F1855">
        <v>356.2</v>
      </c>
      <c r="G1855">
        <v>631.91938423923693</v>
      </c>
    </row>
    <row r="1856" spans="5:7" ht="13.5" thickBot="1" x14ac:dyDescent="0.25">
      <c r="E1856" s="8">
        <v>37166</v>
      </c>
      <c r="F1856">
        <v>354.65</v>
      </c>
      <c r="G1856">
        <v>629.16959466716833</v>
      </c>
    </row>
    <row r="1857" spans="5:7" ht="13.5" thickBot="1" x14ac:dyDescent="0.25">
      <c r="E1857" s="8">
        <v>37167</v>
      </c>
      <c r="F1857">
        <v>354.34</v>
      </c>
      <c r="G1857">
        <v>628.61963675275467</v>
      </c>
    </row>
    <row r="1858" spans="5:7" ht="13.5" thickBot="1" x14ac:dyDescent="0.25">
      <c r="E1858" s="8">
        <v>37168</v>
      </c>
      <c r="F1858">
        <v>355.08</v>
      </c>
      <c r="G1858">
        <v>629.93243951619388</v>
      </c>
    </row>
    <row r="1859" spans="5:7" ht="13.5" thickBot="1" x14ac:dyDescent="0.25">
      <c r="E1859" s="8">
        <v>37169</v>
      </c>
      <c r="F1859">
        <v>355.93</v>
      </c>
      <c r="G1859">
        <v>631.44038863636058</v>
      </c>
    </row>
    <row r="1860" spans="5:7" ht="13.5" thickBot="1" x14ac:dyDescent="0.25">
      <c r="E1860" s="8">
        <v>37172</v>
      </c>
      <c r="F1860">
        <v>355.72</v>
      </c>
      <c r="G1860">
        <v>631.10551545055171</v>
      </c>
    </row>
    <row r="1861" spans="5:7" ht="13.5" thickBot="1" x14ac:dyDescent="0.25">
      <c r="E1861" s="8">
        <v>37173</v>
      </c>
      <c r="F1861">
        <v>353.25</v>
      </c>
      <c r="G1861">
        <v>629.13150111942002</v>
      </c>
    </row>
    <row r="1862" spans="5:7" ht="13.5" thickBot="1" x14ac:dyDescent="0.25">
      <c r="E1862" s="8">
        <v>37174</v>
      </c>
      <c r="F1862">
        <v>351.66</v>
      </c>
      <c r="G1862">
        <v>626.6327073030252</v>
      </c>
    </row>
    <row r="1863" spans="5:7" ht="13.5" thickBot="1" x14ac:dyDescent="0.25">
      <c r="E1863" s="8">
        <v>37175</v>
      </c>
      <c r="F1863">
        <v>349.36</v>
      </c>
      <c r="G1863">
        <v>622.53427351244056</v>
      </c>
    </row>
    <row r="1864" spans="5:7" ht="13.5" thickBot="1" x14ac:dyDescent="0.25">
      <c r="E1864" s="8">
        <v>37176</v>
      </c>
      <c r="F1864">
        <v>348.85</v>
      </c>
      <c r="G1864">
        <v>621.62549036757184</v>
      </c>
    </row>
    <row r="1865" spans="5:7" ht="13.5" thickBot="1" x14ac:dyDescent="0.25">
      <c r="E1865" s="8">
        <v>37179</v>
      </c>
      <c r="F1865">
        <v>348.36</v>
      </c>
      <c r="G1865">
        <v>621.29307821328439</v>
      </c>
    </row>
    <row r="1866" spans="5:7" ht="13.5" thickBot="1" x14ac:dyDescent="0.25">
      <c r="E1866" s="8">
        <v>37180</v>
      </c>
      <c r="F1866">
        <v>348.68</v>
      </c>
      <c r="G1866">
        <v>621.86379179988512</v>
      </c>
    </row>
    <row r="1867" spans="5:7" ht="13.5" thickBot="1" x14ac:dyDescent="0.25">
      <c r="E1867" s="8">
        <v>37181</v>
      </c>
      <c r="F1867">
        <v>348.06</v>
      </c>
      <c r="G1867">
        <v>620.75803422584613</v>
      </c>
    </row>
    <row r="1868" spans="5:7" ht="13.5" thickBot="1" x14ac:dyDescent="0.25">
      <c r="E1868" s="8">
        <v>37182</v>
      </c>
      <c r="F1868">
        <v>347.35</v>
      </c>
      <c r="G1868">
        <v>621.57700602917168</v>
      </c>
    </row>
    <row r="1869" spans="5:7" ht="13.5" thickBot="1" x14ac:dyDescent="0.25">
      <c r="E1869" s="8">
        <v>37183</v>
      </c>
      <c r="F1869">
        <v>348.01</v>
      </c>
      <c r="G1869">
        <v>622.75806497254075</v>
      </c>
    </row>
    <row r="1870" spans="5:7" ht="13.5" thickBot="1" x14ac:dyDescent="0.25">
      <c r="E1870" s="8">
        <v>37186</v>
      </c>
      <c r="F1870">
        <v>348.24</v>
      </c>
      <c r="G1870">
        <v>623.16964611947253</v>
      </c>
    </row>
    <row r="1871" spans="5:7" ht="13.5" thickBot="1" x14ac:dyDescent="0.25">
      <c r="E1871" s="8">
        <v>37187</v>
      </c>
      <c r="F1871">
        <v>348.18</v>
      </c>
      <c r="G1871">
        <v>623.06227712462078</v>
      </c>
    </row>
    <row r="1872" spans="5:7" ht="13.5" thickBot="1" x14ac:dyDescent="0.25">
      <c r="E1872" s="8">
        <v>37188</v>
      </c>
      <c r="F1872">
        <v>348.19</v>
      </c>
      <c r="G1872">
        <v>623.08017195709613</v>
      </c>
    </row>
    <row r="1873" spans="5:7" ht="13.5" thickBot="1" x14ac:dyDescent="0.25">
      <c r="E1873" s="8">
        <v>37189</v>
      </c>
      <c r="F1873">
        <v>348.52</v>
      </c>
      <c r="G1873">
        <v>623.6707014287806</v>
      </c>
    </row>
    <row r="1874" spans="5:7" ht="13.5" thickBot="1" x14ac:dyDescent="0.25">
      <c r="E1874" s="8">
        <v>37190</v>
      </c>
      <c r="F1874">
        <v>348.73</v>
      </c>
      <c r="G1874">
        <v>624.04649291076169</v>
      </c>
    </row>
    <row r="1875" spans="5:7" ht="13.5" thickBot="1" x14ac:dyDescent="0.25">
      <c r="E1875" s="8">
        <v>37193</v>
      </c>
      <c r="F1875">
        <v>348.66</v>
      </c>
      <c r="G1875">
        <v>624.11601274851046</v>
      </c>
    </row>
    <row r="1876" spans="5:7" ht="13.5" thickBot="1" x14ac:dyDescent="0.25">
      <c r="E1876" s="8">
        <v>37194</v>
      </c>
      <c r="F1876">
        <v>347.86</v>
      </c>
      <c r="G1876">
        <v>622.68397921957444</v>
      </c>
    </row>
    <row r="1877" spans="5:7" ht="13.5" thickBot="1" x14ac:dyDescent="0.25">
      <c r="E1877" s="8">
        <v>37195</v>
      </c>
      <c r="F1877">
        <v>349.17</v>
      </c>
      <c r="G1877">
        <v>625.02893412320702</v>
      </c>
    </row>
    <row r="1878" spans="5:7" ht="13.5" thickBot="1" x14ac:dyDescent="0.25">
      <c r="E1878" s="8">
        <v>37200</v>
      </c>
      <c r="F1878">
        <v>349.89</v>
      </c>
      <c r="G1878">
        <v>626.31776429924935</v>
      </c>
    </row>
    <row r="1879" spans="5:7" ht="13.5" thickBot="1" x14ac:dyDescent="0.25">
      <c r="E1879" s="8">
        <v>37201</v>
      </c>
      <c r="F1879">
        <v>347.39</v>
      </c>
      <c r="G1879">
        <v>621.84265952132444</v>
      </c>
    </row>
    <row r="1880" spans="5:7" ht="13.5" thickBot="1" x14ac:dyDescent="0.25">
      <c r="E1880" s="8">
        <v>37202</v>
      </c>
      <c r="F1880">
        <v>346.93</v>
      </c>
      <c r="G1880">
        <v>621.3750955233387</v>
      </c>
    </row>
    <row r="1881" spans="5:7" ht="13.5" thickBot="1" x14ac:dyDescent="0.25">
      <c r="E1881" s="8">
        <v>37203</v>
      </c>
      <c r="F1881">
        <v>347.99</v>
      </c>
      <c r="G1881">
        <v>623.27362721922759</v>
      </c>
    </row>
    <row r="1882" spans="5:7" ht="13.5" thickBot="1" x14ac:dyDescent="0.25">
      <c r="E1882" s="8">
        <v>37204</v>
      </c>
      <c r="F1882">
        <v>349.23</v>
      </c>
      <c r="G1882">
        <v>625.49455108989014</v>
      </c>
    </row>
    <row r="1883" spans="5:7" ht="13.5" thickBot="1" x14ac:dyDescent="0.25">
      <c r="E1883" s="8">
        <v>37207</v>
      </c>
      <c r="F1883">
        <v>348.53</v>
      </c>
      <c r="G1883">
        <v>624.24080374354833</v>
      </c>
    </row>
    <row r="1884" spans="5:7" ht="13.5" thickBot="1" x14ac:dyDescent="0.25">
      <c r="E1884" s="8">
        <v>37208</v>
      </c>
      <c r="F1884">
        <v>347.59</v>
      </c>
      <c r="G1884">
        <v>622.55720016417513</v>
      </c>
    </row>
    <row r="1885" spans="5:7" ht="13.5" thickBot="1" x14ac:dyDescent="0.25">
      <c r="E1885" s="8">
        <v>37210</v>
      </c>
      <c r="F1885">
        <v>347.49</v>
      </c>
      <c r="G1885">
        <v>622.37809340041213</v>
      </c>
    </row>
    <row r="1886" spans="5:7" ht="13.5" thickBot="1" x14ac:dyDescent="0.25">
      <c r="E1886" s="8">
        <v>37211</v>
      </c>
      <c r="F1886">
        <v>345.09</v>
      </c>
      <c r="G1886">
        <v>622.22192671726873</v>
      </c>
    </row>
    <row r="1887" spans="5:7" ht="13.5" thickBot="1" x14ac:dyDescent="0.25">
      <c r="E1887" s="8">
        <v>37214</v>
      </c>
      <c r="F1887">
        <v>346.1</v>
      </c>
      <c r="G1887">
        <v>624.04302888187635</v>
      </c>
    </row>
    <row r="1888" spans="5:7" ht="13.5" thickBot="1" x14ac:dyDescent="0.25">
      <c r="E1888" s="8">
        <v>37215</v>
      </c>
      <c r="F1888">
        <v>347.54</v>
      </c>
      <c r="G1888">
        <v>626.63945177002984</v>
      </c>
    </row>
    <row r="1889" spans="5:7" ht="13.5" thickBot="1" x14ac:dyDescent="0.25">
      <c r="E1889" s="8">
        <v>37216</v>
      </c>
      <c r="F1889">
        <v>345.79</v>
      </c>
      <c r="G1889">
        <v>626.74365375461775</v>
      </c>
    </row>
    <row r="1890" spans="5:7" ht="13.5" thickBot="1" x14ac:dyDescent="0.25">
      <c r="E1890" s="8">
        <v>37217</v>
      </c>
      <c r="F1890">
        <v>347.02</v>
      </c>
      <c r="G1890">
        <v>628.97302618909578</v>
      </c>
    </row>
    <row r="1891" spans="5:7" ht="13.5" thickBot="1" x14ac:dyDescent="0.25">
      <c r="E1891" s="8">
        <v>37218</v>
      </c>
      <c r="F1891">
        <v>347.69</v>
      </c>
      <c r="G1891">
        <v>630.18739979161637</v>
      </c>
    </row>
    <row r="1892" spans="5:7" ht="13.5" thickBot="1" x14ac:dyDescent="0.25">
      <c r="E1892" s="8">
        <v>37221</v>
      </c>
      <c r="F1892">
        <v>347.26</v>
      </c>
      <c r="G1892">
        <v>629.40802568850609</v>
      </c>
    </row>
    <row r="1893" spans="5:7" ht="13.5" thickBot="1" x14ac:dyDescent="0.25">
      <c r="E1893" s="8">
        <v>37222</v>
      </c>
      <c r="F1893">
        <v>347.01</v>
      </c>
      <c r="G1893">
        <v>628.95490120995362</v>
      </c>
    </row>
    <row r="1894" spans="5:7" ht="13.5" thickBot="1" x14ac:dyDescent="0.25">
      <c r="E1894" s="8">
        <v>37223</v>
      </c>
      <c r="F1894">
        <v>348.08</v>
      </c>
      <c r="G1894">
        <v>630.89427397815814</v>
      </c>
    </row>
    <row r="1895" spans="5:7" ht="13.5" thickBot="1" x14ac:dyDescent="0.25">
      <c r="E1895" s="8">
        <v>37224</v>
      </c>
      <c r="F1895">
        <v>347.8</v>
      </c>
      <c r="G1895">
        <v>630.44732841397172</v>
      </c>
    </row>
    <row r="1896" spans="5:7" ht="13.5" thickBot="1" x14ac:dyDescent="0.25">
      <c r="E1896" s="8">
        <v>37225</v>
      </c>
      <c r="F1896">
        <v>348.38</v>
      </c>
      <c r="G1896">
        <v>631.49867818533482</v>
      </c>
    </row>
    <row r="1897" spans="5:7" ht="13.5" thickBot="1" x14ac:dyDescent="0.25">
      <c r="E1897" s="8">
        <v>37228</v>
      </c>
      <c r="F1897">
        <v>347.88</v>
      </c>
      <c r="G1897">
        <v>630.59234217553899</v>
      </c>
    </row>
    <row r="1898" spans="5:7" ht="13.5" thickBot="1" x14ac:dyDescent="0.25">
      <c r="E1898" s="8">
        <v>37229</v>
      </c>
      <c r="F1898">
        <v>348.02</v>
      </c>
      <c r="G1898">
        <v>630.84611625828177</v>
      </c>
    </row>
    <row r="1899" spans="5:7" ht="13.5" thickBot="1" x14ac:dyDescent="0.25">
      <c r="E1899" s="8">
        <v>37230</v>
      </c>
      <c r="F1899">
        <v>347.57</v>
      </c>
      <c r="G1899">
        <v>630.0304138494655</v>
      </c>
    </row>
    <row r="1900" spans="5:7" ht="13.5" thickBot="1" x14ac:dyDescent="0.25">
      <c r="E1900" s="8">
        <v>37231</v>
      </c>
      <c r="F1900">
        <v>345.57</v>
      </c>
      <c r="G1900">
        <v>629.14912455829369</v>
      </c>
    </row>
    <row r="1901" spans="5:7" ht="13.5" thickBot="1" x14ac:dyDescent="0.25">
      <c r="E1901" s="8">
        <v>37232</v>
      </c>
      <c r="F1901">
        <v>345.17</v>
      </c>
      <c r="G1901">
        <v>628.42087948544793</v>
      </c>
    </row>
    <row r="1902" spans="5:7" ht="13.5" thickBot="1" x14ac:dyDescent="0.25">
      <c r="E1902" s="8">
        <v>37235</v>
      </c>
      <c r="F1902">
        <v>343.95932501683302</v>
      </c>
      <c r="G1902">
        <v>627.5614391621109</v>
      </c>
    </row>
    <row r="1903" spans="5:7" ht="13.5" thickBot="1" x14ac:dyDescent="0.25">
      <c r="E1903" s="8">
        <v>37236</v>
      </c>
      <c r="F1903">
        <v>343.46</v>
      </c>
      <c r="G1903">
        <v>626.65040956243934</v>
      </c>
    </row>
    <row r="1904" spans="5:7" ht="13.5" thickBot="1" x14ac:dyDescent="0.25">
      <c r="E1904" s="8">
        <v>37237</v>
      </c>
      <c r="F1904">
        <v>343</v>
      </c>
      <c r="G1904">
        <v>625.81112933068391</v>
      </c>
    </row>
    <row r="1905" spans="5:7" ht="13.5" thickBot="1" x14ac:dyDescent="0.25">
      <c r="E1905" s="8">
        <v>37238</v>
      </c>
      <c r="F1905">
        <v>341.8</v>
      </c>
      <c r="G1905">
        <v>624.37857057711028</v>
      </c>
    </row>
    <row r="1906" spans="5:7" ht="13.5" thickBot="1" x14ac:dyDescent="0.25">
      <c r="E1906" s="8">
        <v>37239</v>
      </c>
      <c r="F1906">
        <v>341.25</v>
      </c>
      <c r="G1906">
        <v>623.37386544598849</v>
      </c>
    </row>
    <row r="1907" spans="5:7" ht="13.5" thickBot="1" x14ac:dyDescent="0.25">
      <c r="E1907" s="8">
        <v>37243</v>
      </c>
      <c r="F1907">
        <v>338.58</v>
      </c>
      <c r="G1907">
        <v>620.78869384218876</v>
      </c>
    </row>
    <row r="1908" spans="5:7" ht="13.5" thickBot="1" x14ac:dyDescent="0.25">
      <c r="E1908" s="8">
        <v>37244</v>
      </c>
      <c r="F1908">
        <v>337.77</v>
      </c>
      <c r="G1908">
        <v>620.11631027136775</v>
      </c>
    </row>
    <row r="1909" spans="5:7" ht="13.5" thickBot="1" x14ac:dyDescent="0.25">
      <c r="E1909" s="8">
        <v>37245</v>
      </c>
      <c r="F1909">
        <v>339.03</v>
      </c>
      <c r="G1909">
        <v>622.75710872133811</v>
      </c>
    </row>
    <row r="1910" spans="5:7" ht="13.5" thickBot="1" x14ac:dyDescent="0.25">
      <c r="E1910" s="8">
        <v>37246</v>
      </c>
      <c r="F1910">
        <v>338.89</v>
      </c>
      <c r="G1910">
        <v>622.49994565252132</v>
      </c>
    </row>
    <row r="1911" spans="5:7" ht="13.5" thickBot="1" x14ac:dyDescent="0.25">
      <c r="E1911" s="8">
        <v>37249</v>
      </c>
      <c r="F1911">
        <v>338.67</v>
      </c>
      <c r="G1911">
        <v>622.09583225866629</v>
      </c>
    </row>
    <row r="1912" spans="5:7" ht="13.5" thickBot="1" x14ac:dyDescent="0.25">
      <c r="E1912" s="8">
        <v>37251</v>
      </c>
      <c r="F1912">
        <v>337.8</v>
      </c>
      <c r="G1912">
        <v>620.49774747387562</v>
      </c>
    </row>
    <row r="1913" spans="5:7" ht="13.5" thickBot="1" x14ac:dyDescent="0.25">
      <c r="E1913" s="8">
        <v>37252</v>
      </c>
      <c r="F1913">
        <v>337.22</v>
      </c>
      <c r="G1913">
        <v>619.43235761734854</v>
      </c>
    </row>
    <row r="1914" spans="5:7" ht="13.5" thickBot="1" x14ac:dyDescent="0.25">
      <c r="E1914" s="8">
        <v>37253</v>
      </c>
      <c r="F1914">
        <v>339.45</v>
      </c>
      <c r="G1914">
        <v>623.52859792778884</v>
      </c>
    </row>
    <row r="1915" spans="5:7" ht="13.5" thickBot="1" x14ac:dyDescent="0.25">
      <c r="E1915" s="8">
        <v>37256</v>
      </c>
      <c r="F1915">
        <v>340.92</v>
      </c>
      <c r="G1915">
        <v>626.74848171712199</v>
      </c>
    </row>
    <row r="1916" spans="5:7" ht="13.5" thickBot="1" x14ac:dyDescent="0.25">
      <c r="E1916" s="8">
        <v>37259</v>
      </c>
      <c r="F1916">
        <v>341.02</v>
      </c>
      <c r="G1916">
        <v>626.93232205553477</v>
      </c>
    </row>
    <row r="1917" spans="5:7" ht="13.5" thickBot="1" x14ac:dyDescent="0.25">
      <c r="E1917" s="8">
        <v>37260</v>
      </c>
      <c r="F1917">
        <v>341.79</v>
      </c>
      <c r="G1917">
        <v>628.34789266131384</v>
      </c>
    </row>
    <row r="1918" spans="5:7" ht="13.5" thickBot="1" x14ac:dyDescent="0.25">
      <c r="E1918" s="8">
        <v>37263</v>
      </c>
      <c r="F1918">
        <v>343.98</v>
      </c>
      <c r="G1918">
        <v>632.4167605421344</v>
      </c>
    </row>
    <row r="1919" spans="5:7" ht="13.5" thickBot="1" x14ac:dyDescent="0.25">
      <c r="E1919" s="8">
        <v>37264</v>
      </c>
      <c r="F1919">
        <v>345.68</v>
      </c>
      <c r="G1919">
        <v>635.97194259413175</v>
      </c>
    </row>
    <row r="1920" spans="5:7" ht="13.5" thickBot="1" x14ac:dyDescent="0.25">
      <c r="E1920" s="8">
        <v>37265</v>
      </c>
      <c r="F1920">
        <v>345.9</v>
      </c>
      <c r="G1920">
        <v>636.37669215259825</v>
      </c>
    </row>
    <row r="1921" spans="5:7" ht="13.5" thickBot="1" x14ac:dyDescent="0.25">
      <c r="E1921" s="8">
        <v>37266</v>
      </c>
      <c r="F1921">
        <v>346.77</v>
      </c>
      <c r="G1921">
        <v>637.97729267926127</v>
      </c>
    </row>
    <row r="1922" spans="5:7" ht="13.5" thickBot="1" x14ac:dyDescent="0.25">
      <c r="E1922" s="8">
        <v>37267</v>
      </c>
      <c r="F1922">
        <v>346.92</v>
      </c>
      <c r="G1922">
        <v>638.8532060845514</v>
      </c>
    </row>
    <row r="1923" spans="5:7" ht="13.5" thickBot="1" x14ac:dyDescent="0.25">
      <c r="E1923" s="8">
        <v>37270</v>
      </c>
      <c r="F1923">
        <v>348.66</v>
      </c>
      <c r="G1923">
        <v>642.05741621538027</v>
      </c>
    </row>
    <row r="1924" spans="5:7" ht="13.5" thickBot="1" x14ac:dyDescent="0.25">
      <c r="E1924" s="8">
        <v>37271</v>
      </c>
      <c r="F1924">
        <v>354.1</v>
      </c>
      <c r="G1924">
        <v>652.07517662440819</v>
      </c>
    </row>
    <row r="1925" spans="5:7" ht="13.5" thickBot="1" x14ac:dyDescent="0.25">
      <c r="E1925" s="8">
        <v>37272</v>
      </c>
      <c r="F1925">
        <v>357.96</v>
      </c>
      <c r="G1925">
        <v>659.18336691463742</v>
      </c>
    </row>
    <row r="1926" spans="5:7" ht="13.5" thickBot="1" x14ac:dyDescent="0.25">
      <c r="E1926" s="8">
        <v>37273</v>
      </c>
      <c r="F1926">
        <v>359.79</v>
      </c>
      <c r="G1926">
        <v>662.55331205223331</v>
      </c>
    </row>
    <row r="1927" spans="5:7" ht="13.5" thickBot="1" x14ac:dyDescent="0.25">
      <c r="E1927" s="8">
        <v>37274</v>
      </c>
      <c r="F1927">
        <v>361.96</v>
      </c>
      <c r="G1927">
        <v>666.5493672153932</v>
      </c>
    </row>
    <row r="1928" spans="5:7" ht="13.5" thickBot="1" x14ac:dyDescent="0.25">
      <c r="E1928" s="8">
        <v>37277</v>
      </c>
      <c r="F1928">
        <v>363.46</v>
      </c>
      <c r="G1928">
        <v>669.31161732817657</v>
      </c>
    </row>
    <row r="1929" spans="5:7" ht="13.5" thickBot="1" x14ac:dyDescent="0.25">
      <c r="E1929" s="8">
        <v>37279</v>
      </c>
      <c r="F1929">
        <v>363.87</v>
      </c>
      <c r="G1929">
        <v>670.06663235900407</v>
      </c>
    </row>
    <row r="1930" spans="5:7" ht="13.5" thickBot="1" x14ac:dyDescent="0.25">
      <c r="E1930" s="8">
        <v>37280</v>
      </c>
      <c r="F1930">
        <v>364.46</v>
      </c>
      <c r="G1930">
        <v>671.15311740336551</v>
      </c>
    </row>
    <row r="1931" spans="5:7" ht="13.5" thickBot="1" x14ac:dyDescent="0.25">
      <c r="E1931" s="8">
        <v>37281</v>
      </c>
      <c r="F1931">
        <v>366.2</v>
      </c>
      <c r="G1931">
        <v>674.35732753419427</v>
      </c>
    </row>
    <row r="1932" spans="5:7" ht="13.5" thickBot="1" x14ac:dyDescent="0.25">
      <c r="E1932" s="8">
        <v>37285</v>
      </c>
      <c r="F1932">
        <v>367.59</v>
      </c>
      <c r="G1932">
        <v>676.91701263870686</v>
      </c>
    </row>
    <row r="1933" spans="5:7" ht="13.5" thickBot="1" x14ac:dyDescent="0.25">
      <c r="E1933" s="8">
        <v>37286</v>
      </c>
      <c r="F1933">
        <v>369.94</v>
      </c>
      <c r="G1933">
        <v>681.24453781540103</v>
      </c>
    </row>
    <row r="1934" spans="5:7" ht="13.5" thickBot="1" x14ac:dyDescent="0.25">
      <c r="E1934" s="8">
        <v>37287</v>
      </c>
      <c r="F1934">
        <v>373.88</v>
      </c>
      <c r="G1934">
        <v>688.50004811164547</v>
      </c>
    </row>
    <row r="1935" spans="5:7" ht="13.5" thickBot="1" x14ac:dyDescent="0.25">
      <c r="E1935" s="8">
        <v>37291</v>
      </c>
      <c r="F1935">
        <v>376.24</v>
      </c>
      <c r="G1935">
        <v>692.84598828909134</v>
      </c>
    </row>
    <row r="1936" spans="5:7" ht="13.5" thickBot="1" x14ac:dyDescent="0.25">
      <c r="E1936" s="8">
        <v>37292</v>
      </c>
      <c r="F1936">
        <v>380.22</v>
      </c>
      <c r="G1936">
        <v>700.17515858834338</v>
      </c>
    </row>
    <row r="1937" spans="5:7" ht="13.5" thickBot="1" x14ac:dyDescent="0.25">
      <c r="E1937" s="8">
        <v>37293</v>
      </c>
      <c r="F1937">
        <v>386.51</v>
      </c>
      <c r="G1937">
        <v>711.75819406128187</v>
      </c>
    </row>
    <row r="1938" spans="5:7" ht="13.5" thickBot="1" x14ac:dyDescent="0.25">
      <c r="E1938" s="8">
        <v>37294</v>
      </c>
      <c r="F1938">
        <v>388.91</v>
      </c>
      <c r="G1938">
        <v>716.17779424173546</v>
      </c>
    </row>
    <row r="1939" spans="5:7" ht="13.5" thickBot="1" x14ac:dyDescent="0.25">
      <c r="E1939" s="8">
        <v>37295</v>
      </c>
      <c r="F1939">
        <v>386.59</v>
      </c>
      <c r="G1939">
        <v>711.90551406729696</v>
      </c>
    </row>
    <row r="1940" spans="5:7" ht="13.5" thickBot="1" x14ac:dyDescent="0.25">
      <c r="E1940" s="8">
        <v>37298</v>
      </c>
      <c r="F1940">
        <v>386.44</v>
      </c>
      <c r="G1940">
        <v>711.62928905601871</v>
      </c>
    </row>
    <row r="1941" spans="5:7" ht="13.5" thickBot="1" x14ac:dyDescent="0.25">
      <c r="E1941" s="8">
        <v>37300</v>
      </c>
      <c r="F1941">
        <v>383.49</v>
      </c>
      <c r="G1941">
        <v>706.1968638342114</v>
      </c>
    </row>
    <row r="1942" spans="5:7" ht="13.5" thickBot="1" x14ac:dyDescent="0.25">
      <c r="E1942" s="8">
        <v>37301</v>
      </c>
      <c r="F1942">
        <v>379.67</v>
      </c>
      <c r="G1942">
        <v>699.16233354698966</v>
      </c>
    </row>
    <row r="1943" spans="5:7" ht="13.5" thickBot="1" x14ac:dyDescent="0.25">
      <c r="E1943" s="8">
        <v>37302</v>
      </c>
      <c r="F1943">
        <v>377.41</v>
      </c>
      <c r="G1943">
        <v>695.00054337706263</v>
      </c>
    </row>
    <row r="1944" spans="5:7" ht="13.5" thickBot="1" x14ac:dyDescent="0.25">
      <c r="E1944" s="8">
        <v>37305</v>
      </c>
      <c r="F1944">
        <v>374.6</v>
      </c>
      <c r="G1944">
        <v>689.82592816578165</v>
      </c>
    </row>
    <row r="1945" spans="5:7" ht="13.5" thickBot="1" x14ac:dyDescent="0.25">
      <c r="E1945" s="8">
        <v>37306</v>
      </c>
      <c r="F1945">
        <v>375.44</v>
      </c>
      <c r="G1945">
        <v>691.37278822894041</v>
      </c>
    </row>
    <row r="1946" spans="5:7" ht="13.5" thickBot="1" x14ac:dyDescent="0.25">
      <c r="E1946" s="8">
        <v>37307</v>
      </c>
      <c r="F1946">
        <v>375.09</v>
      </c>
      <c r="G1946">
        <v>690.72826320262425</v>
      </c>
    </row>
    <row r="1947" spans="5:7" ht="13.5" thickBot="1" x14ac:dyDescent="0.25">
      <c r="E1947" s="8">
        <v>37308</v>
      </c>
      <c r="F1947">
        <v>374.23</v>
      </c>
      <c r="G1947">
        <v>689.14457313796186</v>
      </c>
    </row>
    <row r="1948" spans="5:7" ht="13.5" thickBot="1" x14ac:dyDescent="0.25">
      <c r="E1948" s="8">
        <v>37309</v>
      </c>
      <c r="F1948">
        <v>374.65</v>
      </c>
      <c r="G1948">
        <v>689.91800316954118</v>
      </c>
    </row>
    <row r="1949" spans="5:7" ht="13.5" thickBot="1" x14ac:dyDescent="0.25">
      <c r="E1949" s="8">
        <v>37312</v>
      </c>
      <c r="F1949">
        <v>372.56</v>
      </c>
      <c r="G1949">
        <v>686.06926801239638</v>
      </c>
    </row>
    <row r="1950" spans="5:7" ht="13.5" thickBot="1" x14ac:dyDescent="0.25">
      <c r="E1950" s="8">
        <v>37313</v>
      </c>
      <c r="F1950">
        <v>370.92</v>
      </c>
      <c r="G1950">
        <v>683.04920788908657</v>
      </c>
    </row>
    <row r="1951" spans="5:7" ht="13.5" thickBot="1" x14ac:dyDescent="0.25">
      <c r="E1951" s="8">
        <v>37314</v>
      </c>
      <c r="F1951">
        <v>371.03</v>
      </c>
      <c r="G1951">
        <v>683.25177289735734</v>
      </c>
    </row>
    <row r="1952" spans="5:7" ht="13.5" thickBot="1" x14ac:dyDescent="0.25">
      <c r="E1952" s="8">
        <v>37315</v>
      </c>
      <c r="F1952">
        <v>372.95</v>
      </c>
      <c r="G1952">
        <v>686.78745304172014</v>
      </c>
    </row>
    <row r="1953" spans="5:7" ht="13.5" thickBot="1" x14ac:dyDescent="0.25">
      <c r="E1953" s="8">
        <v>37316</v>
      </c>
      <c r="F1953">
        <v>373.62</v>
      </c>
      <c r="G1953">
        <v>688.02125809209679</v>
      </c>
    </row>
    <row r="1954" spans="5:7" ht="13.5" thickBot="1" x14ac:dyDescent="0.25">
      <c r="E1954" s="8">
        <v>37319</v>
      </c>
      <c r="F1954">
        <v>373.65</v>
      </c>
      <c r="G1954">
        <v>688.07650309435235</v>
      </c>
    </row>
    <row r="1955" spans="5:7" ht="13.5" thickBot="1" x14ac:dyDescent="0.25">
      <c r="E1955" s="8">
        <v>37320</v>
      </c>
      <c r="F1955">
        <v>372.17</v>
      </c>
      <c r="G1955">
        <v>685.35108298307273</v>
      </c>
    </row>
    <row r="1956" spans="5:7" ht="13.5" thickBot="1" x14ac:dyDescent="0.25">
      <c r="E1956" s="8">
        <v>37321</v>
      </c>
      <c r="F1956">
        <v>373.96</v>
      </c>
      <c r="G1956">
        <v>688.6473681176609</v>
      </c>
    </row>
    <row r="1957" spans="5:7" ht="13.5" thickBot="1" x14ac:dyDescent="0.25">
      <c r="E1957" s="8">
        <v>37322</v>
      </c>
      <c r="F1957">
        <v>373.62</v>
      </c>
      <c r="G1957">
        <v>688.15932696986488</v>
      </c>
    </row>
    <row r="1958" spans="5:7" ht="13.5" thickBot="1" x14ac:dyDescent="0.25">
      <c r="E1958" s="8">
        <v>37323</v>
      </c>
      <c r="F1958">
        <v>373.3</v>
      </c>
      <c r="G1958">
        <v>687.56992869185422</v>
      </c>
    </row>
    <row r="1959" spans="5:7" ht="13.5" thickBot="1" x14ac:dyDescent="0.25">
      <c r="E1959" s="8">
        <v>37326</v>
      </c>
      <c r="F1959">
        <v>373.39</v>
      </c>
      <c r="G1959">
        <v>687.73569695754475</v>
      </c>
    </row>
    <row r="1960" spans="5:7" ht="13.5" thickBot="1" x14ac:dyDescent="0.25">
      <c r="E1960" s="8">
        <v>37328</v>
      </c>
      <c r="F1960">
        <v>374.39</v>
      </c>
      <c r="G1960">
        <v>689.57756657632819</v>
      </c>
    </row>
    <row r="1961" spans="5:7" ht="13.5" thickBot="1" x14ac:dyDescent="0.25">
      <c r="E1961" s="8">
        <v>37329</v>
      </c>
      <c r="F1961">
        <v>374.99</v>
      </c>
      <c r="G1961">
        <v>690.6826883475984</v>
      </c>
    </row>
    <row r="1962" spans="5:7" ht="13.5" thickBot="1" x14ac:dyDescent="0.25">
      <c r="E1962" s="8">
        <v>37330</v>
      </c>
      <c r="F1962">
        <v>376.27</v>
      </c>
      <c r="G1962">
        <v>693.04028145964116</v>
      </c>
    </row>
    <row r="1963" spans="5:7" ht="13.5" thickBot="1" x14ac:dyDescent="0.25">
      <c r="E1963" s="8">
        <v>37333</v>
      </c>
      <c r="F1963">
        <v>376.75</v>
      </c>
      <c r="G1963">
        <v>694.03864549914363</v>
      </c>
    </row>
    <row r="1964" spans="5:7" ht="13.5" thickBot="1" x14ac:dyDescent="0.25">
      <c r="E1964" s="8">
        <v>37334</v>
      </c>
      <c r="F1964">
        <v>374.9</v>
      </c>
      <c r="G1964">
        <v>690.63062560750882</v>
      </c>
    </row>
    <row r="1965" spans="5:7" ht="13.5" thickBot="1" x14ac:dyDescent="0.25">
      <c r="E1965" s="8">
        <v>37335</v>
      </c>
      <c r="F1965">
        <v>375.28</v>
      </c>
      <c r="G1965">
        <v>691.33065131497972</v>
      </c>
    </row>
    <row r="1966" spans="5:7" ht="13.5" thickBot="1" x14ac:dyDescent="0.25">
      <c r="E1966" s="8">
        <v>37336</v>
      </c>
      <c r="F1966">
        <v>374.92</v>
      </c>
      <c r="G1966">
        <v>695.90407896201782</v>
      </c>
    </row>
    <row r="1967" spans="5:7" ht="13.5" thickBot="1" x14ac:dyDescent="0.25">
      <c r="E1967" s="8">
        <v>37337</v>
      </c>
      <c r="F1967">
        <v>375.05</v>
      </c>
      <c r="G1967">
        <v>696.14537718634574</v>
      </c>
    </row>
    <row r="1968" spans="5:7" ht="13.5" thickBot="1" x14ac:dyDescent="0.25">
      <c r="E1968" s="8">
        <v>37340</v>
      </c>
      <c r="F1968">
        <v>375.05</v>
      </c>
      <c r="G1968">
        <v>696.14537718634574</v>
      </c>
    </row>
    <row r="1969" spans="5:7" ht="13.5" thickBot="1" x14ac:dyDescent="0.25">
      <c r="E1969" s="8">
        <v>37341</v>
      </c>
      <c r="F1969">
        <v>374.54</v>
      </c>
      <c r="G1969">
        <v>695.19874569090507</v>
      </c>
    </row>
    <row r="1970" spans="5:7" ht="13.5" thickBot="1" x14ac:dyDescent="0.25">
      <c r="E1970" s="8">
        <v>37342</v>
      </c>
      <c r="F1970">
        <v>373.02</v>
      </c>
      <c r="G1970">
        <v>697.12453434490772</v>
      </c>
    </row>
    <row r="1971" spans="5:7" ht="13.5" thickBot="1" x14ac:dyDescent="0.25">
      <c r="E1971" s="8">
        <v>37343</v>
      </c>
      <c r="F1971">
        <v>373.04</v>
      </c>
      <c r="G1971">
        <v>697.16191167236173</v>
      </c>
    </row>
    <row r="1972" spans="5:7" ht="13.5" thickBot="1" x14ac:dyDescent="0.25">
      <c r="E1972" s="8">
        <v>37344</v>
      </c>
      <c r="F1972">
        <v>373.43</v>
      </c>
      <c r="G1972">
        <v>697.89076955771498</v>
      </c>
    </row>
    <row r="1973" spans="5:7" ht="13.5" thickBot="1" x14ac:dyDescent="0.25">
      <c r="E1973" s="8">
        <v>37347</v>
      </c>
      <c r="F1973">
        <v>372.62</v>
      </c>
      <c r="G1973">
        <v>696.37698779582718</v>
      </c>
    </row>
    <row r="1974" spans="5:7" ht="13.5" thickBot="1" x14ac:dyDescent="0.25">
      <c r="E1974" s="8">
        <v>37348</v>
      </c>
      <c r="F1974">
        <v>369.5</v>
      </c>
      <c r="G1974">
        <v>690.54612471300027</v>
      </c>
    </row>
    <row r="1975" spans="5:7" ht="13.5" thickBot="1" x14ac:dyDescent="0.25">
      <c r="E1975" s="8">
        <v>37349</v>
      </c>
      <c r="F1975">
        <v>365.51</v>
      </c>
      <c r="G1975">
        <v>689.91205673623165</v>
      </c>
    </row>
    <row r="1976" spans="5:7" ht="13.5" thickBot="1" x14ac:dyDescent="0.25">
      <c r="E1976" s="8">
        <v>37350</v>
      </c>
      <c r="F1976">
        <v>365.16</v>
      </c>
      <c r="G1976">
        <v>689.25142031080509</v>
      </c>
    </row>
    <row r="1977" spans="5:7" ht="13.5" thickBot="1" x14ac:dyDescent="0.25">
      <c r="E1977" s="8">
        <v>37351</v>
      </c>
      <c r="F1977">
        <v>365.9</v>
      </c>
      <c r="G1977">
        <v>690.64819446742126</v>
      </c>
    </row>
    <row r="1978" spans="5:7" ht="13.5" thickBot="1" x14ac:dyDescent="0.25">
      <c r="E1978" s="8">
        <v>37354</v>
      </c>
      <c r="F1978">
        <v>364.82</v>
      </c>
      <c r="G1978">
        <v>688.60965921181923</v>
      </c>
    </row>
    <row r="1979" spans="5:7" ht="13.5" thickBot="1" x14ac:dyDescent="0.25">
      <c r="E1979" s="8">
        <v>37355</v>
      </c>
      <c r="F1979">
        <v>364.27</v>
      </c>
      <c r="G1979">
        <v>687.70496292846337</v>
      </c>
    </row>
    <row r="1980" spans="5:7" ht="13.5" thickBot="1" x14ac:dyDescent="0.25">
      <c r="E1980" s="8">
        <v>37356</v>
      </c>
      <c r="F1980">
        <v>364.28</v>
      </c>
      <c r="G1980">
        <v>687.72384191830406</v>
      </c>
    </row>
    <row r="1981" spans="5:7" ht="13.5" thickBot="1" x14ac:dyDescent="0.25">
      <c r="E1981" s="8">
        <v>37357</v>
      </c>
      <c r="F1981">
        <v>364.71</v>
      </c>
      <c r="G1981">
        <v>689.54487275791553</v>
      </c>
    </row>
    <row r="1982" spans="5:7" ht="13.5" thickBot="1" x14ac:dyDescent="0.25">
      <c r="E1982" s="8">
        <v>37358</v>
      </c>
      <c r="F1982">
        <v>362.67</v>
      </c>
      <c r="G1982">
        <v>689.91049352599134</v>
      </c>
    </row>
    <row r="1983" spans="5:7" ht="13.5" thickBot="1" x14ac:dyDescent="0.25">
      <c r="E1983" s="8">
        <v>37361</v>
      </c>
      <c r="F1983">
        <v>360.48</v>
      </c>
      <c r="G1983">
        <v>687.61003327406183</v>
      </c>
    </row>
    <row r="1984" spans="5:7" ht="13.5" thickBot="1" x14ac:dyDescent="0.25">
      <c r="E1984" s="8">
        <v>37362</v>
      </c>
      <c r="F1984">
        <v>361</v>
      </c>
      <c r="G1984">
        <v>688.60192524394233</v>
      </c>
    </row>
    <row r="1985" spans="5:7" ht="13.5" thickBot="1" x14ac:dyDescent="0.25">
      <c r="E1985" s="8">
        <v>37363</v>
      </c>
      <c r="F1985">
        <v>361.26</v>
      </c>
      <c r="G1985">
        <v>689.09787122888258</v>
      </c>
    </row>
    <row r="1986" spans="5:7" ht="13.5" thickBot="1" x14ac:dyDescent="0.25">
      <c r="E1986" s="8">
        <v>37364</v>
      </c>
      <c r="F1986">
        <v>360.47</v>
      </c>
      <c r="G1986">
        <v>687.59095842848728</v>
      </c>
    </row>
    <row r="1987" spans="5:7" ht="13.5" thickBot="1" x14ac:dyDescent="0.25">
      <c r="E1987" s="8">
        <v>37365</v>
      </c>
      <c r="F1987">
        <v>359.93</v>
      </c>
      <c r="G1987">
        <v>686.56091676745757</v>
      </c>
    </row>
    <row r="1988" spans="5:7" ht="13.5" thickBot="1" x14ac:dyDescent="0.25">
      <c r="E1988" s="8">
        <v>37368</v>
      </c>
      <c r="F1988">
        <v>359.64</v>
      </c>
      <c r="G1988">
        <v>686.00774624579344</v>
      </c>
    </row>
    <row r="1989" spans="5:7" ht="13.5" thickBot="1" x14ac:dyDescent="0.25">
      <c r="E1989" s="8">
        <v>37369</v>
      </c>
      <c r="F1989">
        <v>359.33</v>
      </c>
      <c r="G1989">
        <v>685.4164260329801</v>
      </c>
    </row>
    <row r="1990" spans="5:7" ht="13.5" thickBot="1" x14ac:dyDescent="0.25">
      <c r="E1990" s="8">
        <v>37370</v>
      </c>
      <c r="F1990">
        <v>359.44</v>
      </c>
      <c r="G1990">
        <v>685.62624933430095</v>
      </c>
    </row>
    <row r="1991" spans="5:7" ht="13.5" thickBot="1" x14ac:dyDescent="0.25">
      <c r="E1991" s="8">
        <v>37371</v>
      </c>
      <c r="F1991">
        <v>355.79</v>
      </c>
      <c r="G1991">
        <v>678.66393069956302</v>
      </c>
    </row>
    <row r="1992" spans="5:7" ht="13.5" thickBot="1" x14ac:dyDescent="0.25">
      <c r="E1992" s="8">
        <v>37372</v>
      </c>
      <c r="F1992">
        <v>355.05</v>
      </c>
      <c r="G1992">
        <v>677.25239212704082</v>
      </c>
    </row>
    <row r="1993" spans="5:7" ht="13.5" thickBot="1" x14ac:dyDescent="0.25">
      <c r="E1993" s="8">
        <v>37375</v>
      </c>
      <c r="F1993">
        <v>354.34</v>
      </c>
      <c r="G1993">
        <v>675.89807809124238</v>
      </c>
    </row>
    <row r="1994" spans="5:7" ht="13.5" thickBot="1" x14ac:dyDescent="0.25">
      <c r="E1994" s="8">
        <v>37376</v>
      </c>
      <c r="F1994">
        <v>353.64</v>
      </c>
      <c r="G1994">
        <v>676.2829677933662</v>
      </c>
    </row>
    <row r="1995" spans="5:7" ht="13.5" thickBot="1" x14ac:dyDescent="0.25">
      <c r="E1995" s="8">
        <v>37378</v>
      </c>
      <c r="F1995">
        <v>353.88</v>
      </c>
      <c r="G1995">
        <v>676.74193146339906</v>
      </c>
    </row>
    <row r="1996" spans="5:7" ht="13.5" thickBot="1" x14ac:dyDescent="0.25">
      <c r="E1996" s="8">
        <v>37379</v>
      </c>
      <c r="F1996">
        <v>352.43</v>
      </c>
      <c r="G1996">
        <v>673.96902595695076</v>
      </c>
    </row>
    <row r="1997" spans="5:7" ht="13.5" thickBot="1" x14ac:dyDescent="0.25">
      <c r="E1997" s="8">
        <v>37382</v>
      </c>
      <c r="F1997">
        <v>353.46</v>
      </c>
      <c r="G1997">
        <v>675.93874504084147</v>
      </c>
    </row>
    <row r="1998" spans="5:7" ht="13.5" thickBot="1" x14ac:dyDescent="0.25">
      <c r="E1998" s="8">
        <v>37383</v>
      </c>
      <c r="F1998">
        <v>351.69</v>
      </c>
      <c r="G1998">
        <v>672.55388797434944</v>
      </c>
    </row>
    <row r="1999" spans="5:7" ht="13.5" thickBot="1" x14ac:dyDescent="0.25">
      <c r="E1999" s="8">
        <v>37384</v>
      </c>
      <c r="F1999">
        <v>351.7</v>
      </c>
      <c r="G1999">
        <v>672.57301146060081</v>
      </c>
    </row>
    <row r="2000" spans="5:7" ht="13.5" thickBot="1" x14ac:dyDescent="0.25">
      <c r="E2000" s="8">
        <v>37385</v>
      </c>
      <c r="F2000">
        <v>352.93</v>
      </c>
      <c r="G2000">
        <v>675.09782512790753</v>
      </c>
    </row>
    <row r="2001" spans="5:7" ht="13.5" thickBot="1" x14ac:dyDescent="0.25">
      <c r="E2001" s="8">
        <v>37386</v>
      </c>
      <c r="F2001">
        <v>354.91</v>
      </c>
      <c r="G2001">
        <v>678.88524386180177</v>
      </c>
    </row>
    <row r="2002" spans="5:7" ht="13.5" thickBot="1" x14ac:dyDescent="0.25">
      <c r="E2002" s="8">
        <v>37389</v>
      </c>
      <c r="F2002">
        <v>354.85</v>
      </c>
      <c r="G2002">
        <v>678.77047359713822</v>
      </c>
    </row>
    <row r="2003" spans="5:7" ht="13.5" thickBot="1" x14ac:dyDescent="0.25">
      <c r="E2003" s="8">
        <v>37390</v>
      </c>
      <c r="F2003">
        <v>354.97</v>
      </c>
      <c r="G2003">
        <v>679.00001412646509</v>
      </c>
    </row>
    <row r="2004" spans="5:7" ht="13.5" thickBot="1" x14ac:dyDescent="0.25">
      <c r="E2004" s="8">
        <v>37391</v>
      </c>
      <c r="F2004">
        <v>354.97</v>
      </c>
      <c r="G2004">
        <v>679.00001412646509</v>
      </c>
    </row>
    <row r="2005" spans="5:7" ht="13.5" thickBot="1" x14ac:dyDescent="0.25">
      <c r="E2005" s="8">
        <v>37392</v>
      </c>
      <c r="F2005">
        <v>354.39</v>
      </c>
      <c r="G2005">
        <v>677.89056823471822</v>
      </c>
    </row>
    <row r="2006" spans="5:7" ht="13.5" thickBot="1" x14ac:dyDescent="0.25">
      <c r="E2006" s="8">
        <v>37393</v>
      </c>
      <c r="F2006">
        <v>355.98</v>
      </c>
      <c r="G2006">
        <v>680.93198024829985</v>
      </c>
    </row>
    <row r="2007" spans="5:7" ht="13.5" thickBot="1" x14ac:dyDescent="0.25">
      <c r="E2007" s="8">
        <v>37396</v>
      </c>
      <c r="F2007">
        <v>353.95</v>
      </c>
      <c r="G2007">
        <v>677.04891962718614</v>
      </c>
    </row>
    <row r="2008" spans="5:7" ht="13.5" thickBot="1" x14ac:dyDescent="0.25">
      <c r="E2008" s="8">
        <v>37397</v>
      </c>
      <c r="F2008">
        <v>352.59</v>
      </c>
      <c r="G2008">
        <v>674.44746029481439</v>
      </c>
    </row>
    <row r="2009" spans="5:7" ht="13.5" thickBot="1" x14ac:dyDescent="0.25">
      <c r="E2009" s="8">
        <v>37398</v>
      </c>
      <c r="F2009">
        <v>352.37</v>
      </c>
      <c r="G2009">
        <v>674.02663599104847</v>
      </c>
    </row>
    <row r="2010" spans="5:7" ht="13.5" thickBot="1" x14ac:dyDescent="0.25">
      <c r="E2010" s="8">
        <v>37399</v>
      </c>
      <c r="F2010">
        <v>352.15</v>
      </c>
      <c r="G2010">
        <v>673.60581168728243</v>
      </c>
    </row>
    <row r="2011" spans="5:7" ht="13.5" thickBot="1" x14ac:dyDescent="0.25">
      <c r="E2011" s="8">
        <v>37400</v>
      </c>
      <c r="F2011">
        <v>352.39</v>
      </c>
      <c r="G2011">
        <v>674.06489274593628</v>
      </c>
    </row>
    <row r="2012" spans="5:7" ht="13.5" thickBot="1" x14ac:dyDescent="0.25">
      <c r="E2012" s="8">
        <v>37403</v>
      </c>
      <c r="F2012">
        <v>354.17</v>
      </c>
      <c r="G2012">
        <v>677.46974393095229</v>
      </c>
    </row>
    <row r="2013" spans="5:7" ht="13.5" thickBot="1" x14ac:dyDescent="0.25">
      <c r="E2013" s="8">
        <v>37404</v>
      </c>
      <c r="F2013">
        <v>354.11</v>
      </c>
      <c r="G2013">
        <v>677.35497366628886</v>
      </c>
    </row>
    <row r="2014" spans="5:7" ht="13.5" thickBot="1" x14ac:dyDescent="0.25">
      <c r="E2014" s="8">
        <v>37405</v>
      </c>
      <c r="F2014">
        <v>354.2</v>
      </c>
      <c r="G2014">
        <v>677.52712906328395</v>
      </c>
    </row>
    <row r="2015" spans="5:7" ht="13.5" thickBot="1" x14ac:dyDescent="0.25">
      <c r="E2015" s="8">
        <v>37406</v>
      </c>
      <c r="F2015">
        <v>354.04</v>
      </c>
      <c r="G2015">
        <v>677.95622132680796</v>
      </c>
    </row>
    <row r="2016" spans="5:7" ht="13.5" thickBot="1" x14ac:dyDescent="0.25">
      <c r="E2016" s="8">
        <v>37407</v>
      </c>
      <c r="F2016">
        <v>354.03</v>
      </c>
      <c r="G2016">
        <v>677.93707218486554</v>
      </c>
    </row>
    <row r="2017" spans="5:7" ht="13.5" thickBot="1" x14ac:dyDescent="0.25">
      <c r="E2017" s="8">
        <v>37410</v>
      </c>
      <c r="F2017">
        <v>355.35</v>
      </c>
      <c r="G2017">
        <v>680.46475892125522</v>
      </c>
    </row>
    <row r="2018" spans="5:7" ht="13.5" thickBot="1" x14ac:dyDescent="0.25">
      <c r="E2018" s="8">
        <v>37411</v>
      </c>
      <c r="F2018">
        <v>355.55</v>
      </c>
      <c r="G2018">
        <v>680.84774176010205</v>
      </c>
    </row>
    <row r="2019" spans="5:7" ht="13.5" thickBot="1" x14ac:dyDescent="0.25">
      <c r="E2019" s="8">
        <v>37412</v>
      </c>
      <c r="F2019">
        <v>354</v>
      </c>
      <c r="G2019">
        <v>677.87962475903839</v>
      </c>
    </row>
    <row r="2020" spans="5:7" ht="13.5" thickBot="1" x14ac:dyDescent="0.25">
      <c r="E2020" s="8">
        <v>37413</v>
      </c>
      <c r="F2020">
        <v>353.59</v>
      </c>
      <c r="G2020">
        <v>677.0945099394022</v>
      </c>
    </row>
    <row r="2021" spans="5:7" ht="13.5" thickBot="1" x14ac:dyDescent="0.25">
      <c r="E2021" s="8">
        <v>37414</v>
      </c>
      <c r="F2021">
        <v>353.57</v>
      </c>
      <c r="G2021">
        <v>677.05621165551747</v>
      </c>
    </row>
    <row r="2022" spans="5:7" ht="13.5" thickBot="1" x14ac:dyDescent="0.25">
      <c r="E2022" s="8">
        <v>37417</v>
      </c>
      <c r="F2022">
        <v>353.41</v>
      </c>
      <c r="G2022">
        <v>676.74982538443999</v>
      </c>
    </row>
    <row r="2023" spans="5:7" ht="13.5" thickBot="1" x14ac:dyDescent="0.25">
      <c r="E2023" s="8">
        <v>37418</v>
      </c>
      <c r="F2023">
        <v>353.42</v>
      </c>
      <c r="G2023">
        <v>676.76897452638229</v>
      </c>
    </row>
    <row r="2024" spans="5:7" ht="13.5" thickBot="1" x14ac:dyDescent="0.25">
      <c r="E2024" s="8">
        <v>37419</v>
      </c>
      <c r="F2024">
        <v>352.92</v>
      </c>
      <c r="G2024">
        <v>675.811517429265</v>
      </c>
    </row>
    <row r="2025" spans="5:7" ht="13.5" thickBot="1" x14ac:dyDescent="0.25">
      <c r="E2025" s="8">
        <v>37420</v>
      </c>
      <c r="F2025">
        <v>353.99</v>
      </c>
      <c r="G2025">
        <v>677.86047561709597</v>
      </c>
    </row>
    <row r="2026" spans="5:7" ht="13.5" thickBot="1" x14ac:dyDescent="0.25">
      <c r="E2026" s="8">
        <v>37421</v>
      </c>
      <c r="F2026">
        <v>354.38</v>
      </c>
      <c r="G2026">
        <v>684.20868260301631</v>
      </c>
    </row>
    <row r="2027" spans="5:7" ht="13.5" thickBot="1" x14ac:dyDescent="0.25">
      <c r="E2027" s="8">
        <v>37424</v>
      </c>
      <c r="F2027">
        <v>350.63</v>
      </c>
      <c r="G2027">
        <v>677.99245065418927</v>
      </c>
    </row>
    <row r="2028" spans="5:7" ht="13.5" thickBot="1" x14ac:dyDescent="0.25">
      <c r="E2028" s="8">
        <v>37425</v>
      </c>
      <c r="F2028">
        <v>350.64</v>
      </c>
      <c r="G2028">
        <v>678.01178706153189</v>
      </c>
    </row>
    <row r="2029" spans="5:7" ht="13.5" thickBot="1" x14ac:dyDescent="0.25">
      <c r="E2029" s="8">
        <v>37426</v>
      </c>
      <c r="F2029">
        <v>349.09</v>
      </c>
      <c r="G2029">
        <v>675.01464392342621</v>
      </c>
    </row>
    <row r="2030" spans="5:7" ht="13.5" thickBot="1" x14ac:dyDescent="0.25">
      <c r="E2030" s="8">
        <v>37427</v>
      </c>
      <c r="F2030">
        <v>351.23</v>
      </c>
      <c r="G2030">
        <v>679.15263509474642</v>
      </c>
    </row>
    <row r="2031" spans="5:7" ht="13.5" thickBot="1" x14ac:dyDescent="0.25">
      <c r="E2031" s="8">
        <v>37428</v>
      </c>
      <c r="F2031">
        <v>351.66</v>
      </c>
      <c r="G2031">
        <v>679.984100610479</v>
      </c>
    </row>
    <row r="2032" spans="5:7" ht="13.5" thickBot="1" x14ac:dyDescent="0.25">
      <c r="E2032" s="8">
        <v>37431</v>
      </c>
      <c r="F2032">
        <v>351.6</v>
      </c>
      <c r="G2032">
        <v>679.86808216642328</v>
      </c>
    </row>
    <row r="2033" spans="5:7" ht="13.5" thickBot="1" x14ac:dyDescent="0.25">
      <c r="E2033" s="8">
        <v>37432</v>
      </c>
      <c r="F2033">
        <v>351.54</v>
      </c>
      <c r="G2033">
        <v>679.75206372236755</v>
      </c>
    </row>
    <row r="2034" spans="5:7" ht="13.5" thickBot="1" x14ac:dyDescent="0.25">
      <c r="E2034" s="8">
        <v>37433</v>
      </c>
      <c r="F2034">
        <v>351.71</v>
      </c>
      <c r="G2034">
        <v>680.080782647192</v>
      </c>
    </row>
    <row r="2035" spans="5:7" ht="13.5" thickBot="1" x14ac:dyDescent="0.25">
      <c r="E2035" s="8">
        <v>37434</v>
      </c>
      <c r="F2035">
        <v>354.6</v>
      </c>
      <c r="G2035">
        <v>685.66900436920855</v>
      </c>
    </row>
    <row r="2036" spans="5:7" ht="13.5" thickBot="1" x14ac:dyDescent="0.25">
      <c r="E2036" s="8">
        <v>37435</v>
      </c>
      <c r="F2036">
        <v>358.65</v>
      </c>
      <c r="G2036">
        <v>693.50024934296846</v>
      </c>
    </row>
    <row r="2037" spans="5:7" ht="13.5" thickBot="1" x14ac:dyDescent="0.25">
      <c r="E2037" s="8">
        <v>37438</v>
      </c>
      <c r="F2037">
        <v>360.26</v>
      </c>
      <c r="G2037">
        <v>696.61341092512976</v>
      </c>
    </row>
    <row r="2038" spans="5:7" ht="13.5" thickBot="1" x14ac:dyDescent="0.25">
      <c r="E2038" s="8">
        <v>37439</v>
      </c>
      <c r="F2038">
        <v>359.14</v>
      </c>
      <c r="G2038">
        <v>694.44773330275666</v>
      </c>
    </row>
    <row r="2039" spans="5:7" ht="13.5" thickBot="1" x14ac:dyDescent="0.25">
      <c r="E2039" s="8">
        <v>37440</v>
      </c>
      <c r="F2039">
        <v>358.1</v>
      </c>
      <c r="G2039">
        <v>692.43674693912453</v>
      </c>
    </row>
    <row r="2040" spans="5:7" ht="13.5" thickBot="1" x14ac:dyDescent="0.25">
      <c r="E2040" s="8">
        <v>37441</v>
      </c>
      <c r="F2040">
        <v>355.73</v>
      </c>
      <c r="G2040">
        <v>692.09513265521855</v>
      </c>
    </row>
    <row r="2041" spans="5:7" ht="13.5" thickBot="1" x14ac:dyDescent="0.25">
      <c r="E2041" s="8">
        <v>37442</v>
      </c>
      <c r="F2041">
        <v>357.2</v>
      </c>
      <c r="G2041">
        <v>694.95511029276145</v>
      </c>
    </row>
    <row r="2042" spans="5:7" ht="13.5" thickBot="1" x14ac:dyDescent="0.25">
      <c r="E2042" s="8">
        <v>37445</v>
      </c>
      <c r="F2042">
        <v>356.87</v>
      </c>
      <c r="G2042">
        <v>694.31307449657834</v>
      </c>
    </row>
    <row r="2043" spans="5:7" ht="13.5" thickBot="1" x14ac:dyDescent="0.25">
      <c r="E2043" s="8">
        <v>37446</v>
      </c>
      <c r="F2043">
        <v>358</v>
      </c>
      <c r="G2043">
        <v>696.51156070775085</v>
      </c>
    </row>
    <row r="2044" spans="5:7" ht="13.5" thickBot="1" x14ac:dyDescent="0.25">
      <c r="E2044" s="8">
        <v>37447</v>
      </c>
      <c r="F2044">
        <v>357.22</v>
      </c>
      <c r="G2044">
        <v>696.76007644650394</v>
      </c>
    </row>
    <row r="2045" spans="5:7" ht="13.5" thickBot="1" x14ac:dyDescent="0.25">
      <c r="E2045" s="8">
        <v>37448</v>
      </c>
      <c r="F2045">
        <v>357.2</v>
      </c>
      <c r="G2045">
        <v>697.05990094070921</v>
      </c>
    </row>
    <row r="2046" spans="5:7" ht="13.5" thickBot="1" x14ac:dyDescent="0.25">
      <c r="E2046" s="8">
        <v>37449</v>
      </c>
      <c r="F2046">
        <v>355.41</v>
      </c>
      <c r="G2046">
        <v>696.83476596471337</v>
      </c>
    </row>
    <row r="2047" spans="5:7" ht="13.5" thickBot="1" x14ac:dyDescent="0.25">
      <c r="E2047" s="8">
        <v>37452</v>
      </c>
      <c r="F2047">
        <v>355.49</v>
      </c>
      <c r="G2047">
        <v>697.49053149308588</v>
      </c>
    </row>
    <row r="2048" spans="5:7" ht="13.5" thickBot="1" x14ac:dyDescent="0.25">
      <c r="E2048" s="8">
        <v>37453</v>
      </c>
      <c r="F2048">
        <v>356.44</v>
      </c>
      <c r="G2048">
        <v>699.35448267291781</v>
      </c>
    </row>
    <row r="2049" spans="5:7" ht="13.5" thickBot="1" x14ac:dyDescent="0.25">
      <c r="E2049" s="8">
        <v>37454</v>
      </c>
      <c r="F2049">
        <v>358.15</v>
      </c>
      <c r="G2049">
        <v>702.79523984481898</v>
      </c>
    </row>
    <row r="2050" spans="5:7" ht="13.5" thickBot="1" x14ac:dyDescent="0.25">
      <c r="E2050" s="8">
        <v>37455</v>
      </c>
      <c r="F2050">
        <v>359.9</v>
      </c>
      <c r="G2050">
        <v>706.22925260407749</v>
      </c>
    </row>
    <row r="2051" spans="5:7" ht="13.5" thickBot="1" x14ac:dyDescent="0.25">
      <c r="E2051" s="8">
        <v>37456</v>
      </c>
      <c r="F2051">
        <v>361.16</v>
      </c>
      <c r="G2051">
        <v>708.70174179074377</v>
      </c>
    </row>
    <row r="2052" spans="5:7" ht="13.5" thickBot="1" x14ac:dyDescent="0.25">
      <c r="E2052" s="8">
        <v>37459</v>
      </c>
      <c r="F2052">
        <v>362.52</v>
      </c>
      <c r="G2052">
        <v>711.37046027793883</v>
      </c>
    </row>
    <row r="2053" spans="5:7" ht="13.5" thickBot="1" x14ac:dyDescent="0.25">
      <c r="E2053" s="8">
        <v>37460</v>
      </c>
      <c r="F2053">
        <v>363</v>
      </c>
      <c r="G2053">
        <v>712.31236092047823</v>
      </c>
    </row>
    <row r="2054" spans="5:7" ht="13.5" thickBot="1" x14ac:dyDescent="0.25">
      <c r="E2054" s="8">
        <v>37461</v>
      </c>
      <c r="F2054">
        <v>362.42</v>
      </c>
      <c r="G2054">
        <v>711.17423097740971</v>
      </c>
    </row>
    <row r="2055" spans="5:7" ht="13.5" thickBot="1" x14ac:dyDescent="0.25">
      <c r="E2055" s="8">
        <v>37462</v>
      </c>
      <c r="F2055">
        <v>362.61</v>
      </c>
      <c r="G2055">
        <v>711.5470666484149</v>
      </c>
    </row>
    <row r="2056" spans="5:7" ht="13.5" thickBot="1" x14ac:dyDescent="0.25">
      <c r="E2056" s="8">
        <v>37463</v>
      </c>
      <c r="F2056">
        <v>364.71</v>
      </c>
      <c r="G2056">
        <v>715.66788195952506</v>
      </c>
    </row>
    <row r="2057" spans="5:7" ht="13.5" thickBot="1" x14ac:dyDescent="0.25">
      <c r="E2057" s="8">
        <v>37466</v>
      </c>
      <c r="F2057">
        <v>365.36</v>
      </c>
      <c r="G2057">
        <v>716.9433724129641</v>
      </c>
    </row>
    <row r="2058" spans="5:7" ht="13.5" thickBot="1" x14ac:dyDescent="0.25">
      <c r="E2058" s="8">
        <v>37467</v>
      </c>
      <c r="F2058">
        <v>364.14</v>
      </c>
      <c r="G2058">
        <v>714.5493749465096</v>
      </c>
    </row>
    <row r="2059" spans="5:7" ht="13.5" thickBot="1" x14ac:dyDescent="0.25">
      <c r="E2059" s="8">
        <v>37468</v>
      </c>
      <c r="F2059">
        <v>365.69</v>
      </c>
      <c r="G2059">
        <v>717.59092910470997</v>
      </c>
    </row>
    <row r="2060" spans="5:7" ht="13.5" thickBot="1" x14ac:dyDescent="0.25">
      <c r="E2060" s="8">
        <v>37469</v>
      </c>
      <c r="F2060">
        <v>364.61</v>
      </c>
      <c r="G2060">
        <v>715.47165265899616</v>
      </c>
    </row>
    <row r="2061" spans="5:7" ht="13.5" thickBot="1" x14ac:dyDescent="0.25">
      <c r="E2061" s="8">
        <v>37470</v>
      </c>
      <c r="F2061">
        <v>366</v>
      </c>
      <c r="G2061">
        <v>718.19923993635007</v>
      </c>
    </row>
    <row r="2062" spans="5:7" ht="13.5" thickBot="1" x14ac:dyDescent="0.25">
      <c r="E2062" s="8">
        <v>37473</v>
      </c>
      <c r="F2062">
        <v>366.26</v>
      </c>
      <c r="G2062">
        <v>718.70943611772555</v>
      </c>
    </row>
    <row r="2063" spans="5:7" ht="13.5" thickBot="1" x14ac:dyDescent="0.25">
      <c r="E2063" s="8">
        <v>37474</v>
      </c>
      <c r="F2063">
        <v>367.12</v>
      </c>
      <c r="G2063">
        <v>720.39700810227544</v>
      </c>
    </row>
    <row r="2064" spans="5:7" ht="13.5" thickBot="1" x14ac:dyDescent="0.25">
      <c r="E2064" s="8">
        <v>37475</v>
      </c>
      <c r="F2064">
        <v>367.77</v>
      </c>
      <c r="G2064">
        <v>721.67249855571424</v>
      </c>
    </row>
    <row r="2065" spans="5:7" ht="13.5" thickBot="1" x14ac:dyDescent="0.25">
      <c r="E2065" s="8">
        <v>37476</v>
      </c>
      <c r="F2065">
        <v>366.29</v>
      </c>
      <c r="G2065">
        <v>718.76830490788427</v>
      </c>
    </row>
    <row r="2066" spans="5:7" ht="13.5" thickBot="1" x14ac:dyDescent="0.25">
      <c r="E2066" s="8">
        <v>37477</v>
      </c>
      <c r="F2066">
        <v>366.19</v>
      </c>
      <c r="G2066">
        <v>718.57207560735515</v>
      </c>
    </row>
    <row r="2067" spans="5:7" ht="13.5" thickBot="1" x14ac:dyDescent="0.25">
      <c r="E2067" s="8">
        <v>37480</v>
      </c>
      <c r="F2067">
        <v>367.73</v>
      </c>
      <c r="G2067">
        <v>721.5940068355028</v>
      </c>
    </row>
    <row r="2068" spans="5:7" ht="13.5" thickBot="1" x14ac:dyDescent="0.25">
      <c r="E2068" s="8">
        <v>37481</v>
      </c>
      <c r="F2068">
        <v>368.32</v>
      </c>
      <c r="G2068">
        <v>722.75175970862415</v>
      </c>
    </row>
    <row r="2069" spans="5:7" ht="13.5" thickBot="1" x14ac:dyDescent="0.25">
      <c r="E2069" s="8">
        <v>37482</v>
      </c>
      <c r="F2069">
        <v>368.88</v>
      </c>
      <c r="G2069">
        <v>723.85064379158689</v>
      </c>
    </row>
    <row r="2070" spans="5:7" ht="13.5" thickBot="1" x14ac:dyDescent="0.25">
      <c r="E2070" s="8">
        <v>37484</v>
      </c>
      <c r="F2070">
        <v>369.84</v>
      </c>
      <c r="G2070">
        <v>725.73444507666579</v>
      </c>
    </row>
    <row r="2071" spans="5:7" ht="13.5" thickBot="1" x14ac:dyDescent="0.25">
      <c r="E2071" s="8">
        <v>37487</v>
      </c>
      <c r="F2071">
        <v>369.91</v>
      </c>
      <c r="G2071">
        <v>725.87180558703619</v>
      </c>
    </row>
    <row r="2072" spans="5:7" ht="13.5" thickBot="1" x14ac:dyDescent="0.25">
      <c r="E2072" s="8">
        <v>37488</v>
      </c>
      <c r="F2072">
        <v>370.17</v>
      </c>
      <c r="G2072">
        <v>726.38200176841178</v>
      </c>
    </row>
    <row r="2073" spans="5:7" ht="13.5" thickBot="1" x14ac:dyDescent="0.25">
      <c r="E2073" s="8">
        <v>37489</v>
      </c>
      <c r="F2073">
        <v>370.65</v>
      </c>
      <c r="G2073">
        <v>727.32390241095118</v>
      </c>
    </row>
    <row r="2074" spans="5:7" ht="13.5" thickBot="1" x14ac:dyDescent="0.25">
      <c r="E2074" s="8">
        <v>37490</v>
      </c>
      <c r="F2074">
        <v>370.98</v>
      </c>
      <c r="G2074">
        <v>727.97145910269717</v>
      </c>
    </row>
    <row r="2075" spans="5:7" ht="13.5" thickBot="1" x14ac:dyDescent="0.25">
      <c r="E2075" s="8">
        <v>37491</v>
      </c>
      <c r="F2075">
        <v>371.75</v>
      </c>
      <c r="G2075">
        <v>729.48242471677088</v>
      </c>
    </row>
    <row r="2076" spans="5:7" ht="13.5" thickBot="1" x14ac:dyDescent="0.25">
      <c r="E2076" s="8">
        <v>37494</v>
      </c>
      <c r="F2076">
        <v>372.15</v>
      </c>
      <c r="G2076">
        <v>730.26734191888704</v>
      </c>
    </row>
    <row r="2077" spans="5:7" ht="13.5" thickBot="1" x14ac:dyDescent="0.25">
      <c r="E2077" s="8">
        <v>37495</v>
      </c>
      <c r="F2077">
        <v>371.56</v>
      </c>
      <c r="G2077">
        <v>729.10958904576569</v>
      </c>
    </row>
    <row r="2078" spans="5:7" ht="13.5" thickBot="1" x14ac:dyDescent="0.25">
      <c r="E2078" s="8">
        <v>37496</v>
      </c>
      <c r="F2078">
        <v>371.74</v>
      </c>
      <c r="G2078">
        <v>729.46280178671793</v>
      </c>
    </row>
    <row r="2079" spans="5:7" ht="13.5" thickBot="1" x14ac:dyDescent="0.25">
      <c r="E2079" s="8">
        <v>37497</v>
      </c>
      <c r="F2079">
        <v>371.5</v>
      </c>
      <c r="G2079">
        <v>728.99185146544812</v>
      </c>
    </row>
    <row r="2080" spans="5:7" ht="13.5" thickBot="1" x14ac:dyDescent="0.25">
      <c r="E2080" s="8">
        <v>37498</v>
      </c>
      <c r="F2080">
        <v>375.23</v>
      </c>
      <c r="G2080">
        <v>736.311204375182</v>
      </c>
    </row>
    <row r="2081" spans="5:7" ht="13.5" thickBot="1" x14ac:dyDescent="0.25">
      <c r="E2081" s="8">
        <v>37501</v>
      </c>
      <c r="F2081">
        <v>376.64</v>
      </c>
      <c r="G2081">
        <v>739.07803751264169</v>
      </c>
    </row>
    <row r="2082" spans="5:7" ht="13.5" thickBot="1" x14ac:dyDescent="0.25">
      <c r="E2082" s="8">
        <v>37502</v>
      </c>
      <c r="F2082">
        <v>380.22</v>
      </c>
      <c r="G2082">
        <v>746.10304647158205</v>
      </c>
    </row>
    <row r="2083" spans="5:7" ht="13.5" thickBot="1" x14ac:dyDescent="0.25">
      <c r="E2083" s="8">
        <v>37503</v>
      </c>
      <c r="F2083">
        <v>378.08</v>
      </c>
      <c r="G2083">
        <v>741.9037394402601</v>
      </c>
    </row>
    <row r="2084" spans="5:7" ht="13.5" thickBot="1" x14ac:dyDescent="0.25">
      <c r="E2084" s="8">
        <v>37504</v>
      </c>
      <c r="F2084">
        <v>382.05</v>
      </c>
      <c r="G2084">
        <v>749.69404267126379</v>
      </c>
    </row>
    <row r="2085" spans="5:7" ht="13.5" thickBot="1" x14ac:dyDescent="0.25">
      <c r="E2085" s="8">
        <v>37505</v>
      </c>
      <c r="F2085">
        <v>383.05</v>
      </c>
      <c r="G2085">
        <v>751.65633567655436</v>
      </c>
    </row>
    <row r="2086" spans="5:7" ht="13.5" thickBot="1" x14ac:dyDescent="0.25">
      <c r="E2086" s="8">
        <v>37508</v>
      </c>
      <c r="F2086">
        <v>383.5</v>
      </c>
      <c r="G2086">
        <v>752.53936752893514</v>
      </c>
    </row>
    <row r="2087" spans="5:7" ht="13.5" thickBot="1" x14ac:dyDescent="0.25">
      <c r="E2087" s="8">
        <v>37509</v>
      </c>
      <c r="F2087">
        <v>382.36</v>
      </c>
      <c r="G2087">
        <v>750.30235350290388</v>
      </c>
    </row>
    <row r="2088" spans="5:7" ht="13.5" thickBot="1" x14ac:dyDescent="0.25">
      <c r="E2088" s="8">
        <v>37511</v>
      </c>
      <c r="F2088">
        <v>382.09</v>
      </c>
      <c r="G2088">
        <v>749.77253439147535</v>
      </c>
    </row>
    <row r="2089" spans="5:7" ht="13.5" thickBot="1" x14ac:dyDescent="0.25">
      <c r="E2089" s="8">
        <v>37512</v>
      </c>
      <c r="F2089">
        <v>382.25</v>
      </c>
      <c r="G2089">
        <v>750.08650127232193</v>
      </c>
    </row>
    <row r="2090" spans="5:7" ht="13.5" thickBot="1" x14ac:dyDescent="0.25">
      <c r="E2090" s="8">
        <v>37515</v>
      </c>
      <c r="F2090">
        <v>381.43</v>
      </c>
      <c r="G2090">
        <v>748.47742100798371</v>
      </c>
    </row>
    <row r="2091" spans="5:7" ht="13.5" thickBot="1" x14ac:dyDescent="0.25">
      <c r="E2091" s="8">
        <v>37516</v>
      </c>
      <c r="F2091">
        <v>382.23</v>
      </c>
      <c r="G2091">
        <v>750.34213189886066</v>
      </c>
    </row>
    <row r="2092" spans="5:7" ht="13.5" thickBot="1" x14ac:dyDescent="0.25">
      <c r="E2092" s="8">
        <v>37517</v>
      </c>
      <c r="F2092">
        <v>381.95</v>
      </c>
      <c r="G2092">
        <v>749.79247384760436</v>
      </c>
    </row>
    <row r="2093" spans="5:7" ht="13.5" thickBot="1" x14ac:dyDescent="0.25">
      <c r="E2093" s="8">
        <v>37518</v>
      </c>
      <c r="F2093">
        <v>381.74</v>
      </c>
      <c r="G2093">
        <v>749.38023030916213</v>
      </c>
    </row>
    <row r="2094" spans="5:7" ht="13.5" thickBot="1" x14ac:dyDescent="0.25">
      <c r="E2094" s="8">
        <v>37519</v>
      </c>
      <c r="F2094">
        <v>381.49</v>
      </c>
      <c r="G2094">
        <v>748.88946419196907</v>
      </c>
    </row>
    <row r="2095" spans="5:7" ht="13.5" thickBot="1" x14ac:dyDescent="0.25">
      <c r="E2095" s="8">
        <v>37522</v>
      </c>
      <c r="F2095">
        <v>381.48</v>
      </c>
      <c r="G2095">
        <v>748.86983354728136</v>
      </c>
    </row>
    <row r="2096" spans="5:7" ht="13.5" thickBot="1" x14ac:dyDescent="0.25">
      <c r="E2096" s="8">
        <v>37523</v>
      </c>
      <c r="F2096">
        <v>381.64</v>
      </c>
      <c r="G2096">
        <v>749.18392386228493</v>
      </c>
    </row>
    <row r="2097" spans="5:7" ht="13.5" thickBot="1" x14ac:dyDescent="0.25">
      <c r="E2097" s="8">
        <v>37524</v>
      </c>
      <c r="F2097">
        <v>381</v>
      </c>
      <c r="G2097">
        <v>747.92756260227065</v>
      </c>
    </row>
    <row r="2098" spans="5:7" ht="13.5" thickBot="1" x14ac:dyDescent="0.25">
      <c r="E2098" s="8">
        <v>37525</v>
      </c>
      <c r="F2098">
        <v>380.97</v>
      </c>
      <c r="G2098">
        <v>747.86867066820753</v>
      </c>
    </row>
    <row r="2099" spans="5:7" ht="13.5" thickBot="1" x14ac:dyDescent="0.25">
      <c r="E2099" s="8">
        <v>37526</v>
      </c>
      <c r="F2099">
        <v>381.11</v>
      </c>
      <c r="G2099">
        <v>748.14349969383568</v>
      </c>
    </row>
    <row r="2100" spans="5:7" ht="13.5" thickBot="1" x14ac:dyDescent="0.25">
      <c r="E2100" s="8">
        <v>37529</v>
      </c>
      <c r="F2100">
        <v>379.73</v>
      </c>
      <c r="G2100">
        <v>748.2206668617747</v>
      </c>
    </row>
    <row r="2101" spans="5:7" ht="13.5" thickBot="1" x14ac:dyDescent="0.25">
      <c r="E2101" s="8">
        <v>37530</v>
      </c>
      <c r="F2101">
        <v>379.33</v>
      </c>
      <c r="G2101">
        <v>747.43250615088868</v>
      </c>
    </row>
    <row r="2102" spans="5:7" ht="13.5" thickBot="1" x14ac:dyDescent="0.25">
      <c r="E2102" s="8">
        <v>37531</v>
      </c>
      <c r="F2102">
        <v>379.19</v>
      </c>
      <c r="G2102">
        <v>747.1566499020787</v>
      </c>
    </row>
    <row r="2103" spans="5:7" ht="13.5" thickBot="1" x14ac:dyDescent="0.25">
      <c r="E2103" s="8">
        <v>37532</v>
      </c>
      <c r="F2103">
        <v>377.39</v>
      </c>
      <c r="G2103">
        <v>743.7364629975383</v>
      </c>
    </row>
    <row r="2104" spans="5:7" ht="13.5" thickBot="1" x14ac:dyDescent="0.25">
      <c r="E2104" s="8">
        <v>37533</v>
      </c>
      <c r="F2104">
        <v>376.59</v>
      </c>
      <c r="G2104">
        <v>741.87</v>
      </c>
    </row>
    <row r="2105" spans="5:7" ht="13.5" thickBot="1" x14ac:dyDescent="0.25">
      <c r="E2105" s="8">
        <v>37536</v>
      </c>
      <c r="F2105">
        <v>375.23</v>
      </c>
      <c r="G2105">
        <v>740.40993164567067</v>
      </c>
    </row>
    <row r="2106" spans="5:7" ht="13.5" thickBot="1" x14ac:dyDescent="0.25">
      <c r="E2106" s="8">
        <v>37537</v>
      </c>
      <c r="F2106">
        <v>375.41</v>
      </c>
      <c r="G2106">
        <v>740.76511056978711</v>
      </c>
    </row>
    <row r="2107" spans="5:7" ht="13.5" thickBot="1" x14ac:dyDescent="0.25">
      <c r="E2107" s="8">
        <v>37538</v>
      </c>
      <c r="F2107">
        <v>377.03</v>
      </c>
      <c r="G2107">
        <v>743.96172088683522</v>
      </c>
    </row>
    <row r="2108" spans="5:7" ht="13.5" thickBot="1" x14ac:dyDescent="0.25">
      <c r="E2108" s="8">
        <v>37539</v>
      </c>
      <c r="F2108">
        <v>377.19</v>
      </c>
      <c r="G2108">
        <v>747.08190847016544</v>
      </c>
    </row>
    <row r="2109" spans="5:7" ht="13.5" thickBot="1" x14ac:dyDescent="0.25">
      <c r="E2109" s="8">
        <v>37540</v>
      </c>
      <c r="F2109">
        <v>377.32</v>
      </c>
      <c r="G2109">
        <v>749.94343643528009</v>
      </c>
    </row>
    <row r="2110" spans="5:7" ht="13.5" thickBot="1" x14ac:dyDescent="0.25">
      <c r="E2110" s="8">
        <v>37543</v>
      </c>
      <c r="F2110">
        <v>376.65</v>
      </c>
      <c r="G2110">
        <v>748.61177603452836</v>
      </c>
    </row>
    <row r="2111" spans="5:7" ht="13.5" thickBot="1" x14ac:dyDescent="0.25">
      <c r="E2111" s="8">
        <v>37544</v>
      </c>
      <c r="F2111">
        <v>377.03</v>
      </c>
      <c r="G2111">
        <v>749.36704611256664</v>
      </c>
    </row>
    <row r="2112" spans="5:7" ht="13.5" thickBot="1" x14ac:dyDescent="0.25">
      <c r="E2112" s="8">
        <v>37545</v>
      </c>
      <c r="F2112">
        <v>378.15</v>
      </c>
      <c r="G2112">
        <v>751.59310528994263</v>
      </c>
    </row>
    <row r="2113" spans="5:7" ht="13.5" thickBot="1" x14ac:dyDescent="0.25">
      <c r="E2113" s="8">
        <v>37546</v>
      </c>
      <c r="F2113">
        <v>380.85</v>
      </c>
      <c r="G2113">
        <v>756.9594979496884</v>
      </c>
    </row>
    <row r="2114" spans="5:7" ht="13.5" thickBot="1" x14ac:dyDescent="0.25">
      <c r="E2114" s="8">
        <v>37547</v>
      </c>
      <c r="F2114">
        <v>381.4</v>
      </c>
      <c r="G2114">
        <v>758.05265201000691</v>
      </c>
    </row>
    <row r="2115" spans="5:7" ht="13.5" thickBot="1" x14ac:dyDescent="0.25">
      <c r="E2115" s="8">
        <v>37550</v>
      </c>
      <c r="F2115">
        <v>382.86</v>
      </c>
      <c r="G2115">
        <v>760.95447915194347</v>
      </c>
    </row>
    <row r="2116" spans="5:7" ht="13.5" thickBot="1" x14ac:dyDescent="0.25">
      <c r="E2116" s="8">
        <v>37551</v>
      </c>
      <c r="F2116">
        <v>383.35</v>
      </c>
      <c r="G2116">
        <v>761.92838004204555</v>
      </c>
    </row>
    <row r="2117" spans="5:7" ht="13.5" thickBot="1" x14ac:dyDescent="0.25">
      <c r="E2117" s="8">
        <v>37552</v>
      </c>
      <c r="F2117">
        <v>382.71</v>
      </c>
      <c r="G2117">
        <v>760.65634622640198</v>
      </c>
    </row>
    <row r="2118" spans="5:7" ht="13.5" thickBot="1" x14ac:dyDescent="0.25">
      <c r="E2118" s="8">
        <v>37553</v>
      </c>
      <c r="F2118">
        <v>382.31</v>
      </c>
      <c r="G2118">
        <v>759.86132509162485</v>
      </c>
    </row>
    <row r="2119" spans="5:7" ht="13.5" thickBot="1" x14ac:dyDescent="0.25">
      <c r="E2119" s="8">
        <v>37554</v>
      </c>
      <c r="F2119">
        <v>381.22</v>
      </c>
      <c r="G2119">
        <v>757.69489249935714</v>
      </c>
    </row>
    <row r="2120" spans="5:7" ht="13.5" thickBot="1" x14ac:dyDescent="0.25">
      <c r="E2120" s="8">
        <v>37557</v>
      </c>
      <c r="F2120">
        <v>380.31</v>
      </c>
      <c r="G2120">
        <v>755.88621941773908</v>
      </c>
    </row>
    <row r="2121" spans="5:7" ht="13.5" thickBot="1" x14ac:dyDescent="0.25">
      <c r="E2121" s="8">
        <v>37558</v>
      </c>
      <c r="F2121">
        <v>378.73</v>
      </c>
      <c r="G2121">
        <v>752.74588593536942</v>
      </c>
    </row>
    <row r="2122" spans="5:7" ht="13.5" thickBot="1" x14ac:dyDescent="0.25">
      <c r="E2122" s="8">
        <v>37559</v>
      </c>
      <c r="F2122">
        <v>379.87</v>
      </c>
      <c r="G2122">
        <v>755.01169616948425</v>
      </c>
    </row>
    <row r="2123" spans="5:7" ht="13.5" thickBot="1" x14ac:dyDescent="0.25">
      <c r="E2123" s="8">
        <v>37560</v>
      </c>
      <c r="F2123">
        <v>379.02</v>
      </c>
      <c r="G2123">
        <v>753.32227625808275</v>
      </c>
    </row>
    <row r="2124" spans="5:7" ht="13.5" thickBot="1" x14ac:dyDescent="0.25">
      <c r="E2124" s="8">
        <v>37561</v>
      </c>
      <c r="F2124">
        <v>379.30552562535064</v>
      </c>
      <c r="G2124">
        <v>753.89866658079632</v>
      </c>
    </row>
    <row r="2125" spans="5:7" ht="13.5" thickBot="1" x14ac:dyDescent="0.25">
      <c r="E2125" s="8">
        <v>37565</v>
      </c>
      <c r="F2125">
        <v>379.03</v>
      </c>
      <c r="G2125">
        <v>753.34215178645229</v>
      </c>
    </row>
    <row r="2126" spans="5:7" ht="13.5" thickBot="1" x14ac:dyDescent="0.25">
      <c r="E2126" s="8">
        <v>37566</v>
      </c>
      <c r="F2126">
        <v>377.95</v>
      </c>
      <c r="G2126">
        <v>751.19559472255401</v>
      </c>
    </row>
    <row r="2127" spans="5:7" ht="13.5" thickBot="1" x14ac:dyDescent="0.25">
      <c r="E2127" s="8">
        <v>37567</v>
      </c>
      <c r="F2127">
        <v>378.49</v>
      </c>
      <c r="G2127">
        <v>752.26887325450321</v>
      </c>
    </row>
    <row r="2128" spans="5:7" ht="13.5" thickBot="1" x14ac:dyDescent="0.25">
      <c r="E2128" s="8">
        <v>37568</v>
      </c>
      <c r="F2128">
        <v>378.88</v>
      </c>
      <c r="G2128">
        <v>753.04401886091091</v>
      </c>
    </row>
    <row r="2129" spans="5:7" ht="13.5" thickBot="1" x14ac:dyDescent="0.25">
      <c r="E2129" s="8">
        <v>37571</v>
      </c>
      <c r="F2129">
        <v>378.4</v>
      </c>
      <c r="G2129">
        <v>752.08999349917838</v>
      </c>
    </row>
    <row r="2130" spans="5:7" ht="13.5" thickBot="1" x14ac:dyDescent="0.25">
      <c r="E2130" s="8">
        <v>37572</v>
      </c>
      <c r="F2130">
        <v>378.38</v>
      </c>
      <c r="G2130">
        <v>752.05024244243953</v>
      </c>
    </row>
    <row r="2131" spans="5:7" ht="13.5" thickBot="1" x14ac:dyDescent="0.25">
      <c r="E2131" s="8">
        <v>37573</v>
      </c>
      <c r="F2131">
        <v>378.94</v>
      </c>
      <c r="G2131">
        <v>753.44109782322164</v>
      </c>
    </row>
    <row r="2132" spans="5:7" ht="13.5" thickBot="1" x14ac:dyDescent="0.25">
      <c r="E2132" s="8">
        <v>37574</v>
      </c>
      <c r="F2132">
        <v>377.99</v>
      </c>
      <c r="G2132">
        <v>751.5522261207567</v>
      </c>
    </row>
    <row r="2133" spans="5:7" ht="13.5" thickBot="1" x14ac:dyDescent="0.25">
      <c r="E2133" s="8">
        <v>37575</v>
      </c>
      <c r="F2133">
        <v>378.08</v>
      </c>
      <c r="G2133">
        <v>751.73117186099012</v>
      </c>
    </row>
    <row r="2134" spans="5:7" ht="13.5" thickBot="1" x14ac:dyDescent="0.25">
      <c r="E2134" s="8">
        <v>37578</v>
      </c>
      <c r="F2134">
        <v>379.98</v>
      </c>
      <c r="G2134">
        <v>755.55229919194153</v>
      </c>
    </row>
    <row r="2135" spans="5:7" ht="13.5" thickBot="1" x14ac:dyDescent="0.25">
      <c r="E2135" s="8">
        <v>37579</v>
      </c>
      <c r="F2135">
        <v>380.48</v>
      </c>
      <c r="G2135">
        <v>756.54649928035667</v>
      </c>
    </row>
    <row r="2136" spans="5:7" ht="13.5" thickBot="1" x14ac:dyDescent="0.25">
      <c r="E2136" s="8">
        <v>37580</v>
      </c>
      <c r="F2136">
        <v>380.21</v>
      </c>
      <c r="G2136">
        <v>756.00963123261238</v>
      </c>
    </row>
    <row r="2137" spans="5:7" ht="13.5" thickBot="1" x14ac:dyDescent="0.25">
      <c r="E2137" s="8">
        <v>37581</v>
      </c>
      <c r="F2137">
        <v>381.96</v>
      </c>
      <c r="G2137">
        <v>759.89543153159161</v>
      </c>
    </row>
    <row r="2138" spans="5:7" ht="13.5" thickBot="1" x14ac:dyDescent="0.25">
      <c r="E2138" s="8">
        <v>37582</v>
      </c>
      <c r="F2138">
        <v>383.8498598291942</v>
      </c>
      <c r="G2138">
        <v>763.65551731438234</v>
      </c>
    </row>
    <row r="2139" spans="5:7" ht="13.5" thickBot="1" x14ac:dyDescent="0.25">
      <c r="E2139" s="11">
        <v>37585</v>
      </c>
      <c r="F2139">
        <v>384</v>
      </c>
      <c r="G2139">
        <v>763.95</v>
      </c>
    </row>
    <row r="2140" spans="5:7" ht="13.5" thickBot="1" x14ac:dyDescent="0.25">
      <c r="E2140" s="11">
        <v>37586</v>
      </c>
      <c r="F2140">
        <v>384.84</v>
      </c>
      <c r="G2140">
        <v>765.63</v>
      </c>
    </row>
    <row r="2141" spans="5:7" ht="13.5" thickBot="1" x14ac:dyDescent="0.25">
      <c r="E2141" s="11">
        <v>37587</v>
      </c>
      <c r="F2141">
        <v>385.74</v>
      </c>
      <c r="G2141">
        <v>767.42</v>
      </c>
    </row>
    <row r="2142" spans="5:7" ht="13.5" thickBot="1" x14ac:dyDescent="0.25">
      <c r="E2142" s="11">
        <v>37588</v>
      </c>
      <c r="F2142">
        <v>386.14</v>
      </c>
      <c r="G2142">
        <v>768.21</v>
      </c>
    </row>
    <row r="2143" spans="5:7" ht="13.5" thickBot="1" x14ac:dyDescent="0.25">
      <c r="E2143" s="11">
        <v>37589</v>
      </c>
      <c r="F2143">
        <v>385.73</v>
      </c>
      <c r="G2143">
        <v>767.42</v>
      </c>
    </row>
    <row r="2144" spans="5:7" ht="13.5" thickBot="1" x14ac:dyDescent="0.25">
      <c r="E2144" s="11">
        <v>37592</v>
      </c>
      <c r="F2144">
        <v>388.24</v>
      </c>
      <c r="G2144">
        <v>772.39</v>
      </c>
    </row>
    <row r="2145" spans="5:7" ht="13.5" thickBot="1" x14ac:dyDescent="0.25">
      <c r="E2145" s="11">
        <v>37593</v>
      </c>
      <c r="F2145">
        <v>388.13</v>
      </c>
      <c r="G2145">
        <v>773.44</v>
      </c>
    </row>
    <row r="2146" spans="5:7" ht="13.5" thickBot="1" x14ac:dyDescent="0.25">
      <c r="E2146" s="11">
        <v>37594</v>
      </c>
      <c r="F2146">
        <v>386.06</v>
      </c>
      <c r="G2146">
        <v>769.82</v>
      </c>
    </row>
    <row r="2147" spans="5:7" ht="13.5" thickBot="1" x14ac:dyDescent="0.25">
      <c r="E2147" s="11">
        <v>37595</v>
      </c>
      <c r="F2147">
        <v>386.29</v>
      </c>
      <c r="G2147">
        <v>774.18</v>
      </c>
    </row>
    <row r="2148" spans="5:7" ht="13.5" thickBot="1" x14ac:dyDescent="0.25">
      <c r="E2148" s="11">
        <v>37599</v>
      </c>
      <c r="F2148">
        <v>386.4</v>
      </c>
      <c r="G2148">
        <v>774.4</v>
      </c>
    </row>
    <row r="2149" spans="5:7" ht="13.5" thickBot="1" x14ac:dyDescent="0.25">
      <c r="E2149" s="11">
        <v>37600</v>
      </c>
      <c r="F2149">
        <v>386.67</v>
      </c>
      <c r="G2149">
        <v>775.72</v>
      </c>
    </row>
    <row r="2150" spans="5:7" ht="13.5" thickBot="1" x14ac:dyDescent="0.25">
      <c r="E2150" s="11">
        <v>37601</v>
      </c>
      <c r="F2150">
        <v>385.27</v>
      </c>
      <c r="G2150">
        <v>773.72</v>
      </c>
    </row>
    <row r="2151" spans="5:7" ht="13.5" thickBot="1" x14ac:dyDescent="0.25">
      <c r="E2151" s="11">
        <v>37602</v>
      </c>
      <c r="F2151">
        <v>385.23</v>
      </c>
      <c r="G2151">
        <v>773.64</v>
      </c>
    </row>
    <row r="2152" spans="5:7" ht="13.5" thickBot="1" x14ac:dyDescent="0.25">
      <c r="E2152" s="11">
        <v>37603</v>
      </c>
      <c r="F2152">
        <v>387.41</v>
      </c>
      <c r="G2152">
        <v>778.29</v>
      </c>
    </row>
    <row r="2153" spans="5:7" ht="13.5" thickBot="1" x14ac:dyDescent="0.25">
      <c r="E2153" s="11">
        <v>37606</v>
      </c>
      <c r="F2153">
        <v>390.53</v>
      </c>
      <c r="G2153">
        <v>784.56</v>
      </c>
    </row>
    <row r="2154" spans="5:7" ht="13.5" thickBot="1" x14ac:dyDescent="0.25">
      <c r="E2154" s="11">
        <v>37607</v>
      </c>
      <c r="F2154">
        <v>392.75</v>
      </c>
      <c r="G2154">
        <v>790.45</v>
      </c>
    </row>
    <row r="2155" spans="5:7" ht="13.5" thickBot="1" x14ac:dyDescent="0.25">
      <c r="E2155" s="11">
        <v>37608</v>
      </c>
      <c r="F2155">
        <v>396.95</v>
      </c>
      <c r="G2155">
        <v>798.97</v>
      </c>
    </row>
    <row r="2156" spans="5:7" ht="13.5" thickBot="1" x14ac:dyDescent="0.25">
      <c r="E2156" s="11">
        <v>37609</v>
      </c>
      <c r="F2156">
        <v>397.58</v>
      </c>
      <c r="G2156">
        <v>800.24</v>
      </c>
    </row>
    <row r="2157" spans="5:7" ht="13.5" thickBot="1" x14ac:dyDescent="0.25">
      <c r="E2157" s="11">
        <v>37610</v>
      </c>
      <c r="F2157">
        <v>399.55</v>
      </c>
      <c r="G2157">
        <v>805.17</v>
      </c>
    </row>
    <row r="2158" spans="5:7" ht="13.5" thickBot="1" x14ac:dyDescent="0.25">
      <c r="E2158" s="35">
        <v>37613</v>
      </c>
      <c r="F2158">
        <v>401.2</v>
      </c>
      <c r="G2158">
        <v>808.5</v>
      </c>
    </row>
    <row r="2159" spans="5:7" ht="13.5" thickBot="1" x14ac:dyDescent="0.25">
      <c r="E2159" s="35">
        <v>37614</v>
      </c>
      <c r="F2159">
        <v>402.61</v>
      </c>
      <c r="G2159">
        <v>811.34</v>
      </c>
    </row>
    <row r="2160" spans="5:7" ht="13.5" thickBot="1" x14ac:dyDescent="0.25">
      <c r="E2160" s="35">
        <v>37616</v>
      </c>
      <c r="F2160">
        <v>402.02</v>
      </c>
      <c r="G2160">
        <v>810.15</v>
      </c>
    </row>
    <row r="2161" spans="5:7" ht="13.5" thickBot="1" x14ac:dyDescent="0.25">
      <c r="E2161" s="35">
        <v>37617</v>
      </c>
      <c r="F2161">
        <v>401.93</v>
      </c>
      <c r="G2161">
        <v>809.97</v>
      </c>
    </row>
    <row r="2162" spans="5:7" ht="13.5" thickBot="1" x14ac:dyDescent="0.25">
      <c r="E2162" s="35">
        <v>37620</v>
      </c>
      <c r="F2162">
        <v>401.73</v>
      </c>
      <c r="G2162">
        <v>809.57</v>
      </c>
    </row>
    <row r="2163" spans="5:7" ht="13.5" thickBot="1" x14ac:dyDescent="0.25">
      <c r="E2163" s="35">
        <v>37621</v>
      </c>
      <c r="F2163">
        <v>399.26</v>
      </c>
      <c r="G2163">
        <v>812.56</v>
      </c>
    </row>
    <row r="2164" spans="5:7" ht="13.5" thickBot="1" x14ac:dyDescent="0.25">
      <c r="E2164" s="35">
        <v>37624</v>
      </c>
      <c r="F2164">
        <v>399.18</v>
      </c>
      <c r="G2164">
        <v>812.39</v>
      </c>
    </row>
    <row r="2165" spans="5:7" ht="13.5" thickBot="1" x14ac:dyDescent="0.25">
      <c r="E2165" s="11">
        <f>E2164+3</f>
        <v>37627</v>
      </c>
      <c r="F2165">
        <v>399.63</v>
      </c>
      <c r="G2165">
        <v>813.31</v>
      </c>
    </row>
    <row r="2166" spans="5:7" ht="13.5" thickBot="1" x14ac:dyDescent="0.25">
      <c r="E2166" s="11">
        <f>E2165+1</f>
        <v>37628</v>
      </c>
      <c r="F2166">
        <v>400.23</v>
      </c>
      <c r="G2166">
        <v>814.99</v>
      </c>
    </row>
    <row r="2167" spans="5:7" ht="13.5" thickBot="1" x14ac:dyDescent="0.25">
      <c r="E2167" s="11">
        <v>37629</v>
      </c>
      <c r="F2167">
        <v>404.57</v>
      </c>
      <c r="G2167">
        <v>823.83</v>
      </c>
    </row>
    <row r="2168" spans="5:7" ht="13.5" thickBot="1" x14ac:dyDescent="0.25">
      <c r="E2168" s="11">
        <v>37630</v>
      </c>
      <c r="F2168">
        <v>407.54</v>
      </c>
      <c r="G2168">
        <v>829.88</v>
      </c>
    </row>
    <row r="2169" spans="5:7" ht="13.5" thickBot="1" x14ac:dyDescent="0.25">
      <c r="E2169" s="11">
        <v>37631</v>
      </c>
      <c r="F2169">
        <v>408.4</v>
      </c>
      <c r="G2169">
        <v>831.67</v>
      </c>
    </row>
    <row r="2170" spans="5:7" ht="13.5" thickBot="1" x14ac:dyDescent="0.25">
      <c r="E2170" s="11">
        <v>37634</v>
      </c>
      <c r="F2170">
        <v>409.36</v>
      </c>
      <c r="G2170">
        <v>833.62</v>
      </c>
    </row>
    <row r="2171" spans="5:7" ht="13.5" thickBot="1" x14ac:dyDescent="0.25">
      <c r="E2171" s="11">
        <v>37635</v>
      </c>
      <c r="F2171">
        <v>410.35</v>
      </c>
      <c r="G2171">
        <v>835.63</v>
      </c>
    </row>
    <row r="2172" spans="5:7" ht="13.5" thickBot="1" x14ac:dyDescent="0.25">
      <c r="E2172" s="11">
        <v>37636</v>
      </c>
      <c r="F2172">
        <v>412.08</v>
      </c>
      <c r="G2172">
        <v>839.16</v>
      </c>
    </row>
    <row r="2173" spans="5:7" ht="13.5" thickBot="1" x14ac:dyDescent="0.25">
      <c r="E2173" s="11">
        <v>37637</v>
      </c>
      <c r="F2173">
        <v>414.43</v>
      </c>
      <c r="G2173">
        <v>843.94</v>
      </c>
    </row>
    <row r="2174" spans="5:7" ht="13.5" thickBot="1" x14ac:dyDescent="0.25">
      <c r="E2174" s="11">
        <v>37638</v>
      </c>
      <c r="F2174">
        <v>420.15</v>
      </c>
      <c r="G2174">
        <v>855.59</v>
      </c>
    </row>
    <row r="2175" spans="5:7" ht="13.5" thickBot="1" x14ac:dyDescent="0.25">
      <c r="E2175" s="11">
        <v>37641</v>
      </c>
      <c r="F2175">
        <v>421.51</v>
      </c>
      <c r="G2175">
        <v>858.36</v>
      </c>
    </row>
    <row r="2176" spans="5:7" ht="13.5" thickBot="1" x14ac:dyDescent="0.25">
      <c r="E2176" s="11">
        <v>37642</v>
      </c>
      <c r="F2176">
        <v>422.68</v>
      </c>
      <c r="G2176">
        <v>860.76</v>
      </c>
    </row>
    <row r="2177" spans="5:7" ht="13.5" thickBot="1" x14ac:dyDescent="0.25">
      <c r="E2177" s="11">
        <v>37643</v>
      </c>
      <c r="F2177">
        <v>421.08</v>
      </c>
      <c r="G2177">
        <v>860.3</v>
      </c>
    </row>
    <row r="2178" spans="5:7" ht="13.5" thickBot="1" x14ac:dyDescent="0.25">
      <c r="E2178" s="11">
        <v>37644</v>
      </c>
      <c r="F2178">
        <v>421.6</v>
      </c>
      <c r="G2178">
        <v>861.35</v>
      </c>
    </row>
    <row r="2179" spans="5:7" ht="13.5" thickBot="1" x14ac:dyDescent="0.25">
      <c r="E2179" s="11">
        <v>37645</v>
      </c>
      <c r="F2179">
        <v>423.29</v>
      </c>
      <c r="G2179">
        <v>864.82247779394925</v>
      </c>
    </row>
    <row r="2180" spans="5:7" ht="13.5" thickBot="1" x14ac:dyDescent="0.25">
      <c r="E2180" s="11">
        <v>37648</v>
      </c>
      <c r="F2180">
        <v>424.52</v>
      </c>
      <c r="G2180">
        <v>867.33</v>
      </c>
    </row>
    <row r="2181" spans="5:7" ht="13.5" thickBot="1" x14ac:dyDescent="0.25">
      <c r="E2181" s="11">
        <v>37649</v>
      </c>
      <c r="F2181">
        <v>435.77</v>
      </c>
      <c r="G2181">
        <v>890.31</v>
      </c>
    </row>
    <row r="2182" spans="5:7" ht="13.5" thickBot="1" x14ac:dyDescent="0.25">
      <c r="E2182" s="11">
        <v>37650</v>
      </c>
      <c r="F2182">
        <v>451.11</v>
      </c>
      <c r="G2182">
        <v>921.64</v>
      </c>
    </row>
    <row r="2183" spans="5:7" ht="13.5" thickBot="1" x14ac:dyDescent="0.25">
      <c r="E2183" s="11">
        <v>37651</v>
      </c>
      <c r="F2183">
        <v>450.8</v>
      </c>
      <c r="G2183">
        <v>921.02</v>
      </c>
    </row>
    <row r="2184" spans="5:7" ht="13.5" thickBot="1" x14ac:dyDescent="0.25">
      <c r="E2184" s="11">
        <v>37652</v>
      </c>
      <c r="F2184">
        <v>448.35</v>
      </c>
      <c r="G2184">
        <v>916.01</v>
      </c>
    </row>
    <row r="2185" spans="5:7" ht="13.5" thickBot="1" x14ac:dyDescent="0.25">
      <c r="E2185" s="11">
        <v>37655</v>
      </c>
      <c r="F2185">
        <v>445.85</v>
      </c>
      <c r="G2185">
        <v>910.91</v>
      </c>
    </row>
    <row r="2186" spans="5:7" ht="13.5" thickBot="1" x14ac:dyDescent="0.25">
      <c r="E2186" s="11">
        <v>37656</v>
      </c>
      <c r="F2186">
        <v>443.63</v>
      </c>
      <c r="G2186">
        <v>906.38</v>
      </c>
    </row>
    <row r="2187" spans="5:7" ht="13.5" thickBot="1" x14ac:dyDescent="0.25">
      <c r="E2187" s="11">
        <v>37657</v>
      </c>
      <c r="F2187">
        <v>440.7</v>
      </c>
      <c r="G2187">
        <v>900.39</v>
      </c>
    </row>
    <row r="2188" spans="5:7" ht="13.5" thickBot="1" x14ac:dyDescent="0.25">
      <c r="E2188" s="11">
        <v>37658</v>
      </c>
      <c r="F2188">
        <v>437.29</v>
      </c>
      <c r="G2188">
        <v>893.42</v>
      </c>
    </row>
    <row r="2189" spans="5:7" ht="13.5" thickBot="1" x14ac:dyDescent="0.25">
      <c r="E2189" s="11">
        <v>37659</v>
      </c>
      <c r="F2189">
        <v>435.9</v>
      </c>
      <c r="G2189">
        <v>890.58</v>
      </c>
    </row>
    <row r="2190" spans="5:7" ht="13.5" thickBot="1" x14ac:dyDescent="0.25">
      <c r="E2190" s="11">
        <v>37662</v>
      </c>
      <c r="F2190">
        <v>433.68</v>
      </c>
      <c r="G2190">
        <v>886.05</v>
      </c>
    </row>
    <row r="2191" spans="5:7" ht="13.5" thickBot="1" x14ac:dyDescent="0.25">
      <c r="E2191" s="11">
        <v>37663</v>
      </c>
      <c r="F2191">
        <v>427.63</v>
      </c>
      <c r="G2191">
        <v>874.93</v>
      </c>
    </row>
    <row r="2192" spans="5:7" ht="13.5" thickBot="1" x14ac:dyDescent="0.25">
      <c r="E2192" s="11">
        <v>37664</v>
      </c>
      <c r="F2192">
        <v>425.37</v>
      </c>
      <c r="G2192">
        <v>870.33</v>
      </c>
    </row>
    <row r="2193" spans="5:7" ht="13.5" thickBot="1" x14ac:dyDescent="0.25">
      <c r="E2193" s="11">
        <v>37666</v>
      </c>
      <c r="F2193">
        <v>427.27</v>
      </c>
      <c r="G2193">
        <v>874.22</v>
      </c>
    </row>
    <row r="2194" spans="5:7" ht="13.5" thickBot="1" x14ac:dyDescent="0.25">
      <c r="E2194" s="11">
        <v>37669</v>
      </c>
      <c r="F2194">
        <v>426.99</v>
      </c>
      <c r="G2194">
        <v>873.63</v>
      </c>
    </row>
    <row r="2195" spans="5:7" ht="13.5" thickBot="1" x14ac:dyDescent="0.25">
      <c r="E2195" s="11">
        <v>37670</v>
      </c>
      <c r="F2195">
        <v>429.41</v>
      </c>
      <c r="G2195">
        <v>878.58</v>
      </c>
    </row>
    <row r="2196" spans="5:7" ht="13.5" thickBot="1" x14ac:dyDescent="0.25">
      <c r="E2196" s="11">
        <v>37671</v>
      </c>
      <c r="F2196">
        <v>433.17</v>
      </c>
      <c r="G2196">
        <v>886.28</v>
      </c>
    </row>
    <row r="2197" spans="5:7" ht="13.5" thickBot="1" x14ac:dyDescent="0.25">
      <c r="E2197" s="11">
        <v>37672</v>
      </c>
      <c r="F2197">
        <v>431.08621276791848</v>
      </c>
      <c r="G2197">
        <v>882.02</v>
      </c>
    </row>
    <row r="2198" spans="5:7" ht="13.5" thickBot="1" x14ac:dyDescent="0.25">
      <c r="E2198" s="11">
        <v>37673</v>
      </c>
      <c r="F2198">
        <v>431</v>
      </c>
      <c r="G2198">
        <v>881.84</v>
      </c>
    </row>
    <row r="2199" spans="5:7" ht="13.5" thickBot="1" x14ac:dyDescent="0.25">
      <c r="E2199" s="11">
        <v>37676</v>
      </c>
      <c r="F2199">
        <v>419.01</v>
      </c>
      <c r="G2199">
        <v>857.3</v>
      </c>
    </row>
    <row r="2200" spans="5:7" ht="13.5" thickBot="1" x14ac:dyDescent="0.25">
      <c r="E2200" s="11">
        <v>37677</v>
      </c>
      <c r="F2200">
        <v>415.21</v>
      </c>
      <c r="G2200">
        <v>849.53</v>
      </c>
    </row>
    <row r="2201" spans="5:7" ht="13.5" thickBot="1" x14ac:dyDescent="0.25">
      <c r="E2201" s="11">
        <v>37678</v>
      </c>
      <c r="F2201">
        <v>421.76</v>
      </c>
      <c r="G2201">
        <v>862.94</v>
      </c>
    </row>
    <row r="2202" spans="5:7" ht="13.5" thickBot="1" x14ac:dyDescent="0.25">
      <c r="E2202" s="11">
        <v>37679</v>
      </c>
      <c r="F2202">
        <v>424.55</v>
      </c>
      <c r="G2202">
        <v>868.64</v>
      </c>
    </row>
    <row r="2203" spans="5:7" ht="13.5" thickBot="1" x14ac:dyDescent="0.25">
      <c r="E2203" s="11">
        <v>37680</v>
      </c>
      <c r="F2203">
        <v>423.47</v>
      </c>
      <c r="G2203">
        <v>866.44</v>
      </c>
    </row>
    <row r="2204" spans="5:7" ht="13.5" thickBot="1" x14ac:dyDescent="0.25">
      <c r="E2204" s="11">
        <v>37683</v>
      </c>
      <c r="F2204">
        <v>422.96</v>
      </c>
      <c r="G2204">
        <v>865.39</v>
      </c>
    </row>
    <row r="2205" spans="5:7" ht="13.5" thickBot="1" x14ac:dyDescent="0.25">
      <c r="E2205" s="11">
        <v>37684</v>
      </c>
      <c r="F2205">
        <v>424.47</v>
      </c>
      <c r="G2205">
        <v>868.48</v>
      </c>
    </row>
    <row r="2206" spans="5:7" ht="13.5" thickBot="1" x14ac:dyDescent="0.25">
      <c r="E2206" s="11">
        <v>37685</v>
      </c>
      <c r="F2206">
        <v>424.57</v>
      </c>
      <c r="G2206">
        <v>868.67</v>
      </c>
    </row>
    <row r="2207" spans="5:7" ht="13.5" thickBot="1" x14ac:dyDescent="0.25">
      <c r="E2207" s="11">
        <v>37686</v>
      </c>
      <c r="F2207">
        <v>426.42</v>
      </c>
      <c r="G2207">
        <v>872.47</v>
      </c>
    </row>
    <row r="2208" spans="5:7" ht="13.5" thickBot="1" x14ac:dyDescent="0.25">
      <c r="E2208" s="11">
        <v>37687</v>
      </c>
      <c r="F2208">
        <v>428.73</v>
      </c>
      <c r="G2208">
        <v>877.2</v>
      </c>
    </row>
    <row r="2209" spans="5:7" ht="13.5" thickBot="1" x14ac:dyDescent="0.25">
      <c r="E2209" s="11">
        <v>37690</v>
      </c>
      <c r="F2209">
        <v>431.23</v>
      </c>
      <c r="G2209">
        <v>882.31</v>
      </c>
    </row>
    <row r="2210" spans="5:7" ht="13.5" thickBot="1" x14ac:dyDescent="0.25">
      <c r="E2210" s="11">
        <v>37691</v>
      </c>
      <c r="F2210">
        <v>431.61</v>
      </c>
      <c r="G2210">
        <v>883.08</v>
      </c>
    </row>
    <row r="2211" spans="5:7" ht="13.5" thickBot="1" x14ac:dyDescent="0.25">
      <c r="E2211" s="11">
        <v>37693</v>
      </c>
      <c r="F2211">
        <v>430.48</v>
      </c>
      <c r="G2211">
        <v>880.78</v>
      </c>
    </row>
    <row r="2212" spans="5:7" ht="13.5" thickBot="1" x14ac:dyDescent="0.25">
      <c r="E2212" s="11">
        <v>37694</v>
      </c>
      <c r="F2212">
        <v>430.15</v>
      </c>
      <c r="G2212">
        <v>880.09</v>
      </c>
    </row>
    <row r="2213" spans="5:7" ht="13.5" thickBot="1" x14ac:dyDescent="0.25">
      <c r="E2213" s="11">
        <v>37697</v>
      </c>
      <c r="F2213">
        <v>429.54</v>
      </c>
      <c r="G2213">
        <v>878.97</v>
      </c>
    </row>
    <row r="2214" spans="5:7" ht="13.5" thickBot="1" x14ac:dyDescent="0.25">
      <c r="E2214" s="11">
        <v>37698</v>
      </c>
      <c r="F2214">
        <v>428.12</v>
      </c>
      <c r="G2214">
        <v>876.07</v>
      </c>
    </row>
    <row r="2215" spans="5:7" ht="13.5" thickBot="1" x14ac:dyDescent="0.25">
      <c r="E2215" s="11">
        <v>37699</v>
      </c>
      <c r="F2215">
        <v>417.07</v>
      </c>
      <c r="G2215">
        <v>853.45</v>
      </c>
    </row>
    <row r="2216" spans="5:7" ht="13.5" thickBot="1" x14ac:dyDescent="0.25">
      <c r="E2216" s="11">
        <v>37700</v>
      </c>
      <c r="F2216">
        <v>417.35</v>
      </c>
      <c r="G2216">
        <v>854.22</v>
      </c>
    </row>
    <row r="2217" spans="5:7" ht="13.5" thickBot="1" x14ac:dyDescent="0.25">
      <c r="E2217" s="11">
        <v>37701</v>
      </c>
      <c r="F2217">
        <v>420.13348673588303</v>
      </c>
      <c r="G2217">
        <v>859.92</v>
      </c>
    </row>
    <row r="2218" spans="5:7" ht="13.5" thickBot="1" x14ac:dyDescent="0.25">
      <c r="E2218" s="11">
        <v>37704</v>
      </c>
      <c r="F2218">
        <v>424.06</v>
      </c>
      <c r="G2218">
        <v>867.97</v>
      </c>
    </row>
    <row r="2219" spans="5:7" ht="13.5" thickBot="1" x14ac:dyDescent="0.25">
      <c r="E2219" s="11">
        <v>37705</v>
      </c>
      <c r="F2219">
        <v>422.08</v>
      </c>
      <c r="G2219">
        <v>863.89</v>
      </c>
    </row>
    <row r="2220" spans="5:7" ht="13.5" thickBot="1" x14ac:dyDescent="0.25">
      <c r="E2220" s="11">
        <v>37706</v>
      </c>
      <c r="F2220">
        <v>423.01</v>
      </c>
      <c r="G2220">
        <v>865.82</v>
      </c>
    </row>
    <row r="2221" spans="5:7" ht="13.5" thickBot="1" x14ac:dyDescent="0.25">
      <c r="E2221" s="11">
        <v>37707</v>
      </c>
      <c r="F2221">
        <v>423.5</v>
      </c>
      <c r="G2221">
        <v>866.81</v>
      </c>
    </row>
    <row r="2222" spans="5:7" ht="13.5" thickBot="1" x14ac:dyDescent="0.25">
      <c r="E2222" s="11">
        <v>37708</v>
      </c>
      <c r="F2222">
        <v>422.45</v>
      </c>
      <c r="G2222">
        <v>866.89</v>
      </c>
    </row>
    <row r="2223" spans="5:7" ht="13.5" thickBot="1" x14ac:dyDescent="0.25">
      <c r="E2223" s="35">
        <v>37711</v>
      </c>
      <c r="F2223">
        <v>425.33</v>
      </c>
      <c r="G2223">
        <v>872.82212626325224</v>
      </c>
    </row>
    <row r="2224" spans="5:7" ht="13.5" thickBot="1" x14ac:dyDescent="0.25">
      <c r="E2224" s="11">
        <v>37712</v>
      </c>
      <c r="F2224">
        <v>426.21</v>
      </c>
      <c r="G2224">
        <v>874.62</v>
      </c>
    </row>
    <row r="2225" spans="5:7" ht="13.5" thickBot="1" x14ac:dyDescent="0.25">
      <c r="E2225" s="11">
        <v>37714</v>
      </c>
      <c r="F2225">
        <v>428.73</v>
      </c>
      <c r="G2225">
        <v>879.79</v>
      </c>
    </row>
    <row r="2226" spans="5:7" ht="13.5" thickBot="1" x14ac:dyDescent="0.25">
      <c r="E2226" s="11">
        <v>37715</v>
      </c>
      <c r="F2226">
        <v>432.45</v>
      </c>
      <c r="G2226">
        <v>887.42</v>
      </c>
    </row>
    <row r="2227" spans="5:7" ht="13.5" thickBot="1" x14ac:dyDescent="0.25">
      <c r="E2227" s="11">
        <v>37718</v>
      </c>
      <c r="F2227">
        <v>430.11</v>
      </c>
      <c r="G2227">
        <v>887.02</v>
      </c>
    </row>
    <row r="2228" spans="5:7" ht="13.5" thickBot="1" x14ac:dyDescent="0.25">
      <c r="E2228" s="11">
        <v>37719</v>
      </c>
      <c r="F2228">
        <v>430.16</v>
      </c>
      <c r="G2228">
        <v>887.13</v>
      </c>
    </row>
    <row r="2229" spans="5:7" ht="13.5" thickBot="1" x14ac:dyDescent="0.25">
      <c r="E2229" s="11">
        <v>37720</v>
      </c>
      <c r="F2229">
        <v>431.79855684263231</v>
      </c>
      <c r="G2229">
        <v>890.50145531981741</v>
      </c>
    </row>
    <row r="2230" spans="5:7" ht="13.5" thickBot="1" x14ac:dyDescent="0.25">
      <c r="E2230" s="11">
        <v>37721</v>
      </c>
      <c r="F2230">
        <v>432.92854474636169</v>
      </c>
      <c r="G2230">
        <v>892.83185514499439</v>
      </c>
    </row>
    <row r="2231" spans="5:7" ht="13.5" thickBot="1" x14ac:dyDescent="0.25">
      <c r="E2231" s="11">
        <v>37722</v>
      </c>
      <c r="F2231">
        <v>435.86583198142756</v>
      </c>
      <c r="G2231">
        <v>899.86098296103</v>
      </c>
    </row>
    <row r="2232" spans="5:7" ht="13.5" thickBot="1" x14ac:dyDescent="0.25">
      <c r="E2232" s="11">
        <v>37725</v>
      </c>
      <c r="F2232">
        <v>441.21</v>
      </c>
      <c r="G2232">
        <v>910.89</v>
      </c>
    </row>
    <row r="2233" spans="5:7" ht="13.5" thickBot="1" x14ac:dyDescent="0.25">
      <c r="E2233" s="11">
        <v>37726</v>
      </c>
      <c r="F2233">
        <v>439.65</v>
      </c>
      <c r="G2233">
        <v>911.75</v>
      </c>
    </row>
    <row r="2234" spans="5:7" ht="13.5" thickBot="1" x14ac:dyDescent="0.25">
      <c r="E2234" s="11">
        <v>37727</v>
      </c>
      <c r="F2234">
        <v>441.58</v>
      </c>
      <c r="G2234">
        <v>915.76</v>
      </c>
    </row>
    <row r="2235" spans="5:7" ht="13.5" thickBot="1" x14ac:dyDescent="0.25">
      <c r="E2235" s="11">
        <v>37728</v>
      </c>
      <c r="F2235">
        <v>448.58</v>
      </c>
      <c r="G2235">
        <v>930.26</v>
      </c>
    </row>
    <row r="2236" spans="5:7" ht="13.5" thickBot="1" x14ac:dyDescent="0.25">
      <c r="E2236" s="11">
        <v>37729</v>
      </c>
      <c r="F2236">
        <v>449.67</v>
      </c>
      <c r="G2236">
        <v>932.53</v>
      </c>
    </row>
    <row r="2237" spans="5:7" ht="13.5" thickBot="1" x14ac:dyDescent="0.25">
      <c r="E2237" s="11">
        <v>37732</v>
      </c>
      <c r="F2237">
        <v>448.05</v>
      </c>
      <c r="G2237">
        <v>929.18</v>
      </c>
    </row>
    <row r="2238" spans="5:7" ht="13.5" thickBot="1" x14ac:dyDescent="0.25">
      <c r="E2238" s="11">
        <v>37733</v>
      </c>
      <c r="F2238">
        <v>448.23</v>
      </c>
      <c r="G2238">
        <v>929.55</v>
      </c>
    </row>
    <row r="2239" spans="5:7" ht="13.5" thickBot="1" x14ac:dyDescent="0.25">
      <c r="E2239" s="11">
        <v>37734</v>
      </c>
      <c r="F2239">
        <v>443.88</v>
      </c>
      <c r="G2239">
        <v>920.52</v>
      </c>
    </row>
    <row r="2240" spans="5:7" ht="13.5" thickBot="1" x14ac:dyDescent="0.25">
      <c r="E2240" s="11">
        <v>37735</v>
      </c>
      <c r="F2240">
        <v>443.72</v>
      </c>
      <c r="G2240">
        <v>920.19</v>
      </c>
    </row>
    <row r="2241" spans="5:7" ht="13.5" thickBot="1" x14ac:dyDescent="0.25">
      <c r="E2241" s="11">
        <v>37736</v>
      </c>
      <c r="F2241">
        <v>443.15103781248587</v>
      </c>
      <c r="G2241">
        <v>921.1580682698268</v>
      </c>
    </row>
    <row r="2242" spans="5:7" ht="13.5" thickBot="1" x14ac:dyDescent="0.25">
      <c r="E2242" s="11">
        <v>37739</v>
      </c>
      <c r="F2242">
        <v>444.85</v>
      </c>
      <c r="G2242">
        <v>925.39</v>
      </c>
    </row>
    <row r="2243" spans="5:7" ht="13.5" thickBot="1" x14ac:dyDescent="0.25">
      <c r="E2243" s="11">
        <v>37740</v>
      </c>
      <c r="F2243">
        <v>447.53</v>
      </c>
      <c r="G2243">
        <v>930.96</v>
      </c>
    </row>
    <row r="2244" spans="5:7" ht="13.5" thickBot="1" x14ac:dyDescent="0.25">
      <c r="E2244" s="11">
        <v>37741</v>
      </c>
      <c r="F2244">
        <v>454.46</v>
      </c>
      <c r="G2244">
        <v>945.38</v>
      </c>
    </row>
    <row r="2245" spans="5:7" ht="13.5" thickBot="1" x14ac:dyDescent="0.25">
      <c r="E2245" s="11">
        <v>37743</v>
      </c>
      <c r="F2245">
        <v>455.38</v>
      </c>
      <c r="G2245">
        <v>947.29</v>
      </c>
    </row>
    <row r="2246" spans="5:7" ht="13.5" thickBot="1" x14ac:dyDescent="0.25">
      <c r="E2246" s="11">
        <v>37746</v>
      </c>
      <c r="F2246">
        <v>455.51</v>
      </c>
      <c r="G2246">
        <v>947.56</v>
      </c>
    </row>
    <row r="2247" spans="5:7" ht="13.5" thickBot="1" x14ac:dyDescent="0.25">
      <c r="E2247" s="11">
        <v>37747</v>
      </c>
      <c r="F2247">
        <v>455.78</v>
      </c>
      <c r="G2247">
        <v>948.13</v>
      </c>
    </row>
    <row r="2248" spans="5:7" ht="13.5" thickBot="1" x14ac:dyDescent="0.25">
      <c r="E2248" s="11">
        <v>37748</v>
      </c>
      <c r="F2248">
        <v>456.7</v>
      </c>
      <c r="G2248">
        <v>950.04</v>
      </c>
    </row>
    <row r="2249" spans="5:7" ht="13.5" thickBot="1" x14ac:dyDescent="0.25">
      <c r="E2249" s="11">
        <v>37749</v>
      </c>
      <c r="F2249">
        <v>456.76</v>
      </c>
      <c r="G2249">
        <v>950.16</v>
      </c>
    </row>
    <row r="2250" spans="5:7" ht="13.5" thickBot="1" x14ac:dyDescent="0.25">
      <c r="E2250" s="11">
        <v>37750</v>
      </c>
      <c r="F2250">
        <v>458.63</v>
      </c>
      <c r="G2250">
        <v>954.06</v>
      </c>
    </row>
    <row r="2251" spans="5:7" ht="13.5" thickBot="1" x14ac:dyDescent="0.25">
      <c r="E2251" s="11">
        <v>37753</v>
      </c>
      <c r="F2251">
        <v>461.1</v>
      </c>
      <c r="G2251">
        <v>959.18</v>
      </c>
    </row>
    <row r="2252" spans="5:7" ht="13.5" thickBot="1" x14ac:dyDescent="0.25">
      <c r="E2252" s="11">
        <v>37754</v>
      </c>
      <c r="F2252">
        <v>462.66</v>
      </c>
      <c r="G2252">
        <v>962.44</v>
      </c>
    </row>
    <row r="2253" spans="5:7" ht="13.5" thickBot="1" x14ac:dyDescent="0.25">
      <c r="E2253" s="11">
        <v>37755</v>
      </c>
      <c r="F2253">
        <v>462.66</v>
      </c>
      <c r="G2253">
        <v>962.43</v>
      </c>
    </row>
    <row r="2254" spans="5:7" ht="13.5" thickBot="1" x14ac:dyDescent="0.25">
      <c r="E2254" s="11">
        <v>37756</v>
      </c>
      <c r="F2254">
        <v>463.06</v>
      </c>
      <c r="G2254">
        <v>963.27</v>
      </c>
    </row>
    <row r="2255" spans="5:7" ht="13.5" thickBot="1" x14ac:dyDescent="0.25">
      <c r="E2255" s="11">
        <v>37757</v>
      </c>
      <c r="F2255">
        <v>464.38002521824347</v>
      </c>
      <c r="G2255">
        <v>966.01</v>
      </c>
    </row>
    <row r="2256" spans="5:7" ht="13.5" thickBot="1" x14ac:dyDescent="0.25">
      <c r="E2256" s="11">
        <v>37760</v>
      </c>
      <c r="F2256">
        <v>464.78</v>
      </c>
      <c r="G2256">
        <v>966.84</v>
      </c>
    </row>
    <row r="2257" spans="5:7" ht="13.5" thickBot="1" x14ac:dyDescent="0.25">
      <c r="E2257" s="11">
        <v>37761</v>
      </c>
      <c r="F2257">
        <v>465.61</v>
      </c>
      <c r="G2257">
        <v>968.58</v>
      </c>
    </row>
    <row r="2258" spans="5:7" ht="13.5" thickBot="1" x14ac:dyDescent="0.25">
      <c r="E2258" s="11">
        <v>37762</v>
      </c>
      <c r="F2258">
        <v>467.5</v>
      </c>
      <c r="G2258">
        <v>972.51</v>
      </c>
    </row>
    <row r="2259" spans="5:7" ht="13.5" thickBot="1" x14ac:dyDescent="0.25">
      <c r="E2259" s="11">
        <v>37763</v>
      </c>
      <c r="F2259">
        <v>471.01</v>
      </c>
      <c r="G2259">
        <v>980.58</v>
      </c>
    </row>
    <row r="2260" spans="5:7" ht="13.5" thickBot="1" x14ac:dyDescent="0.25">
      <c r="E2260" s="11">
        <v>37764</v>
      </c>
      <c r="F2260">
        <v>473.27485475230395</v>
      </c>
      <c r="G2260">
        <v>985.29527482235665</v>
      </c>
    </row>
    <row r="2261" spans="5:7" ht="13.5" thickBot="1" x14ac:dyDescent="0.25">
      <c r="E2261" s="11">
        <v>37767</v>
      </c>
      <c r="F2261">
        <v>474.93</v>
      </c>
      <c r="G2261">
        <v>988.75</v>
      </c>
    </row>
    <row r="2262" spans="5:7" ht="13.5" thickBot="1" x14ac:dyDescent="0.25">
      <c r="E2262" s="11">
        <v>37768</v>
      </c>
      <c r="F2262">
        <v>474.88</v>
      </c>
      <c r="G2262">
        <v>988.64</v>
      </c>
    </row>
    <row r="2263" spans="5:7" ht="13.5" thickBot="1" x14ac:dyDescent="0.25">
      <c r="E2263" s="11">
        <v>37769</v>
      </c>
      <c r="F2263">
        <v>475.97</v>
      </c>
      <c r="G2263">
        <v>990.9</v>
      </c>
    </row>
    <row r="2264" spans="5:7" ht="13.5" thickBot="1" x14ac:dyDescent="0.25">
      <c r="E2264" s="11">
        <v>37770</v>
      </c>
      <c r="F2264">
        <v>474.95</v>
      </c>
      <c r="G2264">
        <v>988.8</v>
      </c>
    </row>
    <row r="2265" spans="5:7" ht="13.5" thickBot="1" x14ac:dyDescent="0.25">
      <c r="E2265" s="11">
        <v>37771</v>
      </c>
      <c r="F2265">
        <v>475.2</v>
      </c>
      <c r="G2265">
        <v>989.29841204336901</v>
      </c>
    </row>
    <row r="2266" spans="5:7" ht="13.5" thickBot="1" x14ac:dyDescent="0.25">
      <c r="E2266" s="11">
        <v>37774</v>
      </c>
      <c r="F2266">
        <v>475.14</v>
      </c>
      <c r="G2266">
        <v>989.17</v>
      </c>
    </row>
    <row r="2267" spans="5:7" ht="13.5" thickBot="1" x14ac:dyDescent="0.25">
      <c r="E2267" s="11">
        <v>37775</v>
      </c>
      <c r="F2267">
        <v>474.52</v>
      </c>
      <c r="G2267">
        <v>989.37</v>
      </c>
    </row>
    <row r="2268" spans="5:7" ht="13.5" thickBot="1" x14ac:dyDescent="0.25">
      <c r="E2268" s="11">
        <v>37776</v>
      </c>
      <c r="F2268">
        <v>474.61</v>
      </c>
      <c r="G2268">
        <v>990.25</v>
      </c>
    </row>
    <row r="2269" spans="5:7" ht="13.5" thickBot="1" x14ac:dyDescent="0.25">
      <c r="E2269" s="11">
        <v>37777</v>
      </c>
      <c r="F2269">
        <v>476.13</v>
      </c>
      <c r="G2269">
        <v>993.41</v>
      </c>
    </row>
    <row r="2270" spans="5:7" ht="13.5" thickBot="1" x14ac:dyDescent="0.25">
      <c r="E2270" s="11">
        <v>37778</v>
      </c>
      <c r="F2270">
        <v>475.75</v>
      </c>
      <c r="G2270">
        <v>992.61715257835544</v>
      </c>
    </row>
    <row r="2271" spans="5:7" ht="13.5" thickBot="1" x14ac:dyDescent="0.25">
      <c r="E2271" s="11">
        <v>37781</v>
      </c>
      <c r="F2271">
        <v>475.12</v>
      </c>
      <c r="G2271">
        <v>991.48</v>
      </c>
    </row>
    <row r="2272" spans="5:7" ht="13.5" thickBot="1" x14ac:dyDescent="0.25">
      <c r="E2272" s="11">
        <v>37782</v>
      </c>
      <c r="F2272">
        <v>475.85</v>
      </c>
      <c r="G2272">
        <v>993.01</v>
      </c>
    </row>
    <row r="2273" spans="5:7" ht="13.5" thickBot="1" x14ac:dyDescent="0.25">
      <c r="E2273" s="11">
        <v>37783</v>
      </c>
      <c r="F2273">
        <v>475.48</v>
      </c>
      <c r="G2273">
        <v>992.24</v>
      </c>
    </row>
    <row r="2274" spans="5:7" ht="13.5" thickBot="1" x14ac:dyDescent="0.25">
      <c r="E2274" s="11">
        <v>37784</v>
      </c>
      <c r="F2274">
        <v>475.05</v>
      </c>
      <c r="G2274">
        <v>991.34</v>
      </c>
    </row>
    <row r="2275" spans="5:7" ht="13.5" thickBot="1" x14ac:dyDescent="0.25">
      <c r="E2275" s="11">
        <v>37785</v>
      </c>
      <c r="F2275">
        <v>476.18</v>
      </c>
      <c r="G2275">
        <v>993.69515104790457</v>
      </c>
    </row>
    <row r="2276" spans="5:7" ht="13.5" thickBot="1" x14ac:dyDescent="0.25">
      <c r="E2276" s="11">
        <v>37788</v>
      </c>
      <c r="F2276">
        <v>477.79</v>
      </c>
      <c r="G2276">
        <v>997.63</v>
      </c>
    </row>
    <row r="2277" spans="5:7" ht="13.5" thickBot="1" x14ac:dyDescent="0.25">
      <c r="E2277" s="11">
        <v>37789</v>
      </c>
      <c r="F2277">
        <v>481.51</v>
      </c>
      <c r="G2277">
        <v>1005.4</v>
      </c>
    </row>
    <row r="2278" spans="5:7" ht="13.5" thickBot="1" x14ac:dyDescent="0.25">
      <c r="E2278" s="11">
        <v>37790</v>
      </c>
      <c r="F2278">
        <v>486.39</v>
      </c>
      <c r="G2278">
        <v>1015.58</v>
      </c>
    </row>
    <row r="2279" spans="5:7" ht="13.5" thickBot="1" x14ac:dyDescent="0.25">
      <c r="E2279" s="11">
        <v>37791</v>
      </c>
      <c r="F2279">
        <v>487.94</v>
      </c>
      <c r="G2279">
        <v>1018.18</v>
      </c>
    </row>
    <row r="2280" spans="5:7" ht="13.5" thickBot="1" x14ac:dyDescent="0.25">
      <c r="E2280" s="11">
        <v>37792</v>
      </c>
      <c r="F2280">
        <v>487.64011148610263</v>
      </c>
      <c r="G2280">
        <v>1018.1937887678878</v>
      </c>
    </row>
    <row r="2281" spans="5:7" ht="13.5" thickBot="1" x14ac:dyDescent="0.25">
      <c r="E2281" s="11">
        <v>37795</v>
      </c>
      <c r="F2281">
        <v>488.68</v>
      </c>
      <c r="G2281">
        <v>1020.36</v>
      </c>
    </row>
    <row r="2282" spans="5:7" ht="13.5" thickBot="1" x14ac:dyDescent="0.25">
      <c r="E2282" s="11">
        <v>37796</v>
      </c>
      <c r="F2282">
        <v>489.45</v>
      </c>
      <c r="G2282">
        <v>1021.98</v>
      </c>
    </row>
    <row r="2283" spans="5:7" ht="13.5" thickBot="1" x14ac:dyDescent="0.25">
      <c r="E2283" s="11">
        <v>37797</v>
      </c>
      <c r="F2283">
        <v>489.27</v>
      </c>
      <c r="G2283">
        <v>1021.59</v>
      </c>
    </row>
    <row r="2284" spans="5:7" ht="13.5" thickBot="1" x14ac:dyDescent="0.25">
      <c r="E2284" s="11">
        <v>37798</v>
      </c>
      <c r="F2284">
        <v>487.16</v>
      </c>
      <c r="G2284">
        <v>1017.19</v>
      </c>
    </row>
    <row r="2285" spans="5:7" ht="13.5" thickBot="1" x14ac:dyDescent="0.25">
      <c r="E2285" s="11">
        <v>37799</v>
      </c>
      <c r="F2285">
        <v>485.31354085870413</v>
      </c>
      <c r="G2285">
        <v>1013.3358419564022</v>
      </c>
    </row>
    <row r="2286" spans="5:7" ht="13.5" thickBot="1" x14ac:dyDescent="0.25">
      <c r="E2286" s="11">
        <v>37802</v>
      </c>
      <c r="F2286">
        <v>486.56</v>
      </c>
      <c r="G2286">
        <v>1015.93</v>
      </c>
    </row>
    <row r="2287" spans="5:7" ht="13.5" thickBot="1" x14ac:dyDescent="0.25">
      <c r="E2287" s="11">
        <v>37803</v>
      </c>
      <c r="F2287">
        <v>483.65</v>
      </c>
      <c r="G2287">
        <v>1016.74</v>
      </c>
    </row>
    <row r="2288" spans="5:7" ht="13.5" thickBot="1" x14ac:dyDescent="0.25">
      <c r="E2288" s="11">
        <v>37804</v>
      </c>
      <c r="F2288">
        <v>475.83</v>
      </c>
      <c r="G2288">
        <v>1000.3</v>
      </c>
    </row>
    <row r="2289" spans="5:7" ht="13.5" thickBot="1" x14ac:dyDescent="0.25">
      <c r="E2289" s="11">
        <v>37805</v>
      </c>
      <c r="F2289">
        <v>482</v>
      </c>
      <c r="G2289">
        <v>1013.27</v>
      </c>
    </row>
    <row r="2290" spans="5:7" ht="13.5" thickBot="1" x14ac:dyDescent="0.25">
      <c r="E2290" s="11">
        <v>37806</v>
      </c>
      <c r="F2290">
        <v>481.8</v>
      </c>
      <c r="G2290">
        <v>1012.86</v>
      </c>
    </row>
    <row r="2291" spans="5:7" ht="13.5" thickBot="1" x14ac:dyDescent="0.25">
      <c r="E2291" s="11">
        <v>37809</v>
      </c>
      <c r="F2291">
        <v>482.27</v>
      </c>
      <c r="G2291">
        <v>1014.34</v>
      </c>
    </row>
    <row r="2292" spans="5:7" ht="13.5" thickBot="1" x14ac:dyDescent="0.25">
      <c r="E2292" s="11">
        <v>37810</v>
      </c>
      <c r="F2292">
        <v>482.51</v>
      </c>
      <c r="G2292">
        <v>1015.18</v>
      </c>
    </row>
    <row r="2293" spans="5:7" ht="13.5" thickBot="1" x14ac:dyDescent="0.25">
      <c r="E2293" s="11">
        <v>37811</v>
      </c>
      <c r="F2293">
        <v>483.34</v>
      </c>
      <c r="G2293">
        <v>1016.93</v>
      </c>
    </row>
    <row r="2294" spans="5:7" ht="13.5" thickBot="1" x14ac:dyDescent="0.25">
      <c r="E2294" s="11">
        <v>37812</v>
      </c>
      <c r="F2294">
        <v>482.66</v>
      </c>
      <c r="G2294">
        <v>1016.61</v>
      </c>
    </row>
    <row r="2295" spans="5:7" ht="13.5" thickBot="1" x14ac:dyDescent="0.25">
      <c r="E2295" s="11">
        <v>37813</v>
      </c>
      <c r="F2295">
        <v>481.53423411468646</v>
      </c>
      <c r="G2295">
        <v>1014.2463500021516</v>
      </c>
    </row>
    <row r="2296" spans="5:7" ht="13.5" thickBot="1" x14ac:dyDescent="0.25">
      <c r="E2296" s="11">
        <v>37816</v>
      </c>
      <c r="F2296">
        <v>480.29</v>
      </c>
      <c r="G2296">
        <v>1011.63</v>
      </c>
    </row>
    <row r="2297" spans="5:7" ht="13.5" thickBot="1" x14ac:dyDescent="0.25">
      <c r="E2297" s="11">
        <v>37817</v>
      </c>
      <c r="F2297">
        <v>480.1</v>
      </c>
      <c r="G2297">
        <v>1011.25</v>
      </c>
    </row>
    <row r="2298" spans="5:7" ht="13.5" thickBot="1" x14ac:dyDescent="0.25">
      <c r="E2298" s="11">
        <v>37818</v>
      </c>
      <c r="F2298">
        <v>480.46</v>
      </c>
      <c r="G2298">
        <v>1012.02</v>
      </c>
    </row>
    <row r="2299" spans="5:7" ht="13.5" thickBot="1" x14ac:dyDescent="0.25">
      <c r="E2299" s="11">
        <v>37819</v>
      </c>
      <c r="F2299">
        <v>481.84</v>
      </c>
      <c r="G2299">
        <v>1014.91</v>
      </c>
    </row>
    <row r="2300" spans="5:7" ht="13.5" thickBot="1" x14ac:dyDescent="0.25">
      <c r="E2300" s="11">
        <v>37820</v>
      </c>
      <c r="F2300">
        <v>481.55</v>
      </c>
      <c r="G2300">
        <v>1014.3</v>
      </c>
    </row>
    <row r="2301" spans="5:7" ht="13.5" thickBot="1" x14ac:dyDescent="0.25">
      <c r="E2301" s="11">
        <v>37823</v>
      </c>
      <c r="F2301">
        <v>481.22</v>
      </c>
      <c r="G2301">
        <v>1013.61</v>
      </c>
    </row>
    <row r="2302" spans="5:7" ht="13.5" thickBot="1" x14ac:dyDescent="0.25">
      <c r="E2302" s="11">
        <v>37824</v>
      </c>
      <c r="F2302">
        <v>481.65</v>
      </c>
      <c r="G2302">
        <v>1014.51</v>
      </c>
    </row>
    <row r="2303" spans="5:7" ht="13.5" thickBot="1" x14ac:dyDescent="0.25">
      <c r="E2303" s="11">
        <v>37825</v>
      </c>
      <c r="F2303">
        <v>480.63</v>
      </c>
      <c r="G2303">
        <v>1012.46</v>
      </c>
    </row>
    <row r="2304" spans="5:7" ht="13.5" thickBot="1" x14ac:dyDescent="0.25">
      <c r="E2304" s="11">
        <v>37826</v>
      </c>
      <c r="F2304">
        <v>478.39</v>
      </c>
      <c r="G2304">
        <v>1007.74</v>
      </c>
    </row>
    <row r="2305" spans="5:7" ht="13.5" thickBot="1" x14ac:dyDescent="0.25">
      <c r="E2305" s="11">
        <v>37827</v>
      </c>
      <c r="F2305">
        <v>477.58</v>
      </c>
      <c r="G2305">
        <v>1006.04</v>
      </c>
    </row>
    <row r="2306" spans="5:7" ht="13.5" thickBot="1" x14ac:dyDescent="0.25">
      <c r="E2306" s="11">
        <v>37830</v>
      </c>
      <c r="F2306">
        <v>477.89</v>
      </c>
      <c r="G2306">
        <v>1006.69</v>
      </c>
    </row>
    <row r="2307" spans="5:7" ht="13.5" thickBot="1" x14ac:dyDescent="0.25">
      <c r="E2307" s="11">
        <v>37831</v>
      </c>
      <c r="F2307">
        <v>475.85</v>
      </c>
      <c r="G2307">
        <v>1002.39</v>
      </c>
    </row>
    <row r="2308" spans="5:7" ht="13.5" thickBot="1" x14ac:dyDescent="0.25">
      <c r="E2308" s="11">
        <v>37832</v>
      </c>
      <c r="F2308">
        <v>475.97</v>
      </c>
      <c r="G2308">
        <v>1002.64</v>
      </c>
    </row>
    <row r="2309" spans="5:7" ht="13.5" thickBot="1" x14ac:dyDescent="0.25">
      <c r="E2309" s="11">
        <v>37833</v>
      </c>
      <c r="F2309">
        <v>475.54</v>
      </c>
      <c r="G2309">
        <v>1001.75</v>
      </c>
    </row>
    <row r="2310" spans="5:7" ht="13.5" thickBot="1" x14ac:dyDescent="0.25">
      <c r="E2310" s="11">
        <v>37834</v>
      </c>
      <c r="F2310">
        <v>475.26</v>
      </c>
      <c r="G2310">
        <v>1001.14</v>
      </c>
    </row>
    <row r="2311" spans="5:7" ht="13.5" thickBot="1" x14ac:dyDescent="0.25">
      <c r="E2311" s="11">
        <v>37837</v>
      </c>
      <c r="F2311">
        <v>472.88</v>
      </c>
      <c r="G2311">
        <v>996.13</v>
      </c>
    </row>
    <row r="2312" spans="5:7" ht="13.5" thickBot="1" x14ac:dyDescent="0.25">
      <c r="E2312" s="11">
        <v>37838</v>
      </c>
      <c r="F2312">
        <v>474.57</v>
      </c>
      <c r="G2312">
        <v>999.69</v>
      </c>
    </row>
    <row r="2313" spans="5:7" ht="13.5" thickBot="1" x14ac:dyDescent="0.25">
      <c r="E2313" s="11">
        <v>37839</v>
      </c>
      <c r="F2313">
        <v>474.53</v>
      </c>
      <c r="G2313">
        <v>999.6</v>
      </c>
    </row>
    <row r="2314" spans="5:7" ht="13.5" thickBot="1" x14ac:dyDescent="0.25">
      <c r="E2314" s="11">
        <v>37840</v>
      </c>
      <c r="F2314">
        <v>474.48</v>
      </c>
      <c r="G2314">
        <v>999.51</v>
      </c>
    </row>
    <row r="2315" spans="5:7" ht="13.5" thickBot="1" x14ac:dyDescent="0.25">
      <c r="E2315" s="11">
        <v>37841</v>
      </c>
      <c r="F2315">
        <v>474.01023065528989</v>
      </c>
      <c r="G2315">
        <v>998.51641989041866</v>
      </c>
    </row>
    <row r="2316" spans="5:7" ht="13.5" thickBot="1" x14ac:dyDescent="0.25">
      <c r="E2316" s="11">
        <v>37844</v>
      </c>
      <c r="F2316">
        <v>474.14</v>
      </c>
      <c r="G2316">
        <v>998.8</v>
      </c>
    </row>
    <row r="2317" spans="5:7" ht="13.5" thickBot="1" x14ac:dyDescent="0.25">
      <c r="E2317" s="11">
        <v>37845</v>
      </c>
      <c r="F2317">
        <v>473.81</v>
      </c>
      <c r="G2317">
        <v>998.11</v>
      </c>
    </row>
    <row r="2318" spans="5:7" ht="13.5" thickBot="1" x14ac:dyDescent="0.25">
      <c r="E2318" s="11">
        <v>37846</v>
      </c>
      <c r="F2318">
        <v>472.91</v>
      </c>
      <c r="G2318">
        <v>996.2</v>
      </c>
    </row>
    <row r="2319" spans="5:7" ht="13.5" thickBot="1" x14ac:dyDescent="0.25">
      <c r="E2319" s="11">
        <v>37847</v>
      </c>
      <c r="F2319">
        <v>471.51</v>
      </c>
      <c r="G2319">
        <v>993.25</v>
      </c>
    </row>
    <row r="2320" spans="5:7" ht="13.5" thickBot="1" x14ac:dyDescent="0.25">
      <c r="E2320" s="11">
        <v>37848</v>
      </c>
      <c r="F2320">
        <v>471.56</v>
      </c>
      <c r="G2320">
        <v>993.35</v>
      </c>
    </row>
    <row r="2321" spans="5:7" ht="13.5" thickBot="1" x14ac:dyDescent="0.25">
      <c r="E2321" s="11">
        <v>37851</v>
      </c>
      <c r="F2321">
        <v>471.61</v>
      </c>
      <c r="G2321">
        <v>993.45</v>
      </c>
    </row>
    <row r="2322" spans="5:7" ht="13.5" thickBot="1" x14ac:dyDescent="0.25">
      <c r="E2322" s="11">
        <v>37852</v>
      </c>
      <c r="F2322">
        <v>471.74</v>
      </c>
      <c r="G2322">
        <v>993.74</v>
      </c>
    </row>
    <row r="2323" spans="5:7" ht="13.5" thickBot="1" x14ac:dyDescent="0.25">
      <c r="E2323" s="11">
        <v>37853</v>
      </c>
      <c r="F2323">
        <v>470.67</v>
      </c>
      <c r="G2323">
        <v>991.47</v>
      </c>
    </row>
    <row r="2324" spans="5:7" ht="13.5" thickBot="1" x14ac:dyDescent="0.25">
      <c r="E2324" s="11">
        <v>37854</v>
      </c>
      <c r="F2324">
        <v>470.7</v>
      </c>
      <c r="G2324">
        <v>991.54</v>
      </c>
    </row>
    <row r="2325" spans="5:7" ht="13.5" thickBot="1" x14ac:dyDescent="0.25">
      <c r="E2325" s="11">
        <v>37855</v>
      </c>
      <c r="F2325">
        <v>470.52352831792382</v>
      </c>
      <c r="G2325">
        <v>991.17206170802592</v>
      </c>
    </row>
    <row r="2326" spans="5:7" ht="13.5" thickBot="1" x14ac:dyDescent="0.25">
      <c r="E2326" s="11">
        <v>37858</v>
      </c>
      <c r="F2326">
        <v>470.25</v>
      </c>
      <c r="G2326">
        <v>990.6</v>
      </c>
    </row>
    <row r="2327" spans="5:7" ht="13.5" thickBot="1" x14ac:dyDescent="0.25">
      <c r="E2327" s="11">
        <v>37859</v>
      </c>
      <c r="F2327">
        <v>470.9</v>
      </c>
      <c r="G2327">
        <v>991.96</v>
      </c>
    </row>
    <row r="2328" spans="5:7" ht="13.5" thickBot="1" x14ac:dyDescent="0.25">
      <c r="E2328" s="11">
        <v>37860</v>
      </c>
      <c r="F2328">
        <v>471.44</v>
      </c>
      <c r="G2328">
        <v>993.1</v>
      </c>
    </row>
    <row r="2329" spans="5:7" ht="13.5" thickBot="1" x14ac:dyDescent="0.25">
      <c r="E2329" s="11">
        <v>37861</v>
      </c>
      <c r="F2329">
        <v>470.87</v>
      </c>
      <c r="G2329">
        <v>991.91</v>
      </c>
    </row>
    <row r="2330" spans="5:7" ht="13.5" thickBot="1" x14ac:dyDescent="0.25">
      <c r="E2330" s="11">
        <v>37862</v>
      </c>
      <c r="F2330">
        <v>472.04</v>
      </c>
      <c r="G2330">
        <v>994.36</v>
      </c>
    </row>
    <row r="2331" spans="5:7" ht="13.5" thickBot="1" x14ac:dyDescent="0.25">
      <c r="E2331" s="11">
        <v>37866</v>
      </c>
      <c r="F2331">
        <v>470.7</v>
      </c>
      <c r="G2331">
        <v>991.53</v>
      </c>
    </row>
    <row r="2332" spans="5:7" ht="13.5" thickBot="1" x14ac:dyDescent="0.25">
      <c r="E2332" s="11">
        <v>37867</v>
      </c>
      <c r="F2332">
        <v>477.26</v>
      </c>
      <c r="G2332">
        <v>1005.35</v>
      </c>
    </row>
    <row r="2333" spans="5:7" ht="13.5" thickBot="1" x14ac:dyDescent="0.25">
      <c r="E2333" s="11">
        <v>37868</v>
      </c>
      <c r="F2333">
        <v>475.84</v>
      </c>
      <c r="G2333">
        <v>1002.37</v>
      </c>
    </row>
    <row r="2334" spans="5:7" ht="13.5" thickBot="1" x14ac:dyDescent="0.25">
      <c r="E2334" s="11">
        <v>37869</v>
      </c>
      <c r="F2334">
        <v>473</v>
      </c>
      <c r="G2334">
        <v>996.39</v>
      </c>
    </row>
    <row r="2335" spans="5:7" ht="13.5" thickBot="1" x14ac:dyDescent="0.25">
      <c r="E2335" s="11">
        <v>37872</v>
      </c>
      <c r="F2335">
        <v>473.5</v>
      </c>
      <c r="G2335">
        <v>997.44</v>
      </c>
    </row>
    <row r="2336" spans="5:7" ht="13.5" thickBot="1" x14ac:dyDescent="0.25">
      <c r="E2336" s="11">
        <v>37873</v>
      </c>
      <c r="F2336">
        <v>473.61</v>
      </c>
      <c r="G2336">
        <v>997.67</v>
      </c>
    </row>
    <row r="2337" spans="5:7" ht="13.5" thickBot="1" x14ac:dyDescent="0.25">
      <c r="E2337" s="11">
        <v>37874</v>
      </c>
      <c r="F2337">
        <v>475.93</v>
      </c>
      <c r="G2337">
        <v>1002.55</v>
      </c>
    </row>
    <row r="2338" spans="5:7" ht="13.5" thickBot="1" x14ac:dyDescent="0.25">
      <c r="E2338" s="11">
        <v>37875</v>
      </c>
      <c r="F2338">
        <v>479.15</v>
      </c>
      <c r="G2338">
        <v>1009.35</v>
      </c>
    </row>
    <row r="2339" spans="5:7" ht="13.5" thickBot="1" x14ac:dyDescent="0.25">
      <c r="E2339" s="11">
        <v>37876</v>
      </c>
      <c r="F2339">
        <v>479.12</v>
      </c>
      <c r="G2339">
        <v>1009.28</v>
      </c>
    </row>
    <row r="2340" spans="5:7" ht="13.5" thickBot="1" x14ac:dyDescent="0.25">
      <c r="E2340" s="11">
        <v>37879</v>
      </c>
      <c r="F2340">
        <v>485.83</v>
      </c>
      <c r="G2340">
        <v>1023.41</v>
      </c>
    </row>
    <row r="2341" spans="5:7" ht="13.5" thickBot="1" x14ac:dyDescent="0.25">
      <c r="E2341" s="11">
        <v>37880</v>
      </c>
      <c r="F2341">
        <v>484.4</v>
      </c>
      <c r="G2341">
        <v>1020.72</v>
      </c>
    </row>
    <row r="2342" spans="5:7" ht="13.5" thickBot="1" x14ac:dyDescent="0.25">
      <c r="E2342" s="11">
        <v>37881</v>
      </c>
      <c r="F2342">
        <v>484.86</v>
      </c>
      <c r="G2342">
        <v>1021.69</v>
      </c>
    </row>
    <row r="2343" spans="5:7" ht="13.5" thickBot="1" x14ac:dyDescent="0.25">
      <c r="E2343" s="11">
        <v>37882</v>
      </c>
      <c r="F2343">
        <v>484.58</v>
      </c>
      <c r="G2343">
        <v>1021.11</v>
      </c>
    </row>
    <row r="2344" spans="5:7" ht="13.5" thickBot="1" x14ac:dyDescent="0.25">
      <c r="E2344" s="11">
        <v>37883</v>
      </c>
      <c r="F2344">
        <v>486.52</v>
      </c>
      <c r="G2344">
        <v>1025.19</v>
      </c>
    </row>
    <row r="2345" spans="5:7" ht="13.5" thickBot="1" x14ac:dyDescent="0.25">
      <c r="E2345" s="11">
        <v>37886</v>
      </c>
      <c r="F2345">
        <v>487.33</v>
      </c>
      <c r="G2345">
        <v>1026.8900000000001</v>
      </c>
    </row>
    <row r="2346" spans="5:7" ht="13.5" thickBot="1" x14ac:dyDescent="0.25">
      <c r="E2346" s="11">
        <v>37887</v>
      </c>
      <c r="F2346">
        <v>490.57</v>
      </c>
      <c r="G2346">
        <v>1033.71</v>
      </c>
    </row>
    <row r="2347" spans="5:7" ht="13.5" thickBot="1" x14ac:dyDescent="0.25">
      <c r="E2347" s="11">
        <v>37888</v>
      </c>
      <c r="F2347">
        <v>490.42</v>
      </c>
      <c r="G2347">
        <v>1033.4000000000001</v>
      </c>
    </row>
    <row r="2348" spans="5:7" ht="13.5" thickBot="1" x14ac:dyDescent="0.25">
      <c r="E2348" s="11">
        <v>37889</v>
      </c>
      <c r="F2348">
        <v>491.68</v>
      </c>
      <c r="G2348">
        <v>1036.07</v>
      </c>
    </row>
    <row r="2349" spans="5:7" ht="13.5" thickBot="1" x14ac:dyDescent="0.25">
      <c r="E2349" s="11">
        <v>37890</v>
      </c>
      <c r="F2349">
        <v>492.1</v>
      </c>
      <c r="G2349">
        <v>1038.07</v>
      </c>
    </row>
    <row r="2350" spans="5:7" ht="13.5" thickBot="1" x14ac:dyDescent="0.25">
      <c r="E2350" s="11">
        <v>37893</v>
      </c>
      <c r="F2350">
        <v>493.75</v>
      </c>
      <c r="G2350">
        <v>1042.19</v>
      </c>
    </row>
    <row r="2351" spans="5:7" ht="13.5" thickBot="1" x14ac:dyDescent="0.25">
      <c r="E2351" s="11">
        <v>37894</v>
      </c>
      <c r="F2351">
        <v>494.58</v>
      </c>
      <c r="G2351">
        <v>1043.94</v>
      </c>
    </row>
    <row r="2352" spans="5:7" ht="13.5" thickBot="1" x14ac:dyDescent="0.25">
      <c r="E2352" s="11">
        <v>37895</v>
      </c>
      <c r="F2352">
        <v>494.19373358214926</v>
      </c>
      <c r="G2352">
        <v>1043.1251000076618</v>
      </c>
    </row>
    <row r="2353" spans="5:7" ht="13.5" thickBot="1" x14ac:dyDescent="0.25">
      <c r="E2353" s="11">
        <v>37896</v>
      </c>
      <c r="F2353">
        <v>496.28378903495695</v>
      </c>
      <c r="G2353">
        <v>1050.0282252268532</v>
      </c>
    </row>
    <row r="2354" spans="5:7" ht="13.5" thickBot="1" x14ac:dyDescent="0.25">
      <c r="E2354" s="11">
        <v>37897</v>
      </c>
      <c r="F2354">
        <v>498.47071472365639</v>
      </c>
      <c r="G2354">
        <v>1054.6552516634397</v>
      </c>
    </row>
    <row r="2355" spans="5:7" ht="13.5" thickBot="1" x14ac:dyDescent="0.25">
      <c r="E2355" s="11">
        <v>37900</v>
      </c>
      <c r="F2355">
        <v>501.36144408291523</v>
      </c>
      <c r="G2355">
        <v>1060.7713422099523</v>
      </c>
    </row>
    <row r="2356" spans="5:7" ht="13.5" thickBot="1" x14ac:dyDescent="0.25">
      <c r="E2356" s="11">
        <v>37901</v>
      </c>
      <c r="F2356">
        <v>502.86174518306666</v>
      </c>
      <c r="G2356">
        <v>1063.9456496949674</v>
      </c>
    </row>
    <row r="2357" spans="5:7" ht="13.5" thickBot="1" x14ac:dyDescent="0.25">
      <c r="E2357" s="11">
        <v>37902</v>
      </c>
      <c r="F2357">
        <v>507.6</v>
      </c>
      <c r="G2357">
        <v>1073.97</v>
      </c>
    </row>
    <row r="2358" spans="5:7" ht="13.5" thickBot="1" x14ac:dyDescent="0.25">
      <c r="E2358" s="11">
        <v>37903</v>
      </c>
      <c r="F2358">
        <v>505.91</v>
      </c>
      <c r="G2358">
        <v>1070.97</v>
      </c>
    </row>
    <row r="2359" spans="5:7" ht="13.5" thickBot="1" x14ac:dyDescent="0.25">
      <c r="E2359" s="11">
        <v>37904</v>
      </c>
      <c r="F2359">
        <v>506.86</v>
      </c>
      <c r="G2359">
        <v>1072.96</v>
      </c>
    </row>
    <row r="2360" spans="5:7" ht="13.5" thickBot="1" x14ac:dyDescent="0.25">
      <c r="E2360" s="11">
        <v>37907</v>
      </c>
      <c r="F2360">
        <v>508.46</v>
      </c>
      <c r="G2360">
        <v>1076.3699999999999</v>
      </c>
    </row>
    <row r="2361" spans="5:7" ht="13.5" thickBot="1" x14ac:dyDescent="0.25">
      <c r="E2361" s="11">
        <v>37908</v>
      </c>
      <c r="F2361">
        <v>505.41</v>
      </c>
      <c r="G2361">
        <v>1073.28</v>
      </c>
    </row>
    <row r="2362" spans="5:7" ht="13.5" thickBot="1" x14ac:dyDescent="0.25">
      <c r="E2362" s="11">
        <v>37909</v>
      </c>
      <c r="F2362">
        <v>508.03</v>
      </c>
      <c r="G2362">
        <v>1084.3499999999999</v>
      </c>
    </row>
    <row r="2363" spans="5:7" ht="13.5" thickBot="1" x14ac:dyDescent="0.25">
      <c r="E2363" s="11">
        <v>37910</v>
      </c>
      <c r="F2363">
        <v>512.04</v>
      </c>
      <c r="G2363">
        <v>1092.9100000000001</v>
      </c>
    </row>
    <row r="2364" spans="5:7" ht="13.5" thickBot="1" x14ac:dyDescent="0.25">
      <c r="E2364" s="11">
        <v>37911</v>
      </c>
      <c r="F2364">
        <v>512.46856563222491</v>
      </c>
      <c r="G2364">
        <v>1093.8263046911854</v>
      </c>
    </row>
    <row r="2365" spans="5:7" ht="13.5" thickBot="1" x14ac:dyDescent="0.25">
      <c r="E2365" s="11">
        <v>37914</v>
      </c>
      <c r="F2365">
        <v>514.19000000000005</v>
      </c>
      <c r="G2365">
        <v>1097.5</v>
      </c>
    </row>
    <row r="2366" spans="5:7" ht="13.5" thickBot="1" x14ac:dyDescent="0.25">
      <c r="E2366" s="11">
        <v>37915</v>
      </c>
      <c r="F2366">
        <v>520.1</v>
      </c>
      <c r="G2366">
        <v>1110.1199999999999</v>
      </c>
    </row>
    <row r="2367" spans="5:7" ht="13.5" thickBot="1" x14ac:dyDescent="0.25">
      <c r="E2367" s="11">
        <v>37916</v>
      </c>
      <c r="F2367">
        <v>520.61</v>
      </c>
      <c r="G2367">
        <v>1111.2</v>
      </c>
    </row>
    <row r="2368" spans="5:7" ht="13.5" thickBot="1" x14ac:dyDescent="0.25">
      <c r="E2368" s="11">
        <v>37917</v>
      </c>
      <c r="F2368">
        <v>519.76</v>
      </c>
      <c r="G2368">
        <v>1109.3900000000001</v>
      </c>
    </row>
    <row r="2369" spans="5:7" ht="13.5" thickBot="1" x14ac:dyDescent="0.25">
      <c r="E2369" s="11">
        <v>37918</v>
      </c>
      <c r="F2369">
        <v>521.63</v>
      </c>
      <c r="G2369">
        <v>1113.3699999999999</v>
      </c>
    </row>
    <row r="2370" spans="5:7" ht="13.5" thickBot="1" x14ac:dyDescent="0.25">
      <c r="E2370" s="11">
        <v>37921</v>
      </c>
      <c r="F2370">
        <v>522.20000000000005</v>
      </c>
      <c r="G2370">
        <v>1114.5999999999999</v>
      </c>
    </row>
    <row r="2371" spans="5:7" ht="13.5" thickBot="1" x14ac:dyDescent="0.25">
      <c r="E2371" s="11">
        <v>37922</v>
      </c>
      <c r="F2371">
        <v>522.72</v>
      </c>
      <c r="G2371">
        <v>1115.7</v>
      </c>
    </row>
    <row r="2372" spans="5:7" ht="13.5" thickBot="1" x14ac:dyDescent="0.25">
      <c r="E2372" s="11">
        <v>37923</v>
      </c>
      <c r="F2372">
        <v>524</v>
      </c>
      <c r="G2372">
        <v>1118.43</v>
      </c>
    </row>
    <row r="2373" spans="5:7" ht="13.5" thickBot="1" x14ac:dyDescent="0.25">
      <c r="E2373" s="11">
        <v>37924</v>
      </c>
      <c r="F2373">
        <v>527.54</v>
      </c>
      <c r="G2373">
        <v>1126</v>
      </c>
    </row>
    <row r="2374" spans="5:7" ht="13.5" thickBot="1" x14ac:dyDescent="0.25">
      <c r="E2374" s="11">
        <v>37925</v>
      </c>
      <c r="F2374">
        <v>530.04</v>
      </c>
      <c r="G2374">
        <v>1131.32</v>
      </c>
    </row>
    <row r="2375" spans="5:7" ht="13.5" thickBot="1" x14ac:dyDescent="0.25">
      <c r="E2375" s="11">
        <v>37928</v>
      </c>
      <c r="F2375">
        <v>529.58000000000004</v>
      </c>
      <c r="G2375">
        <v>1130.3499999999999</v>
      </c>
    </row>
    <row r="2376" spans="5:7" ht="13.5" thickBot="1" x14ac:dyDescent="0.25">
      <c r="E2376" s="11">
        <v>37929</v>
      </c>
      <c r="F2376">
        <v>538.29</v>
      </c>
      <c r="G2376">
        <v>1148.94</v>
      </c>
    </row>
    <row r="2377" spans="5:7" ht="13.5" thickBot="1" x14ac:dyDescent="0.25">
      <c r="E2377" s="11">
        <v>37930</v>
      </c>
      <c r="F2377">
        <v>541.89967538050632</v>
      </c>
      <c r="G2377">
        <v>1156.6448097781245</v>
      </c>
    </row>
    <row r="2378" spans="5:7" ht="13.5" thickBot="1" x14ac:dyDescent="0.25">
      <c r="E2378" s="11">
        <v>37931</v>
      </c>
      <c r="F2378">
        <v>544.89702764074468</v>
      </c>
      <c r="G2378">
        <v>1163.0423248318291</v>
      </c>
    </row>
    <row r="2379" spans="5:7" ht="13.5" thickBot="1" x14ac:dyDescent="0.25">
      <c r="E2379" s="11">
        <v>37932</v>
      </c>
      <c r="F2379">
        <v>548.45000000000005</v>
      </c>
      <c r="G2379">
        <v>1170.6199999999999</v>
      </c>
    </row>
    <row r="2380" spans="5:7" ht="13.5" thickBot="1" x14ac:dyDescent="0.25">
      <c r="E2380" s="11">
        <v>37935</v>
      </c>
      <c r="F2380">
        <v>551.38</v>
      </c>
      <c r="G2380">
        <v>1176.8800000000001</v>
      </c>
    </row>
    <row r="2381" spans="5:7" ht="13.5" thickBot="1" x14ac:dyDescent="0.25">
      <c r="E2381" s="11">
        <v>37936</v>
      </c>
      <c r="F2381">
        <v>551.92999999999995</v>
      </c>
      <c r="G2381">
        <v>1178.04</v>
      </c>
    </row>
    <row r="2382" spans="5:7" ht="13.5" thickBot="1" x14ac:dyDescent="0.25">
      <c r="E2382" s="11">
        <v>37937</v>
      </c>
      <c r="F2382">
        <v>551.69000000000005</v>
      </c>
      <c r="G2382">
        <v>1177.53</v>
      </c>
    </row>
    <row r="2383" spans="5:7" ht="13.5" thickBot="1" x14ac:dyDescent="0.25">
      <c r="E2383" s="11">
        <v>37938</v>
      </c>
      <c r="F2383">
        <v>550.26</v>
      </c>
      <c r="G2383">
        <v>1174.5</v>
      </c>
    </row>
    <row r="2384" spans="5:7" ht="13.5" thickBot="1" x14ac:dyDescent="0.25">
      <c r="E2384" s="11">
        <v>37939</v>
      </c>
      <c r="F2384">
        <v>548.13</v>
      </c>
      <c r="G2384">
        <v>1169.94</v>
      </c>
    </row>
    <row r="2385" spans="5:7" ht="13.5" thickBot="1" x14ac:dyDescent="0.25">
      <c r="E2385" s="11">
        <v>37942</v>
      </c>
      <c r="F2385">
        <v>547.15</v>
      </c>
      <c r="G2385">
        <v>1168.25</v>
      </c>
    </row>
    <row r="2386" spans="5:7" ht="13.5" thickBot="1" x14ac:dyDescent="0.25">
      <c r="E2386" s="11">
        <v>37943</v>
      </c>
      <c r="F2386">
        <v>544.93281163671361</v>
      </c>
      <c r="G2386">
        <v>1163.521915062988</v>
      </c>
    </row>
    <row r="2387" spans="5:7" ht="13.5" thickBot="1" x14ac:dyDescent="0.25">
      <c r="E2387" s="11">
        <v>37944</v>
      </c>
      <c r="F2387">
        <v>541.53324479018158</v>
      </c>
      <c r="G2387">
        <v>1156.2632051772034</v>
      </c>
    </row>
    <row r="2388" spans="5:7" ht="13.5" thickBot="1" x14ac:dyDescent="0.25">
      <c r="E2388" s="11">
        <v>37945</v>
      </c>
      <c r="F2388">
        <v>544.07076015625648</v>
      </c>
      <c r="G2388">
        <v>1161.6814020845356</v>
      </c>
    </row>
    <row r="2389" spans="5:7" ht="13.5" thickBot="1" x14ac:dyDescent="0.25">
      <c r="E2389" s="11">
        <v>37946</v>
      </c>
      <c r="F2389">
        <v>542.19000000000005</v>
      </c>
      <c r="G2389">
        <v>1157.67</v>
      </c>
    </row>
    <row r="2390" spans="5:7" ht="13.5" thickBot="1" x14ac:dyDescent="0.25">
      <c r="E2390" s="11">
        <v>37949</v>
      </c>
      <c r="F2390">
        <v>545.19000000000005</v>
      </c>
      <c r="G2390">
        <v>1164.062539060835</v>
      </c>
    </row>
    <row r="2391" spans="5:7" ht="13.5" thickBot="1" x14ac:dyDescent="0.25">
      <c r="E2391" s="11">
        <v>37950</v>
      </c>
      <c r="F2391">
        <v>545.09438418191905</v>
      </c>
      <c r="G2391">
        <v>1163.8669240930744</v>
      </c>
    </row>
    <row r="2392" spans="5:7" ht="13.5" thickBot="1" x14ac:dyDescent="0.25">
      <c r="E2392" s="11">
        <v>37952</v>
      </c>
      <c r="F2392">
        <v>546.04010990823406</v>
      </c>
      <c r="G2392">
        <v>1165.886184228928</v>
      </c>
    </row>
    <row r="2393" spans="5:7" ht="13.5" thickBot="1" x14ac:dyDescent="0.25">
      <c r="E2393" s="11">
        <v>37953</v>
      </c>
      <c r="F2393">
        <v>546.88</v>
      </c>
      <c r="G2393">
        <v>1167.6731045440863</v>
      </c>
    </row>
    <row r="2394" spans="5:7" ht="13.5" thickBot="1" x14ac:dyDescent="0.25">
      <c r="E2394" s="11">
        <v>37956</v>
      </c>
      <c r="F2394">
        <v>547.39</v>
      </c>
      <c r="G2394">
        <v>1169.1099999999999</v>
      </c>
    </row>
    <row r="2395" spans="5:7" ht="13.5" thickBot="1" x14ac:dyDescent="0.25">
      <c r="E2395" s="11">
        <v>37957</v>
      </c>
      <c r="F2395">
        <v>548.57023300212461</v>
      </c>
      <c r="G2395">
        <v>1171.6413003469386</v>
      </c>
    </row>
    <row r="2396" spans="5:7" ht="13.5" thickBot="1" x14ac:dyDescent="0.25">
      <c r="E2396" s="11">
        <v>37958</v>
      </c>
      <c r="F2396">
        <v>549.82848931087892</v>
      </c>
      <c r="G2396">
        <v>1175.8740256099086</v>
      </c>
    </row>
    <row r="2397" spans="5:7" ht="13.5" thickBot="1" x14ac:dyDescent="0.25">
      <c r="E2397" s="11">
        <v>37959</v>
      </c>
      <c r="F2397">
        <v>552.13412141384276</v>
      </c>
      <c r="G2397">
        <v>1181.2183251120714</v>
      </c>
    </row>
    <row r="2398" spans="5:7" ht="13.5" thickBot="1" x14ac:dyDescent="0.25">
      <c r="E2398" s="11">
        <v>37960</v>
      </c>
      <c r="F2398">
        <v>552.84311695882536</v>
      </c>
      <c r="G2398">
        <v>1182.8568326578566</v>
      </c>
    </row>
    <row r="2399" spans="5:7" ht="13.5" thickBot="1" x14ac:dyDescent="0.25">
      <c r="E2399" s="11">
        <v>37963</v>
      </c>
      <c r="F2399">
        <v>555.33009092396878</v>
      </c>
      <c r="G2399">
        <v>1188.1779896783928</v>
      </c>
    </row>
    <row r="2400" spans="5:7" ht="13.5" thickBot="1" x14ac:dyDescent="0.25">
      <c r="E2400" s="11">
        <v>37964</v>
      </c>
      <c r="F2400">
        <v>554.70505392315454</v>
      </c>
      <c r="G2400">
        <v>1192.9234831597207</v>
      </c>
    </row>
    <row r="2401" spans="5:7" ht="13.5" thickBot="1" x14ac:dyDescent="0.25">
      <c r="E2401" s="11">
        <v>37965</v>
      </c>
      <c r="F2401">
        <v>554.67385156750493</v>
      </c>
      <c r="G2401">
        <v>1193.5578374561792</v>
      </c>
    </row>
    <row r="2402" spans="5:7" ht="13.5" thickBot="1" x14ac:dyDescent="0.25">
      <c r="E2402" s="11">
        <v>37966</v>
      </c>
      <c r="F2402">
        <v>555.79990044729982</v>
      </c>
      <c r="G2402">
        <v>1195.9807856514624</v>
      </c>
    </row>
    <row r="2403" spans="5:7" ht="13.5" thickBot="1" x14ac:dyDescent="0.25">
      <c r="E2403" s="11">
        <v>37967</v>
      </c>
      <c r="F2403">
        <v>556.61515707229842</v>
      </c>
      <c r="G2403">
        <v>1198.0448388326392</v>
      </c>
    </row>
    <row r="2404" spans="5:7" ht="13.5" thickBot="1" x14ac:dyDescent="0.25">
      <c r="E2404" s="11">
        <v>37970</v>
      </c>
      <c r="F2404">
        <v>556.74261281797396</v>
      </c>
      <c r="G2404">
        <v>1199.4659966850813</v>
      </c>
    </row>
    <row r="2405" spans="5:7" ht="13.5" thickBot="1" x14ac:dyDescent="0.25">
      <c r="E2405" s="11">
        <v>37971</v>
      </c>
      <c r="F2405">
        <v>556.18320151231262</v>
      </c>
      <c r="G2405">
        <v>1198.2608054916184</v>
      </c>
    </row>
    <row r="2406" spans="5:7" ht="13.5" thickBot="1" x14ac:dyDescent="0.25">
      <c r="E2406" s="11">
        <v>37972</v>
      </c>
      <c r="F2406">
        <v>558.0853130330778</v>
      </c>
      <c r="G2406">
        <v>1202.3587852492808</v>
      </c>
    </row>
    <row r="2407" spans="5:7" ht="13.5" thickBot="1" x14ac:dyDescent="0.25">
      <c r="E2407" s="11">
        <v>37973</v>
      </c>
      <c r="F2407">
        <v>557.9890670719966</v>
      </c>
      <c r="G2407">
        <v>1202.1515004795961</v>
      </c>
    </row>
    <row r="2408" spans="5:7" ht="13.5" thickBot="1" x14ac:dyDescent="0.25">
      <c r="E2408" s="11">
        <v>37974</v>
      </c>
      <c r="F2408">
        <v>557.07119344719729</v>
      </c>
      <c r="G2408">
        <v>1200.1739441755567</v>
      </c>
    </row>
    <row r="2409" spans="5:7" ht="13.5" thickBot="1" x14ac:dyDescent="0.25">
      <c r="E2409" s="11">
        <v>37977</v>
      </c>
      <c r="F2409">
        <v>557.97877820423207</v>
      </c>
      <c r="G2409">
        <v>1202.1318951169567</v>
      </c>
    </row>
    <row r="2410" spans="5:7" ht="13.5" thickBot="1" x14ac:dyDescent="0.25">
      <c r="E2410" s="11">
        <v>37978</v>
      </c>
      <c r="F2410">
        <v>559.72962173443261</v>
      </c>
      <c r="G2410">
        <v>1207.0845082016533</v>
      </c>
    </row>
    <row r="2411" spans="5:7" ht="13.5" thickBot="1" x14ac:dyDescent="0.25">
      <c r="E2411" s="11">
        <v>37979</v>
      </c>
      <c r="F2411">
        <v>562.66999999999996</v>
      </c>
      <c r="G2411">
        <v>1213.4191562788528</v>
      </c>
    </row>
    <row r="2412" spans="5:7" ht="13.5" thickBot="1" x14ac:dyDescent="0.25">
      <c r="E2412" s="11">
        <v>37981</v>
      </c>
      <c r="F2412">
        <v>558.30915387189748</v>
      </c>
      <c r="G2412">
        <v>1204.0230707364144</v>
      </c>
    </row>
    <row r="2413" spans="5:7" ht="13.5" thickBot="1" x14ac:dyDescent="0.25">
      <c r="E2413" s="11">
        <v>37984</v>
      </c>
      <c r="F2413">
        <v>554.26928713438258</v>
      </c>
      <c r="G2413">
        <v>1205.0409145018268</v>
      </c>
    </row>
    <row r="2414" spans="5:7" ht="13.5" thickBot="1" x14ac:dyDescent="0.25">
      <c r="E2414" s="11">
        <v>37985</v>
      </c>
      <c r="F2414">
        <v>549.95626733489723</v>
      </c>
      <c r="G2414">
        <v>1195.6639898476085</v>
      </c>
    </row>
    <row r="2415" spans="5:7" ht="13.5" thickBot="1" x14ac:dyDescent="0.25">
      <c r="E2415" s="11">
        <v>37986</v>
      </c>
      <c r="F2415">
        <v>549.58000000000004</v>
      </c>
      <c r="G2415">
        <v>1194.8499999999999</v>
      </c>
    </row>
    <row r="2416" spans="5:7" ht="13.5" thickBot="1" x14ac:dyDescent="0.25">
      <c r="E2416" s="11">
        <v>37991</v>
      </c>
      <c r="F2416">
        <v>549.88339716955306</v>
      </c>
      <c r="G2416">
        <v>1195.5054974276475</v>
      </c>
    </row>
    <row r="2417" spans="5:7" ht="13.5" thickBot="1" x14ac:dyDescent="0.25">
      <c r="E2417" s="11">
        <v>37992</v>
      </c>
      <c r="F2417">
        <v>552.46852878259551</v>
      </c>
      <c r="G2417">
        <v>1201.6397827375538</v>
      </c>
    </row>
    <row r="2418" spans="5:7" ht="13.5" thickBot="1" x14ac:dyDescent="0.25">
      <c r="E2418" s="11">
        <v>37993</v>
      </c>
      <c r="F2418">
        <v>553.75363259111487</v>
      </c>
      <c r="G2418">
        <v>1204.4270934739636</v>
      </c>
    </row>
    <row r="2419" spans="5:7" ht="13.5" thickBot="1" x14ac:dyDescent="0.25">
      <c r="E2419" s="11">
        <v>37994</v>
      </c>
      <c r="F2419">
        <v>556.7433482834856</v>
      </c>
      <c r="G2419">
        <v>1210.9888149957228</v>
      </c>
    </row>
    <row r="2420" spans="5:7" ht="13.5" thickBot="1" x14ac:dyDescent="0.25">
      <c r="E2420" s="11">
        <v>37995</v>
      </c>
      <c r="F2420">
        <v>559.45766429591879</v>
      </c>
      <c r="G2420">
        <v>1216.8929867018294</v>
      </c>
    </row>
    <row r="2421" spans="5:7" ht="13.5" thickBot="1" x14ac:dyDescent="0.25">
      <c r="E2421" s="11">
        <v>37998</v>
      </c>
      <c r="F2421">
        <v>560.51020553129581</v>
      </c>
      <c r="G2421">
        <v>1219.1818755488439</v>
      </c>
    </row>
    <row r="2422" spans="5:7" ht="13.5" thickBot="1" x14ac:dyDescent="0.25">
      <c r="E2422" s="11">
        <v>37999</v>
      </c>
      <c r="F2422">
        <v>560.3196387528003</v>
      </c>
      <c r="G2422">
        <v>1218.7677308786249</v>
      </c>
    </row>
    <row r="2423" spans="5:7" ht="13.5" thickBot="1" x14ac:dyDescent="0.25">
      <c r="E2423" s="11">
        <v>38000</v>
      </c>
      <c r="F2423">
        <v>559.94425809699328</v>
      </c>
      <c r="G2423">
        <v>1219.51</v>
      </c>
    </row>
    <row r="2424" spans="5:7" ht="13.5" thickBot="1" x14ac:dyDescent="0.25">
      <c r="E2424" s="11">
        <v>38001</v>
      </c>
      <c r="F2424">
        <v>561.42764000892203</v>
      </c>
      <c r="G2424">
        <v>1222.745411411885</v>
      </c>
    </row>
    <row r="2425" spans="5:7" ht="13.5" thickBot="1" x14ac:dyDescent="0.25">
      <c r="E2425" s="11">
        <v>38002</v>
      </c>
      <c r="F2425">
        <v>564.95638867877972</v>
      </c>
      <c r="G2425">
        <v>1230.8844491494033</v>
      </c>
    </row>
    <row r="2426" spans="5:7" ht="13.5" thickBot="1" x14ac:dyDescent="0.25">
      <c r="E2426" s="11">
        <v>38005</v>
      </c>
      <c r="F2426">
        <v>567.74</v>
      </c>
      <c r="G2426">
        <v>1236.96</v>
      </c>
    </row>
    <row r="2427" spans="5:7" ht="13.5" thickBot="1" x14ac:dyDescent="0.25">
      <c r="E2427" s="11">
        <v>38006</v>
      </c>
      <c r="F2427">
        <v>567.87762340862503</v>
      </c>
      <c r="G2427">
        <v>1237.2489396708936</v>
      </c>
    </row>
    <row r="2428" spans="5:7" ht="13.5" thickBot="1" x14ac:dyDescent="0.25">
      <c r="E2428" s="11">
        <v>38007</v>
      </c>
      <c r="F2428">
        <v>571.90846981705704</v>
      </c>
      <c r="G2428">
        <v>1246.0311609645655</v>
      </c>
    </row>
    <row r="2429" spans="5:7" ht="13.5" thickBot="1" x14ac:dyDescent="0.25">
      <c r="E2429" s="11">
        <v>38009</v>
      </c>
      <c r="F2429">
        <v>571.62</v>
      </c>
      <c r="G2429">
        <v>1245.4000000000001</v>
      </c>
    </row>
    <row r="2430" spans="5:7" ht="13.5" thickBot="1" x14ac:dyDescent="0.25">
      <c r="E2430" s="11">
        <v>38012</v>
      </c>
      <c r="F2430">
        <v>573.29161518991395</v>
      </c>
      <c r="G2430">
        <v>1249.0445550629747</v>
      </c>
    </row>
    <row r="2431" spans="5:7" ht="13.5" thickBot="1" x14ac:dyDescent="0.25">
      <c r="E2431" s="11">
        <v>38013</v>
      </c>
      <c r="F2431">
        <v>573.93032049663827</v>
      </c>
      <c r="G2431">
        <v>1250.4361065130897</v>
      </c>
    </row>
    <row r="2432" spans="5:7" ht="13.5" thickBot="1" x14ac:dyDescent="0.25">
      <c r="E2432" s="11">
        <v>38014</v>
      </c>
      <c r="F2432">
        <v>577.12191906520309</v>
      </c>
      <c r="G2432">
        <v>1257.3897241867815</v>
      </c>
    </row>
    <row r="2433" spans="5:7" ht="13.5" thickBot="1" x14ac:dyDescent="0.25">
      <c r="E2433" s="11">
        <v>38015</v>
      </c>
      <c r="F2433">
        <v>577.93948563817833</v>
      </c>
      <c r="G2433">
        <v>1259.1710494813076</v>
      </c>
    </row>
    <row r="2434" spans="5:7" ht="13.5" thickBot="1" x14ac:dyDescent="0.25">
      <c r="E2434" s="11">
        <v>38016</v>
      </c>
      <c r="F2434">
        <v>581.63189064188248</v>
      </c>
      <c r="G2434">
        <v>1267.2157724723904</v>
      </c>
    </row>
    <row r="2435" spans="5:7" ht="13.5" thickBot="1" x14ac:dyDescent="0.25">
      <c r="E2435" s="11">
        <v>38019</v>
      </c>
      <c r="F2435">
        <v>584.76188046576976</v>
      </c>
      <c r="G2435">
        <v>1274.0351381463743</v>
      </c>
    </row>
    <row r="2436" spans="5:7" ht="13.5" thickBot="1" x14ac:dyDescent="0.25">
      <c r="E2436" s="11">
        <v>38020</v>
      </c>
      <c r="F2436">
        <v>590.51193151002406</v>
      </c>
      <c r="G2436">
        <v>1286.562847589066</v>
      </c>
    </row>
    <row r="2437" spans="5:7" ht="13.5" thickBot="1" x14ac:dyDescent="0.25">
      <c r="E2437" s="11">
        <v>38021</v>
      </c>
      <c r="F2437">
        <v>595.98819952907331</v>
      </c>
      <c r="G2437">
        <v>1298.4941965023991</v>
      </c>
    </row>
    <row r="2438" spans="5:7" ht="13.5" thickBot="1" x14ac:dyDescent="0.25">
      <c r="E2438" s="11">
        <v>38023</v>
      </c>
      <c r="F2438">
        <v>605.96054174457061</v>
      </c>
      <c r="G2438">
        <v>1320.2210936079262</v>
      </c>
    </row>
    <row r="2439" spans="5:7" ht="13.5" thickBot="1" x14ac:dyDescent="0.25">
      <c r="E2439" s="11">
        <v>38026</v>
      </c>
      <c r="F2439">
        <v>605.61901759765146</v>
      </c>
      <c r="G2439">
        <v>1319.479237855986</v>
      </c>
    </row>
    <row r="2440" spans="5:7" ht="13.5" thickBot="1" x14ac:dyDescent="0.25">
      <c r="E2440" s="11">
        <v>38027</v>
      </c>
      <c r="F2440">
        <v>607.90758124080037</v>
      </c>
      <c r="G2440">
        <v>1324.4632884232055</v>
      </c>
    </row>
    <row r="2441" spans="5:7" ht="13.5" thickBot="1" x14ac:dyDescent="0.25">
      <c r="E2441" s="11">
        <v>38028</v>
      </c>
      <c r="F2441">
        <v>609.54944503787988</v>
      </c>
      <c r="G2441">
        <v>1329.4595719495385</v>
      </c>
    </row>
    <row r="2442" spans="5:7" ht="13.5" thickBot="1" x14ac:dyDescent="0.25">
      <c r="E2442" s="11">
        <v>38029</v>
      </c>
      <c r="F2442">
        <v>607.66</v>
      </c>
      <c r="G2442">
        <v>1325.34</v>
      </c>
    </row>
    <row r="2443" spans="5:7" ht="13.5" thickBot="1" x14ac:dyDescent="0.25">
      <c r="E2443" s="11">
        <v>38030</v>
      </c>
      <c r="F2443">
        <v>609.23</v>
      </c>
      <c r="G2443">
        <v>1328.77</v>
      </c>
    </row>
    <row r="2444" spans="5:7" ht="13.5" thickBot="1" x14ac:dyDescent="0.25">
      <c r="E2444" s="11">
        <v>38033</v>
      </c>
      <c r="F2444">
        <v>609.41725163272963</v>
      </c>
      <c r="G2444">
        <v>1329.1714548429436</v>
      </c>
    </row>
    <row r="2445" spans="5:7" ht="13.5" thickBot="1" x14ac:dyDescent="0.25">
      <c r="E2445" s="11">
        <v>38034</v>
      </c>
      <c r="F2445">
        <v>607.62255293638941</v>
      </c>
      <c r="G2445">
        <v>1325.2571189519103</v>
      </c>
    </row>
    <row r="2446" spans="5:7" ht="13.5" thickBot="1" x14ac:dyDescent="0.25">
      <c r="E2446" s="11">
        <v>38036</v>
      </c>
      <c r="F2446">
        <v>600.69000000000005</v>
      </c>
      <c r="G2446">
        <v>1310.1500000000001</v>
      </c>
    </row>
    <row r="2447" spans="5:7" ht="13.5" thickBot="1" x14ac:dyDescent="0.25">
      <c r="E2447" s="11">
        <v>38037</v>
      </c>
      <c r="F2447">
        <v>592.91</v>
      </c>
      <c r="G2447">
        <v>1293.17</v>
      </c>
    </row>
    <row r="2448" spans="5:7" ht="13.5" thickBot="1" x14ac:dyDescent="0.25">
      <c r="E2448" s="11">
        <v>38040</v>
      </c>
      <c r="F2448">
        <v>589.94751655380742</v>
      </c>
      <c r="G2448">
        <v>1286.7067883631748</v>
      </c>
    </row>
    <row r="2449" spans="5:7" ht="13.5" thickBot="1" x14ac:dyDescent="0.25">
      <c r="E2449" s="11">
        <v>38041</v>
      </c>
      <c r="F2449">
        <v>589.31111864561763</v>
      </c>
      <c r="G2449">
        <v>1285.3187662084674</v>
      </c>
    </row>
    <row r="2450" spans="5:7" ht="13.5" thickBot="1" x14ac:dyDescent="0.25">
      <c r="E2450" s="11">
        <v>38042</v>
      </c>
      <c r="F2450">
        <v>589.41547790187963</v>
      </c>
      <c r="G2450">
        <v>1285.5464681458518</v>
      </c>
    </row>
    <row r="2451" spans="5:7" ht="13.5" thickBot="1" x14ac:dyDescent="0.25">
      <c r="E2451" s="11">
        <v>38043</v>
      </c>
      <c r="F2451">
        <v>595.13112085500859</v>
      </c>
      <c r="G2451">
        <v>1298.0124949017386</v>
      </c>
    </row>
    <row r="2452" spans="5:7" ht="13.5" thickBot="1" x14ac:dyDescent="0.25">
      <c r="E2452" s="11">
        <v>38044</v>
      </c>
      <c r="F2452">
        <v>596.22569235318963</v>
      </c>
      <c r="G2452">
        <v>1300.3983488222832</v>
      </c>
    </row>
    <row r="2453" spans="5:7" ht="13.5" thickBot="1" x14ac:dyDescent="0.25">
      <c r="E2453" s="11">
        <v>38047</v>
      </c>
      <c r="F2453">
        <v>597.7927838152807</v>
      </c>
      <c r="G2453">
        <v>1303.82</v>
      </c>
    </row>
    <row r="2454" spans="5:7" ht="13.5" thickBot="1" x14ac:dyDescent="0.25">
      <c r="E2454" s="11">
        <v>38048</v>
      </c>
      <c r="F2454">
        <v>600.68448187638216</v>
      </c>
      <c r="G2454">
        <v>1310.1247548545243</v>
      </c>
    </row>
    <row r="2455" spans="5:7" ht="13.5" thickBot="1" x14ac:dyDescent="0.25">
      <c r="E2455" s="11">
        <v>38049</v>
      </c>
      <c r="F2455">
        <v>600.62419855220185</v>
      </c>
      <c r="G2455">
        <v>1309.9932373562076</v>
      </c>
    </row>
    <row r="2456" spans="5:7" ht="13.5" thickBot="1" x14ac:dyDescent="0.25">
      <c r="E2456" s="11">
        <v>38050</v>
      </c>
      <c r="F2456">
        <v>602.75871734669272</v>
      </c>
      <c r="G2456">
        <v>1314.6486950702606</v>
      </c>
    </row>
    <row r="2457" spans="5:7" ht="13.5" thickBot="1" x14ac:dyDescent="0.25">
      <c r="E2457" s="11">
        <v>38051</v>
      </c>
      <c r="F2457">
        <v>602.1623839064282</v>
      </c>
      <c r="G2457">
        <v>1313.3481331424605</v>
      </c>
    </row>
    <row r="2458" spans="5:7" ht="13.5" thickBot="1" x14ac:dyDescent="0.25">
      <c r="E2458" s="11">
        <v>38054</v>
      </c>
      <c r="F2458">
        <v>603.4292555143453</v>
      </c>
      <c r="G2458">
        <v>1316.1113092389392</v>
      </c>
    </row>
    <row r="2459" spans="5:7" ht="13.5" thickBot="1" x14ac:dyDescent="0.25">
      <c r="E2459" s="11">
        <v>38055</v>
      </c>
      <c r="F2459">
        <v>604.7741279265922</v>
      </c>
      <c r="G2459">
        <v>1319.04438936724</v>
      </c>
    </row>
    <row r="2460" spans="5:7" ht="13.5" thickBot="1" x14ac:dyDescent="0.25">
      <c r="E2460" s="11">
        <v>38056</v>
      </c>
      <c r="F2460">
        <v>604.60061294654679</v>
      </c>
      <c r="G2460">
        <v>1318.6659766647861</v>
      </c>
    </row>
    <row r="2461" spans="5:7" ht="13.5" thickBot="1" x14ac:dyDescent="0.25">
      <c r="E2461" s="11">
        <v>38057</v>
      </c>
      <c r="F2461">
        <v>605.51691031581186</v>
      </c>
      <c r="G2461">
        <v>1320.6644755654122</v>
      </c>
    </row>
    <row r="2462" spans="5:7" ht="13.5" thickBot="1" x14ac:dyDescent="0.25">
      <c r="E2462" s="11">
        <v>38061</v>
      </c>
      <c r="F2462">
        <v>606.10749318334513</v>
      </c>
      <c r="G2462">
        <v>1324.24</v>
      </c>
    </row>
    <row r="2463" spans="5:7" ht="13.5" thickBot="1" x14ac:dyDescent="0.25">
      <c r="E2463" s="11">
        <v>38062</v>
      </c>
      <c r="F2463">
        <v>608.70772586518683</v>
      </c>
      <c r="G2463">
        <v>1330.0764936898831</v>
      </c>
    </row>
    <row r="2464" spans="5:7" ht="13.5" thickBot="1" x14ac:dyDescent="0.25">
      <c r="E2464" s="11">
        <v>38063</v>
      </c>
      <c r="F2464">
        <v>608.6207849119495</v>
      </c>
      <c r="G2464">
        <v>1329.8866100276564</v>
      </c>
    </row>
    <row r="2465" spans="5:7" ht="13.5" thickBot="1" x14ac:dyDescent="0.25">
      <c r="E2465" s="11">
        <v>38064</v>
      </c>
      <c r="F2465">
        <v>608.098785674341</v>
      </c>
      <c r="G2465">
        <v>1328.745997004844</v>
      </c>
    </row>
    <row r="2466" spans="5:7" ht="13.5" thickBot="1" x14ac:dyDescent="0.25">
      <c r="E2466" s="11">
        <v>38065</v>
      </c>
      <c r="F2466">
        <v>608.10497783984056</v>
      </c>
      <c r="G2466">
        <v>1328.7594960940683</v>
      </c>
    </row>
    <row r="2467" spans="5:7" ht="13.5" thickBot="1" x14ac:dyDescent="0.25">
      <c r="E2467" s="11">
        <v>38068</v>
      </c>
      <c r="F2467">
        <v>607.90723464797725</v>
      </c>
      <c r="G2467">
        <v>1328.3274109220151</v>
      </c>
    </row>
    <row r="2468" spans="5:7" ht="13.5" thickBot="1" x14ac:dyDescent="0.25">
      <c r="E2468" s="11">
        <v>38069</v>
      </c>
      <c r="F2468">
        <v>607.98816693704225</v>
      </c>
      <c r="G2468">
        <v>1328.5505931652558</v>
      </c>
    </row>
    <row r="2469" spans="5:7" ht="13.5" thickBot="1" x14ac:dyDescent="0.25">
      <c r="E2469" s="11">
        <v>38070</v>
      </c>
      <c r="F2469">
        <v>608.01559902955489</v>
      </c>
      <c r="G2469">
        <v>1328.6104665086079</v>
      </c>
    </row>
    <row r="2470" spans="5:7" ht="13.5" thickBot="1" x14ac:dyDescent="0.25">
      <c r="E2470" s="11">
        <v>38071</v>
      </c>
      <c r="F2470">
        <v>607.68209113685327</v>
      </c>
      <c r="G2470">
        <v>1327.8817161433533</v>
      </c>
    </row>
    <row r="2471" spans="5:7" ht="13.5" thickBot="1" x14ac:dyDescent="0.25">
      <c r="E2471" s="11">
        <v>38072</v>
      </c>
      <c r="F2471">
        <v>606.35736013282701</v>
      </c>
      <c r="G2471">
        <v>1327.5522507851178</v>
      </c>
    </row>
    <row r="2472" spans="5:7" ht="13.5" thickBot="1" x14ac:dyDescent="0.25">
      <c r="E2472" s="11">
        <v>38075</v>
      </c>
      <c r="F2472">
        <v>606.61736894604837</v>
      </c>
      <c r="G2472">
        <v>1328.1214919376198</v>
      </c>
    </row>
    <row r="2473" spans="5:7" ht="13.5" thickBot="1" x14ac:dyDescent="0.25">
      <c r="E2473" s="11">
        <v>38076</v>
      </c>
      <c r="F2473">
        <v>604.93059740975536</v>
      </c>
      <c r="G2473">
        <v>1324.4284304913108</v>
      </c>
    </row>
    <row r="2474" spans="5:7" ht="13.5" thickBot="1" x14ac:dyDescent="0.25">
      <c r="E2474" s="11">
        <v>38077</v>
      </c>
      <c r="F2474">
        <v>607.6356505533314</v>
      </c>
      <c r="G2474">
        <v>1330.3509468052848</v>
      </c>
    </row>
    <row r="2475" spans="5:7" ht="13.5" thickBot="1" x14ac:dyDescent="0.25">
      <c r="E2475" s="11">
        <v>38078</v>
      </c>
      <c r="F2475">
        <v>608.72608881911162</v>
      </c>
      <c r="G2475">
        <v>1332.7382566233164</v>
      </c>
    </row>
    <row r="2476" spans="5:7" ht="13.5" thickBot="1" x14ac:dyDescent="0.25">
      <c r="E2476" s="11">
        <v>38079</v>
      </c>
      <c r="F2476">
        <v>609.39</v>
      </c>
      <c r="G2476">
        <v>1336.94</v>
      </c>
    </row>
    <row r="2477" spans="5:7" ht="13.5" thickBot="1" x14ac:dyDescent="0.25">
      <c r="E2477" s="11">
        <v>38082</v>
      </c>
      <c r="F2477">
        <v>610.39190487961332</v>
      </c>
      <c r="G2477">
        <v>1339.1356115004533</v>
      </c>
    </row>
    <row r="2478" spans="5:7" ht="13.5" thickBot="1" x14ac:dyDescent="0.25">
      <c r="E2478" s="11">
        <v>38083</v>
      </c>
      <c r="F2478">
        <v>610.58564088692151</v>
      </c>
      <c r="G2478">
        <v>1339.5605689219847</v>
      </c>
    </row>
    <row r="2479" spans="5:7" ht="13.5" thickBot="1" x14ac:dyDescent="0.25">
      <c r="E2479" s="11">
        <v>38084</v>
      </c>
      <c r="F2479">
        <v>610.72508262609256</v>
      </c>
      <c r="G2479">
        <v>1339.8666172456999</v>
      </c>
    </row>
    <row r="2480" spans="5:7" ht="13.5" thickBot="1" x14ac:dyDescent="0.25">
      <c r="E2480" s="11">
        <v>38085</v>
      </c>
      <c r="F2480">
        <v>614.58776933508329</v>
      </c>
      <c r="G2480">
        <v>1349.826</v>
      </c>
    </row>
    <row r="2481" spans="5:7" ht="13.5" thickBot="1" x14ac:dyDescent="0.25">
      <c r="E2481" s="11">
        <v>38086</v>
      </c>
      <c r="F2481">
        <v>615.01751255457214</v>
      </c>
      <c r="G2481">
        <v>1354.3666943018331</v>
      </c>
    </row>
    <row r="2482" spans="5:7" ht="13.5" thickBot="1" x14ac:dyDescent="0.25">
      <c r="E2482" s="11">
        <v>38089</v>
      </c>
      <c r="F2482">
        <v>614.78572536666309</v>
      </c>
      <c r="G2482">
        <v>1359.81</v>
      </c>
    </row>
    <row r="2483" spans="5:7" ht="13.5" thickBot="1" x14ac:dyDescent="0.25">
      <c r="E2483" s="11">
        <v>38090</v>
      </c>
      <c r="F2483">
        <v>614.91344887585399</v>
      </c>
      <c r="G2483">
        <v>1360.0906809928474</v>
      </c>
    </row>
    <row r="2484" spans="5:7" ht="13.5" thickBot="1" x14ac:dyDescent="0.25">
      <c r="E2484" s="11">
        <v>38091</v>
      </c>
      <c r="F2484">
        <v>616.41999999999996</v>
      </c>
      <c r="G2484">
        <v>1363.57</v>
      </c>
    </row>
    <row r="2485" spans="5:7" ht="13.5" thickBot="1" x14ac:dyDescent="0.25">
      <c r="E2485" s="11">
        <v>38092</v>
      </c>
      <c r="F2485">
        <v>618.86</v>
      </c>
      <c r="G2485">
        <v>1368.97</v>
      </c>
    </row>
    <row r="2486" spans="5:7" ht="13.5" thickBot="1" x14ac:dyDescent="0.25">
      <c r="E2486" s="11">
        <v>38093</v>
      </c>
      <c r="F2486">
        <v>625.08992383319367</v>
      </c>
      <c r="G2486">
        <v>1382.759368132015</v>
      </c>
    </row>
    <row r="2487" spans="5:7" ht="13.5" thickBot="1" x14ac:dyDescent="0.25">
      <c r="E2487" s="11">
        <v>38096</v>
      </c>
      <c r="F2487">
        <v>631.73</v>
      </c>
      <c r="G2487">
        <v>1397.44</v>
      </c>
    </row>
    <row r="2488" spans="5:7" ht="13.5" thickBot="1" x14ac:dyDescent="0.25">
      <c r="E2488" s="11">
        <v>38097</v>
      </c>
      <c r="F2488">
        <v>632</v>
      </c>
      <c r="G2488">
        <v>1398.04</v>
      </c>
    </row>
    <row r="2489" spans="5:7" ht="13.5" thickBot="1" x14ac:dyDescent="0.25">
      <c r="E2489" s="11">
        <v>38098</v>
      </c>
      <c r="F2489">
        <v>633.41628485048238</v>
      </c>
      <c r="G2489">
        <v>1401.18</v>
      </c>
    </row>
    <row r="2490" spans="5:7" ht="13.5" thickBot="1" x14ac:dyDescent="0.25">
      <c r="E2490" s="11">
        <v>38099</v>
      </c>
      <c r="F2490">
        <v>631.58628796811729</v>
      </c>
      <c r="G2490">
        <v>1397.1300337900796</v>
      </c>
    </row>
    <row r="2491" spans="5:7" ht="13.5" thickBot="1" x14ac:dyDescent="0.25">
      <c r="E2491" s="11">
        <v>38100</v>
      </c>
      <c r="F2491">
        <v>633.28130888773421</v>
      </c>
      <c r="G2491">
        <v>1400.8795378677869</v>
      </c>
    </row>
    <row r="2492" spans="5:7" ht="13.5" thickBot="1" x14ac:dyDescent="0.25">
      <c r="E2492" s="11">
        <v>38103</v>
      </c>
      <c r="F2492">
        <v>634.4453846415422</v>
      </c>
      <c r="G2492">
        <v>1403.4546397538395</v>
      </c>
    </row>
    <row r="2493" spans="5:7" ht="13.5" thickBot="1" x14ac:dyDescent="0.25">
      <c r="E2493" s="11">
        <v>38104</v>
      </c>
      <c r="F2493">
        <v>636.28021337316034</v>
      </c>
      <c r="G2493">
        <v>1407.5133949643282</v>
      </c>
    </row>
    <row r="2494" spans="5:7" ht="13.5" thickBot="1" x14ac:dyDescent="0.25">
      <c r="E2494" s="11">
        <v>38105</v>
      </c>
      <c r="F2494">
        <v>639.41</v>
      </c>
      <c r="G2494">
        <v>1414.92</v>
      </c>
    </row>
    <row r="2495" spans="5:7" ht="13.5" thickBot="1" x14ac:dyDescent="0.25">
      <c r="E2495" s="11">
        <v>38106</v>
      </c>
      <c r="F2495">
        <v>642.34647603788494</v>
      </c>
      <c r="G2495">
        <v>1421.4161217949286</v>
      </c>
    </row>
    <row r="2496" spans="5:7" ht="13.5" thickBot="1" x14ac:dyDescent="0.25">
      <c r="E2496" s="11">
        <v>38107</v>
      </c>
      <c r="F2496">
        <v>643.17089668158781</v>
      </c>
      <c r="G2496">
        <v>1423.240394910463</v>
      </c>
    </row>
    <row r="2497" spans="5:7" ht="13.5" thickBot="1" x14ac:dyDescent="0.25">
      <c r="E2497" s="11">
        <v>38110</v>
      </c>
      <c r="F2497">
        <v>651.63</v>
      </c>
      <c r="G2497">
        <v>1441.96</v>
      </c>
    </row>
    <row r="2498" spans="5:7" ht="13.5" thickBot="1" x14ac:dyDescent="0.25">
      <c r="E2498" s="11">
        <v>38111</v>
      </c>
      <c r="F2498">
        <v>651.98914048064353</v>
      </c>
      <c r="G2498">
        <v>1442.7537442401663</v>
      </c>
    </row>
    <row r="2499" spans="5:7" ht="13.5" thickBot="1" x14ac:dyDescent="0.25">
      <c r="E2499" s="11">
        <v>38112</v>
      </c>
      <c r="F2499">
        <v>650.91325395782235</v>
      </c>
      <c r="G2499">
        <v>1440.3731607640721</v>
      </c>
    </row>
    <row r="2500" spans="5:7" ht="13.5" thickBot="1" x14ac:dyDescent="0.25">
      <c r="E2500" s="11">
        <v>38113</v>
      </c>
      <c r="F2500">
        <v>652.11</v>
      </c>
      <c r="G2500">
        <v>1443.01</v>
      </c>
    </row>
    <row r="2501" spans="5:7" ht="13.5" thickBot="1" x14ac:dyDescent="0.25">
      <c r="E2501" s="11">
        <v>38114</v>
      </c>
      <c r="F2501">
        <v>653.50975557254719</v>
      </c>
      <c r="G2501">
        <v>1446.1188244521913</v>
      </c>
    </row>
    <row r="2502" spans="5:7" ht="13.5" thickBot="1" x14ac:dyDescent="0.25">
      <c r="E2502" s="11">
        <v>38117</v>
      </c>
      <c r="F2502">
        <v>655.56088641040174</v>
      </c>
      <c r="G2502">
        <v>1450.657600031125</v>
      </c>
    </row>
    <row r="2503" spans="5:7" ht="13.5" thickBot="1" x14ac:dyDescent="0.25">
      <c r="E2503" s="11">
        <v>38118</v>
      </c>
      <c r="F2503">
        <v>656.46734738114583</v>
      </c>
      <c r="G2503">
        <v>1452.6633268044395</v>
      </c>
    </row>
    <row r="2504" spans="5:7" ht="13.5" thickBot="1" x14ac:dyDescent="0.25">
      <c r="E2504" s="11">
        <v>38119</v>
      </c>
      <c r="F2504">
        <v>654.85031838197676</v>
      </c>
      <c r="G2504">
        <v>1449.0851491869971</v>
      </c>
    </row>
    <row r="2505" spans="5:7" ht="13.5" thickBot="1" x14ac:dyDescent="0.25">
      <c r="E2505" s="11">
        <v>38120</v>
      </c>
      <c r="F2505">
        <v>656.1469105767751</v>
      </c>
      <c r="G2505">
        <v>1451.9543298294063</v>
      </c>
    </row>
    <row r="2506" spans="5:7" ht="13.5" thickBot="1" x14ac:dyDescent="0.25">
      <c r="E2506" s="11">
        <v>38121</v>
      </c>
      <c r="F2506">
        <v>656.10033230519343</v>
      </c>
      <c r="G2506">
        <v>1451.8505471885542</v>
      </c>
    </row>
    <row r="2507" spans="5:7" ht="13.5" thickBot="1" x14ac:dyDescent="0.25">
      <c r="E2507" s="11">
        <v>38124</v>
      </c>
      <c r="F2507">
        <v>653.69728704842748</v>
      </c>
      <c r="G2507">
        <v>1446.5337337306516</v>
      </c>
    </row>
    <row r="2508" spans="5:7" ht="13.5" thickBot="1" x14ac:dyDescent="0.25">
      <c r="E2508" s="11">
        <v>38125</v>
      </c>
      <c r="F2508">
        <v>649.29042437703379</v>
      </c>
      <c r="G2508">
        <v>1437.8196179214465</v>
      </c>
    </row>
    <row r="2509" spans="5:7" ht="13.5" thickBot="1" x14ac:dyDescent="0.25">
      <c r="E2509" s="11">
        <v>38126</v>
      </c>
      <c r="F2509">
        <v>647.52049407448135</v>
      </c>
      <c r="G2509">
        <v>1433.8991059197672</v>
      </c>
    </row>
    <row r="2510" spans="5:7" ht="13.5" thickBot="1" x14ac:dyDescent="0.25">
      <c r="E2510" s="11">
        <v>38127</v>
      </c>
      <c r="F2510">
        <v>646.17431410413712</v>
      </c>
      <c r="G2510">
        <v>1430.9191237928273</v>
      </c>
    </row>
    <row r="2511" spans="5:7" ht="13.5" thickBot="1" x14ac:dyDescent="0.25">
      <c r="E2511" s="11">
        <v>38128</v>
      </c>
      <c r="F2511">
        <v>646.41</v>
      </c>
      <c r="G2511">
        <v>1431.44</v>
      </c>
    </row>
    <row r="2512" spans="5:7" ht="13.5" thickBot="1" x14ac:dyDescent="0.25">
      <c r="E2512" s="11">
        <v>38131</v>
      </c>
      <c r="F2512">
        <v>645.68458721982256</v>
      </c>
      <c r="G2512">
        <v>1429.8347088061571</v>
      </c>
    </row>
    <row r="2513" spans="5:7" ht="13.5" thickBot="1" x14ac:dyDescent="0.25">
      <c r="E2513" s="11">
        <v>38132</v>
      </c>
      <c r="F2513">
        <v>646.51530297730608</v>
      </c>
      <c r="G2513">
        <v>1432.322225109169</v>
      </c>
    </row>
    <row r="2514" spans="5:7" ht="13.5" thickBot="1" x14ac:dyDescent="0.25">
      <c r="E2514" s="11">
        <v>38133</v>
      </c>
      <c r="F2514">
        <v>647.67366664582471</v>
      </c>
      <c r="G2514">
        <v>1434.888602216666</v>
      </c>
    </row>
    <row r="2515" spans="5:7" ht="13.5" thickBot="1" x14ac:dyDescent="0.25">
      <c r="E2515" s="11">
        <v>38134</v>
      </c>
      <c r="F2515">
        <v>648.3871279276425</v>
      </c>
      <c r="G2515">
        <v>1436.4691041404299</v>
      </c>
    </row>
    <row r="2516" spans="5:7" ht="13.5" thickBot="1" x14ac:dyDescent="0.25">
      <c r="E2516" s="11">
        <v>38135</v>
      </c>
      <c r="F2516">
        <v>650.02105485109473</v>
      </c>
      <c r="G2516">
        <v>1440.0891491971026</v>
      </c>
    </row>
    <row r="2517" spans="5:7" ht="13.5" thickBot="1" x14ac:dyDescent="0.25">
      <c r="E2517" s="11">
        <v>38138</v>
      </c>
      <c r="F2517">
        <v>649.09396447741597</v>
      </c>
      <c r="G2517">
        <v>1438.0352056401616</v>
      </c>
    </row>
    <row r="2518" spans="5:7" ht="13.5" thickBot="1" x14ac:dyDescent="0.25">
      <c r="E2518" s="11">
        <v>38139</v>
      </c>
      <c r="F2518">
        <v>651.34722169228803</v>
      </c>
      <c r="G2518">
        <v>1443.0270572446263</v>
      </c>
    </row>
    <row r="2519" spans="5:7" ht="13.5" thickBot="1" x14ac:dyDescent="0.25">
      <c r="E2519" s="11">
        <v>38140</v>
      </c>
      <c r="F2519">
        <v>652.57117970077559</v>
      </c>
      <c r="G2519">
        <v>1445.7387678623543</v>
      </c>
    </row>
    <row r="2520" spans="5:7" ht="13.5" thickBot="1" x14ac:dyDescent="0.25">
      <c r="E2520" s="11">
        <v>38141</v>
      </c>
      <c r="F2520">
        <v>653.02767174016708</v>
      </c>
      <c r="G2520">
        <v>1446.7501207193745</v>
      </c>
    </row>
    <row r="2521" spans="5:7" ht="13.5" thickBot="1" x14ac:dyDescent="0.25">
      <c r="E2521" s="11">
        <v>38142</v>
      </c>
      <c r="F2521">
        <v>655.76164663186682</v>
      </c>
      <c r="G2521">
        <v>1452.8069390672558</v>
      </c>
    </row>
    <row r="2522" spans="5:7" ht="13.5" thickBot="1" x14ac:dyDescent="0.25">
      <c r="E2522" s="11">
        <v>38145</v>
      </c>
      <c r="F2522">
        <v>655.35</v>
      </c>
      <c r="G2522">
        <v>1452.23</v>
      </c>
    </row>
    <row r="2523" spans="5:7" ht="13.5" thickBot="1" x14ac:dyDescent="0.25">
      <c r="E2523" s="11">
        <v>38146</v>
      </c>
      <c r="F2523">
        <v>656.22518546469951</v>
      </c>
      <c r="G2523">
        <v>1454.1762371697876</v>
      </c>
    </row>
    <row r="2524" spans="5:7" ht="13.5" thickBot="1" x14ac:dyDescent="0.25">
      <c r="E2524" s="11">
        <v>38147</v>
      </c>
      <c r="F2524">
        <v>660.76</v>
      </c>
      <c r="G2524">
        <v>1464.22</v>
      </c>
    </row>
    <row r="2525" spans="5:7" ht="13.5" thickBot="1" x14ac:dyDescent="0.25">
      <c r="E2525" s="11">
        <v>38148</v>
      </c>
      <c r="F2525">
        <v>662.34</v>
      </c>
      <c r="G2525">
        <v>1467.72</v>
      </c>
    </row>
    <row r="2526" spans="5:7" ht="13.5" thickBot="1" x14ac:dyDescent="0.25">
      <c r="E2526" s="11">
        <v>38149</v>
      </c>
      <c r="F2526">
        <v>662.66</v>
      </c>
      <c r="G2526">
        <v>1468.43</v>
      </c>
    </row>
    <row r="2527" spans="5:7" ht="13.5" thickBot="1" x14ac:dyDescent="0.25">
      <c r="E2527" s="11">
        <v>38152</v>
      </c>
      <c r="F2527">
        <v>664.40306615930695</v>
      </c>
      <c r="G2527">
        <v>1472.2982292084214</v>
      </c>
    </row>
    <row r="2528" spans="5:7" ht="13.5" thickBot="1" x14ac:dyDescent="0.25">
      <c r="E2528" s="11">
        <v>38153</v>
      </c>
      <c r="F2528">
        <v>662.41575108788743</v>
      </c>
      <c r="G2528">
        <v>1468.167148903148</v>
      </c>
    </row>
    <row r="2529" spans="5:7" ht="13.5" thickBot="1" x14ac:dyDescent="0.25">
      <c r="E2529" s="11">
        <v>38154</v>
      </c>
      <c r="F2529">
        <v>659.55815438887942</v>
      </c>
      <c r="G2529">
        <v>1461.8336127092566</v>
      </c>
    </row>
    <row r="2530" spans="5:7" ht="13.5" thickBot="1" x14ac:dyDescent="0.25">
      <c r="E2530" s="11">
        <v>38155</v>
      </c>
      <c r="F2530">
        <v>658.8034342643349</v>
      </c>
      <c r="G2530">
        <v>1460.160686785702</v>
      </c>
    </row>
    <row r="2531" spans="5:7" ht="13.5" thickBot="1" x14ac:dyDescent="0.25">
      <c r="E2531" s="11">
        <v>38156</v>
      </c>
      <c r="F2531">
        <v>660.2086162636416</v>
      </c>
      <c r="G2531">
        <v>1463.2751482427486</v>
      </c>
    </row>
    <row r="2532" spans="5:7" ht="13.5" thickBot="1" x14ac:dyDescent="0.25">
      <c r="E2532" s="11">
        <v>38159</v>
      </c>
      <c r="F2532">
        <v>658.49950955429608</v>
      </c>
      <c r="G2532">
        <v>1459.4871279778479</v>
      </c>
    </row>
    <row r="2533" spans="5:7" ht="13.5" thickBot="1" x14ac:dyDescent="0.25">
      <c r="E2533" s="11">
        <v>38160</v>
      </c>
      <c r="F2533">
        <v>656.41475923380426</v>
      </c>
      <c r="G2533">
        <v>1454.8666342406539</v>
      </c>
    </row>
    <row r="2534" spans="5:7" ht="13.5" thickBot="1" x14ac:dyDescent="0.25">
      <c r="E2534" s="11">
        <v>38161</v>
      </c>
      <c r="F2534">
        <v>656.49059962830779</v>
      </c>
      <c r="G2534">
        <v>1455.0346360755841</v>
      </c>
    </row>
    <row r="2535" spans="5:7" ht="13.5" thickBot="1" x14ac:dyDescent="0.25">
      <c r="E2535" s="11">
        <v>38162</v>
      </c>
      <c r="F2535">
        <v>654.75532457595193</v>
      </c>
      <c r="G2535">
        <v>1457.1506846463865</v>
      </c>
    </row>
    <row r="2536" spans="5:7" ht="13.5" thickBot="1" x14ac:dyDescent="0.25">
      <c r="E2536" s="11">
        <v>38163</v>
      </c>
      <c r="F2536">
        <v>652.74</v>
      </c>
      <c r="G2536">
        <v>1452.6661018646494</v>
      </c>
    </row>
    <row r="2537" spans="5:7" ht="13.5" thickBot="1" x14ac:dyDescent="0.25">
      <c r="E2537" s="11">
        <v>38166</v>
      </c>
      <c r="F2537">
        <v>650.69639866763907</v>
      </c>
      <c r="G2537">
        <v>1448.684265103044</v>
      </c>
    </row>
    <row r="2538" spans="5:7" ht="13.5" thickBot="1" x14ac:dyDescent="0.25">
      <c r="E2538" s="11">
        <v>38167</v>
      </c>
      <c r="F2538">
        <v>649.48353424052061</v>
      </c>
      <c r="G2538">
        <v>1447.8848791896896</v>
      </c>
    </row>
    <row r="2539" spans="5:7" ht="13.5" thickBot="1" x14ac:dyDescent="0.25">
      <c r="E2539" s="11">
        <v>38168</v>
      </c>
      <c r="F2539">
        <v>655.08728206870228</v>
      </c>
      <c r="G2539">
        <v>1460.7951283708114</v>
      </c>
    </row>
    <row r="2540" spans="5:7" ht="13.5" thickBot="1" x14ac:dyDescent="0.25">
      <c r="E2540" s="11">
        <v>38169</v>
      </c>
      <c r="F2540">
        <v>655.69817184484498</v>
      </c>
      <c r="G2540">
        <v>1462.157389162498</v>
      </c>
    </row>
    <row r="2541" spans="5:7" ht="13.5" thickBot="1" x14ac:dyDescent="0.25">
      <c r="E2541" s="11">
        <v>38170</v>
      </c>
      <c r="F2541">
        <v>656.10634184661376</v>
      </c>
      <c r="G2541">
        <v>1463.0674212939225</v>
      </c>
    </row>
    <row r="2542" spans="5:7" ht="13.5" thickBot="1" x14ac:dyDescent="0.25">
      <c r="E2542" s="11">
        <v>38173</v>
      </c>
      <c r="F2542">
        <v>656.74887758097407</v>
      </c>
      <c r="G2542">
        <v>1464.5003706878292</v>
      </c>
    </row>
    <row r="2543" spans="5:7" ht="13.5" thickBot="1" x14ac:dyDescent="0.25">
      <c r="E2543" s="11">
        <v>38174</v>
      </c>
      <c r="F2543">
        <v>655.6774043678239</v>
      </c>
      <c r="G2543">
        <v>1462.1110067358043</v>
      </c>
    </row>
    <row r="2544" spans="5:7" ht="13.5" thickBot="1" x14ac:dyDescent="0.25">
      <c r="E2544" s="11">
        <v>38175</v>
      </c>
      <c r="F2544">
        <v>654.55002002533217</v>
      </c>
      <c r="G2544">
        <v>1459.5969900120404</v>
      </c>
    </row>
    <row r="2545" spans="5:7" ht="13.5" thickBot="1" x14ac:dyDescent="0.25">
      <c r="E2545" s="11">
        <v>38176</v>
      </c>
      <c r="F2545">
        <v>653.443038727155</v>
      </c>
      <c r="G2545">
        <v>1457.3454087882658</v>
      </c>
    </row>
    <row r="2546" spans="5:7" ht="13.5" thickBot="1" x14ac:dyDescent="0.25">
      <c r="E2546" s="11">
        <v>38177</v>
      </c>
      <c r="F2546">
        <v>651.49146791147678</v>
      </c>
      <c r="G2546">
        <v>1453.023308294566</v>
      </c>
    </row>
    <row r="2547" spans="5:7" ht="13.5" thickBot="1" x14ac:dyDescent="0.25">
      <c r="E2547" s="11">
        <v>38180</v>
      </c>
      <c r="F2547">
        <v>650.94453087111833</v>
      </c>
      <c r="G2547">
        <v>1451.8</v>
      </c>
    </row>
    <row r="2548" spans="5:7" ht="13.5" thickBot="1" x14ac:dyDescent="0.25">
      <c r="E2548" s="11">
        <v>38181</v>
      </c>
      <c r="F2548">
        <v>651.25</v>
      </c>
      <c r="G2548">
        <v>1452.48</v>
      </c>
    </row>
    <row r="2549" spans="5:7" ht="13.5" thickBot="1" x14ac:dyDescent="0.25">
      <c r="E2549" s="11">
        <v>38182</v>
      </c>
      <c r="F2549">
        <v>650.74809107395856</v>
      </c>
      <c r="G2549">
        <v>1451.4598202499101</v>
      </c>
    </row>
    <row r="2550" spans="5:7" ht="13.5" thickBot="1" x14ac:dyDescent="0.25">
      <c r="E2550" s="11">
        <v>38183</v>
      </c>
      <c r="F2550">
        <v>650.97784590127526</v>
      </c>
      <c r="G2550">
        <v>1453.8752017144679</v>
      </c>
    </row>
    <row r="2551" spans="5:7" ht="13.5" thickBot="1" x14ac:dyDescent="0.25">
      <c r="E2551" s="11">
        <v>38184</v>
      </c>
      <c r="F2551">
        <v>648.53</v>
      </c>
      <c r="G2551">
        <v>1448.41</v>
      </c>
    </row>
    <row r="2552" spans="5:7" ht="13.5" thickBot="1" x14ac:dyDescent="0.25">
      <c r="E2552" s="11">
        <v>38187</v>
      </c>
      <c r="F2552">
        <v>647.94298621421444</v>
      </c>
      <c r="G2552">
        <v>1447.097366184342</v>
      </c>
    </row>
    <row r="2553" spans="5:7" ht="13.5" thickBot="1" x14ac:dyDescent="0.25">
      <c r="E2553" s="11">
        <v>38188</v>
      </c>
      <c r="F2553">
        <v>647.38681267064965</v>
      </c>
      <c r="G2553">
        <v>1445.8551650106713</v>
      </c>
    </row>
    <row r="2554" spans="5:7" ht="13.5" thickBot="1" x14ac:dyDescent="0.25">
      <c r="E2554" s="11">
        <v>38189</v>
      </c>
      <c r="F2554">
        <v>647.28052919383731</v>
      </c>
      <c r="G2554">
        <v>1445.6177576306618</v>
      </c>
    </row>
    <row r="2555" spans="5:7" ht="13.5" thickBot="1" x14ac:dyDescent="0.25">
      <c r="E2555" s="11">
        <v>38190</v>
      </c>
      <c r="F2555">
        <v>648.73</v>
      </c>
      <c r="G2555">
        <v>1448.86</v>
      </c>
    </row>
    <row r="2556" spans="5:7" ht="13.5" thickBot="1" x14ac:dyDescent="0.25">
      <c r="E2556" s="11">
        <v>38191</v>
      </c>
      <c r="F2556">
        <v>649.44000000000005</v>
      </c>
      <c r="G2556">
        <v>1450.45</v>
      </c>
    </row>
    <row r="2557" spans="5:7" ht="13.5" thickBot="1" x14ac:dyDescent="0.25">
      <c r="E2557" s="11">
        <v>38194</v>
      </c>
      <c r="F2557">
        <v>648.79631072701295</v>
      </c>
      <c r="G2557">
        <v>1449.0031020014817</v>
      </c>
    </row>
    <row r="2558" spans="5:7" ht="13.5" thickBot="1" x14ac:dyDescent="0.25">
      <c r="E2558" s="11">
        <v>38195</v>
      </c>
      <c r="F2558">
        <v>649.15924893458532</v>
      </c>
      <c r="G2558">
        <v>1449.8135924831884</v>
      </c>
    </row>
    <row r="2559" spans="5:7" ht="13.5" thickBot="1" x14ac:dyDescent="0.25">
      <c r="E2559" s="11">
        <v>38196</v>
      </c>
      <c r="F2559">
        <v>650.45000000000005</v>
      </c>
      <c r="G2559">
        <v>1452.69</v>
      </c>
    </row>
    <row r="2560" spans="5:7" ht="13.5" thickBot="1" x14ac:dyDescent="0.25">
      <c r="E2560" s="11">
        <v>38197</v>
      </c>
      <c r="F2560">
        <v>649.60248665342954</v>
      </c>
      <c r="G2560">
        <v>1450.803646025598</v>
      </c>
    </row>
    <row r="2561" spans="5:7" ht="13.5" thickBot="1" x14ac:dyDescent="0.25">
      <c r="E2561" s="11">
        <v>38198</v>
      </c>
      <c r="F2561">
        <v>648.91664660879928</v>
      </c>
      <c r="G2561">
        <v>1449.2717765811162</v>
      </c>
    </row>
    <row r="2562" spans="5:7" ht="13.5" thickBot="1" x14ac:dyDescent="0.25">
      <c r="E2562" s="11">
        <v>38201</v>
      </c>
      <c r="F2562">
        <v>648.71</v>
      </c>
      <c r="G2562">
        <v>1448.82</v>
      </c>
    </row>
    <row r="2563" spans="5:7" ht="13.5" thickBot="1" x14ac:dyDescent="0.25">
      <c r="E2563" s="11">
        <v>38202</v>
      </c>
      <c r="F2563">
        <v>650.00533811426828</v>
      </c>
      <c r="G2563">
        <v>1451.7032480262355</v>
      </c>
    </row>
    <row r="2564" spans="5:7" ht="13.5" thickBot="1" x14ac:dyDescent="0.25">
      <c r="E2564" s="11">
        <v>38203</v>
      </c>
      <c r="F2564">
        <v>649.86363131282792</v>
      </c>
      <c r="G2564">
        <v>1451.3867792986032</v>
      </c>
    </row>
    <row r="2565" spans="5:7" ht="13.5" thickBot="1" x14ac:dyDescent="0.25">
      <c r="E2565" s="11">
        <v>38204</v>
      </c>
      <c r="F2565">
        <v>649.44109405921097</v>
      </c>
      <c r="G2565">
        <v>1450.4431798813507</v>
      </c>
    </row>
    <row r="2566" spans="5:7" ht="13.5" thickBot="1" x14ac:dyDescent="0.25">
      <c r="E2566" s="11">
        <v>38205</v>
      </c>
      <c r="F2566">
        <v>650.41029896648752</v>
      </c>
      <c r="G2566">
        <v>1452.6077634439573</v>
      </c>
    </row>
    <row r="2567" spans="5:7" ht="13.5" thickBot="1" x14ac:dyDescent="0.25">
      <c r="E2567" s="11">
        <v>38208</v>
      </c>
      <c r="F2567">
        <v>646.05999999999995</v>
      </c>
      <c r="G2567">
        <v>1442.88</v>
      </c>
    </row>
    <row r="2568" spans="5:7" ht="13.5" thickBot="1" x14ac:dyDescent="0.25">
      <c r="E2568" s="11">
        <v>38209</v>
      </c>
      <c r="F2568">
        <v>646.77</v>
      </c>
      <c r="G2568">
        <v>1444.47</v>
      </c>
    </row>
    <row r="2569" spans="5:7" ht="13.5" thickBot="1" x14ac:dyDescent="0.25">
      <c r="E2569" s="11">
        <v>38210</v>
      </c>
      <c r="F2569">
        <v>648.56916672662021</v>
      </c>
      <c r="G2569">
        <v>1448.4976900532595</v>
      </c>
    </row>
    <row r="2570" spans="5:7" ht="13.5" thickBot="1" x14ac:dyDescent="0.25">
      <c r="E2570" s="11">
        <v>38211</v>
      </c>
      <c r="F2570">
        <v>648.09292341368905</v>
      </c>
      <c r="G2570">
        <v>1447.4321485574694</v>
      </c>
    </row>
    <row r="2571" spans="5:7" ht="13.5" thickBot="1" x14ac:dyDescent="0.25">
      <c r="E2571" s="11">
        <v>38212</v>
      </c>
      <c r="F2571">
        <v>648.21</v>
      </c>
      <c r="G2571">
        <v>1447.7</v>
      </c>
    </row>
    <row r="2572" spans="5:7" ht="13.5" thickBot="1" x14ac:dyDescent="0.25">
      <c r="E2572" s="11">
        <v>38215</v>
      </c>
      <c r="F2572">
        <v>647.79</v>
      </c>
      <c r="G2572">
        <v>1446.76</v>
      </c>
    </row>
    <row r="2573" spans="5:7" ht="13.5" thickBot="1" x14ac:dyDescent="0.25">
      <c r="E2573" s="11">
        <v>38216</v>
      </c>
      <c r="F2573">
        <v>647.85527690366723</v>
      </c>
      <c r="G2573">
        <v>1446.901499512406</v>
      </c>
    </row>
    <row r="2574" spans="5:7" ht="13.5" thickBot="1" x14ac:dyDescent="0.25">
      <c r="E2574" s="11">
        <v>38217</v>
      </c>
      <c r="F2574">
        <v>646.28224152622909</v>
      </c>
      <c r="G2574">
        <v>1443.3881829602637</v>
      </c>
    </row>
    <row r="2575" spans="5:7" ht="13.5" thickBot="1" x14ac:dyDescent="0.25">
      <c r="E2575" s="11">
        <v>38218</v>
      </c>
      <c r="F2575">
        <v>648.07673873197723</v>
      </c>
      <c r="G2575">
        <v>1447.3959679407601</v>
      </c>
    </row>
    <row r="2576" spans="5:7" ht="13.5" thickBot="1" x14ac:dyDescent="0.25">
      <c r="E2576" s="11">
        <v>38219</v>
      </c>
      <c r="F2576">
        <v>646.59</v>
      </c>
      <c r="G2576">
        <v>1444.07</v>
      </c>
    </row>
    <row r="2577" spans="5:7" ht="13.5" thickBot="1" x14ac:dyDescent="0.25">
      <c r="E2577" s="11">
        <v>38222</v>
      </c>
      <c r="F2577">
        <v>645.82034975542444</v>
      </c>
      <c r="G2577">
        <v>1442.356699832123</v>
      </c>
    </row>
    <row r="2578" spans="5:7" ht="13.5" thickBot="1" x14ac:dyDescent="0.25">
      <c r="E2578" s="11">
        <v>38223</v>
      </c>
      <c r="F2578">
        <v>643.63</v>
      </c>
      <c r="G2578">
        <v>1437.46</v>
      </c>
    </row>
    <row r="2579" spans="5:7" ht="13.5" thickBot="1" x14ac:dyDescent="0.25">
      <c r="E2579" s="11">
        <v>38224</v>
      </c>
      <c r="F2579">
        <v>643.30501108830458</v>
      </c>
      <c r="G2579">
        <v>1436.7389896228806</v>
      </c>
    </row>
    <row r="2580" spans="5:7" ht="13.5" thickBot="1" x14ac:dyDescent="0.25">
      <c r="E2580" s="11">
        <v>38225</v>
      </c>
      <c r="F2580">
        <v>644.59571821103884</v>
      </c>
      <c r="G2580">
        <v>1439.6216427631732</v>
      </c>
    </row>
    <row r="2581" spans="5:7" ht="13.5" thickBot="1" x14ac:dyDescent="0.25">
      <c r="E2581" s="11">
        <v>38226</v>
      </c>
      <c r="F2581">
        <v>643.69000000000005</v>
      </c>
      <c r="G2581">
        <v>1437.59</v>
      </c>
    </row>
    <row r="2582" spans="5:7" ht="13.5" thickBot="1" x14ac:dyDescent="0.25">
      <c r="E2582" s="11">
        <v>38229</v>
      </c>
      <c r="F2582">
        <v>643.52626527578684</v>
      </c>
      <c r="G2582">
        <v>1438.5712190064708</v>
      </c>
    </row>
    <row r="2583" spans="5:7" ht="13.5" thickBot="1" x14ac:dyDescent="0.25">
      <c r="E2583" s="11">
        <v>38230</v>
      </c>
      <c r="F2583">
        <v>642.12479276519764</v>
      </c>
      <c r="G2583">
        <v>1435.4383124487533</v>
      </c>
    </row>
    <row r="2584" spans="5:7" ht="13.5" thickBot="1" x14ac:dyDescent="0.25">
      <c r="E2584" s="11">
        <v>38231</v>
      </c>
      <c r="F2584">
        <v>642.89086460056342</v>
      </c>
      <c r="G2584">
        <v>1437.1508912047318</v>
      </c>
    </row>
    <row r="2585" spans="5:7" ht="13.5" thickBot="1" x14ac:dyDescent="0.25">
      <c r="E2585" s="11">
        <v>38232</v>
      </c>
      <c r="F2585">
        <v>643.7235123252226</v>
      </c>
      <c r="G2585">
        <v>1439.012127430065</v>
      </c>
    </row>
    <row r="2586" spans="5:7" ht="13.5" thickBot="1" x14ac:dyDescent="0.25">
      <c r="E2586" s="11">
        <v>38233</v>
      </c>
      <c r="F2586">
        <v>643.88264448162295</v>
      </c>
      <c r="G2586">
        <v>1439.3677876311829</v>
      </c>
    </row>
    <row r="2587" spans="5:7" ht="13.5" thickBot="1" x14ac:dyDescent="0.25">
      <c r="E2587" s="11">
        <v>38236</v>
      </c>
      <c r="F2587">
        <v>645.45426931243185</v>
      </c>
      <c r="G2587">
        <v>1442.8811768439411</v>
      </c>
    </row>
    <row r="2588" spans="5:7" ht="13.5" thickBot="1" x14ac:dyDescent="0.25">
      <c r="E2588" s="11">
        <v>38237</v>
      </c>
      <c r="F2588">
        <v>647.47</v>
      </c>
      <c r="G2588">
        <v>1447.39</v>
      </c>
    </row>
    <row r="2589" spans="5:7" ht="13.5" thickBot="1" x14ac:dyDescent="0.25">
      <c r="E2589" s="11">
        <v>38238</v>
      </c>
      <c r="F2589">
        <v>647.24911018379498</v>
      </c>
      <c r="G2589">
        <v>1446.893432301594</v>
      </c>
    </row>
    <row r="2590" spans="5:7" ht="13.5" thickBot="1" x14ac:dyDescent="0.25">
      <c r="E2590" s="11">
        <v>38239</v>
      </c>
      <c r="F2590">
        <v>648.71373305738541</v>
      </c>
      <c r="G2590">
        <v>1450.1674733484629</v>
      </c>
    </row>
    <row r="2591" spans="5:7" ht="13.5" thickBot="1" x14ac:dyDescent="0.25">
      <c r="E2591" s="11">
        <v>38240</v>
      </c>
      <c r="F2591">
        <v>652.12</v>
      </c>
      <c r="G2591">
        <v>1457.78</v>
      </c>
    </row>
    <row r="2592" spans="5:7" ht="13.5" thickBot="1" x14ac:dyDescent="0.25">
      <c r="E2592" s="11">
        <v>38243</v>
      </c>
      <c r="F2592">
        <v>650.50676062964931</v>
      </c>
      <c r="G2592">
        <v>1454.1758599394366</v>
      </c>
    </row>
    <row r="2593" spans="5:7" ht="13.5" thickBot="1" x14ac:dyDescent="0.25">
      <c r="E2593" s="11">
        <v>38244</v>
      </c>
      <c r="F2593">
        <v>650.01</v>
      </c>
      <c r="G2593">
        <v>1453.06</v>
      </c>
    </row>
    <row r="2594" spans="5:7" ht="13.5" thickBot="1" x14ac:dyDescent="0.25">
      <c r="E2594" s="11">
        <v>38245</v>
      </c>
      <c r="F2594">
        <v>650.47518821283688</v>
      </c>
      <c r="G2594">
        <v>1454.6111243742569</v>
      </c>
    </row>
    <row r="2595" spans="5:7" ht="13.5" thickBot="1" x14ac:dyDescent="0.25">
      <c r="E2595" s="11">
        <v>38246</v>
      </c>
      <c r="F2595">
        <v>651.64384167174796</v>
      </c>
      <c r="G2595">
        <v>1457.2181103911798</v>
      </c>
    </row>
    <row r="2596" spans="5:7" ht="13.5" thickBot="1" x14ac:dyDescent="0.25">
      <c r="E2596" s="11">
        <v>38247</v>
      </c>
      <c r="F2596">
        <v>651.26</v>
      </c>
      <c r="G2596">
        <v>1456.36</v>
      </c>
    </row>
    <row r="2597" spans="5:7" ht="13.5" thickBot="1" x14ac:dyDescent="0.25">
      <c r="E2597" s="11">
        <v>38250</v>
      </c>
      <c r="F2597">
        <v>649.99</v>
      </c>
      <c r="G2597">
        <v>1453.52</v>
      </c>
    </row>
    <row r="2598" spans="5:7" ht="13.5" thickBot="1" x14ac:dyDescent="0.25">
      <c r="E2598" s="11">
        <v>38251</v>
      </c>
      <c r="F2598">
        <v>651.66</v>
      </c>
      <c r="G2598">
        <v>1457.25</v>
      </c>
    </row>
    <row r="2599" spans="5:7" ht="13.5" thickBot="1" x14ac:dyDescent="0.25">
      <c r="E2599" s="11">
        <v>38252</v>
      </c>
      <c r="F2599">
        <v>655.59207287569427</v>
      </c>
      <c r="G2599">
        <v>1466.047373042428</v>
      </c>
    </row>
    <row r="2600" spans="5:7" ht="13.5" thickBot="1" x14ac:dyDescent="0.25">
      <c r="E2600" s="11">
        <v>38253</v>
      </c>
      <c r="F2600">
        <v>654.31875725348925</v>
      </c>
      <c r="G2600">
        <v>1463.1999956562531</v>
      </c>
    </row>
    <row r="2601" spans="5:7" ht="13.5" thickBot="1" x14ac:dyDescent="0.25">
      <c r="E2601" s="11">
        <v>38254</v>
      </c>
      <c r="F2601">
        <v>654.99</v>
      </c>
      <c r="G2601">
        <v>1465.06</v>
      </c>
    </row>
    <row r="2602" spans="5:7" ht="13.5" thickBot="1" x14ac:dyDescent="0.25">
      <c r="E2602" s="11">
        <v>38257</v>
      </c>
      <c r="F2602">
        <v>654.78</v>
      </c>
      <c r="G2602">
        <v>1464.23</v>
      </c>
    </row>
    <row r="2603" spans="5:7" ht="13.5" thickBot="1" x14ac:dyDescent="0.25">
      <c r="E2603" s="11">
        <v>38258</v>
      </c>
      <c r="F2603">
        <v>657.04</v>
      </c>
      <c r="G2603">
        <v>1470.31</v>
      </c>
    </row>
    <row r="2604" spans="5:7" ht="13.5" thickBot="1" x14ac:dyDescent="0.25">
      <c r="E2604" s="11">
        <v>38259</v>
      </c>
      <c r="F2604">
        <v>658.40394594622501</v>
      </c>
      <c r="G2604">
        <v>1473.3545511246036</v>
      </c>
    </row>
    <row r="2605" spans="5:7" ht="13.5" thickBot="1" x14ac:dyDescent="0.25">
      <c r="E2605" s="11">
        <v>38260</v>
      </c>
      <c r="F2605">
        <v>660.82285500942396</v>
      </c>
      <c r="G2605">
        <v>1478.7677096116211</v>
      </c>
    </row>
    <row r="2606" spans="5:7" ht="13.5" thickBot="1" x14ac:dyDescent="0.25">
      <c r="E2606" s="11">
        <v>38261</v>
      </c>
      <c r="F2606">
        <v>661.03355248505841</v>
      </c>
      <c r="G2606">
        <v>1482.571158445247</v>
      </c>
    </row>
    <row r="2607" spans="5:7" ht="13.5" thickBot="1" x14ac:dyDescent="0.25">
      <c r="E2607" s="11">
        <v>38264</v>
      </c>
      <c r="F2607">
        <v>661.91378051571076</v>
      </c>
      <c r="G2607">
        <v>1484.5452339639776</v>
      </c>
    </row>
    <row r="2608" spans="5:7" ht="13.5" thickBot="1" x14ac:dyDescent="0.25">
      <c r="E2608" s="11">
        <v>38265</v>
      </c>
      <c r="F2608">
        <v>663.49282706314057</v>
      </c>
      <c r="G2608">
        <v>1488.2241327416477</v>
      </c>
    </row>
    <row r="2609" spans="5:7" ht="13.5" thickBot="1" x14ac:dyDescent="0.25">
      <c r="E2609" s="11">
        <v>38266</v>
      </c>
      <c r="F2609">
        <v>663.30149160079077</v>
      </c>
      <c r="G2609">
        <v>1487.7950440211773</v>
      </c>
    </row>
    <row r="2610" spans="5:7" ht="13.5" thickBot="1" x14ac:dyDescent="0.25">
      <c r="E2610" s="11">
        <v>38267</v>
      </c>
      <c r="F2610">
        <v>663.57341428454038</v>
      </c>
      <c r="G2610">
        <v>1488.4049197299905</v>
      </c>
    </row>
    <row r="2611" spans="5:7" ht="13.5" thickBot="1" x14ac:dyDescent="0.25">
      <c r="E2611" s="11">
        <v>38268</v>
      </c>
      <c r="F2611">
        <v>664.78</v>
      </c>
      <c r="G2611">
        <v>1491.12</v>
      </c>
    </row>
    <row r="2612" spans="5:7" ht="13.5" thickBot="1" x14ac:dyDescent="0.25">
      <c r="E2612" s="11">
        <v>38271</v>
      </c>
      <c r="F2612">
        <v>668.09</v>
      </c>
      <c r="G2612">
        <v>1498.54</v>
      </c>
    </row>
    <row r="2613" spans="5:7" ht="13.5" thickBot="1" x14ac:dyDescent="0.25">
      <c r="E2613" s="11">
        <v>38272</v>
      </c>
      <c r="F2613">
        <v>668.29</v>
      </c>
      <c r="G2613">
        <v>1499</v>
      </c>
    </row>
    <row r="2614" spans="5:7" ht="13.5" thickBot="1" x14ac:dyDescent="0.25">
      <c r="E2614" s="11">
        <v>38273</v>
      </c>
      <c r="F2614">
        <v>670.58788999366516</v>
      </c>
      <c r="G2614">
        <v>1506.8385337802399</v>
      </c>
    </row>
    <row r="2615" spans="5:7" ht="13.5" thickBot="1" x14ac:dyDescent="0.25">
      <c r="E2615" s="11">
        <v>38274</v>
      </c>
      <c r="F2615">
        <v>667.14770864292632</v>
      </c>
      <c r="G2615">
        <v>1499.4256858059734</v>
      </c>
    </row>
    <row r="2616" spans="5:7" ht="13.5" thickBot="1" x14ac:dyDescent="0.25">
      <c r="E2616" s="11">
        <v>38275</v>
      </c>
      <c r="F2616">
        <v>665.48</v>
      </c>
      <c r="G2616">
        <v>1501.4621240939255</v>
      </c>
    </row>
    <row r="2617" spans="5:7" ht="13.5" thickBot="1" x14ac:dyDescent="0.25">
      <c r="E2617" s="11">
        <v>38278</v>
      </c>
      <c r="F2617">
        <v>665.59</v>
      </c>
      <c r="G2617">
        <v>1501.71</v>
      </c>
    </row>
    <row r="2618" spans="5:7" ht="13.5" thickBot="1" x14ac:dyDescent="0.25">
      <c r="E2618" s="11">
        <v>38279</v>
      </c>
      <c r="F2618">
        <v>665.56</v>
      </c>
      <c r="G2618">
        <v>1501.64</v>
      </c>
    </row>
    <row r="2619" spans="5:7" ht="13.5" thickBot="1" x14ac:dyDescent="0.25">
      <c r="E2619" s="11">
        <v>38280</v>
      </c>
      <c r="F2619">
        <v>666.88931880280359</v>
      </c>
      <c r="G2619">
        <v>1504.6327558791963</v>
      </c>
    </row>
    <row r="2620" spans="5:7" ht="13.5" thickBot="1" x14ac:dyDescent="0.25">
      <c r="E2620" s="11">
        <v>38281</v>
      </c>
      <c r="F2620">
        <v>665.09164655311633</v>
      </c>
      <c r="G2620">
        <v>1500.5767929101637</v>
      </c>
    </row>
    <row r="2621" spans="5:7" ht="13.5" thickBot="1" x14ac:dyDescent="0.25">
      <c r="E2621" s="11">
        <v>38282</v>
      </c>
      <c r="F2621">
        <v>664.54961705200333</v>
      </c>
      <c r="G2621">
        <v>1499.3539348530824</v>
      </c>
    </row>
    <row r="2622" spans="5:7" ht="13.5" thickBot="1" x14ac:dyDescent="0.25">
      <c r="E2622" s="11">
        <v>38285</v>
      </c>
      <c r="F2622">
        <v>666.87</v>
      </c>
      <c r="G2622">
        <v>1504.58</v>
      </c>
    </row>
    <row r="2623" spans="5:7" ht="13.5" thickBot="1" x14ac:dyDescent="0.25">
      <c r="E2623" s="11">
        <v>38286</v>
      </c>
      <c r="F2623">
        <v>668.93</v>
      </c>
      <c r="G2623">
        <v>1509.23</v>
      </c>
    </row>
    <row r="2624" spans="5:7" ht="13.5" thickBot="1" x14ac:dyDescent="0.25">
      <c r="E2624" s="11">
        <v>38287</v>
      </c>
      <c r="F2624">
        <v>669.45</v>
      </c>
      <c r="G2624">
        <v>1510.4</v>
      </c>
    </row>
    <row r="2625" spans="5:7" ht="13.5" thickBot="1" x14ac:dyDescent="0.25">
      <c r="E2625" s="11">
        <v>38288</v>
      </c>
      <c r="F2625">
        <v>670.85245044299177</v>
      </c>
      <c r="G2625">
        <v>1513.5745105873621</v>
      </c>
    </row>
    <row r="2626" spans="5:7" ht="13.5" thickBot="1" x14ac:dyDescent="0.25">
      <c r="E2626" s="11">
        <v>38289</v>
      </c>
      <c r="F2626">
        <v>671.31</v>
      </c>
      <c r="G2626">
        <v>1514.61</v>
      </c>
    </row>
    <row r="2627" spans="5:7" ht="13.5" thickBot="1" x14ac:dyDescent="0.25">
      <c r="E2627" s="11">
        <v>38292</v>
      </c>
      <c r="F2627">
        <v>672.22</v>
      </c>
      <c r="G2627">
        <v>1516.66</v>
      </c>
    </row>
    <row r="2628" spans="5:7" ht="13.5" thickBot="1" x14ac:dyDescent="0.25">
      <c r="E2628" s="11">
        <v>38294</v>
      </c>
      <c r="F2628">
        <v>672.95911838904101</v>
      </c>
      <c r="G2628">
        <v>1518.3274124011041</v>
      </c>
    </row>
    <row r="2629" spans="5:7" ht="13.5" thickBot="1" x14ac:dyDescent="0.25">
      <c r="E2629" s="11">
        <v>38295</v>
      </c>
      <c r="F2629">
        <v>672.90337554567668</v>
      </c>
      <c r="G2629">
        <v>1518.2017423018799</v>
      </c>
    </row>
    <row r="2630" spans="5:7" ht="13.5" thickBot="1" x14ac:dyDescent="0.25">
      <c r="E2630" s="11">
        <v>38296</v>
      </c>
      <c r="F2630">
        <v>671.17</v>
      </c>
      <c r="G2630">
        <v>1514.61</v>
      </c>
    </row>
    <row r="2631" spans="5:7" ht="13.5" thickBot="1" x14ac:dyDescent="0.25">
      <c r="E2631" s="11">
        <v>38299</v>
      </c>
      <c r="F2631">
        <v>672.08</v>
      </c>
      <c r="G2631">
        <v>1516.67</v>
      </c>
    </row>
    <row r="2632" spans="5:7" ht="13.5" thickBot="1" x14ac:dyDescent="0.25">
      <c r="E2632" s="11">
        <v>38300</v>
      </c>
      <c r="F2632">
        <v>673.16</v>
      </c>
      <c r="G2632">
        <v>1519.12</v>
      </c>
    </row>
    <row r="2633" spans="5:7" ht="13.5" thickBot="1" x14ac:dyDescent="0.25">
      <c r="E2633" s="11">
        <v>38301</v>
      </c>
      <c r="F2633">
        <v>673.7</v>
      </c>
      <c r="G2633">
        <v>1520.32</v>
      </c>
    </row>
    <row r="2634" spans="5:7" ht="13.5" thickBot="1" x14ac:dyDescent="0.25">
      <c r="E2634" s="11">
        <v>38302</v>
      </c>
      <c r="F2634">
        <v>675.36</v>
      </c>
      <c r="G2634">
        <v>1524.08</v>
      </c>
    </row>
    <row r="2635" spans="5:7" ht="13.5" thickBot="1" x14ac:dyDescent="0.25">
      <c r="E2635" s="11">
        <v>38306</v>
      </c>
      <c r="F2635">
        <v>673.64</v>
      </c>
      <c r="G2635">
        <v>1520.18</v>
      </c>
    </row>
    <row r="2636" spans="5:7" ht="13.5" thickBot="1" x14ac:dyDescent="0.25">
      <c r="E2636" s="11">
        <v>38307</v>
      </c>
      <c r="F2636">
        <v>674.01</v>
      </c>
      <c r="G2636">
        <v>1521.02</v>
      </c>
    </row>
    <row r="2637" spans="5:7" ht="13.5" thickBot="1" x14ac:dyDescent="0.25">
      <c r="E2637" s="11">
        <v>38308</v>
      </c>
      <c r="F2637">
        <v>675.26</v>
      </c>
      <c r="G2637">
        <v>1524.22</v>
      </c>
    </row>
    <row r="2638" spans="5:7" ht="13.5" thickBot="1" x14ac:dyDescent="0.25">
      <c r="E2638" s="11">
        <v>38309</v>
      </c>
      <c r="F2638">
        <v>677.20035016003953</v>
      </c>
      <c r="G2638">
        <v>1529.1545278446379</v>
      </c>
    </row>
    <row r="2639" spans="5:7" ht="13.5" thickBot="1" x14ac:dyDescent="0.25">
      <c r="E2639" s="11">
        <v>38310</v>
      </c>
      <c r="F2639">
        <v>678.19</v>
      </c>
      <c r="G2639">
        <v>1531.38</v>
      </c>
    </row>
    <row r="2640" spans="5:7" ht="13.5" thickBot="1" x14ac:dyDescent="0.25">
      <c r="E2640" s="11">
        <v>38313</v>
      </c>
      <c r="F2640">
        <v>677.31</v>
      </c>
      <c r="G2640">
        <v>1529.41</v>
      </c>
    </row>
    <row r="2641" spans="5:7" ht="13.5" thickBot="1" x14ac:dyDescent="0.25">
      <c r="E2641" s="11">
        <v>38314</v>
      </c>
      <c r="F2641">
        <v>678.8</v>
      </c>
      <c r="G2641">
        <v>1532.76</v>
      </c>
    </row>
    <row r="2642" spans="5:7" ht="13.5" thickBot="1" x14ac:dyDescent="0.25">
      <c r="E2642" s="11">
        <v>38315</v>
      </c>
      <c r="F2642">
        <v>681.35</v>
      </c>
      <c r="G2642">
        <v>1538.53</v>
      </c>
    </row>
    <row r="2643" spans="5:7" ht="13.5" thickBot="1" x14ac:dyDescent="0.25">
      <c r="E2643" s="11">
        <v>38316</v>
      </c>
      <c r="F2643">
        <v>684.72353689351598</v>
      </c>
      <c r="G2643">
        <v>1546.1420878642923</v>
      </c>
    </row>
    <row r="2644" spans="5:7" ht="13.5" thickBot="1" x14ac:dyDescent="0.25">
      <c r="E2644" s="11">
        <v>38317</v>
      </c>
      <c r="F2644">
        <v>688.18</v>
      </c>
      <c r="G2644">
        <v>1553.95</v>
      </c>
    </row>
    <row r="2645" spans="5:7" ht="13.5" thickBot="1" x14ac:dyDescent="0.25">
      <c r="E2645" s="11">
        <v>38320</v>
      </c>
      <c r="F2645">
        <v>690.71</v>
      </c>
      <c r="G2645">
        <v>1560.25</v>
      </c>
    </row>
    <row r="2646" spans="5:7" ht="13.5" thickBot="1" x14ac:dyDescent="0.25">
      <c r="E2646" s="11">
        <v>38321</v>
      </c>
      <c r="F2646">
        <v>692.53</v>
      </c>
      <c r="G2646">
        <v>1564.37</v>
      </c>
    </row>
    <row r="2647" spans="5:7" ht="13.5" thickBot="1" x14ac:dyDescent="0.25">
      <c r="E2647" s="11">
        <v>38322</v>
      </c>
      <c r="F2647">
        <v>698.49889617504402</v>
      </c>
      <c r="G2647">
        <v>1577.8521093881484</v>
      </c>
    </row>
    <row r="2648" spans="5:7" ht="13.5" thickBot="1" x14ac:dyDescent="0.25">
      <c r="E2648" s="11">
        <v>38323</v>
      </c>
      <c r="F2648">
        <v>695.37746464312568</v>
      </c>
      <c r="G2648">
        <v>1577.52118091532</v>
      </c>
    </row>
    <row r="2649" spans="5:7" ht="13.5" thickBot="1" x14ac:dyDescent="0.25">
      <c r="E2649" s="11">
        <v>38324</v>
      </c>
      <c r="F2649">
        <v>695.8</v>
      </c>
      <c r="G2649">
        <v>1578.47</v>
      </c>
    </row>
    <row r="2650" spans="5:7" ht="13.5" thickBot="1" x14ac:dyDescent="0.25">
      <c r="E2650" s="11">
        <v>38327</v>
      </c>
      <c r="F2650">
        <v>695.65427948450167</v>
      </c>
      <c r="G2650">
        <v>1578.1491245328186</v>
      </c>
    </row>
    <row r="2651" spans="5:7" ht="13.5" thickBot="1" x14ac:dyDescent="0.25">
      <c r="E2651" s="11">
        <v>38328</v>
      </c>
      <c r="F2651">
        <v>699.48</v>
      </c>
      <c r="G2651">
        <v>1586.83</v>
      </c>
    </row>
    <row r="2652" spans="5:7" ht="13.5" thickBot="1" x14ac:dyDescent="0.25">
      <c r="E2652" s="11">
        <v>38329</v>
      </c>
      <c r="F2652">
        <v>694.03439509692123</v>
      </c>
      <c r="G2652">
        <v>1574.4742478493413</v>
      </c>
    </row>
    <row r="2653" spans="5:7" ht="13.5" thickBot="1" x14ac:dyDescent="0.25">
      <c r="E2653" s="11">
        <v>38330</v>
      </c>
      <c r="F2653">
        <v>690.64274741354495</v>
      </c>
      <c r="G2653">
        <v>1569.9803862348374</v>
      </c>
    </row>
    <row r="2654" spans="5:7" ht="13.5" thickBot="1" x14ac:dyDescent="0.25">
      <c r="E2654" s="11">
        <v>38331</v>
      </c>
      <c r="F2654">
        <v>690.34</v>
      </c>
      <c r="G2654">
        <v>1569.29</v>
      </c>
    </row>
    <row r="2655" spans="5:7" ht="13.5" thickBot="1" x14ac:dyDescent="0.25">
      <c r="E2655" s="11">
        <v>38334</v>
      </c>
      <c r="F2655">
        <v>690.21</v>
      </c>
      <c r="G2655">
        <v>1571.02</v>
      </c>
    </row>
    <row r="2656" spans="5:7" ht="13.5" thickBot="1" x14ac:dyDescent="0.25">
      <c r="E2656" s="11">
        <v>38335</v>
      </c>
      <c r="F2656">
        <v>690.92</v>
      </c>
      <c r="G2656">
        <v>1573.31</v>
      </c>
    </row>
    <row r="2657" spans="5:7" ht="13.5" thickBot="1" x14ac:dyDescent="0.25">
      <c r="E2657" s="11">
        <v>38336</v>
      </c>
      <c r="F2657">
        <v>691.18</v>
      </c>
      <c r="G2657">
        <v>1573.92</v>
      </c>
    </row>
    <row r="2658" spans="5:7" ht="13.5" thickBot="1" x14ac:dyDescent="0.25">
      <c r="E2658" s="11">
        <v>38337</v>
      </c>
      <c r="F2658">
        <v>691.98</v>
      </c>
      <c r="G2658">
        <v>1577</v>
      </c>
    </row>
    <row r="2659" spans="5:7" ht="13.5" thickBot="1" x14ac:dyDescent="0.25">
      <c r="E2659" s="11">
        <v>38338</v>
      </c>
      <c r="F2659">
        <v>692.96</v>
      </c>
      <c r="G2659">
        <v>1579.22</v>
      </c>
    </row>
    <row r="2660" spans="5:7" ht="13.5" thickBot="1" x14ac:dyDescent="0.25">
      <c r="E2660" s="11">
        <v>38341</v>
      </c>
      <c r="F2660">
        <v>693.95</v>
      </c>
      <c r="G2660">
        <v>1581.49</v>
      </c>
    </row>
    <row r="2661" spans="5:7" ht="13.5" thickBot="1" x14ac:dyDescent="0.25">
      <c r="E2661" s="11">
        <v>38342</v>
      </c>
      <c r="F2661">
        <v>696.33</v>
      </c>
      <c r="G2661">
        <v>1586.9</v>
      </c>
    </row>
    <row r="2662" spans="5:7" ht="13.5" thickBot="1" x14ac:dyDescent="0.25">
      <c r="E2662" s="11">
        <v>38343</v>
      </c>
      <c r="F2662">
        <v>695.31598117426631</v>
      </c>
      <c r="G2662">
        <v>1584.6898713366461</v>
      </c>
    </row>
    <row r="2663" spans="5:7" ht="13.5" thickBot="1" x14ac:dyDescent="0.25">
      <c r="E2663" s="11">
        <v>38344</v>
      </c>
      <c r="F2663">
        <v>698.2354523125324</v>
      </c>
      <c r="G2663">
        <v>1591.3436835304794</v>
      </c>
    </row>
    <row r="2664" spans="5:7" ht="13.5" thickBot="1" x14ac:dyDescent="0.25">
      <c r="E2664" s="11">
        <v>38345</v>
      </c>
      <c r="F2664">
        <v>700.32</v>
      </c>
      <c r="G2664">
        <v>1596.09</v>
      </c>
    </row>
    <row r="2665" spans="5:7" ht="13.5" thickBot="1" x14ac:dyDescent="0.25">
      <c r="E2665" s="11">
        <v>38348</v>
      </c>
      <c r="F2665">
        <v>702.65349780028123</v>
      </c>
      <c r="G2665">
        <v>1601.4127116640091</v>
      </c>
    </row>
    <row r="2666" spans="5:7" ht="13.5" thickBot="1" x14ac:dyDescent="0.25">
      <c r="E2666" s="11">
        <v>38349</v>
      </c>
      <c r="F2666">
        <v>703.26</v>
      </c>
      <c r="G2666">
        <v>1602.8</v>
      </c>
    </row>
    <row r="2667" spans="5:7" ht="13.5" thickBot="1" x14ac:dyDescent="0.25">
      <c r="E2667" s="11">
        <v>38350</v>
      </c>
      <c r="F2667">
        <v>705.36</v>
      </c>
      <c r="G2667">
        <v>1607.59</v>
      </c>
    </row>
    <row r="2668" spans="5:7" ht="13.5" thickBot="1" x14ac:dyDescent="0.25">
      <c r="E2668" s="11">
        <v>38351</v>
      </c>
      <c r="F2668">
        <v>708.05</v>
      </c>
      <c r="G2668">
        <v>1613.7</v>
      </c>
    </row>
    <row r="2669" spans="5:7" ht="13.5" thickBot="1" x14ac:dyDescent="0.25">
      <c r="E2669" s="11">
        <v>38352</v>
      </c>
      <c r="F2669">
        <v>710.77</v>
      </c>
      <c r="G2669">
        <v>1619.92</v>
      </c>
    </row>
    <row r="2670" spans="5:7" ht="13.5" thickBot="1" x14ac:dyDescent="0.25">
      <c r="E2670" s="11">
        <v>38356</v>
      </c>
      <c r="F2670">
        <v>710.49</v>
      </c>
      <c r="G2670">
        <v>1619.28</v>
      </c>
    </row>
    <row r="2671" spans="5:7" ht="13.5" thickBot="1" x14ac:dyDescent="0.25">
      <c r="E2671" s="11">
        <v>38357</v>
      </c>
      <c r="F2671">
        <v>711.65</v>
      </c>
      <c r="G2671">
        <v>1621.92</v>
      </c>
    </row>
    <row r="2672" spans="5:7" ht="13.5" thickBot="1" x14ac:dyDescent="0.25">
      <c r="E2672" s="11">
        <v>38358</v>
      </c>
      <c r="F2672">
        <v>712.45</v>
      </c>
      <c r="G2672">
        <v>1623.73</v>
      </c>
    </row>
    <row r="2673" spans="5:7" ht="13.5" thickBot="1" x14ac:dyDescent="0.25">
      <c r="E2673" s="11">
        <v>38359</v>
      </c>
      <c r="F2673">
        <v>716.28</v>
      </c>
      <c r="G2673">
        <v>1633.01</v>
      </c>
    </row>
    <row r="2674" spans="5:7" ht="13.5" thickBot="1" x14ac:dyDescent="0.25">
      <c r="E2674" s="11">
        <v>38362</v>
      </c>
      <c r="F2674">
        <v>711.31368698081394</v>
      </c>
      <c r="G2674">
        <v>1632.7721721103931</v>
      </c>
    </row>
    <row r="2675" spans="5:7" ht="13.5" thickBot="1" x14ac:dyDescent="0.25">
      <c r="E2675" s="11">
        <v>38363</v>
      </c>
      <c r="F2675">
        <v>713.23</v>
      </c>
      <c r="G2675">
        <v>1637.16</v>
      </c>
    </row>
    <row r="2676" spans="5:7" ht="13.5" thickBot="1" x14ac:dyDescent="0.25">
      <c r="E2676" s="11">
        <v>38364</v>
      </c>
      <c r="F2676">
        <v>713.14257041763562</v>
      </c>
      <c r="G2676">
        <v>1636.9712057216416</v>
      </c>
    </row>
    <row r="2677" spans="5:7" ht="13.5" thickBot="1" x14ac:dyDescent="0.25">
      <c r="E2677" s="11">
        <v>38365</v>
      </c>
      <c r="F2677">
        <v>715.34</v>
      </c>
      <c r="G2677">
        <v>1642.02</v>
      </c>
    </row>
    <row r="2678" spans="5:7" ht="13.5" thickBot="1" x14ac:dyDescent="0.25">
      <c r="E2678" s="11">
        <v>38366</v>
      </c>
      <c r="F2678">
        <v>720.04</v>
      </c>
      <c r="G2678">
        <v>1653.16</v>
      </c>
    </row>
    <row r="2679" spans="5:7" ht="13.5" thickBot="1" x14ac:dyDescent="0.25">
      <c r="E2679" s="11">
        <v>38369</v>
      </c>
      <c r="F2679">
        <v>723.63</v>
      </c>
      <c r="G2679">
        <v>1661.4</v>
      </c>
    </row>
    <row r="2680" spans="5:7" ht="13.5" thickBot="1" x14ac:dyDescent="0.25">
      <c r="E2680" s="11">
        <v>38370</v>
      </c>
      <c r="F2680">
        <v>726.79</v>
      </c>
      <c r="G2680">
        <v>1668.6339476691446</v>
      </c>
    </row>
    <row r="2681" spans="5:7" ht="13.5" thickBot="1" x14ac:dyDescent="0.25">
      <c r="E2681" s="11">
        <v>38371</v>
      </c>
      <c r="F2681">
        <v>729.92840887491695</v>
      </c>
      <c r="G2681">
        <v>1675.8511460651184</v>
      </c>
    </row>
    <row r="2682" spans="5:7" ht="13.5" thickBot="1" x14ac:dyDescent="0.25">
      <c r="E2682" s="11">
        <v>38372</v>
      </c>
      <c r="F2682">
        <v>733.80423591808858</v>
      </c>
      <c r="G2682">
        <v>1684.7496405913203</v>
      </c>
    </row>
    <row r="2683" spans="5:7" ht="13.5" thickBot="1" x14ac:dyDescent="0.25">
      <c r="E2683" s="11">
        <v>38373</v>
      </c>
      <c r="F2683">
        <v>732.49</v>
      </c>
      <c r="G2683">
        <v>1681.72</v>
      </c>
    </row>
    <row r="2684" spans="5:7" ht="13.5" thickBot="1" x14ac:dyDescent="0.25">
      <c r="E2684" s="11">
        <v>38376</v>
      </c>
      <c r="F2684">
        <v>732.0350196936372</v>
      </c>
      <c r="G2684">
        <v>1680.6877136302396</v>
      </c>
    </row>
    <row r="2685" spans="5:7" ht="13.5" thickBot="1" x14ac:dyDescent="0.25">
      <c r="E2685" s="11">
        <v>38378</v>
      </c>
      <c r="F2685">
        <v>730.63901506207344</v>
      </c>
      <c r="G2685">
        <v>1677.4826209116841</v>
      </c>
    </row>
    <row r="2686" spans="5:7" ht="13.5" thickBot="1" x14ac:dyDescent="0.25">
      <c r="E2686" s="11">
        <v>38379</v>
      </c>
      <c r="F2686">
        <v>729.73540837130065</v>
      </c>
      <c r="G2686">
        <v>1680.3020861278014</v>
      </c>
    </row>
    <row r="2687" spans="5:7" ht="13.5" thickBot="1" x14ac:dyDescent="0.25">
      <c r="E2687" s="11">
        <v>38380</v>
      </c>
      <c r="F2687">
        <v>729.12</v>
      </c>
      <c r="G2687">
        <v>1678.88</v>
      </c>
    </row>
    <row r="2688" spans="5:7" ht="13.5" thickBot="1" x14ac:dyDescent="0.25">
      <c r="E2688" s="11">
        <v>38383</v>
      </c>
      <c r="F2688">
        <v>729.75</v>
      </c>
      <c r="G2688">
        <v>1680.33</v>
      </c>
    </row>
    <row r="2689" spans="5:7" ht="13.5" thickBot="1" x14ac:dyDescent="0.25">
      <c r="E2689" s="11">
        <v>38385</v>
      </c>
      <c r="F2689">
        <v>729.48115431249119</v>
      </c>
      <c r="G2689">
        <v>1679.7167605559659</v>
      </c>
    </row>
    <row r="2690" spans="5:7" ht="13.5" thickBot="1" x14ac:dyDescent="0.25">
      <c r="E2690" s="11">
        <v>38386</v>
      </c>
      <c r="F2690">
        <v>729.52318704240133</v>
      </c>
      <c r="G2690">
        <v>1679.813470524562</v>
      </c>
    </row>
    <row r="2691" spans="5:7" ht="13.5" thickBot="1" x14ac:dyDescent="0.25">
      <c r="E2691" s="11">
        <v>38387</v>
      </c>
      <c r="F2691">
        <v>728.95</v>
      </c>
      <c r="G2691">
        <v>1678.5</v>
      </c>
    </row>
    <row r="2692" spans="5:7" ht="13.5" thickBot="1" x14ac:dyDescent="0.25">
      <c r="E2692" s="11">
        <v>38390</v>
      </c>
      <c r="F2692">
        <v>729.87</v>
      </c>
      <c r="G2692">
        <v>1680.61</v>
      </c>
    </row>
    <row r="2693" spans="5:7" ht="13.5" thickBot="1" x14ac:dyDescent="0.25">
      <c r="E2693" s="11">
        <v>38391</v>
      </c>
      <c r="F2693">
        <v>727.29</v>
      </c>
      <c r="G2693">
        <v>1674.67</v>
      </c>
    </row>
    <row r="2694" spans="5:7" ht="13.5" thickBot="1" x14ac:dyDescent="0.25">
      <c r="E2694" s="11">
        <v>38393</v>
      </c>
      <c r="F2694">
        <v>729.20386589555665</v>
      </c>
      <c r="G2694">
        <v>1679.0782445014027</v>
      </c>
    </row>
    <row r="2695" spans="5:7" ht="13.5" thickBot="1" x14ac:dyDescent="0.25">
      <c r="E2695" s="11">
        <v>38394</v>
      </c>
      <c r="F2695">
        <v>726</v>
      </c>
      <c r="G2695">
        <v>1673.97</v>
      </c>
    </row>
    <row r="2696" spans="5:7" ht="13.5" thickBot="1" x14ac:dyDescent="0.25">
      <c r="E2696" s="11">
        <v>38397</v>
      </c>
      <c r="F2696">
        <v>724.84</v>
      </c>
      <c r="G2696">
        <v>1671.3</v>
      </c>
    </row>
    <row r="2697" spans="5:7" ht="13.5" thickBot="1" x14ac:dyDescent="0.25">
      <c r="E2697" s="11">
        <v>38398</v>
      </c>
      <c r="F2697">
        <v>725.74</v>
      </c>
      <c r="G2697">
        <v>1673.38</v>
      </c>
    </row>
    <row r="2698" spans="5:7" ht="13.5" thickBot="1" x14ac:dyDescent="0.25">
      <c r="E2698" s="11">
        <v>38399</v>
      </c>
      <c r="F2698">
        <v>727.88694547140733</v>
      </c>
      <c r="G2698">
        <v>1678.3190027714061</v>
      </c>
    </row>
    <row r="2699" spans="5:7" ht="13.5" thickBot="1" x14ac:dyDescent="0.25">
      <c r="E2699" s="11">
        <v>38400</v>
      </c>
      <c r="F2699">
        <v>729.53</v>
      </c>
      <c r="G2699">
        <v>1682.1</v>
      </c>
    </row>
    <row r="2700" spans="5:7" ht="13.5" thickBot="1" x14ac:dyDescent="0.25">
      <c r="E2700" s="11">
        <v>38401</v>
      </c>
      <c r="F2700">
        <v>735.33</v>
      </c>
      <c r="G2700">
        <v>1695.47</v>
      </c>
    </row>
    <row r="2701" spans="5:7" ht="13.5" thickBot="1" x14ac:dyDescent="0.25">
      <c r="E2701" s="11">
        <v>38404</v>
      </c>
      <c r="F2701">
        <v>735.07</v>
      </c>
      <c r="G2701">
        <v>1694.89</v>
      </c>
    </row>
    <row r="2702" spans="5:7" ht="13.5" thickBot="1" x14ac:dyDescent="0.25">
      <c r="E2702" s="11">
        <v>38405</v>
      </c>
      <c r="F2702">
        <v>734.54</v>
      </c>
      <c r="G2702">
        <v>1693.67</v>
      </c>
    </row>
    <row r="2703" spans="5:7" ht="13.5" thickBot="1" x14ac:dyDescent="0.25">
      <c r="E2703" s="11">
        <v>38406</v>
      </c>
      <c r="F2703">
        <v>735.35</v>
      </c>
      <c r="G2703">
        <v>1695.52</v>
      </c>
    </row>
    <row r="2704" spans="5:7" ht="13.5" thickBot="1" x14ac:dyDescent="0.25">
      <c r="E2704" s="11">
        <v>38407</v>
      </c>
      <c r="F2704">
        <v>737.17542708850999</v>
      </c>
      <c r="G2704">
        <v>1699.7358823130521</v>
      </c>
    </row>
    <row r="2705" spans="5:7" ht="13.5" thickBot="1" x14ac:dyDescent="0.25">
      <c r="E2705" s="11">
        <v>38408</v>
      </c>
      <c r="F2705">
        <v>736.54</v>
      </c>
      <c r="G2705">
        <v>1698.28</v>
      </c>
    </row>
    <row r="2706" spans="5:7" ht="13.5" thickBot="1" x14ac:dyDescent="0.25">
      <c r="E2706" s="11">
        <v>38411</v>
      </c>
      <c r="F2706">
        <v>736.25</v>
      </c>
      <c r="G2706">
        <v>1697.61</v>
      </c>
    </row>
    <row r="2707" spans="5:7" ht="13.5" thickBot="1" x14ac:dyDescent="0.25">
      <c r="E2707" s="11">
        <v>38412</v>
      </c>
      <c r="F2707">
        <v>736.84</v>
      </c>
      <c r="G2707">
        <v>1698.95</v>
      </c>
    </row>
    <row r="2708" spans="5:7" ht="13.5" thickBot="1" x14ac:dyDescent="0.25">
      <c r="E2708" s="11">
        <v>38413</v>
      </c>
      <c r="F2708">
        <v>739.12010271541919</v>
      </c>
      <c r="G2708">
        <v>1704.2198577283116</v>
      </c>
    </row>
    <row r="2709" spans="5:7" ht="13.5" thickBot="1" x14ac:dyDescent="0.25">
      <c r="E2709" s="11">
        <v>38414</v>
      </c>
      <c r="F2709">
        <v>737.55587652012821</v>
      </c>
      <c r="G2709">
        <v>1700.6132169381901</v>
      </c>
    </row>
    <row r="2710" spans="5:7" ht="13.5" thickBot="1" x14ac:dyDescent="0.25">
      <c r="E2710" s="11">
        <v>38415</v>
      </c>
      <c r="F2710">
        <v>739.28</v>
      </c>
      <c r="G2710">
        <v>1704.58</v>
      </c>
    </row>
    <row r="2711" spans="5:7" ht="13.5" thickBot="1" x14ac:dyDescent="0.25">
      <c r="E2711" s="11">
        <v>38420</v>
      </c>
      <c r="F2711">
        <v>740.21</v>
      </c>
      <c r="G2711">
        <v>1706.74</v>
      </c>
    </row>
    <row r="2712" spans="5:7" ht="13.5" thickBot="1" x14ac:dyDescent="0.25">
      <c r="E2712" s="11">
        <v>38421</v>
      </c>
      <c r="F2712">
        <v>745.16</v>
      </c>
      <c r="G2712">
        <v>1718.14</v>
      </c>
    </row>
    <row r="2713" spans="5:7" ht="13.5" thickBot="1" x14ac:dyDescent="0.25">
      <c r="E2713" s="11">
        <v>38422</v>
      </c>
      <c r="F2713">
        <v>744.69</v>
      </c>
      <c r="G2713">
        <v>1717.05</v>
      </c>
    </row>
    <row r="2714" spans="5:7" ht="13.5" thickBot="1" x14ac:dyDescent="0.25">
      <c r="E2714" s="11">
        <v>38425</v>
      </c>
      <c r="F2714">
        <v>744.35</v>
      </c>
      <c r="G2714">
        <v>1716.27</v>
      </c>
    </row>
    <row r="2715" spans="5:7" ht="13.5" thickBot="1" x14ac:dyDescent="0.25">
      <c r="E2715" s="11">
        <v>38426</v>
      </c>
      <c r="F2715">
        <v>745.88</v>
      </c>
      <c r="G2715">
        <v>1719.81</v>
      </c>
    </row>
    <row r="2716" spans="5:7" ht="13.5" thickBot="1" x14ac:dyDescent="0.25">
      <c r="E2716" s="11">
        <v>38427</v>
      </c>
      <c r="F2716">
        <v>740.27358456700495</v>
      </c>
      <c r="G2716">
        <v>1707.2326485489255</v>
      </c>
    </row>
    <row r="2717" spans="5:7" ht="13.5" thickBot="1" x14ac:dyDescent="0.25">
      <c r="E2717" s="11">
        <v>38428</v>
      </c>
      <c r="F2717">
        <v>742.58635437661303</v>
      </c>
      <c r="G2717">
        <v>1712.5664706243906</v>
      </c>
    </row>
    <row r="2718" spans="5:7" ht="13.5" thickBot="1" x14ac:dyDescent="0.25">
      <c r="E2718" s="11">
        <v>38429</v>
      </c>
      <c r="F2718">
        <v>747.61</v>
      </c>
      <c r="G2718">
        <v>1724.15</v>
      </c>
    </row>
    <row r="2719" spans="5:7" ht="13.5" thickBot="1" x14ac:dyDescent="0.25">
      <c r="E2719" s="11">
        <v>38432</v>
      </c>
      <c r="F2719">
        <v>746.12574058845303</v>
      </c>
      <c r="G2719">
        <v>1720.728869652276</v>
      </c>
    </row>
    <row r="2720" spans="5:7" ht="13.5" thickBot="1" x14ac:dyDescent="0.25">
      <c r="E2720" s="11">
        <v>38433</v>
      </c>
      <c r="F2720">
        <v>744.7</v>
      </c>
      <c r="G2720">
        <v>1717.44</v>
      </c>
    </row>
    <row r="2721" spans="5:7" ht="13.5" thickBot="1" x14ac:dyDescent="0.25">
      <c r="E2721" s="11">
        <v>38434</v>
      </c>
      <c r="F2721">
        <v>740.57187455372264</v>
      </c>
      <c r="G2721">
        <v>1707.9205935182749</v>
      </c>
    </row>
    <row r="2722" spans="5:7" ht="13.5" thickBot="1" x14ac:dyDescent="0.25">
      <c r="E2722" s="11">
        <v>38436</v>
      </c>
      <c r="F2722">
        <v>741.49</v>
      </c>
      <c r="G2722">
        <v>1710.03</v>
      </c>
    </row>
    <row r="2723" spans="5:7" ht="13.5" thickBot="1" x14ac:dyDescent="0.25">
      <c r="E2723" s="11">
        <v>38439</v>
      </c>
      <c r="F2723">
        <v>743.85</v>
      </c>
      <c r="G2723">
        <v>1715.49</v>
      </c>
    </row>
    <row r="2724" spans="5:7" ht="13.5" thickBot="1" x14ac:dyDescent="0.25">
      <c r="E2724" s="11">
        <v>38440</v>
      </c>
      <c r="F2724">
        <v>744.73</v>
      </c>
      <c r="G2724">
        <v>1721.89</v>
      </c>
    </row>
    <row r="2725" spans="5:7" ht="13.5" thickBot="1" x14ac:dyDescent="0.25">
      <c r="E2725" s="11">
        <v>38441</v>
      </c>
      <c r="F2725">
        <v>743.66380526511739</v>
      </c>
      <c r="G2725">
        <v>1719.4211091261179</v>
      </c>
    </row>
    <row r="2726" spans="5:7" ht="13.5" thickBot="1" x14ac:dyDescent="0.25">
      <c r="E2726" s="11">
        <v>38442</v>
      </c>
      <c r="F2726">
        <v>744.23</v>
      </c>
      <c r="G2726">
        <v>1720.74</v>
      </c>
    </row>
    <row r="2727" spans="5:7" ht="13.5" thickBot="1" x14ac:dyDescent="0.25">
      <c r="E2727" s="11">
        <v>38443</v>
      </c>
      <c r="F2727">
        <v>743.18</v>
      </c>
      <c r="G2727">
        <v>1723.13</v>
      </c>
    </row>
    <row r="2728" spans="5:7" ht="13.5" thickBot="1" x14ac:dyDescent="0.25">
      <c r="E2728" s="11">
        <v>38446</v>
      </c>
      <c r="F2728">
        <v>741.42</v>
      </c>
      <c r="G2728">
        <v>1722.81</v>
      </c>
    </row>
    <row r="2729" spans="5:7" ht="13.5" thickBot="1" x14ac:dyDescent="0.25">
      <c r="E2729" s="11">
        <v>38447</v>
      </c>
      <c r="F2729">
        <v>739.54</v>
      </c>
      <c r="G2729">
        <v>1718.45</v>
      </c>
    </row>
    <row r="2730" spans="5:7" ht="13.5" thickBot="1" x14ac:dyDescent="0.25">
      <c r="E2730" s="11">
        <v>38448</v>
      </c>
      <c r="F2730">
        <v>740.8</v>
      </c>
      <c r="G2730">
        <v>1721.38</v>
      </c>
    </row>
    <row r="2731" spans="5:7" ht="13.5" thickBot="1" x14ac:dyDescent="0.25">
      <c r="E2731" s="11">
        <v>38449</v>
      </c>
      <c r="F2731">
        <v>739.06</v>
      </c>
      <c r="G2731">
        <v>1719.2</v>
      </c>
    </row>
    <row r="2732" spans="5:7" ht="13.5" thickBot="1" x14ac:dyDescent="0.25">
      <c r="E2732" s="11">
        <v>38450</v>
      </c>
      <c r="F2732">
        <v>739.19</v>
      </c>
      <c r="G2732">
        <v>1719.51</v>
      </c>
    </row>
    <row r="2733" spans="5:7" ht="13.5" thickBot="1" x14ac:dyDescent="0.25">
      <c r="E2733" s="11">
        <v>38453</v>
      </c>
      <c r="F2733">
        <v>738.69554522074782</v>
      </c>
      <c r="G2733">
        <v>1726.3123697620504</v>
      </c>
    </row>
    <row r="2734" spans="5:7" ht="13.5" thickBot="1" x14ac:dyDescent="0.25">
      <c r="E2734" s="11">
        <v>38454</v>
      </c>
      <c r="F2734">
        <v>734.09</v>
      </c>
      <c r="G2734">
        <v>1715.56</v>
      </c>
    </row>
    <row r="2735" spans="5:7" ht="13.5" thickBot="1" x14ac:dyDescent="0.25">
      <c r="E2735" s="11">
        <v>38455</v>
      </c>
      <c r="F2735">
        <v>733.90445346652609</v>
      </c>
      <c r="G2735">
        <v>1715.8933629111516</v>
      </c>
    </row>
    <row r="2736" spans="5:7" ht="13.5" thickBot="1" x14ac:dyDescent="0.25">
      <c r="E2736" s="11">
        <v>38456</v>
      </c>
      <c r="F2736">
        <v>733.00055316419525</v>
      </c>
      <c r="G2736">
        <v>1713.7800143613943</v>
      </c>
    </row>
    <row r="2737" spans="5:7" ht="13.5" thickBot="1" x14ac:dyDescent="0.25">
      <c r="E2737" s="11">
        <v>38457</v>
      </c>
      <c r="F2737">
        <v>732.81</v>
      </c>
      <c r="G2737">
        <v>1713.34</v>
      </c>
    </row>
    <row r="2738" spans="5:7" ht="13.5" thickBot="1" x14ac:dyDescent="0.25">
      <c r="E2738" s="11">
        <v>38460</v>
      </c>
      <c r="F2738">
        <v>731.92661745893645</v>
      </c>
      <c r="G2738">
        <v>1711.4827569178406</v>
      </c>
    </row>
    <row r="2739" spans="5:7" ht="13.5" thickBot="1" x14ac:dyDescent="0.25">
      <c r="E2739" s="11">
        <v>38461</v>
      </c>
      <c r="F2739">
        <v>730.46</v>
      </c>
      <c r="G2739">
        <v>1708.05</v>
      </c>
    </row>
    <row r="2740" spans="5:7" ht="13.5" thickBot="1" x14ac:dyDescent="0.25">
      <c r="E2740" s="11">
        <v>38462</v>
      </c>
      <c r="F2740">
        <v>729.21647889442886</v>
      </c>
      <c r="G2740">
        <v>1705.145660521121</v>
      </c>
    </row>
    <row r="2741" spans="5:7" ht="13.5" thickBot="1" x14ac:dyDescent="0.25">
      <c r="E2741" s="11">
        <v>38463</v>
      </c>
      <c r="F2741">
        <v>728.39388423093624</v>
      </c>
      <c r="G2741">
        <v>1703.2221538254489</v>
      </c>
    </row>
    <row r="2742" spans="5:7" ht="13.5" thickBot="1" x14ac:dyDescent="0.25">
      <c r="E2742" s="11">
        <v>38464</v>
      </c>
      <c r="F2742">
        <v>726.95</v>
      </c>
      <c r="G2742">
        <v>1699.84</v>
      </c>
    </row>
    <row r="2743" spans="5:7" ht="13.5" thickBot="1" x14ac:dyDescent="0.25">
      <c r="E2743" s="11">
        <v>38467</v>
      </c>
      <c r="F2743">
        <v>722.45</v>
      </c>
      <c r="G2743">
        <v>1689.33</v>
      </c>
    </row>
    <row r="2744" spans="5:7" ht="13.5" thickBot="1" x14ac:dyDescent="0.25">
      <c r="E2744" s="11">
        <v>38468</v>
      </c>
      <c r="F2744">
        <v>719.59</v>
      </c>
      <c r="G2744">
        <v>1682.64</v>
      </c>
    </row>
    <row r="2745" spans="5:7" ht="13.5" thickBot="1" x14ac:dyDescent="0.25">
      <c r="E2745" s="11">
        <v>38469</v>
      </c>
      <c r="F2745">
        <v>718.56346682959588</v>
      </c>
      <c r="G2745">
        <v>1680.4896128914106</v>
      </c>
    </row>
    <row r="2746" spans="5:7" ht="13.5" thickBot="1" x14ac:dyDescent="0.25">
      <c r="E2746" s="11">
        <v>38470</v>
      </c>
      <c r="F2746">
        <v>712.46931197988408</v>
      </c>
      <c r="G2746">
        <v>1666.2372332494126</v>
      </c>
    </row>
    <row r="2747" spans="5:7" ht="13.5" thickBot="1" x14ac:dyDescent="0.25">
      <c r="E2747" s="11">
        <v>38471</v>
      </c>
      <c r="F2747">
        <v>713.89</v>
      </c>
      <c r="G2747">
        <v>1669.56</v>
      </c>
    </row>
    <row r="2748" spans="5:7" ht="13.5" thickBot="1" x14ac:dyDescent="0.25">
      <c r="E2748" s="11">
        <v>38474</v>
      </c>
      <c r="F2748">
        <v>699.82</v>
      </c>
      <c r="G2748">
        <v>1636.65</v>
      </c>
    </row>
    <row r="2749" spans="5:7" ht="13.5" thickBot="1" x14ac:dyDescent="0.25">
      <c r="E2749" s="11">
        <v>38475</v>
      </c>
      <c r="F2749">
        <v>695.79516982941607</v>
      </c>
      <c r="G2749">
        <v>1627.2418600439651</v>
      </c>
    </row>
    <row r="2750" spans="5:7" ht="13.5" thickBot="1" x14ac:dyDescent="0.25">
      <c r="E2750" s="11">
        <v>38476</v>
      </c>
      <c r="F2750">
        <v>694.161797943377</v>
      </c>
      <c r="G2750">
        <v>1623.4218612078191</v>
      </c>
    </row>
    <row r="2751" spans="5:7" ht="13.5" thickBot="1" x14ac:dyDescent="0.25">
      <c r="E2751" s="11">
        <v>38477</v>
      </c>
      <c r="F2751">
        <v>693.23168314906036</v>
      </c>
      <c r="G2751">
        <v>1621.2466555524384</v>
      </c>
    </row>
    <row r="2752" spans="5:7" ht="13.5" thickBot="1" x14ac:dyDescent="0.25">
      <c r="E2752" s="11">
        <v>38478</v>
      </c>
      <c r="F2752">
        <v>694.39</v>
      </c>
      <c r="G2752">
        <v>1623.95</v>
      </c>
    </row>
    <row r="2753" spans="5:7" ht="13.5" thickBot="1" x14ac:dyDescent="0.25">
      <c r="E2753" s="11">
        <v>38481</v>
      </c>
      <c r="F2753">
        <v>694.51</v>
      </c>
      <c r="G2753">
        <v>1624.22</v>
      </c>
    </row>
    <row r="2754" spans="5:7" ht="13.5" thickBot="1" x14ac:dyDescent="0.25">
      <c r="E2754" s="11">
        <v>38482</v>
      </c>
      <c r="F2754">
        <v>696.43</v>
      </c>
      <c r="G2754">
        <v>1628.72</v>
      </c>
    </row>
    <row r="2755" spans="5:7" ht="13.5" thickBot="1" x14ac:dyDescent="0.25">
      <c r="E2755" s="11">
        <v>38483</v>
      </c>
      <c r="F2755">
        <v>696.47451321702817</v>
      </c>
      <c r="G2755">
        <v>1628.8305558309285</v>
      </c>
    </row>
    <row r="2756" spans="5:7" ht="13.5" thickBot="1" x14ac:dyDescent="0.25">
      <c r="E2756" s="11">
        <v>38484</v>
      </c>
      <c r="F2756">
        <v>702.33170324762216</v>
      </c>
      <c r="G2756">
        <v>1642.5286375586377</v>
      </c>
    </row>
    <row r="2757" spans="5:7" ht="13.5" thickBot="1" x14ac:dyDescent="0.25">
      <c r="E2757" s="11">
        <v>38485</v>
      </c>
      <c r="F2757">
        <v>707.57</v>
      </c>
      <c r="G2757">
        <v>1654.77</v>
      </c>
    </row>
    <row r="2758" spans="5:7" ht="13.5" thickBot="1" x14ac:dyDescent="0.25">
      <c r="E2758" s="11">
        <v>38488</v>
      </c>
      <c r="F2758">
        <v>705.71</v>
      </c>
      <c r="G2758">
        <v>1650.44</v>
      </c>
    </row>
    <row r="2759" spans="5:7" ht="13.5" thickBot="1" x14ac:dyDescent="0.25">
      <c r="E2759" s="11">
        <v>38489</v>
      </c>
      <c r="F2759">
        <v>708.47</v>
      </c>
      <c r="G2759">
        <v>1656.89</v>
      </c>
    </row>
    <row r="2760" spans="5:7" ht="13.5" thickBot="1" x14ac:dyDescent="0.25">
      <c r="E2760" s="11">
        <v>38490</v>
      </c>
      <c r="F2760">
        <v>708.08</v>
      </c>
      <c r="G2760">
        <v>1655.97</v>
      </c>
    </row>
    <row r="2761" spans="5:7" ht="13.5" thickBot="1" x14ac:dyDescent="0.25">
      <c r="E2761" s="11">
        <v>38491</v>
      </c>
      <c r="F2761">
        <v>709.95</v>
      </c>
      <c r="G2761">
        <v>1660.34</v>
      </c>
    </row>
    <row r="2762" spans="5:7" ht="13.5" thickBot="1" x14ac:dyDescent="0.25">
      <c r="E2762" s="11">
        <v>38492</v>
      </c>
      <c r="F2762">
        <v>710.44520148561764</v>
      </c>
      <c r="G2762">
        <v>1661.5035123946052</v>
      </c>
    </row>
    <row r="2763" spans="5:7" ht="13.5" thickBot="1" x14ac:dyDescent="0.25">
      <c r="E2763" s="11">
        <v>38495</v>
      </c>
      <c r="F2763">
        <v>712.43</v>
      </c>
      <c r="G2763">
        <v>1666.15</v>
      </c>
    </row>
    <row r="2764" spans="5:7" ht="13.5" thickBot="1" x14ac:dyDescent="0.25">
      <c r="E2764" s="11">
        <v>38496</v>
      </c>
      <c r="F2764">
        <v>712.19</v>
      </c>
      <c r="G2764">
        <v>1665.59</v>
      </c>
    </row>
    <row r="2765" spans="5:7" ht="13.5" thickBot="1" x14ac:dyDescent="0.25">
      <c r="E2765" s="11">
        <v>38497</v>
      </c>
      <c r="F2765">
        <v>715.32334779517691</v>
      </c>
      <c r="G2765">
        <v>1672.9118240895989</v>
      </c>
    </row>
    <row r="2766" spans="5:7" ht="13.5" thickBot="1" x14ac:dyDescent="0.25">
      <c r="E2766" s="11">
        <v>38498</v>
      </c>
      <c r="F2766">
        <v>715.05720690014289</v>
      </c>
      <c r="G2766">
        <v>1672.2895015168681</v>
      </c>
    </row>
    <row r="2767" spans="5:7" ht="13.5" thickBot="1" x14ac:dyDescent="0.25">
      <c r="E2767" s="11">
        <v>38499</v>
      </c>
      <c r="F2767">
        <v>714.08</v>
      </c>
      <c r="G2767">
        <v>1671.1</v>
      </c>
    </row>
    <row r="2768" spans="5:7" ht="13.5" thickBot="1" x14ac:dyDescent="0.25">
      <c r="E2768" s="11">
        <v>38502</v>
      </c>
      <c r="F2768">
        <v>713.92</v>
      </c>
      <c r="G2768">
        <v>1670.73</v>
      </c>
    </row>
    <row r="2769" spans="5:7" ht="13.5" thickBot="1" x14ac:dyDescent="0.25">
      <c r="E2769" s="11">
        <v>38503</v>
      </c>
      <c r="F2769">
        <v>714.39</v>
      </c>
      <c r="G2769">
        <v>1671.82</v>
      </c>
    </row>
    <row r="2770" spans="5:7" ht="13.5" thickBot="1" x14ac:dyDescent="0.25">
      <c r="E2770" s="11">
        <v>38504</v>
      </c>
      <c r="F2770">
        <v>714.85252187355604</v>
      </c>
      <c r="G2770">
        <v>1672.9075937253851</v>
      </c>
    </row>
    <row r="2771" spans="5:7" ht="13.5" thickBot="1" x14ac:dyDescent="0.25">
      <c r="E2771" s="11">
        <v>38505</v>
      </c>
      <c r="F2771">
        <v>713.07107169440576</v>
      </c>
      <c r="G2771">
        <v>1668.7387370906774</v>
      </c>
    </row>
    <row r="2772" spans="5:7" ht="13.5" thickBot="1" x14ac:dyDescent="0.25">
      <c r="E2772" s="11">
        <v>38506</v>
      </c>
      <c r="F2772">
        <v>713.19</v>
      </c>
      <c r="G2772">
        <v>1669.35</v>
      </c>
    </row>
    <row r="2773" spans="5:7" ht="13.5" thickBot="1" x14ac:dyDescent="0.25">
      <c r="E2773" s="11">
        <v>38509</v>
      </c>
      <c r="F2773">
        <v>713.61</v>
      </c>
      <c r="G2773">
        <v>1670.33</v>
      </c>
    </row>
    <row r="2774" spans="5:7" ht="13.5" thickBot="1" x14ac:dyDescent="0.25">
      <c r="E2774" s="11">
        <v>38510</v>
      </c>
      <c r="F2774">
        <v>713.92</v>
      </c>
      <c r="G2774">
        <v>1671.07</v>
      </c>
    </row>
    <row r="2775" spans="5:7" ht="13.5" thickBot="1" x14ac:dyDescent="0.25">
      <c r="E2775" s="11">
        <v>38511</v>
      </c>
      <c r="F2775">
        <v>714.51068718387467</v>
      </c>
      <c r="G2775">
        <v>1672.4462780936851</v>
      </c>
    </row>
    <row r="2776" spans="5:7" ht="13.5" thickBot="1" x14ac:dyDescent="0.25">
      <c r="E2776" s="11">
        <v>38512</v>
      </c>
      <c r="F2776">
        <v>714.81756573424752</v>
      </c>
      <c r="G2776">
        <v>1673.1646350934429</v>
      </c>
    </row>
    <row r="2777" spans="5:7" ht="13.5" thickBot="1" x14ac:dyDescent="0.25">
      <c r="E2777" s="11">
        <v>38513</v>
      </c>
      <c r="F2777">
        <v>716.28</v>
      </c>
      <c r="G2777">
        <v>1676.58</v>
      </c>
    </row>
    <row r="2778" spans="5:7" ht="13.5" thickBot="1" x14ac:dyDescent="0.25">
      <c r="E2778" s="11">
        <v>38516</v>
      </c>
      <c r="F2778">
        <v>716.69</v>
      </c>
      <c r="G2778">
        <v>1677.56</v>
      </c>
    </row>
    <row r="2779" spans="5:7" ht="13.5" thickBot="1" x14ac:dyDescent="0.25">
      <c r="E2779" s="11">
        <v>38517</v>
      </c>
      <c r="F2779">
        <v>715.34</v>
      </c>
      <c r="G2779">
        <v>1674.38</v>
      </c>
    </row>
    <row r="2780" spans="5:7" ht="13.5" thickBot="1" x14ac:dyDescent="0.25">
      <c r="E2780" s="11">
        <v>38518</v>
      </c>
      <c r="F2780">
        <v>715.33518302828884</v>
      </c>
      <c r="G2780">
        <v>1674.3761749535756</v>
      </c>
    </row>
    <row r="2781" spans="5:7" ht="13.5" thickBot="1" x14ac:dyDescent="0.25">
      <c r="E2781" s="11">
        <v>38519</v>
      </c>
      <c r="F2781">
        <v>716.04897806248346</v>
      </c>
      <c r="G2781">
        <v>1676.0469577050492</v>
      </c>
    </row>
    <row r="2782" spans="5:7" ht="13.5" thickBot="1" x14ac:dyDescent="0.25">
      <c r="E2782" s="11">
        <v>38520</v>
      </c>
      <c r="F2782">
        <v>716.67</v>
      </c>
      <c r="G2782">
        <v>1677.5</v>
      </c>
    </row>
    <row r="2783" spans="5:7" ht="13.5" thickBot="1" x14ac:dyDescent="0.25">
      <c r="E2783" s="11">
        <v>38523</v>
      </c>
      <c r="F2783">
        <v>717.79</v>
      </c>
      <c r="G2783">
        <v>1680.4</v>
      </c>
    </row>
    <row r="2784" spans="5:7" ht="13.5" thickBot="1" x14ac:dyDescent="0.25">
      <c r="E2784" s="11">
        <v>38524</v>
      </c>
      <c r="F2784">
        <v>717.81</v>
      </c>
      <c r="G2784">
        <v>1681.16</v>
      </c>
    </row>
    <row r="2785" spans="5:7" ht="13.5" thickBot="1" x14ac:dyDescent="0.25">
      <c r="E2785" s="11">
        <v>38525</v>
      </c>
      <c r="F2785">
        <v>722.94</v>
      </c>
      <c r="G2785">
        <v>1693.19</v>
      </c>
    </row>
    <row r="2786" spans="5:7" ht="13.5" thickBot="1" x14ac:dyDescent="0.25">
      <c r="E2786" s="11">
        <v>38526</v>
      </c>
      <c r="F2786">
        <v>719.54604122461808</v>
      </c>
      <c r="G2786">
        <v>1687.0768774760836</v>
      </c>
    </row>
    <row r="2787" spans="5:7" ht="13.5" thickBot="1" x14ac:dyDescent="0.25">
      <c r="E2787" s="11">
        <v>38527</v>
      </c>
      <c r="F2787">
        <v>721.19</v>
      </c>
      <c r="G2787">
        <v>1690.94</v>
      </c>
    </row>
    <row r="2788" spans="5:7" ht="13.5" thickBot="1" x14ac:dyDescent="0.25">
      <c r="E2788" s="11">
        <v>38530</v>
      </c>
      <c r="F2788">
        <v>719.98</v>
      </c>
      <c r="G2788">
        <v>1695.3012702384451</v>
      </c>
    </row>
    <row r="2789" spans="5:7" ht="13.5" thickBot="1" x14ac:dyDescent="0.25">
      <c r="E2789" s="11">
        <v>38531</v>
      </c>
      <c r="F2789">
        <v>723.67</v>
      </c>
      <c r="G2789">
        <v>1704.46</v>
      </c>
    </row>
    <row r="2790" spans="5:7" ht="13.5" thickBot="1" x14ac:dyDescent="0.25">
      <c r="E2790" s="11">
        <v>38532</v>
      </c>
      <c r="F2790">
        <v>725.11</v>
      </c>
      <c r="G2790">
        <v>1707.85</v>
      </c>
    </row>
    <row r="2791" spans="5:7" ht="13.5" thickBot="1" x14ac:dyDescent="0.25">
      <c r="E2791" s="11">
        <v>38533</v>
      </c>
      <c r="F2791">
        <v>723.52886140961323</v>
      </c>
      <c r="G2791">
        <v>1706.1192364358337</v>
      </c>
    </row>
    <row r="2792" spans="5:7" ht="13.5" thickBot="1" x14ac:dyDescent="0.25">
      <c r="E2792" s="11">
        <v>38534</v>
      </c>
      <c r="F2792">
        <v>723.66</v>
      </c>
      <c r="G2792">
        <v>1706.44</v>
      </c>
    </row>
    <row r="2793" spans="5:7" ht="13.5" thickBot="1" x14ac:dyDescent="0.25">
      <c r="E2793" s="11">
        <v>38537</v>
      </c>
      <c r="F2793">
        <v>722</v>
      </c>
      <c r="G2793">
        <v>1702.5</v>
      </c>
    </row>
    <row r="2794" spans="5:7" ht="13.5" thickBot="1" x14ac:dyDescent="0.25">
      <c r="E2794" s="11">
        <v>38538</v>
      </c>
      <c r="F2794">
        <v>723.1</v>
      </c>
      <c r="G2794">
        <v>1705.1</v>
      </c>
    </row>
    <row r="2795" spans="5:7" ht="13.5" thickBot="1" x14ac:dyDescent="0.25">
      <c r="E2795" s="11">
        <v>38539</v>
      </c>
      <c r="F2795">
        <v>716.94570407846936</v>
      </c>
      <c r="G2795">
        <v>1701.1611288088227</v>
      </c>
    </row>
    <row r="2796" spans="5:7" ht="13.5" thickBot="1" x14ac:dyDescent="0.25">
      <c r="E2796" s="11">
        <v>38540</v>
      </c>
      <c r="F2796">
        <v>717.4009007196322</v>
      </c>
      <c r="G2796">
        <v>1702.2412225255907</v>
      </c>
    </row>
    <row r="2797" spans="5:7" ht="13.5" thickBot="1" x14ac:dyDescent="0.25">
      <c r="E2797" s="11">
        <v>38541</v>
      </c>
      <c r="F2797">
        <v>717.96</v>
      </c>
      <c r="G2797">
        <v>1703.57</v>
      </c>
    </row>
    <row r="2798" spans="5:7" ht="13.5" thickBot="1" x14ac:dyDescent="0.25">
      <c r="E2798" s="11">
        <v>38544</v>
      </c>
      <c r="F2798">
        <v>717.36</v>
      </c>
      <c r="G2798">
        <v>1702.13</v>
      </c>
    </row>
    <row r="2799" spans="5:7" ht="13.5" thickBot="1" x14ac:dyDescent="0.25">
      <c r="E2799" s="11">
        <v>38545</v>
      </c>
      <c r="F2799">
        <v>719.88</v>
      </c>
      <c r="G2799">
        <v>1708.12</v>
      </c>
    </row>
    <row r="2800" spans="5:7" ht="13.5" thickBot="1" x14ac:dyDescent="0.25">
      <c r="E2800" s="11">
        <v>38546</v>
      </c>
      <c r="F2800">
        <v>721.94</v>
      </c>
      <c r="G2800">
        <v>1713.01</v>
      </c>
    </row>
    <row r="2801" spans="5:7" ht="13.5" thickBot="1" x14ac:dyDescent="0.25">
      <c r="E2801" s="11">
        <v>38547</v>
      </c>
      <c r="F2801">
        <v>727.27</v>
      </c>
      <c r="G2801">
        <v>1725.67</v>
      </c>
    </row>
    <row r="2802" spans="5:7" ht="13.5" thickBot="1" x14ac:dyDescent="0.25">
      <c r="E2802" s="11">
        <v>38548</v>
      </c>
      <c r="F2802">
        <v>729.23</v>
      </c>
      <c r="G2802">
        <v>1730.78</v>
      </c>
    </row>
    <row r="2803" spans="5:7" ht="13.5" thickBot="1" x14ac:dyDescent="0.25">
      <c r="E2803" s="11">
        <v>38551</v>
      </c>
      <c r="F2803">
        <v>729.61</v>
      </c>
      <c r="G2803">
        <v>1731.7</v>
      </c>
    </row>
    <row r="2804" spans="5:7" ht="13.5" thickBot="1" x14ac:dyDescent="0.25">
      <c r="E2804" s="11">
        <v>38552</v>
      </c>
      <c r="F2804">
        <v>729.51</v>
      </c>
      <c r="G2804">
        <v>1731.44</v>
      </c>
    </row>
    <row r="2805" spans="5:7" ht="13.5" thickBot="1" x14ac:dyDescent="0.25">
      <c r="E2805" s="11">
        <v>38553</v>
      </c>
      <c r="F2805">
        <v>729.89</v>
      </c>
      <c r="G2805">
        <v>1732.36</v>
      </c>
    </row>
    <row r="2806" spans="5:7" ht="13.5" thickBot="1" x14ac:dyDescent="0.25">
      <c r="E2806" s="11">
        <v>38554</v>
      </c>
      <c r="F2806">
        <v>730.54747487217981</v>
      </c>
      <c r="G2806">
        <v>1733.9158322496619</v>
      </c>
    </row>
    <row r="2807" spans="5:7" ht="13.5" thickBot="1" x14ac:dyDescent="0.25">
      <c r="E2807" s="11">
        <v>38555</v>
      </c>
      <c r="F2807">
        <v>732.62</v>
      </c>
      <c r="G2807">
        <v>1738.83</v>
      </c>
    </row>
    <row r="2808" spans="5:7" ht="13.5" thickBot="1" x14ac:dyDescent="0.25">
      <c r="E2808" s="11">
        <v>38558</v>
      </c>
      <c r="F2808">
        <v>734.28</v>
      </c>
      <c r="G2808">
        <v>1742.77</v>
      </c>
    </row>
    <row r="2809" spans="5:7" ht="13.5" thickBot="1" x14ac:dyDescent="0.25">
      <c r="E2809" s="11">
        <v>38559</v>
      </c>
      <c r="F2809">
        <v>734.96</v>
      </c>
      <c r="G2809">
        <v>1744.39</v>
      </c>
    </row>
    <row r="2810" spans="5:7" ht="13.5" thickBot="1" x14ac:dyDescent="0.25">
      <c r="E2810" s="11">
        <v>38560</v>
      </c>
      <c r="F2810">
        <v>732.79</v>
      </c>
      <c r="G2810">
        <v>1747.4120861252889</v>
      </c>
    </row>
    <row r="2811" spans="5:7" ht="13.5" thickBot="1" x14ac:dyDescent="0.25">
      <c r="E2811" s="11">
        <v>38561</v>
      </c>
      <c r="F2811">
        <v>734.945774571622</v>
      </c>
      <c r="G2811">
        <v>1752.5453959201027</v>
      </c>
    </row>
    <row r="2812" spans="5:7" ht="13.5" thickBot="1" x14ac:dyDescent="0.25">
      <c r="E2812" s="11">
        <v>38562</v>
      </c>
      <c r="F2812">
        <v>736.34</v>
      </c>
      <c r="G2812">
        <v>1755.88</v>
      </c>
    </row>
    <row r="2813" spans="5:7" ht="13.5" thickBot="1" x14ac:dyDescent="0.25">
      <c r="E2813" s="11">
        <v>38565</v>
      </c>
      <c r="F2813">
        <v>738.08</v>
      </c>
      <c r="G2813">
        <v>1760.49</v>
      </c>
    </row>
    <row r="2814" spans="5:7" ht="13.5" thickBot="1" x14ac:dyDescent="0.25">
      <c r="E2814" s="11">
        <v>38566</v>
      </c>
      <c r="F2814">
        <v>743.13</v>
      </c>
      <c r="G2814">
        <v>1772.51</v>
      </c>
    </row>
    <row r="2815" spans="5:7" ht="13.5" thickBot="1" x14ac:dyDescent="0.25">
      <c r="E2815" s="11">
        <v>38567</v>
      </c>
      <c r="F2815">
        <v>750.18834054745321</v>
      </c>
      <c r="G2815">
        <v>1789.3551106410987</v>
      </c>
    </row>
    <row r="2816" spans="5:7" ht="13.5" thickBot="1" x14ac:dyDescent="0.25">
      <c r="E2816" s="11">
        <v>38568</v>
      </c>
      <c r="F2816">
        <v>764.82138894839261</v>
      </c>
      <c r="G2816">
        <v>1824.2580973572635</v>
      </c>
    </row>
    <row r="2817" spans="5:7" ht="13.5" thickBot="1" x14ac:dyDescent="0.25">
      <c r="E2817" s="11">
        <v>38569</v>
      </c>
      <c r="F2817">
        <v>763.96</v>
      </c>
      <c r="G2817">
        <v>1822.21</v>
      </c>
    </row>
    <row r="2818" spans="5:7" ht="13.5" thickBot="1" x14ac:dyDescent="0.25">
      <c r="E2818" s="11">
        <v>38572</v>
      </c>
      <c r="F2818">
        <v>765.3</v>
      </c>
      <c r="G2818">
        <v>1825.4</v>
      </c>
    </row>
    <row r="2819" spans="5:7" ht="13.5" thickBot="1" x14ac:dyDescent="0.25">
      <c r="E2819" s="11">
        <v>38573</v>
      </c>
      <c r="F2819">
        <v>766.14</v>
      </c>
      <c r="G2819">
        <v>1827.39</v>
      </c>
    </row>
    <row r="2820" spans="5:7" ht="13.5" thickBot="1" x14ac:dyDescent="0.25">
      <c r="E2820" s="11">
        <v>38574</v>
      </c>
      <c r="F2820">
        <v>765.32</v>
      </c>
      <c r="G2820">
        <v>1825.45</v>
      </c>
    </row>
    <row r="2821" spans="5:7" ht="13.5" thickBot="1" x14ac:dyDescent="0.25">
      <c r="E2821" s="11">
        <v>38575</v>
      </c>
      <c r="F2821">
        <v>764.28221727837183</v>
      </c>
      <c r="G2821">
        <v>1822.9719932209316</v>
      </c>
    </row>
    <row r="2822" spans="5:7" ht="13.5" thickBot="1" x14ac:dyDescent="0.25">
      <c r="E2822" s="11">
        <v>38576</v>
      </c>
      <c r="F2822">
        <v>763.62</v>
      </c>
      <c r="G2822">
        <v>1821.39</v>
      </c>
    </row>
    <row r="2823" spans="5:7" ht="13.5" thickBot="1" x14ac:dyDescent="0.25">
      <c r="E2823" s="11">
        <v>38579</v>
      </c>
      <c r="F2823">
        <v>761.81</v>
      </c>
      <c r="G2823">
        <v>1817.08</v>
      </c>
    </row>
    <row r="2824" spans="5:7" ht="13.5" thickBot="1" x14ac:dyDescent="0.25">
      <c r="E2824" s="11">
        <v>38580</v>
      </c>
      <c r="F2824">
        <v>759.26693609717915</v>
      </c>
      <c r="G2824">
        <v>1811.0094596991503</v>
      </c>
    </row>
    <row r="2825" spans="5:7" ht="13.5" thickBot="1" x14ac:dyDescent="0.25">
      <c r="E2825" s="11">
        <v>38581</v>
      </c>
      <c r="F2825">
        <v>759.93351020591786</v>
      </c>
      <c r="G2825">
        <v>1812.5994393306021</v>
      </c>
    </row>
    <row r="2826" spans="5:7" ht="13.5" thickBot="1" x14ac:dyDescent="0.25">
      <c r="E2826" s="11">
        <v>38582</v>
      </c>
      <c r="F2826">
        <v>758.71860570782439</v>
      </c>
      <c r="G2826">
        <v>1809.7016501703101</v>
      </c>
    </row>
    <row r="2827" spans="5:7" ht="13.5" thickBot="1" x14ac:dyDescent="0.25">
      <c r="E2827" s="11">
        <v>38583</v>
      </c>
      <c r="F2827">
        <v>758.81</v>
      </c>
      <c r="G2827">
        <v>1809.91</v>
      </c>
    </row>
    <row r="2828" spans="5:7" ht="13.5" thickBot="1" x14ac:dyDescent="0.25">
      <c r="E2828" s="11">
        <v>38586</v>
      </c>
      <c r="F2828">
        <v>759.22</v>
      </c>
      <c r="G2828">
        <v>1810.91</v>
      </c>
    </row>
    <row r="2829" spans="5:7" ht="13.5" thickBot="1" x14ac:dyDescent="0.25">
      <c r="E2829" s="11">
        <v>38587</v>
      </c>
      <c r="F2829">
        <v>758.83</v>
      </c>
      <c r="G2829">
        <v>1809.97</v>
      </c>
    </row>
    <row r="2830" spans="5:7" ht="13.5" thickBot="1" x14ac:dyDescent="0.25">
      <c r="E2830" s="11">
        <v>38588</v>
      </c>
      <c r="F2830">
        <v>760.62</v>
      </c>
      <c r="G2830">
        <v>1814.24</v>
      </c>
    </row>
    <row r="2831" spans="5:7" ht="13.5" thickBot="1" x14ac:dyDescent="0.25">
      <c r="E2831" s="11">
        <v>38589</v>
      </c>
      <c r="F2831">
        <v>760.8</v>
      </c>
      <c r="G2831">
        <v>1814.66</v>
      </c>
    </row>
    <row r="2832" spans="5:7" ht="13.5" thickBot="1" x14ac:dyDescent="0.25">
      <c r="E2832" s="11">
        <v>38590</v>
      </c>
      <c r="F2832">
        <v>760.86</v>
      </c>
      <c r="G2832">
        <v>1814.81</v>
      </c>
    </row>
    <row r="2833" spans="5:7" ht="13.5" thickBot="1" x14ac:dyDescent="0.25">
      <c r="E2833" s="11">
        <v>38593</v>
      </c>
      <c r="F2833">
        <v>762.46</v>
      </c>
      <c r="G2833">
        <v>1818.63</v>
      </c>
    </row>
    <row r="2834" spans="5:7" ht="13.5" thickBot="1" x14ac:dyDescent="0.25">
      <c r="E2834" s="11">
        <v>38594</v>
      </c>
      <c r="F2834">
        <v>763.63</v>
      </c>
      <c r="G2834">
        <v>1821.41</v>
      </c>
    </row>
    <row r="2835" spans="5:7" ht="13.5" thickBot="1" x14ac:dyDescent="0.25">
      <c r="E2835" s="11">
        <v>38595</v>
      </c>
      <c r="F2835">
        <v>767.03</v>
      </c>
      <c r="G2835">
        <v>1829.52</v>
      </c>
    </row>
    <row r="2836" spans="5:7" ht="13.5" thickBot="1" x14ac:dyDescent="0.25">
      <c r="E2836" s="11">
        <v>38596</v>
      </c>
      <c r="F2836">
        <v>772.04</v>
      </c>
      <c r="G2836">
        <v>1841.48</v>
      </c>
    </row>
    <row r="2837" spans="5:7" ht="13.5" thickBot="1" x14ac:dyDescent="0.25">
      <c r="E2837" s="11">
        <v>38597</v>
      </c>
      <c r="F2837">
        <v>775.56</v>
      </c>
      <c r="G2837">
        <v>1849.88</v>
      </c>
    </row>
    <row r="2838" spans="5:7" ht="13.5" thickBot="1" x14ac:dyDescent="0.25">
      <c r="E2838" s="11">
        <v>38600</v>
      </c>
      <c r="F2838">
        <v>778.49</v>
      </c>
      <c r="G2838">
        <v>1856.86</v>
      </c>
    </row>
    <row r="2839" spans="5:7" ht="13.5" thickBot="1" x14ac:dyDescent="0.25">
      <c r="E2839" s="11">
        <v>38601</v>
      </c>
      <c r="F2839">
        <v>788.86</v>
      </c>
      <c r="G2839">
        <v>1881.61</v>
      </c>
    </row>
    <row r="2840" spans="5:7" ht="13.5" thickBot="1" x14ac:dyDescent="0.25">
      <c r="E2840" s="11">
        <v>38602</v>
      </c>
      <c r="F2840">
        <v>806.99</v>
      </c>
      <c r="G2840">
        <v>1924.8455684668857</v>
      </c>
    </row>
    <row r="2841" spans="5:7" ht="13.5" thickBot="1" x14ac:dyDescent="0.25">
      <c r="E2841" s="11">
        <v>38604</v>
      </c>
      <c r="F2841">
        <v>801.08</v>
      </c>
      <c r="G2841">
        <v>1910.74</v>
      </c>
    </row>
    <row r="2842" spans="5:7" ht="13.5" thickBot="1" x14ac:dyDescent="0.25">
      <c r="E2842" s="11">
        <v>38607</v>
      </c>
      <c r="F2842">
        <v>801.4</v>
      </c>
      <c r="G2842">
        <v>1911.52</v>
      </c>
    </row>
    <row r="2843" spans="5:7" ht="13.5" thickBot="1" x14ac:dyDescent="0.25">
      <c r="E2843" s="11">
        <v>38608</v>
      </c>
      <c r="F2843">
        <v>802.72</v>
      </c>
      <c r="G2843">
        <v>1914.66</v>
      </c>
    </row>
    <row r="2844" spans="5:7" ht="13.5" thickBot="1" x14ac:dyDescent="0.25">
      <c r="E2844" s="11">
        <v>38609</v>
      </c>
      <c r="F2844">
        <v>802.76859485649493</v>
      </c>
      <c r="G2844">
        <v>1914.7700611595783</v>
      </c>
    </row>
    <row r="2845" spans="5:7" ht="13.5" thickBot="1" x14ac:dyDescent="0.25">
      <c r="E2845" s="11">
        <v>38610</v>
      </c>
      <c r="F2845">
        <v>806.2</v>
      </c>
      <c r="G2845">
        <v>1923.48</v>
      </c>
    </row>
    <row r="2846" spans="5:7" ht="13.5" thickBot="1" x14ac:dyDescent="0.25">
      <c r="E2846" s="11">
        <v>38611</v>
      </c>
      <c r="F2846">
        <v>807.28</v>
      </c>
      <c r="G2846">
        <v>1926.07</v>
      </c>
    </row>
    <row r="2847" spans="5:7" ht="13.5" thickBot="1" x14ac:dyDescent="0.25">
      <c r="E2847" s="11">
        <v>38614</v>
      </c>
      <c r="F2847">
        <v>809.4</v>
      </c>
      <c r="G2847">
        <v>1931.12</v>
      </c>
    </row>
    <row r="2848" spans="5:7" ht="13.5" thickBot="1" x14ac:dyDescent="0.25">
      <c r="E2848" s="11">
        <v>38615</v>
      </c>
      <c r="F2848">
        <v>810.02</v>
      </c>
      <c r="G2848">
        <v>1932.6</v>
      </c>
    </row>
    <row r="2849" spans="5:7" ht="13.5" thickBot="1" x14ac:dyDescent="0.25">
      <c r="E2849" s="11">
        <v>38616</v>
      </c>
      <c r="F2849">
        <v>812.36660829235825</v>
      </c>
      <c r="G2849">
        <v>1938.1999878487122</v>
      </c>
    </row>
    <row r="2850" spans="5:7" ht="13.5" thickBot="1" x14ac:dyDescent="0.25">
      <c r="E2850" s="11">
        <v>38617</v>
      </c>
      <c r="F2850">
        <v>812.48458248057671</v>
      </c>
      <c r="G2850">
        <v>1938.4815203471758</v>
      </c>
    </row>
    <row r="2851" spans="5:7" ht="13.5" thickBot="1" x14ac:dyDescent="0.25">
      <c r="E2851" s="11">
        <v>38618</v>
      </c>
      <c r="F2851">
        <v>815.54</v>
      </c>
      <c r="G2851">
        <v>1945.78</v>
      </c>
    </row>
    <row r="2852" spans="5:7" ht="13.5" thickBot="1" x14ac:dyDescent="0.25">
      <c r="E2852" s="11">
        <v>38621</v>
      </c>
      <c r="F2852">
        <v>818.33</v>
      </c>
      <c r="G2852">
        <v>1952.42</v>
      </c>
    </row>
    <row r="2853" spans="5:7" ht="13.5" thickBot="1" x14ac:dyDescent="0.25">
      <c r="E2853" s="11">
        <v>38622</v>
      </c>
      <c r="F2853">
        <v>815.5</v>
      </c>
      <c r="G2853">
        <v>1945.67</v>
      </c>
    </row>
    <row r="2854" spans="5:7" ht="13.5" thickBot="1" x14ac:dyDescent="0.25">
      <c r="E2854" s="11">
        <v>38623</v>
      </c>
      <c r="F2854">
        <v>822.11476158463267</v>
      </c>
      <c r="G2854">
        <v>1961.4579124378656</v>
      </c>
    </row>
    <row r="2855" spans="5:7" ht="13.5" thickBot="1" x14ac:dyDescent="0.25">
      <c r="E2855" s="11">
        <v>38624</v>
      </c>
      <c r="F2855">
        <v>828.11376709460694</v>
      </c>
      <c r="G2855">
        <v>1975.7707383555048</v>
      </c>
    </row>
    <row r="2856" spans="5:7" ht="13.5" thickBot="1" x14ac:dyDescent="0.25">
      <c r="E2856" s="11">
        <v>38625</v>
      </c>
      <c r="F2856">
        <v>832.84</v>
      </c>
      <c r="G2856">
        <v>1987.06</v>
      </c>
    </row>
    <row r="2857" spans="5:7" ht="13.5" thickBot="1" x14ac:dyDescent="0.25">
      <c r="E2857" s="11">
        <v>38628</v>
      </c>
      <c r="F2857">
        <v>830.47</v>
      </c>
      <c r="G2857">
        <v>1985.12</v>
      </c>
    </row>
    <row r="2858" spans="5:7" ht="13.5" thickBot="1" x14ac:dyDescent="0.25">
      <c r="E2858" s="11">
        <v>38629</v>
      </c>
      <c r="F2858">
        <v>830.01245971038293</v>
      </c>
      <c r="G2858">
        <v>1984.0398914104139</v>
      </c>
    </row>
    <row r="2859" spans="5:7" ht="13.5" thickBot="1" x14ac:dyDescent="0.25">
      <c r="E2859" s="11">
        <v>38630</v>
      </c>
      <c r="F2859">
        <v>830.45464563733003</v>
      </c>
      <c r="G2859">
        <v>1985.0966755383547</v>
      </c>
    </row>
    <row r="2860" spans="5:7" ht="13.5" thickBot="1" x14ac:dyDescent="0.25">
      <c r="E2860" s="11">
        <v>38631</v>
      </c>
      <c r="F2860">
        <v>825.19</v>
      </c>
      <c r="G2860">
        <v>1972.52</v>
      </c>
    </row>
    <row r="2861" spans="5:7" ht="13.5" thickBot="1" x14ac:dyDescent="0.25">
      <c r="E2861" s="11">
        <v>38602</v>
      </c>
      <c r="F2861">
        <v>823.13</v>
      </c>
      <c r="G2861">
        <v>1967.6</v>
      </c>
    </row>
    <row r="2862" spans="5:7" ht="13.5" thickBot="1" x14ac:dyDescent="0.25">
      <c r="E2862" s="11">
        <v>38635</v>
      </c>
      <c r="F2862">
        <v>814.85</v>
      </c>
      <c r="G2862">
        <v>1947.79</v>
      </c>
    </row>
    <row r="2863" spans="5:7" ht="13.5" thickBot="1" x14ac:dyDescent="0.25">
      <c r="E2863" s="11">
        <v>38636</v>
      </c>
      <c r="F2863">
        <v>823.45</v>
      </c>
      <c r="G2863">
        <v>1968.35</v>
      </c>
    </row>
    <row r="2864" spans="5:7" ht="13.5" thickBot="1" x14ac:dyDescent="0.25">
      <c r="E2864" s="11">
        <v>38637</v>
      </c>
      <c r="F2864">
        <v>825.57</v>
      </c>
      <c r="G2864">
        <v>1976.3</v>
      </c>
    </row>
    <row r="2865" spans="5:7" ht="13.5" thickBot="1" x14ac:dyDescent="0.25">
      <c r="E2865" s="11">
        <v>38638</v>
      </c>
      <c r="F2865">
        <v>816.5288843665893</v>
      </c>
      <c r="G2865">
        <v>1954.6522701390288</v>
      </c>
    </row>
    <row r="2866" spans="5:7" ht="13.5" thickBot="1" x14ac:dyDescent="0.25">
      <c r="E2866" s="11">
        <v>38639</v>
      </c>
      <c r="F2866">
        <v>815.24</v>
      </c>
      <c r="G2866">
        <v>1960.83</v>
      </c>
    </row>
    <row r="2867" spans="5:7" ht="13.5" thickBot="1" x14ac:dyDescent="0.25">
      <c r="E2867" s="11">
        <v>38642</v>
      </c>
      <c r="F2867">
        <v>815.52</v>
      </c>
      <c r="G2867">
        <v>1961.67</v>
      </c>
    </row>
    <row r="2868" spans="5:7" ht="13.5" thickBot="1" x14ac:dyDescent="0.25">
      <c r="E2868" s="11">
        <v>38643</v>
      </c>
      <c r="F2868">
        <v>809.91</v>
      </c>
      <c r="G2868">
        <v>1948.17</v>
      </c>
    </row>
    <row r="2869" spans="5:7" ht="13.5" thickBot="1" x14ac:dyDescent="0.25">
      <c r="E2869" s="11">
        <v>38644</v>
      </c>
      <c r="F2869">
        <v>807.62629773428534</v>
      </c>
      <c r="G2869">
        <v>1942.6711755231745</v>
      </c>
    </row>
    <row r="2870" spans="5:7" ht="13.5" thickBot="1" x14ac:dyDescent="0.25">
      <c r="E2870" s="11">
        <v>38645</v>
      </c>
      <c r="F2870">
        <v>802.87</v>
      </c>
      <c r="G2870">
        <v>1931.24</v>
      </c>
    </row>
    <row r="2871" spans="5:7" ht="13.5" thickBot="1" x14ac:dyDescent="0.25">
      <c r="E2871" s="11">
        <v>38646</v>
      </c>
      <c r="F2871">
        <v>806.16</v>
      </c>
      <c r="G2871">
        <v>1939.152549393752</v>
      </c>
    </row>
    <row r="2872" spans="5:7" ht="13.5" thickBot="1" x14ac:dyDescent="0.25">
      <c r="E2872" s="11">
        <v>38649</v>
      </c>
      <c r="F2872">
        <v>806.71</v>
      </c>
      <c r="G2872">
        <v>1940.46</v>
      </c>
    </row>
    <row r="2873" spans="5:7" ht="13.5" thickBot="1" x14ac:dyDescent="0.25">
      <c r="E2873" s="11">
        <v>38650</v>
      </c>
      <c r="F2873">
        <v>809.44</v>
      </c>
      <c r="G2873">
        <v>1947.03</v>
      </c>
    </row>
    <row r="2874" spans="5:7" ht="13.5" thickBot="1" x14ac:dyDescent="0.25">
      <c r="E2874" s="11">
        <v>38651</v>
      </c>
      <c r="F2874">
        <v>807.31</v>
      </c>
      <c r="G2874">
        <v>1941.92</v>
      </c>
    </row>
    <row r="2875" spans="5:7" ht="13.5" thickBot="1" x14ac:dyDescent="0.25">
      <c r="E2875" s="11">
        <v>38652</v>
      </c>
      <c r="F2875">
        <v>807.21</v>
      </c>
      <c r="G2875">
        <v>1941.66</v>
      </c>
    </row>
    <row r="2876" spans="5:7" ht="13.5" thickBot="1" x14ac:dyDescent="0.25">
      <c r="E2876" s="11">
        <v>38653</v>
      </c>
      <c r="F2876">
        <v>810.15</v>
      </c>
      <c r="G2876">
        <v>1948.73</v>
      </c>
    </row>
    <row r="2877" spans="5:7" ht="13.5" thickBot="1" x14ac:dyDescent="0.25">
      <c r="E2877" s="11">
        <v>38656</v>
      </c>
      <c r="F2877">
        <v>811.58</v>
      </c>
      <c r="G2877">
        <v>1952.19</v>
      </c>
    </row>
    <row r="2878" spans="5:7" ht="13.5" thickBot="1" x14ac:dyDescent="0.25">
      <c r="E2878" s="11">
        <v>38659</v>
      </c>
      <c r="F2878">
        <v>807.94</v>
      </c>
      <c r="G2878">
        <v>1943.42</v>
      </c>
    </row>
    <row r="2879" spans="5:7" ht="13.5" thickBot="1" x14ac:dyDescent="0.25">
      <c r="E2879" s="11">
        <v>38663</v>
      </c>
      <c r="F2879">
        <v>809.79</v>
      </c>
      <c r="G2879">
        <v>1947.88</v>
      </c>
    </row>
    <row r="2880" spans="5:7" ht="13.5" thickBot="1" x14ac:dyDescent="0.25">
      <c r="E2880" s="11">
        <v>38664</v>
      </c>
      <c r="F2880">
        <v>810.61</v>
      </c>
      <c r="G2880">
        <v>1949.86</v>
      </c>
    </row>
    <row r="2881" spans="5:7" ht="13.5" thickBot="1" x14ac:dyDescent="0.25">
      <c r="E2881" s="11">
        <v>38665</v>
      </c>
      <c r="F2881">
        <v>812.88976576145592</v>
      </c>
      <c r="G2881">
        <v>1955.33204870498</v>
      </c>
    </row>
    <row r="2882" spans="5:7" ht="13.5" thickBot="1" x14ac:dyDescent="0.25">
      <c r="E2882" s="11">
        <v>38666</v>
      </c>
      <c r="F2882">
        <v>813.49621976662047</v>
      </c>
      <c r="G2882">
        <v>1956.7906884299891</v>
      </c>
    </row>
    <row r="2883" spans="5:7" ht="13.5" thickBot="1" x14ac:dyDescent="0.25">
      <c r="E2883" s="11">
        <v>38667</v>
      </c>
      <c r="F2883">
        <v>811.89</v>
      </c>
      <c r="G2883">
        <v>1952.93</v>
      </c>
    </row>
    <row r="2884" spans="5:7" ht="13.5" thickBot="1" x14ac:dyDescent="0.25">
      <c r="E2884" s="11">
        <v>38670</v>
      </c>
      <c r="F2884">
        <v>813.37</v>
      </c>
      <c r="G2884">
        <v>1956.49</v>
      </c>
    </row>
    <row r="2885" spans="5:7" ht="13.5" thickBot="1" x14ac:dyDescent="0.25">
      <c r="E2885" s="11">
        <v>38671</v>
      </c>
      <c r="F2885">
        <v>812.74</v>
      </c>
      <c r="G2885">
        <v>1954.96</v>
      </c>
    </row>
    <row r="2886" spans="5:7" ht="13.5" thickBot="1" x14ac:dyDescent="0.25">
      <c r="E2886" s="11">
        <v>38672</v>
      </c>
      <c r="F2886">
        <v>816.85927244467007</v>
      </c>
      <c r="G2886">
        <v>1957.4324099935218</v>
      </c>
    </row>
    <row r="2887" spans="5:7" ht="13.5" thickBot="1" x14ac:dyDescent="0.25">
      <c r="E2887" s="11">
        <v>38673</v>
      </c>
      <c r="F2887">
        <v>816.85927244467007</v>
      </c>
      <c r="G2887">
        <v>1965.7794693399248</v>
      </c>
    </row>
    <row r="2888" spans="5:7" ht="13.5" thickBot="1" x14ac:dyDescent="0.25">
      <c r="E2888" s="11">
        <v>38674</v>
      </c>
      <c r="F2888">
        <v>819.95</v>
      </c>
      <c r="G2888">
        <v>1973.22</v>
      </c>
    </row>
    <row r="2889" spans="5:7" ht="13.5" thickBot="1" x14ac:dyDescent="0.25">
      <c r="E2889" s="11">
        <v>38677</v>
      </c>
      <c r="F2889">
        <v>821.52</v>
      </c>
      <c r="G2889">
        <v>1976.99</v>
      </c>
    </row>
    <row r="2890" spans="5:7" ht="13.5" thickBot="1" x14ac:dyDescent="0.25">
      <c r="E2890" s="11">
        <v>38678</v>
      </c>
      <c r="F2890">
        <v>821.02</v>
      </c>
      <c r="G2890">
        <v>1975.8</v>
      </c>
    </row>
    <row r="2891" spans="5:7" ht="13.5" thickBot="1" x14ac:dyDescent="0.25">
      <c r="E2891" s="11">
        <v>38679</v>
      </c>
      <c r="F2891">
        <v>822.21380036285495</v>
      </c>
      <c r="G2891">
        <v>1978.6651231711057</v>
      </c>
    </row>
    <row r="2892" spans="5:7" ht="13.5" thickBot="1" x14ac:dyDescent="0.25">
      <c r="E2892" s="11">
        <v>38680</v>
      </c>
      <c r="F2892">
        <v>822.75</v>
      </c>
      <c r="G2892">
        <v>1979.97</v>
      </c>
    </row>
    <row r="2893" spans="5:7" ht="13.5" thickBot="1" x14ac:dyDescent="0.25">
      <c r="E2893" s="11">
        <v>38681</v>
      </c>
      <c r="F2893">
        <v>821.06</v>
      </c>
      <c r="G2893">
        <v>1975.88</v>
      </c>
    </row>
    <row r="2894" spans="5:7" ht="13.5" thickBot="1" x14ac:dyDescent="0.25">
      <c r="E2894" s="11">
        <v>38684</v>
      </c>
      <c r="F2894">
        <v>822.17</v>
      </c>
      <c r="G2894">
        <v>1978.56</v>
      </c>
    </row>
    <row r="2895" spans="5:7" ht="13.5" thickBot="1" x14ac:dyDescent="0.25">
      <c r="E2895" s="11">
        <v>38685</v>
      </c>
      <c r="F2895">
        <v>822.04240851223494</v>
      </c>
      <c r="G2895">
        <v>1979.3159379852432</v>
      </c>
    </row>
    <row r="2896" spans="5:7" ht="13.5" thickBot="1" x14ac:dyDescent="0.25">
      <c r="E2896" s="11">
        <v>38686</v>
      </c>
      <c r="F2896">
        <v>818.96288455465651</v>
      </c>
      <c r="G2896">
        <v>1978.9743515457665</v>
      </c>
    </row>
    <row r="2897" spans="5:7" ht="13.5" thickBot="1" x14ac:dyDescent="0.25">
      <c r="E2897" s="11">
        <v>38687</v>
      </c>
      <c r="F2897">
        <v>819.30205213979616</v>
      </c>
      <c r="G2897">
        <v>1979.79400784527</v>
      </c>
    </row>
    <row r="2898" spans="5:7" ht="13.5" thickBot="1" x14ac:dyDescent="0.25">
      <c r="E2898" s="11">
        <v>38688</v>
      </c>
      <c r="F2898">
        <v>818.21</v>
      </c>
      <c r="G2898">
        <v>1977.16</v>
      </c>
    </row>
    <row r="2899" spans="5:7" ht="13.5" thickBot="1" x14ac:dyDescent="0.25">
      <c r="E2899" s="11">
        <v>38691</v>
      </c>
      <c r="F2899">
        <v>816.92313648412153</v>
      </c>
      <c r="G2899">
        <v>1974.4172235566944</v>
      </c>
    </row>
    <row r="2900" spans="5:7" ht="13.5" thickBot="1" x14ac:dyDescent="0.25">
      <c r="E2900" s="11">
        <v>38692</v>
      </c>
      <c r="F2900">
        <v>815.43361059808069</v>
      </c>
      <c r="G2900">
        <v>1971.1280398447666</v>
      </c>
    </row>
    <row r="2901" spans="5:7" ht="13.5" thickBot="1" x14ac:dyDescent="0.25">
      <c r="E2901" s="11">
        <v>38693</v>
      </c>
      <c r="F2901">
        <v>816.90241249077053</v>
      </c>
      <c r="G2901">
        <v>1976.0516713871846</v>
      </c>
    </row>
    <row r="2902" spans="5:7" ht="13.5" thickBot="1" x14ac:dyDescent="0.25">
      <c r="E2902" s="11">
        <v>38694</v>
      </c>
      <c r="F2902">
        <v>814.64575690761865</v>
      </c>
      <c r="G2902">
        <v>1973.5516870852573</v>
      </c>
    </row>
    <row r="2903" spans="5:7" ht="13.5" thickBot="1" x14ac:dyDescent="0.25">
      <c r="E2903" s="11">
        <v>38695</v>
      </c>
      <c r="F2903">
        <v>809.72759396064384</v>
      </c>
      <c r="G2903">
        <v>1964.5943441430882</v>
      </c>
    </row>
    <row r="2904" spans="5:7" ht="13.5" thickBot="1" x14ac:dyDescent="0.25">
      <c r="E2904" s="11">
        <v>38698</v>
      </c>
      <c r="F2904">
        <v>810.7</v>
      </c>
      <c r="G2904">
        <v>1967.4444406363041</v>
      </c>
    </row>
    <row r="2905" spans="5:7" ht="13.5" thickBot="1" x14ac:dyDescent="0.25">
      <c r="E2905" s="11">
        <v>38699</v>
      </c>
      <c r="F2905">
        <v>811.4373803836877</v>
      </c>
      <c r="G2905">
        <v>1969.2395840698412</v>
      </c>
    </row>
    <row r="2906" spans="5:7" ht="13.5" thickBot="1" x14ac:dyDescent="0.25">
      <c r="E2906" s="11">
        <v>38700</v>
      </c>
      <c r="F2906">
        <v>809.24590262457002</v>
      </c>
      <c r="G2906">
        <v>1963.9211349220832</v>
      </c>
    </row>
    <row r="2907" spans="5:7" ht="13.5" thickBot="1" x14ac:dyDescent="0.25">
      <c r="E2907" s="11">
        <v>38701</v>
      </c>
      <c r="F2907">
        <v>808.28563035802551</v>
      </c>
      <c r="G2907">
        <v>1961.6842416808156</v>
      </c>
    </row>
    <row r="2908" spans="5:7" ht="13.5" thickBot="1" x14ac:dyDescent="0.25">
      <c r="E2908" s="11">
        <v>38702</v>
      </c>
      <c r="F2908">
        <v>806.58667355627642</v>
      </c>
      <c r="G2908">
        <v>1957.5610637370396</v>
      </c>
    </row>
    <row r="2909" spans="5:7" ht="13.5" thickBot="1" x14ac:dyDescent="0.25">
      <c r="E2909" s="11">
        <v>38705</v>
      </c>
      <c r="F2909">
        <v>803.43267747241532</v>
      </c>
      <c r="G2909">
        <v>1949.906402936128</v>
      </c>
    </row>
    <row r="2910" spans="5:7" ht="13.5" thickBot="1" x14ac:dyDescent="0.25">
      <c r="E2910" s="11">
        <v>38706</v>
      </c>
      <c r="F2910">
        <v>801.68</v>
      </c>
      <c r="G2910">
        <v>1945.6536248380187</v>
      </c>
    </row>
    <row r="2911" spans="5:7" ht="13.5" thickBot="1" x14ac:dyDescent="0.25">
      <c r="E2911" s="11">
        <v>38707</v>
      </c>
      <c r="F2911">
        <v>799.55203280435774</v>
      </c>
      <c r="G2911">
        <v>1940.4880636304538</v>
      </c>
    </row>
    <row r="2912" spans="5:7" ht="13.5" thickBot="1" x14ac:dyDescent="0.25">
      <c r="E2912" s="11">
        <v>38708</v>
      </c>
      <c r="F2912">
        <v>797.72879212321914</v>
      </c>
      <c r="G2912">
        <v>1936.1327352270825</v>
      </c>
    </row>
    <row r="2913" spans="5:7" ht="13.5" thickBot="1" x14ac:dyDescent="0.25">
      <c r="E2913" s="11">
        <v>38709</v>
      </c>
      <c r="F2913">
        <v>799.17</v>
      </c>
      <c r="G2913">
        <v>1939.622114115542</v>
      </c>
    </row>
    <row r="2914" spans="5:7" ht="13.5" thickBot="1" x14ac:dyDescent="0.25">
      <c r="E2914" s="11">
        <v>38712</v>
      </c>
      <c r="F2914">
        <v>801.17</v>
      </c>
      <c r="G2914">
        <v>1944.4796246583271</v>
      </c>
    </row>
    <row r="2915" spans="5:7" ht="13.5" thickBot="1" x14ac:dyDescent="0.25">
      <c r="E2915" s="11">
        <v>38713</v>
      </c>
      <c r="F2915">
        <v>801.57</v>
      </c>
      <c r="G2915">
        <v>1945.8408417143253</v>
      </c>
    </row>
    <row r="2916" spans="5:7" ht="13.5" thickBot="1" x14ac:dyDescent="0.25">
      <c r="E2916" s="11">
        <v>38714</v>
      </c>
      <c r="F2916">
        <v>801.17126729644519</v>
      </c>
      <c r="G2916">
        <v>1944.8785632821287</v>
      </c>
    </row>
    <row r="2917" spans="5:7" ht="13.5" thickBot="1" x14ac:dyDescent="0.25">
      <c r="E2917" s="11">
        <v>38715</v>
      </c>
      <c r="F2917">
        <v>802.86</v>
      </c>
      <c r="G2917">
        <v>1948.9718879349293</v>
      </c>
    </row>
    <row r="2918" spans="5:7" ht="13.5" thickBot="1" x14ac:dyDescent="0.25">
      <c r="E2918" s="11">
        <v>38716</v>
      </c>
      <c r="F2918">
        <v>804.03</v>
      </c>
      <c r="G2918">
        <v>1951.8286216862141</v>
      </c>
    </row>
    <row r="2919" spans="5:7" ht="13.5" thickBot="1" x14ac:dyDescent="0.25">
      <c r="E2919" s="11">
        <v>38720</v>
      </c>
      <c r="F2919">
        <v>804.43692088667206</v>
      </c>
      <c r="G2919">
        <v>1953.2077542445866</v>
      </c>
    </row>
    <row r="2920" spans="5:7" ht="13.5" thickBot="1" x14ac:dyDescent="0.25">
      <c r="E2920" s="11">
        <v>38721</v>
      </c>
      <c r="F2920">
        <v>805.4395661105001</v>
      </c>
      <c r="G2920">
        <v>1955.6422203600637</v>
      </c>
    </row>
    <row r="2921" spans="5:7" ht="13.5" thickBot="1" x14ac:dyDescent="0.25">
      <c r="E2921" s="11">
        <v>38722</v>
      </c>
      <c r="F2921">
        <v>805.3896284232593</v>
      </c>
      <c r="G2921">
        <v>1956.0576622982858</v>
      </c>
    </row>
    <row r="2922" spans="5:7" ht="13.5" thickBot="1" x14ac:dyDescent="0.25">
      <c r="E2922" s="11">
        <v>38723</v>
      </c>
      <c r="F2922">
        <v>806.66</v>
      </c>
      <c r="G2922">
        <v>1959.1467383686463</v>
      </c>
    </row>
    <row r="2923" spans="5:7" ht="13.5" thickBot="1" x14ac:dyDescent="0.25">
      <c r="E2923" s="11">
        <v>38726</v>
      </c>
      <c r="F2923">
        <v>807.6</v>
      </c>
      <c r="G2923">
        <v>1961.4168534743665</v>
      </c>
    </row>
    <row r="2924" spans="5:7" ht="13.5" thickBot="1" x14ac:dyDescent="0.25">
      <c r="E2924" s="11">
        <v>38727</v>
      </c>
      <c r="F2924">
        <v>809.58</v>
      </c>
      <c r="G2924">
        <v>1966.2383282875437</v>
      </c>
    </row>
    <row r="2925" spans="5:7" ht="13.5" thickBot="1" x14ac:dyDescent="0.25">
      <c r="E2925" s="11">
        <v>38728</v>
      </c>
      <c r="F2925">
        <v>809.32168061788138</v>
      </c>
      <c r="G2925">
        <v>1965.6075923370186</v>
      </c>
    </row>
    <row r="2926" spans="5:7" ht="13.5" thickBot="1" x14ac:dyDescent="0.25">
      <c r="E2926" s="11">
        <v>38729</v>
      </c>
      <c r="F2926">
        <v>810.85656769625791</v>
      </c>
      <c r="G2926">
        <v>1969.3354191004405</v>
      </c>
    </row>
    <row r="2927" spans="5:7" ht="13.5" thickBot="1" x14ac:dyDescent="0.25">
      <c r="E2927" s="11">
        <v>38730</v>
      </c>
      <c r="F2927">
        <v>813.25</v>
      </c>
      <c r="G2927">
        <v>1975.1550936658921</v>
      </c>
    </row>
    <row r="2928" spans="5:7" ht="13.5" thickBot="1" x14ac:dyDescent="0.25">
      <c r="E2928" s="11">
        <v>38733</v>
      </c>
      <c r="F2928">
        <v>815.54</v>
      </c>
      <c r="G2928">
        <v>1980.61</v>
      </c>
    </row>
    <row r="2929" spans="5:7" ht="13.5" thickBot="1" x14ac:dyDescent="0.25">
      <c r="E2929" s="11">
        <v>38734</v>
      </c>
      <c r="F2929">
        <v>817.01</v>
      </c>
      <c r="G2929">
        <v>1984.16</v>
      </c>
    </row>
    <row r="2930" spans="5:7" ht="13.5" thickBot="1" x14ac:dyDescent="0.25">
      <c r="E2930" s="11">
        <v>38735</v>
      </c>
      <c r="F2930">
        <v>818.11</v>
      </c>
      <c r="G2930">
        <v>1986.85</v>
      </c>
    </row>
    <row r="2931" spans="5:7" ht="13.5" thickBot="1" x14ac:dyDescent="0.25">
      <c r="E2931" s="11">
        <v>38736</v>
      </c>
      <c r="F2931">
        <v>822.23</v>
      </c>
      <c r="G2931">
        <v>1996.85</v>
      </c>
    </row>
    <row r="2932" spans="5:7" ht="13.5" thickBot="1" x14ac:dyDescent="0.25">
      <c r="E2932" s="11">
        <v>38737</v>
      </c>
      <c r="F2932">
        <v>832.77</v>
      </c>
      <c r="G2932">
        <v>2022.44</v>
      </c>
    </row>
    <row r="2933" spans="5:7" ht="13.5" thickBot="1" x14ac:dyDescent="0.25">
      <c r="E2933" s="11">
        <v>38740</v>
      </c>
      <c r="F2933">
        <v>820.66</v>
      </c>
      <c r="G2933">
        <v>1993.04</v>
      </c>
    </row>
    <row r="2934" spans="5:7" ht="13.5" thickBot="1" x14ac:dyDescent="0.25">
      <c r="E2934" s="11">
        <v>38741</v>
      </c>
      <c r="F2934">
        <v>821.57827259487101</v>
      </c>
      <c r="G2934">
        <v>1995.26382060981</v>
      </c>
    </row>
    <row r="2935" spans="5:7" ht="13.5" thickBot="1" x14ac:dyDescent="0.25">
      <c r="E2935" s="11">
        <v>38742</v>
      </c>
      <c r="F2935">
        <v>823.41667154770505</v>
      </c>
      <c r="G2935">
        <v>1999.728511324997</v>
      </c>
    </row>
    <row r="2936" spans="5:7" ht="13.5" thickBot="1" x14ac:dyDescent="0.25">
      <c r="E2936" s="11">
        <v>38743</v>
      </c>
      <c r="F2936">
        <v>822.43376908225355</v>
      </c>
      <c r="G2936">
        <v>1997.3414657941239</v>
      </c>
    </row>
    <row r="2937" spans="5:7" ht="13.5" thickBot="1" x14ac:dyDescent="0.25">
      <c r="E2937" s="11">
        <v>38744</v>
      </c>
      <c r="F2937">
        <v>823.58</v>
      </c>
      <c r="G2937">
        <v>2000.12</v>
      </c>
    </row>
    <row r="2938" spans="5:7" ht="13.5" thickBot="1" x14ac:dyDescent="0.25">
      <c r="E2938" s="11">
        <v>38747</v>
      </c>
      <c r="F2938">
        <v>825.27</v>
      </c>
      <c r="G2938">
        <v>2004.23</v>
      </c>
    </row>
    <row r="2939" spans="5:7" ht="13.5" thickBot="1" x14ac:dyDescent="0.25">
      <c r="E2939" s="11">
        <v>38748</v>
      </c>
      <c r="F2939">
        <v>825.91</v>
      </c>
      <c r="G2939">
        <v>2005.79</v>
      </c>
    </row>
    <row r="2940" spans="5:7" ht="13.5" thickBot="1" x14ac:dyDescent="0.25">
      <c r="E2940" s="11">
        <v>38750</v>
      </c>
      <c r="F2940">
        <v>826.65289348167801</v>
      </c>
      <c r="G2940">
        <v>2007.5878471551732</v>
      </c>
    </row>
    <row r="2941" spans="5:7" ht="13.5" thickBot="1" x14ac:dyDescent="0.25">
      <c r="E2941" s="11">
        <v>38751</v>
      </c>
      <c r="F2941">
        <v>828</v>
      </c>
      <c r="G2941">
        <v>2010.85</v>
      </c>
    </row>
    <row r="2942" spans="5:7" ht="13.5" thickBot="1" x14ac:dyDescent="0.25">
      <c r="E2942" s="11">
        <v>38754</v>
      </c>
      <c r="F2942">
        <v>827.22</v>
      </c>
      <c r="G2942">
        <v>2008.96</v>
      </c>
    </row>
    <row r="2943" spans="5:7" ht="13.5" thickBot="1" x14ac:dyDescent="0.25">
      <c r="E2943" s="11">
        <v>38755</v>
      </c>
      <c r="F2943">
        <v>828.9</v>
      </c>
      <c r="G2943">
        <v>2013.05</v>
      </c>
    </row>
    <row r="2944" spans="5:7" ht="13.5" thickBot="1" x14ac:dyDescent="0.25">
      <c r="E2944" s="11">
        <v>38756</v>
      </c>
      <c r="F2944">
        <v>830.40889544960453</v>
      </c>
      <c r="G2944">
        <v>2016.7095874883623</v>
      </c>
    </row>
    <row r="2945" spans="5:7" ht="13.5" thickBot="1" x14ac:dyDescent="0.25">
      <c r="E2945" s="11">
        <v>38757</v>
      </c>
      <c r="F2945">
        <v>831.13431588806122</v>
      </c>
      <c r="G2945">
        <v>2018.4705466036703</v>
      </c>
    </row>
    <row r="2946" spans="5:7" ht="13.5" thickBot="1" x14ac:dyDescent="0.25">
      <c r="E2946" s="11">
        <v>38758</v>
      </c>
      <c r="F2946">
        <v>830.7</v>
      </c>
      <c r="G2946">
        <v>2019.34</v>
      </c>
    </row>
    <row r="2947" spans="5:7" ht="13.5" thickBot="1" x14ac:dyDescent="0.25">
      <c r="E2947" s="11">
        <v>38761</v>
      </c>
      <c r="F2947">
        <v>830.78</v>
      </c>
      <c r="G2947">
        <v>2019.52</v>
      </c>
    </row>
    <row r="2948" spans="5:7" ht="13.5" thickBot="1" x14ac:dyDescent="0.25">
      <c r="E2948" s="11">
        <v>38762</v>
      </c>
      <c r="F2948">
        <v>830.33219999999994</v>
      </c>
      <c r="G2948">
        <v>2018.4395861276089</v>
      </c>
    </row>
    <row r="2949" spans="5:7" ht="13.5" thickBot="1" x14ac:dyDescent="0.25">
      <c r="E2949" s="11">
        <v>38763</v>
      </c>
      <c r="F2949">
        <v>842.55</v>
      </c>
      <c r="G2949">
        <v>2048.14</v>
      </c>
    </row>
    <row r="2950" spans="5:7" ht="13.5" thickBot="1" x14ac:dyDescent="0.25">
      <c r="E2950" s="11">
        <v>38764</v>
      </c>
      <c r="F2950">
        <v>838.17</v>
      </c>
      <c r="G2950">
        <v>2037.5</v>
      </c>
    </row>
    <row r="2951" spans="5:7" ht="13.5" thickBot="1" x14ac:dyDescent="0.25">
      <c r="E2951" s="11">
        <v>38765</v>
      </c>
      <c r="F2951">
        <v>833.85</v>
      </c>
      <c r="G2951">
        <v>2026.99</v>
      </c>
    </row>
    <row r="2952" spans="5:7" ht="13.5" thickBot="1" x14ac:dyDescent="0.25">
      <c r="E2952" s="11">
        <v>38768</v>
      </c>
      <c r="F2952">
        <v>834.50138277663962</v>
      </c>
      <c r="G2952">
        <v>2028.574419297373</v>
      </c>
    </row>
    <row r="2953" spans="5:7" ht="13.5" thickBot="1" x14ac:dyDescent="0.25">
      <c r="E2953" s="11">
        <v>38769</v>
      </c>
      <c r="F2953">
        <v>835.99</v>
      </c>
      <c r="G2953">
        <v>2032.19</v>
      </c>
    </row>
    <row r="2954" spans="5:7" ht="13.5" thickBot="1" x14ac:dyDescent="0.25">
      <c r="E2954" s="11">
        <v>38770</v>
      </c>
      <c r="F2954">
        <v>838.61</v>
      </c>
      <c r="G2954">
        <v>2038.57</v>
      </c>
    </row>
    <row r="2955" spans="5:7" ht="13.5" thickBot="1" x14ac:dyDescent="0.25">
      <c r="E2955" s="11">
        <v>38771</v>
      </c>
      <c r="F2955">
        <v>840.35511568062725</v>
      </c>
      <c r="G2955">
        <v>2042.8040731700219</v>
      </c>
    </row>
    <row r="2956" spans="5:7" ht="13.5" thickBot="1" x14ac:dyDescent="0.25">
      <c r="E2956" s="11">
        <v>38772</v>
      </c>
      <c r="F2956">
        <v>838.9206743788742</v>
      </c>
      <c r="G2956">
        <v>2039.3172160514598</v>
      </c>
    </row>
    <row r="2957" spans="5:7" ht="13.5" thickBot="1" x14ac:dyDescent="0.25">
      <c r="E2957" s="11">
        <v>38775</v>
      </c>
      <c r="F2957">
        <v>843.87</v>
      </c>
      <c r="G2957">
        <v>2051.36</v>
      </c>
    </row>
    <row r="2958" spans="5:7" ht="13.5" thickBot="1" x14ac:dyDescent="0.25">
      <c r="E2958" s="11">
        <v>38776</v>
      </c>
      <c r="F2958">
        <v>845.97</v>
      </c>
      <c r="G2958">
        <v>2056.44</v>
      </c>
    </row>
    <row r="2959" spans="5:7" ht="13.5" thickBot="1" x14ac:dyDescent="0.25">
      <c r="E2959" s="11">
        <v>38777</v>
      </c>
      <c r="F2959">
        <v>844.27</v>
      </c>
      <c r="G2959">
        <v>2052.3200000000002</v>
      </c>
    </row>
    <row r="2960" spans="5:7" ht="13.5" thickBot="1" x14ac:dyDescent="0.25">
      <c r="E2960" s="11">
        <v>38778</v>
      </c>
      <c r="F2960">
        <v>836.58311966529254</v>
      </c>
      <c r="G2960">
        <v>2033.6347863244998</v>
      </c>
    </row>
    <row r="2961" spans="5:7" ht="13.5" thickBot="1" x14ac:dyDescent="0.25">
      <c r="E2961" s="11">
        <v>38779</v>
      </c>
      <c r="F2961">
        <v>833.08</v>
      </c>
      <c r="G2961">
        <v>2025.12</v>
      </c>
    </row>
    <row r="2962" spans="5:7" ht="13.5" thickBot="1" x14ac:dyDescent="0.25">
      <c r="E2962" s="11">
        <v>38782</v>
      </c>
      <c r="F2962">
        <v>832.55</v>
      </c>
      <c r="G2962">
        <v>2023.82</v>
      </c>
    </row>
    <row r="2963" spans="5:7" ht="13.5" thickBot="1" x14ac:dyDescent="0.25">
      <c r="E2963" s="11">
        <v>38783</v>
      </c>
      <c r="F2963">
        <v>837.06</v>
      </c>
      <c r="G2963">
        <v>2034.79</v>
      </c>
    </row>
    <row r="2964" spans="5:7" ht="13.5" thickBot="1" x14ac:dyDescent="0.25">
      <c r="E2964" s="11">
        <v>38784</v>
      </c>
      <c r="F2964">
        <v>840.19673419352205</v>
      </c>
      <c r="G2964">
        <v>2046.725760412595</v>
      </c>
    </row>
    <row r="2965" spans="5:7" ht="13.5" thickBot="1" x14ac:dyDescent="0.25">
      <c r="E2965" s="11">
        <v>38785</v>
      </c>
      <c r="F2965">
        <v>843.21438261414801</v>
      </c>
      <c r="G2965">
        <v>2054.076901314716</v>
      </c>
    </row>
    <row r="2966" spans="5:7" ht="13.5" thickBot="1" x14ac:dyDescent="0.25">
      <c r="E2966" s="11">
        <v>38786</v>
      </c>
      <c r="F2966">
        <v>845.92</v>
      </c>
      <c r="G2966">
        <v>2060.6799999999998</v>
      </c>
    </row>
    <row r="2967" spans="5:7" ht="13.5" thickBot="1" x14ac:dyDescent="0.25">
      <c r="E2967" s="11">
        <v>38789</v>
      </c>
      <c r="F2967">
        <v>853.26</v>
      </c>
      <c r="G2967">
        <v>2078.66</v>
      </c>
    </row>
    <row r="2968" spans="5:7" ht="13.5" thickBot="1" x14ac:dyDescent="0.25">
      <c r="E2968" s="11">
        <v>38790</v>
      </c>
      <c r="F2968">
        <v>856.30738158541408</v>
      </c>
      <c r="G2968">
        <v>2086.0922249182568</v>
      </c>
    </row>
    <row r="2969" spans="5:7" ht="13.5" thickBot="1" x14ac:dyDescent="0.25">
      <c r="E2969" s="11">
        <v>38791</v>
      </c>
      <c r="F2969">
        <v>857.49</v>
      </c>
      <c r="G2969">
        <v>2089.14</v>
      </c>
    </row>
    <row r="2970" spans="5:7" ht="13.5" thickBot="1" x14ac:dyDescent="0.25">
      <c r="E2970" s="11">
        <v>38792</v>
      </c>
      <c r="F2970">
        <v>856.82453886679571</v>
      </c>
      <c r="G2970">
        <v>2087.5237168307181</v>
      </c>
    </row>
    <row r="2971" spans="5:7" ht="13.5" thickBot="1" x14ac:dyDescent="0.25">
      <c r="E2971" s="11">
        <v>38793</v>
      </c>
      <c r="F2971">
        <v>854.34</v>
      </c>
      <c r="G2971">
        <v>2081.48</v>
      </c>
    </row>
    <row r="2972" spans="5:7" ht="13.5" thickBot="1" x14ac:dyDescent="0.25">
      <c r="E2972" s="11">
        <v>38796</v>
      </c>
      <c r="F2972">
        <v>851.72</v>
      </c>
      <c r="G2972">
        <v>2075.08</v>
      </c>
    </row>
    <row r="2973" spans="5:7" ht="13.5" thickBot="1" x14ac:dyDescent="0.25">
      <c r="E2973" s="11">
        <v>38797</v>
      </c>
      <c r="F2973">
        <v>848.89</v>
      </c>
      <c r="G2973">
        <v>2068.1999999999998</v>
      </c>
    </row>
    <row r="2974" spans="5:7" ht="13.5" thickBot="1" x14ac:dyDescent="0.25">
      <c r="E2974" s="11">
        <v>38798</v>
      </c>
      <c r="F2974">
        <v>844.95996159403933</v>
      </c>
      <c r="G2974">
        <v>2058.617464355963</v>
      </c>
    </row>
    <row r="2975" spans="5:7" ht="13.5" thickBot="1" x14ac:dyDescent="0.25">
      <c r="E2975" s="11">
        <v>38799</v>
      </c>
      <c r="F2975">
        <v>841.01998702807123</v>
      </c>
      <c r="G2975">
        <v>2049.0183423678873</v>
      </c>
    </row>
    <row r="2976" spans="5:7" ht="13.5" thickBot="1" x14ac:dyDescent="0.25">
      <c r="E2976" s="11">
        <v>38800</v>
      </c>
      <c r="F2976">
        <v>842.94269476225827</v>
      </c>
      <c r="G2976">
        <v>2053.7027108334059</v>
      </c>
    </row>
    <row r="2977" spans="5:7" ht="13.5" thickBot="1" x14ac:dyDescent="0.25">
      <c r="E2977" s="11">
        <v>38803</v>
      </c>
      <c r="F2977">
        <v>847.78</v>
      </c>
      <c r="G2977">
        <v>2065.4899999999998</v>
      </c>
    </row>
    <row r="2978" spans="5:7" ht="13.5" thickBot="1" x14ac:dyDescent="0.25">
      <c r="E2978" s="11">
        <v>38804</v>
      </c>
      <c r="F2978">
        <v>843.91</v>
      </c>
      <c r="G2978">
        <v>2056.06</v>
      </c>
    </row>
    <row r="2979" spans="5:7" ht="13.5" thickBot="1" x14ac:dyDescent="0.25">
      <c r="E2979" s="11">
        <v>38805</v>
      </c>
      <c r="F2979">
        <v>844.66826983688748</v>
      </c>
      <c r="G2979">
        <v>2057.9068748860918</v>
      </c>
    </row>
    <row r="2980" spans="5:7" ht="13.5" thickBot="1" x14ac:dyDescent="0.25">
      <c r="E2980" s="11">
        <v>38807</v>
      </c>
      <c r="F2980">
        <v>848.26</v>
      </c>
      <c r="G2980">
        <v>2066.65</v>
      </c>
    </row>
    <row r="2981" spans="5:7" ht="13.5" thickBot="1" x14ac:dyDescent="0.25">
      <c r="E2981" s="11">
        <v>38810</v>
      </c>
      <c r="F2981">
        <v>843.63234901808437</v>
      </c>
      <c r="G2981">
        <v>2060.0121681771116</v>
      </c>
    </row>
    <row r="2982" spans="5:7" ht="13.5" thickBot="1" x14ac:dyDescent="0.25">
      <c r="E2982" s="11">
        <v>38811</v>
      </c>
      <c r="F2982">
        <v>843.81</v>
      </c>
      <c r="G2982">
        <v>2060.4499999999998</v>
      </c>
    </row>
    <row r="2983" spans="5:7" ht="13.5" thickBot="1" x14ac:dyDescent="0.25">
      <c r="E2983" s="11">
        <v>38812</v>
      </c>
      <c r="F2983">
        <v>843.7959552666747</v>
      </c>
      <c r="G2983">
        <v>2060.4118968171015</v>
      </c>
    </row>
    <row r="2984" spans="5:7" ht="13.5" thickBot="1" x14ac:dyDescent="0.25">
      <c r="E2984" s="11">
        <v>38813</v>
      </c>
      <c r="F2984">
        <v>842.18464221822217</v>
      </c>
      <c r="G2984">
        <v>2056.4772191058355</v>
      </c>
    </row>
    <row r="2985" spans="5:7" ht="13.5" thickBot="1" x14ac:dyDescent="0.25">
      <c r="E2985" s="11">
        <v>38814</v>
      </c>
      <c r="F2985">
        <v>843.27</v>
      </c>
      <c r="G2985">
        <v>2059.13</v>
      </c>
    </row>
    <row r="2986" spans="5:7" ht="13.5" thickBot="1" x14ac:dyDescent="0.25">
      <c r="E2986" s="11">
        <v>38817</v>
      </c>
      <c r="F2986">
        <v>840.86</v>
      </c>
      <c r="G2986">
        <v>2053.23</v>
      </c>
    </row>
    <row r="2987" spans="5:7" ht="13.5" thickBot="1" x14ac:dyDescent="0.25">
      <c r="E2987" s="11">
        <v>38818</v>
      </c>
      <c r="F2987">
        <v>837.7</v>
      </c>
      <c r="G2987">
        <v>2053.4414925515621</v>
      </c>
    </row>
    <row r="2988" spans="5:7" ht="13.5" thickBot="1" x14ac:dyDescent="0.25">
      <c r="E2988" s="11">
        <v>38819</v>
      </c>
      <c r="F2988">
        <v>834.91432573288421</v>
      </c>
      <c r="G2988">
        <v>2047.9169558031113</v>
      </c>
    </row>
    <row r="2989" spans="5:7" ht="13.5" thickBot="1" x14ac:dyDescent="0.25">
      <c r="E2989" s="11">
        <v>38820</v>
      </c>
      <c r="F2989">
        <v>835.40485551450365</v>
      </c>
      <c r="G2989">
        <v>2049.1203224941801</v>
      </c>
    </row>
    <row r="2990" spans="5:7" ht="13.5" thickBot="1" x14ac:dyDescent="0.25">
      <c r="E2990" s="11">
        <v>38821</v>
      </c>
      <c r="F2990">
        <v>833.18</v>
      </c>
      <c r="G2990">
        <v>2045.84</v>
      </c>
    </row>
    <row r="2991" spans="5:7" ht="13.5" thickBot="1" x14ac:dyDescent="0.25">
      <c r="E2991" s="11">
        <v>38824</v>
      </c>
      <c r="F2991">
        <v>831.6</v>
      </c>
      <c r="G2991">
        <v>2044.22</v>
      </c>
    </row>
    <row r="2992" spans="5:7" ht="13.5" thickBot="1" x14ac:dyDescent="0.25">
      <c r="E2992" s="11">
        <v>38825</v>
      </c>
      <c r="F2992">
        <v>831.91</v>
      </c>
      <c r="G2992">
        <v>2044.97</v>
      </c>
    </row>
    <row r="2993" spans="5:7" ht="13.5" thickBot="1" x14ac:dyDescent="0.25">
      <c r="E2993" s="11">
        <v>38826</v>
      </c>
      <c r="F2993">
        <v>827.37</v>
      </c>
      <c r="G2993">
        <v>2033.82</v>
      </c>
    </row>
    <row r="2994" spans="5:7" ht="13.5" thickBot="1" x14ac:dyDescent="0.25">
      <c r="E2994" s="11">
        <v>38827</v>
      </c>
      <c r="F2994">
        <v>828.21378271026003</v>
      </c>
      <c r="G2994">
        <v>2035.8826085574558</v>
      </c>
    </row>
    <row r="2995" spans="5:7" ht="13.5" thickBot="1" x14ac:dyDescent="0.25">
      <c r="E2995" s="11">
        <v>38828</v>
      </c>
      <c r="F2995">
        <v>827.98</v>
      </c>
      <c r="G2995">
        <v>2035.31</v>
      </c>
    </row>
    <row r="2996" spans="5:7" ht="13.5" thickBot="1" x14ac:dyDescent="0.25">
      <c r="E2996" s="11">
        <v>38831</v>
      </c>
      <c r="F2996">
        <v>829.1</v>
      </c>
      <c r="G2996">
        <v>2038.06</v>
      </c>
    </row>
    <row r="2997" spans="5:7" ht="13.5" thickBot="1" x14ac:dyDescent="0.25">
      <c r="E2997" s="11">
        <v>38832</v>
      </c>
      <c r="F2997">
        <v>825.00969249302557</v>
      </c>
      <c r="G2997">
        <v>2028.007153329233</v>
      </c>
    </row>
    <row r="2998" spans="5:7" ht="13.5" thickBot="1" x14ac:dyDescent="0.25">
      <c r="E2998" s="11">
        <v>38833</v>
      </c>
      <c r="F2998">
        <v>823.64526436218011</v>
      </c>
      <c r="G2998">
        <v>2025.0321669976697</v>
      </c>
    </row>
    <row r="2999" spans="5:7" ht="13.5" thickBot="1" x14ac:dyDescent="0.25">
      <c r="E2999" s="11">
        <v>38834</v>
      </c>
      <c r="F2999">
        <v>824.36</v>
      </c>
      <c r="G2999">
        <v>2026.78</v>
      </c>
    </row>
    <row r="3000" spans="5:7" ht="13.5" thickBot="1" x14ac:dyDescent="0.25">
      <c r="E3000" s="11">
        <v>38835</v>
      </c>
      <c r="F3000">
        <v>827.72</v>
      </c>
      <c r="G3000">
        <v>2035.04</v>
      </c>
    </row>
    <row r="3001" spans="5:7" ht="13.5" thickBot="1" x14ac:dyDescent="0.25">
      <c r="E3001" s="11">
        <v>38839</v>
      </c>
      <c r="F3001">
        <v>827.28</v>
      </c>
      <c r="G3001">
        <v>2033.98</v>
      </c>
    </row>
    <row r="3002" spans="5:7" ht="13.5" thickBot="1" x14ac:dyDescent="0.25">
      <c r="E3002" s="11">
        <v>38840</v>
      </c>
      <c r="F3002">
        <v>825.13858198448702</v>
      </c>
      <c r="G3002">
        <v>2028.7036267085157</v>
      </c>
    </row>
    <row r="3003" spans="5:7" ht="13.5" thickBot="1" x14ac:dyDescent="0.25">
      <c r="E3003" s="11">
        <v>38841</v>
      </c>
      <c r="F3003">
        <v>827.15957834566791</v>
      </c>
      <c r="G3003">
        <v>2033.672501064385</v>
      </c>
    </row>
    <row r="3004" spans="5:7" ht="13.5" thickBot="1" x14ac:dyDescent="0.25">
      <c r="E3004" s="11">
        <v>38842</v>
      </c>
      <c r="F3004">
        <v>826.93526488382383</v>
      </c>
      <c r="G3004">
        <v>2033.1210322281547</v>
      </c>
    </row>
    <row r="3005" spans="5:7" ht="13.5" thickBot="1" x14ac:dyDescent="0.25">
      <c r="E3005" s="11">
        <v>38845</v>
      </c>
      <c r="F3005">
        <v>831.55</v>
      </c>
      <c r="G3005">
        <v>2044.47</v>
      </c>
    </row>
    <row r="3006" spans="5:7" ht="13.5" thickBot="1" x14ac:dyDescent="0.25">
      <c r="E3006" s="11">
        <v>38846</v>
      </c>
      <c r="F3006">
        <v>833.38</v>
      </c>
      <c r="G3006">
        <v>2048.9699999999998</v>
      </c>
    </row>
    <row r="3007" spans="5:7" ht="13.5" thickBot="1" x14ac:dyDescent="0.25">
      <c r="E3007" s="11">
        <v>38847</v>
      </c>
      <c r="F3007">
        <v>834.00316375388786</v>
      </c>
      <c r="G3007">
        <v>2050.4986034065173</v>
      </c>
    </row>
    <row r="3008" spans="5:7" ht="13.5" thickBot="1" x14ac:dyDescent="0.25">
      <c r="E3008" s="11">
        <v>38848</v>
      </c>
      <c r="F3008">
        <v>833.60478697322458</v>
      </c>
      <c r="G3008">
        <v>2049.5181049587436</v>
      </c>
    </row>
    <row r="3009" spans="5:7" ht="13.5" thickBot="1" x14ac:dyDescent="0.25">
      <c r="E3009" s="11">
        <v>38849</v>
      </c>
      <c r="F3009">
        <v>833.53</v>
      </c>
      <c r="G3009">
        <v>2049.34</v>
      </c>
    </row>
    <row r="3010" spans="5:7" ht="13.5" thickBot="1" x14ac:dyDescent="0.25">
      <c r="E3010" s="11">
        <v>38852</v>
      </c>
      <c r="F3010">
        <v>836.3</v>
      </c>
      <c r="G3010">
        <v>2056.15</v>
      </c>
    </row>
    <row r="3011" spans="5:7" ht="13.5" thickBot="1" x14ac:dyDescent="0.25">
      <c r="E3011" s="11">
        <v>38853</v>
      </c>
      <c r="F3011">
        <v>833.7</v>
      </c>
      <c r="G3011">
        <v>2049.7399999999998</v>
      </c>
    </row>
    <row r="3012" spans="5:7" ht="13.5" thickBot="1" x14ac:dyDescent="0.25">
      <c r="E3012" s="11">
        <v>38854</v>
      </c>
      <c r="F3012">
        <v>835.4389145105539</v>
      </c>
      <c r="G3012">
        <v>2054.0308717800413</v>
      </c>
    </row>
    <row r="3013" spans="5:7" ht="13.5" thickBot="1" x14ac:dyDescent="0.25">
      <c r="E3013" s="11">
        <v>38855</v>
      </c>
      <c r="F3013">
        <v>834.49509504548996</v>
      </c>
      <c r="G3013">
        <v>2051.7077201823854</v>
      </c>
    </row>
    <row r="3014" spans="5:7" ht="13.5" thickBot="1" x14ac:dyDescent="0.25">
      <c r="E3014" s="11">
        <v>38856</v>
      </c>
      <c r="F3014">
        <v>831.45</v>
      </c>
      <c r="G3014">
        <v>2044.21</v>
      </c>
    </row>
    <row r="3015" spans="5:7" ht="13.5" thickBot="1" x14ac:dyDescent="0.25">
      <c r="E3015" s="11">
        <v>38859</v>
      </c>
      <c r="F3015">
        <v>828.65</v>
      </c>
      <c r="G3015">
        <v>2037.75</v>
      </c>
    </row>
    <row r="3016" spans="5:7" ht="13.5" thickBot="1" x14ac:dyDescent="0.25">
      <c r="E3016" s="11">
        <v>38860</v>
      </c>
      <c r="F3016">
        <v>827.89737616632704</v>
      </c>
      <c r="G3016">
        <v>2035.906305112796</v>
      </c>
    </row>
    <row r="3017" spans="5:7" ht="13.5" thickBot="1" x14ac:dyDescent="0.25">
      <c r="E3017" s="11">
        <v>38861</v>
      </c>
      <c r="F3017">
        <v>827.31253468105751</v>
      </c>
      <c r="G3017">
        <v>2034.4680459873575</v>
      </c>
    </row>
    <row r="3018" spans="5:7" ht="13.5" thickBot="1" x14ac:dyDescent="0.25">
      <c r="E3018" s="11">
        <v>38862</v>
      </c>
      <c r="F3018">
        <v>825.4278636580143</v>
      </c>
      <c r="G3018">
        <v>2030.6511301013268</v>
      </c>
    </row>
    <row r="3019" spans="5:7" ht="13.5" thickBot="1" x14ac:dyDescent="0.25">
      <c r="E3019" s="11">
        <v>38863</v>
      </c>
      <c r="F3019">
        <v>825.32</v>
      </c>
      <c r="G3019">
        <v>2030.38</v>
      </c>
    </row>
    <row r="3020" spans="5:7" ht="13.5" thickBot="1" x14ac:dyDescent="0.25">
      <c r="E3020" s="11">
        <v>38866</v>
      </c>
      <c r="F3020">
        <v>819.09</v>
      </c>
      <c r="G3020">
        <v>2022.49</v>
      </c>
    </row>
    <row r="3021" spans="5:7" ht="13.5" thickBot="1" x14ac:dyDescent="0.25">
      <c r="E3021" s="11">
        <v>38867</v>
      </c>
      <c r="F3021">
        <v>815.42</v>
      </c>
      <c r="G3021">
        <v>2014.3</v>
      </c>
    </row>
    <row r="3022" spans="5:7" ht="13.5" thickBot="1" x14ac:dyDescent="0.25">
      <c r="E3022" s="11">
        <v>38868</v>
      </c>
      <c r="F3022">
        <v>811.82999965688725</v>
      </c>
      <c r="G3022">
        <v>2005.4422162733956</v>
      </c>
    </row>
    <row r="3023" spans="5:7" ht="13.5" thickBot="1" x14ac:dyDescent="0.25">
      <c r="E3023" s="11">
        <v>38869</v>
      </c>
      <c r="F3023">
        <v>811.26911498161758</v>
      </c>
      <c r="G3023">
        <v>2004.056639811442</v>
      </c>
    </row>
    <row r="3024" spans="5:7" ht="13.5" thickBot="1" x14ac:dyDescent="0.25">
      <c r="E3024" s="11">
        <v>38870</v>
      </c>
      <c r="F3024">
        <v>808.54</v>
      </c>
      <c r="G3024">
        <v>1997.33</v>
      </c>
    </row>
    <row r="3025" spans="5:7" ht="13.5" thickBot="1" x14ac:dyDescent="0.25">
      <c r="E3025" s="11">
        <v>38873</v>
      </c>
      <c r="F3025">
        <v>805.25001913501626</v>
      </c>
      <c r="G3025">
        <v>1989.1878160373415</v>
      </c>
    </row>
    <row r="3026" spans="5:7" ht="13.5" thickBot="1" x14ac:dyDescent="0.25">
      <c r="E3026" s="11">
        <v>38874</v>
      </c>
      <c r="F3026">
        <v>806.15</v>
      </c>
      <c r="G3026">
        <v>1991.42</v>
      </c>
    </row>
    <row r="3027" spans="5:7" ht="13.5" thickBot="1" x14ac:dyDescent="0.25">
      <c r="E3027" s="11">
        <v>38875</v>
      </c>
      <c r="F3027">
        <v>802.70710560338989</v>
      </c>
      <c r="G3027">
        <v>1983.2832019501743</v>
      </c>
    </row>
    <row r="3028" spans="5:7" ht="13.5" thickBot="1" x14ac:dyDescent="0.25">
      <c r="E3028" s="11">
        <v>38876</v>
      </c>
      <c r="F3028">
        <v>796.70253323233453</v>
      </c>
      <c r="G3028">
        <v>1968.4504515105821</v>
      </c>
    </row>
    <row r="3029" spans="5:7" ht="13.5" thickBot="1" x14ac:dyDescent="0.25">
      <c r="E3029" s="11">
        <v>38877</v>
      </c>
      <c r="F3029">
        <v>798.17</v>
      </c>
      <c r="G3029">
        <v>1972.07</v>
      </c>
    </row>
    <row r="3030" spans="5:7" ht="13.5" thickBot="1" x14ac:dyDescent="0.25">
      <c r="E3030" s="11">
        <v>38880</v>
      </c>
      <c r="F3030">
        <v>803.33</v>
      </c>
      <c r="G3030">
        <v>1985.11</v>
      </c>
    </row>
    <row r="3031" spans="5:7" ht="13.5" thickBot="1" x14ac:dyDescent="0.25">
      <c r="E3031" s="11">
        <v>38881</v>
      </c>
      <c r="F3031">
        <v>806.5</v>
      </c>
      <c r="G3031">
        <v>1992.95</v>
      </c>
    </row>
    <row r="3032" spans="5:7" ht="13.5" thickBot="1" x14ac:dyDescent="0.25">
      <c r="E3032" s="11">
        <v>38882</v>
      </c>
      <c r="F3032">
        <v>809.8593639018876</v>
      </c>
      <c r="G3032">
        <v>2001.2481359671613</v>
      </c>
    </row>
    <row r="3033" spans="5:7" ht="13.5" thickBot="1" x14ac:dyDescent="0.25">
      <c r="E3033" s="11">
        <v>38883</v>
      </c>
      <c r="F3033">
        <v>819.01</v>
      </c>
      <c r="G3033">
        <v>2023.85</v>
      </c>
    </row>
    <row r="3034" spans="5:7" ht="13.5" thickBot="1" x14ac:dyDescent="0.25">
      <c r="E3034" s="11">
        <v>38884</v>
      </c>
      <c r="F3034">
        <v>824.87</v>
      </c>
      <c r="G3034">
        <v>2038.33</v>
      </c>
    </row>
    <row r="3035" spans="5:7" ht="13.5" thickBot="1" x14ac:dyDescent="0.25">
      <c r="E3035" s="11">
        <v>38887</v>
      </c>
      <c r="F3035">
        <v>825.12</v>
      </c>
      <c r="G3035">
        <v>2038.96</v>
      </c>
    </row>
    <row r="3036" spans="5:7" ht="13.5" thickBot="1" x14ac:dyDescent="0.25">
      <c r="E3036" s="11">
        <v>38888</v>
      </c>
      <c r="F3036">
        <v>825.18</v>
      </c>
      <c r="G3036">
        <v>2039.11</v>
      </c>
    </row>
    <row r="3037" spans="5:7" ht="13.5" thickBot="1" x14ac:dyDescent="0.25">
      <c r="E3037" s="11">
        <v>38889</v>
      </c>
      <c r="F3037">
        <v>827.99</v>
      </c>
      <c r="G3037">
        <v>2046.06</v>
      </c>
    </row>
    <row r="3038" spans="5:7" ht="13.5" thickBot="1" x14ac:dyDescent="0.25">
      <c r="E3038" s="11">
        <v>38890</v>
      </c>
      <c r="F3038">
        <v>832.44287042923463</v>
      </c>
      <c r="G3038">
        <v>2057.0543503280915</v>
      </c>
    </row>
    <row r="3039" spans="5:7" ht="13.5" thickBot="1" x14ac:dyDescent="0.25">
      <c r="E3039" s="11">
        <v>38891</v>
      </c>
      <c r="F3039">
        <v>830.92</v>
      </c>
      <c r="G3039">
        <v>2053.29</v>
      </c>
    </row>
    <row r="3040" spans="5:7" ht="13.5" thickBot="1" x14ac:dyDescent="0.25">
      <c r="E3040" s="11">
        <v>38894</v>
      </c>
      <c r="F3040">
        <v>830.91</v>
      </c>
      <c r="G3040">
        <v>2053.4699999999998</v>
      </c>
    </row>
    <row r="3041" spans="5:7" ht="13.5" thickBot="1" x14ac:dyDescent="0.25">
      <c r="E3041" s="11">
        <v>38895</v>
      </c>
      <c r="F3041">
        <v>829.84834078534766</v>
      </c>
      <c r="G3041">
        <v>2052.6751670356725</v>
      </c>
    </row>
    <row r="3042" spans="5:7" ht="13.5" thickBot="1" x14ac:dyDescent="0.25">
      <c r="E3042" s="11">
        <v>38896</v>
      </c>
      <c r="F3042">
        <v>836.10163876371394</v>
      </c>
      <c r="G3042">
        <v>2068.1430466734619</v>
      </c>
    </row>
    <row r="3043" spans="5:7" ht="13.5" thickBot="1" x14ac:dyDescent="0.25">
      <c r="E3043" s="11">
        <v>38897</v>
      </c>
      <c r="F3043">
        <v>844.55</v>
      </c>
      <c r="G3043">
        <v>2089.04</v>
      </c>
    </row>
    <row r="3044" spans="5:7" ht="13.5" thickBot="1" x14ac:dyDescent="0.25">
      <c r="E3044" s="11">
        <v>38898</v>
      </c>
      <c r="F3044">
        <v>841.39</v>
      </c>
      <c r="G3044">
        <v>2081.23</v>
      </c>
    </row>
    <row r="3045" spans="5:7" ht="13.5" thickBot="1" x14ac:dyDescent="0.25">
      <c r="E3045" s="11">
        <v>38901</v>
      </c>
      <c r="F3045">
        <v>842.13</v>
      </c>
      <c r="G3045">
        <v>2083.0500000000002</v>
      </c>
    </row>
    <row r="3046" spans="5:7" ht="13.5" thickBot="1" x14ac:dyDescent="0.25">
      <c r="E3046" s="11">
        <v>38902</v>
      </c>
      <c r="F3046">
        <v>843.6</v>
      </c>
      <c r="G3046">
        <v>2086.69</v>
      </c>
    </row>
    <row r="3047" spans="5:7" ht="13.5" thickBot="1" x14ac:dyDescent="0.25">
      <c r="E3047" s="11">
        <v>38903</v>
      </c>
      <c r="F3047">
        <v>843.24094743687942</v>
      </c>
      <c r="G3047">
        <v>2085.8024957800253</v>
      </c>
    </row>
    <row r="3048" spans="5:7" ht="13.5" thickBot="1" x14ac:dyDescent="0.25">
      <c r="E3048" s="11">
        <v>38904</v>
      </c>
      <c r="F3048">
        <v>843.06368918972203</v>
      </c>
      <c r="G3048">
        <v>2085.3641818862707</v>
      </c>
    </row>
    <row r="3049" spans="5:7" ht="13.5" thickBot="1" x14ac:dyDescent="0.25">
      <c r="E3049" s="11">
        <v>38905</v>
      </c>
      <c r="F3049">
        <v>844.78</v>
      </c>
      <c r="G3049">
        <v>2089.62</v>
      </c>
    </row>
    <row r="3050" spans="5:7" ht="13.5" thickBot="1" x14ac:dyDescent="0.25">
      <c r="E3050" s="11">
        <v>38908</v>
      </c>
      <c r="F3050">
        <v>847.4</v>
      </c>
      <c r="G3050">
        <v>2096.1</v>
      </c>
    </row>
    <row r="3051" spans="5:7" ht="13.5" thickBot="1" x14ac:dyDescent="0.25">
      <c r="E3051" s="11">
        <v>38909</v>
      </c>
      <c r="F3051">
        <v>847.74</v>
      </c>
      <c r="G3051">
        <v>2096.92</v>
      </c>
    </row>
    <row r="3052" spans="5:7" ht="13.5" thickBot="1" x14ac:dyDescent="0.25">
      <c r="E3052" s="11">
        <v>38910</v>
      </c>
      <c r="F3052">
        <v>848.36209376347188</v>
      </c>
      <c r="G3052">
        <v>2098.9927516769935</v>
      </c>
    </row>
    <row r="3053" spans="5:7" ht="13.5" thickBot="1" x14ac:dyDescent="0.25">
      <c r="E3053" s="11">
        <v>38911</v>
      </c>
      <c r="F3053">
        <v>847.49</v>
      </c>
      <c r="G3053">
        <v>2098.91</v>
      </c>
    </row>
    <row r="3054" spans="5:7" ht="13.5" thickBot="1" x14ac:dyDescent="0.25">
      <c r="E3054" s="11">
        <v>38912</v>
      </c>
      <c r="F3054">
        <v>848.79</v>
      </c>
      <c r="G3054">
        <v>2102.13</v>
      </c>
    </row>
    <row r="3055" spans="5:7" ht="13.5" thickBot="1" x14ac:dyDescent="0.25">
      <c r="E3055" s="11">
        <v>38915</v>
      </c>
      <c r="F3055">
        <v>849.93</v>
      </c>
      <c r="G3055">
        <v>2105.0500000000002</v>
      </c>
    </row>
    <row r="3056" spans="5:7" ht="13.5" thickBot="1" x14ac:dyDescent="0.25">
      <c r="E3056" s="11">
        <v>38916</v>
      </c>
      <c r="F3056">
        <v>847.89</v>
      </c>
      <c r="G3056">
        <v>2099.98</v>
      </c>
    </row>
    <row r="3057" spans="5:7" ht="13.5" thickBot="1" x14ac:dyDescent="0.25">
      <c r="E3057" s="11">
        <v>38917</v>
      </c>
      <c r="F3057">
        <v>850.77</v>
      </c>
      <c r="G3057">
        <v>2107.13</v>
      </c>
    </row>
    <row r="3058" spans="5:7" ht="13.5" thickBot="1" x14ac:dyDescent="0.25">
      <c r="E3058" s="11">
        <v>38918</v>
      </c>
      <c r="F3058">
        <v>852.30913532646446</v>
      </c>
      <c r="G3058">
        <v>2110.9305224581885</v>
      </c>
    </row>
    <row r="3059" spans="5:7" ht="13.5" thickBot="1" x14ac:dyDescent="0.25">
      <c r="E3059" s="11">
        <v>38919</v>
      </c>
      <c r="F3059">
        <v>853.47</v>
      </c>
      <c r="G3059">
        <v>2113.8200000000002</v>
      </c>
    </row>
    <row r="3060" spans="5:7" ht="13.5" thickBot="1" x14ac:dyDescent="0.25">
      <c r="E3060" s="11">
        <v>38922</v>
      </c>
      <c r="F3060">
        <v>857.37</v>
      </c>
      <c r="G3060">
        <v>2123.46</v>
      </c>
    </row>
    <row r="3061" spans="5:7" ht="13.5" thickBot="1" x14ac:dyDescent="0.25">
      <c r="E3061" s="11">
        <v>38923</v>
      </c>
      <c r="F3061">
        <v>861.35</v>
      </c>
      <c r="G3061">
        <v>2133.33</v>
      </c>
    </row>
    <row r="3062" spans="5:7" ht="13.5" thickBot="1" x14ac:dyDescent="0.25">
      <c r="E3062" s="11">
        <v>38924</v>
      </c>
      <c r="F3062">
        <v>862.83793247789458</v>
      </c>
      <c r="G3062">
        <v>2137.0073176091396</v>
      </c>
    </row>
    <row r="3063" spans="5:7" ht="13.5" thickBot="1" x14ac:dyDescent="0.25">
      <c r="E3063" s="11">
        <v>38925</v>
      </c>
      <c r="F3063">
        <v>866.20122575721791</v>
      </c>
      <c r="G3063">
        <v>2145.3372677785919</v>
      </c>
    </row>
    <row r="3064" spans="5:7" ht="13.5" thickBot="1" x14ac:dyDescent="0.25">
      <c r="E3064" s="11">
        <v>38926</v>
      </c>
      <c r="F3064">
        <v>869.54</v>
      </c>
      <c r="G3064">
        <v>2154.0500000000002</v>
      </c>
    </row>
    <row r="3065" spans="5:7" ht="13.5" thickBot="1" x14ac:dyDescent="0.25">
      <c r="E3065" s="11">
        <v>38929</v>
      </c>
      <c r="F3065">
        <v>871.34</v>
      </c>
      <c r="G3065">
        <v>2158.4899999999998</v>
      </c>
    </row>
    <row r="3066" spans="5:7" ht="13.5" thickBot="1" x14ac:dyDescent="0.25">
      <c r="E3066" s="11">
        <v>38930</v>
      </c>
      <c r="F3066">
        <v>864.27410282924552</v>
      </c>
      <c r="G3066">
        <v>2157.1580833707599</v>
      </c>
    </row>
    <row r="3067" spans="5:7" ht="13.5" thickBot="1" x14ac:dyDescent="0.25">
      <c r="E3067" s="11">
        <v>38931</v>
      </c>
      <c r="F3067">
        <v>866.07575846151144</v>
      </c>
      <c r="G3067">
        <v>2161.6548768228863</v>
      </c>
    </row>
    <row r="3068" spans="5:7" ht="13.5" thickBot="1" x14ac:dyDescent="0.25">
      <c r="E3068" s="11">
        <v>38932</v>
      </c>
      <c r="F3068">
        <v>869.9814821855332</v>
      </c>
      <c r="G3068">
        <v>2171.4032465850792</v>
      </c>
    </row>
    <row r="3069" spans="5:7" ht="13.5" thickBot="1" x14ac:dyDescent="0.25">
      <c r="E3069" s="11">
        <v>38933</v>
      </c>
      <c r="F3069">
        <v>875.34</v>
      </c>
      <c r="G3069">
        <v>2184.77</v>
      </c>
    </row>
    <row r="3070" spans="5:7" ht="13.5" thickBot="1" x14ac:dyDescent="0.25">
      <c r="E3070" s="11">
        <v>38936</v>
      </c>
      <c r="F3070">
        <v>876.32091736106668</v>
      </c>
      <c r="G3070">
        <v>2187.2336568361789</v>
      </c>
    </row>
    <row r="3071" spans="5:7" ht="13.5" thickBot="1" x14ac:dyDescent="0.25">
      <c r="E3071" s="11">
        <v>38937</v>
      </c>
      <c r="F3071">
        <v>878.05</v>
      </c>
      <c r="G3071">
        <v>2191.5500000000002</v>
      </c>
    </row>
    <row r="3072" spans="5:7" ht="13.5" thickBot="1" x14ac:dyDescent="0.25">
      <c r="E3072" s="11">
        <v>38938</v>
      </c>
      <c r="F3072">
        <v>878.51366104083365</v>
      </c>
      <c r="G3072">
        <v>2192.6989705082615</v>
      </c>
    </row>
    <row r="3073" spans="5:7" ht="13.5" thickBot="1" x14ac:dyDescent="0.25">
      <c r="E3073" s="11">
        <v>38939</v>
      </c>
      <c r="F3073">
        <v>882.95950634722976</v>
      </c>
      <c r="G3073">
        <v>2205.0914244384094</v>
      </c>
    </row>
    <row r="3074" spans="5:7" ht="13.5" thickBot="1" x14ac:dyDescent="0.25">
      <c r="E3074" s="11">
        <v>38940</v>
      </c>
      <c r="F3074">
        <v>886.36</v>
      </c>
      <c r="G3074">
        <v>2213.58</v>
      </c>
    </row>
    <row r="3075" spans="5:7" ht="13.5" thickBot="1" x14ac:dyDescent="0.25">
      <c r="E3075" s="11">
        <v>38943</v>
      </c>
      <c r="F3075">
        <v>891.92431799921974</v>
      </c>
      <c r="G3075">
        <v>2227.4800428198077</v>
      </c>
    </row>
    <row r="3076" spans="5:7" ht="13.5" thickBot="1" x14ac:dyDescent="0.25">
      <c r="E3076" s="11">
        <v>38945</v>
      </c>
      <c r="F3076">
        <v>891.35290821519334</v>
      </c>
      <c r="G3076">
        <v>2226.0529910356104</v>
      </c>
    </row>
    <row r="3077" spans="5:7" ht="13.5" thickBot="1" x14ac:dyDescent="0.25">
      <c r="E3077" s="11">
        <v>38946</v>
      </c>
      <c r="F3077">
        <v>891.51708200480448</v>
      </c>
      <c r="G3077">
        <v>2226.4630619526715</v>
      </c>
    </row>
    <row r="3078" spans="5:7" ht="13.5" thickBot="1" x14ac:dyDescent="0.25">
      <c r="E3078" s="11">
        <v>38947</v>
      </c>
      <c r="F3078">
        <v>891.79293452434297</v>
      </c>
      <c r="G3078">
        <v>2227.1518412396717</v>
      </c>
    </row>
    <row r="3079" spans="5:7" ht="13.5" thickBot="1" x14ac:dyDescent="0.25">
      <c r="E3079" s="11">
        <v>38950</v>
      </c>
      <c r="F3079">
        <v>893.23</v>
      </c>
      <c r="G3079">
        <v>2230.73</v>
      </c>
    </row>
    <row r="3080" spans="5:7" ht="13.5" thickBot="1" x14ac:dyDescent="0.25">
      <c r="E3080" s="11">
        <v>38951</v>
      </c>
      <c r="F3080">
        <v>893.47</v>
      </c>
      <c r="G3080">
        <v>2231.34</v>
      </c>
    </row>
    <row r="3081" spans="5:7" ht="13.5" thickBot="1" x14ac:dyDescent="0.25">
      <c r="E3081" s="11">
        <v>38952</v>
      </c>
      <c r="F3081">
        <v>905.44</v>
      </c>
      <c r="G3081">
        <v>2261.2199999999998</v>
      </c>
    </row>
    <row r="3082" spans="5:7" ht="13.5" thickBot="1" x14ac:dyDescent="0.25">
      <c r="E3082" s="11">
        <v>38953</v>
      </c>
      <c r="F3082">
        <v>910.9</v>
      </c>
      <c r="G3082">
        <v>2274.87</v>
      </c>
    </row>
    <row r="3083" spans="5:7" ht="13.5" thickBot="1" x14ac:dyDescent="0.25">
      <c r="E3083" s="11">
        <v>38954</v>
      </c>
      <c r="F3083">
        <v>913.16</v>
      </c>
      <c r="G3083">
        <v>2280.5300000000002</v>
      </c>
    </row>
    <row r="3084" spans="5:7" ht="13.5" thickBot="1" x14ac:dyDescent="0.25">
      <c r="E3084" s="11">
        <v>38958</v>
      </c>
      <c r="F3084">
        <v>913.09</v>
      </c>
      <c r="G3084">
        <v>2280.35</v>
      </c>
    </row>
    <row r="3085" spans="5:7" ht="13.5" thickBot="1" x14ac:dyDescent="0.25">
      <c r="E3085" s="11">
        <v>38959</v>
      </c>
      <c r="F3085">
        <v>911.55088426669715</v>
      </c>
      <c r="G3085">
        <v>2276.4952101756808</v>
      </c>
    </row>
    <row r="3086" spans="5:7" ht="13.5" thickBot="1" x14ac:dyDescent="0.25">
      <c r="E3086" s="11">
        <v>38960</v>
      </c>
      <c r="F3086">
        <v>915.61</v>
      </c>
      <c r="G3086">
        <v>2286.64</v>
      </c>
    </row>
    <row r="3087" spans="5:7" ht="13.5" thickBot="1" x14ac:dyDescent="0.25">
      <c r="E3087" s="11">
        <v>38961</v>
      </c>
      <c r="F3087">
        <v>922</v>
      </c>
      <c r="G3087">
        <v>2302.58</v>
      </c>
    </row>
    <row r="3088" spans="5:7" ht="13.5" thickBot="1" x14ac:dyDescent="0.25">
      <c r="E3088" s="11">
        <v>38964</v>
      </c>
      <c r="F3088">
        <v>924.72</v>
      </c>
      <c r="G3088">
        <v>2309.4</v>
      </c>
    </row>
    <row r="3089" spans="5:7" ht="13.5" thickBot="1" x14ac:dyDescent="0.25">
      <c r="E3089" s="11">
        <v>38965</v>
      </c>
      <c r="F3089">
        <v>932.20925918302498</v>
      </c>
      <c r="G3089">
        <v>2328.0872262110915</v>
      </c>
    </row>
    <row r="3090" spans="5:7" ht="13.5" thickBot="1" x14ac:dyDescent="0.25">
      <c r="E3090" s="11">
        <v>38966</v>
      </c>
      <c r="F3090">
        <v>949.72653908194934</v>
      </c>
      <c r="G3090">
        <v>2371.8344507442357</v>
      </c>
    </row>
    <row r="3091" spans="5:7" ht="13.5" thickBot="1" x14ac:dyDescent="0.25">
      <c r="E3091" s="11">
        <v>38967</v>
      </c>
      <c r="F3091">
        <v>965.58</v>
      </c>
      <c r="G3091">
        <v>2411.4299999999998</v>
      </c>
    </row>
    <row r="3092" spans="5:7" ht="13.5" thickBot="1" x14ac:dyDescent="0.25">
      <c r="E3092" s="11">
        <v>38968</v>
      </c>
      <c r="F3092">
        <v>975.86015570919903</v>
      </c>
      <c r="G3092">
        <v>2437.1004088757763</v>
      </c>
    </row>
    <row r="3093" spans="5:7" ht="13.5" thickBot="1" x14ac:dyDescent="0.25">
      <c r="E3093" s="11">
        <v>38971</v>
      </c>
      <c r="F3093">
        <v>989.42688226792427</v>
      </c>
      <c r="G3093">
        <v>2471.2823789319655</v>
      </c>
    </row>
    <row r="3094" spans="5:7" ht="13.5" thickBot="1" x14ac:dyDescent="0.25">
      <c r="E3094" s="11">
        <v>38972</v>
      </c>
      <c r="F3094">
        <v>983.83</v>
      </c>
      <c r="G3094">
        <v>2457.3000000000002</v>
      </c>
    </row>
    <row r="3095" spans="5:7" ht="13.5" thickBot="1" x14ac:dyDescent="0.25">
      <c r="E3095" s="11">
        <v>38973</v>
      </c>
      <c r="F3095">
        <v>971.25751671206433</v>
      </c>
      <c r="G3095">
        <v>2432.4422497189789</v>
      </c>
    </row>
    <row r="3096" spans="5:7" ht="13.5" thickBot="1" x14ac:dyDescent="0.25">
      <c r="E3096" s="11">
        <v>38974</v>
      </c>
      <c r="F3096">
        <v>961.69372538332209</v>
      </c>
      <c r="G3096">
        <v>2408.4904231561341</v>
      </c>
    </row>
    <row r="3097" spans="5:7" ht="13.5" thickBot="1" x14ac:dyDescent="0.25">
      <c r="E3097" s="11">
        <v>38975</v>
      </c>
      <c r="F3097">
        <v>952.9971088539105</v>
      </c>
      <c r="G3097">
        <v>2386.7104345651514</v>
      </c>
    </row>
    <row r="3098" spans="5:7" ht="13.5" thickBot="1" x14ac:dyDescent="0.25">
      <c r="E3098" s="11">
        <v>38978</v>
      </c>
      <c r="F3098">
        <v>957.22</v>
      </c>
      <c r="G3098">
        <v>2397.2800000000002</v>
      </c>
    </row>
    <row r="3099" spans="5:7" ht="13.5" thickBot="1" x14ac:dyDescent="0.25">
      <c r="E3099" s="11">
        <v>38979</v>
      </c>
      <c r="F3099">
        <v>960.7619058819738</v>
      </c>
      <c r="G3099">
        <v>2406.16</v>
      </c>
    </row>
    <row r="3100" spans="5:7" ht="13.5" thickBot="1" x14ac:dyDescent="0.25">
      <c r="E3100" s="11">
        <v>38980</v>
      </c>
      <c r="F3100">
        <v>962.57093436223954</v>
      </c>
      <c r="G3100">
        <v>2410.6873053850518</v>
      </c>
    </row>
    <row r="3101" spans="5:7" ht="13.5" thickBot="1" x14ac:dyDescent="0.25">
      <c r="E3101" s="11">
        <v>38981</v>
      </c>
      <c r="F3101">
        <v>956.95456531621051</v>
      </c>
      <c r="G3101">
        <v>2396.6216124319353</v>
      </c>
    </row>
    <row r="3102" spans="5:7" ht="13.5" thickBot="1" x14ac:dyDescent="0.25">
      <c r="E3102" s="11">
        <v>38982</v>
      </c>
      <c r="F3102">
        <v>956.67</v>
      </c>
      <c r="G3102">
        <v>2395.9</v>
      </c>
    </row>
    <row r="3103" spans="5:7" ht="13.5" thickBot="1" x14ac:dyDescent="0.25">
      <c r="E3103" s="11">
        <v>38985</v>
      </c>
      <c r="F3103">
        <v>950.52</v>
      </c>
      <c r="G3103">
        <v>2380.5</v>
      </c>
    </row>
    <row r="3104" spans="5:7" ht="13.5" thickBot="1" x14ac:dyDescent="0.25">
      <c r="E3104" s="11">
        <v>38986</v>
      </c>
      <c r="F3104">
        <v>950.73</v>
      </c>
      <c r="G3104">
        <v>2381.0300000000002</v>
      </c>
    </row>
    <row r="3105" spans="5:7" ht="13.5" thickBot="1" x14ac:dyDescent="0.25">
      <c r="E3105" s="11">
        <v>38987</v>
      </c>
      <c r="F3105">
        <v>952.76441584127747</v>
      </c>
      <c r="G3105">
        <v>2386.1276547034668</v>
      </c>
    </row>
    <row r="3106" spans="5:7" ht="13.5" thickBot="1" x14ac:dyDescent="0.25">
      <c r="E3106" s="11">
        <v>38988</v>
      </c>
      <c r="F3106">
        <v>955.13</v>
      </c>
      <c r="G3106">
        <v>2392.0500000000002</v>
      </c>
    </row>
    <row r="3107" spans="5:7" ht="13.5" thickBot="1" x14ac:dyDescent="0.25">
      <c r="E3107" s="11">
        <v>38989</v>
      </c>
      <c r="F3107">
        <v>965.66</v>
      </c>
      <c r="G3107">
        <v>2418.42</v>
      </c>
    </row>
    <row r="3108" spans="5:7" ht="13.5" thickBot="1" x14ac:dyDescent="0.25">
      <c r="E3108" s="11">
        <v>38992</v>
      </c>
      <c r="F3108">
        <v>1006.44</v>
      </c>
      <c r="G3108">
        <v>2521.38</v>
      </c>
    </row>
    <row r="3109" spans="5:7" ht="13.5" thickBot="1" x14ac:dyDescent="0.25">
      <c r="E3109" s="11">
        <v>38993</v>
      </c>
      <c r="F3109">
        <v>999.36</v>
      </c>
      <c r="G3109">
        <v>2503.64</v>
      </c>
    </row>
    <row r="3110" spans="5:7" ht="13.5" thickBot="1" x14ac:dyDescent="0.25">
      <c r="E3110" s="11">
        <v>38994</v>
      </c>
      <c r="F3110">
        <v>1006.3979093193315</v>
      </c>
      <c r="G3110">
        <v>2521.2685402342104</v>
      </c>
    </row>
    <row r="3111" spans="5:7" ht="13.5" thickBot="1" x14ac:dyDescent="0.25">
      <c r="E3111" s="11">
        <v>38995</v>
      </c>
      <c r="F3111">
        <v>1006.7548541616004</v>
      </c>
      <c r="G3111">
        <v>2522.1629110082986</v>
      </c>
    </row>
    <row r="3112" spans="5:7" ht="13.5" thickBot="1" x14ac:dyDescent="0.25">
      <c r="E3112" s="11">
        <v>38996</v>
      </c>
      <c r="F3112">
        <v>1005.79</v>
      </c>
      <c r="G3112">
        <v>2519.73</v>
      </c>
    </row>
    <row r="3113" spans="5:7" ht="13.5" thickBot="1" x14ac:dyDescent="0.25">
      <c r="E3113" s="11">
        <v>38999</v>
      </c>
      <c r="F3113">
        <v>1011.78</v>
      </c>
      <c r="G3113">
        <v>2534.9299999999998</v>
      </c>
    </row>
    <row r="3114" spans="5:7" ht="13.5" thickBot="1" x14ac:dyDescent="0.25">
      <c r="E3114" s="11">
        <v>39000</v>
      </c>
      <c r="F3114">
        <v>1017.1324956605415</v>
      </c>
      <c r="G3114">
        <v>2548.3337590564274</v>
      </c>
    </row>
    <row r="3115" spans="5:7" ht="13.5" thickBot="1" x14ac:dyDescent="0.25">
      <c r="E3115" s="11">
        <v>39001</v>
      </c>
      <c r="F3115">
        <v>1026.433397684757</v>
      </c>
      <c r="G3115">
        <v>2579.7522477731882</v>
      </c>
    </row>
    <row r="3116" spans="5:7" ht="13.5" thickBot="1" x14ac:dyDescent="0.25">
      <c r="E3116" s="11">
        <v>39002</v>
      </c>
      <c r="F3116">
        <v>1052.8372134743036</v>
      </c>
      <c r="G3116">
        <v>2649.6091941513919</v>
      </c>
    </row>
    <row r="3117" spans="5:7" ht="13.5" thickBot="1" x14ac:dyDescent="0.25">
      <c r="E3117" s="11">
        <v>39003</v>
      </c>
      <c r="F3117">
        <v>1072.1332841047495</v>
      </c>
      <c r="G3117">
        <v>2698.1704759633044</v>
      </c>
    </row>
    <row r="3118" spans="5:7" ht="13.5" thickBot="1" x14ac:dyDescent="0.25">
      <c r="E3118" s="11">
        <v>39006</v>
      </c>
      <c r="F3118">
        <v>1071.5643853992615</v>
      </c>
      <c r="G3118">
        <v>2701.3786184007686</v>
      </c>
    </row>
    <row r="3119" spans="5:7" ht="13.5" thickBot="1" x14ac:dyDescent="0.25">
      <c r="E3119" s="11">
        <v>39007</v>
      </c>
      <c r="F3119">
        <v>1063.2062724877662</v>
      </c>
      <c r="G3119">
        <v>2680.3081231225983</v>
      </c>
    </row>
    <row r="3120" spans="5:7" ht="13.5" thickBot="1" x14ac:dyDescent="0.25">
      <c r="E3120" s="11">
        <v>39008</v>
      </c>
      <c r="F3120">
        <v>1066.6278312981733</v>
      </c>
      <c r="G3120">
        <v>2688.9336121206074</v>
      </c>
    </row>
    <row r="3121" spans="5:7" ht="13.5" thickBot="1" x14ac:dyDescent="0.25">
      <c r="E3121" s="11">
        <v>39009</v>
      </c>
      <c r="F3121">
        <v>1070.4357764817505</v>
      </c>
      <c r="G3121">
        <v>2698.5334549101499</v>
      </c>
    </row>
    <row r="3122" spans="5:7" ht="13.5" thickBot="1" x14ac:dyDescent="0.25">
      <c r="E3122" s="11">
        <v>39010</v>
      </c>
      <c r="F3122">
        <v>1070.03</v>
      </c>
      <c r="G3122">
        <v>2697.52</v>
      </c>
    </row>
    <row r="3123" spans="5:7" ht="13.5" thickBot="1" x14ac:dyDescent="0.25">
      <c r="E3123" s="11">
        <v>39013</v>
      </c>
      <c r="F3123">
        <v>1070.2740220092376</v>
      </c>
      <c r="G3123">
        <v>2698.5037074981446</v>
      </c>
    </row>
    <row r="3124" spans="5:7" ht="13.5" thickBot="1" x14ac:dyDescent="0.25">
      <c r="E3124" s="11">
        <v>39015</v>
      </c>
      <c r="F3124">
        <v>1067.8012838785767</v>
      </c>
      <c r="G3124">
        <v>2691.8919670348751</v>
      </c>
    </row>
    <row r="3125" spans="5:7" ht="13.5" thickBot="1" x14ac:dyDescent="0.25">
      <c r="E3125" s="11">
        <v>39016</v>
      </c>
      <c r="F3125">
        <v>1071.0092990003534</v>
      </c>
      <c r="G3125">
        <v>2699.9792295529551</v>
      </c>
    </row>
    <row r="3126" spans="5:7" ht="13.5" thickBot="1" x14ac:dyDescent="0.25">
      <c r="E3126" s="11">
        <v>39017</v>
      </c>
      <c r="F3126">
        <v>1068.8599999999999</v>
      </c>
      <c r="G3126">
        <v>2694.55</v>
      </c>
    </row>
    <row r="3127" spans="5:7" ht="13.5" thickBot="1" x14ac:dyDescent="0.25">
      <c r="E3127" s="11">
        <v>39020</v>
      </c>
      <c r="F3127">
        <v>1070.3499999999999</v>
      </c>
      <c r="G3127">
        <v>2698.32</v>
      </c>
    </row>
    <row r="3128" spans="5:7" ht="13.5" thickBot="1" x14ac:dyDescent="0.25">
      <c r="E3128" s="11">
        <v>39021</v>
      </c>
      <c r="F3128">
        <v>1072.51</v>
      </c>
      <c r="G3128">
        <v>2703.76</v>
      </c>
    </row>
    <row r="3129" spans="5:7" ht="13.5" thickBot="1" x14ac:dyDescent="0.25">
      <c r="E3129" s="11">
        <v>39022</v>
      </c>
      <c r="F3129">
        <v>1076.1106636042491</v>
      </c>
      <c r="G3129">
        <v>2712.8396912143448</v>
      </c>
    </row>
    <row r="3130" spans="5:7" ht="13.5" thickBot="1" x14ac:dyDescent="0.25">
      <c r="E3130" s="11">
        <v>39024</v>
      </c>
      <c r="F3130">
        <v>1078.922033142368</v>
      </c>
      <c r="G3130">
        <v>2719.9268860762782</v>
      </c>
    </row>
    <row r="3131" spans="5:7" ht="13.5" thickBot="1" x14ac:dyDescent="0.25">
      <c r="E3131" s="11">
        <v>39027</v>
      </c>
      <c r="F3131">
        <v>1081.7884816209205</v>
      </c>
      <c r="G3131">
        <v>2727.1531919901304</v>
      </c>
    </row>
    <row r="3132" spans="5:7" ht="13.5" thickBot="1" x14ac:dyDescent="0.25">
      <c r="E3132" s="11">
        <v>39028</v>
      </c>
      <c r="F3132">
        <v>1083.8640560553822</v>
      </c>
      <c r="G3132">
        <v>2732.3856468926583</v>
      </c>
    </row>
    <row r="3133" spans="5:7" ht="13.5" thickBot="1" x14ac:dyDescent="0.25">
      <c r="E3133" s="11">
        <v>39029</v>
      </c>
      <c r="F3133">
        <v>1091.7374367849923</v>
      </c>
      <c r="G3133">
        <v>2752.2340880944239</v>
      </c>
    </row>
    <row r="3134" spans="5:7" ht="13.5" thickBot="1" x14ac:dyDescent="0.25">
      <c r="E3134" s="11">
        <v>39030</v>
      </c>
      <c r="F3134">
        <v>1098.8298735552019</v>
      </c>
      <c r="G3134">
        <v>2770.1140473866581</v>
      </c>
    </row>
    <row r="3135" spans="5:7" ht="13.5" thickBot="1" x14ac:dyDescent="0.25">
      <c r="E3135" s="11">
        <v>39031</v>
      </c>
      <c r="F3135">
        <v>1115.1099999999999</v>
      </c>
      <c r="G3135">
        <v>2811.17</v>
      </c>
    </row>
    <row r="3136" spans="5:7" ht="13.5" thickBot="1" x14ac:dyDescent="0.25">
      <c r="E3136" s="11">
        <v>39034</v>
      </c>
      <c r="F3136">
        <v>1159.6199999999999</v>
      </c>
      <c r="G3136">
        <v>2923.35</v>
      </c>
    </row>
    <row r="3137" spans="5:7" ht="13.5" thickBot="1" x14ac:dyDescent="0.25">
      <c r="E3137" s="11">
        <v>39035</v>
      </c>
      <c r="F3137">
        <v>1172.47</v>
      </c>
      <c r="G3137">
        <v>2957.27</v>
      </c>
    </row>
    <row r="3138" spans="5:7" ht="13.5" thickBot="1" x14ac:dyDescent="0.25">
      <c r="E3138" s="11">
        <v>39036</v>
      </c>
      <c r="F3138">
        <v>1181.2611526209669</v>
      </c>
      <c r="G3138">
        <v>2979.8675209502244</v>
      </c>
    </row>
    <row r="3139" spans="5:7" ht="13.5" thickBot="1" x14ac:dyDescent="0.25">
      <c r="E3139" s="11">
        <v>39037</v>
      </c>
      <c r="F3139">
        <v>1201.4032106937443</v>
      </c>
      <c r="G3139">
        <v>3030.6780373770566</v>
      </c>
    </row>
    <row r="3140" spans="5:7" ht="13.5" thickBot="1" x14ac:dyDescent="0.25">
      <c r="E3140" s="11">
        <v>39038</v>
      </c>
      <c r="F3140">
        <v>1216.67</v>
      </c>
      <c r="G3140">
        <v>3069.2</v>
      </c>
    </row>
    <row r="3141" spans="5:7" ht="13.5" thickBot="1" x14ac:dyDescent="0.25">
      <c r="E3141" s="11">
        <v>39041</v>
      </c>
      <c r="F3141">
        <v>1229.04</v>
      </c>
      <c r="G3141">
        <v>3100.39</v>
      </c>
    </row>
    <row r="3142" spans="5:7" ht="13.5" thickBot="1" x14ac:dyDescent="0.25">
      <c r="E3142" s="11">
        <v>39042</v>
      </c>
      <c r="F3142">
        <v>1239.6243392057308</v>
      </c>
      <c r="G3142">
        <v>3127.0944104406385</v>
      </c>
    </row>
    <row r="3143" spans="5:7" ht="13.5" thickBot="1" x14ac:dyDescent="0.25">
      <c r="E3143" s="11">
        <v>39043</v>
      </c>
      <c r="F3143">
        <v>1267.0184017865074</v>
      </c>
      <c r="G3143">
        <v>3196.1996685981067</v>
      </c>
    </row>
    <row r="3144" spans="5:7" ht="13.5" thickBot="1" x14ac:dyDescent="0.25">
      <c r="E3144" s="11">
        <v>39044</v>
      </c>
      <c r="F3144">
        <v>1277.828119532048</v>
      </c>
      <c r="G3144">
        <v>3223.473173337276</v>
      </c>
    </row>
    <row r="3145" spans="5:7" ht="13.5" thickBot="1" x14ac:dyDescent="0.25">
      <c r="E3145" s="11">
        <v>39045</v>
      </c>
      <c r="F3145">
        <v>1243.4100000000001</v>
      </c>
      <c r="G3145">
        <v>3136.65</v>
      </c>
    </row>
    <row r="3146" spans="5:7" ht="13.5" thickBot="1" x14ac:dyDescent="0.25">
      <c r="E3146" s="11">
        <v>39048</v>
      </c>
      <c r="F3146">
        <v>1249.56</v>
      </c>
      <c r="G3146">
        <v>3152.16</v>
      </c>
    </row>
    <row r="3147" spans="5:7" ht="13.5" thickBot="1" x14ac:dyDescent="0.25">
      <c r="E3147" s="11">
        <v>39049</v>
      </c>
      <c r="F3147">
        <v>1246.18</v>
      </c>
      <c r="G3147">
        <v>3143.62</v>
      </c>
    </row>
    <row r="3148" spans="5:7" ht="13.5" thickBot="1" x14ac:dyDescent="0.25">
      <c r="E3148" s="11">
        <v>39050</v>
      </c>
      <c r="F3148">
        <v>1243.391747149187</v>
      </c>
      <c r="G3148">
        <v>3145.2396114156704</v>
      </c>
    </row>
    <row r="3149" spans="5:7" ht="13.5" thickBot="1" x14ac:dyDescent="0.25">
      <c r="E3149" s="11">
        <v>39051</v>
      </c>
      <c r="F3149">
        <v>1250.83</v>
      </c>
      <c r="G3149">
        <v>3164.04</v>
      </c>
    </row>
    <row r="3150" spans="5:7" ht="13.5" thickBot="1" x14ac:dyDescent="0.25">
      <c r="E3150" s="11">
        <v>39052</v>
      </c>
      <c r="F3150">
        <v>1245.6300000000001</v>
      </c>
      <c r="G3150">
        <v>3150.9</v>
      </c>
    </row>
    <row r="3151" spans="5:7" ht="13.5" thickBot="1" x14ac:dyDescent="0.25">
      <c r="E3151" s="11">
        <v>39055</v>
      </c>
      <c r="F3151">
        <v>1241.56</v>
      </c>
      <c r="G3151">
        <v>3140.5935517706635</v>
      </c>
    </row>
    <row r="3152" spans="5:7" ht="13.5" thickBot="1" x14ac:dyDescent="0.25">
      <c r="E3152" s="11">
        <v>39056</v>
      </c>
      <c r="F3152">
        <v>1226.264732279456</v>
      </c>
      <c r="G3152">
        <v>3103.7347622334296</v>
      </c>
    </row>
    <row r="3153" spans="5:7" ht="13.5" thickBot="1" x14ac:dyDescent="0.25">
      <c r="E3153" s="11">
        <v>39057</v>
      </c>
      <c r="F3153">
        <v>1183.6189575301573</v>
      </c>
      <c r="G3153">
        <v>2997.0428858030564</v>
      </c>
    </row>
    <row r="3154" spans="5:7" ht="13.5" thickBot="1" x14ac:dyDescent="0.25">
      <c r="E3154" s="11">
        <v>39058</v>
      </c>
      <c r="F3154">
        <v>1149.9651042504547</v>
      </c>
      <c r="G3154">
        <v>2913.0509407201425</v>
      </c>
    </row>
    <row r="3155" spans="5:7" ht="13.5" thickBot="1" x14ac:dyDescent="0.25">
      <c r="E3155" s="11">
        <v>39059</v>
      </c>
      <c r="F3155">
        <v>1148.2151825615508</v>
      </c>
      <c r="G3155">
        <v>2908.6181558980938</v>
      </c>
    </row>
    <row r="3156" spans="5:7" ht="13.5" thickBot="1" x14ac:dyDescent="0.25">
      <c r="E3156" s="11">
        <v>39062</v>
      </c>
      <c r="F3156">
        <v>1143.684449456563</v>
      </c>
      <c r="G3156">
        <v>2898.4292095861661</v>
      </c>
    </row>
    <row r="3157" spans="5:7" ht="13.5" thickBot="1" x14ac:dyDescent="0.25">
      <c r="E3157" s="11">
        <v>39063</v>
      </c>
      <c r="F3157">
        <v>1146.32</v>
      </c>
      <c r="G3157">
        <v>2905.12</v>
      </c>
    </row>
    <row r="3158" spans="5:7" ht="13.5" thickBot="1" x14ac:dyDescent="0.25">
      <c r="E3158" s="11">
        <v>39064</v>
      </c>
      <c r="F3158">
        <v>1162.7231424609108</v>
      </c>
      <c r="G3158">
        <v>2950.7301409283978</v>
      </c>
    </row>
    <row r="3159" spans="5:7" ht="13.5" thickBot="1" x14ac:dyDescent="0.25">
      <c r="E3159" s="11">
        <v>39065</v>
      </c>
      <c r="F3159">
        <v>1189.5555791966026</v>
      </c>
      <c r="G3159">
        <v>3022.2384345931005</v>
      </c>
    </row>
    <row r="3160" spans="5:7" ht="13.5" thickBot="1" x14ac:dyDescent="0.25">
      <c r="E3160" s="11">
        <v>39066</v>
      </c>
      <c r="F3160">
        <v>1222.27</v>
      </c>
      <c r="G3160">
        <v>3105.35</v>
      </c>
    </row>
    <row r="3161" spans="5:7" ht="13.5" thickBot="1" x14ac:dyDescent="0.25">
      <c r="E3161" s="11">
        <v>39069</v>
      </c>
      <c r="F3161">
        <v>1218.8776413991382</v>
      </c>
      <c r="G3161">
        <v>3096.7352259823715</v>
      </c>
    </row>
    <row r="3162" spans="5:7" ht="13.5" thickBot="1" x14ac:dyDescent="0.25">
      <c r="E3162" s="11">
        <v>39070</v>
      </c>
      <c r="F3162">
        <v>1209.5899999999999</v>
      </c>
      <c r="G3162">
        <v>3073.68</v>
      </c>
    </row>
    <row r="3163" spans="5:7" ht="13.5" thickBot="1" x14ac:dyDescent="0.25">
      <c r="E3163" s="11">
        <v>39071</v>
      </c>
      <c r="F3163">
        <v>1203.3917626943708</v>
      </c>
      <c r="G3163">
        <v>3057.9187464784204</v>
      </c>
    </row>
    <row r="3164" spans="5:7" ht="13.5" thickBot="1" x14ac:dyDescent="0.25">
      <c r="E3164" s="11">
        <v>39072</v>
      </c>
      <c r="F3164">
        <v>1196.7341024604407</v>
      </c>
      <c r="G3164">
        <v>3041.0009765231739</v>
      </c>
    </row>
    <row r="3165" spans="5:7" ht="13.5" thickBot="1" x14ac:dyDescent="0.25">
      <c r="E3165" s="11">
        <v>39073</v>
      </c>
      <c r="F3165">
        <v>1191.4175304750756</v>
      </c>
      <c r="G3165">
        <v>3027.49105331485</v>
      </c>
    </row>
    <row r="3166" spans="5:7" ht="13.5" thickBot="1" x14ac:dyDescent="0.25">
      <c r="E3166" s="11">
        <v>39077</v>
      </c>
      <c r="F3166">
        <v>1191.0159988287655</v>
      </c>
      <c r="G3166">
        <v>3026.4708083898713</v>
      </c>
    </row>
    <row r="3167" spans="5:7" ht="13.5" thickBot="1" x14ac:dyDescent="0.25">
      <c r="E3167" s="11">
        <v>39078</v>
      </c>
      <c r="F3167">
        <v>1196.723472770178</v>
      </c>
      <c r="G3167">
        <v>3041.0543860191283</v>
      </c>
    </row>
    <row r="3168" spans="5:7" ht="13.5" thickBot="1" x14ac:dyDescent="0.25">
      <c r="E3168" s="11">
        <v>39079</v>
      </c>
      <c r="F3168">
        <v>1201.6783072250328</v>
      </c>
      <c r="G3168">
        <v>3053.645277960205</v>
      </c>
    </row>
    <row r="3169" spans="5:7" ht="13.5" thickBot="1" x14ac:dyDescent="0.25">
      <c r="E3169" s="11">
        <v>39080</v>
      </c>
      <c r="F3169">
        <v>1204.46</v>
      </c>
      <c r="G3169">
        <v>3060.71</v>
      </c>
    </row>
    <row r="3170" spans="5:7" ht="13.5" thickBot="1" x14ac:dyDescent="0.25">
      <c r="E3170" s="11">
        <v>39085</v>
      </c>
      <c r="F3170">
        <v>1211.54379685872</v>
      </c>
      <c r="G3170">
        <v>3078.72</v>
      </c>
    </row>
    <row r="3171" spans="5:7" ht="13.5" thickBot="1" x14ac:dyDescent="0.25">
      <c r="E3171" s="11">
        <v>39086</v>
      </c>
      <c r="F3171">
        <v>1223.1150415470036</v>
      </c>
      <c r="G3171">
        <v>3108.119262053835</v>
      </c>
    </row>
    <row r="3172" spans="5:7" ht="13.5" thickBot="1" x14ac:dyDescent="0.25">
      <c r="E3172" s="11">
        <v>39087</v>
      </c>
      <c r="F3172">
        <v>1233.29</v>
      </c>
      <c r="G3172">
        <v>3133.97</v>
      </c>
    </row>
    <row r="3173" spans="5:7" ht="13.5" thickBot="1" x14ac:dyDescent="0.25">
      <c r="E3173" s="11">
        <v>39090</v>
      </c>
      <c r="F3173">
        <v>1243.1495526492324</v>
      </c>
      <c r="G3173">
        <v>3159.251525662205</v>
      </c>
    </row>
    <row r="3174" spans="5:7" ht="13.5" thickBot="1" x14ac:dyDescent="0.25">
      <c r="E3174" s="11">
        <v>39091</v>
      </c>
      <c r="F3174">
        <v>1271.4936287418161</v>
      </c>
      <c r="G3174">
        <v>3231.2830641322112</v>
      </c>
    </row>
    <row r="3175" spans="5:7" ht="13.5" thickBot="1" x14ac:dyDescent="0.25">
      <c r="E3175" s="11">
        <v>39092</v>
      </c>
      <c r="F3175">
        <v>1309.4171648062252</v>
      </c>
      <c r="G3175">
        <v>3327.6593938368396</v>
      </c>
    </row>
    <row r="3176" spans="5:7" ht="13.5" thickBot="1" x14ac:dyDescent="0.25">
      <c r="E3176" s="11">
        <v>39093</v>
      </c>
      <c r="F3176">
        <v>1313.2909010636729</v>
      </c>
      <c r="G3176">
        <v>3337.5037384765046</v>
      </c>
    </row>
    <row r="3177" spans="5:7" ht="13.5" thickBot="1" x14ac:dyDescent="0.25">
      <c r="E3177" s="11">
        <v>39094</v>
      </c>
      <c r="F3177">
        <v>1300.55</v>
      </c>
      <c r="G3177">
        <v>3305.12</v>
      </c>
    </row>
    <row r="3178" spans="5:7" ht="13.5" thickBot="1" x14ac:dyDescent="0.25">
      <c r="E3178" s="11">
        <v>39097</v>
      </c>
      <c r="F3178">
        <v>1296.958303341288</v>
      </c>
      <c r="G3178">
        <v>3295.9972432990235</v>
      </c>
    </row>
    <row r="3179" spans="5:7" ht="13.5" thickBot="1" x14ac:dyDescent="0.25">
      <c r="E3179" s="11">
        <v>39098</v>
      </c>
      <c r="F3179">
        <v>1303.53</v>
      </c>
      <c r="G3179">
        <v>3312.7</v>
      </c>
    </row>
    <row r="3180" spans="5:7" ht="13.5" thickBot="1" x14ac:dyDescent="0.25">
      <c r="E3180" s="11">
        <v>39099</v>
      </c>
      <c r="F3180">
        <v>1301.3816221787717</v>
      </c>
      <c r="G3180">
        <v>3307.2382936518752</v>
      </c>
    </row>
    <row r="3181" spans="5:7" ht="13.5" thickBot="1" x14ac:dyDescent="0.25">
      <c r="E3181" s="11">
        <v>39100</v>
      </c>
      <c r="F3181">
        <v>1300.761738830585</v>
      </c>
      <c r="G3181">
        <v>3305.6629240460388</v>
      </c>
    </row>
    <row r="3182" spans="5:7" ht="13.5" thickBot="1" x14ac:dyDescent="0.25">
      <c r="E3182" s="11">
        <v>39101</v>
      </c>
      <c r="F3182">
        <v>1298.03</v>
      </c>
      <c r="G3182">
        <v>3298.71</v>
      </c>
    </row>
    <row r="3183" spans="5:7" ht="13.5" thickBot="1" x14ac:dyDescent="0.25">
      <c r="E3183" s="11">
        <v>39104</v>
      </c>
      <c r="F3183">
        <v>1290.6673051233308</v>
      </c>
      <c r="G3183">
        <v>3280.0097495372215</v>
      </c>
    </row>
    <row r="3184" spans="5:7" ht="13.5" thickBot="1" x14ac:dyDescent="0.25">
      <c r="E3184" s="11">
        <v>39105</v>
      </c>
      <c r="F3184">
        <v>1294.3033173606259</v>
      </c>
      <c r="G3184">
        <v>3289.2500073460319</v>
      </c>
    </row>
    <row r="3185" spans="5:7" ht="13.5" thickBot="1" x14ac:dyDescent="0.25">
      <c r="E3185" s="11">
        <v>39106</v>
      </c>
      <c r="F3185">
        <v>1286.8814611001924</v>
      </c>
      <c r="G3185">
        <v>3270.3887746623782</v>
      </c>
    </row>
    <row r="3186" spans="5:7" ht="13.5" thickBot="1" x14ac:dyDescent="0.25">
      <c r="E3186" s="11">
        <v>39107</v>
      </c>
      <c r="F3186">
        <v>1284.614507489697</v>
      </c>
      <c r="G3186">
        <v>3264.6275827016889</v>
      </c>
    </row>
    <row r="3187" spans="5:7" ht="13.5" thickBot="1" x14ac:dyDescent="0.25">
      <c r="E3187" s="11">
        <v>39108</v>
      </c>
      <c r="F3187">
        <v>1273.92</v>
      </c>
      <c r="G3187">
        <v>3237.45</v>
      </c>
    </row>
    <row r="3188" spans="5:7" ht="13.5" thickBot="1" x14ac:dyDescent="0.25">
      <c r="E3188" s="11">
        <v>39111</v>
      </c>
      <c r="F3188">
        <v>1260.06</v>
      </c>
      <c r="G3188">
        <v>3202.22</v>
      </c>
    </row>
    <row r="3189" spans="5:7" ht="13.5" thickBot="1" x14ac:dyDescent="0.25">
      <c r="E3189" s="11">
        <v>39112</v>
      </c>
      <c r="F3189">
        <v>1256.2596685000512</v>
      </c>
      <c r="G3189">
        <v>3192.5687182081083</v>
      </c>
    </row>
    <row r="3190" spans="5:7" ht="13.5" thickBot="1" x14ac:dyDescent="0.25">
      <c r="E3190" s="11">
        <v>39113</v>
      </c>
      <c r="F3190">
        <v>1253.5982916325327</v>
      </c>
      <c r="G3190">
        <v>3185.8052262433189</v>
      </c>
    </row>
    <row r="3191" spans="5:7" ht="13.5" thickBot="1" x14ac:dyDescent="0.25">
      <c r="E3191" s="11">
        <v>39115</v>
      </c>
      <c r="F3191">
        <v>1254.5602763430006</v>
      </c>
      <c r="G3191">
        <v>3188.2499843669107</v>
      </c>
    </row>
    <row r="3192" spans="5:7" ht="13.5" thickBot="1" x14ac:dyDescent="0.25">
      <c r="E3192" s="11">
        <v>39118</v>
      </c>
      <c r="F3192">
        <v>1258.3499999999999</v>
      </c>
      <c r="G3192">
        <v>3197.87</v>
      </c>
    </row>
    <row r="3193" spans="5:7" ht="13.5" thickBot="1" x14ac:dyDescent="0.25">
      <c r="E3193" s="11">
        <v>39119</v>
      </c>
      <c r="F3193">
        <v>1262.33</v>
      </c>
      <c r="G3193">
        <v>3207.98</v>
      </c>
    </row>
    <row r="3194" spans="5:7" ht="13.5" thickBot="1" x14ac:dyDescent="0.25">
      <c r="E3194" s="11">
        <v>39120</v>
      </c>
      <c r="F3194">
        <v>1266.6985928976314</v>
      </c>
      <c r="G3194">
        <v>3219.0973934434132</v>
      </c>
    </row>
    <row r="3195" spans="5:7" ht="13.5" thickBot="1" x14ac:dyDescent="0.25">
      <c r="E3195" s="11">
        <v>39121</v>
      </c>
      <c r="F3195">
        <v>1268.8115791678356</v>
      </c>
      <c r="G3195">
        <v>3224.4672207980393</v>
      </c>
    </row>
    <row r="3196" spans="5:7" ht="13.5" thickBot="1" x14ac:dyDescent="0.25">
      <c r="E3196" s="11">
        <v>39122</v>
      </c>
      <c r="F3196">
        <v>1280.79</v>
      </c>
      <c r="G3196">
        <v>3254.9</v>
      </c>
    </row>
    <row r="3197" spans="5:7" ht="13.5" thickBot="1" x14ac:dyDescent="0.25">
      <c r="E3197" s="11">
        <v>39125</v>
      </c>
      <c r="F3197">
        <v>1286.28</v>
      </c>
      <c r="G3197">
        <v>3271.28</v>
      </c>
    </row>
    <row r="3198" spans="5:7" ht="13.5" thickBot="1" x14ac:dyDescent="0.25">
      <c r="E3198" s="11">
        <v>39126</v>
      </c>
      <c r="F3198">
        <v>1289.53</v>
      </c>
      <c r="G3198">
        <v>3279.56</v>
      </c>
    </row>
    <row r="3199" spans="5:7" ht="13.5" thickBot="1" x14ac:dyDescent="0.25">
      <c r="E3199" s="11">
        <v>39127</v>
      </c>
      <c r="F3199">
        <v>1291.7190623462018</v>
      </c>
      <c r="G3199">
        <v>3285.1158826018782</v>
      </c>
    </row>
    <row r="3200" spans="5:7" ht="13.5" thickBot="1" x14ac:dyDescent="0.25">
      <c r="E3200" s="11">
        <v>39128</v>
      </c>
      <c r="F3200">
        <v>1283.04</v>
      </c>
      <c r="G3200">
        <v>3263.03</v>
      </c>
    </row>
    <row r="3201" spans="5:7" ht="13.5" thickBot="1" x14ac:dyDescent="0.25">
      <c r="E3201" s="11">
        <v>39132</v>
      </c>
      <c r="F3201">
        <v>1288.32</v>
      </c>
      <c r="G3201">
        <v>3276.48</v>
      </c>
    </row>
    <row r="3202" spans="5:7" ht="13.5" thickBot="1" x14ac:dyDescent="0.25">
      <c r="E3202" s="11">
        <v>39133</v>
      </c>
      <c r="F3202">
        <v>1286.04</v>
      </c>
      <c r="G3202">
        <v>3270.67</v>
      </c>
    </row>
    <row r="3203" spans="5:7" ht="13.5" thickBot="1" x14ac:dyDescent="0.25">
      <c r="E3203" s="11">
        <v>39134</v>
      </c>
      <c r="F3203">
        <v>1296.3499999999999</v>
      </c>
      <c r="G3203">
        <v>3296.91</v>
      </c>
    </row>
    <row r="3204" spans="5:7" ht="13.5" thickBot="1" x14ac:dyDescent="0.25">
      <c r="E3204" s="11">
        <v>39135</v>
      </c>
      <c r="F3204">
        <v>1297.6783335286264</v>
      </c>
      <c r="G3204">
        <v>3300.2714894481014</v>
      </c>
    </row>
    <row r="3205" spans="5:7" ht="13.5" thickBot="1" x14ac:dyDescent="0.25">
      <c r="E3205" s="11">
        <v>39136</v>
      </c>
      <c r="F3205">
        <v>1301.0899999999999</v>
      </c>
      <c r="G3205">
        <v>3314.13</v>
      </c>
    </row>
    <row r="3206" spans="5:7" ht="13.5" thickBot="1" x14ac:dyDescent="0.25">
      <c r="E3206" s="11">
        <v>39139</v>
      </c>
      <c r="F3206">
        <v>1302.8499999999999</v>
      </c>
      <c r="G3206">
        <v>3318.62</v>
      </c>
    </row>
    <row r="3207" spans="5:7" ht="13.5" thickBot="1" x14ac:dyDescent="0.25">
      <c r="E3207" s="11">
        <v>39140</v>
      </c>
      <c r="F3207">
        <v>1300.9912486323117</v>
      </c>
      <c r="G3207">
        <v>3313.8786483586132</v>
      </c>
    </row>
    <row r="3208" spans="5:7" ht="13.5" thickBot="1" x14ac:dyDescent="0.25">
      <c r="E3208" s="11">
        <v>39141</v>
      </c>
      <c r="F3208">
        <v>1297.1740324212205</v>
      </c>
      <c r="G3208">
        <v>3304.1554945228959</v>
      </c>
    </row>
    <row r="3209" spans="5:7" ht="13.5" thickBot="1" x14ac:dyDescent="0.25">
      <c r="E3209" s="11">
        <v>39142</v>
      </c>
      <c r="F3209">
        <v>1299.1721252850205</v>
      </c>
      <c r="G3209">
        <v>3309.2450454186173</v>
      </c>
    </row>
    <row r="3210" spans="5:7" ht="13.5" thickBot="1" x14ac:dyDescent="0.25">
      <c r="E3210" s="11">
        <v>39143</v>
      </c>
      <c r="F3210">
        <v>1294.8438393245081</v>
      </c>
      <c r="G3210">
        <v>3298.2200200735647</v>
      </c>
    </row>
    <row r="3211" spans="5:7" ht="13.5" thickBot="1" x14ac:dyDescent="0.25">
      <c r="E3211" s="11">
        <v>39146</v>
      </c>
      <c r="F3211">
        <v>1292.2891768827667</v>
      </c>
      <c r="G3211">
        <v>3291.712955002642</v>
      </c>
    </row>
    <row r="3212" spans="5:7" ht="13.5" thickBot="1" x14ac:dyDescent="0.25">
      <c r="E3212" s="11">
        <v>39147</v>
      </c>
      <c r="F3212">
        <v>1291.9255882733803</v>
      </c>
      <c r="G3212">
        <v>3290.7867947976051</v>
      </c>
    </row>
    <row r="3213" spans="5:7" ht="13.5" thickBot="1" x14ac:dyDescent="0.25">
      <c r="E3213" s="11">
        <v>39148</v>
      </c>
      <c r="F3213">
        <v>1288.2798060528771</v>
      </c>
      <c r="G3213">
        <v>3284.2584533572399</v>
      </c>
    </row>
    <row r="3214" spans="5:7" ht="13.5" thickBot="1" x14ac:dyDescent="0.25">
      <c r="E3214" s="11">
        <v>39149</v>
      </c>
      <c r="F3214">
        <v>1284.0441903190517</v>
      </c>
      <c r="G3214">
        <v>3273.4604598625219</v>
      </c>
    </row>
    <row r="3215" spans="5:7" ht="13.5" thickBot="1" x14ac:dyDescent="0.25">
      <c r="E3215" s="11">
        <v>39150</v>
      </c>
      <c r="F3215">
        <v>1283.68</v>
      </c>
      <c r="G3215">
        <v>3272.54</v>
      </c>
    </row>
    <row r="3216" spans="5:7" ht="13.5" thickBot="1" x14ac:dyDescent="0.25">
      <c r="E3216" s="11">
        <v>39154</v>
      </c>
      <c r="F3216">
        <v>1289.3599999999999</v>
      </c>
      <c r="G3216">
        <v>3287.01</v>
      </c>
    </row>
    <row r="3217" spans="5:7" ht="13.5" thickBot="1" x14ac:dyDescent="0.25">
      <c r="E3217" s="11">
        <v>39155</v>
      </c>
      <c r="F3217">
        <v>1301.3319561418982</v>
      </c>
      <c r="G3217">
        <v>3317.5329005580029</v>
      </c>
    </row>
    <row r="3218" spans="5:7" ht="13.5" thickBot="1" x14ac:dyDescent="0.25">
      <c r="E3218" s="11">
        <v>39156</v>
      </c>
      <c r="F3218">
        <v>1304.6030495831988</v>
      </c>
      <c r="G3218">
        <v>3325.8717795817456</v>
      </c>
    </row>
    <row r="3219" spans="5:7" ht="13.5" thickBot="1" x14ac:dyDescent="0.25">
      <c r="E3219" s="11">
        <v>39157</v>
      </c>
      <c r="F3219">
        <v>1299.05</v>
      </c>
      <c r="G3219">
        <v>3311.71</v>
      </c>
    </row>
    <row r="3220" spans="5:7" ht="13.5" thickBot="1" x14ac:dyDescent="0.25">
      <c r="E3220" s="11">
        <v>39160</v>
      </c>
      <c r="F3220">
        <v>1296.46</v>
      </c>
      <c r="G3220">
        <v>3305.11</v>
      </c>
    </row>
    <row r="3221" spans="5:7" ht="13.5" thickBot="1" x14ac:dyDescent="0.25">
      <c r="E3221" s="11">
        <v>39162</v>
      </c>
      <c r="F3221">
        <v>1299.6599719497092</v>
      </c>
      <c r="G3221">
        <v>3313.2704102713324</v>
      </c>
    </row>
    <row r="3222" spans="5:7" ht="13.5" thickBot="1" x14ac:dyDescent="0.25">
      <c r="E3222" s="11">
        <v>39163</v>
      </c>
      <c r="F3222">
        <v>1306.6495821590124</v>
      </c>
      <c r="G3222">
        <v>3331.0892512448427</v>
      </c>
    </row>
    <row r="3223" spans="5:7" ht="13.5" thickBot="1" x14ac:dyDescent="0.25">
      <c r="E3223" s="11">
        <v>39164</v>
      </c>
      <c r="F3223">
        <v>1314.2180496280087</v>
      </c>
      <c r="G3223">
        <v>3350.3836480663945</v>
      </c>
    </row>
    <row r="3224" spans="5:7" ht="13.5" thickBot="1" x14ac:dyDescent="0.25">
      <c r="E3224" s="11">
        <v>39167</v>
      </c>
      <c r="F3224">
        <v>1320</v>
      </c>
      <c r="G3224">
        <v>3365.13</v>
      </c>
    </row>
    <row r="3225" spans="5:7" ht="13.5" thickBot="1" x14ac:dyDescent="0.25">
      <c r="E3225" s="11">
        <v>39168</v>
      </c>
      <c r="F3225">
        <v>1324.3640811528157</v>
      </c>
      <c r="G3225">
        <v>3376.2494690577714</v>
      </c>
    </row>
    <row r="3226" spans="5:7" ht="13.5" thickBot="1" x14ac:dyDescent="0.25">
      <c r="E3226" s="11">
        <v>39169</v>
      </c>
      <c r="F3226">
        <v>1334.0598686786782</v>
      </c>
      <c r="G3226">
        <v>3400.9673239151257</v>
      </c>
    </row>
    <row r="3227" spans="5:7" ht="13.5" thickBot="1" x14ac:dyDescent="0.25">
      <c r="E3227" s="11">
        <v>39170</v>
      </c>
      <c r="F3227">
        <v>1341.1586553035895</v>
      </c>
      <c r="G3227">
        <v>3419.0645524121437</v>
      </c>
    </row>
    <row r="3228" spans="5:7" ht="13.5" thickBot="1" x14ac:dyDescent="0.25">
      <c r="E3228" s="11">
        <v>39171</v>
      </c>
      <c r="F3228">
        <v>1346.4109522344741</v>
      </c>
      <c r="G3228">
        <v>3432.454431438865</v>
      </c>
    </row>
    <row r="3229" spans="5:7" ht="13.5" thickBot="1" x14ac:dyDescent="0.25">
      <c r="E3229" s="11">
        <v>39174</v>
      </c>
      <c r="F3229">
        <v>1346.6</v>
      </c>
      <c r="G3229">
        <v>3433</v>
      </c>
    </row>
    <row r="3230" spans="5:7" ht="13.5" thickBot="1" x14ac:dyDescent="0.25">
      <c r="E3230" s="11">
        <v>39175</v>
      </c>
      <c r="F3230">
        <v>1346.7772363772253</v>
      </c>
      <c r="G3230">
        <v>3433.4429314806798</v>
      </c>
    </row>
    <row r="3231" spans="5:7" ht="13.5" thickBot="1" x14ac:dyDescent="0.25">
      <c r="E3231" s="11">
        <v>39176</v>
      </c>
      <c r="F3231">
        <v>1344.3490347060651</v>
      </c>
      <c r="G3231">
        <v>3427.2525340443244</v>
      </c>
    </row>
    <row r="3232" spans="5:7" ht="13.5" thickBot="1" x14ac:dyDescent="0.25">
      <c r="E3232" s="11">
        <v>39177</v>
      </c>
      <c r="F3232">
        <v>1340.8746523598516</v>
      </c>
      <c r="G3232">
        <v>3418.3952332399722</v>
      </c>
    </row>
    <row r="3233" spans="5:7" ht="13.5" thickBot="1" x14ac:dyDescent="0.25">
      <c r="E3233" s="11">
        <v>39178</v>
      </c>
      <c r="F3233">
        <v>1338.4255632203149</v>
      </c>
      <c r="G3233">
        <v>3412.1515538225526</v>
      </c>
    </row>
    <row r="3234" spans="5:7" ht="13.5" thickBot="1" x14ac:dyDescent="0.25">
      <c r="E3234" s="11">
        <v>39181</v>
      </c>
      <c r="F3234">
        <v>1331.28</v>
      </c>
      <c r="G3234">
        <v>3407.24</v>
      </c>
    </row>
    <row r="3235" spans="5:7" ht="13.5" thickBot="1" x14ac:dyDescent="0.25">
      <c r="E3235" s="11">
        <v>39182</v>
      </c>
      <c r="F3235">
        <v>1335.7134545236058</v>
      </c>
      <c r="G3235">
        <v>3418.7467967676048</v>
      </c>
    </row>
    <row r="3236" spans="5:7" ht="13.5" thickBot="1" x14ac:dyDescent="0.25">
      <c r="E3236" s="11">
        <v>39183</v>
      </c>
      <c r="F3236">
        <v>1330.8187141347371</v>
      </c>
      <c r="G3236">
        <v>3407.7437373769562</v>
      </c>
    </row>
    <row r="3237" spans="5:7" ht="13.5" thickBot="1" x14ac:dyDescent="0.25">
      <c r="E3237" s="11">
        <v>39184</v>
      </c>
      <c r="F3237">
        <v>1327.6526029497193</v>
      </c>
      <c r="G3237">
        <v>3404.8113823839763</v>
      </c>
    </row>
    <row r="3238" spans="5:7" ht="13.5" thickBot="1" x14ac:dyDescent="0.25">
      <c r="E3238" s="11">
        <v>39185</v>
      </c>
      <c r="F3238">
        <v>1329.76</v>
      </c>
      <c r="G3238">
        <v>3410.22</v>
      </c>
    </row>
    <row r="3239" spans="5:7" ht="13.5" thickBot="1" x14ac:dyDescent="0.25">
      <c r="E3239" s="11">
        <v>39188</v>
      </c>
      <c r="F3239">
        <v>1327.3412197582786</v>
      </c>
      <c r="G3239">
        <v>3404.0127862267636</v>
      </c>
    </row>
    <row r="3240" spans="5:7" ht="13.5" thickBot="1" x14ac:dyDescent="0.25">
      <c r="E3240" s="11">
        <v>39189</v>
      </c>
      <c r="F3240">
        <v>1326.1458026071541</v>
      </c>
      <c r="G3240">
        <v>3401.1313193260612</v>
      </c>
    </row>
    <row r="3241" spans="5:7" ht="13.5" thickBot="1" x14ac:dyDescent="0.25">
      <c r="E3241" s="11">
        <v>39190</v>
      </c>
      <c r="F3241">
        <v>1335.3062870968442</v>
      </c>
      <c r="G3241">
        <v>3424.6250131949296</v>
      </c>
    </row>
    <row r="3242" spans="5:7" ht="13.5" thickBot="1" x14ac:dyDescent="0.25">
      <c r="E3242" s="11">
        <v>39191</v>
      </c>
      <c r="F3242">
        <v>1334.8945063681265</v>
      </c>
      <c r="G3242">
        <v>3423.5688805454893</v>
      </c>
    </row>
    <row r="3243" spans="5:7" ht="13.5" thickBot="1" x14ac:dyDescent="0.25">
      <c r="E3243" s="11">
        <v>39192</v>
      </c>
      <c r="F3243">
        <v>1346.34</v>
      </c>
      <c r="G3243">
        <v>3452.93</v>
      </c>
    </row>
    <row r="3244" spans="5:7" ht="13.5" thickBot="1" x14ac:dyDescent="0.25">
      <c r="E3244" s="11">
        <v>39195</v>
      </c>
      <c r="F3244">
        <v>1344.3645806336817</v>
      </c>
      <c r="G3244">
        <v>3447.8565974067501</v>
      </c>
    </row>
    <row r="3245" spans="5:7" ht="13.5" thickBot="1" x14ac:dyDescent="0.25">
      <c r="E3245" s="11">
        <v>39196</v>
      </c>
      <c r="F3245">
        <v>1355.2284554232733</v>
      </c>
      <c r="G3245">
        <v>3475.7189565380208</v>
      </c>
    </row>
    <row r="3246" spans="5:7" ht="13.5" thickBot="1" x14ac:dyDescent="0.25">
      <c r="E3246" s="11">
        <v>39197</v>
      </c>
      <c r="F3246">
        <v>1361.6906335510505</v>
      </c>
      <c r="G3246">
        <v>3492.6602807262448</v>
      </c>
    </row>
    <row r="3247" spans="5:7" ht="13.5" thickBot="1" x14ac:dyDescent="0.25">
      <c r="E3247" s="11">
        <v>39198</v>
      </c>
      <c r="F3247">
        <v>1382.9337499694104</v>
      </c>
      <c r="G3247">
        <v>3547.1476448965609</v>
      </c>
    </row>
    <row r="3248" spans="5:7" ht="13.5" thickBot="1" x14ac:dyDescent="0.25">
      <c r="E3248" s="11">
        <v>39199</v>
      </c>
      <c r="F3248">
        <v>1383.0284309182571</v>
      </c>
      <c r="G3248">
        <v>3547.3905451035421</v>
      </c>
    </row>
    <row r="3249" spans="5:7" ht="13.5" thickBot="1" x14ac:dyDescent="0.25">
      <c r="E3249" s="11">
        <v>39202</v>
      </c>
      <c r="F3249">
        <v>1381.2280090447612</v>
      </c>
      <c r="G3249">
        <v>3542.7726197323755</v>
      </c>
    </row>
    <row r="3250" spans="5:7" ht="13.5" thickBot="1" x14ac:dyDescent="0.25">
      <c r="E3250" s="11">
        <v>39204</v>
      </c>
      <c r="F3250">
        <v>1386.4288424615522</v>
      </c>
      <c r="G3250">
        <v>3556.1124899582383</v>
      </c>
    </row>
    <row r="3251" spans="5:7" ht="13.5" thickBot="1" x14ac:dyDescent="0.25">
      <c r="E3251" s="11">
        <v>39205</v>
      </c>
      <c r="F3251">
        <v>1384.751900575875</v>
      </c>
      <c r="G3251">
        <v>3551.8112262728414</v>
      </c>
    </row>
    <row r="3252" spans="5:7" ht="13.5" thickBot="1" x14ac:dyDescent="0.25">
      <c r="E3252" s="11">
        <v>39206</v>
      </c>
      <c r="F3252">
        <v>1382.2849212500439</v>
      </c>
      <c r="G3252">
        <v>3545.4835091596065</v>
      </c>
    </row>
    <row r="3253" spans="5:7" ht="13.5" thickBot="1" x14ac:dyDescent="0.25">
      <c r="E3253" s="11">
        <v>39209</v>
      </c>
      <c r="F3253">
        <v>1380.9127922083458</v>
      </c>
      <c r="G3253">
        <v>3541.9641493496874</v>
      </c>
    </row>
    <row r="3254" spans="5:7" ht="13.5" thickBot="1" x14ac:dyDescent="0.25">
      <c r="E3254" s="11">
        <v>39210</v>
      </c>
      <c r="F3254">
        <v>1384.94</v>
      </c>
      <c r="G3254">
        <v>3552.3</v>
      </c>
    </row>
    <row r="3255" spans="5:7" ht="13.5" thickBot="1" x14ac:dyDescent="0.25">
      <c r="E3255" s="11">
        <v>39211</v>
      </c>
      <c r="F3255">
        <v>1390.11</v>
      </c>
      <c r="G3255">
        <v>3565.55</v>
      </c>
    </row>
    <row r="3256" spans="5:7" ht="13.5" thickBot="1" x14ac:dyDescent="0.25">
      <c r="E3256" s="11">
        <v>39212</v>
      </c>
      <c r="F3256">
        <v>1400.9160756198721</v>
      </c>
      <c r="G3256">
        <v>3593.2712393210968</v>
      </c>
    </row>
    <row r="3257" spans="5:7" ht="13.5" thickBot="1" x14ac:dyDescent="0.25">
      <c r="E3257" s="11">
        <v>39213</v>
      </c>
      <c r="F3257">
        <v>1413.6125034822599</v>
      </c>
      <c r="G3257">
        <v>3625.8370521821394</v>
      </c>
    </row>
    <row r="3258" spans="5:7" ht="13.5" thickBot="1" x14ac:dyDescent="0.25">
      <c r="E3258" s="11">
        <v>39216</v>
      </c>
      <c r="F3258">
        <v>1412.9925593449591</v>
      </c>
      <c r="G3258">
        <v>3624.2470433298918</v>
      </c>
    </row>
    <row r="3259" spans="5:7" ht="13.5" thickBot="1" x14ac:dyDescent="0.25">
      <c r="E3259" s="11">
        <v>39217</v>
      </c>
      <c r="F3259">
        <v>1409.6207292469619</v>
      </c>
      <c r="G3259">
        <v>3615.5983082937673</v>
      </c>
    </row>
    <row r="3260" spans="5:7" ht="13.5" thickBot="1" x14ac:dyDescent="0.25">
      <c r="E3260" s="11">
        <v>39218</v>
      </c>
      <c r="F3260">
        <v>1380.7609167685464</v>
      </c>
      <c r="G3260">
        <v>3541.5745773501399</v>
      </c>
    </row>
    <row r="3261" spans="5:7" ht="13.5" thickBot="1" x14ac:dyDescent="0.25">
      <c r="E3261" s="11">
        <v>39219</v>
      </c>
      <c r="F3261">
        <v>1307.5032893817381</v>
      </c>
      <c r="G3261">
        <v>3353.6728848891894</v>
      </c>
    </row>
    <row r="3262" spans="5:7" ht="13.5" thickBot="1" x14ac:dyDescent="0.25">
      <c r="E3262" s="11">
        <v>39220</v>
      </c>
      <c r="F3262">
        <v>1379.27</v>
      </c>
      <c r="G3262">
        <v>3537.76</v>
      </c>
    </row>
    <row r="3263" spans="5:7" ht="13.5" thickBot="1" x14ac:dyDescent="0.25">
      <c r="E3263" s="11">
        <v>39223</v>
      </c>
      <c r="F3263">
        <v>1397.7033173100024</v>
      </c>
      <c r="G3263">
        <v>3585.0308433868881</v>
      </c>
    </row>
    <row r="3264" spans="5:7" ht="13.5" thickBot="1" x14ac:dyDescent="0.25">
      <c r="E3264" s="11">
        <v>39224</v>
      </c>
      <c r="F3264">
        <v>1382.4025655717608</v>
      </c>
      <c r="G3264">
        <v>3545.7854030810595</v>
      </c>
    </row>
    <row r="3265" spans="5:7" ht="13.5" thickBot="1" x14ac:dyDescent="0.25">
      <c r="E3265" s="11">
        <v>39225</v>
      </c>
      <c r="F3265">
        <v>1360.3405628445184</v>
      </c>
      <c r="G3265">
        <v>3489.197606181101</v>
      </c>
    </row>
    <row r="3266" spans="5:7" ht="13.5" thickBot="1" x14ac:dyDescent="0.25">
      <c r="E3266" s="11">
        <v>39226</v>
      </c>
      <c r="F3266">
        <v>1336.1806640445332</v>
      </c>
      <c r="G3266">
        <v>3427.7932838223633</v>
      </c>
    </row>
    <row r="3267" spans="5:7" ht="13.5" thickBot="1" x14ac:dyDescent="0.25">
      <c r="E3267" s="11">
        <v>39227</v>
      </c>
      <c r="F3267">
        <v>1330.76</v>
      </c>
      <c r="G3267">
        <v>3413.89</v>
      </c>
    </row>
    <row r="3268" spans="5:7" ht="13.5" thickBot="1" x14ac:dyDescent="0.25">
      <c r="E3268" s="11">
        <v>39230</v>
      </c>
      <c r="F3268">
        <v>1321.72</v>
      </c>
      <c r="G3268">
        <v>3390.7</v>
      </c>
    </row>
    <row r="3269" spans="5:7" ht="13.5" thickBot="1" x14ac:dyDescent="0.25">
      <c r="E3269" s="11">
        <v>39231</v>
      </c>
      <c r="F3269">
        <v>1322.48</v>
      </c>
      <c r="G3269">
        <v>3392.64</v>
      </c>
    </row>
    <row r="3270" spans="5:7" ht="13.5" thickBot="1" x14ac:dyDescent="0.25">
      <c r="E3270" s="11">
        <v>39232</v>
      </c>
      <c r="F3270">
        <v>1317.0749171781642</v>
      </c>
      <c r="G3270">
        <v>3390.2397524280973</v>
      </c>
    </row>
    <row r="3271" spans="5:7" ht="13.5" thickBot="1" x14ac:dyDescent="0.25">
      <c r="E3271" s="11">
        <v>39233</v>
      </c>
      <c r="F3271">
        <v>1341.2789373027852</v>
      </c>
      <c r="G3271">
        <v>3452.542483250596</v>
      </c>
    </row>
    <row r="3272" spans="5:7" ht="13.5" thickBot="1" x14ac:dyDescent="0.25">
      <c r="E3272" s="11">
        <v>39234</v>
      </c>
      <c r="F3272">
        <v>1362.11</v>
      </c>
      <c r="G3272">
        <v>3506.16</v>
      </c>
    </row>
    <row r="3273" spans="5:7" ht="13.5" thickBot="1" x14ac:dyDescent="0.25">
      <c r="E3273" s="11">
        <v>39237</v>
      </c>
      <c r="F3273">
        <v>1361.9039005427276</v>
      </c>
      <c r="G3273">
        <v>3505.6326263349642</v>
      </c>
    </row>
    <row r="3274" spans="5:7" ht="13.5" thickBot="1" x14ac:dyDescent="0.25">
      <c r="E3274" s="11">
        <v>39238</v>
      </c>
      <c r="F3274">
        <v>1359.1547105150592</v>
      </c>
      <c r="G3274">
        <v>3499.7023928983704</v>
      </c>
    </row>
    <row r="3275" spans="5:7" ht="13.5" thickBot="1" x14ac:dyDescent="0.25">
      <c r="E3275" s="11">
        <v>39239</v>
      </c>
      <c r="F3275">
        <v>1356.303732808047</v>
      </c>
      <c r="G3275">
        <v>3492.3613216265321</v>
      </c>
    </row>
    <row r="3276" spans="5:7" ht="13.5" thickBot="1" x14ac:dyDescent="0.25">
      <c r="E3276" s="11">
        <v>39240</v>
      </c>
      <c r="F3276">
        <v>1353.3844548471307</v>
      </c>
      <c r="G3276">
        <v>3485.7638273259731</v>
      </c>
    </row>
    <row r="3277" spans="5:7" ht="13.5" thickBot="1" x14ac:dyDescent="0.25">
      <c r="E3277" s="11">
        <v>39241</v>
      </c>
      <c r="F3277">
        <v>1357.57</v>
      </c>
      <c r="G3277">
        <v>3496.54</v>
      </c>
    </row>
    <row r="3278" spans="5:7" ht="13.5" thickBot="1" x14ac:dyDescent="0.25">
      <c r="E3278" s="11">
        <v>39244</v>
      </c>
      <c r="F3278">
        <v>1352.4</v>
      </c>
      <c r="G3278">
        <v>3483.22</v>
      </c>
    </row>
    <row r="3279" spans="5:7" ht="13.5" thickBot="1" x14ac:dyDescent="0.25">
      <c r="E3279" s="11">
        <v>39245</v>
      </c>
      <c r="F3279">
        <v>1352.19</v>
      </c>
      <c r="G3279">
        <v>3482.68</v>
      </c>
    </row>
    <row r="3280" spans="5:7" ht="13.5" thickBot="1" x14ac:dyDescent="0.25">
      <c r="E3280" s="11">
        <v>39246</v>
      </c>
      <c r="F3280">
        <v>1352.3339061278423</v>
      </c>
      <c r="G3280">
        <v>3483.0579280661709</v>
      </c>
    </row>
    <row r="3281" spans="5:7" ht="13.5" thickBot="1" x14ac:dyDescent="0.25">
      <c r="E3281" s="11">
        <v>39247</v>
      </c>
      <c r="F3281">
        <v>1351.9010877821931</v>
      </c>
      <c r="G3281">
        <v>3481.943196853661</v>
      </c>
    </row>
    <row r="3282" spans="5:7" ht="13.5" thickBot="1" x14ac:dyDescent="0.25">
      <c r="E3282" s="11">
        <v>39248</v>
      </c>
      <c r="F3282">
        <v>1352.28</v>
      </c>
      <c r="G3282">
        <v>3483.48</v>
      </c>
    </row>
    <row r="3283" spans="5:7" ht="13.5" thickBot="1" x14ac:dyDescent="0.25">
      <c r="E3283" s="11">
        <v>39251</v>
      </c>
      <c r="F3283">
        <v>1404.37</v>
      </c>
      <c r="G3283">
        <v>3617.65</v>
      </c>
    </row>
    <row r="3284" spans="5:7" ht="13.5" thickBot="1" x14ac:dyDescent="0.25">
      <c r="E3284" s="11">
        <v>39252</v>
      </c>
      <c r="F3284">
        <v>1439.74</v>
      </c>
      <c r="G3284">
        <v>3708.78</v>
      </c>
    </row>
    <row r="3285" spans="5:7" ht="13.5" thickBot="1" x14ac:dyDescent="0.25">
      <c r="E3285" s="11">
        <v>39253</v>
      </c>
      <c r="F3285">
        <v>1418.5430709871223</v>
      </c>
      <c r="G3285">
        <v>3654.1689494953816</v>
      </c>
    </row>
    <row r="3286" spans="5:7" ht="13.5" thickBot="1" x14ac:dyDescent="0.25">
      <c r="E3286" s="11">
        <v>39254</v>
      </c>
      <c r="F3286">
        <v>1423.1276579370865</v>
      </c>
      <c r="G3286">
        <v>3665.9788853132336</v>
      </c>
    </row>
    <row r="3287" spans="5:7" ht="13.5" thickBot="1" x14ac:dyDescent="0.25">
      <c r="E3287" s="11">
        <v>39255</v>
      </c>
      <c r="F3287">
        <v>1413.94</v>
      </c>
      <c r="G3287">
        <v>3642.31</v>
      </c>
    </row>
    <row r="3288" spans="5:7" ht="13.5" thickBot="1" x14ac:dyDescent="0.25">
      <c r="E3288" s="11">
        <v>39258</v>
      </c>
      <c r="F3288">
        <v>1413.83</v>
      </c>
      <c r="G3288">
        <v>3642</v>
      </c>
    </row>
    <row r="3289" spans="5:7" ht="13.5" thickBot="1" x14ac:dyDescent="0.25">
      <c r="E3289" s="11">
        <v>39259</v>
      </c>
      <c r="F3289">
        <v>1408.54</v>
      </c>
      <c r="G3289">
        <v>3628.41</v>
      </c>
    </row>
    <row r="3290" spans="5:7" ht="13.5" thickBot="1" x14ac:dyDescent="0.25">
      <c r="E3290" s="11">
        <v>39260</v>
      </c>
      <c r="F3290">
        <v>1410.4036391875763</v>
      </c>
      <c r="G3290">
        <v>3633.2019903674318</v>
      </c>
    </row>
    <row r="3291" spans="5:7" ht="13.5" thickBot="1" x14ac:dyDescent="0.25">
      <c r="E3291" s="11">
        <v>39261</v>
      </c>
      <c r="F3291">
        <v>1429.5115024596594</v>
      </c>
      <c r="G3291">
        <v>3682.4239721545896</v>
      </c>
    </row>
    <row r="3292" spans="5:7" ht="13.5" thickBot="1" x14ac:dyDescent="0.25">
      <c r="E3292" s="11">
        <v>39262</v>
      </c>
      <c r="F3292">
        <v>1433.07</v>
      </c>
      <c r="G3292">
        <v>3691.6</v>
      </c>
    </row>
    <row r="3293" spans="5:7" ht="13.5" thickBot="1" x14ac:dyDescent="0.25">
      <c r="E3293" s="11">
        <v>39265</v>
      </c>
      <c r="F3293">
        <v>1426.7133716177582</v>
      </c>
      <c r="G3293">
        <v>3675.2160619583547</v>
      </c>
    </row>
    <row r="3294" spans="5:7" ht="13.5" thickBot="1" x14ac:dyDescent="0.25">
      <c r="E3294" s="11">
        <v>39266</v>
      </c>
      <c r="F3294">
        <v>1433.8917094677645</v>
      </c>
      <c r="G3294">
        <v>3693.9282554047877</v>
      </c>
    </row>
    <row r="3295" spans="5:7" ht="13.5" thickBot="1" x14ac:dyDescent="0.25">
      <c r="E3295" s="11">
        <v>39267</v>
      </c>
      <c r="F3295">
        <v>1448.8992566254819</v>
      </c>
      <c r="G3295">
        <v>3732.5901694711101</v>
      </c>
    </row>
    <row r="3296" spans="5:7" ht="13.5" thickBot="1" x14ac:dyDescent="0.25">
      <c r="E3296" s="11">
        <v>39268</v>
      </c>
      <c r="F3296">
        <v>1449.2050404651261</v>
      </c>
      <c r="G3296">
        <v>3733.3777002641796</v>
      </c>
    </row>
    <row r="3297" spans="5:7" ht="13.5" thickBot="1" x14ac:dyDescent="0.25">
      <c r="E3297" s="11">
        <v>39269</v>
      </c>
      <c r="F3297">
        <v>1451.5558894283861</v>
      </c>
      <c r="G3297">
        <v>3739.4339846653179</v>
      </c>
    </row>
    <row r="3298" spans="5:7" ht="13.5" thickBot="1" x14ac:dyDescent="0.25">
      <c r="E3298" s="11">
        <v>39272</v>
      </c>
      <c r="F3298">
        <v>1441.4</v>
      </c>
      <c r="G3298">
        <v>3713.28</v>
      </c>
    </row>
    <row r="3299" spans="5:7" ht="13.5" thickBot="1" x14ac:dyDescent="0.25">
      <c r="E3299" s="11">
        <v>39273</v>
      </c>
      <c r="F3299">
        <v>1441.7577555467788</v>
      </c>
      <c r="G3299">
        <v>3714.1925536428207</v>
      </c>
    </row>
    <row r="3300" spans="5:7" ht="13.5" thickBot="1" x14ac:dyDescent="0.25">
      <c r="E3300" s="11">
        <v>39274</v>
      </c>
      <c r="F3300">
        <v>1435.9386397498051</v>
      </c>
      <c r="G3300">
        <v>3701.5547121051782</v>
      </c>
    </row>
    <row r="3301" spans="5:7" ht="13.5" thickBot="1" x14ac:dyDescent="0.25">
      <c r="E3301" s="11">
        <v>39275</v>
      </c>
      <c r="F3301">
        <v>1456.8371589804426</v>
      </c>
      <c r="G3301">
        <v>3758.5075241127588</v>
      </c>
    </row>
    <row r="3302" spans="5:7" ht="13.5" thickBot="1" x14ac:dyDescent="0.25">
      <c r="E3302" s="11">
        <v>39276</v>
      </c>
      <c r="F3302">
        <v>1454.0471485910057</v>
      </c>
      <c r="G3302">
        <v>3751.4204891372233</v>
      </c>
    </row>
    <row r="3303" spans="5:7" ht="13.5" thickBot="1" x14ac:dyDescent="0.25">
      <c r="E3303" s="11">
        <v>39279</v>
      </c>
      <c r="F3303">
        <v>1454.09</v>
      </c>
      <c r="G3303">
        <v>3751.52</v>
      </c>
    </row>
    <row r="3304" spans="5:7" ht="13.5" thickBot="1" x14ac:dyDescent="0.25">
      <c r="E3304" s="11">
        <v>39280</v>
      </c>
      <c r="F3304">
        <v>1451.17</v>
      </c>
      <c r="G3304">
        <v>3743.99</v>
      </c>
    </row>
    <row r="3305" spans="5:7" ht="13.5" thickBot="1" x14ac:dyDescent="0.25">
      <c r="E3305" s="11">
        <v>39281</v>
      </c>
      <c r="F3305">
        <v>1462.0167089031565</v>
      </c>
      <c r="G3305">
        <v>3771.9819648485068</v>
      </c>
    </row>
    <row r="3306" spans="5:7" ht="13.5" thickBot="1" x14ac:dyDescent="0.25">
      <c r="E3306" s="11">
        <v>39282</v>
      </c>
      <c r="F3306">
        <v>1473.6625859908431</v>
      </c>
      <c r="G3306">
        <v>3802.0281954520133</v>
      </c>
    </row>
    <row r="3307" spans="5:7" ht="13.5" thickBot="1" x14ac:dyDescent="0.25">
      <c r="E3307" s="11">
        <v>39283</v>
      </c>
      <c r="F3307">
        <v>1472.24</v>
      </c>
      <c r="G3307">
        <v>3798.36</v>
      </c>
    </row>
    <row r="3308" spans="5:7" ht="13.5" thickBot="1" x14ac:dyDescent="0.25">
      <c r="E3308" s="11">
        <v>39286</v>
      </c>
      <c r="F3308">
        <v>1474.42</v>
      </c>
      <c r="G3308">
        <v>3803.99</v>
      </c>
    </row>
    <row r="3309" spans="5:7" ht="13.5" thickBot="1" x14ac:dyDescent="0.25">
      <c r="E3309" s="11">
        <v>39287</v>
      </c>
      <c r="F3309">
        <v>1467.14</v>
      </c>
      <c r="G3309">
        <v>3785.2</v>
      </c>
    </row>
    <row r="3310" spans="5:7" ht="13.5" thickBot="1" x14ac:dyDescent="0.25">
      <c r="E3310" s="11">
        <v>39288</v>
      </c>
      <c r="F3310">
        <v>1468.0194712617083</v>
      </c>
      <c r="G3310">
        <v>3787.4690049198311</v>
      </c>
    </row>
    <row r="3311" spans="5:7" ht="13.5" thickBot="1" x14ac:dyDescent="0.25">
      <c r="E3311" s="11">
        <v>39289</v>
      </c>
      <c r="F3311">
        <v>1474.0604047223846</v>
      </c>
      <c r="G3311">
        <v>3803.0545136989113</v>
      </c>
    </row>
    <row r="3312" spans="5:7" ht="13.5" thickBot="1" x14ac:dyDescent="0.25">
      <c r="E3312" s="11">
        <v>39290</v>
      </c>
      <c r="F3312">
        <v>1475.2225159088139</v>
      </c>
      <c r="G3312">
        <v>3806.0527148922747</v>
      </c>
    </row>
    <row r="3313" spans="5:7" ht="13.5" thickBot="1" x14ac:dyDescent="0.25">
      <c r="E3313" s="11">
        <v>39293</v>
      </c>
      <c r="F3313">
        <v>1476.8212543180346</v>
      </c>
      <c r="G3313">
        <v>3810.1775957699524</v>
      </c>
    </row>
    <row r="3314" spans="5:7" ht="13.5" thickBot="1" x14ac:dyDescent="0.25">
      <c r="E3314" s="11">
        <v>39294</v>
      </c>
      <c r="F3314">
        <v>1475.76</v>
      </c>
      <c r="G3314">
        <v>3807.44</v>
      </c>
    </row>
    <row r="3315" spans="5:7" ht="13.5" thickBot="1" x14ac:dyDescent="0.25">
      <c r="E3315" s="11">
        <v>39295</v>
      </c>
      <c r="F3315">
        <v>1477.9827057298673</v>
      </c>
      <c r="G3315">
        <v>3813.1739909734388</v>
      </c>
    </row>
    <row r="3316" spans="5:7" ht="13.5" thickBot="1" x14ac:dyDescent="0.25">
      <c r="E3316" s="11">
        <v>39296</v>
      </c>
      <c r="F3316">
        <v>1505.05103310502</v>
      </c>
      <c r="G3316">
        <v>3883.0098135036119</v>
      </c>
    </row>
    <row r="3317" spans="5:7" ht="13.5" thickBot="1" x14ac:dyDescent="0.25">
      <c r="E3317" s="11">
        <v>39297</v>
      </c>
      <c r="F3317">
        <v>1516.89</v>
      </c>
      <c r="G3317">
        <v>3913.56</v>
      </c>
    </row>
    <row r="3318" spans="5:7" ht="13.5" thickBot="1" x14ac:dyDescent="0.25">
      <c r="E3318" s="11">
        <v>39300</v>
      </c>
      <c r="F3318">
        <v>1532.29</v>
      </c>
      <c r="G3318">
        <v>3953.28</v>
      </c>
    </row>
    <row r="3319" spans="5:7" ht="13.5" thickBot="1" x14ac:dyDescent="0.25">
      <c r="E3319" s="11">
        <v>39301</v>
      </c>
      <c r="F3319">
        <v>1537.0194651680042</v>
      </c>
      <c r="G3319">
        <v>3965.4879912995857</v>
      </c>
    </row>
    <row r="3320" spans="5:7" ht="13.5" thickBot="1" x14ac:dyDescent="0.25">
      <c r="E3320" s="11">
        <v>39302</v>
      </c>
      <c r="F3320">
        <v>1531.6522976142437</v>
      </c>
      <c r="G3320">
        <v>3951.6400087920169</v>
      </c>
    </row>
    <row r="3321" spans="5:7" ht="13.5" thickBot="1" x14ac:dyDescent="0.25">
      <c r="E3321" s="11">
        <v>39303</v>
      </c>
      <c r="F3321">
        <v>1527.4559415735694</v>
      </c>
      <c r="G3321">
        <v>3943.2114827704559</v>
      </c>
    </row>
    <row r="3322" spans="5:7" ht="13.5" thickBot="1" x14ac:dyDescent="0.25">
      <c r="E3322" s="11">
        <v>39304</v>
      </c>
      <c r="F3322">
        <v>1512.2605651499973</v>
      </c>
      <c r="G3322">
        <v>3903.9839794139652</v>
      </c>
    </row>
    <row r="3323" spans="5:7" ht="13.5" thickBot="1" x14ac:dyDescent="0.25">
      <c r="E3323" s="11">
        <v>39307</v>
      </c>
      <c r="F3323">
        <v>1504.08</v>
      </c>
      <c r="G3323">
        <v>3885.67</v>
      </c>
    </row>
    <row r="3324" spans="5:7" ht="13.5" thickBot="1" x14ac:dyDescent="0.25">
      <c r="E3324" s="11">
        <v>39308</v>
      </c>
      <c r="F3324">
        <v>1471.83</v>
      </c>
      <c r="G3324">
        <v>3802.35</v>
      </c>
    </row>
    <row r="3325" spans="5:7" ht="13.5" thickBot="1" x14ac:dyDescent="0.25">
      <c r="E3325" s="11">
        <v>39309</v>
      </c>
      <c r="F3325">
        <v>1454.1147351469672</v>
      </c>
      <c r="G3325">
        <v>3756.5797887861804</v>
      </c>
    </row>
    <row r="3326" spans="5:7" ht="13.5" thickBot="1" x14ac:dyDescent="0.25">
      <c r="E3326" s="11">
        <v>39310</v>
      </c>
      <c r="F3326">
        <v>1459.8618182973053</v>
      </c>
      <c r="G3326">
        <v>3771.4268815809937</v>
      </c>
    </row>
    <row r="3327" spans="5:7" ht="13.5" thickBot="1" x14ac:dyDescent="0.25">
      <c r="E3327" s="11">
        <v>39311</v>
      </c>
      <c r="F3327">
        <v>1444.03</v>
      </c>
      <c r="G3327">
        <v>3730.52</v>
      </c>
    </row>
    <row r="3328" spans="5:7" ht="13.5" thickBot="1" x14ac:dyDescent="0.25">
      <c r="E3328" s="11">
        <v>39314</v>
      </c>
      <c r="F3328">
        <v>1447.1723682604352</v>
      </c>
      <c r="G3328">
        <v>3738.6447837264527</v>
      </c>
    </row>
    <row r="3329" spans="5:7" ht="13.5" thickBot="1" x14ac:dyDescent="0.25">
      <c r="E3329" s="11">
        <v>39315</v>
      </c>
      <c r="F3329">
        <v>1465.72</v>
      </c>
      <c r="G3329">
        <v>3786.57</v>
      </c>
    </row>
    <row r="3330" spans="5:7" ht="13.5" thickBot="1" x14ac:dyDescent="0.25">
      <c r="E3330" s="11">
        <v>39316</v>
      </c>
      <c r="F3330">
        <v>1468.8802189968114</v>
      </c>
      <c r="G3330">
        <v>3794.7250915833174</v>
      </c>
    </row>
    <row r="3331" spans="5:7" ht="13.5" thickBot="1" x14ac:dyDescent="0.25">
      <c r="E3331" s="11">
        <v>39317</v>
      </c>
      <c r="F3331">
        <v>1460.73</v>
      </c>
      <c r="G3331">
        <v>3773.67</v>
      </c>
    </row>
    <row r="3332" spans="5:7" ht="13.5" thickBot="1" x14ac:dyDescent="0.25">
      <c r="E3332" s="11">
        <v>39318</v>
      </c>
      <c r="F3332">
        <v>1460.12</v>
      </c>
      <c r="G3332">
        <v>3772.09</v>
      </c>
    </row>
    <row r="3333" spans="5:7" ht="13.5" thickBot="1" x14ac:dyDescent="0.25">
      <c r="E3333" s="11">
        <v>39321</v>
      </c>
      <c r="F3333">
        <v>1462.57</v>
      </c>
      <c r="G3333">
        <v>3778.42</v>
      </c>
    </row>
    <row r="3334" spans="5:7" ht="13.5" thickBot="1" x14ac:dyDescent="0.25">
      <c r="E3334" s="11">
        <v>39322</v>
      </c>
      <c r="F3334">
        <v>1461.71</v>
      </c>
      <c r="G3334">
        <v>3776.5</v>
      </c>
    </row>
    <row r="3335" spans="5:7" ht="13.5" thickBot="1" x14ac:dyDescent="0.25">
      <c r="E3335" s="11">
        <v>39323</v>
      </c>
      <c r="F3335">
        <v>1449.1159424258508</v>
      </c>
      <c r="G3335">
        <v>3743.9570831761048</v>
      </c>
    </row>
    <row r="3336" spans="5:7" ht="13.5" thickBot="1" x14ac:dyDescent="0.25">
      <c r="E3336" s="11">
        <v>39324</v>
      </c>
      <c r="F3336">
        <v>1447.5743429985084</v>
      </c>
      <c r="G3336">
        <v>3739.9741828163583</v>
      </c>
    </row>
    <row r="3337" spans="5:7" ht="13.5" thickBot="1" x14ac:dyDescent="0.25">
      <c r="E3337" s="11">
        <v>39325</v>
      </c>
      <c r="F3337">
        <v>1455.61</v>
      </c>
      <c r="G3337">
        <v>3760.75</v>
      </c>
    </row>
    <row r="3338" spans="5:7" ht="13.5" thickBot="1" x14ac:dyDescent="0.25">
      <c r="E3338" s="11">
        <v>39328</v>
      </c>
      <c r="F3338">
        <v>1460.39</v>
      </c>
      <c r="G3338">
        <v>3773.08</v>
      </c>
    </row>
    <row r="3339" spans="5:7" ht="13.5" thickBot="1" x14ac:dyDescent="0.25">
      <c r="E3339" s="11">
        <v>39329</v>
      </c>
      <c r="F3339">
        <v>1462.4</v>
      </c>
      <c r="G3339">
        <v>3778.28</v>
      </c>
    </row>
    <row r="3340" spans="5:7" ht="13.5" thickBot="1" x14ac:dyDescent="0.25">
      <c r="E3340" s="11">
        <v>39330</v>
      </c>
      <c r="F3340">
        <v>1468.2192542253383</v>
      </c>
      <c r="G3340">
        <v>3793.3129074705907</v>
      </c>
    </row>
    <row r="3341" spans="5:7" ht="13.5" thickBot="1" x14ac:dyDescent="0.25">
      <c r="E3341" s="11">
        <v>39331</v>
      </c>
      <c r="F3341">
        <v>1461.6884964260082</v>
      </c>
      <c r="G3341">
        <v>3776.4398368495272</v>
      </c>
    </row>
    <row r="3342" spans="5:7" ht="13.5" thickBot="1" x14ac:dyDescent="0.25">
      <c r="E3342" s="11">
        <v>39332</v>
      </c>
      <c r="F3342">
        <v>1461.56</v>
      </c>
      <c r="G3342">
        <v>3776.11</v>
      </c>
    </row>
    <row r="3343" spans="5:7" ht="13.5" thickBot="1" x14ac:dyDescent="0.25">
      <c r="E3343" s="11">
        <v>39335</v>
      </c>
      <c r="F3343">
        <v>1466.09</v>
      </c>
      <c r="G3343">
        <v>3787.81</v>
      </c>
    </row>
    <row r="3344" spans="5:7" ht="13.5" thickBot="1" x14ac:dyDescent="0.25">
      <c r="E3344" s="11">
        <v>39336</v>
      </c>
      <c r="F3344">
        <v>1462.4187706240823</v>
      </c>
      <c r="G3344">
        <v>3781.3707309522897</v>
      </c>
    </row>
    <row r="3345" spans="5:7" ht="13.5" thickBot="1" x14ac:dyDescent="0.25">
      <c r="E3345" s="11">
        <v>39337</v>
      </c>
      <c r="F3345">
        <v>1466.0948744252366</v>
      </c>
      <c r="G3345">
        <v>3790.87608483236</v>
      </c>
    </row>
    <row r="3346" spans="5:7" ht="13.5" thickBot="1" x14ac:dyDescent="0.25">
      <c r="E3346" s="11">
        <v>39338</v>
      </c>
      <c r="F3346">
        <v>1472.6324608177395</v>
      </c>
      <c r="G3346">
        <v>3807.7803326352819</v>
      </c>
    </row>
    <row r="3347" spans="5:7" ht="13.5" thickBot="1" x14ac:dyDescent="0.25">
      <c r="E3347" s="11">
        <v>39339</v>
      </c>
      <c r="F3347">
        <v>1475.55</v>
      </c>
      <c r="G3347">
        <v>3830.44</v>
      </c>
    </row>
    <row r="3348" spans="5:7" ht="13.5" thickBot="1" x14ac:dyDescent="0.25">
      <c r="E3348" s="11">
        <v>39342</v>
      </c>
      <c r="F3348">
        <v>1472.21</v>
      </c>
      <c r="G3348">
        <v>3827.03</v>
      </c>
    </row>
    <row r="3349" spans="5:7" ht="13.5" thickBot="1" x14ac:dyDescent="0.25">
      <c r="E3349" s="11">
        <v>39343</v>
      </c>
      <c r="F3349">
        <v>1476.13</v>
      </c>
      <c r="G3349">
        <v>3837.21</v>
      </c>
    </row>
    <row r="3350" spans="5:7" ht="13.5" thickBot="1" x14ac:dyDescent="0.25">
      <c r="E3350" s="11">
        <v>39344</v>
      </c>
      <c r="F3350">
        <v>1484.1449164129908</v>
      </c>
      <c r="G3350">
        <v>3858.0914527342252</v>
      </c>
    </row>
    <row r="3351" spans="5:7" ht="13.5" thickBot="1" x14ac:dyDescent="0.25">
      <c r="E3351" s="11">
        <v>39345</v>
      </c>
      <c r="F3351">
        <v>1491.45</v>
      </c>
      <c r="G3351">
        <v>3877.08</v>
      </c>
    </row>
    <row r="3352" spans="5:7" ht="13.5" thickBot="1" x14ac:dyDescent="0.25">
      <c r="E3352" s="11">
        <v>39346</v>
      </c>
      <c r="F3352">
        <v>1500.26</v>
      </c>
      <c r="G3352">
        <v>3899.99</v>
      </c>
    </row>
    <row r="3353" spans="5:7" ht="13.5" thickBot="1" x14ac:dyDescent="0.25">
      <c r="E3353" s="11">
        <v>39349</v>
      </c>
      <c r="F3353">
        <v>1512.4691653181894</v>
      </c>
      <c r="G3353">
        <v>3931.7215543063016</v>
      </c>
    </row>
    <row r="3354" spans="5:7" ht="13.5" thickBot="1" x14ac:dyDescent="0.25">
      <c r="E3354" s="11">
        <v>39350</v>
      </c>
      <c r="F3354">
        <v>1514.43</v>
      </c>
      <c r="G3354">
        <v>3936.82</v>
      </c>
    </row>
    <row r="3355" spans="5:7" ht="13.5" thickBot="1" x14ac:dyDescent="0.25">
      <c r="E3355" s="11">
        <v>39351</v>
      </c>
      <c r="F3355">
        <v>1517.89</v>
      </c>
      <c r="G3355">
        <v>3945.81</v>
      </c>
    </row>
    <row r="3356" spans="5:7" ht="13.5" thickBot="1" x14ac:dyDescent="0.25">
      <c r="E3356" s="11">
        <v>39352</v>
      </c>
      <c r="F3356">
        <v>1518.14</v>
      </c>
      <c r="G3356">
        <v>3946.45</v>
      </c>
    </row>
    <row r="3357" spans="5:7" ht="13.5" thickBot="1" x14ac:dyDescent="0.25">
      <c r="E3357" s="11">
        <v>39353</v>
      </c>
      <c r="F3357">
        <v>1543.42</v>
      </c>
      <c r="G3357">
        <v>4012.18</v>
      </c>
    </row>
    <row r="3358" spans="5:7" ht="13.5" thickBot="1" x14ac:dyDescent="0.25">
      <c r="E3358" s="11">
        <v>39356</v>
      </c>
      <c r="F3358">
        <v>1539.47</v>
      </c>
      <c r="G3358">
        <v>4001.92</v>
      </c>
    </row>
    <row r="3359" spans="5:7" ht="13.5" thickBot="1" x14ac:dyDescent="0.25">
      <c r="E3359" s="11">
        <v>39357</v>
      </c>
      <c r="F3359">
        <v>1543.16</v>
      </c>
      <c r="G3359">
        <v>4011.5</v>
      </c>
    </row>
    <row r="3360" spans="5:7" ht="13.5" thickBot="1" x14ac:dyDescent="0.25">
      <c r="E3360" s="11">
        <v>39358</v>
      </c>
      <c r="F3360">
        <v>1553.86</v>
      </c>
      <c r="G3360">
        <v>4039.31</v>
      </c>
    </row>
    <row r="3361" spans="5:7" ht="13.5" thickBot="1" x14ac:dyDescent="0.25">
      <c r="E3361" s="11">
        <v>39359</v>
      </c>
      <c r="F3361">
        <v>1556.83</v>
      </c>
      <c r="G3361">
        <v>4047.04</v>
      </c>
    </row>
    <row r="3362" spans="5:7" ht="13.5" thickBot="1" x14ac:dyDescent="0.25">
      <c r="E3362" s="11">
        <v>39360</v>
      </c>
      <c r="F3362">
        <v>1555.63</v>
      </c>
      <c r="G3362">
        <v>4044.09</v>
      </c>
    </row>
    <row r="3363" spans="5:7" ht="13.5" thickBot="1" x14ac:dyDescent="0.25">
      <c r="E3363" s="11">
        <v>39363</v>
      </c>
      <c r="F3363">
        <v>1563.83</v>
      </c>
      <c r="G3363">
        <v>4065.41</v>
      </c>
    </row>
    <row r="3364" spans="5:7" ht="13.5" thickBot="1" x14ac:dyDescent="0.25">
      <c r="E3364" s="11">
        <v>39364</v>
      </c>
      <c r="F3364">
        <v>1569.15</v>
      </c>
      <c r="G3364">
        <v>4079.24</v>
      </c>
    </row>
    <row r="3365" spans="5:7" ht="13.5" thickBot="1" x14ac:dyDescent="0.25">
      <c r="E3365" s="11">
        <v>39365</v>
      </c>
      <c r="F3365">
        <v>1583.67</v>
      </c>
      <c r="G3365">
        <v>4121.97</v>
      </c>
    </row>
    <row r="3366" spans="5:7" ht="13.5" thickBot="1" x14ac:dyDescent="0.25">
      <c r="E3366" s="11">
        <v>39366</v>
      </c>
      <c r="F3366">
        <v>1603.16</v>
      </c>
      <c r="G3366">
        <v>4173.45</v>
      </c>
    </row>
    <row r="3367" spans="5:7" ht="13.5" thickBot="1" x14ac:dyDescent="0.25">
      <c r="E3367" s="11">
        <v>39367</v>
      </c>
      <c r="F3367">
        <v>1644</v>
      </c>
      <c r="G3367">
        <v>4280.55</v>
      </c>
    </row>
    <row r="3368" spans="5:7" ht="13.5" thickBot="1" x14ac:dyDescent="0.25">
      <c r="E3368" s="11">
        <v>39370</v>
      </c>
      <c r="F3368">
        <v>1679.3</v>
      </c>
      <c r="G3368">
        <v>4386.71</v>
      </c>
    </row>
    <row r="3369" spans="5:7" ht="13.5" thickBot="1" x14ac:dyDescent="0.25">
      <c r="E3369" s="11">
        <v>39371</v>
      </c>
      <c r="F3369">
        <v>1682.68</v>
      </c>
      <c r="G3369">
        <v>4395.24</v>
      </c>
    </row>
    <row r="3370" spans="5:7" ht="13.5" thickBot="1" x14ac:dyDescent="0.25">
      <c r="E3370" s="11">
        <v>39372</v>
      </c>
      <c r="F3370">
        <v>1673.46</v>
      </c>
      <c r="G3370">
        <v>4371.16</v>
      </c>
    </row>
    <row r="3371" spans="5:7" ht="13.5" thickBot="1" x14ac:dyDescent="0.25">
      <c r="E3371" s="11">
        <v>39373</v>
      </c>
      <c r="F3371">
        <v>1684.17</v>
      </c>
      <c r="G3371">
        <v>4399.1400000000003</v>
      </c>
    </row>
    <row r="3372" spans="5:7" ht="13.5" thickBot="1" x14ac:dyDescent="0.25">
      <c r="E3372" s="11">
        <v>39374</v>
      </c>
      <c r="F3372">
        <v>1705.34</v>
      </c>
      <c r="G3372">
        <v>4454.42</v>
      </c>
    </row>
    <row r="3373" spans="5:7" ht="13.5" thickBot="1" x14ac:dyDescent="0.25">
      <c r="E3373" s="11">
        <v>39377</v>
      </c>
      <c r="F3373">
        <v>1706.67</v>
      </c>
      <c r="G3373">
        <v>4457.8900000000003</v>
      </c>
    </row>
    <row r="3374" spans="5:7" ht="13.5" thickBot="1" x14ac:dyDescent="0.25">
      <c r="E3374" s="11">
        <v>39378</v>
      </c>
      <c r="F3374">
        <v>1710.04</v>
      </c>
      <c r="G3374">
        <v>4466.71</v>
      </c>
    </row>
    <row r="3375" spans="5:7" ht="13.5" thickBot="1" x14ac:dyDescent="0.25">
      <c r="E3375" s="11">
        <v>39379</v>
      </c>
      <c r="F3375">
        <v>1712.63</v>
      </c>
      <c r="G3375">
        <v>4473.47</v>
      </c>
    </row>
    <row r="3376" spans="5:7" ht="13.5" thickBot="1" x14ac:dyDescent="0.25">
      <c r="E3376" s="11">
        <v>39380</v>
      </c>
      <c r="F3376">
        <v>1714.25</v>
      </c>
      <c r="G3376">
        <v>4477.6899999999996</v>
      </c>
    </row>
    <row r="3377" spans="5:7" ht="13.5" thickBot="1" x14ac:dyDescent="0.25">
      <c r="E3377" s="11">
        <v>39381</v>
      </c>
      <c r="F3377">
        <v>1711.43</v>
      </c>
      <c r="G3377">
        <v>4470.33</v>
      </c>
    </row>
    <row r="3378" spans="5:7" ht="13.5" thickBot="1" x14ac:dyDescent="0.25">
      <c r="E3378" s="11">
        <v>39384</v>
      </c>
      <c r="F3378">
        <v>1709.26</v>
      </c>
      <c r="G3378">
        <v>4464.6499999999996</v>
      </c>
    </row>
    <row r="3379" spans="5:7" ht="13.5" thickBot="1" x14ac:dyDescent="0.25">
      <c r="E3379" s="11">
        <v>39385</v>
      </c>
      <c r="F3379">
        <v>1714.54</v>
      </c>
      <c r="G3379">
        <v>4478.45</v>
      </c>
    </row>
    <row r="3380" spans="5:7" ht="13.5" thickBot="1" x14ac:dyDescent="0.25">
      <c r="E3380" s="11">
        <v>39386</v>
      </c>
      <c r="F3380">
        <v>1718.06</v>
      </c>
      <c r="G3380">
        <v>4487.6400000000003</v>
      </c>
    </row>
    <row r="3381" spans="5:7" ht="13.5" thickBot="1" x14ac:dyDescent="0.25">
      <c r="E3381" s="11">
        <v>39391</v>
      </c>
      <c r="F3381">
        <v>1709.48</v>
      </c>
      <c r="G3381">
        <v>4465.2299999999996</v>
      </c>
    </row>
    <row r="3382" spans="5:7" ht="13.5" thickBot="1" x14ac:dyDescent="0.25">
      <c r="E3382" s="11">
        <v>39392</v>
      </c>
      <c r="F3382">
        <v>1711.77</v>
      </c>
      <c r="G3382">
        <v>4471.2299999999996</v>
      </c>
    </row>
    <row r="3383" spans="5:7" ht="13.5" thickBot="1" x14ac:dyDescent="0.25">
      <c r="E3383" s="11">
        <v>39393</v>
      </c>
      <c r="F3383">
        <v>1731.23</v>
      </c>
      <c r="G3383">
        <v>4522.05</v>
      </c>
    </row>
    <row r="3384" spans="5:7" ht="13.5" thickBot="1" x14ac:dyDescent="0.25">
      <c r="E3384" s="11">
        <v>39394</v>
      </c>
      <c r="F3384">
        <v>1752.68</v>
      </c>
      <c r="G3384">
        <v>4578.08</v>
      </c>
    </row>
    <row r="3385" spans="5:7" ht="13.5" thickBot="1" x14ac:dyDescent="0.25">
      <c r="E3385" s="11">
        <v>39398</v>
      </c>
      <c r="F3385">
        <v>1786.9</v>
      </c>
      <c r="G3385">
        <v>4667.47</v>
      </c>
    </row>
    <row r="3386" spans="5:7" ht="13.5" thickBot="1" x14ac:dyDescent="0.25">
      <c r="E3386" s="11">
        <v>39399</v>
      </c>
      <c r="F3386">
        <v>1879.95</v>
      </c>
      <c r="G3386">
        <v>4910.51</v>
      </c>
    </row>
    <row r="3387" spans="5:7" ht="13.5" thickBot="1" x14ac:dyDescent="0.25">
      <c r="E3387" s="11">
        <v>39400</v>
      </c>
      <c r="F3387">
        <v>1861.05</v>
      </c>
      <c r="G3387">
        <v>4861.88</v>
      </c>
    </row>
    <row r="3388" spans="5:7" ht="13.5" thickBot="1" x14ac:dyDescent="0.25">
      <c r="E3388" s="11">
        <v>39401</v>
      </c>
      <c r="F3388">
        <v>1850.73</v>
      </c>
      <c r="G3388">
        <v>4835.67</v>
      </c>
    </row>
    <row r="3389" spans="5:7" ht="13.5" thickBot="1" x14ac:dyDescent="0.25">
      <c r="E3389" s="11">
        <v>39402</v>
      </c>
      <c r="F3389">
        <v>1814.66</v>
      </c>
      <c r="G3389">
        <v>4741.6899999999996</v>
      </c>
    </row>
    <row r="3390" spans="5:7" ht="13.5" thickBot="1" x14ac:dyDescent="0.25">
      <c r="E3390" s="11">
        <v>39405</v>
      </c>
      <c r="F3390">
        <v>1814.48</v>
      </c>
      <c r="G3390">
        <v>4741.22</v>
      </c>
    </row>
    <row r="3391" spans="5:7" ht="13.5" thickBot="1" x14ac:dyDescent="0.25">
      <c r="E3391" s="11">
        <v>39406</v>
      </c>
      <c r="F3391">
        <v>1820.54</v>
      </c>
      <c r="G3391">
        <v>4757.05</v>
      </c>
    </row>
    <row r="3392" spans="5:7" ht="13.5" thickBot="1" x14ac:dyDescent="0.25">
      <c r="E3392" s="11">
        <v>39407</v>
      </c>
      <c r="F3392">
        <v>1819.19</v>
      </c>
      <c r="G3392">
        <v>4753.54</v>
      </c>
    </row>
    <row r="3393" spans="5:7" ht="13.5" thickBot="1" x14ac:dyDescent="0.25">
      <c r="E3393" s="11">
        <v>39408</v>
      </c>
      <c r="F3393">
        <v>1817.24</v>
      </c>
      <c r="G3393">
        <v>4748.4399999999996</v>
      </c>
    </row>
    <row r="3394" spans="5:7" ht="13.5" thickBot="1" x14ac:dyDescent="0.25">
      <c r="E3394" s="11">
        <v>39409</v>
      </c>
      <c r="F3394">
        <v>1826.52</v>
      </c>
      <c r="G3394">
        <v>4772.68</v>
      </c>
    </row>
    <row r="3395" spans="5:7" ht="13.5" thickBot="1" x14ac:dyDescent="0.25">
      <c r="E3395" s="11">
        <v>39412</v>
      </c>
      <c r="F3395">
        <v>1846.83</v>
      </c>
      <c r="G3395">
        <v>4825.76</v>
      </c>
    </row>
    <row r="3396" spans="5:7" ht="13.5" thickBot="1" x14ac:dyDescent="0.25">
      <c r="E3396" s="11">
        <v>39413</v>
      </c>
      <c r="F3396">
        <v>1841.36</v>
      </c>
      <c r="G3396">
        <v>4813.29</v>
      </c>
    </row>
    <row r="3397" spans="5:7" ht="13.5" thickBot="1" x14ac:dyDescent="0.25">
      <c r="E3397" s="11">
        <v>39414</v>
      </c>
      <c r="F3397">
        <v>1839.4</v>
      </c>
      <c r="G3397">
        <v>4808.26</v>
      </c>
    </row>
    <row r="3398" spans="5:7" ht="13.5" thickBot="1" x14ac:dyDescent="0.25">
      <c r="E3398" s="11">
        <v>39415</v>
      </c>
      <c r="F3398">
        <v>1828.36</v>
      </c>
      <c r="G3398">
        <v>4790.33</v>
      </c>
    </row>
    <row r="3399" spans="5:7" ht="13.5" thickBot="1" x14ac:dyDescent="0.25">
      <c r="E3399" s="11">
        <v>39416</v>
      </c>
      <c r="F3399">
        <v>1830.13</v>
      </c>
      <c r="G3399">
        <v>4795.0600000000004</v>
      </c>
    </row>
    <row r="3400" spans="5:7" ht="13.5" thickBot="1" x14ac:dyDescent="0.25">
      <c r="E3400" s="11">
        <v>39419</v>
      </c>
      <c r="F3400">
        <v>1816.4905128263022</v>
      </c>
      <c r="G3400">
        <v>4761.3003600907514</v>
      </c>
    </row>
    <row r="3401" spans="5:7" ht="13.5" thickBot="1" x14ac:dyDescent="0.25">
      <c r="E3401" s="11">
        <v>39420</v>
      </c>
      <c r="F3401">
        <v>1815.2</v>
      </c>
      <c r="G3401">
        <v>4757.93</v>
      </c>
    </row>
    <row r="3402" spans="5:7" ht="13.5" thickBot="1" x14ac:dyDescent="0.25">
      <c r="E3402" s="11">
        <v>39421</v>
      </c>
      <c r="F3402">
        <v>1806.99</v>
      </c>
      <c r="G3402">
        <v>4737.33</v>
      </c>
    </row>
    <row r="3403" spans="5:7" ht="13.5" thickBot="1" x14ac:dyDescent="0.25">
      <c r="E3403" s="11">
        <v>39422</v>
      </c>
      <c r="F3403">
        <v>1808.78</v>
      </c>
      <c r="G3403">
        <v>4746.95</v>
      </c>
    </row>
    <row r="3404" spans="5:7" ht="13.5" thickBot="1" x14ac:dyDescent="0.25">
      <c r="E3404" s="11">
        <v>39423</v>
      </c>
      <c r="F3404">
        <v>1809.39</v>
      </c>
      <c r="G3404">
        <v>4749.1499999999996</v>
      </c>
    </row>
    <row r="3405" spans="5:7" ht="13.5" thickBot="1" x14ac:dyDescent="0.25">
      <c r="E3405" s="11">
        <v>39426</v>
      </c>
      <c r="F3405">
        <v>1803.57</v>
      </c>
      <c r="G3405">
        <v>4734.13</v>
      </c>
    </row>
    <row r="3406" spans="5:7" ht="13.5" thickBot="1" x14ac:dyDescent="0.25">
      <c r="E3406" s="11">
        <v>39427</v>
      </c>
      <c r="F3406">
        <v>1807.71</v>
      </c>
      <c r="G3406">
        <v>4745</v>
      </c>
    </row>
    <row r="3407" spans="5:7" ht="13.5" thickBot="1" x14ac:dyDescent="0.25">
      <c r="E3407" s="11">
        <v>39428</v>
      </c>
      <c r="F3407">
        <v>1811.61</v>
      </c>
      <c r="G3407">
        <v>4755.22</v>
      </c>
    </row>
    <row r="3408" spans="5:7" ht="13.5" thickBot="1" x14ac:dyDescent="0.25">
      <c r="E3408" s="11">
        <v>39429</v>
      </c>
      <c r="F3408">
        <v>1809.45</v>
      </c>
      <c r="G3408">
        <v>4755.74</v>
      </c>
    </row>
    <row r="3409" spans="5:7" ht="13.5" thickBot="1" x14ac:dyDescent="0.25">
      <c r="E3409" s="11">
        <v>39430</v>
      </c>
      <c r="F3409">
        <v>1820.74</v>
      </c>
      <c r="G3409">
        <v>4785.42</v>
      </c>
    </row>
    <row r="3410" spans="5:7" ht="13.5" thickBot="1" x14ac:dyDescent="0.25">
      <c r="E3410" s="11">
        <v>39433</v>
      </c>
      <c r="F3410">
        <v>1834.3</v>
      </c>
      <c r="G3410">
        <v>4821.05</v>
      </c>
    </row>
    <row r="3411" spans="5:7" ht="13.5" thickBot="1" x14ac:dyDescent="0.25">
      <c r="E3411" s="11">
        <v>39434</v>
      </c>
      <c r="F3411">
        <v>1828.43</v>
      </c>
      <c r="G3411">
        <v>4805.62</v>
      </c>
    </row>
    <row r="3412" spans="5:7" ht="13.5" thickBot="1" x14ac:dyDescent="0.25">
      <c r="E3412" s="11">
        <v>39435</v>
      </c>
      <c r="F3412">
        <v>1815.86</v>
      </c>
      <c r="G3412">
        <v>4772.57</v>
      </c>
    </row>
    <row r="3413" spans="5:7" ht="13.5" thickBot="1" x14ac:dyDescent="0.25">
      <c r="E3413" s="11">
        <v>39436</v>
      </c>
      <c r="F3413">
        <v>1812.94</v>
      </c>
      <c r="G3413">
        <v>4765.3900000000003</v>
      </c>
    </row>
    <row r="3414" spans="5:7" ht="13.5" thickBot="1" x14ac:dyDescent="0.25">
      <c r="E3414" s="11">
        <v>39437</v>
      </c>
      <c r="F3414">
        <v>1808.78</v>
      </c>
      <c r="G3414">
        <v>4754.46</v>
      </c>
    </row>
    <row r="3415" spans="5:7" ht="13.5" thickBot="1" x14ac:dyDescent="0.25">
      <c r="E3415" s="11">
        <v>39440</v>
      </c>
      <c r="F3415">
        <v>1816.57</v>
      </c>
      <c r="G3415">
        <v>4774.93</v>
      </c>
    </row>
    <row r="3416" spans="5:7" ht="13.5" thickBot="1" x14ac:dyDescent="0.25">
      <c r="E3416" s="11">
        <v>39442</v>
      </c>
      <c r="F3416">
        <v>1831.27</v>
      </c>
      <c r="G3416">
        <v>4813.42</v>
      </c>
    </row>
    <row r="3417" spans="5:7" ht="13.5" thickBot="1" x14ac:dyDescent="0.25">
      <c r="E3417" s="11">
        <v>39443</v>
      </c>
      <c r="F3417">
        <v>1839.94</v>
      </c>
      <c r="G3417">
        <v>4836.3599999999997</v>
      </c>
    </row>
    <row r="3418" spans="5:7" ht="13.5" thickBot="1" x14ac:dyDescent="0.25">
      <c r="E3418" s="11">
        <v>39444</v>
      </c>
      <c r="F3418">
        <v>1843.56</v>
      </c>
      <c r="G3418">
        <v>4845.88</v>
      </c>
    </row>
    <row r="3419" spans="5:7" ht="13.5" thickBot="1" x14ac:dyDescent="0.25">
      <c r="E3419" s="11">
        <v>39447</v>
      </c>
      <c r="F3419">
        <v>1852.21</v>
      </c>
      <c r="G3419">
        <v>4868.6099999999997</v>
      </c>
    </row>
    <row r="3420" spans="5:7" ht="13.5" thickBot="1" x14ac:dyDescent="0.25">
      <c r="E3420" s="11">
        <v>39450</v>
      </c>
      <c r="F3420">
        <v>1857.78</v>
      </c>
      <c r="G3420">
        <v>4883.26</v>
      </c>
    </row>
    <row r="3421" spans="5:7" ht="13.5" thickBot="1" x14ac:dyDescent="0.25">
      <c r="E3421" s="11">
        <v>39451</v>
      </c>
      <c r="F3421">
        <v>1874.19</v>
      </c>
      <c r="G3421">
        <v>4926.38</v>
      </c>
    </row>
    <row r="3422" spans="5:7" ht="13.5" thickBot="1" x14ac:dyDescent="0.25">
      <c r="E3422" s="11">
        <v>39454</v>
      </c>
      <c r="F3422">
        <v>1895.44</v>
      </c>
      <c r="G3422">
        <v>4982.2</v>
      </c>
    </row>
    <row r="3423" spans="5:7" ht="13.5" thickBot="1" x14ac:dyDescent="0.25">
      <c r="E3423" s="11">
        <v>39455</v>
      </c>
      <c r="F3423">
        <v>1928.08</v>
      </c>
      <c r="G3423">
        <v>5068.05</v>
      </c>
    </row>
    <row r="3424" spans="5:7" ht="13.5" thickBot="1" x14ac:dyDescent="0.25">
      <c r="E3424" s="11">
        <v>39456</v>
      </c>
      <c r="F3424">
        <v>1958.5</v>
      </c>
      <c r="G3424">
        <v>5147.96</v>
      </c>
    </row>
    <row r="3425" spans="5:7" ht="13.5" thickBot="1" x14ac:dyDescent="0.25">
      <c r="E3425" s="11">
        <v>39457</v>
      </c>
      <c r="F3425">
        <v>1970.99</v>
      </c>
      <c r="G3425">
        <v>5181.13</v>
      </c>
    </row>
    <row r="3426" spans="5:7" ht="13.5" thickBot="1" x14ac:dyDescent="0.25">
      <c r="E3426" s="11">
        <v>39458</v>
      </c>
      <c r="F3426">
        <v>1976.31</v>
      </c>
      <c r="G3426">
        <v>5195.7299999999996</v>
      </c>
    </row>
    <row r="3427" spans="5:7" ht="13.5" thickBot="1" x14ac:dyDescent="0.25">
      <c r="E3427" s="11">
        <v>39461</v>
      </c>
      <c r="F3427">
        <v>2003.87</v>
      </c>
      <c r="G3427">
        <v>5268.14</v>
      </c>
    </row>
    <row r="3428" spans="5:7" ht="13.5" thickBot="1" x14ac:dyDescent="0.25">
      <c r="E3428" s="11">
        <v>39462</v>
      </c>
      <c r="F3428">
        <v>2006.83</v>
      </c>
      <c r="G3428">
        <v>5275.96</v>
      </c>
    </row>
    <row r="3429" spans="5:7" ht="13.5" thickBot="1" x14ac:dyDescent="0.25">
      <c r="E3429" s="11">
        <v>39463</v>
      </c>
      <c r="F3429">
        <v>1984.67</v>
      </c>
      <c r="G3429">
        <v>5217.71</v>
      </c>
    </row>
    <row r="3430" spans="5:7" ht="13.5" thickBot="1" x14ac:dyDescent="0.25">
      <c r="E3430" s="11">
        <v>39464</v>
      </c>
      <c r="F3430">
        <v>1969.02</v>
      </c>
      <c r="G3430">
        <v>5176.5600000000004</v>
      </c>
    </row>
    <row r="3431" spans="5:7" ht="13.5" thickBot="1" x14ac:dyDescent="0.25">
      <c r="E3431" s="11">
        <v>39465</v>
      </c>
      <c r="F3431">
        <v>1938.84</v>
      </c>
      <c r="G3431">
        <v>5097.2299999999996</v>
      </c>
    </row>
    <row r="3432" spans="5:7" ht="13.5" thickBot="1" x14ac:dyDescent="0.25">
      <c r="E3432" s="11">
        <v>39468</v>
      </c>
      <c r="F3432">
        <v>1911.23</v>
      </c>
      <c r="G3432">
        <v>5024.6400000000003</v>
      </c>
    </row>
    <row r="3433" spans="5:7" ht="13.5" thickBot="1" x14ac:dyDescent="0.25">
      <c r="E3433" s="11">
        <v>39470</v>
      </c>
      <c r="F3433">
        <v>1878.1</v>
      </c>
      <c r="G3433">
        <v>4937.5325013941729</v>
      </c>
    </row>
    <row r="3434" spans="5:7" ht="13.5" thickBot="1" x14ac:dyDescent="0.25">
      <c r="E3434" s="11">
        <v>39471</v>
      </c>
      <c r="F3434">
        <v>1904.97</v>
      </c>
      <c r="G3434">
        <v>5008.18</v>
      </c>
    </row>
    <row r="3435" spans="5:7" ht="13.5" thickBot="1" x14ac:dyDescent="0.25">
      <c r="E3435" s="11">
        <v>39472</v>
      </c>
      <c r="F3435">
        <v>1935.64</v>
      </c>
      <c r="G3435">
        <v>5088.8100000000004</v>
      </c>
    </row>
    <row r="3436" spans="5:7" ht="13.5" thickBot="1" x14ac:dyDescent="0.25">
      <c r="E3436" s="11">
        <v>39475</v>
      </c>
      <c r="F3436">
        <v>1937.16</v>
      </c>
      <c r="G3436">
        <v>5092.7976356102572</v>
      </c>
    </row>
    <row r="3437" spans="5:7" ht="13.5" thickBot="1" x14ac:dyDescent="0.25">
      <c r="E3437" s="11">
        <v>39476</v>
      </c>
      <c r="F3437">
        <v>1938.84</v>
      </c>
      <c r="G3437">
        <v>5097.2299999999996</v>
      </c>
    </row>
    <row r="3438" spans="5:7" ht="13.5" thickBot="1" x14ac:dyDescent="0.25">
      <c r="E3438" s="11">
        <v>39477</v>
      </c>
      <c r="F3438">
        <v>1941.43</v>
      </c>
      <c r="G3438">
        <v>5104.0200000000004</v>
      </c>
    </row>
    <row r="3439" spans="5:7" ht="13.5" thickBot="1" x14ac:dyDescent="0.25">
      <c r="E3439" s="11">
        <v>39478</v>
      </c>
      <c r="F3439">
        <v>1965.39</v>
      </c>
      <c r="G3439">
        <v>5167.01</v>
      </c>
    </row>
    <row r="3440" spans="5:7" ht="13.5" thickBot="1" x14ac:dyDescent="0.25">
      <c r="E3440" s="11">
        <v>39482</v>
      </c>
      <c r="F3440">
        <v>1958.34</v>
      </c>
      <c r="G3440">
        <v>5148.49</v>
      </c>
    </row>
    <row r="3441" spans="5:7" ht="13.5" thickBot="1" x14ac:dyDescent="0.25">
      <c r="E3441" s="11">
        <v>39483</v>
      </c>
      <c r="F3441">
        <v>1966.97</v>
      </c>
      <c r="G3441">
        <v>5171.18</v>
      </c>
    </row>
    <row r="3442" spans="5:7" ht="13.5" thickBot="1" x14ac:dyDescent="0.25">
      <c r="E3442" s="11">
        <v>39484</v>
      </c>
      <c r="F3442">
        <v>1987.6635821432887</v>
      </c>
      <c r="G3442">
        <v>5225.5801010416426</v>
      </c>
    </row>
    <row r="3443" spans="5:7" ht="13.5" thickBot="1" x14ac:dyDescent="0.25">
      <c r="E3443" s="11">
        <v>39486</v>
      </c>
      <c r="F3443">
        <v>2003.38</v>
      </c>
      <c r="G3443">
        <v>5266.89</v>
      </c>
    </row>
    <row r="3444" spans="5:7" ht="13.5" thickBot="1" x14ac:dyDescent="0.25">
      <c r="E3444" s="11">
        <v>39489</v>
      </c>
      <c r="F3444">
        <v>2005.76</v>
      </c>
      <c r="G3444">
        <v>5273.15</v>
      </c>
    </row>
    <row r="3445" spans="5:7" ht="13.5" thickBot="1" x14ac:dyDescent="0.25">
      <c r="E3445" s="11">
        <v>39490</v>
      </c>
      <c r="F3445">
        <v>2010.74</v>
      </c>
      <c r="G3445">
        <v>5286.26</v>
      </c>
    </row>
    <row r="3446" spans="5:7" ht="13.5" thickBot="1" x14ac:dyDescent="0.25">
      <c r="E3446" s="11">
        <v>39491</v>
      </c>
      <c r="F3446">
        <v>2019.44</v>
      </c>
      <c r="G3446">
        <v>5309.11</v>
      </c>
    </row>
    <row r="3447" spans="5:7" ht="13.5" thickBot="1" x14ac:dyDescent="0.25">
      <c r="E3447" s="11">
        <v>39492</v>
      </c>
      <c r="F3447">
        <v>2039.77</v>
      </c>
      <c r="G3447">
        <v>5362.56</v>
      </c>
    </row>
    <row r="3448" spans="5:7" ht="13.5" thickBot="1" x14ac:dyDescent="0.25">
      <c r="E3448" s="11">
        <v>39493</v>
      </c>
      <c r="F3448">
        <v>2094.8000000000002</v>
      </c>
      <c r="G3448">
        <v>5507.24</v>
      </c>
    </row>
    <row r="3449" spans="5:7" ht="13.5" thickBot="1" x14ac:dyDescent="0.25">
      <c r="E3449" s="11">
        <v>39496</v>
      </c>
      <c r="F3449">
        <v>2101.34</v>
      </c>
      <c r="G3449">
        <v>5526.96</v>
      </c>
    </row>
    <row r="3450" spans="5:7" ht="13.5" thickBot="1" x14ac:dyDescent="0.25">
      <c r="E3450" s="11">
        <v>39497</v>
      </c>
      <c r="F3450">
        <v>2100.21</v>
      </c>
      <c r="G3450">
        <v>5523.98</v>
      </c>
    </row>
    <row r="3451" spans="5:7" ht="13.5" thickBot="1" x14ac:dyDescent="0.25">
      <c r="E3451" s="11">
        <v>39498</v>
      </c>
      <c r="F3451">
        <v>2096.4699999999998</v>
      </c>
      <c r="G3451">
        <v>5514.13</v>
      </c>
    </row>
    <row r="3452" spans="5:7" ht="13.5" thickBot="1" x14ac:dyDescent="0.25">
      <c r="E3452" s="11">
        <v>39499</v>
      </c>
      <c r="F3452">
        <v>2057.86</v>
      </c>
      <c r="G3452">
        <v>5412.59</v>
      </c>
    </row>
    <row r="3453" spans="5:7" ht="13.5" thickBot="1" x14ac:dyDescent="0.25">
      <c r="E3453" s="11">
        <v>39500</v>
      </c>
      <c r="F3453">
        <v>2025.66</v>
      </c>
      <c r="G3453">
        <v>5327.9</v>
      </c>
    </row>
    <row r="3454" spans="5:7" ht="13.5" thickBot="1" x14ac:dyDescent="0.25">
      <c r="E3454" s="11">
        <v>39503</v>
      </c>
      <c r="F3454">
        <v>2012.46</v>
      </c>
      <c r="G3454">
        <v>5293.19</v>
      </c>
    </row>
    <row r="3455" spans="5:7" ht="13.5" thickBot="1" x14ac:dyDescent="0.25">
      <c r="E3455" s="11">
        <v>39504</v>
      </c>
      <c r="F3455">
        <v>2019.66</v>
      </c>
      <c r="G3455">
        <v>5312.11</v>
      </c>
    </row>
    <row r="3456" spans="5:7" ht="13.5" thickBot="1" x14ac:dyDescent="0.25">
      <c r="E3456" s="11">
        <v>39505</v>
      </c>
      <c r="F3456">
        <v>2015</v>
      </c>
      <c r="G3456">
        <v>5299.86</v>
      </c>
    </row>
    <row r="3457" spans="5:7" ht="13.5" thickBot="1" x14ac:dyDescent="0.25">
      <c r="E3457" s="11">
        <v>39506</v>
      </c>
      <c r="F3457">
        <v>2015.22</v>
      </c>
      <c r="G3457">
        <v>5300.43</v>
      </c>
    </row>
    <row r="3458" spans="5:7" ht="13.5" thickBot="1" x14ac:dyDescent="0.25">
      <c r="E3458" s="11">
        <v>39507</v>
      </c>
      <c r="F3458">
        <v>2013.61</v>
      </c>
      <c r="G3458">
        <v>5296.2</v>
      </c>
    </row>
    <row r="3459" spans="5:7" ht="13.5" thickBot="1" x14ac:dyDescent="0.25">
      <c r="E3459" s="11">
        <v>39510</v>
      </c>
      <c r="F3459">
        <v>2005</v>
      </c>
      <c r="G3459">
        <v>5273.56</v>
      </c>
    </row>
    <row r="3460" spans="5:7" ht="13.5" thickBot="1" x14ac:dyDescent="0.25">
      <c r="E3460" s="11">
        <v>39511</v>
      </c>
      <c r="F3460">
        <v>2010.1</v>
      </c>
      <c r="G3460">
        <v>5286.98</v>
      </c>
    </row>
    <row r="3461" spans="5:7" ht="13.5" thickBot="1" x14ac:dyDescent="0.25">
      <c r="E3461" s="11">
        <v>39513</v>
      </c>
      <c r="F3461">
        <v>1999.21</v>
      </c>
      <c r="G3461">
        <v>5258.32</v>
      </c>
    </row>
    <row r="3462" spans="5:7" ht="13.5" thickBot="1" x14ac:dyDescent="0.25">
      <c r="E3462" s="11">
        <v>39514</v>
      </c>
      <c r="F3462">
        <v>1974.25</v>
      </c>
      <c r="G3462">
        <v>5196.8500000000004</v>
      </c>
    </row>
    <row r="3463" spans="5:7" ht="13.5" thickBot="1" x14ac:dyDescent="0.25">
      <c r="E3463" s="11">
        <v>39517</v>
      </c>
      <c r="F3463">
        <v>1969.67</v>
      </c>
      <c r="G3463">
        <v>5184.79</v>
      </c>
    </row>
    <row r="3464" spans="5:7" ht="13.5" thickBot="1" x14ac:dyDescent="0.25">
      <c r="E3464" s="11">
        <v>39518</v>
      </c>
      <c r="F3464">
        <v>1957.55</v>
      </c>
      <c r="G3464">
        <v>5152.8900000000003</v>
      </c>
    </row>
    <row r="3465" spans="5:7" ht="13.5" thickBot="1" x14ac:dyDescent="0.25">
      <c r="E3465" s="11">
        <v>39520</v>
      </c>
      <c r="F3465">
        <v>1960.41</v>
      </c>
      <c r="G3465">
        <v>5160.41</v>
      </c>
    </row>
    <row r="3466" spans="5:7" ht="13.5" thickBot="1" x14ac:dyDescent="0.25">
      <c r="E3466" s="11">
        <v>39521</v>
      </c>
      <c r="F3466">
        <v>1958.24</v>
      </c>
      <c r="G3466">
        <v>5154.7</v>
      </c>
    </row>
    <row r="3467" spans="5:7" ht="13.5" thickBot="1" x14ac:dyDescent="0.25">
      <c r="E3467" s="11">
        <v>39524</v>
      </c>
      <c r="F3467">
        <v>1957.32</v>
      </c>
      <c r="G3467">
        <v>5152.29</v>
      </c>
    </row>
    <row r="3468" spans="5:7" ht="13.5" thickBot="1" x14ac:dyDescent="0.25">
      <c r="E3468" s="11">
        <v>39525</v>
      </c>
      <c r="F3468">
        <v>1948.34</v>
      </c>
      <c r="G3468">
        <v>5133.93</v>
      </c>
    </row>
    <row r="3469" spans="5:7" ht="13.5" thickBot="1" x14ac:dyDescent="0.25">
      <c r="E3469" s="11">
        <v>39526</v>
      </c>
      <c r="F3469">
        <v>1908.93</v>
      </c>
      <c r="G3469">
        <v>5030.09</v>
      </c>
    </row>
    <row r="3470" spans="5:7" ht="13.5" thickBot="1" x14ac:dyDescent="0.25">
      <c r="E3470" s="11">
        <v>39527</v>
      </c>
      <c r="F3470">
        <v>1850.76</v>
      </c>
      <c r="G3470">
        <v>4876.8100000000004</v>
      </c>
    </row>
    <row r="3471" spans="5:7" ht="13.5" thickBot="1" x14ac:dyDescent="0.25">
      <c r="E3471" s="11">
        <v>39528</v>
      </c>
      <c r="F3471">
        <v>1858.56</v>
      </c>
      <c r="G3471">
        <v>4897.37</v>
      </c>
    </row>
    <row r="3472" spans="5:7" ht="13.5" thickBot="1" x14ac:dyDescent="0.25">
      <c r="E3472" s="11">
        <v>39531</v>
      </c>
      <c r="F3472">
        <v>1850.17</v>
      </c>
      <c r="G3472">
        <v>4875.25</v>
      </c>
    </row>
    <row r="3473" spans="5:7" ht="13.5" thickBot="1" x14ac:dyDescent="0.25">
      <c r="E3473" s="11">
        <v>39532</v>
      </c>
      <c r="F3473">
        <v>1836.43</v>
      </c>
      <c r="G3473">
        <v>4839.09</v>
      </c>
    </row>
    <row r="3474" spans="5:7" ht="13.5" thickBot="1" x14ac:dyDescent="0.25">
      <c r="E3474" s="11">
        <v>39533</v>
      </c>
      <c r="F3474">
        <v>1751.08</v>
      </c>
      <c r="G3474">
        <v>4614.16</v>
      </c>
    </row>
    <row r="3475" spans="5:7" ht="13.5" thickBot="1" x14ac:dyDescent="0.25">
      <c r="E3475" s="11">
        <v>39534</v>
      </c>
      <c r="F3475">
        <v>1840.05</v>
      </c>
      <c r="G3475">
        <v>4848.59</v>
      </c>
    </row>
    <row r="3476" spans="5:7" ht="13.5" thickBot="1" x14ac:dyDescent="0.25">
      <c r="E3476" s="11">
        <v>39535</v>
      </c>
      <c r="F3476">
        <v>1899.03</v>
      </c>
      <c r="G3476">
        <v>5004.0200000000004</v>
      </c>
    </row>
    <row r="3477" spans="5:7" ht="13.5" thickBot="1" x14ac:dyDescent="0.25">
      <c r="E3477" s="11">
        <v>39538</v>
      </c>
      <c r="F3477">
        <v>1880.95</v>
      </c>
      <c r="G3477">
        <v>4956.38</v>
      </c>
    </row>
    <row r="3478" spans="5:7" ht="13.5" thickBot="1" x14ac:dyDescent="0.25">
      <c r="E3478" s="11">
        <v>39539</v>
      </c>
      <c r="F3478">
        <v>1868.44</v>
      </c>
      <c r="G3478">
        <v>4923.41</v>
      </c>
    </row>
    <row r="3479" spans="5:7" ht="13.5" thickBot="1" x14ac:dyDescent="0.25">
      <c r="E3479" s="11">
        <v>39540</v>
      </c>
      <c r="F3479">
        <v>1848.34</v>
      </c>
      <c r="G3479">
        <v>4870.43</v>
      </c>
    </row>
    <row r="3480" spans="5:7" ht="13.5" thickBot="1" x14ac:dyDescent="0.25">
      <c r="E3480" s="11">
        <v>39541</v>
      </c>
      <c r="F3480">
        <v>1844.2</v>
      </c>
      <c r="G3480">
        <v>4859.54</v>
      </c>
    </row>
    <row r="3481" spans="5:7" ht="13.5" thickBot="1" x14ac:dyDescent="0.25">
      <c r="E3481" s="11">
        <v>39542</v>
      </c>
      <c r="F3481">
        <v>1839.13</v>
      </c>
      <c r="G3481">
        <v>4846.18</v>
      </c>
    </row>
    <row r="3482" spans="5:7" ht="13.5" thickBot="1" x14ac:dyDescent="0.25">
      <c r="E3482" s="11">
        <v>39546</v>
      </c>
      <c r="F3482">
        <v>1825.04</v>
      </c>
      <c r="G3482">
        <v>4809.03</v>
      </c>
    </row>
    <row r="3483" spans="5:7" ht="13.5" thickBot="1" x14ac:dyDescent="0.25">
      <c r="E3483" s="11">
        <v>39547</v>
      </c>
      <c r="F3483">
        <v>1785.21</v>
      </c>
      <c r="G3483">
        <v>4718.08</v>
      </c>
    </row>
    <row r="3484" spans="5:7" ht="13.5" thickBot="1" x14ac:dyDescent="0.25">
      <c r="E3484" s="11">
        <v>39548</v>
      </c>
      <c r="F3484">
        <v>1748.18</v>
      </c>
      <c r="G3484">
        <v>4620.1899999999996</v>
      </c>
    </row>
    <row r="3485" spans="5:7" ht="13.5" thickBot="1" x14ac:dyDescent="0.25">
      <c r="E3485" s="11">
        <v>39549</v>
      </c>
      <c r="F3485">
        <v>1746.15</v>
      </c>
      <c r="G3485">
        <v>4619.7</v>
      </c>
    </row>
    <row r="3486" spans="5:7" ht="13.5" thickBot="1" x14ac:dyDescent="0.25">
      <c r="E3486" s="11">
        <v>39552</v>
      </c>
      <c r="F3486">
        <v>1753.24</v>
      </c>
      <c r="G3486">
        <v>4647.2299999999996</v>
      </c>
    </row>
    <row r="3487" spans="5:7" ht="13.5" thickBot="1" x14ac:dyDescent="0.25">
      <c r="E3487" s="11">
        <v>39553</v>
      </c>
      <c r="F3487">
        <v>1759.35</v>
      </c>
      <c r="G3487">
        <v>4664.3599999999997</v>
      </c>
    </row>
    <row r="3488" spans="5:7" ht="13.5" thickBot="1" x14ac:dyDescent="0.25">
      <c r="E3488" s="11">
        <v>39554</v>
      </c>
      <c r="F3488">
        <v>1751.17</v>
      </c>
      <c r="G3488">
        <v>4642.67</v>
      </c>
    </row>
    <row r="3489" spans="5:7" ht="13.5" thickBot="1" x14ac:dyDescent="0.25">
      <c r="E3489" s="11">
        <v>39555</v>
      </c>
      <c r="F3489">
        <v>1745.46</v>
      </c>
      <c r="G3489">
        <v>4627.55</v>
      </c>
    </row>
    <row r="3490" spans="5:7" ht="13.5" thickBot="1" x14ac:dyDescent="0.25">
      <c r="E3490" s="11">
        <v>39556</v>
      </c>
      <c r="F3490">
        <v>1737.67</v>
      </c>
      <c r="G3490">
        <v>4606.8900000000003</v>
      </c>
    </row>
    <row r="3491" spans="5:7" ht="13.5" thickBot="1" x14ac:dyDescent="0.25">
      <c r="E3491" s="11">
        <v>39559</v>
      </c>
      <c r="F3491">
        <v>1736.14</v>
      </c>
      <c r="G3491">
        <v>4602.83</v>
      </c>
    </row>
    <row r="3492" spans="5:7" ht="13.5" thickBot="1" x14ac:dyDescent="0.25">
      <c r="E3492" s="11">
        <v>39560</v>
      </c>
      <c r="F3492">
        <v>1733.9</v>
      </c>
      <c r="G3492">
        <v>4596.8999999999996</v>
      </c>
    </row>
    <row r="3493" spans="5:7" ht="13.5" thickBot="1" x14ac:dyDescent="0.25">
      <c r="E3493" s="11">
        <v>39561</v>
      </c>
      <c r="F3493">
        <v>1751.98</v>
      </c>
      <c r="G3493">
        <v>4645.3900000000003</v>
      </c>
    </row>
    <row r="3494" spans="5:7" ht="13.5" thickBot="1" x14ac:dyDescent="0.25">
      <c r="E3494" s="11">
        <v>39562</v>
      </c>
      <c r="F3494">
        <v>1809.54</v>
      </c>
      <c r="G3494">
        <v>4798.04</v>
      </c>
    </row>
    <row r="3495" spans="5:7" ht="13.5" thickBot="1" x14ac:dyDescent="0.25">
      <c r="E3495" s="11">
        <v>39563</v>
      </c>
      <c r="F3495">
        <v>1856.27</v>
      </c>
      <c r="G3495">
        <v>4922.1099999999997</v>
      </c>
    </row>
    <row r="3496" spans="5:7" ht="13.5" thickBot="1" x14ac:dyDescent="0.25">
      <c r="E3496" s="11">
        <v>39566</v>
      </c>
      <c r="F3496">
        <v>1863.12</v>
      </c>
      <c r="G3496">
        <v>4940.2700000000004</v>
      </c>
    </row>
    <row r="3497" spans="5:7" ht="13.5" thickBot="1" x14ac:dyDescent="0.25">
      <c r="E3497" s="11">
        <v>39567</v>
      </c>
      <c r="F3497">
        <v>1859.95</v>
      </c>
      <c r="G3497">
        <v>4931.87</v>
      </c>
    </row>
    <row r="3498" spans="5:7" ht="13.5" thickBot="1" x14ac:dyDescent="0.25">
      <c r="E3498" s="11">
        <v>39568</v>
      </c>
      <c r="F3498">
        <v>1853.68</v>
      </c>
      <c r="G3498">
        <v>4915.24</v>
      </c>
    </row>
    <row r="3499" spans="5:7" ht="13.5" thickBot="1" x14ac:dyDescent="0.25">
      <c r="E3499" s="11">
        <v>39570</v>
      </c>
      <c r="F3499">
        <v>1854.35</v>
      </c>
      <c r="G3499">
        <v>4917.01</v>
      </c>
    </row>
    <row r="3500" spans="5:7" ht="13.5" thickBot="1" x14ac:dyDescent="0.25">
      <c r="E3500" s="11">
        <v>39573</v>
      </c>
      <c r="F3500">
        <v>1855.56</v>
      </c>
      <c r="G3500">
        <v>4920.21</v>
      </c>
    </row>
    <row r="3501" spans="5:7" ht="13.5" thickBot="1" x14ac:dyDescent="0.25">
      <c r="E3501" s="11">
        <v>39574</v>
      </c>
      <c r="F3501">
        <v>1861.86</v>
      </c>
      <c r="G3501">
        <v>4936.92</v>
      </c>
    </row>
    <row r="3502" spans="5:7" ht="13.5" thickBot="1" x14ac:dyDescent="0.25">
      <c r="E3502" s="11">
        <v>39575</v>
      </c>
      <c r="F3502">
        <v>1867.61</v>
      </c>
      <c r="G3502">
        <v>4952.16</v>
      </c>
    </row>
    <row r="3503" spans="5:7" ht="13.5" thickBot="1" x14ac:dyDescent="0.25">
      <c r="E3503" s="11">
        <v>39576</v>
      </c>
      <c r="F3503">
        <v>1880.13</v>
      </c>
      <c r="G3503">
        <v>4985.3500000000004</v>
      </c>
    </row>
    <row r="3504" spans="5:7" ht="13.5" thickBot="1" x14ac:dyDescent="0.25">
      <c r="E3504" s="11">
        <v>39577</v>
      </c>
      <c r="F3504">
        <v>1879.69</v>
      </c>
      <c r="G3504">
        <v>4984.1899999999996</v>
      </c>
    </row>
    <row r="3505" spans="5:7" ht="13.5" thickBot="1" x14ac:dyDescent="0.25">
      <c r="E3505" s="11">
        <v>39580</v>
      </c>
      <c r="F3505">
        <v>1878.36</v>
      </c>
      <c r="G3505">
        <v>4980.68</v>
      </c>
    </row>
    <row r="3506" spans="5:7" ht="13.5" thickBot="1" x14ac:dyDescent="0.25">
      <c r="E3506" s="11">
        <v>39581</v>
      </c>
      <c r="F3506">
        <v>1875.07</v>
      </c>
      <c r="G3506">
        <v>4971.96</v>
      </c>
    </row>
    <row r="3507" spans="5:7" ht="13.5" thickBot="1" x14ac:dyDescent="0.25">
      <c r="E3507" s="11">
        <v>39582</v>
      </c>
      <c r="F3507">
        <v>1867.67</v>
      </c>
      <c r="G3507">
        <v>4952.33</v>
      </c>
    </row>
    <row r="3508" spans="5:7" ht="13.5" thickBot="1" x14ac:dyDescent="0.25">
      <c r="E3508" s="11">
        <v>39583</v>
      </c>
      <c r="F3508">
        <v>1880.31</v>
      </c>
      <c r="G3508">
        <v>4985.8500000000004</v>
      </c>
    </row>
    <row r="3509" spans="5:7" ht="13.5" thickBot="1" x14ac:dyDescent="0.25">
      <c r="E3509" s="11">
        <v>39584</v>
      </c>
      <c r="F3509">
        <v>1876.37</v>
      </c>
      <c r="G3509">
        <v>4975.3999999999996</v>
      </c>
    </row>
    <row r="3510" spans="5:7" ht="13.5" thickBot="1" x14ac:dyDescent="0.25">
      <c r="E3510" s="11">
        <v>39587</v>
      </c>
      <c r="F3510">
        <v>1873.53</v>
      </c>
      <c r="G3510">
        <v>4967.8599999999997</v>
      </c>
    </row>
    <row r="3511" spans="5:7" ht="13.5" thickBot="1" x14ac:dyDescent="0.25">
      <c r="E3511" s="11">
        <v>39588</v>
      </c>
      <c r="F3511">
        <v>1873</v>
      </c>
      <c r="G3511">
        <v>4966.46</v>
      </c>
    </row>
    <row r="3512" spans="5:7" ht="13.5" thickBot="1" x14ac:dyDescent="0.25">
      <c r="E3512" s="11">
        <v>39589</v>
      </c>
      <c r="F3512">
        <v>1869.08</v>
      </c>
      <c r="G3512">
        <v>4956.0600000000004</v>
      </c>
    </row>
    <row r="3513" spans="5:7" ht="13.5" thickBot="1" x14ac:dyDescent="0.25">
      <c r="E3513" s="11">
        <v>39590</v>
      </c>
      <c r="F3513">
        <v>1869.9</v>
      </c>
      <c r="G3513">
        <v>4958.9399999999996</v>
      </c>
    </row>
    <row r="3514" spans="5:7" ht="13.5" thickBot="1" x14ac:dyDescent="0.25">
      <c r="E3514" s="11">
        <v>39591</v>
      </c>
      <c r="F3514">
        <v>1874.56</v>
      </c>
      <c r="G3514">
        <v>4971.28</v>
      </c>
    </row>
    <row r="3515" spans="5:7" ht="13.5" thickBot="1" x14ac:dyDescent="0.25">
      <c r="E3515" s="11">
        <v>39594</v>
      </c>
      <c r="F3515">
        <v>1866.02</v>
      </c>
      <c r="G3515">
        <v>4948.63</v>
      </c>
    </row>
    <row r="3516" spans="5:7" ht="13.5" thickBot="1" x14ac:dyDescent="0.25">
      <c r="E3516" s="11">
        <v>39595</v>
      </c>
      <c r="F3516">
        <v>1867.93</v>
      </c>
      <c r="G3516">
        <v>4953.7</v>
      </c>
    </row>
    <row r="3517" spans="5:7" ht="13.5" thickBot="1" x14ac:dyDescent="0.25">
      <c r="E3517" s="11">
        <v>39596</v>
      </c>
      <c r="F3517">
        <v>1869.69</v>
      </c>
      <c r="G3517">
        <v>4958.38</v>
      </c>
    </row>
    <row r="3518" spans="5:7" ht="13.5" thickBot="1" x14ac:dyDescent="0.25">
      <c r="E3518" s="11">
        <v>39597</v>
      </c>
      <c r="F3518">
        <v>1868.15</v>
      </c>
      <c r="G3518">
        <v>4955.0200000000004</v>
      </c>
    </row>
    <row r="3519" spans="5:7" ht="13.5" thickBot="1" x14ac:dyDescent="0.25">
      <c r="E3519" s="11">
        <v>39598</v>
      </c>
      <c r="F3519">
        <v>1875.81</v>
      </c>
      <c r="G3519">
        <v>4975.33</v>
      </c>
    </row>
    <row r="3520" spans="5:7" ht="13.5" thickBot="1" x14ac:dyDescent="0.25">
      <c r="E3520" s="11">
        <v>39601</v>
      </c>
      <c r="F3520">
        <v>1882.07</v>
      </c>
      <c r="G3520">
        <v>4991.9399999999996</v>
      </c>
    </row>
    <row r="3521" spans="5:7" ht="13.5" thickBot="1" x14ac:dyDescent="0.25">
      <c r="E3521" s="11">
        <v>39602</v>
      </c>
      <c r="F3521">
        <v>1886.62</v>
      </c>
      <c r="G3521">
        <v>5004</v>
      </c>
    </row>
    <row r="3522" spans="5:7" ht="13.5" thickBot="1" x14ac:dyDescent="0.25">
      <c r="E3522" s="11">
        <v>39603</v>
      </c>
      <c r="F3522">
        <v>1898.68</v>
      </c>
      <c r="G3522">
        <v>5035.99</v>
      </c>
    </row>
    <row r="3523" spans="5:7" ht="13.5" thickBot="1" x14ac:dyDescent="0.25">
      <c r="E3523" s="11">
        <v>39604</v>
      </c>
      <c r="F3523">
        <v>1918.85</v>
      </c>
      <c r="G3523">
        <v>5089.49</v>
      </c>
    </row>
    <row r="3524" spans="5:7" ht="13.5" thickBot="1" x14ac:dyDescent="0.25">
      <c r="E3524" s="11">
        <v>39605</v>
      </c>
      <c r="F3524">
        <v>1921.81</v>
      </c>
      <c r="G3524">
        <v>5097.34</v>
      </c>
    </row>
    <row r="3525" spans="5:7" ht="13.5" thickBot="1" x14ac:dyDescent="0.25">
      <c r="E3525" s="11">
        <v>39608</v>
      </c>
      <c r="F3525">
        <v>1913.55</v>
      </c>
      <c r="G3525">
        <v>5078.04</v>
      </c>
    </row>
    <row r="3526" spans="5:7" ht="13.5" thickBot="1" x14ac:dyDescent="0.25">
      <c r="E3526" s="11">
        <v>39609</v>
      </c>
      <c r="F3526">
        <v>1905.45</v>
      </c>
      <c r="G3526">
        <v>5056.54</v>
      </c>
    </row>
    <row r="3527" spans="5:7" ht="13.5" thickBot="1" x14ac:dyDescent="0.25">
      <c r="E3527" s="11">
        <v>39610</v>
      </c>
      <c r="F3527">
        <v>1884.07</v>
      </c>
      <c r="G3527">
        <v>4999.79</v>
      </c>
    </row>
    <row r="3528" spans="5:7" ht="13.5" thickBot="1" x14ac:dyDescent="0.25">
      <c r="E3528" s="84">
        <v>39611</v>
      </c>
      <c r="F3528">
        <v>1864.52</v>
      </c>
      <c r="G3528">
        <v>4947.93</v>
      </c>
    </row>
    <row r="3529" spans="5:7" ht="13.5" thickBot="1" x14ac:dyDescent="0.25">
      <c r="E3529" s="11">
        <v>39612</v>
      </c>
      <c r="F3529">
        <v>1856.47</v>
      </c>
      <c r="G3529">
        <v>4926.55</v>
      </c>
    </row>
    <row r="3530" spans="5:7" ht="13.5" thickBot="1" x14ac:dyDescent="0.25">
      <c r="E3530" s="11">
        <v>39615</v>
      </c>
      <c r="F3530">
        <v>1855.82</v>
      </c>
      <c r="G3530">
        <v>4924.84</v>
      </c>
    </row>
    <row r="3531" spans="5:7" ht="13.5" thickBot="1" x14ac:dyDescent="0.25">
      <c r="E3531" s="11">
        <v>39616</v>
      </c>
      <c r="F3531">
        <v>1859.23</v>
      </c>
      <c r="G3531">
        <v>4933.87</v>
      </c>
    </row>
    <row r="3532" spans="5:7" ht="13.5" thickBot="1" x14ac:dyDescent="0.25">
      <c r="E3532" s="11">
        <v>39617</v>
      </c>
      <c r="F3532">
        <v>1858</v>
      </c>
      <c r="G3532">
        <v>4930.62</v>
      </c>
    </row>
    <row r="3533" spans="5:7" ht="13.5" thickBot="1" x14ac:dyDescent="0.25">
      <c r="E3533" s="11">
        <v>39618</v>
      </c>
      <c r="F3533">
        <v>1855.26</v>
      </c>
      <c r="G3533">
        <v>4923.34</v>
      </c>
    </row>
    <row r="3534" spans="5:7" ht="13.5" thickBot="1" x14ac:dyDescent="0.25">
      <c r="E3534" s="11">
        <v>39619</v>
      </c>
      <c r="F3534">
        <v>1851.32</v>
      </c>
      <c r="G3534">
        <v>4912.8900000000003</v>
      </c>
    </row>
    <row r="3535" spans="5:7" ht="13.5" thickBot="1" x14ac:dyDescent="0.25">
      <c r="E3535" s="11">
        <v>39622</v>
      </c>
      <c r="F3535">
        <v>1839.82</v>
      </c>
      <c r="G3535">
        <v>4882.37</v>
      </c>
    </row>
    <row r="3536" spans="5:7" ht="13.5" thickBot="1" x14ac:dyDescent="0.25">
      <c r="E3536" s="11">
        <v>39623</v>
      </c>
      <c r="F3536">
        <v>1849.9</v>
      </c>
      <c r="G3536">
        <v>4909.1099999999997</v>
      </c>
    </row>
    <row r="3537" spans="5:7" ht="13.5" thickBot="1" x14ac:dyDescent="0.25">
      <c r="E3537" s="11">
        <v>39624</v>
      </c>
      <c r="F3537">
        <v>1856.82</v>
      </c>
      <c r="G3537">
        <v>4927.5</v>
      </c>
    </row>
    <row r="3538" spans="5:7" ht="13.5" thickBot="1" x14ac:dyDescent="0.25">
      <c r="E3538" s="11">
        <v>39625</v>
      </c>
      <c r="F3538">
        <v>1858.66</v>
      </c>
      <c r="G3538">
        <v>4933.6400000000003</v>
      </c>
    </row>
    <row r="3539" spans="5:7" ht="13.5" thickBot="1" x14ac:dyDescent="0.25">
      <c r="E3539" s="11">
        <v>39626</v>
      </c>
      <c r="F3539">
        <v>1849.44</v>
      </c>
      <c r="G3539">
        <v>4909.16</v>
      </c>
    </row>
    <row r="3540" spans="5:7" ht="13.5" thickBot="1" x14ac:dyDescent="0.25">
      <c r="E3540" s="11">
        <v>39629</v>
      </c>
      <c r="F3540">
        <v>1842.14</v>
      </c>
      <c r="G3540">
        <v>4889.79</v>
      </c>
    </row>
    <row r="3541" spans="5:7" ht="13.5" thickBot="1" x14ac:dyDescent="0.25">
      <c r="E3541" s="11">
        <v>39630</v>
      </c>
      <c r="F3541">
        <v>1817.84</v>
      </c>
      <c r="G3541">
        <v>4825.5</v>
      </c>
    </row>
    <row r="3542" spans="5:7" ht="13.5" thickBot="1" x14ac:dyDescent="0.25">
      <c r="E3542" s="11">
        <v>39631</v>
      </c>
      <c r="F3542">
        <v>1798.13</v>
      </c>
      <c r="G3542">
        <v>4773.1899999999996</v>
      </c>
    </row>
    <row r="3543" spans="5:7" ht="13.5" thickBot="1" x14ac:dyDescent="0.25">
      <c r="E3543" s="11">
        <v>39632</v>
      </c>
      <c r="F3543">
        <v>1759.15</v>
      </c>
      <c r="G3543">
        <v>4669.7299999999996</v>
      </c>
    </row>
    <row r="3544" spans="5:7" ht="13.5" thickBot="1" x14ac:dyDescent="0.25">
      <c r="E3544" s="11">
        <v>39633</v>
      </c>
      <c r="F3544">
        <v>1754.17</v>
      </c>
      <c r="G3544">
        <v>4656.49</v>
      </c>
    </row>
    <row r="3545" spans="5:7" ht="13.5" thickBot="1" x14ac:dyDescent="0.25">
      <c r="E3545" s="11">
        <v>39636</v>
      </c>
      <c r="F3545">
        <v>1734.36</v>
      </c>
      <c r="G3545">
        <v>4603.92</v>
      </c>
    </row>
    <row r="3546" spans="5:7" ht="13.5" thickBot="1" x14ac:dyDescent="0.25">
      <c r="E3546" s="11">
        <v>39637</v>
      </c>
      <c r="F3546">
        <v>1717.8</v>
      </c>
      <c r="G3546">
        <v>4559.96</v>
      </c>
    </row>
    <row r="3547" spans="5:7" ht="13.5" thickBot="1" x14ac:dyDescent="0.25">
      <c r="E3547" s="11">
        <v>39638</v>
      </c>
      <c r="F3547">
        <v>1694.16</v>
      </c>
      <c r="G3547">
        <v>4516.91</v>
      </c>
    </row>
    <row r="3548" spans="5:7" ht="13.5" thickBot="1" x14ac:dyDescent="0.25">
      <c r="E3548" s="11">
        <v>39639</v>
      </c>
      <c r="F3548">
        <v>1663.14</v>
      </c>
      <c r="G3548">
        <v>4439.67</v>
      </c>
    </row>
    <row r="3549" spans="5:7" ht="13.5" thickBot="1" x14ac:dyDescent="0.25">
      <c r="E3549" s="11">
        <v>39640</v>
      </c>
      <c r="F3549">
        <v>1697.99</v>
      </c>
      <c r="G3549">
        <v>4532.71</v>
      </c>
    </row>
    <row r="3550" spans="5:7" ht="13.5" thickBot="1" x14ac:dyDescent="0.25">
      <c r="E3550" s="11">
        <v>39643</v>
      </c>
      <c r="F3550">
        <v>1669.44</v>
      </c>
      <c r="G3550">
        <v>4456.4799999999996</v>
      </c>
    </row>
    <row r="3551" spans="5:7" ht="13.5" thickBot="1" x14ac:dyDescent="0.25">
      <c r="E3551" s="11">
        <v>39644</v>
      </c>
      <c r="F3551">
        <v>1654.53</v>
      </c>
      <c r="G3551">
        <v>4416.67</v>
      </c>
    </row>
    <row r="3552" spans="5:7" ht="13.5" thickBot="1" x14ac:dyDescent="0.25">
      <c r="E3552" s="11">
        <v>39645</v>
      </c>
      <c r="F3552">
        <v>1657.94</v>
      </c>
      <c r="G3552">
        <v>4425.78</v>
      </c>
    </row>
    <row r="3553" spans="5:7" ht="13.5" thickBot="1" x14ac:dyDescent="0.25">
      <c r="E3553" s="11">
        <v>39646</v>
      </c>
      <c r="F3553">
        <v>1642.15</v>
      </c>
      <c r="G3553">
        <v>4383.6400000000003</v>
      </c>
    </row>
    <row r="3554" spans="5:7" ht="13.5" thickBot="1" x14ac:dyDescent="0.25">
      <c r="E3554" s="11">
        <v>39647</v>
      </c>
      <c r="F3554">
        <v>1638.58</v>
      </c>
      <c r="G3554">
        <v>4374.1000000000004</v>
      </c>
    </row>
    <row r="3555" spans="5:7" ht="13.5" thickBot="1" x14ac:dyDescent="0.25">
      <c r="E3555" s="11">
        <v>39650</v>
      </c>
      <c r="F3555">
        <v>1662.29</v>
      </c>
      <c r="G3555">
        <v>4437.3900000000003</v>
      </c>
    </row>
    <row r="3556" spans="5:7" ht="13.5" thickBot="1" x14ac:dyDescent="0.25">
      <c r="E3556" s="11">
        <v>39651</v>
      </c>
      <c r="F3556">
        <v>1680.96</v>
      </c>
      <c r="G3556">
        <v>4487.24</v>
      </c>
    </row>
    <row r="3557" spans="5:7" ht="13.5" thickBot="1" x14ac:dyDescent="0.25">
      <c r="E3557" s="11">
        <v>39652</v>
      </c>
      <c r="F3557">
        <v>1714.64</v>
      </c>
      <c r="G3557">
        <v>4577.13</v>
      </c>
    </row>
    <row r="3558" spans="5:7" ht="13.5" thickBot="1" x14ac:dyDescent="0.25">
      <c r="E3558" s="11">
        <v>39653</v>
      </c>
      <c r="F3558">
        <v>1736.17</v>
      </c>
      <c r="G3558">
        <v>4634.6099999999997</v>
      </c>
    </row>
    <row r="3559" spans="5:7" ht="13.5" thickBot="1" x14ac:dyDescent="0.25">
      <c r="E3559" s="11">
        <v>39654</v>
      </c>
      <c r="F3559">
        <v>1727.29</v>
      </c>
      <c r="G3559">
        <v>4610.91</v>
      </c>
    </row>
    <row r="3560" spans="5:7" ht="13.5" thickBot="1" x14ac:dyDescent="0.25">
      <c r="E3560" s="11">
        <v>39657</v>
      </c>
      <c r="F3560">
        <v>1726.06</v>
      </c>
      <c r="G3560">
        <v>4607.62</v>
      </c>
    </row>
    <row r="3561" spans="5:7" ht="13.5" thickBot="1" x14ac:dyDescent="0.25">
      <c r="E3561" s="11">
        <v>39658</v>
      </c>
      <c r="F3561">
        <v>1719.68</v>
      </c>
      <c r="G3561">
        <v>4590.6099999999997</v>
      </c>
    </row>
    <row r="3562" spans="5:7" ht="13.5" thickBot="1" x14ac:dyDescent="0.25">
      <c r="E3562" s="11">
        <v>39659</v>
      </c>
      <c r="F3562">
        <v>1730.23</v>
      </c>
      <c r="G3562">
        <v>4618.76</v>
      </c>
    </row>
    <row r="3563" spans="5:7" ht="13.5" thickBot="1" x14ac:dyDescent="0.25">
      <c r="E3563" s="11">
        <v>39660</v>
      </c>
      <c r="F3563">
        <v>1731.05</v>
      </c>
      <c r="G3563">
        <v>4620.9399999999996</v>
      </c>
    </row>
    <row r="3564" spans="5:7" ht="13.5" thickBot="1" x14ac:dyDescent="0.25">
      <c r="E3564" s="11">
        <v>39661</v>
      </c>
      <c r="F3564">
        <v>1734.7</v>
      </c>
      <c r="G3564">
        <v>4630.7</v>
      </c>
    </row>
    <row r="3565" spans="5:7" ht="13.5" thickBot="1" x14ac:dyDescent="0.25">
      <c r="E3565" s="11">
        <v>39664</v>
      </c>
      <c r="F3565">
        <v>1737.29</v>
      </c>
      <c r="G3565">
        <v>4637.62</v>
      </c>
    </row>
    <row r="3566" spans="5:7" ht="13.5" thickBot="1" x14ac:dyDescent="0.25">
      <c r="E3566" s="11">
        <v>39665</v>
      </c>
      <c r="F3566">
        <v>1732.36</v>
      </c>
      <c r="G3566">
        <v>4624.43</v>
      </c>
    </row>
    <row r="3567" spans="5:7" ht="13.5" thickBot="1" x14ac:dyDescent="0.25">
      <c r="E3567" s="11">
        <v>39666</v>
      </c>
      <c r="F3567">
        <v>1745.89</v>
      </c>
      <c r="G3567">
        <v>4660.57</v>
      </c>
    </row>
    <row r="3568" spans="5:7" ht="13.5" thickBot="1" x14ac:dyDescent="0.25">
      <c r="E3568" s="11">
        <v>39667</v>
      </c>
      <c r="F3568">
        <v>1752.98</v>
      </c>
      <c r="G3568">
        <v>4681.96</v>
      </c>
    </row>
    <row r="3569" spans="5:7" ht="13.5" thickBot="1" x14ac:dyDescent="0.25">
      <c r="E3569" s="11">
        <v>39668</v>
      </c>
      <c r="F3569">
        <v>1752.83</v>
      </c>
      <c r="G3569">
        <v>4681.57</v>
      </c>
    </row>
    <row r="3570" spans="5:7" ht="13.5" thickBot="1" x14ac:dyDescent="0.25">
      <c r="E3570" s="11">
        <v>39671</v>
      </c>
      <c r="F3570">
        <v>1751.11</v>
      </c>
      <c r="G3570">
        <v>4678.91</v>
      </c>
    </row>
    <row r="3571" spans="5:7" ht="13.5" thickBot="1" x14ac:dyDescent="0.25">
      <c r="E3571" s="11">
        <v>39672</v>
      </c>
      <c r="F3571">
        <v>1746.34</v>
      </c>
      <c r="G3571">
        <v>4666.16</v>
      </c>
    </row>
    <row r="3572" spans="5:7" ht="13.5" thickBot="1" x14ac:dyDescent="0.25">
      <c r="E3572" s="11">
        <v>39673</v>
      </c>
      <c r="F3572">
        <v>1735.44</v>
      </c>
      <c r="G3572">
        <v>4637.05</v>
      </c>
    </row>
    <row r="3573" spans="5:7" ht="13.5" thickBot="1" x14ac:dyDescent="0.25">
      <c r="E3573" s="11">
        <v>39674</v>
      </c>
      <c r="F3573">
        <v>1727.42</v>
      </c>
      <c r="G3573">
        <v>4615.6000000000004</v>
      </c>
    </row>
    <row r="3574" spans="5:7" ht="13.5" thickBot="1" x14ac:dyDescent="0.25">
      <c r="E3574" s="11">
        <v>39678</v>
      </c>
      <c r="F3574">
        <v>1722.44</v>
      </c>
      <c r="G3574">
        <v>4602.68</v>
      </c>
    </row>
    <row r="3575" spans="5:7" ht="13.5" thickBot="1" x14ac:dyDescent="0.25">
      <c r="E3575" s="11">
        <v>39679</v>
      </c>
      <c r="F3575">
        <v>1710.4</v>
      </c>
      <c r="G3575">
        <v>4570.49</v>
      </c>
    </row>
    <row r="3576" spans="5:7" ht="13.5" thickBot="1" x14ac:dyDescent="0.25">
      <c r="E3576" s="11">
        <v>39680</v>
      </c>
      <c r="F3576">
        <v>1694.73</v>
      </c>
      <c r="G3576">
        <v>4528.62</v>
      </c>
    </row>
    <row r="3577" spans="5:7" ht="13.5" thickBot="1" x14ac:dyDescent="0.25">
      <c r="E3577" s="11">
        <v>39681</v>
      </c>
      <c r="F3577">
        <v>1677.46</v>
      </c>
      <c r="G3577">
        <v>4482.46</v>
      </c>
    </row>
    <row r="3578" spans="5:7" ht="13.5" thickBot="1" x14ac:dyDescent="0.25">
      <c r="E3578" s="11">
        <v>39682</v>
      </c>
      <c r="F3578">
        <v>1673.82</v>
      </c>
      <c r="G3578">
        <v>4472.76</v>
      </c>
    </row>
    <row r="3579" spans="5:7" ht="13.5" thickBot="1" x14ac:dyDescent="0.25">
      <c r="E3579" s="11">
        <v>39685</v>
      </c>
      <c r="F3579">
        <v>1668.62</v>
      </c>
      <c r="G3579">
        <v>4458.8599999999997</v>
      </c>
    </row>
    <row r="3580" spans="5:7" ht="13.5" thickBot="1" x14ac:dyDescent="0.25">
      <c r="E3580" s="11">
        <v>39686</v>
      </c>
      <c r="F3580">
        <v>1659.61</v>
      </c>
      <c r="G3580">
        <v>4434.76</v>
      </c>
    </row>
    <row r="3581" spans="5:7" ht="13.5" thickBot="1" x14ac:dyDescent="0.25">
      <c r="E3581" s="11">
        <v>39687</v>
      </c>
      <c r="F3581">
        <v>1653.92</v>
      </c>
      <c r="G3581">
        <v>4419.58</v>
      </c>
    </row>
    <row r="3582" spans="5:7" ht="13.5" thickBot="1" x14ac:dyDescent="0.25">
      <c r="E3582" s="11">
        <v>39688</v>
      </c>
      <c r="F3582">
        <v>1646.93</v>
      </c>
      <c r="G3582">
        <v>4400.8999999999996</v>
      </c>
    </row>
    <row r="3583" spans="5:7" ht="13.5" thickBot="1" x14ac:dyDescent="0.25">
      <c r="E3583" s="11">
        <v>39689</v>
      </c>
      <c r="F3583">
        <v>1655.84</v>
      </c>
      <c r="G3583">
        <v>4424.17</v>
      </c>
    </row>
    <row r="3584" spans="5:7" ht="13.5" thickBot="1" x14ac:dyDescent="0.25">
      <c r="E3584" s="11">
        <v>39692</v>
      </c>
      <c r="F3584">
        <v>1663.06</v>
      </c>
      <c r="G3584">
        <v>4444.5</v>
      </c>
    </row>
    <row r="3585" spans="5:7" ht="13.5" thickBot="1" x14ac:dyDescent="0.25">
      <c r="E3585" s="11">
        <v>39693</v>
      </c>
      <c r="F3585">
        <v>1652.48</v>
      </c>
      <c r="G3585">
        <v>4415.72</v>
      </c>
    </row>
    <row r="3586" spans="5:7" ht="13.5" thickBot="1" x14ac:dyDescent="0.25">
      <c r="E3586" s="11">
        <v>39694</v>
      </c>
      <c r="F3586">
        <v>1639.46</v>
      </c>
      <c r="G3586">
        <v>4380.93</v>
      </c>
    </row>
    <row r="3587" spans="5:7" ht="13.5" thickBot="1" x14ac:dyDescent="0.25">
      <c r="E3587" s="11">
        <v>39696</v>
      </c>
      <c r="F3587">
        <v>1637.5</v>
      </c>
      <c r="G3587">
        <v>4375.95</v>
      </c>
    </row>
    <row r="3588" spans="5:7" ht="13.5" thickBot="1" x14ac:dyDescent="0.25">
      <c r="E3588" s="11">
        <v>39699</v>
      </c>
      <c r="F3588">
        <v>1648.8</v>
      </c>
      <c r="G3588">
        <v>4406.16</v>
      </c>
    </row>
    <row r="3589" spans="5:7" ht="13.5" thickBot="1" x14ac:dyDescent="0.25">
      <c r="E3589" s="11">
        <v>39700</v>
      </c>
      <c r="F3589">
        <v>1652.17</v>
      </c>
      <c r="G3589">
        <v>4415.1499999999996</v>
      </c>
    </row>
    <row r="3590" spans="5:7" ht="13.5" thickBot="1" x14ac:dyDescent="0.25">
      <c r="E3590" s="11">
        <v>39701</v>
      </c>
      <c r="F3590">
        <v>1650.96</v>
      </c>
      <c r="G3590">
        <v>4414.68</v>
      </c>
    </row>
    <row r="3591" spans="5:7" ht="13.5" thickBot="1" x14ac:dyDescent="0.25">
      <c r="E3591" s="11">
        <v>39702</v>
      </c>
      <c r="F3591">
        <v>1652.77</v>
      </c>
      <c r="G3591">
        <v>4419.51</v>
      </c>
    </row>
    <row r="3592" spans="5:7" ht="13.5" thickBot="1" x14ac:dyDescent="0.25">
      <c r="E3592" s="11">
        <v>39703</v>
      </c>
      <c r="F3592">
        <v>1654.33</v>
      </c>
      <c r="G3592">
        <v>4423.68</v>
      </c>
    </row>
    <row r="3593" spans="5:7" ht="13.5" thickBot="1" x14ac:dyDescent="0.25">
      <c r="E3593" s="11">
        <v>39706</v>
      </c>
      <c r="F3593">
        <v>1659.06</v>
      </c>
      <c r="G3593">
        <v>4436.7299999999996</v>
      </c>
    </row>
    <row r="3594" spans="5:7" ht="13.5" thickBot="1" x14ac:dyDescent="0.25">
      <c r="E3594" s="11">
        <v>39707</v>
      </c>
      <c r="F3594">
        <v>1633.36</v>
      </c>
      <c r="G3594">
        <v>4387.41</v>
      </c>
    </row>
    <row r="3595" spans="5:7" ht="13.5" thickBot="1" x14ac:dyDescent="0.25">
      <c r="E3595" s="11">
        <v>39708</v>
      </c>
      <c r="F3595">
        <v>1618.87</v>
      </c>
      <c r="G3595">
        <v>4348.51</v>
      </c>
    </row>
    <row r="3596" spans="5:7" ht="13.5" thickBot="1" x14ac:dyDescent="0.25">
      <c r="E3596" s="11">
        <v>39709</v>
      </c>
      <c r="F3596">
        <v>1567.1</v>
      </c>
      <c r="G3596">
        <v>4209.4399999999996</v>
      </c>
    </row>
    <row r="3597" spans="5:7" ht="13.5" thickBot="1" x14ac:dyDescent="0.25">
      <c r="E3597" s="11">
        <v>39710</v>
      </c>
      <c r="F3597">
        <v>1604.73</v>
      </c>
      <c r="G3597">
        <v>4310.5200000000004</v>
      </c>
    </row>
    <row r="3598" spans="5:7" ht="13.5" thickBot="1" x14ac:dyDescent="0.25">
      <c r="E3598" s="11">
        <v>39713</v>
      </c>
      <c r="F3598">
        <v>1619.08</v>
      </c>
      <c r="G3598">
        <v>4349.0600000000004</v>
      </c>
    </row>
    <row r="3599" spans="5:7" ht="13.5" thickBot="1" x14ac:dyDescent="0.25">
      <c r="E3599" s="11">
        <v>39714</v>
      </c>
      <c r="F3599">
        <v>1611.79</v>
      </c>
      <c r="G3599">
        <v>4329.47</v>
      </c>
    </row>
    <row r="3600" spans="5:7" ht="13.5" thickBot="1" x14ac:dyDescent="0.25">
      <c r="E3600" s="11">
        <v>39715</v>
      </c>
      <c r="F3600">
        <v>1614.49</v>
      </c>
      <c r="G3600">
        <v>4336.74</v>
      </c>
    </row>
    <row r="3601" spans="5:7" ht="13.5" thickBot="1" x14ac:dyDescent="0.25">
      <c r="E3601" s="11">
        <v>39716</v>
      </c>
      <c r="F3601">
        <v>1621.5</v>
      </c>
      <c r="G3601">
        <v>4355.5600000000004</v>
      </c>
    </row>
    <row r="3602" spans="5:7" ht="13.5" thickBot="1" x14ac:dyDescent="0.25">
      <c r="E3602" s="11">
        <v>39717</v>
      </c>
      <c r="F3602">
        <v>1642.06</v>
      </c>
      <c r="G3602">
        <v>4410.8</v>
      </c>
    </row>
    <row r="3603" spans="5:7" ht="13.5" thickBot="1" x14ac:dyDescent="0.25">
      <c r="E3603" s="11">
        <v>39720</v>
      </c>
      <c r="F3603">
        <v>1634.72</v>
      </c>
      <c r="G3603">
        <v>4391.08</v>
      </c>
    </row>
    <row r="3604" spans="5:7" ht="13.5" thickBot="1" x14ac:dyDescent="0.25">
      <c r="E3604" s="11">
        <v>39721</v>
      </c>
      <c r="F3604">
        <v>1565.58</v>
      </c>
      <c r="G3604">
        <v>4205.3500000000004</v>
      </c>
    </row>
    <row r="3605" spans="5:7" ht="13.5" thickBot="1" x14ac:dyDescent="0.25">
      <c r="E3605" s="11">
        <v>39723</v>
      </c>
      <c r="F3605">
        <v>1585.9</v>
      </c>
      <c r="G3605">
        <v>4259.9399999999996</v>
      </c>
    </row>
    <row r="3606" spans="5:7" ht="13.5" thickBot="1" x14ac:dyDescent="0.25">
      <c r="E3606" s="11">
        <v>39724</v>
      </c>
      <c r="F3606">
        <v>1578.8</v>
      </c>
      <c r="G3606">
        <v>4240.8599999999997</v>
      </c>
    </row>
    <row r="3607" spans="5:7" ht="13.5" thickBot="1" x14ac:dyDescent="0.25">
      <c r="E3607" s="11">
        <v>39727</v>
      </c>
      <c r="F3607">
        <v>1519.12</v>
      </c>
      <c r="G3607">
        <v>4080.55</v>
      </c>
    </row>
    <row r="3608" spans="5:7" ht="13.5" thickBot="1" x14ac:dyDescent="0.25">
      <c r="E3608" s="11">
        <v>39728</v>
      </c>
      <c r="F3608">
        <v>1526.71</v>
      </c>
      <c r="G3608">
        <v>4106.62</v>
      </c>
    </row>
    <row r="3609" spans="5:7" ht="13.5" thickBot="1" x14ac:dyDescent="0.25">
      <c r="E3609" s="11">
        <v>39729</v>
      </c>
      <c r="F3609">
        <v>1466.58</v>
      </c>
      <c r="G3609">
        <v>3944.9</v>
      </c>
    </row>
    <row r="3610" spans="5:7" ht="13.5" thickBot="1" x14ac:dyDescent="0.25">
      <c r="E3610" s="11">
        <v>39730</v>
      </c>
      <c r="F3610">
        <v>1419.88</v>
      </c>
      <c r="G3610">
        <v>3819.32</v>
      </c>
    </row>
    <row r="3611" spans="5:7" ht="13.5" thickBot="1" x14ac:dyDescent="0.25">
      <c r="E3611" s="11">
        <v>39731</v>
      </c>
      <c r="F3611">
        <v>1349.1</v>
      </c>
      <c r="G3611">
        <v>3635.17</v>
      </c>
    </row>
    <row r="3612" spans="5:7" ht="13.5" thickBot="1" x14ac:dyDescent="0.25">
      <c r="E3612" s="11">
        <v>39734</v>
      </c>
      <c r="F3612">
        <v>1436.85</v>
      </c>
      <c r="G3612">
        <v>3876.93</v>
      </c>
    </row>
    <row r="3613" spans="5:7" ht="13.5" thickBot="1" x14ac:dyDescent="0.25">
      <c r="E3613" s="11">
        <v>39735</v>
      </c>
      <c r="F3613">
        <v>1505.37</v>
      </c>
      <c r="G3613">
        <v>4075.96</v>
      </c>
    </row>
    <row r="3614" spans="5:7" ht="13.5" thickBot="1" x14ac:dyDescent="0.25">
      <c r="E3614" s="11">
        <v>39736</v>
      </c>
      <c r="F3614">
        <v>1479.1</v>
      </c>
      <c r="G3614">
        <v>4005.22</v>
      </c>
    </row>
    <row r="3615" spans="5:7" ht="13.5" thickBot="1" x14ac:dyDescent="0.25">
      <c r="E3615" s="11">
        <v>39737</v>
      </c>
      <c r="F3615">
        <v>1418.59</v>
      </c>
      <c r="G3615">
        <v>3841.36</v>
      </c>
    </row>
    <row r="3616" spans="5:7" ht="13.5" thickBot="1" x14ac:dyDescent="0.25">
      <c r="E3616" s="11">
        <v>39738</v>
      </c>
      <c r="F3616">
        <v>1429.9</v>
      </c>
      <c r="G3616">
        <v>3871.99</v>
      </c>
    </row>
    <row r="3617" spans="5:7" ht="13.5" thickBot="1" x14ac:dyDescent="0.25">
      <c r="E3617" s="11">
        <v>39741</v>
      </c>
      <c r="F3617">
        <v>1436.31</v>
      </c>
      <c r="G3617">
        <v>3889.34</v>
      </c>
    </row>
    <row r="3618" spans="5:7" ht="13.5" thickBot="1" x14ac:dyDescent="0.25">
      <c r="E3618" s="11">
        <v>39742</v>
      </c>
      <c r="F3618">
        <v>1430.37</v>
      </c>
      <c r="G3618">
        <v>3873.27</v>
      </c>
    </row>
    <row r="3619" spans="5:7" ht="13.5" thickBot="1" x14ac:dyDescent="0.25">
      <c r="E3619" s="11">
        <v>39743</v>
      </c>
      <c r="F3619">
        <v>1419.63</v>
      </c>
      <c r="G3619">
        <v>3844.19</v>
      </c>
    </row>
    <row r="3620" spans="5:7" ht="13.5" thickBot="1" x14ac:dyDescent="0.25">
      <c r="E3620" s="11">
        <v>39744</v>
      </c>
      <c r="F3620">
        <v>1397.39</v>
      </c>
      <c r="G3620">
        <v>3783.96</v>
      </c>
    </row>
    <row r="3621" spans="5:7" ht="13.5" thickBot="1" x14ac:dyDescent="0.25">
      <c r="E3621" s="11">
        <v>39745</v>
      </c>
      <c r="F3621">
        <v>1382.63</v>
      </c>
      <c r="G3621">
        <v>3743.98</v>
      </c>
    </row>
    <row r="3622" spans="5:7" ht="13.5" thickBot="1" x14ac:dyDescent="0.25">
      <c r="E3622" s="11">
        <v>39748</v>
      </c>
      <c r="F3622">
        <v>1332.95</v>
      </c>
      <c r="G3622">
        <v>3609.48</v>
      </c>
    </row>
    <row r="3623" spans="5:7" ht="13.5" thickBot="1" x14ac:dyDescent="0.25">
      <c r="E3623" s="11">
        <v>39750</v>
      </c>
      <c r="F3623">
        <v>1342.12</v>
      </c>
      <c r="G3623">
        <v>3634.29</v>
      </c>
    </row>
    <row r="3624" spans="5:7" ht="13.5" thickBot="1" x14ac:dyDescent="0.25">
      <c r="E3624" s="11">
        <v>39751</v>
      </c>
      <c r="F3624">
        <v>1333.87</v>
      </c>
      <c r="G3624">
        <v>3611.95</v>
      </c>
    </row>
    <row r="3625" spans="5:7" ht="13.5" thickBot="1" x14ac:dyDescent="0.25">
      <c r="E3625" s="11">
        <v>39752</v>
      </c>
      <c r="F3625">
        <v>1328.06</v>
      </c>
      <c r="G3625">
        <v>3596.22</v>
      </c>
    </row>
    <row r="3626" spans="5:7" ht="13.5" thickBot="1" x14ac:dyDescent="0.25">
      <c r="E3626" s="11">
        <v>39755</v>
      </c>
      <c r="F3626">
        <v>1334.3</v>
      </c>
      <c r="G3626">
        <v>3613.12</v>
      </c>
    </row>
    <row r="3627" spans="5:7" ht="13.5" thickBot="1" x14ac:dyDescent="0.25">
      <c r="E3627" s="11">
        <v>39756</v>
      </c>
      <c r="F3627">
        <v>1322.98</v>
      </c>
      <c r="G3627">
        <v>3582.45</v>
      </c>
    </row>
    <row r="3628" spans="5:7" ht="13.5" thickBot="1" x14ac:dyDescent="0.25">
      <c r="E3628" s="11">
        <v>39757</v>
      </c>
      <c r="F3628">
        <v>1327.62</v>
      </c>
      <c r="G3628">
        <v>3595.04</v>
      </c>
    </row>
    <row r="3629" spans="5:7" ht="13.5" thickBot="1" x14ac:dyDescent="0.25">
      <c r="E3629" s="11">
        <v>39758</v>
      </c>
      <c r="F3629">
        <v>1336.85</v>
      </c>
      <c r="G3629">
        <v>3620.01</v>
      </c>
    </row>
    <row r="3630" spans="5:7" ht="13.5" thickBot="1" x14ac:dyDescent="0.25">
      <c r="E3630" s="11">
        <v>39759</v>
      </c>
      <c r="F3630">
        <v>1339.23</v>
      </c>
      <c r="G3630">
        <v>3626.46</v>
      </c>
    </row>
    <row r="3631" spans="5:7" ht="13.5" thickBot="1" x14ac:dyDescent="0.25">
      <c r="E3631" s="11">
        <v>39762</v>
      </c>
      <c r="F3631">
        <v>1334.11</v>
      </c>
      <c r="G3631">
        <v>3612.6</v>
      </c>
    </row>
    <row r="3632" spans="5:7" ht="13.5" thickBot="1" x14ac:dyDescent="0.25">
      <c r="E3632" s="11">
        <v>39763</v>
      </c>
      <c r="F3632">
        <v>1331.41</v>
      </c>
      <c r="G3632">
        <v>3605.29</v>
      </c>
    </row>
    <row r="3633" spans="5:7" ht="13.5" thickBot="1" x14ac:dyDescent="0.25">
      <c r="E3633" s="11">
        <v>39764</v>
      </c>
      <c r="F3633">
        <v>1325.3</v>
      </c>
      <c r="G3633">
        <v>3589.32</v>
      </c>
    </row>
    <row r="3634" spans="5:7" ht="13.5" thickBot="1" x14ac:dyDescent="0.25">
      <c r="E3634" s="11">
        <v>39765</v>
      </c>
      <c r="F3634">
        <v>1313.34</v>
      </c>
      <c r="G3634">
        <v>3556.95</v>
      </c>
    </row>
    <row r="3635" spans="5:7" ht="13.5" thickBot="1" x14ac:dyDescent="0.25">
      <c r="E3635" s="11">
        <v>39766</v>
      </c>
      <c r="F3635">
        <v>1304.28</v>
      </c>
      <c r="G3635">
        <v>3532.41</v>
      </c>
    </row>
    <row r="3636" spans="5:7" ht="13.5" thickBot="1" x14ac:dyDescent="0.25">
      <c r="E3636" s="11">
        <v>39769</v>
      </c>
      <c r="F3636">
        <v>1306.3</v>
      </c>
      <c r="G3636">
        <v>3537.87</v>
      </c>
    </row>
    <row r="3637" spans="5:7" ht="13.5" thickBot="1" x14ac:dyDescent="0.25">
      <c r="E3637" s="11">
        <v>39770</v>
      </c>
      <c r="F3637">
        <v>1293.28</v>
      </c>
      <c r="G3637">
        <v>3502.6</v>
      </c>
    </row>
    <row r="3638" spans="5:7" ht="16.5" thickBot="1" x14ac:dyDescent="0.3">
      <c r="E3638" s="43">
        <v>39771</v>
      </c>
      <c r="F3638">
        <v>1271.1600000000001</v>
      </c>
      <c r="G3638">
        <v>3442.7</v>
      </c>
    </row>
    <row r="3639" spans="5:7" ht="13.5" thickBot="1" x14ac:dyDescent="0.25">
      <c r="E3639" s="11">
        <v>39772</v>
      </c>
      <c r="F3639">
        <v>1258.8900000000001</v>
      </c>
      <c r="G3639">
        <v>3409.49</v>
      </c>
    </row>
    <row r="3640" spans="5:7" ht="13.5" thickBot="1" x14ac:dyDescent="0.25">
      <c r="E3640" s="11">
        <v>39773</v>
      </c>
      <c r="F3640">
        <v>1181.05</v>
      </c>
      <c r="G3640">
        <v>3198.67</v>
      </c>
    </row>
    <row r="3641" spans="5:7" ht="13.5" thickBot="1" x14ac:dyDescent="0.25">
      <c r="E3641" s="11">
        <v>39776</v>
      </c>
      <c r="F3641">
        <v>1112.17</v>
      </c>
      <c r="G3641">
        <v>3012.12</v>
      </c>
    </row>
    <row r="3642" spans="5:7" ht="13.5" thickBot="1" x14ac:dyDescent="0.25">
      <c r="E3642" s="11">
        <v>39777</v>
      </c>
      <c r="F3642">
        <v>1156.54</v>
      </c>
      <c r="G3642">
        <v>3132.28</v>
      </c>
    </row>
    <row r="3643" spans="5:7" ht="13.5" thickBot="1" x14ac:dyDescent="0.25">
      <c r="E3643" s="11">
        <v>39778</v>
      </c>
      <c r="F3643">
        <v>1156.71</v>
      </c>
      <c r="G3643">
        <v>3132.75</v>
      </c>
    </row>
    <row r="3644" spans="5:7" ht="13.5" thickBot="1" x14ac:dyDescent="0.25">
      <c r="E3644" s="11">
        <v>39779</v>
      </c>
      <c r="F3644">
        <v>1159.5899999999999</v>
      </c>
      <c r="G3644">
        <v>3143.95</v>
      </c>
    </row>
    <row r="3645" spans="5:7" ht="13.5" thickBot="1" x14ac:dyDescent="0.25">
      <c r="E3645" s="11">
        <v>39780</v>
      </c>
      <c r="F3645">
        <v>1171.08</v>
      </c>
      <c r="G3645">
        <v>3175.12</v>
      </c>
    </row>
    <row r="3646" spans="5:7" ht="13.5" thickBot="1" x14ac:dyDescent="0.25">
      <c r="E3646" s="11">
        <v>39783</v>
      </c>
      <c r="F3646">
        <v>1181.8499999999999</v>
      </c>
      <c r="G3646">
        <v>3222.16</v>
      </c>
    </row>
    <row r="3647" spans="5:7" ht="13.5" thickBot="1" x14ac:dyDescent="0.25">
      <c r="E3647" s="11">
        <v>39784</v>
      </c>
      <c r="F3647">
        <v>1165.25</v>
      </c>
      <c r="G3647">
        <v>3176.89</v>
      </c>
    </row>
    <row r="3648" spans="5:7" ht="13.5" thickBot="1" x14ac:dyDescent="0.25">
      <c r="E3648" s="11">
        <v>39785</v>
      </c>
      <c r="F3648">
        <v>1154.56</v>
      </c>
      <c r="G3648">
        <v>3148.2</v>
      </c>
    </row>
    <row r="3649" spans="5:7" ht="13.5" thickBot="1" x14ac:dyDescent="0.25">
      <c r="E3649" s="11">
        <v>39786</v>
      </c>
      <c r="F3649">
        <v>1144.0999999999999</v>
      </c>
      <c r="G3649">
        <v>3120.86</v>
      </c>
    </row>
    <row r="3650" spans="5:7" ht="13.5" thickBot="1" x14ac:dyDescent="0.25">
      <c r="E3650" s="11">
        <v>39787</v>
      </c>
      <c r="F3650">
        <v>1141.71</v>
      </c>
      <c r="G3650">
        <v>3115.61</v>
      </c>
    </row>
    <row r="3651" spans="5:7" ht="13.5" thickBot="1" x14ac:dyDescent="0.25">
      <c r="E3651" s="11">
        <v>39790</v>
      </c>
      <c r="F3651">
        <v>1143.1500000000001</v>
      </c>
      <c r="G3651">
        <v>3119.55</v>
      </c>
    </row>
    <row r="3652" spans="5:7" ht="13.5" thickBot="1" x14ac:dyDescent="0.25">
      <c r="E3652" s="11">
        <v>39791</v>
      </c>
      <c r="F3652">
        <v>1150.94</v>
      </c>
      <c r="G3652">
        <v>3140.8</v>
      </c>
    </row>
    <row r="3653" spans="5:7" ht="13.5" thickBot="1" x14ac:dyDescent="0.25">
      <c r="E3653" s="11">
        <v>39792</v>
      </c>
      <c r="F3653">
        <v>1193.28</v>
      </c>
      <c r="G3653">
        <v>3256.35</v>
      </c>
    </row>
    <row r="3654" spans="5:7" ht="13.5" thickBot="1" x14ac:dyDescent="0.25">
      <c r="E3654" s="11">
        <v>39793</v>
      </c>
      <c r="F3654">
        <v>1211.23</v>
      </c>
      <c r="G3654">
        <v>3309.49</v>
      </c>
    </row>
    <row r="3655" spans="5:7" ht="13.5" thickBot="1" x14ac:dyDescent="0.25">
      <c r="E3655" s="11">
        <v>39794</v>
      </c>
      <c r="F3655">
        <v>1215.0999999999999</v>
      </c>
      <c r="G3655">
        <v>3320.65</v>
      </c>
    </row>
    <row r="3656" spans="5:7" ht="13.5" thickBot="1" x14ac:dyDescent="0.25">
      <c r="E3656" s="11">
        <v>39797</v>
      </c>
      <c r="F3656">
        <v>1225.53</v>
      </c>
      <c r="G3656">
        <v>3349.15</v>
      </c>
    </row>
    <row r="3657" spans="5:7" ht="13.5" thickBot="1" x14ac:dyDescent="0.25">
      <c r="E3657" s="11">
        <v>39798</v>
      </c>
      <c r="F3657">
        <v>1222.67</v>
      </c>
      <c r="G3657">
        <v>3341.33</v>
      </c>
    </row>
    <row r="3658" spans="5:7" ht="13.5" thickBot="1" x14ac:dyDescent="0.25">
      <c r="E3658" s="11">
        <v>39799</v>
      </c>
      <c r="F3658">
        <v>1208.77</v>
      </c>
      <c r="G3658">
        <v>3303.34</v>
      </c>
    </row>
    <row r="3659" spans="5:7" ht="13.5" thickBot="1" x14ac:dyDescent="0.25">
      <c r="E3659" s="11">
        <v>39800</v>
      </c>
      <c r="F3659">
        <v>1174.8</v>
      </c>
      <c r="G3659">
        <v>3210.51</v>
      </c>
    </row>
    <row r="3660" spans="5:7" ht="13.5" thickBot="1" x14ac:dyDescent="0.25">
      <c r="E3660" s="11">
        <v>39801</v>
      </c>
      <c r="F3660">
        <v>1177.1400000000001</v>
      </c>
      <c r="G3660">
        <v>3216.91</v>
      </c>
    </row>
    <row r="3661" spans="5:7" ht="13.5" thickBot="1" x14ac:dyDescent="0.25">
      <c r="E3661" s="11">
        <v>39804</v>
      </c>
      <c r="F3661">
        <v>1172.92</v>
      </c>
      <c r="G3661">
        <v>3205.37</v>
      </c>
    </row>
    <row r="3662" spans="5:7" ht="13.5" thickBot="1" x14ac:dyDescent="0.25">
      <c r="E3662" s="11">
        <v>39805</v>
      </c>
      <c r="F3662">
        <v>1175.02</v>
      </c>
      <c r="G3662">
        <v>3211.12</v>
      </c>
    </row>
    <row r="3663" spans="5:7" ht="13.5" thickBot="1" x14ac:dyDescent="0.25">
      <c r="E3663" s="11">
        <v>39806</v>
      </c>
      <c r="F3663">
        <v>1173.32</v>
      </c>
      <c r="G3663">
        <v>3206.49</v>
      </c>
    </row>
    <row r="3664" spans="5:7" ht="13.5" thickBot="1" x14ac:dyDescent="0.25">
      <c r="E3664" s="11">
        <v>39808</v>
      </c>
      <c r="F3664">
        <v>1179.76</v>
      </c>
      <c r="G3664">
        <v>3224.06</v>
      </c>
    </row>
    <row r="3665" spans="5:7" ht="13.5" thickBot="1" x14ac:dyDescent="0.25">
      <c r="E3665" s="11">
        <v>39811</v>
      </c>
      <c r="F3665">
        <v>1177.3699999999999</v>
      </c>
      <c r="G3665">
        <v>3218.26</v>
      </c>
    </row>
    <row r="3666" spans="5:7" ht="13.5" thickBot="1" x14ac:dyDescent="0.25">
      <c r="E3666" s="11">
        <v>39812</v>
      </c>
      <c r="F3666">
        <v>1172.6199999999999</v>
      </c>
      <c r="G3666">
        <v>3205.44</v>
      </c>
    </row>
    <row r="3667" spans="5:7" ht="13.5" thickBot="1" x14ac:dyDescent="0.25">
      <c r="E3667" s="11">
        <v>39813</v>
      </c>
      <c r="F3667">
        <v>1182.74</v>
      </c>
      <c r="G3667">
        <v>3233.74</v>
      </c>
    </row>
    <row r="3668" spans="5:7" ht="13.5" thickBot="1" x14ac:dyDescent="0.25">
      <c r="E3668" s="11">
        <v>39818</v>
      </c>
      <c r="F3668">
        <v>1182.19</v>
      </c>
      <c r="G3668">
        <v>3232.23</v>
      </c>
    </row>
    <row r="3669" spans="5:7" ht="13.5" thickBot="1" x14ac:dyDescent="0.25">
      <c r="E3669" s="11">
        <v>39819</v>
      </c>
      <c r="F3669">
        <v>1178.93</v>
      </c>
      <c r="G3669">
        <v>3223.83</v>
      </c>
    </row>
    <row r="3670" spans="5:7" ht="13.5" thickBot="1" x14ac:dyDescent="0.25">
      <c r="E3670" s="11">
        <v>39820</v>
      </c>
      <c r="F3670">
        <v>1181.58</v>
      </c>
      <c r="G3670">
        <v>3231.09</v>
      </c>
    </row>
    <row r="3671" spans="5:7" ht="13.5" thickBot="1" x14ac:dyDescent="0.25">
      <c r="E3671" s="11">
        <v>39821</v>
      </c>
      <c r="F3671">
        <v>1177.78</v>
      </c>
      <c r="G3671">
        <v>3224.39</v>
      </c>
    </row>
    <row r="3672" spans="5:7" ht="13.5" thickBot="1" x14ac:dyDescent="0.25">
      <c r="E3672" s="11">
        <v>39822</v>
      </c>
      <c r="F3672">
        <v>1185.01</v>
      </c>
      <c r="G3672">
        <v>3244.18</v>
      </c>
    </row>
    <row r="3673" spans="5:7" ht="13.5" thickBot="1" x14ac:dyDescent="0.25">
      <c r="E3673" s="11">
        <v>39825</v>
      </c>
      <c r="F3673">
        <v>1191.6500000000001</v>
      </c>
      <c r="G3673">
        <v>3262.37</v>
      </c>
    </row>
    <row r="3674" spans="5:7" ht="13.5" thickBot="1" x14ac:dyDescent="0.25">
      <c r="E3674" s="11">
        <v>39826</v>
      </c>
      <c r="F3674">
        <v>1192.4000000000001</v>
      </c>
      <c r="G3674">
        <v>3264.41</v>
      </c>
    </row>
    <row r="3675" spans="5:7" ht="13.5" thickBot="1" x14ac:dyDescent="0.25">
      <c r="E3675" s="11">
        <v>39827</v>
      </c>
      <c r="F3675">
        <v>1195.9100000000001</v>
      </c>
      <c r="G3675">
        <v>3274.89</v>
      </c>
    </row>
    <row r="3676" spans="5:7" ht="13.5" thickBot="1" x14ac:dyDescent="0.25">
      <c r="E3676" s="11">
        <v>39828</v>
      </c>
      <c r="F3676">
        <v>1192.08</v>
      </c>
      <c r="G3676">
        <v>3264.39</v>
      </c>
    </row>
    <row r="3677" spans="5:7" ht="13.5" thickBot="1" x14ac:dyDescent="0.25">
      <c r="E3677" s="11">
        <v>39829</v>
      </c>
      <c r="F3677">
        <v>1188.5</v>
      </c>
      <c r="G3677">
        <v>3254.6</v>
      </c>
    </row>
    <row r="3678" spans="5:7" ht="13.5" thickBot="1" x14ac:dyDescent="0.25">
      <c r="E3678" s="11">
        <v>39832</v>
      </c>
      <c r="F3678">
        <v>1188.55</v>
      </c>
      <c r="G3678">
        <v>3254.74</v>
      </c>
    </row>
    <row r="3679" spans="5:7" ht="13.5" thickBot="1" x14ac:dyDescent="0.25">
      <c r="E3679" s="11">
        <v>39833</v>
      </c>
      <c r="F3679">
        <v>1171.44</v>
      </c>
      <c r="G3679">
        <v>3207.88</v>
      </c>
    </row>
    <row r="3680" spans="5:7" ht="13.5" thickBot="1" x14ac:dyDescent="0.25">
      <c r="E3680" s="11">
        <v>39834</v>
      </c>
      <c r="F3680">
        <v>1163.33</v>
      </c>
      <c r="G3680">
        <v>3185.67</v>
      </c>
    </row>
    <row r="3681" spans="5:7" ht="13.5" thickBot="1" x14ac:dyDescent="0.25">
      <c r="E3681" s="11">
        <v>39835</v>
      </c>
      <c r="F3681">
        <v>1155.76</v>
      </c>
      <c r="G3681">
        <v>3164.93</v>
      </c>
    </row>
    <row r="3682" spans="5:7" ht="13.5" thickBot="1" x14ac:dyDescent="0.25">
      <c r="E3682" s="11">
        <v>39836</v>
      </c>
      <c r="F3682">
        <v>1155.0999999999999</v>
      </c>
      <c r="G3682">
        <v>3163.14</v>
      </c>
    </row>
    <row r="3683" spans="5:7" ht="13.5" thickBot="1" x14ac:dyDescent="0.25">
      <c r="E3683" s="11">
        <v>39840</v>
      </c>
      <c r="F3683">
        <v>1134</v>
      </c>
      <c r="G3683">
        <v>3105.36</v>
      </c>
    </row>
    <row r="3684" spans="5:7" ht="13.5" thickBot="1" x14ac:dyDescent="0.25">
      <c r="E3684" s="11">
        <v>39841</v>
      </c>
      <c r="F3684">
        <v>1140.3699999999999</v>
      </c>
      <c r="G3684">
        <v>3122.79</v>
      </c>
    </row>
    <row r="3685" spans="5:7" ht="13.5" thickBot="1" x14ac:dyDescent="0.25">
      <c r="E3685" s="11">
        <v>39842</v>
      </c>
      <c r="F3685">
        <v>1138.0899999999999</v>
      </c>
      <c r="G3685">
        <v>3116.56</v>
      </c>
    </row>
    <row r="3686" spans="5:7" ht="13.5" thickBot="1" x14ac:dyDescent="0.25">
      <c r="E3686" s="11">
        <v>39843</v>
      </c>
      <c r="F3686">
        <v>1137.8399999999999</v>
      </c>
      <c r="G3686">
        <v>3115.87</v>
      </c>
    </row>
    <row r="3687" spans="5:7" ht="13.5" thickBot="1" x14ac:dyDescent="0.25">
      <c r="E3687" s="11">
        <v>39846</v>
      </c>
      <c r="F3687">
        <v>1121.74</v>
      </c>
      <c r="G3687">
        <v>3071.78</v>
      </c>
    </row>
    <row r="3688" spans="5:7" ht="13.5" thickBot="1" x14ac:dyDescent="0.25">
      <c r="E3688" s="11">
        <v>39847</v>
      </c>
      <c r="F3688">
        <v>1097.52</v>
      </c>
      <c r="G3688">
        <v>3005.46</v>
      </c>
    </row>
    <row r="3689" spans="5:7" ht="13.5" thickBot="1" x14ac:dyDescent="0.25">
      <c r="E3689" s="11">
        <v>39848</v>
      </c>
      <c r="F3689">
        <v>1087.78</v>
      </c>
      <c r="G3689">
        <v>2978.77</v>
      </c>
    </row>
    <row r="3690" spans="5:7" ht="13.5" thickBot="1" x14ac:dyDescent="0.25">
      <c r="E3690" s="11">
        <v>39849</v>
      </c>
      <c r="F3690">
        <v>1053.6500000000001</v>
      </c>
      <c r="G3690">
        <v>2885.33</v>
      </c>
    </row>
    <row r="3691" spans="5:7" ht="13.5" thickBot="1" x14ac:dyDescent="0.25">
      <c r="E3691" s="11">
        <v>39850</v>
      </c>
      <c r="F3691">
        <v>1042.49</v>
      </c>
      <c r="G3691">
        <v>2854.76</v>
      </c>
    </row>
    <row r="3692" spans="5:7" ht="13.5" thickBot="1" x14ac:dyDescent="0.25">
      <c r="E3692" s="11">
        <v>39853</v>
      </c>
      <c r="F3692">
        <v>1038.1600000000001</v>
      </c>
      <c r="G3692">
        <v>2842.91</v>
      </c>
    </row>
    <row r="3693" spans="5:7" ht="13.5" thickBot="1" x14ac:dyDescent="0.25">
      <c r="E3693" s="11">
        <v>39854</v>
      </c>
      <c r="F3693">
        <v>1022.32</v>
      </c>
      <c r="G3693">
        <v>2799.51</v>
      </c>
    </row>
    <row r="3694" spans="5:7" ht="13.5" thickBot="1" x14ac:dyDescent="0.25">
      <c r="E3694" s="11">
        <v>39855</v>
      </c>
      <c r="F3694">
        <v>997.53</v>
      </c>
      <c r="G3694">
        <v>2731.64</v>
      </c>
    </row>
    <row r="3695" spans="5:7" ht="13.5" thickBot="1" x14ac:dyDescent="0.25">
      <c r="E3695" s="11">
        <v>39856</v>
      </c>
      <c r="F3695">
        <v>998.96</v>
      </c>
      <c r="G3695">
        <v>2735.56</v>
      </c>
    </row>
    <row r="3696" spans="5:7" ht="13.5" thickBot="1" x14ac:dyDescent="0.25">
      <c r="E3696" s="11">
        <v>39857</v>
      </c>
      <c r="F3696">
        <v>1000.44</v>
      </c>
      <c r="G3696">
        <v>2739.6</v>
      </c>
    </row>
    <row r="3697" spans="5:7" ht="13.5" thickBot="1" x14ac:dyDescent="0.25">
      <c r="E3697" s="11">
        <v>39860</v>
      </c>
      <c r="F3697">
        <v>1004.84</v>
      </c>
      <c r="G3697">
        <v>2753.15</v>
      </c>
    </row>
    <row r="3698" spans="5:7" ht="13.5" thickBot="1" x14ac:dyDescent="0.25">
      <c r="E3698" s="11">
        <v>39861</v>
      </c>
      <c r="F3698">
        <v>1004.12</v>
      </c>
      <c r="G3698">
        <v>2751.16</v>
      </c>
    </row>
    <row r="3699" spans="5:7" ht="13.5" thickBot="1" x14ac:dyDescent="0.25">
      <c r="E3699" s="11">
        <v>39862</v>
      </c>
      <c r="F3699">
        <v>1005.42</v>
      </c>
      <c r="G3699">
        <v>2754.73</v>
      </c>
    </row>
    <row r="3700" spans="5:7" ht="13.5" thickBot="1" x14ac:dyDescent="0.25">
      <c r="E3700" s="11">
        <v>39863</v>
      </c>
      <c r="F3700">
        <v>1001.83</v>
      </c>
      <c r="G3700">
        <v>2744.9</v>
      </c>
    </row>
    <row r="3701" spans="5:7" ht="13.5" thickBot="1" x14ac:dyDescent="0.25">
      <c r="E3701" s="11">
        <v>39864</v>
      </c>
      <c r="F3701">
        <v>990.59</v>
      </c>
      <c r="G3701">
        <v>2714.1</v>
      </c>
    </row>
    <row r="3702" spans="5:7" ht="13.5" thickBot="1" x14ac:dyDescent="0.25">
      <c r="E3702" s="11">
        <v>39868</v>
      </c>
      <c r="F3702">
        <v>961.09</v>
      </c>
      <c r="G3702">
        <v>2633.27</v>
      </c>
    </row>
    <row r="3703" spans="5:7" ht="13.5" thickBot="1" x14ac:dyDescent="0.25">
      <c r="E3703" s="11">
        <v>39869</v>
      </c>
      <c r="F3703">
        <v>937.1</v>
      </c>
      <c r="G3703">
        <v>2568.91</v>
      </c>
    </row>
    <row r="3704" spans="5:7" ht="13.5" thickBot="1" x14ac:dyDescent="0.25">
      <c r="E3704" s="11">
        <v>39870</v>
      </c>
      <c r="F3704">
        <v>929.07</v>
      </c>
      <c r="G3704">
        <v>2546.88</v>
      </c>
    </row>
    <row r="3705" spans="5:7" ht="13.5" thickBot="1" x14ac:dyDescent="0.25">
      <c r="E3705" s="11">
        <v>39871</v>
      </c>
      <c r="F3705">
        <v>926.33</v>
      </c>
      <c r="G3705">
        <v>2539.39</v>
      </c>
    </row>
    <row r="3706" spans="5:7" ht="13.5" thickBot="1" x14ac:dyDescent="0.25">
      <c r="E3706" s="11">
        <v>39874</v>
      </c>
      <c r="F3706">
        <v>923.06</v>
      </c>
      <c r="G3706">
        <v>2530.42</v>
      </c>
    </row>
    <row r="3707" spans="5:7" ht="13.5" thickBot="1" x14ac:dyDescent="0.25">
      <c r="E3707" s="11">
        <v>39875</v>
      </c>
      <c r="F3707">
        <v>919.83</v>
      </c>
      <c r="G3707">
        <v>2521.5700000000002</v>
      </c>
    </row>
    <row r="3708" spans="5:7" ht="13.5" thickBot="1" x14ac:dyDescent="0.25">
      <c r="E3708" s="11">
        <v>39876</v>
      </c>
      <c r="F3708">
        <v>920.52</v>
      </c>
      <c r="G3708">
        <v>2523.46</v>
      </c>
    </row>
    <row r="3709" spans="5:7" ht="13.5" thickBot="1" x14ac:dyDescent="0.25">
      <c r="E3709" s="11">
        <v>39877</v>
      </c>
      <c r="F3709">
        <v>928.73</v>
      </c>
      <c r="G3709">
        <v>2545.96</v>
      </c>
    </row>
    <row r="3710" spans="5:7" ht="13.5" thickBot="1" x14ac:dyDescent="0.25">
      <c r="E3710" s="11">
        <v>39878</v>
      </c>
      <c r="F3710">
        <v>942.02</v>
      </c>
      <c r="G3710">
        <v>2582.4</v>
      </c>
    </row>
    <row r="3711" spans="5:7" ht="13.5" thickBot="1" x14ac:dyDescent="0.25">
      <c r="E3711" s="11">
        <v>39881</v>
      </c>
      <c r="F3711">
        <v>963.5</v>
      </c>
      <c r="G3711">
        <v>2643.27</v>
      </c>
    </row>
    <row r="3712" spans="5:7" ht="13.5" thickBot="1" x14ac:dyDescent="0.25">
      <c r="E3712" s="11">
        <v>39882</v>
      </c>
      <c r="F3712">
        <v>965.8</v>
      </c>
      <c r="G3712">
        <v>2649.56</v>
      </c>
    </row>
    <row r="3713" spans="5:7" ht="13.5" thickBot="1" x14ac:dyDescent="0.25">
      <c r="E3713" s="11">
        <v>39883</v>
      </c>
      <c r="F3713">
        <v>965.21</v>
      </c>
      <c r="G3713">
        <v>2647.96</v>
      </c>
    </row>
    <row r="3714" spans="5:7" ht="13.5" thickBot="1" x14ac:dyDescent="0.25">
      <c r="E3714" s="11">
        <v>39885</v>
      </c>
      <c r="F3714">
        <v>966.96</v>
      </c>
      <c r="G3714">
        <v>2652.75</v>
      </c>
    </row>
    <row r="3715" spans="5:7" ht="13.5" thickBot="1" x14ac:dyDescent="0.25">
      <c r="E3715" s="11">
        <v>39888</v>
      </c>
      <c r="F3715">
        <v>953.32</v>
      </c>
      <c r="G3715">
        <v>2615.33</v>
      </c>
    </row>
    <row r="3716" spans="5:7" ht="13.5" thickBot="1" x14ac:dyDescent="0.25">
      <c r="E3716" s="11">
        <v>39889</v>
      </c>
      <c r="F3716">
        <v>955.4</v>
      </c>
      <c r="G3716">
        <v>2621.0300000000002</v>
      </c>
    </row>
    <row r="3717" spans="5:7" ht="13.5" thickBot="1" x14ac:dyDescent="0.25">
      <c r="E3717" s="11">
        <v>39890</v>
      </c>
      <c r="F3717">
        <v>955.21</v>
      </c>
      <c r="G3717">
        <v>2620.5100000000002</v>
      </c>
    </row>
    <row r="3718" spans="5:7" ht="13.5" thickBot="1" x14ac:dyDescent="0.25">
      <c r="E3718" s="11">
        <v>39891</v>
      </c>
      <c r="F3718">
        <v>965.31</v>
      </c>
      <c r="G3718">
        <v>2648.24</v>
      </c>
    </row>
    <row r="3719" spans="5:7" ht="13.5" thickBot="1" x14ac:dyDescent="0.25">
      <c r="E3719" s="11">
        <v>39892</v>
      </c>
      <c r="F3719">
        <v>976.6</v>
      </c>
      <c r="G3719">
        <v>2679.2</v>
      </c>
    </row>
    <row r="3720" spans="5:7" ht="13.5" thickBot="1" x14ac:dyDescent="0.25">
      <c r="E3720" s="11">
        <v>39895</v>
      </c>
      <c r="F3720">
        <v>1009.54</v>
      </c>
      <c r="G3720">
        <v>2769.57</v>
      </c>
    </row>
    <row r="3721" spans="5:7" ht="13.5" thickBot="1" x14ac:dyDescent="0.25">
      <c r="E3721" s="11">
        <v>39896</v>
      </c>
      <c r="F3721">
        <v>1010.74</v>
      </c>
      <c r="G3721">
        <v>2772.86</v>
      </c>
    </row>
    <row r="3722" spans="5:7" ht="13.5" thickBot="1" x14ac:dyDescent="0.25">
      <c r="E3722" s="11">
        <v>39897</v>
      </c>
      <c r="F3722">
        <v>1013.21</v>
      </c>
      <c r="G3722">
        <v>2779.63</v>
      </c>
    </row>
    <row r="3723" spans="5:7" ht="13.5" thickBot="1" x14ac:dyDescent="0.25">
      <c r="E3723" s="11">
        <v>39898</v>
      </c>
      <c r="F3723">
        <v>1031.3699999999999</v>
      </c>
      <c r="G3723">
        <v>2829.45</v>
      </c>
    </row>
    <row r="3724" spans="5:7" ht="13.5" thickBot="1" x14ac:dyDescent="0.25">
      <c r="E3724" s="11">
        <v>39902</v>
      </c>
      <c r="F3724">
        <v>1057.98</v>
      </c>
      <c r="G3724">
        <v>2902.47</v>
      </c>
    </row>
    <row r="3725" spans="5:7" ht="13.5" thickBot="1" x14ac:dyDescent="0.25">
      <c r="E3725" s="11">
        <v>39903</v>
      </c>
      <c r="F3725">
        <v>1072.01</v>
      </c>
      <c r="G3725">
        <v>2940.95</v>
      </c>
    </row>
    <row r="3726" spans="5:7" ht="13.5" thickBot="1" x14ac:dyDescent="0.25">
      <c r="E3726" s="11">
        <v>39904</v>
      </c>
      <c r="F3726">
        <v>1157.29</v>
      </c>
      <c r="G3726">
        <v>3174.89</v>
      </c>
    </row>
    <row r="3727" spans="5:7" ht="13.5" thickBot="1" x14ac:dyDescent="0.25">
      <c r="E3727" s="11">
        <v>39905</v>
      </c>
      <c r="F3727">
        <v>1110.3699999999999</v>
      </c>
      <c r="G3727">
        <v>3046.18</v>
      </c>
    </row>
    <row r="3728" spans="5:7" ht="13.5" thickBot="1" x14ac:dyDescent="0.25">
      <c r="E3728" s="11">
        <v>39906</v>
      </c>
      <c r="F3728">
        <v>1109.24</v>
      </c>
      <c r="G3728">
        <v>3043.09</v>
      </c>
    </row>
    <row r="3729" spans="5:7" ht="13.5" thickBot="1" x14ac:dyDescent="0.25">
      <c r="E3729" s="11">
        <v>39909</v>
      </c>
      <c r="F3729">
        <v>1127.48</v>
      </c>
      <c r="G3729">
        <v>3093.14</v>
      </c>
    </row>
    <row r="3730" spans="5:7" ht="13.5" thickBot="1" x14ac:dyDescent="0.25">
      <c r="E3730" s="11">
        <v>39910</v>
      </c>
      <c r="F3730">
        <v>1139.3399999999999</v>
      </c>
      <c r="G3730">
        <v>3135.24</v>
      </c>
    </row>
    <row r="3731" spans="5:7" ht="13.5" thickBot="1" x14ac:dyDescent="0.25">
      <c r="E3731" s="11">
        <v>39911</v>
      </c>
      <c r="F3731">
        <v>1141.82</v>
      </c>
      <c r="G3731">
        <v>3143.67</v>
      </c>
    </row>
    <row r="3732" spans="5:7" ht="13.5" thickBot="1" x14ac:dyDescent="0.25">
      <c r="E3732" s="11">
        <v>39912</v>
      </c>
      <c r="F3732">
        <v>1150.76</v>
      </c>
      <c r="G3732">
        <v>3168.26</v>
      </c>
    </row>
    <row r="3733" spans="5:7" ht="13.5" thickBot="1" x14ac:dyDescent="0.25">
      <c r="E3733" s="11">
        <v>39913</v>
      </c>
      <c r="F3733">
        <v>1176.0999999999999</v>
      </c>
      <c r="G3733">
        <v>3241.81</v>
      </c>
    </row>
    <row r="3734" spans="5:7" ht="13.5" thickBot="1" x14ac:dyDescent="0.25">
      <c r="E3734" s="11">
        <v>39916</v>
      </c>
      <c r="F3734">
        <v>1190.49</v>
      </c>
      <c r="G3734">
        <v>3285.63</v>
      </c>
    </row>
    <row r="3735" spans="5:7" ht="13.5" thickBot="1" x14ac:dyDescent="0.25">
      <c r="E3735" s="11">
        <v>39917</v>
      </c>
      <c r="F3735">
        <v>1159.6500000000001</v>
      </c>
      <c r="G3735">
        <v>3201.48</v>
      </c>
    </row>
    <row r="3736" spans="5:7" ht="13.5" thickBot="1" x14ac:dyDescent="0.25">
      <c r="E3736" s="11">
        <v>39918</v>
      </c>
      <c r="F3736">
        <v>1155.06</v>
      </c>
      <c r="G3736">
        <v>3188.83</v>
      </c>
    </row>
    <row r="3737" spans="5:7" ht="13.5" thickBot="1" x14ac:dyDescent="0.25">
      <c r="E3737" s="11">
        <v>39919</v>
      </c>
      <c r="F3737">
        <v>1147.53</v>
      </c>
      <c r="G3737">
        <v>3168.03</v>
      </c>
    </row>
    <row r="3738" spans="5:7" ht="13.5" thickBot="1" x14ac:dyDescent="0.25">
      <c r="E3738" s="11">
        <v>39920</v>
      </c>
      <c r="F3738">
        <v>1158.1199999999999</v>
      </c>
      <c r="G3738">
        <v>3197.27</v>
      </c>
    </row>
    <row r="3739" spans="5:7" ht="13.5" thickBot="1" x14ac:dyDescent="0.25">
      <c r="E3739" s="11">
        <v>39923</v>
      </c>
      <c r="F3739">
        <v>1152.3399999999999</v>
      </c>
      <c r="G3739">
        <v>3181.32</v>
      </c>
    </row>
    <row r="3740" spans="5:7" ht="13.5" thickBot="1" x14ac:dyDescent="0.25">
      <c r="E3740" s="11">
        <v>39924</v>
      </c>
      <c r="F3740">
        <v>1140.0899999999999</v>
      </c>
      <c r="G3740">
        <v>3147.49</v>
      </c>
    </row>
    <row r="3741" spans="5:7" ht="13.5" thickBot="1" x14ac:dyDescent="0.25">
      <c r="E3741" s="11">
        <v>39925</v>
      </c>
      <c r="F3741">
        <v>1123.23</v>
      </c>
      <c r="G3741">
        <v>3101.34</v>
      </c>
    </row>
    <row r="3742" spans="5:7" ht="13.5" thickBot="1" x14ac:dyDescent="0.25">
      <c r="E3742" s="11">
        <v>39926</v>
      </c>
      <c r="F3742">
        <v>1135.1099999999999</v>
      </c>
      <c r="G3742">
        <v>3134.14</v>
      </c>
    </row>
    <row r="3743" spans="5:7" ht="13.5" thickBot="1" x14ac:dyDescent="0.25">
      <c r="E3743" s="11">
        <v>39927</v>
      </c>
      <c r="F3743">
        <v>1135.5999999999999</v>
      </c>
      <c r="G3743">
        <v>3135.51</v>
      </c>
    </row>
    <row r="3744" spans="5:7" ht="13.5" thickBot="1" x14ac:dyDescent="0.25">
      <c r="E3744" s="11">
        <v>39930</v>
      </c>
      <c r="F3744">
        <v>1138.1199999999999</v>
      </c>
      <c r="G3744">
        <v>3142.47</v>
      </c>
    </row>
    <row r="3745" spans="5:7" ht="13.5" thickBot="1" x14ac:dyDescent="0.25">
      <c r="E3745" s="11">
        <v>39931</v>
      </c>
      <c r="F3745">
        <v>1125.96</v>
      </c>
      <c r="G3745">
        <v>3108.89</v>
      </c>
    </row>
    <row r="3746" spans="5:7" ht="13.5" thickBot="1" x14ac:dyDescent="0.25">
      <c r="E3746" s="11">
        <v>39932</v>
      </c>
      <c r="F3746">
        <v>1115.76</v>
      </c>
      <c r="G3746">
        <v>3080.72</v>
      </c>
    </row>
    <row r="3747" spans="5:7" ht="13.5" thickBot="1" x14ac:dyDescent="0.25">
      <c r="E3747" s="11">
        <v>39933</v>
      </c>
      <c r="F3747">
        <v>1126.23</v>
      </c>
      <c r="G3747">
        <v>3109.62</v>
      </c>
    </row>
    <row r="3748" spans="5:7" ht="13.5" thickBot="1" x14ac:dyDescent="0.25">
      <c r="E3748" s="11">
        <v>39937</v>
      </c>
      <c r="F3748">
        <v>1133.1300000000001</v>
      </c>
      <c r="G3748">
        <v>3128.68</v>
      </c>
    </row>
    <row r="3749" spans="5:7" ht="13.5" thickBot="1" x14ac:dyDescent="0.25">
      <c r="E3749" s="11">
        <v>39938</v>
      </c>
      <c r="F3749">
        <v>1138.46</v>
      </c>
      <c r="G3749">
        <v>3143.4</v>
      </c>
    </row>
    <row r="3750" spans="5:7" ht="13.5" thickBot="1" x14ac:dyDescent="0.25">
      <c r="E3750" s="11">
        <v>39939</v>
      </c>
      <c r="F3750">
        <v>1146.51</v>
      </c>
      <c r="G3750">
        <v>3165.63</v>
      </c>
    </row>
    <row r="3751" spans="5:7" ht="13.5" thickBot="1" x14ac:dyDescent="0.25">
      <c r="E3751" s="11">
        <v>39940</v>
      </c>
      <c r="F3751">
        <v>1166.28</v>
      </c>
      <c r="G3751">
        <v>3220.21</v>
      </c>
    </row>
    <row r="3752" spans="5:7" ht="13.5" thickBot="1" x14ac:dyDescent="0.25">
      <c r="E3752" s="11">
        <v>39941</v>
      </c>
      <c r="F3752">
        <v>1178.08</v>
      </c>
      <c r="G3752">
        <v>3252.81</v>
      </c>
    </row>
    <row r="3753" spans="5:7" ht="13.5" thickBot="1" x14ac:dyDescent="0.25">
      <c r="E3753" s="11">
        <v>39944</v>
      </c>
      <c r="F3753">
        <v>1209.93</v>
      </c>
      <c r="G3753">
        <v>3340.72</v>
      </c>
    </row>
    <row r="3754" spans="5:7" ht="13.5" thickBot="1" x14ac:dyDescent="0.25">
      <c r="E3754" s="11">
        <v>39945</v>
      </c>
      <c r="F3754">
        <v>1209.8800000000001</v>
      </c>
      <c r="G3754">
        <v>3340.59</v>
      </c>
    </row>
    <row r="3755" spans="5:7" ht="13.5" thickBot="1" x14ac:dyDescent="0.25">
      <c r="E3755" s="11">
        <v>39946</v>
      </c>
      <c r="F3755">
        <v>1196.01</v>
      </c>
      <c r="G3755">
        <v>3302.29</v>
      </c>
    </row>
    <row r="3756" spans="5:7" ht="13.5" thickBot="1" x14ac:dyDescent="0.25">
      <c r="E3756" s="11">
        <v>39947</v>
      </c>
      <c r="F3756">
        <v>1187.56</v>
      </c>
      <c r="G3756">
        <v>3278.98</v>
      </c>
    </row>
    <row r="3757" spans="5:7" ht="13.5" thickBot="1" x14ac:dyDescent="0.25">
      <c r="E3757" s="11">
        <v>39948</v>
      </c>
      <c r="F3757">
        <v>1195.97</v>
      </c>
      <c r="G3757">
        <v>3302.19</v>
      </c>
    </row>
    <row r="3758" spans="5:7" ht="13.5" thickBot="1" x14ac:dyDescent="0.25">
      <c r="E3758" s="11">
        <v>39951</v>
      </c>
      <c r="F3758">
        <v>1177.57</v>
      </c>
      <c r="G3758">
        <v>3251.38</v>
      </c>
    </row>
    <row r="3759" spans="5:7" ht="13.5" thickBot="1" x14ac:dyDescent="0.25">
      <c r="E3759" s="11">
        <v>39952</v>
      </c>
      <c r="F3759">
        <v>1172.2</v>
      </c>
      <c r="G3759">
        <v>3236.57</v>
      </c>
    </row>
    <row r="3760" spans="5:7" ht="13.5" thickBot="1" x14ac:dyDescent="0.25">
      <c r="E3760" s="11">
        <v>39953</v>
      </c>
      <c r="F3760">
        <v>1187.17</v>
      </c>
      <c r="G3760">
        <v>3277.88</v>
      </c>
    </row>
    <row r="3761" spans="5:7" ht="13.5" thickBot="1" x14ac:dyDescent="0.25">
      <c r="E3761" s="11">
        <v>39954</v>
      </c>
      <c r="F3761">
        <v>1197.67</v>
      </c>
      <c r="G3761">
        <v>3306.89</v>
      </c>
    </row>
    <row r="3762" spans="5:7" ht="13.5" thickBot="1" x14ac:dyDescent="0.25">
      <c r="E3762" s="11">
        <v>39955</v>
      </c>
      <c r="F3762">
        <v>1204.72</v>
      </c>
      <c r="G3762">
        <v>3326.34</v>
      </c>
    </row>
    <row r="3763" spans="5:7" ht="13.5" thickBot="1" x14ac:dyDescent="0.25">
      <c r="E3763" s="11">
        <v>39958</v>
      </c>
      <c r="F3763">
        <v>1200.6600000000001</v>
      </c>
      <c r="G3763">
        <v>3315.14</v>
      </c>
    </row>
    <row r="3764" spans="5:7" ht="13.5" thickBot="1" x14ac:dyDescent="0.25">
      <c r="E3764" s="11">
        <v>39959</v>
      </c>
      <c r="F3764">
        <v>1213.67</v>
      </c>
      <c r="G3764">
        <v>3351.06</v>
      </c>
    </row>
    <row r="3765" spans="5:7" ht="13.5" thickBot="1" x14ac:dyDescent="0.25">
      <c r="E3765" s="11">
        <v>39960</v>
      </c>
      <c r="F3765">
        <v>1233.03</v>
      </c>
      <c r="G3765">
        <v>3404.52</v>
      </c>
    </row>
    <row r="3766" spans="5:7" ht="13.5" thickBot="1" x14ac:dyDescent="0.25">
      <c r="E3766" s="11">
        <v>39961</v>
      </c>
      <c r="F3766">
        <v>1242.9100000000001</v>
      </c>
      <c r="G3766">
        <v>3432.38</v>
      </c>
    </row>
    <row r="3767" spans="5:7" ht="13.5" thickBot="1" x14ac:dyDescent="0.25">
      <c r="E3767" s="11">
        <v>39962</v>
      </c>
      <c r="F3767">
        <v>1295.8</v>
      </c>
      <c r="G3767">
        <v>3579.3</v>
      </c>
    </row>
    <row r="3768" spans="5:7" ht="13.5" thickBot="1" x14ac:dyDescent="0.25">
      <c r="E3768" s="11">
        <v>39965</v>
      </c>
      <c r="F3768">
        <v>1336.79</v>
      </c>
      <c r="G3768">
        <v>3693.55</v>
      </c>
    </row>
    <row r="3769" spans="5:7" ht="13.5" thickBot="1" x14ac:dyDescent="0.25">
      <c r="E3769" s="11">
        <v>39966</v>
      </c>
      <c r="F3769">
        <v>1328.61</v>
      </c>
      <c r="G3769">
        <v>3670.93</v>
      </c>
    </row>
    <row r="3770" spans="5:7" ht="13.5" thickBot="1" x14ac:dyDescent="0.25">
      <c r="E3770" s="11">
        <v>39967</v>
      </c>
      <c r="F3770">
        <v>1348.49</v>
      </c>
      <c r="G3770">
        <v>3725.86</v>
      </c>
    </row>
    <row r="3771" spans="5:7" ht="13.5" thickBot="1" x14ac:dyDescent="0.25">
      <c r="E3771" s="11">
        <v>39968</v>
      </c>
      <c r="F3771">
        <v>1353.42</v>
      </c>
      <c r="G3771">
        <v>3739.64</v>
      </c>
    </row>
    <row r="3772" spans="5:7" ht="13.5" thickBot="1" x14ac:dyDescent="0.25">
      <c r="E3772" s="11">
        <v>39969</v>
      </c>
      <c r="F3772">
        <v>1358.7303658481537</v>
      </c>
      <c r="G3772">
        <v>3754.3031741663467</v>
      </c>
    </row>
    <row r="3773" spans="5:7" ht="13.5" thickBot="1" x14ac:dyDescent="0.25">
      <c r="E3773" s="11">
        <v>39972</v>
      </c>
      <c r="F3773">
        <v>1352.1507380892772</v>
      </c>
      <c r="G3773">
        <v>3736.5630640228478</v>
      </c>
    </row>
    <row r="3774" spans="5:7" ht="13.5" thickBot="1" x14ac:dyDescent="0.25">
      <c r="E3774" s="11">
        <v>39973</v>
      </c>
      <c r="F3774">
        <v>1350.7353319726046</v>
      </c>
      <c r="G3774">
        <v>3732.6516996555702</v>
      </c>
    </row>
    <row r="3775" spans="5:7" ht="13.5" thickBot="1" x14ac:dyDescent="0.25">
      <c r="E3775" s="11">
        <v>39974</v>
      </c>
      <c r="F3775">
        <v>1357.919493455933</v>
      </c>
      <c r="G3775">
        <v>3752.5045693751945</v>
      </c>
    </row>
    <row r="3776" spans="5:7" ht="13.5" thickBot="1" x14ac:dyDescent="0.25">
      <c r="E3776" s="11">
        <v>39975</v>
      </c>
      <c r="F3776">
        <v>1379.25</v>
      </c>
      <c r="G3776">
        <v>3811.44</v>
      </c>
    </row>
    <row r="3777" spans="5:7" ht="13.5" thickBot="1" x14ac:dyDescent="0.25">
      <c r="E3777" s="11">
        <v>39976</v>
      </c>
      <c r="F3777">
        <v>1431.37</v>
      </c>
      <c r="G3777">
        <v>3955.49</v>
      </c>
    </row>
    <row r="3778" spans="5:7" ht="13.5" thickBot="1" x14ac:dyDescent="0.25">
      <c r="E3778" s="11">
        <v>39979</v>
      </c>
      <c r="F3778">
        <v>1493.07</v>
      </c>
      <c r="G3778">
        <v>4125.99</v>
      </c>
    </row>
    <row r="3779" spans="5:7" ht="13.5" thickBot="1" x14ac:dyDescent="0.25">
      <c r="E3779" s="11">
        <v>39980</v>
      </c>
      <c r="F3779">
        <v>1457.01</v>
      </c>
      <c r="G3779">
        <v>4026.34</v>
      </c>
    </row>
    <row r="3780" spans="5:7" ht="13.5" thickBot="1" x14ac:dyDescent="0.25">
      <c r="E3780" s="11">
        <v>39981</v>
      </c>
      <c r="F3780">
        <v>1447.95</v>
      </c>
      <c r="G3780">
        <v>4001.3</v>
      </c>
    </row>
    <row r="3781" spans="5:7" ht="13.5" thickBot="1" x14ac:dyDescent="0.25">
      <c r="E3781" s="11">
        <v>39982</v>
      </c>
      <c r="F3781">
        <v>1453.01</v>
      </c>
      <c r="G3781">
        <v>4016.99</v>
      </c>
    </row>
    <row r="3782" spans="5:7" ht="13.5" thickBot="1" x14ac:dyDescent="0.25">
      <c r="E3782" s="11">
        <v>39983</v>
      </c>
      <c r="F3782">
        <v>1456.98</v>
      </c>
      <c r="G3782">
        <v>4027.98</v>
      </c>
    </row>
    <row r="3783" spans="5:7" ht="13.5" thickBot="1" x14ac:dyDescent="0.25">
      <c r="E3783" s="11">
        <v>39986</v>
      </c>
      <c r="F3783">
        <v>1471.52</v>
      </c>
      <c r="G3783">
        <v>4068.18</v>
      </c>
    </row>
    <row r="3784" spans="5:7" ht="13.5" thickBot="1" x14ac:dyDescent="0.25">
      <c r="E3784" s="11">
        <v>39987</v>
      </c>
      <c r="F3784">
        <v>1470.13</v>
      </c>
      <c r="G3784">
        <v>4067.54</v>
      </c>
    </row>
    <row r="3785" spans="5:7" ht="13.5" thickBot="1" x14ac:dyDescent="0.25">
      <c r="E3785" s="11">
        <v>39988</v>
      </c>
      <c r="F3785">
        <v>1452.12</v>
      </c>
      <c r="G3785">
        <v>4017.72</v>
      </c>
    </row>
    <row r="3786" spans="5:7" ht="13.5" thickBot="1" x14ac:dyDescent="0.25">
      <c r="E3786" s="11">
        <v>39989</v>
      </c>
      <c r="F3786">
        <v>1454.73</v>
      </c>
      <c r="G3786">
        <v>4024.92</v>
      </c>
    </row>
    <row r="3787" spans="5:7" ht="13.5" thickBot="1" x14ac:dyDescent="0.25">
      <c r="E3787" s="11">
        <v>39990</v>
      </c>
      <c r="F3787">
        <v>1451.6297253450268</v>
      </c>
      <c r="G3787">
        <v>4016.3476733434786</v>
      </c>
    </row>
    <row r="3788" spans="5:7" ht="13.5" thickBot="1" x14ac:dyDescent="0.25">
      <c r="E3788" s="11">
        <v>39993</v>
      </c>
      <c r="F3788">
        <v>1443.52</v>
      </c>
      <c r="G3788">
        <v>3993.9</v>
      </c>
    </row>
    <row r="3789" spans="5:7" ht="13.5" thickBot="1" x14ac:dyDescent="0.25">
      <c r="E3789" s="11">
        <v>39994</v>
      </c>
      <c r="F3789">
        <v>1417.47</v>
      </c>
      <c r="G3789">
        <v>3921.82</v>
      </c>
    </row>
    <row r="3790" spans="5:7" ht="13.5" thickBot="1" x14ac:dyDescent="0.25">
      <c r="E3790" s="11">
        <v>39995</v>
      </c>
      <c r="F3790">
        <v>1416.89</v>
      </c>
      <c r="G3790">
        <v>3920.24</v>
      </c>
    </row>
    <row r="3791" spans="5:7" ht="13.5" thickBot="1" x14ac:dyDescent="0.25">
      <c r="E3791" s="11">
        <v>39996</v>
      </c>
      <c r="F3791">
        <v>1404.74</v>
      </c>
      <c r="G3791">
        <v>3886.78</v>
      </c>
    </row>
    <row r="3792" spans="5:7" ht="13.5" thickBot="1" x14ac:dyDescent="0.25">
      <c r="E3792" s="11">
        <v>39997</v>
      </c>
      <c r="F3792">
        <v>1393.04</v>
      </c>
      <c r="G3792">
        <v>3854.43</v>
      </c>
    </row>
    <row r="3793" spans="5:7" ht="13.5" thickBot="1" x14ac:dyDescent="0.25">
      <c r="E3793" s="11">
        <v>40000</v>
      </c>
      <c r="F3793">
        <v>1353.34</v>
      </c>
      <c r="G3793">
        <v>3744.58</v>
      </c>
    </row>
    <row r="3794" spans="5:7" ht="13.5" thickBot="1" x14ac:dyDescent="0.25">
      <c r="E3794" s="11">
        <v>40001</v>
      </c>
      <c r="F3794">
        <v>1377.3</v>
      </c>
      <c r="G3794">
        <v>3811.79</v>
      </c>
    </row>
    <row r="3795" spans="5:7" ht="13.5" thickBot="1" x14ac:dyDescent="0.25">
      <c r="E3795" s="11">
        <v>40002</v>
      </c>
      <c r="F3795">
        <v>1395.73</v>
      </c>
      <c r="G3795">
        <v>3862.8</v>
      </c>
    </row>
    <row r="3796" spans="5:7" ht="13.5" thickBot="1" x14ac:dyDescent="0.25">
      <c r="E3796" s="11">
        <v>40003</v>
      </c>
      <c r="F3796">
        <v>1404.3</v>
      </c>
      <c r="G3796">
        <v>3887.4</v>
      </c>
    </row>
    <row r="3797" spans="5:7" ht="13.5" thickBot="1" x14ac:dyDescent="0.25">
      <c r="E3797" s="11">
        <v>40004</v>
      </c>
      <c r="F3797">
        <v>1396.9</v>
      </c>
      <c r="G3797">
        <v>3888.3</v>
      </c>
    </row>
    <row r="3798" spans="5:7" ht="13.5" thickBot="1" x14ac:dyDescent="0.25">
      <c r="E3798" s="11">
        <v>40007</v>
      </c>
      <c r="F3798">
        <v>1391.87</v>
      </c>
      <c r="G3798">
        <v>3874.28</v>
      </c>
    </row>
    <row r="3799" spans="5:7" ht="13.5" thickBot="1" x14ac:dyDescent="0.25">
      <c r="E3799" s="11">
        <v>40008</v>
      </c>
      <c r="F3799">
        <v>1380.85</v>
      </c>
      <c r="G3799">
        <v>3843.61</v>
      </c>
    </row>
    <row r="3800" spans="5:7" ht="13.5" thickBot="1" x14ac:dyDescent="0.25">
      <c r="E3800" s="11">
        <v>40009</v>
      </c>
      <c r="F3800">
        <v>1377.5</v>
      </c>
      <c r="G3800">
        <v>3837.81</v>
      </c>
    </row>
    <row r="3801" spans="5:7" ht="13.5" thickBot="1" x14ac:dyDescent="0.25">
      <c r="E3801" s="11">
        <v>40010</v>
      </c>
      <c r="F3801">
        <v>1378.59</v>
      </c>
      <c r="G3801">
        <v>3840.86</v>
      </c>
    </row>
    <row r="3802" spans="5:7" ht="13.5" thickBot="1" x14ac:dyDescent="0.25">
      <c r="E3802" s="11">
        <v>40011</v>
      </c>
      <c r="F3802">
        <v>1381.69</v>
      </c>
      <c r="G3802">
        <v>3849.49</v>
      </c>
    </row>
    <row r="3803" spans="5:7" ht="13.5" thickBot="1" x14ac:dyDescent="0.25">
      <c r="E3803" s="11">
        <v>40014</v>
      </c>
      <c r="F3803">
        <v>1393.9</v>
      </c>
      <c r="G3803">
        <v>3883.52</v>
      </c>
    </row>
    <row r="3804" spans="5:7" ht="13.5" thickBot="1" x14ac:dyDescent="0.25">
      <c r="E3804" s="11">
        <v>40015</v>
      </c>
      <c r="F3804">
        <v>1397.39</v>
      </c>
      <c r="G3804">
        <v>3893.23</v>
      </c>
    </row>
    <row r="3805" spans="5:7" ht="13.5" thickBot="1" x14ac:dyDescent="0.25">
      <c r="E3805" s="11">
        <v>40016</v>
      </c>
      <c r="F3805">
        <v>1403.28</v>
      </c>
      <c r="G3805">
        <v>3909.64</v>
      </c>
    </row>
    <row r="3806" spans="5:7" ht="13.5" thickBot="1" x14ac:dyDescent="0.25">
      <c r="E3806" s="11">
        <v>40017</v>
      </c>
      <c r="F3806">
        <v>1419.99</v>
      </c>
      <c r="G3806">
        <v>3956.2</v>
      </c>
    </row>
    <row r="3807" spans="5:7" ht="13.5" thickBot="1" x14ac:dyDescent="0.25">
      <c r="E3807" s="11">
        <v>40018</v>
      </c>
      <c r="F3807">
        <v>1425.5</v>
      </c>
      <c r="G3807">
        <v>3971.54</v>
      </c>
    </row>
    <row r="3808" spans="5:7" ht="13.5" thickBot="1" x14ac:dyDescent="0.25">
      <c r="E3808" s="11">
        <v>40021</v>
      </c>
      <c r="F3808">
        <v>1436.03</v>
      </c>
      <c r="G3808">
        <v>4000.9</v>
      </c>
    </row>
    <row r="3809" spans="5:7" ht="13.5" thickBot="1" x14ac:dyDescent="0.25">
      <c r="E3809" s="11">
        <v>40022</v>
      </c>
      <c r="F3809">
        <v>1455.18</v>
      </c>
      <c r="G3809">
        <v>4054.24</v>
      </c>
    </row>
    <row r="3810" spans="5:7" ht="13.5" thickBot="1" x14ac:dyDescent="0.25">
      <c r="E3810" s="11">
        <v>40023</v>
      </c>
      <c r="F3810">
        <v>1453.5</v>
      </c>
      <c r="G3810">
        <v>4049.57</v>
      </c>
    </row>
    <row r="3811" spans="5:7" ht="13.5" thickBot="1" x14ac:dyDescent="0.25">
      <c r="E3811" s="11">
        <v>40024</v>
      </c>
      <c r="F3811">
        <v>1468.06</v>
      </c>
      <c r="G3811">
        <v>4090.13</v>
      </c>
    </row>
    <row r="3812" spans="5:7" ht="13.5" thickBot="1" x14ac:dyDescent="0.25">
      <c r="E3812" s="11">
        <v>40025</v>
      </c>
      <c r="F3812">
        <v>1482.71</v>
      </c>
      <c r="G3812">
        <v>4130.95</v>
      </c>
    </row>
    <row r="3813" spans="5:7" ht="13.5" thickBot="1" x14ac:dyDescent="0.25">
      <c r="E3813" s="11">
        <v>40028</v>
      </c>
      <c r="F3813">
        <v>1499.53</v>
      </c>
      <c r="G3813">
        <v>4177.8100000000004</v>
      </c>
    </row>
    <row r="3814" spans="5:7" ht="13.5" thickBot="1" x14ac:dyDescent="0.25">
      <c r="E3814" s="11">
        <v>40029</v>
      </c>
      <c r="F3814">
        <v>1513.29</v>
      </c>
      <c r="G3814">
        <v>4216.13</v>
      </c>
    </row>
    <row r="3815" spans="5:7" ht="13.5" thickBot="1" x14ac:dyDescent="0.25">
      <c r="E3815" s="11">
        <v>40030</v>
      </c>
      <c r="F3815">
        <v>1519.8</v>
      </c>
      <c r="G3815">
        <v>4234.29</v>
      </c>
    </row>
    <row r="3816" spans="5:7" ht="13.5" thickBot="1" x14ac:dyDescent="0.25">
      <c r="E3816" s="11">
        <v>40031</v>
      </c>
      <c r="F3816">
        <v>1518.34</v>
      </c>
      <c r="G3816">
        <v>4230.22</v>
      </c>
    </row>
    <row r="3817" spans="5:7" ht="13.5" thickBot="1" x14ac:dyDescent="0.25">
      <c r="E3817" s="11">
        <v>40032</v>
      </c>
      <c r="F3817">
        <v>1506.98</v>
      </c>
      <c r="G3817">
        <v>4198.5600000000004</v>
      </c>
    </row>
    <row r="3818" spans="5:7" ht="13.5" thickBot="1" x14ac:dyDescent="0.25">
      <c r="E3818" s="11">
        <v>40035</v>
      </c>
      <c r="F3818">
        <v>1490.79</v>
      </c>
      <c r="G3818">
        <v>4153.45</v>
      </c>
    </row>
    <row r="3819" spans="5:7" ht="13.5" thickBot="1" x14ac:dyDescent="0.25">
      <c r="E3819" s="11">
        <v>40036</v>
      </c>
      <c r="F3819">
        <v>1505.13</v>
      </c>
      <c r="G3819">
        <v>4193.41</v>
      </c>
    </row>
    <row r="3820" spans="5:7" ht="13.5" thickBot="1" x14ac:dyDescent="0.25">
      <c r="E3820" s="11">
        <v>40037</v>
      </c>
      <c r="F3820">
        <v>1506.43</v>
      </c>
      <c r="G3820">
        <v>4197.03</v>
      </c>
    </row>
    <row r="3821" spans="5:7" ht="13.5" thickBot="1" x14ac:dyDescent="0.25">
      <c r="E3821" s="11">
        <v>40038</v>
      </c>
      <c r="F3821">
        <v>1499.8</v>
      </c>
      <c r="G3821">
        <v>4178.55</v>
      </c>
    </row>
    <row r="3822" spans="5:7" ht="13.5" thickBot="1" x14ac:dyDescent="0.25">
      <c r="E3822" s="11">
        <v>40039</v>
      </c>
      <c r="F3822">
        <v>1504.21</v>
      </c>
      <c r="G3822">
        <v>4190.8500000000004</v>
      </c>
    </row>
    <row r="3823" spans="5:7" ht="13.5" thickBot="1" x14ac:dyDescent="0.25">
      <c r="E3823" s="11">
        <v>40042</v>
      </c>
      <c r="F3823">
        <v>1481.7</v>
      </c>
      <c r="G3823">
        <v>4128.12</v>
      </c>
    </row>
    <row r="3824" spans="5:7" ht="13.5" thickBot="1" x14ac:dyDescent="0.25">
      <c r="E3824" s="11">
        <v>40043</v>
      </c>
      <c r="F3824">
        <v>1470.88</v>
      </c>
      <c r="G3824">
        <v>4097.97</v>
      </c>
    </row>
    <row r="3825" spans="5:7" ht="13.5" thickBot="1" x14ac:dyDescent="0.25">
      <c r="E3825" s="11">
        <v>40044</v>
      </c>
      <c r="F3825">
        <v>1472.09</v>
      </c>
      <c r="G3825">
        <v>4101.3599999999997</v>
      </c>
    </row>
    <row r="3826" spans="5:7" ht="13.5" thickBot="1" x14ac:dyDescent="0.25">
      <c r="E3826" s="11">
        <v>40045</v>
      </c>
      <c r="F3826">
        <v>1463.07</v>
      </c>
      <c r="G3826">
        <v>4076.22</v>
      </c>
    </row>
    <row r="3827" spans="5:7" ht="13.5" thickBot="1" x14ac:dyDescent="0.25">
      <c r="E3827" s="11">
        <v>40046</v>
      </c>
      <c r="F3827">
        <v>1473.81</v>
      </c>
      <c r="G3827">
        <v>4106.16</v>
      </c>
    </row>
    <row r="3828" spans="5:7" ht="13.5" thickBot="1" x14ac:dyDescent="0.25">
      <c r="E3828" s="11">
        <v>40050</v>
      </c>
      <c r="F3828">
        <v>1473.14</v>
      </c>
      <c r="G3828">
        <v>4104.29</v>
      </c>
    </row>
    <row r="3829" spans="5:7" ht="13.5" thickBot="1" x14ac:dyDescent="0.25">
      <c r="E3829" s="11">
        <v>40051</v>
      </c>
      <c r="F3829">
        <v>1483.06</v>
      </c>
      <c r="G3829">
        <v>4131.92</v>
      </c>
    </row>
    <row r="3830" spans="5:7" ht="13.5" thickBot="1" x14ac:dyDescent="0.25">
      <c r="E3830" s="11">
        <v>40052</v>
      </c>
      <c r="F3830">
        <v>1492.43</v>
      </c>
      <c r="G3830">
        <v>4159.33</v>
      </c>
    </row>
    <row r="3831" spans="5:7" ht="13.5" thickBot="1" x14ac:dyDescent="0.25">
      <c r="E3831" s="11">
        <v>40053</v>
      </c>
      <c r="F3831">
        <v>1494.41</v>
      </c>
      <c r="G3831">
        <v>4164.83</v>
      </c>
    </row>
    <row r="3832" spans="5:7" ht="13.5" thickBot="1" x14ac:dyDescent="0.25">
      <c r="E3832" s="11">
        <v>40056</v>
      </c>
      <c r="F3832">
        <v>1494.06</v>
      </c>
      <c r="G3832">
        <v>4163.87</v>
      </c>
    </row>
    <row r="3833" spans="5:7" ht="13.5" thickBot="1" x14ac:dyDescent="0.25">
      <c r="E3833" s="11">
        <v>40057</v>
      </c>
      <c r="F3833">
        <v>1513.25</v>
      </c>
      <c r="G3833">
        <v>4217.74</v>
      </c>
    </row>
    <row r="3834" spans="5:7" ht="13.5" thickBot="1" x14ac:dyDescent="0.25">
      <c r="E3834" s="11">
        <v>40058</v>
      </c>
      <c r="F3834">
        <v>1515.49</v>
      </c>
      <c r="G3834">
        <v>4224</v>
      </c>
    </row>
    <row r="3835" spans="5:7" ht="13.5" thickBot="1" x14ac:dyDescent="0.25">
      <c r="E3835" s="11">
        <v>40059</v>
      </c>
      <c r="F3835">
        <v>1513.74</v>
      </c>
      <c r="G3835">
        <v>4219.12</v>
      </c>
    </row>
    <row r="3836" spans="5:7" ht="13.5" thickBot="1" x14ac:dyDescent="0.25">
      <c r="E3836" s="11">
        <v>40060</v>
      </c>
      <c r="F3836">
        <v>1522.93</v>
      </c>
      <c r="G3836">
        <v>4244.74</v>
      </c>
    </row>
    <row r="3837" spans="5:7" ht="13.5" thickBot="1" x14ac:dyDescent="0.25">
      <c r="E3837" s="11">
        <v>40063</v>
      </c>
      <c r="F3837">
        <v>1533.48</v>
      </c>
      <c r="G3837">
        <v>4274.1400000000003</v>
      </c>
    </row>
    <row r="3838" spans="5:7" ht="13.5" thickBot="1" x14ac:dyDescent="0.25">
      <c r="E3838" s="11">
        <v>40064</v>
      </c>
      <c r="F3838">
        <v>1556.52</v>
      </c>
      <c r="G3838">
        <v>4338.3599999999997</v>
      </c>
    </row>
    <row r="3839" spans="5:7" ht="13.5" thickBot="1" x14ac:dyDescent="0.25">
      <c r="E3839" s="11">
        <v>40065</v>
      </c>
      <c r="F3839">
        <v>1579.48</v>
      </c>
      <c r="G3839">
        <v>4404.1499999999996</v>
      </c>
    </row>
    <row r="3840" spans="5:7" ht="13.5" thickBot="1" x14ac:dyDescent="0.25">
      <c r="E3840" s="11">
        <v>40066</v>
      </c>
      <c r="F3840">
        <v>1591.41</v>
      </c>
      <c r="G3840">
        <v>4437.41</v>
      </c>
    </row>
    <row r="3841" spans="5:7" ht="13.5" thickBot="1" x14ac:dyDescent="0.25">
      <c r="E3841" s="11">
        <v>40067</v>
      </c>
      <c r="F3841">
        <v>1597.68</v>
      </c>
      <c r="G3841">
        <v>4454.91</v>
      </c>
    </row>
    <row r="3842" spans="5:7" ht="13.5" thickBot="1" x14ac:dyDescent="0.25">
      <c r="E3842" s="11">
        <v>40070</v>
      </c>
      <c r="F3842">
        <v>1601.99</v>
      </c>
      <c r="G3842">
        <v>4466.9399999999996</v>
      </c>
    </row>
    <row r="3843" spans="5:7" ht="13.5" thickBot="1" x14ac:dyDescent="0.25">
      <c r="E3843" s="11">
        <v>40071</v>
      </c>
      <c r="F3843">
        <v>1608.93</v>
      </c>
      <c r="G3843">
        <v>4486.2700000000004</v>
      </c>
    </row>
    <row r="3844" spans="5:7" ht="13.5" thickBot="1" x14ac:dyDescent="0.25">
      <c r="E3844" s="11">
        <v>40072</v>
      </c>
      <c r="F3844">
        <v>1616.74</v>
      </c>
      <c r="G3844">
        <v>4529.5200000000004</v>
      </c>
    </row>
    <row r="3845" spans="5:7" ht="13.5" thickBot="1" x14ac:dyDescent="0.25">
      <c r="E3845" s="11">
        <v>40073</v>
      </c>
      <c r="F3845">
        <v>1631.44</v>
      </c>
      <c r="G3845">
        <v>4570.68</v>
      </c>
    </row>
    <row r="3846" spans="5:7" ht="13.5" thickBot="1" x14ac:dyDescent="0.25">
      <c r="E3846" s="11">
        <v>40074</v>
      </c>
      <c r="F3846">
        <v>1638.22</v>
      </c>
      <c r="G3846">
        <v>4589.7</v>
      </c>
    </row>
    <row r="3847" spans="5:7" ht="13.5" thickBot="1" x14ac:dyDescent="0.25">
      <c r="E3847" s="11">
        <v>40078</v>
      </c>
      <c r="F3847">
        <v>1644.04</v>
      </c>
      <c r="G3847">
        <v>4605.99</v>
      </c>
    </row>
    <row r="3848" spans="5:7" ht="13.5" thickBot="1" x14ac:dyDescent="0.25">
      <c r="E3848" s="11">
        <v>40079</v>
      </c>
      <c r="F3848">
        <v>1650.24</v>
      </c>
      <c r="G3848">
        <v>4623.55</v>
      </c>
    </row>
    <row r="3849" spans="5:7" ht="13.5" thickBot="1" x14ac:dyDescent="0.25">
      <c r="E3849" s="49">
        <v>40080</v>
      </c>
      <c r="F3849">
        <v>1661.52</v>
      </c>
      <c r="G3849">
        <v>4655.1499999999996</v>
      </c>
    </row>
    <row r="3850" spans="5:7" ht="13.5" thickBot="1" x14ac:dyDescent="0.25">
      <c r="E3850" s="11">
        <v>40081</v>
      </c>
      <c r="F3850">
        <v>1653.11</v>
      </c>
      <c r="G3850">
        <v>4631.58</v>
      </c>
    </row>
    <row r="3851" spans="5:7" ht="13.5" thickBot="1" x14ac:dyDescent="0.25">
      <c r="E3851" s="11">
        <v>40084</v>
      </c>
      <c r="F3851">
        <v>1624.55</v>
      </c>
      <c r="G3851">
        <v>4551.57</v>
      </c>
    </row>
    <row r="3852" spans="5:7" ht="13.5" thickBot="1" x14ac:dyDescent="0.25">
      <c r="E3852" s="11">
        <v>40085</v>
      </c>
      <c r="F3852">
        <v>1634.83</v>
      </c>
      <c r="G3852">
        <v>4580.3599999999997</v>
      </c>
    </row>
    <row r="3853" spans="5:7" ht="13.5" thickBot="1" x14ac:dyDescent="0.25">
      <c r="E3853" s="11">
        <v>40086</v>
      </c>
      <c r="F3853">
        <v>1655.12</v>
      </c>
      <c r="G3853">
        <v>4642.57</v>
      </c>
    </row>
    <row r="3854" spans="5:7" ht="13.5" thickBot="1" x14ac:dyDescent="0.25">
      <c r="E3854" s="11">
        <v>40087</v>
      </c>
      <c r="F3854">
        <v>1656.82</v>
      </c>
      <c r="G3854">
        <v>4648.1099999999997</v>
      </c>
    </row>
    <row r="3855" spans="5:7" ht="13.5" thickBot="1" x14ac:dyDescent="0.25">
      <c r="E3855" s="11">
        <v>40088</v>
      </c>
      <c r="F3855">
        <v>1654.07</v>
      </c>
      <c r="G3855">
        <v>4640.3900000000003</v>
      </c>
    </row>
    <row r="3856" spans="5:7" ht="13.5" thickBot="1" x14ac:dyDescent="0.25">
      <c r="E3856" s="11">
        <v>40091</v>
      </c>
      <c r="F3856">
        <v>1663.42</v>
      </c>
      <c r="G3856">
        <v>4666.63</v>
      </c>
    </row>
    <row r="3857" spans="5:7" ht="13.5" thickBot="1" x14ac:dyDescent="0.25">
      <c r="E3857" s="11">
        <v>40092</v>
      </c>
      <c r="F3857">
        <v>1660.29</v>
      </c>
      <c r="G3857">
        <v>4657.82</v>
      </c>
    </row>
    <row r="3858" spans="5:7" ht="13.5" thickBot="1" x14ac:dyDescent="0.25">
      <c r="E3858" s="11">
        <v>40093</v>
      </c>
      <c r="F3858">
        <v>1660.33</v>
      </c>
      <c r="G3858">
        <v>4659.6099999999997</v>
      </c>
    </row>
    <row r="3859" spans="5:7" ht="13.5" thickBot="1" x14ac:dyDescent="0.25">
      <c r="E3859" s="11">
        <v>40094</v>
      </c>
      <c r="F3859">
        <v>1662.57</v>
      </c>
      <c r="G3859">
        <v>4665.8999999999996</v>
      </c>
    </row>
    <row r="3860" spans="5:7" ht="13.5" thickBot="1" x14ac:dyDescent="0.25">
      <c r="E3860" s="11">
        <v>40095</v>
      </c>
      <c r="F3860">
        <v>1674.3</v>
      </c>
      <c r="G3860">
        <v>4698.83</v>
      </c>
    </row>
    <row r="3861" spans="5:7" ht="13.5" thickBot="1" x14ac:dyDescent="0.25">
      <c r="E3861" s="11">
        <v>40098</v>
      </c>
      <c r="F3861">
        <v>1675.02</v>
      </c>
      <c r="G3861">
        <v>4700.8500000000004</v>
      </c>
    </row>
    <row r="3862" spans="5:7" ht="13.5" thickBot="1" x14ac:dyDescent="0.25">
      <c r="E3862" s="11">
        <v>40099</v>
      </c>
      <c r="F3862">
        <v>1695.79</v>
      </c>
      <c r="G3862">
        <v>4760.28</v>
      </c>
    </row>
    <row r="3863" spans="5:7" ht="13.5" thickBot="1" x14ac:dyDescent="0.25">
      <c r="E3863" s="11">
        <v>40100</v>
      </c>
      <c r="F3863">
        <v>1732</v>
      </c>
      <c r="G3863">
        <v>4861.93</v>
      </c>
    </row>
    <row r="3864" spans="5:7" ht="13.5" thickBot="1" x14ac:dyDescent="0.25">
      <c r="E3864" s="11">
        <v>40101</v>
      </c>
      <c r="F3864">
        <v>1740.04</v>
      </c>
      <c r="G3864">
        <v>4894.33</v>
      </c>
    </row>
    <row r="3865" spans="5:7" ht="13.5" thickBot="1" x14ac:dyDescent="0.25">
      <c r="E3865" s="11">
        <v>40102</v>
      </c>
      <c r="F3865">
        <v>1741.22</v>
      </c>
      <c r="G3865">
        <v>4897.66</v>
      </c>
    </row>
    <row r="3866" spans="5:7" ht="13.5" thickBot="1" x14ac:dyDescent="0.25">
      <c r="E3866" s="11">
        <v>40105</v>
      </c>
      <c r="F3866">
        <v>1743.3</v>
      </c>
      <c r="G3866">
        <v>4903.5</v>
      </c>
    </row>
    <row r="3867" spans="5:7" ht="13.5" thickBot="1" x14ac:dyDescent="0.25">
      <c r="E3867" s="11">
        <v>40106</v>
      </c>
      <c r="F3867">
        <v>1735.48</v>
      </c>
      <c r="G3867">
        <v>4881.5200000000004</v>
      </c>
    </row>
    <row r="3868" spans="5:7" ht="13.5" thickBot="1" x14ac:dyDescent="0.25">
      <c r="E3868" s="11">
        <v>40107</v>
      </c>
      <c r="F3868">
        <v>1724.92</v>
      </c>
      <c r="G3868">
        <v>4851.8100000000004</v>
      </c>
    </row>
    <row r="3869" spans="5:7" ht="13.5" thickBot="1" x14ac:dyDescent="0.25">
      <c r="E3869" s="11">
        <v>40108</v>
      </c>
      <c r="F3869">
        <v>1713.85</v>
      </c>
      <c r="G3869">
        <v>4820.66</v>
      </c>
    </row>
    <row r="3870" spans="5:7" ht="13.5" thickBot="1" x14ac:dyDescent="0.25">
      <c r="E3870" s="11">
        <v>40109</v>
      </c>
      <c r="F3870">
        <v>1709.8</v>
      </c>
      <c r="G3870">
        <v>4809.26</v>
      </c>
    </row>
    <row r="3871" spans="5:7" ht="13.5" thickBot="1" x14ac:dyDescent="0.25">
      <c r="E3871" s="11">
        <v>40112</v>
      </c>
      <c r="F3871">
        <v>1723.3</v>
      </c>
      <c r="G3871">
        <v>4847.25</v>
      </c>
    </row>
    <row r="3872" spans="5:7" ht="13.5" thickBot="1" x14ac:dyDescent="0.25">
      <c r="E3872" s="11">
        <v>40113</v>
      </c>
      <c r="F3872">
        <v>1706.63</v>
      </c>
      <c r="G3872">
        <v>4800.37</v>
      </c>
    </row>
    <row r="3873" spans="5:7" ht="13.5" thickBot="1" x14ac:dyDescent="0.25">
      <c r="E3873" s="11">
        <v>40114</v>
      </c>
      <c r="F3873">
        <v>1693.9</v>
      </c>
      <c r="G3873">
        <v>4765.96</v>
      </c>
    </row>
    <row r="3874" spans="5:7" ht="13.5" thickBot="1" x14ac:dyDescent="0.25">
      <c r="E3874" s="11">
        <v>40115</v>
      </c>
      <c r="F3874">
        <v>1674.96</v>
      </c>
      <c r="G3874">
        <v>4712.6899999999996</v>
      </c>
    </row>
    <row r="3875" spans="5:7" ht="13.5" thickBot="1" x14ac:dyDescent="0.25">
      <c r="E3875" s="11">
        <v>40116</v>
      </c>
      <c r="F3875">
        <v>1681.61</v>
      </c>
      <c r="G3875">
        <v>4731.38</v>
      </c>
    </row>
    <row r="3876" spans="5:7" ht="13.5" thickBot="1" x14ac:dyDescent="0.25">
      <c r="E3876" s="11">
        <v>40120</v>
      </c>
      <c r="F3876">
        <v>1676.53</v>
      </c>
      <c r="G3876">
        <v>4717.1099999999997</v>
      </c>
    </row>
    <row r="3877" spans="5:7" ht="13.5" thickBot="1" x14ac:dyDescent="0.25">
      <c r="E3877" s="11">
        <v>40121</v>
      </c>
      <c r="F3877">
        <v>1665.34</v>
      </c>
      <c r="G3877">
        <v>4685.6099999999997</v>
      </c>
    </row>
    <row r="3878" spans="5:7" ht="13.5" thickBot="1" x14ac:dyDescent="0.25">
      <c r="E3878" s="11">
        <v>40122</v>
      </c>
      <c r="F3878">
        <v>1661.15</v>
      </c>
      <c r="G3878">
        <v>4673.84</v>
      </c>
    </row>
    <row r="3879" spans="5:7" ht="13.5" thickBot="1" x14ac:dyDescent="0.25">
      <c r="E3879" s="11">
        <v>40123</v>
      </c>
      <c r="F3879">
        <v>1660.95</v>
      </c>
      <c r="G3879">
        <v>4673.26</v>
      </c>
    </row>
    <row r="3880" spans="5:7" ht="13.5" thickBot="1" x14ac:dyDescent="0.25">
      <c r="E3880" s="11">
        <v>40126</v>
      </c>
      <c r="F3880">
        <v>1653.5</v>
      </c>
      <c r="G3880">
        <v>4652.3</v>
      </c>
    </row>
    <row r="3881" spans="5:7" ht="13.5" thickBot="1" x14ac:dyDescent="0.25">
      <c r="E3881" s="11">
        <v>40127</v>
      </c>
      <c r="F3881">
        <v>1668.55</v>
      </c>
      <c r="G3881">
        <v>4694.66</v>
      </c>
    </row>
    <row r="3882" spans="5:7" ht="13.5" thickBot="1" x14ac:dyDescent="0.25">
      <c r="E3882" s="11">
        <v>40128</v>
      </c>
      <c r="F3882">
        <v>1687.63</v>
      </c>
      <c r="G3882">
        <v>4748.33</v>
      </c>
    </row>
    <row r="3883" spans="5:7" ht="13.5" thickBot="1" x14ac:dyDescent="0.25">
      <c r="E3883" s="11">
        <v>40129</v>
      </c>
      <c r="F3883">
        <v>1704.16</v>
      </c>
      <c r="G3883">
        <v>4794.83</v>
      </c>
    </row>
    <row r="3884" spans="5:7" ht="13.5" thickBot="1" x14ac:dyDescent="0.25">
      <c r="E3884" s="11">
        <v>40130</v>
      </c>
      <c r="F3884">
        <v>1710.88</v>
      </c>
      <c r="G3884">
        <v>4813.75</v>
      </c>
    </row>
    <row r="3885" spans="5:7" ht="13.5" thickBot="1" x14ac:dyDescent="0.25">
      <c r="E3885" s="11">
        <v>40133</v>
      </c>
      <c r="F3885">
        <v>1706.48</v>
      </c>
      <c r="G3885">
        <v>4801.3599999999997</v>
      </c>
    </row>
    <row r="3886" spans="5:7" ht="13.5" thickBot="1" x14ac:dyDescent="0.25">
      <c r="E3886" s="11">
        <v>40134</v>
      </c>
      <c r="F3886">
        <v>1699.19</v>
      </c>
      <c r="G3886">
        <v>4781.2700000000004</v>
      </c>
    </row>
    <row r="3887" spans="5:7" ht="13.5" thickBot="1" x14ac:dyDescent="0.25">
      <c r="E3887" s="11">
        <v>40135</v>
      </c>
      <c r="F3887">
        <v>1697.4</v>
      </c>
      <c r="G3887">
        <v>4776.2299999999996</v>
      </c>
    </row>
    <row r="3888" spans="5:7" ht="13.5" thickBot="1" x14ac:dyDescent="0.25">
      <c r="E3888" s="11">
        <v>40136</v>
      </c>
      <c r="F3888">
        <v>1699.49</v>
      </c>
      <c r="G3888">
        <v>4782.12</v>
      </c>
    </row>
    <row r="3889" spans="5:7" ht="13.5" thickBot="1" x14ac:dyDescent="0.25">
      <c r="E3889" s="11">
        <v>40137</v>
      </c>
      <c r="F3889">
        <v>1691.06</v>
      </c>
      <c r="G3889">
        <v>4758.3900000000003</v>
      </c>
    </row>
    <row r="3890" spans="5:7" ht="13.5" thickBot="1" x14ac:dyDescent="0.25">
      <c r="E3890" s="11">
        <v>40140</v>
      </c>
      <c r="F3890">
        <v>1689.93</v>
      </c>
      <c r="G3890">
        <v>4755.2299999999996</v>
      </c>
    </row>
    <row r="3891" spans="5:7" ht="13.5" thickBot="1" x14ac:dyDescent="0.25">
      <c r="E3891" s="11">
        <v>40141</v>
      </c>
      <c r="F3891">
        <v>1680.12</v>
      </c>
      <c r="G3891">
        <v>4727.6099999999997</v>
      </c>
    </row>
    <row r="3892" spans="5:7" ht="13.5" thickBot="1" x14ac:dyDescent="0.25">
      <c r="E3892" s="11">
        <v>40142</v>
      </c>
      <c r="F3892">
        <v>1672.8</v>
      </c>
      <c r="G3892">
        <v>4707.03</v>
      </c>
    </row>
    <row r="3893" spans="5:7" ht="13.5" thickBot="1" x14ac:dyDescent="0.25">
      <c r="E3893" s="11">
        <v>40143</v>
      </c>
      <c r="F3893">
        <v>1658.17</v>
      </c>
      <c r="G3893">
        <v>4667.2700000000004</v>
      </c>
    </row>
    <row r="3894" spans="5:7" ht="13.5" thickBot="1" x14ac:dyDescent="0.25">
      <c r="E3894" s="11">
        <v>40144</v>
      </c>
      <c r="F3894">
        <v>1633.48</v>
      </c>
      <c r="G3894">
        <v>4602.8500000000004</v>
      </c>
    </row>
    <row r="3895" spans="5:7" ht="13.5" thickBot="1" x14ac:dyDescent="0.25">
      <c r="E3895" s="11">
        <v>40147</v>
      </c>
      <c r="F3895">
        <v>1630.15</v>
      </c>
      <c r="G3895">
        <v>4618.28</v>
      </c>
    </row>
    <row r="3896" spans="5:7" ht="13.5" thickBot="1" x14ac:dyDescent="0.25">
      <c r="E3896" s="11">
        <v>40148</v>
      </c>
      <c r="F3896">
        <v>1639.56</v>
      </c>
      <c r="G3896">
        <v>4644.92</v>
      </c>
    </row>
    <row r="3897" spans="5:7" ht="13.5" thickBot="1" x14ac:dyDescent="0.25">
      <c r="E3897" s="11">
        <v>40149</v>
      </c>
      <c r="F3897">
        <v>1651.46</v>
      </c>
      <c r="G3897">
        <v>4678.6499999999996</v>
      </c>
    </row>
    <row r="3898" spans="5:7" ht="13.5" thickBot="1" x14ac:dyDescent="0.25">
      <c r="E3898" s="11">
        <v>40150</v>
      </c>
      <c r="F3898">
        <v>1659.08</v>
      </c>
      <c r="G3898">
        <v>4701.8</v>
      </c>
    </row>
    <row r="3899" spans="5:7" ht="13.5" thickBot="1" x14ac:dyDescent="0.25">
      <c r="E3899" s="11">
        <v>40151</v>
      </c>
      <c r="F3899">
        <v>1663.78</v>
      </c>
      <c r="G3899">
        <v>4715.12</v>
      </c>
    </row>
    <row r="3900" spans="5:7" ht="13.5" thickBot="1" x14ac:dyDescent="0.25">
      <c r="E3900" s="11">
        <v>40154</v>
      </c>
      <c r="F3900">
        <v>1669.13</v>
      </c>
      <c r="G3900">
        <v>4731.04</v>
      </c>
    </row>
    <row r="3901" spans="5:7" ht="13.5" thickBot="1" x14ac:dyDescent="0.25">
      <c r="E3901" s="11">
        <v>40155</v>
      </c>
      <c r="F3901">
        <v>1679.61</v>
      </c>
      <c r="G3901">
        <v>4760.75</v>
      </c>
    </row>
    <row r="3902" spans="5:7" ht="13.5" thickBot="1" x14ac:dyDescent="0.25">
      <c r="E3902" s="11">
        <v>40156</v>
      </c>
      <c r="F3902">
        <v>1677.19</v>
      </c>
      <c r="G3902">
        <v>4758.04</v>
      </c>
    </row>
    <row r="3903" spans="5:7" ht="13.5" thickBot="1" x14ac:dyDescent="0.25">
      <c r="E3903" s="11">
        <v>40157</v>
      </c>
      <c r="F3903">
        <v>1662.01</v>
      </c>
      <c r="G3903">
        <v>4714.97</v>
      </c>
    </row>
    <row r="3904" spans="5:7" ht="13.5" thickBot="1" x14ac:dyDescent="0.25">
      <c r="E3904" s="11">
        <v>40158</v>
      </c>
      <c r="F3904">
        <v>1664.74</v>
      </c>
      <c r="G3904">
        <v>4722.72</v>
      </c>
    </row>
    <row r="3905" spans="5:7" ht="13.5" thickBot="1" x14ac:dyDescent="0.25">
      <c r="E3905" s="11">
        <v>40161</v>
      </c>
      <c r="F3905">
        <v>1655.6</v>
      </c>
      <c r="G3905">
        <v>4696.7700000000004</v>
      </c>
    </row>
    <row r="3906" spans="5:7" ht="13.5" thickBot="1" x14ac:dyDescent="0.25">
      <c r="E3906" s="11">
        <v>40162</v>
      </c>
      <c r="F3906">
        <v>1644.67</v>
      </c>
      <c r="G3906">
        <v>4665.79</v>
      </c>
    </row>
    <row r="3907" spans="5:7" ht="13.5" thickBot="1" x14ac:dyDescent="0.25">
      <c r="E3907" s="11">
        <v>40163</v>
      </c>
      <c r="F3907">
        <v>1651.53</v>
      </c>
      <c r="G3907">
        <v>4685.25</v>
      </c>
    </row>
    <row r="3908" spans="5:7" ht="13.5" thickBot="1" x14ac:dyDescent="0.25">
      <c r="E3908" s="11">
        <v>40164</v>
      </c>
      <c r="F3908">
        <v>1647.45</v>
      </c>
      <c r="G3908">
        <v>4673.67</v>
      </c>
    </row>
    <row r="3909" spans="5:7" ht="13.5" thickBot="1" x14ac:dyDescent="0.25">
      <c r="E3909" s="11">
        <v>40165</v>
      </c>
      <c r="F3909">
        <v>1643.74</v>
      </c>
      <c r="G3909">
        <v>4663.1499999999996</v>
      </c>
    </row>
    <row r="3910" spans="5:7" ht="13.5" thickBot="1" x14ac:dyDescent="0.25">
      <c r="E3910" s="11">
        <v>40168</v>
      </c>
      <c r="F3910">
        <v>1641.18</v>
      </c>
      <c r="G3910">
        <v>4655.87</v>
      </c>
    </row>
    <row r="3911" spans="5:7" ht="13.5" thickBot="1" x14ac:dyDescent="0.25">
      <c r="E3911" s="11">
        <v>40169</v>
      </c>
      <c r="F3911">
        <v>1646.18</v>
      </c>
      <c r="G3911">
        <v>4670.07</v>
      </c>
    </row>
    <row r="3912" spans="5:7" ht="13.5" thickBot="1" x14ac:dyDescent="0.25">
      <c r="E3912" s="11">
        <v>40170</v>
      </c>
      <c r="F3912">
        <v>1662.1</v>
      </c>
      <c r="G3912">
        <v>4715.2299999999996</v>
      </c>
    </row>
    <row r="3913" spans="5:7" ht="13.5" thickBot="1" x14ac:dyDescent="0.25">
      <c r="E3913" s="11">
        <v>40171</v>
      </c>
      <c r="F3913">
        <v>1665.05</v>
      </c>
      <c r="G3913">
        <v>4723.58</v>
      </c>
    </row>
    <row r="3914" spans="5:7" ht="13.5" thickBot="1" x14ac:dyDescent="0.25">
      <c r="E3914" s="11">
        <v>40175</v>
      </c>
      <c r="F3914">
        <v>1666.97</v>
      </c>
      <c r="G3914">
        <v>4729.04</v>
      </c>
    </row>
    <row r="3915" spans="5:7" ht="13.5" thickBot="1" x14ac:dyDescent="0.25">
      <c r="E3915" s="11">
        <v>40176</v>
      </c>
      <c r="F3915">
        <v>1657.67</v>
      </c>
      <c r="G3915">
        <v>4702.6499999999996</v>
      </c>
    </row>
    <row r="3916" spans="5:7" ht="13.5" thickBot="1" x14ac:dyDescent="0.25">
      <c r="E3916" s="11">
        <v>40177</v>
      </c>
      <c r="F3916">
        <v>1659.67</v>
      </c>
      <c r="G3916">
        <v>4709.3</v>
      </c>
    </row>
    <row r="3917" spans="5:7" ht="13.5" thickBot="1" x14ac:dyDescent="0.25">
      <c r="E3917" s="11">
        <v>40178</v>
      </c>
      <c r="F3917">
        <v>1660.87</v>
      </c>
      <c r="G3917">
        <v>4712.7</v>
      </c>
    </row>
    <row r="3918" spans="5:7" ht="13.5" thickBot="1" x14ac:dyDescent="0.25">
      <c r="E3918" s="11">
        <v>40182</v>
      </c>
      <c r="F3918">
        <v>1657.99</v>
      </c>
      <c r="G3918">
        <v>4704.53</v>
      </c>
    </row>
    <row r="3919" spans="5:7" ht="13.5" thickBot="1" x14ac:dyDescent="0.25">
      <c r="E3919" s="11">
        <v>40183</v>
      </c>
      <c r="F3919">
        <v>1670.32</v>
      </c>
      <c r="G3919">
        <v>4740.3100000000004</v>
      </c>
    </row>
    <row r="3920" spans="5:7" ht="13.5" thickBot="1" x14ac:dyDescent="0.25">
      <c r="E3920" s="11">
        <v>40184</v>
      </c>
      <c r="F3920">
        <v>1677.65</v>
      </c>
      <c r="G3920">
        <v>4761.1000000000004</v>
      </c>
    </row>
    <row r="3921" spans="5:7" ht="13.5" thickBot="1" x14ac:dyDescent="0.25">
      <c r="E3921" s="11">
        <v>40185</v>
      </c>
      <c r="F3921">
        <v>1691.99</v>
      </c>
      <c r="G3921">
        <v>4801.79</v>
      </c>
    </row>
    <row r="3922" spans="5:7" ht="13.5" thickBot="1" x14ac:dyDescent="0.25">
      <c r="E3922" s="11">
        <v>40186</v>
      </c>
      <c r="F3922">
        <v>1701.38</v>
      </c>
      <c r="G3922">
        <v>4828.45</v>
      </c>
    </row>
    <row r="3923" spans="5:7" ht="13.5" thickBot="1" x14ac:dyDescent="0.25">
      <c r="E3923" s="11">
        <v>40189</v>
      </c>
      <c r="F3923">
        <v>1700.13</v>
      </c>
      <c r="G3923">
        <v>4824.8900000000003</v>
      </c>
    </row>
    <row r="3924" spans="5:7" ht="13.5" thickBot="1" x14ac:dyDescent="0.25">
      <c r="E3924" s="11">
        <v>40190</v>
      </c>
      <c r="F3924">
        <v>1705.93</v>
      </c>
      <c r="G3924">
        <v>4841.3599999999997</v>
      </c>
    </row>
    <row r="3925" spans="5:7" ht="13.5" thickBot="1" x14ac:dyDescent="0.25">
      <c r="E3925" s="11">
        <v>40191</v>
      </c>
      <c r="F3925">
        <v>1694.73</v>
      </c>
      <c r="G3925">
        <v>4810.5600000000004</v>
      </c>
    </row>
    <row r="3926" spans="5:7" ht="13.5" thickBot="1" x14ac:dyDescent="0.25">
      <c r="E3926" s="11">
        <v>40192</v>
      </c>
      <c r="F3926">
        <v>1688.95</v>
      </c>
      <c r="G3926">
        <v>4795.3999999999996</v>
      </c>
    </row>
    <row r="3927" spans="5:7" ht="13.5" thickBot="1" x14ac:dyDescent="0.25">
      <c r="E3927" s="11">
        <v>40193</v>
      </c>
      <c r="F3927">
        <v>1704.53</v>
      </c>
      <c r="G3927">
        <v>4839.63</v>
      </c>
    </row>
    <row r="3928" spans="5:7" ht="13.5" thickBot="1" x14ac:dyDescent="0.25">
      <c r="E3928" s="11">
        <v>40196</v>
      </c>
      <c r="F3928">
        <v>1700.58</v>
      </c>
      <c r="G3928">
        <v>4828.43</v>
      </c>
    </row>
    <row r="3929" spans="5:7" ht="13.5" thickBot="1" x14ac:dyDescent="0.25">
      <c r="E3929" s="11">
        <v>40197</v>
      </c>
      <c r="F3929">
        <v>1701.54</v>
      </c>
      <c r="G3929">
        <v>4831.1400000000003</v>
      </c>
    </row>
    <row r="3930" spans="5:7" ht="13.5" thickBot="1" x14ac:dyDescent="0.25">
      <c r="E3930" s="11">
        <v>40198</v>
      </c>
      <c r="F3930">
        <v>1707.4</v>
      </c>
      <c r="G3930">
        <v>4847.79</v>
      </c>
    </row>
    <row r="3931" spans="5:7" ht="13.5" thickBot="1" x14ac:dyDescent="0.25">
      <c r="E3931" s="11">
        <v>40199</v>
      </c>
      <c r="F3931">
        <v>1709.84</v>
      </c>
      <c r="G3931">
        <v>4854.71</v>
      </c>
    </row>
    <row r="3932" spans="5:7" ht="13.5" thickBot="1" x14ac:dyDescent="0.25">
      <c r="E3932" s="11">
        <v>40200</v>
      </c>
      <c r="F3932">
        <v>1703.99</v>
      </c>
      <c r="G3932">
        <v>4838.1000000000004</v>
      </c>
    </row>
    <row r="3933" spans="5:7" ht="13.5" thickBot="1" x14ac:dyDescent="0.25">
      <c r="E3933" s="11">
        <v>40203</v>
      </c>
      <c r="F3933">
        <v>1705.39</v>
      </c>
      <c r="G3933">
        <v>4842.07</v>
      </c>
    </row>
    <row r="3934" spans="5:7" ht="13.5" thickBot="1" x14ac:dyDescent="0.25">
      <c r="E3934" s="11">
        <v>40204</v>
      </c>
      <c r="F3934">
        <v>1712.44</v>
      </c>
      <c r="G3934">
        <v>4862.08</v>
      </c>
    </row>
    <row r="3935" spans="5:7" ht="13.5" thickBot="1" x14ac:dyDescent="0.25">
      <c r="E3935" s="11">
        <v>40205</v>
      </c>
      <c r="F3935">
        <v>1712.15</v>
      </c>
      <c r="G3935">
        <v>4861.28</v>
      </c>
    </row>
    <row r="3936" spans="5:7" ht="13.5" thickBot="1" x14ac:dyDescent="0.25">
      <c r="E3936" s="11">
        <v>40206</v>
      </c>
      <c r="F3936">
        <v>1720.8</v>
      </c>
      <c r="G3936">
        <v>4885.83</v>
      </c>
    </row>
    <row r="3937" spans="5:7" ht="13.5" thickBot="1" x14ac:dyDescent="0.25">
      <c r="E3937" s="11">
        <v>40207</v>
      </c>
      <c r="F3937">
        <v>1740.97</v>
      </c>
      <c r="G3937">
        <v>4943.1000000000004</v>
      </c>
    </row>
    <row r="3938" spans="5:7" ht="13.5" thickBot="1" x14ac:dyDescent="0.25">
      <c r="E3938" s="11">
        <v>40211</v>
      </c>
      <c r="F3938">
        <v>1745.06</v>
      </c>
      <c r="G3938">
        <v>4954.72</v>
      </c>
    </row>
    <row r="3939" spans="5:7" ht="13.5" thickBot="1" x14ac:dyDescent="0.25">
      <c r="E3939" s="68">
        <v>40212</v>
      </c>
      <c r="F3939">
        <v>1746.73</v>
      </c>
      <c r="G3939">
        <v>4959.47</v>
      </c>
    </row>
    <row r="3940" spans="5:7" ht="13.5" thickBot="1" x14ac:dyDescent="0.25">
      <c r="E3940" s="11">
        <v>40213</v>
      </c>
      <c r="F3940">
        <v>1745.62</v>
      </c>
      <c r="G3940">
        <v>4956.3100000000004</v>
      </c>
    </row>
    <row r="3941" spans="5:7" ht="13.5" thickBot="1" x14ac:dyDescent="0.25">
      <c r="E3941" s="11">
        <v>40214</v>
      </c>
      <c r="F3941">
        <v>1724.92</v>
      </c>
      <c r="G3941">
        <v>4897.5200000000004</v>
      </c>
    </row>
    <row r="3942" spans="5:7" ht="13.5" thickBot="1" x14ac:dyDescent="0.25">
      <c r="E3942" s="11">
        <v>40217</v>
      </c>
      <c r="F3942">
        <v>1711.91</v>
      </c>
      <c r="G3942">
        <v>4860.6000000000004</v>
      </c>
    </row>
    <row r="3943" spans="5:7" ht="13.5" thickBot="1" x14ac:dyDescent="0.25">
      <c r="E3943" s="11">
        <v>40218</v>
      </c>
      <c r="F3943">
        <v>1711.43</v>
      </c>
      <c r="G3943">
        <v>4859.22</v>
      </c>
    </row>
    <row r="3944" spans="5:7" ht="13.5" thickBot="1" x14ac:dyDescent="0.25">
      <c r="E3944" s="11">
        <v>40219</v>
      </c>
      <c r="F3944">
        <v>1709.4</v>
      </c>
      <c r="G3944">
        <v>4853.46</v>
      </c>
    </row>
    <row r="3945" spans="5:7" ht="13.5" thickBot="1" x14ac:dyDescent="0.25">
      <c r="E3945" s="11">
        <v>40220</v>
      </c>
      <c r="F3945">
        <v>1708.27</v>
      </c>
      <c r="G3945">
        <v>4850.26</v>
      </c>
    </row>
    <row r="3946" spans="5:7" ht="13.5" thickBot="1" x14ac:dyDescent="0.25">
      <c r="E3946" s="11">
        <v>40224</v>
      </c>
      <c r="F3946">
        <v>1689.39</v>
      </c>
      <c r="G3946">
        <v>4796.6400000000003</v>
      </c>
    </row>
    <row r="3947" spans="5:7" ht="13.5" thickBot="1" x14ac:dyDescent="0.25">
      <c r="E3947" s="11">
        <v>40225</v>
      </c>
      <c r="F3947">
        <v>1675.29</v>
      </c>
      <c r="G3947">
        <v>4757.7299999999996</v>
      </c>
    </row>
    <row r="3948" spans="5:7" ht="13.5" thickBot="1" x14ac:dyDescent="0.25">
      <c r="E3948" s="11">
        <v>40226</v>
      </c>
      <c r="F3948">
        <v>1669.24</v>
      </c>
      <c r="G3948">
        <v>4740.54</v>
      </c>
    </row>
    <row r="3949" spans="5:7" ht="13.5" thickBot="1" x14ac:dyDescent="0.25">
      <c r="E3949" s="11">
        <v>40227</v>
      </c>
      <c r="F3949">
        <v>1665.24</v>
      </c>
      <c r="G3949">
        <v>4729.2</v>
      </c>
    </row>
    <row r="3950" spans="5:7" ht="13.5" thickBot="1" x14ac:dyDescent="0.25">
      <c r="E3950" s="11">
        <v>40228</v>
      </c>
      <c r="F3950">
        <v>1671.23</v>
      </c>
      <c r="G3950">
        <v>4746.21</v>
      </c>
    </row>
    <row r="3951" spans="5:7" ht="13.5" thickBot="1" x14ac:dyDescent="0.25">
      <c r="E3951" s="11">
        <v>40231</v>
      </c>
      <c r="F3951">
        <v>1666.32</v>
      </c>
      <c r="G3951">
        <v>4732.26</v>
      </c>
    </row>
    <row r="3952" spans="5:7" ht="13.5" thickBot="1" x14ac:dyDescent="0.25">
      <c r="E3952" s="11">
        <v>40232</v>
      </c>
      <c r="F3952">
        <v>1662.52</v>
      </c>
      <c r="G3952">
        <v>4721.45</v>
      </c>
    </row>
    <row r="3953" spans="5:7" ht="13.5" thickBot="1" x14ac:dyDescent="0.25">
      <c r="E3953" s="11">
        <v>40233</v>
      </c>
      <c r="F3953">
        <v>1659.6</v>
      </c>
      <c r="G3953">
        <v>4715.03</v>
      </c>
    </row>
    <row r="3954" spans="5:7" ht="13.5" thickBot="1" x14ac:dyDescent="0.25">
      <c r="E3954" s="11">
        <v>40234</v>
      </c>
      <c r="F3954">
        <v>1651.51</v>
      </c>
      <c r="G3954">
        <v>4692.0600000000004</v>
      </c>
    </row>
    <row r="3955" spans="5:7" ht="13.5" thickBot="1" x14ac:dyDescent="0.25">
      <c r="E3955" s="11">
        <v>40235</v>
      </c>
      <c r="F3955">
        <v>1646.1</v>
      </c>
      <c r="G3955">
        <v>4676.6899999999996</v>
      </c>
    </row>
    <row r="3956" spans="5:7" ht="13.5" thickBot="1" x14ac:dyDescent="0.25">
      <c r="E3956" s="11">
        <v>40238</v>
      </c>
      <c r="F3956">
        <v>1634.24</v>
      </c>
      <c r="G3956">
        <v>4643</v>
      </c>
    </row>
    <row r="3957" spans="5:7" ht="13.5" thickBot="1" x14ac:dyDescent="0.25">
      <c r="E3957" s="11">
        <v>40239</v>
      </c>
      <c r="F3957">
        <v>1623.32</v>
      </c>
      <c r="G3957">
        <v>4613.72</v>
      </c>
    </row>
    <row r="3958" spans="5:7" ht="13.5" thickBot="1" x14ac:dyDescent="0.25">
      <c r="E3958" s="11">
        <v>40240</v>
      </c>
      <c r="F3958">
        <v>1614.35</v>
      </c>
      <c r="G3958">
        <v>4588.2299999999996</v>
      </c>
    </row>
    <row r="3959" spans="5:7" ht="13.5" thickBot="1" x14ac:dyDescent="0.25">
      <c r="E3959" s="11">
        <v>40241</v>
      </c>
      <c r="F3959">
        <v>1619.1</v>
      </c>
      <c r="G3959">
        <v>4601.7299999999996</v>
      </c>
    </row>
    <row r="3960" spans="5:7" ht="13.5" thickBot="1" x14ac:dyDescent="0.25">
      <c r="E3960" s="11">
        <v>40242</v>
      </c>
      <c r="F3960">
        <v>1639.29</v>
      </c>
      <c r="G3960">
        <v>4659.1099999999997</v>
      </c>
    </row>
    <row r="3961" spans="5:7" ht="13.5" thickBot="1" x14ac:dyDescent="0.25">
      <c r="E3961" s="11">
        <v>40245</v>
      </c>
      <c r="F3961">
        <v>1638.11</v>
      </c>
      <c r="G3961">
        <v>4655.7700000000004</v>
      </c>
    </row>
    <row r="3962" spans="5:7" ht="13.5" thickBot="1" x14ac:dyDescent="0.25">
      <c r="E3962" s="11">
        <v>40246</v>
      </c>
      <c r="F3962">
        <v>1652.97</v>
      </c>
      <c r="G3962">
        <v>4702.17</v>
      </c>
    </row>
    <row r="3963" spans="5:7" ht="13.5" thickBot="1" x14ac:dyDescent="0.25">
      <c r="E3963" s="11">
        <v>40247</v>
      </c>
      <c r="F3963">
        <v>1660.53</v>
      </c>
      <c r="G3963">
        <v>4723.67</v>
      </c>
    </row>
    <row r="3964" spans="5:7" ht="13.5" thickBot="1" x14ac:dyDescent="0.25">
      <c r="E3964" s="11">
        <v>40248</v>
      </c>
      <c r="F3964">
        <v>1664.51</v>
      </c>
      <c r="G3964">
        <v>4735.01</v>
      </c>
    </row>
    <row r="3965" spans="5:7" ht="13.5" thickBot="1" x14ac:dyDescent="0.25">
      <c r="E3965" s="11">
        <v>40252</v>
      </c>
      <c r="F3965">
        <v>1654.68</v>
      </c>
      <c r="G3965">
        <v>4707.04</v>
      </c>
    </row>
    <row r="3966" spans="5:7" ht="13.5" thickBot="1" x14ac:dyDescent="0.25">
      <c r="E3966" s="11">
        <v>40254</v>
      </c>
      <c r="F3966">
        <v>1652.02</v>
      </c>
      <c r="G3966">
        <v>4699.4799999999996</v>
      </c>
    </row>
    <row r="3967" spans="5:7" ht="13.5" thickBot="1" x14ac:dyDescent="0.25">
      <c r="E3967" s="11">
        <v>40255</v>
      </c>
      <c r="F3967">
        <v>1655.42</v>
      </c>
      <c r="G3967">
        <v>4709.1400000000003</v>
      </c>
    </row>
    <row r="3968" spans="5:7" ht="13.5" thickBot="1" x14ac:dyDescent="0.25">
      <c r="E3968" s="11">
        <v>40256</v>
      </c>
      <c r="F3968">
        <v>1651.56</v>
      </c>
      <c r="G3968">
        <v>4698.17</v>
      </c>
    </row>
    <row r="3969" spans="5:7" ht="13.5" thickBot="1" x14ac:dyDescent="0.25">
      <c r="E3969" s="11">
        <v>40259</v>
      </c>
      <c r="F3969">
        <v>1649.44</v>
      </c>
      <c r="G3969">
        <v>4692.13</v>
      </c>
    </row>
    <row r="3970" spans="5:7" ht="13.5" thickBot="1" x14ac:dyDescent="0.25">
      <c r="E3970" s="11">
        <v>40260</v>
      </c>
      <c r="F3970">
        <v>1647.85</v>
      </c>
      <c r="G3970">
        <v>4687.62</v>
      </c>
    </row>
    <row r="3971" spans="5:7" ht="13.5" thickBot="1" x14ac:dyDescent="0.25">
      <c r="E3971" s="11">
        <v>40261</v>
      </c>
      <c r="F3971">
        <v>1640.17</v>
      </c>
      <c r="G3971">
        <v>4665.75</v>
      </c>
    </row>
    <row r="3972" spans="5:7" ht="13.5" thickBot="1" x14ac:dyDescent="0.25">
      <c r="E3972" s="11">
        <v>40262</v>
      </c>
      <c r="F3972">
        <v>1644.59</v>
      </c>
      <c r="G3972">
        <v>4678.33</v>
      </c>
    </row>
    <row r="3973" spans="5:7" ht="13.5" thickBot="1" x14ac:dyDescent="0.25">
      <c r="E3973" s="11">
        <v>40263</v>
      </c>
      <c r="F3973">
        <v>1645.27</v>
      </c>
      <c r="G3973">
        <v>4680.26</v>
      </c>
    </row>
    <row r="3974" spans="5:7" ht="13.5" thickBot="1" x14ac:dyDescent="0.25">
      <c r="E3974" s="11">
        <v>40266</v>
      </c>
      <c r="F3974">
        <v>1648.52</v>
      </c>
      <c r="G3974">
        <v>4689.5200000000004</v>
      </c>
    </row>
    <row r="3975" spans="5:7" ht="13.5" thickBot="1" x14ac:dyDescent="0.25">
      <c r="E3975" s="11">
        <v>40267</v>
      </c>
      <c r="F3975">
        <v>1644.22</v>
      </c>
      <c r="G3975">
        <v>4677.29</v>
      </c>
    </row>
    <row r="3976" spans="5:7" ht="13.5" thickBot="1" x14ac:dyDescent="0.25">
      <c r="E3976" s="11">
        <v>40268</v>
      </c>
      <c r="F3976">
        <v>1639.49</v>
      </c>
      <c r="G3976">
        <v>4663.83</v>
      </c>
    </row>
    <row r="3977" spans="5:7" ht="13.5" thickBot="1" x14ac:dyDescent="0.25">
      <c r="E3977" s="11">
        <v>40269</v>
      </c>
      <c r="F3977">
        <v>1639.46</v>
      </c>
      <c r="G3977">
        <v>4663.75</v>
      </c>
    </row>
    <row r="3978" spans="5:7" ht="13.5" thickBot="1" x14ac:dyDescent="0.25">
      <c r="E3978" s="11">
        <v>40270</v>
      </c>
      <c r="F3978">
        <v>1648.84</v>
      </c>
      <c r="G3978">
        <v>4690.4399999999996</v>
      </c>
    </row>
    <row r="3979" spans="5:7" ht="13.5" thickBot="1" x14ac:dyDescent="0.25">
      <c r="E3979" s="11">
        <v>40273</v>
      </c>
      <c r="F3979">
        <v>1653.51</v>
      </c>
      <c r="G3979">
        <v>4703.72</v>
      </c>
    </row>
    <row r="3980" spans="5:7" ht="13.5" thickBot="1" x14ac:dyDescent="0.25">
      <c r="E3980" s="11">
        <v>40274</v>
      </c>
      <c r="F3980">
        <v>1645.87</v>
      </c>
      <c r="G3980">
        <v>4681.9799999999996</v>
      </c>
    </row>
    <row r="3981" spans="5:7" ht="13.5" thickBot="1" x14ac:dyDescent="0.25">
      <c r="E3981" s="11">
        <v>40275</v>
      </c>
      <c r="F3981">
        <v>1652.56</v>
      </c>
      <c r="G3981">
        <v>4701.01</v>
      </c>
    </row>
    <row r="3982" spans="5:7" ht="13.5" thickBot="1" x14ac:dyDescent="0.25">
      <c r="E3982" s="11">
        <v>40276</v>
      </c>
      <c r="F3982">
        <v>1657.5</v>
      </c>
      <c r="G3982">
        <v>4718.6000000000004</v>
      </c>
    </row>
    <row r="3983" spans="5:7" ht="13.5" thickBot="1" x14ac:dyDescent="0.25">
      <c r="E3983" s="11">
        <v>40277</v>
      </c>
      <c r="F3983">
        <v>1661.1</v>
      </c>
      <c r="G3983">
        <v>4728.8500000000004</v>
      </c>
    </row>
    <row r="3984" spans="5:7" ht="13.5" thickBot="1" x14ac:dyDescent="0.25">
      <c r="E3984" s="11">
        <v>40280</v>
      </c>
      <c r="F3984">
        <v>1656.55</v>
      </c>
      <c r="G3984">
        <v>4726.2</v>
      </c>
    </row>
    <row r="3985" spans="5:7" ht="13.5" thickBot="1" x14ac:dyDescent="0.25">
      <c r="E3985" s="11">
        <v>40281</v>
      </c>
      <c r="F3985">
        <v>1658.61</v>
      </c>
      <c r="G3985">
        <v>4732.08</v>
      </c>
    </row>
    <row r="3986" spans="5:7" ht="13.5" thickBot="1" x14ac:dyDescent="0.25">
      <c r="E3986" s="11">
        <v>40282</v>
      </c>
      <c r="F3986">
        <v>1663.4</v>
      </c>
      <c r="G3986">
        <v>4750.33</v>
      </c>
    </row>
    <row r="3987" spans="5:7" ht="13.5" thickBot="1" x14ac:dyDescent="0.25">
      <c r="E3987" s="11">
        <v>40283</v>
      </c>
      <c r="F3987">
        <v>1666.28</v>
      </c>
      <c r="G3987">
        <v>4759.6099999999997</v>
      </c>
    </row>
    <row r="3988" spans="5:7" ht="13.5" thickBot="1" x14ac:dyDescent="0.25">
      <c r="E3988" s="11">
        <v>40284</v>
      </c>
      <c r="F3988">
        <v>1670.49</v>
      </c>
      <c r="G3988">
        <v>4771.62</v>
      </c>
    </row>
    <row r="3989" spans="5:7" ht="13.5" thickBot="1" x14ac:dyDescent="0.25">
      <c r="E3989" s="11">
        <v>40287</v>
      </c>
      <c r="F3989">
        <v>1669.07</v>
      </c>
      <c r="G3989">
        <v>4767.57</v>
      </c>
    </row>
    <row r="3990" spans="5:7" ht="13.5" thickBot="1" x14ac:dyDescent="0.25">
      <c r="E3990" s="11">
        <v>40288</v>
      </c>
      <c r="F3990">
        <v>1676.65</v>
      </c>
      <c r="G3990">
        <v>4789.24</v>
      </c>
    </row>
    <row r="3991" spans="5:7" ht="13.5" thickBot="1" x14ac:dyDescent="0.25">
      <c r="E3991" s="11">
        <v>40289</v>
      </c>
      <c r="F3991">
        <v>1680.32</v>
      </c>
      <c r="G3991">
        <v>4800.03</v>
      </c>
    </row>
    <row r="3992" spans="5:7" ht="13.5" thickBot="1" x14ac:dyDescent="0.25">
      <c r="E3992" s="11">
        <v>40290</v>
      </c>
      <c r="F3992">
        <v>1684.52</v>
      </c>
      <c r="G3992">
        <v>4812</v>
      </c>
    </row>
    <row r="3993" spans="5:7" ht="13.5" thickBot="1" x14ac:dyDescent="0.25">
      <c r="E3993" s="11">
        <v>40291</v>
      </c>
      <c r="F3993">
        <v>1687.08</v>
      </c>
      <c r="G3993">
        <v>4819.32</v>
      </c>
    </row>
    <row r="3994" spans="5:7" ht="13.5" thickBot="1" x14ac:dyDescent="0.25">
      <c r="E3994" s="11">
        <v>40294</v>
      </c>
      <c r="F3994">
        <v>1689.6</v>
      </c>
      <c r="G3994">
        <v>4826.5200000000004</v>
      </c>
    </row>
    <row r="3995" spans="5:7" ht="13.5" thickBot="1" x14ac:dyDescent="0.25">
      <c r="E3995" s="11">
        <v>40295</v>
      </c>
      <c r="F3995">
        <v>1690.66</v>
      </c>
      <c r="G3995">
        <v>4829.5600000000004</v>
      </c>
    </row>
    <row r="3996" spans="5:7" ht="13.5" thickBot="1" x14ac:dyDescent="0.25">
      <c r="E3996" s="11">
        <v>40296</v>
      </c>
      <c r="F3996">
        <v>1687.03</v>
      </c>
      <c r="G3996">
        <v>4819.2</v>
      </c>
    </row>
    <row r="3997" spans="5:7" ht="13.5" thickBot="1" x14ac:dyDescent="0.25">
      <c r="E3997" s="11">
        <v>40297</v>
      </c>
      <c r="F3997">
        <v>1687.4</v>
      </c>
      <c r="G3997">
        <v>4820.24</v>
      </c>
    </row>
    <row r="3998" spans="5:7" ht="13.5" thickBot="1" x14ac:dyDescent="0.25">
      <c r="E3998" s="11">
        <v>40298</v>
      </c>
      <c r="F3998">
        <v>1687.27</v>
      </c>
      <c r="G3998">
        <v>4819.8900000000003</v>
      </c>
    </row>
    <row r="3999" spans="5:7" ht="13.5" thickBot="1" x14ac:dyDescent="0.25">
      <c r="E3999" s="11">
        <v>40301</v>
      </c>
      <c r="F3999">
        <v>1685.82</v>
      </c>
      <c r="G3999">
        <v>4815.7299999999996</v>
      </c>
    </row>
    <row r="4000" spans="5:7" ht="13.5" thickBot="1" x14ac:dyDescent="0.25">
      <c r="E4000" s="11">
        <v>40302</v>
      </c>
      <c r="F4000">
        <v>1678.04</v>
      </c>
      <c r="G4000">
        <v>4793.51</v>
      </c>
    </row>
    <row r="4001" spans="5:7" ht="13.5" thickBot="1" x14ac:dyDescent="0.25">
      <c r="E4001" s="11">
        <v>40304</v>
      </c>
      <c r="F4001">
        <v>1680.44</v>
      </c>
      <c r="G4001">
        <v>4800.3599999999997</v>
      </c>
    </row>
    <row r="4002" spans="5:7" ht="13.5" thickBot="1" x14ac:dyDescent="0.25">
      <c r="E4002" s="11">
        <v>40305</v>
      </c>
      <c r="F4002">
        <v>1666.13</v>
      </c>
      <c r="G4002">
        <v>4759.5</v>
      </c>
    </row>
    <row r="4003" spans="5:7" ht="13.5" thickBot="1" x14ac:dyDescent="0.25">
      <c r="E4003" s="11">
        <v>40308</v>
      </c>
      <c r="F4003">
        <v>1642.07</v>
      </c>
      <c r="G4003">
        <v>4690.75</v>
      </c>
    </row>
    <row r="4004" spans="5:7" ht="13.5" thickBot="1" x14ac:dyDescent="0.25">
      <c r="E4004" s="11">
        <v>40309</v>
      </c>
      <c r="F4004">
        <v>1651</v>
      </c>
      <c r="G4004">
        <v>4716.26</v>
      </c>
    </row>
    <row r="4005" spans="5:7" ht="13.5" thickBot="1" x14ac:dyDescent="0.25">
      <c r="E4005" s="11">
        <v>40310</v>
      </c>
      <c r="F4005">
        <v>1648.39</v>
      </c>
      <c r="G4005">
        <v>4708.82</v>
      </c>
    </row>
    <row r="4006" spans="5:7" ht="13.5" thickBot="1" x14ac:dyDescent="0.25">
      <c r="E4006" s="11">
        <v>40311</v>
      </c>
      <c r="F4006">
        <v>1627.47</v>
      </c>
      <c r="G4006">
        <v>4649.0600000000004</v>
      </c>
    </row>
    <row r="4007" spans="5:7" ht="13.5" thickBot="1" x14ac:dyDescent="0.25">
      <c r="E4007" s="11">
        <v>40312</v>
      </c>
      <c r="F4007">
        <v>1621.1</v>
      </c>
      <c r="G4007">
        <v>4630.84</v>
      </c>
    </row>
    <row r="4008" spans="5:7" ht="13.5" thickBot="1" x14ac:dyDescent="0.25">
      <c r="E4008" s="11">
        <v>40315</v>
      </c>
      <c r="F4008">
        <v>1599.02</v>
      </c>
      <c r="G4008">
        <v>4567.78</v>
      </c>
    </row>
    <row r="4009" spans="5:7" ht="13.5" thickBot="1" x14ac:dyDescent="0.25">
      <c r="E4009" s="11">
        <v>40316</v>
      </c>
      <c r="F4009">
        <v>1621.85</v>
      </c>
      <c r="G4009">
        <v>4633</v>
      </c>
    </row>
    <row r="4010" spans="5:7" ht="13.5" thickBot="1" x14ac:dyDescent="0.25">
      <c r="E4010" s="11">
        <v>40317</v>
      </c>
      <c r="F4010">
        <v>1628.71</v>
      </c>
      <c r="G4010">
        <v>4652.71</v>
      </c>
    </row>
    <row r="4011" spans="5:7" ht="13.5" thickBot="1" x14ac:dyDescent="0.25">
      <c r="E4011" s="11">
        <v>40318</v>
      </c>
      <c r="F4011">
        <v>1631.6</v>
      </c>
      <c r="G4011">
        <v>4660.97</v>
      </c>
    </row>
    <row r="4012" spans="5:7" ht="13.5" thickBot="1" x14ac:dyDescent="0.25">
      <c r="E4012" s="11">
        <v>40319</v>
      </c>
      <c r="F4012">
        <v>1631.03</v>
      </c>
      <c r="G4012">
        <v>4659.3500000000004</v>
      </c>
    </row>
    <row r="4013" spans="5:7" ht="13.5" thickBot="1" x14ac:dyDescent="0.25">
      <c r="E4013" s="11">
        <v>40322</v>
      </c>
      <c r="F4013">
        <v>1621.52</v>
      </c>
      <c r="G4013">
        <v>4632.1899999999996</v>
      </c>
    </row>
    <row r="4014" spans="5:7" ht="13.5" thickBot="1" x14ac:dyDescent="0.25">
      <c r="E4014" s="11">
        <v>40323</v>
      </c>
      <c r="F4014">
        <v>1610.02</v>
      </c>
      <c r="G4014">
        <v>4602.78</v>
      </c>
    </row>
    <row r="4015" spans="5:7" ht="13.5" thickBot="1" x14ac:dyDescent="0.25">
      <c r="E4015" s="11">
        <v>40324</v>
      </c>
      <c r="F4015">
        <v>1593.38</v>
      </c>
      <c r="G4015">
        <v>4556</v>
      </c>
    </row>
    <row r="4016" spans="5:7" ht="13.5" thickBot="1" x14ac:dyDescent="0.25">
      <c r="E4016" s="70">
        <v>40325</v>
      </c>
      <c r="F4016">
        <v>1591.2</v>
      </c>
      <c r="G4016">
        <v>4549.79</v>
      </c>
    </row>
    <row r="4017" spans="5:7" ht="13.5" thickBot="1" x14ac:dyDescent="0.25">
      <c r="E4017" s="11">
        <v>40326</v>
      </c>
      <c r="F4017">
        <v>1597.07</v>
      </c>
      <c r="G4017">
        <v>4568.47</v>
      </c>
    </row>
    <row r="4018" spans="5:7" ht="13.5" thickBot="1" x14ac:dyDescent="0.25">
      <c r="E4018" s="11">
        <v>40329</v>
      </c>
      <c r="F4018">
        <v>1609.97</v>
      </c>
      <c r="G4018">
        <v>4605.38</v>
      </c>
    </row>
    <row r="4019" spans="5:7" ht="13.5" thickBot="1" x14ac:dyDescent="0.25">
      <c r="E4019" s="11">
        <v>40330</v>
      </c>
      <c r="F4019">
        <v>1621.26</v>
      </c>
      <c r="G4019">
        <v>4638.18</v>
      </c>
    </row>
    <row r="4020" spans="5:7" ht="13.5" thickBot="1" x14ac:dyDescent="0.25">
      <c r="E4020" s="11">
        <v>40331</v>
      </c>
      <c r="F4020">
        <v>1619.76</v>
      </c>
      <c r="G4020">
        <v>4633.8999999999996</v>
      </c>
    </row>
    <row r="4021" spans="5:7" ht="13.5" thickBot="1" x14ac:dyDescent="0.25">
      <c r="E4021" s="11">
        <v>40332</v>
      </c>
      <c r="F4021">
        <v>1626.11</v>
      </c>
      <c r="G4021">
        <v>4652.07</v>
      </c>
    </row>
    <row r="4022" spans="5:7" ht="13.5" thickBot="1" x14ac:dyDescent="0.25">
      <c r="E4022" s="11">
        <v>40333</v>
      </c>
      <c r="F4022">
        <v>1632.18</v>
      </c>
      <c r="G4022">
        <v>4670.3</v>
      </c>
    </row>
    <row r="4023" spans="5:7" ht="13.5" thickBot="1" x14ac:dyDescent="0.25">
      <c r="E4023" s="11">
        <v>40336</v>
      </c>
      <c r="F4023">
        <v>1626.13</v>
      </c>
      <c r="G4023">
        <v>4652.9799999999996</v>
      </c>
    </row>
    <row r="4024" spans="5:7" ht="13.5" thickBot="1" x14ac:dyDescent="0.25">
      <c r="E4024" s="11">
        <v>40337</v>
      </c>
      <c r="F4024">
        <v>1622.89</v>
      </c>
      <c r="G4024">
        <v>4643.7299999999996</v>
      </c>
    </row>
    <row r="4025" spans="5:7" ht="13.5" thickBot="1" x14ac:dyDescent="0.25">
      <c r="E4025" s="11">
        <v>40338</v>
      </c>
      <c r="F4025">
        <v>1621.19</v>
      </c>
      <c r="G4025">
        <v>4639.0200000000004</v>
      </c>
    </row>
    <row r="4026" spans="5:7" ht="13.5" thickBot="1" x14ac:dyDescent="0.25">
      <c r="E4026" s="11">
        <v>40339</v>
      </c>
      <c r="F4026">
        <v>1620.15</v>
      </c>
      <c r="G4026">
        <v>4636.0200000000004</v>
      </c>
    </row>
    <row r="4027" spans="5:7" ht="13.5" thickBot="1" x14ac:dyDescent="0.25">
      <c r="E4027" s="11">
        <v>40340</v>
      </c>
      <c r="F4027">
        <v>1617.44</v>
      </c>
      <c r="G4027">
        <v>4628.2700000000004</v>
      </c>
    </row>
    <row r="4028" spans="5:7" ht="13.5" thickBot="1" x14ac:dyDescent="0.25">
      <c r="E4028" s="11">
        <v>40343</v>
      </c>
      <c r="F4028">
        <v>1615.49</v>
      </c>
      <c r="G4028">
        <v>4622.7</v>
      </c>
    </row>
    <row r="4029" spans="5:7" ht="13.5" thickBot="1" x14ac:dyDescent="0.25">
      <c r="E4029" s="11">
        <v>40344</v>
      </c>
      <c r="F4029">
        <v>1623.04</v>
      </c>
      <c r="G4029">
        <v>4644.3</v>
      </c>
    </row>
    <row r="4030" spans="5:7" ht="13.5" thickBot="1" x14ac:dyDescent="0.25">
      <c r="E4030" s="11">
        <v>40345</v>
      </c>
      <c r="F4030">
        <v>1628.52</v>
      </c>
      <c r="G4030">
        <v>4659.9799999999996</v>
      </c>
    </row>
    <row r="4031" spans="5:7" ht="13.5" thickBot="1" x14ac:dyDescent="0.25">
      <c r="E4031" s="11">
        <v>40346</v>
      </c>
      <c r="F4031">
        <v>1633.95</v>
      </c>
      <c r="G4031">
        <v>4676.1499999999996</v>
      </c>
    </row>
    <row r="4032" spans="5:7" ht="13.5" thickBot="1" x14ac:dyDescent="0.25">
      <c r="E4032" s="11">
        <v>40347</v>
      </c>
      <c r="F4032">
        <v>1638.95</v>
      </c>
      <c r="G4032">
        <v>4690.4799999999996</v>
      </c>
    </row>
    <row r="4033" spans="5:7" ht="13.5" thickBot="1" x14ac:dyDescent="0.25">
      <c r="E4033" s="11">
        <v>40350</v>
      </c>
      <c r="F4033">
        <v>1643.28</v>
      </c>
      <c r="G4033">
        <v>4702.87</v>
      </c>
    </row>
    <row r="4034" spans="5:7" ht="13.5" thickBot="1" x14ac:dyDescent="0.25">
      <c r="E4034" s="11">
        <v>40351</v>
      </c>
      <c r="F4034">
        <v>1642.21</v>
      </c>
      <c r="G4034">
        <v>4699.8100000000004</v>
      </c>
    </row>
    <row r="4035" spans="5:7" ht="13.5" thickBot="1" x14ac:dyDescent="0.25">
      <c r="E4035" s="11">
        <v>40352</v>
      </c>
      <c r="F4035">
        <v>1644.6</v>
      </c>
      <c r="G4035">
        <v>4706.6400000000003</v>
      </c>
    </row>
    <row r="4036" spans="5:7" ht="13.5" thickBot="1" x14ac:dyDescent="0.25">
      <c r="E4036" s="11">
        <v>40353</v>
      </c>
      <c r="F4036">
        <v>1645.46</v>
      </c>
      <c r="G4036">
        <v>4709.1099999999997</v>
      </c>
    </row>
    <row r="4037" spans="5:7" ht="13.5" thickBot="1" x14ac:dyDescent="0.25">
      <c r="E4037" s="11">
        <v>40354</v>
      </c>
      <c r="F4037">
        <v>1646.99</v>
      </c>
      <c r="G4037">
        <v>4713.46</v>
      </c>
    </row>
    <row r="4038" spans="5:7" ht="13.5" thickBot="1" x14ac:dyDescent="0.25">
      <c r="E4038" s="11">
        <v>40357</v>
      </c>
      <c r="F4038">
        <v>1649.02</v>
      </c>
      <c r="G4038">
        <v>4719.29</v>
      </c>
    </row>
    <row r="4039" spans="5:7" ht="13.5" thickBot="1" x14ac:dyDescent="0.25">
      <c r="E4039" s="11">
        <v>40358</v>
      </c>
      <c r="F4039">
        <v>1652.8</v>
      </c>
      <c r="G4039">
        <v>4730.1000000000004</v>
      </c>
    </row>
    <row r="4040" spans="5:7" ht="13.5" thickBot="1" x14ac:dyDescent="0.25">
      <c r="E4040" s="11">
        <v>40359</v>
      </c>
      <c r="F4040">
        <v>1654.16</v>
      </c>
      <c r="G4040">
        <v>4734</v>
      </c>
    </row>
    <row r="4041" spans="5:7" ht="13.5" thickBot="1" x14ac:dyDescent="0.25">
      <c r="E4041" s="11">
        <v>40360</v>
      </c>
      <c r="F4041">
        <v>1648.03</v>
      </c>
      <c r="G4041">
        <v>4716.45</v>
      </c>
    </row>
    <row r="4042" spans="5:7" ht="13.5" thickBot="1" x14ac:dyDescent="0.25">
      <c r="E4042" s="11">
        <v>40361</v>
      </c>
      <c r="F4042">
        <v>1654.56</v>
      </c>
      <c r="G4042">
        <v>4735.1499999999996</v>
      </c>
    </row>
    <row r="4043" spans="5:7" ht="13.5" thickBot="1" x14ac:dyDescent="0.25">
      <c r="E4043" s="11">
        <v>40364</v>
      </c>
      <c r="F4043">
        <v>1660.5</v>
      </c>
      <c r="G4043">
        <v>4752.1499999999996</v>
      </c>
    </row>
    <row r="4044" spans="5:7" ht="13.5" thickBot="1" x14ac:dyDescent="0.25">
      <c r="E4044" s="11">
        <v>40365</v>
      </c>
      <c r="F4044">
        <v>1656.29</v>
      </c>
      <c r="G4044">
        <v>4740.1000000000004</v>
      </c>
    </row>
    <row r="4045" spans="5:7" ht="13.5" thickBot="1" x14ac:dyDescent="0.25">
      <c r="E4045" s="11">
        <v>40366</v>
      </c>
      <c r="F4045">
        <v>1658.38</v>
      </c>
      <c r="G4045">
        <v>4768.43</v>
      </c>
    </row>
    <row r="4046" spans="5:7" ht="13.5" thickBot="1" x14ac:dyDescent="0.25">
      <c r="E4046" s="11">
        <v>40367</v>
      </c>
      <c r="F4046">
        <v>1659.52</v>
      </c>
      <c r="G4046">
        <v>4774.4799999999996</v>
      </c>
    </row>
    <row r="4047" spans="5:7" ht="13.5" thickBot="1" x14ac:dyDescent="0.25">
      <c r="E4047" s="11">
        <v>40368</v>
      </c>
      <c r="F4047">
        <v>1665.6</v>
      </c>
      <c r="G4047">
        <v>4793.92</v>
      </c>
    </row>
    <row r="4048" spans="5:7" ht="13.5" thickBot="1" x14ac:dyDescent="0.25">
      <c r="E4048" s="11">
        <v>40371</v>
      </c>
      <c r="F4048">
        <v>1668.26</v>
      </c>
      <c r="G4048">
        <v>4801.59</v>
      </c>
    </row>
    <row r="4049" spans="5:7" ht="13.5" thickBot="1" x14ac:dyDescent="0.25">
      <c r="E4049" s="11">
        <v>40372</v>
      </c>
      <c r="F4049">
        <v>1676.4</v>
      </c>
      <c r="G4049">
        <v>4826.37</v>
      </c>
    </row>
    <row r="4050" spans="5:7" ht="13.5" thickBot="1" x14ac:dyDescent="0.25">
      <c r="E4050" s="11">
        <v>40373</v>
      </c>
      <c r="F4050">
        <v>1687.94</v>
      </c>
      <c r="G4050">
        <v>4859.92</v>
      </c>
    </row>
    <row r="4051" spans="5:7" ht="13.5" thickBot="1" x14ac:dyDescent="0.25">
      <c r="E4051" s="11">
        <v>40374</v>
      </c>
      <c r="F4051">
        <v>1693.94</v>
      </c>
      <c r="G4051">
        <v>4877.1899999999996</v>
      </c>
    </row>
    <row r="4052" spans="5:7" ht="13.5" thickBot="1" x14ac:dyDescent="0.25">
      <c r="E4052" s="11">
        <v>40375</v>
      </c>
      <c r="F4052">
        <v>1688.69</v>
      </c>
      <c r="G4052">
        <v>4862.09</v>
      </c>
    </row>
    <row r="4053" spans="5:7" ht="13.5" thickBot="1" x14ac:dyDescent="0.25">
      <c r="E4053" s="11">
        <v>40378</v>
      </c>
      <c r="F4053">
        <v>1686.02</v>
      </c>
      <c r="G4053">
        <v>4854.37</v>
      </c>
    </row>
    <row r="4054" spans="5:7" ht="13.5" thickBot="1" x14ac:dyDescent="0.25">
      <c r="E4054" s="11">
        <v>40379</v>
      </c>
      <c r="F4054">
        <v>1693.29</v>
      </c>
      <c r="G4054">
        <v>4875.33</v>
      </c>
    </row>
    <row r="4055" spans="5:7" ht="13.5" thickBot="1" x14ac:dyDescent="0.25">
      <c r="E4055" s="11">
        <v>40380</v>
      </c>
      <c r="F4055">
        <v>1697.68</v>
      </c>
      <c r="G4055">
        <v>4887.97</v>
      </c>
    </row>
    <row r="4056" spans="5:7" ht="13.5" thickBot="1" x14ac:dyDescent="0.25">
      <c r="E4056" s="11">
        <v>40381</v>
      </c>
      <c r="F4056">
        <v>1696.91</v>
      </c>
      <c r="G4056">
        <v>4885.7299999999996</v>
      </c>
    </row>
    <row r="4057" spans="5:7" ht="13.5" thickBot="1" x14ac:dyDescent="0.25">
      <c r="E4057" s="11">
        <v>40382</v>
      </c>
      <c r="F4057">
        <v>1693.96</v>
      </c>
      <c r="G4057">
        <v>4877.25</v>
      </c>
    </row>
    <row r="4058" spans="5:7" ht="13.5" thickBot="1" x14ac:dyDescent="0.25">
      <c r="E4058" s="11">
        <v>40385</v>
      </c>
      <c r="F4058">
        <v>1691.63</v>
      </c>
      <c r="G4058">
        <v>4870.53</v>
      </c>
    </row>
    <row r="4059" spans="5:7" ht="13.5" thickBot="1" x14ac:dyDescent="0.25">
      <c r="E4059" s="11">
        <v>40386</v>
      </c>
      <c r="F4059">
        <v>1693.01</v>
      </c>
      <c r="G4059">
        <v>4874.5200000000004</v>
      </c>
    </row>
    <row r="4060" spans="5:7" ht="13.5" thickBot="1" x14ac:dyDescent="0.25">
      <c r="E4060" s="11">
        <v>40387</v>
      </c>
      <c r="F4060">
        <v>1709.39</v>
      </c>
      <c r="G4060">
        <v>4921.68</v>
      </c>
    </row>
    <row r="4061" spans="5:7" ht="13.5" thickBot="1" x14ac:dyDescent="0.25">
      <c r="E4061" s="11">
        <v>40388</v>
      </c>
      <c r="F4061">
        <v>1717.27</v>
      </c>
      <c r="G4061">
        <v>4944.3500000000004</v>
      </c>
    </row>
    <row r="4062" spans="5:7" ht="13.5" thickBot="1" x14ac:dyDescent="0.25">
      <c r="E4062" s="11">
        <v>40389</v>
      </c>
      <c r="F4062">
        <v>1716.06</v>
      </c>
      <c r="G4062">
        <v>4940.87</v>
      </c>
    </row>
    <row r="4063" spans="5:7" ht="13.5" thickBot="1" x14ac:dyDescent="0.25">
      <c r="E4063" s="11">
        <v>40392</v>
      </c>
      <c r="F4063">
        <v>1719.535222400938</v>
      </c>
      <c r="G4063">
        <v>4950.8821539287628</v>
      </c>
    </row>
    <row r="4064" spans="5:7" ht="13.5" thickBot="1" x14ac:dyDescent="0.25">
      <c r="E4064" s="11">
        <v>40393</v>
      </c>
      <c r="F4064">
        <v>1720.22</v>
      </c>
      <c r="G4064">
        <v>4952.87</v>
      </c>
    </row>
    <row r="4065" spans="5:7" ht="13.5" thickBot="1" x14ac:dyDescent="0.25">
      <c r="E4065" s="11">
        <v>40394</v>
      </c>
      <c r="F4065">
        <v>1733.15</v>
      </c>
      <c r="G4065">
        <v>4990.07</v>
      </c>
    </row>
    <row r="4066" spans="5:7" ht="13.5" thickBot="1" x14ac:dyDescent="0.25">
      <c r="E4066" s="11">
        <v>40395</v>
      </c>
      <c r="F4066">
        <v>1740.33</v>
      </c>
      <c r="G4066">
        <v>5010.75</v>
      </c>
    </row>
    <row r="4067" spans="5:7" ht="13.5" thickBot="1" x14ac:dyDescent="0.25">
      <c r="E4067" s="11">
        <v>40396</v>
      </c>
      <c r="F4067">
        <v>1743.08</v>
      </c>
      <c r="G4067">
        <v>5020.1400000000003</v>
      </c>
    </row>
    <row r="4068" spans="5:7" ht="13.5" thickBot="1" x14ac:dyDescent="0.25">
      <c r="E4068" s="11">
        <v>40399</v>
      </c>
      <c r="F4068">
        <v>1742.93</v>
      </c>
      <c r="G4068">
        <v>5019.7299999999996</v>
      </c>
    </row>
    <row r="4069" spans="5:7" ht="13.5" thickBot="1" x14ac:dyDescent="0.25">
      <c r="E4069" s="11">
        <v>40400</v>
      </c>
      <c r="F4069">
        <v>1746.08</v>
      </c>
      <c r="G4069">
        <v>5028.78</v>
      </c>
    </row>
    <row r="4070" spans="5:7" ht="13.5" thickBot="1" x14ac:dyDescent="0.25">
      <c r="E4070" s="11">
        <v>40401</v>
      </c>
      <c r="F4070">
        <v>1742.77</v>
      </c>
      <c r="G4070">
        <v>5019.2700000000004</v>
      </c>
    </row>
    <row r="4071" spans="5:7" ht="13.5" thickBot="1" x14ac:dyDescent="0.25">
      <c r="E4071" s="11">
        <v>40402</v>
      </c>
      <c r="F4071">
        <v>1732.06</v>
      </c>
      <c r="G4071">
        <v>4988.41</v>
      </c>
    </row>
    <row r="4072" spans="5:7" ht="13.5" thickBot="1" x14ac:dyDescent="0.25">
      <c r="E4072" s="11">
        <v>40403</v>
      </c>
      <c r="F4072">
        <v>1729.12</v>
      </c>
      <c r="G4072">
        <v>4979.95</v>
      </c>
    </row>
    <row r="4073" spans="5:7" ht="13.5" thickBot="1" x14ac:dyDescent="0.25">
      <c r="E4073" s="11">
        <v>40406</v>
      </c>
      <c r="F4073">
        <v>1728.5</v>
      </c>
      <c r="G4073">
        <v>4978.17</v>
      </c>
    </row>
    <row r="4074" spans="5:7" ht="13.5" thickBot="1" x14ac:dyDescent="0.25">
      <c r="E4074" s="11">
        <v>40407</v>
      </c>
      <c r="F4074">
        <v>1729.17</v>
      </c>
      <c r="G4074">
        <v>4980.1000000000004</v>
      </c>
    </row>
    <row r="4075" spans="5:7" ht="13.5" thickBot="1" x14ac:dyDescent="0.25">
      <c r="E4075" s="11">
        <v>40408</v>
      </c>
      <c r="F4075">
        <v>1730.09</v>
      </c>
      <c r="G4075">
        <v>4982.7299999999996</v>
      </c>
    </row>
    <row r="4076" spans="5:7" ht="13.5" thickBot="1" x14ac:dyDescent="0.25">
      <c r="E4076" s="11">
        <v>40409</v>
      </c>
      <c r="F4076">
        <v>1729.04</v>
      </c>
      <c r="G4076">
        <v>4979.72</v>
      </c>
    </row>
    <row r="4077" spans="5:7" ht="13.5" thickBot="1" x14ac:dyDescent="0.25">
      <c r="E4077" s="11">
        <v>40410</v>
      </c>
      <c r="F4077">
        <v>1729.81</v>
      </c>
      <c r="G4077">
        <v>4981.92</v>
      </c>
    </row>
    <row r="4078" spans="5:7" ht="13.5" thickBot="1" x14ac:dyDescent="0.25">
      <c r="E4078" s="11">
        <v>40413</v>
      </c>
      <c r="F4078">
        <v>1740.7</v>
      </c>
      <c r="G4078">
        <v>5013.3100000000004</v>
      </c>
    </row>
    <row r="4079" spans="5:7" ht="13.5" thickBot="1" x14ac:dyDescent="0.25">
      <c r="E4079" s="11">
        <v>40414</v>
      </c>
      <c r="F4079">
        <v>1728.1</v>
      </c>
      <c r="G4079">
        <v>4977.01</v>
      </c>
    </row>
    <row r="4080" spans="5:7" ht="13.5" thickBot="1" x14ac:dyDescent="0.25">
      <c r="E4080" s="11">
        <v>40415</v>
      </c>
      <c r="F4080">
        <v>1729.73</v>
      </c>
      <c r="G4080">
        <v>4981.7</v>
      </c>
    </row>
    <row r="4081" spans="5:7" ht="13.5" thickBot="1" x14ac:dyDescent="0.25">
      <c r="E4081" s="11">
        <v>40416</v>
      </c>
      <c r="F4081">
        <v>1732.24</v>
      </c>
      <c r="G4081">
        <v>4988.92</v>
      </c>
    </row>
    <row r="4082" spans="5:7" ht="13.5" thickBot="1" x14ac:dyDescent="0.25">
      <c r="E4082" s="11">
        <v>40417</v>
      </c>
      <c r="F4082">
        <v>1732.68</v>
      </c>
      <c r="G4082">
        <v>4990.1899999999996</v>
      </c>
    </row>
    <row r="4083" spans="5:7" ht="13.5" thickBot="1" x14ac:dyDescent="0.25">
      <c r="E4083" s="11">
        <v>40420</v>
      </c>
      <c r="F4083">
        <v>1727.05</v>
      </c>
      <c r="G4083">
        <v>4973.99</v>
      </c>
    </row>
    <row r="4084" spans="5:7" ht="13.5" thickBot="1" x14ac:dyDescent="0.25">
      <c r="E4084" s="11">
        <v>40421</v>
      </c>
      <c r="F4084">
        <v>1719.67</v>
      </c>
      <c r="G4084">
        <v>4952.7299999999996</v>
      </c>
    </row>
    <row r="4085" spans="5:7" ht="13.5" thickBot="1" x14ac:dyDescent="0.25">
      <c r="E4085" s="11">
        <v>40422</v>
      </c>
      <c r="F4085">
        <v>1713.34</v>
      </c>
      <c r="G4085">
        <v>4934.51</v>
      </c>
    </row>
    <row r="4086" spans="5:7" ht="13.5" thickBot="1" x14ac:dyDescent="0.25">
      <c r="E4086" s="11">
        <v>40423</v>
      </c>
      <c r="F4086">
        <v>1697.41</v>
      </c>
      <c r="G4086">
        <v>4890.97</v>
      </c>
    </row>
    <row r="4087" spans="5:7" ht="13.5" thickBot="1" x14ac:dyDescent="0.25">
      <c r="E4087" s="11">
        <v>40424</v>
      </c>
      <c r="F4087">
        <v>1698.02</v>
      </c>
      <c r="G4087">
        <v>4892.7299999999996</v>
      </c>
    </row>
    <row r="4088" spans="5:7" ht="13.5" thickBot="1" x14ac:dyDescent="0.25">
      <c r="E4088" s="11">
        <v>40427</v>
      </c>
      <c r="F4088">
        <v>1701.93</v>
      </c>
      <c r="G4088">
        <v>4903.9799999999996</v>
      </c>
    </row>
    <row r="4089" spans="5:7" ht="13.5" thickBot="1" x14ac:dyDescent="0.25">
      <c r="E4089" s="11">
        <v>40428</v>
      </c>
      <c r="F4089">
        <v>1694.29</v>
      </c>
      <c r="G4089">
        <v>4881.97</v>
      </c>
    </row>
    <row r="4090" spans="5:7" ht="13.5" thickBot="1" x14ac:dyDescent="0.25">
      <c r="E4090" s="11">
        <v>40429</v>
      </c>
      <c r="F4090">
        <v>1688.89</v>
      </c>
      <c r="G4090">
        <v>4866.3999999999996</v>
      </c>
    </row>
    <row r="4091" spans="5:7" ht="13.5" thickBot="1" x14ac:dyDescent="0.25">
      <c r="E4091" s="11">
        <v>40430</v>
      </c>
      <c r="F4091">
        <v>1692.72</v>
      </c>
      <c r="G4091">
        <v>4877.45</v>
      </c>
    </row>
    <row r="4092" spans="5:7" ht="13.5" thickBot="1" x14ac:dyDescent="0.25">
      <c r="E4092" s="11">
        <v>40434</v>
      </c>
      <c r="F4092">
        <v>1698.17</v>
      </c>
      <c r="G4092">
        <v>4893.1400000000003</v>
      </c>
    </row>
    <row r="4093" spans="5:7" ht="13.5" thickBot="1" x14ac:dyDescent="0.25">
      <c r="E4093" s="11">
        <v>40435</v>
      </c>
      <c r="F4093">
        <v>1704.26</v>
      </c>
      <c r="G4093">
        <v>4933.1000000000004</v>
      </c>
    </row>
    <row r="4094" spans="5:7" ht="13.5" thickBot="1" x14ac:dyDescent="0.25">
      <c r="E4094" s="11">
        <v>40436</v>
      </c>
      <c r="F4094">
        <v>1731.55</v>
      </c>
      <c r="G4094">
        <v>5012.1099999999997</v>
      </c>
    </row>
    <row r="4095" spans="5:7" ht="13.5" thickBot="1" x14ac:dyDescent="0.25">
      <c r="E4095" s="11">
        <v>40437</v>
      </c>
      <c r="F4095">
        <v>1761.77</v>
      </c>
      <c r="G4095">
        <v>5099.59</v>
      </c>
    </row>
    <row r="4096" spans="5:7" ht="13.5" thickBot="1" x14ac:dyDescent="0.25">
      <c r="E4096" s="11">
        <v>40438</v>
      </c>
      <c r="F4096">
        <v>1782.48</v>
      </c>
      <c r="G4096">
        <v>5159.53</v>
      </c>
    </row>
    <row r="4097" spans="5:7" ht="13.5" thickBot="1" x14ac:dyDescent="0.25">
      <c r="E4097" s="11">
        <v>40441</v>
      </c>
      <c r="F4097">
        <v>1773.73</v>
      </c>
      <c r="G4097">
        <v>5134.21</v>
      </c>
    </row>
    <row r="4098" spans="5:7" ht="13.5" thickBot="1" x14ac:dyDescent="0.25">
      <c r="E4098" s="11">
        <v>40442</v>
      </c>
      <c r="F4098">
        <v>1763.37</v>
      </c>
      <c r="G4098">
        <v>5104.22</v>
      </c>
    </row>
    <row r="4099" spans="5:7" ht="13.5" thickBot="1" x14ac:dyDescent="0.25">
      <c r="E4099" s="11">
        <v>40443</v>
      </c>
      <c r="F4099">
        <v>1780.61</v>
      </c>
      <c r="G4099">
        <v>5154.12</v>
      </c>
    </row>
    <row r="4100" spans="5:7" ht="13.5" thickBot="1" x14ac:dyDescent="0.25">
      <c r="E4100" s="11">
        <v>40444</v>
      </c>
      <c r="F4100">
        <v>1778.01</v>
      </c>
      <c r="G4100">
        <v>5146.58</v>
      </c>
    </row>
    <row r="4101" spans="5:7" ht="13.5" thickBot="1" x14ac:dyDescent="0.25">
      <c r="E4101" s="11">
        <v>40445</v>
      </c>
      <c r="F4101">
        <v>1766.53</v>
      </c>
      <c r="G4101">
        <v>5113.3599999999997</v>
      </c>
    </row>
    <row r="4102" spans="5:7" ht="13.5" thickBot="1" x14ac:dyDescent="0.25">
      <c r="E4102" s="11">
        <v>40448</v>
      </c>
      <c r="F4102">
        <v>1762.52</v>
      </c>
      <c r="G4102">
        <v>5101.75</v>
      </c>
    </row>
    <row r="4103" spans="5:7" ht="13.5" thickBot="1" x14ac:dyDescent="0.25">
      <c r="E4103" s="11">
        <v>40449</v>
      </c>
      <c r="F4103">
        <v>1773.7</v>
      </c>
      <c r="G4103">
        <v>5134.12</v>
      </c>
    </row>
    <row r="4104" spans="5:7" ht="13.5" thickBot="1" x14ac:dyDescent="0.25">
      <c r="E4104" s="11">
        <v>40450</v>
      </c>
      <c r="F4104">
        <v>1774.36</v>
      </c>
      <c r="G4104">
        <v>5136.03</v>
      </c>
    </row>
    <row r="4105" spans="5:7" ht="13.5" thickBot="1" x14ac:dyDescent="0.25">
      <c r="E4105" s="11">
        <v>40451</v>
      </c>
      <c r="F4105">
        <v>1760.87</v>
      </c>
      <c r="G4105">
        <v>5100.54</v>
      </c>
    </row>
    <row r="4106" spans="5:7" ht="13.5" thickBot="1" x14ac:dyDescent="0.25">
      <c r="E4106" s="11">
        <v>40452</v>
      </c>
      <c r="F4106">
        <v>1747.03</v>
      </c>
      <c r="G4106">
        <v>5060.49</v>
      </c>
    </row>
    <row r="4107" spans="5:7" ht="13.5" thickBot="1" x14ac:dyDescent="0.25">
      <c r="E4107" s="11">
        <v>40455</v>
      </c>
      <c r="F4107">
        <v>1751.18</v>
      </c>
      <c r="G4107">
        <v>5072.5</v>
      </c>
    </row>
    <row r="4108" spans="5:7" ht="13.5" thickBot="1" x14ac:dyDescent="0.25">
      <c r="E4108" s="11">
        <v>40456</v>
      </c>
      <c r="F4108">
        <v>1773.5</v>
      </c>
      <c r="G4108">
        <v>5137.1499999999996</v>
      </c>
    </row>
    <row r="4109" spans="5:7" ht="13.5" thickBot="1" x14ac:dyDescent="0.25">
      <c r="E4109" s="11">
        <v>40457</v>
      </c>
      <c r="F4109">
        <v>1781.02</v>
      </c>
      <c r="G4109">
        <v>5158.95</v>
      </c>
    </row>
    <row r="4110" spans="5:7" ht="13.5" thickBot="1" x14ac:dyDescent="0.25">
      <c r="E4110" s="11">
        <v>40458</v>
      </c>
      <c r="F4110">
        <v>1783.55</v>
      </c>
      <c r="G4110">
        <v>5166.2700000000004</v>
      </c>
    </row>
    <row r="4111" spans="5:7" ht="13.5" thickBot="1" x14ac:dyDescent="0.25">
      <c r="E4111" s="11">
        <v>40459</v>
      </c>
      <c r="F4111">
        <v>1794.52</v>
      </c>
      <c r="G4111">
        <v>5198.05</v>
      </c>
    </row>
    <row r="4112" spans="5:7" ht="13.5" thickBot="1" x14ac:dyDescent="0.25">
      <c r="E4112" s="11">
        <v>40462</v>
      </c>
      <c r="F4112">
        <v>1802.6</v>
      </c>
      <c r="G4112">
        <v>5224.03</v>
      </c>
    </row>
    <row r="4113" spans="5:7" ht="13.5" thickBot="1" x14ac:dyDescent="0.25">
      <c r="E4113" s="11">
        <v>40463</v>
      </c>
      <c r="F4113">
        <v>1813.86</v>
      </c>
      <c r="G4113">
        <v>5256.75</v>
      </c>
    </row>
    <row r="4114" spans="5:7" ht="13.5" thickBot="1" x14ac:dyDescent="0.25">
      <c r="E4114" s="11">
        <v>40464</v>
      </c>
      <c r="F4114">
        <v>1836.43</v>
      </c>
      <c r="G4114">
        <v>5322.41</v>
      </c>
    </row>
    <row r="4115" spans="5:7" ht="13.5" thickBot="1" x14ac:dyDescent="0.25">
      <c r="E4115" s="11">
        <v>40465</v>
      </c>
      <c r="F4115">
        <v>1860.2</v>
      </c>
      <c r="G4115">
        <v>5391.31</v>
      </c>
    </row>
    <row r="4116" spans="5:7" ht="13.5" thickBot="1" x14ac:dyDescent="0.25">
      <c r="E4116" s="11">
        <v>40466</v>
      </c>
      <c r="F4116">
        <v>1867.8288620846211</v>
      </c>
      <c r="G4116">
        <v>5413.4179064885393</v>
      </c>
    </row>
    <row r="4117" spans="5:7" ht="13.5" thickBot="1" x14ac:dyDescent="0.25">
      <c r="E4117" s="11">
        <v>40469</v>
      </c>
      <c r="F4117">
        <v>1862.43</v>
      </c>
      <c r="G4117">
        <v>5397.77</v>
      </c>
    </row>
    <row r="4118" spans="5:7" ht="13.5" thickBot="1" x14ac:dyDescent="0.25">
      <c r="E4118" s="11">
        <v>40470</v>
      </c>
      <c r="F4118">
        <v>1850.72</v>
      </c>
      <c r="G4118">
        <v>5363.84</v>
      </c>
    </row>
    <row r="4119" spans="5:7" ht="13.5" thickBot="1" x14ac:dyDescent="0.25">
      <c r="E4119" s="11">
        <v>40471</v>
      </c>
      <c r="F4119">
        <v>1842.9</v>
      </c>
      <c r="G4119">
        <v>5341.16</v>
      </c>
    </row>
    <row r="4120" spans="5:7" ht="13.5" thickBot="1" x14ac:dyDescent="0.25">
      <c r="E4120" s="11">
        <v>40472</v>
      </c>
      <c r="F4120">
        <v>1839.1</v>
      </c>
      <c r="G4120">
        <v>5330.15</v>
      </c>
    </row>
    <row r="4121" spans="5:7" ht="13.5" thickBot="1" x14ac:dyDescent="0.25">
      <c r="E4121" s="11">
        <v>40473</v>
      </c>
      <c r="F4121">
        <v>1841.54</v>
      </c>
      <c r="G4121">
        <v>5337.21</v>
      </c>
    </row>
    <row r="4122" spans="5:7" ht="13.5" thickBot="1" x14ac:dyDescent="0.25">
      <c r="E4122" s="11">
        <v>40476</v>
      </c>
      <c r="F4122">
        <v>1844.48</v>
      </c>
      <c r="G4122">
        <v>5345.74</v>
      </c>
    </row>
    <row r="4123" spans="5:7" ht="13.5" thickBot="1" x14ac:dyDescent="0.25">
      <c r="E4123" s="11">
        <v>40477</v>
      </c>
      <c r="F4123">
        <v>1845.38</v>
      </c>
      <c r="G4123">
        <v>5348.35</v>
      </c>
    </row>
    <row r="4124" spans="5:7" ht="13.5" thickBot="1" x14ac:dyDescent="0.25">
      <c r="E4124" s="11">
        <v>40478</v>
      </c>
      <c r="F4124">
        <v>1849.25</v>
      </c>
      <c r="G4124">
        <v>5360.11</v>
      </c>
    </row>
    <row r="4125" spans="5:7" ht="13.5" thickBot="1" x14ac:dyDescent="0.25">
      <c r="E4125" s="11">
        <v>40479</v>
      </c>
      <c r="F4125">
        <v>1853.24</v>
      </c>
      <c r="G4125">
        <v>5371.68</v>
      </c>
    </row>
    <row r="4126" spans="5:7" ht="13.5" thickBot="1" x14ac:dyDescent="0.25">
      <c r="E4126" s="11">
        <v>40480</v>
      </c>
      <c r="F4126">
        <v>1861.86</v>
      </c>
      <c r="G4126">
        <v>5396.66</v>
      </c>
    </row>
    <row r="4127" spans="5:7" ht="13.5" thickBot="1" x14ac:dyDescent="0.25">
      <c r="E4127" s="11">
        <v>40483</v>
      </c>
      <c r="F4127">
        <v>1865.9</v>
      </c>
      <c r="G4127">
        <v>5408.37</v>
      </c>
    </row>
    <row r="4128" spans="5:7" ht="13.5" thickBot="1" x14ac:dyDescent="0.25">
      <c r="E4128" s="11">
        <v>40485</v>
      </c>
      <c r="F4128">
        <v>1862.67</v>
      </c>
      <c r="G4128">
        <v>5399.01</v>
      </c>
    </row>
    <row r="4129" spans="5:7" ht="13.5" thickBot="1" x14ac:dyDescent="0.25">
      <c r="E4129" s="11">
        <v>40486</v>
      </c>
      <c r="F4129">
        <v>1865.75</v>
      </c>
      <c r="G4129">
        <v>5407.94</v>
      </c>
    </row>
    <row r="4130" spans="5:7" ht="13.5" thickBot="1" x14ac:dyDescent="0.25">
      <c r="E4130" s="11">
        <v>40490</v>
      </c>
      <c r="F4130">
        <v>1871.05</v>
      </c>
      <c r="G4130">
        <v>5423.3</v>
      </c>
    </row>
    <row r="4131" spans="5:7" ht="13.5" thickBot="1" x14ac:dyDescent="0.25">
      <c r="E4131" s="11">
        <v>40491</v>
      </c>
      <c r="F4131">
        <v>1890.15</v>
      </c>
      <c r="G4131">
        <v>5478.67</v>
      </c>
    </row>
    <row r="4132" spans="5:7" ht="13.5" thickBot="1" x14ac:dyDescent="0.25">
      <c r="E4132" s="11">
        <v>40492</v>
      </c>
      <c r="F4132">
        <v>1886.81</v>
      </c>
      <c r="G4132">
        <v>5468.99</v>
      </c>
    </row>
    <row r="4133" spans="5:7" ht="13.5" thickBot="1" x14ac:dyDescent="0.25">
      <c r="E4133" s="11">
        <v>40493</v>
      </c>
      <c r="F4133">
        <v>1888.38</v>
      </c>
      <c r="G4133">
        <v>5473.53</v>
      </c>
    </row>
    <row r="4134" spans="5:7" ht="13.5" thickBot="1" x14ac:dyDescent="0.25">
      <c r="E4134" s="11">
        <v>40494</v>
      </c>
      <c r="F4134">
        <v>1888.19</v>
      </c>
      <c r="G4134">
        <v>5472.97</v>
      </c>
    </row>
    <row r="4135" spans="5:7" ht="13.5" thickBot="1" x14ac:dyDescent="0.25">
      <c r="E4135" s="11">
        <v>40497</v>
      </c>
      <c r="F4135">
        <v>1898.37</v>
      </c>
      <c r="G4135">
        <v>5502.48</v>
      </c>
    </row>
    <row r="4136" spans="5:7" ht="13.5" thickBot="1" x14ac:dyDescent="0.25">
      <c r="E4136" s="11">
        <v>40498</v>
      </c>
      <c r="F4136">
        <v>1908.47</v>
      </c>
      <c r="G4136">
        <v>5531.76</v>
      </c>
    </row>
    <row r="4137" spans="5:7" ht="13.5" thickBot="1" x14ac:dyDescent="0.25">
      <c r="E4137" s="11">
        <v>40499</v>
      </c>
      <c r="F4137">
        <v>1922.56</v>
      </c>
      <c r="G4137">
        <v>5572.62</v>
      </c>
    </row>
    <row r="4138" spans="5:7" ht="13.5" thickBot="1" x14ac:dyDescent="0.25">
      <c r="E4138" s="11">
        <v>40500</v>
      </c>
      <c r="F4138">
        <v>1919.29</v>
      </c>
      <c r="G4138">
        <v>5563.13</v>
      </c>
    </row>
    <row r="4139" spans="5:7" ht="13.5" thickBot="1" x14ac:dyDescent="0.25">
      <c r="E4139" s="11">
        <v>40501</v>
      </c>
      <c r="F4139">
        <v>1918.87</v>
      </c>
      <c r="G4139">
        <v>5561.92</v>
      </c>
    </row>
    <row r="4140" spans="5:7" ht="13.5" thickBot="1" x14ac:dyDescent="0.25">
      <c r="E4140" s="11">
        <v>40504</v>
      </c>
      <c r="F4140">
        <v>1911.48</v>
      </c>
      <c r="G4140">
        <v>5540.5</v>
      </c>
    </row>
    <row r="4141" spans="5:7" ht="13.5" thickBot="1" x14ac:dyDescent="0.25">
      <c r="E4141" s="11">
        <v>40505</v>
      </c>
      <c r="F4141">
        <v>1912.47</v>
      </c>
      <c r="G4141">
        <v>5543.92</v>
      </c>
    </row>
    <row r="4142" spans="5:7" ht="13.5" thickBot="1" x14ac:dyDescent="0.25">
      <c r="E4142" s="11">
        <v>40506</v>
      </c>
      <c r="F4142">
        <v>1898.74</v>
      </c>
      <c r="G4142">
        <v>5506.91</v>
      </c>
    </row>
    <row r="4143" spans="5:7" ht="13.5" thickBot="1" x14ac:dyDescent="0.25">
      <c r="E4143" s="11">
        <v>40507</v>
      </c>
      <c r="F4143">
        <v>1904.62</v>
      </c>
      <c r="G4143">
        <v>5526.23</v>
      </c>
    </row>
    <row r="4144" spans="5:7" ht="13.5" thickBot="1" x14ac:dyDescent="0.25">
      <c r="E4144" s="11">
        <v>40508</v>
      </c>
      <c r="F4144">
        <v>1908.96</v>
      </c>
      <c r="G4144">
        <v>5538.82</v>
      </c>
    </row>
    <row r="4145" spans="5:7" ht="13.5" thickBot="1" x14ac:dyDescent="0.25">
      <c r="E4145" s="11">
        <v>40511</v>
      </c>
      <c r="F4145">
        <v>1904.93</v>
      </c>
      <c r="G4145">
        <v>5548.09</v>
      </c>
    </row>
    <row r="4146" spans="5:7" ht="13.5" thickBot="1" x14ac:dyDescent="0.25">
      <c r="E4146" s="11">
        <v>40512</v>
      </c>
      <c r="F4146">
        <v>1906.79</v>
      </c>
      <c r="G4146">
        <v>5553.51</v>
      </c>
    </row>
    <row r="4147" spans="5:7" ht="13.5" thickBot="1" x14ac:dyDescent="0.25">
      <c r="E4147" s="11">
        <v>40513</v>
      </c>
      <c r="F4147">
        <v>1916.11</v>
      </c>
      <c r="G4147">
        <v>5580.63</v>
      </c>
    </row>
    <row r="4148" spans="5:7" ht="13.5" thickBot="1" x14ac:dyDescent="0.25">
      <c r="E4148" s="11">
        <v>40514</v>
      </c>
      <c r="F4148">
        <v>1924.01</v>
      </c>
      <c r="G4148">
        <v>5603.63</v>
      </c>
    </row>
    <row r="4149" spans="5:7" ht="13.5" thickBot="1" x14ac:dyDescent="0.25">
      <c r="E4149" s="11">
        <v>40515</v>
      </c>
      <c r="F4149">
        <v>1925.25</v>
      </c>
      <c r="G4149">
        <v>5607.25</v>
      </c>
    </row>
    <row r="4150" spans="5:7" ht="13.5" thickBot="1" x14ac:dyDescent="0.25">
      <c r="E4150" s="11">
        <v>40518</v>
      </c>
      <c r="F4150">
        <v>1931.89</v>
      </c>
      <c r="G4150">
        <v>5633.1</v>
      </c>
    </row>
    <row r="4151" spans="5:7" ht="13.5" thickBot="1" x14ac:dyDescent="0.25">
      <c r="E4151" s="11">
        <v>40519</v>
      </c>
      <c r="F4151">
        <v>1935.04</v>
      </c>
      <c r="G4151">
        <v>5642.27</v>
      </c>
    </row>
    <row r="4152" spans="5:7" ht="13.5" thickBot="1" x14ac:dyDescent="0.25">
      <c r="E4152" s="11">
        <v>40520</v>
      </c>
      <c r="F4152">
        <v>1937.14</v>
      </c>
      <c r="G4152">
        <v>5648.39</v>
      </c>
    </row>
    <row r="4153" spans="5:7" ht="13.5" thickBot="1" x14ac:dyDescent="0.25">
      <c r="E4153" s="11">
        <v>40521</v>
      </c>
      <c r="F4153">
        <v>1929.41</v>
      </c>
      <c r="G4153">
        <v>5633.3</v>
      </c>
    </row>
    <row r="4154" spans="5:7" ht="13.5" thickBot="1" x14ac:dyDescent="0.25">
      <c r="E4154" s="11">
        <v>40522</v>
      </c>
      <c r="F4154">
        <v>1919.05</v>
      </c>
      <c r="G4154">
        <v>5603.05</v>
      </c>
    </row>
    <row r="4155" spans="5:7" ht="13.5" thickBot="1" x14ac:dyDescent="0.25">
      <c r="E4155" s="11">
        <v>40525</v>
      </c>
      <c r="F4155">
        <v>1917.24</v>
      </c>
      <c r="G4155">
        <v>5597.78</v>
      </c>
    </row>
    <row r="4156" spans="5:7" ht="13.5" thickBot="1" x14ac:dyDescent="0.25">
      <c r="E4156" s="11">
        <v>40526</v>
      </c>
      <c r="F4156">
        <v>1915.28</v>
      </c>
      <c r="G4156">
        <v>5594.23</v>
      </c>
    </row>
    <row r="4157" spans="5:7" ht="13.5" thickBot="1" x14ac:dyDescent="0.25">
      <c r="E4157" s="11">
        <v>40527</v>
      </c>
      <c r="F4157">
        <v>1914.44</v>
      </c>
      <c r="G4157">
        <v>5591.76</v>
      </c>
    </row>
    <row r="4158" spans="5:7" ht="13.5" thickBot="1" x14ac:dyDescent="0.25">
      <c r="E4158" s="11">
        <v>40528</v>
      </c>
      <c r="F4158">
        <v>1913.69</v>
      </c>
      <c r="G4158">
        <v>5589.57</v>
      </c>
    </row>
    <row r="4159" spans="5:7" ht="13.5" thickBot="1" x14ac:dyDescent="0.25">
      <c r="E4159" s="11">
        <v>40529</v>
      </c>
      <c r="F4159">
        <v>1914.02</v>
      </c>
      <c r="G4159">
        <v>5590.53</v>
      </c>
    </row>
    <row r="4160" spans="5:7" ht="13.5" thickBot="1" x14ac:dyDescent="0.25">
      <c r="E4160" s="11">
        <v>40532</v>
      </c>
      <c r="F4160">
        <v>1907.49</v>
      </c>
      <c r="G4160">
        <v>5571.47</v>
      </c>
    </row>
    <row r="4161" spans="5:7" ht="13.5" thickBot="1" x14ac:dyDescent="0.25">
      <c r="E4161" s="11">
        <v>40533</v>
      </c>
      <c r="F4161">
        <v>1895.54</v>
      </c>
      <c r="G4161">
        <v>5536.57</v>
      </c>
    </row>
    <row r="4162" spans="5:7" ht="13.5" thickBot="1" x14ac:dyDescent="0.25">
      <c r="E4162" s="11">
        <v>40534</v>
      </c>
      <c r="F4162">
        <v>1913.79</v>
      </c>
      <c r="G4162">
        <v>5589.86</v>
      </c>
    </row>
    <row r="4163" spans="5:7" ht="13.5" thickBot="1" x14ac:dyDescent="0.25">
      <c r="E4163" s="11">
        <v>40535</v>
      </c>
      <c r="F4163">
        <v>1928.46</v>
      </c>
      <c r="G4163">
        <v>5632.71</v>
      </c>
    </row>
    <row r="4164" spans="5:7" ht="13.5" thickBot="1" x14ac:dyDescent="0.25">
      <c r="E4164" s="11">
        <v>40536</v>
      </c>
      <c r="F4164">
        <v>1925.63</v>
      </c>
      <c r="G4164">
        <v>5624.46</v>
      </c>
    </row>
    <row r="4165" spans="5:7" ht="13.5" thickBot="1" x14ac:dyDescent="0.25">
      <c r="E4165" s="11">
        <v>40539</v>
      </c>
      <c r="F4165">
        <v>1924.65</v>
      </c>
      <c r="G4165">
        <v>5621.59</v>
      </c>
    </row>
    <row r="4166" spans="5:7" ht="13.5" thickBot="1" x14ac:dyDescent="0.25">
      <c r="E4166" s="11">
        <v>40540</v>
      </c>
      <c r="F4166">
        <v>1925.96</v>
      </c>
      <c r="G4166">
        <v>5625.65</v>
      </c>
    </row>
    <row r="4167" spans="5:7" ht="13.5" thickBot="1" x14ac:dyDescent="0.25">
      <c r="E4167" s="11">
        <v>40541</v>
      </c>
      <c r="F4167">
        <v>1935.92</v>
      </c>
      <c r="G4167">
        <v>5654.74</v>
      </c>
    </row>
    <row r="4168" spans="5:7" ht="13.5" thickBot="1" x14ac:dyDescent="0.25">
      <c r="E4168" s="11">
        <v>40542</v>
      </c>
      <c r="F4168">
        <v>1951.67</v>
      </c>
      <c r="G4168">
        <v>5701.73</v>
      </c>
    </row>
    <row r="4169" spans="5:7" ht="13.5" thickBot="1" x14ac:dyDescent="0.25">
      <c r="E4169" s="11">
        <v>40543</v>
      </c>
      <c r="F4169">
        <v>1967.45</v>
      </c>
      <c r="G4169">
        <v>5747.85</v>
      </c>
    </row>
    <row r="4170" spans="5:7" ht="13.5" thickBot="1" x14ac:dyDescent="0.25">
      <c r="E4170" s="11">
        <v>40547</v>
      </c>
      <c r="F4170">
        <v>1980.9</v>
      </c>
      <c r="G4170">
        <v>5787.15</v>
      </c>
    </row>
    <row r="4171" spans="5:7" ht="13.5" thickBot="1" x14ac:dyDescent="0.25">
      <c r="E4171" s="11">
        <v>40548</v>
      </c>
      <c r="F4171">
        <v>1990.59</v>
      </c>
      <c r="G4171">
        <v>5815.44</v>
      </c>
    </row>
    <row r="4172" spans="5:7" ht="13.5" thickBot="1" x14ac:dyDescent="0.25">
      <c r="E4172" s="11">
        <v>40549</v>
      </c>
      <c r="F4172">
        <v>1999.18</v>
      </c>
      <c r="G4172">
        <v>5840.56</v>
      </c>
    </row>
    <row r="4173" spans="5:7" ht="13.5" thickBot="1" x14ac:dyDescent="0.25">
      <c r="E4173" s="11">
        <v>40550</v>
      </c>
      <c r="F4173">
        <v>2002.85</v>
      </c>
      <c r="G4173">
        <v>5851.26</v>
      </c>
    </row>
    <row r="4174" spans="5:7" ht="13.5" thickBot="1" x14ac:dyDescent="0.25">
      <c r="E4174" s="11">
        <v>40553</v>
      </c>
      <c r="F4174">
        <v>2010.12</v>
      </c>
      <c r="G4174">
        <v>5872.5</v>
      </c>
    </row>
    <row r="4175" spans="5:7" ht="13.5" thickBot="1" x14ac:dyDescent="0.25">
      <c r="E4175" s="11">
        <v>40554</v>
      </c>
      <c r="F4175">
        <v>2012.35</v>
      </c>
      <c r="G4175">
        <v>5879.03</v>
      </c>
    </row>
    <row r="4176" spans="5:7" ht="13.5" thickBot="1" x14ac:dyDescent="0.25">
      <c r="E4176" s="11">
        <v>40555</v>
      </c>
      <c r="F4176">
        <v>2020.04</v>
      </c>
      <c r="G4176">
        <v>5901.48</v>
      </c>
    </row>
    <row r="4177" spans="5:7" ht="13.5" thickBot="1" x14ac:dyDescent="0.25">
      <c r="E4177" s="11">
        <v>40556</v>
      </c>
      <c r="F4177">
        <v>2016.62</v>
      </c>
      <c r="G4177">
        <v>5891.49</v>
      </c>
    </row>
    <row r="4178" spans="5:7" ht="13.5" thickBot="1" x14ac:dyDescent="0.25">
      <c r="E4178" s="11">
        <v>40557</v>
      </c>
      <c r="F4178">
        <v>2027.3</v>
      </c>
      <c r="G4178">
        <v>5922.71</v>
      </c>
    </row>
    <row r="4179" spans="5:7" ht="13.5" thickBot="1" x14ac:dyDescent="0.25">
      <c r="E4179" s="11">
        <v>40560</v>
      </c>
      <c r="F4179">
        <v>2043.33</v>
      </c>
      <c r="G4179">
        <v>5970.77</v>
      </c>
    </row>
    <row r="4180" spans="5:7" ht="13.5" thickBot="1" x14ac:dyDescent="0.25">
      <c r="E4180" s="11">
        <v>40561</v>
      </c>
      <c r="F4180">
        <v>2049.81</v>
      </c>
      <c r="G4180">
        <v>5989.7</v>
      </c>
    </row>
    <row r="4181" spans="5:7" ht="13.5" thickBot="1" x14ac:dyDescent="0.25">
      <c r="E4181" s="11">
        <v>40562</v>
      </c>
      <c r="F4181">
        <v>2055.0300000000002</v>
      </c>
      <c r="G4181">
        <v>6004.98</v>
      </c>
    </row>
    <row r="4182" spans="5:7" ht="13.5" thickBot="1" x14ac:dyDescent="0.25">
      <c r="E4182" s="11">
        <v>40564</v>
      </c>
      <c r="F4182">
        <v>2042.64</v>
      </c>
      <c r="G4182">
        <v>5968.75</v>
      </c>
    </row>
    <row r="4183" spans="5:7" ht="13.5" thickBot="1" x14ac:dyDescent="0.25">
      <c r="E4183" s="11">
        <v>40567</v>
      </c>
      <c r="F4183">
        <v>2028.15</v>
      </c>
      <c r="G4183">
        <v>5926.43</v>
      </c>
    </row>
    <row r="4184" spans="5:7" ht="13.5" thickBot="1" x14ac:dyDescent="0.25">
      <c r="E4184" s="11">
        <v>40568</v>
      </c>
      <c r="F4184">
        <v>2033.71</v>
      </c>
      <c r="G4184">
        <v>5942.66</v>
      </c>
    </row>
    <row r="4185" spans="5:7" ht="13.5" thickBot="1" x14ac:dyDescent="0.25">
      <c r="E4185" s="11">
        <v>40569</v>
      </c>
      <c r="F4185">
        <v>2036.22</v>
      </c>
      <c r="G4185">
        <v>5949.99</v>
      </c>
    </row>
    <row r="4186" spans="5:7" ht="13.5" thickBot="1" x14ac:dyDescent="0.25">
      <c r="E4186" s="11">
        <v>40570</v>
      </c>
      <c r="F4186">
        <v>2040.52</v>
      </c>
      <c r="G4186">
        <v>5962.58</v>
      </c>
    </row>
    <row r="4187" spans="5:7" ht="13.5" thickBot="1" x14ac:dyDescent="0.25">
      <c r="E4187" s="11">
        <v>40571</v>
      </c>
      <c r="F4187">
        <v>2039.82</v>
      </c>
      <c r="G4187">
        <v>5960.52</v>
      </c>
    </row>
    <row r="4188" spans="5:7" ht="13.5" thickBot="1" x14ac:dyDescent="0.25">
      <c r="E4188" s="11">
        <v>40574</v>
      </c>
      <c r="F4188">
        <v>2024.04</v>
      </c>
      <c r="G4188">
        <v>5914.43</v>
      </c>
    </row>
    <row r="4189" spans="5:7" ht="13.5" thickBot="1" x14ac:dyDescent="0.25">
      <c r="E4189" s="11">
        <v>40576</v>
      </c>
      <c r="F4189">
        <v>2029.42</v>
      </c>
      <c r="G4189">
        <v>5930.14</v>
      </c>
    </row>
    <row r="4190" spans="5:7" ht="13.5" thickBot="1" x14ac:dyDescent="0.25">
      <c r="E4190" s="11">
        <v>40578</v>
      </c>
      <c r="F4190">
        <v>2026.7</v>
      </c>
      <c r="G4190">
        <v>5922.19</v>
      </c>
    </row>
    <row r="4191" spans="5:7" ht="13.5" thickBot="1" x14ac:dyDescent="0.25">
      <c r="E4191" s="11">
        <v>40581</v>
      </c>
      <c r="F4191">
        <v>2023.56</v>
      </c>
      <c r="G4191">
        <v>5913</v>
      </c>
    </row>
    <row r="4192" spans="5:7" ht="13.5" thickBot="1" x14ac:dyDescent="0.25">
      <c r="E4192" s="11">
        <v>40582</v>
      </c>
      <c r="F4192">
        <v>2014.47</v>
      </c>
      <c r="G4192">
        <v>5886.45</v>
      </c>
    </row>
    <row r="4193" spans="5:7" ht="13.5" thickBot="1" x14ac:dyDescent="0.25">
      <c r="E4193" s="11">
        <v>40583</v>
      </c>
      <c r="F4193">
        <v>2021.34</v>
      </c>
      <c r="G4193">
        <v>5908.79</v>
      </c>
    </row>
    <row r="4194" spans="5:7" ht="13.5" thickBot="1" x14ac:dyDescent="0.25">
      <c r="E4194" s="11">
        <v>40584</v>
      </c>
      <c r="F4194">
        <v>2040.47</v>
      </c>
      <c r="G4194">
        <v>5964.71</v>
      </c>
    </row>
    <row r="4195" spans="5:7" ht="13.5" thickBot="1" x14ac:dyDescent="0.25">
      <c r="E4195" s="11">
        <v>40585</v>
      </c>
      <c r="F4195">
        <v>2062.0100000000002</v>
      </c>
      <c r="G4195">
        <v>6027.68</v>
      </c>
    </row>
    <row r="4196" spans="5:7" ht="13.5" thickBot="1" x14ac:dyDescent="0.25">
      <c r="E4196" s="11">
        <v>40588</v>
      </c>
      <c r="F4196">
        <v>2072.6</v>
      </c>
      <c r="G4196">
        <v>6058.66</v>
      </c>
    </row>
    <row r="4197" spans="5:7" ht="13.5" thickBot="1" x14ac:dyDescent="0.25">
      <c r="E4197" s="11">
        <v>40589</v>
      </c>
      <c r="F4197">
        <v>2073.37</v>
      </c>
      <c r="G4197">
        <v>6060.9</v>
      </c>
    </row>
    <row r="4198" spans="5:7" ht="13.5" thickBot="1" x14ac:dyDescent="0.25">
      <c r="E4198" s="11">
        <v>40590</v>
      </c>
      <c r="F4198">
        <v>2072.4499999999998</v>
      </c>
      <c r="G4198">
        <v>6058.19</v>
      </c>
    </row>
    <row r="4199" spans="5:7" ht="13.5" thickBot="1" x14ac:dyDescent="0.25">
      <c r="E4199" s="11">
        <v>40591</v>
      </c>
      <c r="F4199">
        <v>2066.14</v>
      </c>
      <c r="G4199">
        <v>6039.77</v>
      </c>
    </row>
    <row r="4200" spans="5:7" ht="13.5" thickBot="1" x14ac:dyDescent="0.25">
      <c r="E4200" s="11">
        <v>40592</v>
      </c>
      <c r="F4200">
        <v>2059.42</v>
      </c>
      <c r="G4200">
        <v>6020.12</v>
      </c>
    </row>
    <row r="4201" spans="5:7" ht="13.5" thickBot="1" x14ac:dyDescent="0.25">
      <c r="E4201" s="11">
        <v>40595</v>
      </c>
      <c r="F4201">
        <v>2054.81</v>
      </c>
      <c r="G4201">
        <v>6006.65</v>
      </c>
    </row>
    <row r="4202" spans="5:7" ht="13.5" thickBot="1" x14ac:dyDescent="0.25">
      <c r="E4202" s="11">
        <v>40596</v>
      </c>
      <c r="F4202">
        <v>2034.75</v>
      </c>
      <c r="G4202">
        <v>5948.25</v>
      </c>
    </row>
    <row r="4203" spans="5:7" ht="13.5" thickBot="1" x14ac:dyDescent="0.25">
      <c r="E4203" s="11">
        <v>40597</v>
      </c>
      <c r="F4203">
        <v>2032.29</v>
      </c>
      <c r="G4203">
        <v>5941.08</v>
      </c>
    </row>
    <row r="4204" spans="5:7" ht="13.5" thickBot="1" x14ac:dyDescent="0.25">
      <c r="E4204" s="11">
        <v>40598</v>
      </c>
      <c r="F4204">
        <v>2029.25</v>
      </c>
      <c r="G4204">
        <v>5932.19</v>
      </c>
    </row>
    <row r="4205" spans="5:7" ht="13.5" thickBot="1" x14ac:dyDescent="0.25">
      <c r="E4205" s="11">
        <v>40599</v>
      </c>
      <c r="F4205">
        <v>2033.61</v>
      </c>
      <c r="G4205">
        <v>5944.93</v>
      </c>
    </row>
    <row r="4206" spans="5:7" ht="13.5" thickBot="1" x14ac:dyDescent="0.25">
      <c r="E4206" s="11">
        <v>40602</v>
      </c>
      <c r="F4206">
        <v>2026.77</v>
      </c>
      <c r="G4206">
        <v>5924.92</v>
      </c>
    </row>
    <row r="4207" spans="5:7" ht="13.5" thickBot="1" x14ac:dyDescent="0.25">
      <c r="E4207" s="11">
        <v>40603</v>
      </c>
      <c r="F4207">
        <v>2024.74</v>
      </c>
      <c r="G4207">
        <v>5918.98</v>
      </c>
    </row>
    <row r="4208" spans="5:7" ht="13.5" thickBot="1" x14ac:dyDescent="0.25">
      <c r="E4208" s="11">
        <v>40605</v>
      </c>
      <c r="F4208">
        <v>2020.59</v>
      </c>
      <c r="G4208">
        <v>5906.86</v>
      </c>
    </row>
    <row r="4209" spans="5:7" ht="13.5" thickBot="1" x14ac:dyDescent="0.25">
      <c r="E4209" s="11">
        <v>40606</v>
      </c>
      <c r="F4209">
        <v>2019.46</v>
      </c>
      <c r="G4209">
        <v>5903.57</v>
      </c>
    </row>
    <row r="4210" spans="5:7" ht="13.5" thickBot="1" x14ac:dyDescent="0.25">
      <c r="E4210" s="11">
        <v>40609</v>
      </c>
      <c r="F4210">
        <v>2013.4</v>
      </c>
      <c r="G4210">
        <v>5885.85</v>
      </c>
    </row>
    <row r="4211" spans="5:7" ht="13.5" thickBot="1" x14ac:dyDescent="0.25">
      <c r="E4211" s="11">
        <v>40610</v>
      </c>
      <c r="F4211">
        <v>2012.39</v>
      </c>
      <c r="G4211">
        <v>5882.88</v>
      </c>
    </row>
    <row r="4212" spans="5:7" ht="13.5" thickBot="1" x14ac:dyDescent="0.25">
      <c r="E4212" s="11">
        <v>40611</v>
      </c>
      <c r="F4212">
        <v>2005.62</v>
      </c>
      <c r="G4212">
        <v>5871.96</v>
      </c>
    </row>
    <row r="4213" spans="5:7" ht="13.5" thickBot="1" x14ac:dyDescent="0.25">
      <c r="E4213" s="11">
        <v>40612</v>
      </c>
      <c r="F4213">
        <v>2006.01</v>
      </c>
      <c r="G4213">
        <v>5873.12</v>
      </c>
    </row>
    <row r="4214" spans="5:7" ht="13.5" thickBot="1" x14ac:dyDescent="0.25">
      <c r="E4214" s="11">
        <v>40613</v>
      </c>
      <c r="F4214">
        <v>2003.45</v>
      </c>
      <c r="G4214">
        <v>5865.63</v>
      </c>
    </row>
    <row r="4215" spans="5:7" ht="13.5" thickBot="1" x14ac:dyDescent="0.25">
      <c r="E4215" s="11">
        <v>40616</v>
      </c>
      <c r="F4215">
        <v>1997.51</v>
      </c>
      <c r="G4215">
        <v>5848.23</v>
      </c>
    </row>
    <row r="4216" spans="5:7" ht="13.5" thickBot="1" x14ac:dyDescent="0.25">
      <c r="E4216" s="11">
        <v>40617</v>
      </c>
      <c r="F4216">
        <v>1995.99</v>
      </c>
      <c r="G4216">
        <v>5843.79</v>
      </c>
    </row>
    <row r="4217" spans="5:7" ht="13.5" thickBot="1" x14ac:dyDescent="0.25">
      <c r="E4217" s="11">
        <v>40618</v>
      </c>
      <c r="F4217">
        <v>1979.31</v>
      </c>
      <c r="G4217">
        <v>5794.95</v>
      </c>
    </row>
    <row r="4218" spans="5:7" ht="13.5" thickBot="1" x14ac:dyDescent="0.25">
      <c r="E4218" s="11">
        <v>40619</v>
      </c>
      <c r="F4218">
        <v>1946.92</v>
      </c>
      <c r="G4218">
        <v>5700.13</v>
      </c>
    </row>
    <row r="4219" spans="5:7" ht="13.5" thickBot="1" x14ac:dyDescent="0.25">
      <c r="E4219" s="11">
        <v>40620</v>
      </c>
      <c r="F4219">
        <v>1932.13</v>
      </c>
      <c r="G4219">
        <v>5656.82</v>
      </c>
    </row>
    <row r="4220" spans="5:7" ht="13.5" thickBot="1" x14ac:dyDescent="0.25">
      <c r="E4220" s="11">
        <v>40623</v>
      </c>
      <c r="F4220">
        <v>1946.75</v>
      </c>
      <c r="G4220">
        <v>5699.62</v>
      </c>
    </row>
    <row r="4221" spans="5:7" ht="13.5" thickBot="1" x14ac:dyDescent="0.25">
      <c r="E4221" s="11">
        <v>40624</v>
      </c>
      <c r="F4221">
        <v>1971.17</v>
      </c>
      <c r="G4221">
        <v>5771.11</v>
      </c>
    </row>
    <row r="4222" spans="5:7" ht="13.5" thickBot="1" x14ac:dyDescent="0.25">
      <c r="E4222" s="11">
        <v>40625</v>
      </c>
      <c r="F4222">
        <v>1978.94</v>
      </c>
      <c r="G4222">
        <v>5793.88</v>
      </c>
    </row>
    <row r="4223" spans="5:7" ht="13.5" thickBot="1" x14ac:dyDescent="0.25">
      <c r="E4223" s="11">
        <v>40626</v>
      </c>
      <c r="F4223">
        <v>1989.45</v>
      </c>
      <c r="G4223">
        <v>5824.63</v>
      </c>
    </row>
    <row r="4224" spans="5:7" ht="13.5" thickBot="1" x14ac:dyDescent="0.25">
      <c r="E4224" s="11">
        <v>40627</v>
      </c>
      <c r="F4224">
        <v>1993.32</v>
      </c>
      <c r="G4224">
        <v>5835.96</v>
      </c>
    </row>
    <row r="4225" spans="5:7" ht="13.5" thickBot="1" x14ac:dyDescent="0.25">
      <c r="E4225" s="11">
        <v>40630</v>
      </c>
      <c r="F4225">
        <v>1995.15</v>
      </c>
      <c r="G4225">
        <v>5841.33</v>
      </c>
    </row>
    <row r="4226" spans="5:7" ht="13.5" thickBot="1" x14ac:dyDescent="0.25">
      <c r="E4226" s="11">
        <v>40631</v>
      </c>
      <c r="F4226">
        <v>1995.4155609423303</v>
      </c>
      <c r="G4226">
        <v>5842.1072589222267</v>
      </c>
    </row>
    <row r="4227" spans="5:7" ht="13.5" thickBot="1" x14ac:dyDescent="0.25">
      <c r="E4227" s="11">
        <v>40632</v>
      </c>
      <c r="F4227">
        <v>1998.67</v>
      </c>
      <c r="G4227">
        <v>5851.65</v>
      </c>
    </row>
    <row r="4228" spans="5:7" ht="13.5" thickBot="1" x14ac:dyDescent="0.25">
      <c r="E4228" s="11">
        <v>40633</v>
      </c>
      <c r="F4228">
        <v>2005.55</v>
      </c>
      <c r="G4228">
        <v>5871.79</v>
      </c>
    </row>
    <row r="4229" spans="5:7" ht="13.5" thickBot="1" x14ac:dyDescent="0.25">
      <c r="E4229" s="11">
        <v>40634</v>
      </c>
      <c r="F4229">
        <v>2005.87</v>
      </c>
      <c r="G4229">
        <v>5872.71</v>
      </c>
    </row>
    <row r="4230" spans="5:7" ht="13.5" thickBot="1" x14ac:dyDescent="0.25">
      <c r="E4230" s="11">
        <v>40638</v>
      </c>
      <c r="F4230">
        <v>2003.52</v>
      </c>
      <c r="G4230">
        <v>5865.84</v>
      </c>
    </row>
    <row r="4231" spans="5:7" ht="13.5" thickBot="1" x14ac:dyDescent="0.25">
      <c r="E4231" s="11">
        <v>40639</v>
      </c>
      <c r="F4231">
        <v>2010.09</v>
      </c>
      <c r="G4231">
        <v>5885.07</v>
      </c>
    </row>
    <row r="4232" spans="5:7" ht="13.5" thickBot="1" x14ac:dyDescent="0.25">
      <c r="E4232" s="11">
        <v>40640</v>
      </c>
      <c r="F4232">
        <v>2016.76</v>
      </c>
      <c r="G4232">
        <v>5904.6</v>
      </c>
    </row>
    <row r="4233" spans="5:7" ht="13.5" thickBot="1" x14ac:dyDescent="0.25">
      <c r="E4233" s="11">
        <v>40641</v>
      </c>
      <c r="F4233">
        <v>2029.26</v>
      </c>
      <c r="G4233">
        <v>5944.86</v>
      </c>
    </row>
    <row r="4234" spans="5:7" ht="13.5" thickBot="1" x14ac:dyDescent="0.25">
      <c r="E4234" s="11">
        <v>40644</v>
      </c>
      <c r="F4234">
        <v>2040.67</v>
      </c>
      <c r="G4234">
        <v>5986.11</v>
      </c>
    </row>
    <row r="4235" spans="5:7" ht="13.5" thickBot="1" x14ac:dyDescent="0.25">
      <c r="E4235" s="11">
        <v>40645</v>
      </c>
      <c r="F4235">
        <v>2038.03</v>
      </c>
      <c r="G4235">
        <v>5984.16</v>
      </c>
    </row>
    <row r="4236" spans="5:7" ht="13.5" thickBot="1" x14ac:dyDescent="0.25">
      <c r="E4236" s="11">
        <v>40646</v>
      </c>
      <c r="F4236">
        <v>2047.6</v>
      </c>
      <c r="G4236">
        <v>6012.25</v>
      </c>
    </row>
    <row r="4237" spans="5:7" ht="13.5" thickBot="1" x14ac:dyDescent="0.25">
      <c r="E4237" s="11">
        <v>40647</v>
      </c>
      <c r="F4237">
        <v>2053.5700000000002</v>
      </c>
      <c r="G4237">
        <v>6029.78</v>
      </c>
    </row>
    <row r="4238" spans="5:7" ht="13.5" thickBot="1" x14ac:dyDescent="0.25">
      <c r="E4238" s="11">
        <v>40648</v>
      </c>
      <c r="F4238">
        <v>2048.98</v>
      </c>
      <c r="G4238">
        <v>6016.32</v>
      </c>
    </row>
    <row r="4239" spans="5:7" ht="13.5" thickBot="1" x14ac:dyDescent="0.25">
      <c r="E4239" s="11">
        <v>40651</v>
      </c>
      <c r="F4239">
        <v>2043.01</v>
      </c>
      <c r="G4239">
        <v>5998.79</v>
      </c>
    </row>
    <row r="4240" spans="5:7" ht="13.5" thickBot="1" x14ac:dyDescent="0.25">
      <c r="E4240" s="11">
        <v>40652</v>
      </c>
      <c r="F4240">
        <v>2042.61</v>
      </c>
      <c r="G4240">
        <v>5997.61</v>
      </c>
    </row>
    <row r="4241" spans="5:7" ht="13.5" thickBot="1" x14ac:dyDescent="0.25">
      <c r="E4241" s="11">
        <v>40653</v>
      </c>
      <c r="F4241">
        <v>2042.97</v>
      </c>
      <c r="G4241">
        <v>5998.67</v>
      </c>
    </row>
    <row r="4242" spans="5:7" ht="13.5" thickBot="1" x14ac:dyDescent="0.25">
      <c r="E4242" s="11">
        <v>40654</v>
      </c>
      <c r="F4242">
        <v>2048.64</v>
      </c>
      <c r="G4242">
        <v>6015.32</v>
      </c>
    </row>
    <row r="4243" spans="5:7" ht="13.5" thickBot="1" x14ac:dyDescent="0.25">
      <c r="E4243" s="11">
        <v>40655</v>
      </c>
      <c r="F4243">
        <v>2060.62</v>
      </c>
      <c r="G4243">
        <v>6050.5</v>
      </c>
    </row>
    <row r="4244" spans="5:7" ht="13.5" thickBot="1" x14ac:dyDescent="0.25">
      <c r="E4244" s="11">
        <v>40658</v>
      </c>
      <c r="F4244">
        <v>2057.1999999999998</v>
      </c>
      <c r="G4244">
        <v>6040.45</v>
      </c>
    </row>
    <row r="4245" spans="5:7" ht="13.5" thickBot="1" x14ac:dyDescent="0.25">
      <c r="E4245" s="11">
        <v>40659</v>
      </c>
      <c r="F4245">
        <v>2058.02</v>
      </c>
      <c r="G4245">
        <v>6042.86</v>
      </c>
    </row>
    <row r="4246" spans="5:7" ht="13.5" thickBot="1" x14ac:dyDescent="0.25">
      <c r="E4246" s="11">
        <v>40660</v>
      </c>
      <c r="F4246">
        <v>2058.69</v>
      </c>
      <c r="G4246">
        <v>6044.83</v>
      </c>
    </row>
    <row r="4247" spans="5:7" ht="13.5" thickBot="1" x14ac:dyDescent="0.25">
      <c r="E4247" s="11">
        <v>40661</v>
      </c>
      <c r="F4247">
        <v>2060.84</v>
      </c>
      <c r="G4247">
        <v>6051.15</v>
      </c>
    </row>
    <row r="4248" spans="5:7" ht="13.5" thickBot="1" x14ac:dyDescent="0.25">
      <c r="E4248" s="11">
        <v>40662</v>
      </c>
      <c r="F4248">
        <v>2063.0100000000002</v>
      </c>
      <c r="G4248">
        <v>6057.51</v>
      </c>
    </row>
    <row r="4249" spans="5:7" ht="13.5" thickBot="1" x14ac:dyDescent="0.25">
      <c r="E4249" s="11">
        <v>40665</v>
      </c>
      <c r="F4249">
        <v>2061.65</v>
      </c>
      <c r="G4249">
        <v>6053.51</v>
      </c>
    </row>
    <row r="4250" spans="5:7" ht="13.5" thickBot="1" x14ac:dyDescent="0.25">
      <c r="E4250" s="11">
        <v>40666</v>
      </c>
      <c r="F4250">
        <v>2065.9699999999998</v>
      </c>
      <c r="G4250">
        <v>6066.21</v>
      </c>
    </row>
    <row r="4251" spans="5:7" ht="13.5" thickBot="1" x14ac:dyDescent="0.25">
      <c r="E4251" s="11">
        <v>40667</v>
      </c>
      <c r="F4251">
        <v>2059.7800000000002</v>
      </c>
      <c r="G4251">
        <v>6048.04</v>
      </c>
    </row>
    <row r="4252" spans="5:7" ht="13.5" thickBot="1" x14ac:dyDescent="0.25">
      <c r="E4252" s="11">
        <v>40668</v>
      </c>
      <c r="F4252">
        <v>2050.56</v>
      </c>
      <c r="G4252">
        <v>6020.96</v>
      </c>
    </row>
    <row r="4253" spans="5:7" ht="13.5" thickBot="1" x14ac:dyDescent="0.25">
      <c r="E4253" s="11">
        <v>40669</v>
      </c>
      <c r="F4253">
        <v>2059.98</v>
      </c>
      <c r="G4253">
        <v>6048.6</v>
      </c>
    </row>
    <row r="4254" spans="5:7" ht="13.5" thickBot="1" x14ac:dyDescent="0.25">
      <c r="E4254" s="11">
        <v>40672</v>
      </c>
      <c r="F4254">
        <v>2067.4699999999998</v>
      </c>
      <c r="G4254">
        <v>6070.61</v>
      </c>
    </row>
    <row r="4255" spans="5:7" ht="13.5" thickBot="1" x14ac:dyDescent="0.25">
      <c r="E4255" s="11">
        <v>40673</v>
      </c>
      <c r="F4255">
        <v>2086.4299999999998</v>
      </c>
      <c r="G4255">
        <v>6126.29</v>
      </c>
    </row>
    <row r="4256" spans="5:7" ht="13.5" thickBot="1" x14ac:dyDescent="0.25">
      <c r="E4256" s="11">
        <v>40674</v>
      </c>
      <c r="F4256">
        <v>2105.62</v>
      </c>
      <c r="G4256">
        <v>6182.61</v>
      </c>
    </row>
    <row r="4257" spans="5:7" ht="13.5" thickBot="1" x14ac:dyDescent="0.25">
      <c r="E4257" s="11">
        <v>40675</v>
      </c>
      <c r="F4257">
        <v>2104.39</v>
      </c>
      <c r="G4257">
        <v>6179.01</v>
      </c>
    </row>
    <row r="4258" spans="5:7" ht="13.5" thickBot="1" x14ac:dyDescent="0.25">
      <c r="E4258" s="11">
        <v>40676</v>
      </c>
      <c r="F4258">
        <v>2108.62</v>
      </c>
      <c r="G4258">
        <v>6191.43</v>
      </c>
    </row>
    <row r="4259" spans="5:7" ht="21" thickBot="1" x14ac:dyDescent="0.35">
      <c r="E4259" s="100">
        <v>40679</v>
      </c>
      <c r="F4259">
        <v>2113.61</v>
      </c>
      <c r="G4259">
        <v>6206.09</v>
      </c>
    </row>
    <row r="4260" spans="5:7" ht="13.5" thickBot="1" x14ac:dyDescent="0.25">
      <c r="E4260" s="11">
        <v>40680</v>
      </c>
      <c r="F4260">
        <v>2110.5700000000002</v>
      </c>
      <c r="G4260">
        <v>6197.16</v>
      </c>
    </row>
    <row r="4261" spans="5:7" ht="13.5" thickBot="1" x14ac:dyDescent="0.25">
      <c r="E4261" s="11">
        <v>40681</v>
      </c>
      <c r="F4261">
        <v>2100.65</v>
      </c>
      <c r="G4261">
        <v>6168.02</v>
      </c>
    </row>
    <row r="4262" spans="5:7" ht="13.5" thickBot="1" x14ac:dyDescent="0.25">
      <c r="E4262" s="11">
        <v>40682</v>
      </c>
      <c r="F4262">
        <v>2095.2600000000002</v>
      </c>
      <c r="G4262">
        <v>6152.21</v>
      </c>
    </row>
    <row r="4263" spans="5:7" ht="13.5" thickBot="1" x14ac:dyDescent="0.25">
      <c r="E4263" s="11">
        <v>40683</v>
      </c>
      <c r="F4263">
        <v>2098.48</v>
      </c>
      <c r="G4263">
        <v>6161.65</v>
      </c>
    </row>
    <row r="4264" spans="5:7" ht="13.5" thickBot="1" x14ac:dyDescent="0.25">
      <c r="E4264" s="11">
        <v>40686</v>
      </c>
      <c r="F4264">
        <v>2085.4499999999998</v>
      </c>
      <c r="G4264">
        <v>6123.4</v>
      </c>
    </row>
    <row r="4265" spans="5:7" ht="13.5" thickBot="1" x14ac:dyDescent="0.25">
      <c r="E4265" s="11">
        <v>40687</v>
      </c>
      <c r="F4265">
        <v>2084.37</v>
      </c>
      <c r="G4265">
        <v>6120.24</v>
      </c>
    </row>
    <row r="4266" spans="5:7" ht="13.5" thickBot="1" x14ac:dyDescent="0.25">
      <c r="E4266" s="11">
        <v>40688</v>
      </c>
      <c r="F4266">
        <v>2085.1999999999998</v>
      </c>
      <c r="G4266">
        <v>6126.23</v>
      </c>
    </row>
    <row r="4267" spans="5:7" ht="13.5" thickBot="1" x14ac:dyDescent="0.25">
      <c r="E4267" s="11">
        <v>40689</v>
      </c>
      <c r="F4267">
        <v>2080.4</v>
      </c>
      <c r="G4267">
        <v>6113.11</v>
      </c>
    </row>
    <row r="4268" spans="5:7" ht="13.5" thickBot="1" x14ac:dyDescent="0.25">
      <c r="E4268" s="11">
        <v>40690</v>
      </c>
      <c r="F4268">
        <v>2083.35</v>
      </c>
      <c r="G4268">
        <v>6127.62</v>
      </c>
    </row>
    <row r="4269" spans="5:7" ht="13.5" thickBot="1" x14ac:dyDescent="0.25">
      <c r="E4269" s="11">
        <v>40693</v>
      </c>
      <c r="F4269">
        <v>2077.66</v>
      </c>
      <c r="G4269">
        <v>6111.7</v>
      </c>
    </row>
    <row r="4270" spans="5:7" ht="13.5" thickBot="1" x14ac:dyDescent="0.25">
      <c r="E4270" s="11">
        <v>40694</v>
      </c>
      <c r="F4270">
        <v>2079.75</v>
      </c>
      <c r="G4270">
        <v>6118.33</v>
      </c>
    </row>
    <row r="4271" spans="5:7" ht="13.5" thickBot="1" x14ac:dyDescent="0.25">
      <c r="E4271" s="11">
        <v>40695</v>
      </c>
      <c r="F4271">
        <v>2081.04</v>
      </c>
      <c r="G4271">
        <v>6122.14</v>
      </c>
    </row>
    <row r="4272" spans="5:7" ht="13.5" thickBot="1" x14ac:dyDescent="0.25">
      <c r="E4272" s="11">
        <v>40696</v>
      </c>
      <c r="F4272">
        <v>2078.9499999999998</v>
      </c>
      <c r="G4272">
        <v>6115.98</v>
      </c>
    </row>
    <row r="4273" spans="5:7" ht="13.5" thickBot="1" x14ac:dyDescent="0.25">
      <c r="E4273" s="11">
        <v>40697</v>
      </c>
      <c r="F4273">
        <v>2082.9899999999998</v>
      </c>
      <c r="G4273">
        <v>6127.88</v>
      </c>
    </row>
    <row r="4274" spans="5:7" ht="13.5" thickBot="1" x14ac:dyDescent="0.25">
      <c r="E4274" s="11">
        <v>40700</v>
      </c>
      <c r="F4274">
        <v>2077.69</v>
      </c>
      <c r="G4274">
        <v>6112.28</v>
      </c>
    </row>
    <row r="4275" spans="5:7" ht="13.5" thickBot="1" x14ac:dyDescent="0.25">
      <c r="E4275" s="11">
        <v>40701</v>
      </c>
      <c r="F4275">
        <v>2081.41</v>
      </c>
      <c r="G4275">
        <v>6123.23</v>
      </c>
    </row>
    <row r="4276" spans="5:7" ht="13.5" thickBot="1" x14ac:dyDescent="0.25">
      <c r="E4276" s="11">
        <v>40702</v>
      </c>
      <c r="F4276">
        <v>2077.83</v>
      </c>
      <c r="G4276">
        <v>6112.87</v>
      </c>
    </row>
    <row r="4277" spans="5:7" ht="13.5" thickBot="1" x14ac:dyDescent="0.25">
      <c r="E4277" s="11">
        <v>40703</v>
      </c>
      <c r="F4277">
        <v>2083</v>
      </c>
      <c r="G4277">
        <v>6128.05</v>
      </c>
    </row>
    <row r="4278" spans="5:7" ht="13.5" thickBot="1" x14ac:dyDescent="0.25">
      <c r="E4278" s="11">
        <v>40704</v>
      </c>
      <c r="F4278">
        <v>2085.1</v>
      </c>
      <c r="G4278">
        <v>6134.23</v>
      </c>
    </row>
    <row r="4279" spans="5:7" ht="13.5" thickBot="1" x14ac:dyDescent="0.25">
      <c r="E4279" s="11">
        <v>40707</v>
      </c>
      <c r="F4279">
        <v>2081.9699999999998</v>
      </c>
      <c r="G4279">
        <v>6125.03</v>
      </c>
    </row>
    <row r="4280" spans="5:7" ht="13.5" thickBot="1" x14ac:dyDescent="0.25">
      <c r="E4280" s="11">
        <v>40708</v>
      </c>
      <c r="F4280">
        <v>2083.38</v>
      </c>
      <c r="G4280">
        <v>6129.18</v>
      </c>
    </row>
    <row r="4281" spans="5:7" ht="13.5" thickBot="1" x14ac:dyDescent="0.25">
      <c r="E4281" s="11">
        <v>40709</v>
      </c>
      <c r="F4281">
        <v>2085.3200000000002</v>
      </c>
      <c r="G4281">
        <v>6134.9</v>
      </c>
    </row>
    <row r="4282" spans="5:7" ht="13.5" thickBot="1" x14ac:dyDescent="0.25">
      <c r="E4282" s="11">
        <v>40710</v>
      </c>
      <c r="F4282">
        <v>2088.39</v>
      </c>
      <c r="G4282">
        <v>6143.91</v>
      </c>
    </row>
    <row r="4283" spans="5:7" ht="13.5" thickBot="1" x14ac:dyDescent="0.25">
      <c r="E4283" s="11">
        <v>40711</v>
      </c>
      <c r="F4283">
        <v>2094.46</v>
      </c>
      <c r="G4283">
        <v>6161.78</v>
      </c>
    </row>
    <row r="4284" spans="5:7" ht="13.5" thickBot="1" x14ac:dyDescent="0.25">
      <c r="E4284" s="11">
        <v>40714</v>
      </c>
      <c r="F4284">
        <v>2084.75</v>
      </c>
      <c r="G4284">
        <v>6133.21</v>
      </c>
    </row>
    <row r="4285" spans="5:7" ht="13.5" thickBot="1" x14ac:dyDescent="0.25">
      <c r="E4285" s="11">
        <v>40715</v>
      </c>
      <c r="F4285">
        <v>2082.86</v>
      </c>
      <c r="G4285">
        <v>6127.66</v>
      </c>
    </row>
    <row r="4286" spans="5:7" ht="13.5" thickBot="1" x14ac:dyDescent="0.25">
      <c r="E4286" s="11">
        <v>40716</v>
      </c>
      <c r="F4286">
        <v>2091.1999999999998</v>
      </c>
      <c r="G4286">
        <v>6152.18</v>
      </c>
    </row>
    <row r="4287" spans="5:7" ht="13.5" thickBot="1" x14ac:dyDescent="0.25">
      <c r="E4287" s="11">
        <v>40717</v>
      </c>
      <c r="F4287">
        <v>2085.21</v>
      </c>
      <c r="G4287">
        <v>6134.56</v>
      </c>
    </row>
    <row r="4288" spans="5:7" ht="13.5" thickBot="1" x14ac:dyDescent="0.25">
      <c r="E4288" s="11">
        <v>40718</v>
      </c>
      <c r="F4288">
        <v>2088.16</v>
      </c>
      <c r="G4288">
        <v>6143.24</v>
      </c>
    </row>
    <row r="4289" spans="5:7" ht="13.5" thickBot="1" x14ac:dyDescent="0.25">
      <c r="E4289" s="11">
        <v>40721</v>
      </c>
      <c r="F4289">
        <v>2088.58</v>
      </c>
      <c r="G4289">
        <v>6144.48</v>
      </c>
    </row>
    <row r="4290" spans="5:7" ht="13.5" thickBot="1" x14ac:dyDescent="0.25">
      <c r="E4290" s="11">
        <v>40722</v>
      </c>
      <c r="F4290">
        <v>2087.25</v>
      </c>
      <c r="G4290">
        <v>6140.55</v>
      </c>
    </row>
    <row r="4291" spans="5:7" ht="13.5" thickBot="1" x14ac:dyDescent="0.25">
      <c r="E4291" s="11">
        <v>40723</v>
      </c>
      <c r="F4291">
        <v>2090.69</v>
      </c>
      <c r="G4291">
        <v>6150.68</v>
      </c>
    </row>
    <row r="4292" spans="5:7" ht="13.5" thickBot="1" x14ac:dyDescent="0.25">
      <c r="E4292" s="11">
        <v>40724</v>
      </c>
      <c r="F4292">
        <v>2097.7399999999998</v>
      </c>
      <c r="G4292">
        <v>6171.44</v>
      </c>
    </row>
    <row r="4293" spans="5:7" ht="13.5" thickBot="1" x14ac:dyDescent="0.25">
      <c r="E4293" s="11">
        <v>40725</v>
      </c>
      <c r="F4293">
        <v>2097.1</v>
      </c>
      <c r="G4293">
        <v>6169.55</v>
      </c>
    </row>
    <row r="4294" spans="5:7" ht="13.5" thickBot="1" x14ac:dyDescent="0.25">
      <c r="E4294" s="11">
        <v>40728</v>
      </c>
      <c r="F4294">
        <v>2098.4899999999998</v>
      </c>
      <c r="G4294">
        <v>6175.3</v>
      </c>
    </row>
    <row r="4295" spans="5:7" ht="13.5" thickBot="1" x14ac:dyDescent="0.25">
      <c r="E4295" s="11">
        <v>40729</v>
      </c>
      <c r="F4295">
        <v>2103.7800000000002</v>
      </c>
      <c r="G4295">
        <v>6190.87</v>
      </c>
    </row>
    <row r="4296" spans="5:7" ht="13.5" thickBot="1" x14ac:dyDescent="0.25">
      <c r="E4296" s="11">
        <v>40730</v>
      </c>
      <c r="F4296">
        <v>2098.44</v>
      </c>
      <c r="G4296">
        <v>6202.24</v>
      </c>
    </row>
    <row r="4297" spans="5:7" ht="13.5" thickBot="1" x14ac:dyDescent="0.25">
      <c r="E4297" s="11">
        <v>40731</v>
      </c>
      <c r="F4297">
        <v>2099.6799999999998</v>
      </c>
      <c r="G4297">
        <v>6205.92</v>
      </c>
    </row>
    <row r="4298" spans="5:7" ht="13.5" thickBot="1" x14ac:dyDescent="0.25">
      <c r="E4298" s="11">
        <v>40732</v>
      </c>
      <c r="F4298">
        <v>2099.4</v>
      </c>
      <c r="G4298">
        <v>6207.69</v>
      </c>
    </row>
    <row r="4299" spans="5:7" ht="13.5" thickBot="1" x14ac:dyDescent="0.25">
      <c r="E4299" s="11">
        <v>40735</v>
      </c>
      <c r="F4299">
        <v>2089.38</v>
      </c>
      <c r="G4299">
        <v>6178.06</v>
      </c>
    </row>
    <row r="4300" spans="5:7" ht="13.5" thickBot="1" x14ac:dyDescent="0.25">
      <c r="E4300" s="11">
        <v>40736</v>
      </c>
      <c r="F4300">
        <v>2079.86</v>
      </c>
      <c r="G4300">
        <v>6149.9</v>
      </c>
    </row>
    <row r="4301" spans="5:7" ht="13.5" thickBot="1" x14ac:dyDescent="0.25">
      <c r="E4301" s="11">
        <v>40737</v>
      </c>
      <c r="F4301">
        <v>2063.8200000000002</v>
      </c>
      <c r="G4301">
        <v>6102.47</v>
      </c>
    </row>
    <row r="4302" spans="5:7" ht="13.5" thickBot="1" x14ac:dyDescent="0.25">
      <c r="E4302" s="11">
        <v>40738</v>
      </c>
      <c r="F4302">
        <v>2057.6799999999998</v>
      </c>
      <c r="G4302">
        <v>6086.93</v>
      </c>
    </row>
    <row r="4303" spans="5:7" ht="13.5" thickBot="1" x14ac:dyDescent="0.25">
      <c r="E4303" s="11">
        <v>40739</v>
      </c>
      <c r="F4303">
        <v>2060.98</v>
      </c>
      <c r="G4303">
        <v>6096.69</v>
      </c>
    </row>
    <row r="4304" spans="5:7" ht="13.5" thickBot="1" x14ac:dyDescent="0.25">
      <c r="E4304" s="11">
        <v>40742</v>
      </c>
      <c r="F4304">
        <v>2053.0100000000002</v>
      </c>
      <c r="G4304">
        <v>6073.1</v>
      </c>
    </row>
    <row r="4305" spans="5:7" ht="13.5" thickBot="1" x14ac:dyDescent="0.25">
      <c r="E4305" s="11">
        <v>40743</v>
      </c>
      <c r="F4305">
        <v>2051.5700000000002</v>
      </c>
      <c r="G4305">
        <v>6068.85</v>
      </c>
    </row>
    <row r="4306" spans="5:7" ht="13.5" thickBot="1" x14ac:dyDescent="0.25">
      <c r="E4306" s="11">
        <v>40744</v>
      </c>
      <c r="F4306">
        <v>2045.82</v>
      </c>
      <c r="G4306">
        <v>6051.84</v>
      </c>
    </row>
    <row r="4307" spans="5:7" ht="13.5" thickBot="1" x14ac:dyDescent="0.25">
      <c r="E4307" s="11">
        <v>40745</v>
      </c>
      <c r="F4307">
        <v>2045.05</v>
      </c>
      <c r="G4307">
        <v>6049.57</v>
      </c>
    </row>
    <row r="4308" spans="5:7" ht="13.5" thickBot="1" x14ac:dyDescent="0.25">
      <c r="E4308" s="11">
        <v>40746</v>
      </c>
      <c r="F4308">
        <v>2048.17</v>
      </c>
      <c r="G4308">
        <v>6058.8</v>
      </c>
    </row>
    <row r="4309" spans="5:7" ht="13.5" thickBot="1" x14ac:dyDescent="0.25">
      <c r="E4309" s="11">
        <v>40749</v>
      </c>
      <c r="F4309">
        <v>2036.5</v>
      </c>
      <c r="G4309">
        <v>6024.26</v>
      </c>
    </row>
    <row r="4310" spans="5:7" ht="13.5" thickBot="1" x14ac:dyDescent="0.25">
      <c r="E4310" s="11">
        <v>40750</v>
      </c>
      <c r="F4310">
        <v>2038.2561116901495</v>
      </c>
      <c r="G4310">
        <v>6029.4589143860549</v>
      </c>
    </row>
    <row r="4311" spans="5:7" ht="13.5" thickBot="1" x14ac:dyDescent="0.25">
      <c r="E4311" s="11">
        <v>40751</v>
      </c>
      <c r="F4311">
        <v>2031.25</v>
      </c>
      <c r="G4311">
        <v>6008.73</v>
      </c>
    </row>
    <row r="4312" spans="5:7" ht="13.5" thickBot="1" x14ac:dyDescent="0.25">
      <c r="E4312" s="11">
        <v>40752</v>
      </c>
      <c r="F4312">
        <v>2023.2242637059962</v>
      </c>
      <c r="G4312">
        <v>5984.9925152383075</v>
      </c>
    </row>
    <row r="4313" spans="5:7" ht="13.5" thickBot="1" x14ac:dyDescent="0.25">
      <c r="E4313" s="11">
        <v>40753</v>
      </c>
      <c r="F4313">
        <v>2026.95</v>
      </c>
      <c r="G4313">
        <v>5996</v>
      </c>
    </row>
    <row r="4314" spans="5:7" ht="13.5" thickBot="1" x14ac:dyDescent="0.25">
      <c r="E4314" s="11">
        <v>40756</v>
      </c>
      <c r="F4314">
        <v>2034.33</v>
      </c>
      <c r="G4314">
        <v>6017.85</v>
      </c>
    </row>
    <row r="4315" spans="5:7" ht="13.5" thickBot="1" x14ac:dyDescent="0.25">
      <c r="E4315" s="11">
        <v>40757</v>
      </c>
      <c r="F4315">
        <v>2032.55</v>
      </c>
      <c r="G4315">
        <v>6012.59</v>
      </c>
    </row>
    <row r="4316" spans="5:7" ht="13.5" thickBot="1" x14ac:dyDescent="0.25">
      <c r="E4316" s="11">
        <v>40758</v>
      </c>
      <c r="F4316">
        <v>2023.1321812519991</v>
      </c>
      <c r="G4316">
        <v>6002.0799920574618</v>
      </c>
    </row>
    <row r="4317" spans="5:7" ht="13.5" thickBot="1" x14ac:dyDescent="0.25">
      <c r="E4317" s="120">
        <v>40759</v>
      </c>
      <c r="F4317">
        <v>2031.943406174591</v>
      </c>
      <c r="G4317">
        <v>6028.2204871291578</v>
      </c>
    </row>
    <row r="4318" spans="5:7" ht="13.5" thickBot="1" x14ac:dyDescent="0.25">
      <c r="E4318" s="11">
        <v>40760</v>
      </c>
      <c r="F4318">
        <v>1997.8592474033082</v>
      </c>
      <c r="G4318">
        <v>5927.1021077652222</v>
      </c>
    </row>
    <row r="4319" spans="5:7" ht="13.5" thickBot="1" x14ac:dyDescent="0.25">
      <c r="E4319" s="11">
        <v>40763</v>
      </c>
      <c r="F4319">
        <v>1942.6478987839414</v>
      </c>
      <c r="G4319">
        <v>5763.3051329784648</v>
      </c>
    </row>
    <row r="4320" spans="5:7" ht="13.5" thickBot="1" x14ac:dyDescent="0.25">
      <c r="E4320" s="11">
        <v>40764</v>
      </c>
      <c r="F4320">
        <v>1893.5864800585357</v>
      </c>
      <c r="G4320">
        <v>5617.753318597518</v>
      </c>
    </row>
    <row r="4321" spans="5:7" ht="13.5" thickBot="1" x14ac:dyDescent="0.25">
      <c r="E4321" s="11">
        <v>40765</v>
      </c>
      <c r="F4321">
        <v>1957.3320022467087</v>
      </c>
      <c r="G4321">
        <v>5806.8688528440816</v>
      </c>
    </row>
    <row r="4322" spans="5:7" ht="13.5" thickBot="1" x14ac:dyDescent="0.25">
      <c r="E4322" s="11">
        <v>40766</v>
      </c>
      <c r="F4322">
        <v>1935.7002945906863</v>
      </c>
      <c r="G4322">
        <v>5742.6934910365799</v>
      </c>
    </row>
    <row r="4323" spans="5:7" ht="13.5" thickBot="1" x14ac:dyDescent="0.25">
      <c r="E4323" s="11">
        <v>40767</v>
      </c>
      <c r="F4323">
        <v>1945.9374158329904</v>
      </c>
      <c r="G4323">
        <v>5773.0642306027294</v>
      </c>
    </row>
    <row r="4324" spans="5:7" ht="13.5" thickBot="1" x14ac:dyDescent="0.25">
      <c r="E4324" s="11">
        <v>40770</v>
      </c>
      <c r="F4324">
        <v>1953.6282636890394</v>
      </c>
      <c r="G4324">
        <v>5795.8808732652878</v>
      </c>
    </row>
    <row r="4325" spans="5:7" ht="13.5" thickBot="1" x14ac:dyDescent="0.25">
      <c r="E4325" s="11">
        <v>40771</v>
      </c>
      <c r="F4325">
        <v>1955.8227830569404</v>
      </c>
      <c r="G4325">
        <v>5802.3914121773378</v>
      </c>
    </row>
    <row r="4326" spans="5:7" ht="13.5" thickBot="1" x14ac:dyDescent="0.25">
      <c r="E4326" s="11">
        <v>40772</v>
      </c>
      <c r="F4326">
        <v>1949.3373846960897</v>
      </c>
      <c r="G4326">
        <v>5783.1510085581858</v>
      </c>
    </row>
    <row r="4327" spans="5:7" ht="13.5" thickBot="1" x14ac:dyDescent="0.25">
      <c r="E4327" s="11">
        <v>40773</v>
      </c>
      <c r="F4327">
        <v>1944.7161391027312</v>
      </c>
      <c r="G4327">
        <v>5769.4410364805753</v>
      </c>
    </row>
    <row r="4328" spans="5:7" ht="13.5" thickBot="1" x14ac:dyDescent="0.25">
      <c r="E4328" s="11">
        <v>40774</v>
      </c>
      <c r="F4328">
        <v>1920.1582334233769</v>
      </c>
      <c r="G4328">
        <v>5696.5844452549491</v>
      </c>
    </row>
    <row r="4329" spans="5:7" ht="13.5" thickBot="1" x14ac:dyDescent="0.25">
      <c r="E4329" s="11">
        <v>40777</v>
      </c>
      <c r="F4329">
        <v>1913.7532800051463</v>
      </c>
      <c r="G4329">
        <v>5677.5826997843033</v>
      </c>
    </row>
    <row r="4330" spans="5:7" ht="13.5" thickBot="1" x14ac:dyDescent="0.25">
      <c r="E4330" s="11">
        <v>40778</v>
      </c>
      <c r="F4330">
        <v>1932.5716311831297</v>
      </c>
      <c r="G4330">
        <v>5733.41160218404</v>
      </c>
    </row>
    <row r="4331" spans="5:7" ht="13.5" thickBot="1" x14ac:dyDescent="0.25">
      <c r="E4331" s="11">
        <v>40779</v>
      </c>
      <c r="F4331">
        <v>1940.5257535777171</v>
      </c>
      <c r="G4331">
        <v>5757.0093084146756</v>
      </c>
    </row>
    <row r="4332" spans="5:7" ht="13.5" thickBot="1" x14ac:dyDescent="0.25">
      <c r="E4332" s="11">
        <v>40780</v>
      </c>
      <c r="F4332">
        <v>1944.6841795775654</v>
      </c>
      <c r="G4332">
        <v>5769.3462213081757</v>
      </c>
    </row>
    <row r="4333" spans="5:7" ht="13.5" thickBot="1" x14ac:dyDescent="0.25">
      <c r="E4333" s="11">
        <v>40781</v>
      </c>
      <c r="F4333">
        <v>1941.6992144937342</v>
      </c>
      <c r="G4333">
        <v>5760.490646090364</v>
      </c>
    </row>
    <row r="4334" spans="5:7" ht="13.5" thickBot="1" x14ac:dyDescent="0.25">
      <c r="E4334" s="11">
        <v>40784</v>
      </c>
      <c r="F4334">
        <v>1945.15</v>
      </c>
      <c r="G4334">
        <v>5770.73</v>
      </c>
    </row>
    <row r="4335" spans="5:7" ht="13.5" thickBot="1" x14ac:dyDescent="0.25">
      <c r="E4335" s="11">
        <v>40785</v>
      </c>
      <c r="F4335">
        <v>1950.66</v>
      </c>
      <c r="G4335">
        <v>5787.07</v>
      </c>
    </row>
    <row r="4336" spans="5:7" ht="13.5" thickBot="1" x14ac:dyDescent="0.25">
      <c r="E4336" s="11">
        <v>40787</v>
      </c>
      <c r="F4336">
        <v>1954.09</v>
      </c>
      <c r="G4336">
        <v>5797.24</v>
      </c>
    </row>
    <row r="4337" spans="5:7" ht="13.5" thickBot="1" x14ac:dyDescent="0.25">
      <c r="E4337" s="11">
        <v>40791</v>
      </c>
      <c r="F4337">
        <v>1946.98</v>
      </c>
      <c r="G4337">
        <v>5776.16</v>
      </c>
    </row>
    <row r="4338" spans="5:7" ht="13.5" thickBot="1" x14ac:dyDescent="0.25">
      <c r="E4338" s="11">
        <v>40792</v>
      </c>
      <c r="F4338">
        <v>1929.85</v>
      </c>
      <c r="G4338">
        <v>5728.24</v>
      </c>
    </row>
    <row r="4339" spans="5:7" ht="13.5" thickBot="1" x14ac:dyDescent="0.25">
      <c r="E4339" s="11">
        <v>40793</v>
      </c>
      <c r="F4339">
        <v>1932.21</v>
      </c>
      <c r="G4339">
        <v>5735.26</v>
      </c>
    </row>
    <row r="4340" spans="5:7" ht="13.5" thickBot="1" x14ac:dyDescent="0.25">
      <c r="E4340" s="11">
        <v>40794</v>
      </c>
      <c r="F4340">
        <v>1947.26</v>
      </c>
      <c r="G4340">
        <v>5779.9</v>
      </c>
    </row>
    <row r="4341" spans="5:7" ht="13.5" thickBot="1" x14ac:dyDescent="0.25">
      <c r="E4341" s="11">
        <v>40795</v>
      </c>
      <c r="F4341">
        <v>1931.66</v>
      </c>
      <c r="G4341">
        <v>5733.61</v>
      </c>
    </row>
    <row r="4342" spans="5:7" ht="13.5" thickBot="1" x14ac:dyDescent="0.25">
      <c r="E4342" s="11">
        <v>40798</v>
      </c>
      <c r="F4342">
        <v>1929.05</v>
      </c>
      <c r="G4342">
        <v>5725.87</v>
      </c>
    </row>
    <row r="4343" spans="5:7" ht="13.5" thickBot="1" x14ac:dyDescent="0.25">
      <c r="E4343" s="11">
        <v>40799</v>
      </c>
      <c r="F4343">
        <v>1925.58</v>
      </c>
      <c r="G4343">
        <v>5715.57</v>
      </c>
    </row>
    <row r="4344" spans="5:7" ht="13.5" thickBot="1" x14ac:dyDescent="0.25">
      <c r="E4344" s="11">
        <v>40800</v>
      </c>
      <c r="F4344">
        <v>1907.27</v>
      </c>
      <c r="G4344">
        <v>5686.52</v>
      </c>
    </row>
    <row r="4345" spans="5:7" ht="13.5" thickBot="1" x14ac:dyDescent="0.25">
      <c r="E4345" s="11">
        <v>40801</v>
      </c>
      <c r="F4345">
        <v>1895.97</v>
      </c>
      <c r="G4345">
        <v>5652.84</v>
      </c>
    </row>
    <row r="4346" spans="5:7" ht="13.5" thickBot="1" x14ac:dyDescent="0.25">
      <c r="E4346" s="11">
        <v>40802</v>
      </c>
      <c r="F4346">
        <v>1899.5</v>
      </c>
      <c r="G4346">
        <v>5663.37</v>
      </c>
    </row>
    <row r="4347" spans="5:7" ht="13.5" thickBot="1" x14ac:dyDescent="0.25">
      <c r="E4347" s="11">
        <v>40805</v>
      </c>
      <c r="F4347">
        <v>1899.19</v>
      </c>
      <c r="G4347">
        <v>5662.44</v>
      </c>
    </row>
    <row r="4348" spans="5:7" ht="13.5" thickBot="1" x14ac:dyDescent="0.25">
      <c r="E4348" s="11">
        <v>40806</v>
      </c>
      <c r="F4348">
        <v>1892.86</v>
      </c>
      <c r="G4348">
        <v>5643.55</v>
      </c>
    </row>
    <row r="4349" spans="5:7" ht="13.5" thickBot="1" x14ac:dyDescent="0.25">
      <c r="E4349" s="11">
        <v>40807</v>
      </c>
      <c r="F4349">
        <v>1892.43</v>
      </c>
      <c r="G4349">
        <v>5642.28</v>
      </c>
    </row>
    <row r="4350" spans="5:7" ht="13.5" thickBot="1" x14ac:dyDescent="0.25">
      <c r="E4350" s="11">
        <v>40808</v>
      </c>
      <c r="F4350">
        <v>1886.58</v>
      </c>
      <c r="G4350">
        <v>5624.85</v>
      </c>
    </row>
    <row r="4351" spans="5:7" ht="13.5" thickBot="1" x14ac:dyDescent="0.25">
      <c r="E4351" s="11">
        <v>40809</v>
      </c>
      <c r="F4351">
        <v>1856.72</v>
      </c>
      <c r="G4351">
        <v>5535.81</v>
      </c>
    </row>
    <row r="4352" spans="5:7" ht="13.5" thickBot="1" x14ac:dyDescent="0.25">
      <c r="E4352" s="11">
        <v>40812</v>
      </c>
      <c r="F4352">
        <v>1850.12</v>
      </c>
      <c r="G4352">
        <v>5516.15</v>
      </c>
    </row>
    <row r="4353" spans="5:7" ht="13.5" thickBot="1" x14ac:dyDescent="0.25">
      <c r="E4353" s="11">
        <v>40813</v>
      </c>
      <c r="F4353">
        <v>1862.23</v>
      </c>
      <c r="G4353">
        <v>5552.25</v>
      </c>
    </row>
    <row r="4354" spans="5:7" ht="13.5" thickBot="1" x14ac:dyDescent="0.25">
      <c r="E4354" s="11">
        <v>40814</v>
      </c>
      <c r="F4354">
        <v>1886.77</v>
      </c>
      <c r="G4354">
        <v>5625.4</v>
      </c>
    </row>
    <row r="4355" spans="5:7" ht="13.5" thickBot="1" x14ac:dyDescent="0.25">
      <c r="E4355" s="11">
        <v>40815</v>
      </c>
      <c r="F4355">
        <v>1886.66</v>
      </c>
      <c r="G4355">
        <v>5625.1</v>
      </c>
    </row>
    <row r="4356" spans="5:7" ht="13.5" thickBot="1" x14ac:dyDescent="0.25">
      <c r="E4356" s="11">
        <v>40816</v>
      </c>
      <c r="F4356">
        <v>1900.68</v>
      </c>
      <c r="G4356">
        <v>5666.89</v>
      </c>
    </row>
    <row r="4357" spans="5:7" ht="13.5" thickBot="1" x14ac:dyDescent="0.25">
      <c r="E4357" s="11">
        <v>40819</v>
      </c>
      <c r="F4357">
        <v>1893.89</v>
      </c>
      <c r="G4357">
        <v>5646.63</v>
      </c>
    </row>
    <row r="4358" spans="5:7" ht="13.5" thickBot="1" x14ac:dyDescent="0.25">
      <c r="E4358" s="11">
        <v>40820</v>
      </c>
      <c r="F4358">
        <v>1894.34</v>
      </c>
      <c r="G4358">
        <v>5647.99</v>
      </c>
    </row>
    <row r="4359" spans="5:7" ht="13.5" thickBot="1" x14ac:dyDescent="0.25">
      <c r="E4359" s="11">
        <v>40821</v>
      </c>
      <c r="F4359">
        <v>1886.44</v>
      </c>
      <c r="G4359">
        <v>5624.44</v>
      </c>
    </row>
    <row r="4360" spans="5:7" ht="13.5" thickBot="1" x14ac:dyDescent="0.25">
      <c r="E4360" s="11">
        <v>40822</v>
      </c>
      <c r="F4360">
        <v>1881.05</v>
      </c>
      <c r="G4360">
        <v>5608.35</v>
      </c>
    </row>
    <row r="4361" spans="5:7" ht="13.5" thickBot="1" x14ac:dyDescent="0.25">
      <c r="E4361" s="11">
        <v>40823</v>
      </c>
      <c r="F4361">
        <v>1887.07</v>
      </c>
      <c r="G4361">
        <v>5626.4</v>
      </c>
    </row>
    <row r="4362" spans="5:7" ht="13.5" thickBot="1" x14ac:dyDescent="0.25">
      <c r="E4362" s="11">
        <v>40826</v>
      </c>
      <c r="F4362">
        <v>1884.59</v>
      </c>
      <c r="G4362">
        <v>5618.99</v>
      </c>
    </row>
    <row r="4363" spans="5:7" ht="13.5" thickBot="1" x14ac:dyDescent="0.25">
      <c r="E4363" s="11">
        <v>40827</v>
      </c>
      <c r="F4363">
        <v>1884.3</v>
      </c>
      <c r="G4363">
        <v>5618.13</v>
      </c>
    </row>
    <row r="4364" spans="5:7" ht="13.5" thickBot="1" x14ac:dyDescent="0.25">
      <c r="E4364" s="11">
        <v>40828</v>
      </c>
      <c r="F4364">
        <v>1883.19</v>
      </c>
      <c r="G4364">
        <v>5615.04</v>
      </c>
    </row>
    <row r="4365" spans="5:7" ht="13.5" thickBot="1" x14ac:dyDescent="0.25">
      <c r="E4365" s="11">
        <v>40829</v>
      </c>
      <c r="F4365">
        <v>1881.29</v>
      </c>
      <c r="G4365">
        <v>5609.68</v>
      </c>
    </row>
    <row r="4366" spans="5:7" ht="13.5" thickBot="1" x14ac:dyDescent="0.25">
      <c r="E4366" s="11">
        <v>40830</v>
      </c>
      <c r="F4366">
        <v>1883.66</v>
      </c>
      <c r="G4366">
        <v>5619.39</v>
      </c>
    </row>
    <row r="4367" spans="5:7" ht="13.5" thickBot="1" x14ac:dyDescent="0.25">
      <c r="E4367" s="11">
        <v>40833</v>
      </c>
      <c r="F4367">
        <v>1880.33</v>
      </c>
      <c r="G4367">
        <v>5611.53</v>
      </c>
    </row>
    <row r="4368" spans="5:7" ht="13.5" thickBot="1" x14ac:dyDescent="0.25">
      <c r="E4368" s="11">
        <v>40834</v>
      </c>
      <c r="F4368">
        <v>1890.96</v>
      </c>
      <c r="G4368">
        <v>5643.24</v>
      </c>
    </row>
    <row r="4369" spans="5:7" ht="13.5" thickBot="1" x14ac:dyDescent="0.25">
      <c r="E4369" s="11">
        <v>40835</v>
      </c>
      <c r="F4369">
        <v>1886.77</v>
      </c>
      <c r="G4369">
        <v>5630.75</v>
      </c>
    </row>
    <row r="4370" spans="5:7" ht="13.5" thickBot="1" x14ac:dyDescent="0.25">
      <c r="E4370" s="11">
        <v>40836</v>
      </c>
      <c r="F4370">
        <v>1886.46</v>
      </c>
      <c r="G4370">
        <v>5629.8</v>
      </c>
    </row>
    <row r="4371" spans="5:7" ht="13.5" thickBot="1" x14ac:dyDescent="0.25">
      <c r="E4371" s="11">
        <v>40837</v>
      </c>
      <c r="F4371">
        <v>1896.85</v>
      </c>
      <c r="G4371">
        <v>5660.81</v>
      </c>
    </row>
    <row r="4372" spans="5:7" ht="13.5" thickBot="1" x14ac:dyDescent="0.25">
      <c r="E4372" s="11">
        <v>40840</v>
      </c>
      <c r="F4372">
        <v>1900.32</v>
      </c>
      <c r="G4372">
        <v>5671.18</v>
      </c>
    </row>
    <row r="4373" spans="5:7" ht="13.5" thickBot="1" x14ac:dyDescent="0.25">
      <c r="E4373" s="11">
        <v>40841</v>
      </c>
      <c r="F4373">
        <v>1913.81</v>
      </c>
      <c r="G4373">
        <v>5711.45</v>
      </c>
    </row>
    <row r="4374" spans="5:7" ht="13.5" thickBot="1" x14ac:dyDescent="0.25">
      <c r="E4374" s="11">
        <v>40843</v>
      </c>
      <c r="F4374">
        <v>1904.2</v>
      </c>
      <c r="G4374">
        <v>5684.06</v>
      </c>
    </row>
    <row r="4375" spans="5:7" ht="13.5" thickBot="1" x14ac:dyDescent="0.25">
      <c r="E4375" s="11">
        <v>40844</v>
      </c>
      <c r="F4375">
        <v>1893.72</v>
      </c>
      <c r="G4375">
        <v>5652.8</v>
      </c>
    </row>
    <row r="4376" spans="5:7" ht="13.5" thickBot="1" x14ac:dyDescent="0.25">
      <c r="E4376" s="11">
        <v>40847</v>
      </c>
      <c r="F4376">
        <v>1883.01</v>
      </c>
      <c r="G4376">
        <v>5620.82</v>
      </c>
    </row>
    <row r="4377" spans="5:7" ht="13.5" thickBot="1" x14ac:dyDescent="0.25">
      <c r="E4377" s="11">
        <v>40850</v>
      </c>
      <c r="F4377">
        <v>1888.97</v>
      </c>
      <c r="G4377">
        <v>5638.62</v>
      </c>
    </row>
    <row r="4378" spans="5:7" ht="13.5" thickBot="1" x14ac:dyDescent="0.25">
      <c r="E4378" s="11">
        <v>40851</v>
      </c>
      <c r="F4378">
        <v>1892.54</v>
      </c>
      <c r="G4378">
        <v>5649.26</v>
      </c>
    </row>
    <row r="4379" spans="5:7" ht="13.5" thickBot="1" x14ac:dyDescent="0.25">
      <c r="E4379" s="11">
        <v>40854</v>
      </c>
      <c r="F4379">
        <v>1909.48</v>
      </c>
      <c r="G4379">
        <v>5699.84</v>
      </c>
    </row>
    <row r="4380" spans="5:7" ht="13.5" thickBot="1" x14ac:dyDescent="0.25">
      <c r="E4380" s="11">
        <v>40855</v>
      </c>
      <c r="F4380">
        <v>1910.99</v>
      </c>
      <c r="G4380">
        <v>5704.33</v>
      </c>
    </row>
    <row r="4381" spans="5:7" ht="13.5" thickBot="1" x14ac:dyDescent="0.25">
      <c r="E4381" s="11">
        <v>40856</v>
      </c>
      <c r="F4381">
        <v>1911.7</v>
      </c>
      <c r="G4381">
        <v>5706.44</v>
      </c>
    </row>
    <row r="4382" spans="5:7" ht="13.5" thickBot="1" x14ac:dyDescent="0.25">
      <c r="E4382" s="11">
        <v>40857</v>
      </c>
      <c r="F4382">
        <v>1912.16</v>
      </c>
      <c r="G4382">
        <v>5707.82</v>
      </c>
    </row>
    <row r="4383" spans="5:7" ht="13.5" thickBot="1" x14ac:dyDescent="0.25">
      <c r="E4383" s="11">
        <v>40858</v>
      </c>
      <c r="F4383">
        <v>1920.1</v>
      </c>
      <c r="G4383">
        <v>5731.54</v>
      </c>
    </row>
    <row r="4384" spans="5:7" ht="13.5" thickBot="1" x14ac:dyDescent="0.25">
      <c r="E4384" s="11">
        <v>40861</v>
      </c>
      <c r="F4384">
        <v>1923.94</v>
      </c>
      <c r="G4384">
        <v>5743</v>
      </c>
    </row>
    <row r="4385" spans="5:7" ht="13.5" thickBot="1" x14ac:dyDescent="0.25">
      <c r="E4385" s="11">
        <v>40862</v>
      </c>
      <c r="F4385">
        <v>1918.09</v>
      </c>
      <c r="G4385">
        <v>5725.52</v>
      </c>
    </row>
    <row r="4386" spans="5:7" ht="13.5" thickBot="1" x14ac:dyDescent="0.25">
      <c r="E4386" s="11">
        <v>40863</v>
      </c>
      <c r="F4386">
        <v>1908.67</v>
      </c>
      <c r="G4386">
        <v>5697.41</v>
      </c>
    </row>
    <row r="4387" spans="5:7" ht="13.5" thickBot="1" x14ac:dyDescent="0.25">
      <c r="E4387" s="11">
        <v>40864</v>
      </c>
      <c r="F4387">
        <v>1908.56</v>
      </c>
      <c r="G4387">
        <v>5697.08</v>
      </c>
    </row>
    <row r="4388" spans="5:7" ht="13.5" thickBot="1" x14ac:dyDescent="0.25">
      <c r="E4388" s="11">
        <v>40865</v>
      </c>
      <c r="F4388">
        <v>1899.89</v>
      </c>
      <c r="G4388">
        <v>5671.19</v>
      </c>
    </row>
    <row r="4389" spans="5:7" ht="13.5" thickBot="1" x14ac:dyDescent="0.25">
      <c r="E4389" s="11">
        <v>40868</v>
      </c>
      <c r="F4389">
        <v>1896.14</v>
      </c>
      <c r="G4389">
        <v>5660.01</v>
      </c>
    </row>
    <row r="4390" spans="5:7" ht="13.5" thickBot="1" x14ac:dyDescent="0.25">
      <c r="E4390" s="11">
        <v>40869</v>
      </c>
      <c r="F4390">
        <v>1894.03</v>
      </c>
      <c r="G4390">
        <v>5653.71</v>
      </c>
    </row>
    <row r="4391" spans="5:7" ht="13.5" thickBot="1" x14ac:dyDescent="0.25">
      <c r="E4391" s="11">
        <v>40870</v>
      </c>
      <c r="F4391">
        <v>1891.27</v>
      </c>
      <c r="G4391">
        <v>5645.47</v>
      </c>
    </row>
    <row r="4392" spans="5:7" ht="13.5" thickBot="1" x14ac:dyDescent="0.25">
      <c r="E4392" s="11">
        <v>40871</v>
      </c>
      <c r="F4392">
        <v>1890.18</v>
      </c>
      <c r="G4392">
        <v>5642.23</v>
      </c>
    </row>
    <row r="4393" spans="5:7" ht="13.5" thickBot="1" x14ac:dyDescent="0.25">
      <c r="E4393" s="11">
        <v>40872</v>
      </c>
      <c r="F4393">
        <v>1884.59</v>
      </c>
      <c r="G4393">
        <v>5626.95</v>
      </c>
    </row>
    <row r="4394" spans="5:7" ht="13.5" thickBot="1" x14ac:dyDescent="0.25">
      <c r="E4394" s="11">
        <v>40875</v>
      </c>
      <c r="F4394">
        <v>1881.27</v>
      </c>
      <c r="G4394">
        <v>5619.34</v>
      </c>
    </row>
    <row r="4395" spans="5:7" ht="13.5" thickBot="1" x14ac:dyDescent="0.25">
      <c r="E4395" s="11">
        <v>40876</v>
      </c>
      <c r="F4395">
        <v>1874.92</v>
      </c>
      <c r="G4395">
        <v>5602.73</v>
      </c>
    </row>
    <row r="4396" spans="5:7" ht="13.5" thickBot="1" x14ac:dyDescent="0.25">
      <c r="E4396" s="11">
        <v>40877</v>
      </c>
      <c r="F4396">
        <v>1864.08</v>
      </c>
      <c r="G4396">
        <v>5590.68</v>
      </c>
    </row>
    <row r="4397" spans="5:7" ht="13.5" thickBot="1" x14ac:dyDescent="0.25">
      <c r="E4397" s="11">
        <v>40878</v>
      </c>
      <c r="F4397">
        <v>1859.93</v>
      </c>
      <c r="G4397">
        <v>5578.23</v>
      </c>
    </row>
    <row r="4398" spans="5:7" ht="13.5" thickBot="1" x14ac:dyDescent="0.25">
      <c r="E4398" s="11">
        <v>40879</v>
      </c>
      <c r="F4398">
        <v>1859.72</v>
      </c>
      <c r="G4398">
        <v>5577.6</v>
      </c>
    </row>
    <row r="4399" spans="5:7" ht="13.5" thickBot="1" x14ac:dyDescent="0.25">
      <c r="E4399" s="11">
        <v>40882</v>
      </c>
      <c r="F4399">
        <v>1861.26</v>
      </c>
      <c r="G4399">
        <v>5582.21</v>
      </c>
    </row>
    <row r="4400" spans="5:7" ht="13.5" thickBot="1" x14ac:dyDescent="0.25">
      <c r="E4400" s="11">
        <v>40883</v>
      </c>
      <c r="F4400">
        <v>1864.47</v>
      </c>
      <c r="G4400">
        <v>5591.84</v>
      </c>
    </row>
    <row r="4401" spans="5:7" ht="13.5" thickBot="1" x14ac:dyDescent="0.25">
      <c r="E4401" s="11">
        <v>40884</v>
      </c>
      <c r="F4401">
        <v>1864.15</v>
      </c>
      <c r="G4401">
        <v>5590.88</v>
      </c>
    </row>
    <row r="4402" spans="5:7" ht="13.5" thickBot="1" x14ac:dyDescent="0.25">
      <c r="E4402" s="11">
        <v>40885</v>
      </c>
      <c r="F4402">
        <v>1859.48</v>
      </c>
      <c r="G4402">
        <v>5576.88</v>
      </c>
    </row>
    <row r="4403" spans="5:7" ht="13.5" thickBot="1" x14ac:dyDescent="0.25">
      <c r="E4403" s="11">
        <v>40886</v>
      </c>
      <c r="F4403">
        <v>1859.92</v>
      </c>
      <c r="G4403">
        <v>5578.19</v>
      </c>
    </row>
    <row r="4404" spans="5:7" ht="13.5" thickBot="1" x14ac:dyDescent="0.25">
      <c r="E4404" s="11">
        <v>40889</v>
      </c>
      <c r="F4404">
        <v>1857.13</v>
      </c>
      <c r="G4404">
        <v>5569.83</v>
      </c>
    </row>
    <row r="4405" spans="5:7" ht="13.5" thickBot="1" x14ac:dyDescent="0.25">
      <c r="E4405" s="11">
        <v>40890</v>
      </c>
      <c r="F4405">
        <v>1861.18</v>
      </c>
      <c r="G4405">
        <v>5581.97</v>
      </c>
    </row>
    <row r="4406" spans="5:7" ht="13.5" thickBot="1" x14ac:dyDescent="0.25">
      <c r="E4406" s="11">
        <v>40891</v>
      </c>
      <c r="F4406">
        <v>1857.64</v>
      </c>
      <c r="G4406">
        <v>5573.34</v>
      </c>
    </row>
    <row r="4407" spans="5:7" ht="13.5" thickBot="1" x14ac:dyDescent="0.25">
      <c r="E4407" s="11">
        <v>40892</v>
      </c>
      <c r="F4407">
        <v>1862.04</v>
      </c>
      <c r="G4407">
        <v>5586.53</v>
      </c>
    </row>
    <row r="4408" spans="5:7" ht="13.5" thickBot="1" x14ac:dyDescent="0.25">
      <c r="E4408" s="11">
        <v>40893</v>
      </c>
      <c r="F4408">
        <v>1855.75</v>
      </c>
      <c r="G4408">
        <v>5567.66</v>
      </c>
    </row>
    <row r="4409" spans="5:7" ht="13.5" thickBot="1" x14ac:dyDescent="0.25">
      <c r="E4409" s="11">
        <v>40896</v>
      </c>
      <c r="F4409">
        <v>1854.98</v>
      </c>
      <c r="G4409">
        <v>5565.34</v>
      </c>
    </row>
    <row r="4410" spans="5:7" ht="13.5" thickBot="1" x14ac:dyDescent="0.25">
      <c r="E4410" s="11">
        <v>40897</v>
      </c>
      <c r="F4410">
        <v>1850.2</v>
      </c>
      <c r="G4410">
        <v>5551</v>
      </c>
    </row>
    <row r="4411" spans="5:7" ht="13.5" thickBot="1" x14ac:dyDescent="0.25">
      <c r="E4411" s="11">
        <v>40898</v>
      </c>
      <c r="F4411">
        <v>1858.56</v>
      </c>
      <c r="G4411">
        <v>5576.07</v>
      </c>
    </row>
    <row r="4412" spans="5:7" ht="13.5" thickBot="1" x14ac:dyDescent="0.25">
      <c r="E4412" s="11">
        <v>40899</v>
      </c>
      <c r="F4412">
        <v>1860.14</v>
      </c>
      <c r="G4412">
        <v>5586.83</v>
      </c>
    </row>
    <row r="4413" spans="5:7" ht="13.5" thickBot="1" x14ac:dyDescent="0.25">
      <c r="E4413" s="11">
        <v>40900</v>
      </c>
      <c r="F4413">
        <v>1869.76</v>
      </c>
      <c r="G4413">
        <v>5615.72</v>
      </c>
    </row>
    <row r="4414" spans="5:7" ht="13.5" thickBot="1" x14ac:dyDescent="0.25">
      <c r="E4414" s="11">
        <v>40903</v>
      </c>
      <c r="F4414">
        <v>1873.01</v>
      </c>
      <c r="G4414">
        <v>5625.49</v>
      </c>
    </row>
    <row r="4415" spans="5:7" ht="13.5" thickBot="1" x14ac:dyDescent="0.25">
      <c r="E4415" s="11">
        <v>40904</v>
      </c>
      <c r="F4415">
        <v>1871.15</v>
      </c>
      <c r="G4415">
        <v>5619.91</v>
      </c>
    </row>
    <row r="4416" spans="5:7" ht="13.5" thickBot="1" x14ac:dyDescent="0.25">
      <c r="E4416" s="11">
        <v>40905</v>
      </c>
      <c r="F4416">
        <v>1882.34</v>
      </c>
      <c r="G4416">
        <v>5653.52</v>
      </c>
    </row>
    <row r="4417" spans="5:7" ht="13.5" thickBot="1" x14ac:dyDescent="0.25">
      <c r="E4417" s="11">
        <v>40906</v>
      </c>
      <c r="F4417">
        <v>1881.7</v>
      </c>
      <c r="G4417">
        <v>5653.6</v>
      </c>
    </row>
    <row r="4418" spans="5:7" ht="13.5" thickBot="1" x14ac:dyDescent="0.25">
      <c r="E4418" s="11">
        <v>40907</v>
      </c>
      <c r="F4418">
        <v>1888.38</v>
      </c>
      <c r="G4418">
        <v>5673.68</v>
      </c>
    </row>
    <row r="4419" spans="5:7" ht="13.5" thickBot="1" x14ac:dyDescent="0.25">
      <c r="E4419" s="11">
        <v>40911</v>
      </c>
      <c r="F4419">
        <v>1887.7</v>
      </c>
      <c r="G4419">
        <v>5672.67</v>
      </c>
    </row>
    <row r="4420" spans="5:7" ht="13.5" thickBot="1" x14ac:dyDescent="0.25">
      <c r="E4420" s="11">
        <v>40912</v>
      </c>
      <c r="F4420">
        <v>1890.12</v>
      </c>
      <c r="G4420">
        <v>5682.67</v>
      </c>
    </row>
    <row r="4421" spans="5:7" ht="13.5" thickBot="1" x14ac:dyDescent="0.25">
      <c r="E4421" s="11">
        <v>40913</v>
      </c>
      <c r="F4421">
        <v>1891.56</v>
      </c>
      <c r="G4421">
        <v>5687</v>
      </c>
    </row>
    <row r="4422" spans="5:7" ht="13.5" thickBot="1" x14ac:dyDescent="0.25">
      <c r="E4422" s="11">
        <v>40914</v>
      </c>
      <c r="F4422">
        <v>1893.72</v>
      </c>
      <c r="G4422">
        <v>5693.48</v>
      </c>
    </row>
    <row r="4423" spans="5:7" ht="13.5" thickBot="1" x14ac:dyDescent="0.25">
      <c r="E4423" s="11">
        <v>40917</v>
      </c>
      <c r="F4423">
        <v>1888.39</v>
      </c>
      <c r="G4423">
        <v>5677.47</v>
      </c>
    </row>
    <row r="4424" spans="5:7" ht="13.5" thickBot="1" x14ac:dyDescent="0.25">
      <c r="E4424" s="11">
        <v>40918</v>
      </c>
      <c r="F4424">
        <v>1884.39</v>
      </c>
      <c r="G4424">
        <v>5666.09</v>
      </c>
    </row>
    <row r="4425" spans="5:7" ht="13.5" thickBot="1" x14ac:dyDescent="0.25">
      <c r="E4425" s="11">
        <v>40919</v>
      </c>
      <c r="F4425">
        <v>1877.66</v>
      </c>
      <c r="G4425">
        <v>5648.95</v>
      </c>
    </row>
    <row r="4426" spans="5:7" ht="13.5" thickBot="1" x14ac:dyDescent="0.25">
      <c r="E4426" s="11">
        <v>40920</v>
      </c>
      <c r="F4426">
        <v>1871.27</v>
      </c>
      <c r="G4426">
        <v>5629.73</v>
      </c>
    </row>
    <row r="4427" spans="5:7" ht="13.5" thickBot="1" x14ac:dyDescent="0.25">
      <c r="E4427" s="11">
        <v>40921</v>
      </c>
      <c r="F4427">
        <v>1873.14</v>
      </c>
      <c r="G4427">
        <v>5635.36</v>
      </c>
    </row>
    <row r="4428" spans="5:7" ht="13.5" thickBot="1" x14ac:dyDescent="0.25">
      <c r="E4428" s="11">
        <v>40924</v>
      </c>
      <c r="F4428">
        <v>1872.26</v>
      </c>
      <c r="G4428">
        <v>5632.71</v>
      </c>
    </row>
    <row r="4429" spans="5:7" ht="13.5" thickBot="1" x14ac:dyDescent="0.25">
      <c r="E4429" s="11">
        <v>40925</v>
      </c>
      <c r="F4429">
        <v>1872.9</v>
      </c>
      <c r="G4429">
        <v>5634.65</v>
      </c>
    </row>
    <row r="4430" spans="5:7" ht="13.5" thickBot="1" x14ac:dyDescent="0.25">
      <c r="E4430" s="11">
        <v>40926</v>
      </c>
      <c r="F4430">
        <v>1864.49</v>
      </c>
      <c r="G4430">
        <v>5609.34</v>
      </c>
    </row>
    <row r="4431" spans="5:7" ht="13.5" thickBot="1" x14ac:dyDescent="0.25">
      <c r="E4431" s="11">
        <v>40927</v>
      </c>
      <c r="F4431">
        <v>1863.44</v>
      </c>
      <c r="G4431">
        <v>5606.18</v>
      </c>
    </row>
    <row r="4432" spans="5:7" ht="13.5" thickBot="1" x14ac:dyDescent="0.25">
      <c r="E4432" s="11">
        <v>40928</v>
      </c>
      <c r="F4432">
        <v>1852.89</v>
      </c>
      <c r="G4432">
        <v>5574.42</v>
      </c>
    </row>
    <row r="4433" spans="5:7" ht="13.5" thickBot="1" x14ac:dyDescent="0.25">
      <c r="E4433" s="11">
        <v>40932</v>
      </c>
      <c r="F4433">
        <v>1847.53</v>
      </c>
      <c r="G4433">
        <v>5558.32</v>
      </c>
    </row>
    <row r="4434" spans="5:7" ht="13.5" thickBot="1" x14ac:dyDescent="0.25">
      <c r="E4434" s="11">
        <v>40933</v>
      </c>
      <c r="F4434">
        <v>1837.2</v>
      </c>
      <c r="G4434">
        <v>5527.23</v>
      </c>
    </row>
    <row r="4435" spans="5:7" ht="13.5" thickBot="1" x14ac:dyDescent="0.25">
      <c r="E4435" s="11">
        <v>40934</v>
      </c>
      <c r="F4435">
        <v>1835.99</v>
      </c>
      <c r="G4435">
        <v>5523.6</v>
      </c>
    </row>
    <row r="4436" spans="5:7" ht="13.5" thickBot="1" x14ac:dyDescent="0.25">
      <c r="E4436" s="11">
        <v>40935</v>
      </c>
      <c r="F4436">
        <v>1835.39</v>
      </c>
      <c r="G4436">
        <v>5521.79</v>
      </c>
    </row>
    <row r="4437" spans="5:7" ht="13.5" thickBot="1" x14ac:dyDescent="0.25">
      <c r="E4437" s="11">
        <v>40938</v>
      </c>
      <c r="F4437">
        <v>1839.69</v>
      </c>
      <c r="G4437">
        <v>5534.72</v>
      </c>
    </row>
    <row r="4438" spans="5:7" ht="13.5" thickBot="1" x14ac:dyDescent="0.25">
      <c r="E4438" s="11">
        <v>40939</v>
      </c>
      <c r="F4438">
        <v>1828.13</v>
      </c>
      <c r="G4438">
        <v>5499.93</v>
      </c>
    </row>
    <row r="4439" spans="5:7" ht="13.5" thickBot="1" x14ac:dyDescent="0.25">
      <c r="E4439" s="11">
        <v>40941</v>
      </c>
      <c r="F4439">
        <v>1831.28</v>
      </c>
      <c r="G4439">
        <v>5509.42</v>
      </c>
    </row>
    <row r="4440" spans="5:7" ht="13.5" thickBot="1" x14ac:dyDescent="0.25">
      <c r="E4440" s="11">
        <v>40942</v>
      </c>
      <c r="F4440">
        <v>1832.78</v>
      </c>
      <c r="G4440">
        <v>5513.94</v>
      </c>
    </row>
    <row r="4441" spans="5:7" ht="13.5" thickBot="1" x14ac:dyDescent="0.25">
      <c r="E4441" s="11">
        <v>40945</v>
      </c>
      <c r="F4441">
        <v>1829.01</v>
      </c>
      <c r="G4441">
        <v>5502.6</v>
      </c>
    </row>
    <row r="4442" spans="5:7" ht="13.5" thickBot="1" x14ac:dyDescent="0.25">
      <c r="E4442" s="11">
        <v>40947</v>
      </c>
      <c r="F4442">
        <v>1833.49</v>
      </c>
      <c r="G4442">
        <v>5518.04</v>
      </c>
    </row>
    <row r="4443" spans="5:7" ht="13.5" thickBot="1" x14ac:dyDescent="0.25">
      <c r="E4443" s="11">
        <v>40948</v>
      </c>
      <c r="F4443">
        <v>1833.1</v>
      </c>
      <c r="G4443">
        <v>5517.26</v>
      </c>
    </row>
    <row r="4444" spans="5:7" ht="13.5" thickBot="1" x14ac:dyDescent="0.25">
      <c r="E4444" s="11">
        <v>40949</v>
      </c>
      <c r="F4444">
        <v>1832.83</v>
      </c>
      <c r="G4444">
        <v>5521.27</v>
      </c>
    </row>
    <row r="4445" spans="5:7" ht="13.5" thickBot="1" x14ac:dyDescent="0.25">
      <c r="E4445" s="11">
        <v>40952</v>
      </c>
      <c r="F4445">
        <v>1824.86</v>
      </c>
      <c r="G4445">
        <v>5497.27</v>
      </c>
    </row>
    <row r="4446" spans="5:7" ht="13.5" thickBot="1" x14ac:dyDescent="0.25">
      <c r="E4446" s="11">
        <v>40953</v>
      </c>
      <c r="F4446">
        <v>1814.91</v>
      </c>
      <c r="G4446">
        <v>5467.29</v>
      </c>
    </row>
    <row r="4447" spans="5:7" ht="13.5" thickBot="1" x14ac:dyDescent="0.25">
      <c r="E4447" s="11">
        <v>40954</v>
      </c>
      <c r="F4447">
        <v>1824.28</v>
      </c>
      <c r="G4447">
        <v>5495.52</v>
      </c>
    </row>
    <row r="4448" spans="5:7" ht="13.5" thickBot="1" x14ac:dyDescent="0.25">
      <c r="E4448" s="11">
        <v>40955</v>
      </c>
      <c r="F4448">
        <v>1820.55</v>
      </c>
      <c r="G4448">
        <v>5484.29</v>
      </c>
    </row>
    <row r="4449" spans="5:7" ht="13.5" thickBot="1" x14ac:dyDescent="0.25">
      <c r="E4449" s="11">
        <v>40956</v>
      </c>
      <c r="F4449">
        <v>1823.09</v>
      </c>
      <c r="G4449">
        <v>5491.93</v>
      </c>
    </row>
    <row r="4450" spans="5:7" ht="13.5" thickBot="1" x14ac:dyDescent="0.25">
      <c r="E4450" s="11">
        <v>40960</v>
      </c>
      <c r="F4450">
        <v>1816.22</v>
      </c>
      <c r="G4450">
        <v>5471.24</v>
      </c>
    </row>
    <row r="4451" spans="5:7" ht="13.5" thickBot="1" x14ac:dyDescent="0.25">
      <c r="E4451" s="11">
        <v>40961</v>
      </c>
      <c r="F4451">
        <v>1812.98</v>
      </c>
      <c r="G4451">
        <v>5461.47</v>
      </c>
    </row>
    <row r="4452" spans="5:7" ht="13.5" thickBot="1" x14ac:dyDescent="0.25">
      <c r="E4452" s="11">
        <v>40962</v>
      </c>
      <c r="F4452">
        <v>1809.36</v>
      </c>
      <c r="G4452">
        <v>5450.56</v>
      </c>
    </row>
    <row r="4453" spans="5:7" ht="13.5" thickBot="1" x14ac:dyDescent="0.25">
      <c r="E4453" s="11">
        <v>40963</v>
      </c>
      <c r="F4453">
        <v>1800.75</v>
      </c>
      <c r="G4453">
        <v>5424.63</v>
      </c>
    </row>
    <row r="4454" spans="5:7" ht="13.5" thickBot="1" x14ac:dyDescent="0.25">
      <c r="E4454" s="11">
        <v>40966</v>
      </c>
      <c r="F4454">
        <v>1798.69</v>
      </c>
      <c r="G4454">
        <v>5418.43</v>
      </c>
    </row>
    <row r="4455" spans="5:7" ht="13.5" thickBot="1" x14ac:dyDescent="0.25">
      <c r="E4455" s="11">
        <v>40967</v>
      </c>
      <c r="F4455">
        <v>1784.22</v>
      </c>
      <c r="G4455">
        <v>5374.85</v>
      </c>
    </row>
    <row r="4456" spans="5:7" ht="13.5" thickBot="1" x14ac:dyDescent="0.25">
      <c r="E4456" s="11">
        <v>40968</v>
      </c>
      <c r="F4456">
        <v>1773.31</v>
      </c>
      <c r="G4456">
        <v>5341.98</v>
      </c>
    </row>
    <row r="4457" spans="5:7" ht="13.5" thickBot="1" x14ac:dyDescent="0.25">
      <c r="E4457" s="11">
        <v>40969</v>
      </c>
      <c r="F4457">
        <v>1779.7</v>
      </c>
      <c r="G4457">
        <v>5361.23</v>
      </c>
    </row>
    <row r="4458" spans="5:7" ht="13.5" thickBot="1" x14ac:dyDescent="0.25">
      <c r="E4458" s="11">
        <v>40970</v>
      </c>
      <c r="F4458">
        <v>1779.89</v>
      </c>
      <c r="G4458">
        <v>5362.1</v>
      </c>
    </row>
    <row r="4459" spans="5:7" ht="13.5" thickBot="1" x14ac:dyDescent="0.25">
      <c r="E4459" s="11">
        <v>40973</v>
      </c>
      <c r="F4459">
        <v>1778.41</v>
      </c>
      <c r="G4459">
        <v>5357.64</v>
      </c>
    </row>
    <row r="4460" spans="5:7" ht="13.5" thickBot="1" x14ac:dyDescent="0.25">
      <c r="E4460" s="11">
        <v>40974</v>
      </c>
      <c r="F4460">
        <v>1780.43</v>
      </c>
      <c r="G4460">
        <v>5363.71</v>
      </c>
    </row>
    <row r="4461" spans="5:7" ht="13.5" thickBot="1" x14ac:dyDescent="0.25">
      <c r="E4461" s="11">
        <v>40975</v>
      </c>
      <c r="F4461">
        <v>1779.55</v>
      </c>
      <c r="G4461">
        <v>5362.61</v>
      </c>
    </row>
    <row r="4462" spans="5:7" ht="13.5" thickBot="1" x14ac:dyDescent="0.25">
      <c r="E4462" s="11">
        <v>40976</v>
      </c>
      <c r="F4462">
        <v>1768.65</v>
      </c>
      <c r="G4462">
        <v>5335.86</v>
      </c>
    </row>
    <row r="4463" spans="5:7" ht="13.5" thickBot="1" x14ac:dyDescent="0.25">
      <c r="E4463" s="11">
        <v>40977</v>
      </c>
      <c r="F4463">
        <v>1768.22</v>
      </c>
      <c r="G4463">
        <v>5334.53</v>
      </c>
    </row>
    <row r="4464" spans="5:7" ht="13.5" thickBot="1" x14ac:dyDescent="0.25">
      <c r="E4464" s="11">
        <v>40981</v>
      </c>
      <c r="F4464">
        <v>1771.32</v>
      </c>
      <c r="G4464">
        <v>5343.91</v>
      </c>
    </row>
    <row r="4465" spans="5:7" ht="13.5" thickBot="1" x14ac:dyDescent="0.25">
      <c r="E4465" s="11">
        <v>40982</v>
      </c>
      <c r="F4465">
        <v>1766.25</v>
      </c>
      <c r="G4465">
        <v>5328.62</v>
      </c>
    </row>
    <row r="4466" spans="5:7" ht="13.5" thickBot="1" x14ac:dyDescent="0.25">
      <c r="E4466" s="11">
        <v>40983</v>
      </c>
      <c r="F4466">
        <v>1763.3</v>
      </c>
      <c r="G4466">
        <v>5319.71</v>
      </c>
    </row>
    <row r="4467" spans="5:7" ht="13.5" thickBot="1" x14ac:dyDescent="0.25">
      <c r="E4467" s="11">
        <v>40984</v>
      </c>
      <c r="F4467">
        <v>1761.25</v>
      </c>
      <c r="G4467">
        <v>5313.52</v>
      </c>
    </row>
    <row r="4468" spans="5:7" ht="13.5" thickBot="1" x14ac:dyDescent="0.25">
      <c r="E4468" s="11">
        <v>40987</v>
      </c>
      <c r="F4468">
        <v>1755.88</v>
      </c>
      <c r="G4468">
        <v>5297.32</v>
      </c>
    </row>
    <row r="4469" spans="5:7" ht="13.5" thickBot="1" x14ac:dyDescent="0.25">
      <c r="E4469" s="11">
        <v>40988</v>
      </c>
      <c r="F4469">
        <v>1759.39</v>
      </c>
      <c r="G4469">
        <v>5307.9</v>
      </c>
    </row>
    <row r="4470" spans="5:7" ht="13.5" thickBot="1" x14ac:dyDescent="0.25">
      <c r="E4470" s="11">
        <v>40989</v>
      </c>
      <c r="F4470">
        <v>1760.74</v>
      </c>
      <c r="G4470">
        <v>5311.99</v>
      </c>
    </row>
    <row r="4471" spans="5:7" ht="13.5" thickBot="1" x14ac:dyDescent="0.25">
      <c r="E4471" s="11">
        <v>40990</v>
      </c>
      <c r="F4471">
        <v>1763.53</v>
      </c>
      <c r="G4471">
        <v>5320.4</v>
      </c>
    </row>
    <row r="4472" spans="5:7" ht="13.5" thickBot="1" x14ac:dyDescent="0.25">
      <c r="E4472" s="11">
        <v>40994</v>
      </c>
      <c r="F4472">
        <v>1763.59</v>
      </c>
      <c r="G4472">
        <v>5320.57</v>
      </c>
    </row>
    <row r="4473" spans="5:7" ht="13.5" thickBot="1" x14ac:dyDescent="0.25">
      <c r="E4473" s="11">
        <v>40995</v>
      </c>
      <c r="F4473">
        <v>1767.4</v>
      </c>
      <c r="G4473">
        <v>5332.07</v>
      </c>
    </row>
    <row r="4474" spans="5:7" ht="13.5" thickBot="1" x14ac:dyDescent="0.25">
      <c r="E4474" s="11">
        <v>40996</v>
      </c>
      <c r="F4474">
        <v>1773.45</v>
      </c>
      <c r="G4474">
        <v>5350.32</v>
      </c>
    </row>
    <row r="4475" spans="5:7" ht="13.5" thickBot="1" x14ac:dyDescent="0.25">
      <c r="E4475" s="11">
        <v>40997</v>
      </c>
      <c r="F4475">
        <v>1793.78</v>
      </c>
      <c r="G4475">
        <v>5411.64</v>
      </c>
    </row>
    <row r="4476" spans="5:7" ht="13.5" thickBot="1" x14ac:dyDescent="0.25">
      <c r="E4476" s="11">
        <v>40998</v>
      </c>
      <c r="F4476">
        <v>1806.05</v>
      </c>
      <c r="G4476">
        <v>5448.68</v>
      </c>
    </row>
    <row r="4477" spans="5:7" ht="13.5" thickBot="1" x14ac:dyDescent="0.25">
      <c r="E4477" s="11">
        <v>41001</v>
      </c>
      <c r="F4477">
        <v>1796.96</v>
      </c>
      <c r="G4477">
        <v>5423.43</v>
      </c>
    </row>
    <row r="4478" spans="5:7" ht="13.5" thickBot="1" x14ac:dyDescent="0.25">
      <c r="E4478" s="11">
        <v>41002</v>
      </c>
      <c r="F4478">
        <v>1801.53</v>
      </c>
      <c r="G4478">
        <v>5437.23</v>
      </c>
    </row>
    <row r="4479" spans="5:7" ht="13.5" thickBot="1" x14ac:dyDescent="0.25">
      <c r="E4479" s="11">
        <v>41003</v>
      </c>
      <c r="F4479">
        <v>1804.62</v>
      </c>
      <c r="G4479">
        <v>5446.53</v>
      </c>
    </row>
    <row r="4480" spans="5:7" ht="13.5" thickBot="1" x14ac:dyDescent="0.25">
      <c r="E4480" s="11">
        <v>41004</v>
      </c>
      <c r="F4480">
        <v>1800.7</v>
      </c>
      <c r="G4480">
        <v>5434.7</v>
      </c>
    </row>
    <row r="4481" spans="5:7" ht="13.5" thickBot="1" x14ac:dyDescent="0.25">
      <c r="E4481" s="11">
        <v>41005</v>
      </c>
      <c r="F4481">
        <v>1800.92</v>
      </c>
      <c r="G4481">
        <v>5435.38</v>
      </c>
    </row>
    <row r="4482" spans="5:7" ht="13.5" thickBot="1" x14ac:dyDescent="0.25">
      <c r="E4482" s="11">
        <v>41008</v>
      </c>
      <c r="F4482">
        <v>1804.05</v>
      </c>
      <c r="G4482">
        <v>5444.83</v>
      </c>
    </row>
    <row r="4483" spans="5:7" ht="13.5" thickBot="1" x14ac:dyDescent="0.25">
      <c r="E4483" s="11">
        <v>41009</v>
      </c>
      <c r="F4483">
        <v>1802.65</v>
      </c>
      <c r="G4483">
        <v>5446.49</v>
      </c>
    </row>
    <row r="4484" spans="5:7" ht="13.5" thickBot="1" x14ac:dyDescent="0.25">
      <c r="E4484" s="11">
        <v>41010</v>
      </c>
      <c r="F4484">
        <v>1801.03</v>
      </c>
      <c r="G4484">
        <v>5441.61</v>
      </c>
    </row>
    <row r="4485" spans="5:7" ht="13.5" thickBot="1" x14ac:dyDescent="0.25">
      <c r="E4485" s="11">
        <v>41011</v>
      </c>
      <c r="F4485">
        <v>1801.58</v>
      </c>
      <c r="G4485">
        <v>5447.02</v>
      </c>
    </row>
    <row r="4486" spans="5:7" ht="13.5" thickBot="1" x14ac:dyDescent="0.25">
      <c r="E4486" s="11">
        <v>41012</v>
      </c>
      <c r="F4486">
        <v>1802.8</v>
      </c>
      <c r="G4486">
        <v>5450.71</v>
      </c>
    </row>
    <row r="4487" spans="5:7" ht="13.5" thickBot="1" x14ac:dyDescent="0.25">
      <c r="E4487" s="11">
        <v>41015</v>
      </c>
      <c r="F4487">
        <v>1798.58</v>
      </c>
      <c r="G4487">
        <v>5437.95</v>
      </c>
    </row>
    <row r="4488" spans="5:7" ht="13.5" thickBot="1" x14ac:dyDescent="0.25">
      <c r="E4488" s="11">
        <v>41016</v>
      </c>
      <c r="F4488">
        <v>1792.6</v>
      </c>
      <c r="G4488">
        <v>5419.88</v>
      </c>
    </row>
    <row r="4489" spans="5:7" ht="13.5" thickBot="1" x14ac:dyDescent="0.25">
      <c r="E4489" s="11">
        <v>41017</v>
      </c>
      <c r="F4489">
        <v>1790.39</v>
      </c>
      <c r="G4489">
        <v>5413.2</v>
      </c>
    </row>
    <row r="4490" spans="5:7" ht="13.5" thickBot="1" x14ac:dyDescent="0.25">
      <c r="E4490" s="11">
        <v>41018</v>
      </c>
      <c r="F4490">
        <v>1793.45</v>
      </c>
      <c r="G4490">
        <v>5422.46</v>
      </c>
    </row>
    <row r="4491" spans="5:7" ht="13.5" thickBot="1" x14ac:dyDescent="0.25">
      <c r="E4491" s="11">
        <v>41019</v>
      </c>
      <c r="F4491">
        <v>1792.33</v>
      </c>
      <c r="G4491">
        <v>5419.07</v>
      </c>
    </row>
    <row r="4492" spans="5:7" ht="13.5" thickBot="1" x14ac:dyDescent="0.25">
      <c r="E4492" s="11">
        <v>41022</v>
      </c>
      <c r="F4492">
        <v>1794.4</v>
      </c>
      <c r="G4492">
        <v>5425.34</v>
      </c>
    </row>
    <row r="4493" spans="5:7" ht="13.5" thickBot="1" x14ac:dyDescent="0.25">
      <c r="E4493" s="11">
        <v>41023</v>
      </c>
      <c r="F4493">
        <v>1793.2</v>
      </c>
      <c r="G4493">
        <v>5421.68</v>
      </c>
    </row>
    <row r="4494" spans="5:7" ht="13.5" thickBot="1" x14ac:dyDescent="0.25">
      <c r="E4494" s="11">
        <v>41024</v>
      </c>
      <c r="F4494">
        <v>1795.82</v>
      </c>
      <c r="G4494">
        <v>5429.61</v>
      </c>
    </row>
    <row r="4495" spans="5:7" ht="13.5" thickBot="1" x14ac:dyDescent="0.25">
      <c r="E4495" s="11">
        <v>41025</v>
      </c>
      <c r="F4495">
        <v>1794.93</v>
      </c>
      <c r="G4495">
        <v>5426.93</v>
      </c>
    </row>
    <row r="4496" spans="5:7" ht="13.5" thickBot="1" x14ac:dyDescent="0.25">
      <c r="E4496" s="11">
        <v>41026</v>
      </c>
      <c r="F4496">
        <v>1796.04</v>
      </c>
      <c r="G4496">
        <v>5430.27</v>
      </c>
    </row>
    <row r="4497" spans="5:7" ht="13.5" thickBot="1" x14ac:dyDescent="0.25">
      <c r="E4497" s="11">
        <v>41029</v>
      </c>
      <c r="F4497">
        <v>1797.62</v>
      </c>
      <c r="G4497">
        <v>5435.07</v>
      </c>
    </row>
    <row r="4498" spans="5:7" ht="13.5" thickBot="1" x14ac:dyDescent="0.25">
      <c r="E4498" s="11">
        <v>41031</v>
      </c>
      <c r="F4498">
        <v>1799.44</v>
      </c>
      <c r="G4498">
        <v>5440.56</v>
      </c>
    </row>
    <row r="4499" spans="5:7" ht="13.5" thickBot="1" x14ac:dyDescent="0.25">
      <c r="E4499" s="11">
        <v>41032</v>
      </c>
      <c r="F4499">
        <v>1799.61</v>
      </c>
      <c r="G4499">
        <v>5441.08</v>
      </c>
    </row>
    <row r="4500" spans="5:7" ht="13.5" thickBot="1" x14ac:dyDescent="0.25">
      <c r="E4500" s="11">
        <v>41033</v>
      </c>
      <c r="F4500">
        <v>1798.07</v>
      </c>
      <c r="G4500">
        <v>5436.43</v>
      </c>
    </row>
    <row r="4501" spans="5:7" ht="13.5" thickBot="1" x14ac:dyDescent="0.25">
      <c r="E4501" s="11">
        <v>41036</v>
      </c>
      <c r="F4501">
        <v>1795.86</v>
      </c>
      <c r="G4501">
        <v>5429.73</v>
      </c>
    </row>
    <row r="4502" spans="5:7" ht="13.5" thickBot="1" x14ac:dyDescent="0.25">
      <c r="E4502" s="11">
        <v>41037</v>
      </c>
      <c r="F4502">
        <v>1800.93</v>
      </c>
      <c r="G4502">
        <v>5445.05</v>
      </c>
    </row>
    <row r="4503" spans="5:7" ht="13.5" thickBot="1" x14ac:dyDescent="0.25">
      <c r="E4503" s="11">
        <v>41038</v>
      </c>
      <c r="F4503">
        <v>1804.23</v>
      </c>
      <c r="G4503">
        <v>5455.04</v>
      </c>
    </row>
    <row r="4504" spans="5:7" ht="13.5" thickBot="1" x14ac:dyDescent="0.25">
      <c r="E4504" s="11">
        <v>41039</v>
      </c>
      <c r="F4504">
        <v>1799.56</v>
      </c>
      <c r="G4504">
        <v>5440.93</v>
      </c>
    </row>
    <row r="4505" spans="5:7" ht="13.5" thickBot="1" x14ac:dyDescent="0.25">
      <c r="E4505" s="11">
        <v>41040</v>
      </c>
      <c r="F4505">
        <v>1800</v>
      </c>
      <c r="G4505">
        <v>5442.25</v>
      </c>
    </row>
    <row r="4506" spans="5:7" ht="13.5" thickBot="1" x14ac:dyDescent="0.25">
      <c r="E4506" s="11">
        <v>41043</v>
      </c>
      <c r="F4506">
        <v>1805.85</v>
      </c>
      <c r="G4506">
        <v>5459.94</v>
      </c>
    </row>
    <row r="4507" spans="5:7" ht="13.5" thickBot="1" x14ac:dyDescent="0.25">
      <c r="E4507" s="11">
        <v>41044</v>
      </c>
      <c r="F4507">
        <v>1808.32</v>
      </c>
      <c r="G4507">
        <v>5467.42</v>
      </c>
    </row>
    <row r="4508" spans="5:7" ht="13.5" thickBot="1" x14ac:dyDescent="0.25">
      <c r="E4508" s="11">
        <v>41045</v>
      </c>
      <c r="F4508">
        <v>1821.15</v>
      </c>
      <c r="G4508">
        <v>5506.21</v>
      </c>
    </row>
    <row r="4509" spans="5:7" ht="13.5" thickBot="1" x14ac:dyDescent="0.25">
      <c r="E4509" s="11">
        <v>41046</v>
      </c>
      <c r="F4509">
        <v>1826.99</v>
      </c>
      <c r="G4509">
        <v>5523.87</v>
      </c>
    </row>
    <row r="4510" spans="5:7" ht="13.5" thickBot="1" x14ac:dyDescent="0.25">
      <c r="E4510" s="11">
        <v>41047</v>
      </c>
      <c r="F4510">
        <v>1821.63</v>
      </c>
      <c r="G4510">
        <v>5507.66</v>
      </c>
    </row>
    <row r="4511" spans="5:7" ht="13.5" thickBot="1" x14ac:dyDescent="0.25">
      <c r="E4511" s="11">
        <v>41050</v>
      </c>
      <c r="F4511">
        <v>1826.33</v>
      </c>
      <c r="G4511">
        <v>5521.85</v>
      </c>
    </row>
    <row r="4512" spans="5:7" ht="13.5" thickBot="1" x14ac:dyDescent="0.25">
      <c r="E4512" s="11">
        <v>41051</v>
      </c>
      <c r="F4512">
        <v>1823.69</v>
      </c>
      <c r="G4512">
        <v>5513.87</v>
      </c>
    </row>
    <row r="4513" spans="5:7" ht="13.5" thickBot="1" x14ac:dyDescent="0.25">
      <c r="E4513" s="11">
        <v>41052</v>
      </c>
      <c r="F4513">
        <v>1820.17</v>
      </c>
      <c r="G4513">
        <v>5507.2</v>
      </c>
    </row>
    <row r="4514" spans="5:7" ht="13.5" thickBot="1" x14ac:dyDescent="0.25">
      <c r="E4514" s="11">
        <v>41053</v>
      </c>
      <c r="F4514">
        <v>1813.9</v>
      </c>
      <c r="G4514">
        <v>5489.04</v>
      </c>
    </row>
    <row r="4515" spans="5:7" ht="13.5" thickBot="1" x14ac:dyDescent="0.25">
      <c r="E4515" s="11">
        <v>41054</v>
      </c>
      <c r="F4515">
        <v>1814.36</v>
      </c>
      <c r="G4515">
        <v>5491.39</v>
      </c>
    </row>
    <row r="4516" spans="5:7" ht="13.5" thickBot="1" x14ac:dyDescent="0.25">
      <c r="E4516" s="11">
        <v>41057</v>
      </c>
      <c r="F4516">
        <v>1806.37</v>
      </c>
      <c r="G4516">
        <v>5472.96</v>
      </c>
    </row>
    <row r="4517" spans="5:7" ht="13.5" thickBot="1" x14ac:dyDescent="0.25">
      <c r="E4517" s="11">
        <v>41058</v>
      </c>
      <c r="F4517">
        <v>1806.15</v>
      </c>
      <c r="G4517">
        <v>5472.31</v>
      </c>
    </row>
    <row r="4518" spans="5:7" ht="13.5" thickBot="1" x14ac:dyDescent="0.25">
      <c r="E4518" s="11">
        <v>41059</v>
      </c>
      <c r="F4518">
        <v>1810.55</v>
      </c>
      <c r="G4518">
        <v>5486.18</v>
      </c>
    </row>
    <row r="4519" spans="5:7" ht="13.5" thickBot="1" x14ac:dyDescent="0.25">
      <c r="E4519" s="11">
        <v>41060</v>
      </c>
      <c r="F4519">
        <v>1804.94</v>
      </c>
      <c r="G4519">
        <v>5469.15</v>
      </c>
    </row>
    <row r="4520" spans="5:7" ht="13.5" thickBot="1" x14ac:dyDescent="0.25">
      <c r="E4520" s="11">
        <v>41061</v>
      </c>
      <c r="F4520">
        <v>1805.98</v>
      </c>
      <c r="G4520">
        <v>5472.31</v>
      </c>
    </row>
    <row r="4521" spans="5:7" ht="13.5" thickBot="1" x14ac:dyDescent="0.25">
      <c r="E4521" s="11">
        <v>41064</v>
      </c>
      <c r="F4521">
        <v>1801.03</v>
      </c>
      <c r="G4521">
        <v>5457.32</v>
      </c>
    </row>
    <row r="4522" spans="5:7" ht="13.5" thickBot="1" x14ac:dyDescent="0.25">
      <c r="E4522" s="11">
        <v>41065</v>
      </c>
      <c r="F4522">
        <v>1797.9</v>
      </c>
      <c r="G4522">
        <v>5447.82</v>
      </c>
    </row>
    <row r="4523" spans="5:7" ht="13.5" thickBot="1" x14ac:dyDescent="0.25">
      <c r="E4523" s="11">
        <v>41066</v>
      </c>
      <c r="F4523">
        <v>1794.25</v>
      </c>
      <c r="G4523">
        <v>5436.78</v>
      </c>
    </row>
    <row r="4524" spans="5:7" ht="13.5" thickBot="1" x14ac:dyDescent="0.25">
      <c r="E4524" s="11">
        <v>41067</v>
      </c>
      <c r="F4524">
        <v>1793.14</v>
      </c>
      <c r="G4524">
        <v>5433.42</v>
      </c>
    </row>
    <row r="4525" spans="5:7" ht="13.5" thickBot="1" x14ac:dyDescent="0.25">
      <c r="E4525" s="11">
        <v>41068</v>
      </c>
      <c r="F4525">
        <v>1794.47</v>
      </c>
      <c r="G4525">
        <v>5437.43</v>
      </c>
    </row>
    <row r="4526" spans="5:7" ht="13.5" thickBot="1" x14ac:dyDescent="0.25">
      <c r="E4526" s="11">
        <v>41071</v>
      </c>
      <c r="F4526">
        <v>1792.79</v>
      </c>
      <c r="G4526">
        <v>5432.35</v>
      </c>
    </row>
    <row r="4527" spans="5:7" ht="13.5" thickBot="1" x14ac:dyDescent="0.25">
      <c r="E4527" s="11">
        <v>41072</v>
      </c>
      <c r="F4527">
        <v>1789.7</v>
      </c>
      <c r="G4527">
        <v>5422.98</v>
      </c>
    </row>
    <row r="4528" spans="5:7" ht="13.5" thickBot="1" x14ac:dyDescent="0.25">
      <c r="E4528" s="11">
        <v>41073</v>
      </c>
      <c r="F4528">
        <v>1790.41</v>
      </c>
      <c r="G4528">
        <v>5425.31</v>
      </c>
    </row>
    <row r="4529" spans="5:7" ht="13.5" thickBot="1" x14ac:dyDescent="0.25">
      <c r="E4529" s="11">
        <v>41074</v>
      </c>
      <c r="F4529">
        <v>1791.72</v>
      </c>
      <c r="G4529">
        <v>5429.28</v>
      </c>
    </row>
    <row r="4530" spans="5:7" ht="13.5" thickBot="1" x14ac:dyDescent="0.25">
      <c r="E4530" s="11">
        <v>41075</v>
      </c>
      <c r="F4530">
        <v>1788.74</v>
      </c>
      <c r="G4530">
        <v>5420.26</v>
      </c>
    </row>
    <row r="4531" spans="5:7" ht="13.5" thickBot="1" x14ac:dyDescent="0.25">
      <c r="E4531" s="11">
        <v>41078</v>
      </c>
      <c r="F4531">
        <v>1786.76</v>
      </c>
      <c r="G4531">
        <v>5414.26</v>
      </c>
    </row>
    <row r="4532" spans="5:7" ht="13.5" thickBot="1" x14ac:dyDescent="0.25">
      <c r="E4532" s="11">
        <v>41079</v>
      </c>
      <c r="F4532">
        <v>1787.8</v>
      </c>
      <c r="G4532">
        <v>5417.41</v>
      </c>
    </row>
    <row r="4533" spans="5:7" ht="13.5" thickBot="1" x14ac:dyDescent="0.25">
      <c r="E4533" s="11">
        <v>41080</v>
      </c>
      <c r="F4533">
        <v>1784.54</v>
      </c>
      <c r="G4533">
        <v>5407.51</v>
      </c>
    </row>
    <row r="4534" spans="5:7" ht="13.5" thickBot="1" x14ac:dyDescent="0.25">
      <c r="E4534" s="11">
        <v>41081</v>
      </c>
      <c r="F4534">
        <v>1782.26</v>
      </c>
      <c r="G4534">
        <v>5400.62</v>
      </c>
    </row>
    <row r="4535" spans="5:7" ht="13.5" thickBot="1" x14ac:dyDescent="0.25">
      <c r="E4535" s="11">
        <v>41082</v>
      </c>
      <c r="F4535">
        <v>1780.58</v>
      </c>
      <c r="G4535">
        <v>5395.51</v>
      </c>
    </row>
    <row r="4536" spans="5:7" ht="13.5" thickBot="1" x14ac:dyDescent="0.25">
      <c r="E4536" s="11">
        <v>41085</v>
      </c>
      <c r="F4536">
        <v>1789.23</v>
      </c>
      <c r="G4536">
        <v>5421.75</v>
      </c>
    </row>
    <row r="4537" spans="5:7" ht="13.5" thickBot="1" x14ac:dyDescent="0.25">
      <c r="E4537" s="11">
        <v>41086</v>
      </c>
      <c r="F4537">
        <v>1783.35</v>
      </c>
      <c r="G4537">
        <v>5403.91</v>
      </c>
    </row>
    <row r="4538" spans="5:7" ht="13.5" thickBot="1" x14ac:dyDescent="0.25">
      <c r="E4538" s="11">
        <v>41087</v>
      </c>
      <c r="F4538">
        <v>1775.74</v>
      </c>
      <c r="G4538">
        <v>5380.85</v>
      </c>
    </row>
    <row r="4539" spans="5:7" ht="13.5" thickBot="1" x14ac:dyDescent="0.25">
      <c r="E4539" s="11">
        <v>41088</v>
      </c>
      <c r="F4539">
        <v>1776.58</v>
      </c>
      <c r="G4539">
        <v>5383.41</v>
      </c>
    </row>
    <row r="4540" spans="5:7" ht="13.5" thickBot="1" x14ac:dyDescent="0.25">
      <c r="E4540" s="11">
        <v>41089</v>
      </c>
      <c r="F4540">
        <v>1775.88</v>
      </c>
      <c r="G4540">
        <v>5381.3</v>
      </c>
    </row>
    <row r="4541" spans="5:7" ht="13.5" thickBot="1" x14ac:dyDescent="0.25">
      <c r="E4541" s="11">
        <v>41092</v>
      </c>
      <c r="F4541">
        <v>1778.31</v>
      </c>
      <c r="G4541">
        <v>5388.66</v>
      </c>
    </row>
    <row r="4542" spans="5:7" ht="13.5" thickBot="1" x14ac:dyDescent="0.25">
      <c r="E4542" s="11">
        <v>41093</v>
      </c>
      <c r="F4542">
        <v>1779.91</v>
      </c>
      <c r="G4542">
        <v>5393.48</v>
      </c>
    </row>
    <row r="4543" spans="5:7" ht="13.5" thickBot="1" x14ac:dyDescent="0.25">
      <c r="E4543" s="11">
        <v>41094</v>
      </c>
      <c r="F4543">
        <v>1777.02</v>
      </c>
      <c r="G4543">
        <v>5384.73</v>
      </c>
    </row>
    <row r="4544" spans="5:7" ht="13.5" thickBot="1" x14ac:dyDescent="0.25">
      <c r="E4544" s="11">
        <v>41095</v>
      </c>
      <c r="F4544">
        <v>1776.5</v>
      </c>
      <c r="G4544">
        <v>5384.22</v>
      </c>
    </row>
    <row r="4545" spans="5:7" ht="13.5" thickBot="1" x14ac:dyDescent="0.25">
      <c r="E4545" s="11">
        <v>41096</v>
      </c>
      <c r="F4545">
        <v>1775.55</v>
      </c>
      <c r="G4545">
        <v>5381.34</v>
      </c>
    </row>
    <row r="4546" spans="5:7" ht="13.5" thickBot="1" x14ac:dyDescent="0.25">
      <c r="E4546" s="11">
        <v>41099</v>
      </c>
      <c r="F4546">
        <v>1763.07</v>
      </c>
      <c r="G4546">
        <v>5374.24</v>
      </c>
    </row>
    <row r="4547" spans="5:7" ht="13.5" thickBot="1" x14ac:dyDescent="0.25">
      <c r="E4547" s="11">
        <v>41100</v>
      </c>
      <c r="F4547">
        <v>1759.96</v>
      </c>
      <c r="G4547">
        <v>5364.75</v>
      </c>
    </row>
    <row r="4548" spans="5:7" ht="13.5" thickBot="1" x14ac:dyDescent="0.25">
      <c r="E4548" s="11">
        <v>41101</v>
      </c>
      <c r="F4548">
        <v>1755.65</v>
      </c>
      <c r="G4548">
        <v>5351.61</v>
      </c>
    </row>
    <row r="4549" spans="5:7" ht="13.5" thickBot="1" x14ac:dyDescent="0.25">
      <c r="E4549" s="11">
        <v>41102</v>
      </c>
      <c r="F4549">
        <v>1755.8</v>
      </c>
      <c r="G4549">
        <v>5352.08</v>
      </c>
    </row>
    <row r="4550" spans="5:7" ht="13.5" thickBot="1" x14ac:dyDescent="0.25">
      <c r="E4550" s="11">
        <v>41103</v>
      </c>
      <c r="F4550">
        <v>1755.81</v>
      </c>
      <c r="G4550">
        <v>5354.41</v>
      </c>
    </row>
    <row r="4551" spans="5:7" ht="13.5" thickBot="1" x14ac:dyDescent="0.25">
      <c r="E4551" s="11">
        <v>41106</v>
      </c>
      <c r="F4551">
        <v>1756.27</v>
      </c>
      <c r="G4551">
        <v>5355.8</v>
      </c>
    </row>
    <row r="4552" spans="5:7" ht="13.5" thickBot="1" x14ac:dyDescent="0.25">
      <c r="E4552" s="11">
        <v>41107</v>
      </c>
      <c r="F4552">
        <v>1750.83</v>
      </c>
      <c r="G4552">
        <v>5339.22</v>
      </c>
    </row>
    <row r="4553" spans="5:7" ht="13.5" thickBot="1" x14ac:dyDescent="0.25">
      <c r="E4553" s="11">
        <v>41108</v>
      </c>
      <c r="F4553">
        <v>1747.06</v>
      </c>
      <c r="G4553">
        <v>5327.72</v>
      </c>
    </row>
    <row r="4554" spans="5:7" ht="13.5" thickBot="1" x14ac:dyDescent="0.25">
      <c r="E4554" s="11">
        <v>41109</v>
      </c>
      <c r="F4554">
        <v>1744.89</v>
      </c>
      <c r="G4554">
        <v>5321.1</v>
      </c>
    </row>
    <row r="4555" spans="5:7" ht="13.5" thickBot="1" x14ac:dyDescent="0.25">
      <c r="E4555" s="11">
        <v>41110</v>
      </c>
      <c r="F4555">
        <v>1742.84</v>
      </c>
      <c r="G4555">
        <v>5314.86</v>
      </c>
    </row>
    <row r="4556" spans="5:7" ht="13.5" thickBot="1" x14ac:dyDescent="0.25">
      <c r="E4556" s="11">
        <v>41113</v>
      </c>
      <c r="F4556">
        <v>1743.98</v>
      </c>
      <c r="G4556">
        <v>5318.31</v>
      </c>
    </row>
    <row r="4557" spans="5:7" ht="13.5" thickBot="1" x14ac:dyDescent="0.25">
      <c r="E4557" s="11">
        <v>41114</v>
      </c>
      <c r="F4557">
        <v>1743.69</v>
      </c>
      <c r="G4557">
        <v>5317.43</v>
      </c>
    </row>
    <row r="4558" spans="5:7" ht="13.5" thickBot="1" x14ac:dyDescent="0.25">
      <c r="E4558" s="11">
        <v>41115</v>
      </c>
      <c r="F4558">
        <v>1745.91</v>
      </c>
      <c r="G4558">
        <v>5324.22</v>
      </c>
    </row>
    <row r="4559" spans="5:7" ht="13.5" thickBot="1" x14ac:dyDescent="0.25">
      <c r="E4559" s="11">
        <v>41116</v>
      </c>
      <c r="F4559">
        <v>1745.22</v>
      </c>
      <c r="G4559">
        <v>5322.11</v>
      </c>
    </row>
    <row r="4560" spans="5:7" ht="13.5" thickBot="1" x14ac:dyDescent="0.25">
      <c r="E4560" s="11">
        <v>41117</v>
      </c>
      <c r="F4560">
        <v>1749.51</v>
      </c>
      <c r="G4560">
        <v>5335.18</v>
      </c>
    </row>
    <row r="4561" spans="5:7" ht="13.5" thickBot="1" x14ac:dyDescent="0.25">
      <c r="E4561" s="11">
        <v>41120</v>
      </c>
      <c r="F4561">
        <v>1754.06</v>
      </c>
      <c r="G4561">
        <v>5349.08</v>
      </c>
    </row>
    <row r="4562" spans="5:7" ht="13.5" thickBot="1" x14ac:dyDescent="0.25">
      <c r="E4562" s="11">
        <v>41121</v>
      </c>
      <c r="F4562">
        <v>1752.73</v>
      </c>
      <c r="G4562">
        <v>5345.01</v>
      </c>
    </row>
    <row r="4563" spans="5:7" ht="13.5" thickBot="1" x14ac:dyDescent="0.25">
      <c r="E4563" s="11">
        <v>41122</v>
      </c>
      <c r="F4563">
        <v>1754.52</v>
      </c>
      <c r="G4563">
        <v>5350.47</v>
      </c>
    </row>
    <row r="4564" spans="5:7" ht="13.5" thickBot="1" x14ac:dyDescent="0.25">
      <c r="E4564" s="11">
        <v>41123</v>
      </c>
      <c r="F4564">
        <v>1753.55</v>
      </c>
      <c r="G4564">
        <v>5347.52</v>
      </c>
    </row>
    <row r="4565" spans="5:7" ht="13.5" thickBot="1" x14ac:dyDescent="0.25">
      <c r="E4565" s="11">
        <v>41124</v>
      </c>
      <c r="F4565">
        <v>1749.19</v>
      </c>
      <c r="G4565">
        <v>5334.21</v>
      </c>
    </row>
    <row r="4566" spans="5:7" ht="13.5" thickBot="1" x14ac:dyDescent="0.25">
      <c r="E4566" s="11">
        <v>41127</v>
      </c>
      <c r="F4566">
        <v>1744.16</v>
      </c>
      <c r="G4566">
        <v>5318.89</v>
      </c>
    </row>
    <row r="4567" spans="5:7" ht="13.5" thickBot="1" x14ac:dyDescent="0.25">
      <c r="E4567" s="11">
        <v>41128</v>
      </c>
      <c r="F4567">
        <v>1745.76</v>
      </c>
      <c r="G4567">
        <v>5323.76</v>
      </c>
    </row>
    <row r="4568" spans="5:7" ht="13.5" thickBot="1" x14ac:dyDescent="0.25">
      <c r="E4568" s="11">
        <v>41129</v>
      </c>
      <c r="F4568">
        <v>1736.29</v>
      </c>
      <c r="G4568">
        <v>5294.88</v>
      </c>
    </row>
    <row r="4569" spans="5:7" ht="13.5" thickBot="1" x14ac:dyDescent="0.25">
      <c r="E4569" s="11">
        <v>41130</v>
      </c>
      <c r="F4569">
        <v>1731.79</v>
      </c>
      <c r="G4569">
        <v>5281.1149999999998</v>
      </c>
    </row>
    <row r="4570" spans="5:7" ht="13.5" thickBot="1" x14ac:dyDescent="0.25">
      <c r="E4570" s="11">
        <v>41131</v>
      </c>
      <c r="F4570">
        <v>1732.63</v>
      </c>
      <c r="G4570">
        <v>5283.71</v>
      </c>
    </row>
    <row r="4571" spans="5:7" ht="13.5" thickBot="1" x14ac:dyDescent="0.25">
      <c r="E4571" s="11">
        <v>41134</v>
      </c>
      <c r="F4571">
        <v>1728.54</v>
      </c>
      <c r="G4571">
        <v>5271.24</v>
      </c>
    </row>
    <row r="4572" spans="5:7" ht="13.5" thickBot="1" x14ac:dyDescent="0.25">
      <c r="E4572" s="11">
        <v>41135</v>
      </c>
      <c r="F4572">
        <v>1728.27</v>
      </c>
      <c r="G4572">
        <v>5270.43</v>
      </c>
    </row>
    <row r="4573" spans="5:7" ht="13.5" thickBot="1" x14ac:dyDescent="0.25">
      <c r="E4573" s="11">
        <v>41137</v>
      </c>
      <c r="F4573">
        <v>1724.75</v>
      </c>
      <c r="G4573">
        <v>5259.69</v>
      </c>
    </row>
    <row r="4574" spans="5:7" ht="13.5" thickBot="1" x14ac:dyDescent="0.25">
      <c r="E4574" s="11">
        <v>41138</v>
      </c>
      <c r="F4574">
        <v>1718.31</v>
      </c>
      <c r="G4574">
        <v>5240.05</v>
      </c>
    </row>
    <row r="4575" spans="5:7" ht="13.5" thickBot="1" x14ac:dyDescent="0.25">
      <c r="E4575" s="11">
        <v>41142</v>
      </c>
      <c r="F4575">
        <v>1718.66</v>
      </c>
      <c r="G4575">
        <v>5241.12</v>
      </c>
    </row>
    <row r="4576" spans="5:7" ht="13.5" thickBot="1" x14ac:dyDescent="0.25">
      <c r="E4576" s="11">
        <v>41143</v>
      </c>
      <c r="F4576">
        <v>1712.4</v>
      </c>
      <c r="G4576">
        <v>5222.03</v>
      </c>
    </row>
    <row r="4577" spans="5:7" ht="13.5" thickBot="1" x14ac:dyDescent="0.25">
      <c r="E4577" s="11">
        <v>41144</v>
      </c>
      <c r="F4577">
        <v>1706.51</v>
      </c>
      <c r="G4577">
        <v>5204.05</v>
      </c>
    </row>
    <row r="4578" spans="5:7" ht="13.5" thickBot="1" x14ac:dyDescent="0.25">
      <c r="E4578" s="11">
        <v>41145</v>
      </c>
      <c r="F4578">
        <v>1704.18</v>
      </c>
      <c r="G4578">
        <v>5196.96</v>
      </c>
    </row>
    <row r="4579" spans="5:7" ht="13.5" thickBot="1" x14ac:dyDescent="0.25">
      <c r="E4579" s="11">
        <v>41148</v>
      </c>
      <c r="F4579">
        <v>1692.95</v>
      </c>
      <c r="G4579">
        <v>5162.7</v>
      </c>
    </row>
    <row r="4580" spans="5:7" ht="13.5" thickBot="1" x14ac:dyDescent="0.25">
      <c r="E4580" s="11">
        <v>41149</v>
      </c>
      <c r="F4580">
        <v>1686.8</v>
      </c>
      <c r="G4580">
        <v>5143.9399999999996</v>
      </c>
    </row>
    <row r="4581" spans="5:7" ht="13.5" thickBot="1" x14ac:dyDescent="0.25">
      <c r="E4581" s="11">
        <v>41150</v>
      </c>
      <c r="F4581">
        <v>1682.39</v>
      </c>
      <c r="G4581">
        <v>5130.5</v>
      </c>
    </row>
    <row r="4582" spans="5:7" ht="13.5" thickBot="1" x14ac:dyDescent="0.25">
      <c r="E4582" s="11">
        <v>41151</v>
      </c>
      <c r="F4582">
        <v>1681.07</v>
      </c>
      <c r="G4582">
        <v>5126.49</v>
      </c>
    </row>
    <row r="4583" spans="5:7" ht="13.5" thickBot="1" x14ac:dyDescent="0.25">
      <c r="E4583" s="11">
        <v>41152</v>
      </c>
      <c r="F4583">
        <v>1686.45</v>
      </c>
      <c r="G4583">
        <v>5142.8900000000003</v>
      </c>
    </row>
    <row r="4584" spans="5:7" ht="13.5" thickBot="1" x14ac:dyDescent="0.25">
      <c r="E4584" s="11">
        <v>41155</v>
      </c>
      <c r="F4584">
        <v>1688.91</v>
      </c>
      <c r="G4584">
        <v>5150.38</v>
      </c>
    </row>
    <row r="4585" spans="5:7" ht="13.5" thickBot="1" x14ac:dyDescent="0.25">
      <c r="E4585" s="11">
        <v>41156</v>
      </c>
      <c r="F4585">
        <v>1693.55</v>
      </c>
      <c r="G4585">
        <v>5164.55</v>
      </c>
    </row>
    <row r="4586" spans="5:7" ht="13.5" thickBot="1" x14ac:dyDescent="0.25">
      <c r="E4586" s="11">
        <v>41157</v>
      </c>
      <c r="F4586">
        <v>1697.12</v>
      </c>
      <c r="G4586">
        <v>5177.59</v>
      </c>
    </row>
    <row r="4587" spans="5:7" ht="13.5" thickBot="1" x14ac:dyDescent="0.25">
      <c r="E4587" s="11">
        <v>41158</v>
      </c>
      <c r="F4587">
        <v>1693.81</v>
      </c>
      <c r="G4587">
        <v>5167.5</v>
      </c>
    </row>
    <row r="4588" spans="5:7" ht="13.5" thickBot="1" x14ac:dyDescent="0.25">
      <c r="E4588" s="11">
        <v>41159</v>
      </c>
      <c r="F4588">
        <v>1695.46</v>
      </c>
      <c r="G4588">
        <v>5172.53</v>
      </c>
    </row>
    <row r="4589" spans="5:7" ht="13.5" thickBot="1" x14ac:dyDescent="0.25">
      <c r="E4589" s="11">
        <v>41162</v>
      </c>
      <c r="F4589">
        <v>1694.64</v>
      </c>
      <c r="G4589">
        <v>5170.04</v>
      </c>
    </row>
    <row r="4590" spans="5:7" ht="13.5" thickBot="1" x14ac:dyDescent="0.25">
      <c r="E4590" s="11">
        <v>41163</v>
      </c>
      <c r="F4590">
        <v>1700.71</v>
      </c>
      <c r="G4590">
        <v>5188.55</v>
      </c>
    </row>
    <row r="4591" spans="5:7" ht="13.5" thickBot="1" x14ac:dyDescent="0.25">
      <c r="E4591" s="11">
        <v>41164</v>
      </c>
      <c r="F4591">
        <v>1698.63</v>
      </c>
      <c r="G4591">
        <v>5182.21</v>
      </c>
    </row>
    <row r="4592" spans="5:7" ht="13.5" thickBot="1" x14ac:dyDescent="0.25">
      <c r="E4592" s="11">
        <v>41165</v>
      </c>
      <c r="F4592">
        <v>1696.65</v>
      </c>
      <c r="G4592">
        <v>5176.18</v>
      </c>
    </row>
    <row r="4593" spans="5:7" ht="13.5" thickBot="1" x14ac:dyDescent="0.25">
      <c r="E4593" s="11">
        <v>41166</v>
      </c>
      <c r="F4593">
        <v>1702.24</v>
      </c>
      <c r="G4593">
        <v>5193.21</v>
      </c>
    </row>
    <row r="4594" spans="5:7" ht="13.5" thickBot="1" x14ac:dyDescent="0.25">
      <c r="E4594" s="11">
        <v>41169</v>
      </c>
      <c r="F4594">
        <v>1705.24</v>
      </c>
      <c r="G4594">
        <v>5202.38</v>
      </c>
    </row>
    <row r="4595" spans="5:7" ht="13.5" thickBot="1" x14ac:dyDescent="0.25">
      <c r="E4595" s="11">
        <v>41170</v>
      </c>
      <c r="F4595">
        <v>1707.82</v>
      </c>
      <c r="G4595">
        <v>5210.2700000000004</v>
      </c>
    </row>
    <row r="4596" spans="5:7" ht="13.5" thickBot="1" x14ac:dyDescent="0.25">
      <c r="E4596" s="11">
        <v>41171</v>
      </c>
      <c r="F4596">
        <v>1717.33</v>
      </c>
      <c r="G4596">
        <v>5239.2700000000004</v>
      </c>
    </row>
    <row r="4597" spans="5:7" ht="13.5" thickBot="1" x14ac:dyDescent="0.25">
      <c r="E4597" s="11">
        <v>41173</v>
      </c>
      <c r="F4597">
        <v>1716.84</v>
      </c>
      <c r="G4597">
        <v>5237.78</v>
      </c>
    </row>
    <row r="4598" spans="5:7" ht="13.5" thickBot="1" x14ac:dyDescent="0.25">
      <c r="E4598" s="11">
        <v>41176</v>
      </c>
      <c r="F4598">
        <v>1715.44</v>
      </c>
      <c r="G4598">
        <v>5233.51</v>
      </c>
    </row>
    <row r="4599" spans="5:7" ht="13.5" thickBot="1" x14ac:dyDescent="0.25">
      <c r="E4599" s="11">
        <v>41177</v>
      </c>
      <c r="F4599">
        <v>1712.58</v>
      </c>
      <c r="G4599">
        <v>5224.7700000000004</v>
      </c>
    </row>
    <row r="4600" spans="5:7" ht="13.5" thickBot="1" x14ac:dyDescent="0.25">
      <c r="E4600" s="11">
        <v>41178</v>
      </c>
      <c r="F4600">
        <v>1694.83</v>
      </c>
      <c r="G4600">
        <v>5170.63</v>
      </c>
    </row>
    <row r="4601" spans="5:7" ht="13.5" thickBot="1" x14ac:dyDescent="0.25">
      <c r="E4601" s="11">
        <v>41179</v>
      </c>
      <c r="F4601">
        <v>1705.19</v>
      </c>
      <c r="G4601">
        <v>5202.2299999999996</v>
      </c>
    </row>
    <row r="4602" spans="5:7" ht="13.5" thickBot="1" x14ac:dyDescent="0.25">
      <c r="E4602" s="11">
        <v>41180</v>
      </c>
      <c r="F4602">
        <v>1703.16</v>
      </c>
      <c r="G4602">
        <v>5196.03</v>
      </c>
    </row>
    <row r="4603" spans="5:7" ht="13.5" thickBot="1" x14ac:dyDescent="0.25">
      <c r="E4603" s="11">
        <v>41183</v>
      </c>
      <c r="F4603">
        <v>1699.91</v>
      </c>
      <c r="G4603">
        <v>5186.13</v>
      </c>
    </row>
    <row r="4604" spans="5:7" ht="13.5" thickBot="1" x14ac:dyDescent="0.25">
      <c r="E4604" s="11">
        <v>41184</v>
      </c>
      <c r="F4604">
        <v>1701.91</v>
      </c>
      <c r="G4604">
        <v>5192.22</v>
      </c>
    </row>
    <row r="4605" spans="5:7" ht="13.5" thickBot="1" x14ac:dyDescent="0.25">
      <c r="E4605" s="11">
        <v>41185</v>
      </c>
      <c r="F4605">
        <v>1698.75</v>
      </c>
      <c r="G4605">
        <v>5182.59</v>
      </c>
    </row>
    <row r="4606" spans="5:7" ht="13.5" thickBot="1" x14ac:dyDescent="0.25">
      <c r="E4606" s="11">
        <v>41186</v>
      </c>
      <c r="F4606">
        <v>1698.01</v>
      </c>
      <c r="G4606">
        <v>5180.3100000000004</v>
      </c>
    </row>
    <row r="4607" spans="5:7" ht="13.5" thickBot="1" x14ac:dyDescent="0.25">
      <c r="E4607" s="11">
        <v>41187</v>
      </c>
      <c r="F4607">
        <v>1697.71</v>
      </c>
      <c r="G4607">
        <v>5179.3900000000003</v>
      </c>
    </row>
    <row r="4608" spans="5:7" ht="13.5" thickBot="1" x14ac:dyDescent="0.25">
      <c r="E4608" s="11">
        <v>41190</v>
      </c>
      <c r="F4608">
        <v>1698.36</v>
      </c>
      <c r="G4608">
        <v>5181.41</v>
      </c>
    </row>
    <row r="4609" spans="5:7" ht="13.5" thickBot="1" x14ac:dyDescent="0.25">
      <c r="E4609" s="11">
        <v>41191</v>
      </c>
      <c r="F4609">
        <v>1697.66</v>
      </c>
      <c r="G4609">
        <v>5179.26</v>
      </c>
    </row>
    <row r="4610" spans="5:7" ht="13.5" thickBot="1" x14ac:dyDescent="0.25">
      <c r="E4610" s="11">
        <v>41192</v>
      </c>
      <c r="F4610">
        <v>1699.4</v>
      </c>
      <c r="G4610">
        <v>5184.58</v>
      </c>
    </row>
    <row r="4611" spans="5:7" ht="13.5" thickBot="1" x14ac:dyDescent="0.25">
      <c r="E4611" s="11">
        <v>41193</v>
      </c>
      <c r="F4611">
        <v>1697.19</v>
      </c>
      <c r="G4611">
        <v>5177.8900000000003</v>
      </c>
    </row>
    <row r="4612" spans="5:7" ht="13.5" thickBot="1" x14ac:dyDescent="0.25">
      <c r="E4612" s="11">
        <v>41194</v>
      </c>
      <c r="F4612">
        <v>1691.83</v>
      </c>
      <c r="G4612">
        <v>5161.76</v>
      </c>
    </row>
    <row r="4613" spans="5:7" ht="13.5" thickBot="1" x14ac:dyDescent="0.25">
      <c r="E4613" s="11">
        <v>41197</v>
      </c>
      <c r="F4613">
        <v>1694.1</v>
      </c>
      <c r="G4613">
        <v>5170.54</v>
      </c>
    </row>
    <row r="4614" spans="5:7" ht="13.5" thickBot="1" x14ac:dyDescent="0.25">
      <c r="E4614" s="11">
        <v>41198</v>
      </c>
      <c r="F4614">
        <v>1689.45</v>
      </c>
      <c r="G4614">
        <v>5156.37</v>
      </c>
    </row>
    <row r="4615" spans="5:7" ht="13.5" thickBot="1" x14ac:dyDescent="0.25">
      <c r="E4615" s="11">
        <v>41199</v>
      </c>
      <c r="F4615">
        <v>1690.26</v>
      </c>
      <c r="G4615">
        <v>5158.83</v>
      </c>
    </row>
    <row r="4616" spans="5:7" ht="13.5" thickBot="1" x14ac:dyDescent="0.25">
      <c r="E4616" s="11">
        <v>41200</v>
      </c>
      <c r="F4616">
        <v>1695.8</v>
      </c>
      <c r="G4616">
        <v>5175.75</v>
      </c>
    </row>
    <row r="4617" spans="5:7" ht="13.5" thickBot="1" x14ac:dyDescent="0.25">
      <c r="E4617" s="11">
        <v>41201</v>
      </c>
      <c r="F4617">
        <v>1694.77</v>
      </c>
      <c r="G4617">
        <v>5172.59</v>
      </c>
    </row>
    <row r="4618" spans="5:7" ht="13.5" thickBot="1" x14ac:dyDescent="0.25">
      <c r="E4618" s="11">
        <v>41204</v>
      </c>
      <c r="F4618">
        <v>1694.58</v>
      </c>
      <c r="G4618">
        <v>5172.01</v>
      </c>
    </row>
    <row r="4619" spans="5:7" ht="13.5" thickBot="1" x14ac:dyDescent="0.25">
      <c r="E4619" s="11">
        <v>41205</v>
      </c>
      <c r="F4619">
        <v>1697.88</v>
      </c>
      <c r="G4619">
        <v>5182.09</v>
      </c>
    </row>
    <row r="4620" spans="5:7" ht="13.5" thickBot="1" x14ac:dyDescent="0.25">
      <c r="E4620" s="11">
        <v>41206</v>
      </c>
      <c r="F4620">
        <v>1693.85</v>
      </c>
      <c r="G4620">
        <v>5169.79</v>
      </c>
    </row>
    <row r="4621" spans="5:7" ht="13.5" thickBot="1" x14ac:dyDescent="0.25">
      <c r="E4621" s="11">
        <v>41207</v>
      </c>
      <c r="F4621">
        <v>1691.21</v>
      </c>
      <c r="G4621">
        <v>5161.74</v>
      </c>
    </row>
    <row r="4622" spans="5:7" ht="13.5" thickBot="1" x14ac:dyDescent="0.25">
      <c r="E4622" s="11">
        <v>41208</v>
      </c>
      <c r="F4622">
        <v>1690.38</v>
      </c>
      <c r="G4622">
        <v>5159.2</v>
      </c>
    </row>
    <row r="4623" spans="5:7" ht="13.5" thickBot="1" x14ac:dyDescent="0.25">
      <c r="E4623" s="11">
        <v>41211</v>
      </c>
      <c r="F4623">
        <v>1682.84</v>
      </c>
      <c r="G4623">
        <v>5136.17</v>
      </c>
    </row>
    <row r="4624" spans="5:7" ht="13.5" thickBot="1" x14ac:dyDescent="0.25">
      <c r="E4624" s="11">
        <v>41212</v>
      </c>
      <c r="F4624">
        <v>1666.15</v>
      </c>
      <c r="G4624">
        <v>5115.41</v>
      </c>
    </row>
    <row r="4625" spans="5:7" ht="13.5" thickBot="1" x14ac:dyDescent="0.25">
      <c r="E4625" s="11">
        <v>41213</v>
      </c>
      <c r="F4625">
        <v>1667.55</v>
      </c>
      <c r="G4625">
        <v>5119.71</v>
      </c>
    </row>
    <row r="4626" spans="5:7" ht="13.5" thickBot="1" x14ac:dyDescent="0.25">
      <c r="E4626" s="11">
        <v>41214</v>
      </c>
      <c r="F4626">
        <v>1660.59</v>
      </c>
      <c r="G4626">
        <v>5098.32</v>
      </c>
    </row>
    <row r="4627" spans="5:7" ht="13.5" thickBot="1" x14ac:dyDescent="0.25">
      <c r="E4627" s="11">
        <v>41218</v>
      </c>
      <c r="F4627">
        <v>1664.14</v>
      </c>
      <c r="G4627">
        <v>5109.24</v>
      </c>
    </row>
    <row r="4628" spans="5:7" ht="13.5" thickBot="1" x14ac:dyDescent="0.25">
      <c r="E4628" s="11">
        <v>41219</v>
      </c>
      <c r="F4628">
        <v>1663.33</v>
      </c>
      <c r="G4628">
        <v>5106.74</v>
      </c>
    </row>
    <row r="4629" spans="5:7" ht="13.5" thickBot="1" x14ac:dyDescent="0.25">
      <c r="E4629" s="11">
        <v>41220</v>
      </c>
      <c r="F4629">
        <v>1665.04</v>
      </c>
      <c r="G4629">
        <v>5111.99</v>
      </c>
    </row>
    <row r="4630" spans="5:7" ht="13.5" thickBot="1" x14ac:dyDescent="0.25">
      <c r="E4630" s="11">
        <v>41221</v>
      </c>
      <c r="F4630">
        <v>1664.82</v>
      </c>
      <c r="G4630">
        <v>5111.32</v>
      </c>
    </row>
    <row r="4631" spans="5:7" ht="13.5" thickBot="1" x14ac:dyDescent="0.25">
      <c r="E4631" s="11">
        <v>41222</v>
      </c>
      <c r="F4631">
        <v>1659.36</v>
      </c>
      <c r="G4631">
        <v>5094.5600000000004</v>
      </c>
    </row>
    <row r="4632" spans="5:7" ht="13.5" thickBot="1" x14ac:dyDescent="0.25">
      <c r="E4632" s="11">
        <v>41225</v>
      </c>
      <c r="F4632">
        <v>1659.61</v>
      </c>
      <c r="G4632">
        <v>5095.33</v>
      </c>
    </row>
    <row r="4633" spans="5:7" ht="13.5" thickBot="1" x14ac:dyDescent="0.25">
      <c r="E4633" s="11">
        <v>41227</v>
      </c>
      <c r="F4633">
        <v>1655.23</v>
      </c>
      <c r="G4633">
        <v>5081.88</v>
      </c>
    </row>
    <row r="4634" spans="5:7" ht="13.5" thickBot="1" x14ac:dyDescent="0.25">
      <c r="E4634" s="11">
        <v>41228</v>
      </c>
      <c r="F4634">
        <v>1655.85</v>
      </c>
      <c r="G4634">
        <v>5083.78</v>
      </c>
    </row>
    <row r="4635" spans="5:7" ht="13.5" thickBot="1" x14ac:dyDescent="0.25">
      <c r="E4635" s="11">
        <v>41229</v>
      </c>
      <c r="F4635">
        <v>1657.27</v>
      </c>
      <c r="G4635">
        <v>5088.1400000000003</v>
      </c>
    </row>
    <row r="4636" spans="5:7" ht="13.5" thickBot="1" x14ac:dyDescent="0.25">
      <c r="E4636" s="11">
        <v>41232</v>
      </c>
      <c r="F4636">
        <v>1653.98</v>
      </c>
      <c r="G4636">
        <v>5078.05</v>
      </c>
    </row>
    <row r="4637" spans="5:7" ht="13.5" thickBot="1" x14ac:dyDescent="0.25">
      <c r="E4637" s="11">
        <v>41233</v>
      </c>
      <c r="F4637">
        <v>1654.81</v>
      </c>
      <c r="G4637">
        <v>5080.58</v>
      </c>
    </row>
    <row r="4638" spans="5:7" ht="13.5" thickBot="1" x14ac:dyDescent="0.25">
      <c r="E4638" s="11">
        <v>41234</v>
      </c>
      <c r="F4638">
        <v>1657.22</v>
      </c>
      <c r="G4638">
        <v>5087.9799999999996</v>
      </c>
    </row>
    <row r="4639" spans="5:7" ht="13.5" thickBot="1" x14ac:dyDescent="0.25">
      <c r="E4639" s="11">
        <v>41235</v>
      </c>
      <c r="F4639">
        <v>1659.84</v>
      </c>
      <c r="G4639">
        <v>5098.16</v>
      </c>
    </row>
    <row r="4640" spans="5:7" ht="13.5" thickBot="1" x14ac:dyDescent="0.25">
      <c r="E4640" s="11">
        <v>41236</v>
      </c>
      <c r="F4640">
        <v>1667.43</v>
      </c>
      <c r="G4640">
        <v>5121.47</v>
      </c>
    </row>
    <row r="4641" spans="5:7" ht="13.5" thickBot="1" x14ac:dyDescent="0.25">
      <c r="E4641" s="11">
        <v>41239</v>
      </c>
      <c r="F4641">
        <v>1671.77</v>
      </c>
      <c r="G4641">
        <v>5134.78</v>
      </c>
    </row>
    <row r="4642" spans="5:7" ht="13.5" thickBot="1" x14ac:dyDescent="0.25">
      <c r="E4642" s="11">
        <v>41240</v>
      </c>
      <c r="F4642">
        <v>1670.47</v>
      </c>
      <c r="G4642">
        <v>5134.1099999999997</v>
      </c>
    </row>
    <row r="4643" spans="5:7" ht="13.5" thickBot="1" x14ac:dyDescent="0.25">
      <c r="E4643" s="11">
        <v>41241</v>
      </c>
      <c r="F4643">
        <v>1674.03</v>
      </c>
      <c r="G4643">
        <v>5145.03</v>
      </c>
    </row>
    <row r="4644" spans="5:7" ht="13.5" thickBot="1" x14ac:dyDescent="0.25">
      <c r="E4644" s="11">
        <v>41242</v>
      </c>
      <c r="F4644">
        <v>1675.68</v>
      </c>
      <c r="G4644">
        <v>5171.25</v>
      </c>
    </row>
    <row r="4645" spans="5:7" ht="13.5" thickBot="1" x14ac:dyDescent="0.25">
      <c r="E4645" s="11">
        <v>41243</v>
      </c>
      <c r="F4645">
        <v>1682.05</v>
      </c>
      <c r="G4645">
        <v>5193.12</v>
      </c>
    </row>
    <row r="4646" spans="5:7" ht="13.5" thickBot="1" x14ac:dyDescent="0.25">
      <c r="E4646" s="11">
        <v>41246</v>
      </c>
      <c r="F4646">
        <v>1688.11</v>
      </c>
      <c r="G4646">
        <v>5211.83</v>
      </c>
    </row>
    <row r="4647" spans="5:7" ht="13.5" thickBot="1" x14ac:dyDescent="0.25">
      <c r="E4647" s="11">
        <v>41247</v>
      </c>
      <c r="F4647">
        <v>1686.49</v>
      </c>
      <c r="G4647">
        <v>5206.84</v>
      </c>
    </row>
    <row r="4648" spans="5:7" ht="13.5" thickBot="1" x14ac:dyDescent="0.25">
      <c r="E4648" s="11">
        <v>41248</v>
      </c>
      <c r="F4648">
        <v>1691.56</v>
      </c>
      <c r="G4648">
        <v>5223.45</v>
      </c>
    </row>
    <row r="4649" spans="5:7" ht="13.5" thickBot="1" x14ac:dyDescent="0.25">
      <c r="E4649" s="11">
        <v>41249</v>
      </c>
      <c r="F4649">
        <v>1701.61</v>
      </c>
      <c r="G4649">
        <v>5254.5</v>
      </c>
    </row>
    <row r="4650" spans="5:7" ht="13.5" thickBot="1" x14ac:dyDescent="0.25">
      <c r="E4650" s="11">
        <v>41250</v>
      </c>
      <c r="F4650">
        <v>1708.42</v>
      </c>
      <c r="G4650">
        <v>5275.51</v>
      </c>
    </row>
    <row r="4651" spans="5:7" ht="13.5" thickBot="1" x14ac:dyDescent="0.25">
      <c r="E4651" s="11">
        <v>41253</v>
      </c>
      <c r="F4651">
        <v>1710.57</v>
      </c>
      <c r="G4651">
        <v>5282.17</v>
      </c>
    </row>
    <row r="4652" spans="5:7" ht="13.5" thickBot="1" x14ac:dyDescent="0.25">
      <c r="E4652" s="11">
        <v>41254</v>
      </c>
      <c r="F4652">
        <v>1708.65</v>
      </c>
      <c r="G4652">
        <v>5276.23</v>
      </c>
    </row>
    <row r="4653" spans="5:7" ht="13.5" thickBot="1" x14ac:dyDescent="0.25">
      <c r="E4653" s="11">
        <v>41255</v>
      </c>
      <c r="F4653">
        <v>1710.3</v>
      </c>
      <c r="G4653">
        <v>5281.33</v>
      </c>
    </row>
    <row r="4654" spans="5:7" ht="13.5" thickBot="1" x14ac:dyDescent="0.25">
      <c r="E4654" s="11">
        <v>41256</v>
      </c>
      <c r="F4654">
        <v>1708.71</v>
      </c>
      <c r="G4654">
        <v>5281.21</v>
      </c>
    </row>
    <row r="4655" spans="5:7" ht="13.5" thickBot="1" x14ac:dyDescent="0.25">
      <c r="E4655" s="11">
        <v>41257</v>
      </c>
      <c r="F4655">
        <v>1704.5</v>
      </c>
      <c r="G4655">
        <v>5268.19</v>
      </c>
    </row>
    <row r="4656" spans="5:7" ht="13.5" thickBot="1" x14ac:dyDescent="0.25">
      <c r="E4656" s="11">
        <v>41260</v>
      </c>
      <c r="F4656">
        <v>1709.16</v>
      </c>
      <c r="G4656">
        <v>5282.61</v>
      </c>
    </row>
    <row r="4657" spans="5:7" ht="13.5" thickBot="1" x14ac:dyDescent="0.25">
      <c r="E4657" s="11">
        <v>41261</v>
      </c>
      <c r="F4657">
        <v>1707.92</v>
      </c>
      <c r="G4657">
        <v>5278.77</v>
      </c>
    </row>
    <row r="4658" spans="5:7" ht="13.5" thickBot="1" x14ac:dyDescent="0.25">
      <c r="E4658" s="11">
        <v>41262</v>
      </c>
      <c r="F4658">
        <v>1711.28</v>
      </c>
      <c r="G4658">
        <v>5295.14</v>
      </c>
    </row>
    <row r="4659" spans="5:7" ht="13.5" thickBot="1" x14ac:dyDescent="0.25">
      <c r="E4659" s="11">
        <v>41263</v>
      </c>
      <c r="F4659">
        <v>1720.54</v>
      </c>
      <c r="G4659">
        <v>5324.49</v>
      </c>
    </row>
    <row r="4660" spans="5:7" ht="13.5" thickBot="1" x14ac:dyDescent="0.25">
      <c r="E4660" s="11">
        <v>41264</v>
      </c>
      <c r="F4660">
        <v>1719.5179950453394</v>
      </c>
      <c r="G4660">
        <v>5322.2727731397144</v>
      </c>
    </row>
    <row r="4661" spans="5:7" ht="13.5" thickBot="1" x14ac:dyDescent="0.25">
      <c r="E4661" s="11">
        <v>41267</v>
      </c>
      <c r="F4661">
        <v>1722.64</v>
      </c>
      <c r="G4661">
        <v>5332.99</v>
      </c>
    </row>
    <row r="4662" spans="5:7" ht="13.5" thickBot="1" x14ac:dyDescent="0.25">
      <c r="E4662" s="11">
        <v>41269</v>
      </c>
      <c r="F4662">
        <v>1722.07</v>
      </c>
      <c r="G4662">
        <v>5333.35</v>
      </c>
    </row>
    <row r="4663" spans="5:7" ht="13.5" thickBot="1" x14ac:dyDescent="0.25">
      <c r="E4663" s="11">
        <v>41270</v>
      </c>
      <c r="F4663">
        <v>1727.31</v>
      </c>
      <c r="G4663">
        <v>5349.6</v>
      </c>
    </row>
    <row r="4664" spans="5:7" ht="13.5" thickBot="1" x14ac:dyDescent="0.25">
      <c r="E4664" s="11">
        <v>41271</v>
      </c>
      <c r="F4664">
        <v>1728.57</v>
      </c>
      <c r="G4664">
        <v>5353.48</v>
      </c>
    </row>
    <row r="4665" spans="5:7" ht="13.5" thickBot="1" x14ac:dyDescent="0.25">
      <c r="E4665" s="11">
        <v>41274</v>
      </c>
      <c r="F4665">
        <v>1732.06</v>
      </c>
      <c r="G4665">
        <v>5364.29</v>
      </c>
    </row>
    <row r="4666" spans="5:7" ht="13.5" thickBot="1" x14ac:dyDescent="0.25">
      <c r="E4666" s="11">
        <v>41277</v>
      </c>
      <c r="F4666">
        <v>1731.62</v>
      </c>
      <c r="G4666">
        <v>5365.87</v>
      </c>
    </row>
    <row r="4667" spans="5:7" ht="13.5" thickBot="1" x14ac:dyDescent="0.25">
      <c r="E4667" s="11">
        <v>41278</v>
      </c>
      <c r="F4667">
        <v>1732.29</v>
      </c>
      <c r="G4667">
        <v>5367.94</v>
      </c>
    </row>
    <row r="4668" spans="5:7" ht="13.5" thickBot="1" x14ac:dyDescent="0.25">
      <c r="E4668" s="11">
        <v>41281</v>
      </c>
      <c r="F4668">
        <v>1732.19</v>
      </c>
      <c r="G4668">
        <v>5367.64</v>
      </c>
    </row>
    <row r="4669" spans="5:7" ht="13.5" thickBot="1" x14ac:dyDescent="0.25">
      <c r="E4669" s="11">
        <v>41282</v>
      </c>
      <c r="F4669">
        <v>1733.7</v>
      </c>
      <c r="G4669">
        <v>5372.35</v>
      </c>
    </row>
    <row r="4670" spans="5:7" ht="13.5" thickBot="1" x14ac:dyDescent="0.25">
      <c r="E4670" s="11">
        <v>41283</v>
      </c>
      <c r="F4670">
        <v>1736.42</v>
      </c>
      <c r="G4670">
        <v>5380.77</v>
      </c>
    </row>
    <row r="4671" spans="5:7" ht="13.5" thickBot="1" x14ac:dyDescent="0.25">
      <c r="E4671" s="11">
        <v>41284</v>
      </c>
      <c r="F4671">
        <v>1744.81</v>
      </c>
      <c r="G4671">
        <v>5407.37</v>
      </c>
    </row>
    <row r="4672" spans="5:7" ht="13.5" thickBot="1" x14ac:dyDescent="0.25">
      <c r="E4672" s="11">
        <v>41285</v>
      </c>
      <c r="F4672">
        <v>1757.35</v>
      </c>
      <c r="G4672">
        <v>5446.22</v>
      </c>
    </row>
    <row r="4673" spans="5:7" ht="13.5" thickBot="1" x14ac:dyDescent="0.25">
      <c r="E4673" s="11">
        <v>41288</v>
      </c>
      <c r="F4673">
        <v>1779.57</v>
      </c>
      <c r="G4673">
        <v>5515.1</v>
      </c>
    </row>
    <row r="4674" spans="5:7" ht="13.5" thickBot="1" x14ac:dyDescent="0.25">
      <c r="E4674" s="11">
        <v>41289</v>
      </c>
      <c r="F4674">
        <v>1790.87</v>
      </c>
      <c r="G4674">
        <v>5550.11</v>
      </c>
    </row>
    <row r="4675" spans="5:7" ht="13.5" thickBot="1" x14ac:dyDescent="0.25">
      <c r="E4675" s="11">
        <v>41290</v>
      </c>
      <c r="F4675">
        <v>1788.57</v>
      </c>
      <c r="G4675">
        <v>5542.98</v>
      </c>
    </row>
    <row r="4676" spans="5:7" ht="13.5" thickBot="1" x14ac:dyDescent="0.25">
      <c r="E4676" s="11">
        <v>41291</v>
      </c>
      <c r="F4676">
        <v>1788.33</v>
      </c>
      <c r="G4676">
        <v>5542.24</v>
      </c>
    </row>
    <row r="4677" spans="5:7" ht="13.5" thickBot="1" x14ac:dyDescent="0.25">
      <c r="E4677" s="11">
        <v>41292</v>
      </c>
      <c r="F4677">
        <v>1786.93</v>
      </c>
      <c r="G4677">
        <v>5537.9</v>
      </c>
    </row>
    <row r="4678" spans="5:7" ht="13.5" thickBot="1" x14ac:dyDescent="0.25">
      <c r="E4678" s="11">
        <v>41295</v>
      </c>
      <c r="F4678">
        <v>1780.4003374022304</v>
      </c>
      <c r="G4678">
        <v>5517.6580972333268</v>
      </c>
    </row>
    <row r="4679" spans="5:7" ht="13.5" thickBot="1" x14ac:dyDescent="0.25">
      <c r="E4679" s="11">
        <v>41296</v>
      </c>
      <c r="F4679">
        <v>1784.38</v>
      </c>
      <c r="G4679">
        <v>5530</v>
      </c>
    </row>
    <row r="4680" spans="5:7" ht="13.5" thickBot="1" x14ac:dyDescent="0.25">
      <c r="E4680" s="11">
        <v>41297</v>
      </c>
      <c r="F4680">
        <v>1784.07</v>
      </c>
      <c r="G4680">
        <v>5529.03</v>
      </c>
    </row>
    <row r="4681" spans="5:7" ht="13.5" thickBot="1" x14ac:dyDescent="0.25">
      <c r="E4681" s="11">
        <v>41298</v>
      </c>
      <c r="F4681">
        <v>1787.33</v>
      </c>
      <c r="G4681">
        <v>5539.13</v>
      </c>
    </row>
    <row r="4682" spans="5:7" ht="13.5" thickBot="1" x14ac:dyDescent="0.25">
      <c r="E4682" s="11">
        <v>41299</v>
      </c>
      <c r="F4682">
        <v>1789.02</v>
      </c>
      <c r="G4682">
        <v>5544.37</v>
      </c>
    </row>
    <row r="4683" spans="5:7" ht="13.5" thickBot="1" x14ac:dyDescent="0.25">
      <c r="E4683" s="11">
        <v>41302</v>
      </c>
      <c r="F4683">
        <v>1791.13</v>
      </c>
      <c r="G4683">
        <v>5550.9</v>
      </c>
    </row>
    <row r="4684" spans="5:7" ht="13.5" thickBot="1" x14ac:dyDescent="0.25">
      <c r="E4684" s="11">
        <v>41303</v>
      </c>
      <c r="F4684">
        <v>1793.66</v>
      </c>
      <c r="G4684">
        <v>5558.76</v>
      </c>
    </row>
    <row r="4685" spans="5:7" ht="13.5" thickBot="1" x14ac:dyDescent="0.25">
      <c r="E4685" s="11">
        <v>41304</v>
      </c>
      <c r="F4685">
        <v>1797.22</v>
      </c>
      <c r="G4685">
        <v>5569.79</v>
      </c>
    </row>
    <row r="4686" spans="5:7" ht="13.5" thickBot="1" x14ac:dyDescent="0.25">
      <c r="E4686" s="11">
        <v>41305</v>
      </c>
      <c r="F4686">
        <v>1800.65</v>
      </c>
      <c r="G4686">
        <v>5580.4</v>
      </c>
    </row>
    <row r="4687" spans="5:7" ht="13.5" thickBot="1" x14ac:dyDescent="0.25">
      <c r="E4687" s="11">
        <v>41309</v>
      </c>
      <c r="F4687">
        <v>1805.63</v>
      </c>
      <c r="G4687">
        <v>5595.84</v>
      </c>
    </row>
    <row r="4688" spans="5:7" ht="13.5" thickBot="1" x14ac:dyDescent="0.25">
      <c r="E4688" s="11">
        <v>41310</v>
      </c>
      <c r="F4688">
        <v>1807.69</v>
      </c>
      <c r="G4688">
        <v>5602.26</v>
      </c>
    </row>
    <row r="4689" spans="5:7" ht="13.5" thickBot="1" x14ac:dyDescent="0.25">
      <c r="E4689" s="11">
        <v>41311</v>
      </c>
      <c r="F4689">
        <v>1813.86</v>
      </c>
      <c r="G4689">
        <v>5621.36</v>
      </c>
    </row>
    <row r="4690" spans="5:7" ht="13.5" thickBot="1" x14ac:dyDescent="0.25">
      <c r="E4690" s="11">
        <v>41312</v>
      </c>
      <c r="F4690">
        <v>1814.71</v>
      </c>
      <c r="G4690">
        <v>5625.79</v>
      </c>
    </row>
    <row r="4691" spans="5:7" ht="13.5" thickBot="1" x14ac:dyDescent="0.25">
      <c r="E4691" s="11">
        <v>41313</v>
      </c>
      <c r="F4691">
        <v>1819.09</v>
      </c>
      <c r="G4691">
        <v>5639.38</v>
      </c>
    </row>
    <row r="4692" spans="5:7" ht="13.5" thickBot="1" x14ac:dyDescent="0.25">
      <c r="E4692" s="11">
        <v>41316</v>
      </c>
      <c r="F4692">
        <v>1824.6983617662477</v>
      </c>
      <c r="G4692">
        <v>5656.7605239367285</v>
      </c>
    </row>
    <row r="4693" spans="5:7" ht="13.5" thickBot="1" x14ac:dyDescent="0.25">
      <c r="E4693" s="11">
        <v>41317</v>
      </c>
      <c r="F4693">
        <v>1828.16</v>
      </c>
      <c r="G4693">
        <v>5667.48</v>
      </c>
    </row>
    <row r="4694" spans="5:7" ht="13.5" thickBot="1" x14ac:dyDescent="0.25">
      <c r="E4694" s="11">
        <v>41318</v>
      </c>
      <c r="F4694">
        <v>1834.29</v>
      </c>
      <c r="G4694">
        <v>5686.5</v>
      </c>
    </row>
    <row r="4695" spans="5:7" ht="13.5" thickBot="1" x14ac:dyDescent="0.25">
      <c r="E4695" s="11">
        <v>41319</v>
      </c>
      <c r="F4695">
        <v>1834.48</v>
      </c>
      <c r="G4695">
        <v>5687.07</v>
      </c>
    </row>
    <row r="4696" spans="5:7" ht="13.5" thickBot="1" x14ac:dyDescent="0.25">
      <c r="E4696" s="11">
        <v>41320</v>
      </c>
      <c r="F4696">
        <v>1850.95</v>
      </c>
      <c r="G4696">
        <v>5738.14</v>
      </c>
    </row>
    <row r="4697" spans="5:7" ht="13.5" thickBot="1" x14ac:dyDescent="0.25">
      <c r="E4697" s="11">
        <v>41323</v>
      </c>
      <c r="F4697">
        <v>1851.67</v>
      </c>
      <c r="G4697">
        <v>5740.37</v>
      </c>
    </row>
    <row r="4698" spans="5:7" ht="13.5" thickBot="1" x14ac:dyDescent="0.25">
      <c r="E4698" s="11">
        <v>41324</v>
      </c>
      <c r="F4698">
        <v>1855.03</v>
      </c>
      <c r="G4698">
        <v>5750.8</v>
      </c>
    </row>
    <row r="4699" spans="5:7" ht="13.5" thickBot="1" x14ac:dyDescent="0.25">
      <c r="E4699" s="11">
        <v>41325</v>
      </c>
      <c r="F4699">
        <v>1863.37</v>
      </c>
      <c r="G4699">
        <v>5776.65</v>
      </c>
    </row>
    <row r="4700" spans="5:7" ht="13.5" thickBot="1" x14ac:dyDescent="0.25">
      <c r="E4700" s="11">
        <v>41326</v>
      </c>
      <c r="F4700">
        <v>1864.06</v>
      </c>
      <c r="G4700">
        <v>5778.77</v>
      </c>
    </row>
    <row r="4701" spans="5:7" ht="13.5" thickBot="1" x14ac:dyDescent="0.25">
      <c r="E4701" s="11">
        <v>41327</v>
      </c>
      <c r="F4701">
        <v>1872.82</v>
      </c>
      <c r="G4701">
        <v>5805.93</v>
      </c>
    </row>
    <row r="4702" spans="5:7" ht="13.5" thickBot="1" x14ac:dyDescent="0.25">
      <c r="E4702" s="11">
        <v>41330</v>
      </c>
      <c r="F4702">
        <v>1868.62</v>
      </c>
      <c r="G4702">
        <v>5792.91</v>
      </c>
    </row>
    <row r="4703" spans="5:7" ht="13.5" thickBot="1" x14ac:dyDescent="0.25">
      <c r="E4703" s="11">
        <v>41331</v>
      </c>
      <c r="F4703">
        <v>1869.03</v>
      </c>
      <c r="G4703">
        <v>5794.21</v>
      </c>
    </row>
    <row r="4704" spans="5:7" ht="13.5" thickBot="1" x14ac:dyDescent="0.25">
      <c r="E4704" s="11">
        <v>41332</v>
      </c>
      <c r="F4704">
        <v>1863.67</v>
      </c>
      <c r="G4704">
        <v>5777.58</v>
      </c>
    </row>
    <row r="4705" spans="5:7" ht="13.5" thickBot="1" x14ac:dyDescent="0.25">
      <c r="E4705" s="11">
        <v>41333</v>
      </c>
      <c r="F4705">
        <v>1866.33</v>
      </c>
      <c r="G4705">
        <v>5785.83</v>
      </c>
    </row>
    <row r="4706" spans="5:7" ht="13.5" thickBot="1" x14ac:dyDescent="0.25">
      <c r="E4706" s="11">
        <v>41334</v>
      </c>
      <c r="F4706">
        <v>1875.13</v>
      </c>
      <c r="G4706">
        <v>5813.11</v>
      </c>
    </row>
    <row r="4707" spans="5:7" ht="13.5" thickBot="1" x14ac:dyDescent="0.25">
      <c r="E4707" s="11">
        <v>41337</v>
      </c>
      <c r="F4707">
        <v>1876.17</v>
      </c>
      <c r="G4707">
        <v>5816.32</v>
      </c>
    </row>
    <row r="4708" spans="5:7" ht="13.5" thickBot="1" x14ac:dyDescent="0.25">
      <c r="E4708" s="11">
        <v>41338</v>
      </c>
      <c r="F4708">
        <v>1884.39</v>
      </c>
      <c r="G4708">
        <v>5841.81</v>
      </c>
    </row>
    <row r="4709" spans="5:7" ht="13.5" thickBot="1" x14ac:dyDescent="0.25">
      <c r="E4709" s="11">
        <v>41339</v>
      </c>
      <c r="F4709">
        <v>1894.75</v>
      </c>
      <c r="G4709">
        <v>5873.94</v>
      </c>
    </row>
    <row r="4710" spans="5:7" ht="13.5" thickBot="1" x14ac:dyDescent="0.25">
      <c r="E4710" s="11">
        <v>41340</v>
      </c>
      <c r="F4710">
        <v>1889.76</v>
      </c>
      <c r="G4710">
        <v>5858.47</v>
      </c>
    </row>
    <row r="4711" spans="5:7" ht="13.5" thickBot="1" x14ac:dyDescent="0.25">
      <c r="E4711" s="11">
        <v>41341</v>
      </c>
      <c r="F4711">
        <v>1891.42</v>
      </c>
      <c r="G4711">
        <v>5869.22</v>
      </c>
    </row>
    <row r="4712" spans="5:7" ht="13.5" thickBot="1" x14ac:dyDescent="0.25">
      <c r="E4712" s="11">
        <v>41344</v>
      </c>
      <c r="F4712">
        <v>1894.46</v>
      </c>
      <c r="G4712">
        <v>5878.66</v>
      </c>
    </row>
    <row r="4713" spans="5:7" ht="13.5" thickBot="1" x14ac:dyDescent="0.25">
      <c r="E4713" s="11">
        <v>41346</v>
      </c>
      <c r="F4713">
        <v>1901.68</v>
      </c>
      <c r="G4713">
        <v>5901.06</v>
      </c>
    </row>
    <row r="4714" spans="5:7" ht="13.5" thickBot="1" x14ac:dyDescent="0.25">
      <c r="E4714" s="11">
        <v>41347</v>
      </c>
      <c r="F4714">
        <v>1914.9</v>
      </c>
      <c r="G4714">
        <v>5942.08</v>
      </c>
    </row>
    <row r="4715" spans="5:7" ht="13.5" thickBot="1" x14ac:dyDescent="0.25">
      <c r="E4715" s="11">
        <v>41348</v>
      </c>
      <c r="F4715">
        <v>1915.93</v>
      </c>
      <c r="G4715">
        <v>5945.3</v>
      </c>
    </row>
    <row r="4716" spans="5:7" ht="13.5" thickBot="1" x14ac:dyDescent="0.25">
      <c r="E4716" s="11">
        <v>41351</v>
      </c>
      <c r="F4716">
        <v>1916.53</v>
      </c>
      <c r="G4716">
        <v>5947.14</v>
      </c>
    </row>
    <row r="4717" spans="5:7" ht="13.5" thickBot="1" x14ac:dyDescent="0.25">
      <c r="E4717" s="11">
        <v>41352</v>
      </c>
      <c r="F4717">
        <v>1912.91</v>
      </c>
      <c r="G4717">
        <v>5935.92</v>
      </c>
    </row>
    <row r="4718" spans="5:7" ht="13.5" thickBot="1" x14ac:dyDescent="0.25">
      <c r="E4718" s="11">
        <v>41353</v>
      </c>
      <c r="F4718">
        <v>1907.88</v>
      </c>
      <c r="G4718">
        <v>5920.31</v>
      </c>
    </row>
    <row r="4719" spans="5:7" ht="13.5" thickBot="1" x14ac:dyDescent="0.25">
      <c r="E4719" s="11">
        <v>41354</v>
      </c>
      <c r="F4719">
        <v>1909.75</v>
      </c>
      <c r="G4719">
        <v>5926.38</v>
      </c>
    </row>
    <row r="4720" spans="5:7" ht="13.5" thickBot="1" x14ac:dyDescent="0.25">
      <c r="E4720" s="11">
        <v>41355</v>
      </c>
      <c r="F4720">
        <v>1903.67</v>
      </c>
      <c r="G4720">
        <v>5907.51</v>
      </c>
    </row>
    <row r="4721" spans="5:7" ht="13.5" thickBot="1" x14ac:dyDescent="0.25">
      <c r="E4721" s="11">
        <v>41358</v>
      </c>
      <c r="F4721">
        <v>1904.02</v>
      </c>
      <c r="G4721">
        <v>5908.59</v>
      </c>
    </row>
    <row r="4722" spans="5:7" ht="13.5" thickBot="1" x14ac:dyDescent="0.25">
      <c r="E4722" s="11">
        <v>41359</v>
      </c>
      <c r="F4722">
        <v>1912.25</v>
      </c>
      <c r="G4722">
        <v>5934.15</v>
      </c>
    </row>
    <row r="4723" spans="5:7" ht="13.5" thickBot="1" x14ac:dyDescent="0.25">
      <c r="E4723" s="11">
        <v>41360</v>
      </c>
      <c r="F4723">
        <v>1915.38</v>
      </c>
      <c r="G4723">
        <v>5943.84</v>
      </c>
    </row>
    <row r="4724" spans="5:7" ht="13.5" thickBot="1" x14ac:dyDescent="0.25">
      <c r="E4724" s="11">
        <v>41361</v>
      </c>
      <c r="F4724">
        <v>1925.47</v>
      </c>
      <c r="G4724">
        <v>5975.15</v>
      </c>
    </row>
    <row r="4725" spans="5:7" ht="13.5" thickBot="1" x14ac:dyDescent="0.25">
      <c r="E4725" s="11">
        <v>41362</v>
      </c>
      <c r="F4725">
        <v>1924.85</v>
      </c>
      <c r="G4725">
        <v>5973.24</v>
      </c>
    </row>
    <row r="4726" spans="5:7" ht="13.5" thickBot="1" x14ac:dyDescent="0.25">
      <c r="E4726" s="11">
        <v>41366</v>
      </c>
      <c r="F4726">
        <v>1923.62</v>
      </c>
      <c r="G4726">
        <v>5969.44</v>
      </c>
    </row>
    <row r="4727" spans="5:7" ht="13.5" thickBot="1" x14ac:dyDescent="0.25">
      <c r="E4727" s="11">
        <v>41367</v>
      </c>
      <c r="F4727">
        <v>1918.28</v>
      </c>
      <c r="G4727">
        <v>5952.86</v>
      </c>
    </row>
    <row r="4728" spans="5:7" ht="13.5" thickBot="1" x14ac:dyDescent="0.25">
      <c r="E4728" s="11">
        <v>41368</v>
      </c>
      <c r="F4728">
        <v>1913</v>
      </c>
      <c r="G4728">
        <v>5936.46</v>
      </c>
    </row>
    <row r="4729" spans="5:7" ht="13.5" thickBot="1" x14ac:dyDescent="0.25">
      <c r="E4729" s="11">
        <v>41369</v>
      </c>
      <c r="F4729">
        <v>1910.3</v>
      </c>
      <c r="G4729">
        <v>5928.1</v>
      </c>
    </row>
    <row r="4730" spans="5:7" ht="13.5" thickBot="1" x14ac:dyDescent="0.25">
      <c r="E4730" s="11">
        <v>41372</v>
      </c>
      <c r="F4730">
        <v>1913.98</v>
      </c>
      <c r="G4730">
        <v>5939.5</v>
      </c>
    </row>
    <row r="4731" spans="5:7" ht="13.5" thickBot="1" x14ac:dyDescent="0.25">
      <c r="E4731" s="11">
        <v>41373</v>
      </c>
      <c r="F4731">
        <v>1913.92</v>
      </c>
      <c r="G4731">
        <v>5939.33</v>
      </c>
    </row>
    <row r="4732" spans="5:7" ht="13.5" thickBot="1" x14ac:dyDescent="0.25">
      <c r="E4732" s="11">
        <v>41374</v>
      </c>
      <c r="F4732">
        <v>1915.2</v>
      </c>
      <c r="G4732">
        <v>5943.3</v>
      </c>
    </row>
    <row r="4733" spans="5:7" ht="13.5" thickBot="1" x14ac:dyDescent="0.25">
      <c r="E4733" s="11">
        <v>41376</v>
      </c>
      <c r="F4733">
        <v>1913.86</v>
      </c>
      <c r="G4733">
        <v>5939.13</v>
      </c>
    </row>
    <row r="4734" spans="5:7" ht="13.5" thickBot="1" x14ac:dyDescent="0.25">
      <c r="E4734" s="11">
        <v>41379</v>
      </c>
      <c r="F4734">
        <v>1903.47</v>
      </c>
      <c r="G4734">
        <v>5908.96</v>
      </c>
    </row>
    <row r="4735" spans="5:7" ht="13.5" thickBot="1" x14ac:dyDescent="0.25">
      <c r="E4735" s="11">
        <v>41380</v>
      </c>
      <c r="F4735">
        <v>1905.75</v>
      </c>
      <c r="G4735">
        <v>5916.04</v>
      </c>
    </row>
    <row r="4736" spans="5:7" ht="13.5" thickBot="1" x14ac:dyDescent="0.25">
      <c r="E4736" s="11">
        <v>41381</v>
      </c>
      <c r="F4736">
        <v>1908.8</v>
      </c>
      <c r="G4736">
        <v>5925.52</v>
      </c>
    </row>
    <row r="4737" spans="5:7" ht="13.5" thickBot="1" x14ac:dyDescent="0.25">
      <c r="E4737" s="11">
        <v>41382</v>
      </c>
      <c r="F4737">
        <v>1905.49</v>
      </c>
      <c r="G4737">
        <v>5915.25</v>
      </c>
    </row>
    <row r="4738" spans="5:7" ht="13.5" thickBot="1" x14ac:dyDescent="0.25">
      <c r="E4738" s="11">
        <v>41383</v>
      </c>
      <c r="F4738">
        <v>1904.41</v>
      </c>
      <c r="G4738">
        <v>5911.9</v>
      </c>
    </row>
    <row r="4739" spans="5:7" ht="13.5" thickBot="1" x14ac:dyDescent="0.25">
      <c r="E4739" s="11">
        <v>41386</v>
      </c>
      <c r="F4739">
        <v>1905.1589742942851</v>
      </c>
      <c r="G4739">
        <v>5914.2091940747159</v>
      </c>
    </row>
    <row r="4740" spans="5:7" ht="13.5" thickBot="1" x14ac:dyDescent="0.25">
      <c r="E4740" s="11">
        <v>41387</v>
      </c>
      <c r="F4740">
        <v>1905.59</v>
      </c>
      <c r="G4740">
        <v>5915.55</v>
      </c>
    </row>
    <row r="4741" spans="5:7" ht="13.5" thickBot="1" x14ac:dyDescent="0.25">
      <c r="E4741" s="11">
        <v>41388</v>
      </c>
      <c r="F4741">
        <v>1902.77</v>
      </c>
      <c r="G4741">
        <v>5906.81</v>
      </c>
    </row>
    <row r="4742" spans="5:7" ht="13.5" thickBot="1" x14ac:dyDescent="0.25">
      <c r="E4742" s="11">
        <v>41389</v>
      </c>
      <c r="F4742">
        <v>1898.67</v>
      </c>
      <c r="G4742">
        <v>5894.07</v>
      </c>
    </row>
    <row r="4743" spans="5:7" ht="13.5" thickBot="1" x14ac:dyDescent="0.25">
      <c r="E4743" s="11">
        <v>41390</v>
      </c>
      <c r="F4743">
        <v>1900.18</v>
      </c>
      <c r="G4743">
        <v>5898.74</v>
      </c>
    </row>
    <row r="4744" spans="5:7" ht="13.5" thickBot="1" x14ac:dyDescent="0.25">
      <c r="E4744" s="11">
        <v>41393</v>
      </c>
      <c r="F4744">
        <v>1907.52</v>
      </c>
      <c r="G4744">
        <v>5921.54</v>
      </c>
    </row>
    <row r="4745" spans="5:7" ht="13.5" thickBot="1" x14ac:dyDescent="0.25">
      <c r="E4745" s="11">
        <v>41394</v>
      </c>
      <c r="F4745">
        <v>1913.69</v>
      </c>
      <c r="G4745">
        <v>5940.71</v>
      </c>
    </row>
    <row r="4746" spans="5:7" ht="13.5" thickBot="1" x14ac:dyDescent="0.25">
      <c r="E4746" s="11">
        <v>41396</v>
      </c>
      <c r="F4746">
        <v>1921.71</v>
      </c>
      <c r="G4746">
        <v>5965.58</v>
      </c>
    </row>
    <row r="4747" spans="5:7" ht="13.5" thickBot="1" x14ac:dyDescent="0.25">
      <c r="E4747" s="11">
        <v>41397</v>
      </c>
      <c r="F4747">
        <v>1923.27</v>
      </c>
      <c r="G4747">
        <v>5970.43</v>
      </c>
    </row>
    <row r="4748" spans="5:7" ht="13.5" thickBot="1" x14ac:dyDescent="0.25">
      <c r="E4748" s="11">
        <v>41400</v>
      </c>
      <c r="F4748">
        <v>1922.79</v>
      </c>
      <c r="G4748">
        <v>5968.95</v>
      </c>
    </row>
    <row r="4749" spans="5:7" ht="13.5" thickBot="1" x14ac:dyDescent="0.25">
      <c r="E4749" s="11">
        <v>41401</v>
      </c>
      <c r="F4749">
        <v>1923.32</v>
      </c>
      <c r="G4749">
        <v>5970.58</v>
      </c>
    </row>
    <row r="4750" spans="5:7" ht="13.5" thickBot="1" x14ac:dyDescent="0.25">
      <c r="E4750" s="11">
        <v>41402</v>
      </c>
      <c r="F4750">
        <v>1935.41</v>
      </c>
      <c r="G4750">
        <v>6008.12</v>
      </c>
    </row>
    <row r="4751" spans="5:7" ht="13.5" thickBot="1" x14ac:dyDescent="0.25">
      <c r="E4751" s="11">
        <v>41403</v>
      </c>
      <c r="F4751">
        <v>1946.76</v>
      </c>
      <c r="G4751">
        <v>6043.36</v>
      </c>
    </row>
    <row r="4752" spans="5:7" ht="13.5" thickBot="1" x14ac:dyDescent="0.25">
      <c r="E4752" s="11">
        <v>41404</v>
      </c>
      <c r="F4752">
        <v>1953.84</v>
      </c>
      <c r="G4752">
        <v>6065.33</v>
      </c>
    </row>
    <row r="4753" spans="5:7" ht="13.5" thickBot="1" x14ac:dyDescent="0.25">
      <c r="E4753" s="11">
        <v>41407</v>
      </c>
      <c r="F4753">
        <v>1958.01</v>
      </c>
      <c r="G4753">
        <v>6078.27</v>
      </c>
    </row>
    <row r="4754" spans="5:7" ht="13.5" thickBot="1" x14ac:dyDescent="0.25">
      <c r="E4754" s="11">
        <v>41408</v>
      </c>
      <c r="F4754">
        <v>1949.95</v>
      </c>
      <c r="G4754">
        <v>6053.26</v>
      </c>
    </row>
    <row r="4755" spans="5:7" ht="13.5" thickBot="1" x14ac:dyDescent="0.25">
      <c r="E4755" s="11">
        <v>41409</v>
      </c>
      <c r="F4755">
        <v>1956.29</v>
      </c>
      <c r="G4755">
        <v>6072.94</v>
      </c>
    </row>
    <row r="4756" spans="5:7" ht="13.5" thickBot="1" x14ac:dyDescent="0.25">
      <c r="E4756" s="11">
        <v>41410</v>
      </c>
      <c r="F4756">
        <v>1954.57</v>
      </c>
      <c r="G4756">
        <v>6067.61</v>
      </c>
    </row>
    <row r="4757" spans="5:7" ht="13.5" thickBot="1" x14ac:dyDescent="0.25">
      <c r="E4757" s="11">
        <v>41411</v>
      </c>
      <c r="F4757">
        <v>1949.02</v>
      </c>
      <c r="G4757">
        <v>6050.36</v>
      </c>
    </row>
    <row r="4758" spans="5:7" ht="13.5" thickBot="1" x14ac:dyDescent="0.25">
      <c r="E4758" s="11">
        <v>41414</v>
      </c>
      <c r="F4758">
        <v>1948.33</v>
      </c>
      <c r="G4758">
        <v>6048.23</v>
      </c>
    </row>
    <row r="4759" spans="5:7" ht="13.5" thickBot="1" x14ac:dyDescent="0.25">
      <c r="E4759" s="11">
        <v>41415</v>
      </c>
      <c r="F4759">
        <v>1948.36</v>
      </c>
      <c r="G4759">
        <v>6048.33</v>
      </c>
    </row>
    <row r="4760" spans="5:7" ht="13.5" thickBot="1" x14ac:dyDescent="0.25">
      <c r="E4760" s="11">
        <v>41416</v>
      </c>
      <c r="F4760">
        <v>1948.37</v>
      </c>
      <c r="G4760">
        <v>6048.35</v>
      </c>
    </row>
    <row r="4761" spans="5:7" ht="13.5" thickBot="1" x14ac:dyDescent="0.25">
      <c r="E4761" s="11">
        <v>41417</v>
      </c>
      <c r="F4761">
        <v>1947.44</v>
      </c>
      <c r="G4761">
        <v>6049.6</v>
      </c>
    </row>
    <row r="4762" spans="5:7" ht="13.5" thickBot="1" x14ac:dyDescent="0.25">
      <c r="E4762" s="11">
        <v>41418</v>
      </c>
      <c r="F4762">
        <v>1942.79</v>
      </c>
      <c r="G4762">
        <v>6035.17</v>
      </c>
    </row>
    <row r="4763" spans="5:7" ht="13.5" thickBot="1" x14ac:dyDescent="0.25">
      <c r="E4763" s="11">
        <v>41421</v>
      </c>
      <c r="F4763">
        <v>1949.38</v>
      </c>
      <c r="G4763">
        <v>6059.67</v>
      </c>
    </row>
    <row r="4764" spans="5:7" ht="13.5" thickBot="1" x14ac:dyDescent="0.25">
      <c r="E4764" s="11">
        <v>41422</v>
      </c>
      <c r="F4764">
        <v>1946.96</v>
      </c>
      <c r="G4764">
        <v>6053.07</v>
      </c>
    </row>
    <row r="4765" spans="5:7" ht="13.5" thickBot="1" x14ac:dyDescent="0.25">
      <c r="E4765" s="11">
        <v>41423</v>
      </c>
      <c r="F4765">
        <v>1943.66</v>
      </c>
      <c r="G4765">
        <v>6046.26</v>
      </c>
    </row>
    <row r="4766" spans="5:7" ht="13.5" thickBot="1" x14ac:dyDescent="0.25">
      <c r="E4766" s="11">
        <v>41424</v>
      </c>
      <c r="F4766">
        <v>1939.96</v>
      </c>
      <c r="G4766">
        <v>6034.77</v>
      </c>
    </row>
    <row r="4767" spans="5:7" ht="13.5" thickBot="1" x14ac:dyDescent="0.25">
      <c r="E4767" s="11">
        <v>41425</v>
      </c>
      <c r="F4767">
        <v>1943.88</v>
      </c>
      <c r="G4767">
        <v>6046.95</v>
      </c>
    </row>
    <row r="4768" spans="5:7" ht="13.5" thickBot="1" x14ac:dyDescent="0.25">
      <c r="E4768" s="11">
        <v>41428</v>
      </c>
      <c r="F4768">
        <v>1941.45</v>
      </c>
      <c r="G4768">
        <v>6039.39</v>
      </c>
    </row>
    <row r="4769" spans="5:7" ht="13.5" thickBot="1" x14ac:dyDescent="0.25">
      <c r="E4769" s="11">
        <v>41429</v>
      </c>
      <c r="F4769">
        <v>1945.31</v>
      </c>
      <c r="G4769">
        <v>6051.41</v>
      </c>
    </row>
    <row r="4770" spans="5:7" ht="13.5" thickBot="1" x14ac:dyDescent="0.25">
      <c r="E4770" s="11">
        <v>41430</v>
      </c>
      <c r="F4770">
        <v>1946.46</v>
      </c>
      <c r="G4770">
        <v>6054.98</v>
      </c>
    </row>
    <row r="4771" spans="5:7" ht="13.5" thickBot="1" x14ac:dyDescent="0.25">
      <c r="E4771" s="11">
        <v>41431</v>
      </c>
      <c r="F4771">
        <v>1942.05</v>
      </c>
      <c r="G4771">
        <v>6041.26</v>
      </c>
    </row>
    <row r="4772" spans="5:7" ht="13.5" thickBot="1" x14ac:dyDescent="0.25">
      <c r="E4772" s="11">
        <v>41432</v>
      </c>
      <c r="F4772">
        <v>1935.41</v>
      </c>
      <c r="G4772">
        <v>6020.62</v>
      </c>
    </row>
    <row r="4773" spans="5:7" ht="13.5" thickBot="1" x14ac:dyDescent="0.25">
      <c r="E4773" s="11">
        <v>41435</v>
      </c>
      <c r="F4773">
        <v>1932.1</v>
      </c>
      <c r="G4773">
        <v>6010.3</v>
      </c>
    </row>
    <row r="4774" spans="5:7" ht="13.5" thickBot="1" x14ac:dyDescent="0.25">
      <c r="E4774" s="11">
        <v>41436</v>
      </c>
      <c r="F4774">
        <v>1935.61</v>
      </c>
      <c r="G4774">
        <v>6021.24</v>
      </c>
    </row>
    <row r="4775" spans="5:7" ht="13.5" thickBot="1" x14ac:dyDescent="0.25">
      <c r="E4775" s="11">
        <v>41437</v>
      </c>
      <c r="F4775">
        <v>1935.16</v>
      </c>
      <c r="G4775">
        <v>6019.95</v>
      </c>
    </row>
    <row r="4776" spans="5:7" ht="13.5" thickBot="1" x14ac:dyDescent="0.25">
      <c r="E4776" s="11">
        <v>41438</v>
      </c>
      <c r="F4776">
        <v>1931.01</v>
      </c>
      <c r="G4776">
        <v>6007.06</v>
      </c>
    </row>
    <row r="4777" spans="5:7" ht="13.5" thickBot="1" x14ac:dyDescent="0.25">
      <c r="E4777" s="11">
        <v>41439</v>
      </c>
      <c r="F4777">
        <v>1926.17</v>
      </c>
      <c r="G4777">
        <v>5991.99</v>
      </c>
    </row>
    <row r="4778" spans="5:7" ht="13.5" thickBot="1" x14ac:dyDescent="0.25">
      <c r="E4778" s="11">
        <v>41442</v>
      </c>
      <c r="F4778">
        <v>1925.89</v>
      </c>
      <c r="G4778">
        <v>5991.11</v>
      </c>
    </row>
    <row r="4779" spans="5:7" ht="13.5" thickBot="1" x14ac:dyDescent="0.25">
      <c r="E4779" s="11">
        <v>41443</v>
      </c>
      <c r="F4779">
        <v>1934.53</v>
      </c>
      <c r="G4779">
        <v>6018</v>
      </c>
    </row>
    <row r="4780" spans="5:7" ht="13.5" thickBot="1" x14ac:dyDescent="0.25">
      <c r="E4780" s="11">
        <v>41444</v>
      </c>
      <c r="F4780">
        <v>1932.66</v>
      </c>
      <c r="G4780">
        <v>6012.73</v>
      </c>
    </row>
    <row r="4781" spans="5:7" ht="13.5" thickBot="1" x14ac:dyDescent="0.25">
      <c r="E4781" s="11">
        <v>41445</v>
      </c>
      <c r="F4781">
        <v>1930.29</v>
      </c>
      <c r="G4781">
        <v>6005.36</v>
      </c>
    </row>
    <row r="4782" spans="5:7" ht="13.5" thickBot="1" x14ac:dyDescent="0.25">
      <c r="E4782" s="11">
        <v>41446</v>
      </c>
      <c r="F4782">
        <v>1931.55</v>
      </c>
      <c r="G4782">
        <v>6009.29</v>
      </c>
    </row>
    <row r="4783" spans="5:7" ht="13.5" thickBot="1" x14ac:dyDescent="0.25">
      <c r="E4783" s="11">
        <v>41449</v>
      </c>
      <c r="F4783">
        <v>1922.44</v>
      </c>
      <c r="G4783">
        <v>5980.94</v>
      </c>
    </row>
    <row r="4784" spans="5:7" ht="13.5" thickBot="1" x14ac:dyDescent="0.25">
      <c r="E4784" s="11">
        <v>41450</v>
      </c>
      <c r="F4784">
        <v>1915.33</v>
      </c>
      <c r="G4784">
        <v>5959.8</v>
      </c>
    </row>
    <row r="4785" spans="5:7" ht="13.5" thickBot="1" x14ac:dyDescent="0.25">
      <c r="E4785" s="11">
        <v>41451</v>
      </c>
      <c r="F4785">
        <v>1907.39</v>
      </c>
      <c r="G4785">
        <v>5934.1</v>
      </c>
    </row>
    <row r="4786" spans="5:7" ht="13.5" thickBot="1" x14ac:dyDescent="0.25">
      <c r="E4786" s="11">
        <v>41452</v>
      </c>
      <c r="F4786">
        <v>1913.29</v>
      </c>
      <c r="G4786">
        <v>5952.46</v>
      </c>
    </row>
    <row r="4787" spans="5:7" ht="13.5" thickBot="1" x14ac:dyDescent="0.25">
      <c r="E4787" s="11">
        <v>41453</v>
      </c>
      <c r="F4787">
        <v>1914.64</v>
      </c>
      <c r="G4787">
        <v>5956.66</v>
      </c>
    </row>
    <row r="4788" spans="5:7" ht="13.5" thickBot="1" x14ac:dyDescent="0.25">
      <c r="E4788" s="11">
        <v>41456</v>
      </c>
      <c r="F4788">
        <v>1909.21</v>
      </c>
      <c r="G4788">
        <v>5939.77</v>
      </c>
    </row>
    <row r="4789" spans="5:7" ht="13.5" thickBot="1" x14ac:dyDescent="0.25">
      <c r="E4789" s="11">
        <v>41457</v>
      </c>
      <c r="F4789">
        <v>1908.5</v>
      </c>
      <c r="G4789">
        <v>5938.65</v>
      </c>
    </row>
    <row r="4790" spans="5:7" ht="13.5" thickBot="1" x14ac:dyDescent="0.25">
      <c r="E4790" s="11">
        <v>41458</v>
      </c>
      <c r="F4790">
        <v>1899.501541399603</v>
      </c>
      <c r="G4790">
        <v>5910.6313950343683</v>
      </c>
    </row>
    <row r="4791" spans="5:7" ht="13.5" thickBot="1" x14ac:dyDescent="0.25">
      <c r="E4791" s="11">
        <v>41459</v>
      </c>
      <c r="F4791">
        <v>1898.49</v>
      </c>
      <c r="G4791">
        <v>5908.65</v>
      </c>
    </row>
    <row r="4792" spans="5:7" ht="13.5" thickBot="1" x14ac:dyDescent="0.25">
      <c r="E4792" s="11">
        <v>41460</v>
      </c>
      <c r="F4792">
        <v>1893.95</v>
      </c>
      <c r="G4792">
        <v>5894.53</v>
      </c>
    </row>
    <row r="4793" spans="5:7" ht="13.5" thickBot="1" x14ac:dyDescent="0.25">
      <c r="E4793" s="11">
        <v>41463</v>
      </c>
      <c r="F4793">
        <v>1877.08</v>
      </c>
      <c r="G4793">
        <v>5866.41</v>
      </c>
    </row>
    <row r="4794" spans="5:7" ht="13.5" thickBot="1" x14ac:dyDescent="0.25">
      <c r="E4794" s="11">
        <v>41464</v>
      </c>
      <c r="F4794">
        <v>1876.03</v>
      </c>
      <c r="G4794">
        <v>5863.14</v>
      </c>
    </row>
    <row r="4795" spans="5:7" ht="13.5" thickBot="1" x14ac:dyDescent="0.25">
      <c r="E4795" s="11">
        <v>41465</v>
      </c>
      <c r="F4795">
        <v>1869.06</v>
      </c>
      <c r="G4795">
        <v>5850.3</v>
      </c>
    </row>
    <row r="4796" spans="5:7" ht="13.5" thickBot="1" x14ac:dyDescent="0.25">
      <c r="E4796" s="11">
        <v>41466</v>
      </c>
      <c r="F4796">
        <v>1870.96</v>
      </c>
      <c r="G4796">
        <v>5860.92</v>
      </c>
    </row>
    <row r="4797" spans="5:7" ht="13.5" thickBot="1" x14ac:dyDescent="0.25">
      <c r="E4797" s="11">
        <v>41467</v>
      </c>
      <c r="F4797">
        <v>1859.99</v>
      </c>
      <c r="G4797">
        <v>5826.55</v>
      </c>
    </row>
    <row r="4798" spans="5:7" ht="13.5" thickBot="1" x14ac:dyDescent="0.25">
      <c r="E4798" s="11">
        <v>41470</v>
      </c>
      <c r="F4798">
        <v>1859.38</v>
      </c>
      <c r="G4798">
        <v>5827.8</v>
      </c>
    </row>
    <row r="4799" spans="5:7" ht="13.5" thickBot="1" x14ac:dyDescent="0.25">
      <c r="E4799" s="11">
        <v>41471</v>
      </c>
      <c r="F4799">
        <v>1862.14</v>
      </c>
      <c r="G4799">
        <v>5836.46</v>
      </c>
    </row>
    <row r="4800" spans="5:7" ht="13.5" thickBot="1" x14ac:dyDescent="0.25">
      <c r="E4800" s="11">
        <v>41472</v>
      </c>
      <c r="F4800">
        <v>1853.55</v>
      </c>
      <c r="G4800">
        <v>5809.52</v>
      </c>
    </row>
    <row r="4801" spans="5:7" ht="13.5" thickBot="1" x14ac:dyDescent="0.25">
      <c r="E4801" s="11">
        <v>41473</v>
      </c>
      <c r="F4801">
        <v>1862.8</v>
      </c>
      <c r="G4801">
        <v>5838.52</v>
      </c>
    </row>
    <row r="4802" spans="5:7" ht="13.5" thickBot="1" x14ac:dyDescent="0.25">
      <c r="E4802" s="11">
        <v>41474</v>
      </c>
      <c r="F4802">
        <v>1862.16</v>
      </c>
      <c r="G4802">
        <v>5836.51</v>
      </c>
    </row>
    <row r="4803" spans="5:7" ht="13.5" thickBot="1" x14ac:dyDescent="0.25">
      <c r="E4803" s="11">
        <v>41477</v>
      </c>
      <c r="F4803">
        <v>1865.12</v>
      </c>
      <c r="G4803">
        <v>5845.79</v>
      </c>
    </row>
    <row r="4804" spans="5:7" ht="13.5" thickBot="1" x14ac:dyDescent="0.25">
      <c r="E4804" s="11">
        <v>41478</v>
      </c>
      <c r="F4804">
        <v>1866.39</v>
      </c>
      <c r="G4804">
        <v>5849.78</v>
      </c>
    </row>
    <row r="4805" spans="5:7" ht="13.5" thickBot="1" x14ac:dyDescent="0.25">
      <c r="E4805" s="11">
        <v>41479</v>
      </c>
      <c r="F4805">
        <v>1868.28</v>
      </c>
      <c r="G4805">
        <v>5855.72</v>
      </c>
    </row>
    <row r="4806" spans="5:7" ht="13.5" thickBot="1" x14ac:dyDescent="0.25">
      <c r="E4806" s="11">
        <v>41480</v>
      </c>
      <c r="F4806">
        <v>1865.45</v>
      </c>
      <c r="G4806">
        <v>5846.84</v>
      </c>
    </row>
    <row r="4807" spans="5:7" ht="13.5" thickBot="1" x14ac:dyDescent="0.25">
      <c r="E4807" s="11">
        <v>41481</v>
      </c>
      <c r="F4807">
        <v>1865.86</v>
      </c>
      <c r="G4807">
        <v>5848.13</v>
      </c>
    </row>
    <row r="4808" spans="5:7" ht="13.5" thickBot="1" x14ac:dyDescent="0.25">
      <c r="E4808" s="11">
        <v>41484</v>
      </c>
      <c r="F4808">
        <v>1867.62</v>
      </c>
      <c r="G4808">
        <v>5853.64</v>
      </c>
    </row>
    <row r="4809" spans="5:7" ht="13.5" thickBot="1" x14ac:dyDescent="0.25">
      <c r="E4809" s="11">
        <v>41485</v>
      </c>
      <c r="F4809">
        <v>1866.72</v>
      </c>
      <c r="G4809">
        <v>5850.8</v>
      </c>
    </row>
    <row r="4810" spans="5:7" ht="13.5" thickBot="1" x14ac:dyDescent="0.25">
      <c r="E4810" s="11">
        <v>41486</v>
      </c>
      <c r="F4810">
        <v>1866.24</v>
      </c>
      <c r="G4810">
        <v>5849.31</v>
      </c>
    </row>
    <row r="4811" spans="5:7" ht="13.5" thickBot="1" x14ac:dyDescent="0.25">
      <c r="E4811" s="11">
        <v>41487</v>
      </c>
      <c r="F4811">
        <v>1872.39</v>
      </c>
      <c r="G4811">
        <v>5868.58</v>
      </c>
    </row>
    <row r="4812" spans="5:7" ht="13.5" thickBot="1" x14ac:dyDescent="0.25">
      <c r="E4812" s="11">
        <v>41488</v>
      </c>
      <c r="F4812">
        <v>1870.95</v>
      </c>
      <c r="G4812">
        <v>5864.06</v>
      </c>
    </row>
    <row r="4813" spans="5:7" ht="13.5" thickBot="1" x14ac:dyDescent="0.25">
      <c r="E4813" s="11">
        <v>41491</v>
      </c>
      <c r="F4813">
        <v>1871.08</v>
      </c>
      <c r="G4813">
        <v>5864.46</v>
      </c>
    </row>
    <row r="4814" spans="5:7" ht="13.5" thickBot="1" x14ac:dyDescent="0.25">
      <c r="E4814" s="11">
        <v>41492</v>
      </c>
      <c r="F4814">
        <v>1876.55</v>
      </c>
      <c r="G4814">
        <v>5881.64</v>
      </c>
    </row>
    <row r="4815" spans="5:7" ht="13.5" thickBot="1" x14ac:dyDescent="0.25">
      <c r="E4815" s="11">
        <v>41493</v>
      </c>
      <c r="F4815">
        <v>1869.69</v>
      </c>
      <c r="G4815">
        <v>5860.13</v>
      </c>
    </row>
    <row r="4816" spans="5:7" ht="13.5" thickBot="1" x14ac:dyDescent="0.25">
      <c r="E4816" s="11">
        <v>41494</v>
      </c>
      <c r="F4816">
        <v>1866.45</v>
      </c>
      <c r="G4816">
        <v>5849.96</v>
      </c>
    </row>
    <row r="4817" spans="5:7" ht="13.5" thickBot="1" x14ac:dyDescent="0.25">
      <c r="E4817" s="11">
        <v>41498</v>
      </c>
      <c r="F4817">
        <v>1867.11</v>
      </c>
      <c r="G4817">
        <v>5852.03</v>
      </c>
    </row>
    <row r="4818" spans="5:7" ht="13.5" thickBot="1" x14ac:dyDescent="0.25">
      <c r="E4818" s="11">
        <v>41499</v>
      </c>
      <c r="F4818">
        <v>1865.53</v>
      </c>
      <c r="G4818">
        <v>5847.07</v>
      </c>
    </row>
    <row r="4819" spans="5:7" ht="13.5" thickBot="1" x14ac:dyDescent="0.25">
      <c r="E4819" s="11">
        <v>41500</v>
      </c>
      <c r="F4819">
        <v>1875.31</v>
      </c>
      <c r="G4819">
        <v>5877.74</v>
      </c>
    </row>
    <row r="4820" spans="5:7" ht="13.5" thickBot="1" x14ac:dyDescent="0.25">
      <c r="E4820" s="11">
        <v>41501</v>
      </c>
      <c r="F4820">
        <v>1883.72</v>
      </c>
      <c r="G4820">
        <v>5904.1</v>
      </c>
    </row>
    <row r="4821" spans="5:7" ht="13.5" thickBot="1" x14ac:dyDescent="0.25">
      <c r="E4821" s="11">
        <v>41502</v>
      </c>
      <c r="F4821">
        <v>1888.47</v>
      </c>
      <c r="G4821">
        <v>5918.99</v>
      </c>
    </row>
    <row r="4822" spans="5:7" ht="13.5" thickBot="1" x14ac:dyDescent="0.25">
      <c r="E4822" s="11">
        <v>41505</v>
      </c>
      <c r="F4822">
        <v>1895.35</v>
      </c>
      <c r="G4822">
        <v>5944.03</v>
      </c>
    </row>
    <row r="4823" spans="5:7" ht="13.5" thickBot="1" x14ac:dyDescent="0.25">
      <c r="E4823" s="11">
        <v>41506</v>
      </c>
      <c r="F4823">
        <v>1897.35</v>
      </c>
      <c r="G4823">
        <v>5950.31</v>
      </c>
    </row>
    <row r="4824" spans="5:7" ht="13.5" thickBot="1" x14ac:dyDescent="0.25">
      <c r="E4824" s="11">
        <v>41507</v>
      </c>
      <c r="F4824">
        <v>1904.53</v>
      </c>
      <c r="G4824">
        <v>5972.84</v>
      </c>
    </row>
    <row r="4825" spans="5:7" ht="13.5" thickBot="1" x14ac:dyDescent="0.25">
      <c r="E4825" s="11">
        <v>41508</v>
      </c>
      <c r="F4825">
        <v>1913.72</v>
      </c>
      <c r="G4825">
        <v>6001.66</v>
      </c>
    </row>
    <row r="4826" spans="5:7" ht="13.5" thickBot="1" x14ac:dyDescent="0.25">
      <c r="E4826" s="11">
        <v>41509</v>
      </c>
      <c r="F4826">
        <v>1921.7438970994046</v>
      </c>
      <c r="G4826">
        <v>6026.8120471037873</v>
      </c>
    </row>
    <row r="4827" spans="5:7" ht="13.5" thickBot="1" x14ac:dyDescent="0.25">
      <c r="E4827" s="11">
        <v>41512</v>
      </c>
      <c r="F4827">
        <v>1927.74</v>
      </c>
      <c r="G4827">
        <v>6045.61</v>
      </c>
    </row>
    <row r="4828" spans="5:7" ht="13.5" thickBot="1" x14ac:dyDescent="0.25">
      <c r="E4828" s="11">
        <v>41513</v>
      </c>
      <c r="F4828">
        <v>1927.09</v>
      </c>
      <c r="G4828">
        <v>6043.57</v>
      </c>
    </row>
    <row r="4829" spans="5:7" ht="13.5" thickBot="1" x14ac:dyDescent="0.25">
      <c r="E4829" s="11">
        <v>41514</v>
      </c>
      <c r="F4829">
        <v>1924.58</v>
      </c>
      <c r="G4829">
        <v>6035.72</v>
      </c>
    </row>
    <row r="4830" spans="5:7" ht="13.5" thickBot="1" x14ac:dyDescent="0.25">
      <c r="E4830" s="11">
        <v>41515</v>
      </c>
      <c r="F4830">
        <v>1929.73</v>
      </c>
      <c r="G4830">
        <v>6052.11</v>
      </c>
    </row>
    <row r="4831" spans="5:7" ht="13.5" thickBot="1" x14ac:dyDescent="0.25">
      <c r="E4831" s="11">
        <v>41516</v>
      </c>
      <c r="F4831">
        <v>1929.09</v>
      </c>
      <c r="G4831">
        <v>6050.1</v>
      </c>
    </row>
    <row r="4832" spans="5:7" ht="13.5" thickBot="1" x14ac:dyDescent="0.25">
      <c r="E4832" s="11">
        <v>41519</v>
      </c>
      <c r="F4832">
        <v>1929.79</v>
      </c>
      <c r="G4832">
        <v>6052.3</v>
      </c>
    </row>
    <row r="4833" spans="5:7" ht="13.5" thickBot="1" x14ac:dyDescent="0.25">
      <c r="E4833" s="11">
        <v>41520</v>
      </c>
      <c r="F4833">
        <v>1929.04</v>
      </c>
      <c r="G4833">
        <v>6049.94</v>
      </c>
    </row>
    <row r="4834" spans="5:7" ht="13.5" thickBot="1" x14ac:dyDescent="0.25">
      <c r="E4834" s="11">
        <v>41521</v>
      </c>
      <c r="F4834">
        <v>1935.3</v>
      </c>
      <c r="G4834">
        <v>6071.79</v>
      </c>
    </row>
    <row r="4835" spans="5:7" ht="13.5" thickBot="1" x14ac:dyDescent="0.25">
      <c r="E4835" s="11">
        <v>41522</v>
      </c>
      <c r="F4835">
        <v>1935.82</v>
      </c>
      <c r="G4835">
        <v>6073.42</v>
      </c>
    </row>
    <row r="4836" spans="5:7" ht="13.5" thickBot="1" x14ac:dyDescent="0.25">
      <c r="E4836" s="11">
        <v>41523</v>
      </c>
      <c r="F4836">
        <v>1933.97</v>
      </c>
      <c r="G4836">
        <v>6067.62</v>
      </c>
    </row>
    <row r="4837" spans="5:7" ht="13.5" thickBot="1" x14ac:dyDescent="0.25">
      <c r="E4837" s="11">
        <v>41526</v>
      </c>
      <c r="F4837">
        <v>1937.75</v>
      </c>
      <c r="G4837">
        <v>6079.5</v>
      </c>
    </row>
    <row r="4838" spans="5:7" ht="13.5" thickBot="1" x14ac:dyDescent="0.25">
      <c r="E4838" s="11">
        <v>41528</v>
      </c>
      <c r="F4838">
        <v>1949.16</v>
      </c>
      <c r="G4838">
        <v>6115.29</v>
      </c>
    </row>
    <row r="4839" spans="5:7" ht="13.5" thickBot="1" x14ac:dyDescent="0.25">
      <c r="E4839" s="11">
        <v>41529</v>
      </c>
      <c r="F4839">
        <v>1944.28</v>
      </c>
      <c r="G4839">
        <v>6131.86</v>
      </c>
    </row>
    <row r="4840" spans="5:7" ht="13.5" thickBot="1" x14ac:dyDescent="0.25">
      <c r="E4840" s="11">
        <v>41530</v>
      </c>
      <c r="F4840">
        <v>1945.51</v>
      </c>
      <c r="G4840">
        <v>6135.76</v>
      </c>
    </row>
    <row r="4841" spans="5:7" ht="13.5" thickBot="1" x14ac:dyDescent="0.25">
      <c r="E4841" s="11">
        <v>41533</v>
      </c>
      <c r="F4841">
        <v>1952.82</v>
      </c>
      <c r="G4841">
        <v>6158.8</v>
      </c>
    </row>
    <row r="4842" spans="5:7" ht="13.5" thickBot="1" x14ac:dyDescent="0.25">
      <c r="E4842" s="11">
        <v>41534</v>
      </c>
      <c r="F4842">
        <v>1964.67</v>
      </c>
      <c r="G4842">
        <v>6196.18</v>
      </c>
    </row>
    <row r="4843" spans="5:7" ht="13.5" thickBot="1" x14ac:dyDescent="0.25">
      <c r="E4843" s="11">
        <v>41535</v>
      </c>
      <c r="F4843">
        <v>1958.6</v>
      </c>
      <c r="G4843">
        <v>6177.03</v>
      </c>
    </row>
    <row r="4844" spans="5:7" ht="13.5" thickBot="1" x14ac:dyDescent="0.25">
      <c r="E4844" s="11">
        <v>41536</v>
      </c>
      <c r="F4844">
        <v>1959.49</v>
      </c>
      <c r="G4844">
        <v>6179.83</v>
      </c>
    </row>
    <row r="4845" spans="5:7" ht="13.5" thickBot="1" x14ac:dyDescent="0.25">
      <c r="E4845" s="11">
        <v>41537</v>
      </c>
      <c r="F4845">
        <v>1962.26</v>
      </c>
      <c r="G4845">
        <v>6188.56</v>
      </c>
    </row>
    <row r="4846" spans="5:7" ht="13.5" thickBot="1" x14ac:dyDescent="0.25">
      <c r="E4846" s="11">
        <v>41540</v>
      </c>
      <c r="F4846">
        <v>1964.19</v>
      </c>
      <c r="G4846">
        <v>6194.67</v>
      </c>
    </row>
    <row r="4847" spans="5:7" ht="13.5" thickBot="1" x14ac:dyDescent="0.25">
      <c r="E4847" s="11">
        <v>41541</v>
      </c>
      <c r="F4847">
        <v>1954.09</v>
      </c>
      <c r="G4847">
        <v>6162.8</v>
      </c>
    </row>
    <row r="4848" spans="5:7" ht="13.5" thickBot="1" x14ac:dyDescent="0.25">
      <c r="E4848" s="11">
        <v>41542</v>
      </c>
      <c r="F4848">
        <v>1952.53</v>
      </c>
      <c r="G4848">
        <v>6157.88</v>
      </c>
    </row>
    <row r="4849" spans="5:7" ht="13.5" thickBot="1" x14ac:dyDescent="0.25">
      <c r="E4849" s="11">
        <v>41543</v>
      </c>
      <c r="F4849">
        <v>1953.76</v>
      </c>
      <c r="G4849">
        <v>6161.75</v>
      </c>
    </row>
    <row r="4850" spans="5:7" ht="13.5" thickBot="1" x14ac:dyDescent="0.25">
      <c r="E4850" s="11">
        <v>41544</v>
      </c>
      <c r="F4850">
        <v>1958.74</v>
      </c>
      <c r="G4850">
        <v>6177.46</v>
      </c>
    </row>
    <row r="4851" spans="5:7" ht="13.5" thickBot="1" x14ac:dyDescent="0.25">
      <c r="E4851" s="11">
        <v>41547</v>
      </c>
      <c r="F4851">
        <v>1961.3793476373339</v>
      </c>
      <c r="G4851">
        <v>6185.7936125161723</v>
      </c>
    </row>
    <row r="4852" spans="5:7" ht="13.5" thickBot="1" x14ac:dyDescent="0.25">
      <c r="E4852" s="11">
        <v>41548</v>
      </c>
      <c r="F4852">
        <v>1963.67</v>
      </c>
      <c r="G4852">
        <v>6193.02</v>
      </c>
    </row>
    <row r="4853" spans="5:7" ht="13.5" thickBot="1" x14ac:dyDescent="0.25">
      <c r="E4853" s="11">
        <v>41549</v>
      </c>
      <c r="F4853">
        <v>1960.85</v>
      </c>
      <c r="G4853">
        <v>6184.12</v>
      </c>
    </row>
    <row r="4854" spans="5:7" ht="13.5" thickBot="1" x14ac:dyDescent="0.25">
      <c r="E4854" s="11">
        <v>41550</v>
      </c>
      <c r="F4854">
        <v>1960.15</v>
      </c>
      <c r="G4854">
        <v>6181.93</v>
      </c>
    </row>
    <row r="4855" spans="5:7" ht="13.5" thickBot="1" x14ac:dyDescent="0.25">
      <c r="E4855" s="11">
        <v>41551</v>
      </c>
      <c r="F4855">
        <v>1961.53</v>
      </c>
      <c r="G4855">
        <v>6186.75</v>
      </c>
    </row>
    <row r="4856" spans="5:7" ht="13.5" thickBot="1" x14ac:dyDescent="0.25">
      <c r="E4856" s="11">
        <v>41554</v>
      </c>
      <c r="F4856">
        <v>1965.39</v>
      </c>
      <c r="G4856">
        <v>6201.44</v>
      </c>
    </row>
    <row r="4857" spans="5:7" ht="13.5" thickBot="1" x14ac:dyDescent="0.25">
      <c r="E4857" s="11">
        <v>41555</v>
      </c>
      <c r="F4857">
        <v>1965.83</v>
      </c>
      <c r="G4857">
        <v>6202.85</v>
      </c>
    </row>
    <row r="4858" spans="5:7" ht="13.5" thickBot="1" x14ac:dyDescent="0.25">
      <c r="E4858" s="11">
        <v>41556</v>
      </c>
      <c r="F4858">
        <v>1971.75</v>
      </c>
      <c r="G4858">
        <v>6221.53</v>
      </c>
    </row>
    <row r="4859" spans="5:7" ht="13.5" thickBot="1" x14ac:dyDescent="0.25">
      <c r="E4859" s="11">
        <v>41557</v>
      </c>
      <c r="F4859">
        <v>1971.8</v>
      </c>
      <c r="G4859">
        <v>6221.68</v>
      </c>
    </row>
    <row r="4860" spans="5:7" ht="13.5" thickBot="1" x14ac:dyDescent="0.25">
      <c r="E4860" s="11">
        <v>41558</v>
      </c>
      <c r="F4860">
        <v>1969.51</v>
      </c>
      <c r="G4860">
        <v>6214.45</v>
      </c>
    </row>
    <row r="4861" spans="5:7" ht="13.5" thickBot="1" x14ac:dyDescent="0.25">
      <c r="E4861" s="11">
        <v>41561</v>
      </c>
      <c r="F4861">
        <v>1965.37</v>
      </c>
      <c r="G4861">
        <v>6207.01</v>
      </c>
    </row>
    <row r="4862" spans="5:7" ht="13.5" thickBot="1" x14ac:dyDescent="0.25">
      <c r="E4862" s="11">
        <v>41562</v>
      </c>
      <c r="F4862">
        <v>1971.01</v>
      </c>
      <c r="G4862">
        <v>6224.8</v>
      </c>
    </row>
    <row r="4863" spans="5:7" ht="13.5" thickBot="1" x14ac:dyDescent="0.25">
      <c r="E4863" s="11">
        <v>41563</v>
      </c>
      <c r="F4863">
        <v>1978.01</v>
      </c>
      <c r="G4863">
        <v>6246.91</v>
      </c>
    </row>
    <row r="4864" spans="5:7" ht="13.5" thickBot="1" x14ac:dyDescent="0.25">
      <c r="E4864" s="11">
        <v>41564</v>
      </c>
      <c r="F4864">
        <v>1979.52</v>
      </c>
      <c r="G4864">
        <v>6251.67</v>
      </c>
    </row>
    <row r="4865" spans="5:7" ht="13.5" thickBot="1" x14ac:dyDescent="0.25">
      <c r="E4865" s="11">
        <v>41565</v>
      </c>
      <c r="F4865">
        <v>1980.84</v>
      </c>
      <c r="G4865">
        <v>6255.87</v>
      </c>
    </row>
    <row r="4866" spans="5:7" ht="13.5" thickBot="1" x14ac:dyDescent="0.25">
      <c r="E4866" s="11">
        <v>41568</v>
      </c>
      <c r="F4866">
        <v>1982.45</v>
      </c>
      <c r="G4866">
        <v>6260.94</v>
      </c>
    </row>
    <row r="4867" spans="5:7" ht="13.5" thickBot="1" x14ac:dyDescent="0.25">
      <c r="E4867" s="11">
        <v>41569</v>
      </c>
      <c r="F4867">
        <v>1984.67</v>
      </c>
      <c r="G4867">
        <v>6267.95</v>
      </c>
    </row>
    <row r="4868" spans="5:7" ht="13.5" thickBot="1" x14ac:dyDescent="0.25">
      <c r="E4868" s="11">
        <v>41570</v>
      </c>
      <c r="F4868">
        <v>1989.22</v>
      </c>
      <c r="G4868">
        <v>6282.33</v>
      </c>
    </row>
    <row r="4869" spans="5:7" ht="13.5" thickBot="1" x14ac:dyDescent="0.25">
      <c r="E4869" s="11">
        <v>41571</v>
      </c>
      <c r="F4869">
        <v>2002.56</v>
      </c>
      <c r="G4869">
        <v>6324.44</v>
      </c>
    </row>
    <row r="4870" spans="5:7" ht="13.5" thickBot="1" x14ac:dyDescent="0.25">
      <c r="E4870" s="11">
        <v>41572</v>
      </c>
      <c r="F4870">
        <v>2006.2280626561815</v>
      </c>
      <c r="G4870">
        <v>6336.0327727060712</v>
      </c>
    </row>
    <row r="4871" spans="5:7" ht="13.5" thickBot="1" x14ac:dyDescent="0.25">
      <c r="E4871" s="11">
        <v>41575</v>
      </c>
      <c r="F4871">
        <v>2012.82</v>
      </c>
      <c r="G4871">
        <v>6356.86</v>
      </c>
    </row>
    <row r="4872" spans="5:7" ht="13.5" thickBot="1" x14ac:dyDescent="0.25">
      <c r="E4872" s="11">
        <v>41576</v>
      </c>
      <c r="F4872">
        <v>2026.63</v>
      </c>
      <c r="G4872">
        <v>6400.48</v>
      </c>
    </row>
    <row r="4873" spans="5:7" ht="13.5" thickBot="1" x14ac:dyDescent="0.25">
      <c r="E4873" s="11">
        <v>41577</v>
      </c>
      <c r="F4873">
        <v>2030.2</v>
      </c>
      <c r="G4873">
        <v>6411.73</v>
      </c>
    </row>
    <row r="4874" spans="5:7" ht="13.5" thickBot="1" x14ac:dyDescent="0.25">
      <c r="E4874" s="11">
        <v>41578</v>
      </c>
      <c r="F4874">
        <v>2038.15</v>
      </c>
      <c r="G4874">
        <v>6436.85</v>
      </c>
    </row>
    <row r="4875" spans="5:7" ht="13.5" thickBot="1" x14ac:dyDescent="0.25">
      <c r="E4875" s="11">
        <v>41582</v>
      </c>
      <c r="F4875">
        <v>2031.21</v>
      </c>
      <c r="G4875">
        <v>6414.93</v>
      </c>
    </row>
    <row r="4876" spans="5:7" ht="13.5" thickBot="1" x14ac:dyDescent="0.25">
      <c r="E4876" s="11">
        <v>41583</v>
      </c>
      <c r="F4876">
        <v>2038.34</v>
      </c>
      <c r="G4876">
        <v>6437.46</v>
      </c>
    </row>
    <row r="4877" spans="5:7" ht="13.5" thickBot="1" x14ac:dyDescent="0.25">
      <c r="E4877" s="11">
        <v>41584</v>
      </c>
      <c r="F4877">
        <v>2037.67</v>
      </c>
      <c r="G4877">
        <v>6435.32</v>
      </c>
    </row>
    <row r="4878" spans="5:7" ht="13.5" thickBot="1" x14ac:dyDescent="0.25">
      <c r="E4878" s="11">
        <v>41585</v>
      </c>
      <c r="F4878">
        <v>2042.21</v>
      </c>
      <c r="G4878">
        <v>6449.66</v>
      </c>
    </row>
    <row r="4879" spans="5:7" ht="13.5" thickBot="1" x14ac:dyDescent="0.25">
      <c r="E4879" s="11">
        <v>41586</v>
      </c>
      <c r="F4879">
        <v>2040.4494201393923</v>
      </c>
      <c r="G4879">
        <v>6444.1100379861928</v>
      </c>
    </row>
    <row r="4880" spans="5:7" ht="13.5" thickBot="1" x14ac:dyDescent="0.25">
      <c r="E4880" s="11">
        <v>41589</v>
      </c>
      <c r="F4880">
        <v>2029.5</v>
      </c>
      <c r="G4880">
        <v>6409.53</v>
      </c>
    </row>
    <row r="4881" spans="5:7" ht="13.5" thickBot="1" x14ac:dyDescent="0.25">
      <c r="E4881" s="11">
        <v>41590</v>
      </c>
      <c r="F4881">
        <v>2022.88</v>
      </c>
      <c r="G4881">
        <v>6388.62</v>
      </c>
    </row>
    <row r="4882" spans="5:7" ht="13.5" thickBot="1" x14ac:dyDescent="0.25">
      <c r="E4882" s="11">
        <v>41591</v>
      </c>
      <c r="F4882">
        <v>2033.76</v>
      </c>
      <c r="G4882">
        <v>6423</v>
      </c>
    </row>
    <row r="4883" spans="5:7" ht="13.5" thickBot="1" x14ac:dyDescent="0.25">
      <c r="E4883" s="11">
        <v>41592</v>
      </c>
      <c r="F4883">
        <v>2035.73</v>
      </c>
      <c r="G4883">
        <v>6429.22</v>
      </c>
    </row>
    <row r="4884" spans="5:7" ht="13.5" thickBot="1" x14ac:dyDescent="0.25">
      <c r="E4884" s="11">
        <v>41593</v>
      </c>
      <c r="F4884">
        <v>2051.19</v>
      </c>
      <c r="G4884">
        <v>6478.03</v>
      </c>
    </row>
    <row r="4885" spans="5:7" ht="13.5" thickBot="1" x14ac:dyDescent="0.25">
      <c r="E4885" s="11">
        <v>41596</v>
      </c>
      <c r="F4885">
        <v>2042.8</v>
      </c>
      <c r="G4885">
        <v>6451.54</v>
      </c>
    </row>
    <row r="4886" spans="5:7" ht="13.5" thickBot="1" x14ac:dyDescent="0.25">
      <c r="E4886" s="11">
        <v>41597</v>
      </c>
      <c r="F4886">
        <v>2042.52</v>
      </c>
      <c r="G4886">
        <v>6450.66</v>
      </c>
    </row>
    <row r="4887" spans="5:7" ht="13.5" thickBot="1" x14ac:dyDescent="0.25">
      <c r="E4887" s="11">
        <v>41598</v>
      </c>
      <c r="F4887">
        <v>2043.61</v>
      </c>
      <c r="G4887">
        <v>6454.09</v>
      </c>
    </row>
    <row r="4888" spans="5:7" ht="13.5" thickBot="1" x14ac:dyDescent="0.25">
      <c r="E4888" s="11">
        <v>41599</v>
      </c>
      <c r="F4888">
        <v>2042.23</v>
      </c>
      <c r="G4888">
        <v>6449.74</v>
      </c>
    </row>
    <row r="4889" spans="5:7" ht="13.5" thickBot="1" x14ac:dyDescent="0.25">
      <c r="E4889" s="11">
        <v>41600</v>
      </c>
      <c r="F4889">
        <v>2038.59</v>
      </c>
      <c r="G4889">
        <v>6438.99</v>
      </c>
    </row>
    <row r="4890" spans="5:7" ht="13.5" thickBot="1" x14ac:dyDescent="0.25">
      <c r="E4890" s="11">
        <v>41603</v>
      </c>
      <c r="F4890">
        <v>2033.97</v>
      </c>
      <c r="G4890">
        <v>6424.41</v>
      </c>
    </row>
    <row r="4891" spans="5:7" ht="13.5" thickBot="1" x14ac:dyDescent="0.25">
      <c r="E4891" s="11">
        <v>41604</v>
      </c>
      <c r="F4891">
        <v>2033.16</v>
      </c>
      <c r="G4891">
        <v>6424.46</v>
      </c>
    </row>
    <row r="4892" spans="5:7" ht="13.5" thickBot="1" x14ac:dyDescent="0.25">
      <c r="E4892" s="11">
        <v>41605</v>
      </c>
      <c r="F4892">
        <v>2031.2</v>
      </c>
      <c r="G4892">
        <v>6418.29</v>
      </c>
    </row>
    <row r="4893" spans="5:7" ht="13.5" thickBot="1" x14ac:dyDescent="0.25">
      <c r="E4893" s="11">
        <v>41606</v>
      </c>
      <c r="F4893">
        <v>2033.59</v>
      </c>
      <c r="G4893">
        <v>6428.66</v>
      </c>
    </row>
    <row r="4894" spans="5:7" ht="13.5" thickBot="1" x14ac:dyDescent="0.25">
      <c r="E4894" s="11">
        <v>41607</v>
      </c>
      <c r="F4894">
        <v>2031.87</v>
      </c>
      <c r="G4894">
        <v>6452.78</v>
      </c>
    </row>
    <row r="4895" spans="5:7" ht="13.5" thickBot="1" x14ac:dyDescent="0.25">
      <c r="E4895" s="11">
        <v>41610</v>
      </c>
      <c r="F4895">
        <v>2032.07</v>
      </c>
      <c r="G4895">
        <v>6455.6</v>
      </c>
    </row>
    <row r="4896" spans="5:7" ht="13.5" thickBot="1" x14ac:dyDescent="0.25">
      <c r="E4896" s="11">
        <v>41611</v>
      </c>
      <c r="F4896">
        <v>2039.45</v>
      </c>
      <c r="G4896">
        <v>6479.04</v>
      </c>
    </row>
    <row r="4897" spans="5:7" ht="13.5" thickBot="1" x14ac:dyDescent="0.25">
      <c r="E4897" s="11">
        <v>41612</v>
      </c>
      <c r="F4897">
        <v>2036.47</v>
      </c>
      <c r="G4897">
        <v>6475.29</v>
      </c>
    </row>
    <row r="4898" spans="5:7" ht="13.5" thickBot="1" x14ac:dyDescent="0.25">
      <c r="E4898" s="11">
        <v>41613</v>
      </c>
      <c r="F4898">
        <v>2039.03</v>
      </c>
      <c r="G4898">
        <v>6483.43</v>
      </c>
    </row>
    <row r="4899" spans="5:7" ht="13.5" thickBot="1" x14ac:dyDescent="0.25">
      <c r="E4899" s="11">
        <v>41614</v>
      </c>
      <c r="F4899">
        <v>2037.55</v>
      </c>
      <c r="G4899">
        <v>6478.72</v>
      </c>
    </row>
    <row r="4900" spans="5:7" ht="13.5" thickBot="1" x14ac:dyDescent="0.25">
      <c r="E4900" s="11">
        <v>41617</v>
      </c>
      <c r="F4900">
        <v>2047.77</v>
      </c>
      <c r="G4900">
        <v>6511.2</v>
      </c>
    </row>
    <row r="4901" spans="5:7" ht="13.5" thickBot="1" x14ac:dyDescent="0.25">
      <c r="E4901" s="11">
        <v>41618</v>
      </c>
      <c r="F4901">
        <v>2053.84</v>
      </c>
      <c r="G4901">
        <v>6530.49</v>
      </c>
    </row>
    <row r="4902" spans="5:7" ht="13.5" thickBot="1" x14ac:dyDescent="0.25">
      <c r="E4902" s="11">
        <v>41619</v>
      </c>
      <c r="F4902">
        <v>2058.35</v>
      </c>
      <c r="G4902">
        <v>6544.86</v>
      </c>
    </row>
    <row r="4903" spans="5:7" ht="13.5" thickBot="1" x14ac:dyDescent="0.25">
      <c r="E4903" s="11">
        <v>41620</v>
      </c>
      <c r="F4903">
        <v>2069.14</v>
      </c>
      <c r="G4903">
        <v>6579.14</v>
      </c>
    </row>
    <row r="4904" spans="5:7" ht="13.5" thickBot="1" x14ac:dyDescent="0.25">
      <c r="E4904" s="11">
        <v>41621</v>
      </c>
      <c r="F4904">
        <v>2066.8000000000002</v>
      </c>
      <c r="G4904">
        <v>6571.71</v>
      </c>
    </row>
    <row r="4905" spans="5:7" ht="13.5" thickBot="1" x14ac:dyDescent="0.25">
      <c r="E4905" s="11">
        <v>41624</v>
      </c>
      <c r="F4905">
        <v>2072.9499999999998</v>
      </c>
      <c r="G4905">
        <v>6591.27</v>
      </c>
    </row>
    <row r="4906" spans="5:7" ht="13.5" thickBot="1" x14ac:dyDescent="0.25">
      <c r="E4906" s="11">
        <v>41625</v>
      </c>
      <c r="F4906">
        <v>2072.79</v>
      </c>
      <c r="G4906">
        <v>6590.77</v>
      </c>
    </row>
    <row r="4907" spans="5:7" ht="13.5" thickBot="1" x14ac:dyDescent="0.25">
      <c r="E4907" s="11">
        <v>41626</v>
      </c>
      <c r="F4907">
        <v>2069.9699999999998</v>
      </c>
      <c r="G4907">
        <v>6581.78</v>
      </c>
    </row>
    <row r="4908" spans="5:7" ht="13.5" thickBot="1" x14ac:dyDescent="0.25">
      <c r="E4908" s="11">
        <v>41627</v>
      </c>
      <c r="F4908">
        <v>2065.9299999999998</v>
      </c>
      <c r="G4908">
        <v>6568.95</v>
      </c>
    </row>
    <row r="4909" spans="5:7" ht="13.5" thickBot="1" x14ac:dyDescent="0.25">
      <c r="E4909" s="11">
        <v>41628</v>
      </c>
      <c r="F4909">
        <v>2072.16</v>
      </c>
      <c r="G4909">
        <v>6588.77</v>
      </c>
    </row>
    <row r="4910" spans="5:7" ht="13.5" thickBot="1" x14ac:dyDescent="0.25">
      <c r="E4910" s="11">
        <v>41631</v>
      </c>
      <c r="F4910">
        <v>2081.06</v>
      </c>
      <c r="G4910">
        <v>6617.05</v>
      </c>
    </row>
    <row r="4911" spans="5:7" ht="13.5" thickBot="1" x14ac:dyDescent="0.25">
      <c r="E4911" s="11">
        <v>41632</v>
      </c>
      <c r="F4911">
        <v>2081.61</v>
      </c>
      <c r="G4911">
        <v>6620.12</v>
      </c>
    </row>
    <row r="4912" spans="5:7" ht="13.5" thickBot="1" x14ac:dyDescent="0.25">
      <c r="E4912" s="11">
        <v>41634</v>
      </c>
      <c r="F4912">
        <v>2086.6</v>
      </c>
      <c r="G4912">
        <v>6635.36</v>
      </c>
    </row>
    <row r="4913" spans="5:7" ht="13.5" thickBot="1" x14ac:dyDescent="0.25">
      <c r="E4913" s="11">
        <v>41635</v>
      </c>
      <c r="F4913">
        <v>2090.9</v>
      </c>
      <c r="G4913">
        <v>6650.01</v>
      </c>
    </row>
    <row r="4914" spans="5:7" ht="13.5" thickBot="1" x14ac:dyDescent="0.25">
      <c r="E4914" s="11">
        <v>41638</v>
      </c>
      <c r="F4914">
        <v>2091.4899999999998</v>
      </c>
      <c r="G4914">
        <v>6657.08</v>
      </c>
    </row>
    <row r="4915" spans="5:7" ht="13.5" thickBot="1" x14ac:dyDescent="0.25">
      <c r="E4915" s="11">
        <v>41639</v>
      </c>
      <c r="F4915">
        <v>2095.69</v>
      </c>
      <c r="G4915">
        <v>6673.93</v>
      </c>
    </row>
    <row r="4916" spans="5:7" ht="13.5" thickBot="1" x14ac:dyDescent="0.25">
      <c r="E4916" s="11">
        <v>41642</v>
      </c>
      <c r="F4916">
        <v>2110.37</v>
      </c>
      <c r="G4916">
        <v>6720.71</v>
      </c>
    </row>
    <row r="4917" spans="5:7" ht="13.5" thickBot="1" x14ac:dyDescent="0.25">
      <c r="E4917" s="11">
        <v>41645</v>
      </c>
      <c r="F4917">
        <v>2119.9499999999998</v>
      </c>
      <c r="G4917">
        <v>6751.19</v>
      </c>
    </row>
    <row r="4918" spans="5:7" ht="13.5" thickBot="1" x14ac:dyDescent="0.25">
      <c r="E4918" s="11">
        <v>41646</v>
      </c>
      <c r="F4918">
        <v>2122.5500000000002</v>
      </c>
      <c r="G4918">
        <v>6760.56</v>
      </c>
    </row>
    <row r="4919" spans="5:7" ht="13.5" thickBot="1" x14ac:dyDescent="0.25">
      <c r="E4919" s="11">
        <v>41647</v>
      </c>
      <c r="F4919">
        <v>2124.3000000000002</v>
      </c>
      <c r="G4919">
        <v>6766.14</v>
      </c>
    </row>
    <row r="4920" spans="5:7" ht="13.5" thickBot="1" x14ac:dyDescent="0.25">
      <c r="E4920" s="11">
        <v>41648</v>
      </c>
      <c r="F4920">
        <v>2132.92</v>
      </c>
      <c r="G4920">
        <v>6793.61</v>
      </c>
    </row>
    <row r="4921" spans="5:7" ht="13.5" thickBot="1" x14ac:dyDescent="0.25">
      <c r="E4921" s="11">
        <v>41649</v>
      </c>
      <c r="F4921">
        <v>2134.25</v>
      </c>
      <c r="G4921">
        <v>6797.85</v>
      </c>
    </row>
    <row r="4922" spans="5:7" ht="13.5" thickBot="1" x14ac:dyDescent="0.25">
      <c r="E4922" s="11">
        <v>41652</v>
      </c>
      <c r="F4922">
        <v>2131.3400400020305</v>
      </c>
      <c r="G4922">
        <v>6788.5677873349878</v>
      </c>
    </row>
    <row r="4923" spans="5:7" ht="13.5" thickBot="1" x14ac:dyDescent="0.25">
      <c r="E4923" s="11">
        <v>41653</v>
      </c>
      <c r="F4923">
        <v>2127.1799999999998</v>
      </c>
      <c r="G4923">
        <v>6775.33</v>
      </c>
    </row>
    <row r="4924" spans="5:7" ht="13.5" thickBot="1" x14ac:dyDescent="0.25">
      <c r="E4924" s="11">
        <v>41654</v>
      </c>
      <c r="F4924">
        <v>2129.6799999999998</v>
      </c>
      <c r="G4924">
        <v>6783.88</v>
      </c>
    </row>
    <row r="4925" spans="5:7" ht="13.5" thickBot="1" x14ac:dyDescent="0.25">
      <c r="E4925" s="11">
        <v>41655</v>
      </c>
      <c r="F4925">
        <v>2133.38</v>
      </c>
      <c r="G4925">
        <v>6795.98</v>
      </c>
    </row>
    <row r="4926" spans="5:7" ht="13.5" thickBot="1" x14ac:dyDescent="0.25">
      <c r="E4926" s="11">
        <v>41659</v>
      </c>
      <c r="F4926">
        <v>2126.5700000000002</v>
      </c>
      <c r="G4926">
        <v>6774.29</v>
      </c>
    </row>
    <row r="4927" spans="5:7" ht="13.5" thickBot="1" x14ac:dyDescent="0.25">
      <c r="E4927" s="11">
        <v>41660</v>
      </c>
      <c r="F4927">
        <v>2126.64</v>
      </c>
      <c r="G4927">
        <v>6774.51</v>
      </c>
    </row>
    <row r="4928" spans="5:7" ht="13.5" thickBot="1" x14ac:dyDescent="0.25">
      <c r="E4928" s="11">
        <v>41661</v>
      </c>
      <c r="F4928">
        <v>2124.0500000000002</v>
      </c>
      <c r="G4928">
        <v>6766.28</v>
      </c>
    </row>
    <row r="4929" spans="5:7" ht="13.5" thickBot="1" x14ac:dyDescent="0.25">
      <c r="E4929" s="11">
        <v>41662</v>
      </c>
      <c r="F4929">
        <v>2117.6999999999998</v>
      </c>
      <c r="G4929">
        <v>6746.03</v>
      </c>
    </row>
    <row r="4930" spans="5:7" ht="13.5" thickBot="1" x14ac:dyDescent="0.25">
      <c r="E4930" s="11">
        <v>41663</v>
      </c>
      <c r="F4930">
        <v>2114.75</v>
      </c>
      <c r="G4930">
        <v>6736.65</v>
      </c>
    </row>
    <row r="4931" spans="5:7" ht="13.5" thickBot="1" x14ac:dyDescent="0.25">
      <c r="E4931" s="11">
        <v>41666</v>
      </c>
      <c r="F4931">
        <v>2112.5922372609411</v>
      </c>
      <c r="G4931">
        <v>6729.7681616412192</v>
      </c>
    </row>
    <row r="4932" spans="5:7" ht="13.5" thickBot="1" x14ac:dyDescent="0.25">
      <c r="E4932" s="11">
        <v>41667</v>
      </c>
      <c r="F4932">
        <v>2105.0658642066105</v>
      </c>
      <c r="G4932">
        <v>6705.7925240996647</v>
      </c>
    </row>
    <row r="4933" spans="5:7" ht="13.5" thickBot="1" x14ac:dyDescent="0.25">
      <c r="E4933" s="11">
        <v>41668</v>
      </c>
      <c r="F4933">
        <v>2096.4</v>
      </c>
      <c r="G4933">
        <v>6678.19</v>
      </c>
    </row>
    <row r="4934" spans="5:7" ht="13.5" thickBot="1" x14ac:dyDescent="0.25">
      <c r="E4934" s="11">
        <v>41669</v>
      </c>
      <c r="F4934">
        <v>2086.62</v>
      </c>
      <c r="G4934">
        <v>6647.05</v>
      </c>
    </row>
    <row r="4935" spans="5:7" ht="13.5" thickBot="1" x14ac:dyDescent="0.25">
      <c r="E4935" s="11">
        <v>41673</v>
      </c>
      <c r="F4935">
        <v>2074.0518854707061</v>
      </c>
      <c r="G4935">
        <v>6606.9959447212814</v>
      </c>
    </row>
    <row r="4936" spans="5:7" ht="13.5" thickBot="1" x14ac:dyDescent="0.25">
      <c r="E4936" s="11">
        <v>41674</v>
      </c>
      <c r="F4936">
        <v>2059.6999999999998</v>
      </c>
      <c r="G4936">
        <v>6563.08</v>
      </c>
    </row>
    <row r="4937" spans="5:7" ht="13.5" thickBot="1" x14ac:dyDescent="0.25">
      <c r="E4937" s="11">
        <v>41675</v>
      </c>
      <c r="F4937">
        <v>2056.44</v>
      </c>
      <c r="G4937">
        <v>6552.73</v>
      </c>
    </row>
    <row r="4938" spans="5:7" ht="13.5" thickBot="1" x14ac:dyDescent="0.25">
      <c r="E4938" s="11">
        <v>41677</v>
      </c>
      <c r="F4938">
        <v>2068.3004119467078</v>
      </c>
      <c r="G4938">
        <v>6590.5031030718401</v>
      </c>
    </row>
    <row r="4939" spans="5:7" ht="13.5" thickBot="1" x14ac:dyDescent="0.25">
      <c r="E4939" s="11">
        <v>41680</v>
      </c>
      <c r="F4939">
        <v>2067.7800000000002</v>
      </c>
      <c r="G4939">
        <v>6588.84</v>
      </c>
    </row>
    <row r="4940" spans="5:7" ht="13.5" thickBot="1" x14ac:dyDescent="0.25">
      <c r="E4940" s="11">
        <v>41681</v>
      </c>
      <c r="F4940">
        <v>2066.3200000000002</v>
      </c>
      <c r="G4940">
        <v>6584.18</v>
      </c>
    </row>
    <row r="4941" spans="5:7" ht="13.5" thickBot="1" x14ac:dyDescent="0.25">
      <c r="E4941" s="11">
        <v>41682</v>
      </c>
      <c r="F4941">
        <v>2082.7800000000002</v>
      </c>
      <c r="G4941">
        <v>6636.64</v>
      </c>
    </row>
    <row r="4942" spans="5:7" ht="13.5" thickBot="1" x14ac:dyDescent="0.25">
      <c r="E4942" s="11">
        <v>41683</v>
      </c>
      <c r="F4942">
        <v>2087.23</v>
      </c>
      <c r="G4942">
        <v>6650.82</v>
      </c>
    </row>
    <row r="4943" spans="5:7" ht="13.5" thickBot="1" x14ac:dyDescent="0.25">
      <c r="E4943" s="11">
        <v>41684</v>
      </c>
      <c r="F4943">
        <v>2088.2945403961853</v>
      </c>
      <c r="G4943">
        <v>6654.2130771299489</v>
      </c>
    </row>
    <row r="4944" spans="5:7" ht="13.5" thickBot="1" x14ac:dyDescent="0.25">
      <c r="E4944" s="11">
        <v>41687</v>
      </c>
      <c r="F4944">
        <v>2080.4</v>
      </c>
      <c r="G4944">
        <v>6629.05</v>
      </c>
    </row>
    <row r="4945" spans="5:7" ht="13.5" thickBot="1" x14ac:dyDescent="0.25">
      <c r="E4945" s="11">
        <v>41688</v>
      </c>
      <c r="F4945">
        <v>2083.1844316963275</v>
      </c>
      <c r="G4945">
        <v>6637.9300521646592</v>
      </c>
    </row>
    <row r="4946" spans="5:7" ht="13.5" thickBot="1" x14ac:dyDescent="0.25">
      <c r="E4946" s="11">
        <v>41689</v>
      </c>
      <c r="F4946">
        <v>2088.7199999999998</v>
      </c>
      <c r="G4946">
        <v>6655.56</v>
      </c>
    </row>
    <row r="4947" spans="5:7" ht="13.5" thickBot="1" x14ac:dyDescent="0.25">
      <c r="E4947" s="11">
        <v>41690</v>
      </c>
      <c r="F4947">
        <v>2087.58</v>
      </c>
      <c r="G4947">
        <v>6651.93</v>
      </c>
    </row>
    <row r="4948" spans="5:7" ht="13.5" thickBot="1" x14ac:dyDescent="0.25">
      <c r="E4948" s="11">
        <v>41691</v>
      </c>
      <c r="F4948">
        <v>2085.39</v>
      </c>
      <c r="G4948">
        <v>6644.97</v>
      </c>
    </row>
    <row r="4949" spans="5:7" ht="13.5" thickBot="1" x14ac:dyDescent="0.25">
      <c r="E4949" s="11">
        <v>41694</v>
      </c>
      <c r="F4949">
        <v>2084.5199416513792</v>
      </c>
      <c r="G4949">
        <v>6642.1855667176287</v>
      </c>
    </row>
    <row r="4950" spans="5:7" ht="13.5" thickBot="1" x14ac:dyDescent="0.25">
      <c r="E4950" s="11">
        <v>41695</v>
      </c>
      <c r="F4950">
        <v>2086.8735117270403</v>
      </c>
      <c r="G4950">
        <v>6649.68</v>
      </c>
    </row>
    <row r="4951" spans="5:7" ht="13.5" thickBot="1" x14ac:dyDescent="0.25">
      <c r="E4951" s="11">
        <v>41696</v>
      </c>
      <c r="F4951">
        <v>2084</v>
      </c>
      <c r="G4951">
        <v>6640.54</v>
      </c>
    </row>
    <row r="4952" spans="5:7" ht="13.5" thickBot="1" x14ac:dyDescent="0.25">
      <c r="E4952" s="11">
        <v>41698</v>
      </c>
      <c r="F4952">
        <v>2079.2199999999998</v>
      </c>
      <c r="G4952">
        <v>6625.3</v>
      </c>
    </row>
    <row r="4953" spans="5:7" ht="13.5" thickBot="1" x14ac:dyDescent="0.25">
      <c r="E4953" s="11">
        <v>41701</v>
      </c>
      <c r="F4953">
        <v>2084.81</v>
      </c>
      <c r="G4953">
        <v>6643.11</v>
      </c>
    </row>
    <row r="4954" spans="5:7" ht="13.5" thickBot="1" x14ac:dyDescent="0.25">
      <c r="E4954" s="11">
        <v>41702</v>
      </c>
      <c r="F4954">
        <v>2079.08</v>
      </c>
      <c r="G4954">
        <v>6624.85</v>
      </c>
    </row>
    <row r="4955" spans="5:7" ht="13.5" thickBot="1" x14ac:dyDescent="0.25">
      <c r="E4955" s="11">
        <v>41703</v>
      </c>
      <c r="F4955">
        <v>2079.36</v>
      </c>
      <c r="G4955">
        <v>6625.75</v>
      </c>
    </row>
    <row r="4956" spans="5:7" ht="13.5" thickBot="1" x14ac:dyDescent="0.25">
      <c r="E4956" s="11">
        <v>41704</v>
      </c>
      <c r="F4956">
        <v>2078.02</v>
      </c>
      <c r="G4956">
        <v>6621.74</v>
      </c>
    </row>
    <row r="4957" spans="5:7" ht="13.5" thickBot="1" x14ac:dyDescent="0.25">
      <c r="E4957" s="11">
        <v>41705</v>
      </c>
      <c r="F4957">
        <v>2074.5100000000002</v>
      </c>
      <c r="G4957">
        <v>6610.56</v>
      </c>
    </row>
    <row r="4958" spans="5:7" ht="13.5" thickBot="1" x14ac:dyDescent="0.25">
      <c r="E4958" s="11">
        <v>41708</v>
      </c>
      <c r="F4958">
        <v>2072.23</v>
      </c>
      <c r="G4958">
        <v>6608.76</v>
      </c>
    </row>
    <row r="4959" spans="5:7" ht="13.5" thickBot="1" x14ac:dyDescent="0.25">
      <c r="E4959" s="11">
        <v>41709</v>
      </c>
      <c r="F4959">
        <v>2072.6</v>
      </c>
      <c r="G4959">
        <v>6609.93</v>
      </c>
    </row>
    <row r="4960" spans="5:7" ht="13.5" thickBot="1" x14ac:dyDescent="0.25">
      <c r="E4960" s="11">
        <v>41711</v>
      </c>
      <c r="F4960">
        <v>2067.59</v>
      </c>
      <c r="G4960">
        <v>6593.96</v>
      </c>
    </row>
    <row r="4961" spans="5:7" ht="13.5" thickBot="1" x14ac:dyDescent="0.25">
      <c r="E4961" s="11">
        <v>41712</v>
      </c>
      <c r="F4961">
        <v>2067.21</v>
      </c>
      <c r="G4961">
        <v>6592.74</v>
      </c>
    </row>
    <row r="4962" spans="5:7" ht="13.5" thickBot="1" x14ac:dyDescent="0.25">
      <c r="E4962" s="11">
        <v>41715</v>
      </c>
      <c r="F4962">
        <v>2063.29</v>
      </c>
      <c r="G4962">
        <v>6580.25</v>
      </c>
    </row>
    <row r="4963" spans="5:7" ht="13.5" thickBot="1" x14ac:dyDescent="0.25">
      <c r="E4963" s="11">
        <v>41716</v>
      </c>
      <c r="F4963">
        <v>2066.98</v>
      </c>
      <c r="G4963">
        <v>6592.01</v>
      </c>
    </row>
    <row r="4964" spans="5:7" ht="13.5" thickBot="1" x14ac:dyDescent="0.25">
      <c r="E4964" s="11">
        <v>41717</v>
      </c>
      <c r="F4964">
        <v>2069.02</v>
      </c>
      <c r="G4964">
        <v>6598.51</v>
      </c>
    </row>
    <row r="4965" spans="5:7" ht="13.5" thickBot="1" x14ac:dyDescent="0.25">
      <c r="E4965" s="11">
        <v>41718</v>
      </c>
      <c r="F4965">
        <v>2066.46</v>
      </c>
      <c r="G4965">
        <v>6590.37</v>
      </c>
    </row>
    <row r="4966" spans="5:7" ht="13.5" thickBot="1" x14ac:dyDescent="0.25">
      <c r="E4966" s="11">
        <v>41719</v>
      </c>
      <c r="F4966">
        <v>2062.46</v>
      </c>
      <c r="G4966">
        <v>6577.61</v>
      </c>
    </row>
    <row r="4967" spans="5:7" ht="13.5" thickBot="1" x14ac:dyDescent="0.25">
      <c r="E4967" s="11">
        <v>41722</v>
      </c>
      <c r="F4967">
        <v>2060.92</v>
      </c>
      <c r="G4967">
        <v>6572.68</v>
      </c>
    </row>
    <row r="4968" spans="5:7" ht="13.5" thickBot="1" x14ac:dyDescent="0.25">
      <c r="E4968" s="11">
        <v>41723</v>
      </c>
      <c r="F4968">
        <v>2066.65</v>
      </c>
      <c r="G4968">
        <v>6590.96</v>
      </c>
    </row>
    <row r="4969" spans="5:7" ht="13.5" thickBot="1" x14ac:dyDescent="0.25">
      <c r="E4969" s="11">
        <v>41724</v>
      </c>
      <c r="F4969">
        <v>2081.12</v>
      </c>
      <c r="G4969">
        <v>6637.11</v>
      </c>
    </row>
    <row r="4970" spans="5:7" ht="13.5" thickBot="1" x14ac:dyDescent="0.25">
      <c r="E4970" s="11">
        <v>41725</v>
      </c>
      <c r="F4970">
        <v>2086.4</v>
      </c>
      <c r="G4970">
        <v>6653.95</v>
      </c>
    </row>
    <row r="4971" spans="5:7" ht="13.5" thickBot="1" x14ac:dyDescent="0.25">
      <c r="E4971" s="11">
        <v>41726</v>
      </c>
      <c r="F4971">
        <v>2092.4</v>
      </c>
      <c r="G4971">
        <v>6673.07</v>
      </c>
    </row>
    <row r="4972" spans="5:7" ht="13.5" thickBot="1" x14ac:dyDescent="0.25">
      <c r="E4972" s="11">
        <v>41730</v>
      </c>
      <c r="F4972">
        <v>2089.91</v>
      </c>
      <c r="G4972">
        <v>6665.13</v>
      </c>
    </row>
    <row r="4973" spans="5:7" ht="13.5" thickBot="1" x14ac:dyDescent="0.25">
      <c r="E4973" s="11">
        <v>41731</v>
      </c>
      <c r="F4973">
        <v>2090.33</v>
      </c>
      <c r="G4973">
        <v>6666.48</v>
      </c>
    </row>
    <row r="4974" spans="5:7" ht="13.5" thickBot="1" x14ac:dyDescent="0.25">
      <c r="E4974" s="11">
        <v>41732</v>
      </c>
      <c r="F4974">
        <v>2092.73</v>
      </c>
      <c r="G4974">
        <v>6674.14</v>
      </c>
    </row>
    <row r="4975" spans="5:7" ht="13.5" thickBot="1" x14ac:dyDescent="0.25">
      <c r="E4975" s="11">
        <v>41733</v>
      </c>
      <c r="F4975">
        <v>2102.08</v>
      </c>
      <c r="G4975">
        <v>6703.97</v>
      </c>
    </row>
    <row r="4976" spans="5:7" ht="13.5" thickBot="1" x14ac:dyDescent="0.25">
      <c r="E4976" s="11">
        <v>41736</v>
      </c>
      <c r="F4976">
        <v>2100.85</v>
      </c>
      <c r="G4976">
        <v>6700.05</v>
      </c>
    </row>
    <row r="4977" spans="5:7" ht="13.5" thickBot="1" x14ac:dyDescent="0.25">
      <c r="E4977" s="11">
        <v>41737</v>
      </c>
      <c r="F4977">
        <v>2097.6</v>
      </c>
      <c r="G4977">
        <v>6689.68</v>
      </c>
    </row>
    <row r="4978" spans="5:7" ht="13.5" thickBot="1" x14ac:dyDescent="0.25">
      <c r="E4978" s="11">
        <v>41738</v>
      </c>
      <c r="F4978">
        <v>2098.58</v>
      </c>
      <c r="G4978">
        <v>6692.81</v>
      </c>
    </row>
    <row r="4979" spans="5:7" ht="13.5" thickBot="1" x14ac:dyDescent="0.25">
      <c r="E4979" s="11">
        <v>41739</v>
      </c>
      <c r="F4979">
        <v>2101.38</v>
      </c>
      <c r="G4979">
        <v>6701.72</v>
      </c>
    </row>
    <row r="4980" spans="5:7" ht="13.5" thickBot="1" x14ac:dyDescent="0.25">
      <c r="E4980" s="11">
        <v>41740</v>
      </c>
      <c r="F4980">
        <v>2095.38</v>
      </c>
      <c r="G4980">
        <v>6700.67</v>
      </c>
    </row>
    <row r="4981" spans="5:7" ht="13.5" thickBot="1" x14ac:dyDescent="0.25">
      <c r="E4981" s="11">
        <v>41743</v>
      </c>
      <c r="F4981">
        <v>2089.23</v>
      </c>
      <c r="G4981">
        <v>6682.51</v>
      </c>
    </row>
    <row r="4982" spans="5:7" ht="13.5" thickBot="1" x14ac:dyDescent="0.25">
      <c r="E4982" s="11">
        <v>41744</v>
      </c>
      <c r="F4982">
        <v>2087.94</v>
      </c>
      <c r="G4982">
        <v>6685.24</v>
      </c>
    </row>
    <row r="4983" spans="5:7" ht="13.5" thickBot="1" x14ac:dyDescent="0.25">
      <c r="E4983" s="11">
        <v>41745</v>
      </c>
      <c r="F4983">
        <v>2086.36</v>
      </c>
      <c r="G4983">
        <v>6680.19</v>
      </c>
    </row>
    <row r="4984" spans="5:7" ht="13.5" thickBot="1" x14ac:dyDescent="0.25">
      <c r="E4984" s="11">
        <v>41746</v>
      </c>
      <c r="F4984">
        <v>2090.23</v>
      </c>
      <c r="G4984">
        <v>6689.85</v>
      </c>
    </row>
    <row r="4985" spans="5:7" ht="13.5" thickBot="1" x14ac:dyDescent="0.25">
      <c r="E4985" s="11">
        <v>41747</v>
      </c>
      <c r="F4985">
        <v>2084.5700000000002</v>
      </c>
      <c r="G4985">
        <v>6671.74</v>
      </c>
    </row>
    <row r="4986" spans="5:7" ht="13.5" thickBot="1" x14ac:dyDescent="0.25">
      <c r="E4986" s="11">
        <v>41750</v>
      </c>
      <c r="F4986">
        <v>2087.48</v>
      </c>
      <c r="G4986">
        <v>6681.05</v>
      </c>
    </row>
    <row r="4987" spans="5:7" ht="13.5" thickBot="1" x14ac:dyDescent="0.25">
      <c r="E4987" s="11">
        <v>41751</v>
      </c>
      <c r="F4987">
        <v>2087.08</v>
      </c>
      <c r="G4987">
        <v>6679.76</v>
      </c>
    </row>
    <row r="4988" spans="5:7" ht="13.5" thickBot="1" x14ac:dyDescent="0.25">
      <c r="E4988" s="11">
        <v>41752</v>
      </c>
      <c r="F4988">
        <v>2086.0300000000002</v>
      </c>
      <c r="G4988">
        <v>6676.41</v>
      </c>
    </row>
    <row r="4989" spans="5:7" ht="13.5" thickBot="1" x14ac:dyDescent="0.25">
      <c r="E4989" s="11">
        <v>41753</v>
      </c>
      <c r="F4989">
        <v>2081.0100000000002</v>
      </c>
      <c r="G4989">
        <v>6660.36</v>
      </c>
    </row>
    <row r="4990" spans="5:7" ht="13.5" thickBot="1" x14ac:dyDescent="0.25">
      <c r="E4990" s="11">
        <v>41754</v>
      </c>
      <c r="F4990">
        <v>2082.25</v>
      </c>
      <c r="G4990">
        <v>6664.32</v>
      </c>
    </row>
    <row r="4991" spans="5:7" ht="13.5" thickBot="1" x14ac:dyDescent="0.25">
      <c r="E4991" s="11">
        <v>41757</v>
      </c>
      <c r="F4991">
        <v>2079.27</v>
      </c>
      <c r="G4991">
        <v>6654.8</v>
      </c>
    </row>
    <row r="4992" spans="5:7" ht="13.5" thickBot="1" x14ac:dyDescent="0.25">
      <c r="E4992" s="11">
        <v>41758</v>
      </c>
      <c r="F4992">
        <v>2074.71</v>
      </c>
      <c r="G4992">
        <v>6640.2</v>
      </c>
    </row>
    <row r="4993" spans="5:7" ht="13.5" thickBot="1" x14ac:dyDescent="0.25">
      <c r="E4993" s="11">
        <v>41759</v>
      </c>
      <c r="F4993">
        <v>2073.81</v>
      </c>
      <c r="G4993">
        <v>6637.3</v>
      </c>
    </row>
    <row r="4994" spans="5:7" ht="13.5" thickBot="1" x14ac:dyDescent="0.25">
      <c r="E4994" s="11">
        <v>41761</v>
      </c>
      <c r="F4994">
        <v>2065.1799999999998</v>
      </c>
      <c r="G4994">
        <v>6609.7</v>
      </c>
    </row>
    <row r="4995" spans="5:7" ht="13.5" thickBot="1" x14ac:dyDescent="0.25">
      <c r="E4995" s="11">
        <v>41764</v>
      </c>
      <c r="F4995">
        <v>2052.23</v>
      </c>
      <c r="G4995">
        <v>6568.23</v>
      </c>
    </row>
    <row r="4996" spans="5:7" ht="13.5" thickBot="1" x14ac:dyDescent="0.25">
      <c r="E4996" s="11">
        <v>41765</v>
      </c>
      <c r="F4996">
        <v>2044.55</v>
      </c>
      <c r="G4996">
        <v>6543.67</v>
      </c>
    </row>
    <row r="4997" spans="5:7" ht="13.5" thickBot="1" x14ac:dyDescent="0.25">
      <c r="E4997" s="11">
        <v>41766</v>
      </c>
      <c r="F4997">
        <v>2031.38</v>
      </c>
      <c r="G4997">
        <v>6501.5</v>
      </c>
    </row>
    <row r="4998" spans="5:7" ht="13.5" thickBot="1" x14ac:dyDescent="0.25">
      <c r="E4998" s="11">
        <v>41767</v>
      </c>
      <c r="F4998">
        <v>2031.66</v>
      </c>
      <c r="G4998">
        <v>6502.4</v>
      </c>
    </row>
    <row r="4999" spans="5:7" ht="13.5" thickBot="1" x14ac:dyDescent="0.25">
      <c r="E4999" s="11">
        <v>41768</v>
      </c>
      <c r="F4999">
        <v>2033.87</v>
      </c>
      <c r="G4999">
        <v>6509.48</v>
      </c>
    </row>
    <row r="5000" spans="5:7" ht="13.5" thickBot="1" x14ac:dyDescent="0.25">
      <c r="E5000" s="11">
        <v>41771</v>
      </c>
      <c r="F5000">
        <v>2035.54</v>
      </c>
      <c r="G5000">
        <v>6514.81</v>
      </c>
    </row>
    <row r="5001" spans="5:7" ht="13.5" thickBot="1" x14ac:dyDescent="0.25">
      <c r="E5001" s="11">
        <v>41772</v>
      </c>
      <c r="F5001">
        <v>2038.6331084493911</v>
      </c>
      <c r="G5001">
        <v>6524.722191013775</v>
      </c>
    </row>
    <row r="5002" spans="5:7" ht="13.5" thickBot="1" x14ac:dyDescent="0.25">
      <c r="E5002" s="11">
        <v>41773</v>
      </c>
      <c r="F5002">
        <v>2042.16</v>
      </c>
      <c r="G5002">
        <v>6536.02</v>
      </c>
    </row>
    <row r="5003" spans="5:7" ht="13.5" thickBot="1" x14ac:dyDescent="0.25">
      <c r="E5003" s="11">
        <v>41774</v>
      </c>
      <c r="F5003">
        <v>2045.15</v>
      </c>
      <c r="G5003">
        <v>6545.59</v>
      </c>
    </row>
    <row r="5004" spans="5:7" ht="13.5" thickBot="1" x14ac:dyDescent="0.25">
      <c r="E5004" s="11">
        <v>41775</v>
      </c>
      <c r="F5004">
        <v>2055.1799999999998</v>
      </c>
      <c r="G5004">
        <v>6577.7</v>
      </c>
    </row>
    <row r="5005" spans="5:7" ht="13.5" thickBot="1" x14ac:dyDescent="0.25">
      <c r="E5005" s="11">
        <v>41778</v>
      </c>
      <c r="F5005">
        <v>2059.84</v>
      </c>
      <c r="G5005">
        <v>6592.6</v>
      </c>
    </row>
    <row r="5006" spans="5:7" ht="13.5" thickBot="1" x14ac:dyDescent="0.25">
      <c r="E5006" s="11">
        <v>41779</v>
      </c>
      <c r="F5006">
        <v>2058.62</v>
      </c>
      <c r="G5006">
        <v>6588.68</v>
      </c>
    </row>
    <row r="5007" spans="5:7" ht="13.5" thickBot="1" x14ac:dyDescent="0.25">
      <c r="E5007" s="11">
        <v>41780</v>
      </c>
      <c r="F5007">
        <v>2060.9</v>
      </c>
      <c r="G5007">
        <v>6595.99</v>
      </c>
    </row>
    <row r="5008" spans="5:7" ht="13.5" thickBot="1" x14ac:dyDescent="0.25">
      <c r="E5008" s="11">
        <v>41781</v>
      </c>
      <c r="F5008">
        <v>2064.9</v>
      </c>
      <c r="G5008">
        <v>6611.33</v>
      </c>
    </row>
    <row r="5009" spans="5:7" ht="13.5" thickBot="1" x14ac:dyDescent="0.25">
      <c r="E5009" s="11">
        <v>41782</v>
      </c>
      <c r="F5009">
        <v>2071.7800000000002</v>
      </c>
      <c r="G5009">
        <v>6633.36</v>
      </c>
    </row>
    <row r="5010" spans="5:7" ht="13.5" thickBot="1" x14ac:dyDescent="0.25">
      <c r="E5010" s="11">
        <v>41785</v>
      </c>
      <c r="F5010">
        <v>2072.1999999999998</v>
      </c>
      <c r="G5010">
        <v>6635.6</v>
      </c>
    </row>
    <row r="5011" spans="5:7" ht="13.5" thickBot="1" x14ac:dyDescent="0.25">
      <c r="E5011" s="11">
        <v>41786</v>
      </c>
      <c r="F5011">
        <v>2075.2199999999998</v>
      </c>
      <c r="G5011">
        <v>6645.25</v>
      </c>
    </row>
    <row r="5012" spans="5:7" ht="13.5" thickBot="1" x14ac:dyDescent="0.25">
      <c r="E5012" s="11">
        <v>41787</v>
      </c>
      <c r="F5012">
        <v>2075.9499999999998</v>
      </c>
      <c r="G5012">
        <v>6651.45</v>
      </c>
    </row>
    <row r="5013" spans="5:7" ht="13.5" thickBot="1" x14ac:dyDescent="0.25">
      <c r="E5013" s="11">
        <v>41788</v>
      </c>
      <c r="F5013">
        <v>2085.85</v>
      </c>
      <c r="G5013">
        <v>6694.37</v>
      </c>
    </row>
    <row r="5014" spans="5:7" ht="13.5" thickBot="1" x14ac:dyDescent="0.25">
      <c r="E5014" s="11">
        <v>41789</v>
      </c>
      <c r="F5014">
        <v>2077.87</v>
      </c>
      <c r="G5014">
        <v>6672.68</v>
      </c>
    </row>
    <row r="5015" spans="5:7" ht="13.5" thickBot="1" x14ac:dyDescent="0.25">
      <c r="E5015" s="11">
        <v>41792</v>
      </c>
      <c r="F5015">
        <v>2076.9299999999998</v>
      </c>
      <c r="G5015">
        <v>6669.64</v>
      </c>
    </row>
    <row r="5016" spans="5:7" ht="13.5" thickBot="1" x14ac:dyDescent="0.25">
      <c r="E5016" s="11">
        <v>41793</v>
      </c>
      <c r="F5016">
        <v>2079.06</v>
      </c>
      <c r="G5016">
        <v>6676.49</v>
      </c>
    </row>
    <row r="5017" spans="5:7" ht="13.5" thickBot="1" x14ac:dyDescent="0.25">
      <c r="E5017" s="11">
        <v>41794</v>
      </c>
      <c r="F5017">
        <v>2080.59</v>
      </c>
      <c r="G5017">
        <v>6681.41</v>
      </c>
    </row>
    <row r="5018" spans="5:7" ht="13.5" thickBot="1" x14ac:dyDescent="0.25">
      <c r="E5018" s="11">
        <v>41795</v>
      </c>
      <c r="F5018">
        <v>2089.11</v>
      </c>
      <c r="G5018">
        <v>6708.78</v>
      </c>
    </row>
    <row r="5019" spans="5:7" ht="13.5" thickBot="1" x14ac:dyDescent="0.25">
      <c r="E5019" s="11">
        <v>41796</v>
      </c>
      <c r="F5019">
        <v>2091.96</v>
      </c>
      <c r="G5019">
        <v>6717.91</v>
      </c>
    </row>
    <row r="5020" spans="5:7" ht="13.5" thickBot="1" x14ac:dyDescent="0.25">
      <c r="E5020" s="11">
        <v>41799</v>
      </c>
      <c r="F5020">
        <v>2092.9699999999998</v>
      </c>
      <c r="G5020">
        <v>6721.15</v>
      </c>
    </row>
    <row r="5021" spans="5:7" ht="13.5" thickBot="1" x14ac:dyDescent="0.25">
      <c r="E5021" s="11">
        <v>41800</v>
      </c>
      <c r="F5021">
        <v>2090.7600000000002</v>
      </c>
      <c r="G5021">
        <v>6714.23</v>
      </c>
    </row>
    <row r="5022" spans="5:7" ht="13.5" thickBot="1" x14ac:dyDescent="0.25">
      <c r="E5022" s="11">
        <v>41801</v>
      </c>
      <c r="F5022">
        <v>2086.7199999999998</v>
      </c>
      <c r="G5022">
        <v>6709.68</v>
      </c>
    </row>
    <row r="5023" spans="5:7" ht="13.5" thickBot="1" x14ac:dyDescent="0.25">
      <c r="E5023" s="11">
        <v>41802</v>
      </c>
      <c r="F5023">
        <v>2080.19</v>
      </c>
      <c r="G5023">
        <v>6688.69</v>
      </c>
    </row>
    <row r="5024" spans="5:7" ht="13.5" thickBot="1" x14ac:dyDescent="0.25">
      <c r="E5024" s="11">
        <v>41803</v>
      </c>
      <c r="F5024">
        <v>2075.14</v>
      </c>
      <c r="G5024">
        <v>6672.45</v>
      </c>
    </row>
    <row r="5025" spans="5:7" ht="13.5" thickBot="1" x14ac:dyDescent="0.25">
      <c r="E5025" s="11">
        <v>41806</v>
      </c>
      <c r="F5025">
        <v>2074.2399999999998</v>
      </c>
      <c r="G5025">
        <v>6669.56</v>
      </c>
    </row>
    <row r="5026" spans="5:7" ht="13.5" thickBot="1" x14ac:dyDescent="0.25">
      <c r="E5026" s="11">
        <v>41807</v>
      </c>
      <c r="F5026">
        <v>2070.62</v>
      </c>
      <c r="G5026">
        <v>6657.92</v>
      </c>
    </row>
    <row r="5027" spans="5:7" ht="13.5" thickBot="1" x14ac:dyDescent="0.25">
      <c r="E5027" s="11">
        <v>41808</v>
      </c>
      <c r="F5027">
        <v>2069.66</v>
      </c>
      <c r="G5027">
        <v>6654.84</v>
      </c>
    </row>
    <row r="5028" spans="5:7" ht="13.5" thickBot="1" x14ac:dyDescent="0.25">
      <c r="E5028" s="11">
        <v>41809</v>
      </c>
      <c r="F5028">
        <v>2062.2199999999998</v>
      </c>
      <c r="G5028">
        <v>6630.91</v>
      </c>
    </row>
    <row r="5029" spans="5:7" ht="13.5" thickBot="1" x14ac:dyDescent="0.25">
      <c r="E5029" s="11">
        <v>41810</v>
      </c>
      <c r="F5029">
        <v>2068.29</v>
      </c>
      <c r="G5029">
        <v>6650.44</v>
      </c>
    </row>
    <row r="5030" spans="5:7" ht="13.5" thickBot="1" x14ac:dyDescent="0.25">
      <c r="E5030" s="11">
        <v>41813</v>
      </c>
      <c r="F5030">
        <v>2075.5700000000002</v>
      </c>
      <c r="G5030">
        <v>6673.85</v>
      </c>
    </row>
    <row r="5031" spans="5:7" ht="13.5" thickBot="1" x14ac:dyDescent="0.25">
      <c r="E5031" s="11">
        <v>41814</v>
      </c>
      <c r="F5031">
        <v>2073.5500000000002</v>
      </c>
      <c r="G5031">
        <v>6667.35</v>
      </c>
    </row>
    <row r="5032" spans="5:7" ht="13.5" thickBot="1" x14ac:dyDescent="0.25">
      <c r="E5032" s="11">
        <v>41815</v>
      </c>
      <c r="F5032">
        <v>2074.6</v>
      </c>
      <c r="G5032">
        <v>6670.71</v>
      </c>
    </row>
    <row r="5033" spans="5:7" ht="13.5" thickBot="1" x14ac:dyDescent="0.25">
      <c r="E5033" s="11">
        <v>41816</v>
      </c>
      <c r="F5033">
        <v>2075.1999999999998</v>
      </c>
      <c r="G5033">
        <v>6672.91</v>
      </c>
    </row>
    <row r="5034" spans="5:7" ht="13.5" thickBot="1" x14ac:dyDescent="0.25">
      <c r="E5034" s="11">
        <v>41817</v>
      </c>
      <c r="F5034">
        <v>2077.08</v>
      </c>
      <c r="G5034">
        <v>6678.93</v>
      </c>
    </row>
    <row r="5035" spans="5:7" ht="13.5" thickBot="1" x14ac:dyDescent="0.25">
      <c r="E5035" s="11">
        <v>41820</v>
      </c>
      <c r="F5035">
        <v>2084.6999999999998</v>
      </c>
      <c r="G5035">
        <v>6703.44</v>
      </c>
    </row>
    <row r="5036" spans="5:7" ht="13.5" thickBot="1" x14ac:dyDescent="0.25">
      <c r="E5036" s="11">
        <v>41821</v>
      </c>
      <c r="F5036">
        <v>2091.4699999999998</v>
      </c>
      <c r="G5036">
        <v>6726.26</v>
      </c>
    </row>
    <row r="5037" spans="5:7" ht="13.5" thickBot="1" x14ac:dyDescent="0.25">
      <c r="E5037" s="11">
        <v>41822</v>
      </c>
      <c r="F5037">
        <v>2092.11</v>
      </c>
      <c r="G5037">
        <v>6728.32</v>
      </c>
    </row>
    <row r="5038" spans="5:7" ht="13.5" thickBot="1" x14ac:dyDescent="0.25">
      <c r="E5038" s="11">
        <v>41823</v>
      </c>
      <c r="F5038">
        <v>2089.06</v>
      </c>
      <c r="G5038">
        <v>6722.49</v>
      </c>
    </row>
    <row r="5039" spans="5:7" ht="13.5" thickBot="1" x14ac:dyDescent="0.25">
      <c r="E5039" s="11">
        <v>41824</v>
      </c>
      <c r="F5039">
        <v>2087.6</v>
      </c>
      <c r="G5039">
        <v>6714.91</v>
      </c>
    </row>
    <row r="5040" spans="5:7" ht="13.5" thickBot="1" x14ac:dyDescent="0.25">
      <c r="E5040" s="11">
        <v>41827</v>
      </c>
      <c r="F5040">
        <v>2085.92</v>
      </c>
      <c r="G5040">
        <v>6713.18</v>
      </c>
    </row>
    <row r="5041" spans="5:7" ht="13.5" thickBot="1" x14ac:dyDescent="0.25">
      <c r="E5041" s="11">
        <v>41828</v>
      </c>
      <c r="F5041">
        <v>2078.46</v>
      </c>
      <c r="G5041">
        <v>6693.36</v>
      </c>
    </row>
    <row r="5042" spans="5:7" ht="13.5" thickBot="1" x14ac:dyDescent="0.25">
      <c r="E5042" s="11">
        <v>41829</v>
      </c>
      <c r="F5042">
        <v>2070.17</v>
      </c>
      <c r="G5042">
        <v>6666.66</v>
      </c>
    </row>
    <row r="5043" spans="5:7" ht="13.5" thickBot="1" x14ac:dyDescent="0.25">
      <c r="E5043" s="11">
        <v>41830</v>
      </c>
      <c r="F5043">
        <v>2080.13</v>
      </c>
      <c r="G5043">
        <v>6698.73</v>
      </c>
    </row>
    <row r="5044" spans="5:7" ht="13.5" thickBot="1" x14ac:dyDescent="0.25">
      <c r="E5044" s="11">
        <v>41831</v>
      </c>
      <c r="F5044">
        <v>2075.8200000000002</v>
      </c>
      <c r="G5044">
        <v>6689.31</v>
      </c>
    </row>
    <row r="5045" spans="5:7" ht="13.5" thickBot="1" x14ac:dyDescent="0.25">
      <c r="E5045" s="11">
        <v>41834</v>
      </c>
      <c r="F5045">
        <v>2070.81</v>
      </c>
      <c r="G5045">
        <v>6699.63</v>
      </c>
    </row>
    <row r="5046" spans="5:7" ht="13.5" thickBot="1" x14ac:dyDescent="0.25">
      <c r="E5046" s="11">
        <v>41835</v>
      </c>
      <c r="F5046">
        <v>2063.04</v>
      </c>
      <c r="G5046">
        <v>6674.49</v>
      </c>
    </row>
    <row r="5047" spans="5:7" ht="13.5" thickBot="1" x14ac:dyDescent="0.25">
      <c r="E5047" s="11">
        <v>41836</v>
      </c>
      <c r="F5047">
        <v>2065.06</v>
      </c>
      <c r="G5047">
        <v>6681</v>
      </c>
    </row>
    <row r="5048" spans="5:7" ht="13.5" thickBot="1" x14ac:dyDescent="0.25">
      <c r="E5048" s="11">
        <v>41837</v>
      </c>
      <c r="F5048">
        <v>2071.6999999999998</v>
      </c>
      <c r="G5048">
        <v>6702.48</v>
      </c>
    </row>
    <row r="5049" spans="5:7" ht="13.5" thickBot="1" x14ac:dyDescent="0.25">
      <c r="E5049" s="11">
        <v>41838</v>
      </c>
      <c r="F5049">
        <v>2078.19</v>
      </c>
      <c r="G5049">
        <v>6723.48</v>
      </c>
    </row>
    <row r="5050" spans="5:7" ht="13.5" thickBot="1" x14ac:dyDescent="0.25">
      <c r="E5050" s="11">
        <v>41841</v>
      </c>
      <c r="F5050">
        <v>2075.86</v>
      </c>
      <c r="G5050">
        <v>6715.97</v>
      </c>
    </row>
    <row r="5051" spans="5:7" ht="13.5" thickBot="1" x14ac:dyDescent="0.25">
      <c r="E5051" s="11">
        <v>41842</v>
      </c>
      <c r="F5051">
        <v>2080.27</v>
      </c>
      <c r="G5051">
        <v>6730.23</v>
      </c>
    </row>
    <row r="5052" spans="5:7" ht="13.5" thickBot="1" x14ac:dyDescent="0.25">
      <c r="E5052" s="11">
        <v>41843</v>
      </c>
      <c r="F5052">
        <v>2082.5300000000002</v>
      </c>
      <c r="G5052">
        <v>6737.54</v>
      </c>
    </row>
    <row r="5053" spans="5:7" ht="13.5" thickBot="1" x14ac:dyDescent="0.25">
      <c r="E5053" s="11">
        <v>41844</v>
      </c>
      <c r="F5053">
        <v>2087.5500000000002</v>
      </c>
      <c r="G5053">
        <v>6753.78</v>
      </c>
    </row>
    <row r="5054" spans="5:7" ht="13.5" thickBot="1" x14ac:dyDescent="0.25">
      <c r="E5054" s="11">
        <v>41845</v>
      </c>
      <c r="F5054">
        <v>2090.8200000000002</v>
      </c>
      <c r="G5054">
        <v>6764.35</v>
      </c>
    </row>
    <row r="5055" spans="5:7" ht="13.5" thickBot="1" x14ac:dyDescent="0.25">
      <c r="E5055" s="11">
        <v>41848</v>
      </c>
      <c r="F5055">
        <v>2089.63</v>
      </c>
      <c r="G5055">
        <v>6760.51</v>
      </c>
    </row>
    <row r="5056" spans="5:7" ht="13.5" thickBot="1" x14ac:dyDescent="0.25">
      <c r="E5056" s="11">
        <v>41850</v>
      </c>
      <c r="F5056">
        <v>2093.41</v>
      </c>
      <c r="G5056">
        <v>6772.73</v>
      </c>
    </row>
    <row r="5057" spans="5:7" ht="13.5" thickBot="1" x14ac:dyDescent="0.25">
      <c r="E5057" s="11">
        <v>41851</v>
      </c>
      <c r="F5057">
        <v>2102.65</v>
      </c>
      <c r="G5057">
        <v>6802.61</v>
      </c>
    </row>
    <row r="5058" spans="5:7" ht="13.5" thickBot="1" x14ac:dyDescent="0.25">
      <c r="E5058" s="11">
        <v>41852</v>
      </c>
      <c r="F5058">
        <v>2097.86</v>
      </c>
      <c r="G5058">
        <v>6787.12</v>
      </c>
    </row>
    <row r="5059" spans="5:7" ht="13.5" thickBot="1" x14ac:dyDescent="0.25">
      <c r="E5059" s="11">
        <v>41855</v>
      </c>
      <c r="F5059">
        <v>2099.56</v>
      </c>
      <c r="G5059">
        <v>6792.62</v>
      </c>
    </row>
    <row r="5060" spans="5:7" ht="13.5" thickBot="1" x14ac:dyDescent="0.25">
      <c r="E5060" s="11">
        <v>41856</v>
      </c>
      <c r="F5060">
        <v>2099.04</v>
      </c>
      <c r="G5060">
        <v>6790.95</v>
      </c>
    </row>
    <row r="5061" spans="5:7" ht="13.5" thickBot="1" x14ac:dyDescent="0.25">
      <c r="E5061" s="11">
        <v>41857</v>
      </c>
      <c r="F5061">
        <v>2101.19</v>
      </c>
      <c r="G5061">
        <v>6797.89</v>
      </c>
    </row>
    <row r="5062" spans="5:7" ht="13.5" thickBot="1" x14ac:dyDescent="0.25">
      <c r="E5062" s="11">
        <v>41858</v>
      </c>
      <c r="F5062">
        <v>2106.48</v>
      </c>
      <c r="G5062">
        <v>6815.02</v>
      </c>
    </row>
    <row r="5063" spans="5:7" ht="13.5" thickBot="1" x14ac:dyDescent="0.25">
      <c r="E5063" s="11">
        <v>41859</v>
      </c>
      <c r="F5063">
        <v>2106.17</v>
      </c>
      <c r="G5063">
        <v>6814</v>
      </c>
    </row>
    <row r="5064" spans="5:7" ht="13.5" thickBot="1" x14ac:dyDescent="0.25">
      <c r="E5064" s="11">
        <v>41862</v>
      </c>
      <c r="F5064">
        <v>2095.37</v>
      </c>
      <c r="G5064">
        <v>6779.06</v>
      </c>
    </row>
    <row r="5065" spans="5:7" ht="13.5" thickBot="1" x14ac:dyDescent="0.25">
      <c r="E5065" s="11">
        <v>41863</v>
      </c>
      <c r="F5065">
        <v>2094.12</v>
      </c>
      <c r="G5065">
        <v>6775.03</v>
      </c>
    </row>
    <row r="5066" spans="5:7" ht="13.5" thickBot="1" x14ac:dyDescent="0.25">
      <c r="E5066" s="11">
        <v>41864</v>
      </c>
      <c r="F5066">
        <v>2095.46</v>
      </c>
      <c r="G5066">
        <v>6779.37</v>
      </c>
    </row>
    <row r="5067" spans="5:7" ht="13.5" thickBot="1" x14ac:dyDescent="0.25">
      <c r="E5067" s="11">
        <v>41865</v>
      </c>
      <c r="F5067">
        <v>2098.58</v>
      </c>
      <c r="G5067">
        <v>6789.46</v>
      </c>
    </row>
    <row r="5068" spans="5:7" ht="13.5" thickBot="1" x14ac:dyDescent="0.25">
      <c r="E5068" s="11">
        <v>41869</v>
      </c>
      <c r="F5068">
        <v>2106.4</v>
      </c>
      <c r="G5068">
        <v>6814.76</v>
      </c>
    </row>
    <row r="5069" spans="5:7" ht="13.5" thickBot="1" x14ac:dyDescent="0.25">
      <c r="E5069" s="11">
        <v>41870</v>
      </c>
      <c r="F5069">
        <v>2109.52</v>
      </c>
      <c r="G5069">
        <v>6824.86</v>
      </c>
    </row>
    <row r="5070" spans="5:7" ht="13.5" thickBot="1" x14ac:dyDescent="0.25">
      <c r="E5070" s="11">
        <v>41871</v>
      </c>
      <c r="F5070">
        <v>2112.5500000000002</v>
      </c>
      <c r="G5070">
        <v>6834.66</v>
      </c>
    </row>
    <row r="5071" spans="5:7" ht="13.5" thickBot="1" x14ac:dyDescent="0.25">
      <c r="E5071" s="11">
        <v>41872</v>
      </c>
      <c r="F5071">
        <v>2125.77</v>
      </c>
      <c r="G5071">
        <v>6877.42</v>
      </c>
    </row>
    <row r="5072" spans="5:7" ht="13.5" thickBot="1" x14ac:dyDescent="0.25">
      <c r="E5072" s="11">
        <v>41873</v>
      </c>
      <c r="F5072">
        <v>2116.79</v>
      </c>
      <c r="G5072">
        <v>6848.36</v>
      </c>
    </row>
    <row r="5073" spans="5:7" ht="13.5" thickBot="1" x14ac:dyDescent="0.25">
      <c r="E5073" s="11">
        <v>41876</v>
      </c>
      <c r="F5073">
        <v>2114.3000000000002</v>
      </c>
      <c r="G5073">
        <v>6843.61</v>
      </c>
    </row>
    <row r="5074" spans="5:7" ht="13.5" thickBot="1" x14ac:dyDescent="0.25">
      <c r="E5074" s="11">
        <v>41877</v>
      </c>
      <c r="F5074">
        <v>2111.41</v>
      </c>
      <c r="G5074">
        <v>6834.27</v>
      </c>
    </row>
    <row r="5075" spans="5:7" ht="13.5" thickBot="1" x14ac:dyDescent="0.25">
      <c r="E5075" s="11">
        <v>41878</v>
      </c>
      <c r="F5075">
        <v>2111.02</v>
      </c>
      <c r="G5075">
        <v>6833.01</v>
      </c>
    </row>
    <row r="5076" spans="5:7" ht="13.5" thickBot="1" x14ac:dyDescent="0.25">
      <c r="E5076" s="11">
        <v>41879</v>
      </c>
      <c r="F5076">
        <v>2112.42</v>
      </c>
      <c r="G5076">
        <v>6841.46</v>
      </c>
    </row>
    <row r="5077" spans="5:7" ht="13.5" thickBot="1" x14ac:dyDescent="0.25">
      <c r="E5077" s="11">
        <v>41880</v>
      </c>
      <c r="F5077">
        <v>2108.7199999999998</v>
      </c>
      <c r="G5077">
        <v>6829.46</v>
      </c>
    </row>
    <row r="5078" spans="5:7" ht="13.5" thickBot="1" x14ac:dyDescent="0.25">
      <c r="E5078" s="11">
        <v>41883</v>
      </c>
      <c r="F5078">
        <v>2109.11</v>
      </c>
      <c r="G5078">
        <v>6831.95</v>
      </c>
    </row>
    <row r="5079" spans="5:7" ht="13.5" thickBot="1" x14ac:dyDescent="0.25">
      <c r="E5079" s="11">
        <v>41884</v>
      </c>
      <c r="F5079">
        <v>2111.06</v>
      </c>
      <c r="G5079">
        <v>6838.26</v>
      </c>
    </row>
    <row r="5080" spans="5:7" ht="13.5" thickBot="1" x14ac:dyDescent="0.25">
      <c r="E5080" s="11">
        <v>41885</v>
      </c>
      <c r="F5080">
        <v>2108.0100000000002</v>
      </c>
      <c r="G5080">
        <v>6828.39</v>
      </c>
    </row>
    <row r="5081" spans="5:7" ht="13.5" thickBot="1" x14ac:dyDescent="0.25">
      <c r="E5081" s="11">
        <v>41886</v>
      </c>
      <c r="F5081">
        <v>2106.6999999999998</v>
      </c>
      <c r="G5081">
        <v>6824.13</v>
      </c>
    </row>
    <row r="5082" spans="5:7" ht="13.5" thickBot="1" x14ac:dyDescent="0.25">
      <c r="E5082" s="11">
        <v>41887</v>
      </c>
      <c r="F5082">
        <v>2114.64</v>
      </c>
      <c r="G5082">
        <v>6852.11</v>
      </c>
    </row>
    <row r="5083" spans="5:7" ht="13.5" thickBot="1" x14ac:dyDescent="0.25">
      <c r="E5083" s="11">
        <v>41890</v>
      </c>
      <c r="F5083">
        <v>2116.8000000000002</v>
      </c>
      <c r="G5083">
        <v>6859.09</v>
      </c>
    </row>
    <row r="5084" spans="5:7" ht="13.5" thickBot="1" x14ac:dyDescent="0.25">
      <c r="E5084" s="11">
        <v>41891</v>
      </c>
      <c r="F5084">
        <v>2115.79</v>
      </c>
      <c r="G5084">
        <v>6865.73</v>
      </c>
    </row>
    <row r="5085" spans="5:7" ht="13.5" thickBot="1" x14ac:dyDescent="0.25">
      <c r="E5085" s="11">
        <v>41892</v>
      </c>
      <c r="F5085">
        <v>2116.12</v>
      </c>
      <c r="G5085">
        <v>6866.79</v>
      </c>
    </row>
    <row r="5086" spans="5:7" ht="13.5" thickBot="1" x14ac:dyDescent="0.25">
      <c r="E5086" s="11">
        <v>41893</v>
      </c>
      <c r="F5086">
        <v>2120.75</v>
      </c>
      <c r="G5086">
        <v>6881.82</v>
      </c>
    </row>
    <row r="5087" spans="5:7" ht="13.5" thickBot="1" x14ac:dyDescent="0.25">
      <c r="E5087" s="11">
        <v>41894</v>
      </c>
      <c r="F5087">
        <v>2125.64</v>
      </c>
      <c r="G5087">
        <v>6897.67</v>
      </c>
    </row>
    <row r="5088" spans="5:7" ht="13.5" thickBot="1" x14ac:dyDescent="0.25">
      <c r="E5088" s="11">
        <v>41897</v>
      </c>
      <c r="F5088">
        <v>2124.85</v>
      </c>
      <c r="G5088">
        <v>6895.12</v>
      </c>
    </row>
    <row r="5089" spans="5:7" ht="13.5" thickBot="1" x14ac:dyDescent="0.25">
      <c r="E5089" s="11">
        <v>41898</v>
      </c>
      <c r="F5089">
        <v>2126.0700000000002</v>
      </c>
      <c r="G5089">
        <v>6899.07</v>
      </c>
    </row>
    <row r="5090" spans="5:7" ht="13.5" thickBot="1" x14ac:dyDescent="0.25">
      <c r="E5090" s="11">
        <v>41899</v>
      </c>
      <c r="F5090">
        <v>2121.5300000000002</v>
      </c>
      <c r="G5090">
        <v>6884.36</v>
      </c>
    </row>
    <row r="5091" spans="5:7" ht="13.5" thickBot="1" x14ac:dyDescent="0.25">
      <c r="E5091" s="11">
        <v>41900</v>
      </c>
      <c r="F5091">
        <v>2120.91</v>
      </c>
      <c r="G5091">
        <v>6882.32</v>
      </c>
    </row>
    <row r="5092" spans="5:7" ht="13.5" thickBot="1" x14ac:dyDescent="0.25">
      <c r="E5092" s="11">
        <v>41901</v>
      </c>
      <c r="F5092">
        <v>2121.58</v>
      </c>
      <c r="G5092">
        <v>6884.49</v>
      </c>
    </row>
    <row r="5093" spans="5:7" ht="13.5" thickBot="1" x14ac:dyDescent="0.25">
      <c r="E5093" s="11">
        <v>41904</v>
      </c>
      <c r="F5093">
        <v>2119.1999999999998</v>
      </c>
      <c r="G5093">
        <v>6876.78</v>
      </c>
    </row>
    <row r="5094" spans="5:7" ht="13.5" thickBot="1" x14ac:dyDescent="0.25">
      <c r="E5094" s="11">
        <v>41905</v>
      </c>
      <c r="F5094">
        <v>2120.9899999999998</v>
      </c>
      <c r="G5094">
        <v>6882.6</v>
      </c>
    </row>
    <row r="5095" spans="5:7" ht="13.5" thickBot="1" x14ac:dyDescent="0.25">
      <c r="E5095" s="11">
        <v>41906</v>
      </c>
      <c r="F5095">
        <v>2132.56</v>
      </c>
      <c r="G5095">
        <v>6920.15</v>
      </c>
    </row>
    <row r="5096" spans="5:7" ht="13.5" thickBot="1" x14ac:dyDescent="0.25">
      <c r="E5096" s="11">
        <v>41907</v>
      </c>
      <c r="F5096">
        <v>2142.04</v>
      </c>
      <c r="G5096">
        <v>6950.91</v>
      </c>
    </row>
    <row r="5097" spans="5:7" ht="13.5" thickBot="1" x14ac:dyDescent="0.25">
      <c r="E5097" s="11">
        <v>41908</v>
      </c>
      <c r="F5097">
        <v>2152.62</v>
      </c>
      <c r="G5097">
        <v>6985.23</v>
      </c>
    </row>
    <row r="5098" spans="5:7" ht="13.5" thickBot="1" x14ac:dyDescent="0.25">
      <c r="E5098" s="11">
        <v>41911</v>
      </c>
      <c r="F5098">
        <v>2154.5808423334734</v>
      </c>
      <c r="G5098">
        <v>6991.5952867840278</v>
      </c>
    </row>
    <row r="5099" spans="5:7" ht="13.5" thickBot="1" x14ac:dyDescent="0.25">
      <c r="E5099" s="11">
        <v>41912</v>
      </c>
      <c r="F5099">
        <v>2154.41</v>
      </c>
      <c r="G5099">
        <v>6991.04</v>
      </c>
    </row>
    <row r="5100" spans="5:7" ht="13.5" thickBot="1" x14ac:dyDescent="0.25">
      <c r="E5100" s="11">
        <v>41913</v>
      </c>
      <c r="F5100">
        <v>2147</v>
      </c>
      <c r="G5100">
        <v>6966.99</v>
      </c>
    </row>
    <row r="5101" spans="5:7" ht="13.5" thickBot="1" x14ac:dyDescent="0.25">
      <c r="E5101" s="11">
        <v>41914</v>
      </c>
      <c r="F5101">
        <v>2156.5100000000002</v>
      </c>
      <c r="G5101">
        <v>6997.87</v>
      </c>
    </row>
    <row r="5102" spans="5:7" ht="13.5" thickBot="1" x14ac:dyDescent="0.25">
      <c r="E5102" s="11">
        <v>41915</v>
      </c>
      <c r="F5102">
        <v>2156.87</v>
      </c>
      <c r="G5102">
        <v>6999.01</v>
      </c>
    </row>
    <row r="5103" spans="5:7" ht="13.5" thickBot="1" x14ac:dyDescent="0.25">
      <c r="E5103" s="11">
        <v>41918</v>
      </c>
      <c r="F5103">
        <v>2162.85</v>
      </c>
      <c r="G5103">
        <v>7018.42</v>
      </c>
    </row>
    <row r="5104" spans="5:7" ht="13.5" thickBot="1" x14ac:dyDescent="0.25">
      <c r="E5104" s="11">
        <v>41919</v>
      </c>
      <c r="F5104">
        <v>2164.04</v>
      </c>
      <c r="G5104">
        <v>7025.5</v>
      </c>
    </row>
    <row r="5105" spans="5:7" ht="13.5" thickBot="1" x14ac:dyDescent="0.25">
      <c r="E5105" s="11">
        <v>41920</v>
      </c>
      <c r="F5105">
        <v>2170.71</v>
      </c>
      <c r="G5105">
        <v>7047.16</v>
      </c>
    </row>
    <row r="5106" spans="5:7" ht="13.5" thickBot="1" x14ac:dyDescent="0.25">
      <c r="E5106" s="11">
        <v>41921</v>
      </c>
      <c r="F5106">
        <v>2165.35</v>
      </c>
      <c r="G5106">
        <v>7029.74</v>
      </c>
    </row>
    <row r="5107" spans="5:7" ht="13.5" thickBot="1" x14ac:dyDescent="0.25">
      <c r="E5107" s="11">
        <v>41922</v>
      </c>
      <c r="F5107">
        <v>2156.31</v>
      </c>
      <c r="G5107">
        <v>7000.72</v>
      </c>
    </row>
    <row r="5108" spans="5:7" ht="13.5" thickBot="1" x14ac:dyDescent="0.25">
      <c r="E5108" s="11">
        <v>41925</v>
      </c>
      <c r="F5108">
        <v>2153.89</v>
      </c>
      <c r="G5108">
        <v>6993.46</v>
      </c>
    </row>
    <row r="5109" spans="5:7" ht="13.5" thickBot="1" x14ac:dyDescent="0.25">
      <c r="E5109" s="11">
        <v>41926</v>
      </c>
      <c r="F5109">
        <v>2153.48</v>
      </c>
      <c r="G5109">
        <v>6992.12</v>
      </c>
    </row>
    <row r="5110" spans="5:7" ht="13.5" thickBot="1" x14ac:dyDescent="0.25">
      <c r="E5110" s="11">
        <v>41927</v>
      </c>
      <c r="F5110">
        <v>2149.4699999999998</v>
      </c>
      <c r="G5110">
        <v>6979.13</v>
      </c>
    </row>
    <row r="5111" spans="5:7" ht="13.5" thickBot="1" x14ac:dyDescent="0.25">
      <c r="E5111" s="11">
        <v>41928</v>
      </c>
      <c r="F5111">
        <v>2141.1999999999998</v>
      </c>
      <c r="G5111">
        <v>6952.28</v>
      </c>
    </row>
    <row r="5112" spans="5:7" ht="13.5" thickBot="1" x14ac:dyDescent="0.25">
      <c r="E5112" s="11">
        <v>41929</v>
      </c>
      <c r="F5112">
        <v>2133</v>
      </c>
      <c r="G5112">
        <v>6926.64</v>
      </c>
    </row>
    <row r="5113" spans="5:7" ht="13.5" thickBot="1" x14ac:dyDescent="0.25">
      <c r="E5113" s="11">
        <v>41932</v>
      </c>
      <c r="F5113">
        <v>2137.0100000000002</v>
      </c>
      <c r="G5113">
        <v>6939.66</v>
      </c>
    </row>
    <row r="5114" spans="5:7" ht="13.5" thickBot="1" x14ac:dyDescent="0.25">
      <c r="E5114" s="11">
        <v>41933</v>
      </c>
      <c r="F5114">
        <v>2133.61</v>
      </c>
      <c r="G5114">
        <v>6928.62</v>
      </c>
    </row>
    <row r="5115" spans="5:7" ht="13.5" thickBot="1" x14ac:dyDescent="0.25">
      <c r="E5115" s="11">
        <v>41934</v>
      </c>
      <c r="F5115">
        <v>2130.3200000000002</v>
      </c>
      <c r="G5115">
        <v>6917.93</v>
      </c>
    </row>
    <row r="5116" spans="5:7" ht="13.5" thickBot="1" x14ac:dyDescent="0.25">
      <c r="E5116" s="11">
        <v>41936</v>
      </c>
      <c r="F5116">
        <v>2126.9899999999998</v>
      </c>
      <c r="G5116">
        <v>6907.12</v>
      </c>
    </row>
    <row r="5117" spans="5:7" ht="13.5" thickBot="1" x14ac:dyDescent="0.25">
      <c r="E5117" s="11">
        <v>41939</v>
      </c>
      <c r="F5117">
        <v>2129.87</v>
      </c>
      <c r="G5117">
        <v>6916.5</v>
      </c>
    </row>
    <row r="5118" spans="5:7" ht="13.5" thickBot="1" x14ac:dyDescent="0.25">
      <c r="E5118" s="11">
        <v>41940</v>
      </c>
      <c r="F5118">
        <v>2130.73</v>
      </c>
      <c r="G5118">
        <v>6919.27</v>
      </c>
    </row>
    <row r="5119" spans="5:7" ht="13.5" thickBot="1" x14ac:dyDescent="0.25">
      <c r="E5119" s="11">
        <v>41941</v>
      </c>
      <c r="F5119">
        <v>2130.54</v>
      </c>
      <c r="G5119">
        <v>6918.65</v>
      </c>
    </row>
    <row r="5120" spans="5:7" ht="13.5" thickBot="1" x14ac:dyDescent="0.25">
      <c r="E5120" s="11">
        <v>41942</v>
      </c>
      <c r="F5120">
        <v>2131.61</v>
      </c>
      <c r="G5120">
        <v>6922.14</v>
      </c>
    </row>
    <row r="5121" spans="5:7" ht="13.5" thickBot="1" x14ac:dyDescent="0.25">
      <c r="E5121" s="11">
        <v>41943</v>
      </c>
      <c r="F5121">
        <v>2130.25</v>
      </c>
      <c r="G5121">
        <v>6917.73</v>
      </c>
    </row>
    <row r="5122" spans="5:7" ht="13.5" thickBot="1" x14ac:dyDescent="0.25">
      <c r="E5122" s="11">
        <v>41946</v>
      </c>
      <c r="F5122">
        <v>2129.6999999999998</v>
      </c>
      <c r="G5122">
        <v>6915.93</v>
      </c>
    </row>
    <row r="5123" spans="5:7" ht="13.5" thickBot="1" x14ac:dyDescent="0.25">
      <c r="E5123" s="11">
        <v>41947</v>
      </c>
      <c r="F5123">
        <v>2122.8200000000002</v>
      </c>
      <c r="G5123">
        <v>6893.58</v>
      </c>
    </row>
    <row r="5124" spans="5:7" ht="13.5" thickBot="1" x14ac:dyDescent="0.25">
      <c r="E5124" s="11">
        <v>41948</v>
      </c>
      <c r="F5124">
        <v>2121.94</v>
      </c>
      <c r="G5124">
        <v>6890.73</v>
      </c>
    </row>
    <row r="5125" spans="5:7" ht="13.5" thickBot="1" x14ac:dyDescent="0.25">
      <c r="E5125" s="11">
        <v>41949</v>
      </c>
      <c r="F5125">
        <v>2119.48</v>
      </c>
      <c r="G5125">
        <v>6882.76</v>
      </c>
    </row>
    <row r="5126" spans="5:7" ht="13.5" thickBot="1" x14ac:dyDescent="0.25">
      <c r="E5126" s="11">
        <v>41950</v>
      </c>
      <c r="F5126">
        <v>2114.9899999999998</v>
      </c>
      <c r="G5126">
        <v>6868.16</v>
      </c>
    </row>
    <row r="5127" spans="5:7" ht="13.5" thickBot="1" x14ac:dyDescent="0.25">
      <c r="E5127" s="11">
        <v>41953</v>
      </c>
      <c r="F5127">
        <v>2109.4899999999998</v>
      </c>
      <c r="G5127">
        <v>6850.3</v>
      </c>
    </row>
    <row r="5128" spans="5:7" ht="13.5" thickBot="1" x14ac:dyDescent="0.25">
      <c r="E5128" s="11">
        <v>41954</v>
      </c>
      <c r="F5128">
        <v>2105.41</v>
      </c>
      <c r="G5128">
        <v>6837.06</v>
      </c>
    </row>
    <row r="5129" spans="5:7" ht="13.5" thickBot="1" x14ac:dyDescent="0.25">
      <c r="E5129" s="11">
        <v>41955</v>
      </c>
      <c r="F5129">
        <v>2106.7600000000002</v>
      </c>
      <c r="G5129">
        <v>6841.43</v>
      </c>
    </row>
    <row r="5130" spans="5:7" ht="13.5" thickBot="1" x14ac:dyDescent="0.25">
      <c r="E5130" s="11">
        <v>41956</v>
      </c>
      <c r="F5130">
        <v>2108.16</v>
      </c>
      <c r="G5130">
        <v>6845.98</v>
      </c>
    </row>
    <row r="5131" spans="5:7" ht="13.5" thickBot="1" x14ac:dyDescent="0.25">
      <c r="E5131" s="11">
        <v>41957</v>
      </c>
      <c r="F5131">
        <v>2103.42</v>
      </c>
      <c r="G5131">
        <v>6830.6</v>
      </c>
    </row>
    <row r="5132" spans="5:7" ht="13.5" thickBot="1" x14ac:dyDescent="0.25">
      <c r="E5132" s="11">
        <v>41960</v>
      </c>
      <c r="F5132">
        <v>2100.37</v>
      </c>
      <c r="G5132">
        <v>6820.68</v>
      </c>
    </row>
    <row r="5133" spans="5:7" ht="13.5" thickBot="1" x14ac:dyDescent="0.25">
      <c r="E5133" s="11">
        <v>41961</v>
      </c>
      <c r="F5133">
        <v>2099.67</v>
      </c>
      <c r="G5133">
        <v>6818.42</v>
      </c>
    </row>
    <row r="5134" spans="5:7" ht="13.5" thickBot="1" x14ac:dyDescent="0.25">
      <c r="E5134" s="11">
        <v>41962</v>
      </c>
      <c r="F5134">
        <v>2096.1999999999998</v>
      </c>
      <c r="G5134">
        <v>6807.15</v>
      </c>
    </row>
    <row r="5135" spans="5:7" ht="13.5" thickBot="1" x14ac:dyDescent="0.25">
      <c r="E5135" s="11">
        <v>41963</v>
      </c>
      <c r="F5135">
        <v>2095.16</v>
      </c>
      <c r="G5135">
        <v>6803.78</v>
      </c>
    </row>
    <row r="5136" spans="5:7" ht="13.5" thickBot="1" x14ac:dyDescent="0.25">
      <c r="E5136" s="11">
        <v>41964</v>
      </c>
      <c r="F5136">
        <v>2096.31</v>
      </c>
      <c r="G5136">
        <v>6809.12</v>
      </c>
    </row>
    <row r="5137" spans="5:7" ht="13.5" thickBot="1" x14ac:dyDescent="0.25">
      <c r="E5137" s="11">
        <v>41967</v>
      </c>
      <c r="F5137">
        <v>2094.44</v>
      </c>
      <c r="G5137">
        <v>6801.43</v>
      </c>
    </row>
    <row r="5138" spans="5:7" ht="13.5" thickBot="1" x14ac:dyDescent="0.25">
      <c r="E5138" s="11">
        <v>41968</v>
      </c>
      <c r="F5138">
        <v>2093.4</v>
      </c>
      <c r="G5138">
        <v>6799.66</v>
      </c>
    </row>
    <row r="5139" spans="5:7" ht="13.5" thickBot="1" x14ac:dyDescent="0.25">
      <c r="E5139" s="11">
        <v>41969</v>
      </c>
      <c r="F5139">
        <v>2094.59</v>
      </c>
      <c r="G5139">
        <v>6803.52</v>
      </c>
    </row>
    <row r="5140" spans="5:7" ht="13.5" thickBot="1" x14ac:dyDescent="0.25">
      <c r="E5140" s="11">
        <v>41970</v>
      </c>
      <c r="F5140">
        <v>2096.1999999999998</v>
      </c>
      <c r="G5140">
        <v>6809.97</v>
      </c>
    </row>
    <row r="5141" spans="5:7" ht="13.5" thickBot="1" x14ac:dyDescent="0.25">
      <c r="E5141" s="11">
        <v>41971</v>
      </c>
      <c r="F5141">
        <v>2100.4699999999998</v>
      </c>
      <c r="G5141">
        <v>6831.76</v>
      </c>
    </row>
    <row r="5142" spans="5:7" ht="13.5" thickBot="1" x14ac:dyDescent="0.25">
      <c r="E5142" s="11">
        <v>41974</v>
      </c>
      <c r="F5142">
        <v>2101.2199999999998</v>
      </c>
      <c r="G5142">
        <v>6834.2</v>
      </c>
    </row>
    <row r="5143" spans="5:7" ht="13.5" thickBot="1" x14ac:dyDescent="0.25">
      <c r="E5143" s="11">
        <v>41975</v>
      </c>
      <c r="F5143">
        <v>2100.42</v>
      </c>
      <c r="G5143">
        <v>6844.15</v>
      </c>
    </row>
    <row r="5144" spans="5:7" ht="13.5" thickBot="1" x14ac:dyDescent="0.25">
      <c r="E5144" s="11">
        <v>41976</v>
      </c>
      <c r="F5144">
        <v>2100.8000000000002</v>
      </c>
      <c r="G5144">
        <v>6867.35</v>
      </c>
    </row>
    <row r="5145" spans="5:7" ht="13.5" thickBot="1" x14ac:dyDescent="0.25">
      <c r="E5145" s="11">
        <v>41977</v>
      </c>
      <c r="F5145">
        <v>2100.52</v>
      </c>
      <c r="G5145">
        <v>6866.44</v>
      </c>
    </row>
    <row r="5146" spans="5:7" ht="13.5" thickBot="1" x14ac:dyDescent="0.25">
      <c r="E5146" s="11">
        <v>41978</v>
      </c>
      <c r="F5146">
        <v>2101.59</v>
      </c>
      <c r="G5146">
        <v>6869.92</v>
      </c>
    </row>
    <row r="5147" spans="5:7" ht="13.5" thickBot="1" x14ac:dyDescent="0.25">
      <c r="E5147" s="11">
        <v>41981</v>
      </c>
      <c r="F5147">
        <v>2097.33</v>
      </c>
      <c r="G5147">
        <v>6856.02</v>
      </c>
    </row>
    <row r="5148" spans="5:7" ht="13.5" thickBot="1" x14ac:dyDescent="0.25">
      <c r="E5148" s="11">
        <v>41982</v>
      </c>
      <c r="F5148">
        <v>2091.12</v>
      </c>
      <c r="G5148">
        <v>6835.71</v>
      </c>
    </row>
    <row r="5149" spans="5:7" ht="13.5" thickBot="1" x14ac:dyDescent="0.25">
      <c r="E5149" s="11">
        <v>41984</v>
      </c>
      <c r="F5149">
        <v>2090.15</v>
      </c>
      <c r="G5149">
        <v>6832.52</v>
      </c>
    </row>
    <row r="5150" spans="5:7" ht="13.5" thickBot="1" x14ac:dyDescent="0.25">
      <c r="E5150" s="11">
        <v>41985</v>
      </c>
      <c r="F5150">
        <v>2085.33</v>
      </c>
      <c r="G5150">
        <v>6816.79</v>
      </c>
    </row>
    <row r="5151" spans="5:7" ht="13.5" thickBot="1" x14ac:dyDescent="0.25">
      <c r="E5151" s="11">
        <v>41988</v>
      </c>
      <c r="F5151">
        <v>2079.5500000000002</v>
      </c>
      <c r="G5151">
        <v>6797.89</v>
      </c>
    </row>
    <row r="5152" spans="5:7" ht="13.5" thickBot="1" x14ac:dyDescent="0.25">
      <c r="E5152" s="11">
        <v>41989</v>
      </c>
      <c r="F5152">
        <v>2080.06</v>
      </c>
      <c r="G5152">
        <v>6799.56</v>
      </c>
    </row>
    <row r="5153" spans="5:7" ht="13.5" thickBot="1" x14ac:dyDescent="0.25">
      <c r="E5153" s="11">
        <v>41990</v>
      </c>
      <c r="F5153">
        <v>2072.9299999999998</v>
      </c>
      <c r="G5153">
        <v>6776.23</v>
      </c>
    </row>
    <row r="5154" spans="5:7" ht="13.5" thickBot="1" x14ac:dyDescent="0.25">
      <c r="E5154" s="11">
        <v>41991</v>
      </c>
      <c r="F5154">
        <v>2064.9</v>
      </c>
      <c r="G5154">
        <v>6750</v>
      </c>
    </row>
    <row r="5155" spans="5:7" ht="13.5" thickBot="1" x14ac:dyDescent="0.25">
      <c r="E5155" s="11">
        <v>41992</v>
      </c>
      <c r="F5155">
        <v>2060.0500000000002</v>
      </c>
      <c r="G5155">
        <v>6740.09</v>
      </c>
    </row>
    <row r="5156" spans="5:7" ht="13.5" thickBot="1" x14ac:dyDescent="0.25">
      <c r="E5156" s="11">
        <v>41995</v>
      </c>
      <c r="F5156">
        <v>2063.04</v>
      </c>
      <c r="G5156">
        <v>6749.9</v>
      </c>
    </row>
    <row r="5157" spans="5:7" ht="13.5" thickBot="1" x14ac:dyDescent="0.25">
      <c r="E5157" s="11">
        <v>41996</v>
      </c>
      <c r="F5157">
        <v>2070.4499999999998</v>
      </c>
      <c r="G5157">
        <v>6774.13</v>
      </c>
    </row>
    <row r="5158" spans="5:7" ht="13.5" thickBot="1" x14ac:dyDescent="0.25">
      <c r="E5158" s="11">
        <v>41997</v>
      </c>
      <c r="F5158">
        <v>2068.92</v>
      </c>
      <c r="G5158">
        <v>6769.14</v>
      </c>
    </row>
    <row r="5159" spans="5:7" ht="13.5" thickBot="1" x14ac:dyDescent="0.25">
      <c r="E5159" s="11">
        <v>41999</v>
      </c>
      <c r="F5159">
        <v>2070.3000000000002</v>
      </c>
      <c r="G5159">
        <v>6774.49</v>
      </c>
    </row>
    <row r="5160" spans="5:7" ht="13.5" thickBot="1" x14ac:dyDescent="0.25">
      <c r="E5160" s="11">
        <v>42002</v>
      </c>
      <c r="F5160">
        <v>2072.94</v>
      </c>
      <c r="G5160">
        <v>6786.42</v>
      </c>
    </row>
    <row r="5161" spans="5:7" ht="13.5" thickBot="1" x14ac:dyDescent="0.25">
      <c r="E5161" s="11">
        <v>42003</v>
      </c>
      <c r="F5161">
        <v>2067.89</v>
      </c>
      <c r="G5161">
        <v>6771.04</v>
      </c>
    </row>
    <row r="5162" spans="5:7" ht="13.5" thickBot="1" x14ac:dyDescent="0.25">
      <c r="E5162" s="11">
        <v>42004</v>
      </c>
      <c r="F5162">
        <v>2073.7199999999998</v>
      </c>
      <c r="G5162">
        <v>6795.35</v>
      </c>
    </row>
    <row r="5163" spans="5:7" ht="13.5" thickBot="1" x14ac:dyDescent="0.25">
      <c r="E5163" s="11">
        <v>42009</v>
      </c>
      <c r="F5163">
        <v>2070.16</v>
      </c>
      <c r="G5163">
        <v>6783.67</v>
      </c>
    </row>
    <row r="5164" spans="5:7" ht="13.5" thickBot="1" x14ac:dyDescent="0.25">
      <c r="E5164" s="11">
        <v>42010</v>
      </c>
      <c r="F5164">
        <v>2061.92</v>
      </c>
      <c r="G5164">
        <v>6758.91</v>
      </c>
    </row>
    <row r="5165" spans="5:7" ht="13.5" thickBot="1" x14ac:dyDescent="0.25">
      <c r="E5165" s="11">
        <v>42011</v>
      </c>
      <c r="F5165">
        <v>2057.46</v>
      </c>
      <c r="G5165">
        <v>6744.29</v>
      </c>
    </row>
    <row r="5166" spans="5:7" ht="13.5" thickBot="1" x14ac:dyDescent="0.25">
      <c r="E5166" s="11">
        <v>42012</v>
      </c>
      <c r="F5166">
        <v>2051.94</v>
      </c>
      <c r="G5166">
        <v>6726.4</v>
      </c>
    </row>
    <row r="5167" spans="5:7" ht="13.5" thickBot="1" x14ac:dyDescent="0.25">
      <c r="E5167" s="11">
        <v>42013</v>
      </c>
      <c r="F5167">
        <v>2054.96</v>
      </c>
      <c r="G5167">
        <v>6736.11</v>
      </c>
    </row>
    <row r="5168" spans="5:7" ht="13.5" thickBot="1" x14ac:dyDescent="0.25">
      <c r="E5168" s="11">
        <v>42016</v>
      </c>
      <c r="F5168">
        <v>2048.7600000000002</v>
      </c>
      <c r="G5168">
        <v>6715.78</v>
      </c>
    </row>
    <row r="5169" spans="5:7" ht="13.5" thickBot="1" x14ac:dyDescent="0.25">
      <c r="E5169" s="11">
        <v>42017</v>
      </c>
      <c r="F5169">
        <v>2049.09</v>
      </c>
      <c r="G5169">
        <v>6716.85</v>
      </c>
    </row>
    <row r="5170" spans="5:7" ht="13.5" thickBot="1" x14ac:dyDescent="0.25">
      <c r="E5170" s="11">
        <v>42018</v>
      </c>
      <c r="F5170">
        <v>2042.05</v>
      </c>
      <c r="G5170">
        <v>6693.78</v>
      </c>
    </row>
    <row r="5171" spans="5:7" ht="13.5" thickBot="1" x14ac:dyDescent="0.25">
      <c r="E5171" s="11">
        <v>42019</v>
      </c>
      <c r="F5171">
        <v>2042.16</v>
      </c>
      <c r="G5171">
        <v>6694.74</v>
      </c>
    </row>
    <row r="5172" spans="5:7" ht="13.5" thickBot="1" x14ac:dyDescent="0.25">
      <c r="E5172" s="11">
        <v>42020</v>
      </c>
      <c r="F5172">
        <v>2040.96</v>
      </c>
      <c r="G5172">
        <v>6690.8</v>
      </c>
    </row>
    <row r="5173" spans="5:7" ht="13.5" thickBot="1" x14ac:dyDescent="0.25">
      <c r="E5173" s="11">
        <v>42023</v>
      </c>
      <c r="F5173">
        <v>2039.21</v>
      </c>
      <c r="G5173">
        <v>6685.04</v>
      </c>
    </row>
    <row r="5174" spans="5:7" ht="13.5" thickBot="1" x14ac:dyDescent="0.25">
      <c r="E5174" s="11">
        <v>42024</v>
      </c>
      <c r="F5174">
        <v>2031.53</v>
      </c>
      <c r="G5174">
        <v>6659.87</v>
      </c>
    </row>
    <row r="5175" spans="5:7" ht="13.5" thickBot="1" x14ac:dyDescent="0.25">
      <c r="E5175" s="11">
        <v>42025</v>
      </c>
      <c r="F5175">
        <v>2026.6</v>
      </c>
      <c r="G5175">
        <v>6643.7</v>
      </c>
    </row>
    <row r="5176" spans="5:7" ht="13.5" thickBot="1" x14ac:dyDescent="0.25">
      <c r="E5176" s="11">
        <v>42026</v>
      </c>
      <c r="F5176">
        <v>2018.68</v>
      </c>
      <c r="G5176">
        <v>6617.74</v>
      </c>
    </row>
    <row r="5177" spans="5:7" ht="13.5" thickBot="1" x14ac:dyDescent="0.25">
      <c r="E5177" s="11">
        <v>42027</v>
      </c>
      <c r="F5177">
        <v>2021.75</v>
      </c>
      <c r="G5177">
        <v>6627.81</v>
      </c>
    </row>
    <row r="5178" spans="5:7" ht="13.5" thickBot="1" x14ac:dyDescent="0.25">
      <c r="E5178" s="11">
        <v>42030</v>
      </c>
      <c r="F5178">
        <v>2025.78</v>
      </c>
      <c r="G5178">
        <v>6641.01</v>
      </c>
    </row>
    <row r="5179" spans="5:7" ht="13.5" thickBot="1" x14ac:dyDescent="0.25">
      <c r="E5179" s="11">
        <v>42031</v>
      </c>
      <c r="F5179">
        <v>2021.34</v>
      </c>
      <c r="G5179">
        <v>6626.47</v>
      </c>
    </row>
    <row r="5180" spans="5:7" ht="13.5" thickBot="1" x14ac:dyDescent="0.25">
      <c r="E5180" s="11">
        <v>42032</v>
      </c>
      <c r="F5180">
        <v>2022.89</v>
      </c>
      <c r="G5180">
        <v>6631.56</v>
      </c>
    </row>
    <row r="5181" spans="5:7" ht="13.5" thickBot="1" x14ac:dyDescent="0.25">
      <c r="E5181" s="11">
        <v>42033</v>
      </c>
      <c r="F5181">
        <v>2018.94</v>
      </c>
      <c r="G5181">
        <v>6618.61</v>
      </c>
    </row>
    <row r="5182" spans="5:7" ht="13.5" thickBot="1" x14ac:dyDescent="0.25">
      <c r="E5182" s="11">
        <v>42034</v>
      </c>
      <c r="F5182">
        <v>2019.43</v>
      </c>
      <c r="G5182">
        <v>6620.21</v>
      </c>
    </row>
    <row r="5183" spans="5:7" ht="13.5" thickBot="1" x14ac:dyDescent="0.25">
      <c r="E5183" s="11">
        <v>42037</v>
      </c>
      <c r="F5183">
        <v>2007.74</v>
      </c>
      <c r="G5183">
        <v>6581.9</v>
      </c>
    </row>
    <row r="5184" spans="5:7" ht="13.5" thickBot="1" x14ac:dyDescent="0.25">
      <c r="E5184" s="11">
        <v>42039</v>
      </c>
      <c r="F5184">
        <v>2003.15</v>
      </c>
      <c r="G5184">
        <v>6566.85</v>
      </c>
    </row>
    <row r="5185" spans="5:7" ht="13.5" thickBot="1" x14ac:dyDescent="0.25">
      <c r="E5185" s="11">
        <v>42040</v>
      </c>
      <c r="F5185">
        <v>1998.48</v>
      </c>
      <c r="G5185">
        <v>6553.28</v>
      </c>
    </row>
    <row r="5186" spans="5:7" ht="13.5" thickBot="1" x14ac:dyDescent="0.25">
      <c r="E5186" s="11">
        <v>42041</v>
      </c>
      <c r="F5186">
        <v>1994.83</v>
      </c>
      <c r="G5186">
        <v>6541.31</v>
      </c>
    </row>
    <row r="5187" spans="5:7" ht="13.5" thickBot="1" x14ac:dyDescent="0.25">
      <c r="E5187" s="11">
        <v>42044</v>
      </c>
      <c r="F5187">
        <v>1990.82</v>
      </c>
      <c r="G5187">
        <v>6528.16</v>
      </c>
    </row>
    <row r="5188" spans="5:7" ht="13.5" thickBot="1" x14ac:dyDescent="0.25">
      <c r="E5188" s="11">
        <v>42045</v>
      </c>
      <c r="F5188">
        <v>1991.01</v>
      </c>
      <c r="G5188">
        <v>6528.78</v>
      </c>
    </row>
    <row r="5189" spans="5:7" ht="13.5" thickBot="1" x14ac:dyDescent="0.25">
      <c r="E5189" s="11">
        <v>42046</v>
      </c>
      <c r="F5189">
        <v>1988.95</v>
      </c>
      <c r="G5189">
        <v>6522.02</v>
      </c>
    </row>
    <row r="5190" spans="5:7" ht="13.5" thickBot="1" x14ac:dyDescent="0.25">
      <c r="E5190" s="11">
        <v>42047</v>
      </c>
      <c r="F5190">
        <v>1989.69</v>
      </c>
      <c r="G5190">
        <v>6524.44</v>
      </c>
    </row>
    <row r="5191" spans="5:7" ht="13.5" thickBot="1" x14ac:dyDescent="0.25">
      <c r="E5191" s="11">
        <v>42048</v>
      </c>
      <c r="F5191">
        <v>1988.44</v>
      </c>
      <c r="G5191">
        <v>6520.35</v>
      </c>
    </row>
    <row r="5192" spans="5:7" ht="13.5" thickBot="1" x14ac:dyDescent="0.25">
      <c r="E5192" s="11">
        <v>42051</v>
      </c>
      <c r="F5192">
        <v>1993.38</v>
      </c>
      <c r="G5192">
        <v>6536.54</v>
      </c>
    </row>
    <row r="5193" spans="5:7" ht="13.5" thickBot="1" x14ac:dyDescent="0.25">
      <c r="E5193" s="11">
        <v>42053</v>
      </c>
      <c r="F5193">
        <v>2001.3</v>
      </c>
      <c r="G5193">
        <v>6562.51</v>
      </c>
    </row>
    <row r="5194" spans="5:7" ht="13.5" thickBot="1" x14ac:dyDescent="0.25">
      <c r="E5194" s="11">
        <v>42055</v>
      </c>
      <c r="F5194">
        <v>2001.13</v>
      </c>
      <c r="G5194">
        <v>6561.98</v>
      </c>
    </row>
    <row r="5195" spans="5:7" ht="13.5" thickBot="1" x14ac:dyDescent="0.25">
      <c r="E5195" s="11">
        <v>42058</v>
      </c>
      <c r="F5195">
        <v>2006.57</v>
      </c>
      <c r="G5195">
        <v>6579.8</v>
      </c>
    </row>
    <row r="5196" spans="5:7" ht="13.5" thickBot="1" x14ac:dyDescent="0.25">
      <c r="E5196" s="11">
        <v>42059</v>
      </c>
      <c r="F5196">
        <v>2015.19</v>
      </c>
      <c r="G5196">
        <v>6608.08</v>
      </c>
    </row>
    <row r="5197" spans="5:7" ht="13.5" thickBot="1" x14ac:dyDescent="0.25">
      <c r="E5197" s="11">
        <v>42060</v>
      </c>
      <c r="F5197">
        <v>2017.05</v>
      </c>
      <c r="G5197">
        <v>6614.18</v>
      </c>
    </row>
    <row r="5198" spans="5:7" ht="13.5" thickBot="1" x14ac:dyDescent="0.25">
      <c r="E5198" s="11">
        <v>42061</v>
      </c>
      <c r="F5198">
        <v>2024.87</v>
      </c>
      <c r="G5198">
        <v>6639.81</v>
      </c>
    </row>
    <row r="5199" spans="5:7" ht="13.5" thickBot="1" x14ac:dyDescent="0.25">
      <c r="E5199" s="11">
        <v>42062</v>
      </c>
      <c r="F5199">
        <v>2018.63</v>
      </c>
      <c r="G5199">
        <v>6619.36</v>
      </c>
    </row>
    <row r="5200" spans="5:7" ht="13.5" thickBot="1" x14ac:dyDescent="0.25">
      <c r="E5200" s="11">
        <v>42065</v>
      </c>
      <c r="F5200">
        <v>2018.65</v>
      </c>
      <c r="G5200">
        <v>6619.66</v>
      </c>
    </row>
    <row r="5201" spans="5:7" ht="13.5" thickBot="1" x14ac:dyDescent="0.25">
      <c r="E5201" s="11">
        <v>42066</v>
      </c>
      <c r="F5201">
        <v>2013.16</v>
      </c>
      <c r="G5201">
        <v>6601.65</v>
      </c>
    </row>
    <row r="5202" spans="5:7" ht="13.5" thickBot="1" x14ac:dyDescent="0.25">
      <c r="E5202" s="11">
        <v>42067</v>
      </c>
      <c r="F5202">
        <v>2009.11</v>
      </c>
      <c r="G5202">
        <v>6588.38</v>
      </c>
    </row>
    <row r="5203" spans="5:7" ht="13.5" thickBot="1" x14ac:dyDescent="0.25">
      <c r="E5203" s="11">
        <v>42068</v>
      </c>
      <c r="F5203">
        <v>2004.2</v>
      </c>
      <c r="G5203">
        <v>6572.3</v>
      </c>
    </row>
    <row r="5204" spans="5:7" ht="13.5" thickBot="1" x14ac:dyDescent="0.25">
      <c r="E5204" s="11">
        <v>42069</v>
      </c>
      <c r="F5204">
        <v>2001.62</v>
      </c>
      <c r="G5204">
        <v>6563.83</v>
      </c>
    </row>
    <row r="5205" spans="5:7" ht="13.5" thickBot="1" x14ac:dyDescent="0.25">
      <c r="E5205" s="11">
        <v>42072</v>
      </c>
      <c r="F5205">
        <v>1996.7</v>
      </c>
      <c r="G5205">
        <v>6552.64</v>
      </c>
    </row>
    <row r="5206" spans="5:7" ht="13.5" thickBot="1" x14ac:dyDescent="0.25">
      <c r="E5206" s="11">
        <v>42073</v>
      </c>
      <c r="F5206">
        <v>1995.41</v>
      </c>
      <c r="G5206">
        <v>6548.41</v>
      </c>
    </row>
    <row r="5207" spans="5:7" ht="13.5" thickBot="1" x14ac:dyDescent="0.25">
      <c r="E5207" s="11">
        <v>42074</v>
      </c>
      <c r="F5207">
        <v>1988.59</v>
      </c>
      <c r="G5207">
        <v>6526.01</v>
      </c>
    </row>
    <row r="5208" spans="5:7" ht="13.5" thickBot="1" x14ac:dyDescent="0.25">
      <c r="E5208" s="11">
        <v>42076</v>
      </c>
      <c r="F5208">
        <v>1977.94</v>
      </c>
      <c r="G5208">
        <v>6491.06</v>
      </c>
    </row>
    <row r="5209" spans="5:7" ht="13.5" thickBot="1" x14ac:dyDescent="0.25">
      <c r="E5209" s="11">
        <v>42079</v>
      </c>
      <c r="F5209">
        <v>1971.52</v>
      </c>
      <c r="G5209">
        <v>6469.99</v>
      </c>
    </row>
    <row r="5210" spans="5:7" ht="13.5" thickBot="1" x14ac:dyDescent="0.25">
      <c r="E5210" s="11">
        <v>42080</v>
      </c>
      <c r="F5210">
        <v>1968.25</v>
      </c>
      <c r="G5210">
        <v>6459.29</v>
      </c>
    </row>
    <row r="5211" spans="5:7" ht="13.5" thickBot="1" x14ac:dyDescent="0.25">
      <c r="E5211" s="11">
        <v>42081</v>
      </c>
      <c r="F5211">
        <v>1961.79</v>
      </c>
      <c r="G5211">
        <v>6438.06</v>
      </c>
    </row>
    <row r="5212" spans="5:7" ht="13.5" thickBot="1" x14ac:dyDescent="0.25">
      <c r="E5212" s="11">
        <v>42082</v>
      </c>
      <c r="F5212">
        <v>1962.16</v>
      </c>
      <c r="G5212">
        <v>6439.28</v>
      </c>
    </row>
    <row r="5213" spans="5:7" ht="13.5" thickBot="1" x14ac:dyDescent="0.25">
      <c r="E5213" s="11">
        <v>42083</v>
      </c>
      <c r="F5213">
        <v>1955.9</v>
      </c>
      <c r="G5213">
        <v>6420.35</v>
      </c>
    </row>
    <row r="5214" spans="5:7" ht="13.5" thickBot="1" x14ac:dyDescent="0.25">
      <c r="E5214" s="11">
        <v>42086</v>
      </c>
      <c r="F5214">
        <v>1961.98</v>
      </c>
      <c r="G5214">
        <v>6440.29</v>
      </c>
    </row>
    <row r="5215" spans="5:7" ht="13.5" thickBot="1" x14ac:dyDescent="0.25">
      <c r="E5215" s="11">
        <v>42087</v>
      </c>
      <c r="F5215">
        <v>1974.61</v>
      </c>
      <c r="G5215">
        <v>6481.75</v>
      </c>
    </row>
    <row r="5216" spans="5:7" ht="13.5" thickBot="1" x14ac:dyDescent="0.25">
      <c r="E5216" s="11">
        <v>42088</v>
      </c>
      <c r="F5216">
        <v>1979.39</v>
      </c>
      <c r="G5216">
        <v>6497.45</v>
      </c>
    </row>
    <row r="5217" spans="5:7" ht="13.5" thickBot="1" x14ac:dyDescent="0.25">
      <c r="E5217" s="11">
        <v>42089</v>
      </c>
      <c r="F5217">
        <v>1979.42</v>
      </c>
      <c r="G5217">
        <v>6497.57</v>
      </c>
    </row>
    <row r="5218" spans="5:7" ht="13.5" thickBot="1" x14ac:dyDescent="0.25">
      <c r="E5218" s="11">
        <v>42090</v>
      </c>
      <c r="F5218">
        <v>1984.98</v>
      </c>
      <c r="G5218">
        <v>6521.71</v>
      </c>
    </row>
    <row r="5219" spans="5:7" ht="13.5" thickBot="1" x14ac:dyDescent="0.25">
      <c r="E5219" s="11">
        <v>42093</v>
      </c>
      <c r="F5219">
        <v>1978.5</v>
      </c>
      <c r="G5219">
        <v>6500.41</v>
      </c>
    </row>
    <row r="5220" spans="5:7" ht="13.5" thickBot="1" x14ac:dyDescent="0.25">
      <c r="E5220" s="11">
        <v>42094</v>
      </c>
      <c r="F5220">
        <v>1975.21</v>
      </c>
      <c r="G5220">
        <v>6489.6</v>
      </c>
    </row>
    <row r="5221" spans="5:7" ht="13.5" thickBot="1" x14ac:dyDescent="0.25">
      <c r="E5221" s="11">
        <v>42095</v>
      </c>
      <c r="F5221">
        <v>1977.83</v>
      </c>
      <c r="G5221">
        <v>6498.21</v>
      </c>
    </row>
    <row r="5222" spans="5:7" ht="13.5" thickBot="1" x14ac:dyDescent="0.25">
      <c r="E5222" s="11">
        <v>42096</v>
      </c>
      <c r="F5222">
        <v>1975.54</v>
      </c>
      <c r="G5222">
        <v>6490.69</v>
      </c>
    </row>
    <row r="5223" spans="5:7" ht="13.5" thickBot="1" x14ac:dyDescent="0.25">
      <c r="E5223" s="11">
        <v>42097</v>
      </c>
      <c r="F5223">
        <v>1972.98</v>
      </c>
      <c r="G5223">
        <v>6482.27</v>
      </c>
    </row>
    <row r="5224" spans="5:7" ht="13.5" thickBot="1" x14ac:dyDescent="0.25">
      <c r="E5224" s="11">
        <v>42100</v>
      </c>
      <c r="F5224">
        <v>1977.88</v>
      </c>
      <c r="G5224">
        <v>6498.37</v>
      </c>
    </row>
    <row r="5225" spans="5:7" ht="13.5" thickBot="1" x14ac:dyDescent="0.25">
      <c r="E5225" s="11">
        <v>42101</v>
      </c>
      <c r="F5225">
        <v>1964.14</v>
      </c>
      <c r="G5225">
        <v>6453.25</v>
      </c>
    </row>
    <row r="5226" spans="5:7" ht="13.5" thickBot="1" x14ac:dyDescent="0.25">
      <c r="E5226" s="11">
        <v>42102</v>
      </c>
      <c r="F5226">
        <v>1962.4</v>
      </c>
      <c r="G5226">
        <v>6447.51</v>
      </c>
    </row>
    <row r="5227" spans="5:7" ht="13.5" thickBot="1" x14ac:dyDescent="0.25">
      <c r="E5227" s="11">
        <v>42103</v>
      </c>
      <c r="F5227">
        <v>1962.37</v>
      </c>
      <c r="G5227">
        <v>6447.41</v>
      </c>
    </row>
    <row r="5228" spans="5:7" ht="13.5" thickBot="1" x14ac:dyDescent="0.25">
      <c r="E5228" s="11">
        <v>42104</v>
      </c>
      <c r="F5228">
        <v>1962.3</v>
      </c>
      <c r="G5228">
        <v>6447.18</v>
      </c>
    </row>
    <row r="5229" spans="5:7" ht="13.5" thickBot="1" x14ac:dyDescent="0.25">
      <c r="E5229" s="11">
        <v>42107</v>
      </c>
      <c r="F5229">
        <v>1953.08</v>
      </c>
      <c r="G5229">
        <v>6419.12</v>
      </c>
    </row>
    <row r="5230" spans="5:7" ht="13.5" thickBot="1" x14ac:dyDescent="0.25">
      <c r="E5230" s="11">
        <v>42108</v>
      </c>
      <c r="F5230">
        <v>1951.77</v>
      </c>
      <c r="G5230">
        <v>6414.8</v>
      </c>
    </row>
    <row r="5231" spans="5:7" ht="13.5" thickBot="1" x14ac:dyDescent="0.25">
      <c r="E5231" s="11">
        <v>42109</v>
      </c>
      <c r="F5231">
        <v>1948.47</v>
      </c>
      <c r="G5231">
        <v>6403.97</v>
      </c>
    </row>
    <row r="5232" spans="5:7" ht="13.5" thickBot="1" x14ac:dyDescent="0.25">
      <c r="E5232" s="11">
        <v>42110</v>
      </c>
      <c r="F5232">
        <v>1949.42</v>
      </c>
      <c r="G5232">
        <v>6407.08</v>
      </c>
    </row>
    <row r="5233" spans="5:7" ht="13.5" thickBot="1" x14ac:dyDescent="0.25">
      <c r="E5233" s="11">
        <v>42111</v>
      </c>
      <c r="F5233">
        <v>1943.01</v>
      </c>
      <c r="G5233">
        <v>6386.01</v>
      </c>
    </row>
    <row r="5234" spans="5:7" ht="13.5" thickBot="1" x14ac:dyDescent="0.25">
      <c r="E5234" s="11">
        <v>42114</v>
      </c>
      <c r="F5234">
        <v>1945.01</v>
      </c>
      <c r="G5234">
        <v>6392.57</v>
      </c>
    </row>
    <row r="5235" spans="5:7" ht="13.5" thickBot="1" x14ac:dyDescent="0.25">
      <c r="E5235" s="11">
        <v>42115</v>
      </c>
      <c r="F5235">
        <v>1940.71</v>
      </c>
      <c r="G5235">
        <v>6378.44</v>
      </c>
    </row>
    <row r="5236" spans="5:7" ht="13.5" thickBot="1" x14ac:dyDescent="0.25">
      <c r="E5236" s="11">
        <v>42116</v>
      </c>
      <c r="F5236">
        <v>1934.42</v>
      </c>
      <c r="G5236">
        <v>6357.78</v>
      </c>
    </row>
    <row r="5237" spans="5:7" ht="13.5" thickBot="1" x14ac:dyDescent="0.25">
      <c r="E5237" s="11">
        <v>42117</v>
      </c>
      <c r="F5237">
        <v>1931.34</v>
      </c>
      <c r="G5237">
        <v>6347.65</v>
      </c>
    </row>
    <row r="5238" spans="5:7" ht="13.5" thickBot="1" x14ac:dyDescent="0.25">
      <c r="E5238" s="11">
        <v>42118</v>
      </c>
      <c r="F5238">
        <v>1930.44</v>
      </c>
      <c r="G5238">
        <v>6344.7</v>
      </c>
    </row>
    <row r="5239" spans="5:7" ht="13.5" thickBot="1" x14ac:dyDescent="0.25">
      <c r="E5239" s="11">
        <v>42121</v>
      </c>
      <c r="F5239">
        <v>1936.45</v>
      </c>
      <c r="G5239">
        <v>6364.44</v>
      </c>
    </row>
    <row r="5240" spans="5:7" ht="13.5" thickBot="1" x14ac:dyDescent="0.25">
      <c r="E5240" s="11">
        <v>42122</v>
      </c>
      <c r="F5240">
        <v>1943.97</v>
      </c>
      <c r="G5240">
        <v>6389.18</v>
      </c>
    </row>
    <row r="5241" spans="5:7" ht="13.5" thickBot="1" x14ac:dyDescent="0.25">
      <c r="E5241" s="11">
        <v>42123</v>
      </c>
      <c r="F5241">
        <v>1953.22</v>
      </c>
      <c r="G5241">
        <v>6419.58</v>
      </c>
    </row>
    <row r="5242" spans="5:7" ht="13.5" thickBot="1" x14ac:dyDescent="0.25">
      <c r="E5242" s="11">
        <v>42124</v>
      </c>
      <c r="F5242">
        <v>1955.81</v>
      </c>
      <c r="G5242">
        <v>6428.09</v>
      </c>
    </row>
    <row r="5243" spans="5:7" ht="13.5" thickBot="1" x14ac:dyDescent="0.25">
      <c r="E5243" s="11">
        <v>42128</v>
      </c>
      <c r="F5243">
        <v>1950.99</v>
      </c>
      <c r="G5243">
        <v>6412.24</v>
      </c>
    </row>
    <row r="5244" spans="5:7" ht="13.5" thickBot="1" x14ac:dyDescent="0.25">
      <c r="E5244" s="11">
        <v>42129</v>
      </c>
      <c r="F5244">
        <v>1948.8</v>
      </c>
      <c r="G5244">
        <v>6411.14</v>
      </c>
    </row>
    <row r="5245" spans="5:7" ht="13.5" thickBot="1" x14ac:dyDescent="0.25">
      <c r="E5245" s="11">
        <v>42130</v>
      </c>
      <c r="F5245">
        <v>1945.66</v>
      </c>
      <c r="G5245">
        <v>6400.82</v>
      </c>
    </row>
    <row r="5246" spans="5:7" ht="13.5" thickBot="1" x14ac:dyDescent="0.25">
      <c r="E5246" s="11">
        <v>42131</v>
      </c>
      <c r="F5246">
        <v>1952.47</v>
      </c>
      <c r="G5246">
        <v>6423.21</v>
      </c>
    </row>
    <row r="5247" spans="5:7" ht="13.5" thickBot="1" x14ac:dyDescent="0.25">
      <c r="E5247" s="11">
        <v>42132</v>
      </c>
      <c r="F5247">
        <v>1955.83</v>
      </c>
      <c r="G5247">
        <v>6434.28</v>
      </c>
    </row>
    <row r="5248" spans="5:7" ht="13.5" thickBot="1" x14ac:dyDescent="0.25">
      <c r="E5248" s="11">
        <v>42135</v>
      </c>
      <c r="F5248">
        <v>1946.11</v>
      </c>
      <c r="G5248">
        <v>6402.29</v>
      </c>
    </row>
    <row r="5249" spans="5:7" ht="13.5" thickBot="1" x14ac:dyDescent="0.25">
      <c r="E5249" s="11">
        <v>42136</v>
      </c>
      <c r="F5249">
        <v>1939.67</v>
      </c>
      <c r="G5249">
        <v>6381.1</v>
      </c>
    </row>
    <row r="5250" spans="5:7" ht="13.5" thickBot="1" x14ac:dyDescent="0.25">
      <c r="E5250" s="11">
        <v>42137</v>
      </c>
      <c r="F5250">
        <v>1956.38</v>
      </c>
      <c r="G5250">
        <v>6436.07</v>
      </c>
    </row>
    <row r="5251" spans="5:7" ht="13.5" thickBot="1" x14ac:dyDescent="0.25">
      <c r="E5251" s="11">
        <v>42138</v>
      </c>
      <c r="F5251">
        <v>1964.89</v>
      </c>
      <c r="G5251">
        <v>6464.08</v>
      </c>
    </row>
    <row r="5252" spans="5:7" ht="13.5" thickBot="1" x14ac:dyDescent="0.25">
      <c r="E5252" s="11">
        <v>42139</v>
      </c>
      <c r="F5252">
        <v>1975.98</v>
      </c>
      <c r="G5252">
        <v>6500.56</v>
      </c>
    </row>
    <row r="5253" spans="5:7" ht="13.5" thickBot="1" x14ac:dyDescent="0.25">
      <c r="E5253" s="11">
        <v>42142</v>
      </c>
      <c r="F5253">
        <v>1975.46</v>
      </c>
      <c r="G5253">
        <v>6498.85</v>
      </c>
    </row>
    <row r="5254" spans="5:7" ht="13.5" thickBot="1" x14ac:dyDescent="0.25">
      <c r="E5254" s="11">
        <v>42143</v>
      </c>
      <c r="F5254">
        <v>1969.44</v>
      </c>
      <c r="G5254">
        <v>6479.06</v>
      </c>
    </row>
    <row r="5255" spans="5:7" ht="13.5" thickBot="1" x14ac:dyDescent="0.25">
      <c r="E5255" s="11">
        <v>42144</v>
      </c>
      <c r="F5255">
        <v>1965.47</v>
      </c>
      <c r="G5255">
        <v>6466</v>
      </c>
    </row>
    <row r="5256" spans="5:7" ht="13.5" thickBot="1" x14ac:dyDescent="0.25">
      <c r="E5256" s="11">
        <v>42145</v>
      </c>
      <c r="F5256">
        <v>1968.72</v>
      </c>
      <c r="G5256">
        <v>6476.67</v>
      </c>
    </row>
    <row r="5257" spans="5:7" ht="13.5" thickBot="1" x14ac:dyDescent="0.25">
      <c r="E5257" s="11">
        <v>42146</v>
      </c>
      <c r="F5257">
        <v>1974.9</v>
      </c>
      <c r="G5257">
        <v>6497.01</v>
      </c>
    </row>
    <row r="5258" spans="5:7" ht="13.5" thickBot="1" x14ac:dyDescent="0.25">
      <c r="E5258" s="11">
        <v>42149</v>
      </c>
      <c r="F5258">
        <v>1972.73</v>
      </c>
      <c r="G5258">
        <v>6489.87</v>
      </c>
    </row>
    <row r="5259" spans="5:7" ht="13.5" thickBot="1" x14ac:dyDescent="0.25">
      <c r="E5259" s="11">
        <v>42150</v>
      </c>
      <c r="F5259">
        <v>1967.91</v>
      </c>
      <c r="G5259">
        <v>6476.79</v>
      </c>
    </row>
    <row r="5260" spans="5:7" ht="13.5" thickBot="1" x14ac:dyDescent="0.25">
      <c r="E5260" s="11">
        <v>42151</v>
      </c>
      <c r="F5260">
        <v>1962.95</v>
      </c>
      <c r="G5260">
        <v>6468.12</v>
      </c>
    </row>
    <row r="5261" spans="5:7" ht="13.5" thickBot="1" x14ac:dyDescent="0.25">
      <c r="E5261" s="11">
        <v>42152</v>
      </c>
      <c r="F5261">
        <v>1956.13</v>
      </c>
      <c r="G5261">
        <v>6447.81</v>
      </c>
    </row>
    <row r="5262" spans="5:7" ht="13.5" thickBot="1" x14ac:dyDescent="0.25">
      <c r="E5262" s="11">
        <v>42153</v>
      </c>
      <c r="F5262">
        <v>1952</v>
      </c>
      <c r="G5262">
        <v>6443.63</v>
      </c>
    </row>
    <row r="5263" spans="5:7" ht="13.5" thickBot="1" x14ac:dyDescent="0.25">
      <c r="E5263" s="11">
        <v>42156</v>
      </c>
      <c r="F5263">
        <v>1953.59</v>
      </c>
      <c r="G5263">
        <v>6449.92</v>
      </c>
    </row>
    <row r="5264" spans="5:7" ht="13.5" thickBot="1" x14ac:dyDescent="0.25">
      <c r="E5264" s="11">
        <v>42157</v>
      </c>
      <c r="F5264">
        <v>1956.99</v>
      </c>
      <c r="G5264">
        <v>6461.48</v>
      </c>
    </row>
    <row r="5265" spans="5:7" ht="13.5" thickBot="1" x14ac:dyDescent="0.25">
      <c r="E5265" s="11">
        <v>42158</v>
      </c>
      <c r="F5265">
        <v>1959.73</v>
      </c>
      <c r="G5265">
        <v>6470.53</v>
      </c>
    </row>
    <row r="5266" spans="5:7" ht="13.5" thickBot="1" x14ac:dyDescent="0.25">
      <c r="E5266" s="11">
        <v>42159</v>
      </c>
      <c r="F5266">
        <v>1967.64</v>
      </c>
      <c r="G5266">
        <v>6496.65</v>
      </c>
    </row>
    <row r="5267" spans="5:7" ht="13.5" thickBot="1" x14ac:dyDescent="0.25">
      <c r="E5267" s="11">
        <v>42160</v>
      </c>
      <c r="F5267">
        <v>1970.79</v>
      </c>
      <c r="G5267">
        <v>6507.06</v>
      </c>
    </row>
    <row r="5268" spans="5:7" ht="13.5" thickBot="1" x14ac:dyDescent="0.25">
      <c r="E5268" s="11">
        <v>42163</v>
      </c>
      <c r="F5268">
        <v>1974.65</v>
      </c>
      <c r="G5268">
        <v>6519.78</v>
      </c>
    </row>
    <row r="5269" spans="5:7" ht="13.5" thickBot="1" x14ac:dyDescent="0.25">
      <c r="E5269" s="11">
        <v>42164</v>
      </c>
      <c r="F5269">
        <v>1976.34</v>
      </c>
      <c r="G5269">
        <v>6525.38</v>
      </c>
    </row>
    <row r="5270" spans="5:7" ht="13.5" thickBot="1" x14ac:dyDescent="0.25">
      <c r="E5270" s="11">
        <v>42165</v>
      </c>
      <c r="F5270">
        <v>1976.57</v>
      </c>
      <c r="G5270">
        <v>6526.27</v>
      </c>
    </row>
    <row r="5271" spans="5:7" ht="13.5" thickBot="1" x14ac:dyDescent="0.25">
      <c r="E5271" s="11">
        <v>42166</v>
      </c>
      <c r="F5271">
        <v>1978.09</v>
      </c>
      <c r="G5271">
        <v>6531.3</v>
      </c>
    </row>
    <row r="5272" spans="5:7" ht="13.5" thickBot="1" x14ac:dyDescent="0.25">
      <c r="E5272" s="11">
        <v>42167</v>
      </c>
      <c r="F5272">
        <v>1975.05</v>
      </c>
      <c r="G5272">
        <v>6521.27</v>
      </c>
    </row>
    <row r="5273" spans="5:7" ht="13.5" thickBot="1" x14ac:dyDescent="0.25">
      <c r="E5273" s="11">
        <v>42170</v>
      </c>
      <c r="F5273">
        <v>1972.76</v>
      </c>
      <c r="G5273">
        <v>6513.69</v>
      </c>
    </row>
    <row r="5274" spans="5:7" ht="13.5" thickBot="1" x14ac:dyDescent="0.25">
      <c r="E5274" s="11">
        <v>42171</v>
      </c>
      <c r="F5274">
        <v>1973.34</v>
      </c>
      <c r="G5274">
        <v>6515.62</v>
      </c>
    </row>
    <row r="5275" spans="5:7" ht="13.5" thickBot="1" x14ac:dyDescent="0.25">
      <c r="E5275" s="11">
        <v>42172</v>
      </c>
      <c r="F5275">
        <v>1975.82</v>
      </c>
      <c r="G5275">
        <v>6523.8</v>
      </c>
    </row>
    <row r="5276" spans="5:7" ht="13.5" thickBot="1" x14ac:dyDescent="0.25">
      <c r="E5276" s="11">
        <v>42173</v>
      </c>
      <c r="F5276">
        <v>1983.23</v>
      </c>
      <c r="G5276">
        <v>6548.28</v>
      </c>
    </row>
    <row r="5277" spans="5:7" ht="13.5" thickBot="1" x14ac:dyDescent="0.25">
      <c r="E5277" s="11">
        <v>42174</v>
      </c>
      <c r="F5277">
        <v>1987.04</v>
      </c>
      <c r="G5277">
        <v>6560.86</v>
      </c>
    </row>
    <row r="5278" spans="5:7" ht="13.5" thickBot="1" x14ac:dyDescent="0.25">
      <c r="E5278" s="11">
        <v>42177</v>
      </c>
      <c r="F5278">
        <v>1985.72</v>
      </c>
      <c r="G5278">
        <v>6564.93</v>
      </c>
    </row>
    <row r="5279" spans="5:7" ht="13.5" thickBot="1" x14ac:dyDescent="0.25">
      <c r="E5279" s="11">
        <v>42178</v>
      </c>
      <c r="F5279">
        <v>1984.76</v>
      </c>
      <c r="G5279">
        <v>6561.75</v>
      </c>
    </row>
    <row r="5280" spans="5:7" ht="13.5" thickBot="1" x14ac:dyDescent="0.25">
      <c r="E5280" s="11">
        <v>42179</v>
      </c>
      <c r="F5280">
        <v>1982.2</v>
      </c>
      <c r="G5280">
        <v>6553.29</v>
      </c>
    </row>
    <row r="5281" spans="5:7" ht="13.5" thickBot="1" x14ac:dyDescent="0.25">
      <c r="E5281" s="11">
        <v>42180</v>
      </c>
      <c r="F5281">
        <v>1985.89</v>
      </c>
      <c r="G5281">
        <v>6565.51</v>
      </c>
    </row>
    <row r="5282" spans="5:7" ht="13.5" thickBot="1" x14ac:dyDescent="0.25">
      <c r="E5282" s="11">
        <v>42181</v>
      </c>
      <c r="F5282">
        <v>1981.39</v>
      </c>
      <c r="G5282">
        <v>6550.6</v>
      </c>
    </row>
    <row r="5283" spans="5:7" ht="13.5" thickBot="1" x14ac:dyDescent="0.25">
      <c r="E5283" s="11">
        <v>42184</v>
      </c>
      <c r="F5283">
        <v>1980.11</v>
      </c>
      <c r="G5283">
        <v>6547.28</v>
      </c>
    </row>
    <row r="5284" spans="5:7" ht="13.5" thickBot="1" x14ac:dyDescent="0.25">
      <c r="E5284" s="11">
        <v>42185</v>
      </c>
      <c r="F5284">
        <v>1980.9</v>
      </c>
      <c r="G5284">
        <v>6549.88</v>
      </c>
    </row>
    <row r="5285" spans="5:7" ht="13.5" thickBot="1" x14ac:dyDescent="0.25">
      <c r="E5285" s="11">
        <v>42186</v>
      </c>
      <c r="F5285">
        <v>1973.01</v>
      </c>
      <c r="G5285">
        <v>6523.79</v>
      </c>
    </row>
    <row r="5286" spans="5:7" ht="13.5" thickBot="1" x14ac:dyDescent="0.25">
      <c r="E5286" s="11">
        <v>42187</v>
      </c>
      <c r="F5286">
        <v>1966.19</v>
      </c>
      <c r="G5286">
        <v>6501.24</v>
      </c>
    </row>
    <row r="5287" spans="5:7" ht="13.5" thickBot="1" x14ac:dyDescent="0.25">
      <c r="E5287" s="11">
        <v>42188</v>
      </c>
      <c r="F5287">
        <v>1964.42</v>
      </c>
      <c r="G5287">
        <v>6495.41</v>
      </c>
    </row>
    <row r="5288" spans="5:7" ht="13.5" thickBot="1" x14ac:dyDescent="0.25">
      <c r="E5288" s="11">
        <v>42191</v>
      </c>
      <c r="F5288">
        <v>1964.65</v>
      </c>
      <c r="G5288">
        <v>6496.16</v>
      </c>
    </row>
    <row r="5289" spans="5:7" ht="13.5" thickBot="1" x14ac:dyDescent="0.25">
      <c r="E5289" s="11">
        <v>42192</v>
      </c>
      <c r="F5289">
        <v>1973.28</v>
      </c>
      <c r="G5289">
        <v>6524.71</v>
      </c>
    </row>
    <row r="5290" spans="5:7" ht="13.5" thickBot="1" x14ac:dyDescent="0.25">
      <c r="E5290" s="11">
        <v>42193</v>
      </c>
      <c r="F5290">
        <v>1969.62</v>
      </c>
      <c r="G5290">
        <v>6516.66</v>
      </c>
    </row>
    <row r="5291" spans="5:7" ht="13.5" thickBot="1" x14ac:dyDescent="0.25">
      <c r="E5291" s="11">
        <v>42194</v>
      </c>
      <c r="F5291">
        <v>1964.43</v>
      </c>
      <c r="G5291">
        <v>6503.73</v>
      </c>
    </row>
    <row r="5292" spans="5:7" ht="13.5" thickBot="1" x14ac:dyDescent="0.25">
      <c r="E5292" s="11">
        <v>42195</v>
      </c>
      <c r="F5292">
        <v>1960.27</v>
      </c>
      <c r="G5292">
        <v>6494.05</v>
      </c>
    </row>
    <row r="5293" spans="5:7" ht="13.5" thickBot="1" x14ac:dyDescent="0.25">
      <c r="E5293" s="11">
        <v>42198</v>
      </c>
      <c r="F5293">
        <v>1945.05</v>
      </c>
      <c r="G5293">
        <v>6474.38</v>
      </c>
    </row>
    <row r="5294" spans="5:7" ht="13.5" thickBot="1" x14ac:dyDescent="0.25">
      <c r="E5294" s="11">
        <v>42199</v>
      </c>
      <c r="F5294">
        <v>1947.78</v>
      </c>
      <c r="G5294">
        <v>6489.59</v>
      </c>
    </row>
    <row r="5295" spans="5:7" ht="13.5" thickBot="1" x14ac:dyDescent="0.25">
      <c r="E5295" s="11">
        <v>42200</v>
      </c>
      <c r="F5295">
        <v>1951.02</v>
      </c>
      <c r="G5295">
        <v>6500.37</v>
      </c>
    </row>
    <row r="5296" spans="5:7" ht="13.5" thickBot="1" x14ac:dyDescent="0.25">
      <c r="E5296" s="11">
        <v>42201</v>
      </c>
      <c r="F5296">
        <v>1950.83</v>
      </c>
      <c r="G5296">
        <v>6499.76</v>
      </c>
    </row>
    <row r="5297" spans="5:7" ht="13.5" thickBot="1" x14ac:dyDescent="0.25">
      <c r="E5297" s="11">
        <v>42202</v>
      </c>
      <c r="F5297">
        <v>1950.52</v>
      </c>
      <c r="G5297">
        <v>6498.69</v>
      </c>
    </row>
    <row r="5298" spans="5:7" ht="13.5" thickBot="1" x14ac:dyDescent="0.25">
      <c r="E5298" s="11">
        <v>42205</v>
      </c>
      <c r="F5298">
        <v>1955.84</v>
      </c>
      <c r="G5298">
        <v>6516.42</v>
      </c>
    </row>
    <row r="5299" spans="5:7" ht="13.5" thickBot="1" x14ac:dyDescent="0.25">
      <c r="E5299" s="11">
        <v>42206</v>
      </c>
      <c r="F5299">
        <v>1952.9</v>
      </c>
      <c r="G5299">
        <v>6506.63</v>
      </c>
    </row>
    <row r="5300" spans="5:7" ht="13.5" thickBot="1" x14ac:dyDescent="0.25">
      <c r="E5300" s="11">
        <v>42207</v>
      </c>
      <c r="F5300">
        <v>1953.19</v>
      </c>
      <c r="G5300">
        <v>6507.6</v>
      </c>
    </row>
    <row r="5301" spans="5:7" ht="13.5" thickBot="1" x14ac:dyDescent="0.25">
      <c r="E5301" s="11">
        <v>42208</v>
      </c>
      <c r="F5301">
        <v>1953.54</v>
      </c>
      <c r="G5301">
        <v>6508.77</v>
      </c>
    </row>
    <row r="5302" spans="5:7" ht="13.5" thickBot="1" x14ac:dyDescent="0.25">
      <c r="E5302" s="11">
        <v>42209</v>
      </c>
      <c r="F5302">
        <v>1953.78</v>
      </c>
      <c r="G5302">
        <v>6509.57</v>
      </c>
    </row>
    <row r="5303" spans="5:7" ht="13.5" thickBot="1" x14ac:dyDescent="0.25">
      <c r="E5303" s="11">
        <v>42212</v>
      </c>
      <c r="F5303">
        <v>1958.29</v>
      </c>
      <c r="G5303">
        <v>6524.6</v>
      </c>
    </row>
    <row r="5304" spans="5:7" ht="13.5" thickBot="1" x14ac:dyDescent="0.25">
      <c r="E5304" s="11">
        <v>42213</v>
      </c>
      <c r="F5304">
        <v>1968.92</v>
      </c>
      <c r="G5304">
        <v>6560</v>
      </c>
    </row>
    <row r="5305" spans="5:7" ht="13.5" thickBot="1" x14ac:dyDescent="0.25">
      <c r="E5305" s="11">
        <v>42214</v>
      </c>
      <c r="F5305">
        <v>1971.23</v>
      </c>
      <c r="G5305">
        <v>6567.72</v>
      </c>
    </row>
    <row r="5306" spans="5:7" ht="13.5" thickBot="1" x14ac:dyDescent="0.25">
      <c r="E5306" s="11">
        <v>42215</v>
      </c>
      <c r="F5306">
        <v>1973.38</v>
      </c>
      <c r="G5306">
        <v>6574.87</v>
      </c>
    </row>
    <row r="5307" spans="5:7" ht="13.5" thickBot="1" x14ac:dyDescent="0.25">
      <c r="E5307" s="11">
        <v>42216</v>
      </c>
      <c r="F5307">
        <v>1974.5</v>
      </c>
      <c r="G5307">
        <v>6578.59</v>
      </c>
    </row>
    <row r="5308" spans="5:7" ht="13.5" thickBot="1" x14ac:dyDescent="0.25">
      <c r="E5308" s="11">
        <v>42219</v>
      </c>
      <c r="F5308">
        <v>1972.73</v>
      </c>
      <c r="G5308">
        <v>6572.7</v>
      </c>
    </row>
    <row r="5309" spans="5:7" ht="13.5" thickBot="1" x14ac:dyDescent="0.25">
      <c r="E5309" s="11">
        <v>42220</v>
      </c>
      <c r="F5309">
        <v>1979.49</v>
      </c>
      <c r="G5309">
        <v>6595.22</v>
      </c>
    </row>
    <row r="5310" spans="5:7" ht="13.5" thickBot="1" x14ac:dyDescent="0.25">
      <c r="E5310" s="11">
        <v>42221</v>
      </c>
      <c r="F5310">
        <v>1982.5</v>
      </c>
      <c r="G5310">
        <v>6605.25</v>
      </c>
    </row>
    <row r="5311" spans="5:7" ht="13.5" thickBot="1" x14ac:dyDescent="0.25">
      <c r="E5311" s="11">
        <v>42222</v>
      </c>
      <c r="F5311">
        <v>1981.57</v>
      </c>
      <c r="G5311">
        <v>6602.16</v>
      </c>
    </row>
    <row r="5312" spans="5:7" ht="13.5" thickBot="1" x14ac:dyDescent="0.25">
      <c r="E5312" s="11">
        <v>42223</v>
      </c>
      <c r="F5312">
        <v>1975.49</v>
      </c>
      <c r="G5312">
        <v>6581.91</v>
      </c>
    </row>
    <row r="5313" spans="5:7" ht="13.5" thickBot="1" x14ac:dyDescent="0.25">
      <c r="E5313" s="11">
        <v>42226</v>
      </c>
      <c r="F5313">
        <v>1966.43</v>
      </c>
      <c r="G5313">
        <v>6551.71</v>
      </c>
    </row>
    <row r="5314" spans="5:7" ht="13.5" thickBot="1" x14ac:dyDescent="0.25">
      <c r="E5314" s="11">
        <v>42227</v>
      </c>
      <c r="F5314">
        <v>1964.27</v>
      </c>
      <c r="G5314">
        <v>6544.51</v>
      </c>
    </row>
    <row r="5315" spans="5:7" ht="13.5" thickBot="1" x14ac:dyDescent="0.25">
      <c r="E5315" s="11">
        <v>42228</v>
      </c>
      <c r="F5315">
        <v>1961.46</v>
      </c>
      <c r="G5315">
        <v>6535.16</v>
      </c>
    </row>
    <row r="5316" spans="5:7" ht="13.5" thickBot="1" x14ac:dyDescent="0.25">
      <c r="E5316" s="11">
        <v>42229</v>
      </c>
      <c r="F5316">
        <v>1965.75</v>
      </c>
      <c r="G5316">
        <v>6549.44</v>
      </c>
    </row>
    <row r="5317" spans="5:7" ht="13.5" thickBot="1" x14ac:dyDescent="0.25">
      <c r="E5317" s="11">
        <v>42230</v>
      </c>
      <c r="F5317">
        <v>1965.02</v>
      </c>
      <c r="G5317">
        <v>6547.01</v>
      </c>
    </row>
    <row r="5318" spans="5:7" ht="13.5" thickBot="1" x14ac:dyDescent="0.25">
      <c r="E5318" s="11">
        <v>42233</v>
      </c>
      <c r="F5318">
        <v>1970.45</v>
      </c>
      <c r="G5318">
        <v>6565.1</v>
      </c>
    </row>
    <row r="5319" spans="5:7" ht="13.5" thickBot="1" x14ac:dyDescent="0.25">
      <c r="E5319" s="11">
        <v>42234</v>
      </c>
      <c r="F5319">
        <v>1966.43</v>
      </c>
      <c r="G5319">
        <v>6551.71</v>
      </c>
    </row>
    <row r="5320" spans="5:7" ht="13.5" thickBot="1" x14ac:dyDescent="0.25">
      <c r="E5320" s="11">
        <v>42235</v>
      </c>
      <c r="F5320">
        <v>1969.59</v>
      </c>
      <c r="G5320">
        <v>6562.23</v>
      </c>
    </row>
    <row r="5321" spans="5:7" ht="13.5" thickBot="1" x14ac:dyDescent="0.25">
      <c r="E5321" s="11">
        <v>42236</v>
      </c>
      <c r="F5321">
        <v>1966.82</v>
      </c>
      <c r="G5321">
        <v>6553</v>
      </c>
    </row>
    <row r="5322" spans="5:7" ht="13.5" thickBot="1" x14ac:dyDescent="0.25">
      <c r="E5322" s="11">
        <v>42237</v>
      </c>
      <c r="F5322">
        <v>1959.39</v>
      </c>
      <c r="G5322">
        <v>6528.26</v>
      </c>
    </row>
    <row r="5323" spans="5:7" ht="13.5" thickBot="1" x14ac:dyDescent="0.25">
      <c r="E5323" s="11">
        <v>42240</v>
      </c>
      <c r="F5323">
        <v>1957.17</v>
      </c>
      <c r="G5323">
        <v>6520.88</v>
      </c>
    </row>
    <row r="5324" spans="5:7" ht="13.5" thickBot="1" x14ac:dyDescent="0.25">
      <c r="E5324" s="11">
        <v>42241</v>
      </c>
      <c r="F5324">
        <v>1943.6</v>
      </c>
      <c r="G5324">
        <v>6475.65</v>
      </c>
    </row>
    <row r="5325" spans="5:7" ht="13.5" thickBot="1" x14ac:dyDescent="0.25">
      <c r="E5325" s="11">
        <v>42242</v>
      </c>
      <c r="F5325">
        <v>1938.57</v>
      </c>
      <c r="G5325">
        <v>6458.88</v>
      </c>
    </row>
    <row r="5326" spans="5:7" ht="13.5" thickBot="1" x14ac:dyDescent="0.25">
      <c r="E5326" s="11">
        <v>42243</v>
      </c>
      <c r="F5326">
        <v>1933.17</v>
      </c>
      <c r="G5326">
        <v>6441.9</v>
      </c>
    </row>
    <row r="5327" spans="5:7" ht="13.5" thickBot="1" x14ac:dyDescent="0.25">
      <c r="E5327" s="11">
        <v>42244</v>
      </c>
      <c r="F5327">
        <v>1929</v>
      </c>
      <c r="G5327">
        <v>6428</v>
      </c>
    </row>
    <row r="5328" spans="5:7" ht="13.5" thickBot="1" x14ac:dyDescent="0.25">
      <c r="E5328" s="11">
        <v>42247</v>
      </c>
      <c r="F5328">
        <v>1930.7</v>
      </c>
      <c r="G5328">
        <v>6434.54</v>
      </c>
    </row>
    <row r="5329" spans="5:7" ht="13.5" thickBot="1" x14ac:dyDescent="0.25">
      <c r="E5329" s="11">
        <v>42248</v>
      </c>
      <c r="F5329">
        <v>1928.47</v>
      </c>
      <c r="G5329">
        <v>6427.11</v>
      </c>
    </row>
    <row r="5330" spans="5:7" ht="13.5" thickBot="1" x14ac:dyDescent="0.25">
      <c r="E5330" s="11">
        <v>42249</v>
      </c>
      <c r="F5330">
        <v>1944.99</v>
      </c>
      <c r="G5330">
        <v>6488.36</v>
      </c>
    </row>
    <row r="5331" spans="5:7" ht="13.5" thickBot="1" x14ac:dyDescent="0.25">
      <c r="E5331" s="11">
        <v>42250</v>
      </c>
      <c r="F5331">
        <v>1944</v>
      </c>
      <c r="G5331">
        <v>6485.03</v>
      </c>
    </row>
    <row r="5332" spans="5:7" ht="13.5" thickBot="1" x14ac:dyDescent="0.25">
      <c r="E5332" s="151">
        <v>42251</v>
      </c>
      <c r="F5332">
        <v>1942.85</v>
      </c>
      <c r="G5332">
        <v>6483.49</v>
      </c>
    </row>
    <row r="5333" spans="5:7" ht="13.5" thickBot="1" x14ac:dyDescent="0.25">
      <c r="E5333" s="11">
        <v>42254</v>
      </c>
      <c r="F5333">
        <v>1940.45</v>
      </c>
      <c r="G5333">
        <v>6475.49</v>
      </c>
    </row>
    <row r="5334" spans="5:7" ht="13.5" thickBot="1" x14ac:dyDescent="0.25">
      <c r="E5334" s="11">
        <v>42255</v>
      </c>
      <c r="F5334">
        <v>1940.25</v>
      </c>
      <c r="G5334">
        <v>6474.81</v>
      </c>
    </row>
    <row r="5335" spans="5:7" ht="13.5" thickBot="1" x14ac:dyDescent="0.25">
      <c r="E5335" s="11">
        <v>42256</v>
      </c>
      <c r="F5335">
        <v>1938.25</v>
      </c>
      <c r="G5335">
        <v>6468.16</v>
      </c>
    </row>
    <row r="5336" spans="5:7" ht="13.5" thickBot="1" x14ac:dyDescent="0.25">
      <c r="E5336" s="11">
        <v>42257</v>
      </c>
      <c r="F5336">
        <v>1933.58</v>
      </c>
      <c r="G5336">
        <v>6452.56</v>
      </c>
    </row>
    <row r="5337" spans="5:7" ht="13.5" thickBot="1" x14ac:dyDescent="0.25">
      <c r="E5337" s="11">
        <v>42258</v>
      </c>
      <c r="F5337">
        <v>1929.11</v>
      </c>
      <c r="G5337">
        <v>6437.64</v>
      </c>
    </row>
    <row r="5338" spans="5:7" ht="13.5" thickBot="1" x14ac:dyDescent="0.25">
      <c r="E5338" s="11">
        <v>42261</v>
      </c>
      <c r="F5338">
        <v>1925.7</v>
      </c>
      <c r="G5338">
        <v>6426.26</v>
      </c>
    </row>
    <row r="5339" spans="5:7" ht="13.5" thickBot="1" x14ac:dyDescent="0.25">
      <c r="E5339" s="11">
        <v>42262</v>
      </c>
      <c r="F5339">
        <v>1923.12</v>
      </c>
      <c r="G5339">
        <v>6417.66</v>
      </c>
    </row>
    <row r="5340" spans="5:7" ht="13.5" thickBot="1" x14ac:dyDescent="0.25">
      <c r="E5340" s="11">
        <v>42263</v>
      </c>
      <c r="F5340">
        <v>1918.76</v>
      </c>
      <c r="G5340">
        <v>6403.11</v>
      </c>
    </row>
    <row r="5341" spans="5:7" ht="13.5" thickBot="1" x14ac:dyDescent="0.25">
      <c r="E5341" s="11">
        <v>42264</v>
      </c>
      <c r="F5341">
        <v>1917.14</v>
      </c>
      <c r="G5341">
        <v>6397.68</v>
      </c>
    </row>
    <row r="5342" spans="5:7" ht="13.5" thickBot="1" x14ac:dyDescent="0.25">
      <c r="E5342" s="11">
        <v>42268</v>
      </c>
      <c r="F5342">
        <v>1919.2</v>
      </c>
      <c r="G5342">
        <v>6404.57</v>
      </c>
    </row>
    <row r="5343" spans="5:7" ht="13.5" thickBot="1" x14ac:dyDescent="0.25">
      <c r="E5343" s="11">
        <v>42269</v>
      </c>
      <c r="F5343">
        <v>1914.4</v>
      </c>
      <c r="G5343">
        <v>6388.54</v>
      </c>
    </row>
    <row r="5344" spans="5:7" ht="13.5" thickBot="1" x14ac:dyDescent="0.25">
      <c r="E5344" s="11">
        <v>42270</v>
      </c>
      <c r="F5344">
        <v>1914.4</v>
      </c>
      <c r="G5344">
        <v>6388.56</v>
      </c>
    </row>
    <row r="5345" spans="5:7" ht="13.5" thickBot="1" x14ac:dyDescent="0.25">
      <c r="E5345" s="11">
        <v>42271</v>
      </c>
      <c r="F5345">
        <v>1914.32</v>
      </c>
      <c r="G5345">
        <v>6388.29</v>
      </c>
    </row>
    <row r="5346" spans="5:7" ht="13.5" thickBot="1" x14ac:dyDescent="0.25">
      <c r="E5346" s="11">
        <v>42272</v>
      </c>
      <c r="F5346">
        <v>1913.05</v>
      </c>
      <c r="G5346">
        <v>6384.03</v>
      </c>
    </row>
    <row r="5347" spans="5:7" ht="13.5" thickBot="1" x14ac:dyDescent="0.25">
      <c r="E5347" s="11">
        <v>42275</v>
      </c>
      <c r="F5347">
        <v>1913.82</v>
      </c>
      <c r="G5347">
        <v>6386.61</v>
      </c>
    </row>
    <row r="5348" spans="5:7" ht="13.5" thickBot="1" x14ac:dyDescent="0.25">
      <c r="E5348" s="11">
        <v>42276</v>
      </c>
      <c r="F5348">
        <v>1911.59</v>
      </c>
      <c r="G5348">
        <v>6379.19</v>
      </c>
    </row>
    <row r="5349" spans="5:7" ht="13.5" thickBot="1" x14ac:dyDescent="0.25">
      <c r="E5349" s="11">
        <v>42277</v>
      </c>
      <c r="F5349">
        <v>1910.46</v>
      </c>
      <c r="G5349">
        <v>6375.42</v>
      </c>
    </row>
    <row r="5350" spans="5:7" ht="13.5" thickBot="1" x14ac:dyDescent="0.25">
      <c r="E5350" s="11">
        <v>42278</v>
      </c>
      <c r="F5350">
        <v>1914.84</v>
      </c>
      <c r="G5350">
        <v>6390.01</v>
      </c>
    </row>
    <row r="5351" spans="5:7" ht="13.5" thickBot="1" x14ac:dyDescent="0.25">
      <c r="E5351" s="11">
        <v>42279</v>
      </c>
      <c r="F5351">
        <v>1915.3</v>
      </c>
      <c r="G5351">
        <v>6391.56</v>
      </c>
    </row>
    <row r="5352" spans="5:7" ht="13.5" thickBot="1" x14ac:dyDescent="0.25">
      <c r="E5352" s="11">
        <v>42282</v>
      </c>
      <c r="F5352">
        <v>1914.41</v>
      </c>
      <c r="G5352">
        <v>6388.57</v>
      </c>
    </row>
    <row r="5353" spans="5:7" ht="13.5" thickBot="1" x14ac:dyDescent="0.25">
      <c r="E5353" s="11">
        <v>42283</v>
      </c>
      <c r="F5353">
        <v>1913.48</v>
      </c>
      <c r="G5353">
        <v>6385.49</v>
      </c>
    </row>
    <row r="5354" spans="5:7" ht="13.5" thickBot="1" x14ac:dyDescent="0.25">
      <c r="E5354" s="11">
        <v>42284</v>
      </c>
      <c r="F5354">
        <v>1909.31</v>
      </c>
      <c r="G5354">
        <v>6371.55</v>
      </c>
    </row>
    <row r="5355" spans="5:7" ht="13.5" thickBot="1" x14ac:dyDescent="0.25">
      <c r="E5355" s="11">
        <v>42285</v>
      </c>
      <c r="F5355">
        <v>1900.93</v>
      </c>
      <c r="G5355">
        <v>6343.61</v>
      </c>
    </row>
    <row r="5356" spans="5:7" ht="13.5" thickBot="1" x14ac:dyDescent="0.25">
      <c r="E5356" s="11">
        <v>42286</v>
      </c>
      <c r="F5356">
        <v>1896.93</v>
      </c>
      <c r="G5356">
        <v>6330.25</v>
      </c>
    </row>
    <row r="5357" spans="5:7" ht="13.5" thickBot="1" x14ac:dyDescent="0.25">
      <c r="E5357" s="11">
        <v>42289</v>
      </c>
      <c r="F5357">
        <v>1891.99</v>
      </c>
      <c r="G5357">
        <v>6313.76</v>
      </c>
    </row>
    <row r="5358" spans="5:7" ht="13.5" thickBot="1" x14ac:dyDescent="0.25">
      <c r="E5358" s="11">
        <v>42290</v>
      </c>
      <c r="F5358">
        <v>1883.94</v>
      </c>
      <c r="G5358">
        <v>6286.91</v>
      </c>
    </row>
    <row r="5359" spans="5:7" ht="13.5" thickBot="1" x14ac:dyDescent="0.25">
      <c r="E5359" s="11">
        <v>42291</v>
      </c>
      <c r="F5359">
        <v>1872.38</v>
      </c>
      <c r="G5359">
        <v>6252.41</v>
      </c>
    </row>
    <row r="5360" spans="5:7" ht="13.5" thickBot="1" x14ac:dyDescent="0.25">
      <c r="E5360" s="11">
        <v>42292</v>
      </c>
      <c r="F5360">
        <v>1865.81</v>
      </c>
      <c r="G5360">
        <v>6231.16</v>
      </c>
    </row>
    <row r="5361" spans="5:7" ht="13.5" thickBot="1" x14ac:dyDescent="0.25">
      <c r="E5361" s="11">
        <v>42293</v>
      </c>
      <c r="F5361">
        <v>1859.5</v>
      </c>
      <c r="G5361">
        <v>6210.07</v>
      </c>
    </row>
    <row r="5362" spans="5:7" ht="13.5" thickBot="1" x14ac:dyDescent="0.25">
      <c r="E5362" s="11">
        <v>42296</v>
      </c>
      <c r="F5362">
        <v>1865.14</v>
      </c>
      <c r="G5362">
        <v>6228.9</v>
      </c>
    </row>
    <row r="5363" spans="5:7" ht="13.5" thickBot="1" x14ac:dyDescent="0.25">
      <c r="E5363" s="11">
        <v>42297</v>
      </c>
      <c r="F5363">
        <v>1869.41</v>
      </c>
      <c r="G5363">
        <v>6243.17</v>
      </c>
    </row>
    <row r="5364" spans="5:7" ht="13.5" thickBot="1" x14ac:dyDescent="0.25">
      <c r="E5364" s="11">
        <v>42298</v>
      </c>
      <c r="F5364">
        <v>1867.83</v>
      </c>
      <c r="G5364">
        <v>6237.9</v>
      </c>
    </row>
    <row r="5365" spans="5:7" ht="13.5" thickBot="1" x14ac:dyDescent="0.25">
      <c r="E5365" s="11">
        <v>42299</v>
      </c>
      <c r="F5365">
        <v>1871.43</v>
      </c>
      <c r="G5365">
        <v>6249.9</v>
      </c>
    </row>
    <row r="5366" spans="5:7" ht="13.5" thickBot="1" x14ac:dyDescent="0.25">
      <c r="E5366" s="11">
        <v>42300</v>
      </c>
      <c r="F5366">
        <v>1871.15</v>
      </c>
      <c r="G5366">
        <v>6248.98</v>
      </c>
    </row>
    <row r="5367" spans="5:7" ht="13.5" thickBot="1" x14ac:dyDescent="0.25">
      <c r="E5367" s="11">
        <v>42303</v>
      </c>
      <c r="F5367">
        <v>1878.33</v>
      </c>
      <c r="G5367">
        <v>6272.94</v>
      </c>
    </row>
    <row r="5368" spans="5:7" ht="13.5" thickBot="1" x14ac:dyDescent="0.25">
      <c r="E5368" s="11">
        <v>42304</v>
      </c>
      <c r="F5368">
        <v>1877.15</v>
      </c>
      <c r="G5368">
        <v>6269</v>
      </c>
    </row>
    <row r="5369" spans="5:7" ht="13.5" thickBot="1" x14ac:dyDescent="0.25">
      <c r="E5369" s="11">
        <v>42305</v>
      </c>
      <c r="F5369">
        <v>1881.88</v>
      </c>
      <c r="G5369">
        <v>6284.79</v>
      </c>
    </row>
    <row r="5370" spans="5:7" ht="13.5" thickBot="1" x14ac:dyDescent="0.25">
      <c r="E5370" s="11">
        <v>42306</v>
      </c>
      <c r="F5370">
        <v>1880.08</v>
      </c>
      <c r="G5370">
        <v>6278.8</v>
      </c>
    </row>
    <row r="5371" spans="5:7" ht="13.5" thickBot="1" x14ac:dyDescent="0.25">
      <c r="E5371" s="11">
        <v>42307</v>
      </c>
      <c r="F5371">
        <v>1881.14</v>
      </c>
      <c r="G5371">
        <v>6283.34</v>
      </c>
    </row>
    <row r="5372" spans="5:7" ht="13.5" thickBot="1" x14ac:dyDescent="0.25">
      <c r="E5372" s="11">
        <v>42311</v>
      </c>
      <c r="F5372">
        <v>1884.35</v>
      </c>
      <c r="G5372">
        <v>6293.05</v>
      </c>
    </row>
    <row r="5373" spans="5:7" ht="13.5" thickBot="1" x14ac:dyDescent="0.25">
      <c r="E5373" s="11">
        <v>42312</v>
      </c>
      <c r="F5373">
        <v>1887.11</v>
      </c>
      <c r="G5373">
        <v>6302.26</v>
      </c>
    </row>
    <row r="5374" spans="5:7" ht="13.5" thickBot="1" x14ac:dyDescent="0.25">
      <c r="E5374" s="11">
        <v>42313</v>
      </c>
      <c r="F5374">
        <v>1884.62</v>
      </c>
      <c r="G5374">
        <v>6293.95</v>
      </c>
    </row>
    <row r="5375" spans="5:7" ht="13.5" thickBot="1" x14ac:dyDescent="0.25">
      <c r="E5375" s="11">
        <v>42314</v>
      </c>
      <c r="F5375">
        <v>1875.63</v>
      </c>
      <c r="G5375">
        <v>6263.94</v>
      </c>
    </row>
    <row r="5376" spans="5:7" ht="13.5" thickBot="1" x14ac:dyDescent="0.25">
      <c r="E5376" s="11">
        <v>42317</v>
      </c>
      <c r="F5376">
        <v>1874.37</v>
      </c>
      <c r="G5376">
        <v>6259.73</v>
      </c>
    </row>
    <row r="5377" spans="5:7" ht="13.5" thickBot="1" x14ac:dyDescent="0.25">
      <c r="E5377" s="11">
        <v>42318</v>
      </c>
      <c r="F5377">
        <v>1871.86</v>
      </c>
      <c r="G5377">
        <v>6251.36</v>
      </c>
    </row>
    <row r="5378" spans="5:7" ht="13.5" thickBot="1" x14ac:dyDescent="0.25">
      <c r="E5378" s="11">
        <v>42320</v>
      </c>
      <c r="F5378">
        <v>1859.59</v>
      </c>
      <c r="G5378">
        <v>6240.71</v>
      </c>
    </row>
    <row r="5379" spans="5:7" ht="13.5" thickBot="1" x14ac:dyDescent="0.25">
      <c r="E5379" s="11">
        <v>42321</v>
      </c>
      <c r="F5379">
        <v>1854.88</v>
      </c>
      <c r="G5379">
        <v>6224.9</v>
      </c>
    </row>
    <row r="5380" spans="5:7" ht="13.5" thickBot="1" x14ac:dyDescent="0.25">
      <c r="E5380" s="11">
        <v>42324</v>
      </c>
      <c r="F5380">
        <v>1850.44</v>
      </c>
      <c r="G5380">
        <v>6209.99</v>
      </c>
    </row>
    <row r="5381" spans="5:7" ht="13.5" thickBot="1" x14ac:dyDescent="0.25">
      <c r="E5381" s="11">
        <v>42325</v>
      </c>
      <c r="F5381">
        <v>1841.87</v>
      </c>
      <c r="G5381">
        <v>6181.25</v>
      </c>
    </row>
    <row r="5382" spans="5:7" ht="13.5" thickBot="1" x14ac:dyDescent="0.25">
      <c r="E5382" s="11">
        <v>42326</v>
      </c>
      <c r="F5382">
        <v>1832.22</v>
      </c>
      <c r="G5382">
        <v>6148.85</v>
      </c>
    </row>
    <row r="5383" spans="5:7" ht="13.5" thickBot="1" x14ac:dyDescent="0.25">
      <c r="E5383" s="11">
        <v>42327</v>
      </c>
      <c r="F5383">
        <v>1825.49</v>
      </c>
      <c r="G5383">
        <v>6126.28</v>
      </c>
    </row>
    <row r="5384" spans="5:7" ht="13.5" thickBot="1" x14ac:dyDescent="0.25">
      <c r="E5384" s="11">
        <v>42328</v>
      </c>
      <c r="F5384">
        <v>1816.34</v>
      </c>
      <c r="G5384">
        <v>6095.57</v>
      </c>
    </row>
    <row r="5385" spans="5:7" ht="13.5" thickBot="1" x14ac:dyDescent="0.25">
      <c r="E5385" s="11">
        <v>42331</v>
      </c>
      <c r="F5385">
        <v>1812.74</v>
      </c>
      <c r="G5385">
        <v>6083.48</v>
      </c>
    </row>
    <row r="5386" spans="5:7" ht="13.5" thickBot="1" x14ac:dyDescent="0.25">
      <c r="E5386" s="11">
        <v>42332</v>
      </c>
      <c r="F5386">
        <v>1813.86</v>
      </c>
      <c r="G5386">
        <v>6088.19</v>
      </c>
    </row>
    <row r="5387" spans="5:7" ht="13.5" thickBot="1" x14ac:dyDescent="0.25">
      <c r="E5387" s="11">
        <v>42333</v>
      </c>
      <c r="F5387">
        <v>1818.67</v>
      </c>
      <c r="G5387">
        <v>6104.72</v>
      </c>
    </row>
    <row r="5388" spans="5:7" ht="13.5" thickBot="1" x14ac:dyDescent="0.25">
      <c r="E5388" s="11">
        <v>42334</v>
      </c>
      <c r="F5388">
        <v>1816.28</v>
      </c>
      <c r="G5388">
        <v>6098.08</v>
      </c>
    </row>
    <row r="5389" spans="5:7" ht="13.5" thickBot="1" x14ac:dyDescent="0.25">
      <c r="E5389" s="11">
        <v>42335</v>
      </c>
      <c r="F5389">
        <v>1822.74</v>
      </c>
      <c r="G5389">
        <v>6126.11</v>
      </c>
    </row>
    <row r="5390" spans="5:7" ht="13.5" thickBot="1" x14ac:dyDescent="0.25">
      <c r="E5390" s="11">
        <v>42338</v>
      </c>
      <c r="F5390">
        <v>1819.96</v>
      </c>
      <c r="G5390">
        <v>6121.49</v>
      </c>
    </row>
    <row r="5391" spans="5:7" ht="13.5" thickBot="1" x14ac:dyDescent="0.25">
      <c r="E5391" s="11">
        <v>42339</v>
      </c>
      <c r="F5391">
        <v>1819.16</v>
      </c>
      <c r="G5391">
        <v>6120.27</v>
      </c>
    </row>
    <row r="5392" spans="5:7" ht="13.5" thickBot="1" x14ac:dyDescent="0.25">
      <c r="E5392" s="11">
        <v>42340</v>
      </c>
      <c r="F5392">
        <v>1816.49</v>
      </c>
      <c r="G5392">
        <v>6111.31</v>
      </c>
    </row>
    <row r="5393" spans="5:7" ht="13.5" thickBot="1" x14ac:dyDescent="0.25">
      <c r="E5393" s="11">
        <v>42341</v>
      </c>
      <c r="F5393">
        <v>1816.93</v>
      </c>
      <c r="G5393">
        <v>6112.77</v>
      </c>
    </row>
    <row r="5394" spans="5:7" ht="13.5" thickBot="1" x14ac:dyDescent="0.25">
      <c r="E5394" s="11">
        <v>42342</v>
      </c>
      <c r="F5394">
        <v>1815.24</v>
      </c>
      <c r="G5394">
        <v>6107.09</v>
      </c>
    </row>
    <row r="5395" spans="5:7" ht="13.5" thickBot="1" x14ac:dyDescent="0.25">
      <c r="E5395" s="11">
        <v>42345</v>
      </c>
      <c r="F5395">
        <v>1807.35</v>
      </c>
      <c r="G5395">
        <v>6080.55</v>
      </c>
    </row>
    <row r="5396" spans="5:7" ht="13.5" thickBot="1" x14ac:dyDescent="0.25">
      <c r="E5396" s="11">
        <v>42346</v>
      </c>
      <c r="F5396">
        <v>1803.03</v>
      </c>
      <c r="G5396">
        <v>6066.03</v>
      </c>
    </row>
    <row r="5397" spans="5:7" ht="13.5" thickBot="1" x14ac:dyDescent="0.25">
      <c r="E5397" s="11">
        <v>42347</v>
      </c>
      <c r="F5397">
        <v>1807.97</v>
      </c>
      <c r="G5397">
        <v>6082.65</v>
      </c>
    </row>
    <row r="5398" spans="5:7" ht="13.5" thickBot="1" x14ac:dyDescent="0.25">
      <c r="E5398" s="11">
        <v>42348</v>
      </c>
      <c r="F5398">
        <v>1808.55</v>
      </c>
      <c r="G5398">
        <v>6084.57</v>
      </c>
    </row>
    <row r="5399" spans="5:7" ht="13.5" thickBot="1" x14ac:dyDescent="0.25">
      <c r="E5399" s="11">
        <v>42349</v>
      </c>
      <c r="F5399">
        <v>1810.55</v>
      </c>
      <c r="G5399">
        <v>6091.3</v>
      </c>
    </row>
    <row r="5400" spans="5:7" ht="13.5" thickBot="1" x14ac:dyDescent="0.25">
      <c r="E5400" s="11">
        <v>42352</v>
      </c>
      <c r="F5400">
        <v>1809.99</v>
      </c>
      <c r="G5400">
        <v>6089.43</v>
      </c>
    </row>
    <row r="5401" spans="5:7" ht="13.5" thickBot="1" x14ac:dyDescent="0.25">
      <c r="E5401" s="11">
        <v>42353</v>
      </c>
      <c r="F5401">
        <v>1806.44</v>
      </c>
      <c r="G5401">
        <v>6077.96</v>
      </c>
    </row>
    <row r="5402" spans="5:7" ht="13.5" thickBot="1" x14ac:dyDescent="0.25">
      <c r="E5402" s="11">
        <v>42354</v>
      </c>
      <c r="F5402">
        <v>1804.69</v>
      </c>
      <c r="G5402">
        <v>6072.05</v>
      </c>
    </row>
    <row r="5403" spans="5:7" ht="13.5" thickBot="1" x14ac:dyDescent="0.25">
      <c r="E5403" s="11">
        <v>42355</v>
      </c>
      <c r="F5403">
        <v>1802.85</v>
      </c>
      <c r="G5403">
        <v>6071.71</v>
      </c>
    </row>
    <row r="5404" spans="5:7" ht="13.5" thickBot="1" x14ac:dyDescent="0.25">
      <c r="E5404" s="11">
        <v>42356</v>
      </c>
      <c r="F5404">
        <v>1804.94</v>
      </c>
      <c r="G5404">
        <v>6078.76</v>
      </c>
    </row>
    <row r="5405" spans="5:7" ht="13.5" thickBot="1" x14ac:dyDescent="0.25">
      <c r="E5405" s="11">
        <v>42359</v>
      </c>
      <c r="F5405">
        <v>1805.07</v>
      </c>
      <c r="G5405">
        <v>6079.18</v>
      </c>
    </row>
    <row r="5406" spans="5:7" ht="13.5" thickBot="1" x14ac:dyDescent="0.25">
      <c r="E5406" s="11">
        <v>42360</v>
      </c>
      <c r="F5406">
        <v>1802.73</v>
      </c>
      <c r="G5406">
        <v>6072.23</v>
      </c>
    </row>
    <row r="5407" spans="5:7" ht="13.5" thickBot="1" x14ac:dyDescent="0.25">
      <c r="E5407" s="11">
        <v>42361</v>
      </c>
      <c r="F5407">
        <v>1796.88</v>
      </c>
      <c r="G5407">
        <v>6052.53</v>
      </c>
    </row>
    <row r="5408" spans="5:7" ht="13.5" thickBot="1" x14ac:dyDescent="0.25">
      <c r="E5408" s="11">
        <v>42362</v>
      </c>
      <c r="F5408">
        <v>1792.8</v>
      </c>
      <c r="G5408">
        <v>6038.8</v>
      </c>
    </row>
    <row r="5409" spans="5:7" ht="13.5" thickBot="1" x14ac:dyDescent="0.25">
      <c r="E5409" s="11">
        <v>42366</v>
      </c>
      <c r="F5409">
        <v>1796.99</v>
      </c>
      <c r="G5409">
        <v>6055.36</v>
      </c>
    </row>
    <row r="5410" spans="5:7" ht="13.5" thickBot="1" x14ac:dyDescent="0.25">
      <c r="E5410" s="11">
        <v>42367</v>
      </c>
      <c r="F5410">
        <v>1800.63</v>
      </c>
      <c r="G5410">
        <v>6070.61</v>
      </c>
    </row>
    <row r="5411" spans="5:7" ht="13.5" thickBot="1" x14ac:dyDescent="0.25">
      <c r="E5411" s="11">
        <v>42368</v>
      </c>
      <c r="F5411">
        <v>1810.41</v>
      </c>
      <c r="G5411">
        <v>6103.61</v>
      </c>
    </row>
    <row r="5412" spans="5:7" ht="13.5" thickBot="1" x14ac:dyDescent="0.25">
      <c r="E5412" s="11">
        <v>42369</v>
      </c>
      <c r="F5412">
        <v>1811.07</v>
      </c>
      <c r="G5412">
        <v>6109.19</v>
      </c>
    </row>
    <row r="5413" spans="5:7" ht="13.5" thickBot="1" x14ac:dyDescent="0.25">
      <c r="E5413" s="11">
        <v>42373</v>
      </c>
      <c r="F5413">
        <v>1806.07</v>
      </c>
      <c r="G5413">
        <v>6095.56</v>
      </c>
    </row>
    <row r="5414" spans="5:7" ht="13.5" thickBot="1" x14ac:dyDescent="0.25">
      <c r="E5414" s="11">
        <v>42374</v>
      </c>
      <c r="F5414">
        <v>1804.58</v>
      </c>
      <c r="G5414">
        <v>6090.51</v>
      </c>
    </row>
    <row r="5415" spans="5:7" ht="13.5" thickBot="1" x14ac:dyDescent="0.25">
      <c r="E5415" s="11">
        <v>42375</v>
      </c>
      <c r="F5415">
        <v>1803.39</v>
      </c>
      <c r="G5415">
        <v>6087.1</v>
      </c>
    </row>
    <row r="5416" spans="5:7" ht="13.5" thickBot="1" x14ac:dyDescent="0.25">
      <c r="E5416" s="11">
        <v>42376</v>
      </c>
      <c r="F5416">
        <v>1801.29</v>
      </c>
      <c r="G5416">
        <v>6080.03</v>
      </c>
    </row>
    <row r="5417" spans="5:7" ht="13.5" thickBot="1" x14ac:dyDescent="0.25">
      <c r="E5417" s="11">
        <v>42377</v>
      </c>
      <c r="F5417">
        <v>1800.51</v>
      </c>
      <c r="G5417">
        <v>6082.23</v>
      </c>
    </row>
    <row r="5418" spans="5:7" ht="13.5" thickBot="1" x14ac:dyDescent="0.25">
      <c r="E5418" s="11">
        <v>42380</v>
      </c>
      <c r="F5418">
        <v>1798.43</v>
      </c>
      <c r="G5418">
        <v>6075.19</v>
      </c>
    </row>
    <row r="5419" spans="5:7" ht="13.5" thickBot="1" x14ac:dyDescent="0.25">
      <c r="E5419" s="11">
        <v>42381</v>
      </c>
      <c r="F5419">
        <v>1799.13</v>
      </c>
      <c r="G5419">
        <v>6077.56</v>
      </c>
    </row>
    <row r="5420" spans="5:7" ht="13.5" thickBot="1" x14ac:dyDescent="0.25">
      <c r="E5420" s="11">
        <v>42382</v>
      </c>
      <c r="F5420">
        <v>1805.4</v>
      </c>
      <c r="G5420">
        <v>6098.75</v>
      </c>
    </row>
    <row r="5421" spans="5:7" ht="13.5" thickBot="1" x14ac:dyDescent="0.25">
      <c r="E5421" s="11">
        <v>42383</v>
      </c>
      <c r="F5421">
        <v>1807.9</v>
      </c>
      <c r="G5421">
        <v>6107.19</v>
      </c>
    </row>
    <row r="5422" spans="5:7" ht="13.5" thickBot="1" x14ac:dyDescent="0.25">
      <c r="E5422" s="11">
        <v>42384</v>
      </c>
      <c r="F5422">
        <v>1813.06</v>
      </c>
      <c r="G5422">
        <v>6124.6</v>
      </c>
    </row>
    <row r="5423" spans="5:7" ht="13.5" thickBot="1" x14ac:dyDescent="0.25">
      <c r="E5423" s="11">
        <v>42387</v>
      </c>
      <c r="F5423">
        <v>1817.04</v>
      </c>
      <c r="G5423">
        <v>6139.02</v>
      </c>
    </row>
    <row r="5424" spans="5:7" ht="13.5" thickBot="1" x14ac:dyDescent="0.25">
      <c r="E5424" s="11">
        <v>42388</v>
      </c>
      <c r="F5424">
        <v>1817.61</v>
      </c>
      <c r="G5424">
        <v>6140.94</v>
      </c>
    </row>
    <row r="5425" spans="5:7" ht="13.5" thickBot="1" x14ac:dyDescent="0.25">
      <c r="E5425" s="11">
        <v>42389</v>
      </c>
      <c r="F5425">
        <v>1821.14</v>
      </c>
      <c r="G5425">
        <v>6152.87</v>
      </c>
    </row>
    <row r="5426" spans="5:7" ht="13.5" thickBot="1" x14ac:dyDescent="0.25">
      <c r="E5426" s="11">
        <v>42390</v>
      </c>
      <c r="F5426">
        <v>1815.04</v>
      </c>
      <c r="G5426">
        <v>6132.26</v>
      </c>
    </row>
    <row r="5427" spans="5:7" ht="13.5" thickBot="1" x14ac:dyDescent="0.25">
      <c r="E5427" s="11">
        <v>42391</v>
      </c>
      <c r="F5427">
        <v>1809.41</v>
      </c>
      <c r="G5427">
        <v>6113.22</v>
      </c>
    </row>
    <row r="5428" spans="5:7" ht="13.5" thickBot="1" x14ac:dyDescent="0.25">
      <c r="E5428" s="11">
        <v>42394</v>
      </c>
      <c r="F5428">
        <v>1808.07</v>
      </c>
      <c r="G5428">
        <v>6108.7</v>
      </c>
    </row>
    <row r="5429" spans="5:7" ht="13.5" thickBot="1" x14ac:dyDescent="0.25">
      <c r="E5429" s="11">
        <v>42395</v>
      </c>
      <c r="F5429">
        <v>1807.73</v>
      </c>
      <c r="G5429">
        <v>6107.54</v>
      </c>
    </row>
    <row r="5430" spans="5:7" ht="13.5" thickBot="1" x14ac:dyDescent="0.25">
      <c r="E5430" s="11">
        <v>42396</v>
      </c>
      <c r="F5430">
        <v>1811.4</v>
      </c>
      <c r="G5430">
        <v>6119.95</v>
      </c>
    </row>
    <row r="5431" spans="5:7" ht="13.5" thickBot="1" x14ac:dyDescent="0.25">
      <c r="E5431" s="11">
        <v>42397</v>
      </c>
      <c r="F5431">
        <v>1832.95</v>
      </c>
      <c r="G5431">
        <v>6192.76</v>
      </c>
    </row>
    <row r="5432" spans="5:7" ht="13.5" thickBot="1" x14ac:dyDescent="0.25">
      <c r="E5432" s="11">
        <v>42398</v>
      </c>
      <c r="F5432">
        <v>1843.03</v>
      </c>
      <c r="G5432">
        <v>6226.81</v>
      </c>
    </row>
    <row r="5433" spans="5:7" ht="13.5" thickBot="1" x14ac:dyDescent="0.25">
      <c r="E5433" s="11">
        <v>42402</v>
      </c>
      <c r="F5433">
        <v>1852.76</v>
      </c>
      <c r="G5433">
        <v>6259.69</v>
      </c>
    </row>
    <row r="5434" spans="5:7" ht="13.5" thickBot="1" x14ac:dyDescent="0.25">
      <c r="E5434" s="11">
        <v>42403</v>
      </c>
      <c r="F5434">
        <v>1842.62</v>
      </c>
      <c r="G5434">
        <v>6234.05</v>
      </c>
    </row>
    <row r="5435" spans="5:7" ht="13.5" thickBot="1" x14ac:dyDescent="0.25">
      <c r="E5435" s="11">
        <v>42404</v>
      </c>
      <c r="F5435">
        <v>1841.32</v>
      </c>
      <c r="G5435">
        <v>6229.66</v>
      </c>
    </row>
    <row r="5436" spans="5:7" ht="13.5" thickBot="1" x14ac:dyDescent="0.25">
      <c r="E5436" s="11">
        <v>42405</v>
      </c>
      <c r="F5436">
        <v>1857.27</v>
      </c>
      <c r="G5436">
        <v>6283.63</v>
      </c>
    </row>
    <row r="5437" spans="5:7" ht="13.5" thickBot="1" x14ac:dyDescent="0.25">
      <c r="E5437" s="11">
        <v>42409</v>
      </c>
      <c r="F5437">
        <v>1865.19</v>
      </c>
      <c r="G5437">
        <v>6310.39</v>
      </c>
    </row>
    <row r="5438" spans="5:7" ht="13.5" thickBot="1" x14ac:dyDescent="0.25">
      <c r="E5438" s="11">
        <v>42410</v>
      </c>
      <c r="F5438">
        <v>1877.49</v>
      </c>
      <c r="G5438">
        <v>6352.02</v>
      </c>
    </row>
    <row r="5439" spans="5:7" ht="13.5" thickBot="1" x14ac:dyDescent="0.25">
      <c r="E5439" s="11">
        <v>42411</v>
      </c>
      <c r="F5439">
        <v>1853.84</v>
      </c>
      <c r="G5439">
        <v>6272</v>
      </c>
    </row>
    <row r="5440" spans="5:7" ht="13.5" thickBot="1" x14ac:dyDescent="0.25">
      <c r="E5440" s="11">
        <v>42412</v>
      </c>
      <c r="F5440">
        <v>1853.38</v>
      </c>
      <c r="G5440">
        <v>6270.46</v>
      </c>
    </row>
    <row r="5441" spans="5:7" ht="13.5" thickBot="1" x14ac:dyDescent="0.25">
      <c r="E5441" s="11">
        <v>42415</v>
      </c>
      <c r="F5441">
        <v>1848.71</v>
      </c>
      <c r="G5441">
        <v>6254.66</v>
      </c>
    </row>
    <row r="5442" spans="5:7" ht="13.5" thickBot="1" x14ac:dyDescent="0.25">
      <c r="E5442" s="11">
        <v>42416</v>
      </c>
      <c r="F5442">
        <v>1842.87</v>
      </c>
      <c r="G5442">
        <v>6234.88</v>
      </c>
    </row>
    <row r="5443" spans="5:7" ht="13.5" thickBot="1" x14ac:dyDescent="0.25">
      <c r="E5443" s="11">
        <v>42417</v>
      </c>
      <c r="F5443">
        <v>1841.26</v>
      </c>
      <c r="G5443">
        <v>6230.83</v>
      </c>
    </row>
    <row r="5444" spans="5:7" ht="13.5" thickBot="1" x14ac:dyDescent="0.25">
      <c r="E5444" s="11">
        <v>42418</v>
      </c>
      <c r="F5444">
        <v>1831.44</v>
      </c>
      <c r="G5444">
        <v>6197.6</v>
      </c>
    </row>
    <row r="5445" spans="5:7" ht="13.5" thickBot="1" x14ac:dyDescent="0.25">
      <c r="E5445" s="11">
        <v>42419</v>
      </c>
      <c r="F5445">
        <v>1827.63</v>
      </c>
      <c r="G5445">
        <v>6184.71</v>
      </c>
    </row>
    <row r="5446" spans="5:7" ht="13.5" thickBot="1" x14ac:dyDescent="0.25">
      <c r="E5446" s="11">
        <v>42422</v>
      </c>
      <c r="F5446">
        <v>1818.83</v>
      </c>
      <c r="G5446">
        <v>6154.94</v>
      </c>
    </row>
    <row r="5447" spans="5:7" ht="13.5" thickBot="1" x14ac:dyDescent="0.25">
      <c r="E5447" s="11">
        <v>42423</v>
      </c>
      <c r="F5447">
        <v>1815.36</v>
      </c>
      <c r="G5447">
        <v>6143.19</v>
      </c>
    </row>
    <row r="5448" spans="5:7" ht="13.5" thickBot="1" x14ac:dyDescent="0.25">
      <c r="E5448" s="11">
        <v>42424</v>
      </c>
      <c r="F5448">
        <v>1809.04</v>
      </c>
      <c r="G5448">
        <v>6122.07</v>
      </c>
    </row>
    <row r="5449" spans="5:7" ht="13.5" thickBot="1" x14ac:dyDescent="0.25">
      <c r="E5449" s="11">
        <v>42425</v>
      </c>
      <c r="F5449">
        <v>1802.22</v>
      </c>
      <c r="G5449">
        <v>6098.97</v>
      </c>
    </row>
    <row r="5450" spans="5:7" ht="13.5" thickBot="1" x14ac:dyDescent="0.25">
      <c r="E5450" s="11">
        <v>42426</v>
      </c>
      <c r="F5450">
        <v>1806.29</v>
      </c>
      <c r="G5450">
        <v>6112.76</v>
      </c>
    </row>
    <row r="5451" spans="5:7" ht="13.5" thickBot="1" x14ac:dyDescent="0.25">
      <c r="E5451" s="11">
        <v>42429</v>
      </c>
      <c r="F5451">
        <v>1810.69</v>
      </c>
      <c r="G5451">
        <v>6127.66</v>
      </c>
    </row>
    <row r="5452" spans="5:7" ht="13.5" thickBot="1" x14ac:dyDescent="0.25">
      <c r="E5452" s="11">
        <v>42430</v>
      </c>
      <c r="F5452">
        <v>1811.12</v>
      </c>
      <c r="G5452">
        <v>6129.1</v>
      </c>
    </row>
    <row r="5453" spans="5:7" ht="13.5" thickBot="1" x14ac:dyDescent="0.25">
      <c r="E5453" s="11">
        <v>42431</v>
      </c>
      <c r="F5453">
        <v>1819.26</v>
      </c>
      <c r="G5453">
        <v>6156.67</v>
      </c>
    </row>
    <row r="5454" spans="5:7" ht="13.5" thickBot="1" x14ac:dyDescent="0.25">
      <c r="E5454" s="11">
        <v>42432</v>
      </c>
      <c r="F5454">
        <v>1821.87</v>
      </c>
      <c r="G5454">
        <v>6165.5</v>
      </c>
    </row>
    <row r="5455" spans="5:7" ht="13.5" thickBot="1" x14ac:dyDescent="0.25">
      <c r="E5455" s="11">
        <v>42433</v>
      </c>
      <c r="F5455">
        <v>1820.9</v>
      </c>
      <c r="G5455">
        <v>6162.21</v>
      </c>
    </row>
    <row r="5456" spans="5:7" ht="13.5" thickBot="1" x14ac:dyDescent="0.25">
      <c r="E5456" s="11">
        <v>42437</v>
      </c>
      <c r="F5456">
        <v>1819.66</v>
      </c>
      <c r="G5456">
        <v>6158</v>
      </c>
    </row>
    <row r="5457" spans="5:7" ht="13.5" thickBot="1" x14ac:dyDescent="0.25">
      <c r="E5457" s="11">
        <v>42438</v>
      </c>
      <c r="F5457">
        <v>1818.14</v>
      </c>
      <c r="G5457">
        <v>6157.89</v>
      </c>
    </row>
    <row r="5458" spans="5:7" ht="13.5" thickBot="1" x14ac:dyDescent="0.25">
      <c r="E5458" s="11">
        <v>42439</v>
      </c>
      <c r="F5458">
        <v>1816.35</v>
      </c>
      <c r="G5458">
        <v>6151.81</v>
      </c>
    </row>
    <row r="5459" spans="5:7" ht="13.5" thickBot="1" x14ac:dyDescent="0.25">
      <c r="E5459" s="11">
        <v>42440</v>
      </c>
      <c r="F5459">
        <v>1812.3</v>
      </c>
      <c r="G5459">
        <v>6138.1</v>
      </c>
    </row>
    <row r="5460" spans="5:7" ht="13.5" thickBot="1" x14ac:dyDescent="0.25">
      <c r="E5460" s="11">
        <v>42443</v>
      </c>
      <c r="F5460">
        <v>1809.27</v>
      </c>
      <c r="G5460">
        <v>6127.83</v>
      </c>
    </row>
    <row r="5461" spans="5:7" ht="13.5" thickBot="1" x14ac:dyDescent="0.25">
      <c r="E5461" s="11">
        <v>42444</v>
      </c>
      <c r="F5461">
        <v>1801.94</v>
      </c>
      <c r="G5461">
        <v>6103</v>
      </c>
    </row>
    <row r="5462" spans="5:7" ht="13.5" thickBot="1" x14ac:dyDescent="0.25">
      <c r="E5462" s="11">
        <v>42445</v>
      </c>
      <c r="F5462">
        <v>1800.0145650692261</v>
      </c>
      <c r="G5462">
        <v>6096.4907761292679</v>
      </c>
    </row>
    <row r="5463" spans="5:7" ht="13.5" thickBot="1" x14ac:dyDescent="0.25">
      <c r="E5463" s="11">
        <v>42446</v>
      </c>
      <c r="F5463">
        <v>1796.9402844041504</v>
      </c>
      <c r="G5463">
        <v>6086.0784583171917</v>
      </c>
    </row>
    <row r="5464" spans="5:7" ht="13.5" thickBot="1" x14ac:dyDescent="0.25">
      <c r="E5464" s="11">
        <v>42447</v>
      </c>
      <c r="F5464">
        <v>1791.43</v>
      </c>
      <c r="G5464">
        <v>6067.4</v>
      </c>
    </row>
    <row r="5465" spans="5:7" ht="13.5" thickBot="1" x14ac:dyDescent="0.25">
      <c r="E5465" s="11">
        <v>42450</v>
      </c>
      <c r="F5465">
        <v>1787.24</v>
      </c>
      <c r="G5465">
        <v>6053.21</v>
      </c>
    </row>
    <row r="5466" spans="5:7" ht="13.5" thickBot="1" x14ac:dyDescent="0.25">
      <c r="E5466" s="11">
        <v>42451</v>
      </c>
      <c r="F5466">
        <v>1784.6</v>
      </c>
      <c r="G5466">
        <v>6044.28</v>
      </c>
    </row>
    <row r="5467" spans="5:7" ht="13.5" thickBot="1" x14ac:dyDescent="0.25">
      <c r="E5467" s="11">
        <v>42452</v>
      </c>
      <c r="F5467">
        <v>1784.02</v>
      </c>
      <c r="G5467">
        <v>6042.32</v>
      </c>
    </row>
    <row r="5468" spans="5:7" ht="13.5" thickBot="1" x14ac:dyDescent="0.25">
      <c r="E5468" s="11">
        <v>42453</v>
      </c>
      <c r="F5468">
        <v>1784.13</v>
      </c>
      <c r="G5468">
        <v>6042.69</v>
      </c>
    </row>
    <row r="5469" spans="5:7" ht="13.5" thickBot="1" x14ac:dyDescent="0.25">
      <c r="E5469" s="11">
        <v>42454</v>
      </c>
      <c r="F5469">
        <v>1789.67</v>
      </c>
      <c r="G5469">
        <v>6061.46</v>
      </c>
    </row>
    <row r="5470" spans="5:7" ht="13.5" thickBot="1" x14ac:dyDescent="0.25">
      <c r="E5470" s="11">
        <v>42457</v>
      </c>
      <c r="F5470">
        <v>1800.55</v>
      </c>
      <c r="G5470">
        <v>6098.31</v>
      </c>
    </row>
    <row r="5471" spans="5:7" ht="13.5" thickBot="1" x14ac:dyDescent="0.25">
      <c r="E5471" s="11">
        <v>42458</v>
      </c>
      <c r="F5471">
        <v>1793.94</v>
      </c>
      <c r="G5471">
        <v>6075.9</v>
      </c>
    </row>
    <row r="5472" spans="5:7" ht="13.5" thickBot="1" x14ac:dyDescent="0.25">
      <c r="E5472" s="11">
        <v>42459</v>
      </c>
      <c r="F5472">
        <v>1793.82</v>
      </c>
      <c r="G5472">
        <v>6075.5</v>
      </c>
    </row>
    <row r="5473" spans="5:7" ht="13.5" thickBot="1" x14ac:dyDescent="0.25">
      <c r="E5473" s="11">
        <v>42460</v>
      </c>
      <c r="F5473">
        <v>1797.16</v>
      </c>
      <c r="G5473">
        <v>6088.05</v>
      </c>
    </row>
    <row r="5474" spans="5:7" ht="13.5" thickBot="1" x14ac:dyDescent="0.25">
      <c r="E5474" s="11">
        <v>42461</v>
      </c>
      <c r="F5474">
        <v>1795.9900800162054</v>
      </c>
      <c r="G5474">
        <v>6084.0811537456648</v>
      </c>
    </row>
    <row r="5475" spans="5:7" ht="13.5" thickBot="1" x14ac:dyDescent="0.25">
      <c r="E5475" s="11">
        <v>42464</v>
      </c>
      <c r="F5475">
        <v>1795.3774521583878</v>
      </c>
      <c r="G5475">
        <v>6084.5999405178409</v>
      </c>
    </row>
    <row r="5476" spans="5:7" ht="13.5" thickBot="1" x14ac:dyDescent="0.25">
      <c r="E5476" s="11">
        <v>42465</v>
      </c>
      <c r="F5476">
        <v>1800.56</v>
      </c>
      <c r="G5476">
        <v>6102.15</v>
      </c>
    </row>
    <row r="5477" spans="5:7" ht="13.5" thickBot="1" x14ac:dyDescent="0.25">
      <c r="E5477" s="11">
        <v>42466</v>
      </c>
      <c r="F5477">
        <v>1798.84</v>
      </c>
      <c r="G5477">
        <v>6096.35</v>
      </c>
    </row>
    <row r="5478" spans="5:7" ht="13.5" thickBot="1" x14ac:dyDescent="0.25">
      <c r="E5478" s="11">
        <v>42467</v>
      </c>
      <c r="F5478">
        <v>1791.76</v>
      </c>
      <c r="G5478">
        <v>6072.33</v>
      </c>
    </row>
    <row r="5479" spans="5:7" ht="13.5" thickBot="1" x14ac:dyDescent="0.25">
      <c r="E5479" s="11">
        <v>42471</v>
      </c>
      <c r="F5479">
        <v>1790.54</v>
      </c>
      <c r="G5479">
        <v>6069.88</v>
      </c>
    </row>
    <row r="5480" spans="5:7" ht="13.5" thickBot="1" x14ac:dyDescent="0.25">
      <c r="E5480" s="11">
        <v>42472</v>
      </c>
      <c r="F5480">
        <v>1784.99</v>
      </c>
      <c r="G5480">
        <v>6051.07</v>
      </c>
    </row>
    <row r="5481" spans="5:7" ht="13.5" thickBot="1" x14ac:dyDescent="0.25">
      <c r="E5481" s="11">
        <v>42473</v>
      </c>
      <c r="F5481">
        <v>1786.07</v>
      </c>
      <c r="G5481">
        <v>6053.37</v>
      </c>
    </row>
    <row r="5482" spans="5:7" ht="13.5" thickBot="1" x14ac:dyDescent="0.25">
      <c r="E5482" s="11">
        <v>42474</v>
      </c>
      <c r="F5482">
        <v>1785.67</v>
      </c>
      <c r="G5482">
        <v>6053.37</v>
      </c>
    </row>
    <row r="5483" spans="5:7" ht="13.5" thickBot="1" x14ac:dyDescent="0.25">
      <c r="E5483" s="11">
        <v>42475</v>
      </c>
      <c r="F5483">
        <v>1784.89</v>
      </c>
      <c r="G5483">
        <v>6053.16</v>
      </c>
    </row>
    <row r="5484" spans="5:7" ht="13.5" thickBot="1" x14ac:dyDescent="0.25">
      <c r="E5484" s="11">
        <v>42478</v>
      </c>
      <c r="F5484">
        <v>1778.05</v>
      </c>
      <c r="G5484">
        <v>6029.98</v>
      </c>
    </row>
    <row r="5485" spans="5:7" ht="13.5" thickBot="1" x14ac:dyDescent="0.25">
      <c r="E5485" s="11">
        <v>42479</v>
      </c>
      <c r="F5485">
        <v>1776.81</v>
      </c>
      <c r="G5485">
        <v>6025.78</v>
      </c>
    </row>
    <row r="5486" spans="5:7" ht="13.5" thickBot="1" x14ac:dyDescent="0.25">
      <c r="E5486" s="11">
        <v>42480</v>
      </c>
      <c r="F5486">
        <v>1768.72</v>
      </c>
      <c r="G5486">
        <v>5998.32</v>
      </c>
    </row>
    <row r="5487" spans="5:7" ht="13.5" thickBot="1" x14ac:dyDescent="0.25">
      <c r="E5487" s="11">
        <v>42481</v>
      </c>
      <c r="F5487">
        <v>1767.09</v>
      </c>
      <c r="G5487">
        <v>5992.82</v>
      </c>
    </row>
    <row r="5488" spans="5:7" ht="13.5" thickBot="1" x14ac:dyDescent="0.25">
      <c r="E5488" s="11">
        <v>42482</v>
      </c>
      <c r="F5488">
        <v>1765.78</v>
      </c>
      <c r="G5488">
        <v>5988.35</v>
      </c>
    </row>
    <row r="5489" spans="5:7" ht="13.5" thickBot="1" x14ac:dyDescent="0.25">
      <c r="E5489" s="11">
        <v>42485</v>
      </c>
      <c r="F5489">
        <v>1763.6</v>
      </c>
      <c r="G5489">
        <v>5980.95</v>
      </c>
    </row>
    <row r="5490" spans="5:7" ht="13.5" thickBot="1" x14ac:dyDescent="0.25">
      <c r="E5490" s="11">
        <v>42486</v>
      </c>
      <c r="F5490">
        <v>1765.92</v>
      </c>
      <c r="G5490">
        <v>5988.84</v>
      </c>
    </row>
    <row r="5491" spans="5:7" ht="13.5" thickBot="1" x14ac:dyDescent="0.25">
      <c r="E5491" s="11">
        <v>42487</v>
      </c>
      <c r="F5491">
        <v>1767.18</v>
      </c>
      <c r="G5491">
        <v>5993.11</v>
      </c>
    </row>
    <row r="5492" spans="5:7" ht="13.5" thickBot="1" x14ac:dyDescent="0.25">
      <c r="E5492" s="11">
        <v>42488</v>
      </c>
      <c r="F5492">
        <v>1773.09</v>
      </c>
      <c r="G5492">
        <v>6013.16</v>
      </c>
    </row>
    <row r="5493" spans="5:7" ht="13.5" thickBot="1" x14ac:dyDescent="0.25">
      <c r="E5493" s="11">
        <v>42489</v>
      </c>
      <c r="F5493">
        <v>1781.93</v>
      </c>
      <c r="G5493">
        <v>6043.14</v>
      </c>
    </row>
    <row r="5494" spans="5:7" ht="13.5" thickBot="1" x14ac:dyDescent="0.25">
      <c r="E5494" s="11">
        <v>42492</v>
      </c>
      <c r="F5494">
        <v>1784.7</v>
      </c>
      <c r="G5494">
        <v>6052.52</v>
      </c>
    </row>
    <row r="5495" spans="5:7" ht="13.5" thickBot="1" x14ac:dyDescent="0.25">
      <c r="E5495" s="11">
        <v>42493</v>
      </c>
      <c r="F5495">
        <v>1785.04</v>
      </c>
      <c r="G5495">
        <v>6053.68</v>
      </c>
    </row>
    <row r="5496" spans="5:7" ht="13.5" thickBot="1" x14ac:dyDescent="0.25">
      <c r="E5496" s="11">
        <v>42494</v>
      </c>
      <c r="F5496">
        <v>1786.46</v>
      </c>
      <c r="G5496">
        <v>6058.48</v>
      </c>
    </row>
    <row r="5497" spans="5:7" ht="13.5" thickBot="1" x14ac:dyDescent="0.25">
      <c r="E5497" s="11">
        <v>42495</v>
      </c>
      <c r="F5497">
        <v>1786.07</v>
      </c>
      <c r="G5497">
        <v>6057.16</v>
      </c>
    </row>
    <row r="5498" spans="5:7" ht="13.5" thickBot="1" x14ac:dyDescent="0.25">
      <c r="E5498" s="11">
        <v>42496</v>
      </c>
      <c r="F5498">
        <v>1778.59</v>
      </c>
      <c r="G5498">
        <v>6031.82</v>
      </c>
    </row>
    <row r="5499" spans="5:7" ht="13.5" thickBot="1" x14ac:dyDescent="0.25">
      <c r="E5499" s="11">
        <v>42499</v>
      </c>
      <c r="F5499">
        <v>1778.07</v>
      </c>
      <c r="G5499">
        <v>6030.04</v>
      </c>
    </row>
    <row r="5500" spans="5:7" ht="13.5" thickBot="1" x14ac:dyDescent="0.25">
      <c r="E5500" s="11">
        <v>42500</v>
      </c>
      <c r="F5500">
        <v>1769.72</v>
      </c>
      <c r="G5500">
        <v>6001.73</v>
      </c>
    </row>
    <row r="5501" spans="5:7" ht="13.5" thickBot="1" x14ac:dyDescent="0.25">
      <c r="E5501" s="11">
        <v>42501</v>
      </c>
      <c r="F5501">
        <v>1764.73</v>
      </c>
      <c r="G5501">
        <v>5984.79</v>
      </c>
    </row>
    <row r="5502" spans="5:7" ht="13.5" thickBot="1" x14ac:dyDescent="0.25">
      <c r="E5502" s="11">
        <v>42502</v>
      </c>
      <c r="F5502">
        <v>1763.15</v>
      </c>
      <c r="G5502">
        <v>5979.45</v>
      </c>
    </row>
    <row r="5503" spans="5:7" ht="13.5" thickBot="1" x14ac:dyDescent="0.25">
      <c r="E5503" s="11">
        <v>42503</v>
      </c>
      <c r="F5503">
        <v>1776.64</v>
      </c>
      <c r="G5503">
        <v>6025.19</v>
      </c>
    </row>
    <row r="5504" spans="5:7" ht="13.5" thickBot="1" x14ac:dyDescent="0.25">
      <c r="E5504" s="11">
        <v>42506</v>
      </c>
      <c r="F5504">
        <v>1785.53</v>
      </c>
      <c r="G5504">
        <v>6057.72</v>
      </c>
    </row>
    <row r="5505" spans="5:7" ht="13.5" thickBot="1" x14ac:dyDescent="0.25">
      <c r="E5505" s="11">
        <v>42507</v>
      </c>
      <c r="F5505">
        <v>1780.5</v>
      </c>
      <c r="G5505">
        <v>6040.65</v>
      </c>
    </row>
    <row r="5506" spans="5:7" ht="13.5" thickBot="1" x14ac:dyDescent="0.25">
      <c r="E5506" s="11">
        <v>42508</v>
      </c>
      <c r="F5506">
        <v>1777.34</v>
      </c>
      <c r="G5506">
        <v>6029.95</v>
      </c>
    </row>
    <row r="5507" spans="5:7" ht="13.5" thickBot="1" x14ac:dyDescent="0.25">
      <c r="E5507" s="11">
        <v>42509</v>
      </c>
      <c r="F5507">
        <v>1767.45</v>
      </c>
      <c r="G5507">
        <v>6001.12</v>
      </c>
    </row>
    <row r="5508" spans="5:7" ht="13.5" thickBot="1" x14ac:dyDescent="0.25">
      <c r="E5508" s="11">
        <v>42510</v>
      </c>
      <c r="F5508">
        <v>1759.79</v>
      </c>
      <c r="G5508">
        <v>5975.11</v>
      </c>
    </row>
    <row r="5509" spans="5:7" ht="13.5" thickBot="1" x14ac:dyDescent="0.25">
      <c r="E5509" s="11">
        <v>42513</v>
      </c>
      <c r="F5509">
        <v>1755.06</v>
      </c>
      <c r="G5509">
        <v>5959.03</v>
      </c>
    </row>
    <row r="5510" spans="5:7" ht="13.5" thickBot="1" x14ac:dyDescent="0.25">
      <c r="E5510" s="11">
        <v>42514</v>
      </c>
      <c r="F5510">
        <v>1748.26</v>
      </c>
      <c r="G5510">
        <v>5935.96</v>
      </c>
    </row>
    <row r="5511" spans="5:7" ht="13.5" thickBot="1" x14ac:dyDescent="0.25">
      <c r="E5511" s="11">
        <v>42515</v>
      </c>
      <c r="F5511">
        <v>1747.8</v>
      </c>
      <c r="G5511">
        <v>5934.37</v>
      </c>
    </row>
    <row r="5512" spans="5:7" ht="13.5" thickBot="1" x14ac:dyDescent="0.25">
      <c r="E5512" s="11">
        <v>42516</v>
      </c>
      <c r="F5512">
        <v>1743.68</v>
      </c>
      <c r="G5512">
        <v>5931.23</v>
      </c>
    </row>
    <row r="5513" spans="5:7" ht="13.5" thickBot="1" x14ac:dyDescent="0.25">
      <c r="E5513" s="11">
        <v>42517</v>
      </c>
      <c r="F5513">
        <v>1749.33</v>
      </c>
      <c r="G5513">
        <v>5951.49</v>
      </c>
    </row>
    <row r="5514" spans="5:7" ht="13.5" thickBot="1" x14ac:dyDescent="0.25">
      <c r="E5514" s="11">
        <v>42520</v>
      </c>
      <c r="F5514">
        <v>1744.9</v>
      </c>
      <c r="G5514">
        <v>5937.66</v>
      </c>
    </row>
    <row r="5515" spans="5:7" ht="13.5" thickBot="1" x14ac:dyDescent="0.25">
      <c r="E5515" s="11">
        <v>42521</v>
      </c>
      <c r="F5515">
        <v>1746.53</v>
      </c>
      <c r="G5515">
        <v>5946.21</v>
      </c>
    </row>
    <row r="5516" spans="5:7" ht="13.5" thickBot="1" x14ac:dyDescent="0.25">
      <c r="E5516" s="11">
        <v>42522</v>
      </c>
      <c r="F5516">
        <v>1751.45</v>
      </c>
      <c r="G5516">
        <v>5963.1</v>
      </c>
    </row>
    <row r="5517" spans="5:7" ht="13.5" thickBot="1" x14ac:dyDescent="0.25">
      <c r="E5517" s="11">
        <v>42523</v>
      </c>
      <c r="F5517">
        <v>1755.34</v>
      </c>
      <c r="G5517">
        <v>5976.33</v>
      </c>
    </row>
    <row r="5518" spans="5:7" ht="13.5" thickBot="1" x14ac:dyDescent="0.25">
      <c r="E5518" s="11">
        <v>42524</v>
      </c>
      <c r="F5518">
        <v>1756.11</v>
      </c>
      <c r="G5518">
        <v>5978.96</v>
      </c>
    </row>
    <row r="5519" spans="5:7" ht="13.5" thickBot="1" x14ac:dyDescent="0.25">
      <c r="E5519" s="11">
        <v>42527</v>
      </c>
      <c r="F5519">
        <v>1757.53</v>
      </c>
      <c r="G5519">
        <v>5983.78</v>
      </c>
    </row>
    <row r="5520" spans="5:7" ht="13.5" thickBot="1" x14ac:dyDescent="0.25">
      <c r="E5520" s="11">
        <v>42528</v>
      </c>
      <c r="F5520">
        <v>1756.56</v>
      </c>
      <c r="G5520">
        <v>5988.22</v>
      </c>
    </row>
    <row r="5521" spans="5:7" ht="13.5" thickBot="1" x14ac:dyDescent="0.25">
      <c r="E5521" s="11">
        <v>42529</v>
      </c>
      <c r="F5521">
        <v>1757.04</v>
      </c>
      <c r="G5521">
        <v>5989.85</v>
      </c>
    </row>
    <row r="5522" spans="5:7" ht="13.5" thickBot="1" x14ac:dyDescent="0.25">
      <c r="E5522" s="11">
        <v>42530</v>
      </c>
      <c r="F5522">
        <v>1752.58</v>
      </c>
      <c r="G5522">
        <v>5974.65</v>
      </c>
    </row>
    <row r="5523" spans="5:7" ht="13.5" thickBot="1" x14ac:dyDescent="0.25">
      <c r="E5523" s="11">
        <v>42531</v>
      </c>
      <c r="F5523">
        <v>1755.94</v>
      </c>
      <c r="G5523">
        <v>5986.1</v>
      </c>
    </row>
    <row r="5524" spans="5:7" ht="13.5" thickBot="1" x14ac:dyDescent="0.25">
      <c r="E5524" s="11">
        <v>42534</v>
      </c>
      <c r="F5524">
        <v>1754.12</v>
      </c>
      <c r="G5524">
        <v>5979.9</v>
      </c>
    </row>
    <row r="5525" spans="5:7" ht="13.5" thickBot="1" x14ac:dyDescent="0.25">
      <c r="E5525" s="11">
        <v>42535</v>
      </c>
      <c r="F5525">
        <v>1749.52</v>
      </c>
      <c r="G5525">
        <v>5964.23</v>
      </c>
    </row>
    <row r="5526" spans="5:7" ht="13.5" thickBot="1" x14ac:dyDescent="0.25">
      <c r="E5526" s="11">
        <v>42536</v>
      </c>
      <c r="F5526">
        <v>1749.71</v>
      </c>
      <c r="G5526">
        <v>5964.86</v>
      </c>
    </row>
    <row r="5527" spans="5:7" ht="13.5" thickBot="1" x14ac:dyDescent="0.25">
      <c r="E5527" s="11">
        <v>42537</v>
      </c>
      <c r="F5527">
        <v>1745.96</v>
      </c>
      <c r="G5527">
        <v>5952.09</v>
      </c>
    </row>
    <row r="5528" spans="5:7" ht="13.5" thickBot="1" x14ac:dyDescent="0.25">
      <c r="E5528" s="11">
        <v>42538</v>
      </c>
      <c r="F5528">
        <v>1745.12</v>
      </c>
      <c r="G5528">
        <v>5949.23</v>
      </c>
    </row>
    <row r="5529" spans="5:7" ht="13.5" thickBot="1" x14ac:dyDescent="0.25">
      <c r="E5529" s="11">
        <v>42541</v>
      </c>
      <c r="F5529">
        <v>1746.62</v>
      </c>
      <c r="G5529">
        <v>5954.34</v>
      </c>
    </row>
    <row r="5530" spans="5:7" ht="13.5" thickBot="1" x14ac:dyDescent="0.25">
      <c r="E5530" s="11">
        <v>42542</v>
      </c>
      <c r="F5530">
        <v>1747.14</v>
      </c>
      <c r="G5530">
        <v>5956.12</v>
      </c>
    </row>
    <row r="5531" spans="5:7" ht="13.5" thickBot="1" x14ac:dyDescent="0.25">
      <c r="E5531" s="11">
        <v>42543</v>
      </c>
      <c r="F5531">
        <v>1753.04</v>
      </c>
      <c r="G5531">
        <v>5976.2</v>
      </c>
    </row>
    <row r="5532" spans="5:7" ht="13.5" thickBot="1" x14ac:dyDescent="0.25">
      <c r="E5532" s="11">
        <v>42544</v>
      </c>
      <c r="F5532">
        <v>1757.99</v>
      </c>
      <c r="G5532">
        <v>5993.09</v>
      </c>
    </row>
    <row r="5533" spans="5:7" ht="13.5" thickBot="1" x14ac:dyDescent="0.25">
      <c r="E5533" s="11">
        <v>42545</v>
      </c>
      <c r="F5533">
        <v>1756.09</v>
      </c>
      <c r="G5533">
        <v>5986.63</v>
      </c>
    </row>
    <row r="5534" spans="5:7" ht="13.5" thickBot="1" x14ac:dyDescent="0.25">
      <c r="E5534" s="11">
        <v>42548</v>
      </c>
      <c r="F5534">
        <v>1753.63</v>
      </c>
      <c r="G5534">
        <v>5978.22</v>
      </c>
    </row>
    <row r="5535" spans="5:7" ht="13.5" thickBot="1" x14ac:dyDescent="0.25">
      <c r="E5535" s="11">
        <v>42549</v>
      </c>
      <c r="F5535">
        <v>1751.54</v>
      </c>
      <c r="G5535">
        <v>5971.11</v>
      </c>
    </row>
    <row r="5536" spans="5:7" ht="13.5" thickBot="1" x14ac:dyDescent="0.25">
      <c r="E5536" s="11">
        <v>42550</v>
      </c>
      <c r="F5536">
        <v>1752.03</v>
      </c>
      <c r="G5536">
        <v>5972.77</v>
      </c>
    </row>
    <row r="5537" spans="5:7" ht="13.5" thickBot="1" x14ac:dyDescent="0.25">
      <c r="E5537" s="11">
        <v>42551</v>
      </c>
      <c r="F5537">
        <v>1752.41</v>
      </c>
      <c r="G5537">
        <v>5974.07</v>
      </c>
    </row>
    <row r="5538" spans="5:7" ht="13.5" thickBot="1" x14ac:dyDescent="0.25">
      <c r="E5538" s="11">
        <v>42552</v>
      </c>
      <c r="F5538">
        <v>1752.4</v>
      </c>
      <c r="G5538">
        <v>5974.02</v>
      </c>
    </row>
    <row r="5539" spans="5:7" ht="13.5" thickBot="1" x14ac:dyDescent="0.25">
      <c r="E5539" s="11">
        <v>42555</v>
      </c>
      <c r="F5539">
        <v>1751.12</v>
      </c>
      <c r="G5539">
        <v>5969.67</v>
      </c>
    </row>
    <row r="5540" spans="5:7" ht="13.5" thickBot="1" x14ac:dyDescent="0.25">
      <c r="E5540" s="11">
        <v>42556</v>
      </c>
      <c r="F5540">
        <v>1755.03</v>
      </c>
      <c r="G5540">
        <v>5984.17</v>
      </c>
    </row>
    <row r="5541" spans="5:7" ht="13.5" thickBot="1" x14ac:dyDescent="0.25">
      <c r="E5541" s="11">
        <v>42558</v>
      </c>
      <c r="F5541">
        <v>1761.47</v>
      </c>
      <c r="G5541">
        <v>6006.12</v>
      </c>
    </row>
    <row r="5542" spans="5:7" ht="13.5" thickBot="1" x14ac:dyDescent="0.25">
      <c r="E5542" s="11">
        <v>42559</v>
      </c>
      <c r="F5542">
        <v>1759.11</v>
      </c>
      <c r="G5542">
        <v>5998.08</v>
      </c>
    </row>
    <row r="5543" spans="5:7" ht="13.5" thickBot="1" x14ac:dyDescent="0.25">
      <c r="E5543" s="11">
        <v>42562</v>
      </c>
      <c r="F5543">
        <v>1757.05</v>
      </c>
      <c r="G5543">
        <v>5999.99</v>
      </c>
    </row>
    <row r="5544" spans="5:7" ht="13.5" thickBot="1" x14ac:dyDescent="0.25">
      <c r="E5544" s="11">
        <v>42563</v>
      </c>
      <c r="F5544">
        <v>1747.53</v>
      </c>
      <c r="G5544">
        <v>5999.4</v>
      </c>
    </row>
    <row r="5545" spans="5:7" ht="13.5" thickBot="1" x14ac:dyDescent="0.25">
      <c r="E5545" s="11">
        <v>42564</v>
      </c>
      <c r="F5545">
        <v>1747.58</v>
      </c>
      <c r="G5545">
        <v>5999.59</v>
      </c>
    </row>
    <row r="5546" spans="5:7" ht="13.5" thickBot="1" x14ac:dyDescent="0.25">
      <c r="E5546" s="11">
        <v>42565</v>
      </c>
      <c r="F5546">
        <v>1753.79</v>
      </c>
      <c r="G5546">
        <v>6020.92</v>
      </c>
    </row>
    <row r="5547" spans="5:7" ht="13.5" thickBot="1" x14ac:dyDescent="0.25">
      <c r="E5547" s="11">
        <v>42566</v>
      </c>
      <c r="F5547">
        <v>1751.33</v>
      </c>
      <c r="G5547">
        <v>6015.26</v>
      </c>
    </row>
    <row r="5548" spans="5:7" ht="13.5" thickBot="1" x14ac:dyDescent="0.25">
      <c r="E5548" s="11">
        <v>42569</v>
      </c>
      <c r="F5548">
        <v>1742.09</v>
      </c>
      <c r="G5548">
        <v>5988.34</v>
      </c>
    </row>
    <row r="5549" spans="5:7" ht="13.5" thickBot="1" x14ac:dyDescent="0.25">
      <c r="E5549" s="11">
        <v>42570</v>
      </c>
      <c r="F5549">
        <v>1740.45</v>
      </c>
      <c r="G5549">
        <v>5982.71</v>
      </c>
    </row>
    <row r="5550" spans="5:7" ht="13.5" thickBot="1" x14ac:dyDescent="0.25">
      <c r="E5550" s="11">
        <v>42571</v>
      </c>
      <c r="F5550">
        <v>1742.94</v>
      </c>
      <c r="G5550">
        <v>5991.28</v>
      </c>
    </row>
    <row r="5551" spans="5:7" ht="13.5" thickBot="1" x14ac:dyDescent="0.25">
      <c r="E5551" s="11">
        <v>42572</v>
      </c>
      <c r="F5551">
        <v>1745.33</v>
      </c>
      <c r="G5551">
        <v>5999.49</v>
      </c>
    </row>
    <row r="5552" spans="5:7" ht="13.5" thickBot="1" x14ac:dyDescent="0.25">
      <c r="E5552" s="11">
        <v>42573</v>
      </c>
      <c r="F5552">
        <v>1750</v>
      </c>
      <c r="G5552">
        <v>6015.54</v>
      </c>
    </row>
    <row r="5553" spans="5:7" ht="13.5" thickBot="1" x14ac:dyDescent="0.25">
      <c r="E5553" s="11">
        <v>42576</v>
      </c>
      <c r="F5553">
        <v>1756.08</v>
      </c>
      <c r="G5553">
        <v>6036.42</v>
      </c>
    </row>
    <row r="5554" spans="5:7" ht="13.5" thickBot="1" x14ac:dyDescent="0.25">
      <c r="E5554" s="11">
        <v>42577</v>
      </c>
      <c r="F5554">
        <v>1759.88</v>
      </c>
      <c r="G5554">
        <v>6049.51</v>
      </c>
    </row>
    <row r="5555" spans="5:7" ht="13.5" thickBot="1" x14ac:dyDescent="0.25">
      <c r="E5555" s="11">
        <v>42578</v>
      </c>
      <c r="F5555">
        <v>1777.5</v>
      </c>
      <c r="G5555">
        <v>6110.07</v>
      </c>
    </row>
    <row r="5556" spans="5:7" ht="13.5" thickBot="1" x14ac:dyDescent="0.25">
      <c r="E5556" s="11">
        <v>42579</v>
      </c>
      <c r="F5556">
        <v>1779.81</v>
      </c>
      <c r="G5556">
        <v>6118</v>
      </c>
    </row>
    <row r="5557" spans="5:7" ht="13.5" thickBot="1" x14ac:dyDescent="0.25">
      <c r="E5557" s="11">
        <v>42580</v>
      </c>
      <c r="F5557">
        <v>1787.01</v>
      </c>
      <c r="G5557">
        <v>6142.77</v>
      </c>
    </row>
    <row r="5558" spans="5:7" ht="13.5" thickBot="1" x14ac:dyDescent="0.25">
      <c r="E5558" s="11">
        <v>42583</v>
      </c>
      <c r="F5558">
        <v>1795.43</v>
      </c>
      <c r="G5558">
        <v>6171.7</v>
      </c>
    </row>
    <row r="5559" spans="5:7" ht="13.5" thickBot="1" x14ac:dyDescent="0.25">
      <c r="E5559" s="11">
        <v>42584</v>
      </c>
      <c r="F5559">
        <v>1805.89</v>
      </c>
      <c r="G5559">
        <v>6207.65</v>
      </c>
    </row>
    <row r="5560" spans="5:7" ht="13.5" thickBot="1" x14ac:dyDescent="0.25">
      <c r="E5560" s="11">
        <v>42585</v>
      </c>
      <c r="F5560">
        <v>1818.19</v>
      </c>
      <c r="G5560">
        <v>6249.94</v>
      </c>
    </row>
    <row r="5561" spans="5:7" ht="13.5" thickBot="1" x14ac:dyDescent="0.25">
      <c r="E5561" s="11">
        <v>42586</v>
      </c>
      <c r="F5561">
        <v>1845.63</v>
      </c>
      <c r="G5561">
        <v>6344.25</v>
      </c>
    </row>
    <row r="5562" spans="5:7" ht="13.5" thickBot="1" x14ac:dyDescent="0.25">
      <c r="E5562" s="11">
        <v>42587</v>
      </c>
      <c r="F5562">
        <v>1846.12</v>
      </c>
      <c r="G5562">
        <v>6345.96</v>
      </c>
    </row>
    <row r="5563" spans="5:7" ht="13.5" thickBot="1" x14ac:dyDescent="0.25">
      <c r="E5563" s="11">
        <v>42590</v>
      </c>
      <c r="F5563">
        <v>1846.08</v>
      </c>
      <c r="G5563">
        <v>6345.81</v>
      </c>
    </row>
    <row r="5564" spans="5:7" ht="13.5" thickBot="1" x14ac:dyDescent="0.25">
      <c r="E5564" s="11">
        <v>42591</v>
      </c>
      <c r="F5564">
        <v>1830.23</v>
      </c>
      <c r="G5564">
        <v>6291.31</v>
      </c>
    </row>
    <row r="5565" spans="5:7" ht="13.5" thickBot="1" x14ac:dyDescent="0.25">
      <c r="E5565" s="11">
        <v>42592</v>
      </c>
      <c r="F5565">
        <v>1826.2</v>
      </c>
      <c r="G5565">
        <v>6277.48</v>
      </c>
    </row>
    <row r="5566" spans="5:7" ht="13.5" thickBot="1" x14ac:dyDescent="0.25">
      <c r="E5566" s="11">
        <v>42593</v>
      </c>
      <c r="F5566">
        <v>1826.8</v>
      </c>
      <c r="G5566">
        <v>6279.52</v>
      </c>
    </row>
    <row r="5567" spans="5:7" ht="13.5" thickBot="1" x14ac:dyDescent="0.25">
      <c r="E5567" s="11">
        <v>42594</v>
      </c>
      <c r="F5567">
        <v>1830.35</v>
      </c>
      <c r="G5567">
        <v>6293.22</v>
      </c>
    </row>
    <row r="5568" spans="5:7" ht="13.5" thickBot="1" x14ac:dyDescent="0.25">
      <c r="E5568" s="11">
        <v>42598</v>
      </c>
      <c r="F5568">
        <v>1817</v>
      </c>
      <c r="G5568">
        <v>6247.32</v>
      </c>
    </row>
    <row r="5569" spans="5:7" ht="13.5" thickBot="1" x14ac:dyDescent="0.25">
      <c r="E5569" s="11">
        <v>42599</v>
      </c>
      <c r="F5569">
        <v>1818.54</v>
      </c>
      <c r="G5569">
        <v>6252.61</v>
      </c>
    </row>
    <row r="5570" spans="5:7" ht="13.5" thickBot="1" x14ac:dyDescent="0.25">
      <c r="E5570" s="11">
        <v>42600</v>
      </c>
      <c r="F5570">
        <v>1812.55</v>
      </c>
      <c r="G5570">
        <v>6232.01</v>
      </c>
    </row>
    <row r="5571" spans="5:7" ht="13.5" thickBot="1" x14ac:dyDescent="0.25">
      <c r="E5571" s="11">
        <v>42601</v>
      </c>
      <c r="F5571">
        <v>1810.22</v>
      </c>
      <c r="G5571">
        <v>6224</v>
      </c>
    </row>
    <row r="5572" spans="5:7" ht="13.5" thickBot="1" x14ac:dyDescent="0.25">
      <c r="E5572" s="11">
        <v>42604</v>
      </c>
      <c r="F5572">
        <v>1814.6</v>
      </c>
      <c r="G5572">
        <v>6239.06</v>
      </c>
    </row>
    <row r="5573" spans="5:7" ht="13.5" thickBot="1" x14ac:dyDescent="0.25">
      <c r="E5573" s="11">
        <v>42605</v>
      </c>
      <c r="F5573">
        <v>1813.24</v>
      </c>
      <c r="G5573">
        <v>6234.38</v>
      </c>
    </row>
    <row r="5574" spans="5:7" ht="13.5" thickBot="1" x14ac:dyDescent="0.25">
      <c r="E5574" s="11">
        <v>42606</v>
      </c>
      <c r="F5574">
        <v>1811.94</v>
      </c>
      <c r="G5574">
        <v>6229.92</v>
      </c>
    </row>
    <row r="5575" spans="5:7" ht="13.5" thickBot="1" x14ac:dyDescent="0.25">
      <c r="E5575" s="11">
        <v>42607</v>
      </c>
      <c r="F5575">
        <v>1816.09</v>
      </c>
      <c r="G5575">
        <v>6245.14</v>
      </c>
    </row>
    <row r="5576" spans="5:7" ht="13.5" thickBot="1" x14ac:dyDescent="0.25">
      <c r="E5576" s="11">
        <v>42608</v>
      </c>
      <c r="F5576">
        <v>1818.23</v>
      </c>
      <c r="G5576">
        <v>6252.49</v>
      </c>
    </row>
    <row r="5577" spans="5:7" ht="13.5" thickBot="1" x14ac:dyDescent="0.25">
      <c r="E5577" s="11">
        <v>42611</v>
      </c>
      <c r="F5577">
        <v>1814.24</v>
      </c>
      <c r="G5577">
        <v>6246.21</v>
      </c>
    </row>
    <row r="5578" spans="5:7" ht="13.5" thickBot="1" x14ac:dyDescent="0.25">
      <c r="E5578" s="11">
        <v>42612</v>
      </c>
      <c r="F5578">
        <v>1814.56</v>
      </c>
      <c r="G5578">
        <v>6248.15</v>
      </c>
    </row>
    <row r="5579" spans="5:7" ht="13.5" thickBot="1" x14ac:dyDescent="0.25">
      <c r="E5579" s="11">
        <v>42613</v>
      </c>
      <c r="F5579">
        <v>1813.83</v>
      </c>
      <c r="G5579">
        <v>6245.62</v>
      </c>
    </row>
    <row r="5580" spans="5:7" ht="13.5" thickBot="1" x14ac:dyDescent="0.25">
      <c r="E5580" s="11">
        <v>42614</v>
      </c>
      <c r="F5580">
        <v>1816.76</v>
      </c>
      <c r="G5580">
        <v>6255.71</v>
      </c>
    </row>
    <row r="5581" spans="5:7" ht="13.5" thickBot="1" x14ac:dyDescent="0.25">
      <c r="E5581" s="11">
        <v>42615</v>
      </c>
      <c r="F5581">
        <v>1819.53</v>
      </c>
      <c r="G5581">
        <v>6265.27</v>
      </c>
    </row>
    <row r="5582" spans="5:7" ht="13.5" thickBot="1" x14ac:dyDescent="0.25">
      <c r="E5582" s="11">
        <v>42618</v>
      </c>
      <c r="F5582">
        <v>1816.25</v>
      </c>
      <c r="G5582">
        <v>6253.99</v>
      </c>
    </row>
    <row r="5583" spans="5:7" ht="13.5" thickBot="1" x14ac:dyDescent="0.25">
      <c r="E5583" s="11">
        <v>42620</v>
      </c>
      <c r="F5583">
        <v>1814.56</v>
      </c>
      <c r="G5583">
        <v>6248.16</v>
      </c>
    </row>
    <row r="5584" spans="5:7" ht="13.5" thickBot="1" x14ac:dyDescent="0.25">
      <c r="E5584" s="11">
        <v>42621</v>
      </c>
      <c r="F5584">
        <v>1812.7</v>
      </c>
      <c r="G5584">
        <v>6241.75</v>
      </c>
    </row>
    <row r="5585" spans="5:7" ht="13.5" thickBot="1" x14ac:dyDescent="0.25">
      <c r="E5585" s="11">
        <v>42622</v>
      </c>
      <c r="F5585">
        <v>1810.68</v>
      </c>
      <c r="G5585">
        <v>6234.8</v>
      </c>
    </row>
    <row r="5586" spans="5:7" ht="13.5" thickBot="1" x14ac:dyDescent="0.25">
      <c r="E5586" s="11">
        <v>42625</v>
      </c>
      <c r="F5586">
        <v>1805.1</v>
      </c>
      <c r="G5586">
        <v>6215.57</v>
      </c>
    </row>
    <row r="5587" spans="5:7" ht="13.5" thickBot="1" x14ac:dyDescent="0.25">
      <c r="E5587" s="11">
        <v>42626</v>
      </c>
      <c r="F5587">
        <v>1804.07</v>
      </c>
      <c r="G5587">
        <v>6212.05</v>
      </c>
    </row>
    <row r="5588" spans="5:7" ht="13.5" thickBot="1" x14ac:dyDescent="0.25">
      <c r="E5588" s="11">
        <v>42627</v>
      </c>
      <c r="F5588">
        <v>1797.03</v>
      </c>
      <c r="G5588">
        <v>6189.37</v>
      </c>
    </row>
    <row r="5589" spans="5:7" ht="13.5" thickBot="1" x14ac:dyDescent="0.25">
      <c r="E5589" s="11">
        <v>42628</v>
      </c>
      <c r="F5589">
        <v>1793.18</v>
      </c>
      <c r="G5589">
        <v>6176.12</v>
      </c>
    </row>
    <row r="5590" spans="5:7" ht="13.5" thickBot="1" x14ac:dyDescent="0.25">
      <c r="E5590" s="11">
        <v>42629</v>
      </c>
      <c r="F5590">
        <v>1795.6</v>
      </c>
      <c r="G5590">
        <v>6184.45</v>
      </c>
    </row>
    <row r="5591" spans="5:7" ht="13.5" thickBot="1" x14ac:dyDescent="0.25">
      <c r="E5591" s="11">
        <v>42632</v>
      </c>
      <c r="F5591">
        <v>1794.17</v>
      </c>
      <c r="G5591">
        <v>6179.51</v>
      </c>
    </row>
    <row r="5592" spans="5:7" ht="13.5" thickBot="1" x14ac:dyDescent="0.25">
      <c r="E5592" s="11">
        <v>42633</v>
      </c>
      <c r="F5592">
        <v>1797.49</v>
      </c>
      <c r="G5592">
        <v>6190.94</v>
      </c>
    </row>
    <row r="5593" spans="5:7" ht="13.5" thickBot="1" x14ac:dyDescent="0.25">
      <c r="E5593" s="11">
        <v>42634</v>
      </c>
      <c r="F5593">
        <v>1801.75</v>
      </c>
      <c r="G5593">
        <v>6205.64</v>
      </c>
    </row>
    <row r="5594" spans="5:7" ht="13.5" thickBot="1" x14ac:dyDescent="0.25">
      <c r="E5594" s="11">
        <v>42635</v>
      </c>
      <c r="F5594">
        <v>1803.87</v>
      </c>
      <c r="G5594">
        <v>6212.95</v>
      </c>
    </row>
    <row r="5595" spans="5:7" ht="13.5" thickBot="1" x14ac:dyDescent="0.25">
      <c r="E5595" s="11">
        <v>42636</v>
      </c>
      <c r="F5595">
        <v>1809.13</v>
      </c>
      <c r="G5595">
        <v>6231.05</v>
      </c>
    </row>
    <row r="5596" spans="5:7" ht="13.5" thickBot="1" x14ac:dyDescent="0.25">
      <c r="E5596" s="11">
        <v>42639</v>
      </c>
      <c r="F5596">
        <v>1810.36</v>
      </c>
      <c r="G5596">
        <v>6235.29</v>
      </c>
    </row>
    <row r="5597" spans="5:7" ht="13.5" thickBot="1" x14ac:dyDescent="0.25">
      <c r="E5597" s="11">
        <v>42640</v>
      </c>
      <c r="F5597">
        <v>1815.5</v>
      </c>
      <c r="G5597">
        <v>6252.99</v>
      </c>
    </row>
    <row r="5598" spans="5:7" ht="13.5" thickBot="1" x14ac:dyDescent="0.25">
      <c r="E5598" s="11">
        <v>42641</v>
      </c>
      <c r="F5598">
        <v>1818.67</v>
      </c>
      <c r="G5598">
        <v>6263.92</v>
      </c>
    </row>
    <row r="5599" spans="5:7" ht="13.5" thickBot="1" x14ac:dyDescent="0.25">
      <c r="E5599" s="11">
        <v>42642</v>
      </c>
      <c r="F5599">
        <v>1823.75</v>
      </c>
      <c r="G5599">
        <v>6281.4</v>
      </c>
    </row>
    <row r="5600" spans="5:7" ht="13.5" thickBot="1" x14ac:dyDescent="0.25">
      <c r="E5600" s="11">
        <v>42643</v>
      </c>
      <c r="F5600">
        <v>1829.66</v>
      </c>
      <c r="G5600">
        <v>6301.76</v>
      </c>
    </row>
    <row r="5601" spans="5:7" ht="13.5" thickBot="1" x14ac:dyDescent="0.25">
      <c r="E5601" s="11">
        <v>42646</v>
      </c>
      <c r="F5601">
        <v>1832.49</v>
      </c>
      <c r="G5601">
        <v>6311.51</v>
      </c>
    </row>
    <row r="5602" spans="5:7" ht="13.5" thickBot="1" x14ac:dyDescent="0.25">
      <c r="E5602" s="11">
        <v>42647</v>
      </c>
      <c r="F5602">
        <v>1837.28</v>
      </c>
      <c r="G5602">
        <v>6328.02</v>
      </c>
    </row>
    <row r="5603" spans="5:7" ht="13.5" thickBot="1" x14ac:dyDescent="0.25">
      <c r="E5603" s="11">
        <v>42648</v>
      </c>
      <c r="F5603">
        <v>1837.23</v>
      </c>
      <c r="G5603">
        <v>6327.83</v>
      </c>
    </row>
    <row r="5604" spans="5:7" ht="13.5" thickBot="1" x14ac:dyDescent="0.25">
      <c r="E5604" s="11">
        <v>42649</v>
      </c>
      <c r="F5604">
        <v>1838.16</v>
      </c>
      <c r="G5604">
        <v>6331.02</v>
      </c>
    </row>
    <row r="5605" spans="5:7" ht="13.5" thickBot="1" x14ac:dyDescent="0.25">
      <c r="E5605" s="11">
        <v>42650</v>
      </c>
      <c r="F5605">
        <v>1837.69</v>
      </c>
      <c r="G5605">
        <v>6329.43</v>
      </c>
    </row>
    <row r="5606" spans="5:7" ht="13.5" thickBot="1" x14ac:dyDescent="0.25">
      <c r="E5606" s="11">
        <v>42653</v>
      </c>
      <c r="F5606">
        <v>1837.52</v>
      </c>
      <c r="G5606">
        <v>6328.82</v>
      </c>
    </row>
    <row r="5607" spans="5:7" ht="13.5" thickBot="1" x14ac:dyDescent="0.25">
      <c r="E5607" s="11">
        <v>42654</v>
      </c>
      <c r="F5607">
        <v>1841.02</v>
      </c>
      <c r="G5607">
        <v>6341.15</v>
      </c>
    </row>
    <row r="5608" spans="5:7" ht="13.5" thickBot="1" x14ac:dyDescent="0.25">
      <c r="E5608" s="11">
        <v>42655</v>
      </c>
      <c r="F5608">
        <v>1836.75</v>
      </c>
      <c r="G5608">
        <v>6326.44</v>
      </c>
    </row>
    <row r="5609" spans="5:7" ht="13.5" thickBot="1" x14ac:dyDescent="0.25">
      <c r="E5609" s="11">
        <v>42656</v>
      </c>
      <c r="F5609">
        <v>1829.02</v>
      </c>
      <c r="G5609">
        <v>6299.82</v>
      </c>
    </row>
    <row r="5610" spans="5:7" ht="13.5" thickBot="1" x14ac:dyDescent="0.25">
      <c r="E5610" s="11">
        <v>42657</v>
      </c>
      <c r="F5610">
        <v>1825.85</v>
      </c>
      <c r="G5610">
        <v>6293.2</v>
      </c>
    </row>
    <row r="5611" spans="5:7" ht="13.5" thickBot="1" x14ac:dyDescent="0.25">
      <c r="E5611" s="11">
        <v>42660</v>
      </c>
      <c r="F5611">
        <v>1825.45</v>
      </c>
      <c r="G5611">
        <v>6291.83</v>
      </c>
    </row>
    <row r="5612" spans="5:7" ht="13.5" thickBot="1" x14ac:dyDescent="0.25">
      <c r="E5612" s="11">
        <v>42661</v>
      </c>
      <c r="F5612">
        <v>1822.19</v>
      </c>
      <c r="G5612">
        <v>6281.27</v>
      </c>
    </row>
    <row r="5613" spans="5:7" ht="13.5" thickBot="1" x14ac:dyDescent="0.25">
      <c r="E5613" s="11">
        <v>42662</v>
      </c>
      <c r="F5613">
        <v>1823.32</v>
      </c>
      <c r="G5613">
        <v>6285.17</v>
      </c>
    </row>
    <row r="5614" spans="5:7" ht="13.5" thickBot="1" x14ac:dyDescent="0.25">
      <c r="E5614" s="11">
        <v>42663</v>
      </c>
      <c r="F5614">
        <v>1819.12</v>
      </c>
      <c r="G5614">
        <v>6270.69</v>
      </c>
    </row>
    <row r="5615" spans="5:7" ht="13.5" thickBot="1" x14ac:dyDescent="0.25">
      <c r="E5615" s="11">
        <v>42664</v>
      </c>
      <c r="F5615">
        <v>1820.89</v>
      </c>
      <c r="G5615">
        <v>6276.81</v>
      </c>
    </row>
    <row r="5616" spans="5:7" ht="13.5" thickBot="1" x14ac:dyDescent="0.25">
      <c r="E5616" s="11">
        <v>42667</v>
      </c>
      <c r="F5616">
        <v>1821.07</v>
      </c>
      <c r="G5616">
        <v>6277.41</v>
      </c>
    </row>
    <row r="5617" spans="5:7" ht="13.5" thickBot="1" x14ac:dyDescent="0.25">
      <c r="E5617" s="11">
        <v>42668</v>
      </c>
      <c r="F5617">
        <v>1817.18</v>
      </c>
      <c r="G5617">
        <v>6264.03</v>
      </c>
    </row>
    <row r="5618" spans="5:7" ht="13.5" thickBot="1" x14ac:dyDescent="0.25">
      <c r="E5618" s="11">
        <v>42669</v>
      </c>
      <c r="F5618">
        <v>1818.21</v>
      </c>
      <c r="G5618">
        <v>6267.56</v>
      </c>
    </row>
    <row r="5619" spans="5:7" ht="13.5" thickBot="1" x14ac:dyDescent="0.25">
      <c r="E5619" s="11">
        <v>42670</v>
      </c>
      <c r="F5619">
        <v>1817.483386465721</v>
      </c>
      <c r="G5619">
        <v>6265.0576714902854</v>
      </c>
    </row>
    <row r="5620" spans="5:7" ht="13.5" thickBot="1" x14ac:dyDescent="0.25">
      <c r="E5620" s="11">
        <v>42671</v>
      </c>
      <c r="F5620">
        <v>1815.1</v>
      </c>
      <c r="G5620">
        <v>6256.85</v>
      </c>
    </row>
    <row r="5621" spans="5:7" ht="13.5" thickBot="1" x14ac:dyDescent="0.25">
      <c r="E5621" s="11">
        <v>42674</v>
      </c>
      <c r="F5621">
        <v>1802.35</v>
      </c>
      <c r="G5621">
        <v>6212.91</v>
      </c>
    </row>
    <row r="5622" spans="5:7" ht="13.5" thickBot="1" x14ac:dyDescent="0.25">
      <c r="E5622" s="11">
        <v>42675</v>
      </c>
      <c r="F5622">
        <v>1801.77</v>
      </c>
      <c r="G5622">
        <v>6210.89</v>
      </c>
    </row>
    <row r="5623" spans="5:7" ht="13.5" thickBot="1" x14ac:dyDescent="0.25">
      <c r="E5623" s="11">
        <v>42677</v>
      </c>
      <c r="F5623">
        <v>1798.85</v>
      </c>
      <c r="G5623">
        <v>6200.81</v>
      </c>
    </row>
    <row r="5624" spans="5:7" ht="13.5" thickBot="1" x14ac:dyDescent="0.25">
      <c r="E5624" s="11">
        <v>42678</v>
      </c>
      <c r="F5624">
        <v>1803.98</v>
      </c>
      <c r="G5624">
        <v>6218.51</v>
      </c>
    </row>
    <row r="5625" spans="5:7" ht="13.5" thickBot="1" x14ac:dyDescent="0.25">
      <c r="E5625" s="11">
        <v>42681</v>
      </c>
      <c r="F5625">
        <v>1802.1</v>
      </c>
      <c r="G5625">
        <v>6212.03</v>
      </c>
    </row>
    <row r="5626" spans="5:7" ht="13.5" thickBot="1" x14ac:dyDescent="0.25">
      <c r="E5626" s="11">
        <v>42682</v>
      </c>
      <c r="F5626">
        <v>1809.34</v>
      </c>
      <c r="G5626">
        <v>6236.98</v>
      </c>
    </row>
    <row r="5627" spans="5:7" ht="13.5" thickBot="1" x14ac:dyDescent="0.25">
      <c r="E5627" s="11">
        <v>42683</v>
      </c>
      <c r="F5627">
        <v>1803.53</v>
      </c>
      <c r="G5627">
        <v>6216.96</v>
      </c>
    </row>
    <row r="5628" spans="5:7" ht="13.5" thickBot="1" x14ac:dyDescent="0.25">
      <c r="E5628" s="11">
        <v>42684</v>
      </c>
      <c r="F5628">
        <v>1806.43</v>
      </c>
      <c r="G5628">
        <v>6226.94</v>
      </c>
    </row>
    <row r="5629" spans="5:7" ht="13.5" thickBot="1" x14ac:dyDescent="0.25">
      <c r="E5629" s="11">
        <v>42685</v>
      </c>
      <c r="F5629">
        <v>1797.88</v>
      </c>
      <c r="G5629">
        <v>6230.13</v>
      </c>
    </row>
    <row r="5630" spans="5:7" ht="13.5" thickBot="1" x14ac:dyDescent="0.25">
      <c r="E5630" s="11">
        <v>42688</v>
      </c>
      <c r="F5630">
        <v>1802.6</v>
      </c>
      <c r="G5630">
        <v>6246.47</v>
      </c>
    </row>
    <row r="5631" spans="5:7" ht="13.5" thickBot="1" x14ac:dyDescent="0.25">
      <c r="E5631" s="11">
        <v>42689</v>
      </c>
      <c r="F5631">
        <v>1811.5470307163587</v>
      </c>
      <c r="G5631">
        <v>6277.4828574376343</v>
      </c>
    </row>
    <row r="5632" spans="5:7" ht="13.5" thickBot="1" x14ac:dyDescent="0.25">
      <c r="E5632" s="11">
        <v>42690</v>
      </c>
      <c r="F5632">
        <v>1814.65</v>
      </c>
      <c r="G5632">
        <v>6288.22</v>
      </c>
    </row>
    <row r="5633" spans="5:7" ht="13.5" thickBot="1" x14ac:dyDescent="0.25">
      <c r="E5633" s="11">
        <v>42691</v>
      </c>
      <c r="F5633">
        <v>1818.17</v>
      </c>
      <c r="G5633">
        <v>6300.42</v>
      </c>
    </row>
    <row r="5634" spans="5:7" ht="13.5" thickBot="1" x14ac:dyDescent="0.25">
      <c r="E5634" s="11">
        <v>42692</v>
      </c>
      <c r="F5634">
        <v>1820.76</v>
      </c>
      <c r="G5634">
        <v>6309.4</v>
      </c>
    </row>
    <row r="5635" spans="5:7" ht="13.5" thickBot="1" x14ac:dyDescent="0.25">
      <c r="E5635" s="11">
        <v>42696</v>
      </c>
      <c r="F5635">
        <v>1814.26</v>
      </c>
      <c r="G5635">
        <v>6286.87</v>
      </c>
    </row>
    <row r="5636" spans="5:7" ht="13.5" thickBot="1" x14ac:dyDescent="0.25">
      <c r="E5636" s="11">
        <v>42697</v>
      </c>
      <c r="F5636">
        <v>1808.67</v>
      </c>
      <c r="G5636">
        <v>6267.51</v>
      </c>
    </row>
    <row r="5637" spans="5:7" ht="13.5" thickBot="1" x14ac:dyDescent="0.25">
      <c r="E5637" s="11">
        <v>42698</v>
      </c>
      <c r="F5637">
        <v>1809.85</v>
      </c>
      <c r="G5637">
        <v>6271.62</v>
      </c>
    </row>
    <row r="5638" spans="5:7" ht="13.5" thickBot="1" x14ac:dyDescent="0.25">
      <c r="E5638" s="11">
        <v>42699</v>
      </c>
      <c r="F5638">
        <v>1807.33</v>
      </c>
      <c r="G5638">
        <v>6262.86</v>
      </c>
    </row>
    <row r="5639" spans="5:7" ht="13.5" thickBot="1" x14ac:dyDescent="0.25">
      <c r="E5639" s="11">
        <v>42700</v>
      </c>
      <c r="F5639">
        <v>1804.73</v>
      </c>
      <c r="G5639">
        <v>6255.63</v>
      </c>
    </row>
    <row r="5640" spans="5:7" ht="13.5" thickBot="1" x14ac:dyDescent="0.25">
      <c r="E5640" s="11">
        <v>42702</v>
      </c>
      <c r="F5640">
        <v>1804.44</v>
      </c>
      <c r="G5640">
        <v>6261.8</v>
      </c>
    </row>
    <row r="5641" spans="5:7" ht="13.5" thickBot="1" x14ac:dyDescent="0.25">
      <c r="E5641" s="11">
        <v>42703</v>
      </c>
      <c r="F5641">
        <v>1800.74</v>
      </c>
      <c r="G5641">
        <v>6262.25</v>
      </c>
    </row>
    <row r="5642" spans="5:7" ht="13.5" thickBot="1" x14ac:dyDescent="0.25">
      <c r="E5642" s="11">
        <v>42704</v>
      </c>
      <c r="F5642">
        <v>1802.64</v>
      </c>
      <c r="G5642">
        <v>6270.29</v>
      </c>
    </row>
    <row r="5643" spans="5:7" ht="13.5" thickBot="1" x14ac:dyDescent="0.25">
      <c r="E5643" s="11">
        <v>42705</v>
      </c>
      <c r="F5643">
        <v>1803.01</v>
      </c>
      <c r="G5643">
        <v>6271.57</v>
      </c>
    </row>
    <row r="5644" spans="5:7" ht="13.5" thickBot="1" x14ac:dyDescent="0.25">
      <c r="E5644" s="11">
        <v>42706</v>
      </c>
      <c r="F5644">
        <v>1805.25</v>
      </c>
      <c r="G5644">
        <v>6279.36</v>
      </c>
    </row>
    <row r="5645" spans="5:7" ht="13.5" thickBot="1" x14ac:dyDescent="0.25">
      <c r="E5645" s="11">
        <v>42709</v>
      </c>
      <c r="F5645">
        <v>1806.24</v>
      </c>
      <c r="G5645">
        <v>6282.79</v>
      </c>
    </row>
    <row r="5646" spans="5:7" ht="13.5" thickBot="1" x14ac:dyDescent="0.25">
      <c r="E5646" s="11">
        <v>42710</v>
      </c>
      <c r="F5646">
        <v>1806.81</v>
      </c>
      <c r="G5646">
        <v>6284.8</v>
      </c>
    </row>
    <row r="5647" spans="5:7" ht="13.5" thickBot="1" x14ac:dyDescent="0.25">
      <c r="E5647" s="11">
        <v>42711</v>
      </c>
      <c r="F5647">
        <v>1806.33</v>
      </c>
      <c r="G5647">
        <v>6283.13</v>
      </c>
    </row>
    <row r="5648" spans="5:7" ht="13.5" thickBot="1" x14ac:dyDescent="0.25">
      <c r="E5648" s="11">
        <v>42712</v>
      </c>
      <c r="F5648">
        <v>1806.28</v>
      </c>
      <c r="G5648">
        <v>6288.56</v>
      </c>
    </row>
    <row r="5649" spans="5:7" ht="13.5" thickBot="1" x14ac:dyDescent="0.25">
      <c r="E5649" s="11">
        <v>42713</v>
      </c>
      <c r="F5649">
        <v>1806.55</v>
      </c>
      <c r="G5649">
        <v>6289.52</v>
      </c>
    </row>
    <row r="5650" spans="5:7" ht="13.5" thickBot="1" x14ac:dyDescent="0.25">
      <c r="E5650" s="11">
        <v>42716</v>
      </c>
      <c r="F5650">
        <v>1810.49</v>
      </c>
      <c r="G5650">
        <v>6303.24</v>
      </c>
    </row>
    <row r="5651" spans="5:7" ht="13.5" thickBot="1" x14ac:dyDescent="0.25">
      <c r="E5651" s="11">
        <v>42717</v>
      </c>
      <c r="F5651">
        <v>1810.58</v>
      </c>
      <c r="G5651">
        <v>6303.55</v>
      </c>
    </row>
    <row r="5652" spans="5:7" ht="13.5" thickBot="1" x14ac:dyDescent="0.25">
      <c r="E5652" s="11">
        <v>42718</v>
      </c>
      <c r="F5652">
        <v>1811.94</v>
      </c>
      <c r="G5652">
        <v>6308.27</v>
      </c>
    </row>
    <row r="5653" spans="5:7" ht="13.5" thickBot="1" x14ac:dyDescent="0.25">
      <c r="E5653" s="11">
        <v>42719</v>
      </c>
      <c r="F5653">
        <v>1815.92</v>
      </c>
      <c r="G5653">
        <v>6322.12</v>
      </c>
    </row>
    <row r="5654" spans="5:7" ht="13.5" thickBot="1" x14ac:dyDescent="0.25">
      <c r="E5654" s="11">
        <v>42720</v>
      </c>
      <c r="F5654">
        <v>1812.78</v>
      </c>
      <c r="G5654">
        <v>6311.2</v>
      </c>
    </row>
    <row r="5655" spans="5:7" ht="13.5" thickBot="1" x14ac:dyDescent="0.25">
      <c r="E5655" s="11">
        <v>42723</v>
      </c>
      <c r="F5655">
        <v>1815.74</v>
      </c>
      <c r="G5655">
        <v>6321.51</v>
      </c>
    </row>
    <row r="5656" spans="5:7" ht="13.5" thickBot="1" x14ac:dyDescent="0.25">
      <c r="E5656" s="11">
        <v>42724</v>
      </c>
      <c r="F5656">
        <v>1819.06</v>
      </c>
      <c r="G5656">
        <v>6333.49</v>
      </c>
    </row>
    <row r="5657" spans="5:7" ht="13.5" thickBot="1" x14ac:dyDescent="0.25">
      <c r="E5657" s="11">
        <v>42725</v>
      </c>
      <c r="F5657">
        <v>1817.9</v>
      </c>
      <c r="G5657">
        <v>6329.45</v>
      </c>
    </row>
    <row r="5658" spans="5:7" ht="13.5" thickBot="1" x14ac:dyDescent="0.25">
      <c r="E5658" s="11">
        <v>42726</v>
      </c>
      <c r="F5658">
        <v>1818.36</v>
      </c>
      <c r="G5658">
        <v>6331.5</v>
      </c>
    </row>
    <row r="5659" spans="5:7" ht="13.5" thickBot="1" x14ac:dyDescent="0.25">
      <c r="E5659" s="11">
        <v>42727</v>
      </c>
      <c r="F5659">
        <v>1816.63</v>
      </c>
      <c r="G5659">
        <v>6327.81</v>
      </c>
    </row>
    <row r="5660" spans="5:7" ht="13.5" thickBot="1" x14ac:dyDescent="0.25">
      <c r="E5660" s="11">
        <v>42730</v>
      </c>
      <c r="F5660">
        <v>1814.95</v>
      </c>
      <c r="G5660">
        <v>6322.55</v>
      </c>
    </row>
    <row r="5661" spans="5:7" ht="13.5" thickBot="1" x14ac:dyDescent="0.25">
      <c r="E5661" s="11">
        <v>42731</v>
      </c>
      <c r="F5661">
        <v>1811.44</v>
      </c>
      <c r="G5661">
        <v>6313.75</v>
      </c>
    </row>
    <row r="5662" spans="5:7" ht="13.5" thickBot="1" x14ac:dyDescent="0.25">
      <c r="E5662" s="11">
        <v>42732</v>
      </c>
      <c r="F5662">
        <v>1811.31</v>
      </c>
      <c r="G5662">
        <v>6316.22</v>
      </c>
    </row>
    <row r="5663" spans="5:7" ht="13.5" thickBot="1" x14ac:dyDescent="0.25">
      <c r="E5663" s="11">
        <v>42733</v>
      </c>
      <c r="F5663">
        <v>1812.52</v>
      </c>
      <c r="G5663">
        <v>6320.41</v>
      </c>
    </row>
    <row r="5664" spans="5:7" ht="13.5" thickBot="1" x14ac:dyDescent="0.25">
      <c r="E5664" s="11">
        <v>42734</v>
      </c>
      <c r="F5664">
        <v>1808.37</v>
      </c>
      <c r="G5664">
        <v>6309.09</v>
      </c>
    </row>
    <row r="5665" spans="5:7" ht="13.5" thickBot="1" x14ac:dyDescent="0.25">
      <c r="E5665" s="11">
        <v>42738</v>
      </c>
      <c r="F5665">
        <v>1808.36</v>
      </c>
      <c r="G5665">
        <v>6309.03</v>
      </c>
    </row>
    <row r="5666" spans="5:7" ht="13.5" thickBot="1" x14ac:dyDescent="0.25">
      <c r="E5666" s="11">
        <v>42739</v>
      </c>
      <c r="F5666">
        <v>1807.31</v>
      </c>
      <c r="G5666">
        <v>6305.38</v>
      </c>
    </row>
    <row r="5667" spans="5:7" ht="13.5" thickBot="1" x14ac:dyDescent="0.25">
      <c r="E5667" s="11">
        <v>42740</v>
      </c>
      <c r="F5667">
        <v>1805.07</v>
      </c>
      <c r="G5667">
        <v>6297.55</v>
      </c>
    </row>
    <row r="5668" spans="5:7" ht="13.5" thickBot="1" x14ac:dyDescent="0.25">
      <c r="E5668" s="11">
        <v>42741</v>
      </c>
      <c r="F5668">
        <v>1803.1684934237705</v>
      </c>
      <c r="G5668">
        <v>6290.9226710424919</v>
      </c>
    </row>
    <row r="5669" spans="5:7" ht="13.5" thickBot="1" x14ac:dyDescent="0.25">
      <c r="E5669" s="11">
        <v>42744</v>
      </c>
      <c r="F5669">
        <v>1803.0894305587512</v>
      </c>
      <c r="G5669">
        <v>6290.6468352724005</v>
      </c>
    </row>
    <row r="5670" spans="5:7" ht="13.5" thickBot="1" x14ac:dyDescent="0.25">
      <c r="E5670" s="11">
        <v>42745</v>
      </c>
      <c r="F5670">
        <v>1806.3208842774682</v>
      </c>
      <c r="G5670">
        <v>6301.9207819577159</v>
      </c>
    </row>
    <row r="5671" spans="5:7" ht="13.5" thickBot="1" x14ac:dyDescent="0.25">
      <c r="E5671" s="11">
        <v>42746</v>
      </c>
      <c r="F5671">
        <v>1810.94</v>
      </c>
      <c r="G5671">
        <v>6318.02</v>
      </c>
    </row>
    <row r="5672" spans="5:7" ht="13.5" thickBot="1" x14ac:dyDescent="0.25">
      <c r="E5672" s="11">
        <v>42747</v>
      </c>
      <c r="F5672">
        <v>1809.5</v>
      </c>
      <c r="G5672">
        <v>6314.04</v>
      </c>
    </row>
    <row r="5673" spans="5:7" ht="13.5" thickBot="1" x14ac:dyDescent="0.25">
      <c r="E5673" s="11">
        <v>42748</v>
      </c>
      <c r="F5673">
        <v>1819.68</v>
      </c>
      <c r="G5673">
        <v>6349.39</v>
      </c>
    </row>
    <row r="5674" spans="5:7" ht="13.5" thickBot="1" x14ac:dyDescent="0.25">
      <c r="E5674" s="11">
        <v>42751</v>
      </c>
      <c r="F5674">
        <v>1822.72</v>
      </c>
      <c r="G5674">
        <v>6359.99</v>
      </c>
    </row>
    <row r="5675" spans="5:7" ht="13.5" thickBot="1" x14ac:dyDescent="0.25">
      <c r="E5675" s="11">
        <v>42752</v>
      </c>
      <c r="F5675">
        <v>1837.2</v>
      </c>
      <c r="G5675">
        <v>6410.53</v>
      </c>
    </row>
    <row r="5676" spans="5:7" ht="13.5" thickBot="1" x14ac:dyDescent="0.25">
      <c r="E5676" s="11">
        <v>42753</v>
      </c>
      <c r="F5676">
        <v>1838.8</v>
      </c>
      <c r="G5676">
        <v>6416.1</v>
      </c>
    </row>
    <row r="5677" spans="5:7" ht="13.5" thickBot="1" x14ac:dyDescent="0.25">
      <c r="E5677" s="11">
        <v>42754</v>
      </c>
      <c r="F5677">
        <v>1842.86</v>
      </c>
      <c r="G5677">
        <v>6430.25</v>
      </c>
    </row>
    <row r="5678" spans="5:7" ht="13.5" thickBot="1" x14ac:dyDescent="0.25">
      <c r="E5678" s="11">
        <v>42755</v>
      </c>
      <c r="F5678">
        <v>1843.54</v>
      </c>
      <c r="G5678">
        <v>6432.62</v>
      </c>
    </row>
    <row r="5679" spans="5:7" ht="13.5" thickBot="1" x14ac:dyDescent="0.25">
      <c r="E5679" s="11">
        <v>42758</v>
      </c>
      <c r="F5679">
        <v>1842.65</v>
      </c>
      <c r="G5679">
        <v>6429.51</v>
      </c>
    </row>
    <row r="5680" spans="5:7" ht="13.5" thickBot="1" x14ac:dyDescent="0.25">
      <c r="E5680" s="11">
        <v>42759</v>
      </c>
      <c r="F5680">
        <v>1848.45</v>
      </c>
      <c r="G5680">
        <v>6449.78</v>
      </c>
    </row>
    <row r="5681" spans="5:7" ht="13.5" thickBot="1" x14ac:dyDescent="0.25">
      <c r="E5681" s="11">
        <v>42760</v>
      </c>
      <c r="F5681">
        <v>1856.8</v>
      </c>
      <c r="G5681">
        <v>6478.91</v>
      </c>
    </row>
    <row r="5682" spans="5:7" ht="13.5" thickBot="1" x14ac:dyDescent="0.25">
      <c r="E5682" s="11">
        <v>42761</v>
      </c>
      <c r="F5682">
        <v>1860.78</v>
      </c>
      <c r="G5682">
        <v>6492.79</v>
      </c>
    </row>
    <row r="5683" spans="5:7" ht="13.5" thickBot="1" x14ac:dyDescent="0.25">
      <c r="E5683" s="11">
        <v>42762</v>
      </c>
      <c r="F5683">
        <v>1877.76</v>
      </c>
      <c r="G5683">
        <v>6552.06</v>
      </c>
    </row>
    <row r="5684" spans="5:7" ht="13.5" thickBot="1" x14ac:dyDescent="0.25">
      <c r="E5684" s="11">
        <v>42765</v>
      </c>
      <c r="F5684">
        <v>1879.62</v>
      </c>
      <c r="G5684">
        <v>6558.53</v>
      </c>
    </row>
    <row r="5685" spans="5:7" ht="13.5" thickBot="1" x14ac:dyDescent="0.25">
      <c r="E5685" s="11">
        <v>42766</v>
      </c>
      <c r="F5685">
        <v>1880.9</v>
      </c>
      <c r="G5685">
        <v>6563.01</v>
      </c>
    </row>
    <row r="5686" spans="5:7" ht="13.5" thickBot="1" x14ac:dyDescent="0.25">
      <c r="E5686" s="11">
        <v>42768</v>
      </c>
      <c r="F5686">
        <v>1885.27</v>
      </c>
      <c r="G5686">
        <v>6578.23</v>
      </c>
    </row>
    <row r="5687" spans="5:7" ht="13.5" thickBot="1" x14ac:dyDescent="0.25">
      <c r="E5687" s="11">
        <v>42769</v>
      </c>
      <c r="F5687">
        <v>1888.5</v>
      </c>
      <c r="G5687">
        <v>6590.88</v>
      </c>
    </row>
    <row r="5688" spans="5:7" ht="13.5" thickBot="1" x14ac:dyDescent="0.25">
      <c r="E5688" s="11">
        <v>42772</v>
      </c>
      <c r="F5688">
        <v>1892.28</v>
      </c>
      <c r="G5688">
        <v>6604.06</v>
      </c>
    </row>
    <row r="5689" spans="5:7" ht="13.5" thickBot="1" x14ac:dyDescent="0.25">
      <c r="E5689" s="11">
        <v>42773</v>
      </c>
      <c r="F5689">
        <v>1897.58</v>
      </c>
      <c r="G5689">
        <v>6622.58</v>
      </c>
    </row>
    <row r="5690" spans="5:7" ht="13.5" thickBot="1" x14ac:dyDescent="0.25">
      <c r="E5690" s="11">
        <v>42774</v>
      </c>
      <c r="F5690">
        <v>1893.52</v>
      </c>
      <c r="G5690">
        <v>6608.38</v>
      </c>
    </row>
    <row r="5691" spans="5:7" ht="13.5" thickBot="1" x14ac:dyDescent="0.25">
      <c r="E5691" s="11">
        <v>42776</v>
      </c>
      <c r="F5691">
        <v>1894.01</v>
      </c>
      <c r="G5691">
        <v>6610.12</v>
      </c>
    </row>
    <row r="5692" spans="5:7" ht="13.5" thickBot="1" x14ac:dyDescent="0.25">
      <c r="E5692" s="11">
        <v>42779</v>
      </c>
      <c r="F5692">
        <v>1894.19</v>
      </c>
      <c r="G5692">
        <v>6610.72</v>
      </c>
    </row>
    <row r="5693" spans="5:7" ht="13.5" thickBot="1" x14ac:dyDescent="0.25">
      <c r="E5693" s="11">
        <v>42780</v>
      </c>
      <c r="F5693">
        <v>1910.52</v>
      </c>
      <c r="G5693">
        <v>6667.73</v>
      </c>
    </row>
    <row r="5694" spans="5:7" ht="13.5" thickBot="1" x14ac:dyDescent="0.25">
      <c r="E5694" s="11">
        <v>42781</v>
      </c>
      <c r="F5694">
        <v>1924.67</v>
      </c>
      <c r="G5694">
        <v>6717.09</v>
      </c>
    </row>
    <row r="5695" spans="5:7" ht="13.5" thickBot="1" x14ac:dyDescent="0.25">
      <c r="E5695" s="11">
        <v>42782</v>
      </c>
      <c r="F5695">
        <v>1923.72</v>
      </c>
      <c r="G5695">
        <v>6713.79</v>
      </c>
    </row>
    <row r="5696" spans="5:7" ht="13.5" thickBot="1" x14ac:dyDescent="0.25">
      <c r="E5696" s="11">
        <v>42783</v>
      </c>
      <c r="F5696">
        <v>1926.39</v>
      </c>
      <c r="G5696">
        <v>6723.09</v>
      </c>
    </row>
    <row r="5697" spans="5:7" ht="13.5" thickBot="1" x14ac:dyDescent="0.25">
      <c r="E5697" s="11">
        <v>42786</v>
      </c>
      <c r="F5697">
        <v>1923.24</v>
      </c>
      <c r="G5697">
        <v>6712.12</v>
      </c>
    </row>
    <row r="5698" spans="5:7" ht="13.5" thickBot="1" x14ac:dyDescent="0.25">
      <c r="E5698" s="11">
        <v>42787</v>
      </c>
      <c r="F5698">
        <v>1925.18</v>
      </c>
      <c r="G5698">
        <v>6718.9</v>
      </c>
    </row>
    <row r="5699" spans="5:7" ht="13.5" thickBot="1" x14ac:dyDescent="0.25">
      <c r="E5699" s="11">
        <v>42788</v>
      </c>
      <c r="F5699">
        <v>1925.26</v>
      </c>
      <c r="G5699">
        <v>6719.16</v>
      </c>
    </row>
    <row r="5700" spans="5:7" ht="13.5" thickBot="1" x14ac:dyDescent="0.25">
      <c r="E5700" s="11">
        <v>42789</v>
      </c>
      <c r="F5700">
        <v>1924.61</v>
      </c>
      <c r="G5700">
        <v>6717.14</v>
      </c>
    </row>
    <row r="5701" spans="5:7" ht="13.5" thickBot="1" x14ac:dyDescent="0.25">
      <c r="E5701" s="11">
        <v>42793</v>
      </c>
      <c r="F5701">
        <v>1924.53</v>
      </c>
      <c r="G5701">
        <v>6716.89</v>
      </c>
    </row>
    <row r="5702" spans="5:7" ht="13.5" thickBot="1" x14ac:dyDescent="0.25">
      <c r="E5702" s="11">
        <v>42794</v>
      </c>
      <c r="F5702">
        <v>1922.77</v>
      </c>
      <c r="G5702">
        <v>6710.74</v>
      </c>
    </row>
    <row r="5703" spans="5:7" ht="13.5" thickBot="1" x14ac:dyDescent="0.25">
      <c r="E5703" s="11">
        <v>42795</v>
      </c>
      <c r="F5703">
        <v>1922.16</v>
      </c>
      <c r="G5703">
        <v>6709.51</v>
      </c>
    </row>
    <row r="5704" spans="5:7" ht="13.5" thickBot="1" x14ac:dyDescent="0.25">
      <c r="E5704" s="11">
        <v>42796</v>
      </c>
      <c r="F5704">
        <v>1921.19</v>
      </c>
      <c r="G5704">
        <v>6706.14</v>
      </c>
    </row>
    <row r="5705" spans="5:7" ht="13.5" thickBot="1" x14ac:dyDescent="0.25">
      <c r="E5705" s="11">
        <v>42797</v>
      </c>
      <c r="F5705">
        <v>1917.37</v>
      </c>
      <c r="G5705">
        <v>6692.81</v>
      </c>
    </row>
    <row r="5706" spans="5:7" ht="13.5" thickBot="1" x14ac:dyDescent="0.25">
      <c r="E5706" s="11">
        <v>42800</v>
      </c>
      <c r="F5706">
        <v>1918.24</v>
      </c>
      <c r="G5706">
        <v>6695.82</v>
      </c>
    </row>
    <row r="5707" spans="5:7" ht="13.5" thickBot="1" x14ac:dyDescent="0.25">
      <c r="E5707" s="11">
        <v>42801</v>
      </c>
      <c r="F5707">
        <v>1918.38</v>
      </c>
      <c r="G5707">
        <v>6696.33</v>
      </c>
    </row>
    <row r="5708" spans="5:7" ht="13.5" thickBot="1" x14ac:dyDescent="0.25">
      <c r="E5708" s="11">
        <v>42802</v>
      </c>
      <c r="F5708">
        <v>1916.38</v>
      </c>
      <c r="G5708">
        <v>6693.26</v>
      </c>
    </row>
    <row r="5709" spans="5:7" ht="13.5" thickBot="1" x14ac:dyDescent="0.25">
      <c r="E5709" s="11">
        <v>42803</v>
      </c>
      <c r="F5709">
        <v>1918.37</v>
      </c>
      <c r="G5709">
        <v>6700.2</v>
      </c>
    </row>
    <row r="5710" spans="5:7" ht="13.5" thickBot="1" x14ac:dyDescent="0.25">
      <c r="E5710" s="11">
        <v>42804</v>
      </c>
      <c r="F5710">
        <v>1917.76</v>
      </c>
      <c r="G5710">
        <v>6698.09</v>
      </c>
    </row>
    <row r="5711" spans="5:7" ht="13.5" thickBot="1" x14ac:dyDescent="0.25">
      <c r="E5711" s="11">
        <v>42807</v>
      </c>
      <c r="F5711">
        <v>1917.88</v>
      </c>
      <c r="G5711">
        <v>6698.49</v>
      </c>
    </row>
    <row r="5712" spans="5:7" ht="13.5" thickBot="1" x14ac:dyDescent="0.25">
      <c r="E5712" s="11">
        <v>42808</v>
      </c>
      <c r="F5712">
        <v>1922.29</v>
      </c>
      <c r="G5712">
        <v>6713.88</v>
      </c>
    </row>
    <row r="5713" spans="5:7" ht="13.5" thickBot="1" x14ac:dyDescent="0.25">
      <c r="E5713" s="11">
        <v>42809</v>
      </c>
      <c r="F5713">
        <v>1918.08</v>
      </c>
      <c r="G5713">
        <v>6699.2</v>
      </c>
    </row>
    <row r="5714" spans="5:7" ht="13.5" thickBot="1" x14ac:dyDescent="0.25">
      <c r="E5714" s="11">
        <v>42810</v>
      </c>
      <c r="F5714">
        <v>1916.09</v>
      </c>
      <c r="G5714">
        <v>6692.24</v>
      </c>
    </row>
    <row r="5715" spans="5:7" ht="13.5" thickBot="1" x14ac:dyDescent="0.25">
      <c r="E5715" s="11">
        <v>42811</v>
      </c>
      <c r="F5715">
        <v>1920.26</v>
      </c>
      <c r="G5715">
        <v>6706.82</v>
      </c>
    </row>
    <row r="5716" spans="5:7" ht="13.5" thickBot="1" x14ac:dyDescent="0.25">
      <c r="E5716" s="11">
        <v>42814</v>
      </c>
      <c r="F5716">
        <v>1920.44</v>
      </c>
      <c r="G5716">
        <v>6707.42</v>
      </c>
    </row>
    <row r="5717" spans="5:7" ht="13.5" thickBot="1" x14ac:dyDescent="0.25">
      <c r="E5717" s="11">
        <v>42815</v>
      </c>
      <c r="F5717">
        <v>1922.82</v>
      </c>
      <c r="G5717">
        <v>6715.75</v>
      </c>
    </row>
    <row r="5718" spans="5:7" ht="13.5" thickBot="1" x14ac:dyDescent="0.25">
      <c r="E5718" s="11">
        <v>42816</v>
      </c>
      <c r="F5718">
        <v>1922.67</v>
      </c>
      <c r="G5718">
        <v>6715.22</v>
      </c>
    </row>
    <row r="5719" spans="5:7" ht="13.5" thickBot="1" x14ac:dyDescent="0.25">
      <c r="E5719" s="11">
        <v>42817</v>
      </c>
      <c r="F5719">
        <v>1921.75</v>
      </c>
      <c r="G5719">
        <v>6712.01</v>
      </c>
    </row>
    <row r="5720" spans="5:7" ht="13.5" thickBot="1" x14ac:dyDescent="0.25">
      <c r="E5720" s="11">
        <v>42818</v>
      </c>
      <c r="F5720">
        <v>1923.47</v>
      </c>
      <c r="G5720">
        <v>6718.01</v>
      </c>
    </row>
    <row r="5721" spans="5:7" ht="13.5" thickBot="1" x14ac:dyDescent="0.25">
      <c r="E5721" s="11">
        <v>42821</v>
      </c>
      <c r="F5721">
        <v>1923.73</v>
      </c>
      <c r="G5721">
        <v>6718.93</v>
      </c>
    </row>
    <row r="5722" spans="5:7" ht="13.5" thickBot="1" x14ac:dyDescent="0.25">
      <c r="E5722" s="11">
        <v>42822</v>
      </c>
      <c r="F5722">
        <v>1928.35</v>
      </c>
      <c r="G5722">
        <v>6735.06</v>
      </c>
    </row>
    <row r="5723" spans="5:7" ht="13.5" thickBot="1" x14ac:dyDescent="0.25">
      <c r="E5723" s="11">
        <v>42824</v>
      </c>
      <c r="F5723">
        <v>1930.27</v>
      </c>
      <c r="G5723">
        <v>6741.77</v>
      </c>
    </row>
    <row r="5724" spans="5:7" ht="13.5" thickBot="1" x14ac:dyDescent="0.25">
      <c r="E5724" s="11">
        <v>42825</v>
      </c>
      <c r="F5724">
        <v>1933.37</v>
      </c>
      <c r="G5724">
        <v>6752.61</v>
      </c>
    </row>
    <row r="5725" spans="5:7" ht="13.5" thickBot="1" x14ac:dyDescent="0.25">
      <c r="E5725" s="11">
        <v>42828</v>
      </c>
      <c r="F5725">
        <v>1935.97</v>
      </c>
      <c r="G5725">
        <v>6761.69</v>
      </c>
    </row>
    <row r="5726" spans="5:7" ht="13.5" thickBot="1" x14ac:dyDescent="0.25">
      <c r="E5726" s="11">
        <v>42829</v>
      </c>
      <c r="F5726">
        <v>1941.76</v>
      </c>
      <c r="G5726">
        <v>6781.9</v>
      </c>
    </row>
    <row r="5727" spans="5:7" ht="13.5" thickBot="1" x14ac:dyDescent="0.25">
      <c r="E5727" s="11">
        <v>42830</v>
      </c>
      <c r="F5727">
        <v>1944.03</v>
      </c>
      <c r="G5727">
        <v>6789.81</v>
      </c>
    </row>
    <row r="5728" spans="5:7" ht="13.5" thickBot="1" x14ac:dyDescent="0.25">
      <c r="E5728" s="11">
        <v>42831</v>
      </c>
      <c r="F5728">
        <v>1946.91</v>
      </c>
      <c r="G5728">
        <v>6799.89</v>
      </c>
    </row>
    <row r="5729" spans="5:7" ht="13.5" thickBot="1" x14ac:dyDescent="0.25">
      <c r="E5729" s="11">
        <v>42832</v>
      </c>
      <c r="F5729">
        <v>1953.75</v>
      </c>
      <c r="G5729">
        <v>6823.76</v>
      </c>
    </row>
    <row r="5730" spans="5:7" ht="13.5" thickBot="1" x14ac:dyDescent="0.25">
      <c r="E5730" s="11">
        <v>42835</v>
      </c>
      <c r="F5730">
        <v>1960.32</v>
      </c>
      <c r="G5730">
        <v>6846.71</v>
      </c>
    </row>
    <row r="5731" spans="5:7" ht="13.5" thickBot="1" x14ac:dyDescent="0.25">
      <c r="E5731" s="11">
        <v>42836</v>
      </c>
      <c r="F5731">
        <v>1961.72</v>
      </c>
      <c r="G5731">
        <v>6854.79</v>
      </c>
    </row>
    <row r="5732" spans="5:7" ht="13.5" thickBot="1" x14ac:dyDescent="0.25">
      <c r="E5732" s="11">
        <v>42837</v>
      </c>
      <c r="F5732">
        <v>1976.66</v>
      </c>
      <c r="G5732">
        <v>6909.53</v>
      </c>
    </row>
    <row r="5733" spans="5:7" ht="13.5" thickBot="1" x14ac:dyDescent="0.25">
      <c r="E5733" s="11">
        <v>42838</v>
      </c>
      <c r="F5733">
        <v>1985.2</v>
      </c>
      <c r="G5733">
        <v>6940.43</v>
      </c>
    </row>
    <row r="5734" spans="5:7" ht="13.5" thickBot="1" x14ac:dyDescent="0.25">
      <c r="E5734" s="11">
        <v>42839</v>
      </c>
      <c r="F5734">
        <v>1985.6</v>
      </c>
      <c r="G5734">
        <v>6943.36</v>
      </c>
    </row>
    <row r="5735" spans="5:7" ht="13.5" thickBot="1" x14ac:dyDescent="0.25">
      <c r="E5735" s="11">
        <v>42842</v>
      </c>
      <c r="F5735">
        <v>1986.07</v>
      </c>
      <c r="G5735">
        <v>6945.02</v>
      </c>
    </row>
    <row r="5736" spans="5:7" ht="13.5" thickBot="1" x14ac:dyDescent="0.25">
      <c r="E5736" s="11">
        <v>42843</v>
      </c>
      <c r="F5736">
        <v>1983.85</v>
      </c>
      <c r="G5736">
        <v>6940.26</v>
      </c>
    </row>
    <row r="5737" spans="5:7" ht="13.5" thickBot="1" x14ac:dyDescent="0.25">
      <c r="E5737" s="11">
        <v>42844</v>
      </c>
      <c r="F5737">
        <v>1985.05</v>
      </c>
      <c r="G5737">
        <v>6944.46</v>
      </c>
    </row>
    <row r="5738" spans="5:7" ht="13.5" thickBot="1" x14ac:dyDescent="0.25">
      <c r="E5738" s="11">
        <v>42845</v>
      </c>
      <c r="F5738">
        <v>2004.41</v>
      </c>
      <c r="G5738">
        <v>7012.16</v>
      </c>
    </row>
    <row r="5739" spans="5:7" ht="13.5" thickBot="1" x14ac:dyDescent="0.25">
      <c r="E5739" s="11">
        <v>42846</v>
      </c>
      <c r="F5739">
        <v>2004.47</v>
      </c>
      <c r="G5739">
        <v>7012.39</v>
      </c>
    </row>
    <row r="5740" spans="5:7" ht="13.5" thickBot="1" x14ac:dyDescent="0.25">
      <c r="E5740" s="11">
        <v>42849</v>
      </c>
      <c r="F5740">
        <v>2006.25</v>
      </c>
      <c r="G5740">
        <v>7018.61</v>
      </c>
    </row>
    <row r="5741" spans="5:7" ht="13.5" thickBot="1" x14ac:dyDescent="0.25">
      <c r="E5741" s="11">
        <v>42850</v>
      </c>
      <c r="F5741">
        <v>2008.52</v>
      </c>
      <c r="G5741">
        <v>7026.57</v>
      </c>
    </row>
    <row r="5742" spans="5:7" ht="13.5" thickBot="1" x14ac:dyDescent="0.25">
      <c r="E5742" s="11">
        <v>42851</v>
      </c>
      <c r="F5742">
        <v>2013.51</v>
      </c>
      <c r="G5742">
        <v>7044.03</v>
      </c>
    </row>
    <row r="5743" spans="5:7" ht="13.5" thickBot="1" x14ac:dyDescent="0.25">
      <c r="E5743" s="11">
        <v>42852</v>
      </c>
      <c r="F5743">
        <v>2016</v>
      </c>
      <c r="G5743">
        <v>7052.72</v>
      </c>
    </row>
    <row r="5744" spans="5:7" ht="13.5" thickBot="1" x14ac:dyDescent="0.25">
      <c r="E5744" s="11">
        <v>42853</v>
      </c>
      <c r="F5744">
        <v>2016.94</v>
      </c>
      <c r="G5744">
        <v>7063.56</v>
      </c>
    </row>
    <row r="5745" spans="5:7" ht="13.5" thickBot="1" x14ac:dyDescent="0.25">
      <c r="E5745" s="11">
        <v>42857</v>
      </c>
      <c r="F5745">
        <v>2022.61</v>
      </c>
      <c r="G5745">
        <v>7083.44</v>
      </c>
    </row>
    <row r="5746" spans="5:7" ht="13.5" thickBot="1" x14ac:dyDescent="0.25">
      <c r="E5746" s="11">
        <v>42858</v>
      </c>
      <c r="F5746">
        <v>2021.53</v>
      </c>
      <c r="G5746">
        <v>7079.66</v>
      </c>
    </row>
    <row r="5747" spans="5:7" ht="13.5" thickBot="1" x14ac:dyDescent="0.25">
      <c r="E5747" s="11">
        <v>42859</v>
      </c>
      <c r="F5747">
        <v>2024.52</v>
      </c>
      <c r="G5747">
        <v>7090.1</v>
      </c>
    </row>
    <row r="5748" spans="5:7" ht="13.5" thickBot="1" x14ac:dyDescent="0.25">
      <c r="E5748" s="11">
        <v>42860</v>
      </c>
      <c r="F5748">
        <v>2027.16</v>
      </c>
      <c r="G5748">
        <v>7099.38</v>
      </c>
    </row>
    <row r="5749" spans="5:7" ht="13.5" thickBot="1" x14ac:dyDescent="0.25">
      <c r="E5749" s="11">
        <v>42863</v>
      </c>
      <c r="F5749">
        <v>2025.56</v>
      </c>
      <c r="G5749">
        <v>7098.77</v>
      </c>
    </row>
    <row r="5750" spans="5:7" ht="13.5" thickBot="1" x14ac:dyDescent="0.25">
      <c r="E5750" s="11">
        <v>42864</v>
      </c>
      <c r="F5750">
        <v>2031.11</v>
      </c>
      <c r="G5750">
        <v>7118.22</v>
      </c>
    </row>
    <row r="5751" spans="5:7" ht="13.5" thickBot="1" x14ac:dyDescent="0.25">
      <c r="E5751" s="11">
        <v>42865</v>
      </c>
      <c r="F5751">
        <v>2037.24</v>
      </c>
      <c r="G5751">
        <v>7139.72</v>
      </c>
    </row>
    <row r="5752" spans="5:7" ht="13.5" thickBot="1" x14ac:dyDescent="0.25">
      <c r="E5752" s="11">
        <v>42866</v>
      </c>
      <c r="F5752">
        <v>2047.71</v>
      </c>
      <c r="G5752">
        <v>7176.42</v>
      </c>
    </row>
    <row r="5753" spans="5:7" ht="13.5" thickBot="1" x14ac:dyDescent="0.25">
      <c r="E5753" s="11">
        <v>42867</v>
      </c>
      <c r="F5753">
        <v>2058.16</v>
      </c>
      <c r="G5753">
        <v>7213.02</v>
      </c>
    </row>
    <row r="5754" spans="5:7" ht="13.5" thickBot="1" x14ac:dyDescent="0.25">
      <c r="E5754" s="11">
        <v>42870</v>
      </c>
      <c r="F5754">
        <v>2046.07</v>
      </c>
      <c r="G5754">
        <v>7170.66</v>
      </c>
    </row>
    <row r="5755" spans="5:7" ht="13.5" thickBot="1" x14ac:dyDescent="0.25">
      <c r="E5755" s="11">
        <v>42871</v>
      </c>
      <c r="F5755">
        <v>2040.98</v>
      </c>
      <c r="G5755">
        <v>7152.83</v>
      </c>
    </row>
    <row r="5756" spans="5:7" ht="13.5" thickBot="1" x14ac:dyDescent="0.25">
      <c r="E5756" s="11">
        <v>42872</v>
      </c>
      <c r="F5756">
        <v>2046.7</v>
      </c>
      <c r="G5756">
        <v>7172.88</v>
      </c>
    </row>
    <row r="5757" spans="5:7" ht="13.5" thickBot="1" x14ac:dyDescent="0.25">
      <c r="E5757" s="11">
        <v>42873</v>
      </c>
      <c r="F5757">
        <v>2048.34</v>
      </c>
      <c r="G5757">
        <v>7178.62</v>
      </c>
    </row>
    <row r="5758" spans="5:7" ht="13.5" thickBot="1" x14ac:dyDescent="0.25">
      <c r="E5758" s="11">
        <v>42874</v>
      </c>
      <c r="F5758">
        <v>2070.94</v>
      </c>
      <c r="G5758">
        <v>7257.82</v>
      </c>
    </row>
    <row r="5759" spans="5:7" ht="13.5" thickBot="1" x14ac:dyDescent="0.25">
      <c r="E5759" s="11">
        <v>42877</v>
      </c>
      <c r="F5759">
        <v>2072.2800000000002</v>
      </c>
      <c r="G5759">
        <v>7263.49</v>
      </c>
    </row>
    <row r="5760" spans="5:7" ht="13.5" thickBot="1" x14ac:dyDescent="0.25">
      <c r="E5760" s="11">
        <v>42878</v>
      </c>
      <c r="F5760">
        <v>2070.36</v>
      </c>
      <c r="G5760">
        <v>7259.29</v>
      </c>
    </row>
    <row r="5761" spans="5:7" ht="13.5" thickBot="1" x14ac:dyDescent="0.25">
      <c r="E5761" s="11">
        <v>42879</v>
      </c>
      <c r="F5761">
        <v>2062.56</v>
      </c>
      <c r="G5761">
        <v>7231.97</v>
      </c>
    </row>
    <row r="5762" spans="5:7" ht="13.5" thickBot="1" x14ac:dyDescent="0.25">
      <c r="E5762" s="11">
        <v>42880</v>
      </c>
      <c r="F5762">
        <v>2067.71</v>
      </c>
      <c r="G5762">
        <v>7250</v>
      </c>
    </row>
    <row r="5763" spans="5:7" ht="13.5" thickBot="1" x14ac:dyDescent="0.25">
      <c r="E5763" s="11">
        <v>42881</v>
      </c>
      <c r="F5763">
        <v>2064.75</v>
      </c>
      <c r="G5763">
        <v>7252.15</v>
      </c>
    </row>
    <row r="5764" spans="5:7" ht="13.5" thickBot="1" x14ac:dyDescent="0.25">
      <c r="E5764" s="11">
        <v>42884</v>
      </c>
      <c r="F5764">
        <v>2061.6799999999998</v>
      </c>
      <c r="G5764">
        <v>7248.53</v>
      </c>
    </row>
    <row r="5765" spans="5:7" ht="13.5" thickBot="1" x14ac:dyDescent="0.25">
      <c r="E5765" s="11">
        <v>42885</v>
      </c>
      <c r="F5765">
        <v>2072.17</v>
      </c>
      <c r="G5765">
        <v>7285.81</v>
      </c>
    </row>
    <row r="5766" spans="5:7" ht="13.5" thickBot="1" x14ac:dyDescent="0.25">
      <c r="E5766" s="11">
        <v>42886</v>
      </c>
      <c r="F5766">
        <v>2075.12</v>
      </c>
      <c r="G5766">
        <v>7296.2</v>
      </c>
    </row>
    <row r="5767" spans="5:7" ht="13.5" thickBot="1" x14ac:dyDescent="0.25">
      <c r="E5767" s="11">
        <v>42887</v>
      </c>
      <c r="F5767">
        <v>2076</v>
      </c>
      <c r="G5767">
        <v>7299.29</v>
      </c>
    </row>
    <row r="5768" spans="5:7" ht="13.5" thickBot="1" x14ac:dyDescent="0.25">
      <c r="E5768" s="11">
        <v>42888</v>
      </c>
      <c r="F5768">
        <v>2076.4299999999998</v>
      </c>
      <c r="G5768">
        <v>7300.8</v>
      </c>
    </row>
    <row r="5769" spans="5:7" ht="13.5" thickBot="1" x14ac:dyDescent="0.25">
      <c r="E5769" s="11">
        <v>42891</v>
      </c>
      <c r="F5769">
        <v>2079.67</v>
      </c>
      <c r="G5769">
        <v>7312.2</v>
      </c>
    </row>
    <row r="5770" spans="5:7" ht="13.5" thickBot="1" x14ac:dyDescent="0.25">
      <c r="E5770" s="11">
        <v>42892</v>
      </c>
      <c r="F5770">
        <v>2087.71</v>
      </c>
      <c r="G5770">
        <v>7340.46</v>
      </c>
    </row>
    <row r="5771" spans="5:7" ht="13.5" thickBot="1" x14ac:dyDescent="0.25">
      <c r="E5771" s="11">
        <v>42893</v>
      </c>
      <c r="F5771">
        <v>2087.48</v>
      </c>
      <c r="G5771">
        <v>7339.67</v>
      </c>
    </row>
    <row r="5772" spans="5:7" ht="13.5" thickBot="1" x14ac:dyDescent="0.25">
      <c r="E5772" s="11">
        <v>42894</v>
      </c>
      <c r="F5772">
        <v>2087.09</v>
      </c>
      <c r="G5772">
        <v>7338.28</v>
      </c>
    </row>
    <row r="5773" spans="5:7" ht="13.5" thickBot="1" x14ac:dyDescent="0.25">
      <c r="E5773" s="11">
        <v>42895</v>
      </c>
      <c r="F5773">
        <v>2086.98</v>
      </c>
      <c r="G5773">
        <v>7337.89</v>
      </c>
    </row>
    <row r="5774" spans="5:7" ht="13.5" thickBot="1" x14ac:dyDescent="0.25">
      <c r="E5774" s="11">
        <v>42898</v>
      </c>
      <c r="F5774">
        <v>2075.5700000000002</v>
      </c>
      <c r="G5774">
        <v>7297.78</v>
      </c>
    </row>
    <row r="5775" spans="5:7" ht="13.5" thickBot="1" x14ac:dyDescent="0.25">
      <c r="E5775" s="11">
        <v>42899</v>
      </c>
      <c r="F5775">
        <v>2074.9699999999998</v>
      </c>
      <c r="G5775">
        <v>7303.26</v>
      </c>
    </row>
    <row r="5776" spans="5:7" ht="13.5" thickBot="1" x14ac:dyDescent="0.25">
      <c r="E5776" s="11">
        <v>42900</v>
      </c>
      <c r="F5776">
        <v>2076.14</v>
      </c>
      <c r="G5776">
        <v>7307.38</v>
      </c>
    </row>
    <row r="5777" spans="5:7" ht="13.5" thickBot="1" x14ac:dyDescent="0.25">
      <c r="E5777" s="11">
        <v>42901</v>
      </c>
      <c r="F5777">
        <v>2081.75</v>
      </c>
      <c r="G5777">
        <v>7327.11</v>
      </c>
    </row>
    <row r="5778" spans="5:7" ht="13.5" thickBot="1" x14ac:dyDescent="0.25">
      <c r="E5778" s="11">
        <v>42902</v>
      </c>
      <c r="F5778">
        <v>2080.6799999999998</v>
      </c>
      <c r="G5778">
        <v>7323.37</v>
      </c>
    </row>
    <row r="5779" spans="5:7" ht="13.5" thickBot="1" x14ac:dyDescent="0.25">
      <c r="E5779" s="11">
        <v>42905</v>
      </c>
      <c r="F5779">
        <v>2085.7199999999998</v>
      </c>
      <c r="G5779">
        <v>7341.12</v>
      </c>
    </row>
    <row r="5780" spans="5:7" ht="13.5" thickBot="1" x14ac:dyDescent="0.25">
      <c r="E5780" s="11">
        <v>42906</v>
      </c>
      <c r="F5780">
        <v>2092.04</v>
      </c>
      <c r="G5780">
        <v>7363.36</v>
      </c>
    </row>
    <row r="5781" spans="5:7" ht="13.5" thickBot="1" x14ac:dyDescent="0.25">
      <c r="E5781" s="11">
        <v>42907</v>
      </c>
      <c r="F5781">
        <v>2098.1999999999998</v>
      </c>
      <c r="G5781">
        <v>7385.02</v>
      </c>
    </row>
    <row r="5782" spans="5:7" ht="13.5" thickBot="1" x14ac:dyDescent="0.25">
      <c r="E5782" s="11">
        <v>42908</v>
      </c>
      <c r="F5782">
        <v>2107.37</v>
      </c>
      <c r="G5782">
        <v>7417.32</v>
      </c>
    </row>
    <row r="5783" spans="5:7" ht="13.5" thickBot="1" x14ac:dyDescent="0.25">
      <c r="E5783" s="11">
        <v>42909</v>
      </c>
      <c r="F5783">
        <v>2111.36</v>
      </c>
      <c r="G5783">
        <v>7431.35</v>
      </c>
    </row>
    <row r="5784" spans="5:7" ht="13.5" thickBot="1" x14ac:dyDescent="0.25">
      <c r="E5784" s="11">
        <v>42913</v>
      </c>
      <c r="F5784">
        <v>2115.42</v>
      </c>
      <c r="G5784">
        <v>7445.65</v>
      </c>
    </row>
    <row r="5785" spans="5:7" ht="13.5" thickBot="1" x14ac:dyDescent="0.25">
      <c r="E5785" s="11">
        <v>42914</v>
      </c>
      <c r="F5785">
        <v>2129.19</v>
      </c>
      <c r="G5785">
        <v>7494.11</v>
      </c>
    </row>
    <row r="5786" spans="5:7" ht="13.5" thickBot="1" x14ac:dyDescent="0.25">
      <c r="E5786" s="11">
        <v>42915</v>
      </c>
      <c r="F5786">
        <v>2130.7199999999998</v>
      </c>
      <c r="G5786">
        <v>7499.49</v>
      </c>
    </row>
    <row r="5787" spans="5:7" ht="13.5" thickBot="1" x14ac:dyDescent="0.25">
      <c r="E5787" s="11">
        <v>42916</v>
      </c>
      <c r="F5787">
        <v>2122.91</v>
      </c>
      <c r="G5787">
        <v>7472</v>
      </c>
    </row>
    <row r="5788" spans="5:7" ht="13.5" thickBot="1" x14ac:dyDescent="0.25">
      <c r="E5788" s="11">
        <v>42919</v>
      </c>
      <c r="F5788">
        <v>2129.9899999999998</v>
      </c>
      <c r="G5788">
        <v>7496.93</v>
      </c>
    </row>
    <row r="5789" spans="5:7" ht="13.5" thickBot="1" x14ac:dyDescent="0.25">
      <c r="E5789" s="11">
        <v>42920</v>
      </c>
      <c r="F5789">
        <v>2130.54</v>
      </c>
      <c r="G5789">
        <v>7498.86</v>
      </c>
    </row>
    <row r="5790" spans="5:7" ht="13.5" thickBot="1" x14ac:dyDescent="0.25">
      <c r="E5790" s="11">
        <v>42921</v>
      </c>
      <c r="F5790">
        <v>2131.2199999999998</v>
      </c>
      <c r="G5790">
        <v>7501.25</v>
      </c>
    </row>
    <row r="5791" spans="5:7" ht="13.5" thickBot="1" x14ac:dyDescent="0.25">
      <c r="E5791" s="11">
        <v>42922</v>
      </c>
      <c r="F5791">
        <v>2128.2399999999998</v>
      </c>
      <c r="G5791">
        <v>7490.77</v>
      </c>
    </row>
    <row r="5792" spans="5:7" ht="13.5" thickBot="1" x14ac:dyDescent="0.25">
      <c r="E5792" s="11">
        <v>42923</v>
      </c>
      <c r="F5792">
        <v>2135.16</v>
      </c>
      <c r="G5792">
        <v>7519.57</v>
      </c>
    </row>
    <row r="5793" spans="5:7" ht="13.5" thickBot="1" x14ac:dyDescent="0.25">
      <c r="E5793" s="11">
        <v>42926</v>
      </c>
      <c r="F5793">
        <v>2132.84</v>
      </c>
      <c r="G5793">
        <v>7511.4</v>
      </c>
    </row>
    <row r="5794" spans="5:7" ht="13.5" thickBot="1" x14ac:dyDescent="0.25">
      <c r="E5794" s="11">
        <v>42927</v>
      </c>
      <c r="F5794">
        <v>2140.98</v>
      </c>
      <c r="G5794">
        <v>7574.06</v>
      </c>
    </row>
    <row r="5795" spans="5:7" ht="13.5" thickBot="1" x14ac:dyDescent="0.25">
      <c r="E5795" s="11">
        <v>42928</v>
      </c>
      <c r="F5795">
        <v>2151.94</v>
      </c>
      <c r="G5795">
        <v>7612.82</v>
      </c>
    </row>
    <row r="5796" spans="5:7" ht="13.5" thickBot="1" x14ac:dyDescent="0.25">
      <c r="E5796" s="11">
        <v>42929</v>
      </c>
      <c r="F5796">
        <v>2158.7399999999998</v>
      </c>
      <c r="G5796">
        <v>7642.11</v>
      </c>
    </row>
    <row r="5797" spans="5:7" ht="13.5" thickBot="1" x14ac:dyDescent="0.25">
      <c r="E5797" s="11">
        <v>42930</v>
      </c>
      <c r="F5797">
        <v>2158.61</v>
      </c>
      <c r="G5797">
        <v>7641.65</v>
      </c>
    </row>
    <row r="5798" spans="5:7" ht="13.5" thickBot="1" x14ac:dyDescent="0.25">
      <c r="E5798" s="11">
        <v>42933</v>
      </c>
      <c r="F5798">
        <v>2163.37</v>
      </c>
      <c r="G5798">
        <v>7664.38</v>
      </c>
    </row>
    <row r="5799" spans="5:7" ht="13.5" thickBot="1" x14ac:dyDescent="0.25">
      <c r="E5799" s="11">
        <v>42934</v>
      </c>
      <c r="F5799">
        <v>2168.31</v>
      </c>
      <c r="G5799">
        <v>7681.85</v>
      </c>
    </row>
    <row r="5800" spans="5:7" ht="13.5" thickBot="1" x14ac:dyDescent="0.25">
      <c r="E5800" s="11">
        <v>42935</v>
      </c>
      <c r="F5800">
        <v>2175.71</v>
      </c>
      <c r="G5800">
        <v>7708.08</v>
      </c>
    </row>
    <row r="5801" spans="5:7" ht="13.5" thickBot="1" x14ac:dyDescent="0.25">
      <c r="E5801" s="11">
        <v>42936</v>
      </c>
      <c r="F5801">
        <v>2174.6</v>
      </c>
      <c r="G5801">
        <v>7704.16</v>
      </c>
    </row>
    <row r="5802" spans="5:7" ht="13.5" thickBot="1" x14ac:dyDescent="0.25">
      <c r="E5802" s="11">
        <v>42937</v>
      </c>
      <c r="F5802">
        <v>2168.12</v>
      </c>
      <c r="G5802">
        <v>7681.2</v>
      </c>
    </row>
    <row r="5803" spans="5:7" ht="13.5" thickBot="1" x14ac:dyDescent="0.25">
      <c r="E5803" s="11">
        <v>42940</v>
      </c>
      <c r="F5803">
        <v>2172.2800000000002</v>
      </c>
      <c r="G5803">
        <v>7695.95</v>
      </c>
    </row>
    <row r="5804" spans="5:7" ht="13.5" thickBot="1" x14ac:dyDescent="0.25">
      <c r="E5804" s="11">
        <v>42941</v>
      </c>
      <c r="F5804">
        <v>2185.64</v>
      </c>
      <c r="G5804">
        <v>7743.25</v>
      </c>
    </row>
    <row r="5805" spans="5:7" ht="13.5" thickBot="1" x14ac:dyDescent="0.25">
      <c r="E5805" s="11">
        <v>42942</v>
      </c>
      <c r="F5805">
        <v>2187.2800000000002</v>
      </c>
      <c r="G5805">
        <v>7749.08</v>
      </c>
    </row>
    <row r="5806" spans="5:7" ht="13.5" thickBot="1" x14ac:dyDescent="0.25">
      <c r="E5806" s="11">
        <v>42943</v>
      </c>
      <c r="F5806">
        <v>2206.5300000000002</v>
      </c>
      <c r="G5806">
        <v>7817.25</v>
      </c>
    </row>
    <row r="5807" spans="5:7" ht="13.5" thickBot="1" x14ac:dyDescent="0.25">
      <c r="E5807" s="11">
        <v>42944</v>
      </c>
      <c r="F5807">
        <v>2210.7600000000002</v>
      </c>
      <c r="G5807">
        <v>7832.25</v>
      </c>
    </row>
    <row r="5808" spans="5:7" ht="13.5" thickBot="1" x14ac:dyDescent="0.25">
      <c r="E5808" s="11">
        <v>42947</v>
      </c>
      <c r="F5808">
        <v>2185.27</v>
      </c>
      <c r="G5808">
        <v>7741.96</v>
      </c>
    </row>
    <row r="5809" spans="5:7" ht="13.5" thickBot="1" x14ac:dyDescent="0.25">
      <c r="E5809" s="11">
        <v>42948</v>
      </c>
      <c r="F5809">
        <v>2181.71</v>
      </c>
      <c r="G5809">
        <v>7731.16</v>
      </c>
    </row>
    <row r="5810" spans="5:7" ht="13.5" thickBot="1" x14ac:dyDescent="0.25">
      <c r="E5810" s="11">
        <v>42949</v>
      </c>
      <c r="F5810">
        <v>2176.4499999999998</v>
      </c>
      <c r="G5810">
        <v>7712.55</v>
      </c>
    </row>
    <row r="5811" spans="5:7" ht="13.5" thickBot="1" x14ac:dyDescent="0.25">
      <c r="E5811" s="11">
        <v>42950</v>
      </c>
      <c r="F5811">
        <v>2176.48</v>
      </c>
      <c r="G5811">
        <v>7712.63</v>
      </c>
    </row>
    <row r="5812" spans="5:7" ht="13.5" thickBot="1" x14ac:dyDescent="0.25">
      <c r="E5812" s="11">
        <v>42951</v>
      </c>
      <c r="F5812">
        <v>2179</v>
      </c>
      <c r="G5812">
        <v>7721.56</v>
      </c>
    </row>
    <row r="5813" spans="5:7" ht="13.5" thickBot="1" x14ac:dyDescent="0.25">
      <c r="E5813" s="11">
        <v>42954</v>
      </c>
      <c r="F5813">
        <v>2186.89666015076</v>
      </c>
      <c r="G5813">
        <v>7749.5519738139628</v>
      </c>
    </row>
    <row r="5814" spans="5:7" ht="13.5" thickBot="1" x14ac:dyDescent="0.25">
      <c r="E5814" s="11">
        <v>42955</v>
      </c>
      <c r="F5814">
        <v>2183.5510204839179</v>
      </c>
      <c r="G5814">
        <v>7737.6962656973947</v>
      </c>
    </row>
    <row r="5815" spans="5:7" ht="13.5" thickBot="1" x14ac:dyDescent="0.25">
      <c r="E5815" s="11">
        <v>42956</v>
      </c>
      <c r="F5815">
        <v>2186.621646297483</v>
      </c>
      <c r="G5815">
        <v>7748.5774265533073</v>
      </c>
    </row>
    <row r="5816" spans="5:7" ht="13.5" thickBot="1" x14ac:dyDescent="0.25">
      <c r="E5816" s="11">
        <v>42957</v>
      </c>
      <c r="F5816">
        <v>2182.4252442336096</v>
      </c>
      <c r="G5816">
        <v>7733.706931531945</v>
      </c>
    </row>
    <row r="5817" spans="5:7" ht="13.5" thickBot="1" x14ac:dyDescent="0.25">
      <c r="E5817" s="11">
        <v>42958</v>
      </c>
      <c r="F5817">
        <v>2185.9899999999998</v>
      </c>
      <c r="G5817">
        <v>7746.34</v>
      </c>
    </row>
    <row r="5818" spans="5:7" ht="13.5" thickBot="1" x14ac:dyDescent="0.25">
      <c r="E5818" s="11">
        <v>42961</v>
      </c>
      <c r="F5818">
        <v>2187.08</v>
      </c>
      <c r="G5818">
        <v>7750.2</v>
      </c>
    </row>
    <row r="5819" spans="5:7" ht="13.5" thickBot="1" x14ac:dyDescent="0.25">
      <c r="E5819" s="11">
        <v>42962</v>
      </c>
      <c r="F5819">
        <v>2184.6799999999998</v>
      </c>
      <c r="G5819">
        <v>7741.7</v>
      </c>
    </row>
    <row r="5820" spans="5:7" ht="13.5" thickBot="1" x14ac:dyDescent="0.25">
      <c r="E5820" s="11">
        <v>42963</v>
      </c>
      <c r="F5820">
        <v>2190.31</v>
      </c>
      <c r="G5820">
        <v>7761.64</v>
      </c>
    </row>
    <row r="5821" spans="5:7" ht="13.5" thickBot="1" x14ac:dyDescent="0.25">
      <c r="E5821" s="11">
        <v>42964</v>
      </c>
      <c r="F5821">
        <v>2196.06</v>
      </c>
      <c r="G5821">
        <v>7782.02</v>
      </c>
    </row>
    <row r="5822" spans="5:7" ht="13.5" thickBot="1" x14ac:dyDescent="0.25">
      <c r="E5822" s="11">
        <v>42965</v>
      </c>
      <c r="F5822">
        <v>2185.98</v>
      </c>
      <c r="G5822">
        <v>7746.29</v>
      </c>
    </row>
    <row r="5823" spans="5:7" ht="13.5" thickBot="1" x14ac:dyDescent="0.25">
      <c r="E5823" s="11">
        <v>42968</v>
      </c>
      <c r="F5823">
        <v>2186.23</v>
      </c>
      <c r="G5823">
        <v>7747.18</v>
      </c>
    </row>
    <row r="5824" spans="5:7" ht="13.5" thickBot="1" x14ac:dyDescent="0.25">
      <c r="E5824" s="11">
        <v>42969</v>
      </c>
      <c r="F5824">
        <v>2187.98</v>
      </c>
      <c r="G5824">
        <v>7753.39</v>
      </c>
    </row>
    <row r="5825" spans="5:7" ht="13.5" thickBot="1" x14ac:dyDescent="0.25">
      <c r="E5825" s="11">
        <v>42970</v>
      </c>
      <c r="F5825">
        <v>2193.91</v>
      </c>
      <c r="G5825">
        <v>7774.42</v>
      </c>
    </row>
    <row r="5826" spans="5:7" ht="13.5" thickBot="1" x14ac:dyDescent="0.25">
      <c r="E5826" s="11">
        <v>42971</v>
      </c>
      <c r="F5826">
        <v>2196.61</v>
      </c>
      <c r="G5826">
        <v>7785.18</v>
      </c>
    </row>
    <row r="5827" spans="5:7" ht="13.5" thickBot="1" x14ac:dyDescent="0.25">
      <c r="E5827" s="11">
        <v>42972</v>
      </c>
      <c r="F5827">
        <v>2195.94</v>
      </c>
      <c r="G5827">
        <v>7782.79</v>
      </c>
    </row>
    <row r="5828" spans="5:7" ht="13.5" thickBot="1" x14ac:dyDescent="0.25">
      <c r="E5828" s="11">
        <v>42975</v>
      </c>
      <c r="F5828">
        <v>2197.34</v>
      </c>
      <c r="G5828">
        <v>7788.74</v>
      </c>
    </row>
    <row r="5829" spans="5:7" ht="13.5" thickBot="1" x14ac:dyDescent="0.25">
      <c r="E5829" s="11">
        <v>42976</v>
      </c>
      <c r="F5829">
        <v>2195.8200000000002</v>
      </c>
      <c r="G5829">
        <v>7785.31</v>
      </c>
    </row>
    <row r="5830" spans="5:7" ht="13.5" thickBot="1" x14ac:dyDescent="0.25">
      <c r="E5830" s="11">
        <v>42977</v>
      </c>
      <c r="F5830">
        <v>2195.83</v>
      </c>
      <c r="G5830">
        <v>7785.33</v>
      </c>
    </row>
    <row r="5831" spans="5:7" ht="13.5" thickBot="1" x14ac:dyDescent="0.25">
      <c r="E5831" s="11">
        <v>42978</v>
      </c>
      <c r="F5831">
        <v>2193.0100000000002</v>
      </c>
      <c r="G5831">
        <v>7775.33</v>
      </c>
    </row>
    <row r="5832" spans="5:7" ht="13.5" thickBot="1" x14ac:dyDescent="0.25">
      <c r="E5832" s="11">
        <v>42979</v>
      </c>
      <c r="F5832">
        <v>2189.2199999999998</v>
      </c>
      <c r="G5832">
        <v>7761.89</v>
      </c>
    </row>
    <row r="5833" spans="5:7" ht="13.5" thickBot="1" x14ac:dyDescent="0.25">
      <c r="E5833" s="11">
        <v>42982</v>
      </c>
      <c r="F5833">
        <v>2179.63</v>
      </c>
      <c r="G5833">
        <v>7727.92</v>
      </c>
    </row>
    <row r="5834" spans="5:7" ht="13.5" thickBot="1" x14ac:dyDescent="0.25">
      <c r="E5834" s="11">
        <v>42983</v>
      </c>
      <c r="F5834">
        <v>2177.65</v>
      </c>
      <c r="G5834">
        <v>7720.89</v>
      </c>
    </row>
    <row r="5835" spans="5:7" ht="13.5" thickBot="1" x14ac:dyDescent="0.25">
      <c r="E5835" s="11">
        <v>42984</v>
      </c>
      <c r="F5835">
        <v>2167.04</v>
      </c>
      <c r="G5835">
        <v>7690.86</v>
      </c>
    </row>
    <row r="5836" spans="5:7" ht="13.5" thickBot="1" x14ac:dyDescent="0.25">
      <c r="E5836" s="11">
        <v>42985</v>
      </c>
      <c r="F5836">
        <v>2165.59</v>
      </c>
      <c r="G5836">
        <v>7685.7</v>
      </c>
    </row>
    <row r="5837" spans="5:7" ht="13.5" thickBot="1" x14ac:dyDescent="0.25">
      <c r="E5837" s="11">
        <v>42986</v>
      </c>
      <c r="F5837">
        <v>2165.9499999999998</v>
      </c>
      <c r="G5837">
        <v>7686.97</v>
      </c>
    </row>
    <row r="5838" spans="5:7" ht="13.5" thickBot="1" x14ac:dyDescent="0.25">
      <c r="E5838" s="11">
        <v>42989</v>
      </c>
      <c r="F5838">
        <v>2180.67</v>
      </c>
      <c r="G5838">
        <v>7739.21</v>
      </c>
    </row>
    <row r="5839" spans="5:7" ht="13.5" thickBot="1" x14ac:dyDescent="0.25">
      <c r="E5839" s="11">
        <v>42990</v>
      </c>
      <c r="F5839">
        <v>2178.5</v>
      </c>
      <c r="G5839">
        <v>7731.5</v>
      </c>
    </row>
    <row r="5840" spans="5:7" ht="13.5" thickBot="1" x14ac:dyDescent="0.25">
      <c r="E5840" s="11">
        <v>42991</v>
      </c>
      <c r="F5840">
        <v>2179.58</v>
      </c>
      <c r="G5840">
        <v>7735.34</v>
      </c>
    </row>
    <row r="5841" spans="5:7" ht="13.5" thickBot="1" x14ac:dyDescent="0.25">
      <c r="E5841" s="11">
        <v>42992</v>
      </c>
      <c r="F5841">
        <v>2188.0700000000002</v>
      </c>
      <c r="G5841">
        <v>7767.1</v>
      </c>
    </row>
    <row r="5842" spans="5:7" ht="13.5" thickBot="1" x14ac:dyDescent="0.25">
      <c r="E5842" s="11">
        <v>42993</v>
      </c>
      <c r="F5842">
        <v>2186.67</v>
      </c>
      <c r="G5842">
        <v>7762.13</v>
      </c>
    </row>
    <row r="5843" spans="5:7" ht="13.5" thickBot="1" x14ac:dyDescent="0.25">
      <c r="E5843" s="11">
        <v>42996</v>
      </c>
      <c r="F5843">
        <v>2185.9499999999998</v>
      </c>
      <c r="G5843">
        <v>7759.58</v>
      </c>
    </row>
    <row r="5844" spans="5:7" ht="13.5" thickBot="1" x14ac:dyDescent="0.25">
      <c r="E5844" s="11">
        <v>42997</v>
      </c>
      <c r="F5844">
        <v>2181.91</v>
      </c>
      <c r="G5844">
        <v>7745.23</v>
      </c>
    </row>
    <row r="5845" spans="5:7" ht="13.5" thickBot="1" x14ac:dyDescent="0.25">
      <c r="E5845" s="11">
        <v>42998</v>
      </c>
      <c r="F5845">
        <v>2185.44</v>
      </c>
      <c r="G5845">
        <v>7757.75</v>
      </c>
    </row>
    <row r="5846" spans="5:7" ht="13.5" thickBot="1" x14ac:dyDescent="0.25">
      <c r="E5846" s="11">
        <v>42999</v>
      </c>
      <c r="F5846">
        <v>2187.3000000000002</v>
      </c>
      <c r="G5846">
        <v>7764.37</v>
      </c>
    </row>
    <row r="5847" spans="5:7" ht="13.5" thickBot="1" x14ac:dyDescent="0.25">
      <c r="E5847" s="11">
        <v>43000</v>
      </c>
      <c r="F5847">
        <v>2193.16</v>
      </c>
      <c r="G5847">
        <v>7785.16</v>
      </c>
    </row>
    <row r="5848" spans="5:7" ht="13.5" thickBot="1" x14ac:dyDescent="0.25">
      <c r="E5848" s="11">
        <v>43003</v>
      </c>
      <c r="F5848">
        <v>2203.13</v>
      </c>
      <c r="G5848">
        <v>7820.57</v>
      </c>
    </row>
    <row r="5849" spans="5:7" ht="13.5" thickBot="1" x14ac:dyDescent="0.25">
      <c r="E5849" s="11">
        <v>43004</v>
      </c>
      <c r="F5849">
        <v>2223.54</v>
      </c>
      <c r="G5849">
        <v>7893.02</v>
      </c>
    </row>
    <row r="5850" spans="5:7" ht="13.5" thickBot="1" x14ac:dyDescent="0.25">
      <c r="E5850" s="11">
        <v>43005</v>
      </c>
      <c r="F5850">
        <v>2227.11</v>
      </c>
      <c r="G5850">
        <v>7905.68</v>
      </c>
    </row>
    <row r="5851" spans="5:7" ht="13.5" thickBot="1" x14ac:dyDescent="0.25">
      <c r="E5851" s="11">
        <v>43006</v>
      </c>
      <c r="F5851">
        <v>2229.9899999999998</v>
      </c>
      <c r="G5851">
        <v>7915.91</v>
      </c>
    </row>
    <row r="5852" spans="5:7" ht="13.5" thickBot="1" x14ac:dyDescent="0.25">
      <c r="E5852" s="11">
        <v>43007</v>
      </c>
      <c r="F5852">
        <v>2229.79</v>
      </c>
      <c r="G5852">
        <v>7915.2</v>
      </c>
    </row>
    <row r="5853" spans="5:7" ht="13.5" thickBot="1" x14ac:dyDescent="0.25">
      <c r="E5853" s="11">
        <v>43010</v>
      </c>
      <c r="F5853">
        <v>2221.5300000000002</v>
      </c>
      <c r="G5853">
        <v>7885.86</v>
      </c>
    </row>
    <row r="5854" spans="5:7" ht="13.5" thickBot="1" x14ac:dyDescent="0.25">
      <c r="E5854" s="11">
        <v>43011</v>
      </c>
      <c r="F5854">
        <v>2223.13</v>
      </c>
      <c r="G5854">
        <v>7891.96</v>
      </c>
    </row>
    <row r="5855" spans="5:7" ht="13.5" thickBot="1" x14ac:dyDescent="0.25">
      <c r="E5855" s="11">
        <v>43012</v>
      </c>
      <c r="F5855">
        <v>2222.08</v>
      </c>
      <c r="G5855">
        <v>7888.23</v>
      </c>
    </row>
    <row r="5856" spans="5:7" ht="13.5" thickBot="1" x14ac:dyDescent="0.25">
      <c r="E5856" s="11">
        <v>43013</v>
      </c>
      <c r="F5856">
        <v>2221.6</v>
      </c>
      <c r="G5856">
        <v>7886.53</v>
      </c>
    </row>
    <row r="5857" spans="5:7" ht="13.5" thickBot="1" x14ac:dyDescent="0.25">
      <c r="E5857" s="11">
        <v>43014</v>
      </c>
      <c r="F5857">
        <v>2225.0700000000002</v>
      </c>
      <c r="G5857">
        <v>7898.83</v>
      </c>
    </row>
    <row r="5858" spans="5:7" ht="13.5" thickBot="1" x14ac:dyDescent="0.25">
      <c r="E5858" s="11">
        <v>43017</v>
      </c>
      <c r="F5858">
        <v>2219.06</v>
      </c>
      <c r="G5858">
        <v>7877.48</v>
      </c>
    </row>
    <row r="5859" spans="5:7" ht="13.5" thickBot="1" x14ac:dyDescent="0.25">
      <c r="E5859" s="11">
        <v>43018</v>
      </c>
      <c r="F5859">
        <v>2212.8000000000002</v>
      </c>
      <c r="G5859">
        <v>7856.08</v>
      </c>
    </row>
    <row r="5860" spans="5:7" ht="13.5" thickBot="1" x14ac:dyDescent="0.25">
      <c r="E5860" s="11">
        <v>43019</v>
      </c>
      <c r="F5860">
        <v>2217.1799999999998</v>
      </c>
      <c r="G5860">
        <v>7871.65</v>
      </c>
    </row>
    <row r="5861" spans="5:7" ht="13.5" thickBot="1" x14ac:dyDescent="0.25">
      <c r="E5861" s="11">
        <v>43020</v>
      </c>
      <c r="F5861">
        <v>2220.9699999999998</v>
      </c>
      <c r="G5861">
        <v>7885.08</v>
      </c>
    </row>
    <row r="5862" spans="5:7" ht="13.5" thickBot="1" x14ac:dyDescent="0.25">
      <c r="E5862" s="11">
        <v>43021</v>
      </c>
      <c r="F5862">
        <v>2218.6999999999998</v>
      </c>
      <c r="G5862">
        <v>7877.05</v>
      </c>
    </row>
    <row r="5863" spans="5:7" ht="13.5" thickBot="1" x14ac:dyDescent="0.25">
      <c r="E5863" s="11">
        <v>43024</v>
      </c>
      <c r="F5863">
        <v>2211.73</v>
      </c>
      <c r="G5863">
        <v>7852.29</v>
      </c>
    </row>
    <row r="5864" spans="5:7" ht="13.5" thickBot="1" x14ac:dyDescent="0.25">
      <c r="E5864" s="11">
        <v>43025</v>
      </c>
      <c r="F5864">
        <v>2210.44</v>
      </c>
      <c r="G5864">
        <v>7847.7</v>
      </c>
    </row>
    <row r="5865" spans="5:7" ht="13.5" thickBot="1" x14ac:dyDescent="0.25">
      <c r="E5865" s="11">
        <v>43026</v>
      </c>
      <c r="F5865">
        <v>2206.31</v>
      </c>
      <c r="G5865">
        <v>7845.04</v>
      </c>
    </row>
    <row r="5866" spans="5:7" ht="13.5" thickBot="1" x14ac:dyDescent="0.25">
      <c r="E5866" s="11">
        <v>43028</v>
      </c>
      <c r="F5866">
        <v>2206.2199999999998</v>
      </c>
      <c r="G5866">
        <v>7844.74</v>
      </c>
    </row>
    <row r="5867" spans="5:7" ht="13.5" thickBot="1" x14ac:dyDescent="0.25">
      <c r="E5867" s="11">
        <v>43031</v>
      </c>
      <c r="F5867">
        <v>2204.04</v>
      </c>
      <c r="G5867">
        <v>7836.96</v>
      </c>
    </row>
    <row r="5868" spans="5:7" ht="13.5" thickBot="1" x14ac:dyDescent="0.25">
      <c r="E5868" s="11">
        <v>43032</v>
      </c>
      <c r="F5868">
        <v>2201</v>
      </c>
      <c r="G5868">
        <v>7826.16</v>
      </c>
    </row>
    <row r="5869" spans="5:7" ht="13.5" thickBot="1" x14ac:dyDescent="0.25">
      <c r="E5869" s="11">
        <v>43033</v>
      </c>
      <c r="F5869">
        <v>2198.37</v>
      </c>
      <c r="G5869">
        <v>7816.81</v>
      </c>
    </row>
    <row r="5870" spans="5:7" ht="13.5" thickBot="1" x14ac:dyDescent="0.25">
      <c r="E5870" s="11">
        <v>43034</v>
      </c>
      <c r="F5870">
        <v>2196.83</v>
      </c>
      <c r="G5870">
        <v>7811.32</v>
      </c>
    </row>
    <row r="5871" spans="5:7" ht="13.5" thickBot="1" x14ac:dyDescent="0.25">
      <c r="E5871" s="11">
        <v>43035</v>
      </c>
      <c r="F5871">
        <v>2202.6999999999998</v>
      </c>
      <c r="G5871">
        <v>7832.22</v>
      </c>
    </row>
    <row r="5872" spans="5:7" ht="13.5" thickBot="1" x14ac:dyDescent="0.25">
      <c r="E5872" s="11">
        <v>43038</v>
      </c>
      <c r="F5872">
        <v>2198.6799999999998</v>
      </c>
      <c r="G5872">
        <v>7817.92</v>
      </c>
    </row>
    <row r="5873" spans="5:7" ht="13.5" thickBot="1" x14ac:dyDescent="0.25">
      <c r="E5873" s="11">
        <v>43039</v>
      </c>
      <c r="F5873">
        <v>2197.96</v>
      </c>
      <c r="G5873">
        <v>7815.36</v>
      </c>
    </row>
    <row r="5874" spans="5:7" ht="13.5" thickBot="1" x14ac:dyDescent="0.25">
      <c r="E5874" s="11">
        <v>43042</v>
      </c>
      <c r="F5874">
        <v>2197.79</v>
      </c>
      <c r="G5874">
        <v>7814.75</v>
      </c>
    </row>
    <row r="5875" spans="5:7" ht="13.5" thickBot="1" x14ac:dyDescent="0.25">
      <c r="E5875" s="11">
        <v>43045</v>
      </c>
      <c r="F5875">
        <v>2197.09</v>
      </c>
      <c r="G5875">
        <v>7812.28</v>
      </c>
    </row>
    <row r="5876" spans="5:7" ht="13.5" thickBot="1" x14ac:dyDescent="0.25">
      <c r="E5876" s="11">
        <v>43046</v>
      </c>
      <c r="F5876">
        <v>2197.9699999999998</v>
      </c>
      <c r="G5876">
        <v>7815.39</v>
      </c>
    </row>
    <row r="5877" spans="5:7" ht="13.5" thickBot="1" x14ac:dyDescent="0.25">
      <c r="E5877" s="11">
        <v>43047</v>
      </c>
      <c r="F5877">
        <v>2201.9699999999998</v>
      </c>
      <c r="G5877">
        <v>7829.63</v>
      </c>
    </row>
    <row r="5878" spans="5:7" ht="13.5" thickBot="1" x14ac:dyDescent="0.25">
      <c r="E5878" s="11">
        <v>43048</v>
      </c>
      <c r="F5878">
        <v>2205.67</v>
      </c>
      <c r="G5878">
        <v>7842.77</v>
      </c>
    </row>
    <row r="5879" spans="5:7" ht="13.5" thickBot="1" x14ac:dyDescent="0.25">
      <c r="E5879" s="11">
        <v>43049</v>
      </c>
      <c r="F5879">
        <v>2215.13</v>
      </c>
      <c r="G5879">
        <v>7876.42</v>
      </c>
    </row>
    <row r="5880" spans="5:7" ht="13.5" thickBot="1" x14ac:dyDescent="0.25">
      <c r="E5880" s="11">
        <v>43052</v>
      </c>
      <c r="F5880">
        <v>2207.42</v>
      </c>
      <c r="G5880">
        <v>7884.08</v>
      </c>
    </row>
    <row r="5881" spans="5:7" ht="13.5" thickBot="1" x14ac:dyDescent="0.25">
      <c r="E5881" s="11">
        <v>43053</v>
      </c>
      <c r="F5881">
        <v>2202.89</v>
      </c>
      <c r="G5881">
        <v>7867.92</v>
      </c>
    </row>
    <row r="5882" spans="5:7" ht="13.5" thickBot="1" x14ac:dyDescent="0.25">
      <c r="E5882" s="11">
        <v>43054</v>
      </c>
      <c r="F5882">
        <v>2211.2800000000002</v>
      </c>
      <c r="G5882">
        <v>7897.89</v>
      </c>
    </row>
    <row r="5883" spans="5:7" ht="13.5" thickBot="1" x14ac:dyDescent="0.25">
      <c r="E5883" s="11">
        <v>43055</v>
      </c>
      <c r="F5883">
        <v>2217.7800000000002</v>
      </c>
      <c r="G5883">
        <v>7921.1</v>
      </c>
    </row>
    <row r="5884" spans="5:7" ht="13.5" thickBot="1" x14ac:dyDescent="0.25">
      <c r="E5884" s="11">
        <v>43056</v>
      </c>
      <c r="F5884">
        <v>2221.67</v>
      </c>
      <c r="G5884">
        <v>7934.98</v>
      </c>
    </row>
    <row r="5885" spans="5:7" ht="13.5" thickBot="1" x14ac:dyDescent="0.25">
      <c r="E5885" s="11">
        <v>43059</v>
      </c>
      <c r="F5885">
        <v>2221</v>
      </c>
      <c r="G5885">
        <v>7932.58</v>
      </c>
    </row>
    <row r="5886" spans="5:7" ht="13.5" thickBot="1" x14ac:dyDescent="0.25">
      <c r="E5886" s="11">
        <v>43060</v>
      </c>
      <c r="F5886">
        <v>2219.75</v>
      </c>
      <c r="G5886">
        <v>7928.14</v>
      </c>
    </row>
    <row r="5887" spans="5:7" ht="13.5" thickBot="1" x14ac:dyDescent="0.25">
      <c r="E5887" s="11">
        <v>43061</v>
      </c>
      <c r="F5887">
        <v>2219.9499999999998</v>
      </c>
      <c r="G5887">
        <v>7928.85</v>
      </c>
    </row>
    <row r="5888" spans="5:7" ht="13.5" thickBot="1" x14ac:dyDescent="0.25">
      <c r="E5888" s="11">
        <v>43062</v>
      </c>
      <c r="F5888">
        <v>2222.4699999999998</v>
      </c>
      <c r="G5888">
        <v>7937.87</v>
      </c>
    </row>
    <row r="5889" spans="5:7" ht="13.5" thickBot="1" x14ac:dyDescent="0.25">
      <c r="E5889" s="11">
        <v>43063</v>
      </c>
      <c r="F5889">
        <v>2220.59</v>
      </c>
      <c r="G5889">
        <v>7933.68</v>
      </c>
    </row>
    <row r="5890" spans="5:7" ht="13.5" thickBot="1" x14ac:dyDescent="0.25">
      <c r="E5890" s="11">
        <v>43066</v>
      </c>
      <c r="F5890">
        <v>2217.91</v>
      </c>
      <c r="G5890">
        <v>7926.07</v>
      </c>
    </row>
    <row r="5891" spans="5:7" ht="13.5" thickBot="1" x14ac:dyDescent="0.25">
      <c r="E5891" s="11">
        <v>43067</v>
      </c>
      <c r="F5891">
        <v>2211.62</v>
      </c>
      <c r="G5891">
        <v>7911.13</v>
      </c>
    </row>
    <row r="5892" spans="5:7" ht="13.5" thickBot="1" x14ac:dyDescent="0.25">
      <c r="E5892" s="11">
        <v>43068</v>
      </c>
      <c r="F5892">
        <v>2198.91</v>
      </c>
      <c r="G5892">
        <v>7881.72</v>
      </c>
    </row>
    <row r="5893" spans="5:7" ht="13.5" thickBot="1" x14ac:dyDescent="0.25">
      <c r="E5893" s="11">
        <v>43069</v>
      </c>
      <c r="F5893">
        <v>2179.89</v>
      </c>
      <c r="G5893">
        <v>7813.51</v>
      </c>
    </row>
    <row r="5894" spans="5:7" ht="13.5" thickBot="1" x14ac:dyDescent="0.25">
      <c r="E5894" s="11">
        <v>43070</v>
      </c>
      <c r="F5894">
        <v>2181.27</v>
      </c>
      <c r="G5894">
        <v>7820.93</v>
      </c>
    </row>
    <row r="5895" spans="5:7" ht="13.5" thickBot="1" x14ac:dyDescent="0.25">
      <c r="E5895" s="11">
        <v>43073</v>
      </c>
      <c r="F5895">
        <v>2177.2399999999998</v>
      </c>
      <c r="G5895">
        <v>7806.47</v>
      </c>
    </row>
    <row r="5896" spans="5:7" ht="13.5" thickBot="1" x14ac:dyDescent="0.25">
      <c r="E5896" s="11">
        <v>43074</v>
      </c>
      <c r="F5896">
        <v>2177.21</v>
      </c>
      <c r="G5896">
        <v>7806.39</v>
      </c>
    </row>
    <row r="5897" spans="5:7" ht="13.5" thickBot="1" x14ac:dyDescent="0.25">
      <c r="E5897" s="11">
        <v>43075</v>
      </c>
      <c r="F5897">
        <v>2178.14</v>
      </c>
      <c r="G5897">
        <v>7809.71</v>
      </c>
    </row>
    <row r="5898" spans="5:7" ht="13.5" thickBot="1" x14ac:dyDescent="0.25">
      <c r="E5898" s="11">
        <v>43076</v>
      </c>
      <c r="F5898">
        <v>2173.92</v>
      </c>
      <c r="G5898">
        <v>7800.33</v>
      </c>
    </row>
    <row r="5899" spans="5:7" ht="13.5" thickBot="1" x14ac:dyDescent="0.25">
      <c r="E5899" s="11">
        <v>43077</v>
      </c>
      <c r="F5899">
        <v>2164.19</v>
      </c>
      <c r="G5899">
        <v>7765.41</v>
      </c>
    </row>
    <row r="5900" spans="5:7" ht="13.5" thickBot="1" x14ac:dyDescent="0.25">
      <c r="E5900" s="11">
        <v>43080</v>
      </c>
      <c r="F5900">
        <v>2164.9699999999998</v>
      </c>
      <c r="G5900">
        <v>7768.22</v>
      </c>
    </row>
    <row r="5901" spans="5:7" ht="13.5" thickBot="1" x14ac:dyDescent="0.25">
      <c r="E5901" s="11">
        <v>43081</v>
      </c>
      <c r="F5901">
        <v>2162</v>
      </c>
      <c r="G5901">
        <v>7757.54</v>
      </c>
    </row>
    <row r="5902" spans="5:7" ht="13.5" thickBot="1" x14ac:dyDescent="0.25">
      <c r="E5902" s="11">
        <v>43082</v>
      </c>
      <c r="F5902">
        <v>2156.9699999999998</v>
      </c>
      <c r="G5902">
        <v>7739.5</v>
      </c>
    </row>
    <row r="5903" spans="5:7" ht="13.5" thickBot="1" x14ac:dyDescent="0.25">
      <c r="E5903" s="11">
        <v>43083</v>
      </c>
      <c r="F5903">
        <v>2152.94</v>
      </c>
      <c r="G5903">
        <v>7725.03</v>
      </c>
    </row>
    <row r="5904" spans="5:7" ht="13.5" thickBot="1" x14ac:dyDescent="0.25">
      <c r="E5904" s="11">
        <v>43084</v>
      </c>
      <c r="F5904">
        <v>2155.4699999999998</v>
      </c>
      <c r="G5904">
        <v>7734.12</v>
      </c>
    </row>
    <row r="5905" spans="5:7" ht="13.5" thickBot="1" x14ac:dyDescent="0.25">
      <c r="E5905" s="11">
        <v>43087</v>
      </c>
      <c r="F5905">
        <v>2176.06</v>
      </c>
      <c r="G5905">
        <v>7807.99</v>
      </c>
    </row>
    <row r="5906" spans="5:7" ht="13.5" thickBot="1" x14ac:dyDescent="0.25">
      <c r="E5906" s="11">
        <v>43088</v>
      </c>
      <c r="F5906">
        <v>2189.88</v>
      </c>
      <c r="G5906">
        <v>7858.01</v>
      </c>
    </row>
    <row r="5907" spans="5:7" ht="13.5" thickBot="1" x14ac:dyDescent="0.25">
      <c r="E5907" s="11">
        <v>43089</v>
      </c>
      <c r="F5907">
        <v>2189.3000000000002</v>
      </c>
      <c r="G5907">
        <v>7855.91</v>
      </c>
    </row>
    <row r="5908" spans="5:7" ht="13.5" thickBot="1" x14ac:dyDescent="0.25">
      <c r="E5908" s="11">
        <v>43090</v>
      </c>
      <c r="F5908">
        <v>2195.5300000000002</v>
      </c>
      <c r="G5908">
        <v>7878.82</v>
      </c>
    </row>
    <row r="5909" spans="5:7" ht="13.5" thickBot="1" x14ac:dyDescent="0.25">
      <c r="E5909" s="11">
        <v>43091</v>
      </c>
      <c r="F5909">
        <v>2192.6799999999998</v>
      </c>
      <c r="G5909">
        <v>7868.59</v>
      </c>
    </row>
    <row r="5910" spans="5:7" ht="13.5" thickBot="1" x14ac:dyDescent="0.25">
      <c r="E5910" s="11">
        <v>43095</v>
      </c>
      <c r="F5910">
        <v>2193.0700000000002</v>
      </c>
      <c r="G5910">
        <v>7869.99</v>
      </c>
    </row>
    <row r="5911" spans="5:7" ht="13.5" thickBot="1" x14ac:dyDescent="0.25">
      <c r="E5911" s="11">
        <v>43096</v>
      </c>
      <c r="F5911">
        <v>2192.7199999999998</v>
      </c>
      <c r="G5911">
        <v>7869.33</v>
      </c>
    </row>
    <row r="5912" spans="5:7" ht="13.5" thickBot="1" x14ac:dyDescent="0.25">
      <c r="E5912" s="11">
        <v>43097</v>
      </c>
      <c r="F5912">
        <v>2195.840809925523</v>
      </c>
      <c r="G5912">
        <v>7880.5239765973538</v>
      </c>
    </row>
    <row r="5913" spans="5:7" ht="13.5" thickBot="1" x14ac:dyDescent="0.25">
      <c r="E5913" s="11">
        <v>43098</v>
      </c>
      <c r="F5913">
        <v>2202.14</v>
      </c>
      <c r="G5913">
        <v>7906.46</v>
      </c>
    </row>
    <row r="5914" spans="5:7" ht="13.5" thickBot="1" x14ac:dyDescent="0.25">
      <c r="E5914" s="11">
        <v>43103</v>
      </c>
      <c r="F5914">
        <v>2215.67</v>
      </c>
      <c r="G5914">
        <v>7955.02</v>
      </c>
    </row>
    <row r="5915" spans="5:7" ht="13.5" thickBot="1" x14ac:dyDescent="0.25">
      <c r="E5915" s="11">
        <v>43104</v>
      </c>
      <c r="F5915">
        <v>2220.52</v>
      </c>
      <c r="G5915">
        <v>7972.44</v>
      </c>
    </row>
    <row r="5916" spans="5:7" ht="13.5" thickBot="1" x14ac:dyDescent="0.25">
      <c r="E5916" s="11">
        <v>43105</v>
      </c>
      <c r="F5916">
        <v>2223.4899999999998</v>
      </c>
      <c r="G5916">
        <v>7989.57</v>
      </c>
    </row>
    <row r="5917" spans="5:7" ht="13.5" thickBot="1" x14ac:dyDescent="0.25">
      <c r="E5917" s="11">
        <v>43108</v>
      </c>
      <c r="F5917">
        <v>2228.7399999999998</v>
      </c>
      <c r="G5917">
        <v>8008.43</v>
      </c>
    </row>
    <row r="5918" spans="5:7" ht="13.5" thickBot="1" x14ac:dyDescent="0.25">
      <c r="E5918" s="11">
        <v>43109</v>
      </c>
      <c r="F5918">
        <v>2235.37</v>
      </c>
      <c r="G5918">
        <v>8032.23</v>
      </c>
    </row>
    <row r="5919" spans="5:7" ht="13.5" thickBot="1" x14ac:dyDescent="0.25">
      <c r="E5919" s="11">
        <v>43110</v>
      </c>
      <c r="F5919">
        <v>2241.71</v>
      </c>
      <c r="G5919">
        <v>8055.04</v>
      </c>
    </row>
    <row r="5920" spans="5:7" ht="13.5" thickBot="1" x14ac:dyDescent="0.25">
      <c r="E5920" s="11">
        <v>43111</v>
      </c>
      <c r="F5920">
        <v>2248.87</v>
      </c>
      <c r="G5920">
        <v>8081.93</v>
      </c>
    </row>
    <row r="5921" spans="5:7" ht="13.5" thickBot="1" x14ac:dyDescent="0.25">
      <c r="E5921" s="11">
        <v>43112</v>
      </c>
      <c r="F5921">
        <v>2258.84</v>
      </c>
      <c r="G5921">
        <v>8117.76</v>
      </c>
    </row>
    <row r="5922" spans="5:7" ht="13.5" thickBot="1" x14ac:dyDescent="0.25">
      <c r="E5922" s="11">
        <v>43115</v>
      </c>
      <c r="F5922">
        <v>2257.1999999999998</v>
      </c>
      <c r="G5922">
        <v>8111.85</v>
      </c>
    </row>
    <row r="5923" spans="5:7" ht="13.5" thickBot="1" x14ac:dyDescent="0.25">
      <c r="E5923" s="11">
        <v>43116</v>
      </c>
      <c r="F5923">
        <v>2258.0700000000002</v>
      </c>
      <c r="G5923">
        <v>8114.99</v>
      </c>
    </row>
    <row r="5924" spans="5:7" ht="13.5" thickBot="1" x14ac:dyDescent="0.25">
      <c r="E5924" s="11">
        <v>43119</v>
      </c>
      <c r="F5924">
        <v>2257.87</v>
      </c>
      <c r="G5924">
        <v>8114.25</v>
      </c>
    </row>
    <row r="5925" spans="5:7" ht="13.5" thickBot="1" x14ac:dyDescent="0.25">
      <c r="E5925" s="11">
        <v>43122</v>
      </c>
      <c r="F5925">
        <v>2261.4299999999998</v>
      </c>
      <c r="G5925">
        <v>8127.06</v>
      </c>
    </row>
    <row r="5926" spans="5:7" ht="13.5" thickBot="1" x14ac:dyDescent="0.25">
      <c r="E5926" s="11">
        <v>43123</v>
      </c>
      <c r="F5926">
        <v>2265.7600000000002</v>
      </c>
      <c r="G5926">
        <v>8142.62</v>
      </c>
    </row>
    <row r="5927" spans="5:7" ht="13.5" thickBot="1" x14ac:dyDescent="0.25">
      <c r="E5927" s="11">
        <v>43124</v>
      </c>
      <c r="F5927">
        <v>2268.5300000000002</v>
      </c>
      <c r="G5927">
        <v>8152.56</v>
      </c>
    </row>
    <row r="5928" spans="5:7" ht="13.5" thickBot="1" x14ac:dyDescent="0.25">
      <c r="E5928" s="11">
        <v>43125</v>
      </c>
      <c r="F5928">
        <v>2263.91</v>
      </c>
      <c r="G5928">
        <v>8135.95</v>
      </c>
    </row>
    <row r="5929" spans="5:7" ht="13.5" thickBot="1" x14ac:dyDescent="0.25">
      <c r="E5929" s="11">
        <v>43126</v>
      </c>
      <c r="F5929">
        <v>2253.2800000000002</v>
      </c>
      <c r="G5929">
        <v>8097.78</v>
      </c>
    </row>
    <row r="5930" spans="5:7" ht="13.5" thickBot="1" x14ac:dyDescent="0.25">
      <c r="E5930" s="11">
        <v>43129</v>
      </c>
      <c r="F5930">
        <v>2246.19</v>
      </c>
      <c r="G5930">
        <v>8072.28</v>
      </c>
    </row>
    <row r="5931" spans="5:7" ht="13.5" thickBot="1" x14ac:dyDescent="0.25">
      <c r="E5931" s="11">
        <v>43130</v>
      </c>
      <c r="F5931">
        <v>2255.66</v>
      </c>
      <c r="G5931">
        <v>8106.3</v>
      </c>
    </row>
    <row r="5932" spans="5:7" ht="13.5" thickBot="1" x14ac:dyDescent="0.25">
      <c r="E5932" s="11">
        <v>43133</v>
      </c>
      <c r="F5932">
        <v>2256.9899999999998</v>
      </c>
      <c r="G5932">
        <v>8111.09</v>
      </c>
    </row>
    <row r="5933" spans="5:7" ht="13.5" thickBot="1" x14ac:dyDescent="0.25">
      <c r="E5933" s="11">
        <v>43136</v>
      </c>
      <c r="F5933">
        <v>2259.9899999999998</v>
      </c>
      <c r="G5933">
        <v>8123.26</v>
      </c>
    </row>
    <row r="5934" spans="5:7" ht="13.5" thickBot="1" x14ac:dyDescent="0.25">
      <c r="E5934" s="11">
        <v>43137</v>
      </c>
      <c r="F5934">
        <v>2261.52</v>
      </c>
      <c r="G5934">
        <v>8128.77</v>
      </c>
    </row>
    <row r="5935" spans="5:7" ht="13.5" thickBot="1" x14ac:dyDescent="0.25">
      <c r="E5935" s="11">
        <v>43138</v>
      </c>
      <c r="F5935">
        <v>2261.8000000000002</v>
      </c>
      <c r="G5935">
        <v>8129.78</v>
      </c>
    </row>
    <row r="5936" spans="5:7" ht="13.5" thickBot="1" x14ac:dyDescent="0.25">
      <c r="E5936" s="11">
        <v>43139</v>
      </c>
      <c r="F5936">
        <v>2255.1999999999998</v>
      </c>
      <c r="G5936">
        <v>8106.04</v>
      </c>
    </row>
    <row r="5937" spans="5:7" ht="13.5" thickBot="1" x14ac:dyDescent="0.25">
      <c r="E5937" s="11">
        <v>43140</v>
      </c>
      <c r="F5937">
        <v>2255.8000000000002</v>
      </c>
      <c r="G5937">
        <v>8108.22</v>
      </c>
    </row>
    <row r="5938" spans="5:7" ht="13.5" thickBot="1" x14ac:dyDescent="0.25">
      <c r="E5938" s="11">
        <v>43143</v>
      </c>
      <c r="F5938">
        <v>2284.98</v>
      </c>
      <c r="G5938">
        <v>8213.1</v>
      </c>
    </row>
    <row r="5939" spans="5:7" ht="13.5" thickBot="1" x14ac:dyDescent="0.25">
      <c r="E5939" s="11">
        <v>43145</v>
      </c>
      <c r="F5939">
        <v>2287.0300000000002</v>
      </c>
      <c r="G5939">
        <v>8220.4500000000007</v>
      </c>
    </row>
    <row r="5940" spans="5:7" ht="13.5" thickBot="1" x14ac:dyDescent="0.25">
      <c r="E5940" s="11">
        <v>43146</v>
      </c>
      <c r="F5940">
        <v>2288.0500000000002</v>
      </c>
      <c r="G5940">
        <v>8225.06</v>
      </c>
    </row>
    <row r="5941" spans="5:7" ht="13.5" thickBot="1" x14ac:dyDescent="0.25">
      <c r="E5941" s="11">
        <v>43150</v>
      </c>
      <c r="F5941">
        <v>2285.91</v>
      </c>
      <c r="G5941">
        <v>8217.35</v>
      </c>
    </row>
    <row r="5942" spans="5:7" ht="13.5" thickBot="1" x14ac:dyDescent="0.25">
      <c r="E5942" s="11">
        <v>43151</v>
      </c>
      <c r="F5942">
        <v>2281.54</v>
      </c>
      <c r="G5942">
        <v>8201.66</v>
      </c>
    </row>
    <row r="5943" spans="5:7" ht="13.5" thickBot="1" x14ac:dyDescent="0.25">
      <c r="E5943" s="11">
        <v>43152</v>
      </c>
      <c r="F5943">
        <v>2290.81</v>
      </c>
      <c r="G5943">
        <v>8234.98</v>
      </c>
    </row>
    <row r="5944" spans="5:7" ht="13.5" thickBot="1" x14ac:dyDescent="0.25">
      <c r="E5944" s="11">
        <v>43153</v>
      </c>
      <c r="F5944">
        <v>2291.06</v>
      </c>
      <c r="G5944">
        <v>8235.8799999999992</v>
      </c>
    </row>
    <row r="5945" spans="5:7" ht="13.5" thickBot="1" x14ac:dyDescent="0.25">
      <c r="E5945" s="11">
        <v>43154</v>
      </c>
      <c r="F5945">
        <v>2287.64</v>
      </c>
      <c r="G5945">
        <v>8223.84</v>
      </c>
    </row>
    <row r="5946" spans="5:7" ht="13.5" thickBot="1" x14ac:dyDescent="0.25">
      <c r="E5946" s="11">
        <v>43157</v>
      </c>
      <c r="F5946">
        <v>2286.31</v>
      </c>
      <c r="G5946">
        <v>8219.07</v>
      </c>
    </row>
    <row r="5947" spans="5:7" ht="13.5" thickBot="1" x14ac:dyDescent="0.25">
      <c r="E5947" s="11">
        <v>43158</v>
      </c>
      <c r="F5947">
        <v>2286.85</v>
      </c>
      <c r="G5947">
        <v>8221</v>
      </c>
    </row>
    <row r="5948" spans="5:7" ht="13.5" thickBot="1" x14ac:dyDescent="0.25">
      <c r="E5948" s="11">
        <v>43159</v>
      </c>
      <c r="F5948">
        <v>2292.9899999999998</v>
      </c>
      <c r="G5948">
        <v>8243.07</v>
      </c>
    </row>
    <row r="5949" spans="5:7" ht="13.5" thickBot="1" x14ac:dyDescent="0.25">
      <c r="E5949" s="11">
        <v>43160</v>
      </c>
      <c r="F5949">
        <v>2280.14</v>
      </c>
      <c r="G5949">
        <v>8196.8799999999992</v>
      </c>
    </row>
    <row r="5950" spans="5:7" ht="13.5" thickBot="1" x14ac:dyDescent="0.25">
      <c r="E5950" s="11">
        <v>43161</v>
      </c>
      <c r="F5950">
        <v>2279.86</v>
      </c>
      <c r="G5950">
        <v>8195.8799999999992</v>
      </c>
    </row>
    <row r="5951" spans="5:7" ht="13.5" thickBot="1" x14ac:dyDescent="0.25">
      <c r="E5951" s="11">
        <v>43164</v>
      </c>
      <c r="F5951">
        <v>2278.81</v>
      </c>
      <c r="G5951">
        <v>8192.11</v>
      </c>
    </row>
    <row r="5952" spans="5:7" ht="13.5" thickBot="1" x14ac:dyDescent="0.25">
      <c r="E5952" s="11">
        <v>43165</v>
      </c>
      <c r="F5952">
        <v>2281</v>
      </c>
      <c r="G5952">
        <v>8199.9699999999993</v>
      </c>
    </row>
    <row r="5953" spans="5:7" ht="13.5" thickBot="1" x14ac:dyDescent="0.25">
      <c r="E5953" s="11">
        <v>43166</v>
      </c>
      <c r="F5953">
        <v>2283.56</v>
      </c>
      <c r="G5953">
        <v>8213.14</v>
      </c>
    </row>
    <row r="5954" spans="5:7" ht="13.5" thickBot="1" x14ac:dyDescent="0.25">
      <c r="E5954" s="11">
        <v>43167</v>
      </c>
      <c r="F5954">
        <v>2284.08</v>
      </c>
      <c r="G5954">
        <v>8215.0300000000007</v>
      </c>
    </row>
    <row r="5955" spans="5:7" ht="13.5" thickBot="1" x14ac:dyDescent="0.25">
      <c r="E5955" s="11">
        <v>43168</v>
      </c>
      <c r="F5955">
        <v>2297.83</v>
      </c>
      <c r="G5955">
        <v>8264.48</v>
      </c>
    </row>
    <row r="5956" spans="5:7" ht="13.5" thickBot="1" x14ac:dyDescent="0.25">
      <c r="E5956" s="11">
        <v>43172</v>
      </c>
      <c r="F5956">
        <v>2307.7199999999998</v>
      </c>
      <c r="G5956">
        <v>8300.0300000000007</v>
      </c>
    </row>
    <row r="5957" spans="5:7" ht="13.5" thickBot="1" x14ac:dyDescent="0.25">
      <c r="E5957" s="11">
        <v>43173</v>
      </c>
      <c r="F5957">
        <v>2304.4299999999998</v>
      </c>
      <c r="G5957">
        <v>8288.2199999999993</v>
      </c>
    </row>
    <row r="5958" spans="5:7" ht="13.5" thickBot="1" x14ac:dyDescent="0.25">
      <c r="E5958" s="11">
        <v>43174</v>
      </c>
      <c r="F5958">
        <v>2306.71</v>
      </c>
      <c r="G5958">
        <v>8296.41</v>
      </c>
    </row>
    <row r="5959" spans="5:7" ht="13.5" thickBot="1" x14ac:dyDescent="0.25">
      <c r="E5959" s="11">
        <v>43175</v>
      </c>
      <c r="F5959">
        <v>2307.8200000000002</v>
      </c>
      <c r="G5959">
        <v>8300.4</v>
      </c>
    </row>
    <row r="5960" spans="5:7" ht="13.5" thickBot="1" x14ac:dyDescent="0.25">
      <c r="E5960" s="11">
        <v>43178</v>
      </c>
      <c r="F5960">
        <v>2308.39</v>
      </c>
      <c r="G5960">
        <v>8302.4699999999993</v>
      </c>
    </row>
    <row r="5961" spans="5:7" ht="13.5" thickBot="1" x14ac:dyDescent="0.25">
      <c r="E5961" s="11">
        <v>43179</v>
      </c>
      <c r="F5961">
        <v>2299.59</v>
      </c>
      <c r="G5961">
        <v>8270.7999999999993</v>
      </c>
    </row>
    <row r="5962" spans="5:7" ht="13.5" thickBot="1" x14ac:dyDescent="0.25">
      <c r="E5962" s="11">
        <v>43180</v>
      </c>
      <c r="F5962">
        <v>2295.84</v>
      </c>
      <c r="G5962">
        <v>8257.31</v>
      </c>
    </row>
    <row r="5963" spans="5:7" ht="13.5" thickBot="1" x14ac:dyDescent="0.25">
      <c r="E5963" s="11">
        <v>43181</v>
      </c>
      <c r="F5963">
        <v>2294.0700000000002</v>
      </c>
      <c r="G5963">
        <v>8250.94</v>
      </c>
    </row>
    <row r="5964" spans="5:7" ht="13.5" thickBot="1" x14ac:dyDescent="0.25">
      <c r="E5964" s="11">
        <v>43182</v>
      </c>
      <c r="F5964">
        <v>2286.7199999999998</v>
      </c>
      <c r="G5964">
        <v>8224.52</v>
      </c>
    </row>
    <row r="5965" spans="5:7" ht="13.5" thickBot="1" x14ac:dyDescent="0.25">
      <c r="E5965" s="11">
        <v>43185</v>
      </c>
      <c r="F5965">
        <v>2287.14</v>
      </c>
      <c r="G5965">
        <v>8226.01</v>
      </c>
    </row>
    <row r="5966" spans="5:7" ht="13.5" thickBot="1" x14ac:dyDescent="0.25">
      <c r="E5966" s="11">
        <v>43186</v>
      </c>
      <c r="F5966">
        <v>2286.2600000000002</v>
      </c>
      <c r="G5966">
        <v>8222.84</v>
      </c>
    </row>
    <row r="5967" spans="5:7" ht="13.5" thickBot="1" x14ac:dyDescent="0.25">
      <c r="E5967" s="11">
        <v>43187</v>
      </c>
      <c r="F5967">
        <v>2283.38</v>
      </c>
      <c r="G5967">
        <v>8212.52</v>
      </c>
    </row>
    <row r="5968" spans="5:7" ht="13.5" thickBot="1" x14ac:dyDescent="0.25">
      <c r="E5968" s="11">
        <v>43188</v>
      </c>
      <c r="F5968">
        <v>2278.54</v>
      </c>
      <c r="G5968">
        <v>8195.11</v>
      </c>
    </row>
    <row r="5969" spans="5:7" ht="13.5" thickBot="1" x14ac:dyDescent="0.25">
      <c r="E5969" s="11">
        <v>43189</v>
      </c>
      <c r="F5969">
        <v>2287.85</v>
      </c>
      <c r="G5969">
        <v>8228.59</v>
      </c>
    </row>
    <row r="5970" spans="5:7" ht="13.5" thickBot="1" x14ac:dyDescent="0.25">
      <c r="E5970" s="11">
        <v>43192</v>
      </c>
      <c r="F5970">
        <v>2292.89</v>
      </c>
      <c r="G5970">
        <v>8246.7199999999993</v>
      </c>
    </row>
    <row r="5971" spans="5:7" ht="13.5" thickBot="1" x14ac:dyDescent="0.25">
      <c r="E5971" s="11">
        <v>43193</v>
      </c>
      <c r="F5971">
        <v>2292.65</v>
      </c>
      <c r="G5971">
        <v>8245.86</v>
      </c>
    </row>
    <row r="5972" spans="5:7" ht="13.5" thickBot="1" x14ac:dyDescent="0.25">
      <c r="E5972" s="11">
        <v>43194</v>
      </c>
      <c r="F5972">
        <v>2286.52</v>
      </c>
      <c r="G5972">
        <v>8223.81</v>
      </c>
    </row>
    <row r="5973" spans="5:7" ht="13.5" thickBot="1" x14ac:dyDescent="0.25">
      <c r="E5973" s="11">
        <v>43195</v>
      </c>
      <c r="F5973">
        <v>2285.9499999999998</v>
      </c>
      <c r="G5973">
        <v>8221.75</v>
      </c>
    </row>
    <row r="5974" spans="5:7" ht="13.5" thickBot="1" x14ac:dyDescent="0.25">
      <c r="E5974" s="11">
        <v>43196</v>
      </c>
      <c r="F5974">
        <v>2286.6999999999998</v>
      </c>
      <c r="G5974">
        <v>8224.4599999999991</v>
      </c>
    </row>
    <row r="5975" spans="5:7" ht="13.5" thickBot="1" x14ac:dyDescent="0.25">
      <c r="E5975" s="11">
        <v>43199</v>
      </c>
      <c r="F5975">
        <v>2288.9299999999998</v>
      </c>
      <c r="G5975">
        <v>8233.85</v>
      </c>
    </row>
    <row r="5976" spans="5:7" ht="13.5" thickBot="1" x14ac:dyDescent="0.25">
      <c r="E5976" s="11">
        <v>43200</v>
      </c>
      <c r="F5976">
        <v>2292.02</v>
      </c>
      <c r="G5976">
        <v>8246.98</v>
      </c>
    </row>
    <row r="5977" spans="5:7" ht="13.5" thickBot="1" x14ac:dyDescent="0.25">
      <c r="E5977" s="11">
        <v>43201</v>
      </c>
      <c r="F5977">
        <v>2292.0500000000002</v>
      </c>
      <c r="G5977">
        <v>8247.09</v>
      </c>
    </row>
    <row r="5978" spans="5:7" ht="13.5" thickBot="1" x14ac:dyDescent="0.25">
      <c r="E5978" s="11">
        <v>43202</v>
      </c>
      <c r="F5978">
        <v>2291.98</v>
      </c>
      <c r="G5978">
        <v>8246.85</v>
      </c>
    </row>
    <row r="5979" spans="5:7" ht="13.5" thickBot="1" x14ac:dyDescent="0.25">
      <c r="E5979" s="11">
        <v>43203</v>
      </c>
      <c r="F5979">
        <v>2292.6999999999998</v>
      </c>
      <c r="G5979">
        <v>8249.44</v>
      </c>
    </row>
    <row r="5980" spans="5:7" ht="13.5" thickBot="1" x14ac:dyDescent="0.25">
      <c r="E5980" s="11">
        <v>43206</v>
      </c>
      <c r="F5980">
        <v>2292.2600000000002</v>
      </c>
      <c r="G5980">
        <v>8249.6299999999992</v>
      </c>
    </row>
    <row r="5981" spans="5:7" ht="13.5" thickBot="1" x14ac:dyDescent="0.25">
      <c r="E5981" s="11">
        <v>43207</v>
      </c>
      <c r="F5981">
        <v>2286.34</v>
      </c>
      <c r="G5981">
        <v>8228.32</v>
      </c>
    </row>
    <row r="5982" spans="5:7" ht="13.5" thickBot="1" x14ac:dyDescent="0.25">
      <c r="E5982" s="11">
        <v>43208</v>
      </c>
      <c r="F5982">
        <v>2277.83</v>
      </c>
      <c r="G5982">
        <v>8205.36</v>
      </c>
    </row>
    <row r="5983" spans="5:7" ht="13.5" thickBot="1" x14ac:dyDescent="0.25">
      <c r="E5983" s="11">
        <v>43209</v>
      </c>
      <c r="F5983">
        <v>2277.1999999999998</v>
      </c>
      <c r="G5983">
        <v>8203.09</v>
      </c>
    </row>
    <row r="5984" spans="5:7" ht="13.5" thickBot="1" x14ac:dyDescent="0.25">
      <c r="E5984" s="11">
        <v>43210</v>
      </c>
      <c r="F5984">
        <v>2273.4299999999998</v>
      </c>
      <c r="G5984">
        <v>8189.51</v>
      </c>
    </row>
    <row r="5985" spans="5:7" ht="13.5" thickBot="1" x14ac:dyDescent="0.25">
      <c r="E5985" s="11">
        <v>43213</v>
      </c>
      <c r="F5985">
        <v>2270.36</v>
      </c>
      <c r="G5985">
        <v>8178.45</v>
      </c>
    </row>
    <row r="5986" spans="5:7" ht="13.5" thickBot="1" x14ac:dyDescent="0.25">
      <c r="E5986" s="11">
        <v>43214</v>
      </c>
      <c r="F5986">
        <v>2270.62</v>
      </c>
      <c r="G5986">
        <v>8179.38</v>
      </c>
    </row>
    <row r="5987" spans="5:7" ht="13.5" thickBot="1" x14ac:dyDescent="0.25">
      <c r="E5987" s="11">
        <v>43215</v>
      </c>
      <c r="F5987">
        <v>2269.89</v>
      </c>
      <c r="G5987">
        <v>8176.74</v>
      </c>
    </row>
    <row r="5988" spans="5:7" ht="13.5" thickBot="1" x14ac:dyDescent="0.25">
      <c r="E5988" s="11">
        <v>43216</v>
      </c>
      <c r="F5988">
        <v>2270.58</v>
      </c>
      <c r="G5988">
        <v>8179.24</v>
      </c>
    </row>
    <row r="5989" spans="5:7" ht="13.5" thickBot="1" x14ac:dyDescent="0.25">
      <c r="E5989" s="11">
        <v>43217</v>
      </c>
      <c r="F5989">
        <v>2273.4299999999998</v>
      </c>
      <c r="G5989">
        <v>8189.51</v>
      </c>
    </row>
    <row r="5990" spans="5:7" ht="13.5" thickBot="1" x14ac:dyDescent="0.25">
      <c r="E5990" s="11">
        <v>43220</v>
      </c>
      <c r="F5990">
        <v>2286.52</v>
      </c>
      <c r="G5990">
        <v>8236.67</v>
      </c>
    </row>
    <row r="5991" spans="5:7" ht="13.5" thickBot="1" x14ac:dyDescent="0.25">
      <c r="E5991" s="11">
        <v>43222</v>
      </c>
      <c r="F5991">
        <v>2285.5</v>
      </c>
      <c r="G5991">
        <v>8232.9599999999991</v>
      </c>
    </row>
    <row r="5992" spans="5:7" ht="13.5" thickBot="1" x14ac:dyDescent="0.25">
      <c r="E5992" s="11">
        <v>43223</v>
      </c>
      <c r="F5992">
        <v>2284.0700000000002</v>
      </c>
      <c r="G5992">
        <v>8227.84</v>
      </c>
    </row>
    <row r="5993" spans="5:7" ht="13.5" thickBot="1" x14ac:dyDescent="0.25">
      <c r="E5993" s="11">
        <v>43224</v>
      </c>
      <c r="F5993">
        <v>2282.2199999999998</v>
      </c>
      <c r="G5993">
        <v>8221.16</v>
      </c>
    </row>
    <row r="5994" spans="5:7" ht="13.5" thickBot="1" x14ac:dyDescent="0.25">
      <c r="E5994" s="11">
        <v>43227</v>
      </c>
      <c r="F5994">
        <v>2278.02</v>
      </c>
      <c r="G5994">
        <v>8206.0300000000007</v>
      </c>
    </row>
    <row r="5995" spans="5:7" ht="13.5" thickBot="1" x14ac:dyDescent="0.25">
      <c r="E5995" s="11">
        <v>43228</v>
      </c>
      <c r="F5995">
        <v>2280.8200000000002</v>
      </c>
      <c r="G5995">
        <v>8216.11</v>
      </c>
    </row>
    <row r="5996" spans="5:7" ht="13.5" thickBot="1" x14ac:dyDescent="0.25">
      <c r="E5996" s="11">
        <v>43229</v>
      </c>
      <c r="F5996">
        <v>2281.75</v>
      </c>
      <c r="G5996">
        <v>8219.48</v>
      </c>
    </row>
    <row r="5997" spans="5:7" ht="13.5" thickBot="1" x14ac:dyDescent="0.25">
      <c r="E5997" s="11">
        <v>43230</v>
      </c>
      <c r="F5997">
        <v>2277.84</v>
      </c>
      <c r="G5997">
        <v>8205.39</v>
      </c>
    </row>
    <row r="5998" spans="5:7" ht="13.5" thickBot="1" x14ac:dyDescent="0.25">
      <c r="E5998" s="11">
        <v>43231</v>
      </c>
      <c r="F5998">
        <v>2274.17</v>
      </c>
      <c r="G5998">
        <v>8192.15</v>
      </c>
    </row>
    <row r="5999" spans="5:7" ht="13.5" thickBot="1" x14ac:dyDescent="0.25">
      <c r="E5999" s="11">
        <v>43234</v>
      </c>
      <c r="F5999">
        <v>2270.4899999999998</v>
      </c>
      <c r="G5999">
        <v>8178.91</v>
      </c>
    </row>
    <row r="6000" spans="5:7" ht="13.5" thickBot="1" x14ac:dyDescent="0.25">
      <c r="E6000" s="11">
        <v>43235</v>
      </c>
      <c r="F6000">
        <v>2279.29</v>
      </c>
      <c r="G6000">
        <v>8210.61</v>
      </c>
    </row>
    <row r="6001" spans="5:7" ht="13.5" thickBot="1" x14ac:dyDescent="0.25">
      <c r="E6001" s="11">
        <v>43236</v>
      </c>
      <c r="F6001">
        <v>2277.73</v>
      </c>
      <c r="G6001">
        <v>8205</v>
      </c>
    </row>
    <row r="6002" spans="5:7" ht="13.5" thickBot="1" x14ac:dyDescent="0.25">
      <c r="E6002" s="11">
        <v>43237</v>
      </c>
      <c r="F6002">
        <v>2277.04</v>
      </c>
      <c r="G6002">
        <v>8202.52</v>
      </c>
    </row>
    <row r="6003" spans="5:7" ht="13.5" thickBot="1" x14ac:dyDescent="0.25">
      <c r="E6003" s="11">
        <v>43238</v>
      </c>
      <c r="F6003">
        <v>2275.39</v>
      </c>
      <c r="G6003">
        <v>8196.5400000000009</v>
      </c>
    </row>
    <row r="6004" spans="5:7" ht="13.5" thickBot="1" x14ac:dyDescent="0.25">
      <c r="E6004" s="11">
        <v>43241</v>
      </c>
      <c r="F6004">
        <v>2275.4499999999998</v>
      </c>
      <c r="G6004">
        <v>8196.7900000000009</v>
      </c>
    </row>
    <row r="6005" spans="5:7" ht="13.5" thickBot="1" x14ac:dyDescent="0.25">
      <c r="E6005" s="11">
        <v>43242</v>
      </c>
      <c r="F6005">
        <v>2275.85</v>
      </c>
      <c r="G6005">
        <v>8198.23</v>
      </c>
    </row>
    <row r="6006" spans="5:7" ht="13.5" thickBot="1" x14ac:dyDescent="0.25">
      <c r="E6006" s="11">
        <v>43243</v>
      </c>
      <c r="F6006">
        <v>2266.23</v>
      </c>
      <c r="G6006">
        <v>8163.56</v>
      </c>
    </row>
    <row r="6007" spans="5:7" ht="13.5" thickBot="1" x14ac:dyDescent="0.25">
      <c r="E6007" s="11">
        <v>43244</v>
      </c>
      <c r="F6007">
        <v>2267.13</v>
      </c>
      <c r="G6007">
        <v>8168.24</v>
      </c>
    </row>
    <row r="6008" spans="5:7" ht="13.5" thickBot="1" x14ac:dyDescent="0.25">
      <c r="E6008" s="11">
        <v>43245</v>
      </c>
      <c r="F6008">
        <v>2265.98</v>
      </c>
      <c r="G6008">
        <v>8166.86</v>
      </c>
    </row>
    <row r="6009" spans="5:7" ht="13.5" thickBot="1" x14ac:dyDescent="0.25">
      <c r="E6009" s="11">
        <v>43248</v>
      </c>
      <c r="F6009">
        <v>2261.64</v>
      </c>
      <c r="G6009">
        <v>8156.63</v>
      </c>
    </row>
    <row r="6010" spans="5:7" ht="13.5" thickBot="1" x14ac:dyDescent="0.25">
      <c r="E6010" s="11">
        <v>43249</v>
      </c>
      <c r="F6010">
        <v>2256.35</v>
      </c>
      <c r="G6010">
        <v>8154.29</v>
      </c>
    </row>
    <row r="6011" spans="5:7" ht="13.5" thickBot="1" x14ac:dyDescent="0.25">
      <c r="E6011" s="11">
        <v>43250</v>
      </c>
      <c r="F6011">
        <v>2253.5300000000002</v>
      </c>
      <c r="G6011">
        <v>8144.38</v>
      </c>
    </row>
    <row r="6012" spans="5:7" ht="13.5" thickBot="1" x14ac:dyDescent="0.25">
      <c r="E6012" s="11">
        <v>43251</v>
      </c>
      <c r="F6012">
        <v>2249.19</v>
      </c>
      <c r="G6012">
        <v>8129.71</v>
      </c>
    </row>
    <row r="6013" spans="5:7" ht="13.5" thickBot="1" x14ac:dyDescent="0.25">
      <c r="E6013" s="11">
        <v>43252</v>
      </c>
      <c r="F6013">
        <v>2247.64</v>
      </c>
      <c r="G6013">
        <v>8124.11</v>
      </c>
    </row>
    <row r="6014" spans="5:7" ht="13.5" thickBot="1" x14ac:dyDescent="0.25">
      <c r="E6014" s="11">
        <v>43255</v>
      </c>
      <c r="F6014">
        <v>2225.4899999999998</v>
      </c>
      <c r="G6014">
        <v>8044.03</v>
      </c>
    </row>
    <row r="6015" spans="5:7" ht="13.5" thickBot="1" x14ac:dyDescent="0.25">
      <c r="E6015" s="11">
        <v>43256</v>
      </c>
      <c r="F6015">
        <v>2230.88</v>
      </c>
      <c r="G6015">
        <v>8063.53</v>
      </c>
    </row>
    <row r="6016" spans="5:7" ht="13.5" thickBot="1" x14ac:dyDescent="0.25">
      <c r="E6016" s="11">
        <v>43257</v>
      </c>
      <c r="F6016">
        <v>2232.9499999999998</v>
      </c>
      <c r="G6016">
        <v>8071</v>
      </c>
    </row>
    <row r="6017" spans="5:7" ht="13.5" thickBot="1" x14ac:dyDescent="0.25">
      <c r="E6017" s="11">
        <v>43258</v>
      </c>
      <c r="F6017">
        <v>2238.5300000000002</v>
      </c>
      <c r="G6017">
        <v>8091.18</v>
      </c>
    </row>
    <row r="6018" spans="5:7" ht="13.5" thickBot="1" x14ac:dyDescent="0.25">
      <c r="E6018" s="11">
        <v>43259</v>
      </c>
      <c r="F6018">
        <v>2244.34</v>
      </c>
      <c r="G6018">
        <v>8112.18</v>
      </c>
    </row>
    <row r="6019" spans="5:7" ht="13.5" thickBot="1" x14ac:dyDescent="0.25">
      <c r="E6019" s="11">
        <v>43262</v>
      </c>
      <c r="F6019">
        <v>2243.62</v>
      </c>
      <c r="G6019">
        <v>8109.58</v>
      </c>
    </row>
    <row r="6020" spans="5:7" ht="13.5" thickBot="1" x14ac:dyDescent="0.25">
      <c r="E6020" s="11">
        <v>43263</v>
      </c>
      <c r="F6020">
        <v>2239.7199999999998</v>
      </c>
      <c r="G6020">
        <v>8095.47</v>
      </c>
    </row>
    <row r="6021" spans="5:7" ht="13.5" thickBot="1" x14ac:dyDescent="0.25">
      <c r="E6021" s="11">
        <v>43264</v>
      </c>
      <c r="F6021">
        <v>2240.86</v>
      </c>
      <c r="G6021">
        <v>8099.6</v>
      </c>
    </row>
    <row r="6022" spans="5:7" ht="13.5" thickBot="1" x14ac:dyDescent="0.25">
      <c r="E6022" s="11">
        <v>43265</v>
      </c>
      <c r="F6022">
        <v>2237.39</v>
      </c>
      <c r="G6022">
        <v>8087.04</v>
      </c>
    </row>
    <row r="6023" spans="5:7" ht="13.5" thickBot="1" x14ac:dyDescent="0.25">
      <c r="E6023" s="11">
        <v>43266</v>
      </c>
      <c r="F6023">
        <v>2234.94</v>
      </c>
      <c r="G6023">
        <v>8078.22</v>
      </c>
    </row>
    <row r="6024" spans="5:7" ht="13.5" thickBot="1" x14ac:dyDescent="0.25">
      <c r="E6024" s="11">
        <v>43269</v>
      </c>
      <c r="F6024">
        <v>2234.21</v>
      </c>
      <c r="G6024">
        <v>8075.56</v>
      </c>
    </row>
    <row r="6025" spans="5:7" ht="13.5" thickBot="1" x14ac:dyDescent="0.25">
      <c r="E6025" s="11">
        <v>43270</v>
      </c>
      <c r="F6025">
        <v>2227.1</v>
      </c>
      <c r="G6025">
        <v>8060.75</v>
      </c>
    </row>
    <row r="6026" spans="5:7" ht="13.5" thickBot="1" x14ac:dyDescent="0.25">
      <c r="E6026" s="11">
        <v>43271</v>
      </c>
      <c r="F6026">
        <v>2231.0700000000002</v>
      </c>
      <c r="G6026">
        <v>8075.09</v>
      </c>
    </row>
    <row r="6027" spans="5:7" ht="13.5" thickBot="1" x14ac:dyDescent="0.25">
      <c r="E6027" s="11">
        <v>43272</v>
      </c>
      <c r="F6027">
        <v>2234.44</v>
      </c>
      <c r="G6027">
        <v>8087.29</v>
      </c>
    </row>
    <row r="6028" spans="5:7" ht="13.5" thickBot="1" x14ac:dyDescent="0.25">
      <c r="E6028" s="11">
        <v>43273</v>
      </c>
      <c r="F6028">
        <v>2235.44</v>
      </c>
      <c r="G6028">
        <v>8090.92</v>
      </c>
    </row>
    <row r="6029" spans="5:7" ht="13.5" thickBot="1" x14ac:dyDescent="0.25">
      <c r="E6029" s="11">
        <v>43276</v>
      </c>
      <c r="F6029">
        <v>2238.4499999999998</v>
      </c>
      <c r="G6029">
        <v>8101.83</v>
      </c>
    </row>
    <row r="6030" spans="5:7" ht="13.5" thickBot="1" x14ac:dyDescent="0.25">
      <c r="E6030" s="11">
        <v>43277</v>
      </c>
      <c r="F6030">
        <v>2240.33</v>
      </c>
      <c r="G6030">
        <v>8108.62</v>
      </c>
    </row>
    <row r="6031" spans="5:7" ht="13.5" thickBot="1" x14ac:dyDescent="0.25">
      <c r="E6031" s="11">
        <v>43278</v>
      </c>
      <c r="F6031">
        <v>2241.38</v>
      </c>
      <c r="G6031">
        <v>8112.44</v>
      </c>
    </row>
    <row r="6032" spans="5:7" ht="13.5" thickBot="1" x14ac:dyDescent="0.25">
      <c r="E6032" s="11">
        <v>43279</v>
      </c>
      <c r="F6032">
        <v>2238.98</v>
      </c>
      <c r="G6032">
        <v>8103.72</v>
      </c>
    </row>
    <row r="6033" spans="5:7" ht="13.5" thickBot="1" x14ac:dyDescent="0.25">
      <c r="E6033" s="11">
        <v>43280</v>
      </c>
      <c r="F6033">
        <v>2244.64</v>
      </c>
      <c r="G6033">
        <v>8124.22</v>
      </c>
    </row>
    <row r="6034" spans="5:7" ht="13.5" thickBot="1" x14ac:dyDescent="0.25">
      <c r="E6034" s="11">
        <v>43283</v>
      </c>
      <c r="F6034">
        <v>2243.0700000000002</v>
      </c>
      <c r="G6034">
        <v>8118.54</v>
      </c>
    </row>
    <row r="6035" spans="5:7" ht="13.5" thickBot="1" x14ac:dyDescent="0.25">
      <c r="E6035" s="11">
        <v>43284</v>
      </c>
      <c r="F6035">
        <v>2238.6799999999998</v>
      </c>
      <c r="G6035">
        <v>8102.63</v>
      </c>
    </row>
    <row r="6036" spans="5:7" ht="13.5" thickBot="1" x14ac:dyDescent="0.25">
      <c r="E6036" s="11">
        <v>43285</v>
      </c>
      <c r="F6036">
        <v>2231.52</v>
      </c>
      <c r="G6036">
        <v>8076.73</v>
      </c>
    </row>
    <row r="6037" spans="5:7" ht="13.5" thickBot="1" x14ac:dyDescent="0.25">
      <c r="E6037" s="11">
        <v>43286</v>
      </c>
      <c r="F6037">
        <v>2232.2399999999998</v>
      </c>
      <c r="G6037">
        <v>8086.75</v>
      </c>
    </row>
    <row r="6038" spans="5:7" ht="13.5" thickBot="1" x14ac:dyDescent="0.25">
      <c r="E6038" s="11">
        <v>43287</v>
      </c>
      <c r="F6038">
        <v>2225.73</v>
      </c>
      <c r="G6038">
        <v>8063.18</v>
      </c>
    </row>
    <row r="6039" spans="5:7" ht="13.5" thickBot="1" x14ac:dyDescent="0.25">
      <c r="E6039" s="11">
        <v>43290</v>
      </c>
      <c r="F6039">
        <v>2232.35</v>
      </c>
      <c r="G6039">
        <v>8087.16</v>
      </c>
    </row>
    <row r="6040" spans="5:7" ht="13.5" thickBot="1" x14ac:dyDescent="0.25">
      <c r="E6040" s="11">
        <v>43291</v>
      </c>
      <c r="F6040">
        <v>2216.5</v>
      </c>
      <c r="G6040">
        <v>8062.21</v>
      </c>
    </row>
    <row r="6041" spans="5:7" ht="13.5" thickBot="1" x14ac:dyDescent="0.25">
      <c r="E6041" s="11">
        <v>43292</v>
      </c>
      <c r="F6041">
        <v>2214.98</v>
      </c>
      <c r="G6041">
        <v>8060.85</v>
      </c>
    </row>
    <row r="6042" spans="5:7" ht="13.5" thickBot="1" x14ac:dyDescent="0.25">
      <c r="E6042" s="11">
        <v>43293</v>
      </c>
      <c r="F6042">
        <v>2216.89</v>
      </c>
      <c r="G6042">
        <v>8067.79</v>
      </c>
    </row>
    <row r="6043" spans="5:7" ht="13.5" thickBot="1" x14ac:dyDescent="0.25">
      <c r="E6043" s="11">
        <v>43294</v>
      </c>
      <c r="F6043">
        <v>2220.4299999999998</v>
      </c>
      <c r="G6043">
        <v>8091.39</v>
      </c>
    </row>
    <row r="6044" spans="5:7" ht="13.5" thickBot="1" x14ac:dyDescent="0.25">
      <c r="E6044" s="11">
        <v>43297</v>
      </c>
      <c r="F6044">
        <v>2223.4899999999998</v>
      </c>
      <c r="G6044">
        <v>8109.02</v>
      </c>
    </row>
    <row r="6045" spans="5:7" ht="13.5" thickBot="1" x14ac:dyDescent="0.25">
      <c r="E6045" s="11">
        <v>43298</v>
      </c>
      <c r="F6045">
        <v>2224.5100000000002</v>
      </c>
      <c r="G6045">
        <v>8112.73</v>
      </c>
    </row>
    <row r="6046" spans="5:7" ht="13.5" thickBot="1" x14ac:dyDescent="0.25">
      <c r="E6046" s="11">
        <v>43299</v>
      </c>
      <c r="F6046">
        <v>2223.5500000000002</v>
      </c>
      <c r="G6046">
        <v>8109.26</v>
      </c>
    </row>
    <row r="6047" spans="5:7" ht="13.5" thickBot="1" x14ac:dyDescent="0.25">
      <c r="E6047" s="11">
        <v>43300</v>
      </c>
      <c r="F6047">
        <v>2231.7800000000002</v>
      </c>
      <c r="G6047">
        <v>8139.25</v>
      </c>
    </row>
    <row r="6048" spans="5:7" ht="13.5" thickBot="1" x14ac:dyDescent="0.25">
      <c r="E6048" s="11">
        <v>43301</v>
      </c>
      <c r="F6048">
        <v>2236.9299999999998</v>
      </c>
      <c r="G6048">
        <v>8158.06</v>
      </c>
    </row>
    <row r="6049" spans="5:7" ht="13.5" thickBot="1" x14ac:dyDescent="0.25">
      <c r="E6049" s="11">
        <v>43304</v>
      </c>
      <c r="F6049">
        <v>2234.04</v>
      </c>
      <c r="G6049">
        <v>8147.52</v>
      </c>
    </row>
    <row r="6050" spans="5:7" ht="13.5" thickBot="1" x14ac:dyDescent="0.25">
      <c r="E6050" s="11">
        <v>43305</v>
      </c>
      <c r="F6050">
        <v>2230.75</v>
      </c>
      <c r="G6050">
        <v>8135.51</v>
      </c>
    </row>
    <row r="6051" spans="5:7" ht="13.5" thickBot="1" x14ac:dyDescent="0.25">
      <c r="E6051" s="11">
        <v>43306</v>
      </c>
      <c r="F6051">
        <v>2247.31</v>
      </c>
      <c r="G6051">
        <v>8195.8799999999992</v>
      </c>
    </row>
    <row r="6052" spans="5:7" ht="13.5" thickBot="1" x14ac:dyDescent="0.25">
      <c r="E6052" s="11">
        <v>43307</v>
      </c>
      <c r="F6052">
        <v>2264.37</v>
      </c>
      <c r="G6052">
        <v>8258.11</v>
      </c>
    </row>
    <row r="6053" spans="5:7" ht="13.5" thickBot="1" x14ac:dyDescent="0.25">
      <c r="E6053" s="11">
        <v>43308</v>
      </c>
      <c r="F6053">
        <v>2256.7199999999998</v>
      </c>
      <c r="G6053">
        <v>8230.23</v>
      </c>
    </row>
    <row r="6054" spans="5:7" ht="13.5" thickBot="1" x14ac:dyDescent="0.25">
      <c r="E6054" s="11">
        <v>43311</v>
      </c>
      <c r="F6054">
        <v>2244.77</v>
      </c>
      <c r="G6054">
        <v>8186.62</v>
      </c>
    </row>
    <row r="6055" spans="5:7" ht="13.5" thickBot="1" x14ac:dyDescent="0.25">
      <c r="E6055" s="11">
        <v>43312</v>
      </c>
      <c r="F6055">
        <v>2241.12</v>
      </c>
      <c r="G6055">
        <v>8173.34</v>
      </c>
    </row>
    <row r="6056" spans="5:7" ht="13.5" thickBot="1" x14ac:dyDescent="0.25">
      <c r="E6056" s="11">
        <v>43313</v>
      </c>
      <c r="F6056">
        <v>2242.77</v>
      </c>
      <c r="G6056">
        <v>8181.25</v>
      </c>
    </row>
    <row r="6057" spans="5:7" ht="13.5" thickBot="1" x14ac:dyDescent="0.25">
      <c r="E6057" s="11">
        <v>43314</v>
      </c>
      <c r="F6057">
        <v>2240.84</v>
      </c>
      <c r="G6057">
        <v>8174.17</v>
      </c>
    </row>
    <row r="6058" spans="5:7" ht="13.5" thickBot="1" x14ac:dyDescent="0.25">
      <c r="E6058" s="11">
        <v>43315</v>
      </c>
      <c r="F6058">
        <v>2241.09</v>
      </c>
      <c r="G6058">
        <v>8175.09</v>
      </c>
    </row>
    <row r="6059" spans="5:7" ht="13.5" thickBot="1" x14ac:dyDescent="0.25">
      <c r="E6059" s="11">
        <v>43318</v>
      </c>
      <c r="F6059">
        <v>2238.54</v>
      </c>
      <c r="G6059">
        <v>8165.81</v>
      </c>
    </row>
    <row r="6060" spans="5:7" ht="13.5" thickBot="1" x14ac:dyDescent="0.25">
      <c r="E6060" s="11">
        <v>43319</v>
      </c>
      <c r="F6060">
        <v>2235.75</v>
      </c>
      <c r="G6060">
        <v>8155.63</v>
      </c>
    </row>
    <row r="6061" spans="5:7" ht="13.5" thickBot="1" x14ac:dyDescent="0.25">
      <c r="E6061" s="11">
        <v>43320</v>
      </c>
      <c r="F6061">
        <v>2232.9899999999998</v>
      </c>
      <c r="G6061">
        <v>8145.54</v>
      </c>
    </row>
    <row r="6062" spans="5:7" ht="13.5" thickBot="1" x14ac:dyDescent="0.25">
      <c r="E6062" s="11">
        <v>43321</v>
      </c>
      <c r="F6062">
        <v>2230.16</v>
      </c>
      <c r="G6062">
        <v>8135.22</v>
      </c>
    </row>
    <row r="6063" spans="5:7" ht="13.5" thickBot="1" x14ac:dyDescent="0.25">
      <c r="E6063" s="11">
        <v>43322</v>
      </c>
      <c r="F6063">
        <v>2234.08</v>
      </c>
      <c r="G6063">
        <v>8149.52</v>
      </c>
    </row>
    <row r="6064" spans="5:7" ht="13.5" thickBot="1" x14ac:dyDescent="0.25">
      <c r="E6064" s="11">
        <v>43325</v>
      </c>
      <c r="F6064">
        <v>2234.77</v>
      </c>
      <c r="G6064">
        <v>8152.06</v>
      </c>
    </row>
    <row r="6065" spans="5:7" ht="13.5" thickBot="1" x14ac:dyDescent="0.25">
      <c r="E6065" s="11">
        <v>43326</v>
      </c>
      <c r="F6065">
        <v>2235.17</v>
      </c>
      <c r="G6065">
        <v>8153.52</v>
      </c>
    </row>
    <row r="6066" spans="5:7" ht="13.5" thickBot="1" x14ac:dyDescent="0.25">
      <c r="E6066" s="11">
        <v>43328</v>
      </c>
      <c r="F6066">
        <v>2237.63</v>
      </c>
      <c r="G6066">
        <v>8163.5</v>
      </c>
    </row>
    <row r="6067" spans="5:7" ht="13.5" thickBot="1" x14ac:dyDescent="0.25">
      <c r="E6067" s="11">
        <v>43329</v>
      </c>
      <c r="F6067">
        <v>2244.67</v>
      </c>
      <c r="G6067">
        <v>8189.21</v>
      </c>
    </row>
    <row r="6068" spans="5:7" ht="13.5" thickBot="1" x14ac:dyDescent="0.25">
      <c r="E6068" s="11">
        <v>43332</v>
      </c>
      <c r="F6068">
        <v>2242.85</v>
      </c>
      <c r="G6068">
        <v>8182.54</v>
      </c>
    </row>
    <row r="6069" spans="5:7" ht="13.5" thickBot="1" x14ac:dyDescent="0.25">
      <c r="E6069" s="11">
        <v>43333</v>
      </c>
      <c r="F6069">
        <v>2233.6</v>
      </c>
      <c r="G6069">
        <v>8150.85</v>
      </c>
    </row>
    <row r="6070" spans="5:7" ht="13.5" thickBot="1" x14ac:dyDescent="0.25">
      <c r="E6070" s="11">
        <v>43334</v>
      </c>
      <c r="F6070">
        <v>2228</v>
      </c>
      <c r="G6070">
        <v>8130.39</v>
      </c>
    </row>
    <row r="6071" spans="5:7" ht="13.5" thickBot="1" x14ac:dyDescent="0.25">
      <c r="E6071" s="11">
        <v>43335</v>
      </c>
      <c r="F6071">
        <v>2223.37</v>
      </c>
      <c r="G6071">
        <v>8113.5</v>
      </c>
    </row>
    <row r="6072" spans="5:7" ht="13.5" thickBot="1" x14ac:dyDescent="0.25">
      <c r="E6072" s="11">
        <v>43336</v>
      </c>
      <c r="F6072">
        <v>2233.38</v>
      </c>
      <c r="G6072">
        <v>8150.06</v>
      </c>
    </row>
    <row r="6073" spans="5:7" ht="13.5" thickBot="1" x14ac:dyDescent="0.25">
      <c r="E6073" s="11">
        <v>43339</v>
      </c>
      <c r="F6073">
        <v>2226.71</v>
      </c>
      <c r="G6073">
        <v>8125.7</v>
      </c>
    </row>
    <row r="6074" spans="5:7" ht="13.5" thickBot="1" x14ac:dyDescent="0.25">
      <c r="E6074" s="11">
        <v>43340</v>
      </c>
      <c r="F6074">
        <v>2226.7600000000002</v>
      </c>
      <c r="G6074">
        <v>8125.89</v>
      </c>
    </row>
    <row r="6075" spans="5:7" ht="13.5" thickBot="1" x14ac:dyDescent="0.25">
      <c r="E6075" s="11">
        <v>43341</v>
      </c>
      <c r="F6075">
        <v>2227.63</v>
      </c>
      <c r="G6075">
        <v>8134.11</v>
      </c>
    </row>
    <row r="6076" spans="5:7" ht="13.5" thickBot="1" x14ac:dyDescent="0.25">
      <c r="E6076" s="11">
        <v>43342</v>
      </c>
      <c r="F6076">
        <v>2225.44</v>
      </c>
      <c r="G6076">
        <v>8128.34</v>
      </c>
    </row>
    <row r="6077" spans="5:7" ht="13.5" thickBot="1" x14ac:dyDescent="0.25">
      <c r="E6077" s="11">
        <v>43343</v>
      </c>
      <c r="F6077">
        <v>2220.77</v>
      </c>
      <c r="G6077">
        <v>8111.29</v>
      </c>
    </row>
    <row r="6078" spans="5:7" ht="13.5" thickBot="1" x14ac:dyDescent="0.25">
      <c r="E6078" s="11">
        <v>43346</v>
      </c>
      <c r="F6078">
        <v>2218.08</v>
      </c>
      <c r="G6078">
        <v>8101.46</v>
      </c>
    </row>
    <row r="6079" spans="5:7" ht="13.5" thickBot="1" x14ac:dyDescent="0.25">
      <c r="E6079" s="11">
        <v>43347</v>
      </c>
      <c r="F6079">
        <v>2217.0700000000002</v>
      </c>
      <c r="G6079">
        <v>8097.78</v>
      </c>
    </row>
    <row r="6080" spans="5:7" ht="13.5" thickBot="1" x14ac:dyDescent="0.25">
      <c r="E6080" s="11">
        <v>43348</v>
      </c>
      <c r="F6080">
        <v>2217.12</v>
      </c>
      <c r="G6080">
        <v>8097.97</v>
      </c>
    </row>
    <row r="6081" spans="5:7" ht="13.5" thickBot="1" x14ac:dyDescent="0.25">
      <c r="E6081" s="11">
        <v>43349</v>
      </c>
      <c r="F6081">
        <v>2212.0500000000002</v>
      </c>
      <c r="G6081">
        <v>8079.45</v>
      </c>
    </row>
    <row r="6082" spans="5:7" ht="13.5" thickBot="1" x14ac:dyDescent="0.25">
      <c r="E6082" s="11">
        <v>43350</v>
      </c>
      <c r="F6082">
        <v>2208.58</v>
      </c>
      <c r="G6082">
        <v>8066.76</v>
      </c>
    </row>
    <row r="6083" spans="5:7" ht="13.5" thickBot="1" x14ac:dyDescent="0.25">
      <c r="E6083" s="11">
        <v>43353</v>
      </c>
      <c r="F6083">
        <v>2208.67</v>
      </c>
      <c r="G6083">
        <v>8067.09</v>
      </c>
    </row>
    <row r="6084" spans="5:7" ht="13.5" thickBot="1" x14ac:dyDescent="0.25">
      <c r="E6084" s="11">
        <v>43354</v>
      </c>
      <c r="F6084">
        <v>2205.17</v>
      </c>
      <c r="G6084">
        <v>8054.32</v>
      </c>
    </row>
    <row r="6085" spans="5:7" ht="13.5" thickBot="1" x14ac:dyDescent="0.25">
      <c r="E6085" s="11">
        <v>43355</v>
      </c>
      <c r="F6085">
        <v>2206.27</v>
      </c>
      <c r="G6085">
        <v>8058.32</v>
      </c>
    </row>
    <row r="6086" spans="5:7" ht="13.5" thickBot="1" x14ac:dyDescent="0.25">
      <c r="E6086" s="11">
        <v>43356</v>
      </c>
      <c r="F6086">
        <v>2205.34</v>
      </c>
      <c r="G6086">
        <v>8054.94</v>
      </c>
    </row>
    <row r="6087" spans="5:7" ht="13.5" thickBot="1" x14ac:dyDescent="0.25">
      <c r="E6087" s="11">
        <v>43360</v>
      </c>
      <c r="F6087">
        <v>2201.06</v>
      </c>
      <c r="G6087">
        <v>8040.96</v>
      </c>
    </row>
    <row r="6088" spans="5:7" ht="13.5" thickBot="1" x14ac:dyDescent="0.25">
      <c r="E6088" s="11">
        <v>43361</v>
      </c>
      <c r="F6088">
        <v>2211.46</v>
      </c>
      <c r="G6088">
        <v>8078.97</v>
      </c>
    </row>
    <row r="6089" spans="5:7" ht="13.5" thickBot="1" x14ac:dyDescent="0.25">
      <c r="E6089" s="11">
        <v>43362</v>
      </c>
      <c r="F6089">
        <v>2211.91</v>
      </c>
      <c r="G6089">
        <v>8080.6</v>
      </c>
    </row>
    <row r="6090" spans="5:7" ht="13.5" thickBot="1" x14ac:dyDescent="0.25">
      <c r="E6090" s="11">
        <v>43363</v>
      </c>
      <c r="F6090">
        <v>2213.9699999999998</v>
      </c>
      <c r="G6090">
        <v>8088.13</v>
      </c>
    </row>
    <row r="6091" spans="5:7" ht="13.5" thickBot="1" x14ac:dyDescent="0.25">
      <c r="E6091" s="11">
        <v>43364</v>
      </c>
      <c r="F6091">
        <v>2225.7600000000002</v>
      </c>
      <c r="G6091">
        <v>8131.19</v>
      </c>
    </row>
    <row r="6092" spans="5:7" ht="13.5" thickBot="1" x14ac:dyDescent="0.25">
      <c r="E6092" s="11">
        <v>43367</v>
      </c>
      <c r="F6092">
        <v>2228.5300000000002</v>
      </c>
      <c r="G6092">
        <v>8143.18</v>
      </c>
    </row>
    <row r="6093" spans="5:7" ht="13.5" thickBot="1" x14ac:dyDescent="0.25">
      <c r="E6093" s="11">
        <v>43368</v>
      </c>
      <c r="F6093">
        <v>2222.54</v>
      </c>
      <c r="G6093">
        <v>8121.28</v>
      </c>
    </row>
    <row r="6094" spans="5:7" ht="13.5" thickBot="1" x14ac:dyDescent="0.25">
      <c r="E6094" s="11">
        <v>43369</v>
      </c>
      <c r="F6094">
        <v>2226.61</v>
      </c>
      <c r="G6094">
        <v>8136.14</v>
      </c>
    </row>
    <row r="6095" spans="5:7" ht="13.5" thickBot="1" x14ac:dyDescent="0.25">
      <c r="E6095" s="11">
        <v>43370</v>
      </c>
      <c r="F6095">
        <v>2248.17</v>
      </c>
      <c r="G6095">
        <v>8214.92</v>
      </c>
    </row>
    <row r="6096" spans="5:7" ht="13.5" thickBot="1" x14ac:dyDescent="0.25">
      <c r="E6096" s="11">
        <v>43371</v>
      </c>
      <c r="F6096">
        <v>2251.4299999999998</v>
      </c>
      <c r="G6096">
        <v>8226.84</v>
      </c>
    </row>
    <row r="6097" spans="5:7" ht="13.5" thickBot="1" x14ac:dyDescent="0.25">
      <c r="E6097" s="11">
        <v>43374</v>
      </c>
      <c r="F6097">
        <v>2252.0300000000002</v>
      </c>
      <c r="G6097">
        <v>8229.0499999999993</v>
      </c>
    </row>
    <row r="6098" spans="5:7" ht="13.5" thickBot="1" x14ac:dyDescent="0.25">
      <c r="E6098" s="11">
        <v>43375</v>
      </c>
      <c r="F6098">
        <v>2256.4499999999998</v>
      </c>
      <c r="G6098">
        <v>8245.19</v>
      </c>
    </row>
    <row r="6099" spans="5:7" ht="13.5" thickBot="1" x14ac:dyDescent="0.25">
      <c r="E6099" s="11">
        <v>43376</v>
      </c>
      <c r="F6099">
        <v>2260.06</v>
      </c>
      <c r="G6099">
        <v>8258.36</v>
      </c>
    </row>
    <row r="6100" spans="5:7" ht="13.5" thickBot="1" x14ac:dyDescent="0.25">
      <c r="E6100" s="11">
        <v>43377</v>
      </c>
      <c r="F6100">
        <v>2248.37</v>
      </c>
      <c r="G6100">
        <v>8215.65</v>
      </c>
    </row>
    <row r="6101" spans="5:7" ht="13.5" thickBot="1" x14ac:dyDescent="0.25">
      <c r="E6101" s="11">
        <v>43378</v>
      </c>
      <c r="F6101">
        <v>2255.69</v>
      </c>
      <c r="G6101">
        <v>8243.33</v>
      </c>
    </row>
    <row r="6102" spans="5:7" ht="13.5" thickBot="1" x14ac:dyDescent="0.25">
      <c r="E6102" s="11">
        <v>43381</v>
      </c>
      <c r="F6102">
        <v>2252.15</v>
      </c>
      <c r="G6102">
        <v>8230.3799999999992</v>
      </c>
    </row>
    <row r="6103" spans="5:7" ht="13.5" thickBot="1" x14ac:dyDescent="0.25">
      <c r="E6103" s="11">
        <v>43382</v>
      </c>
      <c r="F6103">
        <v>2252.79</v>
      </c>
      <c r="G6103">
        <v>8232.7199999999993</v>
      </c>
    </row>
    <row r="6104" spans="5:7" ht="13.5" thickBot="1" x14ac:dyDescent="0.25">
      <c r="E6104" s="11">
        <v>43383</v>
      </c>
      <c r="F6104">
        <v>2246.31</v>
      </c>
      <c r="G6104">
        <v>8209.07</v>
      </c>
    </row>
    <row r="6105" spans="5:7" ht="13.5" thickBot="1" x14ac:dyDescent="0.25">
      <c r="E6105" s="11">
        <v>43384</v>
      </c>
      <c r="F6105">
        <v>2224.4</v>
      </c>
      <c r="G6105">
        <v>8128.98</v>
      </c>
    </row>
    <row r="6106" spans="5:7" ht="13.5" thickBot="1" x14ac:dyDescent="0.25">
      <c r="E6106" s="11">
        <v>43385</v>
      </c>
      <c r="F6106">
        <v>2225.19</v>
      </c>
      <c r="G6106">
        <v>8132.32</v>
      </c>
    </row>
    <row r="6107" spans="5:7" ht="13.5" thickBot="1" x14ac:dyDescent="0.25">
      <c r="E6107" s="11">
        <v>43388</v>
      </c>
      <c r="F6107">
        <v>2225.64</v>
      </c>
      <c r="G6107">
        <v>8133.99</v>
      </c>
    </row>
    <row r="6108" spans="5:7" ht="13.5" thickBot="1" x14ac:dyDescent="0.25">
      <c r="E6108" s="11">
        <v>43389</v>
      </c>
      <c r="F6108">
        <v>2227.7199999999998</v>
      </c>
      <c r="G6108">
        <v>8143.43</v>
      </c>
    </row>
    <row r="6109" spans="5:7" ht="13.5" thickBot="1" x14ac:dyDescent="0.25">
      <c r="E6109" s="11">
        <v>43390</v>
      </c>
      <c r="F6109">
        <v>2228.7399999999998</v>
      </c>
      <c r="G6109">
        <v>8147.15</v>
      </c>
    </row>
    <row r="6110" spans="5:7" ht="13.5" thickBot="1" x14ac:dyDescent="0.25">
      <c r="E6110" s="11">
        <v>43391</v>
      </c>
      <c r="F6110">
        <v>2230.94</v>
      </c>
      <c r="G6110">
        <v>8155.19</v>
      </c>
    </row>
    <row r="6111" spans="5:7" ht="13.5" thickBot="1" x14ac:dyDescent="0.25">
      <c r="E6111" s="11">
        <v>43392</v>
      </c>
      <c r="F6111">
        <v>2232.96</v>
      </c>
      <c r="G6111">
        <v>8162.57</v>
      </c>
    </row>
    <row r="6112" spans="5:7" ht="13.5" thickBot="1" x14ac:dyDescent="0.25">
      <c r="E6112" s="11">
        <v>43395</v>
      </c>
      <c r="F6112">
        <v>2230.21</v>
      </c>
      <c r="G6112">
        <v>8152.51</v>
      </c>
    </row>
    <row r="6113" spans="5:7" ht="13.5" thickBot="1" x14ac:dyDescent="0.25">
      <c r="E6113" s="11">
        <v>43396</v>
      </c>
      <c r="F6113">
        <v>2241.9</v>
      </c>
      <c r="G6113">
        <v>8195.25</v>
      </c>
    </row>
    <row r="6114" spans="5:7" ht="13.5" thickBot="1" x14ac:dyDescent="0.25">
      <c r="E6114" s="11">
        <v>43397</v>
      </c>
      <c r="F6114">
        <v>2239.1</v>
      </c>
      <c r="G6114">
        <v>8185.01</v>
      </c>
    </row>
    <row r="6115" spans="5:7" ht="13.5" thickBot="1" x14ac:dyDescent="0.25">
      <c r="E6115" s="11">
        <v>43398</v>
      </c>
      <c r="F6115">
        <v>2239.9899999999998</v>
      </c>
      <c r="G6115">
        <v>8188.27</v>
      </c>
    </row>
    <row r="6116" spans="5:7" ht="13.5" thickBot="1" x14ac:dyDescent="0.25">
      <c r="E6116" s="11">
        <v>43399</v>
      </c>
      <c r="F6116">
        <v>2240.0100000000002</v>
      </c>
      <c r="G6116">
        <v>8188.35</v>
      </c>
    </row>
    <row r="6117" spans="5:7" ht="13.5" thickBot="1" x14ac:dyDescent="0.25">
      <c r="E6117" s="11">
        <v>43402</v>
      </c>
      <c r="F6117">
        <v>2240.41</v>
      </c>
      <c r="G6117">
        <v>8189.82</v>
      </c>
    </row>
    <row r="6118" spans="5:7" ht="13.5" thickBot="1" x14ac:dyDescent="0.25">
      <c r="E6118" s="11">
        <v>43403</v>
      </c>
      <c r="F6118">
        <v>2239.1</v>
      </c>
      <c r="G6118">
        <v>8185.03</v>
      </c>
    </row>
    <row r="6119" spans="5:7" ht="13.5" thickBot="1" x14ac:dyDescent="0.25">
      <c r="E6119" s="11">
        <v>43404</v>
      </c>
      <c r="F6119">
        <v>2239.5700000000002</v>
      </c>
      <c r="G6119">
        <v>8186.72</v>
      </c>
    </row>
    <row r="6120" spans="5:7" ht="13.5" thickBot="1" x14ac:dyDescent="0.25">
      <c r="E6120" s="11">
        <v>43405</v>
      </c>
      <c r="F6120">
        <v>2238.9299999999998</v>
      </c>
      <c r="G6120">
        <v>8184.39</v>
      </c>
    </row>
    <row r="6121" spans="5:7" ht="13.5" thickBot="1" x14ac:dyDescent="0.25">
      <c r="E6121" s="11">
        <v>43409</v>
      </c>
      <c r="F6121">
        <v>2239.7600000000002</v>
      </c>
      <c r="G6121">
        <v>8187.43</v>
      </c>
    </row>
    <row r="6122" spans="5:7" ht="13.5" thickBot="1" x14ac:dyDescent="0.25">
      <c r="E6122" s="11">
        <v>43410</v>
      </c>
      <c r="F6122">
        <v>2241.13</v>
      </c>
      <c r="G6122">
        <v>8192.44</v>
      </c>
    </row>
    <row r="6123" spans="5:7" ht="13.5" thickBot="1" x14ac:dyDescent="0.25">
      <c r="E6123" s="11">
        <v>43412</v>
      </c>
      <c r="F6123">
        <v>2240.27</v>
      </c>
      <c r="G6123">
        <v>8189.28</v>
      </c>
    </row>
    <row r="6124" spans="5:7" ht="13.5" thickBot="1" x14ac:dyDescent="0.25">
      <c r="E6124" s="11">
        <v>43413</v>
      </c>
      <c r="F6124">
        <v>2248.7199999999998</v>
      </c>
      <c r="G6124">
        <v>8220.18</v>
      </c>
    </row>
    <row r="6125" spans="5:7" ht="13.5" thickBot="1" x14ac:dyDescent="0.25">
      <c r="E6125" s="11">
        <v>43416</v>
      </c>
      <c r="F6125">
        <v>2230.6799999999998</v>
      </c>
      <c r="G6125">
        <v>8194.2900000000009</v>
      </c>
    </row>
    <row r="6126" spans="5:7" ht="13.5" thickBot="1" x14ac:dyDescent="0.25">
      <c r="E6126" s="11">
        <v>43417</v>
      </c>
      <c r="F6126">
        <v>2229.2399999999998</v>
      </c>
      <c r="G6126">
        <v>8189.01</v>
      </c>
    </row>
    <row r="6127" spans="5:7" ht="13.5" thickBot="1" x14ac:dyDescent="0.25">
      <c r="E6127" s="11">
        <v>43418</v>
      </c>
      <c r="F6127">
        <v>2244.4</v>
      </c>
      <c r="G6127">
        <v>8244.69</v>
      </c>
    </row>
    <row r="6128" spans="5:7" ht="13.5" thickBot="1" x14ac:dyDescent="0.25">
      <c r="E6128" s="11">
        <v>43419</v>
      </c>
      <c r="F6128">
        <v>2238.85</v>
      </c>
      <c r="G6128">
        <v>8224.2900000000009</v>
      </c>
    </row>
    <row r="6129" spans="5:7" ht="13.5" thickBot="1" x14ac:dyDescent="0.25">
      <c r="E6129" s="11">
        <v>43420</v>
      </c>
      <c r="F6129">
        <v>2238.64</v>
      </c>
      <c r="G6129">
        <v>8223.5300000000007</v>
      </c>
    </row>
    <row r="6130" spans="5:7" ht="13.5" thickBot="1" x14ac:dyDescent="0.25">
      <c r="E6130" s="11">
        <v>43423</v>
      </c>
      <c r="F6130">
        <v>2244.3000000000002</v>
      </c>
      <c r="G6130">
        <v>8244.31</v>
      </c>
    </row>
    <row r="6131" spans="5:7" ht="13.5" thickBot="1" x14ac:dyDescent="0.25">
      <c r="E6131" s="11">
        <v>43424</v>
      </c>
      <c r="F6131">
        <v>2239.8200000000002</v>
      </c>
      <c r="G6131">
        <v>8227.85</v>
      </c>
    </row>
    <row r="6132" spans="5:7" ht="13.5" thickBot="1" x14ac:dyDescent="0.25">
      <c r="E6132" s="11">
        <v>43425</v>
      </c>
      <c r="F6132">
        <v>2234.9</v>
      </c>
      <c r="G6132">
        <v>8209.7999999999993</v>
      </c>
    </row>
    <row r="6133" spans="5:7" ht="13.5" thickBot="1" x14ac:dyDescent="0.25">
      <c r="E6133" s="11">
        <v>43426</v>
      </c>
      <c r="F6133">
        <v>2230.62</v>
      </c>
      <c r="G6133">
        <v>8194.07</v>
      </c>
    </row>
    <row r="6134" spans="5:7" ht="13.5" thickBot="1" x14ac:dyDescent="0.25">
      <c r="E6134" s="11">
        <v>43427</v>
      </c>
      <c r="F6134">
        <v>2225.5</v>
      </c>
      <c r="G6134">
        <v>8175.25</v>
      </c>
    </row>
    <row r="6135" spans="5:7" ht="13.5" thickBot="1" x14ac:dyDescent="0.25">
      <c r="E6135" s="11">
        <v>43430</v>
      </c>
      <c r="F6135">
        <v>2227.66</v>
      </c>
      <c r="G6135">
        <v>8185.98</v>
      </c>
    </row>
    <row r="6136" spans="5:7" ht="13.5" thickBot="1" x14ac:dyDescent="0.25">
      <c r="E6136" s="11">
        <v>43431</v>
      </c>
      <c r="F6136">
        <v>2234.31</v>
      </c>
      <c r="G6136">
        <v>8217.7000000000007</v>
      </c>
    </row>
    <row r="6137" spans="5:7" ht="13.5" thickBot="1" x14ac:dyDescent="0.25">
      <c r="E6137" s="11">
        <v>43432</v>
      </c>
      <c r="F6137">
        <v>2229.67</v>
      </c>
      <c r="G6137">
        <v>8207.76</v>
      </c>
    </row>
    <row r="6138" spans="5:7" ht="13.5" thickBot="1" x14ac:dyDescent="0.25">
      <c r="E6138" s="11">
        <v>43433</v>
      </c>
      <c r="F6138">
        <v>2230.4899999999998</v>
      </c>
      <c r="G6138">
        <v>8223.2999999999993</v>
      </c>
    </row>
    <row r="6139" spans="5:7" ht="13.5" thickBot="1" x14ac:dyDescent="0.25">
      <c r="E6139" s="11">
        <v>43434</v>
      </c>
      <c r="F6139">
        <v>2233.9899999999998</v>
      </c>
      <c r="G6139">
        <v>8236.2099999999991</v>
      </c>
    </row>
    <row r="6140" spans="5:7" ht="13.5" thickBot="1" x14ac:dyDescent="0.25">
      <c r="E6140" s="11">
        <v>43437</v>
      </c>
      <c r="F6140">
        <v>2233.83</v>
      </c>
      <c r="G6140">
        <v>8235.59</v>
      </c>
    </row>
    <row r="6141" spans="5:7" ht="13.5" thickBot="1" x14ac:dyDescent="0.25">
      <c r="E6141" s="11">
        <v>43438</v>
      </c>
      <c r="F6141">
        <v>2236.4499999999998</v>
      </c>
      <c r="G6141">
        <v>8245.2800000000007</v>
      </c>
    </row>
    <row r="6142" spans="5:7" ht="13.5" thickBot="1" x14ac:dyDescent="0.25">
      <c r="E6142" s="11">
        <v>43439</v>
      </c>
      <c r="F6142">
        <v>2231.2399999999998</v>
      </c>
      <c r="G6142">
        <v>8226.0499999999993</v>
      </c>
    </row>
    <row r="6143" spans="5:7" ht="13.5" thickBot="1" x14ac:dyDescent="0.25">
      <c r="E6143" s="11">
        <v>43440</v>
      </c>
      <c r="F6143">
        <v>2225.19</v>
      </c>
      <c r="G6143">
        <v>8212.7900000000009</v>
      </c>
    </row>
    <row r="6144" spans="5:7" ht="13.5" thickBot="1" x14ac:dyDescent="0.25">
      <c r="E6144" s="11">
        <v>43441</v>
      </c>
      <c r="F6144">
        <v>2222.7600000000002</v>
      </c>
      <c r="G6144">
        <v>8203.81</v>
      </c>
    </row>
    <row r="6145" spans="5:7" ht="13.5" thickBot="1" x14ac:dyDescent="0.25">
      <c r="E6145" s="11">
        <v>43444</v>
      </c>
      <c r="F6145">
        <v>2222.54</v>
      </c>
      <c r="G6145">
        <v>8202.98</v>
      </c>
    </row>
    <row r="6146" spans="5:7" ht="13.5" thickBot="1" x14ac:dyDescent="0.25">
      <c r="E6146" s="11">
        <v>43445</v>
      </c>
      <c r="F6146">
        <v>2216.3200000000002</v>
      </c>
      <c r="G6146">
        <v>8180.04</v>
      </c>
    </row>
    <row r="6147" spans="5:7" ht="13.5" thickBot="1" x14ac:dyDescent="0.25">
      <c r="E6147" s="11">
        <v>43446</v>
      </c>
      <c r="F6147">
        <v>2216.48</v>
      </c>
      <c r="G6147">
        <v>8180.63</v>
      </c>
    </row>
    <row r="6148" spans="5:7" ht="13.5" thickBot="1" x14ac:dyDescent="0.25">
      <c r="E6148" s="11">
        <v>43447</v>
      </c>
      <c r="F6148">
        <v>2217.88</v>
      </c>
      <c r="G6148">
        <v>8185.8</v>
      </c>
    </row>
    <row r="6149" spans="5:7" ht="13.5" thickBot="1" x14ac:dyDescent="0.25">
      <c r="E6149" s="11">
        <v>43448</v>
      </c>
      <c r="F6149">
        <v>2220.38</v>
      </c>
      <c r="G6149">
        <v>8195.02</v>
      </c>
    </row>
    <row r="6150" spans="5:7" ht="13.5" thickBot="1" x14ac:dyDescent="0.25">
      <c r="E6150" s="11">
        <v>43451</v>
      </c>
      <c r="F6150">
        <v>2224.4699999999998</v>
      </c>
      <c r="G6150">
        <v>8210.1200000000008</v>
      </c>
    </row>
    <row r="6151" spans="5:7" ht="13.5" thickBot="1" x14ac:dyDescent="0.25">
      <c r="E6151" s="11">
        <v>43452</v>
      </c>
      <c r="F6151">
        <v>2226.8200000000002</v>
      </c>
      <c r="G6151">
        <v>8218.7800000000007</v>
      </c>
    </row>
    <row r="6152" spans="5:7" ht="13.5" thickBot="1" x14ac:dyDescent="0.25">
      <c r="E6152" s="11">
        <v>43453</v>
      </c>
      <c r="F6152">
        <v>2220.29</v>
      </c>
      <c r="G6152">
        <v>8196.27</v>
      </c>
    </row>
    <row r="6153" spans="5:7" ht="13.5" thickBot="1" x14ac:dyDescent="0.25">
      <c r="E6153" s="11">
        <v>43454</v>
      </c>
      <c r="F6153">
        <v>2215.17</v>
      </c>
      <c r="G6153">
        <v>8177.85</v>
      </c>
    </row>
    <row r="6154" spans="5:7" ht="13.5" thickBot="1" x14ac:dyDescent="0.25">
      <c r="E6154" s="11">
        <v>43455</v>
      </c>
      <c r="F6154">
        <v>2211.6999999999998</v>
      </c>
      <c r="G6154">
        <v>8165.65</v>
      </c>
    </row>
    <row r="6155" spans="5:7" ht="13.5" thickBot="1" x14ac:dyDescent="0.25">
      <c r="E6155" s="11">
        <v>43458</v>
      </c>
      <c r="F6155">
        <v>2213.11</v>
      </c>
      <c r="G6155">
        <v>8174.02</v>
      </c>
    </row>
    <row r="6156" spans="5:7" ht="13.5" thickBot="1" x14ac:dyDescent="0.25">
      <c r="E6156" s="11">
        <v>43460</v>
      </c>
      <c r="F6156">
        <v>2213.31</v>
      </c>
      <c r="G6156">
        <v>8174.75</v>
      </c>
    </row>
    <row r="6157" spans="5:7" ht="13.5" thickBot="1" x14ac:dyDescent="0.25">
      <c r="E6157" s="11">
        <v>43461</v>
      </c>
      <c r="F6157">
        <v>2214.7600000000002</v>
      </c>
      <c r="G6157">
        <v>8180.1</v>
      </c>
    </row>
    <row r="6158" spans="5:7" ht="13.5" thickBot="1" x14ac:dyDescent="0.25">
      <c r="E6158" s="11">
        <v>43462</v>
      </c>
      <c r="F6158">
        <v>2213.9</v>
      </c>
      <c r="G6158">
        <v>8180.07</v>
      </c>
    </row>
    <row r="6159" spans="5:7" ht="13.5" thickBot="1" x14ac:dyDescent="0.25">
      <c r="E6159" s="11">
        <v>43465</v>
      </c>
      <c r="F6159">
        <v>2218.52</v>
      </c>
      <c r="G6159">
        <v>8197.69</v>
      </c>
    </row>
    <row r="6160" spans="5:7" ht="13.5" thickBot="1" x14ac:dyDescent="0.25">
      <c r="E6160" s="11">
        <v>43468</v>
      </c>
      <c r="F6160">
        <v>2219.4</v>
      </c>
      <c r="G6160">
        <v>8200.94</v>
      </c>
    </row>
    <row r="6161" spans="5:7" ht="13.5" thickBot="1" x14ac:dyDescent="0.25">
      <c r="E6161" s="11">
        <v>43469</v>
      </c>
      <c r="F6161">
        <v>2216.5500000000002</v>
      </c>
      <c r="G6161">
        <v>8190.4</v>
      </c>
    </row>
    <row r="6162" spans="5:7" ht="13.5" thickBot="1" x14ac:dyDescent="0.25">
      <c r="E6162" s="11">
        <v>43472</v>
      </c>
      <c r="F6162">
        <v>2214.4</v>
      </c>
      <c r="G6162">
        <v>8186.42</v>
      </c>
    </row>
    <row r="6163" spans="5:7" ht="13.5" thickBot="1" x14ac:dyDescent="0.25">
      <c r="E6163" s="11">
        <v>43473</v>
      </c>
      <c r="F6163">
        <v>2215.14</v>
      </c>
      <c r="G6163">
        <v>8189.16</v>
      </c>
    </row>
    <row r="6164" spans="5:7" ht="13.5" thickBot="1" x14ac:dyDescent="0.25">
      <c r="E6164" s="11">
        <v>43474</v>
      </c>
      <c r="F6164">
        <v>2221.1</v>
      </c>
      <c r="G6164">
        <v>8212.68</v>
      </c>
    </row>
    <row r="6165" spans="5:7" ht="13.5" thickBot="1" x14ac:dyDescent="0.25">
      <c r="E6165" s="11">
        <v>43475</v>
      </c>
      <c r="F6165">
        <v>2208.8200000000002</v>
      </c>
      <c r="G6165">
        <v>8167.26</v>
      </c>
    </row>
    <row r="6166" spans="5:7" ht="13.5" thickBot="1" x14ac:dyDescent="0.25">
      <c r="E6166" s="11">
        <v>43476</v>
      </c>
      <c r="F6166">
        <v>2205.19</v>
      </c>
      <c r="G6166">
        <v>8153.86</v>
      </c>
    </row>
    <row r="6167" spans="5:7" ht="13.5" thickBot="1" x14ac:dyDescent="0.25">
      <c r="E6167" s="11">
        <v>43479</v>
      </c>
      <c r="F6167">
        <v>2214.31</v>
      </c>
      <c r="G6167">
        <v>8187.57</v>
      </c>
    </row>
    <row r="6168" spans="5:7" ht="13.5" thickBot="1" x14ac:dyDescent="0.25">
      <c r="E6168" s="11">
        <v>43480</v>
      </c>
      <c r="F6168">
        <v>2214.7600000000002</v>
      </c>
      <c r="G6168">
        <v>8189.21</v>
      </c>
    </row>
    <row r="6169" spans="5:7" ht="13.5" thickBot="1" x14ac:dyDescent="0.25">
      <c r="E6169" s="11">
        <v>43481</v>
      </c>
      <c r="F6169">
        <v>2219.2199999999998</v>
      </c>
      <c r="G6169">
        <v>8205.7000000000007</v>
      </c>
    </row>
    <row r="6170" spans="5:7" ht="13.5" thickBot="1" x14ac:dyDescent="0.25">
      <c r="E6170" s="11">
        <v>43482</v>
      </c>
      <c r="F6170">
        <v>2223.9</v>
      </c>
      <c r="G6170">
        <v>8223.0300000000007</v>
      </c>
    </row>
    <row r="6171" spans="5:7" ht="13.5" thickBot="1" x14ac:dyDescent="0.25">
      <c r="E6171" s="11">
        <v>43483</v>
      </c>
      <c r="F6171">
        <v>2226.77</v>
      </c>
      <c r="G6171">
        <v>8233.65</v>
      </c>
    </row>
    <row r="6172" spans="5:7" ht="13.5" thickBot="1" x14ac:dyDescent="0.25">
      <c r="E6172" s="11">
        <v>43487</v>
      </c>
      <c r="F6172">
        <v>2223.73</v>
      </c>
      <c r="G6172">
        <v>8222.4</v>
      </c>
    </row>
    <row r="6173" spans="5:7" ht="13.5" thickBot="1" x14ac:dyDescent="0.25">
      <c r="E6173" s="11">
        <v>43488</v>
      </c>
      <c r="F6173">
        <v>2230.91</v>
      </c>
      <c r="G6173">
        <v>8248.94</v>
      </c>
    </row>
    <row r="6174" spans="5:7" ht="13.5" thickBot="1" x14ac:dyDescent="0.25">
      <c r="E6174" s="11">
        <v>43489</v>
      </c>
      <c r="F6174">
        <v>2224.77</v>
      </c>
      <c r="G6174">
        <v>8226.2199999999993</v>
      </c>
    </row>
    <row r="6175" spans="5:7" ht="13.5" thickBot="1" x14ac:dyDescent="0.25">
      <c r="E6175" s="11">
        <v>43490</v>
      </c>
      <c r="F6175">
        <v>2220.58</v>
      </c>
      <c r="G6175">
        <v>8210.75</v>
      </c>
    </row>
    <row r="6176" spans="5:7" ht="13.5" thickBot="1" x14ac:dyDescent="0.25">
      <c r="E6176" s="11">
        <v>43493</v>
      </c>
      <c r="F6176">
        <v>2219.38</v>
      </c>
      <c r="G6176">
        <v>8206.32</v>
      </c>
    </row>
    <row r="6177" spans="5:7" ht="13.5" thickBot="1" x14ac:dyDescent="0.25">
      <c r="E6177" s="11">
        <v>43494</v>
      </c>
      <c r="F6177">
        <v>2219.6799999999998</v>
      </c>
      <c r="G6177">
        <v>8207.41</v>
      </c>
    </row>
    <row r="6178" spans="5:7" ht="13.5" thickBot="1" x14ac:dyDescent="0.25">
      <c r="E6178" s="11">
        <v>43495</v>
      </c>
      <c r="F6178">
        <v>2215.5500000000002</v>
      </c>
      <c r="G6178">
        <v>8192.16</v>
      </c>
    </row>
    <row r="6179" spans="5:7" ht="13.5" thickBot="1" x14ac:dyDescent="0.25">
      <c r="E6179" s="11">
        <v>43496</v>
      </c>
      <c r="F6179">
        <v>2212.92</v>
      </c>
      <c r="G6179">
        <v>8182.41</v>
      </c>
    </row>
    <row r="6180" spans="5:7" ht="13.5" thickBot="1" x14ac:dyDescent="0.25">
      <c r="E6180" s="11">
        <v>43500</v>
      </c>
      <c r="F6180">
        <v>2214.04</v>
      </c>
      <c r="G6180">
        <v>8186.57</v>
      </c>
    </row>
    <row r="6181" spans="5:7" ht="13.5" thickBot="1" x14ac:dyDescent="0.25">
      <c r="E6181" s="11">
        <v>43502</v>
      </c>
      <c r="F6181">
        <v>2207.8200000000002</v>
      </c>
      <c r="G6181">
        <v>8163.58</v>
      </c>
    </row>
    <row r="6182" spans="5:7" ht="13.5" thickBot="1" x14ac:dyDescent="0.25">
      <c r="E6182" s="11">
        <v>43503</v>
      </c>
      <c r="F6182">
        <v>2205.75</v>
      </c>
      <c r="G6182">
        <v>8155.89</v>
      </c>
    </row>
    <row r="6183" spans="5:7" ht="13.5" thickBot="1" x14ac:dyDescent="0.25">
      <c r="E6183" s="11">
        <v>43504</v>
      </c>
      <c r="F6183">
        <v>2210.58</v>
      </c>
      <c r="G6183">
        <v>8173.77</v>
      </c>
    </row>
    <row r="6184" spans="5:7" ht="13.5" thickBot="1" x14ac:dyDescent="0.25">
      <c r="E6184" s="11">
        <v>43507</v>
      </c>
      <c r="F6184">
        <v>2205.6799999999998</v>
      </c>
      <c r="G6184">
        <v>8155.63</v>
      </c>
    </row>
    <row r="6185" spans="5:7" ht="13.5" thickBot="1" x14ac:dyDescent="0.25">
      <c r="E6185" s="11">
        <v>43508</v>
      </c>
      <c r="F6185">
        <v>2204.2600000000002</v>
      </c>
      <c r="G6185">
        <v>8150.4</v>
      </c>
    </row>
    <row r="6186" spans="5:7" ht="13.5" thickBot="1" x14ac:dyDescent="0.25">
      <c r="E6186" s="11">
        <v>43509</v>
      </c>
      <c r="F6186">
        <v>2202.38</v>
      </c>
      <c r="G6186">
        <v>8143.46</v>
      </c>
    </row>
    <row r="6187" spans="5:7" ht="13.5" thickBot="1" x14ac:dyDescent="0.25">
      <c r="E6187" s="11">
        <v>43510</v>
      </c>
      <c r="F6187">
        <v>2200.5700000000002</v>
      </c>
      <c r="G6187">
        <v>8136.76</v>
      </c>
    </row>
    <row r="6188" spans="5:7" ht="13.5" thickBot="1" x14ac:dyDescent="0.25">
      <c r="E6188" s="11">
        <v>43511</v>
      </c>
      <c r="F6188">
        <v>2198.31</v>
      </c>
      <c r="G6188">
        <v>8128.4</v>
      </c>
    </row>
    <row r="6189" spans="5:7" ht="13.5" thickBot="1" x14ac:dyDescent="0.25">
      <c r="E6189" s="11">
        <v>43514</v>
      </c>
      <c r="F6189">
        <v>2202.52</v>
      </c>
      <c r="G6189">
        <v>8146.41</v>
      </c>
    </row>
    <row r="6190" spans="5:7" ht="13.5" thickBot="1" x14ac:dyDescent="0.25">
      <c r="E6190" s="11">
        <v>43515</v>
      </c>
      <c r="F6190">
        <v>2199.8000000000002</v>
      </c>
      <c r="G6190">
        <v>8136.35</v>
      </c>
    </row>
    <row r="6191" spans="5:7" ht="13.5" thickBot="1" x14ac:dyDescent="0.25">
      <c r="E6191" s="11">
        <v>43516</v>
      </c>
      <c r="F6191">
        <v>2200.6999999999998</v>
      </c>
      <c r="G6191">
        <v>8139.65</v>
      </c>
    </row>
    <row r="6192" spans="5:7" ht="13.5" thickBot="1" x14ac:dyDescent="0.25">
      <c r="E6192" s="11">
        <v>43517</v>
      </c>
      <c r="F6192">
        <v>2209.16</v>
      </c>
      <c r="G6192">
        <v>8170.95</v>
      </c>
    </row>
    <row r="6193" spans="5:7" ht="13.5" thickBot="1" x14ac:dyDescent="0.25">
      <c r="E6193" s="11">
        <v>43518</v>
      </c>
      <c r="F6193">
        <v>2207.1999999999998</v>
      </c>
      <c r="G6193">
        <v>8163.7</v>
      </c>
    </row>
    <row r="6194" spans="5:7" ht="13.5" thickBot="1" x14ac:dyDescent="0.25">
      <c r="E6194" s="11">
        <v>43521</v>
      </c>
      <c r="F6194">
        <v>2203.91</v>
      </c>
      <c r="G6194">
        <v>8151.56</v>
      </c>
    </row>
    <row r="6195" spans="5:7" ht="13.5" thickBot="1" x14ac:dyDescent="0.25">
      <c r="E6195" s="11">
        <v>43522</v>
      </c>
      <c r="F6195">
        <v>2201.06</v>
      </c>
      <c r="G6195">
        <v>8141.02</v>
      </c>
    </row>
    <row r="6196" spans="5:7" ht="13.5" thickBot="1" x14ac:dyDescent="0.25">
      <c r="E6196" s="11">
        <v>43523</v>
      </c>
      <c r="F6196">
        <v>2202.98</v>
      </c>
      <c r="G6196">
        <v>8148.09</v>
      </c>
    </row>
    <row r="6197" spans="5:7" ht="13.5" thickBot="1" x14ac:dyDescent="0.25">
      <c r="E6197" s="11">
        <v>43524</v>
      </c>
      <c r="F6197">
        <v>2206.6999999999998</v>
      </c>
      <c r="G6197">
        <v>8161.86</v>
      </c>
    </row>
    <row r="6198" spans="5:7" ht="13.5" thickBot="1" x14ac:dyDescent="0.25">
      <c r="E6198" s="11">
        <v>43525</v>
      </c>
      <c r="F6198">
        <v>2207.04</v>
      </c>
      <c r="G6198">
        <v>8163.41</v>
      </c>
    </row>
    <row r="6199" spans="5:7" ht="13.5" thickBot="1" x14ac:dyDescent="0.25">
      <c r="E6199" s="11">
        <v>43529</v>
      </c>
      <c r="F6199">
        <v>2204.36</v>
      </c>
      <c r="G6199">
        <v>8153.47</v>
      </c>
    </row>
    <row r="6200" spans="5:7" ht="13.5" thickBot="1" x14ac:dyDescent="0.25">
      <c r="E6200" s="11">
        <v>43530</v>
      </c>
      <c r="F6200">
        <v>2195.4</v>
      </c>
      <c r="G6200">
        <v>8120.34</v>
      </c>
    </row>
    <row r="6201" spans="5:7" ht="13.5" thickBot="1" x14ac:dyDescent="0.25">
      <c r="E6201" s="11">
        <v>43531</v>
      </c>
      <c r="F6201">
        <v>2200.08</v>
      </c>
      <c r="G6201">
        <v>8137.64</v>
      </c>
    </row>
    <row r="6202" spans="5:7" ht="13.5" thickBot="1" x14ac:dyDescent="0.25">
      <c r="E6202" s="11">
        <v>43532</v>
      </c>
      <c r="F6202">
        <v>2195.5100000000002</v>
      </c>
      <c r="G6202">
        <v>8120.75</v>
      </c>
    </row>
    <row r="6203" spans="5:7" ht="13.5" thickBot="1" x14ac:dyDescent="0.25">
      <c r="E6203" s="11">
        <v>43535</v>
      </c>
      <c r="F6203">
        <v>2194.88</v>
      </c>
      <c r="G6203">
        <v>8118.4</v>
      </c>
    </row>
    <row r="6204" spans="5:7" ht="13.5" thickBot="1" x14ac:dyDescent="0.25">
      <c r="E6204" s="11">
        <v>43537</v>
      </c>
      <c r="F6204">
        <v>2191.17</v>
      </c>
      <c r="G6204">
        <v>8104.68</v>
      </c>
    </row>
    <row r="6205" spans="5:7" ht="13.5" thickBot="1" x14ac:dyDescent="0.25">
      <c r="E6205" s="11">
        <v>43538</v>
      </c>
      <c r="F6205">
        <v>2189.6999999999998</v>
      </c>
      <c r="G6205">
        <v>8099.26</v>
      </c>
    </row>
    <row r="6206" spans="5:7" ht="13.5" thickBot="1" x14ac:dyDescent="0.25">
      <c r="E6206" s="11">
        <v>43539</v>
      </c>
      <c r="F6206">
        <v>2187.52</v>
      </c>
      <c r="G6206">
        <v>8091.2</v>
      </c>
    </row>
    <row r="6207" spans="5:7" ht="13.5" thickBot="1" x14ac:dyDescent="0.25">
      <c r="E6207" s="11">
        <v>43542</v>
      </c>
      <c r="F6207">
        <v>2190</v>
      </c>
      <c r="G6207">
        <v>8100.38</v>
      </c>
    </row>
    <row r="6208" spans="5:7" ht="13.5" thickBot="1" x14ac:dyDescent="0.25">
      <c r="E6208" s="11">
        <v>43543</v>
      </c>
      <c r="F6208">
        <v>2187.87</v>
      </c>
      <c r="G6208">
        <v>8092.47</v>
      </c>
    </row>
    <row r="6209" spans="5:7" ht="13.5" thickBot="1" x14ac:dyDescent="0.25">
      <c r="E6209" s="11">
        <v>43544</v>
      </c>
      <c r="F6209">
        <v>2183.4499999999998</v>
      </c>
      <c r="G6209">
        <v>8076.12</v>
      </c>
    </row>
    <row r="6210" spans="5:7" ht="13.5" thickBot="1" x14ac:dyDescent="0.25">
      <c r="E6210" s="11">
        <v>43545</v>
      </c>
      <c r="F6210">
        <v>2180.67</v>
      </c>
      <c r="G6210">
        <v>8065.84</v>
      </c>
    </row>
    <row r="6211" spans="5:7" ht="13.5" thickBot="1" x14ac:dyDescent="0.25">
      <c r="E6211" s="11">
        <v>43546</v>
      </c>
      <c r="F6211">
        <v>2171.92</v>
      </c>
      <c r="G6211">
        <v>8033.49</v>
      </c>
    </row>
    <row r="6212" spans="5:7" ht="13.5" thickBot="1" x14ac:dyDescent="0.25">
      <c r="E6212" s="11">
        <v>43549</v>
      </c>
      <c r="F6212">
        <v>2171.31</v>
      </c>
      <c r="G6212">
        <v>8031.25</v>
      </c>
    </row>
    <row r="6213" spans="5:7" ht="13.5" thickBot="1" x14ac:dyDescent="0.25">
      <c r="E6213" s="11">
        <v>43550</v>
      </c>
      <c r="F6213">
        <v>2168.69</v>
      </c>
      <c r="G6213">
        <v>8021.54</v>
      </c>
    </row>
    <row r="6214" spans="5:7" ht="13.5" thickBot="1" x14ac:dyDescent="0.25">
      <c r="E6214" s="11">
        <v>43551</v>
      </c>
      <c r="F6214">
        <v>2169.91</v>
      </c>
      <c r="G6214">
        <v>8026.05</v>
      </c>
    </row>
    <row r="6215" spans="5:7" ht="13.5" thickBot="1" x14ac:dyDescent="0.25">
      <c r="E6215" s="11">
        <v>43552</v>
      </c>
      <c r="F6215">
        <v>2167.4899999999998</v>
      </c>
      <c r="G6215">
        <v>8017.11</v>
      </c>
    </row>
    <row r="6216" spans="5:7" ht="13.5" thickBot="1" x14ac:dyDescent="0.25">
      <c r="E6216" s="11">
        <v>43553</v>
      </c>
      <c r="F6216">
        <v>2164.7800000000002</v>
      </c>
      <c r="G6216">
        <v>8007.09</v>
      </c>
    </row>
    <row r="6217" spans="5:7" ht="13.5" thickBot="1" x14ac:dyDescent="0.25">
      <c r="E6217" s="11">
        <v>43556</v>
      </c>
      <c r="F6217">
        <v>2166.94</v>
      </c>
      <c r="G6217">
        <v>8015.05</v>
      </c>
    </row>
    <row r="6218" spans="5:7" ht="13.5" thickBot="1" x14ac:dyDescent="0.25">
      <c r="E6218" s="11">
        <v>43557</v>
      </c>
      <c r="F6218">
        <v>2160.44</v>
      </c>
      <c r="G6218">
        <v>7991.04</v>
      </c>
    </row>
    <row r="6219" spans="5:7" ht="13.5" thickBot="1" x14ac:dyDescent="0.25">
      <c r="E6219" s="11">
        <v>43558</v>
      </c>
      <c r="F6219">
        <v>2165.63</v>
      </c>
      <c r="G6219">
        <v>8010.22</v>
      </c>
    </row>
    <row r="6220" spans="5:7" ht="13.5" thickBot="1" x14ac:dyDescent="0.25">
      <c r="E6220" s="11">
        <v>43559</v>
      </c>
      <c r="F6220">
        <v>2166.09</v>
      </c>
      <c r="G6220">
        <v>8011.94</v>
      </c>
    </row>
    <row r="6221" spans="5:7" ht="13.5" thickBot="1" x14ac:dyDescent="0.25">
      <c r="E6221" s="11">
        <v>43560</v>
      </c>
      <c r="F6221">
        <v>2178.09</v>
      </c>
      <c r="G6221">
        <v>8058.2</v>
      </c>
    </row>
    <row r="6222" spans="5:7" ht="13.5" thickBot="1" x14ac:dyDescent="0.25">
      <c r="E6222" s="11">
        <v>43563</v>
      </c>
      <c r="F6222">
        <v>2186.06</v>
      </c>
      <c r="G6222">
        <v>8091.43</v>
      </c>
    </row>
    <row r="6223" spans="5:7" ht="13.5" thickBot="1" x14ac:dyDescent="0.25">
      <c r="E6223" s="11">
        <v>43564</v>
      </c>
      <c r="F6223">
        <v>2185.91</v>
      </c>
      <c r="G6223">
        <v>8090.88</v>
      </c>
    </row>
    <row r="6224" spans="5:7" ht="13.5" thickBot="1" x14ac:dyDescent="0.25">
      <c r="E6224" s="11">
        <v>43565</v>
      </c>
      <c r="F6224">
        <v>2179.19</v>
      </c>
      <c r="G6224">
        <v>8066.01</v>
      </c>
    </row>
    <row r="6225" spans="5:7" ht="13.5" thickBot="1" x14ac:dyDescent="0.25">
      <c r="E6225" s="11">
        <v>43566</v>
      </c>
      <c r="F6225">
        <v>2176.81</v>
      </c>
      <c r="G6225">
        <v>8057.17</v>
      </c>
    </row>
    <row r="6226" spans="5:7" ht="13.5" thickBot="1" x14ac:dyDescent="0.25">
      <c r="E6226" s="11">
        <v>43567</v>
      </c>
      <c r="F6226">
        <v>2169.6799999999998</v>
      </c>
      <c r="G6226">
        <v>8036.28</v>
      </c>
    </row>
    <row r="6227" spans="5:7" ht="13.5" thickBot="1" x14ac:dyDescent="0.25">
      <c r="E6227" s="11">
        <v>43570</v>
      </c>
      <c r="F6227">
        <v>2169.67</v>
      </c>
      <c r="G6227">
        <v>8036.25</v>
      </c>
    </row>
    <row r="6228" spans="5:7" ht="13.5" thickBot="1" x14ac:dyDescent="0.25">
      <c r="E6228" s="11">
        <v>43571</v>
      </c>
      <c r="F6228">
        <v>2167.34</v>
      </c>
      <c r="G6228">
        <v>8027.62</v>
      </c>
    </row>
    <row r="6229" spans="5:7" ht="13.5" thickBot="1" x14ac:dyDescent="0.25">
      <c r="E6229" s="11">
        <v>43572</v>
      </c>
      <c r="F6229">
        <v>2159.41</v>
      </c>
      <c r="G6229">
        <v>8002.26</v>
      </c>
    </row>
    <row r="6230" spans="5:7" ht="13.5" thickBot="1" x14ac:dyDescent="0.25">
      <c r="E6230" s="11">
        <v>43573</v>
      </c>
      <c r="F6230">
        <v>2154.54</v>
      </c>
      <c r="G6230">
        <v>7984.24</v>
      </c>
    </row>
    <row r="6231" spans="5:7" ht="13.5" thickBot="1" x14ac:dyDescent="0.25">
      <c r="E6231" s="11">
        <v>43574</v>
      </c>
      <c r="F6231">
        <v>2155.3000000000002</v>
      </c>
      <c r="G6231">
        <v>7987.02</v>
      </c>
    </row>
    <row r="6232" spans="5:7" ht="13.5" thickBot="1" x14ac:dyDescent="0.25">
      <c r="E6232" s="11">
        <v>43577</v>
      </c>
      <c r="F6232">
        <v>2156.73</v>
      </c>
      <c r="G6232">
        <v>7992.33</v>
      </c>
    </row>
    <row r="6233" spans="5:7" ht="13.5" thickBot="1" x14ac:dyDescent="0.25">
      <c r="E6233" s="11">
        <v>43578</v>
      </c>
      <c r="F6233">
        <v>2151.9279000000001</v>
      </c>
      <c r="G6233">
        <v>7974.5456199766204</v>
      </c>
    </row>
    <row r="6234" spans="5:7" ht="13.5" thickBot="1" x14ac:dyDescent="0.25">
      <c r="E6234" s="11">
        <v>43579</v>
      </c>
      <c r="F6234">
        <v>2147.3125</v>
      </c>
      <c r="G6234">
        <v>7957.4420181996093</v>
      </c>
    </row>
    <row r="6235" spans="5:7" ht="13.5" thickBot="1" x14ac:dyDescent="0.25">
      <c r="E6235" s="11">
        <v>43580</v>
      </c>
      <c r="F6235">
        <v>2146.9058</v>
      </c>
      <c r="G6235">
        <v>7955.9348823408081</v>
      </c>
    </row>
    <row r="6236" spans="5:7" ht="13.5" thickBot="1" x14ac:dyDescent="0.25">
      <c r="E6236" s="11">
        <v>43581</v>
      </c>
      <c r="F6236">
        <v>2145.7071999999998</v>
      </c>
      <c r="G6236">
        <v>7951.4931487771019</v>
      </c>
    </row>
    <row r="6237" spans="5:7" ht="13.5" thickBot="1" x14ac:dyDescent="0.25">
      <c r="E6237" s="11">
        <v>43584</v>
      </c>
      <c r="F6237">
        <v>2142.11</v>
      </c>
      <c r="G6237">
        <v>7938.15</v>
      </c>
    </row>
    <row r="6238" spans="5:7" ht="13.5" thickBot="1" x14ac:dyDescent="0.25">
      <c r="E6238" s="11">
        <v>43585</v>
      </c>
      <c r="F6238">
        <v>2141.35</v>
      </c>
      <c r="G6238">
        <v>7935.35</v>
      </c>
    </row>
    <row r="6239" spans="5:7" ht="13.5" thickBot="1" x14ac:dyDescent="0.25">
      <c r="E6239" s="11">
        <v>43587</v>
      </c>
      <c r="F6239">
        <v>2140.5100000000002</v>
      </c>
      <c r="G6239">
        <v>7932.24</v>
      </c>
    </row>
    <row r="6240" spans="5:7" ht="13.5" thickBot="1" x14ac:dyDescent="0.25">
      <c r="E6240" s="11">
        <v>43588</v>
      </c>
      <c r="F6240">
        <v>2137.64</v>
      </c>
      <c r="G6240">
        <v>7921.59</v>
      </c>
    </row>
    <row r="6241" spans="5:7" ht="13.5" thickBot="1" x14ac:dyDescent="0.25">
      <c r="E6241" s="11">
        <v>43591</v>
      </c>
      <c r="F6241">
        <v>2136.71</v>
      </c>
      <c r="G6241">
        <v>7918.15</v>
      </c>
    </row>
    <row r="6242" spans="5:7" ht="13.5" thickBot="1" x14ac:dyDescent="0.25">
      <c r="E6242" s="11">
        <v>43592</v>
      </c>
      <c r="F6242">
        <v>2130.09</v>
      </c>
      <c r="G6242">
        <v>7893.62</v>
      </c>
    </row>
    <row r="6243" spans="5:7" ht="13.5" thickBot="1" x14ac:dyDescent="0.25">
      <c r="E6243" s="11">
        <v>43593</v>
      </c>
      <c r="F6243">
        <v>2128.35</v>
      </c>
      <c r="G6243">
        <v>7887.17</v>
      </c>
    </row>
    <row r="6244" spans="5:7" ht="13.5" thickBot="1" x14ac:dyDescent="0.25">
      <c r="E6244" s="11">
        <v>43594</v>
      </c>
      <c r="F6244">
        <v>2129.36</v>
      </c>
      <c r="G6244">
        <v>7896.73</v>
      </c>
    </row>
    <row r="6245" spans="5:7" ht="13.5" thickBot="1" x14ac:dyDescent="0.25">
      <c r="E6245" s="11">
        <v>43595</v>
      </c>
      <c r="F6245">
        <v>2139.5500000000002</v>
      </c>
      <c r="G6245">
        <v>7934.5</v>
      </c>
    </row>
    <row r="6246" spans="5:7" ht="13.5" thickBot="1" x14ac:dyDescent="0.25">
      <c r="E6246" s="11">
        <v>43598</v>
      </c>
      <c r="F6246">
        <v>2140.4499999999998</v>
      </c>
      <c r="G6246">
        <v>7937.84</v>
      </c>
    </row>
    <row r="6247" spans="5:7" ht="13.5" thickBot="1" x14ac:dyDescent="0.25">
      <c r="E6247" s="11">
        <v>43599</v>
      </c>
      <c r="F6247">
        <v>2141.46</v>
      </c>
      <c r="G6247">
        <v>7941.57</v>
      </c>
    </row>
    <row r="6248" spans="5:7" ht="13.5" thickBot="1" x14ac:dyDescent="0.25">
      <c r="E6248" s="11">
        <v>43600</v>
      </c>
      <c r="F6248">
        <v>2156.0300000000002</v>
      </c>
      <c r="G6248">
        <v>7995.62</v>
      </c>
    </row>
    <row r="6249" spans="5:7" ht="13.5" thickBot="1" x14ac:dyDescent="0.25">
      <c r="E6249" s="11">
        <v>43601</v>
      </c>
      <c r="F6249">
        <v>2155.1799999999998</v>
      </c>
      <c r="G6249">
        <v>7992.47</v>
      </c>
    </row>
    <row r="6250" spans="5:7" ht="13.5" thickBot="1" x14ac:dyDescent="0.25">
      <c r="E6250" s="11">
        <v>43602</v>
      </c>
      <c r="F6250">
        <v>2154.21</v>
      </c>
      <c r="G6250">
        <v>7988.85</v>
      </c>
    </row>
    <row r="6251" spans="5:7" ht="13.5" thickBot="1" x14ac:dyDescent="0.25">
      <c r="E6251" s="11">
        <v>43605</v>
      </c>
      <c r="F6251">
        <v>2154.42</v>
      </c>
      <c r="G6251">
        <v>7989.66</v>
      </c>
    </row>
    <row r="6252" spans="5:7" ht="13.5" thickBot="1" x14ac:dyDescent="0.25">
      <c r="E6252" s="11">
        <v>43606</v>
      </c>
      <c r="F6252">
        <v>2152.7399999999998</v>
      </c>
      <c r="G6252">
        <v>7983.4</v>
      </c>
    </row>
    <row r="6253" spans="5:7" ht="13.5" thickBot="1" x14ac:dyDescent="0.25">
      <c r="E6253" s="11">
        <v>43607</v>
      </c>
      <c r="F6253">
        <v>2149.14</v>
      </c>
      <c r="G6253">
        <v>7970.07</v>
      </c>
    </row>
    <row r="6254" spans="5:7" ht="13.5" thickBot="1" x14ac:dyDescent="0.25">
      <c r="E6254" s="11">
        <v>43608</v>
      </c>
      <c r="F6254">
        <v>2144.38</v>
      </c>
      <c r="G6254">
        <v>7955.58</v>
      </c>
    </row>
    <row r="6255" spans="5:7" ht="13.5" thickBot="1" x14ac:dyDescent="0.25">
      <c r="E6255" s="11">
        <v>43609</v>
      </c>
      <c r="F6255">
        <v>2145.54</v>
      </c>
      <c r="G6255">
        <v>7961.59</v>
      </c>
    </row>
    <row r="6256" spans="5:7" ht="13.5" thickBot="1" x14ac:dyDescent="0.25">
      <c r="E6256" s="11">
        <v>43612</v>
      </c>
      <c r="F6256">
        <v>2140.9499999999998</v>
      </c>
      <c r="G6256">
        <v>7944.57</v>
      </c>
    </row>
    <row r="6257" spans="5:7" ht="13.5" thickBot="1" x14ac:dyDescent="0.25">
      <c r="E6257" s="11">
        <v>43613</v>
      </c>
      <c r="F6257">
        <v>2144.02</v>
      </c>
      <c r="G6257">
        <v>7956.82</v>
      </c>
    </row>
    <row r="6258" spans="5:7" ht="13.5" thickBot="1" x14ac:dyDescent="0.25">
      <c r="E6258" s="11">
        <v>43614</v>
      </c>
      <c r="F6258">
        <v>2146.02</v>
      </c>
      <c r="G6258">
        <v>7980.29</v>
      </c>
    </row>
    <row r="6259" spans="5:7" ht="13.5" thickBot="1" x14ac:dyDescent="0.25">
      <c r="E6259" s="11">
        <v>43615</v>
      </c>
      <c r="F6259">
        <v>2138.77</v>
      </c>
      <c r="G6259">
        <v>7958.92</v>
      </c>
    </row>
    <row r="6260" spans="5:7" ht="13.5" thickBot="1" x14ac:dyDescent="0.25">
      <c r="E6260" s="11">
        <v>43616</v>
      </c>
      <c r="F6260">
        <v>2133.33</v>
      </c>
      <c r="G6260">
        <v>7938.66</v>
      </c>
    </row>
    <row r="6261" spans="5:7" ht="13.5" thickBot="1" x14ac:dyDescent="0.25">
      <c r="E6261" s="11">
        <v>43619</v>
      </c>
      <c r="F6261">
        <v>2132.19</v>
      </c>
      <c r="G6261">
        <v>7934.4</v>
      </c>
    </row>
    <row r="6262" spans="5:7" ht="13.5" thickBot="1" x14ac:dyDescent="0.25">
      <c r="E6262" s="11">
        <v>43620</v>
      </c>
      <c r="F6262">
        <v>2131.06</v>
      </c>
      <c r="G6262">
        <v>7930.23</v>
      </c>
    </row>
    <row r="6263" spans="5:7" ht="13.5" thickBot="1" x14ac:dyDescent="0.25">
      <c r="E6263" s="11">
        <v>43622</v>
      </c>
      <c r="F6263">
        <v>2129.92</v>
      </c>
      <c r="G6263">
        <v>7925.99</v>
      </c>
    </row>
    <row r="6264" spans="5:7" ht="13.5" thickBot="1" x14ac:dyDescent="0.25">
      <c r="E6264" s="11">
        <v>43623</v>
      </c>
      <c r="F6264">
        <v>2125.7399999999998</v>
      </c>
      <c r="G6264">
        <v>7910.42</v>
      </c>
    </row>
    <row r="6265" spans="5:7" ht="13.5" thickBot="1" x14ac:dyDescent="0.25">
      <c r="E6265" s="11">
        <v>43626</v>
      </c>
      <c r="F6265">
        <v>2120.31</v>
      </c>
      <c r="G6265">
        <v>7890.2</v>
      </c>
    </row>
    <row r="6266" spans="5:7" ht="13.5" thickBot="1" x14ac:dyDescent="0.25">
      <c r="E6266" s="11">
        <v>43627</v>
      </c>
      <c r="F6266">
        <v>2123.42</v>
      </c>
      <c r="G6266">
        <v>7901.79</v>
      </c>
    </row>
    <row r="6267" spans="5:7" ht="13.5" thickBot="1" x14ac:dyDescent="0.25">
      <c r="E6267" s="11">
        <v>43628</v>
      </c>
      <c r="F6267">
        <v>2122.29</v>
      </c>
      <c r="G6267">
        <v>7897.59</v>
      </c>
    </row>
    <row r="6268" spans="5:7" ht="13.5" thickBot="1" x14ac:dyDescent="0.25">
      <c r="E6268" s="11">
        <v>43629</v>
      </c>
      <c r="F6268">
        <v>2114.64</v>
      </c>
      <c r="G6268">
        <v>7869.1</v>
      </c>
    </row>
    <row r="6269" spans="5:7" ht="13.5" thickBot="1" x14ac:dyDescent="0.25">
      <c r="E6269" s="11">
        <v>43630</v>
      </c>
      <c r="F6269">
        <v>2111.21</v>
      </c>
      <c r="G6269">
        <v>7856.35</v>
      </c>
    </row>
    <row r="6270" spans="5:7" ht="13.5" thickBot="1" x14ac:dyDescent="0.25">
      <c r="E6270" s="11">
        <v>43633</v>
      </c>
      <c r="F6270">
        <v>2109.88</v>
      </c>
      <c r="G6270">
        <v>7851.4</v>
      </c>
    </row>
    <row r="6271" spans="5:7" ht="13.5" thickBot="1" x14ac:dyDescent="0.25">
      <c r="E6271" s="11">
        <v>43634</v>
      </c>
      <c r="F6271">
        <v>2110.41</v>
      </c>
      <c r="G6271">
        <v>7853.37</v>
      </c>
    </row>
    <row r="6272" spans="5:7" ht="13.5" thickBot="1" x14ac:dyDescent="0.25">
      <c r="E6272" s="11">
        <v>43635</v>
      </c>
      <c r="F6272">
        <v>2108.15</v>
      </c>
      <c r="G6272">
        <v>7856.88</v>
      </c>
    </row>
    <row r="6273" spans="5:7" ht="13.5" thickBot="1" x14ac:dyDescent="0.25">
      <c r="E6273" s="11">
        <v>43636</v>
      </c>
      <c r="F6273">
        <v>2110.5100000000002</v>
      </c>
      <c r="G6273">
        <v>7865.7</v>
      </c>
    </row>
    <row r="6274" spans="5:7" ht="13.5" thickBot="1" x14ac:dyDescent="0.25">
      <c r="E6274" s="11">
        <v>43637</v>
      </c>
      <c r="F6274">
        <v>2115.73</v>
      </c>
      <c r="G6274">
        <v>7885.13</v>
      </c>
    </row>
    <row r="6275" spans="5:7" ht="13.5" thickBot="1" x14ac:dyDescent="0.25">
      <c r="E6275" s="11">
        <v>43640</v>
      </c>
      <c r="F6275">
        <v>2132.15</v>
      </c>
      <c r="G6275">
        <v>7946.34</v>
      </c>
    </row>
    <row r="6276" spans="5:7" ht="13.5" thickBot="1" x14ac:dyDescent="0.25">
      <c r="E6276" s="11">
        <v>43641</v>
      </c>
      <c r="F6276">
        <v>2158.23</v>
      </c>
      <c r="G6276">
        <v>8043.56</v>
      </c>
    </row>
    <row r="6277" spans="5:7" ht="13.5" thickBot="1" x14ac:dyDescent="0.25">
      <c r="E6277" s="11">
        <v>43642</v>
      </c>
      <c r="F6277">
        <v>2158.89</v>
      </c>
      <c r="G6277">
        <v>8046.01</v>
      </c>
    </row>
    <row r="6278" spans="5:7" ht="13.5" thickBot="1" x14ac:dyDescent="0.25">
      <c r="E6278" s="11">
        <v>43643</v>
      </c>
      <c r="F6278">
        <v>2130.92</v>
      </c>
      <c r="G6278">
        <v>7941.75</v>
      </c>
    </row>
    <row r="6279" spans="5:7" ht="13.5" thickBot="1" x14ac:dyDescent="0.25">
      <c r="E6279" s="11">
        <v>43644</v>
      </c>
      <c r="F6279">
        <v>2128.4</v>
      </c>
      <c r="G6279">
        <v>7932.36</v>
      </c>
    </row>
    <row r="6280" spans="5:7" ht="13.5" thickBot="1" x14ac:dyDescent="0.25">
      <c r="E6280" s="11">
        <v>43647</v>
      </c>
      <c r="F6280">
        <v>2133.92</v>
      </c>
      <c r="G6280">
        <v>7952.92</v>
      </c>
    </row>
    <row r="6281" spans="5:7" ht="13.5" thickBot="1" x14ac:dyDescent="0.25">
      <c r="E6281" s="11">
        <v>43648</v>
      </c>
      <c r="F6281">
        <v>2132.39</v>
      </c>
      <c r="G6281">
        <v>7947.25</v>
      </c>
    </row>
    <row r="6282" spans="5:7" ht="13.5" thickBot="1" x14ac:dyDescent="0.25">
      <c r="E6282" s="11">
        <v>43649</v>
      </c>
      <c r="F6282">
        <v>2137.75</v>
      </c>
      <c r="G6282">
        <v>7967.22</v>
      </c>
    </row>
    <row r="6283" spans="5:7" ht="13.5" thickBot="1" x14ac:dyDescent="0.25">
      <c r="E6283" s="11">
        <v>43650</v>
      </c>
      <c r="F6283">
        <v>2139.79</v>
      </c>
      <c r="G6283">
        <v>7979.41</v>
      </c>
    </row>
    <row r="6284" spans="5:7" ht="13.5" thickBot="1" x14ac:dyDescent="0.25">
      <c r="E6284" s="11">
        <v>43651</v>
      </c>
      <c r="F6284">
        <v>2140.1999999999998</v>
      </c>
      <c r="G6284">
        <v>7986.14</v>
      </c>
    </row>
    <row r="6285" spans="5:7" ht="13.5" thickBot="1" x14ac:dyDescent="0.25">
      <c r="E6285" s="11">
        <v>43654</v>
      </c>
      <c r="F6285">
        <v>2150.64</v>
      </c>
      <c r="G6285">
        <v>8025.12</v>
      </c>
    </row>
    <row r="6286" spans="5:7" ht="13.5" thickBot="1" x14ac:dyDescent="0.25">
      <c r="E6286" s="11">
        <v>43655</v>
      </c>
      <c r="F6286">
        <v>2157.36</v>
      </c>
      <c r="G6286">
        <v>8053.76</v>
      </c>
    </row>
    <row r="6287" spans="5:7" ht="13.5" thickBot="1" x14ac:dyDescent="0.25">
      <c r="E6287" s="11">
        <v>43656</v>
      </c>
      <c r="F6287">
        <v>2147.61</v>
      </c>
      <c r="G6287">
        <v>8057.92</v>
      </c>
    </row>
    <row r="6288" spans="5:7" ht="13.5" thickBot="1" x14ac:dyDescent="0.25">
      <c r="E6288" s="11">
        <v>43657</v>
      </c>
      <c r="F6288">
        <v>2152.9499999999998</v>
      </c>
      <c r="G6288">
        <v>8077.95</v>
      </c>
    </row>
    <row r="6289" spans="5:7" ht="13.5" thickBot="1" x14ac:dyDescent="0.25">
      <c r="E6289" s="11">
        <v>43658</v>
      </c>
      <c r="F6289">
        <v>2154.44</v>
      </c>
      <c r="G6289">
        <v>8083.55</v>
      </c>
    </row>
    <row r="6290" spans="5:7" ht="13.5" thickBot="1" x14ac:dyDescent="0.25">
      <c r="E6290" s="11">
        <v>43661</v>
      </c>
      <c r="F6290">
        <v>2153.86</v>
      </c>
      <c r="G6290">
        <v>8094.62</v>
      </c>
    </row>
    <row r="6291" spans="5:7" ht="13.5" thickBot="1" x14ac:dyDescent="0.25">
      <c r="E6291" s="11">
        <v>43662</v>
      </c>
      <c r="F6291">
        <v>2155.61</v>
      </c>
      <c r="G6291">
        <v>8101.21</v>
      </c>
    </row>
    <row r="6292" spans="5:7" ht="13.5" thickBot="1" x14ac:dyDescent="0.25">
      <c r="E6292" s="11">
        <v>43663</v>
      </c>
      <c r="F6292">
        <v>2155.56</v>
      </c>
      <c r="G6292">
        <v>8101.01</v>
      </c>
    </row>
    <row r="6293" spans="5:7" ht="13.5" thickBot="1" x14ac:dyDescent="0.25">
      <c r="E6293" s="11">
        <v>43664</v>
      </c>
      <c r="F6293">
        <v>2146.04</v>
      </c>
      <c r="G6293">
        <v>8065.26</v>
      </c>
    </row>
    <row r="6294" spans="5:7" ht="13.5" thickBot="1" x14ac:dyDescent="0.25">
      <c r="E6294" s="11">
        <v>43665</v>
      </c>
      <c r="F6294">
        <v>2148.6799999999998</v>
      </c>
      <c r="G6294">
        <v>8075.16</v>
      </c>
    </row>
    <row r="6295" spans="5:7" ht="13.5" thickBot="1" x14ac:dyDescent="0.25">
      <c r="E6295" s="11">
        <v>43668</v>
      </c>
      <c r="F6295">
        <v>2153.94</v>
      </c>
      <c r="G6295">
        <v>8094.94</v>
      </c>
    </row>
    <row r="6296" spans="5:7" ht="13.5" thickBot="1" x14ac:dyDescent="0.25">
      <c r="E6296" s="11">
        <v>43669</v>
      </c>
      <c r="F6296">
        <v>2152.3200000000002</v>
      </c>
      <c r="G6296">
        <v>8088.83</v>
      </c>
    </row>
    <row r="6297" spans="5:7" ht="13.5" thickBot="1" x14ac:dyDescent="0.25">
      <c r="E6297" s="11">
        <v>43670</v>
      </c>
      <c r="F6297">
        <v>2154.59</v>
      </c>
      <c r="G6297">
        <v>8097.39</v>
      </c>
    </row>
    <row r="6298" spans="5:7" ht="13.5" thickBot="1" x14ac:dyDescent="0.25">
      <c r="E6298" s="11">
        <v>43671</v>
      </c>
      <c r="F6298">
        <v>2153.19</v>
      </c>
      <c r="G6298">
        <v>8092.13</v>
      </c>
    </row>
    <row r="6299" spans="5:7" ht="13.5" thickBot="1" x14ac:dyDescent="0.25">
      <c r="E6299" s="11">
        <v>43672</v>
      </c>
      <c r="F6299">
        <v>2153.06</v>
      </c>
      <c r="G6299">
        <v>8091.64</v>
      </c>
    </row>
    <row r="6300" spans="5:7" ht="13.5" thickBot="1" x14ac:dyDescent="0.25">
      <c r="E6300" s="11">
        <v>43676</v>
      </c>
      <c r="F6300">
        <v>2152.67</v>
      </c>
      <c r="G6300">
        <v>8090.17</v>
      </c>
    </row>
    <row r="6301" spans="5:7" ht="13.5" thickBot="1" x14ac:dyDescent="0.25">
      <c r="E6301" s="11">
        <v>43677</v>
      </c>
      <c r="F6301">
        <v>2160.2600000000002</v>
      </c>
      <c r="G6301">
        <v>8118.68</v>
      </c>
    </row>
    <row r="6302" spans="5:7" ht="13.5" thickBot="1" x14ac:dyDescent="0.25">
      <c r="E6302" s="11">
        <v>43678</v>
      </c>
      <c r="F6302">
        <v>2168.89</v>
      </c>
      <c r="G6302">
        <v>8151.14</v>
      </c>
    </row>
    <row r="6303" spans="5:7" ht="13.5" thickBot="1" x14ac:dyDescent="0.25">
      <c r="E6303" s="11">
        <v>43679</v>
      </c>
      <c r="F6303">
        <v>2169.17</v>
      </c>
      <c r="G6303">
        <v>8152.16</v>
      </c>
    </row>
    <row r="6304" spans="5:7" ht="13.5" thickBot="1" x14ac:dyDescent="0.25">
      <c r="E6304" s="11">
        <v>43682</v>
      </c>
      <c r="F6304">
        <v>2170.44</v>
      </c>
      <c r="G6304">
        <v>8158.86</v>
      </c>
    </row>
    <row r="6305" spans="5:7" ht="13.5" thickBot="1" x14ac:dyDescent="0.25">
      <c r="E6305" s="11">
        <v>43683</v>
      </c>
      <c r="F6305">
        <v>2163.71</v>
      </c>
      <c r="G6305">
        <v>8133.54</v>
      </c>
    </row>
    <row r="6306" spans="5:7" ht="13.5" thickBot="1" x14ac:dyDescent="0.25">
      <c r="E6306" s="11">
        <v>43684</v>
      </c>
      <c r="F6306">
        <v>2165.37</v>
      </c>
      <c r="G6306">
        <v>8139.79</v>
      </c>
    </row>
    <row r="6307" spans="5:7" ht="13.5" thickBot="1" x14ac:dyDescent="0.25">
      <c r="E6307" s="11">
        <v>43685</v>
      </c>
      <c r="F6307">
        <v>2163.69</v>
      </c>
      <c r="G6307">
        <v>8133.5</v>
      </c>
    </row>
    <row r="6308" spans="5:7" ht="13.5" thickBot="1" x14ac:dyDescent="0.25">
      <c r="E6308" s="11">
        <v>43686</v>
      </c>
      <c r="F6308">
        <v>2161.0100000000002</v>
      </c>
      <c r="G6308">
        <v>8123.41</v>
      </c>
    </row>
    <row r="6309" spans="5:7" ht="13.5" thickBot="1" x14ac:dyDescent="0.25">
      <c r="E6309" s="11">
        <v>43689</v>
      </c>
      <c r="F6309">
        <v>2171.71</v>
      </c>
      <c r="G6309">
        <v>8163.63</v>
      </c>
    </row>
    <row r="6310" spans="5:7" ht="13.5" thickBot="1" x14ac:dyDescent="0.25">
      <c r="E6310" s="11">
        <v>43690</v>
      </c>
      <c r="F6310">
        <v>2170.87</v>
      </c>
      <c r="G6310">
        <v>8160.47</v>
      </c>
    </row>
    <row r="6311" spans="5:7" ht="13.5" thickBot="1" x14ac:dyDescent="0.25">
      <c r="E6311" s="11">
        <v>43691</v>
      </c>
      <c r="F6311">
        <v>2173.36</v>
      </c>
      <c r="G6311">
        <v>8169.82</v>
      </c>
    </row>
    <row r="6312" spans="5:7" ht="13.5" thickBot="1" x14ac:dyDescent="0.25">
      <c r="E6312" s="11">
        <v>43692</v>
      </c>
      <c r="F6312">
        <v>2170.42</v>
      </c>
      <c r="G6312">
        <v>8158.78</v>
      </c>
    </row>
    <row r="6313" spans="5:7" ht="13.5" thickBot="1" x14ac:dyDescent="0.25">
      <c r="E6313" s="11">
        <v>43693</v>
      </c>
      <c r="F6313">
        <v>2172.98</v>
      </c>
      <c r="G6313">
        <v>8168.39</v>
      </c>
    </row>
    <row r="6314" spans="5:7" ht="13.5" thickBot="1" x14ac:dyDescent="0.25">
      <c r="E6314" s="11">
        <v>43696</v>
      </c>
      <c r="F6314">
        <v>2169.1</v>
      </c>
      <c r="G6314">
        <v>8153.81</v>
      </c>
    </row>
    <row r="6315" spans="5:7" ht="13.5" thickBot="1" x14ac:dyDescent="0.25">
      <c r="E6315" s="11">
        <v>43697</v>
      </c>
      <c r="F6315">
        <v>2167.7199999999998</v>
      </c>
      <c r="G6315">
        <v>8148.63</v>
      </c>
    </row>
    <row r="6316" spans="5:7" ht="13.5" thickBot="1" x14ac:dyDescent="0.25">
      <c r="E6316" s="11">
        <v>43698</v>
      </c>
      <c r="F6316">
        <v>2171.54</v>
      </c>
      <c r="G6316">
        <v>8165.09</v>
      </c>
    </row>
    <row r="6317" spans="5:7" ht="13.5" thickBot="1" x14ac:dyDescent="0.25">
      <c r="E6317" s="11">
        <v>43699</v>
      </c>
      <c r="F6317">
        <v>2164.73</v>
      </c>
      <c r="G6317">
        <v>8139.46</v>
      </c>
    </row>
    <row r="6318" spans="5:7" ht="13.5" thickBot="1" x14ac:dyDescent="0.25">
      <c r="E6318" s="11">
        <v>43700</v>
      </c>
      <c r="F6318">
        <v>2167.19</v>
      </c>
      <c r="G6318">
        <v>8148.75</v>
      </c>
    </row>
    <row r="6319" spans="5:7" ht="13.5" thickBot="1" x14ac:dyDescent="0.25">
      <c r="E6319" s="11">
        <v>43703</v>
      </c>
      <c r="F6319">
        <v>2169.62</v>
      </c>
      <c r="G6319">
        <v>8159.93</v>
      </c>
    </row>
    <row r="6320" spans="5:7" ht="13.5" thickBot="1" x14ac:dyDescent="0.25">
      <c r="E6320" s="11">
        <v>43704</v>
      </c>
      <c r="F6320">
        <v>2169.79</v>
      </c>
      <c r="G6320">
        <v>8160.57</v>
      </c>
    </row>
    <row r="6321" spans="5:7" ht="13.5" thickBot="1" x14ac:dyDescent="0.25">
      <c r="E6321" s="11">
        <v>43705</v>
      </c>
      <c r="F6321">
        <v>2161.17</v>
      </c>
      <c r="G6321">
        <v>8137.22</v>
      </c>
    </row>
    <row r="6322" spans="5:7" ht="13.5" thickBot="1" x14ac:dyDescent="0.25">
      <c r="E6322" s="11">
        <v>43706</v>
      </c>
      <c r="F6322">
        <v>2164.1999999999998</v>
      </c>
      <c r="G6322">
        <v>8148.64</v>
      </c>
    </row>
    <row r="6323" spans="5:7" ht="13.5" thickBot="1" x14ac:dyDescent="0.25">
      <c r="E6323" s="11">
        <v>43707</v>
      </c>
      <c r="F6323">
        <v>2161.98</v>
      </c>
      <c r="G6323">
        <v>8142.26</v>
      </c>
    </row>
  </sheetData>
  <conditionalFormatting sqref="F3:F267">
    <cfRule type="top10" dxfId="0" priority="1" stopIfTrue="1" rank="1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246"/>
  <sheetViews>
    <sheetView topLeftCell="A4357" workbookViewId="0">
      <selection activeCell="G4551" sqref="G4551"/>
    </sheetView>
  </sheetViews>
  <sheetFormatPr defaultRowHeight="27.75" customHeight="1" thickBottom="1" x14ac:dyDescent="0.25"/>
  <cols>
    <col min="1" max="1" width="31" style="11" customWidth="1"/>
    <col min="2" max="2" width="17.140625" style="12" bestFit="1" customWidth="1"/>
    <col min="3" max="3" width="15.140625" style="11" customWidth="1"/>
    <col min="4" max="4" width="19.140625" style="13" customWidth="1"/>
    <col min="5" max="5" width="17.140625" style="12" customWidth="1"/>
    <col min="6" max="6" width="17.85546875" style="12" customWidth="1"/>
    <col min="7" max="7" width="15.42578125" customWidth="1"/>
    <col min="8" max="8" width="0" hidden="1" customWidth="1"/>
    <col min="9" max="9" width="9.42578125" style="45" hidden="1" customWidth="1"/>
    <col min="10" max="10" width="10" bestFit="1" customWidth="1"/>
    <col min="12" max="13" width="10.42578125" customWidth="1"/>
    <col min="15" max="15" width="11" customWidth="1"/>
    <col min="16" max="16" width="14.42578125" customWidth="1"/>
    <col min="17" max="17" width="13.42578125" customWidth="1"/>
  </cols>
  <sheetData>
    <row r="1" spans="1:9" s="1" customFormat="1" ht="27.75" customHeight="1" thickBot="1" x14ac:dyDescent="0.25">
      <c r="A1" s="8"/>
      <c r="B1" s="9"/>
      <c r="C1" s="8"/>
      <c r="D1" s="10"/>
      <c r="E1" s="9"/>
      <c r="F1" s="9"/>
      <c r="I1" s="46"/>
    </row>
    <row r="2" spans="1:9" s="1" customFormat="1" ht="27.75" customHeight="1" thickBot="1" x14ac:dyDescent="0.3">
      <c r="A2" s="54" t="s">
        <v>0</v>
      </c>
      <c r="B2" s="55" t="s">
        <v>4</v>
      </c>
      <c r="C2" s="54" t="s">
        <v>0</v>
      </c>
      <c r="D2" s="55" t="s">
        <v>5</v>
      </c>
      <c r="E2" s="55" t="s">
        <v>3</v>
      </c>
      <c r="F2" s="55" t="s">
        <v>3</v>
      </c>
      <c r="I2" s="46"/>
    </row>
    <row r="3" spans="1:9" s="1" customFormat="1" ht="27.75" customHeight="1" thickBot="1" x14ac:dyDescent="0.3">
      <c r="A3" s="54"/>
      <c r="B3" s="55"/>
      <c r="C3" s="54"/>
      <c r="D3" s="55" t="s">
        <v>6</v>
      </c>
      <c r="E3" s="55" t="s">
        <v>1</v>
      </c>
      <c r="F3" s="55" t="s">
        <v>2</v>
      </c>
      <c r="I3" s="46"/>
    </row>
    <row r="4" spans="1:9" ht="27.75" customHeight="1" thickBot="1" x14ac:dyDescent="0.3">
      <c r="A4" s="56"/>
      <c r="B4" s="57"/>
      <c r="C4" s="56"/>
      <c r="D4" s="58">
        <v>35884</v>
      </c>
      <c r="E4" s="57"/>
      <c r="F4" s="57"/>
    </row>
    <row r="5" spans="1:9" ht="27.75" customHeight="1" thickBot="1" x14ac:dyDescent="0.35">
      <c r="A5" s="277" t="s">
        <v>24</v>
      </c>
      <c r="B5" s="278"/>
      <c r="C5" s="278"/>
      <c r="D5" s="278"/>
      <c r="E5" s="278"/>
      <c r="F5" s="279"/>
    </row>
    <row r="6" spans="1:9" ht="27.75" customHeight="1" thickBot="1" x14ac:dyDescent="0.25">
      <c r="A6" s="11">
        <v>32694</v>
      </c>
      <c r="B6" s="12">
        <v>100</v>
      </c>
      <c r="C6" s="11">
        <v>32694</v>
      </c>
      <c r="E6" s="14">
        <v>100</v>
      </c>
      <c r="F6" s="15">
        <v>100</v>
      </c>
      <c r="G6" s="107">
        <v>32694</v>
      </c>
    </row>
    <row r="7" spans="1:9" ht="27.75" customHeight="1" thickBot="1" x14ac:dyDescent="0.25">
      <c r="A7" s="11">
        <v>32701</v>
      </c>
      <c r="B7" s="12">
        <v>103.52</v>
      </c>
      <c r="C7" s="11">
        <v>32701</v>
      </c>
      <c r="E7" s="14">
        <v>103.52</v>
      </c>
      <c r="F7" s="15">
        <v>103.52</v>
      </c>
      <c r="G7" s="107">
        <v>32701</v>
      </c>
      <c r="H7" s="45">
        <f>B7-B6</f>
        <v>3.519999999999996</v>
      </c>
      <c r="I7" s="45">
        <f t="shared" ref="I7:I70" si="0">H7/B6*100</f>
        <v>3.519999999999996</v>
      </c>
    </row>
    <row r="8" spans="1:9" ht="27.75" customHeight="1" thickBot="1" x14ac:dyDescent="0.25">
      <c r="A8" s="11">
        <v>32708</v>
      </c>
      <c r="B8" s="12">
        <v>107.24</v>
      </c>
      <c r="C8" s="11">
        <v>32708</v>
      </c>
      <c r="E8" s="14">
        <v>107.24</v>
      </c>
      <c r="F8" s="15">
        <v>107.24</v>
      </c>
      <c r="G8" s="107">
        <v>32708</v>
      </c>
      <c r="H8" s="45">
        <f t="shared" ref="H8:H71" si="1">B8-B7</f>
        <v>3.7199999999999989</v>
      </c>
      <c r="I8" s="45">
        <f t="shared" si="0"/>
        <v>3.5935085007727965</v>
      </c>
    </row>
    <row r="9" spans="1:9" ht="27.75" customHeight="1" thickBot="1" x14ac:dyDescent="0.35">
      <c r="A9" s="11">
        <v>32715</v>
      </c>
      <c r="B9" s="12">
        <v>111.97</v>
      </c>
      <c r="C9" s="11">
        <v>32715</v>
      </c>
      <c r="E9" s="14">
        <v>111.97</v>
      </c>
      <c r="F9" s="15">
        <v>111.97</v>
      </c>
      <c r="G9" s="107">
        <v>32715</v>
      </c>
      <c r="H9" s="45">
        <f t="shared" si="1"/>
        <v>4.730000000000004</v>
      </c>
      <c r="I9" s="47">
        <f t="shared" si="0"/>
        <v>4.4106676613204066</v>
      </c>
    </row>
    <row r="10" spans="1:9" ht="27.75" customHeight="1" thickBot="1" x14ac:dyDescent="0.25">
      <c r="A10" s="11">
        <v>32722</v>
      </c>
      <c r="B10" s="12">
        <v>115.04</v>
      </c>
      <c r="C10" s="11">
        <v>32722</v>
      </c>
      <c r="E10" s="14">
        <v>115.04</v>
      </c>
      <c r="F10" s="15">
        <v>114.09645425867512</v>
      </c>
      <c r="G10" s="107">
        <v>32722</v>
      </c>
      <c r="H10" s="45">
        <f t="shared" si="1"/>
        <v>3.0700000000000074</v>
      </c>
      <c r="I10" s="45">
        <f t="shared" si="0"/>
        <v>2.7418058408502346</v>
      </c>
    </row>
    <row r="11" spans="1:9" ht="27.75" customHeight="1" thickBot="1" x14ac:dyDescent="0.25">
      <c r="A11" s="11">
        <v>32729</v>
      </c>
      <c r="B11" s="12">
        <v>118.46</v>
      </c>
      <c r="C11" s="11">
        <v>32729</v>
      </c>
      <c r="E11" s="14">
        <v>118.46</v>
      </c>
      <c r="F11" s="15">
        <v>117.48840378548897</v>
      </c>
      <c r="G11" s="107">
        <v>32729</v>
      </c>
      <c r="H11" s="45">
        <f t="shared" si="1"/>
        <v>3.4199999999999875</v>
      </c>
      <c r="I11" s="45">
        <f t="shared" si="0"/>
        <v>2.9728789986091684</v>
      </c>
    </row>
    <row r="12" spans="1:9" ht="27.75" customHeight="1" thickBot="1" x14ac:dyDescent="0.25">
      <c r="A12" s="11">
        <v>32736</v>
      </c>
      <c r="B12" s="12">
        <v>116.49</v>
      </c>
      <c r="C12" s="11">
        <v>32736</v>
      </c>
      <c r="E12" s="14">
        <v>116.49</v>
      </c>
      <c r="F12" s="15">
        <v>115.53456151419562</v>
      </c>
      <c r="G12" s="107">
        <v>32736</v>
      </c>
      <c r="H12" s="45">
        <f t="shared" si="1"/>
        <v>-1.9699999999999989</v>
      </c>
      <c r="I12" s="45">
        <f t="shared" si="0"/>
        <v>-1.6630086105014343</v>
      </c>
    </row>
    <row r="13" spans="1:9" ht="27.75" customHeight="1" thickBot="1" x14ac:dyDescent="0.25">
      <c r="A13" s="11">
        <v>32743</v>
      </c>
      <c r="B13" s="12">
        <v>115.9</v>
      </c>
      <c r="C13" s="11">
        <v>32743</v>
      </c>
      <c r="E13" s="14">
        <v>115.9</v>
      </c>
      <c r="F13" s="15">
        <v>114.94940063091485</v>
      </c>
      <c r="G13" s="107">
        <v>32743</v>
      </c>
      <c r="H13" s="45">
        <f t="shared" si="1"/>
        <v>-0.5899999999999892</v>
      </c>
      <c r="I13" s="45">
        <f t="shared" si="0"/>
        <v>-0.50648124302514308</v>
      </c>
    </row>
    <row r="14" spans="1:9" ht="27.75" customHeight="1" thickBot="1" x14ac:dyDescent="0.25">
      <c r="A14" s="11">
        <v>32750</v>
      </c>
      <c r="B14" s="12">
        <v>113.81</v>
      </c>
      <c r="C14" s="11">
        <v>32750</v>
      </c>
      <c r="E14" s="14">
        <v>113.81</v>
      </c>
      <c r="F14" s="15">
        <v>112.87654258675082</v>
      </c>
      <c r="G14" s="107">
        <v>32750</v>
      </c>
      <c r="H14" s="45">
        <f t="shared" si="1"/>
        <v>-2.0900000000000034</v>
      </c>
      <c r="I14" s="45">
        <f t="shared" si="0"/>
        <v>-1.8032786885245931</v>
      </c>
    </row>
    <row r="15" spans="1:9" ht="27.75" customHeight="1" thickBot="1" x14ac:dyDescent="0.25">
      <c r="A15" s="11">
        <v>32757</v>
      </c>
      <c r="B15" s="12">
        <v>110.26</v>
      </c>
      <c r="C15" s="11">
        <v>32757</v>
      </c>
      <c r="E15" s="14">
        <v>110.26</v>
      </c>
      <c r="F15" s="15">
        <v>107.59076350093113</v>
      </c>
      <c r="G15" s="107">
        <v>32757</v>
      </c>
      <c r="H15" s="45">
        <f t="shared" si="1"/>
        <v>-3.5499999999999972</v>
      </c>
      <c r="I15" s="45">
        <f t="shared" si="0"/>
        <v>-3.1192338107371911</v>
      </c>
    </row>
    <row r="16" spans="1:9" ht="27.75" customHeight="1" thickBot="1" x14ac:dyDescent="0.25">
      <c r="A16" s="11">
        <v>32764</v>
      </c>
      <c r="B16" s="12">
        <v>110.04</v>
      </c>
      <c r="C16" s="11">
        <v>32764</v>
      </c>
      <c r="E16" s="14">
        <v>110.04</v>
      </c>
      <c r="F16" s="15">
        <v>107.3760893854749</v>
      </c>
      <c r="G16" s="107">
        <v>32764</v>
      </c>
      <c r="H16" s="45">
        <f t="shared" si="1"/>
        <v>-0.21999999999999886</v>
      </c>
      <c r="I16" s="45">
        <f t="shared" si="0"/>
        <v>-0.19952838744784948</v>
      </c>
    </row>
    <row r="17" spans="1:9" ht="27.75" customHeight="1" thickBot="1" x14ac:dyDescent="0.25">
      <c r="A17" s="11">
        <v>32771</v>
      </c>
      <c r="B17" s="12">
        <v>111.5</v>
      </c>
      <c r="C17" s="11">
        <v>32771</v>
      </c>
      <c r="E17" s="14">
        <v>111.5</v>
      </c>
      <c r="F17" s="15">
        <v>108.80074487895722</v>
      </c>
      <c r="G17" s="107">
        <v>32771</v>
      </c>
      <c r="H17" s="45">
        <f t="shared" si="1"/>
        <v>1.4599999999999937</v>
      </c>
      <c r="I17" s="45">
        <f t="shared" si="0"/>
        <v>1.3267902580879622</v>
      </c>
    </row>
    <row r="18" spans="1:9" ht="27.75" customHeight="1" thickBot="1" x14ac:dyDescent="0.25">
      <c r="A18" s="11">
        <v>32778</v>
      </c>
      <c r="B18" s="12">
        <v>113.43</v>
      </c>
      <c r="C18" s="11">
        <v>32778</v>
      </c>
      <c r="E18" s="14">
        <v>113.69240873115898</v>
      </c>
      <c r="F18" s="15">
        <v>110.94007853841212</v>
      </c>
      <c r="G18" s="107">
        <v>32778</v>
      </c>
      <c r="H18" s="45">
        <f t="shared" si="1"/>
        <v>1.9300000000000068</v>
      </c>
      <c r="I18" s="45">
        <f t="shared" si="0"/>
        <v>1.7309417040358808</v>
      </c>
    </row>
    <row r="19" spans="1:9" ht="27.75" customHeight="1" thickBot="1" x14ac:dyDescent="0.25">
      <c r="A19" s="11">
        <v>32785</v>
      </c>
      <c r="B19" s="12">
        <v>116.71</v>
      </c>
      <c r="C19" s="11">
        <v>32785</v>
      </c>
      <c r="E19" s="14">
        <v>116.97999667648385</v>
      </c>
      <c r="F19" s="15">
        <v>116.53520581459608</v>
      </c>
      <c r="G19" s="107">
        <v>32785</v>
      </c>
      <c r="H19" s="45">
        <f t="shared" si="1"/>
        <v>3.2799999999999869</v>
      </c>
      <c r="I19" s="45">
        <f t="shared" si="0"/>
        <v>2.8916512386493753</v>
      </c>
    </row>
    <row r="20" spans="1:9" ht="27.75" customHeight="1" thickBot="1" x14ac:dyDescent="0.25">
      <c r="A20" s="11">
        <v>32792</v>
      </c>
      <c r="B20" s="12">
        <v>119.51</v>
      </c>
      <c r="C20" s="11">
        <v>32792</v>
      </c>
      <c r="E20" s="14">
        <v>119.7864741907856</v>
      </c>
      <c r="F20" s="15">
        <v>119.3310123117332</v>
      </c>
      <c r="G20" s="107">
        <v>32792</v>
      </c>
      <c r="H20" s="45">
        <f t="shared" si="1"/>
        <v>2.8000000000000114</v>
      </c>
      <c r="I20" s="45">
        <f t="shared" si="0"/>
        <v>2.3991089024076868</v>
      </c>
    </row>
    <row r="21" spans="1:9" ht="27.75" customHeight="1" thickBot="1" x14ac:dyDescent="0.25">
      <c r="A21" s="11">
        <v>32799</v>
      </c>
      <c r="B21" s="12">
        <v>117.02</v>
      </c>
      <c r="C21" s="11">
        <v>32799</v>
      </c>
      <c r="E21" s="14">
        <v>117.29071382985298</v>
      </c>
      <c r="F21" s="15">
        <v>116.84474153392199</v>
      </c>
      <c r="G21" s="107">
        <v>32799</v>
      </c>
      <c r="H21" s="45">
        <f t="shared" si="1"/>
        <v>-2.4900000000000091</v>
      </c>
      <c r="I21" s="45">
        <f t="shared" si="0"/>
        <v>-2.0835076562630817</v>
      </c>
    </row>
    <row r="22" spans="1:9" ht="27.75" customHeight="1" thickBot="1" x14ac:dyDescent="0.25">
      <c r="A22" s="11">
        <v>32806</v>
      </c>
      <c r="B22" s="12">
        <v>115.02</v>
      </c>
      <c r="C22" s="11">
        <v>32806</v>
      </c>
      <c r="E22" s="14">
        <v>115.28608703392317</v>
      </c>
      <c r="F22" s="15">
        <v>114.84773689310978</v>
      </c>
      <c r="G22" s="107">
        <v>32806</v>
      </c>
      <c r="H22" s="45">
        <f t="shared" si="1"/>
        <v>-2</v>
      </c>
      <c r="I22" s="45">
        <f t="shared" si="0"/>
        <v>-1.7091095539224066</v>
      </c>
    </row>
    <row r="23" spans="1:9" ht="27.75" customHeight="1" thickBot="1" x14ac:dyDescent="0.25">
      <c r="A23" s="11">
        <v>32813</v>
      </c>
      <c r="B23" s="12">
        <v>114.15</v>
      </c>
      <c r="C23" s="11">
        <v>32813</v>
      </c>
      <c r="E23" s="14">
        <v>114.41407437769371</v>
      </c>
      <c r="F23" s="15">
        <v>115.22032346043211</v>
      </c>
      <c r="G23" s="107">
        <v>32813</v>
      </c>
      <c r="H23" s="45">
        <f t="shared" si="1"/>
        <v>-0.86999999999999034</v>
      </c>
      <c r="I23" s="45">
        <f t="shared" si="0"/>
        <v>-0.75639019300990296</v>
      </c>
    </row>
    <row r="24" spans="1:9" ht="27.75" customHeight="1" thickBot="1" x14ac:dyDescent="0.25">
      <c r="A24" s="11">
        <v>32820</v>
      </c>
      <c r="B24" s="12">
        <v>116.6</v>
      </c>
      <c r="C24" s="11">
        <v>32820</v>
      </c>
      <c r="E24" s="14">
        <v>116.8697422027077</v>
      </c>
      <c r="F24" s="15">
        <v>117.69329579926746</v>
      </c>
      <c r="G24" s="107">
        <v>32820</v>
      </c>
      <c r="H24" s="45">
        <f t="shared" si="1"/>
        <v>2.4499999999999886</v>
      </c>
      <c r="I24" s="45">
        <f t="shared" si="0"/>
        <v>2.1462987297415581</v>
      </c>
    </row>
    <row r="25" spans="1:9" ht="27.75" customHeight="1" thickBot="1" x14ac:dyDescent="0.25">
      <c r="A25" s="11">
        <v>32827</v>
      </c>
      <c r="B25" s="12">
        <v>116.19</v>
      </c>
      <c r="C25" s="11">
        <v>32827</v>
      </c>
      <c r="E25" s="14">
        <v>116.45879370954209</v>
      </c>
      <c r="F25" s="15">
        <v>117.27945144868686</v>
      </c>
      <c r="G25" s="107">
        <v>32827</v>
      </c>
      <c r="H25" s="45">
        <f t="shared" si="1"/>
        <v>-0.40999999999999659</v>
      </c>
      <c r="I25" s="45">
        <f t="shared" si="0"/>
        <v>-0.35162950257289588</v>
      </c>
    </row>
    <row r="26" spans="1:9" ht="27.75" customHeight="1" thickBot="1" x14ac:dyDescent="0.25">
      <c r="A26" s="11">
        <v>32834</v>
      </c>
      <c r="B26" s="12">
        <v>116.64</v>
      </c>
      <c r="C26" s="11">
        <v>32834</v>
      </c>
      <c r="E26" s="14">
        <v>116.90983473862629</v>
      </c>
      <c r="F26" s="15">
        <v>117.7336708578607</v>
      </c>
      <c r="G26" s="107">
        <v>32834</v>
      </c>
      <c r="H26" s="45">
        <f t="shared" si="1"/>
        <v>0.45000000000000284</v>
      </c>
      <c r="I26" s="45">
        <f t="shared" si="0"/>
        <v>0.38729666924864692</v>
      </c>
    </row>
    <row r="27" spans="1:9" ht="27.75" customHeight="1" thickBot="1" x14ac:dyDescent="0.25">
      <c r="A27" s="11">
        <v>32841</v>
      </c>
      <c r="B27" s="12">
        <v>116.03</v>
      </c>
      <c r="C27" s="11">
        <v>32841</v>
      </c>
      <c r="E27" s="14">
        <v>116.29842356586769</v>
      </c>
      <c r="F27" s="15">
        <v>117.11795121431392</v>
      </c>
      <c r="G27" s="107">
        <v>32841</v>
      </c>
      <c r="H27" s="45">
        <f t="shared" si="1"/>
        <v>-0.60999999999999943</v>
      </c>
      <c r="I27" s="45">
        <f t="shared" si="0"/>
        <v>-0.52297668038408729</v>
      </c>
    </row>
    <row r="28" spans="1:9" ht="27.75" customHeight="1" thickBot="1" x14ac:dyDescent="0.25">
      <c r="A28" s="11">
        <v>32848</v>
      </c>
      <c r="B28" s="12">
        <v>117.39</v>
      </c>
      <c r="C28" s="11">
        <v>32848</v>
      </c>
      <c r="E28" s="14">
        <v>118.99628785608952</v>
      </c>
      <c r="F28" s="15">
        <v>122.02359067826012</v>
      </c>
      <c r="G28" s="107">
        <v>32848</v>
      </c>
      <c r="H28" s="45">
        <f t="shared" si="1"/>
        <v>1.3599999999999994</v>
      </c>
      <c r="I28" s="45">
        <f t="shared" si="0"/>
        <v>1.1721106610359384</v>
      </c>
    </row>
    <row r="29" spans="1:9" ht="27.75" customHeight="1" thickBot="1" x14ac:dyDescent="0.25">
      <c r="A29" s="11">
        <v>32855</v>
      </c>
      <c r="B29" s="12">
        <v>116.9</v>
      </c>
      <c r="C29" s="11">
        <v>32855</v>
      </c>
      <c r="E29" s="14">
        <v>118.49958301709572</v>
      </c>
      <c r="F29" s="15">
        <v>121.51424951263827</v>
      </c>
      <c r="G29" s="107">
        <v>32855</v>
      </c>
      <c r="H29" s="45">
        <f t="shared" si="1"/>
        <v>-0.48999999999999488</v>
      </c>
      <c r="I29" s="45">
        <f t="shared" si="0"/>
        <v>-0.41741204531901771</v>
      </c>
    </row>
    <row r="30" spans="1:9" ht="27.75" customHeight="1" thickBot="1" x14ac:dyDescent="0.25">
      <c r="A30" s="11">
        <v>32862</v>
      </c>
      <c r="B30" s="12">
        <v>116.1</v>
      </c>
      <c r="C30" s="11">
        <v>32862</v>
      </c>
      <c r="E30" s="14">
        <v>117.68863634118743</v>
      </c>
      <c r="F30" s="15">
        <v>120.68267209937812</v>
      </c>
      <c r="G30" s="107">
        <v>32862</v>
      </c>
      <c r="H30" s="45">
        <f t="shared" si="1"/>
        <v>-0.80000000000001137</v>
      </c>
      <c r="I30" s="45">
        <f t="shared" si="0"/>
        <v>-0.6843455945252449</v>
      </c>
    </row>
    <row r="31" spans="1:9" ht="27.75" customHeight="1" thickBot="1" x14ac:dyDescent="0.25">
      <c r="A31" s="11">
        <v>32869</v>
      </c>
      <c r="B31" s="12">
        <v>117.34</v>
      </c>
      <c r="C31" s="11">
        <v>32869</v>
      </c>
      <c r="E31" s="14">
        <v>118.94560368884525</v>
      </c>
      <c r="F31" s="15">
        <v>121.97161708993134</v>
      </c>
      <c r="G31" s="107">
        <v>32869</v>
      </c>
      <c r="H31" s="45">
        <f t="shared" si="1"/>
        <v>1.2400000000000091</v>
      </c>
      <c r="I31" s="45">
        <f t="shared" si="0"/>
        <v>1.0680447889750293</v>
      </c>
    </row>
    <row r="32" spans="1:9" ht="27.75" customHeight="1" thickBot="1" x14ac:dyDescent="0.25">
      <c r="A32" s="11">
        <v>32883</v>
      </c>
      <c r="B32" s="12">
        <v>119.81</v>
      </c>
      <c r="C32" s="11">
        <v>32883</v>
      </c>
      <c r="E32" s="14">
        <v>121.44940155071203</v>
      </c>
      <c r="F32" s="15">
        <v>125.7697359932275</v>
      </c>
      <c r="G32" s="107">
        <v>32883</v>
      </c>
      <c r="H32" s="45">
        <f t="shared" si="1"/>
        <v>2.4699999999999989</v>
      </c>
      <c r="I32" s="45">
        <f t="shared" si="0"/>
        <v>2.1049940344298612</v>
      </c>
    </row>
    <row r="33" spans="1:9" ht="27.75" customHeight="1" thickBot="1" x14ac:dyDescent="0.25">
      <c r="A33" s="11">
        <v>32890</v>
      </c>
      <c r="B33" s="12">
        <v>121.29</v>
      </c>
      <c r="C33" s="11">
        <v>32890</v>
      </c>
      <c r="E33" s="14">
        <v>122.94965290114233</v>
      </c>
      <c r="F33" s="15">
        <v>127.32335596877191</v>
      </c>
      <c r="G33" s="107">
        <v>32890</v>
      </c>
      <c r="H33" s="45">
        <f t="shared" si="1"/>
        <v>1.480000000000004</v>
      </c>
      <c r="I33" s="45">
        <f t="shared" si="0"/>
        <v>1.2352892079125315</v>
      </c>
    </row>
    <row r="34" spans="1:9" ht="27.75" customHeight="1" thickBot="1" x14ac:dyDescent="0.25">
      <c r="A34" s="11">
        <v>32897</v>
      </c>
      <c r="B34" s="12">
        <v>124.22</v>
      </c>
      <c r="C34" s="11">
        <v>32897</v>
      </c>
      <c r="E34" s="14">
        <v>125.91974510165636</v>
      </c>
      <c r="F34" s="15">
        <v>130.39910362305918</v>
      </c>
      <c r="G34" s="107">
        <v>32897</v>
      </c>
      <c r="H34" s="45">
        <f t="shared" si="1"/>
        <v>2.9299999999999926</v>
      </c>
      <c r="I34" s="45">
        <f t="shared" si="0"/>
        <v>2.4156979140901909</v>
      </c>
    </row>
    <row r="35" spans="1:9" ht="27.75" customHeight="1" thickBot="1" x14ac:dyDescent="0.25">
      <c r="A35" s="11">
        <v>32904</v>
      </c>
      <c r="B35" s="12">
        <v>127.64</v>
      </c>
      <c r="C35" s="11">
        <v>32904</v>
      </c>
      <c r="E35" s="14">
        <v>129.38654214116423</v>
      </c>
      <c r="F35" s="15">
        <v>133.98922545843885</v>
      </c>
      <c r="G35" s="107">
        <v>32904</v>
      </c>
      <c r="H35" s="45">
        <f t="shared" si="1"/>
        <v>3.4200000000000017</v>
      </c>
      <c r="I35" s="45">
        <f t="shared" si="0"/>
        <v>2.7531798422154257</v>
      </c>
    </row>
    <row r="36" spans="1:9" ht="27.75" customHeight="1" thickBot="1" x14ac:dyDescent="0.25">
      <c r="A36" s="11">
        <v>32911</v>
      </c>
      <c r="B36" s="12">
        <v>131.12</v>
      </c>
      <c r="C36" s="11">
        <v>32911</v>
      </c>
      <c r="E36" s="14">
        <v>132.91416018136519</v>
      </c>
      <c r="F36" s="15">
        <v>138.46326030822141</v>
      </c>
      <c r="G36" s="107">
        <v>32911</v>
      </c>
      <c r="H36" s="45">
        <f t="shared" si="1"/>
        <v>3.480000000000004</v>
      </c>
      <c r="I36" s="45">
        <f t="shared" si="0"/>
        <v>2.7264180507677875</v>
      </c>
    </row>
    <row r="37" spans="1:9" ht="27.75" customHeight="1" thickBot="1" x14ac:dyDescent="0.25">
      <c r="A37" s="11">
        <v>32918</v>
      </c>
      <c r="B37" s="12">
        <v>135.53</v>
      </c>
      <c r="C37" s="11">
        <v>32918</v>
      </c>
      <c r="E37" s="14">
        <v>137.38450373230953</v>
      </c>
      <c r="F37" s="15">
        <v>143.12023848057694</v>
      </c>
      <c r="G37" s="107">
        <v>32918</v>
      </c>
      <c r="H37" s="45">
        <f t="shared" si="1"/>
        <v>4.4099999999999966</v>
      </c>
      <c r="I37" s="45">
        <f t="shared" si="0"/>
        <v>3.3633312995729074</v>
      </c>
    </row>
    <row r="38" spans="1:9" ht="27.75" customHeight="1" thickBot="1" x14ac:dyDescent="0.25">
      <c r="A38" s="11">
        <v>32925</v>
      </c>
      <c r="B38" s="12">
        <v>136.15</v>
      </c>
      <c r="C38" s="11">
        <v>32925</v>
      </c>
      <c r="E38" s="14">
        <v>138.01298740613845</v>
      </c>
      <c r="F38" s="15">
        <v>143.7749610354206</v>
      </c>
      <c r="G38" s="107">
        <v>32925</v>
      </c>
      <c r="H38" s="45">
        <f t="shared" si="1"/>
        <v>0.62000000000000455</v>
      </c>
      <c r="I38" s="45">
        <f t="shared" si="0"/>
        <v>0.45746329226001964</v>
      </c>
    </row>
    <row r="39" spans="1:9" ht="27.75" customHeight="1" thickBot="1" x14ac:dyDescent="0.25">
      <c r="A39" s="11">
        <v>32932</v>
      </c>
      <c r="B39" s="12">
        <v>137.32</v>
      </c>
      <c r="C39" s="11">
        <v>32932</v>
      </c>
      <c r="E39" s="14">
        <v>139.19899691965426</v>
      </c>
      <c r="F39" s="15">
        <v>145.01048585665774</v>
      </c>
      <c r="G39" s="107">
        <v>32932</v>
      </c>
      <c r="H39" s="45">
        <f t="shared" si="1"/>
        <v>1.1699999999999875</v>
      </c>
      <c r="I39" s="45">
        <f t="shared" si="0"/>
        <v>0.85934630921776534</v>
      </c>
    </row>
    <row r="40" spans="1:9" ht="27.75" customHeight="1" thickBot="1" x14ac:dyDescent="0.25">
      <c r="A40" s="11">
        <v>32939</v>
      </c>
      <c r="B40" s="12">
        <v>137.77000000000001</v>
      </c>
      <c r="C40" s="11">
        <v>32939</v>
      </c>
      <c r="E40" s="14">
        <v>139.6551544248527</v>
      </c>
      <c r="F40" s="15">
        <v>143.67663792923329</v>
      </c>
      <c r="G40" s="107">
        <v>32939</v>
      </c>
      <c r="H40" s="45">
        <f t="shared" si="1"/>
        <v>0.45000000000001705</v>
      </c>
      <c r="I40" s="45">
        <f t="shared" si="0"/>
        <v>0.32770171861347008</v>
      </c>
    </row>
    <row r="41" spans="1:9" ht="27.75" customHeight="1" thickBot="1" x14ac:dyDescent="0.25">
      <c r="A41" s="11">
        <v>32946</v>
      </c>
      <c r="B41" s="12">
        <v>137.49</v>
      </c>
      <c r="C41" s="11">
        <v>32946</v>
      </c>
      <c r="E41" s="14">
        <v>139.37132308828478</v>
      </c>
      <c r="F41" s="15">
        <v>143.38463343899457</v>
      </c>
      <c r="G41" s="107">
        <v>32946</v>
      </c>
      <c r="H41" s="45">
        <f t="shared" si="1"/>
        <v>-0.28000000000000114</v>
      </c>
      <c r="I41" s="45">
        <f t="shared" si="0"/>
        <v>-0.2032372795238449</v>
      </c>
    </row>
    <row r="42" spans="1:9" ht="27.75" customHeight="1" thickBot="1" x14ac:dyDescent="0.25">
      <c r="A42" s="11">
        <v>32953</v>
      </c>
      <c r="B42" s="12">
        <v>139.65</v>
      </c>
      <c r="C42" s="11">
        <v>32953</v>
      </c>
      <c r="E42" s="14">
        <v>141.56087911323709</v>
      </c>
      <c r="F42" s="15">
        <v>145.6372395065502</v>
      </c>
      <c r="G42" s="107">
        <v>32953</v>
      </c>
      <c r="H42" s="45">
        <f t="shared" si="1"/>
        <v>2.1599999999999966</v>
      </c>
      <c r="I42" s="45">
        <f t="shared" si="0"/>
        <v>1.5710233471525177</v>
      </c>
    </row>
    <row r="43" spans="1:9" ht="27.75" customHeight="1" thickBot="1" x14ac:dyDescent="0.25">
      <c r="A43" s="11">
        <v>32960</v>
      </c>
      <c r="B43" s="12">
        <v>140.80000000000001</v>
      </c>
      <c r="C43" s="11">
        <v>32960</v>
      </c>
      <c r="E43" s="14">
        <v>142.72661495985525</v>
      </c>
      <c r="F43" s="15">
        <v>146.83654366288775</v>
      </c>
      <c r="G43" s="107">
        <v>32960</v>
      </c>
      <c r="H43" s="45">
        <f t="shared" si="1"/>
        <v>1.1500000000000057</v>
      </c>
      <c r="I43" s="45">
        <f t="shared" si="0"/>
        <v>0.82348728965270723</v>
      </c>
    </row>
    <row r="44" spans="1:9" ht="27.75" customHeight="1" thickBot="1" x14ac:dyDescent="0.25">
      <c r="A44" s="11">
        <v>32967</v>
      </c>
      <c r="B44" s="12">
        <v>137.81</v>
      </c>
      <c r="C44" s="11">
        <v>32967</v>
      </c>
      <c r="E44" s="14">
        <v>142.03187295610826</v>
      </c>
      <c r="F44" s="15">
        <v>146.0262290954887</v>
      </c>
      <c r="G44" s="107">
        <v>32967</v>
      </c>
      <c r="H44" s="45">
        <f t="shared" si="1"/>
        <v>-2.9900000000000091</v>
      </c>
      <c r="I44" s="45">
        <f t="shared" si="0"/>
        <v>-2.1235795454545516</v>
      </c>
    </row>
    <row r="45" spans="1:9" ht="27.75" customHeight="1" thickBot="1" x14ac:dyDescent="0.25">
      <c r="A45" s="11">
        <v>32974</v>
      </c>
      <c r="B45" s="12">
        <v>137.5</v>
      </c>
      <c r="C45" s="11">
        <v>32974</v>
      </c>
      <c r="E45" s="14">
        <v>141.71237596302799</v>
      </c>
      <c r="F45" s="15">
        <v>145.69774690247223</v>
      </c>
      <c r="G45" s="107">
        <v>32974</v>
      </c>
      <c r="H45" s="45">
        <f t="shared" si="1"/>
        <v>-0.31000000000000227</v>
      </c>
      <c r="I45" s="45">
        <f t="shared" si="0"/>
        <v>-0.22494739133589889</v>
      </c>
    </row>
    <row r="46" spans="1:9" ht="27.75" customHeight="1" thickBot="1" x14ac:dyDescent="0.25">
      <c r="A46" s="11">
        <v>32981</v>
      </c>
      <c r="B46" s="12">
        <v>137.82</v>
      </c>
      <c r="C46" s="11">
        <v>32981</v>
      </c>
      <c r="E46" s="14">
        <v>142.04217931072378</v>
      </c>
      <c r="F46" s="15">
        <v>146.03682529526344</v>
      </c>
      <c r="G46" s="107">
        <v>32981</v>
      </c>
      <c r="H46" s="45">
        <f t="shared" si="1"/>
        <v>0.31999999999999318</v>
      </c>
      <c r="I46" s="45">
        <f t="shared" si="0"/>
        <v>0.23272727272726779</v>
      </c>
    </row>
    <row r="47" spans="1:9" ht="27.75" customHeight="1" thickBot="1" x14ac:dyDescent="0.25">
      <c r="A47" s="11">
        <v>32988</v>
      </c>
      <c r="B47" s="12">
        <v>137.28</v>
      </c>
      <c r="C47" s="11">
        <v>32988</v>
      </c>
      <c r="E47" s="14">
        <v>141.48563616148718</v>
      </c>
      <c r="F47" s="15">
        <v>145.4646305074283</v>
      </c>
      <c r="G47" s="107">
        <v>32988</v>
      </c>
      <c r="H47" s="45">
        <f t="shared" si="1"/>
        <v>-0.53999999999999204</v>
      </c>
      <c r="I47" s="45">
        <f t="shared" si="0"/>
        <v>-0.39181541140617621</v>
      </c>
    </row>
    <row r="48" spans="1:9" ht="27.75" customHeight="1" thickBot="1" x14ac:dyDescent="0.25">
      <c r="A48" s="11">
        <v>32995</v>
      </c>
      <c r="B48" s="12">
        <v>135.87</v>
      </c>
      <c r="C48" s="11">
        <v>32995</v>
      </c>
      <c r="E48" s="14">
        <v>140.03244016070269</v>
      </c>
      <c r="F48" s="15">
        <v>143.31445047696917</v>
      </c>
      <c r="G48" s="107">
        <v>32995</v>
      </c>
      <c r="H48" s="45">
        <f t="shared" si="1"/>
        <v>-1.4099999999999966</v>
      </c>
      <c r="I48" s="45">
        <f t="shared" si="0"/>
        <v>-1.0270979020978996</v>
      </c>
    </row>
    <row r="49" spans="1:9" ht="27.75" customHeight="1" thickBot="1" x14ac:dyDescent="0.25">
      <c r="A49" s="11">
        <v>33002</v>
      </c>
      <c r="B49" s="12">
        <v>135.6</v>
      </c>
      <c r="C49" s="11">
        <v>33002</v>
      </c>
      <c r="E49" s="14">
        <v>139.75416858608438</v>
      </c>
      <c r="F49" s="15">
        <v>143.02965691232075</v>
      </c>
      <c r="G49" s="107">
        <v>33002</v>
      </c>
      <c r="H49" s="45">
        <f t="shared" si="1"/>
        <v>-0.27000000000001023</v>
      </c>
      <c r="I49" s="45">
        <f t="shared" si="0"/>
        <v>-0.19871936409804242</v>
      </c>
    </row>
    <row r="50" spans="1:9" ht="27.75" customHeight="1" thickBot="1" x14ac:dyDescent="0.25">
      <c r="A50" s="11">
        <v>33009</v>
      </c>
      <c r="B50" s="12">
        <v>136.69</v>
      </c>
      <c r="C50" s="11">
        <v>33009</v>
      </c>
      <c r="E50" s="14">
        <v>140.8775612391731</v>
      </c>
      <c r="F50" s="15">
        <v>144.17937908071622</v>
      </c>
      <c r="G50" s="107">
        <v>33009</v>
      </c>
      <c r="H50" s="45">
        <f t="shared" si="1"/>
        <v>1.0900000000000034</v>
      </c>
      <c r="I50" s="45">
        <f t="shared" si="0"/>
        <v>0.80383480825958964</v>
      </c>
    </row>
    <row r="51" spans="1:9" ht="27.75" customHeight="1" thickBot="1" x14ac:dyDescent="0.25">
      <c r="A51" s="11">
        <v>33016</v>
      </c>
      <c r="B51" s="12">
        <v>137.41999999999999</v>
      </c>
      <c r="C51" s="11">
        <v>33016</v>
      </c>
      <c r="E51" s="14">
        <v>142.23231613873546</v>
      </c>
      <c r="F51" s="15">
        <v>145.56588604823708</v>
      </c>
      <c r="G51" s="107">
        <v>33016</v>
      </c>
      <c r="H51" s="45">
        <f t="shared" si="1"/>
        <v>0.72999999999998977</v>
      </c>
      <c r="I51" s="45">
        <f t="shared" si="0"/>
        <v>0.53405516131391451</v>
      </c>
    </row>
    <row r="52" spans="1:9" ht="27.75" customHeight="1" thickBot="1" x14ac:dyDescent="0.25">
      <c r="A52" s="11">
        <v>33023</v>
      </c>
      <c r="B52" s="12">
        <v>138.93</v>
      </c>
      <c r="C52" s="11">
        <v>33023</v>
      </c>
      <c r="E52" s="14">
        <v>143.79519488542073</v>
      </c>
      <c r="F52" s="15">
        <v>147.1653947655478</v>
      </c>
      <c r="G52" s="107">
        <v>33023</v>
      </c>
      <c r="H52" s="45">
        <f t="shared" si="1"/>
        <v>1.5100000000000193</v>
      </c>
      <c r="I52" s="45">
        <f t="shared" si="0"/>
        <v>1.0988211322951678</v>
      </c>
    </row>
    <row r="53" spans="1:9" ht="27.75" customHeight="1" thickBot="1" x14ac:dyDescent="0.25">
      <c r="A53" s="11">
        <v>33030</v>
      </c>
      <c r="B53" s="12">
        <v>142.88</v>
      </c>
      <c r="C53" s="11">
        <v>33030</v>
      </c>
      <c r="E53" s="14">
        <v>150.05560597322895</v>
      </c>
      <c r="F53" s="15">
        <v>150.63053166661297</v>
      </c>
      <c r="G53" s="107">
        <v>33030</v>
      </c>
      <c r="H53" s="45">
        <f t="shared" si="1"/>
        <v>3.9499999999999886</v>
      </c>
      <c r="I53" s="45">
        <f t="shared" si="0"/>
        <v>2.8431584251061603</v>
      </c>
    </row>
    <row r="54" spans="1:9" ht="27.75" customHeight="1" thickBot="1" x14ac:dyDescent="0.25">
      <c r="A54" s="11">
        <v>33037</v>
      </c>
      <c r="B54" s="12">
        <v>146.16999999999999</v>
      </c>
      <c r="C54" s="11">
        <v>33037</v>
      </c>
      <c r="E54" s="14">
        <v>153.51083374234935</v>
      </c>
      <c r="F54" s="15">
        <v>154.09899785630472</v>
      </c>
      <c r="G54" s="107">
        <v>33037</v>
      </c>
      <c r="H54" s="45">
        <f t="shared" si="1"/>
        <v>3.289999999999992</v>
      </c>
      <c r="I54" s="45">
        <f t="shared" si="0"/>
        <v>2.3026315789473633</v>
      </c>
    </row>
    <row r="55" spans="1:9" ht="27.75" customHeight="1" thickBot="1" x14ac:dyDescent="0.25">
      <c r="A55" s="11">
        <v>33044</v>
      </c>
      <c r="B55" s="12">
        <v>148.13999999999999</v>
      </c>
      <c r="C55" s="11">
        <v>33044</v>
      </c>
      <c r="E55" s="14">
        <v>155.5797695189959</v>
      </c>
      <c r="F55" s="15">
        <v>156.17586058994993</v>
      </c>
      <c r="G55" s="107">
        <v>33044</v>
      </c>
      <c r="H55" s="45">
        <f t="shared" si="1"/>
        <v>1.9699999999999989</v>
      </c>
      <c r="I55" s="45">
        <f t="shared" si="0"/>
        <v>1.3477457754669215</v>
      </c>
    </row>
    <row r="56" spans="1:9" ht="27.75" customHeight="1" thickBot="1" x14ac:dyDescent="0.25">
      <c r="A56" s="11">
        <v>33051</v>
      </c>
      <c r="B56" s="12">
        <v>149.71</v>
      </c>
      <c r="C56" s="11">
        <v>33051</v>
      </c>
      <c r="E56" s="14">
        <v>157.75624190068297</v>
      </c>
      <c r="F56" s="15">
        <v>158.36067194627944</v>
      </c>
      <c r="G56" s="107">
        <v>33051</v>
      </c>
      <c r="H56" s="45">
        <f t="shared" si="1"/>
        <v>1.5700000000000216</v>
      </c>
      <c r="I56" s="45">
        <f t="shared" si="0"/>
        <v>1.0598082894559346</v>
      </c>
    </row>
    <row r="57" spans="1:9" ht="27.75" customHeight="1" thickBot="1" x14ac:dyDescent="0.25">
      <c r="A57" s="11">
        <v>33058</v>
      </c>
      <c r="B57" s="12">
        <v>153.25</v>
      </c>
      <c r="C57" s="11">
        <v>33058</v>
      </c>
      <c r="E57" s="14">
        <v>161.48650104388261</v>
      </c>
      <c r="F57" s="15">
        <v>165.59476819372699</v>
      </c>
      <c r="G57" s="107">
        <v>33058</v>
      </c>
      <c r="H57" s="45">
        <f t="shared" si="1"/>
        <v>3.539999999999992</v>
      </c>
      <c r="I57" s="45">
        <f t="shared" si="0"/>
        <v>2.364571504909486</v>
      </c>
    </row>
    <row r="58" spans="1:9" ht="27.75" customHeight="1" thickBot="1" x14ac:dyDescent="0.25">
      <c r="A58" s="11">
        <v>33065</v>
      </c>
      <c r="B58" s="12">
        <v>158.97</v>
      </c>
      <c r="C58" s="11">
        <v>33065</v>
      </c>
      <c r="E58" s="14">
        <v>167.51392542216001</v>
      </c>
      <c r="F58" s="15">
        <v>171.77553213544391</v>
      </c>
      <c r="G58" s="107">
        <v>33065</v>
      </c>
      <c r="H58" s="45">
        <f t="shared" si="1"/>
        <v>5.7199999999999989</v>
      </c>
      <c r="I58" s="45">
        <f t="shared" si="0"/>
        <v>3.7324632952691674</v>
      </c>
    </row>
    <row r="59" spans="1:9" ht="27.75" customHeight="1" thickBot="1" x14ac:dyDescent="0.25">
      <c r="A59" s="11">
        <v>33072</v>
      </c>
      <c r="B59" s="12">
        <v>161.31</v>
      </c>
      <c r="C59" s="11">
        <v>33072</v>
      </c>
      <c r="E59" s="14">
        <v>169.97968994054622</v>
      </c>
      <c r="F59" s="15">
        <v>174.30402647523721</v>
      </c>
      <c r="G59" s="107">
        <v>33072</v>
      </c>
      <c r="H59" s="45">
        <f t="shared" si="1"/>
        <v>2.3400000000000034</v>
      </c>
      <c r="I59" s="45">
        <f t="shared" si="0"/>
        <v>1.4719758444989641</v>
      </c>
    </row>
    <row r="60" spans="1:9" ht="27.75" customHeight="1" thickBot="1" x14ac:dyDescent="0.25">
      <c r="A60" s="11">
        <v>33079</v>
      </c>
      <c r="B60" s="12">
        <v>165.93</v>
      </c>
      <c r="C60" s="11">
        <v>33079</v>
      </c>
      <c r="E60" s="14">
        <v>174.84799424607795</v>
      </c>
      <c r="F60" s="15">
        <v>179.29618196662395</v>
      </c>
      <c r="G60" s="107">
        <v>33079</v>
      </c>
      <c r="H60" s="45">
        <f t="shared" si="1"/>
        <v>4.6200000000000045</v>
      </c>
      <c r="I60" s="45">
        <f t="shared" si="0"/>
        <v>2.8640505858285317</v>
      </c>
    </row>
    <row r="61" spans="1:9" ht="27.75" customHeight="1" thickBot="1" x14ac:dyDescent="0.25">
      <c r="A61" s="11">
        <v>33086</v>
      </c>
      <c r="B61" s="12">
        <v>167.97</v>
      </c>
      <c r="C61" s="11">
        <v>33086</v>
      </c>
      <c r="E61" s="14">
        <v>176.99763510826077</v>
      </c>
      <c r="F61" s="15">
        <v>187.8732494194368</v>
      </c>
      <c r="G61" s="107">
        <v>33086</v>
      </c>
      <c r="H61" s="45">
        <f t="shared" si="1"/>
        <v>2.039999999999992</v>
      </c>
      <c r="I61" s="45">
        <f t="shared" si="0"/>
        <v>1.2294340987163213</v>
      </c>
    </row>
    <row r="62" spans="1:9" ht="27.75" customHeight="1" thickBot="1" x14ac:dyDescent="0.25">
      <c r="A62" s="11">
        <v>33093</v>
      </c>
      <c r="B62" s="12">
        <v>173.43</v>
      </c>
      <c r="C62" s="11">
        <v>33093</v>
      </c>
      <c r="E62" s="14">
        <v>182.75108565116193</v>
      </c>
      <c r="F62" s="15">
        <v>193.98022055612864</v>
      </c>
      <c r="G62" s="107">
        <v>33093</v>
      </c>
      <c r="H62" s="45">
        <f t="shared" si="1"/>
        <v>5.460000000000008</v>
      </c>
      <c r="I62" s="45">
        <f t="shared" si="0"/>
        <v>3.2505804607965754</v>
      </c>
    </row>
    <row r="63" spans="1:9" ht="27.75" customHeight="1" thickBot="1" x14ac:dyDescent="0.25">
      <c r="A63" s="11">
        <v>33100</v>
      </c>
      <c r="B63" s="12">
        <v>175.72</v>
      </c>
      <c r="C63" s="11">
        <v>33100</v>
      </c>
      <c r="E63" s="14">
        <v>185.16416289351423</v>
      </c>
      <c r="F63" s="15">
        <v>196.54156925631625</v>
      </c>
      <c r="G63" s="107">
        <v>33100</v>
      </c>
      <c r="H63" s="45">
        <f t="shared" si="1"/>
        <v>2.289999999999992</v>
      </c>
      <c r="I63" s="45">
        <f t="shared" si="0"/>
        <v>1.3204174594937392</v>
      </c>
    </row>
    <row r="64" spans="1:9" ht="27.75" customHeight="1" thickBot="1" x14ac:dyDescent="0.25">
      <c r="A64" s="11">
        <v>33107</v>
      </c>
      <c r="B64" s="12">
        <v>179.03</v>
      </c>
      <c r="C64" s="11">
        <v>33107</v>
      </c>
      <c r="E64" s="14">
        <v>188.65206056695794</v>
      </c>
      <c r="F64" s="15">
        <v>200.24378069632536</v>
      </c>
      <c r="G64" s="107">
        <v>33107</v>
      </c>
      <c r="H64" s="45">
        <f t="shared" si="1"/>
        <v>3.3100000000000023</v>
      </c>
      <c r="I64" s="45">
        <f t="shared" si="0"/>
        <v>1.8836785795583895</v>
      </c>
    </row>
    <row r="65" spans="1:9" ht="27.75" customHeight="1" thickBot="1" x14ac:dyDescent="0.25">
      <c r="A65" s="11">
        <v>33114</v>
      </c>
      <c r="B65" s="12">
        <v>176.97</v>
      </c>
      <c r="C65" s="11">
        <v>33114</v>
      </c>
      <c r="E65" s="14">
        <v>186.48134479436155</v>
      </c>
      <c r="F65" s="15">
        <v>197.93968535903872</v>
      </c>
      <c r="G65" s="107">
        <v>33114</v>
      </c>
      <c r="H65" s="45">
        <f t="shared" si="1"/>
        <v>-2.0600000000000023</v>
      </c>
      <c r="I65" s="45">
        <f t="shared" si="0"/>
        <v>-1.1506451432720786</v>
      </c>
    </row>
    <row r="66" spans="1:9" ht="27.75" customHeight="1" thickBot="1" x14ac:dyDescent="0.25">
      <c r="A66" s="11">
        <v>33121</v>
      </c>
      <c r="B66" s="12">
        <v>177.77</v>
      </c>
      <c r="C66" s="11">
        <v>33121</v>
      </c>
      <c r="E66" s="14">
        <v>187.32434121090384</v>
      </c>
      <c r="F66" s="15">
        <v>198.83447966478113</v>
      </c>
      <c r="G66" s="107">
        <v>33121</v>
      </c>
      <c r="H66" s="45">
        <f t="shared" si="1"/>
        <v>0.80000000000001137</v>
      </c>
      <c r="I66" s="45">
        <f t="shared" si="0"/>
        <v>0.45205402045545084</v>
      </c>
    </row>
    <row r="67" spans="1:9" ht="27.75" customHeight="1" thickBot="1" x14ac:dyDescent="0.25">
      <c r="A67" s="11">
        <v>33128</v>
      </c>
      <c r="B67" s="12">
        <v>175.6</v>
      </c>
      <c r="C67" s="11">
        <v>33128</v>
      </c>
      <c r="E67" s="14">
        <v>185.03771343103287</v>
      </c>
      <c r="F67" s="15">
        <v>196.40735011045487</v>
      </c>
      <c r="G67" s="107">
        <v>33128</v>
      </c>
      <c r="H67" s="45">
        <f t="shared" si="1"/>
        <v>-2.1700000000000159</v>
      </c>
      <c r="I67" s="45">
        <f t="shared" si="0"/>
        <v>-1.2206784046802137</v>
      </c>
    </row>
    <row r="68" spans="1:9" ht="27.75" customHeight="1" thickBot="1" x14ac:dyDescent="0.25">
      <c r="A68" s="11">
        <v>33135</v>
      </c>
      <c r="B68" s="12">
        <v>171.44</v>
      </c>
      <c r="C68" s="11">
        <v>33135</v>
      </c>
      <c r="E68" s="14">
        <v>181.64525969086068</v>
      </c>
      <c r="F68" s="15">
        <v>192.80644715329709</v>
      </c>
      <c r="G68" s="107">
        <v>33135</v>
      </c>
      <c r="H68" s="45">
        <f t="shared" si="1"/>
        <v>-4.1599999999999966</v>
      </c>
      <c r="I68" s="45">
        <f t="shared" si="0"/>
        <v>-2.3690205011389502</v>
      </c>
    </row>
    <row r="69" spans="1:9" ht="27.75" customHeight="1" thickBot="1" x14ac:dyDescent="0.25">
      <c r="A69" s="11">
        <v>33142</v>
      </c>
      <c r="B69" s="12">
        <v>163.92</v>
      </c>
      <c r="C69" s="11">
        <v>33142</v>
      </c>
      <c r="E69" s="14">
        <v>173.67761880848042</v>
      </c>
      <c r="F69" s="15">
        <v>184.34923481899474</v>
      </c>
      <c r="G69" s="107">
        <v>33142</v>
      </c>
      <c r="H69" s="45">
        <f t="shared" si="1"/>
        <v>-7.5200000000000102</v>
      </c>
      <c r="I69" s="45">
        <f t="shared" si="0"/>
        <v>-4.3863742417172249</v>
      </c>
    </row>
    <row r="70" spans="1:9" ht="27.75" customHeight="1" thickBot="1" x14ac:dyDescent="0.25">
      <c r="A70" s="11">
        <v>33149</v>
      </c>
      <c r="B70" s="12">
        <v>164.73</v>
      </c>
      <c r="C70" s="11">
        <v>33149</v>
      </c>
      <c r="E70" s="14">
        <v>174.71376154674442</v>
      </c>
      <c r="F70" s="15">
        <v>189.67543725931091</v>
      </c>
      <c r="G70" s="107">
        <v>33149</v>
      </c>
      <c r="H70" s="45">
        <f t="shared" si="1"/>
        <v>0.81000000000000227</v>
      </c>
      <c r="I70" s="45">
        <f t="shared" si="0"/>
        <v>0.49414348462664853</v>
      </c>
    </row>
    <row r="71" spans="1:9" ht="27.75" customHeight="1" thickBot="1" x14ac:dyDescent="0.25">
      <c r="A71" s="11">
        <v>33156</v>
      </c>
      <c r="B71" s="12">
        <v>164.89</v>
      </c>
      <c r="C71" s="11">
        <v>33156</v>
      </c>
      <c r="E71" s="14">
        <v>175.03720279091192</v>
      </c>
      <c r="F71" s="15">
        <v>190.02657651057561</v>
      </c>
      <c r="G71" s="107">
        <v>33156</v>
      </c>
      <c r="H71" s="45">
        <f t="shared" si="1"/>
        <v>0.15999999999999659</v>
      </c>
      <c r="I71" s="45">
        <f t="shared" ref="I71:I134" si="2">H71/B70*100</f>
        <v>9.7128634735625941E-2</v>
      </c>
    </row>
    <row r="72" spans="1:9" ht="27.75" customHeight="1" thickBot="1" x14ac:dyDescent="0.25">
      <c r="A72" s="11">
        <v>33163</v>
      </c>
      <c r="B72" s="12">
        <v>168.05</v>
      </c>
      <c r="C72" s="11">
        <v>33163</v>
      </c>
      <c r="E72" s="14">
        <v>178.39166674154134</v>
      </c>
      <c r="F72" s="15">
        <v>193.66830118625896</v>
      </c>
      <c r="G72" s="107">
        <v>33163</v>
      </c>
      <c r="H72" s="45">
        <f t="shared" ref="H72:H135" si="3">B72-B71</f>
        <v>3.160000000000025</v>
      </c>
      <c r="I72" s="45">
        <f t="shared" si="2"/>
        <v>1.9164291345745803</v>
      </c>
    </row>
    <row r="73" spans="1:9" ht="27.75" customHeight="1" thickBot="1" x14ac:dyDescent="0.25">
      <c r="A73" s="11">
        <v>33170</v>
      </c>
      <c r="B73" s="12">
        <v>169.8</v>
      </c>
      <c r="C73" s="11">
        <v>33170</v>
      </c>
      <c r="E73" s="14">
        <v>180.24936038508611</v>
      </c>
      <c r="F73" s="15">
        <v>195.68507909209623</v>
      </c>
      <c r="G73" s="107">
        <v>33170</v>
      </c>
      <c r="H73" s="45">
        <f t="shared" si="3"/>
        <v>1.75</v>
      </c>
      <c r="I73" s="45">
        <f t="shared" si="2"/>
        <v>1.0413567390657541</v>
      </c>
    </row>
    <row r="74" spans="1:9" ht="27.75" customHeight="1" thickBot="1" x14ac:dyDescent="0.25">
      <c r="A74" s="11">
        <v>33177</v>
      </c>
      <c r="B74" s="12">
        <v>170.7</v>
      </c>
      <c r="C74" s="11">
        <v>33177</v>
      </c>
      <c r="E74" s="14">
        <v>181.20474568748051</v>
      </c>
      <c r="F74" s="15">
        <v>196.72227915795531</v>
      </c>
      <c r="G74" s="107">
        <v>33177</v>
      </c>
      <c r="H74" s="45">
        <f t="shared" si="3"/>
        <v>0.89999999999997726</v>
      </c>
      <c r="I74" s="45">
        <f t="shared" si="2"/>
        <v>0.53003533568903249</v>
      </c>
    </row>
    <row r="75" spans="1:9" ht="27.75" customHeight="1" thickBot="1" x14ac:dyDescent="0.25">
      <c r="A75" s="11">
        <v>33184</v>
      </c>
      <c r="B75" s="12">
        <v>168.53</v>
      </c>
      <c r="C75" s="11">
        <v>33184</v>
      </c>
      <c r="E75" s="14">
        <v>178.90120556948503</v>
      </c>
      <c r="F75" s="15">
        <v>197.77264075613954</v>
      </c>
      <c r="G75" s="107">
        <v>33184</v>
      </c>
      <c r="H75" s="45">
        <f t="shared" si="3"/>
        <v>-2.1699999999999875</v>
      </c>
      <c r="I75" s="45">
        <f t="shared" si="2"/>
        <v>-1.2712360867018089</v>
      </c>
    </row>
    <row r="76" spans="1:9" ht="27.75" customHeight="1" thickBot="1" x14ac:dyDescent="0.25">
      <c r="A76" s="11">
        <v>33191</v>
      </c>
      <c r="B76" s="12">
        <v>166.9</v>
      </c>
      <c r="C76" s="11">
        <v>33191</v>
      </c>
      <c r="E76" s="14">
        <v>177.1708966329262</v>
      </c>
      <c r="F76" s="15">
        <v>195.85980977985932</v>
      </c>
      <c r="G76" s="107">
        <v>33191</v>
      </c>
      <c r="H76" s="45">
        <f t="shared" si="3"/>
        <v>-1.6299999999999955</v>
      </c>
      <c r="I76" s="45">
        <f t="shared" si="2"/>
        <v>-0.96718685100575297</v>
      </c>
    </row>
    <row r="77" spans="1:9" ht="27.75" customHeight="1" thickBot="1" x14ac:dyDescent="0.25">
      <c r="A77" s="11">
        <v>33198</v>
      </c>
      <c r="B77" s="12">
        <v>168.16</v>
      </c>
      <c r="C77" s="11">
        <v>33198</v>
      </c>
      <c r="E77" s="14">
        <v>178.50843605627844</v>
      </c>
      <c r="F77" s="15">
        <v>197.33843985968332</v>
      </c>
      <c r="G77" s="107">
        <v>33198</v>
      </c>
      <c r="H77" s="45">
        <f t="shared" si="3"/>
        <v>1.2599999999999909</v>
      </c>
      <c r="I77" s="45">
        <f t="shared" si="2"/>
        <v>0.75494307968843066</v>
      </c>
    </row>
    <row r="78" spans="1:9" ht="27.75" customHeight="1" thickBot="1" x14ac:dyDescent="0.25">
      <c r="A78" s="11">
        <v>33205</v>
      </c>
      <c r="B78" s="12">
        <v>169.6</v>
      </c>
      <c r="C78" s="11">
        <v>33205</v>
      </c>
      <c r="E78" s="14">
        <v>180.03705254010958</v>
      </c>
      <c r="F78" s="15">
        <v>199.02830280805361</v>
      </c>
      <c r="G78" s="107">
        <v>33205</v>
      </c>
      <c r="H78" s="45">
        <f t="shared" si="3"/>
        <v>1.4399999999999977</v>
      </c>
      <c r="I78" s="45">
        <f t="shared" si="2"/>
        <v>0.85632730732635465</v>
      </c>
    </row>
    <row r="79" spans="1:9" ht="27.75" customHeight="1" thickBot="1" x14ac:dyDescent="0.25">
      <c r="A79" s="11">
        <v>33212</v>
      </c>
      <c r="B79" s="12">
        <v>170.81</v>
      </c>
      <c r="C79" s="11">
        <v>33212</v>
      </c>
      <c r="E79" s="14">
        <v>182.33130945561831</v>
      </c>
      <c r="F79" s="15">
        <v>199.73854945242647</v>
      </c>
      <c r="G79" s="107">
        <v>33212</v>
      </c>
      <c r="H79" s="45">
        <f t="shared" si="3"/>
        <v>1.210000000000008</v>
      </c>
      <c r="I79" s="45">
        <f t="shared" si="2"/>
        <v>0.71344339622641983</v>
      </c>
    </row>
    <row r="80" spans="1:9" ht="27.75" customHeight="1" thickBot="1" x14ac:dyDescent="0.25">
      <c r="A80" s="11">
        <v>33219</v>
      </c>
      <c r="B80" s="12">
        <v>174.05552046087237</v>
      </c>
      <c r="C80" s="11">
        <v>33219</v>
      </c>
      <c r="E80" s="14">
        <v>185.7957435958669</v>
      </c>
      <c r="F80" s="15">
        <v>203.53373444787647</v>
      </c>
      <c r="G80" s="107">
        <v>33219</v>
      </c>
      <c r="H80" s="45">
        <f t="shared" si="3"/>
        <v>3.2455204608723704</v>
      </c>
      <c r="I80" s="45">
        <f t="shared" si="2"/>
        <v>1.90007637777201</v>
      </c>
    </row>
    <row r="81" spans="1:9" ht="27.75" customHeight="1" thickBot="1" x14ac:dyDescent="0.25">
      <c r="A81" s="11">
        <v>33226</v>
      </c>
      <c r="B81" s="12">
        <v>170.06</v>
      </c>
      <c r="C81" s="11">
        <v>33226</v>
      </c>
      <c r="E81" s="14">
        <v>182.5400799168778</v>
      </c>
      <c r="F81" s="15">
        <v>199.96725130963895</v>
      </c>
      <c r="G81" s="107">
        <v>33226</v>
      </c>
      <c r="H81" s="45">
        <f t="shared" si="3"/>
        <v>-3.9955204608723704</v>
      </c>
      <c r="I81" s="45">
        <f t="shared" si="2"/>
        <v>-2.295543657732225</v>
      </c>
    </row>
    <row r="82" spans="1:9" ht="27.75" customHeight="1" thickBot="1" x14ac:dyDescent="0.25">
      <c r="A82" s="11">
        <v>33234</v>
      </c>
      <c r="B82" s="12">
        <v>171.23</v>
      </c>
      <c r="C82" s="11">
        <v>33234</v>
      </c>
      <c r="E82" s="14">
        <v>183.79594192736084</v>
      </c>
      <c r="F82" s="15">
        <v>201.34301094760363</v>
      </c>
      <c r="G82" s="107">
        <v>33234</v>
      </c>
      <c r="H82" s="45">
        <f t="shared" si="3"/>
        <v>1.1699999999999875</v>
      </c>
      <c r="I82" s="45">
        <f t="shared" si="2"/>
        <v>0.68799247324472979</v>
      </c>
    </row>
    <row r="83" spans="1:9" ht="27.75" customHeight="1" thickBot="1" x14ac:dyDescent="0.25">
      <c r="A83" s="8">
        <v>33247</v>
      </c>
      <c r="B83" s="12">
        <v>170.82217692826217</v>
      </c>
      <c r="C83" s="8">
        <v>33247</v>
      </c>
      <c r="E83" s="14">
        <v>183.35819021557106</v>
      </c>
      <c r="F83" s="15">
        <v>197.15395008131171</v>
      </c>
      <c r="G83" s="108">
        <v>33247</v>
      </c>
      <c r="H83" s="45">
        <f t="shared" si="3"/>
        <v>-0.40782307173782328</v>
      </c>
      <c r="I83" s="45">
        <f t="shared" si="2"/>
        <v>-0.2381726751958321</v>
      </c>
    </row>
    <row r="84" spans="1:9" ht="27.75" customHeight="1" thickBot="1" x14ac:dyDescent="0.25">
      <c r="A84" s="8">
        <v>33254</v>
      </c>
      <c r="B84" s="12">
        <v>167.40512180525207</v>
      </c>
      <c r="C84" s="8">
        <v>33254</v>
      </c>
      <c r="E84" s="14">
        <v>179.69036994487459</v>
      </c>
      <c r="F84" s="15">
        <v>192.72242720430023</v>
      </c>
      <c r="G84" s="108">
        <v>33254</v>
      </c>
      <c r="H84" s="45">
        <f t="shared" si="3"/>
        <v>-3.4170551230101012</v>
      </c>
      <c r="I84" s="45">
        <f t="shared" si="2"/>
        <v>-2.0003580240316889</v>
      </c>
    </row>
    <row r="85" spans="1:9" ht="27.75" customHeight="1" thickBot="1" x14ac:dyDescent="0.25">
      <c r="A85" s="8">
        <v>33261</v>
      </c>
      <c r="B85" s="12">
        <v>165.46198007095967</v>
      </c>
      <c r="C85" s="8">
        <v>33261</v>
      </c>
      <c r="E85" s="14">
        <v>177.60462816275324</v>
      </c>
      <c r="F85" s="15">
        <v>195.76109625006876</v>
      </c>
      <c r="G85" s="108">
        <v>33261</v>
      </c>
      <c r="H85" s="45">
        <f t="shared" si="3"/>
        <v>-1.9431417342923964</v>
      </c>
      <c r="I85" s="45">
        <f t="shared" si="2"/>
        <v>-1.1607421047445117</v>
      </c>
    </row>
    <row r="86" spans="1:9" ht="27.75" customHeight="1" thickBot="1" x14ac:dyDescent="0.25">
      <c r="A86" s="8">
        <v>33268</v>
      </c>
      <c r="B86" s="12">
        <v>163.31904473673549</v>
      </c>
      <c r="C86" s="8">
        <v>33268</v>
      </c>
      <c r="E86" s="14">
        <v>175.30443066089518</v>
      </c>
      <c r="F86" s="15">
        <v>192.7931754574837</v>
      </c>
      <c r="G86" s="108">
        <v>33268</v>
      </c>
      <c r="H86" s="45">
        <f t="shared" si="3"/>
        <v>-2.1429353342241768</v>
      </c>
      <c r="I86" s="45">
        <f t="shared" si="2"/>
        <v>-1.2951225008338243</v>
      </c>
    </row>
    <row r="87" spans="1:9" ht="27.75" customHeight="1" thickBot="1" x14ac:dyDescent="0.25">
      <c r="A87" s="8">
        <v>33275</v>
      </c>
      <c r="B87" s="12">
        <v>161.23174256773635</v>
      </c>
      <c r="C87" s="8">
        <v>33275</v>
      </c>
      <c r="E87" s="14">
        <v>173.06394903829272</v>
      </c>
      <c r="F87" s="15">
        <v>193.30433983813853</v>
      </c>
      <c r="G87" s="108">
        <v>33275</v>
      </c>
      <c r="H87" s="45">
        <f t="shared" si="3"/>
        <v>-2.0873021689991447</v>
      </c>
      <c r="I87" s="45">
        <f t="shared" si="2"/>
        <v>-1.2780519089882025</v>
      </c>
    </row>
    <row r="88" spans="1:9" ht="27.75" customHeight="1" thickBot="1" x14ac:dyDescent="0.25">
      <c r="A88" s="8">
        <v>33282</v>
      </c>
      <c r="B88" s="12">
        <v>160.4839839721146</v>
      </c>
      <c r="C88" s="8">
        <v>33282</v>
      </c>
      <c r="E88" s="14">
        <v>172.2613151808111</v>
      </c>
      <c r="F88" s="15">
        <v>192.40783534477407</v>
      </c>
      <c r="G88" s="108">
        <v>33282</v>
      </c>
      <c r="H88" s="45">
        <f t="shared" si="3"/>
        <v>-0.74775859562174674</v>
      </c>
      <c r="I88" s="45">
        <f t="shared" si="2"/>
        <v>-0.46377877191744665</v>
      </c>
    </row>
    <row r="89" spans="1:9" ht="27.75" customHeight="1" thickBot="1" x14ac:dyDescent="0.25">
      <c r="A89" s="8">
        <v>33289</v>
      </c>
      <c r="B89" s="12">
        <v>159.16891125361076</v>
      </c>
      <c r="C89" s="8">
        <v>33289</v>
      </c>
      <c r="E89" s="14">
        <v>170.84973409688661</v>
      </c>
      <c r="F89" s="15">
        <v>188.14415551685167</v>
      </c>
      <c r="G89" s="108">
        <v>33289</v>
      </c>
      <c r="H89" s="45">
        <f t="shared" si="3"/>
        <v>-1.315072718503842</v>
      </c>
      <c r="I89" s="45">
        <f t="shared" si="2"/>
        <v>-0.8194417199490428</v>
      </c>
    </row>
    <row r="90" spans="1:9" ht="27.75" customHeight="1" thickBot="1" x14ac:dyDescent="0.25">
      <c r="A90" s="8">
        <v>33296</v>
      </c>
      <c r="B90" s="12">
        <v>159.97278549389114</v>
      </c>
      <c r="C90" s="8">
        <v>33296</v>
      </c>
      <c r="E90" s="14">
        <v>171.71260172045419</v>
      </c>
      <c r="F90" s="15">
        <v>185.75021325664324</v>
      </c>
      <c r="G90" s="108">
        <v>33296</v>
      </c>
      <c r="H90" s="45">
        <f t="shared" si="3"/>
        <v>0.80387424028037913</v>
      </c>
      <c r="I90" s="45">
        <f t="shared" si="2"/>
        <v>0.50504475650997649</v>
      </c>
    </row>
    <row r="91" spans="1:9" ht="27.75" customHeight="1" thickBot="1" x14ac:dyDescent="0.25">
      <c r="A91" s="8">
        <v>33303</v>
      </c>
      <c r="B91" s="12">
        <v>160.94886381447853</v>
      </c>
      <c r="C91" s="8">
        <v>33303</v>
      </c>
      <c r="E91" s="14">
        <v>172.76031085043863</v>
      </c>
      <c r="F91" s="15">
        <v>186.88357325687412</v>
      </c>
      <c r="G91" s="108">
        <v>33303</v>
      </c>
      <c r="H91" s="45">
        <f t="shared" si="3"/>
        <v>0.97607832058739064</v>
      </c>
      <c r="I91" s="45">
        <f t="shared" si="2"/>
        <v>0.61015273164988681</v>
      </c>
    </row>
    <row r="92" spans="1:9" ht="27.75" customHeight="1" thickBot="1" x14ac:dyDescent="0.25">
      <c r="A92" s="8">
        <v>33310</v>
      </c>
      <c r="B92" s="12">
        <v>159.53892673601774</v>
      </c>
      <c r="C92" s="8">
        <v>33310</v>
      </c>
      <c r="E92" s="14">
        <v>171.24690365897678</v>
      </c>
      <c r="F92" s="15">
        <v>181.16975069110401</v>
      </c>
      <c r="G92" s="108">
        <v>33310</v>
      </c>
      <c r="H92" s="45">
        <f t="shared" si="3"/>
        <v>-1.4099370784607856</v>
      </c>
      <c r="I92" s="45">
        <f t="shared" si="2"/>
        <v>-0.87601555242165763</v>
      </c>
    </row>
    <row r="93" spans="1:9" ht="27.75" customHeight="1" thickBot="1" x14ac:dyDescent="0.25">
      <c r="A93" s="8">
        <v>33317</v>
      </c>
      <c r="B93" s="12">
        <v>160.90620002224321</v>
      </c>
      <c r="C93" s="8">
        <v>33317</v>
      </c>
      <c r="E93" s="14">
        <v>172.71451611890745</v>
      </c>
      <c r="F93" s="15">
        <v>176.9007162750342</v>
      </c>
      <c r="G93" s="108">
        <v>33317</v>
      </c>
      <c r="H93" s="45">
        <f t="shared" si="3"/>
        <v>1.3672732862254691</v>
      </c>
      <c r="I93" s="45">
        <f t="shared" si="2"/>
        <v>0.85701547214733242</v>
      </c>
    </row>
    <row r="94" spans="1:9" ht="27.75" customHeight="1" thickBot="1" x14ac:dyDescent="0.25">
      <c r="A94" s="8">
        <v>33324</v>
      </c>
      <c r="B94" s="12">
        <v>160.59941151760034</v>
      </c>
      <c r="C94" s="8">
        <v>33324</v>
      </c>
      <c r="E94" s="14">
        <v>172.80098280393059</v>
      </c>
      <c r="F94" s="15">
        <v>172.47183807478027</v>
      </c>
      <c r="G94" s="108">
        <v>33324</v>
      </c>
      <c r="H94" s="45">
        <f t="shared" si="3"/>
        <v>-0.30678850464286711</v>
      </c>
      <c r="I94" s="45">
        <f t="shared" si="2"/>
        <v>-0.1906629481029678</v>
      </c>
    </row>
    <row r="95" spans="1:9" ht="27.75" customHeight="1" thickBot="1" x14ac:dyDescent="0.25">
      <c r="A95" s="8">
        <v>33331</v>
      </c>
      <c r="B95" s="12">
        <v>157.59401082053876</v>
      </c>
      <c r="C95" s="8">
        <v>33331</v>
      </c>
      <c r="E95" s="14">
        <v>170.89152949216373</v>
      </c>
      <c r="F95" s="15">
        <v>170.10161740117863</v>
      </c>
      <c r="G95" s="108">
        <v>33331</v>
      </c>
      <c r="H95" s="45">
        <f t="shared" si="3"/>
        <v>-3.0054006970615887</v>
      </c>
      <c r="I95" s="45">
        <f t="shared" si="2"/>
        <v>-1.8713647009423955</v>
      </c>
    </row>
    <row r="96" spans="1:9" ht="27.75" customHeight="1" thickBot="1" x14ac:dyDescent="0.25">
      <c r="A96" s="8">
        <v>33338</v>
      </c>
      <c r="B96" s="12">
        <v>158.3356276434574</v>
      </c>
      <c r="C96" s="8">
        <v>33338</v>
      </c>
      <c r="E96" s="14">
        <v>171.69572270043233</v>
      </c>
      <c r="F96" s="15">
        <v>172.73963269445096</v>
      </c>
      <c r="G96" s="108">
        <v>33338</v>
      </c>
      <c r="H96" s="45">
        <f t="shared" si="3"/>
        <v>0.74161682291864395</v>
      </c>
      <c r="I96" s="45">
        <f t="shared" si="2"/>
        <v>0.47058693351181041</v>
      </c>
    </row>
    <row r="97" spans="1:9" ht="27.75" customHeight="1" thickBot="1" x14ac:dyDescent="0.25">
      <c r="A97" s="8">
        <v>33346</v>
      </c>
      <c r="B97" s="12">
        <v>158.96330046024997</v>
      </c>
      <c r="C97" s="8">
        <v>33346</v>
      </c>
      <c r="E97" s="14">
        <v>172.37635749818796</v>
      </c>
      <c r="F97" s="15">
        <v>173.5799333720783</v>
      </c>
      <c r="G97" s="109">
        <v>33346</v>
      </c>
      <c r="H97" s="45">
        <f t="shared" si="3"/>
        <v>0.62767281679256826</v>
      </c>
      <c r="I97" s="45">
        <f t="shared" si="2"/>
        <v>0.39641919265698777</v>
      </c>
    </row>
    <row r="98" spans="1:9" ht="27.75" customHeight="1" thickBot="1" x14ac:dyDescent="0.25">
      <c r="A98" s="8">
        <v>33352</v>
      </c>
      <c r="B98" s="12">
        <v>159.18960585810783</v>
      </c>
      <c r="C98" s="8">
        <v>33352</v>
      </c>
      <c r="E98" s="14">
        <v>172.6217581664678</v>
      </c>
      <c r="F98" s="15">
        <v>166.72487333355087</v>
      </c>
      <c r="G98" s="109">
        <v>33352</v>
      </c>
      <c r="H98" s="45">
        <f t="shared" si="3"/>
        <v>0.22630539785785686</v>
      </c>
      <c r="I98" s="45">
        <f t="shared" si="2"/>
        <v>0.14236329844852857</v>
      </c>
    </row>
    <row r="99" spans="1:9" ht="27.75" customHeight="1" thickBot="1" x14ac:dyDescent="0.25">
      <c r="A99" s="8">
        <v>33360</v>
      </c>
      <c r="B99" s="12">
        <v>160.21672401133321</v>
      </c>
      <c r="C99" s="8">
        <v>33360</v>
      </c>
      <c r="E99" s="14">
        <v>173.73554282909518</v>
      </c>
      <c r="F99" s="15">
        <v>168.66070112229826</v>
      </c>
      <c r="G99" s="109">
        <v>33360</v>
      </c>
      <c r="H99" s="45">
        <f t="shared" si="3"/>
        <v>1.0271181532253877</v>
      </c>
      <c r="I99" s="45">
        <f t="shared" si="2"/>
        <v>0.64521684546470948</v>
      </c>
    </row>
    <row r="100" spans="1:9" ht="27.75" customHeight="1" thickBot="1" x14ac:dyDescent="0.25">
      <c r="A100" s="8">
        <v>33366</v>
      </c>
      <c r="B100" s="12">
        <v>158.97466910820916</v>
      </c>
      <c r="C100" s="8">
        <v>33366</v>
      </c>
      <c r="E100" s="14">
        <v>172.38868541362004</v>
      </c>
      <c r="F100" s="15">
        <v>167.20862187339463</v>
      </c>
      <c r="G100" s="109">
        <v>33366</v>
      </c>
      <c r="H100" s="45">
        <f t="shared" si="3"/>
        <v>-1.2420549031240569</v>
      </c>
      <c r="I100" s="45">
        <f t="shared" si="2"/>
        <v>-0.77523424023836485</v>
      </c>
    </row>
    <row r="101" spans="1:9" ht="27.75" customHeight="1" thickBot="1" x14ac:dyDescent="0.25">
      <c r="A101" s="8">
        <v>33373</v>
      </c>
      <c r="B101" s="12">
        <v>157.84002872173178</v>
      </c>
      <c r="C101" s="8">
        <v>33373</v>
      </c>
      <c r="E101" s="14">
        <v>171.15830597179277</v>
      </c>
      <c r="F101" s="15">
        <v>166.50835880169456</v>
      </c>
      <c r="G101" s="109">
        <v>33373</v>
      </c>
      <c r="H101" s="45">
        <f t="shared" si="3"/>
        <v>-1.134640386477372</v>
      </c>
      <c r="I101" s="45">
        <f t="shared" si="2"/>
        <v>-0.71372401203430547</v>
      </c>
    </row>
    <row r="102" spans="1:9" ht="27.75" customHeight="1" thickBot="1" x14ac:dyDescent="0.25">
      <c r="A102" s="8">
        <v>33380</v>
      </c>
      <c r="B102" s="12">
        <v>159.03373967933965</v>
      </c>
      <c r="C102" s="8">
        <v>33380</v>
      </c>
      <c r="E102" s="14">
        <v>172.45274026060255</v>
      </c>
      <c r="F102" s="15">
        <v>167.51882079321953</v>
      </c>
      <c r="G102" s="109">
        <v>33380</v>
      </c>
      <c r="H102" s="45">
        <f t="shared" si="3"/>
        <v>1.1937109576078626</v>
      </c>
      <c r="I102" s="45">
        <f t="shared" si="2"/>
        <v>0.75627897896062013</v>
      </c>
    </row>
    <row r="103" spans="1:9" ht="27.75" customHeight="1" thickBot="1" x14ac:dyDescent="0.25">
      <c r="A103" s="8">
        <v>33387</v>
      </c>
      <c r="B103" s="12">
        <v>157.61464191085111</v>
      </c>
      <c r="C103" s="8">
        <v>33387</v>
      </c>
      <c r="E103" s="14">
        <v>170.91390139932065</v>
      </c>
      <c r="F103" s="15">
        <v>165.54322427586692</v>
      </c>
      <c r="G103" s="109">
        <v>33387</v>
      </c>
      <c r="H103" s="45">
        <f t="shared" si="3"/>
        <v>-1.4190977684885411</v>
      </c>
      <c r="I103" s="45">
        <f t="shared" si="2"/>
        <v>-0.89232496912282477</v>
      </c>
    </row>
    <row r="104" spans="1:9" ht="27.75" customHeight="1" thickBot="1" x14ac:dyDescent="0.25">
      <c r="A104" s="8">
        <v>33394</v>
      </c>
      <c r="B104" s="12">
        <v>156.77545952107678</v>
      </c>
      <c r="C104" s="8">
        <v>33394</v>
      </c>
      <c r="E104" s="14">
        <v>170.00391020508212</v>
      </c>
      <c r="F104" s="15">
        <v>161.37077884329995</v>
      </c>
      <c r="G104" s="109">
        <v>33394</v>
      </c>
      <c r="H104" s="45">
        <f t="shared" si="3"/>
        <v>-0.83918238977432225</v>
      </c>
      <c r="I104" s="45">
        <f t="shared" si="2"/>
        <v>-0.53242667026390522</v>
      </c>
    </row>
    <row r="105" spans="1:9" ht="27.75" customHeight="1" thickBot="1" x14ac:dyDescent="0.25">
      <c r="A105" s="8">
        <v>33401</v>
      </c>
      <c r="B105" s="12">
        <v>154.05656601274083</v>
      </c>
      <c r="C105" s="8">
        <v>33401</v>
      </c>
      <c r="E105" s="14">
        <v>168.14196648504119</v>
      </c>
      <c r="F105" s="15">
        <v>157.63309357972608</v>
      </c>
      <c r="G105" s="109">
        <v>33401</v>
      </c>
      <c r="H105" s="45">
        <f t="shared" si="3"/>
        <v>-2.7188935083359524</v>
      </c>
      <c r="I105" s="45">
        <f t="shared" si="2"/>
        <v>-1.7342596326247259</v>
      </c>
    </row>
    <row r="106" spans="1:9" ht="27.75" customHeight="1" thickBot="1" x14ac:dyDescent="0.25">
      <c r="A106" s="8">
        <v>33408</v>
      </c>
      <c r="B106" s="12">
        <v>156.12029782289082</v>
      </c>
      <c r="C106" s="8">
        <v>33408</v>
      </c>
      <c r="E106" s="14">
        <v>170.39438541035761</v>
      </c>
      <c r="F106" s="15">
        <v>156.53341156210971</v>
      </c>
      <c r="G106" s="109">
        <v>33408</v>
      </c>
      <c r="H106" s="45">
        <f t="shared" si="3"/>
        <v>2.0637318101499886</v>
      </c>
      <c r="I106" s="45">
        <f t="shared" si="2"/>
        <v>1.3395935425298999</v>
      </c>
    </row>
    <row r="107" spans="1:9" ht="27.75" customHeight="1" thickBot="1" x14ac:dyDescent="0.25">
      <c r="A107" s="8">
        <v>33415</v>
      </c>
      <c r="B107" s="12">
        <v>156.24720210695594</v>
      </c>
      <c r="C107" s="8">
        <v>33415</v>
      </c>
      <c r="E107" s="14">
        <v>170.91679650084541</v>
      </c>
      <c r="F107" s="15">
        <v>158.33649837900222</v>
      </c>
      <c r="G107" s="109">
        <v>33415</v>
      </c>
      <c r="H107" s="45">
        <f t="shared" si="3"/>
        <v>0.12690428406511955</v>
      </c>
      <c r="I107" s="45">
        <f t="shared" si="2"/>
        <v>8.1286216997283028E-2</v>
      </c>
    </row>
    <row r="108" spans="1:9" ht="27.75" customHeight="1" thickBot="1" x14ac:dyDescent="0.25">
      <c r="A108" s="8">
        <v>33422</v>
      </c>
      <c r="B108" s="12">
        <v>154.78947875619363</v>
      </c>
      <c r="C108" s="8">
        <v>33422</v>
      </c>
      <c r="E108" s="14">
        <v>169.82719655057744</v>
      </c>
      <c r="F108" s="15">
        <v>155.20513515348387</v>
      </c>
      <c r="G108" s="109">
        <v>33422</v>
      </c>
      <c r="H108" s="45">
        <f t="shared" si="3"/>
        <v>-1.4577233507623077</v>
      </c>
      <c r="I108" s="45">
        <f t="shared" si="2"/>
        <v>-0.93295965054430352</v>
      </c>
    </row>
    <row r="109" spans="1:9" ht="27.75" customHeight="1" thickBot="1" x14ac:dyDescent="0.25">
      <c r="A109" s="8">
        <v>33429</v>
      </c>
      <c r="B109" s="12">
        <v>154.28677838880662</v>
      </c>
      <c r="C109" s="8">
        <v>33429</v>
      </c>
      <c r="E109" s="14">
        <v>169.27565910252679</v>
      </c>
      <c r="F109" s="15">
        <v>155.64212207356377</v>
      </c>
      <c r="G109" s="109">
        <v>33429</v>
      </c>
      <c r="H109" s="45">
        <f t="shared" si="3"/>
        <v>-0.50270036738700696</v>
      </c>
      <c r="I109" s="45">
        <f t="shared" si="2"/>
        <v>-0.32476391252586495</v>
      </c>
    </row>
    <row r="110" spans="1:9" ht="27.75" customHeight="1" thickBot="1" x14ac:dyDescent="0.25">
      <c r="A110" s="8">
        <v>33436</v>
      </c>
      <c r="B110" s="12">
        <v>152.76603444983596</v>
      </c>
      <c r="C110" s="8">
        <v>33436</v>
      </c>
      <c r="E110" s="14">
        <v>167.84292802719796</v>
      </c>
      <c r="F110" s="15">
        <v>155.85627199406645</v>
      </c>
      <c r="G110" s="109">
        <v>33436</v>
      </c>
      <c r="H110" s="45">
        <f t="shared" si="3"/>
        <v>-1.5207439389706678</v>
      </c>
      <c r="I110" s="45">
        <f t="shared" si="2"/>
        <v>-0.98566056978541239</v>
      </c>
    </row>
    <row r="111" spans="1:9" ht="27.75" customHeight="1" thickBot="1" x14ac:dyDescent="0.25">
      <c r="A111" s="8">
        <v>33443</v>
      </c>
      <c r="B111" s="12">
        <v>150.62197999997261</v>
      </c>
      <c r="C111" s="8">
        <v>33443</v>
      </c>
      <c r="E111" s="14">
        <v>165.48727103832078</v>
      </c>
      <c r="F111" s="15">
        <v>155.40381724745529</v>
      </c>
      <c r="G111" s="109">
        <v>33443</v>
      </c>
      <c r="H111" s="45">
        <f t="shared" si="3"/>
        <v>-2.1440544498633471</v>
      </c>
      <c r="I111" s="45">
        <f t="shared" si="2"/>
        <v>-1.4034889742244334</v>
      </c>
    </row>
    <row r="112" spans="1:9" ht="27.75" customHeight="1" thickBot="1" x14ac:dyDescent="0.25">
      <c r="A112" s="8">
        <v>33450</v>
      </c>
      <c r="B112" s="12">
        <v>150.03783469054062</v>
      </c>
      <c r="C112" s="8">
        <v>33450</v>
      </c>
      <c r="E112" s="14">
        <v>164.84547484663779</v>
      </c>
      <c r="F112" s="15">
        <v>156.04087821937404</v>
      </c>
      <c r="G112" s="109">
        <v>33450</v>
      </c>
      <c r="H112" s="45">
        <f t="shared" si="3"/>
        <v>-0.58414530943198884</v>
      </c>
      <c r="I112" s="45">
        <f t="shared" si="2"/>
        <v>-0.38782208906833854</v>
      </c>
    </row>
    <row r="113" spans="1:9" ht="27.75" customHeight="1" thickBot="1" x14ac:dyDescent="0.25">
      <c r="A113" s="8">
        <v>33457</v>
      </c>
      <c r="B113" s="12">
        <v>149.07450163078039</v>
      </c>
      <c r="C113" s="8">
        <v>33457</v>
      </c>
      <c r="E113" s="14">
        <v>163.78706783883754</v>
      </c>
      <c r="F113" s="15">
        <v>157.4086144419224</v>
      </c>
      <c r="G113" s="109">
        <v>33457</v>
      </c>
      <c r="H113" s="45">
        <f t="shared" si="3"/>
        <v>-0.96333305976023098</v>
      </c>
      <c r="I113" s="45">
        <f t="shared" si="2"/>
        <v>-0.64206009220750637</v>
      </c>
    </row>
    <row r="114" spans="1:9" ht="27.75" customHeight="1" thickBot="1" x14ac:dyDescent="0.25">
      <c r="A114" s="8">
        <v>33464</v>
      </c>
      <c r="B114" s="12">
        <v>149.21099753486016</v>
      </c>
      <c r="C114" s="8">
        <v>33464</v>
      </c>
      <c r="E114" s="14">
        <v>163.93703489327456</v>
      </c>
      <c r="F114" s="15">
        <v>156.41479658426044</v>
      </c>
      <c r="G114" s="109">
        <v>33464</v>
      </c>
      <c r="H114" s="45">
        <f t="shared" si="3"/>
        <v>0.13649590407976575</v>
      </c>
      <c r="I114" s="45">
        <f t="shared" si="2"/>
        <v>9.1562207209541016E-2</v>
      </c>
    </row>
    <row r="115" spans="1:9" ht="27.75" customHeight="1" thickBot="1" x14ac:dyDescent="0.25">
      <c r="A115" s="8">
        <v>33471</v>
      </c>
      <c r="B115" s="12">
        <v>148.12497574619857</v>
      </c>
      <c r="C115" s="8">
        <v>33471</v>
      </c>
      <c r="E115" s="14">
        <v>162.74383067371912</v>
      </c>
      <c r="F115" s="15">
        <v>150.57875327786127</v>
      </c>
      <c r="G115" s="109">
        <v>33471</v>
      </c>
      <c r="H115" s="45">
        <f t="shared" si="3"/>
        <v>-1.0860217886615828</v>
      </c>
      <c r="I115" s="45">
        <f t="shared" si="2"/>
        <v>-0.72784299187320678</v>
      </c>
    </row>
    <row r="116" spans="1:9" ht="27.75" customHeight="1" thickBot="1" x14ac:dyDescent="0.25">
      <c r="A116" s="8">
        <v>33478</v>
      </c>
      <c r="B116" s="12">
        <v>148.81181833459516</v>
      </c>
      <c r="C116" s="8">
        <v>33478</v>
      </c>
      <c r="E116" s="14">
        <v>163.49845961689641</v>
      </c>
      <c r="F116" s="15">
        <v>154.50530719432581</v>
      </c>
      <c r="G116" s="109">
        <v>33478</v>
      </c>
      <c r="H116" s="45">
        <f t="shared" si="3"/>
        <v>0.68684258839658696</v>
      </c>
      <c r="I116" s="45">
        <f t="shared" si="2"/>
        <v>0.46369127484175388</v>
      </c>
    </row>
    <row r="117" spans="1:9" ht="27.75" customHeight="1" thickBot="1" x14ac:dyDescent="0.25">
      <c r="A117" s="8">
        <v>33485</v>
      </c>
      <c r="B117" s="12">
        <v>148.40471142194659</v>
      </c>
      <c r="C117" s="8">
        <v>33485</v>
      </c>
      <c r="E117" s="14">
        <v>163.05117422073403</v>
      </c>
      <c r="F117" s="15">
        <v>154.88334393316438</v>
      </c>
      <c r="G117" s="109">
        <v>33485</v>
      </c>
      <c r="H117" s="45">
        <f t="shared" si="3"/>
        <v>-0.40710691264857246</v>
      </c>
      <c r="I117" s="45">
        <f t="shared" si="2"/>
        <v>-0.27357162704188925</v>
      </c>
    </row>
    <row r="118" spans="1:9" ht="27.75" customHeight="1" thickBot="1" x14ac:dyDescent="0.25">
      <c r="A118" s="8">
        <v>33492</v>
      </c>
      <c r="B118" s="12">
        <v>148.86651642773103</v>
      </c>
      <c r="C118" s="8">
        <v>33492</v>
      </c>
      <c r="E118" s="14">
        <v>163.55855601294735</v>
      </c>
      <c r="F118" s="15">
        <v>158.61446641107534</v>
      </c>
      <c r="G118" s="109">
        <v>33492</v>
      </c>
      <c r="H118" s="45">
        <f t="shared" si="3"/>
        <v>0.46180500578444139</v>
      </c>
      <c r="I118" s="45">
        <f t="shared" si="2"/>
        <v>0.31117947763223652</v>
      </c>
    </row>
    <row r="119" spans="1:9" ht="27.75" customHeight="1" thickBot="1" x14ac:dyDescent="0.25">
      <c r="A119" s="8">
        <v>33499</v>
      </c>
      <c r="B119" s="12">
        <v>149.72658568118695</v>
      </c>
      <c r="C119" s="8">
        <v>33499</v>
      </c>
      <c r="E119" s="14">
        <v>165.16137240830531</v>
      </c>
      <c r="F119" s="15">
        <v>161.69500991832589</v>
      </c>
      <c r="G119" s="109">
        <v>33499</v>
      </c>
      <c r="H119" s="45">
        <f t="shared" si="3"/>
        <v>0.86006925345591867</v>
      </c>
      <c r="I119" s="45">
        <f t="shared" si="2"/>
        <v>0.57774526743456733</v>
      </c>
    </row>
    <row r="120" spans="1:9" ht="27.75" customHeight="1" thickBot="1" x14ac:dyDescent="0.25">
      <c r="A120" s="8">
        <v>33506</v>
      </c>
      <c r="B120" s="12">
        <v>150.41657457346474</v>
      </c>
      <c r="C120" s="8">
        <v>33506</v>
      </c>
      <c r="E120" s="14">
        <v>166.31164039913526</v>
      </c>
      <c r="F120" s="15">
        <v>162.4266269305669</v>
      </c>
      <c r="G120" s="109">
        <v>33506</v>
      </c>
      <c r="H120" s="45">
        <f t="shared" si="3"/>
        <v>0.68998889227779614</v>
      </c>
      <c r="I120" s="45">
        <f t="shared" si="2"/>
        <v>0.46083258303037145</v>
      </c>
    </row>
    <row r="121" spans="1:9" ht="27.75" customHeight="1" thickBot="1" x14ac:dyDescent="0.25">
      <c r="A121" s="8">
        <v>33513</v>
      </c>
      <c r="B121" s="12">
        <v>149.55875800578207</v>
      </c>
      <c r="C121" s="8">
        <v>33513</v>
      </c>
      <c r="E121" s="14">
        <v>165.36317523871384</v>
      </c>
      <c r="F121" s="15">
        <v>161.94300490609146</v>
      </c>
      <c r="G121" s="109">
        <v>33513</v>
      </c>
      <c r="H121" s="45">
        <f t="shared" si="3"/>
        <v>-0.85781656768267567</v>
      </c>
      <c r="I121" s="45">
        <f t="shared" si="2"/>
        <v>-0.57029391216704695</v>
      </c>
    </row>
    <row r="122" spans="1:9" ht="27.75" customHeight="1" thickBot="1" x14ac:dyDescent="0.25">
      <c r="A122" s="8">
        <v>33520</v>
      </c>
      <c r="B122" s="12">
        <v>150.24500625874506</v>
      </c>
      <c r="C122" s="8">
        <v>33520</v>
      </c>
      <c r="E122" s="14">
        <v>166.33047992464208</v>
      </c>
      <c r="F122" s="15">
        <v>161.44203163839046</v>
      </c>
      <c r="G122" s="109">
        <v>33520</v>
      </c>
      <c r="H122" s="45">
        <f t="shared" si="3"/>
        <v>0.68624825296299719</v>
      </c>
      <c r="I122" s="45">
        <f t="shared" si="2"/>
        <v>0.45884859042254567</v>
      </c>
    </row>
    <row r="123" spans="1:9" ht="27.75" customHeight="1" thickBot="1" x14ac:dyDescent="0.25">
      <c r="A123" s="8">
        <v>33527</v>
      </c>
      <c r="B123" s="12">
        <v>150.03645545545493</v>
      </c>
      <c r="C123" s="8">
        <v>33527</v>
      </c>
      <c r="E123" s="14">
        <v>166.09960133463971</v>
      </c>
      <c r="F123" s="15">
        <v>159.64084941186931</v>
      </c>
      <c r="G123" s="109">
        <v>33527</v>
      </c>
      <c r="H123" s="45">
        <f t="shared" si="3"/>
        <v>-0.20855080329013731</v>
      </c>
      <c r="I123" s="45">
        <f t="shared" si="2"/>
        <v>-0.13880714473197242</v>
      </c>
    </row>
    <row r="124" spans="1:9" ht="27.75" customHeight="1" thickBot="1" x14ac:dyDescent="0.25">
      <c r="A124" s="8">
        <v>33534</v>
      </c>
      <c r="B124" s="12">
        <v>149.41404115241215</v>
      </c>
      <c r="C124" s="8">
        <v>33534</v>
      </c>
      <c r="E124" s="14">
        <v>165.41055034842074</v>
      </c>
      <c r="F124" s="15">
        <v>159.81892141838799</v>
      </c>
      <c r="G124" s="109">
        <v>33534</v>
      </c>
      <c r="H124" s="45">
        <f t="shared" si="3"/>
        <v>-0.62241430304277401</v>
      </c>
      <c r="I124" s="45">
        <f t="shared" si="2"/>
        <v>-0.41484204699008354</v>
      </c>
    </row>
    <row r="125" spans="1:9" ht="27.75" customHeight="1" thickBot="1" x14ac:dyDescent="0.25">
      <c r="A125" s="8">
        <v>33541</v>
      </c>
      <c r="B125" s="12">
        <v>150.38950348909546</v>
      </c>
      <c r="C125" s="8">
        <v>33541</v>
      </c>
      <c r="E125" s="14">
        <v>166.49044726246214</v>
      </c>
      <c r="F125" s="15">
        <v>159.84059062940662</v>
      </c>
      <c r="G125" s="109">
        <v>33541</v>
      </c>
      <c r="H125" s="45">
        <f t="shared" si="3"/>
        <v>0.97546233668330729</v>
      </c>
      <c r="I125" s="45">
        <f t="shared" si="2"/>
        <v>0.65285854606413563</v>
      </c>
    </row>
    <row r="126" spans="1:9" ht="27.75" customHeight="1" thickBot="1" x14ac:dyDescent="0.25">
      <c r="A126" s="8">
        <v>33548</v>
      </c>
      <c r="B126" s="12">
        <v>151.03234244651074</v>
      </c>
      <c r="C126" s="8">
        <v>33548</v>
      </c>
      <c r="E126" s="14">
        <v>167.20210959962495</v>
      </c>
      <c r="F126" s="15">
        <v>165.51745358350774</v>
      </c>
      <c r="G126" s="109">
        <v>33548</v>
      </c>
      <c r="H126" s="45">
        <f t="shared" si="3"/>
        <v>0.64283895741527886</v>
      </c>
      <c r="I126" s="45">
        <f t="shared" si="2"/>
        <v>0.42744935151800018</v>
      </c>
    </row>
    <row r="127" spans="1:9" ht="27.75" customHeight="1" thickBot="1" x14ac:dyDescent="0.25">
      <c r="A127" s="8">
        <v>33555</v>
      </c>
      <c r="B127" s="12">
        <v>151.66896913086691</v>
      </c>
      <c r="C127" s="8">
        <v>33555</v>
      </c>
      <c r="E127" s="14">
        <v>167.90689456771523</v>
      </c>
      <c r="F127" s="15">
        <v>166.99331789222336</v>
      </c>
      <c r="G127" s="109">
        <v>33555</v>
      </c>
      <c r="H127" s="45">
        <f t="shared" si="3"/>
        <v>0.6366266843561732</v>
      </c>
      <c r="I127" s="45">
        <f t="shared" si="2"/>
        <v>0.42151679173064499</v>
      </c>
    </row>
    <row r="128" spans="1:9" ht="27.75" customHeight="1" thickBot="1" x14ac:dyDescent="0.25">
      <c r="A128" s="8">
        <v>33562</v>
      </c>
      <c r="B128" s="12">
        <v>151.88</v>
      </c>
      <c r="C128" s="8">
        <v>33562</v>
      </c>
      <c r="E128" s="14">
        <v>168.14051874342576</v>
      </c>
      <c r="F128" s="15">
        <v>169.42304689742014</v>
      </c>
      <c r="G128" s="109">
        <v>33562</v>
      </c>
      <c r="H128" s="45">
        <f t="shared" si="3"/>
        <v>0.21103086913308289</v>
      </c>
      <c r="I128" s="45">
        <f t="shared" si="2"/>
        <v>0.13913912011295851</v>
      </c>
    </row>
    <row r="129" spans="1:9" ht="27.75" customHeight="1" thickBot="1" x14ac:dyDescent="0.25">
      <c r="A129" s="8">
        <v>33569</v>
      </c>
      <c r="B129" s="12">
        <v>152.95991477633743</v>
      </c>
      <c r="C129" s="8">
        <v>33569</v>
      </c>
      <c r="E129" s="14">
        <v>169.33605094445335</v>
      </c>
      <c r="F129" s="15">
        <v>171.34157574966565</v>
      </c>
      <c r="G129" s="109">
        <v>33569</v>
      </c>
      <c r="H129" s="45">
        <f t="shared" si="3"/>
        <v>1.0799147763374322</v>
      </c>
      <c r="I129" s="45">
        <f t="shared" si="2"/>
        <v>0.71103158831803537</v>
      </c>
    </row>
    <row r="130" spans="1:9" ht="27.75" customHeight="1" thickBot="1" x14ac:dyDescent="0.25">
      <c r="A130" s="8">
        <v>33576</v>
      </c>
      <c r="B130" s="12">
        <v>152.51</v>
      </c>
      <c r="C130" s="8">
        <v>33576</v>
      </c>
      <c r="E130" s="14">
        <v>170.09130418281325</v>
      </c>
      <c r="F130" s="15">
        <v>170.52521057103465</v>
      </c>
      <c r="G130" s="109">
        <v>33576</v>
      </c>
      <c r="H130" s="45">
        <f t="shared" si="3"/>
        <v>-0.44991477633743671</v>
      </c>
      <c r="I130" s="45">
        <f t="shared" si="2"/>
        <v>-0.29413900824625561</v>
      </c>
    </row>
    <row r="131" spans="1:9" ht="27.75" customHeight="1" thickBot="1" x14ac:dyDescent="0.25">
      <c r="A131" s="8">
        <v>33583</v>
      </c>
      <c r="B131" s="12">
        <v>154.75928874878971</v>
      </c>
      <c r="C131" s="8">
        <v>33583</v>
      </c>
      <c r="E131" s="14">
        <v>173.42556954174842</v>
      </c>
      <c r="F131" s="15">
        <v>176.94878647343961</v>
      </c>
      <c r="G131" s="109">
        <v>33583</v>
      </c>
      <c r="H131" s="45">
        <f t="shared" si="3"/>
        <v>2.2492887487897235</v>
      </c>
      <c r="I131" s="45">
        <f t="shared" si="2"/>
        <v>1.4748467305683062</v>
      </c>
    </row>
    <row r="132" spans="1:9" ht="27.75" customHeight="1" thickBot="1" x14ac:dyDescent="0.25">
      <c r="A132" s="8">
        <v>33590</v>
      </c>
      <c r="B132" s="12">
        <v>154.17051297058782</v>
      </c>
      <c r="C132" s="8">
        <v>33590</v>
      </c>
      <c r="E132" s="14">
        <v>173.11271173095398</v>
      </c>
      <c r="F132" s="15">
        <v>177.19311293206115</v>
      </c>
      <c r="G132" s="109">
        <v>33590</v>
      </c>
      <c r="H132" s="45">
        <f t="shared" si="3"/>
        <v>-0.58877577820189231</v>
      </c>
      <c r="I132" s="45">
        <f t="shared" si="2"/>
        <v>-0.38044616446746032</v>
      </c>
    </row>
    <row r="133" spans="1:9" ht="27.75" customHeight="1" thickBot="1" x14ac:dyDescent="0.25">
      <c r="A133" s="8">
        <v>33611</v>
      </c>
      <c r="B133" s="12">
        <v>154.38</v>
      </c>
      <c r="C133" s="8">
        <v>33611</v>
      </c>
      <c r="E133" s="14">
        <v>173.34793743679907</v>
      </c>
      <c r="F133" s="15">
        <v>182.56931371475815</v>
      </c>
      <c r="G133" s="109">
        <v>33611</v>
      </c>
      <c r="H133" s="45">
        <f t="shared" si="3"/>
        <v>0.20948702941217334</v>
      </c>
      <c r="I133" s="45">
        <f t="shared" si="2"/>
        <v>0.13588008846551522</v>
      </c>
    </row>
    <row r="134" spans="1:9" ht="27.75" customHeight="1" thickBot="1" x14ac:dyDescent="0.25">
      <c r="A134" s="8">
        <v>33618</v>
      </c>
      <c r="B134" s="12">
        <v>152.13</v>
      </c>
      <c r="C134" s="8">
        <v>33618</v>
      </c>
      <c r="E134" s="14">
        <v>170.82149062223243</v>
      </c>
      <c r="F134" s="15">
        <v>174.96180822136387</v>
      </c>
      <c r="G134" s="109">
        <v>33618</v>
      </c>
      <c r="H134" s="45">
        <f t="shared" si="3"/>
        <v>-2.25</v>
      </c>
      <c r="I134" s="45">
        <f t="shared" si="2"/>
        <v>-1.4574426739214925</v>
      </c>
    </row>
    <row r="135" spans="1:9" ht="27.75" customHeight="1" thickBot="1" x14ac:dyDescent="0.25">
      <c r="A135" s="8">
        <v>33619</v>
      </c>
      <c r="B135" s="12">
        <v>152.13999999999999</v>
      </c>
      <c r="C135" s="8">
        <v>33619</v>
      </c>
      <c r="E135" s="14">
        <v>170.83271927474161</v>
      </c>
      <c r="F135" s="15">
        <v>170.83271927474152</v>
      </c>
      <c r="G135" s="109">
        <v>33619</v>
      </c>
      <c r="H135" s="45">
        <f t="shared" si="3"/>
        <v>9.9999999999909051E-3</v>
      </c>
      <c r="I135" s="45">
        <f t="shared" ref="I135:I198" si="4">H135/B134*100</f>
        <v>6.5733254453368209E-3</v>
      </c>
    </row>
    <row r="136" spans="1:9" ht="27.75" customHeight="1" thickBot="1" x14ac:dyDescent="0.25">
      <c r="A136" s="8">
        <v>33625</v>
      </c>
      <c r="B136" s="12">
        <v>151.69</v>
      </c>
      <c r="C136" s="8">
        <v>33625</v>
      </c>
      <c r="E136" s="14">
        <v>170.32742991182829</v>
      </c>
      <c r="F136" s="15">
        <v>173.01287142762598</v>
      </c>
      <c r="G136" s="109">
        <v>33625</v>
      </c>
      <c r="H136" s="45">
        <f t="shared" ref="H136:H199" si="5">B136-B135</f>
        <v>-0.44999999999998863</v>
      </c>
      <c r="I136" s="45">
        <f t="shared" si="4"/>
        <v>-0.29578020244510889</v>
      </c>
    </row>
    <row r="137" spans="1:9" ht="27.75" customHeight="1" thickBot="1" x14ac:dyDescent="0.25">
      <c r="A137" s="8">
        <v>33626</v>
      </c>
      <c r="B137" s="12">
        <v>151.97999999999999</v>
      </c>
      <c r="C137" s="8">
        <v>33626</v>
      </c>
      <c r="E137" s="14">
        <v>170.65306083459467</v>
      </c>
      <c r="F137" s="15">
        <v>173.81535028636952</v>
      </c>
      <c r="G137" s="109">
        <v>33626</v>
      </c>
      <c r="H137" s="45">
        <f t="shared" si="5"/>
        <v>0.28999999999999204</v>
      </c>
      <c r="I137" s="45">
        <f t="shared" si="4"/>
        <v>0.19117937899663265</v>
      </c>
    </row>
    <row r="138" spans="1:9" ht="27.75" customHeight="1" thickBot="1" x14ac:dyDescent="0.25">
      <c r="A138" s="8">
        <v>33632</v>
      </c>
      <c r="B138" s="12">
        <v>152.52000000000001</v>
      </c>
      <c r="C138" s="8">
        <v>33632</v>
      </c>
      <c r="E138" s="14">
        <v>171.25940807009067</v>
      </c>
      <c r="F138" s="15">
        <v>173.12056426350873</v>
      </c>
      <c r="G138" s="109">
        <v>33632</v>
      </c>
      <c r="H138" s="45">
        <f t="shared" si="5"/>
        <v>0.54000000000002046</v>
      </c>
      <c r="I138" s="45">
        <f t="shared" si="4"/>
        <v>0.35530990919859223</v>
      </c>
    </row>
    <row r="139" spans="1:9" ht="27.75" customHeight="1" thickBot="1" x14ac:dyDescent="0.25">
      <c r="A139" s="8">
        <v>33633</v>
      </c>
      <c r="B139" s="12">
        <v>152.30000000000001</v>
      </c>
      <c r="C139" s="8">
        <v>33633</v>
      </c>
      <c r="E139" s="14">
        <v>171.0123777148886</v>
      </c>
      <c r="F139" s="15">
        <v>173.91089259141205</v>
      </c>
      <c r="G139" s="109">
        <v>33633</v>
      </c>
      <c r="H139" s="45">
        <f t="shared" si="5"/>
        <v>-0.21999999999999886</v>
      </c>
      <c r="I139" s="45">
        <f t="shared" si="4"/>
        <v>-0.14424337791764938</v>
      </c>
    </row>
    <row r="140" spans="1:9" ht="27.75" customHeight="1" thickBot="1" x14ac:dyDescent="0.25">
      <c r="A140" s="8">
        <v>33639</v>
      </c>
      <c r="B140" s="12">
        <v>151.9</v>
      </c>
      <c r="C140" s="8">
        <v>33639</v>
      </c>
      <c r="E140" s="14">
        <v>170.56323161452119</v>
      </c>
      <c r="F140" s="15">
        <v>172.77234364200476</v>
      </c>
      <c r="G140" s="109">
        <v>33639</v>
      </c>
      <c r="H140" s="45">
        <f t="shared" si="5"/>
        <v>-0.40000000000000568</v>
      </c>
      <c r="I140" s="45">
        <f t="shared" si="4"/>
        <v>-0.26263952724885464</v>
      </c>
    </row>
    <row r="141" spans="1:9" ht="27.75" customHeight="1" thickBot="1" x14ac:dyDescent="0.25">
      <c r="A141" s="8">
        <v>33640</v>
      </c>
      <c r="B141" s="12">
        <v>151.93</v>
      </c>
      <c r="C141" s="8">
        <v>33640</v>
      </c>
      <c r="E141" s="14">
        <v>170.59691757204874</v>
      </c>
      <c r="F141" s="15">
        <v>173.85954905883986</v>
      </c>
      <c r="G141" s="109">
        <v>33640</v>
      </c>
      <c r="H141" s="45">
        <f t="shared" si="5"/>
        <v>3.0000000000001137E-2</v>
      </c>
      <c r="I141" s="45">
        <f t="shared" si="4"/>
        <v>1.974983541803893E-2</v>
      </c>
    </row>
    <row r="142" spans="1:9" ht="27.75" customHeight="1" thickBot="1" x14ac:dyDescent="0.25">
      <c r="A142" s="8">
        <v>33646</v>
      </c>
      <c r="B142" s="12">
        <v>151.43</v>
      </c>
      <c r="C142" s="8">
        <v>33646</v>
      </c>
      <c r="E142" s="14">
        <v>170.03548494658949</v>
      </c>
      <c r="F142" s="15">
        <v>172.80565188520725</v>
      </c>
      <c r="G142" s="109">
        <v>33646</v>
      </c>
      <c r="H142" s="45">
        <f t="shared" si="5"/>
        <v>-0.5</v>
      </c>
      <c r="I142" s="45">
        <f t="shared" si="4"/>
        <v>-0.3290989271374975</v>
      </c>
    </row>
    <row r="143" spans="1:9" ht="27.75" customHeight="1" thickBot="1" x14ac:dyDescent="0.25">
      <c r="A143" s="8">
        <v>33647</v>
      </c>
      <c r="B143" s="12">
        <v>150.85</v>
      </c>
      <c r="C143" s="8">
        <v>33647</v>
      </c>
      <c r="E143" s="14">
        <v>169.38422310105673</v>
      </c>
      <c r="F143" s="15">
        <v>170.57783389805323</v>
      </c>
      <c r="G143" s="109">
        <v>33647</v>
      </c>
      <c r="H143" s="45">
        <f t="shared" si="5"/>
        <v>-0.58000000000001251</v>
      </c>
      <c r="I143" s="45">
        <f t="shared" si="4"/>
        <v>-0.38301525457307828</v>
      </c>
    </row>
    <row r="144" spans="1:9" ht="27.75" customHeight="1" thickBot="1" x14ac:dyDescent="0.25">
      <c r="A144" s="8">
        <v>33653</v>
      </c>
      <c r="B144" s="12">
        <v>150.66999999999999</v>
      </c>
      <c r="C144" s="8">
        <v>33653</v>
      </c>
      <c r="E144" s="14">
        <v>169.18210735589139</v>
      </c>
      <c r="F144" s="15">
        <v>167.15119902172154</v>
      </c>
      <c r="G144" s="109">
        <v>33653</v>
      </c>
      <c r="H144" s="45">
        <f t="shared" si="5"/>
        <v>-0.18000000000000682</v>
      </c>
      <c r="I144" s="45">
        <f t="shared" si="4"/>
        <v>-0.1193238316208199</v>
      </c>
    </row>
    <row r="145" spans="1:9" ht="27.75" customHeight="1" thickBot="1" x14ac:dyDescent="0.25">
      <c r="A145" s="8">
        <v>33654</v>
      </c>
      <c r="B145" s="12">
        <v>151.63999999999999</v>
      </c>
      <c r="C145" s="8">
        <v>33654</v>
      </c>
      <c r="E145" s="14">
        <v>170.27128664928236</v>
      </c>
      <c r="F145" s="15">
        <v>168.30134721621715</v>
      </c>
      <c r="G145" s="109">
        <v>33654</v>
      </c>
      <c r="H145" s="45">
        <f t="shared" si="5"/>
        <v>0.96999999999999886</v>
      </c>
      <c r="I145" s="45">
        <f t="shared" si="4"/>
        <v>0.64379106656932295</v>
      </c>
    </row>
    <row r="146" spans="1:9" ht="27.75" customHeight="1" thickBot="1" x14ac:dyDescent="0.25">
      <c r="A146" s="8">
        <v>33660</v>
      </c>
      <c r="B146" s="12">
        <v>152.1</v>
      </c>
      <c r="C146" s="8">
        <v>33660</v>
      </c>
      <c r="E146" s="14">
        <v>170.78780466470488</v>
      </c>
      <c r="F146" s="15">
        <v>169.13092411044221</v>
      </c>
      <c r="G146" s="109">
        <v>33660</v>
      </c>
      <c r="H146" s="45">
        <f t="shared" si="5"/>
        <v>0.46000000000000796</v>
      </c>
      <c r="I146" s="45">
        <f t="shared" si="4"/>
        <v>0.30335003956740175</v>
      </c>
    </row>
    <row r="147" spans="1:9" ht="27.75" customHeight="1" thickBot="1" x14ac:dyDescent="0.25">
      <c r="A147" s="8">
        <v>33661</v>
      </c>
      <c r="B147" s="12">
        <v>151.84</v>
      </c>
      <c r="C147" s="8">
        <v>33661</v>
      </c>
      <c r="E147" s="14">
        <v>170.49585969946608</v>
      </c>
      <c r="F147" s="15">
        <v>167.38664217309554</v>
      </c>
      <c r="G147" s="109">
        <v>33661</v>
      </c>
      <c r="H147" s="45">
        <f t="shared" si="5"/>
        <v>-0.25999999999999091</v>
      </c>
      <c r="I147" s="45">
        <f t="shared" si="4"/>
        <v>-0.17094017094016498</v>
      </c>
    </row>
    <row r="148" spans="1:9" ht="27.75" customHeight="1" thickBot="1" x14ac:dyDescent="0.25">
      <c r="A148" s="8">
        <v>33667</v>
      </c>
      <c r="B148" s="12">
        <v>152.18</v>
      </c>
      <c r="C148" s="8">
        <v>33667</v>
      </c>
      <c r="E148" s="14">
        <v>170.87763388477839</v>
      </c>
      <c r="F148" s="15">
        <v>167.22881184515438</v>
      </c>
      <c r="G148" s="109">
        <v>33667</v>
      </c>
      <c r="H148" s="45">
        <f t="shared" si="5"/>
        <v>0.34000000000000341</v>
      </c>
      <c r="I148" s="45">
        <f t="shared" si="4"/>
        <v>0.22391991570073988</v>
      </c>
    </row>
    <row r="149" spans="1:9" ht="27.75" customHeight="1" thickBot="1" x14ac:dyDescent="0.25">
      <c r="A149" s="8">
        <v>33668</v>
      </c>
      <c r="B149" s="12">
        <v>152.94999999999999</v>
      </c>
      <c r="C149" s="8">
        <v>33668</v>
      </c>
      <c r="E149" s="14">
        <v>171.74224012798561</v>
      </c>
      <c r="F149" s="15">
        <v>167.26274795935399</v>
      </c>
      <c r="G149" s="109">
        <v>33668</v>
      </c>
      <c r="H149" s="45">
        <f t="shared" si="5"/>
        <v>0.76999999999998181</v>
      </c>
      <c r="I149" s="45">
        <f t="shared" si="4"/>
        <v>0.50597976080955565</v>
      </c>
    </row>
    <row r="150" spans="1:9" ht="27.75" customHeight="1" thickBot="1" x14ac:dyDescent="0.25">
      <c r="A150" s="8">
        <v>33673</v>
      </c>
      <c r="B150" s="12">
        <v>153.01</v>
      </c>
      <c r="C150" s="8">
        <v>33673</v>
      </c>
      <c r="E150" s="14">
        <v>171.80961204304074</v>
      </c>
      <c r="F150" s="15">
        <v>167.25582742857316</v>
      </c>
      <c r="G150" s="109">
        <v>33673</v>
      </c>
      <c r="H150" s="45">
        <f t="shared" si="5"/>
        <v>6.0000000000002274E-2</v>
      </c>
      <c r="I150" s="45">
        <f t="shared" si="4"/>
        <v>3.9228506047729511E-2</v>
      </c>
    </row>
    <row r="151" spans="1:9" ht="27.75" customHeight="1" thickBot="1" x14ac:dyDescent="0.25">
      <c r="A151" s="8">
        <v>33674</v>
      </c>
      <c r="B151" s="12">
        <v>153.16999999999999</v>
      </c>
      <c r="C151" s="8">
        <v>33674</v>
      </c>
      <c r="E151" s="14">
        <v>171.98927048318768</v>
      </c>
      <c r="F151" s="15">
        <v>167.5240926944488</v>
      </c>
      <c r="G151" s="109">
        <v>33674</v>
      </c>
      <c r="H151" s="45">
        <f t="shared" si="5"/>
        <v>0.15999999999999659</v>
      </c>
      <c r="I151" s="45">
        <f t="shared" si="4"/>
        <v>0.10456832886739206</v>
      </c>
    </row>
    <row r="152" spans="1:9" ht="27.75" customHeight="1" thickBot="1" x14ac:dyDescent="0.25">
      <c r="A152" s="8">
        <v>33680</v>
      </c>
      <c r="B152" s="12">
        <v>152.72</v>
      </c>
      <c r="C152" s="8">
        <v>33680</v>
      </c>
      <c r="E152" s="14">
        <v>171.86684009865985</v>
      </c>
      <c r="F152" s="15">
        <v>166.67160557377741</v>
      </c>
      <c r="G152" s="109">
        <v>33680</v>
      </c>
      <c r="H152" s="45">
        <f t="shared" si="5"/>
        <v>-0.44999999999998863</v>
      </c>
      <c r="I152" s="45">
        <f t="shared" si="4"/>
        <v>-0.29379121237839573</v>
      </c>
    </row>
    <row r="153" spans="1:9" ht="27.75" customHeight="1" thickBot="1" x14ac:dyDescent="0.25">
      <c r="A153" s="8">
        <v>33682</v>
      </c>
      <c r="B153" s="12">
        <v>152.63</v>
      </c>
      <c r="C153" s="8">
        <v>33682</v>
      </c>
      <c r="E153" s="14">
        <v>171.76555660200663</v>
      </c>
      <c r="F153" s="15">
        <v>167.64898483692681</v>
      </c>
      <c r="G153" s="109">
        <v>33682</v>
      </c>
      <c r="H153" s="45">
        <f t="shared" si="5"/>
        <v>-9.0000000000003411E-2</v>
      </c>
      <c r="I153" s="45">
        <f t="shared" si="4"/>
        <v>-5.8931377684653889E-2</v>
      </c>
    </row>
    <row r="154" spans="1:9" ht="27.75" customHeight="1" thickBot="1" x14ac:dyDescent="0.25">
      <c r="A154" s="8">
        <v>33687</v>
      </c>
      <c r="B154" s="12">
        <v>151.91999999999999</v>
      </c>
      <c r="C154" s="8">
        <v>33687</v>
      </c>
      <c r="E154" s="14">
        <v>171.35832375321189</v>
      </c>
      <c r="F154" s="15">
        <v>166.16820982052249</v>
      </c>
      <c r="G154" s="109">
        <v>33687</v>
      </c>
      <c r="H154" s="45">
        <f t="shared" si="5"/>
        <v>-0.71000000000000796</v>
      </c>
      <c r="I154" s="45">
        <f t="shared" si="4"/>
        <v>-0.46517722597130839</v>
      </c>
    </row>
    <row r="155" spans="1:9" ht="27.75" customHeight="1" thickBot="1" x14ac:dyDescent="0.25">
      <c r="A155" s="8">
        <v>33689</v>
      </c>
      <c r="B155" s="12">
        <v>151.09</v>
      </c>
      <c r="C155" s="8">
        <v>33689</v>
      </c>
      <c r="E155" s="14">
        <v>170.42212438041591</v>
      </c>
      <c r="F155" s="15">
        <v>165.77165987625375</v>
      </c>
      <c r="G155" s="109">
        <v>33689</v>
      </c>
      <c r="H155" s="45">
        <f t="shared" si="5"/>
        <v>-0.82999999999998408</v>
      </c>
      <c r="I155" s="45">
        <f t="shared" si="4"/>
        <v>-0.54634017904159038</v>
      </c>
    </row>
    <row r="156" spans="1:9" ht="27.75" customHeight="1" thickBot="1" x14ac:dyDescent="0.25">
      <c r="A156" s="8">
        <v>33694</v>
      </c>
      <c r="B156" s="12">
        <v>150.38999999999999</v>
      </c>
      <c r="C156" s="8">
        <v>33694</v>
      </c>
      <c r="E156" s="14">
        <v>169.6325586443229</v>
      </c>
      <c r="F156" s="15">
        <v>165.40279257466537</v>
      </c>
      <c r="G156" s="109">
        <v>33694</v>
      </c>
      <c r="H156" s="45">
        <f t="shared" si="5"/>
        <v>-0.70000000000001705</v>
      </c>
      <c r="I156" s="45">
        <f t="shared" si="4"/>
        <v>-0.46330001985572644</v>
      </c>
    </row>
    <row r="157" spans="1:9" ht="27.75" customHeight="1" thickBot="1" x14ac:dyDescent="0.25">
      <c r="A157" s="8">
        <v>33696</v>
      </c>
      <c r="B157" s="12">
        <v>149.05000000000001</v>
      </c>
      <c r="C157" s="8">
        <v>33696</v>
      </c>
      <c r="E157" s="14">
        <v>169.58447317945701</v>
      </c>
      <c r="F157" s="15">
        <v>164.98749340147685</v>
      </c>
      <c r="G157" s="109">
        <v>33696</v>
      </c>
      <c r="H157" s="45">
        <f t="shared" si="5"/>
        <v>-1.339999999999975</v>
      </c>
      <c r="I157" s="45">
        <f t="shared" si="4"/>
        <v>-0.89101668993947414</v>
      </c>
    </row>
    <row r="158" spans="1:9" ht="27.75" customHeight="1" thickBot="1" x14ac:dyDescent="0.25">
      <c r="A158" s="8">
        <v>33701</v>
      </c>
      <c r="B158" s="12">
        <v>149.32</v>
      </c>
      <c r="C158" s="8">
        <v>33701</v>
      </c>
      <c r="E158" s="14">
        <v>169.89167081621278</v>
      </c>
      <c r="F158" s="15">
        <v>167.68362310735631</v>
      </c>
      <c r="G158" s="109">
        <v>33701</v>
      </c>
      <c r="H158" s="45">
        <f t="shared" si="5"/>
        <v>0.26999999999998181</v>
      </c>
      <c r="I158" s="45">
        <f t="shared" si="4"/>
        <v>0.18114726601810249</v>
      </c>
    </row>
    <row r="159" spans="1:9" ht="27.75" customHeight="1" thickBot="1" x14ac:dyDescent="0.25">
      <c r="A159" s="8">
        <v>33703</v>
      </c>
      <c r="B159" s="12">
        <v>149.11000000000001</v>
      </c>
      <c r="C159" s="8">
        <v>33703</v>
      </c>
      <c r="E159" s="14">
        <v>169.65273932095829</v>
      </c>
      <c r="F159" s="15">
        <v>166.89243192274489</v>
      </c>
      <c r="G159" s="109">
        <v>33703</v>
      </c>
      <c r="H159" s="45">
        <f t="shared" si="5"/>
        <v>-0.20999999999997954</v>
      </c>
      <c r="I159" s="45">
        <f t="shared" si="4"/>
        <v>-0.14063755692471172</v>
      </c>
    </row>
    <row r="160" spans="1:9" ht="27.75" customHeight="1" thickBot="1" x14ac:dyDescent="0.25">
      <c r="A160" s="8">
        <v>33708</v>
      </c>
      <c r="B160" s="12">
        <v>148.24</v>
      </c>
      <c r="C160" s="8">
        <v>33708</v>
      </c>
      <c r="E160" s="14">
        <v>169.72066015360963</v>
      </c>
      <c r="F160" s="15">
        <v>165.39636585547967</v>
      </c>
      <c r="G160" s="109">
        <v>33708</v>
      </c>
      <c r="H160" s="45">
        <f t="shared" si="5"/>
        <v>-0.87000000000000455</v>
      </c>
      <c r="I160" s="45">
        <f t="shared" si="4"/>
        <v>-0.58346187378445746</v>
      </c>
    </row>
    <row r="161" spans="1:9" ht="27.75" customHeight="1" thickBot="1" x14ac:dyDescent="0.25">
      <c r="A161" s="8">
        <v>33710</v>
      </c>
      <c r="B161" s="12">
        <v>149.07</v>
      </c>
      <c r="C161" s="8">
        <v>33710</v>
      </c>
      <c r="E161" s="14">
        <v>170.67093098420523</v>
      </c>
      <c r="F161" s="15">
        <v>166.12675139762882</v>
      </c>
      <c r="G161" s="109">
        <v>33710</v>
      </c>
      <c r="H161" s="45">
        <f t="shared" si="5"/>
        <v>0.82999999999998408</v>
      </c>
      <c r="I161" s="45">
        <f t="shared" si="4"/>
        <v>0.5599028602266487</v>
      </c>
    </row>
    <row r="162" spans="1:9" ht="27.75" customHeight="1" thickBot="1" x14ac:dyDescent="0.25">
      <c r="A162" s="8">
        <v>33715</v>
      </c>
      <c r="B162" s="12">
        <v>149.38999999999999</v>
      </c>
      <c r="C162" s="8">
        <v>33715</v>
      </c>
      <c r="E162" s="14">
        <v>171.03730046106136</v>
      </c>
      <c r="F162" s="15">
        <v>165.24530534373326</v>
      </c>
      <c r="G162" s="109">
        <v>33715</v>
      </c>
      <c r="H162" s="45">
        <f t="shared" si="5"/>
        <v>0.31999999999999318</v>
      </c>
      <c r="I162" s="45">
        <f t="shared" si="4"/>
        <v>0.21466425169383052</v>
      </c>
    </row>
    <row r="163" spans="1:9" ht="27.75" customHeight="1" thickBot="1" x14ac:dyDescent="0.25">
      <c r="A163" s="8">
        <v>33717</v>
      </c>
      <c r="B163" s="12">
        <v>148.85</v>
      </c>
      <c r="C163" s="8">
        <v>33717</v>
      </c>
      <c r="E163" s="14">
        <v>170.41905196886663</v>
      </c>
      <c r="F163" s="15">
        <v>164.64799317500967</v>
      </c>
      <c r="G163" s="109">
        <v>33717</v>
      </c>
      <c r="H163" s="45">
        <f t="shared" si="5"/>
        <v>-0.53999999999999204</v>
      </c>
      <c r="I163" s="45">
        <f t="shared" si="4"/>
        <v>-0.36146997791016272</v>
      </c>
    </row>
    <row r="164" spans="1:9" ht="27.75" customHeight="1" thickBot="1" x14ac:dyDescent="0.25">
      <c r="A164" s="8">
        <v>33722</v>
      </c>
      <c r="B164" s="12">
        <v>149.26</v>
      </c>
      <c r="C164" s="8">
        <v>33722</v>
      </c>
      <c r="E164" s="14">
        <v>170.88846286108856</v>
      </c>
      <c r="F164" s="15">
        <v>166.37969999853283</v>
      </c>
      <c r="G164" s="109">
        <v>33722</v>
      </c>
      <c r="H164" s="45">
        <f t="shared" si="5"/>
        <v>0.40999999999999659</v>
      </c>
      <c r="I164" s="45">
        <f t="shared" si="4"/>
        <v>0.27544507893852643</v>
      </c>
    </row>
    <row r="165" spans="1:9" ht="27.75" customHeight="1" thickBot="1" x14ac:dyDescent="0.25">
      <c r="A165" s="8">
        <v>33724</v>
      </c>
      <c r="B165" s="12">
        <v>150.06</v>
      </c>
      <c r="C165" s="8">
        <v>33724</v>
      </c>
      <c r="E165" s="14">
        <v>171.80438655322894</v>
      </c>
      <c r="F165" s="15">
        <v>166.95091528817198</v>
      </c>
      <c r="G165" s="109">
        <v>33724</v>
      </c>
      <c r="H165" s="45">
        <f t="shared" si="5"/>
        <v>0.80000000000001137</v>
      </c>
      <c r="I165" s="45">
        <f t="shared" si="4"/>
        <v>0.53597748894547192</v>
      </c>
    </row>
    <row r="166" spans="1:9" ht="27.75" customHeight="1" thickBot="1" x14ac:dyDescent="0.25">
      <c r="A166" s="8">
        <v>33729</v>
      </c>
      <c r="B166" s="12">
        <v>150.07</v>
      </c>
      <c r="C166" s="8">
        <v>33729</v>
      </c>
      <c r="E166" s="14">
        <v>171.81583559938068</v>
      </c>
      <c r="F166" s="15">
        <v>167.68764733483974</v>
      </c>
      <c r="G166" s="109">
        <v>33729</v>
      </c>
      <c r="H166" s="45">
        <f t="shared" si="5"/>
        <v>9.9999999999909051E-3</v>
      </c>
      <c r="I166" s="45">
        <f t="shared" si="4"/>
        <v>6.6640010662341095E-3</v>
      </c>
    </row>
    <row r="167" spans="1:9" ht="27.75" customHeight="1" thickBot="1" x14ac:dyDescent="0.25">
      <c r="A167" s="8">
        <v>33731</v>
      </c>
      <c r="B167" s="12">
        <v>149.76</v>
      </c>
      <c r="C167" s="8">
        <v>33731</v>
      </c>
      <c r="E167" s="14">
        <v>171.46091516867628</v>
      </c>
      <c r="F167" s="15">
        <v>168.54462146395639</v>
      </c>
      <c r="G167" s="109">
        <v>33731</v>
      </c>
      <c r="H167" s="45">
        <f t="shared" si="5"/>
        <v>-0.31000000000000227</v>
      </c>
      <c r="I167" s="45">
        <f t="shared" si="4"/>
        <v>-0.20657026720863747</v>
      </c>
    </row>
    <row r="168" spans="1:9" ht="27.75" customHeight="1" thickBot="1" x14ac:dyDescent="0.25">
      <c r="A168" s="8">
        <v>33736</v>
      </c>
      <c r="B168" s="12">
        <v>150.88999999999999</v>
      </c>
      <c r="C168" s="8">
        <v>33736</v>
      </c>
      <c r="E168" s="14">
        <v>172.75465738382454</v>
      </c>
      <c r="F168" s="15">
        <v>169.06575447137655</v>
      </c>
      <c r="G168" s="109">
        <v>33736</v>
      </c>
      <c r="H168" s="45">
        <f t="shared" si="5"/>
        <v>1.1299999999999955</v>
      </c>
      <c r="I168" s="45">
        <f t="shared" si="4"/>
        <v>0.75454059829059528</v>
      </c>
    </row>
    <row r="169" spans="1:9" ht="27.75" customHeight="1" thickBot="1" x14ac:dyDescent="0.25">
      <c r="A169" s="8">
        <v>33738</v>
      </c>
      <c r="B169" s="12">
        <v>150.4</v>
      </c>
      <c r="C169" s="8">
        <v>33738</v>
      </c>
      <c r="E169" s="14">
        <v>172.19365412238858</v>
      </c>
      <c r="F169" s="15">
        <v>170.28713153019302</v>
      </c>
      <c r="G169" s="109">
        <v>33738</v>
      </c>
      <c r="H169" s="45">
        <f t="shared" si="5"/>
        <v>-0.48999999999998067</v>
      </c>
      <c r="I169" s="45">
        <f t="shared" si="4"/>
        <v>-0.32473987673138094</v>
      </c>
    </row>
    <row r="170" spans="1:9" ht="27.75" customHeight="1" thickBot="1" x14ac:dyDescent="0.25">
      <c r="A170" s="8">
        <v>33743</v>
      </c>
      <c r="B170" s="12">
        <v>150.29</v>
      </c>
      <c r="C170" s="8">
        <v>33743</v>
      </c>
      <c r="E170" s="14">
        <v>172.06771461471925</v>
      </c>
      <c r="F170" s="15">
        <v>171.85999579029075</v>
      </c>
      <c r="G170" s="109">
        <v>33743</v>
      </c>
      <c r="H170" s="45">
        <f t="shared" si="5"/>
        <v>-0.11000000000001364</v>
      </c>
      <c r="I170" s="45">
        <f t="shared" si="4"/>
        <v>-7.3138297872349503E-2</v>
      </c>
    </row>
    <row r="171" spans="1:9" ht="27.75" customHeight="1" thickBot="1" x14ac:dyDescent="0.25">
      <c r="A171" s="8">
        <v>33745</v>
      </c>
      <c r="B171" s="12">
        <v>150.80000000000001</v>
      </c>
      <c r="C171" s="8">
        <v>33745</v>
      </c>
      <c r="E171" s="14">
        <v>172.65161596845877</v>
      </c>
      <c r="F171" s="15">
        <v>172.19156217638445</v>
      </c>
      <c r="G171" s="109">
        <v>33745</v>
      </c>
      <c r="H171" s="45">
        <f t="shared" si="5"/>
        <v>0.51000000000001933</v>
      </c>
      <c r="I171" s="45">
        <f t="shared" si="4"/>
        <v>0.33934393505889904</v>
      </c>
    </row>
    <row r="172" spans="1:9" ht="27.75" customHeight="1" thickBot="1" x14ac:dyDescent="0.25">
      <c r="A172" s="8">
        <v>33750</v>
      </c>
      <c r="B172" s="12">
        <v>151.02000000000001</v>
      </c>
      <c r="C172" s="8">
        <v>33750</v>
      </c>
      <c r="E172" s="14">
        <v>172.90349498379734</v>
      </c>
      <c r="F172" s="15">
        <v>171.29083319544327</v>
      </c>
      <c r="G172" s="109">
        <v>33750</v>
      </c>
      <c r="H172" s="45">
        <f t="shared" si="5"/>
        <v>0.21999999999999886</v>
      </c>
      <c r="I172" s="45">
        <f t="shared" si="4"/>
        <v>0.14588859416445546</v>
      </c>
    </row>
    <row r="173" spans="1:9" ht="27.75" customHeight="1" thickBot="1" x14ac:dyDescent="0.25">
      <c r="A173" s="8">
        <v>33752</v>
      </c>
      <c r="B173" s="12">
        <v>150.6</v>
      </c>
      <c r="C173" s="8">
        <v>33752</v>
      </c>
      <c r="E173" s="14">
        <v>172.55050983247622</v>
      </c>
      <c r="F173" s="15">
        <v>169.47791406226344</v>
      </c>
      <c r="G173" s="109">
        <v>33752</v>
      </c>
      <c r="H173" s="45">
        <f t="shared" si="5"/>
        <v>-0.42000000000001592</v>
      </c>
      <c r="I173" s="45">
        <f t="shared" si="4"/>
        <v>-0.27810885975368554</v>
      </c>
    </row>
    <row r="174" spans="1:9" ht="27.75" customHeight="1" thickBot="1" x14ac:dyDescent="0.25">
      <c r="A174" s="8">
        <v>33757</v>
      </c>
      <c r="B174" s="12">
        <v>151.19999999999999</v>
      </c>
      <c r="C174" s="8">
        <v>33757</v>
      </c>
      <c r="E174" s="14">
        <v>173.23796206288449</v>
      </c>
      <c r="F174" s="15">
        <v>171.91470005861652</v>
      </c>
      <c r="G174" s="109">
        <v>33757</v>
      </c>
      <c r="H174" s="45">
        <f t="shared" si="5"/>
        <v>0.59999999999999432</v>
      </c>
      <c r="I174" s="45">
        <f t="shared" si="4"/>
        <v>0.39840637450198829</v>
      </c>
    </row>
    <row r="175" spans="1:9" ht="27.75" customHeight="1" thickBot="1" x14ac:dyDescent="0.25">
      <c r="A175" s="8">
        <v>33759</v>
      </c>
      <c r="B175" s="12">
        <v>150.91999999999999</v>
      </c>
      <c r="C175" s="8">
        <v>33759</v>
      </c>
      <c r="E175" s="14">
        <v>172.9171510220273</v>
      </c>
      <c r="F175" s="15">
        <v>171.27198122779086</v>
      </c>
      <c r="G175" s="109">
        <v>33759</v>
      </c>
      <c r="H175" s="45">
        <f t="shared" si="5"/>
        <v>-0.28000000000000114</v>
      </c>
      <c r="I175" s="45">
        <f t="shared" si="4"/>
        <v>-0.18518518518518595</v>
      </c>
    </row>
    <row r="176" spans="1:9" ht="27.75" customHeight="1" thickBot="1" x14ac:dyDescent="0.25">
      <c r="A176" s="8">
        <v>33764</v>
      </c>
      <c r="B176" s="12">
        <v>151.29</v>
      </c>
      <c r="C176" s="8">
        <v>33764</v>
      </c>
      <c r="E176" s="14">
        <v>173.53249115983192</v>
      </c>
      <c r="F176" s="15">
        <v>172.86171732035723</v>
      </c>
      <c r="G176" s="109">
        <v>33764</v>
      </c>
      <c r="H176" s="45">
        <f t="shared" si="5"/>
        <v>0.37000000000000455</v>
      </c>
      <c r="I176" s="45">
        <f t="shared" si="4"/>
        <v>0.24516300026504412</v>
      </c>
    </row>
    <row r="177" spans="1:9" ht="27.75" customHeight="1" thickBot="1" x14ac:dyDescent="0.25">
      <c r="A177" s="8">
        <v>33766</v>
      </c>
      <c r="B177" s="12">
        <v>151.49</v>
      </c>
      <c r="C177" s="8">
        <v>33766</v>
      </c>
      <c r="E177" s="14">
        <v>173.76189494218349</v>
      </c>
      <c r="F177" s="15">
        <v>172.87114666737068</v>
      </c>
      <c r="G177" s="109">
        <v>33766</v>
      </c>
      <c r="H177" s="45">
        <f t="shared" si="5"/>
        <v>0.20000000000001705</v>
      </c>
      <c r="I177" s="45">
        <f t="shared" si="4"/>
        <v>0.13219644391566995</v>
      </c>
    </row>
    <row r="178" spans="1:9" ht="27.75" customHeight="1" thickBot="1" x14ac:dyDescent="0.25">
      <c r="A178" s="8">
        <v>33771</v>
      </c>
      <c r="B178" s="12">
        <v>152.68</v>
      </c>
      <c r="C178" s="8">
        <v>33771</v>
      </c>
      <c r="E178" s="14">
        <v>175.21709118003889</v>
      </c>
      <c r="F178" s="15">
        <v>176.0345544417595</v>
      </c>
      <c r="G178" s="109">
        <v>33771</v>
      </c>
      <c r="H178" s="45">
        <f t="shared" si="5"/>
        <v>1.1899999999999977</v>
      </c>
      <c r="I178" s="45">
        <f t="shared" si="4"/>
        <v>0.78553039804607416</v>
      </c>
    </row>
    <row r="179" spans="1:9" ht="27.75" customHeight="1" thickBot="1" x14ac:dyDescent="0.25">
      <c r="A179" s="8">
        <v>33773</v>
      </c>
      <c r="B179" s="12">
        <v>154.08000000000001</v>
      </c>
      <c r="C179" s="8">
        <v>33773</v>
      </c>
      <c r="E179" s="14">
        <v>177.0007094162894</v>
      </c>
      <c r="F179" s="15">
        <v>177.62216099738711</v>
      </c>
      <c r="G179" s="109">
        <v>33773</v>
      </c>
      <c r="H179" s="45">
        <f t="shared" si="5"/>
        <v>1.4000000000000057</v>
      </c>
      <c r="I179" s="45">
        <f t="shared" si="4"/>
        <v>0.91695048467383133</v>
      </c>
    </row>
    <row r="180" spans="1:9" ht="27.75" customHeight="1" thickBot="1" x14ac:dyDescent="0.25">
      <c r="A180" s="8">
        <v>33778</v>
      </c>
      <c r="B180" s="12">
        <v>154.55000000000001</v>
      </c>
      <c r="C180" s="8">
        <v>33778</v>
      </c>
      <c r="E180" s="14">
        <v>177.54062591048498</v>
      </c>
      <c r="F180" s="15">
        <v>178.17534724928649</v>
      </c>
      <c r="G180" s="109">
        <v>33778</v>
      </c>
      <c r="H180" s="45">
        <f t="shared" si="5"/>
        <v>0.46999999999999886</v>
      </c>
      <c r="I180" s="45">
        <f t="shared" si="4"/>
        <v>0.30503634475597013</v>
      </c>
    </row>
    <row r="181" spans="1:9" ht="27.75" customHeight="1" thickBot="1" x14ac:dyDescent="0.25">
      <c r="A181" s="8">
        <v>33780</v>
      </c>
      <c r="B181" s="12">
        <v>156.38</v>
      </c>
      <c r="C181" s="8">
        <v>33780</v>
      </c>
      <c r="E181" s="14">
        <v>179.64285396235286</v>
      </c>
      <c r="F181" s="15">
        <v>182.05168026612859</v>
      </c>
      <c r="G181" s="109">
        <v>33780</v>
      </c>
      <c r="H181" s="45">
        <f t="shared" si="5"/>
        <v>1.8299999999999841</v>
      </c>
      <c r="I181" s="45">
        <f t="shared" si="4"/>
        <v>1.1840828210934868</v>
      </c>
    </row>
    <row r="182" spans="1:9" ht="27.75" customHeight="1" thickBot="1" x14ac:dyDescent="0.25">
      <c r="A182" s="8">
        <v>33785</v>
      </c>
      <c r="B182" s="12">
        <v>157.32</v>
      </c>
      <c r="C182" s="8">
        <v>33785</v>
      </c>
      <c r="E182" s="14">
        <v>181.73889253595206</v>
      </c>
      <c r="F182" s="15">
        <v>187.32774183103837</v>
      </c>
      <c r="G182" s="109">
        <v>33785</v>
      </c>
      <c r="H182" s="45">
        <f t="shared" si="5"/>
        <v>0.93999999999999773</v>
      </c>
      <c r="I182" s="45">
        <f t="shared" si="4"/>
        <v>0.60109988489576527</v>
      </c>
    </row>
    <row r="183" spans="1:9" ht="27.75" customHeight="1" thickBot="1" x14ac:dyDescent="0.25">
      <c r="A183" s="8">
        <v>33787</v>
      </c>
      <c r="B183" s="12">
        <v>158.75746597348157</v>
      </c>
      <c r="C183" s="8">
        <v>33787</v>
      </c>
      <c r="E183" s="14">
        <v>183.39947907344671</v>
      </c>
      <c r="F183" s="15">
        <v>189.4991331033641</v>
      </c>
      <c r="G183" s="109">
        <v>33787</v>
      </c>
      <c r="H183" s="45">
        <f t="shared" si="5"/>
        <v>1.4374659734815793</v>
      </c>
      <c r="I183" s="45">
        <f t="shared" si="4"/>
        <v>0.91372106120110563</v>
      </c>
    </row>
    <row r="184" spans="1:9" ht="27.75" customHeight="1" thickBot="1" x14ac:dyDescent="0.25">
      <c r="A184" s="8">
        <v>33792</v>
      </c>
      <c r="B184" s="12">
        <v>160.09161963451152</v>
      </c>
      <c r="C184" s="8">
        <v>33792</v>
      </c>
      <c r="E184" s="14">
        <v>185.37280314935563</v>
      </c>
      <c r="F184" s="15">
        <v>191.6514610659566</v>
      </c>
      <c r="G184" s="109">
        <v>33792</v>
      </c>
      <c r="H184" s="45">
        <f t="shared" si="5"/>
        <v>1.3341536610299443</v>
      </c>
      <c r="I184" s="45">
        <f t="shared" si="4"/>
        <v>0.84037223247995008</v>
      </c>
    </row>
    <row r="185" spans="1:9" ht="27.75" customHeight="1" thickBot="1" x14ac:dyDescent="0.25">
      <c r="A185" s="8">
        <v>33794</v>
      </c>
      <c r="B185" s="12">
        <v>162.01102734048618</v>
      </c>
      <c r="C185" s="8">
        <v>33794</v>
      </c>
      <c r="E185" s="14">
        <v>188.02505928859804</v>
      </c>
      <c r="F185" s="15">
        <v>196.08291973044717</v>
      </c>
      <c r="G185" s="109">
        <v>33794</v>
      </c>
      <c r="H185" s="45">
        <f t="shared" si="5"/>
        <v>1.9194077059746633</v>
      </c>
      <c r="I185" s="45">
        <f t="shared" si="4"/>
        <v>1.1989432740805939</v>
      </c>
    </row>
    <row r="186" spans="1:9" ht="27.75" customHeight="1" thickBot="1" x14ac:dyDescent="0.25">
      <c r="A186" s="8">
        <v>33799</v>
      </c>
      <c r="B186" s="12">
        <v>163.86417719203197</v>
      </c>
      <c r="C186" s="8">
        <v>33799</v>
      </c>
      <c r="E186" s="14">
        <v>190.48004812211201</v>
      </c>
      <c r="F186" s="15">
        <v>199.87626703688676</v>
      </c>
      <c r="G186" s="109">
        <v>33799</v>
      </c>
      <c r="H186" s="45">
        <f t="shared" si="5"/>
        <v>1.853149851545794</v>
      </c>
      <c r="I186" s="45">
        <f t="shared" si="4"/>
        <v>1.1438418001332531</v>
      </c>
    </row>
    <row r="187" spans="1:9" ht="27.75" customHeight="1" thickBot="1" x14ac:dyDescent="0.25">
      <c r="A187" s="8">
        <v>33801</v>
      </c>
      <c r="B187" s="12">
        <v>165.25457154348217</v>
      </c>
      <c r="C187" s="8">
        <v>33801</v>
      </c>
      <c r="E187" s="14">
        <v>192.09627924419905</v>
      </c>
      <c r="F187" s="15">
        <v>201.6529889628587</v>
      </c>
      <c r="G187" s="109">
        <v>33801</v>
      </c>
      <c r="H187" s="45">
        <f t="shared" si="5"/>
        <v>1.3903943514501975</v>
      </c>
      <c r="I187" s="45">
        <f t="shared" si="4"/>
        <v>0.84850415464558693</v>
      </c>
    </row>
    <row r="188" spans="1:9" ht="27.75" customHeight="1" thickBot="1" x14ac:dyDescent="0.25">
      <c r="A188" s="8">
        <v>33806</v>
      </c>
      <c r="B188" s="12">
        <v>165.11187446889625</v>
      </c>
      <c r="C188" s="8">
        <v>33806</v>
      </c>
      <c r="E188" s="14">
        <v>191.93040439528588</v>
      </c>
      <c r="F188" s="15">
        <v>200.38161367429726</v>
      </c>
      <c r="G188" s="109">
        <v>33806</v>
      </c>
      <c r="H188" s="45">
        <f t="shared" si="5"/>
        <v>-0.14269707458592507</v>
      </c>
      <c r="I188" s="45">
        <f t="shared" si="4"/>
        <v>-8.6349849963683625E-2</v>
      </c>
    </row>
    <row r="189" spans="1:9" ht="27.75" customHeight="1" thickBot="1" x14ac:dyDescent="0.25">
      <c r="A189" s="8">
        <v>33808</v>
      </c>
      <c r="B189" s="12">
        <v>162.95009412052028</v>
      </c>
      <c r="C189" s="8">
        <v>33808</v>
      </c>
      <c r="E189" s="14">
        <v>189.4174938138259</v>
      </c>
      <c r="F189" s="15">
        <v>197.4695273395678</v>
      </c>
      <c r="G189" s="109">
        <v>33808</v>
      </c>
      <c r="H189" s="45">
        <f t="shared" si="5"/>
        <v>-2.1617803483759701</v>
      </c>
      <c r="I189" s="45">
        <f t="shared" si="4"/>
        <v>-1.3092821793281777</v>
      </c>
    </row>
    <row r="190" spans="1:9" ht="27.75" customHeight="1" thickBot="1" x14ac:dyDescent="0.25">
      <c r="A190" s="8">
        <v>33813</v>
      </c>
      <c r="B190" s="12">
        <v>161.46606116597098</v>
      </c>
      <c r="C190" s="8">
        <v>33813</v>
      </c>
      <c r="E190" s="14">
        <v>187.69241470598601</v>
      </c>
      <c r="F190" s="15">
        <v>196.40050317367371</v>
      </c>
      <c r="G190" s="109">
        <v>33813</v>
      </c>
      <c r="H190" s="45">
        <f t="shared" si="5"/>
        <v>-1.4840329545492921</v>
      </c>
      <c r="I190" s="45">
        <f t="shared" si="4"/>
        <v>-0.91072850406068473</v>
      </c>
    </row>
    <row r="191" spans="1:9" ht="27.75" customHeight="1" thickBot="1" x14ac:dyDescent="0.25">
      <c r="A191" s="8">
        <v>33815</v>
      </c>
      <c r="B191" s="12">
        <v>160.79351719765964</v>
      </c>
      <c r="C191" s="8">
        <v>33815</v>
      </c>
      <c r="E191" s="14">
        <v>186.91063183163604</v>
      </c>
      <c r="F191" s="15">
        <v>196.07842058013472</v>
      </c>
      <c r="G191" s="109">
        <v>33815</v>
      </c>
      <c r="H191" s="45">
        <f t="shared" si="5"/>
        <v>-0.672543968311345</v>
      </c>
      <c r="I191" s="45">
        <f t="shared" si="4"/>
        <v>-0.4165234250806657</v>
      </c>
    </row>
    <row r="192" spans="1:9" ht="27.75" customHeight="1" thickBot="1" x14ac:dyDescent="0.25">
      <c r="A192" s="8">
        <v>33820</v>
      </c>
      <c r="B192" s="12">
        <v>160.31085135360419</v>
      </c>
      <c r="C192" s="8">
        <v>33820</v>
      </c>
      <c r="E192" s="14">
        <v>186.3495683046466</v>
      </c>
      <c r="F192" s="15">
        <v>195.71186623122961</v>
      </c>
      <c r="G192" s="109">
        <v>33820</v>
      </c>
      <c r="H192" s="45">
        <f t="shared" si="5"/>
        <v>-0.48266584405544677</v>
      </c>
      <c r="I192" s="45">
        <f t="shared" si="4"/>
        <v>-0.30017742783878354</v>
      </c>
    </row>
    <row r="193" spans="1:9" ht="27.75" customHeight="1" thickBot="1" x14ac:dyDescent="0.25">
      <c r="A193" s="8">
        <v>33822</v>
      </c>
      <c r="B193" s="12">
        <v>159.88</v>
      </c>
      <c r="C193" s="8">
        <v>33822</v>
      </c>
      <c r="E193" s="14">
        <v>185.84873531006335</v>
      </c>
      <c r="F193" s="15">
        <v>195.25109397007256</v>
      </c>
      <c r="G193" s="109">
        <v>33822</v>
      </c>
      <c r="H193" s="45">
        <f t="shared" si="5"/>
        <v>-0.43085135360419713</v>
      </c>
      <c r="I193" s="45">
        <f t="shared" si="4"/>
        <v>-0.26875994355107674</v>
      </c>
    </row>
    <row r="194" spans="1:9" ht="27.75" customHeight="1" thickBot="1" x14ac:dyDescent="0.25">
      <c r="A194" s="8">
        <v>33827</v>
      </c>
      <c r="B194" s="12">
        <v>159.54</v>
      </c>
      <c r="C194" s="8">
        <v>33827</v>
      </c>
      <c r="E194" s="14">
        <v>185.4535103287935</v>
      </c>
      <c r="F194" s="15">
        <v>195.63341714995528</v>
      </c>
      <c r="G194" s="109">
        <v>33827</v>
      </c>
      <c r="H194" s="45">
        <f t="shared" si="5"/>
        <v>-0.34000000000000341</v>
      </c>
      <c r="I194" s="45">
        <f t="shared" si="4"/>
        <v>-0.21265949462096786</v>
      </c>
    </row>
    <row r="195" spans="1:9" ht="27.75" customHeight="1" thickBot="1" x14ac:dyDescent="0.25">
      <c r="A195" s="8">
        <v>33829</v>
      </c>
      <c r="B195" s="12">
        <v>159.09</v>
      </c>
      <c r="C195" s="8">
        <v>33829</v>
      </c>
      <c r="E195" s="14">
        <v>184.93041844181872</v>
      </c>
      <c r="F195" s="15">
        <v>195.25194290451944</v>
      </c>
      <c r="G195" s="109">
        <v>33829</v>
      </c>
      <c r="H195" s="45">
        <f t="shared" si="5"/>
        <v>-0.44999999999998863</v>
      </c>
      <c r="I195" s="45">
        <f t="shared" si="4"/>
        <v>-0.28206092515982745</v>
      </c>
    </row>
    <row r="196" spans="1:9" ht="27.75" customHeight="1" thickBot="1" x14ac:dyDescent="0.25">
      <c r="A196" s="8">
        <v>33834</v>
      </c>
      <c r="B196" s="12">
        <v>158.88999999999999</v>
      </c>
      <c r="C196" s="8">
        <v>33834</v>
      </c>
      <c r="E196" s="14">
        <v>184.6979331587188</v>
      </c>
      <c r="F196" s="15">
        <v>195.07199067824905</v>
      </c>
      <c r="G196" s="109">
        <v>33834</v>
      </c>
      <c r="H196" s="45">
        <f t="shared" si="5"/>
        <v>-0.20000000000001705</v>
      </c>
      <c r="I196" s="45">
        <f t="shared" si="4"/>
        <v>-0.12571500408574834</v>
      </c>
    </row>
    <row r="197" spans="1:9" ht="27.75" customHeight="1" thickBot="1" x14ac:dyDescent="0.25">
      <c r="A197" s="8">
        <v>33836</v>
      </c>
      <c r="B197" s="12">
        <v>159.37</v>
      </c>
      <c r="C197" s="8">
        <v>33836</v>
      </c>
      <c r="E197" s="14">
        <v>185.2558978381586</v>
      </c>
      <c r="F197" s="15">
        <v>196.45323219211096</v>
      </c>
      <c r="G197" s="109">
        <v>33836</v>
      </c>
      <c r="H197" s="45">
        <f t="shared" si="5"/>
        <v>0.48000000000001819</v>
      </c>
      <c r="I197" s="45">
        <f t="shared" si="4"/>
        <v>0.30209578953994476</v>
      </c>
    </row>
    <row r="198" spans="1:9" ht="27.75" customHeight="1" thickBot="1" x14ac:dyDescent="0.25">
      <c r="A198" s="8">
        <v>33841</v>
      </c>
      <c r="B198" s="12">
        <v>159.72999999999999</v>
      </c>
      <c r="C198" s="8">
        <v>33841</v>
      </c>
      <c r="E198" s="14">
        <v>185.6743713477384</v>
      </c>
      <c r="F198" s="15">
        <v>202.24508852455983</v>
      </c>
      <c r="G198" s="109">
        <v>33841</v>
      </c>
      <c r="H198" s="45">
        <f t="shared" si="5"/>
        <v>0.35999999999998522</v>
      </c>
      <c r="I198" s="45">
        <f t="shared" si="4"/>
        <v>0.22588943966868621</v>
      </c>
    </row>
    <row r="199" spans="1:9" ht="27.75" customHeight="1" thickBot="1" x14ac:dyDescent="0.25">
      <c r="A199" s="8">
        <v>33843</v>
      </c>
      <c r="B199" s="12">
        <v>161.19999999999999</v>
      </c>
      <c r="C199" s="8">
        <v>33843</v>
      </c>
      <c r="E199" s="14">
        <v>187.38313817852267</v>
      </c>
      <c r="F199" s="15">
        <v>203.00916141739327</v>
      </c>
      <c r="G199" s="109">
        <v>33843</v>
      </c>
      <c r="H199" s="45">
        <f t="shared" si="5"/>
        <v>1.4699999999999989</v>
      </c>
      <c r="I199" s="45">
        <f t="shared" ref="I199:I262" si="6">H199/B198*100</f>
        <v>0.92030301133162151</v>
      </c>
    </row>
    <row r="200" spans="1:9" ht="27.75" customHeight="1" thickBot="1" x14ac:dyDescent="0.25">
      <c r="A200" s="8">
        <v>33850</v>
      </c>
      <c r="B200" s="12">
        <v>162.13999999999999</v>
      </c>
      <c r="C200" s="8">
        <v>33850</v>
      </c>
      <c r="E200" s="14">
        <v>188.47581900909225</v>
      </c>
      <c r="F200" s="15">
        <v>206.64247976167735</v>
      </c>
      <c r="G200" s="109">
        <v>33850</v>
      </c>
      <c r="H200" s="45">
        <f t="shared" ref="H200:H263" si="7">B200-B199</f>
        <v>0.93999999999999773</v>
      </c>
      <c r="I200" s="45">
        <f t="shared" si="6"/>
        <v>0.58312655086848497</v>
      </c>
    </row>
    <row r="201" spans="1:9" ht="27.75" customHeight="1" thickBot="1" x14ac:dyDescent="0.25">
      <c r="A201" s="8">
        <v>33855</v>
      </c>
      <c r="B201" s="12">
        <v>163.34</v>
      </c>
      <c r="C201" s="8">
        <v>33855</v>
      </c>
      <c r="E201" s="14">
        <v>189.87073070769171</v>
      </c>
      <c r="F201" s="15">
        <v>207.11733305980937</v>
      </c>
      <c r="G201" s="109">
        <v>33855</v>
      </c>
      <c r="H201" s="45">
        <f t="shared" si="7"/>
        <v>1.2000000000000171</v>
      </c>
      <c r="I201" s="45">
        <f t="shared" si="6"/>
        <v>0.74010114715678865</v>
      </c>
    </row>
    <row r="202" spans="1:9" ht="27.75" customHeight="1" thickBot="1" x14ac:dyDescent="0.25">
      <c r="A202" s="8">
        <v>33857</v>
      </c>
      <c r="B202" s="12">
        <v>165.04</v>
      </c>
      <c r="C202" s="8">
        <v>33857</v>
      </c>
      <c r="E202" s="14">
        <v>191.84685561404086</v>
      </c>
      <c r="F202" s="15">
        <v>207.54473678705673</v>
      </c>
      <c r="G202" s="109">
        <v>33857</v>
      </c>
      <c r="H202" s="45">
        <f t="shared" si="7"/>
        <v>1.6999999999999886</v>
      </c>
      <c r="I202" s="45">
        <f t="shared" si="6"/>
        <v>1.0407738459654639</v>
      </c>
    </row>
    <row r="203" spans="1:9" ht="27.75" customHeight="1" thickBot="1" x14ac:dyDescent="0.25">
      <c r="A203" s="8">
        <v>33862</v>
      </c>
      <c r="B203" s="12">
        <v>167.17</v>
      </c>
      <c r="C203" s="8">
        <v>33862</v>
      </c>
      <c r="E203" s="14">
        <v>195.06126234086952</v>
      </c>
      <c r="F203" s="15">
        <v>202.45365403396724</v>
      </c>
      <c r="G203" s="109">
        <v>33862</v>
      </c>
      <c r="H203" s="45">
        <f t="shared" si="7"/>
        <v>2.1299999999999955</v>
      </c>
      <c r="I203" s="45">
        <f t="shared" si="6"/>
        <v>1.2905962190983977</v>
      </c>
    </row>
    <row r="204" spans="1:9" ht="27.75" customHeight="1" thickBot="1" x14ac:dyDescent="0.25">
      <c r="A204" s="8">
        <v>33864</v>
      </c>
      <c r="B204" s="12">
        <v>170.43</v>
      </c>
      <c r="C204" s="8">
        <v>33864</v>
      </c>
      <c r="E204" s="14">
        <v>198.86517282260209</v>
      </c>
      <c r="F204" s="15">
        <v>202.0266587030699</v>
      </c>
      <c r="G204" s="109">
        <v>33864</v>
      </c>
      <c r="H204" s="45">
        <f t="shared" si="7"/>
        <v>3.2600000000000193</v>
      </c>
      <c r="I204" s="45">
        <f t="shared" si="6"/>
        <v>1.9501106657893279</v>
      </c>
    </row>
    <row r="205" spans="1:9" ht="27.75" customHeight="1" thickBot="1" x14ac:dyDescent="0.25">
      <c r="A205" s="8">
        <v>33869</v>
      </c>
      <c r="B205" s="12">
        <v>174.13</v>
      </c>
      <c r="C205" s="8">
        <v>33869</v>
      </c>
      <c r="E205" s="14">
        <v>203.61922086563547</v>
      </c>
      <c r="F205" s="15">
        <v>205.66012284809742</v>
      </c>
      <c r="G205" s="109">
        <v>33869</v>
      </c>
      <c r="H205" s="45">
        <f t="shared" si="7"/>
        <v>3.6999999999999886</v>
      </c>
      <c r="I205" s="45">
        <f t="shared" si="6"/>
        <v>2.1709792876840868</v>
      </c>
    </row>
    <row r="206" spans="1:9" ht="27.75" customHeight="1" thickBot="1" x14ac:dyDescent="0.25">
      <c r="A206" s="8">
        <v>33871</v>
      </c>
      <c r="B206" s="12">
        <v>177.2</v>
      </c>
      <c r="C206" s="8">
        <v>33871</v>
      </c>
      <c r="E206" s="14">
        <v>207.20913074938613</v>
      </c>
      <c r="F206" s="15">
        <v>208.122646181097</v>
      </c>
      <c r="G206" s="109">
        <v>33871</v>
      </c>
      <c r="H206" s="45">
        <f t="shared" si="7"/>
        <v>3.0699999999999932</v>
      </c>
      <c r="I206" s="45">
        <f t="shared" si="6"/>
        <v>1.7630505943835029</v>
      </c>
    </row>
    <row r="207" spans="1:9" ht="27.75" customHeight="1" thickBot="1" x14ac:dyDescent="0.25">
      <c r="A207" s="8">
        <v>33876</v>
      </c>
      <c r="B207" s="12">
        <v>181.28</v>
      </c>
      <c r="C207" s="8">
        <v>33876</v>
      </c>
      <c r="E207" s="14">
        <v>211.98008590433813</v>
      </c>
      <c r="F207" s="15">
        <v>219.03029777942646</v>
      </c>
      <c r="G207" s="109">
        <v>33876</v>
      </c>
      <c r="H207" s="45">
        <f t="shared" si="7"/>
        <v>4.0800000000000125</v>
      </c>
      <c r="I207" s="45">
        <f t="shared" si="6"/>
        <v>2.3024830699774337</v>
      </c>
    </row>
    <row r="208" spans="1:9" ht="27.75" customHeight="1" thickBot="1" x14ac:dyDescent="0.25">
      <c r="A208" s="8">
        <v>33878</v>
      </c>
      <c r="B208" s="12">
        <v>181.21</v>
      </c>
      <c r="C208" s="8">
        <v>33878</v>
      </c>
      <c r="E208" s="14">
        <v>211.89823128158159</v>
      </c>
      <c r="F208" s="15">
        <v>223.27503155348626</v>
      </c>
      <c r="G208" s="109">
        <v>33878</v>
      </c>
      <c r="H208" s="45">
        <f t="shared" si="7"/>
        <v>-6.9999999999993179E-2</v>
      </c>
      <c r="I208" s="45">
        <f t="shared" si="6"/>
        <v>-3.8614298323032419E-2</v>
      </c>
    </row>
    <row r="209" spans="1:9" ht="27.75" customHeight="1" thickBot="1" x14ac:dyDescent="0.25">
      <c r="A209" s="8">
        <v>33883</v>
      </c>
      <c r="B209" s="12">
        <v>182.8</v>
      </c>
      <c r="C209" s="8">
        <v>33883</v>
      </c>
      <c r="E209" s="14">
        <v>213.75750056990844</v>
      </c>
      <c r="F209" s="15">
        <v>224.30197643408047</v>
      </c>
      <c r="G209" s="109">
        <v>33883</v>
      </c>
      <c r="H209" s="45">
        <f t="shared" si="7"/>
        <v>1.5900000000000034</v>
      </c>
      <c r="I209" s="45">
        <f t="shared" si="6"/>
        <v>0.87743502014237806</v>
      </c>
    </row>
    <row r="210" spans="1:9" ht="27.75" customHeight="1" thickBot="1" x14ac:dyDescent="0.25">
      <c r="A210" s="8">
        <v>33885</v>
      </c>
      <c r="B210" s="12">
        <v>183.71</v>
      </c>
      <c r="C210" s="8">
        <v>33885</v>
      </c>
      <c r="E210" s="14">
        <v>214.82161066574329</v>
      </c>
      <c r="F210" s="15">
        <v>223.0217751727304</v>
      </c>
      <c r="G210" s="109">
        <v>33885</v>
      </c>
      <c r="H210" s="45">
        <f t="shared" si="7"/>
        <v>0.90999999999999659</v>
      </c>
      <c r="I210" s="45">
        <f t="shared" si="6"/>
        <v>0.49781181619255827</v>
      </c>
    </row>
    <row r="211" spans="1:9" ht="27.75" customHeight="1" thickBot="1" x14ac:dyDescent="0.25">
      <c r="A211" s="8">
        <v>33890</v>
      </c>
      <c r="B211" s="12">
        <v>185.3</v>
      </c>
      <c r="C211" s="8">
        <v>33890</v>
      </c>
      <c r="E211" s="14">
        <v>216.68087995407018</v>
      </c>
      <c r="F211" s="15">
        <v>219.72799850844936</v>
      </c>
      <c r="G211" s="109">
        <v>33890</v>
      </c>
      <c r="H211" s="45">
        <f t="shared" si="7"/>
        <v>1.5900000000000034</v>
      </c>
      <c r="I211" s="45">
        <f t="shared" si="6"/>
        <v>0.8654945294213725</v>
      </c>
    </row>
    <row r="212" spans="1:9" ht="27.75" customHeight="1" thickBot="1" x14ac:dyDescent="0.25">
      <c r="A212" s="8">
        <v>33892</v>
      </c>
      <c r="B212" s="12">
        <v>185.01</v>
      </c>
      <c r="C212" s="8">
        <v>33892</v>
      </c>
      <c r="E212" s="14">
        <v>216.34176794550737</v>
      </c>
      <c r="F212" s="15">
        <v>221.45553116516083</v>
      </c>
      <c r="G212" s="109">
        <v>33892</v>
      </c>
      <c r="H212" s="45">
        <f t="shared" si="7"/>
        <v>-0.29000000000002046</v>
      </c>
      <c r="I212" s="45">
        <f t="shared" si="6"/>
        <v>-0.15650296815975198</v>
      </c>
    </row>
    <row r="213" spans="1:9" ht="27.75" customHeight="1" thickBot="1" x14ac:dyDescent="0.25">
      <c r="A213" s="8">
        <v>33897</v>
      </c>
      <c r="B213" s="12">
        <v>186.38</v>
      </c>
      <c r="C213" s="8">
        <v>33897</v>
      </c>
      <c r="E213" s="14">
        <v>217.94377984802802</v>
      </c>
      <c r="F213" s="15">
        <v>220.05756434009888</v>
      </c>
      <c r="G213" s="109">
        <v>33897</v>
      </c>
      <c r="H213" s="45">
        <f t="shared" si="7"/>
        <v>1.3700000000000045</v>
      </c>
      <c r="I213" s="45">
        <f t="shared" si="6"/>
        <v>0.74050051348575996</v>
      </c>
    </row>
    <row r="214" spans="1:9" ht="27.75" customHeight="1" thickBot="1" x14ac:dyDescent="0.25">
      <c r="A214" s="8">
        <v>33899</v>
      </c>
      <c r="B214" s="12">
        <v>187.57</v>
      </c>
      <c r="C214" s="8">
        <v>33899</v>
      </c>
      <c r="E214" s="14">
        <v>219.33530843488901</v>
      </c>
      <c r="F214" s="15">
        <v>218.87583625953496</v>
      </c>
      <c r="G214" s="109">
        <v>33899</v>
      </c>
      <c r="H214" s="45">
        <f t="shared" si="7"/>
        <v>1.1899999999999977</v>
      </c>
      <c r="I214" s="45">
        <f t="shared" si="6"/>
        <v>0.6384805236613359</v>
      </c>
    </row>
    <row r="215" spans="1:9" ht="27.75" customHeight="1" thickBot="1" x14ac:dyDescent="0.25">
      <c r="A215" s="8">
        <v>33904</v>
      </c>
      <c r="B215" s="12">
        <v>188.02</v>
      </c>
      <c r="C215" s="8">
        <v>33904</v>
      </c>
      <c r="E215" s="14">
        <v>219.86151672403813</v>
      </c>
      <c r="F215" s="15">
        <v>216.35199016600177</v>
      </c>
      <c r="G215" s="109">
        <v>33904</v>
      </c>
      <c r="H215" s="45">
        <f t="shared" si="7"/>
        <v>0.45000000000001705</v>
      </c>
      <c r="I215" s="45">
        <f t="shared" si="6"/>
        <v>0.23991043343819218</v>
      </c>
    </row>
    <row r="216" spans="1:9" ht="27.75" customHeight="1" thickBot="1" x14ac:dyDescent="0.25">
      <c r="A216" s="8">
        <v>33906</v>
      </c>
      <c r="B216" s="12">
        <v>189.09</v>
      </c>
      <c r="C216" s="8">
        <v>33906</v>
      </c>
      <c r="E216" s="14">
        <v>221.11272310045936</v>
      </c>
      <c r="F216" s="15">
        <v>216.70149670444019</v>
      </c>
      <c r="G216" s="109">
        <v>33906</v>
      </c>
      <c r="H216" s="45">
        <f t="shared" si="7"/>
        <v>1.0699999999999932</v>
      </c>
      <c r="I216" s="45">
        <f t="shared" si="6"/>
        <v>0.56908839485160789</v>
      </c>
    </row>
    <row r="217" spans="1:9" ht="27.75" customHeight="1" thickBot="1" x14ac:dyDescent="0.25">
      <c r="A217" s="8">
        <v>33911</v>
      </c>
      <c r="B217" s="12">
        <v>189.93</v>
      </c>
      <c r="C217" s="8">
        <v>33911</v>
      </c>
      <c r="E217" s="14">
        <v>222.09497857353773</v>
      </c>
      <c r="F217" s="15">
        <v>214.17907264437846</v>
      </c>
      <c r="G217" s="109">
        <v>33911</v>
      </c>
      <c r="H217" s="45">
        <f t="shared" si="7"/>
        <v>0.84000000000000341</v>
      </c>
      <c r="I217" s="45">
        <f t="shared" si="6"/>
        <v>0.44423290496589107</v>
      </c>
    </row>
    <row r="218" spans="1:9" ht="27.75" customHeight="1" thickBot="1" x14ac:dyDescent="0.25">
      <c r="A218" s="8">
        <v>33913</v>
      </c>
      <c r="B218" s="12">
        <v>190.34</v>
      </c>
      <c r="C218" s="8">
        <v>33913</v>
      </c>
      <c r="E218" s="14">
        <v>222.57441279254024</v>
      </c>
      <c r="F218" s="15">
        <v>214.44408979521529</v>
      </c>
      <c r="G218" s="109">
        <v>33913</v>
      </c>
      <c r="H218" s="45">
        <f t="shared" si="7"/>
        <v>0.40999999999999659</v>
      </c>
      <c r="I218" s="45">
        <f t="shared" si="6"/>
        <v>0.21586900437002926</v>
      </c>
    </row>
    <row r="219" spans="1:9" ht="27.75" customHeight="1" thickBot="1" x14ac:dyDescent="0.25">
      <c r="A219" s="8">
        <v>33918</v>
      </c>
      <c r="B219" s="12">
        <v>191.12</v>
      </c>
      <c r="C219" s="8">
        <v>33918</v>
      </c>
      <c r="E219" s="14">
        <v>223.48650716039873</v>
      </c>
      <c r="F219" s="15">
        <v>212.93459558527593</v>
      </c>
      <c r="G219" s="109">
        <v>33918</v>
      </c>
      <c r="H219" s="45">
        <f t="shared" si="7"/>
        <v>0.78000000000000114</v>
      </c>
      <c r="I219" s="45">
        <f t="shared" si="6"/>
        <v>0.4097930019964281</v>
      </c>
    </row>
    <row r="220" spans="1:9" ht="27.75" customHeight="1" thickBot="1" x14ac:dyDescent="0.25">
      <c r="A220" s="8">
        <v>33920</v>
      </c>
      <c r="B220" s="12">
        <v>191.49</v>
      </c>
      <c r="C220" s="8">
        <v>33920</v>
      </c>
      <c r="E220" s="14">
        <v>223.91916730925468</v>
      </c>
      <c r="F220" s="15">
        <v>213.01115341007466</v>
      </c>
      <c r="G220" s="109">
        <v>33920</v>
      </c>
      <c r="H220" s="45">
        <f t="shared" si="7"/>
        <v>0.37000000000000455</v>
      </c>
      <c r="I220" s="45">
        <f t="shared" si="6"/>
        <v>0.1935956467141087</v>
      </c>
    </row>
    <row r="221" spans="1:9" ht="27.75" customHeight="1" thickBot="1" x14ac:dyDescent="0.25">
      <c r="A221" s="8">
        <v>33925</v>
      </c>
      <c r="B221" s="12">
        <v>190.07</v>
      </c>
      <c r="C221" s="8">
        <v>33925</v>
      </c>
      <c r="E221" s="14">
        <v>222.25868781905078</v>
      </c>
      <c r="F221" s="15">
        <v>210.76832795532829</v>
      </c>
      <c r="G221" s="109">
        <v>33925</v>
      </c>
      <c r="H221" s="45">
        <f t="shared" si="7"/>
        <v>-1.4200000000000159</v>
      </c>
      <c r="I221" s="45">
        <f t="shared" si="6"/>
        <v>-0.74155308371195139</v>
      </c>
    </row>
    <row r="222" spans="1:9" ht="27.75" customHeight="1" thickBot="1" x14ac:dyDescent="0.25">
      <c r="A222" s="8">
        <v>33927</v>
      </c>
      <c r="B222" s="12">
        <v>189.6</v>
      </c>
      <c r="C222" s="8">
        <v>33927</v>
      </c>
      <c r="E222" s="14">
        <v>221.70909249482835</v>
      </c>
      <c r="F222" s="15">
        <v>210.24714568490688</v>
      </c>
      <c r="G222" s="109">
        <v>33927</v>
      </c>
      <c r="H222" s="45">
        <f t="shared" si="7"/>
        <v>-0.46999999999999886</v>
      </c>
      <c r="I222" s="45">
        <f t="shared" si="6"/>
        <v>-0.24727731888251639</v>
      </c>
    </row>
    <row r="223" spans="1:9" ht="27.75" customHeight="1" thickBot="1" x14ac:dyDescent="0.25">
      <c r="A223" s="8">
        <v>33932</v>
      </c>
      <c r="B223" s="12">
        <v>189.41</v>
      </c>
      <c r="C223" s="8">
        <v>33932</v>
      </c>
      <c r="E223" s="14">
        <v>221.48691566163205</v>
      </c>
      <c r="F223" s="15">
        <v>207.29782770902924</v>
      </c>
      <c r="G223" s="109">
        <v>33932</v>
      </c>
      <c r="H223" s="45">
        <f t="shared" si="7"/>
        <v>-0.18999999999999773</v>
      </c>
      <c r="I223" s="45">
        <f t="shared" si="6"/>
        <v>-0.10021097046413383</v>
      </c>
    </row>
    <row r="224" spans="1:9" ht="27.75" customHeight="1" thickBot="1" x14ac:dyDescent="0.25">
      <c r="A224" s="8">
        <v>33934</v>
      </c>
      <c r="B224" s="12">
        <v>188.48</v>
      </c>
      <c r="C224" s="8">
        <v>33934</v>
      </c>
      <c r="E224" s="14">
        <v>220.39941853072386</v>
      </c>
      <c r="F224" s="15">
        <v>207.88904712006348</v>
      </c>
      <c r="G224" s="109">
        <v>33934</v>
      </c>
      <c r="H224" s="45">
        <f t="shared" si="7"/>
        <v>-0.93000000000000682</v>
      </c>
      <c r="I224" s="45">
        <f t="shared" si="6"/>
        <v>-0.49099836333879254</v>
      </c>
    </row>
    <row r="225" spans="1:9" ht="27.75" customHeight="1" thickBot="1" x14ac:dyDescent="0.25">
      <c r="A225" s="8">
        <v>33939</v>
      </c>
      <c r="B225" s="12">
        <v>187.53</v>
      </c>
      <c r="C225" s="8">
        <v>33939</v>
      </c>
      <c r="E225" s="14">
        <v>219.28853436474239</v>
      </c>
      <c r="F225" s="15">
        <v>205.44822457916143</v>
      </c>
      <c r="G225" s="109">
        <v>33939</v>
      </c>
      <c r="H225" s="45">
        <f t="shared" si="7"/>
        <v>-0.94999999999998863</v>
      </c>
      <c r="I225" s="45">
        <f t="shared" si="6"/>
        <v>-0.50403225806451013</v>
      </c>
    </row>
    <row r="226" spans="1:9" ht="27.75" customHeight="1" thickBot="1" x14ac:dyDescent="0.25">
      <c r="A226" s="8">
        <v>33941</v>
      </c>
      <c r="B226" s="12">
        <v>187.92</v>
      </c>
      <c r="C226" s="8">
        <v>33941</v>
      </c>
      <c r="E226" s="14">
        <v>219.74458154867162</v>
      </c>
      <c r="F226" s="15">
        <v>208.34649107027246</v>
      </c>
      <c r="G226" s="109">
        <v>33941</v>
      </c>
      <c r="H226" s="45">
        <f t="shared" si="7"/>
        <v>0.38999999999998636</v>
      </c>
      <c r="I226" s="45">
        <f t="shared" si="6"/>
        <v>0.20796672532394089</v>
      </c>
    </row>
    <row r="227" spans="1:9" ht="27.75" customHeight="1" thickBot="1" x14ac:dyDescent="0.25">
      <c r="A227" s="8">
        <v>33946</v>
      </c>
      <c r="B227" s="12">
        <v>187.9</v>
      </c>
      <c r="C227" s="8">
        <v>33946</v>
      </c>
      <c r="E227" s="14">
        <v>220.05466475758249</v>
      </c>
      <c r="F227" s="15">
        <v>208.65307497371347</v>
      </c>
      <c r="G227" s="109">
        <v>33946</v>
      </c>
      <c r="H227" s="45">
        <f t="shared" si="7"/>
        <v>-1.999999999998181E-2</v>
      </c>
      <c r="I227" s="45">
        <f t="shared" si="6"/>
        <v>-1.0642826734771078E-2</v>
      </c>
    </row>
    <row r="228" spans="1:9" ht="27.75" customHeight="1" thickBot="1" x14ac:dyDescent="0.25">
      <c r="A228" s="8">
        <v>33948</v>
      </c>
      <c r="B228" s="12">
        <v>187.38</v>
      </c>
      <c r="C228" s="8">
        <v>33948</v>
      </c>
      <c r="E228" s="14">
        <v>219.44567899029167</v>
      </c>
      <c r="F228" s="15">
        <v>207.22569073871475</v>
      </c>
      <c r="G228" s="109">
        <v>33948</v>
      </c>
      <c r="H228" s="45">
        <f t="shared" si="7"/>
        <v>-0.52000000000001023</v>
      </c>
      <c r="I228" s="45">
        <f t="shared" si="6"/>
        <v>-0.27674294837680163</v>
      </c>
    </row>
    <row r="229" spans="1:9" ht="27.75" customHeight="1" thickBot="1" x14ac:dyDescent="0.25">
      <c r="A229" s="8">
        <v>33953</v>
      </c>
      <c r="B229" s="12">
        <v>186.9</v>
      </c>
      <c r="C229" s="8">
        <v>33953</v>
      </c>
      <c r="E229" s="14">
        <v>219.40870110926406</v>
      </c>
      <c r="F229" s="15">
        <v>207.45247091529109</v>
      </c>
      <c r="G229" s="109">
        <v>33953</v>
      </c>
      <c r="H229" s="45">
        <f t="shared" si="7"/>
        <v>-0.47999999999998977</v>
      </c>
      <c r="I229" s="45">
        <f t="shared" si="6"/>
        <v>-0.25616394492474642</v>
      </c>
    </row>
    <row r="230" spans="1:9" ht="27.75" customHeight="1" thickBot="1" x14ac:dyDescent="0.25">
      <c r="A230" s="8">
        <v>33955</v>
      </c>
      <c r="B230" s="12">
        <v>184.51</v>
      </c>
      <c r="C230" s="8">
        <v>33955</v>
      </c>
      <c r="E230" s="14">
        <v>218.8141246106689</v>
      </c>
      <c r="F230" s="15">
        <v>208.07924740667318</v>
      </c>
      <c r="G230" s="109">
        <v>33955</v>
      </c>
      <c r="H230" s="45">
        <f t="shared" si="7"/>
        <v>-2.3900000000000148</v>
      </c>
      <c r="I230" s="45">
        <f t="shared" si="6"/>
        <v>-1.2787586944890394</v>
      </c>
    </row>
    <row r="231" spans="1:9" ht="27.75" customHeight="1" thickBot="1" x14ac:dyDescent="0.25">
      <c r="A231" s="8">
        <v>33960</v>
      </c>
      <c r="B231" s="12">
        <v>183.18</v>
      </c>
      <c r="C231" s="8">
        <v>33960</v>
      </c>
      <c r="E231" s="14">
        <v>217.41391072906976</v>
      </c>
      <c r="F231" s="15">
        <v>204.53301476127922</v>
      </c>
      <c r="G231" s="109">
        <v>33960</v>
      </c>
      <c r="H231" s="45">
        <f t="shared" si="7"/>
        <v>-1.3299999999999841</v>
      </c>
      <c r="I231" s="45">
        <f t="shared" si="6"/>
        <v>-0.72082813939623003</v>
      </c>
    </row>
    <row r="232" spans="1:9" ht="27.75" customHeight="1" thickBot="1" x14ac:dyDescent="0.25">
      <c r="A232" s="8">
        <v>33981</v>
      </c>
      <c r="B232" s="12">
        <v>186.06</v>
      </c>
      <c r="C232" s="8">
        <v>33981</v>
      </c>
      <c r="E232" s="14">
        <v>221.61776961068347</v>
      </c>
      <c r="F232" s="15">
        <v>202.71333284533597</v>
      </c>
      <c r="G232" s="109">
        <v>33981</v>
      </c>
      <c r="H232" s="45">
        <f t="shared" si="7"/>
        <v>2.8799999999999955</v>
      </c>
      <c r="I232" s="45">
        <f t="shared" si="6"/>
        <v>1.5722240419259719</v>
      </c>
    </row>
    <row r="233" spans="1:9" ht="27.75" customHeight="1" thickBot="1" x14ac:dyDescent="0.25">
      <c r="A233" s="8">
        <f>+A232+2</f>
        <v>33983</v>
      </c>
      <c r="B233" s="12">
        <v>189.17</v>
      </c>
      <c r="C233" s="8">
        <f>+C232+2</f>
        <v>33983</v>
      </c>
      <c r="E233" s="14">
        <v>225.32211908660105</v>
      </c>
      <c r="F233" s="15">
        <v>205.25373541411415</v>
      </c>
      <c r="G233" s="109">
        <f>+G232+2</f>
        <v>33983</v>
      </c>
      <c r="H233" s="45">
        <f t="shared" si="7"/>
        <v>3.1099999999999852</v>
      </c>
      <c r="I233" s="45">
        <f t="shared" si="6"/>
        <v>1.671503815973334</v>
      </c>
    </row>
    <row r="234" spans="1:9" ht="27.75" customHeight="1" thickBot="1" x14ac:dyDescent="0.25">
      <c r="A234" s="8">
        <f>+A233+7</f>
        <v>33990</v>
      </c>
      <c r="B234" s="12">
        <v>192.92</v>
      </c>
      <c r="C234" s="8">
        <f>+C233+7</f>
        <v>33990</v>
      </c>
      <c r="E234" s="14">
        <v>229.78877842251453</v>
      </c>
      <c r="F234" s="15">
        <v>212.1874763159027</v>
      </c>
      <c r="G234" s="109">
        <f>+G233+7</f>
        <v>33990</v>
      </c>
      <c r="H234" s="45">
        <f t="shared" si="7"/>
        <v>3.75</v>
      </c>
      <c r="I234" s="45">
        <f t="shared" si="6"/>
        <v>1.9823439234550937</v>
      </c>
    </row>
    <row r="235" spans="1:9" ht="27.75" customHeight="1" thickBot="1" x14ac:dyDescent="0.25">
      <c r="A235" s="8">
        <f>+A234+5</f>
        <v>33995</v>
      </c>
      <c r="B235" s="12">
        <v>195.14</v>
      </c>
      <c r="C235" s="8">
        <f>+C234+5</f>
        <v>33995</v>
      </c>
      <c r="E235" s="14">
        <v>232.43304074937532</v>
      </c>
      <c r="F235" s="15">
        <v>218.04901835532488</v>
      </c>
      <c r="G235" s="109">
        <f>+G234+5</f>
        <v>33995</v>
      </c>
      <c r="H235" s="45">
        <f t="shared" si="7"/>
        <v>2.2199999999999989</v>
      </c>
      <c r="I235" s="45">
        <f t="shared" si="6"/>
        <v>1.1507360563964333</v>
      </c>
    </row>
    <row r="236" spans="1:9" ht="27.75" customHeight="1" thickBot="1" x14ac:dyDescent="0.25">
      <c r="A236" s="8">
        <f>+A235+2</f>
        <v>33997</v>
      </c>
      <c r="B236" s="12">
        <v>197.14</v>
      </c>
      <c r="C236" s="8">
        <f>+C235+2</f>
        <v>33997</v>
      </c>
      <c r="E236" s="14">
        <v>234.81525906186252</v>
      </c>
      <c r="F236" s="15">
        <v>218.73049730104751</v>
      </c>
      <c r="G236" s="109">
        <f>+G235+2</f>
        <v>33997</v>
      </c>
      <c r="H236" s="45">
        <f t="shared" si="7"/>
        <v>2</v>
      </c>
      <c r="I236" s="45">
        <f t="shared" si="6"/>
        <v>1.0249051962693452</v>
      </c>
    </row>
    <row r="237" spans="1:9" ht="27.75" customHeight="1" thickBot="1" x14ac:dyDescent="0.25">
      <c r="A237" s="8">
        <f>+A236+5</f>
        <v>34002</v>
      </c>
      <c r="B237" s="12">
        <v>199</v>
      </c>
      <c r="C237" s="8">
        <f>+C236+5</f>
        <v>34002</v>
      </c>
      <c r="E237" s="14">
        <v>237.0307220924756</v>
      </c>
      <c r="F237" s="15">
        <v>214.7497522502286</v>
      </c>
      <c r="G237" s="109">
        <f>+G236+5</f>
        <v>34002</v>
      </c>
      <c r="H237" s="45">
        <f t="shared" si="7"/>
        <v>1.8600000000000136</v>
      </c>
      <c r="I237" s="45">
        <f t="shared" si="6"/>
        <v>0.94349193466572667</v>
      </c>
    </row>
    <row r="238" spans="1:9" ht="27.75" customHeight="1" thickBot="1" x14ac:dyDescent="0.25">
      <c r="A238" s="8">
        <f>+A237+2</f>
        <v>34004</v>
      </c>
      <c r="B238" s="12">
        <v>198.09</v>
      </c>
      <c r="C238" s="8">
        <f>+C237+2</f>
        <v>34004</v>
      </c>
      <c r="E238" s="14">
        <v>235.94681276029394</v>
      </c>
      <c r="F238" s="15">
        <v>212.27516148296348</v>
      </c>
      <c r="G238" s="109">
        <f>+G237+2</f>
        <v>34004</v>
      </c>
      <c r="H238" s="45">
        <f t="shared" si="7"/>
        <v>-0.90999999999999659</v>
      </c>
      <c r="I238" s="45">
        <f t="shared" si="6"/>
        <v>-0.45728643216080234</v>
      </c>
    </row>
    <row r="239" spans="1:9" ht="27.75" customHeight="1" thickBot="1" x14ac:dyDescent="0.25">
      <c r="A239" s="8">
        <f>+A238+5</f>
        <v>34009</v>
      </c>
      <c r="B239" s="12">
        <v>198.15</v>
      </c>
      <c r="C239" s="8">
        <f>+C238+5</f>
        <v>34009</v>
      </c>
      <c r="E239" s="14">
        <v>236.01827930966854</v>
      </c>
      <c r="F239" s="15">
        <v>211.84237471439934</v>
      </c>
      <c r="G239" s="109">
        <f>+G238+5</f>
        <v>34009</v>
      </c>
      <c r="H239" s="45">
        <f t="shared" si="7"/>
        <v>6.0000000000002274E-2</v>
      </c>
      <c r="I239" s="45">
        <f t="shared" si="6"/>
        <v>3.0289262456460336E-2</v>
      </c>
    </row>
    <row r="240" spans="1:9" ht="27.75" customHeight="1" thickBot="1" x14ac:dyDescent="0.25">
      <c r="A240" s="8">
        <f>+A239+2</f>
        <v>34011</v>
      </c>
      <c r="B240" s="12">
        <v>197.87</v>
      </c>
      <c r="C240" s="8">
        <f>+C239+2</f>
        <v>34011</v>
      </c>
      <c r="E240" s="14">
        <v>235.68476874592034</v>
      </c>
      <c r="F240" s="15">
        <v>211.61552231470574</v>
      </c>
      <c r="G240" s="109">
        <f>+G239+2</f>
        <v>34011</v>
      </c>
      <c r="H240" s="45">
        <f t="shared" si="7"/>
        <v>-0.28000000000000114</v>
      </c>
      <c r="I240" s="45">
        <f t="shared" si="6"/>
        <v>-0.141307090587939</v>
      </c>
    </row>
    <row r="241" spans="1:9" ht="27.75" customHeight="1" thickBot="1" x14ac:dyDescent="0.25">
      <c r="A241" s="8">
        <f>+A240+5</f>
        <v>34016</v>
      </c>
      <c r="B241" s="12">
        <v>200.67</v>
      </c>
      <c r="C241" s="8">
        <f>+C240+5</f>
        <v>34016</v>
      </c>
      <c r="E241" s="14">
        <v>239.3490563826316</v>
      </c>
      <c r="F241" s="15">
        <v>213.83082327432192</v>
      </c>
      <c r="G241" s="109">
        <f>+G240+5</f>
        <v>34016</v>
      </c>
      <c r="H241" s="45">
        <f t="shared" si="7"/>
        <v>2.7999999999999829</v>
      </c>
      <c r="I241" s="45">
        <f t="shared" si="6"/>
        <v>1.4150705008338722</v>
      </c>
    </row>
    <row r="242" spans="1:9" ht="27.75" customHeight="1" thickBot="1" x14ac:dyDescent="0.25">
      <c r="A242" s="8">
        <f>+A241+2</f>
        <v>34018</v>
      </c>
      <c r="B242" s="12">
        <v>201.55</v>
      </c>
      <c r="C242" s="8">
        <f>+C241+2</f>
        <v>34018</v>
      </c>
      <c r="E242" s="14">
        <v>240.39867600498036</v>
      </c>
      <c r="F242" s="15">
        <v>217.65058957543579</v>
      </c>
      <c r="G242" s="109">
        <f>+G241+2</f>
        <v>34018</v>
      </c>
      <c r="H242" s="45">
        <f t="shared" si="7"/>
        <v>0.88000000000002387</v>
      </c>
      <c r="I242" s="45">
        <f t="shared" si="6"/>
        <v>0.43853092141327743</v>
      </c>
    </row>
    <row r="243" spans="1:9" ht="27.75" customHeight="1" thickBot="1" x14ac:dyDescent="0.25">
      <c r="A243" s="8">
        <f>+A242+5</f>
        <v>34023</v>
      </c>
      <c r="B243" s="12">
        <v>204.73</v>
      </c>
      <c r="C243" s="8">
        <f>+C242+5</f>
        <v>34023</v>
      </c>
      <c r="E243" s="14">
        <v>244.19161964028586</v>
      </c>
      <c r="F243" s="15">
        <v>220.42447664342771</v>
      </c>
      <c r="G243" s="109">
        <f>+G242+5</f>
        <v>34023</v>
      </c>
      <c r="H243" s="45">
        <f t="shared" si="7"/>
        <v>3.1799999999999784</v>
      </c>
      <c r="I243" s="45">
        <f t="shared" si="6"/>
        <v>1.5777722649466526</v>
      </c>
    </row>
    <row r="244" spans="1:9" ht="27.75" customHeight="1" thickBot="1" x14ac:dyDescent="0.25">
      <c r="A244" s="8">
        <f>+A243+2</f>
        <v>34025</v>
      </c>
      <c r="B244" s="12">
        <v>207.12</v>
      </c>
      <c r="C244" s="8">
        <f>+C243+2</f>
        <v>34025</v>
      </c>
      <c r="E244" s="14">
        <v>248.18240658106842</v>
      </c>
      <c r="F244" s="15">
        <v>224.77544687759377</v>
      </c>
      <c r="G244" s="109">
        <f>+G243+2</f>
        <v>34025</v>
      </c>
      <c r="H244" s="45">
        <f t="shared" si="7"/>
        <v>2.3900000000000148</v>
      </c>
      <c r="I244" s="45">
        <f t="shared" si="6"/>
        <v>1.1673911981634419</v>
      </c>
    </row>
    <row r="245" spans="1:9" ht="27.75" customHeight="1" thickBot="1" x14ac:dyDescent="0.25">
      <c r="A245" s="8">
        <f>+A244+5</f>
        <v>34030</v>
      </c>
      <c r="B245" s="12">
        <v>210.1</v>
      </c>
      <c r="C245" s="8">
        <f>+C244+5</f>
        <v>34030</v>
      </c>
      <c r="E245" s="14">
        <v>251.75320404925876</v>
      </c>
      <c r="F245" s="15">
        <v>225.84947598324189</v>
      </c>
      <c r="G245" s="109">
        <f>+G244+5</f>
        <v>34030</v>
      </c>
      <c r="H245" s="45">
        <f t="shared" si="7"/>
        <v>2.9799999999999898</v>
      </c>
      <c r="I245" s="45">
        <f t="shared" si="6"/>
        <v>1.4387794515256807</v>
      </c>
    </row>
    <row r="246" spans="1:9" ht="27.75" customHeight="1" thickBot="1" x14ac:dyDescent="0.25">
      <c r="A246" s="8">
        <f>+A245+2</f>
        <v>34032</v>
      </c>
      <c r="B246" s="12">
        <v>217.94</v>
      </c>
      <c r="C246" s="8">
        <f>+C245+2</f>
        <v>34032</v>
      </c>
      <c r="E246" s="14">
        <v>261.14751685147763</v>
      </c>
      <c r="F246" s="15">
        <v>234.79975777311986</v>
      </c>
      <c r="G246" s="109">
        <f>+G245+2</f>
        <v>34032</v>
      </c>
      <c r="H246" s="45">
        <f t="shared" si="7"/>
        <v>7.8400000000000034</v>
      </c>
      <c r="I246" s="45">
        <f t="shared" si="6"/>
        <v>3.7315564017134712</v>
      </c>
    </row>
    <row r="247" spans="1:9" ht="27.75" customHeight="1" thickBot="1" x14ac:dyDescent="0.25">
      <c r="A247" s="8">
        <f>+A246+5</f>
        <v>34037</v>
      </c>
      <c r="B247" s="12">
        <v>221.53</v>
      </c>
      <c r="C247" s="8">
        <f>+C246+5</f>
        <v>34037</v>
      </c>
      <c r="E247" s="14">
        <v>265.44924937188142</v>
      </c>
      <c r="F247" s="15">
        <v>237.06750369991911</v>
      </c>
      <c r="G247" s="109">
        <f>+G246+5</f>
        <v>34037</v>
      </c>
      <c r="H247" s="45">
        <f t="shared" si="7"/>
        <v>3.5900000000000034</v>
      </c>
      <c r="I247" s="45">
        <f t="shared" si="6"/>
        <v>1.6472423602826483</v>
      </c>
    </row>
    <row r="248" spans="1:9" ht="27.75" customHeight="1" thickBot="1" x14ac:dyDescent="0.25">
      <c r="A248" s="8">
        <f>+A247+2</f>
        <v>34039</v>
      </c>
      <c r="B248" s="12">
        <v>225.54</v>
      </c>
      <c r="C248" s="8">
        <f>+C247+2</f>
        <v>34039</v>
      </c>
      <c r="E248" s="14">
        <v>270.25424864954692</v>
      </c>
      <c r="F248" s="15">
        <v>240.55244826288873</v>
      </c>
      <c r="G248" s="109">
        <f>+G247+2</f>
        <v>34039</v>
      </c>
      <c r="H248" s="45">
        <f t="shared" si="7"/>
        <v>4.0099999999999909</v>
      </c>
      <c r="I248" s="45">
        <f t="shared" si="6"/>
        <v>1.8101385816819353</v>
      </c>
    </row>
    <row r="249" spans="1:9" ht="27.75" customHeight="1" thickBot="1" x14ac:dyDescent="0.25">
      <c r="A249" s="8">
        <f>+A248+5</f>
        <v>34044</v>
      </c>
      <c r="B249" s="12">
        <v>228.78</v>
      </c>
      <c r="C249" s="8">
        <f>+C248+5</f>
        <v>34044</v>
      </c>
      <c r="E249" s="14">
        <v>274.49465351707209</v>
      </c>
      <c r="F249" s="15">
        <v>244.32681916586679</v>
      </c>
      <c r="G249" s="109">
        <f>+G248+5</f>
        <v>34044</v>
      </c>
      <c r="H249" s="45">
        <f t="shared" si="7"/>
        <v>3.2400000000000091</v>
      </c>
      <c r="I249" s="45">
        <f t="shared" si="6"/>
        <v>1.4365522745411055</v>
      </c>
    </row>
    <row r="250" spans="1:9" ht="27.75" customHeight="1" thickBot="1" x14ac:dyDescent="0.25">
      <c r="A250" s="8">
        <f>+A249+2</f>
        <v>34046</v>
      </c>
      <c r="B250" s="12">
        <v>228.29</v>
      </c>
      <c r="C250" s="8">
        <f>+C249+2</f>
        <v>34046</v>
      </c>
      <c r="E250" s="14">
        <v>273.90674207278778</v>
      </c>
      <c r="F250" s="15">
        <v>243.51396818144013</v>
      </c>
      <c r="G250" s="109">
        <f>+G249+2</f>
        <v>34046</v>
      </c>
      <c r="H250" s="45">
        <f t="shared" si="7"/>
        <v>-0.49000000000000909</v>
      </c>
      <c r="I250" s="45">
        <f t="shared" si="6"/>
        <v>-0.2141795611504542</v>
      </c>
    </row>
    <row r="251" spans="1:9" ht="27.75" customHeight="1" thickBot="1" x14ac:dyDescent="0.25">
      <c r="A251" s="8">
        <f>+A250+5</f>
        <v>34051</v>
      </c>
      <c r="B251" s="12">
        <v>229.78</v>
      </c>
      <c r="C251" s="8">
        <f>+C250+5</f>
        <v>34051</v>
      </c>
      <c r="E251" s="14">
        <v>275.86730391447782</v>
      </c>
      <c r="F251" s="15">
        <v>248.88854554267633</v>
      </c>
      <c r="G251" s="109">
        <f>+G250+5</f>
        <v>34051</v>
      </c>
      <c r="H251" s="45">
        <f t="shared" si="7"/>
        <v>1.4900000000000091</v>
      </c>
      <c r="I251" s="45">
        <f t="shared" si="6"/>
        <v>0.65267861053923037</v>
      </c>
    </row>
    <row r="252" spans="1:9" ht="27.75" customHeight="1" thickBot="1" x14ac:dyDescent="0.25">
      <c r="A252" s="8">
        <f>+A251+7</f>
        <v>34058</v>
      </c>
      <c r="B252" s="12">
        <v>230.4</v>
      </c>
      <c r="C252" s="8">
        <f>+C251+7</f>
        <v>34058</v>
      </c>
      <c r="E252" s="14">
        <v>276.61165820304507</v>
      </c>
      <c r="F252" s="15">
        <v>249.77513165327531</v>
      </c>
      <c r="G252" s="109">
        <f>+G251+7</f>
        <v>34058</v>
      </c>
      <c r="H252" s="45">
        <f t="shared" si="7"/>
        <v>0.62000000000000455</v>
      </c>
      <c r="I252" s="45">
        <f t="shared" si="6"/>
        <v>0.26982330925233028</v>
      </c>
    </row>
    <row r="253" spans="1:9" ht="27.75" customHeight="1" thickBot="1" x14ac:dyDescent="0.25">
      <c r="A253" s="8">
        <v>34060</v>
      </c>
      <c r="B253" s="12">
        <v>231.18</v>
      </c>
      <c r="C253" s="8">
        <v>34060</v>
      </c>
      <c r="E253" s="14">
        <v>278.77664970340317</v>
      </c>
      <c r="F253" s="15">
        <v>253.814950384426</v>
      </c>
      <c r="G253" s="109">
        <v>34060</v>
      </c>
      <c r="H253" s="45">
        <f t="shared" si="7"/>
        <v>0.78000000000000114</v>
      </c>
      <c r="I253" s="45">
        <f t="shared" si="6"/>
        <v>0.33854166666666713</v>
      </c>
    </row>
    <row r="254" spans="1:9" ht="27.75" customHeight="1" thickBot="1" x14ac:dyDescent="0.25">
      <c r="A254" s="8">
        <v>34065</v>
      </c>
      <c r="B254" s="12">
        <v>229.67</v>
      </c>
      <c r="C254" s="8">
        <v>34065</v>
      </c>
      <c r="E254" s="14">
        <v>276.95576233835368</v>
      </c>
      <c r="F254" s="15">
        <v>253.64081467864384</v>
      </c>
      <c r="G254" s="109">
        <v>34065</v>
      </c>
      <c r="H254" s="45">
        <f t="shared" si="7"/>
        <v>-1.5100000000000193</v>
      </c>
      <c r="I254" s="45">
        <f t="shared" si="6"/>
        <v>-0.65317068950602097</v>
      </c>
    </row>
    <row r="255" spans="1:9" ht="27.75" customHeight="1" thickBot="1" x14ac:dyDescent="0.25">
      <c r="A255" s="8">
        <v>34067</v>
      </c>
      <c r="B255" s="12">
        <v>229.4</v>
      </c>
      <c r="C255" s="8">
        <v>34067</v>
      </c>
      <c r="E255" s="14">
        <v>276.63017320685475</v>
      </c>
      <c r="F255" s="15">
        <v>252.60681515026184</v>
      </c>
      <c r="G255" s="109">
        <v>34067</v>
      </c>
      <c r="H255" s="45">
        <f t="shared" si="7"/>
        <v>-0.26999999999998181</v>
      </c>
      <c r="I255" s="45">
        <f t="shared" si="6"/>
        <v>-0.11755997735881127</v>
      </c>
    </row>
    <row r="256" spans="1:9" ht="27.75" customHeight="1" thickBot="1" x14ac:dyDescent="0.25">
      <c r="A256" s="8">
        <v>34072</v>
      </c>
      <c r="B256" s="12">
        <v>231.49</v>
      </c>
      <c r="C256" s="8">
        <v>34072</v>
      </c>
      <c r="E256" s="14">
        <v>279.15047426179075</v>
      </c>
      <c r="F256" s="15">
        <v>257.91968116817634</v>
      </c>
      <c r="G256" s="109">
        <v>34072</v>
      </c>
      <c r="H256" s="45">
        <f t="shared" si="7"/>
        <v>2.0900000000000034</v>
      </c>
      <c r="I256" s="45">
        <f t="shared" si="6"/>
        <v>0.91107236268526737</v>
      </c>
    </row>
    <row r="257" spans="1:9" ht="27.75" customHeight="1" thickBot="1" x14ac:dyDescent="0.25">
      <c r="A257" s="8">
        <v>34074</v>
      </c>
      <c r="B257" s="12">
        <v>234.39</v>
      </c>
      <c r="C257" s="8">
        <v>34074</v>
      </c>
      <c r="E257" s="14">
        <v>282.64754271122348</v>
      </c>
      <c r="F257" s="15">
        <v>260.14164938058752</v>
      </c>
      <c r="G257" s="109">
        <v>34074</v>
      </c>
      <c r="H257" s="45">
        <f t="shared" si="7"/>
        <v>2.8999999999999773</v>
      </c>
      <c r="I257" s="45">
        <f t="shared" si="6"/>
        <v>1.2527538986565196</v>
      </c>
    </row>
    <row r="258" spans="1:9" ht="27.75" customHeight="1" thickBot="1" x14ac:dyDescent="0.25">
      <c r="A258" s="8">
        <v>34079</v>
      </c>
      <c r="B258" s="12">
        <v>237.98</v>
      </c>
      <c r="C258" s="8">
        <v>34079</v>
      </c>
      <c r="E258" s="14">
        <v>287.94933353927962</v>
      </c>
      <c r="F258" s="15">
        <v>266.64488237732547</v>
      </c>
      <c r="G258" s="109">
        <v>34079</v>
      </c>
      <c r="H258" s="45">
        <f t="shared" si="7"/>
        <v>3.5900000000000034</v>
      </c>
      <c r="I258" s="45">
        <f t="shared" si="6"/>
        <v>1.5316353086735797</v>
      </c>
    </row>
    <row r="259" spans="1:9" ht="27.75" customHeight="1" thickBot="1" x14ac:dyDescent="0.25">
      <c r="A259" s="8">
        <v>34081</v>
      </c>
      <c r="B259" s="12">
        <v>240.56</v>
      </c>
      <c r="C259" s="8">
        <v>34081</v>
      </c>
      <c r="E259" s="14">
        <v>291.07106343478068</v>
      </c>
      <c r="F259" s="15">
        <v>268.60212017580005</v>
      </c>
      <c r="G259" s="109">
        <v>34081</v>
      </c>
      <c r="H259" s="45">
        <f t="shared" si="7"/>
        <v>2.5800000000000125</v>
      </c>
      <c r="I259" s="45">
        <f t="shared" si="6"/>
        <v>1.0841247163627248</v>
      </c>
    </row>
    <row r="260" spans="1:9" ht="27.75" customHeight="1" thickBot="1" x14ac:dyDescent="0.25">
      <c r="A260" s="8">
        <v>34086</v>
      </c>
      <c r="B260" s="12">
        <v>242.75</v>
      </c>
      <c r="C260" s="8">
        <v>34086</v>
      </c>
      <c r="E260" s="14">
        <v>293.72090392747344</v>
      </c>
      <c r="F260" s="15">
        <v>274.65900956158964</v>
      </c>
      <c r="G260" s="109">
        <v>34086</v>
      </c>
      <c r="H260" s="45">
        <f t="shared" si="7"/>
        <v>2.1899999999999977</v>
      </c>
      <c r="I260" s="45">
        <f t="shared" si="6"/>
        <v>0.91037578982374368</v>
      </c>
    </row>
    <row r="261" spans="1:9" ht="27.75" customHeight="1" thickBot="1" x14ac:dyDescent="0.25">
      <c r="A261" s="8">
        <v>34088</v>
      </c>
      <c r="B261" s="12">
        <v>247.2</v>
      </c>
      <c r="C261" s="8">
        <v>34088</v>
      </c>
      <c r="E261" s="14">
        <v>299.10528301079887</v>
      </c>
      <c r="F261" s="15">
        <v>278.61667746680251</v>
      </c>
      <c r="G261" s="109">
        <v>34088</v>
      </c>
      <c r="H261" s="45">
        <f t="shared" si="7"/>
        <v>4.4499999999999886</v>
      </c>
      <c r="I261" s="45">
        <f t="shared" si="6"/>
        <v>1.8331616889804276</v>
      </c>
    </row>
    <row r="262" spans="1:9" ht="27.75" customHeight="1" thickBot="1" x14ac:dyDescent="0.25">
      <c r="A262" s="8">
        <v>34093</v>
      </c>
      <c r="B262" s="12">
        <v>249.53</v>
      </c>
      <c r="C262" s="8">
        <v>34093</v>
      </c>
      <c r="E262" s="14">
        <v>301.9245196993715</v>
      </c>
      <c r="F262" s="15">
        <v>281.79382827727369</v>
      </c>
      <c r="G262" s="109">
        <v>34093</v>
      </c>
      <c r="H262" s="45">
        <f t="shared" si="7"/>
        <v>2.3300000000000125</v>
      </c>
      <c r="I262" s="45">
        <f t="shared" si="6"/>
        <v>0.94255663430421222</v>
      </c>
    </row>
    <row r="263" spans="1:9" ht="27.75" customHeight="1" thickBot="1" x14ac:dyDescent="0.25">
      <c r="A263" s="8">
        <v>34095</v>
      </c>
      <c r="B263" s="12">
        <v>254.69</v>
      </c>
      <c r="C263" s="8">
        <v>34095</v>
      </c>
      <c r="E263" s="14">
        <v>308.16797949037363</v>
      </c>
      <c r="F263" s="15">
        <v>287.19472596565538</v>
      </c>
      <c r="G263" s="109">
        <v>34095</v>
      </c>
      <c r="H263" s="45">
        <f t="shared" si="7"/>
        <v>5.1599999999999966</v>
      </c>
      <c r="I263" s="45">
        <f t="shared" ref="I263:I326" si="8">H263/B262*100</f>
        <v>2.0678876287420338</v>
      </c>
    </row>
    <row r="264" spans="1:9" ht="27.75" customHeight="1" thickBot="1" x14ac:dyDescent="0.25">
      <c r="A264" s="8">
        <v>34100</v>
      </c>
      <c r="B264" s="12">
        <v>262.23</v>
      </c>
      <c r="C264" s="8">
        <v>34100</v>
      </c>
      <c r="E264" s="14">
        <v>317.2911746113341</v>
      </c>
      <c r="F264" s="15">
        <v>292.04387053634127</v>
      </c>
      <c r="G264" s="109">
        <v>34100</v>
      </c>
      <c r="H264" s="45">
        <f t="shared" ref="H264:H327" si="9">B264-B263</f>
        <v>7.5400000000000205</v>
      </c>
      <c r="I264" s="45">
        <f t="shared" si="8"/>
        <v>2.9604617377989006</v>
      </c>
    </row>
    <row r="265" spans="1:9" ht="27.75" customHeight="1" thickBot="1" x14ac:dyDescent="0.25">
      <c r="A265" s="8">
        <v>34102</v>
      </c>
      <c r="B265" s="12">
        <v>264.89</v>
      </c>
      <c r="C265" s="8">
        <v>34102</v>
      </c>
      <c r="E265" s="14">
        <v>320.50970233305219</v>
      </c>
      <c r="F265" s="15">
        <v>294.12799303418461</v>
      </c>
      <c r="G265" s="109">
        <v>34102</v>
      </c>
      <c r="H265" s="45">
        <f t="shared" si="9"/>
        <v>2.6599999999999682</v>
      </c>
      <c r="I265" s="45">
        <f t="shared" si="8"/>
        <v>1.0143766922167441</v>
      </c>
    </row>
    <row r="266" spans="1:9" ht="27.75" customHeight="1" thickBot="1" x14ac:dyDescent="0.25">
      <c r="A266" s="8">
        <v>34107</v>
      </c>
      <c r="B266" s="12">
        <v>268.45</v>
      </c>
      <c r="C266" s="8">
        <v>34107</v>
      </c>
      <c r="E266" s="14">
        <v>324.81720559971257</v>
      </c>
      <c r="F266" s="15">
        <v>296.33372828201982</v>
      </c>
      <c r="G266" s="109">
        <v>34107</v>
      </c>
      <c r="H266" s="45">
        <f t="shared" si="9"/>
        <v>3.5600000000000023</v>
      </c>
      <c r="I266" s="45">
        <f t="shared" si="8"/>
        <v>1.3439540941522907</v>
      </c>
    </row>
    <row r="267" spans="1:9" ht="27.75" customHeight="1" thickBot="1" x14ac:dyDescent="0.25">
      <c r="A267" s="8">
        <v>34109</v>
      </c>
      <c r="B267" s="12">
        <v>273.73</v>
      </c>
      <c r="C267" s="8">
        <v>34109</v>
      </c>
      <c r="E267" s="14">
        <v>331.20586213004032</v>
      </c>
      <c r="F267" s="15">
        <v>303.35932836242125</v>
      </c>
      <c r="G267" s="109">
        <v>34109</v>
      </c>
      <c r="H267" s="45">
        <f t="shared" si="9"/>
        <v>5.2800000000000296</v>
      </c>
      <c r="I267" s="45">
        <f t="shared" si="8"/>
        <v>1.9668467126094356</v>
      </c>
    </row>
    <row r="268" spans="1:9" ht="27.75" customHeight="1" thickBot="1" x14ac:dyDescent="0.25">
      <c r="A268" s="8">
        <v>34114</v>
      </c>
      <c r="B268" s="12">
        <v>277.32</v>
      </c>
      <c r="C268" s="8">
        <v>34114</v>
      </c>
      <c r="E268" s="14">
        <v>335.54966458153206</v>
      </c>
      <c r="F268" s="15">
        <v>305.09808127836692</v>
      </c>
      <c r="G268" s="109">
        <v>34114</v>
      </c>
      <c r="H268" s="45">
        <f t="shared" si="9"/>
        <v>3.589999999999975</v>
      </c>
      <c r="I268" s="45">
        <f t="shared" si="8"/>
        <v>1.311511343294478</v>
      </c>
    </row>
    <row r="269" spans="1:9" ht="27.75" customHeight="1" thickBot="1" x14ac:dyDescent="0.25">
      <c r="A269" s="8">
        <v>34116</v>
      </c>
      <c r="B269" s="12">
        <v>278.72000000000003</v>
      </c>
      <c r="C269" s="8">
        <v>34116</v>
      </c>
      <c r="E269" s="14">
        <v>337.24362654033109</v>
      </c>
      <c r="F269" s="15">
        <v>308.31461524943336</v>
      </c>
      <c r="G269" s="109">
        <v>34116</v>
      </c>
      <c r="H269" s="45">
        <f t="shared" si="9"/>
        <v>1.4000000000000341</v>
      </c>
      <c r="I269" s="45">
        <f t="shared" si="8"/>
        <v>0.50483196307516021</v>
      </c>
    </row>
    <row r="270" spans="1:9" ht="27.75" customHeight="1" thickBot="1" x14ac:dyDescent="0.25">
      <c r="A270" s="8">
        <v>34121</v>
      </c>
      <c r="B270" s="12">
        <v>279.51</v>
      </c>
      <c r="C270" s="8">
        <v>34121</v>
      </c>
      <c r="E270" s="14">
        <v>338.53113481246299</v>
      </c>
      <c r="F270" s="15">
        <v>313.26285844430896</v>
      </c>
      <c r="G270" s="109">
        <v>34121</v>
      </c>
      <c r="H270" s="45">
        <f t="shared" si="9"/>
        <v>0.78999999999996362</v>
      </c>
      <c r="I270" s="45">
        <f t="shared" si="8"/>
        <v>0.28343857634901104</v>
      </c>
    </row>
    <row r="271" spans="1:9" ht="27.75" customHeight="1" thickBot="1" x14ac:dyDescent="0.25">
      <c r="A271" s="8">
        <v>34123</v>
      </c>
      <c r="B271" s="12">
        <v>283.27999999999997</v>
      </c>
      <c r="C271" s="8">
        <v>34123</v>
      </c>
      <c r="E271" s="14">
        <v>343.2261724727029</v>
      </c>
      <c r="F271" s="15">
        <v>316.00769774340466</v>
      </c>
      <c r="G271" s="109">
        <v>34123</v>
      </c>
      <c r="H271" s="45">
        <f t="shared" si="9"/>
        <v>3.7699999999999818</v>
      </c>
      <c r="I271" s="45">
        <f t="shared" si="8"/>
        <v>1.3487889520947307</v>
      </c>
    </row>
    <row r="272" spans="1:9" ht="27.75" customHeight="1" thickBot="1" x14ac:dyDescent="0.25">
      <c r="A272" s="8">
        <v>34128</v>
      </c>
      <c r="B272" s="12">
        <v>284.38</v>
      </c>
      <c r="C272" s="8">
        <v>34128</v>
      </c>
      <c r="E272" s="14">
        <v>344.55894848837636</v>
      </c>
      <c r="F272" s="15">
        <v>314.38079228262114</v>
      </c>
      <c r="G272" s="109">
        <v>34128</v>
      </c>
      <c r="H272" s="45">
        <f t="shared" si="9"/>
        <v>1.1000000000000227</v>
      </c>
      <c r="I272" s="45">
        <f t="shared" si="8"/>
        <v>0.38830838746117724</v>
      </c>
    </row>
    <row r="273" spans="1:9" ht="27.75" customHeight="1" thickBot="1" x14ac:dyDescent="0.25">
      <c r="A273" s="8">
        <v>34130</v>
      </c>
      <c r="B273" s="12">
        <v>281.39</v>
      </c>
      <c r="C273" s="8">
        <v>34130</v>
      </c>
      <c r="E273" s="14">
        <v>340.93622095486398</v>
      </c>
      <c r="F273" s="15">
        <v>309.33379853459911</v>
      </c>
      <c r="G273" s="109">
        <v>34130</v>
      </c>
      <c r="H273" s="45">
        <f t="shared" si="9"/>
        <v>-2.9900000000000091</v>
      </c>
      <c r="I273" s="45">
        <f t="shared" si="8"/>
        <v>-1.0514100850974082</v>
      </c>
    </row>
    <row r="274" spans="1:9" ht="27.75" customHeight="1" thickBot="1" x14ac:dyDescent="0.25">
      <c r="A274" s="8">
        <v>34135</v>
      </c>
      <c r="B274" s="12">
        <v>280.43</v>
      </c>
      <c r="C274" s="8">
        <v>34135</v>
      </c>
      <c r="E274" s="14">
        <v>339.77307097754903</v>
      </c>
      <c r="F274" s="15">
        <v>309.9781020119014</v>
      </c>
      <c r="G274" s="109">
        <v>34135</v>
      </c>
      <c r="H274" s="45">
        <f t="shared" si="9"/>
        <v>-0.95999999999997954</v>
      </c>
      <c r="I274" s="45">
        <f t="shared" si="8"/>
        <v>-0.34116350971959897</v>
      </c>
    </row>
    <row r="275" spans="1:9" ht="27.75" customHeight="1" thickBot="1" x14ac:dyDescent="0.25">
      <c r="A275" s="8">
        <v>34137</v>
      </c>
      <c r="B275" s="12">
        <v>278.89999999999998</v>
      </c>
      <c r="C275" s="8">
        <v>34137</v>
      </c>
      <c r="E275" s="14">
        <v>338.24867449465535</v>
      </c>
      <c r="F275" s="15">
        <v>304.15679916805772</v>
      </c>
      <c r="G275" s="109">
        <v>34137</v>
      </c>
      <c r="H275" s="45">
        <f t="shared" si="9"/>
        <v>-1.5300000000000296</v>
      </c>
      <c r="I275" s="45">
        <f t="shared" si="8"/>
        <v>-0.54559069999644449</v>
      </c>
    </row>
    <row r="276" spans="1:9" ht="27.75" customHeight="1" thickBot="1" x14ac:dyDescent="0.25">
      <c r="A276" s="8">
        <v>34142</v>
      </c>
      <c r="B276" s="12">
        <v>277.27999999999997</v>
      </c>
      <c r="C276" s="8">
        <v>34142</v>
      </c>
      <c r="E276" s="14">
        <v>336.28394572921491</v>
      </c>
      <c r="F276" s="15">
        <v>298.00911138526754</v>
      </c>
      <c r="G276" s="109">
        <v>34142</v>
      </c>
      <c r="H276" s="45">
        <f t="shared" si="9"/>
        <v>-1.6200000000000045</v>
      </c>
      <c r="I276" s="45">
        <f t="shared" si="8"/>
        <v>-0.58085335245607905</v>
      </c>
    </row>
    <row r="277" spans="1:9" ht="27.75" customHeight="1" thickBot="1" x14ac:dyDescent="0.25">
      <c r="A277" s="8">
        <v>34144</v>
      </c>
      <c r="B277" s="12">
        <v>276.25</v>
      </c>
      <c r="C277" s="8">
        <v>34144</v>
      </c>
      <c r="E277" s="14">
        <v>335.11870864294286</v>
      </c>
      <c r="F277" s="15">
        <v>295.51052335598047</v>
      </c>
      <c r="G277" s="109">
        <v>34144</v>
      </c>
      <c r="H277" s="45">
        <f t="shared" si="9"/>
        <v>-1.0299999999999727</v>
      </c>
      <c r="I277" s="45">
        <f t="shared" si="8"/>
        <v>-0.37146566647431217</v>
      </c>
    </row>
    <row r="278" spans="1:9" ht="27.75" customHeight="1" thickBot="1" x14ac:dyDescent="0.25">
      <c r="A278" s="8">
        <v>34149</v>
      </c>
      <c r="B278" s="12">
        <v>275.47000000000003</v>
      </c>
      <c r="C278" s="8">
        <v>34149</v>
      </c>
      <c r="E278" s="14">
        <v>335.48953398058023</v>
      </c>
      <c r="F278" s="15">
        <v>296.13653064039102</v>
      </c>
      <c r="G278" s="109">
        <v>34149</v>
      </c>
      <c r="H278" s="45">
        <f t="shared" si="9"/>
        <v>-0.77999999999997272</v>
      </c>
      <c r="I278" s="45">
        <f t="shared" si="8"/>
        <v>-0.2823529411764607</v>
      </c>
    </row>
    <row r="279" spans="1:9" ht="27.75" customHeight="1" thickBot="1" x14ac:dyDescent="0.25">
      <c r="A279" s="8">
        <v>34151</v>
      </c>
      <c r="B279" s="12">
        <v>275.49</v>
      </c>
      <c r="C279" s="8">
        <v>34151</v>
      </c>
      <c r="E279" s="14">
        <v>335.51389159004623</v>
      </c>
      <c r="F279" s="15">
        <v>294.94902000869752</v>
      </c>
      <c r="G279" s="109">
        <v>34151</v>
      </c>
      <c r="H279" s="45">
        <f t="shared" si="9"/>
        <v>1.999999999998181E-2</v>
      </c>
      <c r="I279" s="45">
        <f t="shared" si="8"/>
        <v>7.2603187279855546E-3</v>
      </c>
    </row>
    <row r="280" spans="1:9" ht="27.75" customHeight="1" thickBot="1" x14ac:dyDescent="0.25">
      <c r="A280" s="8">
        <v>34156</v>
      </c>
      <c r="B280" s="12">
        <v>274.27</v>
      </c>
      <c r="C280" s="8">
        <v>34156</v>
      </c>
      <c r="E280" s="14">
        <v>334.61738721139818</v>
      </c>
      <c r="F280" s="15">
        <v>295.3169395330778</v>
      </c>
      <c r="G280" s="109">
        <v>34156</v>
      </c>
      <c r="H280" s="45">
        <f t="shared" si="9"/>
        <v>-1.2200000000000273</v>
      </c>
      <c r="I280" s="45">
        <f t="shared" si="8"/>
        <v>-0.44284729028277875</v>
      </c>
    </row>
    <row r="281" spans="1:9" ht="27.75" customHeight="1" thickBot="1" x14ac:dyDescent="0.25">
      <c r="A281" s="8">
        <v>34158</v>
      </c>
      <c r="B281" s="12">
        <v>279.94</v>
      </c>
      <c r="C281" s="8">
        <v>34158</v>
      </c>
      <c r="E281" s="14">
        <v>341.53495233149386</v>
      </c>
      <c r="F281" s="15">
        <v>300.46054343561957</v>
      </c>
      <c r="G281" s="109">
        <v>34158</v>
      </c>
      <c r="H281" s="45">
        <f t="shared" si="9"/>
        <v>5.6700000000000159</v>
      </c>
      <c r="I281" s="45">
        <f t="shared" si="8"/>
        <v>2.0673059394027842</v>
      </c>
    </row>
    <row r="282" spans="1:9" ht="27.75" customHeight="1" thickBot="1" x14ac:dyDescent="0.25">
      <c r="A282" s="8">
        <v>34163</v>
      </c>
      <c r="B282" s="12">
        <v>280.02</v>
      </c>
      <c r="C282" s="8">
        <v>34163</v>
      </c>
      <c r="E282" s="14">
        <v>341.63255466123064</v>
      </c>
      <c r="F282" s="15">
        <v>297.21975534199731</v>
      </c>
      <c r="G282" s="109">
        <v>34163</v>
      </c>
      <c r="H282" s="45">
        <f t="shared" si="9"/>
        <v>7.9999999999984084E-2</v>
      </c>
      <c r="I282" s="45">
        <f t="shared" si="8"/>
        <v>2.8577552332637025E-2</v>
      </c>
    </row>
    <row r="283" spans="1:9" ht="27.75" customHeight="1" thickBot="1" x14ac:dyDescent="0.25">
      <c r="A283" s="8">
        <v>34165</v>
      </c>
      <c r="B283" s="12">
        <v>280.98</v>
      </c>
      <c r="C283" s="8">
        <v>34165</v>
      </c>
      <c r="E283" s="14">
        <v>342.80378261807226</v>
      </c>
      <c r="F283" s="15">
        <v>297.74437608465104</v>
      </c>
      <c r="G283" s="109">
        <v>34165</v>
      </c>
      <c r="H283" s="45">
        <f t="shared" si="9"/>
        <v>0.96000000000003638</v>
      </c>
      <c r="I283" s="45">
        <f t="shared" si="8"/>
        <v>0.34283265481038366</v>
      </c>
    </row>
    <row r="284" spans="1:9" ht="27.75" customHeight="1" thickBot="1" x14ac:dyDescent="0.25">
      <c r="A284" s="8">
        <v>34170</v>
      </c>
      <c r="B284" s="12">
        <v>275.3</v>
      </c>
      <c r="C284" s="8">
        <v>34170</v>
      </c>
      <c r="E284" s="14">
        <v>336.31822909759472</v>
      </c>
      <c r="F284" s="15">
        <v>291.46714600662619</v>
      </c>
      <c r="G284" s="109">
        <v>34170</v>
      </c>
      <c r="H284" s="45">
        <f t="shared" si="9"/>
        <v>-5.6800000000000068</v>
      </c>
      <c r="I284" s="45">
        <f t="shared" si="8"/>
        <v>-2.0214961918997814</v>
      </c>
    </row>
    <row r="285" spans="1:9" ht="27.75" customHeight="1" thickBot="1" x14ac:dyDescent="0.25">
      <c r="A285" s="8">
        <v>34172</v>
      </c>
      <c r="B285" s="12">
        <v>272.45999999999998</v>
      </c>
      <c r="C285" s="8">
        <v>34172</v>
      </c>
      <c r="E285" s="14">
        <v>333.0582449928603</v>
      </c>
      <c r="F285" s="15">
        <v>290.2259208030913</v>
      </c>
      <c r="G285" s="109">
        <v>34172</v>
      </c>
      <c r="H285" s="45">
        <f t="shared" si="9"/>
        <v>-2.8400000000000318</v>
      </c>
      <c r="I285" s="45">
        <f t="shared" si="8"/>
        <v>-1.0316018888485405</v>
      </c>
    </row>
    <row r="286" spans="1:9" ht="27.75" customHeight="1" thickBot="1" x14ac:dyDescent="0.25">
      <c r="A286" s="8">
        <v>34177</v>
      </c>
      <c r="B286" s="12">
        <v>273.61</v>
      </c>
      <c r="C286" s="8">
        <v>34177</v>
      </c>
      <c r="E286" s="14">
        <v>334.46401825037265</v>
      </c>
      <c r="F286" s="15">
        <v>288.55575253256467</v>
      </c>
      <c r="G286" s="109">
        <v>34177</v>
      </c>
      <c r="H286" s="45">
        <f t="shared" si="9"/>
        <v>1.1500000000000341</v>
      </c>
      <c r="I286" s="45">
        <f t="shared" si="8"/>
        <v>0.42208030536593788</v>
      </c>
    </row>
    <row r="287" spans="1:9" ht="27.75" customHeight="1" thickBot="1" x14ac:dyDescent="0.25">
      <c r="A287" s="8">
        <v>34179</v>
      </c>
      <c r="B287" s="12">
        <v>281.77999999999997</v>
      </c>
      <c r="C287" s="8">
        <v>34179</v>
      </c>
      <c r="E287" s="14">
        <v>344.45112043635095</v>
      </c>
      <c r="F287" s="15">
        <v>297.31888937291018</v>
      </c>
      <c r="G287" s="109">
        <v>34179</v>
      </c>
      <c r="H287" s="45">
        <f t="shared" si="9"/>
        <v>8.1699999999999591</v>
      </c>
      <c r="I287" s="45">
        <f t="shared" si="8"/>
        <v>2.9860019736120602</v>
      </c>
    </row>
    <row r="288" spans="1:9" ht="27.75" customHeight="1" thickBot="1" x14ac:dyDescent="0.25">
      <c r="A288" s="8">
        <v>34184</v>
      </c>
      <c r="B288" s="12">
        <v>282.99</v>
      </c>
      <c r="C288" s="8">
        <v>34184</v>
      </c>
      <c r="E288" s="14">
        <v>345.93023838555951</v>
      </c>
      <c r="F288" s="15">
        <v>293.72492964356695</v>
      </c>
      <c r="G288" s="109">
        <v>34184</v>
      </c>
      <c r="H288" s="45">
        <f t="shared" si="9"/>
        <v>1.2100000000000364</v>
      </c>
      <c r="I288" s="45">
        <f t="shared" si="8"/>
        <v>0.42941301724751096</v>
      </c>
    </row>
    <row r="289" spans="1:9" ht="27.75" customHeight="1" thickBot="1" x14ac:dyDescent="0.25">
      <c r="A289" s="8">
        <v>34186</v>
      </c>
      <c r="B289" s="12">
        <v>280.93</v>
      </c>
      <c r="C289" s="8">
        <v>34186</v>
      </c>
      <c r="E289" s="14">
        <v>343.46262458583897</v>
      </c>
      <c r="F289" s="15">
        <v>293.59610976016268</v>
      </c>
      <c r="G289" s="109">
        <v>34186</v>
      </c>
      <c r="H289" s="45">
        <f t="shared" si="9"/>
        <v>-2.0600000000000023</v>
      </c>
      <c r="I289" s="45">
        <f t="shared" si="8"/>
        <v>-0.72794091664016469</v>
      </c>
    </row>
    <row r="290" spans="1:9" ht="27.75" customHeight="1" thickBot="1" x14ac:dyDescent="0.25">
      <c r="A290" s="8">
        <v>34191</v>
      </c>
      <c r="B290" s="12">
        <v>279.16000000000003</v>
      </c>
      <c r="C290" s="8">
        <v>34191</v>
      </c>
      <c r="E290" s="14">
        <v>341.29863766554945</v>
      </c>
      <c r="F290" s="15">
        <v>290.60852475909661</v>
      </c>
      <c r="G290" s="109">
        <v>34191</v>
      </c>
      <c r="H290" s="45">
        <f t="shared" si="9"/>
        <v>-1.7699999999999818</v>
      </c>
      <c r="I290" s="45">
        <f t="shared" si="8"/>
        <v>-0.63005019043889288</v>
      </c>
    </row>
    <row r="291" spans="1:9" ht="27.75" customHeight="1" thickBot="1" x14ac:dyDescent="0.25">
      <c r="A291" s="8">
        <v>34193</v>
      </c>
      <c r="B291" s="12">
        <v>278.87</v>
      </c>
      <c r="C291" s="8">
        <v>34193</v>
      </c>
      <c r="E291" s="14">
        <v>340.94408613623648</v>
      </c>
      <c r="F291" s="15">
        <v>289.39746404220534</v>
      </c>
      <c r="G291" s="109">
        <v>34193</v>
      </c>
      <c r="H291" s="45">
        <f t="shared" si="9"/>
        <v>-0.29000000000002046</v>
      </c>
      <c r="I291" s="45">
        <f t="shared" si="8"/>
        <v>-0.10388307780485043</v>
      </c>
    </row>
    <row r="292" spans="1:9" ht="27.75" customHeight="1" thickBot="1" x14ac:dyDescent="0.25">
      <c r="A292" s="8">
        <v>34198</v>
      </c>
      <c r="B292" s="12">
        <v>280.57</v>
      </c>
      <c r="C292" s="8">
        <v>34198</v>
      </c>
      <c r="E292" s="14">
        <v>343.02249165289874</v>
      </c>
      <c r="F292" s="15">
        <v>293.79500756148923</v>
      </c>
      <c r="G292" s="109">
        <v>34198</v>
      </c>
      <c r="H292" s="45">
        <f t="shared" si="9"/>
        <v>1.6999999999999886</v>
      </c>
      <c r="I292" s="45">
        <f t="shared" si="8"/>
        <v>0.60960304084339967</v>
      </c>
    </row>
    <row r="293" spans="1:9" ht="27.75" customHeight="1" thickBot="1" x14ac:dyDescent="0.25">
      <c r="A293" s="8">
        <v>34200</v>
      </c>
      <c r="B293" s="12">
        <v>276.69</v>
      </c>
      <c r="C293" s="8">
        <v>34200</v>
      </c>
      <c r="E293" s="14">
        <v>338.27883670898723</v>
      </c>
      <c r="F293" s="15">
        <v>291.00050963474246</v>
      </c>
      <c r="G293" s="109">
        <v>34200</v>
      </c>
      <c r="H293" s="45">
        <f t="shared" si="9"/>
        <v>-3.8799999999999955</v>
      </c>
      <c r="I293" s="45">
        <f t="shared" si="8"/>
        <v>-1.3828990982642462</v>
      </c>
    </row>
    <row r="294" spans="1:9" ht="27.75" customHeight="1" thickBot="1" x14ac:dyDescent="0.25">
      <c r="A294" s="8">
        <v>34205</v>
      </c>
      <c r="B294" s="12">
        <v>279.92</v>
      </c>
      <c r="C294" s="8">
        <v>34205</v>
      </c>
      <c r="E294" s="14">
        <v>342.22780719064554</v>
      </c>
      <c r="F294" s="15">
        <v>294.55875651757299</v>
      </c>
      <c r="G294" s="109">
        <v>34205</v>
      </c>
      <c r="H294" s="45">
        <f t="shared" si="9"/>
        <v>3.2300000000000182</v>
      </c>
      <c r="I294" s="45">
        <f t="shared" si="8"/>
        <v>1.167371426506205</v>
      </c>
    </row>
    <row r="295" spans="1:9" ht="27.75" customHeight="1" thickBot="1" x14ac:dyDescent="0.25">
      <c r="A295" s="8">
        <v>34207</v>
      </c>
      <c r="B295" s="12">
        <v>279.83999999999997</v>
      </c>
      <c r="C295" s="8">
        <v>34207</v>
      </c>
      <c r="E295" s="14">
        <v>342.12999987221434</v>
      </c>
      <c r="F295" s="15">
        <v>293.5263656601656</v>
      </c>
      <c r="G295" s="109">
        <v>34207</v>
      </c>
      <c r="H295" s="45">
        <f t="shared" si="9"/>
        <v>-8.0000000000040927E-2</v>
      </c>
      <c r="I295" s="45">
        <f t="shared" si="8"/>
        <v>-2.8579594169777411E-2</v>
      </c>
    </row>
    <row r="296" spans="1:9" ht="27.75" customHeight="1" thickBot="1" x14ac:dyDescent="0.25">
      <c r="A296" s="8">
        <v>34212</v>
      </c>
      <c r="B296" s="12">
        <v>279.33</v>
      </c>
      <c r="C296" s="8">
        <v>34212</v>
      </c>
      <c r="E296" s="14">
        <v>341.50647821721566</v>
      </c>
      <c r="F296" s="15">
        <v>293.98619120391191</v>
      </c>
      <c r="G296" s="109">
        <v>34212</v>
      </c>
      <c r="H296" s="45">
        <f t="shared" si="9"/>
        <v>-0.50999999999999091</v>
      </c>
      <c r="I296" s="45">
        <f t="shared" si="8"/>
        <v>-0.1822469982847309</v>
      </c>
    </row>
    <row r="297" spans="1:9" ht="27.75" customHeight="1" thickBot="1" x14ac:dyDescent="0.25">
      <c r="A297" s="8">
        <v>34214</v>
      </c>
      <c r="B297" s="12">
        <v>279.38</v>
      </c>
      <c r="C297" s="8">
        <v>34214</v>
      </c>
      <c r="E297" s="14">
        <v>341.56760779123516</v>
      </c>
      <c r="F297" s="15">
        <v>296.42501901723648</v>
      </c>
      <c r="G297" s="109">
        <v>34214</v>
      </c>
      <c r="H297" s="45">
        <f t="shared" si="9"/>
        <v>5.0000000000011369E-2</v>
      </c>
      <c r="I297" s="45">
        <f t="shared" si="8"/>
        <v>1.7899974940039153E-2</v>
      </c>
    </row>
    <row r="298" spans="1:9" ht="27.75" customHeight="1" thickBot="1" x14ac:dyDescent="0.25">
      <c r="A298" s="8">
        <v>34219</v>
      </c>
      <c r="B298" s="12">
        <v>278.91000000000003</v>
      </c>
      <c r="C298" s="8">
        <v>34219</v>
      </c>
      <c r="E298" s="14">
        <v>340.9929897954521</v>
      </c>
      <c r="F298" s="15">
        <v>299.56464734461343</v>
      </c>
      <c r="G298" s="109">
        <v>34219</v>
      </c>
      <c r="H298" s="45">
        <f t="shared" si="9"/>
        <v>-0.46999999999997044</v>
      </c>
      <c r="I298" s="45">
        <f t="shared" si="8"/>
        <v>-0.16822965137088211</v>
      </c>
    </row>
    <row r="299" spans="1:9" ht="27.75" customHeight="1" thickBot="1" x14ac:dyDescent="0.25">
      <c r="A299" s="8">
        <v>34221</v>
      </c>
      <c r="B299" s="12">
        <v>279.33</v>
      </c>
      <c r="C299" s="8">
        <v>34221</v>
      </c>
      <c r="E299" s="14">
        <v>341.50647821721566</v>
      </c>
      <c r="F299" s="15">
        <v>299.44677808872348</v>
      </c>
      <c r="G299" s="109">
        <v>34221</v>
      </c>
      <c r="H299" s="45">
        <f t="shared" si="9"/>
        <v>0.41999999999995907</v>
      </c>
      <c r="I299" s="45">
        <f t="shared" si="8"/>
        <v>0.15058621060555702</v>
      </c>
    </row>
    <row r="300" spans="1:9" ht="27.75" customHeight="1" thickBot="1" x14ac:dyDescent="0.25">
      <c r="A300" s="8">
        <v>34226</v>
      </c>
      <c r="B300" s="12">
        <v>280.70999999999998</v>
      </c>
      <c r="C300" s="8">
        <v>34226</v>
      </c>
      <c r="E300" s="14">
        <v>343.74588409755364</v>
      </c>
      <c r="F300" s="15">
        <v>304.00479876306878</v>
      </c>
      <c r="G300" s="109">
        <v>34226</v>
      </c>
      <c r="H300" s="45">
        <f t="shared" si="9"/>
        <v>1.3799999999999955</v>
      </c>
      <c r="I300" s="45">
        <f t="shared" si="8"/>
        <v>0.49403930834496668</v>
      </c>
    </row>
    <row r="301" spans="1:9" ht="27.75" customHeight="1" thickBot="1" x14ac:dyDescent="0.25">
      <c r="A301" s="8">
        <v>34228</v>
      </c>
      <c r="B301" s="12">
        <v>281.95</v>
      </c>
      <c r="C301" s="8">
        <v>34228</v>
      </c>
      <c r="E301" s="14">
        <v>345.26433693600245</v>
      </c>
      <c r="F301" s="15">
        <v>307.0057908611326</v>
      </c>
      <c r="G301" s="109">
        <v>34228</v>
      </c>
      <c r="H301" s="45">
        <f t="shared" si="9"/>
        <v>1.2400000000000091</v>
      </c>
      <c r="I301" s="45">
        <f t="shared" si="8"/>
        <v>0.44173702397492398</v>
      </c>
    </row>
    <row r="302" spans="1:9" ht="27.75" customHeight="1" thickBot="1" x14ac:dyDescent="0.25">
      <c r="A302" s="8">
        <v>34233</v>
      </c>
      <c r="B302" s="12">
        <v>283.27</v>
      </c>
      <c r="C302" s="8">
        <v>34233</v>
      </c>
      <c r="E302" s="14">
        <v>347.57354727257206</v>
      </c>
      <c r="F302" s="15">
        <v>306.09838448878634</v>
      </c>
      <c r="G302" s="109">
        <v>34233</v>
      </c>
      <c r="H302" s="45">
        <f t="shared" si="9"/>
        <v>1.3199999999999932</v>
      </c>
      <c r="I302" s="45">
        <f t="shared" si="8"/>
        <v>0.46816811491398941</v>
      </c>
    </row>
    <row r="303" spans="1:9" ht="27.75" customHeight="1" thickBot="1" x14ac:dyDescent="0.25">
      <c r="A303" s="8">
        <v>34235</v>
      </c>
      <c r="B303" s="12">
        <v>283.33999999999997</v>
      </c>
      <c r="C303" s="8">
        <v>34235</v>
      </c>
      <c r="E303" s="14">
        <v>347.65943758326176</v>
      </c>
      <c r="F303" s="15">
        <v>303.40345077493356</v>
      </c>
      <c r="G303" s="109">
        <v>34235</v>
      </c>
      <c r="H303" s="45">
        <f t="shared" si="9"/>
        <v>6.9999999999993179E-2</v>
      </c>
      <c r="I303" s="45">
        <f t="shared" si="8"/>
        <v>2.471140607900349E-2</v>
      </c>
    </row>
    <row r="304" spans="1:9" ht="27.75" customHeight="1" thickBot="1" x14ac:dyDescent="0.25">
      <c r="A304" s="8">
        <v>34240</v>
      </c>
      <c r="B304" s="12">
        <v>283.56</v>
      </c>
      <c r="C304" s="8">
        <v>34240</v>
      </c>
      <c r="E304" s="14">
        <v>347.95601910329111</v>
      </c>
      <c r="F304" s="15">
        <v>303.12378056546078</v>
      </c>
      <c r="G304" s="109">
        <v>34240</v>
      </c>
      <c r="H304" s="45">
        <f t="shared" si="9"/>
        <v>0.22000000000002728</v>
      </c>
      <c r="I304" s="45">
        <f t="shared" si="8"/>
        <v>7.7645231876906654E-2</v>
      </c>
    </row>
    <row r="305" spans="1:9" ht="27.75" customHeight="1" thickBot="1" x14ac:dyDescent="0.25">
      <c r="A305" s="8">
        <f>+A304+2</f>
        <v>34242</v>
      </c>
      <c r="B305" s="12">
        <v>284.62</v>
      </c>
      <c r="C305" s="8">
        <f>+C304+2</f>
        <v>34242</v>
      </c>
      <c r="E305" s="14">
        <v>349.25674339532628</v>
      </c>
      <c r="F305" s="15">
        <v>305.39081133466084</v>
      </c>
      <c r="G305" s="109">
        <f>+G304+2</f>
        <v>34242</v>
      </c>
      <c r="H305" s="45">
        <f t="shared" si="9"/>
        <v>1.0600000000000023</v>
      </c>
      <c r="I305" s="45">
        <f t="shared" si="8"/>
        <v>0.37381859218507624</v>
      </c>
    </row>
    <row r="306" spans="1:9" ht="27.75" customHeight="1" thickBot="1" x14ac:dyDescent="0.25">
      <c r="A306" s="8">
        <f>+A305+5</f>
        <v>34247</v>
      </c>
      <c r="B306" s="12">
        <v>284.73</v>
      </c>
      <c r="C306" s="8">
        <f>+C305+5</f>
        <v>34247</v>
      </c>
      <c r="E306" s="14">
        <v>349.39172421808468</v>
      </c>
      <c r="F306" s="15">
        <v>304.5095029499526</v>
      </c>
      <c r="G306" s="109">
        <f>+G305+5</f>
        <v>34247</v>
      </c>
      <c r="H306" s="45">
        <f t="shared" si="9"/>
        <v>0.11000000000001364</v>
      </c>
      <c r="I306" s="45">
        <f t="shared" si="8"/>
        <v>3.864802192397359E-2</v>
      </c>
    </row>
    <row r="307" spans="1:9" ht="27.75" customHeight="1" thickBot="1" x14ac:dyDescent="0.25">
      <c r="A307" s="8">
        <f>+A306+2</f>
        <v>34249</v>
      </c>
      <c r="B307" s="12">
        <v>284.5</v>
      </c>
      <c r="C307" s="8">
        <f>+C306+2</f>
        <v>34249</v>
      </c>
      <c r="E307" s="14">
        <v>349.10949158868084</v>
      </c>
      <c r="F307" s="15">
        <v>303.35532628235404</v>
      </c>
      <c r="G307" s="109">
        <f>+G306+2</f>
        <v>34249</v>
      </c>
      <c r="H307" s="45">
        <f t="shared" si="9"/>
        <v>-0.23000000000001819</v>
      </c>
      <c r="I307" s="45">
        <f t="shared" si="8"/>
        <v>-8.0778281178666866E-2</v>
      </c>
    </row>
    <row r="308" spans="1:9" ht="27.75" customHeight="1" thickBot="1" x14ac:dyDescent="0.25">
      <c r="A308" s="8">
        <f>+A307+5</f>
        <v>34254</v>
      </c>
      <c r="B308" s="12">
        <v>284.81</v>
      </c>
      <c r="C308" s="8">
        <f>+C307+5</f>
        <v>34254</v>
      </c>
      <c r="E308" s="14">
        <v>349.48989208918169</v>
      </c>
      <c r="F308" s="15">
        <v>305.49272151033915</v>
      </c>
      <c r="G308" s="109">
        <f>+G307+5</f>
        <v>34254</v>
      </c>
      <c r="H308" s="45">
        <f t="shared" si="9"/>
        <v>0.31000000000000227</v>
      </c>
      <c r="I308" s="45">
        <f t="shared" si="8"/>
        <v>0.10896309314587076</v>
      </c>
    </row>
    <row r="309" spans="1:9" ht="27.75" customHeight="1" thickBot="1" x14ac:dyDescent="0.25">
      <c r="A309" s="8">
        <f>+A308+2</f>
        <v>34256</v>
      </c>
      <c r="B309" s="12">
        <v>287.39</v>
      </c>
      <c r="C309" s="8">
        <f>+C308+2</f>
        <v>34256</v>
      </c>
      <c r="E309" s="14">
        <v>352.65580593205971</v>
      </c>
      <c r="F309" s="15">
        <v>308.0545270755714</v>
      </c>
      <c r="G309" s="109">
        <f>+G308+2</f>
        <v>34256</v>
      </c>
      <c r="H309" s="45">
        <f t="shared" si="9"/>
        <v>2.5799999999999841</v>
      </c>
      <c r="I309" s="45">
        <f t="shared" si="8"/>
        <v>0.90586706927424743</v>
      </c>
    </row>
    <row r="310" spans="1:9" ht="27.75" customHeight="1" thickBot="1" x14ac:dyDescent="0.25">
      <c r="A310" s="8">
        <f>+A309+5</f>
        <v>34261</v>
      </c>
      <c r="B310" s="12">
        <v>289.51</v>
      </c>
      <c r="C310" s="8">
        <f>+C309+5</f>
        <v>34261</v>
      </c>
      <c r="E310" s="14">
        <v>355.3760052299362</v>
      </c>
      <c r="F310" s="15">
        <v>305.09042664052208</v>
      </c>
      <c r="G310" s="109">
        <f>+G309+5</f>
        <v>34261</v>
      </c>
      <c r="H310" s="45">
        <f t="shared" si="9"/>
        <v>2.1200000000000045</v>
      </c>
      <c r="I310" s="45">
        <f t="shared" si="8"/>
        <v>0.73767354466056745</v>
      </c>
    </row>
    <row r="311" spans="1:9" ht="27.75" customHeight="1" thickBot="1" x14ac:dyDescent="0.25">
      <c r="A311" s="8">
        <f>+A310+2</f>
        <v>34263</v>
      </c>
      <c r="B311" s="12">
        <v>290.02999999999997</v>
      </c>
      <c r="C311" s="8">
        <f>+C310+2</f>
        <v>34263</v>
      </c>
      <c r="E311" s="14">
        <v>356.01430968477217</v>
      </c>
      <c r="F311" s="15">
        <v>305.63841124158273</v>
      </c>
      <c r="G311" s="109">
        <f>+G310+2</f>
        <v>34263</v>
      </c>
      <c r="H311" s="45">
        <f t="shared" si="9"/>
        <v>0.51999999999998181</v>
      </c>
      <c r="I311" s="45">
        <f t="shared" si="8"/>
        <v>0.17961383026492411</v>
      </c>
    </row>
    <row r="312" spans="1:9" ht="27.75" customHeight="1" thickBot="1" x14ac:dyDescent="0.25">
      <c r="A312" s="8">
        <f>+A311+5</f>
        <v>34268</v>
      </c>
      <c r="B312" s="12">
        <v>291.31</v>
      </c>
      <c r="C312" s="8">
        <f>+C311+5</f>
        <v>34268</v>
      </c>
      <c r="E312" s="14">
        <v>357.58552065052237</v>
      </c>
      <c r="F312" s="15">
        <v>302.60790184249646</v>
      </c>
      <c r="G312" s="109">
        <f>+G311+5</f>
        <v>34268</v>
      </c>
      <c r="H312" s="45">
        <f t="shared" si="9"/>
        <v>1.2800000000000296</v>
      </c>
      <c r="I312" s="45">
        <f t="shared" si="8"/>
        <v>0.44133365513913375</v>
      </c>
    </row>
    <row r="313" spans="1:9" ht="27.75" customHeight="1" thickBot="1" x14ac:dyDescent="0.25">
      <c r="A313" s="8">
        <f>+A312+2</f>
        <v>34270</v>
      </c>
      <c r="B313" s="12">
        <v>292.27999999999997</v>
      </c>
      <c r="C313" s="8">
        <f>+C312+2</f>
        <v>34270</v>
      </c>
      <c r="E313" s="14">
        <v>358.77620396050486</v>
      </c>
      <c r="F313" s="15">
        <v>303.9427638639329</v>
      </c>
      <c r="G313" s="109">
        <f>+G312+2</f>
        <v>34270</v>
      </c>
      <c r="H313" s="45">
        <f t="shared" si="9"/>
        <v>0.96999999999997044</v>
      </c>
      <c r="I313" s="45">
        <f t="shared" si="8"/>
        <v>0.33297861384778088</v>
      </c>
    </row>
    <row r="314" spans="1:9" ht="27.75" customHeight="1" thickBot="1" x14ac:dyDescent="0.25">
      <c r="A314" s="8">
        <v>34275</v>
      </c>
      <c r="B314" s="12">
        <v>292.25</v>
      </c>
      <c r="C314" s="8">
        <v>34275</v>
      </c>
      <c r="E314" s="14">
        <v>358.73937870349511</v>
      </c>
      <c r="F314" s="15">
        <v>302.02351291875249</v>
      </c>
      <c r="G314" s="109">
        <v>34275</v>
      </c>
      <c r="H314" s="45">
        <f t="shared" si="9"/>
        <v>-2.9999999999972715E-2</v>
      </c>
      <c r="I314" s="45">
        <f t="shared" si="8"/>
        <v>-1.0264130286017763E-2</v>
      </c>
    </row>
    <row r="315" spans="1:9" ht="27.75" customHeight="1" thickBot="1" x14ac:dyDescent="0.25">
      <c r="A315" s="8">
        <v>34277</v>
      </c>
      <c r="B315" s="12">
        <v>292.08</v>
      </c>
      <c r="C315" s="8">
        <v>34277</v>
      </c>
      <c r="E315" s="14">
        <v>359.17043849818077</v>
      </c>
      <c r="F315" s="15">
        <v>303.54063185804017</v>
      </c>
      <c r="G315" s="109">
        <v>34277</v>
      </c>
      <c r="H315" s="45">
        <f t="shared" si="9"/>
        <v>-0.17000000000001592</v>
      </c>
      <c r="I315" s="45">
        <f t="shared" si="8"/>
        <v>-5.8169375534650444E-2</v>
      </c>
    </row>
    <row r="316" spans="1:9" ht="27.75" customHeight="1" thickBot="1" x14ac:dyDescent="0.25">
      <c r="A316" s="8">
        <v>34282</v>
      </c>
      <c r="B316" s="12">
        <v>290.98</v>
      </c>
      <c r="C316" s="8">
        <v>34282</v>
      </c>
      <c r="E316" s="14">
        <v>357.81776976924351</v>
      </c>
      <c r="F316" s="15">
        <v>302.72296113086009</v>
      </c>
      <c r="G316" s="109">
        <v>34282</v>
      </c>
      <c r="H316" s="45">
        <f t="shared" si="9"/>
        <v>-1.0999999999999659</v>
      </c>
      <c r="I316" s="45">
        <f t="shared" si="8"/>
        <v>-0.37660914817856955</v>
      </c>
    </row>
    <row r="317" spans="1:9" ht="27.75" customHeight="1" thickBot="1" x14ac:dyDescent="0.25">
      <c r="A317" s="8">
        <v>34284</v>
      </c>
      <c r="B317" s="12">
        <v>290.58</v>
      </c>
      <c r="C317" s="8">
        <v>34284</v>
      </c>
      <c r="E317" s="14">
        <v>357.32589023144806</v>
      </c>
      <c r="F317" s="15">
        <v>301.67363020614204</v>
      </c>
      <c r="G317" s="109">
        <v>34284</v>
      </c>
      <c r="H317" s="45">
        <f t="shared" si="9"/>
        <v>-0.40000000000003411</v>
      </c>
      <c r="I317" s="45">
        <f t="shared" si="8"/>
        <v>-0.13746649254245449</v>
      </c>
    </row>
    <row r="318" spans="1:9" ht="27.75" customHeight="1" thickBot="1" x14ac:dyDescent="0.25">
      <c r="A318" s="8">
        <v>34289</v>
      </c>
      <c r="B318" s="12">
        <v>291.20999999999998</v>
      </c>
      <c r="C318" s="8">
        <v>34289</v>
      </c>
      <c r="E318" s="14">
        <v>358.10060050347573</v>
      </c>
      <c r="F318" s="15">
        <v>302.00329613275966</v>
      </c>
      <c r="G318" s="109">
        <v>34289</v>
      </c>
      <c r="H318" s="45">
        <f t="shared" si="9"/>
        <v>0.62999999999999545</v>
      </c>
      <c r="I318" s="45">
        <f t="shared" si="8"/>
        <v>0.21680776378277772</v>
      </c>
    </row>
    <row r="319" spans="1:9" ht="27.75" customHeight="1" thickBot="1" x14ac:dyDescent="0.25">
      <c r="A319" s="8">
        <v>34291</v>
      </c>
      <c r="B319" s="12">
        <v>290.75</v>
      </c>
      <c r="C319" s="8">
        <v>34291</v>
      </c>
      <c r="E319" s="14">
        <v>357.53493903501106</v>
      </c>
      <c r="F319" s="15">
        <v>300.10942127458213</v>
      </c>
      <c r="G319" s="109">
        <v>34291</v>
      </c>
      <c r="H319" s="45">
        <f t="shared" si="9"/>
        <v>-0.45999999999997954</v>
      </c>
      <c r="I319" s="45">
        <f t="shared" si="8"/>
        <v>-0.15796160846124088</v>
      </c>
    </row>
    <row r="320" spans="1:9" ht="27.75" customHeight="1" thickBot="1" x14ac:dyDescent="0.25">
      <c r="A320" s="8">
        <v>34296</v>
      </c>
      <c r="B320" s="12">
        <v>290.45</v>
      </c>
      <c r="C320" s="8">
        <v>34296</v>
      </c>
      <c r="E320" s="14">
        <v>357.16602938166454</v>
      </c>
      <c r="F320" s="15">
        <v>299.79976409011999</v>
      </c>
      <c r="G320" s="109">
        <v>34296</v>
      </c>
      <c r="H320" s="45">
        <f t="shared" si="9"/>
        <v>-0.30000000000001137</v>
      </c>
      <c r="I320" s="45">
        <f t="shared" si="8"/>
        <v>-0.10318142734308217</v>
      </c>
    </row>
    <row r="321" spans="1:9" ht="27.75" customHeight="1" thickBot="1" x14ac:dyDescent="0.25">
      <c r="A321" s="8">
        <v>34298</v>
      </c>
      <c r="B321" s="12">
        <v>289.04000000000002</v>
      </c>
      <c r="C321" s="8">
        <v>34298</v>
      </c>
      <c r="E321" s="14">
        <v>356.67700000254371</v>
      </c>
      <c r="F321" s="15">
        <v>299.82153040158221</v>
      </c>
      <c r="G321" s="109">
        <v>34298</v>
      </c>
      <c r="H321" s="45">
        <f t="shared" si="9"/>
        <v>-1.4099999999999682</v>
      </c>
      <c r="I321" s="45">
        <f t="shared" si="8"/>
        <v>-0.48545360647270386</v>
      </c>
    </row>
    <row r="322" spans="1:9" ht="27.75" customHeight="1" thickBot="1" x14ac:dyDescent="0.25">
      <c r="A322" s="8">
        <v>34303</v>
      </c>
      <c r="B322" s="12">
        <v>290.13</v>
      </c>
      <c r="C322" s="8">
        <v>34303</v>
      </c>
      <c r="E322" s="14">
        <v>358.0220661871644</v>
      </c>
      <c r="F322" s="15">
        <v>300.40602511140781</v>
      </c>
      <c r="G322" s="109">
        <v>34303</v>
      </c>
      <c r="H322" s="45">
        <f t="shared" si="9"/>
        <v>1.089999999999975</v>
      </c>
      <c r="I322" s="45">
        <f t="shared" si="8"/>
        <v>0.37711043454192322</v>
      </c>
    </row>
    <row r="323" spans="1:9" ht="27.75" customHeight="1" thickBot="1" x14ac:dyDescent="0.25">
      <c r="A323" s="8">
        <v>34305</v>
      </c>
      <c r="B323" s="12">
        <v>291.29000000000002</v>
      </c>
      <c r="C323" s="8">
        <v>34305</v>
      </c>
      <c r="E323" s="14">
        <v>359.59344006864808</v>
      </c>
      <c r="F323" s="15">
        <v>299.99516413942308</v>
      </c>
      <c r="G323" s="109">
        <v>34305</v>
      </c>
      <c r="H323" s="45">
        <f t="shared" si="9"/>
        <v>1.160000000000025</v>
      </c>
      <c r="I323" s="45">
        <f t="shared" si="8"/>
        <v>0.39982076999966398</v>
      </c>
    </row>
    <row r="324" spans="1:9" ht="27.75" customHeight="1" thickBot="1" x14ac:dyDescent="0.25">
      <c r="A324" s="8">
        <v>34310</v>
      </c>
      <c r="B324" s="12">
        <v>295.57</v>
      </c>
      <c r="C324" s="8">
        <v>34310</v>
      </c>
      <c r="E324" s="14">
        <v>365.23604767010386</v>
      </c>
      <c r="F324" s="15">
        <v>308.15321325536888</v>
      </c>
      <c r="G324" s="109">
        <v>34310</v>
      </c>
      <c r="H324" s="45">
        <f t="shared" si="9"/>
        <v>4.2799999999999727</v>
      </c>
      <c r="I324" s="45">
        <f t="shared" si="8"/>
        <v>1.469326101136315</v>
      </c>
    </row>
    <row r="325" spans="1:9" ht="27.75" customHeight="1" thickBot="1" x14ac:dyDescent="0.25">
      <c r="A325" s="8">
        <v>34312</v>
      </c>
      <c r="B325" s="12">
        <v>297.44</v>
      </c>
      <c r="C325" s="8">
        <v>34312</v>
      </c>
      <c r="E325" s="14">
        <v>368.24640685220561</v>
      </c>
      <c r="F325" s="15">
        <v>310.40986196132081</v>
      </c>
      <c r="G325" s="109">
        <v>34312</v>
      </c>
      <c r="H325" s="45">
        <f t="shared" si="9"/>
        <v>1.8700000000000045</v>
      </c>
      <c r="I325" s="45">
        <f t="shared" si="8"/>
        <v>0.63267584666914933</v>
      </c>
    </row>
    <row r="326" spans="1:9" ht="27.75" customHeight="1" thickBot="1" x14ac:dyDescent="0.25">
      <c r="A326" s="8">
        <v>34317</v>
      </c>
      <c r="B326" s="12">
        <v>301</v>
      </c>
      <c r="C326" s="8">
        <v>34317</v>
      </c>
      <c r="E326" s="14">
        <v>372.91329498394754</v>
      </c>
      <c r="F326" s="15">
        <v>313.95656582838774</v>
      </c>
      <c r="G326" s="109">
        <v>34317</v>
      </c>
      <c r="H326" s="45">
        <f t="shared" si="9"/>
        <v>3.5600000000000023</v>
      </c>
      <c r="I326" s="45">
        <f t="shared" si="8"/>
        <v>1.19688004303389</v>
      </c>
    </row>
    <row r="327" spans="1:9" ht="27.75" customHeight="1" thickBot="1" x14ac:dyDescent="0.25">
      <c r="A327" s="8">
        <v>34319</v>
      </c>
      <c r="B327" s="12">
        <v>302.51</v>
      </c>
      <c r="C327" s="8">
        <v>34319</v>
      </c>
      <c r="E327" s="14">
        <v>374.78405603187366</v>
      </c>
      <c r="F327" s="15">
        <v>314.30276664822907</v>
      </c>
      <c r="G327" s="109">
        <v>34319</v>
      </c>
      <c r="H327" s="45">
        <f t="shared" si="9"/>
        <v>1.5099999999999909</v>
      </c>
      <c r="I327" s="45">
        <f t="shared" ref="I327:I390" si="10">H327/B326*100</f>
        <v>0.50166112956810338</v>
      </c>
    </row>
    <row r="328" spans="1:9" ht="27.75" customHeight="1" thickBot="1" x14ac:dyDescent="0.25">
      <c r="A328" s="8">
        <v>34324</v>
      </c>
      <c r="B328" s="12">
        <v>302.63</v>
      </c>
      <c r="C328" s="8">
        <v>34324</v>
      </c>
      <c r="E328" s="14">
        <v>375.45213865786195</v>
      </c>
      <c r="F328" s="15">
        <v>316.12788536162776</v>
      </c>
      <c r="G328" s="109">
        <v>34324</v>
      </c>
      <c r="H328" s="45">
        <f t="shared" ref="H328:H391" si="11">B328-B327</f>
        <v>0.12000000000000455</v>
      </c>
      <c r="I328" s="45">
        <f t="shared" si="10"/>
        <v>3.9668110145120672E-2</v>
      </c>
    </row>
    <row r="329" spans="1:9" ht="27.75" customHeight="1" thickBot="1" x14ac:dyDescent="0.25">
      <c r="A329" s="8">
        <v>34344</v>
      </c>
      <c r="B329" s="12">
        <v>307.33</v>
      </c>
      <c r="C329" s="8">
        <v>34344</v>
      </c>
      <c r="E329" s="14">
        <v>381.28310403370688</v>
      </c>
      <c r="F329" s="15">
        <v>319.15710305696877</v>
      </c>
      <c r="G329" s="109">
        <v>34344</v>
      </c>
      <c r="H329" s="45">
        <f t="shared" si="11"/>
        <v>4.6999999999999886</v>
      </c>
      <c r="I329" s="45">
        <f t="shared" si="10"/>
        <v>1.5530515811386805</v>
      </c>
    </row>
    <row r="330" spans="1:9" ht="27.75" customHeight="1" thickBot="1" x14ac:dyDescent="0.25">
      <c r="A330" s="8">
        <v>34346</v>
      </c>
      <c r="B330" s="12">
        <v>314.88</v>
      </c>
      <c r="C330" s="8">
        <v>34346</v>
      </c>
      <c r="E330" s="14">
        <v>390.6498675629897</v>
      </c>
      <c r="F330" s="15">
        <v>325.61060011082714</v>
      </c>
      <c r="G330" s="109">
        <v>34346</v>
      </c>
      <c r="H330" s="45">
        <f t="shared" si="11"/>
        <v>7.5500000000000114</v>
      </c>
      <c r="I330" s="45">
        <f t="shared" si="10"/>
        <v>2.4566426967754569</v>
      </c>
    </row>
    <row r="331" spans="1:9" ht="27.75" customHeight="1" thickBot="1" x14ac:dyDescent="0.25">
      <c r="A331" s="8">
        <v>34348</v>
      </c>
      <c r="B331" s="12">
        <v>321.81</v>
      </c>
      <c r="C331" s="8">
        <v>34348</v>
      </c>
      <c r="E331" s="14">
        <v>399.2474399150334</v>
      </c>
      <c r="F331" s="15">
        <v>331.40615458149358</v>
      </c>
      <c r="G331" s="109">
        <v>34348</v>
      </c>
      <c r="H331" s="45">
        <f t="shared" si="11"/>
        <v>6.9300000000000068</v>
      </c>
      <c r="I331" s="45">
        <f t="shared" si="10"/>
        <v>2.2008384146341484</v>
      </c>
    </row>
    <row r="332" spans="1:9" ht="27.75" customHeight="1" thickBot="1" x14ac:dyDescent="0.25">
      <c r="A332" s="8">
        <v>34351</v>
      </c>
      <c r="B332" s="12">
        <v>326.42</v>
      </c>
      <c r="C332" s="8">
        <v>34351</v>
      </c>
      <c r="E332" s="14">
        <v>404.96674850708553</v>
      </c>
      <c r="F332" s="15">
        <v>335.8698578944489</v>
      </c>
      <c r="G332" s="109">
        <v>34351</v>
      </c>
      <c r="H332" s="45">
        <f t="shared" si="11"/>
        <v>4.6100000000000136</v>
      </c>
      <c r="I332" s="45">
        <f t="shared" si="10"/>
        <v>1.4325222957645858</v>
      </c>
    </row>
    <row r="333" spans="1:9" ht="27.75" customHeight="1" thickBot="1" x14ac:dyDescent="0.25">
      <c r="A333" s="8">
        <v>34353</v>
      </c>
      <c r="B333" s="12">
        <v>332.23</v>
      </c>
      <c r="C333" s="8">
        <v>34353</v>
      </c>
      <c r="E333" s="14">
        <v>412.17481421637467</v>
      </c>
      <c r="F333" s="15">
        <v>342.95178528986452</v>
      </c>
      <c r="G333" s="109">
        <v>34353</v>
      </c>
      <c r="H333" s="45">
        <f t="shared" si="11"/>
        <v>5.8100000000000023</v>
      </c>
      <c r="I333" s="45">
        <f t="shared" si="10"/>
        <v>1.779915446357454</v>
      </c>
    </row>
    <row r="334" spans="1:9" ht="27.75" customHeight="1" thickBot="1" x14ac:dyDescent="0.25">
      <c r="A334" s="8">
        <v>34355</v>
      </c>
      <c r="B334" s="12">
        <v>334.62</v>
      </c>
      <c r="C334" s="8">
        <v>34355</v>
      </c>
      <c r="E334" s="14">
        <v>415.13992214153836</v>
      </c>
      <c r="F334" s="15">
        <v>346.24361078443252</v>
      </c>
      <c r="G334" s="109">
        <v>34355</v>
      </c>
      <c r="H334" s="45">
        <f t="shared" si="11"/>
        <v>2.3899999999999864</v>
      </c>
      <c r="I334" s="45">
        <f t="shared" si="10"/>
        <v>0.71938115161183103</v>
      </c>
    </row>
    <row r="335" spans="1:9" ht="27.75" customHeight="1" thickBot="1" x14ac:dyDescent="0.25">
      <c r="A335" s="8">
        <v>34358</v>
      </c>
      <c r="B335" s="12">
        <v>339.3</v>
      </c>
      <c r="C335" s="8">
        <v>34358</v>
      </c>
      <c r="E335" s="14">
        <v>420.94607489876267</v>
      </c>
      <c r="F335" s="15">
        <v>348.9202371425547</v>
      </c>
      <c r="G335" s="109">
        <v>34358</v>
      </c>
      <c r="H335" s="45">
        <f t="shared" si="11"/>
        <v>4.6800000000000068</v>
      </c>
      <c r="I335" s="45">
        <f t="shared" si="10"/>
        <v>1.3986013986014008</v>
      </c>
    </row>
    <row r="336" spans="1:9" ht="27.75" customHeight="1" thickBot="1" x14ac:dyDescent="0.25">
      <c r="A336" s="8">
        <v>34360</v>
      </c>
      <c r="B336" s="12">
        <v>345.04</v>
      </c>
      <c r="C336" s="8">
        <v>34360</v>
      </c>
      <c r="E336" s="14">
        <v>428.06729644287969</v>
      </c>
      <c r="F336" s="15">
        <v>356.30720640061793</v>
      </c>
      <c r="G336" s="109">
        <v>34360</v>
      </c>
      <c r="H336" s="45">
        <f t="shared" si="11"/>
        <v>5.7400000000000091</v>
      </c>
      <c r="I336" s="45">
        <f t="shared" si="10"/>
        <v>1.6917182434423841</v>
      </c>
    </row>
    <row r="337" spans="1:9" ht="27.75" customHeight="1" thickBot="1" x14ac:dyDescent="0.25">
      <c r="A337" s="8">
        <v>34362</v>
      </c>
      <c r="B337" s="12">
        <v>345.23</v>
      </c>
      <c r="C337" s="8">
        <v>34362</v>
      </c>
      <c r="E337" s="14">
        <v>428.30301631977557</v>
      </c>
      <c r="F337" s="15">
        <v>358.47744737231773</v>
      </c>
      <c r="G337" s="109">
        <v>34362</v>
      </c>
      <c r="H337" s="45">
        <f t="shared" si="11"/>
        <v>0.18999999999999773</v>
      </c>
      <c r="I337" s="45">
        <f t="shared" si="10"/>
        <v>5.5066079295153517E-2</v>
      </c>
    </row>
    <row r="338" spans="1:9" ht="27.75" customHeight="1" thickBot="1" x14ac:dyDescent="0.25">
      <c r="A338" s="8">
        <v>34365</v>
      </c>
      <c r="B338" s="12">
        <v>345.83</v>
      </c>
      <c r="C338" s="8">
        <v>34365</v>
      </c>
      <c r="E338" s="14">
        <v>429.04739487839402</v>
      </c>
      <c r="F338" s="15">
        <v>357.55845027240389</v>
      </c>
      <c r="G338" s="109">
        <v>34365</v>
      </c>
      <c r="H338" s="45">
        <f t="shared" si="11"/>
        <v>0.59999999999996589</v>
      </c>
      <c r="I338" s="45">
        <f t="shared" si="10"/>
        <v>0.17379717869245601</v>
      </c>
    </row>
    <row r="339" spans="1:9" ht="27.75" customHeight="1" thickBot="1" x14ac:dyDescent="0.25">
      <c r="A339" s="8">
        <v>34367</v>
      </c>
      <c r="B339" s="12">
        <v>347.42</v>
      </c>
      <c r="C339" s="8">
        <v>34367</v>
      </c>
      <c r="E339" s="14">
        <v>431.01999805873311</v>
      </c>
      <c r="F339" s="15">
        <v>360.63627685135646</v>
      </c>
      <c r="G339" s="109">
        <v>34367</v>
      </c>
      <c r="H339" s="45">
        <f t="shared" si="11"/>
        <v>1.5900000000000318</v>
      </c>
      <c r="I339" s="45">
        <f t="shared" si="10"/>
        <v>0.45976346759969688</v>
      </c>
    </row>
    <row r="340" spans="1:9" ht="27.75" customHeight="1" thickBot="1" x14ac:dyDescent="0.25">
      <c r="A340" s="8">
        <v>34369</v>
      </c>
      <c r="B340" s="12">
        <v>349.56</v>
      </c>
      <c r="C340" s="8">
        <v>34369</v>
      </c>
      <c r="E340" s="14">
        <v>433.67494825113909</v>
      </c>
      <c r="F340" s="15">
        <v>361.54911892808161</v>
      </c>
      <c r="G340" s="109">
        <v>34369</v>
      </c>
      <c r="H340" s="45">
        <f t="shared" si="11"/>
        <v>2.1399999999999864</v>
      </c>
      <c r="I340" s="45">
        <f t="shared" si="10"/>
        <v>0.61596914397558755</v>
      </c>
    </row>
    <row r="341" spans="1:9" ht="27.75" customHeight="1" thickBot="1" x14ac:dyDescent="0.25">
      <c r="A341" s="8">
        <v>34372</v>
      </c>
      <c r="B341" s="12">
        <v>350.54</v>
      </c>
      <c r="C341" s="8">
        <v>34372</v>
      </c>
      <c r="E341" s="14">
        <v>434.89076656354933</v>
      </c>
      <c r="F341" s="15">
        <v>360.53595877961169</v>
      </c>
      <c r="G341" s="109">
        <v>34372</v>
      </c>
      <c r="H341" s="45">
        <f t="shared" si="11"/>
        <v>0.98000000000001819</v>
      </c>
      <c r="I341" s="45">
        <f t="shared" si="10"/>
        <v>0.28035244307129481</v>
      </c>
    </row>
    <row r="342" spans="1:9" ht="27.75" customHeight="1" thickBot="1" x14ac:dyDescent="0.25">
      <c r="A342" s="8">
        <v>34374</v>
      </c>
      <c r="B342" s="12">
        <v>350.7</v>
      </c>
      <c r="C342" s="8">
        <v>34374</v>
      </c>
      <c r="E342" s="14">
        <v>435.0892675125142</v>
      </c>
      <c r="F342" s="15">
        <v>359.86547854870696</v>
      </c>
      <c r="G342" s="109">
        <v>34374</v>
      </c>
      <c r="H342" s="45">
        <f t="shared" si="11"/>
        <v>0.15999999999996817</v>
      </c>
      <c r="I342" s="45">
        <f t="shared" si="10"/>
        <v>4.5643863753057609E-2</v>
      </c>
    </row>
    <row r="343" spans="1:9" ht="27.75" customHeight="1" thickBot="1" x14ac:dyDescent="0.25">
      <c r="A343" s="8">
        <v>34379</v>
      </c>
      <c r="B343" s="12">
        <v>350.95</v>
      </c>
      <c r="C343" s="8">
        <v>34379</v>
      </c>
      <c r="E343" s="14">
        <v>435.39942524527191</v>
      </c>
      <c r="F343" s="15">
        <v>361.0528546107335</v>
      </c>
      <c r="G343" s="109">
        <v>34379</v>
      </c>
      <c r="H343" s="45">
        <f t="shared" si="11"/>
        <v>0.25</v>
      </c>
      <c r="I343" s="45">
        <f t="shared" si="10"/>
        <v>7.1285999429712005E-2</v>
      </c>
    </row>
    <row r="344" spans="1:9" ht="27.75" customHeight="1" thickBot="1" x14ac:dyDescent="0.25">
      <c r="A344" s="8">
        <v>34381</v>
      </c>
      <c r="B344" s="12">
        <v>347.53</v>
      </c>
      <c r="C344" s="8">
        <v>34381</v>
      </c>
      <c r="E344" s="14">
        <v>431.15646746114641</v>
      </c>
      <c r="F344" s="15">
        <v>360.2136303406262</v>
      </c>
      <c r="G344" s="109">
        <v>34381</v>
      </c>
      <c r="H344" s="45">
        <f t="shared" si="11"/>
        <v>-3.4200000000000159</v>
      </c>
      <c r="I344" s="45">
        <f t="shared" si="10"/>
        <v>-0.97449779170822504</v>
      </c>
    </row>
    <row r="345" spans="1:9" ht="27.75" customHeight="1" thickBot="1" x14ac:dyDescent="0.25">
      <c r="A345" s="8">
        <v>34383</v>
      </c>
      <c r="B345" s="12">
        <v>347.8</v>
      </c>
      <c r="C345" s="8">
        <v>34383</v>
      </c>
      <c r="E345" s="14">
        <v>431.49143781252474</v>
      </c>
      <c r="F345" s="15">
        <v>362.72970066379088</v>
      </c>
      <c r="G345" s="109">
        <v>34383</v>
      </c>
      <c r="H345" s="45">
        <f t="shared" si="11"/>
        <v>0.27000000000003865</v>
      </c>
      <c r="I345" s="45">
        <f t="shared" si="10"/>
        <v>7.7691134578320914E-2</v>
      </c>
    </row>
    <row r="346" spans="1:9" ht="27.75" customHeight="1" thickBot="1" x14ac:dyDescent="0.25">
      <c r="A346" s="8">
        <v>34386</v>
      </c>
      <c r="B346" s="12">
        <v>346.4</v>
      </c>
      <c r="C346" s="8">
        <v>34386</v>
      </c>
      <c r="E346" s="14">
        <v>429.75455450908152</v>
      </c>
      <c r="F346" s="15">
        <v>360.94147549728916</v>
      </c>
      <c r="G346" s="109">
        <v>34386</v>
      </c>
      <c r="H346" s="45">
        <f t="shared" si="11"/>
        <v>-1.4000000000000341</v>
      </c>
      <c r="I346" s="45">
        <f t="shared" si="10"/>
        <v>-0.40253018976424204</v>
      </c>
    </row>
    <row r="347" spans="1:9" ht="27.75" customHeight="1" thickBot="1" x14ac:dyDescent="0.25">
      <c r="A347" s="8">
        <v>34388</v>
      </c>
      <c r="B347" s="12">
        <v>344.63</v>
      </c>
      <c r="C347" s="8">
        <v>34388</v>
      </c>
      <c r="E347" s="14">
        <v>427.55863776115694</v>
      </c>
      <c r="F347" s="15">
        <v>358.2358909287596</v>
      </c>
      <c r="G347" s="109">
        <v>34388</v>
      </c>
      <c r="H347" s="45">
        <f t="shared" si="11"/>
        <v>-1.7699999999999818</v>
      </c>
      <c r="I347" s="45">
        <f t="shared" si="10"/>
        <v>-0.51096997690530654</v>
      </c>
    </row>
    <row r="348" spans="1:9" ht="27.75" customHeight="1" thickBot="1" x14ac:dyDescent="0.25">
      <c r="A348" s="8">
        <v>34390</v>
      </c>
      <c r="B348" s="12">
        <v>342.99</v>
      </c>
      <c r="C348" s="8">
        <v>34390</v>
      </c>
      <c r="E348" s="14">
        <v>425.5240030342664</v>
      </c>
      <c r="F348" s="15">
        <v>357.31196665235126</v>
      </c>
      <c r="G348" s="109">
        <v>34390</v>
      </c>
      <c r="H348" s="45">
        <f t="shared" si="11"/>
        <v>-1.6399999999999864</v>
      </c>
      <c r="I348" s="45">
        <f t="shared" si="10"/>
        <v>-0.47587267504279557</v>
      </c>
    </row>
    <row r="349" spans="1:9" ht="27.75" customHeight="1" thickBot="1" x14ac:dyDescent="0.25">
      <c r="A349" s="8">
        <v>34393</v>
      </c>
      <c r="B349" s="12">
        <v>338.34</v>
      </c>
      <c r="C349" s="8">
        <v>34393</v>
      </c>
      <c r="E349" s="14">
        <v>419.75506920497293</v>
      </c>
      <c r="F349" s="15">
        <v>353.5252980392271</v>
      </c>
      <c r="G349" s="109">
        <v>34393</v>
      </c>
      <c r="H349" s="45">
        <f t="shared" si="11"/>
        <v>-4.6500000000000341</v>
      </c>
      <c r="I349" s="45">
        <f t="shared" si="10"/>
        <v>-1.3557246566955405</v>
      </c>
    </row>
    <row r="350" spans="1:9" ht="27.75" customHeight="1" thickBot="1" x14ac:dyDescent="0.25">
      <c r="A350" s="8">
        <v>34395</v>
      </c>
      <c r="B350" s="12">
        <v>338.16</v>
      </c>
      <c r="C350" s="8">
        <v>34395</v>
      </c>
      <c r="E350" s="14">
        <v>419.53175563738745</v>
      </c>
      <c r="F350" s="15">
        <v>352.73248107288498</v>
      </c>
      <c r="G350" s="109">
        <v>34395</v>
      </c>
      <c r="H350" s="45">
        <f t="shared" si="11"/>
        <v>-0.17999999999994998</v>
      </c>
      <c r="I350" s="45">
        <f t="shared" si="10"/>
        <v>-5.3200922149302471E-2</v>
      </c>
    </row>
    <row r="351" spans="1:9" ht="27.75" customHeight="1" thickBot="1" x14ac:dyDescent="0.25">
      <c r="A351" s="8">
        <v>34397</v>
      </c>
      <c r="B351" s="12">
        <v>339.98</v>
      </c>
      <c r="C351" s="8">
        <v>34397</v>
      </c>
      <c r="E351" s="14">
        <v>421.78970393186358</v>
      </c>
      <c r="F351" s="15">
        <v>354.839673863261</v>
      </c>
      <c r="G351" s="109">
        <v>34397</v>
      </c>
      <c r="H351" s="45">
        <f t="shared" si="11"/>
        <v>1.8199999999999932</v>
      </c>
      <c r="I351" s="45">
        <f t="shared" si="10"/>
        <v>0.53820676602791373</v>
      </c>
    </row>
    <row r="352" spans="1:9" ht="27.75" customHeight="1" thickBot="1" x14ac:dyDescent="0.25">
      <c r="A352" s="8">
        <v>34400</v>
      </c>
      <c r="B352" s="12">
        <v>337.72</v>
      </c>
      <c r="C352" s="8">
        <v>34400</v>
      </c>
      <c r="E352" s="14">
        <v>418.98587802773392</v>
      </c>
      <c r="F352" s="15">
        <v>351.12794554835148</v>
      </c>
      <c r="G352" s="109">
        <v>34400</v>
      </c>
      <c r="H352" s="45">
        <f t="shared" si="11"/>
        <v>-2.2599999999999909</v>
      </c>
      <c r="I352" s="45">
        <f t="shared" si="10"/>
        <v>-0.66474498499911494</v>
      </c>
    </row>
    <row r="353" spans="1:9" ht="27.75" customHeight="1" thickBot="1" x14ac:dyDescent="0.25">
      <c r="A353" s="8">
        <v>34402</v>
      </c>
      <c r="B353" s="12">
        <v>339.4</v>
      </c>
      <c r="C353" s="8">
        <v>34402</v>
      </c>
      <c r="E353" s="14">
        <v>421.07013799186564</v>
      </c>
      <c r="F353" s="15">
        <v>354.27224198416434</v>
      </c>
      <c r="G353" s="109">
        <v>34402</v>
      </c>
      <c r="H353" s="45">
        <f t="shared" si="11"/>
        <v>1.67999999999995</v>
      </c>
      <c r="I353" s="45">
        <f t="shared" si="10"/>
        <v>0.49745351178489577</v>
      </c>
    </row>
    <row r="354" spans="1:9" ht="27.75" customHeight="1" thickBot="1" x14ac:dyDescent="0.25">
      <c r="A354" s="8">
        <v>34404</v>
      </c>
      <c r="B354" s="12">
        <v>341.61</v>
      </c>
      <c r="C354" s="8">
        <v>34404</v>
      </c>
      <c r="E354" s="14">
        <v>423.81193234944385</v>
      </c>
      <c r="F354" s="15">
        <v>361.12112182412358</v>
      </c>
      <c r="G354" s="109">
        <v>34404</v>
      </c>
      <c r="H354" s="45">
        <f t="shared" si="11"/>
        <v>2.2100000000000364</v>
      </c>
      <c r="I354" s="45">
        <f t="shared" si="10"/>
        <v>0.65114908662346394</v>
      </c>
    </row>
    <row r="355" spans="1:9" ht="27.75" customHeight="1" thickBot="1" x14ac:dyDescent="0.25">
      <c r="A355" s="8">
        <v>34409</v>
      </c>
      <c r="B355" s="12">
        <v>346.58</v>
      </c>
      <c r="C355" s="8">
        <v>34409</v>
      </c>
      <c r="E355" s="14">
        <v>430.48080819346478</v>
      </c>
      <c r="F355" s="15">
        <v>364.60982245696476</v>
      </c>
      <c r="G355" s="109">
        <v>34409</v>
      </c>
      <c r="H355" s="45">
        <f t="shared" si="11"/>
        <v>4.9699999999999704</v>
      </c>
      <c r="I355" s="45">
        <f t="shared" si="10"/>
        <v>1.4548754427563511</v>
      </c>
    </row>
    <row r="356" spans="1:9" ht="27.75" customHeight="1" thickBot="1" x14ac:dyDescent="0.25">
      <c r="A356" s="8">
        <v>34411</v>
      </c>
      <c r="B356" s="12">
        <v>347.97</v>
      </c>
      <c r="C356" s="8">
        <v>34411</v>
      </c>
      <c r="E356" s="14">
        <v>432.38104846461329</v>
      </c>
      <c r="F356" s="15">
        <v>366.47598435670028</v>
      </c>
      <c r="G356" s="109">
        <v>34411</v>
      </c>
      <c r="H356" s="45">
        <f t="shared" si="11"/>
        <v>1.3900000000000432</v>
      </c>
      <c r="I356" s="45">
        <f t="shared" si="10"/>
        <v>0.40106180391252905</v>
      </c>
    </row>
    <row r="357" spans="1:9" ht="27.75" customHeight="1" thickBot="1" x14ac:dyDescent="0.25">
      <c r="A357" s="8">
        <v>34414</v>
      </c>
      <c r="B357" s="12">
        <v>350.14</v>
      </c>
      <c r="C357" s="8">
        <v>34414</v>
      </c>
      <c r="E357" s="14">
        <v>435.07745009454749</v>
      </c>
      <c r="F357" s="15">
        <v>367.98759902541087</v>
      </c>
      <c r="G357" s="109">
        <v>34414</v>
      </c>
      <c r="H357" s="45">
        <f t="shared" si="11"/>
        <v>2.1699999999999591</v>
      </c>
      <c r="I357" s="45">
        <f t="shared" si="10"/>
        <v>0.62361697847514408</v>
      </c>
    </row>
    <row r="358" spans="1:9" ht="27.75" customHeight="1" thickBot="1" x14ac:dyDescent="0.25">
      <c r="A358" s="8">
        <v>34416</v>
      </c>
      <c r="B358" s="12">
        <v>352.53</v>
      </c>
      <c r="C358" s="8">
        <v>34416</v>
      </c>
      <c r="E358" s="14">
        <v>438.04721963166395</v>
      </c>
      <c r="F358" s="15">
        <v>372.10106412027221</v>
      </c>
      <c r="G358" s="109">
        <v>34416</v>
      </c>
      <c r="H358" s="45">
        <f t="shared" si="11"/>
        <v>2.3899999999999864</v>
      </c>
      <c r="I358" s="45">
        <f t="shared" si="10"/>
        <v>0.68258410921345358</v>
      </c>
    </row>
    <row r="359" spans="1:9" ht="27.75" customHeight="1" thickBot="1" x14ac:dyDescent="0.25">
      <c r="A359" s="8">
        <v>34418</v>
      </c>
      <c r="B359" s="12">
        <v>352.6</v>
      </c>
      <c r="C359" s="8">
        <v>34418</v>
      </c>
      <c r="E359" s="14">
        <v>438.13420032940382</v>
      </c>
      <c r="F359" s="15">
        <v>374.56328198706916</v>
      </c>
      <c r="G359" s="109">
        <v>34418</v>
      </c>
      <c r="H359" s="45">
        <f t="shared" si="11"/>
        <v>7.0000000000050022E-2</v>
      </c>
      <c r="I359" s="45">
        <f t="shared" si="10"/>
        <v>1.9856466116373081E-2</v>
      </c>
    </row>
    <row r="360" spans="1:9" ht="27.75" customHeight="1" thickBot="1" x14ac:dyDescent="0.25">
      <c r="A360" s="8">
        <v>34421</v>
      </c>
      <c r="B360" s="12">
        <v>352.52</v>
      </c>
      <c r="C360" s="8">
        <v>34421</v>
      </c>
      <c r="E360" s="14">
        <v>439.39448537938262</v>
      </c>
      <c r="F360" s="15">
        <v>376.15211622087327</v>
      </c>
      <c r="G360" s="109">
        <v>34421</v>
      </c>
      <c r="H360" s="45">
        <f t="shared" si="11"/>
        <v>-8.0000000000040927E-2</v>
      </c>
      <c r="I360" s="45">
        <f t="shared" si="10"/>
        <v>-2.2688598979024654E-2</v>
      </c>
    </row>
    <row r="361" spans="1:9" ht="27.75" customHeight="1" thickBot="1" x14ac:dyDescent="0.25">
      <c r="A361" s="8">
        <v>34423</v>
      </c>
      <c r="B361" s="12">
        <v>352.14</v>
      </c>
      <c r="C361" s="8">
        <v>34423</v>
      </c>
      <c r="E361" s="14">
        <v>438.92083876516455</v>
      </c>
      <c r="F361" s="15">
        <v>374.34003826976937</v>
      </c>
      <c r="G361" s="109">
        <v>34423</v>
      </c>
      <c r="H361" s="45">
        <f t="shared" si="11"/>
        <v>-0.37999999999999545</v>
      </c>
      <c r="I361" s="45">
        <f t="shared" si="10"/>
        <v>-0.10779530239418912</v>
      </c>
    </row>
    <row r="362" spans="1:9" ht="27.75" customHeight="1" thickBot="1" x14ac:dyDescent="0.25">
      <c r="A362" s="8">
        <v>34425</v>
      </c>
      <c r="B362" s="12">
        <v>346.63</v>
      </c>
      <c r="C362" s="8">
        <v>34425</v>
      </c>
      <c r="E362" s="14">
        <v>433.92169618094863</v>
      </c>
      <c r="F362" s="15">
        <v>370.27733492370612</v>
      </c>
      <c r="G362" s="109">
        <v>34425</v>
      </c>
      <c r="H362" s="45">
        <f t="shared" si="11"/>
        <v>-5.5099999999999909</v>
      </c>
      <c r="I362" s="45">
        <f t="shared" si="10"/>
        <v>-1.5647185778383574</v>
      </c>
    </row>
    <row r="363" spans="1:9" ht="27.75" customHeight="1" thickBot="1" x14ac:dyDescent="0.25">
      <c r="A363" s="8">
        <f>+A362+3</f>
        <v>34428</v>
      </c>
      <c r="B363" s="12">
        <v>347.68</v>
      </c>
      <c r="C363" s="8">
        <f>+C362+3</f>
        <v>34428</v>
      </c>
      <c r="E363" s="14">
        <v>435.23611726680389</v>
      </c>
      <c r="F363" s="15">
        <v>368.87598465786925</v>
      </c>
      <c r="G363" s="109">
        <f>+G362+3</f>
        <v>34428</v>
      </c>
      <c r="H363" s="45">
        <f t="shared" si="11"/>
        <v>1.0500000000000114</v>
      </c>
      <c r="I363" s="45">
        <f t="shared" si="10"/>
        <v>0.30291665464616779</v>
      </c>
    </row>
    <row r="364" spans="1:9" ht="27.75" customHeight="1" thickBot="1" x14ac:dyDescent="0.25">
      <c r="A364" s="8">
        <f>+A363+2</f>
        <v>34430</v>
      </c>
      <c r="B364" s="12">
        <v>347.77</v>
      </c>
      <c r="C364" s="8">
        <f>+C363+2</f>
        <v>34430</v>
      </c>
      <c r="E364" s="14">
        <v>435.34878193130578</v>
      </c>
      <c r="F364" s="15">
        <v>366.07022476384753</v>
      </c>
      <c r="G364" s="109">
        <f>+G363+2</f>
        <v>34430</v>
      </c>
      <c r="H364" s="45">
        <f t="shared" si="11"/>
        <v>8.9999999999974989E-2</v>
      </c>
      <c r="I364" s="45">
        <f t="shared" si="10"/>
        <v>2.588587206626064E-2</v>
      </c>
    </row>
    <row r="365" spans="1:9" ht="27.75" customHeight="1" thickBot="1" x14ac:dyDescent="0.25">
      <c r="A365" s="8">
        <f>+A364+2</f>
        <v>34432</v>
      </c>
      <c r="B365" s="12">
        <v>346.39</v>
      </c>
      <c r="C365" s="8">
        <f>+C364+2</f>
        <v>34432</v>
      </c>
      <c r="E365" s="14">
        <v>433.62125707561034</v>
      </c>
      <c r="F365" s="15">
        <v>364.94946788888512</v>
      </c>
      <c r="G365" s="109">
        <f>+G364+2</f>
        <v>34432</v>
      </c>
      <c r="H365" s="45">
        <f t="shared" si="11"/>
        <v>-1.3799999999999955</v>
      </c>
      <c r="I365" s="45">
        <f t="shared" si="10"/>
        <v>-0.39681398625528241</v>
      </c>
    </row>
    <row r="366" spans="1:9" ht="27.75" customHeight="1" thickBot="1" x14ac:dyDescent="0.25">
      <c r="A366" s="8">
        <f>+A365+5</f>
        <v>34437</v>
      </c>
      <c r="B366" s="12">
        <v>346.46</v>
      </c>
      <c r="C366" s="8">
        <f>+C365+5</f>
        <v>34437</v>
      </c>
      <c r="E366" s="14">
        <v>433.70888514800072</v>
      </c>
      <c r="F366" s="15">
        <v>364.73030944880827</v>
      </c>
      <c r="G366" s="109">
        <f>+G365+5</f>
        <v>34437</v>
      </c>
      <c r="H366" s="45">
        <f t="shared" si="11"/>
        <v>6.9999999999993179E-2</v>
      </c>
      <c r="I366" s="45">
        <f t="shared" si="10"/>
        <v>2.0208435578392327E-2</v>
      </c>
    </row>
    <row r="367" spans="1:9" ht="27.75" customHeight="1" thickBot="1" x14ac:dyDescent="0.25">
      <c r="A367" s="8">
        <f>+A366+2</f>
        <v>34439</v>
      </c>
      <c r="B367" s="12">
        <v>343.84</v>
      </c>
      <c r="C367" s="8">
        <f>+C366+2</f>
        <v>34439</v>
      </c>
      <c r="E367" s="14">
        <v>430.42909158139054</v>
      </c>
      <c r="F367" s="15">
        <v>362.534575635419</v>
      </c>
      <c r="G367" s="109">
        <f>+G366+2</f>
        <v>34439</v>
      </c>
      <c r="H367" s="45">
        <f t="shared" si="11"/>
        <v>-2.6200000000000045</v>
      </c>
      <c r="I367" s="45">
        <f t="shared" si="10"/>
        <v>-0.75622005426311978</v>
      </c>
    </row>
    <row r="368" spans="1:9" ht="27.75" customHeight="1" thickBot="1" x14ac:dyDescent="0.25">
      <c r="A368" s="8">
        <f>+A367+3</f>
        <v>34442</v>
      </c>
      <c r="B368" s="12">
        <v>342.56</v>
      </c>
      <c r="C368" s="8">
        <f>+C367+3</f>
        <v>34442</v>
      </c>
      <c r="E368" s="14">
        <v>429.73371791076454</v>
      </c>
      <c r="F368" s="15">
        <v>361.92949614557836</v>
      </c>
      <c r="G368" s="109">
        <f>+G367+3</f>
        <v>34442</v>
      </c>
      <c r="H368" s="45">
        <f t="shared" si="11"/>
        <v>-1.2799999999999727</v>
      </c>
      <c r="I368" s="45">
        <f t="shared" si="10"/>
        <v>-0.37226617031176501</v>
      </c>
    </row>
    <row r="369" spans="1:9" ht="27.75" customHeight="1" thickBot="1" x14ac:dyDescent="0.25">
      <c r="A369" s="8">
        <f>+A368+2</f>
        <v>34444</v>
      </c>
      <c r="B369" s="12">
        <v>341.99</v>
      </c>
      <c r="C369" s="8">
        <f>+C368+2</f>
        <v>34444</v>
      </c>
      <c r="E369" s="14">
        <v>429.01866589298919</v>
      </c>
      <c r="F369" s="15">
        <v>362.33672314177142</v>
      </c>
      <c r="G369" s="109">
        <f>+G368+2</f>
        <v>34444</v>
      </c>
      <c r="H369" s="45">
        <f t="shared" si="11"/>
        <v>-0.56999999999999318</v>
      </c>
      <c r="I369" s="45">
        <f t="shared" si="10"/>
        <v>-0.16639420831387003</v>
      </c>
    </row>
    <row r="370" spans="1:9" ht="27.75" customHeight="1" thickBot="1" x14ac:dyDescent="0.25">
      <c r="A370" s="8">
        <f>+A369+2</f>
        <v>34446</v>
      </c>
      <c r="B370" s="12">
        <v>341.59</v>
      </c>
      <c r="C370" s="8">
        <f>+C369+2</f>
        <v>34446</v>
      </c>
      <c r="E370" s="14">
        <v>428.51687500332218</v>
      </c>
      <c r="F370" s="15">
        <v>363.96613761898783</v>
      </c>
      <c r="G370" s="109">
        <f>+G369+2</f>
        <v>34446</v>
      </c>
      <c r="H370" s="45">
        <f t="shared" si="11"/>
        <v>-0.40000000000003411</v>
      </c>
      <c r="I370" s="45">
        <f t="shared" si="10"/>
        <v>-0.11696248428317614</v>
      </c>
    </row>
    <row r="371" spans="1:9" ht="27.75" customHeight="1" thickBot="1" x14ac:dyDescent="0.25">
      <c r="A371" s="8">
        <f>+A370+3</f>
        <v>34449</v>
      </c>
      <c r="B371" s="12">
        <v>341.91</v>
      </c>
      <c r="C371" s="8">
        <f>+C370+3</f>
        <v>34449</v>
      </c>
      <c r="E371" s="14">
        <v>428.91830771505579</v>
      </c>
      <c r="F371" s="15">
        <v>365.37313304869826</v>
      </c>
      <c r="G371" s="109">
        <f>+G370+3</f>
        <v>34449</v>
      </c>
      <c r="H371" s="45">
        <f t="shared" si="11"/>
        <v>0.32000000000005002</v>
      </c>
      <c r="I371" s="45">
        <f t="shared" si="10"/>
        <v>9.3679557364106103E-2</v>
      </c>
    </row>
    <row r="372" spans="1:9" ht="27.75" customHeight="1" thickBot="1" x14ac:dyDescent="0.25">
      <c r="A372" s="8">
        <f>+A371+2</f>
        <v>34451</v>
      </c>
      <c r="B372" s="12">
        <v>342.83</v>
      </c>
      <c r="C372" s="8">
        <f>+C371+2</f>
        <v>34451</v>
      </c>
      <c r="E372" s="14">
        <v>430.07242676128971</v>
      </c>
      <c r="F372" s="15">
        <v>367.87128896982671</v>
      </c>
      <c r="G372" s="109">
        <f>+G371+2</f>
        <v>34451</v>
      </c>
      <c r="H372" s="45">
        <f t="shared" si="11"/>
        <v>0.91999999999995907</v>
      </c>
      <c r="I372" s="45">
        <f t="shared" si="10"/>
        <v>0.2690766575999412</v>
      </c>
    </row>
    <row r="373" spans="1:9" ht="27.75" customHeight="1" thickBot="1" x14ac:dyDescent="0.25">
      <c r="A373" s="8">
        <f>+A372+2</f>
        <v>34453</v>
      </c>
      <c r="B373" s="12">
        <v>345.91</v>
      </c>
      <c r="C373" s="8">
        <f>+C372+2</f>
        <v>34453</v>
      </c>
      <c r="E373" s="14">
        <v>433.93621661172511</v>
      </c>
      <c r="F373" s="15">
        <v>373.24782912761651</v>
      </c>
      <c r="G373" s="109">
        <f>+G372+2</f>
        <v>34453</v>
      </c>
      <c r="H373" s="45">
        <f t="shared" si="11"/>
        <v>3.0800000000000409</v>
      </c>
      <c r="I373" s="45">
        <f t="shared" si="10"/>
        <v>0.89840445701952609</v>
      </c>
    </row>
    <row r="374" spans="1:9" ht="27.75" customHeight="1" thickBot="1" x14ac:dyDescent="0.25">
      <c r="A374" s="8">
        <f>+A373+3</f>
        <v>34456</v>
      </c>
      <c r="B374" s="12">
        <v>346.39</v>
      </c>
      <c r="C374" s="8">
        <f>+C373+3</f>
        <v>34456</v>
      </c>
      <c r="E374" s="14">
        <v>434.53836567932535</v>
      </c>
      <c r="F374" s="15">
        <v>373.76576430723327</v>
      </c>
      <c r="G374" s="109">
        <f>+G373+3</f>
        <v>34456</v>
      </c>
      <c r="H374" s="45">
        <f t="shared" si="11"/>
        <v>0.47999999999996135</v>
      </c>
      <c r="I374" s="45">
        <f t="shared" si="10"/>
        <v>0.13876441849034757</v>
      </c>
    </row>
    <row r="375" spans="1:9" ht="27.75" customHeight="1" thickBot="1" x14ac:dyDescent="0.25">
      <c r="A375" s="8">
        <f>+A374+2</f>
        <v>34458</v>
      </c>
      <c r="B375" s="12">
        <v>349.27</v>
      </c>
      <c r="C375" s="8">
        <f>+C374+2</f>
        <v>34458</v>
      </c>
      <c r="E375" s="14">
        <v>438.15126008492729</v>
      </c>
      <c r="F375" s="15">
        <v>379.92927401042846</v>
      </c>
      <c r="G375" s="109">
        <f>+G374+2</f>
        <v>34458</v>
      </c>
      <c r="H375" s="45">
        <f t="shared" si="11"/>
        <v>2.8799999999999955</v>
      </c>
      <c r="I375" s="45">
        <f t="shared" si="10"/>
        <v>0.83143277808250693</v>
      </c>
    </row>
    <row r="376" spans="1:9" ht="27.75" customHeight="1" thickBot="1" x14ac:dyDescent="0.25">
      <c r="A376" s="8">
        <f>+A375+2</f>
        <v>34460</v>
      </c>
      <c r="B376" s="12">
        <v>352.32</v>
      </c>
      <c r="C376" s="8">
        <f>+C375+2</f>
        <v>34460</v>
      </c>
      <c r="E376" s="14">
        <v>441.97741561863774</v>
      </c>
      <c r="F376" s="15">
        <v>377.84886738769774</v>
      </c>
      <c r="G376" s="109">
        <f>+G375+2</f>
        <v>34460</v>
      </c>
      <c r="H376" s="45">
        <f t="shared" si="11"/>
        <v>3.0500000000000114</v>
      </c>
      <c r="I376" s="45">
        <f t="shared" si="10"/>
        <v>0.87324992126435463</v>
      </c>
    </row>
    <row r="377" spans="1:9" ht="27.75" customHeight="1" thickBot="1" x14ac:dyDescent="0.25">
      <c r="A377" s="8">
        <f>+A376+3</f>
        <v>34463</v>
      </c>
      <c r="B377" s="12">
        <v>353.58</v>
      </c>
      <c r="C377" s="8">
        <f>+C376+3</f>
        <v>34463</v>
      </c>
      <c r="E377" s="14">
        <v>443.55805692108856</v>
      </c>
      <c r="F377" s="15">
        <v>380.81554641177024</v>
      </c>
      <c r="G377" s="109">
        <f>+G376+3</f>
        <v>34463</v>
      </c>
      <c r="H377" s="45">
        <f t="shared" si="11"/>
        <v>1.2599999999999909</v>
      </c>
      <c r="I377" s="45">
        <f t="shared" si="10"/>
        <v>0.35762942779291296</v>
      </c>
    </row>
    <row r="378" spans="1:9" ht="27.75" customHeight="1" thickBot="1" x14ac:dyDescent="0.25">
      <c r="A378" s="8">
        <f>+A377+2</f>
        <v>34465</v>
      </c>
      <c r="B378" s="12">
        <v>354.23</v>
      </c>
      <c r="C378" s="8">
        <f>+C377+2</f>
        <v>34465</v>
      </c>
      <c r="E378" s="14">
        <v>444.37346711679737</v>
      </c>
      <c r="F378" s="15">
        <v>379.77334473611262</v>
      </c>
      <c r="G378" s="109">
        <f>+G377+2</f>
        <v>34465</v>
      </c>
      <c r="H378" s="45">
        <f t="shared" si="11"/>
        <v>0.65000000000003411</v>
      </c>
      <c r="I378" s="45">
        <f t="shared" si="10"/>
        <v>0.18383392725833875</v>
      </c>
    </row>
    <row r="379" spans="1:9" ht="27.75" customHeight="1" thickBot="1" x14ac:dyDescent="0.25">
      <c r="A379" s="8">
        <f>+A378+2</f>
        <v>34467</v>
      </c>
      <c r="B379" s="12">
        <v>353.72</v>
      </c>
      <c r="C379" s="8">
        <f>+C378+2</f>
        <v>34467</v>
      </c>
      <c r="E379" s="14">
        <v>443.733683732472</v>
      </c>
      <c r="F379" s="15">
        <v>379.61869432786182</v>
      </c>
      <c r="G379" s="109">
        <f>+G378+2</f>
        <v>34467</v>
      </c>
      <c r="H379" s="45">
        <f t="shared" si="11"/>
        <v>-0.50999999999999091</v>
      </c>
      <c r="I379" s="45">
        <f t="shared" si="10"/>
        <v>-0.1439742540157499</v>
      </c>
    </row>
    <row r="380" spans="1:9" ht="27.75" customHeight="1" thickBot="1" x14ac:dyDescent="0.25">
      <c r="A380" s="8">
        <f>+A379+2</f>
        <v>34469</v>
      </c>
      <c r="B380" s="12">
        <v>354.1</v>
      </c>
      <c r="C380" s="8">
        <f>+C379+2</f>
        <v>34469</v>
      </c>
      <c r="E380" s="14">
        <v>444.21038507765564</v>
      </c>
      <c r="F380" s="15">
        <v>380.21274384301142</v>
      </c>
      <c r="G380" s="109">
        <f>+G379+2</f>
        <v>34469</v>
      </c>
      <c r="H380" s="45">
        <f t="shared" si="11"/>
        <v>0.37999999999999545</v>
      </c>
      <c r="I380" s="45">
        <f t="shared" si="10"/>
        <v>0.10742960533755383</v>
      </c>
    </row>
    <row r="381" spans="1:9" ht="27.75" customHeight="1" thickBot="1" x14ac:dyDescent="0.25">
      <c r="A381" s="8">
        <f>+A380+3</f>
        <v>34472</v>
      </c>
      <c r="B381" s="12">
        <v>352.27</v>
      </c>
      <c r="C381" s="8">
        <f>+C380+3</f>
        <v>34472</v>
      </c>
      <c r="E381" s="14">
        <v>441.91469175742935</v>
      </c>
      <c r="F381" s="15">
        <v>378.45385456672426</v>
      </c>
      <c r="G381" s="109">
        <f>+G380+3</f>
        <v>34472</v>
      </c>
      <c r="H381" s="45">
        <f t="shared" si="11"/>
        <v>-1.8300000000000409</v>
      </c>
      <c r="I381" s="45">
        <f t="shared" si="10"/>
        <v>-0.51680316294833117</v>
      </c>
    </row>
    <row r="382" spans="1:9" ht="27.75" customHeight="1" thickBot="1" x14ac:dyDescent="0.25">
      <c r="A382" s="8">
        <f>+A381+2</f>
        <v>34474</v>
      </c>
      <c r="B382" s="12">
        <v>354.21</v>
      </c>
      <c r="C382" s="8">
        <f>+C381+2</f>
        <v>34474</v>
      </c>
      <c r="E382" s="14">
        <v>444.34837757231401</v>
      </c>
      <c r="F382" s="15">
        <v>382.6644294640505</v>
      </c>
      <c r="G382" s="109">
        <f>+G381+2</f>
        <v>34474</v>
      </c>
      <c r="H382" s="45">
        <f t="shared" si="11"/>
        <v>1.9399999999999977</v>
      </c>
      <c r="I382" s="45">
        <f t="shared" si="10"/>
        <v>0.55071394101115556</v>
      </c>
    </row>
    <row r="383" spans="1:9" ht="27.75" customHeight="1" thickBot="1" x14ac:dyDescent="0.25">
      <c r="A383" s="8">
        <f>+A382+3</f>
        <v>34477</v>
      </c>
      <c r="B383" s="12">
        <v>355.71</v>
      </c>
      <c r="C383" s="8">
        <f>+C382+3</f>
        <v>34477</v>
      </c>
      <c r="E383" s="14">
        <v>446.23009340856504</v>
      </c>
      <c r="F383" s="15">
        <v>386.52948360054239</v>
      </c>
      <c r="G383" s="109">
        <f>+G382+3</f>
        <v>34477</v>
      </c>
      <c r="H383" s="45">
        <f t="shared" si="11"/>
        <v>1.5</v>
      </c>
      <c r="I383" s="45">
        <f t="shared" si="10"/>
        <v>0.42347759803506396</v>
      </c>
    </row>
    <row r="384" spans="1:9" ht="27.75" customHeight="1" thickBot="1" x14ac:dyDescent="0.25">
      <c r="A384" s="8">
        <f>+A383+2</f>
        <v>34479</v>
      </c>
      <c r="B384" s="12">
        <v>359.01</v>
      </c>
      <c r="C384" s="8">
        <f>+C383+2</f>
        <v>34479</v>
      </c>
      <c r="E384" s="14">
        <v>450.36986824831729</v>
      </c>
      <c r="F384" s="15">
        <v>388.42455307310848</v>
      </c>
      <c r="G384" s="109">
        <f>+G383+2</f>
        <v>34479</v>
      </c>
      <c r="H384" s="45">
        <f t="shared" si="11"/>
        <v>3.3000000000000114</v>
      </c>
      <c r="I384" s="45">
        <f t="shared" si="10"/>
        <v>0.92772202074724119</v>
      </c>
    </row>
    <row r="385" spans="1:9" ht="27.75" customHeight="1" thickBot="1" x14ac:dyDescent="0.25">
      <c r="A385" s="8">
        <f>+A384+2</f>
        <v>34481</v>
      </c>
      <c r="B385" s="12">
        <v>361.85</v>
      </c>
      <c r="C385" s="8">
        <f>+C384+2</f>
        <v>34481</v>
      </c>
      <c r="E385" s="14">
        <v>454.30147806882042</v>
      </c>
      <c r="F385" s="15">
        <v>391.8153966775584</v>
      </c>
      <c r="G385" s="109">
        <f>+G384+2</f>
        <v>34481</v>
      </c>
      <c r="H385" s="45">
        <f t="shared" si="11"/>
        <v>2.8400000000000318</v>
      </c>
      <c r="I385" s="45">
        <f t="shared" si="10"/>
        <v>0.79106431575723013</v>
      </c>
    </row>
    <row r="386" spans="1:9" ht="27.75" customHeight="1" thickBot="1" x14ac:dyDescent="0.25">
      <c r="A386" s="8">
        <f>+A385+3</f>
        <v>34484</v>
      </c>
      <c r="B386" s="12">
        <v>364.19</v>
      </c>
      <c r="C386" s="8">
        <f>+C385+3</f>
        <v>34484</v>
      </c>
      <c r="E386" s="14">
        <v>457.23934032854413</v>
      </c>
      <c r="F386" s="15">
        <v>395.8258951464681</v>
      </c>
      <c r="G386" s="109">
        <f>+G385+3</f>
        <v>34484</v>
      </c>
      <c r="H386" s="45">
        <f t="shared" si="11"/>
        <v>2.339999999999975</v>
      </c>
      <c r="I386" s="45">
        <f t="shared" si="10"/>
        <v>0.64667679977890691</v>
      </c>
    </row>
    <row r="387" spans="1:9" ht="27.75" customHeight="1" thickBot="1" x14ac:dyDescent="0.25">
      <c r="A387" s="8">
        <f>+A386+2</f>
        <v>34486</v>
      </c>
      <c r="B387" s="12">
        <v>363.92</v>
      </c>
      <c r="C387" s="8">
        <f>+C386+2</f>
        <v>34486</v>
      </c>
      <c r="E387" s="14">
        <v>457.2157639977226</v>
      </c>
      <c r="F387" s="15">
        <v>395.54409829091406</v>
      </c>
      <c r="G387" s="109">
        <f>+G386+2</f>
        <v>34486</v>
      </c>
      <c r="H387" s="45">
        <f t="shared" si="11"/>
        <v>-0.26999999999998181</v>
      </c>
      <c r="I387" s="45">
        <f t="shared" si="10"/>
        <v>-7.4137126225316943E-2</v>
      </c>
    </row>
    <row r="388" spans="1:9" ht="27.75" customHeight="1" thickBot="1" x14ac:dyDescent="0.25">
      <c r="A388" s="8">
        <f>+A387+2</f>
        <v>34488</v>
      </c>
      <c r="B388" s="12">
        <v>366.12</v>
      </c>
      <c r="C388" s="8">
        <f>+C387+2</f>
        <v>34488</v>
      </c>
      <c r="E388" s="14">
        <v>460.1999690401467</v>
      </c>
      <c r="F388" s="15">
        <v>396.44583040942052</v>
      </c>
      <c r="G388" s="109">
        <f>+G387+2</f>
        <v>34488</v>
      </c>
      <c r="H388" s="45">
        <f t="shared" si="11"/>
        <v>2.1999999999999886</v>
      </c>
      <c r="I388" s="45">
        <f t="shared" si="10"/>
        <v>0.6045284677951166</v>
      </c>
    </row>
    <row r="389" spans="1:9" ht="27.75" customHeight="1" thickBot="1" x14ac:dyDescent="0.25">
      <c r="A389" s="8">
        <f>+A388+3</f>
        <v>34491</v>
      </c>
      <c r="B389" s="12">
        <v>369.81</v>
      </c>
      <c r="C389" s="8">
        <f>+C388+3</f>
        <v>34491</v>
      </c>
      <c r="E389" s="14">
        <v>464.83816931808332</v>
      </c>
      <c r="F389" s="15">
        <v>398.08542284159228</v>
      </c>
      <c r="G389" s="109">
        <f>+G388+3</f>
        <v>34491</v>
      </c>
      <c r="H389" s="45">
        <f t="shared" si="11"/>
        <v>3.6899999999999977</v>
      </c>
      <c r="I389" s="45">
        <f t="shared" si="10"/>
        <v>1.0078662733529984</v>
      </c>
    </row>
    <row r="390" spans="1:9" ht="27.75" customHeight="1" thickBot="1" x14ac:dyDescent="0.25">
      <c r="A390" s="8">
        <f>+A389+2</f>
        <v>34493</v>
      </c>
      <c r="B390" s="12">
        <v>373.77</v>
      </c>
      <c r="C390" s="8">
        <f>+C389+2</f>
        <v>34493</v>
      </c>
      <c r="E390" s="14">
        <v>469.81575010416157</v>
      </c>
      <c r="F390" s="15">
        <v>403.46919375238565</v>
      </c>
      <c r="G390" s="109">
        <f>+G389+2</f>
        <v>34493</v>
      </c>
      <c r="H390" s="45">
        <f t="shared" si="11"/>
        <v>3.9599999999999795</v>
      </c>
      <c r="I390" s="45">
        <f t="shared" si="10"/>
        <v>1.0708201508882884</v>
      </c>
    </row>
    <row r="391" spans="1:9" ht="27.75" customHeight="1" thickBot="1" x14ac:dyDescent="0.25">
      <c r="A391" s="8">
        <f>+A390+2</f>
        <v>34495</v>
      </c>
      <c r="B391" s="12">
        <v>380.54</v>
      </c>
      <c r="C391" s="8">
        <f>+C390+2</f>
        <v>34495</v>
      </c>
      <c r="E391" s="14">
        <v>478.3254021046036</v>
      </c>
      <c r="F391" s="15">
        <v>410.35119630453875</v>
      </c>
      <c r="G391" s="109">
        <f>+G390+2</f>
        <v>34495</v>
      </c>
      <c r="H391" s="45">
        <f t="shared" si="11"/>
        <v>6.7700000000000387</v>
      </c>
      <c r="I391" s="45">
        <f t="shared" ref="I391:I454" si="12">H391/B390*100</f>
        <v>1.8112743130802471</v>
      </c>
    </row>
    <row r="392" spans="1:9" ht="27.75" customHeight="1" thickBot="1" x14ac:dyDescent="0.25">
      <c r="A392" s="8">
        <f>+A391+3</f>
        <v>34498</v>
      </c>
      <c r="B392" s="12">
        <v>381.76</v>
      </c>
      <c r="C392" s="8">
        <f>+C391+3</f>
        <v>34498</v>
      </c>
      <c r="E392" s="14">
        <v>479.85889921546601</v>
      </c>
      <c r="F392" s="15">
        <v>413.33599428313016</v>
      </c>
      <c r="G392" s="109">
        <f>+G391+3</f>
        <v>34498</v>
      </c>
      <c r="H392" s="45">
        <f t="shared" ref="H392:H455" si="13">B392-B391</f>
        <v>1.2199999999999704</v>
      </c>
      <c r="I392" s="45">
        <f t="shared" si="12"/>
        <v>0.32059704630261482</v>
      </c>
    </row>
    <row r="393" spans="1:9" ht="27.75" customHeight="1" thickBot="1" x14ac:dyDescent="0.25">
      <c r="A393" s="8">
        <f>+A392+2</f>
        <v>34500</v>
      </c>
      <c r="B393" s="12">
        <v>378.09</v>
      </c>
      <c r="C393" s="8">
        <f>+C392+2</f>
        <v>34500</v>
      </c>
      <c r="E393" s="14">
        <v>475.24583823442879</v>
      </c>
      <c r="F393" s="15">
        <v>411.54985826283371</v>
      </c>
      <c r="G393" s="109">
        <f>+G392+2</f>
        <v>34500</v>
      </c>
      <c r="H393" s="45">
        <f t="shared" si="13"/>
        <v>-3.6700000000000159</v>
      </c>
      <c r="I393" s="45">
        <f t="shared" si="12"/>
        <v>-0.96133696563286253</v>
      </c>
    </row>
    <row r="394" spans="1:9" ht="27.75" customHeight="1" thickBot="1" x14ac:dyDescent="0.25">
      <c r="A394" s="8">
        <f>+A393+2</f>
        <v>34502</v>
      </c>
      <c r="B394" s="12">
        <v>374.45</v>
      </c>
      <c r="C394" s="8">
        <f>+C393+2</f>
        <v>34502</v>
      </c>
      <c r="E394" s="14">
        <v>470.67048619874066</v>
      </c>
      <c r="F394" s="15">
        <v>408.55549657891794</v>
      </c>
      <c r="G394" s="109">
        <f>+G393+2</f>
        <v>34502</v>
      </c>
      <c r="H394" s="45">
        <f t="shared" si="13"/>
        <v>-3.6399999999999864</v>
      </c>
      <c r="I394" s="45">
        <f t="shared" si="12"/>
        <v>-0.9627337406437585</v>
      </c>
    </row>
    <row r="395" spans="1:9" ht="27.75" customHeight="1" thickBot="1" x14ac:dyDescent="0.25">
      <c r="A395" s="8">
        <f>+A394+3</f>
        <v>34505</v>
      </c>
      <c r="B395" s="12">
        <v>373.27</v>
      </c>
      <c r="C395" s="8">
        <f>+C394+3</f>
        <v>34505</v>
      </c>
      <c r="E395" s="14">
        <v>469.18726768167693</v>
      </c>
      <c r="F395" s="15">
        <v>412.18418732289945</v>
      </c>
      <c r="G395" s="109">
        <f>+G394+3</f>
        <v>34505</v>
      </c>
      <c r="H395" s="45">
        <f t="shared" si="13"/>
        <v>-1.1800000000000068</v>
      </c>
      <c r="I395" s="45">
        <f t="shared" si="12"/>
        <v>-0.31512885565496246</v>
      </c>
    </row>
    <row r="396" spans="1:9" ht="27.75" customHeight="1" thickBot="1" x14ac:dyDescent="0.25">
      <c r="A396" s="8">
        <f>+A395+2</f>
        <v>34507</v>
      </c>
      <c r="B396" s="12">
        <v>375.31</v>
      </c>
      <c r="C396" s="8">
        <f>+C395+2</f>
        <v>34507</v>
      </c>
      <c r="E396" s="14">
        <v>473.11391688772068</v>
      </c>
      <c r="F396" s="15">
        <v>417.07889039227064</v>
      </c>
      <c r="G396" s="109">
        <f>+G395+2</f>
        <v>34507</v>
      </c>
      <c r="H396" s="45">
        <f t="shared" si="13"/>
        <v>2.0400000000000205</v>
      </c>
      <c r="I396" s="45">
        <f t="shared" si="12"/>
        <v>0.54652128486083018</v>
      </c>
    </row>
    <row r="397" spans="1:9" ht="27.75" customHeight="1" thickBot="1" x14ac:dyDescent="0.25">
      <c r="A397" s="8">
        <f>+A396+2</f>
        <v>34509</v>
      </c>
      <c r="B397" s="12">
        <v>374.33</v>
      </c>
      <c r="C397" s="8">
        <f>+C396+2</f>
        <v>34509</v>
      </c>
      <c r="E397" s="14">
        <v>471.87853376829946</v>
      </c>
      <c r="F397" s="15">
        <v>417.79389190862679</v>
      </c>
      <c r="G397" s="109">
        <f>+G396+2</f>
        <v>34509</v>
      </c>
      <c r="H397" s="45">
        <f t="shared" si="13"/>
        <v>-0.98000000000001819</v>
      </c>
      <c r="I397" s="45">
        <f t="shared" si="12"/>
        <v>-0.26111747621966325</v>
      </c>
    </row>
    <row r="398" spans="1:9" ht="27.75" customHeight="1" thickBot="1" x14ac:dyDescent="0.25">
      <c r="A398" s="8">
        <f>+A397+3</f>
        <v>34512</v>
      </c>
      <c r="B398" s="12">
        <v>374.16</v>
      </c>
      <c r="C398" s="8">
        <f>+C397+3</f>
        <v>34512</v>
      </c>
      <c r="E398" s="14">
        <v>471.66423261493054</v>
      </c>
      <c r="F398" s="15">
        <v>419.44683694669402</v>
      </c>
      <c r="G398" s="109">
        <f>+G397+3</f>
        <v>34512</v>
      </c>
      <c r="H398" s="45">
        <f t="shared" si="13"/>
        <v>-0.16999999999995907</v>
      </c>
      <c r="I398" s="45">
        <f t="shared" si="12"/>
        <v>-4.5414473859952204E-2</v>
      </c>
    </row>
    <row r="399" spans="1:9" ht="27.75" customHeight="1" thickBot="1" x14ac:dyDescent="0.25">
      <c r="A399" s="8">
        <f>+A398+2</f>
        <v>34514</v>
      </c>
      <c r="B399" s="12">
        <v>375.71</v>
      </c>
      <c r="C399" s="8">
        <f>+C398+2</f>
        <v>34514</v>
      </c>
      <c r="E399" s="14">
        <v>473.61815489564771</v>
      </c>
      <c r="F399" s="15">
        <v>421.49441774001264</v>
      </c>
      <c r="G399" s="109">
        <f>+G398+2</f>
        <v>34514</v>
      </c>
      <c r="H399" s="45">
        <f t="shared" si="13"/>
        <v>1.5499999999999545</v>
      </c>
      <c r="I399" s="45">
        <f t="shared" si="12"/>
        <v>0.41426127859737932</v>
      </c>
    </row>
    <row r="400" spans="1:9" ht="27.75" customHeight="1" thickBot="1" x14ac:dyDescent="0.25">
      <c r="A400" s="8">
        <v>34516</v>
      </c>
      <c r="B400" s="12">
        <v>374.76</v>
      </c>
      <c r="C400" s="8">
        <v>34516</v>
      </c>
      <c r="E400" s="14">
        <v>472.42058962682103</v>
      </c>
      <c r="F400" s="15">
        <v>415.1638902579175</v>
      </c>
      <c r="G400" s="109">
        <v>34516</v>
      </c>
      <c r="H400" s="45">
        <f t="shared" si="13"/>
        <v>-0.94999999999998863</v>
      </c>
      <c r="I400" s="45">
        <f t="shared" si="12"/>
        <v>-0.25285459529956311</v>
      </c>
    </row>
    <row r="401" spans="1:9" ht="27.75" customHeight="1" thickBot="1" x14ac:dyDescent="0.25">
      <c r="A401" s="8">
        <f>+A400+3</f>
        <v>34519</v>
      </c>
      <c r="B401" s="12">
        <v>379.3</v>
      </c>
      <c r="C401" s="8">
        <f>+C400+3</f>
        <v>34519</v>
      </c>
      <c r="E401" s="14">
        <v>478.56047205551891</v>
      </c>
      <c r="F401" s="15">
        <v>420.9832468222026</v>
      </c>
      <c r="G401" s="109">
        <f>+G400+3</f>
        <v>34519</v>
      </c>
      <c r="H401" s="45">
        <f t="shared" si="13"/>
        <v>4.5400000000000205</v>
      </c>
      <c r="I401" s="45">
        <f t="shared" si="12"/>
        <v>1.2114419895399777</v>
      </c>
    </row>
    <row r="402" spans="1:9" ht="27.75" customHeight="1" thickBot="1" x14ac:dyDescent="0.25">
      <c r="A402" s="8">
        <f>+A401+2</f>
        <v>34521</v>
      </c>
      <c r="B402" s="12">
        <v>374.83</v>
      </c>
      <c r="C402" s="8">
        <f>+C401+2</f>
        <v>34521</v>
      </c>
      <c r="E402" s="14">
        <v>472.9207006078833</v>
      </c>
      <c r="F402" s="15">
        <v>420.37395609589652</v>
      </c>
      <c r="G402" s="109">
        <f>+G401+2</f>
        <v>34521</v>
      </c>
      <c r="H402" s="45">
        <f t="shared" si="13"/>
        <v>-4.4700000000000273</v>
      </c>
      <c r="I402" s="45">
        <f t="shared" si="12"/>
        <v>-1.1784866860005345</v>
      </c>
    </row>
    <row r="403" spans="1:9" ht="27.75" customHeight="1" thickBot="1" x14ac:dyDescent="0.25">
      <c r="A403" s="8">
        <f>+A402+2</f>
        <v>34523</v>
      </c>
      <c r="B403" s="12">
        <v>371.45</v>
      </c>
      <c r="C403" s="8">
        <f>+C402+2</f>
        <v>34523</v>
      </c>
      <c r="E403" s="14">
        <v>468.65617544166224</v>
      </c>
      <c r="F403" s="15">
        <v>417.88287452881082</v>
      </c>
      <c r="G403" s="109">
        <f>+G402+2</f>
        <v>34523</v>
      </c>
      <c r="H403" s="45">
        <f t="shared" si="13"/>
        <v>-3.3799999999999955</v>
      </c>
      <c r="I403" s="45">
        <f t="shared" si="12"/>
        <v>-0.90174212309580226</v>
      </c>
    </row>
    <row r="404" spans="1:9" ht="27.75" customHeight="1" thickBot="1" x14ac:dyDescent="0.25">
      <c r="A404" s="8">
        <f>+A403+3</f>
        <v>34526</v>
      </c>
      <c r="B404" s="12">
        <v>371.74</v>
      </c>
      <c r="C404" s="8">
        <f>+C403+3</f>
        <v>34526</v>
      </c>
      <c r="E404" s="14">
        <v>469.02206665414872</v>
      </c>
      <c r="F404" s="15">
        <v>421.05116143014226</v>
      </c>
      <c r="G404" s="109">
        <f>+G403+3</f>
        <v>34526</v>
      </c>
      <c r="H404" s="45">
        <f t="shared" si="13"/>
        <v>0.29000000000002046</v>
      </c>
      <c r="I404" s="45">
        <f t="shared" si="12"/>
        <v>7.8072418898915197E-2</v>
      </c>
    </row>
    <row r="405" spans="1:9" ht="27.75" customHeight="1" thickBot="1" x14ac:dyDescent="0.25">
      <c r="A405" s="8">
        <f>+A404+2</f>
        <v>34528</v>
      </c>
      <c r="B405" s="12">
        <v>371.75</v>
      </c>
      <c r="C405" s="8">
        <f>+C404+2</f>
        <v>34528</v>
      </c>
      <c r="E405" s="14">
        <v>469.03468359251031</v>
      </c>
      <c r="F405" s="15">
        <v>426.27190993087038</v>
      </c>
      <c r="G405" s="109">
        <f>+G404+2</f>
        <v>34528</v>
      </c>
      <c r="H405" s="45">
        <f t="shared" si="13"/>
        <v>9.9999999999909051E-3</v>
      </c>
      <c r="I405" s="45">
        <f t="shared" si="12"/>
        <v>2.6900521870099814E-3</v>
      </c>
    </row>
    <row r="406" spans="1:9" ht="27.75" customHeight="1" thickBot="1" x14ac:dyDescent="0.25">
      <c r="A406" s="8">
        <f>+A405+2</f>
        <v>34530</v>
      </c>
      <c r="B406" s="12">
        <v>374.78</v>
      </c>
      <c r="C406" s="8">
        <f>+C405+2</f>
        <v>34530</v>
      </c>
      <c r="E406" s="14">
        <v>472.8576159160753</v>
      </c>
      <c r="F406" s="15">
        <v>426.73642127565915</v>
      </c>
      <c r="G406" s="109">
        <f>+G405+2</f>
        <v>34530</v>
      </c>
      <c r="H406" s="45">
        <f t="shared" si="13"/>
        <v>3.0299999999999727</v>
      </c>
      <c r="I406" s="45">
        <f t="shared" si="12"/>
        <v>0.81506388702083998</v>
      </c>
    </row>
    <row r="407" spans="1:9" ht="27.75" customHeight="1" thickBot="1" x14ac:dyDescent="0.25">
      <c r="A407" s="8">
        <f>+A406+3</f>
        <v>34533</v>
      </c>
      <c r="B407" s="12">
        <v>376.91</v>
      </c>
      <c r="C407" s="8">
        <f>+C406+3</f>
        <v>34533</v>
      </c>
      <c r="E407" s="14">
        <v>475.59421071299397</v>
      </c>
      <c r="F407" s="15">
        <v>426.46403470470989</v>
      </c>
      <c r="G407" s="109">
        <f>+G406+3</f>
        <v>34533</v>
      </c>
      <c r="H407" s="45">
        <f t="shared" si="13"/>
        <v>2.1300000000000523</v>
      </c>
      <c r="I407" s="45">
        <f t="shared" si="12"/>
        <v>0.56833342227441497</v>
      </c>
    </row>
    <row r="408" spans="1:9" ht="27.75" customHeight="1" thickBot="1" x14ac:dyDescent="0.25">
      <c r="A408" s="8">
        <f>+A407+2</f>
        <v>34535</v>
      </c>
      <c r="B408" s="12">
        <v>379.08</v>
      </c>
      <c r="C408" s="8">
        <f>+C407+2</f>
        <v>34535</v>
      </c>
      <c r="E408" s="14">
        <v>478.33236952344515</v>
      </c>
      <c r="F408" s="15">
        <v>420.24170619284416</v>
      </c>
      <c r="G408" s="109">
        <f>+G407+2</f>
        <v>34535</v>
      </c>
      <c r="H408" s="45">
        <f t="shared" si="13"/>
        <v>2.1699999999999591</v>
      </c>
      <c r="I408" s="45">
        <f t="shared" si="12"/>
        <v>0.57573426016819906</v>
      </c>
    </row>
    <row r="409" spans="1:9" ht="27.75" customHeight="1" thickBot="1" x14ac:dyDescent="0.25">
      <c r="A409" s="8">
        <f>+A408+2</f>
        <v>34537</v>
      </c>
      <c r="B409" s="12">
        <v>381.45</v>
      </c>
      <c r="C409" s="8">
        <f>+C408+2</f>
        <v>34537</v>
      </c>
      <c r="E409" s="14">
        <v>481.32289320121919</v>
      </c>
      <c r="F409" s="15">
        <v>416.85834836224831</v>
      </c>
      <c r="G409" s="109">
        <f>+G408+2</f>
        <v>34537</v>
      </c>
      <c r="H409" s="45">
        <f t="shared" si="13"/>
        <v>2.3700000000000045</v>
      </c>
      <c r="I409" s="45">
        <f t="shared" si="12"/>
        <v>0.62519784742007078</v>
      </c>
    </row>
    <row r="410" spans="1:9" ht="27.75" customHeight="1" thickBot="1" x14ac:dyDescent="0.25">
      <c r="A410" s="8">
        <f>+A409+3</f>
        <v>34540</v>
      </c>
      <c r="B410" s="12">
        <v>383.51</v>
      </c>
      <c r="C410" s="8">
        <f>+C409+3</f>
        <v>34540</v>
      </c>
      <c r="E410" s="14">
        <v>483.92225133464302</v>
      </c>
      <c r="F410" s="15">
        <v>419.75709269881315</v>
      </c>
      <c r="G410" s="109">
        <f>+G409+3</f>
        <v>34540</v>
      </c>
      <c r="H410" s="45">
        <f t="shared" si="13"/>
        <v>2.0600000000000023</v>
      </c>
      <c r="I410" s="45">
        <f t="shared" si="12"/>
        <v>0.54004456678463819</v>
      </c>
    </row>
    <row r="411" spans="1:9" ht="27.75" customHeight="1" thickBot="1" x14ac:dyDescent="0.25">
      <c r="A411" s="8">
        <f>+A410+2</f>
        <v>34542</v>
      </c>
      <c r="B411" s="12">
        <v>388.71</v>
      </c>
      <c r="C411" s="8">
        <f>+C410+2</f>
        <v>34542</v>
      </c>
      <c r="E411" s="14">
        <v>490.48373788503324</v>
      </c>
      <c r="F411" s="15">
        <v>425.82450762427379</v>
      </c>
      <c r="G411" s="109">
        <f>+G410+2</f>
        <v>34542</v>
      </c>
      <c r="H411" s="45">
        <f t="shared" si="13"/>
        <v>5.1999999999999886</v>
      </c>
      <c r="I411" s="45">
        <f t="shared" si="12"/>
        <v>1.3558968475398265</v>
      </c>
    </row>
    <row r="412" spans="1:9" ht="27.75" customHeight="1" thickBot="1" x14ac:dyDescent="0.25">
      <c r="A412" s="8">
        <f>+A411+2</f>
        <v>34544</v>
      </c>
      <c r="B412" s="12">
        <v>390.32</v>
      </c>
      <c r="C412" s="8">
        <f>+C411+2</f>
        <v>34544</v>
      </c>
      <c r="E412" s="14">
        <v>492.51527506698096</v>
      </c>
      <c r="F412" s="15">
        <v>428.39263675388383</v>
      </c>
      <c r="G412" s="109">
        <f>+G411+2</f>
        <v>34544</v>
      </c>
      <c r="H412" s="45">
        <f t="shared" si="13"/>
        <v>1.6100000000000136</v>
      </c>
      <c r="I412" s="45">
        <f t="shared" si="12"/>
        <v>0.41419052764271913</v>
      </c>
    </row>
    <row r="413" spans="1:9" ht="27.75" customHeight="1" thickBot="1" x14ac:dyDescent="0.25">
      <c r="A413" s="8">
        <v>34547</v>
      </c>
      <c r="B413" s="12">
        <v>391.87</v>
      </c>
      <c r="C413" s="8">
        <v>34547</v>
      </c>
      <c r="E413" s="14">
        <v>494.47110278873191</v>
      </c>
      <c r="F413" s="15">
        <v>434.42048487335097</v>
      </c>
      <c r="G413" s="109">
        <v>34547</v>
      </c>
      <c r="H413" s="45">
        <f t="shared" si="13"/>
        <v>1.5500000000000114</v>
      </c>
      <c r="I413" s="45">
        <f t="shared" si="12"/>
        <v>0.39711006353761308</v>
      </c>
    </row>
    <row r="414" spans="1:9" ht="27.75" customHeight="1" thickBot="1" x14ac:dyDescent="0.25">
      <c r="A414" s="8">
        <f>+A413+2</f>
        <v>34549</v>
      </c>
      <c r="B414" s="12">
        <v>396.66</v>
      </c>
      <c r="C414" s="8">
        <f>+C413+2</f>
        <v>34549</v>
      </c>
      <c r="E414" s="14">
        <v>500.51524136111067</v>
      </c>
      <c r="F414" s="15">
        <v>436.38932857441279</v>
      </c>
      <c r="G414" s="109">
        <f>+G413+2</f>
        <v>34549</v>
      </c>
      <c r="H414" s="45">
        <f t="shared" si="13"/>
        <v>4.7900000000000205</v>
      </c>
      <c r="I414" s="45">
        <f t="shared" si="12"/>
        <v>1.2223441447418839</v>
      </c>
    </row>
    <row r="415" spans="1:9" ht="27.75" customHeight="1" thickBot="1" x14ac:dyDescent="0.25">
      <c r="A415" s="8">
        <f>+A414+2</f>
        <v>34551</v>
      </c>
      <c r="B415" s="12">
        <v>404.45</v>
      </c>
      <c r="C415" s="8">
        <f>+C414+2</f>
        <v>34551</v>
      </c>
      <c r="E415" s="14">
        <v>510.34485294332984</v>
      </c>
      <c r="F415" s="15">
        <v>444.46654228637942</v>
      </c>
      <c r="G415" s="109">
        <f>+G414+2</f>
        <v>34551</v>
      </c>
      <c r="H415" s="45">
        <f t="shared" si="13"/>
        <v>7.7899999999999636</v>
      </c>
      <c r="I415" s="45">
        <f t="shared" si="12"/>
        <v>1.9638985529168465</v>
      </c>
    </row>
    <row r="416" spans="1:9" ht="27.75" customHeight="1" thickBot="1" x14ac:dyDescent="0.25">
      <c r="A416" s="8">
        <f>+A415+3</f>
        <v>34554</v>
      </c>
      <c r="B416" s="12">
        <v>408.48</v>
      </c>
      <c r="C416" s="8">
        <f>+C415+3</f>
        <v>34554</v>
      </c>
      <c r="E416" s="14">
        <v>515.5768358011876</v>
      </c>
      <c r="F416" s="15">
        <v>451.62531253731595</v>
      </c>
      <c r="G416" s="109">
        <f>+G415+3</f>
        <v>34554</v>
      </c>
      <c r="H416" s="45">
        <f t="shared" si="13"/>
        <v>4.0300000000000296</v>
      </c>
      <c r="I416" s="45">
        <f t="shared" si="12"/>
        <v>0.99641488441093573</v>
      </c>
    </row>
    <row r="417" spans="1:9" ht="27.75" customHeight="1" thickBot="1" x14ac:dyDescent="0.25">
      <c r="A417" s="8">
        <f>+A416+2</f>
        <v>34556</v>
      </c>
      <c r="B417" s="12">
        <v>412.04</v>
      </c>
      <c r="C417" s="8">
        <f>+C416+2</f>
        <v>34556</v>
      </c>
      <c r="E417" s="14">
        <v>520.07021010458607</v>
      </c>
      <c r="F417" s="15">
        <v>454.97822376560168</v>
      </c>
      <c r="G417" s="109">
        <f>+G416+2</f>
        <v>34556</v>
      </c>
      <c r="H417" s="45">
        <f t="shared" si="13"/>
        <v>3.5600000000000023</v>
      </c>
      <c r="I417" s="45">
        <f t="shared" si="12"/>
        <v>0.87152369761065462</v>
      </c>
    </row>
    <row r="418" spans="1:9" ht="27.75" customHeight="1" thickBot="1" x14ac:dyDescent="0.25">
      <c r="A418" s="8">
        <f>+A417+2</f>
        <v>34558</v>
      </c>
      <c r="B418" s="12">
        <v>414.61</v>
      </c>
      <c r="C418" s="8">
        <f>+C417+2</f>
        <v>34558</v>
      </c>
      <c r="E418" s="14">
        <v>523.75687669391482</v>
      </c>
      <c r="F418" s="15">
        <v>459.94403115068138</v>
      </c>
      <c r="G418" s="109">
        <f>+G417+2</f>
        <v>34558</v>
      </c>
      <c r="H418" s="45">
        <f t="shared" si="13"/>
        <v>2.5699999999999932</v>
      </c>
      <c r="I418" s="45">
        <f t="shared" si="12"/>
        <v>0.62372585185904106</v>
      </c>
    </row>
    <row r="419" spans="1:9" ht="27.75" customHeight="1" thickBot="1" x14ac:dyDescent="0.25">
      <c r="A419" s="8">
        <f>+A418+3</f>
        <v>34561</v>
      </c>
      <c r="B419" s="12">
        <v>416.8</v>
      </c>
      <c r="C419" s="8">
        <f>+C418+3</f>
        <v>34561</v>
      </c>
      <c r="E419" s="14">
        <v>526.52339838890452</v>
      </c>
      <c r="F419" s="15">
        <v>462.83888736082235</v>
      </c>
      <c r="G419" s="109">
        <f>+G418+3</f>
        <v>34561</v>
      </c>
      <c r="H419" s="45">
        <f t="shared" si="13"/>
        <v>2.1899999999999977</v>
      </c>
      <c r="I419" s="45">
        <f t="shared" si="12"/>
        <v>0.52820723089168076</v>
      </c>
    </row>
    <row r="420" spans="1:9" ht="27.75" customHeight="1" thickBot="1" x14ac:dyDescent="0.25">
      <c r="A420" s="8">
        <f>+A419+2</f>
        <v>34563</v>
      </c>
      <c r="B420" s="12">
        <v>426.14</v>
      </c>
      <c r="C420" s="8">
        <f>+C419+2</f>
        <v>34563</v>
      </c>
      <c r="E420" s="14">
        <v>538.88453249362328</v>
      </c>
      <c r="F420" s="15">
        <v>473.30790316235129</v>
      </c>
      <c r="G420" s="109">
        <f>+G419+2</f>
        <v>34563</v>
      </c>
      <c r="H420" s="45">
        <f t="shared" si="13"/>
        <v>9.339999999999975</v>
      </c>
      <c r="I420" s="45">
        <f t="shared" si="12"/>
        <v>2.2408829174664047</v>
      </c>
    </row>
    <row r="421" spans="1:9" ht="27.75" customHeight="1" thickBot="1" x14ac:dyDescent="0.25">
      <c r="A421" s="8">
        <f>+A420+2</f>
        <v>34565</v>
      </c>
      <c r="B421" s="12">
        <v>441.47</v>
      </c>
      <c r="C421" s="8">
        <f>+C420+2</f>
        <v>34565</v>
      </c>
      <c r="E421" s="14">
        <v>558.27041479316631</v>
      </c>
      <c r="F421" s="15">
        <v>498.09926332644193</v>
      </c>
      <c r="G421" s="109">
        <f>+G420+2</f>
        <v>34565</v>
      </c>
      <c r="H421" s="45">
        <f t="shared" si="13"/>
        <v>15.330000000000041</v>
      </c>
      <c r="I421" s="45">
        <f t="shared" si="12"/>
        <v>3.5974093021072981</v>
      </c>
    </row>
    <row r="422" spans="1:9" ht="27.75" customHeight="1" thickBot="1" x14ac:dyDescent="0.25">
      <c r="A422" s="8">
        <f>+A421+3</f>
        <v>34568</v>
      </c>
      <c r="B422" s="12">
        <v>449.7</v>
      </c>
      <c r="C422" s="8">
        <f>+C421+3</f>
        <v>34568</v>
      </c>
      <c r="E422" s="14">
        <v>568.67783888483223</v>
      </c>
      <c r="F422" s="15">
        <v>508.33706512393775</v>
      </c>
      <c r="G422" s="109">
        <f>+G421+3</f>
        <v>34568</v>
      </c>
      <c r="H422" s="45">
        <f t="shared" si="13"/>
        <v>8.2299999999999613</v>
      </c>
      <c r="I422" s="45">
        <f t="shared" si="12"/>
        <v>1.8642263347452739</v>
      </c>
    </row>
    <row r="423" spans="1:9" ht="27.75" customHeight="1" thickBot="1" x14ac:dyDescent="0.25">
      <c r="A423" s="8">
        <f>+A422+2</f>
        <v>34570</v>
      </c>
      <c r="B423" s="12">
        <v>454.78</v>
      </c>
      <c r="C423" s="8">
        <f>+C422+2</f>
        <v>34570</v>
      </c>
      <c r="E423" s="14">
        <v>575.1018625039892</v>
      </c>
      <c r="F423" s="15">
        <v>512.82553057817881</v>
      </c>
      <c r="G423" s="109">
        <f>+G422+2</f>
        <v>34570</v>
      </c>
      <c r="H423" s="45">
        <f t="shared" si="13"/>
        <v>5.0799999999999841</v>
      </c>
      <c r="I423" s="45">
        <f t="shared" si="12"/>
        <v>1.1296419835445817</v>
      </c>
    </row>
    <row r="424" spans="1:9" ht="27.75" customHeight="1" thickBot="1" x14ac:dyDescent="0.25">
      <c r="A424" s="8">
        <f>+A423+2</f>
        <v>34572</v>
      </c>
      <c r="B424" s="12">
        <v>460.78</v>
      </c>
      <c r="C424" s="8">
        <f>+C423+2</f>
        <v>34572</v>
      </c>
      <c r="E424" s="14">
        <v>582.68929197543457</v>
      </c>
      <c r="F424" s="15">
        <v>516.48580038645832</v>
      </c>
      <c r="G424" s="109">
        <f>+G423+2</f>
        <v>34572</v>
      </c>
      <c r="H424" s="45">
        <f t="shared" si="13"/>
        <v>6</v>
      </c>
      <c r="I424" s="45">
        <f t="shared" si="12"/>
        <v>1.3193192312766613</v>
      </c>
    </row>
    <row r="425" spans="1:9" ht="27.75" customHeight="1" thickBot="1" x14ac:dyDescent="0.25">
      <c r="A425" s="8">
        <f>+A424+3</f>
        <v>34575</v>
      </c>
      <c r="B425" s="12">
        <v>461.34</v>
      </c>
      <c r="C425" s="8">
        <f>+C424+3</f>
        <v>34575</v>
      </c>
      <c r="E425" s="14">
        <v>583.3974520594362</v>
      </c>
      <c r="F425" s="15">
        <v>510.32262792133685</v>
      </c>
      <c r="G425" s="109">
        <f>+G424+3</f>
        <v>34575</v>
      </c>
      <c r="H425" s="45">
        <f t="shared" si="13"/>
        <v>0.56000000000000227</v>
      </c>
      <c r="I425" s="45">
        <f t="shared" si="12"/>
        <v>0.12153305264985509</v>
      </c>
    </row>
    <row r="426" spans="1:9" ht="27.75" customHeight="1" thickBot="1" x14ac:dyDescent="0.25">
      <c r="A426" s="8">
        <f>+A425+2</f>
        <v>34577</v>
      </c>
      <c r="B426" s="12">
        <v>455.85</v>
      </c>
      <c r="C426" s="8">
        <f>+C425+2</f>
        <v>34577</v>
      </c>
      <c r="E426" s="14">
        <v>576.45495409306375</v>
      </c>
      <c r="F426" s="15">
        <v>502.68330162217609</v>
      </c>
      <c r="G426" s="109">
        <f>+G425+2</f>
        <v>34577</v>
      </c>
      <c r="H426" s="45">
        <f t="shared" si="13"/>
        <v>-5.4899999999999523</v>
      </c>
      <c r="I426" s="45">
        <f t="shared" si="12"/>
        <v>-1.190011705033154</v>
      </c>
    </row>
    <row r="427" spans="1:9" ht="27.75" customHeight="1" thickBot="1" x14ac:dyDescent="0.25">
      <c r="A427" s="8">
        <v>34579</v>
      </c>
      <c r="B427" s="12">
        <v>457.16</v>
      </c>
      <c r="C427" s="8">
        <v>34579</v>
      </c>
      <c r="E427" s="14">
        <v>578.27253877248563</v>
      </c>
      <c r="F427" s="15">
        <v>504.63219215629402</v>
      </c>
      <c r="G427" s="109">
        <v>34579</v>
      </c>
      <c r="H427" s="45">
        <f t="shared" si="13"/>
        <v>1.3100000000000023</v>
      </c>
      <c r="I427" s="45">
        <f t="shared" si="12"/>
        <v>0.28737523308105783</v>
      </c>
    </row>
    <row r="428" spans="1:9" ht="27.75" customHeight="1" thickBot="1" x14ac:dyDescent="0.25">
      <c r="A428" s="8">
        <f>+A427+3</f>
        <v>34582</v>
      </c>
      <c r="B428" s="12">
        <v>454.16</v>
      </c>
      <c r="C428" s="8">
        <f>+C427+3</f>
        <v>34582</v>
      </c>
      <c r="E428" s="14">
        <v>574.47776754071242</v>
      </c>
      <c r="F428" s="15">
        <v>505.84162357811033</v>
      </c>
      <c r="G428" s="109">
        <f>+G427+3</f>
        <v>34582</v>
      </c>
      <c r="H428" s="45">
        <f t="shared" si="13"/>
        <v>-3</v>
      </c>
      <c r="I428" s="45">
        <f t="shared" si="12"/>
        <v>-0.65622539154781689</v>
      </c>
    </row>
    <row r="429" spans="1:9" ht="27.75" customHeight="1" thickBot="1" x14ac:dyDescent="0.25">
      <c r="A429" s="8">
        <f>+A428+2</f>
        <v>34584</v>
      </c>
      <c r="B429" s="12">
        <v>456.02</v>
      </c>
      <c r="C429" s="8">
        <f>+C428+2</f>
        <v>34584</v>
      </c>
      <c r="E429" s="14">
        <v>576.8305257044118</v>
      </c>
      <c r="F429" s="15">
        <v>508.42589649976782</v>
      </c>
      <c r="G429" s="109">
        <f>+G428+2</f>
        <v>34584</v>
      </c>
      <c r="H429" s="45">
        <f t="shared" si="13"/>
        <v>1.8599999999999568</v>
      </c>
      <c r="I429" s="45">
        <f t="shared" si="12"/>
        <v>0.40954729610708934</v>
      </c>
    </row>
    <row r="430" spans="1:9" ht="27.75" customHeight="1" thickBot="1" x14ac:dyDescent="0.25">
      <c r="A430" s="8">
        <f>+A429+2</f>
        <v>34586</v>
      </c>
      <c r="B430" s="12">
        <v>460.6</v>
      </c>
      <c r="C430" s="8">
        <f>+C429+2</f>
        <v>34586</v>
      </c>
      <c r="E430" s="14">
        <v>582.6238764515856</v>
      </c>
      <c r="F430" s="15">
        <v>511.63886586329983</v>
      </c>
      <c r="G430" s="109">
        <f>+G429+2</f>
        <v>34586</v>
      </c>
      <c r="H430" s="45">
        <f t="shared" si="13"/>
        <v>4.5800000000000409</v>
      </c>
      <c r="I430" s="45">
        <f t="shared" si="12"/>
        <v>1.0043419148283061</v>
      </c>
    </row>
    <row r="431" spans="1:9" ht="27.75" customHeight="1" thickBot="1" x14ac:dyDescent="0.25">
      <c r="A431" s="8">
        <f>+A430+3</f>
        <v>34589</v>
      </c>
      <c r="B431" s="12">
        <v>455.47</v>
      </c>
      <c r="C431" s="8">
        <f>+C430+3</f>
        <v>34589</v>
      </c>
      <c r="E431" s="14">
        <v>576.13481764525341</v>
      </c>
      <c r="F431" s="15">
        <v>510.10077912607096</v>
      </c>
      <c r="G431" s="109">
        <f>+G430+3</f>
        <v>34589</v>
      </c>
      <c r="H431" s="45">
        <f t="shared" si="13"/>
        <v>-5.1299999999999955</v>
      </c>
      <c r="I431" s="45">
        <f t="shared" si="12"/>
        <v>-1.1137646547980884</v>
      </c>
    </row>
    <row r="432" spans="1:9" ht="27.75" customHeight="1" thickBot="1" x14ac:dyDescent="0.25">
      <c r="A432" s="8">
        <f>+A431+2</f>
        <v>34591</v>
      </c>
      <c r="B432" s="12">
        <v>458.25</v>
      </c>
      <c r="C432" s="8">
        <f>+C431+2</f>
        <v>34591</v>
      </c>
      <c r="E432" s="14">
        <v>580.29892387285429</v>
      </c>
      <c r="F432" s="15">
        <v>513.58513023765772</v>
      </c>
      <c r="G432" s="109">
        <f>+G431+2</f>
        <v>34591</v>
      </c>
      <c r="H432" s="45">
        <f t="shared" si="13"/>
        <v>2.7799999999999727</v>
      </c>
      <c r="I432" s="45">
        <f t="shared" si="12"/>
        <v>0.61035853074845159</v>
      </c>
    </row>
    <row r="433" spans="1:9" ht="27.75" customHeight="1" thickBot="1" x14ac:dyDescent="0.25">
      <c r="A433" s="8">
        <f>+A432+2</f>
        <v>34593</v>
      </c>
      <c r="B433" s="12">
        <v>458.76</v>
      </c>
      <c r="C433" s="8">
        <f>+C432+2</f>
        <v>34593</v>
      </c>
      <c r="E433" s="14">
        <v>580.94475573575698</v>
      </c>
      <c r="F433" s="15">
        <v>511.24959750132149</v>
      </c>
      <c r="G433" s="109">
        <f>+G432+2</f>
        <v>34593</v>
      </c>
      <c r="H433" s="45">
        <f t="shared" si="13"/>
        <v>0.50999999999999091</v>
      </c>
      <c r="I433" s="45">
        <f t="shared" si="12"/>
        <v>0.11129296235679016</v>
      </c>
    </row>
    <row r="434" spans="1:9" ht="27.75" customHeight="1" thickBot="1" x14ac:dyDescent="0.25">
      <c r="A434" s="8">
        <f>+A433+3</f>
        <v>34596</v>
      </c>
      <c r="B434" s="12">
        <v>457.14</v>
      </c>
      <c r="C434" s="8">
        <f>+C433+3</f>
        <v>34596</v>
      </c>
      <c r="E434" s="14">
        <v>579.31300707473895</v>
      </c>
      <c r="F434" s="15">
        <v>511.90559141174276</v>
      </c>
      <c r="G434" s="109">
        <f>+G433+3</f>
        <v>34596</v>
      </c>
      <c r="H434" s="45">
        <f t="shared" si="13"/>
        <v>-1.6200000000000045</v>
      </c>
      <c r="I434" s="45">
        <f t="shared" si="12"/>
        <v>-0.35312581742087468</v>
      </c>
    </row>
    <row r="435" spans="1:9" ht="27.75" customHeight="1" thickBot="1" x14ac:dyDescent="0.25">
      <c r="A435" s="8">
        <f>+A434+2</f>
        <v>34598</v>
      </c>
      <c r="B435" s="12">
        <v>457.91</v>
      </c>
      <c r="C435" s="8">
        <f>+C434+2</f>
        <v>34598</v>
      </c>
      <c r="E435" s="14">
        <v>580.28879351969579</v>
      </c>
      <c r="F435" s="15">
        <v>511.53142119271155</v>
      </c>
      <c r="G435" s="109">
        <f>+G434+2</f>
        <v>34598</v>
      </c>
      <c r="H435" s="45">
        <f t="shared" si="13"/>
        <v>0.77000000000003865</v>
      </c>
      <c r="I435" s="45">
        <f t="shared" si="12"/>
        <v>0.16843855274096309</v>
      </c>
    </row>
    <row r="436" spans="1:9" ht="27.75" customHeight="1" thickBot="1" x14ac:dyDescent="0.25">
      <c r="A436" s="8">
        <f>+A435+2</f>
        <v>34600</v>
      </c>
      <c r="B436" s="12">
        <v>456.06</v>
      </c>
      <c r="C436" s="8">
        <f>+C435+2</f>
        <v>34600</v>
      </c>
      <c r="E436" s="14">
        <v>577.94437154155287</v>
      </c>
      <c r="F436" s="15">
        <v>509.46478554551777</v>
      </c>
      <c r="G436" s="109">
        <f>+G435+2</f>
        <v>34600</v>
      </c>
      <c r="H436" s="45">
        <f t="shared" si="13"/>
        <v>-1.8500000000000227</v>
      </c>
      <c r="I436" s="45">
        <f t="shared" si="12"/>
        <v>-0.40400952152170133</v>
      </c>
    </row>
    <row r="437" spans="1:9" ht="27.75" customHeight="1" thickBot="1" x14ac:dyDescent="0.25">
      <c r="A437" s="8">
        <f>+A436+3</f>
        <v>34603</v>
      </c>
      <c r="B437" s="12">
        <v>459.33</v>
      </c>
      <c r="C437" s="8">
        <f>+C436+3</f>
        <v>34603</v>
      </c>
      <c r="E437" s="14">
        <v>582.08829579481096</v>
      </c>
      <c r="F437" s="15">
        <v>511.39708321100068</v>
      </c>
      <c r="G437" s="109">
        <f>+G436+3</f>
        <v>34603</v>
      </c>
      <c r="H437" s="45">
        <f t="shared" si="13"/>
        <v>3.2699999999999818</v>
      </c>
      <c r="I437" s="45">
        <f t="shared" si="12"/>
        <v>0.71701091961583607</v>
      </c>
    </row>
    <row r="438" spans="1:9" ht="27.75" customHeight="1" thickBot="1" x14ac:dyDescent="0.25">
      <c r="A438" s="8">
        <f>+A437+2</f>
        <v>34605</v>
      </c>
      <c r="B438" s="12">
        <v>466.15</v>
      </c>
      <c r="C438" s="8">
        <f>+C437+2</f>
        <v>34605</v>
      </c>
      <c r="E438" s="14">
        <v>590.73097573585687</v>
      </c>
      <c r="F438" s="15">
        <v>521.78968020271259</v>
      </c>
      <c r="G438" s="109">
        <f>+G437+2</f>
        <v>34605</v>
      </c>
      <c r="H438" s="45">
        <f t="shared" si="13"/>
        <v>6.8199999999999932</v>
      </c>
      <c r="I438" s="45">
        <f t="shared" si="12"/>
        <v>1.4847712973243623</v>
      </c>
    </row>
    <row r="439" spans="1:9" ht="27.75" customHeight="1" thickBot="1" x14ac:dyDescent="0.25">
      <c r="A439" s="8">
        <f>+A438+2</f>
        <v>34607</v>
      </c>
      <c r="B439" s="12">
        <v>470.34</v>
      </c>
      <c r="C439" s="8">
        <f>+C438+2</f>
        <v>34607</v>
      </c>
      <c r="E439" s="14">
        <v>596.04077470256982</v>
      </c>
      <c r="F439" s="15">
        <v>525.06365807365671</v>
      </c>
      <c r="G439" s="109">
        <f>+G438+2</f>
        <v>34607</v>
      </c>
      <c r="H439" s="45">
        <f t="shared" si="13"/>
        <v>4.1899999999999977</v>
      </c>
      <c r="I439" s="45">
        <f t="shared" si="12"/>
        <v>0.89885230076155698</v>
      </c>
    </row>
    <row r="440" spans="1:9" ht="27.75" customHeight="1" thickBot="1" x14ac:dyDescent="0.25">
      <c r="A440" s="8">
        <f>+A439+3</f>
        <v>34610</v>
      </c>
      <c r="B440" s="12">
        <v>472.65</v>
      </c>
      <c r="C440" s="8">
        <f>+C439+3</f>
        <v>34610</v>
      </c>
      <c r="E440" s="14">
        <v>598.96813403744022</v>
      </c>
      <c r="F440" s="15">
        <v>526.28578989819289</v>
      </c>
      <c r="G440" s="109">
        <f>+G439+3</f>
        <v>34610</v>
      </c>
      <c r="H440" s="45">
        <f t="shared" si="13"/>
        <v>2.3100000000000023</v>
      </c>
      <c r="I440" s="45">
        <f t="shared" si="12"/>
        <v>0.49113407322362596</v>
      </c>
    </row>
    <row r="441" spans="1:9" ht="27.75" customHeight="1" thickBot="1" x14ac:dyDescent="0.25">
      <c r="A441" s="8">
        <f>+A440+2</f>
        <v>34612</v>
      </c>
      <c r="B441" s="12">
        <v>471.57</v>
      </c>
      <c r="C441" s="8">
        <f>+C440+2</f>
        <v>34612</v>
      </c>
      <c r="E441" s="14">
        <v>597.59949850425414</v>
      </c>
      <c r="F441" s="15">
        <v>525.90629325907651</v>
      </c>
      <c r="G441" s="109">
        <f>+G440+2</f>
        <v>34612</v>
      </c>
      <c r="H441" s="45">
        <f t="shared" si="13"/>
        <v>-1.0799999999999841</v>
      </c>
      <c r="I441" s="45">
        <f t="shared" si="12"/>
        <v>-0.22849888924150727</v>
      </c>
    </row>
    <row r="442" spans="1:9" ht="27.75" customHeight="1" thickBot="1" x14ac:dyDescent="0.25">
      <c r="A442" s="8">
        <f>+A441+2</f>
        <v>34614</v>
      </c>
      <c r="B442" s="12">
        <v>474.07</v>
      </c>
      <c r="C442" s="8">
        <f>+C441+2</f>
        <v>34614</v>
      </c>
      <c r="E442" s="14">
        <v>600.7676363125554</v>
      </c>
      <c r="F442" s="15">
        <v>529.58376284603719</v>
      </c>
      <c r="G442" s="109">
        <f>+G441+2</f>
        <v>34614</v>
      </c>
      <c r="H442" s="45">
        <f t="shared" si="13"/>
        <v>2.5</v>
      </c>
      <c r="I442" s="45">
        <f t="shared" si="12"/>
        <v>0.53014398710689825</v>
      </c>
    </row>
    <row r="443" spans="1:9" ht="27.75" customHeight="1" thickBot="1" x14ac:dyDescent="0.25">
      <c r="A443" s="8">
        <f>+A442+3</f>
        <v>34617</v>
      </c>
      <c r="B443" s="12">
        <v>471.17</v>
      </c>
      <c r="C443" s="8">
        <f>+C442+3</f>
        <v>34617</v>
      </c>
      <c r="E443" s="14">
        <v>597.09259645492591</v>
      </c>
      <c r="F443" s="15">
        <v>523.993502834335</v>
      </c>
      <c r="G443" s="109">
        <f>+G442+3</f>
        <v>34617</v>
      </c>
      <c r="H443" s="45">
        <f t="shared" si="13"/>
        <v>-2.8999999999999773</v>
      </c>
      <c r="I443" s="45">
        <f t="shared" si="12"/>
        <v>-0.61172400700318041</v>
      </c>
    </row>
    <row r="444" spans="1:9" ht="27.75" customHeight="1" thickBot="1" x14ac:dyDescent="0.25">
      <c r="A444" s="8">
        <f>+A443+2</f>
        <v>34619</v>
      </c>
      <c r="B444" s="12">
        <v>470.67</v>
      </c>
      <c r="C444" s="8">
        <f>+C443+2</f>
        <v>34619</v>
      </c>
      <c r="E444" s="14">
        <v>596.45896889326571</v>
      </c>
      <c r="F444" s="15">
        <v>524.7557080256405</v>
      </c>
      <c r="G444" s="109">
        <f>+G443+2</f>
        <v>34619</v>
      </c>
      <c r="H444" s="45">
        <f t="shared" si="13"/>
        <v>-0.5</v>
      </c>
      <c r="I444" s="45">
        <f t="shared" si="12"/>
        <v>-0.10611881062037055</v>
      </c>
    </row>
    <row r="445" spans="1:9" ht="27.75" customHeight="1" thickBot="1" x14ac:dyDescent="0.25">
      <c r="A445" s="8">
        <f>+A444+2</f>
        <v>34621</v>
      </c>
      <c r="B445" s="12">
        <v>473.72</v>
      </c>
      <c r="C445" s="8">
        <f>+C444+2</f>
        <v>34621</v>
      </c>
      <c r="E445" s="14">
        <v>600.32409701939321</v>
      </c>
      <c r="F445" s="15">
        <v>534.34657183312754</v>
      </c>
      <c r="G445" s="109">
        <f>+G444+2</f>
        <v>34621</v>
      </c>
      <c r="H445" s="45">
        <f t="shared" si="13"/>
        <v>3.0500000000000114</v>
      </c>
      <c r="I445" s="45">
        <f t="shared" si="12"/>
        <v>0.64801240784413949</v>
      </c>
    </row>
    <row r="446" spans="1:9" ht="27.75" customHeight="1" thickBot="1" x14ac:dyDescent="0.25">
      <c r="A446" s="8">
        <f>+A445+3</f>
        <v>34624</v>
      </c>
      <c r="B446" s="12">
        <v>473.46</v>
      </c>
      <c r="C446" s="8">
        <f>+C445+3</f>
        <v>34624</v>
      </c>
      <c r="E446" s="14">
        <v>599.99461068732978</v>
      </c>
      <c r="F446" s="15">
        <v>538.50501170452924</v>
      </c>
      <c r="G446" s="109">
        <f>+G445+3</f>
        <v>34624</v>
      </c>
      <c r="H446" s="45">
        <f t="shared" si="13"/>
        <v>-0.26000000000004775</v>
      </c>
      <c r="I446" s="45">
        <f t="shared" si="12"/>
        <v>-5.488474204172248E-2</v>
      </c>
    </row>
    <row r="447" spans="1:9" ht="27.75" customHeight="1" thickBot="1" x14ac:dyDescent="0.25">
      <c r="A447" s="8">
        <f>+A446+2</f>
        <v>34626</v>
      </c>
      <c r="B447" s="12">
        <v>473.18</v>
      </c>
      <c r="C447" s="8">
        <f>+C446+2</f>
        <v>34626</v>
      </c>
      <c r="E447" s="14">
        <v>599.63977925280005</v>
      </c>
      <c r="F447" s="15">
        <v>538.493991993946</v>
      </c>
      <c r="G447" s="109">
        <f>+G446+2</f>
        <v>34626</v>
      </c>
      <c r="H447" s="45">
        <f t="shared" si="13"/>
        <v>-0.27999999999997272</v>
      </c>
      <c r="I447" s="45">
        <f t="shared" si="12"/>
        <v>-5.9139103620152227E-2</v>
      </c>
    </row>
    <row r="448" spans="1:9" ht="27.75" customHeight="1" thickBot="1" x14ac:dyDescent="0.25">
      <c r="A448" s="8">
        <f>+A447+2</f>
        <v>34628</v>
      </c>
      <c r="B448" s="12">
        <v>471.65</v>
      </c>
      <c r="C448" s="8">
        <f>+C447+2</f>
        <v>34628</v>
      </c>
      <c r="E448" s="14">
        <v>597.70087891411958</v>
      </c>
      <c r="F448" s="15">
        <v>539.68166665881483</v>
      </c>
      <c r="G448" s="109">
        <f>+G447+2</f>
        <v>34628</v>
      </c>
      <c r="H448" s="45">
        <f t="shared" si="13"/>
        <v>-1.5300000000000296</v>
      </c>
      <c r="I448" s="45">
        <f t="shared" si="12"/>
        <v>-0.32334418191809239</v>
      </c>
    </row>
    <row r="449" spans="1:9" ht="27.75" customHeight="1" thickBot="1" x14ac:dyDescent="0.25">
      <c r="A449" s="8">
        <f>+A448+3</f>
        <v>34631</v>
      </c>
      <c r="B449" s="12">
        <v>471.07</v>
      </c>
      <c r="C449" s="8">
        <f>+C448+3</f>
        <v>34631</v>
      </c>
      <c r="E449" s="14">
        <v>596.96587094259371</v>
      </c>
      <c r="F449" s="15">
        <v>536.39917068977297</v>
      </c>
      <c r="G449" s="109">
        <f>+G448+3</f>
        <v>34631</v>
      </c>
      <c r="H449" s="45">
        <f t="shared" si="13"/>
        <v>-0.57999999999998408</v>
      </c>
      <c r="I449" s="45">
        <f t="shared" si="12"/>
        <v>-0.12297254319940296</v>
      </c>
    </row>
    <row r="450" spans="1:9" ht="27.75" customHeight="1" thickBot="1" x14ac:dyDescent="0.25">
      <c r="A450" s="8">
        <f>+A449+2</f>
        <v>34633</v>
      </c>
      <c r="B450" s="12">
        <v>467.64</v>
      </c>
      <c r="C450" s="8">
        <f>+C449+2</f>
        <v>34633</v>
      </c>
      <c r="E450" s="14">
        <v>592.61918586960439</v>
      </c>
      <c r="F450" s="15">
        <v>534.17279827237303</v>
      </c>
      <c r="G450" s="109">
        <f>+G449+2</f>
        <v>34633</v>
      </c>
      <c r="H450" s="45">
        <f t="shared" si="13"/>
        <v>-3.4300000000000068</v>
      </c>
      <c r="I450" s="45">
        <f t="shared" si="12"/>
        <v>-0.72812957734519435</v>
      </c>
    </row>
    <row r="451" spans="1:9" ht="27.75" customHeight="1" thickBot="1" x14ac:dyDescent="0.25">
      <c r="A451" s="8">
        <f>+A450+2</f>
        <v>34635</v>
      </c>
      <c r="B451" s="12">
        <v>465.26</v>
      </c>
      <c r="C451" s="8">
        <f>+C450+2</f>
        <v>34635</v>
      </c>
      <c r="E451" s="14">
        <v>589.60311867610153</v>
      </c>
      <c r="F451" s="15">
        <v>529.84399620352849</v>
      </c>
      <c r="G451" s="109">
        <f>+G450+2</f>
        <v>34635</v>
      </c>
      <c r="H451" s="45">
        <f t="shared" si="13"/>
        <v>-2.3799999999999955</v>
      </c>
      <c r="I451" s="45">
        <f t="shared" si="12"/>
        <v>-0.50893849970062344</v>
      </c>
    </row>
    <row r="452" spans="1:9" ht="27.75" customHeight="1" thickBot="1" x14ac:dyDescent="0.25">
      <c r="A452" s="8">
        <f>+A451+3</f>
        <v>34638</v>
      </c>
      <c r="B452" s="12">
        <v>462.76</v>
      </c>
      <c r="C452" s="8">
        <f>+C451+3</f>
        <v>34638</v>
      </c>
      <c r="E452" s="14">
        <v>586.43498086780028</v>
      </c>
      <c r="F452" s="15">
        <v>523.22821381700578</v>
      </c>
      <c r="G452" s="109">
        <f>+G451+3</f>
        <v>34638</v>
      </c>
      <c r="H452" s="45">
        <f t="shared" si="13"/>
        <v>-2.5</v>
      </c>
      <c r="I452" s="45">
        <f t="shared" si="12"/>
        <v>-0.53733396380518417</v>
      </c>
    </row>
    <row r="453" spans="1:9" ht="27.75" customHeight="1" thickBot="1" x14ac:dyDescent="0.25">
      <c r="A453" s="8">
        <f>+A452+2</f>
        <v>34640</v>
      </c>
      <c r="B453" s="12">
        <v>462.67</v>
      </c>
      <c r="C453" s="8">
        <f>+C452+2</f>
        <v>34640</v>
      </c>
      <c r="E453" s="14">
        <v>586.50809150231748</v>
      </c>
      <c r="F453" s="15">
        <v>526.91205843047408</v>
      </c>
      <c r="G453" s="109">
        <f>+G452+2</f>
        <v>34640</v>
      </c>
      <c r="H453" s="45">
        <f t="shared" si="13"/>
        <v>-8.9999999999974989E-2</v>
      </c>
      <c r="I453" s="45">
        <f t="shared" si="12"/>
        <v>-1.9448526233895539E-2</v>
      </c>
    </row>
    <row r="454" spans="1:9" ht="27.75" customHeight="1" thickBot="1" x14ac:dyDescent="0.25">
      <c r="A454" s="8">
        <f>+A453+2</f>
        <v>34642</v>
      </c>
      <c r="B454" s="12">
        <v>466.29</v>
      </c>
      <c r="C454" s="8">
        <f>+C453+2</f>
        <v>34642</v>
      </c>
      <c r="E454" s="14">
        <v>591.09701944499454</v>
      </c>
      <c r="F454" s="15">
        <v>524.61862836920284</v>
      </c>
      <c r="G454" s="109">
        <f>+G453+2</f>
        <v>34642</v>
      </c>
      <c r="H454" s="45">
        <f t="shared" si="13"/>
        <v>3.6200000000000045</v>
      </c>
      <c r="I454" s="45">
        <f t="shared" si="12"/>
        <v>0.78241511228305372</v>
      </c>
    </row>
    <row r="455" spans="1:9" ht="27.75" customHeight="1" thickBot="1" x14ac:dyDescent="0.25">
      <c r="A455" s="8">
        <f>+A454+3</f>
        <v>34645</v>
      </c>
      <c r="B455" s="12">
        <v>467.46</v>
      </c>
      <c r="C455" s="8">
        <f>+C454+3</f>
        <v>34645</v>
      </c>
      <c r="E455" s="14">
        <v>592.58018123862212</v>
      </c>
      <c r="F455" s="15">
        <v>527.96193885009893</v>
      </c>
      <c r="G455" s="109">
        <f>+G454+3</f>
        <v>34645</v>
      </c>
      <c r="H455" s="45">
        <f t="shared" si="13"/>
        <v>1.1699999999999591</v>
      </c>
      <c r="I455" s="45">
        <f t="shared" ref="I455:I518" si="14">H455/B454*100</f>
        <v>0.2509168114263568</v>
      </c>
    </row>
    <row r="456" spans="1:9" ht="27.75" customHeight="1" thickBot="1" x14ac:dyDescent="0.25">
      <c r="A456" s="8">
        <f>+A455+2</f>
        <v>34647</v>
      </c>
      <c r="B456" s="12">
        <v>464.96</v>
      </c>
      <c r="C456" s="8">
        <f>+C455+2</f>
        <v>34647</v>
      </c>
      <c r="E456" s="14">
        <v>589.41103210693905</v>
      </c>
      <c r="F456" s="15">
        <v>526.1821468976708</v>
      </c>
      <c r="G456" s="109">
        <f>+G455+2</f>
        <v>34647</v>
      </c>
      <c r="H456" s="45">
        <f t="shared" ref="H456:H519" si="15">B456-B455</f>
        <v>-2.5</v>
      </c>
      <c r="I456" s="45">
        <f t="shared" si="14"/>
        <v>-0.5348051170153596</v>
      </c>
    </row>
    <row r="457" spans="1:9" ht="27.75" customHeight="1" thickBot="1" x14ac:dyDescent="0.25">
      <c r="A457" s="8">
        <f>+A456+2</f>
        <v>34649</v>
      </c>
      <c r="B457" s="12">
        <v>460.37</v>
      </c>
      <c r="C457" s="8">
        <f>+C456+2</f>
        <v>34649</v>
      </c>
      <c r="E457" s="14">
        <v>583.59247430116898</v>
      </c>
      <c r="F457" s="15">
        <v>515.97714825727667</v>
      </c>
      <c r="G457" s="109">
        <f>+G456+2</f>
        <v>34649</v>
      </c>
      <c r="H457" s="45">
        <f t="shared" si="15"/>
        <v>-4.589999999999975</v>
      </c>
      <c r="I457" s="45">
        <f t="shared" si="14"/>
        <v>-0.98718169304885905</v>
      </c>
    </row>
    <row r="458" spans="1:9" ht="27.75" customHeight="1" thickBot="1" x14ac:dyDescent="0.25">
      <c r="A458" s="8">
        <f>+A457+3</f>
        <v>34652</v>
      </c>
      <c r="B458" s="12">
        <v>456.8</v>
      </c>
      <c r="C458" s="8">
        <f>+C457+3</f>
        <v>34652</v>
      </c>
      <c r="E458" s="14">
        <v>579.06692934112561</v>
      </c>
      <c r="F458" s="15">
        <v>508.45847786641895</v>
      </c>
      <c r="G458" s="109">
        <f>+G457+3</f>
        <v>34652</v>
      </c>
      <c r="H458" s="45">
        <f t="shared" si="15"/>
        <v>-3.5699999999999932</v>
      </c>
      <c r="I458" s="45">
        <f t="shared" si="14"/>
        <v>-0.77546321437104782</v>
      </c>
    </row>
    <row r="459" spans="1:9" ht="27.75" customHeight="1" thickBot="1" x14ac:dyDescent="0.25">
      <c r="A459" s="8">
        <f>+A458+2</f>
        <v>34654</v>
      </c>
      <c r="B459" s="12">
        <v>452.19</v>
      </c>
      <c r="C459" s="8">
        <f>+C458+2</f>
        <v>34654</v>
      </c>
      <c r="E459" s="14">
        <v>574.24187508270973</v>
      </c>
      <c r="F459" s="15">
        <v>497.49695653349136</v>
      </c>
      <c r="G459" s="109">
        <f>+G458+2</f>
        <v>34654</v>
      </c>
      <c r="H459" s="45">
        <f t="shared" si="15"/>
        <v>-4.6100000000000136</v>
      </c>
      <c r="I459" s="45">
        <f t="shared" si="14"/>
        <v>-1.0091943957968506</v>
      </c>
    </row>
    <row r="460" spans="1:9" ht="27.75" customHeight="1" thickBot="1" x14ac:dyDescent="0.25">
      <c r="A460" s="8">
        <f>+A459+2</f>
        <v>34656</v>
      </c>
      <c r="B460" s="12">
        <v>445.06</v>
      </c>
      <c r="C460" s="8">
        <f>+C459+2</f>
        <v>34656</v>
      </c>
      <c r="E460" s="14">
        <v>565.18739672330389</v>
      </c>
      <c r="F460" s="15">
        <v>490.46347648304402</v>
      </c>
      <c r="G460" s="109">
        <f>+G459+2</f>
        <v>34656</v>
      </c>
      <c r="H460" s="45">
        <f t="shared" si="15"/>
        <v>-7.1299999999999955</v>
      </c>
      <c r="I460" s="45">
        <f t="shared" si="14"/>
        <v>-1.5767708264225206</v>
      </c>
    </row>
    <row r="461" spans="1:9" ht="27.75" customHeight="1" thickBot="1" x14ac:dyDescent="0.25">
      <c r="A461" s="8">
        <f>+A460+3</f>
        <v>34659</v>
      </c>
      <c r="B461" s="12">
        <v>444.52</v>
      </c>
      <c r="C461" s="8">
        <f>+C460+3</f>
        <v>34659</v>
      </c>
      <c r="E461" s="14">
        <v>564.62974769070581</v>
      </c>
      <c r="F461" s="15">
        <v>488.95387174009261</v>
      </c>
      <c r="G461" s="109">
        <f>+G460+3</f>
        <v>34659</v>
      </c>
      <c r="H461" s="45">
        <f t="shared" si="15"/>
        <v>-0.54000000000002046</v>
      </c>
      <c r="I461" s="45">
        <f t="shared" si="14"/>
        <v>-0.12133195524199444</v>
      </c>
    </row>
    <row r="462" spans="1:9" ht="27.75" customHeight="1" thickBot="1" x14ac:dyDescent="0.25">
      <c r="A462" s="8">
        <f>+A461+2</f>
        <v>34661</v>
      </c>
      <c r="B462" s="12">
        <v>444.73</v>
      </c>
      <c r="C462" s="8">
        <f>+C461+2</f>
        <v>34661</v>
      </c>
      <c r="E462" s="14">
        <v>565.97312660582077</v>
      </c>
      <c r="F462" s="15">
        <v>491.82407685149292</v>
      </c>
      <c r="G462" s="109">
        <f>+G461+2</f>
        <v>34661</v>
      </c>
      <c r="H462" s="45">
        <f t="shared" si="15"/>
        <v>0.21000000000003638</v>
      </c>
      <c r="I462" s="45">
        <f t="shared" si="14"/>
        <v>4.724196886530109E-2</v>
      </c>
    </row>
    <row r="463" spans="1:9" ht="27.75" customHeight="1" thickBot="1" x14ac:dyDescent="0.25">
      <c r="A463" s="8">
        <f>+A462+2</f>
        <v>34663</v>
      </c>
      <c r="B463" s="12">
        <v>445.04</v>
      </c>
      <c r="C463" s="8">
        <f>+C462+2</f>
        <v>34663</v>
      </c>
      <c r="E463" s="14">
        <v>566.36763938716638</v>
      </c>
      <c r="F463" s="15">
        <v>489.81126099830885</v>
      </c>
      <c r="G463" s="109">
        <f>+G462+2</f>
        <v>34663</v>
      </c>
      <c r="H463" s="45">
        <f t="shared" si="15"/>
        <v>0.31000000000000227</v>
      </c>
      <c r="I463" s="45">
        <f t="shared" si="14"/>
        <v>6.9705214399748666E-2</v>
      </c>
    </row>
    <row r="464" spans="1:9" ht="27.75" customHeight="1" thickBot="1" x14ac:dyDescent="0.25">
      <c r="A464" s="8">
        <f>+A463+3</f>
        <v>34666</v>
      </c>
      <c r="B464" s="12">
        <v>444.52</v>
      </c>
      <c r="C464" s="8">
        <f>+C463+3</f>
        <v>34666</v>
      </c>
      <c r="E464" s="14">
        <v>565.82546284577074</v>
      </c>
      <c r="F464" s="15">
        <v>487.75917284138626</v>
      </c>
      <c r="G464" s="109">
        <f>+G463+3</f>
        <v>34666</v>
      </c>
      <c r="H464" s="45">
        <f t="shared" si="15"/>
        <v>-0.52000000000003865</v>
      </c>
      <c r="I464" s="45">
        <f t="shared" si="14"/>
        <v>-0.11684342980407124</v>
      </c>
    </row>
    <row r="465" spans="1:9" ht="27.75" customHeight="1" thickBot="1" x14ac:dyDescent="0.25">
      <c r="A465" s="8">
        <f>+A464+2</f>
        <v>34668</v>
      </c>
      <c r="B465" s="12">
        <v>446.89</v>
      </c>
      <c r="C465" s="8">
        <f>+C464+2</f>
        <v>34668</v>
      </c>
      <c r="E465" s="14">
        <v>569.22360175183337</v>
      </c>
      <c r="F465" s="15">
        <v>488.86554958144808</v>
      </c>
      <c r="G465" s="109">
        <f>+G464+2</f>
        <v>34668</v>
      </c>
      <c r="H465" s="45">
        <f t="shared" si="15"/>
        <v>2.3700000000000045</v>
      </c>
      <c r="I465" s="45">
        <f t="shared" si="14"/>
        <v>0.53315936290830657</v>
      </c>
    </row>
    <row r="466" spans="1:9" ht="27.75" customHeight="1" thickBot="1" x14ac:dyDescent="0.25">
      <c r="A466" s="8">
        <f>+A465+2</f>
        <v>34670</v>
      </c>
      <c r="B466" s="12">
        <v>446.62</v>
      </c>
      <c r="C466" s="8">
        <f>+C465+2</f>
        <v>34670</v>
      </c>
      <c r="E466" s="14">
        <v>568.87969078387039</v>
      </c>
      <c r="F466" s="15">
        <v>487.50483750122362</v>
      </c>
      <c r="G466" s="109">
        <f>+G465+2</f>
        <v>34670</v>
      </c>
      <c r="H466" s="45">
        <f t="shared" si="15"/>
        <v>-0.26999999999998181</v>
      </c>
      <c r="I466" s="45">
        <f t="shared" si="14"/>
        <v>-6.0417552417816871E-2</v>
      </c>
    </row>
    <row r="467" spans="1:9" ht="27.75" customHeight="1" thickBot="1" x14ac:dyDescent="0.25">
      <c r="A467" s="8">
        <f>+A466+3</f>
        <v>34673</v>
      </c>
      <c r="B467" s="12">
        <v>447.47</v>
      </c>
      <c r="C467" s="8">
        <f>+C466+3</f>
        <v>34673</v>
      </c>
      <c r="E467" s="14">
        <v>570.13844249746569</v>
      </c>
      <c r="F467" s="15">
        <v>487.44092652744683</v>
      </c>
      <c r="G467" s="109">
        <f>+G466+3</f>
        <v>34673</v>
      </c>
      <c r="H467" s="45">
        <f t="shared" si="15"/>
        <v>0.85000000000002274</v>
      </c>
      <c r="I467" s="45">
        <f t="shared" si="14"/>
        <v>0.19031839147374116</v>
      </c>
    </row>
    <row r="468" spans="1:9" ht="27.75" customHeight="1" thickBot="1" x14ac:dyDescent="0.25">
      <c r="A468" s="8">
        <f>+A467+2</f>
        <v>34675</v>
      </c>
      <c r="B468" s="12">
        <v>447.95</v>
      </c>
      <c r="C468" s="8">
        <f>+C467+2</f>
        <v>34675</v>
      </c>
      <c r="E468" s="14">
        <v>570.75002864267935</v>
      </c>
      <c r="F468" s="15">
        <v>489.29434750847599</v>
      </c>
      <c r="G468" s="109">
        <f>+G467+2</f>
        <v>34675</v>
      </c>
      <c r="H468" s="45">
        <f t="shared" si="15"/>
        <v>0.47999999999996135</v>
      </c>
      <c r="I468" s="45">
        <f t="shared" si="14"/>
        <v>0.10726976110129423</v>
      </c>
    </row>
    <row r="469" spans="1:9" ht="27.75" customHeight="1" thickBot="1" x14ac:dyDescent="0.25">
      <c r="A469" s="8">
        <f>+A468+2</f>
        <v>34677</v>
      </c>
      <c r="B469" s="12">
        <v>452.17</v>
      </c>
      <c r="C469" s="8">
        <f>+C468+2</f>
        <v>34677</v>
      </c>
      <c r="E469" s="14">
        <v>576.33780054990746</v>
      </c>
      <c r="F469" s="15">
        <v>493.14338257372901</v>
      </c>
      <c r="G469" s="109">
        <f>+G468+2</f>
        <v>34677</v>
      </c>
      <c r="H469" s="45">
        <f t="shared" si="15"/>
        <v>4.2200000000000273</v>
      </c>
      <c r="I469" s="45">
        <f t="shared" si="14"/>
        <v>0.94206942739145594</v>
      </c>
    </row>
    <row r="470" spans="1:9" ht="27.75" customHeight="1" thickBot="1" x14ac:dyDescent="0.25">
      <c r="A470" s="8">
        <f>+A469+3</f>
        <v>34680</v>
      </c>
      <c r="B470" s="12">
        <v>458.36</v>
      </c>
      <c r="C470" s="8">
        <f>+C469+3</f>
        <v>34680</v>
      </c>
      <c r="E470" s="14">
        <v>584.22760081397621</v>
      </c>
      <c r="F470" s="15">
        <v>499.21497444125185</v>
      </c>
      <c r="G470" s="109">
        <f>+G469+3</f>
        <v>34680</v>
      </c>
      <c r="H470" s="45">
        <f t="shared" si="15"/>
        <v>6.1899999999999977</v>
      </c>
      <c r="I470" s="45">
        <f t="shared" si="14"/>
        <v>1.3689541544109511</v>
      </c>
    </row>
    <row r="471" spans="1:9" ht="27.75" customHeight="1" thickBot="1" x14ac:dyDescent="0.25">
      <c r="A471" s="8">
        <f>+A470+2</f>
        <v>34682</v>
      </c>
      <c r="B471" s="12">
        <v>461.97</v>
      </c>
      <c r="C471" s="8">
        <f>+C470+2</f>
        <v>34682</v>
      </c>
      <c r="E471" s="14">
        <v>589.25523001546605</v>
      </c>
      <c r="F471" s="15">
        <v>504.82817678582643</v>
      </c>
      <c r="G471" s="109">
        <f>+G470+2</f>
        <v>34682</v>
      </c>
      <c r="H471" s="45">
        <f t="shared" si="15"/>
        <v>3.6100000000000136</v>
      </c>
      <c r="I471" s="45">
        <f t="shared" si="14"/>
        <v>0.78759054018675578</v>
      </c>
    </row>
    <row r="472" spans="1:9" ht="27.75" customHeight="1" thickBot="1" x14ac:dyDescent="0.25">
      <c r="A472" s="8">
        <f>+A471+2</f>
        <v>34684</v>
      </c>
      <c r="B472" s="12">
        <v>468.34</v>
      </c>
      <c r="C472" s="8">
        <f>+C471+2</f>
        <v>34684</v>
      </c>
      <c r="E472" s="14">
        <v>597.80648506670548</v>
      </c>
      <c r="F472" s="15">
        <v>512.26590053140444</v>
      </c>
      <c r="G472" s="109">
        <f>+G471+2</f>
        <v>34684</v>
      </c>
      <c r="H472" s="45">
        <f t="shared" si="15"/>
        <v>6.3699999999999477</v>
      </c>
      <c r="I472" s="45">
        <f t="shared" si="14"/>
        <v>1.3788774162824311</v>
      </c>
    </row>
    <row r="473" spans="1:9" ht="27.75" customHeight="1" thickBot="1" x14ac:dyDescent="0.25">
      <c r="A473" s="8">
        <f>+A472+3</f>
        <v>34687</v>
      </c>
      <c r="B473" s="12">
        <v>471.04</v>
      </c>
      <c r="C473" s="8">
        <f>+C472+3</f>
        <v>34687</v>
      </c>
      <c r="E473" s="14">
        <v>601.77999963824755</v>
      </c>
      <c r="F473" s="15">
        <v>514.21327359424117</v>
      </c>
      <c r="G473" s="109">
        <f>+G472+3</f>
        <v>34687</v>
      </c>
      <c r="H473" s="45">
        <f t="shared" si="15"/>
        <v>2.7000000000000455</v>
      </c>
      <c r="I473" s="45">
        <f t="shared" si="14"/>
        <v>0.57650424904984532</v>
      </c>
    </row>
    <row r="474" spans="1:9" ht="27.75" customHeight="1" thickBot="1" x14ac:dyDescent="0.25">
      <c r="A474" s="8">
        <f>+A473+2</f>
        <v>34689</v>
      </c>
      <c r="B474" s="12">
        <v>476.1</v>
      </c>
      <c r="C474" s="8">
        <f>+C473+2</f>
        <v>34689</v>
      </c>
      <c r="E474" s="14">
        <v>608.24443322811157</v>
      </c>
      <c r="F474" s="15">
        <v>520.8695587702739</v>
      </c>
      <c r="G474" s="109">
        <f>+G473+2</f>
        <v>34689</v>
      </c>
      <c r="H474" s="45">
        <f t="shared" si="15"/>
        <v>5.0600000000000023</v>
      </c>
      <c r="I474" s="45">
        <f t="shared" si="14"/>
        <v>1.0742187500000004</v>
      </c>
    </row>
    <row r="475" spans="1:9" ht="27.75" customHeight="1" thickBot="1" x14ac:dyDescent="0.25">
      <c r="A475" s="8">
        <v>34708</v>
      </c>
      <c r="B475" s="12">
        <v>484.5</v>
      </c>
      <c r="C475" s="8">
        <v>34708</v>
      </c>
      <c r="E475" s="14">
        <v>619.17176948278825</v>
      </c>
      <c r="F475" s="15">
        <v>532.34413784015726</v>
      </c>
      <c r="G475" s="109">
        <v>34708</v>
      </c>
      <c r="H475" s="45">
        <f t="shared" si="15"/>
        <v>8.3999999999999773</v>
      </c>
      <c r="I475" s="45">
        <f t="shared" si="14"/>
        <v>1.7643352236924967</v>
      </c>
    </row>
    <row r="476" spans="1:9" ht="27.75" customHeight="1" thickBot="1" x14ac:dyDescent="0.25">
      <c r="A476" s="8">
        <v>34710</v>
      </c>
      <c r="B476" s="12">
        <v>483.29</v>
      </c>
      <c r="C476" s="8">
        <v>34710</v>
      </c>
      <c r="E476" s="14">
        <v>617.62543750946702</v>
      </c>
      <c r="F476" s="15">
        <v>536.23505344354487</v>
      </c>
      <c r="G476" s="109">
        <v>34710</v>
      </c>
      <c r="H476" s="45">
        <f t="shared" si="15"/>
        <v>-1.2099999999999795</v>
      </c>
      <c r="I476" s="45">
        <f t="shared" si="14"/>
        <v>-0.24974200206397926</v>
      </c>
    </row>
    <row r="477" spans="1:9" ht="27.75" customHeight="1" thickBot="1" x14ac:dyDescent="0.25">
      <c r="A477" s="8">
        <v>34712</v>
      </c>
      <c r="B477" s="12">
        <v>487.34</v>
      </c>
      <c r="C477" s="8">
        <v>34712</v>
      </c>
      <c r="E477" s="14">
        <v>622.80117675901352</v>
      </c>
      <c r="F477" s="15">
        <v>542.6468517155356</v>
      </c>
      <c r="G477" s="109">
        <v>34712</v>
      </c>
      <c r="H477" s="45">
        <f t="shared" si="15"/>
        <v>4.0499999999999545</v>
      </c>
      <c r="I477" s="45">
        <f t="shared" si="14"/>
        <v>0.83800616607005196</v>
      </c>
    </row>
    <row r="478" spans="1:9" ht="27.75" customHeight="1" thickBot="1" x14ac:dyDescent="0.25">
      <c r="A478" s="8">
        <v>34715</v>
      </c>
      <c r="B478" s="12">
        <v>482.49</v>
      </c>
      <c r="C478" s="8">
        <v>34715</v>
      </c>
      <c r="E478" s="14">
        <v>616.60306926264309</v>
      </c>
      <c r="F478" s="15">
        <v>536.50303032095826</v>
      </c>
      <c r="G478" s="109">
        <v>34715</v>
      </c>
      <c r="H478" s="45">
        <f t="shared" si="15"/>
        <v>-4.8499999999999659</v>
      </c>
      <c r="I478" s="45">
        <f t="shared" si="14"/>
        <v>-0.99519842409815862</v>
      </c>
    </row>
    <row r="479" spans="1:9" ht="27.75" customHeight="1" thickBot="1" x14ac:dyDescent="0.25">
      <c r="A479" s="8">
        <v>34717</v>
      </c>
      <c r="B479" s="12">
        <v>482.67</v>
      </c>
      <c r="C479" s="8">
        <v>34717</v>
      </c>
      <c r="E479" s="14">
        <v>616.83310211817854</v>
      </c>
      <c r="F479" s="15">
        <v>537.38729579349206</v>
      </c>
      <c r="G479" s="109">
        <v>34717</v>
      </c>
      <c r="H479" s="45">
        <f t="shared" si="15"/>
        <v>0.18000000000000682</v>
      </c>
      <c r="I479" s="45">
        <f t="shared" si="14"/>
        <v>3.7306472673010183E-2</v>
      </c>
    </row>
    <row r="480" spans="1:9" ht="27.75" customHeight="1" thickBot="1" x14ac:dyDescent="0.25">
      <c r="A480" s="8">
        <v>34719</v>
      </c>
      <c r="B480" s="12">
        <v>483.54</v>
      </c>
      <c r="C480" s="8">
        <v>34719</v>
      </c>
      <c r="E480" s="14">
        <v>617.94492758659976</v>
      </c>
      <c r="F480" s="15">
        <v>541.29579079802465</v>
      </c>
      <c r="G480" s="109">
        <v>34719</v>
      </c>
      <c r="H480" s="45">
        <f t="shared" si="15"/>
        <v>0.87000000000000455</v>
      </c>
      <c r="I480" s="45">
        <f t="shared" si="14"/>
        <v>0.18024737398222482</v>
      </c>
    </row>
    <row r="481" spans="1:9" ht="27.75" customHeight="1" thickBot="1" x14ac:dyDescent="0.25">
      <c r="A481" s="8">
        <v>34722</v>
      </c>
      <c r="B481" s="12">
        <v>478.03</v>
      </c>
      <c r="C481" s="8">
        <v>34722</v>
      </c>
      <c r="E481" s="14">
        <v>610.90336628659941</v>
      </c>
      <c r="F481" s="15">
        <v>536.26317389018004</v>
      </c>
      <c r="G481" s="109">
        <v>34722</v>
      </c>
      <c r="H481" s="45">
        <f t="shared" si="15"/>
        <v>-5.5100000000000477</v>
      </c>
      <c r="I481" s="45">
        <f t="shared" si="14"/>
        <v>-1.1395127600612251</v>
      </c>
    </row>
    <row r="482" spans="1:9" ht="27.75" customHeight="1" thickBot="1" x14ac:dyDescent="0.25">
      <c r="A482" s="8">
        <v>34724</v>
      </c>
      <c r="B482" s="12">
        <v>474.13</v>
      </c>
      <c r="C482" s="8">
        <v>34724</v>
      </c>
      <c r="E482" s="14">
        <v>605.91932108333242</v>
      </c>
      <c r="F482" s="15">
        <v>531.76930144204948</v>
      </c>
      <c r="G482" s="109">
        <v>34724</v>
      </c>
      <c r="H482" s="45">
        <f t="shared" si="15"/>
        <v>-3.8999999999999773</v>
      </c>
      <c r="I482" s="45">
        <f t="shared" si="14"/>
        <v>-0.81584837771687502</v>
      </c>
    </row>
    <row r="483" spans="1:9" ht="27.75" customHeight="1" thickBot="1" x14ac:dyDescent="0.25">
      <c r="A483" s="8">
        <v>34726</v>
      </c>
      <c r="B483" s="12">
        <v>473.63</v>
      </c>
      <c r="C483" s="8">
        <v>34726</v>
      </c>
      <c r="E483" s="14">
        <v>605.28034092906739</v>
      </c>
      <c r="F483" s="15">
        <v>529.90682554048465</v>
      </c>
      <c r="G483" s="109">
        <v>34726</v>
      </c>
      <c r="H483" s="45">
        <f t="shared" si="15"/>
        <v>-0.5</v>
      </c>
      <c r="I483" s="45">
        <f t="shared" si="14"/>
        <v>-0.10545630945099445</v>
      </c>
    </row>
    <row r="484" spans="1:9" ht="27.75" customHeight="1" thickBot="1" x14ac:dyDescent="0.25">
      <c r="A484" s="8">
        <v>34729</v>
      </c>
      <c r="B484" s="12">
        <v>476.57</v>
      </c>
      <c r="C484" s="8">
        <v>34729</v>
      </c>
      <c r="E484" s="14">
        <v>609.03754423614566</v>
      </c>
      <c r="F484" s="15">
        <v>534.17788290979263</v>
      </c>
      <c r="G484" s="109">
        <v>34729</v>
      </c>
      <c r="H484" s="45">
        <f t="shared" si="15"/>
        <v>2.9399999999999977</v>
      </c>
      <c r="I484" s="45">
        <f t="shared" si="14"/>
        <v>0.62073770664864936</v>
      </c>
    </row>
    <row r="485" spans="1:9" ht="27.75" customHeight="1" thickBot="1" x14ac:dyDescent="0.25">
      <c r="A485" s="8">
        <v>34731</v>
      </c>
      <c r="B485" s="12">
        <v>477.2</v>
      </c>
      <c r="C485" s="8">
        <v>34731</v>
      </c>
      <c r="E485" s="14">
        <v>609.93010898864361</v>
      </c>
      <c r="F485" s="15">
        <v>532.46522537354804</v>
      </c>
      <c r="G485" s="109">
        <v>34731</v>
      </c>
      <c r="H485" s="45">
        <f t="shared" si="15"/>
        <v>0.62999999999999545</v>
      </c>
      <c r="I485" s="45">
        <f t="shared" si="14"/>
        <v>0.13219464087122468</v>
      </c>
    </row>
    <row r="486" spans="1:9" ht="27.75" customHeight="1" thickBot="1" x14ac:dyDescent="0.25">
      <c r="A486" s="8">
        <v>34733</v>
      </c>
      <c r="B486" s="12">
        <v>477.65</v>
      </c>
      <c r="C486" s="8">
        <v>34733</v>
      </c>
      <c r="E486" s="14">
        <v>610.50527359267733</v>
      </c>
      <c r="F486" s="15">
        <v>533.73799571085533</v>
      </c>
      <c r="G486" s="109">
        <v>34733</v>
      </c>
      <c r="H486" s="45">
        <f t="shared" si="15"/>
        <v>0.44999999999998863</v>
      </c>
      <c r="I486" s="45">
        <f t="shared" si="14"/>
        <v>9.430008382229435E-2</v>
      </c>
    </row>
    <row r="487" spans="1:9" ht="27.75" customHeight="1" thickBot="1" x14ac:dyDescent="0.25">
      <c r="A487" s="8">
        <v>34736</v>
      </c>
      <c r="B487" s="12">
        <v>476.17</v>
      </c>
      <c r="C487" s="8">
        <v>34736</v>
      </c>
      <c r="E487" s="14">
        <v>608.6136211171887</v>
      </c>
      <c r="F487" s="15">
        <v>529.63940013076876</v>
      </c>
      <c r="G487" s="109">
        <v>34736</v>
      </c>
      <c r="H487" s="45">
        <f t="shared" si="15"/>
        <v>-1.4799999999999613</v>
      </c>
      <c r="I487" s="45">
        <f t="shared" si="14"/>
        <v>-0.30985030880350911</v>
      </c>
    </row>
    <row r="488" spans="1:9" ht="27.75" customHeight="1" thickBot="1" x14ac:dyDescent="0.25">
      <c r="A488" s="8">
        <v>34738</v>
      </c>
      <c r="B488" s="12">
        <v>476.72</v>
      </c>
      <c r="C488" s="8">
        <v>34738</v>
      </c>
      <c r="E488" s="14">
        <v>609.31660007767437</v>
      </c>
      <c r="F488" s="15">
        <v>528.32084684065319</v>
      </c>
      <c r="G488" s="109">
        <v>34738</v>
      </c>
      <c r="H488" s="45">
        <f t="shared" si="15"/>
        <v>0.55000000000001137</v>
      </c>
      <c r="I488" s="45">
        <f t="shared" si="14"/>
        <v>0.11550496671357106</v>
      </c>
    </row>
    <row r="489" spans="1:9" ht="27.75" customHeight="1" thickBot="1" x14ac:dyDescent="0.25">
      <c r="A489" s="8">
        <v>34740</v>
      </c>
      <c r="B489" s="12">
        <v>473.93</v>
      </c>
      <c r="C489" s="8">
        <v>34740</v>
      </c>
      <c r="E489" s="14">
        <v>605.75057953266526</v>
      </c>
      <c r="F489" s="15">
        <v>525.75083426752974</v>
      </c>
      <c r="G489" s="109">
        <v>34740</v>
      </c>
      <c r="H489" s="45">
        <f t="shared" si="15"/>
        <v>-2.7900000000000205</v>
      </c>
      <c r="I489" s="45">
        <f t="shared" si="14"/>
        <v>-0.58524920288639459</v>
      </c>
    </row>
    <row r="490" spans="1:9" ht="27.75" customHeight="1" thickBot="1" x14ac:dyDescent="0.25">
      <c r="A490" s="8">
        <v>34743</v>
      </c>
      <c r="B490" s="12">
        <v>472.3</v>
      </c>
      <c r="C490" s="8">
        <v>34743</v>
      </c>
      <c r="E490" s="14">
        <v>603.66720552249876</v>
      </c>
      <c r="F490" s="15">
        <v>526.50069190044837</v>
      </c>
      <c r="G490" s="109">
        <v>34743</v>
      </c>
      <c r="H490" s="45">
        <f t="shared" si="15"/>
        <v>-1.6299999999999955</v>
      </c>
      <c r="I490" s="45">
        <f t="shared" si="14"/>
        <v>-0.34393264828139081</v>
      </c>
    </row>
    <row r="491" spans="1:9" ht="27.75" customHeight="1" thickBot="1" x14ac:dyDescent="0.25">
      <c r="A491" s="8">
        <v>34745</v>
      </c>
      <c r="B491" s="12">
        <v>471.33</v>
      </c>
      <c r="C491" s="8">
        <v>34745</v>
      </c>
      <c r="E491" s="14">
        <v>602.42740626491491</v>
      </c>
      <c r="F491" s="15">
        <v>528.17394458920603</v>
      </c>
      <c r="G491" s="109">
        <v>34745</v>
      </c>
      <c r="H491" s="45">
        <f t="shared" si="15"/>
        <v>-0.97000000000002728</v>
      </c>
      <c r="I491" s="45">
        <f t="shared" si="14"/>
        <v>-0.20537793775143495</v>
      </c>
    </row>
    <row r="492" spans="1:9" ht="27.75" customHeight="1" thickBot="1" x14ac:dyDescent="0.25">
      <c r="A492" s="8">
        <v>34747</v>
      </c>
      <c r="B492" s="12">
        <v>467.14</v>
      </c>
      <c r="C492" s="8">
        <v>34747</v>
      </c>
      <c r="E492" s="14">
        <v>597.07198472957873</v>
      </c>
      <c r="F492" s="15">
        <v>526.76908743680417</v>
      </c>
      <c r="G492" s="109">
        <v>34747</v>
      </c>
      <c r="H492" s="45">
        <f t="shared" si="15"/>
        <v>-4.1899999999999977</v>
      </c>
      <c r="I492" s="45">
        <f t="shared" si="14"/>
        <v>-0.88897375511849397</v>
      </c>
    </row>
    <row r="493" spans="1:9" ht="27.75" customHeight="1" thickBot="1" x14ac:dyDescent="0.25">
      <c r="A493" s="8">
        <v>34750</v>
      </c>
      <c r="B493" s="12">
        <v>467.27</v>
      </c>
      <c r="C493" s="8">
        <v>34750</v>
      </c>
      <c r="E493" s="14">
        <v>597.23814339296621</v>
      </c>
      <c r="F493" s="15">
        <v>529.56081076978001</v>
      </c>
      <c r="G493" s="109">
        <v>34750</v>
      </c>
      <c r="H493" s="45">
        <f t="shared" si="15"/>
        <v>0.12999999999999545</v>
      </c>
      <c r="I493" s="45">
        <f t="shared" si="14"/>
        <v>2.7828916384808722E-2</v>
      </c>
    </row>
    <row r="494" spans="1:9" ht="27.75" customHeight="1" thickBot="1" x14ac:dyDescent="0.25">
      <c r="A494" s="8">
        <v>34752</v>
      </c>
      <c r="B494" s="12">
        <v>466.96</v>
      </c>
      <c r="C494" s="8">
        <v>34752</v>
      </c>
      <c r="E494" s="14">
        <v>596.84191888796522</v>
      </c>
      <c r="F494" s="15">
        <v>528.67273144299406</v>
      </c>
      <c r="G494" s="109">
        <v>34752</v>
      </c>
      <c r="H494" s="45">
        <f t="shared" si="15"/>
        <v>-0.31000000000000227</v>
      </c>
      <c r="I494" s="45">
        <f t="shared" si="14"/>
        <v>-6.634279966614641E-2</v>
      </c>
    </row>
    <row r="495" spans="1:9" ht="27.75" customHeight="1" thickBot="1" x14ac:dyDescent="0.25">
      <c r="A495" s="8">
        <v>34754</v>
      </c>
      <c r="B495" s="12">
        <v>462.81</v>
      </c>
      <c r="C495" s="8">
        <v>34754</v>
      </c>
      <c r="E495" s="14">
        <v>591.53762309520994</v>
      </c>
      <c r="F495" s="15">
        <v>527.75093275009658</v>
      </c>
      <c r="G495" s="109">
        <v>34754</v>
      </c>
      <c r="H495" s="45">
        <f t="shared" si="15"/>
        <v>-4.1499999999999773</v>
      </c>
      <c r="I495" s="45">
        <f t="shared" si="14"/>
        <v>-0.88872708583175808</v>
      </c>
    </row>
    <row r="496" spans="1:9" ht="27.75" customHeight="1" thickBot="1" x14ac:dyDescent="0.25">
      <c r="A496" s="8">
        <v>34759</v>
      </c>
      <c r="B496" s="12">
        <v>448.68</v>
      </c>
      <c r="C496" s="8">
        <v>34759</v>
      </c>
      <c r="E496" s="14">
        <v>574.65142189349444</v>
      </c>
      <c r="F496" s="15">
        <v>513.29736645069227</v>
      </c>
      <c r="G496" s="109">
        <v>34759</v>
      </c>
      <c r="H496" s="45">
        <f t="shared" si="15"/>
        <v>-14.129999999999995</v>
      </c>
      <c r="I496" s="45">
        <f t="shared" si="14"/>
        <v>-3.053088740519867</v>
      </c>
    </row>
    <row r="497" spans="1:9" ht="27.75" customHeight="1" thickBot="1" x14ac:dyDescent="0.25">
      <c r="A497" s="8">
        <v>34764</v>
      </c>
      <c r="B497" s="12">
        <v>436.99</v>
      </c>
      <c r="C497" s="8">
        <v>34764</v>
      </c>
      <c r="E497" s="14">
        <v>559.67933683970341</v>
      </c>
      <c r="F497" s="15">
        <v>513.91116677103616</v>
      </c>
      <c r="G497" s="109">
        <v>34764</v>
      </c>
      <c r="H497" s="45">
        <f t="shared" si="15"/>
        <v>-11.689999999999998</v>
      </c>
      <c r="I497" s="45">
        <f t="shared" si="14"/>
        <v>-2.6054203441205308</v>
      </c>
    </row>
    <row r="498" spans="1:9" ht="27.75" customHeight="1" thickBot="1" x14ac:dyDescent="0.25">
      <c r="A498" s="8">
        <v>34766</v>
      </c>
      <c r="B498" s="12">
        <v>434.98</v>
      </c>
      <c r="C498" s="8">
        <v>34766</v>
      </c>
      <c r="E498" s="14">
        <v>557.10500912728946</v>
      </c>
      <c r="F498" s="15">
        <v>512.83543617034559</v>
      </c>
      <c r="G498" s="109">
        <v>34766</v>
      </c>
      <c r="H498" s="45">
        <f t="shared" si="15"/>
        <v>-2.0099999999999909</v>
      </c>
      <c r="I498" s="45">
        <f t="shared" si="14"/>
        <v>-0.45996475891896632</v>
      </c>
    </row>
    <row r="499" spans="1:9" ht="27.75" customHeight="1" thickBot="1" x14ac:dyDescent="0.25">
      <c r="A499" s="8">
        <v>34768</v>
      </c>
      <c r="B499" s="12">
        <v>443.66</v>
      </c>
      <c r="C499" s="8">
        <v>34768</v>
      </c>
      <c r="E499" s="14">
        <v>568.22200641273912</v>
      </c>
      <c r="F499" s="15">
        <v>511.59507106576518</v>
      </c>
      <c r="G499" s="109">
        <v>34768</v>
      </c>
      <c r="H499" s="45">
        <f t="shared" si="15"/>
        <v>8.6800000000000068</v>
      </c>
      <c r="I499" s="45">
        <f t="shared" si="14"/>
        <v>1.9954940457032524</v>
      </c>
    </row>
    <row r="500" spans="1:9" ht="27.75" customHeight="1" thickBot="1" x14ac:dyDescent="0.25">
      <c r="A500" s="8">
        <v>34773</v>
      </c>
      <c r="B500" s="12">
        <v>444.98</v>
      </c>
      <c r="C500" s="8">
        <v>34773</v>
      </c>
      <c r="E500" s="14">
        <v>570.28808990709263</v>
      </c>
      <c r="F500" s="15">
        <v>511.63844157855829</v>
      </c>
      <c r="G500" s="109">
        <v>34773</v>
      </c>
      <c r="H500" s="45">
        <f t="shared" si="15"/>
        <v>1.3199999999999932</v>
      </c>
      <c r="I500" s="45">
        <f t="shared" si="14"/>
        <v>0.29752513185772733</v>
      </c>
    </row>
    <row r="501" spans="1:9" ht="27.75" customHeight="1" thickBot="1" x14ac:dyDescent="0.25">
      <c r="A501" s="8">
        <v>34775</v>
      </c>
      <c r="B501" s="12">
        <v>443.08</v>
      </c>
      <c r="C501" s="8">
        <v>34775</v>
      </c>
      <c r="E501" s="14">
        <v>567.85304255479923</v>
      </c>
      <c r="F501" s="15">
        <v>511.93725004080085</v>
      </c>
      <c r="G501" s="109">
        <v>34775</v>
      </c>
      <c r="H501" s="45">
        <f t="shared" si="15"/>
        <v>-1.9000000000000341</v>
      </c>
      <c r="I501" s="45">
        <f t="shared" si="14"/>
        <v>-0.42698548249360285</v>
      </c>
    </row>
    <row r="502" spans="1:9" ht="27.75" customHeight="1" thickBot="1" x14ac:dyDescent="0.25">
      <c r="A502" s="8">
        <v>34778</v>
      </c>
      <c r="B502" s="12">
        <v>444.07</v>
      </c>
      <c r="C502" s="8">
        <v>34778</v>
      </c>
      <c r="E502" s="14">
        <v>569.26172463125147</v>
      </c>
      <c r="F502" s="15">
        <v>514.29852363237205</v>
      </c>
      <c r="G502" s="109">
        <v>34778</v>
      </c>
      <c r="H502" s="45">
        <f t="shared" si="15"/>
        <v>0.99000000000000909</v>
      </c>
      <c r="I502" s="45">
        <f t="shared" si="14"/>
        <v>0.22343594836147176</v>
      </c>
    </row>
    <row r="503" spans="1:9" ht="27.75" customHeight="1" thickBot="1" x14ac:dyDescent="0.25">
      <c r="A503" s="8">
        <v>34780</v>
      </c>
      <c r="B503" s="12">
        <v>437.58</v>
      </c>
      <c r="C503" s="8">
        <v>34780</v>
      </c>
      <c r="E503" s="14">
        <v>560.94207098913012</v>
      </c>
      <c r="F503" s="15">
        <v>500.85251368562569</v>
      </c>
      <c r="G503" s="109">
        <v>34780</v>
      </c>
      <c r="H503" s="45">
        <f t="shared" si="15"/>
        <v>-6.4900000000000091</v>
      </c>
      <c r="I503" s="45">
        <f t="shared" si="14"/>
        <v>-1.4614812979935616</v>
      </c>
    </row>
    <row r="504" spans="1:9" ht="27.75" customHeight="1" thickBot="1" x14ac:dyDescent="0.25">
      <c r="A504" s="8">
        <v>34782</v>
      </c>
      <c r="B504" s="12">
        <v>432.44</v>
      </c>
      <c r="C504" s="8">
        <v>34782</v>
      </c>
      <c r="E504" s="14">
        <v>554.66054331419969</v>
      </c>
      <c r="F504" s="15">
        <v>496.73923209133591</v>
      </c>
      <c r="G504" s="109">
        <v>34782</v>
      </c>
      <c r="H504" s="45">
        <f t="shared" si="15"/>
        <v>-5.1399999999999864</v>
      </c>
      <c r="I504" s="45">
        <f t="shared" si="14"/>
        <v>-1.1746423511129362</v>
      </c>
    </row>
    <row r="505" spans="1:9" ht="27.75" customHeight="1" thickBot="1" x14ac:dyDescent="0.25">
      <c r="A505" s="8">
        <v>34785</v>
      </c>
      <c r="B505" s="12">
        <v>427.08</v>
      </c>
      <c r="C505" s="8">
        <v>34785</v>
      </c>
      <c r="E505" s="14">
        <v>547.84581980614519</v>
      </c>
      <c r="F505" s="15">
        <v>489.0758298229656</v>
      </c>
      <c r="G505" s="109">
        <v>34785</v>
      </c>
      <c r="H505" s="45">
        <f t="shared" si="15"/>
        <v>-5.3600000000000136</v>
      </c>
      <c r="I505" s="45">
        <f t="shared" si="14"/>
        <v>-1.2394783091295933</v>
      </c>
    </row>
    <row r="506" spans="1:9" ht="27.75" customHeight="1" thickBot="1" x14ac:dyDescent="0.25">
      <c r="A506" s="8">
        <v>34787</v>
      </c>
      <c r="B506" s="12">
        <v>420.82</v>
      </c>
      <c r="C506" s="8">
        <v>34787</v>
      </c>
      <c r="E506" s="14">
        <v>539.81567362279202</v>
      </c>
      <c r="F506" s="15">
        <v>486.85613249284512</v>
      </c>
      <c r="G506" s="109">
        <v>34787</v>
      </c>
      <c r="H506" s="45">
        <f t="shared" si="15"/>
        <v>-6.2599999999999909</v>
      </c>
      <c r="I506" s="45">
        <f t="shared" si="14"/>
        <v>-1.4657675376978532</v>
      </c>
    </row>
    <row r="507" spans="1:9" ht="27.75" customHeight="1" thickBot="1" x14ac:dyDescent="0.25">
      <c r="A507" s="8">
        <v>34789</v>
      </c>
      <c r="B507" s="12">
        <v>412.6</v>
      </c>
      <c r="C507" s="8">
        <v>34789</v>
      </c>
      <c r="E507" s="14">
        <v>529.27129636605673</v>
      </c>
      <c r="F507" s="15">
        <v>473.59658349694962</v>
      </c>
      <c r="G507" s="109">
        <v>34789</v>
      </c>
      <c r="H507" s="45">
        <f t="shared" si="15"/>
        <v>-8.2199999999999704</v>
      </c>
      <c r="I507" s="45">
        <f t="shared" si="14"/>
        <v>-1.953329214390944</v>
      </c>
    </row>
    <row r="508" spans="1:9" ht="27.75" customHeight="1" thickBot="1" x14ac:dyDescent="0.25">
      <c r="A508" s="8">
        <v>34792</v>
      </c>
      <c r="B508" s="12">
        <v>415.58</v>
      </c>
      <c r="C508" s="8">
        <v>34792</v>
      </c>
      <c r="E508" s="14">
        <v>534.23926737570014</v>
      </c>
      <c r="F508" s="15">
        <v>482.82403605530686</v>
      </c>
      <c r="G508" s="109">
        <v>34792</v>
      </c>
      <c r="H508" s="45">
        <f t="shared" si="15"/>
        <v>2.9799999999999613</v>
      </c>
      <c r="I508" s="45">
        <f t="shared" si="14"/>
        <v>0.72224915172078552</v>
      </c>
    </row>
    <row r="509" spans="1:9" ht="27.75" customHeight="1" thickBot="1" x14ac:dyDescent="0.25">
      <c r="A509" s="8">
        <v>34794</v>
      </c>
      <c r="B509" s="12">
        <v>396.2</v>
      </c>
      <c r="C509" s="8">
        <v>34794</v>
      </c>
      <c r="E509" s="14">
        <v>510.28231643424232</v>
      </c>
      <c r="F509" s="15">
        <v>462.3688981697095</v>
      </c>
      <c r="G509" s="109">
        <v>34794</v>
      </c>
      <c r="H509" s="45">
        <f t="shared" si="15"/>
        <v>-19.379999999999995</v>
      </c>
      <c r="I509" s="45">
        <f t="shared" si="14"/>
        <v>-4.663362048221761</v>
      </c>
    </row>
    <row r="510" spans="1:9" ht="27.75" customHeight="1" thickBot="1" x14ac:dyDescent="0.25">
      <c r="A510" s="8">
        <v>34796</v>
      </c>
      <c r="B510" s="12">
        <v>394.69</v>
      </c>
      <c r="C510" s="8">
        <v>34796</v>
      </c>
      <c r="E510" s="14">
        <v>508.33752517271859</v>
      </c>
      <c r="F510" s="15">
        <v>462.74051165181174</v>
      </c>
      <c r="G510" s="109">
        <v>34796</v>
      </c>
      <c r="H510" s="45">
        <f t="shared" si="15"/>
        <v>-1.5099999999999909</v>
      </c>
      <c r="I510" s="45">
        <f t="shared" si="14"/>
        <v>-0.3811206461383117</v>
      </c>
    </row>
    <row r="511" spans="1:9" ht="27.75" customHeight="1" thickBot="1" x14ac:dyDescent="0.25">
      <c r="A511" s="8">
        <v>34799</v>
      </c>
      <c r="B511" s="12">
        <v>399.37</v>
      </c>
      <c r="C511" s="8">
        <v>34799</v>
      </c>
      <c r="E511" s="14">
        <v>514.3650901422094</v>
      </c>
      <c r="F511" s="15">
        <v>466.25644199259216</v>
      </c>
      <c r="G511" s="109">
        <v>34799</v>
      </c>
      <c r="H511" s="45">
        <f t="shared" si="15"/>
        <v>4.6800000000000068</v>
      </c>
      <c r="I511" s="45">
        <f t="shared" si="14"/>
        <v>1.185740707897339</v>
      </c>
    </row>
    <row r="512" spans="1:9" ht="27.75" customHeight="1" thickBot="1" x14ac:dyDescent="0.25">
      <c r="A512" s="8">
        <v>34801</v>
      </c>
      <c r="B512" s="12">
        <v>405.62</v>
      </c>
      <c r="C512" s="8">
        <v>34801</v>
      </c>
      <c r="E512" s="14">
        <v>522.4147228471918</v>
      </c>
      <c r="F512" s="15">
        <v>471.64940518940125</v>
      </c>
      <c r="G512" s="109">
        <v>34801</v>
      </c>
      <c r="H512" s="45">
        <f t="shared" si="15"/>
        <v>6.25</v>
      </c>
      <c r="I512" s="45">
        <f t="shared" si="14"/>
        <v>1.5649648195908554</v>
      </c>
    </row>
    <row r="513" spans="1:9" ht="27.75" customHeight="1" thickBot="1" x14ac:dyDescent="0.25">
      <c r="A513" s="8">
        <v>34803</v>
      </c>
      <c r="B513" s="12">
        <v>408.42</v>
      </c>
      <c r="C513" s="8">
        <v>34803</v>
      </c>
      <c r="E513" s="14">
        <v>526.02095829902385</v>
      </c>
      <c r="F513" s="15">
        <v>476.95965071584789</v>
      </c>
      <c r="G513" s="109">
        <v>34803</v>
      </c>
      <c r="H513" s="45">
        <f t="shared" si="15"/>
        <v>2.8000000000000114</v>
      </c>
      <c r="I513" s="45">
        <f t="shared" si="14"/>
        <v>0.69030126719590046</v>
      </c>
    </row>
    <row r="514" spans="1:9" ht="27.75" customHeight="1" thickBot="1" x14ac:dyDescent="0.25">
      <c r="A514" s="8">
        <v>34806</v>
      </c>
      <c r="B514" s="12">
        <v>409.94</v>
      </c>
      <c r="C514" s="8">
        <v>34806</v>
      </c>
      <c r="E514" s="14">
        <v>528.81915104169366</v>
      </c>
      <c r="F514" s="15">
        <v>480.91155006221351</v>
      </c>
      <c r="G514" s="109">
        <v>34806</v>
      </c>
      <c r="H514" s="45">
        <f t="shared" si="15"/>
        <v>1.5199999999999818</v>
      </c>
      <c r="I514" s="45">
        <f t="shared" si="14"/>
        <v>0.37216590764408741</v>
      </c>
    </row>
    <row r="515" spans="1:9" ht="27.75" customHeight="1" thickBot="1" x14ac:dyDescent="0.25">
      <c r="A515" s="8">
        <v>34808</v>
      </c>
      <c r="B515" s="12">
        <v>407.75</v>
      </c>
      <c r="C515" s="8">
        <v>34808</v>
      </c>
      <c r="E515" s="14">
        <v>525.99406946687463</v>
      </c>
      <c r="F515" s="15">
        <v>485.19110268860857</v>
      </c>
      <c r="G515" s="109">
        <v>34808</v>
      </c>
      <c r="H515" s="45">
        <f t="shared" si="15"/>
        <v>-2.1899999999999977</v>
      </c>
      <c r="I515" s="45">
        <f t="shared" si="14"/>
        <v>-0.53422452066155968</v>
      </c>
    </row>
    <row r="516" spans="1:9" ht="27.75" customHeight="1" thickBot="1" x14ac:dyDescent="0.25">
      <c r="A516" s="8">
        <v>34810</v>
      </c>
      <c r="B516" s="12">
        <v>404.85</v>
      </c>
      <c r="C516" s="8">
        <v>34810</v>
      </c>
      <c r="E516" s="14">
        <v>522.25309386551612</v>
      </c>
      <c r="F516" s="15">
        <v>473.62516646855386</v>
      </c>
      <c r="G516" s="109">
        <v>34810</v>
      </c>
      <c r="H516" s="45">
        <f t="shared" si="15"/>
        <v>-2.8999999999999773</v>
      </c>
      <c r="I516" s="45">
        <f t="shared" si="14"/>
        <v>-0.71122011036173571</v>
      </c>
    </row>
    <row r="517" spans="1:9" ht="27.75" customHeight="1" thickBot="1" x14ac:dyDescent="0.25">
      <c r="A517" s="8">
        <v>34813</v>
      </c>
      <c r="B517" s="12">
        <v>404.19</v>
      </c>
      <c r="C517" s="8">
        <v>34813</v>
      </c>
      <c r="E517" s="14">
        <v>521.40169941831039</v>
      </c>
      <c r="F517" s="15">
        <v>477.00836378140241</v>
      </c>
      <c r="G517" s="109">
        <v>34813</v>
      </c>
      <c r="H517" s="45">
        <f t="shared" si="15"/>
        <v>-0.66000000000002501</v>
      </c>
      <c r="I517" s="45">
        <f t="shared" si="14"/>
        <v>-0.16302334197851673</v>
      </c>
    </row>
    <row r="518" spans="1:9" ht="27.75" customHeight="1" thickBot="1" x14ac:dyDescent="0.25">
      <c r="A518" s="8">
        <v>34815</v>
      </c>
      <c r="B518" s="12">
        <v>401.71</v>
      </c>
      <c r="C518" s="8">
        <v>34815</v>
      </c>
      <c r="E518" s="14">
        <v>518.20252028335551</v>
      </c>
      <c r="F518" s="15">
        <v>470.90257349293881</v>
      </c>
      <c r="G518" s="109">
        <v>34815</v>
      </c>
      <c r="H518" s="45">
        <f t="shared" si="15"/>
        <v>-2.4800000000000182</v>
      </c>
      <c r="I518" s="45">
        <f t="shared" si="14"/>
        <v>-0.61357282466167351</v>
      </c>
    </row>
    <row r="519" spans="1:9" ht="27.75" customHeight="1" thickBot="1" x14ac:dyDescent="0.25">
      <c r="A519" s="8">
        <v>34817</v>
      </c>
      <c r="B519" s="12">
        <v>396.05</v>
      </c>
      <c r="C519" s="8">
        <v>34817</v>
      </c>
      <c r="E519" s="14">
        <v>510.90116790277307</v>
      </c>
      <c r="F519" s="15">
        <v>464.26766630623683</v>
      </c>
      <c r="G519" s="109">
        <v>34817</v>
      </c>
      <c r="H519" s="45">
        <f t="shared" si="15"/>
        <v>-5.6599999999999682</v>
      </c>
      <c r="I519" s="45">
        <f t="shared" ref="I519:I582" si="16">H519/B518*100</f>
        <v>-1.408976624928423</v>
      </c>
    </row>
    <row r="520" spans="1:9" ht="27.75" customHeight="1" thickBot="1" x14ac:dyDescent="0.25">
      <c r="A520" s="8">
        <v>34822</v>
      </c>
      <c r="B520" s="12">
        <v>389.61</v>
      </c>
      <c r="C520" s="8">
        <v>34822</v>
      </c>
      <c r="E520" s="14">
        <v>502.59362208458379</v>
      </c>
      <c r="F520" s="15">
        <v>453.8847440207764</v>
      </c>
      <c r="G520" s="109">
        <v>34822</v>
      </c>
      <c r="H520" s="45">
        <f t="shared" ref="H520:H583" si="17">B520-B519</f>
        <v>-6.4399999999999977</v>
      </c>
      <c r="I520" s="45">
        <f t="shared" si="16"/>
        <v>-1.6260573159954546</v>
      </c>
    </row>
    <row r="521" spans="1:9" ht="27.75" customHeight="1" thickBot="1" x14ac:dyDescent="0.25">
      <c r="A521" s="8">
        <v>34824</v>
      </c>
      <c r="B521" s="12">
        <v>386.12</v>
      </c>
      <c r="C521" s="8">
        <v>34824</v>
      </c>
      <c r="E521" s="14">
        <v>498.09155144708677</v>
      </c>
      <c r="F521" s="15">
        <v>450.20694507521864</v>
      </c>
      <c r="G521" s="109">
        <v>34824</v>
      </c>
      <c r="H521" s="45">
        <f t="shared" si="17"/>
        <v>-3.4900000000000091</v>
      </c>
      <c r="I521" s="45">
        <f t="shared" si="16"/>
        <v>-0.89576756243423139</v>
      </c>
    </row>
    <row r="522" spans="1:9" ht="27.75" customHeight="1" thickBot="1" x14ac:dyDescent="0.25">
      <c r="A522" s="8">
        <v>34827</v>
      </c>
      <c r="B522" s="12">
        <v>385.85</v>
      </c>
      <c r="C522" s="8">
        <v>34827</v>
      </c>
      <c r="E522" s="14">
        <v>497.74325371868446</v>
      </c>
      <c r="F522" s="15">
        <v>451.26731348161479</v>
      </c>
      <c r="G522" s="109">
        <v>34827</v>
      </c>
      <c r="H522" s="45">
        <f t="shared" si="17"/>
        <v>-0.26999999999998181</v>
      </c>
      <c r="I522" s="45">
        <f t="shared" si="16"/>
        <v>-6.9926447736450278E-2</v>
      </c>
    </row>
    <row r="523" spans="1:9" ht="27.75" customHeight="1" thickBot="1" x14ac:dyDescent="0.25">
      <c r="A523" s="8">
        <v>34829</v>
      </c>
      <c r="B523" s="12">
        <v>383.38</v>
      </c>
      <c r="C523" s="8">
        <v>34829</v>
      </c>
      <c r="E523" s="14">
        <v>494.55697449959632</v>
      </c>
      <c r="F523" s="15">
        <v>444.88902083740498</v>
      </c>
      <c r="G523" s="109">
        <v>34829</v>
      </c>
      <c r="H523" s="45">
        <f t="shared" si="17"/>
        <v>-2.4700000000000273</v>
      </c>
      <c r="I523" s="45">
        <f t="shared" si="16"/>
        <v>-0.64014513411948348</v>
      </c>
    </row>
    <row r="524" spans="1:9" ht="27.75" customHeight="1" thickBot="1" x14ac:dyDescent="0.25">
      <c r="A524" s="8">
        <v>34831</v>
      </c>
      <c r="B524" s="12">
        <v>385.02</v>
      </c>
      <c r="C524" s="8">
        <v>34831</v>
      </c>
      <c r="E524" s="14">
        <v>496.67256070174392</v>
      </c>
      <c r="F524" s="15">
        <v>435.42985077415716</v>
      </c>
      <c r="G524" s="109">
        <v>34831</v>
      </c>
      <c r="H524" s="45">
        <f t="shared" si="17"/>
        <v>1.6399999999999864</v>
      </c>
      <c r="I524" s="45">
        <f t="shared" si="16"/>
        <v>0.42777401012050353</v>
      </c>
    </row>
    <row r="525" spans="1:9" ht="27.75" customHeight="1" thickBot="1" x14ac:dyDescent="0.25">
      <c r="A525" s="8">
        <v>34834</v>
      </c>
      <c r="B525" s="12">
        <v>383.71</v>
      </c>
      <c r="C525" s="8">
        <v>34834</v>
      </c>
      <c r="E525" s="14">
        <v>494.98267172319925</v>
      </c>
      <c r="F525" s="15">
        <v>431.23074703439875</v>
      </c>
      <c r="G525" s="109">
        <v>34834</v>
      </c>
      <c r="H525" s="45">
        <f t="shared" si="17"/>
        <v>-1.3100000000000023</v>
      </c>
      <c r="I525" s="45">
        <f t="shared" si="16"/>
        <v>-0.34024206534725532</v>
      </c>
    </row>
    <row r="526" spans="1:9" ht="27.75" customHeight="1" thickBot="1" x14ac:dyDescent="0.25">
      <c r="A526" s="8">
        <v>34836</v>
      </c>
      <c r="B526" s="12">
        <v>383.3</v>
      </c>
      <c r="C526" s="8">
        <v>34836</v>
      </c>
      <c r="E526" s="14">
        <v>494.4537751726624</v>
      </c>
      <c r="F526" s="15">
        <v>432.44761019885675</v>
      </c>
      <c r="G526" s="109">
        <v>34836</v>
      </c>
      <c r="H526" s="45">
        <f t="shared" si="17"/>
        <v>-0.40999999999996817</v>
      </c>
      <c r="I526" s="45">
        <f t="shared" si="16"/>
        <v>-0.10685152849807619</v>
      </c>
    </row>
    <row r="527" spans="1:9" ht="27.75" customHeight="1" thickBot="1" x14ac:dyDescent="0.25">
      <c r="A527" s="8">
        <v>34838</v>
      </c>
      <c r="B527" s="12">
        <v>382.9</v>
      </c>
      <c r="C527" s="8">
        <v>34838</v>
      </c>
      <c r="E527" s="14">
        <v>493.93777853799224</v>
      </c>
      <c r="F527" s="15">
        <v>431.27648737043086</v>
      </c>
      <c r="G527" s="109">
        <v>34838</v>
      </c>
      <c r="H527" s="45">
        <f t="shared" si="17"/>
        <v>-0.40000000000003411</v>
      </c>
      <c r="I527" s="45">
        <f t="shared" si="16"/>
        <v>-0.10435690060006106</v>
      </c>
    </row>
    <row r="528" spans="1:9" ht="27.75" customHeight="1" thickBot="1" x14ac:dyDescent="0.25">
      <c r="A528" s="8">
        <v>34841</v>
      </c>
      <c r="B528" s="12">
        <v>382.13</v>
      </c>
      <c r="C528" s="8">
        <v>34841</v>
      </c>
      <c r="E528" s="14">
        <v>492.94448501625226</v>
      </c>
      <c r="F528" s="15">
        <v>430.40920375780291</v>
      </c>
      <c r="G528" s="109">
        <v>34841</v>
      </c>
      <c r="H528" s="45">
        <f t="shared" si="17"/>
        <v>-0.76999999999998181</v>
      </c>
      <c r="I528" s="45">
        <f t="shared" si="16"/>
        <v>-0.20109689213893495</v>
      </c>
    </row>
    <row r="529" spans="1:9" ht="27.75" customHeight="1" thickBot="1" x14ac:dyDescent="0.25">
      <c r="A529" s="8">
        <v>34843</v>
      </c>
      <c r="B529" s="12">
        <v>381.04</v>
      </c>
      <c r="C529" s="8">
        <v>34843</v>
      </c>
      <c r="E529" s="14">
        <v>491.78679659047691</v>
      </c>
      <c r="F529" s="15">
        <v>429.20766391307438</v>
      </c>
      <c r="G529" s="109">
        <v>34843</v>
      </c>
      <c r="H529" s="45">
        <f t="shared" si="17"/>
        <v>-1.089999999999975</v>
      </c>
      <c r="I529" s="45">
        <f t="shared" si="16"/>
        <v>-0.28524324182869049</v>
      </c>
    </row>
    <row r="530" spans="1:9" ht="27.75" customHeight="1" thickBot="1" x14ac:dyDescent="0.25">
      <c r="A530" s="8">
        <v>34845</v>
      </c>
      <c r="B530" s="12">
        <v>377.66</v>
      </c>
      <c r="C530" s="8">
        <v>34845</v>
      </c>
      <c r="E530" s="14">
        <v>487.42442158397944</v>
      </c>
      <c r="F530" s="15">
        <v>437.47141920069402</v>
      </c>
      <c r="G530" s="109">
        <v>34845</v>
      </c>
      <c r="H530" s="45">
        <f t="shared" si="17"/>
        <v>-3.3799999999999955</v>
      </c>
      <c r="I530" s="45">
        <f t="shared" si="16"/>
        <v>-0.88704597942473107</v>
      </c>
    </row>
    <row r="531" spans="1:9" ht="27.75" customHeight="1" thickBot="1" x14ac:dyDescent="0.25">
      <c r="A531" s="8">
        <v>34848</v>
      </c>
      <c r="B531" s="12">
        <v>373.89</v>
      </c>
      <c r="C531" s="8">
        <v>34848</v>
      </c>
      <c r="E531" s="14">
        <v>482.5586956151937</v>
      </c>
      <c r="F531" s="15">
        <v>432.04366642390039</v>
      </c>
      <c r="G531" s="109">
        <v>34848</v>
      </c>
      <c r="H531" s="45">
        <f t="shared" si="17"/>
        <v>-3.7700000000000387</v>
      </c>
      <c r="I531" s="45">
        <f t="shared" si="16"/>
        <v>-0.99825239633533835</v>
      </c>
    </row>
    <row r="532" spans="1:9" ht="27.75" customHeight="1" thickBot="1" x14ac:dyDescent="0.25">
      <c r="A532" s="8">
        <v>34850</v>
      </c>
      <c r="B532" s="12">
        <v>368.74</v>
      </c>
      <c r="C532" s="8">
        <v>34850</v>
      </c>
      <c r="E532" s="14">
        <v>476.14858235421229</v>
      </c>
      <c r="F532" s="15">
        <v>426.47460057023625</v>
      </c>
      <c r="G532" s="109">
        <v>34850</v>
      </c>
      <c r="H532" s="45">
        <f t="shared" si="17"/>
        <v>-5.1499999999999773</v>
      </c>
      <c r="I532" s="45">
        <f t="shared" si="16"/>
        <v>-1.3774104683195532</v>
      </c>
    </row>
    <row r="533" spans="1:9" ht="27.75" customHeight="1" thickBot="1" x14ac:dyDescent="0.25">
      <c r="A533" s="8">
        <v>34852</v>
      </c>
      <c r="B533" s="12">
        <v>362.96</v>
      </c>
      <c r="C533" s="8">
        <v>34852</v>
      </c>
      <c r="E533" s="14">
        <v>468.80396768919354</v>
      </c>
      <c r="F533" s="15">
        <v>417.8013703766722</v>
      </c>
      <c r="G533" s="109">
        <v>34852</v>
      </c>
      <c r="H533" s="45">
        <f t="shared" si="17"/>
        <v>-5.7800000000000296</v>
      </c>
      <c r="I533" s="45">
        <f t="shared" si="16"/>
        <v>-1.5675001355969054</v>
      </c>
    </row>
    <row r="534" spans="1:9" ht="27.75" customHeight="1" thickBot="1" x14ac:dyDescent="0.25">
      <c r="A534" s="8">
        <v>34855</v>
      </c>
      <c r="B534" s="12">
        <v>358.92</v>
      </c>
      <c r="C534" s="8">
        <v>34855</v>
      </c>
      <c r="E534" s="14">
        <v>464.3165805111239</v>
      </c>
      <c r="F534" s="15">
        <v>413.28671341571066</v>
      </c>
      <c r="G534" s="109">
        <v>34855</v>
      </c>
      <c r="H534" s="45">
        <f t="shared" si="17"/>
        <v>-4.0399999999999636</v>
      </c>
      <c r="I534" s="45">
        <f t="shared" si="16"/>
        <v>-1.1130703107780371</v>
      </c>
    </row>
    <row r="535" spans="1:9" ht="27.75" customHeight="1" thickBot="1" x14ac:dyDescent="0.25">
      <c r="A535" s="8">
        <v>34857</v>
      </c>
      <c r="B535" s="12">
        <v>358.29</v>
      </c>
      <c r="C535" s="8">
        <v>34857</v>
      </c>
      <c r="E535" s="14">
        <v>463.50158149819066</v>
      </c>
      <c r="F535" s="15">
        <v>412.0713076095214</v>
      </c>
      <c r="G535" s="109">
        <v>34857</v>
      </c>
      <c r="H535" s="45">
        <f t="shared" si="17"/>
        <v>-0.62999999999999545</v>
      </c>
      <c r="I535" s="45">
        <f t="shared" si="16"/>
        <v>-0.17552657973921637</v>
      </c>
    </row>
    <row r="536" spans="1:9" ht="27.75" customHeight="1" thickBot="1" x14ac:dyDescent="0.25">
      <c r="A536" s="8">
        <v>34859</v>
      </c>
      <c r="B536" s="12">
        <v>353.86</v>
      </c>
      <c r="C536" s="8">
        <v>34859</v>
      </c>
      <c r="E536" s="14">
        <v>457.77071542312024</v>
      </c>
      <c r="F536" s="15">
        <v>407.32187957499565</v>
      </c>
      <c r="G536" s="109">
        <v>34859</v>
      </c>
      <c r="H536" s="45">
        <f t="shared" si="17"/>
        <v>-4.4300000000000068</v>
      </c>
      <c r="I536" s="45">
        <f t="shared" si="16"/>
        <v>-1.236428591364539</v>
      </c>
    </row>
    <row r="537" spans="1:9" ht="27.75" customHeight="1" thickBot="1" x14ac:dyDescent="0.25">
      <c r="A537" s="8">
        <v>34862</v>
      </c>
      <c r="B537" s="12">
        <v>355.07</v>
      </c>
      <c r="C537" s="8">
        <v>34862</v>
      </c>
      <c r="E537" s="14">
        <v>459.33603098764286</v>
      </c>
      <c r="F537" s="15">
        <v>408.59904974681677</v>
      </c>
      <c r="G537" s="109">
        <v>34862</v>
      </c>
      <c r="H537" s="45">
        <f t="shared" si="17"/>
        <v>1.2099999999999795</v>
      </c>
      <c r="I537" s="45">
        <f t="shared" si="16"/>
        <v>0.34194314135533244</v>
      </c>
    </row>
    <row r="538" spans="1:9" ht="27.75" customHeight="1" thickBot="1" x14ac:dyDescent="0.25">
      <c r="A538" s="8">
        <v>34864</v>
      </c>
      <c r="B538" s="12">
        <v>359.23</v>
      </c>
      <c r="C538" s="8">
        <v>34864</v>
      </c>
      <c r="E538" s="14">
        <v>464.71761177145623</v>
      </c>
      <c r="F538" s="15">
        <v>412.21988810784848</v>
      </c>
      <c r="G538" s="109">
        <v>34864</v>
      </c>
      <c r="H538" s="45">
        <f t="shared" si="17"/>
        <v>4.160000000000025</v>
      </c>
      <c r="I538" s="45">
        <f t="shared" si="16"/>
        <v>1.1715999662038541</v>
      </c>
    </row>
    <row r="539" spans="1:9" ht="27.75" customHeight="1" thickBot="1" x14ac:dyDescent="0.25">
      <c r="A539" s="8">
        <v>34866</v>
      </c>
      <c r="B539" s="12">
        <v>374.27</v>
      </c>
      <c r="C539" s="8">
        <v>34866</v>
      </c>
      <c r="E539" s="14">
        <v>484.17409614370433</v>
      </c>
      <c r="F539" s="15">
        <v>430.08514388760989</v>
      </c>
      <c r="G539" s="109">
        <v>34866</v>
      </c>
      <c r="H539" s="45">
        <f t="shared" si="17"/>
        <v>15.039999999999964</v>
      </c>
      <c r="I539" s="45">
        <f t="shared" si="16"/>
        <v>4.1867327339030602</v>
      </c>
    </row>
    <row r="540" spans="1:9" ht="27.75" customHeight="1" thickBot="1" x14ac:dyDescent="0.25">
      <c r="A540" s="8">
        <v>34869</v>
      </c>
      <c r="B540" s="12">
        <v>381.54</v>
      </c>
      <c r="C540" s="8">
        <v>34869</v>
      </c>
      <c r="E540" s="14">
        <v>493.57892602310886</v>
      </c>
      <c r="F540" s="15">
        <v>440.08058062975834</v>
      </c>
      <c r="G540" s="109">
        <v>34869</v>
      </c>
      <c r="H540" s="45">
        <f t="shared" si="17"/>
        <v>7.2700000000000387</v>
      </c>
      <c r="I540" s="45">
        <f t="shared" si="16"/>
        <v>1.9424479653726023</v>
      </c>
    </row>
    <row r="541" spans="1:9" ht="27.75" customHeight="1" thickBot="1" x14ac:dyDescent="0.25">
      <c r="A541" s="8">
        <v>34871</v>
      </c>
      <c r="B541" s="12">
        <v>392.13</v>
      </c>
      <c r="C541" s="8">
        <v>34871</v>
      </c>
      <c r="E541" s="14">
        <v>507.27867133574898</v>
      </c>
      <c r="F541" s="15">
        <v>452.73195829442329</v>
      </c>
      <c r="G541" s="109">
        <v>34871</v>
      </c>
      <c r="H541" s="45">
        <f t="shared" si="17"/>
        <v>10.589999999999975</v>
      </c>
      <c r="I541" s="45">
        <f t="shared" si="16"/>
        <v>2.7755936467998046</v>
      </c>
    </row>
    <row r="542" spans="1:9" ht="27.75" customHeight="1" thickBot="1" x14ac:dyDescent="0.25">
      <c r="A542" s="8">
        <v>34873</v>
      </c>
      <c r="B542" s="12">
        <v>393.31</v>
      </c>
      <c r="C542" s="8">
        <v>34873</v>
      </c>
      <c r="E542" s="14">
        <v>508.80517742346524</v>
      </c>
      <c r="F542" s="15">
        <v>452.73206481558105</v>
      </c>
      <c r="G542" s="109">
        <v>34873</v>
      </c>
      <c r="H542" s="45">
        <f t="shared" si="17"/>
        <v>1.1800000000000068</v>
      </c>
      <c r="I542" s="45">
        <f t="shared" si="16"/>
        <v>0.30092061306199647</v>
      </c>
    </row>
    <row r="543" spans="1:9" ht="27.75" customHeight="1" thickBot="1" x14ac:dyDescent="0.25">
      <c r="A543" s="8">
        <v>34876</v>
      </c>
      <c r="B543" s="12">
        <v>389.37</v>
      </c>
      <c r="C543" s="8">
        <v>34876</v>
      </c>
      <c r="E543" s="14">
        <v>503.75637330796724</v>
      </c>
      <c r="F543" s="15">
        <v>448.23966651956999</v>
      </c>
      <c r="G543" s="109">
        <v>34876</v>
      </c>
      <c r="H543" s="45">
        <f t="shared" si="17"/>
        <v>-3.9399999999999977</v>
      </c>
      <c r="I543" s="45">
        <f t="shared" si="16"/>
        <v>-1.0017543413592325</v>
      </c>
    </row>
    <row r="544" spans="1:9" ht="27.75" customHeight="1" thickBot="1" x14ac:dyDescent="0.25">
      <c r="A544" s="8">
        <v>34878</v>
      </c>
      <c r="B544" s="12">
        <v>384.56</v>
      </c>
      <c r="C544" s="8">
        <v>34878</v>
      </c>
      <c r="E544" s="14">
        <v>498.73938517420896</v>
      </c>
      <c r="F544" s="15">
        <v>445.31313955120766</v>
      </c>
      <c r="G544" s="109">
        <v>34878</v>
      </c>
      <c r="H544" s="45">
        <f t="shared" si="17"/>
        <v>-4.8100000000000023</v>
      </c>
      <c r="I544" s="45">
        <f t="shared" si="16"/>
        <v>-1.2353288645761107</v>
      </c>
    </row>
    <row r="545" spans="1:9" ht="27.75" customHeight="1" thickBot="1" x14ac:dyDescent="0.25">
      <c r="A545" s="8">
        <v>34880</v>
      </c>
      <c r="B545" s="12">
        <v>377.49</v>
      </c>
      <c r="C545" s="8">
        <v>34880</v>
      </c>
      <c r="E545" s="14">
        <v>489.57023743866273</v>
      </c>
      <c r="F545" s="15">
        <v>437.57358042618694</v>
      </c>
      <c r="G545" s="109">
        <v>34880</v>
      </c>
      <c r="H545" s="45">
        <f t="shared" si="17"/>
        <v>-7.0699999999999932</v>
      </c>
      <c r="I545" s="45">
        <f t="shared" si="16"/>
        <v>-1.8384647389224031</v>
      </c>
    </row>
    <row r="546" spans="1:9" ht="27.75" customHeight="1" thickBot="1" x14ac:dyDescent="0.25">
      <c r="A546" s="8">
        <v>34883</v>
      </c>
      <c r="B546" s="12">
        <v>371.51</v>
      </c>
      <c r="C546" s="8">
        <v>34883</v>
      </c>
      <c r="E546" s="14">
        <v>482.35884163837744</v>
      </c>
      <c r="F546" s="15">
        <v>431.49610143716444</v>
      </c>
      <c r="G546" s="109">
        <v>34883</v>
      </c>
      <c r="H546" s="45">
        <f t="shared" si="17"/>
        <v>-5.9800000000000182</v>
      </c>
      <c r="I546" s="45">
        <f t="shared" si="16"/>
        <v>-1.5841479244483345</v>
      </c>
    </row>
    <row r="547" spans="1:9" ht="27.75" customHeight="1" thickBot="1" x14ac:dyDescent="0.25">
      <c r="A547" s="8">
        <v>34885</v>
      </c>
      <c r="B547" s="12">
        <v>366.43</v>
      </c>
      <c r="C547" s="8">
        <v>34885</v>
      </c>
      <c r="E547" s="14">
        <v>475.97909069793337</v>
      </c>
      <c r="F547" s="15">
        <v>426.76046915938571</v>
      </c>
      <c r="G547" s="109">
        <v>34885</v>
      </c>
      <c r="H547" s="45">
        <f t="shared" si="17"/>
        <v>-5.0799999999999841</v>
      </c>
      <c r="I547" s="45">
        <f t="shared" si="16"/>
        <v>-1.3673925331754151</v>
      </c>
    </row>
    <row r="548" spans="1:9" ht="27.75" customHeight="1" thickBot="1" x14ac:dyDescent="0.25">
      <c r="A548" s="8">
        <v>34887</v>
      </c>
      <c r="B548" s="12">
        <v>364.35</v>
      </c>
      <c r="C548" s="8">
        <v>34887</v>
      </c>
      <c r="E548" s="14">
        <v>473.27724721172405</v>
      </c>
      <c r="F548" s="15">
        <v>423.2516967896405</v>
      </c>
      <c r="G548" s="109">
        <v>34887</v>
      </c>
      <c r="H548" s="45">
        <f t="shared" si="17"/>
        <v>-2.0799999999999841</v>
      </c>
      <c r="I548" s="45">
        <f t="shared" si="16"/>
        <v>-0.56763911251807553</v>
      </c>
    </row>
    <row r="549" spans="1:9" ht="27.75" customHeight="1" thickBot="1" x14ac:dyDescent="0.25">
      <c r="A549" s="8">
        <v>34890</v>
      </c>
      <c r="B549" s="12">
        <v>366.26</v>
      </c>
      <c r="C549" s="8">
        <v>34890</v>
      </c>
      <c r="E549" s="14">
        <v>475.75826695146435</v>
      </c>
      <c r="F549" s="15">
        <v>423.99909045167055</v>
      </c>
      <c r="G549" s="109">
        <v>34890</v>
      </c>
      <c r="H549" s="45">
        <f t="shared" si="17"/>
        <v>1.9099999999999682</v>
      </c>
      <c r="I549" s="45">
        <f t="shared" si="16"/>
        <v>0.52422121586385839</v>
      </c>
    </row>
    <row r="550" spans="1:9" ht="27.75" customHeight="1" thickBot="1" x14ac:dyDescent="0.25">
      <c r="A550" s="8">
        <v>34892</v>
      </c>
      <c r="B550" s="12">
        <v>364.08</v>
      </c>
      <c r="C550" s="8">
        <v>34892</v>
      </c>
      <c r="E550" s="14">
        <v>472.92652714380262</v>
      </c>
      <c r="F550" s="15">
        <v>419.73831338643726</v>
      </c>
      <c r="G550" s="109">
        <v>34892</v>
      </c>
      <c r="H550" s="45">
        <f t="shared" si="17"/>
        <v>-2.1800000000000068</v>
      </c>
      <c r="I550" s="45">
        <f t="shared" si="16"/>
        <v>-0.59520559165620235</v>
      </c>
    </row>
    <row r="551" spans="1:9" ht="27.75" customHeight="1" thickBot="1" x14ac:dyDescent="0.25">
      <c r="A551" s="8">
        <v>34894</v>
      </c>
      <c r="B551" s="12">
        <v>362.98</v>
      </c>
      <c r="C551" s="8">
        <v>34894</v>
      </c>
      <c r="E551" s="14">
        <v>471.49766760782654</v>
      </c>
      <c r="F551" s="15">
        <v>421.22887785832194</v>
      </c>
      <c r="G551" s="109">
        <v>34894</v>
      </c>
      <c r="H551" s="45">
        <f t="shared" si="17"/>
        <v>-1.0999999999999659</v>
      </c>
      <c r="I551" s="45">
        <f t="shared" si="16"/>
        <v>-0.30213139969236591</v>
      </c>
    </row>
    <row r="552" spans="1:9" ht="27.75" customHeight="1" thickBot="1" x14ac:dyDescent="0.25">
      <c r="A552" s="8">
        <v>34897</v>
      </c>
      <c r="B552" s="12">
        <v>363.94</v>
      </c>
      <c r="C552" s="8">
        <v>34897</v>
      </c>
      <c r="E552" s="14">
        <v>472.74467229376933</v>
      </c>
      <c r="F552" s="15">
        <v>420.95537829715948</v>
      </c>
      <c r="G552" s="109">
        <v>34897</v>
      </c>
      <c r="H552" s="45">
        <f t="shared" si="17"/>
        <v>0.95999999999997954</v>
      </c>
      <c r="I552" s="45">
        <f t="shared" si="16"/>
        <v>0.26447738167391577</v>
      </c>
    </row>
    <row r="553" spans="1:9" ht="27.75" customHeight="1" thickBot="1" x14ac:dyDescent="0.25">
      <c r="A553" s="8">
        <v>34899</v>
      </c>
      <c r="B553" s="12">
        <v>361.61</v>
      </c>
      <c r="C553" s="8">
        <v>34899</v>
      </c>
      <c r="E553" s="14">
        <v>469.71808800392904</v>
      </c>
      <c r="F553" s="15">
        <v>420.06874180349092</v>
      </c>
      <c r="G553" s="109">
        <v>34899</v>
      </c>
      <c r="H553" s="45">
        <f t="shared" si="17"/>
        <v>-2.3299999999999841</v>
      </c>
      <c r="I553" s="45">
        <f t="shared" si="16"/>
        <v>-0.64021542012419186</v>
      </c>
    </row>
    <row r="554" spans="1:9" ht="27.75" customHeight="1" thickBot="1" x14ac:dyDescent="0.25">
      <c r="A554" s="8">
        <v>34901</v>
      </c>
      <c r="B554" s="12">
        <v>358.85</v>
      </c>
      <c r="C554" s="8">
        <v>34901</v>
      </c>
      <c r="E554" s="14">
        <v>466.13294953184351</v>
      </c>
      <c r="F554" s="15">
        <v>410.09681926575882</v>
      </c>
      <c r="G554" s="109">
        <v>34901</v>
      </c>
      <c r="H554" s="45">
        <f t="shared" si="17"/>
        <v>-2.7599999999999909</v>
      </c>
      <c r="I554" s="45">
        <f t="shared" si="16"/>
        <v>-0.76325322861646272</v>
      </c>
    </row>
    <row r="555" spans="1:9" ht="27.75" customHeight="1" thickBot="1" x14ac:dyDescent="0.25">
      <c r="A555" s="8">
        <v>34904</v>
      </c>
      <c r="B555" s="12">
        <v>360.68</v>
      </c>
      <c r="C555" s="8">
        <v>34904</v>
      </c>
      <c r="E555" s="14">
        <v>468.62722803599206</v>
      </c>
      <c r="F555" s="15">
        <v>415.4534189446083</v>
      </c>
      <c r="G555" s="109">
        <v>34904</v>
      </c>
      <c r="H555" s="45">
        <f t="shared" si="17"/>
        <v>1.8299999999999841</v>
      </c>
      <c r="I555" s="45">
        <f t="shared" si="16"/>
        <v>0.50996237982443471</v>
      </c>
    </row>
    <row r="556" spans="1:9" ht="27.75" customHeight="1" thickBot="1" x14ac:dyDescent="0.25">
      <c r="A556" s="8">
        <v>34906</v>
      </c>
      <c r="B556" s="12">
        <v>359.59</v>
      </c>
      <c r="C556" s="8">
        <v>34906</v>
      </c>
      <c r="E556" s="14">
        <v>467.21100401869347</v>
      </c>
      <c r="F556" s="15">
        <v>412.91712954257946</v>
      </c>
      <c r="G556" s="109">
        <v>34906</v>
      </c>
      <c r="H556" s="45">
        <f t="shared" si="17"/>
        <v>-1.0900000000000318</v>
      </c>
      <c r="I556" s="45">
        <f t="shared" si="16"/>
        <v>-0.3022069424420627</v>
      </c>
    </row>
    <row r="557" spans="1:9" ht="27.75" customHeight="1" thickBot="1" x14ac:dyDescent="0.25">
      <c r="A557" s="8">
        <v>34908</v>
      </c>
      <c r="B557" s="12">
        <v>360.99</v>
      </c>
      <c r="C557" s="8">
        <v>34908</v>
      </c>
      <c r="E557" s="14">
        <v>469.03000734366407</v>
      </c>
      <c r="F557" s="15">
        <v>416.28002006788608</v>
      </c>
      <c r="G557" s="109">
        <v>34908</v>
      </c>
      <c r="H557" s="45">
        <f t="shared" si="17"/>
        <v>1.4000000000000341</v>
      </c>
      <c r="I557" s="45">
        <f t="shared" si="16"/>
        <v>0.38933229511388917</v>
      </c>
    </row>
    <row r="558" spans="1:9" ht="27.75" customHeight="1" thickBot="1" x14ac:dyDescent="0.25">
      <c r="A558" s="8">
        <v>34911</v>
      </c>
      <c r="B558" s="12">
        <v>360.61</v>
      </c>
      <c r="C558" s="8">
        <v>34911</v>
      </c>
      <c r="E558" s="14">
        <v>468.70193882749277</v>
      </c>
      <c r="F558" s="15">
        <v>416.1768232245924</v>
      </c>
      <c r="G558" s="109">
        <v>34911</v>
      </c>
      <c r="H558" s="45">
        <f t="shared" si="17"/>
        <v>-0.37999999999999545</v>
      </c>
      <c r="I558" s="45">
        <f t="shared" si="16"/>
        <v>-0.10526607385246002</v>
      </c>
    </row>
    <row r="559" spans="1:9" ht="27.75" customHeight="1" thickBot="1" x14ac:dyDescent="0.25">
      <c r="A559" s="8">
        <v>34913</v>
      </c>
      <c r="B559" s="12">
        <v>360.14</v>
      </c>
      <c r="C559" s="8">
        <v>34913</v>
      </c>
      <c r="E559" s="14">
        <v>468.0910575118084</v>
      </c>
      <c r="F559" s="15">
        <v>415.79880341784639</v>
      </c>
      <c r="G559" s="109">
        <v>34913</v>
      </c>
      <c r="H559" s="45">
        <f t="shared" si="17"/>
        <v>-0.47000000000002728</v>
      </c>
      <c r="I559" s="45">
        <f t="shared" si="16"/>
        <v>-0.13033471062921917</v>
      </c>
    </row>
    <row r="560" spans="1:9" ht="27.75" customHeight="1" thickBot="1" x14ac:dyDescent="0.25">
      <c r="A560" s="8">
        <v>34915</v>
      </c>
      <c r="B560" s="12">
        <v>357.29</v>
      </c>
      <c r="C560" s="8">
        <v>34915</v>
      </c>
      <c r="E560" s="14">
        <v>464.38677719329712</v>
      </c>
      <c r="F560" s="15">
        <v>411.46207515943132</v>
      </c>
      <c r="G560" s="109">
        <v>34915</v>
      </c>
      <c r="H560" s="45">
        <f t="shared" si="17"/>
        <v>-2.8499999999999659</v>
      </c>
      <c r="I560" s="45">
        <f t="shared" si="16"/>
        <v>-0.79135891597711061</v>
      </c>
    </row>
    <row r="561" spans="1:9" ht="27.75" customHeight="1" thickBot="1" x14ac:dyDescent="0.25">
      <c r="A561" s="8">
        <v>34918</v>
      </c>
      <c r="B561" s="12">
        <v>355.02</v>
      </c>
      <c r="C561" s="8">
        <v>34918</v>
      </c>
      <c r="E561" s="14">
        <v>461.4363504132898</v>
      </c>
      <c r="F561" s="15">
        <v>408.73271135949267</v>
      </c>
      <c r="G561" s="109">
        <v>34918</v>
      </c>
      <c r="H561" s="45">
        <f t="shared" si="17"/>
        <v>-2.2700000000000387</v>
      </c>
      <c r="I561" s="45">
        <f t="shared" si="16"/>
        <v>-0.6353382406448651</v>
      </c>
    </row>
    <row r="562" spans="1:9" ht="27.75" customHeight="1" thickBot="1" x14ac:dyDescent="0.25">
      <c r="A562" s="8">
        <v>34920</v>
      </c>
      <c r="B562" s="12">
        <v>353.14</v>
      </c>
      <c r="C562" s="8">
        <v>34920</v>
      </c>
      <c r="E562" s="14">
        <v>458.99282515055251</v>
      </c>
      <c r="F562" s="15">
        <v>403.5891716840074</v>
      </c>
      <c r="G562" s="109">
        <v>34920</v>
      </c>
      <c r="H562" s="45">
        <f t="shared" si="17"/>
        <v>-1.8799999999999955</v>
      </c>
      <c r="I562" s="45">
        <f t="shared" si="16"/>
        <v>-0.52954763111937231</v>
      </c>
    </row>
    <row r="563" spans="1:9" ht="27.75" customHeight="1" thickBot="1" x14ac:dyDescent="0.25">
      <c r="A563" s="8">
        <v>34922</v>
      </c>
      <c r="B563" s="12">
        <v>350.47</v>
      </c>
      <c r="C563" s="8">
        <v>34922</v>
      </c>
      <c r="E563" s="14">
        <v>455.52249937847358</v>
      </c>
      <c r="F563" s="15">
        <v>397.22714207741745</v>
      </c>
      <c r="G563" s="109">
        <v>34922</v>
      </c>
      <c r="H563" s="45">
        <f t="shared" si="17"/>
        <v>-2.6699999999999591</v>
      </c>
      <c r="I563" s="45">
        <f t="shared" si="16"/>
        <v>-0.75607407826923012</v>
      </c>
    </row>
    <row r="564" spans="1:9" ht="27.75" customHeight="1" thickBot="1" x14ac:dyDescent="0.25">
      <c r="A564" s="8">
        <v>34925</v>
      </c>
      <c r="B564" s="12">
        <v>349.14</v>
      </c>
      <c r="C564" s="8">
        <v>34925</v>
      </c>
      <c r="E564" s="14">
        <v>453.79383522983494</v>
      </c>
      <c r="F564" s="15">
        <v>393.14627113877128</v>
      </c>
      <c r="G564" s="109">
        <v>34925</v>
      </c>
      <c r="H564" s="45">
        <f t="shared" si="17"/>
        <v>-1.3300000000000409</v>
      </c>
      <c r="I564" s="45">
        <f t="shared" si="16"/>
        <v>-0.37949039860759576</v>
      </c>
    </row>
    <row r="565" spans="1:9" ht="27.75" customHeight="1" thickBot="1" x14ac:dyDescent="0.25">
      <c r="A565" s="8">
        <v>34927</v>
      </c>
      <c r="B565" s="12">
        <v>346.56</v>
      </c>
      <c r="C565" s="8">
        <v>34927</v>
      </c>
      <c r="E565" s="14">
        <v>450.44048673097211</v>
      </c>
      <c r="F565" s="15">
        <v>382.95967828073992</v>
      </c>
      <c r="G565" s="109">
        <v>34927</v>
      </c>
      <c r="H565" s="45">
        <f t="shared" si="17"/>
        <v>-2.5799999999999841</v>
      </c>
      <c r="I565" s="45">
        <f t="shared" si="16"/>
        <v>-0.73895858394912761</v>
      </c>
    </row>
    <row r="566" spans="1:9" ht="27.75" customHeight="1" thickBot="1" x14ac:dyDescent="0.25">
      <c r="A566" s="8">
        <v>34929</v>
      </c>
      <c r="B566" s="12">
        <v>345.86</v>
      </c>
      <c r="C566" s="8">
        <v>34929</v>
      </c>
      <c r="E566" s="14">
        <v>449.53066349484652</v>
      </c>
      <c r="F566" s="15">
        <v>383.90949259189364</v>
      </c>
      <c r="G566" s="109">
        <v>34929</v>
      </c>
      <c r="H566" s="45">
        <f t="shared" si="17"/>
        <v>-0.69999999999998863</v>
      </c>
      <c r="I566" s="45">
        <f t="shared" si="16"/>
        <v>-0.20198522622345011</v>
      </c>
    </row>
    <row r="567" spans="1:9" ht="27.75" customHeight="1" thickBot="1" x14ac:dyDescent="0.25">
      <c r="A567" s="8">
        <v>34932</v>
      </c>
      <c r="B567" s="12">
        <v>345.93</v>
      </c>
      <c r="C567" s="8">
        <v>34932</v>
      </c>
      <c r="E567" s="14">
        <v>449.62164581845906</v>
      </c>
      <c r="F567" s="15">
        <v>384.2585773766541</v>
      </c>
      <c r="G567" s="109">
        <v>34932</v>
      </c>
      <c r="H567" s="45">
        <f t="shared" si="17"/>
        <v>6.9999999999993179E-2</v>
      </c>
      <c r="I567" s="45">
        <f t="shared" si="16"/>
        <v>2.023940322673717E-2</v>
      </c>
    </row>
    <row r="568" spans="1:9" ht="27.75" customHeight="1" thickBot="1" x14ac:dyDescent="0.25">
      <c r="A568" s="8">
        <v>34934</v>
      </c>
      <c r="B568" s="12">
        <v>343.28</v>
      </c>
      <c r="C568" s="8">
        <v>34934</v>
      </c>
      <c r="E568" s="14">
        <v>446.30454443409724</v>
      </c>
      <c r="F568" s="15">
        <v>379.91592779032914</v>
      </c>
      <c r="G568" s="109">
        <v>34934</v>
      </c>
      <c r="H568" s="45">
        <f t="shared" si="17"/>
        <v>-2.6500000000000341</v>
      </c>
      <c r="I568" s="45">
        <f t="shared" si="16"/>
        <v>-0.76605093516030243</v>
      </c>
    </row>
    <row r="569" spans="1:9" ht="27.75" customHeight="1" thickBot="1" x14ac:dyDescent="0.25">
      <c r="A569" s="8">
        <v>34936</v>
      </c>
      <c r="B569" s="12">
        <v>337.04</v>
      </c>
      <c r="C569" s="8">
        <v>34936</v>
      </c>
      <c r="E569" s="14">
        <v>438.19180743436306</v>
      </c>
      <c r="F569" s="15">
        <v>374.0226536823688</v>
      </c>
      <c r="G569" s="109">
        <v>34936</v>
      </c>
      <c r="H569" s="45">
        <f t="shared" si="17"/>
        <v>-6.2399999999999523</v>
      </c>
      <c r="I569" s="45">
        <f t="shared" si="16"/>
        <v>-1.8177580983453603</v>
      </c>
    </row>
    <row r="570" spans="1:9" ht="27.75" customHeight="1" thickBot="1" x14ac:dyDescent="0.25">
      <c r="A570" s="8">
        <v>34939</v>
      </c>
      <c r="B570" s="12">
        <v>335.11</v>
      </c>
      <c r="C570" s="8">
        <v>34939</v>
      </c>
      <c r="E570" s="14">
        <v>435.68257948412474</v>
      </c>
      <c r="F570" s="15">
        <v>372.58895384019365</v>
      </c>
      <c r="G570" s="109">
        <v>34939</v>
      </c>
      <c r="H570" s="45">
        <f t="shared" si="17"/>
        <v>-1.9300000000000068</v>
      </c>
      <c r="I570" s="45">
        <f t="shared" si="16"/>
        <v>-0.57263232850700418</v>
      </c>
    </row>
    <row r="571" spans="1:9" ht="27.75" customHeight="1" thickBot="1" x14ac:dyDescent="0.25">
      <c r="A571" s="8">
        <v>34943</v>
      </c>
      <c r="B571" s="12">
        <v>332.19</v>
      </c>
      <c r="C571" s="8">
        <v>34943</v>
      </c>
      <c r="E571" s="14">
        <v>431.88623460604396</v>
      </c>
      <c r="F571" s="15">
        <v>368.68051088824387</v>
      </c>
      <c r="G571" s="109">
        <v>34943</v>
      </c>
      <c r="H571" s="45">
        <f t="shared" si="17"/>
        <v>-2.9200000000000159</v>
      </c>
      <c r="I571" s="45">
        <f t="shared" si="16"/>
        <v>-0.87135567425621918</v>
      </c>
    </row>
    <row r="572" spans="1:9" ht="27.75" customHeight="1" thickBot="1" x14ac:dyDescent="0.25">
      <c r="A572" s="8">
        <v>34946</v>
      </c>
      <c r="B572" s="12">
        <v>330.02</v>
      </c>
      <c r="C572" s="8">
        <v>34946</v>
      </c>
      <c r="E572" s="14">
        <v>429.06497830966197</v>
      </c>
      <c r="F572" s="15">
        <v>368.35243618742209</v>
      </c>
      <c r="G572" s="109">
        <v>34946</v>
      </c>
      <c r="H572" s="45">
        <f t="shared" si="17"/>
        <v>-2.1700000000000159</v>
      </c>
      <c r="I572" s="45">
        <f t="shared" si="16"/>
        <v>-0.65324061531051991</v>
      </c>
    </row>
    <row r="573" spans="1:9" ht="27.75" customHeight="1" thickBot="1" x14ac:dyDescent="0.25">
      <c r="A573" s="8">
        <v>34948</v>
      </c>
      <c r="B573" s="12">
        <v>328.1</v>
      </c>
      <c r="C573" s="8">
        <v>34948</v>
      </c>
      <c r="E573" s="14">
        <v>426.56875154051306</v>
      </c>
      <c r="F573" s="15">
        <v>364.49751449784566</v>
      </c>
      <c r="G573" s="109">
        <v>34948</v>
      </c>
      <c r="H573" s="45">
        <f t="shared" si="17"/>
        <v>-1.9199999999999591</v>
      </c>
      <c r="I573" s="45">
        <f t="shared" si="16"/>
        <v>-0.58178292224712425</v>
      </c>
    </row>
    <row r="574" spans="1:9" ht="27.75" customHeight="1" thickBot="1" x14ac:dyDescent="0.25">
      <c r="A574" s="8">
        <v>34950</v>
      </c>
      <c r="B574" s="12">
        <v>325.52</v>
      </c>
      <c r="C574" s="8">
        <v>34950</v>
      </c>
      <c r="E574" s="14">
        <v>423.21444681946906</v>
      </c>
      <c r="F574" s="15">
        <v>361.04255190763843</v>
      </c>
      <c r="G574" s="109">
        <v>34950</v>
      </c>
      <c r="H574" s="45">
        <f t="shared" si="17"/>
        <v>-2.5800000000000409</v>
      </c>
      <c r="I574" s="45">
        <f t="shared" si="16"/>
        <v>-0.7863456263334474</v>
      </c>
    </row>
    <row r="575" spans="1:9" ht="27.75" customHeight="1" thickBot="1" x14ac:dyDescent="0.25">
      <c r="A575" s="8">
        <v>34953</v>
      </c>
      <c r="B575" s="12">
        <v>324.31</v>
      </c>
      <c r="C575" s="8">
        <v>34953</v>
      </c>
      <c r="E575" s="14">
        <v>421.64130390766167</v>
      </c>
      <c r="F575" s="15">
        <v>361.58427240349363</v>
      </c>
      <c r="G575" s="109">
        <v>34953</v>
      </c>
      <c r="H575" s="45">
        <f t="shared" si="17"/>
        <v>-1.2099999999999795</v>
      </c>
      <c r="I575" s="45">
        <f t="shared" si="16"/>
        <v>-0.37171295158514978</v>
      </c>
    </row>
    <row r="576" spans="1:9" ht="27.75" customHeight="1" thickBot="1" x14ac:dyDescent="0.25">
      <c r="A576" s="8">
        <v>34955</v>
      </c>
      <c r="B576" s="12">
        <v>324.02</v>
      </c>
      <c r="C576" s="8">
        <v>34955</v>
      </c>
      <c r="E576" s="14">
        <v>421.80670534965975</v>
      </c>
      <c r="F576" s="15">
        <v>360.33047538836269</v>
      </c>
      <c r="G576" s="109">
        <v>34955</v>
      </c>
      <c r="H576" s="45">
        <f t="shared" si="17"/>
        <v>-0.29000000000002046</v>
      </c>
      <c r="I576" s="45">
        <f t="shared" si="16"/>
        <v>-8.9420616077216381E-2</v>
      </c>
    </row>
    <row r="577" spans="1:9" ht="27.75" customHeight="1" thickBot="1" x14ac:dyDescent="0.25">
      <c r="A577" s="8">
        <v>34957</v>
      </c>
      <c r="B577" s="12">
        <v>325.97000000000003</v>
      </c>
      <c r="C577" s="8">
        <v>34957</v>
      </c>
      <c r="E577" s="14">
        <v>424.34520011983403</v>
      </c>
      <c r="F577" s="15">
        <v>361.61470948575868</v>
      </c>
      <c r="G577" s="109">
        <v>34957</v>
      </c>
      <c r="H577" s="45">
        <f t="shared" si="17"/>
        <v>1.9500000000000455</v>
      </c>
      <c r="I577" s="45">
        <f t="shared" si="16"/>
        <v>0.6018147027961378</v>
      </c>
    </row>
    <row r="578" spans="1:9" ht="27.75" customHeight="1" thickBot="1" x14ac:dyDescent="0.25">
      <c r="A578" s="8">
        <v>34960</v>
      </c>
      <c r="B578" s="12">
        <v>328.14</v>
      </c>
      <c r="C578" s="8">
        <v>34960</v>
      </c>
      <c r="E578" s="14">
        <v>427.50306371058241</v>
      </c>
      <c r="F578" s="15">
        <v>364.20703238295869</v>
      </c>
      <c r="G578" s="109">
        <v>34960</v>
      </c>
      <c r="H578" s="45">
        <f t="shared" si="17"/>
        <v>2.1699999999999591</v>
      </c>
      <c r="I578" s="45">
        <f t="shared" si="16"/>
        <v>0.6657054330152955</v>
      </c>
    </row>
    <row r="579" spans="1:9" ht="27.75" customHeight="1" thickBot="1" x14ac:dyDescent="0.25">
      <c r="A579" s="8">
        <v>34962</v>
      </c>
      <c r="B579" s="12">
        <v>331.69</v>
      </c>
      <c r="C579" s="8">
        <v>34962</v>
      </c>
      <c r="E579" s="14">
        <v>432.1280282872039</v>
      </c>
      <c r="F579" s="15">
        <v>369.44866507178142</v>
      </c>
      <c r="G579" s="109">
        <v>34962</v>
      </c>
      <c r="H579" s="45">
        <f t="shared" si="17"/>
        <v>3.5500000000000114</v>
      </c>
      <c r="I579" s="45">
        <f t="shared" si="16"/>
        <v>1.0818553056622209</v>
      </c>
    </row>
    <row r="580" spans="1:9" ht="27.75" customHeight="1" thickBot="1" x14ac:dyDescent="0.25">
      <c r="A580" s="8">
        <v>34964</v>
      </c>
      <c r="B580" s="12">
        <v>333.88</v>
      </c>
      <c r="C580" s="8">
        <v>34964</v>
      </c>
      <c r="E580" s="14">
        <v>434.98117544855631</v>
      </c>
      <c r="F580" s="15">
        <v>379.3145880097245</v>
      </c>
      <c r="G580" s="109">
        <v>34964</v>
      </c>
      <c r="H580" s="45">
        <f t="shared" si="17"/>
        <v>2.1899999999999977</v>
      </c>
      <c r="I580" s="45">
        <f t="shared" si="16"/>
        <v>0.66025505743314472</v>
      </c>
    </row>
    <row r="581" spans="1:9" ht="27.75" customHeight="1" thickBot="1" x14ac:dyDescent="0.25">
      <c r="A581" s="8">
        <v>34967</v>
      </c>
      <c r="B581" s="12">
        <v>333.86</v>
      </c>
      <c r="C581" s="8">
        <v>34967</v>
      </c>
      <c r="E581" s="14">
        <v>435.31344447146614</v>
      </c>
      <c r="F581" s="15">
        <v>379.77287014215261</v>
      </c>
      <c r="G581" s="109">
        <v>34967</v>
      </c>
      <c r="H581" s="45">
        <f t="shared" si="17"/>
        <v>-1.999999999998181E-2</v>
      </c>
      <c r="I581" s="45">
        <f t="shared" si="16"/>
        <v>-5.9901761111722206E-3</v>
      </c>
    </row>
    <row r="582" spans="1:9" ht="27.75" customHeight="1" thickBot="1" x14ac:dyDescent="0.25">
      <c r="A582" s="8">
        <v>34969</v>
      </c>
      <c r="B582" s="12">
        <v>334.79</v>
      </c>
      <c r="C582" s="8">
        <v>34969</v>
      </c>
      <c r="E582" s="14">
        <v>436.52605305997167</v>
      </c>
      <c r="F582" s="15">
        <v>379.88206123243771</v>
      </c>
      <c r="G582" s="109">
        <v>34969</v>
      </c>
      <c r="H582" s="45">
        <f t="shared" si="17"/>
        <v>0.93000000000000682</v>
      </c>
      <c r="I582" s="45">
        <f t="shared" si="16"/>
        <v>0.27855987539687499</v>
      </c>
    </row>
    <row r="583" spans="1:9" ht="27.75" customHeight="1" thickBot="1" x14ac:dyDescent="0.25">
      <c r="A583" s="8">
        <v>34971</v>
      </c>
      <c r="B583" s="12">
        <v>335.01</v>
      </c>
      <c r="C583" s="8">
        <v>34971</v>
      </c>
      <c r="E583" s="14">
        <v>436.8129067045644</v>
      </c>
      <c r="F583" s="15">
        <v>381.92885552009301</v>
      </c>
      <c r="G583" s="109">
        <v>34971</v>
      </c>
      <c r="H583" s="45">
        <f t="shared" si="17"/>
        <v>0.21999999999997044</v>
      </c>
      <c r="I583" s="45">
        <f t="shared" ref="I583:I646" si="18">H583/B582*100</f>
        <v>6.5712834911428181E-2</v>
      </c>
    </row>
    <row r="584" spans="1:9" ht="27.75" customHeight="1" thickBot="1" x14ac:dyDescent="0.25">
      <c r="A584" s="8">
        <v>34974</v>
      </c>
      <c r="B584" s="12">
        <v>335.12</v>
      </c>
      <c r="C584" s="8">
        <v>34974</v>
      </c>
      <c r="E584" s="14">
        <v>436.95633352686076</v>
      </c>
      <c r="F584" s="15">
        <v>379.87797605587048</v>
      </c>
      <c r="G584" s="109">
        <v>34974</v>
      </c>
      <c r="H584" s="45">
        <f t="shared" ref="H584:H647" si="19">B584-B583</f>
        <v>0.11000000000001364</v>
      </c>
      <c r="I584" s="45">
        <f t="shared" si="18"/>
        <v>3.2834840751026433E-2</v>
      </c>
    </row>
    <row r="585" spans="1:9" ht="27.75" customHeight="1" thickBot="1" x14ac:dyDescent="0.25">
      <c r="A585" s="8">
        <v>34976</v>
      </c>
      <c r="B585" s="12">
        <v>335.28</v>
      </c>
      <c r="C585" s="8">
        <v>34976</v>
      </c>
      <c r="E585" s="14">
        <v>437.16495435929181</v>
      </c>
      <c r="F585" s="15">
        <v>378.01062060110371</v>
      </c>
      <c r="G585" s="109">
        <v>34976</v>
      </c>
      <c r="H585" s="45">
        <f t="shared" si="19"/>
        <v>0.15999999999996817</v>
      </c>
      <c r="I585" s="45">
        <f t="shared" si="18"/>
        <v>4.7744091668646509E-2</v>
      </c>
    </row>
    <row r="586" spans="1:9" ht="27.75" customHeight="1" thickBot="1" x14ac:dyDescent="0.25">
      <c r="A586" s="8">
        <v>34978</v>
      </c>
      <c r="B586" s="12">
        <v>335.61</v>
      </c>
      <c r="C586" s="8">
        <v>34978</v>
      </c>
      <c r="E586" s="14">
        <v>437.59523482618096</v>
      </c>
      <c r="F586" s="15">
        <v>379.25885386853912</v>
      </c>
      <c r="G586" s="109">
        <v>34978</v>
      </c>
      <c r="H586" s="45">
        <f t="shared" si="19"/>
        <v>0.33000000000004093</v>
      </c>
      <c r="I586" s="45">
        <f t="shared" si="18"/>
        <v>9.8425196850405905E-2</v>
      </c>
    </row>
    <row r="587" spans="1:9" ht="27.75" customHeight="1" thickBot="1" x14ac:dyDescent="0.25">
      <c r="A587" s="8">
        <v>34981</v>
      </c>
      <c r="B587" s="12">
        <v>334.1</v>
      </c>
      <c r="C587" s="8">
        <v>34981</v>
      </c>
      <c r="E587" s="14">
        <v>435.76105862359481</v>
      </c>
      <c r="F587" s="15">
        <v>379.15336478457459</v>
      </c>
      <c r="G587" s="109">
        <v>34981</v>
      </c>
      <c r="H587" s="45">
        <f t="shared" si="19"/>
        <v>-1.5099999999999909</v>
      </c>
      <c r="I587" s="45">
        <f t="shared" si="18"/>
        <v>-0.4499269985995622</v>
      </c>
    </row>
    <row r="588" spans="1:9" ht="27.75" customHeight="1" thickBot="1" x14ac:dyDescent="0.25">
      <c r="A588" s="8">
        <v>34983</v>
      </c>
      <c r="B588" s="12">
        <v>332.73</v>
      </c>
      <c r="C588" s="8">
        <v>34983</v>
      </c>
      <c r="E588" s="14">
        <v>433.97419046940649</v>
      </c>
      <c r="F588" s="15">
        <v>374.30452508389493</v>
      </c>
      <c r="G588" s="109">
        <v>34983</v>
      </c>
      <c r="H588" s="45">
        <f t="shared" si="19"/>
        <v>-1.3700000000000045</v>
      </c>
      <c r="I588" s="45">
        <f t="shared" si="18"/>
        <v>-0.41005686920083939</v>
      </c>
    </row>
    <row r="589" spans="1:9" ht="27.75" customHeight="1" thickBot="1" x14ac:dyDescent="0.25">
      <c r="A589" s="8">
        <v>34985</v>
      </c>
      <c r="B589" s="12">
        <v>331.98</v>
      </c>
      <c r="C589" s="8">
        <v>34985</v>
      </c>
      <c r="E589" s="14">
        <v>432.99597797623767</v>
      </c>
      <c r="F589" s="15">
        <v>373.21508793653112</v>
      </c>
      <c r="G589" s="109">
        <v>34985</v>
      </c>
      <c r="H589" s="45">
        <f t="shared" si="19"/>
        <v>-0.75</v>
      </c>
      <c r="I589" s="45">
        <f t="shared" si="18"/>
        <v>-0.225407988459111</v>
      </c>
    </row>
    <row r="590" spans="1:9" ht="27.75" customHeight="1" thickBot="1" x14ac:dyDescent="0.25">
      <c r="A590" s="8">
        <v>34988</v>
      </c>
      <c r="B590" s="12">
        <v>329.63</v>
      </c>
      <c r="C590" s="8">
        <v>34988</v>
      </c>
      <c r="E590" s="14">
        <v>431.83667183464172</v>
      </c>
      <c r="F590" s="15">
        <v>372.3587560331614</v>
      </c>
      <c r="G590" s="109">
        <v>34988</v>
      </c>
      <c r="H590" s="45">
        <f t="shared" si="19"/>
        <v>-2.3500000000000227</v>
      </c>
      <c r="I590" s="45">
        <f t="shared" si="18"/>
        <v>-0.70787396831135085</v>
      </c>
    </row>
    <row r="591" spans="1:9" ht="27.75" customHeight="1" thickBot="1" x14ac:dyDescent="0.25">
      <c r="A591" s="8">
        <v>34990</v>
      </c>
      <c r="B591" s="12">
        <v>328.49</v>
      </c>
      <c r="C591" s="8">
        <v>34990</v>
      </c>
      <c r="E591" s="14">
        <v>430.34319792179554</v>
      </c>
      <c r="F591" s="15">
        <v>373.03529480731311</v>
      </c>
      <c r="G591" s="109">
        <v>34990</v>
      </c>
      <c r="H591" s="45">
        <f t="shared" si="19"/>
        <v>-1.1399999999999864</v>
      </c>
      <c r="I591" s="45">
        <f t="shared" si="18"/>
        <v>-0.34584230804234639</v>
      </c>
    </row>
    <row r="592" spans="1:9" ht="27.75" customHeight="1" thickBot="1" x14ac:dyDescent="0.25">
      <c r="A592" s="8">
        <v>34992</v>
      </c>
      <c r="B592" s="12">
        <v>327.27</v>
      </c>
      <c r="C592" s="8">
        <v>34992</v>
      </c>
      <c r="E592" s="14">
        <v>428.74491882208292</v>
      </c>
      <c r="F592" s="15">
        <v>371.38363036605358</v>
      </c>
      <c r="G592" s="109">
        <v>34992</v>
      </c>
      <c r="H592" s="45">
        <f t="shared" si="19"/>
        <v>-1.2200000000000273</v>
      </c>
      <c r="I592" s="45">
        <f t="shared" si="18"/>
        <v>-0.37139638954002474</v>
      </c>
    </row>
    <row r="593" spans="1:9" ht="27.75" customHeight="1" thickBot="1" x14ac:dyDescent="0.25">
      <c r="A593" s="8">
        <v>34997</v>
      </c>
      <c r="B593" s="12">
        <v>326.7</v>
      </c>
      <c r="C593" s="8">
        <v>34997</v>
      </c>
      <c r="E593" s="14">
        <v>427.99818186565983</v>
      </c>
      <c r="F593" s="15">
        <v>373.08037146102748</v>
      </c>
      <c r="G593" s="109">
        <v>34997</v>
      </c>
      <c r="H593" s="45">
        <f t="shared" si="19"/>
        <v>-0.56999999999999318</v>
      </c>
      <c r="I593" s="45">
        <f t="shared" si="18"/>
        <v>-0.17416811806764851</v>
      </c>
    </row>
    <row r="594" spans="1:9" ht="27.75" customHeight="1" thickBot="1" x14ac:dyDescent="0.25">
      <c r="A594" s="8">
        <v>34999</v>
      </c>
      <c r="B594" s="12">
        <v>326.63</v>
      </c>
      <c r="C594" s="8">
        <v>34999</v>
      </c>
      <c r="E594" s="14">
        <v>427.90647732715172</v>
      </c>
      <c r="F594" s="15">
        <v>373.66347203548622</v>
      </c>
      <c r="G594" s="109">
        <v>34999</v>
      </c>
      <c r="H594" s="45">
        <f t="shared" si="19"/>
        <v>-6.9999999999993179E-2</v>
      </c>
      <c r="I594" s="45">
        <f t="shared" si="18"/>
        <v>-2.1426385062746609E-2</v>
      </c>
    </row>
    <row r="595" spans="1:9" ht="27.75" customHeight="1" thickBot="1" x14ac:dyDescent="0.25">
      <c r="A595" s="8">
        <v>35002</v>
      </c>
      <c r="B595" s="12">
        <v>325.68</v>
      </c>
      <c r="C595" s="8">
        <v>35002</v>
      </c>
      <c r="E595" s="14">
        <v>426.66191573311323</v>
      </c>
      <c r="F595" s="15">
        <v>370.55940968643853</v>
      </c>
      <c r="G595" s="109">
        <v>35002</v>
      </c>
      <c r="H595" s="45">
        <f t="shared" si="19"/>
        <v>-0.94999999999998863</v>
      </c>
      <c r="I595" s="45">
        <f t="shared" si="18"/>
        <v>-0.29084897284388717</v>
      </c>
    </row>
    <row r="596" spans="1:9" ht="27.75" customHeight="1" thickBot="1" x14ac:dyDescent="0.25">
      <c r="A596" s="8">
        <v>35006</v>
      </c>
      <c r="B596" s="12">
        <v>323.08999999999997</v>
      </c>
      <c r="C596" s="8">
        <v>35006</v>
      </c>
      <c r="E596" s="14">
        <v>423.26884780831352</v>
      </c>
      <c r="F596" s="15">
        <v>366.33740502927299</v>
      </c>
      <c r="G596" s="109">
        <v>35006</v>
      </c>
      <c r="H596" s="45">
        <f t="shared" si="19"/>
        <v>-2.5900000000000318</v>
      </c>
      <c r="I596" s="45">
        <f t="shared" si="18"/>
        <v>-0.79525915008598369</v>
      </c>
    </row>
    <row r="597" spans="1:9" ht="27.75" customHeight="1" thickBot="1" x14ac:dyDescent="0.25">
      <c r="A597" s="8">
        <v>35009</v>
      </c>
      <c r="B597" s="12">
        <v>320.07</v>
      </c>
      <c r="C597" s="8">
        <v>35009</v>
      </c>
      <c r="E597" s="14">
        <v>420.28561663547976</v>
      </c>
      <c r="F597" s="15">
        <v>363.99591722272817</v>
      </c>
      <c r="G597" s="109">
        <v>35009</v>
      </c>
      <c r="H597" s="45">
        <f t="shared" si="19"/>
        <v>-3.0199999999999818</v>
      </c>
      <c r="I597" s="45">
        <f t="shared" si="18"/>
        <v>-0.93472407069237118</v>
      </c>
    </row>
    <row r="598" spans="1:9" ht="27.75" customHeight="1" thickBot="1" x14ac:dyDescent="0.25">
      <c r="A598" s="8">
        <v>35011</v>
      </c>
      <c r="B598" s="12">
        <v>317.62</v>
      </c>
      <c r="C598" s="8">
        <v>35011</v>
      </c>
      <c r="E598" s="14">
        <v>417.06850862549157</v>
      </c>
      <c r="F598" s="15">
        <v>361.22958433017766</v>
      </c>
      <c r="G598" s="109">
        <v>35011</v>
      </c>
      <c r="H598" s="45">
        <f t="shared" si="19"/>
        <v>-2.4499999999999886</v>
      </c>
      <c r="I598" s="45">
        <f t="shared" si="18"/>
        <v>-0.76545755615958655</v>
      </c>
    </row>
    <row r="599" spans="1:9" ht="27.75" customHeight="1" thickBot="1" x14ac:dyDescent="0.25">
      <c r="A599" s="8">
        <v>35013</v>
      </c>
      <c r="B599" s="12">
        <v>315.51</v>
      </c>
      <c r="C599" s="8">
        <v>35013</v>
      </c>
      <c r="E599" s="14">
        <v>414.29785642097107</v>
      </c>
      <c r="F599" s="15">
        <v>358.96832403338266</v>
      </c>
      <c r="G599" s="109">
        <v>35013</v>
      </c>
      <c r="H599" s="45">
        <f t="shared" si="19"/>
        <v>-2.1100000000000136</v>
      </c>
      <c r="I599" s="45">
        <f t="shared" si="18"/>
        <v>-0.66431584912789299</v>
      </c>
    </row>
    <row r="600" spans="1:9" ht="27.75" customHeight="1" thickBot="1" x14ac:dyDescent="0.25">
      <c r="A600" s="8">
        <v>35016</v>
      </c>
      <c r="B600" s="12">
        <v>314.92</v>
      </c>
      <c r="C600" s="8">
        <v>35016</v>
      </c>
      <c r="E600" s="14">
        <v>413.52312428795352</v>
      </c>
      <c r="F600" s="15">
        <v>357.86311664225849</v>
      </c>
      <c r="G600" s="109">
        <v>35016</v>
      </c>
      <c r="H600" s="45">
        <f t="shared" si="19"/>
        <v>-0.58999999999997499</v>
      </c>
      <c r="I600" s="45">
        <f t="shared" si="18"/>
        <v>-0.18699882729548192</v>
      </c>
    </row>
    <row r="601" spans="1:9" ht="27.75" customHeight="1" thickBot="1" x14ac:dyDescent="0.25">
      <c r="A601" s="8">
        <v>35018</v>
      </c>
      <c r="B601" s="12">
        <v>314.11</v>
      </c>
      <c r="C601" s="8">
        <v>35018</v>
      </c>
      <c r="E601" s="14">
        <v>412.45950898669207</v>
      </c>
      <c r="F601" s="15">
        <v>358.32348611609814</v>
      </c>
      <c r="G601" s="109">
        <v>35018</v>
      </c>
      <c r="H601" s="45">
        <f t="shared" si="19"/>
        <v>-0.81000000000000227</v>
      </c>
      <c r="I601" s="45">
        <f t="shared" si="18"/>
        <v>-0.25720817985520206</v>
      </c>
    </row>
    <row r="602" spans="1:9" ht="27.75" customHeight="1" thickBot="1" x14ac:dyDescent="0.25">
      <c r="A602" s="8">
        <v>35020</v>
      </c>
      <c r="B602" s="12">
        <v>314.76</v>
      </c>
      <c r="C602" s="8">
        <v>35020</v>
      </c>
      <c r="E602" s="14">
        <v>413.31302743832151</v>
      </c>
      <c r="F602" s="15">
        <v>357.97690310360389</v>
      </c>
      <c r="G602" s="109">
        <v>35020</v>
      </c>
      <c r="H602" s="45">
        <f t="shared" si="19"/>
        <v>0.64999999999997726</v>
      </c>
      <c r="I602" s="45">
        <f t="shared" si="18"/>
        <v>0.20693387666740223</v>
      </c>
    </row>
    <row r="603" spans="1:9" ht="27.75" customHeight="1" thickBot="1" x14ac:dyDescent="0.25">
      <c r="A603" s="8">
        <v>35023</v>
      </c>
      <c r="B603" s="12">
        <v>314.86</v>
      </c>
      <c r="C603" s="8">
        <v>35023</v>
      </c>
      <c r="E603" s="14">
        <v>413.44433796934146</v>
      </c>
      <c r="F603" s="15">
        <v>355.42737574527195</v>
      </c>
      <c r="G603" s="109">
        <v>35023</v>
      </c>
      <c r="H603" s="45">
        <f t="shared" si="19"/>
        <v>0.10000000000002274</v>
      </c>
      <c r="I603" s="45">
        <f t="shared" si="18"/>
        <v>3.1770237641384785E-2</v>
      </c>
    </row>
    <row r="604" spans="1:9" ht="27.75" customHeight="1" thickBot="1" x14ac:dyDescent="0.25">
      <c r="A604" s="8">
        <v>35025</v>
      </c>
      <c r="B604" s="12">
        <v>317.66000000000003</v>
      </c>
      <c r="C604" s="8">
        <v>35025</v>
      </c>
      <c r="E604" s="14">
        <v>417.12103283789946</v>
      </c>
      <c r="F604" s="15">
        <v>359.72913299384328</v>
      </c>
      <c r="G604" s="109">
        <v>35025</v>
      </c>
      <c r="H604" s="45">
        <f t="shared" si="19"/>
        <v>2.8000000000000114</v>
      </c>
      <c r="I604" s="45">
        <f t="shared" si="18"/>
        <v>0.88928412627834952</v>
      </c>
    </row>
    <row r="605" spans="1:9" ht="27.75" customHeight="1" thickBot="1" x14ac:dyDescent="0.25">
      <c r="A605" s="8">
        <v>35027</v>
      </c>
      <c r="B605" s="12">
        <v>318.45999999999998</v>
      </c>
      <c r="C605" s="8">
        <v>35027</v>
      </c>
      <c r="E605" s="14">
        <v>418.17151708605883</v>
      </c>
      <c r="F605" s="15">
        <v>359.78634166673095</v>
      </c>
      <c r="G605" s="109">
        <v>35027</v>
      </c>
      <c r="H605" s="45">
        <f t="shared" si="19"/>
        <v>0.79999999999995453</v>
      </c>
      <c r="I605" s="45">
        <f t="shared" si="18"/>
        <v>0.25184159163884484</v>
      </c>
    </row>
    <row r="606" spans="1:9" ht="27.75" customHeight="1" thickBot="1" x14ac:dyDescent="0.25">
      <c r="A606" s="8">
        <v>35030</v>
      </c>
      <c r="B606" s="12">
        <v>321.62</v>
      </c>
      <c r="C606" s="8">
        <v>35030</v>
      </c>
      <c r="E606" s="14">
        <v>422.32092986628851</v>
      </c>
      <c r="F606" s="15">
        <v>362.6022730623219</v>
      </c>
      <c r="G606" s="109">
        <v>35030</v>
      </c>
      <c r="H606" s="45">
        <f t="shared" si="19"/>
        <v>3.160000000000025</v>
      </c>
      <c r="I606" s="45">
        <f t="shared" si="18"/>
        <v>0.992275325001578</v>
      </c>
    </row>
    <row r="607" spans="1:9" ht="27.75" customHeight="1" thickBot="1" x14ac:dyDescent="0.25">
      <c r="A607" s="8">
        <v>35032</v>
      </c>
      <c r="B607" s="12">
        <v>322.92</v>
      </c>
      <c r="C607" s="8">
        <v>35032</v>
      </c>
      <c r="E607" s="14">
        <v>424.17058099366255</v>
      </c>
      <c r="F607" s="15">
        <v>363.09962607386041</v>
      </c>
      <c r="G607" s="109">
        <v>35032</v>
      </c>
      <c r="H607" s="45">
        <f t="shared" si="19"/>
        <v>1.3000000000000114</v>
      </c>
      <c r="I607" s="45">
        <f t="shared" si="18"/>
        <v>0.40420371867421528</v>
      </c>
    </row>
    <row r="608" spans="1:9" ht="27.75" customHeight="1" thickBot="1" x14ac:dyDescent="0.25">
      <c r="A608" s="8">
        <v>35034</v>
      </c>
      <c r="B608" s="12">
        <v>325.91000000000003</v>
      </c>
      <c r="C608" s="8">
        <v>35034</v>
      </c>
      <c r="E608" s="14">
        <v>429.1486776992046</v>
      </c>
      <c r="F608" s="15">
        <v>364.75897342154599</v>
      </c>
      <c r="G608" s="109">
        <v>35034</v>
      </c>
      <c r="H608" s="45">
        <f t="shared" si="19"/>
        <v>2.9900000000000091</v>
      </c>
      <c r="I608" s="45">
        <f t="shared" si="18"/>
        <v>0.92592592592592871</v>
      </c>
    </row>
    <row r="609" spans="1:9" ht="27.75" customHeight="1" thickBot="1" x14ac:dyDescent="0.25">
      <c r="A609" s="8">
        <v>35037</v>
      </c>
      <c r="B609" s="12">
        <v>326.57</v>
      </c>
      <c r="C609" s="8">
        <v>35037</v>
      </c>
      <c r="E609" s="14">
        <v>430.3319179346833</v>
      </c>
      <c r="F609" s="15">
        <v>367.67312081815419</v>
      </c>
      <c r="G609" s="109">
        <v>35037</v>
      </c>
      <c r="H609" s="45">
        <f t="shared" si="19"/>
        <v>0.65999999999996817</v>
      </c>
      <c r="I609" s="45">
        <f t="shared" si="18"/>
        <v>0.20250989536987762</v>
      </c>
    </row>
    <row r="610" spans="1:9" ht="27.75" customHeight="1" thickBot="1" x14ac:dyDescent="0.25">
      <c r="A610" s="8">
        <v>35039</v>
      </c>
      <c r="B610" s="12">
        <v>330.42</v>
      </c>
      <c r="C610" s="8">
        <v>35039</v>
      </c>
      <c r="E610" s="14">
        <v>435.66193041403506</v>
      </c>
      <c r="F610" s="15">
        <v>372.46998129703746</v>
      </c>
      <c r="G610" s="109">
        <v>35039</v>
      </c>
      <c r="H610" s="45">
        <f t="shared" si="19"/>
        <v>3.8500000000000227</v>
      </c>
      <c r="I610" s="45">
        <f t="shared" si="18"/>
        <v>1.1789202927396953</v>
      </c>
    </row>
    <row r="611" spans="1:9" ht="27.75" customHeight="1" thickBot="1" x14ac:dyDescent="0.25">
      <c r="A611" s="8">
        <v>35041</v>
      </c>
      <c r="B611" s="12">
        <v>332.75</v>
      </c>
      <c r="C611" s="8">
        <v>35041</v>
      </c>
      <c r="E611" s="14">
        <v>438.79361510909348</v>
      </c>
      <c r="F611" s="15">
        <v>373.25950376163127</v>
      </c>
      <c r="G611" s="109">
        <v>35041</v>
      </c>
      <c r="H611" s="45">
        <f t="shared" si="19"/>
        <v>2.3299999999999841</v>
      </c>
      <c r="I611" s="45">
        <f t="shared" si="18"/>
        <v>0.70516312571877726</v>
      </c>
    </row>
    <row r="612" spans="1:9" ht="27.75" customHeight="1" thickBot="1" x14ac:dyDescent="0.25">
      <c r="A612" s="8">
        <v>35044</v>
      </c>
      <c r="B612" s="12">
        <v>333.84</v>
      </c>
      <c r="C612" s="8">
        <v>35044</v>
      </c>
      <c r="E612" s="14">
        <v>440.23098562890988</v>
      </c>
      <c r="F612" s="15">
        <v>374.74582195735422</v>
      </c>
      <c r="G612" s="109">
        <v>35044</v>
      </c>
      <c r="H612" s="45">
        <f t="shared" si="19"/>
        <v>1.089999999999975</v>
      </c>
      <c r="I612" s="45">
        <f t="shared" si="18"/>
        <v>0.32757325319308039</v>
      </c>
    </row>
    <row r="613" spans="1:9" ht="27.75" customHeight="1" thickBot="1" x14ac:dyDescent="0.25">
      <c r="A613" s="8">
        <v>35046</v>
      </c>
      <c r="B613" s="12">
        <v>336.91</v>
      </c>
      <c r="C613" s="8">
        <v>35046</v>
      </c>
      <c r="E613" s="14">
        <v>444.63246781947436</v>
      </c>
      <c r="F613" s="15">
        <v>377.75616895217712</v>
      </c>
      <c r="G613" s="109">
        <v>35046</v>
      </c>
      <c r="H613" s="45">
        <f t="shared" si="19"/>
        <v>3.07000000000005</v>
      </c>
      <c r="I613" s="45">
        <f t="shared" si="18"/>
        <v>0.91960220464894871</v>
      </c>
    </row>
    <row r="614" spans="1:9" ht="27.75" customHeight="1" thickBot="1" x14ac:dyDescent="0.25">
      <c r="A614" s="8">
        <v>35048</v>
      </c>
      <c r="B614" s="12">
        <v>338.18</v>
      </c>
      <c r="C614" s="8">
        <v>35048</v>
      </c>
      <c r="E614" s="14">
        <v>446.42572200720713</v>
      </c>
      <c r="F614" s="15">
        <v>380.22497426197606</v>
      </c>
      <c r="G614" s="109">
        <v>35048</v>
      </c>
      <c r="H614" s="45">
        <f t="shared" si="19"/>
        <v>1.2699999999999818</v>
      </c>
      <c r="I614" s="45">
        <f t="shared" si="18"/>
        <v>0.37695526995339457</v>
      </c>
    </row>
    <row r="615" spans="1:9" ht="27.75" customHeight="1" thickBot="1" x14ac:dyDescent="0.25">
      <c r="A615" s="8">
        <v>35051</v>
      </c>
      <c r="B615" s="12">
        <v>340.4</v>
      </c>
      <c r="C615" s="8">
        <v>35051</v>
      </c>
      <c r="E615" s="14">
        <v>449.6333439507498</v>
      </c>
      <c r="F615" s="15">
        <v>383.58040738621492</v>
      </c>
      <c r="G615" s="109">
        <v>35051</v>
      </c>
      <c r="H615" s="45">
        <f t="shared" si="19"/>
        <v>2.2199999999999704</v>
      </c>
      <c r="I615" s="45">
        <f t="shared" si="18"/>
        <v>0.65645514223193868</v>
      </c>
    </row>
    <row r="616" spans="1:9" ht="27.75" customHeight="1" thickBot="1" x14ac:dyDescent="0.25">
      <c r="A616" s="8">
        <v>35055</v>
      </c>
      <c r="B616" s="12">
        <v>344.44</v>
      </c>
      <c r="C616" s="8">
        <v>35055</v>
      </c>
      <c r="E616" s="14">
        <v>454.96976789188096</v>
      </c>
      <c r="F616" s="15">
        <v>387.71208062342731</v>
      </c>
      <c r="G616" s="109">
        <v>35055</v>
      </c>
      <c r="H616" s="45">
        <f t="shared" si="19"/>
        <v>4.0400000000000205</v>
      </c>
      <c r="I616" s="45">
        <f t="shared" si="18"/>
        <v>1.1868390129259756</v>
      </c>
    </row>
    <row r="617" spans="1:9" ht="27.75" customHeight="1" thickBot="1" x14ac:dyDescent="0.25">
      <c r="A617" s="8">
        <v>35072</v>
      </c>
      <c r="B617" s="12">
        <v>350.56</v>
      </c>
      <c r="C617" s="8">
        <v>35072</v>
      </c>
      <c r="E617" s="14">
        <v>463.23781173445894</v>
      </c>
      <c r="F617" s="15">
        <v>393.83982695866359</v>
      </c>
      <c r="G617" s="109">
        <v>35072</v>
      </c>
      <c r="H617" s="45">
        <f t="shared" si="19"/>
        <v>6.1200000000000045</v>
      </c>
      <c r="I617" s="45">
        <f t="shared" si="18"/>
        <v>1.7767971199628394</v>
      </c>
    </row>
    <row r="618" spans="1:9" ht="27.75" customHeight="1" thickBot="1" x14ac:dyDescent="0.25">
      <c r="A618" s="8">
        <f>+A617+2</f>
        <v>35074</v>
      </c>
      <c r="B618" s="12">
        <v>356.79</v>
      </c>
      <c r="C618" s="8">
        <f>+C617+2</f>
        <v>35074</v>
      </c>
      <c r="E618" s="14">
        <v>471.47027284555458</v>
      </c>
      <c r="F618" s="15">
        <v>401.38167826331505</v>
      </c>
      <c r="G618" s="109">
        <f>+G617+2</f>
        <v>35074</v>
      </c>
      <c r="H618" s="45">
        <f t="shared" si="19"/>
        <v>6.2300000000000182</v>
      </c>
      <c r="I618" s="45">
        <f t="shared" si="18"/>
        <v>1.7771565495207717</v>
      </c>
    </row>
    <row r="619" spans="1:9" ht="27.75" customHeight="1" thickBot="1" x14ac:dyDescent="0.25">
      <c r="A619" s="8">
        <f>+A618+2</f>
        <v>35076</v>
      </c>
      <c r="B619" s="12">
        <v>363.67</v>
      </c>
      <c r="C619" s="8">
        <f>+C618+2</f>
        <v>35076</v>
      </c>
      <c r="E619" s="14">
        <v>480.9582760216727</v>
      </c>
      <c r="F619" s="15">
        <v>408.61828347082582</v>
      </c>
      <c r="G619" s="109">
        <f>+G618+2</f>
        <v>35076</v>
      </c>
      <c r="H619" s="45">
        <f t="shared" si="19"/>
        <v>6.8799999999999955</v>
      </c>
      <c r="I619" s="45">
        <f t="shared" si="18"/>
        <v>1.9283051655035162</v>
      </c>
    </row>
    <row r="620" spans="1:9" ht="27.75" customHeight="1" thickBot="1" x14ac:dyDescent="0.25">
      <c r="A620" s="8">
        <f>+A619+3</f>
        <v>35079</v>
      </c>
      <c r="B620" s="12">
        <v>369.28</v>
      </c>
      <c r="C620" s="8">
        <f>+C619+3</f>
        <v>35079</v>
      </c>
      <c r="E620" s="14">
        <v>488.37757353997654</v>
      </c>
      <c r="F620" s="15">
        <v>414.58556302237957</v>
      </c>
      <c r="G620" s="109">
        <f>+G619+3</f>
        <v>35079</v>
      </c>
      <c r="H620" s="45">
        <f t="shared" si="19"/>
        <v>5.6099999999999568</v>
      </c>
      <c r="I620" s="45">
        <f t="shared" si="18"/>
        <v>1.5426073088239218</v>
      </c>
    </row>
    <row r="621" spans="1:9" ht="27.75" customHeight="1" thickBot="1" x14ac:dyDescent="0.25">
      <c r="A621" s="8">
        <f>+A620+2</f>
        <v>35081</v>
      </c>
      <c r="B621" s="12">
        <v>373.79</v>
      </c>
      <c r="C621" s="8">
        <f>+C620+2</f>
        <v>35081</v>
      </c>
      <c r="E621" s="14">
        <v>494.34210683900523</v>
      </c>
      <c r="F621" s="15">
        <v>415.29809317599165</v>
      </c>
      <c r="G621" s="109">
        <f>+G620+2</f>
        <v>35081</v>
      </c>
      <c r="H621" s="45">
        <f t="shared" si="19"/>
        <v>4.5100000000000477</v>
      </c>
      <c r="I621" s="45">
        <f t="shared" si="18"/>
        <v>1.2212954939341552</v>
      </c>
    </row>
    <row r="622" spans="1:9" ht="27.75" customHeight="1" thickBot="1" x14ac:dyDescent="0.25">
      <c r="A622" s="8">
        <f>+A621+2</f>
        <v>35083</v>
      </c>
      <c r="B622" s="12">
        <v>372.96</v>
      </c>
      <c r="C622" s="8">
        <f>+C621+2</f>
        <v>35083</v>
      </c>
      <c r="E622" s="14">
        <v>493.24442110991561</v>
      </c>
      <c r="F622" s="15">
        <v>411.99799680381864</v>
      </c>
      <c r="G622" s="109">
        <f>+G621+2</f>
        <v>35083</v>
      </c>
      <c r="H622" s="45">
        <f t="shared" si="19"/>
        <v>-0.83000000000004093</v>
      </c>
      <c r="I622" s="45">
        <f t="shared" si="18"/>
        <v>-0.22204981406673288</v>
      </c>
    </row>
    <row r="623" spans="1:9" ht="27.75" customHeight="1" thickBot="1" x14ac:dyDescent="0.25">
      <c r="A623" s="8">
        <f>+A622+3</f>
        <v>35086</v>
      </c>
      <c r="B623" s="12">
        <v>372.63</v>
      </c>
      <c r="C623" s="8">
        <f>+C622+3</f>
        <v>35086</v>
      </c>
      <c r="E623" s="14">
        <v>492.80799184413303</v>
      </c>
      <c r="F623" s="15">
        <v>410.04295939182578</v>
      </c>
      <c r="G623" s="109">
        <f>+G622+3</f>
        <v>35086</v>
      </c>
      <c r="H623" s="45">
        <f t="shared" si="19"/>
        <v>-0.32999999999998408</v>
      </c>
      <c r="I623" s="45">
        <f t="shared" si="18"/>
        <v>-8.8481338481334215E-2</v>
      </c>
    </row>
    <row r="624" spans="1:9" ht="27.75" customHeight="1" thickBot="1" x14ac:dyDescent="0.25">
      <c r="A624" s="8">
        <f>+A623+2</f>
        <v>35088</v>
      </c>
      <c r="B624" s="12">
        <v>366.96</v>
      </c>
      <c r="C624" s="8">
        <f>+C623+2</f>
        <v>35088</v>
      </c>
      <c r="E624" s="14">
        <v>485.30934355023226</v>
      </c>
      <c r="F624" s="15">
        <v>404.16734904691907</v>
      </c>
      <c r="G624" s="109">
        <f>+G623+2</f>
        <v>35088</v>
      </c>
      <c r="H624" s="45">
        <f t="shared" si="19"/>
        <v>-5.6700000000000159</v>
      </c>
      <c r="I624" s="45">
        <f t="shared" si="18"/>
        <v>-1.521616617019568</v>
      </c>
    </row>
    <row r="625" spans="1:9" ht="27.75" customHeight="1" thickBot="1" x14ac:dyDescent="0.25">
      <c r="A625" s="8">
        <f>+A624+2</f>
        <v>35090</v>
      </c>
      <c r="B625" s="12">
        <v>360.4</v>
      </c>
      <c r="C625" s="8">
        <f>+C624+2</f>
        <v>35090</v>
      </c>
      <c r="E625" s="14">
        <v>476.63365875164516</v>
      </c>
      <c r="F625" s="15">
        <v>394.74638404593304</v>
      </c>
      <c r="G625" s="109">
        <f>+G624+2</f>
        <v>35090</v>
      </c>
      <c r="H625" s="45">
        <f t="shared" si="19"/>
        <v>-6.5600000000000023</v>
      </c>
      <c r="I625" s="45">
        <f t="shared" si="18"/>
        <v>-1.7876607804665365</v>
      </c>
    </row>
    <row r="626" spans="1:9" ht="27.75" customHeight="1" thickBot="1" x14ac:dyDescent="0.25">
      <c r="A626" s="8">
        <f>+A625+3</f>
        <v>35093</v>
      </c>
      <c r="B626" s="12">
        <v>358.27</v>
      </c>
      <c r="C626" s="8">
        <f>+C625+3</f>
        <v>35093</v>
      </c>
      <c r="E626" s="14">
        <v>473.81670621795763</v>
      </c>
      <c r="F626" s="15">
        <v>392.41339348539526</v>
      </c>
      <c r="G626" s="109">
        <f>+G625+3</f>
        <v>35093</v>
      </c>
      <c r="H626" s="45">
        <f t="shared" si="19"/>
        <v>-2.1299999999999955</v>
      </c>
      <c r="I626" s="45">
        <f t="shared" si="18"/>
        <v>-0.5910099889012197</v>
      </c>
    </row>
    <row r="627" spans="1:9" ht="27.75" customHeight="1" thickBot="1" x14ac:dyDescent="0.25">
      <c r="A627" s="8">
        <f>+A626+2</f>
        <v>35095</v>
      </c>
      <c r="B627" s="12">
        <v>356.88</v>
      </c>
      <c r="C627" s="8">
        <f>+C626+2</f>
        <v>35095</v>
      </c>
      <c r="E627" s="14">
        <v>471.97841324996432</v>
      </c>
      <c r="F627" s="15">
        <v>391.3445148103504</v>
      </c>
      <c r="G627" s="109">
        <f>+G626+2</f>
        <v>35095</v>
      </c>
      <c r="H627" s="45">
        <f t="shared" si="19"/>
        <v>-1.3899999999999864</v>
      </c>
      <c r="I627" s="45">
        <f t="shared" si="18"/>
        <v>-0.3879755491668257</v>
      </c>
    </row>
    <row r="628" spans="1:9" ht="27.75" customHeight="1" thickBot="1" x14ac:dyDescent="0.25">
      <c r="A628" s="8">
        <f>+A627+2</f>
        <v>35097</v>
      </c>
      <c r="B628" s="12">
        <v>362.17</v>
      </c>
      <c r="C628" s="8">
        <f>+C627+2</f>
        <v>35097</v>
      </c>
      <c r="E628" s="14">
        <v>479.05838604490174</v>
      </c>
      <c r="F628" s="15">
        <v>397.86548122494969</v>
      </c>
      <c r="G628" s="109">
        <f>+G627+2</f>
        <v>35097</v>
      </c>
      <c r="H628" s="45">
        <f t="shared" si="19"/>
        <v>5.2900000000000205</v>
      </c>
      <c r="I628" s="45">
        <f t="shared" si="18"/>
        <v>1.482290966151093</v>
      </c>
    </row>
    <row r="629" spans="1:9" ht="27.75" customHeight="1" thickBot="1" x14ac:dyDescent="0.25">
      <c r="A629" s="8">
        <f>+A628+3</f>
        <v>35100</v>
      </c>
      <c r="B629" s="12">
        <v>359.49</v>
      </c>
      <c r="C629" s="8">
        <f>+C628+3</f>
        <v>35100</v>
      </c>
      <c r="E629" s="14">
        <v>475.51343070735214</v>
      </c>
      <c r="F629" s="15">
        <v>396.24018715714658</v>
      </c>
      <c r="G629" s="109">
        <f>+G628+3</f>
        <v>35100</v>
      </c>
      <c r="H629" s="45">
        <f t="shared" si="19"/>
        <v>-2.6800000000000068</v>
      </c>
      <c r="I629" s="45">
        <f t="shared" si="18"/>
        <v>-0.73998398542121291</v>
      </c>
    </row>
    <row r="630" spans="1:9" ht="27.75" customHeight="1" thickBot="1" x14ac:dyDescent="0.25">
      <c r="A630" s="8">
        <f>+A629+2</f>
        <v>35102</v>
      </c>
      <c r="B630" s="12">
        <v>358.89</v>
      </c>
      <c r="C630" s="8">
        <f>+C629+2</f>
        <v>35102</v>
      </c>
      <c r="E630" s="14">
        <v>474.71978398999028</v>
      </c>
      <c r="F630" s="15">
        <v>395.68372239250482</v>
      </c>
      <c r="G630" s="109">
        <f>+G629+2</f>
        <v>35102</v>
      </c>
      <c r="H630" s="45">
        <f t="shared" si="19"/>
        <v>-0.60000000000002274</v>
      </c>
      <c r="I630" s="45">
        <f t="shared" si="18"/>
        <v>-0.16690311274305897</v>
      </c>
    </row>
    <row r="631" spans="1:9" ht="27.75" customHeight="1" thickBot="1" x14ac:dyDescent="0.25">
      <c r="A631" s="8">
        <f>+A630+2</f>
        <v>35104</v>
      </c>
      <c r="B631" s="12">
        <v>358.36</v>
      </c>
      <c r="C631" s="8">
        <f>+C630+2</f>
        <v>35104</v>
      </c>
      <c r="E631" s="14">
        <v>474.01872938965397</v>
      </c>
      <c r="F631" s="15">
        <v>394.72266267641459</v>
      </c>
      <c r="G631" s="109">
        <f>+G630+2</f>
        <v>35104</v>
      </c>
      <c r="H631" s="45">
        <f t="shared" si="19"/>
        <v>-0.52999999999997272</v>
      </c>
      <c r="I631" s="45">
        <f t="shared" si="18"/>
        <v>-0.14767756136977145</v>
      </c>
    </row>
    <row r="632" spans="1:9" ht="27.75" customHeight="1" thickBot="1" x14ac:dyDescent="0.25">
      <c r="A632" s="8">
        <f>+A631+3</f>
        <v>35107</v>
      </c>
      <c r="B632" s="12">
        <v>361.35</v>
      </c>
      <c r="C632" s="8">
        <f>+C631+3</f>
        <v>35107</v>
      </c>
      <c r="E632" s="14">
        <v>477.97373553117382</v>
      </c>
      <c r="F632" s="15">
        <v>397.91066687232143</v>
      </c>
      <c r="G632" s="109">
        <f>+G631+3</f>
        <v>35107</v>
      </c>
      <c r="H632" s="45">
        <f t="shared" si="19"/>
        <v>2.9900000000000091</v>
      </c>
      <c r="I632" s="45">
        <f t="shared" si="18"/>
        <v>0.83435651300368585</v>
      </c>
    </row>
    <row r="633" spans="1:9" ht="27.75" customHeight="1" thickBot="1" x14ac:dyDescent="0.25">
      <c r="A633" s="8">
        <f>+A632+2</f>
        <v>35109</v>
      </c>
      <c r="B633" s="12">
        <v>360.74</v>
      </c>
      <c r="C633" s="8">
        <f>+C632+2</f>
        <v>35109</v>
      </c>
      <c r="E633" s="14">
        <v>477.16686136852258</v>
      </c>
      <c r="F633" s="15">
        <v>397.97660551321991</v>
      </c>
      <c r="G633" s="109">
        <f>+G632+2</f>
        <v>35109</v>
      </c>
      <c r="H633" s="45">
        <f t="shared" si="19"/>
        <v>-0.61000000000001364</v>
      </c>
      <c r="I633" s="45">
        <f t="shared" si="18"/>
        <v>-0.16881140168811778</v>
      </c>
    </row>
    <row r="634" spans="1:9" ht="27.75" customHeight="1" thickBot="1" x14ac:dyDescent="0.25">
      <c r="A634" s="8">
        <f>+A633+2</f>
        <v>35111</v>
      </c>
      <c r="B634" s="12">
        <v>360.29</v>
      </c>
      <c r="C634" s="8">
        <f>+C633+2</f>
        <v>35111</v>
      </c>
      <c r="E634" s="14">
        <v>476.5716263305012</v>
      </c>
      <c r="F634" s="15">
        <v>397.7544977921674</v>
      </c>
      <c r="G634" s="109">
        <f>+G633+2</f>
        <v>35111</v>
      </c>
      <c r="H634" s="45">
        <f t="shared" si="19"/>
        <v>-0.44999999999998863</v>
      </c>
      <c r="I634" s="45">
        <f t="shared" si="18"/>
        <v>-0.12474358263569015</v>
      </c>
    </row>
    <row r="635" spans="1:9" ht="27.75" customHeight="1" thickBot="1" x14ac:dyDescent="0.25">
      <c r="A635" s="8">
        <v>35118</v>
      </c>
      <c r="B635" s="12">
        <v>363.43</v>
      </c>
      <c r="C635" s="8">
        <v>35118</v>
      </c>
      <c r="E635" s="14">
        <v>480.72504415136149</v>
      </c>
      <c r="F635" s="15">
        <v>403.53487980239208</v>
      </c>
      <c r="G635" s="109">
        <v>35118</v>
      </c>
      <c r="H635" s="45">
        <f t="shared" si="19"/>
        <v>3.1399999999999864</v>
      </c>
      <c r="I635" s="45">
        <f t="shared" si="18"/>
        <v>0.87152016431207813</v>
      </c>
    </row>
    <row r="636" spans="1:9" ht="27.75" customHeight="1" thickBot="1" x14ac:dyDescent="0.25">
      <c r="A636" s="8">
        <f>+A635+3</f>
        <v>35121</v>
      </c>
      <c r="B636" s="12">
        <v>365.4</v>
      </c>
      <c r="C636" s="8">
        <f>+C635+3</f>
        <v>35121</v>
      </c>
      <c r="E636" s="14">
        <v>483.33085087336616</v>
      </c>
      <c r="F636" s="15">
        <v>405.6789457915163</v>
      </c>
      <c r="G636" s="109">
        <f>+G635+3</f>
        <v>35121</v>
      </c>
      <c r="H636" s="45">
        <f t="shared" si="19"/>
        <v>1.9699999999999704</v>
      </c>
      <c r="I636" s="45">
        <f t="shared" si="18"/>
        <v>0.54205761769803551</v>
      </c>
    </row>
    <row r="637" spans="1:9" ht="27.75" customHeight="1" thickBot="1" x14ac:dyDescent="0.25">
      <c r="A637" s="8">
        <f>+A636+2</f>
        <v>35123</v>
      </c>
      <c r="B637" s="12">
        <v>365.51</v>
      </c>
      <c r="C637" s="8">
        <f>+C636+2</f>
        <v>35123</v>
      </c>
      <c r="E637" s="14">
        <v>483.47635277154922</v>
      </c>
      <c r="F637" s="15">
        <v>404.91466518746648</v>
      </c>
      <c r="G637" s="109">
        <f>+G636+2</f>
        <v>35123</v>
      </c>
      <c r="H637" s="45">
        <f t="shared" si="19"/>
        <v>0.11000000000001364</v>
      </c>
      <c r="I637" s="45">
        <f t="shared" si="18"/>
        <v>3.0103995621240734E-2</v>
      </c>
    </row>
    <row r="638" spans="1:9" ht="27.75" customHeight="1" thickBot="1" x14ac:dyDescent="0.25">
      <c r="A638" s="8">
        <f>+A637+2</f>
        <v>35125</v>
      </c>
      <c r="B638" s="12">
        <v>363.45</v>
      </c>
      <c r="C638" s="8">
        <f>+C637+2</f>
        <v>35125</v>
      </c>
      <c r="E638" s="14">
        <v>480.75149904194018</v>
      </c>
      <c r="F638" s="15">
        <v>399.20836537632943</v>
      </c>
      <c r="G638" s="109">
        <f>+G637+2</f>
        <v>35125</v>
      </c>
      <c r="H638" s="45">
        <f t="shared" si="19"/>
        <v>-2.0600000000000023</v>
      </c>
      <c r="I638" s="45">
        <f t="shared" si="18"/>
        <v>-0.56359607124292155</v>
      </c>
    </row>
    <row r="639" spans="1:9" ht="27.75" customHeight="1" thickBot="1" x14ac:dyDescent="0.25">
      <c r="A639" s="8">
        <f>+A638+3</f>
        <v>35128</v>
      </c>
      <c r="B639" s="12">
        <v>363.28</v>
      </c>
      <c r="C639" s="8">
        <f>+C638+3</f>
        <v>35128</v>
      </c>
      <c r="E639" s="14">
        <v>480.82122356316046</v>
      </c>
      <c r="F639" s="15">
        <v>399.54062979241331</v>
      </c>
      <c r="G639" s="109">
        <f>+G638+3</f>
        <v>35128</v>
      </c>
      <c r="H639" s="45">
        <f t="shared" si="19"/>
        <v>-0.17000000000001592</v>
      </c>
      <c r="I639" s="45">
        <f t="shared" si="18"/>
        <v>-4.6773971660480376E-2</v>
      </c>
    </row>
    <row r="640" spans="1:9" ht="27.75" customHeight="1" thickBot="1" x14ac:dyDescent="0.25">
      <c r="A640" s="8">
        <f>+A639+2</f>
        <v>35130</v>
      </c>
      <c r="B640" s="12">
        <v>361.72</v>
      </c>
      <c r="C640" s="8">
        <f>+C639+2</f>
        <v>35130</v>
      </c>
      <c r="E640" s="14">
        <v>478.75647706250396</v>
      </c>
      <c r="F640" s="15">
        <v>397.34184147735363</v>
      </c>
      <c r="G640" s="109">
        <f>+G639+2</f>
        <v>35130</v>
      </c>
      <c r="H640" s="45">
        <f t="shared" si="19"/>
        <v>-1.5599999999999454</v>
      </c>
      <c r="I640" s="45">
        <f t="shared" si="18"/>
        <v>-0.42942083241575246</v>
      </c>
    </row>
    <row r="641" spans="1:9" ht="27.75" customHeight="1" thickBot="1" x14ac:dyDescent="0.25">
      <c r="A641" s="8">
        <f>+A640+2</f>
        <v>35132</v>
      </c>
      <c r="B641" s="12">
        <v>358.41</v>
      </c>
      <c r="C641" s="8">
        <f>+C640+2</f>
        <v>35132</v>
      </c>
      <c r="E641" s="14">
        <v>474.3755085258544</v>
      </c>
      <c r="F641" s="15">
        <v>393.33208471050284</v>
      </c>
      <c r="G641" s="109">
        <f>+G640+2</f>
        <v>35132</v>
      </c>
      <c r="H641" s="45">
        <f t="shared" si="19"/>
        <v>-3.3100000000000023</v>
      </c>
      <c r="I641" s="45">
        <f t="shared" si="18"/>
        <v>-0.9150724317151393</v>
      </c>
    </row>
    <row r="642" spans="1:9" ht="27.75" customHeight="1" thickBot="1" x14ac:dyDescent="0.25">
      <c r="A642" s="8">
        <f>+A641+3</f>
        <v>35135</v>
      </c>
      <c r="B642" s="12">
        <v>356.24</v>
      </c>
      <c r="C642" s="8">
        <f>+C641+3</f>
        <v>35135</v>
      </c>
      <c r="E642" s="14">
        <v>472.53963285100144</v>
      </c>
      <c r="F642" s="15">
        <v>391.0466955368359</v>
      </c>
      <c r="G642" s="109">
        <f>+G641+3</f>
        <v>35135</v>
      </c>
      <c r="H642" s="45">
        <f t="shared" si="19"/>
        <v>-2.1700000000000159</v>
      </c>
      <c r="I642" s="45">
        <f t="shared" si="18"/>
        <v>-0.60545185681203528</v>
      </c>
    </row>
    <row r="643" spans="1:9" ht="27.75" customHeight="1" thickBot="1" x14ac:dyDescent="0.25">
      <c r="A643" s="8">
        <f>+A642+2</f>
        <v>35137</v>
      </c>
      <c r="B643" s="12">
        <v>354.61</v>
      </c>
      <c r="C643" s="8">
        <f>+C642+2</f>
        <v>35137</v>
      </c>
      <c r="E643" s="14">
        <v>470.84776409939087</v>
      </c>
      <c r="F643" s="15">
        <v>390.36584840685708</v>
      </c>
      <c r="G643" s="109">
        <f>+G642+2</f>
        <v>35137</v>
      </c>
      <c r="H643" s="45">
        <f t="shared" si="19"/>
        <v>-1.6299999999999955</v>
      </c>
      <c r="I643" s="45">
        <f t="shared" si="18"/>
        <v>-0.45755670334605753</v>
      </c>
    </row>
    <row r="644" spans="1:9" ht="27.75" customHeight="1" thickBot="1" x14ac:dyDescent="0.25">
      <c r="A644" s="8">
        <f>+A643+2</f>
        <v>35139</v>
      </c>
      <c r="B644" s="12">
        <v>353.86</v>
      </c>
      <c r="C644" s="8">
        <f>+C643+2</f>
        <v>35139</v>
      </c>
      <c r="E644" s="14">
        <v>469.85192127748923</v>
      </c>
      <c r="F644" s="15">
        <v>389.17077835935106</v>
      </c>
      <c r="G644" s="109">
        <f>+G643+2</f>
        <v>35139</v>
      </c>
      <c r="H644" s="45">
        <f t="shared" si="19"/>
        <v>-0.75</v>
      </c>
      <c r="I644" s="45">
        <f t="shared" si="18"/>
        <v>-0.21149995770000846</v>
      </c>
    </row>
    <row r="645" spans="1:9" ht="27.75" customHeight="1" thickBot="1" x14ac:dyDescent="0.25">
      <c r="A645" s="8">
        <f>+A644+3</f>
        <v>35142</v>
      </c>
      <c r="B645" s="12">
        <v>351.86</v>
      </c>
      <c r="C645" s="8">
        <f>+C644+3</f>
        <v>35142</v>
      </c>
      <c r="E645" s="14">
        <v>467.25703978790182</v>
      </c>
      <c r="F645" s="15">
        <v>387.32760311462823</v>
      </c>
      <c r="G645" s="109">
        <f>+G644+3</f>
        <v>35142</v>
      </c>
      <c r="H645" s="45">
        <f t="shared" si="19"/>
        <v>-2</v>
      </c>
      <c r="I645" s="45">
        <f t="shared" si="18"/>
        <v>-0.56519527496750122</v>
      </c>
    </row>
    <row r="646" spans="1:9" ht="27.75" customHeight="1" thickBot="1" x14ac:dyDescent="0.25">
      <c r="A646" s="8">
        <v>35146</v>
      </c>
      <c r="B646" s="12">
        <v>349.56</v>
      </c>
      <c r="C646" s="8">
        <v>35146</v>
      </c>
      <c r="E646" s="14">
        <v>464.20272502773537</v>
      </c>
      <c r="F646" s="15">
        <v>382.91792188885938</v>
      </c>
      <c r="G646" s="109">
        <v>35146</v>
      </c>
      <c r="H646" s="45">
        <f t="shared" si="19"/>
        <v>-2.3000000000000114</v>
      </c>
      <c r="I646" s="45">
        <f t="shared" si="18"/>
        <v>-0.65366907292673548</v>
      </c>
    </row>
    <row r="647" spans="1:9" ht="27.75" customHeight="1" thickBot="1" x14ac:dyDescent="0.25">
      <c r="A647" s="8">
        <f>+A646+3</f>
        <v>35149</v>
      </c>
      <c r="B647" s="12">
        <v>345.87</v>
      </c>
      <c r="C647" s="8">
        <f>+C646+3</f>
        <v>35149</v>
      </c>
      <c r="E647" s="14">
        <v>459.30254178207701</v>
      </c>
      <c r="F647" s="15">
        <v>379.23399111372674</v>
      </c>
      <c r="G647" s="109">
        <f>+G646+3</f>
        <v>35149</v>
      </c>
      <c r="H647" s="45">
        <f t="shared" si="19"/>
        <v>-3.6899999999999977</v>
      </c>
      <c r="I647" s="45">
        <f t="shared" ref="I647:I710" si="20">H647/B646*100</f>
        <v>-1.0556127703398552</v>
      </c>
    </row>
    <row r="648" spans="1:9" ht="27.75" customHeight="1" thickBot="1" x14ac:dyDescent="0.25">
      <c r="A648" s="8">
        <f>+A647+2</f>
        <v>35151</v>
      </c>
      <c r="B648" s="12">
        <v>343.04</v>
      </c>
      <c r="C648" s="8">
        <f>+C647+2</f>
        <v>35151</v>
      </c>
      <c r="E648" s="14">
        <v>455.54440666413308</v>
      </c>
      <c r="F648" s="15">
        <v>374.92974202932805</v>
      </c>
      <c r="G648" s="109">
        <f>+G647+2</f>
        <v>35151</v>
      </c>
      <c r="H648" s="45">
        <f t="shared" ref="H648:H711" si="21">B648-B647</f>
        <v>-2.8299999999999841</v>
      </c>
      <c r="I648" s="45">
        <f t="shared" si="20"/>
        <v>-0.81822650128660601</v>
      </c>
    </row>
    <row r="649" spans="1:9" ht="27.75" customHeight="1" thickBot="1" x14ac:dyDescent="0.25">
      <c r="A649" s="8">
        <f>+A648+2</f>
        <v>35153</v>
      </c>
      <c r="B649" s="12">
        <v>339.42</v>
      </c>
      <c r="C649" s="8">
        <f>+C648+2</f>
        <v>35153</v>
      </c>
      <c r="E649" s="14">
        <v>450.73718082421885</v>
      </c>
      <c r="F649" s="15">
        <v>371.03149618037986</v>
      </c>
      <c r="G649" s="109">
        <f>+G648+2</f>
        <v>35153</v>
      </c>
      <c r="H649" s="45">
        <f t="shared" si="21"/>
        <v>-3.6200000000000045</v>
      </c>
      <c r="I649" s="45">
        <f t="shared" si="20"/>
        <v>-1.055270522388061</v>
      </c>
    </row>
    <row r="650" spans="1:9" ht="27.75" customHeight="1" thickBot="1" x14ac:dyDescent="0.25">
      <c r="A650" s="8">
        <f>+A649+3</f>
        <v>35156</v>
      </c>
      <c r="B650" s="12">
        <v>338.5</v>
      </c>
      <c r="C650" s="8">
        <f>+C649+3</f>
        <v>35156</v>
      </c>
      <c r="E650" s="14">
        <v>451.31486679767318</v>
      </c>
      <c r="F650" s="15">
        <v>370.57559185476191</v>
      </c>
      <c r="G650" s="109">
        <f>+G649+3</f>
        <v>35156</v>
      </c>
      <c r="H650" s="45">
        <f t="shared" si="21"/>
        <v>-0.92000000000001592</v>
      </c>
      <c r="I650" s="45">
        <f t="shared" si="20"/>
        <v>-0.2710506157562948</v>
      </c>
    </row>
    <row r="651" spans="1:9" ht="27.75" customHeight="1" thickBot="1" x14ac:dyDescent="0.25">
      <c r="A651" s="8">
        <f>+A650+2</f>
        <v>35158</v>
      </c>
      <c r="B651" s="12">
        <v>336.83</v>
      </c>
      <c r="C651" s="8">
        <f>+C650+2</f>
        <v>35158</v>
      </c>
      <c r="E651" s="14">
        <v>449.08829123621933</v>
      </c>
      <c r="F651" s="15">
        <v>368.40097783402189</v>
      </c>
      <c r="G651" s="109">
        <f>+G650+2</f>
        <v>35158</v>
      </c>
      <c r="H651" s="45">
        <f t="shared" si="21"/>
        <v>-1.6700000000000159</v>
      </c>
      <c r="I651" s="45">
        <f t="shared" si="20"/>
        <v>-0.49335302806499731</v>
      </c>
    </row>
    <row r="652" spans="1:9" ht="27.75" customHeight="1" thickBot="1" x14ac:dyDescent="0.25">
      <c r="A652" s="8">
        <f>+A651+2</f>
        <v>35160</v>
      </c>
      <c r="B652" s="12">
        <v>334.87</v>
      </c>
      <c r="C652" s="8">
        <f>+C651+2</f>
        <v>35160</v>
      </c>
      <c r="E652" s="14">
        <v>446.47506482876463</v>
      </c>
      <c r="F652" s="15">
        <v>366.06623997852063</v>
      </c>
      <c r="G652" s="109">
        <f>+G651+2</f>
        <v>35160</v>
      </c>
      <c r="H652" s="45">
        <f t="shared" si="21"/>
        <v>-1.9599999999999795</v>
      </c>
      <c r="I652" s="45">
        <f t="shared" si="20"/>
        <v>-0.58189591188432732</v>
      </c>
    </row>
    <row r="653" spans="1:9" ht="27.75" customHeight="1" thickBot="1" x14ac:dyDescent="0.25">
      <c r="A653" s="8">
        <f>+A652+3</f>
        <v>35163</v>
      </c>
      <c r="B653" s="12">
        <v>334.42</v>
      </c>
      <c r="C653" s="8">
        <f>+C652+3</f>
        <v>35163</v>
      </c>
      <c r="E653" s="14">
        <v>446.34862606305359</v>
      </c>
      <c r="F653" s="15">
        <v>365.39084526955151</v>
      </c>
      <c r="G653" s="109">
        <f>+G652+3</f>
        <v>35163</v>
      </c>
      <c r="H653" s="45">
        <f t="shared" si="21"/>
        <v>-0.44999999999998863</v>
      </c>
      <c r="I653" s="45">
        <f t="shared" si="20"/>
        <v>-0.13438050586794537</v>
      </c>
    </row>
    <row r="654" spans="1:9" ht="27.75" customHeight="1" thickBot="1" x14ac:dyDescent="0.25">
      <c r="A654" s="8">
        <f>+A653+2</f>
        <v>35165</v>
      </c>
      <c r="B654" s="12">
        <v>335.72</v>
      </c>
      <c r="C654" s="8">
        <f>+C653+2</f>
        <v>35165</v>
      </c>
      <c r="E654" s="14">
        <v>448.08372926825058</v>
      </c>
      <c r="F654" s="15">
        <v>363.76142450407423</v>
      </c>
      <c r="G654" s="109">
        <f>+G653+2</f>
        <v>35165</v>
      </c>
      <c r="H654" s="45">
        <f t="shared" si="21"/>
        <v>1.3000000000000114</v>
      </c>
      <c r="I654" s="45">
        <f t="shared" si="20"/>
        <v>0.38873273129597852</v>
      </c>
    </row>
    <row r="655" spans="1:9" ht="27.75" customHeight="1" thickBot="1" x14ac:dyDescent="0.25">
      <c r="A655" s="8">
        <f>+A654+2</f>
        <v>35167</v>
      </c>
      <c r="B655" s="12">
        <v>337.14</v>
      </c>
      <c r="C655" s="8">
        <f>+C654+2</f>
        <v>35167</v>
      </c>
      <c r="E655" s="14">
        <v>450.03364858286045</v>
      </c>
      <c r="F655" s="15">
        <v>365.0051055475472</v>
      </c>
      <c r="G655" s="109">
        <f>+G654+2</f>
        <v>35167</v>
      </c>
      <c r="H655" s="45">
        <f t="shared" si="21"/>
        <v>1.4199999999999591</v>
      </c>
      <c r="I655" s="45">
        <f t="shared" si="20"/>
        <v>0.42297152388894282</v>
      </c>
    </row>
    <row r="656" spans="1:9" ht="27.75" customHeight="1" thickBot="1" x14ac:dyDescent="0.25">
      <c r="A656" s="8">
        <f>+A655+3</f>
        <v>35170</v>
      </c>
      <c r="B656" s="12">
        <v>336.32</v>
      </c>
      <c r="C656" s="8">
        <f>+C655+3</f>
        <v>35170</v>
      </c>
      <c r="E656" s="14">
        <v>448.9390659411153</v>
      </c>
      <c r="F656" s="15">
        <v>362.84432476063381</v>
      </c>
      <c r="G656" s="109">
        <f>+G655+3</f>
        <v>35170</v>
      </c>
      <c r="H656" s="45">
        <f t="shared" si="21"/>
        <v>-0.81999999999999318</v>
      </c>
      <c r="I656" s="45">
        <f t="shared" si="20"/>
        <v>-0.2432224001898301</v>
      </c>
    </row>
    <row r="657" spans="1:9" ht="27.75" customHeight="1" thickBot="1" x14ac:dyDescent="0.25">
      <c r="A657" s="8">
        <f>+A656+2</f>
        <v>35172</v>
      </c>
      <c r="B657" s="12">
        <v>337.06</v>
      </c>
      <c r="C657" s="8">
        <f>+C656+2</f>
        <v>35172</v>
      </c>
      <c r="E657" s="14">
        <v>450.0162823738832</v>
      </c>
      <c r="F657" s="15">
        <v>363.24805950795576</v>
      </c>
      <c r="G657" s="109">
        <f>+G656+2</f>
        <v>35172</v>
      </c>
      <c r="H657" s="45">
        <f t="shared" si="21"/>
        <v>0.74000000000000909</v>
      </c>
      <c r="I657" s="45">
        <f t="shared" si="20"/>
        <v>0.22002854424358026</v>
      </c>
    </row>
    <row r="658" spans="1:9" ht="27.75" customHeight="1" thickBot="1" x14ac:dyDescent="0.25">
      <c r="A658" s="8">
        <f>+A657+2</f>
        <v>35174</v>
      </c>
      <c r="B658" s="12">
        <v>338.88</v>
      </c>
      <c r="C658" s="8">
        <f>+C657+2</f>
        <v>35174</v>
      </c>
      <c r="E658" s="14">
        <v>452.44620474355173</v>
      </c>
      <c r="F658" s="15">
        <v>366.39472174781724</v>
      </c>
      <c r="G658" s="109">
        <f>+G657+2</f>
        <v>35174</v>
      </c>
      <c r="H658" s="45">
        <f t="shared" si="21"/>
        <v>1.8199999999999932</v>
      </c>
      <c r="I658" s="45">
        <f t="shared" si="20"/>
        <v>0.53996321129768976</v>
      </c>
    </row>
    <row r="659" spans="1:9" ht="27.75" customHeight="1" thickBot="1" x14ac:dyDescent="0.25">
      <c r="A659" s="8">
        <f>+A658+3</f>
        <v>35177</v>
      </c>
      <c r="B659" s="12">
        <v>342.28</v>
      </c>
      <c r="C659" s="8">
        <f>+C658+3</f>
        <v>35177</v>
      </c>
      <c r="E659" s="14">
        <v>456.98562015941599</v>
      </c>
      <c r="F659" s="15">
        <v>367.53371272413858</v>
      </c>
      <c r="G659" s="109">
        <f>+G658+3</f>
        <v>35177</v>
      </c>
      <c r="H659" s="45">
        <f t="shared" si="21"/>
        <v>3.3999999999999773</v>
      </c>
      <c r="I659" s="45">
        <f t="shared" si="20"/>
        <v>1.0033050047214287</v>
      </c>
    </row>
    <row r="660" spans="1:9" ht="27.75" customHeight="1" thickBot="1" x14ac:dyDescent="0.25">
      <c r="A660" s="8">
        <f>+A659+2</f>
        <v>35179</v>
      </c>
      <c r="B660" s="12">
        <v>340.73</v>
      </c>
      <c r="C660" s="8">
        <f>+C659+2</f>
        <v>35179</v>
      </c>
      <c r="E660" s="14">
        <v>454.91618077865439</v>
      </c>
      <c r="F660" s="15">
        <v>365.86935239130463</v>
      </c>
      <c r="G660" s="109">
        <f>+G659+2</f>
        <v>35179</v>
      </c>
      <c r="H660" s="45">
        <f t="shared" si="21"/>
        <v>-1.5499999999999545</v>
      </c>
      <c r="I660" s="45">
        <f t="shared" si="20"/>
        <v>-0.45284562346615481</v>
      </c>
    </row>
    <row r="661" spans="1:9" ht="27.75" customHeight="1" thickBot="1" x14ac:dyDescent="0.25">
      <c r="A661" s="8">
        <f>+A660+2</f>
        <v>35181</v>
      </c>
      <c r="B661" s="12">
        <v>340.77</v>
      </c>
      <c r="C661" s="8">
        <f>+C660+2</f>
        <v>35181</v>
      </c>
      <c r="E661" s="14">
        <v>454.96958566589984</v>
      </c>
      <c r="F661" s="15">
        <v>364.75529817767949</v>
      </c>
      <c r="G661" s="109">
        <f>+G660+2</f>
        <v>35181</v>
      </c>
      <c r="H661" s="45">
        <f t="shared" si="21"/>
        <v>3.999999999996362E-2</v>
      </c>
      <c r="I661" s="45">
        <f t="shared" si="20"/>
        <v>1.1739500484243718E-2</v>
      </c>
    </row>
    <row r="662" spans="1:9" ht="27.75" customHeight="1" thickBot="1" x14ac:dyDescent="0.25">
      <c r="A662" s="8">
        <f>+A661+3</f>
        <v>35184</v>
      </c>
      <c r="B662" s="12">
        <v>340.99</v>
      </c>
      <c r="C662" s="8">
        <f>+C661+3</f>
        <v>35184</v>
      </c>
      <c r="E662" s="14">
        <v>455.2633125457499</v>
      </c>
      <c r="F662" s="15">
        <v>365.73688027489686</v>
      </c>
      <c r="G662" s="109">
        <f>+G661+3</f>
        <v>35184</v>
      </c>
      <c r="H662" s="45">
        <f t="shared" si="21"/>
        <v>0.22000000000002728</v>
      </c>
      <c r="I662" s="45">
        <f t="shared" si="20"/>
        <v>6.4559673680202864E-2</v>
      </c>
    </row>
    <row r="663" spans="1:9" ht="27.75" customHeight="1" thickBot="1" x14ac:dyDescent="0.25">
      <c r="A663" s="8">
        <v>35188</v>
      </c>
      <c r="B663" s="12">
        <v>342.15</v>
      </c>
      <c r="C663" s="8">
        <v>35188</v>
      </c>
      <c r="E663" s="14">
        <v>456.81205427586826</v>
      </c>
      <c r="F663" s="15">
        <v>365.93383067757048</v>
      </c>
      <c r="G663" s="109">
        <v>35188</v>
      </c>
      <c r="H663" s="45">
        <f t="shared" si="21"/>
        <v>1.1599999999999682</v>
      </c>
      <c r="I663" s="45">
        <f t="shared" si="20"/>
        <v>0.34018592920612573</v>
      </c>
    </row>
    <row r="664" spans="1:9" ht="27.75" customHeight="1" thickBot="1" x14ac:dyDescent="0.25">
      <c r="A664" s="8">
        <f>+A663+3</f>
        <v>35191</v>
      </c>
      <c r="B664" s="12">
        <v>339.74</v>
      </c>
      <c r="C664" s="8">
        <f>+C663+3</f>
        <v>35191</v>
      </c>
      <c r="E664" s="14">
        <v>453.59440981932926</v>
      </c>
      <c r="F664" s="15">
        <v>363.96835906078547</v>
      </c>
      <c r="G664" s="109">
        <f>+G663+3</f>
        <v>35191</v>
      </c>
      <c r="H664" s="45">
        <f t="shared" si="21"/>
        <v>-2.4099999999999682</v>
      </c>
      <c r="I664" s="45">
        <f t="shared" si="20"/>
        <v>-0.70436942861317209</v>
      </c>
    </row>
    <row r="665" spans="1:9" ht="27.75" customHeight="1" thickBot="1" x14ac:dyDescent="0.25">
      <c r="A665" s="8">
        <f>+A664+2</f>
        <v>35193</v>
      </c>
      <c r="B665" s="12">
        <v>340.94</v>
      </c>
      <c r="C665" s="8">
        <f>+C664+2</f>
        <v>35193</v>
      </c>
      <c r="E665" s="14">
        <v>455.19655643669307</v>
      </c>
      <c r="F665" s="15">
        <v>365.03034572181849</v>
      </c>
      <c r="G665" s="109">
        <f>+G664+2</f>
        <v>35193</v>
      </c>
      <c r="H665" s="45">
        <f t="shared" si="21"/>
        <v>1.1999999999999886</v>
      </c>
      <c r="I665" s="45">
        <f t="shared" si="20"/>
        <v>0.35321127921351286</v>
      </c>
    </row>
    <row r="666" spans="1:9" ht="27.75" customHeight="1" thickBot="1" x14ac:dyDescent="0.25">
      <c r="A666" s="8">
        <f>+A665+2</f>
        <v>35195</v>
      </c>
      <c r="B666" s="12">
        <v>342.15356150307207</v>
      </c>
      <c r="C666" s="8">
        <f>+C665+2</f>
        <v>35195</v>
      </c>
      <c r="E666" s="14">
        <v>456.81680931761798</v>
      </c>
      <c r="F666" s="15">
        <v>367.26641653316358</v>
      </c>
      <c r="G666" s="109">
        <f>+G665+2</f>
        <v>35195</v>
      </c>
      <c r="H666" s="45">
        <f t="shared" si="21"/>
        <v>1.2135615030720714</v>
      </c>
      <c r="I666" s="45">
        <f t="shared" si="20"/>
        <v>0.35594576848479831</v>
      </c>
    </row>
    <row r="667" spans="1:9" ht="27.75" customHeight="1" thickBot="1" x14ac:dyDescent="0.25">
      <c r="A667" s="8">
        <f>+A666+3</f>
        <v>35198</v>
      </c>
      <c r="B667" s="12">
        <v>342.4</v>
      </c>
      <c r="C667" s="8">
        <f>+C666+3</f>
        <v>35198</v>
      </c>
      <c r="E667" s="14">
        <v>457.14583482115239</v>
      </c>
      <c r="F667" s="15">
        <v>366.20120889668311</v>
      </c>
      <c r="G667" s="109">
        <f>+G666+3</f>
        <v>35198</v>
      </c>
      <c r="H667" s="45">
        <f t="shared" si="21"/>
        <v>0.24643849692790809</v>
      </c>
      <c r="I667" s="45">
        <f t="shared" si="20"/>
        <v>7.2025699760455475E-2</v>
      </c>
    </row>
    <row r="668" spans="1:9" ht="27.75" customHeight="1" thickBot="1" x14ac:dyDescent="0.25">
      <c r="A668" s="8">
        <f>+A667+2</f>
        <v>35200</v>
      </c>
      <c r="B668" s="12">
        <v>343.56</v>
      </c>
      <c r="C668" s="8">
        <f>+C667+2</f>
        <v>35200</v>
      </c>
      <c r="E668" s="14">
        <v>458.69457655127081</v>
      </c>
      <c r="F668" s="15">
        <v>367.25469814535859</v>
      </c>
      <c r="G668" s="109">
        <f>+G667+2</f>
        <v>35200</v>
      </c>
      <c r="H668" s="45">
        <f t="shared" si="21"/>
        <v>1.160000000000025</v>
      </c>
      <c r="I668" s="45">
        <f t="shared" si="20"/>
        <v>0.3387850467289793</v>
      </c>
    </row>
    <row r="669" spans="1:9" ht="27.75" customHeight="1" thickBot="1" x14ac:dyDescent="0.25">
      <c r="A669" s="8">
        <f>+A668+2</f>
        <v>35202</v>
      </c>
      <c r="B669" s="12">
        <v>343.65</v>
      </c>
      <c r="C669" s="8">
        <f>+C668+2</f>
        <v>35202</v>
      </c>
      <c r="E669" s="14">
        <v>458.81473754757303</v>
      </c>
      <c r="F669" s="15">
        <v>367.25737941075624</v>
      </c>
      <c r="G669" s="109">
        <f>+G668+2</f>
        <v>35202</v>
      </c>
      <c r="H669" s="45">
        <f t="shared" si="21"/>
        <v>8.9999999999974989E-2</v>
      </c>
      <c r="I669" s="45">
        <f t="shared" si="20"/>
        <v>2.6196297589933342E-2</v>
      </c>
    </row>
    <row r="670" spans="1:9" ht="27.75" customHeight="1" thickBot="1" x14ac:dyDescent="0.25">
      <c r="A670" s="8">
        <f>+A669+3</f>
        <v>35205</v>
      </c>
      <c r="B670" s="12">
        <v>342.93</v>
      </c>
      <c r="C670" s="8">
        <f>+C669+3</f>
        <v>35205</v>
      </c>
      <c r="E670" s="14">
        <v>457.85344957715472</v>
      </c>
      <c r="F670" s="15">
        <v>366.02198064243623</v>
      </c>
      <c r="G670" s="109">
        <f>+G669+3</f>
        <v>35205</v>
      </c>
      <c r="H670" s="45">
        <f t="shared" si="21"/>
        <v>-0.71999999999997044</v>
      </c>
      <c r="I670" s="45">
        <f t="shared" si="20"/>
        <v>-0.20951549541683995</v>
      </c>
    </row>
    <row r="671" spans="1:9" ht="27.75" customHeight="1" thickBot="1" x14ac:dyDescent="0.25">
      <c r="A671" s="8">
        <f>+A670+2</f>
        <v>35207</v>
      </c>
      <c r="B671" s="12">
        <v>342.48</v>
      </c>
      <c r="C671" s="8">
        <f>+C670+2</f>
        <v>35207</v>
      </c>
      <c r="E671" s="14">
        <v>458.4498605079466</v>
      </c>
      <c r="F671" s="15">
        <v>365.47653568562879</v>
      </c>
      <c r="G671" s="109">
        <f>+G670+2</f>
        <v>35207</v>
      </c>
      <c r="H671" s="45">
        <f t="shared" si="21"/>
        <v>-0.44999999999998863</v>
      </c>
      <c r="I671" s="45">
        <f t="shared" si="20"/>
        <v>-0.13122211530049532</v>
      </c>
    </row>
    <row r="672" spans="1:9" ht="27.75" customHeight="1" thickBot="1" x14ac:dyDescent="0.25">
      <c r="A672" s="8">
        <f>+A671+2</f>
        <v>35209</v>
      </c>
      <c r="B672" s="12">
        <v>342.21</v>
      </c>
      <c r="C672" s="8">
        <f>+C671+2</f>
        <v>35209</v>
      </c>
      <c r="E672" s="14">
        <v>458.08843367327842</v>
      </c>
      <c r="F672" s="15">
        <v>364.24634179787205</v>
      </c>
      <c r="G672" s="109">
        <f>+G671+2</f>
        <v>35209</v>
      </c>
      <c r="H672" s="45">
        <f t="shared" si="21"/>
        <v>-0.27000000000003865</v>
      </c>
      <c r="I672" s="45">
        <f t="shared" si="20"/>
        <v>-7.8836720392442952E-2</v>
      </c>
    </row>
    <row r="673" spans="1:9" ht="27.75" customHeight="1" thickBot="1" x14ac:dyDescent="0.25">
      <c r="A673" s="8">
        <f>+A672+3</f>
        <v>35212</v>
      </c>
      <c r="B673" s="12">
        <v>341.36</v>
      </c>
      <c r="C673" s="8">
        <f>+C672+3</f>
        <v>35212</v>
      </c>
      <c r="E673" s="14">
        <v>457.15831551345866</v>
      </c>
      <c r="F673" s="15">
        <v>363.37810182897118</v>
      </c>
      <c r="G673" s="109">
        <f>+G672+3</f>
        <v>35212</v>
      </c>
      <c r="H673" s="45">
        <f t="shared" si="21"/>
        <v>-0.84999999999996589</v>
      </c>
      <c r="I673" s="45">
        <f t="shared" si="20"/>
        <v>-0.2483854942871237</v>
      </c>
    </row>
    <row r="674" spans="1:9" ht="27.75" customHeight="1" thickBot="1" x14ac:dyDescent="0.25">
      <c r="A674" s="8">
        <f>+A673+2</f>
        <v>35214</v>
      </c>
      <c r="B674" s="12">
        <v>340.92</v>
      </c>
      <c r="C674" s="8">
        <f>+C673+2</f>
        <v>35214</v>
      </c>
      <c r="E674" s="14">
        <v>456.56905590827375</v>
      </c>
      <c r="F674" s="15">
        <v>361.97627389943807</v>
      </c>
      <c r="G674" s="109">
        <f>+G673+2</f>
        <v>35214</v>
      </c>
      <c r="H674" s="45">
        <f t="shared" si="21"/>
        <v>-0.43999999999999773</v>
      </c>
      <c r="I674" s="45">
        <f t="shared" si="20"/>
        <v>-0.12889617998593791</v>
      </c>
    </row>
    <row r="675" spans="1:9" ht="27.75" customHeight="1" thickBot="1" x14ac:dyDescent="0.25">
      <c r="A675" s="8">
        <f>+A674+2</f>
        <v>35216</v>
      </c>
      <c r="B675" s="12">
        <v>340.05</v>
      </c>
      <c r="C675" s="8">
        <f>+C674+2</f>
        <v>35216</v>
      </c>
      <c r="E675" s="14">
        <v>455.40392896165815</v>
      </c>
      <c r="F675" s="15">
        <v>362.4784690266967</v>
      </c>
      <c r="G675" s="109">
        <f>+G674+2</f>
        <v>35216</v>
      </c>
      <c r="H675" s="45">
        <f t="shared" si="21"/>
        <v>-0.87000000000000455</v>
      </c>
      <c r="I675" s="45">
        <f t="shared" si="20"/>
        <v>-0.25519183386131777</v>
      </c>
    </row>
    <row r="676" spans="1:9" ht="27.75" customHeight="1" thickBot="1" x14ac:dyDescent="0.25">
      <c r="A676" s="8">
        <f>+A675+3</f>
        <v>35219</v>
      </c>
      <c r="B676" s="12">
        <v>339.1</v>
      </c>
      <c r="C676" s="8">
        <f>+C675+3</f>
        <v>35219</v>
      </c>
      <c r="E676" s="14">
        <v>454.13166390500896</v>
      </c>
      <c r="F676" s="15">
        <v>362.7699454538714</v>
      </c>
      <c r="G676" s="109">
        <f>+G675+3</f>
        <v>35219</v>
      </c>
      <c r="H676" s="45">
        <f t="shared" si="21"/>
        <v>-0.94999999999998863</v>
      </c>
      <c r="I676" s="45">
        <f t="shared" si="20"/>
        <v>-0.27937068078223454</v>
      </c>
    </row>
    <row r="677" spans="1:9" ht="27.75" customHeight="1" thickBot="1" x14ac:dyDescent="0.25">
      <c r="A677" s="8">
        <f>+A676+2</f>
        <v>35221</v>
      </c>
      <c r="B677" s="12">
        <v>318.66000000000003</v>
      </c>
      <c r="C677" s="8">
        <f>+C676+2</f>
        <v>35221</v>
      </c>
      <c r="E677" s="14">
        <v>426.95578919123886</v>
      </c>
      <c r="F677" s="15">
        <v>339.40556288678982</v>
      </c>
      <c r="G677" s="109">
        <f>+G676+2</f>
        <v>35221</v>
      </c>
      <c r="H677" s="45">
        <f t="shared" si="21"/>
        <v>-20.439999999999998</v>
      </c>
      <c r="I677" s="45">
        <f t="shared" si="20"/>
        <v>-6.0277204364494246</v>
      </c>
    </row>
    <row r="678" spans="1:9" ht="27.75" customHeight="1" thickBot="1" x14ac:dyDescent="0.25">
      <c r="A678" s="8">
        <f>+A677+2</f>
        <v>35223</v>
      </c>
      <c r="B678" s="12">
        <v>315.49</v>
      </c>
      <c r="C678" s="8">
        <f>+C677+2</f>
        <v>35223</v>
      </c>
      <c r="E678" s="14">
        <v>422.70847276703682</v>
      </c>
      <c r="F678" s="15">
        <v>335.09718567311211</v>
      </c>
      <c r="G678" s="109">
        <f>+G677+2</f>
        <v>35223</v>
      </c>
      <c r="H678" s="45">
        <f t="shared" si="21"/>
        <v>-3.1700000000000159</v>
      </c>
      <c r="I678" s="45">
        <f t="shared" si="20"/>
        <v>-0.99479068599761988</v>
      </c>
    </row>
    <row r="679" spans="1:9" ht="27.75" customHeight="1" thickBot="1" x14ac:dyDescent="0.25">
      <c r="A679" s="8">
        <f>+A678+3</f>
        <v>35226</v>
      </c>
      <c r="B679" s="12">
        <v>322.31</v>
      </c>
      <c r="C679" s="8">
        <f>+C678+3</f>
        <v>35226</v>
      </c>
      <c r="E679" s="14">
        <v>431.84623239260719</v>
      </c>
      <c r="F679" s="15">
        <v>340.57205504498967</v>
      </c>
      <c r="G679" s="109">
        <f>+G678+3</f>
        <v>35226</v>
      </c>
      <c r="H679" s="45">
        <f t="shared" si="21"/>
        <v>6.8199999999999932</v>
      </c>
      <c r="I679" s="45">
        <f t="shared" si="20"/>
        <v>2.1617166946654387</v>
      </c>
    </row>
    <row r="680" spans="1:9" ht="27.75" customHeight="1" thickBot="1" x14ac:dyDescent="0.25">
      <c r="A680" s="8">
        <f>+A679+2</f>
        <v>35228</v>
      </c>
      <c r="B680" s="12">
        <v>331.96</v>
      </c>
      <c r="C680" s="8">
        <f>+C679+2</f>
        <v>35228</v>
      </c>
      <c r="E680" s="14">
        <v>445.23802509424672</v>
      </c>
      <c r="F680" s="15">
        <v>350.02709314270606</v>
      </c>
      <c r="G680" s="109">
        <f>+G679+2</f>
        <v>35228</v>
      </c>
      <c r="H680" s="45">
        <f t="shared" si="21"/>
        <v>9.6499999999999773</v>
      </c>
      <c r="I680" s="45">
        <f t="shared" si="20"/>
        <v>2.9940119760478972</v>
      </c>
    </row>
    <row r="681" spans="1:9" ht="27.75" customHeight="1" thickBot="1" x14ac:dyDescent="0.25">
      <c r="A681" s="8">
        <f>+A680+2</f>
        <v>35230</v>
      </c>
      <c r="B681" s="12">
        <v>335.07</v>
      </c>
      <c r="C681" s="8">
        <f>+C680+2</f>
        <v>35230</v>
      </c>
      <c r="E681" s="14">
        <v>449.40928144453926</v>
      </c>
      <c r="F681" s="15">
        <v>353.16506220296685</v>
      </c>
      <c r="G681" s="109">
        <f>+G680+2</f>
        <v>35230</v>
      </c>
      <c r="H681" s="45">
        <f t="shared" si="21"/>
        <v>3.1100000000000136</v>
      </c>
      <c r="I681" s="45">
        <f t="shared" si="20"/>
        <v>0.93685986263405652</v>
      </c>
    </row>
    <row r="682" spans="1:9" ht="27.75" customHeight="1" thickBot="1" x14ac:dyDescent="0.25">
      <c r="A682" s="8">
        <f>+A681+3</f>
        <v>35233</v>
      </c>
      <c r="B682" s="12">
        <v>334.05</v>
      </c>
      <c r="C682" s="8">
        <f>+C681+3</f>
        <v>35233</v>
      </c>
      <c r="E682" s="14">
        <v>448.04121666084205</v>
      </c>
      <c r="F682" s="15">
        <v>351.56273963803682</v>
      </c>
      <c r="G682" s="109">
        <f>+G681+3</f>
        <v>35233</v>
      </c>
      <c r="H682" s="45">
        <f t="shared" si="21"/>
        <v>-1.0199999999999818</v>
      </c>
      <c r="I682" s="45">
        <f t="shared" si="20"/>
        <v>-0.30441400304413457</v>
      </c>
    </row>
    <row r="683" spans="1:9" ht="27.75" customHeight="1" thickBot="1" x14ac:dyDescent="0.25">
      <c r="A683" s="8">
        <f>+A682+2</f>
        <v>35235</v>
      </c>
      <c r="B683" s="12">
        <v>333.23</v>
      </c>
      <c r="C683" s="8">
        <f>+C682+2</f>
        <v>35235</v>
      </c>
      <c r="E683" s="14">
        <v>448.24924478797107</v>
      </c>
      <c r="F683" s="15">
        <v>350.53617192651961</v>
      </c>
      <c r="G683" s="109">
        <f>+G682+2</f>
        <v>35235</v>
      </c>
      <c r="H683" s="45">
        <f t="shared" si="21"/>
        <v>-0.81999999999999318</v>
      </c>
      <c r="I683" s="45">
        <f t="shared" si="20"/>
        <v>-0.24547223469540283</v>
      </c>
    </row>
    <row r="684" spans="1:9" ht="27.75" customHeight="1" thickBot="1" x14ac:dyDescent="0.25">
      <c r="A684" s="8">
        <f>+A683+2</f>
        <v>35237</v>
      </c>
      <c r="B684" s="12">
        <v>330.52</v>
      </c>
      <c r="C684" s="8">
        <f>+C683+2</f>
        <v>35237</v>
      </c>
      <c r="E684" s="14">
        <v>444.60384835495057</v>
      </c>
      <c r="F684" s="15">
        <v>345.21251092264225</v>
      </c>
      <c r="G684" s="109">
        <f>+G683+2</f>
        <v>35237</v>
      </c>
      <c r="H684" s="45">
        <f t="shared" si="21"/>
        <v>-2.7100000000000364</v>
      </c>
      <c r="I684" s="45">
        <f t="shared" si="20"/>
        <v>-0.81325210815353843</v>
      </c>
    </row>
    <row r="685" spans="1:9" ht="27.75" customHeight="1" thickBot="1" x14ac:dyDescent="0.25">
      <c r="A685" s="8">
        <f>+A684+3</f>
        <v>35240</v>
      </c>
      <c r="B685" s="12">
        <v>325.26</v>
      </c>
      <c r="C685" s="8">
        <f>+C684+3</f>
        <v>35240</v>
      </c>
      <c r="E685" s="14">
        <v>437.60806491421602</v>
      </c>
      <c r="F685" s="15">
        <v>339.27790394808977</v>
      </c>
      <c r="G685" s="109">
        <f>+G684+3</f>
        <v>35240</v>
      </c>
      <c r="H685" s="45">
        <f t="shared" si="21"/>
        <v>-5.2599999999999909</v>
      </c>
      <c r="I685" s="45">
        <f t="shared" si="20"/>
        <v>-1.5914316834079605</v>
      </c>
    </row>
    <row r="686" spans="1:9" ht="27.75" customHeight="1" thickBot="1" x14ac:dyDescent="0.25">
      <c r="A686" s="8">
        <f>+A685+2</f>
        <v>35242</v>
      </c>
      <c r="B686" s="12">
        <v>323.29000000000002</v>
      </c>
      <c r="C686" s="8">
        <f>+C685+2</f>
        <v>35242</v>
      </c>
      <c r="E686" s="14">
        <v>435.95450714219447</v>
      </c>
      <c r="F686" s="15">
        <v>338.24613060931296</v>
      </c>
      <c r="G686" s="109">
        <f>+G685+2</f>
        <v>35242</v>
      </c>
      <c r="H686" s="45">
        <f t="shared" si="21"/>
        <v>-1.9699999999999704</v>
      </c>
      <c r="I686" s="45">
        <f t="shared" si="20"/>
        <v>-0.60566931070527286</v>
      </c>
    </row>
    <row r="687" spans="1:9" ht="27.75" customHeight="1" thickBot="1" x14ac:dyDescent="0.25">
      <c r="A687" s="8">
        <f>+A686+2</f>
        <v>35244</v>
      </c>
      <c r="B687" s="12">
        <v>321.49</v>
      </c>
      <c r="C687" s="8">
        <f>+C686+2</f>
        <v>35244</v>
      </c>
      <c r="E687" s="14">
        <v>433.52721859984564</v>
      </c>
      <c r="F687" s="15">
        <v>337.37860774205768</v>
      </c>
      <c r="G687" s="109">
        <f>+G686+2</f>
        <v>35244</v>
      </c>
      <c r="H687" s="45">
        <f t="shared" si="21"/>
        <v>-1.8000000000000114</v>
      </c>
      <c r="I687" s="45">
        <f t="shared" si="20"/>
        <v>-0.55677565034489507</v>
      </c>
    </row>
    <row r="688" spans="1:9" ht="27.75" customHeight="1" thickBot="1" x14ac:dyDescent="0.25">
      <c r="A688" s="8">
        <f>+A687+3</f>
        <v>35247</v>
      </c>
      <c r="B688" s="12">
        <v>320.70999999999998</v>
      </c>
      <c r="C688" s="8">
        <f>+C687+3</f>
        <v>35247</v>
      </c>
      <c r="E688" s="14">
        <v>433.44021814286469</v>
      </c>
      <c r="F688" s="15">
        <v>336.96059686493368</v>
      </c>
      <c r="G688" s="109">
        <f>+G687+3</f>
        <v>35247</v>
      </c>
      <c r="H688" s="45">
        <f t="shared" si="21"/>
        <v>-0.78000000000002956</v>
      </c>
      <c r="I688" s="45">
        <f t="shared" si="20"/>
        <v>-0.24262029923171158</v>
      </c>
    </row>
    <row r="689" spans="1:9" ht="27.75" customHeight="1" thickBot="1" x14ac:dyDescent="0.25">
      <c r="A689" s="8">
        <f>+A688+2</f>
        <v>35249</v>
      </c>
      <c r="B689" s="12">
        <v>320.57</v>
      </c>
      <c r="C689" s="8">
        <f>+C688+2</f>
        <v>35249</v>
      </c>
      <c r="E689" s="14">
        <v>433.29019961492861</v>
      </c>
      <c r="F689" s="15">
        <v>336.64419205983637</v>
      </c>
      <c r="G689" s="109">
        <f>+G688+2</f>
        <v>35249</v>
      </c>
      <c r="H689" s="45">
        <f t="shared" si="21"/>
        <v>-0.13999999999998636</v>
      </c>
      <c r="I689" s="45">
        <f t="shared" si="20"/>
        <v>-4.3653144585446779E-2</v>
      </c>
    </row>
    <row r="690" spans="1:9" ht="27.75" customHeight="1" thickBot="1" x14ac:dyDescent="0.25">
      <c r="A690" s="8">
        <f>+A689+2</f>
        <v>35251</v>
      </c>
      <c r="B690" s="12">
        <v>320.12</v>
      </c>
      <c r="C690" s="8">
        <f>+C689+2</f>
        <v>35251</v>
      </c>
      <c r="E690" s="14">
        <v>432.68196868306751</v>
      </c>
      <c r="F690" s="15">
        <v>336.37112643775345</v>
      </c>
      <c r="G690" s="109">
        <f>+G689+2</f>
        <v>35251</v>
      </c>
      <c r="H690" s="45">
        <f t="shared" si="21"/>
        <v>-0.44999999999998863</v>
      </c>
      <c r="I690" s="45">
        <f t="shared" si="20"/>
        <v>-0.14037495710764844</v>
      </c>
    </row>
    <row r="691" spans="1:9" ht="27.75" customHeight="1" thickBot="1" x14ac:dyDescent="0.25">
      <c r="A691" s="8">
        <f>+A690+3</f>
        <v>35254</v>
      </c>
      <c r="B691" s="12">
        <v>321.20999999999998</v>
      </c>
      <c r="C691" s="8">
        <f>+C690+3</f>
        <v>35254</v>
      </c>
      <c r="E691" s="14">
        <v>434.1552391624644</v>
      </c>
      <c r="F691" s="15">
        <v>337.01646139123653</v>
      </c>
      <c r="G691" s="109">
        <f>+G690+3</f>
        <v>35254</v>
      </c>
      <c r="H691" s="45">
        <f t="shared" si="21"/>
        <v>1.089999999999975</v>
      </c>
      <c r="I691" s="45">
        <f t="shared" si="20"/>
        <v>0.3404973135074269</v>
      </c>
    </row>
    <row r="692" spans="1:9" ht="27.75" customHeight="1" thickBot="1" x14ac:dyDescent="0.25">
      <c r="A692" s="8">
        <f>+A691+2</f>
        <v>35256</v>
      </c>
      <c r="B692" s="12">
        <v>321.48</v>
      </c>
      <c r="C692" s="8">
        <f>+C691+2</f>
        <v>35256</v>
      </c>
      <c r="E692" s="14">
        <v>434.52017772158109</v>
      </c>
      <c r="F692" s="15">
        <v>337.43304815409016</v>
      </c>
      <c r="G692" s="109">
        <f>+G691+2</f>
        <v>35256</v>
      </c>
      <c r="H692" s="45">
        <f t="shared" si="21"/>
        <v>0.27000000000003865</v>
      </c>
      <c r="I692" s="45">
        <f t="shared" si="20"/>
        <v>8.4057158868042298E-2</v>
      </c>
    </row>
    <row r="693" spans="1:9" ht="27.75" customHeight="1" thickBot="1" x14ac:dyDescent="0.25">
      <c r="A693" s="8">
        <f>+A692+2</f>
        <v>35258</v>
      </c>
      <c r="B693" s="12">
        <v>321.99</v>
      </c>
      <c r="C693" s="8">
        <f>+C692+2</f>
        <v>35258</v>
      </c>
      <c r="E693" s="14">
        <v>435.2095061110237</v>
      </c>
      <c r="F693" s="15">
        <v>338.3025978373775</v>
      </c>
      <c r="G693" s="109">
        <f>+G692+2</f>
        <v>35258</v>
      </c>
      <c r="H693" s="45">
        <f t="shared" si="21"/>
        <v>0.50999999999999091</v>
      </c>
      <c r="I693" s="45">
        <f t="shared" si="20"/>
        <v>0.15864128406121403</v>
      </c>
    </row>
    <row r="694" spans="1:9" ht="27.75" customHeight="1" thickBot="1" x14ac:dyDescent="0.25">
      <c r="A694" s="8">
        <f>+A693+3</f>
        <v>35261</v>
      </c>
      <c r="B694" s="12">
        <v>322.52</v>
      </c>
      <c r="C694" s="8">
        <f>+C693+3</f>
        <v>35261</v>
      </c>
      <c r="E694" s="14">
        <v>435.9258669863267</v>
      </c>
      <c r="F694" s="15">
        <v>338.39092533825726</v>
      </c>
      <c r="G694" s="109">
        <f>+G693+3</f>
        <v>35261</v>
      </c>
      <c r="H694" s="45">
        <f t="shared" si="21"/>
        <v>0.52999999999997272</v>
      </c>
      <c r="I694" s="45">
        <f t="shared" si="20"/>
        <v>0.16460138513617589</v>
      </c>
    </row>
    <row r="695" spans="1:9" ht="27.75" customHeight="1" thickBot="1" x14ac:dyDescent="0.25">
      <c r="A695" s="8">
        <f>+A694+2</f>
        <v>35263</v>
      </c>
      <c r="B695" s="12">
        <v>322.69</v>
      </c>
      <c r="C695" s="8">
        <f>+C694+2</f>
        <v>35263</v>
      </c>
      <c r="E695" s="14">
        <v>436.15564311614088</v>
      </c>
      <c r="F695" s="15">
        <v>341.80999600108316</v>
      </c>
      <c r="G695" s="109">
        <f>+G694+2</f>
        <v>35263</v>
      </c>
      <c r="H695" s="45">
        <f t="shared" si="21"/>
        <v>0.17000000000001592</v>
      </c>
      <c r="I695" s="45">
        <f t="shared" si="20"/>
        <v>5.2709909462983984E-2</v>
      </c>
    </row>
    <row r="696" spans="1:9" ht="27.75" customHeight="1" thickBot="1" x14ac:dyDescent="0.25">
      <c r="A696" s="8">
        <f>+A695+2</f>
        <v>35265</v>
      </c>
      <c r="B696" s="12">
        <v>322.41000000000003</v>
      </c>
      <c r="C696" s="8">
        <f>+C695+2</f>
        <v>35265</v>
      </c>
      <c r="E696" s="14">
        <v>435.77718831409402</v>
      </c>
      <c r="F696" s="15">
        <v>340.19056464704522</v>
      </c>
      <c r="G696" s="109">
        <f>+G695+2</f>
        <v>35265</v>
      </c>
      <c r="H696" s="45">
        <f t="shared" si="21"/>
        <v>-0.27999999999997272</v>
      </c>
      <c r="I696" s="45">
        <f t="shared" si="20"/>
        <v>-8.6770584771753909E-2</v>
      </c>
    </row>
    <row r="697" spans="1:9" ht="27.75" customHeight="1" thickBot="1" x14ac:dyDescent="0.25">
      <c r="A697" s="8">
        <f>+A696+3</f>
        <v>35268</v>
      </c>
      <c r="B697" s="12">
        <v>322.22000000000003</v>
      </c>
      <c r="C697" s="8">
        <f>+C696+3</f>
        <v>35268</v>
      </c>
      <c r="E697" s="14">
        <v>435.52037969841933</v>
      </c>
      <c r="F697" s="15">
        <v>338.41037857046825</v>
      </c>
      <c r="G697" s="109">
        <f>+G696+3</f>
        <v>35268</v>
      </c>
      <c r="H697" s="45">
        <f t="shared" si="21"/>
        <v>-0.18999999999999773</v>
      </c>
      <c r="I697" s="45">
        <f t="shared" si="20"/>
        <v>-5.8931174591358111E-2</v>
      </c>
    </row>
    <row r="698" spans="1:9" ht="27.75" customHeight="1" thickBot="1" x14ac:dyDescent="0.25">
      <c r="A698" s="8">
        <f>+A697+2</f>
        <v>35270</v>
      </c>
      <c r="B698" s="12">
        <v>322.89</v>
      </c>
      <c r="C698" s="8">
        <f>+C697+2</f>
        <v>35270</v>
      </c>
      <c r="E698" s="14">
        <v>436.42596797474584</v>
      </c>
      <c r="F698" s="15">
        <v>338.91301766353786</v>
      </c>
      <c r="G698" s="109">
        <f>+G697+2</f>
        <v>35270</v>
      </c>
      <c r="H698" s="45">
        <f t="shared" si="21"/>
        <v>0.66999999999995907</v>
      </c>
      <c r="I698" s="45">
        <f t="shared" si="20"/>
        <v>0.20793246849977004</v>
      </c>
    </row>
    <row r="699" spans="1:9" ht="27.75" customHeight="1" thickBot="1" x14ac:dyDescent="0.25">
      <c r="A699" s="8">
        <f>+A698+2</f>
        <v>35272</v>
      </c>
      <c r="B699" s="12">
        <v>322.08999999999997</v>
      </c>
      <c r="C699" s="8">
        <f>+C698+2</f>
        <v>35272</v>
      </c>
      <c r="E699" s="14">
        <v>435.34466854032604</v>
      </c>
      <c r="F699" s="15">
        <v>338.65885735619145</v>
      </c>
      <c r="G699" s="109">
        <f>+G698+2</f>
        <v>35272</v>
      </c>
      <c r="H699" s="45">
        <f t="shared" si="21"/>
        <v>-0.80000000000001137</v>
      </c>
      <c r="I699" s="45">
        <f t="shared" si="20"/>
        <v>-0.2477623958623715</v>
      </c>
    </row>
    <row r="700" spans="1:9" ht="27.75" customHeight="1" thickBot="1" x14ac:dyDescent="0.25">
      <c r="A700" s="8">
        <f>+A699+3</f>
        <v>35275</v>
      </c>
      <c r="B700" s="12">
        <v>323.26</v>
      </c>
      <c r="C700" s="8">
        <f>+C699+3</f>
        <v>35275</v>
      </c>
      <c r="E700" s="14">
        <v>436.92606896316494</v>
      </c>
      <c r="F700" s="15">
        <v>339.67053083927323</v>
      </c>
      <c r="G700" s="109">
        <f>+G699+3</f>
        <v>35275</v>
      </c>
      <c r="H700" s="45">
        <f t="shared" si="21"/>
        <v>1.1700000000000159</v>
      </c>
      <c r="I700" s="45">
        <f t="shared" si="20"/>
        <v>0.36325250706324819</v>
      </c>
    </row>
    <row r="701" spans="1:9" ht="27.75" customHeight="1" thickBot="1" x14ac:dyDescent="0.25">
      <c r="A701" s="8">
        <f>+A700+2</f>
        <v>35277</v>
      </c>
      <c r="B701" s="12">
        <v>325.83999999999997</v>
      </c>
      <c r="C701" s="8">
        <f>+C700+2</f>
        <v>35277</v>
      </c>
      <c r="E701" s="14">
        <v>440.4132596391687</v>
      </c>
      <c r="F701" s="15">
        <v>342.38150643033094</v>
      </c>
      <c r="G701" s="109">
        <f>+G700+2</f>
        <v>35277</v>
      </c>
      <c r="H701" s="45">
        <f t="shared" si="21"/>
        <v>2.5799999999999841</v>
      </c>
      <c r="I701" s="45">
        <f t="shared" si="20"/>
        <v>0.79811916104683045</v>
      </c>
    </row>
    <row r="702" spans="1:9" ht="27.75" customHeight="1" thickBot="1" x14ac:dyDescent="0.25">
      <c r="A702" s="8">
        <v>35279</v>
      </c>
      <c r="B702" s="12">
        <v>324.79000000000002</v>
      </c>
      <c r="C702" s="8">
        <v>35279</v>
      </c>
      <c r="E702" s="14">
        <v>438.99405413149287</v>
      </c>
      <c r="F702" s="15">
        <v>340.85678805428529</v>
      </c>
      <c r="G702" s="109">
        <v>35279</v>
      </c>
      <c r="H702" s="45">
        <f t="shared" si="21"/>
        <v>-1.0499999999999545</v>
      </c>
      <c r="I702" s="45">
        <f t="shared" si="20"/>
        <v>-0.32224404615760943</v>
      </c>
    </row>
    <row r="703" spans="1:9" ht="27.75" customHeight="1" thickBot="1" x14ac:dyDescent="0.25">
      <c r="A703" s="8">
        <v>35282</v>
      </c>
      <c r="B703" s="12">
        <v>324.8</v>
      </c>
      <c r="C703" s="8">
        <v>35282</v>
      </c>
      <c r="E703" s="14">
        <v>439.0075703744231</v>
      </c>
      <c r="F703" s="15">
        <v>341.28871006804422</v>
      </c>
      <c r="G703" s="109">
        <v>35282</v>
      </c>
      <c r="H703" s="45">
        <f t="shared" si="21"/>
        <v>9.9999999999909051E-3</v>
      </c>
      <c r="I703" s="45">
        <f t="shared" si="20"/>
        <v>3.0789125280922761E-3</v>
      </c>
    </row>
    <row r="704" spans="1:9" ht="27.75" customHeight="1" thickBot="1" x14ac:dyDescent="0.25">
      <c r="A704" s="8">
        <v>35284</v>
      </c>
      <c r="B704" s="12">
        <v>324.45</v>
      </c>
      <c r="C704" s="8">
        <v>35284</v>
      </c>
      <c r="E704" s="14">
        <v>438.53450187186445</v>
      </c>
      <c r="F704" s="15">
        <v>339.52730345871254</v>
      </c>
      <c r="G704" s="109">
        <v>35284</v>
      </c>
      <c r="H704" s="45">
        <f t="shared" si="21"/>
        <v>-0.35000000000002274</v>
      </c>
      <c r="I704" s="45">
        <f t="shared" si="20"/>
        <v>-0.10775862068966217</v>
      </c>
    </row>
    <row r="705" spans="1:9" ht="27.75" customHeight="1" thickBot="1" x14ac:dyDescent="0.25">
      <c r="A705" s="8">
        <v>35286</v>
      </c>
      <c r="B705" s="12">
        <v>322.97000000000003</v>
      </c>
      <c r="C705" s="8">
        <v>35286</v>
      </c>
      <c r="E705" s="14">
        <v>436.53409791818797</v>
      </c>
      <c r="F705" s="15">
        <v>337.94523880990374</v>
      </c>
      <c r="G705" s="109">
        <v>35286</v>
      </c>
      <c r="H705" s="45">
        <f t="shared" si="21"/>
        <v>-1.4799999999999613</v>
      </c>
      <c r="I705" s="45">
        <f t="shared" si="20"/>
        <v>-0.45615657266141518</v>
      </c>
    </row>
    <row r="706" spans="1:9" ht="27.75" customHeight="1" thickBot="1" x14ac:dyDescent="0.25">
      <c r="A706" s="8">
        <v>35289</v>
      </c>
      <c r="B706" s="12">
        <v>323.22000000000003</v>
      </c>
      <c r="C706" s="8">
        <v>35289</v>
      </c>
      <c r="E706" s="14">
        <v>437.02958744084498</v>
      </c>
      <c r="F706" s="15">
        <v>338.71247421831453</v>
      </c>
      <c r="G706" s="109">
        <v>35289</v>
      </c>
      <c r="H706" s="45">
        <f t="shared" si="21"/>
        <v>0.25</v>
      </c>
      <c r="I706" s="45">
        <f t="shared" si="20"/>
        <v>7.7406570269684477E-2</v>
      </c>
    </row>
    <row r="707" spans="1:9" ht="27.75" customHeight="1" thickBot="1" x14ac:dyDescent="0.25">
      <c r="A707" s="8">
        <v>35291</v>
      </c>
      <c r="B707" s="12">
        <v>322.83</v>
      </c>
      <c r="C707" s="8">
        <v>35291</v>
      </c>
      <c r="E707" s="14">
        <v>436.50226382503547</v>
      </c>
      <c r="F707" s="15">
        <v>337.33914691163409</v>
      </c>
      <c r="G707" s="109">
        <v>35291</v>
      </c>
      <c r="H707" s="45">
        <f t="shared" si="21"/>
        <v>-0.3900000000000432</v>
      </c>
      <c r="I707" s="45">
        <f t="shared" si="20"/>
        <v>-0.12066085019492705</v>
      </c>
    </row>
    <row r="708" spans="1:9" ht="27.75" customHeight="1" thickBot="1" x14ac:dyDescent="0.25">
      <c r="A708" s="8">
        <v>35293</v>
      </c>
      <c r="B708" s="12">
        <v>321.89</v>
      </c>
      <c r="C708" s="8">
        <v>35293</v>
      </c>
      <c r="E708" s="14">
        <v>435.23127869975116</v>
      </c>
      <c r="F708" s="15">
        <v>334.89161532844247</v>
      </c>
      <c r="G708" s="109">
        <v>35293</v>
      </c>
      <c r="H708" s="45">
        <f t="shared" si="21"/>
        <v>-0.93999999999999773</v>
      </c>
      <c r="I708" s="45">
        <f t="shared" si="20"/>
        <v>-0.29117492178545917</v>
      </c>
    </row>
    <row r="709" spans="1:9" ht="27.75" customHeight="1" thickBot="1" x14ac:dyDescent="0.25">
      <c r="A709" s="8">
        <v>35296</v>
      </c>
      <c r="B709" s="12">
        <v>321.33999999999997</v>
      </c>
      <c r="C709" s="8">
        <v>35296</v>
      </c>
      <c r="E709" s="14">
        <v>434.4876171902763</v>
      </c>
      <c r="F709" s="15">
        <v>333.71502136273688</v>
      </c>
      <c r="G709" s="109">
        <v>35296</v>
      </c>
      <c r="H709" s="45">
        <f t="shared" si="21"/>
        <v>-0.55000000000001137</v>
      </c>
      <c r="I709" s="45">
        <f t="shared" si="20"/>
        <v>-0.17086582372860648</v>
      </c>
    </row>
    <row r="710" spans="1:9" ht="27.75" customHeight="1" thickBot="1" x14ac:dyDescent="0.25">
      <c r="A710" s="8">
        <v>35298</v>
      </c>
      <c r="B710" s="12">
        <v>324.19</v>
      </c>
      <c r="C710" s="8">
        <v>35298</v>
      </c>
      <c r="E710" s="14">
        <v>438.34113592119149</v>
      </c>
      <c r="F710" s="15">
        <v>336.83935360420008</v>
      </c>
      <c r="G710" s="109">
        <v>35298</v>
      </c>
      <c r="H710" s="45">
        <f t="shared" si="21"/>
        <v>2.8500000000000227</v>
      </c>
      <c r="I710" s="45">
        <f t="shared" si="20"/>
        <v>0.88691105993652308</v>
      </c>
    </row>
    <row r="711" spans="1:9" ht="27.75" customHeight="1" thickBot="1" x14ac:dyDescent="0.25">
      <c r="A711" s="8">
        <v>35300</v>
      </c>
      <c r="B711" s="12">
        <v>321.63</v>
      </c>
      <c r="C711" s="8">
        <v>35300</v>
      </c>
      <c r="E711" s="14">
        <v>434.87972962254486</v>
      </c>
      <c r="F711" s="15">
        <v>334.21214126944017</v>
      </c>
      <c r="G711" s="109">
        <v>35300</v>
      </c>
      <c r="H711" s="45">
        <f t="shared" si="21"/>
        <v>-2.5600000000000023</v>
      </c>
      <c r="I711" s="45">
        <f t="shared" ref="I711:I774" si="22">H711/B710*100</f>
        <v>-0.78966038434251584</v>
      </c>
    </row>
    <row r="712" spans="1:9" ht="27.75" customHeight="1" thickBot="1" x14ac:dyDescent="0.25">
      <c r="A712" s="8">
        <v>35303</v>
      </c>
      <c r="B712" s="12">
        <v>322.12</v>
      </c>
      <c r="C712" s="8">
        <v>35303</v>
      </c>
      <c r="E712" s="14">
        <v>435.5422644218952</v>
      </c>
      <c r="F712" s="15">
        <v>336.16754537792428</v>
      </c>
      <c r="G712" s="109">
        <v>35303</v>
      </c>
      <c r="H712" s="45">
        <f t="shared" ref="H712:H775" si="23">B712-B711</f>
        <v>0.49000000000000909</v>
      </c>
      <c r="I712" s="45">
        <f t="shared" si="22"/>
        <v>0.15234897242172968</v>
      </c>
    </row>
    <row r="713" spans="1:9" ht="27.75" customHeight="1" thickBot="1" x14ac:dyDescent="0.25">
      <c r="A713" s="8">
        <v>35305</v>
      </c>
      <c r="B713" s="12">
        <v>322.32</v>
      </c>
      <c r="C713" s="8">
        <v>35305</v>
      </c>
      <c r="E713" s="14">
        <v>435.81268678897692</v>
      </c>
      <c r="F713" s="15">
        <v>335.68403333444599</v>
      </c>
      <c r="G713" s="109">
        <v>35305</v>
      </c>
      <c r="H713" s="45">
        <f t="shared" si="23"/>
        <v>0.19999999999998863</v>
      </c>
      <c r="I713" s="45">
        <f t="shared" si="22"/>
        <v>6.2088662610203849E-2</v>
      </c>
    </row>
    <row r="714" spans="1:9" ht="27.75" customHeight="1" thickBot="1" x14ac:dyDescent="0.25">
      <c r="A714" s="8">
        <v>35307</v>
      </c>
      <c r="B714" s="12">
        <v>321.39999999999998</v>
      </c>
      <c r="C714" s="8">
        <v>35307</v>
      </c>
      <c r="E714" s="14">
        <v>434.633710792003</v>
      </c>
      <c r="F714" s="15">
        <v>334.89079176797748</v>
      </c>
      <c r="G714" s="109">
        <v>35307</v>
      </c>
      <c r="H714" s="45">
        <f t="shared" si="23"/>
        <v>-0.92000000000001592</v>
      </c>
      <c r="I714" s="45">
        <f t="shared" si="22"/>
        <v>-0.28543062794738644</v>
      </c>
    </row>
    <row r="715" spans="1:9" ht="27.75" customHeight="1" thickBot="1" x14ac:dyDescent="0.25">
      <c r="A715" s="8">
        <v>35310</v>
      </c>
      <c r="B715" s="12">
        <v>321.79000000000002</v>
      </c>
      <c r="C715" s="8">
        <v>35310</v>
      </c>
      <c r="E715" s="14">
        <v>435.16111324131509</v>
      </c>
      <c r="F715" s="15">
        <v>334.91959364276443</v>
      </c>
      <c r="G715" s="109">
        <v>35310</v>
      </c>
      <c r="H715" s="45">
        <f t="shared" si="23"/>
        <v>0.3900000000000432</v>
      </c>
      <c r="I715" s="45">
        <f t="shared" si="22"/>
        <v>0.12134411947730032</v>
      </c>
    </row>
    <row r="716" spans="1:9" ht="27.75" customHeight="1" thickBot="1" x14ac:dyDescent="0.25">
      <c r="A716" s="8">
        <v>35312</v>
      </c>
      <c r="B716" s="12">
        <v>321.70999999999998</v>
      </c>
      <c r="C716" s="8">
        <v>35312</v>
      </c>
      <c r="E716" s="14">
        <v>435.0529281235074</v>
      </c>
      <c r="F716" s="15">
        <v>334.39429053889728</v>
      </c>
      <c r="G716" s="109">
        <v>35312</v>
      </c>
      <c r="H716" s="45">
        <f t="shared" si="23"/>
        <v>-8.0000000000040927E-2</v>
      </c>
      <c r="I716" s="45">
        <f t="shared" si="22"/>
        <v>-2.4860934149613389E-2</v>
      </c>
    </row>
    <row r="717" spans="1:9" ht="27.75" customHeight="1" thickBot="1" x14ac:dyDescent="0.25">
      <c r="A717" s="8">
        <v>35314</v>
      </c>
      <c r="B717" s="12">
        <v>322.08999999999997</v>
      </c>
      <c r="C717" s="8">
        <v>35314</v>
      </c>
      <c r="E717" s="14">
        <v>435.5668074330934</v>
      </c>
      <c r="F717" s="15">
        <v>334.62565794390673</v>
      </c>
      <c r="G717" s="109">
        <v>35314</v>
      </c>
      <c r="H717" s="45">
        <f t="shared" si="23"/>
        <v>0.37999999999999545</v>
      </c>
      <c r="I717" s="45">
        <f t="shared" si="22"/>
        <v>0.11811880264834648</v>
      </c>
    </row>
    <row r="718" spans="1:9" ht="27.75" customHeight="1" thickBot="1" x14ac:dyDescent="0.25">
      <c r="A718" s="8">
        <v>35317</v>
      </c>
      <c r="B718" s="12">
        <v>322.67</v>
      </c>
      <c r="C718" s="8">
        <v>35317</v>
      </c>
      <c r="E718" s="14">
        <v>436.35114953719852</v>
      </c>
      <c r="F718" s="15">
        <v>333.95521279088382</v>
      </c>
      <c r="G718" s="109">
        <v>35317</v>
      </c>
      <c r="H718" s="45">
        <f t="shared" si="23"/>
        <v>0.58000000000004093</v>
      </c>
      <c r="I718" s="45">
        <f t="shared" si="22"/>
        <v>0.18007389239033839</v>
      </c>
    </row>
    <row r="719" spans="1:9" ht="27.75" customHeight="1" thickBot="1" x14ac:dyDescent="0.25">
      <c r="A719" s="8">
        <v>35319</v>
      </c>
      <c r="B719" s="12">
        <v>322.32</v>
      </c>
      <c r="C719" s="8">
        <v>35319</v>
      </c>
      <c r="E719" s="14">
        <v>436.31134983985709</v>
      </c>
      <c r="F719" s="15">
        <v>331.60000094191389</v>
      </c>
      <c r="G719" s="109">
        <v>35319</v>
      </c>
      <c r="H719" s="45">
        <f t="shared" si="23"/>
        <v>-0.35000000000002274</v>
      </c>
      <c r="I719" s="45">
        <f t="shared" si="22"/>
        <v>-0.10846995382279813</v>
      </c>
    </row>
    <row r="720" spans="1:9" ht="27.75" customHeight="1" thickBot="1" x14ac:dyDescent="0.25">
      <c r="A720" s="8">
        <v>35321</v>
      </c>
      <c r="B720" s="12">
        <v>322.02999999999997</v>
      </c>
      <c r="C720" s="8">
        <v>35321</v>
      </c>
      <c r="E720" s="14">
        <v>435.91878874698796</v>
      </c>
      <c r="F720" s="15">
        <v>330.77392282196479</v>
      </c>
      <c r="G720" s="109">
        <v>35321</v>
      </c>
      <c r="H720" s="45">
        <f t="shared" si="23"/>
        <v>-0.29000000000002046</v>
      </c>
      <c r="I720" s="45">
        <f t="shared" si="22"/>
        <v>-8.9972697939941823E-2</v>
      </c>
    </row>
    <row r="721" spans="1:9" ht="27.75" customHeight="1" thickBot="1" x14ac:dyDescent="0.25">
      <c r="A721" s="8">
        <v>35324</v>
      </c>
      <c r="B721" s="12">
        <v>321</v>
      </c>
      <c r="C721" s="8">
        <v>35324</v>
      </c>
      <c r="E721" s="14">
        <v>434.52452003783236</v>
      </c>
      <c r="F721" s="15">
        <v>329.52508345770264</v>
      </c>
      <c r="G721" s="109">
        <v>35324</v>
      </c>
      <c r="H721" s="45">
        <f t="shared" si="23"/>
        <v>-1.0299999999999727</v>
      </c>
      <c r="I721" s="45">
        <f t="shared" si="22"/>
        <v>-0.31984597708287199</v>
      </c>
    </row>
    <row r="722" spans="1:9" ht="27.75" customHeight="1" thickBot="1" x14ac:dyDescent="0.25">
      <c r="A722" s="8">
        <v>35326</v>
      </c>
      <c r="B722" s="12">
        <v>320.56</v>
      </c>
      <c r="C722" s="8">
        <v>35326</v>
      </c>
      <c r="E722" s="14">
        <v>433.98486470335604</v>
      </c>
      <c r="F722" s="15">
        <v>329.27467894863412</v>
      </c>
      <c r="G722" s="109">
        <v>35326</v>
      </c>
      <c r="H722" s="45">
        <f t="shared" si="23"/>
        <v>-0.43999999999999773</v>
      </c>
      <c r="I722" s="45">
        <f t="shared" si="22"/>
        <v>-0.13707165109034197</v>
      </c>
    </row>
    <row r="723" spans="1:9" ht="27.75" customHeight="1" thickBot="1" x14ac:dyDescent="0.25">
      <c r="A723" s="8">
        <v>35328</v>
      </c>
      <c r="B723" s="12">
        <v>320.52</v>
      </c>
      <c r="C723" s="8">
        <v>35328</v>
      </c>
      <c r="E723" s="14">
        <v>433.93071136361266</v>
      </c>
      <c r="F723" s="15">
        <v>328.47261437068352</v>
      </c>
      <c r="G723" s="109">
        <v>35328</v>
      </c>
      <c r="H723" s="45">
        <f t="shared" si="23"/>
        <v>-4.0000000000020464E-2</v>
      </c>
      <c r="I723" s="45">
        <f t="shared" si="22"/>
        <v>-1.2478163214381228E-2</v>
      </c>
    </row>
    <row r="724" spans="1:9" ht="27.75" customHeight="1" thickBot="1" x14ac:dyDescent="0.25">
      <c r="A724" s="8">
        <v>35331</v>
      </c>
      <c r="B724" s="12">
        <v>320.01</v>
      </c>
      <c r="C724" s="8">
        <v>35331</v>
      </c>
      <c r="E724" s="14">
        <v>433.24025628188468</v>
      </c>
      <c r="F724" s="15">
        <v>328.10795532838176</v>
      </c>
      <c r="G724" s="109">
        <v>35331</v>
      </c>
      <c r="H724" s="45">
        <f t="shared" si="23"/>
        <v>-0.50999999999999091</v>
      </c>
      <c r="I724" s="45">
        <f t="shared" si="22"/>
        <v>-0.15911643579183543</v>
      </c>
    </row>
    <row r="725" spans="1:9" ht="27.75" customHeight="1" thickBot="1" x14ac:dyDescent="0.25">
      <c r="A725" s="8">
        <v>35333</v>
      </c>
      <c r="B725" s="12">
        <v>318.68</v>
      </c>
      <c r="C725" s="8">
        <v>35333</v>
      </c>
      <c r="E725" s="14">
        <v>431.86668942995851</v>
      </c>
      <c r="F725" s="15">
        <v>328.38078542318567</v>
      </c>
      <c r="G725" s="109">
        <v>35333</v>
      </c>
      <c r="H725" s="45">
        <f t="shared" si="23"/>
        <v>-1.3299999999999841</v>
      </c>
      <c r="I725" s="45">
        <f t="shared" si="22"/>
        <v>-0.41561201212461618</v>
      </c>
    </row>
    <row r="726" spans="1:9" ht="27.75" customHeight="1" thickBot="1" x14ac:dyDescent="0.25">
      <c r="A726" s="8">
        <v>35335</v>
      </c>
      <c r="B726" s="12">
        <v>318.41000000000003</v>
      </c>
      <c r="C726" s="8">
        <v>35335</v>
      </c>
      <c r="E726" s="14">
        <v>431.50079258627181</v>
      </c>
      <c r="F726" s="15">
        <v>326.58605967530991</v>
      </c>
      <c r="G726" s="109">
        <v>35335</v>
      </c>
      <c r="H726" s="45">
        <f t="shared" si="23"/>
        <v>-0.26999999999998181</v>
      </c>
      <c r="I726" s="45">
        <f t="shared" si="22"/>
        <v>-8.4724488515119184E-2</v>
      </c>
    </row>
    <row r="727" spans="1:9" ht="27.75" customHeight="1" thickBot="1" x14ac:dyDescent="0.25">
      <c r="A727" s="8">
        <v>35338</v>
      </c>
      <c r="B727" s="12">
        <v>317.7</v>
      </c>
      <c r="C727" s="8">
        <v>35338</v>
      </c>
      <c r="E727" s="14">
        <v>430.53861940472513</v>
      </c>
      <c r="F727" s="15">
        <v>325.82645373783328</v>
      </c>
      <c r="G727" s="109">
        <v>35338</v>
      </c>
      <c r="H727" s="45">
        <f t="shared" si="23"/>
        <v>-0.71000000000003638</v>
      </c>
      <c r="I727" s="45">
        <f t="shared" si="22"/>
        <v>-0.22298294651551029</v>
      </c>
    </row>
    <row r="728" spans="1:9" ht="27.75" customHeight="1" thickBot="1" x14ac:dyDescent="0.25">
      <c r="A728" s="8">
        <v>35340</v>
      </c>
      <c r="B728" s="12">
        <v>317.44</v>
      </c>
      <c r="C728" s="8">
        <v>35340</v>
      </c>
      <c r="E728" s="14">
        <v>430.90444358918154</v>
      </c>
      <c r="F728" s="15">
        <v>325.86798735853785</v>
      </c>
      <c r="G728" s="109">
        <v>35340</v>
      </c>
      <c r="H728" s="45">
        <f t="shared" si="23"/>
        <v>-0.25999999999999091</v>
      </c>
      <c r="I728" s="45">
        <f t="shared" si="22"/>
        <v>-8.1838212149824022E-2</v>
      </c>
    </row>
    <row r="729" spans="1:9" ht="27.75" customHeight="1" thickBot="1" x14ac:dyDescent="0.25">
      <c r="A729" s="8">
        <v>35342</v>
      </c>
      <c r="B729" s="12">
        <v>316.87</v>
      </c>
      <c r="C729" s="8">
        <v>35342</v>
      </c>
      <c r="E729" s="14">
        <v>430.30508000095784</v>
      </c>
      <c r="F729" s="15">
        <v>325.05506283589858</v>
      </c>
      <c r="G729" s="109">
        <v>35342</v>
      </c>
      <c r="H729" s="45">
        <f t="shared" si="23"/>
        <v>-0.56999999999999318</v>
      </c>
      <c r="I729" s="45">
        <f t="shared" si="22"/>
        <v>-0.17956149193548171</v>
      </c>
    </row>
    <row r="730" spans="1:9" ht="27.75" customHeight="1" thickBot="1" x14ac:dyDescent="0.25">
      <c r="A730" s="8">
        <v>35345</v>
      </c>
      <c r="B730" s="12">
        <v>316.06</v>
      </c>
      <c r="C730" s="8">
        <v>35345</v>
      </c>
      <c r="E730" s="14">
        <v>429.20511119734505</v>
      </c>
      <c r="F730" s="15">
        <v>324.0684124890613</v>
      </c>
      <c r="G730" s="109">
        <v>35345</v>
      </c>
      <c r="H730" s="45">
        <f t="shared" si="23"/>
        <v>-0.81000000000000227</v>
      </c>
      <c r="I730" s="45">
        <f t="shared" si="22"/>
        <v>-0.25562533531101156</v>
      </c>
    </row>
    <row r="731" spans="1:9" ht="27.75" customHeight="1" thickBot="1" x14ac:dyDescent="0.25">
      <c r="A731" s="8">
        <v>35347</v>
      </c>
      <c r="B731" s="12">
        <v>313.87</v>
      </c>
      <c r="C731" s="8">
        <v>35347</v>
      </c>
      <c r="E731" s="14">
        <v>426.23112146905868</v>
      </c>
      <c r="F731" s="15">
        <v>322.36484144785152</v>
      </c>
      <c r="G731" s="109">
        <v>35347</v>
      </c>
      <c r="H731" s="45">
        <f t="shared" si="23"/>
        <v>-2.1899999999999977</v>
      </c>
      <c r="I731" s="45">
        <f t="shared" si="22"/>
        <v>-0.69290641017528243</v>
      </c>
    </row>
    <row r="732" spans="1:9" ht="27.75" customHeight="1" thickBot="1" x14ac:dyDescent="0.25">
      <c r="A732" s="8">
        <v>35349</v>
      </c>
      <c r="B732" s="12">
        <v>311.54000000000002</v>
      </c>
      <c r="C732" s="8">
        <v>35349</v>
      </c>
      <c r="E732" s="14">
        <v>423.06701367595042</v>
      </c>
      <c r="F732" s="15">
        <v>320.35710284132614</v>
      </c>
      <c r="G732" s="109">
        <v>35349</v>
      </c>
      <c r="H732" s="45">
        <f t="shared" si="23"/>
        <v>-2.3299999999999841</v>
      </c>
      <c r="I732" s="45">
        <f t="shared" si="22"/>
        <v>-0.74234555707776595</v>
      </c>
    </row>
    <row r="733" spans="1:9" ht="27.75" customHeight="1" thickBot="1" x14ac:dyDescent="0.25">
      <c r="A733" s="8">
        <v>35352</v>
      </c>
      <c r="B733" s="12">
        <v>309.20999999999998</v>
      </c>
      <c r="C733" s="8">
        <v>35352</v>
      </c>
      <c r="E733" s="14">
        <v>419.90290588284205</v>
      </c>
      <c r="F733" s="15">
        <v>318.08373556660888</v>
      </c>
      <c r="G733" s="109">
        <v>35352</v>
      </c>
      <c r="H733" s="45">
        <f t="shared" si="23"/>
        <v>-2.3300000000000409</v>
      </c>
      <c r="I733" s="45">
        <f t="shared" si="22"/>
        <v>-0.74789754124672303</v>
      </c>
    </row>
    <row r="734" spans="1:9" ht="27.75" customHeight="1" thickBot="1" x14ac:dyDescent="0.25">
      <c r="A734" s="8">
        <v>35354</v>
      </c>
      <c r="B734" s="12">
        <v>307.77999999999997</v>
      </c>
      <c r="C734" s="8">
        <v>35354</v>
      </c>
      <c r="E734" s="14">
        <v>417.96098564930344</v>
      </c>
      <c r="F734" s="15">
        <v>315.88205261572313</v>
      </c>
      <c r="G734" s="109">
        <v>35354</v>
      </c>
      <c r="H734" s="45">
        <f t="shared" si="23"/>
        <v>-1.4300000000000068</v>
      </c>
      <c r="I734" s="45">
        <f t="shared" si="22"/>
        <v>-0.46246887228744443</v>
      </c>
    </row>
    <row r="735" spans="1:9" ht="27.75" customHeight="1" thickBot="1" x14ac:dyDescent="0.25">
      <c r="A735" s="8">
        <v>35356</v>
      </c>
      <c r="B735" s="12">
        <v>305.77999999999997</v>
      </c>
      <c r="C735" s="8">
        <v>35356</v>
      </c>
      <c r="E735" s="14">
        <v>415.24501329470399</v>
      </c>
      <c r="F735" s="15">
        <v>313.64845324777713</v>
      </c>
      <c r="G735" s="109">
        <v>35356</v>
      </c>
      <c r="H735" s="45">
        <f t="shared" si="23"/>
        <v>-2</v>
      </c>
      <c r="I735" s="45">
        <f t="shared" si="22"/>
        <v>-0.6498148027812074</v>
      </c>
    </row>
    <row r="736" spans="1:9" ht="27.75" customHeight="1" thickBot="1" x14ac:dyDescent="0.25">
      <c r="A736" s="8">
        <v>35359</v>
      </c>
      <c r="B736" s="12">
        <v>305.45999999999998</v>
      </c>
      <c r="C736" s="8">
        <v>35359</v>
      </c>
      <c r="E736" s="14">
        <v>414.81045771796806</v>
      </c>
      <c r="F736" s="15">
        <v>313.19982686486304</v>
      </c>
      <c r="G736" s="109">
        <v>35359</v>
      </c>
      <c r="H736" s="45">
        <f t="shared" si="23"/>
        <v>-0.31999999999999318</v>
      </c>
      <c r="I736" s="45">
        <f t="shared" si="22"/>
        <v>-0.10465040224998143</v>
      </c>
    </row>
    <row r="737" spans="1:9" ht="27.75" customHeight="1" thickBot="1" x14ac:dyDescent="0.25">
      <c r="A737" s="8">
        <v>35361</v>
      </c>
      <c r="B737" s="12">
        <v>305.41000000000003</v>
      </c>
      <c r="C737" s="8">
        <v>35361</v>
      </c>
      <c r="E737" s="14">
        <v>414.74255840910314</v>
      </c>
      <c r="F737" s="15">
        <v>314.44743022046356</v>
      </c>
      <c r="G737" s="109">
        <v>35361</v>
      </c>
      <c r="H737" s="45">
        <f t="shared" si="23"/>
        <v>-4.9999999999954525E-2</v>
      </c>
      <c r="I737" s="45">
        <f t="shared" si="22"/>
        <v>-1.6368755319830595E-2</v>
      </c>
    </row>
    <row r="738" spans="1:9" ht="27.75" customHeight="1" thickBot="1" x14ac:dyDescent="0.25">
      <c r="A738" s="8">
        <v>35363</v>
      </c>
      <c r="B738" s="12">
        <v>310.08999999999997</v>
      </c>
      <c r="C738" s="8">
        <v>35363</v>
      </c>
      <c r="E738" s="14">
        <v>421.0979337188657</v>
      </c>
      <c r="F738" s="15">
        <v>320.50254275494137</v>
      </c>
      <c r="G738" s="109">
        <v>35363</v>
      </c>
      <c r="H738" s="45">
        <f t="shared" si="23"/>
        <v>4.67999999999995</v>
      </c>
      <c r="I738" s="45">
        <f t="shared" si="22"/>
        <v>1.5323663272322288</v>
      </c>
    </row>
    <row r="739" spans="1:9" ht="27.75" customHeight="1" thickBot="1" x14ac:dyDescent="0.25">
      <c r="A739" s="8">
        <v>35366</v>
      </c>
      <c r="B739" s="12">
        <v>313.55</v>
      </c>
      <c r="C739" s="8">
        <v>35366</v>
      </c>
      <c r="E739" s="14">
        <v>425.90721359640247</v>
      </c>
      <c r="F739" s="15">
        <v>323.97471197790753</v>
      </c>
      <c r="G739" s="109">
        <v>35366</v>
      </c>
      <c r="H739" s="45">
        <f t="shared" si="23"/>
        <v>3.4600000000000364</v>
      </c>
      <c r="I739" s="45">
        <f t="shared" si="22"/>
        <v>1.1158050888451858</v>
      </c>
    </row>
    <row r="740" spans="1:9" ht="27.75" customHeight="1" thickBot="1" x14ac:dyDescent="0.25">
      <c r="A740" s="8">
        <v>35368</v>
      </c>
      <c r="B740" s="12">
        <v>317.16000000000003</v>
      </c>
      <c r="C740" s="8">
        <v>35368</v>
      </c>
      <c r="E740" s="14">
        <v>430.81081761835441</v>
      </c>
      <c r="F740" s="15">
        <v>328.97824020987673</v>
      </c>
      <c r="G740" s="109">
        <v>35368</v>
      </c>
      <c r="H740" s="45">
        <f t="shared" si="23"/>
        <v>3.6100000000000136</v>
      </c>
      <c r="I740" s="45">
        <f t="shared" si="22"/>
        <v>1.1513315260724011</v>
      </c>
    </row>
    <row r="741" spans="1:9" ht="27.75" customHeight="1" thickBot="1" x14ac:dyDescent="0.25">
      <c r="A741" s="8">
        <v>35373</v>
      </c>
      <c r="B741" s="12">
        <v>319.81</v>
      </c>
      <c r="C741" s="8">
        <v>35373</v>
      </c>
      <c r="E741" s="14">
        <v>434.41041613862376</v>
      </c>
      <c r="F741" s="15">
        <v>332.21111800443452</v>
      </c>
      <c r="G741" s="109">
        <v>35373</v>
      </c>
      <c r="H741" s="45">
        <f t="shared" si="23"/>
        <v>2.6499999999999773</v>
      </c>
      <c r="I741" s="45">
        <f t="shared" si="22"/>
        <v>0.83554042123848449</v>
      </c>
    </row>
    <row r="742" spans="1:9" ht="27.75" customHeight="1" thickBot="1" x14ac:dyDescent="0.25">
      <c r="A742" s="8">
        <v>35375</v>
      </c>
      <c r="B742" s="12">
        <v>323.24</v>
      </c>
      <c r="C742" s="8">
        <v>35375</v>
      </c>
      <c r="E742" s="14">
        <v>439.90869634374604</v>
      </c>
      <c r="F742" s="15">
        <v>335.43678242741947</v>
      </c>
      <c r="G742" s="109">
        <v>35375</v>
      </c>
      <c r="H742" s="45">
        <f t="shared" si="23"/>
        <v>3.4300000000000068</v>
      </c>
      <c r="I742" s="45">
        <f t="shared" si="22"/>
        <v>1.0725118038835579</v>
      </c>
    </row>
    <row r="743" spans="1:9" ht="27.75" customHeight="1" thickBot="1" x14ac:dyDescent="0.25">
      <c r="A743" s="8">
        <v>35377</v>
      </c>
      <c r="B743" s="12">
        <v>326.33999999999997</v>
      </c>
      <c r="C743" s="8">
        <v>35377</v>
      </c>
      <c r="E743" s="14">
        <v>444.32994555621633</v>
      </c>
      <c r="F743" s="15">
        <v>342.36186374589312</v>
      </c>
      <c r="G743" s="109">
        <v>35377</v>
      </c>
      <c r="H743" s="45">
        <f t="shared" si="23"/>
        <v>3.0999999999999659</v>
      </c>
      <c r="I743" s="45">
        <f t="shared" si="22"/>
        <v>0.95903972280657279</v>
      </c>
    </row>
    <row r="744" spans="1:9" ht="27.75" customHeight="1" thickBot="1" x14ac:dyDescent="0.25">
      <c r="A744" s="8">
        <v>35380</v>
      </c>
      <c r="B744" s="12">
        <v>328.05</v>
      </c>
      <c r="C744" s="8">
        <v>35380</v>
      </c>
      <c r="E744" s="14">
        <v>446.65820506133718</v>
      </c>
      <c r="F744" s="15">
        <v>345.52763070538907</v>
      </c>
      <c r="G744" s="109">
        <v>35380</v>
      </c>
      <c r="H744" s="45">
        <f t="shared" si="23"/>
        <v>1.7100000000000364</v>
      </c>
      <c r="I744" s="45">
        <f t="shared" si="22"/>
        <v>0.52399338113624949</v>
      </c>
    </row>
    <row r="745" spans="1:9" ht="27.75" customHeight="1" thickBot="1" x14ac:dyDescent="0.25">
      <c r="A745" s="8">
        <v>35382</v>
      </c>
      <c r="B745" s="12">
        <v>328.68</v>
      </c>
      <c r="C745" s="8">
        <v>35382</v>
      </c>
      <c r="E745" s="14">
        <v>447.51598487901333</v>
      </c>
      <c r="F745" s="15">
        <v>346.70303495629003</v>
      </c>
      <c r="G745" s="109">
        <v>35382</v>
      </c>
      <c r="H745" s="45">
        <f t="shared" si="23"/>
        <v>0.62999999999999545</v>
      </c>
      <c r="I745" s="45">
        <f t="shared" si="22"/>
        <v>0.19204389574759806</v>
      </c>
    </row>
    <row r="746" spans="1:9" ht="27.75" customHeight="1" thickBot="1" x14ac:dyDescent="0.25">
      <c r="A746" s="8">
        <v>35384</v>
      </c>
      <c r="B746" s="12">
        <v>327.56</v>
      </c>
      <c r="C746" s="8">
        <v>35384</v>
      </c>
      <c r="E746" s="14">
        <v>445.99104298092249</v>
      </c>
      <c r="F746" s="15">
        <v>346.71772887889284</v>
      </c>
      <c r="G746" s="109">
        <v>35384</v>
      </c>
      <c r="H746" s="45">
        <f t="shared" si="23"/>
        <v>-1.1200000000000045</v>
      </c>
      <c r="I746" s="45">
        <f t="shared" si="22"/>
        <v>-0.34075696726299276</v>
      </c>
    </row>
    <row r="747" spans="1:9" ht="27.75" customHeight="1" thickBot="1" x14ac:dyDescent="0.25">
      <c r="A747" s="8">
        <v>35387</v>
      </c>
      <c r="B747" s="12">
        <v>327.43</v>
      </c>
      <c r="C747" s="8">
        <v>35387</v>
      </c>
      <c r="E747" s="14">
        <v>446.91708310701114</v>
      </c>
      <c r="F747" s="15">
        <v>347.26590610657928</v>
      </c>
      <c r="G747" s="109">
        <v>35387</v>
      </c>
      <c r="H747" s="45">
        <f t="shared" si="23"/>
        <v>-0.12999999999999545</v>
      </c>
      <c r="I747" s="45">
        <f t="shared" si="22"/>
        <v>-3.9687385517155775E-2</v>
      </c>
    </row>
    <row r="748" spans="1:9" ht="27.75" customHeight="1" thickBot="1" x14ac:dyDescent="0.25">
      <c r="A748" s="8">
        <v>35389</v>
      </c>
      <c r="B748" s="12">
        <v>327.92</v>
      </c>
      <c r="C748" s="8">
        <v>35389</v>
      </c>
      <c r="E748" s="14">
        <v>447.58589589362947</v>
      </c>
      <c r="F748" s="15">
        <v>349.75643900421761</v>
      </c>
      <c r="G748" s="109">
        <v>35389</v>
      </c>
      <c r="H748" s="45">
        <f t="shared" si="23"/>
        <v>0.49000000000000909</v>
      </c>
      <c r="I748" s="45">
        <f t="shared" si="22"/>
        <v>0.14965030693583639</v>
      </c>
    </row>
    <row r="749" spans="1:9" ht="27.75" customHeight="1" thickBot="1" x14ac:dyDescent="0.25">
      <c r="A749" s="8">
        <v>35391</v>
      </c>
      <c r="B749" s="12">
        <v>326.74</v>
      </c>
      <c r="C749" s="8">
        <v>35391</v>
      </c>
      <c r="E749" s="14">
        <v>445.97528550952819</v>
      </c>
      <c r="F749" s="15">
        <v>348.87939727343985</v>
      </c>
      <c r="G749" s="109">
        <v>35391</v>
      </c>
      <c r="H749" s="45">
        <f t="shared" si="23"/>
        <v>-1.1800000000000068</v>
      </c>
      <c r="I749" s="45">
        <f t="shared" si="22"/>
        <v>-0.35984386435716231</v>
      </c>
    </row>
    <row r="750" spans="1:9" ht="27.75" customHeight="1" thickBot="1" x14ac:dyDescent="0.25">
      <c r="A750" s="8">
        <v>35394</v>
      </c>
      <c r="B750" s="12">
        <v>325.70999999999998</v>
      </c>
      <c r="C750" s="8">
        <v>35394</v>
      </c>
      <c r="E750" s="14">
        <v>444.59976824481203</v>
      </c>
      <c r="F750" s="15">
        <v>346.11540418998834</v>
      </c>
      <c r="G750" s="109">
        <v>35394</v>
      </c>
      <c r="H750" s="45">
        <f t="shared" si="23"/>
        <v>-1.0300000000000296</v>
      </c>
      <c r="I750" s="45">
        <f t="shared" si="22"/>
        <v>-0.31523535532840474</v>
      </c>
    </row>
    <row r="751" spans="1:9" ht="27.75" customHeight="1" thickBot="1" x14ac:dyDescent="0.25">
      <c r="A751" s="8">
        <v>35396</v>
      </c>
      <c r="B751" s="12">
        <v>325.54000000000002</v>
      </c>
      <c r="C751" s="8">
        <v>35396</v>
      </c>
      <c r="E751" s="14">
        <v>444.36771531244398</v>
      </c>
      <c r="F751" s="15">
        <v>345.45573832706634</v>
      </c>
      <c r="G751" s="109">
        <v>35396</v>
      </c>
      <c r="H751" s="45">
        <f t="shared" si="23"/>
        <v>-0.16999999999995907</v>
      </c>
      <c r="I751" s="45">
        <f t="shared" si="22"/>
        <v>-5.219366921493325E-2</v>
      </c>
    </row>
    <row r="752" spans="1:9" ht="27.75" customHeight="1" thickBot="1" x14ac:dyDescent="0.25">
      <c r="A752" s="8">
        <v>35398</v>
      </c>
      <c r="B752" s="12">
        <v>325.77</v>
      </c>
      <c r="C752" s="8">
        <v>35398</v>
      </c>
      <c r="E752" s="14">
        <v>444.68166927976546</v>
      </c>
      <c r="F752" s="15">
        <v>346.17916312969356</v>
      </c>
      <c r="G752" s="109">
        <v>35398</v>
      </c>
      <c r="H752" s="45">
        <f t="shared" si="23"/>
        <v>0.22999999999996135</v>
      </c>
      <c r="I752" s="45">
        <f t="shared" si="22"/>
        <v>7.0651840019647763E-2</v>
      </c>
    </row>
    <row r="753" spans="1:9" ht="27.75" customHeight="1" thickBot="1" x14ac:dyDescent="0.25">
      <c r="A753" s="8">
        <v>35401</v>
      </c>
      <c r="B753" s="12">
        <v>325.56</v>
      </c>
      <c r="C753" s="8">
        <v>35401</v>
      </c>
      <c r="E753" s="14">
        <v>445.46675127348556</v>
      </c>
      <c r="F753" s="15">
        <v>346.31013945992692</v>
      </c>
      <c r="G753" s="109">
        <v>35401</v>
      </c>
      <c r="H753" s="45">
        <f t="shared" si="23"/>
        <v>-0.20999999999997954</v>
      </c>
      <c r="I753" s="45">
        <f t="shared" si="22"/>
        <v>-6.4462657703281315E-2</v>
      </c>
    </row>
    <row r="754" spans="1:9" ht="27.75" customHeight="1" thickBot="1" x14ac:dyDescent="0.25">
      <c r="A754" s="8">
        <v>35403</v>
      </c>
      <c r="B754" s="12">
        <v>326.60000000000002</v>
      </c>
      <c r="C754" s="8">
        <v>35403</v>
      </c>
      <c r="E754" s="14">
        <v>446.97847398125532</v>
      </c>
      <c r="F754" s="15">
        <v>346.6282675243117</v>
      </c>
      <c r="G754" s="109">
        <v>35403</v>
      </c>
      <c r="H754" s="45">
        <f t="shared" si="23"/>
        <v>1.0400000000000205</v>
      </c>
      <c r="I754" s="45">
        <f t="shared" si="22"/>
        <v>0.31944956382848644</v>
      </c>
    </row>
    <row r="755" spans="1:9" ht="27.75" customHeight="1" thickBot="1" x14ac:dyDescent="0.25">
      <c r="A755" s="8">
        <v>35405</v>
      </c>
      <c r="B755" s="12">
        <v>327.35000000000002</v>
      </c>
      <c r="C755" s="8">
        <v>35405</v>
      </c>
      <c r="E755" s="14">
        <v>448.10404340262426</v>
      </c>
      <c r="F755" s="15">
        <v>350.50980555750817</v>
      </c>
      <c r="G755" s="109">
        <v>35405</v>
      </c>
      <c r="H755" s="45">
        <f t="shared" si="23"/>
        <v>0.75</v>
      </c>
      <c r="I755" s="45">
        <f t="shared" si="22"/>
        <v>0.22963870177587259</v>
      </c>
    </row>
    <row r="756" spans="1:9" ht="27.75" customHeight="1" thickBot="1" x14ac:dyDescent="0.25">
      <c r="A756" s="8">
        <v>35408</v>
      </c>
      <c r="B756" s="12">
        <v>329.02</v>
      </c>
      <c r="C756" s="8">
        <v>35408</v>
      </c>
      <c r="E756" s="14">
        <v>450.39007899902674</v>
      </c>
      <c r="F756" s="15">
        <v>351.77284453046605</v>
      </c>
      <c r="G756" s="109">
        <v>35408</v>
      </c>
      <c r="H756" s="45">
        <f t="shared" si="23"/>
        <v>1.6699999999999591</v>
      </c>
      <c r="I756" s="45">
        <f t="shared" si="22"/>
        <v>0.51015732396516245</v>
      </c>
    </row>
    <row r="757" spans="1:9" ht="27.75" customHeight="1" thickBot="1" x14ac:dyDescent="0.25">
      <c r="A757" s="8">
        <v>35410</v>
      </c>
      <c r="B757" s="12">
        <v>330.84</v>
      </c>
      <c r="C757" s="8">
        <v>35410</v>
      </c>
      <c r="E757" s="14">
        <v>453.45370774131237</v>
      </c>
      <c r="F757" s="15">
        <v>354.81793358354497</v>
      </c>
      <c r="G757" s="109">
        <v>35410</v>
      </c>
      <c r="H757" s="45">
        <f t="shared" si="23"/>
        <v>1.8199999999999932</v>
      </c>
      <c r="I757" s="45">
        <f t="shared" si="22"/>
        <v>0.55315786274390411</v>
      </c>
    </row>
    <row r="758" spans="1:9" ht="27.75" customHeight="1" thickBot="1" x14ac:dyDescent="0.25">
      <c r="A758" s="8">
        <v>35412</v>
      </c>
      <c r="B758" s="12">
        <v>333.28</v>
      </c>
      <c r="C758" s="8">
        <v>35412</v>
      </c>
      <c r="E758" s="14">
        <v>457.04032913890006</v>
      </c>
      <c r="F758" s="15">
        <v>357.62438895288693</v>
      </c>
      <c r="G758" s="109">
        <v>35412</v>
      </c>
      <c r="H758" s="45">
        <f t="shared" si="23"/>
        <v>2.4399999999999977</v>
      </c>
      <c r="I758" s="45">
        <f t="shared" si="22"/>
        <v>0.73751662435013843</v>
      </c>
    </row>
    <row r="759" spans="1:9" ht="27.75" customHeight="1" thickBot="1" x14ac:dyDescent="0.25">
      <c r="A759" s="8">
        <v>35415</v>
      </c>
      <c r="B759" s="12">
        <v>335.84</v>
      </c>
      <c r="C759" s="8">
        <v>35415</v>
      </c>
      <c r="E759" s="14">
        <v>460.94030594573644</v>
      </c>
      <c r="F759" s="15">
        <v>359.9235848135786</v>
      </c>
      <c r="G759" s="109">
        <v>35415</v>
      </c>
      <c r="H759" s="45">
        <f t="shared" si="23"/>
        <v>2.5600000000000023</v>
      </c>
      <c r="I759" s="45">
        <f t="shared" si="22"/>
        <v>0.76812289966394698</v>
      </c>
    </row>
    <row r="760" spans="1:9" ht="27.75" customHeight="1" thickBot="1" x14ac:dyDescent="0.25">
      <c r="A760" s="8">
        <v>35417</v>
      </c>
      <c r="B760" s="12">
        <v>338.18</v>
      </c>
      <c r="C760" s="8">
        <v>35417</v>
      </c>
      <c r="E760" s="14">
        <v>464.34015560809308</v>
      </c>
      <c r="F760" s="15">
        <v>363.53539748788342</v>
      </c>
      <c r="G760" s="109">
        <v>35417</v>
      </c>
      <c r="H760" s="45">
        <f t="shared" si="23"/>
        <v>2.3400000000000318</v>
      </c>
      <c r="I760" s="45">
        <f t="shared" si="22"/>
        <v>0.69676036207718917</v>
      </c>
    </row>
    <row r="761" spans="1:9" ht="27.75" customHeight="1" thickBot="1" x14ac:dyDescent="0.25">
      <c r="A761" s="8">
        <v>35419</v>
      </c>
      <c r="B761" s="12">
        <v>341.86</v>
      </c>
      <c r="C761" s="8">
        <v>35419</v>
      </c>
      <c r="E761" s="14">
        <v>469.39300253173667</v>
      </c>
      <c r="F761" s="15">
        <v>366.92481351560861</v>
      </c>
      <c r="G761" s="109">
        <v>35419</v>
      </c>
      <c r="H761" s="45">
        <f t="shared" si="23"/>
        <v>3.6800000000000068</v>
      </c>
      <c r="I761" s="45">
        <f t="shared" si="22"/>
        <v>1.0881778934295365</v>
      </c>
    </row>
    <row r="762" spans="1:9" ht="27.75" customHeight="1" thickBot="1" x14ac:dyDescent="0.25">
      <c r="A762" s="8">
        <v>35422</v>
      </c>
      <c r="B762" s="12">
        <v>347.16</v>
      </c>
      <c r="C762" s="8">
        <v>35422</v>
      </c>
      <c r="E762" s="14">
        <v>476.67020054676686</v>
      </c>
      <c r="F762" s="15">
        <v>373.78438432659067</v>
      </c>
      <c r="G762" s="109">
        <v>35422</v>
      </c>
      <c r="H762" s="45">
        <f t="shared" si="23"/>
        <v>5.3000000000000114</v>
      </c>
      <c r="I762" s="45">
        <f t="shared" si="22"/>
        <v>1.5503422453636024</v>
      </c>
    </row>
    <row r="763" spans="1:9" ht="27.75" customHeight="1" thickBot="1" x14ac:dyDescent="0.25">
      <c r="A763" s="8">
        <v>35426</v>
      </c>
      <c r="B763" s="12">
        <v>351.32</v>
      </c>
      <c r="C763" s="8">
        <v>35426</v>
      </c>
      <c r="E763" s="14">
        <v>482.38211446045085</v>
      </c>
      <c r="F763" s="15">
        <v>378.22568902779568</v>
      </c>
      <c r="G763" s="109">
        <v>35426</v>
      </c>
      <c r="H763" s="45">
        <f t="shared" si="23"/>
        <v>4.1599999999999682</v>
      </c>
      <c r="I763" s="45">
        <f t="shared" si="22"/>
        <v>1.1982947344163981</v>
      </c>
    </row>
    <row r="764" spans="1:9" ht="27.75" customHeight="1" thickBot="1" x14ac:dyDescent="0.25">
      <c r="A764" s="8">
        <v>35429</v>
      </c>
      <c r="B764" s="12">
        <v>353.46</v>
      </c>
      <c r="C764" s="8">
        <v>35429</v>
      </c>
      <c r="E764" s="14">
        <v>485.32045479104789</v>
      </c>
      <c r="F764" s="15">
        <v>380.81449282795558</v>
      </c>
      <c r="G764" s="109">
        <v>35429</v>
      </c>
      <c r="H764" s="45">
        <f t="shared" si="23"/>
        <v>2.1399999999999864</v>
      </c>
      <c r="I764" s="45">
        <f t="shared" si="22"/>
        <v>0.60913127632926856</v>
      </c>
    </row>
    <row r="765" spans="1:9" ht="27.75" customHeight="1" thickBot="1" x14ac:dyDescent="0.25">
      <c r="A765" s="8">
        <v>35436</v>
      </c>
      <c r="B765" s="12">
        <v>354</v>
      </c>
      <c r="C765" s="8">
        <v>35436</v>
      </c>
      <c r="E765" s="14">
        <v>486.06190515484343</v>
      </c>
      <c r="F765" s="15">
        <v>380.14393776289188</v>
      </c>
      <c r="G765" s="109">
        <v>35436</v>
      </c>
      <c r="H765" s="45">
        <f t="shared" si="23"/>
        <v>0.54000000000002046</v>
      </c>
      <c r="I765" s="45">
        <f t="shared" si="22"/>
        <v>0.15277542013241116</v>
      </c>
    </row>
    <row r="766" spans="1:9" ht="27.75" customHeight="1" thickBot="1" x14ac:dyDescent="0.25">
      <c r="A766" s="8">
        <v>35438</v>
      </c>
      <c r="B766" s="12">
        <v>357.7</v>
      </c>
      <c r="C766" s="8">
        <v>35438</v>
      </c>
      <c r="E766" s="15">
        <v>491.58720067811595</v>
      </c>
      <c r="F766" s="15">
        <v>386.46483269953842</v>
      </c>
      <c r="G766" s="109">
        <v>35438</v>
      </c>
      <c r="H766" s="45">
        <f t="shared" si="23"/>
        <v>3.6999999999999886</v>
      </c>
      <c r="I766" s="45">
        <f t="shared" si="22"/>
        <v>1.0451977401129913</v>
      </c>
    </row>
    <row r="767" spans="1:9" ht="27.75" customHeight="1" thickBot="1" x14ac:dyDescent="0.25">
      <c r="A767" s="8">
        <v>35440</v>
      </c>
      <c r="B767" s="12">
        <v>359.92</v>
      </c>
      <c r="C767" s="8">
        <v>35440</v>
      </c>
      <c r="E767" s="15">
        <v>494.63814724089326</v>
      </c>
      <c r="F767" s="15">
        <v>388.99953347475258</v>
      </c>
      <c r="G767" s="109">
        <v>35440</v>
      </c>
      <c r="H767" s="45">
        <f t="shared" si="23"/>
        <v>2.2200000000000273</v>
      </c>
      <c r="I767" s="45">
        <f t="shared" si="22"/>
        <v>0.62063181436959103</v>
      </c>
    </row>
    <row r="768" spans="1:9" ht="27.75" customHeight="1" thickBot="1" x14ac:dyDescent="0.25">
      <c r="A768" s="8">
        <v>35443</v>
      </c>
      <c r="B768" s="12">
        <v>361.09</v>
      </c>
      <c r="C768" s="8">
        <v>35443</v>
      </c>
      <c r="E768" s="15">
        <v>496.246078537492</v>
      </c>
      <c r="F768" s="15">
        <v>389.29030164226566</v>
      </c>
      <c r="G768" s="109">
        <v>35443</v>
      </c>
      <c r="H768" s="45">
        <f t="shared" si="23"/>
        <v>1.1699999999999591</v>
      </c>
      <c r="I768" s="45">
        <f t="shared" si="22"/>
        <v>0.32507223827516085</v>
      </c>
    </row>
    <row r="769" spans="1:9" ht="27.75" customHeight="1" thickBot="1" x14ac:dyDescent="0.25">
      <c r="A769" s="8">
        <v>35445</v>
      </c>
      <c r="B769" s="12">
        <v>363.6</v>
      </c>
      <c r="C769" s="8">
        <v>35445</v>
      </c>
      <c r="E769" s="15">
        <v>499.69557217378519</v>
      </c>
      <c r="F769" s="15">
        <v>391.3128621386814</v>
      </c>
      <c r="G769" s="109">
        <v>35445</v>
      </c>
      <c r="H769" s="45">
        <f t="shared" si="23"/>
        <v>2.5100000000000477</v>
      </c>
      <c r="I769" s="45">
        <f t="shared" si="22"/>
        <v>0.69511756071894759</v>
      </c>
    </row>
    <row r="770" spans="1:9" ht="27.75" customHeight="1" thickBot="1" x14ac:dyDescent="0.25">
      <c r="A770" s="8">
        <v>35447</v>
      </c>
      <c r="B770" s="12">
        <v>363.77</v>
      </c>
      <c r="C770" s="8">
        <v>35447</v>
      </c>
      <c r="E770" s="15">
        <v>499.92920321688069</v>
      </c>
      <c r="F770" s="15">
        <v>391.92534782412486</v>
      </c>
      <c r="G770" s="109">
        <v>35447</v>
      </c>
      <c r="H770" s="45">
        <f t="shared" si="23"/>
        <v>0.16999999999995907</v>
      </c>
      <c r="I770" s="45">
        <f t="shared" si="22"/>
        <v>4.6754675467535499E-2</v>
      </c>
    </row>
    <row r="771" spans="1:9" ht="27.75" customHeight="1" thickBot="1" x14ac:dyDescent="0.25">
      <c r="A771" s="8">
        <v>35450</v>
      </c>
      <c r="B771" s="12">
        <v>362.96</v>
      </c>
      <c r="C771" s="8">
        <v>35450</v>
      </c>
      <c r="E771" s="15">
        <v>498.81602001154306</v>
      </c>
      <c r="F771" s="15">
        <v>388.03383979520208</v>
      </c>
      <c r="G771" s="109">
        <v>35450</v>
      </c>
      <c r="H771" s="45">
        <f t="shared" si="23"/>
        <v>-0.81000000000000227</v>
      </c>
      <c r="I771" s="45">
        <f t="shared" si="22"/>
        <v>-0.2226681694477286</v>
      </c>
    </row>
    <row r="772" spans="1:9" ht="27.75" customHeight="1" thickBot="1" x14ac:dyDescent="0.25">
      <c r="A772" s="8">
        <v>35452</v>
      </c>
      <c r="B772" s="12">
        <v>365.73</v>
      </c>
      <c r="C772" s="8">
        <v>35452</v>
      </c>
      <c r="E772" s="15">
        <v>502.62283171374719</v>
      </c>
      <c r="F772" s="15">
        <v>390.12644618279222</v>
      </c>
      <c r="G772" s="109">
        <v>35452</v>
      </c>
      <c r="H772" s="45">
        <f t="shared" si="23"/>
        <v>2.7700000000000387</v>
      </c>
      <c r="I772" s="45">
        <f t="shared" si="22"/>
        <v>0.76316949526119648</v>
      </c>
    </row>
    <row r="773" spans="1:9" ht="27.75" customHeight="1" thickBot="1" x14ac:dyDescent="0.25">
      <c r="A773" s="8">
        <v>35454</v>
      </c>
      <c r="B773" s="12">
        <v>367.97</v>
      </c>
      <c r="C773" s="8">
        <v>35454</v>
      </c>
      <c r="E773" s="15">
        <v>505.70126428159449</v>
      </c>
      <c r="F773" s="15">
        <v>393.83819046354478</v>
      </c>
      <c r="G773" s="109">
        <v>35454</v>
      </c>
      <c r="H773" s="45">
        <f t="shared" si="23"/>
        <v>2.2400000000000091</v>
      </c>
      <c r="I773" s="45">
        <f t="shared" si="22"/>
        <v>0.61247368277144587</v>
      </c>
    </row>
    <row r="774" spans="1:9" ht="27.75" customHeight="1" thickBot="1" x14ac:dyDescent="0.25">
      <c r="A774" s="8">
        <v>35457</v>
      </c>
      <c r="B774" s="12">
        <v>368.3</v>
      </c>
      <c r="C774" s="8">
        <v>35457</v>
      </c>
      <c r="E774" s="15">
        <v>506.15478336525058</v>
      </c>
      <c r="F774" s="15">
        <v>393.74273527819309</v>
      </c>
      <c r="G774" s="109">
        <v>35457</v>
      </c>
      <c r="H774" s="45">
        <f t="shared" si="23"/>
        <v>0.32999999999998408</v>
      </c>
      <c r="I774" s="45">
        <f t="shared" si="22"/>
        <v>8.9681224012822802E-2</v>
      </c>
    </row>
    <row r="775" spans="1:9" ht="27.75" customHeight="1" thickBot="1" x14ac:dyDescent="0.25">
      <c r="A775" s="8">
        <v>35459</v>
      </c>
      <c r="B775" s="12">
        <v>364.43</v>
      </c>
      <c r="C775" s="8">
        <v>35459</v>
      </c>
      <c r="E775" s="15">
        <v>500.83624138419299</v>
      </c>
      <c r="F775" s="15">
        <v>388.26046526084912</v>
      </c>
      <c r="G775" s="109">
        <v>35459</v>
      </c>
      <c r="H775" s="45">
        <f t="shared" si="23"/>
        <v>-3.8700000000000045</v>
      </c>
      <c r="I775" s="45">
        <f t="shared" ref="I775:I838" si="24">H775/B774*100</f>
        <v>-1.0507738256855836</v>
      </c>
    </row>
    <row r="776" spans="1:9" ht="27.75" customHeight="1" thickBot="1" x14ac:dyDescent="0.25">
      <c r="A776" s="8">
        <v>35461</v>
      </c>
      <c r="B776" s="12">
        <v>364.28</v>
      </c>
      <c r="C776" s="8">
        <v>35461</v>
      </c>
      <c r="E776" s="15">
        <v>500.63009634616742</v>
      </c>
      <c r="F776" s="15">
        <v>390.72113566486632</v>
      </c>
      <c r="G776" s="109">
        <v>35461</v>
      </c>
      <c r="H776" s="45">
        <f t="shared" ref="H776:H839" si="25">B776-B775</f>
        <v>-0.15000000000003411</v>
      </c>
      <c r="I776" s="45">
        <f t="shared" si="24"/>
        <v>-4.1160167933494529E-2</v>
      </c>
    </row>
    <row r="777" spans="1:9" ht="27.75" customHeight="1" thickBot="1" x14ac:dyDescent="0.25">
      <c r="A777" s="8">
        <v>35464</v>
      </c>
      <c r="B777" s="12">
        <v>364.16</v>
      </c>
      <c r="C777" s="8">
        <v>35464</v>
      </c>
      <c r="E777" s="15">
        <v>500.73246321072281</v>
      </c>
      <c r="F777" s="15">
        <v>390.49083845979493</v>
      </c>
      <c r="G777" s="109">
        <v>35464</v>
      </c>
      <c r="H777" s="45">
        <f t="shared" si="25"/>
        <v>-0.1199999999999477</v>
      </c>
      <c r="I777" s="45">
        <f t="shared" si="24"/>
        <v>-3.2941693203016278E-2</v>
      </c>
    </row>
    <row r="778" spans="1:9" ht="27.75" customHeight="1" thickBot="1" x14ac:dyDescent="0.25">
      <c r="A778" s="8">
        <v>35466</v>
      </c>
      <c r="B778" s="12">
        <v>365.59</v>
      </c>
      <c r="C778" s="8">
        <v>35466</v>
      </c>
      <c r="E778" s="15">
        <v>502.69876215182376</v>
      </c>
      <c r="F778" s="15">
        <v>392.277217226441</v>
      </c>
      <c r="G778" s="109">
        <v>35466</v>
      </c>
      <c r="H778" s="45">
        <f t="shared" si="25"/>
        <v>1.42999999999995</v>
      </c>
      <c r="I778" s="45">
        <f t="shared" si="24"/>
        <v>0.39268453427063649</v>
      </c>
    </row>
    <row r="779" spans="1:9" ht="27.75" customHeight="1" thickBot="1" x14ac:dyDescent="0.25">
      <c r="A779" s="8">
        <v>35473</v>
      </c>
      <c r="B779" s="12">
        <v>367.76</v>
      </c>
      <c r="C779" s="8">
        <v>35473</v>
      </c>
      <c r="E779" s="15">
        <v>505.68258641908886</v>
      </c>
      <c r="F779" s="15">
        <v>392.05613821799471</v>
      </c>
      <c r="G779" s="109">
        <v>35473</v>
      </c>
      <c r="H779" s="45">
        <f t="shared" si="25"/>
        <v>2.1700000000000159</v>
      </c>
      <c r="I779" s="45">
        <f t="shared" si="24"/>
        <v>0.59356109302771309</v>
      </c>
    </row>
    <row r="780" spans="1:9" ht="27.75" customHeight="1" thickBot="1" x14ac:dyDescent="0.25">
      <c r="A780" s="8">
        <v>35475</v>
      </c>
      <c r="B780" s="12">
        <v>368.32</v>
      </c>
      <c r="C780" s="8">
        <v>35475</v>
      </c>
      <c r="E780" s="15">
        <v>506.45260558483471</v>
      </c>
      <c r="F780" s="15">
        <v>392.61440772233874</v>
      </c>
      <c r="G780" s="109">
        <v>35475</v>
      </c>
      <c r="H780" s="45">
        <f t="shared" si="25"/>
        <v>0.56000000000000227</v>
      </c>
      <c r="I780" s="45">
        <f t="shared" si="24"/>
        <v>0.15227322166630472</v>
      </c>
    </row>
    <row r="781" spans="1:9" ht="27.75" customHeight="1" thickBot="1" x14ac:dyDescent="0.25">
      <c r="A781" s="8">
        <v>35478</v>
      </c>
      <c r="B781" s="12">
        <v>368.9</v>
      </c>
      <c r="C781" s="8">
        <v>35478</v>
      </c>
      <c r="E781" s="15">
        <v>507.25012543507142</v>
      </c>
      <c r="F781" s="15">
        <v>392.72911602833466</v>
      </c>
      <c r="G781" s="109">
        <v>35478</v>
      </c>
      <c r="H781" s="45">
        <f t="shared" si="25"/>
        <v>0.57999999999998408</v>
      </c>
      <c r="I781" s="45">
        <f t="shared" si="24"/>
        <v>0.15747176368374893</v>
      </c>
    </row>
    <row r="782" spans="1:9" ht="27.75" customHeight="1" thickBot="1" x14ac:dyDescent="0.25">
      <c r="A782" s="8">
        <v>35480</v>
      </c>
      <c r="B782" s="12">
        <v>369.42</v>
      </c>
      <c r="C782" s="8">
        <v>35480</v>
      </c>
      <c r="E782" s="15">
        <v>507.9651432318355</v>
      </c>
      <c r="F782" s="15">
        <v>394.37040950239225</v>
      </c>
      <c r="G782" s="109">
        <v>35480</v>
      </c>
      <c r="H782" s="45">
        <f t="shared" si="25"/>
        <v>0.52000000000003865</v>
      </c>
      <c r="I782" s="45">
        <f t="shared" si="24"/>
        <v>0.14095960965032223</v>
      </c>
    </row>
    <row r="783" spans="1:9" ht="27.75" customHeight="1" thickBot="1" x14ac:dyDescent="0.25">
      <c r="A783" s="8">
        <v>35482</v>
      </c>
      <c r="B783" s="12">
        <v>369.21</v>
      </c>
      <c r="C783" s="8">
        <v>35482</v>
      </c>
      <c r="E783" s="15">
        <v>507.67638604468078</v>
      </c>
      <c r="F783" s="15">
        <v>394.37995595089768</v>
      </c>
      <c r="G783" s="109">
        <v>35482</v>
      </c>
      <c r="H783" s="45">
        <f t="shared" si="25"/>
        <v>-0.21000000000003638</v>
      </c>
      <c r="I783" s="45">
        <f t="shared" si="24"/>
        <v>-5.6845866493431964E-2</v>
      </c>
    </row>
    <row r="784" spans="1:9" ht="27.75" customHeight="1" thickBot="1" x14ac:dyDescent="0.25">
      <c r="A784" s="8">
        <v>35485</v>
      </c>
      <c r="B784" s="12">
        <v>367.87</v>
      </c>
      <c r="C784" s="8">
        <v>35485</v>
      </c>
      <c r="E784" s="15">
        <v>505.83384018378899</v>
      </c>
      <c r="F784" s="15">
        <v>394.52780787343818</v>
      </c>
      <c r="G784" s="109">
        <v>35485</v>
      </c>
      <c r="H784" s="45">
        <f t="shared" si="25"/>
        <v>-1.339999999999975</v>
      </c>
      <c r="I784" s="45">
        <f t="shared" si="24"/>
        <v>-0.3629370818775155</v>
      </c>
    </row>
    <row r="785" spans="1:9" ht="27.75" customHeight="1" thickBot="1" x14ac:dyDescent="0.25">
      <c r="A785" s="8">
        <v>35487</v>
      </c>
      <c r="B785" s="12">
        <v>367.77</v>
      </c>
      <c r="C785" s="8">
        <v>35487</v>
      </c>
      <c r="E785" s="15">
        <v>505.69633676133435</v>
      </c>
      <c r="F785" s="15">
        <v>394.96926585622106</v>
      </c>
      <c r="G785" s="109">
        <v>35487</v>
      </c>
      <c r="H785" s="45">
        <f t="shared" si="25"/>
        <v>-0.10000000000002274</v>
      </c>
      <c r="I785" s="45">
        <f t="shared" si="24"/>
        <v>-2.7183515915954748E-2</v>
      </c>
    </row>
    <row r="786" spans="1:9" ht="27.75" customHeight="1" thickBot="1" x14ac:dyDescent="0.25">
      <c r="A786" s="8">
        <v>35489</v>
      </c>
      <c r="B786" s="12">
        <v>366.9</v>
      </c>
      <c r="C786" s="8">
        <v>35489</v>
      </c>
      <c r="E786" s="15">
        <v>504.5000569859792</v>
      </c>
      <c r="F786" s="15">
        <v>391.91247755582015</v>
      </c>
      <c r="G786" s="109">
        <v>35489</v>
      </c>
      <c r="H786" s="45">
        <f t="shared" si="25"/>
        <v>-0.87000000000000455</v>
      </c>
      <c r="I786" s="45">
        <f t="shared" si="24"/>
        <v>-0.23656089403703529</v>
      </c>
    </row>
    <row r="787" spans="1:9" ht="27.75" customHeight="1" thickBot="1" x14ac:dyDescent="0.25">
      <c r="A787" s="8">
        <v>35492</v>
      </c>
      <c r="B787" s="12">
        <v>368.49</v>
      </c>
      <c r="C787" s="8">
        <v>35492</v>
      </c>
      <c r="E787" s="15">
        <v>506.6863614030076</v>
      </c>
      <c r="F787" s="15">
        <v>393.02820493709982</v>
      </c>
      <c r="G787" s="109">
        <v>35492</v>
      </c>
      <c r="H787" s="45">
        <f t="shared" si="25"/>
        <v>1.5900000000000318</v>
      </c>
      <c r="I787" s="45">
        <f t="shared" si="24"/>
        <v>0.43336058871628014</v>
      </c>
    </row>
    <row r="788" spans="1:9" ht="27.75" customHeight="1" thickBot="1" x14ac:dyDescent="0.25">
      <c r="A788" s="8">
        <v>35494</v>
      </c>
      <c r="B788" s="12">
        <v>367.85</v>
      </c>
      <c r="C788" s="8">
        <v>35494</v>
      </c>
      <c r="E788" s="15">
        <v>505.80633949929808</v>
      </c>
      <c r="F788" s="15">
        <v>390.11263158320821</v>
      </c>
      <c r="G788" s="109">
        <v>35494</v>
      </c>
      <c r="H788" s="45">
        <f t="shared" si="25"/>
        <v>-0.63999999999998636</v>
      </c>
      <c r="I788" s="45">
        <f t="shared" si="24"/>
        <v>-0.17368178240928828</v>
      </c>
    </row>
    <row r="789" spans="1:9" ht="27.75" customHeight="1" thickBot="1" x14ac:dyDescent="0.25">
      <c r="A789" s="8">
        <v>35499</v>
      </c>
      <c r="B789" s="12">
        <v>366.06</v>
      </c>
      <c r="C789" s="8">
        <v>35499</v>
      </c>
      <c r="E789" s="15">
        <v>503.34502823736045</v>
      </c>
      <c r="F789" s="15">
        <v>389.03504812878168</v>
      </c>
      <c r="G789" s="109">
        <v>35499</v>
      </c>
      <c r="H789" s="45">
        <f t="shared" si="25"/>
        <v>-1.7900000000000205</v>
      </c>
      <c r="I789" s="45">
        <f t="shared" si="24"/>
        <v>-0.48661139051244268</v>
      </c>
    </row>
    <row r="790" spans="1:9" ht="27.75" customHeight="1" thickBot="1" x14ac:dyDescent="0.25">
      <c r="A790" s="8">
        <v>35503</v>
      </c>
      <c r="B790" s="12">
        <v>366.44</v>
      </c>
      <c r="C790" s="8">
        <v>35503</v>
      </c>
      <c r="E790" s="15">
        <v>503.86754124268799</v>
      </c>
      <c r="F790" s="15">
        <v>389.87978678554043</v>
      </c>
      <c r="G790" s="109">
        <v>35503</v>
      </c>
      <c r="H790" s="45">
        <f t="shared" si="25"/>
        <v>0.37999999999999545</v>
      </c>
      <c r="I790" s="45">
        <f t="shared" si="24"/>
        <v>0.10380811888761279</v>
      </c>
    </row>
    <row r="791" spans="1:9" ht="27.75" customHeight="1" thickBot="1" x14ac:dyDescent="0.25">
      <c r="A791" s="8">
        <v>35506</v>
      </c>
      <c r="B791" s="12">
        <v>361.98</v>
      </c>
      <c r="C791" s="8">
        <v>35506</v>
      </c>
      <c r="E791" s="15">
        <v>497.79167882459899</v>
      </c>
      <c r="F791" s="15">
        <v>386.18591477681878</v>
      </c>
      <c r="G791" s="109">
        <v>35506</v>
      </c>
      <c r="H791" s="45">
        <f t="shared" si="25"/>
        <v>-4.4599999999999795</v>
      </c>
      <c r="I791" s="45">
        <f t="shared" si="24"/>
        <v>-1.2171160353673125</v>
      </c>
    </row>
    <row r="792" spans="1:9" ht="27.75" customHeight="1" thickBot="1" x14ac:dyDescent="0.25">
      <c r="A792" s="8">
        <v>35508</v>
      </c>
      <c r="B792" s="12">
        <v>360.93</v>
      </c>
      <c r="C792" s="8">
        <v>35508</v>
      </c>
      <c r="E792" s="15">
        <v>496.34772815670067</v>
      </c>
      <c r="F792" s="15">
        <v>385.8273394957879</v>
      </c>
      <c r="G792" s="109">
        <v>35508</v>
      </c>
      <c r="H792" s="45">
        <f t="shared" si="25"/>
        <v>-1.0500000000000114</v>
      </c>
      <c r="I792" s="45">
        <f t="shared" si="24"/>
        <v>-0.29007127465606147</v>
      </c>
    </row>
    <row r="793" spans="1:9" ht="27.75" customHeight="1" thickBot="1" x14ac:dyDescent="0.25">
      <c r="A793" s="8">
        <v>35510</v>
      </c>
      <c r="B793" s="12">
        <v>361.13</v>
      </c>
      <c r="C793" s="8">
        <v>35510</v>
      </c>
      <c r="E793" s="15">
        <v>497.13665045262502</v>
      </c>
      <c r="F793" s="15">
        <v>384.25548948349143</v>
      </c>
      <c r="G793" s="109">
        <v>35510</v>
      </c>
      <c r="H793" s="45">
        <f t="shared" si="25"/>
        <v>0.19999999999998863</v>
      </c>
      <c r="I793" s="45">
        <f t="shared" si="24"/>
        <v>5.5412406837887854E-2</v>
      </c>
    </row>
    <row r="794" spans="1:9" ht="27.75" customHeight="1" thickBot="1" x14ac:dyDescent="0.25">
      <c r="A794" s="8">
        <v>35513</v>
      </c>
      <c r="B794" s="12">
        <v>361.84</v>
      </c>
      <c r="C794" s="8">
        <v>35513</v>
      </c>
      <c r="E794" s="15">
        <v>498.11404646464661</v>
      </c>
      <c r="F794" s="15">
        <v>385.37097349398249</v>
      </c>
      <c r="G794" s="109">
        <v>35513</v>
      </c>
      <c r="H794" s="45">
        <f t="shared" si="25"/>
        <v>0.70999999999997954</v>
      </c>
      <c r="I794" s="45">
        <f t="shared" si="24"/>
        <v>0.19660510065626768</v>
      </c>
    </row>
    <row r="795" spans="1:9" ht="27.75" customHeight="1" thickBot="1" x14ac:dyDescent="0.25">
      <c r="A795" s="8">
        <v>35515</v>
      </c>
      <c r="B795" s="12">
        <v>363.38</v>
      </c>
      <c r="C795" s="8">
        <v>35515</v>
      </c>
      <c r="E795" s="15">
        <v>500.23403218086253</v>
      </c>
      <c r="F795" s="15">
        <v>387.54516711266785</v>
      </c>
      <c r="G795" s="109">
        <v>35515</v>
      </c>
      <c r="H795" s="45">
        <f t="shared" si="25"/>
        <v>1.5400000000000205</v>
      </c>
      <c r="I795" s="45">
        <f t="shared" si="24"/>
        <v>0.42560247623259467</v>
      </c>
    </row>
    <row r="796" spans="1:9" ht="27.75" customHeight="1" thickBot="1" x14ac:dyDescent="0.25">
      <c r="A796" s="8">
        <v>35517</v>
      </c>
      <c r="B796" s="12">
        <v>364</v>
      </c>
      <c r="C796" s="8">
        <v>35517</v>
      </c>
      <c r="E796" s="15">
        <v>502.36939693654642</v>
      </c>
      <c r="F796" s="15">
        <v>389.77577216536667</v>
      </c>
      <c r="G796" s="109">
        <v>35517</v>
      </c>
      <c r="H796" s="45">
        <f t="shared" si="25"/>
        <v>0.62000000000000455</v>
      </c>
      <c r="I796" s="45">
        <f t="shared" si="24"/>
        <v>0.17062028730254955</v>
      </c>
    </row>
    <row r="797" spans="1:9" ht="27.75" customHeight="1" thickBot="1" x14ac:dyDescent="0.25">
      <c r="A797" s="8">
        <v>35520</v>
      </c>
      <c r="B797" s="12">
        <v>366.24</v>
      </c>
      <c r="C797" s="8">
        <v>35520</v>
      </c>
      <c r="E797" s="15">
        <v>505.4609009176944</v>
      </c>
      <c r="F797" s="15">
        <v>391.7876516161009</v>
      </c>
      <c r="G797" s="109">
        <v>35520</v>
      </c>
      <c r="H797" s="45">
        <f t="shared" si="25"/>
        <v>2.2400000000000091</v>
      </c>
      <c r="I797" s="45">
        <f t="shared" si="24"/>
        <v>0.61538461538461786</v>
      </c>
    </row>
    <row r="798" spans="1:9" ht="27.75" customHeight="1" thickBot="1" x14ac:dyDescent="0.25">
      <c r="A798" s="8">
        <v>35522</v>
      </c>
      <c r="B798" s="12">
        <v>368.76</v>
      </c>
      <c r="C798" s="8">
        <v>35522</v>
      </c>
      <c r="E798" s="15">
        <v>508.93884289648588</v>
      </c>
      <c r="F798" s="15">
        <v>395.02881599430918</v>
      </c>
      <c r="G798" s="109">
        <v>35522</v>
      </c>
      <c r="H798" s="45">
        <f t="shared" si="25"/>
        <v>2.5199999999999818</v>
      </c>
      <c r="I798" s="45">
        <f t="shared" si="24"/>
        <v>0.68807339449540783</v>
      </c>
    </row>
    <row r="799" spans="1:9" ht="27.75" customHeight="1" thickBot="1" x14ac:dyDescent="0.25">
      <c r="A799" s="8">
        <v>35524</v>
      </c>
      <c r="B799" s="12">
        <v>371.89</v>
      </c>
      <c r="C799" s="8">
        <v>35524</v>
      </c>
      <c r="E799" s="15">
        <v>513.31790962226194</v>
      </c>
      <c r="F799" s="15">
        <v>397.5836391043527</v>
      </c>
      <c r="G799" s="109">
        <v>35524</v>
      </c>
      <c r="H799" s="45">
        <f t="shared" si="25"/>
        <v>3.1299999999999955</v>
      </c>
      <c r="I799" s="45">
        <f t="shared" si="24"/>
        <v>0.84879054127345566</v>
      </c>
    </row>
    <row r="800" spans="1:9" ht="27.75" customHeight="1" thickBot="1" x14ac:dyDescent="0.25">
      <c r="A800" s="8">
        <v>35527</v>
      </c>
      <c r="B800" s="12">
        <v>372.19</v>
      </c>
      <c r="C800" s="8">
        <v>35527</v>
      </c>
      <c r="E800" s="15">
        <v>513.73199812393364</v>
      </c>
      <c r="F800" s="15">
        <v>394.96586347670666</v>
      </c>
      <c r="G800" s="109">
        <v>35527</v>
      </c>
      <c r="H800" s="45">
        <f t="shared" si="25"/>
        <v>0.30000000000001137</v>
      </c>
      <c r="I800" s="45">
        <f t="shared" si="24"/>
        <v>8.0669015031329533E-2</v>
      </c>
    </row>
    <row r="801" spans="1:9" ht="27.75" customHeight="1" thickBot="1" x14ac:dyDescent="0.25">
      <c r="A801" s="8">
        <v>35529</v>
      </c>
      <c r="B801" s="12">
        <v>378.8</v>
      </c>
      <c r="C801" s="8">
        <v>35529</v>
      </c>
      <c r="E801" s="15">
        <v>524.30636969191994</v>
      </c>
      <c r="F801" s="15">
        <v>400.43220772273071</v>
      </c>
      <c r="G801" s="109">
        <v>35529</v>
      </c>
      <c r="H801" s="45">
        <f t="shared" si="25"/>
        <v>6.6100000000000136</v>
      </c>
      <c r="I801" s="45">
        <f t="shared" si="24"/>
        <v>1.7759746366103371</v>
      </c>
    </row>
    <row r="802" spans="1:9" ht="27.75" customHeight="1" thickBot="1" x14ac:dyDescent="0.25">
      <c r="A802" s="8">
        <v>35531</v>
      </c>
      <c r="B802" s="12">
        <v>379.72</v>
      </c>
      <c r="C802" s="8">
        <v>35531</v>
      </c>
      <c r="E802" s="15">
        <v>525.87292149202256</v>
      </c>
      <c r="F802" s="15">
        <v>401.18035163809463</v>
      </c>
      <c r="G802" s="109">
        <v>35531</v>
      </c>
      <c r="H802" s="45">
        <f t="shared" si="25"/>
        <v>0.92000000000001592</v>
      </c>
      <c r="I802" s="45">
        <f t="shared" si="24"/>
        <v>0.24287222808870534</v>
      </c>
    </row>
    <row r="803" spans="1:9" ht="27.75" customHeight="1" thickBot="1" x14ac:dyDescent="0.25">
      <c r="A803" s="8">
        <v>35534</v>
      </c>
      <c r="B803" s="12">
        <v>382.52</v>
      </c>
      <c r="C803" s="8">
        <v>35534</v>
      </c>
      <c r="E803" s="15">
        <v>529.75063185802287</v>
      </c>
      <c r="F803" s="15">
        <v>404.39372276055474</v>
      </c>
      <c r="G803" s="109">
        <v>35534</v>
      </c>
      <c r="H803" s="45">
        <f t="shared" si="25"/>
        <v>2.7999999999999545</v>
      </c>
      <c r="I803" s="45">
        <f t="shared" si="24"/>
        <v>0.73738544190454913</v>
      </c>
    </row>
    <row r="804" spans="1:9" ht="27.75" customHeight="1" thickBot="1" x14ac:dyDescent="0.25">
      <c r="A804" s="8">
        <v>35536</v>
      </c>
      <c r="B804" s="12">
        <v>385.49</v>
      </c>
      <c r="C804" s="8">
        <v>35536</v>
      </c>
      <c r="E804" s="15">
        <v>534.61397913486974</v>
      </c>
      <c r="F804" s="15">
        <v>407.29532577300267</v>
      </c>
      <c r="G804" s="109">
        <v>35536</v>
      </c>
      <c r="H804" s="45">
        <f t="shared" si="25"/>
        <v>2.9700000000000273</v>
      </c>
      <c r="I804" s="45">
        <f t="shared" si="24"/>
        <v>0.77642999058873452</v>
      </c>
    </row>
    <row r="805" spans="1:9" ht="27.75" customHeight="1" thickBot="1" x14ac:dyDescent="0.25">
      <c r="A805" s="8">
        <v>35538</v>
      </c>
      <c r="B805" s="12">
        <v>385.35</v>
      </c>
      <c r="C805" s="8">
        <v>35538</v>
      </c>
      <c r="E805" s="15">
        <v>534.41982116169572</v>
      </c>
      <c r="F805" s="15">
        <v>408.25539841878901</v>
      </c>
      <c r="G805" s="109">
        <v>35538</v>
      </c>
      <c r="H805" s="45">
        <f t="shared" si="25"/>
        <v>-0.13999999999998636</v>
      </c>
      <c r="I805" s="45">
        <f t="shared" si="24"/>
        <v>-3.6317414200105411E-2</v>
      </c>
    </row>
    <row r="806" spans="1:9" ht="27.75" customHeight="1" thickBot="1" x14ac:dyDescent="0.25">
      <c r="A806" s="8">
        <v>35541</v>
      </c>
      <c r="B806" s="12">
        <v>384.03</v>
      </c>
      <c r="C806" s="8">
        <v>35541</v>
      </c>
      <c r="E806" s="15">
        <v>532.58918884319701</v>
      </c>
      <c r="F806" s="15">
        <v>408.70402971027778</v>
      </c>
      <c r="G806" s="109">
        <v>35541</v>
      </c>
      <c r="H806" s="45">
        <f t="shared" si="25"/>
        <v>-1.32000000000005</v>
      </c>
      <c r="I806" s="45">
        <f t="shared" si="24"/>
        <v>-0.34254573764111845</v>
      </c>
    </row>
    <row r="807" spans="1:9" ht="27.75" customHeight="1" thickBot="1" x14ac:dyDescent="0.25">
      <c r="A807" s="8">
        <v>35543</v>
      </c>
      <c r="B807" s="12">
        <v>385.52</v>
      </c>
      <c r="C807" s="8">
        <v>35543</v>
      </c>
      <c r="E807" s="15">
        <v>534.65558441483563</v>
      </c>
      <c r="F807" s="15">
        <v>408.99200909981505</v>
      </c>
      <c r="G807" s="109">
        <v>35543</v>
      </c>
      <c r="H807" s="45">
        <f t="shared" si="25"/>
        <v>1.4900000000000091</v>
      </c>
      <c r="I807" s="45">
        <f t="shared" si="24"/>
        <v>0.38799052157383773</v>
      </c>
    </row>
    <row r="808" spans="1:9" ht="27.75" customHeight="1" thickBot="1" x14ac:dyDescent="0.25">
      <c r="A808" s="8">
        <v>35545</v>
      </c>
      <c r="B808" s="12">
        <v>389.31</v>
      </c>
      <c r="C808" s="8">
        <v>35545</v>
      </c>
      <c r="E808" s="15">
        <v>539.91171811719153</v>
      </c>
      <c r="F808" s="15">
        <v>412.15035248881833</v>
      </c>
      <c r="G808" s="109">
        <v>35545</v>
      </c>
      <c r="H808" s="45">
        <f t="shared" si="25"/>
        <v>3.7900000000000205</v>
      </c>
      <c r="I808" s="45">
        <f t="shared" si="24"/>
        <v>0.98308777754721433</v>
      </c>
    </row>
    <row r="809" spans="1:9" ht="27.75" customHeight="1" thickBot="1" x14ac:dyDescent="0.25">
      <c r="A809" s="8">
        <v>35548</v>
      </c>
      <c r="B809" s="12">
        <v>389.9</v>
      </c>
      <c r="C809" s="8">
        <v>35548</v>
      </c>
      <c r="E809" s="15">
        <v>540.72995528985382</v>
      </c>
      <c r="F809" s="15">
        <v>409.7702900673201</v>
      </c>
      <c r="G809" s="109">
        <v>35548</v>
      </c>
      <c r="H809" s="45">
        <f t="shared" si="25"/>
        <v>0.58999999999997499</v>
      </c>
      <c r="I809" s="45">
        <f t="shared" si="24"/>
        <v>0.15155017852096658</v>
      </c>
    </row>
    <row r="810" spans="1:9" ht="27.75" customHeight="1" thickBot="1" x14ac:dyDescent="0.25">
      <c r="A810" s="8">
        <v>35550</v>
      </c>
      <c r="B810" s="12">
        <v>391.5</v>
      </c>
      <c r="C810" s="8">
        <v>35550</v>
      </c>
      <c r="E810" s="15">
        <v>542.94890355470056</v>
      </c>
      <c r="F810" s="15">
        <v>412.38617982702232</v>
      </c>
      <c r="G810" s="109">
        <v>35550</v>
      </c>
      <c r="H810" s="45">
        <f t="shared" si="25"/>
        <v>1.6000000000000227</v>
      </c>
      <c r="I810" s="45">
        <f t="shared" si="24"/>
        <v>0.41036163118748981</v>
      </c>
    </row>
    <row r="811" spans="1:9" ht="27.75" customHeight="1" thickBot="1" x14ac:dyDescent="0.25">
      <c r="A811" s="8">
        <v>35552</v>
      </c>
      <c r="B811" s="12">
        <v>391.25</v>
      </c>
      <c r="C811" s="8">
        <v>35552</v>
      </c>
      <c r="E811" s="15">
        <v>542.60219288831831</v>
      </c>
      <c r="F811" s="15">
        <v>411.88403458420737</v>
      </c>
      <c r="G811" s="109">
        <v>35552</v>
      </c>
      <c r="H811" s="45">
        <f t="shared" si="25"/>
        <v>-0.25</v>
      </c>
      <c r="I811" s="45">
        <f t="shared" si="24"/>
        <v>-6.3856960408684549E-2</v>
      </c>
    </row>
    <row r="812" spans="1:9" ht="27.75" customHeight="1" thickBot="1" x14ac:dyDescent="0.25">
      <c r="A812" s="8">
        <v>35555</v>
      </c>
      <c r="B812" s="12">
        <v>394.79</v>
      </c>
      <c r="C812" s="8">
        <v>35555</v>
      </c>
      <c r="E812" s="15">
        <v>547.51161592429185</v>
      </c>
      <c r="F812" s="15">
        <v>415.14965282316496</v>
      </c>
      <c r="G812" s="109">
        <v>35555</v>
      </c>
      <c r="H812" s="45">
        <f t="shared" si="25"/>
        <v>3.5400000000000205</v>
      </c>
      <c r="I812" s="45">
        <f t="shared" si="24"/>
        <v>0.90479233226837574</v>
      </c>
    </row>
    <row r="813" spans="1:9" ht="27.75" customHeight="1" thickBot="1" x14ac:dyDescent="0.25">
      <c r="A813" s="8">
        <v>35557</v>
      </c>
      <c r="B813" s="12">
        <v>394.04</v>
      </c>
      <c r="C813" s="8">
        <v>35557</v>
      </c>
      <c r="E813" s="15">
        <v>546.47148392514498</v>
      </c>
      <c r="F813" s="15">
        <v>414.72104505664117</v>
      </c>
      <c r="G813" s="109">
        <v>35557</v>
      </c>
      <c r="H813" s="45">
        <f t="shared" si="25"/>
        <v>-0.75</v>
      </c>
      <c r="I813" s="45">
        <f t="shared" si="24"/>
        <v>-0.18997441677854049</v>
      </c>
    </row>
    <row r="814" spans="1:9" ht="27.75" customHeight="1" thickBot="1" x14ac:dyDescent="0.25">
      <c r="A814" s="8">
        <v>35559</v>
      </c>
      <c r="B814" s="12">
        <v>393.68</v>
      </c>
      <c r="C814" s="8">
        <v>35559</v>
      </c>
      <c r="E814" s="15">
        <v>545.97222056555438</v>
      </c>
      <c r="F814" s="15">
        <v>416.61488798070491</v>
      </c>
      <c r="G814" s="109">
        <v>35559</v>
      </c>
      <c r="H814" s="45">
        <f t="shared" si="25"/>
        <v>-0.36000000000001364</v>
      </c>
      <c r="I814" s="45">
        <f t="shared" si="24"/>
        <v>-9.1361283118468598E-2</v>
      </c>
    </row>
    <row r="815" spans="1:9" ht="27.75" customHeight="1" thickBot="1" x14ac:dyDescent="0.25">
      <c r="A815" s="8">
        <v>35562</v>
      </c>
      <c r="B815" s="12">
        <v>389.2</v>
      </c>
      <c r="C815" s="8">
        <v>35562</v>
      </c>
      <c r="E815" s="15">
        <v>539.75916542398329</v>
      </c>
      <c r="F815" s="15">
        <v>413.90312587634162</v>
      </c>
      <c r="G815" s="109">
        <v>35562</v>
      </c>
      <c r="H815" s="45">
        <f t="shared" si="25"/>
        <v>-4.4800000000000182</v>
      </c>
      <c r="I815" s="45">
        <f t="shared" si="24"/>
        <v>-1.1379800853485109</v>
      </c>
    </row>
    <row r="816" spans="1:9" ht="27.75" customHeight="1" thickBot="1" x14ac:dyDescent="0.25">
      <c r="A816" s="8">
        <v>35564</v>
      </c>
      <c r="B816" s="12">
        <v>386.1</v>
      </c>
      <c r="C816" s="8">
        <v>35564</v>
      </c>
      <c r="E816" s="15">
        <v>535.4599531608427</v>
      </c>
      <c r="F816" s="15">
        <v>409.18917231483317</v>
      </c>
      <c r="G816" s="109">
        <v>35564</v>
      </c>
      <c r="H816" s="45">
        <f t="shared" si="25"/>
        <v>-3.0999999999999659</v>
      </c>
      <c r="I816" s="45">
        <f t="shared" si="24"/>
        <v>-0.79650565262075179</v>
      </c>
    </row>
    <row r="817" spans="1:9" ht="27.75" customHeight="1" thickBot="1" x14ac:dyDescent="0.25">
      <c r="A817" s="8">
        <v>35566</v>
      </c>
      <c r="B817" s="12">
        <v>385.56</v>
      </c>
      <c r="C817" s="8">
        <v>35566</v>
      </c>
      <c r="E817" s="15">
        <v>534.71105812145686</v>
      </c>
      <c r="F817" s="15">
        <v>407.78430280256589</v>
      </c>
      <c r="G817" s="109">
        <v>35566</v>
      </c>
      <c r="H817" s="45">
        <f t="shared" si="25"/>
        <v>-0.54000000000002046</v>
      </c>
      <c r="I817" s="45">
        <f t="shared" si="24"/>
        <v>-0.13986013986014514</v>
      </c>
    </row>
    <row r="818" spans="1:9" ht="27.75" customHeight="1" thickBot="1" x14ac:dyDescent="0.25">
      <c r="A818" s="8">
        <v>35569</v>
      </c>
      <c r="B818" s="12">
        <v>385.12</v>
      </c>
      <c r="C818" s="8">
        <v>35569</v>
      </c>
      <c r="E818" s="15">
        <v>534.10084734862403</v>
      </c>
      <c r="F818" s="15">
        <v>408.80637454086849</v>
      </c>
      <c r="G818" s="109">
        <v>35569</v>
      </c>
      <c r="H818" s="45">
        <f t="shared" si="25"/>
        <v>-0.43999999999999773</v>
      </c>
      <c r="I818" s="45">
        <f t="shared" si="24"/>
        <v>-0.11411972196285862</v>
      </c>
    </row>
    <row r="819" spans="1:9" ht="27.75" customHeight="1" thickBot="1" x14ac:dyDescent="0.25">
      <c r="A819" s="8">
        <v>35571</v>
      </c>
      <c r="B819" s="12">
        <v>384.84</v>
      </c>
      <c r="C819" s="8">
        <v>35571</v>
      </c>
      <c r="E819" s="15">
        <v>534.77171558511202</v>
      </c>
      <c r="F819" s="15">
        <v>411.38298845108636</v>
      </c>
      <c r="G819" s="109">
        <v>35571</v>
      </c>
      <c r="H819" s="45">
        <f t="shared" si="25"/>
        <v>-0.28000000000002956</v>
      </c>
      <c r="I819" s="45">
        <f t="shared" si="24"/>
        <v>-7.2704611549654533E-2</v>
      </c>
    </row>
    <row r="820" spans="1:9" ht="27.75" customHeight="1" thickBot="1" x14ac:dyDescent="0.25">
      <c r="A820" s="8">
        <v>35573</v>
      </c>
      <c r="B820" s="12">
        <v>383.52</v>
      </c>
      <c r="C820" s="8">
        <v>35573</v>
      </c>
      <c r="E820" s="15">
        <v>532.93745026816907</v>
      </c>
      <c r="F820" s="15">
        <v>407.08341682291575</v>
      </c>
      <c r="G820" s="109">
        <v>35573</v>
      </c>
      <c r="H820" s="45">
        <f t="shared" si="25"/>
        <v>-1.3199999999999932</v>
      </c>
      <c r="I820" s="45">
        <f t="shared" si="24"/>
        <v>-0.34299968818209986</v>
      </c>
    </row>
    <row r="821" spans="1:9" ht="27.75" customHeight="1" thickBot="1" x14ac:dyDescent="0.25">
      <c r="A821" s="8">
        <v>35576</v>
      </c>
      <c r="B821" s="12">
        <v>380.95</v>
      </c>
      <c r="C821" s="8">
        <v>35576</v>
      </c>
      <c r="E821" s="15">
        <v>529.36619127987854</v>
      </c>
      <c r="F821" s="15">
        <v>406.03252144033553</v>
      </c>
      <c r="G821" s="109">
        <v>35576</v>
      </c>
      <c r="H821" s="45">
        <f t="shared" si="25"/>
        <v>-2.5699999999999932</v>
      </c>
      <c r="I821" s="45">
        <f t="shared" si="24"/>
        <v>-0.67010846891948095</v>
      </c>
    </row>
    <row r="822" spans="1:9" ht="27.75" customHeight="1" thickBot="1" x14ac:dyDescent="0.25">
      <c r="A822" s="8">
        <v>35578</v>
      </c>
      <c r="B822" s="12">
        <v>379.6</v>
      </c>
      <c r="C822" s="8">
        <v>35578</v>
      </c>
      <c r="E822" s="15">
        <v>527.49023811482323</v>
      </c>
      <c r="F822" s="15">
        <v>402.17996620259049</v>
      </c>
      <c r="G822" s="109">
        <v>35578</v>
      </c>
      <c r="H822" s="45">
        <f t="shared" si="25"/>
        <v>-1.3499999999999659</v>
      </c>
      <c r="I822" s="45">
        <f t="shared" si="24"/>
        <v>-0.35437721485758394</v>
      </c>
    </row>
    <row r="823" spans="1:9" ht="27.75" customHeight="1" thickBot="1" x14ac:dyDescent="0.25">
      <c r="A823" s="8">
        <v>35580</v>
      </c>
      <c r="B823" s="12">
        <v>379.22</v>
      </c>
      <c r="C823" s="8">
        <v>35580</v>
      </c>
      <c r="E823" s="15">
        <v>527.18482727873266</v>
      </c>
      <c r="F823" s="15">
        <v>402.53280963773381</v>
      </c>
      <c r="G823" s="109">
        <v>35580</v>
      </c>
      <c r="H823" s="45">
        <f t="shared" si="25"/>
        <v>-0.37999999999999545</v>
      </c>
      <c r="I823" s="45">
        <f t="shared" si="24"/>
        <v>-0.10010537407797561</v>
      </c>
    </row>
    <row r="824" spans="1:9" ht="27.75" customHeight="1" thickBot="1" x14ac:dyDescent="0.25">
      <c r="A824" s="8">
        <v>35583</v>
      </c>
      <c r="B824" s="12">
        <v>378.45</v>
      </c>
      <c r="C824" s="8">
        <v>35583</v>
      </c>
      <c r="E824" s="15">
        <v>526.37422978538962</v>
      </c>
      <c r="F824" s="15">
        <v>399.89381849150948</v>
      </c>
      <c r="G824" s="109">
        <v>35583</v>
      </c>
      <c r="H824" s="45">
        <f t="shared" si="25"/>
        <v>-0.77000000000003865</v>
      </c>
      <c r="I824" s="45">
        <f t="shared" si="24"/>
        <v>-0.20304836242815213</v>
      </c>
    </row>
    <row r="825" spans="1:9" ht="27.75" customHeight="1" thickBot="1" x14ac:dyDescent="0.25">
      <c r="A825" s="8">
        <v>35585</v>
      </c>
      <c r="B825" s="12">
        <v>379.22</v>
      </c>
      <c r="C825" s="8">
        <v>35585</v>
      </c>
      <c r="E825" s="15">
        <v>527.44519862390132</v>
      </c>
      <c r="F825" s="15">
        <v>399.45264355965304</v>
      </c>
      <c r="G825" s="109">
        <v>35585</v>
      </c>
      <c r="H825" s="45">
        <f t="shared" si="25"/>
        <v>0.77000000000003865</v>
      </c>
      <c r="I825" s="45">
        <f t="shared" si="24"/>
        <v>0.20346148764699132</v>
      </c>
    </row>
    <row r="826" spans="1:9" ht="27.75" customHeight="1" thickBot="1" x14ac:dyDescent="0.25">
      <c r="A826" s="8">
        <v>35587</v>
      </c>
      <c r="B826" s="12">
        <v>377.19</v>
      </c>
      <c r="C826" s="8">
        <v>35587</v>
      </c>
      <c r="E826" s="15">
        <v>524.62173532237045</v>
      </c>
      <c r="F826" s="15">
        <v>397.23778619852868</v>
      </c>
      <c r="G826" s="109">
        <v>35587</v>
      </c>
      <c r="H826" s="45">
        <f t="shared" si="25"/>
        <v>-2.0300000000000296</v>
      </c>
      <c r="I826" s="45">
        <f t="shared" si="24"/>
        <v>-0.53530931912874569</v>
      </c>
    </row>
    <row r="827" spans="1:9" ht="27.75" customHeight="1" thickBot="1" x14ac:dyDescent="0.25">
      <c r="A827" s="8">
        <v>35590</v>
      </c>
      <c r="B827" s="12">
        <v>377.68</v>
      </c>
      <c r="C827" s="8">
        <v>35590</v>
      </c>
      <c r="E827" s="15">
        <v>525.30326094687791</v>
      </c>
      <c r="F827" s="15">
        <v>398.27178846748865</v>
      </c>
      <c r="G827" s="109">
        <v>35590</v>
      </c>
      <c r="H827" s="45">
        <f t="shared" si="25"/>
        <v>0.49000000000000909</v>
      </c>
      <c r="I827" s="45">
        <f t="shared" si="24"/>
        <v>0.12990800392375437</v>
      </c>
    </row>
    <row r="828" spans="1:9" ht="27.75" customHeight="1" thickBot="1" x14ac:dyDescent="0.25">
      <c r="A828" s="8">
        <v>35592</v>
      </c>
      <c r="B828" s="12">
        <v>383.79</v>
      </c>
      <c r="C828" s="8">
        <v>35592</v>
      </c>
      <c r="E828" s="15">
        <v>534.23336393694206</v>
      </c>
      <c r="F828" s="15">
        <v>404.88614796493675</v>
      </c>
      <c r="G828" s="109">
        <v>35592</v>
      </c>
      <c r="H828" s="45">
        <f t="shared" si="25"/>
        <v>6.1100000000000136</v>
      </c>
      <c r="I828" s="45">
        <f t="shared" si="24"/>
        <v>1.6177716585469217</v>
      </c>
    </row>
    <row r="829" spans="1:9" ht="27.75" customHeight="1" thickBot="1" x14ac:dyDescent="0.25">
      <c r="A829" s="8">
        <v>35594</v>
      </c>
      <c r="B829" s="12">
        <v>388.61</v>
      </c>
      <c r="C829" s="8">
        <v>35594</v>
      </c>
      <c r="E829" s="15">
        <v>541.09844191305069</v>
      </c>
      <c r="F829" s="15">
        <v>407.41773670242105</v>
      </c>
      <c r="G829" s="109">
        <v>35594</v>
      </c>
      <c r="H829" s="45">
        <f t="shared" si="25"/>
        <v>4.8199999999999932</v>
      </c>
      <c r="I829" s="45">
        <f t="shared" si="24"/>
        <v>1.2558951509940313</v>
      </c>
    </row>
    <row r="830" spans="1:9" ht="27.75" customHeight="1" thickBot="1" x14ac:dyDescent="0.25">
      <c r="A830" s="8">
        <v>35597</v>
      </c>
      <c r="B830" s="12">
        <v>388.94</v>
      </c>
      <c r="C830" s="8">
        <v>35597</v>
      </c>
      <c r="E830" s="15">
        <v>541.55793211101593</v>
      </c>
      <c r="F830" s="15">
        <v>407.08127446015209</v>
      </c>
      <c r="G830" s="109">
        <v>35597</v>
      </c>
      <c r="H830" s="45">
        <f t="shared" si="25"/>
        <v>0.32999999999998408</v>
      </c>
      <c r="I830" s="45">
        <f t="shared" si="24"/>
        <v>8.4918041223844998E-2</v>
      </c>
    </row>
    <row r="831" spans="1:9" ht="27.75" customHeight="1" thickBot="1" x14ac:dyDescent="0.25">
      <c r="A831" s="8">
        <v>35599</v>
      </c>
      <c r="B831" s="12">
        <v>390.89</v>
      </c>
      <c r="C831" s="8">
        <v>35599</v>
      </c>
      <c r="E831" s="15">
        <v>544.34830321306799</v>
      </c>
      <c r="F831" s="15">
        <v>410.71059882454614</v>
      </c>
      <c r="G831" s="109">
        <v>35599</v>
      </c>
      <c r="H831" s="45">
        <f t="shared" si="25"/>
        <v>1.9499999999999886</v>
      </c>
      <c r="I831" s="45">
        <f t="shared" si="24"/>
        <v>0.50136267804802515</v>
      </c>
    </row>
    <row r="832" spans="1:9" ht="27.75" customHeight="1" thickBot="1" x14ac:dyDescent="0.25">
      <c r="A832" s="8">
        <v>35601</v>
      </c>
      <c r="B832" s="12">
        <v>390.2</v>
      </c>
      <c r="C832" s="8">
        <v>35601</v>
      </c>
      <c r="E832" s="15">
        <v>543.38741823464181</v>
      </c>
      <c r="F832" s="15">
        <v>409.49425765333461</v>
      </c>
      <c r="G832" s="109">
        <v>35601</v>
      </c>
      <c r="H832" s="45">
        <f t="shared" si="25"/>
        <v>-0.68999999999999773</v>
      </c>
      <c r="I832" s="45">
        <f t="shared" si="24"/>
        <v>-0.17652024866330623</v>
      </c>
    </row>
    <row r="833" spans="1:9" ht="27.75" customHeight="1" thickBot="1" x14ac:dyDescent="0.25">
      <c r="A833" s="8">
        <v>35604</v>
      </c>
      <c r="B833" s="12">
        <v>387.72</v>
      </c>
      <c r="C833" s="8">
        <v>35604</v>
      </c>
      <c r="E833" s="15">
        <v>539.97155537353729</v>
      </c>
      <c r="F833" s="15">
        <v>406.10242323567098</v>
      </c>
      <c r="G833" s="109">
        <v>35604</v>
      </c>
      <c r="H833" s="45">
        <f t="shared" si="25"/>
        <v>-2.4799999999999613</v>
      </c>
      <c r="I833" s="45">
        <f t="shared" si="24"/>
        <v>-0.63557150179394195</v>
      </c>
    </row>
    <row r="834" spans="1:9" ht="27.75" customHeight="1" thickBot="1" x14ac:dyDescent="0.25">
      <c r="A834" s="8">
        <v>35606</v>
      </c>
      <c r="B834" s="12">
        <v>385.97</v>
      </c>
      <c r="C834" s="8">
        <v>35606</v>
      </c>
      <c r="E834" s="15">
        <v>537.53435785495765</v>
      </c>
      <c r="F834" s="15">
        <v>405.18053730423986</v>
      </c>
      <c r="G834" s="109">
        <v>35606</v>
      </c>
      <c r="H834" s="45">
        <f t="shared" si="25"/>
        <v>-1.75</v>
      </c>
      <c r="I834" s="45">
        <f t="shared" si="24"/>
        <v>-0.45135664912823681</v>
      </c>
    </row>
    <row r="835" spans="1:9" ht="27.75" customHeight="1" thickBot="1" x14ac:dyDescent="0.25">
      <c r="A835" s="8">
        <v>35608</v>
      </c>
      <c r="B835" s="12">
        <v>382.32</v>
      </c>
      <c r="C835" s="8">
        <v>35608</v>
      </c>
      <c r="E835" s="15">
        <v>533.61100053739699</v>
      </c>
      <c r="F835" s="15">
        <v>400.85849796654259</v>
      </c>
      <c r="G835" s="109">
        <v>35608</v>
      </c>
      <c r="H835" s="45">
        <f t="shared" si="25"/>
        <v>-3.6500000000000341</v>
      </c>
      <c r="I835" s="45">
        <f t="shared" si="24"/>
        <v>-0.94566935254036166</v>
      </c>
    </row>
    <row r="836" spans="1:9" ht="27.75" customHeight="1" thickBot="1" x14ac:dyDescent="0.25">
      <c r="A836" s="8">
        <v>35611</v>
      </c>
      <c r="B836" s="12">
        <v>381.47</v>
      </c>
      <c r="C836" s="8">
        <v>35611</v>
      </c>
      <c r="E836" s="15">
        <v>532.42464002668146</v>
      </c>
      <c r="F836" s="15">
        <v>398.67177961414791</v>
      </c>
      <c r="G836" s="109">
        <v>35611</v>
      </c>
      <c r="H836" s="45">
        <f t="shared" si="25"/>
        <v>-0.84999999999996589</v>
      </c>
      <c r="I836" s="45">
        <f t="shared" si="24"/>
        <v>-0.22232684662062302</v>
      </c>
    </row>
    <row r="837" spans="1:9" ht="27.75" customHeight="1" thickBot="1" x14ac:dyDescent="0.25">
      <c r="A837" s="8">
        <v>35613</v>
      </c>
      <c r="B837" s="12">
        <v>380.27</v>
      </c>
      <c r="C837" s="8">
        <v>35613</v>
      </c>
      <c r="E837" s="15">
        <v>531.02122653570291</v>
      </c>
      <c r="F837" s="15">
        <v>396.43129036145882</v>
      </c>
      <c r="G837" s="109">
        <v>35613</v>
      </c>
      <c r="H837" s="45">
        <f t="shared" si="25"/>
        <v>-1.2000000000000455</v>
      </c>
      <c r="I837" s="45">
        <f t="shared" si="24"/>
        <v>-0.31457257451439047</v>
      </c>
    </row>
    <row r="838" spans="1:9" ht="27.75" customHeight="1" thickBot="1" x14ac:dyDescent="0.25">
      <c r="A838" s="8">
        <v>35615</v>
      </c>
      <c r="B838" s="12">
        <v>380.56</v>
      </c>
      <c r="C838" s="8">
        <v>35615</v>
      </c>
      <c r="E838" s="15">
        <v>531.70901613969056</v>
      </c>
      <c r="F838" s="15">
        <v>396.2860674054582</v>
      </c>
      <c r="G838" s="109">
        <v>35615</v>
      </c>
      <c r="H838" s="45">
        <f t="shared" si="25"/>
        <v>0.29000000000002046</v>
      </c>
      <c r="I838" s="45">
        <f t="shared" si="24"/>
        <v>7.6261603597449309E-2</v>
      </c>
    </row>
    <row r="839" spans="1:9" ht="27.75" customHeight="1" thickBot="1" x14ac:dyDescent="0.25">
      <c r="A839" s="8">
        <v>35618</v>
      </c>
      <c r="B839" s="12">
        <v>380.83</v>
      </c>
      <c r="C839" s="8">
        <v>35618</v>
      </c>
      <c r="E839" s="15">
        <v>532.36694327789223</v>
      </c>
      <c r="F839" s="15">
        <v>397.34157954270501</v>
      </c>
      <c r="G839" s="109">
        <v>35618</v>
      </c>
      <c r="H839" s="45">
        <f t="shared" si="25"/>
        <v>0.26999999999998181</v>
      </c>
      <c r="I839" s="45">
        <f t="shared" ref="I839:I902" si="26">H839/B838*100</f>
        <v>7.0948076518809605E-2</v>
      </c>
    </row>
    <row r="840" spans="1:9" ht="27.75" customHeight="1" thickBot="1" x14ac:dyDescent="0.25">
      <c r="A840" s="8">
        <v>35620</v>
      </c>
      <c r="B840" s="12">
        <v>381.86</v>
      </c>
      <c r="C840" s="8">
        <v>35620</v>
      </c>
      <c r="E840" s="15">
        <v>534.19852892868028</v>
      </c>
      <c r="F840" s="15">
        <v>396.80578721158827</v>
      </c>
      <c r="G840" s="109">
        <v>35620</v>
      </c>
      <c r="H840" s="45">
        <f t="shared" ref="H840:H903" si="27">B840-B839</f>
        <v>1.0300000000000296</v>
      </c>
      <c r="I840" s="45">
        <f t="shared" si="26"/>
        <v>0.27046188588084696</v>
      </c>
    </row>
    <row r="841" spans="1:9" ht="27.75" customHeight="1" thickBot="1" x14ac:dyDescent="0.25">
      <c r="A841" s="8">
        <v>35622</v>
      </c>
      <c r="B841" s="12">
        <v>380.97</v>
      </c>
      <c r="C841" s="8">
        <v>35622</v>
      </c>
      <c r="E841" s="15">
        <v>532.95347395893612</v>
      </c>
      <c r="F841" s="15">
        <v>396.08682917144785</v>
      </c>
      <c r="G841" s="109">
        <v>35622</v>
      </c>
      <c r="H841" s="45">
        <f t="shared" si="27"/>
        <v>-0.88999999999998636</v>
      </c>
      <c r="I841" s="45">
        <f t="shared" si="26"/>
        <v>-0.23306971141255597</v>
      </c>
    </row>
    <row r="842" spans="1:9" ht="27.75" customHeight="1" thickBot="1" x14ac:dyDescent="0.25">
      <c r="A842" s="8">
        <v>35625</v>
      </c>
      <c r="B842" s="12">
        <v>380.46</v>
      </c>
      <c r="C842" s="8">
        <v>35625</v>
      </c>
      <c r="E842" s="15">
        <v>532.30757070086372</v>
      </c>
      <c r="F842" s="15">
        <v>392.47103847931919</v>
      </c>
      <c r="G842" s="109">
        <v>35625</v>
      </c>
      <c r="H842" s="45">
        <f t="shared" si="27"/>
        <v>-0.51000000000004775</v>
      </c>
      <c r="I842" s="45">
        <f t="shared" si="26"/>
        <v>-0.13386880856761627</v>
      </c>
    </row>
    <row r="843" spans="1:9" ht="27.75" customHeight="1" thickBot="1" x14ac:dyDescent="0.25">
      <c r="A843" s="8">
        <v>35627</v>
      </c>
      <c r="B843" s="12">
        <v>379.24</v>
      </c>
      <c r="C843" s="8">
        <v>35627</v>
      </c>
      <c r="E843" s="15">
        <v>530.60064951005518</v>
      </c>
      <c r="F843" s="15">
        <v>390.84589336479343</v>
      </c>
      <c r="G843" s="109">
        <v>35627</v>
      </c>
      <c r="H843" s="45">
        <f t="shared" si="27"/>
        <v>-1.2199999999999704</v>
      </c>
      <c r="I843" s="45">
        <f t="shared" si="26"/>
        <v>-0.32066445881300809</v>
      </c>
    </row>
    <row r="844" spans="1:9" ht="27.75" customHeight="1" thickBot="1" x14ac:dyDescent="0.25">
      <c r="A844" s="8">
        <v>35629</v>
      </c>
      <c r="B844" s="12">
        <v>379.28</v>
      </c>
      <c r="C844" s="8">
        <v>35629</v>
      </c>
      <c r="E844" s="15">
        <v>530.65661413926193</v>
      </c>
      <c r="F844" s="15">
        <v>390.06462051197917</v>
      </c>
      <c r="G844" s="109">
        <v>35629</v>
      </c>
      <c r="H844" s="45">
        <f t="shared" si="27"/>
        <v>3.999999999996362E-2</v>
      </c>
      <c r="I844" s="45">
        <f t="shared" si="26"/>
        <v>1.0547410610685481E-2</v>
      </c>
    </row>
    <row r="845" spans="1:9" ht="27.75" customHeight="1" thickBot="1" x14ac:dyDescent="0.25">
      <c r="A845" s="8">
        <v>35632</v>
      </c>
      <c r="B845" s="12">
        <v>379.42</v>
      </c>
      <c r="C845" s="8">
        <v>35632</v>
      </c>
      <c r="E845" s="15">
        <v>530.85249034148592</v>
      </c>
      <c r="F845" s="15">
        <v>390.46421243534286</v>
      </c>
      <c r="G845" s="109">
        <v>35632</v>
      </c>
      <c r="H845" s="45">
        <f t="shared" si="27"/>
        <v>0.1400000000000432</v>
      </c>
      <c r="I845" s="45">
        <f t="shared" si="26"/>
        <v>3.6912043872612113E-2</v>
      </c>
    </row>
    <row r="846" spans="1:9" ht="27.75" customHeight="1" thickBot="1" x14ac:dyDescent="0.25">
      <c r="A846" s="8">
        <v>35634</v>
      </c>
      <c r="B846" s="12">
        <v>379.68</v>
      </c>
      <c r="C846" s="8">
        <v>35634</v>
      </c>
      <c r="E846" s="15">
        <v>531.21626043133028</v>
      </c>
      <c r="F846" s="15">
        <v>387.59431951638436</v>
      </c>
      <c r="G846" s="109">
        <v>35634</v>
      </c>
      <c r="H846" s="45">
        <f t="shared" si="27"/>
        <v>0.25999999999999091</v>
      </c>
      <c r="I846" s="45">
        <f t="shared" si="26"/>
        <v>6.8525644404615171E-2</v>
      </c>
    </row>
    <row r="847" spans="1:9" ht="27.75" customHeight="1" thickBot="1" x14ac:dyDescent="0.25">
      <c r="A847" s="8">
        <v>35636</v>
      </c>
      <c r="B847" s="12">
        <v>376.31</v>
      </c>
      <c r="C847" s="8">
        <v>35636</v>
      </c>
      <c r="E847" s="15">
        <v>526.66427077169863</v>
      </c>
      <c r="F847" s="15">
        <v>383.06400483649156</v>
      </c>
      <c r="G847" s="109">
        <v>35636</v>
      </c>
      <c r="H847" s="45">
        <f t="shared" si="27"/>
        <v>-3.3700000000000045</v>
      </c>
      <c r="I847" s="45">
        <f t="shared" si="26"/>
        <v>-0.88758954909397503</v>
      </c>
    </row>
    <row r="848" spans="1:9" ht="27.75" customHeight="1" thickBot="1" x14ac:dyDescent="0.25">
      <c r="A848" s="8">
        <v>35639</v>
      </c>
      <c r="B848" s="12">
        <v>374.49</v>
      </c>
      <c r="C848" s="8">
        <v>35639</v>
      </c>
      <c r="E848" s="15">
        <v>525.53436953169057</v>
      </c>
      <c r="F848" s="15">
        <v>381.69470934384429</v>
      </c>
      <c r="G848" s="109">
        <v>35639</v>
      </c>
      <c r="H848" s="45">
        <f t="shared" si="27"/>
        <v>-1.8199999999999932</v>
      </c>
      <c r="I848" s="45">
        <f t="shared" si="26"/>
        <v>-0.48364380431027432</v>
      </c>
    </row>
    <row r="849" spans="1:9" ht="27.75" customHeight="1" thickBot="1" x14ac:dyDescent="0.25">
      <c r="A849" s="8">
        <v>35641</v>
      </c>
      <c r="B849" s="12">
        <v>370.4</v>
      </c>
      <c r="C849" s="8">
        <v>35641</v>
      </c>
      <c r="E849" s="15">
        <v>519.79473543896552</v>
      </c>
      <c r="F849" s="15">
        <v>377.05566153387144</v>
      </c>
      <c r="G849" s="109">
        <v>35641</v>
      </c>
      <c r="H849" s="45">
        <f t="shared" si="27"/>
        <v>-4.0900000000000318</v>
      </c>
      <c r="I849" s="45">
        <f t="shared" si="26"/>
        <v>-1.0921519933776687</v>
      </c>
    </row>
    <row r="850" spans="1:9" ht="27.75" customHeight="1" thickBot="1" x14ac:dyDescent="0.25">
      <c r="A850" s="8">
        <v>35643</v>
      </c>
      <c r="B850" s="12">
        <v>367.66</v>
      </c>
      <c r="C850" s="8">
        <v>35643</v>
      </c>
      <c r="E850" s="15">
        <v>515.94960159689549</v>
      </c>
      <c r="F850" s="15">
        <v>373.09571448103344</v>
      </c>
      <c r="G850" s="109">
        <v>35643</v>
      </c>
      <c r="H850" s="45">
        <f t="shared" si="27"/>
        <v>-2.7399999999999523</v>
      </c>
      <c r="I850" s="45">
        <f t="shared" si="26"/>
        <v>-0.73974082073432845</v>
      </c>
    </row>
    <row r="851" spans="1:9" ht="27.75" customHeight="1" thickBot="1" x14ac:dyDescent="0.25">
      <c r="A851" s="8">
        <v>35646</v>
      </c>
      <c r="B851" s="12">
        <v>365.92</v>
      </c>
      <c r="C851" s="8">
        <v>35646</v>
      </c>
      <c r="E851" s="15">
        <v>513.50780127382905</v>
      </c>
      <c r="F851" s="15">
        <v>369.52815912220569</v>
      </c>
      <c r="G851" s="109">
        <v>35646</v>
      </c>
      <c r="H851" s="45">
        <f t="shared" si="27"/>
        <v>-1.7400000000000091</v>
      </c>
      <c r="I851" s="45">
        <f t="shared" si="26"/>
        <v>-0.47326334113039464</v>
      </c>
    </row>
    <row r="852" spans="1:9" ht="27.75" customHeight="1" thickBot="1" x14ac:dyDescent="0.25">
      <c r="A852" s="8">
        <v>35648</v>
      </c>
      <c r="B852" s="12">
        <v>364.26</v>
      </c>
      <c r="C852" s="8">
        <v>35648</v>
      </c>
      <c r="E852" s="15">
        <v>511.17826763228288</v>
      </c>
      <c r="F852" s="15">
        <v>365.69228939562561</v>
      </c>
      <c r="G852" s="109">
        <v>35648</v>
      </c>
      <c r="H852" s="45">
        <f t="shared" si="27"/>
        <v>-1.660000000000025</v>
      </c>
      <c r="I852" s="45">
        <f t="shared" si="26"/>
        <v>-0.45365107127241605</v>
      </c>
    </row>
    <row r="853" spans="1:9" ht="27.75" customHeight="1" thickBot="1" x14ac:dyDescent="0.25">
      <c r="A853" s="8">
        <v>35650</v>
      </c>
      <c r="B853" s="12">
        <v>363.85</v>
      </c>
      <c r="C853" s="8">
        <v>35650</v>
      </c>
      <c r="E853" s="15">
        <v>510.60290088949137</v>
      </c>
      <c r="F853" s="15">
        <v>365.06470195946679</v>
      </c>
      <c r="G853" s="109">
        <v>35650</v>
      </c>
      <c r="H853" s="45">
        <f t="shared" si="27"/>
        <v>-0.40999999999996817</v>
      </c>
      <c r="I853" s="45">
        <f t="shared" si="26"/>
        <v>-0.11255696480535007</v>
      </c>
    </row>
    <row r="854" spans="1:9" ht="27.75" customHeight="1" thickBot="1" x14ac:dyDescent="0.25">
      <c r="A854" s="8">
        <v>35653</v>
      </c>
      <c r="B854" s="12">
        <v>363.34</v>
      </c>
      <c r="C854" s="8">
        <v>35653</v>
      </c>
      <c r="E854" s="15">
        <v>510.05067492897274</v>
      </c>
      <c r="F854" s="15">
        <v>365.48439282903831</v>
      </c>
      <c r="G854" s="109">
        <v>35653</v>
      </c>
      <c r="H854" s="45">
        <f t="shared" si="27"/>
        <v>-0.51000000000004775</v>
      </c>
      <c r="I854" s="45">
        <f t="shared" si="26"/>
        <v>-0.14016765150475408</v>
      </c>
    </row>
    <row r="855" spans="1:9" ht="27.75" customHeight="1" thickBot="1" x14ac:dyDescent="0.25">
      <c r="A855" s="8">
        <v>35655</v>
      </c>
      <c r="B855" s="12">
        <v>362.9</v>
      </c>
      <c r="C855" s="8">
        <v>35655</v>
      </c>
      <c r="E855" s="15">
        <v>509.43301021556726</v>
      </c>
      <c r="F855" s="15">
        <v>363.66590620719808</v>
      </c>
      <c r="G855" s="109">
        <v>35655</v>
      </c>
      <c r="H855" s="45">
        <f t="shared" si="27"/>
        <v>-0.43999999999999773</v>
      </c>
      <c r="I855" s="45">
        <f t="shared" si="26"/>
        <v>-0.12109869543678035</v>
      </c>
    </row>
    <row r="856" spans="1:9" ht="27.75" customHeight="1" thickBot="1" x14ac:dyDescent="0.25">
      <c r="A856" s="8">
        <v>35657</v>
      </c>
      <c r="B856" s="12">
        <v>364.44</v>
      </c>
      <c r="C856" s="8">
        <v>35657</v>
      </c>
      <c r="E856" s="15">
        <v>511.59483671248648</v>
      </c>
      <c r="F856" s="15">
        <v>365.90704004369081</v>
      </c>
      <c r="G856" s="109">
        <v>35657</v>
      </c>
      <c r="H856" s="45">
        <f t="shared" si="27"/>
        <v>1.5400000000000205</v>
      </c>
      <c r="I856" s="45">
        <f t="shared" si="26"/>
        <v>0.42435932763847356</v>
      </c>
    </row>
    <row r="857" spans="1:9" ht="27.75" customHeight="1" thickBot="1" x14ac:dyDescent="0.25">
      <c r="A857" s="8">
        <v>35660</v>
      </c>
      <c r="B857" s="12">
        <v>365.47</v>
      </c>
      <c r="C857" s="8">
        <v>35660</v>
      </c>
      <c r="E857" s="15">
        <v>513.04073365523118</v>
      </c>
      <c r="F857" s="15">
        <v>368.63517383034218</v>
      </c>
      <c r="G857" s="109">
        <v>35660</v>
      </c>
      <c r="H857" s="45">
        <f t="shared" si="27"/>
        <v>1.0300000000000296</v>
      </c>
      <c r="I857" s="45">
        <f t="shared" si="26"/>
        <v>0.28262539787071389</v>
      </c>
    </row>
    <row r="858" spans="1:9" ht="27.75" customHeight="1" thickBot="1" x14ac:dyDescent="0.25">
      <c r="A858" s="8">
        <v>35662</v>
      </c>
      <c r="B858" s="12">
        <v>366.26</v>
      </c>
      <c r="C858" s="8">
        <v>35662</v>
      </c>
      <c r="E858" s="15">
        <v>514.14972257248189</v>
      </c>
      <c r="F858" s="15">
        <v>367.14970649765644</v>
      </c>
      <c r="G858" s="109">
        <v>35662</v>
      </c>
      <c r="H858" s="45">
        <f t="shared" si="27"/>
        <v>0.78999999999996362</v>
      </c>
      <c r="I858" s="45">
        <f t="shared" si="26"/>
        <v>0.21616001313376296</v>
      </c>
    </row>
    <row r="859" spans="1:9" ht="27.75" customHeight="1" thickBot="1" x14ac:dyDescent="0.25">
      <c r="A859" s="8">
        <v>35664</v>
      </c>
      <c r="B859" s="12">
        <v>367.31</v>
      </c>
      <c r="C859" s="8">
        <v>35664</v>
      </c>
      <c r="E859" s="15">
        <v>515.62369518401772</v>
      </c>
      <c r="F859" s="15">
        <v>367.56777109979822</v>
      </c>
      <c r="G859" s="109">
        <v>35664</v>
      </c>
      <c r="H859" s="45">
        <f t="shared" si="27"/>
        <v>1.0500000000000114</v>
      </c>
      <c r="I859" s="45">
        <f t="shared" si="26"/>
        <v>0.28668159231147583</v>
      </c>
    </row>
    <row r="860" spans="1:9" ht="27.75" customHeight="1" thickBot="1" x14ac:dyDescent="0.25">
      <c r="A860" s="8">
        <v>35667</v>
      </c>
      <c r="B860" s="12">
        <v>368.02</v>
      </c>
      <c r="C860" s="8">
        <v>35667</v>
      </c>
      <c r="E860" s="15">
        <v>516.6203814261039</v>
      </c>
      <c r="F860" s="15">
        <v>369.75379694128321</v>
      </c>
      <c r="G860" s="109">
        <v>35667</v>
      </c>
      <c r="H860" s="45">
        <f t="shared" si="27"/>
        <v>0.70999999999997954</v>
      </c>
      <c r="I860" s="45">
        <f t="shared" si="26"/>
        <v>0.19329721488660248</v>
      </c>
    </row>
    <row r="861" spans="1:9" ht="27.75" customHeight="1" thickBot="1" x14ac:dyDescent="0.25">
      <c r="A861" s="8">
        <v>35669</v>
      </c>
      <c r="B861" s="12">
        <v>369.21</v>
      </c>
      <c r="C861" s="8">
        <v>35669</v>
      </c>
      <c r="E861" s="15">
        <v>518.29088371917783</v>
      </c>
      <c r="F861" s="15">
        <v>371.76184942806469</v>
      </c>
      <c r="G861" s="109">
        <v>35669</v>
      </c>
      <c r="H861" s="45">
        <f t="shared" si="27"/>
        <v>1.1899999999999977</v>
      </c>
      <c r="I861" s="45">
        <f t="shared" si="26"/>
        <v>0.32335199173957874</v>
      </c>
    </row>
    <row r="862" spans="1:9" ht="27.75" customHeight="1" thickBot="1" x14ac:dyDescent="0.25">
      <c r="A862" s="8">
        <v>35671</v>
      </c>
      <c r="B862" s="12">
        <v>369.67</v>
      </c>
      <c r="C862" s="8">
        <v>35671</v>
      </c>
      <c r="E862" s="15">
        <v>518.9366241013746</v>
      </c>
      <c r="F862" s="15">
        <v>372.58203840482298</v>
      </c>
      <c r="G862" s="109">
        <v>35671</v>
      </c>
      <c r="H862" s="45">
        <f t="shared" si="27"/>
        <v>0.46000000000003638</v>
      </c>
      <c r="I862" s="45">
        <f t="shared" si="26"/>
        <v>0.12459034154005481</v>
      </c>
    </row>
    <row r="863" spans="1:9" ht="27.75" customHeight="1" thickBot="1" x14ac:dyDescent="0.25">
      <c r="A863" s="8">
        <v>35674</v>
      </c>
      <c r="B863" s="12">
        <v>370.38</v>
      </c>
      <c r="C863" s="8">
        <v>35674</v>
      </c>
      <c r="E863" s="15">
        <v>520.11879650140406</v>
      </c>
      <c r="F863" s="15">
        <v>371.49654600400112</v>
      </c>
      <c r="G863" s="109">
        <v>35674</v>
      </c>
      <c r="H863" s="45">
        <f t="shared" si="27"/>
        <v>0.70999999999997954</v>
      </c>
      <c r="I863" s="45">
        <f t="shared" si="26"/>
        <v>0.19206319149511172</v>
      </c>
    </row>
    <row r="864" spans="1:9" ht="27.75" customHeight="1" thickBot="1" x14ac:dyDescent="0.25">
      <c r="A864" s="23">
        <v>35676</v>
      </c>
      <c r="B864" s="12">
        <v>371.18</v>
      </c>
      <c r="C864" s="23">
        <v>35676</v>
      </c>
      <c r="E864" s="15">
        <v>521.24222389273496</v>
      </c>
      <c r="F864" s="15">
        <v>370.98418796549021</v>
      </c>
      <c r="G864" s="110">
        <v>35676</v>
      </c>
      <c r="H864" s="45">
        <f t="shared" si="27"/>
        <v>0.80000000000001137</v>
      </c>
      <c r="I864" s="45">
        <f t="shared" si="26"/>
        <v>0.21599438414601529</v>
      </c>
    </row>
    <row r="865" spans="1:9" ht="27.75" customHeight="1" thickBot="1" x14ac:dyDescent="0.25">
      <c r="A865" s="8">
        <v>35678</v>
      </c>
      <c r="B865" s="12">
        <v>374</v>
      </c>
      <c r="C865" s="8">
        <v>35678</v>
      </c>
      <c r="E865" s="15">
        <v>525.20230544717617</v>
      </c>
      <c r="F865" s="15">
        <v>374.19236047994917</v>
      </c>
      <c r="G865" s="109">
        <v>35678</v>
      </c>
      <c r="H865" s="45">
        <f t="shared" si="27"/>
        <v>2.8199999999999932</v>
      </c>
      <c r="I865" s="45">
        <f t="shared" si="26"/>
        <v>0.7597392100867485</v>
      </c>
    </row>
    <row r="866" spans="1:9" ht="27.75" customHeight="1" thickBot="1" x14ac:dyDescent="0.25">
      <c r="A866" s="8">
        <v>35681</v>
      </c>
      <c r="B866" s="12">
        <v>375.65</v>
      </c>
      <c r="C866" s="8">
        <v>35681</v>
      </c>
      <c r="E866" s="15">
        <v>527.519374441796</v>
      </c>
      <c r="F866" s="15">
        <v>376.26954790258276</v>
      </c>
      <c r="G866" s="109">
        <v>35681</v>
      </c>
      <c r="H866" s="45">
        <f t="shared" si="27"/>
        <v>1.6499999999999773</v>
      </c>
      <c r="I866" s="45">
        <f t="shared" si="26"/>
        <v>0.44117647058822923</v>
      </c>
    </row>
    <row r="867" spans="1:9" ht="27.75" customHeight="1" thickBot="1" x14ac:dyDescent="0.25">
      <c r="A867" s="8">
        <v>35683</v>
      </c>
      <c r="B867" s="12">
        <v>378.3</v>
      </c>
      <c r="C867" s="8">
        <v>35683</v>
      </c>
      <c r="E867" s="15">
        <v>531.24072767557948</v>
      </c>
      <c r="F867" s="15">
        <v>377.7071116716462</v>
      </c>
      <c r="G867" s="109">
        <v>35683</v>
      </c>
      <c r="H867" s="45">
        <f t="shared" si="27"/>
        <v>2.6500000000000341</v>
      </c>
      <c r="I867" s="45">
        <f t="shared" si="26"/>
        <v>0.70544389724478485</v>
      </c>
    </row>
    <row r="868" spans="1:9" ht="27.75" customHeight="1" thickBot="1" x14ac:dyDescent="0.25">
      <c r="A868" s="8">
        <v>35685</v>
      </c>
      <c r="B868" s="12">
        <v>378.88</v>
      </c>
      <c r="C868" s="8">
        <v>35685</v>
      </c>
      <c r="E868" s="15">
        <v>532.05521253429436</v>
      </c>
      <c r="F868" s="15">
        <v>380.50625272003521</v>
      </c>
      <c r="G868" s="109">
        <v>35685</v>
      </c>
      <c r="H868" s="45">
        <f t="shared" si="27"/>
        <v>0.57999999999998408</v>
      </c>
      <c r="I868" s="45">
        <f t="shared" si="26"/>
        <v>0.15331747290509756</v>
      </c>
    </row>
    <row r="869" spans="1:9" ht="27.75" customHeight="1" thickBot="1" x14ac:dyDescent="0.25">
      <c r="A869" s="8">
        <v>35688</v>
      </c>
      <c r="B869" s="12">
        <v>379.59</v>
      </c>
      <c r="C869" s="8">
        <v>35688</v>
      </c>
      <c r="E869" s="15">
        <v>533.05225434410056</v>
      </c>
      <c r="F869" s="15">
        <v>381.56647867989835</v>
      </c>
      <c r="G869" s="109">
        <v>35688</v>
      </c>
      <c r="H869" s="45">
        <f t="shared" si="27"/>
        <v>0.70999999999997954</v>
      </c>
      <c r="I869" s="45">
        <f t="shared" si="26"/>
        <v>0.18739442567567027</v>
      </c>
    </row>
    <row r="870" spans="1:9" ht="27.75" customHeight="1" thickBot="1" x14ac:dyDescent="0.25">
      <c r="A870" s="8">
        <v>35690</v>
      </c>
      <c r="B870" s="12">
        <v>383.3</v>
      </c>
      <c r="C870" s="8">
        <v>35690</v>
      </c>
      <c r="E870" s="15">
        <v>538.32014714825277</v>
      </c>
      <c r="F870" s="15">
        <v>385.82923964667492</v>
      </c>
      <c r="G870" s="109">
        <v>35690</v>
      </c>
      <c r="H870" s="45">
        <f t="shared" si="27"/>
        <v>3.7100000000000364</v>
      </c>
      <c r="I870" s="45">
        <f t="shared" si="26"/>
        <v>0.97737032060908791</v>
      </c>
    </row>
    <row r="871" spans="1:9" ht="27.75" customHeight="1" thickBot="1" x14ac:dyDescent="0.25">
      <c r="A871" s="8">
        <v>35692</v>
      </c>
      <c r="B871" s="12">
        <v>386.39</v>
      </c>
      <c r="C871" s="8">
        <v>35692</v>
      </c>
      <c r="E871" s="15">
        <v>543.2596383671023</v>
      </c>
      <c r="F871" s="15">
        <v>388.92620070729731</v>
      </c>
      <c r="G871" s="109">
        <v>35692</v>
      </c>
      <c r="H871" s="45">
        <f t="shared" si="27"/>
        <v>3.089999999999975</v>
      </c>
      <c r="I871" s="45">
        <f t="shared" si="26"/>
        <v>0.80615705713539643</v>
      </c>
    </row>
    <row r="872" spans="1:9" ht="27.75" customHeight="1" thickBot="1" x14ac:dyDescent="0.25">
      <c r="A872" s="8">
        <v>35695</v>
      </c>
      <c r="B872" s="12">
        <v>388.59</v>
      </c>
      <c r="C872" s="8">
        <v>35695</v>
      </c>
      <c r="E872" s="15">
        <v>546.35281159727799</v>
      </c>
      <c r="F872" s="15">
        <v>391.58647692104125</v>
      </c>
      <c r="G872" s="109">
        <v>35695</v>
      </c>
      <c r="H872" s="45">
        <f t="shared" si="27"/>
        <v>2.1999999999999886</v>
      </c>
      <c r="I872" s="45">
        <f t="shared" si="26"/>
        <v>0.56937291337767248</v>
      </c>
    </row>
    <row r="873" spans="1:9" ht="27.75" customHeight="1" thickBot="1" x14ac:dyDescent="0.25">
      <c r="A873" s="8">
        <v>35697</v>
      </c>
      <c r="B873" s="12">
        <v>392.84</v>
      </c>
      <c r="C873" s="8">
        <v>35697</v>
      </c>
      <c r="E873" s="15">
        <v>552.3282598828448</v>
      </c>
      <c r="F873" s="15">
        <v>394.86107805531429</v>
      </c>
      <c r="G873" s="109">
        <v>35697</v>
      </c>
      <c r="H873" s="45">
        <f t="shared" si="27"/>
        <v>4.25</v>
      </c>
      <c r="I873" s="45">
        <f t="shared" si="26"/>
        <v>1.0936977276821329</v>
      </c>
    </row>
    <row r="874" spans="1:9" ht="27.75" customHeight="1" thickBot="1" x14ac:dyDescent="0.25">
      <c r="A874" s="8">
        <v>35699</v>
      </c>
      <c r="B874" s="12">
        <v>396.21</v>
      </c>
      <c r="C874" s="8">
        <v>35699</v>
      </c>
      <c r="E874" s="15">
        <v>557.06643887634129</v>
      </c>
      <c r="F874" s="15">
        <v>400.36046354574449</v>
      </c>
      <c r="G874" s="109">
        <v>35699</v>
      </c>
      <c r="H874" s="45">
        <f t="shared" si="27"/>
        <v>3.3700000000000045</v>
      </c>
      <c r="I874" s="45">
        <f t="shared" si="26"/>
        <v>0.85785561551776934</v>
      </c>
    </row>
    <row r="875" spans="1:9" ht="27.75" customHeight="1" thickBot="1" x14ac:dyDescent="0.25">
      <c r="A875" s="8">
        <v>35702</v>
      </c>
      <c r="B875" s="12">
        <v>398.85</v>
      </c>
      <c r="C875" s="8">
        <v>35702</v>
      </c>
      <c r="E875" s="15">
        <v>560.77824675255226</v>
      </c>
      <c r="F875" s="15">
        <v>402.65993874526583</v>
      </c>
      <c r="G875" s="109">
        <v>35702</v>
      </c>
      <c r="H875" s="45">
        <f t="shared" si="27"/>
        <v>2.6400000000000432</v>
      </c>
      <c r="I875" s="45">
        <f t="shared" si="26"/>
        <v>0.66631331869464261</v>
      </c>
    </row>
    <row r="876" spans="1:9" ht="27.75" customHeight="1" thickBot="1" x14ac:dyDescent="0.25">
      <c r="A876" s="8">
        <v>35704</v>
      </c>
      <c r="B876" s="12">
        <v>402.85</v>
      </c>
      <c r="C876" s="8">
        <v>35704</v>
      </c>
      <c r="E876" s="15">
        <v>566.40219808014467</v>
      </c>
      <c r="F876" s="15">
        <v>406.54958923427512</v>
      </c>
      <c r="G876" s="109">
        <v>35704</v>
      </c>
      <c r="H876" s="45">
        <f t="shared" si="27"/>
        <v>4</v>
      </c>
      <c r="I876" s="45">
        <f t="shared" si="26"/>
        <v>1.0028832894571893</v>
      </c>
    </row>
    <row r="877" spans="1:9" ht="27.75" customHeight="1" thickBot="1" x14ac:dyDescent="0.25">
      <c r="A877" s="8">
        <v>35706</v>
      </c>
      <c r="B877" s="12">
        <v>403.71</v>
      </c>
      <c r="C877" s="8">
        <v>35706</v>
      </c>
      <c r="E877" s="15">
        <v>567.61134761557696</v>
      </c>
      <c r="F877" s="15">
        <v>406.21189039956545</v>
      </c>
      <c r="G877" s="109">
        <v>35706</v>
      </c>
      <c r="H877" s="45">
        <f t="shared" si="27"/>
        <v>0.8599999999999568</v>
      </c>
      <c r="I877" s="45">
        <f t="shared" si="26"/>
        <v>0.21347896239293948</v>
      </c>
    </row>
    <row r="878" spans="1:9" ht="27.75" customHeight="1" thickBot="1" x14ac:dyDescent="0.25">
      <c r="A878" s="8">
        <v>35709</v>
      </c>
      <c r="B878" s="12">
        <v>405.14</v>
      </c>
      <c r="C878" s="8">
        <v>35709</v>
      </c>
      <c r="E878" s="15">
        <v>569.62191021519118</v>
      </c>
      <c r="F878" s="15">
        <v>409.10345525323419</v>
      </c>
      <c r="G878" s="109">
        <v>35709</v>
      </c>
      <c r="H878" s="45">
        <f t="shared" si="27"/>
        <v>1.4300000000000068</v>
      </c>
      <c r="I878" s="45">
        <f t="shared" si="26"/>
        <v>0.3542146590374296</v>
      </c>
    </row>
    <row r="879" spans="1:9" ht="27.75" customHeight="1" thickBot="1" x14ac:dyDescent="0.25">
      <c r="A879" s="8">
        <v>35711</v>
      </c>
      <c r="B879" s="12">
        <v>408.19</v>
      </c>
      <c r="C879" s="8">
        <v>35711</v>
      </c>
      <c r="E879" s="15">
        <v>573.91017310248037</v>
      </c>
      <c r="F879" s="15">
        <v>411.18763598609809</v>
      </c>
      <c r="G879" s="109">
        <v>35711</v>
      </c>
      <c r="H879" s="45">
        <f t="shared" si="27"/>
        <v>3.0500000000000114</v>
      </c>
      <c r="I879" s="45">
        <f t="shared" si="26"/>
        <v>0.75282618354149466</v>
      </c>
    </row>
    <row r="880" spans="1:9" ht="27.75" customHeight="1" thickBot="1" x14ac:dyDescent="0.25">
      <c r="A880" s="8">
        <v>35713</v>
      </c>
      <c r="B880" s="12">
        <v>411.01</v>
      </c>
      <c r="C880" s="8">
        <v>35713</v>
      </c>
      <c r="E880" s="15">
        <v>577.87505878843297</v>
      </c>
      <c r="F880" s="15">
        <v>415.50546238641329</v>
      </c>
      <c r="G880" s="109">
        <v>35713</v>
      </c>
      <c r="H880" s="45">
        <f t="shared" si="27"/>
        <v>2.8199999999999932</v>
      </c>
      <c r="I880" s="45">
        <f t="shared" si="26"/>
        <v>0.69085474901393784</v>
      </c>
    </row>
    <row r="881" spans="1:9" ht="27.75" customHeight="1" thickBot="1" x14ac:dyDescent="0.25">
      <c r="A881" s="8">
        <v>35716</v>
      </c>
      <c r="B881" s="12">
        <v>411.16</v>
      </c>
      <c r="C881" s="8">
        <v>35716</v>
      </c>
      <c r="E881" s="15">
        <v>578.29500566396132</v>
      </c>
      <c r="F881" s="15">
        <v>414.9912119527736</v>
      </c>
      <c r="G881" s="109">
        <v>35716</v>
      </c>
      <c r="H881" s="45">
        <f t="shared" si="27"/>
        <v>0.15000000000003411</v>
      </c>
      <c r="I881" s="45">
        <f t="shared" si="26"/>
        <v>3.6495462397516873E-2</v>
      </c>
    </row>
    <row r="882" spans="1:9" ht="27.75" customHeight="1" thickBot="1" x14ac:dyDescent="0.25">
      <c r="A882" s="8">
        <v>35718</v>
      </c>
      <c r="B882" s="12">
        <v>412.73</v>
      </c>
      <c r="C882" s="8">
        <v>35718</v>
      </c>
      <c r="E882" s="15">
        <v>580.50320480515302</v>
      </c>
      <c r="F882" s="15">
        <v>416.67094559778059</v>
      </c>
      <c r="G882" s="109">
        <v>35718</v>
      </c>
      <c r="H882" s="45">
        <f t="shared" si="27"/>
        <v>1.5699999999999932</v>
      </c>
      <c r="I882" s="45">
        <f t="shared" si="26"/>
        <v>0.38184648312092451</v>
      </c>
    </row>
    <row r="883" spans="1:9" ht="27.75" customHeight="1" thickBot="1" x14ac:dyDescent="0.25">
      <c r="A883" s="8">
        <v>35720</v>
      </c>
      <c r="B883" s="12">
        <v>410.98</v>
      </c>
      <c r="C883" s="8">
        <v>35720</v>
      </c>
      <c r="E883" s="15">
        <v>578.04183633567163</v>
      </c>
      <c r="F883" s="15">
        <v>414.52569076213422</v>
      </c>
      <c r="G883" s="109">
        <v>35720</v>
      </c>
      <c r="H883" s="45">
        <f t="shared" si="27"/>
        <v>-1.75</v>
      </c>
      <c r="I883" s="45">
        <f t="shared" si="26"/>
        <v>-0.42400600877086714</v>
      </c>
    </row>
    <row r="884" spans="1:9" ht="27.75" customHeight="1" thickBot="1" x14ac:dyDescent="0.25">
      <c r="A884" s="8">
        <v>35723</v>
      </c>
      <c r="B884" s="12">
        <v>406.57</v>
      </c>
      <c r="C884" s="8">
        <v>35723</v>
      </c>
      <c r="E884" s="15">
        <v>572.28242864531671</v>
      </c>
      <c r="F884" s="15">
        <v>409.12637129038905</v>
      </c>
      <c r="G884" s="109">
        <v>35723</v>
      </c>
      <c r="H884" s="45">
        <f t="shared" si="27"/>
        <v>-4.410000000000025</v>
      </c>
      <c r="I884" s="45">
        <f t="shared" si="26"/>
        <v>-1.0730449170275986</v>
      </c>
    </row>
    <row r="885" spans="1:9" ht="27.75" customHeight="1" thickBot="1" x14ac:dyDescent="0.25">
      <c r="A885" s="8">
        <v>35725</v>
      </c>
      <c r="B885" s="12">
        <v>403.21</v>
      </c>
      <c r="C885" s="8">
        <v>35725</v>
      </c>
      <c r="E885" s="15">
        <v>568.95762210779264</v>
      </c>
      <c r="F885" s="15">
        <v>405.36683373524687</v>
      </c>
      <c r="G885" s="109">
        <v>35725</v>
      </c>
      <c r="H885" s="45">
        <f t="shared" si="27"/>
        <v>-3.3600000000000136</v>
      </c>
      <c r="I885" s="45">
        <f t="shared" si="26"/>
        <v>-0.82642595371031147</v>
      </c>
    </row>
    <row r="886" spans="1:9" ht="27.75" customHeight="1" thickBot="1" x14ac:dyDescent="0.25">
      <c r="A886" s="8">
        <v>35727</v>
      </c>
      <c r="B886" s="12">
        <v>400.37</v>
      </c>
      <c r="C886" s="8">
        <v>35727</v>
      </c>
      <c r="E886" s="15">
        <v>564.95018269213801</v>
      </c>
      <c r="F886" s="15">
        <v>403.57251985460306</v>
      </c>
      <c r="G886" s="109">
        <v>35727</v>
      </c>
      <c r="H886" s="45">
        <f t="shared" si="27"/>
        <v>-2.839999999999975</v>
      </c>
      <c r="I886" s="45">
        <f t="shared" si="26"/>
        <v>-0.70434761042632255</v>
      </c>
    </row>
    <row r="887" spans="1:9" ht="27.75" customHeight="1" thickBot="1" x14ac:dyDescent="0.25">
      <c r="A887" s="8">
        <v>35730</v>
      </c>
      <c r="B887" s="12">
        <v>398.65</v>
      </c>
      <c r="C887" s="8">
        <v>35730</v>
      </c>
      <c r="E887" s="15">
        <v>562.63801070357715</v>
      </c>
      <c r="F887" s="15">
        <v>401.68352460421534</v>
      </c>
      <c r="G887" s="109">
        <v>35730</v>
      </c>
      <c r="H887" s="45">
        <f t="shared" si="27"/>
        <v>-1.7200000000000273</v>
      </c>
      <c r="I887" s="45">
        <f t="shared" si="26"/>
        <v>-0.42960261757874652</v>
      </c>
    </row>
    <row r="888" spans="1:9" ht="27.75" customHeight="1" thickBot="1" x14ac:dyDescent="0.25">
      <c r="A888" s="8">
        <v>35732</v>
      </c>
      <c r="B888" s="12">
        <v>396.35</v>
      </c>
      <c r="C888" s="8">
        <v>35732</v>
      </c>
      <c r="E888" s="15">
        <v>559.39188647275262</v>
      </c>
      <c r="F888" s="15">
        <v>401.57276716374355</v>
      </c>
      <c r="G888" s="109">
        <v>35732</v>
      </c>
      <c r="H888" s="45">
        <f t="shared" si="27"/>
        <v>-2.2999999999999545</v>
      </c>
      <c r="I888" s="45">
        <f t="shared" si="26"/>
        <v>-0.57694719678915207</v>
      </c>
    </row>
    <row r="889" spans="1:9" ht="27.75" customHeight="1" thickBot="1" x14ac:dyDescent="0.25">
      <c r="A889" s="8">
        <v>35734</v>
      </c>
      <c r="B889" s="12">
        <v>395.91</v>
      </c>
      <c r="C889" s="8">
        <v>35734</v>
      </c>
      <c r="E889" s="15">
        <v>558.77088879381222</v>
      </c>
      <c r="F889" s="15">
        <v>402.83780655073207</v>
      </c>
      <c r="G889" s="109">
        <v>35734</v>
      </c>
      <c r="H889" s="45">
        <f t="shared" si="27"/>
        <v>-0.43999999999999773</v>
      </c>
      <c r="I889" s="45">
        <f t="shared" si="26"/>
        <v>-0.11101299356629182</v>
      </c>
    </row>
    <row r="890" spans="1:9" ht="27.75" customHeight="1" thickBot="1" x14ac:dyDescent="0.25">
      <c r="A890" s="8">
        <v>35737</v>
      </c>
      <c r="B890" s="12">
        <v>396.48</v>
      </c>
      <c r="C890" s="8">
        <v>35737</v>
      </c>
      <c r="E890" s="15">
        <v>559.57536305971223</v>
      </c>
      <c r="F890" s="15">
        <v>401.79622287026262</v>
      </c>
      <c r="G890" s="109">
        <v>35737</v>
      </c>
      <c r="H890" s="45">
        <f t="shared" si="27"/>
        <v>0.56999999999999318</v>
      </c>
      <c r="I890" s="45">
        <f t="shared" si="26"/>
        <v>0.143972114874591</v>
      </c>
    </row>
    <row r="891" spans="1:9" ht="27.75" customHeight="1" thickBot="1" x14ac:dyDescent="0.25">
      <c r="A891" s="8">
        <v>35739</v>
      </c>
      <c r="B891" s="12">
        <v>395.83</v>
      </c>
      <c r="C891" s="8">
        <v>35739</v>
      </c>
      <c r="E891" s="15">
        <v>559.52985788888941</v>
      </c>
      <c r="F891" s="15">
        <v>402.49894138165587</v>
      </c>
      <c r="G891" s="109">
        <v>35739</v>
      </c>
      <c r="H891" s="45">
        <f t="shared" si="27"/>
        <v>-0.65000000000003411</v>
      </c>
      <c r="I891" s="45">
        <f t="shared" si="26"/>
        <v>-0.16394269572236533</v>
      </c>
    </row>
    <row r="892" spans="1:9" ht="27.75" customHeight="1" thickBot="1" x14ac:dyDescent="0.25">
      <c r="A892" s="8">
        <v>35741</v>
      </c>
      <c r="B892" s="12">
        <v>396.17</v>
      </c>
      <c r="C892" s="8">
        <v>35741</v>
      </c>
      <c r="E892" s="15">
        <v>560.01046863512454</v>
      </c>
      <c r="F892" s="15">
        <v>401.46682629260033</v>
      </c>
      <c r="G892" s="109">
        <v>35741</v>
      </c>
      <c r="H892" s="45">
        <f t="shared" si="27"/>
        <v>0.34000000000003183</v>
      </c>
      <c r="I892" s="45">
        <f t="shared" si="26"/>
        <v>8.5895460172304233E-2</v>
      </c>
    </row>
    <row r="893" spans="1:9" ht="27.75" customHeight="1" thickBot="1" x14ac:dyDescent="0.25">
      <c r="A893" s="8">
        <v>35744</v>
      </c>
      <c r="B893" s="12">
        <v>396.04</v>
      </c>
      <c r="C893" s="8">
        <v>35744</v>
      </c>
      <c r="E893" s="15">
        <v>559.82670570274058</v>
      </c>
      <c r="F893" s="15">
        <v>401.46324591246139</v>
      </c>
      <c r="G893" s="109">
        <v>35744</v>
      </c>
      <c r="H893" s="45">
        <f t="shared" si="27"/>
        <v>-0.12999999999999545</v>
      </c>
      <c r="I893" s="45">
        <f t="shared" si="26"/>
        <v>-3.2814195925990219E-2</v>
      </c>
    </row>
    <row r="894" spans="1:9" ht="27.75" customHeight="1" thickBot="1" x14ac:dyDescent="0.25">
      <c r="A894" s="8">
        <v>35746</v>
      </c>
      <c r="B894" s="12">
        <v>397.77</v>
      </c>
      <c r="C894" s="8">
        <v>35746</v>
      </c>
      <c r="E894" s="15">
        <v>562.27216626446591</v>
      </c>
      <c r="F894" s="15">
        <v>403.18015115072694</v>
      </c>
      <c r="G894" s="109">
        <v>35746</v>
      </c>
      <c r="H894" s="45">
        <f t="shared" si="27"/>
        <v>1.7299999999999613</v>
      </c>
      <c r="I894" s="45">
        <f t="shared" si="26"/>
        <v>0.43682456317542701</v>
      </c>
    </row>
    <row r="895" spans="1:9" ht="27.75" customHeight="1" thickBot="1" x14ac:dyDescent="0.25">
      <c r="A895" s="8">
        <v>35748</v>
      </c>
      <c r="B895" s="12">
        <v>398.51</v>
      </c>
      <c r="C895" s="8">
        <v>35748</v>
      </c>
      <c r="E895" s="15">
        <v>563.31820141803632</v>
      </c>
      <c r="F895" s="15">
        <v>402.62626744982788</v>
      </c>
      <c r="G895" s="109">
        <v>35748</v>
      </c>
      <c r="H895" s="45">
        <f t="shared" si="27"/>
        <v>0.74000000000000909</v>
      </c>
      <c r="I895" s="45">
        <f t="shared" si="26"/>
        <v>0.18603715715111976</v>
      </c>
    </row>
    <row r="896" spans="1:9" ht="27.75" customHeight="1" thickBot="1" x14ac:dyDescent="0.25">
      <c r="A896" s="8">
        <v>35751</v>
      </c>
      <c r="B896" s="12">
        <v>397.42</v>
      </c>
      <c r="C896" s="8">
        <v>35751</v>
      </c>
      <c r="E896" s="15">
        <v>561.77741990804748</v>
      </c>
      <c r="F896" s="15">
        <v>400.55976055492755</v>
      </c>
      <c r="G896" s="109">
        <v>35751</v>
      </c>
      <c r="H896" s="45">
        <f t="shared" si="27"/>
        <v>-1.089999999999975</v>
      </c>
      <c r="I896" s="45">
        <f t="shared" si="26"/>
        <v>-0.27351885774509427</v>
      </c>
    </row>
    <row r="897" spans="1:9" ht="27.75" customHeight="1" thickBot="1" x14ac:dyDescent="0.25">
      <c r="A897" s="8">
        <v>35753</v>
      </c>
      <c r="B897" s="12">
        <v>393.91</v>
      </c>
      <c r="C897" s="8">
        <v>35753</v>
      </c>
      <c r="E897" s="15">
        <v>556.81582073367963</v>
      </c>
      <c r="F897" s="15">
        <v>397.49079069676333</v>
      </c>
      <c r="G897" s="109">
        <v>35753</v>
      </c>
      <c r="H897" s="45">
        <f t="shared" si="27"/>
        <v>-3.5099999999999909</v>
      </c>
      <c r="I897" s="45">
        <f t="shared" si="26"/>
        <v>-0.88319661818730588</v>
      </c>
    </row>
    <row r="898" spans="1:9" ht="27.75" customHeight="1" thickBot="1" x14ac:dyDescent="0.25">
      <c r="A898" s="8">
        <v>35755</v>
      </c>
      <c r="B898" s="12">
        <v>392.85</v>
      </c>
      <c r="C898" s="8">
        <v>35755</v>
      </c>
      <c r="E898" s="15">
        <v>555.31744605424092</v>
      </c>
      <c r="F898" s="15">
        <v>394.87900900043644</v>
      </c>
      <c r="G898" s="109">
        <v>35755</v>
      </c>
      <c r="H898" s="45">
        <f t="shared" si="27"/>
        <v>-1.0600000000000023</v>
      </c>
      <c r="I898" s="45">
        <f t="shared" si="26"/>
        <v>-0.26909700185321578</v>
      </c>
    </row>
    <row r="899" spans="1:9" ht="27.75" customHeight="1" thickBot="1" x14ac:dyDescent="0.25">
      <c r="A899" s="8">
        <v>35758</v>
      </c>
      <c r="B899" s="12">
        <v>392.81</v>
      </c>
      <c r="C899" s="8">
        <v>35758</v>
      </c>
      <c r="E899" s="15">
        <v>555.26090361350737</v>
      </c>
      <c r="F899" s="15">
        <v>395.37534107008725</v>
      </c>
      <c r="G899" s="109">
        <v>35758</v>
      </c>
      <c r="H899" s="45">
        <f t="shared" si="27"/>
        <v>-4.0000000000020464E-2</v>
      </c>
      <c r="I899" s="45">
        <f t="shared" si="26"/>
        <v>-1.0182003309156284E-2</v>
      </c>
    </row>
    <row r="900" spans="1:9" ht="27.75" customHeight="1" thickBot="1" x14ac:dyDescent="0.25">
      <c r="A900" s="8">
        <v>35759</v>
      </c>
      <c r="B900" s="12">
        <v>392.85</v>
      </c>
      <c r="C900" s="8">
        <v>35759</v>
      </c>
      <c r="E900" s="15">
        <v>555.31744605424092</v>
      </c>
      <c r="F900" s="15">
        <v>395.41560229979831</v>
      </c>
      <c r="G900" s="109">
        <v>35759</v>
      </c>
      <c r="H900" s="45">
        <f t="shared" si="27"/>
        <v>4.0000000000020464E-2</v>
      </c>
      <c r="I900" s="45">
        <f t="shared" si="26"/>
        <v>1.0183040146640987E-2</v>
      </c>
    </row>
    <row r="901" spans="1:9" ht="27.75" customHeight="1" thickBot="1" x14ac:dyDescent="0.25">
      <c r="A901" s="8">
        <v>35760</v>
      </c>
      <c r="B901" s="12">
        <v>392.37</v>
      </c>
      <c r="C901" s="8">
        <v>35760</v>
      </c>
      <c r="E901" s="15">
        <v>554.63893676543842</v>
      </c>
      <c r="F901" s="15">
        <v>393.71976003398839</v>
      </c>
      <c r="G901" s="109">
        <v>35760</v>
      </c>
      <c r="H901" s="45">
        <f t="shared" si="27"/>
        <v>-0.48000000000001819</v>
      </c>
      <c r="I901" s="45">
        <f t="shared" si="26"/>
        <v>-0.12218403970981753</v>
      </c>
    </row>
    <row r="902" spans="1:9" ht="27.75" customHeight="1" thickBot="1" x14ac:dyDescent="0.25">
      <c r="A902" s="8">
        <v>35761</v>
      </c>
      <c r="B902" s="12">
        <v>392.9</v>
      </c>
      <c r="C902" s="8">
        <v>35761</v>
      </c>
      <c r="E902" s="15">
        <v>555.38812410515777</v>
      </c>
      <c r="F902" s="15">
        <v>392.54985436504927</v>
      </c>
      <c r="G902" s="109">
        <v>35761</v>
      </c>
      <c r="H902" s="45">
        <f t="shared" si="27"/>
        <v>0.52999999999997272</v>
      </c>
      <c r="I902" s="45">
        <f t="shared" si="26"/>
        <v>0.13507658587556967</v>
      </c>
    </row>
    <row r="903" spans="1:9" ht="27.75" customHeight="1" thickBot="1" x14ac:dyDescent="0.25">
      <c r="A903" s="8">
        <v>35762</v>
      </c>
      <c r="B903" s="12">
        <v>393.74</v>
      </c>
      <c r="C903" s="8">
        <v>35762</v>
      </c>
      <c r="E903" s="15">
        <v>556.57551536056201</v>
      </c>
      <c r="F903" s="15">
        <v>393.93818556812312</v>
      </c>
      <c r="G903" s="109">
        <v>35762</v>
      </c>
      <c r="H903" s="45">
        <f t="shared" si="27"/>
        <v>0.84000000000003183</v>
      </c>
      <c r="I903" s="45">
        <f t="shared" ref="I903:I966" si="28">H903/B902*100</f>
        <v>0.21379485874269072</v>
      </c>
    </row>
    <row r="904" spans="1:9" ht="27.75" customHeight="1" thickBot="1" x14ac:dyDescent="0.25">
      <c r="A904" s="8">
        <v>35765</v>
      </c>
      <c r="B904" s="12">
        <v>397.17</v>
      </c>
      <c r="C904" s="8">
        <v>35765</v>
      </c>
      <c r="E904" s="15">
        <v>561.42402965346264</v>
      </c>
      <c r="F904" s="15">
        <v>397.22683167487685</v>
      </c>
      <c r="G904" s="109">
        <v>35765</v>
      </c>
      <c r="H904" s="45">
        <f t="shared" ref="H904:H967" si="29">B904-B903</f>
        <v>3.4300000000000068</v>
      </c>
      <c r="I904" s="45">
        <f t="shared" si="28"/>
        <v>0.8711332351297828</v>
      </c>
    </row>
    <row r="905" spans="1:9" ht="27.75" customHeight="1" thickBot="1" x14ac:dyDescent="0.25">
      <c r="A905" s="8">
        <v>35766</v>
      </c>
      <c r="B905" s="12">
        <v>399</v>
      </c>
      <c r="C905" s="8">
        <v>35766</v>
      </c>
      <c r="E905" s="15">
        <v>564.0108463170219</v>
      </c>
      <c r="F905" s="15">
        <v>398.07167889837757</v>
      </c>
      <c r="G905" s="109">
        <v>35766</v>
      </c>
      <c r="H905" s="45">
        <f t="shared" si="29"/>
        <v>1.8299999999999841</v>
      </c>
      <c r="I905" s="45">
        <f t="shared" si="28"/>
        <v>0.46075987612357028</v>
      </c>
    </row>
    <row r="906" spans="1:9" ht="27.75" customHeight="1" thickBot="1" x14ac:dyDescent="0.25">
      <c r="A906" s="8">
        <v>35767</v>
      </c>
      <c r="B906" s="12">
        <v>401.15</v>
      </c>
      <c r="C906" s="8">
        <v>35767</v>
      </c>
      <c r="E906" s="15">
        <v>567.05000250644946</v>
      </c>
      <c r="F906" s="15">
        <v>399.85762523668257</v>
      </c>
      <c r="G906" s="109">
        <v>35767</v>
      </c>
      <c r="H906" s="45">
        <f t="shared" si="29"/>
        <v>2.1499999999999773</v>
      </c>
      <c r="I906" s="45">
        <f t="shared" si="28"/>
        <v>0.53884711779448058</v>
      </c>
    </row>
    <row r="907" spans="1:9" ht="27.75" customHeight="1" thickBot="1" x14ac:dyDescent="0.25">
      <c r="A907" s="8">
        <v>35768</v>
      </c>
      <c r="B907" s="12">
        <v>399.57</v>
      </c>
      <c r="C907" s="8">
        <v>35768</v>
      </c>
      <c r="E907" s="15">
        <v>565.01882159505874</v>
      </c>
      <c r="F907" s="15">
        <v>399.35685785145915</v>
      </c>
      <c r="G907" s="109">
        <v>35768</v>
      </c>
      <c r="H907" s="45">
        <f t="shared" si="29"/>
        <v>-1.5799999999999841</v>
      </c>
      <c r="I907" s="45">
        <f t="shared" si="28"/>
        <v>-0.39386763056212992</v>
      </c>
    </row>
    <row r="908" spans="1:9" ht="27.75" customHeight="1" thickBot="1" x14ac:dyDescent="0.25">
      <c r="A908" s="8">
        <v>35769</v>
      </c>
      <c r="B908" s="12">
        <v>397.92</v>
      </c>
      <c r="C908" s="8">
        <v>35769</v>
      </c>
      <c r="E908" s="15">
        <v>562.68561075432535</v>
      </c>
      <c r="F908" s="15">
        <v>397.40398063878035</v>
      </c>
      <c r="G908" s="109">
        <v>35769</v>
      </c>
      <c r="H908" s="45">
        <f t="shared" si="29"/>
        <v>-1.6499999999999773</v>
      </c>
      <c r="I908" s="45">
        <f t="shared" si="28"/>
        <v>-0.41294391470830577</v>
      </c>
    </row>
    <row r="909" spans="1:9" ht="27.75" customHeight="1" thickBot="1" x14ac:dyDescent="0.25">
      <c r="A909" s="8">
        <v>35772</v>
      </c>
      <c r="B909" s="12">
        <v>397.33</v>
      </c>
      <c r="C909" s="8">
        <v>35772</v>
      </c>
      <c r="E909" s="15">
        <v>562.15773170068121</v>
      </c>
      <c r="F909" s="15">
        <v>396.17679289584362</v>
      </c>
      <c r="G909" s="109">
        <v>35772</v>
      </c>
      <c r="H909" s="45">
        <f t="shared" si="29"/>
        <v>-0.59000000000003183</v>
      </c>
      <c r="I909" s="45">
        <f t="shared" si="28"/>
        <v>-0.14827100924809808</v>
      </c>
    </row>
    <row r="910" spans="1:9" ht="27.75" customHeight="1" thickBot="1" x14ac:dyDescent="0.25">
      <c r="A910" s="8">
        <v>35773</v>
      </c>
      <c r="B910" s="12">
        <v>396.17</v>
      </c>
      <c r="C910" s="8">
        <v>35773</v>
      </c>
      <c r="E910" s="15">
        <v>560.60821014602732</v>
      </c>
      <c r="F910" s="15">
        <v>394.20115689280408</v>
      </c>
      <c r="G910" s="109">
        <v>35773</v>
      </c>
      <c r="H910" s="45">
        <f t="shared" si="29"/>
        <v>-1.1599999999999682</v>
      </c>
      <c r="I910" s="45">
        <f t="shared" si="28"/>
        <v>-0.29194875795937086</v>
      </c>
    </row>
    <row r="911" spans="1:9" ht="27.75" customHeight="1" thickBot="1" x14ac:dyDescent="0.25">
      <c r="A911" s="8">
        <v>35774</v>
      </c>
      <c r="B911" s="12">
        <v>395.71</v>
      </c>
      <c r="C911" s="8">
        <v>35774</v>
      </c>
      <c r="E911" s="15">
        <v>560.03927394822654</v>
      </c>
      <c r="F911" s="15">
        <v>393.74826183935323</v>
      </c>
      <c r="G911" s="109">
        <v>35774</v>
      </c>
      <c r="H911" s="45">
        <f t="shared" si="29"/>
        <v>-0.46000000000003638</v>
      </c>
      <c r="I911" s="45">
        <f t="shared" si="28"/>
        <v>-0.11611177019967094</v>
      </c>
    </row>
    <row r="912" spans="1:9" ht="27.75" customHeight="1" thickBot="1" x14ac:dyDescent="0.25">
      <c r="A912" s="8">
        <v>35775</v>
      </c>
      <c r="B912" s="12">
        <v>394.56</v>
      </c>
      <c r="C912" s="8">
        <v>35775</v>
      </c>
      <c r="E912" s="15">
        <v>560.54293740625906</v>
      </c>
      <c r="F912" s="15">
        <v>394.68489545939138</v>
      </c>
      <c r="G912" s="109">
        <v>35775</v>
      </c>
      <c r="H912" s="45">
        <f t="shared" si="29"/>
        <v>-1.1499999999999773</v>
      </c>
      <c r="I912" s="45">
        <f t="shared" si="28"/>
        <v>-0.29061686588662844</v>
      </c>
    </row>
    <row r="913" spans="1:9" ht="27.75" customHeight="1" thickBot="1" x14ac:dyDescent="0.25">
      <c r="A913" s="8">
        <v>35776</v>
      </c>
      <c r="B913" s="12">
        <v>392.93</v>
      </c>
      <c r="C913" s="8">
        <v>35776</v>
      </c>
      <c r="E913" s="15">
        <v>558.26106493648501</v>
      </c>
      <c r="F913" s="15">
        <v>394.86451927115962</v>
      </c>
      <c r="G913" s="109">
        <v>35776</v>
      </c>
      <c r="H913" s="45">
        <f t="shared" si="29"/>
        <v>-1.6299999999999955</v>
      </c>
      <c r="I913" s="45">
        <f t="shared" si="28"/>
        <v>-0.41311841038118291</v>
      </c>
    </row>
    <row r="914" spans="1:9" ht="27.75" customHeight="1" thickBot="1" x14ac:dyDescent="0.25">
      <c r="A914" s="8">
        <v>35779</v>
      </c>
      <c r="B914" s="12">
        <v>393.61</v>
      </c>
      <c r="C914" s="8">
        <v>35779</v>
      </c>
      <c r="E914" s="15">
        <v>559.75989833611811</v>
      </c>
      <c r="F914" s="15">
        <v>394.48693633299359</v>
      </c>
      <c r="G914" s="109">
        <v>35779</v>
      </c>
      <c r="H914" s="45">
        <f t="shared" si="29"/>
        <v>0.68000000000000682</v>
      </c>
      <c r="I914" s="45">
        <f t="shared" si="28"/>
        <v>0.1730588145471221</v>
      </c>
    </row>
    <row r="915" spans="1:9" ht="27.75" customHeight="1" thickBot="1" x14ac:dyDescent="0.25">
      <c r="A915" s="8">
        <v>35780</v>
      </c>
      <c r="B915" s="12">
        <v>393.58</v>
      </c>
      <c r="C915" s="8">
        <v>35780</v>
      </c>
      <c r="E915" s="15">
        <v>559.71723479365198</v>
      </c>
      <c r="F915" s="15">
        <v>394.45686949503221</v>
      </c>
      <c r="G915" s="109">
        <v>35780</v>
      </c>
      <c r="H915" s="45">
        <f t="shared" si="29"/>
        <v>-3.0000000000029559E-2</v>
      </c>
      <c r="I915" s="45">
        <f t="shared" si="28"/>
        <v>-7.6217575773048349E-3</v>
      </c>
    </row>
    <row r="916" spans="1:9" ht="27.75" customHeight="1" thickBot="1" x14ac:dyDescent="0.25">
      <c r="A916" s="8">
        <v>35781</v>
      </c>
      <c r="B916" s="12">
        <v>393.79</v>
      </c>
      <c r="C916" s="8">
        <v>35781</v>
      </c>
      <c r="E916" s="15">
        <v>560.01587959091478</v>
      </c>
      <c r="F916" s="15">
        <v>394.75582382714498</v>
      </c>
      <c r="G916" s="109">
        <v>35781</v>
      </c>
      <c r="H916" s="45">
        <f t="shared" si="29"/>
        <v>0.21000000000003638</v>
      </c>
      <c r="I916" s="45">
        <f t="shared" si="28"/>
        <v>5.3356369734243708E-2</v>
      </c>
    </row>
    <row r="917" spans="1:9" ht="27.75" customHeight="1" thickBot="1" x14ac:dyDescent="0.25">
      <c r="A917" s="8">
        <v>35782</v>
      </c>
      <c r="B917" s="12">
        <v>392.03</v>
      </c>
      <c r="C917" s="8">
        <v>35782</v>
      </c>
      <c r="E917" s="15">
        <v>557.97301469576314</v>
      </c>
      <c r="F917" s="15">
        <v>393.17476314569797</v>
      </c>
      <c r="G917" s="109">
        <v>35782</v>
      </c>
      <c r="H917" s="45">
        <f t="shared" si="29"/>
        <v>-1.7600000000000477</v>
      </c>
      <c r="I917" s="45">
        <f t="shared" si="28"/>
        <v>-0.44693872368522503</v>
      </c>
    </row>
    <row r="918" spans="1:9" ht="27.75" customHeight="1" thickBot="1" x14ac:dyDescent="0.25">
      <c r="A918" s="8">
        <v>35783</v>
      </c>
      <c r="B918" s="12">
        <v>391.26</v>
      </c>
      <c r="C918" s="8">
        <v>35783</v>
      </c>
      <c r="E918" s="15">
        <v>556.87708014658142</v>
      </c>
      <c r="F918" s="15">
        <v>392.40251467588143</v>
      </c>
      <c r="G918" s="109">
        <v>35783</v>
      </c>
      <c r="H918" s="45">
        <f t="shared" si="29"/>
        <v>-0.76999999999998181</v>
      </c>
      <c r="I918" s="45">
        <f t="shared" si="28"/>
        <v>-0.19641353978011425</v>
      </c>
    </row>
    <row r="919" spans="1:9" ht="27.75" customHeight="1" thickBot="1" x14ac:dyDescent="0.25">
      <c r="A919" s="8">
        <v>35786</v>
      </c>
      <c r="B919" s="12">
        <v>391.5</v>
      </c>
      <c r="C919" s="8">
        <v>35786</v>
      </c>
      <c r="E919" s="15">
        <v>557.35693138218483</v>
      </c>
      <c r="F919" s="15">
        <v>392.17810130826393</v>
      </c>
      <c r="G919" s="109">
        <v>35786</v>
      </c>
      <c r="H919" s="45">
        <f t="shared" si="29"/>
        <v>0.24000000000000909</v>
      </c>
      <c r="I919" s="45">
        <f t="shared" si="28"/>
        <v>6.1340285232328658E-2</v>
      </c>
    </row>
    <row r="920" spans="1:9" ht="27.75" customHeight="1" thickBot="1" x14ac:dyDescent="0.25">
      <c r="A920" s="8">
        <v>35787</v>
      </c>
      <c r="B920" s="12">
        <v>390.38</v>
      </c>
      <c r="C920" s="8">
        <v>35787</v>
      </c>
      <c r="E920" s="15">
        <v>555.76244922854994</v>
      </c>
      <c r="F920" s="15">
        <v>391.05616140158384</v>
      </c>
      <c r="G920" s="109">
        <v>35787</v>
      </c>
      <c r="H920" s="45">
        <f t="shared" si="29"/>
        <v>-1.1200000000000045</v>
      </c>
      <c r="I920" s="45">
        <f t="shared" si="28"/>
        <v>-0.28607918263090792</v>
      </c>
    </row>
    <row r="921" spans="1:9" ht="27.75" customHeight="1" thickBot="1" x14ac:dyDescent="0.25">
      <c r="A921" s="8">
        <v>35788</v>
      </c>
      <c r="B921" s="12">
        <v>390.43</v>
      </c>
      <c r="C921" s="8">
        <v>35788</v>
      </c>
      <c r="E921" s="15">
        <v>555.83363146755153</v>
      </c>
      <c r="F921" s="15">
        <v>391.49176426676331</v>
      </c>
      <c r="G921" s="109">
        <v>35788</v>
      </c>
      <c r="H921" s="45">
        <f t="shared" si="29"/>
        <v>5.0000000000011369E-2</v>
      </c>
      <c r="I921" s="45">
        <f t="shared" si="28"/>
        <v>1.2808033198424962E-2</v>
      </c>
    </row>
    <row r="922" spans="1:9" ht="27.75" customHeight="1" thickBot="1" x14ac:dyDescent="0.25">
      <c r="A922" s="8">
        <v>35793</v>
      </c>
      <c r="B922" s="12">
        <v>390.72</v>
      </c>
      <c r="C922" s="8">
        <v>35793</v>
      </c>
      <c r="E922" s="15">
        <v>556.24648845376055</v>
      </c>
      <c r="F922" s="15">
        <v>392.15152921755754</v>
      </c>
      <c r="G922" s="109">
        <v>35793</v>
      </c>
      <c r="H922" s="45">
        <f t="shared" si="29"/>
        <v>0.29000000000002046</v>
      </c>
      <c r="I922" s="45">
        <f t="shared" si="28"/>
        <v>7.4277079117900893E-2</v>
      </c>
    </row>
    <row r="923" spans="1:9" ht="27.75" customHeight="1" thickBot="1" x14ac:dyDescent="0.25">
      <c r="A923" s="8">
        <v>35794</v>
      </c>
      <c r="B923" s="12">
        <v>390.72</v>
      </c>
      <c r="C923" s="8">
        <v>35794</v>
      </c>
      <c r="E923" s="15">
        <v>556.24648845376055</v>
      </c>
      <c r="F923" s="15">
        <v>390.90682634418602</v>
      </c>
      <c r="G923" s="109">
        <v>35794</v>
      </c>
      <c r="H923" s="45">
        <f t="shared" si="29"/>
        <v>0</v>
      </c>
      <c r="I923" s="45">
        <f t="shared" si="28"/>
        <v>0</v>
      </c>
    </row>
    <row r="924" spans="1:9" ht="27.75" customHeight="1" thickBot="1" x14ac:dyDescent="0.25">
      <c r="A924" s="8">
        <v>35795</v>
      </c>
      <c r="B924" s="12">
        <v>391.12</v>
      </c>
      <c r="C924" s="8">
        <v>35795</v>
      </c>
      <c r="E924" s="15">
        <v>557.2786341410565</v>
      </c>
      <c r="F924" s="15">
        <v>391.14256948240342</v>
      </c>
      <c r="G924" s="109">
        <v>35795</v>
      </c>
      <c r="H924" s="45">
        <f t="shared" si="29"/>
        <v>0.39999999999997726</v>
      </c>
      <c r="I924" s="45">
        <f t="shared" si="28"/>
        <v>0.10237510237509655</v>
      </c>
    </row>
    <row r="925" spans="1:9" ht="27.75" customHeight="1" thickBot="1" x14ac:dyDescent="0.25">
      <c r="A925" s="8">
        <v>35800</v>
      </c>
      <c r="B925" s="12">
        <v>391.21</v>
      </c>
      <c r="C925" s="8">
        <v>35800</v>
      </c>
      <c r="E925" s="15">
        <v>557.68396110509605</v>
      </c>
      <c r="F925" s="15">
        <v>390.12067766874725</v>
      </c>
      <c r="G925" s="109">
        <v>35800</v>
      </c>
      <c r="H925" s="45">
        <f t="shared" si="29"/>
        <v>8.9999999999974989E-2</v>
      </c>
      <c r="I925" s="45">
        <f t="shared" si="28"/>
        <v>2.3010840662705818E-2</v>
      </c>
    </row>
    <row r="926" spans="1:9" ht="27.75" customHeight="1" thickBot="1" x14ac:dyDescent="0.25">
      <c r="A926" s="8">
        <v>35801</v>
      </c>
      <c r="B926" s="12">
        <v>391.16</v>
      </c>
      <c r="C926" s="8">
        <v>35801</v>
      </c>
      <c r="E926" s="15">
        <v>557.61268430221469</v>
      </c>
      <c r="F926" s="15">
        <v>387.55289580116698</v>
      </c>
      <c r="G926" s="109">
        <v>35801</v>
      </c>
      <c r="H926" s="45">
        <f t="shared" si="29"/>
        <v>-4.9999999999954525E-2</v>
      </c>
      <c r="I926" s="45">
        <f t="shared" si="28"/>
        <v>-1.2780859384973423E-2</v>
      </c>
    </row>
    <row r="927" spans="1:9" ht="27.75" customHeight="1" thickBot="1" x14ac:dyDescent="0.25">
      <c r="A927" s="8">
        <v>35802</v>
      </c>
      <c r="B927" s="12">
        <v>391.16</v>
      </c>
      <c r="C927" s="8">
        <v>35802</v>
      </c>
      <c r="E927" s="15">
        <v>557.61268430221469</v>
      </c>
      <c r="F927" s="15">
        <v>386.90286887494676</v>
      </c>
      <c r="G927" s="109">
        <v>35802</v>
      </c>
      <c r="H927" s="45">
        <f t="shared" si="29"/>
        <v>0</v>
      </c>
      <c r="I927" s="45">
        <f t="shared" si="28"/>
        <v>0</v>
      </c>
    </row>
    <row r="928" spans="1:9" ht="27.75" customHeight="1" thickBot="1" x14ac:dyDescent="0.25">
      <c r="A928" s="8">
        <v>35803</v>
      </c>
      <c r="B928" s="12">
        <v>391.64</v>
      </c>
      <c r="C928" s="8">
        <v>35803</v>
      </c>
      <c r="E928" s="15">
        <v>558.29694160987663</v>
      </c>
      <c r="F928" s="15">
        <v>388.02846945385261</v>
      </c>
      <c r="G928" s="109">
        <v>35803</v>
      </c>
      <c r="H928" s="45">
        <f t="shared" si="29"/>
        <v>0.47999999999996135</v>
      </c>
      <c r="I928" s="45">
        <f t="shared" si="28"/>
        <v>0.1227119337355459</v>
      </c>
    </row>
    <row r="929" spans="1:9" ht="27.75" customHeight="1" thickBot="1" x14ac:dyDescent="0.25">
      <c r="A929" s="8">
        <v>35804</v>
      </c>
      <c r="B929" s="12">
        <v>392.18</v>
      </c>
      <c r="C929" s="8">
        <v>35804</v>
      </c>
      <c r="E929" s="15">
        <v>559.06673108099642</v>
      </c>
      <c r="F929" s="15">
        <v>389.20016884076176</v>
      </c>
      <c r="G929" s="109">
        <v>35804</v>
      </c>
      <c r="H929" s="45">
        <f t="shared" si="29"/>
        <v>0.54000000000002046</v>
      </c>
      <c r="I929" s="45">
        <f t="shared" si="28"/>
        <v>0.1378817281176643</v>
      </c>
    </row>
    <row r="930" spans="1:9" ht="27.75" customHeight="1" thickBot="1" x14ac:dyDescent="0.25">
      <c r="A930" s="8">
        <v>35807</v>
      </c>
      <c r="B930" s="12">
        <v>391.83</v>
      </c>
      <c r="C930" s="8">
        <v>35807</v>
      </c>
      <c r="E930" s="15">
        <v>560.01129724142879</v>
      </c>
      <c r="F930" s="15">
        <v>388.80741951396686</v>
      </c>
      <c r="G930" s="109">
        <v>35807</v>
      </c>
      <c r="H930" s="45">
        <f t="shared" si="29"/>
        <v>-0.35000000000002274</v>
      </c>
      <c r="I930" s="45">
        <f t="shared" si="28"/>
        <v>-8.9244734560666714E-2</v>
      </c>
    </row>
    <row r="931" spans="1:9" ht="27.75" customHeight="1" thickBot="1" x14ac:dyDescent="0.25">
      <c r="A931" s="8">
        <v>35808</v>
      </c>
      <c r="B931" s="12">
        <v>392.99</v>
      </c>
      <c r="C931" s="8">
        <v>35808</v>
      </c>
      <c r="E931" s="15">
        <v>561.66919251437901</v>
      </c>
      <c r="F931" s="15">
        <v>390.07906809480954</v>
      </c>
      <c r="G931" s="109">
        <v>35808</v>
      </c>
      <c r="H931" s="45">
        <f t="shared" si="29"/>
        <v>1.160000000000025</v>
      </c>
      <c r="I931" s="45">
        <f t="shared" si="28"/>
        <v>0.29604675497027411</v>
      </c>
    </row>
    <row r="932" spans="1:9" ht="27.75" customHeight="1" thickBot="1" x14ac:dyDescent="0.25">
      <c r="A932" s="8">
        <v>35809</v>
      </c>
      <c r="B932" s="12">
        <v>393.98</v>
      </c>
      <c r="C932" s="8">
        <v>35809</v>
      </c>
      <c r="E932" s="15">
        <v>563.08412037663811</v>
      </c>
      <c r="F932" s="15">
        <v>390.47520280209653</v>
      </c>
      <c r="G932" s="109">
        <v>35809</v>
      </c>
      <c r="H932" s="45">
        <f t="shared" si="29"/>
        <v>0.99000000000000909</v>
      </c>
      <c r="I932" s="45">
        <f t="shared" si="28"/>
        <v>0.25191480699254665</v>
      </c>
    </row>
    <row r="933" spans="1:9" ht="27.75" customHeight="1" thickBot="1" x14ac:dyDescent="0.25">
      <c r="A933" s="8">
        <v>35810</v>
      </c>
      <c r="B933" s="12">
        <v>397.27</v>
      </c>
      <c r="C933" s="8">
        <v>35810</v>
      </c>
      <c r="E933" s="15">
        <v>568.15311406967623</v>
      </c>
      <c r="F933" s="15">
        <v>394.16421524230043</v>
      </c>
      <c r="G933" s="109">
        <v>35810</v>
      </c>
      <c r="H933" s="45">
        <f t="shared" si="29"/>
        <v>3.2899999999999636</v>
      </c>
      <c r="I933" s="45">
        <f t="shared" si="28"/>
        <v>0.83506776993755094</v>
      </c>
    </row>
    <row r="934" spans="1:9" ht="27.75" customHeight="1" thickBot="1" x14ac:dyDescent="0.25">
      <c r="A934" s="8">
        <v>35811</v>
      </c>
      <c r="B934" s="12">
        <v>400.24</v>
      </c>
      <c r="C934" s="8">
        <v>35811</v>
      </c>
      <c r="E934" s="15">
        <v>572.40064030822168</v>
      </c>
      <c r="F934" s="15">
        <v>396.23664915430976</v>
      </c>
      <c r="G934" s="109">
        <v>35811</v>
      </c>
      <c r="H934" s="45">
        <f t="shared" si="29"/>
        <v>2.9700000000000273</v>
      </c>
      <c r="I934" s="45">
        <f t="shared" si="28"/>
        <v>0.74760238628641162</v>
      </c>
    </row>
    <row r="935" spans="1:9" ht="27.75" customHeight="1" thickBot="1" x14ac:dyDescent="0.25">
      <c r="A935" s="8">
        <v>35814</v>
      </c>
      <c r="B935" s="12">
        <v>401.43</v>
      </c>
      <c r="C935" s="8">
        <v>35814</v>
      </c>
      <c r="E935" s="15">
        <v>574.10251109066917</v>
      </c>
      <c r="F935" s="15">
        <v>397.5022671927984</v>
      </c>
      <c r="G935" s="109">
        <v>35814</v>
      </c>
      <c r="H935" s="45">
        <f t="shared" si="29"/>
        <v>1.1899999999999977</v>
      </c>
      <c r="I935" s="45">
        <f t="shared" si="28"/>
        <v>0.29732160703577792</v>
      </c>
    </row>
    <row r="936" spans="1:9" ht="27.75" customHeight="1" thickBot="1" x14ac:dyDescent="0.25">
      <c r="A936" s="8">
        <v>35815</v>
      </c>
      <c r="B936" s="12">
        <v>402.26</v>
      </c>
      <c r="C936" s="8">
        <v>35815</v>
      </c>
      <c r="E936" s="15">
        <v>575.28953020783842</v>
      </c>
      <c r="F936" s="15">
        <v>397.76352106206872</v>
      </c>
      <c r="G936" s="109">
        <v>35815</v>
      </c>
      <c r="H936" s="45">
        <f t="shared" si="29"/>
        <v>0.82999999999998408</v>
      </c>
      <c r="I936" s="45">
        <f t="shared" si="28"/>
        <v>0.20676083003262935</v>
      </c>
    </row>
    <row r="937" spans="1:9" ht="27.75" customHeight="1" thickBot="1" x14ac:dyDescent="0.25">
      <c r="A937" s="8">
        <v>35816</v>
      </c>
      <c r="B937" s="12">
        <v>403.24</v>
      </c>
      <c r="C937" s="8">
        <v>35816</v>
      </c>
      <c r="E937" s="15">
        <v>576.69107085220708</v>
      </c>
      <c r="F937" s="15">
        <v>398.85536687917073</v>
      </c>
      <c r="G937" s="109">
        <v>35816</v>
      </c>
      <c r="H937" s="45">
        <f t="shared" si="29"/>
        <v>0.98000000000001819</v>
      </c>
      <c r="I937" s="45">
        <f t="shared" si="28"/>
        <v>0.24362352707204749</v>
      </c>
    </row>
    <row r="938" spans="1:9" ht="27.75" customHeight="1" thickBot="1" x14ac:dyDescent="0.25">
      <c r="A938" s="8">
        <v>35817</v>
      </c>
      <c r="B938" s="12">
        <v>403.2</v>
      </c>
      <c r="C938" s="8">
        <v>35817</v>
      </c>
      <c r="E938" s="15">
        <v>576.63386511162059</v>
      </c>
      <c r="F938" s="15">
        <v>399.87138204396547</v>
      </c>
      <c r="G938" s="109">
        <v>35817</v>
      </c>
      <c r="H938" s="45">
        <f t="shared" si="29"/>
        <v>-4.0000000000020464E-2</v>
      </c>
      <c r="I938" s="45">
        <f t="shared" si="28"/>
        <v>-9.9196508282959183E-3</v>
      </c>
    </row>
    <row r="939" spans="1:9" ht="27.75" customHeight="1" thickBot="1" x14ac:dyDescent="0.25">
      <c r="A939" s="8">
        <v>35818</v>
      </c>
      <c r="B939" s="12">
        <v>403.33</v>
      </c>
      <c r="C939" s="8">
        <v>35818</v>
      </c>
      <c r="E939" s="15">
        <v>576.81978376852658</v>
      </c>
      <c r="F939" s="15">
        <v>399.71818385899127</v>
      </c>
      <c r="G939" s="109">
        <v>35818</v>
      </c>
      <c r="H939" s="45">
        <f t="shared" si="29"/>
        <v>0.12999999999999545</v>
      </c>
      <c r="I939" s="45">
        <f t="shared" si="28"/>
        <v>3.2242063492062364E-2</v>
      </c>
    </row>
    <row r="940" spans="1:9" ht="27.75" customHeight="1" thickBot="1" x14ac:dyDescent="0.25">
      <c r="A940" s="8">
        <v>35821</v>
      </c>
      <c r="B940" s="12">
        <v>403.87</v>
      </c>
      <c r="C940" s="8">
        <v>35821</v>
      </c>
      <c r="E940" s="15">
        <v>577.59206126644392</v>
      </c>
      <c r="F940" s="15">
        <v>402.32839432419689</v>
      </c>
      <c r="G940" s="109">
        <v>35821</v>
      </c>
      <c r="H940" s="45">
        <f t="shared" si="29"/>
        <v>0.54000000000002046</v>
      </c>
      <c r="I940" s="45">
        <f t="shared" si="28"/>
        <v>0.13388540401160848</v>
      </c>
    </row>
    <row r="941" spans="1:9" ht="27.75" customHeight="1" thickBot="1" x14ac:dyDescent="0.25">
      <c r="A941" s="8">
        <v>35822</v>
      </c>
      <c r="B941" s="12">
        <v>404.11</v>
      </c>
      <c r="C941" s="8">
        <v>35822</v>
      </c>
      <c r="E941" s="15">
        <v>577.93529570996282</v>
      </c>
      <c r="F941" s="15">
        <v>400.59715369110603</v>
      </c>
      <c r="G941" s="109">
        <v>35822</v>
      </c>
      <c r="H941" s="45">
        <f t="shared" si="29"/>
        <v>0.24000000000000909</v>
      </c>
      <c r="I941" s="45">
        <f t="shared" si="28"/>
        <v>5.9425062520120107E-2</v>
      </c>
    </row>
    <row r="942" spans="1:9" ht="27.75" customHeight="1" thickBot="1" x14ac:dyDescent="0.25">
      <c r="A942" s="8">
        <v>35824</v>
      </c>
      <c r="B942" s="12">
        <v>404.97</v>
      </c>
      <c r="C942" s="8">
        <v>35824</v>
      </c>
      <c r="E942" s="15">
        <v>579.16521913257191</v>
      </c>
      <c r="F942" s="15">
        <v>399.14411419395049</v>
      </c>
      <c r="G942" s="109">
        <v>35824</v>
      </c>
      <c r="H942" s="45">
        <f t="shared" si="29"/>
        <v>0.86000000000001364</v>
      </c>
      <c r="I942" s="45">
        <f t="shared" si="28"/>
        <v>0.21281334290168852</v>
      </c>
    </row>
    <row r="943" spans="1:9" ht="27.75" customHeight="1" thickBot="1" x14ac:dyDescent="0.25">
      <c r="A943" s="8">
        <v>35828</v>
      </c>
      <c r="B943" s="12">
        <v>406.45</v>
      </c>
      <c r="C943" s="8">
        <v>35828</v>
      </c>
      <c r="E943" s="15">
        <v>581.28183153427119</v>
      </c>
      <c r="F943" s="15">
        <v>398.74979890551242</v>
      </c>
      <c r="G943" s="109">
        <v>35828</v>
      </c>
      <c r="H943" s="45">
        <f t="shared" si="29"/>
        <v>1.4799999999999613</v>
      </c>
      <c r="I943" s="45">
        <f t="shared" si="28"/>
        <v>0.36545916981503845</v>
      </c>
    </row>
    <row r="944" spans="1:9" ht="27.75" customHeight="1" thickBot="1" x14ac:dyDescent="0.25">
      <c r="A944" s="8">
        <v>35829</v>
      </c>
      <c r="B944" s="12">
        <v>409.95</v>
      </c>
      <c r="C944" s="8">
        <v>35829</v>
      </c>
      <c r="E944" s="15">
        <v>586.28733383558733</v>
      </c>
      <c r="F944" s="15">
        <v>402.2712621839035</v>
      </c>
      <c r="G944" s="109">
        <v>35829</v>
      </c>
      <c r="H944" s="45">
        <f t="shared" si="29"/>
        <v>3.5</v>
      </c>
      <c r="I944" s="45">
        <f t="shared" si="28"/>
        <v>0.86111452823225498</v>
      </c>
    </row>
    <row r="945" spans="1:9" ht="27.75" customHeight="1" thickBot="1" x14ac:dyDescent="0.25">
      <c r="A945" s="8">
        <v>35830</v>
      </c>
      <c r="B945" s="12">
        <v>409.42</v>
      </c>
      <c r="C945" s="8">
        <v>35830</v>
      </c>
      <c r="E945" s="15">
        <v>585.52935777281664</v>
      </c>
      <c r="F945" s="15">
        <v>401.75118956783456</v>
      </c>
      <c r="G945" s="109">
        <v>35830</v>
      </c>
      <c r="H945" s="45">
        <f t="shared" si="29"/>
        <v>-0.52999999999997272</v>
      </c>
      <c r="I945" s="45">
        <f t="shared" si="28"/>
        <v>-0.12928405903158258</v>
      </c>
    </row>
    <row r="946" spans="1:9" ht="27.75" customHeight="1" thickBot="1" x14ac:dyDescent="0.25">
      <c r="A946" s="8">
        <v>35831</v>
      </c>
      <c r="B946" s="12">
        <v>412.41</v>
      </c>
      <c r="C946" s="8">
        <v>35831</v>
      </c>
      <c r="E946" s="15">
        <v>589.80548688165527</v>
      </c>
      <c r="F946" s="15">
        <v>405.49933320706765</v>
      </c>
      <c r="G946" s="109">
        <v>35831</v>
      </c>
      <c r="H946" s="45">
        <f t="shared" si="29"/>
        <v>2.9900000000000091</v>
      </c>
      <c r="I946" s="45">
        <f t="shared" si="28"/>
        <v>0.73030140198329563</v>
      </c>
    </row>
    <row r="947" spans="1:9" ht="27.75" customHeight="1" thickBot="1" x14ac:dyDescent="0.25">
      <c r="A947" s="8">
        <v>35832</v>
      </c>
      <c r="B947" s="12">
        <v>414.79</v>
      </c>
      <c r="C947" s="8">
        <v>35832</v>
      </c>
      <c r="E947" s="15">
        <v>593.20922844655013</v>
      </c>
      <c r="F947" s="15">
        <v>407.80378148334933</v>
      </c>
      <c r="G947" s="109">
        <v>35832</v>
      </c>
      <c r="H947" s="45">
        <f t="shared" si="29"/>
        <v>2.3799999999999955</v>
      </c>
      <c r="I947" s="45">
        <f t="shared" si="28"/>
        <v>0.57709560873887522</v>
      </c>
    </row>
    <row r="948" spans="1:9" ht="27.75" customHeight="1" thickBot="1" x14ac:dyDescent="0.25">
      <c r="A948" s="8">
        <v>35835</v>
      </c>
      <c r="B948" s="12">
        <v>415.68</v>
      </c>
      <c r="C948" s="8">
        <v>35835</v>
      </c>
      <c r="E948" s="15">
        <v>594.48205617459905</v>
      </c>
      <c r="F948" s="15">
        <v>406.56303502413112</v>
      </c>
      <c r="G948" s="109">
        <v>35835</v>
      </c>
      <c r="H948" s="45">
        <f t="shared" si="29"/>
        <v>0.88999999999998636</v>
      </c>
      <c r="I948" s="45">
        <f t="shared" si="28"/>
        <v>0.21456640709756414</v>
      </c>
    </row>
    <row r="949" spans="1:9" ht="27.75" customHeight="1" thickBot="1" x14ac:dyDescent="0.25">
      <c r="A949" s="8">
        <v>35838</v>
      </c>
      <c r="B949" s="12">
        <v>414.54</v>
      </c>
      <c r="C949" s="8">
        <v>35838</v>
      </c>
      <c r="E949" s="15">
        <v>592.8516925678847</v>
      </c>
      <c r="F949" s="15">
        <v>404.41000682000993</v>
      </c>
      <c r="G949" s="109">
        <v>35838</v>
      </c>
      <c r="H949" s="45">
        <f t="shared" si="29"/>
        <v>-1.1399999999999864</v>
      </c>
      <c r="I949" s="45">
        <f t="shared" si="28"/>
        <v>-0.27424942263279117</v>
      </c>
    </row>
    <row r="950" spans="1:9" ht="27.75" customHeight="1" thickBot="1" x14ac:dyDescent="0.25">
      <c r="A950" s="8">
        <v>35839</v>
      </c>
      <c r="B950" s="12">
        <v>412.78</v>
      </c>
      <c r="C950" s="8">
        <v>35839</v>
      </c>
      <c r="E950" s="15">
        <v>590.33463998207992</v>
      </c>
      <c r="F950" s="15">
        <v>403.72663971627418</v>
      </c>
      <c r="G950" s="109">
        <v>35839</v>
      </c>
      <c r="H950" s="45">
        <f t="shared" si="29"/>
        <v>-1.7600000000000477</v>
      </c>
      <c r="I950" s="45">
        <f t="shared" si="28"/>
        <v>-0.42456698991654551</v>
      </c>
    </row>
    <row r="951" spans="1:9" ht="27.75" customHeight="1" thickBot="1" x14ac:dyDescent="0.25">
      <c r="A951" s="8">
        <v>35842</v>
      </c>
      <c r="B951" s="12">
        <v>412.6</v>
      </c>
      <c r="C951" s="8">
        <v>35842</v>
      </c>
      <c r="E951" s="15">
        <v>590.07721414944092</v>
      </c>
      <c r="F951" s="15">
        <v>402.56982060711721</v>
      </c>
      <c r="G951" s="109">
        <v>35842</v>
      </c>
      <c r="H951" s="45">
        <f t="shared" si="29"/>
        <v>-0.17999999999994998</v>
      </c>
      <c r="I951" s="45">
        <f t="shared" si="28"/>
        <v>-4.3606763893587384E-2</v>
      </c>
    </row>
    <row r="952" spans="1:9" ht="27.75" customHeight="1" thickBot="1" x14ac:dyDescent="0.25">
      <c r="A952" s="8">
        <v>35843</v>
      </c>
      <c r="B952" s="12">
        <v>412.44</v>
      </c>
      <c r="C952" s="8">
        <v>35843</v>
      </c>
      <c r="E952" s="15">
        <v>589.9554610645115</v>
      </c>
      <c r="F952" s="15">
        <v>402.95893321460363</v>
      </c>
      <c r="G952" s="109">
        <v>35843</v>
      </c>
      <c r="H952" s="45">
        <f t="shared" si="29"/>
        <v>-0.16000000000002501</v>
      </c>
      <c r="I952" s="45">
        <f t="shared" si="28"/>
        <v>-3.8778477944746731E-2</v>
      </c>
    </row>
    <row r="953" spans="1:9" ht="27.75" customHeight="1" thickBot="1" x14ac:dyDescent="0.25">
      <c r="A953" s="8">
        <v>35844</v>
      </c>
      <c r="B953" s="12">
        <v>413.39</v>
      </c>
      <c r="C953" s="8">
        <v>35844</v>
      </c>
      <c r="E953" s="15">
        <v>591.31434402448451</v>
      </c>
      <c r="F953" s="15">
        <v>402.78453453786636</v>
      </c>
      <c r="G953" s="109">
        <v>35844</v>
      </c>
      <c r="H953" s="45">
        <f t="shared" si="29"/>
        <v>0.94999999999998863</v>
      </c>
      <c r="I953" s="45">
        <f t="shared" si="28"/>
        <v>0.23033653379885283</v>
      </c>
    </row>
    <row r="954" spans="1:9" ht="27.75" customHeight="1" thickBot="1" x14ac:dyDescent="0.25">
      <c r="A954" s="8">
        <v>35845</v>
      </c>
      <c r="B954" s="12">
        <v>414.2</v>
      </c>
      <c r="C954" s="8">
        <v>35845</v>
      </c>
      <c r="E954" s="15">
        <v>592.47297054825094</v>
      </c>
      <c r="F954" s="15">
        <v>404.39733824056657</v>
      </c>
      <c r="G954" s="109">
        <v>35845</v>
      </c>
      <c r="H954" s="45">
        <f t="shared" si="29"/>
        <v>0.81000000000000227</v>
      </c>
      <c r="I954" s="45">
        <f t="shared" si="28"/>
        <v>0.19594087907303087</v>
      </c>
    </row>
    <row r="955" spans="1:9" ht="27.75" customHeight="1" thickBot="1" x14ac:dyDescent="0.25">
      <c r="A955" s="8">
        <v>35846</v>
      </c>
      <c r="B955" s="12">
        <v>415.09</v>
      </c>
      <c r="C955" s="8">
        <v>35846</v>
      </c>
      <c r="E955" s="15">
        <v>593.74602932127834</v>
      </c>
      <c r="F955" s="15">
        <v>405.26627506102557</v>
      </c>
      <c r="G955" s="109">
        <v>35846</v>
      </c>
      <c r="H955" s="45">
        <f t="shared" si="29"/>
        <v>0.88999999999998636</v>
      </c>
      <c r="I955" s="45">
        <f t="shared" si="28"/>
        <v>0.21487204249154668</v>
      </c>
    </row>
    <row r="956" spans="1:9" ht="27.75" customHeight="1" thickBot="1" x14ac:dyDescent="0.25">
      <c r="A956" s="8">
        <v>35849</v>
      </c>
      <c r="B956" s="12">
        <v>415.79</v>
      </c>
      <c r="C956" s="8">
        <v>35849</v>
      </c>
      <c r="E956" s="15">
        <v>594.74731150231116</v>
      </c>
      <c r="F956" s="15">
        <v>405.49194330642831</v>
      </c>
      <c r="G956" s="109">
        <v>35849</v>
      </c>
      <c r="H956" s="45">
        <f t="shared" si="29"/>
        <v>0.70000000000004547</v>
      </c>
      <c r="I956" s="45">
        <f t="shared" si="28"/>
        <v>0.16863812667133526</v>
      </c>
    </row>
    <row r="957" spans="1:9" ht="27.75" customHeight="1" thickBot="1" x14ac:dyDescent="0.25">
      <c r="A957" s="8">
        <v>35850</v>
      </c>
      <c r="B957" s="12">
        <v>413.45</v>
      </c>
      <c r="C957" s="8">
        <v>35850</v>
      </c>
      <c r="E957" s="15">
        <v>591.40016821143013</v>
      </c>
      <c r="F957" s="15">
        <v>404.89572075622425</v>
      </c>
      <c r="G957" s="109">
        <v>35850</v>
      </c>
      <c r="H957" s="45">
        <f t="shared" si="29"/>
        <v>-2.3400000000000318</v>
      </c>
      <c r="I957" s="45">
        <f t="shared" si="28"/>
        <v>-0.56278409774165605</v>
      </c>
    </row>
    <row r="958" spans="1:9" ht="27.75" customHeight="1" thickBot="1" x14ac:dyDescent="0.25">
      <c r="A958" s="8">
        <v>35852</v>
      </c>
      <c r="B958" s="12">
        <v>413.01</v>
      </c>
      <c r="C958" s="8">
        <v>35852</v>
      </c>
      <c r="E958" s="15">
        <v>590.77079084049524</v>
      </c>
      <c r="F958" s="15">
        <v>402.86816033370513</v>
      </c>
      <c r="G958" s="109">
        <v>35852</v>
      </c>
      <c r="H958" s="45">
        <f t="shared" si="29"/>
        <v>-0.43999999999999773</v>
      </c>
      <c r="I958" s="45">
        <f t="shared" si="28"/>
        <v>-0.10642157455556846</v>
      </c>
    </row>
    <row r="959" spans="1:9" ht="27.75" customHeight="1" thickBot="1" x14ac:dyDescent="0.25">
      <c r="A959" s="8">
        <v>35853</v>
      </c>
      <c r="B959" s="12">
        <v>413.79</v>
      </c>
      <c r="C959" s="8">
        <v>35853</v>
      </c>
      <c r="E959" s="15">
        <v>591.88650527078903</v>
      </c>
      <c r="F959" s="15">
        <v>403.62900671771598</v>
      </c>
      <c r="G959" s="109">
        <v>35853</v>
      </c>
      <c r="H959" s="45">
        <f t="shared" si="29"/>
        <v>0.78000000000002956</v>
      </c>
      <c r="I959" s="45">
        <f t="shared" si="28"/>
        <v>0.18885741265345382</v>
      </c>
    </row>
    <row r="960" spans="1:9" ht="27.75" customHeight="1" thickBot="1" x14ac:dyDescent="0.25">
      <c r="A960" s="8">
        <v>35856</v>
      </c>
      <c r="B960" s="12">
        <v>415.88</v>
      </c>
      <c r="C960" s="8">
        <v>35856</v>
      </c>
      <c r="E960" s="15">
        <v>594.87604778272964</v>
      </c>
      <c r="F960" s="15">
        <v>406.56716973803287</v>
      </c>
      <c r="G960" s="108">
        <v>35856</v>
      </c>
      <c r="H960" s="45">
        <f t="shared" si="29"/>
        <v>2.089999999999975</v>
      </c>
      <c r="I960" s="45">
        <f t="shared" si="28"/>
        <v>0.5050871214867384</v>
      </c>
    </row>
    <row r="961" spans="1:9" ht="27.75" customHeight="1" thickBot="1" x14ac:dyDescent="0.25">
      <c r="A961" s="8">
        <v>35857</v>
      </c>
      <c r="B961" s="12">
        <v>416.76</v>
      </c>
      <c r="C961" s="8">
        <v>35857</v>
      </c>
      <c r="E961" s="15">
        <v>596.13480252459942</v>
      </c>
      <c r="F961" s="15">
        <v>406.70250393571257</v>
      </c>
      <c r="G961" s="108">
        <v>35857</v>
      </c>
      <c r="H961" s="45">
        <f t="shared" si="29"/>
        <v>0.87999999999999545</v>
      </c>
      <c r="I961" s="45">
        <f t="shared" si="28"/>
        <v>0.21159949985572651</v>
      </c>
    </row>
    <row r="962" spans="1:9" ht="27.75" customHeight="1" thickBot="1" x14ac:dyDescent="0.25">
      <c r="A962" s="8">
        <v>35858</v>
      </c>
      <c r="B962" s="12">
        <v>417.1</v>
      </c>
      <c r="C962" s="8">
        <v>35858</v>
      </c>
      <c r="E962" s="15">
        <v>596.62113958395832</v>
      </c>
      <c r="F962" s="15">
        <v>407.49410472105546</v>
      </c>
      <c r="G962" s="108">
        <v>35858</v>
      </c>
      <c r="H962" s="45">
        <f t="shared" si="29"/>
        <v>0.34000000000003183</v>
      </c>
      <c r="I962" s="45">
        <f t="shared" si="28"/>
        <v>8.1581725693452303E-2</v>
      </c>
    </row>
    <row r="963" spans="1:9" ht="27.75" customHeight="1" thickBot="1" x14ac:dyDescent="0.25">
      <c r="A963" s="8">
        <v>35859</v>
      </c>
      <c r="B963" s="12">
        <v>417.78</v>
      </c>
      <c r="C963" s="8">
        <v>35859</v>
      </c>
      <c r="E963" s="15">
        <v>597.59381370267579</v>
      </c>
      <c r="F963" s="15">
        <v>407.60943946743822</v>
      </c>
      <c r="G963" s="108">
        <v>35859</v>
      </c>
      <c r="H963" s="45">
        <f t="shared" si="29"/>
        <v>0.67999999999994998</v>
      </c>
      <c r="I963" s="45">
        <f t="shared" si="28"/>
        <v>0.16303044833372091</v>
      </c>
    </row>
    <row r="964" spans="1:9" ht="27.75" customHeight="1" thickBot="1" x14ac:dyDescent="0.25">
      <c r="A964" s="8">
        <v>35860</v>
      </c>
      <c r="B964" s="12">
        <v>415.43</v>
      </c>
      <c r="C964" s="8">
        <v>35860</v>
      </c>
      <c r="E964" s="15">
        <v>594.23236638063725</v>
      </c>
      <c r="F964" s="15">
        <v>403.5655937920078</v>
      </c>
      <c r="G964" s="108">
        <v>35860</v>
      </c>
      <c r="H964" s="45">
        <f t="shared" si="29"/>
        <v>-2.3499999999999659</v>
      </c>
      <c r="I964" s="45">
        <f t="shared" si="28"/>
        <v>-0.5624970079946302</v>
      </c>
    </row>
    <row r="965" spans="1:9" ht="27.75" customHeight="1" thickBot="1" x14ac:dyDescent="0.25">
      <c r="A965" s="8">
        <v>35863</v>
      </c>
      <c r="B965" s="12">
        <v>416.76</v>
      </c>
      <c r="C965" s="8">
        <v>35863</v>
      </c>
      <c r="E965" s="15">
        <v>596.13480252459954</v>
      </c>
      <c r="F965" s="15">
        <v>404.40336148477496</v>
      </c>
      <c r="G965" s="108">
        <v>35863</v>
      </c>
      <c r="H965" s="45">
        <f t="shared" si="29"/>
        <v>1.3299999999999841</v>
      </c>
      <c r="I965" s="45">
        <f t="shared" si="28"/>
        <v>0.32015020581084275</v>
      </c>
    </row>
    <row r="966" spans="1:9" ht="27.75" customHeight="1" thickBot="1" x14ac:dyDescent="0.25">
      <c r="A966" s="8">
        <v>35864</v>
      </c>
      <c r="B966" s="12">
        <v>418.88</v>
      </c>
      <c r="C966" s="8">
        <v>35864</v>
      </c>
      <c r="E966" s="15">
        <v>599.16725713001313</v>
      </c>
      <c r="F966" s="15">
        <v>406.46050498786479</v>
      </c>
      <c r="G966" s="108">
        <v>35864</v>
      </c>
      <c r="H966" s="45">
        <f t="shared" si="29"/>
        <v>2.1200000000000045</v>
      </c>
      <c r="I966" s="45">
        <f t="shared" si="28"/>
        <v>0.50868605432383251</v>
      </c>
    </row>
    <row r="967" spans="1:9" ht="27.75" customHeight="1" thickBot="1" x14ac:dyDescent="0.25">
      <c r="A967" s="8">
        <v>35865</v>
      </c>
      <c r="B967" s="12">
        <v>419.58</v>
      </c>
      <c r="C967" s="8">
        <v>35865</v>
      </c>
      <c r="E967" s="15">
        <v>600.16853931104595</v>
      </c>
      <c r="F967" s="15">
        <v>406.78866200877957</v>
      </c>
      <c r="G967" s="108">
        <v>35865</v>
      </c>
      <c r="H967" s="45">
        <f t="shared" si="29"/>
        <v>0.69999999999998863</v>
      </c>
      <c r="I967" s="45">
        <f t="shared" ref="I967:I1030" si="30">H967/B966*100</f>
        <v>0.16711229946523792</v>
      </c>
    </row>
    <row r="968" spans="1:9" ht="27.75" customHeight="1" thickBot="1" x14ac:dyDescent="0.25">
      <c r="A968" s="8">
        <v>35867</v>
      </c>
      <c r="B968" s="12">
        <v>419.89</v>
      </c>
      <c r="C968" s="8">
        <v>35867</v>
      </c>
      <c r="E968" s="15">
        <v>600.61196427693187</v>
      </c>
      <c r="F968" s="15">
        <v>407.08921133244303</v>
      </c>
      <c r="G968" s="108">
        <v>35867</v>
      </c>
      <c r="H968" s="45">
        <f t="shared" ref="H968:H1031" si="31">B968-B967</f>
        <v>0.31000000000000227</v>
      </c>
      <c r="I968" s="45">
        <f t="shared" si="30"/>
        <v>7.3883407216741095E-2</v>
      </c>
    </row>
    <row r="969" spans="1:9" ht="27.75" customHeight="1" thickBot="1" x14ac:dyDescent="0.25">
      <c r="A969" s="8">
        <v>35870</v>
      </c>
      <c r="B969" s="12">
        <v>420.05</v>
      </c>
      <c r="C969" s="8">
        <v>35870</v>
      </c>
      <c r="E969" s="15">
        <v>600.84082877545359</v>
      </c>
      <c r="F969" s="15">
        <v>407.33214716017397</v>
      </c>
      <c r="G969" s="108">
        <v>35870</v>
      </c>
      <c r="H969" s="45">
        <f t="shared" si="31"/>
        <v>0.16000000000002501</v>
      </c>
      <c r="I969" s="45">
        <f t="shared" si="30"/>
        <v>3.8105218033300386E-2</v>
      </c>
    </row>
    <row r="970" spans="1:9" ht="27.75" customHeight="1" thickBot="1" x14ac:dyDescent="0.25">
      <c r="A970" s="8">
        <v>35871</v>
      </c>
      <c r="B970" s="12">
        <v>420.39</v>
      </c>
      <c r="C970" s="8">
        <v>35871</v>
      </c>
      <c r="E970" s="15">
        <v>601.38623914741652</v>
      </c>
      <c r="F970" s="15">
        <v>407.61400764874634</v>
      </c>
      <c r="G970" s="108">
        <v>35871</v>
      </c>
      <c r="H970" s="45">
        <f t="shared" si="31"/>
        <v>0.33999999999997499</v>
      </c>
      <c r="I970" s="45">
        <f t="shared" si="30"/>
        <v>8.0942744911314118E-2</v>
      </c>
    </row>
    <row r="971" spans="1:9" ht="27.75" customHeight="1" thickBot="1" x14ac:dyDescent="0.25">
      <c r="A971" s="8">
        <v>35872</v>
      </c>
      <c r="B971" s="12">
        <v>419.79</v>
      </c>
      <c r="C971" s="8">
        <v>35872</v>
      </c>
      <c r="E971" s="15">
        <v>600.52791296580324</v>
      </c>
      <c r="F971" s="15">
        <v>406.15664035720062</v>
      </c>
      <c r="G971" s="108">
        <v>35872</v>
      </c>
      <c r="H971" s="45">
        <f t="shared" si="31"/>
        <v>-0.59999999999996589</v>
      </c>
      <c r="I971" s="45">
        <f t="shared" si="30"/>
        <v>-0.14272461285947952</v>
      </c>
    </row>
    <row r="972" spans="1:9" ht="27.75" customHeight="1" thickBot="1" x14ac:dyDescent="0.25">
      <c r="A972" s="8">
        <v>35873</v>
      </c>
      <c r="B972" s="12">
        <v>421.67</v>
      </c>
      <c r="C972" s="8">
        <v>35873</v>
      </c>
      <c r="E972" s="15">
        <v>603.82823196485003</v>
      </c>
      <c r="F972" s="15">
        <v>407.33724441005137</v>
      </c>
      <c r="G972" s="108">
        <v>35873</v>
      </c>
      <c r="H972" s="45">
        <f t="shared" si="31"/>
        <v>1.8799999999999955</v>
      </c>
      <c r="I972" s="45">
        <f t="shared" si="30"/>
        <v>0.44784296910359833</v>
      </c>
    </row>
    <row r="973" spans="1:9" ht="27.75" customHeight="1" thickBot="1" x14ac:dyDescent="0.25">
      <c r="A973" s="8">
        <v>35874</v>
      </c>
      <c r="B973" s="12">
        <v>423.09</v>
      </c>
      <c r="C973" s="8">
        <v>35874</v>
      </c>
      <c r="E973" s="15">
        <v>605.86166116159177</v>
      </c>
      <c r="F973" s="15">
        <v>408.340992688227</v>
      </c>
      <c r="G973" s="108">
        <v>35874</v>
      </c>
      <c r="H973" s="45">
        <f t="shared" si="31"/>
        <v>1.4199999999999591</v>
      </c>
      <c r="I973" s="45">
        <f t="shared" si="30"/>
        <v>0.33675623117602838</v>
      </c>
    </row>
    <row r="974" spans="1:9" ht="27.75" customHeight="1" thickBot="1" x14ac:dyDescent="0.25">
      <c r="A974" s="8">
        <v>35877</v>
      </c>
      <c r="B974" s="12">
        <v>423.77</v>
      </c>
      <c r="C974" s="8">
        <v>35877</v>
      </c>
      <c r="E974" s="15">
        <v>606.83541598820057</v>
      </c>
      <c r="F974" s="15">
        <v>406.53964369633479</v>
      </c>
      <c r="G974" s="108">
        <v>35877</v>
      </c>
      <c r="H974" s="45">
        <f t="shared" si="31"/>
        <v>0.68000000000000682</v>
      </c>
      <c r="I974" s="45">
        <f t="shared" si="30"/>
        <v>0.16072230494693962</v>
      </c>
    </row>
    <row r="975" spans="1:9" ht="27.75" customHeight="1" thickBot="1" x14ac:dyDescent="0.25">
      <c r="A975" s="8">
        <v>35878</v>
      </c>
      <c r="B975" s="12">
        <v>425.39</v>
      </c>
      <c r="C975" s="8">
        <v>35878</v>
      </c>
      <c r="E975" s="15">
        <v>609.1552436633566</v>
      </c>
      <c r="F975" s="15">
        <v>408.16335324103619</v>
      </c>
      <c r="G975" s="108">
        <v>35878</v>
      </c>
      <c r="H975" s="45">
        <f t="shared" si="31"/>
        <v>1.6200000000000045</v>
      </c>
      <c r="I975" s="45">
        <f t="shared" si="30"/>
        <v>0.38228284210774821</v>
      </c>
    </row>
    <row r="976" spans="1:9" s="2" customFormat="1" ht="27.75" customHeight="1" thickBot="1" x14ac:dyDescent="0.25">
      <c r="A976" s="8">
        <v>35879</v>
      </c>
      <c r="B976" s="12">
        <v>427.01</v>
      </c>
      <c r="C976" s="8">
        <v>35879</v>
      </c>
      <c r="D976" s="16"/>
      <c r="E976" s="15">
        <v>611.47507133851263</v>
      </c>
      <c r="F976" s="15">
        <v>409.21192513586215</v>
      </c>
      <c r="G976" s="108">
        <v>35879</v>
      </c>
      <c r="H976" s="45">
        <f t="shared" si="31"/>
        <v>1.6200000000000045</v>
      </c>
      <c r="I976" s="45">
        <f t="shared" si="30"/>
        <v>0.38082700580643752</v>
      </c>
    </row>
    <row r="977" spans="1:9" s="2" customFormat="1" ht="27.75" customHeight="1" thickBot="1" x14ac:dyDescent="0.25">
      <c r="A977" s="8">
        <v>35880</v>
      </c>
      <c r="B977" s="12">
        <v>429.05</v>
      </c>
      <c r="C977" s="8">
        <v>35880</v>
      </c>
      <c r="D977" s="16"/>
      <c r="E977" s="15">
        <v>614.3963358183388</v>
      </c>
      <c r="F977" s="15">
        <v>410.11933753988404</v>
      </c>
      <c r="G977" s="108">
        <v>35880</v>
      </c>
      <c r="H977" s="45">
        <f t="shared" si="31"/>
        <v>2.0400000000000205</v>
      </c>
      <c r="I977" s="45">
        <f t="shared" si="30"/>
        <v>0.47774056813658244</v>
      </c>
    </row>
    <row r="978" spans="1:9" s="2" customFormat="1" ht="27.75" customHeight="1" thickBot="1" x14ac:dyDescent="0.45">
      <c r="A978" s="8">
        <v>35881</v>
      </c>
      <c r="B978" s="12">
        <v>432.47</v>
      </c>
      <c r="C978" s="8">
        <v>35881</v>
      </c>
      <c r="D978" s="17" t="s">
        <v>5</v>
      </c>
      <c r="E978" s="15">
        <v>619.29374979922386</v>
      </c>
      <c r="F978" s="15">
        <v>411.76237139296114</v>
      </c>
      <c r="G978" s="108">
        <v>35881</v>
      </c>
      <c r="H978" s="45">
        <f t="shared" si="31"/>
        <v>3.4200000000000159</v>
      </c>
      <c r="I978" s="45">
        <f t="shared" si="30"/>
        <v>0.79710989395175758</v>
      </c>
    </row>
    <row r="979" spans="1:9" ht="27.75" customHeight="1" thickBot="1" x14ac:dyDescent="0.25">
      <c r="A979" s="8">
        <v>35884</v>
      </c>
      <c r="B979" s="12">
        <v>431.82</v>
      </c>
      <c r="C979" s="8">
        <v>35884</v>
      </c>
      <c r="D979" s="18">
        <v>100</v>
      </c>
      <c r="E979" s="15">
        <v>620.23476911399939</v>
      </c>
      <c r="F979" s="15">
        <v>410.92808068748894</v>
      </c>
      <c r="G979" s="108">
        <v>35884</v>
      </c>
      <c r="H979" s="45">
        <f t="shared" si="31"/>
        <v>-0.65000000000003411</v>
      </c>
      <c r="I979" s="45">
        <f t="shared" si="30"/>
        <v>-0.15029944273592019</v>
      </c>
    </row>
    <row r="980" spans="1:9" ht="27.75" customHeight="1" thickBot="1" x14ac:dyDescent="0.25">
      <c r="A980" s="8">
        <v>35885</v>
      </c>
      <c r="B980" s="12">
        <v>432.09</v>
      </c>
      <c r="C980" s="8">
        <v>35885</v>
      </c>
      <c r="D980" s="18">
        <v>100.26</v>
      </c>
      <c r="E980" s="15">
        <v>620.62257743149462</v>
      </c>
      <c r="F980" s="15">
        <v>408.48211845683625</v>
      </c>
      <c r="G980" s="108">
        <v>35885</v>
      </c>
      <c r="H980" s="45">
        <f t="shared" si="31"/>
        <v>0.26999999999998181</v>
      </c>
      <c r="I980" s="45">
        <f t="shared" si="30"/>
        <v>6.2526052521879913E-2</v>
      </c>
    </row>
    <row r="981" spans="1:9" ht="27.75" customHeight="1" thickBot="1" x14ac:dyDescent="0.25">
      <c r="A981" s="8">
        <v>35886</v>
      </c>
      <c r="B981" s="12">
        <v>437.82</v>
      </c>
      <c r="C981" s="8">
        <v>35886</v>
      </c>
      <c r="D981" s="19">
        <v>102.3</v>
      </c>
      <c r="E981" s="15">
        <v>628.85273172500399</v>
      </c>
      <c r="F981" s="15">
        <v>413.48355959164485</v>
      </c>
      <c r="G981" s="108">
        <v>35886</v>
      </c>
      <c r="H981" s="45">
        <f t="shared" si="31"/>
        <v>5.7300000000000182</v>
      </c>
      <c r="I981" s="45">
        <f t="shared" si="30"/>
        <v>1.3261126154273459</v>
      </c>
    </row>
    <row r="982" spans="1:9" ht="27.75" customHeight="1" thickBot="1" x14ac:dyDescent="0.25">
      <c r="A982" s="8">
        <v>35887</v>
      </c>
      <c r="B982" s="12">
        <v>438.42415734638098</v>
      </c>
      <c r="C982" s="8">
        <v>35887</v>
      </c>
      <c r="D982" s="19">
        <v>102.46</v>
      </c>
      <c r="E982" s="15">
        <v>629.72049929538309</v>
      </c>
      <c r="F982" s="15">
        <v>413.2935140666084</v>
      </c>
      <c r="G982" s="108">
        <v>35887</v>
      </c>
      <c r="H982" s="45">
        <f t="shared" si="31"/>
        <v>0.60415734638098684</v>
      </c>
      <c r="I982" s="45">
        <f t="shared" si="30"/>
        <v>0.13799217632382871</v>
      </c>
    </row>
    <row r="983" spans="1:9" ht="27.75" customHeight="1" thickBot="1" x14ac:dyDescent="0.25">
      <c r="A983" s="8">
        <v>35888</v>
      </c>
      <c r="B983" s="12">
        <v>437.91882152773826</v>
      </c>
      <c r="C983" s="8">
        <v>35888</v>
      </c>
      <c r="D983" s="19">
        <v>102.24</v>
      </c>
      <c r="E983" s="15">
        <v>628.99467176353903</v>
      </c>
      <c r="F983" s="15">
        <v>412.3007355567849</v>
      </c>
      <c r="G983" s="108">
        <v>35888</v>
      </c>
      <c r="H983" s="45">
        <f t="shared" si="31"/>
        <v>-0.50533581864272037</v>
      </c>
      <c r="I983" s="45">
        <f t="shared" si="30"/>
        <v>-0.11526185548290288</v>
      </c>
    </row>
    <row r="984" spans="1:9" ht="27.75" customHeight="1" thickBot="1" x14ac:dyDescent="0.25">
      <c r="A984" s="8">
        <v>35891</v>
      </c>
      <c r="B984" s="12">
        <v>438.17</v>
      </c>
      <c r="C984" s="8">
        <v>35891</v>
      </c>
      <c r="D984" s="19">
        <v>102.24</v>
      </c>
      <c r="E984" s="15">
        <v>629.79875924519388</v>
      </c>
      <c r="F984" s="15">
        <v>412.70734483865226</v>
      </c>
      <c r="G984" s="108">
        <v>35891</v>
      </c>
      <c r="H984" s="45">
        <f t="shared" si="31"/>
        <v>0.25117847226175627</v>
      </c>
      <c r="I984" s="45">
        <f t="shared" si="30"/>
        <v>5.7357313710675102E-2</v>
      </c>
    </row>
    <row r="985" spans="1:9" ht="27.75" customHeight="1" thickBot="1" x14ac:dyDescent="0.25">
      <c r="A985" s="8">
        <v>35892</v>
      </c>
      <c r="B985" s="12">
        <v>439.55</v>
      </c>
      <c r="C985" s="8">
        <v>35892</v>
      </c>
      <c r="D985" s="19">
        <v>102.61</v>
      </c>
      <c r="E985" s="15">
        <v>631.78228684351961</v>
      </c>
      <c r="F985" s="15">
        <v>414.17980521206516</v>
      </c>
      <c r="G985" s="108">
        <v>35892</v>
      </c>
      <c r="H985" s="45">
        <f t="shared" si="31"/>
        <v>1.3799999999999955</v>
      </c>
      <c r="I985" s="45">
        <f t="shared" si="30"/>
        <v>0.31494625373713292</v>
      </c>
    </row>
    <row r="986" spans="1:9" ht="27.75" customHeight="1" thickBot="1" x14ac:dyDescent="0.25">
      <c r="A986" s="8">
        <v>35893</v>
      </c>
      <c r="B986" s="12">
        <v>439.69</v>
      </c>
      <c r="C986" s="8">
        <v>35893</v>
      </c>
      <c r="D986" s="20">
        <v>102.75</v>
      </c>
      <c r="E986" s="15">
        <v>631.98351428103092</v>
      </c>
      <c r="F986" s="15">
        <v>414.01820488822256</v>
      </c>
      <c r="G986" s="108">
        <v>35893</v>
      </c>
      <c r="H986" s="45">
        <f t="shared" si="31"/>
        <v>0.13999999999998636</v>
      </c>
      <c r="I986" s="45">
        <f t="shared" si="30"/>
        <v>3.185075645546271E-2</v>
      </c>
    </row>
    <row r="987" spans="1:9" ht="27.75" customHeight="1" thickBot="1" x14ac:dyDescent="0.25">
      <c r="A987" s="8">
        <v>35894</v>
      </c>
      <c r="B987" s="12">
        <v>441</v>
      </c>
      <c r="C987" s="8">
        <v>35894</v>
      </c>
      <c r="D987" s="19">
        <v>103.25</v>
      </c>
      <c r="E987" s="15">
        <v>633.866428160601</v>
      </c>
      <c r="F987" s="15">
        <v>416.43180586278123</v>
      </c>
      <c r="G987" s="108">
        <v>35894</v>
      </c>
      <c r="H987" s="45">
        <f t="shared" si="31"/>
        <v>1.3100000000000023</v>
      </c>
      <c r="I987" s="45">
        <f t="shared" si="30"/>
        <v>0.29793718301530675</v>
      </c>
    </row>
    <row r="988" spans="1:9" ht="27.75" customHeight="1" thickBot="1" x14ac:dyDescent="0.25">
      <c r="A988" s="8">
        <v>35895</v>
      </c>
      <c r="B988" s="12">
        <v>443.73</v>
      </c>
      <c r="C988" s="8">
        <v>35895</v>
      </c>
      <c r="D988" s="19">
        <v>104.16</v>
      </c>
      <c r="E988" s="15">
        <v>637.79036319207148</v>
      </c>
      <c r="F988" s="15">
        <v>419.00971704193182</v>
      </c>
      <c r="G988" s="108">
        <v>35895</v>
      </c>
      <c r="H988" s="45">
        <f t="shared" si="31"/>
        <v>2.7300000000000182</v>
      </c>
      <c r="I988" s="45">
        <f t="shared" si="30"/>
        <v>0.61904761904762318</v>
      </c>
    </row>
    <row r="989" spans="1:9" ht="27.75" customHeight="1" thickBot="1" x14ac:dyDescent="0.25">
      <c r="A989" s="8">
        <v>35898</v>
      </c>
      <c r="B989" s="12">
        <v>444.23</v>
      </c>
      <c r="C989" s="8">
        <v>35898</v>
      </c>
      <c r="D989" s="21">
        <v>104.22</v>
      </c>
      <c r="E989" s="15">
        <v>640.40002105413441</v>
      </c>
      <c r="F989" s="15">
        <v>420.72418634950583</v>
      </c>
      <c r="G989" s="108">
        <v>35898</v>
      </c>
      <c r="H989" s="45">
        <f t="shared" si="31"/>
        <v>0.5</v>
      </c>
      <c r="I989" s="45">
        <f t="shared" si="30"/>
        <v>0.11268113492439095</v>
      </c>
    </row>
    <row r="990" spans="1:9" ht="27.75" customHeight="1" thickBot="1" x14ac:dyDescent="0.25">
      <c r="A990" s="8">
        <v>35899</v>
      </c>
      <c r="B990" s="12">
        <v>445.92</v>
      </c>
      <c r="C990" s="8">
        <v>35899</v>
      </c>
      <c r="D990" s="21">
        <v>104.82</v>
      </c>
      <c r="E990" s="15">
        <v>642.83631764729898</v>
      </c>
      <c r="F990" s="15">
        <v>421.47926732630651</v>
      </c>
      <c r="G990" s="108">
        <v>35899</v>
      </c>
      <c r="H990" s="45">
        <f t="shared" si="31"/>
        <v>1.6899999999999977</v>
      </c>
      <c r="I990" s="45">
        <f t="shared" si="30"/>
        <v>0.38043355919230976</v>
      </c>
    </row>
    <row r="991" spans="1:9" ht="27.75" customHeight="1" thickBot="1" x14ac:dyDescent="0.25">
      <c r="A991" s="8">
        <v>35900</v>
      </c>
      <c r="B991" s="12">
        <v>445.86</v>
      </c>
      <c r="C991" s="8">
        <v>35900</v>
      </c>
      <c r="D991" s="21">
        <v>104.85</v>
      </c>
      <c r="E991" s="15">
        <v>642.74982191026356</v>
      </c>
      <c r="F991" s="15">
        <v>423.63117690785816</v>
      </c>
      <c r="G991" s="108">
        <v>35900</v>
      </c>
      <c r="H991" s="45">
        <f t="shared" si="31"/>
        <v>-6.0000000000002274E-2</v>
      </c>
      <c r="I991" s="45">
        <f t="shared" si="30"/>
        <v>-1.3455328310011273E-2</v>
      </c>
    </row>
    <row r="992" spans="1:9" ht="27.75" customHeight="1" thickBot="1" x14ac:dyDescent="0.25">
      <c r="A992" s="8">
        <v>35901</v>
      </c>
      <c r="B992" s="12">
        <v>444.9</v>
      </c>
      <c r="C992" s="8">
        <v>35901</v>
      </c>
      <c r="D992" s="21">
        <v>104.96</v>
      </c>
      <c r="E992" s="15">
        <v>642.39583595648207</v>
      </c>
      <c r="F992" s="15">
        <v>423.39786764646686</v>
      </c>
      <c r="G992" s="108">
        <v>35901</v>
      </c>
      <c r="H992" s="45">
        <f t="shared" si="31"/>
        <v>-0.96000000000003638</v>
      </c>
      <c r="I992" s="45">
        <f t="shared" si="30"/>
        <v>-0.21531422419594409</v>
      </c>
    </row>
    <row r="993" spans="1:9" ht="27.75" customHeight="1" thickBot="1" x14ac:dyDescent="0.25">
      <c r="A993" s="8">
        <v>35902</v>
      </c>
      <c r="B993" s="12">
        <v>444.86</v>
      </c>
      <c r="C993" s="8">
        <v>35902</v>
      </c>
      <c r="D993" s="21">
        <v>105.23</v>
      </c>
      <c r="E993" s="15">
        <v>642.33807953158157</v>
      </c>
      <c r="F993" s="15">
        <v>422.22682877844227</v>
      </c>
      <c r="G993" s="108">
        <v>35902</v>
      </c>
      <c r="H993" s="45">
        <f t="shared" si="31"/>
        <v>-3.999999999996362E-2</v>
      </c>
      <c r="I993" s="45">
        <f t="shared" si="30"/>
        <v>-8.9907844459347318E-3</v>
      </c>
    </row>
    <row r="994" spans="1:9" ht="27.75" customHeight="1" thickBot="1" x14ac:dyDescent="0.25">
      <c r="A994" s="8">
        <v>35905</v>
      </c>
      <c r="B994" s="12">
        <v>448.07</v>
      </c>
      <c r="C994" s="8">
        <v>35905</v>
      </c>
      <c r="D994" s="21">
        <v>106.5</v>
      </c>
      <c r="E994" s="15">
        <v>646.97303262985145</v>
      </c>
      <c r="F994" s="15">
        <v>425.27351339917413</v>
      </c>
      <c r="G994" s="108">
        <v>35905</v>
      </c>
      <c r="H994" s="45">
        <f t="shared" si="31"/>
        <v>3.2099999999999795</v>
      </c>
      <c r="I994" s="45">
        <f t="shared" si="30"/>
        <v>0.7215753270691857</v>
      </c>
    </row>
    <row r="995" spans="1:9" ht="27.75" customHeight="1" thickBot="1" x14ac:dyDescent="0.25">
      <c r="A995" s="8">
        <v>35906</v>
      </c>
      <c r="B995" s="12">
        <v>452</v>
      </c>
      <c r="C995" s="8">
        <v>35906</v>
      </c>
      <c r="D995" s="21">
        <v>107.89</v>
      </c>
      <c r="E995" s="15">
        <v>652.64760137633141</v>
      </c>
      <c r="F995" s="15">
        <v>430.02851427763903</v>
      </c>
      <c r="G995" s="108">
        <v>35906</v>
      </c>
      <c r="H995" s="45">
        <f t="shared" si="31"/>
        <v>3.9300000000000068</v>
      </c>
      <c r="I995" s="45">
        <f t="shared" si="30"/>
        <v>0.87709509674827735</v>
      </c>
    </row>
    <row r="996" spans="1:9" ht="27.75" customHeight="1" thickBot="1" x14ac:dyDescent="0.25">
      <c r="A996" s="8">
        <v>35907</v>
      </c>
      <c r="B996" s="12">
        <v>452.68</v>
      </c>
      <c r="C996" s="8">
        <v>35907</v>
      </c>
      <c r="D996" s="21">
        <v>108.11</v>
      </c>
      <c r="E996" s="15">
        <v>653.62946059964088</v>
      </c>
      <c r="F996" s="15">
        <v>431.23578799791568</v>
      </c>
      <c r="G996" s="108">
        <v>35907</v>
      </c>
      <c r="H996" s="45">
        <f t="shared" si="31"/>
        <v>0.68000000000000682</v>
      </c>
      <c r="I996" s="45">
        <f t="shared" si="30"/>
        <v>0.15044247787610771</v>
      </c>
    </row>
    <row r="997" spans="1:9" ht="27.75" customHeight="1" thickBot="1" x14ac:dyDescent="0.25">
      <c r="A997" s="8">
        <v>35908</v>
      </c>
      <c r="B997" s="12">
        <v>454.29</v>
      </c>
      <c r="C997" s="8">
        <v>35908</v>
      </c>
      <c r="D997" s="21">
        <v>108.71</v>
      </c>
      <c r="E997" s="15">
        <v>655.95415670188845</v>
      </c>
      <c r="F997" s="15">
        <v>432.20719856457663</v>
      </c>
      <c r="G997" s="108">
        <v>35908</v>
      </c>
      <c r="H997" s="45">
        <f t="shared" si="31"/>
        <v>1.6100000000000136</v>
      </c>
      <c r="I997" s="45">
        <f t="shared" si="30"/>
        <v>0.35565962710966104</v>
      </c>
    </row>
    <row r="998" spans="1:9" ht="27.75" customHeight="1" thickBot="1" x14ac:dyDescent="0.25">
      <c r="A998" s="8">
        <v>35909</v>
      </c>
      <c r="B998" s="12">
        <v>451.99</v>
      </c>
      <c r="C998" s="8">
        <v>35909</v>
      </c>
      <c r="D998" s="21">
        <v>107.87</v>
      </c>
      <c r="E998" s="15">
        <v>652.63316227010625</v>
      </c>
      <c r="F998" s="15">
        <v>428.9940753036193</v>
      </c>
      <c r="G998" s="108">
        <v>35909</v>
      </c>
      <c r="H998" s="45">
        <f t="shared" si="31"/>
        <v>-2.3000000000000114</v>
      </c>
      <c r="I998" s="45">
        <f t="shared" si="30"/>
        <v>-0.50628453190693423</v>
      </c>
    </row>
    <row r="999" spans="1:9" ht="27.75" customHeight="1" thickBot="1" x14ac:dyDescent="0.25">
      <c r="A999" s="8">
        <v>35912</v>
      </c>
      <c r="B999" s="12">
        <v>452.52</v>
      </c>
      <c r="C999" s="8">
        <v>35912</v>
      </c>
      <c r="D999" s="21">
        <v>107.87</v>
      </c>
      <c r="E999" s="15">
        <v>653.39843490003864</v>
      </c>
      <c r="F999" s="15">
        <v>429.53303210089035</v>
      </c>
      <c r="G999" s="108">
        <v>35912</v>
      </c>
      <c r="H999" s="45">
        <f t="shared" si="31"/>
        <v>0.52999999999997272</v>
      </c>
      <c r="I999" s="45">
        <f t="shared" si="30"/>
        <v>0.11725923139891872</v>
      </c>
    </row>
    <row r="1000" spans="1:9" ht="27.75" customHeight="1" thickBot="1" x14ac:dyDescent="0.25">
      <c r="A1000" s="8">
        <v>35913</v>
      </c>
      <c r="B1000" s="12">
        <v>454.1</v>
      </c>
      <c r="C1000" s="8">
        <v>35913</v>
      </c>
      <c r="D1000" s="21">
        <v>108.27</v>
      </c>
      <c r="E1000" s="15">
        <v>655.67981368361086</v>
      </c>
      <c r="F1000" s="15">
        <v>430.22316850765287</v>
      </c>
      <c r="G1000" s="108">
        <v>35913</v>
      </c>
      <c r="H1000" s="45">
        <f t="shared" si="31"/>
        <v>1.5800000000000409</v>
      </c>
      <c r="I1000" s="45">
        <f t="shared" si="30"/>
        <v>0.34915583841599068</v>
      </c>
    </row>
    <row r="1001" spans="1:9" ht="27.75" customHeight="1" thickBot="1" x14ac:dyDescent="0.25">
      <c r="A1001" s="8">
        <v>35914</v>
      </c>
      <c r="B1001" s="12">
        <v>455.08</v>
      </c>
      <c r="C1001" s="8">
        <v>35914</v>
      </c>
      <c r="D1001" s="21">
        <v>108.44</v>
      </c>
      <c r="E1001" s="15">
        <v>657.09484609367451</v>
      </c>
      <c r="F1001" s="15">
        <v>430.971753195617</v>
      </c>
      <c r="G1001" s="108">
        <v>35914</v>
      </c>
      <c r="H1001" s="45">
        <f t="shared" si="31"/>
        <v>0.97999999999996135</v>
      </c>
      <c r="I1001" s="45">
        <f t="shared" si="30"/>
        <v>0.21581149526535151</v>
      </c>
    </row>
    <row r="1002" spans="1:9" ht="27.75" customHeight="1" thickBot="1" x14ac:dyDescent="0.25">
      <c r="A1002" s="8">
        <v>35915</v>
      </c>
      <c r="B1002" s="12">
        <v>454.37</v>
      </c>
      <c r="C1002" s="8">
        <v>35915</v>
      </c>
      <c r="D1002" s="21">
        <v>108.17</v>
      </c>
      <c r="E1002" s="15">
        <v>656.06966955168957</v>
      </c>
      <c r="F1002" s="15">
        <v>430.10197278254071</v>
      </c>
      <c r="G1002" s="108">
        <v>35915</v>
      </c>
      <c r="H1002" s="45">
        <f t="shared" si="31"/>
        <v>-0.70999999999997954</v>
      </c>
      <c r="I1002" s="45">
        <f t="shared" si="30"/>
        <v>-0.15601652456710458</v>
      </c>
    </row>
    <row r="1003" spans="1:9" ht="27.75" customHeight="1" thickBot="1" x14ac:dyDescent="0.25">
      <c r="A1003" s="8">
        <v>35919</v>
      </c>
      <c r="B1003" s="12">
        <v>452.82</v>
      </c>
      <c r="C1003" s="8">
        <v>35919</v>
      </c>
      <c r="D1003" s="21">
        <v>109.17</v>
      </c>
      <c r="E1003" s="15">
        <v>653.83160808679281</v>
      </c>
      <c r="F1003" s="15">
        <v>428.63475871072046</v>
      </c>
      <c r="G1003" s="108">
        <v>35919</v>
      </c>
      <c r="H1003" s="45">
        <f t="shared" si="31"/>
        <v>-1.5500000000000114</v>
      </c>
      <c r="I1003" s="45">
        <f t="shared" si="30"/>
        <v>-0.34113167682725781</v>
      </c>
    </row>
    <row r="1004" spans="1:9" ht="27.75" customHeight="1" thickBot="1" x14ac:dyDescent="0.25">
      <c r="A1004" s="8">
        <v>35920</v>
      </c>
      <c r="B1004" s="12">
        <v>453.7</v>
      </c>
      <c r="C1004" s="8">
        <v>35920</v>
      </c>
      <c r="D1004" s="21">
        <v>110.17</v>
      </c>
      <c r="E1004" s="15">
        <v>655.10224943460514</v>
      </c>
      <c r="F1004" s="15">
        <v>429.46775766762488</v>
      </c>
      <c r="G1004" s="108">
        <v>35920</v>
      </c>
      <c r="H1004" s="45">
        <f t="shared" si="31"/>
        <v>0.87999999999999545</v>
      </c>
      <c r="I1004" s="45">
        <f t="shared" si="30"/>
        <v>0.19433770593171579</v>
      </c>
    </row>
    <row r="1005" spans="1:9" ht="27.75" customHeight="1" thickBot="1" x14ac:dyDescent="0.25">
      <c r="A1005" s="8">
        <v>35921</v>
      </c>
      <c r="B1005" s="12">
        <v>452</v>
      </c>
      <c r="C1005" s="8">
        <v>35921</v>
      </c>
      <c r="D1005" s="21">
        <v>111.17</v>
      </c>
      <c r="E1005" s="15">
        <v>652.64760137633129</v>
      </c>
      <c r="F1005" s="15">
        <v>428.41240578068778</v>
      </c>
      <c r="G1005" s="108">
        <v>35921</v>
      </c>
      <c r="H1005" s="45">
        <f t="shared" si="31"/>
        <v>-1.6999999999999886</v>
      </c>
      <c r="I1005" s="45">
        <f t="shared" si="30"/>
        <v>-0.37469693630151835</v>
      </c>
    </row>
    <row r="1006" spans="1:9" ht="27.75" customHeight="1" thickBot="1" x14ac:dyDescent="0.25">
      <c r="A1006" s="8">
        <v>35922</v>
      </c>
      <c r="B1006" s="12">
        <v>451.98</v>
      </c>
      <c r="C1006" s="8">
        <v>35922</v>
      </c>
      <c r="D1006" s="21">
        <v>112.17</v>
      </c>
      <c r="E1006" s="15">
        <v>652.61872316388099</v>
      </c>
      <c r="F1006" s="15">
        <v>429.02046285017315</v>
      </c>
      <c r="G1006" s="108">
        <v>35922</v>
      </c>
      <c r="H1006" s="45">
        <f t="shared" si="31"/>
        <v>-1.999999999998181E-2</v>
      </c>
      <c r="I1006" s="45">
        <f t="shared" si="30"/>
        <v>-4.4247787610579223E-3</v>
      </c>
    </row>
    <row r="1007" spans="1:9" ht="27.75" customHeight="1" thickBot="1" x14ac:dyDescent="0.25">
      <c r="A1007" s="8">
        <v>35923</v>
      </c>
      <c r="B1007" s="12">
        <v>452.75</v>
      </c>
      <c r="C1007" s="8">
        <v>35923</v>
      </c>
      <c r="D1007" s="21">
        <v>113.17</v>
      </c>
      <c r="E1007" s="15">
        <v>653.73053434321673</v>
      </c>
      <c r="F1007" s="15">
        <v>429.66151015450077</v>
      </c>
      <c r="G1007" s="108">
        <v>35923</v>
      </c>
      <c r="H1007" s="45">
        <f t="shared" si="31"/>
        <v>0.76999999999998181</v>
      </c>
      <c r="I1007" s="45">
        <f t="shared" si="30"/>
        <v>0.17036152042125355</v>
      </c>
    </row>
    <row r="1008" spans="1:9" ht="27.75" customHeight="1" thickBot="1" x14ac:dyDescent="0.25">
      <c r="A1008" s="8">
        <v>35926</v>
      </c>
      <c r="B1008" s="12">
        <v>453.64</v>
      </c>
      <c r="C1008" s="8">
        <v>35926</v>
      </c>
      <c r="D1008" s="21">
        <v>114.17</v>
      </c>
      <c r="E1008" s="15">
        <v>655.01561479725422</v>
      </c>
      <c r="F1008" s="15">
        <v>429.05310490490518</v>
      </c>
      <c r="G1008" s="108">
        <v>35926</v>
      </c>
      <c r="H1008" s="45">
        <f t="shared" si="31"/>
        <v>0.88999999999998636</v>
      </c>
      <c r="I1008" s="45">
        <f t="shared" si="30"/>
        <v>0.1965764770844807</v>
      </c>
    </row>
    <row r="1009" spans="1:9" ht="27.75" customHeight="1" thickBot="1" x14ac:dyDescent="0.25">
      <c r="A1009" s="8">
        <v>35927</v>
      </c>
      <c r="B1009" s="12">
        <v>453.27</v>
      </c>
      <c r="C1009" s="8">
        <v>35927</v>
      </c>
      <c r="D1009" s="21">
        <v>115.17</v>
      </c>
      <c r="E1009" s="15">
        <v>654.48136786692407</v>
      </c>
      <c r="F1009" s="15">
        <v>428.43537531723285</v>
      </c>
      <c r="G1009" s="108">
        <v>35927</v>
      </c>
      <c r="H1009" s="45">
        <f t="shared" si="31"/>
        <v>-0.37000000000000455</v>
      </c>
      <c r="I1009" s="45">
        <f t="shared" si="30"/>
        <v>-8.1562472445111667E-2</v>
      </c>
    </row>
    <row r="1010" spans="1:9" ht="27.75" customHeight="1" thickBot="1" x14ac:dyDescent="0.25">
      <c r="A1010" s="8">
        <v>35928</v>
      </c>
      <c r="B1010" s="12">
        <v>452.92</v>
      </c>
      <c r="C1010" s="8">
        <v>35928</v>
      </c>
      <c r="D1010" s="21">
        <v>116.17</v>
      </c>
      <c r="E1010" s="15">
        <v>653.97599914904424</v>
      </c>
      <c r="F1010" s="15">
        <v>428.37212828130163</v>
      </c>
      <c r="G1010" s="108">
        <v>35928</v>
      </c>
      <c r="H1010" s="45">
        <f t="shared" si="31"/>
        <v>-0.34999999999996589</v>
      </c>
      <c r="I1010" s="45">
        <f t="shared" si="30"/>
        <v>-7.7216669975945007E-2</v>
      </c>
    </row>
    <row r="1011" spans="1:9" ht="27.75" customHeight="1" thickBot="1" x14ac:dyDescent="0.25">
      <c r="A1011" s="8">
        <v>35929</v>
      </c>
      <c r="B1011" s="12">
        <v>454.25</v>
      </c>
      <c r="C1011" s="8">
        <v>35929</v>
      </c>
      <c r="D1011" s="21">
        <v>107.99</v>
      </c>
      <c r="E1011" s="15">
        <v>655.89640027698795</v>
      </c>
      <c r="F1011" s="15">
        <v>429.45109801966908</v>
      </c>
      <c r="G1011" s="108">
        <v>35929</v>
      </c>
      <c r="H1011" s="45">
        <f t="shared" si="31"/>
        <v>1.3299999999999841</v>
      </c>
      <c r="I1011" s="45">
        <f t="shared" si="30"/>
        <v>0.29365009273160469</v>
      </c>
    </row>
    <row r="1012" spans="1:9" ht="27.75" customHeight="1" thickBot="1" x14ac:dyDescent="0.25">
      <c r="A1012" s="8">
        <v>35930</v>
      </c>
      <c r="B1012" s="12">
        <v>455.46</v>
      </c>
      <c r="C1012" s="8">
        <v>35930</v>
      </c>
      <c r="D1012" s="21">
        <v>108.32</v>
      </c>
      <c r="E1012" s="15">
        <v>657.64353213022991</v>
      </c>
      <c r="F1012" s="15">
        <v>430.59504040514798</v>
      </c>
      <c r="G1012" s="108">
        <v>35930</v>
      </c>
      <c r="H1012" s="45">
        <f t="shared" si="31"/>
        <v>1.2099999999999795</v>
      </c>
      <c r="I1012" s="45">
        <f t="shared" si="30"/>
        <v>0.26637314254264821</v>
      </c>
    </row>
    <row r="1013" spans="1:9" ht="27.75" customHeight="1" thickBot="1" x14ac:dyDescent="0.25">
      <c r="A1013" s="8">
        <v>35933</v>
      </c>
      <c r="B1013" s="12">
        <v>455.9</v>
      </c>
      <c r="C1013" s="8">
        <v>35933</v>
      </c>
      <c r="D1013" s="21">
        <v>108.28</v>
      </c>
      <c r="E1013" s="15">
        <v>658.27885280413602</v>
      </c>
      <c r="F1013" s="15">
        <v>431.01101945441303</v>
      </c>
      <c r="G1013" s="108">
        <v>35933</v>
      </c>
      <c r="H1013" s="45">
        <f t="shared" si="31"/>
        <v>0.43999999999999773</v>
      </c>
      <c r="I1013" s="45">
        <f t="shared" si="30"/>
        <v>9.6605629473498822E-2</v>
      </c>
    </row>
    <row r="1014" spans="1:9" ht="27.75" customHeight="1" thickBot="1" x14ac:dyDescent="0.25">
      <c r="A1014" s="8">
        <v>35934</v>
      </c>
      <c r="B1014" s="12">
        <v>455.84</v>
      </c>
      <c r="C1014" s="8">
        <v>35934</v>
      </c>
      <c r="D1014" s="21">
        <v>108.21</v>
      </c>
      <c r="E1014" s="15">
        <v>658.19221816678521</v>
      </c>
      <c r="F1014" s="15">
        <v>430.41647612553959</v>
      </c>
      <c r="G1014" s="108">
        <v>35934</v>
      </c>
      <c r="H1014" s="45">
        <f t="shared" si="31"/>
        <v>-6.0000000000002274E-2</v>
      </c>
      <c r="I1014" s="45">
        <f t="shared" si="30"/>
        <v>-1.3160780872998963E-2</v>
      </c>
    </row>
    <row r="1015" spans="1:9" ht="27.75" customHeight="1" thickBot="1" x14ac:dyDescent="0.25">
      <c r="A1015" s="8">
        <v>35935</v>
      </c>
      <c r="B1015" s="12">
        <v>456.55</v>
      </c>
      <c r="C1015" s="8">
        <v>35935</v>
      </c>
      <c r="D1015" s="21">
        <v>108.35</v>
      </c>
      <c r="E1015" s="15">
        <v>659.21739470877026</v>
      </c>
      <c r="F1015" s="15">
        <v>431.62553395900909</v>
      </c>
      <c r="G1015" s="108">
        <v>35935</v>
      </c>
      <c r="H1015" s="45">
        <f t="shared" si="31"/>
        <v>0.71000000000003638</v>
      </c>
      <c r="I1015" s="45">
        <f t="shared" si="30"/>
        <v>0.15575640575641375</v>
      </c>
    </row>
    <row r="1016" spans="1:9" ht="27.75" customHeight="1" thickBot="1" x14ac:dyDescent="0.25">
      <c r="A1016" s="8">
        <v>35936</v>
      </c>
      <c r="B1016" s="12">
        <v>456.09</v>
      </c>
      <c r="C1016" s="8">
        <v>35936</v>
      </c>
      <c r="D1016" s="21">
        <v>108.18</v>
      </c>
      <c r="E1016" s="15">
        <v>658.55319582241373</v>
      </c>
      <c r="F1016" s="15">
        <v>431.64010333256851</v>
      </c>
      <c r="G1016" s="108">
        <v>35936</v>
      </c>
      <c r="H1016" s="45">
        <f t="shared" si="31"/>
        <v>-0.46000000000003638</v>
      </c>
      <c r="I1016" s="45">
        <f t="shared" si="30"/>
        <v>-0.10075566750630519</v>
      </c>
    </row>
    <row r="1017" spans="1:9" ht="27.75" customHeight="1" thickBot="1" x14ac:dyDescent="0.25">
      <c r="A1017" s="8">
        <v>35937</v>
      </c>
      <c r="B1017" s="12">
        <v>456.03</v>
      </c>
      <c r="C1017" s="8">
        <v>35937</v>
      </c>
      <c r="D1017" s="21">
        <v>108.08</v>
      </c>
      <c r="E1017" s="15">
        <v>658.46656118506291</v>
      </c>
      <c r="F1017" s="15">
        <v>432.32236318878876</v>
      </c>
      <c r="G1017" s="108">
        <v>35937</v>
      </c>
      <c r="H1017" s="45">
        <f t="shared" si="31"/>
        <v>-6.0000000000002274E-2</v>
      </c>
      <c r="I1017" s="45">
        <f t="shared" si="30"/>
        <v>-1.3155298296389369E-2</v>
      </c>
    </row>
    <row r="1018" spans="1:9" ht="27.75" customHeight="1" thickBot="1" x14ac:dyDescent="0.25">
      <c r="A1018" s="8">
        <v>35940</v>
      </c>
      <c r="B1018" s="12">
        <v>456.26</v>
      </c>
      <c r="C1018" s="8">
        <v>35940</v>
      </c>
      <c r="D1018" s="19">
        <v>108.08</v>
      </c>
      <c r="E1018" s="15">
        <v>658.79866062824124</v>
      </c>
      <c r="F1018" s="15">
        <v>432.26959450187559</v>
      </c>
      <c r="G1018" s="108">
        <v>35940</v>
      </c>
      <c r="H1018" s="45">
        <f t="shared" si="31"/>
        <v>0.23000000000001819</v>
      </c>
      <c r="I1018" s="45">
        <f t="shared" si="30"/>
        <v>5.0435278380812271E-2</v>
      </c>
    </row>
    <row r="1019" spans="1:9" ht="27.75" customHeight="1" thickBot="1" x14ac:dyDescent="0.25">
      <c r="A1019" s="8">
        <v>35941</v>
      </c>
      <c r="B1019" s="12">
        <v>456.19</v>
      </c>
      <c r="C1019" s="8">
        <v>35941</v>
      </c>
      <c r="D1019" s="22">
        <v>108.14</v>
      </c>
      <c r="E1019" s="15">
        <v>658.69758688466527</v>
      </c>
      <c r="F1019" s="15">
        <v>432.02295000946765</v>
      </c>
      <c r="G1019" s="108">
        <v>35941</v>
      </c>
      <c r="H1019" s="45">
        <f t="shared" si="31"/>
        <v>-6.9999999999993179E-2</v>
      </c>
      <c r="I1019" s="45">
        <f t="shared" si="30"/>
        <v>-1.5342129487571379E-2</v>
      </c>
    </row>
    <row r="1020" spans="1:9" ht="27.75" customHeight="1" thickBot="1" x14ac:dyDescent="0.25">
      <c r="A1020" s="8">
        <v>35942</v>
      </c>
      <c r="B1020" s="12">
        <v>455.61</v>
      </c>
      <c r="C1020" s="8">
        <v>35942</v>
      </c>
      <c r="D1020" s="19">
        <v>108.14</v>
      </c>
      <c r="E1020" s="15">
        <v>659.22089756605192</v>
      </c>
      <c r="F1020" s="15">
        <v>431.80767989242554</v>
      </c>
      <c r="G1020" s="108">
        <v>35942</v>
      </c>
      <c r="H1020" s="45">
        <f t="shared" si="31"/>
        <v>-0.57999999999998408</v>
      </c>
      <c r="I1020" s="45">
        <f t="shared" si="30"/>
        <v>-0.12714000745303142</v>
      </c>
    </row>
    <row r="1021" spans="1:9" ht="27.75" customHeight="1" thickBot="1" x14ac:dyDescent="0.25">
      <c r="A1021" s="8">
        <v>35943</v>
      </c>
      <c r="B1021" s="12">
        <v>455.84</v>
      </c>
      <c r="C1021" s="8">
        <v>35943</v>
      </c>
      <c r="D1021" s="22">
        <v>108.03</v>
      </c>
      <c r="E1021" s="15">
        <v>659.55368395449852</v>
      </c>
      <c r="F1021" s="15">
        <v>431.48628373068789</v>
      </c>
      <c r="G1021" s="108">
        <v>35943</v>
      </c>
      <c r="H1021" s="45">
        <f t="shared" si="31"/>
        <v>0.22999999999996135</v>
      </c>
      <c r="I1021" s="45">
        <f t="shared" si="30"/>
        <v>5.0481771690691901E-2</v>
      </c>
    </row>
    <row r="1022" spans="1:9" ht="27.75" customHeight="1" thickBot="1" x14ac:dyDescent="0.25">
      <c r="A1022" s="8">
        <v>35944</v>
      </c>
      <c r="B1022" s="12">
        <v>456.21</v>
      </c>
      <c r="C1022" s="8">
        <v>35944</v>
      </c>
      <c r="D1022" s="22">
        <v>108.06</v>
      </c>
      <c r="E1022" s="15">
        <v>660.08903597069548</v>
      </c>
      <c r="F1022" s="15">
        <v>431.65687613708189</v>
      </c>
      <c r="G1022" s="108">
        <v>35944</v>
      </c>
      <c r="H1022" s="45">
        <f t="shared" si="31"/>
        <v>0.37000000000000455</v>
      </c>
      <c r="I1022" s="45">
        <f t="shared" si="30"/>
        <v>8.1168831168832167E-2</v>
      </c>
    </row>
    <row r="1023" spans="1:9" ht="27.75" customHeight="1" thickBot="1" x14ac:dyDescent="0.25">
      <c r="A1023" s="8">
        <v>35947</v>
      </c>
      <c r="B1023" s="12">
        <v>456.28</v>
      </c>
      <c r="C1023" s="8">
        <v>35947</v>
      </c>
      <c r="D1023" s="22">
        <v>109.06</v>
      </c>
      <c r="E1023" s="15">
        <v>660.19031878457054</v>
      </c>
      <c r="F1023" s="15">
        <v>431.36422175873594</v>
      </c>
      <c r="G1023" s="108">
        <v>35947</v>
      </c>
      <c r="H1023" s="45">
        <f t="shared" si="31"/>
        <v>6.9999999999993179E-2</v>
      </c>
      <c r="I1023" s="45">
        <f t="shared" si="30"/>
        <v>1.5343810964247426E-2</v>
      </c>
    </row>
    <row r="1024" spans="1:9" ht="27.75" customHeight="1" thickBot="1" x14ac:dyDescent="0.25">
      <c r="A1024" s="8">
        <v>35948</v>
      </c>
      <c r="B1024" s="12">
        <v>452.47</v>
      </c>
      <c r="C1024" s="8">
        <v>35948</v>
      </c>
      <c r="D1024" s="22">
        <v>110.06</v>
      </c>
      <c r="E1024" s="15">
        <v>655.57617141467733</v>
      </c>
      <c r="F1024" s="15">
        <v>427.26606196677881</v>
      </c>
      <c r="G1024" s="108">
        <v>35948</v>
      </c>
      <c r="H1024" s="45">
        <f t="shared" si="31"/>
        <v>-3.8099999999999454</v>
      </c>
      <c r="I1024" s="45">
        <f t="shared" si="30"/>
        <v>-0.83501358814761684</v>
      </c>
    </row>
    <row r="1025" spans="1:9" ht="27.75" customHeight="1" thickBot="1" x14ac:dyDescent="0.25">
      <c r="A1025" s="8">
        <v>35949</v>
      </c>
      <c r="B1025" s="12">
        <v>451.55</v>
      </c>
      <c r="C1025" s="8">
        <v>35949</v>
      </c>
      <c r="D1025" s="22">
        <v>111.06</v>
      </c>
      <c r="E1025" s="15">
        <v>654.24319889119181</v>
      </c>
      <c r="F1025" s="15">
        <v>426.39730873007932</v>
      </c>
      <c r="G1025" s="108">
        <v>35949</v>
      </c>
      <c r="H1025" s="45">
        <f t="shared" si="31"/>
        <v>-0.92000000000001592</v>
      </c>
      <c r="I1025" s="45">
        <f t="shared" si="30"/>
        <v>-0.20332839746281869</v>
      </c>
    </row>
    <row r="1026" spans="1:9" ht="27.75" customHeight="1" thickBot="1" x14ac:dyDescent="0.25">
      <c r="A1026" s="8">
        <v>35950</v>
      </c>
      <c r="B1026" s="12">
        <v>451.89</v>
      </c>
      <c r="C1026" s="8">
        <v>35950</v>
      </c>
      <c r="D1026" s="22">
        <v>112.06</v>
      </c>
      <c r="E1026" s="15">
        <v>655.06120756670111</v>
      </c>
      <c r="F1026" s="15">
        <v>427.30246827455574</v>
      </c>
      <c r="G1026" s="108">
        <v>35950</v>
      </c>
      <c r="H1026" s="45">
        <f t="shared" si="31"/>
        <v>0.33999999999997499</v>
      </c>
      <c r="I1026" s="45">
        <f t="shared" si="30"/>
        <v>7.5296201970983273E-2</v>
      </c>
    </row>
    <row r="1027" spans="1:9" ht="27.75" customHeight="1" thickBot="1" x14ac:dyDescent="0.25">
      <c r="A1027" s="8">
        <v>35951</v>
      </c>
      <c r="B1027" s="12">
        <v>452</v>
      </c>
      <c r="C1027" s="8">
        <v>35951</v>
      </c>
      <c r="D1027" s="22">
        <v>113.06</v>
      </c>
      <c r="E1027" s="15">
        <v>655.22066392296551</v>
      </c>
      <c r="F1027" s="15">
        <v>427.58391119884573</v>
      </c>
      <c r="G1027" s="108">
        <v>35951</v>
      </c>
      <c r="H1027" s="45">
        <f t="shared" si="31"/>
        <v>0.11000000000001364</v>
      </c>
      <c r="I1027" s="45">
        <f t="shared" si="30"/>
        <v>2.4342207174315351E-2</v>
      </c>
    </row>
    <row r="1028" spans="1:9" ht="27.75" customHeight="1" thickBot="1" x14ac:dyDescent="0.25">
      <c r="A1028" s="23">
        <v>35954</v>
      </c>
      <c r="B1028" s="12">
        <v>451.36</v>
      </c>
      <c r="C1028" s="23">
        <v>35954</v>
      </c>
      <c r="D1028" s="22">
        <v>114.06</v>
      </c>
      <c r="E1028" s="15">
        <v>654.29291785015425</v>
      </c>
      <c r="F1028" s="15">
        <v>426.25299082488198</v>
      </c>
      <c r="G1028" s="111">
        <v>35954</v>
      </c>
      <c r="H1028" s="45">
        <f t="shared" si="31"/>
        <v>-0.63999999999998636</v>
      </c>
      <c r="I1028" s="45">
        <f t="shared" si="30"/>
        <v>-0.1415929203539793</v>
      </c>
    </row>
    <row r="1029" spans="1:9" ht="27.75" customHeight="1" thickBot="1" x14ac:dyDescent="0.25">
      <c r="A1029" s="8">
        <v>35955</v>
      </c>
      <c r="B1029" s="12">
        <v>452.14</v>
      </c>
      <c r="C1029" s="8">
        <v>35955</v>
      </c>
      <c r="D1029" s="24">
        <v>106.73</v>
      </c>
      <c r="E1029" s="15">
        <v>655.46290432873707</v>
      </c>
      <c r="F1029" s="15">
        <v>427.01520331735281</v>
      </c>
      <c r="G1029" s="108">
        <v>35955</v>
      </c>
      <c r="H1029" s="45">
        <f t="shared" si="31"/>
        <v>0.77999999999997272</v>
      </c>
      <c r="I1029" s="45">
        <f t="shared" si="30"/>
        <v>0.17281105990782805</v>
      </c>
    </row>
    <row r="1030" spans="1:9" ht="27.75" customHeight="1" thickBot="1" x14ac:dyDescent="0.25">
      <c r="A1030" s="8">
        <v>35956</v>
      </c>
      <c r="B1030" s="12">
        <v>452.68</v>
      </c>
      <c r="C1030" s="8">
        <v>35956</v>
      </c>
      <c r="D1030" s="25">
        <v>106.9</v>
      </c>
      <c r="E1030" s="15">
        <v>656.24573700962685</v>
      </c>
      <c r="F1030" s="15">
        <v>427.17113812800454</v>
      </c>
      <c r="G1030" s="108">
        <v>35956</v>
      </c>
      <c r="H1030" s="45">
        <f t="shared" si="31"/>
        <v>0.54000000000002046</v>
      </c>
      <c r="I1030" s="45">
        <f t="shared" si="30"/>
        <v>0.11943203432565588</v>
      </c>
    </row>
    <row r="1031" spans="1:9" ht="27.75" customHeight="1" thickBot="1" x14ac:dyDescent="0.25">
      <c r="A1031" s="8">
        <v>35957</v>
      </c>
      <c r="B1031" s="12">
        <v>454.26</v>
      </c>
      <c r="C1031" s="8">
        <v>35957</v>
      </c>
      <c r="D1031" s="24">
        <v>107.3</v>
      </c>
      <c r="E1031" s="15">
        <v>658.84591265757251</v>
      </c>
      <c r="F1031" s="15">
        <v>427.27135919872177</v>
      </c>
      <c r="G1031" s="108">
        <v>35957</v>
      </c>
      <c r="H1031" s="45">
        <f t="shared" si="31"/>
        <v>1.5799999999999841</v>
      </c>
      <c r="I1031" s="45">
        <f t="shared" ref="I1031:I1094" si="32">H1031/B1030*100</f>
        <v>0.34903242908897764</v>
      </c>
    </row>
    <row r="1032" spans="1:9" ht="27.75" customHeight="1" thickBot="1" x14ac:dyDescent="0.25">
      <c r="A1032" s="8">
        <v>35958</v>
      </c>
      <c r="B1032" s="12">
        <v>455.29</v>
      </c>
      <c r="C1032" s="8">
        <v>35958</v>
      </c>
      <c r="D1032" s="24">
        <v>107.52</v>
      </c>
      <c r="E1032" s="15">
        <v>660.33979565417644</v>
      </c>
      <c r="F1032" s="15">
        <v>427.69319713582581</v>
      </c>
      <c r="G1032" s="108">
        <v>35958</v>
      </c>
      <c r="H1032" s="45">
        <f t="shared" ref="H1032:H1095" si="33">B1032-B1031</f>
        <v>1.0300000000000296</v>
      </c>
      <c r="I1032" s="45">
        <f t="shared" si="32"/>
        <v>0.22674239422357892</v>
      </c>
    </row>
    <row r="1033" spans="1:9" ht="27.75" customHeight="1" thickBot="1" x14ac:dyDescent="0.25">
      <c r="A1033" s="8">
        <v>35961</v>
      </c>
      <c r="B1033" s="12">
        <v>456.23</v>
      </c>
      <c r="C1033" s="8">
        <v>35961</v>
      </c>
      <c r="D1033" s="24">
        <v>107.65</v>
      </c>
      <c r="E1033" s="15">
        <v>661.78147332368167</v>
      </c>
      <c r="F1033" s="15">
        <v>428.09780505527561</v>
      </c>
      <c r="G1033" s="108">
        <v>35961</v>
      </c>
      <c r="H1033" s="45">
        <f t="shared" si="33"/>
        <v>0.93999999999999773</v>
      </c>
      <c r="I1033" s="45">
        <f t="shared" si="32"/>
        <v>0.20646181554613494</v>
      </c>
    </row>
    <row r="1034" spans="1:9" ht="27.75" customHeight="1" thickBot="1" x14ac:dyDescent="0.25">
      <c r="A1034" s="8">
        <v>35962</v>
      </c>
      <c r="B1034" s="12">
        <v>455.39</v>
      </c>
      <c r="C1034" s="8">
        <v>35962</v>
      </c>
      <c r="D1034" s="24">
        <v>107.3</v>
      </c>
      <c r="E1034" s="15">
        <v>660.74144173385503</v>
      </c>
      <c r="F1034" s="15">
        <v>427.42502218246898</v>
      </c>
      <c r="G1034" s="108">
        <v>35962</v>
      </c>
      <c r="H1034" s="45">
        <f t="shared" si="33"/>
        <v>-0.84000000000003183</v>
      </c>
      <c r="I1034" s="45">
        <f t="shared" si="32"/>
        <v>-0.18411765995222407</v>
      </c>
    </row>
    <row r="1035" spans="1:9" ht="27.75" customHeight="1" thickBot="1" x14ac:dyDescent="0.25">
      <c r="A1035" s="8">
        <v>35963</v>
      </c>
      <c r="B1035" s="12">
        <v>456.05</v>
      </c>
      <c r="C1035" s="8">
        <v>35963</v>
      </c>
      <c r="D1035" s="24">
        <v>107.44</v>
      </c>
      <c r="E1035" s="15">
        <v>661.69905905427129</v>
      </c>
      <c r="F1035" s="15">
        <v>428.04449233912686</v>
      </c>
      <c r="G1035" s="108">
        <v>35963</v>
      </c>
      <c r="H1035" s="45">
        <f t="shared" si="33"/>
        <v>0.66000000000002501</v>
      </c>
      <c r="I1035" s="45">
        <f t="shared" si="32"/>
        <v>0.14493071872461516</v>
      </c>
    </row>
    <row r="1036" spans="1:9" ht="27.75" customHeight="1" thickBot="1" x14ac:dyDescent="0.25">
      <c r="A1036" s="8">
        <v>35964</v>
      </c>
      <c r="B1036" s="12">
        <v>456.7</v>
      </c>
      <c r="C1036" s="8">
        <v>35964</v>
      </c>
      <c r="D1036" s="24">
        <v>107.69</v>
      </c>
      <c r="E1036" s="15">
        <v>662.64216702134786</v>
      </c>
      <c r="F1036" s="15">
        <v>429.36131509729876</v>
      </c>
      <c r="G1036" s="108">
        <v>35964</v>
      </c>
      <c r="H1036" s="45">
        <f t="shared" si="33"/>
        <v>0.64999999999997726</v>
      </c>
      <c r="I1036" s="45">
        <f t="shared" si="32"/>
        <v>0.14252823155355274</v>
      </c>
    </row>
    <row r="1037" spans="1:9" ht="27.75" customHeight="1" thickBot="1" x14ac:dyDescent="0.25">
      <c r="A1037" s="8">
        <v>35965</v>
      </c>
      <c r="B1037" s="12">
        <v>456.34</v>
      </c>
      <c r="C1037" s="8">
        <v>35965</v>
      </c>
      <c r="D1037" s="24">
        <v>107.53</v>
      </c>
      <c r="E1037" s="15">
        <v>662.11983030112083</v>
      </c>
      <c r="F1037" s="15">
        <v>428.3166837715977</v>
      </c>
      <c r="G1037" s="108">
        <v>35965</v>
      </c>
      <c r="H1037" s="45">
        <f t="shared" si="33"/>
        <v>-0.36000000000001364</v>
      </c>
      <c r="I1037" s="45">
        <f t="shared" si="32"/>
        <v>-7.8826363039197211E-2</v>
      </c>
    </row>
    <row r="1038" spans="1:9" ht="27.75" customHeight="1" thickBot="1" x14ac:dyDescent="0.25">
      <c r="A1038" s="8">
        <v>35968</v>
      </c>
      <c r="B1038" s="12">
        <v>457.87</v>
      </c>
      <c r="C1038" s="8">
        <v>35968</v>
      </c>
      <c r="D1038" s="24">
        <v>108.03</v>
      </c>
      <c r="E1038" s="15">
        <v>664.33976136208571</v>
      </c>
      <c r="F1038" s="15">
        <v>429.39932768438649</v>
      </c>
      <c r="G1038" s="108">
        <v>35968</v>
      </c>
      <c r="H1038" s="45">
        <f t="shared" si="33"/>
        <v>1.5300000000000296</v>
      </c>
      <c r="I1038" s="45">
        <f t="shared" si="32"/>
        <v>0.33527632905290566</v>
      </c>
    </row>
    <row r="1039" spans="1:9" ht="27.75" customHeight="1" thickBot="1" x14ac:dyDescent="0.25">
      <c r="A1039" s="8">
        <v>35969</v>
      </c>
      <c r="B1039" s="12">
        <v>458.41</v>
      </c>
      <c r="C1039" s="8">
        <v>35969</v>
      </c>
      <c r="D1039" s="24">
        <v>108.16</v>
      </c>
      <c r="E1039" s="15">
        <v>665.12326644242626</v>
      </c>
      <c r="F1039" s="15">
        <v>429.3761138546638</v>
      </c>
      <c r="G1039" s="108">
        <v>35969</v>
      </c>
      <c r="H1039" s="45">
        <f t="shared" si="33"/>
        <v>0.54000000000002046</v>
      </c>
      <c r="I1039" s="45">
        <f t="shared" si="32"/>
        <v>0.11793740581388178</v>
      </c>
    </row>
    <row r="1040" spans="1:9" ht="27.75" customHeight="1" thickBot="1" x14ac:dyDescent="0.25">
      <c r="A1040" s="8">
        <v>35970</v>
      </c>
      <c r="B1040" s="12">
        <v>459.81</v>
      </c>
      <c r="C1040" s="8">
        <v>35970</v>
      </c>
      <c r="D1040" s="24">
        <v>108.21</v>
      </c>
      <c r="E1040" s="15">
        <v>667.15457590997585</v>
      </c>
      <c r="F1040" s="15">
        <v>429.96350989278437</v>
      </c>
      <c r="G1040" s="108">
        <v>35970</v>
      </c>
      <c r="H1040" s="45">
        <f t="shared" si="33"/>
        <v>1.3999999999999773</v>
      </c>
      <c r="I1040" s="45">
        <f t="shared" si="32"/>
        <v>0.30540345978490374</v>
      </c>
    </row>
    <row r="1041" spans="1:9" ht="27.75" customHeight="1" thickBot="1" x14ac:dyDescent="0.25">
      <c r="A1041" s="8">
        <v>35971</v>
      </c>
      <c r="B1041" s="12">
        <v>461.58</v>
      </c>
      <c r="C1041" s="8">
        <v>35971</v>
      </c>
      <c r="D1041" s="24">
        <v>107.92</v>
      </c>
      <c r="E1041" s="15">
        <v>669.72273145109216</v>
      </c>
      <c r="F1041" s="15">
        <v>432.16786414396557</v>
      </c>
      <c r="G1041" s="108">
        <v>35971</v>
      </c>
      <c r="H1041" s="45">
        <f t="shared" si="33"/>
        <v>1.7699999999999818</v>
      </c>
      <c r="I1041" s="45">
        <f t="shared" si="32"/>
        <v>0.38494160631564811</v>
      </c>
    </row>
    <row r="1042" spans="1:9" ht="27.75" customHeight="1" thickBot="1" x14ac:dyDescent="0.25">
      <c r="A1042" s="8">
        <v>35972</v>
      </c>
      <c r="B1042" s="12">
        <v>461.3</v>
      </c>
      <c r="C1042" s="8">
        <v>35972</v>
      </c>
      <c r="D1042" s="24">
        <v>107.55</v>
      </c>
      <c r="E1042" s="15">
        <v>669.31646955758231</v>
      </c>
      <c r="F1042" s="15">
        <v>431.53370935301336</v>
      </c>
      <c r="G1042" s="108">
        <v>35972</v>
      </c>
      <c r="H1042" s="45">
        <f t="shared" si="33"/>
        <v>-0.27999999999997272</v>
      </c>
      <c r="I1042" s="45">
        <f t="shared" si="32"/>
        <v>-6.0661207158016539E-2</v>
      </c>
    </row>
    <row r="1043" spans="1:9" ht="27.75" customHeight="1" thickBot="1" x14ac:dyDescent="0.25">
      <c r="A1043" s="8">
        <v>35975</v>
      </c>
      <c r="B1043" s="12">
        <v>464.04</v>
      </c>
      <c r="C1043" s="8">
        <v>35975</v>
      </c>
      <c r="D1043" s="24">
        <v>108.05</v>
      </c>
      <c r="E1043" s="15">
        <v>673.29203237264369</v>
      </c>
      <c r="F1043" s="15">
        <v>432.58882367670475</v>
      </c>
      <c r="G1043" s="108">
        <v>35975</v>
      </c>
      <c r="H1043" s="45">
        <f t="shared" si="33"/>
        <v>2.7400000000000091</v>
      </c>
      <c r="I1043" s="45">
        <f t="shared" si="32"/>
        <v>0.59397355300238652</v>
      </c>
    </row>
    <row r="1044" spans="1:9" ht="27.75" customHeight="1" thickBot="1" x14ac:dyDescent="0.25">
      <c r="A1044" s="8">
        <v>35976</v>
      </c>
      <c r="B1044" s="12">
        <v>467.15</v>
      </c>
      <c r="C1044" s="8">
        <v>35976</v>
      </c>
      <c r="D1044" s="24">
        <v>108.88</v>
      </c>
      <c r="E1044" s="15">
        <v>678.04443561354844</v>
      </c>
      <c r="F1044" s="15">
        <v>436.44494831893201</v>
      </c>
      <c r="G1044" s="108">
        <v>35976</v>
      </c>
      <c r="H1044" s="45">
        <f t="shared" si="33"/>
        <v>3.1099999999999568</v>
      </c>
      <c r="I1044" s="45">
        <f t="shared" si="32"/>
        <v>0.67020084475475317</v>
      </c>
    </row>
    <row r="1045" spans="1:9" ht="27.75" customHeight="1" thickBot="1" x14ac:dyDescent="0.25">
      <c r="A1045" s="8">
        <v>35977</v>
      </c>
      <c r="B1045" s="12">
        <v>465.93</v>
      </c>
      <c r="C1045" s="8">
        <v>35977</v>
      </c>
      <c r="D1045" s="24">
        <v>109.88</v>
      </c>
      <c r="E1045" s="15">
        <v>676.39328372154341</v>
      </c>
      <c r="F1045" s="15">
        <v>435.38213168874938</v>
      </c>
      <c r="G1045" s="108">
        <v>35977</v>
      </c>
      <c r="H1045" s="45">
        <f t="shared" si="33"/>
        <v>-1.2199999999999704</v>
      </c>
      <c r="I1045" s="45">
        <f t="shared" si="32"/>
        <v>-0.26115808626778775</v>
      </c>
    </row>
    <row r="1046" spans="1:9" ht="27.75" customHeight="1" thickBot="1" x14ac:dyDescent="0.25">
      <c r="A1046" s="8">
        <v>35978</v>
      </c>
      <c r="B1046" s="12">
        <v>465.14</v>
      </c>
      <c r="C1046" s="8">
        <v>35978</v>
      </c>
      <c r="D1046" s="24">
        <v>110.88</v>
      </c>
      <c r="E1046" s="15">
        <v>676.72413037494641</v>
      </c>
      <c r="F1046" s="15">
        <v>434.70510499730847</v>
      </c>
      <c r="G1046" s="108">
        <v>35978</v>
      </c>
      <c r="H1046" s="45">
        <f t="shared" si="33"/>
        <v>-0.79000000000002046</v>
      </c>
      <c r="I1046" s="45">
        <f t="shared" si="32"/>
        <v>-0.16955336638551294</v>
      </c>
    </row>
    <row r="1047" spans="1:9" ht="27.75" customHeight="1" thickBot="1" x14ac:dyDescent="0.25">
      <c r="A1047" s="8">
        <v>35979</v>
      </c>
      <c r="B1047" s="12">
        <v>472.34</v>
      </c>
      <c r="C1047" s="8">
        <v>35979</v>
      </c>
      <c r="D1047" s="24">
        <v>111.88</v>
      </c>
      <c r="E1047" s="15">
        <v>687.19928568022999</v>
      </c>
      <c r="F1047" s="15">
        <v>440.89350954588156</v>
      </c>
      <c r="G1047" s="108">
        <v>35979</v>
      </c>
      <c r="H1047" s="45">
        <f t="shared" si="33"/>
        <v>7.1999999999999886</v>
      </c>
      <c r="I1047" s="45">
        <f t="shared" si="32"/>
        <v>1.5479210560261403</v>
      </c>
    </row>
    <row r="1048" spans="1:9" ht="27.75" customHeight="1" thickBot="1" x14ac:dyDescent="0.25">
      <c r="A1048" s="8">
        <v>35982</v>
      </c>
      <c r="B1048" s="12">
        <v>478.99</v>
      </c>
      <c r="C1048" s="8">
        <v>35982</v>
      </c>
      <c r="D1048" s="24">
        <v>113.78</v>
      </c>
      <c r="E1048" s="15">
        <v>696.87425551080457</v>
      </c>
      <c r="F1048" s="15">
        <v>447.10077939065468</v>
      </c>
      <c r="G1048" s="108">
        <v>35982</v>
      </c>
      <c r="H1048" s="45">
        <f t="shared" si="33"/>
        <v>6.6500000000000341</v>
      </c>
      <c r="I1048" s="45">
        <f t="shared" si="32"/>
        <v>1.4078841512469904</v>
      </c>
    </row>
    <row r="1049" spans="1:9" ht="27.75" customHeight="1" thickBot="1" x14ac:dyDescent="0.25">
      <c r="A1049" s="8">
        <v>35983</v>
      </c>
      <c r="B1049" s="12">
        <v>481.3</v>
      </c>
      <c r="C1049" s="8">
        <v>35983</v>
      </c>
      <c r="D1049" s="24">
        <v>114.91</v>
      </c>
      <c r="E1049" s="15">
        <v>700.6880069697861</v>
      </c>
      <c r="F1049" s="15">
        <v>449.25424054021573</v>
      </c>
      <c r="G1049" s="108">
        <v>35983</v>
      </c>
      <c r="H1049" s="45">
        <f t="shared" si="33"/>
        <v>2.3100000000000023</v>
      </c>
      <c r="I1049" s="45">
        <f t="shared" si="32"/>
        <v>0.48226476544395547</v>
      </c>
    </row>
    <row r="1050" spans="1:9" ht="27.75" customHeight="1" thickBot="1" x14ac:dyDescent="0.25">
      <c r="A1050" s="8">
        <v>35984</v>
      </c>
      <c r="B1050" s="12">
        <v>485.82</v>
      </c>
      <c r="C1050" s="8">
        <v>35984</v>
      </c>
      <c r="D1050" s="24">
        <v>116.35</v>
      </c>
      <c r="E1050" s="15">
        <v>707.26833065876065</v>
      </c>
      <c r="F1050" s="15">
        <v>453.76941302569946</v>
      </c>
      <c r="G1050" s="108">
        <v>35984</v>
      </c>
      <c r="H1050" s="45">
        <f t="shared" si="33"/>
        <v>4.5199999999999818</v>
      </c>
      <c r="I1050" s="45">
        <f t="shared" si="32"/>
        <v>0.939123207978388</v>
      </c>
    </row>
    <row r="1051" spans="1:9" ht="27.75" customHeight="1" thickBot="1" x14ac:dyDescent="0.25">
      <c r="A1051" s="8">
        <v>35985</v>
      </c>
      <c r="B1051" s="12">
        <v>485.22</v>
      </c>
      <c r="C1051" s="8">
        <v>35985</v>
      </c>
      <c r="D1051" s="24">
        <v>116.16</v>
      </c>
      <c r="E1051" s="15">
        <v>706.39483636376406</v>
      </c>
      <c r="F1051" s="15">
        <v>452.08349255540219</v>
      </c>
      <c r="G1051" s="108">
        <v>35985</v>
      </c>
      <c r="H1051" s="45">
        <f t="shared" si="33"/>
        <v>-0.59999999999996589</v>
      </c>
      <c r="I1051" s="45">
        <f t="shared" si="32"/>
        <v>-0.12350253180189491</v>
      </c>
    </row>
    <row r="1052" spans="1:9" ht="27.75" customHeight="1" thickBot="1" x14ac:dyDescent="0.25">
      <c r="A1052" s="8">
        <v>35986</v>
      </c>
      <c r="B1052" s="12">
        <v>487.68</v>
      </c>
      <c r="C1052" s="8">
        <v>35986</v>
      </c>
      <c r="D1052" s="18">
        <v>116.96</v>
      </c>
      <c r="E1052" s="15">
        <v>709.9761629732501</v>
      </c>
      <c r="F1052" s="15">
        <v>454.74576384058435</v>
      </c>
      <c r="G1052" s="108">
        <v>35986</v>
      </c>
      <c r="H1052" s="45">
        <f t="shared" si="33"/>
        <v>2.4599999999999795</v>
      </c>
      <c r="I1052" s="45">
        <f t="shared" si="32"/>
        <v>0.50698652157783675</v>
      </c>
    </row>
    <row r="1053" spans="1:9" ht="27.75" customHeight="1" thickBot="1" x14ac:dyDescent="0.25">
      <c r="A1053" s="8">
        <v>35989</v>
      </c>
      <c r="B1053" s="12">
        <v>486.29</v>
      </c>
      <c r="C1053" s="8">
        <v>35989</v>
      </c>
      <c r="D1053" s="18">
        <v>116.45</v>
      </c>
      <c r="E1053" s="15">
        <v>708.35210037281558</v>
      </c>
      <c r="F1053" s="15">
        <v>454.65029470278591</v>
      </c>
      <c r="G1053" s="108">
        <v>35989</v>
      </c>
      <c r="H1053" s="45">
        <f t="shared" si="33"/>
        <v>-1.3899999999999864</v>
      </c>
      <c r="I1053" s="45">
        <f t="shared" si="32"/>
        <v>-0.28502296587926229</v>
      </c>
    </row>
    <row r="1054" spans="1:9" ht="27.75" customHeight="1" thickBot="1" x14ac:dyDescent="0.25">
      <c r="A1054" s="8">
        <v>35990</v>
      </c>
      <c r="B1054" s="12">
        <v>485.66</v>
      </c>
      <c r="C1054" s="8">
        <v>35990</v>
      </c>
      <c r="D1054" s="24">
        <v>116.43</v>
      </c>
      <c r="E1054" s="15">
        <v>707.43441375940608</v>
      </c>
      <c r="F1054" s="15">
        <v>454.06128467654065</v>
      </c>
      <c r="G1054" s="108">
        <v>35990</v>
      </c>
      <c r="H1054" s="45">
        <f t="shared" si="33"/>
        <v>-0.62999999999999545</v>
      </c>
      <c r="I1054" s="45">
        <f t="shared" si="32"/>
        <v>-0.1295523247444931</v>
      </c>
    </row>
    <row r="1055" spans="1:9" ht="27.75" customHeight="1" thickBot="1" x14ac:dyDescent="0.25">
      <c r="A1055" s="8">
        <v>35991</v>
      </c>
      <c r="B1055" s="12">
        <v>487.31</v>
      </c>
      <c r="C1055" s="8">
        <v>35991</v>
      </c>
      <c r="D1055" s="25">
        <v>117</v>
      </c>
      <c r="E1055" s="15">
        <v>709.8378786992879</v>
      </c>
      <c r="F1055" s="15">
        <v>455.60392998337323</v>
      </c>
      <c r="G1055" s="108">
        <v>35991</v>
      </c>
      <c r="H1055" s="45">
        <f t="shared" si="33"/>
        <v>1.6499999999999773</v>
      </c>
      <c r="I1055" s="45">
        <f t="shared" si="32"/>
        <v>0.33974385372482335</v>
      </c>
    </row>
    <row r="1056" spans="1:9" ht="27.75" customHeight="1" thickBot="1" x14ac:dyDescent="0.25">
      <c r="A1056" s="8">
        <v>35992</v>
      </c>
      <c r="B1056" s="12">
        <v>488.75</v>
      </c>
      <c r="C1056" s="8">
        <v>35992</v>
      </c>
      <c r="D1056" s="18">
        <v>117.22</v>
      </c>
      <c r="E1056" s="15">
        <v>711.93544810136655</v>
      </c>
      <c r="F1056" s="15">
        <v>456.95023861479063</v>
      </c>
      <c r="G1056" s="108">
        <v>35992</v>
      </c>
      <c r="H1056" s="45">
        <f t="shared" si="33"/>
        <v>1.4399999999999977</v>
      </c>
      <c r="I1056" s="45">
        <f t="shared" si="32"/>
        <v>0.29549978453140668</v>
      </c>
    </row>
    <row r="1057" spans="1:9" ht="27.75" customHeight="1" thickBot="1" x14ac:dyDescent="0.25">
      <c r="A1057" s="8">
        <v>35993</v>
      </c>
      <c r="B1057" s="12">
        <v>490.72</v>
      </c>
      <c r="C1057" s="8">
        <v>35993</v>
      </c>
      <c r="D1057" s="18">
        <v>117.65</v>
      </c>
      <c r="E1057" s="15">
        <v>714.80503957504368</v>
      </c>
      <c r="F1057" s="15">
        <v>459.35472251327189</v>
      </c>
      <c r="G1057" s="108">
        <v>35993</v>
      </c>
      <c r="H1057" s="45">
        <f t="shared" si="33"/>
        <v>1.9700000000000273</v>
      </c>
      <c r="I1057" s="45">
        <f t="shared" si="32"/>
        <v>0.40306905370844548</v>
      </c>
    </row>
    <row r="1058" spans="1:9" ht="27.75" customHeight="1" thickBot="1" x14ac:dyDescent="0.25">
      <c r="A1058" s="8">
        <v>35996</v>
      </c>
      <c r="B1058" s="12">
        <v>491.21</v>
      </c>
      <c r="C1058" s="8">
        <v>35996</v>
      </c>
      <c r="D1058" s="24">
        <v>117.91</v>
      </c>
      <c r="E1058" s="15">
        <v>715.51879582991751</v>
      </c>
      <c r="F1058" s="15">
        <v>460.18965184707776</v>
      </c>
      <c r="G1058" s="108">
        <v>35996</v>
      </c>
      <c r="H1058" s="45">
        <f t="shared" si="33"/>
        <v>0.48999999999995225</v>
      </c>
      <c r="I1058" s="45">
        <f t="shared" si="32"/>
        <v>9.9853276817727474E-2</v>
      </c>
    </row>
    <row r="1059" spans="1:9" ht="27.75" customHeight="1" thickBot="1" x14ac:dyDescent="0.25">
      <c r="A1059" s="8">
        <v>35997</v>
      </c>
      <c r="B1059" s="12">
        <v>494.87</v>
      </c>
      <c r="C1059" s="8">
        <v>35997</v>
      </c>
      <c r="D1059" s="24">
        <v>118.88</v>
      </c>
      <c r="E1059" s="15">
        <v>720.850118060201</v>
      </c>
      <c r="F1059" s="15">
        <v>463.61851959358199</v>
      </c>
      <c r="G1059" s="108">
        <v>35997</v>
      </c>
      <c r="H1059" s="45">
        <f t="shared" si="33"/>
        <v>3.660000000000025</v>
      </c>
      <c r="I1059" s="45">
        <f t="shared" si="32"/>
        <v>0.745098837564387</v>
      </c>
    </row>
    <row r="1060" spans="1:9" ht="27.75" customHeight="1" thickBot="1" x14ac:dyDescent="0.25">
      <c r="A1060" s="8">
        <v>35998</v>
      </c>
      <c r="B1060" s="12">
        <v>495.65</v>
      </c>
      <c r="C1060" s="8">
        <v>35998</v>
      </c>
      <c r="D1060" s="24">
        <v>119.09</v>
      </c>
      <c r="E1060" s="15">
        <v>721.98630148632697</v>
      </c>
      <c r="F1060" s="15">
        <v>463.59058325974303</v>
      </c>
      <c r="G1060" s="108">
        <v>35998</v>
      </c>
      <c r="H1060" s="45">
        <f t="shared" si="33"/>
        <v>0.77999999999997272</v>
      </c>
      <c r="I1060" s="45">
        <f t="shared" si="32"/>
        <v>0.15761715197930218</v>
      </c>
    </row>
    <row r="1061" spans="1:9" ht="27.75" customHeight="1" thickBot="1" x14ac:dyDescent="0.25">
      <c r="A1061" s="8">
        <v>35999</v>
      </c>
      <c r="B1061" s="12">
        <v>498.06</v>
      </c>
      <c r="C1061" s="8">
        <v>35999</v>
      </c>
      <c r="D1061" s="24">
        <v>119.77</v>
      </c>
      <c r="E1061" s="15">
        <v>725.8265052305436</v>
      </c>
      <c r="F1061" s="15">
        <v>465.08754176921343</v>
      </c>
      <c r="G1061" s="108">
        <v>35999</v>
      </c>
      <c r="H1061" s="45">
        <f t="shared" si="33"/>
        <v>2.410000000000025</v>
      </c>
      <c r="I1061" s="45">
        <f t="shared" si="32"/>
        <v>0.48623020276405227</v>
      </c>
    </row>
    <row r="1062" spans="1:9" ht="27.75" customHeight="1" thickBot="1" x14ac:dyDescent="0.25">
      <c r="A1062" s="8">
        <v>36000</v>
      </c>
      <c r="B1062" s="12">
        <v>501.58</v>
      </c>
      <c r="C1062" s="8">
        <v>36000</v>
      </c>
      <c r="D1062" s="26">
        <v>121.04</v>
      </c>
      <c r="E1062" s="15">
        <v>730.95622714840783</v>
      </c>
      <c r="F1062" s="15">
        <v>468.96710026826139</v>
      </c>
      <c r="G1062" s="108">
        <v>36000</v>
      </c>
      <c r="H1062" s="45">
        <f t="shared" si="33"/>
        <v>3.5199999999999818</v>
      </c>
      <c r="I1062" s="45">
        <f t="shared" si="32"/>
        <v>0.70674215957916342</v>
      </c>
    </row>
    <row r="1063" spans="1:9" ht="27.75" customHeight="1" thickBot="1" x14ac:dyDescent="0.25">
      <c r="A1063" s="8">
        <v>36003</v>
      </c>
      <c r="B1063" s="12">
        <v>503.5</v>
      </c>
      <c r="C1063" s="8">
        <v>36003</v>
      </c>
      <c r="D1063" s="24">
        <v>121.45</v>
      </c>
      <c r="E1063" s="15">
        <v>733.75425728542473</v>
      </c>
      <c r="F1063" s="15">
        <v>471.53204662443153</v>
      </c>
      <c r="G1063" s="108">
        <v>36003</v>
      </c>
      <c r="H1063" s="45">
        <f t="shared" si="33"/>
        <v>1.9200000000000159</v>
      </c>
      <c r="I1063" s="45">
        <f t="shared" si="32"/>
        <v>0.38279038239164559</v>
      </c>
    </row>
    <row r="1064" spans="1:9" ht="27.75" customHeight="1" thickBot="1" x14ac:dyDescent="0.25">
      <c r="A1064" s="8">
        <v>36004</v>
      </c>
      <c r="B1064" s="12">
        <v>504.3</v>
      </c>
      <c r="C1064" s="8">
        <v>36004</v>
      </c>
      <c r="D1064" s="24">
        <v>121.62</v>
      </c>
      <c r="E1064" s="15">
        <v>734.92010317584834</v>
      </c>
      <c r="F1064" s="15">
        <v>471.51024495650569</v>
      </c>
      <c r="G1064" s="108">
        <v>36004</v>
      </c>
      <c r="H1064" s="45">
        <f t="shared" si="33"/>
        <v>0.80000000000001137</v>
      </c>
      <c r="I1064" s="45">
        <f t="shared" si="32"/>
        <v>0.15888778550149182</v>
      </c>
    </row>
    <row r="1065" spans="1:9" ht="27.75" customHeight="1" thickBot="1" x14ac:dyDescent="0.25">
      <c r="A1065" s="8">
        <v>36005</v>
      </c>
      <c r="B1065" s="12">
        <v>511.58</v>
      </c>
      <c r="C1065" s="8">
        <v>36005</v>
      </c>
      <c r="D1065" s="24">
        <v>123.73</v>
      </c>
      <c r="E1065" s="15">
        <v>745.52930077870406</v>
      </c>
      <c r="F1065" s="15">
        <v>479.29497007366245</v>
      </c>
      <c r="G1065" s="108">
        <v>36005</v>
      </c>
      <c r="H1065" s="45">
        <f t="shared" si="33"/>
        <v>7.2799999999999727</v>
      </c>
      <c r="I1065" s="45">
        <f t="shared" si="32"/>
        <v>1.4435851675589872</v>
      </c>
    </row>
    <row r="1066" spans="1:9" ht="27.75" customHeight="1" thickBot="1" x14ac:dyDescent="0.25">
      <c r="A1066" s="8">
        <v>36006</v>
      </c>
      <c r="B1066" s="12">
        <v>516.89</v>
      </c>
      <c r="C1066" s="8">
        <v>36006</v>
      </c>
      <c r="D1066" s="24">
        <v>125.37</v>
      </c>
      <c r="E1066" s="15">
        <v>753.26760287639149</v>
      </c>
      <c r="F1066" s="15">
        <v>484.26986410996403</v>
      </c>
      <c r="G1066" s="108">
        <v>36006</v>
      </c>
      <c r="H1066" s="45">
        <f t="shared" si="33"/>
        <v>5.3100000000000023</v>
      </c>
      <c r="I1066" s="45">
        <f t="shared" si="32"/>
        <v>1.0379608272410967</v>
      </c>
    </row>
    <row r="1067" spans="1:9" ht="27.75" customHeight="1" thickBot="1" x14ac:dyDescent="0.25">
      <c r="A1067" s="8">
        <v>36007</v>
      </c>
      <c r="B1067" s="12">
        <v>526.37</v>
      </c>
      <c r="C1067" s="8">
        <v>36007</v>
      </c>
      <c r="D1067" s="24">
        <v>128.47</v>
      </c>
      <c r="E1067" s="15">
        <v>767.0828766779124</v>
      </c>
      <c r="F1067" s="15">
        <v>491.72380301662724</v>
      </c>
      <c r="G1067" s="108">
        <v>36007</v>
      </c>
      <c r="H1067" s="45">
        <f t="shared" si="33"/>
        <v>9.4800000000000182</v>
      </c>
      <c r="I1067" s="45">
        <f t="shared" si="32"/>
        <v>1.8340459285341213</v>
      </c>
    </row>
    <row r="1068" spans="1:9" ht="27.75" customHeight="1" thickBot="1" x14ac:dyDescent="0.25">
      <c r="A1068" s="8">
        <v>36010</v>
      </c>
      <c r="B1068" s="12">
        <v>534.35</v>
      </c>
      <c r="C1068" s="8">
        <v>36010</v>
      </c>
      <c r="D1068" s="24">
        <v>129.47</v>
      </c>
      <c r="E1068" s="15">
        <v>778.71218943488896</v>
      </c>
      <c r="F1068" s="15">
        <v>499.17855147887371</v>
      </c>
      <c r="G1068" s="108">
        <v>36010</v>
      </c>
      <c r="H1068" s="45">
        <f t="shared" si="33"/>
        <v>7.9800000000000182</v>
      </c>
      <c r="I1068" s="45">
        <f t="shared" si="32"/>
        <v>1.5160438474837126</v>
      </c>
    </row>
    <row r="1069" spans="1:9" ht="27.75" customHeight="1" thickBot="1" x14ac:dyDescent="0.25">
      <c r="A1069" s="8">
        <v>36011</v>
      </c>
      <c r="B1069" s="12">
        <v>537.30999999999995</v>
      </c>
      <c r="C1069" s="8">
        <v>36011</v>
      </c>
      <c r="D1069" s="24">
        <v>130.47</v>
      </c>
      <c r="E1069" s="15">
        <v>783.0258192294566</v>
      </c>
      <c r="F1069" s="15">
        <v>502.04608362374677</v>
      </c>
      <c r="G1069" s="108">
        <v>36011</v>
      </c>
      <c r="H1069" s="45">
        <f t="shared" si="33"/>
        <v>2.9599999999999227</v>
      </c>
      <c r="I1069" s="45">
        <f t="shared" si="32"/>
        <v>0.55394404416579446</v>
      </c>
    </row>
    <row r="1070" spans="1:9" ht="27.75" customHeight="1" thickBot="1" x14ac:dyDescent="0.25">
      <c r="A1070" s="8">
        <v>36012</v>
      </c>
      <c r="B1070" s="12">
        <v>535.78</v>
      </c>
      <c r="C1070" s="8">
        <v>36012</v>
      </c>
      <c r="D1070" s="24">
        <v>131.47</v>
      </c>
      <c r="E1070" s="15">
        <v>780.79613896402122</v>
      </c>
      <c r="F1070" s="15">
        <v>499.49600392765961</v>
      </c>
      <c r="G1070" s="108">
        <v>36012</v>
      </c>
      <c r="H1070" s="45">
        <f t="shared" si="33"/>
        <v>-1.5299999999999727</v>
      </c>
      <c r="I1070" s="45">
        <f t="shared" si="32"/>
        <v>-0.28475181924772902</v>
      </c>
    </row>
    <row r="1071" spans="1:9" ht="27.75" customHeight="1" thickBot="1" x14ac:dyDescent="0.25">
      <c r="A1071" s="8">
        <v>36013</v>
      </c>
      <c r="B1071" s="12">
        <v>527.79999999999995</v>
      </c>
      <c r="C1071" s="8">
        <v>36013</v>
      </c>
      <c r="D1071" s="24">
        <v>128.05000000000001</v>
      </c>
      <c r="E1071" s="15">
        <v>769.16682620704466</v>
      </c>
      <c r="F1071" s="15">
        <v>491.7162467659499</v>
      </c>
      <c r="G1071" s="108">
        <v>36013</v>
      </c>
      <c r="H1071" s="45">
        <f t="shared" si="33"/>
        <v>-7.9800000000000182</v>
      </c>
      <c r="I1071" s="45">
        <f t="shared" si="32"/>
        <v>-1.4894172981447644</v>
      </c>
    </row>
    <row r="1072" spans="1:9" ht="27.75" customHeight="1" thickBot="1" x14ac:dyDescent="0.25">
      <c r="A1072" s="8">
        <v>36014</v>
      </c>
      <c r="B1072" s="12">
        <v>521.57000000000005</v>
      </c>
      <c r="C1072" s="8">
        <v>36014</v>
      </c>
      <c r="D1072" s="24">
        <v>126.34</v>
      </c>
      <c r="E1072" s="15">
        <v>760.08780133537016</v>
      </c>
      <c r="F1072" s="15">
        <v>486.14941154658578</v>
      </c>
      <c r="G1072" s="108">
        <v>36014</v>
      </c>
      <c r="H1072" s="45">
        <f t="shared" si="33"/>
        <v>-6.2299999999999045</v>
      </c>
      <c r="I1072" s="45">
        <f t="shared" si="32"/>
        <v>-1.1803713527851278</v>
      </c>
    </row>
    <row r="1073" spans="1:9" ht="27.75" customHeight="1" thickBot="1" x14ac:dyDescent="0.25">
      <c r="A1073" s="8">
        <v>36017</v>
      </c>
      <c r="B1073" s="12">
        <v>512.72</v>
      </c>
      <c r="C1073" s="8">
        <v>36017</v>
      </c>
      <c r="D1073" s="24">
        <v>123.66</v>
      </c>
      <c r="E1073" s="15">
        <v>747.1906311725578</v>
      </c>
      <c r="F1073" s="15">
        <v>477.80322670270419</v>
      </c>
      <c r="G1073" s="108">
        <v>36017</v>
      </c>
      <c r="H1073" s="45">
        <f t="shared" si="33"/>
        <v>-8.8500000000000227</v>
      </c>
      <c r="I1073" s="45">
        <f t="shared" si="32"/>
        <v>-1.6968000460149208</v>
      </c>
    </row>
    <row r="1074" spans="1:9" ht="27.75" customHeight="1" thickBot="1" x14ac:dyDescent="0.25">
      <c r="A1074" s="8">
        <v>36018</v>
      </c>
      <c r="B1074" s="12">
        <v>512.1</v>
      </c>
      <c r="C1074" s="8">
        <v>36018</v>
      </c>
      <c r="D1074" s="24">
        <v>123.64</v>
      </c>
      <c r="E1074" s="15">
        <v>746.46670078089937</v>
      </c>
      <c r="F1074" s="15">
        <v>476.68101459461775</v>
      </c>
      <c r="G1074" s="108">
        <v>36018</v>
      </c>
      <c r="H1074" s="45">
        <f t="shared" si="33"/>
        <v>-0.62000000000000455</v>
      </c>
      <c r="I1074" s="45">
        <f t="shared" si="32"/>
        <v>-0.12092370104540577</v>
      </c>
    </row>
    <row r="1075" spans="1:9" ht="27.75" customHeight="1" thickBot="1" x14ac:dyDescent="0.25">
      <c r="A1075" s="8">
        <v>36019</v>
      </c>
      <c r="B1075" s="12">
        <v>512.54</v>
      </c>
      <c r="C1075" s="8">
        <v>36019</v>
      </c>
      <c r="D1075" s="24">
        <v>123.74</v>
      </c>
      <c r="E1075" s="15">
        <v>747.33867994768684</v>
      </c>
      <c r="F1075" s="15">
        <v>477.23784574796298</v>
      </c>
      <c r="G1075" s="108">
        <v>36019</v>
      </c>
      <c r="H1075" s="45">
        <f t="shared" si="33"/>
        <v>0.43999999999994088</v>
      </c>
      <c r="I1075" s="45">
        <f t="shared" si="32"/>
        <v>8.5920718609635016E-2</v>
      </c>
    </row>
    <row r="1076" spans="1:9" ht="27.75" customHeight="1" thickBot="1" x14ac:dyDescent="0.25">
      <c r="A1076" s="8">
        <v>36020</v>
      </c>
      <c r="B1076" s="12">
        <v>513.70000000000005</v>
      </c>
      <c r="C1076" s="8">
        <v>36020</v>
      </c>
      <c r="D1076" s="24">
        <v>124.33</v>
      </c>
      <c r="E1076" s="15">
        <v>749.03008524042377</v>
      </c>
      <c r="F1076" s="15">
        <v>477.21297479044466</v>
      </c>
      <c r="G1076" s="108">
        <v>36020</v>
      </c>
      <c r="H1076" s="45">
        <f t="shared" si="33"/>
        <v>1.1600000000000819</v>
      </c>
      <c r="I1076" s="45">
        <f t="shared" si="32"/>
        <v>0.22632379911813358</v>
      </c>
    </row>
    <row r="1077" spans="1:9" ht="27.75" customHeight="1" thickBot="1" x14ac:dyDescent="0.25">
      <c r="A1077" s="8">
        <v>36021</v>
      </c>
      <c r="B1077" s="12">
        <v>515.20000000000005</v>
      </c>
      <c r="C1077" s="8">
        <v>36021</v>
      </c>
      <c r="D1077" s="24">
        <v>124.82</v>
      </c>
      <c r="E1077" s="15">
        <v>751.21724725689376</v>
      </c>
      <c r="F1077" s="15">
        <v>479.07241894029778</v>
      </c>
      <c r="G1077" s="108">
        <v>36021</v>
      </c>
      <c r="H1077" s="45">
        <f t="shared" si="33"/>
        <v>1.5</v>
      </c>
      <c r="I1077" s="45">
        <f t="shared" si="32"/>
        <v>0.29199922133540973</v>
      </c>
    </row>
    <row r="1078" spans="1:9" ht="27.75" customHeight="1" thickBot="1" x14ac:dyDescent="0.25">
      <c r="A1078" s="8">
        <v>36024</v>
      </c>
      <c r="B1078" s="12">
        <v>514.73</v>
      </c>
      <c r="C1078" s="8">
        <v>36024</v>
      </c>
      <c r="D1078" s="24">
        <v>124.65</v>
      </c>
      <c r="E1078" s="15">
        <v>750.53193649173306</v>
      </c>
      <c r="F1078" s="15">
        <v>477.39589065509477</v>
      </c>
      <c r="G1078" s="108">
        <v>36024</v>
      </c>
      <c r="H1078" s="45">
        <f t="shared" si="33"/>
        <v>-0.47000000000002728</v>
      </c>
      <c r="I1078" s="45">
        <f t="shared" si="32"/>
        <v>-9.1226708074539448E-2</v>
      </c>
    </row>
    <row r="1079" spans="1:9" ht="27.75" customHeight="1" thickBot="1" x14ac:dyDescent="0.25">
      <c r="A1079" s="8">
        <v>36025</v>
      </c>
      <c r="B1079" s="12">
        <v>512.02</v>
      </c>
      <c r="C1079" s="8">
        <v>36025</v>
      </c>
      <c r="D1079" s="24">
        <v>123.77</v>
      </c>
      <c r="E1079" s="15">
        <v>746.58046378197719</v>
      </c>
      <c r="F1079" s="15">
        <v>475.94163959011519</v>
      </c>
      <c r="G1079" s="108">
        <v>36025</v>
      </c>
      <c r="H1079" s="45">
        <f t="shared" si="33"/>
        <v>-2.7100000000000364</v>
      </c>
      <c r="I1079" s="45">
        <f t="shared" si="32"/>
        <v>-0.52648961591514709</v>
      </c>
    </row>
    <row r="1080" spans="1:9" ht="27.75" customHeight="1" thickBot="1" x14ac:dyDescent="0.25">
      <c r="A1080" s="8">
        <v>36026</v>
      </c>
      <c r="B1080" s="12">
        <v>512.25</v>
      </c>
      <c r="C1080" s="8">
        <v>36026</v>
      </c>
      <c r="D1080" s="24">
        <v>124.02</v>
      </c>
      <c r="E1080" s="15">
        <v>746.91582862450264</v>
      </c>
      <c r="F1080" s="15">
        <v>475.86596522562826</v>
      </c>
      <c r="G1080" s="108">
        <v>36026</v>
      </c>
      <c r="H1080" s="45">
        <f t="shared" si="33"/>
        <v>0.23000000000001819</v>
      </c>
      <c r="I1080" s="45">
        <f t="shared" si="32"/>
        <v>4.4920120307804033E-2</v>
      </c>
    </row>
    <row r="1081" spans="1:9" ht="27.75" customHeight="1" thickBot="1" x14ac:dyDescent="0.25">
      <c r="A1081" s="8">
        <v>36027</v>
      </c>
      <c r="B1081" s="12">
        <v>512.73</v>
      </c>
      <c r="C1081" s="8">
        <v>36027</v>
      </c>
      <c r="D1081" s="24">
        <v>124.35</v>
      </c>
      <c r="E1081" s="15">
        <v>747.61572046977312</v>
      </c>
      <c r="F1081" s="15">
        <v>476.31187184018825</v>
      </c>
      <c r="G1081" s="108">
        <v>36027</v>
      </c>
      <c r="H1081" s="45">
        <f t="shared" si="33"/>
        <v>0.48000000000001819</v>
      </c>
      <c r="I1081" s="45">
        <f t="shared" si="32"/>
        <v>9.3704245973649222E-2</v>
      </c>
    </row>
    <row r="1082" spans="1:9" ht="27.75" customHeight="1" thickBot="1" x14ac:dyDescent="0.25">
      <c r="A1082" s="8">
        <v>36028</v>
      </c>
      <c r="B1082" s="12">
        <v>512.65</v>
      </c>
      <c r="C1082" s="8">
        <v>36028</v>
      </c>
      <c r="D1082" s="24">
        <v>124.47</v>
      </c>
      <c r="E1082" s="15">
        <v>747.49907182889467</v>
      </c>
      <c r="F1082" s="15">
        <v>476.14106767495423</v>
      </c>
      <c r="G1082" s="108">
        <v>36028</v>
      </c>
      <c r="H1082" s="45">
        <f t="shared" si="33"/>
        <v>-8.0000000000040927E-2</v>
      </c>
      <c r="I1082" s="45">
        <f t="shared" si="32"/>
        <v>-1.5602753886068873E-2</v>
      </c>
    </row>
    <row r="1083" spans="1:9" ht="27.75" customHeight="1" thickBot="1" x14ac:dyDescent="0.25">
      <c r="A1083" s="8">
        <v>36031</v>
      </c>
      <c r="B1083" s="12">
        <v>514.32000000000005</v>
      </c>
      <c r="C1083" s="8">
        <v>36031</v>
      </c>
      <c r="D1083" s="24">
        <v>125.17</v>
      </c>
      <c r="E1083" s="15">
        <v>749.93411220723135</v>
      </c>
      <c r="F1083" s="15">
        <v>477.40196986707889</v>
      </c>
      <c r="G1083" s="108">
        <v>36031</v>
      </c>
      <c r="H1083" s="45">
        <f t="shared" si="33"/>
        <v>1.6700000000000728</v>
      </c>
      <c r="I1083" s="45">
        <f t="shared" si="32"/>
        <v>0.3257583146396319</v>
      </c>
    </row>
    <row r="1084" spans="1:9" ht="27.75" customHeight="1" thickBot="1" x14ac:dyDescent="0.25">
      <c r="A1084" s="8">
        <v>36032</v>
      </c>
      <c r="B1084" s="12">
        <v>512.88</v>
      </c>
      <c r="C1084" s="8">
        <v>36032</v>
      </c>
      <c r="D1084" s="26">
        <v>124.75</v>
      </c>
      <c r="E1084" s="15">
        <v>747.83443667142012</v>
      </c>
      <c r="F1084" s="15">
        <v>476.64439444026493</v>
      </c>
      <c r="G1084" s="108">
        <v>36032</v>
      </c>
      <c r="H1084" s="45">
        <f t="shared" si="33"/>
        <v>-1.4400000000000546</v>
      </c>
      <c r="I1084" s="45">
        <f t="shared" si="32"/>
        <v>-0.27998133457770541</v>
      </c>
    </row>
    <row r="1085" spans="1:9" ht="27.75" customHeight="1" thickBot="1" x14ac:dyDescent="0.25">
      <c r="A1085" s="8">
        <v>36033</v>
      </c>
      <c r="B1085" s="12">
        <v>512.96</v>
      </c>
      <c r="C1085" s="8">
        <v>36033</v>
      </c>
      <c r="D1085" s="24">
        <v>124.91</v>
      </c>
      <c r="E1085" s="15">
        <v>747.95108531229857</v>
      </c>
      <c r="F1085" s="15">
        <v>476.23601851469505</v>
      </c>
      <c r="G1085" s="108">
        <v>36033</v>
      </c>
      <c r="H1085" s="45">
        <f t="shared" si="33"/>
        <v>8.0000000000040927E-2</v>
      </c>
      <c r="I1085" s="45">
        <f t="shared" si="32"/>
        <v>1.5598190609897233E-2</v>
      </c>
    </row>
    <row r="1086" spans="1:9" ht="27.75" customHeight="1" thickBot="1" x14ac:dyDescent="0.25">
      <c r="A1086" s="8">
        <v>36035</v>
      </c>
      <c r="B1086" s="12">
        <v>514.41</v>
      </c>
      <c r="C1086" s="8">
        <v>36035</v>
      </c>
      <c r="D1086" s="24">
        <v>125.01</v>
      </c>
      <c r="E1086" s="15">
        <v>750.06534192821948</v>
      </c>
      <c r="F1086" s="15">
        <v>477.67894891879683</v>
      </c>
      <c r="G1086" s="108">
        <v>36035</v>
      </c>
      <c r="H1086" s="45">
        <f t="shared" si="33"/>
        <v>1.4499999999999318</v>
      </c>
      <c r="I1086" s="45">
        <f t="shared" si="32"/>
        <v>0.28267311291327424</v>
      </c>
    </row>
    <row r="1087" spans="1:9" ht="27.75" customHeight="1" thickBot="1" x14ac:dyDescent="0.25">
      <c r="A1087" s="8">
        <v>36038</v>
      </c>
      <c r="B1087" s="12">
        <v>513.6</v>
      </c>
      <c r="C1087" s="8">
        <v>36038</v>
      </c>
      <c r="D1087" s="24">
        <v>124.32</v>
      </c>
      <c r="E1087" s="15">
        <v>748.88427443932574</v>
      </c>
      <c r="F1087" s="15">
        <v>480.37135488579474</v>
      </c>
      <c r="G1087" s="108">
        <v>36038</v>
      </c>
      <c r="H1087" s="45">
        <f t="shared" si="33"/>
        <v>-0.80999999999994543</v>
      </c>
      <c r="I1087" s="45">
        <f t="shared" si="32"/>
        <v>-0.15746194669620447</v>
      </c>
    </row>
    <row r="1088" spans="1:9" ht="27.75" customHeight="1" thickBot="1" x14ac:dyDescent="0.25">
      <c r="A1088" s="8">
        <v>36039</v>
      </c>
      <c r="B1088" s="12">
        <v>512.72</v>
      </c>
      <c r="C1088" s="8">
        <v>36039</v>
      </c>
      <c r="D1088" s="24">
        <v>125.32</v>
      </c>
      <c r="E1088" s="15">
        <v>747.60113938966333</v>
      </c>
      <c r="F1088" s="15">
        <v>478.39656074271267</v>
      </c>
      <c r="G1088" s="108">
        <v>36039</v>
      </c>
      <c r="H1088" s="45">
        <f t="shared" si="33"/>
        <v>-0.87999999999999545</v>
      </c>
      <c r="I1088" s="45">
        <f t="shared" si="32"/>
        <v>-0.17133956386292745</v>
      </c>
    </row>
    <row r="1089" spans="1:9" ht="27.75" customHeight="1" thickBot="1" x14ac:dyDescent="0.25">
      <c r="A1089" s="8">
        <v>36040</v>
      </c>
      <c r="B1089" s="12">
        <v>504.37</v>
      </c>
      <c r="C1089" s="8">
        <v>36040</v>
      </c>
      <c r="D1089" s="24">
        <v>126.32</v>
      </c>
      <c r="E1089" s="15">
        <v>735.42593749798027</v>
      </c>
      <c r="F1089" s="15">
        <v>471.52686750421003</v>
      </c>
      <c r="G1089" s="108">
        <v>36040</v>
      </c>
      <c r="H1089" s="45">
        <f t="shared" si="33"/>
        <v>-8.3500000000000227</v>
      </c>
      <c r="I1089" s="45">
        <f t="shared" si="32"/>
        <v>-1.6285691995631186</v>
      </c>
    </row>
    <row r="1090" spans="1:9" ht="27.75" customHeight="1" thickBot="1" x14ac:dyDescent="0.25">
      <c r="A1090" s="8">
        <v>36041</v>
      </c>
      <c r="B1090" s="12">
        <v>504.19</v>
      </c>
      <c r="C1090" s="8">
        <v>36041</v>
      </c>
      <c r="D1090" s="24">
        <v>127.32</v>
      </c>
      <c r="E1090" s="15">
        <v>735.1634780560039</v>
      </c>
      <c r="F1090" s="15">
        <v>471.66638948005686</v>
      </c>
      <c r="G1090" s="108">
        <v>36041</v>
      </c>
      <c r="H1090" s="45">
        <f t="shared" si="33"/>
        <v>-0.18000000000000682</v>
      </c>
      <c r="I1090" s="45">
        <f t="shared" si="32"/>
        <v>-3.5688086127249205E-2</v>
      </c>
    </row>
    <row r="1091" spans="1:9" ht="27.75" customHeight="1" thickBot="1" x14ac:dyDescent="0.25">
      <c r="A1091" s="8">
        <v>36042</v>
      </c>
      <c r="B1091" s="12">
        <v>502.26</v>
      </c>
      <c r="C1091" s="8">
        <v>36042</v>
      </c>
      <c r="D1091" s="24">
        <v>121.18</v>
      </c>
      <c r="E1091" s="15">
        <v>732.3493295948125</v>
      </c>
      <c r="F1091" s="15">
        <v>469.86088732472552</v>
      </c>
      <c r="G1091" s="108">
        <v>36042</v>
      </c>
      <c r="H1091" s="45">
        <f t="shared" si="33"/>
        <v>-1.9300000000000068</v>
      </c>
      <c r="I1091" s="45">
        <f t="shared" si="32"/>
        <v>-0.38279220135266606</v>
      </c>
    </row>
    <row r="1092" spans="1:9" ht="27.75" customHeight="1" thickBot="1" x14ac:dyDescent="0.25">
      <c r="A1092" s="8">
        <v>36045</v>
      </c>
      <c r="B1092" s="12">
        <v>502.17</v>
      </c>
      <c r="C1092" s="8">
        <v>36045</v>
      </c>
      <c r="D1092" s="24">
        <v>121.14</v>
      </c>
      <c r="E1092" s="15">
        <v>732.21809987382437</v>
      </c>
      <c r="F1092" s="15">
        <v>468.22879754368836</v>
      </c>
      <c r="G1092" s="108">
        <v>36045</v>
      </c>
      <c r="H1092" s="45">
        <f t="shared" si="33"/>
        <v>-8.9999999999974989E-2</v>
      </c>
      <c r="I1092" s="45">
        <f t="shared" si="32"/>
        <v>-1.7919006092457092E-2</v>
      </c>
    </row>
    <row r="1093" spans="1:9" ht="27.75" customHeight="1" thickBot="1" x14ac:dyDescent="0.25">
      <c r="A1093" s="8">
        <v>36046</v>
      </c>
      <c r="B1093" s="12">
        <v>503.75</v>
      </c>
      <c r="C1093" s="8">
        <v>36046</v>
      </c>
      <c r="D1093" s="24">
        <v>121.69</v>
      </c>
      <c r="E1093" s="15">
        <v>734.52191053117281</v>
      </c>
      <c r="F1093" s="15">
        <v>469.32018182945205</v>
      </c>
      <c r="G1093" s="108">
        <v>36046</v>
      </c>
      <c r="H1093" s="45">
        <f t="shared" si="33"/>
        <v>1.5799999999999841</v>
      </c>
      <c r="I1093" s="45">
        <f t="shared" si="32"/>
        <v>0.3146344863293275</v>
      </c>
    </row>
    <row r="1094" spans="1:9" ht="27.75" customHeight="1" thickBot="1" x14ac:dyDescent="0.25">
      <c r="A1094" s="8">
        <v>36047</v>
      </c>
      <c r="B1094" s="12">
        <v>503.12</v>
      </c>
      <c r="C1094" s="8">
        <v>36047</v>
      </c>
      <c r="D1094" s="24">
        <v>121.52</v>
      </c>
      <c r="E1094" s="15">
        <v>735.03527766459365</v>
      </c>
      <c r="F1094" s="15">
        <v>469.26672480556323</v>
      </c>
      <c r="G1094" s="108">
        <v>36047</v>
      </c>
      <c r="H1094" s="45">
        <f t="shared" si="33"/>
        <v>-0.62999999999999545</v>
      </c>
      <c r="I1094" s="45">
        <f t="shared" si="32"/>
        <v>-0.12506203473945321</v>
      </c>
    </row>
    <row r="1095" spans="1:9" ht="27.75" customHeight="1" thickBot="1" x14ac:dyDescent="0.25">
      <c r="A1095" s="8">
        <v>36048</v>
      </c>
      <c r="B1095" s="12">
        <v>502.02</v>
      </c>
      <c r="C1095" s="8">
        <v>36048</v>
      </c>
      <c r="D1095" s="24">
        <v>121.25</v>
      </c>
      <c r="E1095" s="15">
        <v>733.42822804336799</v>
      </c>
      <c r="F1095" s="15">
        <v>469.57568300581255</v>
      </c>
      <c r="G1095" s="108">
        <v>36048</v>
      </c>
      <c r="H1095" s="45">
        <f t="shared" si="33"/>
        <v>-1.1000000000000227</v>
      </c>
      <c r="I1095" s="45">
        <f t="shared" ref="I1095:I1158" si="34">H1095/B1094*100</f>
        <v>-0.21863571314994887</v>
      </c>
    </row>
    <row r="1096" spans="1:9" ht="27.75" customHeight="1" thickBot="1" x14ac:dyDescent="0.25">
      <c r="A1096" s="8">
        <v>36049</v>
      </c>
      <c r="B1096" s="12">
        <v>499.38</v>
      </c>
      <c r="C1096" s="8">
        <v>36049</v>
      </c>
      <c r="D1096" s="24">
        <v>120.46</v>
      </c>
      <c r="E1096" s="15">
        <v>729.57130895242642</v>
      </c>
      <c r="F1096" s="15">
        <v>466.53626395200405</v>
      </c>
      <c r="G1096" s="108">
        <v>36049</v>
      </c>
      <c r="H1096" s="45">
        <f t="shared" ref="H1096:H1159" si="35">B1096-B1095</f>
        <v>-2.6399999999999864</v>
      </c>
      <c r="I1096" s="45">
        <f t="shared" si="34"/>
        <v>-0.52587546312895628</v>
      </c>
    </row>
    <row r="1097" spans="1:9" ht="27.75" customHeight="1" thickBot="1" x14ac:dyDescent="0.25">
      <c r="A1097" s="8">
        <v>36052</v>
      </c>
      <c r="B1097" s="12">
        <v>494.82</v>
      </c>
      <c r="C1097" s="8">
        <v>36052</v>
      </c>
      <c r="D1097" s="24">
        <v>119.05</v>
      </c>
      <c r="E1097" s="15">
        <v>723.21375665083247</v>
      </c>
      <c r="F1097" s="15">
        <v>461.83207761104353</v>
      </c>
      <c r="G1097" s="108">
        <v>36052</v>
      </c>
      <c r="H1097" s="45">
        <f t="shared" si="35"/>
        <v>-4.5600000000000023</v>
      </c>
      <c r="I1097" s="45">
        <f t="shared" si="34"/>
        <v>-0.91313228403220037</v>
      </c>
    </row>
    <row r="1098" spans="1:9" ht="27.75" customHeight="1" thickBot="1" x14ac:dyDescent="0.25">
      <c r="A1098" s="8">
        <v>36053</v>
      </c>
      <c r="B1098" s="12">
        <v>489.05</v>
      </c>
      <c r="C1098" s="8">
        <v>36053</v>
      </c>
      <c r="D1098" s="24">
        <v>117.07</v>
      </c>
      <c r="E1098" s="15">
        <v>714.78050137441824</v>
      </c>
      <c r="F1098" s="15">
        <v>455.8911624784285</v>
      </c>
      <c r="G1098" s="108">
        <v>36053</v>
      </c>
      <c r="H1098" s="45">
        <f t="shared" si="35"/>
        <v>-5.7699999999999818</v>
      </c>
      <c r="I1098" s="45">
        <f t="shared" si="34"/>
        <v>-1.1660805949638215</v>
      </c>
    </row>
    <row r="1099" spans="1:9" ht="27.75" customHeight="1" thickBot="1" x14ac:dyDescent="0.25">
      <c r="A1099" s="8">
        <v>36054</v>
      </c>
      <c r="B1099" s="12">
        <v>485.56</v>
      </c>
      <c r="C1099" s="8">
        <v>36054</v>
      </c>
      <c r="D1099" s="24">
        <v>115.87</v>
      </c>
      <c r="E1099" s="15">
        <v>709.76158133595072</v>
      </c>
      <c r="F1099" s="15">
        <v>452.50647112791978</v>
      </c>
      <c r="G1099" s="108">
        <v>36054</v>
      </c>
      <c r="H1099" s="45">
        <f t="shared" si="35"/>
        <v>-3.4900000000000091</v>
      </c>
      <c r="I1099" s="45">
        <f t="shared" si="34"/>
        <v>-0.71362846334730778</v>
      </c>
    </row>
    <row r="1100" spans="1:9" ht="27.75" customHeight="1" thickBot="1" x14ac:dyDescent="0.25">
      <c r="A1100" s="8">
        <v>36055</v>
      </c>
      <c r="B1100" s="12">
        <v>477.34</v>
      </c>
      <c r="C1100" s="8">
        <v>36055</v>
      </c>
      <c r="D1100" s="24">
        <v>113.25</v>
      </c>
      <c r="E1100" s="15">
        <v>697.74609365454876</v>
      </c>
      <c r="F1100" s="15">
        <v>445.02651812591711</v>
      </c>
      <c r="G1100" s="108">
        <v>36055</v>
      </c>
      <c r="H1100" s="45">
        <f t="shared" si="35"/>
        <v>-8.2200000000000273</v>
      </c>
      <c r="I1100" s="45">
        <f t="shared" si="34"/>
        <v>-1.6928906829228163</v>
      </c>
    </row>
    <row r="1101" spans="1:9" ht="27.75" customHeight="1" thickBot="1" x14ac:dyDescent="0.25">
      <c r="A1101" s="8">
        <v>36056</v>
      </c>
      <c r="B1101" s="12">
        <v>472.94</v>
      </c>
      <c r="C1101" s="8">
        <v>36056</v>
      </c>
      <c r="D1101" s="24">
        <v>111.9</v>
      </c>
      <c r="E1101" s="15">
        <v>691.91984588781008</v>
      </c>
      <c r="F1101" s="15">
        <v>441.43587570439718</v>
      </c>
      <c r="G1101" s="108">
        <v>36056</v>
      </c>
      <c r="H1101" s="45">
        <f t="shared" si="35"/>
        <v>-4.3999999999999773</v>
      </c>
      <c r="I1101" s="45">
        <f t="shared" si="34"/>
        <v>-0.92177483554698492</v>
      </c>
    </row>
    <row r="1102" spans="1:9" ht="27.75" customHeight="1" thickBot="1" x14ac:dyDescent="0.25">
      <c r="A1102" s="8">
        <v>36059</v>
      </c>
      <c r="B1102" s="12">
        <v>471.23</v>
      </c>
      <c r="C1102" s="8">
        <v>36059</v>
      </c>
      <c r="D1102" s="24">
        <v>111.85</v>
      </c>
      <c r="E1102" s="15">
        <v>689.41808469935461</v>
      </c>
      <c r="F1102" s="15">
        <v>439.35834481184679</v>
      </c>
      <c r="G1102" s="108">
        <v>36059</v>
      </c>
      <c r="H1102" s="45">
        <f t="shared" si="35"/>
        <v>-1.7099999999999795</v>
      </c>
      <c r="I1102" s="45">
        <f t="shared" si="34"/>
        <v>-0.36156806360214394</v>
      </c>
    </row>
    <row r="1103" spans="1:9" ht="27.75" customHeight="1" thickBot="1" x14ac:dyDescent="0.25">
      <c r="A1103" s="8">
        <v>36060</v>
      </c>
      <c r="B1103" s="12">
        <v>468.41</v>
      </c>
      <c r="C1103" s="8">
        <v>36060</v>
      </c>
      <c r="D1103" s="24">
        <v>111.2</v>
      </c>
      <c r="E1103" s="15">
        <v>685.29237326576128</v>
      </c>
      <c r="F1103" s="15">
        <v>436.4282979961813</v>
      </c>
      <c r="G1103" s="108">
        <v>36060</v>
      </c>
      <c r="H1103" s="45">
        <f t="shared" si="35"/>
        <v>-2.8199999999999932</v>
      </c>
      <c r="I1103" s="45">
        <f t="shared" si="34"/>
        <v>-0.59843388578825474</v>
      </c>
    </row>
    <row r="1104" spans="1:9" ht="27.75" customHeight="1" thickBot="1" x14ac:dyDescent="0.25">
      <c r="A1104" s="8">
        <v>36061</v>
      </c>
      <c r="B1104" s="12">
        <v>467.17</v>
      </c>
      <c r="C1104" s="8">
        <v>36061</v>
      </c>
      <c r="D1104" s="24">
        <v>110.83</v>
      </c>
      <c r="E1104" s="15">
        <v>683.47823064957129</v>
      </c>
      <c r="F1104" s="15">
        <v>435.34350833919098</v>
      </c>
      <c r="G1104" s="108">
        <v>36061</v>
      </c>
      <c r="H1104" s="45">
        <f t="shared" si="35"/>
        <v>-1.2400000000000091</v>
      </c>
      <c r="I1104" s="45">
        <f t="shared" si="34"/>
        <v>-0.26472534745202042</v>
      </c>
    </row>
    <row r="1105" spans="1:9" ht="27.75" customHeight="1" thickBot="1" x14ac:dyDescent="0.25">
      <c r="A1105" s="8">
        <v>36062</v>
      </c>
      <c r="B1105" s="12">
        <v>466.55</v>
      </c>
      <c r="C1105" s="8">
        <v>36062</v>
      </c>
      <c r="D1105" s="24">
        <v>110.61</v>
      </c>
      <c r="E1105" s="15">
        <v>682.57115934147635</v>
      </c>
      <c r="F1105" s="15">
        <v>434.7657465497561</v>
      </c>
      <c r="G1105" s="108">
        <v>36062</v>
      </c>
      <c r="H1105" s="45">
        <f t="shared" si="35"/>
        <v>-0.62000000000000455</v>
      </c>
      <c r="I1105" s="45">
        <f t="shared" si="34"/>
        <v>-0.13271400132714098</v>
      </c>
    </row>
    <row r="1106" spans="1:9" ht="27.75" customHeight="1" thickBot="1" x14ac:dyDescent="0.25">
      <c r="A1106" s="8">
        <v>36063</v>
      </c>
      <c r="B1106" s="12">
        <v>464.6</v>
      </c>
      <c r="C1106" s="8">
        <v>36063</v>
      </c>
      <c r="D1106" s="24">
        <v>110.29</v>
      </c>
      <c r="E1106" s="15">
        <v>679.71827377569366</v>
      </c>
      <c r="F1106" s="15">
        <v>432.94859253459794</v>
      </c>
      <c r="G1106" s="108">
        <v>36063</v>
      </c>
      <c r="H1106" s="45">
        <f t="shared" si="35"/>
        <v>-1.9499999999999886</v>
      </c>
      <c r="I1106" s="45">
        <f t="shared" si="34"/>
        <v>-0.41796163326545677</v>
      </c>
    </row>
    <row r="1107" spans="1:9" ht="27.75" customHeight="1" thickBot="1" x14ac:dyDescent="0.25">
      <c r="A1107" s="8">
        <v>36066</v>
      </c>
      <c r="B1107" s="12">
        <v>461.72</v>
      </c>
      <c r="C1107" s="8">
        <v>36066</v>
      </c>
      <c r="D1107" s="24">
        <v>109.57</v>
      </c>
      <c r="E1107" s="15">
        <v>675.50478124776862</v>
      </c>
      <c r="F1107" s="15">
        <v>431.19077277845025</v>
      </c>
      <c r="G1107" s="108">
        <v>36066</v>
      </c>
      <c r="H1107" s="45">
        <f t="shared" si="35"/>
        <v>-2.8799999999999955</v>
      </c>
      <c r="I1107" s="45">
        <f t="shared" si="34"/>
        <v>-0.6198880757640971</v>
      </c>
    </row>
    <row r="1108" spans="1:9" ht="27.75" customHeight="1" thickBot="1" x14ac:dyDescent="0.25">
      <c r="A1108" s="8">
        <v>36067</v>
      </c>
      <c r="B1108" s="12">
        <v>460.55</v>
      </c>
      <c r="C1108" s="8">
        <v>36067</v>
      </c>
      <c r="D1108" s="24">
        <v>109.2</v>
      </c>
      <c r="E1108" s="15">
        <v>673.79304990829905</v>
      </c>
      <c r="F1108" s="15">
        <v>430.09813394073308</v>
      </c>
      <c r="G1108" s="108">
        <v>36067</v>
      </c>
      <c r="H1108" s="45">
        <f t="shared" si="35"/>
        <v>-1.1700000000000159</v>
      </c>
      <c r="I1108" s="45">
        <f t="shared" si="34"/>
        <v>-0.25340032920384992</v>
      </c>
    </row>
    <row r="1109" spans="1:9" ht="27.75" customHeight="1" thickBot="1" x14ac:dyDescent="0.25">
      <c r="A1109" s="8">
        <v>36068</v>
      </c>
      <c r="B1109" s="12">
        <v>460.92</v>
      </c>
      <c r="C1109" s="8">
        <v>36068</v>
      </c>
      <c r="D1109" s="24">
        <v>109.16</v>
      </c>
      <c r="E1109" s="15">
        <v>674.3343666566783</v>
      </c>
      <c r="F1109" s="15">
        <v>430.4436692996693</v>
      </c>
      <c r="G1109" s="108">
        <v>36068</v>
      </c>
      <c r="H1109" s="45">
        <f t="shared" si="35"/>
        <v>0.37000000000000455</v>
      </c>
      <c r="I1109" s="45">
        <f t="shared" si="34"/>
        <v>8.0338725436978509E-2</v>
      </c>
    </row>
    <row r="1110" spans="1:9" ht="27.75" customHeight="1" thickBot="1" x14ac:dyDescent="0.25">
      <c r="A1110" s="8">
        <v>36069</v>
      </c>
      <c r="B1110" s="12">
        <v>461.25</v>
      </c>
      <c r="C1110" s="8">
        <v>36069</v>
      </c>
      <c r="D1110" s="24">
        <v>110.16</v>
      </c>
      <c r="E1110" s="15">
        <v>674.81716267550303</v>
      </c>
      <c r="F1110" s="15">
        <v>429.58312939413946</v>
      </c>
      <c r="G1110" s="108">
        <v>36069</v>
      </c>
      <c r="H1110" s="45">
        <f t="shared" si="35"/>
        <v>0.32999999999998408</v>
      </c>
      <c r="I1110" s="45">
        <f t="shared" si="34"/>
        <v>7.1595938557663816E-2</v>
      </c>
    </row>
    <row r="1111" spans="1:9" ht="27.75" customHeight="1" thickBot="1" x14ac:dyDescent="0.25">
      <c r="A1111" s="8">
        <v>36070</v>
      </c>
      <c r="B1111" s="12">
        <v>457.69</v>
      </c>
      <c r="C1111" s="8">
        <v>36070</v>
      </c>
      <c r="D1111" s="24">
        <v>111.16</v>
      </c>
      <c r="E1111" s="15">
        <v>669.6088177451511</v>
      </c>
      <c r="F1111" s="15">
        <v>426.1122379854167</v>
      </c>
      <c r="G1111" s="108">
        <v>36070</v>
      </c>
      <c r="H1111" s="45">
        <f t="shared" si="35"/>
        <v>-3.5600000000000023</v>
      </c>
      <c r="I1111" s="45">
        <f t="shared" si="34"/>
        <v>-0.77181571815718208</v>
      </c>
    </row>
    <row r="1112" spans="1:9" ht="27.75" customHeight="1" thickBot="1" x14ac:dyDescent="0.25">
      <c r="A1112" s="8">
        <v>36073</v>
      </c>
      <c r="B1112" s="12">
        <v>455.9</v>
      </c>
      <c r="C1112" s="8">
        <v>36073</v>
      </c>
      <c r="D1112" s="24">
        <v>112.16</v>
      </c>
      <c r="E1112" s="15">
        <v>666.99001509758648</v>
      </c>
      <c r="F1112" s="15">
        <v>424.72082623785923</v>
      </c>
      <c r="G1112" s="108">
        <v>36073</v>
      </c>
      <c r="H1112" s="45">
        <f t="shared" si="35"/>
        <v>-1.7900000000000205</v>
      </c>
      <c r="I1112" s="45">
        <f t="shared" si="34"/>
        <v>-0.39109440887937696</v>
      </c>
    </row>
    <row r="1113" spans="1:9" ht="27.75" customHeight="1" thickBot="1" x14ac:dyDescent="0.25">
      <c r="A1113" s="8">
        <v>36074</v>
      </c>
      <c r="B1113" s="12">
        <v>452.82</v>
      </c>
      <c r="C1113" s="8">
        <v>36074</v>
      </c>
      <c r="D1113" s="24">
        <v>106.87</v>
      </c>
      <c r="E1113" s="15">
        <v>662.48391892188886</v>
      </c>
      <c r="F1113" s="15">
        <v>421.83438129666496</v>
      </c>
      <c r="G1113" s="108">
        <v>36074</v>
      </c>
      <c r="H1113" s="45">
        <f t="shared" si="35"/>
        <v>-3.0799999999999841</v>
      </c>
      <c r="I1113" s="45">
        <f t="shared" si="34"/>
        <v>-0.67558675148058445</v>
      </c>
    </row>
    <row r="1114" spans="1:9" ht="27.75" customHeight="1" thickBot="1" x14ac:dyDescent="0.25">
      <c r="A1114" s="8">
        <v>36075</v>
      </c>
      <c r="B1114" s="12">
        <v>447.94</v>
      </c>
      <c r="C1114" s="8">
        <v>36075</v>
      </c>
      <c r="D1114" s="24">
        <v>105.51</v>
      </c>
      <c r="E1114" s="15">
        <v>655.34438991623801</v>
      </c>
      <c r="F1114" s="15">
        <v>417.23760922940488</v>
      </c>
      <c r="G1114" s="108">
        <v>36075</v>
      </c>
      <c r="H1114" s="45">
        <f t="shared" si="35"/>
        <v>-4.8799999999999955</v>
      </c>
      <c r="I1114" s="45">
        <f t="shared" si="34"/>
        <v>-1.0776909147122467</v>
      </c>
    </row>
    <row r="1115" spans="1:9" ht="27.75" customHeight="1" thickBot="1" x14ac:dyDescent="0.25">
      <c r="A1115" s="8">
        <v>36076</v>
      </c>
      <c r="B1115" s="12">
        <v>438.99</v>
      </c>
      <c r="C1115" s="8">
        <v>36076</v>
      </c>
      <c r="D1115" s="24">
        <v>102.9</v>
      </c>
      <c r="E1115" s="15">
        <v>642.25037667841525</v>
      </c>
      <c r="F1115" s="15">
        <v>408.91761528491941</v>
      </c>
      <c r="G1115" s="108">
        <v>36076</v>
      </c>
      <c r="H1115" s="45">
        <f t="shared" si="35"/>
        <v>-8.9499999999999886</v>
      </c>
      <c r="I1115" s="45">
        <f t="shared" si="34"/>
        <v>-1.9980354511764942</v>
      </c>
    </row>
    <row r="1116" spans="1:9" ht="27.75" customHeight="1" thickBot="1" x14ac:dyDescent="0.25">
      <c r="A1116" s="8">
        <v>36077</v>
      </c>
      <c r="B1116" s="12">
        <v>430.07</v>
      </c>
      <c r="C1116" s="8">
        <v>36077</v>
      </c>
      <c r="D1116" s="24">
        <v>100.34</v>
      </c>
      <c r="E1116" s="15">
        <v>629.2002539877584</v>
      </c>
      <c r="F1116" s="15">
        <v>400.64112089628719</v>
      </c>
      <c r="G1116" s="108">
        <v>36077</v>
      </c>
      <c r="H1116" s="45">
        <f t="shared" si="35"/>
        <v>-8.9200000000000159</v>
      </c>
      <c r="I1116" s="45">
        <f t="shared" si="34"/>
        <v>-2.0319369461718981</v>
      </c>
    </row>
    <row r="1117" spans="1:9" ht="27.75" customHeight="1" thickBot="1" x14ac:dyDescent="0.25">
      <c r="A1117" s="8">
        <v>36080</v>
      </c>
      <c r="B1117" s="12">
        <v>424.78</v>
      </c>
      <c r="C1117" s="8">
        <v>36080</v>
      </c>
      <c r="D1117" s="18">
        <v>98.83</v>
      </c>
      <c r="E1117" s="15">
        <v>621.4608875041738</v>
      </c>
      <c r="F1117" s="15">
        <v>395.71310562077076</v>
      </c>
      <c r="G1117" s="108">
        <v>36080</v>
      </c>
      <c r="H1117" s="45">
        <f t="shared" si="35"/>
        <v>-5.2900000000000205</v>
      </c>
      <c r="I1117" s="45">
        <f t="shared" si="34"/>
        <v>-1.2300323203199526</v>
      </c>
    </row>
    <row r="1118" spans="1:9" ht="27.75" customHeight="1" thickBot="1" x14ac:dyDescent="0.25">
      <c r="A1118" s="8">
        <v>36081</v>
      </c>
      <c r="B1118" s="12">
        <v>422.49</v>
      </c>
      <c r="C1118" s="8">
        <v>36081</v>
      </c>
      <c r="D1118" s="24">
        <v>98.68</v>
      </c>
      <c r="E1118" s="15">
        <v>618.1105757371779</v>
      </c>
      <c r="F1118" s="15">
        <v>393.43637893624373</v>
      </c>
      <c r="G1118" s="108">
        <v>36081</v>
      </c>
      <c r="H1118" s="45">
        <f t="shared" si="35"/>
        <v>-2.2899999999999636</v>
      </c>
      <c r="I1118" s="45">
        <f t="shared" si="34"/>
        <v>-0.53910259428409146</v>
      </c>
    </row>
    <row r="1119" spans="1:9" ht="27.75" customHeight="1" thickBot="1" x14ac:dyDescent="0.25">
      <c r="A1119" s="8">
        <v>36082</v>
      </c>
      <c r="B1119" s="12">
        <v>431.66</v>
      </c>
      <c r="C1119" s="8">
        <v>36082</v>
      </c>
      <c r="D1119" s="24">
        <v>101.98</v>
      </c>
      <c r="E1119" s="15">
        <v>631.52645298755056</v>
      </c>
      <c r="F1119" s="15">
        <v>401.69927332541357</v>
      </c>
      <c r="G1119" s="108">
        <v>36082</v>
      </c>
      <c r="H1119" s="45">
        <f t="shared" si="35"/>
        <v>9.1700000000000159</v>
      </c>
      <c r="I1119" s="45">
        <f t="shared" si="34"/>
        <v>2.1704655731496643</v>
      </c>
    </row>
    <row r="1120" spans="1:9" ht="27.75" customHeight="1" thickBot="1" x14ac:dyDescent="0.25">
      <c r="A1120" s="8">
        <v>36083</v>
      </c>
      <c r="B1120" s="12">
        <v>432.35</v>
      </c>
      <c r="C1120" s="8">
        <v>36083</v>
      </c>
      <c r="D1120" s="24">
        <v>102.63</v>
      </c>
      <c r="E1120" s="15">
        <v>633.96634721115424</v>
      </c>
      <c r="F1120" s="15">
        <v>403.0881321048098</v>
      </c>
      <c r="G1120" s="108">
        <v>36083</v>
      </c>
      <c r="H1120" s="45">
        <f t="shared" si="35"/>
        <v>0.68999999999999773</v>
      </c>
      <c r="I1120" s="45">
        <f t="shared" si="34"/>
        <v>0.15984802854098079</v>
      </c>
    </row>
    <row r="1121" spans="1:9" ht="27.75" customHeight="1" thickBot="1" x14ac:dyDescent="0.25">
      <c r="A1121" s="8">
        <v>36084</v>
      </c>
      <c r="B1121" s="12">
        <v>444.54</v>
      </c>
      <c r="C1121" s="8">
        <v>36084</v>
      </c>
      <c r="D1121" s="24">
        <v>106.66</v>
      </c>
      <c r="E1121" s="15">
        <v>651.84086964090784</v>
      </c>
      <c r="F1121" s="15">
        <v>413.68342635264617</v>
      </c>
      <c r="G1121" s="108">
        <v>36084</v>
      </c>
      <c r="H1121" s="45">
        <f t="shared" si="35"/>
        <v>12.189999999999998</v>
      </c>
      <c r="I1121" s="45">
        <f t="shared" si="34"/>
        <v>2.8194749624147097</v>
      </c>
    </row>
    <row r="1122" spans="1:9" ht="27.75" customHeight="1" thickBot="1" x14ac:dyDescent="0.25">
      <c r="A1122" s="8">
        <v>36088</v>
      </c>
      <c r="B1122" s="12">
        <v>461.84</v>
      </c>
      <c r="C1122" s="8">
        <v>36088</v>
      </c>
      <c r="D1122" s="24">
        <v>111.52</v>
      </c>
      <c r="E1122" s="15">
        <v>677.20832148953264</v>
      </c>
      <c r="F1122" s="15">
        <v>429.57448203597073</v>
      </c>
      <c r="G1122" s="108">
        <v>36088</v>
      </c>
      <c r="H1122" s="45">
        <f t="shared" si="35"/>
        <v>17.299999999999955</v>
      </c>
      <c r="I1122" s="45">
        <f t="shared" si="34"/>
        <v>3.8916632923921251</v>
      </c>
    </row>
    <row r="1123" spans="1:9" ht="27.75" customHeight="1" thickBot="1" x14ac:dyDescent="0.25">
      <c r="A1123" s="8">
        <v>36089</v>
      </c>
      <c r="B1123" s="12">
        <v>462.67</v>
      </c>
      <c r="C1123" s="8">
        <v>36089</v>
      </c>
      <c r="D1123" s="24">
        <v>111.56</v>
      </c>
      <c r="E1123" s="15">
        <v>678.42537264758812</v>
      </c>
      <c r="F1123" s="15">
        <v>429.82616709737454</v>
      </c>
      <c r="G1123" s="108">
        <v>36089</v>
      </c>
      <c r="H1123" s="45">
        <f t="shared" si="35"/>
        <v>0.83000000000004093</v>
      </c>
      <c r="I1123" s="45">
        <f t="shared" si="34"/>
        <v>0.17971591893297265</v>
      </c>
    </row>
    <row r="1124" spans="1:9" ht="27.75" customHeight="1" thickBot="1" x14ac:dyDescent="0.25">
      <c r="A1124" s="8">
        <v>36090</v>
      </c>
      <c r="B1124" s="12">
        <v>458.91</v>
      </c>
      <c r="C1124" s="8">
        <v>36090</v>
      </c>
      <c r="D1124" s="18">
        <v>110.07</v>
      </c>
      <c r="E1124" s="15">
        <v>674.62755728811646</v>
      </c>
      <c r="F1124" s="15">
        <v>426.50895638725768</v>
      </c>
      <c r="G1124" s="108">
        <v>36090</v>
      </c>
      <c r="H1124" s="45">
        <f t="shared" si="35"/>
        <v>-3.7599999999999909</v>
      </c>
      <c r="I1124" s="45">
        <f t="shared" si="34"/>
        <v>-0.81267426027189804</v>
      </c>
    </row>
    <row r="1125" spans="1:9" ht="27.75" customHeight="1" thickBot="1" x14ac:dyDescent="0.25">
      <c r="A1125" s="8">
        <v>36091</v>
      </c>
      <c r="B1125" s="12">
        <v>453.93</v>
      </c>
      <c r="C1125" s="8">
        <v>36091</v>
      </c>
      <c r="D1125" s="18">
        <v>108.37</v>
      </c>
      <c r="E1125" s="15">
        <v>667.30663328276728</v>
      </c>
      <c r="F1125" s="15">
        <v>421.88056606495365</v>
      </c>
      <c r="G1125" s="108">
        <v>36091</v>
      </c>
      <c r="H1125" s="45">
        <f t="shared" si="35"/>
        <v>-4.9800000000000182</v>
      </c>
      <c r="I1125" s="45">
        <f t="shared" si="34"/>
        <v>-1.0851801006733386</v>
      </c>
    </row>
    <row r="1126" spans="1:9" ht="27.75" customHeight="1" thickBot="1" x14ac:dyDescent="0.25">
      <c r="A1126" s="8">
        <v>36094</v>
      </c>
      <c r="B1126" s="12">
        <v>454.49</v>
      </c>
      <c r="C1126" s="8">
        <v>36094</v>
      </c>
      <c r="D1126" s="18">
        <v>108.68</v>
      </c>
      <c r="E1126" s="15">
        <v>668.26914603518617</v>
      </c>
      <c r="F1126" s="15">
        <v>421.40442760131157</v>
      </c>
      <c r="G1126" s="108">
        <v>36094</v>
      </c>
      <c r="H1126" s="45">
        <f t="shared" si="35"/>
        <v>0.56000000000000227</v>
      </c>
      <c r="I1126" s="45">
        <f t="shared" si="34"/>
        <v>0.12336703897076692</v>
      </c>
    </row>
    <row r="1127" spans="1:9" ht="27.75" customHeight="1" thickBot="1" x14ac:dyDescent="0.25">
      <c r="A1127" s="8">
        <v>36095</v>
      </c>
      <c r="B1127" s="12">
        <v>452.61</v>
      </c>
      <c r="C1127" s="8">
        <v>36095</v>
      </c>
      <c r="D1127" s="18">
        <v>107.96</v>
      </c>
      <c r="E1127" s="15">
        <v>665.50484760277584</v>
      </c>
      <c r="F1127" s="15">
        <v>418.56990494981227</v>
      </c>
      <c r="G1127" s="108">
        <v>36095</v>
      </c>
      <c r="H1127" s="45">
        <f t="shared" si="35"/>
        <v>-1.8799999999999955</v>
      </c>
      <c r="I1127" s="45">
        <f t="shared" si="34"/>
        <v>-0.41365046535677252</v>
      </c>
    </row>
    <row r="1128" spans="1:9" ht="27.75" customHeight="1" thickBot="1" x14ac:dyDescent="0.25">
      <c r="A1128" s="8">
        <v>36096</v>
      </c>
      <c r="B1128" s="12">
        <v>450.24</v>
      </c>
      <c r="C1128" s="8">
        <v>36096</v>
      </c>
      <c r="D1128" s="18">
        <v>107.43</v>
      </c>
      <c r="E1128" s="15">
        <v>662.02006713213098</v>
      </c>
      <c r="F1128" s="15">
        <v>416.71159827488873</v>
      </c>
      <c r="G1128" s="108">
        <v>36096</v>
      </c>
      <c r="H1128" s="45">
        <f t="shared" si="35"/>
        <v>-2.3700000000000045</v>
      </c>
      <c r="I1128" s="45">
        <f t="shared" si="34"/>
        <v>-0.52362961490024618</v>
      </c>
    </row>
    <row r="1129" spans="1:9" ht="27.75" customHeight="1" thickBot="1" x14ac:dyDescent="0.25">
      <c r="A1129" s="8">
        <v>36097</v>
      </c>
      <c r="B1129" s="12">
        <v>449.83</v>
      </c>
      <c r="C1129" s="8">
        <v>36097</v>
      </c>
      <c r="D1129" s="18">
        <v>107.23</v>
      </c>
      <c r="E1129" s="15">
        <v>661.41721481442437</v>
      </c>
      <c r="F1129" s="15">
        <v>416.23213037961261</v>
      </c>
      <c r="G1129" s="108">
        <v>36097</v>
      </c>
      <c r="H1129" s="45">
        <f t="shared" si="35"/>
        <v>-0.41000000000002501</v>
      </c>
      <c r="I1129" s="45">
        <f t="shared" si="34"/>
        <v>-9.1062544420758937E-2</v>
      </c>
    </row>
    <row r="1130" spans="1:9" ht="27.75" customHeight="1" thickBot="1" x14ac:dyDescent="0.25">
      <c r="A1130" s="8">
        <v>36098</v>
      </c>
      <c r="B1130" s="12">
        <v>450.96</v>
      </c>
      <c r="C1130" s="8">
        <v>36098</v>
      </c>
      <c r="D1130" s="18">
        <v>107.54</v>
      </c>
      <c r="E1130" s="15">
        <v>663.07873461688382</v>
      </c>
      <c r="F1130" s="15">
        <v>417.2944356530441</v>
      </c>
      <c r="G1130" s="108">
        <v>36098</v>
      </c>
      <c r="H1130" s="45">
        <f t="shared" si="35"/>
        <v>1.1299999999999955</v>
      </c>
      <c r="I1130" s="45">
        <f t="shared" si="34"/>
        <v>0.25120601115977048</v>
      </c>
    </row>
    <row r="1131" spans="1:9" ht="27.75" customHeight="1" thickBot="1" x14ac:dyDescent="0.25">
      <c r="A1131" s="8">
        <v>36101</v>
      </c>
      <c r="B1131" s="12">
        <v>452.17</v>
      </c>
      <c r="C1131" s="8">
        <v>36101</v>
      </c>
      <c r="D1131" s="18">
        <v>108.54</v>
      </c>
      <c r="E1131" s="15">
        <v>664.85788413987132</v>
      </c>
      <c r="F1131" s="15">
        <v>418.43085670104693</v>
      </c>
      <c r="G1131" s="108">
        <v>36101</v>
      </c>
      <c r="H1131" s="45">
        <f t="shared" si="35"/>
        <v>1.2100000000000364</v>
      </c>
      <c r="I1131" s="45">
        <f t="shared" si="34"/>
        <v>0.26831648039738254</v>
      </c>
    </row>
    <row r="1132" spans="1:9" ht="27.75" customHeight="1" thickBot="1" x14ac:dyDescent="0.25">
      <c r="A1132" s="8">
        <v>36102</v>
      </c>
      <c r="B1132" s="12">
        <v>454.53</v>
      </c>
      <c r="C1132" s="8">
        <v>36102</v>
      </c>
      <c r="D1132" s="18">
        <v>109.54</v>
      </c>
      <c r="E1132" s="15">
        <v>668.32796089545013</v>
      </c>
      <c r="F1132" s="15">
        <v>420.37914313686179</v>
      </c>
      <c r="G1132" s="108">
        <v>36102</v>
      </c>
      <c r="H1132" s="45">
        <f t="shared" si="35"/>
        <v>2.3599999999999568</v>
      </c>
      <c r="I1132" s="45">
        <f t="shared" si="34"/>
        <v>0.52192759360416585</v>
      </c>
    </row>
    <row r="1133" spans="1:9" ht="27.75" customHeight="1" thickBot="1" x14ac:dyDescent="0.25">
      <c r="A1133" s="8">
        <v>36103</v>
      </c>
      <c r="B1133" s="12">
        <v>457.1</v>
      </c>
      <c r="C1133" s="8">
        <v>36103</v>
      </c>
      <c r="D1133" s="18">
        <v>109.74</v>
      </c>
      <c r="E1133" s="15">
        <v>672.10681566741539</v>
      </c>
      <c r="F1133" s="15">
        <v>422.75604762691034</v>
      </c>
      <c r="G1133" s="108">
        <v>36103</v>
      </c>
      <c r="H1133" s="45">
        <f t="shared" si="35"/>
        <v>2.57000000000005</v>
      </c>
      <c r="I1133" s="45">
        <f t="shared" si="34"/>
        <v>0.56541922425363567</v>
      </c>
    </row>
    <row r="1134" spans="1:9" ht="27.75" customHeight="1" thickBot="1" x14ac:dyDescent="0.25">
      <c r="A1134" s="8">
        <v>36104</v>
      </c>
      <c r="B1134" s="12">
        <v>456.77</v>
      </c>
      <c r="C1134" s="8">
        <v>36104</v>
      </c>
      <c r="D1134" s="18">
        <v>109.42</v>
      </c>
      <c r="E1134" s="15">
        <v>671.62159307023694</v>
      </c>
      <c r="F1134" s="15">
        <v>422.24809802687957</v>
      </c>
      <c r="G1134" s="108">
        <v>36104</v>
      </c>
      <c r="H1134" s="45">
        <f t="shared" si="35"/>
        <v>-0.33000000000004093</v>
      </c>
      <c r="I1134" s="45">
        <f t="shared" si="34"/>
        <v>-7.2194268212653886E-2</v>
      </c>
    </row>
    <row r="1135" spans="1:9" ht="27.75" customHeight="1" thickBot="1" x14ac:dyDescent="0.25">
      <c r="A1135" s="8">
        <v>36105</v>
      </c>
      <c r="B1135" s="12">
        <v>458.24</v>
      </c>
      <c r="C1135" s="8">
        <v>36105</v>
      </c>
      <c r="D1135" s="18">
        <v>109.95</v>
      </c>
      <c r="E1135" s="15">
        <v>673.78303918494078</v>
      </c>
      <c r="F1135" s="15">
        <v>423.45457865858725</v>
      </c>
      <c r="G1135" s="108">
        <v>36105</v>
      </c>
      <c r="H1135" s="45">
        <f t="shared" si="35"/>
        <v>1.4700000000000273</v>
      </c>
      <c r="I1135" s="45">
        <f t="shared" si="34"/>
        <v>0.3218249885062564</v>
      </c>
    </row>
    <row r="1136" spans="1:9" ht="27.75" customHeight="1" thickBot="1" x14ac:dyDescent="0.25">
      <c r="A1136" s="8">
        <v>36108</v>
      </c>
      <c r="B1136" s="12">
        <v>459.32</v>
      </c>
      <c r="C1136" s="8">
        <v>36108</v>
      </c>
      <c r="D1136" s="18">
        <v>110.3</v>
      </c>
      <c r="E1136" s="15">
        <v>675.87842900830924</v>
      </c>
      <c r="F1136" s="15">
        <v>424.39819868226874</v>
      </c>
      <c r="G1136" s="108">
        <v>36108</v>
      </c>
      <c r="H1136" s="45">
        <f t="shared" si="35"/>
        <v>1.0799999999999841</v>
      </c>
      <c r="I1136" s="45">
        <f t="shared" si="34"/>
        <v>0.23568435754189598</v>
      </c>
    </row>
    <row r="1137" spans="1:9" ht="27.75" customHeight="1" thickBot="1" x14ac:dyDescent="0.25">
      <c r="A1137" s="8">
        <v>36109</v>
      </c>
      <c r="B1137" s="12">
        <v>458.79</v>
      </c>
      <c r="C1137" s="8">
        <v>36109</v>
      </c>
      <c r="D1137" s="18">
        <v>110.19</v>
      </c>
      <c r="E1137" s="15">
        <v>675.09854664443571</v>
      </c>
      <c r="F1137" s="15">
        <v>424.12873284511659</v>
      </c>
      <c r="G1137" s="108">
        <v>36109</v>
      </c>
      <c r="H1137" s="45">
        <f t="shared" si="35"/>
        <v>-0.52999999999997272</v>
      </c>
      <c r="I1137" s="45">
        <f t="shared" si="34"/>
        <v>-0.11538796481755044</v>
      </c>
    </row>
    <row r="1138" spans="1:9" ht="27.75" customHeight="1" thickBot="1" x14ac:dyDescent="0.25">
      <c r="A1138" s="8">
        <v>36110</v>
      </c>
      <c r="B1138" s="12">
        <v>458.08</v>
      </c>
      <c r="C1138" s="8">
        <v>36110</v>
      </c>
      <c r="D1138" s="18">
        <v>109.73</v>
      </c>
      <c r="E1138" s="15">
        <v>674.05379857207674</v>
      </c>
      <c r="F1138" s="15">
        <v>423.72638515427769</v>
      </c>
      <c r="G1138" s="108">
        <v>36110</v>
      </c>
      <c r="H1138" s="45">
        <f t="shared" si="35"/>
        <v>-0.71000000000003638</v>
      </c>
      <c r="I1138" s="45">
        <f t="shared" si="34"/>
        <v>-0.1547548987554298</v>
      </c>
    </row>
    <row r="1139" spans="1:9" ht="27.75" customHeight="1" thickBot="1" x14ac:dyDescent="0.25">
      <c r="A1139" s="8">
        <v>36111</v>
      </c>
      <c r="B1139" s="12">
        <v>457.94</v>
      </c>
      <c r="C1139" s="8">
        <v>36111</v>
      </c>
      <c r="D1139" s="18">
        <v>109.81</v>
      </c>
      <c r="E1139" s="15">
        <v>673.84779190992151</v>
      </c>
      <c r="F1139" s="15">
        <v>423.93593824084297</v>
      </c>
      <c r="G1139" s="108">
        <v>36111</v>
      </c>
      <c r="H1139" s="45">
        <f t="shared" si="35"/>
        <v>-0.13999999999998636</v>
      </c>
      <c r="I1139" s="45">
        <f t="shared" si="34"/>
        <v>-3.0562347188261084E-2</v>
      </c>
    </row>
    <row r="1140" spans="1:9" ht="27.75" customHeight="1" thickBot="1" x14ac:dyDescent="0.25">
      <c r="A1140" s="8">
        <v>36112</v>
      </c>
      <c r="B1140" s="12">
        <v>457.34</v>
      </c>
      <c r="C1140" s="8">
        <v>36112</v>
      </c>
      <c r="D1140" s="18">
        <v>109.81</v>
      </c>
      <c r="E1140" s="15">
        <v>672.96490621497026</v>
      </c>
      <c r="F1140" s="15">
        <v>423.36354753078706</v>
      </c>
      <c r="G1140" s="108">
        <v>36112</v>
      </c>
      <c r="H1140" s="45">
        <f t="shared" si="35"/>
        <v>-0.60000000000002274</v>
      </c>
      <c r="I1140" s="45">
        <f t="shared" si="34"/>
        <v>-0.13102153120496632</v>
      </c>
    </row>
    <row r="1141" spans="1:9" ht="27.75" customHeight="1" thickBot="1" x14ac:dyDescent="0.25">
      <c r="A1141" s="8">
        <v>36115</v>
      </c>
      <c r="B1141" s="12">
        <v>456.69</v>
      </c>
      <c r="C1141" s="8">
        <v>36115</v>
      </c>
      <c r="D1141" s="18">
        <v>109.64</v>
      </c>
      <c r="E1141" s="15">
        <v>672.00844671210643</v>
      </c>
      <c r="F1141" s="15">
        <v>423.04964888527843</v>
      </c>
      <c r="G1141" s="108">
        <v>36115</v>
      </c>
      <c r="H1141" s="45">
        <f t="shared" si="35"/>
        <v>-0.64999999999997726</v>
      </c>
      <c r="I1141" s="45">
        <f t="shared" si="34"/>
        <v>-0.14212620807276366</v>
      </c>
    </row>
    <row r="1142" spans="1:9" ht="27.75" customHeight="1" thickBot="1" x14ac:dyDescent="0.25">
      <c r="A1142" s="8">
        <v>36116</v>
      </c>
      <c r="B1142" s="12">
        <v>457.55</v>
      </c>
      <c r="C1142" s="8">
        <v>36116</v>
      </c>
      <c r="D1142" s="18">
        <v>109.8</v>
      </c>
      <c r="E1142" s="15">
        <v>673.2739162082031</v>
      </c>
      <c r="F1142" s="15">
        <v>424.15204435510469</v>
      </c>
      <c r="G1142" s="108">
        <v>36116</v>
      </c>
      <c r="H1142" s="45">
        <f t="shared" si="35"/>
        <v>0.86000000000001364</v>
      </c>
      <c r="I1142" s="45">
        <f t="shared" si="34"/>
        <v>0.18831154612538345</v>
      </c>
    </row>
    <row r="1143" spans="1:9" ht="27.75" customHeight="1" thickBot="1" x14ac:dyDescent="0.25">
      <c r="A1143" s="8">
        <v>36117</v>
      </c>
      <c r="B1143" s="12">
        <v>456.12</v>
      </c>
      <c r="C1143" s="8">
        <v>36117</v>
      </c>
      <c r="D1143" s="18">
        <v>109.35</v>
      </c>
      <c r="E1143" s="15">
        <v>671.1697053019027</v>
      </c>
      <c r="F1143" s="15">
        <v>423.25047205334903</v>
      </c>
      <c r="G1143" s="108">
        <v>36117</v>
      </c>
      <c r="H1143" s="45">
        <f t="shared" si="35"/>
        <v>-1.4300000000000068</v>
      </c>
      <c r="I1143" s="45">
        <f t="shared" si="34"/>
        <v>-0.31253414927330497</v>
      </c>
    </row>
    <row r="1144" spans="1:9" ht="27.75" customHeight="1" thickBot="1" x14ac:dyDescent="0.25">
      <c r="A1144" s="8">
        <v>36118</v>
      </c>
      <c r="B1144" s="12">
        <v>455.18</v>
      </c>
      <c r="C1144" s="8">
        <v>36118</v>
      </c>
      <c r="D1144" s="18">
        <v>108.98</v>
      </c>
      <c r="E1144" s="15">
        <v>669.78651771314583</v>
      </c>
      <c r="F1144" s="15">
        <v>422.41210216041986</v>
      </c>
      <c r="G1144" s="108">
        <v>36118</v>
      </c>
      <c r="H1144" s="45">
        <f t="shared" si="35"/>
        <v>-0.93999999999999773</v>
      </c>
      <c r="I1144" s="45">
        <f t="shared" si="34"/>
        <v>-0.20608611768832713</v>
      </c>
    </row>
    <row r="1145" spans="1:9" ht="27.75" customHeight="1" thickBot="1" x14ac:dyDescent="0.25">
      <c r="A1145" s="8">
        <v>36119</v>
      </c>
      <c r="B1145" s="12">
        <v>456.01</v>
      </c>
      <c r="C1145" s="8">
        <v>36119</v>
      </c>
      <c r="D1145" s="18">
        <v>109.25</v>
      </c>
      <c r="E1145" s="15">
        <v>671.00784292449498</v>
      </c>
      <c r="F1145" s="15">
        <v>422.84307266788403</v>
      </c>
      <c r="G1145" s="108">
        <v>36119</v>
      </c>
      <c r="H1145" s="45">
        <f t="shared" si="35"/>
        <v>0.82999999999998408</v>
      </c>
      <c r="I1145" s="45">
        <f t="shared" si="34"/>
        <v>0.18234544575771872</v>
      </c>
    </row>
    <row r="1146" spans="1:9" ht="27.75" customHeight="1" thickBot="1" x14ac:dyDescent="0.25">
      <c r="A1146" s="8">
        <v>36122</v>
      </c>
      <c r="B1146" s="12">
        <v>456.19</v>
      </c>
      <c r="C1146" s="8">
        <v>36122</v>
      </c>
      <c r="D1146" s="18">
        <v>109.25</v>
      </c>
      <c r="E1146" s="15">
        <v>671.27270863298043</v>
      </c>
      <c r="F1146" s="15">
        <v>422.65418270959367</v>
      </c>
      <c r="G1146" s="108">
        <v>36122</v>
      </c>
      <c r="H1146" s="45">
        <f t="shared" si="35"/>
        <v>0.18000000000000682</v>
      </c>
      <c r="I1146" s="45">
        <f t="shared" si="34"/>
        <v>3.9472818578541444E-2</v>
      </c>
    </row>
    <row r="1147" spans="1:9" ht="27.75" customHeight="1" thickBot="1" x14ac:dyDescent="0.25">
      <c r="A1147" s="8">
        <v>36123</v>
      </c>
      <c r="B1147" s="12">
        <v>457.23</v>
      </c>
      <c r="C1147" s="8">
        <v>36123</v>
      </c>
      <c r="D1147" s="18">
        <v>109.63</v>
      </c>
      <c r="E1147" s="15">
        <v>674.25962056764206</v>
      </c>
      <c r="F1147" s="15">
        <v>423.8049274419555</v>
      </c>
      <c r="G1147" s="108">
        <v>36123</v>
      </c>
      <c r="H1147" s="45">
        <f t="shared" si="35"/>
        <v>1.0400000000000205</v>
      </c>
      <c r="I1147" s="45">
        <f t="shared" si="34"/>
        <v>0.22797518577786022</v>
      </c>
    </row>
    <row r="1148" spans="1:9" ht="27.75" customHeight="1" thickBot="1" x14ac:dyDescent="0.25">
      <c r="A1148" s="8">
        <v>36124</v>
      </c>
      <c r="B1148" s="12">
        <v>456.13</v>
      </c>
      <c r="C1148" s="8">
        <v>36124</v>
      </c>
      <c r="D1148" s="18">
        <v>109.19</v>
      </c>
      <c r="E1148" s="15">
        <v>672.63749257379993</v>
      </c>
      <c r="F1148" s="15">
        <v>423.27614520075684</v>
      </c>
      <c r="G1148" s="108">
        <v>36124</v>
      </c>
      <c r="H1148" s="45">
        <f t="shared" si="35"/>
        <v>-1.1000000000000227</v>
      </c>
      <c r="I1148" s="45">
        <f t="shared" si="34"/>
        <v>-0.24057913960151842</v>
      </c>
    </row>
    <row r="1149" spans="1:9" ht="27.75" customHeight="1" thickBot="1" x14ac:dyDescent="0.25">
      <c r="A1149" s="8">
        <v>36125</v>
      </c>
      <c r="B1149" s="12">
        <v>454.28</v>
      </c>
      <c r="C1149" s="8">
        <v>36125</v>
      </c>
      <c r="D1149" s="18">
        <v>108.5</v>
      </c>
      <c r="E1149" s="15">
        <v>669.90936822052004</v>
      </c>
      <c r="F1149" s="15">
        <v>421.44130256229187</v>
      </c>
      <c r="G1149" s="108">
        <v>36125</v>
      </c>
      <c r="H1149" s="45">
        <f t="shared" si="35"/>
        <v>-1.8500000000000227</v>
      </c>
      <c r="I1149" s="45">
        <f t="shared" si="34"/>
        <v>-0.40558612676211231</v>
      </c>
    </row>
    <row r="1150" spans="1:9" ht="27.75" customHeight="1" thickBot="1" x14ac:dyDescent="0.25">
      <c r="A1150" s="8">
        <v>36126</v>
      </c>
      <c r="B1150" s="12">
        <v>453.72</v>
      </c>
      <c r="C1150" s="8">
        <v>36126</v>
      </c>
      <c r="D1150" s="18">
        <v>108.33</v>
      </c>
      <c r="E1150" s="15">
        <v>669.08355760547317</v>
      </c>
      <c r="F1150" s="15">
        <v>421.03973121804626</v>
      </c>
      <c r="G1150" s="108">
        <v>36126</v>
      </c>
      <c r="H1150" s="45">
        <f t="shared" si="35"/>
        <v>-0.55999999999994543</v>
      </c>
      <c r="I1150" s="45">
        <f t="shared" si="34"/>
        <v>-0.12327199084264011</v>
      </c>
    </row>
    <row r="1151" spans="1:9" ht="27.75" customHeight="1" thickBot="1" x14ac:dyDescent="0.25">
      <c r="A1151" s="8">
        <v>36129</v>
      </c>
      <c r="B1151" s="12">
        <v>453.97</v>
      </c>
      <c r="C1151" s="8">
        <v>36129</v>
      </c>
      <c r="D1151" s="18">
        <v>108.29</v>
      </c>
      <c r="E1151" s="15">
        <v>669.4522230586191</v>
      </c>
      <c r="F1151" s="15">
        <v>420.9683965951225</v>
      </c>
      <c r="G1151" s="108">
        <v>36129</v>
      </c>
      <c r="H1151" s="45">
        <f t="shared" si="35"/>
        <v>0.25</v>
      </c>
      <c r="I1151" s="45">
        <f t="shared" si="34"/>
        <v>5.5100061712069118E-2</v>
      </c>
    </row>
    <row r="1152" spans="1:9" ht="27.75" customHeight="1" thickBot="1" x14ac:dyDescent="0.25">
      <c r="A1152" s="8">
        <v>36130</v>
      </c>
      <c r="B1152" s="12">
        <v>453.91</v>
      </c>
      <c r="C1152" s="8">
        <v>36130</v>
      </c>
      <c r="D1152" s="18">
        <v>109.29</v>
      </c>
      <c r="E1152" s="15">
        <v>669.36374334986408</v>
      </c>
      <c r="F1152" s="15">
        <v>421.38472810299305</v>
      </c>
      <c r="G1152" s="108">
        <v>36130</v>
      </c>
      <c r="H1152" s="45">
        <f t="shared" si="35"/>
        <v>-6.0000000000002274E-2</v>
      </c>
      <c r="I1152" s="45">
        <f t="shared" si="34"/>
        <v>-1.3216732383197627E-2</v>
      </c>
    </row>
    <row r="1153" spans="1:9" ht="27.75" customHeight="1" thickBot="1" x14ac:dyDescent="0.25">
      <c r="A1153" s="8">
        <v>36131</v>
      </c>
      <c r="B1153" s="12">
        <v>454.18</v>
      </c>
      <c r="C1153" s="8">
        <v>36131</v>
      </c>
      <c r="D1153" s="18">
        <v>110.29</v>
      </c>
      <c r="E1153" s="15">
        <v>669.76190203926171</v>
      </c>
      <c r="F1153" s="15">
        <v>421.63538104429819</v>
      </c>
      <c r="G1153" s="108">
        <v>36131</v>
      </c>
      <c r="H1153" s="45">
        <f t="shared" si="35"/>
        <v>0.26999999999998181</v>
      </c>
      <c r="I1153" s="45">
        <f t="shared" si="34"/>
        <v>5.948315745411685E-2</v>
      </c>
    </row>
    <row r="1154" spans="1:9" ht="27.75" customHeight="1" thickBot="1" x14ac:dyDescent="0.25">
      <c r="A1154" s="8">
        <v>36132</v>
      </c>
      <c r="B1154" s="12">
        <v>456.3</v>
      </c>
      <c r="C1154" s="8">
        <v>36132</v>
      </c>
      <c r="D1154" s="18">
        <v>108.79</v>
      </c>
      <c r="E1154" s="15">
        <v>672.88818508193913</v>
      </c>
      <c r="F1154" s="15">
        <v>424.14700948266005</v>
      </c>
      <c r="G1154" s="108">
        <v>36132</v>
      </c>
      <c r="H1154" s="45">
        <f t="shared" si="35"/>
        <v>2.1200000000000045</v>
      </c>
      <c r="I1154" s="45">
        <f t="shared" si="34"/>
        <v>0.46677528733101514</v>
      </c>
    </row>
    <row r="1155" spans="1:9" ht="27.75" customHeight="1" thickBot="1" x14ac:dyDescent="0.25">
      <c r="A1155" s="8">
        <v>36133</v>
      </c>
      <c r="B1155" s="12">
        <v>458.13</v>
      </c>
      <c r="C1155" s="8">
        <v>36133</v>
      </c>
      <c r="D1155" s="18">
        <v>109.35</v>
      </c>
      <c r="E1155" s="15">
        <v>675.58681619896731</v>
      </c>
      <c r="F1155" s="15">
        <v>426.32671312463339</v>
      </c>
      <c r="G1155" s="108">
        <v>36133</v>
      </c>
      <c r="H1155" s="45">
        <f t="shared" si="35"/>
        <v>1.8299999999999841</v>
      </c>
      <c r="I1155" s="45">
        <f t="shared" si="34"/>
        <v>0.40105193951347451</v>
      </c>
    </row>
    <row r="1156" spans="1:9" ht="27.75" customHeight="1" thickBot="1" x14ac:dyDescent="0.25">
      <c r="A1156" s="8">
        <v>36136</v>
      </c>
      <c r="B1156" s="12">
        <v>459.61</v>
      </c>
      <c r="C1156" s="8">
        <v>36136</v>
      </c>
      <c r="D1156" s="18">
        <v>109.8</v>
      </c>
      <c r="E1156" s="15">
        <v>677.95360039952857</v>
      </c>
      <c r="F1156" s="15">
        <v>427.35706946349205</v>
      </c>
      <c r="G1156" s="108">
        <v>36136</v>
      </c>
      <c r="H1156" s="45">
        <f t="shared" si="35"/>
        <v>1.4800000000000182</v>
      </c>
      <c r="I1156" s="45">
        <f t="shared" si="34"/>
        <v>0.32305240870495672</v>
      </c>
    </row>
    <row r="1157" spans="1:9" ht="27.75" customHeight="1" thickBot="1" x14ac:dyDescent="0.25">
      <c r="A1157" s="8">
        <v>36137</v>
      </c>
      <c r="B1157" s="12">
        <v>459.77</v>
      </c>
      <c r="C1157" s="8">
        <v>36137</v>
      </c>
      <c r="D1157" s="18">
        <v>109.85</v>
      </c>
      <c r="E1157" s="15">
        <v>678.50060489629573</v>
      </c>
      <c r="F1157" s="15">
        <v>427.58186045178365</v>
      </c>
      <c r="G1157" s="108">
        <v>36137</v>
      </c>
      <c r="H1157" s="45">
        <f t="shared" si="35"/>
        <v>0.15999999999996817</v>
      </c>
      <c r="I1157" s="45">
        <f t="shared" si="34"/>
        <v>3.481212332193994E-2</v>
      </c>
    </row>
    <row r="1158" spans="1:9" ht="27.75" customHeight="1" thickBot="1" x14ac:dyDescent="0.25">
      <c r="A1158" s="8">
        <v>36138</v>
      </c>
      <c r="B1158" s="12">
        <v>460.64</v>
      </c>
      <c r="C1158" s="8">
        <v>36138</v>
      </c>
      <c r="D1158" s="18">
        <v>110.18</v>
      </c>
      <c r="E1158" s="15">
        <v>679.78449798688393</v>
      </c>
      <c r="F1158" s="15">
        <v>428.97564563260369</v>
      </c>
      <c r="G1158" s="108">
        <v>36138</v>
      </c>
      <c r="H1158" s="45">
        <f t="shared" si="35"/>
        <v>0.87000000000000455</v>
      </c>
      <c r="I1158" s="45">
        <f t="shared" si="34"/>
        <v>0.18922504730626283</v>
      </c>
    </row>
    <row r="1159" spans="1:9" ht="27.75" customHeight="1" thickBot="1" x14ac:dyDescent="0.25">
      <c r="A1159" s="8">
        <v>36139</v>
      </c>
      <c r="B1159" s="12">
        <v>461.65</v>
      </c>
      <c r="C1159" s="8">
        <v>36139</v>
      </c>
      <c r="D1159" s="18">
        <v>110.54</v>
      </c>
      <c r="E1159" s="15">
        <v>681.39138990709671</v>
      </c>
      <c r="F1159" s="15">
        <v>429.98966919591891</v>
      </c>
      <c r="G1159" s="108">
        <v>36139</v>
      </c>
      <c r="H1159" s="45">
        <f t="shared" si="35"/>
        <v>1.0099999999999909</v>
      </c>
      <c r="I1159" s="45">
        <f t="shared" ref="I1159:I1222" si="36">H1159/B1158*100</f>
        <v>0.21926015977769861</v>
      </c>
    </row>
    <row r="1160" spans="1:9" ht="27.75" customHeight="1" thickBot="1" x14ac:dyDescent="0.25">
      <c r="A1160" s="8">
        <v>36140</v>
      </c>
      <c r="B1160" s="12">
        <v>463.75</v>
      </c>
      <c r="C1160" s="8">
        <v>36140</v>
      </c>
      <c r="D1160" s="18">
        <v>111.17</v>
      </c>
      <c r="E1160" s="15">
        <v>685.87311670595204</v>
      </c>
      <c r="F1160" s="15">
        <v>433.63599560076989</v>
      </c>
      <c r="G1160" s="108">
        <v>36140</v>
      </c>
      <c r="H1160" s="45">
        <f t="shared" ref="H1160:H1223" si="37">B1160-B1159</f>
        <v>2.1000000000000227</v>
      </c>
      <c r="I1160" s="45">
        <f t="shared" si="36"/>
        <v>0.45489006823351519</v>
      </c>
    </row>
    <row r="1161" spans="1:9" ht="27.75" customHeight="1" thickBot="1" x14ac:dyDescent="0.25">
      <c r="A1161" s="8">
        <v>36143</v>
      </c>
      <c r="B1161" s="12">
        <v>463.81</v>
      </c>
      <c r="C1161" s="8">
        <v>36143</v>
      </c>
      <c r="D1161" s="18">
        <v>111.35</v>
      </c>
      <c r="E1161" s="15">
        <v>686.16565485977208</v>
      </c>
      <c r="F1161" s="15">
        <v>434.36250531130327</v>
      </c>
      <c r="G1161" s="108">
        <v>36143</v>
      </c>
      <c r="H1161" s="45">
        <f t="shared" si="37"/>
        <v>6.0000000000002274E-2</v>
      </c>
      <c r="I1161" s="45">
        <f t="shared" si="36"/>
        <v>1.2938005390836069E-2</v>
      </c>
    </row>
    <row r="1162" spans="1:9" ht="27.75" customHeight="1" thickBot="1" x14ac:dyDescent="0.25">
      <c r="A1162" s="8">
        <v>36144</v>
      </c>
      <c r="B1162" s="12">
        <v>465.63</v>
      </c>
      <c r="C1162" s="8">
        <v>36144</v>
      </c>
      <c r="D1162" s="18">
        <v>111.91</v>
      </c>
      <c r="E1162" s="15">
        <v>688.85818303261181</v>
      </c>
      <c r="F1162" s="15">
        <v>435.59334824105525</v>
      </c>
      <c r="G1162" s="108">
        <v>36144</v>
      </c>
      <c r="H1162" s="45">
        <f t="shared" si="37"/>
        <v>1.8199999999999932</v>
      </c>
      <c r="I1162" s="45">
        <f t="shared" si="36"/>
        <v>0.39240206118884741</v>
      </c>
    </row>
    <row r="1163" spans="1:9" ht="27.75" customHeight="1" thickBot="1" x14ac:dyDescent="0.25">
      <c r="A1163" s="8">
        <v>36145</v>
      </c>
      <c r="B1163" s="12">
        <v>464.64</v>
      </c>
      <c r="C1163" s="8">
        <v>36145</v>
      </c>
      <c r="D1163" s="18">
        <v>111.53</v>
      </c>
      <c r="E1163" s="15">
        <v>687.39356605947376</v>
      </c>
      <c r="F1163" s="15">
        <v>434.38763701780442</v>
      </c>
      <c r="G1163" s="108">
        <v>36145</v>
      </c>
      <c r="H1163" s="45">
        <f t="shared" si="37"/>
        <v>-0.99000000000000909</v>
      </c>
      <c r="I1163" s="45">
        <f t="shared" si="36"/>
        <v>-0.21261516654854906</v>
      </c>
    </row>
    <row r="1164" spans="1:9" ht="27.75" customHeight="1" thickBot="1" x14ac:dyDescent="0.25">
      <c r="A1164" s="8">
        <v>36146</v>
      </c>
      <c r="B1164" s="12">
        <v>462.53</v>
      </c>
      <c r="C1164" s="8">
        <v>36146</v>
      </c>
      <c r="D1164" s="18">
        <v>110.82</v>
      </c>
      <c r="E1164" s="15">
        <v>685.91848950300732</v>
      </c>
      <c r="F1164" s="15">
        <v>432.8812338908528</v>
      </c>
      <c r="G1164" s="108">
        <v>36146</v>
      </c>
      <c r="H1164" s="45">
        <f t="shared" si="37"/>
        <v>-2.1100000000000136</v>
      </c>
      <c r="I1164" s="45">
        <f t="shared" si="36"/>
        <v>-0.45411501377410762</v>
      </c>
    </row>
    <row r="1165" spans="1:9" ht="27.75" customHeight="1" thickBot="1" x14ac:dyDescent="0.25">
      <c r="A1165" s="8">
        <v>36147</v>
      </c>
      <c r="B1165" s="12">
        <v>460.4</v>
      </c>
      <c r="C1165" s="8">
        <v>36147</v>
      </c>
      <c r="D1165" s="18">
        <v>110.16</v>
      </c>
      <c r="E1165" s="15">
        <v>683.09732235805905</v>
      </c>
      <c r="F1165" s="15">
        <v>431.27394302858198</v>
      </c>
      <c r="G1165" s="108">
        <v>36147</v>
      </c>
      <c r="H1165" s="45">
        <f t="shared" si="37"/>
        <v>-2.1299999999999955</v>
      </c>
      <c r="I1165" s="45">
        <f t="shared" si="36"/>
        <v>-0.46051066957818854</v>
      </c>
    </row>
    <row r="1166" spans="1:9" ht="27.75" customHeight="1" thickBot="1" x14ac:dyDescent="0.25">
      <c r="A1166" s="8">
        <v>36150</v>
      </c>
      <c r="B1166" s="12">
        <v>460.52</v>
      </c>
      <c r="C1166" s="8">
        <v>36150</v>
      </c>
      <c r="D1166" s="18">
        <v>110.13</v>
      </c>
      <c r="E1166" s="15">
        <v>683.74816699008659</v>
      </c>
      <c r="F1166" s="15">
        <v>431.68485421439169</v>
      </c>
      <c r="G1166" s="108">
        <v>36150</v>
      </c>
      <c r="H1166" s="45">
        <f t="shared" si="37"/>
        <v>0.12000000000000455</v>
      </c>
      <c r="I1166" s="45">
        <f t="shared" si="36"/>
        <v>2.6064291920070492E-2</v>
      </c>
    </row>
    <row r="1167" spans="1:9" ht="27.75" customHeight="1" thickBot="1" x14ac:dyDescent="0.25">
      <c r="A1167" s="8">
        <v>36151</v>
      </c>
      <c r="B1167" s="12">
        <v>460.41</v>
      </c>
      <c r="C1167" s="8">
        <v>36151</v>
      </c>
      <c r="D1167" s="18">
        <v>110.01</v>
      </c>
      <c r="E1167" s="15">
        <v>683.5848466166633</v>
      </c>
      <c r="F1167" s="15">
        <v>431.02778824812179</v>
      </c>
      <c r="G1167" s="108">
        <v>36151</v>
      </c>
      <c r="H1167" s="45">
        <f t="shared" si="37"/>
        <v>-0.1099999999999568</v>
      </c>
      <c r="I1167" s="45">
        <f t="shared" si="36"/>
        <v>-2.3886041865707634E-2</v>
      </c>
    </row>
    <row r="1168" spans="1:9" ht="27.75" customHeight="1" thickBot="1" x14ac:dyDescent="0.25">
      <c r="A1168" s="8">
        <v>36152</v>
      </c>
      <c r="B1168" s="12">
        <v>460.93</v>
      </c>
      <c r="C1168" s="8">
        <v>36152</v>
      </c>
      <c r="D1168" s="18">
        <v>110.16</v>
      </c>
      <c r="E1168" s="15">
        <v>684.35690656375539</v>
      </c>
      <c r="F1168" s="15">
        <v>431.56653446655218</v>
      </c>
      <c r="G1168" s="108">
        <v>36152</v>
      </c>
      <c r="H1168" s="45">
        <f t="shared" si="37"/>
        <v>0.51999999999998181</v>
      </c>
      <c r="I1168" s="45">
        <f t="shared" si="36"/>
        <v>0.11294281184161548</v>
      </c>
    </row>
    <row r="1169" spans="1:9" ht="27.75" customHeight="1" thickBot="1" x14ac:dyDescent="0.25">
      <c r="A1169" s="8">
        <v>36153</v>
      </c>
      <c r="B1169" s="12">
        <v>461.05</v>
      </c>
      <c r="C1169" s="8">
        <v>36153</v>
      </c>
      <c r="D1169" s="18">
        <v>110.2</v>
      </c>
      <c r="E1169" s="15">
        <v>684.53507424385361</v>
      </c>
      <c r="F1169" s="15">
        <v>431.31553838283531</v>
      </c>
      <c r="G1169" s="108">
        <v>36153</v>
      </c>
      <c r="H1169" s="45">
        <f t="shared" si="37"/>
        <v>0.12000000000000455</v>
      </c>
      <c r="I1169" s="45">
        <f t="shared" si="36"/>
        <v>2.6034321914391458E-2</v>
      </c>
    </row>
    <row r="1170" spans="1:9" ht="27.75" customHeight="1" thickBot="1" x14ac:dyDescent="0.25">
      <c r="A1170" s="8">
        <v>36157</v>
      </c>
      <c r="B1170" s="12">
        <v>460.34</v>
      </c>
      <c r="C1170" s="8">
        <v>36157</v>
      </c>
      <c r="D1170" s="18">
        <v>109.99</v>
      </c>
      <c r="E1170" s="15">
        <v>683.48091546993942</v>
      </c>
      <c r="F1170" s="15">
        <v>430.61680859233809</v>
      </c>
      <c r="G1170" s="108">
        <v>36157</v>
      </c>
      <c r="H1170" s="45">
        <f t="shared" si="37"/>
        <v>-0.71000000000003638</v>
      </c>
      <c r="I1170" s="45">
        <f t="shared" si="36"/>
        <v>-0.15399631276435016</v>
      </c>
    </row>
    <row r="1171" spans="1:9" ht="27.75" customHeight="1" thickBot="1" x14ac:dyDescent="0.25">
      <c r="A1171" s="8">
        <v>36158</v>
      </c>
      <c r="B1171" s="12">
        <v>460.61</v>
      </c>
      <c r="C1171" s="8">
        <v>36158</v>
      </c>
      <c r="D1171" s="18">
        <v>110.07</v>
      </c>
      <c r="E1171" s="15">
        <v>683.88179275016034</v>
      </c>
      <c r="F1171" s="15">
        <v>431.26692001093147</v>
      </c>
      <c r="G1171" s="108">
        <v>36158</v>
      </c>
      <c r="H1171" s="45">
        <f t="shared" si="37"/>
        <v>0.27000000000003865</v>
      </c>
      <c r="I1171" s="45">
        <f t="shared" si="36"/>
        <v>5.8652300473571416E-2</v>
      </c>
    </row>
    <row r="1172" spans="1:9" ht="27.75" customHeight="1" thickBot="1" x14ac:dyDescent="0.25">
      <c r="A1172" s="8">
        <v>36159</v>
      </c>
      <c r="B1172" s="12">
        <v>464.33</v>
      </c>
      <c r="C1172" s="8">
        <v>36159</v>
      </c>
      <c r="D1172" s="18">
        <v>111.36</v>
      </c>
      <c r="E1172" s="15">
        <v>689.40499083320367</v>
      </c>
      <c r="F1172" s="15">
        <v>434.92441030170727</v>
      </c>
      <c r="G1172" s="108">
        <v>36159</v>
      </c>
      <c r="H1172" s="45">
        <f t="shared" si="37"/>
        <v>3.7199999999999704</v>
      </c>
      <c r="I1172" s="45">
        <f t="shared" si="36"/>
        <v>0.80762467163109142</v>
      </c>
    </row>
    <row r="1173" spans="1:9" ht="27.75" customHeight="1" thickBot="1" x14ac:dyDescent="0.25">
      <c r="A1173" s="8">
        <v>36160</v>
      </c>
      <c r="B1173" s="12">
        <v>465.6</v>
      </c>
      <c r="C1173" s="8">
        <v>36160</v>
      </c>
      <c r="D1173" s="18">
        <v>111.7</v>
      </c>
      <c r="E1173" s="14">
        <v>691.29059878090936</v>
      </c>
      <c r="F1173" s="15">
        <v>435.72927878251295</v>
      </c>
      <c r="G1173" s="108">
        <v>36160</v>
      </c>
      <c r="H1173" s="45">
        <f t="shared" si="37"/>
        <v>1.2700000000000387</v>
      </c>
      <c r="I1173" s="45">
        <f t="shared" si="36"/>
        <v>0.2735123726660002</v>
      </c>
    </row>
    <row r="1174" spans="1:9" ht="27.75" customHeight="1" thickBot="1" x14ac:dyDescent="0.25">
      <c r="A1174" s="8">
        <v>36164</v>
      </c>
      <c r="B1174" s="12">
        <v>466.13</v>
      </c>
      <c r="C1174" s="8">
        <v>36164</v>
      </c>
      <c r="D1174" s="13">
        <v>111.92</v>
      </c>
      <c r="E1174" s="15">
        <v>692.35754347761224</v>
      </c>
      <c r="F1174" s="15">
        <v>437.87659251158846</v>
      </c>
      <c r="G1174" s="108">
        <v>36164</v>
      </c>
      <c r="H1174" s="45">
        <f t="shared" si="37"/>
        <v>0.52999999999997272</v>
      </c>
      <c r="I1174" s="45">
        <f t="shared" si="36"/>
        <v>0.11383161512026904</v>
      </c>
    </row>
    <row r="1175" spans="1:9" ht="27.75" customHeight="1" thickBot="1" x14ac:dyDescent="0.25">
      <c r="A1175" s="8">
        <v>36165</v>
      </c>
      <c r="B1175" s="12">
        <v>464.74</v>
      </c>
      <c r="C1175" s="8">
        <v>36165</v>
      </c>
      <c r="D1175" s="13">
        <v>111.43</v>
      </c>
      <c r="E1175" s="15">
        <v>690.76111598727721</v>
      </c>
      <c r="F1175" s="15">
        <v>436.52448165142317</v>
      </c>
      <c r="G1175" s="108">
        <v>36165</v>
      </c>
      <c r="H1175" s="45">
        <f t="shared" si="37"/>
        <v>-1.3899999999999864</v>
      </c>
      <c r="I1175" s="45">
        <f t="shared" si="36"/>
        <v>-0.29820007294102213</v>
      </c>
    </row>
    <row r="1176" spans="1:9" ht="27.75" customHeight="1" thickBot="1" x14ac:dyDescent="0.25">
      <c r="A1176" s="8">
        <v>36166</v>
      </c>
      <c r="B1176" s="12">
        <v>464.89</v>
      </c>
      <c r="C1176" s="8">
        <v>36166</v>
      </c>
      <c r="D1176" s="13">
        <v>111.43</v>
      </c>
      <c r="E1176" s="15">
        <v>690.98406681440224</v>
      </c>
      <c r="F1176" s="15">
        <v>436.16390595614297</v>
      </c>
      <c r="G1176" s="108">
        <v>36166</v>
      </c>
      <c r="H1176" s="45">
        <f t="shared" si="37"/>
        <v>0.14999999999997726</v>
      </c>
      <c r="I1176" s="45">
        <f t="shared" si="36"/>
        <v>3.2276111374096757E-2</v>
      </c>
    </row>
    <row r="1177" spans="1:9" ht="27.75" customHeight="1" thickBot="1" x14ac:dyDescent="0.25">
      <c r="A1177" s="8">
        <v>36167</v>
      </c>
      <c r="B1177" s="12">
        <v>466.12</v>
      </c>
      <c r="C1177" s="8">
        <v>36167</v>
      </c>
      <c r="D1177" s="13">
        <v>111.81</v>
      </c>
      <c r="E1177" s="15">
        <v>692.81226359682751</v>
      </c>
      <c r="F1177" s="15">
        <v>436.5396229730087</v>
      </c>
      <c r="G1177" s="108">
        <v>36167</v>
      </c>
      <c r="H1177" s="45">
        <f t="shared" si="37"/>
        <v>1.2300000000000182</v>
      </c>
      <c r="I1177" s="45">
        <f t="shared" si="36"/>
        <v>0.26457871754609008</v>
      </c>
    </row>
    <row r="1178" spans="1:9" ht="27.75" customHeight="1" thickBot="1" x14ac:dyDescent="0.25">
      <c r="A1178" s="8">
        <v>36168</v>
      </c>
      <c r="B1178" s="12">
        <v>466.67</v>
      </c>
      <c r="C1178" s="8">
        <v>36168</v>
      </c>
      <c r="D1178" s="13">
        <v>112</v>
      </c>
      <c r="E1178" s="15">
        <v>693.62974996295259</v>
      </c>
      <c r="F1178" s="15">
        <v>437.6581802841601</v>
      </c>
      <c r="G1178" s="108">
        <v>36168</v>
      </c>
      <c r="H1178" s="45">
        <f t="shared" si="37"/>
        <v>0.55000000000001137</v>
      </c>
      <c r="I1178" s="45">
        <f t="shared" si="36"/>
        <v>0.11799536600017406</v>
      </c>
    </row>
    <row r="1179" spans="1:9" ht="27.75" customHeight="1" thickBot="1" x14ac:dyDescent="0.25">
      <c r="A1179" s="8">
        <v>36171</v>
      </c>
      <c r="B1179" s="12">
        <v>465.97</v>
      </c>
      <c r="C1179" s="8">
        <v>36171</v>
      </c>
      <c r="D1179" s="13">
        <v>111.77</v>
      </c>
      <c r="E1179" s="15">
        <v>692.58931276970247</v>
      </c>
      <c r="F1179" s="15">
        <v>436.08101978794559</v>
      </c>
      <c r="G1179" s="108">
        <v>36171</v>
      </c>
      <c r="H1179" s="45">
        <f t="shared" si="37"/>
        <v>-0.69999999999998863</v>
      </c>
      <c r="I1179" s="45">
        <f t="shared" si="36"/>
        <v>-0.14999892857907915</v>
      </c>
    </row>
    <row r="1180" spans="1:9" ht="27.75" customHeight="1" thickBot="1" x14ac:dyDescent="0.25">
      <c r="A1180" s="8">
        <v>36172</v>
      </c>
      <c r="B1180" s="12">
        <v>465.38</v>
      </c>
      <c r="C1180" s="8">
        <v>36172</v>
      </c>
      <c r="D1180" s="13">
        <v>111.57</v>
      </c>
      <c r="E1180" s="15">
        <v>691.71237284967731</v>
      </c>
      <c r="F1180" s="15">
        <v>434.79569196430469</v>
      </c>
      <c r="G1180" s="108">
        <v>36172</v>
      </c>
      <c r="H1180" s="45">
        <f t="shared" si="37"/>
        <v>-0.59000000000003183</v>
      </c>
      <c r="I1180" s="45">
        <f t="shared" si="36"/>
        <v>-0.12661759340730772</v>
      </c>
    </row>
    <row r="1181" spans="1:9" ht="27.75" customHeight="1" thickBot="1" x14ac:dyDescent="0.25">
      <c r="A1181" s="8">
        <v>36173</v>
      </c>
      <c r="B1181" s="12">
        <v>465.25</v>
      </c>
      <c r="C1181" s="8">
        <v>36173</v>
      </c>
      <c r="D1181" s="13">
        <v>111.39</v>
      </c>
      <c r="E1181" s="15">
        <v>691.51914879950232</v>
      </c>
      <c r="F1181" s="15">
        <v>434.79593545777323</v>
      </c>
      <c r="G1181" s="108">
        <v>36173</v>
      </c>
      <c r="H1181" s="45">
        <f t="shared" si="37"/>
        <v>-0.12999999999999545</v>
      </c>
      <c r="I1181" s="45">
        <f t="shared" si="36"/>
        <v>-2.7934161330524617E-2</v>
      </c>
    </row>
    <row r="1182" spans="1:9" ht="27.75" customHeight="1" thickBot="1" x14ac:dyDescent="0.25">
      <c r="A1182" s="8">
        <v>36174</v>
      </c>
      <c r="B1182" s="12">
        <v>461.09</v>
      </c>
      <c r="C1182" s="8">
        <v>36174</v>
      </c>
      <c r="D1182" s="13">
        <v>109.94</v>
      </c>
      <c r="E1182" s="15">
        <v>685.33597919390115</v>
      </c>
      <c r="F1182" s="15">
        <v>431.47947602110247</v>
      </c>
      <c r="G1182" s="108">
        <v>36174</v>
      </c>
      <c r="H1182" s="45">
        <f t="shared" si="37"/>
        <v>-4.160000000000025</v>
      </c>
      <c r="I1182" s="45">
        <f t="shared" si="36"/>
        <v>-0.89414293390650723</v>
      </c>
    </row>
    <row r="1183" spans="1:9" ht="27.75" customHeight="1" thickBot="1" x14ac:dyDescent="0.25">
      <c r="A1183" s="8">
        <v>36175</v>
      </c>
      <c r="B1183" s="12">
        <v>459.63</v>
      </c>
      <c r="C1183" s="8">
        <v>36175</v>
      </c>
      <c r="D1183" s="13">
        <v>109.48</v>
      </c>
      <c r="E1183" s="15">
        <v>683.1659244765508</v>
      </c>
      <c r="F1183" s="15">
        <v>430.46148396782797</v>
      </c>
      <c r="G1183" s="108">
        <v>36175</v>
      </c>
      <c r="H1183" s="45">
        <f t="shared" si="37"/>
        <v>-1.4599999999999795</v>
      </c>
      <c r="I1183" s="45">
        <f t="shared" si="36"/>
        <v>-0.31664100284108948</v>
      </c>
    </row>
    <row r="1184" spans="1:9" ht="27.75" customHeight="1" thickBot="1" x14ac:dyDescent="0.25">
      <c r="A1184" s="8">
        <v>36178</v>
      </c>
      <c r="B1184" s="12">
        <v>457.59</v>
      </c>
      <c r="C1184" s="8">
        <v>36178</v>
      </c>
      <c r="D1184" s="13">
        <v>108.83</v>
      </c>
      <c r="E1184" s="15">
        <v>680.13379322765024</v>
      </c>
      <c r="F1184" s="15">
        <v>427.90261981720539</v>
      </c>
      <c r="G1184" s="108">
        <v>36178</v>
      </c>
      <c r="H1184" s="45">
        <f t="shared" si="37"/>
        <v>-2.0400000000000205</v>
      </c>
      <c r="I1184" s="45">
        <f t="shared" si="36"/>
        <v>-0.44383525879512231</v>
      </c>
    </row>
    <row r="1185" spans="1:9" ht="27.75" customHeight="1" thickBot="1" x14ac:dyDescent="0.25">
      <c r="A1185" s="8">
        <v>36179</v>
      </c>
      <c r="B1185" s="12">
        <v>455.71</v>
      </c>
      <c r="C1185" s="8">
        <v>36179</v>
      </c>
      <c r="D1185" s="13">
        <v>108.4</v>
      </c>
      <c r="E1185" s="15">
        <v>677.3394761943498</v>
      </c>
      <c r="F1185" s="15">
        <v>426.10366148599797</v>
      </c>
      <c r="G1185" s="108">
        <v>36179</v>
      </c>
      <c r="H1185" s="45">
        <f t="shared" si="37"/>
        <v>-1.8799999999999955</v>
      </c>
      <c r="I1185" s="45">
        <f t="shared" si="36"/>
        <v>-0.4108481391638793</v>
      </c>
    </row>
    <row r="1186" spans="1:9" ht="27.75" customHeight="1" thickBot="1" x14ac:dyDescent="0.25">
      <c r="A1186" s="8">
        <v>36181</v>
      </c>
      <c r="B1186" s="12">
        <v>454.84</v>
      </c>
      <c r="C1186" s="8">
        <v>36181</v>
      </c>
      <c r="D1186" s="13">
        <v>108.34</v>
      </c>
      <c r="E1186" s="15">
        <v>676.0463613970245</v>
      </c>
      <c r="F1186" s="15">
        <v>425.29018320925871</v>
      </c>
      <c r="G1186" s="108">
        <v>36181</v>
      </c>
      <c r="H1186" s="45">
        <f t="shared" si="37"/>
        <v>-0.87000000000000455</v>
      </c>
      <c r="I1186" s="45">
        <f t="shared" si="36"/>
        <v>-0.19091088630927663</v>
      </c>
    </row>
    <row r="1187" spans="1:9" ht="27.75" customHeight="1" thickBot="1" x14ac:dyDescent="0.25">
      <c r="A1187" s="8">
        <v>36182</v>
      </c>
      <c r="B1187" s="12">
        <v>454</v>
      </c>
      <c r="C1187" s="8">
        <v>36182</v>
      </c>
      <c r="D1187" s="13">
        <v>108.07</v>
      </c>
      <c r="E1187" s="15">
        <v>674.79783676512432</v>
      </c>
      <c r="F1187" s="15">
        <v>424.66450196553683</v>
      </c>
      <c r="G1187" s="108">
        <v>36182</v>
      </c>
      <c r="H1187" s="45">
        <f t="shared" si="37"/>
        <v>-0.83999999999997499</v>
      </c>
      <c r="I1187" s="45">
        <f t="shared" si="36"/>
        <v>-0.18468032714800262</v>
      </c>
    </row>
    <row r="1188" spans="1:9" ht="27.75" customHeight="1" thickBot="1" x14ac:dyDescent="0.25">
      <c r="A1188" s="8">
        <v>36185</v>
      </c>
      <c r="B1188" s="12">
        <v>452.42</v>
      </c>
      <c r="C1188" s="8">
        <v>36185</v>
      </c>
      <c r="D1188" s="13">
        <v>107.57</v>
      </c>
      <c r="E1188" s="15">
        <v>672.44942138607394</v>
      </c>
      <c r="F1188" s="15">
        <v>423.18659466794753</v>
      </c>
      <c r="G1188" s="108">
        <v>36185</v>
      </c>
      <c r="H1188" s="45">
        <f t="shared" si="37"/>
        <v>-1.5799999999999841</v>
      </c>
      <c r="I1188" s="45">
        <f t="shared" si="36"/>
        <v>-0.34801762114537094</v>
      </c>
    </row>
    <row r="1189" spans="1:9" ht="27.75" customHeight="1" thickBot="1" x14ac:dyDescent="0.25">
      <c r="A1189" s="8">
        <v>36186</v>
      </c>
      <c r="B1189" s="12">
        <v>450.42</v>
      </c>
      <c r="C1189" s="8">
        <v>36186</v>
      </c>
      <c r="D1189" s="13">
        <v>106.94</v>
      </c>
      <c r="E1189" s="15">
        <v>669.47674369107335</v>
      </c>
      <c r="F1189" s="15">
        <v>421.12363442495212</v>
      </c>
      <c r="G1189" s="108">
        <v>36186</v>
      </c>
      <c r="H1189" s="45">
        <f t="shared" si="37"/>
        <v>-2</v>
      </c>
      <c r="I1189" s="45">
        <f t="shared" si="36"/>
        <v>-0.44206710578665842</v>
      </c>
    </row>
    <row r="1190" spans="1:9" ht="27.75" customHeight="1" thickBot="1" x14ac:dyDescent="0.25">
      <c r="A1190" s="8">
        <v>36187</v>
      </c>
      <c r="B1190" s="12">
        <v>450.01</v>
      </c>
      <c r="C1190" s="8">
        <v>36187</v>
      </c>
      <c r="D1190" s="13">
        <v>106.85</v>
      </c>
      <c r="E1190" s="15">
        <v>668.86734476359823</v>
      </c>
      <c r="F1190" s="15">
        <v>420.26102591944345</v>
      </c>
      <c r="G1190" s="108">
        <v>36187</v>
      </c>
      <c r="H1190" s="45">
        <f t="shared" si="37"/>
        <v>-0.41000000000002501</v>
      </c>
      <c r="I1190" s="45">
        <f t="shared" si="36"/>
        <v>-9.102615336797322E-2</v>
      </c>
    </row>
    <row r="1191" spans="1:9" ht="27.75" customHeight="1" thickBot="1" x14ac:dyDescent="0.25">
      <c r="A1191" s="8">
        <v>36188</v>
      </c>
      <c r="B1191" s="12">
        <v>450.24</v>
      </c>
      <c r="C1191" s="8">
        <v>36188</v>
      </c>
      <c r="D1191" s="13">
        <v>106.98</v>
      </c>
      <c r="E1191" s="15">
        <v>669.20920269852331</v>
      </c>
      <c r="F1191" s="15">
        <v>419.97559449162691</v>
      </c>
      <c r="G1191" s="108">
        <v>36188</v>
      </c>
      <c r="H1191" s="45">
        <f t="shared" si="37"/>
        <v>0.23000000000001819</v>
      </c>
      <c r="I1191" s="45">
        <f t="shared" si="36"/>
        <v>5.1109975333885518E-2</v>
      </c>
    </row>
    <row r="1192" spans="1:9" ht="27.75" customHeight="1" thickBot="1" x14ac:dyDescent="0.25">
      <c r="A1192" s="8">
        <v>36189</v>
      </c>
      <c r="B1192" s="12">
        <v>448.53</v>
      </c>
      <c r="C1192" s="8">
        <v>36189</v>
      </c>
      <c r="D1192" s="13">
        <v>106.47</v>
      </c>
      <c r="E1192" s="15">
        <v>666.66756326929783</v>
      </c>
      <c r="F1192" s="15">
        <v>418.18020408576427</v>
      </c>
      <c r="G1192" s="108">
        <v>36189</v>
      </c>
      <c r="H1192" s="45">
        <f t="shared" si="37"/>
        <v>-1.7100000000000364</v>
      </c>
      <c r="I1192" s="45">
        <f t="shared" si="36"/>
        <v>-0.37979744136461357</v>
      </c>
    </row>
    <row r="1193" spans="1:9" ht="27.75" customHeight="1" thickBot="1" x14ac:dyDescent="0.25">
      <c r="A1193" s="8">
        <v>36192</v>
      </c>
      <c r="B1193" s="12">
        <v>448.36</v>
      </c>
      <c r="C1193" s="8">
        <v>36192</v>
      </c>
      <c r="D1193" s="13">
        <v>106.44</v>
      </c>
      <c r="E1193" s="15">
        <v>666.41488566522287</v>
      </c>
      <c r="F1193" s="15">
        <v>417.88164067178633</v>
      </c>
      <c r="G1193" s="108">
        <v>36192</v>
      </c>
      <c r="H1193" s="45">
        <f t="shared" si="37"/>
        <v>-0.16999999999995907</v>
      </c>
      <c r="I1193" s="45">
        <f t="shared" si="36"/>
        <v>-3.790158963725037E-2</v>
      </c>
    </row>
    <row r="1194" spans="1:9" ht="27.75" customHeight="1" thickBot="1" x14ac:dyDescent="0.25">
      <c r="A1194" s="8">
        <v>36193</v>
      </c>
      <c r="B1194" s="12">
        <v>448.19</v>
      </c>
      <c r="C1194" s="8">
        <v>36193</v>
      </c>
      <c r="D1194" s="13">
        <v>106.44</v>
      </c>
      <c r="E1194" s="15">
        <v>666.16220806114779</v>
      </c>
      <c r="F1194" s="15">
        <v>417.40185464855574</v>
      </c>
      <c r="G1194" s="108">
        <v>36193</v>
      </c>
      <c r="H1194" s="45">
        <f t="shared" si="37"/>
        <v>-0.17000000000001592</v>
      </c>
      <c r="I1194" s="45">
        <f t="shared" si="36"/>
        <v>-3.7915960388976697E-2</v>
      </c>
    </row>
    <row r="1195" spans="1:9" ht="27.75" customHeight="1" thickBot="1" x14ac:dyDescent="0.25">
      <c r="A1195" s="8">
        <v>36194</v>
      </c>
      <c r="B1195" s="12">
        <v>448.39</v>
      </c>
      <c r="C1195" s="8">
        <v>36194</v>
      </c>
      <c r="D1195" s="13">
        <v>106.56</v>
      </c>
      <c r="E1195" s="15">
        <v>666.45947583064788</v>
      </c>
      <c r="F1195" s="15">
        <v>417.7546268370275</v>
      </c>
      <c r="G1195" s="108">
        <v>36194</v>
      </c>
      <c r="H1195" s="45">
        <f t="shared" si="37"/>
        <v>0.19999999999998863</v>
      </c>
      <c r="I1195" s="45">
        <f t="shared" si="36"/>
        <v>4.4623931814629647E-2</v>
      </c>
    </row>
    <row r="1196" spans="1:9" ht="27.75" customHeight="1" thickBot="1" x14ac:dyDescent="0.25">
      <c r="A1196" s="8">
        <v>36195</v>
      </c>
      <c r="B1196" s="12">
        <v>447.54</v>
      </c>
      <c r="C1196" s="8">
        <v>36195</v>
      </c>
      <c r="D1196" s="13">
        <v>106.29</v>
      </c>
      <c r="E1196" s="15">
        <v>665.19608781027273</v>
      </c>
      <c r="F1196" s="15">
        <v>416.79650601176883</v>
      </c>
      <c r="G1196" s="108">
        <v>36195</v>
      </c>
      <c r="H1196" s="45">
        <f t="shared" si="37"/>
        <v>-0.84999999999996589</v>
      </c>
      <c r="I1196" s="45">
        <f t="shared" si="36"/>
        <v>-0.18956711791073974</v>
      </c>
    </row>
    <row r="1197" spans="1:9" ht="27.75" customHeight="1" thickBot="1" x14ac:dyDescent="0.25">
      <c r="A1197" s="8">
        <v>36196</v>
      </c>
      <c r="B1197" s="12">
        <v>447.01</v>
      </c>
      <c r="C1197" s="8">
        <v>36196</v>
      </c>
      <c r="D1197" s="13">
        <v>106.11</v>
      </c>
      <c r="E1197" s="15">
        <v>664.40832822109758</v>
      </c>
      <c r="F1197" s="15">
        <v>416.84622124982565</v>
      </c>
      <c r="G1197" s="108">
        <v>36196</v>
      </c>
      <c r="H1197" s="45">
        <f t="shared" si="37"/>
        <v>-0.53000000000002956</v>
      </c>
      <c r="I1197" s="45">
        <f t="shared" si="36"/>
        <v>-0.11842516870001107</v>
      </c>
    </row>
    <row r="1198" spans="1:9" ht="27.75" customHeight="1" thickBot="1" x14ac:dyDescent="0.25">
      <c r="A1198" s="8">
        <v>36199</v>
      </c>
      <c r="B1198" s="12">
        <v>446.43</v>
      </c>
      <c r="C1198" s="8">
        <v>36199</v>
      </c>
      <c r="D1198" s="13">
        <v>105.88</v>
      </c>
      <c r="E1198" s="15">
        <v>663.54625168954749</v>
      </c>
      <c r="F1198" s="15">
        <v>416.00484470268765</v>
      </c>
      <c r="G1198" s="108">
        <v>36199</v>
      </c>
      <c r="H1198" s="45">
        <f t="shared" si="37"/>
        <v>-0.57999999999998408</v>
      </c>
      <c r="I1198" s="45">
        <f t="shared" si="36"/>
        <v>-0.12975101228160088</v>
      </c>
    </row>
    <row r="1199" spans="1:9" ht="27.75" customHeight="1" thickBot="1" x14ac:dyDescent="0.25">
      <c r="A1199" s="8">
        <v>36200</v>
      </c>
      <c r="B1199" s="12">
        <v>445.96</v>
      </c>
      <c r="C1199" s="8">
        <v>36200</v>
      </c>
      <c r="D1199" s="13">
        <v>105.69</v>
      </c>
      <c r="E1199" s="15">
        <v>662.84767243122235</v>
      </c>
      <c r="F1199" s="15">
        <v>415.84549854209314</v>
      </c>
      <c r="G1199" s="108">
        <v>36200</v>
      </c>
      <c r="H1199" s="45">
        <f t="shared" si="37"/>
        <v>-0.47000000000002728</v>
      </c>
      <c r="I1199" s="45">
        <f t="shared" si="36"/>
        <v>-0.10527966310508417</v>
      </c>
    </row>
    <row r="1200" spans="1:9" ht="27.75" customHeight="1" thickBot="1" x14ac:dyDescent="0.25">
      <c r="A1200" s="8">
        <v>36201</v>
      </c>
      <c r="B1200" s="12">
        <v>445.15</v>
      </c>
      <c r="C1200" s="8">
        <v>36201</v>
      </c>
      <c r="D1200" s="13">
        <v>105.6</v>
      </c>
      <c r="E1200" s="15">
        <v>661.64373796474717</v>
      </c>
      <c r="F1200" s="15">
        <v>415.09019570367923</v>
      </c>
      <c r="G1200" s="108">
        <v>36201</v>
      </c>
      <c r="H1200" s="45">
        <f t="shared" si="37"/>
        <v>-0.81000000000000227</v>
      </c>
      <c r="I1200" s="45">
        <f t="shared" si="36"/>
        <v>-0.18163063951923991</v>
      </c>
    </row>
    <row r="1201" spans="1:9" ht="27.75" customHeight="1" thickBot="1" x14ac:dyDescent="0.25">
      <c r="A1201" s="8">
        <v>36202</v>
      </c>
      <c r="B1201" s="12">
        <v>445.6</v>
      </c>
      <c r="C1201" s="8">
        <v>36202</v>
      </c>
      <c r="D1201" s="13">
        <v>105.73</v>
      </c>
      <c r="E1201" s="15">
        <v>662.31259044612227</v>
      </c>
      <c r="F1201" s="15">
        <v>415.50980839168699</v>
      </c>
      <c r="G1201" s="108">
        <v>36202</v>
      </c>
      <c r="H1201" s="45">
        <f t="shared" si="37"/>
        <v>0.45000000000004547</v>
      </c>
      <c r="I1201" s="45">
        <f t="shared" si="36"/>
        <v>0.10108952038639683</v>
      </c>
    </row>
    <row r="1202" spans="1:9" ht="27.75" customHeight="1" thickBot="1" x14ac:dyDescent="0.25">
      <c r="A1202" s="8">
        <v>36203</v>
      </c>
      <c r="B1202" s="12">
        <v>443.95</v>
      </c>
      <c r="C1202" s="8">
        <v>36203</v>
      </c>
      <c r="D1202" s="13">
        <v>105.65</v>
      </c>
      <c r="E1202" s="15">
        <v>659.86013134774669</v>
      </c>
      <c r="F1202" s="15">
        <v>413.47454358708171</v>
      </c>
      <c r="G1202" s="108">
        <v>36203</v>
      </c>
      <c r="H1202" s="45">
        <f t="shared" si="37"/>
        <v>-1.6500000000000341</v>
      </c>
      <c r="I1202" s="45">
        <f t="shared" si="36"/>
        <v>-0.37028725314183886</v>
      </c>
    </row>
    <row r="1203" spans="1:9" ht="27.75" customHeight="1" thickBot="1" x14ac:dyDescent="0.25">
      <c r="A1203" s="8">
        <v>36208</v>
      </c>
      <c r="B1203" s="12">
        <v>443.22</v>
      </c>
      <c r="C1203" s="8">
        <v>36208</v>
      </c>
      <c r="D1203" s="13">
        <v>105.48</v>
      </c>
      <c r="E1203" s="15">
        <v>658.77510398907157</v>
      </c>
      <c r="F1203" s="15">
        <v>412.77820166723194</v>
      </c>
      <c r="G1203" s="108">
        <v>36208</v>
      </c>
      <c r="H1203" s="45">
        <f t="shared" si="37"/>
        <v>-0.72999999999996135</v>
      </c>
      <c r="I1203" s="45">
        <f t="shared" si="36"/>
        <v>-0.16443293163643685</v>
      </c>
    </row>
    <row r="1204" spans="1:9" ht="27.75" customHeight="1" thickBot="1" x14ac:dyDescent="0.25">
      <c r="A1204" s="8">
        <v>36209</v>
      </c>
      <c r="B1204" s="12">
        <v>443.4</v>
      </c>
      <c r="C1204" s="8">
        <v>36209</v>
      </c>
      <c r="D1204" s="13">
        <v>105.8</v>
      </c>
      <c r="E1204" s="15">
        <v>659.04264498162161</v>
      </c>
      <c r="F1204" s="15">
        <v>413.276942557376</v>
      </c>
      <c r="G1204" s="108">
        <v>36209</v>
      </c>
      <c r="H1204" s="45">
        <f t="shared" si="37"/>
        <v>0.17999999999994998</v>
      </c>
      <c r="I1204" s="45">
        <f t="shared" si="36"/>
        <v>4.0611885745216812E-2</v>
      </c>
    </row>
    <row r="1205" spans="1:9" ht="27.75" customHeight="1" thickBot="1" x14ac:dyDescent="0.25">
      <c r="A1205" s="8">
        <v>36210</v>
      </c>
      <c r="B1205" s="12">
        <v>443.63</v>
      </c>
      <c r="C1205" s="8">
        <v>36210</v>
      </c>
      <c r="D1205" s="13">
        <v>105.8</v>
      </c>
      <c r="E1205" s="15">
        <v>659.38450291654669</v>
      </c>
      <c r="F1205" s="15">
        <v>413.16004152708388</v>
      </c>
      <c r="G1205" s="108">
        <v>36210</v>
      </c>
      <c r="H1205" s="45">
        <f t="shared" si="37"/>
        <v>0.23000000000001819</v>
      </c>
      <c r="I1205" s="45">
        <f t="shared" si="36"/>
        <v>5.1871898962566131E-2</v>
      </c>
    </row>
    <row r="1206" spans="1:9" ht="27.75" customHeight="1" thickBot="1" x14ac:dyDescent="0.25">
      <c r="A1206" s="8">
        <v>36213</v>
      </c>
      <c r="B1206" s="12">
        <v>442.99</v>
      </c>
      <c r="C1206" s="8">
        <v>36213</v>
      </c>
      <c r="D1206" s="13">
        <v>105.64</v>
      </c>
      <c r="E1206" s="15">
        <v>658.43324605414659</v>
      </c>
      <c r="F1206" s="15">
        <v>411.44553031694119</v>
      </c>
      <c r="G1206" s="108">
        <v>36213</v>
      </c>
      <c r="H1206" s="45">
        <f t="shared" si="37"/>
        <v>-0.63999999999998636</v>
      </c>
      <c r="I1206" s="45">
        <f t="shared" si="36"/>
        <v>-0.14426436444784763</v>
      </c>
    </row>
    <row r="1207" spans="1:9" ht="27.75" customHeight="1" thickBot="1" x14ac:dyDescent="0.25">
      <c r="A1207" s="8">
        <v>36214</v>
      </c>
      <c r="B1207" s="12">
        <v>441.92</v>
      </c>
      <c r="C1207" s="8">
        <v>36214</v>
      </c>
      <c r="D1207" s="13">
        <v>105.55</v>
      </c>
      <c r="E1207" s="15">
        <v>656.84286348732132</v>
      </c>
      <c r="F1207" s="15">
        <v>410.46803948308411</v>
      </c>
      <c r="G1207" s="108">
        <v>36214</v>
      </c>
      <c r="H1207" s="45">
        <f t="shared" si="37"/>
        <v>-1.0699999999999932</v>
      </c>
      <c r="I1207" s="45">
        <f t="shared" si="36"/>
        <v>-0.24154044109347689</v>
      </c>
    </row>
    <row r="1208" spans="1:9" ht="27.75" customHeight="1" thickBot="1" x14ac:dyDescent="0.25">
      <c r="A1208" s="8">
        <v>36216</v>
      </c>
      <c r="B1208" s="12">
        <v>440.2</v>
      </c>
      <c r="C1208" s="8">
        <v>36216</v>
      </c>
      <c r="D1208" s="13">
        <v>104.98</v>
      </c>
      <c r="E1208" s="15">
        <v>654.39428306822367</v>
      </c>
      <c r="F1208" s="15">
        <v>408.92164004008703</v>
      </c>
      <c r="G1208" s="108">
        <v>36216</v>
      </c>
      <c r="H1208" s="45">
        <f t="shared" si="37"/>
        <v>-1.7200000000000273</v>
      </c>
      <c r="I1208" s="45">
        <f t="shared" si="36"/>
        <v>-0.38921071687183817</v>
      </c>
    </row>
    <row r="1209" spans="1:9" ht="27.75" customHeight="1" thickBot="1" x14ac:dyDescent="0.25">
      <c r="A1209" s="8">
        <v>36217</v>
      </c>
      <c r="B1209" s="12">
        <v>437.01</v>
      </c>
      <c r="C1209" s="8">
        <v>36217</v>
      </c>
      <c r="D1209" s="13">
        <v>103.97</v>
      </c>
      <c r="E1209" s="15">
        <v>649.65208006279977</v>
      </c>
      <c r="F1209" s="15">
        <v>405.95830512021456</v>
      </c>
      <c r="G1209" s="108">
        <v>36217</v>
      </c>
      <c r="H1209" s="45">
        <f t="shared" si="37"/>
        <v>-3.1899999999999977</v>
      </c>
      <c r="I1209" s="45">
        <f t="shared" si="36"/>
        <v>-0.72467060427078545</v>
      </c>
    </row>
    <row r="1210" spans="1:9" ht="27.75" customHeight="1" thickBot="1" x14ac:dyDescent="0.25">
      <c r="A1210" s="8">
        <v>36220</v>
      </c>
      <c r="B1210" s="12">
        <v>438.1</v>
      </c>
      <c r="C1210" s="8">
        <v>36220</v>
      </c>
      <c r="D1210" s="13">
        <v>104.6</v>
      </c>
      <c r="E1210" s="15">
        <v>651.27245663832093</v>
      </c>
      <c r="F1210" s="15">
        <v>406.97247305286436</v>
      </c>
      <c r="G1210" s="108">
        <v>36220</v>
      </c>
      <c r="H1210" s="45">
        <f t="shared" si="37"/>
        <v>1.0900000000000318</v>
      </c>
      <c r="I1210" s="45">
        <f t="shared" si="36"/>
        <v>0.24942221001808465</v>
      </c>
    </row>
    <row r="1211" spans="1:9" ht="27.75" customHeight="1" thickBot="1" x14ac:dyDescent="0.25">
      <c r="A1211" s="8">
        <v>36221</v>
      </c>
      <c r="B1211" s="12">
        <v>436.88</v>
      </c>
      <c r="C1211" s="8">
        <v>36221</v>
      </c>
      <c r="D1211" s="13">
        <v>104.19</v>
      </c>
      <c r="E1211" s="15">
        <v>649.45882414094865</v>
      </c>
      <c r="F1211" s="15">
        <v>405.02769937976069</v>
      </c>
      <c r="G1211" s="108">
        <v>36221</v>
      </c>
      <c r="H1211" s="45">
        <f t="shared" si="37"/>
        <v>-1.2200000000000273</v>
      </c>
      <c r="I1211" s="45">
        <f t="shared" si="36"/>
        <v>-0.27847523396485441</v>
      </c>
    </row>
    <row r="1212" spans="1:9" ht="27.75" customHeight="1" thickBot="1" x14ac:dyDescent="0.25">
      <c r="A1212" s="8">
        <v>36222</v>
      </c>
      <c r="B1212" s="12">
        <v>435.74</v>
      </c>
      <c r="C1212" s="8">
        <v>36222</v>
      </c>
      <c r="D1212" s="13">
        <v>104.11</v>
      </c>
      <c r="E1212" s="15">
        <v>647.76411836471561</v>
      </c>
      <c r="F1212" s="15">
        <v>403.97081516145607</v>
      </c>
      <c r="G1212" s="108">
        <v>36222</v>
      </c>
      <c r="H1212" s="45">
        <f t="shared" si="37"/>
        <v>-1.1399999999999864</v>
      </c>
      <c r="I1212" s="45">
        <f t="shared" si="36"/>
        <v>-0.26094121955685456</v>
      </c>
    </row>
    <row r="1213" spans="1:9" ht="27.75" customHeight="1" thickBot="1" x14ac:dyDescent="0.25">
      <c r="A1213" s="8">
        <v>36223</v>
      </c>
      <c r="B1213" s="12">
        <v>433.99</v>
      </c>
      <c r="C1213" s="8">
        <v>36223</v>
      </c>
      <c r="D1213" s="13">
        <v>103.63</v>
      </c>
      <c r="E1213" s="15">
        <v>645.16259633979644</v>
      </c>
      <c r="F1213" s="15">
        <v>402.33244397437238</v>
      </c>
      <c r="G1213" s="108">
        <v>36223</v>
      </c>
      <c r="H1213" s="45">
        <f t="shared" si="37"/>
        <v>-1.75</v>
      </c>
      <c r="I1213" s="45">
        <f t="shared" si="36"/>
        <v>-0.40161564235553315</v>
      </c>
    </row>
    <row r="1214" spans="1:9" ht="27.75" customHeight="1" thickBot="1" x14ac:dyDescent="0.25">
      <c r="A1214" s="8">
        <v>36224</v>
      </c>
      <c r="B1214" s="12">
        <v>433.36</v>
      </c>
      <c r="C1214" s="8">
        <v>36224</v>
      </c>
      <c r="D1214" s="13">
        <v>103.49</v>
      </c>
      <c r="E1214" s="15">
        <v>644.22604841082557</v>
      </c>
      <c r="F1214" s="15">
        <v>401.40444642256716</v>
      </c>
      <c r="G1214" s="108">
        <v>36224</v>
      </c>
      <c r="H1214" s="45">
        <f t="shared" si="37"/>
        <v>-0.62999999999999545</v>
      </c>
      <c r="I1214" s="45">
        <f t="shared" si="36"/>
        <v>-0.14516463512984065</v>
      </c>
    </row>
    <row r="1215" spans="1:9" ht="27.75" customHeight="1" thickBot="1" x14ac:dyDescent="0.25">
      <c r="A1215" s="8">
        <v>36227</v>
      </c>
      <c r="B1215" s="12">
        <v>431.79</v>
      </c>
      <c r="C1215" s="8">
        <v>36227</v>
      </c>
      <c r="D1215" s="13">
        <v>103.07</v>
      </c>
      <c r="E1215" s="15">
        <v>641.89211150846961</v>
      </c>
      <c r="F1215" s="15">
        <v>399.96606983820368</v>
      </c>
      <c r="G1215" s="108">
        <v>36227</v>
      </c>
      <c r="H1215" s="45">
        <f t="shared" si="37"/>
        <v>-1.5699999999999932</v>
      </c>
      <c r="I1215" s="45">
        <f t="shared" si="36"/>
        <v>-0.36228539782167091</v>
      </c>
    </row>
    <row r="1216" spans="1:9" ht="27.75" customHeight="1" thickBot="1" x14ac:dyDescent="0.25">
      <c r="A1216" s="8">
        <v>36229</v>
      </c>
      <c r="B1216" s="12">
        <v>427.33</v>
      </c>
      <c r="C1216" s="8">
        <v>36229</v>
      </c>
      <c r="D1216" s="13">
        <v>101.64</v>
      </c>
      <c r="E1216" s="15">
        <v>635.26194680496144</v>
      </c>
      <c r="F1216" s="15">
        <v>396.27458993964302</v>
      </c>
      <c r="G1216" s="108">
        <v>36229</v>
      </c>
      <c r="H1216" s="45">
        <f t="shared" si="37"/>
        <v>-4.4600000000000364</v>
      </c>
      <c r="I1216" s="45">
        <f t="shared" si="36"/>
        <v>-1.032909516200013</v>
      </c>
    </row>
    <row r="1217" spans="1:9" ht="27.75" customHeight="1" thickBot="1" x14ac:dyDescent="0.25">
      <c r="A1217" s="8">
        <v>36230</v>
      </c>
      <c r="B1217" s="12">
        <v>422.75</v>
      </c>
      <c r="C1217" s="8">
        <v>36230</v>
      </c>
      <c r="D1217" s="13">
        <v>100.29</v>
      </c>
      <c r="E1217" s="15">
        <v>628.45339201974457</v>
      </c>
      <c r="F1217" s="15">
        <v>392.49935727766825</v>
      </c>
      <c r="G1217" s="108">
        <v>36230</v>
      </c>
      <c r="H1217" s="45">
        <f t="shared" si="37"/>
        <v>-4.5799999999999841</v>
      </c>
      <c r="I1217" s="45">
        <f t="shared" si="36"/>
        <v>-1.0717712306648222</v>
      </c>
    </row>
    <row r="1218" spans="1:9" ht="27.75" customHeight="1" thickBot="1" x14ac:dyDescent="0.25">
      <c r="A1218" s="8">
        <v>36234</v>
      </c>
      <c r="B1218" s="12">
        <v>416.33</v>
      </c>
      <c r="C1218" s="8">
        <v>36234</v>
      </c>
      <c r="D1218" s="13">
        <v>98.4</v>
      </c>
      <c r="E1218" s="15">
        <v>618.90952264832708</v>
      </c>
      <c r="F1218" s="15">
        <v>386.38524300965378</v>
      </c>
      <c r="G1218" s="108">
        <v>36234</v>
      </c>
      <c r="H1218" s="45">
        <f t="shared" si="37"/>
        <v>-6.4200000000000159</v>
      </c>
      <c r="I1218" s="45">
        <f t="shared" si="36"/>
        <v>-1.5186280307510387</v>
      </c>
    </row>
    <row r="1219" spans="1:9" ht="27.75" customHeight="1" thickBot="1" x14ac:dyDescent="0.25">
      <c r="A1219" s="8">
        <v>36235</v>
      </c>
      <c r="B1219" s="12">
        <v>413.28</v>
      </c>
      <c r="C1219" s="8">
        <v>36235</v>
      </c>
      <c r="D1219" s="13">
        <v>97.63</v>
      </c>
      <c r="E1219" s="15">
        <v>616.95207763550889</v>
      </c>
      <c r="F1219" s="15">
        <v>384.57825249044083</v>
      </c>
      <c r="G1219" s="108">
        <v>36235</v>
      </c>
      <c r="H1219" s="45">
        <f t="shared" si="37"/>
        <v>-3.0500000000000114</v>
      </c>
      <c r="I1219" s="45">
        <f t="shared" si="36"/>
        <v>-0.73259193428290337</v>
      </c>
    </row>
    <row r="1220" spans="1:9" ht="27.75" customHeight="1" thickBot="1" x14ac:dyDescent="0.25">
      <c r="A1220" s="8">
        <v>36236</v>
      </c>
      <c r="B1220" s="12">
        <v>411.88</v>
      </c>
      <c r="C1220" s="8">
        <v>36236</v>
      </c>
      <c r="D1220" s="13">
        <v>97.45</v>
      </c>
      <c r="E1220" s="15">
        <v>614.86213157305804</v>
      </c>
      <c r="F1220" s="15">
        <v>383.69845650690354</v>
      </c>
      <c r="G1220" s="108">
        <v>36236</v>
      </c>
      <c r="H1220" s="45">
        <f t="shared" si="37"/>
        <v>-1.3999999999999773</v>
      </c>
      <c r="I1220" s="45">
        <f t="shared" si="36"/>
        <v>-0.33875338753386985</v>
      </c>
    </row>
    <row r="1221" spans="1:9" ht="27.75" customHeight="1" thickBot="1" x14ac:dyDescent="0.25">
      <c r="A1221" s="8">
        <v>36238</v>
      </c>
      <c r="B1221" s="12">
        <v>417.06</v>
      </c>
      <c r="C1221" s="8">
        <v>36238</v>
      </c>
      <c r="D1221" s="13">
        <v>99.29</v>
      </c>
      <c r="E1221" s="15">
        <v>622.59493200412635</v>
      </c>
      <c r="F1221" s="15">
        <v>388.52403192864227</v>
      </c>
      <c r="G1221" s="108">
        <v>36238</v>
      </c>
      <c r="H1221" s="45">
        <f t="shared" si="37"/>
        <v>5.1800000000000068</v>
      </c>
      <c r="I1221" s="45">
        <f t="shared" si="36"/>
        <v>1.2576478585995938</v>
      </c>
    </row>
    <row r="1222" spans="1:9" ht="27.75" customHeight="1" thickBot="1" x14ac:dyDescent="0.25">
      <c r="A1222" s="8">
        <v>36241</v>
      </c>
      <c r="B1222" s="12">
        <v>421.09</v>
      </c>
      <c r="C1222" s="8">
        <v>36241</v>
      </c>
      <c r="D1222" s="13">
        <v>100.6</v>
      </c>
      <c r="E1222" s="15">
        <v>628.61099102675291</v>
      </c>
      <c r="F1222" s="15">
        <v>391.86139700368938</v>
      </c>
      <c r="G1222" s="108">
        <v>36241</v>
      </c>
      <c r="H1222" s="45">
        <f t="shared" si="37"/>
        <v>4.0299999999999727</v>
      </c>
      <c r="I1222" s="45">
        <f t="shared" si="36"/>
        <v>0.96628782429386018</v>
      </c>
    </row>
    <row r="1223" spans="1:9" ht="27.75" customHeight="1" thickBot="1" x14ac:dyDescent="0.25">
      <c r="A1223" s="8">
        <v>36242</v>
      </c>
      <c r="B1223" s="12">
        <v>423.24</v>
      </c>
      <c r="C1223" s="8">
        <v>36242</v>
      </c>
      <c r="D1223" s="13">
        <v>101.34</v>
      </c>
      <c r="E1223" s="15">
        <v>631.82055105123118</v>
      </c>
      <c r="F1223" s="15">
        <v>393.86216169427325</v>
      </c>
      <c r="G1223" s="108">
        <v>36242</v>
      </c>
      <c r="H1223" s="45">
        <f t="shared" si="37"/>
        <v>2.1500000000000341</v>
      </c>
      <c r="I1223" s="45">
        <f t="shared" ref="I1223:I1286" si="38">H1223/B1222*100</f>
        <v>0.51057968605287096</v>
      </c>
    </row>
    <row r="1224" spans="1:9" ht="27.75" customHeight="1" thickBot="1" x14ac:dyDescent="0.25">
      <c r="A1224" s="8">
        <v>36243</v>
      </c>
      <c r="B1224" s="12">
        <v>427.05</v>
      </c>
      <c r="C1224" s="8">
        <v>36243</v>
      </c>
      <c r="D1224" s="13">
        <v>102.12</v>
      </c>
      <c r="E1224" s="15">
        <v>637.50818997832982</v>
      </c>
      <c r="F1224" s="15">
        <v>397.42346267163663</v>
      </c>
      <c r="G1224" s="108">
        <v>36243</v>
      </c>
      <c r="H1224" s="45">
        <f t="shared" ref="H1224:H1287" si="39">B1224-B1223</f>
        <v>3.8100000000000023</v>
      </c>
      <c r="I1224" s="45">
        <f t="shared" si="38"/>
        <v>0.90019846895378564</v>
      </c>
    </row>
    <row r="1225" spans="1:9" ht="27.75" customHeight="1" thickBot="1" x14ac:dyDescent="0.25">
      <c r="A1225" s="8">
        <v>36244</v>
      </c>
      <c r="B1225" s="12">
        <v>427.58</v>
      </c>
      <c r="C1225" s="8">
        <v>36244</v>
      </c>
      <c r="D1225" s="13">
        <v>102.29</v>
      </c>
      <c r="E1225" s="15">
        <v>638.29938384482909</v>
      </c>
      <c r="F1225" s="15">
        <v>397.90091460456807</v>
      </c>
      <c r="G1225" s="108">
        <v>36244</v>
      </c>
      <c r="H1225" s="45">
        <f t="shared" si="39"/>
        <v>0.52999999999997272</v>
      </c>
      <c r="I1225" s="45">
        <f t="shared" si="38"/>
        <v>0.12410724739491223</v>
      </c>
    </row>
    <row r="1226" spans="1:9" ht="27.75" customHeight="1" thickBot="1" x14ac:dyDescent="0.25">
      <c r="A1226" s="8">
        <v>36245</v>
      </c>
      <c r="B1226" s="12">
        <v>427.04</v>
      </c>
      <c r="C1226" s="8">
        <v>36245</v>
      </c>
      <c r="D1226" s="13">
        <v>101.72</v>
      </c>
      <c r="E1226" s="15">
        <v>637.49326179216951</v>
      </c>
      <c r="F1226" s="15">
        <v>397.05357795244282</v>
      </c>
      <c r="G1226" s="108">
        <v>36245</v>
      </c>
      <c r="H1226" s="45">
        <f t="shared" si="39"/>
        <v>-0.53999999999996362</v>
      </c>
      <c r="I1226" s="45">
        <f t="shared" si="38"/>
        <v>-0.1262921558538668</v>
      </c>
    </row>
    <row r="1227" spans="1:9" ht="27.75" customHeight="1" thickBot="1" x14ac:dyDescent="0.25">
      <c r="A1227" s="8">
        <v>36248</v>
      </c>
      <c r="B1227" s="12">
        <v>427.3</v>
      </c>
      <c r="C1227" s="8">
        <v>36248</v>
      </c>
      <c r="D1227" s="13">
        <v>101.82</v>
      </c>
      <c r="E1227" s="15">
        <v>637.88139463233904</v>
      </c>
      <c r="F1227" s="15">
        <v>396.53491104882005</v>
      </c>
      <c r="G1227" s="108">
        <v>36248</v>
      </c>
      <c r="H1227" s="45">
        <f t="shared" si="39"/>
        <v>0.25999999999999091</v>
      </c>
      <c r="I1227" s="45">
        <f t="shared" si="38"/>
        <v>6.0884226301983632E-2</v>
      </c>
    </row>
    <row r="1228" spans="1:9" ht="27.75" customHeight="1" thickBot="1" x14ac:dyDescent="0.25">
      <c r="A1228" s="8">
        <v>36249</v>
      </c>
      <c r="B1228" s="12">
        <v>427.43</v>
      </c>
      <c r="C1228" s="8">
        <v>36249</v>
      </c>
      <c r="D1228" s="13">
        <v>101.86</v>
      </c>
      <c r="E1228" s="15">
        <v>638.07546105242375</v>
      </c>
      <c r="F1228" s="15">
        <v>396.60849983962879</v>
      </c>
      <c r="G1228" s="108">
        <v>36249</v>
      </c>
      <c r="H1228" s="45">
        <f t="shared" si="39"/>
        <v>0.12999999999999545</v>
      </c>
      <c r="I1228" s="45">
        <f t="shared" si="38"/>
        <v>3.0423589983617001E-2</v>
      </c>
    </row>
    <row r="1229" spans="1:9" ht="27.75" customHeight="1" thickBot="1" x14ac:dyDescent="0.25">
      <c r="A1229" s="8">
        <v>36250</v>
      </c>
      <c r="B1229" s="12">
        <v>428.81</v>
      </c>
      <c r="C1229" s="8">
        <v>36250</v>
      </c>
      <c r="D1229" s="13">
        <v>102.45</v>
      </c>
      <c r="E1229" s="15">
        <v>640.13555074255396</v>
      </c>
      <c r="F1229" s="15">
        <v>397.88898958012123</v>
      </c>
      <c r="G1229" s="108">
        <v>36250</v>
      </c>
      <c r="H1229" s="45">
        <f t="shared" si="39"/>
        <v>1.3799999999999955</v>
      </c>
      <c r="I1229" s="45">
        <f t="shared" si="38"/>
        <v>0.32285988348969313</v>
      </c>
    </row>
    <row r="1230" spans="1:9" ht="27.75" customHeight="1" thickBot="1" x14ac:dyDescent="0.25">
      <c r="A1230" s="8">
        <v>36251</v>
      </c>
      <c r="B1230" s="12">
        <v>428.94</v>
      </c>
      <c r="C1230" s="8">
        <v>36251</v>
      </c>
      <c r="D1230" s="13">
        <v>102.5</v>
      </c>
      <c r="E1230" s="15">
        <v>640.40116360791808</v>
      </c>
      <c r="F1230" s="15">
        <v>398.37069380414692</v>
      </c>
      <c r="G1230" s="108">
        <v>36251</v>
      </c>
      <c r="H1230" s="45">
        <f t="shared" si="39"/>
        <v>0.12999999999999545</v>
      </c>
      <c r="I1230" s="45">
        <f t="shared" si="38"/>
        <v>3.0316457172173097E-2</v>
      </c>
    </row>
    <row r="1231" spans="1:9" ht="27.75" customHeight="1" thickBot="1" x14ac:dyDescent="0.25">
      <c r="A1231" s="8">
        <v>36252</v>
      </c>
      <c r="B1231" s="12">
        <v>428.22</v>
      </c>
      <c r="C1231" s="8">
        <v>36252</v>
      </c>
      <c r="D1231" s="13">
        <v>102.35</v>
      </c>
      <c r="E1231" s="15">
        <v>639.32621410962531</v>
      </c>
      <c r="F1231" s="15">
        <v>398.00124687855833</v>
      </c>
      <c r="G1231" s="108">
        <v>36252</v>
      </c>
      <c r="H1231" s="45">
        <f t="shared" si="39"/>
        <v>-0.71999999999997044</v>
      </c>
      <c r="I1231" s="45">
        <f t="shared" si="38"/>
        <v>-0.16785564414602752</v>
      </c>
    </row>
    <row r="1232" spans="1:9" ht="27.75" customHeight="1" thickBot="1" x14ac:dyDescent="0.25">
      <c r="A1232" s="8">
        <v>36255</v>
      </c>
      <c r="B1232" s="12">
        <v>428.42</v>
      </c>
      <c r="C1232" s="8">
        <v>36255</v>
      </c>
      <c r="D1232" s="13">
        <v>102.47</v>
      </c>
      <c r="E1232" s="15">
        <v>639.62481119248446</v>
      </c>
      <c r="F1232" s="15">
        <v>398.1240683071876</v>
      </c>
      <c r="G1232" s="108">
        <v>36255</v>
      </c>
      <c r="H1232" s="45">
        <f t="shared" si="39"/>
        <v>0.19999999999998863</v>
      </c>
      <c r="I1232" s="45">
        <f t="shared" si="38"/>
        <v>4.6704964737748968E-2</v>
      </c>
    </row>
    <row r="1233" spans="1:9" ht="27.75" customHeight="1" thickBot="1" x14ac:dyDescent="0.25">
      <c r="A1233" s="8">
        <v>36256</v>
      </c>
      <c r="B1233" s="12">
        <v>425.93</v>
      </c>
      <c r="C1233" s="8">
        <v>36256</v>
      </c>
      <c r="D1233" s="13">
        <v>101.65</v>
      </c>
      <c r="E1233" s="15">
        <v>635.90727751088855</v>
      </c>
      <c r="F1233" s="15">
        <v>395.79447839468935</v>
      </c>
      <c r="G1233" s="108">
        <v>36256</v>
      </c>
      <c r="H1233" s="45">
        <f t="shared" si="39"/>
        <v>-2.4900000000000091</v>
      </c>
      <c r="I1233" s="45">
        <f t="shared" si="38"/>
        <v>-0.58120535922692895</v>
      </c>
    </row>
    <row r="1234" spans="1:9" ht="27.75" customHeight="1" thickBot="1" x14ac:dyDescent="0.25">
      <c r="A1234" s="8">
        <v>36257</v>
      </c>
      <c r="B1234" s="12">
        <v>424.67</v>
      </c>
      <c r="C1234" s="8">
        <v>36257</v>
      </c>
      <c r="D1234" s="13">
        <v>101.2</v>
      </c>
      <c r="E1234" s="15">
        <v>634.02611588887623</v>
      </c>
      <c r="F1234" s="15">
        <v>394.70332738413077</v>
      </c>
      <c r="G1234" s="108">
        <v>36257</v>
      </c>
      <c r="H1234" s="45">
        <f t="shared" si="39"/>
        <v>-1.2599999999999909</v>
      </c>
      <c r="I1234" s="45">
        <f t="shared" si="38"/>
        <v>-0.29582325734275372</v>
      </c>
    </row>
    <row r="1235" spans="1:9" ht="27.75" customHeight="1" thickBot="1" x14ac:dyDescent="0.25">
      <c r="A1235" s="8">
        <v>36258</v>
      </c>
      <c r="B1235" s="12">
        <v>423.55</v>
      </c>
      <c r="C1235" s="8">
        <v>36258</v>
      </c>
      <c r="D1235" s="13">
        <v>100.98</v>
      </c>
      <c r="E1235" s="15">
        <v>632.35397222486529</v>
      </c>
      <c r="F1235" s="15">
        <v>393.58442717447576</v>
      </c>
      <c r="G1235" s="108">
        <v>36258</v>
      </c>
      <c r="H1235" s="45">
        <f t="shared" si="39"/>
        <v>-1.1200000000000045</v>
      </c>
      <c r="I1235" s="45">
        <f t="shared" si="38"/>
        <v>-0.2637341936091564</v>
      </c>
    </row>
    <row r="1236" spans="1:9" ht="27.75" customHeight="1" thickBot="1" x14ac:dyDescent="0.25">
      <c r="A1236" s="8">
        <v>36259</v>
      </c>
      <c r="B1236" s="12">
        <v>420.75</v>
      </c>
      <c r="C1236" s="8">
        <v>36259</v>
      </c>
      <c r="D1236" s="13">
        <v>100.07</v>
      </c>
      <c r="E1236" s="15">
        <v>628.17361306483781</v>
      </c>
      <c r="F1236" s="15">
        <v>390.91906389685295</v>
      </c>
      <c r="G1236" s="108">
        <v>36259</v>
      </c>
      <c r="H1236" s="45">
        <f t="shared" si="39"/>
        <v>-2.8000000000000114</v>
      </c>
      <c r="I1236" s="45">
        <f t="shared" si="38"/>
        <v>-0.66107897532759097</v>
      </c>
    </row>
    <row r="1237" spans="1:9" ht="27.75" customHeight="1" thickBot="1" x14ac:dyDescent="0.25">
      <c r="A1237" s="8">
        <v>36262</v>
      </c>
      <c r="B1237" s="12">
        <v>419.47</v>
      </c>
      <c r="C1237" s="8">
        <v>36262</v>
      </c>
      <c r="D1237" s="13">
        <v>99.77</v>
      </c>
      <c r="E1237" s="15">
        <v>626.64591918448173</v>
      </c>
      <c r="F1237" s="15">
        <v>389.95292674602399</v>
      </c>
      <c r="G1237" s="108">
        <v>36262</v>
      </c>
      <c r="H1237" s="45">
        <f t="shared" si="39"/>
        <v>-1.2799999999999727</v>
      </c>
      <c r="I1237" s="45">
        <f t="shared" si="38"/>
        <v>-0.30421865715982715</v>
      </c>
    </row>
    <row r="1238" spans="1:9" ht="27.75" customHeight="1" thickBot="1" x14ac:dyDescent="0.25">
      <c r="A1238" s="8">
        <v>36263</v>
      </c>
      <c r="B1238" s="12">
        <v>418.19</v>
      </c>
      <c r="C1238" s="8">
        <v>36263</v>
      </c>
      <c r="D1238" s="13">
        <v>99.63</v>
      </c>
      <c r="E1238" s="15">
        <v>624.73372814208017</v>
      </c>
      <c r="F1238" s="15">
        <v>389.46293494261579</v>
      </c>
      <c r="G1238" s="108">
        <v>36263</v>
      </c>
      <c r="H1238" s="45">
        <f t="shared" si="39"/>
        <v>-1.2800000000000296</v>
      </c>
      <c r="I1238" s="45">
        <f t="shared" si="38"/>
        <v>-0.305146971177922</v>
      </c>
    </row>
    <row r="1239" spans="1:9" ht="27.75" customHeight="1" thickBot="1" x14ac:dyDescent="0.25">
      <c r="A1239" s="8">
        <v>36264</v>
      </c>
      <c r="B1239" s="12">
        <v>416.14</v>
      </c>
      <c r="C1239" s="8">
        <v>36264</v>
      </c>
      <c r="D1239" s="13">
        <v>98.96</v>
      </c>
      <c r="E1239" s="15">
        <v>621.67123467573413</v>
      </c>
      <c r="F1239" s="15">
        <v>387.36787941774037</v>
      </c>
      <c r="G1239" s="108">
        <v>36264</v>
      </c>
      <c r="H1239" s="45">
        <f t="shared" si="39"/>
        <v>-2.0500000000000114</v>
      </c>
      <c r="I1239" s="45">
        <f t="shared" si="38"/>
        <v>-0.49020780028217115</v>
      </c>
    </row>
    <row r="1240" spans="1:9" ht="27.75" customHeight="1" thickBot="1" x14ac:dyDescent="0.25">
      <c r="A1240" s="8">
        <v>36265</v>
      </c>
      <c r="B1240" s="12">
        <v>414.89</v>
      </c>
      <c r="C1240" s="8">
        <v>36265</v>
      </c>
      <c r="D1240" s="13">
        <v>98.71</v>
      </c>
      <c r="E1240" s="15">
        <v>619.80386061088905</v>
      </c>
      <c r="F1240" s="15">
        <v>386.40494813875534</v>
      </c>
      <c r="G1240" s="108">
        <v>36265</v>
      </c>
      <c r="H1240" s="45">
        <f t="shared" si="39"/>
        <v>-1.25</v>
      </c>
      <c r="I1240" s="45">
        <f t="shared" si="38"/>
        <v>-0.30037967991541309</v>
      </c>
    </row>
    <row r="1241" spans="1:9" ht="27.75" customHeight="1" thickBot="1" x14ac:dyDescent="0.25">
      <c r="A1241" s="8">
        <v>36266</v>
      </c>
      <c r="B1241" s="12">
        <v>411.64</v>
      </c>
      <c r="C1241" s="8">
        <v>36266</v>
      </c>
      <c r="D1241" s="13">
        <v>97.73</v>
      </c>
      <c r="E1241" s="15">
        <v>615.38710461167489</v>
      </c>
      <c r="F1241" s="15">
        <v>382.90731524307068</v>
      </c>
      <c r="G1241" s="108">
        <v>36266</v>
      </c>
      <c r="H1241" s="45">
        <f t="shared" si="39"/>
        <v>-3.25</v>
      </c>
      <c r="I1241" s="45">
        <f t="shared" si="38"/>
        <v>-0.78334016245269822</v>
      </c>
    </row>
    <row r="1242" spans="1:9" ht="27.75" customHeight="1" thickBot="1" x14ac:dyDescent="0.25">
      <c r="A1242" s="8">
        <v>36269</v>
      </c>
      <c r="B1242" s="12">
        <v>410.3</v>
      </c>
      <c r="C1242" s="8">
        <v>36269</v>
      </c>
      <c r="D1242" s="13">
        <v>97.29</v>
      </c>
      <c r="E1242" s="15">
        <v>613.38385244915514</v>
      </c>
      <c r="F1242" s="15">
        <v>381.64574180796194</v>
      </c>
      <c r="G1242" s="108">
        <v>36269</v>
      </c>
      <c r="H1242" s="45">
        <f t="shared" si="39"/>
        <v>-1.339999999999975</v>
      </c>
      <c r="I1242" s="45">
        <f t="shared" si="38"/>
        <v>-0.32552715965406059</v>
      </c>
    </row>
    <row r="1243" spans="1:9" ht="27.75" customHeight="1" thickBot="1" x14ac:dyDescent="0.25">
      <c r="A1243" s="8">
        <v>36270</v>
      </c>
      <c r="B1243" s="12">
        <v>408.33</v>
      </c>
      <c r="C1243" s="8">
        <v>36270</v>
      </c>
      <c r="D1243" s="13">
        <v>96.57</v>
      </c>
      <c r="E1243" s="15">
        <v>610.43877277739102</v>
      </c>
      <c r="F1243" s="15">
        <v>379.81332135619084</v>
      </c>
      <c r="G1243" s="108">
        <v>36270</v>
      </c>
      <c r="H1243" s="45">
        <f t="shared" si="39"/>
        <v>-1.9700000000000273</v>
      </c>
      <c r="I1243" s="45">
        <f t="shared" si="38"/>
        <v>-0.48013648549842247</v>
      </c>
    </row>
    <row r="1244" spans="1:9" ht="27.75" customHeight="1" thickBot="1" x14ac:dyDescent="0.25">
      <c r="A1244" s="8">
        <v>36271</v>
      </c>
      <c r="B1244" s="12">
        <v>406.4</v>
      </c>
      <c r="C1244" s="8">
        <v>36271</v>
      </c>
      <c r="D1244" s="13">
        <v>96.21</v>
      </c>
      <c r="E1244" s="15">
        <v>607.55349167764234</v>
      </c>
      <c r="F1244" s="15">
        <v>377.83267026559059</v>
      </c>
      <c r="G1244" s="108">
        <v>36271</v>
      </c>
      <c r="H1244" s="45">
        <f t="shared" si="39"/>
        <v>-1.9300000000000068</v>
      </c>
      <c r="I1244" s="45">
        <f t="shared" si="38"/>
        <v>-0.47265691964832535</v>
      </c>
    </row>
    <row r="1245" spans="1:9" ht="27.75" customHeight="1" thickBot="1" x14ac:dyDescent="0.25">
      <c r="A1245" s="8">
        <v>36272</v>
      </c>
      <c r="B1245" s="12">
        <v>403.9</v>
      </c>
      <c r="C1245" s="8">
        <v>36272</v>
      </c>
      <c r="D1245" s="13">
        <v>95.55</v>
      </c>
      <c r="E1245" s="15">
        <v>603.81608092667261</v>
      </c>
      <c r="F1245" s="15">
        <v>375.50840433137807</v>
      </c>
      <c r="G1245" s="108">
        <v>36272</v>
      </c>
      <c r="H1245" s="45">
        <f t="shared" si="39"/>
        <v>-2.5</v>
      </c>
      <c r="I1245" s="45">
        <f t="shared" si="38"/>
        <v>-0.61515748031496065</v>
      </c>
    </row>
    <row r="1246" spans="1:9" ht="27.75" customHeight="1" thickBot="1" x14ac:dyDescent="0.25">
      <c r="A1246" s="8">
        <v>36273</v>
      </c>
      <c r="B1246" s="12">
        <v>404.11</v>
      </c>
      <c r="C1246" s="8">
        <v>36273</v>
      </c>
      <c r="D1246" s="13">
        <v>95.88</v>
      </c>
      <c r="E1246" s="15">
        <v>604.8368527263616</v>
      </c>
      <c r="F1246" s="15">
        <v>376.1566070411755</v>
      </c>
      <c r="G1246" s="108">
        <v>36273</v>
      </c>
      <c r="H1246" s="45">
        <f t="shared" si="39"/>
        <v>0.21000000000003638</v>
      </c>
      <c r="I1246" s="45">
        <f t="shared" si="38"/>
        <v>5.199306759099688E-2</v>
      </c>
    </row>
    <row r="1247" spans="1:9" ht="27.75" customHeight="1" thickBot="1" x14ac:dyDescent="0.25">
      <c r="A1247" s="8">
        <v>36276</v>
      </c>
      <c r="B1247" s="12">
        <v>404.02</v>
      </c>
      <c r="C1247" s="8">
        <v>36276</v>
      </c>
      <c r="D1247" s="13">
        <v>95.88</v>
      </c>
      <c r="E1247" s="15">
        <v>606.45327337900835</v>
      </c>
      <c r="F1247" s="15">
        <v>377.28128987201586</v>
      </c>
      <c r="G1247" s="108">
        <v>36276</v>
      </c>
      <c r="H1247" s="45">
        <f t="shared" si="39"/>
        <v>-9.0000000000031832E-2</v>
      </c>
      <c r="I1247" s="45">
        <f t="shared" si="38"/>
        <v>-2.2271163792044701E-2</v>
      </c>
    </row>
    <row r="1248" spans="1:9" ht="27.75" customHeight="1" thickBot="1" x14ac:dyDescent="0.25">
      <c r="A1248" s="8">
        <v>36277</v>
      </c>
      <c r="B1248" s="12">
        <v>402.55</v>
      </c>
      <c r="C1248" s="8">
        <v>36277</v>
      </c>
      <c r="D1248" s="13">
        <v>95.74</v>
      </c>
      <c r="E1248" s="15">
        <v>605.18093674256647</v>
      </c>
      <c r="F1248" s="15">
        <v>376.48975517607198</v>
      </c>
      <c r="G1248" s="108">
        <v>36277</v>
      </c>
      <c r="H1248" s="45">
        <f t="shared" si="39"/>
        <v>-1.4699999999999704</v>
      </c>
      <c r="I1248" s="45">
        <f t="shared" si="38"/>
        <v>-0.36384337409038425</v>
      </c>
    </row>
    <row r="1249" spans="1:9" ht="27.75" customHeight="1" thickBot="1" x14ac:dyDescent="0.25">
      <c r="A1249" s="8">
        <v>36278</v>
      </c>
      <c r="B1249" s="12">
        <v>403.63</v>
      </c>
      <c r="C1249" s="8">
        <v>36278</v>
      </c>
      <c r="D1249" s="13">
        <v>96.19</v>
      </c>
      <c r="E1249" s="15">
        <v>607.38830135919045</v>
      </c>
      <c r="F1249" s="15">
        <v>377.87793545011658</v>
      </c>
      <c r="G1249" s="108">
        <v>36278</v>
      </c>
      <c r="H1249" s="45">
        <f t="shared" si="39"/>
        <v>1.0799999999999841</v>
      </c>
      <c r="I1249" s="45">
        <f t="shared" si="38"/>
        <v>0.26828965345919364</v>
      </c>
    </row>
    <row r="1250" spans="1:9" ht="27.75" customHeight="1" thickBot="1" x14ac:dyDescent="0.25">
      <c r="A1250" s="8">
        <v>36279</v>
      </c>
      <c r="B1250" s="12">
        <v>403.57</v>
      </c>
      <c r="C1250" s="8">
        <v>36279</v>
      </c>
      <c r="D1250" s="13">
        <v>96.07</v>
      </c>
      <c r="E1250" s="15">
        <v>607.29801248551519</v>
      </c>
      <c r="F1250" s="15">
        <v>377.80681141456188</v>
      </c>
      <c r="G1250" s="108">
        <v>36279</v>
      </c>
      <c r="H1250" s="45">
        <f t="shared" si="39"/>
        <v>-6.0000000000002274E-2</v>
      </c>
      <c r="I1250" s="45">
        <f t="shared" si="38"/>
        <v>-1.4865099224537886E-2</v>
      </c>
    </row>
    <row r="1251" spans="1:9" ht="27.75" customHeight="1" thickBot="1" x14ac:dyDescent="0.25">
      <c r="A1251" s="8">
        <v>36280</v>
      </c>
      <c r="B1251" s="12">
        <v>402.85</v>
      </c>
      <c r="C1251" s="8">
        <v>36280</v>
      </c>
      <c r="D1251" s="13">
        <v>95.82</v>
      </c>
      <c r="E1251" s="15">
        <v>606.21454600141192</v>
      </c>
      <c r="F1251" s="15">
        <v>377.13277492964357</v>
      </c>
      <c r="G1251" s="108">
        <v>36280</v>
      </c>
      <c r="H1251" s="45">
        <f t="shared" si="39"/>
        <v>-0.71999999999997044</v>
      </c>
      <c r="I1251" s="45">
        <f t="shared" si="38"/>
        <v>-0.17840771117773135</v>
      </c>
    </row>
    <row r="1252" spans="1:9" ht="27.75" customHeight="1" thickBot="1" x14ac:dyDescent="0.25">
      <c r="A1252" s="8">
        <v>36283</v>
      </c>
      <c r="B1252" s="12">
        <v>402.5</v>
      </c>
      <c r="C1252" s="8">
        <v>36283</v>
      </c>
      <c r="D1252" s="13">
        <v>95.82</v>
      </c>
      <c r="E1252" s="15">
        <v>605.68786090497281</v>
      </c>
      <c r="F1252" s="15">
        <v>376.58157292124417</v>
      </c>
      <c r="G1252" s="108">
        <v>36283</v>
      </c>
      <c r="H1252" s="45">
        <f t="shared" si="39"/>
        <v>-0.35000000000002274</v>
      </c>
      <c r="I1252" s="45">
        <f t="shared" si="38"/>
        <v>-8.6880973066903996E-2</v>
      </c>
    </row>
    <row r="1253" spans="1:9" ht="27.75" customHeight="1" thickBot="1" x14ac:dyDescent="0.25">
      <c r="A1253" s="8">
        <v>36284</v>
      </c>
      <c r="B1253" s="12">
        <v>402.03</v>
      </c>
      <c r="C1253" s="8">
        <v>36284</v>
      </c>
      <c r="D1253" s="13">
        <v>95.72</v>
      </c>
      <c r="E1253" s="15">
        <v>604.98059806118306</v>
      </c>
      <c r="F1253" s="15">
        <v>376.14183791683922</v>
      </c>
      <c r="G1253" s="108">
        <v>36284</v>
      </c>
      <c r="H1253" s="45">
        <f t="shared" si="39"/>
        <v>-0.47000000000002728</v>
      </c>
      <c r="I1253" s="45">
        <f t="shared" si="38"/>
        <v>-0.11677018633541052</v>
      </c>
    </row>
    <row r="1254" spans="1:9" ht="27.75" customHeight="1" thickBot="1" x14ac:dyDescent="0.25">
      <c r="A1254" s="8">
        <v>36285</v>
      </c>
      <c r="B1254" s="12">
        <v>403.37</v>
      </c>
      <c r="C1254" s="8">
        <v>36285</v>
      </c>
      <c r="D1254" s="13">
        <v>96.28</v>
      </c>
      <c r="E1254" s="15">
        <v>606.99704957326423</v>
      </c>
      <c r="F1254" s="15">
        <v>377.69431436647284</v>
      </c>
      <c r="G1254" s="108">
        <v>36285</v>
      </c>
      <c r="H1254" s="45">
        <f t="shared" si="39"/>
        <v>1.3400000000000318</v>
      </c>
      <c r="I1254" s="45">
        <f t="shared" si="38"/>
        <v>0.33330845956770189</v>
      </c>
    </row>
    <row r="1255" spans="1:9" ht="27.75" customHeight="1" thickBot="1" x14ac:dyDescent="0.25">
      <c r="A1255" s="8">
        <v>36286</v>
      </c>
      <c r="B1255" s="12">
        <v>401.22</v>
      </c>
      <c r="C1255" s="8">
        <v>36286</v>
      </c>
      <c r="D1255" s="13">
        <v>95.45</v>
      </c>
      <c r="E1255" s="15">
        <v>603.7616982665669</v>
      </c>
      <c r="F1255" s="15">
        <v>375.95051421629881</v>
      </c>
      <c r="G1255" s="108">
        <v>36286</v>
      </c>
      <c r="H1255" s="45">
        <f t="shared" si="39"/>
        <v>-2.1499999999999773</v>
      </c>
      <c r="I1255" s="45">
        <f t="shared" si="38"/>
        <v>-0.53300939584004203</v>
      </c>
    </row>
    <row r="1256" spans="1:9" ht="27.75" customHeight="1" thickBot="1" x14ac:dyDescent="0.25">
      <c r="A1256" s="8">
        <v>36287</v>
      </c>
      <c r="B1256" s="12">
        <v>399.78</v>
      </c>
      <c r="C1256" s="8">
        <v>36287</v>
      </c>
      <c r="D1256" s="13">
        <v>95.07</v>
      </c>
      <c r="E1256" s="15">
        <v>601.59476529836013</v>
      </c>
      <c r="F1256" s="15">
        <v>374.57153366406465</v>
      </c>
      <c r="G1256" s="108">
        <v>36287</v>
      </c>
      <c r="H1256" s="45">
        <f t="shared" si="39"/>
        <v>-1.4400000000000546</v>
      </c>
      <c r="I1256" s="45">
        <f t="shared" si="38"/>
        <v>-0.35890533871692698</v>
      </c>
    </row>
    <row r="1257" spans="1:9" ht="27.75" customHeight="1" thickBot="1" x14ac:dyDescent="0.25">
      <c r="A1257" s="8">
        <v>36290</v>
      </c>
      <c r="B1257" s="12">
        <v>399.95</v>
      </c>
      <c r="C1257" s="8">
        <v>36290</v>
      </c>
      <c r="D1257" s="13">
        <v>95.21</v>
      </c>
      <c r="E1257" s="15">
        <v>601.85058377377345</v>
      </c>
      <c r="F1257" s="15">
        <v>374.3734588325209</v>
      </c>
      <c r="G1257" s="108">
        <v>36290</v>
      </c>
      <c r="H1257" s="45">
        <f t="shared" si="39"/>
        <v>0.17000000000001592</v>
      </c>
      <c r="I1257" s="45">
        <f t="shared" si="38"/>
        <v>4.2523387863328807E-2</v>
      </c>
    </row>
    <row r="1258" spans="1:9" ht="27.75" customHeight="1" thickBot="1" x14ac:dyDescent="0.25">
      <c r="A1258" s="8">
        <v>36291</v>
      </c>
      <c r="B1258" s="12">
        <v>400.15</v>
      </c>
      <c r="C1258" s="8">
        <v>36291</v>
      </c>
      <c r="D1258" s="13">
        <v>95.36</v>
      </c>
      <c r="E1258" s="15">
        <v>602.1515466860244</v>
      </c>
      <c r="F1258" s="15">
        <v>374.88702143796331</v>
      </c>
      <c r="G1258" s="108">
        <v>36291</v>
      </c>
      <c r="H1258" s="45">
        <f t="shared" si="39"/>
        <v>0.19999999999998863</v>
      </c>
      <c r="I1258" s="45">
        <f t="shared" si="38"/>
        <v>5.0006250781344831E-2</v>
      </c>
    </row>
    <row r="1259" spans="1:9" ht="27.75" customHeight="1" thickBot="1" x14ac:dyDescent="0.25">
      <c r="A1259" s="8">
        <v>36292</v>
      </c>
      <c r="B1259" s="12">
        <v>399.77</v>
      </c>
      <c r="C1259" s="8">
        <v>36292</v>
      </c>
      <c r="D1259" s="13">
        <v>95.22</v>
      </c>
      <c r="E1259" s="15">
        <v>601.57971715274766</v>
      </c>
      <c r="F1259" s="15">
        <v>374.13094828622195</v>
      </c>
      <c r="G1259" s="108">
        <v>36292</v>
      </c>
      <c r="H1259" s="45">
        <f t="shared" si="39"/>
        <v>-0.37999999999999545</v>
      </c>
      <c r="I1259" s="45">
        <f t="shared" si="38"/>
        <v>-9.4964388354365978E-2</v>
      </c>
    </row>
    <row r="1260" spans="1:9" ht="27.75" customHeight="1" thickBot="1" x14ac:dyDescent="0.25">
      <c r="A1260" s="8">
        <v>36293</v>
      </c>
      <c r="B1260" s="12">
        <v>398.66</v>
      </c>
      <c r="C1260" s="8">
        <v>36293</v>
      </c>
      <c r="D1260" s="13">
        <v>94.97</v>
      </c>
      <c r="E1260" s="15">
        <v>599.90937298975518</v>
      </c>
      <c r="F1260" s="15">
        <v>373.1364236244226</v>
      </c>
      <c r="G1260" s="108">
        <v>36293</v>
      </c>
      <c r="H1260" s="45">
        <f t="shared" si="39"/>
        <v>-1.1099999999999568</v>
      </c>
      <c r="I1260" s="45">
        <f t="shared" si="38"/>
        <v>-0.27765965430121242</v>
      </c>
    </row>
    <row r="1261" spans="1:9" ht="27.75" customHeight="1" thickBot="1" x14ac:dyDescent="0.25">
      <c r="A1261" s="8">
        <v>36294</v>
      </c>
      <c r="B1261" s="12">
        <v>399.08</v>
      </c>
      <c r="C1261" s="8">
        <v>36294</v>
      </c>
      <c r="D1261" s="13">
        <v>95.23</v>
      </c>
      <c r="E1261" s="15">
        <v>600.54139510548202</v>
      </c>
      <c r="F1261" s="15">
        <v>373.61823075448427</v>
      </c>
      <c r="G1261" s="108">
        <v>36294</v>
      </c>
      <c r="H1261" s="45">
        <f t="shared" si="39"/>
        <v>0.41999999999995907</v>
      </c>
      <c r="I1261" s="45">
        <f t="shared" si="38"/>
        <v>0.10535293232327274</v>
      </c>
    </row>
    <row r="1262" spans="1:9" ht="27.75" customHeight="1" thickBot="1" x14ac:dyDescent="0.25">
      <c r="A1262" s="8">
        <v>36297</v>
      </c>
      <c r="B1262" s="12">
        <v>400.66</v>
      </c>
      <c r="C1262" s="8">
        <v>36297</v>
      </c>
      <c r="D1262" s="13">
        <v>95.86</v>
      </c>
      <c r="E1262" s="15">
        <v>602.91900211226437</v>
      </c>
      <c r="F1262" s="15">
        <v>375.09742491252803</v>
      </c>
      <c r="G1262" s="108">
        <v>36297</v>
      </c>
      <c r="H1262" s="45">
        <f t="shared" si="39"/>
        <v>1.5800000000000409</v>
      </c>
      <c r="I1262" s="45">
        <f t="shared" si="38"/>
        <v>0.39591059436705445</v>
      </c>
    </row>
    <row r="1263" spans="1:9" ht="27.75" customHeight="1" thickBot="1" x14ac:dyDescent="0.25">
      <c r="A1263" s="8">
        <v>36298</v>
      </c>
      <c r="B1263" s="12">
        <v>398.51</v>
      </c>
      <c r="C1263" s="8">
        <v>36298</v>
      </c>
      <c r="D1263" s="13">
        <v>95.15</v>
      </c>
      <c r="E1263" s="15">
        <v>602.14810796472977</v>
      </c>
      <c r="F1263" s="15">
        <v>374.61782415586367</v>
      </c>
      <c r="G1263" s="108">
        <v>36298</v>
      </c>
      <c r="H1263" s="45">
        <f t="shared" si="39"/>
        <v>-2.1500000000000341</v>
      </c>
      <c r="I1263" s="45">
        <f t="shared" si="38"/>
        <v>-0.53661458593321876</v>
      </c>
    </row>
    <row r="1264" spans="1:9" ht="27.75" customHeight="1" thickBot="1" x14ac:dyDescent="0.25">
      <c r="A1264" s="8">
        <v>36299</v>
      </c>
      <c r="B1264" s="12">
        <v>399.01</v>
      </c>
      <c r="C1264" s="8">
        <v>36299</v>
      </c>
      <c r="D1264" s="13">
        <v>95.27</v>
      </c>
      <c r="E1264" s="15">
        <v>602.90360733483942</v>
      </c>
      <c r="F1264" s="15">
        <v>375.13238605900926</v>
      </c>
      <c r="G1264" s="108">
        <v>36299</v>
      </c>
      <c r="H1264" s="45">
        <f t="shared" si="39"/>
        <v>0.5</v>
      </c>
      <c r="I1264" s="45">
        <f t="shared" si="38"/>
        <v>0.1254673659381195</v>
      </c>
    </row>
    <row r="1265" spans="1:9" ht="27.75" customHeight="1" thickBot="1" x14ac:dyDescent="0.25">
      <c r="A1265" s="8">
        <v>36300</v>
      </c>
      <c r="B1265" s="12">
        <v>398.92</v>
      </c>
      <c r="C1265" s="8">
        <v>36300</v>
      </c>
      <c r="D1265" s="13">
        <v>95.04</v>
      </c>
      <c r="E1265" s="15">
        <v>602.76761744821977</v>
      </c>
      <c r="F1265" s="15">
        <v>375.01808484992154</v>
      </c>
      <c r="G1265" s="108">
        <v>36300</v>
      </c>
      <c r="H1265" s="45">
        <f t="shared" si="39"/>
        <v>-8.9999999999974989E-2</v>
      </c>
      <c r="I1265" s="45">
        <f t="shared" si="38"/>
        <v>-2.2555825668523342E-2</v>
      </c>
    </row>
    <row r="1266" spans="1:9" ht="27.75" customHeight="1" thickBot="1" x14ac:dyDescent="0.25">
      <c r="A1266" s="8">
        <v>36301</v>
      </c>
      <c r="B1266" s="12">
        <v>399.52</v>
      </c>
      <c r="C1266" s="8">
        <v>36301</v>
      </c>
      <c r="D1266" s="13">
        <v>95.1</v>
      </c>
      <c r="E1266" s="15">
        <v>603.67421669235125</v>
      </c>
      <c r="F1266" s="15">
        <v>375.27765662620152</v>
      </c>
      <c r="G1266" s="108">
        <v>36301</v>
      </c>
      <c r="H1266" s="45">
        <f t="shared" si="39"/>
        <v>0.59999999999996589</v>
      </c>
      <c r="I1266" s="45">
        <f t="shared" si="38"/>
        <v>0.15040609646043465</v>
      </c>
    </row>
    <row r="1267" spans="1:9" ht="27.75" customHeight="1" thickBot="1" x14ac:dyDescent="0.25">
      <c r="A1267" s="8">
        <v>36304</v>
      </c>
      <c r="B1267" s="12">
        <v>399.24</v>
      </c>
      <c r="C1267" s="8">
        <v>36304</v>
      </c>
      <c r="D1267" s="13">
        <v>95.04</v>
      </c>
      <c r="E1267" s="15">
        <v>603.25113704508999</v>
      </c>
      <c r="F1267" s="15">
        <v>374.75233646902967</v>
      </c>
      <c r="G1267" s="108">
        <v>36304</v>
      </c>
      <c r="H1267" s="45">
        <f t="shared" si="39"/>
        <v>-0.27999999999997272</v>
      </c>
      <c r="I1267" s="45">
        <f t="shared" si="38"/>
        <v>-7.0084100921098499E-2</v>
      </c>
    </row>
    <row r="1268" spans="1:9" ht="27.75" customHeight="1" thickBot="1" x14ac:dyDescent="0.25">
      <c r="A1268" s="8">
        <v>36305</v>
      </c>
      <c r="B1268" s="12">
        <v>400.26</v>
      </c>
      <c r="C1268" s="8">
        <v>36305</v>
      </c>
      <c r="D1268" s="13">
        <v>95.49</v>
      </c>
      <c r="E1268" s="15">
        <v>604.79235576011342</v>
      </c>
      <c r="F1268" s="15">
        <v>375.91775068399687</v>
      </c>
      <c r="G1268" s="108">
        <v>36305</v>
      </c>
      <c r="H1268" s="45">
        <f t="shared" si="39"/>
        <v>1.0199999999999818</v>
      </c>
      <c r="I1268" s="45">
        <f t="shared" si="38"/>
        <v>0.25548542230236992</v>
      </c>
    </row>
    <row r="1269" spans="1:9" ht="27.75" customHeight="1" thickBot="1" x14ac:dyDescent="0.25">
      <c r="A1269" s="8">
        <v>36306</v>
      </c>
      <c r="B1269" s="12">
        <v>401.92</v>
      </c>
      <c r="C1269" s="8">
        <v>36306</v>
      </c>
      <c r="D1269" s="13">
        <v>95.99</v>
      </c>
      <c r="E1269" s="15">
        <v>607.3006136688773</v>
      </c>
      <c r="F1269" s="15">
        <v>377.25603011462715</v>
      </c>
      <c r="G1269" s="108">
        <v>36306</v>
      </c>
      <c r="H1269" s="45">
        <f t="shared" si="39"/>
        <v>1.660000000000025</v>
      </c>
      <c r="I1269" s="45">
        <f t="shared" si="38"/>
        <v>0.41473042522361087</v>
      </c>
    </row>
    <row r="1270" spans="1:9" ht="27.75" customHeight="1" thickBot="1" x14ac:dyDescent="0.25">
      <c r="A1270" s="8">
        <v>36307</v>
      </c>
      <c r="B1270" s="12">
        <v>404.44</v>
      </c>
      <c r="C1270" s="8">
        <v>36307</v>
      </c>
      <c r="D1270" s="13">
        <v>96.8</v>
      </c>
      <c r="E1270" s="15">
        <v>611.10833049422956</v>
      </c>
      <c r="F1270" s="15">
        <v>378.96696011239942</v>
      </c>
      <c r="G1270" s="108">
        <v>36307</v>
      </c>
      <c r="H1270" s="45">
        <f t="shared" si="39"/>
        <v>2.5199999999999818</v>
      </c>
      <c r="I1270" s="45">
        <f t="shared" si="38"/>
        <v>0.62699044585986807</v>
      </c>
    </row>
    <row r="1271" spans="1:9" ht="27.75" customHeight="1" thickBot="1" x14ac:dyDescent="0.25">
      <c r="A1271" s="8">
        <v>36308</v>
      </c>
      <c r="B1271" s="12">
        <v>404.34</v>
      </c>
      <c r="C1271" s="8">
        <v>36308</v>
      </c>
      <c r="D1271" s="13">
        <v>96.95</v>
      </c>
      <c r="E1271" s="15">
        <v>610.95723062020761</v>
      </c>
      <c r="F1271" s="15">
        <v>378.57457440429033</v>
      </c>
      <c r="G1271" s="108">
        <v>36308</v>
      </c>
      <c r="H1271" s="45">
        <f t="shared" si="39"/>
        <v>-0.10000000000002274</v>
      </c>
      <c r="I1271" s="45">
        <f t="shared" si="38"/>
        <v>-2.4725546434581823E-2</v>
      </c>
    </row>
    <row r="1272" spans="1:9" ht="27.75" customHeight="1" thickBot="1" x14ac:dyDescent="0.25">
      <c r="A1272" s="8">
        <v>36311</v>
      </c>
      <c r="B1272" s="12">
        <v>404.87</v>
      </c>
      <c r="C1272" s="8">
        <v>36311</v>
      </c>
      <c r="D1272" s="13">
        <v>97.02</v>
      </c>
      <c r="E1272" s="15">
        <v>611.75805995252381</v>
      </c>
      <c r="F1272" s="15">
        <v>379.2666428378497</v>
      </c>
      <c r="G1272" s="108">
        <v>36311</v>
      </c>
      <c r="H1272" s="45">
        <f t="shared" si="39"/>
        <v>0.53000000000002956</v>
      </c>
      <c r="I1272" s="45">
        <f t="shared" si="38"/>
        <v>0.13107780580700143</v>
      </c>
    </row>
    <row r="1273" spans="1:9" ht="27.75" customHeight="1" thickBot="1" x14ac:dyDescent="0.25">
      <c r="A1273" s="8">
        <v>36312</v>
      </c>
      <c r="B1273" s="12">
        <v>401.86</v>
      </c>
      <c r="C1273" s="8">
        <v>36312</v>
      </c>
      <c r="D1273" s="13">
        <v>96.43</v>
      </c>
      <c r="E1273" s="15">
        <v>608.37092026187111</v>
      </c>
      <c r="F1273" s="15">
        <v>376.94227249144092</v>
      </c>
      <c r="G1273" s="108">
        <v>36312</v>
      </c>
      <c r="H1273" s="45">
        <f t="shared" si="39"/>
        <v>-3.0099999999999909</v>
      </c>
      <c r="I1273" s="45">
        <f t="shared" si="38"/>
        <v>-0.74344851433793335</v>
      </c>
    </row>
    <row r="1274" spans="1:9" ht="27.75" customHeight="1" thickBot="1" x14ac:dyDescent="0.25">
      <c r="A1274" s="8">
        <v>36313</v>
      </c>
      <c r="B1274" s="12">
        <v>401.52</v>
      </c>
      <c r="C1274" s="8">
        <v>36313</v>
      </c>
      <c r="D1274" s="13">
        <v>96.48</v>
      </c>
      <c r="E1274" s="15">
        <v>607.85619843613813</v>
      </c>
      <c r="F1274" s="15">
        <v>376.95170060893241</v>
      </c>
      <c r="G1274" s="108">
        <v>36313</v>
      </c>
      <c r="H1274" s="45">
        <f t="shared" si="39"/>
        <v>-0.34000000000003183</v>
      </c>
      <c r="I1274" s="45">
        <f t="shared" si="38"/>
        <v>-8.4606579405771126E-2</v>
      </c>
    </row>
    <row r="1275" spans="1:9" ht="27.75" customHeight="1" thickBot="1" x14ac:dyDescent="0.25">
      <c r="A1275" s="8">
        <v>36314</v>
      </c>
      <c r="B1275" s="12">
        <v>401.82</v>
      </c>
      <c r="C1275" s="8">
        <v>36314</v>
      </c>
      <c r="D1275" s="13">
        <v>96.67</v>
      </c>
      <c r="E1275" s="15">
        <v>608.31036475296128</v>
      </c>
      <c r="F1275" s="15">
        <v>376.94932431623982</v>
      </c>
      <c r="G1275" s="108">
        <v>36314</v>
      </c>
      <c r="H1275" s="45">
        <f t="shared" si="39"/>
        <v>0.30000000000001137</v>
      </c>
      <c r="I1275" s="45">
        <f t="shared" si="38"/>
        <v>7.4716078900182156E-2</v>
      </c>
    </row>
    <row r="1276" spans="1:9" ht="27.75" customHeight="1" thickBot="1" x14ac:dyDescent="0.25">
      <c r="A1276" s="8">
        <v>36315</v>
      </c>
      <c r="B1276" s="12">
        <v>401.77</v>
      </c>
      <c r="C1276" s="8">
        <v>36315</v>
      </c>
      <c r="D1276" s="13">
        <v>96.67</v>
      </c>
      <c r="E1276" s="15">
        <v>608.64363702688763</v>
      </c>
      <c r="F1276" s="15">
        <v>377.05180091279595</v>
      </c>
      <c r="G1276" s="108">
        <v>36315</v>
      </c>
      <c r="H1276" s="45">
        <f t="shared" si="39"/>
        <v>-5.0000000000011369E-2</v>
      </c>
      <c r="I1276" s="45">
        <f t="shared" si="38"/>
        <v>-1.2443382609131293E-2</v>
      </c>
    </row>
    <row r="1277" spans="1:9" ht="27.75" customHeight="1" thickBot="1" x14ac:dyDescent="0.25">
      <c r="A1277" s="23">
        <v>36318</v>
      </c>
      <c r="B1277" s="12">
        <v>401.53</v>
      </c>
      <c r="C1277" s="23">
        <v>36318</v>
      </c>
      <c r="D1277" s="13">
        <v>96.82</v>
      </c>
      <c r="E1277" s="15">
        <v>608.28005967445597</v>
      </c>
      <c r="F1277" s="15">
        <v>376.84141709521089</v>
      </c>
      <c r="G1277" s="111">
        <v>36318</v>
      </c>
      <c r="H1277" s="45">
        <f t="shared" si="39"/>
        <v>-0.24000000000000909</v>
      </c>
      <c r="I1277" s="45">
        <f t="shared" si="38"/>
        <v>-5.9735669661749043E-2</v>
      </c>
    </row>
    <row r="1278" spans="1:9" ht="27.75" customHeight="1" thickBot="1" x14ac:dyDescent="0.25">
      <c r="A1278" s="8">
        <v>36319</v>
      </c>
      <c r="B1278" s="12">
        <v>402.48</v>
      </c>
      <c r="C1278" s="8">
        <v>36319</v>
      </c>
      <c r="D1278" s="13">
        <v>97.21</v>
      </c>
      <c r="E1278" s="15">
        <v>609.71922002783117</v>
      </c>
      <c r="F1278" s="15">
        <v>377.68983973289164</v>
      </c>
      <c r="G1278" s="108">
        <v>36319</v>
      </c>
      <c r="H1278" s="45">
        <f t="shared" si="39"/>
        <v>0.95000000000004547</v>
      </c>
      <c r="I1278" s="45">
        <f t="shared" si="38"/>
        <v>0.23659502403308486</v>
      </c>
    </row>
    <row r="1279" spans="1:9" ht="27.75" customHeight="1" thickBot="1" x14ac:dyDescent="0.25">
      <c r="A1279" s="8">
        <v>36320</v>
      </c>
      <c r="B1279" s="12">
        <v>402.63</v>
      </c>
      <c r="C1279" s="8">
        <v>36320</v>
      </c>
      <c r="D1279" s="13">
        <v>97.66</v>
      </c>
      <c r="E1279" s="15">
        <v>610.50643865002507</v>
      </c>
      <c r="F1279" s="15">
        <v>378.42949530089606</v>
      </c>
      <c r="G1279" s="108">
        <v>36320</v>
      </c>
      <c r="H1279" s="45">
        <f t="shared" si="39"/>
        <v>0.14999999999997726</v>
      </c>
      <c r="I1279" s="45">
        <f t="shared" si="38"/>
        <v>3.7268932617764178E-2</v>
      </c>
    </row>
    <row r="1280" spans="1:9" ht="27.75" customHeight="1" thickBot="1" x14ac:dyDescent="0.25">
      <c r="A1280" s="8">
        <v>36321</v>
      </c>
      <c r="B1280" s="12">
        <v>402.89</v>
      </c>
      <c r="C1280" s="8">
        <v>36321</v>
      </c>
      <c r="D1280" s="13">
        <v>97.9</v>
      </c>
      <c r="E1280" s="15">
        <v>610.90067572637065</v>
      </c>
      <c r="F1280" s="15">
        <v>378.6738677241587</v>
      </c>
      <c r="G1280" s="108">
        <v>36321</v>
      </c>
      <c r="H1280" s="45">
        <f t="shared" si="39"/>
        <v>0.25999999999999091</v>
      </c>
      <c r="I1280" s="45">
        <f t="shared" si="38"/>
        <v>6.4575416635618541E-2</v>
      </c>
    </row>
    <row r="1281" spans="1:9" ht="27.75" customHeight="1" thickBot="1" x14ac:dyDescent="0.25">
      <c r="A1281" s="8">
        <v>36322</v>
      </c>
      <c r="B1281" s="12">
        <v>402.12</v>
      </c>
      <c r="C1281" s="8">
        <v>36322</v>
      </c>
      <c r="D1281" s="13">
        <v>97.9</v>
      </c>
      <c r="E1281" s="15">
        <v>609.73312746180886</v>
      </c>
      <c r="F1281" s="15">
        <v>377.96505308462764</v>
      </c>
      <c r="G1281" s="108">
        <v>36322</v>
      </c>
      <c r="H1281" s="45">
        <f t="shared" si="39"/>
        <v>-0.76999999999998181</v>
      </c>
      <c r="I1281" s="45">
        <f t="shared" si="38"/>
        <v>-0.19111916403980786</v>
      </c>
    </row>
    <row r="1282" spans="1:9" ht="27.75" customHeight="1" thickBot="1" x14ac:dyDescent="0.25">
      <c r="A1282" s="8">
        <v>36325</v>
      </c>
      <c r="B1282" s="12">
        <v>401.68</v>
      </c>
      <c r="C1282" s="8">
        <v>36325</v>
      </c>
      <c r="D1282" s="13">
        <v>97.69</v>
      </c>
      <c r="E1282" s="15">
        <v>609.1083370826093</v>
      </c>
      <c r="F1282" s="15">
        <v>377.56286583224306</v>
      </c>
      <c r="G1282" s="108">
        <v>36325</v>
      </c>
      <c r="H1282" s="45">
        <f t="shared" si="39"/>
        <v>-0.43999999999999773</v>
      </c>
      <c r="I1282" s="45">
        <f t="shared" si="38"/>
        <v>-0.10942007360986714</v>
      </c>
    </row>
    <row r="1283" spans="1:9" ht="27.75" customHeight="1" thickBot="1" x14ac:dyDescent="0.25">
      <c r="A1283" s="8">
        <v>36326</v>
      </c>
      <c r="B1283" s="12">
        <v>404.9</v>
      </c>
      <c r="C1283" s="8">
        <v>36326</v>
      </c>
      <c r="D1283" s="13">
        <v>98.83</v>
      </c>
      <c r="E1283" s="15">
        <v>613.99115137609158</v>
      </c>
      <c r="F1283" s="15">
        <v>380.30461197549761</v>
      </c>
      <c r="G1283" s="108">
        <v>36326</v>
      </c>
      <c r="H1283" s="45">
        <f t="shared" si="39"/>
        <v>3.2199999999999704</v>
      </c>
      <c r="I1283" s="45">
        <f t="shared" si="38"/>
        <v>0.80163314080859638</v>
      </c>
    </row>
    <row r="1284" spans="1:9" ht="27.75" customHeight="1" thickBot="1" x14ac:dyDescent="0.25">
      <c r="A1284" s="8">
        <v>36327</v>
      </c>
      <c r="B1284" s="12">
        <v>405.97</v>
      </c>
      <c r="C1284" s="8">
        <v>36327</v>
      </c>
      <c r="D1284" s="13">
        <v>99.13</v>
      </c>
      <c r="E1284" s="15">
        <v>615.6137014674041</v>
      </c>
      <c r="F1284" s="15">
        <v>381.32464042664361</v>
      </c>
      <c r="G1284" s="108">
        <v>36327</v>
      </c>
      <c r="H1284" s="45">
        <f t="shared" si="39"/>
        <v>1.07000000000005</v>
      </c>
      <c r="I1284" s="45">
        <f t="shared" si="38"/>
        <v>0.26426278093357625</v>
      </c>
    </row>
    <row r="1285" spans="1:9" ht="27.75" customHeight="1" thickBot="1" x14ac:dyDescent="0.25">
      <c r="A1285" s="8">
        <v>36328</v>
      </c>
      <c r="B1285" s="12">
        <v>409.51</v>
      </c>
      <c r="C1285" s="8">
        <v>36328</v>
      </c>
      <c r="D1285" s="13">
        <v>100.07</v>
      </c>
      <c r="E1285" s="15">
        <v>620.98176438632572</v>
      </c>
      <c r="F1285" s="15">
        <v>384.34835801282856</v>
      </c>
      <c r="G1285" s="108">
        <v>36328</v>
      </c>
      <c r="H1285" s="45">
        <f t="shared" si="39"/>
        <v>3.5399999999999636</v>
      </c>
      <c r="I1285" s="45">
        <f t="shared" si="38"/>
        <v>0.87198561470058467</v>
      </c>
    </row>
    <row r="1286" spans="1:9" ht="27.75" customHeight="1" thickBot="1" x14ac:dyDescent="0.25">
      <c r="A1286" s="8">
        <v>36329</v>
      </c>
      <c r="B1286" s="12">
        <v>413.36</v>
      </c>
      <c r="C1286" s="8">
        <v>36329</v>
      </c>
      <c r="D1286" s="13">
        <v>101.29</v>
      </c>
      <c r="E1286" s="15">
        <v>626.81991191114162</v>
      </c>
      <c r="F1286" s="15">
        <v>388.12989968421857</v>
      </c>
      <c r="G1286" s="108">
        <v>36329</v>
      </c>
      <c r="H1286" s="45">
        <f t="shared" si="39"/>
        <v>3.8500000000000227</v>
      </c>
      <c r="I1286" s="45">
        <f t="shared" si="38"/>
        <v>0.94014798173427339</v>
      </c>
    </row>
    <row r="1287" spans="1:9" ht="27.75" customHeight="1" thickBot="1" x14ac:dyDescent="0.25">
      <c r="A1287" s="8">
        <v>36332</v>
      </c>
      <c r="B1287" s="12">
        <v>416.63</v>
      </c>
      <c r="C1287" s="8">
        <v>36332</v>
      </c>
      <c r="D1287" s="13">
        <v>102.3</v>
      </c>
      <c r="E1287" s="15">
        <v>631.7785463023489</v>
      </c>
      <c r="F1287" s="15">
        <v>391.46244236878044</v>
      </c>
      <c r="G1287" s="108">
        <v>36332</v>
      </c>
      <c r="H1287" s="45">
        <f t="shared" si="39"/>
        <v>3.2699999999999818</v>
      </c>
      <c r="I1287" s="45">
        <f t="shared" ref="I1287:I1350" si="40">H1287/B1286*100</f>
        <v>0.79107799496806219</v>
      </c>
    </row>
    <row r="1288" spans="1:9" ht="27.75" customHeight="1" thickBot="1" x14ac:dyDescent="0.25">
      <c r="A1288" s="8">
        <v>36333</v>
      </c>
      <c r="B1288" s="12">
        <v>418.87</v>
      </c>
      <c r="C1288" s="8">
        <v>36333</v>
      </c>
      <c r="D1288" s="13">
        <v>102.3</v>
      </c>
      <c r="E1288" s="15">
        <v>635.17528668042371</v>
      </c>
      <c r="F1288" s="15">
        <v>393.56712967143773</v>
      </c>
      <c r="G1288" s="108">
        <v>36333</v>
      </c>
      <c r="H1288" s="45">
        <f t="shared" ref="H1288:H1351" si="41">B1288-B1287</f>
        <v>2.2400000000000091</v>
      </c>
      <c r="I1288" s="45">
        <f t="shared" si="40"/>
        <v>0.53764731296354296</v>
      </c>
    </row>
    <row r="1289" spans="1:9" ht="27.75" customHeight="1" thickBot="1" x14ac:dyDescent="0.25">
      <c r="A1289" s="8">
        <v>36334</v>
      </c>
      <c r="B1289" s="12">
        <v>420.2</v>
      </c>
      <c r="C1289" s="8">
        <v>36334</v>
      </c>
      <c r="D1289" s="13">
        <v>102.67</v>
      </c>
      <c r="E1289" s="15">
        <v>637.19210127990561</v>
      </c>
      <c r="F1289" s="15">
        <v>394.58349413915477</v>
      </c>
      <c r="G1289" s="108">
        <v>36334</v>
      </c>
      <c r="H1289" s="45">
        <f t="shared" si="41"/>
        <v>1.3299999999999841</v>
      </c>
      <c r="I1289" s="45">
        <f t="shared" si="40"/>
        <v>0.31752094922051805</v>
      </c>
    </row>
    <row r="1290" spans="1:9" ht="27.75" customHeight="1" thickBot="1" x14ac:dyDescent="0.25">
      <c r="A1290" s="8">
        <v>36335</v>
      </c>
      <c r="B1290" s="12">
        <v>420.91</v>
      </c>
      <c r="C1290" s="8">
        <v>36335</v>
      </c>
      <c r="D1290" s="13">
        <v>102.62</v>
      </c>
      <c r="E1290" s="15">
        <v>638.26874666759898</v>
      </c>
      <c r="F1290" s="15">
        <v>395.20350623176881</v>
      </c>
      <c r="G1290" s="108">
        <v>36335</v>
      </c>
      <c r="H1290" s="45">
        <f t="shared" si="41"/>
        <v>0.71000000000003638</v>
      </c>
      <c r="I1290" s="45">
        <f t="shared" si="40"/>
        <v>0.16896715849596297</v>
      </c>
    </row>
    <row r="1291" spans="1:9" ht="27.75" customHeight="1" thickBot="1" x14ac:dyDescent="0.25">
      <c r="A1291" s="8">
        <v>36336</v>
      </c>
      <c r="B1291" s="12">
        <v>423.2</v>
      </c>
      <c r="C1291" s="8">
        <v>36336</v>
      </c>
      <c r="D1291" s="13">
        <v>103.49</v>
      </c>
      <c r="E1291" s="15">
        <v>641.74130714339844</v>
      </c>
      <c r="F1291" s="15">
        <v>397.50865292646165</v>
      </c>
      <c r="G1291" s="108">
        <v>36336</v>
      </c>
      <c r="H1291" s="45">
        <f t="shared" si="41"/>
        <v>2.2899999999999636</v>
      </c>
      <c r="I1291" s="45">
        <f t="shared" si="40"/>
        <v>0.54405930008789605</v>
      </c>
    </row>
    <row r="1292" spans="1:9" ht="27.75" customHeight="1" thickBot="1" x14ac:dyDescent="0.25">
      <c r="A1292" s="8">
        <v>36339</v>
      </c>
      <c r="B1292" s="12">
        <v>422.58</v>
      </c>
      <c r="C1292" s="8">
        <v>36339</v>
      </c>
      <c r="D1292" s="13">
        <v>102.95</v>
      </c>
      <c r="E1292" s="15">
        <v>640.8011379316099</v>
      </c>
      <c r="F1292" s="15">
        <v>396.84810559162014</v>
      </c>
      <c r="G1292" s="108">
        <v>36339</v>
      </c>
      <c r="H1292" s="45">
        <f t="shared" si="41"/>
        <v>-0.62000000000000455</v>
      </c>
      <c r="I1292" s="45">
        <f t="shared" si="40"/>
        <v>-0.14650283553875346</v>
      </c>
    </row>
    <row r="1293" spans="1:9" ht="27.75" customHeight="1" thickBot="1" x14ac:dyDescent="0.25">
      <c r="A1293" s="8">
        <v>36340</v>
      </c>
      <c r="B1293" s="12">
        <v>420.65</v>
      </c>
      <c r="C1293" s="8">
        <v>36340</v>
      </c>
      <c r="D1293" s="13">
        <v>101.81</v>
      </c>
      <c r="E1293" s="15">
        <v>638.06680799088736</v>
      </c>
      <c r="F1293" s="15">
        <v>395.07846975850123</v>
      </c>
      <c r="G1293" s="108">
        <v>36340</v>
      </c>
      <c r="H1293" s="45">
        <f t="shared" si="41"/>
        <v>-1.9300000000000068</v>
      </c>
      <c r="I1293" s="45">
        <f t="shared" si="40"/>
        <v>-0.45671825453168796</v>
      </c>
    </row>
    <row r="1294" spans="1:9" ht="27.75" customHeight="1" thickBot="1" x14ac:dyDescent="0.25">
      <c r="A1294" s="8">
        <v>36341</v>
      </c>
      <c r="B1294" s="12">
        <v>418.85</v>
      </c>
      <c r="C1294" s="8">
        <v>36341</v>
      </c>
      <c r="D1294" s="13">
        <v>101.49</v>
      </c>
      <c r="E1294" s="15">
        <v>635.33646149288768</v>
      </c>
      <c r="F1294" s="15">
        <v>393.37239850757317</v>
      </c>
      <c r="G1294" s="108">
        <v>36341</v>
      </c>
      <c r="H1294" s="45">
        <f t="shared" si="41"/>
        <v>-1.7999999999999545</v>
      </c>
      <c r="I1294" s="45">
        <f t="shared" si="40"/>
        <v>-0.42790918816116835</v>
      </c>
    </row>
    <row r="1295" spans="1:9" ht="27.75" customHeight="1" thickBot="1" x14ac:dyDescent="0.25">
      <c r="A1295" s="8">
        <v>36342</v>
      </c>
      <c r="B1295" s="12">
        <v>414.56</v>
      </c>
      <c r="C1295" s="8">
        <v>36342</v>
      </c>
      <c r="D1295" s="13">
        <v>100</v>
      </c>
      <c r="E1295" s="15">
        <v>629.21825973922228</v>
      </c>
      <c r="F1295" s="15">
        <v>389.30827408946044</v>
      </c>
      <c r="G1295" s="108">
        <v>36342</v>
      </c>
      <c r="H1295" s="45">
        <f t="shared" si="41"/>
        <v>-4.2900000000000205</v>
      </c>
      <c r="I1295" s="45">
        <f t="shared" si="40"/>
        <v>-1.0242330189805466</v>
      </c>
    </row>
    <row r="1296" spans="1:9" ht="27.75" customHeight="1" thickBot="1" x14ac:dyDescent="0.25">
      <c r="A1296" s="8">
        <v>36343</v>
      </c>
      <c r="B1296" s="12">
        <v>413.04</v>
      </c>
      <c r="C1296" s="8">
        <v>36343</v>
      </c>
      <c r="D1296" s="13">
        <v>99.53</v>
      </c>
      <c r="E1296" s="15">
        <v>628.84211166769876</v>
      </c>
      <c r="F1296" s="15">
        <v>388.6166823423859</v>
      </c>
      <c r="G1296" s="108">
        <v>36343</v>
      </c>
      <c r="H1296" s="45">
        <f t="shared" si="41"/>
        <v>-1.5199999999999818</v>
      </c>
      <c r="I1296" s="45">
        <f t="shared" si="40"/>
        <v>-0.36665380162099137</v>
      </c>
    </row>
    <row r="1297" spans="1:9" ht="27.75" customHeight="1" thickBot="1" x14ac:dyDescent="0.25">
      <c r="A1297" s="8">
        <v>36346</v>
      </c>
      <c r="B1297" s="12">
        <v>412.44</v>
      </c>
      <c r="C1297" s="8">
        <v>36346</v>
      </c>
      <c r="D1297" s="13">
        <v>99.37</v>
      </c>
      <c r="E1297" s="15">
        <v>627.92862806562482</v>
      </c>
      <c r="F1297" s="15">
        <v>388.22004031996681</v>
      </c>
      <c r="G1297" s="108">
        <v>36346</v>
      </c>
      <c r="H1297" s="45">
        <f t="shared" si="41"/>
        <v>-0.60000000000002274</v>
      </c>
      <c r="I1297" s="45">
        <f t="shared" si="40"/>
        <v>-0.14526438117374171</v>
      </c>
    </row>
    <row r="1298" spans="1:9" ht="27.75" customHeight="1" thickBot="1" x14ac:dyDescent="0.25">
      <c r="A1298" s="8">
        <v>36347</v>
      </c>
      <c r="B1298" s="12">
        <v>409.26</v>
      </c>
      <c r="C1298" s="8">
        <v>36347</v>
      </c>
      <c r="D1298" s="13">
        <v>98.37</v>
      </c>
      <c r="E1298" s="15">
        <v>623.08716497463286</v>
      </c>
      <c r="F1298" s="15">
        <v>385.19648241341218</v>
      </c>
      <c r="G1298" s="108">
        <v>36347</v>
      </c>
      <c r="H1298" s="45">
        <f t="shared" si="41"/>
        <v>-3.1800000000000068</v>
      </c>
      <c r="I1298" s="45">
        <f t="shared" si="40"/>
        <v>-0.77102123945301304</v>
      </c>
    </row>
    <row r="1299" spans="1:9" ht="27.75" customHeight="1" thickBot="1" x14ac:dyDescent="0.25">
      <c r="A1299" s="8">
        <v>36348</v>
      </c>
      <c r="B1299" s="12">
        <v>409.03</v>
      </c>
      <c r="C1299" s="8">
        <v>36348</v>
      </c>
      <c r="D1299" s="13">
        <v>98.12</v>
      </c>
      <c r="E1299" s="15">
        <v>622.88401688104364</v>
      </c>
      <c r="F1299" s="15">
        <v>385.07089495878574</v>
      </c>
      <c r="G1299" s="108">
        <v>36348</v>
      </c>
      <c r="H1299" s="45">
        <f t="shared" si="41"/>
        <v>-0.23000000000001819</v>
      </c>
      <c r="I1299" s="45">
        <f t="shared" si="40"/>
        <v>-5.6198993304993942E-2</v>
      </c>
    </row>
    <row r="1300" spans="1:9" ht="27.75" customHeight="1" thickBot="1" x14ac:dyDescent="0.25">
      <c r="A1300" s="8">
        <v>36349</v>
      </c>
      <c r="B1300" s="12">
        <v>408.98</v>
      </c>
      <c r="C1300" s="8">
        <v>36349</v>
      </c>
      <c r="D1300" s="13">
        <v>98.11</v>
      </c>
      <c r="E1300" s="15">
        <v>622.80787527567475</v>
      </c>
      <c r="F1300" s="15">
        <v>384.8724683680415</v>
      </c>
      <c r="G1300" s="108">
        <v>36349</v>
      </c>
      <c r="H1300" s="45">
        <f t="shared" si="41"/>
        <v>-4.9999999999954525E-2</v>
      </c>
      <c r="I1300" s="45">
        <f t="shared" si="40"/>
        <v>-1.2224042246278887E-2</v>
      </c>
    </row>
    <row r="1301" spans="1:9" ht="27.75" customHeight="1" thickBot="1" x14ac:dyDescent="0.25">
      <c r="A1301" s="8">
        <v>36350</v>
      </c>
      <c r="B1301" s="12">
        <v>407.99</v>
      </c>
      <c r="C1301" s="8">
        <v>36350</v>
      </c>
      <c r="D1301" s="13">
        <v>97.74</v>
      </c>
      <c r="E1301" s="15">
        <v>621.30027148936995</v>
      </c>
      <c r="F1301" s="15">
        <v>383.94082441556372</v>
      </c>
      <c r="G1301" s="108">
        <v>36350</v>
      </c>
      <c r="H1301" s="45">
        <f t="shared" si="41"/>
        <v>-0.99000000000000909</v>
      </c>
      <c r="I1301" s="45">
        <f t="shared" si="40"/>
        <v>-0.2420656266810135</v>
      </c>
    </row>
    <row r="1302" spans="1:9" ht="27.75" customHeight="1" thickBot="1" x14ac:dyDescent="0.25">
      <c r="A1302" s="8">
        <v>36353</v>
      </c>
      <c r="B1302" s="12">
        <v>408.53</v>
      </c>
      <c r="C1302" s="8">
        <v>36353</v>
      </c>
      <c r="D1302" s="13">
        <v>97.9</v>
      </c>
      <c r="E1302" s="15">
        <v>622.12260082735429</v>
      </c>
      <c r="F1302" s="15">
        <v>384.4489938441879</v>
      </c>
      <c r="G1302" s="108">
        <v>36353</v>
      </c>
      <c r="H1302" s="45">
        <f t="shared" si="41"/>
        <v>0.53999999999996362</v>
      </c>
      <c r="I1302" s="45">
        <f t="shared" si="40"/>
        <v>0.13235618520060874</v>
      </c>
    </row>
    <row r="1303" spans="1:9" ht="27.75" customHeight="1" thickBot="1" x14ac:dyDescent="0.25">
      <c r="A1303" s="8">
        <v>36354</v>
      </c>
      <c r="B1303" s="12">
        <v>409.01</v>
      </c>
      <c r="C1303" s="8">
        <v>36354</v>
      </c>
      <c r="D1303" s="13">
        <v>98.1</v>
      </c>
      <c r="E1303" s="15">
        <v>622.85356023889608</v>
      </c>
      <c r="F1303" s="15">
        <v>384.92037091317121</v>
      </c>
      <c r="G1303" s="108">
        <v>36354</v>
      </c>
      <c r="H1303" s="45">
        <f t="shared" si="41"/>
        <v>0.48000000000001819</v>
      </c>
      <c r="I1303" s="45">
        <f t="shared" si="40"/>
        <v>0.11749443125352317</v>
      </c>
    </row>
    <row r="1304" spans="1:9" ht="27.75" customHeight="1" thickBot="1" x14ac:dyDescent="0.25">
      <c r="A1304" s="8">
        <v>36355</v>
      </c>
      <c r="B1304" s="12">
        <v>409.41</v>
      </c>
      <c r="C1304" s="8">
        <v>36355</v>
      </c>
      <c r="D1304" s="13">
        <v>98.26</v>
      </c>
      <c r="E1304" s="15">
        <v>623.71887871637307</v>
      </c>
      <c r="F1304" s="15">
        <v>385.40967894864275</v>
      </c>
      <c r="G1304" s="108">
        <v>36355</v>
      </c>
      <c r="H1304" s="45">
        <f t="shared" si="41"/>
        <v>0.40000000000003411</v>
      </c>
      <c r="I1304" s="45">
        <f t="shared" si="40"/>
        <v>9.7797119874828017E-2</v>
      </c>
    </row>
    <row r="1305" spans="1:9" ht="27.75" customHeight="1" thickBot="1" x14ac:dyDescent="0.25">
      <c r="A1305" s="8">
        <v>36356</v>
      </c>
      <c r="B1305" s="12">
        <v>408.5</v>
      </c>
      <c r="C1305" s="8">
        <v>36356</v>
      </c>
      <c r="D1305" s="13">
        <v>97.95</v>
      </c>
      <c r="E1305" s="15">
        <v>622.58005108417683</v>
      </c>
      <c r="F1305" s="15">
        <v>384.69085075107768</v>
      </c>
      <c r="G1305" s="108">
        <v>36356</v>
      </c>
      <c r="H1305" s="45">
        <f t="shared" si="41"/>
        <v>-0.91000000000002501</v>
      </c>
      <c r="I1305" s="45">
        <f t="shared" si="40"/>
        <v>-0.2222710730075047</v>
      </c>
    </row>
    <row r="1306" spans="1:9" ht="27.75" customHeight="1" thickBot="1" x14ac:dyDescent="0.25">
      <c r="A1306" s="8">
        <v>36357</v>
      </c>
      <c r="B1306" s="12">
        <v>408.18843266556206</v>
      </c>
      <c r="C1306" s="8">
        <v>36357</v>
      </c>
      <c r="D1306" s="13">
        <v>98.09</v>
      </c>
      <c r="E1306" s="15">
        <v>622.10520259705186</v>
      </c>
      <c r="F1306" s="15">
        <v>384.36118398905961</v>
      </c>
      <c r="G1306" s="108">
        <v>36357</v>
      </c>
      <c r="H1306" s="45">
        <f t="shared" si="41"/>
        <v>-0.31156733443793883</v>
      </c>
      <c r="I1306" s="45">
        <f t="shared" si="40"/>
        <v>-7.6271073301821007E-2</v>
      </c>
    </row>
    <row r="1307" spans="1:9" ht="27.75" customHeight="1" thickBot="1" x14ac:dyDescent="0.25">
      <c r="A1307" s="8">
        <v>36360</v>
      </c>
      <c r="B1307" s="12">
        <v>406.81277975548846</v>
      </c>
      <c r="C1307" s="8">
        <v>36360</v>
      </c>
      <c r="D1307" s="13">
        <v>97.62</v>
      </c>
      <c r="E1307" s="15">
        <v>620.00861983321408</v>
      </c>
      <c r="F1307" s="15">
        <v>382.79352058700584</v>
      </c>
      <c r="G1307" s="108">
        <v>36360</v>
      </c>
      <c r="H1307" s="45">
        <f t="shared" si="41"/>
        <v>-1.3756529100735975</v>
      </c>
      <c r="I1307" s="45">
        <f t="shared" si="40"/>
        <v>-0.33701418266320665</v>
      </c>
    </row>
    <row r="1308" spans="1:9" ht="27.75" customHeight="1" thickBot="1" x14ac:dyDescent="0.25">
      <c r="A1308" s="8">
        <v>36361</v>
      </c>
      <c r="B1308" s="12">
        <v>406.08086968670671</v>
      </c>
      <c r="C1308" s="8">
        <v>36361</v>
      </c>
      <c r="D1308" s="13">
        <v>97.58</v>
      </c>
      <c r="E1308" s="15">
        <v>618.89314221262373</v>
      </c>
      <c r="F1308" s="15">
        <v>382.45180319525241</v>
      </c>
      <c r="G1308" s="108">
        <v>36361</v>
      </c>
      <c r="H1308" s="45">
        <f t="shared" si="41"/>
        <v>-0.73191006878175813</v>
      </c>
      <c r="I1308" s="45">
        <f t="shared" si="40"/>
        <v>-0.17991324393045535</v>
      </c>
    </row>
    <row r="1309" spans="1:9" ht="27.75" customHeight="1" thickBot="1" x14ac:dyDescent="0.25">
      <c r="A1309" s="8">
        <v>36362</v>
      </c>
      <c r="B1309" s="12">
        <v>404.31286098996651</v>
      </c>
      <c r="C1309" s="8">
        <v>36362</v>
      </c>
      <c r="D1309" s="13">
        <v>97.44</v>
      </c>
      <c r="E1309" s="15">
        <v>616.56554033052191</v>
      </c>
      <c r="F1309" s="15">
        <v>381.0134360907989</v>
      </c>
      <c r="G1309" s="108">
        <v>36362</v>
      </c>
      <c r="H1309" s="45">
        <f t="shared" si="41"/>
        <v>-1.7680086967401962</v>
      </c>
      <c r="I1309" s="45">
        <f t="shared" si="40"/>
        <v>-0.43538339988885055</v>
      </c>
    </row>
    <row r="1310" spans="1:9" ht="27.75" customHeight="1" thickBot="1" x14ac:dyDescent="0.25">
      <c r="A1310" s="8">
        <v>36363</v>
      </c>
      <c r="B1310" s="12">
        <v>403.12894587632258</v>
      </c>
      <c r="C1310" s="8">
        <v>36363</v>
      </c>
      <c r="D1310" s="13">
        <v>97.08</v>
      </c>
      <c r="E1310" s="15">
        <v>614.7601036695113</v>
      </c>
      <c r="F1310" s="15">
        <v>379.88281332906314</v>
      </c>
      <c r="G1310" s="108">
        <v>36363</v>
      </c>
      <c r="H1310" s="45">
        <f t="shared" si="41"/>
        <v>-1.1839151136439341</v>
      </c>
      <c r="I1310" s="45">
        <f t="shared" si="40"/>
        <v>-0.29282153200496741</v>
      </c>
    </row>
    <row r="1311" spans="1:9" ht="27.75" customHeight="1" thickBot="1" x14ac:dyDescent="0.25">
      <c r="A1311" s="8">
        <v>36364</v>
      </c>
      <c r="B1311" s="12">
        <v>400.04245200210863</v>
      </c>
      <c r="C1311" s="8">
        <v>36364</v>
      </c>
      <c r="D1311" s="13">
        <v>96.45</v>
      </c>
      <c r="E1311" s="15">
        <v>610.05328885629467</v>
      </c>
      <c r="F1311" s="15">
        <v>376.9742998416217</v>
      </c>
      <c r="G1311" s="108">
        <v>36364</v>
      </c>
      <c r="H1311" s="45">
        <f t="shared" si="41"/>
        <v>-3.0864938742139429</v>
      </c>
      <c r="I1311" s="45">
        <f t="shared" si="40"/>
        <v>-0.7656343970797026</v>
      </c>
    </row>
    <row r="1312" spans="1:9" ht="27.75" customHeight="1" thickBot="1" x14ac:dyDescent="0.25">
      <c r="A1312" s="8">
        <v>36367</v>
      </c>
      <c r="B1312" s="12">
        <v>399.58579102999624</v>
      </c>
      <c r="C1312" s="8">
        <v>36367</v>
      </c>
      <c r="D1312" s="13">
        <v>96.37</v>
      </c>
      <c r="E1312" s="15">
        <v>609.35689394486656</v>
      </c>
      <c r="F1312" s="15">
        <v>376.51437111857734</v>
      </c>
      <c r="G1312" s="108">
        <v>36367</v>
      </c>
      <c r="H1312" s="45">
        <f t="shared" si="41"/>
        <v>-0.45666097211238821</v>
      </c>
      <c r="I1312" s="45">
        <f t="shared" si="40"/>
        <v>-0.11415312795602531</v>
      </c>
    </row>
    <row r="1313" spans="1:9" ht="27.75" customHeight="1" thickBot="1" x14ac:dyDescent="0.25">
      <c r="A1313" s="8">
        <v>36368</v>
      </c>
      <c r="B1313" s="12">
        <v>396.22320898682551</v>
      </c>
      <c r="C1313" s="8">
        <v>36368</v>
      </c>
      <c r="D1313" s="13">
        <v>95.22</v>
      </c>
      <c r="E1313" s="15">
        <v>604.22905257648449</v>
      </c>
      <c r="F1313" s="15">
        <v>373.38996821755683</v>
      </c>
      <c r="G1313" s="108">
        <v>36368</v>
      </c>
      <c r="H1313" s="45">
        <f t="shared" si="41"/>
        <v>-3.3625820431707325</v>
      </c>
      <c r="I1313" s="45">
        <f t="shared" si="40"/>
        <v>-0.84151692043481829</v>
      </c>
    </row>
    <row r="1314" spans="1:9" ht="27.75" customHeight="1" thickBot="1" x14ac:dyDescent="0.25">
      <c r="A1314" s="8">
        <v>36369</v>
      </c>
      <c r="B1314" s="12">
        <v>396.45584527471078</v>
      </c>
      <c r="C1314" s="8">
        <v>36369</v>
      </c>
      <c r="D1314" s="13">
        <v>94.99</v>
      </c>
      <c r="E1314" s="15">
        <v>604.58381625674258</v>
      </c>
      <c r="F1314" s="15">
        <v>373.90316468540539</v>
      </c>
      <c r="G1314" s="108">
        <v>36369</v>
      </c>
      <c r="H1314" s="45">
        <f t="shared" si="41"/>
        <v>0.23263628788527058</v>
      </c>
      <c r="I1314" s="45">
        <f t="shared" si="40"/>
        <v>5.8713442980823913E-2</v>
      </c>
    </row>
    <row r="1315" spans="1:9" ht="27.75" customHeight="1" thickBot="1" x14ac:dyDescent="0.25">
      <c r="A1315" s="8">
        <v>36370</v>
      </c>
      <c r="B1315" s="12">
        <v>395.08284462528212</v>
      </c>
      <c r="C1315" s="8">
        <v>36370</v>
      </c>
      <c r="D1315" s="13">
        <v>94.8</v>
      </c>
      <c r="E1315" s="15">
        <v>602.49002956587071</v>
      </c>
      <c r="F1315" s="15">
        <v>372.60826818165793</v>
      </c>
      <c r="G1315" s="108">
        <v>36370</v>
      </c>
      <c r="H1315" s="45">
        <f t="shared" si="41"/>
        <v>-1.3730006494286613</v>
      </c>
      <c r="I1315" s="45">
        <f t="shared" si="40"/>
        <v>-0.34631867982102438</v>
      </c>
    </row>
    <row r="1316" spans="1:9" ht="27.75" customHeight="1" thickBot="1" x14ac:dyDescent="0.25">
      <c r="A1316" s="8">
        <v>36371</v>
      </c>
      <c r="B1316" s="12">
        <v>396.88</v>
      </c>
      <c r="C1316" s="8">
        <v>36371</v>
      </c>
      <c r="D1316" s="13">
        <v>95.33</v>
      </c>
      <c r="E1316" s="15">
        <v>605.23064007219432</v>
      </c>
      <c r="F1316" s="15">
        <v>374.34737313587686</v>
      </c>
      <c r="G1316" s="108">
        <v>36371</v>
      </c>
      <c r="H1316" s="45">
        <f t="shared" si="41"/>
        <v>1.7971553747178746</v>
      </c>
      <c r="I1316" s="45">
        <f t="shared" si="40"/>
        <v>0.4548806406469999</v>
      </c>
    </row>
    <row r="1317" spans="1:9" ht="27.75" customHeight="1" thickBot="1" x14ac:dyDescent="0.25">
      <c r="A1317" s="8">
        <v>36374</v>
      </c>
      <c r="B1317" s="12">
        <v>397.61</v>
      </c>
      <c r="C1317" s="8">
        <v>36374</v>
      </c>
      <c r="D1317" s="13">
        <v>95.52</v>
      </c>
      <c r="E1317" s="15">
        <v>606.34386917734628</v>
      </c>
      <c r="F1317" s="15">
        <v>375.00641776208784</v>
      </c>
      <c r="G1317" s="108">
        <v>36374</v>
      </c>
      <c r="H1317" s="45">
        <f t="shared" si="41"/>
        <v>0.73000000000001819</v>
      </c>
      <c r="I1317" s="45">
        <f t="shared" si="40"/>
        <v>0.18393469058657988</v>
      </c>
    </row>
    <row r="1318" spans="1:9" ht="27.75" customHeight="1" thickBot="1" x14ac:dyDescent="0.25">
      <c r="A1318" s="8">
        <v>36375</v>
      </c>
      <c r="B1318" s="12">
        <v>397.49</v>
      </c>
      <c r="C1318" s="8">
        <v>36375</v>
      </c>
      <c r="D1318" s="13">
        <v>95.38</v>
      </c>
      <c r="E1318" s="15">
        <v>606.16087261211578</v>
      </c>
      <c r="F1318" s="15">
        <v>374.89471454446334</v>
      </c>
      <c r="G1318" s="108">
        <v>36375</v>
      </c>
      <c r="H1318" s="45">
        <f t="shared" si="41"/>
        <v>-0.12000000000000455</v>
      </c>
      <c r="I1318" s="45">
        <f t="shared" si="40"/>
        <v>-3.0180327456554044E-2</v>
      </c>
    </row>
    <row r="1319" spans="1:9" ht="27.75" customHeight="1" thickBot="1" x14ac:dyDescent="0.25">
      <c r="A1319" s="8">
        <v>36376</v>
      </c>
      <c r="B1319" s="12">
        <v>395.7</v>
      </c>
      <c r="C1319" s="8">
        <v>36376</v>
      </c>
      <c r="D1319" s="13">
        <v>95.24</v>
      </c>
      <c r="E1319" s="15">
        <v>603.43117384742811</v>
      </c>
      <c r="F1319" s="15">
        <v>373.25199013474901</v>
      </c>
      <c r="G1319" s="108">
        <v>36376</v>
      </c>
      <c r="H1319" s="45">
        <f t="shared" si="41"/>
        <v>-1.7900000000000205</v>
      </c>
      <c r="I1319" s="45">
        <f t="shared" si="40"/>
        <v>-0.45032579435961162</v>
      </c>
    </row>
    <row r="1320" spans="1:9" ht="27.75" customHeight="1" thickBot="1" x14ac:dyDescent="0.25">
      <c r="A1320" s="8">
        <v>36377</v>
      </c>
      <c r="B1320" s="12">
        <v>395</v>
      </c>
      <c r="C1320" s="8">
        <v>36377</v>
      </c>
      <c r="D1320" s="13">
        <v>95.12</v>
      </c>
      <c r="E1320" s="15">
        <v>602.36369388358378</v>
      </c>
      <c r="F1320" s="15">
        <v>372.72369418388757</v>
      </c>
      <c r="G1320" s="108">
        <v>36377</v>
      </c>
      <c r="H1320" s="45">
        <f t="shared" si="41"/>
        <v>-0.69999999999998863</v>
      </c>
      <c r="I1320" s="45">
        <f t="shared" si="40"/>
        <v>-0.17690169320191779</v>
      </c>
    </row>
    <row r="1321" spans="1:9" ht="27.75" customHeight="1" thickBot="1" x14ac:dyDescent="0.25">
      <c r="A1321" s="8">
        <v>36378</v>
      </c>
      <c r="B1321" s="12">
        <v>393</v>
      </c>
      <c r="C1321" s="8">
        <v>36378</v>
      </c>
      <c r="D1321" s="13">
        <v>94.55</v>
      </c>
      <c r="E1321" s="15">
        <v>599.31375112974285</v>
      </c>
      <c r="F1321" s="15">
        <v>370.80729427210053</v>
      </c>
      <c r="G1321" s="108">
        <v>36378</v>
      </c>
      <c r="H1321" s="45">
        <f t="shared" si="41"/>
        <v>-2</v>
      </c>
      <c r="I1321" s="45">
        <f t="shared" si="40"/>
        <v>-0.50632911392405067</v>
      </c>
    </row>
    <row r="1322" spans="1:9" ht="27.75" customHeight="1" thickBot="1" x14ac:dyDescent="0.25">
      <c r="A1322" s="8">
        <v>36381</v>
      </c>
      <c r="B1322" s="12">
        <v>391.99</v>
      </c>
      <c r="C1322" s="8">
        <v>36381</v>
      </c>
      <c r="D1322" s="13">
        <v>94.17</v>
      </c>
      <c r="E1322" s="15">
        <v>597.77353003905318</v>
      </c>
      <c r="F1322" s="15">
        <v>369.85432896112138</v>
      </c>
      <c r="G1322" s="108">
        <v>36381</v>
      </c>
      <c r="H1322" s="45">
        <f t="shared" si="41"/>
        <v>-1.0099999999999909</v>
      </c>
      <c r="I1322" s="45">
        <f t="shared" si="40"/>
        <v>-0.2569974554707356</v>
      </c>
    </row>
    <row r="1323" spans="1:9" ht="27.75" customHeight="1" thickBot="1" x14ac:dyDescent="0.25">
      <c r="A1323" s="8">
        <v>36382</v>
      </c>
      <c r="B1323" s="12">
        <v>391.47</v>
      </c>
      <c r="C1323" s="8">
        <v>36382</v>
      </c>
      <c r="D1323" s="13">
        <v>94.01</v>
      </c>
      <c r="E1323" s="15">
        <v>596.98054492305459</v>
      </c>
      <c r="F1323" s="15">
        <v>369.33462024496544</v>
      </c>
      <c r="G1323" s="108">
        <v>36382</v>
      </c>
      <c r="H1323" s="45">
        <f t="shared" si="41"/>
        <v>-0.51999999999998181</v>
      </c>
      <c r="I1323" s="45">
        <f t="shared" si="40"/>
        <v>-0.13265644531747794</v>
      </c>
    </row>
    <row r="1324" spans="1:9" ht="27.75" customHeight="1" thickBot="1" x14ac:dyDescent="0.25">
      <c r="A1324" s="8">
        <v>36383</v>
      </c>
      <c r="B1324" s="12">
        <v>391.1</v>
      </c>
      <c r="C1324" s="8">
        <v>36383</v>
      </c>
      <c r="D1324" s="13">
        <v>94.01</v>
      </c>
      <c r="E1324" s="15">
        <v>596.41630551359401</v>
      </c>
      <c r="F1324" s="15">
        <v>369.00006386392164</v>
      </c>
      <c r="G1324" s="108">
        <v>36383</v>
      </c>
      <c r="H1324" s="45">
        <f t="shared" si="41"/>
        <v>-0.37000000000000455</v>
      </c>
      <c r="I1324" s="45">
        <f t="shared" si="40"/>
        <v>-9.4515543975273855E-2</v>
      </c>
    </row>
    <row r="1325" spans="1:9" ht="27.75" customHeight="1" thickBot="1" x14ac:dyDescent="0.25">
      <c r="A1325" s="8">
        <v>36384</v>
      </c>
      <c r="B1325" s="12">
        <v>390.18</v>
      </c>
      <c r="C1325" s="8">
        <v>36384</v>
      </c>
      <c r="D1325" s="13">
        <v>93.76</v>
      </c>
      <c r="E1325" s="15">
        <v>595.0133318468271</v>
      </c>
      <c r="F1325" s="15">
        <v>368.0741049268309</v>
      </c>
      <c r="G1325" s="108">
        <v>36384</v>
      </c>
      <c r="H1325" s="45">
        <f t="shared" si="41"/>
        <v>-0.92000000000001592</v>
      </c>
      <c r="I1325" s="45">
        <f t="shared" si="40"/>
        <v>-0.23523395551010379</v>
      </c>
    </row>
    <row r="1326" spans="1:9" ht="27.75" customHeight="1" thickBot="1" x14ac:dyDescent="0.25">
      <c r="A1326" s="8">
        <v>36385</v>
      </c>
      <c r="B1326" s="12">
        <v>390.1</v>
      </c>
      <c r="C1326" s="8">
        <v>36385</v>
      </c>
      <c r="D1326" s="13">
        <v>93.76</v>
      </c>
      <c r="E1326" s="15">
        <v>594.89133413667355</v>
      </c>
      <c r="F1326" s="15">
        <v>367.99863737750974</v>
      </c>
      <c r="G1326" s="108">
        <v>36385</v>
      </c>
      <c r="H1326" s="45">
        <f t="shared" si="41"/>
        <v>-7.9999999999984084E-2</v>
      </c>
      <c r="I1326" s="45">
        <f t="shared" si="40"/>
        <v>-2.0503357424774226E-2</v>
      </c>
    </row>
    <row r="1327" spans="1:9" ht="27.75" customHeight="1" thickBot="1" x14ac:dyDescent="0.25">
      <c r="A1327" s="8">
        <v>36388</v>
      </c>
      <c r="B1327" s="12">
        <v>391.02</v>
      </c>
      <c r="C1327" s="8">
        <v>36388</v>
      </c>
      <c r="D1327" s="13">
        <v>94.22</v>
      </c>
      <c r="E1327" s="15">
        <v>596.29430780344035</v>
      </c>
      <c r="F1327" s="15">
        <v>368.66051240517032</v>
      </c>
      <c r="G1327" s="108">
        <v>36388</v>
      </c>
      <c r="H1327" s="45">
        <f t="shared" si="41"/>
        <v>0.91999999999995907</v>
      </c>
      <c r="I1327" s="45">
        <f t="shared" si="40"/>
        <v>0.23583696488078928</v>
      </c>
    </row>
    <row r="1328" spans="1:9" ht="27.75" customHeight="1" thickBot="1" x14ac:dyDescent="0.25">
      <c r="A1328" s="8">
        <v>36389</v>
      </c>
      <c r="B1328" s="12">
        <v>391.34</v>
      </c>
      <c r="C1328" s="8">
        <v>36389</v>
      </c>
      <c r="D1328" s="13">
        <v>94.38</v>
      </c>
      <c r="E1328" s="15">
        <v>596.782298644055</v>
      </c>
      <c r="F1328" s="15">
        <v>369.12335570892162</v>
      </c>
      <c r="G1328" s="108">
        <v>36389</v>
      </c>
      <c r="H1328" s="45">
        <f t="shared" si="41"/>
        <v>0.31999999999999318</v>
      </c>
      <c r="I1328" s="45">
        <f t="shared" si="40"/>
        <v>8.1837246176664422E-2</v>
      </c>
    </row>
    <row r="1329" spans="1:9" ht="27.75" customHeight="1" thickBot="1" x14ac:dyDescent="0.25">
      <c r="A1329" s="8">
        <v>36390</v>
      </c>
      <c r="B1329" s="12">
        <v>393.38</v>
      </c>
      <c r="C1329" s="8">
        <v>36390</v>
      </c>
      <c r="D1329" s="13">
        <v>95.08</v>
      </c>
      <c r="E1329" s="15">
        <v>599.89324025297276</v>
      </c>
      <c r="F1329" s="15">
        <v>370.94391726921873</v>
      </c>
      <c r="G1329" s="108">
        <v>36390</v>
      </c>
      <c r="H1329" s="45">
        <f t="shared" si="41"/>
        <v>2.0400000000000205</v>
      </c>
      <c r="I1329" s="45">
        <f t="shared" si="40"/>
        <v>0.52128583840139531</v>
      </c>
    </row>
    <row r="1330" spans="1:9" ht="27.75" customHeight="1" thickBot="1" x14ac:dyDescent="0.25">
      <c r="A1330" s="8">
        <v>36391</v>
      </c>
      <c r="B1330" s="12">
        <v>394.4</v>
      </c>
      <c r="C1330" s="8">
        <v>36391</v>
      </c>
      <c r="D1330" s="13">
        <v>95.23</v>
      </c>
      <c r="E1330" s="15">
        <v>601.44871105743164</v>
      </c>
      <c r="F1330" s="15">
        <v>371.89111404105677</v>
      </c>
      <c r="G1330" s="108">
        <v>36391</v>
      </c>
      <c r="H1330" s="45">
        <f t="shared" si="41"/>
        <v>1.0199999999999818</v>
      </c>
      <c r="I1330" s="45">
        <f t="shared" si="40"/>
        <v>0.25929127052722095</v>
      </c>
    </row>
    <row r="1331" spans="1:9" ht="27.75" customHeight="1" thickBot="1" x14ac:dyDescent="0.25">
      <c r="A1331" s="8">
        <v>36392</v>
      </c>
      <c r="B1331" s="12">
        <v>395.48</v>
      </c>
      <c r="C1331" s="8">
        <v>36392</v>
      </c>
      <c r="D1331" s="13">
        <v>95.55</v>
      </c>
      <c r="E1331" s="15">
        <v>603.09568014450588</v>
      </c>
      <c r="F1331" s="15">
        <v>373.21922699711894</v>
      </c>
      <c r="G1331" s="108">
        <v>36392</v>
      </c>
      <c r="H1331" s="45">
        <f t="shared" si="41"/>
        <v>1.0800000000000409</v>
      </c>
      <c r="I1331" s="45">
        <f t="shared" si="40"/>
        <v>0.27383367139960474</v>
      </c>
    </row>
    <row r="1332" spans="1:9" ht="27.75" customHeight="1" thickBot="1" x14ac:dyDescent="0.25">
      <c r="A1332" s="8">
        <v>36395</v>
      </c>
      <c r="B1332" s="12">
        <v>397.85</v>
      </c>
      <c r="C1332" s="8">
        <v>36395</v>
      </c>
      <c r="D1332" s="13">
        <v>96.15</v>
      </c>
      <c r="E1332" s="15">
        <v>606.70986230780738</v>
      </c>
      <c r="F1332" s="15">
        <v>375.42626613809864</v>
      </c>
      <c r="G1332" s="108">
        <v>36395</v>
      </c>
      <c r="H1332" s="45">
        <f t="shared" si="41"/>
        <v>2.3700000000000045</v>
      </c>
      <c r="I1332" s="45">
        <f t="shared" si="40"/>
        <v>0.59927177101244178</v>
      </c>
    </row>
    <row r="1333" spans="1:9" ht="27.75" customHeight="1" thickBot="1" x14ac:dyDescent="0.25">
      <c r="A1333" s="8">
        <v>36396</v>
      </c>
      <c r="B1333" s="12">
        <v>399.68</v>
      </c>
      <c r="C1333" s="8">
        <v>36396</v>
      </c>
      <c r="D1333" s="13">
        <v>96.09</v>
      </c>
      <c r="E1333" s="15">
        <v>609.50055992757177</v>
      </c>
      <c r="F1333" s="15">
        <v>376.58833849116286</v>
      </c>
      <c r="G1333" s="108">
        <v>36396</v>
      </c>
      <c r="H1333" s="45">
        <f t="shared" si="41"/>
        <v>1.8299999999999841</v>
      </c>
      <c r="I1333" s="45">
        <f t="shared" si="40"/>
        <v>0.45997235138871029</v>
      </c>
    </row>
    <row r="1334" spans="1:9" ht="27.75" customHeight="1" thickBot="1" x14ac:dyDescent="0.25">
      <c r="A1334" s="8">
        <v>36397</v>
      </c>
      <c r="B1334" s="12">
        <v>401.5</v>
      </c>
      <c r="C1334" s="8">
        <v>36397</v>
      </c>
      <c r="D1334" s="13">
        <v>96.79</v>
      </c>
      <c r="E1334" s="15">
        <v>612.27600783356695</v>
      </c>
      <c r="F1334" s="15">
        <v>378.52635308794243</v>
      </c>
      <c r="G1334" s="108">
        <v>36397</v>
      </c>
      <c r="H1334" s="45">
        <f t="shared" si="41"/>
        <v>1.8199999999999932</v>
      </c>
      <c r="I1334" s="45">
        <f t="shared" si="40"/>
        <v>0.45536429143314483</v>
      </c>
    </row>
    <row r="1335" spans="1:9" ht="27.75" customHeight="1" thickBot="1" x14ac:dyDescent="0.25">
      <c r="A1335" s="8">
        <v>36398</v>
      </c>
      <c r="B1335" s="12">
        <v>402.21</v>
      </c>
      <c r="C1335" s="8">
        <v>36398</v>
      </c>
      <c r="D1335" s="13">
        <v>97.07</v>
      </c>
      <c r="E1335" s="15">
        <v>613.35873751118049</v>
      </c>
      <c r="F1335" s="15">
        <v>378.94237865455165</v>
      </c>
      <c r="G1335" s="108">
        <v>36398</v>
      </c>
      <c r="H1335" s="45">
        <f t="shared" si="41"/>
        <v>0.70999999999997954</v>
      </c>
      <c r="I1335" s="45">
        <f t="shared" si="40"/>
        <v>0.17683686176836352</v>
      </c>
    </row>
    <row r="1336" spans="1:9" ht="27.75" customHeight="1" thickBot="1" x14ac:dyDescent="0.25">
      <c r="A1336" s="8">
        <v>36399</v>
      </c>
      <c r="B1336" s="12">
        <v>402.33</v>
      </c>
      <c r="C1336" s="8">
        <v>36399</v>
      </c>
      <c r="D1336" s="13">
        <v>96.98</v>
      </c>
      <c r="E1336" s="15">
        <v>613.54173407641099</v>
      </c>
      <c r="F1336" s="15">
        <v>379.05543672232358</v>
      </c>
      <c r="G1336" s="108">
        <v>36399</v>
      </c>
      <c r="H1336" s="45">
        <f t="shared" si="41"/>
        <v>0.12000000000000455</v>
      </c>
      <c r="I1336" s="45">
        <f t="shared" si="40"/>
        <v>2.98351607369296E-2</v>
      </c>
    </row>
    <row r="1337" spans="1:9" ht="27.75" customHeight="1" thickBot="1" x14ac:dyDescent="0.25">
      <c r="A1337" s="8">
        <v>36402</v>
      </c>
      <c r="B1337" s="12">
        <v>403.34</v>
      </c>
      <c r="C1337" s="8">
        <v>36402</v>
      </c>
      <c r="D1337" s="13">
        <v>97.24</v>
      </c>
      <c r="E1337" s="15">
        <v>615.08195516710055</v>
      </c>
      <c r="F1337" s="15">
        <v>380.00700879273722</v>
      </c>
      <c r="G1337" s="108">
        <v>36402</v>
      </c>
      <c r="H1337" s="45">
        <f t="shared" si="41"/>
        <v>1.0099999999999909</v>
      </c>
      <c r="I1337" s="45">
        <f t="shared" si="40"/>
        <v>0.25103770536623937</v>
      </c>
    </row>
    <row r="1338" spans="1:9" ht="27.75" customHeight="1" thickBot="1" x14ac:dyDescent="0.25">
      <c r="A1338" s="8">
        <v>36403</v>
      </c>
      <c r="B1338" s="12">
        <v>402.92</v>
      </c>
      <c r="C1338" s="8">
        <v>36403</v>
      </c>
      <c r="D1338" s="13">
        <v>97.25</v>
      </c>
      <c r="E1338" s="15">
        <v>614.44146718879404</v>
      </c>
      <c r="F1338" s="15">
        <v>379.73069660557962</v>
      </c>
      <c r="G1338" s="108">
        <v>36403</v>
      </c>
      <c r="H1338" s="45">
        <f t="shared" si="41"/>
        <v>-0.41999999999995907</v>
      </c>
      <c r="I1338" s="45">
        <f t="shared" si="40"/>
        <v>-0.10413051023949002</v>
      </c>
    </row>
    <row r="1339" spans="1:9" ht="27.75" customHeight="1" thickBot="1" x14ac:dyDescent="0.25">
      <c r="A1339" s="8">
        <v>36404</v>
      </c>
      <c r="B1339" s="12">
        <v>403.24</v>
      </c>
      <c r="C1339" s="8">
        <v>36404</v>
      </c>
      <c r="D1339" s="13">
        <v>97.35</v>
      </c>
      <c r="E1339" s="15">
        <v>614.92945802940858</v>
      </c>
      <c r="F1339" s="15">
        <v>380.31785628043326</v>
      </c>
      <c r="G1339" s="108">
        <v>36404</v>
      </c>
      <c r="H1339" s="45">
        <f t="shared" si="41"/>
        <v>0.31999999999999318</v>
      </c>
      <c r="I1339" s="45">
        <f t="shared" si="40"/>
        <v>7.9420232304177787E-2</v>
      </c>
    </row>
    <row r="1340" spans="1:9" ht="27.75" customHeight="1" thickBot="1" x14ac:dyDescent="0.25">
      <c r="A1340" s="8">
        <v>36405</v>
      </c>
      <c r="B1340" s="12">
        <v>404.71</v>
      </c>
      <c r="C1340" s="8">
        <v>36405</v>
      </c>
      <c r="D1340" s="13">
        <v>97.6</v>
      </c>
      <c r="E1340" s="15">
        <v>617.17116595348159</v>
      </c>
      <c r="F1340" s="15">
        <v>381.59920111344672</v>
      </c>
      <c r="G1340" s="108">
        <v>36405</v>
      </c>
      <c r="H1340" s="45">
        <f t="shared" si="41"/>
        <v>1.4699999999999704</v>
      </c>
      <c r="I1340" s="45">
        <f t="shared" si="40"/>
        <v>0.36454716793968117</v>
      </c>
    </row>
    <row r="1341" spans="1:9" ht="27.75" customHeight="1" thickBot="1" x14ac:dyDescent="0.25">
      <c r="A1341" s="8">
        <v>36406</v>
      </c>
      <c r="B1341" s="12">
        <v>405.9</v>
      </c>
      <c r="C1341" s="8">
        <v>36406</v>
      </c>
      <c r="D1341" s="13">
        <v>98.09</v>
      </c>
      <c r="E1341" s="15">
        <v>619.86763181390688</v>
      </c>
      <c r="F1341" s="15">
        <v>383.52287806365865</v>
      </c>
      <c r="G1341" s="108">
        <v>36406</v>
      </c>
      <c r="H1341" s="45">
        <f t="shared" si="41"/>
        <v>1.1899999999999977</v>
      </c>
      <c r="I1341" s="45">
        <f t="shared" si="40"/>
        <v>0.29403770601171153</v>
      </c>
    </row>
    <row r="1342" spans="1:9" ht="27.75" customHeight="1" thickBot="1" x14ac:dyDescent="0.25">
      <c r="A1342" s="8">
        <v>36409</v>
      </c>
      <c r="B1342" s="12">
        <v>406.26</v>
      </c>
      <c r="C1342" s="8">
        <v>36409</v>
      </c>
      <c r="D1342" s="13">
        <v>98.17</v>
      </c>
      <c r="E1342" s="15">
        <v>620.41740354944034</v>
      </c>
      <c r="F1342" s="15">
        <v>383.81771179505978</v>
      </c>
      <c r="G1342" s="108">
        <v>36409</v>
      </c>
      <c r="H1342" s="45">
        <f t="shared" si="41"/>
        <v>0.36000000000001364</v>
      </c>
      <c r="I1342" s="45">
        <f t="shared" si="40"/>
        <v>8.8691796008872545E-2</v>
      </c>
    </row>
    <row r="1343" spans="1:9" ht="27.75" customHeight="1" thickBot="1" x14ac:dyDescent="0.25">
      <c r="A1343" s="8">
        <v>36410</v>
      </c>
      <c r="B1343" s="12">
        <v>407.06</v>
      </c>
      <c r="C1343" s="8">
        <v>36410</v>
      </c>
      <c r="D1343" s="13">
        <v>98.47</v>
      </c>
      <c r="E1343" s="15">
        <v>621.63911851729233</v>
      </c>
      <c r="F1343" s="15">
        <v>384.46760656447236</v>
      </c>
      <c r="G1343" s="108">
        <v>36410</v>
      </c>
      <c r="H1343" s="45">
        <f t="shared" si="41"/>
        <v>0.80000000000001137</v>
      </c>
      <c r="I1343" s="45">
        <f t="shared" si="40"/>
        <v>0.19691822970511774</v>
      </c>
    </row>
    <row r="1344" spans="1:9" ht="27.75" customHeight="1" thickBot="1" x14ac:dyDescent="0.25">
      <c r="A1344" s="8">
        <v>36411</v>
      </c>
      <c r="B1344" s="12">
        <v>407.79</v>
      </c>
      <c r="C1344" s="8">
        <v>36411</v>
      </c>
      <c r="D1344" s="13">
        <v>98.74</v>
      </c>
      <c r="E1344" s="15">
        <v>622.75393342545738</v>
      </c>
      <c r="F1344" s="15">
        <v>385.15709055403676</v>
      </c>
      <c r="G1344" s="108">
        <v>36411</v>
      </c>
      <c r="H1344" s="45">
        <f t="shared" si="41"/>
        <v>0.73000000000001819</v>
      </c>
      <c r="I1344" s="45">
        <f t="shared" si="40"/>
        <v>0.17933474180710909</v>
      </c>
    </row>
    <row r="1345" spans="1:9" ht="27.75" customHeight="1" thickBot="1" x14ac:dyDescent="0.25">
      <c r="A1345" s="8">
        <v>36412</v>
      </c>
      <c r="B1345" s="12">
        <v>410.09</v>
      </c>
      <c r="C1345" s="8">
        <v>36412</v>
      </c>
      <c r="D1345" s="13">
        <v>99.88</v>
      </c>
      <c r="E1345" s="15">
        <v>626.26636395803189</v>
      </c>
      <c r="F1345" s="15">
        <v>387.48188486111314</v>
      </c>
      <c r="G1345" s="108">
        <v>36412</v>
      </c>
      <c r="H1345" s="45">
        <f t="shared" si="41"/>
        <v>2.2999999999999545</v>
      </c>
      <c r="I1345" s="45">
        <f t="shared" si="40"/>
        <v>0.56401579244217726</v>
      </c>
    </row>
    <row r="1346" spans="1:9" ht="27.75" customHeight="1" thickBot="1" x14ac:dyDescent="0.25">
      <c r="A1346" s="8">
        <v>36413</v>
      </c>
      <c r="B1346" s="12">
        <v>410.21</v>
      </c>
      <c r="C1346" s="8">
        <v>36413</v>
      </c>
      <c r="D1346" s="13">
        <v>100.05</v>
      </c>
      <c r="E1346" s="15">
        <v>626.44962120320974</v>
      </c>
      <c r="F1346" s="15">
        <v>387.31934653455949</v>
      </c>
      <c r="G1346" s="108">
        <v>36413</v>
      </c>
      <c r="H1346" s="45">
        <f t="shared" si="41"/>
        <v>0.12000000000000455</v>
      </c>
      <c r="I1346" s="45">
        <f t="shared" si="40"/>
        <v>2.9261869345754483E-2</v>
      </c>
    </row>
    <row r="1347" spans="1:9" ht="27.75" customHeight="1" thickBot="1" x14ac:dyDescent="0.25">
      <c r="A1347" s="8">
        <v>36416</v>
      </c>
      <c r="B1347" s="12">
        <v>410.38</v>
      </c>
      <c r="C1347" s="8">
        <v>36416</v>
      </c>
      <c r="D1347" s="13">
        <v>100.15</v>
      </c>
      <c r="E1347" s="15">
        <v>627.26462673263541</v>
      </c>
      <c r="F1347" s="15">
        <v>387.36314193823051</v>
      </c>
      <c r="G1347" s="108">
        <v>36416</v>
      </c>
      <c r="H1347" s="45">
        <f t="shared" si="41"/>
        <v>0.17000000000001592</v>
      </c>
      <c r="I1347" s="45">
        <f t="shared" si="40"/>
        <v>4.144218814753807E-2</v>
      </c>
    </row>
    <row r="1348" spans="1:9" ht="27.75" customHeight="1" thickBot="1" x14ac:dyDescent="0.25">
      <c r="A1348" s="8">
        <v>36418</v>
      </c>
      <c r="B1348" s="12">
        <v>409.06</v>
      </c>
      <c r="C1348" s="8">
        <v>36418</v>
      </c>
      <c r="D1348" s="13">
        <v>99.89</v>
      </c>
      <c r="E1348" s="15">
        <v>625.24701060298219</v>
      </c>
      <c r="F1348" s="15">
        <v>385.90190800430577</v>
      </c>
      <c r="G1348" s="108">
        <v>36418</v>
      </c>
      <c r="H1348" s="45">
        <f t="shared" si="41"/>
        <v>-1.3199999999999932</v>
      </c>
      <c r="I1348" s="45">
        <f t="shared" si="40"/>
        <v>-0.32165310200301994</v>
      </c>
    </row>
    <row r="1349" spans="1:9" ht="27.75" customHeight="1" thickBot="1" x14ac:dyDescent="0.25">
      <c r="A1349" s="8">
        <v>36419</v>
      </c>
      <c r="B1349" s="12">
        <v>408.58</v>
      </c>
      <c r="C1349" s="8">
        <v>36419</v>
      </c>
      <c r="D1349" s="13">
        <v>99.91</v>
      </c>
      <c r="E1349" s="15">
        <v>624.64358715534206</v>
      </c>
      <c r="F1349" s="15">
        <v>385.7127163416306</v>
      </c>
      <c r="G1349" s="108">
        <v>36419</v>
      </c>
      <c r="H1349" s="45">
        <f t="shared" si="41"/>
        <v>-0.48000000000001819</v>
      </c>
      <c r="I1349" s="45">
        <f t="shared" si="40"/>
        <v>-0.11734219918838756</v>
      </c>
    </row>
    <row r="1350" spans="1:9" ht="27.75" customHeight="1" thickBot="1" x14ac:dyDescent="0.25">
      <c r="A1350" s="8">
        <v>36420</v>
      </c>
      <c r="B1350" s="12">
        <v>406.89</v>
      </c>
      <c r="C1350" s="8">
        <v>36420</v>
      </c>
      <c r="D1350" s="13">
        <v>99.51</v>
      </c>
      <c r="E1350" s="15">
        <v>622.05988833921663</v>
      </c>
      <c r="F1350" s="15">
        <v>384.11730175790808</v>
      </c>
      <c r="G1350" s="108">
        <v>36420</v>
      </c>
      <c r="H1350" s="45">
        <f t="shared" si="41"/>
        <v>-1.6899999999999977</v>
      </c>
      <c r="I1350" s="45">
        <f t="shared" si="40"/>
        <v>-0.41362768613245826</v>
      </c>
    </row>
    <row r="1351" spans="1:9" ht="27.75" customHeight="1" thickBot="1" x14ac:dyDescent="0.25">
      <c r="A1351" s="8">
        <v>36423</v>
      </c>
      <c r="B1351" s="12">
        <v>407.08</v>
      </c>
      <c r="C1351" s="8">
        <v>36423</v>
      </c>
      <c r="D1351" s="13">
        <v>99.35</v>
      </c>
      <c r="E1351" s="15">
        <v>622.35036335404732</v>
      </c>
      <c r="F1351" s="15">
        <v>384.29666789453961</v>
      </c>
      <c r="G1351" s="108">
        <v>36423</v>
      </c>
      <c r="H1351" s="45">
        <f t="shared" si="41"/>
        <v>0.18999999999999773</v>
      </c>
      <c r="I1351" s="45">
        <f t="shared" ref="I1351:I1414" si="42">H1351/B1350*100</f>
        <v>4.6695667133622783E-2</v>
      </c>
    </row>
    <row r="1352" spans="1:9" ht="27.75" customHeight="1" thickBot="1" x14ac:dyDescent="0.25">
      <c r="A1352" s="8">
        <v>36424</v>
      </c>
      <c r="B1352" s="12">
        <v>407.61</v>
      </c>
      <c r="C1352" s="8">
        <v>36424</v>
      </c>
      <c r="D1352" s="13">
        <v>99.56</v>
      </c>
      <c r="E1352" s="15">
        <v>623.16063576383817</v>
      </c>
      <c r="F1352" s="15">
        <v>384.79700501251182</v>
      </c>
      <c r="G1352" s="108">
        <v>36424</v>
      </c>
      <c r="H1352" s="45">
        <f t="shared" ref="H1352:H1415" si="43">B1352-B1351</f>
        <v>0.53000000000002956</v>
      </c>
      <c r="I1352" s="45">
        <f t="shared" si="42"/>
        <v>0.13019553896040817</v>
      </c>
    </row>
    <row r="1353" spans="1:9" ht="27.75" customHeight="1" thickBot="1" x14ac:dyDescent="0.25">
      <c r="A1353" s="8">
        <v>36425</v>
      </c>
      <c r="B1353" s="12">
        <v>407.82</v>
      </c>
      <c r="C1353" s="8">
        <v>36425</v>
      </c>
      <c r="D1353" s="13">
        <v>99.68</v>
      </c>
      <c r="E1353" s="15">
        <v>623.48168709601941</v>
      </c>
      <c r="F1353" s="15">
        <v>385.30249124911694</v>
      </c>
      <c r="G1353" s="108">
        <v>36425</v>
      </c>
      <c r="H1353" s="45">
        <f t="shared" si="43"/>
        <v>0.20999999999997954</v>
      </c>
      <c r="I1353" s="45">
        <f t="shared" si="42"/>
        <v>5.1519835136522543E-2</v>
      </c>
    </row>
    <row r="1354" spans="1:9" ht="27.75" customHeight="1" thickBot="1" x14ac:dyDescent="0.25">
      <c r="A1354" s="8">
        <v>36426</v>
      </c>
      <c r="B1354" s="12">
        <v>406</v>
      </c>
      <c r="C1354" s="8">
        <v>36426</v>
      </c>
      <c r="D1354" s="13">
        <v>98.94</v>
      </c>
      <c r="E1354" s="15">
        <v>620.69924221711506</v>
      </c>
      <c r="F1354" s="15">
        <v>383.35541703609988</v>
      </c>
      <c r="G1354" s="108">
        <v>36426</v>
      </c>
      <c r="H1354" s="45">
        <f t="shared" si="43"/>
        <v>-1.8199999999999932</v>
      </c>
      <c r="I1354" s="45">
        <f t="shared" si="42"/>
        <v>-0.44627531754205124</v>
      </c>
    </row>
    <row r="1355" spans="1:9" ht="27.75" customHeight="1" thickBot="1" x14ac:dyDescent="0.25">
      <c r="A1355" s="8">
        <v>36427</v>
      </c>
      <c r="B1355" s="12">
        <v>403.36</v>
      </c>
      <c r="C1355" s="8">
        <v>36427</v>
      </c>
      <c r="D1355" s="13">
        <v>98</v>
      </c>
      <c r="E1355" s="15">
        <v>616.66316832683628</v>
      </c>
      <c r="F1355" s="15">
        <v>381.10372913324767</v>
      </c>
      <c r="G1355" s="108">
        <v>36427</v>
      </c>
      <c r="H1355" s="45">
        <f t="shared" si="43"/>
        <v>-2.6399999999999864</v>
      </c>
      <c r="I1355" s="45">
        <f t="shared" si="42"/>
        <v>-0.65024630541871586</v>
      </c>
    </row>
    <row r="1356" spans="1:9" ht="27.75" customHeight="1" thickBot="1" x14ac:dyDescent="0.25">
      <c r="A1356" s="8">
        <v>36430</v>
      </c>
      <c r="B1356" s="12">
        <v>403.69</v>
      </c>
      <c r="C1356" s="8">
        <v>36430</v>
      </c>
      <c r="D1356" s="13">
        <v>98.11</v>
      </c>
      <c r="E1356" s="15">
        <v>617.16767756312117</v>
      </c>
      <c r="F1356" s="15">
        <v>381.12783743099794</v>
      </c>
      <c r="G1356" s="108">
        <v>36430</v>
      </c>
      <c r="H1356" s="45">
        <f t="shared" si="43"/>
        <v>0.32999999999998408</v>
      </c>
      <c r="I1356" s="45">
        <f t="shared" si="42"/>
        <v>8.181277270923841E-2</v>
      </c>
    </row>
    <row r="1357" spans="1:9" ht="27.75" customHeight="1" thickBot="1" x14ac:dyDescent="0.25">
      <c r="A1357" s="8">
        <v>36431</v>
      </c>
      <c r="B1357" s="12">
        <v>403.45</v>
      </c>
      <c r="C1357" s="8">
        <v>36431</v>
      </c>
      <c r="D1357" s="13">
        <v>97.89</v>
      </c>
      <c r="E1357" s="15">
        <v>617.97952745503892</v>
      </c>
      <c r="F1357" s="15">
        <v>381.62918998861556</v>
      </c>
      <c r="G1357" s="108">
        <v>36431</v>
      </c>
      <c r="H1357" s="45">
        <f t="shared" si="43"/>
        <v>-0.24000000000000909</v>
      </c>
      <c r="I1357" s="45">
        <f t="shared" si="42"/>
        <v>-5.9451559364861434E-2</v>
      </c>
    </row>
    <row r="1358" spans="1:9" ht="27.75" customHeight="1" thickBot="1" x14ac:dyDescent="0.25">
      <c r="A1358" s="8">
        <v>36432</v>
      </c>
      <c r="B1358" s="12">
        <v>402.17</v>
      </c>
      <c r="C1358" s="8">
        <v>36432</v>
      </c>
      <c r="D1358" s="13">
        <v>97.72</v>
      </c>
      <c r="E1358" s="15">
        <v>616.01890335008807</v>
      </c>
      <c r="F1358" s="15">
        <v>380.69060091059941</v>
      </c>
      <c r="G1358" s="108">
        <v>36432</v>
      </c>
      <c r="H1358" s="45">
        <f t="shared" si="43"/>
        <v>-1.2799999999999727</v>
      </c>
      <c r="I1358" s="45">
        <f t="shared" si="42"/>
        <v>-0.31726360143759391</v>
      </c>
    </row>
    <row r="1359" spans="1:9" ht="27.75" customHeight="1" thickBot="1" x14ac:dyDescent="0.25">
      <c r="A1359" s="8">
        <v>36433</v>
      </c>
      <c r="B1359" s="12">
        <v>402.51</v>
      </c>
      <c r="C1359" s="8">
        <v>36433</v>
      </c>
      <c r="D1359" s="13">
        <v>97.55</v>
      </c>
      <c r="E1359" s="15">
        <v>616.53969412796562</v>
      </c>
      <c r="F1359" s="15">
        <v>381.11731942712925</v>
      </c>
      <c r="G1359" s="108">
        <v>36433</v>
      </c>
      <c r="H1359" s="45">
        <f t="shared" si="43"/>
        <v>0.33999999999997499</v>
      </c>
      <c r="I1359" s="45">
        <f t="shared" si="42"/>
        <v>8.4541363105148315E-2</v>
      </c>
    </row>
    <row r="1360" spans="1:9" ht="27.75" customHeight="1" thickBot="1" x14ac:dyDescent="0.25">
      <c r="A1360" s="8">
        <v>36434</v>
      </c>
      <c r="B1360" s="12">
        <v>403.51</v>
      </c>
      <c r="C1360" s="8">
        <v>36434</v>
      </c>
      <c r="D1360" s="13">
        <v>97.71</v>
      </c>
      <c r="E1360" s="15">
        <v>618.07143170995846</v>
      </c>
      <c r="F1360" s="15">
        <v>382.1077453822042</v>
      </c>
      <c r="G1360" s="108">
        <v>36434</v>
      </c>
      <c r="H1360" s="45">
        <f t="shared" si="43"/>
        <v>1</v>
      </c>
      <c r="I1360" s="45">
        <f t="shared" si="42"/>
        <v>0.24844103252093117</v>
      </c>
    </row>
    <row r="1361" spans="1:9" ht="27.75" customHeight="1" thickBot="1" x14ac:dyDescent="0.25">
      <c r="A1361" s="8">
        <v>36437</v>
      </c>
      <c r="B1361" s="12">
        <v>404.59</v>
      </c>
      <c r="C1361" s="8">
        <v>36437</v>
      </c>
      <c r="D1361" s="13">
        <v>97.79</v>
      </c>
      <c r="E1361" s="15">
        <v>619.72570829851077</v>
      </c>
      <c r="F1361" s="15">
        <v>383.14553005327411</v>
      </c>
      <c r="G1361" s="108">
        <v>36437</v>
      </c>
      <c r="H1361" s="45">
        <f t="shared" si="43"/>
        <v>1.0799999999999841</v>
      </c>
      <c r="I1361" s="45">
        <f t="shared" si="42"/>
        <v>0.26765135932194595</v>
      </c>
    </row>
    <row r="1362" spans="1:9" ht="27.75" customHeight="1" thickBot="1" x14ac:dyDescent="0.25">
      <c r="A1362" s="8">
        <v>36438</v>
      </c>
      <c r="B1362" s="12">
        <v>404.98</v>
      </c>
      <c r="C1362" s="8">
        <v>36438</v>
      </c>
      <c r="D1362" s="13">
        <v>97.75</v>
      </c>
      <c r="E1362" s="15">
        <v>620.32308595548807</v>
      </c>
      <c r="F1362" s="15">
        <v>383.51636722396955</v>
      </c>
      <c r="G1362" s="108">
        <v>36438</v>
      </c>
      <c r="H1362" s="45">
        <f t="shared" si="43"/>
        <v>0.3900000000000432</v>
      </c>
      <c r="I1362" s="45">
        <f t="shared" si="42"/>
        <v>9.6393880224435402E-2</v>
      </c>
    </row>
    <row r="1363" spans="1:9" ht="27.75" customHeight="1" thickBot="1" x14ac:dyDescent="0.25">
      <c r="A1363" s="8">
        <v>36439</v>
      </c>
      <c r="B1363" s="12">
        <v>406.05</v>
      </c>
      <c r="C1363" s="8">
        <v>36439</v>
      </c>
      <c r="D1363" s="13">
        <v>97.87</v>
      </c>
      <c r="E1363" s="15">
        <v>621.96204516822036</v>
      </c>
      <c r="F1363" s="15">
        <v>384.5296580356877</v>
      </c>
      <c r="G1363" s="108">
        <v>36439</v>
      </c>
      <c r="H1363" s="45">
        <f t="shared" si="43"/>
        <v>1.0699999999999932</v>
      </c>
      <c r="I1363" s="45">
        <f t="shared" si="42"/>
        <v>0.26421057830016126</v>
      </c>
    </row>
    <row r="1364" spans="1:9" ht="27.75" customHeight="1" thickBot="1" x14ac:dyDescent="0.25">
      <c r="A1364" s="8">
        <v>36440</v>
      </c>
      <c r="B1364" s="12">
        <v>406.6</v>
      </c>
      <c r="C1364" s="8">
        <v>36440</v>
      </c>
      <c r="D1364" s="13">
        <v>98.14</v>
      </c>
      <c r="E1364" s="15">
        <v>622.80450083831659</v>
      </c>
      <c r="F1364" s="15">
        <v>384.92939720373221</v>
      </c>
      <c r="G1364" s="108">
        <v>36440</v>
      </c>
      <c r="H1364" s="45">
        <f t="shared" si="43"/>
        <v>0.55000000000001137</v>
      </c>
      <c r="I1364" s="45">
        <f t="shared" si="42"/>
        <v>0.13545129910109871</v>
      </c>
    </row>
    <row r="1365" spans="1:9" ht="27.75" customHeight="1" thickBot="1" x14ac:dyDescent="0.25">
      <c r="A1365" s="8">
        <v>36441</v>
      </c>
      <c r="B1365" s="12">
        <v>406.1</v>
      </c>
      <c r="C1365" s="8">
        <v>36441</v>
      </c>
      <c r="D1365" s="13">
        <v>98.21</v>
      </c>
      <c r="E1365" s="15">
        <v>622.03863204732011</v>
      </c>
      <c r="F1365" s="15">
        <v>384.4363965664088</v>
      </c>
      <c r="G1365" s="108">
        <v>36441</v>
      </c>
      <c r="H1365" s="45">
        <f t="shared" si="43"/>
        <v>-0.5</v>
      </c>
      <c r="I1365" s="45">
        <f t="shared" si="42"/>
        <v>-0.12297097884899162</v>
      </c>
    </row>
    <row r="1366" spans="1:9" ht="27.75" customHeight="1" thickBot="1" x14ac:dyDescent="0.25">
      <c r="A1366" s="8">
        <v>36444</v>
      </c>
      <c r="B1366" s="12">
        <v>407.69</v>
      </c>
      <c r="C1366" s="8">
        <v>36444</v>
      </c>
      <c r="D1366" s="13">
        <v>98.68</v>
      </c>
      <c r="E1366" s="15">
        <v>624.50756436535926</v>
      </c>
      <c r="F1366" s="15">
        <v>385.84545804718044</v>
      </c>
      <c r="G1366" s="108">
        <v>36444</v>
      </c>
      <c r="H1366" s="45">
        <f t="shared" si="43"/>
        <v>1.589999999999975</v>
      </c>
      <c r="I1366" s="45">
        <f t="shared" si="42"/>
        <v>0.39152918000491871</v>
      </c>
    </row>
    <row r="1367" spans="1:9" ht="27.75" customHeight="1" thickBot="1" x14ac:dyDescent="0.25">
      <c r="A1367" s="8">
        <v>36445</v>
      </c>
      <c r="B1367" s="12">
        <v>406.6</v>
      </c>
      <c r="C1367" s="8">
        <v>36445</v>
      </c>
      <c r="D1367" s="13">
        <v>98.61</v>
      </c>
      <c r="E1367" s="15">
        <v>622.83788091676297</v>
      </c>
      <c r="F1367" s="15">
        <v>384.78361549238576</v>
      </c>
      <c r="G1367" s="108">
        <v>36445</v>
      </c>
      <c r="H1367" s="45">
        <f t="shared" si="43"/>
        <v>-1.089999999999975</v>
      </c>
      <c r="I1367" s="45">
        <f t="shared" si="42"/>
        <v>-0.26736000392454434</v>
      </c>
    </row>
    <row r="1368" spans="1:9" ht="27.75" customHeight="1" thickBot="1" x14ac:dyDescent="0.25">
      <c r="A1368" s="8">
        <v>36446</v>
      </c>
      <c r="B1368" s="12">
        <v>407.79</v>
      </c>
      <c r="C1368" s="8">
        <v>36446</v>
      </c>
      <c r="D1368" s="13">
        <v>98.66</v>
      </c>
      <c r="E1368" s="15">
        <v>624.66074633312053</v>
      </c>
      <c r="F1368" s="15">
        <v>386.06148620458185</v>
      </c>
      <c r="G1368" s="108">
        <v>36446</v>
      </c>
      <c r="H1368" s="45">
        <f t="shared" si="43"/>
        <v>1.1899999999999977</v>
      </c>
      <c r="I1368" s="45">
        <f t="shared" si="42"/>
        <v>0.29267092966059954</v>
      </c>
    </row>
    <row r="1369" spans="1:9" ht="27.75" customHeight="1" thickBot="1" x14ac:dyDescent="0.25">
      <c r="A1369" s="8">
        <v>36447</v>
      </c>
      <c r="B1369" s="12">
        <v>407.65</v>
      </c>
      <c r="C1369" s="8">
        <v>36447</v>
      </c>
      <c r="D1369" s="13">
        <v>98.57</v>
      </c>
      <c r="E1369" s="15">
        <v>624.44629157825489</v>
      </c>
      <c r="F1369" s="15">
        <v>385.65451266658368</v>
      </c>
      <c r="G1369" s="108">
        <v>36447</v>
      </c>
      <c r="H1369" s="45">
        <f t="shared" si="43"/>
        <v>-0.1400000000000432</v>
      </c>
      <c r="I1369" s="45">
        <f t="shared" si="42"/>
        <v>-3.4331396061709013E-2</v>
      </c>
    </row>
    <row r="1370" spans="1:9" ht="27.75" customHeight="1" thickBot="1" x14ac:dyDescent="0.25">
      <c r="A1370" s="8">
        <v>36448</v>
      </c>
      <c r="B1370" s="12">
        <v>408.47</v>
      </c>
      <c r="C1370" s="8">
        <v>36448</v>
      </c>
      <c r="D1370" s="13">
        <v>98.83</v>
      </c>
      <c r="E1370" s="15">
        <v>625.70238371389621</v>
      </c>
      <c r="F1370" s="15">
        <v>386.67484902142252</v>
      </c>
      <c r="G1370" s="108">
        <v>36448</v>
      </c>
      <c r="H1370" s="45">
        <f t="shared" si="43"/>
        <v>0.82000000000005002</v>
      </c>
      <c r="I1370" s="45">
        <f t="shared" si="42"/>
        <v>0.20115294983442905</v>
      </c>
    </row>
    <row r="1371" spans="1:9" ht="27.75" customHeight="1" thickBot="1" x14ac:dyDescent="0.25">
      <c r="A1371" s="8">
        <v>36451</v>
      </c>
      <c r="B1371" s="12">
        <v>411.95</v>
      </c>
      <c r="C1371" s="8">
        <v>36451</v>
      </c>
      <c r="D1371" s="13">
        <v>98.92</v>
      </c>
      <c r="E1371" s="15">
        <v>633.21377506916622</v>
      </c>
      <c r="F1371" s="15">
        <v>391.33216221128225</v>
      </c>
      <c r="G1371" s="108">
        <v>36451</v>
      </c>
      <c r="H1371" s="45">
        <f t="shared" si="43"/>
        <v>3.4799999999999613</v>
      </c>
      <c r="I1371" s="45">
        <f t="shared" si="42"/>
        <v>0.85195975224617759</v>
      </c>
    </row>
    <row r="1372" spans="1:9" ht="27.75" customHeight="1" thickBot="1" x14ac:dyDescent="0.25">
      <c r="A1372" s="8">
        <v>36452</v>
      </c>
      <c r="B1372" s="12">
        <v>410.72</v>
      </c>
      <c r="C1372" s="8">
        <v>36452</v>
      </c>
      <c r="D1372" s="13">
        <v>98.48</v>
      </c>
      <c r="E1372" s="15">
        <v>631.32312585606985</v>
      </c>
      <c r="F1372" s="15">
        <v>390.16372293583652</v>
      </c>
      <c r="G1372" s="108">
        <v>36452</v>
      </c>
      <c r="H1372" s="45">
        <f t="shared" si="43"/>
        <v>-1.2299999999999613</v>
      </c>
      <c r="I1372" s="45">
        <f t="shared" si="42"/>
        <v>-0.29857992474813966</v>
      </c>
    </row>
    <row r="1373" spans="1:9" ht="27.75" customHeight="1" thickBot="1" x14ac:dyDescent="0.25">
      <c r="A1373" s="8">
        <v>36453</v>
      </c>
      <c r="B1373" s="12">
        <v>410.15</v>
      </c>
      <c r="C1373" s="8">
        <v>36453</v>
      </c>
      <c r="D1373" s="13">
        <v>98.63</v>
      </c>
      <c r="E1373" s="15">
        <v>630.44697134268358</v>
      </c>
      <c r="F1373" s="15">
        <v>389.62225107648356</v>
      </c>
      <c r="G1373" s="108">
        <v>36453</v>
      </c>
      <c r="H1373" s="45">
        <f t="shared" si="43"/>
        <v>-0.57000000000005002</v>
      </c>
      <c r="I1373" s="45">
        <f t="shared" si="42"/>
        <v>-0.1387806778340597</v>
      </c>
    </row>
    <row r="1374" spans="1:9" ht="27.75" customHeight="1" thickBot="1" x14ac:dyDescent="0.25">
      <c r="A1374" s="8">
        <v>36454</v>
      </c>
      <c r="B1374" s="12">
        <v>410.25</v>
      </c>
      <c r="C1374" s="8">
        <v>36454</v>
      </c>
      <c r="D1374" s="13">
        <v>98.7</v>
      </c>
      <c r="E1374" s="15">
        <v>630.60068266082158</v>
      </c>
      <c r="F1374" s="15">
        <v>389.65443941684168</v>
      </c>
      <c r="G1374" s="108">
        <v>36454</v>
      </c>
      <c r="H1374" s="45">
        <f t="shared" si="43"/>
        <v>0.10000000000002274</v>
      </c>
      <c r="I1374" s="45">
        <f t="shared" si="42"/>
        <v>2.4381323905893634E-2</v>
      </c>
    </row>
    <row r="1375" spans="1:9" ht="27.75" customHeight="1" thickBot="1" x14ac:dyDescent="0.25">
      <c r="A1375" s="8">
        <v>36455</v>
      </c>
      <c r="B1375" s="12">
        <v>410.88</v>
      </c>
      <c r="C1375" s="8">
        <v>36455</v>
      </c>
      <c r="D1375" s="13">
        <v>98.76</v>
      </c>
      <c r="E1375" s="15">
        <v>631.56906396509044</v>
      </c>
      <c r="F1375" s="15">
        <v>390.25281186494067</v>
      </c>
      <c r="G1375" s="108">
        <v>36455</v>
      </c>
      <c r="H1375" s="45">
        <f t="shared" si="43"/>
        <v>0.62999999999999545</v>
      </c>
      <c r="I1375" s="45">
        <f t="shared" si="42"/>
        <v>0.15356489945155283</v>
      </c>
    </row>
    <row r="1376" spans="1:9" ht="27.75" customHeight="1" thickBot="1" x14ac:dyDescent="0.25">
      <c r="A1376" s="8">
        <v>36458</v>
      </c>
      <c r="B1376" s="12">
        <v>410.26</v>
      </c>
      <c r="C1376" s="8">
        <v>36458</v>
      </c>
      <c r="D1376" s="13">
        <v>98.67</v>
      </c>
      <c r="E1376" s="15">
        <v>630.78818728738224</v>
      </c>
      <c r="F1376" s="15">
        <v>389.50696070193169</v>
      </c>
      <c r="G1376" s="108">
        <v>36458</v>
      </c>
      <c r="H1376" s="45">
        <f t="shared" si="43"/>
        <v>-0.62000000000000455</v>
      </c>
      <c r="I1376" s="45">
        <f t="shared" si="42"/>
        <v>-0.1508956386292846</v>
      </c>
    </row>
    <row r="1377" spans="1:9" ht="27.75" customHeight="1" thickBot="1" x14ac:dyDescent="0.25">
      <c r="A1377" s="8">
        <v>36459</v>
      </c>
      <c r="B1377" s="12">
        <v>409.61</v>
      </c>
      <c r="C1377" s="8">
        <v>36459</v>
      </c>
      <c r="D1377" s="13">
        <v>98.56</v>
      </c>
      <c r="E1377" s="15">
        <v>629.78879099786639</v>
      </c>
      <c r="F1377" s="15">
        <v>388.88984101086692</v>
      </c>
      <c r="G1377" s="108">
        <v>36459</v>
      </c>
      <c r="H1377" s="45">
        <f t="shared" si="43"/>
        <v>-0.64999999999997726</v>
      </c>
      <c r="I1377" s="45">
        <f t="shared" si="42"/>
        <v>-0.15843611368399974</v>
      </c>
    </row>
    <row r="1378" spans="1:9" ht="27.75" customHeight="1" thickBot="1" x14ac:dyDescent="0.25">
      <c r="A1378" s="8">
        <v>36460</v>
      </c>
      <c r="B1378" s="12">
        <v>409.23</v>
      </c>
      <c r="C1378" s="8">
        <v>36460</v>
      </c>
      <c r="D1378" s="13">
        <v>98.45</v>
      </c>
      <c r="E1378" s="15">
        <v>629.20452855168787</v>
      </c>
      <c r="F1378" s="15">
        <v>388.22406914382407</v>
      </c>
      <c r="G1378" s="108">
        <v>36460</v>
      </c>
      <c r="H1378" s="45">
        <f t="shared" si="43"/>
        <v>-0.37999999999999545</v>
      </c>
      <c r="I1378" s="45">
        <f t="shared" si="42"/>
        <v>-9.2771172578793346E-2</v>
      </c>
    </row>
    <row r="1379" spans="1:9" ht="27.75" customHeight="1" thickBot="1" x14ac:dyDescent="0.25">
      <c r="A1379" s="8">
        <v>36461</v>
      </c>
      <c r="B1379" s="12">
        <v>407.32</v>
      </c>
      <c r="C1379" s="8">
        <v>36461</v>
      </c>
      <c r="D1379" s="13">
        <v>97.65</v>
      </c>
      <c r="E1379" s="15">
        <v>626.26784099326414</v>
      </c>
      <c r="F1379" s="15">
        <v>386.22868118015765</v>
      </c>
      <c r="G1379" s="108">
        <v>36461</v>
      </c>
      <c r="H1379" s="45">
        <f t="shared" si="43"/>
        <v>-1.910000000000025</v>
      </c>
      <c r="I1379" s="45">
        <f t="shared" si="42"/>
        <v>-0.46673020062068399</v>
      </c>
    </row>
    <row r="1380" spans="1:9" ht="27.75" customHeight="1" thickBot="1" x14ac:dyDescent="0.25">
      <c r="A1380" s="8">
        <v>36462</v>
      </c>
      <c r="B1380" s="12">
        <v>406.24</v>
      </c>
      <c r="C1380" s="8">
        <v>36462</v>
      </c>
      <c r="D1380" s="13">
        <v>97.2</v>
      </c>
      <c r="E1380" s="15">
        <v>624.60730561991465</v>
      </c>
      <c r="F1380" s="15">
        <v>385.17438262134431</v>
      </c>
      <c r="G1380" s="108">
        <v>36462</v>
      </c>
      <c r="H1380" s="45">
        <f t="shared" si="43"/>
        <v>-1.0799999999999841</v>
      </c>
      <c r="I1380" s="45">
        <f t="shared" si="42"/>
        <v>-0.26514779534517924</v>
      </c>
    </row>
    <row r="1381" spans="1:9" ht="27.75" customHeight="1" thickBot="1" x14ac:dyDescent="0.25">
      <c r="A1381" s="8">
        <v>36466</v>
      </c>
      <c r="B1381" s="12">
        <v>406.83</v>
      </c>
      <c r="C1381" s="8">
        <v>36466</v>
      </c>
      <c r="D1381" s="13">
        <v>97.42</v>
      </c>
      <c r="E1381" s="15">
        <v>625.74672698001882</v>
      </c>
      <c r="F1381" s="15">
        <v>385.90730242668212</v>
      </c>
      <c r="G1381" s="108">
        <v>36466</v>
      </c>
      <c r="H1381" s="45">
        <f t="shared" si="43"/>
        <v>0.58999999999997499</v>
      </c>
      <c r="I1381" s="45">
        <f t="shared" si="42"/>
        <v>0.14523434423000567</v>
      </c>
    </row>
    <row r="1382" spans="1:9" ht="27.75" customHeight="1" thickBot="1" x14ac:dyDescent="0.25">
      <c r="A1382" s="8">
        <v>36467</v>
      </c>
      <c r="B1382" s="12">
        <v>408.08</v>
      </c>
      <c r="C1382" s="8">
        <v>36467</v>
      </c>
      <c r="D1382" s="13">
        <v>97.97</v>
      </c>
      <c r="E1382" s="15">
        <v>627.66935660105219</v>
      </c>
      <c r="F1382" s="15">
        <v>387.09301667595906</v>
      </c>
      <c r="G1382" s="108">
        <v>36467</v>
      </c>
      <c r="H1382" s="45">
        <f t="shared" si="43"/>
        <v>1.25</v>
      </c>
      <c r="I1382" s="45">
        <f t="shared" si="42"/>
        <v>0.30725364402821814</v>
      </c>
    </row>
    <row r="1383" spans="1:9" ht="27.75" customHeight="1" thickBot="1" x14ac:dyDescent="0.25">
      <c r="A1383" s="8">
        <v>36468</v>
      </c>
      <c r="B1383" s="12">
        <v>410.88</v>
      </c>
      <c r="C1383" s="8">
        <v>36468</v>
      </c>
      <c r="D1383" s="13">
        <v>98.83</v>
      </c>
      <c r="E1383" s="15">
        <v>631.97604695216705</v>
      </c>
      <c r="F1383" s="15">
        <v>389.61145218374338</v>
      </c>
      <c r="G1383" s="108">
        <v>36468</v>
      </c>
      <c r="H1383" s="45">
        <f t="shared" si="43"/>
        <v>2.8000000000000114</v>
      </c>
      <c r="I1383" s="45">
        <f t="shared" si="42"/>
        <v>0.68613997255440384</v>
      </c>
    </row>
    <row r="1384" spans="1:9" ht="27.75" customHeight="1" thickBot="1" x14ac:dyDescent="0.25">
      <c r="A1384" s="8">
        <v>36469</v>
      </c>
      <c r="B1384" s="12">
        <v>412.16</v>
      </c>
      <c r="C1384" s="8">
        <v>36469</v>
      </c>
      <c r="D1384" s="13">
        <v>99.34</v>
      </c>
      <c r="E1384" s="15">
        <v>633.94481968410537</v>
      </c>
      <c r="F1384" s="15">
        <v>390.54797058565367</v>
      </c>
      <c r="G1384" s="108">
        <v>36469</v>
      </c>
      <c r="H1384" s="45">
        <f t="shared" si="43"/>
        <v>1.2800000000000296</v>
      </c>
      <c r="I1384" s="45">
        <f t="shared" si="42"/>
        <v>0.31152647975078601</v>
      </c>
    </row>
    <row r="1385" spans="1:9" ht="27.75" customHeight="1" thickBot="1" x14ac:dyDescent="0.25">
      <c r="A1385" s="8">
        <v>36472</v>
      </c>
      <c r="B1385" s="12">
        <v>408.39</v>
      </c>
      <c r="C1385" s="8">
        <v>36472</v>
      </c>
      <c r="D1385" s="13">
        <v>99.21</v>
      </c>
      <c r="E1385" s="15">
        <v>628.14616874706849</v>
      </c>
      <c r="F1385" s="15">
        <v>386.96048956438227</v>
      </c>
      <c r="G1385" s="108">
        <v>36472</v>
      </c>
      <c r="H1385" s="45">
        <f t="shared" si="43"/>
        <v>-3.7700000000000387</v>
      </c>
      <c r="I1385" s="45">
        <f t="shared" si="42"/>
        <v>-0.91469332298137573</v>
      </c>
    </row>
    <row r="1386" spans="1:9" ht="27.75" customHeight="1" thickBot="1" x14ac:dyDescent="0.25">
      <c r="A1386" s="8">
        <v>36473</v>
      </c>
      <c r="B1386" s="12">
        <v>408.47</v>
      </c>
      <c r="C1386" s="8">
        <v>36473</v>
      </c>
      <c r="D1386" s="13">
        <v>99.28</v>
      </c>
      <c r="E1386" s="15">
        <v>628.26921704281472</v>
      </c>
      <c r="F1386" s="15">
        <v>387.02112511905005</v>
      </c>
      <c r="G1386" s="108">
        <v>36473</v>
      </c>
      <c r="H1386" s="45">
        <f t="shared" si="43"/>
        <v>8.0000000000040927E-2</v>
      </c>
      <c r="I1386" s="45">
        <f t="shared" si="42"/>
        <v>1.9589118244825027E-2</v>
      </c>
    </row>
    <row r="1387" spans="1:9" ht="27.75" customHeight="1" thickBot="1" x14ac:dyDescent="0.25">
      <c r="A1387" s="8">
        <v>36474</v>
      </c>
      <c r="B1387" s="12">
        <v>408.95</v>
      </c>
      <c r="C1387" s="8">
        <v>36474</v>
      </c>
      <c r="D1387" s="13">
        <v>99.4</v>
      </c>
      <c r="E1387" s="15">
        <v>629.00750681729153</v>
      </c>
      <c r="F1387" s="15">
        <v>387.49110459941267</v>
      </c>
      <c r="G1387" s="108">
        <v>36474</v>
      </c>
      <c r="H1387" s="45">
        <f t="shared" si="43"/>
        <v>0.47999999999996135</v>
      </c>
      <c r="I1387" s="45">
        <f t="shared" si="42"/>
        <v>0.11751168996498183</v>
      </c>
    </row>
    <row r="1388" spans="1:9" ht="27.75" customHeight="1" thickBot="1" x14ac:dyDescent="0.25">
      <c r="A1388" s="8">
        <v>36475</v>
      </c>
      <c r="B1388" s="12">
        <v>407.21</v>
      </c>
      <c r="C1388" s="8">
        <v>36475</v>
      </c>
      <c r="D1388" s="13">
        <v>99.01</v>
      </c>
      <c r="E1388" s="15">
        <v>626.33120638481307</v>
      </c>
      <c r="F1388" s="15">
        <v>385.87265105695462</v>
      </c>
      <c r="G1388" s="108">
        <v>36475</v>
      </c>
      <c r="H1388" s="45">
        <f t="shared" si="43"/>
        <v>-1.7400000000000091</v>
      </c>
      <c r="I1388" s="45">
        <f t="shared" si="42"/>
        <v>-0.42547988751681354</v>
      </c>
    </row>
    <row r="1389" spans="1:9" ht="27.75" customHeight="1" thickBot="1" x14ac:dyDescent="0.25">
      <c r="A1389" s="8">
        <v>36476</v>
      </c>
      <c r="B1389" s="12">
        <v>407.06</v>
      </c>
      <c r="C1389" s="8">
        <v>36476</v>
      </c>
      <c r="D1389" s="13">
        <v>99.06</v>
      </c>
      <c r="E1389" s="15">
        <v>626.10049083028912</v>
      </c>
      <c r="F1389" s="15">
        <v>385.71539428036743</v>
      </c>
      <c r="G1389" s="108">
        <v>36476</v>
      </c>
      <c r="H1389" s="45">
        <f t="shared" si="43"/>
        <v>-0.14999999999997726</v>
      </c>
      <c r="I1389" s="45">
        <f t="shared" si="42"/>
        <v>-3.6836030549342418E-2</v>
      </c>
    </row>
    <row r="1390" spans="1:9" ht="27.75" customHeight="1" thickBot="1" x14ac:dyDescent="0.25">
      <c r="A1390" s="8">
        <v>36479</v>
      </c>
      <c r="B1390" s="12">
        <v>406.91</v>
      </c>
      <c r="C1390" s="8">
        <v>36479</v>
      </c>
      <c r="D1390" s="13">
        <v>99.19</v>
      </c>
      <c r="E1390" s="15">
        <v>625.86977527576516</v>
      </c>
      <c r="F1390" s="15">
        <v>385.55814982894503</v>
      </c>
      <c r="G1390" s="108">
        <v>36479</v>
      </c>
      <c r="H1390" s="45">
        <f t="shared" si="43"/>
        <v>-0.14999999999997726</v>
      </c>
      <c r="I1390" s="45">
        <f t="shared" si="42"/>
        <v>-3.6849604480906323E-2</v>
      </c>
    </row>
    <row r="1391" spans="1:9" ht="27.75" customHeight="1" thickBot="1" x14ac:dyDescent="0.25">
      <c r="A1391" s="8">
        <v>36480</v>
      </c>
      <c r="B1391" s="12">
        <v>407.75</v>
      </c>
      <c r="C1391" s="8">
        <v>36480</v>
      </c>
      <c r="D1391" s="13">
        <v>99.42</v>
      </c>
      <c r="E1391" s="15">
        <v>627.16178238109956</v>
      </c>
      <c r="F1391" s="15">
        <v>386.3540723814906</v>
      </c>
      <c r="G1391" s="108">
        <v>36480</v>
      </c>
      <c r="H1391" s="45">
        <f t="shared" si="43"/>
        <v>0.83999999999997499</v>
      </c>
      <c r="I1391" s="45">
        <f t="shared" si="42"/>
        <v>0.20643385515223883</v>
      </c>
    </row>
    <row r="1392" spans="1:9" ht="27.75" customHeight="1" thickBot="1" x14ac:dyDescent="0.25">
      <c r="A1392" s="8">
        <v>36481</v>
      </c>
      <c r="B1392" s="12">
        <v>407.89</v>
      </c>
      <c r="C1392" s="8">
        <v>36481</v>
      </c>
      <c r="D1392" s="13">
        <v>99.42</v>
      </c>
      <c r="E1392" s="15">
        <v>627.37711689865523</v>
      </c>
      <c r="F1392" s="15">
        <v>386.47915346305035</v>
      </c>
      <c r="G1392" s="108">
        <v>36481</v>
      </c>
      <c r="H1392" s="45">
        <f t="shared" si="43"/>
        <v>0.13999999999998636</v>
      </c>
      <c r="I1392" s="45">
        <f t="shared" si="42"/>
        <v>3.4334763948494509E-2</v>
      </c>
    </row>
    <row r="1393" spans="1:9" ht="27.75" customHeight="1" thickBot="1" x14ac:dyDescent="0.25">
      <c r="A1393" s="8">
        <v>36482</v>
      </c>
      <c r="B1393" s="12">
        <v>408.62</v>
      </c>
      <c r="C1393" s="8">
        <v>36482</v>
      </c>
      <c r="D1393" s="13">
        <v>99.65</v>
      </c>
      <c r="E1393" s="15">
        <v>628.49993259733867</v>
      </c>
      <c r="F1393" s="15">
        <v>387.47451577269862</v>
      </c>
      <c r="G1393" s="108">
        <v>36482</v>
      </c>
      <c r="H1393" s="45">
        <f t="shared" si="43"/>
        <v>0.73000000000001819</v>
      </c>
      <c r="I1393" s="45">
        <f t="shared" si="42"/>
        <v>0.17896982029469177</v>
      </c>
    </row>
    <row r="1394" spans="1:9" ht="27.75" customHeight="1" thickBot="1" x14ac:dyDescent="0.25">
      <c r="A1394" s="8">
        <v>36483</v>
      </c>
      <c r="B1394" s="12">
        <v>411</v>
      </c>
      <c r="C1394" s="8">
        <v>36483</v>
      </c>
      <c r="D1394" s="13">
        <v>100.35</v>
      </c>
      <c r="E1394" s="15">
        <v>632.16061939578628</v>
      </c>
      <c r="F1394" s="15">
        <v>389.43353463836314</v>
      </c>
      <c r="G1394" s="108">
        <v>36483</v>
      </c>
      <c r="H1394" s="45">
        <f t="shared" si="43"/>
        <v>2.3799999999999955</v>
      </c>
      <c r="I1394" s="45">
        <f t="shared" si="42"/>
        <v>0.58244824041897003</v>
      </c>
    </row>
    <row r="1395" spans="1:9" ht="27.75" customHeight="1" thickBot="1" x14ac:dyDescent="0.25">
      <c r="A1395" s="8">
        <v>36486</v>
      </c>
      <c r="B1395" s="12">
        <v>410.66</v>
      </c>
      <c r="C1395" s="8">
        <v>36486</v>
      </c>
      <c r="D1395" s="13">
        <v>100.35</v>
      </c>
      <c r="E1395" s="15">
        <v>632.17147459148111</v>
      </c>
      <c r="F1395" s="15">
        <v>389.44022182687019</v>
      </c>
      <c r="G1395" s="108">
        <v>36486</v>
      </c>
      <c r="H1395" s="45">
        <f t="shared" si="43"/>
        <v>-0.33999999999997499</v>
      </c>
      <c r="I1395" s="45">
        <f t="shared" si="42"/>
        <v>-8.2725060827244512E-2</v>
      </c>
    </row>
    <row r="1396" spans="1:9" ht="27.75" customHeight="1" thickBot="1" x14ac:dyDescent="0.25">
      <c r="A1396" s="8">
        <v>36487</v>
      </c>
      <c r="B1396" s="12">
        <v>410.2</v>
      </c>
      <c r="C1396" s="8">
        <v>36487</v>
      </c>
      <c r="D1396" s="13">
        <v>99.89</v>
      </c>
      <c r="E1396" s="15">
        <v>633.60602400010828</v>
      </c>
      <c r="F1396" s="15">
        <v>390.32395553263154</v>
      </c>
      <c r="G1396" s="108">
        <v>36487</v>
      </c>
      <c r="H1396" s="45">
        <f t="shared" si="43"/>
        <v>-0.46000000000003638</v>
      </c>
      <c r="I1396" s="45">
        <f t="shared" si="42"/>
        <v>-0.11201480543516203</v>
      </c>
    </row>
    <row r="1397" spans="1:9" ht="27.75" customHeight="1" thickBot="1" x14ac:dyDescent="0.25">
      <c r="A1397" s="8">
        <v>36488</v>
      </c>
      <c r="B1397" s="12">
        <v>411.35</v>
      </c>
      <c r="C1397" s="8">
        <v>36488</v>
      </c>
      <c r="D1397" s="13">
        <v>100.17</v>
      </c>
      <c r="E1397" s="15">
        <v>635.38234513028908</v>
      </c>
      <c r="F1397" s="15">
        <v>391.29556003479331</v>
      </c>
      <c r="G1397" s="108">
        <v>36488</v>
      </c>
      <c r="H1397" s="45">
        <f t="shared" si="43"/>
        <v>1.1500000000000341</v>
      </c>
      <c r="I1397" s="45">
        <f t="shared" si="42"/>
        <v>0.28035104826914531</v>
      </c>
    </row>
    <row r="1398" spans="1:9" ht="27.75" customHeight="1" thickBot="1" x14ac:dyDescent="0.25">
      <c r="A1398" s="8">
        <v>36489</v>
      </c>
      <c r="B1398" s="12">
        <v>411.21</v>
      </c>
      <c r="C1398" s="8">
        <v>36489</v>
      </c>
      <c r="D1398" s="13">
        <v>100.2</v>
      </c>
      <c r="E1398" s="15">
        <v>635.16609734052793</v>
      </c>
      <c r="F1398" s="15">
        <v>390.82554603855834</v>
      </c>
      <c r="G1398" s="108">
        <v>36489</v>
      </c>
      <c r="H1398" s="45">
        <f t="shared" si="43"/>
        <v>-0.1400000000000432</v>
      </c>
      <c r="I1398" s="45">
        <f t="shared" si="42"/>
        <v>-3.4034277379371147E-2</v>
      </c>
    </row>
    <row r="1399" spans="1:9" ht="27.75" customHeight="1" thickBot="1" x14ac:dyDescent="0.25">
      <c r="A1399" s="8">
        <v>36490</v>
      </c>
      <c r="B1399" s="12">
        <v>413.28</v>
      </c>
      <c r="C1399" s="8">
        <v>36490</v>
      </c>
      <c r="D1399" s="13">
        <v>100.81</v>
      </c>
      <c r="E1399" s="15">
        <v>638.36347537485324</v>
      </c>
      <c r="F1399" s="15">
        <v>392.77755813897545</v>
      </c>
      <c r="G1399" s="108">
        <v>36490</v>
      </c>
      <c r="H1399" s="45">
        <f t="shared" si="43"/>
        <v>2.0699999999999932</v>
      </c>
      <c r="I1399" s="45">
        <f t="shared" si="42"/>
        <v>0.50339242722696265</v>
      </c>
    </row>
    <row r="1400" spans="1:9" ht="27.75" customHeight="1" thickBot="1" x14ac:dyDescent="0.25">
      <c r="A1400" s="8">
        <v>36493</v>
      </c>
      <c r="B1400" s="12">
        <v>416.3</v>
      </c>
      <c r="C1400" s="8">
        <v>36493</v>
      </c>
      <c r="D1400" s="13">
        <v>101.8</v>
      </c>
      <c r="E1400" s="15">
        <v>643.85052869062906</v>
      </c>
      <c r="F1400" s="15">
        <v>395.96614821023667</v>
      </c>
      <c r="G1400" s="108">
        <v>36493</v>
      </c>
      <c r="H1400" s="45">
        <f t="shared" si="43"/>
        <v>3.0200000000000387</v>
      </c>
      <c r="I1400" s="45">
        <f t="shared" si="42"/>
        <v>0.73073945025165477</v>
      </c>
    </row>
    <row r="1401" spans="1:9" ht="27.75" customHeight="1" thickBot="1" x14ac:dyDescent="0.25">
      <c r="A1401" s="8">
        <v>36494</v>
      </c>
      <c r="B1401" s="12">
        <v>416.41</v>
      </c>
      <c r="C1401" s="8">
        <v>36494</v>
      </c>
      <c r="D1401" s="13">
        <v>101.67</v>
      </c>
      <c r="E1401" s="15">
        <v>644.02065494130397</v>
      </c>
      <c r="F1401" s="15">
        <v>395.96233962153184</v>
      </c>
      <c r="G1401" s="108">
        <v>36494</v>
      </c>
      <c r="H1401" s="45">
        <f t="shared" si="43"/>
        <v>0.11000000000001364</v>
      </c>
      <c r="I1401" s="45">
        <f t="shared" si="42"/>
        <v>2.6423252462169984E-2</v>
      </c>
    </row>
    <row r="1402" spans="1:9" ht="27.75" customHeight="1" thickBot="1" x14ac:dyDescent="0.25">
      <c r="A1402" s="8">
        <v>36495</v>
      </c>
      <c r="B1402" s="12">
        <v>417.39</v>
      </c>
      <c r="C1402" s="8">
        <v>36495</v>
      </c>
      <c r="D1402" s="13">
        <v>101.9</v>
      </c>
      <c r="E1402" s="15">
        <v>645.53632517458959</v>
      </c>
      <c r="F1402" s="15">
        <v>396.87869466444022</v>
      </c>
      <c r="G1402" s="108">
        <v>36495</v>
      </c>
      <c r="H1402" s="45">
        <f t="shared" si="43"/>
        <v>0.97999999999996135</v>
      </c>
      <c r="I1402" s="45">
        <f t="shared" si="42"/>
        <v>0.23534497250305259</v>
      </c>
    </row>
    <row r="1403" spans="1:9" ht="27.75" customHeight="1" thickBot="1" x14ac:dyDescent="0.25">
      <c r="A1403" s="8">
        <v>36496</v>
      </c>
      <c r="B1403" s="12">
        <v>417.61</v>
      </c>
      <c r="C1403" s="8">
        <v>36496</v>
      </c>
      <c r="D1403" s="13">
        <v>101.93</v>
      </c>
      <c r="E1403" s="15">
        <v>645.99879218414651</v>
      </c>
      <c r="F1403" s="15">
        <v>396.9906808052624</v>
      </c>
      <c r="G1403" s="108">
        <v>36496</v>
      </c>
      <c r="H1403" s="45">
        <f t="shared" si="43"/>
        <v>0.22000000000002728</v>
      </c>
      <c r="I1403" s="45">
        <f t="shared" si="42"/>
        <v>5.2708498047396267E-2</v>
      </c>
    </row>
    <row r="1404" spans="1:9" ht="27.75" customHeight="1" thickBot="1" x14ac:dyDescent="0.25">
      <c r="A1404" s="8">
        <v>36497</v>
      </c>
      <c r="B1404" s="12">
        <v>418.01</v>
      </c>
      <c r="C1404" s="8">
        <v>36497</v>
      </c>
      <c r="D1404" s="13">
        <v>101.93</v>
      </c>
      <c r="E1404" s="15">
        <v>646.61755015659367</v>
      </c>
      <c r="F1404" s="15">
        <v>396.91784612141021</v>
      </c>
      <c r="G1404" s="108">
        <v>36497</v>
      </c>
      <c r="H1404" s="45">
        <f t="shared" si="43"/>
        <v>0.39999999999997726</v>
      </c>
      <c r="I1404" s="45">
        <f t="shared" si="42"/>
        <v>9.5783146955287779E-2</v>
      </c>
    </row>
    <row r="1405" spans="1:9" ht="27.75" customHeight="1" thickBot="1" x14ac:dyDescent="0.25">
      <c r="A1405" s="8">
        <v>36500</v>
      </c>
      <c r="B1405" s="12">
        <v>419.74</v>
      </c>
      <c r="C1405" s="8">
        <v>36500</v>
      </c>
      <c r="D1405" s="13">
        <v>102.31</v>
      </c>
      <c r="E1405" s="15">
        <v>649.29367838742769</v>
      </c>
      <c r="F1405" s="15">
        <v>398.56055293174984</v>
      </c>
      <c r="G1405" s="108">
        <v>36500</v>
      </c>
      <c r="H1405" s="45">
        <f t="shared" si="43"/>
        <v>1.7300000000000182</v>
      </c>
      <c r="I1405" s="45">
        <f t="shared" si="42"/>
        <v>0.41386569699289921</v>
      </c>
    </row>
    <row r="1406" spans="1:9" ht="27.75" customHeight="1" thickBot="1" x14ac:dyDescent="0.25">
      <c r="A1406" s="8">
        <v>36501</v>
      </c>
      <c r="B1406" s="12">
        <v>420.37</v>
      </c>
      <c r="C1406" s="8">
        <v>36501</v>
      </c>
      <c r="D1406" s="13">
        <v>102.4</v>
      </c>
      <c r="E1406" s="15">
        <v>650.26822219403198</v>
      </c>
      <c r="F1406" s="15">
        <v>399.64721589524532</v>
      </c>
      <c r="G1406" s="108">
        <v>36501</v>
      </c>
      <c r="H1406" s="45">
        <f t="shared" si="43"/>
        <v>0.62999999999999545</v>
      </c>
      <c r="I1406" s="45">
        <f t="shared" si="42"/>
        <v>0.15009291466145602</v>
      </c>
    </row>
    <row r="1407" spans="1:9" ht="27.75" customHeight="1" thickBot="1" x14ac:dyDescent="0.25">
      <c r="A1407" s="8">
        <v>36502</v>
      </c>
      <c r="B1407" s="12">
        <v>421.89</v>
      </c>
      <c r="C1407" s="8">
        <v>36502</v>
      </c>
      <c r="D1407" s="13">
        <v>102.74</v>
      </c>
      <c r="E1407" s="15">
        <v>652.61950248933124</v>
      </c>
      <c r="F1407" s="15">
        <v>401.10796685833333</v>
      </c>
      <c r="G1407" s="108">
        <v>36502</v>
      </c>
      <c r="H1407" s="45">
        <f t="shared" si="43"/>
        <v>1.5199999999999818</v>
      </c>
      <c r="I1407" s="45">
        <f t="shared" si="42"/>
        <v>0.36158622166186499</v>
      </c>
    </row>
    <row r="1408" spans="1:9" ht="27.75" customHeight="1" thickBot="1" x14ac:dyDescent="0.25">
      <c r="A1408" s="8">
        <v>36503</v>
      </c>
      <c r="B1408" s="12">
        <v>423.22</v>
      </c>
      <c r="C1408" s="8">
        <v>36503</v>
      </c>
      <c r="D1408" s="13">
        <v>102.84</v>
      </c>
      <c r="E1408" s="15">
        <v>656.37380329562097</v>
      </c>
      <c r="F1408" s="15">
        <v>403.4154062738603</v>
      </c>
      <c r="G1408" s="108">
        <v>36503</v>
      </c>
      <c r="H1408" s="45">
        <f t="shared" si="43"/>
        <v>1.3300000000000409</v>
      </c>
      <c r="I1408" s="45">
        <f t="shared" si="42"/>
        <v>0.31524805043969778</v>
      </c>
    </row>
    <row r="1409" spans="1:9" ht="27.75" customHeight="1" thickBot="1" x14ac:dyDescent="0.25">
      <c r="A1409" s="8">
        <v>36504</v>
      </c>
      <c r="B1409" s="12">
        <v>424</v>
      </c>
      <c r="C1409" s="8">
        <v>36504</v>
      </c>
      <c r="D1409" s="13">
        <v>102.65</v>
      </c>
      <c r="E1409" s="15">
        <v>657.58350880710577</v>
      </c>
      <c r="F1409" s="15">
        <v>404.12730543481575</v>
      </c>
      <c r="G1409" s="108">
        <v>36504</v>
      </c>
      <c r="H1409" s="45">
        <f t="shared" si="43"/>
        <v>0.77999999999997272</v>
      </c>
      <c r="I1409" s="45">
        <f t="shared" si="42"/>
        <v>0.18430130901185499</v>
      </c>
    </row>
    <row r="1410" spans="1:9" ht="27.75" customHeight="1" thickBot="1" x14ac:dyDescent="0.25">
      <c r="A1410" s="8">
        <v>36507</v>
      </c>
      <c r="B1410" s="12">
        <v>424.73</v>
      </c>
      <c r="C1410" s="8">
        <v>36507</v>
      </c>
      <c r="D1410" s="13">
        <v>103.17</v>
      </c>
      <c r="E1410" s="15">
        <v>659.82211232596899</v>
      </c>
      <c r="F1410" s="15">
        <v>405.33985188258509</v>
      </c>
      <c r="G1410" s="108">
        <v>36507</v>
      </c>
      <c r="H1410" s="45">
        <f t="shared" si="43"/>
        <v>0.73000000000001819</v>
      </c>
      <c r="I1410" s="45">
        <f t="shared" si="42"/>
        <v>0.17216981132075901</v>
      </c>
    </row>
    <row r="1411" spans="1:9" ht="27.75" customHeight="1" thickBot="1" x14ac:dyDescent="0.25">
      <c r="A1411" s="8">
        <v>36508</v>
      </c>
      <c r="B1411" s="12">
        <v>426.5</v>
      </c>
      <c r="C1411" s="8">
        <v>36508</v>
      </c>
      <c r="D1411" s="13">
        <v>103.7</v>
      </c>
      <c r="E1411" s="15">
        <v>662.74834235570756</v>
      </c>
      <c r="F1411" s="15">
        <v>407.12157456826452</v>
      </c>
      <c r="G1411" s="108">
        <v>36508</v>
      </c>
      <c r="H1411" s="45">
        <f t="shared" si="43"/>
        <v>1.7699999999999818</v>
      </c>
      <c r="I1411" s="45">
        <f t="shared" si="42"/>
        <v>0.4167353377439742</v>
      </c>
    </row>
    <row r="1412" spans="1:9" ht="27.75" customHeight="1" thickBot="1" x14ac:dyDescent="0.25">
      <c r="A1412" s="8">
        <v>36509</v>
      </c>
      <c r="B1412" s="12">
        <v>428.89</v>
      </c>
      <c r="C1412" s="8">
        <v>36509</v>
      </c>
      <c r="D1412" s="13">
        <v>104.53</v>
      </c>
      <c r="E1412" s="15">
        <v>666.46221935038545</v>
      </c>
      <c r="F1412" s="15">
        <v>409.24466073397781</v>
      </c>
      <c r="G1412" s="108">
        <v>36509</v>
      </c>
      <c r="H1412" s="45">
        <f t="shared" si="43"/>
        <v>2.3899999999999864</v>
      </c>
      <c r="I1412" s="45">
        <f t="shared" si="42"/>
        <v>0.56037514654161458</v>
      </c>
    </row>
    <row r="1413" spans="1:9" ht="27.75" customHeight="1" thickBot="1" x14ac:dyDescent="0.25">
      <c r="A1413" s="8">
        <v>36510</v>
      </c>
      <c r="B1413" s="12">
        <v>433.42</v>
      </c>
      <c r="C1413" s="8">
        <v>36510</v>
      </c>
      <c r="D1413" s="13">
        <v>105.51</v>
      </c>
      <c r="E1413" s="15">
        <v>673.50149248255752</v>
      </c>
      <c r="F1413" s="15">
        <v>413.56716373737015</v>
      </c>
      <c r="G1413" s="108">
        <v>36510</v>
      </c>
      <c r="H1413" s="45">
        <f t="shared" si="43"/>
        <v>4.5300000000000296</v>
      </c>
      <c r="I1413" s="45">
        <f t="shared" si="42"/>
        <v>1.0562148802723377</v>
      </c>
    </row>
    <row r="1414" spans="1:9" ht="27.75" customHeight="1" thickBot="1" x14ac:dyDescent="0.25">
      <c r="A1414" s="8">
        <v>36511</v>
      </c>
      <c r="B1414" s="12">
        <v>437.25</v>
      </c>
      <c r="C1414" s="8">
        <v>36511</v>
      </c>
      <c r="D1414" s="13">
        <v>106.51</v>
      </c>
      <c r="E1414" s="15">
        <v>679.45301921461464</v>
      </c>
      <c r="F1414" s="15">
        <v>417.23802846381483</v>
      </c>
      <c r="G1414" s="108">
        <v>36511</v>
      </c>
      <c r="H1414" s="45">
        <f t="shared" si="43"/>
        <v>3.8299999999999841</v>
      </c>
      <c r="I1414" s="45">
        <f t="shared" si="42"/>
        <v>0.88366941996215775</v>
      </c>
    </row>
    <row r="1415" spans="1:9" ht="27.75" customHeight="1" thickBot="1" x14ac:dyDescent="0.25">
      <c r="A1415" s="8">
        <v>36514</v>
      </c>
      <c r="B1415" s="12">
        <v>436.26</v>
      </c>
      <c r="C1415" s="8">
        <v>36514</v>
      </c>
      <c r="D1415" s="13">
        <v>106.16</v>
      </c>
      <c r="E1415" s="15">
        <v>678.88601848623864</v>
      </c>
      <c r="F1415" s="15">
        <v>416.57902954921707</v>
      </c>
      <c r="G1415" s="108">
        <v>36514</v>
      </c>
      <c r="H1415" s="45">
        <f t="shared" si="43"/>
        <v>-0.99000000000000909</v>
      </c>
      <c r="I1415" s="45">
        <f t="shared" ref="I1415:I1478" si="44">H1415/B1414*100</f>
        <v>-0.22641509433962473</v>
      </c>
    </row>
    <row r="1416" spans="1:9" ht="27.75" customHeight="1" thickBot="1" x14ac:dyDescent="0.25">
      <c r="A1416" s="8">
        <v>36515</v>
      </c>
      <c r="B1416" s="12">
        <v>435.63</v>
      </c>
      <c r="C1416" s="8">
        <v>36515</v>
      </c>
      <c r="D1416" s="13">
        <v>105.69</v>
      </c>
      <c r="E1416" s="15">
        <v>677.90564395809872</v>
      </c>
      <c r="F1416" s="15">
        <v>416.25529652874286</v>
      </c>
      <c r="G1416" s="108">
        <v>36515</v>
      </c>
      <c r="H1416" s="45">
        <f t="shared" ref="H1416:H1479" si="45">B1416-B1415</f>
        <v>-0.62999999999999545</v>
      </c>
      <c r="I1416" s="45">
        <f t="shared" si="44"/>
        <v>-0.14440929720808587</v>
      </c>
    </row>
    <row r="1417" spans="1:9" ht="27.75" customHeight="1" thickBot="1" x14ac:dyDescent="0.25">
      <c r="A1417" s="8">
        <v>36516</v>
      </c>
      <c r="B1417" s="12">
        <v>435.76</v>
      </c>
      <c r="C1417" s="8">
        <v>36516</v>
      </c>
      <c r="D1417" s="13">
        <v>105.68</v>
      </c>
      <c r="E1417" s="15">
        <v>678.46233359529606</v>
      </c>
      <c r="F1417" s="15">
        <v>416.59712140079</v>
      </c>
      <c r="G1417" s="108">
        <v>36516</v>
      </c>
      <c r="H1417" s="45">
        <f t="shared" si="45"/>
        <v>0.12999999999999545</v>
      </c>
      <c r="I1417" s="45">
        <f t="shared" si="44"/>
        <v>2.98418382572356E-2</v>
      </c>
    </row>
    <row r="1418" spans="1:9" ht="27.75" customHeight="1" thickBot="1" x14ac:dyDescent="0.25">
      <c r="A1418" s="8">
        <v>36517</v>
      </c>
      <c r="B1418" s="12">
        <v>435.01</v>
      </c>
      <c r="C1418" s="8">
        <v>36517</v>
      </c>
      <c r="D1418" s="13">
        <v>105.33</v>
      </c>
      <c r="E1418" s="15">
        <v>678.97858862054147</v>
      </c>
      <c r="F1418" s="15">
        <v>416.91411815473839</v>
      </c>
      <c r="G1418" s="108">
        <v>36517</v>
      </c>
      <c r="H1418" s="45">
        <f t="shared" si="45"/>
        <v>-0.75</v>
      </c>
      <c r="I1418" s="45">
        <f t="shared" si="44"/>
        <v>-0.17211308977418763</v>
      </c>
    </row>
    <row r="1419" spans="1:9" ht="27.75" customHeight="1" thickBot="1" x14ac:dyDescent="0.25">
      <c r="A1419" s="8">
        <v>36518</v>
      </c>
      <c r="B1419" s="12">
        <v>433.81</v>
      </c>
      <c r="C1419" s="8">
        <v>36518</v>
      </c>
      <c r="D1419" s="13">
        <v>104.65</v>
      </c>
      <c r="E1419" s="15">
        <v>677.10558729564173</v>
      </c>
      <c r="F1419" s="15">
        <v>415.78027727360529</v>
      </c>
      <c r="G1419" s="108">
        <v>36518</v>
      </c>
      <c r="H1419" s="45">
        <f t="shared" si="45"/>
        <v>-1.1999999999999886</v>
      </c>
      <c r="I1419" s="45">
        <f t="shared" si="44"/>
        <v>-0.27585572745453868</v>
      </c>
    </row>
    <row r="1420" spans="1:9" ht="27.75" customHeight="1" thickBot="1" x14ac:dyDescent="0.25">
      <c r="A1420" s="8">
        <v>36521</v>
      </c>
      <c r="B1420" s="12">
        <v>436.23</v>
      </c>
      <c r="C1420" s="8">
        <v>36521</v>
      </c>
      <c r="D1420" s="13">
        <v>105.23</v>
      </c>
      <c r="E1420" s="15">
        <v>680.88280663418971</v>
      </c>
      <c r="F1420" s="15">
        <v>418.09969884296095</v>
      </c>
      <c r="G1420" s="108">
        <v>36521</v>
      </c>
      <c r="H1420" s="45">
        <f t="shared" si="45"/>
        <v>2.4200000000000159</v>
      </c>
      <c r="I1420" s="45">
        <f t="shared" si="44"/>
        <v>0.55784790576520038</v>
      </c>
    </row>
    <row r="1421" spans="1:9" ht="27.75" customHeight="1" thickBot="1" x14ac:dyDescent="0.25">
      <c r="A1421" s="8">
        <v>36522</v>
      </c>
      <c r="B1421" s="12">
        <v>437.16</v>
      </c>
      <c r="C1421" s="8">
        <v>36522</v>
      </c>
      <c r="D1421" s="13">
        <v>105.26</v>
      </c>
      <c r="E1421" s="15">
        <v>682.3343826609871</v>
      </c>
      <c r="F1421" s="15">
        <v>418.99104680143233</v>
      </c>
      <c r="G1421" s="108">
        <v>36522</v>
      </c>
      <c r="H1421" s="45">
        <f t="shared" si="45"/>
        <v>0.93000000000000682</v>
      </c>
      <c r="I1421" s="45">
        <f t="shared" si="44"/>
        <v>0.21319028952616897</v>
      </c>
    </row>
    <row r="1422" spans="1:9" ht="27.75" customHeight="1" thickBot="1" x14ac:dyDescent="0.25">
      <c r="A1422" s="8">
        <v>36523</v>
      </c>
      <c r="B1422" s="12">
        <v>437.36</v>
      </c>
      <c r="C1422" s="8">
        <v>36523</v>
      </c>
      <c r="D1422" s="13">
        <v>105.36</v>
      </c>
      <c r="E1422" s="15">
        <v>682.64654954847038</v>
      </c>
      <c r="F1422" s="15">
        <v>418.90292375112006</v>
      </c>
      <c r="G1422" s="108">
        <v>36523</v>
      </c>
      <c r="H1422" s="45">
        <f t="shared" si="45"/>
        <v>0.19999999999998863</v>
      </c>
      <c r="I1422" s="45">
        <f t="shared" si="44"/>
        <v>4.5749839875557835E-2</v>
      </c>
    </row>
    <row r="1423" spans="1:9" ht="27.75" customHeight="1" thickBot="1" x14ac:dyDescent="0.25">
      <c r="A1423" s="8">
        <v>36524</v>
      </c>
      <c r="B1423" s="12">
        <v>435.69</v>
      </c>
      <c r="C1423" s="8">
        <v>36524</v>
      </c>
      <c r="D1423" s="13">
        <v>105.16</v>
      </c>
      <c r="E1423" s="15">
        <v>680.03995603798478</v>
      </c>
      <c r="F1423" s="15">
        <v>417.17312154803869</v>
      </c>
      <c r="G1423" s="108">
        <v>36524</v>
      </c>
      <c r="H1423" s="45">
        <f t="shared" si="45"/>
        <v>-1.6700000000000159</v>
      </c>
      <c r="I1423" s="45">
        <f t="shared" si="44"/>
        <v>-0.38183647338577281</v>
      </c>
    </row>
    <row r="1424" spans="1:9" ht="27.75" customHeight="1" thickBot="1" x14ac:dyDescent="0.25">
      <c r="A1424" s="8">
        <v>36529</v>
      </c>
      <c r="B1424" s="12">
        <v>434.86</v>
      </c>
      <c r="C1424" s="8">
        <v>36529</v>
      </c>
      <c r="D1424" s="18">
        <v>104.87</v>
      </c>
      <c r="E1424" s="15">
        <v>678.74446345492913</v>
      </c>
      <c r="F1424" s="15">
        <v>416.60762887910715</v>
      </c>
      <c r="G1424" s="108">
        <v>36529</v>
      </c>
      <c r="H1424" s="45">
        <f t="shared" si="45"/>
        <v>-0.82999999999998408</v>
      </c>
      <c r="I1424" s="45">
        <f t="shared" si="44"/>
        <v>-0.19050242144643764</v>
      </c>
    </row>
    <row r="1425" spans="1:9" ht="27.75" customHeight="1" thickBot="1" x14ac:dyDescent="0.25">
      <c r="A1425" s="8">
        <v>36530</v>
      </c>
      <c r="B1425" s="12">
        <v>435.8</v>
      </c>
      <c r="C1425" s="8">
        <v>36530</v>
      </c>
      <c r="D1425" s="18">
        <v>105.06</v>
      </c>
      <c r="E1425" s="15">
        <v>680.2116478261006</v>
      </c>
      <c r="F1425" s="15">
        <v>417.52447662957064</v>
      </c>
      <c r="G1425" s="108">
        <v>36530</v>
      </c>
      <c r="H1425" s="45">
        <f t="shared" si="45"/>
        <v>0.93999999999999773</v>
      </c>
      <c r="I1425" s="45">
        <f t="shared" si="44"/>
        <v>0.21616152324886118</v>
      </c>
    </row>
    <row r="1426" spans="1:9" ht="27.75" customHeight="1" thickBot="1" x14ac:dyDescent="0.25">
      <c r="A1426" s="8">
        <v>36531</v>
      </c>
      <c r="B1426" s="12">
        <v>436.25</v>
      </c>
      <c r="C1426" s="8">
        <v>36531</v>
      </c>
      <c r="D1426" s="18">
        <v>104.93</v>
      </c>
      <c r="E1426" s="15">
        <v>680.91402332293796</v>
      </c>
      <c r="F1426" s="15">
        <v>418.26591250294342</v>
      </c>
      <c r="G1426" s="108">
        <v>36531</v>
      </c>
      <c r="H1426" s="45">
        <f t="shared" si="45"/>
        <v>0.44999999999998863</v>
      </c>
      <c r="I1426" s="45">
        <f t="shared" si="44"/>
        <v>0.10325837540155773</v>
      </c>
    </row>
    <row r="1427" spans="1:9" ht="27.75" customHeight="1" thickBot="1" x14ac:dyDescent="0.25">
      <c r="A1427" s="8">
        <v>36532</v>
      </c>
      <c r="B1427" s="12">
        <v>436.92</v>
      </c>
      <c r="C1427" s="8">
        <v>36532</v>
      </c>
      <c r="D1427" s="18">
        <v>105.18</v>
      </c>
      <c r="E1427" s="15">
        <v>681.95978239600709</v>
      </c>
      <c r="F1427" s="15">
        <v>418.59750878612203</v>
      </c>
      <c r="G1427" s="108">
        <v>36532</v>
      </c>
      <c r="H1427" s="45">
        <f t="shared" si="45"/>
        <v>0.67000000000001592</v>
      </c>
      <c r="I1427" s="45">
        <f t="shared" si="44"/>
        <v>0.15358166189112113</v>
      </c>
    </row>
    <row r="1428" spans="1:9" ht="27.75" customHeight="1" thickBot="1" x14ac:dyDescent="0.25">
      <c r="A1428" s="8">
        <v>36535</v>
      </c>
      <c r="B1428" s="12">
        <v>436.86</v>
      </c>
      <c r="C1428" s="8">
        <v>36535</v>
      </c>
      <c r="D1428" s="18">
        <v>105.18</v>
      </c>
      <c r="E1428" s="15">
        <v>682.44961440311567</v>
      </c>
      <c r="F1428" s="15">
        <v>418.8818192913663</v>
      </c>
      <c r="G1428" s="108">
        <v>36535</v>
      </c>
      <c r="H1428" s="45">
        <f t="shared" si="45"/>
        <v>-6.0000000000002274E-2</v>
      </c>
      <c r="I1428" s="45">
        <f t="shared" si="44"/>
        <v>-1.3732491073881322E-2</v>
      </c>
    </row>
    <row r="1429" spans="1:9" ht="27.75" customHeight="1" thickBot="1" x14ac:dyDescent="0.25">
      <c r="A1429" s="8">
        <v>36536</v>
      </c>
      <c r="B1429" s="12">
        <v>438.31</v>
      </c>
      <c r="C1429" s="8">
        <v>36536</v>
      </c>
      <c r="D1429" s="18">
        <v>105.52</v>
      </c>
      <c r="E1429" s="15">
        <v>685.37365484274699</v>
      </c>
      <c r="F1429" s="15">
        <v>420.49596851679888</v>
      </c>
      <c r="G1429" s="108">
        <v>36536</v>
      </c>
      <c r="H1429" s="45">
        <f t="shared" si="45"/>
        <v>1.4499999999999886</v>
      </c>
      <c r="I1429" s="45">
        <f t="shared" si="44"/>
        <v>0.33191411436157775</v>
      </c>
    </row>
    <row r="1430" spans="1:9" ht="27.75" customHeight="1" thickBot="1" x14ac:dyDescent="0.25">
      <c r="A1430" s="8">
        <v>36537</v>
      </c>
      <c r="B1430" s="12">
        <v>438.12</v>
      </c>
      <c r="C1430" s="8">
        <v>36537</v>
      </c>
      <c r="D1430" s="18">
        <v>105.39</v>
      </c>
      <c r="E1430" s="15">
        <v>685.07655691110017</v>
      </c>
      <c r="F1430" s="15">
        <v>420.47779678679723</v>
      </c>
      <c r="G1430" s="108">
        <v>36537</v>
      </c>
      <c r="H1430" s="45">
        <f t="shared" si="45"/>
        <v>-0.18999999999999773</v>
      </c>
      <c r="I1430" s="45">
        <f t="shared" si="44"/>
        <v>-4.3348315119435495E-2</v>
      </c>
    </row>
    <row r="1431" spans="1:9" ht="27.75" customHeight="1" thickBot="1" x14ac:dyDescent="0.25">
      <c r="A1431" s="8">
        <v>36538</v>
      </c>
      <c r="B1431" s="12">
        <v>438.56</v>
      </c>
      <c r="C1431" s="8">
        <v>36538</v>
      </c>
      <c r="D1431" s="18">
        <v>105.42</v>
      </c>
      <c r="E1431" s="15">
        <v>685.76457317386121</v>
      </c>
      <c r="F1431" s="15">
        <v>420.90007887979954</v>
      </c>
      <c r="G1431" s="108">
        <v>36538</v>
      </c>
      <c r="H1431" s="45">
        <f t="shared" si="45"/>
        <v>0.43999999999999773</v>
      </c>
      <c r="I1431" s="45">
        <f t="shared" si="44"/>
        <v>0.10042910618095448</v>
      </c>
    </row>
    <row r="1432" spans="1:9" ht="27.75" customHeight="1" thickBot="1" x14ac:dyDescent="0.25">
      <c r="A1432" s="8">
        <v>36539</v>
      </c>
      <c r="B1432" s="12">
        <v>440.19</v>
      </c>
      <c r="C1432" s="8">
        <v>36539</v>
      </c>
      <c r="D1432" s="18">
        <v>106</v>
      </c>
      <c r="E1432" s="15">
        <v>688.31336069272606</v>
      </c>
      <c r="F1432" s="15">
        <v>422.33252655471046</v>
      </c>
      <c r="G1432" s="108">
        <v>36539</v>
      </c>
      <c r="H1432" s="45">
        <f t="shared" si="45"/>
        <v>1.6299999999999955</v>
      </c>
      <c r="I1432" s="45">
        <f t="shared" si="44"/>
        <v>0.3716709230207943</v>
      </c>
    </row>
    <row r="1433" spans="1:9" ht="27.75" customHeight="1" thickBot="1" x14ac:dyDescent="0.25">
      <c r="A1433" s="8">
        <v>36542</v>
      </c>
      <c r="B1433" s="12">
        <v>438.86</v>
      </c>
      <c r="C1433" s="8">
        <v>36542</v>
      </c>
      <c r="D1433" s="18">
        <v>105.45</v>
      </c>
      <c r="E1433" s="15">
        <v>686.59344697712243</v>
      </c>
      <c r="F1433" s="15">
        <v>420.93877307272203</v>
      </c>
      <c r="G1433" s="108">
        <v>36542</v>
      </c>
      <c r="H1433" s="45">
        <f t="shared" si="45"/>
        <v>-1.3299999999999841</v>
      </c>
      <c r="I1433" s="45">
        <f t="shared" si="44"/>
        <v>-0.30214225675276224</v>
      </c>
    </row>
    <row r="1434" spans="1:9" ht="27.75" customHeight="1" thickBot="1" x14ac:dyDescent="0.25">
      <c r="A1434" s="8">
        <v>36543</v>
      </c>
      <c r="B1434" s="12">
        <v>438.62</v>
      </c>
      <c r="C1434" s="8">
        <v>36543</v>
      </c>
      <c r="D1434" s="18">
        <v>105.31</v>
      </c>
      <c r="E1434" s="15">
        <v>686.21796863032728</v>
      </c>
      <c r="F1434" s="15">
        <v>420.536363195332</v>
      </c>
      <c r="G1434" s="108">
        <v>36543</v>
      </c>
      <c r="H1434" s="45">
        <f t="shared" si="45"/>
        <v>-0.24000000000000909</v>
      </c>
      <c r="I1434" s="45">
        <f t="shared" si="44"/>
        <v>-5.4687143963908558E-2</v>
      </c>
    </row>
    <row r="1435" spans="1:9" ht="27.75" customHeight="1" thickBot="1" x14ac:dyDescent="0.25">
      <c r="A1435" s="8">
        <v>36544</v>
      </c>
      <c r="B1435" s="12">
        <v>437.31</v>
      </c>
      <c r="C1435" s="8">
        <v>36544</v>
      </c>
      <c r="D1435" s="18">
        <v>104.84</v>
      </c>
      <c r="E1435" s="15">
        <v>684.16848265407054</v>
      </c>
      <c r="F1435" s="15">
        <v>419.44388946477113</v>
      </c>
      <c r="G1435" s="108">
        <v>36544</v>
      </c>
      <c r="H1435" s="45">
        <f t="shared" si="45"/>
        <v>-1.3100000000000023</v>
      </c>
      <c r="I1435" s="45">
        <f t="shared" si="44"/>
        <v>-0.29866399161005019</v>
      </c>
    </row>
    <row r="1436" spans="1:9" ht="27.75" customHeight="1" thickBot="1" x14ac:dyDescent="0.25">
      <c r="A1436" s="8">
        <v>36545</v>
      </c>
      <c r="B1436" s="12">
        <v>436.36</v>
      </c>
      <c r="C1436" s="8">
        <v>36545</v>
      </c>
      <c r="D1436" s="18">
        <v>104.81</v>
      </c>
      <c r="E1436" s="15">
        <v>682.68221419800648</v>
      </c>
      <c r="F1436" s="15">
        <v>418.45110452900434</v>
      </c>
      <c r="G1436" s="108">
        <v>36545</v>
      </c>
      <c r="H1436" s="45">
        <f t="shared" si="45"/>
        <v>-0.94999999999998863</v>
      </c>
      <c r="I1436" s="45">
        <f t="shared" si="44"/>
        <v>-0.2172372001554935</v>
      </c>
    </row>
    <row r="1437" spans="1:9" ht="27.75" customHeight="1" thickBot="1" x14ac:dyDescent="0.25">
      <c r="A1437" s="8">
        <v>36549</v>
      </c>
      <c r="B1437" s="12">
        <v>436.84</v>
      </c>
      <c r="C1437" s="8">
        <v>36549</v>
      </c>
      <c r="D1437" s="18">
        <v>105.2</v>
      </c>
      <c r="E1437" s="15">
        <v>683.43317089159666</v>
      </c>
      <c r="F1437" s="15">
        <v>418.51975218211999</v>
      </c>
      <c r="G1437" s="108">
        <v>36549</v>
      </c>
      <c r="H1437" s="45">
        <f t="shared" si="45"/>
        <v>0.47999999999996135</v>
      </c>
      <c r="I1437" s="45">
        <f t="shared" si="44"/>
        <v>0.11000091667429676</v>
      </c>
    </row>
    <row r="1438" spans="1:9" ht="27.75" customHeight="1" thickBot="1" x14ac:dyDescent="0.25">
      <c r="A1438" s="8">
        <v>36550</v>
      </c>
      <c r="B1438" s="12">
        <v>437.02</v>
      </c>
      <c r="C1438" s="8">
        <v>36550</v>
      </c>
      <c r="D1438" s="27">
        <v>105.22</v>
      </c>
      <c r="E1438" s="15">
        <v>683.71477965169311</v>
      </c>
      <c r="F1438" s="15">
        <v>419.00232876664091</v>
      </c>
      <c r="G1438" s="108">
        <v>36550</v>
      </c>
      <c r="H1438" s="45">
        <f t="shared" si="45"/>
        <v>0.18000000000000682</v>
      </c>
      <c r="I1438" s="45">
        <f t="shared" si="44"/>
        <v>4.1205017855509306E-2</v>
      </c>
    </row>
    <row r="1439" spans="1:9" ht="27.75" customHeight="1" thickBot="1" x14ac:dyDescent="0.25">
      <c r="A1439" s="8">
        <v>36551</v>
      </c>
      <c r="B1439" s="12">
        <v>437.2</v>
      </c>
      <c r="C1439" s="8">
        <v>36551</v>
      </c>
      <c r="D1439" s="27">
        <v>105.35</v>
      </c>
      <c r="E1439" s="15">
        <v>683.99638841178955</v>
      </c>
      <c r="F1439" s="15">
        <v>419.01155922254156</v>
      </c>
      <c r="G1439" s="108">
        <v>36551</v>
      </c>
      <c r="H1439" s="45">
        <f t="shared" si="45"/>
        <v>0.18000000000000682</v>
      </c>
      <c r="I1439" s="45">
        <f t="shared" si="44"/>
        <v>4.1188046313671421E-2</v>
      </c>
    </row>
    <row r="1440" spans="1:9" ht="27.75" customHeight="1" thickBot="1" x14ac:dyDescent="0.25">
      <c r="A1440" s="8">
        <v>36552</v>
      </c>
      <c r="B1440" s="12">
        <v>436.53</v>
      </c>
      <c r="C1440" s="8">
        <v>36552</v>
      </c>
      <c r="D1440" s="18">
        <v>105.17</v>
      </c>
      <c r="E1440" s="15">
        <v>682.94817802698651</v>
      </c>
      <c r="F1440" s="15">
        <v>418.15759505905589</v>
      </c>
      <c r="G1440" s="108">
        <v>36552</v>
      </c>
      <c r="H1440" s="45">
        <f t="shared" si="45"/>
        <v>-0.67000000000001592</v>
      </c>
      <c r="I1440" s="45">
        <f t="shared" si="44"/>
        <v>-0.1532479414455663</v>
      </c>
    </row>
    <row r="1441" spans="1:9" ht="27.75" customHeight="1" thickBot="1" x14ac:dyDescent="0.25">
      <c r="A1441" s="8">
        <v>36553</v>
      </c>
      <c r="B1441" s="12">
        <v>435.6</v>
      </c>
      <c r="C1441" s="8">
        <v>36553</v>
      </c>
      <c r="D1441" s="18">
        <v>104.65</v>
      </c>
      <c r="E1441" s="15">
        <v>681.4931994331555</v>
      </c>
      <c r="F1441" s="15">
        <v>416.68085393474257</v>
      </c>
      <c r="G1441" s="108">
        <v>36553</v>
      </c>
      <c r="H1441" s="45">
        <f t="shared" si="45"/>
        <v>-0.92999999999994998</v>
      </c>
      <c r="I1441" s="45">
        <f t="shared" si="44"/>
        <v>-0.21304377705998442</v>
      </c>
    </row>
    <row r="1442" spans="1:9" ht="27.75" customHeight="1" thickBot="1" x14ac:dyDescent="0.25">
      <c r="A1442" s="8">
        <v>36556</v>
      </c>
      <c r="B1442" s="12">
        <v>435.26</v>
      </c>
      <c r="C1442" s="8">
        <v>36556</v>
      </c>
      <c r="D1442" s="18">
        <v>104.5</v>
      </c>
      <c r="E1442" s="15">
        <v>680.96127177519566</v>
      </c>
      <c r="F1442" s="15">
        <v>416.03037598447258</v>
      </c>
      <c r="G1442" s="108">
        <v>36556</v>
      </c>
      <c r="H1442" s="45">
        <f t="shared" si="45"/>
        <v>-0.34000000000003183</v>
      </c>
      <c r="I1442" s="45">
        <f t="shared" si="44"/>
        <v>-7.8053259871448982E-2</v>
      </c>
    </row>
    <row r="1443" spans="1:9" ht="27.75" customHeight="1" thickBot="1" x14ac:dyDescent="0.25">
      <c r="A1443" s="8">
        <v>36557</v>
      </c>
      <c r="B1443" s="12">
        <v>435.71</v>
      </c>
      <c r="C1443" s="8">
        <v>36557</v>
      </c>
      <c r="D1443" s="18">
        <v>104.71</v>
      </c>
      <c r="E1443" s="15">
        <v>681.6652936754366</v>
      </c>
      <c r="F1443" s="15">
        <v>416.13219019831763</v>
      </c>
      <c r="G1443" s="108">
        <v>36557</v>
      </c>
      <c r="H1443" s="45">
        <f t="shared" si="45"/>
        <v>0.44999999999998863</v>
      </c>
      <c r="I1443" s="45">
        <f t="shared" si="44"/>
        <v>0.1033864816431532</v>
      </c>
    </row>
    <row r="1444" spans="1:9" ht="27.75" customHeight="1" thickBot="1" x14ac:dyDescent="0.25">
      <c r="A1444" s="8">
        <v>36558</v>
      </c>
      <c r="B1444" s="12">
        <v>435.34</v>
      </c>
      <c r="C1444" s="8">
        <v>36558</v>
      </c>
      <c r="D1444" s="18">
        <v>104.56</v>
      </c>
      <c r="E1444" s="15">
        <v>681.08643122412741</v>
      </c>
      <c r="F1444" s="15">
        <v>415.77881545279098</v>
      </c>
      <c r="G1444" s="108">
        <v>36558</v>
      </c>
      <c r="H1444" s="45">
        <f t="shared" si="45"/>
        <v>-0.37000000000000455</v>
      </c>
      <c r="I1444" s="45">
        <f t="shared" si="44"/>
        <v>-8.4918868054440932E-2</v>
      </c>
    </row>
    <row r="1445" spans="1:9" ht="27.75" customHeight="1" thickBot="1" x14ac:dyDescent="0.25">
      <c r="A1445" s="8">
        <v>36559</v>
      </c>
      <c r="B1445" s="12">
        <v>434.96</v>
      </c>
      <c r="C1445" s="8">
        <v>36559</v>
      </c>
      <c r="D1445" s="18">
        <v>104.51</v>
      </c>
      <c r="E1445" s="15">
        <v>680.49192384170181</v>
      </c>
      <c r="F1445" s="15">
        <v>415.51270514904104</v>
      </c>
      <c r="G1445" s="108">
        <v>36559</v>
      </c>
      <c r="H1445" s="45">
        <f t="shared" si="45"/>
        <v>-0.37999999999999545</v>
      </c>
      <c r="I1445" s="45">
        <f t="shared" si="44"/>
        <v>-8.7288096660080736E-2</v>
      </c>
    </row>
    <row r="1446" spans="1:9" ht="27.75" customHeight="1" thickBot="1" x14ac:dyDescent="0.25">
      <c r="A1446" s="8">
        <v>36560</v>
      </c>
      <c r="B1446" s="12">
        <v>434.94</v>
      </c>
      <c r="C1446" s="8">
        <v>36560</v>
      </c>
      <c r="D1446" s="18">
        <v>104.47</v>
      </c>
      <c r="E1446" s="15">
        <v>680.46063397946887</v>
      </c>
      <c r="F1446" s="15">
        <v>415.81986052926732</v>
      </c>
      <c r="G1446" s="108">
        <v>36560</v>
      </c>
      <c r="H1446" s="45">
        <f t="shared" si="45"/>
        <v>-1.999999999998181E-2</v>
      </c>
      <c r="I1446" s="45">
        <f t="shared" si="44"/>
        <v>-4.5981239654179261E-3</v>
      </c>
    </row>
    <row r="1447" spans="1:9" ht="27.75" customHeight="1" thickBot="1" x14ac:dyDescent="0.25">
      <c r="A1447" s="8">
        <v>36563</v>
      </c>
      <c r="B1447" s="12">
        <v>434.69</v>
      </c>
      <c r="C1447" s="8">
        <v>36563</v>
      </c>
      <c r="D1447" s="18">
        <v>104.32</v>
      </c>
      <c r="E1447" s="15">
        <v>680.06951070155731</v>
      </c>
      <c r="F1447" s="15">
        <v>415.37094255619087</v>
      </c>
      <c r="G1447" s="108">
        <v>36563</v>
      </c>
      <c r="H1447" s="45">
        <f t="shared" si="45"/>
        <v>-0.25</v>
      </c>
      <c r="I1447" s="45">
        <f t="shared" si="44"/>
        <v>-5.7479192532303311E-2</v>
      </c>
    </row>
    <row r="1448" spans="1:9" ht="27.75" customHeight="1" thickBot="1" x14ac:dyDescent="0.25">
      <c r="A1448" s="8">
        <v>36564</v>
      </c>
      <c r="B1448" s="12">
        <v>435.25</v>
      </c>
      <c r="C1448" s="8">
        <v>36564</v>
      </c>
      <c r="D1448" s="18">
        <v>104.36</v>
      </c>
      <c r="E1448" s="15">
        <v>680.94562684407936</v>
      </c>
      <c r="F1448" s="15">
        <v>415.98686705976905</v>
      </c>
      <c r="G1448" s="108">
        <v>36564</v>
      </c>
      <c r="H1448" s="45">
        <f t="shared" si="45"/>
        <v>0.56000000000000227</v>
      </c>
      <c r="I1448" s="45">
        <f t="shared" si="44"/>
        <v>0.12882744024477266</v>
      </c>
    </row>
    <row r="1449" spans="1:9" ht="27.75" customHeight="1" thickBot="1" x14ac:dyDescent="0.25">
      <c r="A1449" s="8">
        <v>36565</v>
      </c>
      <c r="B1449" s="12">
        <v>435.68</v>
      </c>
      <c r="C1449" s="8">
        <v>36565</v>
      </c>
      <c r="D1449" s="18">
        <v>104.54</v>
      </c>
      <c r="E1449" s="15">
        <v>681.61835888208725</v>
      </c>
      <c r="F1449" s="15">
        <v>416.39945445180064</v>
      </c>
      <c r="G1449" s="108">
        <v>36565</v>
      </c>
      <c r="H1449" s="45">
        <f t="shared" si="45"/>
        <v>0.43000000000000682</v>
      </c>
      <c r="I1449" s="45">
        <f t="shared" si="44"/>
        <v>9.8793796668582831E-2</v>
      </c>
    </row>
    <row r="1450" spans="1:9" ht="27.75" customHeight="1" thickBot="1" x14ac:dyDescent="0.25">
      <c r="A1450" s="8">
        <v>36566</v>
      </c>
      <c r="B1450" s="12">
        <v>435.83</v>
      </c>
      <c r="C1450" s="8">
        <v>36566</v>
      </c>
      <c r="D1450" s="27">
        <v>104.65</v>
      </c>
      <c r="E1450" s="15">
        <v>681.85303284883423</v>
      </c>
      <c r="F1450" s="15">
        <v>416.54281636459854</v>
      </c>
      <c r="G1450" s="108">
        <v>36566</v>
      </c>
      <c r="H1450" s="45">
        <f t="shared" si="45"/>
        <v>0.14999999999997726</v>
      </c>
      <c r="I1450" s="45">
        <f t="shared" si="44"/>
        <v>3.4428938670578696E-2</v>
      </c>
    </row>
    <row r="1451" spans="1:9" ht="27.75" customHeight="1" thickBot="1" x14ac:dyDescent="0.25">
      <c r="A1451" s="8">
        <v>36567</v>
      </c>
      <c r="B1451" s="12">
        <v>435.09</v>
      </c>
      <c r="C1451" s="8">
        <v>36567</v>
      </c>
      <c r="D1451" s="18">
        <v>104.43</v>
      </c>
      <c r="E1451" s="15">
        <v>680.69530794621585</v>
      </c>
      <c r="F1451" s="15">
        <v>415.81778916030368</v>
      </c>
      <c r="G1451" s="108">
        <v>36567</v>
      </c>
      <c r="H1451" s="45">
        <f t="shared" si="45"/>
        <v>-0.74000000000000909</v>
      </c>
      <c r="I1451" s="45">
        <f t="shared" si="44"/>
        <v>-0.16979097354473283</v>
      </c>
    </row>
    <row r="1452" spans="1:9" ht="27.75" customHeight="1" thickBot="1" x14ac:dyDescent="0.25">
      <c r="A1452" s="8">
        <v>36570</v>
      </c>
      <c r="B1452" s="12">
        <v>434.3</v>
      </c>
      <c r="C1452" s="8">
        <v>36570</v>
      </c>
      <c r="D1452" s="27">
        <v>104.09</v>
      </c>
      <c r="E1452" s="15">
        <v>679.45935838801529</v>
      </c>
      <c r="F1452" s="15">
        <v>415.06278202744238</v>
      </c>
      <c r="G1452" s="108">
        <v>36570</v>
      </c>
      <c r="H1452" s="45">
        <f t="shared" si="45"/>
        <v>-0.78999999999996362</v>
      </c>
      <c r="I1452" s="45">
        <f t="shared" si="44"/>
        <v>-0.18157162885838876</v>
      </c>
    </row>
    <row r="1453" spans="1:9" ht="27.75" customHeight="1" thickBot="1" x14ac:dyDescent="0.25">
      <c r="A1453" s="8">
        <v>36572</v>
      </c>
      <c r="B1453" s="12">
        <v>434.37</v>
      </c>
      <c r="C1453" s="8">
        <v>36572</v>
      </c>
      <c r="D1453" s="18">
        <v>104.08</v>
      </c>
      <c r="E1453" s="15">
        <v>679.56887290583052</v>
      </c>
      <c r="F1453" s="15">
        <v>414.85562264636104</v>
      </c>
      <c r="G1453" s="108">
        <v>36572</v>
      </c>
      <c r="H1453" s="45">
        <f t="shared" si="45"/>
        <v>6.9999999999993179E-2</v>
      </c>
      <c r="I1453" s="45">
        <f t="shared" si="44"/>
        <v>1.6117890858851756E-2</v>
      </c>
    </row>
    <row r="1454" spans="1:9" ht="27.75" customHeight="1" thickBot="1" x14ac:dyDescent="0.25">
      <c r="A1454" s="8">
        <v>36573</v>
      </c>
      <c r="B1454" s="12">
        <v>432.47</v>
      </c>
      <c r="C1454" s="8">
        <v>36573</v>
      </c>
      <c r="D1454" s="18">
        <v>103.86</v>
      </c>
      <c r="E1454" s="15">
        <v>676.5963359937025</v>
      </c>
      <c r="F1454" s="15">
        <v>413.04098148093055</v>
      </c>
      <c r="G1454" s="108">
        <v>36573</v>
      </c>
      <c r="H1454" s="45">
        <f t="shared" si="45"/>
        <v>-1.8999999999999773</v>
      </c>
      <c r="I1454" s="45">
        <f t="shared" si="44"/>
        <v>-0.4374151069364775</v>
      </c>
    </row>
    <row r="1455" spans="1:9" ht="27.75" customHeight="1" thickBot="1" x14ac:dyDescent="0.25">
      <c r="A1455" s="8">
        <v>36574</v>
      </c>
      <c r="B1455" s="12">
        <v>433.68</v>
      </c>
      <c r="C1455" s="8">
        <v>36574</v>
      </c>
      <c r="D1455" s="18">
        <v>104.33</v>
      </c>
      <c r="E1455" s="15">
        <v>678.48937265879454</v>
      </c>
      <c r="F1455" s="15">
        <v>414.18053713720815</v>
      </c>
      <c r="G1455" s="108">
        <v>36574</v>
      </c>
      <c r="H1455" s="45">
        <f t="shared" si="45"/>
        <v>1.2099999999999795</v>
      </c>
      <c r="I1455" s="45">
        <f t="shared" si="44"/>
        <v>0.27978819340069355</v>
      </c>
    </row>
    <row r="1456" spans="1:9" ht="27.75" customHeight="1" thickBot="1" x14ac:dyDescent="0.25">
      <c r="A1456" s="8">
        <v>36577</v>
      </c>
      <c r="B1456" s="12">
        <v>433.13</v>
      </c>
      <c r="C1456" s="8">
        <v>36577</v>
      </c>
      <c r="D1456" s="18">
        <v>104.02</v>
      </c>
      <c r="E1456" s="15">
        <v>677.62890144738901</v>
      </c>
      <c r="F1456" s="15">
        <v>413.63920407386212</v>
      </c>
      <c r="G1456" s="108">
        <v>36577</v>
      </c>
      <c r="H1456" s="45">
        <f t="shared" si="45"/>
        <v>-0.55000000000001137</v>
      </c>
      <c r="I1456" s="45">
        <f t="shared" si="44"/>
        <v>-0.12682161962737765</v>
      </c>
    </row>
    <row r="1457" spans="1:9" ht="27.75" customHeight="1" thickBot="1" x14ac:dyDescent="0.25">
      <c r="A1457" s="8">
        <v>36578</v>
      </c>
      <c r="B1457" s="12">
        <v>433.16</v>
      </c>
      <c r="C1457" s="8">
        <v>36578</v>
      </c>
      <c r="D1457" s="18">
        <v>104.02</v>
      </c>
      <c r="E1457" s="15">
        <v>677.67583624073848</v>
      </c>
      <c r="F1457" s="15">
        <v>413.66785407760756</v>
      </c>
      <c r="G1457" s="108">
        <v>36578</v>
      </c>
      <c r="H1457" s="45">
        <f t="shared" si="45"/>
        <v>3.0000000000029559E-2</v>
      </c>
      <c r="I1457" s="45">
        <f t="shared" si="44"/>
        <v>6.9263269688152659E-3</v>
      </c>
    </row>
    <row r="1458" spans="1:9" ht="27.75" customHeight="1" thickBot="1" x14ac:dyDescent="0.25">
      <c r="A1458" s="8">
        <v>36579</v>
      </c>
      <c r="B1458" s="12">
        <v>432.3</v>
      </c>
      <c r="C1458" s="8">
        <v>36579</v>
      </c>
      <c r="D1458" s="18">
        <v>103.68</v>
      </c>
      <c r="E1458" s="15">
        <v>676.33037216472258</v>
      </c>
      <c r="F1458" s="15">
        <v>413.00692819437882</v>
      </c>
      <c r="G1458" s="108">
        <v>36579</v>
      </c>
      <c r="H1458" s="45">
        <f t="shared" si="45"/>
        <v>-0.86000000000001364</v>
      </c>
      <c r="I1458" s="45">
        <f t="shared" si="44"/>
        <v>-0.19854095484347897</v>
      </c>
    </row>
    <row r="1459" spans="1:9" ht="27.75" customHeight="1" thickBot="1" x14ac:dyDescent="0.25">
      <c r="A1459" s="8">
        <v>36580</v>
      </c>
      <c r="B1459" s="12">
        <v>428.89</v>
      </c>
      <c r="C1459" s="8">
        <v>36580</v>
      </c>
      <c r="D1459" s="18">
        <v>102.26</v>
      </c>
      <c r="E1459" s="15">
        <v>670.99545065400844</v>
      </c>
      <c r="F1459" s="15">
        <v>409.74911273025009</v>
      </c>
      <c r="G1459" s="108">
        <v>36580</v>
      </c>
      <c r="H1459" s="45">
        <f t="shared" si="45"/>
        <v>-3.410000000000025</v>
      </c>
      <c r="I1459" s="45">
        <f t="shared" si="44"/>
        <v>-0.78880407124682517</v>
      </c>
    </row>
    <row r="1460" spans="1:9" ht="27.75" customHeight="1" thickBot="1" x14ac:dyDescent="0.25">
      <c r="A1460" s="8">
        <v>36581</v>
      </c>
      <c r="B1460" s="12">
        <v>428.03</v>
      </c>
      <c r="C1460" s="8">
        <v>36581</v>
      </c>
      <c r="D1460" s="18">
        <v>102.07</v>
      </c>
      <c r="E1460" s="15">
        <v>669.64998657799254</v>
      </c>
      <c r="F1460" s="15">
        <v>408.76870343715569</v>
      </c>
      <c r="G1460" s="108">
        <v>36581</v>
      </c>
      <c r="H1460" s="45">
        <f t="shared" si="45"/>
        <v>-0.86000000000001364</v>
      </c>
      <c r="I1460" s="45">
        <f t="shared" si="44"/>
        <v>-0.20051761523934195</v>
      </c>
    </row>
    <row r="1461" spans="1:9" ht="27.75" customHeight="1" thickBot="1" x14ac:dyDescent="0.25">
      <c r="A1461" s="8">
        <v>36584</v>
      </c>
      <c r="B1461" s="12">
        <v>427.25</v>
      </c>
      <c r="C1461" s="8">
        <v>36584</v>
      </c>
      <c r="D1461" s="18">
        <v>101.73</v>
      </c>
      <c r="E1461" s="15">
        <v>668.42968195090839</v>
      </c>
      <c r="F1461" s="15">
        <v>407.26313138616933</v>
      </c>
      <c r="G1461" s="108">
        <v>36584</v>
      </c>
      <c r="H1461" s="45">
        <f t="shared" si="45"/>
        <v>-0.77999999999997272</v>
      </c>
      <c r="I1461" s="45">
        <f t="shared" si="44"/>
        <v>-0.18223021750811222</v>
      </c>
    </row>
    <row r="1462" spans="1:9" ht="27.75" customHeight="1" thickBot="1" x14ac:dyDescent="0.25">
      <c r="A1462" s="8">
        <v>36585</v>
      </c>
      <c r="B1462" s="12">
        <v>427.46</v>
      </c>
      <c r="C1462" s="8">
        <v>36585</v>
      </c>
      <c r="D1462" s="18">
        <v>101.77</v>
      </c>
      <c r="E1462" s="15">
        <v>668.75822550435407</v>
      </c>
      <c r="F1462" s="15">
        <v>407.73195979368609</v>
      </c>
      <c r="G1462" s="108">
        <v>36585</v>
      </c>
      <c r="H1462" s="45">
        <f t="shared" si="45"/>
        <v>0.20999999999997954</v>
      </c>
      <c r="I1462" s="45">
        <f t="shared" si="44"/>
        <v>4.915155061438959E-2</v>
      </c>
    </row>
    <row r="1463" spans="1:9" ht="27.75" customHeight="1" thickBot="1" x14ac:dyDescent="0.25">
      <c r="A1463" s="8">
        <v>36586</v>
      </c>
      <c r="B1463" s="12">
        <v>427.05</v>
      </c>
      <c r="C1463" s="8">
        <v>36586</v>
      </c>
      <c r="D1463" s="18">
        <v>101.77</v>
      </c>
      <c r="E1463" s="15">
        <v>668.11678332857912</v>
      </c>
      <c r="F1463" s="15">
        <v>407.19874670160897</v>
      </c>
      <c r="G1463" s="108">
        <v>36586</v>
      </c>
      <c r="H1463" s="45">
        <f t="shared" si="45"/>
        <v>-0.40999999999996817</v>
      </c>
      <c r="I1463" s="45">
        <f t="shared" si="44"/>
        <v>-9.5915407289563506E-2</v>
      </c>
    </row>
    <row r="1464" spans="1:9" ht="27.75" customHeight="1" thickBot="1" x14ac:dyDescent="0.25">
      <c r="A1464" s="8">
        <v>36587</v>
      </c>
      <c r="B1464" s="12">
        <v>426.85</v>
      </c>
      <c r="C1464" s="8">
        <v>36587</v>
      </c>
      <c r="D1464" s="18">
        <v>101.77</v>
      </c>
      <c r="E1464" s="15">
        <v>667.80388470624985</v>
      </c>
      <c r="F1464" s="15">
        <v>407.32388671709111</v>
      </c>
      <c r="G1464" s="108">
        <v>36587</v>
      </c>
      <c r="H1464" s="45">
        <f t="shared" si="45"/>
        <v>-0.19999999999998863</v>
      </c>
      <c r="I1464" s="45">
        <f t="shared" si="44"/>
        <v>-4.683292354524965E-2</v>
      </c>
    </row>
    <row r="1465" spans="1:9" ht="27.75" customHeight="1" thickBot="1" x14ac:dyDescent="0.25">
      <c r="A1465" s="8">
        <v>36588</v>
      </c>
      <c r="B1465" s="12">
        <v>428.94</v>
      </c>
      <c r="C1465" s="8">
        <v>36588</v>
      </c>
      <c r="D1465" s="18">
        <v>102.57</v>
      </c>
      <c r="E1465" s="15">
        <v>671.07367530959073</v>
      </c>
      <c r="F1465" s="15">
        <v>408.99771937606192</v>
      </c>
      <c r="G1465" s="108">
        <v>36588</v>
      </c>
      <c r="H1465" s="45">
        <f t="shared" si="45"/>
        <v>2.089999999999975</v>
      </c>
      <c r="I1465" s="45">
        <f t="shared" si="44"/>
        <v>0.48963336066533319</v>
      </c>
    </row>
    <row r="1466" spans="1:9" ht="27.75" customHeight="1" thickBot="1" x14ac:dyDescent="0.25">
      <c r="A1466" s="8">
        <v>36591</v>
      </c>
      <c r="B1466" s="12">
        <v>428.35</v>
      </c>
      <c r="C1466" s="8">
        <v>36591</v>
      </c>
      <c r="D1466" s="18">
        <v>102.33</v>
      </c>
      <c r="E1466" s="15">
        <v>670.15062437371944</v>
      </c>
      <c r="F1466" s="15">
        <v>408.2926833251247</v>
      </c>
      <c r="G1466" s="108">
        <v>36591</v>
      </c>
      <c r="H1466" s="45">
        <f t="shared" si="45"/>
        <v>-0.58999999999997499</v>
      </c>
      <c r="I1466" s="45">
        <f t="shared" si="44"/>
        <v>-0.13754837506410569</v>
      </c>
    </row>
    <row r="1467" spans="1:9" ht="27.75" customHeight="1" thickBot="1" x14ac:dyDescent="0.25">
      <c r="A1467" s="8">
        <v>36592</v>
      </c>
      <c r="B1467" s="12">
        <v>428.97</v>
      </c>
      <c r="C1467" s="8">
        <v>36592</v>
      </c>
      <c r="D1467" s="18">
        <v>102.49</v>
      </c>
      <c r="E1467" s="15">
        <v>671.12061010294019</v>
      </c>
      <c r="F1467" s="15">
        <v>408.85196058046114</v>
      </c>
      <c r="G1467" s="108">
        <v>36592</v>
      </c>
      <c r="H1467" s="45">
        <f t="shared" si="45"/>
        <v>0.62000000000000455</v>
      </c>
      <c r="I1467" s="45">
        <f t="shared" si="44"/>
        <v>0.14474144974903808</v>
      </c>
    </row>
    <row r="1468" spans="1:9" ht="27.75" customHeight="1" thickBot="1" x14ac:dyDescent="0.25">
      <c r="A1468" s="8">
        <v>36593</v>
      </c>
      <c r="B1468" s="12">
        <v>427.77</v>
      </c>
      <c r="C1468" s="8">
        <v>36593</v>
      </c>
      <c r="D1468" s="18">
        <v>102.03</v>
      </c>
      <c r="E1468" s="15">
        <v>669.24321836896445</v>
      </c>
      <c r="F1468" s="15">
        <v>407.72403955974579</v>
      </c>
      <c r="G1468" s="108">
        <v>36593</v>
      </c>
      <c r="H1468" s="45">
        <f t="shared" si="45"/>
        <v>-1.2000000000000455</v>
      </c>
      <c r="I1468" s="45">
        <f t="shared" si="44"/>
        <v>-0.27973984194699986</v>
      </c>
    </row>
    <row r="1469" spans="1:9" ht="27.75" customHeight="1" thickBot="1" x14ac:dyDescent="0.25">
      <c r="A1469" s="8">
        <v>36594</v>
      </c>
      <c r="B1469" s="12">
        <v>427.81</v>
      </c>
      <c r="C1469" s="8">
        <v>36594</v>
      </c>
      <c r="D1469" s="18">
        <v>102.07</v>
      </c>
      <c r="E1469" s="15">
        <v>669.30579809343033</v>
      </c>
      <c r="F1469" s="15">
        <v>407.88862748706049</v>
      </c>
      <c r="G1469" s="108">
        <v>36594</v>
      </c>
      <c r="H1469" s="45">
        <f t="shared" si="45"/>
        <v>4.0000000000020464E-2</v>
      </c>
      <c r="I1469" s="45">
        <f t="shared" si="44"/>
        <v>9.3508193655516894E-3</v>
      </c>
    </row>
    <row r="1470" spans="1:9" ht="27.75" customHeight="1" thickBot="1" x14ac:dyDescent="0.25">
      <c r="A1470" s="8">
        <v>36595</v>
      </c>
      <c r="B1470" s="12">
        <v>425.86</v>
      </c>
      <c r="C1470" s="8">
        <v>36595</v>
      </c>
      <c r="D1470" s="18">
        <v>101.36</v>
      </c>
      <c r="E1470" s="15">
        <v>666.2550365257199</v>
      </c>
      <c r="F1470" s="15">
        <v>406.07665842836218</v>
      </c>
      <c r="G1470" s="108">
        <v>36595</v>
      </c>
      <c r="H1470" s="45">
        <f t="shared" si="45"/>
        <v>-1.9499999999999886</v>
      </c>
      <c r="I1470" s="45">
        <f t="shared" si="44"/>
        <v>-0.45580982211729237</v>
      </c>
    </row>
    <row r="1471" spans="1:9" ht="27.75" customHeight="1" thickBot="1" x14ac:dyDescent="0.25">
      <c r="A1471" s="8">
        <v>36598</v>
      </c>
      <c r="B1471" s="12">
        <v>424.83</v>
      </c>
      <c r="C1471" s="8">
        <v>36598</v>
      </c>
      <c r="D1471" s="18">
        <v>101.12</v>
      </c>
      <c r="E1471" s="15">
        <v>664.64360862072408</v>
      </c>
      <c r="F1471" s="15">
        <v>405.0945071152986</v>
      </c>
      <c r="G1471" s="108">
        <v>36598</v>
      </c>
      <c r="H1471" s="45">
        <f t="shared" si="45"/>
        <v>-1.0300000000000296</v>
      </c>
      <c r="I1471" s="45">
        <f t="shared" si="44"/>
        <v>-0.24186352322360152</v>
      </c>
    </row>
    <row r="1472" spans="1:9" ht="27.75" customHeight="1" thickBot="1" x14ac:dyDescent="0.25">
      <c r="A1472" s="8">
        <v>36599</v>
      </c>
      <c r="B1472" s="12">
        <v>424.07</v>
      </c>
      <c r="C1472" s="8">
        <v>36599</v>
      </c>
      <c r="D1472" s="18">
        <v>100.91</v>
      </c>
      <c r="E1472" s="15">
        <v>663.45459385587287</v>
      </c>
      <c r="F1472" s="15">
        <v>404.54234573578685</v>
      </c>
      <c r="G1472" s="108">
        <v>36599</v>
      </c>
      <c r="H1472" s="45">
        <f t="shared" si="45"/>
        <v>-0.75999999999999091</v>
      </c>
      <c r="I1472" s="45">
        <f t="shared" si="44"/>
        <v>-0.17889508744674126</v>
      </c>
    </row>
    <row r="1473" spans="1:9" ht="27.75" customHeight="1" thickBot="1" x14ac:dyDescent="0.25">
      <c r="A1473" s="8">
        <v>36600</v>
      </c>
      <c r="B1473" s="12">
        <v>423.42</v>
      </c>
      <c r="C1473" s="8">
        <v>36600</v>
      </c>
      <c r="D1473" s="18">
        <v>100.68</v>
      </c>
      <c r="E1473" s="15">
        <v>662.58202069717879</v>
      </c>
      <c r="F1473" s="15">
        <v>404.01029305921605</v>
      </c>
      <c r="G1473" s="108">
        <v>36600</v>
      </c>
      <c r="H1473" s="45">
        <f t="shared" si="45"/>
        <v>-0.64999999999997726</v>
      </c>
      <c r="I1473" s="45">
        <f t="shared" si="44"/>
        <v>-0.1532765816964127</v>
      </c>
    </row>
    <row r="1474" spans="1:9" ht="27.75" customHeight="1" thickBot="1" x14ac:dyDescent="0.25">
      <c r="A1474" s="8">
        <v>36601</v>
      </c>
      <c r="B1474" s="12">
        <v>423.18</v>
      </c>
      <c r="C1474" s="8">
        <v>36601</v>
      </c>
      <c r="D1474" s="18">
        <v>100.65</v>
      </c>
      <c r="E1474" s="15">
        <v>662.30203236643592</v>
      </c>
      <c r="F1474" s="15">
        <v>403.83956979172149</v>
      </c>
      <c r="G1474" s="108">
        <v>36601</v>
      </c>
      <c r="H1474" s="45">
        <f t="shared" si="45"/>
        <v>-0.24000000000000909</v>
      </c>
      <c r="I1474" s="45">
        <f t="shared" si="44"/>
        <v>-5.6681309338247859E-2</v>
      </c>
    </row>
    <row r="1475" spans="1:9" ht="27.75" customHeight="1" thickBot="1" x14ac:dyDescent="0.25">
      <c r="A1475" s="8">
        <v>36602</v>
      </c>
      <c r="B1475" s="12">
        <v>422.47</v>
      </c>
      <c r="C1475" s="8">
        <v>36602</v>
      </c>
      <c r="D1475" s="13">
        <v>100.42</v>
      </c>
      <c r="E1475" s="15">
        <v>661.19083986447413</v>
      </c>
      <c r="F1475" s="15">
        <v>403.16201864433242</v>
      </c>
      <c r="G1475" s="108">
        <v>36602</v>
      </c>
      <c r="H1475" s="45">
        <f t="shared" si="45"/>
        <v>-0.70999999999997954</v>
      </c>
      <c r="I1475" s="45">
        <f t="shared" si="44"/>
        <v>-0.16777730516564571</v>
      </c>
    </row>
    <row r="1476" spans="1:9" ht="27.75" customHeight="1" thickBot="1" x14ac:dyDescent="0.25">
      <c r="A1476" s="8">
        <v>36605</v>
      </c>
      <c r="B1476" s="12">
        <v>420.4</v>
      </c>
      <c r="C1476" s="8">
        <v>36605</v>
      </c>
      <c r="D1476" s="13">
        <v>99.8</v>
      </c>
      <c r="E1476" s="15">
        <v>657.9511659503039</v>
      </c>
      <c r="F1476" s="15">
        <v>401.17106232017596</v>
      </c>
      <c r="G1476" s="108">
        <v>36605</v>
      </c>
      <c r="H1476" s="45">
        <f t="shared" si="45"/>
        <v>-2.07000000000005</v>
      </c>
      <c r="I1476" s="45">
        <f t="shared" si="44"/>
        <v>-0.48997561957063218</v>
      </c>
    </row>
    <row r="1477" spans="1:9" ht="27.75" customHeight="1" thickBot="1" x14ac:dyDescent="0.25">
      <c r="A1477" s="8">
        <v>36606</v>
      </c>
      <c r="B1477" s="12">
        <v>419.03</v>
      </c>
      <c r="C1477" s="8">
        <v>36606</v>
      </c>
      <c r="D1477" s="13">
        <v>99.63</v>
      </c>
      <c r="E1477" s="15">
        <v>655.80703393947624</v>
      </c>
      <c r="F1477" s="15">
        <v>399.86372560424195</v>
      </c>
      <c r="G1477" s="108">
        <v>36606</v>
      </c>
      <c r="H1477" s="45">
        <f t="shared" si="45"/>
        <v>-1.3700000000000045</v>
      </c>
      <c r="I1477" s="45">
        <f t="shared" si="44"/>
        <v>-0.32588011417697538</v>
      </c>
    </row>
    <row r="1478" spans="1:9" ht="27.75" customHeight="1" thickBot="1" x14ac:dyDescent="0.25">
      <c r="A1478" s="8">
        <v>36607</v>
      </c>
      <c r="B1478" s="12">
        <v>417.72</v>
      </c>
      <c r="C1478" s="8">
        <v>36607</v>
      </c>
      <c r="D1478" s="13">
        <v>99.26</v>
      </c>
      <c r="E1478" s="15">
        <v>653.75680552036386</v>
      </c>
      <c r="F1478" s="15">
        <v>398.30466563755203</v>
      </c>
      <c r="G1478" s="108">
        <v>36607</v>
      </c>
      <c r="H1478" s="45">
        <f t="shared" si="45"/>
        <v>-1.3099999999999454</v>
      </c>
      <c r="I1478" s="45">
        <f t="shared" si="44"/>
        <v>-0.31262678089872931</v>
      </c>
    </row>
    <row r="1479" spans="1:9" ht="27.75" customHeight="1" thickBot="1" x14ac:dyDescent="0.25">
      <c r="A1479" s="8">
        <v>36608</v>
      </c>
      <c r="B1479" s="12">
        <v>416.07</v>
      </c>
      <c r="C1479" s="8">
        <v>36608</v>
      </c>
      <c r="D1479" s="13">
        <v>99.53</v>
      </c>
      <c r="E1479" s="15">
        <v>651.17445674819919</v>
      </c>
      <c r="F1479" s="15">
        <v>396.73135648715953</v>
      </c>
      <c r="G1479" s="108">
        <v>36608</v>
      </c>
      <c r="H1479" s="45">
        <f t="shared" si="45"/>
        <v>-1.6500000000000341</v>
      </c>
      <c r="I1479" s="45">
        <f t="shared" ref="I1479:I1542" si="46">H1479/B1478*100</f>
        <v>-0.39500143636886764</v>
      </c>
    </row>
    <row r="1480" spans="1:9" ht="27.75" customHeight="1" thickBot="1" x14ac:dyDescent="0.25">
      <c r="A1480" s="8">
        <v>36609</v>
      </c>
      <c r="B1480" s="12">
        <v>415.52</v>
      </c>
      <c r="C1480" s="8">
        <v>36609</v>
      </c>
      <c r="D1480" s="13">
        <v>99.78</v>
      </c>
      <c r="E1480" s="15">
        <v>650.3136738241443</v>
      </c>
      <c r="F1480" s="15">
        <v>396.49889277879015</v>
      </c>
      <c r="G1480" s="108">
        <v>36609</v>
      </c>
      <c r="H1480" s="45">
        <f t="shared" ref="H1480:H1543" si="47">B1480-B1479</f>
        <v>-0.55000000000001137</v>
      </c>
      <c r="I1480" s="45">
        <f t="shared" si="46"/>
        <v>-0.13218929507054375</v>
      </c>
    </row>
    <row r="1481" spans="1:9" ht="27.75" customHeight="1" thickBot="1" x14ac:dyDescent="0.25">
      <c r="A1481" s="8">
        <v>36612</v>
      </c>
      <c r="B1481" s="12">
        <v>415.15</v>
      </c>
      <c r="C1481" s="8">
        <v>36612</v>
      </c>
      <c r="D1481" s="13">
        <v>99.7</v>
      </c>
      <c r="E1481" s="15">
        <v>649.73460167523467</v>
      </c>
      <c r="F1481" s="15">
        <v>396.145830133603</v>
      </c>
      <c r="G1481" s="108">
        <v>36612</v>
      </c>
      <c r="H1481" s="45">
        <f t="shared" si="47"/>
        <v>-0.37000000000000455</v>
      </c>
      <c r="I1481" s="45">
        <f t="shared" si="46"/>
        <v>-8.9045051983058468E-2</v>
      </c>
    </row>
    <row r="1482" spans="1:9" ht="27.75" customHeight="1" thickBot="1" x14ac:dyDescent="0.25">
      <c r="A1482" s="8">
        <v>36613</v>
      </c>
      <c r="B1482" s="12">
        <v>413.88</v>
      </c>
      <c r="C1482" s="8">
        <v>36613</v>
      </c>
      <c r="D1482" s="13">
        <v>99.4</v>
      </c>
      <c r="E1482" s="15">
        <v>648.19363764697164</v>
      </c>
      <c r="F1482" s="15">
        <v>395.05307578840745</v>
      </c>
      <c r="G1482" s="108">
        <v>36613</v>
      </c>
      <c r="H1482" s="45">
        <f t="shared" si="47"/>
        <v>-1.2699999999999818</v>
      </c>
      <c r="I1482" s="45">
        <f t="shared" si="46"/>
        <v>-0.30591352523183957</v>
      </c>
    </row>
    <row r="1483" spans="1:9" ht="27.75" customHeight="1" thickBot="1" x14ac:dyDescent="0.25">
      <c r="A1483" s="8">
        <v>36614</v>
      </c>
      <c r="B1483" s="12">
        <v>412.34</v>
      </c>
      <c r="C1483" s="8">
        <v>36614</v>
      </c>
      <c r="D1483" s="13">
        <v>98.93</v>
      </c>
      <c r="E1483" s="15">
        <v>645.78178348157019</v>
      </c>
      <c r="F1483" s="15">
        <v>393.43059474984625</v>
      </c>
      <c r="G1483" s="108">
        <v>36614</v>
      </c>
      <c r="H1483" s="45">
        <f t="shared" si="47"/>
        <v>-1.5400000000000205</v>
      </c>
      <c r="I1483" s="45">
        <f t="shared" si="46"/>
        <v>-0.37208852807577569</v>
      </c>
    </row>
    <row r="1484" spans="1:9" ht="27.75" customHeight="1" thickBot="1" x14ac:dyDescent="0.25">
      <c r="A1484" s="8">
        <v>36615</v>
      </c>
      <c r="B1484" s="12">
        <v>412.81</v>
      </c>
      <c r="C1484" s="8">
        <v>36615</v>
      </c>
      <c r="D1484" s="27">
        <v>98.96</v>
      </c>
      <c r="E1484" s="15">
        <v>647.35236282274172</v>
      </c>
      <c r="F1484" s="15">
        <v>394.38744113372474</v>
      </c>
      <c r="G1484" s="108">
        <v>36615</v>
      </c>
      <c r="H1484" s="45">
        <f t="shared" si="47"/>
        <v>0.47000000000002728</v>
      </c>
      <c r="I1484" s="45">
        <f t="shared" si="46"/>
        <v>0.11398360576224167</v>
      </c>
    </row>
    <row r="1485" spans="1:9" ht="27.75" customHeight="1" thickBot="1" x14ac:dyDescent="0.25">
      <c r="A1485" s="8">
        <v>36616</v>
      </c>
      <c r="B1485" s="12">
        <v>412.71</v>
      </c>
      <c r="C1485" s="8">
        <v>36616</v>
      </c>
      <c r="D1485" s="13">
        <v>98.96</v>
      </c>
      <c r="E1485" s="15">
        <v>647.19554676624534</v>
      </c>
      <c r="F1485" s="15">
        <v>394.307185302123</v>
      </c>
      <c r="G1485" s="108">
        <v>36616</v>
      </c>
      <c r="H1485" s="45">
        <f t="shared" si="47"/>
        <v>-0.10000000000002274</v>
      </c>
      <c r="I1485" s="45">
        <f t="shared" si="46"/>
        <v>-2.4224219374536164E-2</v>
      </c>
    </row>
    <row r="1486" spans="1:9" ht="27.75" customHeight="1" thickBot="1" x14ac:dyDescent="0.25">
      <c r="A1486" s="8">
        <v>36619</v>
      </c>
      <c r="B1486" s="12">
        <v>412.09</v>
      </c>
      <c r="C1486" s="8">
        <v>36619</v>
      </c>
      <c r="D1486" s="13">
        <v>98.68</v>
      </c>
      <c r="E1486" s="15">
        <v>653.81470992241282</v>
      </c>
      <c r="F1486" s="15">
        <v>398.33994418961049</v>
      </c>
      <c r="G1486" s="108">
        <v>36619</v>
      </c>
      <c r="H1486" s="45">
        <f t="shared" si="47"/>
        <v>-0.62000000000000455</v>
      </c>
      <c r="I1486" s="45">
        <f t="shared" si="46"/>
        <v>-0.1502265513314445</v>
      </c>
    </row>
    <row r="1487" spans="1:9" ht="27.75" customHeight="1" thickBot="1" x14ac:dyDescent="0.25">
      <c r="A1487" s="8">
        <v>36620</v>
      </c>
      <c r="B1487" s="12">
        <v>406.33</v>
      </c>
      <c r="C1487" s="8">
        <v>36620</v>
      </c>
      <c r="D1487" s="13">
        <v>96.36</v>
      </c>
      <c r="E1487" s="15">
        <v>644.67599573581992</v>
      </c>
      <c r="F1487" s="15">
        <v>392.77213599593404</v>
      </c>
      <c r="G1487" s="108">
        <v>36620</v>
      </c>
      <c r="H1487" s="45">
        <f t="shared" si="47"/>
        <v>-5.7599999999999909</v>
      </c>
      <c r="I1487" s="45">
        <f t="shared" si="46"/>
        <v>-1.3977529180518797</v>
      </c>
    </row>
    <row r="1488" spans="1:9" ht="27.75" customHeight="1" thickBot="1" x14ac:dyDescent="0.25">
      <c r="A1488" s="8">
        <v>36622</v>
      </c>
      <c r="B1488" s="12">
        <v>406.21</v>
      </c>
      <c r="C1488" s="8">
        <v>36622</v>
      </c>
      <c r="D1488" s="13">
        <v>96.32</v>
      </c>
      <c r="E1488" s="15">
        <v>646.73076112268063</v>
      </c>
      <c r="F1488" s="15">
        <v>394.14621868839805</v>
      </c>
      <c r="G1488" s="108">
        <v>36622</v>
      </c>
      <c r="H1488" s="45">
        <f t="shared" si="47"/>
        <v>-0.12000000000000455</v>
      </c>
      <c r="I1488" s="45">
        <f t="shared" si="46"/>
        <v>-2.9532645878966493E-2</v>
      </c>
    </row>
    <row r="1489" spans="1:9" ht="27.75" customHeight="1" thickBot="1" x14ac:dyDescent="0.25">
      <c r="A1489" s="8">
        <v>36623</v>
      </c>
      <c r="B1489" s="12">
        <v>405.44</v>
      </c>
      <c r="C1489" s="8">
        <v>36623</v>
      </c>
      <c r="D1489" s="13">
        <v>96.12</v>
      </c>
      <c r="E1489" s="15">
        <v>645.50483688136592</v>
      </c>
      <c r="F1489" s="15">
        <v>393.27711168805024</v>
      </c>
      <c r="G1489" s="108">
        <v>36623</v>
      </c>
      <c r="H1489" s="45">
        <f t="shared" si="47"/>
        <v>-0.76999999999998181</v>
      </c>
      <c r="I1489" s="45">
        <f t="shared" si="46"/>
        <v>-0.18955712562467245</v>
      </c>
    </row>
    <row r="1490" spans="1:9" ht="27.75" customHeight="1" thickBot="1" x14ac:dyDescent="0.25">
      <c r="A1490" s="8">
        <v>36626</v>
      </c>
      <c r="B1490" s="12">
        <v>404.94</v>
      </c>
      <c r="C1490" s="8">
        <v>36626</v>
      </c>
      <c r="D1490" s="13">
        <v>95.95</v>
      </c>
      <c r="E1490" s="15">
        <v>644.70878217921347</v>
      </c>
      <c r="F1490" s="15">
        <v>392.79211130366775</v>
      </c>
      <c r="G1490" s="108">
        <v>36626</v>
      </c>
      <c r="H1490" s="45">
        <f t="shared" si="47"/>
        <v>-0.5</v>
      </c>
      <c r="I1490" s="45">
        <f t="shared" si="46"/>
        <v>-0.12332280978689819</v>
      </c>
    </row>
    <row r="1491" spans="1:9" ht="27.75" customHeight="1" thickBot="1" x14ac:dyDescent="0.25">
      <c r="A1491" s="8">
        <v>36627</v>
      </c>
      <c r="B1491" s="12">
        <v>404.21</v>
      </c>
      <c r="C1491" s="8">
        <v>36627</v>
      </c>
      <c r="D1491" s="13">
        <v>95.77</v>
      </c>
      <c r="E1491" s="15">
        <v>643.54654231407085</v>
      </c>
      <c r="F1491" s="15">
        <v>392.09920720813903</v>
      </c>
      <c r="G1491" s="108">
        <v>36627</v>
      </c>
      <c r="H1491" s="45">
        <f t="shared" si="47"/>
        <v>-0.73000000000001819</v>
      </c>
      <c r="I1491" s="45">
        <f t="shared" si="46"/>
        <v>-0.18027362078333042</v>
      </c>
    </row>
    <row r="1492" spans="1:9" ht="27.75" customHeight="1" thickBot="1" x14ac:dyDescent="0.25">
      <c r="A1492" s="8">
        <v>36628</v>
      </c>
      <c r="B1492" s="12">
        <v>404.74</v>
      </c>
      <c r="C1492" s="8">
        <v>36628</v>
      </c>
      <c r="D1492" s="13">
        <v>95.9</v>
      </c>
      <c r="E1492" s="15">
        <v>647.42462118899084</v>
      </c>
      <c r="F1492" s="15">
        <v>394.73742563281758</v>
      </c>
      <c r="G1492" s="108">
        <v>36628</v>
      </c>
      <c r="H1492" s="45">
        <f t="shared" si="47"/>
        <v>0.53000000000002956</v>
      </c>
      <c r="I1492" s="45">
        <f t="shared" si="46"/>
        <v>0.13111996239579168</v>
      </c>
    </row>
    <row r="1493" spans="1:9" ht="27.75" customHeight="1" thickBot="1" x14ac:dyDescent="0.25">
      <c r="A1493" s="8">
        <v>36629</v>
      </c>
      <c r="B1493" s="12">
        <v>403.86</v>
      </c>
      <c r="C1493" s="8">
        <v>36629</v>
      </c>
      <c r="D1493" s="13">
        <v>95.64</v>
      </c>
      <c r="E1493" s="15">
        <v>646.01696771602963</v>
      </c>
      <c r="F1493" s="15">
        <v>393.75699788670414</v>
      </c>
      <c r="G1493" s="108">
        <v>36629</v>
      </c>
      <c r="H1493" s="45">
        <f t="shared" si="47"/>
        <v>-0.87999999999999545</v>
      </c>
      <c r="I1493" s="45">
        <f t="shared" si="46"/>
        <v>-0.2174235311558026</v>
      </c>
    </row>
    <row r="1494" spans="1:9" ht="27.75" customHeight="1" thickBot="1" x14ac:dyDescent="0.25">
      <c r="A1494" s="8">
        <v>36630</v>
      </c>
      <c r="B1494" s="12">
        <v>404.32</v>
      </c>
      <c r="C1494" s="8">
        <v>36630</v>
      </c>
      <c r="D1494" s="13">
        <v>95.76</v>
      </c>
      <c r="E1494" s="15">
        <v>646.75278657689569</v>
      </c>
      <c r="F1494" s="15">
        <v>394.05270357694667</v>
      </c>
      <c r="G1494" s="108">
        <v>36630</v>
      </c>
      <c r="H1494" s="45">
        <f t="shared" si="47"/>
        <v>0.45999999999997954</v>
      </c>
      <c r="I1494" s="45">
        <f t="shared" si="46"/>
        <v>0.11390085673252601</v>
      </c>
    </row>
    <row r="1495" spans="1:9" ht="27.75" customHeight="1" thickBot="1" x14ac:dyDescent="0.25">
      <c r="A1495" s="8">
        <v>36633</v>
      </c>
      <c r="B1495" s="12">
        <v>404.61</v>
      </c>
      <c r="C1495" s="8">
        <v>36633</v>
      </c>
      <c r="D1495" s="13">
        <v>95.88</v>
      </c>
      <c r="E1495" s="15">
        <v>648.17011421752125</v>
      </c>
      <c r="F1495" s="15">
        <v>395.36063151868058</v>
      </c>
      <c r="G1495" s="108">
        <v>36633</v>
      </c>
      <c r="H1495" s="45">
        <f t="shared" si="47"/>
        <v>0.29000000000002046</v>
      </c>
      <c r="I1495" s="45">
        <f t="shared" si="46"/>
        <v>7.1725366046700753E-2</v>
      </c>
    </row>
    <row r="1496" spans="1:9" ht="27.75" customHeight="1" thickBot="1" x14ac:dyDescent="0.25">
      <c r="A1496" s="8">
        <v>36634</v>
      </c>
      <c r="B1496" s="12">
        <v>405.01</v>
      </c>
      <c r="C1496" s="8">
        <v>36634</v>
      </c>
      <c r="D1496" s="13">
        <v>96.16</v>
      </c>
      <c r="E1496" s="15">
        <v>648.81089928384927</v>
      </c>
      <c r="F1496" s="15">
        <v>395.29134705612398</v>
      </c>
      <c r="G1496" s="108">
        <v>36634</v>
      </c>
      <c r="H1496" s="45">
        <f t="shared" si="47"/>
        <v>0.39999999999997726</v>
      </c>
      <c r="I1496" s="45">
        <f t="shared" si="46"/>
        <v>9.8860631225124757E-2</v>
      </c>
    </row>
    <row r="1497" spans="1:9" ht="27.75" customHeight="1" thickBot="1" x14ac:dyDescent="0.25">
      <c r="A1497" s="8">
        <v>36635</v>
      </c>
      <c r="B1497" s="12">
        <v>405.72</v>
      </c>
      <c r="C1497" s="8">
        <v>36635</v>
      </c>
      <c r="D1497" s="13">
        <v>96.46</v>
      </c>
      <c r="E1497" s="15">
        <v>649.94829277658164</v>
      </c>
      <c r="F1497" s="15">
        <v>396.12248138827835</v>
      </c>
      <c r="G1497" s="108">
        <v>36635</v>
      </c>
      <c r="H1497" s="45">
        <f t="shared" si="47"/>
        <v>0.71000000000003638</v>
      </c>
      <c r="I1497" s="45">
        <f t="shared" si="46"/>
        <v>0.17530431347375039</v>
      </c>
    </row>
    <row r="1498" spans="1:9" ht="27.75" customHeight="1" thickBot="1" x14ac:dyDescent="0.25">
      <c r="A1498" s="8">
        <v>36636</v>
      </c>
      <c r="B1498" s="12">
        <v>406.51</v>
      </c>
      <c r="C1498" s="8">
        <v>36636</v>
      </c>
      <c r="D1498" s="13">
        <v>96.98</v>
      </c>
      <c r="E1498" s="15">
        <v>651.21384328257955</v>
      </c>
      <c r="F1498" s="15">
        <v>396.75535293396445</v>
      </c>
      <c r="G1498" s="108">
        <v>36636</v>
      </c>
      <c r="H1498" s="45">
        <f t="shared" si="47"/>
        <v>0.78999999999996362</v>
      </c>
      <c r="I1498" s="45">
        <f t="shared" si="46"/>
        <v>0.19471556738636586</v>
      </c>
    </row>
    <row r="1499" spans="1:9" ht="27.75" customHeight="1" thickBot="1" x14ac:dyDescent="0.25">
      <c r="A1499" s="8">
        <v>36637</v>
      </c>
      <c r="B1499" s="12">
        <v>405.46</v>
      </c>
      <c r="C1499" s="8">
        <v>36637</v>
      </c>
      <c r="D1499" s="13">
        <v>96.89</v>
      </c>
      <c r="E1499" s="15">
        <v>651.11970095987147</v>
      </c>
      <c r="F1499" s="15">
        <v>396.69799624405783</v>
      </c>
      <c r="G1499" s="108">
        <v>36637</v>
      </c>
      <c r="H1499" s="45">
        <f t="shared" si="47"/>
        <v>-1.0500000000000114</v>
      </c>
      <c r="I1499" s="45">
        <f t="shared" si="46"/>
        <v>-0.25829622887506121</v>
      </c>
    </row>
    <row r="1500" spans="1:9" ht="27.75" customHeight="1" thickBot="1" x14ac:dyDescent="0.25">
      <c r="A1500" s="8">
        <v>36640</v>
      </c>
      <c r="B1500" s="12">
        <v>405.76</v>
      </c>
      <c r="C1500" s="8">
        <v>36640</v>
      </c>
      <c r="D1500" s="13">
        <v>96.97</v>
      </c>
      <c r="E1500" s="15">
        <v>651.60146466107005</v>
      </c>
      <c r="F1500" s="15">
        <v>396.97612775537812</v>
      </c>
      <c r="G1500" s="108">
        <v>36640</v>
      </c>
      <c r="H1500" s="45">
        <f t="shared" si="47"/>
        <v>0.30000000000001137</v>
      </c>
      <c r="I1500" s="45">
        <f t="shared" si="46"/>
        <v>7.3990036008486998E-2</v>
      </c>
    </row>
    <row r="1501" spans="1:9" ht="27.75" customHeight="1" thickBot="1" x14ac:dyDescent="0.25">
      <c r="A1501" s="8">
        <v>36641</v>
      </c>
      <c r="B1501" s="12">
        <v>405.06</v>
      </c>
      <c r="C1501" s="8">
        <v>36641</v>
      </c>
      <c r="D1501" s="13">
        <v>96.71</v>
      </c>
      <c r="E1501" s="15">
        <v>650.4773493582735</v>
      </c>
      <c r="F1501" s="15">
        <v>396.29128132046895</v>
      </c>
      <c r="G1501" s="108">
        <v>36641</v>
      </c>
      <c r="H1501" s="45">
        <f t="shared" si="47"/>
        <v>-0.69999999999998863</v>
      </c>
      <c r="I1501" s="45">
        <f t="shared" si="46"/>
        <v>-0.17251577287065967</v>
      </c>
    </row>
    <row r="1502" spans="1:9" ht="27.75" customHeight="1" thickBot="1" x14ac:dyDescent="0.25">
      <c r="A1502" s="8">
        <v>36642</v>
      </c>
      <c r="B1502" s="12">
        <v>405.78</v>
      </c>
      <c r="C1502" s="8">
        <v>36642</v>
      </c>
      <c r="D1502" s="13">
        <v>97.2</v>
      </c>
      <c r="E1502" s="15">
        <v>651.63358224114984</v>
      </c>
      <c r="F1502" s="15">
        <v>396.54847700461352</v>
      </c>
      <c r="G1502" s="108">
        <v>36642</v>
      </c>
      <c r="H1502" s="45">
        <f t="shared" si="47"/>
        <v>0.71999999999997044</v>
      </c>
      <c r="I1502" s="45">
        <f t="shared" si="46"/>
        <v>0.17775144423047706</v>
      </c>
    </row>
    <row r="1503" spans="1:9" ht="27.75" customHeight="1" thickBot="1" x14ac:dyDescent="0.25">
      <c r="A1503" s="8">
        <v>36643</v>
      </c>
      <c r="B1503" s="12">
        <v>406.64</v>
      </c>
      <c r="C1503" s="8">
        <v>36643</v>
      </c>
      <c r="D1503" s="13">
        <v>97.48</v>
      </c>
      <c r="E1503" s="15">
        <v>653.01463818458569</v>
      </c>
      <c r="F1503" s="15">
        <v>397.38891194528082</v>
      </c>
      <c r="G1503" s="108">
        <v>36643</v>
      </c>
      <c r="H1503" s="45">
        <f t="shared" si="47"/>
        <v>0.86000000000001364</v>
      </c>
      <c r="I1503" s="45">
        <f t="shared" si="46"/>
        <v>0.21193750308049036</v>
      </c>
    </row>
    <row r="1504" spans="1:9" ht="27.75" customHeight="1" thickBot="1" x14ac:dyDescent="0.25">
      <c r="A1504" s="8">
        <v>36644</v>
      </c>
      <c r="B1504" s="12">
        <v>407.5</v>
      </c>
      <c r="C1504" s="8">
        <v>36644</v>
      </c>
      <c r="D1504" s="13">
        <v>97.86</v>
      </c>
      <c r="E1504" s="15">
        <v>654.39569412802155</v>
      </c>
      <c r="F1504" s="15">
        <v>398.07524588529964</v>
      </c>
      <c r="G1504" s="108">
        <v>36644</v>
      </c>
      <c r="H1504" s="45">
        <f t="shared" si="47"/>
        <v>0.86000000000001364</v>
      </c>
      <c r="I1504" s="45">
        <f t="shared" si="46"/>
        <v>0.21148927798544503</v>
      </c>
    </row>
    <row r="1505" spans="1:9" ht="27.75" customHeight="1" thickBot="1" x14ac:dyDescent="0.25">
      <c r="A1505" s="8">
        <v>36648</v>
      </c>
      <c r="B1505" s="12">
        <v>408.62</v>
      </c>
      <c r="C1505" s="8">
        <v>36648</v>
      </c>
      <c r="D1505" s="13">
        <v>98.29</v>
      </c>
      <c r="E1505" s="15">
        <v>656.19427861249608</v>
      </c>
      <c r="F1505" s="15">
        <v>399.30840897098835</v>
      </c>
      <c r="G1505" s="108">
        <v>36648</v>
      </c>
      <c r="H1505" s="45">
        <f t="shared" si="47"/>
        <v>1.1200000000000045</v>
      </c>
      <c r="I1505" s="45">
        <f t="shared" si="46"/>
        <v>0.2748466257668723</v>
      </c>
    </row>
    <row r="1506" spans="1:9" ht="27.75" customHeight="1" thickBot="1" x14ac:dyDescent="0.25">
      <c r="A1506" s="8">
        <v>36649</v>
      </c>
      <c r="B1506" s="12">
        <v>409.86</v>
      </c>
      <c r="C1506" s="8">
        <v>36649</v>
      </c>
      <c r="D1506" s="13">
        <v>98.83</v>
      </c>
      <c r="E1506" s="15">
        <v>658.18556857745</v>
      </c>
      <c r="F1506" s="15">
        <v>400.22578970518907</v>
      </c>
      <c r="G1506" s="108">
        <v>36649</v>
      </c>
      <c r="H1506" s="45">
        <f t="shared" si="47"/>
        <v>1.2400000000000091</v>
      </c>
      <c r="I1506" s="45">
        <f t="shared" si="46"/>
        <v>0.30346042778131493</v>
      </c>
    </row>
    <row r="1507" spans="1:9" ht="27.75" customHeight="1" thickBot="1" x14ac:dyDescent="0.25">
      <c r="A1507" s="8">
        <v>36650</v>
      </c>
      <c r="B1507" s="12">
        <v>410.3</v>
      </c>
      <c r="C1507" s="8">
        <v>36650</v>
      </c>
      <c r="D1507" s="13">
        <v>98.94</v>
      </c>
      <c r="E1507" s="15">
        <v>658.89215533920787</v>
      </c>
      <c r="F1507" s="15">
        <v>399.95307199275419</v>
      </c>
      <c r="G1507" s="108">
        <v>36650</v>
      </c>
      <c r="H1507" s="45">
        <f t="shared" si="47"/>
        <v>0.43999999999999773</v>
      </c>
      <c r="I1507" s="45">
        <f t="shared" si="46"/>
        <v>0.10735373054213578</v>
      </c>
    </row>
    <row r="1508" spans="1:9" ht="27.75" customHeight="1" thickBot="1" x14ac:dyDescent="0.25">
      <c r="A1508" s="8">
        <v>36651</v>
      </c>
      <c r="B1508" s="12">
        <v>411.72</v>
      </c>
      <c r="C1508" s="8">
        <v>36651</v>
      </c>
      <c r="D1508" s="13">
        <v>99.5</v>
      </c>
      <c r="E1508" s="15">
        <v>661.17250352488099</v>
      </c>
      <c r="F1508" s="15">
        <v>400.98114447680916</v>
      </c>
      <c r="G1508" s="108">
        <v>36651</v>
      </c>
      <c r="H1508" s="45">
        <f t="shared" si="47"/>
        <v>1.4200000000000159</v>
      </c>
      <c r="I1508" s="45">
        <f t="shared" si="46"/>
        <v>0.34608822812576551</v>
      </c>
    </row>
    <row r="1509" spans="1:9" ht="27.75" customHeight="1" thickBot="1" x14ac:dyDescent="0.25">
      <c r="A1509" s="8">
        <v>36654</v>
      </c>
      <c r="B1509" s="12">
        <v>412.55</v>
      </c>
      <c r="C1509" s="8">
        <v>36654</v>
      </c>
      <c r="D1509" s="13">
        <v>99.79</v>
      </c>
      <c r="E1509" s="15">
        <v>662.50538309819706</v>
      </c>
      <c r="F1509" s="15">
        <v>401.77399542093087</v>
      </c>
      <c r="G1509" s="108">
        <v>36654</v>
      </c>
      <c r="H1509" s="45">
        <f t="shared" si="47"/>
        <v>0.82999999999998408</v>
      </c>
      <c r="I1509" s="45">
        <f t="shared" si="46"/>
        <v>0.20159331584571649</v>
      </c>
    </row>
    <row r="1510" spans="1:9" ht="27.75" customHeight="1" thickBot="1" x14ac:dyDescent="0.25">
      <c r="A1510" s="8">
        <v>36655</v>
      </c>
      <c r="B1510" s="12">
        <v>412.84</v>
      </c>
      <c r="C1510" s="8">
        <v>36655</v>
      </c>
      <c r="D1510" s="13">
        <v>99.86</v>
      </c>
      <c r="E1510" s="15">
        <v>662.97108800935553</v>
      </c>
      <c r="F1510" s="15">
        <v>401.87038014564445</v>
      </c>
      <c r="G1510" s="108">
        <v>36655</v>
      </c>
      <c r="H1510" s="45">
        <f t="shared" si="47"/>
        <v>0.28999999999996362</v>
      </c>
      <c r="I1510" s="45">
        <f t="shared" si="46"/>
        <v>7.0294509756384349E-2</v>
      </c>
    </row>
    <row r="1511" spans="1:9" ht="27.75" customHeight="1" thickBot="1" x14ac:dyDescent="0.25">
      <c r="A1511" s="8">
        <v>36656</v>
      </c>
      <c r="B1511" s="12">
        <v>413.29</v>
      </c>
      <c r="C1511" s="8">
        <v>36656</v>
      </c>
      <c r="D1511" s="13">
        <v>99.89</v>
      </c>
      <c r="E1511" s="15">
        <v>663.69373356115341</v>
      </c>
      <c r="F1511" s="15">
        <v>402.32393681987207</v>
      </c>
      <c r="G1511" s="108">
        <v>36656</v>
      </c>
      <c r="H1511" s="45">
        <f t="shared" si="47"/>
        <v>0.45000000000004547</v>
      </c>
      <c r="I1511" s="45">
        <f t="shared" si="46"/>
        <v>0.10900106578820984</v>
      </c>
    </row>
    <row r="1512" spans="1:9" ht="27.75" customHeight="1" thickBot="1" x14ac:dyDescent="0.25">
      <c r="A1512" s="8">
        <v>36657</v>
      </c>
      <c r="B1512" s="12">
        <v>413.51</v>
      </c>
      <c r="C1512" s="8">
        <v>36657</v>
      </c>
      <c r="D1512" s="27">
        <v>99.97</v>
      </c>
      <c r="E1512" s="15">
        <v>664.04702694203229</v>
      </c>
      <c r="F1512" s="15">
        <v>402.49153721843595</v>
      </c>
      <c r="G1512" s="108">
        <v>36657</v>
      </c>
      <c r="H1512" s="45">
        <f t="shared" si="47"/>
        <v>0.21999999999997044</v>
      </c>
      <c r="I1512" s="45">
        <f t="shared" si="46"/>
        <v>5.3231387161550112E-2</v>
      </c>
    </row>
    <row r="1513" spans="1:9" ht="27.75" customHeight="1" thickBot="1" x14ac:dyDescent="0.25">
      <c r="A1513" s="8">
        <v>36658</v>
      </c>
      <c r="B1513" s="12">
        <v>413.82</v>
      </c>
      <c r="C1513" s="8">
        <v>36658</v>
      </c>
      <c r="D1513" s="13">
        <v>100.08</v>
      </c>
      <c r="E1513" s="15">
        <v>664.54484943327088</v>
      </c>
      <c r="F1513" s="15">
        <v>402.54494087397717</v>
      </c>
      <c r="G1513" s="108">
        <v>36658</v>
      </c>
      <c r="H1513" s="45">
        <f t="shared" si="47"/>
        <v>0.31000000000000227</v>
      </c>
      <c r="I1513" s="45">
        <f t="shared" si="46"/>
        <v>7.4967957244081715E-2</v>
      </c>
    </row>
    <row r="1514" spans="1:9" ht="27.75" customHeight="1" thickBot="1" x14ac:dyDescent="0.25">
      <c r="A1514" s="8">
        <v>36661</v>
      </c>
      <c r="B1514" s="12">
        <v>414.18</v>
      </c>
      <c r="C1514" s="8">
        <v>36661</v>
      </c>
      <c r="D1514" s="13">
        <v>100.19</v>
      </c>
      <c r="E1514" s="15">
        <v>665.12296587470917</v>
      </c>
      <c r="F1514" s="15">
        <v>402.94171237452747</v>
      </c>
      <c r="G1514" s="108">
        <v>36661</v>
      </c>
      <c r="H1514" s="45">
        <f t="shared" si="47"/>
        <v>0.36000000000001364</v>
      </c>
      <c r="I1514" s="45">
        <f t="shared" si="46"/>
        <v>8.6994345367554404E-2</v>
      </c>
    </row>
    <row r="1515" spans="1:9" ht="27.75" customHeight="1" thickBot="1" x14ac:dyDescent="0.25">
      <c r="A1515" s="8">
        <v>36662</v>
      </c>
      <c r="B1515" s="12">
        <v>414.04</v>
      </c>
      <c r="C1515" s="8">
        <v>36662</v>
      </c>
      <c r="D1515" s="13">
        <v>100.08</v>
      </c>
      <c r="E1515" s="15">
        <v>664.89814281414988</v>
      </c>
      <c r="F1515" s="15">
        <v>402.46273882923128</v>
      </c>
      <c r="G1515" s="108">
        <v>36662</v>
      </c>
      <c r="H1515" s="45">
        <f t="shared" si="47"/>
        <v>-0.13999999999998636</v>
      </c>
      <c r="I1515" s="45">
        <f t="shared" si="46"/>
        <v>-3.3801728716979659E-2</v>
      </c>
    </row>
    <row r="1516" spans="1:9" ht="27.75" customHeight="1" thickBot="1" x14ac:dyDescent="0.25">
      <c r="A1516" s="8">
        <v>36663</v>
      </c>
      <c r="B1516" s="12">
        <v>414.76</v>
      </c>
      <c r="C1516" s="8">
        <v>36663</v>
      </c>
      <c r="D1516" s="13">
        <v>100.21</v>
      </c>
      <c r="E1516" s="15">
        <v>666.05437569702622</v>
      </c>
      <c r="F1516" s="15">
        <v>402.92213090680207</v>
      </c>
      <c r="G1516" s="108">
        <v>36663</v>
      </c>
      <c r="H1516" s="45">
        <f t="shared" si="47"/>
        <v>0.71999999999997044</v>
      </c>
      <c r="I1516" s="45">
        <f t="shared" si="46"/>
        <v>0.17389624190898714</v>
      </c>
    </row>
    <row r="1517" spans="1:9" ht="27.75" customHeight="1" thickBot="1" x14ac:dyDescent="0.25">
      <c r="A1517" s="8">
        <v>36664</v>
      </c>
      <c r="B1517" s="12">
        <v>414.9</v>
      </c>
      <c r="C1517" s="8">
        <v>36664</v>
      </c>
      <c r="D1517" s="13">
        <v>100.28</v>
      </c>
      <c r="E1517" s="15">
        <v>666.2791987575855</v>
      </c>
      <c r="F1517" s="15">
        <v>402.89689013787392</v>
      </c>
      <c r="G1517" s="108">
        <v>36664</v>
      </c>
      <c r="H1517" s="45">
        <f t="shared" si="47"/>
        <v>0.13999999999998636</v>
      </c>
      <c r="I1517" s="45">
        <f t="shared" si="46"/>
        <v>3.3754460410836719E-2</v>
      </c>
    </row>
    <row r="1518" spans="1:9" ht="27.75" customHeight="1" thickBot="1" x14ac:dyDescent="0.25">
      <c r="A1518" s="8">
        <v>36665</v>
      </c>
      <c r="B1518" s="12">
        <v>414.8</v>
      </c>
      <c r="C1518" s="8">
        <v>36665</v>
      </c>
      <c r="D1518" s="13">
        <v>100.07</v>
      </c>
      <c r="E1518" s="15">
        <v>666.11861085718601</v>
      </c>
      <c r="F1518" s="15">
        <v>402.68360877845561</v>
      </c>
      <c r="G1518" s="108">
        <v>36665</v>
      </c>
      <c r="H1518" s="45">
        <f t="shared" si="47"/>
        <v>-9.9999999999965894E-2</v>
      </c>
      <c r="I1518" s="45">
        <f t="shared" si="46"/>
        <v>-2.4102193299582044E-2</v>
      </c>
    </row>
    <row r="1519" spans="1:9" ht="27.75" customHeight="1" thickBot="1" x14ac:dyDescent="0.25">
      <c r="A1519" s="8">
        <v>36668</v>
      </c>
      <c r="B1519" s="12">
        <v>416.29</v>
      </c>
      <c r="C1519" s="8">
        <v>36668</v>
      </c>
      <c r="D1519" s="13">
        <v>100.48</v>
      </c>
      <c r="E1519" s="15">
        <v>668.51137057313872</v>
      </c>
      <c r="F1519" s="15">
        <v>404.11609909708324</v>
      </c>
      <c r="G1519" s="108">
        <v>36668</v>
      </c>
      <c r="H1519" s="45">
        <f t="shared" si="47"/>
        <v>1.4900000000000091</v>
      </c>
      <c r="I1519" s="45">
        <f t="shared" si="46"/>
        <v>0.35920925747348337</v>
      </c>
    </row>
    <row r="1520" spans="1:9" ht="27.75" customHeight="1" thickBot="1" x14ac:dyDescent="0.25">
      <c r="A1520" s="8">
        <v>36669</v>
      </c>
      <c r="B1520" s="12">
        <v>415.76</v>
      </c>
      <c r="C1520" s="8">
        <v>36669</v>
      </c>
      <c r="D1520" s="13">
        <v>100.29</v>
      </c>
      <c r="E1520" s="15">
        <v>667.66025470102124</v>
      </c>
      <c r="F1520" s="15">
        <v>403.36737908916416</v>
      </c>
      <c r="G1520" s="108">
        <v>36669</v>
      </c>
      <c r="H1520" s="45">
        <f t="shared" si="47"/>
        <v>-0.53000000000002956</v>
      </c>
      <c r="I1520" s="45">
        <f t="shared" si="46"/>
        <v>-0.12731509284393802</v>
      </c>
    </row>
    <row r="1521" spans="1:9" ht="27.75" customHeight="1" thickBot="1" x14ac:dyDescent="0.25">
      <c r="A1521" s="8">
        <v>36670</v>
      </c>
      <c r="B1521" s="12">
        <v>415.47</v>
      </c>
      <c r="C1521" s="8">
        <v>36670</v>
      </c>
      <c r="D1521" s="13">
        <v>100.29</v>
      </c>
      <c r="E1521" s="15">
        <v>667.19454978986266</v>
      </c>
      <c r="F1521" s="15">
        <v>402.66045964858961</v>
      </c>
      <c r="G1521" s="108">
        <v>36670</v>
      </c>
      <c r="H1521" s="45">
        <f t="shared" si="47"/>
        <v>-0.28999999999996362</v>
      </c>
      <c r="I1521" s="45">
        <f t="shared" si="46"/>
        <v>-6.9751779872994912E-2</v>
      </c>
    </row>
    <row r="1522" spans="1:9" ht="27.75" customHeight="1" thickBot="1" x14ac:dyDescent="0.25">
      <c r="A1522" s="8">
        <v>36671</v>
      </c>
      <c r="B1522" s="12">
        <v>415.82</v>
      </c>
      <c r="C1522" s="8">
        <v>36671</v>
      </c>
      <c r="D1522" s="13">
        <v>100.41</v>
      </c>
      <c r="E1522" s="15">
        <v>667.75660744126083</v>
      </c>
      <c r="F1522" s="15">
        <v>402.8682019103706</v>
      </c>
      <c r="G1522" s="108">
        <v>36671</v>
      </c>
      <c r="H1522" s="45">
        <f t="shared" si="47"/>
        <v>0.34999999999996589</v>
      </c>
      <c r="I1522" s="45">
        <f t="shared" si="46"/>
        <v>8.4241942859885399E-2</v>
      </c>
    </row>
    <row r="1523" spans="1:9" ht="27.75" customHeight="1" thickBot="1" x14ac:dyDescent="0.25">
      <c r="A1523" s="8">
        <v>36672</v>
      </c>
      <c r="B1523" s="12">
        <v>415.13</v>
      </c>
      <c r="C1523" s="8">
        <v>36672</v>
      </c>
      <c r="D1523" s="13">
        <v>100.23</v>
      </c>
      <c r="E1523" s="15">
        <v>666.64855092850416</v>
      </c>
      <c r="F1523" s="15">
        <v>401.82957134187427</v>
      </c>
      <c r="G1523" s="108">
        <v>36672</v>
      </c>
      <c r="H1523" s="45">
        <f t="shared" si="47"/>
        <v>-0.68999999999999773</v>
      </c>
      <c r="I1523" s="45">
        <f t="shared" si="46"/>
        <v>-0.16593718435861615</v>
      </c>
    </row>
    <row r="1524" spans="1:9" ht="27.75" customHeight="1" thickBot="1" x14ac:dyDescent="0.25">
      <c r="A1524" s="8">
        <v>36675</v>
      </c>
      <c r="B1524" s="12">
        <v>413.43</v>
      </c>
      <c r="C1524" s="8">
        <v>36675</v>
      </c>
      <c r="D1524" s="13">
        <v>99.64</v>
      </c>
      <c r="E1524" s="15">
        <v>664.01140011998166</v>
      </c>
      <c r="F1524" s="15">
        <v>400.25995198710473</v>
      </c>
      <c r="G1524" s="108">
        <v>36675</v>
      </c>
      <c r="H1524" s="45">
        <f t="shared" si="47"/>
        <v>-1.6999999999999886</v>
      </c>
      <c r="I1524" s="45">
        <f t="shared" si="46"/>
        <v>-0.40951027389010397</v>
      </c>
    </row>
    <row r="1525" spans="1:9" ht="27.75" customHeight="1" thickBot="1" x14ac:dyDescent="0.25">
      <c r="A1525" s="8">
        <v>36676</v>
      </c>
      <c r="B1525" s="12">
        <v>412.7</v>
      </c>
      <c r="C1525" s="8">
        <v>36676</v>
      </c>
      <c r="D1525" s="13">
        <v>99.42</v>
      </c>
      <c r="E1525" s="15">
        <v>662.83894451180709</v>
      </c>
      <c r="F1525" s="15">
        <v>399.4521131720013</v>
      </c>
      <c r="G1525" s="108">
        <v>36676</v>
      </c>
      <c r="H1525" s="45">
        <f t="shared" si="47"/>
        <v>-0.73000000000001819</v>
      </c>
      <c r="I1525" s="45">
        <f t="shared" si="46"/>
        <v>-0.17657160825291299</v>
      </c>
    </row>
    <row r="1526" spans="1:9" ht="27.75" customHeight="1" thickBot="1" x14ac:dyDescent="0.25">
      <c r="A1526" s="8">
        <v>36677</v>
      </c>
      <c r="B1526" s="12">
        <v>411.41041192131229</v>
      </c>
      <c r="C1526" s="8">
        <v>36677</v>
      </c>
      <c r="D1526" s="13">
        <v>99.000573695305619</v>
      </c>
      <c r="E1526" s="15">
        <v>660.76773249113262</v>
      </c>
      <c r="F1526" s="15">
        <v>398.00556951068091</v>
      </c>
      <c r="G1526" s="108">
        <v>36677</v>
      </c>
      <c r="H1526" s="45">
        <f t="shared" si="47"/>
        <v>-1.2895880786877001</v>
      </c>
      <c r="I1526" s="45">
        <f t="shared" si="46"/>
        <v>-0.31247590954390603</v>
      </c>
    </row>
    <row r="1527" spans="1:9" ht="27.75" customHeight="1" thickBot="1" x14ac:dyDescent="0.25">
      <c r="A1527" s="23">
        <v>36678</v>
      </c>
      <c r="B1527" s="12">
        <v>409.04</v>
      </c>
      <c r="C1527" s="23">
        <v>36678</v>
      </c>
      <c r="D1527" s="13">
        <v>98.28</v>
      </c>
      <c r="E1527" s="15">
        <v>657.52319839907068</v>
      </c>
      <c r="F1527" s="15">
        <v>395.92231444808976</v>
      </c>
      <c r="G1527" s="111">
        <v>36678</v>
      </c>
      <c r="H1527" s="45">
        <f t="shared" si="47"/>
        <v>-2.3704119213122681</v>
      </c>
      <c r="I1527" s="45">
        <f t="shared" si="46"/>
        <v>-0.57616721712080565</v>
      </c>
    </row>
    <row r="1528" spans="1:9" ht="27.75" customHeight="1" thickBot="1" x14ac:dyDescent="0.25">
      <c r="A1528" s="8">
        <v>36679</v>
      </c>
      <c r="B1528" s="12">
        <v>408.64</v>
      </c>
      <c r="C1528" s="8">
        <v>36679</v>
      </c>
      <c r="D1528" s="13">
        <v>98.13</v>
      </c>
      <c r="E1528" s="15">
        <v>656.88020681057162</v>
      </c>
      <c r="F1528" s="15">
        <v>395.23084832345916</v>
      </c>
      <c r="G1528" s="108">
        <v>36679</v>
      </c>
      <c r="H1528" s="45">
        <f t="shared" si="47"/>
        <v>-0.40000000000003411</v>
      </c>
      <c r="I1528" s="45">
        <f t="shared" si="46"/>
        <v>-9.7789947193436852E-2</v>
      </c>
    </row>
    <row r="1529" spans="1:9" ht="27.75" customHeight="1" thickBot="1" x14ac:dyDescent="0.25">
      <c r="A1529" s="8">
        <v>36682</v>
      </c>
      <c r="B1529" s="12">
        <v>408.77</v>
      </c>
      <c r="C1529" s="8">
        <v>36682</v>
      </c>
      <c r="D1529" s="13">
        <v>98.27</v>
      </c>
      <c r="E1529" s="15">
        <v>657.08917907683372</v>
      </c>
      <c r="F1529" s="15">
        <v>395.41712042261099</v>
      </c>
      <c r="G1529" s="108">
        <v>36682</v>
      </c>
      <c r="H1529" s="45">
        <f t="shared" si="47"/>
        <v>0.12999999999999545</v>
      </c>
      <c r="I1529" s="45">
        <f t="shared" si="46"/>
        <v>3.1812842599842274E-2</v>
      </c>
    </row>
    <row r="1530" spans="1:9" ht="27.75" customHeight="1" thickBot="1" x14ac:dyDescent="0.25">
      <c r="A1530" s="8">
        <v>36683</v>
      </c>
      <c r="B1530" s="12">
        <v>408.49</v>
      </c>
      <c r="C1530" s="8">
        <v>36683</v>
      </c>
      <c r="D1530" s="13">
        <v>98.18</v>
      </c>
      <c r="E1530" s="15">
        <v>656.63908496488443</v>
      </c>
      <c r="F1530" s="15">
        <v>395.08425826340499</v>
      </c>
      <c r="G1530" s="108">
        <v>36683</v>
      </c>
      <c r="H1530" s="45">
        <f t="shared" si="47"/>
        <v>-0.27999999999997272</v>
      </c>
      <c r="I1530" s="45">
        <f t="shared" si="46"/>
        <v>-6.8498177459200213E-2</v>
      </c>
    </row>
    <row r="1531" spans="1:9" ht="27.75" customHeight="1" thickBot="1" x14ac:dyDescent="0.25">
      <c r="A1531" s="8">
        <v>36684</v>
      </c>
      <c r="B1531" s="12">
        <v>407.55</v>
      </c>
      <c r="C1531" s="8">
        <v>36684</v>
      </c>
      <c r="D1531" s="13">
        <v>97.92</v>
      </c>
      <c r="E1531" s="15">
        <v>655.24094002934453</v>
      </c>
      <c r="F1531" s="15">
        <v>394.08465144949963</v>
      </c>
      <c r="G1531" s="108">
        <v>36684</v>
      </c>
      <c r="H1531" s="45">
        <f t="shared" si="47"/>
        <v>-0.93999999999999773</v>
      </c>
      <c r="I1531" s="45">
        <f t="shared" si="46"/>
        <v>-0.23011579230825668</v>
      </c>
    </row>
    <row r="1532" spans="1:9" ht="27.75" customHeight="1" thickBot="1" x14ac:dyDescent="0.25">
      <c r="A1532" s="8">
        <v>36685</v>
      </c>
      <c r="B1532" s="12">
        <v>407.41</v>
      </c>
      <c r="C1532" s="8">
        <v>36685</v>
      </c>
      <c r="D1532" s="13">
        <v>97.92</v>
      </c>
      <c r="E1532" s="15">
        <v>655.01585419544904</v>
      </c>
      <c r="F1532" s="15">
        <v>393.91913494720472</v>
      </c>
      <c r="G1532" s="108">
        <v>36685</v>
      </c>
      <c r="H1532" s="45">
        <f t="shared" si="47"/>
        <v>-0.13999999999998636</v>
      </c>
      <c r="I1532" s="45">
        <f t="shared" si="46"/>
        <v>-3.4351613298978373E-2</v>
      </c>
    </row>
    <row r="1533" spans="1:9" ht="27.75" customHeight="1" thickBot="1" x14ac:dyDescent="0.25">
      <c r="A1533" s="8">
        <v>36686</v>
      </c>
      <c r="B1533" s="12">
        <v>407.66</v>
      </c>
      <c r="C1533" s="8">
        <v>36686</v>
      </c>
      <c r="D1533" s="13">
        <v>97.98</v>
      </c>
      <c r="E1533" s="15">
        <v>655.41779318454815</v>
      </c>
      <c r="F1533" s="15">
        <v>393.91823199854321</v>
      </c>
      <c r="G1533" s="108">
        <v>36686</v>
      </c>
      <c r="H1533" s="45">
        <f t="shared" si="47"/>
        <v>0.25</v>
      </c>
      <c r="I1533" s="45">
        <f t="shared" si="46"/>
        <v>6.1363245870253554E-2</v>
      </c>
    </row>
    <row r="1534" spans="1:9" ht="27.75" customHeight="1" thickBot="1" x14ac:dyDescent="0.25">
      <c r="A1534" s="8">
        <v>36689</v>
      </c>
      <c r="B1534" s="12">
        <v>406.52</v>
      </c>
      <c r="C1534" s="8">
        <v>36689</v>
      </c>
      <c r="D1534" s="13">
        <v>98.03</v>
      </c>
      <c r="E1534" s="15">
        <v>653.58495139425622</v>
      </c>
      <c r="F1534" s="15">
        <v>392.68003974506519</v>
      </c>
      <c r="G1534" s="108">
        <v>36689</v>
      </c>
      <c r="H1534" s="45">
        <f t="shared" si="47"/>
        <v>-1.1400000000000432</v>
      </c>
      <c r="I1534" s="45">
        <f t="shared" si="46"/>
        <v>-0.27964480204092701</v>
      </c>
    </row>
    <row r="1535" spans="1:9" ht="27.75" customHeight="1" thickBot="1" x14ac:dyDescent="0.25">
      <c r="A1535" s="8">
        <v>36690</v>
      </c>
      <c r="B1535" s="12">
        <v>405.62</v>
      </c>
      <c r="C1535" s="8">
        <v>36690</v>
      </c>
      <c r="D1535" s="13">
        <v>97.61</v>
      </c>
      <c r="E1535" s="15">
        <v>652.13797103349953</v>
      </c>
      <c r="F1535" s="15">
        <v>391.524870517137</v>
      </c>
      <c r="G1535" s="108">
        <v>36690</v>
      </c>
      <c r="H1535" s="45">
        <f t="shared" si="47"/>
        <v>-0.89999999999997726</v>
      </c>
      <c r="I1535" s="45">
        <f t="shared" si="46"/>
        <v>-0.22139132146019319</v>
      </c>
    </row>
    <row r="1536" spans="1:9" ht="27.75" customHeight="1" thickBot="1" x14ac:dyDescent="0.25">
      <c r="A1536" s="8">
        <v>36691</v>
      </c>
      <c r="B1536" s="12">
        <v>405.62</v>
      </c>
      <c r="C1536" s="8">
        <v>36691</v>
      </c>
      <c r="D1536" s="13">
        <v>97.65</v>
      </c>
      <c r="E1536" s="15">
        <v>652.13797103349953</v>
      </c>
      <c r="F1536" s="15">
        <v>391.50991814513048</v>
      </c>
      <c r="G1536" s="108">
        <v>36691</v>
      </c>
      <c r="H1536" s="45">
        <f t="shared" si="47"/>
        <v>0</v>
      </c>
      <c r="I1536" s="45">
        <f t="shared" si="46"/>
        <v>0</v>
      </c>
    </row>
    <row r="1537" spans="1:9" ht="27.75" customHeight="1" thickBot="1" x14ac:dyDescent="0.25">
      <c r="A1537" s="8">
        <v>36692</v>
      </c>
      <c r="B1537" s="12">
        <v>406.61</v>
      </c>
      <c r="C1537" s="8">
        <v>36692</v>
      </c>
      <c r="D1537" s="13">
        <v>98.05</v>
      </c>
      <c r="E1537" s="15">
        <v>654.83614057145803</v>
      </c>
      <c r="F1537" s="15">
        <v>393.18231446808676</v>
      </c>
      <c r="G1537" s="108">
        <v>36692</v>
      </c>
      <c r="H1537" s="45">
        <f t="shared" si="47"/>
        <v>0.99000000000000909</v>
      </c>
      <c r="I1537" s="45">
        <f t="shared" si="46"/>
        <v>0.24407080518712318</v>
      </c>
    </row>
    <row r="1538" spans="1:9" ht="27.75" customHeight="1" thickBot="1" x14ac:dyDescent="0.25">
      <c r="A1538" s="8">
        <v>36693</v>
      </c>
      <c r="B1538" s="12">
        <v>407.25</v>
      </c>
      <c r="C1538" s="8">
        <v>36693</v>
      </c>
      <c r="D1538" s="13">
        <v>98.32</v>
      </c>
      <c r="E1538" s="15">
        <v>655.86684598934187</v>
      </c>
      <c r="F1538" s="15">
        <v>393.58320108385516</v>
      </c>
      <c r="G1538" s="108">
        <v>36693</v>
      </c>
      <c r="H1538" s="45">
        <f t="shared" si="47"/>
        <v>0.63999999999998636</v>
      </c>
      <c r="I1538" s="45">
        <f t="shared" si="46"/>
        <v>0.15739898182533296</v>
      </c>
    </row>
    <row r="1539" spans="1:9" ht="27.75" customHeight="1" thickBot="1" x14ac:dyDescent="0.25">
      <c r="A1539" s="8">
        <v>36696</v>
      </c>
      <c r="B1539" s="12">
        <v>407.76</v>
      </c>
      <c r="C1539" s="8">
        <v>36696</v>
      </c>
      <c r="D1539" s="13">
        <v>98.54</v>
      </c>
      <c r="E1539" s="15">
        <v>656.68818936921798</v>
      </c>
      <c r="F1539" s="15">
        <v>393.96930633189862</v>
      </c>
      <c r="G1539" s="108">
        <v>36696</v>
      </c>
      <c r="H1539" s="45">
        <f t="shared" si="47"/>
        <v>0.50999999999999091</v>
      </c>
      <c r="I1539" s="45">
        <f t="shared" si="46"/>
        <v>0.12523020257826664</v>
      </c>
    </row>
    <row r="1540" spans="1:9" ht="27.75" customHeight="1" thickBot="1" x14ac:dyDescent="0.25">
      <c r="A1540" s="8">
        <v>36697</v>
      </c>
      <c r="B1540" s="12">
        <v>407.62</v>
      </c>
      <c r="C1540" s="8">
        <v>36697</v>
      </c>
      <c r="D1540" s="13">
        <v>98.56</v>
      </c>
      <c r="E1540" s="15">
        <v>656.50572894580341</v>
      </c>
      <c r="F1540" s="15">
        <v>393.64951840332111</v>
      </c>
      <c r="G1540" s="108">
        <v>36697</v>
      </c>
      <c r="H1540" s="45">
        <f t="shared" si="47"/>
        <v>-0.13999999999998636</v>
      </c>
      <c r="I1540" s="45">
        <f t="shared" si="46"/>
        <v>-3.4333921914848527E-2</v>
      </c>
    </row>
    <row r="1541" spans="1:9" ht="27.75" customHeight="1" thickBot="1" x14ac:dyDescent="0.25">
      <c r="A1541" s="8">
        <v>36698</v>
      </c>
      <c r="B1541" s="12">
        <v>407.97</v>
      </c>
      <c r="C1541" s="8">
        <v>36698</v>
      </c>
      <c r="D1541" s="13">
        <v>98.69</v>
      </c>
      <c r="E1541" s="15">
        <v>657.06943289833532</v>
      </c>
      <c r="F1541" s="15">
        <v>393.82078256679233</v>
      </c>
      <c r="G1541" s="108">
        <v>36698</v>
      </c>
      <c r="H1541" s="45">
        <f t="shared" si="47"/>
        <v>0.35000000000002274</v>
      </c>
      <c r="I1541" s="45">
        <f t="shared" si="46"/>
        <v>8.5864285363824816E-2</v>
      </c>
    </row>
    <row r="1542" spans="1:9" ht="27.75" customHeight="1" thickBot="1" x14ac:dyDescent="0.25">
      <c r="A1542" s="8">
        <v>36699</v>
      </c>
      <c r="B1542" s="12">
        <v>406.72</v>
      </c>
      <c r="C1542" s="8">
        <v>36699</v>
      </c>
      <c r="D1542" s="13">
        <v>98.69</v>
      </c>
      <c r="E1542" s="15">
        <v>655.759722892882</v>
      </c>
      <c r="F1542" s="15">
        <v>392.87102572034394</v>
      </c>
      <c r="G1542" s="108">
        <v>36699</v>
      </c>
      <c r="H1542" s="45">
        <f t="shared" si="47"/>
        <v>-1.25</v>
      </c>
      <c r="I1542" s="45">
        <f t="shared" si="46"/>
        <v>-0.30639507806946586</v>
      </c>
    </row>
    <row r="1543" spans="1:9" ht="27.75" customHeight="1" thickBot="1" x14ac:dyDescent="0.25">
      <c r="A1543" s="8">
        <v>36700</v>
      </c>
      <c r="B1543" s="12">
        <v>406.69</v>
      </c>
      <c r="C1543" s="8">
        <v>36700</v>
      </c>
      <c r="D1543" s="13">
        <v>98.54</v>
      </c>
      <c r="E1543" s="15">
        <v>655.71135351914381</v>
      </c>
      <c r="F1543" s="15">
        <v>392.55629605039741</v>
      </c>
      <c r="G1543" s="108">
        <v>36700</v>
      </c>
      <c r="H1543" s="45">
        <f t="shared" si="47"/>
        <v>-3.0000000000029559E-2</v>
      </c>
      <c r="I1543" s="45">
        <f t="shared" ref="I1543:I1606" si="48">H1543/B1542*100</f>
        <v>-7.3760818253416488E-3</v>
      </c>
    </row>
    <row r="1544" spans="1:9" ht="27.75" customHeight="1" thickBot="1" x14ac:dyDescent="0.25">
      <c r="A1544" s="8">
        <v>36703</v>
      </c>
      <c r="B1544" s="12">
        <v>407.85</v>
      </c>
      <c r="C1544" s="8">
        <v>36703</v>
      </c>
      <c r="D1544" s="13">
        <v>98.8</v>
      </c>
      <c r="E1544" s="15">
        <v>657.58163597035298</v>
      </c>
      <c r="F1544" s="15">
        <v>393.67598255220094</v>
      </c>
      <c r="G1544" s="108">
        <v>36703</v>
      </c>
      <c r="H1544" s="45">
        <f t="shared" ref="H1544:H1607" si="49">B1544-B1543</f>
        <v>1.160000000000025</v>
      </c>
      <c r="I1544" s="45">
        <f t="shared" si="48"/>
        <v>0.28522953601023504</v>
      </c>
    </row>
    <row r="1545" spans="1:9" ht="27.75" customHeight="1" thickBot="1" x14ac:dyDescent="0.25">
      <c r="A1545" s="8">
        <v>36704</v>
      </c>
      <c r="B1545" s="12">
        <v>407.79</v>
      </c>
      <c r="C1545" s="8">
        <v>36704</v>
      </c>
      <c r="D1545" s="27">
        <v>98.69</v>
      </c>
      <c r="E1545" s="15">
        <v>657.48489722287661</v>
      </c>
      <c r="F1545" s="15">
        <v>393.61806773314214</v>
      </c>
      <c r="G1545" s="108">
        <v>36704</v>
      </c>
      <c r="H1545" s="45">
        <f t="shared" si="49"/>
        <v>-6.0000000000002274E-2</v>
      </c>
      <c r="I1545" s="45">
        <f t="shared" si="48"/>
        <v>-1.4711290915778415E-2</v>
      </c>
    </row>
    <row r="1546" spans="1:9" ht="27.75" customHeight="1" thickBot="1" x14ac:dyDescent="0.25">
      <c r="A1546" s="8">
        <v>36705</v>
      </c>
      <c r="B1546" s="12">
        <v>409.1</v>
      </c>
      <c r="C1546" s="8">
        <v>36705</v>
      </c>
      <c r="D1546" s="27">
        <v>98.69</v>
      </c>
      <c r="E1546" s="15">
        <v>659.7903911535351</v>
      </c>
      <c r="F1546" s="15">
        <v>395.01334682556603</v>
      </c>
      <c r="G1546" s="108">
        <v>36705</v>
      </c>
      <c r="H1546" s="45">
        <f t="shared" si="49"/>
        <v>1.3100000000000023</v>
      </c>
      <c r="I1546" s="45">
        <f t="shared" si="48"/>
        <v>0.32124377743446436</v>
      </c>
    </row>
    <row r="1547" spans="1:9" ht="27.75" customHeight="1" thickBot="1" x14ac:dyDescent="0.25">
      <c r="A1547" s="8">
        <v>36706</v>
      </c>
      <c r="B1547" s="12">
        <v>410.01</v>
      </c>
      <c r="C1547" s="8">
        <v>36706</v>
      </c>
      <c r="D1547" s="27">
        <v>99.04</v>
      </c>
      <c r="E1547" s="15">
        <v>661.25802560953525</v>
      </c>
      <c r="F1547" s="15">
        <v>395.77142910485367</v>
      </c>
      <c r="G1547" s="108">
        <v>36706</v>
      </c>
      <c r="H1547" s="45">
        <f t="shared" si="49"/>
        <v>0.90999999999996817</v>
      </c>
      <c r="I1547" s="45">
        <f t="shared" si="48"/>
        <v>0.22243950134440676</v>
      </c>
    </row>
    <row r="1548" spans="1:9" ht="27.75" customHeight="1" thickBot="1" x14ac:dyDescent="0.25">
      <c r="A1548" s="8">
        <v>36707</v>
      </c>
      <c r="B1548" s="12">
        <v>410.28</v>
      </c>
      <c r="C1548" s="8">
        <v>36707</v>
      </c>
      <c r="D1548" s="13">
        <v>99.19</v>
      </c>
      <c r="E1548" s="15">
        <v>661.69347759098582</v>
      </c>
      <c r="F1548" s="15">
        <v>396.06221153368392</v>
      </c>
      <c r="G1548" s="108">
        <v>36707</v>
      </c>
      <c r="H1548" s="45">
        <f t="shared" si="49"/>
        <v>0.26999999999998181</v>
      </c>
      <c r="I1548" s="45">
        <f t="shared" si="48"/>
        <v>6.585205238896169E-2</v>
      </c>
    </row>
    <row r="1549" spans="1:9" ht="27.75" customHeight="1" thickBot="1" x14ac:dyDescent="0.25">
      <c r="A1549" s="8">
        <v>36710</v>
      </c>
      <c r="B1549" s="12">
        <v>412.37</v>
      </c>
      <c r="C1549" s="8">
        <v>36710</v>
      </c>
      <c r="D1549" s="13">
        <v>100</v>
      </c>
      <c r="E1549" s="15">
        <v>667.73824100207605</v>
      </c>
      <c r="F1549" s="15">
        <v>399.66513790888069</v>
      </c>
      <c r="G1549" s="108">
        <v>36710</v>
      </c>
      <c r="H1549" s="45">
        <f t="shared" si="49"/>
        <v>2.0900000000000318</v>
      </c>
      <c r="I1549" s="45">
        <f t="shared" si="48"/>
        <v>0.50940820902798867</v>
      </c>
    </row>
    <row r="1550" spans="1:9" ht="27.75" customHeight="1" thickBot="1" x14ac:dyDescent="0.25">
      <c r="A1550" s="8">
        <v>36711</v>
      </c>
      <c r="B1550" s="12">
        <v>411.88</v>
      </c>
      <c r="C1550" s="8">
        <v>36711</v>
      </c>
      <c r="D1550" s="13">
        <v>99.95</v>
      </c>
      <c r="E1550" s="15">
        <v>666.94479885523936</v>
      </c>
      <c r="F1550" s="15">
        <v>398.88344897921422</v>
      </c>
      <c r="G1550" s="108">
        <v>36711</v>
      </c>
      <c r="H1550" s="45">
        <f t="shared" si="49"/>
        <v>-0.49000000000000909</v>
      </c>
      <c r="I1550" s="45">
        <f t="shared" si="48"/>
        <v>-0.11882532676965082</v>
      </c>
    </row>
    <row r="1551" spans="1:9" ht="27.75" customHeight="1" thickBot="1" x14ac:dyDescent="0.25">
      <c r="A1551" s="8">
        <v>36712</v>
      </c>
      <c r="B1551" s="12">
        <v>410.33</v>
      </c>
      <c r="C1551" s="8">
        <v>36712</v>
      </c>
      <c r="D1551" s="13">
        <v>99.27</v>
      </c>
      <c r="E1551" s="15">
        <v>664.43493083973567</v>
      </c>
      <c r="F1551" s="15">
        <v>397.39747721179015</v>
      </c>
      <c r="G1551" s="108">
        <v>36712</v>
      </c>
      <c r="H1551" s="45">
        <f t="shared" si="49"/>
        <v>-1.5500000000000114</v>
      </c>
      <c r="I1551" s="45">
        <f t="shared" si="48"/>
        <v>-0.37632320093231314</v>
      </c>
    </row>
    <row r="1552" spans="1:9" ht="27.75" customHeight="1" thickBot="1" x14ac:dyDescent="0.25">
      <c r="A1552" s="8">
        <v>36713</v>
      </c>
      <c r="B1552" s="12">
        <v>409.48</v>
      </c>
      <c r="C1552" s="8">
        <v>36713</v>
      </c>
      <c r="D1552" s="13">
        <v>98.99</v>
      </c>
      <c r="E1552" s="15">
        <v>663.34570640621462</v>
      </c>
      <c r="F1552" s="15">
        <v>396.76110936659626</v>
      </c>
      <c r="G1552" s="108">
        <v>36713</v>
      </c>
      <c r="H1552" s="45">
        <f t="shared" si="49"/>
        <v>-0.84999999999996589</v>
      </c>
      <c r="I1552" s="45">
        <f t="shared" si="48"/>
        <v>-0.20715034240732239</v>
      </c>
    </row>
    <row r="1553" spans="1:9" ht="27.75" customHeight="1" thickBot="1" x14ac:dyDescent="0.25">
      <c r="A1553" s="8">
        <v>36714</v>
      </c>
      <c r="B1553" s="12">
        <v>409.08</v>
      </c>
      <c r="C1553" s="8">
        <v>36714</v>
      </c>
      <c r="D1553" s="13">
        <v>98.91</v>
      </c>
      <c r="E1553" s="15">
        <v>662.69771802445609</v>
      </c>
      <c r="F1553" s="15">
        <v>396.19113299198494</v>
      </c>
      <c r="G1553" s="108">
        <v>36714</v>
      </c>
      <c r="H1553" s="45">
        <f t="shared" si="49"/>
        <v>-0.40000000000003411</v>
      </c>
      <c r="I1553" s="45">
        <f t="shared" si="48"/>
        <v>-9.768486861386004E-2</v>
      </c>
    </row>
    <row r="1554" spans="1:9" ht="27.75" customHeight="1" thickBot="1" x14ac:dyDescent="0.25">
      <c r="A1554" s="8">
        <v>36717</v>
      </c>
      <c r="B1554" s="12">
        <v>409.38</v>
      </c>
      <c r="C1554" s="8">
        <v>36717</v>
      </c>
      <c r="D1554" s="13">
        <v>98.95</v>
      </c>
      <c r="E1554" s="15">
        <v>663.18370931077504</v>
      </c>
      <c r="F1554" s="15">
        <v>396.48168090412338</v>
      </c>
      <c r="G1554" s="108">
        <v>36717</v>
      </c>
      <c r="H1554" s="45">
        <f t="shared" si="49"/>
        <v>0.30000000000001137</v>
      </c>
      <c r="I1554" s="45">
        <f t="shared" si="48"/>
        <v>7.3335288941041216E-2</v>
      </c>
    </row>
    <row r="1555" spans="1:9" ht="27.75" customHeight="1" thickBot="1" x14ac:dyDescent="0.25">
      <c r="A1555" s="8">
        <v>36718</v>
      </c>
      <c r="B1555" s="12">
        <v>409.61</v>
      </c>
      <c r="C1555" s="8">
        <v>36718</v>
      </c>
      <c r="D1555" s="13">
        <v>98.84</v>
      </c>
      <c r="E1555" s="15">
        <v>663.55630263028615</v>
      </c>
      <c r="F1555" s="15">
        <v>396.70443430342954</v>
      </c>
      <c r="G1555" s="108">
        <v>36718</v>
      </c>
      <c r="H1555" s="45">
        <f t="shared" si="49"/>
        <v>0.23000000000001819</v>
      </c>
      <c r="I1555" s="45">
        <f t="shared" si="48"/>
        <v>5.6182519908158236E-2</v>
      </c>
    </row>
    <row r="1556" spans="1:9" ht="27.75" customHeight="1" thickBot="1" x14ac:dyDescent="0.25">
      <c r="A1556" s="8">
        <v>36719</v>
      </c>
      <c r="B1556" s="12">
        <v>409.57</v>
      </c>
      <c r="C1556" s="8">
        <v>36719</v>
      </c>
      <c r="D1556" s="13">
        <v>98.72</v>
      </c>
      <c r="E1556" s="15">
        <v>663.49150379211028</v>
      </c>
      <c r="F1556" s="15">
        <v>396.65060959757119</v>
      </c>
      <c r="G1556" s="108">
        <v>36719</v>
      </c>
      <c r="H1556" s="45">
        <f t="shared" si="49"/>
        <v>-4.0000000000020464E-2</v>
      </c>
      <c r="I1556" s="45">
        <f t="shared" si="48"/>
        <v>-9.7653865872465179E-3</v>
      </c>
    </row>
    <row r="1557" spans="1:9" ht="27.75" customHeight="1" thickBot="1" x14ac:dyDescent="0.25">
      <c r="A1557" s="8">
        <v>36720</v>
      </c>
      <c r="B1557" s="12">
        <v>409.71</v>
      </c>
      <c r="C1557" s="8">
        <v>36720</v>
      </c>
      <c r="D1557" s="13">
        <v>98.83</v>
      </c>
      <c r="E1557" s="15">
        <v>664.04317490060089</v>
      </c>
      <c r="F1557" s="15">
        <v>396.84458529513864</v>
      </c>
      <c r="G1557" s="108">
        <v>36720</v>
      </c>
      <c r="H1557" s="45">
        <f t="shared" si="49"/>
        <v>0.13999999999998636</v>
      </c>
      <c r="I1557" s="45">
        <f t="shared" si="48"/>
        <v>3.41821910784448E-2</v>
      </c>
    </row>
    <row r="1558" spans="1:9" ht="27.75" customHeight="1" thickBot="1" x14ac:dyDescent="0.25">
      <c r="A1558" s="8">
        <v>36721</v>
      </c>
      <c r="B1558" s="12">
        <v>407.89</v>
      </c>
      <c r="C1558" s="8">
        <v>36721</v>
      </c>
      <c r="D1558" s="27">
        <v>98.19</v>
      </c>
      <c r="E1558" s="15">
        <v>663.82627160862</v>
      </c>
      <c r="F1558" s="15">
        <v>396.54762363198523</v>
      </c>
      <c r="G1558" s="108">
        <v>36721</v>
      </c>
      <c r="H1558" s="45">
        <f t="shared" si="49"/>
        <v>-1.8199999999999932</v>
      </c>
      <c r="I1558" s="45">
        <f t="shared" si="48"/>
        <v>-0.44421664103878195</v>
      </c>
    </row>
    <row r="1559" spans="1:9" ht="27.75" customHeight="1" thickBot="1" x14ac:dyDescent="0.25">
      <c r="A1559" s="8">
        <v>36724</v>
      </c>
      <c r="B1559" s="12">
        <v>407.63</v>
      </c>
      <c r="C1559" s="8">
        <v>36724</v>
      </c>
      <c r="D1559" s="13">
        <v>98.2</v>
      </c>
      <c r="E1559" s="15">
        <v>663.44557332491786</v>
      </c>
      <c r="F1559" s="15">
        <v>396.21481290408241</v>
      </c>
      <c r="G1559" s="108">
        <v>36724</v>
      </c>
      <c r="H1559" s="45">
        <f t="shared" si="49"/>
        <v>-0.25999999999999091</v>
      </c>
      <c r="I1559" s="45">
        <f t="shared" si="48"/>
        <v>-6.3742675721393249E-2</v>
      </c>
    </row>
    <row r="1560" spans="1:9" ht="27.75" customHeight="1" thickBot="1" x14ac:dyDescent="0.25">
      <c r="A1560" s="8">
        <v>36725</v>
      </c>
      <c r="B1560" s="12">
        <v>407.86</v>
      </c>
      <c r="C1560" s="8">
        <v>36725</v>
      </c>
      <c r="D1560" s="13">
        <v>98.28</v>
      </c>
      <c r="E1560" s="15">
        <v>663.81991398155435</v>
      </c>
      <c r="F1560" s="15">
        <v>396.34802771863326</v>
      </c>
      <c r="G1560" s="108">
        <v>36725</v>
      </c>
      <c r="H1560" s="45">
        <f t="shared" si="49"/>
        <v>0.23000000000001819</v>
      </c>
      <c r="I1560" s="45">
        <f t="shared" si="48"/>
        <v>5.6423717587031914E-2</v>
      </c>
    </row>
    <row r="1561" spans="1:9" ht="27.75" customHeight="1" thickBot="1" x14ac:dyDescent="0.25">
      <c r="A1561" s="8">
        <v>36726</v>
      </c>
      <c r="B1561" s="12">
        <v>408.18</v>
      </c>
      <c r="C1561" s="8">
        <v>36726</v>
      </c>
      <c r="D1561" s="13">
        <v>98.41</v>
      </c>
      <c r="E1561" s="15">
        <v>664.34073576470075</v>
      </c>
      <c r="F1561" s="15">
        <v>396.29925039924632</v>
      </c>
      <c r="G1561" s="108">
        <v>36726</v>
      </c>
      <c r="H1561" s="45">
        <f t="shared" si="49"/>
        <v>0.31999999999999318</v>
      </c>
      <c r="I1561" s="45">
        <f t="shared" si="48"/>
        <v>7.8458294512821353E-2</v>
      </c>
    </row>
    <row r="1562" spans="1:9" ht="27.75" customHeight="1" thickBot="1" x14ac:dyDescent="0.25">
      <c r="A1562" s="8">
        <v>36727</v>
      </c>
      <c r="B1562" s="12">
        <v>408.78</v>
      </c>
      <c r="C1562" s="8">
        <v>36727</v>
      </c>
      <c r="D1562" s="13">
        <v>98.69</v>
      </c>
      <c r="E1562" s="15">
        <v>665.3172766081002</v>
      </c>
      <c r="F1562" s="15">
        <v>396.95107706447362</v>
      </c>
      <c r="G1562" s="108">
        <v>36727</v>
      </c>
      <c r="H1562" s="45">
        <f t="shared" si="49"/>
        <v>0.59999999999996589</v>
      </c>
      <c r="I1562" s="45">
        <f t="shared" si="48"/>
        <v>0.14699397324708852</v>
      </c>
    </row>
    <row r="1563" spans="1:9" ht="27.75" customHeight="1" thickBot="1" x14ac:dyDescent="0.25">
      <c r="A1563" s="8">
        <v>36728</v>
      </c>
      <c r="B1563" s="12">
        <v>408.92</v>
      </c>
      <c r="C1563" s="8">
        <v>36728</v>
      </c>
      <c r="D1563" s="13">
        <v>98.87</v>
      </c>
      <c r="E1563" s="15">
        <v>665.54513613822678</v>
      </c>
      <c r="F1563" s="15">
        <v>397.11717010274606</v>
      </c>
      <c r="G1563" s="108">
        <v>36728</v>
      </c>
      <c r="H1563" s="45">
        <f t="shared" si="49"/>
        <v>0.1400000000000432</v>
      </c>
      <c r="I1563" s="45">
        <f t="shared" si="48"/>
        <v>3.4248250892911399E-2</v>
      </c>
    </row>
    <row r="1564" spans="1:9" ht="27.75" customHeight="1" thickBot="1" x14ac:dyDescent="0.25">
      <c r="A1564" s="8">
        <v>36731</v>
      </c>
      <c r="B1564" s="12">
        <v>408.32</v>
      </c>
      <c r="C1564" s="8">
        <v>36731</v>
      </c>
      <c r="D1564" s="13">
        <v>99.18</v>
      </c>
      <c r="E1564" s="15">
        <v>665.61688661340872</v>
      </c>
      <c r="F1564" s="15">
        <v>397.12983465650973</v>
      </c>
      <c r="G1564" s="108">
        <v>36731</v>
      </c>
      <c r="H1564" s="45">
        <f t="shared" si="49"/>
        <v>-0.60000000000002274</v>
      </c>
      <c r="I1564" s="45">
        <f t="shared" si="48"/>
        <v>-0.14672796635039193</v>
      </c>
    </row>
    <row r="1565" spans="1:9" ht="27.75" customHeight="1" thickBot="1" x14ac:dyDescent="0.25">
      <c r="A1565" s="8">
        <v>36732</v>
      </c>
      <c r="B1565" s="12">
        <v>407.97</v>
      </c>
      <c r="C1565" s="8">
        <v>36732</v>
      </c>
      <c r="D1565" s="13">
        <v>99.01</v>
      </c>
      <c r="E1565" s="15">
        <v>665.04633922333551</v>
      </c>
      <c r="F1565" s="15">
        <v>396.77436743194517</v>
      </c>
      <c r="G1565" s="108">
        <v>36732</v>
      </c>
      <c r="H1565" s="45">
        <f t="shared" si="49"/>
        <v>-0.34999999999996589</v>
      </c>
      <c r="I1565" s="45">
        <f t="shared" si="48"/>
        <v>-8.5717084639490071E-2</v>
      </c>
    </row>
    <row r="1566" spans="1:9" ht="27.75" customHeight="1" thickBot="1" x14ac:dyDescent="0.25">
      <c r="A1566" s="8">
        <v>36733</v>
      </c>
      <c r="B1566" s="12">
        <v>407.71</v>
      </c>
      <c r="C1566" s="8">
        <v>36733</v>
      </c>
      <c r="D1566" s="13">
        <v>99.19</v>
      </c>
      <c r="E1566" s="15">
        <v>664.622504019281</v>
      </c>
      <c r="F1566" s="15">
        <v>396.56815963072154</v>
      </c>
      <c r="G1566" s="108">
        <v>36733</v>
      </c>
      <c r="H1566" s="45">
        <f t="shared" si="49"/>
        <v>-0.26000000000004775</v>
      </c>
      <c r="I1566" s="45">
        <f t="shared" si="48"/>
        <v>-6.3730176238460598E-2</v>
      </c>
    </row>
    <row r="1567" spans="1:9" ht="27.75" customHeight="1" thickBot="1" x14ac:dyDescent="0.25">
      <c r="A1567" s="8">
        <v>36734</v>
      </c>
      <c r="B1567" s="12">
        <v>406.9</v>
      </c>
      <c r="C1567" s="8">
        <v>36734</v>
      </c>
      <c r="D1567" s="13">
        <v>98.93</v>
      </c>
      <c r="E1567" s="15">
        <v>663.30209434511153</v>
      </c>
      <c r="F1567" s="15">
        <v>395.72622130778262</v>
      </c>
      <c r="G1567" s="108">
        <v>36734</v>
      </c>
      <c r="H1567" s="45">
        <f t="shared" si="49"/>
        <v>-0.81000000000000227</v>
      </c>
      <c r="I1567" s="45">
        <f t="shared" si="48"/>
        <v>-0.19867062372765013</v>
      </c>
    </row>
    <row r="1568" spans="1:9" ht="27.75" customHeight="1" thickBot="1" x14ac:dyDescent="0.25">
      <c r="A1568" s="8">
        <v>36735</v>
      </c>
      <c r="B1568" s="12">
        <v>406.12</v>
      </c>
      <c r="C1568" s="8">
        <v>36735</v>
      </c>
      <c r="D1568" s="13">
        <v>98.7</v>
      </c>
      <c r="E1568" s="15">
        <v>662.03058873294844</v>
      </c>
      <c r="F1568" s="15">
        <v>394.79533454530792</v>
      </c>
      <c r="G1568" s="108">
        <v>36735</v>
      </c>
      <c r="H1568" s="45">
        <f t="shared" si="49"/>
        <v>-0.77999999999997272</v>
      </c>
      <c r="I1568" s="45">
        <f t="shared" si="48"/>
        <v>-0.19169329073481758</v>
      </c>
    </row>
    <row r="1569" spans="1:9" ht="27.75" customHeight="1" thickBot="1" x14ac:dyDescent="0.25">
      <c r="A1569" s="8">
        <v>36738</v>
      </c>
      <c r="B1569" s="12">
        <v>404.79</v>
      </c>
      <c r="C1569" s="8">
        <v>36738</v>
      </c>
      <c r="D1569" s="13">
        <v>98.24</v>
      </c>
      <c r="E1569" s="15">
        <v>659.86250865067029</v>
      </c>
      <c r="F1569" s="15">
        <v>393.49495798722143</v>
      </c>
      <c r="G1569" s="108">
        <v>36738</v>
      </c>
      <c r="H1569" s="45">
        <f t="shared" si="49"/>
        <v>-1.3299999999999841</v>
      </c>
      <c r="I1569" s="45">
        <f t="shared" si="48"/>
        <v>-0.32748941199645032</v>
      </c>
    </row>
    <row r="1570" spans="1:9" ht="27.75" customHeight="1" thickBot="1" x14ac:dyDescent="0.25">
      <c r="A1570" s="8">
        <v>36739</v>
      </c>
      <c r="B1570" s="12">
        <v>406.21</v>
      </c>
      <c r="C1570" s="8">
        <v>36739</v>
      </c>
      <c r="D1570" s="13">
        <v>98.27</v>
      </c>
      <c r="E1570" s="15">
        <v>662.17730091896715</v>
      </c>
      <c r="F1570" s="15">
        <v>394.85286731478323</v>
      </c>
      <c r="G1570" s="108">
        <v>36739</v>
      </c>
      <c r="H1570" s="45">
        <f t="shared" si="49"/>
        <v>1.4199999999999591</v>
      </c>
      <c r="I1570" s="45">
        <f t="shared" si="48"/>
        <v>0.35079917982162578</v>
      </c>
    </row>
    <row r="1571" spans="1:9" ht="27.75" customHeight="1" thickBot="1" x14ac:dyDescent="0.25">
      <c r="A1571" s="8">
        <v>36740</v>
      </c>
      <c r="B1571" s="12">
        <v>405.48</v>
      </c>
      <c r="C1571" s="8">
        <v>36740</v>
      </c>
      <c r="D1571" s="13">
        <v>97.73</v>
      </c>
      <c r="E1571" s="15">
        <v>660.98730207681456</v>
      </c>
      <c r="F1571" s="15">
        <v>394.10590392096918</v>
      </c>
      <c r="G1571" s="108">
        <v>36740</v>
      </c>
      <c r="H1571" s="45">
        <f t="shared" si="49"/>
        <v>-0.72999999999996135</v>
      </c>
      <c r="I1571" s="45">
        <f t="shared" si="48"/>
        <v>-0.17971000221559325</v>
      </c>
    </row>
    <row r="1572" spans="1:9" ht="27.75" customHeight="1" thickBot="1" x14ac:dyDescent="0.25">
      <c r="A1572" s="8">
        <v>36741</v>
      </c>
      <c r="B1572" s="12">
        <v>405.51</v>
      </c>
      <c r="C1572" s="8">
        <v>36741</v>
      </c>
      <c r="D1572" s="13">
        <v>97.81</v>
      </c>
      <c r="E1572" s="15">
        <v>661.03620613882083</v>
      </c>
      <c r="F1572" s="15">
        <v>394.11861917069712</v>
      </c>
      <c r="G1572" s="108">
        <v>36741</v>
      </c>
      <c r="H1572" s="45">
        <f t="shared" si="49"/>
        <v>2.9999999999972715E-2</v>
      </c>
      <c r="I1572" s="45">
        <f t="shared" si="48"/>
        <v>7.39863865048158E-3</v>
      </c>
    </row>
    <row r="1573" spans="1:9" ht="27.75" customHeight="1" thickBot="1" x14ac:dyDescent="0.25">
      <c r="A1573" s="8">
        <v>36742</v>
      </c>
      <c r="B1573" s="12">
        <v>405.06</v>
      </c>
      <c r="C1573" s="8">
        <v>36742</v>
      </c>
      <c r="D1573" s="13">
        <v>97.85</v>
      </c>
      <c r="E1573" s="15">
        <v>660.30264520872674</v>
      </c>
      <c r="F1573" s="15">
        <v>393.67230184249973</v>
      </c>
      <c r="G1573" s="108">
        <v>36742</v>
      </c>
      <c r="H1573" s="45">
        <f t="shared" si="49"/>
        <v>-0.44999999999998863</v>
      </c>
      <c r="I1573" s="45">
        <f t="shared" si="48"/>
        <v>-0.11097136938669544</v>
      </c>
    </row>
    <row r="1574" spans="1:9" ht="27.75" customHeight="1" thickBot="1" x14ac:dyDescent="0.25">
      <c r="A1574" s="8">
        <v>36745</v>
      </c>
      <c r="B1574" s="12">
        <v>404.45</v>
      </c>
      <c r="C1574" s="8">
        <v>36745</v>
      </c>
      <c r="D1574" s="13">
        <v>97.87</v>
      </c>
      <c r="E1574" s="15">
        <v>659.41029141830609</v>
      </c>
      <c r="F1574" s="15">
        <v>393.15519157611237</v>
      </c>
      <c r="G1574" s="108">
        <v>36745</v>
      </c>
      <c r="H1574" s="45">
        <f t="shared" si="49"/>
        <v>-0.61000000000001364</v>
      </c>
      <c r="I1574" s="45">
        <f t="shared" si="48"/>
        <v>-0.15059497358416374</v>
      </c>
    </row>
    <row r="1575" spans="1:9" ht="27.75" customHeight="1" thickBot="1" x14ac:dyDescent="0.25">
      <c r="A1575" s="8">
        <v>36746</v>
      </c>
      <c r="B1575" s="12">
        <v>403.45</v>
      </c>
      <c r="C1575" s="8">
        <v>36746</v>
      </c>
      <c r="D1575" s="13">
        <v>97.61</v>
      </c>
      <c r="E1575" s="15">
        <v>657.77990375254194</v>
      </c>
      <c r="F1575" s="15">
        <v>392.18311791663376</v>
      </c>
      <c r="G1575" s="108">
        <v>36746</v>
      </c>
      <c r="H1575" s="45">
        <f t="shared" si="49"/>
        <v>-1</v>
      </c>
      <c r="I1575" s="45">
        <f t="shared" si="48"/>
        <v>-0.2472493509704537</v>
      </c>
    </row>
    <row r="1576" spans="1:9" ht="27.75" customHeight="1" thickBot="1" x14ac:dyDescent="0.25">
      <c r="A1576" s="8">
        <v>36747</v>
      </c>
      <c r="B1576" s="12">
        <v>403.63</v>
      </c>
      <c r="C1576" s="8">
        <v>36747</v>
      </c>
      <c r="D1576" s="13">
        <v>97.69</v>
      </c>
      <c r="E1576" s="15">
        <v>658.07337353237949</v>
      </c>
      <c r="F1576" s="15">
        <v>392.2316416208464</v>
      </c>
      <c r="G1576" s="108">
        <v>36747</v>
      </c>
      <c r="H1576" s="45">
        <f t="shared" si="49"/>
        <v>0.18000000000000682</v>
      </c>
      <c r="I1576" s="45">
        <f t="shared" si="48"/>
        <v>4.4615193952164289E-2</v>
      </c>
    </row>
    <row r="1577" spans="1:9" ht="27.75" customHeight="1" thickBot="1" x14ac:dyDescent="0.25">
      <c r="A1577" s="8">
        <v>36748</v>
      </c>
      <c r="B1577" s="12">
        <v>402.54</v>
      </c>
      <c r="C1577" s="8">
        <v>36748</v>
      </c>
      <c r="D1577" s="13">
        <v>97.27</v>
      </c>
      <c r="E1577" s="15">
        <v>656.29625097669657</v>
      </c>
      <c r="F1577" s="15">
        <v>391.16352413274939</v>
      </c>
      <c r="G1577" s="108">
        <v>36748</v>
      </c>
      <c r="H1577" s="45">
        <f t="shared" si="49"/>
        <v>-1.089999999999975</v>
      </c>
      <c r="I1577" s="45">
        <f t="shared" si="48"/>
        <v>-0.27004930257908849</v>
      </c>
    </row>
    <row r="1578" spans="1:9" ht="27.75" customHeight="1" thickBot="1" x14ac:dyDescent="0.25">
      <c r="A1578" s="8">
        <v>36749</v>
      </c>
      <c r="B1578" s="12">
        <v>401.95</v>
      </c>
      <c r="C1578" s="8">
        <v>36749</v>
      </c>
      <c r="D1578" s="13">
        <v>97.06</v>
      </c>
      <c r="E1578" s="15">
        <v>655.33432225389572</v>
      </c>
      <c r="F1578" s="15">
        <v>390.61981889998702</v>
      </c>
      <c r="G1578" s="108">
        <v>36749</v>
      </c>
      <c r="H1578" s="45">
        <f t="shared" si="49"/>
        <v>-0.59000000000003183</v>
      </c>
      <c r="I1578" s="45">
        <f t="shared" si="48"/>
        <v>-0.14656928504000391</v>
      </c>
    </row>
    <row r="1579" spans="1:9" ht="27.75" customHeight="1" thickBot="1" x14ac:dyDescent="0.25">
      <c r="A1579" s="8">
        <v>36752</v>
      </c>
      <c r="B1579" s="12">
        <v>401.93</v>
      </c>
      <c r="C1579" s="8">
        <v>36752</v>
      </c>
      <c r="D1579" s="13">
        <v>97.1</v>
      </c>
      <c r="E1579" s="15">
        <v>655.30171450058049</v>
      </c>
      <c r="F1579" s="15">
        <v>390.60926919894337</v>
      </c>
      <c r="G1579" s="108">
        <v>36752</v>
      </c>
      <c r="H1579" s="45">
        <f t="shared" si="49"/>
        <v>-1.999999999998181E-2</v>
      </c>
      <c r="I1579" s="45">
        <f t="shared" si="48"/>
        <v>-4.9757432516436897E-3</v>
      </c>
    </row>
    <row r="1580" spans="1:9" ht="27.75" customHeight="1" thickBot="1" x14ac:dyDescent="0.25">
      <c r="A1580" s="8">
        <v>36754</v>
      </c>
      <c r="B1580" s="12">
        <v>402.08</v>
      </c>
      <c r="C1580" s="8">
        <v>36754</v>
      </c>
      <c r="D1580" s="13">
        <v>97.14</v>
      </c>
      <c r="E1580" s="15">
        <v>655.54627265044508</v>
      </c>
      <c r="F1580" s="15">
        <v>390.74763606965473</v>
      </c>
      <c r="G1580" s="108">
        <v>36754</v>
      </c>
      <c r="H1580" s="45">
        <f t="shared" si="49"/>
        <v>0.14999999999997726</v>
      </c>
      <c r="I1580" s="45">
        <f t="shared" si="48"/>
        <v>3.7319931331320694E-2</v>
      </c>
    </row>
    <row r="1581" spans="1:9" ht="27.75" customHeight="1" thickBot="1" x14ac:dyDescent="0.25">
      <c r="A1581" s="8">
        <v>36755</v>
      </c>
      <c r="B1581" s="12">
        <v>401.16</v>
      </c>
      <c r="C1581" s="8">
        <v>36755</v>
      </c>
      <c r="D1581" s="13">
        <v>96.88</v>
      </c>
      <c r="E1581" s="15">
        <v>654.04631599794209</v>
      </c>
      <c r="F1581" s="15">
        <v>389.85208744848563</v>
      </c>
      <c r="G1581" s="108">
        <v>36755</v>
      </c>
      <c r="H1581" s="45">
        <f t="shared" si="49"/>
        <v>-0.91999999999995907</v>
      </c>
      <c r="I1581" s="45">
        <f t="shared" si="48"/>
        <v>-0.22881018702744704</v>
      </c>
    </row>
    <row r="1582" spans="1:9" ht="27.75" customHeight="1" thickBot="1" x14ac:dyDescent="0.25">
      <c r="A1582" s="8">
        <v>36756</v>
      </c>
      <c r="B1582" s="12">
        <v>401.22</v>
      </c>
      <c r="C1582" s="8">
        <v>36756</v>
      </c>
      <c r="D1582" s="13">
        <v>96.93</v>
      </c>
      <c r="E1582" s="15">
        <v>654.14413925788801</v>
      </c>
      <c r="F1582" s="15">
        <v>389.91039616632122</v>
      </c>
      <c r="G1582" s="108">
        <v>36756</v>
      </c>
      <c r="H1582" s="45">
        <f t="shared" si="49"/>
        <v>6.0000000000002274E-2</v>
      </c>
      <c r="I1582" s="45">
        <f t="shared" si="48"/>
        <v>1.495662578522342E-2</v>
      </c>
    </row>
    <row r="1583" spans="1:9" ht="27.75" customHeight="1" thickBot="1" x14ac:dyDescent="0.25">
      <c r="A1583" s="8">
        <v>36759</v>
      </c>
      <c r="B1583" s="12">
        <v>400.18</v>
      </c>
      <c r="C1583" s="8">
        <v>36759</v>
      </c>
      <c r="D1583" s="13">
        <v>96.59</v>
      </c>
      <c r="E1583" s="15">
        <v>652.44853608549329</v>
      </c>
      <c r="F1583" s="15">
        <v>388.43282233775528</v>
      </c>
      <c r="G1583" s="108">
        <v>36759</v>
      </c>
      <c r="H1583" s="45">
        <f t="shared" si="49"/>
        <v>-1.0400000000000205</v>
      </c>
      <c r="I1583" s="45">
        <f t="shared" si="48"/>
        <v>-0.25920941129555364</v>
      </c>
    </row>
    <row r="1584" spans="1:9" ht="27.75" customHeight="1" thickBot="1" x14ac:dyDescent="0.25">
      <c r="A1584" s="8">
        <v>36760</v>
      </c>
      <c r="B1584" s="12">
        <v>399.21</v>
      </c>
      <c r="C1584" s="8">
        <v>36760</v>
      </c>
      <c r="D1584" s="13">
        <v>96.34</v>
      </c>
      <c r="E1584" s="15">
        <v>650.86706004970199</v>
      </c>
      <c r="F1584" s="15">
        <v>387.28595484962682</v>
      </c>
      <c r="G1584" s="108">
        <v>36760</v>
      </c>
      <c r="H1584" s="45">
        <f t="shared" si="49"/>
        <v>-0.97000000000002728</v>
      </c>
      <c r="I1584" s="45">
        <f t="shared" si="48"/>
        <v>-0.24239092408416896</v>
      </c>
    </row>
    <row r="1585" spans="1:9" ht="27.75" customHeight="1" thickBot="1" x14ac:dyDescent="0.25">
      <c r="A1585" s="8">
        <v>36761</v>
      </c>
      <c r="B1585" s="12">
        <v>398.98</v>
      </c>
      <c r="C1585" s="8">
        <v>36761</v>
      </c>
      <c r="D1585" s="27">
        <v>96.28</v>
      </c>
      <c r="E1585" s="15">
        <v>650.49207088657624</v>
      </c>
      <c r="F1585" s="15">
        <v>386.88416459222066</v>
      </c>
      <c r="G1585" s="108">
        <v>36761</v>
      </c>
      <c r="H1585" s="45">
        <f t="shared" si="49"/>
        <v>-0.22999999999996135</v>
      </c>
      <c r="I1585" s="45">
        <f t="shared" si="48"/>
        <v>-5.7613787229769134E-2</v>
      </c>
    </row>
    <row r="1586" spans="1:9" ht="27.75" customHeight="1" thickBot="1" x14ac:dyDescent="0.25">
      <c r="A1586" s="8">
        <v>36762</v>
      </c>
      <c r="B1586" s="12">
        <v>398.56</v>
      </c>
      <c r="C1586" s="8">
        <v>36762</v>
      </c>
      <c r="D1586" s="27">
        <v>96.16</v>
      </c>
      <c r="E1586" s="15">
        <v>649.80730806695533</v>
      </c>
      <c r="F1586" s="15">
        <v>386.47689768879513</v>
      </c>
      <c r="G1586" s="108">
        <v>36762</v>
      </c>
      <c r="H1586" s="45">
        <f t="shared" si="49"/>
        <v>-0.42000000000001592</v>
      </c>
      <c r="I1586" s="45">
        <f t="shared" si="48"/>
        <v>-0.10526843450799937</v>
      </c>
    </row>
    <row r="1587" spans="1:9" ht="27.75" customHeight="1" thickBot="1" x14ac:dyDescent="0.25">
      <c r="A1587" s="8">
        <v>36763</v>
      </c>
      <c r="B1587" s="12">
        <v>399.78</v>
      </c>
      <c r="C1587" s="8">
        <v>36763</v>
      </c>
      <c r="D1587" s="13">
        <v>96.55</v>
      </c>
      <c r="E1587" s="15">
        <v>651.79638101918761</v>
      </c>
      <c r="F1587" s="15">
        <v>387.28480264363657</v>
      </c>
      <c r="G1587" s="108">
        <v>36763</v>
      </c>
      <c r="H1587" s="45">
        <f t="shared" si="49"/>
        <v>1.2199999999999704</v>
      </c>
      <c r="I1587" s="45">
        <f t="shared" si="48"/>
        <v>0.30610196708148596</v>
      </c>
    </row>
    <row r="1588" spans="1:9" ht="27.75" customHeight="1" thickBot="1" x14ac:dyDescent="0.25">
      <c r="A1588" s="8">
        <v>36766</v>
      </c>
      <c r="B1588" s="12">
        <v>399.89</v>
      </c>
      <c r="C1588" s="8">
        <v>36766</v>
      </c>
      <c r="D1588" s="13">
        <v>96.63</v>
      </c>
      <c r="E1588" s="15">
        <v>651.97572366242173</v>
      </c>
      <c r="F1588" s="15">
        <v>387.25962668419675</v>
      </c>
      <c r="G1588" s="108">
        <v>36766</v>
      </c>
      <c r="H1588" s="45">
        <f t="shared" si="49"/>
        <v>0.11000000000001364</v>
      </c>
      <c r="I1588" s="45">
        <f t="shared" si="48"/>
        <v>2.7515133323331241E-2</v>
      </c>
    </row>
    <row r="1589" spans="1:9" ht="27.75" customHeight="1" thickBot="1" x14ac:dyDescent="0.25">
      <c r="A1589" s="8">
        <v>36767</v>
      </c>
      <c r="B1589" s="12">
        <v>400.75</v>
      </c>
      <c r="C1589" s="8">
        <v>36767</v>
      </c>
      <c r="D1589" s="13">
        <v>96.96</v>
      </c>
      <c r="E1589" s="15">
        <v>653.3778570549789</v>
      </c>
      <c r="F1589" s="15">
        <v>388.10712850011998</v>
      </c>
      <c r="G1589" s="108">
        <v>36767</v>
      </c>
      <c r="H1589" s="45">
        <f t="shared" si="49"/>
        <v>0.86000000000001364</v>
      </c>
      <c r="I1589" s="45">
        <f t="shared" si="48"/>
        <v>0.21505914126385095</v>
      </c>
    </row>
    <row r="1590" spans="1:9" ht="27.75" customHeight="1" thickBot="1" x14ac:dyDescent="0.25">
      <c r="A1590" s="8">
        <v>36768</v>
      </c>
      <c r="B1590" s="12">
        <v>401.85</v>
      </c>
      <c r="C1590" s="8">
        <v>36768</v>
      </c>
      <c r="D1590" s="13">
        <v>97.38</v>
      </c>
      <c r="E1590" s="15">
        <v>655.17128348731944</v>
      </c>
      <c r="F1590" s="15">
        <v>388.99604089727029</v>
      </c>
      <c r="G1590" s="108">
        <v>36768</v>
      </c>
      <c r="H1590" s="45">
        <f t="shared" si="49"/>
        <v>1.1000000000000227</v>
      </c>
      <c r="I1590" s="45">
        <f t="shared" si="48"/>
        <v>0.27448533998752905</v>
      </c>
    </row>
    <row r="1591" spans="1:9" ht="27.75" customHeight="1" thickBot="1" x14ac:dyDescent="0.25">
      <c r="A1591" s="8">
        <v>36769</v>
      </c>
      <c r="B1591" s="12">
        <v>402.23</v>
      </c>
      <c r="C1591" s="8">
        <v>36769</v>
      </c>
      <c r="D1591" s="13">
        <v>97.59</v>
      </c>
      <c r="E1591" s="15">
        <v>655.79083080030978</v>
      </c>
      <c r="F1591" s="15">
        <v>389.17280216314606</v>
      </c>
      <c r="G1591" s="108">
        <v>36769</v>
      </c>
      <c r="H1591" s="45">
        <f t="shared" si="49"/>
        <v>0.37999999999999545</v>
      </c>
      <c r="I1591" s="45">
        <f t="shared" si="48"/>
        <v>9.4562647754135989E-2</v>
      </c>
    </row>
    <row r="1592" spans="1:9" ht="27.75" customHeight="1" thickBot="1" x14ac:dyDescent="0.25">
      <c r="A1592" s="8">
        <v>36770</v>
      </c>
      <c r="B1592" s="12">
        <v>401.12</v>
      </c>
      <c r="C1592" s="8">
        <v>36770</v>
      </c>
      <c r="D1592" s="13">
        <v>97.18</v>
      </c>
      <c r="E1592" s="15">
        <v>653.98110049131151</v>
      </c>
      <c r="F1592" s="15">
        <v>387.92749411249332</v>
      </c>
      <c r="G1592" s="108">
        <v>36770</v>
      </c>
      <c r="H1592" s="45">
        <f t="shared" si="49"/>
        <v>-1.1100000000000136</v>
      </c>
      <c r="I1592" s="45">
        <f t="shared" si="48"/>
        <v>-0.27596151455635176</v>
      </c>
    </row>
    <row r="1593" spans="1:9" ht="27.75" customHeight="1" thickBot="1" x14ac:dyDescent="0.25">
      <c r="A1593" s="8">
        <v>36773</v>
      </c>
      <c r="B1593" s="12">
        <v>400.34</v>
      </c>
      <c r="C1593" s="8">
        <v>36773</v>
      </c>
      <c r="D1593" s="13">
        <v>96.86</v>
      </c>
      <c r="E1593" s="15">
        <v>652.70939811201538</v>
      </c>
      <c r="F1593" s="15">
        <v>387.18775781107701</v>
      </c>
      <c r="G1593" s="108">
        <v>36773</v>
      </c>
      <c r="H1593" s="45">
        <f t="shared" si="49"/>
        <v>-0.78000000000002956</v>
      </c>
      <c r="I1593" s="45">
        <f t="shared" si="48"/>
        <v>-0.1944555245313197</v>
      </c>
    </row>
    <row r="1594" spans="1:9" ht="27.75" customHeight="1" thickBot="1" x14ac:dyDescent="0.25">
      <c r="A1594" s="8">
        <v>36774</v>
      </c>
      <c r="B1594" s="12">
        <v>400.44</v>
      </c>
      <c r="C1594" s="8">
        <v>36774</v>
      </c>
      <c r="D1594" s="13">
        <v>96.85</v>
      </c>
      <c r="E1594" s="15">
        <v>652.87243687859188</v>
      </c>
      <c r="F1594" s="15">
        <v>387.28447254300767</v>
      </c>
      <c r="G1594" s="108">
        <v>36774</v>
      </c>
      <c r="H1594" s="45">
        <f t="shared" si="49"/>
        <v>0.10000000000002274</v>
      </c>
      <c r="I1594" s="45">
        <f t="shared" si="48"/>
        <v>2.4978768047165596E-2</v>
      </c>
    </row>
    <row r="1595" spans="1:9" ht="27.75" customHeight="1" thickBot="1" x14ac:dyDescent="0.25">
      <c r="A1595" s="8">
        <v>36775</v>
      </c>
      <c r="B1595" s="12">
        <v>401.95</v>
      </c>
      <c r="C1595" s="8">
        <v>36775</v>
      </c>
      <c r="D1595" s="13">
        <v>97.37</v>
      </c>
      <c r="E1595" s="15">
        <v>655.33432225389561</v>
      </c>
      <c r="F1595" s="15">
        <v>388.70086162218439</v>
      </c>
      <c r="G1595" s="108">
        <v>36775</v>
      </c>
      <c r="H1595" s="45">
        <f t="shared" si="49"/>
        <v>1.5099999999999909</v>
      </c>
      <c r="I1595" s="45">
        <f t="shared" si="48"/>
        <v>0.37708520627309733</v>
      </c>
    </row>
    <row r="1596" spans="1:9" ht="27.75" customHeight="1" thickBot="1" x14ac:dyDescent="0.25">
      <c r="A1596" s="8">
        <v>36776</v>
      </c>
      <c r="B1596" s="12">
        <v>401.7</v>
      </c>
      <c r="C1596" s="8">
        <v>36776</v>
      </c>
      <c r="D1596" s="13">
        <v>97.26</v>
      </c>
      <c r="E1596" s="15">
        <v>654.92672533745451</v>
      </c>
      <c r="F1596" s="15">
        <v>388.11350449184727</v>
      </c>
      <c r="G1596" s="108">
        <v>36776</v>
      </c>
      <c r="H1596" s="45">
        <f t="shared" si="49"/>
        <v>-0.25</v>
      </c>
      <c r="I1596" s="45">
        <f t="shared" si="48"/>
        <v>-6.2196790645602684E-2</v>
      </c>
    </row>
    <row r="1597" spans="1:9" ht="27.75" customHeight="1" thickBot="1" x14ac:dyDescent="0.25">
      <c r="A1597" s="8">
        <v>36777</v>
      </c>
      <c r="B1597" s="12">
        <v>402.86</v>
      </c>
      <c r="C1597" s="8">
        <v>36777</v>
      </c>
      <c r="D1597" s="13">
        <v>97.61</v>
      </c>
      <c r="E1597" s="15">
        <v>656.81797502974098</v>
      </c>
      <c r="F1597" s="15">
        <v>389.21519618622932</v>
      </c>
      <c r="G1597" s="108">
        <v>36777</v>
      </c>
      <c r="H1597" s="45">
        <f t="shared" si="49"/>
        <v>1.160000000000025</v>
      </c>
      <c r="I1597" s="45">
        <f t="shared" si="48"/>
        <v>0.28877271595718823</v>
      </c>
    </row>
    <row r="1598" spans="1:9" ht="27.75" customHeight="1" thickBot="1" x14ac:dyDescent="0.25">
      <c r="A1598" s="8">
        <v>36781</v>
      </c>
      <c r="B1598" s="12">
        <v>402.75</v>
      </c>
      <c r="C1598" s="8">
        <v>36781</v>
      </c>
      <c r="D1598" s="13">
        <v>97.53</v>
      </c>
      <c r="E1598" s="15">
        <v>656.63863238650697</v>
      </c>
      <c r="F1598" s="15">
        <v>388.95790271175429</v>
      </c>
      <c r="G1598" s="108">
        <v>36781</v>
      </c>
      <c r="H1598" s="45">
        <f t="shared" si="49"/>
        <v>-0.11000000000001364</v>
      </c>
      <c r="I1598" s="45">
        <f t="shared" si="48"/>
        <v>-2.7304770888153116E-2</v>
      </c>
    </row>
    <row r="1599" spans="1:9" ht="27.75" customHeight="1" thickBot="1" x14ac:dyDescent="0.25">
      <c r="A1599" s="8">
        <v>36782</v>
      </c>
      <c r="B1599" s="12">
        <v>403.49</v>
      </c>
      <c r="C1599" s="8">
        <v>36782</v>
      </c>
      <c r="D1599" s="13">
        <v>97.79</v>
      </c>
      <c r="E1599" s="15">
        <v>657.84511925917241</v>
      </c>
      <c r="F1599" s="15">
        <v>389.67256155224266</v>
      </c>
      <c r="G1599" s="108">
        <v>36782</v>
      </c>
      <c r="H1599" s="45">
        <f t="shared" si="49"/>
        <v>0.74000000000000909</v>
      </c>
      <c r="I1599" s="45">
        <f t="shared" si="48"/>
        <v>0.18373680943513571</v>
      </c>
    </row>
    <row r="1600" spans="1:9" ht="27.75" customHeight="1" thickBot="1" x14ac:dyDescent="0.25">
      <c r="A1600" s="8">
        <v>36783</v>
      </c>
      <c r="B1600" s="12">
        <v>404.19</v>
      </c>
      <c r="C1600" s="8">
        <v>36783</v>
      </c>
      <c r="D1600" s="13">
        <v>98.02</v>
      </c>
      <c r="E1600" s="15">
        <v>658.98639062520726</v>
      </c>
      <c r="F1600" s="15">
        <v>390.36329950553966</v>
      </c>
      <c r="G1600" s="108">
        <v>36783</v>
      </c>
      <c r="H1600" s="45">
        <f t="shared" si="49"/>
        <v>0.69999999999998863</v>
      </c>
      <c r="I1600" s="45">
        <f t="shared" si="48"/>
        <v>0.17348633175543102</v>
      </c>
    </row>
    <row r="1601" spans="1:9" ht="27.75" customHeight="1" thickBot="1" x14ac:dyDescent="0.25">
      <c r="A1601" s="8">
        <v>36784</v>
      </c>
      <c r="B1601" s="12">
        <v>404.21</v>
      </c>
      <c r="C1601" s="8">
        <v>36784</v>
      </c>
      <c r="D1601" s="13">
        <v>98.06</v>
      </c>
      <c r="E1601" s="15">
        <v>659.0189983785225</v>
      </c>
      <c r="F1601" s="15">
        <v>390.39732649408836</v>
      </c>
      <c r="G1601" s="108">
        <v>36784</v>
      </c>
      <c r="H1601" s="45">
        <f t="shared" si="49"/>
        <v>1.999999999998181E-2</v>
      </c>
      <c r="I1601" s="45">
        <f t="shared" si="48"/>
        <v>4.9481679408154107E-3</v>
      </c>
    </row>
    <row r="1602" spans="1:9" ht="27.75" customHeight="1" thickBot="1" x14ac:dyDescent="0.25">
      <c r="A1602" s="8">
        <v>36788</v>
      </c>
      <c r="B1602" s="12">
        <v>403.62</v>
      </c>
      <c r="C1602" s="8">
        <v>36788</v>
      </c>
      <c r="D1602" s="13">
        <v>97.87</v>
      </c>
      <c r="E1602" s="15">
        <v>658.29548781481344</v>
      </c>
      <c r="F1602" s="15">
        <v>389.82182466422574</v>
      </c>
      <c r="G1602" s="108">
        <v>36788</v>
      </c>
      <c r="H1602" s="45">
        <f t="shared" si="49"/>
        <v>-0.58999999999997499</v>
      </c>
      <c r="I1602" s="45">
        <f t="shared" si="48"/>
        <v>-0.14596373172360283</v>
      </c>
    </row>
    <row r="1603" spans="1:9" ht="27.75" customHeight="1" thickBot="1" x14ac:dyDescent="0.25">
      <c r="A1603" s="8">
        <v>36789</v>
      </c>
      <c r="B1603" s="12">
        <v>403.38</v>
      </c>
      <c r="C1603" s="8">
        <v>36789</v>
      </c>
      <c r="D1603" s="13">
        <v>97.83</v>
      </c>
      <c r="E1603" s="15">
        <v>657.90405300713405</v>
      </c>
      <c r="F1603" s="15">
        <v>389.57828906412891</v>
      </c>
      <c r="G1603" s="108">
        <v>36789</v>
      </c>
      <c r="H1603" s="45">
        <f t="shared" si="49"/>
        <v>-0.24000000000000909</v>
      </c>
      <c r="I1603" s="45">
        <f t="shared" si="48"/>
        <v>-5.9461870075816131E-2</v>
      </c>
    </row>
    <row r="1604" spans="1:9" ht="27.75" customHeight="1" thickBot="1" x14ac:dyDescent="0.25">
      <c r="A1604" s="8">
        <v>36790</v>
      </c>
      <c r="B1604" s="12">
        <v>403.97</v>
      </c>
      <c r="C1604" s="8">
        <v>36790</v>
      </c>
      <c r="D1604" s="13">
        <v>98.1</v>
      </c>
      <c r="E1604" s="15">
        <v>658.86633024267928</v>
      </c>
      <c r="F1604" s="15">
        <v>390.00413115193015</v>
      </c>
      <c r="G1604" s="108">
        <v>36790</v>
      </c>
      <c r="H1604" s="45">
        <f t="shared" si="49"/>
        <v>0.59000000000003183</v>
      </c>
      <c r="I1604" s="45">
        <f t="shared" si="48"/>
        <v>0.14626406862016755</v>
      </c>
    </row>
    <row r="1605" spans="1:9" ht="27.75" customHeight="1" thickBot="1" x14ac:dyDescent="0.25">
      <c r="A1605" s="8">
        <v>36791</v>
      </c>
      <c r="B1605" s="12">
        <v>403.72</v>
      </c>
      <c r="C1605" s="8">
        <v>36791</v>
      </c>
      <c r="D1605" s="13">
        <v>98.13</v>
      </c>
      <c r="E1605" s="15">
        <v>658.45858565134654</v>
      </c>
      <c r="F1605" s="15">
        <v>389.77745099766798</v>
      </c>
      <c r="G1605" s="108">
        <v>36791</v>
      </c>
      <c r="H1605" s="45">
        <f t="shared" si="49"/>
        <v>-0.25</v>
      </c>
      <c r="I1605" s="45">
        <f t="shared" si="48"/>
        <v>-6.1885783597791913E-2</v>
      </c>
    </row>
    <row r="1606" spans="1:9" ht="27.75" customHeight="1" thickBot="1" x14ac:dyDescent="0.25">
      <c r="A1606" s="8">
        <v>36794</v>
      </c>
      <c r="B1606" s="12">
        <v>404.12</v>
      </c>
      <c r="C1606" s="8">
        <v>36794</v>
      </c>
      <c r="D1606" s="13">
        <v>98.25</v>
      </c>
      <c r="E1606" s="15">
        <v>659.1109769974787</v>
      </c>
      <c r="F1606" s="15">
        <v>390.04319927121622</v>
      </c>
      <c r="G1606" s="108">
        <v>36794</v>
      </c>
      <c r="H1606" s="45">
        <f t="shared" si="49"/>
        <v>0.39999999999997726</v>
      </c>
      <c r="I1606" s="45">
        <f t="shared" si="48"/>
        <v>9.9078569305453598E-2</v>
      </c>
    </row>
    <row r="1607" spans="1:9" ht="27.75" customHeight="1" thickBot="1" x14ac:dyDescent="0.25">
      <c r="A1607" s="8">
        <v>36795</v>
      </c>
      <c r="B1607" s="12">
        <v>403.61</v>
      </c>
      <c r="C1607" s="8">
        <v>36795</v>
      </c>
      <c r="D1607" s="13">
        <v>98.11</v>
      </c>
      <c r="E1607" s="15">
        <v>659.77774511596954</v>
      </c>
      <c r="F1607" s="15">
        <v>390.35989074818758</v>
      </c>
      <c r="G1607" s="108">
        <v>36795</v>
      </c>
      <c r="H1607" s="45">
        <f t="shared" si="49"/>
        <v>-0.50999999999999091</v>
      </c>
      <c r="I1607" s="45">
        <f t="shared" ref="I1607:I1670" si="50">H1607/B1606*100</f>
        <v>-0.12620013857269893</v>
      </c>
    </row>
    <row r="1608" spans="1:9" ht="27.75" customHeight="1" thickBot="1" x14ac:dyDescent="0.25">
      <c r="A1608" s="8">
        <v>36796</v>
      </c>
      <c r="B1608" s="12">
        <v>403.79</v>
      </c>
      <c r="C1608" s="8">
        <v>36796</v>
      </c>
      <c r="D1608" s="13">
        <v>98.37</v>
      </c>
      <c r="E1608" s="15">
        <v>660.31035599138261</v>
      </c>
      <c r="F1608" s="15">
        <v>390.67501190023705</v>
      </c>
      <c r="G1608" s="108">
        <v>36796</v>
      </c>
      <c r="H1608" s="45">
        <f t="shared" ref="H1608:H1671" si="51">B1608-B1607</f>
        <v>0.18000000000000682</v>
      </c>
      <c r="I1608" s="45">
        <f t="shared" si="50"/>
        <v>4.4597507494860585E-2</v>
      </c>
    </row>
    <row r="1609" spans="1:9" ht="27.75" customHeight="1" thickBot="1" x14ac:dyDescent="0.25">
      <c r="A1609" s="8">
        <v>36797</v>
      </c>
      <c r="B1609" s="12">
        <v>404.42</v>
      </c>
      <c r="C1609" s="8">
        <v>36797</v>
      </c>
      <c r="D1609" s="13">
        <v>98.71</v>
      </c>
      <c r="E1609" s="15">
        <v>661.34058339739704</v>
      </c>
      <c r="F1609" s="15">
        <v>391.28454967357749</v>
      </c>
      <c r="G1609" s="108">
        <v>36797</v>
      </c>
      <c r="H1609" s="45">
        <f t="shared" si="51"/>
        <v>0.62999999999999545</v>
      </c>
      <c r="I1609" s="45">
        <f t="shared" si="50"/>
        <v>0.15602169444513125</v>
      </c>
    </row>
    <row r="1610" spans="1:9" ht="27.75" customHeight="1" thickBot="1" x14ac:dyDescent="0.25">
      <c r="A1610" s="8">
        <v>36798</v>
      </c>
      <c r="B1610" s="12">
        <v>404.59</v>
      </c>
      <c r="C1610" s="8">
        <v>36798</v>
      </c>
      <c r="D1610" s="13">
        <v>98.87</v>
      </c>
      <c r="E1610" s="15">
        <v>661.61858126886125</v>
      </c>
      <c r="F1610" s="15">
        <v>391.26200883845655</v>
      </c>
      <c r="G1610" s="108">
        <v>36798</v>
      </c>
      <c r="H1610" s="45">
        <f t="shared" si="51"/>
        <v>0.16999999999995907</v>
      </c>
      <c r="I1610" s="45">
        <f t="shared" si="50"/>
        <v>4.2035507640561562E-2</v>
      </c>
    </row>
    <row r="1611" spans="1:9" ht="27.75" customHeight="1" thickBot="1" x14ac:dyDescent="0.25">
      <c r="A1611" s="8">
        <v>36801</v>
      </c>
      <c r="B1611" s="12">
        <v>404.88</v>
      </c>
      <c r="C1611" s="8">
        <v>36801</v>
      </c>
      <c r="D1611" s="13">
        <v>99</v>
      </c>
      <c r="E1611" s="15">
        <v>662.09281293194738</v>
      </c>
      <c r="F1611" s="15">
        <v>391.52772677922667</v>
      </c>
      <c r="G1611" s="108">
        <v>36801</v>
      </c>
      <c r="H1611" s="45">
        <f t="shared" si="51"/>
        <v>0.29000000000002046</v>
      </c>
      <c r="I1611" s="45">
        <f t="shared" si="50"/>
        <v>7.1677500679705505E-2</v>
      </c>
    </row>
    <row r="1612" spans="1:9" ht="27.75" customHeight="1" thickBot="1" x14ac:dyDescent="0.25">
      <c r="A1612" s="8">
        <v>36802</v>
      </c>
      <c r="B1612" s="12">
        <v>405.77</v>
      </c>
      <c r="C1612" s="8">
        <v>36802</v>
      </c>
      <c r="D1612" s="13">
        <v>99.29</v>
      </c>
      <c r="E1612" s="15">
        <v>663.54821355314243</v>
      </c>
      <c r="F1612" s="15">
        <v>392.37361589567541</v>
      </c>
      <c r="G1612" s="108">
        <v>36802</v>
      </c>
      <c r="H1612" s="45">
        <f t="shared" si="51"/>
        <v>0.88999999999998636</v>
      </c>
      <c r="I1612" s="45">
        <f t="shared" si="50"/>
        <v>0.21981821774352556</v>
      </c>
    </row>
    <row r="1613" spans="1:9" ht="27.75" customHeight="1" thickBot="1" x14ac:dyDescent="0.25">
      <c r="A1613" s="8">
        <v>36803</v>
      </c>
      <c r="B1613" s="12">
        <v>405.78</v>
      </c>
      <c r="C1613" s="8">
        <v>36803</v>
      </c>
      <c r="D1613" s="13">
        <v>99.29</v>
      </c>
      <c r="E1613" s="15">
        <v>663.56456636911093</v>
      </c>
      <c r="F1613" s="15">
        <v>392.05883506246369</v>
      </c>
      <c r="G1613" s="108">
        <v>36803</v>
      </c>
      <c r="H1613" s="45">
        <f t="shared" si="51"/>
        <v>9.9999999999909051E-3</v>
      </c>
      <c r="I1613" s="45">
        <f t="shared" si="50"/>
        <v>2.4644503043573713E-3</v>
      </c>
    </row>
    <row r="1614" spans="1:9" ht="27.75" customHeight="1" thickBot="1" x14ac:dyDescent="0.25">
      <c r="A1614" s="8">
        <v>36804</v>
      </c>
      <c r="B1614" s="12">
        <v>406.07</v>
      </c>
      <c r="C1614" s="8">
        <v>36804</v>
      </c>
      <c r="D1614" s="13">
        <v>99.38</v>
      </c>
      <c r="E1614" s="15">
        <v>664.03879803219706</v>
      </c>
      <c r="F1614" s="15">
        <v>392.1857294505383</v>
      </c>
      <c r="G1614" s="108">
        <v>36804</v>
      </c>
      <c r="H1614" s="45">
        <f t="shared" si="51"/>
        <v>0.29000000000002046</v>
      </c>
      <c r="I1614" s="45">
        <f t="shared" si="50"/>
        <v>7.1467297550401807E-2</v>
      </c>
    </row>
    <row r="1615" spans="1:9" ht="27.75" customHeight="1" thickBot="1" x14ac:dyDescent="0.25">
      <c r="A1615" s="8">
        <v>36805</v>
      </c>
      <c r="B1615" s="12">
        <v>406.3</v>
      </c>
      <c r="C1615" s="8">
        <v>36805</v>
      </c>
      <c r="D1615" s="13">
        <v>99.42</v>
      </c>
      <c r="E1615" s="15">
        <v>664.41491279947229</v>
      </c>
      <c r="F1615" s="15">
        <v>391.66916399010432</v>
      </c>
      <c r="G1615" s="108">
        <v>36805</v>
      </c>
      <c r="H1615" s="45">
        <f t="shared" si="51"/>
        <v>0.23000000000001819</v>
      </c>
      <c r="I1615" s="45">
        <f t="shared" si="50"/>
        <v>5.6640480705301595E-2</v>
      </c>
    </row>
    <row r="1616" spans="1:9" ht="27.75" customHeight="1" thickBot="1" x14ac:dyDescent="0.25">
      <c r="A1616" s="8">
        <v>36808</v>
      </c>
      <c r="B1616" s="12">
        <v>405.47</v>
      </c>
      <c r="C1616" s="8">
        <v>36808</v>
      </c>
      <c r="D1616" s="13">
        <v>99.01</v>
      </c>
      <c r="E1616" s="15">
        <v>665.10491432811773</v>
      </c>
      <c r="F1616" s="15">
        <v>390.22480361723473</v>
      </c>
      <c r="G1616" s="108">
        <v>36808</v>
      </c>
      <c r="H1616" s="45">
        <f t="shared" si="51"/>
        <v>-0.82999999999998408</v>
      </c>
      <c r="I1616" s="45">
        <f t="shared" si="50"/>
        <v>-0.20428254984001579</v>
      </c>
    </row>
    <row r="1617" spans="1:9" ht="27.75" customHeight="1" thickBot="1" x14ac:dyDescent="0.25">
      <c r="A1617" s="8">
        <v>36809</v>
      </c>
      <c r="B1617" s="12">
        <v>405.4</v>
      </c>
      <c r="C1617" s="8">
        <v>36809</v>
      </c>
      <c r="D1617" s="27">
        <v>99.19</v>
      </c>
      <c r="E1617" s="15">
        <v>664.99009117473281</v>
      </c>
      <c r="F1617" s="15">
        <v>390.01478305824702</v>
      </c>
      <c r="G1617" s="108">
        <v>36809</v>
      </c>
      <c r="H1617" s="45">
        <f t="shared" si="51"/>
        <v>-7.0000000000050022E-2</v>
      </c>
      <c r="I1617" s="45">
        <f t="shared" si="50"/>
        <v>-1.72639159494044E-2</v>
      </c>
    </row>
    <row r="1618" spans="1:9" ht="27.75" customHeight="1" thickBot="1" x14ac:dyDescent="0.25">
      <c r="A1618" s="8">
        <v>36810</v>
      </c>
      <c r="B1618" s="12">
        <v>405.8</v>
      </c>
      <c r="C1618" s="8">
        <v>36810</v>
      </c>
      <c r="D1618" s="13">
        <v>99.3</v>
      </c>
      <c r="E1618" s="15">
        <v>665.64622347978934</v>
      </c>
      <c r="F1618" s="15">
        <v>390.34134982774378</v>
      </c>
      <c r="G1618" s="108">
        <v>36810</v>
      </c>
      <c r="H1618" s="45">
        <f t="shared" si="51"/>
        <v>0.40000000000003411</v>
      </c>
      <c r="I1618" s="45">
        <f t="shared" si="50"/>
        <v>9.8667982239771621E-2</v>
      </c>
    </row>
    <row r="1619" spans="1:9" ht="27.75" customHeight="1" thickBot="1" x14ac:dyDescent="0.25">
      <c r="A1619" s="8">
        <v>36811</v>
      </c>
      <c r="B1619" s="12">
        <v>405.99</v>
      </c>
      <c r="C1619" s="8">
        <v>36811</v>
      </c>
      <c r="D1619" s="13">
        <v>99.27</v>
      </c>
      <c r="E1619" s="15">
        <v>665.95788632469123</v>
      </c>
      <c r="F1619" s="15">
        <v>389.83771646449571</v>
      </c>
      <c r="G1619" s="108">
        <v>36811</v>
      </c>
      <c r="H1619" s="45">
        <f t="shared" si="51"/>
        <v>0.18999999999999773</v>
      </c>
      <c r="I1619" s="45">
        <f t="shared" si="50"/>
        <v>4.6821094135041333E-2</v>
      </c>
    </row>
    <row r="1620" spans="1:9" ht="27.75" customHeight="1" thickBot="1" x14ac:dyDescent="0.25">
      <c r="A1620" s="8">
        <v>36812</v>
      </c>
      <c r="B1620" s="12">
        <v>406.02</v>
      </c>
      <c r="C1620" s="8">
        <v>36812</v>
      </c>
      <c r="D1620" s="13">
        <v>99.3</v>
      </c>
      <c r="E1620" s="15">
        <v>666.00709624757042</v>
      </c>
      <c r="F1620" s="15">
        <v>389.63437660071361</v>
      </c>
      <c r="G1620" s="108">
        <v>36812</v>
      </c>
      <c r="H1620" s="45">
        <f t="shared" si="51"/>
        <v>2.9999999999972715E-2</v>
      </c>
      <c r="I1620" s="45">
        <f t="shared" si="50"/>
        <v>7.3893445651303513E-3</v>
      </c>
    </row>
    <row r="1621" spans="1:9" ht="27.75" customHeight="1" thickBot="1" x14ac:dyDescent="0.25">
      <c r="A1621" s="8">
        <v>36815</v>
      </c>
      <c r="B1621" s="12">
        <v>406.28</v>
      </c>
      <c r="C1621" s="8">
        <v>36815</v>
      </c>
      <c r="D1621" s="13">
        <v>99.24</v>
      </c>
      <c r="E1621" s="15">
        <v>666.92178932691525</v>
      </c>
      <c r="F1621" s="15">
        <v>389.94456306908506</v>
      </c>
      <c r="G1621" s="108">
        <v>36815</v>
      </c>
      <c r="H1621" s="45">
        <f t="shared" si="51"/>
        <v>0.25999999999999091</v>
      </c>
      <c r="I1621" s="45">
        <f t="shared" si="50"/>
        <v>6.4036254371703585E-2</v>
      </c>
    </row>
    <row r="1622" spans="1:9" ht="27.75" customHeight="1" thickBot="1" x14ac:dyDescent="0.25">
      <c r="A1622" s="8">
        <v>36816</v>
      </c>
      <c r="B1622" s="12">
        <v>406.84</v>
      </c>
      <c r="C1622" s="8">
        <v>36816</v>
      </c>
      <c r="D1622" s="13">
        <v>99.58</v>
      </c>
      <c r="E1622" s="15">
        <v>667.84104747898539</v>
      </c>
      <c r="F1622" s="15">
        <v>389.97003351892397</v>
      </c>
      <c r="G1622" s="108">
        <v>36816</v>
      </c>
      <c r="H1622" s="45">
        <f t="shared" si="51"/>
        <v>0.56000000000000227</v>
      </c>
      <c r="I1622" s="45">
        <f t="shared" si="50"/>
        <v>0.13783597518952503</v>
      </c>
    </row>
    <row r="1623" spans="1:9" ht="27.75" customHeight="1" thickBot="1" x14ac:dyDescent="0.25">
      <c r="A1623" s="8">
        <v>36817</v>
      </c>
      <c r="B1623" s="12">
        <v>407.05</v>
      </c>
      <c r="C1623" s="8">
        <v>36817</v>
      </c>
      <c r="D1623" s="13">
        <v>99.46</v>
      </c>
      <c r="E1623" s="15">
        <v>668.1857692860118</v>
      </c>
      <c r="F1623" s="15">
        <v>389.52166954717626</v>
      </c>
      <c r="G1623" s="108">
        <v>36817</v>
      </c>
      <c r="H1623" s="45">
        <f t="shared" si="51"/>
        <v>0.21000000000003638</v>
      </c>
      <c r="I1623" s="45">
        <f t="shared" si="50"/>
        <v>5.1617343427400549E-2</v>
      </c>
    </row>
    <row r="1624" spans="1:9" ht="27.75" customHeight="1" thickBot="1" x14ac:dyDescent="0.25">
      <c r="A1624" s="8">
        <v>36818</v>
      </c>
      <c r="B1624" s="12">
        <v>407.48</v>
      </c>
      <c r="C1624" s="8">
        <v>36818</v>
      </c>
      <c r="D1624" s="13">
        <v>99.57</v>
      </c>
      <c r="E1624" s="15">
        <v>668.8916282242086</v>
      </c>
      <c r="F1624" s="15">
        <v>389.20140045025926</v>
      </c>
      <c r="G1624" s="108">
        <v>36818</v>
      </c>
      <c r="H1624" s="45">
        <f t="shared" si="51"/>
        <v>0.43000000000000682</v>
      </c>
      <c r="I1624" s="45">
        <f t="shared" si="50"/>
        <v>0.10563812799410559</v>
      </c>
    </row>
    <row r="1625" spans="1:9" ht="27.75" customHeight="1" thickBot="1" x14ac:dyDescent="0.25">
      <c r="A1625" s="8">
        <v>36819</v>
      </c>
      <c r="B1625" s="12">
        <v>408.06</v>
      </c>
      <c r="C1625" s="8">
        <v>36819</v>
      </c>
      <c r="D1625" s="13">
        <v>99.75</v>
      </c>
      <c r="E1625" s="15">
        <v>669.84371702456701</v>
      </c>
      <c r="F1625" s="15">
        <v>389.65875003704923</v>
      </c>
      <c r="G1625" s="108">
        <v>36819</v>
      </c>
      <c r="H1625" s="45">
        <f t="shared" si="51"/>
        <v>0.57999999999998408</v>
      </c>
      <c r="I1625" s="45">
        <f t="shared" si="50"/>
        <v>0.14233827427112597</v>
      </c>
    </row>
    <row r="1626" spans="1:9" ht="27.75" customHeight="1" thickBot="1" x14ac:dyDescent="0.25">
      <c r="A1626" s="8">
        <v>36822</v>
      </c>
      <c r="B1626" s="12">
        <v>408.32</v>
      </c>
      <c r="C1626" s="8">
        <v>36822</v>
      </c>
      <c r="D1626" s="13">
        <v>99.73</v>
      </c>
      <c r="E1626" s="15">
        <v>670.27051545231382</v>
      </c>
      <c r="F1626" s="15">
        <v>388.61420931754708</v>
      </c>
      <c r="G1626" s="108">
        <v>36822</v>
      </c>
      <c r="H1626" s="45">
        <f t="shared" si="51"/>
        <v>0.25999999999999091</v>
      </c>
      <c r="I1626" s="45">
        <f t="shared" si="50"/>
        <v>6.3716120178402905E-2</v>
      </c>
    </row>
    <row r="1627" spans="1:9" ht="27.75" customHeight="1" thickBot="1" x14ac:dyDescent="0.25">
      <c r="A1627" s="8">
        <v>36823</v>
      </c>
      <c r="B1627" s="12">
        <v>409.39</v>
      </c>
      <c r="C1627" s="8">
        <v>36823</v>
      </c>
      <c r="D1627" s="13">
        <v>100.15</v>
      </c>
      <c r="E1627" s="15">
        <v>672.0269551357336</v>
      </c>
      <c r="F1627" s="15">
        <v>388.7522165658529</v>
      </c>
      <c r="G1627" s="108">
        <v>36823</v>
      </c>
      <c r="H1627" s="45">
        <f t="shared" si="51"/>
        <v>1.0699999999999932</v>
      </c>
      <c r="I1627" s="45">
        <f t="shared" si="50"/>
        <v>0.26204937304075071</v>
      </c>
    </row>
    <row r="1628" spans="1:9" ht="27.75" customHeight="1" thickBot="1" x14ac:dyDescent="0.25">
      <c r="A1628" s="8">
        <v>36824</v>
      </c>
      <c r="B1628" s="12">
        <v>408.61</v>
      </c>
      <c r="C1628" s="8">
        <v>36824</v>
      </c>
      <c r="D1628" s="13">
        <v>100.01</v>
      </c>
      <c r="E1628" s="15">
        <v>670.74655985249308</v>
      </c>
      <c r="F1628" s="15">
        <v>387.26479112362637</v>
      </c>
      <c r="G1628" s="108">
        <v>36824</v>
      </c>
      <c r="H1628" s="45">
        <f t="shared" si="51"/>
        <v>-0.77999999999997272</v>
      </c>
      <c r="I1628" s="45">
        <f t="shared" si="50"/>
        <v>-0.19052736998948991</v>
      </c>
    </row>
    <row r="1629" spans="1:9" ht="27.75" customHeight="1" thickBot="1" x14ac:dyDescent="0.25">
      <c r="A1629" s="8">
        <v>36826</v>
      </c>
      <c r="B1629" s="12">
        <v>407.84</v>
      </c>
      <c r="C1629" s="8">
        <v>36826</v>
      </c>
      <c r="D1629" s="13">
        <v>99.71</v>
      </c>
      <c r="E1629" s="15">
        <v>669.48257989339652</v>
      </c>
      <c r="F1629" s="15">
        <v>385.3786185428267</v>
      </c>
      <c r="G1629" s="108">
        <v>36826</v>
      </c>
      <c r="H1629" s="45">
        <f t="shared" si="51"/>
        <v>-0.77000000000003865</v>
      </c>
      <c r="I1629" s="45">
        <f t="shared" si="50"/>
        <v>-0.18844374831747598</v>
      </c>
    </row>
    <row r="1630" spans="1:9" ht="27.75" customHeight="1" thickBot="1" x14ac:dyDescent="0.25">
      <c r="A1630" s="8">
        <v>36829</v>
      </c>
      <c r="B1630" s="12">
        <v>406.2</v>
      </c>
      <c r="C1630" s="8">
        <v>36829</v>
      </c>
      <c r="D1630" s="13">
        <v>99.16</v>
      </c>
      <c r="E1630" s="15">
        <v>666.7904667337624</v>
      </c>
      <c r="F1630" s="15">
        <v>382.35601887549666</v>
      </c>
      <c r="G1630" s="108">
        <v>36829</v>
      </c>
      <c r="H1630" s="45">
        <f t="shared" si="51"/>
        <v>-1.6399999999999864</v>
      </c>
      <c r="I1630" s="45">
        <f t="shared" si="50"/>
        <v>-0.40211847783444155</v>
      </c>
    </row>
    <row r="1631" spans="1:9" ht="27.75" customHeight="1" thickBot="1" x14ac:dyDescent="0.25">
      <c r="A1631" s="8">
        <v>36830</v>
      </c>
      <c r="B1631" s="12">
        <v>405.55</v>
      </c>
      <c r="C1631" s="8">
        <v>36830</v>
      </c>
      <c r="D1631" s="13">
        <v>99.03</v>
      </c>
      <c r="E1631" s="15">
        <v>665.72347066439534</v>
      </c>
      <c r="F1631" s="15">
        <v>381.44779951611065</v>
      </c>
      <c r="G1631" s="108">
        <v>36830</v>
      </c>
      <c r="H1631" s="45">
        <f t="shared" si="51"/>
        <v>-0.64999999999997726</v>
      </c>
      <c r="I1631" s="45">
        <f t="shared" si="50"/>
        <v>-0.1600196947316537</v>
      </c>
    </row>
    <row r="1632" spans="1:9" ht="27.75" customHeight="1" thickBot="1" x14ac:dyDescent="0.25">
      <c r="A1632" s="8">
        <v>36831</v>
      </c>
      <c r="B1632" s="12">
        <v>404.92</v>
      </c>
      <c r="C1632" s="8">
        <v>36831</v>
      </c>
      <c r="D1632" s="13">
        <v>98.95</v>
      </c>
      <c r="E1632" s="15">
        <v>664.68930524331643</v>
      </c>
      <c r="F1632" s="15">
        <v>380.66931444817055</v>
      </c>
      <c r="G1632" s="108">
        <v>36831</v>
      </c>
      <c r="H1632" s="45">
        <f t="shared" si="51"/>
        <v>-0.62999999999999545</v>
      </c>
      <c r="I1632" s="45">
        <f t="shared" si="50"/>
        <v>-0.15534459376155724</v>
      </c>
    </row>
    <row r="1633" spans="1:9" ht="27.75" customHeight="1" thickBot="1" x14ac:dyDescent="0.25">
      <c r="A1633" s="8">
        <v>36832</v>
      </c>
      <c r="B1633" s="12">
        <v>405.43</v>
      </c>
      <c r="C1633" s="8">
        <v>36832</v>
      </c>
      <c r="D1633" s="13">
        <v>99.11</v>
      </c>
      <c r="E1633" s="15">
        <v>665.52648677466607</v>
      </c>
      <c r="F1633" s="15">
        <v>380.8102577092497</v>
      </c>
      <c r="G1633" s="108">
        <v>36832</v>
      </c>
      <c r="H1633" s="45">
        <f t="shared" si="51"/>
        <v>0.50999999999999091</v>
      </c>
      <c r="I1633" s="45">
        <f t="shared" si="50"/>
        <v>0.12595080509730092</v>
      </c>
    </row>
    <row r="1634" spans="1:9" ht="27.75" customHeight="1" thickBot="1" x14ac:dyDescent="0.25">
      <c r="A1634" s="8">
        <v>36833</v>
      </c>
      <c r="B1634" s="12">
        <v>405.17</v>
      </c>
      <c r="C1634" s="8">
        <v>36833</v>
      </c>
      <c r="D1634" s="13">
        <v>99.01</v>
      </c>
      <c r="E1634" s="15">
        <v>665.09968834691927</v>
      </c>
      <c r="F1634" s="15">
        <v>380.57020193767596</v>
      </c>
      <c r="G1634" s="108">
        <v>36833</v>
      </c>
      <c r="H1634" s="45">
        <f t="shared" si="51"/>
        <v>-0.25999999999999091</v>
      </c>
      <c r="I1634" s="45">
        <f t="shared" si="50"/>
        <v>-6.4129442813800383E-2</v>
      </c>
    </row>
    <row r="1635" spans="1:9" ht="27.75" customHeight="1" thickBot="1" x14ac:dyDescent="0.25">
      <c r="A1635" s="8">
        <v>36836</v>
      </c>
      <c r="B1635" s="12">
        <v>404.45</v>
      </c>
      <c r="C1635" s="8">
        <v>36836</v>
      </c>
      <c r="D1635" s="13">
        <v>98.77</v>
      </c>
      <c r="E1635" s="15">
        <v>663.91778500854332</v>
      </c>
      <c r="F1635" s="15">
        <v>379.91465962179973</v>
      </c>
      <c r="G1635" s="108">
        <v>36836</v>
      </c>
      <c r="H1635" s="45">
        <f t="shared" si="51"/>
        <v>-0.72000000000002728</v>
      </c>
      <c r="I1635" s="45">
        <f t="shared" si="50"/>
        <v>-0.17770318631686138</v>
      </c>
    </row>
    <row r="1636" spans="1:9" ht="27.75" customHeight="1" thickBot="1" x14ac:dyDescent="0.25">
      <c r="A1636" s="8">
        <v>36837</v>
      </c>
      <c r="B1636" s="12">
        <v>404.73</v>
      </c>
      <c r="C1636" s="8">
        <v>36837</v>
      </c>
      <c r="D1636" s="13">
        <v>98.87</v>
      </c>
      <c r="E1636" s="15">
        <v>664.37741408457839</v>
      </c>
      <c r="F1636" s="15">
        <v>379.56559162258566</v>
      </c>
      <c r="G1636" s="108">
        <v>36837</v>
      </c>
      <c r="H1636" s="45">
        <f t="shared" si="51"/>
        <v>0.28000000000002956</v>
      </c>
      <c r="I1636" s="45">
        <f t="shared" si="50"/>
        <v>6.9229818271734342E-2</v>
      </c>
    </row>
    <row r="1637" spans="1:9" ht="27.75" customHeight="1" thickBot="1" x14ac:dyDescent="0.25">
      <c r="A1637" s="8">
        <v>36838</v>
      </c>
      <c r="B1637" s="12">
        <v>405.92</v>
      </c>
      <c r="C1637" s="8">
        <v>36838</v>
      </c>
      <c r="D1637" s="13">
        <v>99.19</v>
      </c>
      <c r="E1637" s="15">
        <v>666.33083765772744</v>
      </c>
      <c r="F1637" s="15">
        <v>380.30151790567123</v>
      </c>
      <c r="G1637" s="108">
        <v>36838</v>
      </c>
      <c r="H1637" s="45">
        <f t="shared" si="51"/>
        <v>1.1899999999999977</v>
      </c>
      <c r="I1637" s="45">
        <f t="shared" si="50"/>
        <v>0.29402317594445621</v>
      </c>
    </row>
    <row r="1638" spans="1:9" ht="27.75" customHeight="1" thickBot="1" x14ac:dyDescent="0.25">
      <c r="A1638" s="8">
        <v>36839</v>
      </c>
      <c r="B1638" s="12">
        <v>405.71</v>
      </c>
      <c r="C1638" s="8">
        <v>36839</v>
      </c>
      <c r="D1638" s="13">
        <v>99.22</v>
      </c>
      <c r="E1638" s="15">
        <v>665.98611585070103</v>
      </c>
      <c r="F1638" s="15">
        <v>379.68295052452072</v>
      </c>
      <c r="G1638" s="108">
        <v>36839</v>
      </c>
      <c r="H1638" s="45">
        <f t="shared" si="51"/>
        <v>-0.21000000000003638</v>
      </c>
      <c r="I1638" s="45">
        <f t="shared" si="50"/>
        <v>-5.173433188806572E-2</v>
      </c>
    </row>
    <row r="1639" spans="1:9" ht="27.75" customHeight="1" thickBot="1" x14ac:dyDescent="0.25">
      <c r="A1639" s="8">
        <v>36840</v>
      </c>
      <c r="B1639" s="12">
        <v>406.44</v>
      </c>
      <c r="C1639" s="8">
        <v>36840</v>
      </c>
      <c r="D1639" s="13">
        <v>99.46</v>
      </c>
      <c r="E1639" s="15">
        <v>667.18443451322116</v>
      </c>
      <c r="F1639" s="15">
        <v>380.32336160147975</v>
      </c>
      <c r="G1639" s="108">
        <v>36840</v>
      </c>
      <c r="H1639" s="45">
        <f t="shared" si="51"/>
        <v>0.73000000000001819</v>
      </c>
      <c r="I1639" s="45">
        <f t="shared" si="50"/>
        <v>0.17993147814942156</v>
      </c>
    </row>
    <row r="1640" spans="1:9" ht="27.75" customHeight="1" thickBot="1" x14ac:dyDescent="0.25">
      <c r="A1640" s="8">
        <v>36843</v>
      </c>
      <c r="B1640" s="12">
        <v>404.82</v>
      </c>
      <c r="C1640" s="8">
        <v>36843</v>
      </c>
      <c r="D1640" s="13">
        <v>98.84</v>
      </c>
      <c r="E1640" s="15">
        <v>664.52515200187531</v>
      </c>
      <c r="F1640" s="15">
        <v>378.90501162393235</v>
      </c>
      <c r="G1640" s="108">
        <v>36843</v>
      </c>
      <c r="H1640" s="45">
        <f t="shared" si="51"/>
        <v>-1.6200000000000045</v>
      </c>
      <c r="I1640" s="45">
        <f t="shared" si="50"/>
        <v>-0.39858281665190548</v>
      </c>
    </row>
    <row r="1641" spans="1:9" ht="27.75" customHeight="1" thickBot="1" x14ac:dyDescent="0.25">
      <c r="A1641" s="8">
        <v>36844</v>
      </c>
      <c r="B1641" s="12">
        <v>405.38</v>
      </c>
      <c r="C1641" s="8">
        <v>36844</v>
      </c>
      <c r="D1641" s="13">
        <v>99.02</v>
      </c>
      <c r="E1641" s="15">
        <v>665.44441015394557</v>
      </c>
      <c r="F1641" s="15">
        <v>379.14861536415225</v>
      </c>
      <c r="G1641" s="108">
        <v>36844</v>
      </c>
      <c r="H1641" s="45">
        <f t="shared" si="51"/>
        <v>0.56000000000000227</v>
      </c>
      <c r="I1641" s="45">
        <f t="shared" si="50"/>
        <v>0.13833308630996549</v>
      </c>
    </row>
    <row r="1642" spans="1:9" ht="27.75" customHeight="1" thickBot="1" x14ac:dyDescent="0.25">
      <c r="A1642" s="8">
        <v>36845</v>
      </c>
      <c r="B1642" s="12">
        <v>405.62</v>
      </c>
      <c r="C1642" s="8">
        <v>36845</v>
      </c>
      <c r="D1642" s="13">
        <v>99.06</v>
      </c>
      <c r="E1642" s="15">
        <v>665.83837793340433</v>
      </c>
      <c r="F1642" s="15">
        <v>378.89654989205843</v>
      </c>
      <c r="G1642" s="108">
        <v>36845</v>
      </c>
      <c r="H1642" s="45">
        <f t="shared" si="51"/>
        <v>0.24000000000000909</v>
      </c>
      <c r="I1642" s="45">
        <f t="shared" si="50"/>
        <v>5.9203710099168451E-2</v>
      </c>
    </row>
    <row r="1643" spans="1:9" ht="27.75" customHeight="1" thickBot="1" x14ac:dyDescent="0.25">
      <c r="A1643" s="8">
        <v>36846</v>
      </c>
      <c r="B1643" s="12">
        <v>405.28</v>
      </c>
      <c r="C1643" s="8">
        <v>36846</v>
      </c>
      <c r="D1643" s="13">
        <v>98.93</v>
      </c>
      <c r="E1643" s="15">
        <v>665.28025691250457</v>
      </c>
      <c r="F1643" s="15">
        <v>378.49126312061259</v>
      </c>
      <c r="G1643" s="108">
        <v>36846</v>
      </c>
      <c r="H1643" s="45">
        <f t="shared" si="51"/>
        <v>-0.34000000000003183</v>
      </c>
      <c r="I1643" s="45">
        <f t="shared" si="50"/>
        <v>-8.3822296730938273E-2</v>
      </c>
    </row>
    <row r="1644" spans="1:9" ht="27.75" customHeight="1" thickBot="1" x14ac:dyDescent="0.25">
      <c r="A1644" s="8">
        <v>36847</v>
      </c>
      <c r="B1644" s="12">
        <v>405.35</v>
      </c>
      <c r="C1644" s="8">
        <v>36847</v>
      </c>
      <c r="D1644" s="13">
        <v>98.96</v>
      </c>
      <c r="E1644" s="15">
        <v>665.39516418151345</v>
      </c>
      <c r="F1644" s="15">
        <v>377.82918170577051</v>
      </c>
      <c r="G1644" s="108">
        <v>36847</v>
      </c>
      <c r="H1644" s="45">
        <f t="shared" si="51"/>
        <v>7.0000000000050022E-2</v>
      </c>
      <c r="I1644" s="45">
        <f t="shared" si="50"/>
        <v>1.7272009474943256E-2</v>
      </c>
    </row>
    <row r="1645" spans="1:9" ht="27.75" customHeight="1" thickBot="1" x14ac:dyDescent="0.25">
      <c r="A1645" s="8">
        <v>36850</v>
      </c>
      <c r="B1645" s="12">
        <v>405.47</v>
      </c>
      <c r="C1645" s="8">
        <v>36850</v>
      </c>
      <c r="D1645" s="13">
        <v>98.96</v>
      </c>
      <c r="E1645" s="15">
        <v>665.59214807124283</v>
      </c>
      <c r="F1645" s="15">
        <v>377.433871937145</v>
      </c>
      <c r="G1645" s="108">
        <v>36850</v>
      </c>
      <c r="H1645" s="45">
        <f t="shared" si="51"/>
        <v>0.12000000000000455</v>
      </c>
      <c r="I1645" s="45">
        <f t="shared" si="50"/>
        <v>2.9604045886272242E-2</v>
      </c>
    </row>
    <row r="1646" spans="1:9" ht="27.75" customHeight="1" thickBot="1" x14ac:dyDescent="0.25">
      <c r="A1646" s="8">
        <v>36851</v>
      </c>
      <c r="B1646" s="12">
        <v>404.37</v>
      </c>
      <c r="C1646" s="8">
        <v>36851</v>
      </c>
      <c r="D1646" s="13">
        <v>98.57</v>
      </c>
      <c r="E1646" s="15">
        <v>663.7864624153907</v>
      </c>
      <c r="F1646" s="15">
        <v>376.15890257351987</v>
      </c>
      <c r="G1646" s="108">
        <v>36851</v>
      </c>
      <c r="H1646" s="45">
        <f t="shared" si="51"/>
        <v>-1.1000000000000227</v>
      </c>
      <c r="I1646" s="45">
        <f t="shared" si="50"/>
        <v>-0.27129010777616658</v>
      </c>
    </row>
    <row r="1647" spans="1:9" ht="27.75" customHeight="1" thickBot="1" x14ac:dyDescent="0.25">
      <c r="A1647" s="8">
        <v>36852</v>
      </c>
      <c r="B1647" s="12">
        <v>401.84</v>
      </c>
      <c r="C1647" s="8">
        <v>36852</v>
      </c>
      <c r="D1647" s="13">
        <v>97.54</v>
      </c>
      <c r="E1647" s="15">
        <v>662.45147057275449</v>
      </c>
      <c r="F1647" s="15">
        <v>374.26098722735532</v>
      </c>
      <c r="G1647" s="108">
        <v>36852</v>
      </c>
      <c r="H1647" s="45">
        <f t="shared" si="51"/>
        <v>-2.5300000000000296</v>
      </c>
      <c r="I1647" s="45">
        <f t="shared" si="50"/>
        <v>-0.62566461409106255</v>
      </c>
    </row>
    <row r="1648" spans="1:9" ht="27.75" customHeight="1" thickBot="1" x14ac:dyDescent="0.25">
      <c r="A1648" s="8">
        <v>36853</v>
      </c>
      <c r="B1648" s="12">
        <v>401.31</v>
      </c>
      <c r="C1648" s="8">
        <v>36853</v>
      </c>
      <c r="D1648" s="13">
        <v>97.38</v>
      </c>
      <c r="E1648" s="15">
        <v>661.57774152785214</v>
      </c>
      <c r="F1648" s="15">
        <v>372.99656401436931</v>
      </c>
      <c r="G1648" s="108">
        <v>36853</v>
      </c>
      <c r="H1648" s="45">
        <f t="shared" si="51"/>
        <v>-0.52999999999997272</v>
      </c>
      <c r="I1648" s="45">
        <f t="shared" si="50"/>
        <v>-0.13189329086202786</v>
      </c>
    </row>
    <row r="1649" spans="1:9" ht="27.75" customHeight="1" thickBot="1" x14ac:dyDescent="0.25">
      <c r="A1649" s="8">
        <v>36854</v>
      </c>
      <c r="B1649" s="12">
        <v>400.91</v>
      </c>
      <c r="C1649" s="8">
        <v>36854</v>
      </c>
      <c r="D1649" s="13">
        <v>97.23</v>
      </c>
      <c r="E1649" s="15">
        <v>660.91832338075608</v>
      </c>
      <c r="F1649" s="15">
        <v>371.9391288495795</v>
      </c>
      <c r="G1649" s="108">
        <v>36854</v>
      </c>
      <c r="H1649" s="45">
        <f t="shared" si="51"/>
        <v>-0.39999999999997726</v>
      </c>
      <c r="I1649" s="45">
        <f t="shared" si="50"/>
        <v>-9.9673569061318495E-2</v>
      </c>
    </row>
    <row r="1650" spans="1:9" ht="27.75" customHeight="1" thickBot="1" x14ac:dyDescent="0.25">
      <c r="A1650" s="8">
        <v>36857</v>
      </c>
      <c r="B1650" s="12">
        <v>401.73</v>
      </c>
      <c r="C1650" s="8">
        <v>36857</v>
      </c>
      <c r="D1650" s="13">
        <v>97.56</v>
      </c>
      <c r="E1650" s="15">
        <v>662.27013058230318</v>
      </c>
      <c r="F1650" s="15">
        <v>372.69987336993739</v>
      </c>
      <c r="G1650" s="108">
        <v>36857</v>
      </c>
      <c r="H1650" s="45">
        <f t="shared" si="51"/>
        <v>0.81999999999999318</v>
      </c>
      <c r="I1650" s="45">
        <f t="shared" si="50"/>
        <v>0.20453468359482008</v>
      </c>
    </row>
    <row r="1651" spans="1:9" ht="27.75" customHeight="1" thickBot="1" x14ac:dyDescent="0.25">
      <c r="A1651" s="8">
        <v>36858</v>
      </c>
      <c r="B1651" s="12">
        <v>400.98</v>
      </c>
      <c r="C1651" s="8">
        <v>36858</v>
      </c>
      <c r="D1651" s="13">
        <v>97.29</v>
      </c>
      <c r="E1651" s="15">
        <v>661.16707977159342</v>
      </c>
      <c r="F1651" s="15">
        <v>371.62147210605883</v>
      </c>
      <c r="G1651" s="108">
        <v>36858</v>
      </c>
      <c r="H1651" s="45">
        <f t="shared" si="51"/>
        <v>-0.75</v>
      </c>
      <c r="I1651" s="45">
        <f t="shared" si="50"/>
        <v>-0.1866925547009185</v>
      </c>
    </row>
    <row r="1652" spans="1:9" ht="27.75" customHeight="1" thickBot="1" x14ac:dyDescent="0.25">
      <c r="A1652" s="8">
        <v>36859</v>
      </c>
      <c r="B1652" s="12">
        <v>401.18</v>
      </c>
      <c r="C1652" s="8">
        <v>36859</v>
      </c>
      <c r="D1652" s="13">
        <v>97</v>
      </c>
      <c r="E1652" s="15">
        <v>661.76440423477993</v>
      </c>
      <c r="F1652" s="15">
        <v>371.92396425427972</v>
      </c>
      <c r="G1652" s="108">
        <v>36859</v>
      </c>
      <c r="H1652" s="45">
        <f t="shared" si="51"/>
        <v>0.19999999999998863</v>
      </c>
      <c r="I1652" s="45">
        <f t="shared" si="50"/>
        <v>4.9877799391488016E-2</v>
      </c>
    </row>
    <row r="1653" spans="1:9" ht="27.75" customHeight="1" thickBot="1" x14ac:dyDescent="0.25">
      <c r="A1653" s="8">
        <v>36860</v>
      </c>
      <c r="B1653" s="12">
        <v>400.79</v>
      </c>
      <c r="C1653" s="8">
        <v>36860</v>
      </c>
      <c r="D1653" s="13">
        <v>97.47</v>
      </c>
      <c r="E1653" s="15">
        <v>661.12108174200478</v>
      </c>
      <c r="F1653" s="15">
        <v>371.42430238320037</v>
      </c>
      <c r="G1653" s="108">
        <v>36860</v>
      </c>
      <c r="H1653" s="45">
        <f t="shared" si="51"/>
        <v>-0.38999999999998636</v>
      </c>
      <c r="I1653" s="45">
        <f t="shared" si="50"/>
        <v>-9.7213220998052338E-2</v>
      </c>
    </row>
    <row r="1654" spans="1:9" ht="27.75" customHeight="1" thickBot="1" x14ac:dyDescent="0.25">
      <c r="A1654" s="8">
        <v>36861</v>
      </c>
      <c r="B1654" s="12">
        <v>400.66</v>
      </c>
      <c r="C1654" s="8">
        <v>36861</v>
      </c>
      <c r="D1654" s="13">
        <v>97.31</v>
      </c>
      <c r="E1654" s="15">
        <v>660.90664091107965</v>
      </c>
      <c r="F1654" s="15">
        <v>370.55559144439366</v>
      </c>
      <c r="G1654" s="108">
        <v>36861</v>
      </c>
      <c r="H1654" s="45">
        <f t="shared" si="51"/>
        <v>-0.12999999999999545</v>
      </c>
      <c r="I1654" s="45">
        <f t="shared" si="50"/>
        <v>-3.2435939020433506E-2</v>
      </c>
    </row>
    <row r="1655" spans="1:9" ht="27.75" customHeight="1" thickBot="1" x14ac:dyDescent="0.25">
      <c r="A1655" s="8">
        <v>36864</v>
      </c>
      <c r="B1655" s="12">
        <v>399.09</v>
      </c>
      <c r="C1655" s="8">
        <v>36864</v>
      </c>
      <c r="D1655" s="13">
        <v>96.86</v>
      </c>
      <c r="E1655" s="15">
        <v>658.54338633121506</v>
      </c>
      <c r="F1655" s="15">
        <v>369.23056738748875</v>
      </c>
      <c r="G1655" s="108">
        <v>36864</v>
      </c>
      <c r="H1655" s="45">
        <f t="shared" si="51"/>
        <v>-1.57000000000005</v>
      </c>
      <c r="I1655" s="45">
        <f t="shared" si="50"/>
        <v>-0.39185344182100779</v>
      </c>
    </row>
    <row r="1656" spans="1:9" ht="27.75" customHeight="1" thickBot="1" x14ac:dyDescent="0.25">
      <c r="A1656" s="8">
        <v>36865</v>
      </c>
      <c r="B1656" s="12">
        <v>398.19</v>
      </c>
      <c r="C1656" s="8">
        <v>36865</v>
      </c>
      <c r="D1656" s="13">
        <v>96.7</v>
      </c>
      <c r="E1656" s="15">
        <v>657.20720757419076</v>
      </c>
      <c r="F1656" s="15">
        <v>368.45380472853731</v>
      </c>
      <c r="G1656" s="108">
        <v>36865</v>
      </c>
      <c r="H1656" s="45">
        <f t="shared" si="51"/>
        <v>-0.89999999999997726</v>
      </c>
      <c r="I1656" s="45">
        <f t="shared" si="50"/>
        <v>-0.22551304217093321</v>
      </c>
    </row>
    <row r="1657" spans="1:9" ht="27.75" customHeight="1" thickBot="1" x14ac:dyDescent="0.25">
      <c r="A1657" s="8">
        <v>36866</v>
      </c>
      <c r="B1657" s="12">
        <v>396.55</v>
      </c>
      <c r="C1657" s="8">
        <v>36866</v>
      </c>
      <c r="D1657" s="13">
        <v>96.46</v>
      </c>
      <c r="E1657" s="15">
        <v>654.91603906855732</v>
      </c>
      <c r="F1657" s="15">
        <v>367.14310646174744</v>
      </c>
      <c r="G1657" s="108">
        <v>36866</v>
      </c>
      <c r="H1657" s="45">
        <f t="shared" si="51"/>
        <v>-1.6399999999999864</v>
      </c>
      <c r="I1657" s="45">
        <f t="shared" si="50"/>
        <v>-0.41186368316632421</v>
      </c>
    </row>
    <row r="1658" spans="1:9" ht="27.75" customHeight="1" thickBot="1" x14ac:dyDescent="0.25">
      <c r="A1658" s="8">
        <v>36867</v>
      </c>
      <c r="B1658" s="12">
        <v>394.56</v>
      </c>
      <c r="C1658" s="8">
        <v>36867</v>
      </c>
      <c r="D1658" s="13">
        <v>95.81</v>
      </c>
      <c r="E1658" s="15">
        <v>653.70708796429835</v>
      </c>
      <c r="F1658" s="15">
        <v>366.49151281754325</v>
      </c>
      <c r="G1658" s="108">
        <v>36867</v>
      </c>
      <c r="H1658" s="45">
        <f t="shared" si="51"/>
        <v>-1.9900000000000091</v>
      </c>
      <c r="I1658" s="45">
        <f t="shared" si="50"/>
        <v>-0.50182826881856235</v>
      </c>
    </row>
    <row r="1659" spans="1:9" ht="27.75" customHeight="1" thickBot="1" x14ac:dyDescent="0.25">
      <c r="A1659" s="8">
        <v>36868</v>
      </c>
      <c r="B1659" s="12">
        <v>394.49</v>
      </c>
      <c r="C1659" s="8">
        <v>36868</v>
      </c>
      <c r="D1659" s="13">
        <v>95.81</v>
      </c>
      <c r="E1659" s="15">
        <v>653.59111195011167</v>
      </c>
      <c r="F1659" s="15">
        <v>366.44086808694374</v>
      </c>
      <c r="G1659" s="108">
        <v>36868</v>
      </c>
      <c r="H1659" s="45">
        <f t="shared" si="51"/>
        <v>-6.9999999999993179E-2</v>
      </c>
      <c r="I1659" s="45">
        <f t="shared" si="50"/>
        <v>-1.7741281427411083E-2</v>
      </c>
    </row>
    <row r="1660" spans="1:9" ht="27.75" customHeight="1" thickBot="1" x14ac:dyDescent="0.25">
      <c r="A1660" s="8">
        <v>36871</v>
      </c>
      <c r="B1660" s="12">
        <v>393.46</v>
      </c>
      <c r="C1660" s="8">
        <v>36871</v>
      </c>
      <c r="D1660" s="13">
        <v>95.73</v>
      </c>
      <c r="E1660" s="15">
        <v>652.24777729991035</v>
      </c>
      <c r="F1660" s="15">
        <v>365.67467533852624</v>
      </c>
      <c r="G1660" s="108">
        <v>36871</v>
      </c>
      <c r="H1660" s="45">
        <f t="shared" si="51"/>
        <v>-1.0300000000000296</v>
      </c>
      <c r="I1660" s="45">
        <f t="shared" si="50"/>
        <v>-0.26109660574413285</v>
      </c>
    </row>
    <row r="1661" spans="1:9" ht="27.75" customHeight="1" thickBot="1" x14ac:dyDescent="0.25">
      <c r="A1661" s="8">
        <v>36872</v>
      </c>
      <c r="B1661" s="12">
        <v>392.92</v>
      </c>
      <c r="C1661" s="8">
        <v>36872</v>
      </c>
      <c r="D1661" s="13">
        <v>95.57</v>
      </c>
      <c r="E1661" s="15">
        <v>651.49273141162996</v>
      </c>
      <c r="F1661" s="15">
        <v>365.21489812857146</v>
      </c>
      <c r="G1661" s="108">
        <v>36872</v>
      </c>
      <c r="H1661" s="45">
        <f t="shared" si="51"/>
        <v>-0.53999999999996362</v>
      </c>
      <c r="I1661" s="45">
        <f t="shared" si="50"/>
        <v>-0.13724393839271176</v>
      </c>
    </row>
    <row r="1662" spans="1:9" ht="27.75" customHeight="1" thickBot="1" x14ac:dyDescent="0.25">
      <c r="A1662" s="8">
        <v>36873</v>
      </c>
      <c r="B1662" s="12">
        <v>391.94</v>
      </c>
      <c r="C1662" s="8">
        <v>36873</v>
      </c>
      <c r="D1662" s="13">
        <v>95.19</v>
      </c>
      <c r="E1662" s="15">
        <v>650.19476354440587</v>
      </c>
      <c r="F1662" s="15">
        <v>364.46258702042059</v>
      </c>
      <c r="G1662" s="108">
        <v>36873</v>
      </c>
      <c r="H1662" s="45">
        <f t="shared" si="51"/>
        <v>-0.98000000000001819</v>
      </c>
      <c r="I1662" s="45">
        <f t="shared" si="50"/>
        <v>-0.24941463911229209</v>
      </c>
    </row>
    <row r="1663" spans="1:9" ht="27.75" customHeight="1" thickBot="1" x14ac:dyDescent="0.25">
      <c r="A1663" s="8">
        <v>36874</v>
      </c>
      <c r="B1663" s="12">
        <v>391.65</v>
      </c>
      <c r="C1663" s="8">
        <v>36874</v>
      </c>
      <c r="D1663" s="13">
        <v>95.11</v>
      </c>
      <c r="E1663" s="15">
        <v>650.99461741786968</v>
      </c>
      <c r="F1663" s="15">
        <v>364.92395253783189</v>
      </c>
      <c r="G1663" s="108">
        <v>36874</v>
      </c>
      <c r="H1663" s="45">
        <f t="shared" si="51"/>
        <v>-0.29000000000002046</v>
      </c>
      <c r="I1663" s="45">
        <f t="shared" si="50"/>
        <v>-7.3990916977093563E-2</v>
      </c>
    </row>
    <row r="1664" spans="1:9" ht="27.75" customHeight="1" thickBot="1" x14ac:dyDescent="0.25">
      <c r="A1664" s="8">
        <v>36875</v>
      </c>
      <c r="B1664" s="12">
        <v>393.85</v>
      </c>
      <c r="C1664" s="8">
        <v>36875</v>
      </c>
      <c r="D1664" s="13">
        <v>94.99</v>
      </c>
      <c r="E1664" s="15">
        <v>655.49318428647268</v>
      </c>
      <c r="F1664" s="15">
        <v>367.44568583411905</v>
      </c>
      <c r="G1664" s="108">
        <v>36875</v>
      </c>
      <c r="H1664" s="45">
        <f t="shared" si="51"/>
        <v>2.2000000000000455</v>
      </c>
      <c r="I1664" s="45">
        <f t="shared" si="50"/>
        <v>0.56172603089494333</v>
      </c>
    </row>
    <row r="1665" spans="1:9" ht="27.75" customHeight="1" thickBot="1" x14ac:dyDescent="0.25">
      <c r="A1665" s="8">
        <v>36878</v>
      </c>
      <c r="B1665" s="12">
        <v>390.67</v>
      </c>
      <c r="C1665" s="8">
        <v>36878</v>
      </c>
      <c r="D1665" s="13">
        <v>94.51</v>
      </c>
      <c r="E1665" s="15">
        <v>650.93775454459285</v>
      </c>
      <c r="F1665" s="15">
        <v>364.99880511649781</v>
      </c>
      <c r="G1665" s="108">
        <v>36878</v>
      </c>
      <c r="H1665" s="45">
        <f t="shared" si="51"/>
        <v>-3.1800000000000068</v>
      </c>
      <c r="I1665" s="45">
        <f t="shared" si="50"/>
        <v>-0.80741399009775472</v>
      </c>
    </row>
    <row r="1666" spans="1:9" ht="27.75" customHeight="1" thickBot="1" x14ac:dyDescent="0.25">
      <c r="A1666" s="8">
        <v>36879</v>
      </c>
      <c r="B1666" s="12">
        <v>389.62</v>
      </c>
      <c r="C1666" s="8">
        <v>36879</v>
      </c>
      <c r="D1666" s="13">
        <v>94.06</v>
      </c>
      <c r="E1666" s="15">
        <v>649.18823540498181</v>
      </c>
      <c r="F1666" s="15">
        <v>364.01780133997971</v>
      </c>
      <c r="G1666" s="108">
        <v>36879</v>
      </c>
      <c r="H1666" s="45">
        <f t="shared" si="51"/>
        <v>-1.0500000000000114</v>
      </c>
      <c r="I1666" s="45">
        <f t="shared" si="50"/>
        <v>-0.26876903780684752</v>
      </c>
    </row>
    <row r="1667" spans="1:9" ht="27.75" customHeight="1" thickBot="1" x14ac:dyDescent="0.25">
      <c r="A1667" s="8">
        <v>36880</v>
      </c>
      <c r="B1667" s="12">
        <v>390.15</v>
      </c>
      <c r="C1667" s="8">
        <v>36880</v>
      </c>
      <c r="D1667" s="13">
        <v>94.22</v>
      </c>
      <c r="E1667" s="15">
        <v>650.07132601830926</v>
      </c>
      <c r="F1667" s="15">
        <v>364.45837416930004</v>
      </c>
      <c r="G1667" s="108">
        <v>36880</v>
      </c>
      <c r="H1667" s="45">
        <f t="shared" si="51"/>
        <v>0.52999999999997272</v>
      </c>
      <c r="I1667" s="45">
        <f t="shared" si="50"/>
        <v>0.13602997792720412</v>
      </c>
    </row>
    <row r="1668" spans="1:9" ht="27.75" customHeight="1" thickBot="1" x14ac:dyDescent="0.25">
      <c r="A1668" s="8">
        <v>36881</v>
      </c>
      <c r="B1668" s="12">
        <v>389.98</v>
      </c>
      <c r="C1668" s="8">
        <v>36881</v>
      </c>
      <c r="D1668" s="13">
        <v>94.08</v>
      </c>
      <c r="E1668" s="15">
        <v>649.78807053856281</v>
      </c>
      <c r="F1668" s="15">
        <v>364.51277063199336</v>
      </c>
      <c r="G1668" s="108">
        <v>36881</v>
      </c>
      <c r="H1668" s="45">
        <f t="shared" si="51"/>
        <v>-0.16999999999995907</v>
      </c>
      <c r="I1668" s="45">
        <f t="shared" si="50"/>
        <v>-4.3572984749444856E-2</v>
      </c>
    </row>
    <row r="1669" spans="1:9" ht="27.75" customHeight="1" thickBot="1" x14ac:dyDescent="0.25">
      <c r="A1669" s="8">
        <v>36882</v>
      </c>
      <c r="B1669" s="12">
        <v>390.04</v>
      </c>
      <c r="C1669" s="8">
        <v>36882</v>
      </c>
      <c r="D1669" s="13">
        <v>94.11</v>
      </c>
      <c r="E1669" s="15">
        <v>649.88804306082625</v>
      </c>
      <c r="F1669" s="15">
        <v>364.56885239577076</v>
      </c>
      <c r="G1669" s="108">
        <v>36882</v>
      </c>
      <c r="H1669" s="45">
        <f t="shared" si="51"/>
        <v>6.0000000000002274E-2</v>
      </c>
      <c r="I1669" s="45">
        <f t="shared" si="50"/>
        <v>1.5385404379712362E-2</v>
      </c>
    </row>
    <row r="1670" spans="1:9" ht="27.75" customHeight="1" thickBot="1" x14ac:dyDescent="0.25">
      <c r="A1670" s="8">
        <v>36886</v>
      </c>
      <c r="B1670" s="12">
        <v>390.25</v>
      </c>
      <c r="C1670" s="8">
        <v>36886</v>
      </c>
      <c r="D1670" s="13">
        <v>94.44</v>
      </c>
      <c r="E1670" s="15">
        <v>650.23794688874852</v>
      </c>
      <c r="F1670" s="15">
        <v>364.75212230643746</v>
      </c>
      <c r="G1670" s="108">
        <v>36886</v>
      </c>
      <c r="H1670" s="45">
        <f t="shared" si="51"/>
        <v>0.20999999999997954</v>
      </c>
      <c r="I1670" s="45">
        <f t="shared" si="50"/>
        <v>5.3840631730073717E-2</v>
      </c>
    </row>
    <row r="1671" spans="1:9" ht="27.75" customHeight="1" thickBot="1" x14ac:dyDescent="0.25">
      <c r="A1671" s="8">
        <v>36887</v>
      </c>
      <c r="B1671" s="12">
        <v>389.98</v>
      </c>
      <c r="C1671" s="8">
        <v>36887</v>
      </c>
      <c r="D1671" s="13">
        <v>94.64</v>
      </c>
      <c r="E1671" s="15">
        <v>650.50953955213333</v>
      </c>
      <c r="F1671" s="15">
        <v>365.02821636662526</v>
      </c>
      <c r="G1671" s="108">
        <v>36887</v>
      </c>
      <c r="H1671" s="45">
        <f t="shared" si="51"/>
        <v>-0.26999999999998181</v>
      </c>
      <c r="I1671" s="45">
        <f t="shared" ref="I1671:I1734" si="52">H1671/B1670*100</f>
        <v>-6.9186418962199056E-2</v>
      </c>
    </row>
    <row r="1672" spans="1:9" ht="27.75" customHeight="1" thickBot="1" x14ac:dyDescent="0.25">
      <c r="A1672" s="8">
        <v>36889</v>
      </c>
      <c r="B1672" s="12">
        <v>390.1</v>
      </c>
      <c r="C1672" s="8">
        <v>36889</v>
      </c>
      <c r="D1672" s="13">
        <v>94.68</v>
      </c>
      <c r="E1672" s="15">
        <v>650.70970659851071</v>
      </c>
      <c r="F1672" s="15">
        <v>365.1405385010014</v>
      </c>
      <c r="G1672" s="108">
        <v>36889</v>
      </c>
      <c r="H1672" s="45">
        <f t="shared" ref="H1672:H1735" si="53">B1672-B1671</f>
        <v>0.12000000000000455</v>
      </c>
      <c r="I1672" s="45">
        <f t="shared" si="52"/>
        <v>3.0770808759424725E-2</v>
      </c>
    </row>
    <row r="1673" spans="1:9" ht="27.75" customHeight="1" thickBot="1" x14ac:dyDescent="0.25">
      <c r="A1673" s="8">
        <v>36894</v>
      </c>
      <c r="B1673" s="12">
        <v>390.09</v>
      </c>
      <c r="C1673" s="8">
        <v>36894</v>
      </c>
      <c r="D1673" s="24">
        <v>94.64</v>
      </c>
      <c r="E1673" s="15">
        <v>650.69302601131255</v>
      </c>
      <c r="F1673" s="15">
        <v>365.2889547570494</v>
      </c>
      <c r="G1673" s="108">
        <v>36894</v>
      </c>
      <c r="H1673" s="45">
        <f t="shared" si="53"/>
        <v>-1.0000000000047748E-2</v>
      </c>
      <c r="I1673" s="45">
        <f t="shared" si="52"/>
        <v>-2.5634452704557161E-3</v>
      </c>
    </row>
    <row r="1674" spans="1:9" ht="27.75" customHeight="1" thickBot="1" x14ac:dyDescent="0.25">
      <c r="A1674" s="8">
        <v>36895</v>
      </c>
      <c r="B1674" s="12">
        <v>388.58</v>
      </c>
      <c r="C1674" s="8">
        <v>36895</v>
      </c>
      <c r="D1674" s="24">
        <v>94.01</v>
      </c>
      <c r="E1674" s="15">
        <v>648.17425734439701</v>
      </c>
      <c r="F1674" s="15">
        <v>363.73726744395185</v>
      </c>
      <c r="G1674" s="108">
        <v>36895</v>
      </c>
      <c r="H1674" s="45">
        <f t="shared" si="53"/>
        <v>-1.5099999999999909</v>
      </c>
      <c r="I1674" s="45">
        <f t="shared" si="52"/>
        <v>-0.38709015868132762</v>
      </c>
    </row>
    <row r="1675" spans="1:9" ht="27.75" customHeight="1" thickBot="1" x14ac:dyDescent="0.25">
      <c r="A1675" s="8">
        <v>36896</v>
      </c>
      <c r="B1675" s="12">
        <v>387.56</v>
      </c>
      <c r="C1675" s="8">
        <v>36896</v>
      </c>
      <c r="D1675" s="24">
        <v>93.7</v>
      </c>
      <c r="E1675" s="15">
        <v>646.47283745018922</v>
      </c>
      <c r="F1675" s="15">
        <v>362.82910631924472</v>
      </c>
      <c r="G1675" s="108">
        <v>36896</v>
      </c>
      <c r="H1675" s="45">
        <f t="shared" si="53"/>
        <v>-1.0199999999999818</v>
      </c>
      <c r="I1675" s="45">
        <f t="shared" si="52"/>
        <v>-0.26249420968654635</v>
      </c>
    </row>
    <row r="1676" spans="1:9" ht="27.75" customHeight="1" thickBot="1" x14ac:dyDescent="0.25">
      <c r="A1676" s="8">
        <v>36899</v>
      </c>
      <c r="B1676" s="12">
        <v>388.18</v>
      </c>
      <c r="C1676" s="8">
        <v>36899</v>
      </c>
      <c r="D1676" s="24">
        <v>93.94</v>
      </c>
      <c r="E1676" s="15">
        <v>647.50703385647239</v>
      </c>
      <c r="F1676" s="15">
        <v>363.38359556976354</v>
      </c>
      <c r="G1676" s="108">
        <v>36899</v>
      </c>
      <c r="H1676" s="45">
        <f t="shared" si="53"/>
        <v>0.62000000000000455</v>
      </c>
      <c r="I1676" s="45">
        <f t="shared" si="52"/>
        <v>0.15997522964186309</v>
      </c>
    </row>
    <row r="1677" spans="1:9" ht="27.75" customHeight="1" thickBot="1" x14ac:dyDescent="0.25">
      <c r="A1677" s="8">
        <v>36900</v>
      </c>
      <c r="B1677" s="12">
        <v>389.39</v>
      </c>
      <c r="C1677" s="8">
        <v>36900</v>
      </c>
      <c r="D1677" s="24">
        <v>94.37</v>
      </c>
      <c r="E1677" s="15">
        <v>649.52538490744439</v>
      </c>
      <c r="F1677" s="15">
        <v>364.50328966468322</v>
      </c>
      <c r="G1677" s="108">
        <v>36900</v>
      </c>
      <c r="H1677" s="45">
        <f t="shared" si="53"/>
        <v>1.2099999999999795</v>
      </c>
      <c r="I1677" s="45">
        <f t="shared" si="52"/>
        <v>0.31171106187850467</v>
      </c>
    </row>
    <row r="1678" spans="1:9" ht="27.75" customHeight="1" thickBot="1" x14ac:dyDescent="0.25">
      <c r="A1678" s="8">
        <v>36901</v>
      </c>
      <c r="B1678" s="12">
        <v>388.84</v>
      </c>
      <c r="C1678" s="8">
        <v>36901</v>
      </c>
      <c r="D1678" s="24">
        <v>94.24</v>
      </c>
      <c r="E1678" s="15">
        <v>648.60795261154794</v>
      </c>
      <c r="F1678" s="15">
        <v>363.89620779439696</v>
      </c>
      <c r="G1678" s="108">
        <v>36901</v>
      </c>
      <c r="H1678" s="45">
        <f t="shared" si="53"/>
        <v>-0.55000000000001137</v>
      </c>
      <c r="I1678" s="45">
        <f t="shared" si="52"/>
        <v>-0.14124656514035067</v>
      </c>
    </row>
    <row r="1679" spans="1:9" ht="27.75" customHeight="1" thickBot="1" x14ac:dyDescent="0.25">
      <c r="A1679" s="8">
        <v>36902</v>
      </c>
      <c r="B1679" s="12">
        <v>389.84</v>
      </c>
      <c r="C1679" s="8">
        <v>36902</v>
      </c>
      <c r="D1679" s="24">
        <v>94.58</v>
      </c>
      <c r="E1679" s="15">
        <v>650.66579633654806</v>
      </c>
      <c r="F1679" s="15">
        <v>365.05074425166043</v>
      </c>
      <c r="G1679" s="108">
        <v>36902</v>
      </c>
      <c r="H1679" s="45">
        <f t="shared" si="53"/>
        <v>1</v>
      </c>
      <c r="I1679" s="45">
        <f t="shared" si="52"/>
        <v>0.25717518773788706</v>
      </c>
    </row>
    <row r="1680" spans="1:9" ht="27.75" customHeight="1" thickBot="1" x14ac:dyDescent="0.25">
      <c r="A1680" s="8">
        <v>36903</v>
      </c>
      <c r="B1680" s="12">
        <v>390.48</v>
      </c>
      <c r="C1680" s="8">
        <v>36903</v>
      </c>
      <c r="D1680" s="24">
        <v>94.89</v>
      </c>
      <c r="E1680" s="15">
        <v>651.73399382694254</v>
      </c>
      <c r="F1680" s="15">
        <v>365.72836413273524</v>
      </c>
      <c r="G1680" s="108">
        <v>36903</v>
      </c>
      <c r="H1680" s="45">
        <f t="shared" si="53"/>
        <v>0.6400000000000432</v>
      </c>
      <c r="I1680" s="45">
        <f t="shared" si="52"/>
        <v>0.16416991586292923</v>
      </c>
    </row>
    <row r="1681" spans="1:9" ht="27.75" customHeight="1" thickBot="1" x14ac:dyDescent="0.25">
      <c r="A1681" s="8">
        <v>36906</v>
      </c>
      <c r="B1681" s="12">
        <v>391.38</v>
      </c>
      <c r="C1681" s="8">
        <v>36906</v>
      </c>
      <c r="D1681" s="24">
        <v>95</v>
      </c>
      <c r="E1681" s="15">
        <v>653.23614654780988</v>
      </c>
      <c r="F1681" s="15">
        <v>366.53206253972104</v>
      </c>
      <c r="G1681" s="108">
        <v>36906</v>
      </c>
      <c r="H1681" s="45">
        <f t="shared" si="53"/>
        <v>0.89999999999997726</v>
      </c>
      <c r="I1681" s="45">
        <f t="shared" si="52"/>
        <v>0.23048555623846989</v>
      </c>
    </row>
    <row r="1682" spans="1:9" ht="27.75" customHeight="1" thickBot="1" x14ac:dyDescent="0.25">
      <c r="A1682" s="8">
        <v>36907</v>
      </c>
      <c r="B1682" s="12">
        <v>391.34</v>
      </c>
      <c r="C1682" s="8">
        <v>36907</v>
      </c>
      <c r="D1682" s="24">
        <v>95.02</v>
      </c>
      <c r="E1682" s="15">
        <v>653.1693842046601</v>
      </c>
      <c r="F1682" s="15">
        <v>366.46190128404044</v>
      </c>
      <c r="G1682" s="108">
        <v>36907</v>
      </c>
      <c r="H1682" s="45">
        <f t="shared" si="53"/>
        <v>-4.0000000000020464E-2</v>
      </c>
      <c r="I1682" s="45">
        <f t="shared" si="52"/>
        <v>-1.0220246307941249E-2</v>
      </c>
    </row>
    <row r="1683" spans="1:9" ht="27.75" customHeight="1" thickBot="1" x14ac:dyDescent="0.25">
      <c r="A1683" s="8">
        <v>36908</v>
      </c>
      <c r="B1683" s="12">
        <v>390.24</v>
      </c>
      <c r="C1683" s="8">
        <v>36908</v>
      </c>
      <c r="D1683" s="24">
        <v>94.67</v>
      </c>
      <c r="E1683" s="15">
        <v>652.04839568560533</v>
      </c>
      <c r="F1683" s="15">
        <v>365.83296858458357</v>
      </c>
      <c r="G1683" s="108">
        <v>36908</v>
      </c>
      <c r="H1683" s="45">
        <f t="shared" si="53"/>
        <v>-1.0999999999999659</v>
      </c>
      <c r="I1683" s="45">
        <f t="shared" si="52"/>
        <v>-0.28108550109878006</v>
      </c>
    </row>
    <row r="1684" spans="1:9" ht="27.75" customHeight="1" thickBot="1" x14ac:dyDescent="0.25">
      <c r="A1684" s="8">
        <v>36909</v>
      </c>
      <c r="B1684" s="12">
        <v>390.5</v>
      </c>
      <c r="C1684" s="8">
        <v>36909</v>
      </c>
      <c r="D1684" s="24">
        <v>94.82</v>
      </c>
      <c r="E1684" s="15">
        <v>652.48282727354672</v>
      </c>
      <c r="F1684" s="15">
        <v>366.06364230794537</v>
      </c>
      <c r="G1684" s="108">
        <v>36909</v>
      </c>
      <c r="H1684" s="45">
        <f t="shared" si="53"/>
        <v>0.25999999999999091</v>
      </c>
      <c r="I1684" s="45">
        <f t="shared" si="52"/>
        <v>6.6625666256660235E-2</v>
      </c>
    </row>
    <row r="1685" spans="1:9" ht="27.75" customHeight="1" thickBot="1" x14ac:dyDescent="0.25">
      <c r="A1685" s="8">
        <v>36910</v>
      </c>
      <c r="B1685" s="12">
        <v>391.54</v>
      </c>
      <c r="C1685" s="8">
        <v>36910</v>
      </c>
      <c r="D1685" s="24">
        <v>95.07</v>
      </c>
      <c r="E1685" s="15">
        <v>654.22055362531239</v>
      </c>
      <c r="F1685" s="15">
        <v>367.04511186895905</v>
      </c>
      <c r="G1685" s="108">
        <v>36910</v>
      </c>
      <c r="H1685" s="45">
        <f t="shared" si="53"/>
        <v>1.0400000000000205</v>
      </c>
      <c r="I1685" s="45">
        <f t="shared" si="52"/>
        <v>0.26632522407170817</v>
      </c>
    </row>
    <row r="1686" spans="1:9" ht="27.75" customHeight="1" thickBot="1" x14ac:dyDescent="0.25">
      <c r="A1686" s="8">
        <v>36913</v>
      </c>
      <c r="B1686" s="12">
        <v>391.97</v>
      </c>
      <c r="C1686" s="8">
        <v>36913</v>
      </c>
      <c r="D1686" s="24">
        <v>95.18</v>
      </c>
      <c r="E1686" s="15">
        <v>654.93903663613867</v>
      </c>
      <c r="F1686" s="15">
        <v>367.30401229812429</v>
      </c>
      <c r="G1686" s="108">
        <v>36913</v>
      </c>
      <c r="H1686" s="45">
        <f t="shared" si="53"/>
        <v>0.43000000000000682</v>
      </c>
      <c r="I1686" s="45">
        <f t="shared" si="52"/>
        <v>0.10982275118761986</v>
      </c>
    </row>
    <row r="1687" spans="1:9" ht="27.75" customHeight="1" thickBot="1" x14ac:dyDescent="0.25">
      <c r="A1687" s="8">
        <v>36914</v>
      </c>
      <c r="B1687" s="12">
        <v>391.45</v>
      </c>
      <c r="C1687" s="8">
        <v>36914</v>
      </c>
      <c r="D1687" s="24">
        <v>94.91</v>
      </c>
      <c r="E1687" s="15">
        <v>654.07017346025577</v>
      </c>
      <c r="F1687" s="15">
        <v>366.84290973035229</v>
      </c>
      <c r="G1687" s="108">
        <v>36914</v>
      </c>
      <c r="H1687" s="45">
        <f t="shared" si="53"/>
        <v>-0.52000000000003865</v>
      </c>
      <c r="I1687" s="45">
        <f t="shared" si="52"/>
        <v>-0.13266321402149109</v>
      </c>
    </row>
    <row r="1688" spans="1:9" ht="27.75" customHeight="1" thickBot="1" x14ac:dyDescent="0.25">
      <c r="A1688" s="8">
        <v>36916</v>
      </c>
      <c r="B1688" s="12">
        <v>391.65</v>
      </c>
      <c r="C1688" s="8">
        <v>36916</v>
      </c>
      <c r="D1688" s="24">
        <v>95.03</v>
      </c>
      <c r="E1688" s="15">
        <v>655.7103252121691</v>
      </c>
      <c r="F1688" s="15">
        <v>367.67885200609641</v>
      </c>
      <c r="G1688" s="108">
        <v>36916</v>
      </c>
      <c r="H1688" s="45">
        <f t="shared" si="53"/>
        <v>0.19999999999998863</v>
      </c>
      <c r="I1688" s="45">
        <f t="shared" si="52"/>
        <v>5.1092093498528203E-2</v>
      </c>
    </row>
    <row r="1689" spans="1:9" ht="27.75" customHeight="1" thickBot="1" x14ac:dyDescent="0.25">
      <c r="A1689" s="8">
        <v>36917</v>
      </c>
      <c r="B1689" s="12">
        <v>392.26</v>
      </c>
      <c r="C1689" s="8">
        <v>36917</v>
      </c>
      <c r="D1689" s="24">
        <v>95.21</v>
      </c>
      <c r="E1689" s="15">
        <v>656.73160262409158</v>
      </c>
      <c r="F1689" s="15">
        <v>368.26596631366408</v>
      </c>
      <c r="G1689" s="108">
        <v>36917</v>
      </c>
      <c r="H1689" s="45">
        <f t="shared" si="53"/>
        <v>0.61000000000001364</v>
      </c>
      <c r="I1689" s="45">
        <f t="shared" si="52"/>
        <v>0.15575130856632546</v>
      </c>
    </row>
    <row r="1690" spans="1:9" ht="27.75" customHeight="1" thickBot="1" x14ac:dyDescent="0.25">
      <c r="A1690" s="8">
        <v>36920</v>
      </c>
      <c r="B1690" s="12">
        <v>391.93</v>
      </c>
      <c r="C1690" s="8">
        <v>36920</v>
      </c>
      <c r="D1690" s="24">
        <v>95.13</v>
      </c>
      <c r="E1690" s="15">
        <v>656.17910828649428</v>
      </c>
      <c r="F1690" s="15">
        <v>367.78428771526433</v>
      </c>
      <c r="G1690" s="108">
        <v>36920</v>
      </c>
      <c r="H1690" s="45">
        <f t="shared" si="53"/>
        <v>-0.32999999999998408</v>
      </c>
      <c r="I1690" s="45">
        <f t="shared" si="52"/>
        <v>-8.4127874369036876E-2</v>
      </c>
    </row>
    <row r="1691" spans="1:9" ht="27.75" customHeight="1" thickBot="1" x14ac:dyDescent="0.25">
      <c r="A1691" s="8">
        <v>36921</v>
      </c>
      <c r="B1691" s="12">
        <v>391.53</v>
      </c>
      <c r="C1691" s="8">
        <v>36921</v>
      </c>
      <c r="D1691" s="24">
        <v>94.99</v>
      </c>
      <c r="E1691" s="15">
        <v>655.50941818031549</v>
      </c>
      <c r="F1691" s="15">
        <v>366.99413263556949</v>
      </c>
      <c r="G1691" s="108">
        <v>36921</v>
      </c>
      <c r="H1691" s="45">
        <f t="shared" si="53"/>
        <v>-0.40000000000003411</v>
      </c>
      <c r="I1691" s="45">
        <f t="shared" si="52"/>
        <v>-0.10205904115531705</v>
      </c>
    </row>
    <row r="1692" spans="1:9" ht="27.75" customHeight="1" thickBot="1" x14ac:dyDescent="0.25">
      <c r="A1692" s="8">
        <v>36922</v>
      </c>
      <c r="B1692" s="12">
        <v>390.95</v>
      </c>
      <c r="C1692" s="8">
        <v>36922</v>
      </c>
      <c r="D1692" s="24">
        <v>94.88</v>
      </c>
      <c r="E1692" s="15">
        <v>654.53836752635652</v>
      </c>
      <c r="F1692" s="15">
        <v>366.29654247795804</v>
      </c>
      <c r="G1692" s="108">
        <v>36922</v>
      </c>
      <c r="H1692" s="45">
        <f t="shared" si="53"/>
        <v>-0.57999999999998408</v>
      </c>
      <c r="I1692" s="45">
        <f t="shared" si="52"/>
        <v>-0.1481367966694721</v>
      </c>
    </row>
    <row r="1693" spans="1:9" ht="27.75" customHeight="1" thickBot="1" x14ac:dyDescent="0.25">
      <c r="A1693" s="8">
        <v>36924</v>
      </c>
      <c r="B1693" s="12">
        <v>391.44</v>
      </c>
      <c r="C1693" s="8">
        <v>36924</v>
      </c>
      <c r="D1693" s="24">
        <v>94.96</v>
      </c>
      <c r="E1693" s="15">
        <v>655.35873790642529</v>
      </c>
      <c r="F1693" s="15">
        <v>366.71778336634333</v>
      </c>
      <c r="G1693" s="108">
        <v>36924</v>
      </c>
      <c r="H1693" s="45">
        <f t="shared" si="53"/>
        <v>0.49000000000000909</v>
      </c>
      <c r="I1693" s="45">
        <f t="shared" si="52"/>
        <v>0.12533572068039625</v>
      </c>
    </row>
    <row r="1694" spans="1:9" ht="27.75" customHeight="1" thickBot="1" x14ac:dyDescent="0.25">
      <c r="A1694" s="8">
        <v>36927</v>
      </c>
      <c r="B1694" s="12">
        <v>392.16</v>
      </c>
      <c r="C1694" s="8">
        <v>36927</v>
      </c>
      <c r="D1694" s="24">
        <v>95.19</v>
      </c>
      <c r="E1694" s="15">
        <v>656.56418009754691</v>
      </c>
      <c r="F1694" s="15">
        <v>367.40800412693523</v>
      </c>
      <c r="G1694" s="108">
        <v>36927</v>
      </c>
      <c r="H1694" s="45">
        <f t="shared" si="53"/>
        <v>0.72000000000002728</v>
      </c>
      <c r="I1694" s="45">
        <f t="shared" si="52"/>
        <v>0.18393623543838833</v>
      </c>
    </row>
    <row r="1695" spans="1:9" ht="27.75" customHeight="1" thickBot="1" x14ac:dyDescent="0.25">
      <c r="A1695" s="8">
        <v>36928</v>
      </c>
      <c r="B1695" s="12">
        <v>392.98</v>
      </c>
      <c r="C1695" s="8">
        <v>36928</v>
      </c>
      <c r="D1695" s="24">
        <v>95.57</v>
      </c>
      <c r="E1695" s="15">
        <v>657.9370448152132</v>
      </c>
      <c r="F1695" s="15">
        <v>368.1959083706592</v>
      </c>
      <c r="G1695" s="108">
        <v>36928</v>
      </c>
      <c r="H1695" s="45">
        <f t="shared" si="53"/>
        <v>0.81999999999999318</v>
      </c>
      <c r="I1695" s="45">
        <f t="shared" si="52"/>
        <v>0.20909832721338054</v>
      </c>
    </row>
    <row r="1696" spans="1:9" ht="27.75" customHeight="1" thickBot="1" x14ac:dyDescent="0.25">
      <c r="A1696" s="8">
        <v>36930</v>
      </c>
      <c r="B1696" s="12">
        <v>393.17</v>
      </c>
      <c r="C1696" s="8">
        <v>36930</v>
      </c>
      <c r="D1696" s="24">
        <v>95.65</v>
      </c>
      <c r="E1696" s="15">
        <v>658.25514761564807</v>
      </c>
      <c r="F1696" s="15">
        <v>368.30705702044816</v>
      </c>
      <c r="G1696" s="108">
        <v>36930</v>
      </c>
      <c r="H1696" s="45">
        <f t="shared" si="53"/>
        <v>0.18999999999999773</v>
      </c>
      <c r="I1696" s="45">
        <f t="shared" si="52"/>
        <v>4.8348516463941608E-2</v>
      </c>
    </row>
    <row r="1697" spans="1:9" ht="27.75" customHeight="1" thickBot="1" x14ac:dyDescent="0.25">
      <c r="A1697" s="8">
        <v>36931</v>
      </c>
      <c r="B1697" s="12">
        <v>396.11</v>
      </c>
      <c r="C1697" s="8">
        <v>36931</v>
      </c>
      <c r="D1697" s="24">
        <v>95.61</v>
      </c>
      <c r="E1697" s="15">
        <v>663.17736989606112</v>
      </c>
      <c r="F1697" s="15">
        <v>371.00831882297183</v>
      </c>
      <c r="G1697" s="108">
        <v>36931</v>
      </c>
      <c r="H1697" s="45">
        <f t="shared" si="53"/>
        <v>2.9399999999999977</v>
      </c>
      <c r="I1697" s="45">
        <f t="shared" si="52"/>
        <v>0.74776814100770594</v>
      </c>
    </row>
    <row r="1698" spans="1:9" ht="27.75" customHeight="1" thickBot="1" x14ac:dyDescent="0.25">
      <c r="A1698" s="8">
        <v>36934</v>
      </c>
      <c r="B1698" s="12">
        <v>396.58</v>
      </c>
      <c r="C1698" s="8">
        <v>36934</v>
      </c>
      <c r="D1698" s="24">
        <v>95.56</v>
      </c>
      <c r="E1698" s="15">
        <v>663.96425577082096</v>
      </c>
      <c r="F1698" s="15">
        <v>371.59796999157368</v>
      </c>
      <c r="G1698" s="108">
        <v>36934</v>
      </c>
      <c r="H1698" s="45">
        <f t="shared" si="53"/>
        <v>0.46999999999997044</v>
      </c>
      <c r="I1698" s="45">
        <f t="shared" si="52"/>
        <v>0.11865390926762021</v>
      </c>
    </row>
    <row r="1699" spans="1:9" ht="27.75" customHeight="1" thickBot="1" x14ac:dyDescent="0.25">
      <c r="A1699" s="8">
        <v>36935</v>
      </c>
      <c r="B1699" s="12">
        <v>397.97</v>
      </c>
      <c r="C1699" s="8">
        <v>36935</v>
      </c>
      <c r="D1699" s="24">
        <v>95.91</v>
      </c>
      <c r="E1699" s="15">
        <v>666.29142888979186</v>
      </c>
      <c r="F1699" s="15">
        <v>372.64700850482069</v>
      </c>
      <c r="G1699" s="108">
        <v>36935</v>
      </c>
      <c r="H1699" s="45">
        <f t="shared" si="53"/>
        <v>1.3900000000000432</v>
      </c>
      <c r="I1699" s="45">
        <f t="shared" si="52"/>
        <v>0.35049674718847224</v>
      </c>
    </row>
    <row r="1700" spans="1:9" ht="27.75" customHeight="1" thickBot="1" x14ac:dyDescent="0.25">
      <c r="A1700" s="8">
        <v>36936</v>
      </c>
      <c r="B1700" s="12">
        <v>397.56</v>
      </c>
      <c r="C1700" s="8">
        <v>36936</v>
      </c>
      <c r="D1700" s="24">
        <v>95.72</v>
      </c>
      <c r="E1700" s="15">
        <v>665.60499653095872</v>
      </c>
      <c r="F1700" s="15">
        <v>371.87015479499195</v>
      </c>
      <c r="G1700" s="108">
        <v>36936</v>
      </c>
      <c r="H1700" s="45">
        <f t="shared" si="53"/>
        <v>-0.41000000000002501</v>
      </c>
      <c r="I1700" s="45">
        <f t="shared" si="52"/>
        <v>-0.10302284091766338</v>
      </c>
    </row>
    <row r="1701" spans="1:9" ht="27.75" customHeight="1" thickBot="1" x14ac:dyDescent="0.25">
      <c r="A1701" s="8">
        <v>36937</v>
      </c>
      <c r="B1701" s="12">
        <v>397.59</v>
      </c>
      <c r="C1701" s="8">
        <v>36937</v>
      </c>
      <c r="D1701" s="24">
        <v>95.34</v>
      </c>
      <c r="E1701" s="15">
        <v>665.65522328892212</v>
      </c>
      <c r="F1701" s="15">
        <v>371.57071316825892</v>
      </c>
      <c r="G1701" s="108">
        <v>36937</v>
      </c>
      <c r="H1701" s="45">
        <f t="shared" si="53"/>
        <v>2.9999999999972715E-2</v>
      </c>
      <c r="I1701" s="45">
        <f t="shared" si="52"/>
        <v>7.5460307877987512E-3</v>
      </c>
    </row>
    <row r="1702" spans="1:9" ht="27.75" customHeight="1" thickBot="1" x14ac:dyDescent="0.25">
      <c r="A1702" s="8">
        <v>36938</v>
      </c>
      <c r="B1702" s="12">
        <v>397.04</v>
      </c>
      <c r="C1702" s="8">
        <v>36938</v>
      </c>
      <c r="D1702" s="24">
        <v>95.1</v>
      </c>
      <c r="E1702" s="15">
        <v>664.73439939292655</v>
      </c>
      <c r="F1702" s="15">
        <v>370.76837883091366</v>
      </c>
      <c r="G1702" s="108">
        <v>36938</v>
      </c>
      <c r="H1702" s="45">
        <f t="shared" si="53"/>
        <v>-0.54999999999995453</v>
      </c>
      <c r="I1702" s="45">
        <f t="shared" si="52"/>
        <v>-0.138333459091012</v>
      </c>
    </row>
    <row r="1703" spans="1:9" ht="27.75" customHeight="1" thickBot="1" x14ac:dyDescent="0.25">
      <c r="A1703" s="8">
        <v>36941</v>
      </c>
      <c r="B1703" s="12">
        <v>397.01</v>
      </c>
      <c r="C1703" s="8">
        <v>36941</v>
      </c>
      <c r="D1703" s="24">
        <v>95.1</v>
      </c>
      <c r="E1703" s="15">
        <v>664.68417263496303</v>
      </c>
      <c r="F1703" s="15">
        <v>370.43674553021373</v>
      </c>
      <c r="G1703" s="108">
        <v>36941</v>
      </c>
      <c r="H1703" s="45">
        <f t="shared" si="53"/>
        <v>-3.0000000000029559E-2</v>
      </c>
      <c r="I1703" s="45">
        <f t="shared" si="52"/>
        <v>-7.555913761845042E-3</v>
      </c>
    </row>
    <row r="1704" spans="1:9" ht="27.75" customHeight="1" thickBot="1" x14ac:dyDescent="0.25">
      <c r="A1704" s="8">
        <v>36942</v>
      </c>
      <c r="B1704" s="12">
        <v>397.08</v>
      </c>
      <c r="C1704" s="8">
        <v>36942</v>
      </c>
      <c r="D1704" s="24">
        <v>95.1</v>
      </c>
      <c r="E1704" s="15">
        <v>664.8013684035443</v>
      </c>
      <c r="F1704" s="15">
        <v>370.43245668715656</v>
      </c>
      <c r="G1704" s="108">
        <v>36942</v>
      </c>
      <c r="H1704" s="45">
        <f t="shared" si="53"/>
        <v>6.9999999999993179E-2</v>
      </c>
      <c r="I1704" s="45">
        <f t="shared" si="52"/>
        <v>1.7631797687713956E-2</v>
      </c>
    </row>
    <row r="1705" spans="1:9" ht="27.75" customHeight="1" thickBot="1" x14ac:dyDescent="0.25">
      <c r="A1705" s="8">
        <v>36944</v>
      </c>
      <c r="B1705" s="12">
        <v>396.48</v>
      </c>
      <c r="C1705" s="8">
        <v>36944</v>
      </c>
      <c r="D1705" s="24">
        <v>94.97</v>
      </c>
      <c r="E1705" s="15">
        <v>663.7968332442764</v>
      </c>
      <c r="F1705" s="15">
        <v>369.65914535007437</v>
      </c>
      <c r="G1705" s="108">
        <v>36944</v>
      </c>
      <c r="H1705" s="45">
        <f t="shared" si="53"/>
        <v>-0.59999999999996589</v>
      </c>
      <c r="I1705" s="45">
        <f t="shared" si="52"/>
        <v>-0.1511030522816475</v>
      </c>
    </row>
    <row r="1706" spans="1:9" ht="27.75" customHeight="1" thickBot="1" x14ac:dyDescent="0.25">
      <c r="A1706" s="8">
        <v>36945</v>
      </c>
      <c r="B1706" s="12">
        <v>396.07</v>
      </c>
      <c r="C1706" s="8">
        <v>36945</v>
      </c>
      <c r="D1706" s="24">
        <v>95.01</v>
      </c>
      <c r="E1706" s="15">
        <v>663.11040088544325</v>
      </c>
      <c r="F1706" s="15">
        <v>368.73869817468881</v>
      </c>
      <c r="G1706" s="108">
        <v>36945</v>
      </c>
      <c r="H1706" s="45">
        <f t="shared" si="53"/>
        <v>-0.41000000000002501</v>
      </c>
      <c r="I1706" s="45">
        <f t="shared" si="52"/>
        <v>-0.10341000807103133</v>
      </c>
    </row>
    <row r="1707" spans="1:9" ht="27.75" customHeight="1" thickBot="1" x14ac:dyDescent="0.25">
      <c r="A1707" s="8">
        <v>36948</v>
      </c>
      <c r="B1707" s="12">
        <v>396.24</v>
      </c>
      <c r="C1707" s="8">
        <v>36948</v>
      </c>
      <c r="D1707" s="24">
        <v>95.05</v>
      </c>
      <c r="E1707" s="15">
        <v>663.39501918056919</v>
      </c>
      <c r="F1707" s="15">
        <v>368.98702889386237</v>
      </c>
      <c r="G1707" s="108">
        <v>36948</v>
      </c>
      <c r="H1707" s="45">
        <f t="shared" si="53"/>
        <v>0.17000000000001592</v>
      </c>
      <c r="I1707" s="45">
        <f t="shared" si="52"/>
        <v>4.2921705759087006E-2</v>
      </c>
    </row>
    <row r="1708" spans="1:9" ht="27.75" customHeight="1" thickBot="1" x14ac:dyDescent="0.25">
      <c r="A1708" s="8">
        <v>36949</v>
      </c>
      <c r="B1708" s="12">
        <v>396.18</v>
      </c>
      <c r="C1708" s="8">
        <v>36949</v>
      </c>
      <c r="D1708" s="24">
        <v>95.05</v>
      </c>
      <c r="E1708" s="15">
        <v>663.29456566464239</v>
      </c>
      <c r="F1708" s="15">
        <v>368.90505019505576</v>
      </c>
      <c r="G1708" s="108">
        <v>36949</v>
      </c>
      <c r="H1708" s="45">
        <f t="shared" si="53"/>
        <v>-6.0000000000002274E-2</v>
      </c>
      <c r="I1708" s="45">
        <f t="shared" si="52"/>
        <v>-1.514233797698422E-2</v>
      </c>
    </row>
    <row r="1709" spans="1:9" ht="27.75" customHeight="1" thickBot="1" x14ac:dyDescent="0.25">
      <c r="A1709" s="8">
        <v>36950</v>
      </c>
      <c r="B1709" s="12">
        <v>396.78</v>
      </c>
      <c r="C1709" s="8">
        <v>36950</v>
      </c>
      <c r="D1709" s="24">
        <v>95.29</v>
      </c>
      <c r="E1709" s="15">
        <v>664.29910082391029</v>
      </c>
      <c r="F1709" s="15">
        <v>369.33046146765804</v>
      </c>
      <c r="G1709" s="108">
        <v>36950</v>
      </c>
      <c r="H1709" s="45">
        <f t="shared" si="53"/>
        <v>0.59999999999996589</v>
      </c>
      <c r="I1709" s="45">
        <f t="shared" si="52"/>
        <v>0.1514463122822873</v>
      </c>
    </row>
    <row r="1710" spans="1:9" ht="27.75" customHeight="1" thickBot="1" x14ac:dyDescent="0.25">
      <c r="A1710" s="8">
        <v>36951</v>
      </c>
      <c r="B1710" s="12">
        <v>396.85</v>
      </c>
      <c r="C1710" s="8">
        <v>36951</v>
      </c>
      <c r="D1710" s="24">
        <v>95.3</v>
      </c>
      <c r="E1710" s="15">
        <v>664.41629659249168</v>
      </c>
      <c r="F1710" s="15">
        <v>369.34336846319991</v>
      </c>
      <c r="G1710" s="108">
        <v>36951</v>
      </c>
      <c r="H1710" s="45">
        <f t="shared" si="53"/>
        <v>7.0000000000050022E-2</v>
      </c>
      <c r="I1710" s="45">
        <f t="shared" si="52"/>
        <v>1.7642018246900051E-2</v>
      </c>
    </row>
    <row r="1711" spans="1:9" ht="27.75" customHeight="1" thickBot="1" x14ac:dyDescent="0.25">
      <c r="A1711" s="8">
        <v>36952</v>
      </c>
      <c r="B1711" s="12">
        <v>395.46</v>
      </c>
      <c r="C1711" s="8">
        <v>36952</v>
      </c>
      <c r="D1711" s="24">
        <v>94.81</v>
      </c>
      <c r="E1711" s="15">
        <v>662.08912347352077</v>
      </c>
      <c r="F1711" s="15">
        <v>367.99766010570909</v>
      </c>
      <c r="G1711" s="108">
        <v>36952</v>
      </c>
      <c r="H1711" s="45">
        <f t="shared" si="53"/>
        <v>-1.3900000000000432</v>
      </c>
      <c r="I1711" s="45">
        <f t="shared" si="52"/>
        <v>-0.35025828398640368</v>
      </c>
    </row>
    <row r="1712" spans="1:9" ht="27.75" customHeight="1" thickBot="1" x14ac:dyDescent="0.25">
      <c r="A1712" s="8">
        <v>36955</v>
      </c>
      <c r="B1712" s="12">
        <v>397.03</v>
      </c>
      <c r="C1712" s="8">
        <v>36955</v>
      </c>
      <c r="D1712" s="24">
        <v>95.24</v>
      </c>
      <c r="E1712" s="15">
        <v>664.71765714027197</v>
      </c>
      <c r="F1712" s="15">
        <v>369.42206027233158</v>
      </c>
      <c r="G1712" s="108">
        <v>36955</v>
      </c>
      <c r="H1712" s="45">
        <f t="shared" si="53"/>
        <v>1.5699999999999932</v>
      </c>
      <c r="I1712" s="45">
        <f t="shared" si="52"/>
        <v>0.39700601830779175</v>
      </c>
    </row>
    <row r="1713" spans="1:9" ht="27.75" customHeight="1" thickBot="1" x14ac:dyDescent="0.25">
      <c r="A1713" s="8">
        <v>36956</v>
      </c>
      <c r="B1713" s="12">
        <v>397.72</v>
      </c>
      <c r="C1713" s="8">
        <v>36956</v>
      </c>
      <c r="D1713" s="24">
        <v>95.43</v>
      </c>
      <c r="E1713" s="15">
        <v>665.8728725734303</v>
      </c>
      <c r="F1713" s="15">
        <v>369.9803675532865</v>
      </c>
      <c r="G1713" s="108">
        <v>36956</v>
      </c>
      <c r="H1713" s="45">
        <f t="shared" si="53"/>
        <v>0.69000000000005457</v>
      </c>
      <c r="I1713" s="45">
        <f t="shared" si="52"/>
        <v>0.17379039367303595</v>
      </c>
    </row>
    <row r="1714" spans="1:9" ht="27.75" customHeight="1" thickBot="1" x14ac:dyDescent="0.25">
      <c r="A1714" s="8">
        <v>36957</v>
      </c>
      <c r="B1714" s="12">
        <v>395.06</v>
      </c>
      <c r="C1714" s="8">
        <v>36957</v>
      </c>
      <c r="D1714" s="24">
        <v>94.52</v>
      </c>
      <c r="E1714" s="15">
        <v>661.41943336734221</v>
      </c>
      <c r="F1714" s="15">
        <v>367.70734432479981</v>
      </c>
      <c r="G1714" s="108">
        <v>36957</v>
      </c>
      <c r="H1714" s="45">
        <f t="shared" si="53"/>
        <v>-2.660000000000025</v>
      </c>
      <c r="I1714" s="45">
        <f t="shared" si="52"/>
        <v>-0.6688122297093495</v>
      </c>
    </row>
    <row r="1715" spans="1:9" ht="27.75" customHeight="1" thickBot="1" x14ac:dyDescent="0.25">
      <c r="A1715" s="8">
        <v>36958</v>
      </c>
      <c r="B1715" s="12">
        <v>394.64</v>
      </c>
      <c r="C1715" s="8">
        <v>36958</v>
      </c>
      <c r="D1715" s="24">
        <v>94.48</v>
      </c>
      <c r="E1715" s="15">
        <v>660.7162587558546</v>
      </c>
      <c r="F1715" s="15">
        <v>367.27745751856634</v>
      </c>
      <c r="G1715" s="108">
        <v>36958</v>
      </c>
      <c r="H1715" s="45">
        <f t="shared" si="53"/>
        <v>-0.42000000000001592</v>
      </c>
      <c r="I1715" s="45">
        <f t="shared" si="52"/>
        <v>-0.10631296511922643</v>
      </c>
    </row>
    <row r="1716" spans="1:9" ht="27.75" customHeight="1" thickBot="1" x14ac:dyDescent="0.25">
      <c r="A1716" s="8">
        <v>36959</v>
      </c>
      <c r="B1716" s="12">
        <v>396.22</v>
      </c>
      <c r="C1716" s="8">
        <v>36959</v>
      </c>
      <c r="D1716" s="24">
        <v>95.16</v>
      </c>
      <c r="E1716" s="15">
        <v>663.36153467526037</v>
      </c>
      <c r="F1716" s="15">
        <v>368.76094732748817</v>
      </c>
      <c r="G1716" s="108">
        <v>36959</v>
      </c>
      <c r="H1716" s="45">
        <f t="shared" si="53"/>
        <v>1.5800000000000409</v>
      </c>
      <c r="I1716" s="45">
        <f t="shared" si="52"/>
        <v>0.4003648895195725</v>
      </c>
    </row>
    <row r="1717" spans="1:9" ht="27.75" customHeight="1" thickBot="1" x14ac:dyDescent="0.25">
      <c r="A1717" s="8">
        <v>36963</v>
      </c>
      <c r="B1717" s="12">
        <v>395.49</v>
      </c>
      <c r="C1717" s="8">
        <v>36963</v>
      </c>
      <c r="D1717" s="24">
        <v>94.89</v>
      </c>
      <c r="E1717" s="15">
        <v>662.13935023148429</v>
      </c>
      <c r="F1717" s="15">
        <v>368.00215613525859</v>
      </c>
      <c r="G1717" s="108">
        <v>36963</v>
      </c>
      <c r="H1717" s="45">
        <f t="shared" si="53"/>
        <v>-0.73000000000001819</v>
      </c>
      <c r="I1717" s="45">
        <f t="shared" si="52"/>
        <v>-0.18424107818888955</v>
      </c>
    </row>
    <row r="1718" spans="1:9" ht="27.75" customHeight="1" thickBot="1" x14ac:dyDescent="0.25">
      <c r="A1718" s="8">
        <v>36964</v>
      </c>
      <c r="B1718" s="12">
        <v>395.41</v>
      </c>
      <c r="C1718" s="8">
        <v>36964</v>
      </c>
      <c r="D1718" s="24">
        <v>95.05</v>
      </c>
      <c r="E1718" s="15">
        <v>662.00541221024855</v>
      </c>
      <c r="F1718" s="15">
        <v>367.73140021997051</v>
      </c>
      <c r="G1718" s="108">
        <v>36964</v>
      </c>
      <c r="H1718" s="45">
        <f t="shared" si="53"/>
        <v>-7.9999999999984084E-2</v>
      </c>
      <c r="I1718" s="45">
        <f t="shared" si="52"/>
        <v>-2.022807150622875E-2</v>
      </c>
    </row>
    <row r="1719" spans="1:9" ht="27.75" customHeight="1" thickBot="1" x14ac:dyDescent="0.25">
      <c r="A1719" s="8">
        <v>36965</v>
      </c>
      <c r="B1719" s="12">
        <v>395.93</v>
      </c>
      <c r="C1719" s="8">
        <v>36965</v>
      </c>
      <c r="D1719" s="24">
        <v>95.25</v>
      </c>
      <c r="E1719" s="15">
        <v>662.87600934828072</v>
      </c>
      <c r="F1719" s="15">
        <v>368.10443816672102</v>
      </c>
      <c r="G1719" s="108">
        <v>36965</v>
      </c>
      <c r="H1719" s="45">
        <f t="shared" si="53"/>
        <v>0.51999999999998181</v>
      </c>
      <c r="I1719" s="45">
        <f t="shared" si="52"/>
        <v>0.13150906653852504</v>
      </c>
    </row>
    <row r="1720" spans="1:9" ht="27.75" customHeight="1" thickBot="1" x14ac:dyDescent="0.25">
      <c r="A1720" s="8">
        <v>36966</v>
      </c>
      <c r="B1720" s="12">
        <v>394.95</v>
      </c>
      <c r="C1720" s="8">
        <v>36966</v>
      </c>
      <c r="D1720" s="24">
        <v>94.98</v>
      </c>
      <c r="E1720" s="15">
        <v>661.33911900088151</v>
      </c>
      <c r="F1720" s="15">
        <v>366.97874464578621</v>
      </c>
      <c r="G1720" s="108">
        <v>36966</v>
      </c>
      <c r="H1720" s="45">
        <f t="shared" si="53"/>
        <v>-0.98000000000001819</v>
      </c>
      <c r="I1720" s="45">
        <f t="shared" si="52"/>
        <v>-0.2475185007450858</v>
      </c>
    </row>
    <row r="1721" spans="1:9" ht="27.75" customHeight="1" thickBot="1" x14ac:dyDescent="0.25">
      <c r="A1721" s="8">
        <v>36969</v>
      </c>
      <c r="B1721" s="12">
        <v>394.48</v>
      </c>
      <c r="C1721" s="8">
        <v>36969</v>
      </c>
      <c r="D1721" s="24">
        <v>94.68</v>
      </c>
      <c r="E1721" s="15">
        <v>660.55210954163249</v>
      </c>
      <c r="F1721" s="15">
        <v>366.53168050922784</v>
      </c>
      <c r="G1721" s="108">
        <v>36969</v>
      </c>
      <c r="H1721" s="45">
        <f t="shared" si="53"/>
        <v>-0.46999999999997044</v>
      </c>
      <c r="I1721" s="45">
        <f t="shared" si="52"/>
        <v>-0.11900240536776061</v>
      </c>
    </row>
    <row r="1722" spans="1:9" ht="27.75" customHeight="1" thickBot="1" x14ac:dyDescent="0.25">
      <c r="A1722" s="8">
        <v>36970</v>
      </c>
      <c r="B1722" s="12">
        <v>394.22</v>
      </c>
      <c r="C1722" s="8">
        <v>36970</v>
      </c>
      <c r="D1722" s="24">
        <v>94.5</v>
      </c>
      <c r="E1722" s="15">
        <v>660.27365237841298</v>
      </c>
      <c r="F1722" s="15">
        <v>366.38104806206417</v>
      </c>
      <c r="G1722" s="108">
        <v>36970</v>
      </c>
      <c r="H1722" s="45">
        <f t="shared" si="53"/>
        <v>-0.25999999999999091</v>
      </c>
      <c r="I1722" s="45">
        <f t="shared" si="52"/>
        <v>-6.5909551815045347E-2</v>
      </c>
    </row>
    <row r="1723" spans="1:9" ht="27.75" customHeight="1" thickBot="1" x14ac:dyDescent="0.25">
      <c r="A1723" s="8">
        <v>36971</v>
      </c>
      <c r="B1723" s="12">
        <v>395.79</v>
      </c>
      <c r="C1723" s="8">
        <v>36971</v>
      </c>
      <c r="D1723" s="24">
        <v>95.38</v>
      </c>
      <c r="E1723" s="15">
        <v>662.90322377061557</v>
      </c>
      <c r="F1723" s="15">
        <v>367.94538031523854</v>
      </c>
      <c r="G1723" s="108">
        <v>36971</v>
      </c>
      <c r="H1723" s="45">
        <f t="shared" si="53"/>
        <v>1.5699999999999932</v>
      </c>
      <c r="I1723" s="45">
        <f t="shared" si="52"/>
        <v>0.39825478159403199</v>
      </c>
    </row>
    <row r="1724" spans="1:9" ht="27.75" customHeight="1" thickBot="1" x14ac:dyDescent="0.25">
      <c r="A1724" s="8">
        <v>36972</v>
      </c>
      <c r="B1724" s="12">
        <v>395.73</v>
      </c>
      <c r="C1724" s="8">
        <v>36972</v>
      </c>
      <c r="D1724" s="24">
        <v>95.38</v>
      </c>
      <c r="E1724" s="15">
        <v>662.80273059639126</v>
      </c>
      <c r="F1724" s="15">
        <v>367.77013525780279</v>
      </c>
      <c r="G1724" s="108">
        <v>36972</v>
      </c>
      <c r="H1724" s="45">
        <f t="shared" si="53"/>
        <v>-6.0000000000002274E-2</v>
      </c>
      <c r="I1724" s="45">
        <f t="shared" si="52"/>
        <v>-1.5159554309103885E-2</v>
      </c>
    </row>
    <row r="1725" spans="1:9" ht="27.75" customHeight="1" thickBot="1" x14ac:dyDescent="0.25">
      <c r="A1725" s="8">
        <v>36973</v>
      </c>
      <c r="B1725" s="12">
        <v>392.54</v>
      </c>
      <c r="C1725" s="8">
        <v>36973</v>
      </c>
      <c r="D1725" s="24">
        <v>94.16</v>
      </c>
      <c r="E1725" s="15">
        <v>661.74275143108025</v>
      </c>
      <c r="F1725" s="15">
        <v>366.81686134244728</v>
      </c>
      <c r="G1725" s="108">
        <v>36973</v>
      </c>
      <c r="H1725" s="45">
        <f t="shared" si="53"/>
        <v>-3.1899999999999977</v>
      </c>
      <c r="I1725" s="45">
        <f t="shared" si="52"/>
        <v>-0.80610517271877224</v>
      </c>
    </row>
    <row r="1726" spans="1:9" ht="27.75" customHeight="1" thickBot="1" x14ac:dyDescent="0.25">
      <c r="A1726" s="8">
        <v>36977</v>
      </c>
      <c r="B1726" s="12">
        <v>392.86</v>
      </c>
      <c r="C1726" s="8">
        <v>36977</v>
      </c>
      <c r="D1726" s="24">
        <v>94.23</v>
      </c>
      <c r="E1726" s="15">
        <v>662.28220646867635</v>
      </c>
      <c r="F1726" s="15">
        <v>367.11589174859591</v>
      </c>
      <c r="G1726" s="108">
        <v>36977</v>
      </c>
      <c r="H1726" s="45">
        <f t="shared" si="53"/>
        <v>0.31999999999999318</v>
      </c>
      <c r="I1726" s="45">
        <f t="shared" si="52"/>
        <v>8.1520354613540832E-2</v>
      </c>
    </row>
    <row r="1727" spans="1:9" ht="27.75" customHeight="1" thickBot="1" x14ac:dyDescent="0.25">
      <c r="A1727" s="8">
        <v>36978</v>
      </c>
      <c r="B1727" s="12">
        <v>392.15</v>
      </c>
      <c r="C1727" s="8">
        <v>36978</v>
      </c>
      <c r="D1727" s="24">
        <v>94.03</v>
      </c>
      <c r="E1727" s="15">
        <v>661.08529060401008</v>
      </c>
      <c r="F1727" s="15">
        <v>366.3749032541769</v>
      </c>
      <c r="G1727" s="108">
        <v>36978</v>
      </c>
      <c r="H1727" s="45">
        <f t="shared" si="53"/>
        <v>-0.71000000000003638</v>
      </c>
      <c r="I1727" s="45">
        <f t="shared" si="52"/>
        <v>-0.18072595835667574</v>
      </c>
    </row>
    <row r="1728" spans="1:9" ht="27.75" customHeight="1" thickBot="1" x14ac:dyDescent="0.25">
      <c r="A1728" s="8">
        <v>36979</v>
      </c>
      <c r="B1728" s="12">
        <v>391.81</v>
      </c>
      <c r="C1728" s="8">
        <v>36979</v>
      </c>
      <c r="D1728" s="24">
        <v>94.19</v>
      </c>
      <c r="E1728" s="15">
        <v>660.51211962656441</v>
      </c>
      <c r="F1728" s="15">
        <v>365.96693655138711</v>
      </c>
      <c r="G1728" s="108">
        <v>36979</v>
      </c>
      <c r="H1728" s="45">
        <f t="shared" si="53"/>
        <v>-0.33999999999997499</v>
      </c>
      <c r="I1728" s="45">
        <f t="shared" si="52"/>
        <v>-8.6701517276545972E-2</v>
      </c>
    </row>
    <row r="1729" spans="1:9" ht="27.75" customHeight="1" thickBot="1" x14ac:dyDescent="0.25">
      <c r="A1729" s="8">
        <v>36980</v>
      </c>
      <c r="B1729" s="12">
        <v>391.71</v>
      </c>
      <c r="C1729" s="8">
        <v>36980</v>
      </c>
      <c r="D1729" s="24">
        <v>94.25</v>
      </c>
      <c r="E1729" s="15">
        <v>660.34353992731565</v>
      </c>
      <c r="F1729" s="15">
        <v>365.48450117270141</v>
      </c>
      <c r="G1729" s="108">
        <v>36980</v>
      </c>
      <c r="H1729" s="45">
        <f t="shared" si="53"/>
        <v>-0.10000000000002274</v>
      </c>
      <c r="I1729" s="45">
        <f t="shared" si="52"/>
        <v>-2.5522574717343285E-2</v>
      </c>
    </row>
    <row r="1730" spans="1:9" ht="27.75" customHeight="1" thickBot="1" x14ac:dyDescent="0.25">
      <c r="A1730" s="8">
        <v>36983</v>
      </c>
      <c r="B1730" s="12">
        <v>391.43</v>
      </c>
      <c r="C1730" s="8">
        <v>36983</v>
      </c>
      <c r="D1730" s="24">
        <v>94.25</v>
      </c>
      <c r="E1730" s="15">
        <v>659.87151676941915</v>
      </c>
      <c r="F1730" s="15">
        <v>365.19367439130582</v>
      </c>
      <c r="G1730" s="108">
        <v>36983</v>
      </c>
      <c r="H1730" s="45">
        <f t="shared" si="53"/>
        <v>-0.27999999999997272</v>
      </c>
      <c r="I1730" s="45">
        <f t="shared" si="52"/>
        <v>-7.1481453115818522E-2</v>
      </c>
    </row>
    <row r="1731" spans="1:9" ht="27.75" customHeight="1" thickBot="1" x14ac:dyDescent="0.25">
      <c r="A1731" s="8">
        <v>36984</v>
      </c>
      <c r="B1731" s="12">
        <v>390.91</v>
      </c>
      <c r="C1731" s="8">
        <v>36984</v>
      </c>
      <c r="D1731" s="24">
        <v>94.12</v>
      </c>
      <c r="E1731" s="15">
        <v>658.99490233332563</v>
      </c>
      <c r="F1731" s="15">
        <v>364.5840251098881</v>
      </c>
      <c r="G1731" s="108">
        <v>36984</v>
      </c>
      <c r="H1731" s="45">
        <f t="shared" si="53"/>
        <v>-0.51999999999998181</v>
      </c>
      <c r="I1731" s="45">
        <f t="shared" si="52"/>
        <v>-0.13284623048820524</v>
      </c>
    </row>
    <row r="1732" spans="1:9" ht="27.75" customHeight="1" thickBot="1" x14ac:dyDescent="0.25">
      <c r="A1732" s="8">
        <v>36985</v>
      </c>
      <c r="B1732" s="12">
        <v>390.28</v>
      </c>
      <c r="C1732" s="8">
        <v>36985</v>
      </c>
      <c r="D1732" s="24">
        <v>93.85</v>
      </c>
      <c r="E1732" s="15">
        <v>657.93285022805833</v>
      </c>
      <c r="F1732" s="15">
        <v>364.0361690314063</v>
      </c>
      <c r="G1732" s="108">
        <v>36985</v>
      </c>
      <c r="H1732" s="45">
        <f t="shared" si="53"/>
        <v>-0.6300000000000523</v>
      </c>
      <c r="I1732" s="45">
        <f t="shared" si="52"/>
        <v>-0.16116241590137173</v>
      </c>
    </row>
    <row r="1733" spans="1:9" ht="27.75" customHeight="1" thickBot="1" x14ac:dyDescent="0.25">
      <c r="A1733" s="8">
        <v>36986</v>
      </c>
      <c r="B1733" s="12">
        <v>401.46</v>
      </c>
      <c r="C1733" s="8">
        <v>36986</v>
      </c>
      <c r="D1733" s="24">
        <v>93.97</v>
      </c>
      <c r="E1733" s="15">
        <v>676.7800606040696</v>
      </c>
      <c r="F1733" s="15">
        <v>374.47756625071241</v>
      </c>
      <c r="G1733" s="108">
        <v>36986</v>
      </c>
      <c r="H1733" s="45">
        <f t="shared" si="53"/>
        <v>11.180000000000007</v>
      </c>
      <c r="I1733" s="45">
        <f t="shared" si="52"/>
        <v>2.8646100235728214</v>
      </c>
    </row>
    <row r="1734" spans="1:9" ht="27.75" customHeight="1" thickBot="1" x14ac:dyDescent="0.25">
      <c r="A1734" s="8">
        <v>36987</v>
      </c>
      <c r="B1734" s="12">
        <v>401.96</v>
      </c>
      <c r="C1734" s="8">
        <v>36987</v>
      </c>
      <c r="D1734" s="24">
        <v>94.01</v>
      </c>
      <c r="E1734" s="15">
        <v>677.62295910031344</v>
      </c>
      <c r="F1734" s="15">
        <v>374.63671081846917</v>
      </c>
      <c r="G1734" s="108">
        <v>36987</v>
      </c>
      <c r="H1734" s="45">
        <f t="shared" si="53"/>
        <v>0.5</v>
      </c>
      <c r="I1734" s="45">
        <f t="shared" si="52"/>
        <v>0.12454540925621482</v>
      </c>
    </row>
    <row r="1735" spans="1:9" ht="27.75" customHeight="1" thickBot="1" x14ac:dyDescent="0.25">
      <c r="A1735" s="8">
        <v>36990</v>
      </c>
      <c r="B1735" s="12">
        <v>399.96</v>
      </c>
      <c r="C1735" s="8">
        <v>36990</v>
      </c>
      <c r="D1735" s="24">
        <v>93.93</v>
      </c>
      <c r="E1735" s="15">
        <v>674.25136511533822</v>
      </c>
      <c r="F1735" s="15">
        <v>372.72678058913147</v>
      </c>
      <c r="G1735" s="108">
        <v>36990</v>
      </c>
      <c r="H1735" s="45">
        <f t="shared" si="53"/>
        <v>-2</v>
      </c>
      <c r="I1735" s="45">
        <f t="shared" ref="I1735:I1798" si="54">H1735/B1734*100</f>
        <v>-0.49756194646233454</v>
      </c>
    </row>
    <row r="1736" spans="1:9" ht="27.75" customHeight="1" thickBot="1" x14ac:dyDescent="0.25">
      <c r="A1736" s="8">
        <v>36991</v>
      </c>
      <c r="B1736" s="12">
        <v>399.25</v>
      </c>
      <c r="C1736" s="8">
        <v>36991</v>
      </c>
      <c r="D1736" s="24">
        <v>94.08</v>
      </c>
      <c r="E1736" s="15">
        <v>673.05444925067206</v>
      </c>
      <c r="F1736" s="15">
        <v>371.80101844948132</v>
      </c>
      <c r="G1736" s="108">
        <v>36991</v>
      </c>
      <c r="H1736" s="45">
        <f t="shared" ref="H1736:H1799" si="55">B1736-B1735</f>
        <v>-0.70999999999997954</v>
      </c>
      <c r="I1736" s="45">
        <f t="shared" si="54"/>
        <v>-0.1775177517751724</v>
      </c>
    </row>
    <row r="1737" spans="1:9" ht="27.75" customHeight="1" thickBot="1" x14ac:dyDescent="0.25">
      <c r="A1737" s="8">
        <v>36992</v>
      </c>
      <c r="B1737" s="12">
        <v>399.32</v>
      </c>
      <c r="C1737" s="8">
        <v>36992</v>
      </c>
      <c r="D1737" s="24">
        <v>94.08</v>
      </c>
      <c r="E1737" s="15">
        <v>674.19267820633411</v>
      </c>
      <c r="F1737" s="15">
        <v>372.42978583288544</v>
      </c>
      <c r="G1737" s="108">
        <v>36992</v>
      </c>
      <c r="H1737" s="45">
        <f t="shared" si="55"/>
        <v>6.9999999999993179E-2</v>
      </c>
      <c r="I1737" s="45">
        <f t="shared" si="54"/>
        <v>1.7532874139008937E-2</v>
      </c>
    </row>
    <row r="1738" spans="1:9" ht="27.75" customHeight="1" thickBot="1" x14ac:dyDescent="0.25">
      <c r="A1738" s="8">
        <v>36993</v>
      </c>
      <c r="B1738" s="12">
        <v>399.41</v>
      </c>
      <c r="C1738" s="8">
        <v>36993</v>
      </c>
      <c r="D1738" s="24">
        <v>94.1</v>
      </c>
      <c r="E1738" s="15">
        <v>674.34462987677034</v>
      </c>
      <c r="F1738" s="15">
        <v>372.51372523167578</v>
      </c>
      <c r="G1738" s="108">
        <v>36993</v>
      </c>
      <c r="H1738" s="45">
        <f t="shared" si="55"/>
        <v>9.0000000000031832E-2</v>
      </c>
      <c r="I1738" s="45">
        <f t="shared" si="54"/>
        <v>2.2538315135738715E-2</v>
      </c>
    </row>
    <row r="1739" spans="1:9" ht="27.75" customHeight="1" thickBot="1" x14ac:dyDescent="0.25">
      <c r="A1739" s="8">
        <v>36994</v>
      </c>
      <c r="B1739" s="12">
        <v>399.04</v>
      </c>
      <c r="C1739" s="8">
        <v>36994</v>
      </c>
      <c r="D1739" s="24">
        <v>94.1</v>
      </c>
      <c r="E1739" s="15">
        <v>673.7199396760883</v>
      </c>
      <c r="F1739" s="15">
        <v>372.14248649674346</v>
      </c>
      <c r="G1739" s="108">
        <v>36994</v>
      </c>
      <c r="H1739" s="45">
        <f t="shared" si="55"/>
        <v>-0.37000000000000455</v>
      </c>
      <c r="I1739" s="45">
        <f t="shared" si="54"/>
        <v>-9.2636639042588953E-2</v>
      </c>
    </row>
    <row r="1740" spans="1:9" ht="27.75" customHeight="1" thickBot="1" x14ac:dyDescent="0.25">
      <c r="A1740" s="8">
        <v>36997</v>
      </c>
      <c r="B1740" s="12">
        <v>398.66</v>
      </c>
      <c r="C1740" s="8">
        <v>36997</v>
      </c>
      <c r="D1740" s="24">
        <v>93.65</v>
      </c>
      <c r="E1740" s="15">
        <v>679.98679814699324</v>
      </c>
      <c r="F1740" s="15">
        <v>375.577715165585</v>
      </c>
      <c r="G1740" s="108">
        <v>36997</v>
      </c>
      <c r="H1740" s="45">
        <f t="shared" si="55"/>
        <v>-0.37999999999999545</v>
      </c>
      <c r="I1740" s="45">
        <f t="shared" si="54"/>
        <v>-9.5228548516438319E-2</v>
      </c>
    </row>
    <row r="1741" spans="1:9" ht="27.75" customHeight="1" thickBot="1" x14ac:dyDescent="0.25">
      <c r="A1741" s="8">
        <v>36998</v>
      </c>
      <c r="B1741" s="12">
        <v>396.94</v>
      </c>
      <c r="C1741" s="8">
        <v>36998</v>
      </c>
      <c r="D1741" s="24">
        <v>93.69</v>
      </c>
      <c r="E1741" s="15">
        <v>677.05302678088469</v>
      </c>
      <c r="F1741" s="15">
        <v>373.71963429562959</v>
      </c>
      <c r="G1741" s="108">
        <v>36998</v>
      </c>
      <c r="H1741" s="45">
        <f t="shared" si="55"/>
        <v>-1.7200000000000273</v>
      </c>
      <c r="I1741" s="45">
        <f t="shared" si="54"/>
        <v>-0.43144534189535622</v>
      </c>
    </row>
    <row r="1742" spans="1:9" ht="27.75" customHeight="1" thickBot="1" x14ac:dyDescent="0.25">
      <c r="A1742" s="8">
        <v>36999</v>
      </c>
      <c r="B1742" s="12">
        <v>396.33</v>
      </c>
      <c r="C1742" s="8">
        <v>36999</v>
      </c>
      <c r="D1742" s="24">
        <v>93.38</v>
      </c>
      <c r="E1742" s="15">
        <v>676.01256135453218</v>
      </c>
      <c r="F1742" s="15">
        <v>372.87560533522083</v>
      </c>
      <c r="G1742" s="108">
        <v>36999</v>
      </c>
      <c r="H1742" s="45">
        <f t="shared" si="55"/>
        <v>-0.61000000000001364</v>
      </c>
      <c r="I1742" s="45">
        <f t="shared" si="54"/>
        <v>-0.15367561848138603</v>
      </c>
    </row>
    <row r="1743" spans="1:9" ht="27.75" customHeight="1" thickBot="1" x14ac:dyDescent="0.25">
      <c r="A1743" s="8">
        <v>37000</v>
      </c>
      <c r="B1743" s="12">
        <v>397.23</v>
      </c>
      <c r="C1743" s="8">
        <v>37000</v>
      </c>
      <c r="D1743" s="24">
        <v>93.44</v>
      </c>
      <c r="E1743" s="15">
        <v>677.54767427865875</v>
      </c>
      <c r="F1743" s="15">
        <v>373.72234427701602</v>
      </c>
      <c r="G1743" s="108">
        <v>37000</v>
      </c>
      <c r="H1743" s="45">
        <f t="shared" si="55"/>
        <v>0.90000000000003411</v>
      </c>
      <c r="I1743" s="45">
        <f t="shared" si="54"/>
        <v>0.22708349103021075</v>
      </c>
    </row>
    <row r="1744" spans="1:9" ht="27.75" customHeight="1" thickBot="1" x14ac:dyDescent="0.25">
      <c r="A1744" s="8">
        <v>37001</v>
      </c>
      <c r="B1744" s="12">
        <v>398.72</v>
      </c>
      <c r="C1744" s="8">
        <v>37001</v>
      </c>
      <c r="D1744" s="24">
        <v>93.92</v>
      </c>
      <c r="E1744" s="15">
        <v>680.08913900860171</v>
      </c>
      <c r="F1744" s="15">
        <v>375.12416763621042</v>
      </c>
      <c r="G1744" s="108">
        <v>37001</v>
      </c>
      <c r="H1744" s="45">
        <f t="shared" si="55"/>
        <v>1.4900000000000091</v>
      </c>
      <c r="I1744" s="45">
        <f t="shared" si="54"/>
        <v>0.37509755053747429</v>
      </c>
    </row>
    <row r="1745" spans="1:9" ht="27.75" customHeight="1" thickBot="1" x14ac:dyDescent="0.25">
      <c r="A1745" s="8">
        <v>37004</v>
      </c>
      <c r="B1745" s="12">
        <v>399.12</v>
      </c>
      <c r="C1745" s="8">
        <v>37004</v>
      </c>
      <c r="D1745" s="24">
        <v>94.06</v>
      </c>
      <c r="E1745" s="15">
        <v>680.77141141932464</v>
      </c>
      <c r="F1745" s="15">
        <v>374.9873536650606</v>
      </c>
      <c r="G1745" s="108">
        <v>37004</v>
      </c>
      <c r="H1745" s="45">
        <f t="shared" si="55"/>
        <v>0.39999999999997726</v>
      </c>
      <c r="I1745" s="45">
        <f t="shared" si="54"/>
        <v>0.10032102728731371</v>
      </c>
    </row>
    <row r="1746" spans="1:9" ht="27.75" customHeight="1" thickBot="1" x14ac:dyDescent="0.25">
      <c r="A1746" s="8">
        <v>37005</v>
      </c>
      <c r="B1746" s="12">
        <v>399.12</v>
      </c>
      <c r="C1746" s="8">
        <v>37005</v>
      </c>
      <c r="D1746" s="24">
        <v>94.18</v>
      </c>
      <c r="E1746" s="15">
        <v>680.77141141932464</v>
      </c>
      <c r="F1746" s="15">
        <v>374.59227090593993</v>
      </c>
      <c r="G1746" s="108">
        <v>37005</v>
      </c>
      <c r="H1746" s="45">
        <f t="shared" si="55"/>
        <v>0</v>
      </c>
      <c r="I1746" s="45">
        <f t="shared" si="54"/>
        <v>0</v>
      </c>
    </row>
    <row r="1747" spans="1:9" ht="27.75" customHeight="1" thickBot="1" x14ac:dyDescent="0.25">
      <c r="A1747" s="8">
        <v>37006</v>
      </c>
      <c r="B1747" s="12">
        <v>400.24</v>
      </c>
      <c r="C1747" s="8">
        <v>37006</v>
      </c>
      <c r="D1747" s="24">
        <v>94.24</v>
      </c>
      <c r="E1747" s="15">
        <v>682.68177416934873</v>
      </c>
      <c r="F1747" s="15">
        <v>375.59085465097041</v>
      </c>
      <c r="G1747" s="108">
        <v>37006</v>
      </c>
      <c r="H1747" s="45">
        <f t="shared" si="55"/>
        <v>1.1200000000000045</v>
      </c>
      <c r="I1747" s="45">
        <f t="shared" si="54"/>
        <v>0.28061735818801475</v>
      </c>
    </row>
    <row r="1748" spans="1:9" ht="27.75" customHeight="1" thickBot="1" x14ac:dyDescent="0.25">
      <c r="A1748" s="8">
        <v>37007</v>
      </c>
      <c r="B1748" s="12">
        <v>400.12</v>
      </c>
      <c r="C1748" s="8">
        <v>37007</v>
      </c>
      <c r="D1748" s="24">
        <v>94.09</v>
      </c>
      <c r="E1748" s="15">
        <v>682.47709244613179</v>
      </c>
      <c r="F1748" s="15">
        <v>375.46510440446588</v>
      </c>
      <c r="G1748" s="108">
        <v>37007</v>
      </c>
      <c r="H1748" s="45">
        <f t="shared" si="55"/>
        <v>-0.12000000000000455</v>
      </c>
      <c r="I1748" s="45">
        <f t="shared" si="54"/>
        <v>-2.998201079352502E-2</v>
      </c>
    </row>
    <row r="1749" spans="1:9" ht="27.75" customHeight="1" thickBot="1" x14ac:dyDescent="0.25">
      <c r="A1749" s="8">
        <v>37008</v>
      </c>
      <c r="B1749" s="12">
        <v>400.02</v>
      </c>
      <c r="C1749" s="8">
        <v>37008</v>
      </c>
      <c r="D1749" s="24">
        <v>94.05</v>
      </c>
      <c r="E1749" s="15">
        <v>682.30652434345097</v>
      </c>
      <c r="F1749" s="15">
        <v>375.37126627980211</v>
      </c>
      <c r="G1749" s="108">
        <v>37008</v>
      </c>
      <c r="H1749" s="45">
        <f t="shared" si="55"/>
        <v>-0.10000000000002274</v>
      </c>
      <c r="I1749" s="45">
        <f t="shared" si="54"/>
        <v>-2.4992502249330882E-2</v>
      </c>
    </row>
    <row r="1750" spans="1:9" ht="27.75" customHeight="1" thickBot="1" x14ac:dyDescent="0.25">
      <c r="A1750" s="8">
        <v>37011</v>
      </c>
      <c r="B1750" s="12">
        <v>399.98</v>
      </c>
      <c r="C1750" s="8">
        <v>37011</v>
      </c>
      <c r="D1750" s="24">
        <v>93.94</v>
      </c>
      <c r="E1750" s="15">
        <v>682.23829710237874</v>
      </c>
      <c r="F1750" s="15">
        <v>374.44786710412166</v>
      </c>
      <c r="G1750" s="108">
        <v>37011</v>
      </c>
      <c r="H1750" s="45">
        <f t="shared" si="55"/>
        <v>-3.999999999996362E-2</v>
      </c>
      <c r="I1750" s="45">
        <f t="shared" si="54"/>
        <v>-9.9995000249896559E-3</v>
      </c>
    </row>
    <row r="1751" spans="1:9" ht="27.75" customHeight="1" thickBot="1" x14ac:dyDescent="0.25">
      <c r="A1751" s="8">
        <v>37013</v>
      </c>
      <c r="B1751" s="12">
        <v>396.46</v>
      </c>
      <c r="C1751" s="8">
        <v>37013</v>
      </c>
      <c r="D1751" s="24">
        <v>92.58</v>
      </c>
      <c r="E1751" s="15">
        <v>681.76853638888133</v>
      </c>
      <c r="F1751" s="15">
        <v>374.15084839841472</v>
      </c>
      <c r="G1751" s="108">
        <v>37013</v>
      </c>
      <c r="H1751" s="45">
        <f t="shared" si="55"/>
        <v>-3.5200000000000387</v>
      </c>
      <c r="I1751" s="45">
        <f t="shared" si="54"/>
        <v>-0.88004400220011958</v>
      </c>
    </row>
    <row r="1752" spans="1:9" ht="27.75" customHeight="1" thickBot="1" x14ac:dyDescent="0.25">
      <c r="A1752" s="8">
        <v>37014</v>
      </c>
      <c r="B1752" s="12">
        <v>396.02</v>
      </c>
      <c r="C1752" s="8">
        <v>37014</v>
      </c>
      <c r="D1752" s="24">
        <v>92.32</v>
      </c>
      <c r="E1752" s="15">
        <v>681.01189472008468</v>
      </c>
      <c r="F1752" s="15">
        <v>373.17281161329021</v>
      </c>
      <c r="G1752" s="108">
        <v>37014</v>
      </c>
      <c r="H1752" s="45">
        <f t="shared" si="55"/>
        <v>-0.43999999999999773</v>
      </c>
      <c r="I1752" s="45">
        <f t="shared" si="54"/>
        <v>-0.11098219240276389</v>
      </c>
    </row>
    <row r="1753" spans="1:9" ht="27.75" customHeight="1" thickBot="1" x14ac:dyDescent="0.25">
      <c r="A1753" s="8">
        <v>37015</v>
      </c>
      <c r="B1753" s="12">
        <v>397.45</v>
      </c>
      <c r="C1753" s="8">
        <v>37015</v>
      </c>
      <c r="D1753" s="24">
        <v>92.2</v>
      </c>
      <c r="E1753" s="15">
        <v>683.47098014367373</v>
      </c>
      <c r="F1753" s="15">
        <v>374.38850256843062</v>
      </c>
      <c r="G1753" s="108">
        <v>37015</v>
      </c>
      <c r="H1753" s="45">
        <f t="shared" si="55"/>
        <v>1.4300000000000068</v>
      </c>
      <c r="I1753" s="45">
        <f t="shared" si="54"/>
        <v>0.36109287409726953</v>
      </c>
    </row>
    <row r="1754" spans="1:9" ht="27.75" customHeight="1" thickBot="1" x14ac:dyDescent="0.25">
      <c r="A1754" s="8">
        <v>37018</v>
      </c>
      <c r="B1754" s="12">
        <v>396.39</v>
      </c>
      <c r="C1754" s="8">
        <v>37018</v>
      </c>
      <c r="D1754" s="24">
        <v>91.49</v>
      </c>
      <c r="E1754" s="15">
        <v>681.64816157793643</v>
      </c>
      <c r="F1754" s="15">
        <v>373.14296111367094</v>
      </c>
      <c r="G1754" s="108">
        <v>37018</v>
      </c>
      <c r="H1754" s="45">
        <f t="shared" si="55"/>
        <v>-1.0600000000000023</v>
      </c>
      <c r="I1754" s="45">
        <f t="shared" si="54"/>
        <v>-0.26670021386337961</v>
      </c>
    </row>
    <row r="1755" spans="1:9" ht="27.75" customHeight="1" thickBot="1" x14ac:dyDescent="0.25">
      <c r="A1755" s="8">
        <v>37019</v>
      </c>
      <c r="B1755" s="12">
        <v>395.09</v>
      </c>
      <c r="C1755" s="8">
        <v>37019</v>
      </c>
      <c r="D1755" s="24">
        <v>90.99</v>
      </c>
      <c r="E1755" s="15">
        <v>679.41262937467366</v>
      </c>
      <c r="F1755" s="15">
        <v>371.90495625635094</v>
      </c>
      <c r="G1755" s="108">
        <v>37019</v>
      </c>
      <c r="H1755" s="45">
        <f t="shared" si="55"/>
        <v>-1.3000000000000114</v>
      </c>
      <c r="I1755" s="45">
        <f t="shared" si="54"/>
        <v>-0.32795983753374491</v>
      </c>
    </row>
    <row r="1756" spans="1:9" ht="27.75" customHeight="1" thickBot="1" x14ac:dyDescent="0.25">
      <c r="A1756" s="8">
        <v>37020</v>
      </c>
      <c r="B1756" s="12">
        <v>393.79</v>
      </c>
      <c r="C1756" s="8">
        <v>37020</v>
      </c>
      <c r="D1756" s="24">
        <v>90.35</v>
      </c>
      <c r="E1756" s="15">
        <v>677.17709717141099</v>
      </c>
      <c r="F1756" s="15">
        <v>370.29828360302213</v>
      </c>
      <c r="G1756" s="108">
        <v>37020</v>
      </c>
      <c r="H1756" s="45">
        <f t="shared" si="55"/>
        <v>-1.2999999999999545</v>
      </c>
      <c r="I1756" s="45">
        <f t="shared" si="54"/>
        <v>-0.32903895314990372</v>
      </c>
    </row>
    <row r="1757" spans="1:9" ht="27.75" customHeight="1" thickBot="1" x14ac:dyDescent="0.25">
      <c r="A1757" s="8">
        <v>37021</v>
      </c>
      <c r="B1757" s="12">
        <v>392.88</v>
      </c>
      <c r="C1757" s="8">
        <v>37021</v>
      </c>
      <c r="D1757" s="24">
        <v>89.93</v>
      </c>
      <c r="E1757" s="15">
        <v>675.61222462912701</v>
      </c>
      <c r="F1757" s="15">
        <v>369.44257005499202</v>
      </c>
      <c r="G1757" s="108">
        <v>37021</v>
      </c>
      <c r="H1757" s="45">
        <f t="shared" si="55"/>
        <v>-0.91000000000002501</v>
      </c>
      <c r="I1757" s="45">
        <f t="shared" si="54"/>
        <v>-0.2310876355417926</v>
      </c>
    </row>
    <row r="1758" spans="1:9" ht="27.75" customHeight="1" thickBot="1" x14ac:dyDescent="0.25">
      <c r="A1758" s="8">
        <v>37022</v>
      </c>
      <c r="B1758" s="12">
        <v>390.96</v>
      </c>
      <c r="C1758" s="8">
        <v>37022</v>
      </c>
      <c r="D1758" s="24">
        <v>89.15</v>
      </c>
      <c r="E1758" s="15">
        <v>672.31051552892359</v>
      </c>
      <c r="F1758" s="15">
        <v>367.50926896499709</v>
      </c>
      <c r="G1758" s="108">
        <v>37022</v>
      </c>
      <c r="H1758" s="45">
        <f t="shared" si="55"/>
        <v>-1.9200000000000159</v>
      </c>
      <c r="I1758" s="45">
        <f t="shared" si="54"/>
        <v>-0.48869883934026065</v>
      </c>
    </row>
    <row r="1759" spans="1:9" ht="27.75" customHeight="1" thickBot="1" x14ac:dyDescent="0.25">
      <c r="A1759" s="8">
        <v>37025</v>
      </c>
      <c r="B1759" s="12">
        <v>390.49</v>
      </c>
      <c r="C1759" s="8">
        <v>37025</v>
      </c>
      <c r="D1759" s="24">
        <v>89.06</v>
      </c>
      <c r="E1759" s="15">
        <v>672.79710723011806</v>
      </c>
      <c r="F1759" s="15">
        <v>367.44305025613363</v>
      </c>
      <c r="G1759" s="108">
        <v>37025</v>
      </c>
      <c r="H1759" s="45">
        <f t="shared" si="55"/>
        <v>-0.46999999999997044</v>
      </c>
      <c r="I1759" s="45">
        <f t="shared" si="54"/>
        <v>-0.12021690198485023</v>
      </c>
    </row>
    <row r="1760" spans="1:9" ht="27.75" customHeight="1" thickBot="1" x14ac:dyDescent="0.25">
      <c r="A1760" s="8">
        <v>37026</v>
      </c>
      <c r="B1760" s="12">
        <v>391.1</v>
      </c>
      <c r="C1760" s="8">
        <v>37026</v>
      </c>
      <c r="D1760" s="24">
        <v>89.24</v>
      </c>
      <c r="E1760" s="15">
        <v>673.8481104194708</v>
      </c>
      <c r="F1760" s="15">
        <v>367.99147826157082</v>
      </c>
      <c r="G1760" s="108">
        <v>37026</v>
      </c>
      <c r="H1760" s="45">
        <f t="shared" si="55"/>
        <v>0.61000000000001364</v>
      </c>
      <c r="I1760" s="45">
        <f t="shared" si="54"/>
        <v>0.15621398755410218</v>
      </c>
    </row>
    <row r="1761" spans="1:9" ht="27.75" customHeight="1" thickBot="1" x14ac:dyDescent="0.25">
      <c r="A1761" s="8">
        <v>37027</v>
      </c>
      <c r="B1761" s="12">
        <v>389.48</v>
      </c>
      <c r="C1761" s="8">
        <v>37027</v>
      </c>
      <c r="D1761" s="24">
        <v>88.85</v>
      </c>
      <c r="E1761" s="15">
        <v>671.60480534503802</v>
      </c>
      <c r="F1761" s="15">
        <v>366.76639928936987</v>
      </c>
      <c r="G1761" s="108">
        <v>37027</v>
      </c>
      <c r="H1761" s="45">
        <f t="shared" si="55"/>
        <v>-1.6200000000000045</v>
      </c>
      <c r="I1761" s="45">
        <f t="shared" si="54"/>
        <v>-0.41421631296343758</v>
      </c>
    </row>
    <row r="1762" spans="1:9" ht="27.75" customHeight="1" thickBot="1" x14ac:dyDescent="0.25">
      <c r="A1762" s="8">
        <v>37028</v>
      </c>
      <c r="B1762" s="12">
        <v>390.46</v>
      </c>
      <c r="C1762" s="8">
        <v>37028</v>
      </c>
      <c r="D1762" s="24">
        <v>89.11</v>
      </c>
      <c r="E1762" s="15">
        <v>673.29468084374935</v>
      </c>
      <c r="F1762" s="15">
        <v>367.68924788571258</v>
      </c>
      <c r="G1762" s="108">
        <v>37028</v>
      </c>
      <c r="H1762" s="45">
        <f t="shared" si="55"/>
        <v>0.97999999999996135</v>
      </c>
      <c r="I1762" s="45">
        <f t="shared" si="54"/>
        <v>0.25161754133715752</v>
      </c>
    </row>
    <row r="1763" spans="1:9" ht="27.75" customHeight="1" thickBot="1" x14ac:dyDescent="0.25">
      <c r="A1763" s="8">
        <v>37029</v>
      </c>
      <c r="B1763" s="12">
        <v>391.57</v>
      </c>
      <c r="C1763" s="8">
        <v>37029</v>
      </c>
      <c r="D1763" s="27">
        <v>89.42</v>
      </c>
      <c r="E1763" s="15">
        <v>685.3782420613685</v>
      </c>
      <c r="F1763" s="15">
        <v>373.97503506462141</v>
      </c>
      <c r="G1763" s="108">
        <v>37029</v>
      </c>
      <c r="H1763" s="45">
        <f t="shared" si="55"/>
        <v>1.1100000000000136</v>
      </c>
      <c r="I1763" s="45">
        <f t="shared" si="54"/>
        <v>0.28428007990575571</v>
      </c>
    </row>
    <row r="1764" spans="1:9" ht="27.75" customHeight="1" thickBot="1" x14ac:dyDescent="0.25">
      <c r="A1764" s="8">
        <v>37032</v>
      </c>
      <c r="B1764" s="12">
        <v>385.42</v>
      </c>
      <c r="C1764" s="8">
        <v>37032</v>
      </c>
      <c r="D1764" s="24">
        <v>89.34</v>
      </c>
      <c r="E1764" s="15">
        <v>674.61368862602512</v>
      </c>
      <c r="F1764" s="15">
        <v>368.07582952821861</v>
      </c>
      <c r="G1764" s="108">
        <v>37032</v>
      </c>
      <c r="H1764" s="45">
        <f t="shared" si="55"/>
        <v>-6.1499999999999773</v>
      </c>
      <c r="I1764" s="45">
        <f t="shared" si="54"/>
        <v>-1.5706004035038377</v>
      </c>
    </row>
    <row r="1765" spans="1:9" ht="27.75" customHeight="1" thickBot="1" x14ac:dyDescent="0.25">
      <c r="A1765" s="8">
        <v>37033</v>
      </c>
      <c r="B1765" s="12">
        <v>385.55</v>
      </c>
      <c r="C1765" s="8">
        <v>37033</v>
      </c>
      <c r="D1765" s="24">
        <v>89.41</v>
      </c>
      <c r="E1765" s="15">
        <v>674.84123203197544</v>
      </c>
      <c r="F1765" s="15">
        <v>367.90883756121707</v>
      </c>
      <c r="G1765" s="108">
        <v>37033</v>
      </c>
      <c r="H1765" s="45">
        <f t="shared" si="55"/>
        <v>0.12999999999999545</v>
      </c>
      <c r="I1765" s="45">
        <f t="shared" si="54"/>
        <v>3.3729438015670035E-2</v>
      </c>
    </row>
    <row r="1766" spans="1:9" ht="27.75" customHeight="1" thickBot="1" x14ac:dyDescent="0.25">
      <c r="A1766" s="8">
        <v>37034</v>
      </c>
      <c r="B1766" s="12">
        <v>385.44</v>
      </c>
      <c r="C1766" s="8">
        <v>37034</v>
      </c>
      <c r="D1766" s="24">
        <v>89.44</v>
      </c>
      <c r="E1766" s="15">
        <v>674.74743027765317</v>
      </c>
      <c r="F1766" s="15">
        <v>367.1789781868784</v>
      </c>
      <c r="G1766" s="108">
        <v>37034</v>
      </c>
      <c r="H1766" s="45">
        <f t="shared" si="55"/>
        <v>-0.11000000000001364</v>
      </c>
      <c r="I1766" s="45">
        <f t="shared" si="54"/>
        <v>-2.8530670470759602E-2</v>
      </c>
    </row>
    <row r="1767" spans="1:9" ht="27.75" customHeight="1" thickBot="1" x14ac:dyDescent="0.25">
      <c r="A1767" s="8">
        <v>37035</v>
      </c>
      <c r="B1767" s="12">
        <v>385.23</v>
      </c>
      <c r="C1767" s="8">
        <v>37035</v>
      </c>
      <c r="D1767" s="24">
        <v>89.44</v>
      </c>
      <c r="E1767" s="15">
        <v>674.37980636638736</v>
      </c>
      <c r="F1767" s="15">
        <v>366.84431911966453</v>
      </c>
      <c r="G1767" s="108">
        <v>37035</v>
      </c>
      <c r="H1767" s="45">
        <f t="shared" si="55"/>
        <v>-0.20999999999997954</v>
      </c>
      <c r="I1767" s="45">
        <f t="shared" si="54"/>
        <v>-5.4483188044826568E-2</v>
      </c>
    </row>
    <row r="1768" spans="1:9" ht="27.75" customHeight="1" thickBot="1" x14ac:dyDescent="0.25">
      <c r="A1768" s="8">
        <v>37036</v>
      </c>
      <c r="B1768" s="12">
        <v>384.53</v>
      </c>
      <c r="C1768" s="8">
        <v>37036</v>
      </c>
      <c r="D1768" s="24">
        <v>89.35</v>
      </c>
      <c r="E1768" s="15">
        <v>673.15439332883443</v>
      </c>
      <c r="F1768" s="15">
        <v>366.16505694317527</v>
      </c>
      <c r="G1768" s="108">
        <v>37036</v>
      </c>
      <c r="H1768" s="45">
        <f t="shared" si="55"/>
        <v>-0.70000000000004547</v>
      </c>
      <c r="I1768" s="45">
        <f t="shared" si="54"/>
        <v>-0.18170962801444474</v>
      </c>
    </row>
    <row r="1769" spans="1:9" ht="27.75" customHeight="1" thickBot="1" x14ac:dyDescent="0.25">
      <c r="A1769" s="8">
        <v>37039</v>
      </c>
      <c r="B1769" s="12">
        <v>383.48</v>
      </c>
      <c r="C1769" s="8">
        <v>37039</v>
      </c>
      <c r="D1769" s="24">
        <v>89.09</v>
      </c>
      <c r="E1769" s="15">
        <v>671.31627377250527</v>
      </c>
      <c r="F1769" s="15">
        <v>365.03384043887388</v>
      </c>
      <c r="G1769" s="108">
        <v>37039</v>
      </c>
      <c r="H1769" s="45">
        <f t="shared" si="55"/>
        <v>-1.0499999999999545</v>
      </c>
      <c r="I1769" s="45">
        <f t="shared" si="54"/>
        <v>-0.27306061945750776</v>
      </c>
    </row>
    <row r="1770" spans="1:9" ht="27.75" customHeight="1" thickBot="1" x14ac:dyDescent="0.25">
      <c r="A1770" s="8">
        <v>37040</v>
      </c>
      <c r="B1770" s="12">
        <v>384.39</v>
      </c>
      <c r="C1770" s="8">
        <v>37040</v>
      </c>
      <c r="D1770" s="24">
        <v>89.41</v>
      </c>
      <c r="E1770" s="15">
        <v>672.90931072132389</v>
      </c>
      <c r="F1770" s="15">
        <v>365.38314535485131</v>
      </c>
      <c r="G1770" s="108">
        <v>37040</v>
      </c>
      <c r="H1770" s="45">
        <f t="shared" si="55"/>
        <v>0.90999999999996817</v>
      </c>
      <c r="I1770" s="45">
        <f t="shared" si="54"/>
        <v>0.23730051110878486</v>
      </c>
    </row>
    <row r="1771" spans="1:9" ht="27.75" customHeight="1" thickBot="1" x14ac:dyDescent="0.25">
      <c r="A1771" s="8">
        <v>37041</v>
      </c>
      <c r="B1771" s="12">
        <v>384.51</v>
      </c>
      <c r="C1771" s="8">
        <v>37041</v>
      </c>
      <c r="D1771" s="24">
        <v>89.35</v>
      </c>
      <c r="E1771" s="15">
        <v>673.11938152776145</v>
      </c>
      <c r="F1771" s="15">
        <v>365.36974602365359</v>
      </c>
      <c r="G1771" s="108">
        <v>37041</v>
      </c>
      <c r="H1771" s="45">
        <f t="shared" si="55"/>
        <v>0.12000000000000455</v>
      </c>
      <c r="I1771" s="45">
        <f t="shared" si="54"/>
        <v>3.1218293920238442E-2</v>
      </c>
    </row>
    <row r="1772" spans="1:9" ht="27.75" customHeight="1" thickBot="1" x14ac:dyDescent="0.25">
      <c r="A1772" s="8">
        <v>37042</v>
      </c>
      <c r="B1772" s="12">
        <v>382.78</v>
      </c>
      <c r="C1772" s="8">
        <v>37042</v>
      </c>
      <c r="D1772" s="24">
        <v>88.59</v>
      </c>
      <c r="E1772" s="15">
        <v>670.09086073495234</v>
      </c>
      <c r="F1772" s="15">
        <v>363.49868286529795</v>
      </c>
      <c r="G1772" s="108">
        <v>37042</v>
      </c>
      <c r="H1772" s="45">
        <f t="shared" si="55"/>
        <v>-1.7300000000000182</v>
      </c>
      <c r="I1772" s="45">
        <f t="shared" si="54"/>
        <v>-0.44992327897844486</v>
      </c>
    </row>
    <row r="1773" spans="1:9" ht="27.75" customHeight="1" thickBot="1" x14ac:dyDescent="0.25">
      <c r="A1773" s="8">
        <v>37043</v>
      </c>
      <c r="B1773" s="12">
        <v>384.27</v>
      </c>
      <c r="C1773" s="8">
        <v>37043</v>
      </c>
      <c r="D1773" s="24">
        <v>89.4</v>
      </c>
      <c r="E1773" s="15">
        <v>673.35534302238182</v>
      </c>
      <c r="F1773" s="15">
        <v>364.72834374997791</v>
      </c>
      <c r="G1773" s="108">
        <v>37043</v>
      </c>
      <c r="H1773" s="45">
        <f t="shared" si="55"/>
        <v>1.4900000000000091</v>
      </c>
      <c r="I1773" s="45">
        <f t="shared" si="54"/>
        <v>0.38925753696640608</v>
      </c>
    </row>
    <row r="1774" spans="1:9" ht="27.75" customHeight="1" thickBot="1" x14ac:dyDescent="0.25">
      <c r="A1774" s="8">
        <v>37046</v>
      </c>
      <c r="B1774" s="12">
        <v>385.26</v>
      </c>
      <c r="C1774" s="8">
        <v>37046</v>
      </c>
      <c r="D1774" s="24">
        <v>89.72</v>
      </c>
      <c r="E1774" s="15">
        <v>675.0901175028049</v>
      </c>
      <c r="F1774" s="15">
        <v>365.66799831659125</v>
      </c>
      <c r="G1774" s="108">
        <v>37046</v>
      </c>
      <c r="H1774" s="45">
        <f t="shared" si="55"/>
        <v>0.99000000000000909</v>
      </c>
      <c r="I1774" s="45">
        <f t="shared" si="54"/>
        <v>0.25763135295495593</v>
      </c>
    </row>
    <row r="1775" spans="1:9" ht="27.75" customHeight="1" thickBot="1" x14ac:dyDescent="0.25">
      <c r="A1775" s="8">
        <v>37047</v>
      </c>
      <c r="B1775" s="12">
        <v>385.87</v>
      </c>
      <c r="C1775" s="8">
        <v>37047</v>
      </c>
      <c r="D1775" s="24">
        <v>89.96</v>
      </c>
      <c r="E1775" s="15">
        <v>676.51129622880387</v>
      </c>
      <c r="F1775" s="15">
        <v>366.19300642244571</v>
      </c>
      <c r="G1775" s="108">
        <v>37047</v>
      </c>
      <c r="H1775" s="45">
        <f t="shared" si="55"/>
        <v>0.61000000000001364</v>
      </c>
      <c r="I1775" s="45">
        <f t="shared" si="54"/>
        <v>0.15833463115818244</v>
      </c>
    </row>
    <row r="1776" spans="1:9" ht="27.75" customHeight="1" thickBot="1" x14ac:dyDescent="0.25">
      <c r="A1776" s="8">
        <v>37048</v>
      </c>
      <c r="B1776" s="12">
        <v>386.08</v>
      </c>
      <c r="C1776" s="8">
        <v>37048</v>
      </c>
      <c r="D1776" s="24">
        <v>90.03</v>
      </c>
      <c r="E1776" s="15">
        <v>676.87947041235793</v>
      </c>
      <c r="F1776" s="15">
        <v>366.44781743576419</v>
      </c>
      <c r="G1776" s="108">
        <v>37048</v>
      </c>
      <c r="H1776" s="45">
        <f t="shared" si="55"/>
        <v>0.20999999999997954</v>
      </c>
      <c r="I1776" s="45">
        <f t="shared" si="54"/>
        <v>5.4422473890164955E-2</v>
      </c>
    </row>
    <row r="1777" spans="1:9" ht="27.75" customHeight="1" thickBot="1" x14ac:dyDescent="0.25">
      <c r="A1777" s="8">
        <v>37049</v>
      </c>
      <c r="B1777" s="12">
        <v>386.77</v>
      </c>
      <c r="C1777" s="8">
        <v>37049</v>
      </c>
      <c r="D1777" s="24">
        <v>90.47</v>
      </c>
      <c r="E1777" s="15">
        <v>678.089185586893</v>
      </c>
      <c r="F1777" s="15">
        <v>366.9207679294621</v>
      </c>
      <c r="G1777" s="108">
        <v>37049</v>
      </c>
      <c r="H1777" s="45">
        <f t="shared" si="55"/>
        <v>0.68999999999999773</v>
      </c>
      <c r="I1777" s="45">
        <f t="shared" si="54"/>
        <v>0.1787194363862406</v>
      </c>
    </row>
    <row r="1778" spans="1:9" ht="27.75" customHeight="1" thickBot="1" x14ac:dyDescent="0.25">
      <c r="A1778" s="8">
        <v>37050</v>
      </c>
      <c r="B1778" s="12">
        <v>388.12</v>
      </c>
      <c r="C1778" s="8">
        <v>37050</v>
      </c>
      <c r="D1778" s="24">
        <v>90.99</v>
      </c>
      <c r="E1778" s="15">
        <v>680.45601962402691</v>
      </c>
      <c r="F1778" s="15">
        <v>368.17613871318741</v>
      </c>
      <c r="G1778" s="108">
        <v>37050</v>
      </c>
      <c r="H1778" s="45">
        <f t="shared" si="55"/>
        <v>1.3500000000000227</v>
      </c>
      <c r="I1778" s="45">
        <f t="shared" si="54"/>
        <v>0.34904465186028466</v>
      </c>
    </row>
    <row r="1779" spans="1:9" ht="27.75" customHeight="1" thickBot="1" x14ac:dyDescent="0.25">
      <c r="A1779" s="8">
        <v>37053</v>
      </c>
      <c r="B1779" s="12">
        <v>389.04</v>
      </c>
      <c r="C1779" s="8">
        <v>37053</v>
      </c>
      <c r="D1779" s="24">
        <v>91.31</v>
      </c>
      <c r="E1779" s="15">
        <v>682.06897319007385</v>
      </c>
      <c r="F1779" s="15">
        <v>369.03616177060883</v>
      </c>
      <c r="G1779" s="108">
        <v>37053</v>
      </c>
      <c r="H1779" s="45">
        <f t="shared" si="55"/>
        <v>0.92000000000001592</v>
      </c>
      <c r="I1779" s="45">
        <f t="shared" si="54"/>
        <v>0.23704009069360402</v>
      </c>
    </row>
    <row r="1780" spans="1:9" ht="27.75" customHeight="1" thickBot="1" x14ac:dyDescent="0.25">
      <c r="A1780" s="8">
        <v>37054</v>
      </c>
      <c r="B1780" s="12">
        <v>389.26</v>
      </c>
      <c r="C1780" s="8">
        <v>37054</v>
      </c>
      <c r="D1780" s="24">
        <v>91.32</v>
      </c>
      <c r="E1780" s="15">
        <v>682.45467947760676</v>
      </c>
      <c r="F1780" s="15">
        <v>369.09113795565327</v>
      </c>
      <c r="G1780" s="108">
        <v>37054</v>
      </c>
      <c r="H1780" s="45">
        <f t="shared" si="55"/>
        <v>0.21999999999997044</v>
      </c>
      <c r="I1780" s="45">
        <f t="shared" si="54"/>
        <v>5.6549455068879921E-2</v>
      </c>
    </row>
    <row r="1781" spans="1:9" ht="27.75" customHeight="1" thickBot="1" x14ac:dyDescent="0.25">
      <c r="A1781" s="8">
        <v>37055</v>
      </c>
      <c r="B1781" s="12">
        <v>390.34</v>
      </c>
      <c r="C1781" s="8">
        <v>37055</v>
      </c>
      <c r="D1781" s="24">
        <v>91.59</v>
      </c>
      <c r="E1781" s="15">
        <v>684.34814670731396</v>
      </c>
      <c r="F1781" s="15">
        <v>369.83398534955251</v>
      </c>
      <c r="G1781" s="108">
        <v>37055</v>
      </c>
      <c r="H1781" s="45">
        <f t="shared" si="55"/>
        <v>1.0799999999999841</v>
      </c>
      <c r="I1781" s="45">
        <f t="shared" si="54"/>
        <v>0.27744951960129072</v>
      </c>
    </row>
    <row r="1782" spans="1:9" ht="27.75" customHeight="1" thickBot="1" x14ac:dyDescent="0.25">
      <c r="A1782" s="8">
        <v>37056</v>
      </c>
      <c r="B1782" s="12">
        <v>388.56</v>
      </c>
      <c r="C1782" s="8">
        <v>37056</v>
      </c>
      <c r="D1782" s="24">
        <v>91.31</v>
      </c>
      <c r="E1782" s="15">
        <v>682.59016226389292</v>
      </c>
      <c r="F1782" s="15">
        <v>366.85849017369412</v>
      </c>
      <c r="G1782" s="108">
        <v>37056</v>
      </c>
      <c r="H1782" s="45">
        <f t="shared" si="55"/>
        <v>-1.7799999999999727</v>
      </c>
      <c r="I1782" s="45">
        <f t="shared" si="54"/>
        <v>-0.4560127068709261</v>
      </c>
    </row>
    <row r="1783" spans="1:9" ht="27.75" customHeight="1" thickBot="1" x14ac:dyDescent="0.25">
      <c r="A1783" s="8">
        <v>37057</v>
      </c>
      <c r="B1783" s="12">
        <v>388.83</v>
      </c>
      <c r="C1783" s="8">
        <v>37057</v>
      </c>
      <c r="D1783" s="24">
        <v>91.32</v>
      </c>
      <c r="E1783" s="15">
        <v>683.06447599616399</v>
      </c>
      <c r="F1783" s="15">
        <v>367.11090014358297</v>
      </c>
      <c r="G1783" s="108">
        <v>37057</v>
      </c>
      <c r="H1783" s="45">
        <f t="shared" si="55"/>
        <v>0.26999999999998181</v>
      </c>
      <c r="I1783" s="45">
        <f t="shared" si="54"/>
        <v>6.9487337862873644E-2</v>
      </c>
    </row>
    <row r="1784" spans="1:9" ht="27.75" customHeight="1" thickBot="1" x14ac:dyDescent="0.25">
      <c r="A1784" s="8">
        <v>37060</v>
      </c>
      <c r="B1784" s="12">
        <v>389.29</v>
      </c>
      <c r="C1784" s="8">
        <v>37060</v>
      </c>
      <c r="D1784" s="24">
        <v>91.39</v>
      </c>
      <c r="E1784" s="15">
        <v>683.8725660585518</v>
      </c>
      <c r="F1784" s="15">
        <v>367.45726536554236</v>
      </c>
      <c r="G1784" s="108">
        <v>37060</v>
      </c>
      <c r="H1784" s="45">
        <f t="shared" si="55"/>
        <v>0.46000000000003638</v>
      </c>
      <c r="I1784" s="45">
        <f t="shared" si="54"/>
        <v>0.11830362883523297</v>
      </c>
    </row>
    <row r="1785" spans="1:9" ht="27.75" customHeight="1" thickBot="1" x14ac:dyDescent="0.25">
      <c r="A1785" s="8">
        <v>37061</v>
      </c>
      <c r="B1785" s="12">
        <v>389.55</v>
      </c>
      <c r="C1785" s="8">
        <v>37061</v>
      </c>
      <c r="D1785" s="24">
        <v>91.64</v>
      </c>
      <c r="E1785" s="15">
        <v>684.32931261555359</v>
      </c>
      <c r="F1785" s="15">
        <v>367.37368930069459</v>
      </c>
      <c r="G1785" s="108">
        <v>37061</v>
      </c>
      <c r="H1785" s="45">
        <f t="shared" si="55"/>
        <v>0.25999999999999091</v>
      </c>
      <c r="I1785" s="45">
        <f t="shared" si="54"/>
        <v>6.6788255542138478E-2</v>
      </c>
    </row>
    <row r="1786" spans="1:9" ht="27.75" customHeight="1" thickBot="1" x14ac:dyDescent="0.25">
      <c r="A1786" s="8">
        <v>37062</v>
      </c>
      <c r="B1786" s="12">
        <v>391</v>
      </c>
      <c r="C1786" s="8">
        <v>37062</v>
      </c>
      <c r="D1786" s="24">
        <v>92.12</v>
      </c>
      <c r="E1786" s="15">
        <v>686.87655302960195</v>
      </c>
      <c r="F1786" s="15">
        <v>368.33862353998893</v>
      </c>
      <c r="G1786" s="108">
        <v>37062</v>
      </c>
      <c r="H1786" s="45">
        <f t="shared" si="55"/>
        <v>1.4499999999999886</v>
      </c>
      <c r="I1786" s="45">
        <f t="shared" si="54"/>
        <v>0.37222436144268733</v>
      </c>
    </row>
    <row r="1787" spans="1:9" ht="27.75" customHeight="1" thickBot="1" x14ac:dyDescent="0.25">
      <c r="A1787" s="8">
        <v>37063</v>
      </c>
      <c r="B1787" s="12">
        <v>389.45</v>
      </c>
      <c r="C1787" s="8">
        <v>37063</v>
      </c>
      <c r="D1787" s="24">
        <v>91.7</v>
      </c>
      <c r="E1787" s="15">
        <v>684.15364086286058</v>
      </c>
      <c r="F1787" s="15">
        <v>366.87845764104526</v>
      </c>
      <c r="G1787" s="108">
        <v>37063</v>
      </c>
      <c r="H1787" s="45">
        <f t="shared" si="55"/>
        <v>-1.5500000000000114</v>
      </c>
      <c r="I1787" s="45">
        <f t="shared" si="54"/>
        <v>-0.39641943734015639</v>
      </c>
    </row>
    <row r="1788" spans="1:9" ht="27.75" customHeight="1" thickBot="1" x14ac:dyDescent="0.25">
      <c r="A1788" s="8">
        <v>37064</v>
      </c>
      <c r="B1788" s="12">
        <v>388.92</v>
      </c>
      <c r="C1788" s="8">
        <v>37064</v>
      </c>
      <c r="D1788" s="24">
        <v>91.54</v>
      </c>
      <c r="E1788" s="15">
        <v>683.22258057358772</v>
      </c>
      <c r="F1788" s="15">
        <v>366.27921693904415</v>
      </c>
      <c r="G1788" s="108">
        <v>37064</v>
      </c>
      <c r="H1788" s="45">
        <f t="shared" si="55"/>
        <v>-0.52999999999997272</v>
      </c>
      <c r="I1788" s="45">
        <f t="shared" si="54"/>
        <v>-0.1360893567852029</v>
      </c>
    </row>
    <row r="1789" spans="1:9" ht="27.75" customHeight="1" thickBot="1" x14ac:dyDescent="0.25">
      <c r="A1789" s="8">
        <v>37067</v>
      </c>
      <c r="B1789" s="12">
        <v>388.6</v>
      </c>
      <c r="C1789" s="8">
        <v>37067</v>
      </c>
      <c r="D1789" s="24">
        <v>91.45</v>
      </c>
      <c r="E1789" s="15">
        <v>682.66043096497015</v>
      </c>
      <c r="F1789" s="15">
        <v>365.97784557881454</v>
      </c>
      <c r="G1789" s="108">
        <v>37067</v>
      </c>
      <c r="H1789" s="45">
        <f t="shared" si="55"/>
        <v>-0.31999999999999318</v>
      </c>
      <c r="I1789" s="45">
        <f t="shared" si="54"/>
        <v>-8.2279131955156112E-2</v>
      </c>
    </row>
    <row r="1790" spans="1:9" ht="27.75" customHeight="1" thickBot="1" x14ac:dyDescent="0.25">
      <c r="A1790" s="8">
        <v>37068</v>
      </c>
      <c r="B1790" s="12">
        <v>387.86</v>
      </c>
      <c r="C1790" s="8">
        <v>37068</v>
      </c>
      <c r="D1790" s="24">
        <v>91.29</v>
      </c>
      <c r="E1790" s="15">
        <v>681.6075573632902</v>
      </c>
      <c r="F1790" s="15">
        <v>365.47571430645547</v>
      </c>
      <c r="G1790" s="108">
        <v>37068</v>
      </c>
      <c r="H1790" s="45">
        <f t="shared" si="55"/>
        <v>-0.74000000000000909</v>
      </c>
      <c r="I1790" s="45">
        <f t="shared" si="54"/>
        <v>-0.1904271744724676</v>
      </c>
    </row>
    <row r="1791" spans="1:9" ht="27.75" customHeight="1" thickBot="1" x14ac:dyDescent="0.25">
      <c r="A1791" s="8">
        <v>37069</v>
      </c>
      <c r="B1791" s="12">
        <v>386.29</v>
      </c>
      <c r="C1791" s="8">
        <v>37069</v>
      </c>
      <c r="D1791" s="24">
        <v>90.73</v>
      </c>
      <c r="E1791" s="15">
        <v>678.84851063235544</v>
      </c>
      <c r="F1791" s="15">
        <v>363.97149303335118</v>
      </c>
      <c r="G1791" s="108">
        <v>37069</v>
      </c>
      <c r="H1791" s="45">
        <f t="shared" si="55"/>
        <v>-1.5699999999999932</v>
      </c>
      <c r="I1791" s="45">
        <f t="shared" si="54"/>
        <v>-0.40478523178466275</v>
      </c>
    </row>
    <row r="1792" spans="1:9" ht="27.75" customHeight="1" thickBot="1" x14ac:dyDescent="0.25">
      <c r="A1792" s="8">
        <v>37070</v>
      </c>
      <c r="B1792" s="12">
        <v>386.02</v>
      </c>
      <c r="C1792" s="8">
        <v>37070</v>
      </c>
      <c r="D1792" s="24">
        <v>90.58</v>
      </c>
      <c r="E1792" s="15">
        <v>681.62411170246173</v>
      </c>
      <c r="F1792" s="15">
        <v>365.31637190431712</v>
      </c>
      <c r="G1792" s="108">
        <v>37070</v>
      </c>
      <c r="H1792" s="45">
        <f t="shared" si="55"/>
        <v>-0.27000000000003865</v>
      </c>
      <c r="I1792" s="45">
        <f t="shared" si="54"/>
        <v>-6.9895674234393496E-2</v>
      </c>
    </row>
    <row r="1793" spans="1:9" ht="27.75" customHeight="1" thickBot="1" x14ac:dyDescent="0.25">
      <c r="A1793" s="8">
        <v>37071</v>
      </c>
      <c r="B1793" s="12">
        <v>386.9</v>
      </c>
      <c r="C1793" s="8">
        <v>37071</v>
      </c>
      <c r="D1793" s="24">
        <v>89.96</v>
      </c>
      <c r="E1793" s="15">
        <v>683.17799289591846</v>
      </c>
      <c r="F1793" s="15">
        <v>365.758863319206</v>
      </c>
      <c r="G1793" s="108">
        <v>37071</v>
      </c>
      <c r="H1793" s="45">
        <f t="shared" si="55"/>
        <v>0.87999999999999545</v>
      </c>
      <c r="I1793" s="45">
        <f t="shared" si="54"/>
        <v>0.22796746282575917</v>
      </c>
    </row>
    <row r="1794" spans="1:9" ht="27.75" customHeight="1" thickBot="1" x14ac:dyDescent="0.25">
      <c r="A1794" s="8">
        <v>37074</v>
      </c>
      <c r="B1794" s="12">
        <v>386.38</v>
      </c>
      <c r="C1794" s="8">
        <v>37074</v>
      </c>
      <c r="D1794" s="24">
        <v>89.36</v>
      </c>
      <c r="E1794" s="15">
        <v>682.25979037251227</v>
      </c>
      <c r="F1794" s="15">
        <v>365.26727735661626</v>
      </c>
      <c r="G1794" s="108">
        <v>37074</v>
      </c>
      <c r="H1794" s="45">
        <f t="shared" si="55"/>
        <v>-0.51999999999998181</v>
      </c>
      <c r="I1794" s="45">
        <f t="shared" si="54"/>
        <v>-0.13440165417420052</v>
      </c>
    </row>
    <row r="1795" spans="1:9" ht="27.75" customHeight="1" thickBot="1" x14ac:dyDescent="0.25">
      <c r="A1795" s="8">
        <v>37075</v>
      </c>
      <c r="B1795" s="12">
        <v>387.29</v>
      </c>
      <c r="C1795" s="8">
        <v>37075</v>
      </c>
      <c r="D1795" s="24">
        <v>89.46</v>
      </c>
      <c r="E1795" s="15">
        <v>685.00395973595653</v>
      </c>
      <c r="F1795" s="15">
        <v>366.72395727501771</v>
      </c>
      <c r="G1795" s="108">
        <v>37075</v>
      </c>
      <c r="H1795" s="45">
        <f t="shared" si="55"/>
        <v>0.91000000000002501</v>
      </c>
      <c r="I1795" s="45">
        <f t="shared" si="54"/>
        <v>0.23551943682385865</v>
      </c>
    </row>
    <row r="1796" spans="1:9" ht="27.75" customHeight="1" thickBot="1" x14ac:dyDescent="0.25">
      <c r="A1796" s="8">
        <v>37076</v>
      </c>
      <c r="B1796" s="12">
        <v>387.48</v>
      </c>
      <c r="C1796" s="8">
        <v>37076</v>
      </c>
      <c r="D1796" s="24">
        <v>89.71</v>
      </c>
      <c r="E1796" s="15">
        <v>685.3400147653914</v>
      </c>
      <c r="F1796" s="15">
        <v>366.86513653693737</v>
      </c>
      <c r="G1796" s="108">
        <v>37076</v>
      </c>
      <c r="H1796" s="45">
        <f t="shared" si="55"/>
        <v>0.18999999999999773</v>
      </c>
      <c r="I1796" s="45">
        <f t="shared" si="54"/>
        <v>4.9058844793306751E-2</v>
      </c>
    </row>
    <row r="1797" spans="1:9" ht="27.75" customHeight="1" thickBot="1" x14ac:dyDescent="0.25">
      <c r="A1797" s="8">
        <v>37077</v>
      </c>
      <c r="B1797" s="12">
        <v>387.65</v>
      </c>
      <c r="C1797" s="8">
        <v>37077</v>
      </c>
      <c r="D1797" s="24">
        <v>89.82</v>
      </c>
      <c r="E1797" s="15">
        <v>685.6406955812015</v>
      </c>
      <c r="F1797" s="15">
        <v>366.67273580825537</v>
      </c>
      <c r="G1797" s="108">
        <v>37077</v>
      </c>
      <c r="H1797" s="45">
        <f t="shared" si="55"/>
        <v>0.16999999999995907</v>
      </c>
      <c r="I1797" s="45">
        <f t="shared" si="54"/>
        <v>4.3873232166810945E-2</v>
      </c>
    </row>
    <row r="1798" spans="1:9" ht="27.75" customHeight="1" thickBot="1" x14ac:dyDescent="0.25">
      <c r="A1798" s="8">
        <v>37078</v>
      </c>
      <c r="B1798" s="12">
        <v>382.78</v>
      </c>
      <c r="C1798" s="8">
        <v>37078</v>
      </c>
      <c r="D1798" s="24">
        <v>88.49</v>
      </c>
      <c r="E1798" s="15">
        <v>677.44101052039287</v>
      </c>
      <c r="F1798" s="15">
        <v>361.49565111681898</v>
      </c>
      <c r="G1798" s="108">
        <v>37078</v>
      </c>
      <c r="H1798" s="45">
        <f t="shared" si="55"/>
        <v>-4.8700000000000045</v>
      </c>
      <c r="I1798" s="45">
        <f t="shared" si="54"/>
        <v>-1.2562878885592685</v>
      </c>
    </row>
    <row r="1799" spans="1:9" ht="27.75" customHeight="1" thickBot="1" x14ac:dyDescent="0.25">
      <c r="A1799" s="8">
        <v>37081</v>
      </c>
      <c r="B1799" s="12">
        <v>383.82</v>
      </c>
      <c r="C1799" s="8">
        <v>37081</v>
      </c>
      <c r="D1799" s="24">
        <v>88.96</v>
      </c>
      <c r="E1799" s="15">
        <v>679.28159427853393</v>
      </c>
      <c r="F1799" s="15">
        <v>362.47782227822108</v>
      </c>
      <c r="G1799" s="108">
        <v>37081</v>
      </c>
      <c r="H1799" s="45">
        <f t="shared" si="55"/>
        <v>1.0400000000000205</v>
      </c>
      <c r="I1799" s="45">
        <f t="shared" ref="I1799:I1862" si="56">H1799/B1798*100</f>
        <v>0.27169653586917303</v>
      </c>
    </row>
    <row r="1800" spans="1:9" ht="27.75" customHeight="1" thickBot="1" x14ac:dyDescent="0.25">
      <c r="A1800" s="8">
        <v>37082</v>
      </c>
      <c r="B1800" s="12">
        <v>380.13</v>
      </c>
      <c r="C1800" s="8">
        <v>37082</v>
      </c>
      <c r="D1800" s="24">
        <v>87.61</v>
      </c>
      <c r="E1800" s="15">
        <v>672.75106152128365</v>
      </c>
      <c r="F1800" s="15">
        <v>358.83465391503165</v>
      </c>
      <c r="G1800" s="108">
        <v>37082</v>
      </c>
      <c r="H1800" s="45">
        <f t="shared" ref="H1800:H1863" si="57">B1800-B1799</f>
        <v>-3.6899999999999977</v>
      </c>
      <c r="I1800" s="45">
        <f t="shared" si="56"/>
        <v>-0.9613881506956381</v>
      </c>
    </row>
    <row r="1801" spans="1:9" ht="27.75" customHeight="1" thickBot="1" x14ac:dyDescent="0.25">
      <c r="A1801" s="8">
        <v>37083</v>
      </c>
      <c r="B1801" s="12">
        <v>379.6</v>
      </c>
      <c r="C1801" s="8">
        <v>37083</v>
      </c>
      <c r="D1801" s="24">
        <v>87.47</v>
      </c>
      <c r="E1801" s="15">
        <v>671.81307172146182</v>
      </c>
      <c r="F1801" s="15">
        <v>358.2662711417201</v>
      </c>
      <c r="G1801" s="108">
        <v>37083</v>
      </c>
      <c r="H1801" s="45">
        <f t="shared" si="57"/>
        <v>-0.52999999999997272</v>
      </c>
      <c r="I1801" s="45">
        <f t="shared" si="56"/>
        <v>-0.13942598584693991</v>
      </c>
    </row>
    <row r="1802" spans="1:9" ht="27.75" customHeight="1" thickBot="1" x14ac:dyDescent="0.25">
      <c r="A1802" s="8">
        <v>37084</v>
      </c>
      <c r="B1802" s="12">
        <v>379.34</v>
      </c>
      <c r="C1802" s="8">
        <v>37084</v>
      </c>
      <c r="D1802" s="24">
        <v>87.3</v>
      </c>
      <c r="E1802" s="15">
        <v>671.71236438751043</v>
      </c>
      <c r="F1802" s="15">
        <v>358.16396448560403</v>
      </c>
      <c r="G1802" s="108">
        <v>37084</v>
      </c>
      <c r="H1802" s="45">
        <f t="shared" si="57"/>
        <v>-0.26000000000004775</v>
      </c>
      <c r="I1802" s="45">
        <f t="shared" si="56"/>
        <v>-6.849315068494409E-2</v>
      </c>
    </row>
    <row r="1803" spans="1:9" ht="27.75" customHeight="1" thickBot="1" x14ac:dyDescent="0.25">
      <c r="A1803" s="8">
        <v>37085</v>
      </c>
      <c r="B1803" s="12">
        <v>379.92</v>
      </c>
      <c r="C1803" s="8">
        <v>37085</v>
      </c>
      <c r="D1803" s="24">
        <v>87.22</v>
      </c>
      <c r="E1803" s="15">
        <v>672.73939336242688</v>
      </c>
      <c r="F1803" s="15">
        <v>358.44896736163855</v>
      </c>
      <c r="G1803" s="108">
        <v>37085</v>
      </c>
      <c r="H1803" s="45">
        <f t="shared" si="57"/>
        <v>0.58000000000004093</v>
      </c>
      <c r="I1803" s="45">
        <f t="shared" si="56"/>
        <v>0.15289713713292585</v>
      </c>
    </row>
    <row r="1804" spans="1:9" ht="27.75" customHeight="1" thickBot="1" x14ac:dyDescent="0.25">
      <c r="A1804" s="8">
        <v>37088</v>
      </c>
      <c r="B1804" s="12">
        <v>380.89</v>
      </c>
      <c r="C1804" s="8">
        <v>37088</v>
      </c>
      <c r="D1804" s="24">
        <v>87.43</v>
      </c>
      <c r="E1804" s="15">
        <v>674.45701078599382</v>
      </c>
      <c r="F1804" s="15">
        <v>359.2521231459051</v>
      </c>
      <c r="G1804" s="108">
        <v>37088</v>
      </c>
      <c r="H1804" s="45">
        <f t="shared" si="57"/>
        <v>0.96999999999997044</v>
      </c>
      <c r="I1804" s="45">
        <f t="shared" si="56"/>
        <v>0.25531690882290231</v>
      </c>
    </row>
    <row r="1805" spans="1:9" ht="27.75" customHeight="1" thickBot="1" x14ac:dyDescent="0.25">
      <c r="A1805" s="8">
        <v>37089</v>
      </c>
      <c r="B1805" s="12">
        <v>381.23</v>
      </c>
      <c r="C1805" s="8">
        <v>37089</v>
      </c>
      <c r="D1805" s="24">
        <v>87.71</v>
      </c>
      <c r="E1805" s="15">
        <v>675.05906225404829</v>
      </c>
      <c r="F1805" s="15">
        <v>359.40840336629816</v>
      </c>
      <c r="G1805" s="108">
        <v>37089</v>
      </c>
      <c r="H1805" s="45">
        <f t="shared" si="57"/>
        <v>0.34000000000003183</v>
      </c>
      <c r="I1805" s="45">
        <f t="shared" si="56"/>
        <v>8.9264617081055389E-2</v>
      </c>
    </row>
    <row r="1806" spans="1:9" ht="27.75" customHeight="1" thickBot="1" x14ac:dyDescent="0.25">
      <c r="A1806" s="8">
        <v>37090</v>
      </c>
      <c r="B1806" s="12">
        <v>379.5</v>
      </c>
      <c r="C1806" s="8">
        <v>37090</v>
      </c>
      <c r="D1806" s="24">
        <v>87.3</v>
      </c>
      <c r="E1806" s="15">
        <v>671.99568272541853</v>
      </c>
      <c r="F1806" s="15">
        <v>357.75319551354795</v>
      </c>
      <c r="G1806" s="108">
        <v>37090</v>
      </c>
      <c r="H1806" s="45">
        <f t="shared" si="57"/>
        <v>-1.7300000000000182</v>
      </c>
      <c r="I1806" s="45">
        <f t="shared" si="56"/>
        <v>-0.45379429740577032</v>
      </c>
    </row>
    <row r="1807" spans="1:9" ht="27.75" customHeight="1" thickBot="1" x14ac:dyDescent="0.25">
      <c r="A1807" s="8">
        <v>37091</v>
      </c>
      <c r="B1807" s="12">
        <v>377.83</v>
      </c>
      <c r="C1807" s="8">
        <v>37091</v>
      </c>
      <c r="D1807" s="24">
        <v>87.04</v>
      </c>
      <c r="E1807" s="15">
        <v>669.03854757350427</v>
      </c>
      <c r="F1807" s="15">
        <v>356.33577280292127</v>
      </c>
      <c r="G1807" s="108">
        <v>37091</v>
      </c>
      <c r="H1807" s="45">
        <f t="shared" si="57"/>
        <v>-1.6700000000000159</v>
      </c>
      <c r="I1807" s="45">
        <f t="shared" si="56"/>
        <v>-0.44005270092227039</v>
      </c>
    </row>
    <row r="1808" spans="1:9" ht="27.75" customHeight="1" thickBot="1" x14ac:dyDescent="0.25">
      <c r="A1808" s="8">
        <v>37092</v>
      </c>
      <c r="B1808" s="12">
        <v>378.41</v>
      </c>
      <c r="C1808" s="8">
        <v>37092</v>
      </c>
      <c r="D1808" s="24">
        <v>87.04</v>
      </c>
      <c r="E1808" s="15">
        <v>670.06557654842072</v>
      </c>
      <c r="F1808" s="15">
        <v>356.8827774034711</v>
      </c>
      <c r="G1808" s="108">
        <v>37092</v>
      </c>
      <c r="H1808" s="45">
        <f t="shared" si="57"/>
        <v>0.58000000000004093</v>
      </c>
      <c r="I1808" s="45">
        <f t="shared" si="56"/>
        <v>0.1535081915147132</v>
      </c>
    </row>
    <row r="1809" spans="1:9" ht="27.75" customHeight="1" thickBot="1" x14ac:dyDescent="0.25">
      <c r="A1809" s="8">
        <v>37095</v>
      </c>
      <c r="B1809" s="12">
        <v>377.72887846625133</v>
      </c>
      <c r="C1809" s="8">
        <v>37095</v>
      </c>
      <c r="D1809" s="24">
        <v>86.94255666881493</v>
      </c>
      <c r="E1809" s="15">
        <v>668.85948766807701</v>
      </c>
      <c r="F1809" s="15">
        <v>356.21626603366133</v>
      </c>
      <c r="G1809" s="108">
        <v>37095</v>
      </c>
      <c r="H1809" s="45">
        <f t="shared" si="57"/>
        <v>-0.68112153374869422</v>
      </c>
      <c r="I1809" s="45">
        <f t="shared" si="56"/>
        <v>-0.17999564856866737</v>
      </c>
    </row>
    <row r="1810" spans="1:9" ht="27.75" customHeight="1" thickBot="1" x14ac:dyDescent="0.25">
      <c r="A1810" s="8">
        <v>37096</v>
      </c>
      <c r="B1810" s="12">
        <v>374.83</v>
      </c>
      <c r="C1810" s="8">
        <v>37096</v>
      </c>
      <c r="D1810" s="24">
        <v>85.91</v>
      </c>
      <c r="E1810" s="15">
        <v>663.72632873773023</v>
      </c>
      <c r="F1810" s="15">
        <v>353.3807234317722</v>
      </c>
      <c r="G1810" s="108">
        <v>37096</v>
      </c>
      <c r="H1810" s="45">
        <f t="shared" si="57"/>
        <v>-2.8988784662513467</v>
      </c>
      <c r="I1810" s="45">
        <f t="shared" si="56"/>
        <v>-0.76744952041318459</v>
      </c>
    </row>
    <row r="1811" spans="1:9" ht="27.75" customHeight="1" thickBot="1" x14ac:dyDescent="0.25">
      <c r="A1811" s="8">
        <v>37097</v>
      </c>
      <c r="B1811" s="12">
        <v>375.79</v>
      </c>
      <c r="C1811" s="8">
        <v>37097</v>
      </c>
      <c r="D1811" s="24">
        <v>86.23</v>
      </c>
      <c r="E1811" s="15">
        <v>665.42623876517803</v>
      </c>
      <c r="F1811" s="15">
        <v>354.36380084042577</v>
      </c>
      <c r="G1811" s="108">
        <v>37097</v>
      </c>
      <c r="H1811" s="45">
        <f t="shared" si="57"/>
        <v>0.96000000000003638</v>
      </c>
      <c r="I1811" s="45">
        <f t="shared" si="56"/>
        <v>0.25611610596804857</v>
      </c>
    </row>
    <row r="1812" spans="1:9" ht="27.75" customHeight="1" thickBot="1" x14ac:dyDescent="0.25">
      <c r="A1812" s="8">
        <v>37098</v>
      </c>
      <c r="B1812" s="12">
        <v>374.38</v>
      </c>
      <c r="C1812" s="8">
        <v>37098</v>
      </c>
      <c r="D1812" s="24">
        <v>85.79</v>
      </c>
      <c r="E1812" s="15">
        <v>662.92949591236425</v>
      </c>
      <c r="F1812" s="15">
        <v>353.04734994723157</v>
      </c>
      <c r="G1812" s="108">
        <v>37098</v>
      </c>
      <c r="H1812" s="45">
        <f t="shared" si="57"/>
        <v>-1.410000000000025</v>
      </c>
      <c r="I1812" s="45">
        <f t="shared" si="56"/>
        <v>-0.37520955853003674</v>
      </c>
    </row>
    <row r="1813" spans="1:9" ht="27.75" customHeight="1" thickBot="1" x14ac:dyDescent="0.25">
      <c r="A1813" s="8">
        <v>37099</v>
      </c>
      <c r="B1813" s="12">
        <v>373.68</v>
      </c>
      <c r="C1813" s="8">
        <v>37099</v>
      </c>
      <c r="D1813" s="24">
        <v>85.46</v>
      </c>
      <c r="E1813" s="15">
        <v>661.68997818401704</v>
      </c>
      <c r="F1813" s="15">
        <v>352.29653104603329</v>
      </c>
      <c r="G1813" s="108">
        <v>37099</v>
      </c>
      <c r="H1813" s="45">
        <f t="shared" si="57"/>
        <v>-0.69999999999998863</v>
      </c>
      <c r="I1813" s="45">
        <f t="shared" si="56"/>
        <v>-0.18697579998931263</v>
      </c>
    </row>
    <row r="1814" spans="1:9" ht="27.75" customHeight="1" thickBot="1" x14ac:dyDescent="0.25">
      <c r="A1814" s="8">
        <v>37102</v>
      </c>
      <c r="B1814" s="12">
        <v>372.03</v>
      </c>
      <c r="C1814" s="8">
        <v>37102</v>
      </c>
      <c r="D1814" s="24">
        <v>84.86</v>
      </c>
      <c r="E1814" s="15">
        <v>658.76825782434128</v>
      </c>
      <c r="F1814" s="15">
        <v>350.62813442306464</v>
      </c>
      <c r="G1814" s="108">
        <v>37102</v>
      </c>
      <c r="H1814" s="45">
        <f t="shared" si="57"/>
        <v>-1.6500000000000341</v>
      </c>
      <c r="I1814" s="45">
        <f t="shared" si="56"/>
        <v>-0.44155427103404893</v>
      </c>
    </row>
    <row r="1815" spans="1:9" ht="27.75" customHeight="1" thickBot="1" x14ac:dyDescent="0.25">
      <c r="A1815" s="8">
        <v>37103</v>
      </c>
      <c r="B1815" s="12">
        <v>371.71</v>
      </c>
      <c r="C1815" s="8">
        <v>37103</v>
      </c>
      <c r="D1815" s="24">
        <v>84.8</v>
      </c>
      <c r="E1815" s="15">
        <v>658.20162114852542</v>
      </c>
      <c r="F1815" s="15">
        <v>350.32654314543822</v>
      </c>
      <c r="G1815" s="108">
        <v>37103</v>
      </c>
      <c r="H1815" s="45">
        <f t="shared" si="57"/>
        <v>-0.31999999999999318</v>
      </c>
      <c r="I1815" s="45">
        <f t="shared" si="56"/>
        <v>-8.6014568717574721E-2</v>
      </c>
    </row>
    <row r="1816" spans="1:9" ht="27.75" customHeight="1" thickBot="1" x14ac:dyDescent="0.25">
      <c r="A1816" s="8">
        <v>37104</v>
      </c>
      <c r="B1816" s="12">
        <v>370.06</v>
      </c>
      <c r="C1816" s="8">
        <v>37104</v>
      </c>
      <c r="D1816" s="24">
        <v>84.35</v>
      </c>
      <c r="E1816" s="15">
        <v>655.27990078884966</v>
      </c>
      <c r="F1816" s="15">
        <v>348.57554862836076</v>
      </c>
      <c r="G1816" s="108">
        <v>37104</v>
      </c>
      <c r="H1816" s="45">
        <f t="shared" si="57"/>
        <v>-1.6499999999999773</v>
      </c>
      <c r="I1816" s="45">
        <f t="shared" si="56"/>
        <v>-0.44389443383282057</v>
      </c>
    </row>
    <row r="1817" spans="1:9" ht="27.75" customHeight="1" thickBot="1" x14ac:dyDescent="0.25">
      <c r="A1817" s="8">
        <v>37105</v>
      </c>
      <c r="B1817" s="12">
        <v>369.45</v>
      </c>
      <c r="C1817" s="8">
        <v>37105</v>
      </c>
      <c r="D1817" s="24">
        <v>83.71</v>
      </c>
      <c r="E1817" s="15">
        <v>654.19974962557558</v>
      </c>
      <c r="F1817" s="15">
        <v>347.97741278127819</v>
      </c>
      <c r="G1817" s="108">
        <v>37105</v>
      </c>
      <c r="H1817" s="45">
        <f t="shared" si="57"/>
        <v>-0.61000000000001364</v>
      </c>
      <c r="I1817" s="45">
        <f t="shared" si="56"/>
        <v>-0.1648381343565945</v>
      </c>
    </row>
    <row r="1818" spans="1:9" ht="27.75" customHeight="1" thickBot="1" x14ac:dyDescent="0.25">
      <c r="A1818" s="8">
        <v>37106</v>
      </c>
      <c r="B1818" s="12">
        <v>367.5</v>
      </c>
      <c r="C1818" s="8">
        <v>37106</v>
      </c>
      <c r="D1818" s="24">
        <v>83.02</v>
      </c>
      <c r="E1818" s="15">
        <v>650.74680738232246</v>
      </c>
      <c r="F1818" s="15">
        <v>346.13489155687245</v>
      </c>
      <c r="G1818" s="108">
        <v>37106</v>
      </c>
      <c r="H1818" s="45">
        <f t="shared" si="57"/>
        <v>-1.9499999999999886</v>
      </c>
      <c r="I1818" s="45">
        <f t="shared" si="56"/>
        <v>-0.52781161185545777</v>
      </c>
    </row>
    <row r="1819" spans="1:9" ht="27.75" customHeight="1" thickBot="1" x14ac:dyDescent="0.25">
      <c r="A1819" s="8">
        <v>37109</v>
      </c>
      <c r="B1819" s="12">
        <v>368.82</v>
      </c>
      <c r="C1819" s="8">
        <v>37109</v>
      </c>
      <c r="D1819" s="24">
        <v>83.78</v>
      </c>
      <c r="E1819" s="15">
        <v>653.084183670063</v>
      </c>
      <c r="F1819" s="15">
        <v>347.31351696036842</v>
      </c>
      <c r="G1819" s="108">
        <v>37109</v>
      </c>
      <c r="H1819" s="45">
        <f t="shared" si="57"/>
        <v>1.3199999999999932</v>
      </c>
      <c r="I1819" s="45">
        <f t="shared" si="56"/>
        <v>0.3591836734693859</v>
      </c>
    </row>
    <row r="1820" spans="1:9" ht="27.75" customHeight="1" thickBot="1" x14ac:dyDescent="0.25">
      <c r="A1820" s="8">
        <v>37110</v>
      </c>
      <c r="B1820" s="12">
        <v>367.67</v>
      </c>
      <c r="C1820" s="8">
        <v>37110</v>
      </c>
      <c r="D1820" s="24">
        <v>83.35</v>
      </c>
      <c r="E1820" s="15">
        <v>651.04783311634958</v>
      </c>
      <c r="F1820" s="15">
        <v>346.23057529640107</v>
      </c>
      <c r="G1820" s="108">
        <v>37110</v>
      </c>
      <c r="H1820" s="45">
        <f t="shared" si="57"/>
        <v>-1.1499999999999773</v>
      </c>
      <c r="I1820" s="45">
        <f t="shared" si="56"/>
        <v>-0.31180521663683569</v>
      </c>
    </row>
    <row r="1821" spans="1:9" ht="27.75" customHeight="1" thickBot="1" x14ac:dyDescent="0.25">
      <c r="A1821" s="8">
        <v>37111</v>
      </c>
      <c r="B1821" s="12">
        <v>367.42</v>
      </c>
      <c r="C1821" s="8">
        <v>37111</v>
      </c>
      <c r="D1821" s="24">
        <v>83.3</v>
      </c>
      <c r="E1821" s="15">
        <v>650.60514821336847</v>
      </c>
      <c r="F1821" s="15">
        <v>345.79043756387227</v>
      </c>
      <c r="G1821" s="108">
        <v>37111</v>
      </c>
      <c r="H1821" s="45">
        <f t="shared" si="57"/>
        <v>-0.25</v>
      </c>
      <c r="I1821" s="45">
        <f t="shared" si="56"/>
        <v>-6.799575706475916E-2</v>
      </c>
    </row>
    <row r="1822" spans="1:9" ht="27.75" customHeight="1" thickBot="1" x14ac:dyDescent="0.25">
      <c r="A1822" s="8">
        <v>37112</v>
      </c>
      <c r="B1822" s="12">
        <v>367.17</v>
      </c>
      <c r="C1822" s="8">
        <v>37112</v>
      </c>
      <c r="D1822" s="24">
        <v>83.43</v>
      </c>
      <c r="E1822" s="15">
        <v>650.16246331038724</v>
      </c>
      <c r="F1822" s="15">
        <v>345.55515475566648</v>
      </c>
      <c r="G1822" s="108">
        <v>37112</v>
      </c>
      <c r="H1822" s="45">
        <f t="shared" si="57"/>
        <v>-0.25</v>
      </c>
      <c r="I1822" s="45">
        <f t="shared" si="56"/>
        <v>-6.8042022753252399E-2</v>
      </c>
    </row>
    <row r="1823" spans="1:9" ht="27.75" customHeight="1" thickBot="1" x14ac:dyDescent="0.25">
      <c r="A1823" s="8">
        <v>37113</v>
      </c>
      <c r="B1823" s="12">
        <v>367.64</v>
      </c>
      <c r="C1823" s="8">
        <v>37113</v>
      </c>
      <c r="D1823" s="24">
        <v>83.6</v>
      </c>
      <c r="E1823" s="15">
        <v>650.99471092799183</v>
      </c>
      <c r="F1823" s="15">
        <v>345.90977281459823</v>
      </c>
      <c r="G1823" s="108">
        <v>37113</v>
      </c>
      <c r="H1823" s="45">
        <f t="shared" si="57"/>
        <v>0.46999999999997044</v>
      </c>
      <c r="I1823" s="45">
        <f t="shared" si="56"/>
        <v>0.12800610071628141</v>
      </c>
    </row>
    <row r="1824" spans="1:9" ht="27.75" customHeight="1" thickBot="1" x14ac:dyDescent="0.25">
      <c r="A1824" s="8">
        <v>37116</v>
      </c>
      <c r="B1824" s="12">
        <v>367.99</v>
      </c>
      <c r="C1824" s="8">
        <v>37116</v>
      </c>
      <c r="D1824" s="24">
        <v>83.62</v>
      </c>
      <c r="E1824" s="15">
        <v>651.61446979216555</v>
      </c>
      <c r="F1824" s="15">
        <v>345.99816469121595</v>
      </c>
      <c r="G1824" s="108">
        <v>37116</v>
      </c>
      <c r="H1824" s="45">
        <f t="shared" si="57"/>
        <v>0.35000000000002274</v>
      </c>
      <c r="I1824" s="45">
        <f t="shared" si="56"/>
        <v>9.5201827875101397E-2</v>
      </c>
    </row>
    <row r="1825" spans="1:9" ht="27.75" customHeight="1" thickBot="1" x14ac:dyDescent="0.25">
      <c r="A1825" s="8">
        <v>37117</v>
      </c>
      <c r="B1825" s="12">
        <v>367.32</v>
      </c>
      <c r="C1825" s="8">
        <v>37117</v>
      </c>
      <c r="D1825" s="24">
        <v>83.44</v>
      </c>
      <c r="E1825" s="15">
        <v>650.42807425217597</v>
      </c>
      <c r="F1825" s="15">
        <v>345.32038228549783</v>
      </c>
      <c r="G1825" s="108">
        <v>37117</v>
      </c>
      <c r="H1825" s="45">
        <f t="shared" si="57"/>
        <v>-0.67000000000001592</v>
      </c>
      <c r="I1825" s="45">
        <f t="shared" si="56"/>
        <v>-0.18207016495013884</v>
      </c>
    </row>
    <row r="1826" spans="1:9" ht="27.75" customHeight="1" thickBot="1" x14ac:dyDescent="0.25">
      <c r="A1826" s="8">
        <v>37118</v>
      </c>
      <c r="B1826" s="12">
        <v>362.65</v>
      </c>
      <c r="C1826" s="8">
        <v>37118</v>
      </c>
      <c r="D1826" s="24">
        <v>82.38</v>
      </c>
      <c r="E1826" s="15">
        <v>642.15872026448767</v>
      </c>
      <c r="F1826" s="15">
        <v>340.99917855914384</v>
      </c>
      <c r="G1826" s="108">
        <v>37118</v>
      </c>
      <c r="H1826" s="45">
        <f t="shared" si="57"/>
        <v>-4.6700000000000159</v>
      </c>
      <c r="I1826" s="45">
        <f t="shared" si="56"/>
        <v>-1.2713710116519699</v>
      </c>
    </row>
    <row r="1827" spans="1:9" ht="27.75" customHeight="1" thickBot="1" x14ac:dyDescent="0.25">
      <c r="A1827" s="8">
        <v>37119</v>
      </c>
      <c r="B1827" s="12">
        <v>365</v>
      </c>
      <c r="C1827" s="8">
        <v>37119</v>
      </c>
      <c r="D1827" s="24">
        <v>83.33</v>
      </c>
      <c r="E1827" s="15">
        <v>646.31995835251075</v>
      </c>
      <c r="F1827" s="15">
        <v>343.00727007040604</v>
      </c>
      <c r="G1827" s="108">
        <v>37119</v>
      </c>
      <c r="H1827" s="45">
        <f t="shared" si="57"/>
        <v>2.3500000000000227</v>
      </c>
      <c r="I1827" s="45">
        <f t="shared" si="56"/>
        <v>0.64800772094306436</v>
      </c>
    </row>
    <row r="1828" spans="1:9" ht="27.75" customHeight="1" thickBot="1" x14ac:dyDescent="0.25">
      <c r="A1828" s="8">
        <v>37120</v>
      </c>
      <c r="B1828" s="12">
        <v>366.19</v>
      </c>
      <c r="C1828" s="8">
        <v>37120</v>
      </c>
      <c r="D1828" s="24">
        <v>83.4</v>
      </c>
      <c r="E1828" s="15">
        <v>648.42713849070105</v>
      </c>
      <c r="F1828" s="15">
        <v>343.98621180157915</v>
      </c>
      <c r="G1828" s="108">
        <v>37120</v>
      </c>
      <c r="H1828" s="45">
        <f t="shared" si="57"/>
        <v>1.1899999999999977</v>
      </c>
      <c r="I1828" s="45">
        <f t="shared" si="56"/>
        <v>0.32602739726027335</v>
      </c>
    </row>
    <row r="1829" spans="1:9" ht="27.75" customHeight="1" thickBot="1" x14ac:dyDescent="0.25">
      <c r="A1829" s="8">
        <v>37123</v>
      </c>
      <c r="B1829" s="12">
        <v>367.47</v>
      </c>
      <c r="C1829" s="8">
        <v>37123</v>
      </c>
      <c r="D1829" s="24">
        <v>83.75</v>
      </c>
      <c r="E1829" s="15">
        <v>650.69368519396471</v>
      </c>
      <c r="F1829" s="15">
        <v>345.23869690497799</v>
      </c>
      <c r="G1829" s="108">
        <v>37123</v>
      </c>
      <c r="H1829" s="45">
        <f t="shared" si="57"/>
        <v>1.2800000000000296</v>
      </c>
      <c r="I1829" s="45">
        <f t="shared" si="56"/>
        <v>0.34954531800432276</v>
      </c>
    </row>
    <row r="1830" spans="1:9" ht="27.75" customHeight="1" thickBot="1" x14ac:dyDescent="0.25">
      <c r="A1830" s="8">
        <v>37124</v>
      </c>
      <c r="B1830" s="12">
        <v>367.77</v>
      </c>
      <c r="C1830" s="8">
        <v>37124</v>
      </c>
      <c r="D1830" s="24">
        <v>83.75</v>
      </c>
      <c r="E1830" s="15">
        <v>651.22490707754207</v>
      </c>
      <c r="F1830" s="15">
        <v>345.37716725793422</v>
      </c>
      <c r="G1830" s="108">
        <v>37124</v>
      </c>
      <c r="H1830" s="45">
        <f t="shared" si="57"/>
        <v>0.29999999999995453</v>
      </c>
      <c r="I1830" s="45">
        <f t="shared" si="56"/>
        <v>8.1639317495293351E-2</v>
      </c>
    </row>
    <row r="1831" spans="1:9" ht="27.75" customHeight="1" thickBot="1" x14ac:dyDescent="0.25">
      <c r="A1831" s="8">
        <v>37125</v>
      </c>
      <c r="B1831" s="12">
        <v>366.25</v>
      </c>
      <c r="C1831" s="8">
        <v>37125</v>
      </c>
      <c r="D1831" s="24">
        <v>83.53</v>
      </c>
      <c r="E1831" s="15">
        <v>648.53338286741655</v>
      </c>
      <c r="F1831" s="15">
        <v>343.8476329756827</v>
      </c>
      <c r="G1831" s="108">
        <v>37125</v>
      </c>
      <c r="H1831" s="45">
        <f t="shared" si="57"/>
        <v>-1.5199999999999818</v>
      </c>
      <c r="I1831" s="45">
        <f t="shared" si="56"/>
        <v>-0.41330179188079014</v>
      </c>
    </row>
    <row r="1832" spans="1:9" ht="27.75" customHeight="1" thickBot="1" x14ac:dyDescent="0.25">
      <c r="A1832" s="8">
        <v>37127</v>
      </c>
      <c r="B1832" s="12">
        <v>366.93</v>
      </c>
      <c r="C1832" s="8">
        <v>37127</v>
      </c>
      <c r="D1832" s="24">
        <v>83.43</v>
      </c>
      <c r="E1832" s="15">
        <v>649.73748580352537</v>
      </c>
      <c r="F1832" s="15">
        <v>344.48603950243626</v>
      </c>
      <c r="G1832" s="108">
        <v>37127</v>
      </c>
      <c r="H1832" s="45">
        <f t="shared" si="57"/>
        <v>0.68000000000000682</v>
      </c>
      <c r="I1832" s="45">
        <f t="shared" si="56"/>
        <v>0.18566552901024075</v>
      </c>
    </row>
    <row r="1833" spans="1:9" ht="27.75" customHeight="1" thickBot="1" x14ac:dyDescent="0.25">
      <c r="A1833" s="8">
        <v>37130</v>
      </c>
      <c r="B1833" s="12">
        <v>359.6</v>
      </c>
      <c r="C1833" s="8">
        <v>37130</v>
      </c>
      <c r="D1833" s="24">
        <v>80.8</v>
      </c>
      <c r="E1833" s="15">
        <v>636.75796444811749</v>
      </c>
      <c r="F1833" s="15">
        <v>337.39728598427996</v>
      </c>
      <c r="G1833" s="108">
        <v>37130</v>
      </c>
      <c r="H1833" s="45">
        <f t="shared" si="57"/>
        <v>-7.3299999999999841</v>
      </c>
      <c r="I1833" s="45">
        <f t="shared" si="56"/>
        <v>-1.9976562287084685</v>
      </c>
    </row>
    <row r="1834" spans="1:9" ht="27.75" customHeight="1" thickBot="1" x14ac:dyDescent="0.25">
      <c r="A1834" s="8">
        <v>37131</v>
      </c>
      <c r="B1834" s="12">
        <v>362.74</v>
      </c>
      <c r="C1834" s="8">
        <v>37131</v>
      </c>
      <c r="D1834" s="24">
        <v>81.78</v>
      </c>
      <c r="E1834" s="15">
        <v>642.31808682956103</v>
      </c>
      <c r="F1834" s="15">
        <v>340.3319421399151</v>
      </c>
      <c r="G1834" s="108">
        <v>37131</v>
      </c>
      <c r="H1834" s="45">
        <f t="shared" si="57"/>
        <v>3.1399999999999864</v>
      </c>
      <c r="I1834" s="45">
        <f t="shared" si="56"/>
        <v>0.8731924360400406</v>
      </c>
    </row>
    <row r="1835" spans="1:9" ht="27.75" customHeight="1" thickBot="1" x14ac:dyDescent="0.25">
      <c r="A1835" s="8">
        <v>37132</v>
      </c>
      <c r="B1835" s="12">
        <v>366.58</v>
      </c>
      <c r="C1835" s="8">
        <v>37132</v>
      </c>
      <c r="D1835" s="24">
        <v>83.09</v>
      </c>
      <c r="E1835" s="15">
        <v>649.11772693935177</v>
      </c>
      <c r="F1835" s="15">
        <v>343.45546874429061</v>
      </c>
      <c r="G1835" s="108">
        <v>37132</v>
      </c>
      <c r="H1835" s="45">
        <f t="shared" si="57"/>
        <v>3.839999999999975</v>
      </c>
      <c r="I1835" s="45">
        <f t="shared" si="56"/>
        <v>1.0586094723493342</v>
      </c>
    </row>
    <row r="1836" spans="1:9" ht="27.75" customHeight="1" thickBot="1" x14ac:dyDescent="0.25">
      <c r="A1836" s="8">
        <v>37133</v>
      </c>
      <c r="B1836" s="12">
        <v>365.5</v>
      </c>
      <c r="C1836" s="8">
        <v>37133</v>
      </c>
      <c r="D1836" s="24">
        <v>83.06</v>
      </c>
      <c r="E1836" s="15">
        <v>647.20532815847321</v>
      </c>
      <c r="F1836" s="15">
        <v>342.40095573624512</v>
      </c>
      <c r="G1836" s="108">
        <v>37133</v>
      </c>
      <c r="H1836" s="45">
        <f t="shared" si="57"/>
        <v>-1.0799999999999841</v>
      </c>
      <c r="I1836" s="45">
        <f t="shared" si="56"/>
        <v>-0.29461509083964865</v>
      </c>
    </row>
    <row r="1837" spans="1:9" ht="27.75" customHeight="1" thickBot="1" x14ac:dyDescent="0.25">
      <c r="A1837" s="8">
        <v>37134</v>
      </c>
      <c r="B1837" s="12">
        <v>365.73</v>
      </c>
      <c r="C1837" s="8">
        <v>37134</v>
      </c>
      <c r="D1837" s="24">
        <v>83.06</v>
      </c>
      <c r="E1837" s="15">
        <v>647.61259826921594</v>
      </c>
      <c r="F1837" s="15">
        <v>342.63256356052472</v>
      </c>
      <c r="G1837" s="108">
        <v>37134</v>
      </c>
      <c r="H1837" s="45">
        <f t="shared" si="57"/>
        <v>0.23000000000001819</v>
      </c>
      <c r="I1837" s="45">
        <f t="shared" si="56"/>
        <v>6.2927496580032341E-2</v>
      </c>
    </row>
    <row r="1838" spans="1:9" ht="27.75" customHeight="1" thickBot="1" x14ac:dyDescent="0.25">
      <c r="A1838" s="8">
        <v>37137</v>
      </c>
      <c r="B1838" s="12">
        <v>365.36</v>
      </c>
      <c r="C1838" s="8">
        <v>37137</v>
      </c>
      <c r="D1838" s="24">
        <v>82.76</v>
      </c>
      <c r="E1838" s="15">
        <v>646.95742461280383</v>
      </c>
      <c r="F1838" s="15">
        <v>341.76831773211086</v>
      </c>
      <c r="G1838" s="108">
        <v>37137</v>
      </c>
      <c r="H1838" s="45">
        <f t="shared" si="57"/>
        <v>-0.37000000000000455</v>
      </c>
      <c r="I1838" s="45">
        <f t="shared" si="56"/>
        <v>-0.10116752795778429</v>
      </c>
    </row>
    <row r="1839" spans="1:9" ht="27.75" customHeight="1" thickBot="1" x14ac:dyDescent="0.25">
      <c r="A1839" s="8">
        <v>37138</v>
      </c>
      <c r="B1839" s="12">
        <v>363.98</v>
      </c>
      <c r="C1839" s="8">
        <v>37138</v>
      </c>
      <c r="D1839" s="24">
        <v>82.71</v>
      </c>
      <c r="E1839" s="15">
        <v>645.34312473555428</v>
      </c>
      <c r="F1839" s="15">
        <v>340.84566117146198</v>
      </c>
      <c r="G1839" s="108">
        <v>37138</v>
      </c>
      <c r="H1839" s="45">
        <f t="shared" si="57"/>
        <v>-1.3799999999999955</v>
      </c>
      <c r="I1839" s="45">
        <f t="shared" si="56"/>
        <v>-0.37770965622947106</v>
      </c>
    </row>
    <row r="1840" spans="1:9" ht="27.75" customHeight="1" thickBot="1" x14ac:dyDescent="0.25">
      <c r="A1840" s="8">
        <v>37139</v>
      </c>
      <c r="B1840" s="12">
        <v>364.53</v>
      </c>
      <c r="C1840" s="8">
        <v>37139</v>
      </c>
      <c r="D1840" s="24">
        <v>82.88</v>
      </c>
      <c r="E1840" s="15">
        <v>646.31828468556387</v>
      </c>
      <c r="F1840" s="15">
        <v>340.79621356047477</v>
      </c>
      <c r="G1840" s="108">
        <v>37139</v>
      </c>
      <c r="H1840" s="45">
        <f t="shared" si="57"/>
        <v>0.54999999999995453</v>
      </c>
      <c r="I1840" s="45">
        <f t="shared" si="56"/>
        <v>0.15110720369249805</v>
      </c>
    </row>
    <row r="1841" spans="1:9" ht="27.75" customHeight="1" thickBot="1" x14ac:dyDescent="0.25">
      <c r="A1841" s="8">
        <v>37140</v>
      </c>
      <c r="B1841" s="12">
        <v>365.31</v>
      </c>
      <c r="C1841" s="8">
        <v>37140</v>
      </c>
      <c r="D1841" s="24">
        <v>82.88</v>
      </c>
      <c r="E1841" s="15">
        <v>647.7012387964869</v>
      </c>
      <c r="F1841" s="15">
        <v>341.52542939065933</v>
      </c>
      <c r="G1841" s="108">
        <v>37140</v>
      </c>
      <c r="H1841" s="45">
        <f t="shared" si="57"/>
        <v>0.78000000000002956</v>
      </c>
      <c r="I1841" s="45">
        <f t="shared" si="56"/>
        <v>0.21397415850548093</v>
      </c>
    </row>
    <row r="1842" spans="1:9" ht="27.75" customHeight="1" thickBot="1" x14ac:dyDescent="0.25">
      <c r="A1842" s="8">
        <v>37141</v>
      </c>
      <c r="B1842" s="12">
        <v>365.51</v>
      </c>
      <c r="C1842" s="8">
        <v>37141</v>
      </c>
      <c r="D1842" s="24">
        <v>83.02</v>
      </c>
      <c r="E1842" s="15">
        <v>648.05584241467227</v>
      </c>
      <c r="F1842" s="15">
        <v>341.71240780865537</v>
      </c>
      <c r="G1842" s="108">
        <v>37141</v>
      </c>
      <c r="H1842" s="45">
        <f t="shared" si="57"/>
        <v>0.19999999999998863</v>
      </c>
      <c r="I1842" s="45">
        <f t="shared" si="56"/>
        <v>5.4748022227693906E-2</v>
      </c>
    </row>
    <row r="1843" spans="1:9" ht="27.75" customHeight="1" thickBot="1" x14ac:dyDescent="0.25">
      <c r="A1843" s="8">
        <v>37144</v>
      </c>
      <c r="B1843" s="12">
        <v>364.7</v>
      </c>
      <c r="C1843" s="8">
        <v>37144</v>
      </c>
      <c r="D1843" s="24">
        <v>83.02</v>
      </c>
      <c r="E1843" s="15">
        <v>646.61969776102148</v>
      </c>
      <c r="F1843" s="15">
        <v>340.95514521577144</v>
      </c>
      <c r="G1843" s="108">
        <v>37144</v>
      </c>
      <c r="H1843" s="45">
        <f t="shared" si="57"/>
        <v>-0.81000000000000227</v>
      </c>
      <c r="I1843" s="45">
        <f t="shared" si="56"/>
        <v>-0.22160816393532387</v>
      </c>
    </row>
    <row r="1844" spans="1:9" ht="27.75" customHeight="1" thickBot="1" x14ac:dyDescent="0.25">
      <c r="A1844" s="8">
        <v>37145</v>
      </c>
      <c r="B1844" s="12">
        <v>366.83</v>
      </c>
      <c r="C1844" s="8">
        <v>37145</v>
      </c>
      <c r="D1844" s="24">
        <v>83.65</v>
      </c>
      <c r="E1844" s="15">
        <v>650.50919686979535</v>
      </c>
      <c r="F1844" s="15">
        <v>342.96576967015454</v>
      </c>
      <c r="G1844" s="108">
        <v>37145</v>
      </c>
      <c r="H1844" s="45">
        <f t="shared" si="57"/>
        <v>2.1299999999999955</v>
      </c>
      <c r="I1844" s="45">
        <f t="shared" si="56"/>
        <v>0.58404167809158092</v>
      </c>
    </row>
    <row r="1845" spans="1:9" ht="27.75" customHeight="1" thickBot="1" x14ac:dyDescent="0.25">
      <c r="A1845" s="8">
        <v>37146</v>
      </c>
      <c r="B1845" s="12">
        <v>365.39</v>
      </c>
      <c r="C1845" s="8">
        <v>37146</v>
      </c>
      <c r="D1845" s="24">
        <v>83.54</v>
      </c>
      <c r="E1845" s="15">
        <v>647.95560735014726</v>
      </c>
      <c r="F1845" s="15">
        <v>341.75814052147939</v>
      </c>
      <c r="G1845" s="108">
        <v>37146</v>
      </c>
      <c r="H1845" s="45">
        <f t="shared" si="57"/>
        <v>-1.4399999999999977</v>
      </c>
      <c r="I1845" s="45">
        <f t="shared" si="56"/>
        <v>-0.39255240847258893</v>
      </c>
    </row>
    <row r="1846" spans="1:9" ht="27.75" customHeight="1" thickBot="1" x14ac:dyDescent="0.25">
      <c r="A1846" s="8">
        <v>37147</v>
      </c>
      <c r="B1846" s="12">
        <v>365.21</v>
      </c>
      <c r="C1846" s="8">
        <v>37147</v>
      </c>
      <c r="D1846" s="24">
        <v>83.39</v>
      </c>
      <c r="E1846" s="15">
        <v>647.63640866019125</v>
      </c>
      <c r="F1846" s="15">
        <v>341.45115923244322</v>
      </c>
      <c r="G1846" s="108">
        <v>37147</v>
      </c>
      <c r="H1846" s="45">
        <f t="shared" si="57"/>
        <v>-0.18000000000000682</v>
      </c>
      <c r="I1846" s="45">
        <f t="shared" si="56"/>
        <v>-4.9262431922057759E-2</v>
      </c>
    </row>
    <row r="1847" spans="1:9" ht="27.75" customHeight="1" thickBot="1" x14ac:dyDescent="0.25">
      <c r="A1847" s="8">
        <v>37148</v>
      </c>
      <c r="B1847" s="12">
        <v>364.19</v>
      </c>
      <c r="C1847" s="8">
        <v>37148</v>
      </c>
      <c r="D1847" s="24">
        <v>83.06</v>
      </c>
      <c r="E1847" s="15">
        <v>645.82761608377382</v>
      </c>
      <c r="F1847" s="15">
        <v>340.47467754262254</v>
      </c>
      <c r="G1847" s="108">
        <v>37148</v>
      </c>
      <c r="H1847" s="45">
        <f t="shared" si="57"/>
        <v>-1.0199999999999818</v>
      </c>
      <c r="I1847" s="45">
        <f t="shared" si="56"/>
        <v>-0.27929136661098597</v>
      </c>
    </row>
    <row r="1848" spans="1:9" ht="27.75" customHeight="1" thickBot="1" x14ac:dyDescent="0.25">
      <c r="A1848" s="8">
        <v>37151</v>
      </c>
      <c r="B1848" s="12">
        <v>361.33</v>
      </c>
      <c r="C1848" s="8">
        <v>37151</v>
      </c>
      <c r="D1848" s="24">
        <v>82.34</v>
      </c>
      <c r="E1848" s="15">
        <v>641.02030069388968</v>
      </c>
      <c r="F1848" s="15">
        <v>338.06614912816519</v>
      </c>
      <c r="G1848" s="108">
        <v>37151</v>
      </c>
      <c r="H1848" s="45">
        <f t="shared" si="57"/>
        <v>-2.8600000000000136</v>
      </c>
      <c r="I1848" s="45">
        <f t="shared" si="56"/>
        <v>-0.78530437409045106</v>
      </c>
    </row>
    <row r="1849" spans="1:9" ht="27.75" customHeight="1" thickBot="1" x14ac:dyDescent="0.25">
      <c r="A1849" s="8">
        <v>37152</v>
      </c>
      <c r="B1849" s="12">
        <v>361.19</v>
      </c>
      <c r="C1849" s="8">
        <v>37152</v>
      </c>
      <c r="D1849" s="24">
        <v>82.38</v>
      </c>
      <c r="E1849" s="15">
        <v>640.7719326035093</v>
      </c>
      <c r="F1849" s="15">
        <v>337.7017752013108</v>
      </c>
      <c r="G1849" s="108">
        <v>37152</v>
      </c>
      <c r="H1849" s="45">
        <f t="shared" si="57"/>
        <v>-0.13999999999998636</v>
      </c>
      <c r="I1849" s="45">
        <f t="shared" si="56"/>
        <v>-3.8745744886941678E-2</v>
      </c>
    </row>
    <row r="1850" spans="1:9" ht="27.75" customHeight="1" thickBot="1" x14ac:dyDescent="0.25">
      <c r="A1850" s="8">
        <v>37153</v>
      </c>
      <c r="B1850" s="12">
        <v>360.45</v>
      </c>
      <c r="C1850" s="8">
        <v>37153</v>
      </c>
      <c r="D1850" s="24">
        <v>82.07</v>
      </c>
      <c r="E1850" s="15">
        <v>639.45912984007009</v>
      </c>
      <c r="F1850" s="15">
        <v>336.75925779430929</v>
      </c>
      <c r="G1850" s="108">
        <v>37153</v>
      </c>
      <c r="H1850" s="45">
        <f t="shared" si="57"/>
        <v>-0.74000000000000909</v>
      </c>
      <c r="I1850" s="45">
        <f t="shared" si="56"/>
        <v>-0.20487831889033722</v>
      </c>
    </row>
    <row r="1851" spans="1:9" ht="27.75" customHeight="1" thickBot="1" x14ac:dyDescent="0.25">
      <c r="A1851" s="8">
        <v>37154</v>
      </c>
      <c r="B1851" s="12">
        <v>360.66</v>
      </c>
      <c r="C1851" s="8">
        <v>37154</v>
      </c>
      <c r="D1851" s="24">
        <v>82.02</v>
      </c>
      <c r="E1851" s="15">
        <v>639.83168197564078</v>
      </c>
      <c r="F1851" s="15">
        <v>336.91030848885362</v>
      </c>
      <c r="G1851" s="108">
        <v>37154</v>
      </c>
      <c r="H1851" s="45">
        <f t="shared" si="57"/>
        <v>0.21000000000003638</v>
      </c>
      <c r="I1851" s="45">
        <f t="shared" si="56"/>
        <v>5.8260507698720043E-2</v>
      </c>
    </row>
    <row r="1852" spans="1:9" ht="27.75" customHeight="1" thickBot="1" x14ac:dyDescent="0.25">
      <c r="A1852" s="8">
        <v>37155</v>
      </c>
      <c r="B1852" s="12">
        <v>358.63</v>
      </c>
      <c r="C1852" s="8">
        <v>37155</v>
      </c>
      <c r="D1852" s="24">
        <v>81.41</v>
      </c>
      <c r="E1852" s="15">
        <v>636.23034466512513</v>
      </c>
      <c r="F1852" s="15">
        <v>334.54221667421871</v>
      </c>
      <c r="G1852" s="108">
        <v>37155</v>
      </c>
      <c r="H1852" s="45">
        <f t="shared" si="57"/>
        <v>-2.0300000000000296</v>
      </c>
      <c r="I1852" s="45">
        <f t="shared" si="56"/>
        <v>-0.56285698441746501</v>
      </c>
    </row>
    <row r="1853" spans="1:9" ht="27.75" customHeight="1" thickBot="1" x14ac:dyDescent="0.25">
      <c r="A1853" s="8">
        <v>37158</v>
      </c>
      <c r="B1853" s="12">
        <v>358.06</v>
      </c>
      <c r="C1853" s="8">
        <v>37158</v>
      </c>
      <c r="D1853" s="24">
        <v>81.290000000000006</v>
      </c>
      <c r="E1853" s="15">
        <v>635.21913172571931</v>
      </c>
      <c r="F1853" s="15">
        <v>333.97587069691662</v>
      </c>
      <c r="G1853" s="108">
        <v>37158</v>
      </c>
      <c r="H1853" s="45">
        <f t="shared" si="57"/>
        <v>-0.56999999999999318</v>
      </c>
      <c r="I1853" s="45">
        <f t="shared" si="56"/>
        <v>-0.15893818141259605</v>
      </c>
    </row>
    <row r="1854" spans="1:9" ht="27.75" customHeight="1" thickBot="1" x14ac:dyDescent="0.25">
      <c r="A1854" s="8">
        <v>37159</v>
      </c>
      <c r="B1854" s="12">
        <v>356.74</v>
      </c>
      <c r="C1854" s="8">
        <v>37159</v>
      </c>
      <c r="D1854" s="24">
        <v>80.92</v>
      </c>
      <c r="E1854" s="15">
        <v>632.87737544498998</v>
      </c>
      <c r="F1854" s="15">
        <v>332.74465763396648</v>
      </c>
      <c r="G1854" s="108">
        <v>37159</v>
      </c>
      <c r="H1854" s="45">
        <f t="shared" si="57"/>
        <v>-1.3199999999999932</v>
      </c>
      <c r="I1854" s="45">
        <f t="shared" si="56"/>
        <v>-0.36865329832988697</v>
      </c>
    </row>
    <row r="1855" spans="1:9" ht="27.75" customHeight="1" thickBot="1" x14ac:dyDescent="0.25">
      <c r="A1855" s="8">
        <v>37160</v>
      </c>
      <c r="B1855" s="12">
        <v>357.9</v>
      </c>
      <c r="C1855" s="8">
        <v>37160</v>
      </c>
      <c r="D1855" s="24">
        <v>81.45</v>
      </c>
      <c r="E1855" s="15">
        <v>634.93528247957022</v>
      </c>
      <c r="F1855" s="15">
        <v>333.86124793715771</v>
      </c>
      <c r="G1855" s="108">
        <v>37160</v>
      </c>
      <c r="H1855" s="45">
        <f t="shared" si="57"/>
        <v>1.1599999999999682</v>
      </c>
      <c r="I1855" s="45">
        <f t="shared" si="56"/>
        <v>0.32516678813700967</v>
      </c>
    </row>
    <row r="1856" spans="1:9" ht="27.75" customHeight="1" thickBot="1" x14ac:dyDescent="0.25">
      <c r="A1856" s="8">
        <v>37161</v>
      </c>
      <c r="B1856" s="12">
        <v>357.71</v>
      </c>
      <c r="C1856" s="8">
        <v>37161</v>
      </c>
      <c r="D1856" s="24">
        <v>81.33</v>
      </c>
      <c r="E1856" s="15">
        <v>634.59821149976824</v>
      </c>
      <c r="F1856" s="15">
        <v>333.4096643397358</v>
      </c>
      <c r="G1856" s="108">
        <v>37161</v>
      </c>
      <c r="H1856" s="45">
        <f t="shared" si="57"/>
        <v>-0.18999999999999773</v>
      </c>
      <c r="I1856" s="45">
        <f t="shared" si="56"/>
        <v>-5.3087454596255301E-2</v>
      </c>
    </row>
    <row r="1857" spans="1:9" ht="27.75" customHeight="1" thickBot="1" x14ac:dyDescent="0.25">
      <c r="A1857" s="8">
        <v>37162</v>
      </c>
      <c r="B1857" s="12">
        <v>356.13</v>
      </c>
      <c r="C1857" s="8">
        <v>37162</v>
      </c>
      <c r="D1857" s="24">
        <v>80.569999999999993</v>
      </c>
      <c r="E1857" s="15">
        <v>631.79520019404674</v>
      </c>
      <c r="F1857" s="15">
        <v>331.64216416284637</v>
      </c>
      <c r="G1857" s="108">
        <v>37162</v>
      </c>
      <c r="H1857" s="45">
        <f t="shared" si="57"/>
        <v>-1.5799999999999841</v>
      </c>
      <c r="I1857" s="45">
        <f t="shared" si="56"/>
        <v>-0.44169858265074613</v>
      </c>
    </row>
    <row r="1858" spans="1:9" ht="27.75" customHeight="1" thickBot="1" x14ac:dyDescent="0.25">
      <c r="A1858" s="8">
        <v>37165</v>
      </c>
      <c r="B1858" s="12">
        <v>356.2</v>
      </c>
      <c r="C1858" s="8">
        <v>37165</v>
      </c>
      <c r="D1858" s="24">
        <v>80.33</v>
      </c>
      <c r="E1858" s="15">
        <v>631.91938423923693</v>
      </c>
      <c r="F1858" s="15">
        <v>331.21297675857357</v>
      </c>
      <c r="G1858" s="108">
        <v>37165</v>
      </c>
      <c r="H1858" s="45">
        <f t="shared" si="57"/>
        <v>6.9999999999993179E-2</v>
      </c>
      <c r="I1858" s="45">
        <f t="shared" si="56"/>
        <v>1.9655743689100381E-2</v>
      </c>
    </row>
    <row r="1859" spans="1:9" ht="27.75" customHeight="1" thickBot="1" x14ac:dyDescent="0.25">
      <c r="A1859" s="8">
        <v>37166</v>
      </c>
      <c r="B1859" s="12">
        <v>354.65</v>
      </c>
      <c r="C1859" s="8">
        <v>37166</v>
      </c>
      <c r="D1859" s="24">
        <v>79.59</v>
      </c>
      <c r="E1859" s="15">
        <v>629.16959466716833</v>
      </c>
      <c r="F1859" s="15">
        <v>329.8816970181507</v>
      </c>
      <c r="G1859" s="108">
        <v>37166</v>
      </c>
      <c r="H1859" s="45">
        <f t="shared" si="57"/>
        <v>-1.5500000000000114</v>
      </c>
      <c r="I1859" s="45">
        <f t="shared" si="56"/>
        <v>-0.43514879281302959</v>
      </c>
    </row>
    <row r="1860" spans="1:9" ht="27.75" customHeight="1" thickBot="1" x14ac:dyDescent="0.25">
      <c r="A1860" s="8">
        <v>37167</v>
      </c>
      <c r="B1860" s="12">
        <v>354.34</v>
      </c>
      <c r="C1860" s="8">
        <v>37167</v>
      </c>
      <c r="D1860" s="24">
        <v>79.44</v>
      </c>
      <c r="E1860" s="15">
        <v>628.61963675275467</v>
      </c>
      <c r="F1860" s="15">
        <v>329.58235438474719</v>
      </c>
      <c r="G1860" s="108">
        <v>37167</v>
      </c>
      <c r="H1860" s="45">
        <f t="shared" si="57"/>
        <v>-0.31000000000000227</v>
      </c>
      <c r="I1860" s="45">
        <f t="shared" si="56"/>
        <v>-8.7410122656140496E-2</v>
      </c>
    </row>
    <row r="1861" spans="1:9" ht="27.75" customHeight="1" thickBot="1" x14ac:dyDescent="0.25">
      <c r="A1861" s="8">
        <v>37168</v>
      </c>
      <c r="B1861" s="12">
        <v>355.08</v>
      </c>
      <c r="C1861" s="8">
        <v>37168</v>
      </c>
      <c r="D1861" s="24">
        <v>79.42</v>
      </c>
      <c r="E1861" s="15">
        <v>629.93243951619388</v>
      </c>
      <c r="F1861" s="15">
        <v>329.998798618845</v>
      </c>
      <c r="G1861" s="108">
        <v>37168</v>
      </c>
      <c r="H1861" s="45">
        <f t="shared" si="57"/>
        <v>0.74000000000000909</v>
      </c>
      <c r="I1861" s="45">
        <f t="shared" si="56"/>
        <v>0.20883896822261361</v>
      </c>
    </row>
    <row r="1862" spans="1:9" ht="27.75" customHeight="1" thickBot="1" x14ac:dyDescent="0.25">
      <c r="A1862" s="8">
        <v>37169</v>
      </c>
      <c r="B1862" s="12">
        <v>355.93</v>
      </c>
      <c r="C1862" s="8">
        <v>37169</v>
      </c>
      <c r="D1862" s="24">
        <v>79.33</v>
      </c>
      <c r="E1862" s="15">
        <v>631.44038863636058</v>
      </c>
      <c r="F1862" s="15">
        <v>330.79978236145138</v>
      </c>
      <c r="G1862" s="108">
        <v>37169</v>
      </c>
      <c r="H1862" s="45">
        <f t="shared" si="57"/>
        <v>0.85000000000002274</v>
      </c>
      <c r="I1862" s="45">
        <f t="shared" si="56"/>
        <v>0.23938267432691865</v>
      </c>
    </row>
    <row r="1863" spans="1:9" ht="27.75" customHeight="1" thickBot="1" x14ac:dyDescent="0.25">
      <c r="A1863" s="8">
        <v>37172</v>
      </c>
      <c r="B1863" s="12">
        <v>355.72</v>
      </c>
      <c r="C1863" s="8">
        <v>37172</v>
      </c>
      <c r="D1863" s="24">
        <v>79.27</v>
      </c>
      <c r="E1863" s="15">
        <v>631.10551545055171</v>
      </c>
      <c r="F1863" s="15">
        <v>330.4591564424079</v>
      </c>
      <c r="G1863" s="108">
        <v>37172</v>
      </c>
      <c r="H1863" s="45">
        <f t="shared" si="57"/>
        <v>-0.20999999999997954</v>
      </c>
      <c r="I1863" s="45">
        <f t="shared" ref="I1863:I1926" si="58">H1863/B1862*100</f>
        <v>-5.9000365240350502E-2</v>
      </c>
    </row>
    <row r="1864" spans="1:9" ht="27.75" customHeight="1" thickBot="1" x14ac:dyDescent="0.25">
      <c r="A1864" s="8">
        <v>37173</v>
      </c>
      <c r="B1864" s="12">
        <v>353.25</v>
      </c>
      <c r="C1864" s="8">
        <v>37173</v>
      </c>
      <c r="D1864" s="24">
        <v>79.02</v>
      </c>
      <c r="E1864" s="15">
        <v>629.13150111942002</v>
      </c>
      <c r="F1864" s="15">
        <v>329.42552403910798</v>
      </c>
      <c r="G1864" s="108">
        <v>37173</v>
      </c>
      <c r="H1864" s="45">
        <f t="shared" ref="H1864:H1927" si="59">B1864-B1863</f>
        <v>-2.4700000000000273</v>
      </c>
      <c r="I1864" s="45">
        <f t="shared" si="58"/>
        <v>-0.69436635556056081</v>
      </c>
    </row>
    <row r="1865" spans="1:9" ht="27.75" customHeight="1" thickBot="1" x14ac:dyDescent="0.25">
      <c r="A1865" s="8">
        <v>37174</v>
      </c>
      <c r="B1865" s="12">
        <v>351.66</v>
      </c>
      <c r="C1865" s="8">
        <v>37174</v>
      </c>
      <c r="D1865" s="24">
        <v>79.099999999999994</v>
      </c>
      <c r="E1865" s="15">
        <v>626.6327073030252</v>
      </c>
      <c r="F1865" s="15">
        <v>328.00785030546177</v>
      </c>
      <c r="G1865" s="108">
        <v>37174</v>
      </c>
      <c r="H1865" s="45">
        <f t="shared" si="59"/>
        <v>-1.589999999999975</v>
      </c>
      <c r="I1865" s="45">
        <f t="shared" si="58"/>
        <v>-0.45010615711251944</v>
      </c>
    </row>
    <row r="1866" spans="1:9" ht="27.75" customHeight="1" thickBot="1" x14ac:dyDescent="0.25">
      <c r="A1866" s="8">
        <v>37175</v>
      </c>
      <c r="B1866" s="12">
        <v>349.36</v>
      </c>
      <c r="C1866" s="8">
        <v>37175</v>
      </c>
      <c r="D1866" s="24">
        <v>78.38</v>
      </c>
      <c r="E1866" s="15">
        <v>622.53427351244056</v>
      </c>
      <c r="F1866" s="15">
        <v>325.66193281316907</v>
      </c>
      <c r="G1866" s="108">
        <v>37175</v>
      </c>
      <c r="H1866" s="45">
        <f t="shared" si="59"/>
        <v>-2.3000000000000114</v>
      </c>
      <c r="I1866" s="45">
        <f t="shared" si="58"/>
        <v>-0.65404083489734721</v>
      </c>
    </row>
    <row r="1867" spans="1:9" ht="27.75" customHeight="1" thickBot="1" x14ac:dyDescent="0.25">
      <c r="A1867" s="8">
        <v>37176</v>
      </c>
      <c r="B1867" s="12">
        <v>348.85</v>
      </c>
      <c r="C1867" s="8">
        <v>37176</v>
      </c>
      <c r="D1867" s="24">
        <v>78.09</v>
      </c>
      <c r="E1867" s="15">
        <v>621.62549036757184</v>
      </c>
      <c r="F1867" s="15">
        <v>324.92377982012192</v>
      </c>
      <c r="G1867" s="108">
        <v>37176</v>
      </c>
      <c r="H1867" s="45">
        <f t="shared" si="59"/>
        <v>-0.50999999999999091</v>
      </c>
      <c r="I1867" s="45">
        <f t="shared" si="58"/>
        <v>-0.14598122280741668</v>
      </c>
    </row>
    <row r="1868" spans="1:9" ht="27.75" customHeight="1" thickBot="1" x14ac:dyDescent="0.25">
      <c r="A1868" s="8">
        <v>37179</v>
      </c>
      <c r="B1868" s="12">
        <v>348.36</v>
      </c>
      <c r="C1868" s="8">
        <v>37179</v>
      </c>
      <c r="D1868" s="24">
        <v>78.03</v>
      </c>
      <c r="E1868" s="15">
        <v>621.29307821328439</v>
      </c>
      <c r="F1868" s="15">
        <v>324.73923012384921</v>
      </c>
      <c r="G1868" s="108">
        <v>37179</v>
      </c>
      <c r="H1868" s="45">
        <f t="shared" si="59"/>
        <v>-0.49000000000000909</v>
      </c>
      <c r="I1868" s="45">
        <f t="shared" si="58"/>
        <v>-0.14046151641106752</v>
      </c>
    </row>
    <row r="1869" spans="1:9" ht="27.75" customHeight="1" thickBot="1" x14ac:dyDescent="0.25">
      <c r="A1869" s="8">
        <v>37180</v>
      </c>
      <c r="B1869" s="12">
        <v>348.68</v>
      </c>
      <c r="C1869" s="8">
        <v>37180</v>
      </c>
      <c r="D1869" s="24">
        <v>77.900000000000006</v>
      </c>
      <c r="E1869" s="15">
        <v>621.86379179988512</v>
      </c>
      <c r="F1869" s="15">
        <v>324.52176072734829</v>
      </c>
      <c r="G1869" s="108">
        <v>37180</v>
      </c>
      <c r="H1869" s="45">
        <f t="shared" si="59"/>
        <v>0.31999999999999318</v>
      </c>
      <c r="I1869" s="45">
        <f t="shared" si="58"/>
        <v>9.1858996440461929E-2</v>
      </c>
    </row>
    <row r="1870" spans="1:9" ht="27.75" customHeight="1" thickBot="1" x14ac:dyDescent="0.25">
      <c r="A1870" s="8">
        <v>37181</v>
      </c>
      <c r="B1870" s="12">
        <v>348.06</v>
      </c>
      <c r="C1870" s="8">
        <v>37181</v>
      </c>
      <c r="D1870" s="24">
        <v>77.77</v>
      </c>
      <c r="E1870" s="15">
        <v>620.75803422584613</v>
      </c>
      <c r="F1870" s="15">
        <v>322.2789415151147</v>
      </c>
      <c r="G1870" s="108">
        <v>37181</v>
      </c>
      <c r="H1870" s="45">
        <f t="shared" si="59"/>
        <v>-0.62000000000000455</v>
      </c>
      <c r="I1870" s="45">
        <f t="shared" si="58"/>
        <v>-0.17781346793621788</v>
      </c>
    </row>
    <row r="1871" spans="1:9" ht="27.75" customHeight="1" thickBot="1" x14ac:dyDescent="0.25">
      <c r="A1871" s="8">
        <v>37182</v>
      </c>
      <c r="B1871" s="12">
        <v>347.35</v>
      </c>
      <c r="C1871" s="8">
        <v>37182</v>
      </c>
      <c r="D1871" s="24">
        <v>77.5</v>
      </c>
      <c r="E1871" s="15">
        <v>621.57700602917168</v>
      </c>
      <c r="F1871" s="15">
        <v>322.74676333946337</v>
      </c>
      <c r="G1871" s="108">
        <v>37182</v>
      </c>
      <c r="H1871" s="45">
        <f t="shared" si="59"/>
        <v>-0.70999999999997954</v>
      </c>
      <c r="I1871" s="45">
        <f t="shared" si="58"/>
        <v>-0.20398781819225983</v>
      </c>
    </row>
    <row r="1872" spans="1:9" ht="27.75" customHeight="1" thickBot="1" x14ac:dyDescent="0.25">
      <c r="A1872" s="8">
        <v>37183</v>
      </c>
      <c r="B1872" s="12">
        <v>348.01</v>
      </c>
      <c r="C1872" s="8">
        <v>37183</v>
      </c>
      <c r="D1872" s="24">
        <v>77.790000000000006</v>
      </c>
      <c r="E1872" s="15">
        <v>622.75806497254075</v>
      </c>
      <c r="F1872" s="15">
        <v>323.29594305914742</v>
      </c>
      <c r="G1872" s="108">
        <v>37183</v>
      </c>
      <c r="H1872" s="45">
        <f t="shared" si="59"/>
        <v>0.65999999999996817</v>
      </c>
      <c r="I1872" s="45">
        <f t="shared" si="58"/>
        <v>0.19001007629191538</v>
      </c>
    </row>
    <row r="1873" spans="1:9" ht="27.75" customHeight="1" thickBot="1" x14ac:dyDescent="0.25">
      <c r="A1873" s="8">
        <v>37186</v>
      </c>
      <c r="B1873" s="12">
        <v>348.24</v>
      </c>
      <c r="C1873" s="8">
        <v>37186</v>
      </c>
      <c r="D1873" s="24">
        <v>77.83</v>
      </c>
      <c r="E1873" s="15">
        <v>623.16964611947253</v>
      </c>
      <c r="F1873" s="15">
        <v>323.21607850570848</v>
      </c>
      <c r="G1873" s="108">
        <v>37186</v>
      </c>
      <c r="H1873" s="45">
        <f t="shared" si="59"/>
        <v>0.23000000000001819</v>
      </c>
      <c r="I1873" s="45">
        <f t="shared" si="58"/>
        <v>6.6090054883485586E-2</v>
      </c>
    </row>
    <row r="1874" spans="1:9" ht="27.75" customHeight="1" thickBot="1" x14ac:dyDescent="0.25">
      <c r="A1874" s="8">
        <v>37187</v>
      </c>
      <c r="B1874" s="12">
        <v>348.18</v>
      </c>
      <c r="C1874" s="8">
        <v>37187</v>
      </c>
      <c r="D1874" s="24">
        <v>77.87</v>
      </c>
      <c r="E1874" s="15">
        <v>623.06227712462078</v>
      </c>
      <c r="F1874" s="15">
        <v>322.85999170641094</v>
      </c>
      <c r="G1874" s="108">
        <v>37187</v>
      </c>
      <c r="H1874" s="45">
        <f t="shared" si="59"/>
        <v>-6.0000000000002274E-2</v>
      </c>
      <c r="I1874" s="45">
        <f t="shared" si="58"/>
        <v>-1.7229496898691212E-2</v>
      </c>
    </row>
    <row r="1875" spans="1:9" ht="27.75" customHeight="1" thickBot="1" x14ac:dyDescent="0.25">
      <c r="A1875" s="8">
        <v>37188</v>
      </c>
      <c r="B1875" s="12">
        <v>348.19</v>
      </c>
      <c r="C1875" s="8">
        <v>37188</v>
      </c>
      <c r="D1875" s="24">
        <v>78.14</v>
      </c>
      <c r="E1875" s="15">
        <v>623.08017195709613</v>
      </c>
      <c r="F1875" s="15">
        <v>322.69375333705261</v>
      </c>
      <c r="G1875" s="108">
        <v>37188</v>
      </c>
      <c r="H1875" s="45">
        <f t="shared" si="59"/>
        <v>9.9999999999909051E-3</v>
      </c>
      <c r="I1875" s="45">
        <f t="shared" si="58"/>
        <v>2.8720776609773408E-3</v>
      </c>
    </row>
    <row r="1876" spans="1:9" ht="27.75" customHeight="1" thickBot="1" x14ac:dyDescent="0.25">
      <c r="A1876" s="8">
        <v>37189</v>
      </c>
      <c r="B1876" s="12">
        <v>348.52</v>
      </c>
      <c r="C1876" s="8">
        <v>37189</v>
      </c>
      <c r="D1876" s="24">
        <v>78.349999999999994</v>
      </c>
      <c r="E1876" s="15">
        <v>623.6707014287806</v>
      </c>
      <c r="F1876" s="15">
        <v>322.80178146446025</v>
      </c>
      <c r="G1876" s="108">
        <v>37189</v>
      </c>
      <c r="H1876" s="45">
        <f t="shared" si="59"/>
        <v>0.32999999999998408</v>
      </c>
      <c r="I1876" s="45">
        <f t="shared" si="58"/>
        <v>9.4775840776582923E-2</v>
      </c>
    </row>
    <row r="1877" spans="1:9" ht="27.75" customHeight="1" thickBot="1" x14ac:dyDescent="0.25">
      <c r="A1877" s="8">
        <v>37190</v>
      </c>
      <c r="B1877" s="12">
        <v>348.73</v>
      </c>
      <c r="C1877" s="8">
        <v>37190</v>
      </c>
      <c r="D1877" s="24">
        <v>78.14</v>
      </c>
      <c r="E1877" s="15">
        <v>624.04649291076169</v>
      </c>
      <c r="F1877" s="15">
        <v>322.9016638323277</v>
      </c>
      <c r="G1877" s="108">
        <v>37190</v>
      </c>
      <c r="H1877" s="45">
        <f t="shared" si="59"/>
        <v>0.21000000000003638</v>
      </c>
      <c r="I1877" s="45">
        <f t="shared" si="58"/>
        <v>6.0254791690587742E-2</v>
      </c>
    </row>
    <row r="1878" spans="1:9" ht="27.75" customHeight="1" thickBot="1" x14ac:dyDescent="0.25">
      <c r="A1878" s="8">
        <v>37193</v>
      </c>
      <c r="B1878" s="12">
        <v>348.66</v>
      </c>
      <c r="C1878" s="8">
        <v>37193</v>
      </c>
      <c r="D1878" s="24">
        <v>78.14</v>
      </c>
      <c r="E1878" s="15">
        <v>624.11601274851046</v>
      </c>
      <c r="F1878" s="15">
        <v>322.91106365689683</v>
      </c>
      <c r="G1878" s="108">
        <v>37193</v>
      </c>
      <c r="H1878" s="45">
        <f t="shared" si="59"/>
        <v>-6.9999999999993179E-2</v>
      </c>
      <c r="I1878" s="45">
        <f t="shared" si="58"/>
        <v>-2.007283571817543E-2</v>
      </c>
    </row>
    <row r="1879" spans="1:9" ht="27.75" customHeight="1" thickBot="1" x14ac:dyDescent="0.25">
      <c r="A1879" s="8">
        <v>37194</v>
      </c>
      <c r="B1879" s="12">
        <v>347.86</v>
      </c>
      <c r="C1879" s="8">
        <v>37194</v>
      </c>
      <c r="D1879" s="24">
        <v>77.86</v>
      </c>
      <c r="E1879" s="15">
        <v>622.68397921957444</v>
      </c>
      <c r="F1879" s="15">
        <v>322.18074844010226</v>
      </c>
      <c r="G1879" s="108">
        <v>37194</v>
      </c>
      <c r="H1879" s="45">
        <f t="shared" si="59"/>
        <v>-0.80000000000001137</v>
      </c>
      <c r="I1879" s="45">
        <f t="shared" si="58"/>
        <v>-0.2294498938794273</v>
      </c>
    </row>
    <row r="1880" spans="1:9" ht="27.75" customHeight="1" thickBot="1" x14ac:dyDescent="0.25">
      <c r="A1880" s="8">
        <v>37195</v>
      </c>
      <c r="B1880" s="12">
        <v>349.17</v>
      </c>
      <c r="C1880" s="8">
        <v>37195</v>
      </c>
      <c r="D1880" s="24">
        <v>78.180000000000007</v>
      </c>
      <c r="E1880" s="15">
        <v>625.02893412320702</v>
      </c>
      <c r="F1880" s="15">
        <v>323.3940433876574</v>
      </c>
      <c r="G1880" s="108">
        <v>37195</v>
      </c>
      <c r="H1880" s="45">
        <f t="shared" si="59"/>
        <v>1.3100000000000023</v>
      </c>
      <c r="I1880" s="45">
        <f t="shared" si="58"/>
        <v>0.37658828264244298</v>
      </c>
    </row>
    <row r="1881" spans="1:9" ht="27.75" customHeight="1" thickBot="1" x14ac:dyDescent="0.25">
      <c r="A1881" s="8">
        <v>37200</v>
      </c>
      <c r="B1881" s="12">
        <v>349.89</v>
      </c>
      <c r="C1881" s="8">
        <v>37200</v>
      </c>
      <c r="D1881" s="24">
        <v>78.14</v>
      </c>
      <c r="E1881" s="15">
        <v>626.31776429924935</v>
      </c>
      <c r="F1881" s="15">
        <v>324.0534264155682</v>
      </c>
      <c r="G1881" s="108">
        <v>37200</v>
      </c>
      <c r="H1881" s="45">
        <f t="shared" si="59"/>
        <v>0.71999999999997044</v>
      </c>
      <c r="I1881" s="45">
        <f t="shared" si="58"/>
        <v>0.20620328206889779</v>
      </c>
    </row>
    <row r="1882" spans="1:9" ht="27.75" customHeight="1" thickBot="1" x14ac:dyDescent="0.25">
      <c r="A1882" s="8">
        <v>37201</v>
      </c>
      <c r="B1882" s="12">
        <v>347.39</v>
      </c>
      <c r="C1882" s="8">
        <v>37201</v>
      </c>
      <c r="D1882" s="24">
        <v>77.349999999999994</v>
      </c>
      <c r="E1882" s="15">
        <v>621.84265952132444</v>
      </c>
      <c r="F1882" s="15">
        <v>321.70414884635881</v>
      </c>
      <c r="G1882" s="108">
        <v>37201</v>
      </c>
      <c r="H1882" s="45">
        <f t="shared" si="59"/>
        <v>-2.5</v>
      </c>
      <c r="I1882" s="45">
        <f t="shared" si="58"/>
        <v>-0.71451027465774963</v>
      </c>
    </row>
    <row r="1883" spans="1:9" ht="27.75" customHeight="1" thickBot="1" x14ac:dyDescent="0.25">
      <c r="A1883" s="8">
        <v>37202</v>
      </c>
      <c r="B1883" s="12">
        <v>346.93</v>
      </c>
      <c r="C1883" s="8">
        <v>37202</v>
      </c>
      <c r="D1883" s="24">
        <v>77.290000000000006</v>
      </c>
      <c r="E1883" s="15">
        <v>621.3750955233387</v>
      </c>
      <c r="F1883" s="15">
        <v>321.20750211694372</v>
      </c>
      <c r="G1883" s="108">
        <v>37202</v>
      </c>
      <c r="H1883" s="45">
        <f t="shared" si="59"/>
        <v>-0.45999999999997954</v>
      </c>
      <c r="I1883" s="45">
        <f t="shared" si="58"/>
        <v>-0.13241601658078228</v>
      </c>
    </row>
    <row r="1884" spans="1:9" ht="27.75" customHeight="1" thickBot="1" x14ac:dyDescent="0.25">
      <c r="A1884" s="8">
        <v>37203</v>
      </c>
      <c r="B1884" s="12">
        <v>347.99</v>
      </c>
      <c r="C1884" s="8">
        <v>37203</v>
      </c>
      <c r="D1884" s="24">
        <v>77.48</v>
      </c>
      <c r="E1884" s="15">
        <v>623.27362721922759</v>
      </c>
      <c r="F1884" s="15">
        <v>322.10417478577915</v>
      </c>
      <c r="G1884" s="108">
        <v>37203</v>
      </c>
      <c r="H1884" s="45">
        <f t="shared" si="59"/>
        <v>1.0600000000000023</v>
      </c>
      <c r="I1884" s="45">
        <f t="shared" si="58"/>
        <v>0.30553714005707266</v>
      </c>
    </row>
    <row r="1885" spans="1:9" ht="27.75" customHeight="1" thickBot="1" x14ac:dyDescent="0.25">
      <c r="A1885" s="8">
        <v>37204</v>
      </c>
      <c r="B1885" s="12">
        <v>349.23</v>
      </c>
      <c r="C1885" s="8">
        <v>37204</v>
      </c>
      <c r="D1885" s="24">
        <v>77.86</v>
      </c>
      <c r="E1885" s="15">
        <v>625.49455108989014</v>
      </c>
      <c r="F1885" s="15">
        <v>323.12340104412306</v>
      </c>
      <c r="G1885" s="108">
        <v>37204</v>
      </c>
      <c r="H1885" s="45">
        <f t="shared" si="59"/>
        <v>1.2400000000000091</v>
      </c>
      <c r="I1885" s="45">
        <f t="shared" si="58"/>
        <v>0.35633207850800569</v>
      </c>
    </row>
    <row r="1886" spans="1:9" ht="27.75" customHeight="1" thickBot="1" x14ac:dyDescent="0.25">
      <c r="A1886" s="8">
        <v>37207</v>
      </c>
      <c r="B1886" s="12">
        <v>348.53</v>
      </c>
      <c r="C1886" s="8">
        <v>37207</v>
      </c>
      <c r="D1886" s="24">
        <v>77.739999999999995</v>
      </c>
      <c r="E1886" s="15">
        <v>624.24080374354833</v>
      </c>
      <c r="F1886" s="15">
        <v>322.47572936433926</v>
      </c>
      <c r="G1886" s="108">
        <v>37207</v>
      </c>
      <c r="H1886" s="45">
        <f t="shared" si="59"/>
        <v>-0.70000000000004547</v>
      </c>
      <c r="I1886" s="45">
        <f t="shared" si="58"/>
        <v>-0.20044097013430848</v>
      </c>
    </row>
    <row r="1887" spans="1:9" ht="27.75" customHeight="1" thickBot="1" x14ac:dyDescent="0.25">
      <c r="A1887" s="8">
        <v>37208</v>
      </c>
      <c r="B1887" s="12">
        <v>347.59</v>
      </c>
      <c r="C1887" s="8">
        <v>37208</v>
      </c>
      <c r="D1887" s="24">
        <v>77.349999999999994</v>
      </c>
      <c r="E1887" s="15">
        <v>622.55720016417513</v>
      </c>
      <c r="F1887" s="15">
        <v>321.6059988229153</v>
      </c>
      <c r="G1887" s="108">
        <v>37208</v>
      </c>
      <c r="H1887" s="45">
        <f t="shared" si="59"/>
        <v>-0.93999999999999773</v>
      </c>
      <c r="I1887" s="45">
        <f t="shared" si="58"/>
        <v>-0.26970418615327169</v>
      </c>
    </row>
    <row r="1888" spans="1:9" ht="27.75" customHeight="1" thickBot="1" x14ac:dyDescent="0.25">
      <c r="A1888" s="8">
        <v>37210</v>
      </c>
      <c r="B1888" s="12">
        <v>347.49</v>
      </c>
      <c r="C1888" s="8">
        <v>37210</v>
      </c>
      <c r="D1888" s="24">
        <v>77.47</v>
      </c>
      <c r="E1888" s="15">
        <v>622.37809340041213</v>
      </c>
      <c r="F1888" s="15">
        <v>321.3392374348287</v>
      </c>
      <c r="G1888" s="108">
        <v>37210</v>
      </c>
      <c r="H1888" s="45">
        <f t="shared" si="59"/>
        <v>-9.9999999999965894E-2</v>
      </c>
      <c r="I1888" s="45">
        <f t="shared" si="58"/>
        <v>-2.8769527316656378E-2</v>
      </c>
    </row>
    <row r="1889" spans="1:9" ht="27.75" customHeight="1" thickBot="1" x14ac:dyDescent="0.25">
      <c r="A1889" s="8">
        <v>37211</v>
      </c>
      <c r="B1889" s="12">
        <v>345.09</v>
      </c>
      <c r="C1889" s="8">
        <v>37211</v>
      </c>
      <c r="D1889" s="24">
        <v>77.64</v>
      </c>
      <c r="E1889" s="15">
        <v>622.22192671726873</v>
      </c>
      <c r="F1889" s="15">
        <v>321.21640700259996</v>
      </c>
      <c r="G1889" s="108">
        <v>37211</v>
      </c>
      <c r="H1889" s="45">
        <f t="shared" si="59"/>
        <v>-2.4000000000000341</v>
      </c>
      <c r="I1889" s="45">
        <f t="shared" si="58"/>
        <v>-0.69066735733403384</v>
      </c>
    </row>
    <row r="1890" spans="1:9" ht="27.75" customHeight="1" thickBot="1" x14ac:dyDescent="0.25">
      <c r="A1890" s="8">
        <v>37214</v>
      </c>
      <c r="B1890" s="12">
        <v>346.1</v>
      </c>
      <c r="C1890" s="8">
        <v>37214</v>
      </c>
      <c r="D1890" s="24">
        <v>77.760000000000005</v>
      </c>
      <c r="E1890" s="15">
        <v>624.04302888187635</v>
      </c>
      <c r="F1890" s="15">
        <v>322.1575923792841</v>
      </c>
      <c r="G1890" s="108">
        <v>37214</v>
      </c>
      <c r="H1890" s="45">
        <f t="shared" si="59"/>
        <v>1.0100000000000477</v>
      </c>
      <c r="I1890" s="45">
        <f t="shared" si="58"/>
        <v>0.29267727259556864</v>
      </c>
    </row>
    <row r="1891" spans="1:9" ht="27.75" customHeight="1" thickBot="1" x14ac:dyDescent="0.25">
      <c r="A1891" s="8">
        <v>37215</v>
      </c>
      <c r="B1891" s="12">
        <v>347.54</v>
      </c>
      <c r="C1891" s="8">
        <v>37215</v>
      </c>
      <c r="D1891" s="24">
        <v>78.180000000000007</v>
      </c>
      <c r="E1891" s="15">
        <v>626.63945177002984</v>
      </c>
      <c r="F1891" s="15">
        <v>323.48735318847741</v>
      </c>
      <c r="G1891" s="108">
        <v>37215</v>
      </c>
      <c r="H1891" s="45">
        <f t="shared" si="59"/>
        <v>1.4399999999999977</v>
      </c>
      <c r="I1891" s="45">
        <f t="shared" si="58"/>
        <v>0.41606472117884941</v>
      </c>
    </row>
    <row r="1892" spans="1:9" ht="27.75" customHeight="1" thickBot="1" x14ac:dyDescent="0.25">
      <c r="A1892" s="8">
        <v>37216</v>
      </c>
      <c r="B1892" s="12">
        <v>345.79</v>
      </c>
      <c r="C1892" s="8">
        <v>37216</v>
      </c>
      <c r="D1892" s="24">
        <v>77.48</v>
      </c>
      <c r="E1892" s="15">
        <v>626.74365375461775</v>
      </c>
      <c r="F1892" s="15">
        <v>323.53689510191703</v>
      </c>
      <c r="G1892" s="108">
        <v>37216</v>
      </c>
      <c r="H1892" s="45">
        <f t="shared" si="59"/>
        <v>-1.75</v>
      </c>
      <c r="I1892" s="45">
        <f t="shared" si="58"/>
        <v>-0.50353916095988949</v>
      </c>
    </row>
    <row r="1893" spans="1:9" ht="27.75" customHeight="1" thickBot="1" x14ac:dyDescent="0.25">
      <c r="A1893" s="8">
        <v>37217</v>
      </c>
      <c r="B1893" s="12">
        <v>347.02</v>
      </c>
      <c r="C1893" s="8">
        <v>37217</v>
      </c>
      <c r="D1893" s="24">
        <v>77.95</v>
      </c>
      <c r="E1893" s="15">
        <v>628.97302618909578</v>
      </c>
      <c r="F1893" s="15">
        <v>324.68773920086534</v>
      </c>
      <c r="G1893" s="108">
        <v>37217</v>
      </c>
      <c r="H1893" s="45">
        <f t="shared" si="59"/>
        <v>1.2299999999999613</v>
      </c>
      <c r="I1893" s="45">
        <f t="shared" si="58"/>
        <v>0.35570722114577091</v>
      </c>
    </row>
    <row r="1894" spans="1:9" ht="27.75" customHeight="1" thickBot="1" x14ac:dyDescent="0.25">
      <c r="A1894" s="8">
        <v>37218</v>
      </c>
      <c r="B1894" s="12">
        <v>347.69</v>
      </c>
      <c r="C1894" s="8">
        <v>37218</v>
      </c>
      <c r="D1894" s="24">
        <v>78.19</v>
      </c>
      <c r="E1894" s="15">
        <v>630.18739979161637</v>
      </c>
      <c r="F1894" s="15">
        <v>325.31462175882911</v>
      </c>
      <c r="G1894" s="108">
        <v>37218</v>
      </c>
      <c r="H1894" s="45">
        <f t="shared" si="59"/>
        <v>0.67000000000001592</v>
      </c>
      <c r="I1894" s="45">
        <f t="shared" si="58"/>
        <v>0.19307244539220103</v>
      </c>
    </row>
    <row r="1895" spans="1:9" ht="27.75" customHeight="1" thickBot="1" x14ac:dyDescent="0.25">
      <c r="A1895" s="8">
        <v>37221</v>
      </c>
      <c r="B1895" s="12">
        <v>347.26</v>
      </c>
      <c r="C1895" s="8">
        <v>37221</v>
      </c>
      <c r="D1895" s="24">
        <v>78.19</v>
      </c>
      <c r="E1895" s="15">
        <v>629.40802568850609</v>
      </c>
      <c r="F1895" s="15">
        <v>324.89735741663782</v>
      </c>
      <c r="G1895" s="108">
        <v>37221</v>
      </c>
      <c r="H1895" s="45">
        <f t="shared" si="59"/>
        <v>-0.43000000000000682</v>
      </c>
      <c r="I1895" s="45">
        <f t="shared" si="58"/>
        <v>-0.12367338721274894</v>
      </c>
    </row>
    <row r="1896" spans="1:9" ht="27.75" customHeight="1" thickBot="1" x14ac:dyDescent="0.25">
      <c r="A1896" s="8">
        <v>37222</v>
      </c>
      <c r="B1896" s="12">
        <v>347.01</v>
      </c>
      <c r="C1896" s="8">
        <v>37222</v>
      </c>
      <c r="D1896" s="24">
        <v>77.92</v>
      </c>
      <c r="E1896" s="15">
        <v>628.95490120995362</v>
      </c>
      <c r="F1896" s="15">
        <v>324.66345676768844</v>
      </c>
      <c r="G1896" s="108">
        <v>37222</v>
      </c>
      <c r="H1896" s="45">
        <f t="shared" si="59"/>
        <v>-0.25</v>
      </c>
      <c r="I1896" s="45">
        <f t="shared" si="58"/>
        <v>-7.1992167252202963E-2</v>
      </c>
    </row>
    <row r="1897" spans="1:9" ht="27.75" customHeight="1" thickBot="1" x14ac:dyDescent="0.25">
      <c r="A1897" s="8">
        <v>37223</v>
      </c>
      <c r="B1897" s="12">
        <v>348.08</v>
      </c>
      <c r="C1897" s="8">
        <v>37223</v>
      </c>
      <c r="D1897" s="24">
        <v>78.290000000000006</v>
      </c>
      <c r="E1897" s="15">
        <v>630.89427397815814</v>
      </c>
      <c r="F1897" s="15">
        <v>325.75440420613603</v>
      </c>
      <c r="G1897" s="108">
        <v>37223</v>
      </c>
      <c r="H1897" s="45">
        <f t="shared" si="59"/>
        <v>1.0699999999999932</v>
      </c>
      <c r="I1897" s="45">
        <f t="shared" si="58"/>
        <v>0.30834846258032711</v>
      </c>
    </row>
    <row r="1898" spans="1:9" ht="27.75" customHeight="1" thickBot="1" x14ac:dyDescent="0.25">
      <c r="A1898" s="8">
        <v>37224</v>
      </c>
      <c r="B1898" s="12">
        <v>347.8</v>
      </c>
      <c r="C1898" s="8">
        <v>37224</v>
      </c>
      <c r="D1898" s="24">
        <v>78.12</v>
      </c>
      <c r="E1898" s="15">
        <v>630.44732841397172</v>
      </c>
      <c r="F1898" s="15">
        <v>325.54501506634136</v>
      </c>
      <c r="G1898" s="108">
        <v>37224</v>
      </c>
      <c r="H1898" s="45">
        <f t="shared" si="59"/>
        <v>-0.27999999999997272</v>
      </c>
      <c r="I1898" s="45">
        <f t="shared" si="58"/>
        <v>-8.044127786714915E-2</v>
      </c>
    </row>
    <row r="1899" spans="1:9" ht="27.75" customHeight="1" thickBot="1" x14ac:dyDescent="0.25">
      <c r="A1899" s="8">
        <v>37225</v>
      </c>
      <c r="B1899" s="12">
        <v>348.38</v>
      </c>
      <c r="C1899" s="8">
        <v>37225</v>
      </c>
      <c r="D1899" s="24">
        <v>77.95</v>
      </c>
      <c r="E1899" s="15">
        <v>631.49867818533482</v>
      </c>
      <c r="F1899" s="15">
        <v>326.0771910929987</v>
      </c>
      <c r="G1899" s="108">
        <v>37225</v>
      </c>
      <c r="H1899" s="45">
        <f t="shared" si="59"/>
        <v>0.57999999999998408</v>
      </c>
      <c r="I1899" s="45">
        <f t="shared" si="58"/>
        <v>0.16676250718803454</v>
      </c>
    </row>
    <row r="1900" spans="1:9" ht="27.75" customHeight="1" thickBot="1" x14ac:dyDescent="0.25">
      <c r="A1900" s="8">
        <v>37228</v>
      </c>
      <c r="B1900" s="12">
        <v>347.88</v>
      </c>
      <c r="C1900" s="8">
        <v>37228</v>
      </c>
      <c r="D1900" s="24">
        <v>77.95</v>
      </c>
      <c r="E1900" s="15">
        <v>630.59234217553899</v>
      </c>
      <c r="F1900" s="15">
        <v>325.60920040597159</v>
      </c>
      <c r="G1900" s="108">
        <v>37228</v>
      </c>
      <c r="H1900" s="45">
        <f t="shared" si="59"/>
        <v>-0.5</v>
      </c>
      <c r="I1900" s="45">
        <f t="shared" si="58"/>
        <v>-0.14352144210345025</v>
      </c>
    </row>
    <row r="1901" spans="1:9" ht="27.75" customHeight="1" thickBot="1" x14ac:dyDescent="0.25">
      <c r="A1901" s="8">
        <v>37229</v>
      </c>
      <c r="B1901" s="12">
        <v>348.02</v>
      </c>
      <c r="C1901" s="8">
        <v>37229</v>
      </c>
      <c r="D1901" s="24">
        <v>77.88</v>
      </c>
      <c r="E1901" s="15">
        <v>630.84611625828177</v>
      </c>
      <c r="F1901" s="15">
        <v>325.74023779833914</v>
      </c>
      <c r="G1901" s="108">
        <v>37229</v>
      </c>
      <c r="H1901" s="45">
        <f t="shared" si="59"/>
        <v>0.13999999999998636</v>
      </c>
      <c r="I1901" s="45">
        <f t="shared" si="58"/>
        <v>4.0243762216852469E-2</v>
      </c>
    </row>
    <row r="1902" spans="1:9" ht="27.75" customHeight="1" thickBot="1" x14ac:dyDescent="0.25">
      <c r="A1902" s="8">
        <v>37230</v>
      </c>
      <c r="B1902" s="12">
        <v>347.57</v>
      </c>
      <c r="C1902" s="8">
        <v>37230</v>
      </c>
      <c r="D1902" s="24">
        <v>77.72</v>
      </c>
      <c r="E1902" s="15">
        <v>630.0304138494655</v>
      </c>
      <c r="F1902" s="15">
        <v>325.29019721921134</v>
      </c>
      <c r="G1902" s="108">
        <v>37230</v>
      </c>
      <c r="H1902" s="45">
        <f t="shared" si="59"/>
        <v>-0.44999999999998863</v>
      </c>
      <c r="I1902" s="45">
        <f t="shared" si="58"/>
        <v>-0.12930291362565044</v>
      </c>
    </row>
    <row r="1903" spans="1:9" ht="27.75" customHeight="1" thickBot="1" x14ac:dyDescent="0.25">
      <c r="A1903" s="8">
        <v>37231</v>
      </c>
      <c r="B1903" s="12">
        <v>345.57</v>
      </c>
      <c r="C1903" s="8">
        <v>37231</v>
      </c>
      <c r="D1903" s="24">
        <v>77.03</v>
      </c>
      <c r="E1903" s="15">
        <v>629.14912455829369</v>
      </c>
      <c r="F1903" s="15">
        <v>324.77864450044274</v>
      </c>
      <c r="G1903" s="108">
        <v>37231</v>
      </c>
      <c r="H1903" s="45">
        <f t="shared" si="59"/>
        <v>-2</v>
      </c>
      <c r="I1903" s="45">
        <f t="shared" si="58"/>
        <v>-0.57542365566648446</v>
      </c>
    </row>
    <row r="1904" spans="1:9" ht="27.75" customHeight="1" thickBot="1" x14ac:dyDescent="0.25">
      <c r="A1904" s="8">
        <v>37232</v>
      </c>
      <c r="B1904" s="12">
        <v>345.17</v>
      </c>
      <c r="C1904" s="8">
        <v>37232</v>
      </c>
      <c r="D1904" s="24">
        <v>76.790000000000006</v>
      </c>
      <c r="E1904" s="15">
        <v>628.42087948544793</v>
      </c>
      <c r="F1904" s="15">
        <v>324.48689000933666</v>
      </c>
      <c r="G1904" s="108">
        <v>37232</v>
      </c>
      <c r="H1904" s="45">
        <f t="shared" si="59"/>
        <v>-0.39999999999997726</v>
      </c>
      <c r="I1904" s="45">
        <f t="shared" si="58"/>
        <v>-0.11575078855224044</v>
      </c>
    </row>
    <row r="1905" spans="1:9" ht="27.75" customHeight="1" thickBot="1" x14ac:dyDescent="0.25">
      <c r="A1905" s="8">
        <v>37235</v>
      </c>
      <c r="B1905" s="12">
        <v>343.95932501683302</v>
      </c>
      <c r="C1905" s="8">
        <v>37235</v>
      </c>
      <c r="D1905" s="24">
        <v>76.296196199645649</v>
      </c>
      <c r="E1905" s="15">
        <v>627.5614391621109</v>
      </c>
      <c r="F1905" s="15">
        <v>324.05482418498678</v>
      </c>
      <c r="G1905" s="108">
        <v>37235</v>
      </c>
      <c r="H1905" s="45">
        <f t="shared" si="59"/>
        <v>-1.2106749831669958</v>
      </c>
      <c r="I1905" s="45">
        <f t="shared" si="58"/>
        <v>-0.35074745289770137</v>
      </c>
    </row>
    <row r="1906" spans="1:9" ht="27.75" customHeight="1" thickBot="1" x14ac:dyDescent="0.25">
      <c r="A1906" s="8">
        <v>37236</v>
      </c>
      <c r="B1906" s="12">
        <v>343.46</v>
      </c>
      <c r="C1906" s="8">
        <v>37236</v>
      </c>
      <c r="D1906" s="24">
        <v>76.09</v>
      </c>
      <c r="E1906" s="15">
        <v>626.65040956243934</v>
      </c>
      <c r="F1906" s="15">
        <v>323.58439448946075</v>
      </c>
      <c r="G1906" s="108">
        <v>37236</v>
      </c>
      <c r="H1906" s="45">
        <f t="shared" si="59"/>
        <v>-0.49932501683304054</v>
      </c>
      <c r="I1906" s="45">
        <f t="shared" si="58"/>
        <v>-0.14516978622649759</v>
      </c>
    </row>
    <row r="1907" spans="1:9" ht="27.75" customHeight="1" thickBot="1" x14ac:dyDescent="0.25">
      <c r="A1907" s="8">
        <v>37237</v>
      </c>
      <c r="B1907" s="12">
        <v>343</v>
      </c>
      <c r="C1907" s="8">
        <v>37237</v>
      </c>
      <c r="D1907" s="24">
        <v>75.8</v>
      </c>
      <c r="E1907" s="15">
        <v>625.81112933068391</v>
      </c>
      <c r="F1907" s="15">
        <v>323.27738062712916</v>
      </c>
      <c r="G1907" s="108">
        <v>37237</v>
      </c>
      <c r="H1907" s="45">
        <f t="shared" si="59"/>
        <v>-0.45999999999997954</v>
      </c>
      <c r="I1907" s="45">
        <f t="shared" si="58"/>
        <v>-0.13393117102427637</v>
      </c>
    </row>
    <row r="1908" spans="1:9" ht="27.75" customHeight="1" thickBot="1" x14ac:dyDescent="0.25">
      <c r="A1908" s="8">
        <v>37238</v>
      </c>
      <c r="B1908" s="12">
        <v>341.8</v>
      </c>
      <c r="C1908" s="8">
        <v>37238</v>
      </c>
      <c r="D1908" s="24">
        <v>75.78</v>
      </c>
      <c r="E1908" s="15">
        <v>624.37857057711028</v>
      </c>
      <c r="F1908" s="15">
        <v>322.49496898247031</v>
      </c>
      <c r="G1908" s="108">
        <v>37238</v>
      </c>
      <c r="H1908" s="45">
        <f t="shared" si="59"/>
        <v>-1.1999999999999886</v>
      </c>
      <c r="I1908" s="45">
        <f t="shared" si="58"/>
        <v>-0.34985422740524452</v>
      </c>
    </row>
    <row r="1909" spans="1:9" ht="27.75" customHeight="1" thickBot="1" x14ac:dyDescent="0.25">
      <c r="A1909" s="8">
        <v>37239</v>
      </c>
      <c r="B1909" s="12">
        <v>341.25</v>
      </c>
      <c r="C1909" s="8">
        <v>37239</v>
      </c>
      <c r="D1909" s="24">
        <v>75.31</v>
      </c>
      <c r="E1909" s="15">
        <v>623.37386544598849</v>
      </c>
      <c r="F1909" s="15">
        <v>321.96968595674662</v>
      </c>
      <c r="G1909" s="108">
        <v>37239</v>
      </c>
      <c r="H1909" s="45">
        <f t="shared" si="59"/>
        <v>-0.55000000000001137</v>
      </c>
      <c r="I1909" s="45">
        <f t="shared" si="58"/>
        <v>-0.16091281451141348</v>
      </c>
    </row>
    <row r="1910" spans="1:9" ht="27.75" customHeight="1" thickBot="1" x14ac:dyDescent="0.25">
      <c r="A1910" s="8">
        <v>37243</v>
      </c>
      <c r="B1910" s="12">
        <v>338.58</v>
      </c>
      <c r="C1910" s="8">
        <v>37243</v>
      </c>
      <c r="D1910" s="27">
        <v>74.44</v>
      </c>
      <c r="E1910" s="15">
        <v>620.78869384218876</v>
      </c>
      <c r="F1910" s="15">
        <v>320.77779350013685</v>
      </c>
      <c r="G1910" s="108">
        <v>37243</v>
      </c>
      <c r="H1910" s="45">
        <f t="shared" si="59"/>
        <v>-2.6700000000000159</v>
      </c>
      <c r="I1910" s="45">
        <f t="shared" si="58"/>
        <v>-0.78241758241758708</v>
      </c>
    </row>
    <row r="1911" spans="1:9" ht="27.75" customHeight="1" thickBot="1" x14ac:dyDescent="0.25">
      <c r="A1911" s="8">
        <v>37244</v>
      </c>
      <c r="B1911" s="12">
        <v>337.77</v>
      </c>
      <c r="C1911" s="8">
        <v>37244</v>
      </c>
      <c r="D1911" s="24">
        <v>74.180000000000007</v>
      </c>
      <c r="E1911" s="15">
        <v>620.11631027136775</v>
      </c>
      <c r="F1911" s="15">
        <v>320.44088837314342</v>
      </c>
      <c r="G1911" s="108">
        <v>37244</v>
      </c>
      <c r="H1911" s="45">
        <f t="shared" si="59"/>
        <v>-0.81000000000000227</v>
      </c>
      <c r="I1911" s="45">
        <f t="shared" si="58"/>
        <v>-0.23923444976076624</v>
      </c>
    </row>
    <row r="1912" spans="1:9" ht="27.75" customHeight="1" thickBot="1" x14ac:dyDescent="0.25">
      <c r="A1912" s="8">
        <v>37245</v>
      </c>
      <c r="B1912" s="12">
        <v>339.03</v>
      </c>
      <c r="C1912" s="8">
        <v>37245</v>
      </c>
      <c r="D1912" s="24">
        <v>73.94</v>
      </c>
      <c r="E1912" s="15">
        <v>622.75710872133811</v>
      </c>
      <c r="F1912" s="15">
        <v>321.7103265199305</v>
      </c>
      <c r="G1912" s="108">
        <v>37245</v>
      </c>
      <c r="H1912" s="45">
        <f t="shared" si="59"/>
        <v>1.2599999999999909</v>
      </c>
      <c r="I1912" s="45">
        <f t="shared" si="58"/>
        <v>0.37303490540900347</v>
      </c>
    </row>
    <row r="1913" spans="1:9" ht="27.75" customHeight="1" thickBot="1" x14ac:dyDescent="0.25">
      <c r="A1913" s="8">
        <v>37246</v>
      </c>
      <c r="B1913" s="12">
        <v>338.89</v>
      </c>
      <c r="C1913" s="8">
        <v>37246</v>
      </c>
      <c r="D1913" s="24">
        <v>73.87</v>
      </c>
      <c r="E1913" s="15">
        <v>622.49994565252132</v>
      </c>
      <c r="F1913" s="15">
        <v>321.5415524782606</v>
      </c>
      <c r="G1913" s="108">
        <v>37246</v>
      </c>
      <c r="H1913" s="45">
        <f t="shared" si="59"/>
        <v>-0.13999999999998636</v>
      </c>
      <c r="I1913" s="45">
        <f t="shared" si="58"/>
        <v>-4.12942807421132E-2</v>
      </c>
    </row>
    <row r="1914" spans="1:9" ht="27.75" customHeight="1" thickBot="1" x14ac:dyDescent="0.25">
      <c r="A1914" s="8">
        <v>37249</v>
      </c>
      <c r="B1914" s="12">
        <v>338.67</v>
      </c>
      <c r="C1914" s="8">
        <v>37249</v>
      </c>
      <c r="D1914" s="24">
        <v>73.88</v>
      </c>
      <c r="E1914" s="15">
        <v>622.09583225866629</v>
      </c>
      <c r="F1914" s="15">
        <v>321.18928388087744</v>
      </c>
      <c r="G1914" s="108">
        <v>37249</v>
      </c>
      <c r="H1914" s="45">
        <f t="shared" si="59"/>
        <v>-0.21999999999997044</v>
      </c>
      <c r="I1914" s="45">
        <f t="shared" si="58"/>
        <v>-6.4917819941565244E-2</v>
      </c>
    </row>
    <row r="1915" spans="1:9" ht="27.75" customHeight="1" thickBot="1" x14ac:dyDescent="0.25">
      <c r="A1915" s="8">
        <v>37251</v>
      </c>
      <c r="B1915" s="12">
        <v>337.8</v>
      </c>
      <c r="C1915" s="8">
        <v>37251</v>
      </c>
      <c r="D1915" s="24">
        <v>73.599999999999994</v>
      </c>
      <c r="E1915" s="15">
        <v>620.49774747387562</v>
      </c>
      <c r="F1915" s="15">
        <v>320.25585043763562</v>
      </c>
      <c r="G1915" s="108">
        <v>37251</v>
      </c>
      <c r="H1915" s="45">
        <f t="shared" si="59"/>
        <v>-0.87000000000000455</v>
      </c>
      <c r="I1915" s="45">
        <f t="shared" si="58"/>
        <v>-0.25688723536185798</v>
      </c>
    </row>
    <row r="1916" spans="1:9" ht="27.75" customHeight="1" thickBot="1" x14ac:dyDescent="0.25">
      <c r="A1916" s="8">
        <v>37252</v>
      </c>
      <c r="B1916" s="12">
        <v>337.22</v>
      </c>
      <c r="C1916" s="8">
        <v>37252</v>
      </c>
      <c r="D1916" s="24">
        <v>73.81</v>
      </c>
      <c r="E1916" s="15">
        <v>619.43235761734854</v>
      </c>
      <c r="F1916" s="15">
        <v>319.69547719674324</v>
      </c>
      <c r="G1916" s="108">
        <v>37252</v>
      </c>
      <c r="H1916" s="45">
        <f t="shared" si="59"/>
        <v>-0.57999999999998408</v>
      </c>
      <c r="I1916" s="45">
        <f t="shared" si="58"/>
        <v>-0.17169923031379042</v>
      </c>
    </row>
    <row r="1917" spans="1:9" ht="27.75" customHeight="1" thickBot="1" x14ac:dyDescent="0.25">
      <c r="A1917" s="8">
        <v>37253</v>
      </c>
      <c r="B1917" s="12">
        <v>339.45</v>
      </c>
      <c r="C1917" s="8">
        <v>37253</v>
      </c>
      <c r="D1917" s="24">
        <v>74.650000000000006</v>
      </c>
      <c r="E1917" s="15">
        <v>623.52859792778884</v>
      </c>
      <c r="F1917" s="15">
        <v>321.80958939100435</v>
      </c>
      <c r="G1917" s="108">
        <v>37253</v>
      </c>
      <c r="H1917" s="45">
        <f t="shared" si="59"/>
        <v>2.2299999999999613</v>
      </c>
      <c r="I1917" s="45">
        <f t="shared" si="58"/>
        <v>0.66128936599251564</v>
      </c>
    </row>
    <row r="1918" spans="1:9" ht="27.75" customHeight="1" thickBot="1" x14ac:dyDescent="0.25">
      <c r="A1918" s="8">
        <v>37256</v>
      </c>
      <c r="B1918" s="12">
        <v>340.92</v>
      </c>
      <c r="C1918" s="8">
        <v>37256</v>
      </c>
      <c r="D1918" s="24">
        <v>74.650000000000006</v>
      </c>
      <c r="E1918" s="15">
        <v>626.74848171712199</v>
      </c>
      <c r="F1918" s="15">
        <v>323.57976552440073</v>
      </c>
      <c r="G1918" s="108">
        <v>37256</v>
      </c>
      <c r="H1918" s="45">
        <f t="shared" si="59"/>
        <v>1.4700000000000273</v>
      </c>
      <c r="I1918" s="45">
        <f t="shared" si="58"/>
        <v>0.43305346884667184</v>
      </c>
    </row>
    <row r="1919" spans="1:9" ht="27.75" customHeight="1" thickBot="1" x14ac:dyDescent="0.25">
      <c r="A1919" s="8">
        <v>37259</v>
      </c>
      <c r="B1919" s="12">
        <v>341.02</v>
      </c>
      <c r="C1919" s="8">
        <v>37259</v>
      </c>
      <c r="D1919" s="24">
        <v>74.650000000000006</v>
      </c>
      <c r="E1919" s="15">
        <v>626.93232205553477</v>
      </c>
      <c r="F1919" s="15">
        <v>323.75868013708748</v>
      </c>
      <c r="G1919" s="108">
        <v>37259</v>
      </c>
      <c r="H1919" s="45">
        <f t="shared" si="59"/>
        <v>9.9999999999965894E-2</v>
      </c>
      <c r="I1919" s="45">
        <f t="shared" si="58"/>
        <v>2.9332394696693034E-2</v>
      </c>
    </row>
    <row r="1920" spans="1:9" ht="27.75" customHeight="1" thickBot="1" x14ac:dyDescent="0.25">
      <c r="A1920" s="8">
        <v>37260</v>
      </c>
      <c r="B1920" s="12">
        <v>341.79</v>
      </c>
      <c r="C1920" s="8">
        <v>37260</v>
      </c>
      <c r="D1920" s="24">
        <v>74.88</v>
      </c>
      <c r="E1920" s="15">
        <v>628.34789266131384</v>
      </c>
      <c r="F1920" s="15">
        <v>324.32775712381783</v>
      </c>
      <c r="G1920" s="108">
        <v>37260</v>
      </c>
      <c r="H1920" s="45">
        <f t="shared" si="59"/>
        <v>0.77000000000003865</v>
      </c>
      <c r="I1920" s="45">
        <f t="shared" si="58"/>
        <v>0.22579320860947705</v>
      </c>
    </row>
    <row r="1921" spans="1:9" ht="27.75" customHeight="1" thickBot="1" x14ac:dyDescent="0.25">
      <c r="A1921" s="8">
        <v>37263</v>
      </c>
      <c r="B1921" s="12">
        <v>343.98</v>
      </c>
      <c r="C1921" s="8">
        <v>37263</v>
      </c>
      <c r="D1921" s="24">
        <v>75.64</v>
      </c>
      <c r="E1921" s="15">
        <v>632.4167605421344</v>
      </c>
      <c r="F1921" s="15">
        <v>326.40650724520759</v>
      </c>
      <c r="G1921" s="108">
        <v>37263</v>
      </c>
      <c r="H1921" s="45">
        <f t="shared" si="59"/>
        <v>2.1899999999999977</v>
      </c>
      <c r="I1921" s="45">
        <f t="shared" si="58"/>
        <v>0.64074431668568355</v>
      </c>
    </row>
    <row r="1922" spans="1:9" ht="27.75" customHeight="1" thickBot="1" x14ac:dyDescent="0.25">
      <c r="A1922" s="8">
        <v>37264</v>
      </c>
      <c r="B1922" s="12">
        <v>345.68</v>
      </c>
      <c r="C1922" s="8">
        <v>37264</v>
      </c>
      <c r="D1922" s="24">
        <v>76.349999999999994</v>
      </c>
      <c r="E1922" s="15">
        <v>635.97194259413175</v>
      </c>
      <c r="F1922" s="15">
        <v>328.13369363554699</v>
      </c>
      <c r="G1922" s="108">
        <v>37264</v>
      </c>
      <c r="H1922" s="45">
        <f t="shared" si="59"/>
        <v>1.6999999999999886</v>
      </c>
      <c r="I1922" s="45">
        <f t="shared" si="58"/>
        <v>0.49421477992906232</v>
      </c>
    </row>
    <row r="1923" spans="1:9" ht="27.75" customHeight="1" thickBot="1" x14ac:dyDescent="0.25">
      <c r="A1923" s="8">
        <v>37265</v>
      </c>
      <c r="B1923" s="12">
        <v>345.9</v>
      </c>
      <c r="C1923" s="8">
        <v>37265</v>
      </c>
      <c r="D1923" s="20">
        <v>76.14</v>
      </c>
      <c r="E1923" s="15">
        <v>636.37669215259825</v>
      </c>
      <c r="F1923" s="15">
        <v>328.3414490261473</v>
      </c>
      <c r="G1923" s="108">
        <v>37265</v>
      </c>
      <c r="H1923" s="45">
        <f t="shared" si="59"/>
        <v>0.21999999999997044</v>
      </c>
      <c r="I1923" s="45">
        <f t="shared" si="58"/>
        <v>6.3642675306633423E-2</v>
      </c>
    </row>
    <row r="1924" spans="1:9" ht="27.75" customHeight="1" thickBot="1" x14ac:dyDescent="0.25">
      <c r="A1924" s="8">
        <v>37266</v>
      </c>
      <c r="B1924" s="12">
        <v>346.77</v>
      </c>
      <c r="C1924" s="8">
        <v>37266</v>
      </c>
      <c r="D1924" s="24">
        <v>76.37</v>
      </c>
      <c r="E1924" s="15">
        <v>637.97729267926127</v>
      </c>
      <c r="F1924" s="15">
        <v>329.16620577453619</v>
      </c>
      <c r="G1924" s="108">
        <v>37266</v>
      </c>
      <c r="H1924" s="45">
        <f t="shared" si="59"/>
        <v>0.87000000000000455</v>
      </c>
      <c r="I1924" s="45">
        <f t="shared" si="58"/>
        <v>0.2515177797051184</v>
      </c>
    </row>
    <row r="1925" spans="1:9" ht="27.75" customHeight="1" thickBot="1" x14ac:dyDescent="0.25">
      <c r="A1925" s="8">
        <v>37267</v>
      </c>
      <c r="B1925" s="12">
        <v>346.92</v>
      </c>
      <c r="C1925" s="8">
        <v>37267</v>
      </c>
      <c r="D1925" s="24">
        <v>76.33</v>
      </c>
      <c r="E1925" s="15">
        <v>638.8532060845514</v>
      </c>
      <c r="F1925" s="15">
        <v>329.61813579699128</v>
      </c>
      <c r="G1925" s="108">
        <v>37267</v>
      </c>
      <c r="H1925" s="45">
        <f t="shared" si="59"/>
        <v>0.15000000000003411</v>
      </c>
      <c r="I1925" s="45">
        <f t="shared" si="58"/>
        <v>4.3256337053388161E-2</v>
      </c>
    </row>
    <row r="1926" spans="1:9" ht="27.75" customHeight="1" thickBot="1" x14ac:dyDescent="0.25">
      <c r="A1926" s="8">
        <v>37270</v>
      </c>
      <c r="B1926" s="12">
        <v>348.66</v>
      </c>
      <c r="C1926" s="8">
        <v>37270</v>
      </c>
      <c r="D1926" s="24">
        <v>76.680000000000007</v>
      </c>
      <c r="E1926" s="15">
        <v>642.05741621538027</v>
      </c>
      <c r="F1926" s="15">
        <v>331.2713571629742</v>
      </c>
      <c r="G1926" s="108">
        <v>37270</v>
      </c>
      <c r="H1926" s="45">
        <f t="shared" si="59"/>
        <v>1.7400000000000091</v>
      </c>
      <c r="I1926" s="45">
        <f t="shared" si="58"/>
        <v>0.50155655482532258</v>
      </c>
    </row>
    <row r="1927" spans="1:9" ht="27.75" customHeight="1" thickBot="1" x14ac:dyDescent="0.25">
      <c r="A1927" s="8">
        <v>37271</v>
      </c>
      <c r="B1927" s="12">
        <v>354.1</v>
      </c>
      <c r="C1927" s="8">
        <v>37271</v>
      </c>
      <c r="D1927" s="24">
        <v>78.319999999999993</v>
      </c>
      <c r="E1927" s="15">
        <v>652.07517662440819</v>
      </c>
      <c r="F1927" s="15">
        <v>336.43231971720724</v>
      </c>
      <c r="G1927" s="108">
        <v>37271</v>
      </c>
      <c r="H1927" s="45">
        <f t="shared" si="59"/>
        <v>5.4399999999999977</v>
      </c>
      <c r="I1927" s="45">
        <f t="shared" ref="I1927:I1990" si="60">H1927/B1926*100</f>
        <v>1.560259278380083</v>
      </c>
    </row>
    <row r="1928" spans="1:9" ht="27.75" customHeight="1" thickBot="1" x14ac:dyDescent="0.25">
      <c r="A1928" s="8">
        <v>37272</v>
      </c>
      <c r="B1928" s="12">
        <v>357.96</v>
      </c>
      <c r="C1928" s="8">
        <v>37272</v>
      </c>
      <c r="D1928" s="24">
        <v>79.42</v>
      </c>
      <c r="E1928" s="15">
        <v>659.18336691463742</v>
      </c>
      <c r="F1928" s="15">
        <v>339.90784325483025</v>
      </c>
      <c r="G1928" s="108">
        <v>37272</v>
      </c>
      <c r="H1928" s="45">
        <f t="shared" ref="H1928:H1991" si="61">B1928-B1927</f>
        <v>3.8599999999999568</v>
      </c>
      <c r="I1928" s="45">
        <f t="shared" si="60"/>
        <v>1.0900875458909789</v>
      </c>
    </row>
    <row r="1929" spans="1:9" ht="27.75" customHeight="1" thickBot="1" x14ac:dyDescent="0.25">
      <c r="A1929" s="8">
        <v>37273</v>
      </c>
      <c r="B1929" s="12">
        <v>359.79</v>
      </c>
      <c r="C1929" s="8">
        <v>37273</v>
      </c>
      <c r="D1929" s="24">
        <v>79.94</v>
      </c>
      <c r="E1929" s="15">
        <v>662.55331205223331</v>
      </c>
      <c r="F1929" s="15">
        <v>341.64555515883171</v>
      </c>
      <c r="G1929" s="108">
        <v>37273</v>
      </c>
      <c r="H1929" s="45">
        <f t="shared" si="61"/>
        <v>1.8300000000000409</v>
      </c>
      <c r="I1929" s="45">
        <f t="shared" si="60"/>
        <v>0.5112303050620296</v>
      </c>
    </row>
    <row r="1930" spans="1:9" ht="27.75" customHeight="1" thickBot="1" x14ac:dyDescent="0.25">
      <c r="A1930" s="8">
        <v>37274</v>
      </c>
      <c r="B1930" s="12">
        <v>361.96</v>
      </c>
      <c r="C1930" s="8">
        <v>37274</v>
      </c>
      <c r="D1930" s="24">
        <v>80.58</v>
      </c>
      <c r="E1930" s="15">
        <v>666.5493672153932</v>
      </c>
      <c r="F1930" s="15">
        <v>343.70612064062567</v>
      </c>
      <c r="G1930" s="108">
        <v>37274</v>
      </c>
      <c r="H1930" s="45">
        <f t="shared" si="61"/>
        <v>2.1699999999999591</v>
      </c>
      <c r="I1930" s="45">
        <f t="shared" si="60"/>
        <v>0.60312960337973787</v>
      </c>
    </row>
    <row r="1931" spans="1:9" ht="27.75" customHeight="1" thickBot="1" x14ac:dyDescent="0.25">
      <c r="A1931" s="8">
        <v>37277</v>
      </c>
      <c r="B1931" s="12">
        <v>363.46</v>
      </c>
      <c r="C1931" s="8">
        <v>37277</v>
      </c>
      <c r="D1931" s="24">
        <v>81.14</v>
      </c>
      <c r="E1931" s="15">
        <v>669.31161732817657</v>
      </c>
      <c r="F1931" s="15">
        <v>345.21087265529508</v>
      </c>
      <c r="G1931" s="108">
        <v>37277</v>
      </c>
      <c r="H1931" s="45">
        <f t="shared" si="61"/>
        <v>1.5</v>
      </c>
      <c r="I1931" s="45">
        <f t="shared" si="60"/>
        <v>0.41441043209194384</v>
      </c>
    </row>
    <row r="1932" spans="1:9" ht="27.75" customHeight="1" thickBot="1" x14ac:dyDescent="0.25">
      <c r="A1932" s="8">
        <v>37279</v>
      </c>
      <c r="B1932" s="12">
        <v>363.87</v>
      </c>
      <c r="C1932" s="8">
        <v>37279</v>
      </c>
      <c r="D1932" s="24">
        <v>81.28</v>
      </c>
      <c r="E1932" s="15">
        <v>670.06663235900407</v>
      </c>
      <c r="F1932" s="15">
        <v>345.74775766463762</v>
      </c>
      <c r="G1932" s="108">
        <v>37279</v>
      </c>
      <c r="H1932" s="45">
        <f t="shared" si="61"/>
        <v>0.41000000000002501</v>
      </c>
      <c r="I1932" s="45">
        <f t="shared" si="60"/>
        <v>0.11280471028449486</v>
      </c>
    </row>
    <row r="1933" spans="1:9" ht="27.75" customHeight="1" thickBot="1" x14ac:dyDescent="0.25">
      <c r="A1933" s="8">
        <v>37280</v>
      </c>
      <c r="B1933" s="12">
        <v>364.46</v>
      </c>
      <c r="C1933" s="8">
        <v>37280</v>
      </c>
      <c r="D1933" s="24">
        <v>81.56</v>
      </c>
      <c r="E1933" s="15">
        <v>671.15311740336551</v>
      </c>
      <c r="F1933" s="15">
        <v>345.96769398901858</v>
      </c>
      <c r="G1933" s="108">
        <v>37280</v>
      </c>
      <c r="H1933" s="45">
        <f t="shared" si="61"/>
        <v>0.58999999999997499</v>
      </c>
      <c r="I1933" s="45">
        <f t="shared" si="60"/>
        <v>0.16214582130980157</v>
      </c>
    </row>
    <row r="1934" spans="1:9" ht="27.75" customHeight="1" thickBot="1" x14ac:dyDescent="0.25">
      <c r="A1934" s="8">
        <v>37281</v>
      </c>
      <c r="B1934" s="12">
        <v>366.2</v>
      </c>
      <c r="C1934" s="8">
        <v>37281</v>
      </c>
      <c r="D1934" s="24">
        <v>82.11</v>
      </c>
      <c r="E1934" s="15">
        <v>674.35732753419427</v>
      </c>
      <c r="F1934" s="15">
        <v>347.61940827190523</v>
      </c>
      <c r="G1934" s="108">
        <v>37281</v>
      </c>
      <c r="H1934" s="45">
        <f t="shared" si="61"/>
        <v>1.7400000000000091</v>
      </c>
      <c r="I1934" s="45">
        <f t="shared" si="60"/>
        <v>0.47741864676507961</v>
      </c>
    </row>
    <row r="1935" spans="1:9" ht="27.75" customHeight="1" thickBot="1" x14ac:dyDescent="0.25">
      <c r="A1935" s="8">
        <v>37285</v>
      </c>
      <c r="B1935" s="12">
        <v>367.59</v>
      </c>
      <c r="C1935" s="8">
        <v>37285</v>
      </c>
      <c r="D1935" s="24">
        <v>82.67</v>
      </c>
      <c r="E1935" s="15">
        <v>676.91701263870686</v>
      </c>
      <c r="F1935" s="15">
        <v>348.60508760652704</v>
      </c>
      <c r="G1935" s="108">
        <v>37285</v>
      </c>
      <c r="H1935" s="45">
        <f t="shared" si="61"/>
        <v>1.3899999999999864</v>
      </c>
      <c r="I1935" s="45">
        <f t="shared" si="60"/>
        <v>0.37957400327689417</v>
      </c>
    </row>
    <row r="1936" spans="1:9" ht="27.75" customHeight="1" thickBot="1" x14ac:dyDescent="0.25">
      <c r="A1936" s="8">
        <v>37286</v>
      </c>
      <c r="B1936" s="12">
        <v>369.94</v>
      </c>
      <c r="C1936" s="8">
        <v>37286</v>
      </c>
      <c r="D1936" s="24">
        <v>83.25</v>
      </c>
      <c r="E1936" s="15">
        <v>681.24453781540103</v>
      </c>
      <c r="F1936" s="15">
        <v>351.0407197866092</v>
      </c>
      <c r="G1936" s="108">
        <v>37286</v>
      </c>
      <c r="H1936" s="45">
        <f t="shared" si="61"/>
        <v>2.3500000000000227</v>
      </c>
      <c r="I1936" s="45">
        <f t="shared" si="60"/>
        <v>0.63929921923883204</v>
      </c>
    </row>
    <row r="1937" spans="1:9" ht="27.75" customHeight="1" thickBot="1" x14ac:dyDescent="0.25">
      <c r="A1937" s="8">
        <v>37287</v>
      </c>
      <c r="B1937" s="12">
        <v>373.88</v>
      </c>
      <c r="C1937" s="8">
        <v>37287</v>
      </c>
      <c r="D1937" s="24">
        <v>84.44</v>
      </c>
      <c r="E1937" s="15">
        <v>688.50004811164547</v>
      </c>
      <c r="F1937" s="15">
        <v>354.57138970001682</v>
      </c>
      <c r="G1937" s="108">
        <v>37287</v>
      </c>
      <c r="H1937" s="45">
        <f t="shared" si="61"/>
        <v>3.9399999999999977</v>
      </c>
      <c r="I1937" s="45">
        <f t="shared" si="60"/>
        <v>1.0650375736605928</v>
      </c>
    </row>
    <row r="1938" spans="1:9" ht="27.75" customHeight="1" thickBot="1" x14ac:dyDescent="0.25">
      <c r="A1938" s="8">
        <v>37291</v>
      </c>
      <c r="B1938" s="12">
        <v>376.24</v>
      </c>
      <c r="C1938" s="8">
        <v>37291</v>
      </c>
      <c r="D1938" s="24">
        <v>85</v>
      </c>
      <c r="E1938" s="15">
        <v>692.84598828909134</v>
      </c>
      <c r="F1938" s="15">
        <v>356.80951016565297</v>
      </c>
      <c r="G1938" s="108">
        <v>37291</v>
      </c>
      <c r="H1938" s="45">
        <f t="shared" si="61"/>
        <v>2.3600000000000136</v>
      </c>
      <c r="I1938" s="45">
        <f t="shared" si="60"/>
        <v>0.63121857280411198</v>
      </c>
    </row>
    <row r="1939" spans="1:9" ht="27.75" customHeight="1" thickBot="1" x14ac:dyDescent="0.25">
      <c r="A1939" s="8">
        <v>37292</v>
      </c>
      <c r="B1939" s="12">
        <v>380.22</v>
      </c>
      <c r="C1939" s="8">
        <v>37292</v>
      </c>
      <c r="D1939" s="24">
        <v>85.91</v>
      </c>
      <c r="E1939" s="15">
        <v>700.17515858834338</v>
      </c>
      <c r="F1939" s="15">
        <v>360.79672377990363</v>
      </c>
      <c r="G1939" s="108">
        <v>37292</v>
      </c>
      <c r="H1939" s="45">
        <f t="shared" si="61"/>
        <v>3.9800000000000182</v>
      </c>
      <c r="I1939" s="45">
        <f t="shared" si="60"/>
        <v>1.0578354241973258</v>
      </c>
    </row>
    <row r="1940" spans="1:9" ht="27.75" customHeight="1" thickBot="1" x14ac:dyDescent="0.25">
      <c r="A1940" s="8">
        <v>37293</v>
      </c>
      <c r="B1940" s="12">
        <v>386.51</v>
      </c>
      <c r="C1940" s="8">
        <v>37293</v>
      </c>
      <c r="D1940" s="24">
        <v>87.8</v>
      </c>
      <c r="E1940" s="15">
        <v>711.75819406128187</v>
      </c>
      <c r="F1940" s="15">
        <v>366.65723365087456</v>
      </c>
      <c r="G1940" s="108">
        <v>37293</v>
      </c>
      <c r="H1940" s="45">
        <f t="shared" si="61"/>
        <v>6.2899999999999636</v>
      </c>
      <c r="I1940" s="45">
        <f t="shared" si="60"/>
        <v>1.6543054021355961</v>
      </c>
    </row>
    <row r="1941" spans="1:9" ht="27.75" customHeight="1" thickBot="1" x14ac:dyDescent="0.25">
      <c r="A1941" s="8">
        <v>37294</v>
      </c>
      <c r="B1941" s="12">
        <v>388.91</v>
      </c>
      <c r="C1941" s="8">
        <v>37294</v>
      </c>
      <c r="D1941" s="24">
        <v>87.89</v>
      </c>
      <c r="E1941" s="15">
        <v>716.17779424173546</v>
      </c>
      <c r="F1941" s="15">
        <v>368.93395963665012</v>
      </c>
      <c r="G1941" s="108">
        <v>37294</v>
      </c>
      <c r="H1941" s="45">
        <f t="shared" si="61"/>
        <v>2.4000000000000341</v>
      </c>
      <c r="I1941" s="45">
        <f t="shared" si="60"/>
        <v>0.6209412434348488</v>
      </c>
    </row>
    <row r="1942" spans="1:9" ht="27.75" customHeight="1" thickBot="1" x14ac:dyDescent="0.25">
      <c r="A1942" s="8">
        <v>37295</v>
      </c>
      <c r="B1942" s="12">
        <v>386.59</v>
      </c>
      <c r="C1942" s="8">
        <v>37295</v>
      </c>
      <c r="D1942" s="24">
        <v>87.43</v>
      </c>
      <c r="E1942" s="15">
        <v>711.90551406729696</v>
      </c>
      <c r="F1942" s="15">
        <v>366.84011424097218</v>
      </c>
      <c r="G1942" s="108">
        <v>37295</v>
      </c>
      <c r="H1942" s="45">
        <f t="shared" si="61"/>
        <v>-2.32000000000005</v>
      </c>
      <c r="I1942" s="45">
        <f t="shared" si="60"/>
        <v>-0.59653904502328303</v>
      </c>
    </row>
    <row r="1943" spans="1:9" ht="27.75" customHeight="1" thickBot="1" x14ac:dyDescent="0.25">
      <c r="A1943" s="8">
        <v>37298</v>
      </c>
      <c r="B1943" s="12">
        <v>386.44</v>
      </c>
      <c r="C1943" s="8">
        <v>37298</v>
      </c>
      <c r="D1943" s="24">
        <v>87.04</v>
      </c>
      <c r="E1943" s="15">
        <v>711.62928905601871</v>
      </c>
      <c r="F1943" s="15">
        <v>366.70979790665479</v>
      </c>
      <c r="G1943" s="108">
        <v>37298</v>
      </c>
      <c r="H1943" s="45">
        <f t="shared" si="61"/>
        <v>-0.14999999999997726</v>
      </c>
      <c r="I1943" s="45">
        <f t="shared" si="60"/>
        <v>-3.8800796709686558E-2</v>
      </c>
    </row>
    <row r="1944" spans="1:9" ht="27.75" customHeight="1" thickBot="1" x14ac:dyDescent="0.25">
      <c r="A1944" s="8">
        <v>37300</v>
      </c>
      <c r="B1944" s="12">
        <v>383.49</v>
      </c>
      <c r="C1944" s="8">
        <v>37300</v>
      </c>
      <c r="D1944" s="24">
        <v>86.26</v>
      </c>
      <c r="E1944" s="15">
        <v>706.1968638342114</v>
      </c>
      <c r="F1944" s="15">
        <v>363.93427396083155</v>
      </c>
      <c r="G1944" s="108">
        <v>37300</v>
      </c>
      <c r="H1944" s="45">
        <f t="shared" si="61"/>
        <v>-2.9499999999999886</v>
      </c>
      <c r="I1944" s="45">
        <f t="shared" si="60"/>
        <v>-0.76337853224303609</v>
      </c>
    </row>
    <row r="1945" spans="1:9" ht="27.75" customHeight="1" thickBot="1" x14ac:dyDescent="0.25">
      <c r="A1945" s="8">
        <v>37301</v>
      </c>
      <c r="B1945" s="12">
        <v>379.67</v>
      </c>
      <c r="C1945" s="8">
        <v>37301</v>
      </c>
      <c r="D1945" s="24">
        <v>85.48</v>
      </c>
      <c r="E1945" s="15">
        <v>699.16233354698966</v>
      </c>
      <c r="F1945" s="15">
        <v>360.19099110106163</v>
      </c>
      <c r="G1945" s="108">
        <v>37301</v>
      </c>
      <c r="H1945" s="45">
        <f t="shared" si="61"/>
        <v>-3.8199999999999932</v>
      </c>
      <c r="I1945" s="45">
        <f t="shared" si="60"/>
        <v>-0.99611463141150836</v>
      </c>
    </row>
    <row r="1946" spans="1:9" ht="27.75" customHeight="1" thickBot="1" x14ac:dyDescent="0.25">
      <c r="A1946" s="8">
        <v>37302</v>
      </c>
      <c r="B1946" s="12">
        <v>377.41</v>
      </c>
      <c r="C1946" s="8">
        <v>37302</v>
      </c>
      <c r="D1946" s="24">
        <v>84.89</v>
      </c>
      <c r="E1946" s="15">
        <v>695.00054337706263</v>
      </c>
      <c r="F1946" s="15">
        <v>358.12909675802626</v>
      </c>
      <c r="G1946" s="108">
        <v>37302</v>
      </c>
      <c r="H1946" s="45">
        <f t="shared" si="61"/>
        <v>-2.2599999999999909</v>
      </c>
      <c r="I1946" s="45">
        <f t="shared" si="60"/>
        <v>-0.59525377301340399</v>
      </c>
    </row>
    <row r="1947" spans="1:9" ht="27.75" customHeight="1" thickBot="1" x14ac:dyDescent="0.25">
      <c r="A1947" s="8">
        <v>37305</v>
      </c>
      <c r="B1947" s="12">
        <v>374.6</v>
      </c>
      <c r="C1947" s="8">
        <v>37305</v>
      </c>
      <c r="D1947" s="24">
        <v>84.11</v>
      </c>
      <c r="E1947" s="15">
        <v>689.82592816578165</v>
      </c>
      <c r="F1947" s="15">
        <v>355.48595769093146</v>
      </c>
      <c r="G1947" s="108">
        <v>37305</v>
      </c>
      <c r="H1947" s="45">
        <f t="shared" si="61"/>
        <v>-2.8100000000000023</v>
      </c>
      <c r="I1947" s="45">
        <f t="shared" si="60"/>
        <v>-0.74454836914761191</v>
      </c>
    </row>
    <row r="1948" spans="1:9" ht="27.75" customHeight="1" thickBot="1" x14ac:dyDescent="0.25">
      <c r="A1948" s="8">
        <v>37306</v>
      </c>
      <c r="B1948" s="12">
        <v>375.44</v>
      </c>
      <c r="C1948" s="8">
        <v>37306</v>
      </c>
      <c r="D1948" s="24">
        <v>84.34</v>
      </c>
      <c r="E1948" s="15">
        <v>691.37278822894041</v>
      </c>
      <c r="F1948" s="15">
        <v>356.17917896030485</v>
      </c>
      <c r="G1948" s="108">
        <v>37306</v>
      </c>
      <c r="H1948" s="45">
        <f t="shared" si="61"/>
        <v>0.83999999999997499</v>
      </c>
      <c r="I1948" s="45">
        <f t="shared" si="60"/>
        <v>0.2242391884676922</v>
      </c>
    </row>
    <row r="1949" spans="1:9" ht="27.75" customHeight="1" thickBot="1" x14ac:dyDescent="0.25">
      <c r="A1949" s="8">
        <v>37307</v>
      </c>
      <c r="B1949" s="12">
        <v>375.09</v>
      </c>
      <c r="C1949" s="8">
        <v>37307</v>
      </c>
      <c r="D1949" s="24">
        <v>84.24</v>
      </c>
      <c r="E1949" s="15">
        <v>690.72826320262425</v>
      </c>
      <c r="F1949" s="15">
        <v>356.03265462688449</v>
      </c>
      <c r="G1949" s="108">
        <v>37307</v>
      </c>
      <c r="H1949" s="45">
        <f t="shared" si="61"/>
        <v>-0.35000000000002274</v>
      </c>
      <c r="I1949" s="45">
        <f t="shared" si="60"/>
        <v>-9.3223950564676847E-2</v>
      </c>
    </row>
    <row r="1950" spans="1:9" ht="27.75" customHeight="1" thickBot="1" x14ac:dyDescent="0.25">
      <c r="A1950" s="8">
        <v>37308</v>
      </c>
      <c r="B1950" s="12">
        <v>374.23</v>
      </c>
      <c r="C1950" s="8">
        <v>37308</v>
      </c>
      <c r="D1950" s="24">
        <v>84</v>
      </c>
      <c r="E1950" s="15">
        <v>689.14457313796186</v>
      </c>
      <c r="F1950" s="15">
        <v>354.91377870222249</v>
      </c>
      <c r="G1950" s="108">
        <v>37308</v>
      </c>
      <c r="H1950" s="45">
        <f t="shared" si="61"/>
        <v>-0.8599999999999568</v>
      </c>
      <c r="I1950" s="45">
        <f t="shared" si="60"/>
        <v>-0.22927830653975229</v>
      </c>
    </row>
    <row r="1951" spans="1:9" ht="27.75" customHeight="1" thickBot="1" x14ac:dyDescent="0.25">
      <c r="A1951" s="8">
        <v>37309</v>
      </c>
      <c r="B1951" s="12">
        <v>374.65</v>
      </c>
      <c r="C1951" s="8">
        <v>37309</v>
      </c>
      <c r="D1951" s="24">
        <v>84.08</v>
      </c>
      <c r="E1951" s="15">
        <v>689.91800316954118</v>
      </c>
      <c r="F1951" s="15">
        <v>355.31210002080974</v>
      </c>
      <c r="G1951" s="108">
        <v>37309</v>
      </c>
      <c r="H1951" s="45">
        <f t="shared" si="61"/>
        <v>0.41999999999995907</v>
      </c>
      <c r="I1951" s="45">
        <f t="shared" si="60"/>
        <v>0.11223044651683699</v>
      </c>
    </row>
    <row r="1952" spans="1:9" ht="27.75" customHeight="1" thickBot="1" x14ac:dyDescent="0.25">
      <c r="A1952" s="8">
        <v>37312</v>
      </c>
      <c r="B1952" s="12">
        <v>372.56</v>
      </c>
      <c r="C1952" s="8">
        <v>37312</v>
      </c>
      <c r="D1952" s="24">
        <v>83.41</v>
      </c>
      <c r="E1952" s="15">
        <v>686.06926801239638</v>
      </c>
      <c r="F1952" s="15">
        <v>353.32997726879194</v>
      </c>
      <c r="G1952" s="108">
        <v>37312</v>
      </c>
      <c r="H1952" s="45">
        <f t="shared" si="61"/>
        <v>-2.089999999999975</v>
      </c>
      <c r="I1952" s="45">
        <f t="shared" si="60"/>
        <v>-0.55785399706391969</v>
      </c>
    </row>
    <row r="1953" spans="1:9" ht="27.75" customHeight="1" thickBot="1" x14ac:dyDescent="0.25">
      <c r="A1953" s="8">
        <v>37313</v>
      </c>
      <c r="B1953" s="12">
        <v>370.92</v>
      </c>
      <c r="C1953" s="8">
        <v>37313</v>
      </c>
      <c r="D1953" s="24">
        <v>82.87</v>
      </c>
      <c r="E1953" s="15">
        <v>683.04920788908657</v>
      </c>
      <c r="F1953" s="15">
        <v>351.77462735811764</v>
      </c>
      <c r="G1953" s="108">
        <v>37313</v>
      </c>
      <c r="H1953" s="45">
        <f t="shared" si="61"/>
        <v>-1.6399999999999864</v>
      </c>
      <c r="I1953" s="45">
        <f t="shared" si="60"/>
        <v>-0.44019755207214578</v>
      </c>
    </row>
    <row r="1954" spans="1:9" ht="27.75" customHeight="1" thickBot="1" x14ac:dyDescent="0.25">
      <c r="A1954" s="8">
        <v>37314</v>
      </c>
      <c r="B1954" s="12">
        <v>371.03</v>
      </c>
      <c r="C1954" s="8">
        <v>37314</v>
      </c>
      <c r="D1954" s="24">
        <v>83.01</v>
      </c>
      <c r="E1954" s="15">
        <v>683.25177289735734</v>
      </c>
      <c r="F1954" s="15">
        <v>351.76370754952575</v>
      </c>
      <c r="G1954" s="108">
        <v>37314</v>
      </c>
      <c r="H1954" s="45">
        <f t="shared" si="61"/>
        <v>0.1099999999999568</v>
      </c>
      <c r="I1954" s="45">
        <f t="shared" si="60"/>
        <v>2.9655990510071388E-2</v>
      </c>
    </row>
    <row r="1955" spans="1:9" ht="27.75" customHeight="1" thickBot="1" x14ac:dyDescent="0.25">
      <c r="A1955" s="8">
        <v>37315</v>
      </c>
      <c r="B1955" s="12">
        <v>372.95</v>
      </c>
      <c r="C1955" s="8">
        <v>37315</v>
      </c>
      <c r="D1955" s="24">
        <v>83.45</v>
      </c>
      <c r="E1955" s="15">
        <v>686.78745304172014</v>
      </c>
      <c r="F1955" s="15">
        <v>353.59558907984001</v>
      </c>
      <c r="G1955" s="108">
        <v>37315</v>
      </c>
      <c r="H1955" s="45">
        <f t="shared" si="61"/>
        <v>1.9200000000000159</v>
      </c>
      <c r="I1955" s="45">
        <f t="shared" si="60"/>
        <v>0.51747837102121552</v>
      </c>
    </row>
    <row r="1956" spans="1:9" ht="27.75" customHeight="1" thickBot="1" x14ac:dyDescent="0.25">
      <c r="A1956" s="8">
        <v>37316</v>
      </c>
      <c r="B1956" s="12">
        <v>373.62</v>
      </c>
      <c r="C1956" s="8">
        <v>37316</v>
      </c>
      <c r="D1956" s="24">
        <v>83.83</v>
      </c>
      <c r="E1956" s="15">
        <v>688.02125809209679</v>
      </c>
      <c r="F1956" s="15">
        <v>354.30392435475187</v>
      </c>
      <c r="G1956" s="108">
        <v>37316</v>
      </c>
      <c r="H1956" s="45">
        <f t="shared" si="61"/>
        <v>0.67000000000001592</v>
      </c>
      <c r="I1956" s="45">
        <f t="shared" si="60"/>
        <v>0.17964874648076576</v>
      </c>
    </row>
    <row r="1957" spans="1:9" ht="27.75" customHeight="1" thickBot="1" x14ac:dyDescent="0.25">
      <c r="A1957" s="8">
        <v>37319</v>
      </c>
      <c r="B1957" s="12">
        <v>373.65</v>
      </c>
      <c r="C1957" s="8">
        <v>37319</v>
      </c>
      <c r="D1957" s="24">
        <v>83.83</v>
      </c>
      <c r="E1957" s="15">
        <v>688.07650309435235</v>
      </c>
      <c r="F1957" s="15">
        <v>354.23605869491064</v>
      </c>
      <c r="G1957" s="108">
        <v>37319</v>
      </c>
      <c r="H1957" s="45">
        <f t="shared" si="61"/>
        <v>2.9999999999972715E-2</v>
      </c>
      <c r="I1957" s="45">
        <f t="shared" si="60"/>
        <v>8.0295487393535446E-3</v>
      </c>
    </row>
    <row r="1958" spans="1:9" ht="27.75" customHeight="1" thickBot="1" x14ac:dyDescent="0.25">
      <c r="A1958" s="8">
        <v>37320</v>
      </c>
      <c r="B1958" s="12">
        <v>372.17</v>
      </c>
      <c r="C1958" s="8">
        <v>37320</v>
      </c>
      <c r="D1958" s="24">
        <v>83.3</v>
      </c>
      <c r="E1958" s="15">
        <v>685.35108298307273</v>
      </c>
      <c r="F1958" s="15">
        <v>353.00636714058408</v>
      </c>
      <c r="G1958" s="108">
        <v>37320</v>
      </c>
      <c r="H1958" s="45">
        <f t="shared" si="61"/>
        <v>-1.4799999999999613</v>
      </c>
      <c r="I1958" s="45">
        <f t="shared" si="60"/>
        <v>-0.39609260002675273</v>
      </c>
    </row>
    <row r="1959" spans="1:9" ht="27.75" customHeight="1" thickBot="1" x14ac:dyDescent="0.25">
      <c r="A1959" s="8">
        <v>37321</v>
      </c>
      <c r="B1959" s="12">
        <v>373.96</v>
      </c>
      <c r="C1959" s="8">
        <v>37321</v>
      </c>
      <c r="D1959" s="24">
        <v>83.98</v>
      </c>
      <c r="E1959" s="15">
        <v>688.6473681176609</v>
      </c>
      <c r="F1959" s="15">
        <v>354.70419715692515</v>
      </c>
      <c r="G1959" s="108">
        <v>37321</v>
      </c>
      <c r="H1959" s="45">
        <f t="shared" si="61"/>
        <v>1.7899999999999636</v>
      </c>
      <c r="I1959" s="45">
        <f t="shared" si="60"/>
        <v>0.48096300077920401</v>
      </c>
    </row>
    <row r="1960" spans="1:9" ht="27.75" customHeight="1" thickBot="1" x14ac:dyDescent="0.25">
      <c r="A1960" s="8">
        <v>37322</v>
      </c>
      <c r="B1960" s="12">
        <v>373.62</v>
      </c>
      <c r="C1960" s="8">
        <v>37322</v>
      </c>
      <c r="D1960" s="24">
        <v>83.98</v>
      </c>
      <c r="E1960" s="15">
        <v>688.15932696986488</v>
      </c>
      <c r="F1960" s="15">
        <v>354.56899629190156</v>
      </c>
      <c r="G1960" s="108">
        <v>37322</v>
      </c>
      <c r="H1960" s="45">
        <f t="shared" si="61"/>
        <v>-0.33999999999997499</v>
      </c>
      <c r="I1960" s="45">
        <f t="shared" si="60"/>
        <v>-9.0918814846500967E-2</v>
      </c>
    </row>
    <row r="1961" spans="1:9" ht="27.75" customHeight="1" thickBot="1" x14ac:dyDescent="0.25">
      <c r="A1961" s="8">
        <v>37323</v>
      </c>
      <c r="B1961" s="12">
        <v>373.3</v>
      </c>
      <c r="C1961" s="8">
        <v>37323</v>
      </c>
      <c r="D1961" s="24">
        <v>83.98</v>
      </c>
      <c r="E1961" s="15">
        <v>687.56992869185422</v>
      </c>
      <c r="F1961" s="15">
        <v>354.37217109889144</v>
      </c>
      <c r="G1961" s="108">
        <v>37323</v>
      </c>
      <c r="H1961" s="45">
        <f t="shared" si="61"/>
        <v>-0.31999999999999318</v>
      </c>
      <c r="I1961" s="45">
        <f t="shared" si="60"/>
        <v>-8.5648519886513882E-2</v>
      </c>
    </row>
    <row r="1962" spans="1:9" ht="27.75" customHeight="1" thickBot="1" x14ac:dyDescent="0.25">
      <c r="A1962" s="8">
        <v>37326</v>
      </c>
      <c r="B1962" s="12">
        <v>373.39</v>
      </c>
      <c r="C1962" s="8">
        <v>37326</v>
      </c>
      <c r="D1962" s="24">
        <v>83.98</v>
      </c>
      <c r="E1962" s="15">
        <v>687.73569695754475</v>
      </c>
      <c r="F1962" s="15">
        <v>354.36698481317052</v>
      </c>
      <c r="G1962" s="108">
        <v>37326</v>
      </c>
      <c r="H1962" s="45">
        <f t="shared" si="61"/>
        <v>8.9999999999974989E-2</v>
      </c>
      <c r="I1962" s="45">
        <f t="shared" si="60"/>
        <v>2.4109295472803372E-2</v>
      </c>
    </row>
    <row r="1963" spans="1:9" ht="27.75" customHeight="1" thickBot="1" x14ac:dyDescent="0.25">
      <c r="A1963" s="8">
        <v>37328</v>
      </c>
      <c r="B1963" s="12">
        <v>374.39</v>
      </c>
      <c r="C1963" s="8">
        <v>37328</v>
      </c>
      <c r="D1963" s="24">
        <v>84.23</v>
      </c>
      <c r="E1963" s="15">
        <v>689.57756657632819</v>
      </c>
      <c r="F1963" s="15">
        <v>355.316038041198</v>
      </c>
      <c r="G1963" s="108">
        <v>37328</v>
      </c>
      <c r="H1963" s="45">
        <f t="shared" si="61"/>
        <v>1</v>
      </c>
      <c r="I1963" s="45">
        <f t="shared" si="60"/>
        <v>0.26781649213958597</v>
      </c>
    </row>
    <row r="1964" spans="1:9" ht="27.75" customHeight="1" thickBot="1" x14ac:dyDescent="0.25">
      <c r="A1964" s="8">
        <v>37329</v>
      </c>
      <c r="B1964" s="12">
        <v>374.99</v>
      </c>
      <c r="C1964" s="8">
        <v>37329</v>
      </c>
      <c r="D1964" s="24">
        <v>84.33</v>
      </c>
      <c r="E1964" s="15">
        <v>690.6826883475984</v>
      </c>
      <c r="F1964" s="15">
        <v>355.88546997801456</v>
      </c>
      <c r="G1964" s="108">
        <v>37329</v>
      </c>
      <c r="H1964" s="45">
        <f t="shared" si="61"/>
        <v>0.60000000000002274</v>
      </c>
      <c r="I1964" s="45">
        <f t="shared" si="60"/>
        <v>0.16026069072358312</v>
      </c>
    </row>
    <row r="1965" spans="1:9" ht="27.75" customHeight="1" thickBot="1" x14ac:dyDescent="0.25">
      <c r="A1965" s="8">
        <v>37330</v>
      </c>
      <c r="B1965" s="12">
        <v>376.27</v>
      </c>
      <c r="C1965" s="8">
        <v>37330</v>
      </c>
      <c r="D1965" s="24">
        <v>84.85</v>
      </c>
      <c r="E1965" s="15">
        <v>693.04028145964116</v>
      </c>
      <c r="F1965" s="15">
        <v>357.1986067109803</v>
      </c>
      <c r="G1965" s="108">
        <v>37330</v>
      </c>
      <c r="H1965" s="45">
        <f t="shared" si="61"/>
        <v>1.2799999999999727</v>
      </c>
      <c r="I1965" s="45">
        <f t="shared" si="60"/>
        <v>0.34134243579828066</v>
      </c>
    </row>
    <row r="1966" spans="1:9" ht="27.75" customHeight="1" thickBot="1" x14ac:dyDescent="0.25">
      <c r="A1966" s="8">
        <v>37333</v>
      </c>
      <c r="B1966" s="12">
        <v>376.75</v>
      </c>
      <c r="C1966" s="8">
        <v>37333</v>
      </c>
      <c r="D1966" s="24">
        <v>84.81</v>
      </c>
      <c r="E1966" s="15">
        <v>694.03864549914363</v>
      </c>
      <c r="F1966" s="15">
        <v>357.60882058561566</v>
      </c>
      <c r="G1966" s="108">
        <v>37333</v>
      </c>
      <c r="H1966" s="45">
        <f t="shared" si="61"/>
        <v>0.48000000000001819</v>
      </c>
      <c r="I1966" s="45">
        <f t="shared" si="60"/>
        <v>0.12756796980891866</v>
      </c>
    </row>
    <row r="1967" spans="1:9" ht="27.75" customHeight="1" thickBot="1" x14ac:dyDescent="0.25">
      <c r="A1967" s="8">
        <v>37334</v>
      </c>
      <c r="B1967" s="12">
        <v>374.9</v>
      </c>
      <c r="C1967" s="8">
        <v>37334</v>
      </c>
      <c r="D1967" s="24">
        <v>84.2</v>
      </c>
      <c r="E1967" s="15">
        <v>690.63062560750882</v>
      </c>
      <c r="F1967" s="15">
        <v>355.85281177849322</v>
      </c>
      <c r="G1967" s="108">
        <v>37334</v>
      </c>
      <c r="H1967" s="45">
        <f t="shared" si="61"/>
        <v>-1.8500000000000227</v>
      </c>
      <c r="I1967" s="45">
        <f t="shared" si="60"/>
        <v>-0.49104180491042415</v>
      </c>
    </row>
    <row r="1968" spans="1:9" ht="27.75" customHeight="1" thickBot="1" x14ac:dyDescent="0.25">
      <c r="A1968" s="8">
        <v>37335</v>
      </c>
      <c r="B1968" s="12">
        <v>375.28</v>
      </c>
      <c r="C1968" s="8">
        <v>37335</v>
      </c>
      <c r="D1968" s="24">
        <v>84.33</v>
      </c>
      <c r="E1968" s="15">
        <v>691.33065131497972</v>
      </c>
      <c r="F1968" s="15">
        <v>356.21350547941563</v>
      </c>
      <c r="G1968" s="108">
        <v>37335</v>
      </c>
      <c r="H1968" s="45">
        <f t="shared" si="61"/>
        <v>0.37999999999999545</v>
      </c>
      <c r="I1968" s="45">
        <f t="shared" si="60"/>
        <v>0.10136036276340236</v>
      </c>
    </row>
    <row r="1969" spans="1:9" ht="27.75" customHeight="1" thickBot="1" x14ac:dyDescent="0.25">
      <c r="A1969" s="8">
        <v>37336</v>
      </c>
      <c r="B1969" s="12">
        <v>374.92</v>
      </c>
      <c r="C1969" s="8">
        <v>37336</v>
      </c>
      <c r="D1969" s="24">
        <v>84.4</v>
      </c>
      <c r="E1969" s="15">
        <v>695.90407896201782</v>
      </c>
      <c r="F1969" s="15">
        <v>358.6746312727804</v>
      </c>
      <c r="G1969" s="108">
        <v>37336</v>
      </c>
      <c r="H1969" s="45">
        <f t="shared" si="61"/>
        <v>-0.3599999999999568</v>
      </c>
      <c r="I1969" s="45">
        <f t="shared" si="60"/>
        <v>-9.592837348112257E-2</v>
      </c>
    </row>
    <row r="1970" spans="1:9" ht="27.75" customHeight="1" thickBot="1" x14ac:dyDescent="0.25">
      <c r="A1970" s="8">
        <v>37337</v>
      </c>
      <c r="B1970" s="12">
        <v>375.05</v>
      </c>
      <c r="C1970" s="8">
        <v>37337</v>
      </c>
      <c r="D1970" s="24">
        <v>84.46</v>
      </c>
      <c r="E1970" s="15">
        <v>696.14537718634574</v>
      </c>
      <c r="F1970" s="15">
        <v>358.7072636716839</v>
      </c>
      <c r="G1970" s="108">
        <v>37337</v>
      </c>
      <c r="H1970" s="45">
        <f t="shared" si="61"/>
        <v>0.12999999999999545</v>
      </c>
      <c r="I1970" s="45">
        <f t="shared" si="60"/>
        <v>3.4674063800276177E-2</v>
      </c>
    </row>
    <row r="1971" spans="1:9" ht="27.75" customHeight="1" thickBot="1" x14ac:dyDescent="0.25">
      <c r="A1971" s="8">
        <v>37340</v>
      </c>
      <c r="B1971" s="12">
        <v>375.05</v>
      </c>
      <c r="C1971" s="8">
        <v>37340</v>
      </c>
      <c r="D1971" s="24">
        <v>84.55</v>
      </c>
      <c r="E1971" s="15">
        <v>696.14537718634574</v>
      </c>
      <c r="F1971" s="15">
        <v>358.61440071600174</v>
      </c>
      <c r="G1971" s="108">
        <v>37340</v>
      </c>
      <c r="H1971" s="45">
        <f t="shared" si="61"/>
        <v>0</v>
      </c>
      <c r="I1971" s="45">
        <f t="shared" si="60"/>
        <v>0</v>
      </c>
    </row>
    <row r="1972" spans="1:9" ht="27.75" customHeight="1" thickBot="1" x14ac:dyDescent="0.25">
      <c r="A1972" s="8">
        <v>37341</v>
      </c>
      <c r="B1972" s="12">
        <v>374.54</v>
      </c>
      <c r="C1972" s="8">
        <v>37341</v>
      </c>
      <c r="D1972" s="24">
        <v>84.43</v>
      </c>
      <c r="E1972" s="15">
        <v>695.19874569090507</v>
      </c>
      <c r="F1972" s="15">
        <v>358.12675015110335</v>
      </c>
      <c r="G1972" s="108">
        <v>37341</v>
      </c>
      <c r="H1972" s="45">
        <f t="shared" si="61"/>
        <v>-0.50999999999999091</v>
      </c>
      <c r="I1972" s="45">
        <f t="shared" si="60"/>
        <v>-0.13598186908411969</v>
      </c>
    </row>
    <row r="1973" spans="1:9" ht="27.75" customHeight="1" thickBot="1" x14ac:dyDescent="0.25">
      <c r="A1973" s="8">
        <v>37342</v>
      </c>
      <c r="B1973" s="12">
        <v>373.02</v>
      </c>
      <c r="C1973" s="8">
        <v>37342</v>
      </c>
      <c r="D1973" s="27">
        <v>83.61</v>
      </c>
      <c r="E1973" s="15">
        <v>697.12453434490772</v>
      </c>
      <c r="F1973" s="15">
        <v>359.11880664776805</v>
      </c>
      <c r="G1973" s="108">
        <v>37342</v>
      </c>
      <c r="H1973" s="45">
        <f t="shared" si="61"/>
        <v>-1.5200000000000387</v>
      </c>
      <c r="I1973" s="45">
        <f t="shared" si="60"/>
        <v>-0.40583115288087745</v>
      </c>
    </row>
    <row r="1974" spans="1:9" ht="27.75" customHeight="1" thickBot="1" x14ac:dyDescent="0.25">
      <c r="A1974" s="8">
        <v>37343</v>
      </c>
      <c r="B1974" s="12">
        <v>373.04</v>
      </c>
      <c r="C1974" s="8">
        <v>37343</v>
      </c>
      <c r="D1974" s="24">
        <v>83.69</v>
      </c>
      <c r="E1974" s="15">
        <v>697.16191167236173</v>
      </c>
      <c r="F1974" s="15">
        <v>359.02276291013237</v>
      </c>
      <c r="G1974" s="108">
        <v>37343</v>
      </c>
      <c r="H1974" s="45">
        <f t="shared" si="61"/>
        <v>2.0000000000038654E-2</v>
      </c>
      <c r="I1974" s="45">
        <f t="shared" si="60"/>
        <v>5.3616428073665363E-3</v>
      </c>
    </row>
    <row r="1975" spans="1:9" ht="27.75" customHeight="1" thickBot="1" x14ac:dyDescent="0.25">
      <c r="A1975" s="8">
        <v>37344</v>
      </c>
      <c r="B1975" s="12">
        <v>373.43</v>
      </c>
      <c r="C1975" s="8">
        <v>37344</v>
      </c>
      <c r="D1975" s="24">
        <v>84.24</v>
      </c>
      <c r="E1975" s="15">
        <v>697.89076955771498</v>
      </c>
      <c r="F1975" s="15">
        <v>359.38515782732139</v>
      </c>
      <c r="G1975" s="108">
        <v>37344</v>
      </c>
      <c r="H1975" s="45">
        <f t="shared" si="61"/>
        <v>0.38999999999998636</v>
      </c>
      <c r="I1975" s="45">
        <f t="shared" si="60"/>
        <v>0.10454642933733281</v>
      </c>
    </row>
    <row r="1976" spans="1:9" ht="27.75" customHeight="1" thickBot="1" x14ac:dyDescent="0.25">
      <c r="A1976" s="8">
        <v>37347</v>
      </c>
      <c r="B1976" s="12">
        <v>372.62</v>
      </c>
      <c r="C1976" s="8">
        <v>37347</v>
      </c>
      <c r="D1976" s="24">
        <v>83.84</v>
      </c>
      <c r="E1976" s="15">
        <v>696.37698779582718</v>
      </c>
      <c r="F1976" s="15">
        <v>358.60562223071651</v>
      </c>
      <c r="G1976" s="108">
        <v>37347</v>
      </c>
      <c r="H1976" s="45">
        <f t="shared" si="61"/>
        <v>-0.81000000000000227</v>
      </c>
      <c r="I1976" s="45">
        <f t="shared" si="60"/>
        <v>-0.21690812200412454</v>
      </c>
    </row>
    <row r="1977" spans="1:9" ht="27.75" customHeight="1" thickBot="1" x14ac:dyDescent="0.25">
      <c r="A1977" s="8">
        <v>37348</v>
      </c>
      <c r="B1977" s="12">
        <v>369.5</v>
      </c>
      <c r="C1977" s="8">
        <v>37348</v>
      </c>
      <c r="D1977" s="24">
        <v>82.78</v>
      </c>
      <c r="E1977" s="15">
        <v>690.54612471300027</v>
      </c>
      <c r="F1977" s="15">
        <v>355.82210117669115</v>
      </c>
      <c r="G1977" s="108">
        <v>37348</v>
      </c>
      <c r="H1977" s="45">
        <f t="shared" si="61"/>
        <v>-3.1200000000000045</v>
      </c>
      <c r="I1977" s="45">
        <f t="shared" si="60"/>
        <v>-0.83731415382963992</v>
      </c>
    </row>
    <row r="1978" spans="1:9" ht="27.75" customHeight="1" thickBot="1" x14ac:dyDescent="0.25">
      <c r="A1978" s="8">
        <v>37349</v>
      </c>
      <c r="B1978" s="12">
        <v>365.51</v>
      </c>
      <c r="C1978" s="8">
        <v>37349</v>
      </c>
      <c r="D1978" s="24">
        <v>81.45</v>
      </c>
      <c r="E1978" s="15">
        <v>689.91205673623165</v>
      </c>
      <c r="F1978" s="15">
        <v>355.50819921766868</v>
      </c>
      <c r="G1978" s="108">
        <v>37349</v>
      </c>
      <c r="H1978" s="45">
        <f t="shared" si="61"/>
        <v>-3.9900000000000091</v>
      </c>
      <c r="I1978" s="45">
        <f t="shared" si="60"/>
        <v>-1.0798376184032501</v>
      </c>
    </row>
    <row r="1979" spans="1:9" ht="27.75" customHeight="1" thickBot="1" x14ac:dyDescent="0.25">
      <c r="A1979" s="8">
        <v>37350</v>
      </c>
      <c r="B1979" s="12">
        <v>365.16</v>
      </c>
      <c r="C1979" s="8">
        <v>37350</v>
      </c>
      <c r="D1979" s="24">
        <v>81.38</v>
      </c>
      <c r="E1979" s="15">
        <v>689.25142031080509</v>
      </c>
      <c r="F1979" s="15">
        <v>355.1677766034415</v>
      </c>
      <c r="G1979" s="108">
        <v>37350</v>
      </c>
      <c r="H1979" s="45">
        <f t="shared" si="61"/>
        <v>-0.34999999999996589</v>
      </c>
      <c r="I1979" s="45">
        <f t="shared" si="60"/>
        <v>-9.5756614046118002E-2</v>
      </c>
    </row>
    <row r="1980" spans="1:9" ht="27.75" customHeight="1" thickBot="1" x14ac:dyDescent="0.25">
      <c r="A1980" s="8">
        <v>37351</v>
      </c>
      <c r="B1980" s="12">
        <v>365.9</v>
      </c>
      <c r="C1980" s="8">
        <v>37351</v>
      </c>
      <c r="D1980" s="24">
        <v>81.56</v>
      </c>
      <c r="E1980" s="15">
        <v>690.64819446742126</v>
      </c>
      <c r="F1980" s="15">
        <v>355.88752727352187</v>
      </c>
      <c r="G1980" s="108">
        <v>37351</v>
      </c>
      <c r="H1980" s="45">
        <f t="shared" si="61"/>
        <v>0.73999999999995225</v>
      </c>
      <c r="I1980" s="45">
        <f t="shared" si="60"/>
        <v>0.2026508927593253</v>
      </c>
    </row>
    <row r="1981" spans="1:9" ht="27.75" customHeight="1" thickBot="1" x14ac:dyDescent="0.25">
      <c r="A1981" s="8">
        <v>37354</v>
      </c>
      <c r="B1981" s="12">
        <v>364.82</v>
      </c>
      <c r="C1981" s="8">
        <v>37354</v>
      </c>
      <c r="D1981" s="24">
        <v>81.27</v>
      </c>
      <c r="E1981" s="15">
        <v>688.60965921181923</v>
      </c>
      <c r="F1981" s="15">
        <v>354.83708034962081</v>
      </c>
      <c r="G1981" s="108">
        <v>37354</v>
      </c>
      <c r="H1981" s="45">
        <f t="shared" si="61"/>
        <v>-1.0799999999999841</v>
      </c>
      <c r="I1981" s="45">
        <f t="shared" si="60"/>
        <v>-0.29516261273571581</v>
      </c>
    </row>
    <row r="1982" spans="1:9" ht="27.75" customHeight="1" thickBot="1" x14ac:dyDescent="0.25">
      <c r="A1982" s="8">
        <v>37355</v>
      </c>
      <c r="B1982" s="12">
        <v>364.27</v>
      </c>
      <c r="C1982" s="8">
        <v>37355</v>
      </c>
      <c r="D1982" s="24">
        <v>81.290000000000006</v>
      </c>
      <c r="E1982" s="15">
        <v>687.70496292846337</v>
      </c>
      <c r="F1982" s="15">
        <v>354.1549665929179</v>
      </c>
      <c r="G1982" s="108">
        <v>37355</v>
      </c>
      <c r="H1982" s="45">
        <f t="shared" si="61"/>
        <v>-0.55000000000001137</v>
      </c>
      <c r="I1982" s="45">
        <f t="shared" si="60"/>
        <v>-0.15075927854832832</v>
      </c>
    </row>
    <row r="1983" spans="1:9" ht="27.75" customHeight="1" thickBot="1" x14ac:dyDescent="0.25">
      <c r="A1983" s="8">
        <v>37356</v>
      </c>
      <c r="B1983" s="12">
        <v>364.28</v>
      </c>
      <c r="C1983" s="8">
        <v>37356</v>
      </c>
      <c r="D1983" s="24">
        <v>81.33</v>
      </c>
      <c r="E1983" s="15">
        <v>687.72384191830406</v>
      </c>
      <c r="F1983" s="15">
        <v>354.26565765484969</v>
      </c>
      <c r="G1983" s="108">
        <v>37356</v>
      </c>
      <c r="H1983" s="45">
        <f t="shared" si="61"/>
        <v>9.9999999999909051E-3</v>
      </c>
      <c r="I1983" s="45">
        <f t="shared" si="60"/>
        <v>2.7452164603153995E-3</v>
      </c>
    </row>
    <row r="1984" spans="1:9" ht="27.75" customHeight="1" thickBot="1" x14ac:dyDescent="0.25">
      <c r="A1984" s="8">
        <v>37357</v>
      </c>
      <c r="B1984" s="12">
        <v>364.71</v>
      </c>
      <c r="C1984" s="8">
        <v>37357</v>
      </c>
      <c r="D1984" s="24">
        <v>81.38</v>
      </c>
      <c r="E1984" s="15">
        <v>689.54487275791553</v>
      </c>
      <c r="F1984" s="15">
        <v>355.10248513547549</v>
      </c>
      <c r="G1984" s="108">
        <v>37357</v>
      </c>
      <c r="H1984" s="45">
        <f t="shared" si="61"/>
        <v>0.43000000000000682</v>
      </c>
      <c r="I1984" s="45">
        <f t="shared" si="60"/>
        <v>0.11804106731086166</v>
      </c>
    </row>
    <row r="1985" spans="1:9" ht="27.75" customHeight="1" thickBot="1" x14ac:dyDescent="0.25">
      <c r="A1985" s="8">
        <v>37358</v>
      </c>
      <c r="B1985" s="12">
        <v>362.67</v>
      </c>
      <c r="C1985" s="8">
        <v>37358</v>
      </c>
      <c r="D1985" s="24">
        <v>80.66</v>
      </c>
      <c r="E1985" s="15">
        <v>689.91049352599134</v>
      </c>
      <c r="F1985" s="15">
        <v>355.34199266828074</v>
      </c>
      <c r="G1985" s="108">
        <v>37358</v>
      </c>
      <c r="H1985" s="45">
        <f t="shared" si="61"/>
        <v>-2.0399999999999636</v>
      </c>
      <c r="I1985" s="45">
        <f t="shared" si="60"/>
        <v>-0.55934852348440234</v>
      </c>
    </row>
    <row r="1986" spans="1:9" ht="27.75" customHeight="1" thickBot="1" x14ac:dyDescent="0.25">
      <c r="A1986" s="8">
        <v>37361</v>
      </c>
      <c r="B1986" s="12">
        <v>360.48</v>
      </c>
      <c r="C1986" s="8">
        <v>37361</v>
      </c>
      <c r="D1986" s="24">
        <v>80.25</v>
      </c>
      <c r="E1986" s="15">
        <v>687.61003327406183</v>
      </c>
      <c r="F1986" s="15">
        <v>354.1826586585405</v>
      </c>
      <c r="G1986" s="108">
        <v>37361</v>
      </c>
      <c r="H1986" s="45">
        <f t="shared" si="61"/>
        <v>-2.1899999999999977</v>
      </c>
      <c r="I1986" s="45">
        <f t="shared" si="60"/>
        <v>-0.60385474398213179</v>
      </c>
    </row>
    <row r="1987" spans="1:9" ht="27.75" customHeight="1" thickBot="1" x14ac:dyDescent="0.25">
      <c r="A1987" s="8">
        <v>37362</v>
      </c>
      <c r="B1987" s="12">
        <v>361</v>
      </c>
      <c r="C1987" s="8">
        <v>37362</v>
      </c>
      <c r="D1987" s="24">
        <v>80.28</v>
      </c>
      <c r="E1987" s="15">
        <v>688.60192524394233</v>
      </c>
      <c r="F1987" s="15">
        <v>354.70519712544109</v>
      </c>
      <c r="G1987" s="108">
        <v>37362</v>
      </c>
      <c r="H1987" s="45">
        <f t="shared" si="61"/>
        <v>0.51999999999998181</v>
      </c>
      <c r="I1987" s="45">
        <f t="shared" si="60"/>
        <v>0.14425210830003932</v>
      </c>
    </row>
    <row r="1988" spans="1:9" ht="27.75" customHeight="1" thickBot="1" x14ac:dyDescent="0.25">
      <c r="A1988" s="8">
        <v>37363</v>
      </c>
      <c r="B1988" s="12">
        <v>361.26</v>
      </c>
      <c r="C1988" s="8">
        <v>37363</v>
      </c>
      <c r="D1988" s="24">
        <v>80.27</v>
      </c>
      <c r="E1988" s="15">
        <v>689.09787122888258</v>
      </c>
      <c r="F1988" s="15">
        <v>355.05141054467543</v>
      </c>
      <c r="G1988" s="108">
        <v>37363</v>
      </c>
      <c r="H1988" s="45">
        <f t="shared" si="61"/>
        <v>0.25999999999999091</v>
      </c>
      <c r="I1988" s="45">
        <f t="shared" si="60"/>
        <v>7.2022160664817425E-2</v>
      </c>
    </row>
    <row r="1989" spans="1:9" ht="27.75" customHeight="1" thickBot="1" x14ac:dyDescent="0.25">
      <c r="A1989" s="8">
        <v>37364</v>
      </c>
      <c r="B1989" s="12">
        <v>360.47</v>
      </c>
      <c r="C1989" s="8">
        <v>37364</v>
      </c>
      <c r="D1989" s="24">
        <v>79.92</v>
      </c>
      <c r="E1989" s="15">
        <v>687.59095842848728</v>
      </c>
      <c r="F1989" s="15">
        <v>354.44576267476742</v>
      </c>
      <c r="G1989" s="108">
        <v>37364</v>
      </c>
      <c r="H1989" s="45">
        <f t="shared" si="61"/>
        <v>-0.78999999999996362</v>
      </c>
      <c r="I1989" s="45">
        <f t="shared" si="60"/>
        <v>-0.21867906770745824</v>
      </c>
    </row>
    <row r="1990" spans="1:9" ht="27.75" customHeight="1" thickBot="1" x14ac:dyDescent="0.25">
      <c r="A1990" s="8">
        <v>37365</v>
      </c>
      <c r="B1990" s="12">
        <v>359.93</v>
      </c>
      <c r="C1990" s="8">
        <v>37365</v>
      </c>
      <c r="D1990" s="24">
        <v>79.92</v>
      </c>
      <c r="E1990" s="15">
        <v>686.56091676745757</v>
      </c>
      <c r="F1990" s="15">
        <v>353.96585904595958</v>
      </c>
      <c r="G1990" s="108">
        <v>37365</v>
      </c>
      <c r="H1990" s="45">
        <f t="shared" si="61"/>
        <v>-0.54000000000002046</v>
      </c>
      <c r="I1990" s="45">
        <f t="shared" si="60"/>
        <v>-0.14980442200461078</v>
      </c>
    </row>
    <row r="1991" spans="1:9" ht="27.75" customHeight="1" thickBot="1" x14ac:dyDescent="0.25">
      <c r="A1991" s="8">
        <v>37368</v>
      </c>
      <c r="B1991" s="12">
        <v>359.64</v>
      </c>
      <c r="C1991" s="8">
        <v>37368</v>
      </c>
      <c r="D1991" s="24">
        <v>79.849999999999994</v>
      </c>
      <c r="E1991" s="15">
        <v>686.00774624579344</v>
      </c>
      <c r="F1991" s="15">
        <v>353.71778687745837</v>
      </c>
      <c r="G1991" s="108">
        <v>37368</v>
      </c>
      <c r="H1991" s="45">
        <f t="shared" si="61"/>
        <v>-0.29000000000002046</v>
      </c>
      <c r="I1991" s="45">
        <f t="shared" ref="I1991:I2054" si="62">H1991/B1990*100</f>
        <v>-8.0571222182096641E-2</v>
      </c>
    </row>
    <row r="1992" spans="1:9" ht="27.75" customHeight="1" thickBot="1" x14ac:dyDescent="0.25">
      <c r="A1992" s="8">
        <v>37369</v>
      </c>
      <c r="B1992" s="12">
        <v>359.33</v>
      </c>
      <c r="C1992" s="8">
        <v>37369</v>
      </c>
      <c r="D1992" s="24">
        <v>79.849999999999994</v>
      </c>
      <c r="E1992" s="15">
        <v>685.4164260329801</v>
      </c>
      <c r="F1992" s="15">
        <v>353.41289166576888</v>
      </c>
      <c r="G1992" s="108">
        <v>37369</v>
      </c>
      <c r="H1992" s="45">
        <f t="shared" ref="H1992:H2055" si="63">B1992-B1991</f>
        <v>-0.31000000000000227</v>
      </c>
      <c r="I1992" s="45">
        <f t="shared" si="62"/>
        <v>-8.6197308419531271E-2</v>
      </c>
    </row>
    <row r="1993" spans="1:9" ht="27.75" customHeight="1" thickBot="1" x14ac:dyDescent="0.25">
      <c r="A1993" s="8">
        <v>37370</v>
      </c>
      <c r="B1993" s="12">
        <v>359.44</v>
      </c>
      <c r="C1993" s="8">
        <v>37370</v>
      </c>
      <c r="D1993" s="24">
        <v>79.849999999999994</v>
      </c>
      <c r="E1993" s="15">
        <v>685.62624933430095</v>
      </c>
      <c r="F1993" s="15">
        <v>353.53383583394759</v>
      </c>
      <c r="G1993" s="108">
        <v>37370</v>
      </c>
      <c r="H1993" s="45">
        <f t="shared" si="63"/>
        <v>0.11000000000001364</v>
      </c>
      <c r="I1993" s="45">
        <f t="shared" si="62"/>
        <v>3.0612528873184441E-2</v>
      </c>
    </row>
    <row r="1994" spans="1:9" ht="27.75" customHeight="1" thickBot="1" x14ac:dyDescent="0.25">
      <c r="A1994" s="8">
        <v>37371</v>
      </c>
      <c r="B1994" s="12">
        <v>355.79</v>
      </c>
      <c r="C1994" s="8">
        <v>37371</v>
      </c>
      <c r="D1994" s="24">
        <v>78.650000000000006</v>
      </c>
      <c r="E1994" s="15">
        <v>678.66393069956302</v>
      </c>
      <c r="F1994" s="15">
        <v>350.02073466767104</v>
      </c>
      <c r="G1994" s="108">
        <v>37371</v>
      </c>
      <c r="H1994" s="45">
        <f t="shared" si="63"/>
        <v>-3.6499999999999773</v>
      </c>
      <c r="I1994" s="45">
        <f t="shared" si="62"/>
        <v>-1.0154685065657627</v>
      </c>
    </row>
    <row r="1995" spans="1:9" ht="27.75" customHeight="1" thickBot="1" x14ac:dyDescent="0.25">
      <c r="A1995" s="8">
        <v>37372</v>
      </c>
      <c r="B1995" s="12">
        <v>355.05</v>
      </c>
      <c r="C1995" s="8">
        <v>37372</v>
      </c>
      <c r="D1995" s="24">
        <v>78.47</v>
      </c>
      <c r="E1995" s="15">
        <v>677.25239212704082</v>
      </c>
      <c r="F1995" s="15">
        <v>349.53585032312924</v>
      </c>
      <c r="G1995" s="108">
        <v>37372</v>
      </c>
      <c r="H1995" s="45">
        <f t="shared" si="63"/>
        <v>-0.74000000000000909</v>
      </c>
      <c r="I1995" s="45">
        <f t="shared" si="62"/>
        <v>-0.20798785800612973</v>
      </c>
    </row>
    <row r="1996" spans="1:9" ht="27.75" customHeight="1" thickBot="1" x14ac:dyDescent="0.25">
      <c r="A1996" s="8">
        <v>37375</v>
      </c>
      <c r="B1996" s="12">
        <v>354.34</v>
      </c>
      <c r="C1996" s="8">
        <v>37375</v>
      </c>
      <c r="D1996" s="24">
        <v>78.2</v>
      </c>
      <c r="E1996" s="15">
        <v>675.89807809124238</v>
      </c>
      <c r="F1996" s="15">
        <v>348.95488063722053</v>
      </c>
      <c r="G1996" s="108">
        <v>37375</v>
      </c>
      <c r="H1996" s="45">
        <f t="shared" si="63"/>
        <v>-0.71000000000003638</v>
      </c>
      <c r="I1996" s="45">
        <f t="shared" si="62"/>
        <v>-0.19997183495283377</v>
      </c>
    </row>
    <row r="1997" spans="1:9" ht="27.75" customHeight="1" thickBot="1" x14ac:dyDescent="0.25">
      <c r="A1997" s="8">
        <v>37376</v>
      </c>
      <c r="B1997" s="12">
        <v>353.64</v>
      </c>
      <c r="C1997" s="8">
        <v>37376</v>
      </c>
      <c r="D1997" s="24">
        <v>77.98</v>
      </c>
      <c r="E1997" s="15">
        <v>676.2829677933662</v>
      </c>
      <c r="F1997" s="15">
        <v>349.16047312816465</v>
      </c>
      <c r="G1997" s="108">
        <v>37376</v>
      </c>
      <c r="H1997" s="45">
        <f t="shared" si="63"/>
        <v>-0.69999999999998863</v>
      </c>
      <c r="I1997" s="45">
        <f t="shared" si="62"/>
        <v>-0.19755037534570996</v>
      </c>
    </row>
    <row r="1998" spans="1:9" ht="27.75" customHeight="1" thickBot="1" x14ac:dyDescent="0.25">
      <c r="A1998" s="8">
        <v>37378</v>
      </c>
      <c r="B1998" s="12">
        <v>353.88</v>
      </c>
      <c r="C1998" s="8">
        <v>37378</v>
      </c>
      <c r="D1998" s="24">
        <v>78.09</v>
      </c>
      <c r="E1998" s="15">
        <v>676.74193146339906</v>
      </c>
      <c r="F1998" s="15">
        <v>349.62249369350303</v>
      </c>
      <c r="G1998" s="108">
        <v>37378</v>
      </c>
      <c r="H1998" s="45">
        <f t="shared" si="63"/>
        <v>0.24000000000000909</v>
      </c>
      <c r="I1998" s="45">
        <f t="shared" si="62"/>
        <v>6.7865626060402987E-2</v>
      </c>
    </row>
    <row r="1999" spans="1:9" ht="27.75" customHeight="1" thickBot="1" x14ac:dyDescent="0.25">
      <c r="A1999" s="8">
        <v>37379</v>
      </c>
      <c r="B1999" s="12">
        <v>352.43</v>
      </c>
      <c r="C1999" s="8">
        <v>37379</v>
      </c>
      <c r="D1999" s="24">
        <v>77.88</v>
      </c>
      <c r="E1999" s="15">
        <v>673.96902595695076</v>
      </c>
      <c r="F1999" s="15">
        <v>348.18993854527321</v>
      </c>
      <c r="G1999" s="108">
        <v>37379</v>
      </c>
      <c r="H1999" s="45">
        <f t="shared" si="63"/>
        <v>-1.4499999999999886</v>
      </c>
      <c r="I1999" s="45">
        <f t="shared" si="62"/>
        <v>-0.40974341584717666</v>
      </c>
    </row>
    <row r="2000" spans="1:9" ht="27.75" customHeight="1" thickBot="1" x14ac:dyDescent="0.25">
      <c r="A2000" s="8">
        <v>37382</v>
      </c>
      <c r="B2000" s="12">
        <v>353.46</v>
      </c>
      <c r="C2000" s="8">
        <v>37382</v>
      </c>
      <c r="D2000" s="24">
        <v>78.209999999999994</v>
      </c>
      <c r="E2000" s="15">
        <v>675.93874504084147</v>
      </c>
      <c r="F2000" s="15">
        <v>349.42918264199119</v>
      </c>
      <c r="G2000" s="108">
        <v>37382</v>
      </c>
      <c r="H2000" s="45">
        <f t="shared" si="63"/>
        <v>1.0299999999999727</v>
      </c>
      <c r="I2000" s="45">
        <f t="shared" si="62"/>
        <v>0.29225661833554822</v>
      </c>
    </row>
    <row r="2001" spans="1:9" ht="27.75" customHeight="1" thickBot="1" x14ac:dyDescent="0.25">
      <c r="A2001" s="8">
        <v>37383</v>
      </c>
      <c r="B2001" s="12">
        <v>351.69</v>
      </c>
      <c r="C2001" s="8">
        <v>37383</v>
      </c>
      <c r="D2001" s="24">
        <v>77.650000000000006</v>
      </c>
      <c r="E2001" s="15">
        <v>672.55388797434944</v>
      </c>
      <c r="F2001" s="15">
        <v>347.75713253218663</v>
      </c>
      <c r="G2001" s="108">
        <v>37383</v>
      </c>
      <c r="H2001" s="45">
        <f t="shared" si="63"/>
        <v>-1.7699999999999818</v>
      </c>
      <c r="I2001" s="45">
        <f t="shared" si="62"/>
        <v>-0.50076387710065695</v>
      </c>
    </row>
    <row r="2002" spans="1:9" ht="27.75" customHeight="1" thickBot="1" x14ac:dyDescent="0.25">
      <c r="A2002" s="8">
        <v>37384</v>
      </c>
      <c r="B2002" s="12">
        <v>351.7</v>
      </c>
      <c r="C2002" s="8">
        <v>37384</v>
      </c>
      <c r="D2002" s="24">
        <v>77.63</v>
      </c>
      <c r="E2002" s="15">
        <v>672.57301146060081</v>
      </c>
      <c r="F2002" s="15">
        <v>347.69039686408746</v>
      </c>
      <c r="G2002" s="108">
        <v>37384</v>
      </c>
      <c r="H2002" s="45">
        <f t="shared" si="63"/>
        <v>9.9999999999909051E-3</v>
      </c>
      <c r="I2002" s="45">
        <f t="shared" si="62"/>
        <v>2.8434132332426014E-3</v>
      </c>
    </row>
    <row r="2003" spans="1:9" ht="27.75" customHeight="1" thickBot="1" x14ac:dyDescent="0.25">
      <c r="A2003" s="8">
        <v>37385</v>
      </c>
      <c r="B2003" s="12">
        <v>352.93</v>
      </c>
      <c r="C2003" s="8">
        <v>37385</v>
      </c>
      <c r="D2003" s="24">
        <v>78.03</v>
      </c>
      <c r="E2003" s="15">
        <v>675.09782512790753</v>
      </c>
      <c r="F2003" s="15">
        <v>348.80978836518398</v>
      </c>
      <c r="G2003" s="108">
        <v>37385</v>
      </c>
      <c r="H2003" s="45">
        <f t="shared" si="63"/>
        <v>1.2300000000000182</v>
      </c>
      <c r="I2003" s="45">
        <f t="shared" si="62"/>
        <v>0.34972988342337741</v>
      </c>
    </row>
    <row r="2004" spans="1:9" ht="27.75" customHeight="1" thickBot="1" x14ac:dyDescent="0.25">
      <c r="A2004" s="8">
        <v>37386</v>
      </c>
      <c r="B2004" s="12">
        <v>354.91</v>
      </c>
      <c r="C2004" s="8">
        <v>37386</v>
      </c>
      <c r="D2004" s="24">
        <v>78.67</v>
      </c>
      <c r="E2004" s="15">
        <v>678.88524386180177</v>
      </c>
      <c r="F2004" s="15">
        <v>350.93276796602311</v>
      </c>
      <c r="G2004" s="108">
        <v>37386</v>
      </c>
      <c r="H2004" s="45">
        <f t="shared" si="63"/>
        <v>1.9800000000000182</v>
      </c>
      <c r="I2004" s="45">
        <f t="shared" si="62"/>
        <v>0.56101776556258132</v>
      </c>
    </row>
    <row r="2005" spans="1:9" ht="27.75" customHeight="1" thickBot="1" x14ac:dyDescent="0.25">
      <c r="A2005" s="8">
        <v>37389</v>
      </c>
      <c r="B2005" s="12">
        <v>354.85</v>
      </c>
      <c r="C2005" s="8">
        <v>37389</v>
      </c>
      <c r="D2005" s="24">
        <v>78.67</v>
      </c>
      <c r="E2005" s="15">
        <v>678.77047359713822</v>
      </c>
      <c r="F2005" s="15">
        <v>350.8861324568648</v>
      </c>
      <c r="G2005" s="108">
        <v>37389</v>
      </c>
      <c r="H2005" s="45">
        <f t="shared" si="63"/>
        <v>-6.0000000000002274E-2</v>
      </c>
      <c r="I2005" s="45">
        <f t="shared" si="62"/>
        <v>-1.6905694401398177E-2</v>
      </c>
    </row>
    <row r="2006" spans="1:9" ht="27.75" customHeight="1" thickBot="1" x14ac:dyDescent="0.25">
      <c r="A2006" s="8">
        <v>37390</v>
      </c>
      <c r="B2006" s="12">
        <v>354.97</v>
      </c>
      <c r="C2006" s="8">
        <v>37390</v>
      </c>
      <c r="D2006" s="24">
        <v>78.709999999999994</v>
      </c>
      <c r="E2006" s="15">
        <v>679.00001412646509</v>
      </c>
      <c r="F2006" s="15">
        <v>350.87671584610592</v>
      </c>
      <c r="G2006" s="108">
        <v>37390</v>
      </c>
      <c r="H2006" s="45">
        <f t="shared" si="63"/>
        <v>0.12000000000000455</v>
      </c>
      <c r="I2006" s="45">
        <f t="shared" si="62"/>
        <v>3.3817105819361572E-2</v>
      </c>
    </row>
    <row r="2007" spans="1:9" ht="27.75" customHeight="1" thickBot="1" x14ac:dyDescent="0.25">
      <c r="A2007" s="8">
        <v>37391</v>
      </c>
      <c r="B2007" s="12">
        <v>354.97</v>
      </c>
      <c r="C2007" s="8">
        <v>37391</v>
      </c>
      <c r="D2007" s="24">
        <v>78.7</v>
      </c>
      <c r="E2007" s="15">
        <v>679.00001412646509</v>
      </c>
      <c r="F2007" s="15">
        <v>350.55635836589283</v>
      </c>
      <c r="G2007" s="108">
        <v>37391</v>
      </c>
      <c r="H2007" s="45">
        <f t="shared" si="63"/>
        <v>0</v>
      </c>
      <c r="I2007" s="45">
        <f t="shared" si="62"/>
        <v>0</v>
      </c>
    </row>
    <row r="2008" spans="1:9" ht="27.75" customHeight="1" thickBot="1" x14ac:dyDescent="0.25">
      <c r="A2008" s="8">
        <v>37392</v>
      </c>
      <c r="B2008" s="12">
        <v>354.39</v>
      </c>
      <c r="C2008" s="8">
        <v>37392</v>
      </c>
      <c r="D2008" s="24">
        <v>78.53</v>
      </c>
      <c r="E2008" s="15">
        <v>677.89056823471822</v>
      </c>
      <c r="F2008" s="15">
        <v>350.19404249903192</v>
      </c>
      <c r="G2008" s="108">
        <v>37392</v>
      </c>
      <c r="H2008" s="45">
        <f t="shared" si="63"/>
        <v>-0.58000000000004093</v>
      </c>
      <c r="I2008" s="45">
        <f t="shared" si="62"/>
        <v>-0.16339408964138966</v>
      </c>
    </row>
    <row r="2009" spans="1:9" ht="27.75" customHeight="1" thickBot="1" x14ac:dyDescent="0.25">
      <c r="A2009" s="8">
        <v>37393</v>
      </c>
      <c r="B2009" s="12">
        <v>355.98</v>
      </c>
      <c r="C2009" s="8">
        <v>37393</v>
      </c>
      <c r="D2009" s="24">
        <v>79.02</v>
      </c>
      <c r="E2009" s="15">
        <v>680.93198024829985</v>
      </c>
      <c r="F2009" s="15">
        <v>351.76521698920789</v>
      </c>
      <c r="G2009" s="108">
        <v>37393</v>
      </c>
      <c r="H2009" s="45">
        <f t="shared" si="63"/>
        <v>1.5900000000000318</v>
      </c>
      <c r="I2009" s="45">
        <f t="shared" si="62"/>
        <v>0.44865825785152852</v>
      </c>
    </row>
    <row r="2010" spans="1:9" ht="27.75" customHeight="1" thickBot="1" x14ac:dyDescent="0.25">
      <c r="A2010" s="8">
        <v>37396</v>
      </c>
      <c r="B2010" s="12">
        <v>353.95</v>
      </c>
      <c r="C2010" s="8">
        <v>37396</v>
      </c>
      <c r="D2010" s="24">
        <v>78.28</v>
      </c>
      <c r="E2010" s="15">
        <v>677.04891962718614</v>
      </c>
      <c r="F2010" s="15">
        <v>349.94440114879291</v>
      </c>
      <c r="G2010" s="108">
        <v>37396</v>
      </c>
      <c r="H2010" s="45">
        <f t="shared" si="63"/>
        <v>-2.0300000000000296</v>
      </c>
      <c r="I2010" s="45">
        <f t="shared" si="62"/>
        <v>-0.57025675599753622</v>
      </c>
    </row>
    <row r="2011" spans="1:9" ht="27.75" customHeight="1" thickBot="1" x14ac:dyDescent="0.25">
      <c r="A2011" s="8">
        <v>37397</v>
      </c>
      <c r="B2011" s="12">
        <v>352.59</v>
      </c>
      <c r="C2011" s="8">
        <v>37397</v>
      </c>
      <c r="D2011" s="24">
        <v>77.8</v>
      </c>
      <c r="E2011" s="15">
        <v>674.44746029481439</v>
      </c>
      <c r="F2011" s="15">
        <v>348.59979206400021</v>
      </c>
      <c r="G2011" s="108">
        <v>37397</v>
      </c>
      <c r="H2011" s="45">
        <f t="shared" si="63"/>
        <v>-1.3600000000000136</v>
      </c>
      <c r="I2011" s="45">
        <f t="shared" si="62"/>
        <v>-0.38423506144936115</v>
      </c>
    </row>
    <row r="2012" spans="1:9" ht="27.75" customHeight="1" thickBot="1" x14ac:dyDescent="0.25">
      <c r="A2012" s="8">
        <v>37398</v>
      </c>
      <c r="B2012" s="12">
        <v>352.37</v>
      </c>
      <c r="C2012" s="8">
        <v>37398</v>
      </c>
      <c r="D2012" s="24">
        <v>77.69</v>
      </c>
      <c r="E2012" s="15">
        <v>674.02663599104847</v>
      </c>
      <c r="F2012" s="15">
        <v>348.53698846332469</v>
      </c>
      <c r="G2012" s="108">
        <v>37398</v>
      </c>
      <c r="H2012" s="45">
        <f t="shared" si="63"/>
        <v>-0.21999999999997044</v>
      </c>
      <c r="I2012" s="45">
        <f t="shared" si="62"/>
        <v>-6.2395416773014113E-2</v>
      </c>
    </row>
    <row r="2013" spans="1:9" ht="27.75" customHeight="1" thickBot="1" x14ac:dyDescent="0.25">
      <c r="A2013" s="8">
        <v>37399</v>
      </c>
      <c r="B2013" s="12">
        <v>352.15</v>
      </c>
      <c r="C2013" s="8">
        <v>37399</v>
      </c>
      <c r="D2013" s="24">
        <v>77.650000000000006</v>
      </c>
      <c r="E2013" s="15">
        <v>673.60581168728243</v>
      </c>
      <c r="F2013" s="15">
        <v>348.35834206960868</v>
      </c>
      <c r="G2013" s="108">
        <v>37399</v>
      </c>
      <c r="H2013" s="45">
        <f t="shared" si="63"/>
        <v>-0.22000000000002728</v>
      </c>
      <c r="I2013" s="45">
        <f t="shared" si="62"/>
        <v>-6.2434372960248397E-2</v>
      </c>
    </row>
    <row r="2014" spans="1:9" ht="27.75" customHeight="1" thickBot="1" x14ac:dyDescent="0.25">
      <c r="A2014" s="8">
        <v>37400</v>
      </c>
      <c r="B2014" s="12">
        <v>352.39</v>
      </c>
      <c r="C2014" s="8">
        <v>37400</v>
      </c>
      <c r="D2014" s="24">
        <v>77.709999999999994</v>
      </c>
      <c r="E2014" s="15">
        <v>674.06489274593628</v>
      </c>
      <c r="F2014" s="15">
        <v>348.46850895370778</v>
      </c>
      <c r="G2014" s="108">
        <v>37400</v>
      </c>
      <c r="H2014" s="45">
        <f t="shared" si="63"/>
        <v>0.24000000000000909</v>
      </c>
      <c r="I2014" s="45">
        <f t="shared" si="62"/>
        <v>6.8152775805767174E-2</v>
      </c>
    </row>
    <row r="2015" spans="1:9" ht="27.75" customHeight="1" thickBot="1" x14ac:dyDescent="0.25">
      <c r="A2015" s="8">
        <v>37403</v>
      </c>
      <c r="B2015" s="12">
        <v>354.17</v>
      </c>
      <c r="C2015" s="8">
        <v>37403</v>
      </c>
      <c r="D2015" s="24">
        <v>78.3</v>
      </c>
      <c r="E2015" s="15">
        <v>677.46974393095229</v>
      </c>
      <c r="F2015" s="15">
        <v>350.20221221599746</v>
      </c>
      <c r="G2015" s="108">
        <v>37403</v>
      </c>
      <c r="H2015" s="45">
        <f t="shared" si="63"/>
        <v>1.7800000000000296</v>
      </c>
      <c r="I2015" s="45">
        <f t="shared" si="62"/>
        <v>0.50512216578223834</v>
      </c>
    </row>
    <row r="2016" spans="1:9" ht="27.75" customHeight="1" thickBot="1" x14ac:dyDescent="0.25">
      <c r="A2016" s="8">
        <v>37404</v>
      </c>
      <c r="B2016" s="12">
        <v>354.11</v>
      </c>
      <c r="C2016" s="8">
        <v>37404</v>
      </c>
      <c r="D2016" s="24">
        <v>78.34</v>
      </c>
      <c r="E2016" s="15">
        <v>677.35497366628886</v>
      </c>
      <c r="F2016" s="15">
        <v>350.15555012706864</v>
      </c>
      <c r="G2016" s="108">
        <v>37404</v>
      </c>
      <c r="H2016" s="45">
        <f t="shared" si="63"/>
        <v>-6.0000000000002274E-2</v>
      </c>
      <c r="I2016" s="45">
        <f t="shared" si="62"/>
        <v>-1.6941017025722753E-2</v>
      </c>
    </row>
    <row r="2017" spans="1:9" ht="27.75" customHeight="1" thickBot="1" x14ac:dyDescent="0.25">
      <c r="A2017" s="8">
        <v>37405</v>
      </c>
      <c r="B2017" s="12">
        <v>354.2</v>
      </c>
      <c r="C2017" s="8">
        <v>37405</v>
      </c>
      <c r="D2017" s="24">
        <v>78.33</v>
      </c>
      <c r="E2017" s="15">
        <v>677.52712906328395</v>
      </c>
      <c r="F2017" s="15">
        <v>350.35860684796933</v>
      </c>
      <c r="G2017" s="108">
        <v>37405</v>
      </c>
      <c r="H2017" s="45">
        <f t="shared" si="63"/>
        <v>8.9999999999974989E-2</v>
      </c>
      <c r="I2017" s="45">
        <f t="shared" si="62"/>
        <v>2.5415831238873511E-2</v>
      </c>
    </row>
    <row r="2018" spans="1:9" ht="27.75" customHeight="1" thickBot="1" x14ac:dyDescent="0.25">
      <c r="A2018" s="8">
        <v>37406</v>
      </c>
      <c r="B2018" s="12">
        <v>354.04</v>
      </c>
      <c r="C2018" s="8">
        <v>37406</v>
      </c>
      <c r="D2018" s="24">
        <v>78.260000000000005</v>
      </c>
      <c r="E2018" s="15">
        <v>677.95622132680796</v>
      </c>
      <c r="F2018" s="15">
        <v>350.78820332299068</v>
      </c>
      <c r="G2018" s="108">
        <v>37406</v>
      </c>
      <c r="H2018" s="45">
        <f t="shared" si="63"/>
        <v>-0.15999999999996817</v>
      </c>
      <c r="I2018" s="45">
        <f t="shared" si="62"/>
        <v>-4.5172219085253575E-2</v>
      </c>
    </row>
    <row r="2019" spans="1:9" ht="27.75" customHeight="1" thickBot="1" x14ac:dyDescent="0.25">
      <c r="A2019" s="8">
        <v>37407</v>
      </c>
      <c r="B2019" s="12">
        <v>354.03</v>
      </c>
      <c r="C2019" s="8">
        <v>37407</v>
      </c>
      <c r="D2019" s="24">
        <v>78.34</v>
      </c>
      <c r="E2019" s="15">
        <v>677.93707218486554</v>
      </c>
      <c r="F2019" s="15">
        <v>350.91921034551689</v>
      </c>
      <c r="G2019" s="108">
        <v>37407</v>
      </c>
      <c r="H2019" s="45">
        <f t="shared" si="63"/>
        <v>-1.0000000000047748E-2</v>
      </c>
      <c r="I2019" s="45">
        <f t="shared" si="62"/>
        <v>-2.824539600058679E-3</v>
      </c>
    </row>
    <row r="2020" spans="1:9" ht="27.75" customHeight="1" thickBot="1" x14ac:dyDescent="0.25">
      <c r="A2020" s="8">
        <v>37410</v>
      </c>
      <c r="B2020" s="12">
        <v>355.35</v>
      </c>
      <c r="C2020" s="8">
        <v>37410</v>
      </c>
      <c r="D2020" s="24">
        <v>78.77</v>
      </c>
      <c r="E2020" s="15">
        <v>680.46475892125522</v>
      </c>
      <c r="F2020" s="15">
        <v>352.01085988686822</v>
      </c>
      <c r="G2020" s="108">
        <v>37410</v>
      </c>
      <c r="H2020" s="45">
        <f t="shared" si="63"/>
        <v>1.32000000000005</v>
      </c>
      <c r="I2020" s="45">
        <f t="shared" si="62"/>
        <v>0.37284975849505697</v>
      </c>
    </row>
    <row r="2021" spans="1:9" ht="27.75" customHeight="1" thickBot="1" x14ac:dyDescent="0.25">
      <c r="A2021" s="8">
        <v>37411</v>
      </c>
      <c r="B2021" s="12">
        <v>355.55</v>
      </c>
      <c r="C2021" s="8">
        <v>37411</v>
      </c>
      <c r="D2021" s="24">
        <v>78.94</v>
      </c>
      <c r="E2021" s="15">
        <v>680.84774176010205</v>
      </c>
      <c r="F2021" s="15">
        <v>352.6255679333168</v>
      </c>
      <c r="G2021" s="108">
        <v>37411</v>
      </c>
      <c r="H2021" s="45">
        <f t="shared" si="63"/>
        <v>0.19999999999998863</v>
      </c>
      <c r="I2021" s="45">
        <f t="shared" si="62"/>
        <v>5.6282538342476048E-2</v>
      </c>
    </row>
    <row r="2022" spans="1:9" ht="27.75" customHeight="1" thickBot="1" x14ac:dyDescent="0.25">
      <c r="A2022" s="8">
        <v>37412</v>
      </c>
      <c r="B2022" s="12">
        <v>354</v>
      </c>
      <c r="C2022" s="8">
        <v>37412</v>
      </c>
      <c r="D2022" s="24">
        <v>78.48</v>
      </c>
      <c r="E2022" s="15">
        <v>677.87962475903839</v>
      </c>
      <c r="F2022" s="15">
        <v>351.02008370815281</v>
      </c>
      <c r="G2022" s="108">
        <v>37412</v>
      </c>
      <c r="H2022" s="45">
        <f t="shared" si="63"/>
        <v>-1.5500000000000114</v>
      </c>
      <c r="I2022" s="45">
        <f t="shared" si="62"/>
        <v>-0.43594431162987241</v>
      </c>
    </row>
    <row r="2023" spans="1:9" ht="27.75" customHeight="1" thickBot="1" x14ac:dyDescent="0.25">
      <c r="A2023" s="8">
        <v>37413</v>
      </c>
      <c r="B2023" s="12">
        <v>353.59</v>
      </c>
      <c r="C2023" s="8">
        <v>37413</v>
      </c>
      <c r="D2023" s="24">
        <v>78.430000000000007</v>
      </c>
      <c r="E2023" s="15">
        <v>677.0945099394022</v>
      </c>
      <c r="F2023" s="15">
        <v>350.61353502363204</v>
      </c>
      <c r="G2023" s="108">
        <v>37413</v>
      </c>
      <c r="H2023" s="45">
        <f t="shared" si="63"/>
        <v>-0.41000000000002501</v>
      </c>
      <c r="I2023" s="45">
        <f t="shared" si="62"/>
        <v>-0.11581920903955507</v>
      </c>
    </row>
    <row r="2024" spans="1:9" ht="27.75" customHeight="1" thickBot="1" x14ac:dyDescent="0.25">
      <c r="A2024" s="8">
        <v>37414</v>
      </c>
      <c r="B2024" s="12">
        <v>353.57</v>
      </c>
      <c r="C2024" s="8">
        <v>37414</v>
      </c>
      <c r="D2024" s="24">
        <v>78.459999999999994</v>
      </c>
      <c r="E2024" s="15">
        <v>677.05621165551747</v>
      </c>
      <c r="F2024" s="15">
        <v>350.83523630224232</v>
      </c>
      <c r="G2024" s="108">
        <v>37414</v>
      </c>
      <c r="H2024" s="45">
        <f t="shared" si="63"/>
        <v>-1.999999999998181E-2</v>
      </c>
      <c r="I2024" s="45">
        <f t="shared" si="62"/>
        <v>-5.6562685596260676E-3</v>
      </c>
    </row>
    <row r="2025" spans="1:9" ht="27.75" customHeight="1" thickBot="1" x14ac:dyDescent="0.25">
      <c r="A2025" s="8">
        <v>37417</v>
      </c>
      <c r="B2025" s="12">
        <v>353.41</v>
      </c>
      <c r="C2025" s="8">
        <v>37417</v>
      </c>
      <c r="D2025" s="24">
        <v>78.459999999999994</v>
      </c>
      <c r="E2025" s="15">
        <v>676.74982538443999</v>
      </c>
      <c r="F2025" s="15">
        <v>350.57593653960078</v>
      </c>
      <c r="G2025" s="108">
        <v>37417</v>
      </c>
      <c r="H2025" s="45">
        <f t="shared" si="63"/>
        <v>-0.15999999999996817</v>
      </c>
      <c r="I2025" s="45">
        <f t="shared" si="62"/>
        <v>-4.5252708091740861E-2</v>
      </c>
    </row>
    <row r="2026" spans="1:9" ht="27.75" customHeight="1" thickBot="1" x14ac:dyDescent="0.25">
      <c r="A2026" s="8">
        <v>37418</v>
      </c>
      <c r="B2026" s="12">
        <v>353.42</v>
      </c>
      <c r="C2026" s="8">
        <v>37418</v>
      </c>
      <c r="D2026" s="24">
        <v>78.5</v>
      </c>
      <c r="E2026" s="15">
        <v>676.76897452638229</v>
      </c>
      <c r="F2026" s="15">
        <v>350.67830493822061</v>
      </c>
      <c r="G2026" s="108">
        <v>37418</v>
      </c>
      <c r="H2026" s="45">
        <f t="shared" si="63"/>
        <v>9.9999999999909051E-3</v>
      </c>
      <c r="I2026" s="45">
        <f t="shared" si="62"/>
        <v>2.8295747149177739E-3</v>
      </c>
    </row>
    <row r="2027" spans="1:9" ht="27.75" customHeight="1" thickBot="1" x14ac:dyDescent="0.25">
      <c r="A2027" s="8">
        <v>37419</v>
      </c>
      <c r="B2027" s="12">
        <v>352.92</v>
      </c>
      <c r="C2027" s="8">
        <v>37419</v>
      </c>
      <c r="D2027" s="24">
        <v>78.290000000000006</v>
      </c>
      <c r="E2027" s="15">
        <v>675.811517429265</v>
      </c>
      <c r="F2027" s="15">
        <v>350.30804513445378</v>
      </c>
      <c r="G2027" s="108">
        <v>37419</v>
      </c>
      <c r="H2027" s="45">
        <f t="shared" si="63"/>
        <v>-0.5</v>
      </c>
      <c r="I2027" s="45">
        <f t="shared" si="62"/>
        <v>-0.14147473261275537</v>
      </c>
    </row>
    <row r="2028" spans="1:9" ht="27.75" customHeight="1" thickBot="1" x14ac:dyDescent="0.25">
      <c r="A2028" s="8">
        <v>37420</v>
      </c>
      <c r="B2028" s="12">
        <v>353.99</v>
      </c>
      <c r="C2028" s="8">
        <v>37420</v>
      </c>
      <c r="D2028" s="24">
        <v>78.680000000000007</v>
      </c>
      <c r="E2028" s="15">
        <v>677.86047561709597</v>
      </c>
      <c r="F2028" s="15">
        <v>351.26588222867196</v>
      </c>
      <c r="G2028" s="108">
        <v>37420</v>
      </c>
      <c r="H2028" s="45">
        <f t="shared" si="63"/>
        <v>1.0699999999999932</v>
      </c>
      <c r="I2028" s="45">
        <f t="shared" si="62"/>
        <v>0.3031848577581302</v>
      </c>
    </row>
    <row r="2029" spans="1:9" ht="27.75" customHeight="1" thickBot="1" x14ac:dyDescent="0.25">
      <c r="A2029" s="8">
        <v>37421</v>
      </c>
      <c r="B2029" s="12">
        <v>354.38</v>
      </c>
      <c r="C2029" s="8">
        <v>37421</v>
      </c>
      <c r="D2029" s="24">
        <v>78.739999999999995</v>
      </c>
      <c r="E2029" s="15">
        <v>684.20868260301631</v>
      </c>
      <c r="F2029" s="15">
        <v>354.55667859490887</v>
      </c>
      <c r="G2029" s="108">
        <v>37421</v>
      </c>
      <c r="H2029" s="45">
        <f t="shared" si="63"/>
        <v>0.38999999999998636</v>
      </c>
      <c r="I2029" s="45">
        <f t="shared" si="62"/>
        <v>0.11017260374586468</v>
      </c>
    </row>
    <row r="2030" spans="1:9" ht="27.75" customHeight="1" thickBot="1" x14ac:dyDescent="0.25">
      <c r="A2030" s="8">
        <v>37424</v>
      </c>
      <c r="B2030" s="12">
        <v>350.63</v>
      </c>
      <c r="C2030" s="8">
        <v>37424</v>
      </c>
      <c r="D2030" s="24">
        <v>77.38</v>
      </c>
      <c r="E2030" s="15">
        <v>677.99245065418927</v>
      </c>
      <c r="F2030" s="15">
        <v>351.38292032045268</v>
      </c>
      <c r="G2030" s="108">
        <v>37424</v>
      </c>
      <c r="H2030" s="45">
        <f t="shared" si="63"/>
        <v>-3.75</v>
      </c>
      <c r="I2030" s="45">
        <f t="shared" si="62"/>
        <v>-1.0581861278853208</v>
      </c>
    </row>
    <row r="2031" spans="1:9" ht="27.75" customHeight="1" thickBot="1" x14ac:dyDescent="0.25">
      <c r="A2031" s="8">
        <v>37425</v>
      </c>
      <c r="B2031" s="12">
        <v>350.64</v>
      </c>
      <c r="C2031" s="8">
        <v>37425</v>
      </c>
      <c r="D2031" s="24">
        <v>77.38</v>
      </c>
      <c r="E2031" s="15">
        <v>678.01178706153189</v>
      </c>
      <c r="F2031" s="15">
        <v>351.67236246378138</v>
      </c>
      <c r="G2031" s="108">
        <v>37425</v>
      </c>
      <c r="H2031" s="45">
        <f t="shared" si="63"/>
        <v>9.9999999999909051E-3</v>
      </c>
      <c r="I2031" s="45">
        <f t="shared" si="62"/>
        <v>2.8520092405073453E-3</v>
      </c>
    </row>
    <row r="2032" spans="1:9" ht="27.75" customHeight="1" thickBot="1" x14ac:dyDescent="0.25">
      <c r="A2032" s="8">
        <v>37426</v>
      </c>
      <c r="B2032" s="12">
        <v>349.09</v>
      </c>
      <c r="C2032" s="8">
        <v>37426</v>
      </c>
      <c r="D2032" s="24">
        <v>76.849999999999994</v>
      </c>
      <c r="E2032" s="15">
        <v>675.01464392342621</v>
      </c>
      <c r="F2032" s="15">
        <v>350.47280938525012</v>
      </c>
      <c r="G2032" s="108">
        <v>37426</v>
      </c>
      <c r="H2032" s="45">
        <f t="shared" si="63"/>
        <v>-1.5500000000000114</v>
      </c>
      <c r="I2032" s="45">
        <f t="shared" si="62"/>
        <v>-0.44204882500570708</v>
      </c>
    </row>
    <row r="2033" spans="1:9" ht="27.75" customHeight="1" thickBot="1" x14ac:dyDescent="0.25">
      <c r="A2033" s="8">
        <v>37427</v>
      </c>
      <c r="B2033" s="12">
        <v>351.23</v>
      </c>
      <c r="C2033" s="8">
        <v>37427</v>
      </c>
      <c r="D2033" s="24">
        <v>77.489999999999995</v>
      </c>
      <c r="E2033" s="15">
        <v>679.15263509474642</v>
      </c>
      <c r="F2033" s="15">
        <v>352.87769662730443</v>
      </c>
      <c r="G2033" s="108">
        <v>37427</v>
      </c>
      <c r="H2033" s="45">
        <f t="shared" si="63"/>
        <v>2.1400000000000432</v>
      </c>
      <c r="I2033" s="45">
        <f t="shared" si="62"/>
        <v>0.61302242974592314</v>
      </c>
    </row>
    <row r="2034" spans="1:9" ht="27.75" customHeight="1" thickBot="1" x14ac:dyDescent="0.25">
      <c r="A2034" s="8">
        <v>37428</v>
      </c>
      <c r="B2034" s="12">
        <v>351.66</v>
      </c>
      <c r="C2034" s="8">
        <v>37428</v>
      </c>
      <c r="D2034" s="24">
        <v>77.56</v>
      </c>
      <c r="E2034" s="15">
        <v>679.984100610479</v>
      </c>
      <c r="F2034" s="15">
        <v>353.54693171388908</v>
      </c>
      <c r="G2034" s="108">
        <v>37428</v>
      </c>
      <c r="H2034" s="45">
        <f t="shared" si="63"/>
        <v>0.43000000000000682</v>
      </c>
      <c r="I2034" s="45">
        <f t="shared" si="62"/>
        <v>0.122426899752301</v>
      </c>
    </row>
    <row r="2035" spans="1:9" ht="27.75" customHeight="1" thickBot="1" x14ac:dyDescent="0.25">
      <c r="A2035" s="8">
        <v>37431</v>
      </c>
      <c r="B2035" s="12">
        <v>351.6</v>
      </c>
      <c r="C2035" s="8">
        <v>37431</v>
      </c>
      <c r="D2035" s="24">
        <v>77.53</v>
      </c>
      <c r="E2035" s="15">
        <v>679.86808216642328</v>
      </c>
      <c r="F2035" s="15">
        <v>353.71356971511671</v>
      </c>
      <c r="G2035" s="108">
        <v>37431</v>
      </c>
      <c r="H2035" s="45">
        <f t="shared" si="63"/>
        <v>-6.0000000000002274E-2</v>
      </c>
      <c r="I2035" s="45">
        <f t="shared" si="62"/>
        <v>-1.7061934823409623E-2</v>
      </c>
    </row>
    <row r="2036" spans="1:9" ht="27.75" customHeight="1" thickBot="1" x14ac:dyDescent="0.25">
      <c r="A2036" s="8">
        <v>37432</v>
      </c>
      <c r="B2036" s="12">
        <v>351.54</v>
      </c>
      <c r="C2036" s="8">
        <v>37432</v>
      </c>
      <c r="D2036" s="24">
        <v>77.41</v>
      </c>
      <c r="E2036" s="15">
        <v>679.75206372236755</v>
      </c>
      <c r="F2036" s="15">
        <v>353.70705784445323</v>
      </c>
      <c r="G2036" s="108">
        <v>37432</v>
      </c>
      <c r="H2036" s="45">
        <f t="shared" si="63"/>
        <v>-6.0000000000002274E-2</v>
      </c>
      <c r="I2036" s="45">
        <f t="shared" si="62"/>
        <v>-1.7064846416382898E-2</v>
      </c>
    </row>
    <row r="2037" spans="1:9" ht="27.75" customHeight="1" thickBot="1" x14ac:dyDescent="0.25">
      <c r="A2037" s="8">
        <v>37433</v>
      </c>
      <c r="B2037" s="12">
        <v>351.71</v>
      </c>
      <c r="C2037" s="8">
        <v>37433</v>
      </c>
      <c r="D2037" s="24">
        <v>77.3</v>
      </c>
      <c r="E2037" s="15">
        <v>680.080782647192</v>
      </c>
      <c r="F2037" s="15">
        <v>354.44713409258236</v>
      </c>
      <c r="G2037" s="108">
        <v>37433</v>
      </c>
      <c r="H2037" s="45">
        <f t="shared" si="63"/>
        <v>0.16999999999995907</v>
      </c>
      <c r="I2037" s="45">
        <f t="shared" si="62"/>
        <v>4.8358650509176503E-2</v>
      </c>
    </row>
    <row r="2038" spans="1:9" ht="27.75" customHeight="1" thickBot="1" x14ac:dyDescent="0.25">
      <c r="A2038" s="8">
        <v>37434</v>
      </c>
      <c r="B2038" s="12">
        <v>354.6</v>
      </c>
      <c r="C2038" s="8">
        <v>37434</v>
      </c>
      <c r="D2038" s="24">
        <v>78.09</v>
      </c>
      <c r="E2038" s="15">
        <v>685.66900436920855</v>
      </c>
      <c r="F2038" s="15">
        <v>357.3951725576685</v>
      </c>
      <c r="G2038" s="108">
        <v>37434</v>
      </c>
      <c r="H2038" s="45">
        <f t="shared" si="63"/>
        <v>2.8900000000000432</v>
      </c>
      <c r="I2038" s="45">
        <f t="shared" si="62"/>
        <v>0.82169969577209723</v>
      </c>
    </row>
    <row r="2039" spans="1:9" ht="27.75" customHeight="1" thickBot="1" x14ac:dyDescent="0.25">
      <c r="A2039" s="8">
        <v>37435</v>
      </c>
      <c r="B2039" s="12">
        <v>358.65</v>
      </c>
      <c r="C2039" s="8">
        <v>37435</v>
      </c>
      <c r="D2039" s="24">
        <v>79.17</v>
      </c>
      <c r="E2039" s="15">
        <v>693.50024934296846</v>
      </c>
      <c r="F2039" s="15">
        <v>361.48908318731901</v>
      </c>
      <c r="G2039" s="108">
        <v>37435</v>
      </c>
      <c r="H2039" s="45">
        <f t="shared" si="63"/>
        <v>4.0499999999999545</v>
      </c>
      <c r="I2039" s="45">
        <f t="shared" si="62"/>
        <v>1.1421319796954186</v>
      </c>
    </row>
    <row r="2040" spans="1:9" ht="27.75" customHeight="1" thickBot="1" x14ac:dyDescent="0.25">
      <c r="A2040" s="8">
        <v>37438</v>
      </c>
      <c r="B2040" s="12">
        <v>360.26</v>
      </c>
      <c r="C2040" s="8">
        <v>37438</v>
      </c>
      <c r="D2040" s="13">
        <v>79.709999999999994</v>
      </c>
      <c r="E2040" s="15">
        <v>696.61341092512976</v>
      </c>
      <c r="F2040" s="15">
        <v>372.95189833743365</v>
      </c>
      <c r="G2040" s="108">
        <v>37438</v>
      </c>
      <c r="H2040" s="45">
        <f t="shared" si="63"/>
        <v>1.6100000000000136</v>
      </c>
      <c r="I2040" s="45">
        <f t="shared" si="62"/>
        <v>0.4489056182908166</v>
      </c>
    </row>
    <row r="2041" spans="1:9" ht="27.75" customHeight="1" thickBot="1" x14ac:dyDescent="0.25">
      <c r="A2041" s="8">
        <v>37439</v>
      </c>
      <c r="B2041" s="12">
        <v>359.14</v>
      </c>
      <c r="C2041" s="8">
        <v>37439</v>
      </c>
      <c r="D2041" s="13">
        <v>79.16</v>
      </c>
      <c r="E2041" s="15">
        <v>694.44773330275666</v>
      </c>
      <c r="F2041" s="15">
        <v>371.7797791645163</v>
      </c>
      <c r="G2041" s="108">
        <v>37439</v>
      </c>
      <c r="H2041" s="45">
        <f t="shared" si="63"/>
        <v>-1.1200000000000045</v>
      </c>
      <c r="I2041" s="45">
        <f t="shared" si="62"/>
        <v>-0.31088658191306406</v>
      </c>
    </row>
    <row r="2042" spans="1:9" ht="27.75" customHeight="1" thickBot="1" x14ac:dyDescent="0.25">
      <c r="A2042" s="8">
        <v>37440</v>
      </c>
      <c r="B2042" s="12">
        <v>358.1</v>
      </c>
      <c r="C2042" s="8">
        <v>37440</v>
      </c>
      <c r="D2042" s="28">
        <v>78.790000000000006</v>
      </c>
      <c r="E2042" s="15">
        <v>692.43674693912453</v>
      </c>
      <c r="F2042" s="15">
        <v>370.66404446846104</v>
      </c>
      <c r="G2042" s="108">
        <v>37440</v>
      </c>
      <c r="H2042" s="45">
        <f t="shared" si="63"/>
        <v>-1.0399999999999636</v>
      </c>
      <c r="I2042" s="45">
        <f t="shared" si="62"/>
        <v>-0.28958066492174739</v>
      </c>
    </row>
    <row r="2043" spans="1:9" ht="27.75" customHeight="1" thickBot="1" x14ac:dyDescent="0.25">
      <c r="A2043" s="8">
        <v>37441</v>
      </c>
      <c r="B2043" s="12">
        <v>355.73</v>
      </c>
      <c r="C2043" s="8">
        <v>37441</v>
      </c>
      <c r="D2043" s="13">
        <v>77.89</v>
      </c>
      <c r="E2043" s="15">
        <v>692.09513265521855</v>
      </c>
      <c r="F2043" s="15">
        <v>370.12449430987988</v>
      </c>
      <c r="G2043" s="108">
        <v>37441</v>
      </c>
      <c r="H2043" s="45">
        <f t="shared" si="63"/>
        <v>-2.3700000000000045</v>
      </c>
      <c r="I2043" s="45">
        <f t="shared" si="62"/>
        <v>-0.66182630550125787</v>
      </c>
    </row>
    <row r="2044" spans="1:9" ht="27.75" customHeight="1" thickBot="1" x14ac:dyDescent="0.25">
      <c r="A2044" s="8">
        <v>37442</v>
      </c>
      <c r="B2044" s="12">
        <v>357.2</v>
      </c>
      <c r="C2044" s="8">
        <v>37442</v>
      </c>
      <c r="D2044" s="13">
        <v>78.45</v>
      </c>
      <c r="E2044" s="15">
        <v>694.95511029276145</v>
      </c>
      <c r="F2044" s="15">
        <v>370.84151415524633</v>
      </c>
      <c r="G2044" s="108">
        <v>37442</v>
      </c>
      <c r="H2044" s="45">
        <f t="shared" si="63"/>
        <v>1.4699999999999704</v>
      </c>
      <c r="I2044" s="45">
        <f t="shared" si="62"/>
        <v>0.41323475669748694</v>
      </c>
    </row>
    <row r="2045" spans="1:9" ht="27.75" customHeight="1" thickBot="1" x14ac:dyDescent="0.25">
      <c r="A2045" s="8">
        <v>37445</v>
      </c>
      <c r="B2045" s="12">
        <v>356.87</v>
      </c>
      <c r="C2045" s="8">
        <v>37445</v>
      </c>
      <c r="D2045" s="13">
        <v>78.39</v>
      </c>
      <c r="E2045" s="15">
        <v>694.31307449657834</v>
      </c>
      <c r="F2045" s="15">
        <v>370.49891141260571</v>
      </c>
      <c r="G2045" s="108">
        <v>37445</v>
      </c>
      <c r="H2045" s="45">
        <f t="shared" si="63"/>
        <v>-0.32999999999998408</v>
      </c>
      <c r="I2045" s="45">
        <f t="shared" si="62"/>
        <v>-9.2385218365057142E-2</v>
      </c>
    </row>
    <row r="2046" spans="1:9" ht="27.75" customHeight="1" thickBot="1" x14ac:dyDescent="0.25">
      <c r="A2046" s="8">
        <v>37446</v>
      </c>
      <c r="B2046" s="12">
        <v>358</v>
      </c>
      <c r="C2046" s="8">
        <v>37446</v>
      </c>
      <c r="D2046" s="13">
        <v>78.739999999999995</v>
      </c>
      <c r="E2046" s="15">
        <v>696.51156070775085</v>
      </c>
      <c r="F2046" s="15">
        <v>371.50812407373274</v>
      </c>
      <c r="G2046" s="108">
        <v>37446</v>
      </c>
      <c r="H2046" s="45">
        <f t="shared" si="63"/>
        <v>1.1299999999999955</v>
      </c>
      <c r="I2046" s="45">
        <f t="shared" si="62"/>
        <v>0.31664191442261758</v>
      </c>
    </row>
    <row r="2047" spans="1:9" ht="27.75" customHeight="1" thickBot="1" x14ac:dyDescent="0.25">
      <c r="A2047" s="8">
        <v>37447</v>
      </c>
      <c r="B2047" s="12">
        <v>357.22</v>
      </c>
      <c r="C2047" s="8">
        <v>37447</v>
      </c>
      <c r="D2047" s="13">
        <v>78.75</v>
      </c>
      <c r="E2047" s="15">
        <v>696.76007644650394</v>
      </c>
      <c r="F2047" s="15">
        <v>371.57007652331811</v>
      </c>
      <c r="G2047" s="108">
        <v>37447</v>
      </c>
      <c r="H2047" s="45">
        <f t="shared" si="63"/>
        <v>-0.77999999999997272</v>
      </c>
      <c r="I2047" s="45">
        <f t="shared" si="62"/>
        <v>-0.21787709497205943</v>
      </c>
    </row>
    <row r="2048" spans="1:9" ht="27.75" customHeight="1" thickBot="1" x14ac:dyDescent="0.25">
      <c r="A2048" s="8">
        <v>37448</v>
      </c>
      <c r="B2048" s="12">
        <v>357.2</v>
      </c>
      <c r="C2048" s="8">
        <v>37448</v>
      </c>
      <c r="D2048" s="13">
        <v>78.709999999999994</v>
      </c>
      <c r="E2048" s="15">
        <v>697.05990094070921</v>
      </c>
      <c r="F2048" s="15">
        <v>371.67953255187848</v>
      </c>
      <c r="G2048" s="108">
        <v>37448</v>
      </c>
      <c r="H2048" s="45">
        <f t="shared" si="63"/>
        <v>-2.0000000000038654E-2</v>
      </c>
      <c r="I2048" s="45">
        <f t="shared" si="62"/>
        <v>-5.598790661227997E-3</v>
      </c>
    </row>
    <row r="2049" spans="1:9" ht="27.75" customHeight="1" thickBot="1" x14ac:dyDescent="0.25">
      <c r="A2049" s="8">
        <v>37449</v>
      </c>
      <c r="B2049" s="12">
        <v>355.41</v>
      </c>
      <c r="C2049" s="8">
        <v>37449</v>
      </c>
      <c r="D2049" s="13">
        <v>78.099999999999994</v>
      </c>
      <c r="E2049" s="15">
        <v>696.83476596471337</v>
      </c>
      <c r="F2049" s="15">
        <v>371.28746249467235</v>
      </c>
      <c r="G2049" s="108">
        <v>37449</v>
      </c>
      <c r="H2049" s="45">
        <f t="shared" si="63"/>
        <v>-1.7899999999999636</v>
      </c>
      <c r="I2049" s="45">
        <f t="shared" si="62"/>
        <v>-0.50111982082865725</v>
      </c>
    </row>
    <row r="2050" spans="1:9" ht="27.75" customHeight="1" thickBot="1" x14ac:dyDescent="0.25">
      <c r="A2050" s="8">
        <v>37452</v>
      </c>
      <c r="B2050" s="12">
        <v>355.49</v>
      </c>
      <c r="C2050" s="8">
        <v>37452</v>
      </c>
      <c r="D2050" s="13">
        <v>78.11</v>
      </c>
      <c r="E2050" s="15">
        <v>697.49053149308588</v>
      </c>
      <c r="F2050" s="15">
        <v>371.52101661904851</v>
      </c>
      <c r="G2050" s="108">
        <v>37452</v>
      </c>
      <c r="H2050" s="45">
        <f t="shared" si="63"/>
        <v>7.9999999999984084E-2</v>
      </c>
      <c r="I2050" s="45">
        <f t="shared" si="62"/>
        <v>2.2509214709767331E-2</v>
      </c>
    </row>
    <row r="2051" spans="1:9" ht="27.75" customHeight="1" thickBot="1" x14ac:dyDescent="0.25">
      <c r="A2051" s="8">
        <v>37453</v>
      </c>
      <c r="B2051" s="12">
        <v>356.44</v>
      </c>
      <c r="C2051" s="8">
        <v>37453</v>
      </c>
      <c r="D2051" s="13">
        <v>78.56</v>
      </c>
      <c r="E2051" s="15">
        <v>699.35448267291781</v>
      </c>
      <c r="F2051" s="15">
        <v>372.34353563858042</v>
      </c>
      <c r="G2051" s="108">
        <v>37453</v>
      </c>
      <c r="H2051" s="45">
        <f t="shared" si="63"/>
        <v>0.94999999999998863</v>
      </c>
      <c r="I2051" s="45">
        <f t="shared" si="62"/>
        <v>0.26723677177979371</v>
      </c>
    </row>
    <row r="2052" spans="1:9" ht="27.75" customHeight="1" thickBot="1" x14ac:dyDescent="0.25">
      <c r="A2052" s="8">
        <v>37454</v>
      </c>
      <c r="B2052" s="12">
        <v>358.15</v>
      </c>
      <c r="C2052" s="8">
        <v>37454</v>
      </c>
      <c r="D2052" s="13">
        <v>79.13</v>
      </c>
      <c r="E2052" s="15">
        <v>702.79523984481898</v>
      </c>
      <c r="F2052" s="15">
        <v>374.15008653995943</v>
      </c>
      <c r="G2052" s="108">
        <v>37454</v>
      </c>
      <c r="H2052" s="45">
        <f t="shared" si="63"/>
        <v>1.7099999999999795</v>
      </c>
      <c r="I2052" s="45">
        <f t="shared" si="62"/>
        <v>0.47974413646054859</v>
      </c>
    </row>
    <row r="2053" spans="1:9" ht="27.75" customHeight="1" thickBot="1" x14ac:dyDescent="0.25">
      <c r="A2053" s="8">
        <v>37455</v>
      </c>
      <c r="B2053" s="12">
        <v>359.9</v>
      </c>
      <c r="C2053" s="8">
        <v>37455</v>
      </c>
      <c r="D2053" s="13">
        <v>79.72</v>
      </c>
      <c r="E2053" s="15">
        <v>706.22925260407749</v>
      </c>
      <c r="F2053" s="15">
        <v>376.14386706926683</v>
      </c>
      <c r="G2053" s="108">
        <v>37455</v>
      </c>
      <c r="H2053" s="45">
        <f t="shared" si="63"/>
        <v>1.75</v>
      </c>
      <c r="I2053" s="45">
        <f t="shared" si="62"/>
        <v>0.48862208571827448</v>
      </c>
    </row>
    <row r="2054" spans="1:9" ht="27.75" customHeight="1" thickBot="1" x14ac:dyDescent="0.25">
      <c r="A2054" s="8">
        <v>37456</v>
      </c>
      <c r="B2054" s="12">
        <v>361.16</v>
      </c>
      <c r="C2054" s="8">
        <v>37456</v>
      </c>
      <c r="D2054" s="13">
        <v>79.87</v>
      </c>
      <c r="E2054" s="15">
        <v>708.70174179074377</v>
      </c>
      <c r="F2054" s="15">
        <v>377.46073640104601</v>
      </c>
      <c r="G2054" s="108">
        <v>37456</v>
      </c>
      <c r="H2054" s="45">
        <f t="shared" si="63"/>
        <v>1.2600000000000477</v>
      </c>
      <c r="I2054" s="45">
        <f t="shared" si="62"/>
        <v>0.35009724923591218</v>
      </c>
    </row>
    <row r="2055" spans="1:9" ht="27.75" customHeight="1" thickBot="1" x14ac:dyDescent="0.25">
      <c r="A2055" s="8">
        <v>37459</v>
      </c>
      <c r="B2055" s="12">
        <v>362.52</v>
      </c>
      <c r="C2055" s="8">
        <v>37459</v>
      </c>
      <c r="D2055" s="13">
        <v>80.44</v>
      </c>
      <c r="E2055" s="15">
        <v>711.37046027793883</v>
      </c>
      <c r="F2055" s="15">
        <v>378.85644712960345</v>
      </c>
      <c r="G2055" s="108">
        <v>37459</v>
      </c>
      <c r="H2055" s="45">
        <f t="shared" si="63"/>
        <v>1.3599999999999568</v>
      </c>
      <c r="I2055" s="45">
        <f t="shared" ref="I2055:I2118" si="64">H2055/B2054*100</f>
        <v>0.3765644035884253</v>
      </c>
    </row>
    <row r="2056" spans="1:9" ht="27.75" customHeight="1" thickBot="1" x14ac:dyDescent="0.25">
      <c r="A2056" s="8">
        <v>37460</v>
      </c>
      <c r="B2056" s="12">
        <v>363</v>
      </c>
      <c r="C2056" s="8">
        <v>37460</v>
      </c>
      <c r="D2056" s="13">
        <v>80.48</v>
      </c>
      <c r="E2056" s="15">
        <v>712.31236092047823</v>
      </c>
      <c r="F2056" s="15">
        <v>379.35807764549833</v>
      </c>
      <c r="G2056" s="108">
        <v>37460</v>
      </c>
      <c r="H2056" s="45">
        <f t="shared" ref="H2056:H2119" si="65">B2056-B2055</f>
        <v>0.48000000000001819</v>
      </c>
      <c r="I2056" s="45">
        <f t="shared" si="64"/>
        <v>0.13240648791791301</v>
      </c>
    </row>
    <row r="2057" spans="1:9" ht="27.75" customHeight="1" thickBot="1" x14ac:dyDescent="0.25">
      <c r="A2057" s="8">
        <v>37461</v>
      </c>
      <c r="B2057" s="12">
        <v>362.42</v>
      </c>
      <c r="C2057" s="8">
        <v>37461</v>
      </c>
      <c r="D2057" s="13">
        <v>80.27</v>
      </c>
      <c r="E2057" s="15">
        <v>711.17423097740971</v>
      </c>
      <c r="F2057" s="15">
        <v>378.6429034791808</v>
      </c>
      <c r="G2057" s="108">
        <v>37461</v>
      </c>
      <c r="H2057" s="45">
        <f t="shared" si="65"/>
        <v>-0.57999999999998408</v>
      </c>
      <c r="I2057" s="45">
        <f t="shared" si="64"/>
        <v>-0.15977961432506449</v>
      </c>
    </row>
    <row r="2058" spans="1:9" ht="27.75" customHeight="1" thickBot="1" x14ac:dyDescent="0.25">
      <c r="A2058" s="8">
        <v>37462</v>
      </c>
      <c r="B2058" s="12">
        <v>362.61</v>
      </c>
      <c r="C2058" s="8">
        <v>37462</v>
      </c>
      <c r="D2058" s="13">
        <v>80.260000000000005</v>
      </c>
      <c r="E2058" s="15">
        <v>711.5470666484149</v>
      </c>
      <c r="F2058" s="15">
        <v>378.92482791525157</v>
      </c>
      <c r="G2058" s="108">
        <v>37462</v>
      </c>
      <c r="H2058" s="45">
        <f t="shared" si="65"/>
        <v>0.18999999999999773</v>
      </c>
      <c r="I2058" s="45">
        <f t="shared" si="64"/>
        <v>5.2425362838694811E-2</v>
      </c>
    </row>
    <row r="2059" spans="1:9" ht="27.75" customHeight="1" thickBot="1" x14ac:dyDescent="0.25">
      <c r="A2059" s="8">
        <v>37463</v>
      </c>
      <c r="B2059" s="12">
        <v>364.71</v>
      </c>
      <c r="C2059" s="8">
        <v>37463</v>
      </c>
      <c r="D2059" s="13">
        <v>80.98</v>
      </c>
      <c r="E2059" s="15">
        <v>715.66788195952506</v>
      </c>
      <c r="F2059" s="15">
        <v>381.13351529249121</v>
      </c>
      <c r="G2059" s="108">
        <v>37463</v>
      </c>
      <c r="H2059" s="45">
        <f t="shared" si="65"/>
        <v>2.0999999999999659</v>
      </c>
      <c r="I2059" s="45">
        <f t="shared" si="64"/>
        <v>0.57913460742946032</v>
      </c>
    </row>
    <row r="2060" spans="1:9" ht="27.75" customHeight="1" thickBot="1" x14ac:dyDescent="0.25">
      <c r="A2060" s="8">
        <v>37466</v>
      </c>
      <c r="B2060" s="12">
        <v>365.36</v>
      </c>
      <c r="C2060" s="8">
        <v>37466</v>
      </c>
      <c r="D2060" s="13">
        <v>81.16</v>
      </c>
      <c r="E2060" s="15">
        <v>716.9433724129641</v>
      </c>
      <c r="F2060" s="15">
        <v>381.71450586378654</v>
      </c>
      <c r="G2060" s="108">
        <v>37466</v>
      </c>
      <c r="H2060" s="45">
        <f t="shared" si="65"/>
        <v>0.65000000000003411</v>
      </c>
      <c r="I2060" s="45">
        <f t="shared" si="64"/>
        <v>0.17822379424749368</v>
      </c>
    </row>
    <row r="2061" spans="1:9" ht="27.75" customHeight="1" thickBot="1" x14ac:dyDescent="0.25">
      <c r="A2061" s="8">
        <v>37467</v>
      </c>
      <c r="B2061" s="12">
        <v>364.14</v>
      </c>
      <c r="C2061" s="8">
        <v>37467</v>
      </c>
      <c r="D2061" s="13">
        <v>80.72</v>
      </c>
      <c r="E2061" s="15">
        <v>714.5493749465096</v>
      </c>
      <c r="F2061" s="15">
        <v>380.31752640617941</v>
      </c>
      <c r="G2061" s="108">
        <v>37467</v>
      </c>
      <c r="H2061" s="45">
        <f t="shared" si="65"/>
        <v>-1.2200000000000273</v>
      </c>
      <c r="I2061" s="45">
        <f t="shared" si="64"/>
        <v>-0.33391723231881631</v>
      </c>
    </row>
    <row r="2062" spans="1:9" ht="27.75" customHeight="1" thickBot="1" x14ac:dyDescent="0.25">
      <c r="A2062" s="8">
        <v>37468</v>
      </c>
      <c r="B2062" s="12">
        <v>365.69</v>
      </c>
      <c r="C2062" s="8">
        <v>37468</v>
      </c>
      <c r="D2062" s="13">
        <v>81.19</v>
      </c>
      <c r="E2062" s="15">
        <v>717.59092910470997</v>
      </c>
      <c r="F2062" s="15">
        <v>381.93638773953904</v>
      </c>
      <c r="G2062" s="108">
        <v>37468</v>
      </c>
      <c r="H2062" s="45">
        <f t="shared" si="65"/>
        <v>1.5500000000000114</v>
      </c>
      <c r="I2062" s="45">
        <f t="shared" si="64"/>
        <v>0.42566046026253956</v>
      </c>
    </row>
    <row r="2063" spans="1:9" ht="27.75" customHeight="1" thickBot="1" x14ac:dyDescent="0.25">
      <c r="A2063" s="8">
        <v>37469</v>
      </c>
      <c r="B2063" s="12">
        <v>364.61</v>
      </c>
      <c r="C2063" s="8">
        <v>37469</v>
      </c>
      <c r="D2063" s="13">
        <v>80.81</v>
      </c>
      <c r="E2063" s="15">
        <v>715.47165265899616</v>
      </c>
      <c r="F2063" s="15">
        <v>380.59449641812273</v>
      </c>
      <c r="G2063" s="108">
        <v>37469</v>
      </c>
      <c r="H2063" s="45">
        <f t="shared" si="65"/>
        <v>-1.0799999999999841</v>
      </c>
      <c r="I2063" s="45">
        <f t="shared" si="64"/>
        <v>-0.29533211189805136</v>
      </c>
    </row>
    <row r="2064" spans="1:9" ht="27.75" customHeight="1" thickBot="1" x14ac:dyDescent="0.25">
      <c r="A2064" s="8">
        <v>37470</v>
      </c>
      <c r="B2064" s="12">
        <v>366</v>
      </c>
      <c r="C2064" s="8">
        <v>37470</v>
      </c>
      <c r="D2064" s="13">
        <v>81.06</v>
      </c>
      <c r="E2064" s="15">
        <v>718.19923993635007</v>
      </c>
      <c r="F2064" s="15">
        <v>382.0195796735922</v>
      </c>
      <c r="G2064" s="108">
        <v>37470</v>
      </c>
      <c r="H2064" s="45">
        <f t="shared" si="65"/>
        <v>1.3899999999999864</v>
      </c>
      <c r="I2064" s="45">
        <f t="shared" si="64"/>
        <v>0.38122925865993423</v>
      </c>
    </row>
    <row r="2065" spans="1:9" ht="27.75" customHeight="1" thickBot="1" x14ac:dyDescent="0.25">
      <c r="A2065" s="8">
        <v>37473</v>
      </c>
      <c r="B2065" s="12">
        <v>366.26</v>
      </c>
      <c r="C2065" s="8">
        <v>37473</v>
      </c>
      <c r="D2065" s="13">
        <v>81.06</v>
      </c>
      <c r="E2065" s="15">
        <v>718.70943611772555</v>
      </c>
      <c r="F2065" s="15">
        <v>382.2844920779674</v>
      </c>
      <c r="G2065" s="108">
        <v>37473</v>
      </c>
      <c r="H2065" s="45">
        <f t="shared" si="65"/>
        <v>0.25999999999999091</v>
      </c>
      <c r="I2065" s="45">
        <f t="shared" si="64"/>
        <v>7.103825136611773E-2</v>
      </c>
    </row>
    <row r="2066" spans="1:9" ht="27.75" customHeight="1" thickBot="1" x14ac:dyDescent="0.25">
      <c r="A2066" s="8">
        <v>37474</v>
      </c>
      <c r="B2066" s="12">
        <v>367.12</v>
      </c>
      <c r="C2066" s="8">
        <v>37474</v>
      </c>
      <c r="D2066" s="13">
        <v>81.13</v>
      </c>
      <c r="E2066" s="15">
        <v>720.39700810227544</v>
      </c>
      <c r="F2066" s="15">
        <v>383.11082207761882</v>
      </c>
      <c r="G2066" s="108">
        <v>37474</v>
      </c>
      <c r="H2066" s="45">
        <f t="shared" si="65"/>
        <v>0.86000000000001364</v>
      </c>
      <c r="I2066" s="45">
        <f t="shared" si="64"/>
        <v>0.23480587560749566</v>
      </c>
    </row>
    <row r="2067" spans="1:9" ht="27.75" customHeight="1" thickBot="1" x14ac:dyDescent="0.25">
      <c r="A2067" s="8">
        <v>37475</v>
      </c>
      <c r="B2067" s="12">
        <v>367.77</v>
      </c>
      <c r="C2067" s="8">
        <v>37475</v>
      </c>
      <c r="D2067" s="13">
        <v>81.36</v>
      </c>
      <c r="E2067" s="15">
        <v>721.67249855571424</v>
      </c>
      <c r="F2067" s="15">
        <v>383.78913443965416</v>
      </c>
      <c r="G2067" s="108">
        <v>37475</v>
      </c>
      <c r="H2067" s="45">
        <f t="shared" si="65"/>
        <v>0.64999999999997726</v>
      </c>
      <c r="I2067" s="45">
        <f t="shared" si="64"/>
        <v>0.17705382436260003</v>
      </c>
    </row>
    <row r="2068" spans="1:9" ht="27.75" customHeight="1" thickBot="1" x14ac:dyDescent="0.25">
      <c r="A2068" s="8">
        <v>37476</v>
      </c>
      <c r="B2068" s="12">
        <v>366.29</v>
      </c>
      <c r="C2068" s="8">
        <v>37476</v>
      </c>
      <c r="D2068" s="13">
        <v>81.099999999999994</v>
      </c>
      <c r="E2068" s="15">
        <v>718.76830490788427</v>
      </c>
      <c r="F2068" s="15">
        <v>382.01850591509532</v>
      </c>
      <c r="G2068" s="108">
        <v>37476</v>
      </c>
      <c r="H2068" s="45">
        <f t="shared" si="65"/>
        <v>-1.4799999999999613</v>
      </c>
      <c r="I2068" s="45">
        <f t="shared" si="64"/>
        <v>-0.40242542893655314</v>
      </c>
    </row>
    <row r="2069" spans="1:9" ht="27.75" customHeight="1" thickBot="1" x14ac:dyDescent="0.25">
      <c r="A2069" s="8">
        <v>37477</v>
      </c>
      <c r="B2069" s="12">
        <v>366.19</v>
      </c>
      <c r="C2069" s="8">
        <v>37477</v>
      </c>
      <c r="D2069" s="13">
        <v>81.099999999999994</v>
      </c>
      <c r="E2069" s="15">
        <v>718.57207560735515</v>
      </c>
      <c r="F2069" s="15">
        <v>381.9142119114602</v>
      </c>
      <c r="G2069" s="108">
        <v>37477</v>
      </c>
      <c r="H2069" s="45">
        <f t="shared" si="65"/>
        <v>-0.10000000000002274</v>
      </c>
      <c r="I2069" s="45">
        <f t="shared" si="64"/>
        <v>-2.7300772611871124E-2</v>
      </c>
    </row>
    <row r="2070" spans="1:9" ht="27.75" customHeight="1" thickBot="1" x14ac:dyDescent="0.25">
      <c r="A2070" s="8">
        <v>37480</v>
      </c>
      <c r="B2070" s="12">
        <v>367.73</v>
      </c>
      <c r="C2070" s="8">
        <v>37480</v>
      </c>
      <c r="D2070" s="13">
        <v>81.2</v>
      </c>
      <c r="E2070" s="15">
        <v>721.5940068355028</v>
      </c>
      <c r="F2070" s="15">
        <v>383.15631955947492</v>
      </c>
      <c r="G2070" s="108">
        <v>37480</v>
      </c>
      <c r="H2070" s="45">
        <f t="shared" si="65"/>
        <v>1.5400000000000205</v>
      </c>
      <c r="I2070" s="45">
        <f t="shared" si="64"/>
        <v>0.42054671072394673</v>
      </c>
    </row>
    <row r="2071" spans="1:9" ht="27.75" customHeight="1" thickBot="1" x14ac:dyDescent="0.25">
      <c r="A2071" s="8">
        <v>37481</v>
      </c>
      <c r="B2071" s="12">
        <v>368.32</v>
      </c>
      <c r="C2071" s="8">
        <v>37481</v>
      </c>
      <c r="D2071" s="13">
        <v>81.05</v>
      </c>
      <c r="E2071" s="15">
        <v>722.75175970862415</v>
      </c>
      <c r="F2071" s="15">
        <v>383.71792952979769</v>
      </c>
      <c r="G2071" s="108">
        <v>37481</v>
      </c>
      <c r="H2071" s="45">
        <f t="shared" si="65"/>
        <v>0.58999999999997499</v>
      </c>
      <c r="I2071" s="45">
        <f t="shared" si="64"/>
        <v>0.16044380387783835</v>
      </c>
    </row>
    <row r="2072" spans="1:9" ht="27.75" customHeight="1" thickBot="1" x14ac:dyDescent="0.25">
      <c r="A2072" s="8">
        <v>37482</v>
      </c>
      <c r="B2072" s="12">
        <v>368.88</v>
      </c>
      <c r="C2072" s="8">
        <v>37482</v>
      </c>
      <c r="D2072" s="13">
        <v>81.099999999999994</v>
      </c>
      <c r="E2072" s="15">
        <v>723.85064379158689</v>
      </c>
      <c r="F2072" s="15">
        <v>384.37923077767306</v>
      </c>
      <c r="G2072" s="108">
        <v>37482</v>
      </c>
      <c r="H2072" s="45">
        <f t="shared" si="65"/>
        <v>0.56000000000000227</v>
      </c>
      <c r="I2072" s="45">
        <f t="shared" si="64"/>
        <v>0.15204170286707272</v>
      </c>
    </row>
    <row r="2073" spans="1:9" ht="27.75" customHeight="1" thickBot="1" x14ac:dyDescent="0.25">
      <c r="A2073" s="8">
        <v>37484</v>
      </c>
      <c r="B2073" s="12">
        <v>369.84</v>
      </c>
      <c r="C2073" s="8">
        <v>37484</v>
      </c>
      <c r="D2073" s="13">
        <v>81.31</v>
      </c>
      <c r="E2073" s="15">
        <v>725.73444507666579</v>
      </c>
      <c r="F2073" s="15">
        <v>385.15318548470015</v>
      </c>
      <c r="G2073" s="108">
        <v>37484</v>
      </c>
      <c r="H2073" s="45">
        <f t="shared" si="65"/>
        <v>0.95999999999997954</v>
      </c>
      <c r="I2073" s="45">
        <f t="shared" si="64"/>
        <v>0.26024723487312396</v>
      </c>
    </row>
    <row r="2074" spans="1:9" ht="27.75" customHeight="1" thickBot="1" x14ac:dyDescent="0.25">
      <c r="A2074" s="8">
        <v>37487</v>
      </c>
      <c r="B2074" s="12">
        <v>369.91</v>
      </c>
      <c r="C2074" s="8">
        <v>37487</v>
      </c>
      <c r="D2074" s="13">
        <v>81.349999999999994</v>
      </c>
      <c r="E2074" s="15">
        <v>725.87180558703619</v>
      </c>
      <c r="F2074" s="15">
        <v>385.07008395521956</v>
      </c>
      <c r="G2074" s="108">
        <v>37487</v>
      </c>
      <c r="H2074" s="45">
        <f t="shared" si="65"/>
        <v>7.0000000000050022E-2</v>
      </c>
      <c r="I2074" s="45">
        <f t="shared" si="64"/>
        <v>1.8927103612386444E-2</v>
      </c>
    </row>
    <row r="2075" spans="1:9" ht="27.75" customHeight="1" thickBot="1" x14ac:dyDescent="0.25">
      <c r="A2075" s="8">
        <v>37488</v>
      </c>
      <c r="B2075" s="12">
        <v>370.17</v>
      </c>
      <c r="C2075" s="8">
        <v>37488</v>
      </c>
      <c r="D2075" s="13">
        <v>81.44</v>
      </c>
      <c r="E2075" s="15">
        <v>726.38200176841178</v>
      </c>
      <c r="F2075" s="15">
        <v>385.3966642860575</v>
      </c>
      <c r="G2075" s="108">
        <v>37488</v>
      </c>
      <c r="H2075" s="45">
        <f t="shared" si="65"/>
        <v>0.25999999999999091</v>
      </c>
      <c r="I2075" s="45">
        <f t="shared" si="64"/>
        <v>7.0287367197423942E-2</v>
      </c>
    </row>
    <row r="2076" spans="1:9" ht="27.75" customHeight="1" thickBot="1" x14ac:dyDescent="0.25">
      <c r="A2076" s="8">
        <v>37489</v>
      </c>
      <c r="B2076" s="12">
        <v>370.65</v>
      </c>
      <c r="C2076" s="8">
        <v>37489</v>
      </c>
      <c r="D2076" s="13">
        <v>81.62</v>
      </c>
      <c r="E2076" s="15">
        <v>727.32390241095118</v>
      </c>
      <c r="F2076" s="15">
        <v>385.73627384888988</v>
      </c>
      <c r="G2076" s="108">
        <v>37489</v>
      </c>
      <c r="H2076" s="45">
        <f t="shared" si="65"/>
        <v>0.47999999999996135</v>
      </c>
      <c r="I2076" s="45">
        <f t="shared" si="64"/>
        <v>0.12967015155197917</v>
      </c>
    </row>
    <row r="2077" spans="1:9" ht="27.75" customHeight="1" thickBot="1" x14ac:dyDescent="0.25">
      <c r="A2077" s="8">
        <v>37490</v>
      </c>
      <c r="B2077" s="12">
        <v>370.98</v>
      </c>
      <c r="C2077" s="8">
        <v>37490</v>
      </c>
      <c r="D2077" s="13">
        <v>81.7</v>
      </c>
      <c r="E2077" s="15">
        <v>727.97145910269717</v>
      </c>
      <c r="F2077" s="15">
        <v>382.54091048284874</v>
      </c>
      <c r="G2077" s="108">
        <v>37490</v>
      </c>
      <c r="H2077" s="45">
        <f t="shared" si="65"/>
        <v>0.33000000000004093</v>
      </c>
      <c r="I2077" s="45">
        <f t="shared" si="64"/>
        <v>8.9032780250921609E-2</v>
      </c>
    </row>
    <row r="2078" spans="1:9" ht="27.75" customHeight="1" thickBot="1" x14ac:dyDescent="0.25">
      <c r="A2078" s="8">
        <v>37491</v>
      </c>
      <c r="B2078" s="12">
        <v>371.75</v>
      </c>
      <c r="C2078" s="8">
        <v>37491</v>
      </c>
      <c r="D2078" s="13">
        <v>81.739999999999995</v>
      </c>
      <c r="E2078" s="15">
        <v>729.48242471677088</v>
      </c>
      <c r="F2078" s="15">
        <v>382.8140793420838</v>
      </c>
      <c r="G2078" s="108">
        <v>37491</v>
      </c>
      <c r="H2078" s="45">
        <f t="shared" si="65"/>
        <v>0.76999999999998181</v>
      </c>
      <c r="I2078" s="45">
        <f t="shared" si="64"/>
        <v>0.20755835894117791</v>
      </c>
    </row>
    <row r="2079" spans="1:9" ht="27.75" customHeight="1" thickBot="1" x14ac:dyDescent="0.25">
      <c r="A2079" s="8">
        <v>37494</v>
      </c>
      <c r="B2079" s="12">
        <v>372.15</v>
      </c>
      <c r="C2079" s="8">
        <v>37494</v>
      </c>
      <c r="D2079" s="13">
        <v>81.819999999999993</v>
      </c>
      <c r="E2079" s="15">
        <v>730.26734191888704</v>
      </c>
      <c r="F2079" s="15">
        <v>383.2259842021694</v>
      </c>
      <c r="G2079" s="108">
        <v>37494</v>
      </c>
      <c r="H2079" s="45">
        <f t="shared" si="65"/>
        <v>0.39999999999997726</v>
      </c>
      <c r="I2079" s="45">
        <f t="shared" si="64"/>
        <v>0.10759919300604634</v>
      </c>
    </row>
    <row r="2080" spans="1:9" ht="27.75" customHeight="1" thickBot="1" x14ac:dyDescent="0.25">
      <c r="A2080" s="8">
        <v>37495</v>
      </c>
      <c r="B2080" s="12">
        <v>371.56</v>
      </c>
      <c r="C2080" s="8">
        <v>37495</v>
      </c>
      <c r="D2080" s="13">
        <v>81.63</v>
      </c>
      <c r="E2080" s="15">
        <v>729.10958904576569</v>
      </c>
      <c r="F2080" s="15">
        <v>382.61842453354313</v>
      </c>
      <c r="G2080" s="108">
        <v>37495</v>
      </c>
      <c r="H2080" s="45">
        <f t="shared" si="65"/>
        <v>-0.58999999999997499</v>
      </c>
      <c r="I2080" s="45">
        <f t="shared" si="64"/>
        <v>-0.15853822383446864</v>
      </c>
    </row>
    <row r="2081" spans="1:9" ht="27.75" customHeight="1" thickBot="1" x14ac:dyDescent="0.25">
      <c r="A2081" s="8">
        <v>37496</v>
      </c>
      <c r="B2081" s="12">
        <v>371.74</v>
      </c>
      <c r="C2081" s="8">
        <v>37496</v>
      </c>
      <c r="D2081" s="13">
        <v>81.78</v>
      </c>
      <c r="E2081" s="15">
        <v>729.46280178671793</v>
      </c>
      <c r="F2081" s="15">
        <v>383.46559805000095</v>
      </c>
      <c r="G2081" s="108">
        <v>37496</v>
      </c>
      <c r="H2081" s="45">
        <f t="shared" si="65"/>
        <v>0.18000000000000682</v>
      </c>
      <c r="I2081" s="45">
        <f t="shared" si="64"/>
        <v>4.8444396598128651E-2</v>
      </c>
    </row>
    <row r="2082" spans="1:9" ht="27.75" customHeight="1" thickBot="1" x14ac:dyDescent="0.25">
      <c r="A2082" s="8">
        <v>37497</v>
      </c>
      <c r="B2082" s="12">
        <v>371.5</v>
      </c>
      <c r="C2082" s="8">
        <v>37497</v>
      </c>
      <c r="D2082" s="13">
        <v>81.62</v>
      </c>
      <c r="E2082" s="15">
        <v>728.99185146544812</v>
      </c>
      <c r="F2082" s="15">
        <v>383.21802785703807</v>
      </c>
      <c r="G2082" s="108">
        <v>37497</v>
      </c>
      <c r="H2082" s="45">
        <f t="shared" si="65"/>
        <v>-0.24000000000000909</v>
      </c>
      <c r="I2082" s="45">
        <f t="shared" si="64"/>
        <v>-6.4561252488300719E-2</v>
      </c>
    </row>
    <row r="2083" spans="1:9" ht="27.75" customHeight="1" thickBot="1" x14ac:dyDescent="0.25">
      <c r="A2083" s="8">
        <v>37498</v>
      </c>
      <c r="B2083" s="12">
        <v>375.23</v>
      </c>
      <c r="C2083" s="8">
        <v>37498</v>
      </c>
      <c r="D2083" s="13">
        <v>81.468231807560144</v>
      </c>
      <c r="E2083" s="15">
        <v>736.311204375182</v>
      </c>
      <c r="F2083" s="15">
        <v>387.19516066026239</v>
      </c>
      <c r="G2083" s="108">
        <v>37498</v>
      </c>
      <c r="H2083" s="45">
        <f t="shared" si="65"/>
        <v>3.7300000000000182</v>
      </c>
      <c r="I2083" s="45">
        <f t="shared" si="64"/>
        <v>1.0040376850605703</v>
      </c>
    </row>
    <row r="2084" spans="1:9" ht="27.75" customHeight="1" thickBot="1" x14ac:dyDescent="0.25">
      <c r="A2084" s="8">
        <v>37501</v>
      </c>
      <c r="B2084" s="12">
        <v>376.64</v>
      </c>
      <c r="C2084" s="8">
        <v>37501</v>
      </c>
      <c r="D2084" s="13">
        <v>81.510000000000005</v>
      </c>
      <c r="E2084" s="15">
        <v>739.07803751264169</v>
      </c>
      <c r="F2084" s="15">
        <v>388.6501220880026</v>
      </c>
      <c r="G2084" s="108">
        <v>37501</v>
      </c>
      <c r="H2084" s="45">
        <f t="shared" si="65"/>
        <v>1.4099999999999682</v>
      </c>
      <c r="I2084" s="45">
        <f t="shared" si="64"/>
        <v>0.37576952802280417</v>
      </c>
    </row>
    <row r="2085" spans="1:9" ht="27.75" customHeight="1" thickBot="1" x14ac:dyDescent="0.25">
      <c r="A2085" s="8">
        <v>37502</v>
      </c>
      <c r="B2085" s="12">
        <v>380.22</v>
      </c>
      <c r="C2085" s="8">
        <v>37502</v>
      </c>
      <c r="D2085" s="13">
        <v>81.78</v>
      </c>
      <c r="E2085" s="15">
        <v>746.10304647158205</v>
      </c>
      <c r="F2085" s="15">
        <v>392.34427947191051</v>
      </c>
      <c r="G2085" s="108">
        <v>37502</v>
      </c>
      <c r="H2085" s="45">
        <f t="shared" si="65"/>
        <v>3.5800000000000409</v>
      </c>
      <c r="I2085" s="45">
        <f t="shared" si="64"/>
        <v>0.95050977060323949</v>
      </c>
    </row>
    <row r="2086" spans="1:9" ht="27.75" customHeight="1" thickBot="1" x14ac:dyDescent="0.25">
      <c r="A2086" s="8">
        <v>37503</v>
      </c>
      <c r="B2086" s="12">
        <v>378.08</v>
      </c>
      <c r="C2086" s="8">
        <v>37503</v>
      </c>
      <c r="D2086" s="13">
        <v>82.12</v>
      </c>
      <c r="E2086" s="15">
        <v>741.9037394402601</v>
      </c>
      <c r="F2086" s="15">
        <v>390.39722782355602</v>
      </c>
      <c r="G2086" s="108">
        <v>37503</v>
      </c>
      <c r="H2086" s="45">
        <f t="shared" si="65"/>
        <v>-2.1400000000000432</v>
      </c>
      <c r="I2086" s="45">
        <f t="shared" si="64"/>
        <v>-0.56283204460576586</v>
      </c>
    </row>
    <row r="2087" spans="1:9" ht="27.75" customHeight="1" thickBot="1" x14ac:dyDescent="0.25">
      <c r="A2087" s="8">
        <v>37504</v>
      </c>
      <c r="B2087" s="12">
        <v>382.05</v>
      </c>
      <c r="C2087" s="8">
        <v>37504</v>
      </c>
      <c r="D2087" s="13">
        <v>82.32</v>
      </c>
      <c r="E2087" s="15">
        <v>749.69404267126379</v>
      </c>
      <c r="F2087" s="15">
        <v>394.49656392824164</v>
      </c>
      <c r="G2087" s="108">
        <v>37504</v>
      </c>
      <c r="H2087" s="45">
        <f t="shared" si="65"/>
        <v>3.9700000000000273</v>
      </c>
      <c r="I2087" s="45">
        <f t="shared" si="64"/>
        <v>1.0500423190859149</v>
      </c>
    </row>
    <row r="2088" spans="1:9" ht="27.75" customHeight="1" thickBot="1" x14ac:dyDescent="0.25">
      <c r="A2088" s="8">
        <v>37505</v>
      </c>
      <c r="B2088" s="12">
        <v>383.05</v>
      </c>
      <c r="C2088" s="8">
        <v>37505</v>
      </c>
      <c r="D2088" s="13">
        <v>82.48</v>
      </c>
      <c r="E2088" s="15">
        <v>751.65633567655436</v>
      </c>
      <c r="F2088" s="15">
        <v>395.52914229214224</v>
      </c>
      <c r="G2088" s="108">
        <v>37505</v>
      </c>
      <c r="H2088" s="45">
        <f t="shared" si="65"/>
        <v>1</v>
      </c>
      <c r="I2088" s="45">
        <f t="shared" si="64"/>
        <v>0.26174584478471402</v>
      </c>
    </row>
    <row r="2089" spans="1:9" ht="27.75" customHeight="1" thickBot="1" x14ac:dyDescent="0.25">
      <c r="A2089" s="8">
        <v>37508</v>
      </c>
      <c r="B2089" s="12">
        <v>383.5</v>
      </c>
      <c r="C2089" s="8">
        <v>37508</v>
      </c>
      <c r="D2089" s="13">
        <v>82.71</v>
      </c>
      <c r="E2089" s="15">
        <v>752.53936752893514</v>
      </c>
      <c r="F2089" s="15">
        <v>395.86129224852374</v>
      </c>
      <c r="G2089" s="108">
        <v>37508</v>
      </c>
      <c r="H2089" s="45">
        <f t="shared" si="65"/>
        <v>0.44999999999998863</v>
      </c>
      <c r="I2089" s="45">
        <f t="shared" si="64"/>
        <v>0.11747813601357228</v>
      </c>
    </row>
    <row r="2090" spans="1:9" ht="27.75" customHeight="1" thickBot="1" x14ac:dyDescent="0.25">
      <c r="A2090" s="8">
        <v>37509</v>
      </c>
      <c r="B2090" s="12">
        <v>382.36</v>
      </c>
      <c r="C2090" s="8">
        <v>37509</v>
      </c>
      <c r="D2090" s="13">
        <v>82.63</v>
      </c>
      <c r="E2090" s="15">
        <v>750.30235350290388</v>
      </c>
      <c r="F2090" s="15">
        <v>394.6845468165464</v>
      </c>
      <c r="G2090" s="108">
        <v>37509</v>
      </c>
      <c r="H2090" s="45">
        <f t="shared" si="65"/>
        <v>-1.1399999999999864</v>
      </c>
      <c r="I2090" s="45">
        <f t="shared" si="64"/>
        <v>-0.29726205997392086</v>
      </c>
    </row>
    <row r="2091" spans="1:9" ht="27.75" customHeight="1" thickBot="1" x14ac:dyDescent="0.25">
      <c r="A2091" s="8">
        <v>37511</v>
      </c>
      <c r="B2091" s="12">
        <v>382.09</v>
      </c>
      <c r="C2091" s="8">
        <v>37511</v>
      </c>
      <c r="D2091" s="13">
        <v>82.77</v>
      </c>
      <c r="E2091" s="15">
        <v>749.77253439147535</v>
      </c>
      <c r="F2091" s="15">
        <v>394.40584395107805</v>
      </c>
      <c r="G2091" s="108">
        <v>37511</v>
      </c>
      <c r="H2091" s="45">
        <f t="shared" si="65"/>
        <v>-0.27000000000003865</v>
      </c>
      <c r="I2091" s="45">
        <f t="shared" si="64"/>
        <v>-7.0614080970822959E-2</v>
      </c>
    </row>
    <row r="2092" spans="1:9" ht="27.75" customHeight="1" thickBot="1" x14ac:dyDescent="0.25">
      <c r="A2092" s="8">
        <v>37512</v>
      </c>
      <c r="B2092" s="12">
        <v>382.25</v>
      </c>
      <c r="C2092" s="8">
        <v>37512</v>
      </c>
      <c r="D2092" s="13">
        <v>82.35</v>
      </c>
      <c r="E2092" s="15">
        <v>750.08650127232193</v>
      </c>
      <c r="F2092" s="15">
        <v>394.70307960102178</v>
      </c>
      <c r="G2092" s="108">
        <v>37512</v>
      </c>
      <c r="H2092" s="45">
        <f t="shared" si="65"/>
        <v>0.16000000000002501</v>
      </c>
      <c r="I2092" s="45">
        <f t="shared" si="64"/>
        <v>4.1874950927798429E-2</v>
      </c>
    </row>
    <row r="2093" spans="1:9" ht="27.75" customHeight="1" thickBot="1" x14ac:dyDescent="0.25">
      <c r="A2093" s="8">
        <v>37515</v>
      </c>
      <c r="B2093" s="12">
        <v>381.43</v>
      </c>
      <c r="C2093" s="8">
        <v>37515</v>
      </c>
      <c r="D2093" s="13">
        <v>82.07</v>
      </c>
      <c r="E2093" s="15">
        <v>748.47742100798371</v>
      </c>
      <c r="F2093" s="15">
        <v>393.72457027993329</v>
      </c>
      <c r="G2093" s="108">
        <v>37515</v>
      </c>
      <c r="H2093" s="45">
        <f t="shared" si="65"/>
        <v>-0.81999999999999318</v>
      </c>
      <c r="I2093" s="45">
        <f t="shared" si="64"/>
        <v>-0.21451929365598252</v>
      </c>
    </row>
    <row r="2094" spans="1:9" ht="27.75" customHeight="1" thickBot="1" x14ac:dyDescent="0.25">
      <c r="A2094" s="8">
        <v>37516</v>
      </c>
      <c r="B2094" s="12">
        <v>382.23</v>
      </c>
      <c r="C2094" s="8">
        <v>37516</v>
      </c>
      <c r="D2094" s="13">
        <v>82.49</v>
      </c>
      <c r="E2094" s="15">
        <v>750.34213189886066</v>
      </c>
      <c r="F2094" s="15">
        <v>394.70547160521056</v>
      </c>
      <c r="G2094" s="108">
        <v>37516</v>
      </c>
      <c r="H2094" s="45">
        <f t="shared" si="65"/>
        <v>0.80000000000001137</v>
      </c>
      <c r="I2094" s="45">
        <f t="shared" si="64"/>
        <v>0.20973704218336559</v>
      </c>
    </row>
    <row r="2095" spans="1:9" ht="27.75" customHeight="1" thickBot="1" x14ac:dyDescent="0.25">
      <c r="A2095" s="8">
        <v>37517</v>
      </c>
      <c r="B2095" s="12">
        <v>381.95</v>
      </c>
      <c r="C2095" s="8">
        <v>37517</v>
      </c>
      <c r="D2095" s="13">
        <v>82.41</v>
      </c>
      <c r="E2095" s="15">
        <v>749.79247384760436</v>
      </c>
      <c r="F2095" s="15">
        <v>394.54835940564925</v>
      </c>
      <c r="G2095" s="108">
        <v>37517</v>
      </c>
      <c r="H2095" s="45">
        <f t="shared" si="65"/>
        <v>-0.28000000000002956</v>
      </c>
      <c r="I2095" s="45">
        <f t="shared" si="64"/>
        <v>-7.3254323313196118E-2</v>
      </c>
    </row>
    <row r="2096" spans="1:9" ht="27.75" customHeight="1" thickBot="1" x14ac:dyDescent="0.25">
      <c r="A2096" s="8">
        <v>37518</v>
      </c>
      <c r="B2096" s="12">
        <v>381.74</v>
      </c>
      <c r="C2096" s="8">
        <v>37518</v>
      </c>
      <c r="D2096" s="13">
        <v>82.31</v>
      </c>
      <c r="E2096" s="15">
        <v>749.38023030916213</v>
      </c>
      <c r="F2096" s="15">
        <v>394.33143269933896</v>
      </c>
      <c r="G2096" s="108">
        <v>37518</v>
      </c>
      <c r="H2096" s="45">
        <f t="shared" si="65"/>
        <v>-0.20999999999997954</v>
      </c>
      <c r="I2096" s="45">
        <f t="shared" si="64"/>
        <v>-5.4981018457907982E-2</v>
      </c>
    </row>
    <row r="2097" spans="1:9" ht="27.75" customHeight="1" thickBot="1" x14ac:dyDescent="0.25">
      <c r="A2097" s="8">
        <v>37519</v>
      </c>
      <c r="B2097" s="12">
        <v>381.49</v>
      </c>
      <c r="C2097" s="8">
        <v>37519</v>
      </c>
      <c r="D2097" s="13">
        <v>82.43</v>
      </c>
      <c r="E2097" s="15">
        <v>748.88946419196907</v>
      </c>
      <c r="F2097" s="15">
        <v>394.35039617786407</v>
      </c>
      <c r="G2097" s="108">
        <v>37519</v>
      </c>
      <c r="H2097" s="45">
        <f t="shared" si="65"/>
        <v>-0.25</v>
      </c>
      <c r="I2097" s="45">
        <f t="shared" si="64"/>
        <v>-6.5489600251480068E-2</v>
      </c>
    </row>
    <row r="2098" spans="1:9" ht="27.75" customHeight="1" thickBot="1" x14ac:dyDescent="0.25">
      <c r="A2098" s="8">
        <v>37522</v>
      </c>
      <c r="B2098" s="12">
        <v>381.48</v>
      </c>
      <c r="C2098" s="8">
        <v>37522</v>
      </c>
      <c r="D2098" s="13">
        <v>82.37</v>
      </c>
      <c r="E2098" s="15">
        <v>748.86983354728136</v>
      </c>
      <c r="F2098" s="15">
        <v>394.34005906821039</v>
      </c>
      <c r="G2098" s="108">
        <v>37522</v>
      </c>
      <c r="H2098" s="45">
        <f t="shared" si="65"/>
        <v>-9.9999999999909051E-3</v>
      </c>
      <c r="I2098" s="45">
        <f t="shared" si="64"/>
        <v>-2.6213006893996971E-3</v>
      </c>
    </row>
    <row r="2099" spans="1:9" ht="27.75" customHeight="1" thickBot="1" x14ac:dyDescent="0.25">
      <c r="A2099" s="8">
        <v>37523</v>
      </c>
      <c r="B2099" s="12">
        <v>381.64</v>
      </c>
      <c r="C2099" s="8">
        <v>37523</v>
      </c>
      <c r="D2099" s="13">
        <v>82.48</v>
      </c>
      <c r="E2099" s="15">
        <v>749.18392386228493</v>
      </c>
      <c r="F2099" s="15">
        <v>394.36014208127318</v>
      </c>
      <c r="G2099" s="108">
        <v>37523</v>
      </c>
      <c r="H2099" s="45">
        <f t="shared" si="65"/>
        <v>0.15999999999996817</v>
      </c>
      <c r="I2099" s="45">
        <f t="shared" si="64"/>
        <v>4.1941910454012833E-2</v>
      </c>
    </row>
    <row r="2100" spans="1:9" ht="27.75" customHeight="1" thickBot="1" x14ac:dyDescent="0.25">
      <c r="A2100" s="8">
        <v>37524</v>
      </c>
      <c r="B2100" s="12">
        <v>381</v>
      </c>
      <c r="C2100" s="8">
        <v>37524</v>
      </c>
      <c r="D2100" s="13">
        <v>82.42</v>
      </c>
      <c r="E2100" s="15">
        <v>747.92756260227065</v>
      </c>
      <c r="F2100" s="15">
        <v>393.02762106326986</v>
      </c>
      <c r="G2100" s="108">
        <v>37524</v>
      </c>
      <c r="H2100" s="45">
        <f t="shared" si="65"/>
        <v>-0.63999999999998636</v>
      </c>
      <c r="I2100" s="45">
        <f t="shared" si="64"/>
        <v>-0.16769730636201299</v>
      </c>
    </row>
    <row r="2101" spans="1:9" ht="27.75" customHeight="1" thickBot="1" x14ac:dyDescent="0.25">
      <c r="A2101" s="8">
        <v>37525</v>
      </c>
      <c r="B2101" s="12">
        <v>380.97</v>
      </c>
      <c r="C2101" s="8">
        <v>37525</v>
      </c>
      <c r="D2101" s="13">
        <v>82.38</v>
      </c>
      <c r="E2101" s="15">
        <v>747.86867066820753</v>
      </c>
      <c r="F2101" s="15">
        <v>392.99667400649327</v>
      </c>
      <c r="G2101" s="108">
        <v>37525</v>
      </c>
      <c r="H2101" s="45">
        <f t="shared" si="65"/>
        <v>-2.9999999999972715E-2</v>
      </c>
      <c r="I2101" s="45">
        <f t="shared" si="64"/>
        <v>-7.874015748024335E-3</v>
      </c>
    </row>
    <row r="2102" spans="1:9" ht="27.75" customHeight="1" thickBot="1" x14ac:dyDescent="0.25">
      <c r="A2102" s="8">
        <v>37526</v>
      </c>
      <c r="B2102" s="12">
        <v>381.11</v>
      </c>
      <c r="C2102" s="8">
        <v>37526</v>
      </c>
      <c r="D2102" s="13">
        <v>82.53</v>
      </c>
      <c r="E2102" s="15">
        <v>748.14349969383568</v>
      </c>
      <c r="F2102" s="15">
        <v>393.14109360478426</v>
      </c>
      <c r="G2102" s="108">
        <v>37526</v>
      </c>
      <c r="H2102" s="45">
        <f t="shared" si="65"/>
        <v>0.13999999999998636</v>
      </c>
      <c r="I2102" s="45">
        <f t="shared" si="64"/>
        <v>3.6748300391103328E-2</v>
      </c>
    </row>
    <row r="2103" spans="1:9" ht="27.75" customHeight="1" thickBot="1" x14ac:dyDescent="0.25">
      <c r="A2103" s="8">
        <v>37529</v>
      </c>
      <c r="B2103" s="12">
        <v>379.73</v>
      </c>
      <c r="C2103" s="8">
        <v>37529</v>
      </c>
      <c r="D2103" s="13">
        <v>82.18</v>
      </c>
      <c r="E2103" s="15">
        <v>748.2206668617747</v>
      </c>
      <c r="F2103" s="15">
        <v>393.72125872220403</v>
      </c>
      <c r="G2103" s="108">
        <v>37529</v>
      </c>
      <c r="H2103" s="45">
        <f t="shared" si="65"/>
        <v>-1.3799999999999955</v>
      </c>
      <c r="I2103" s="45">
        <f t="shared" si="64"/>
        <v>-0.36210018105008934</v>
      </c>
    </row>
    <row r="2104" spans="1:9" ht="27.75" customHeight="1" thickBot="1" x14ac:dyDescent="0.25">
      <c r="A2104" s="8">
        <v>37530</v>
      </c>
      <c r="B2104" s="12">
        <v>379.33</v>
      </c>
      <c r="C2104" s="8">
        <v>37530</v>
      </c>
      <c r="D2104" s="13">
        <v>82.17</v>
      </c>
      <c r="E2104" s="15">
        <v>747.43250615088868</v>
      </c>
      <c r="F2104" s="15">
        <v>393.43821981958189</v>
      </c>
      <c r="G2104" s="108">
        <v>37530</v>
      </c>
      <c r="H2104" s="45">
        <f t="shared" si="65"/>
        <v>-0.40000000000003411</v>
      </c>
      <c r="I2104" s="45">
        <f t="shared" si="64"/>
        <v>-0.10533800331815608</v>
      </c>
    </row>
    <row r="2105" spans="1:9" ht="27.75" customHeight="1" thickBot="1" x14ac:dyDescent="0.25">
      <c r="A2105" s="8">
        <v>37531</v>
      </c>
      <c r="B2105" s="12">
        <v>379.19</v>
      </c>
      <c r="C2105" s="8">
        <v>37531</v>
      </c>
      <c r="D2105" s="13">
        <v>82.02</v>
      </c>
      <c r="E2105" s="15">
        <v>747.1566499020787</v>
      </c>
      <c r="F2105" s="15">
        <v>393.16136227022503</v>
      </c>
      <c r="G2105" s="108">
        <v>37531</v>
      </c>
      <c r="H2105" s="45">
        <f t="shared" si="65"/>
        <v>-0.13999999999998636</v>
      </c>
      <c r="I2105" s="45">
        <f t="shared" si="64"/>
        <v>-3.690717844620419E-2</v>
      </c>
    </row>
    <row r="2106" spans="1:9" ht="27.75" customHeight="1" thickBot="1" x14ac:dyDescent="0.25">
      <c r="A2106" s="8">
        <v>37532</v>
      </c>
      <c r="B2106" s="12">
        <v>377.39</v>
      </c>
      <c r="C2106" s="8">
        <v>37532</v>
      </c>
      <c r="D2106" s="13">
        <v>81.92</v>
      </c>
      <c r="E2106" s="15">
        <v>743.7364629975383</v>
      </c>
      <c r="F2106" s="15">
        <v>391.4926733967763</v>
      </c>
      <c r="G2106" s="108">
        <v>37532</v>
      </c>
      <c r="H2106" s="45">
        <f t="shared" si="65"/>
        <v>-1.8000000000000114</v>
      </c>
      <c r="I2106" s="45">
        <f t="shared" si="64"/>
        <v>-0.47469606265988323</v>
      </c>
    </row>
    <row r="2107" spans="1:9" ht="27.75" customHeight="1" thickBot="1" x14ac:dyDescent="0.25">
      <c r="A2107" s="8">
        <v>37533</v>
      </c>
      <c r="B2107" s="12">
        <v>376.59</v>
      </c>
      <c r="C2107" s="8">
        <v>37533</v>
      </c>
      <c r="D2107" s="13">
        <v>81.64</v>
      </c>
      <c r="E2107" s="15">
        <v>741.87</v>
      </c>
      <c r="F2107" s="15">
        <v>390.51</v>
      </c>
      <c r="G2107" s="108">
        <v>37533</v>
      </c>
      <c r="H2107" s="45">
        <f t="shared" si="65"/>
        <v>-0.80000000000001137</v>
      </c>
      <c r="I2107" s="45">
        <f t="shared" si="64"/>
        <v>-0.21198229947799663</v>
      </c>
    </row>
    <row r="2108" spans="1:9" ht="27.75" customHeight="1" thickBot="1" x14ac:dyDescent="0.25">
      <c r="A2108" s="8">
        <v>37536</v>
      </c>
      <c r="B2108" s="12">
        <v>375.23</v>
      </c>
      <c r="C2108" s="8">
        <v>37536</v>
      </c>
      <c r="D2108" s="13">
        <v>81.489999999999995</v>
      </c>
      <c r="E2108" s="15">
        <v>740.40993164567067</v>
      </c>
      <c r="F2108" s="15">
        <v>389.7285828049545</v>
      </c>
      <c r="G2108" s="108">
        <v>37536</v>
      </c>
      <c r="H2108" s="45">
        <f t="shared" si="65"/>
        <v>-1.3599999999999568</v>
      </c>
      <c r="I2108" s="45">
        <f t="shared" si="64"/>
        <v>-0.36113545234869671</v>
      </c>
    </row>
    <row r="2109" spans="1:9" ht="27.75" customHeight="1" thickBot="1" x14ac:dyDescent="0.25">
      <c r="A2109" s="8">
        <v>37537</v>
      </c>
      <c r="B2109" s="12">
        <v>375.41</v>
      </c>
      <c r="C2109" s="8">
        <v>37537</v>
      </c>
      <c r="D2109" s="13">
        <v>81.23</v>
      </c>
      <c r="E2109" s="15">
        <v>740.76511056978711</v>
      </c>
      <c r="F2109" s="15">
        <v>389.91553785893444</v>
      </c>
      <c r="G2109" s="108">
        <v>37537</v>
      </c>
      <c r="H2109" s="45">
        <f t="shared" si="65"/>
        <v>0.18000000000000682</v>
      </c>
      <c r="I2109" s="45">
        <f t="shared" si="64"/>
        <v>4.7970578045467269E-2</v>
      </c>
    </row>
    <row r="2110" spans="1:9" ht="27.75" customHeight="1" thickBot="1" x14ac:dyDescent="0.25">
      <c r="A2110" s="8">
        <v>37538</v>
      </c>
      <c r="B2110" s="12">
        <v>377.03</v>
      </c>
      <c r="C2110" s="8">
        <v>37538</v>
      </c>
      <c r="D2110" s="13">
        <v>81.69</v>
      </c>
      <c r="E2110" s="15">
        <v>743.96172088683522</v>
      </c>
      <c r="F2110" s="15">
        <v>391.34915849086707</v>
      </c>
      <c r="G2110" s="108">
        <v>37538</v>
      </c>
      <c r="H2110" s="45">
        <f t="shared" si="65"/>
        <v>1.6199999999999477</v>
      </c>
      <c r="I2110" s="45">
        <f t="shared" si="64"/>
        <v>0.43152819583920182</v>
      </c>
    </row>
    <row r="2111" spans="1:9" ht="27.75" customHeight="1" thickBot="1" x14ac:dyDescent="0.25">
      <c r="A2111" s="8">
        <v>37539</v>
      </c>
      <c r="B2111" s="12">
        <v>377.19</v>
      </c>
      <c r="C2111" s="8">
        <v>37539</v>
      </c>
      <c r="D2111" s="13">
        <v>81.790000000000006</v>
      </c>
      <c r="E2111" s="15">
        <v>747.08190847016544</v>
      </c>
      <c r="F2111" s="15">
        <v>393.25367000907528</v>
      </c>
      <c r="G2111" s="108">
        <v>37539</v>
      </c>
      <c r="H2111" s="45">
        <f t="shared" si="65"/>
        <v>0.16000000000002501</v>
      </c>
      <c r="I2111" s="45">
        <f t="shared" si="64"/>
        <v>4.2436941357458298E-2</v>
      </c>
    </row>
    <row r="2112" spans="1:9" ht="27.75" customHeight="1" thickBot="1" x14ac:dyDescent="0.25">
      <c r="A2112" s="8">
        <v>37540</v>
      </c>
      <c r="B2112" s="29">
        <v>377.32</v>
      </c>
      <c r="C2112" s="8">
        <v>37540</v>
      </c>
      <c r="D2112" s="30">
        <v>81.709999999999994</v>
      </c>
      <c r="E2112" s="15">
        <v>749.94343643528009</v>
      </c>
      <c r="F2112" s="15">
        <v>394.62779744134127</v>
      </c>
      <c r="G2112" s="108">
        <v>37540</v>
      </c>
      <c r="H2112" s="45">
        <f t="shared" si="65"/>
        <v>0.12999999999999545</v>
      </c>
      <c r="I2112" s="45">
        <f t="shared" si="64"/>
        <v>3.4465388796096251E-2</v>
      </c>
    </row>
    <row r="2113" spans="1:9" ht="27.75" customHeight="1" thickBot="1" x14ac:dyDescent="0.25">
      <c r="A2113" s="8">
        <v>37543</v>
      </c>
      <c r="B2113" s="29">
        <v>376.65</v>
      </c>
      <c r="C2113" s="8">
        <v>37543</v>
      </c>
      <c r="D2113" s="30">
        <v>81.709999999999994</v>
      </c>
      <c r="E2113" s="15">
        <v>748.61177603452836</v>
      </c>
      <c r="F2113" s="15">
        <v>393.927064312205</v>
      </c>
      <c r="G2113" s="108">
        <v>37543</v>
      </c>
      <c r="H2113" s="45">
        <f t="shared" si="65"/>
        <v>-0.67000000000001592</v>
      </c>
      <c r="I2113" s="45">
        <f t="shared" si="64"/>
        <v>-0.17756811194742286</v>
      </c>
    </row>
    <row r="2114" spans="1:9" ht="27.75" customHeight="1" thickBot="1" x14ac:dyDescent="0.25">
      <c r="A2114" s="8">
        <v>37544</v>
      </c>
      <c r="B2114" s="31">
        <v>377.03</v>
      </c>
      <c r="C2114" s="8">
        <v>37544</v>
      </c>
      <c r="D2114" s="30">
        <v>81.91</v>
      </c>
      <c r="E2114" s="15">
        <v>749.36704611256664</v>
      </c>
      <c r="F2114" s="15">
        <v>394.32449504216282</v>
      </c>
      <c r="G2114" s="108">
        <v>37544</v>
      </c>
      <c r="H2114" s="45">
        <f t="shared" si="65"/>
        <v>0.37999999999999545</v>
      </c>
      <c r="I2114" s="45">
        <f t="shared" si="64"/>
        <v>0.10088941988583444</v>
      </c>
    </row>
    <row r="2115" spans="1:9" ht="27.75" customHeight="1" thickBot="1" x14ac:dyDescent="0.25">
      <c r="A2115" s="8">
        <v>37545</v>
      </c>
      <c r="B2115" s="31">
        <v>378.15</v>
      </c>
      <c r="C2115" s="8">
        <v>37545</v>
      </c>
      <c r="D2115" s="30">
        <v>82.26</v>
      </c>
      <c r="E2115" s="15">
        <v>751.59310528994263</v>
      </c>
      <c r="F2115" s="15">
        <v>395.49586982519662</v>
      </c>
      <c r="G2115" s="108">
        <v>37545</v>
      </c>
      <c r="H2115" s="45">
        <f t="shared" si="65"/>
        <v>1.1200000000000045</v>
      </c>
      <c r="I2115" s="45">
        <f t="shared" si="64"/>
        <v>0.29705858950216285</v>
      </c>
    </row>
    <row r="2116" spans="1:9" ht="27.75" customHeight="1" thickBot="1" x14ac:dyDescent="0.25">
      <c r="A2116" s="8">
        <v>37546</v>
      </c>
      <c r="B2116" s="31">
        <v>380.85</v>
      </c>
      <c r="C2116" s="8">
        <v>37546</v>
      </c>
      <c r="D2116" s="30">
        <v>83.13</v>
      </c>
      <c r="E2116" s="15">
        <v>756.9594979496884</v>
      </c>
      <c r="F2116" s="15">
        <v>398.31971974858163</v>
      </c>
      <c r="G2116" s="108">
        <v>37546</v>
      </c>
      <c r="H2116" s="45">
        <f t="shared" si="65"/>
        <v>2.7000000000000455</v>
      </c>
      <c r="I2116" s="45">
        <f t="shared" si="64"/>
        <v>0.71400238000794547</v>
      </c>
    </row>
    <row r="2117" spans="1:9" ht="27.75" customHeight="1" thickBot="1" x14ac:dyDescent="0.25">
      <c r="A2117" s="8">
        <v>37547</v>
      </c>
      <c r="B2117" s="31">
        <v>381.4</v>
      </c>
      <c r="C2117" s="8">
        <v>37547</v>
      </c>
      <c r="D2117" s="30">
        <v>83.31</v>
      </c>
      <c r="E2117" s="15">
        <v>758.05265201000691</v>
      </c>
      <c r="F2117" s="15">
        <v>398.76146732690853</v>
      </c>
      <c r="G2117" s="108">
        <v>37547</v>
      </c>
      <c r="H2117" s="45">
        <f t="shared" si="65"/>
        <v>0.54999999999995453</v>
      </c>
      <c r="I2117" s="45">
        <f t="shared" si="64"/>
        <v>0.1444138112117512</v>
      </c>
    </row>
    <row r="2118" spans="1:9" ht="27.75" customHeight="1" thickBot="1" x14ac:dyDescent="0.25">
      <c r="A2118" s="8">
        <v>37550</v>
      </c>
      <c r="B2118" s="31">
        <v>382.86</v>
      </c>
      <c r="C2118" s="8">
        <v>37550</v>
      </c>
      <c r="D2118" s="30">
        <v>83.7</v>
      </c>
      <c r="E2118" s="15">
        <v>760.95447915194347</v>
      </c>
      <c r="F2118" s="15">
        <v>400.28792706025217</v>
      </c>
      <c r="G2118" s="108">
        <v>37550</v>
      </c>
      <c r="H2118" s="45">
        <f t="shared" si="65"/>
        <v>1.4600000000000364</v>
      </c>
      <c r="I2118" s="45">
        <f t="shared" si="64"/>
        <v>0.38280020975354917</v>
      </c>
    </row>
    <row r="2119" spans="1:9" ht="27.75" customHeight="1" thickBot="1" x14ac:dyDescent="0.25">
      <c r="A2119" s="8">
        <v>37551</v>
      </c>
      <c r="B2119" s="31">
        <v>383.35</v>
      </c>
      <c r="C2119" s="8">
        <v>37551</v>
      </c>
      <c r="D2119" s="30">
        <v>83.65</v>
      </c>
      <c r="E2119" s="15">
        <v>761.92838004204555</v>
      </c>
      <c r="F2119" s="15">
        <v>400.80023203925111</v>
      </c>
      <c r="G2119" s="108">
        <v>37551</v>
      </c>
      <c r="H2119" s="45">
        <f t="shared" si="65"/>
        <v>0.49000000000000909</v>
      </c>
      <c r="I2119" s="45">
        <f t="shared" ref="I2119:I2182" si="66">H2119/B2118*100</f>
        <v>0.12798411952149849</v>
      </c>
    </row>
    <row r="2120" spans="1:9" ht="27.75" customHeight="1" thickBot="1" x14ac:dyDescent="0.25">
      <c r="A2120" s="8">
        <v>37552</v>
      </c>
      <c r="B2120" s="31">
        <v>382.71</v>
      </c>
      <c r="C2120" s="8">
        <v>37552</v>
      </c>
      <c r="D2120" s="30">
        <v>83.51</v>
      </c>
      <c r="E2120" s="15">
        <v>760.65634622640198</v>
      </c>
      <c r="F2120" s="15">
        <v>400.26503858469118</v>
      </c>
      <c r="G2120" s="108">
        <v>37552</v>
      </c>
      <c r="H2120" s="45">
        <f t="shared" ref="H2120:H2183" si="67">B2120-B2119</f>
        <v>-0.6400000000000432</v>
      </c>
      <c r="I2120" s="45">
        <f t="shared" si="66"/>
        <v>-0.16694926307552974</v>
      </c>
    </row>
    <row r="2121" spans="1:9" ht="27.75" customHeight="1" thickBot="1" x14ac:dyDescent="0.25">
      <c r="A2121" s="8">
        <v>37553</v>
      </c>
      <c r="B2121" s="31">
        <v>382.31</v>
      </c>
      <c r="C2121" s="8">
        <v>37553</v>
      </c>
      <c r="D2121" s="30">
        <v>83.24</v>
      </c>
      <c r="E2121" s="15">
        <v>759.86132509162485</v>
      </c>
      <c r="F2121" s="15">
        <v>399.84669044789342</v>
      </c>
      <c r="G2121" s="108">
        <v>37553</v>
      </c>
      <c r="H2121" s="45">
        <f t="shared" si="67"/>
        <v>-0.39999999999997726</v>
      </c>
      <c r="I2121" s="45">
        <f t="shared" si="66"/>
        <v>-0.10451778108750158</v>
      </c>
    </row>
    <row r="2122" spans="1:9" ht="27.75" customHeight="1" thickBot="1" x14ac:dyDescent="0.25">
      <c r="A2122" s="8">
        <v>37554</v>
      </c>
      <c r="B2122" s="29">
        <v>381.22</v>
      </c>
      <c r="C2122" s="8">
        <v>37554</v>
      </c>
      <c r="D2122" s="30">
        <v>83</v>
      </c>
      <c r="E2122" s="15">
        <v>757.69489249935714</v>
      </c>
      <c r="F2122" s="15">
        <v>398.84019923954997</v>
      </c>
      <c r="G2122" s="108">
        <v>37554</v>
      </c>
      <c r="H2122" s="45">
        <f t="shared" si="67"/>
        <v>-1.089999999999975</v>
      </c>
      <c r="I2122" s="45">
        <f t="shared" si="66"/>
        <v>-0.28510894300436163</v>
      </c>
    </row>
    <row r="2123" spans="1:9" ht="27.75" customHeight="1" thickBot="1" x14ac:dyDescent="0.25">
      <c r="A2123" s="8">
        <v>37557</v>
      </c>
      <c r="B2123" s="29">
        <v>380.31</v>
      </c>
      <c r="C2123" s="8">
        <v>37557</v>
      </c>
      <c r="D2123" s="30">
        <v>82.64</v>
      </c>
      <c r="E2123" s="15">
        <v>755.88621941773908</v>
      </c>
      <c r="F2123" s="15">
        <v>397.8881385362605</v>
      </c>
      <c r="G2123" s="108">
        <v>37557</v>
      </c>
      <c r="H2123" s="45">
        <f t="shared" si="67"/>
        <v>-0.91000000000002501</v>
      </c>
      <c r="I2123" s="45">
        <f t="shared" si="66"/>
        <v>-0.23870730811605501</v>
      </c>
    </row>
    <row r="2124" spans="1:9" ht="27.75" customHeight="1" thickBot="1" x14ac:dyDescent="0.25">
      <c r="A2124" s="8">
        <v>37558</v>
      </c>
      <c r="B2124" s="29">
        <v>378.73</v>
      </c>
      <c r="C2124" s="8">
        <v>37558</v>
      </c>
      <c r="D2124" s="30">
        <v>82.21</v>
      </c>
      <c r="E2124" s="15">
        <v>752.74588593536942</v>
      </c>
      <c r="F2124" s="15">
        <v>396.38111167735349</v>
      </c>
      <c r="G2124" s="108">
        <v>37558</v>
      </c>
      <c r="H2124" s="45">
        <f t="shared" si="67"/>
        <v>-1.5799999999999841</v>
      </c>
      <c r="I2124" s="45">
        <f t="shared" si="66"/>
        <v>-0.41545055349582816</v>
      </c>
    </row>
    <row r="2125" spans="1:9" ht="27.75" customHeight="1" thickBot="1" x14ac:dyDescent="0.25">
      <c r="A2125" s="8">
        <v>37559</v>
      </c>
      <c r="B2125" s="29">
        <v>379.87</v>
      </c>
      <c r="C2125" s="8">
        <v>37559</v>
      </c>
      <c r="D2125" s="30">
        <v>82.58</v>
      </c>
      <c r="E2125" s="15">
        <v>755.01169616948425</v>
      </c>
      <c r="F2125" s="15">
        <v>397.57424258145977</v>
      </c>
      <c r="G2125" s="108">
        <v>37559</v>
      </c>
      <c r="H2125" s="45">
        <f t="shared" si="67"/>
        <v>1.1399999999999864</v>
      </c>
      <c r="I2125" s="45">
        <f t="shared" si="66"/>
        <v>0.30100599371583614</v>
      </c>
    </row>
    <row r="2126" spans="1:9" ht="27.75" customHeight="1" thickBot="1" x14ac:dyDescent="0.25">
      <c r="A2126" s="8">
        <v>37560</v>
      </c>
      <c r="B2126" s="29">
        <v>379.02</v>
      </c>
      <c r="C2126" s="8">
        <v>37560</v>
      </c>
      <c r="D2126" s="30">
        <v>82.23</v>
      </c>
      <c r="E2126" s="15">
        <v>753.32227625808275</v>
      </c>
      <c r="F2126" s="15">
        <v>396.68462743366115</v>
      </c>
      <c r="G2126" s="108">
        <v>37560</v>
      </c>
      <c r="H2126" s="45">
        <f t="shared" si="67"/>
        <v>-0.85000000000002274</v>
      </c>
      <c r="I2126" s="45">
        <f t="shared" si="66"/>
        <v>-0.22376076026009495</v>
      </c>
    </row>
    <row r="2127" spans="1:9" ht="27.75" customHeight="1" thickBot="1" x14ac:dyDescent="0.25">
      <c r="A2127" s="8">
        <v>37561</v>
      </c>
      <c r="B2127" s="29">
        <v>379.30552562535064</v>
      </c>
      <c r="C2127" s="8">
        <v>37561</v>
      </c>
      <c r="D2127" s="30">
        <v>82.406184928738995</v>
      </c>
      <c r="E2127" s="15">
        <v>753.89866658079632</v>
      </c>
      <c r="F2127" s="15">
        <v>397.1211687380673</v>
      </c>
      <c r="G2127" s="108">
        <v>37561</v>
      </c>
      <c r="H2127" s="45">
        <f t="shared" si="67"/>
        <v>0.28552562535065817</v>
      </c>
      <c r="I2127" s="45">
        <f t="shared" si="66"/>
        <v>7.5332601274512745E-2</v>
      </c>
    </row>
    <row r="2128" spans="1:9" ht="27.75" customHeight="1" thickBot="1" x14ac:dyDescent="0.25">
      <c r="A2128" s="8">
        <v>37565</v>
      </c>
      <c r="B2128" s="31">
        <v>379.03</v>
      </c>
      <c r="C2128" s="8">
        <v>37565</v>
      </c>
      <c r="D2128" s="32">
        <v>82.27</v>
      </c>
      <c r="E2128" s="15">
        <v>753.34215178645229</v>
      </c>
      <c r="F2128" s="15">
        <v>397.09414297968198</v>
      </c>
      <c r="G2128" s="108">
        <v>37565</v>
      </c>
      <c r="H2128" s="45">
        <f t="shared" si="67"/>
        <v>-0.27552562535066727</v>
      </c>
      <c r="I2128" s="45">
        <f t="shared" si="66"/>
        <v>-7.26394968532071E-2</v>
      </c>
    </row>
    <row r="2129" spans="1:9" ht="27.75" customHeight="1" thickBot="1" x14ac:dyDescent="0.25">
      <c r="A2129" s="8">
        <v>37566</v>
      </c>
      <c r="B2129" s="31">
        <v>377.95</v>
      </c>
      <c r="C2129" s="8">
        <v>37566</v>
      </c>
      <c r="D2129" s="32">
        <v>81.93</v>
      </c>
      <c r="E2129" s="15">
        <v>751.19559472255401</v>
      </c>
      <c r="F2129" s="15">
        <v>395.96267139585473</v>
      </c>
      <c r="G2129" s="108">
        <v>37566</v>
      </c>
      <c r="H2129" s="45">
        <f t="shared" si="67"/>
        <v>-1.0799999999999841</v>
      </c>
      <c r="I2129" s="45">
        <f t="shared" si="66"/>
        <v>-0.28493786771495239</v>
      </c>
    </row>
    <row r="2130" spans="1:9" ht="27.75" customHeight="1" thickBot="1" x14ac:dyDescent="0.25">
      <c r="A2130" s="8">
        <v>37567</v>
      </c>
      <c r="B2130" s="31">
        <v>378.49</v>
      </c>
      <c r="C2130" s="8">
        <v>37567</v>
      </c>
      <c r="D2130" s="32">
        <v>82.06</v>
      </c>
      <c r="E2130" s="15">
        <v>752.26887325450321</v>
      </c>
      <c r="F2130" s="15">
        <v>396.94101394873843</v>
      </c>
      <c r="G2130" s="108">
        <v>37567</v>
      </c>
      <c r="H2130" s="45">
        <f t="shared" si="67"/>
        <v>0.54000000000002046</v>
      </c>
      <c r="I2130" s="45">
        <f t="shared" si="66"/>
        <v>0.14287604180447691</v>
      </c>
    </row>
    <row r="2131" spans="1:9" ht="27.75" customHeight="1" thickBot="1" x14ac:dyDescent="0.25">
      <c r="A2131" s="8">
        <v>37568</v>
      </c>
      <c r="B2131" s="33">
        <v>378.88</v>
      </c>
      <c r="C2131" s="8">
        <v>37568</v>
      </c>
      <c r="D2131" s="13">
        <v>82.2</v>
      </c>
      <c r="E2131" s="15">
        <v>753.04401886091091</v>
      </c>
      <c r="F2131" s="15">
        <v>398.01802086253599</v>
      </c>
      <c r="G2131" s="108">
        <v>37568</v>
      </c>
      <c r="H2131" s="45">
        <f t="shared" si="67"/>
        <v>0.38999999999998636</v>
      </c>
      <c r="I2131" s="45">
        <f t="shared" si="66"/>
        <v>0.10304103146714216</v>
      </c>
    </row>
    <row r="2132" spans="1:9" ht="27.75" customHeight="1" thickBot="1" x14ac:dyDescent="0.25">
      <c r="A2132" s="8">
        <v>37571</v>
      </c>
      <c r="B2132" s="12">
        <v>378.4</v>
      </c>
      <c r="C2132" s="8">
        <v>37571</v>
      </c>
      <c r="D2132" s="13">
        <v>81.98</v>
      </c>
      <c r="E2132" s="15">
        <v>752.08999349917838</v>
      </c>
      <c r="F2132" s="15">
        <v>397.92853481226183</v>
      </c>
      <c r="G2132" s="108">
        <v>37571</v>
      </c>
      <c r="H2132" s="45">
        <f t="shared" si="67"/>
        <v>-0.48000000000001819</v>
      </c>
      <c r="I2132" s="45">
        <f t="shared" si="66"/>
        <v>-0.126689189189194</v>
      </c>
    </row>
    <row r="2133" spans="1:9" ht="27.75" customHeight="1" thickBot="1" x14ac:dyDescent="0.25">
      <c r="A2133" s="8">
        <v>37572</v>
      </c>
      <c r="B2133" s="12">
        <v>378.38</v>
      </c>
      <c r="C2133" s="8">
        <v>37572</v>
      </c>
      <c r="D2133" s="13">
        <v>81.94</v>
      </c>
      <c r="E2133" s="15">
        <v>752.05024244243953</v>
      </c>
      <c r="F2133" s="15">
        <v>397.90750264868825</v>
      </c>
      <c r="G2133" s="108">
        <v>37572</v>
      </c>
      <c r="H2133" s="45">
        <f t="shared" si="67"/>
        <v>-1.999999999998181E-2</v>
      </c>
      <c r="I2133" s="45">
        <f t="shared" si="66"/>
        <v>-5.2854122621516413E-3</v>
      </c>
    </row>
    <row r="2134" spans="1:9" ht="27.75" customHeight="1" thickBot="1" x14ac:dyDescent="0.25">
      <c r="A2134" s="8">
        <v>37573</v>
      </c>
      <c r="B2134" s="12">
        <v>378.94</v>
      </c>
      <c r="C2134" s="8">
        <v>37573</v>
      </c>
      <c r="D2134" s="13">
        <v>82.08</v>
      </c>
      <c r="E2134" s="15">
        <v>753.44109782322164</v>
      </c>
      <c r="F2134" s="15">
        <v>398.77761886068043</v>
      </c>
      <c r="G2134" s="108">
        <v>37573</v>
      </c>
      <c r="H2134" s="45">
        <f t="shared" si="67"/>
        <v>0.56000000000000227</v>
      </c>
      <c r="I2134" s="45">
        <f t="shared" si="66"/>
        <v>0.14799936571700467</v>
      </c>
    </row>
    <row r="2135" spans="1:9" ht="27.75" customHeight="1" thickBot="1" x14ac:dyDescent="0.25">
      <c r="A2135" s="8">
        <v>37574</v>
      </c>
      <c r="B2135" s="12">
        <v>377.99</v>
      </c>
      <c r="C2135" s="8">
        <v>37574</v>
      </c>
      <c r="D2135" s="13">
        <v>81.94</v>
      </c>
      <c r="E2135" s="15">
        <v>751.5522261207567</v>
      </c>
      <c r="F2135" s="15">
        <v>398.05933270277364</v>
      </c>
      <c r="G2135" s="108">
        <v>37574</v>
      </c>
      <c r="H2135" s="45">
        <f t="shared" si="67"/>
        <v>-0.94999999999998863</v>
      </c>
      <c r="I2135" s="45">
        <f t="shared" si="66"/>
        <v>-0.25069931915342497</v>
      </c>
    </row>
    <row r="2136" spans="1:9" ht="27.75" customHeight="1" thickBot="1" x14ac:dyDescent="0.25">
      <c r="A2136" s="8">
        <v>37575</v>
      </c>
      <c r="B2136" s="12">
        <v>378.08</v>
      </c>
      <c r="C2136" s="8">
        <v>37575</v>
      </c>
      <c r="D2136" s="13">
        <v>81.83</v>
      </c>
      <c r="E2136" s="15">
        <v>751.73117186099012</v>
      </c>
      <c r="F2136" s="15">
        <v>398.73178869841047</v>
      </c>
      <c r="G2136" s="108">
        <v>37575</v>
      </c>
      <c r="H2136" s="45">
        <f t="shared" si="67"/>
        <v>8.9999999999974989E-2</v>
      </c>
      <c r="I2136" s="45">
        <f t="shared" si="66"/>
        <v>2.3810153707763428E-2</v>
      </c>
    </row>
    <row r="2137" spans="1:9" ht="27.75" customHeight="1" thickBot="1" x14ac:dyDescent="0.25">
      <c r="A2137" s="8">
        <v>37578</v>
      </c>
      <c r="B2137" s="12">
        <v>379.98</v>
      </c>
      <c r="C2137" s="8">
        <v>37578</v>
      </c>
      <c r="D2137" s="13">
        <v>82.44</v>
      </c>
      <c r="E2137" s="15">
        <v>755.55229919194153</v>
      </c>
      <c r="F2137" s="15">
        <v>400.17796978764648</v>
      </c>
      <c r="G2137" s="108">
        <v>37578</v>
      </c>
      <c r="H2137" s="45">
        <f t="shared" si="67"/>
        <v>1.9000000000000341</v>
      </c>
      <c r="I2137" s="45">
        <f t="shared" si="66"/>
        <v>0.50253914515447373</v>
      </c>
    </row>
    <row r="2138" spans="1:9" ht="27.75" customHeight="1" thickBot="1" x14ac:dyDescent="0.25">
      <c r="A2138" s="8">
        <v>37579</v>
      </c>
      <c r="B2138" s="12">
        <v>380.48</v>
      </c>
      <c r="C2138" s="8">
        <v>37579</v>
      </c>
      <c r="D2138" s="13">
        <v>83</v>
      </c>
      <c r="E2138" s="15">
        <v>756.54649928035667</v>
      </c>
      <c r="F2138" s="15">
        <v>400.70454746250795</v>
      </c>
      <c r="G2138" s="108">
        <v>37579</v>
      </c>
      <c r="H2138" s="45">
        <f t="shared" si="67"/>
        <v>0.5</v>
      </c>
      <c r="I2138" s="45">
        <f t="shared" si="66"/>
        <v>0.13158587294068108</v>
      </c>
    </row>
    <row r="2139" spans="1:9" ht="27.75" customHeight="1" thickBot="1" x14ac:dyDescent="0.25">
      <c r="A2139" s="8">
        <v>37580</v>
      </c>
      <c r="B2139" s="12">
        <v>380.21</v>
      </c>
      <c r="C2139" s="8">
        <v>37580</v>
      </c>
      <c r="D2139" s="13">
        <v>82.78</v>
      </c>
      <c r="E2139" s="15">
        <v>756.00963123261238</v>
      </c>
      <c r="F2139" s="15">
        <v>400.42019551808272</v>
      </c>
      <c r="G2139" s="108">
        <v>37580</v>
      </c>
      <c r="H2139" s="45">
        <f t="shared" si="67"/>
        <v>-0.27000000000003865</v>
      </c>
      <c r="I2139" s="45">
        <f t="shared" si="66"/>
        <v>-7.0962994112709898E-2</v>
      </c>
    </row>
    <row r="2140" spans="1:9" ht="27.75" customHeight="1" thickBot="1" x14ac:dyDescent="0.25">
      <c r="A2140" s="8">
        <v>37581</v>
      </c>
      <c r="B2140" s="12">
        <v>381.96</v>
      </c>
      <c r="C2140" s="8">
        <v>37581</v>
      </c>
      <c r="D2140" s="13">
        <v>83.21</v>
      </c>
      <c r="E2140" s="15">
        <v>759.89543153159161</v>
      </c>
      <c r="F2140" s="15">
        <v>402.47830807535883</v>
      </c>
      <c r="G2140" s="108">
        <v>37581</v>
      </c>
      <c r="H2140" s="45">
        <f t="shared" si="67"/>
        <v>1.75</v>
      </c>
      <c r="I2140" s="45">
        <f t="shared" si="66"/>
        <v>0.46027195497225215</v>
      </c>
    </row>
    <row r="2141" spans="1:9" ht="27.75" customHeight="1" thickBot="1" x14ac:dyDescent="0.25">
      <c r="A2141" s="8">
        <v>37582</v>
      </c>
      <c r="B2141" s="12">
        <v>383.8498598291942</v>
      </c>
      <c r="C2141" s="8">
        <v>37582</v>
      </c>
      <c r="D2141" s="13">
        <v>83.763211396608099</v>
      </c>
      <c r="E2141" s="15">
        <v>763.65551731438234</v>
      </c>
      <c r="F2141" s="15">
        <v>404.4698359899636</v>
      </c>
      <c r="G2141" s="108">
        <v>37582</v>
      </c>
      <c r="H2141" s="45">
        <f t="shared" si="67"/>
        <v>1.8898598291942221</v>
      </c>
      <c r="I2141" s="45">
        <f t="shared" si="66"/>
        <v>0.49477951335067077</v>
      </c>
    </row>
    <row r="2142" spans="1:9" ht="27.75" customHeight="1" thickBot="1" x14ac:dyDescent="0.25">
      <c r="A2142" s="11">
        <v>37585</v>
      </c>
      <c r="B2142" s="12">
        <v>384</v>
      </c>
      <c r="C2142" s="11">
        <v>37585</v>
      </c>
      <c r="D2142" s="13">
        <v>83.66</v>
      </c>
      <c r="E2142" s="34">
        <v>763.95</v>
      </c>
      <c r="F2142" s="34">
        <v>404.34</v>
      </c>
      <c r="G2142" s="107">
        <v>37585</v>
      </c>
      <c r="H2142" s="45">
        <f t="shared" si="67"/>
        <v>0.15014017080579833</v>
      </c>
      <c r="I2142" s="45">
        <f t="shared" si="66"/>
        <v>3.9114296113748177E-2</v>
      </c>
    </row>
    <row r="2143" spans="1:9" ht="27.75" customHeight="1" thickBot="1" x14ac:dyDescent="0.25">
      <c r="A2143" s="11">
        <v>37586</v>
      </c>
      <c r="B2143" s="12">
        <v>384.84</v>
      </c>
      <c r="C2143" s="11">
        <v>37586</v>
      </c>
      <c r="D2143" s="13">
        <v>83.83</v>
      </c>
      <c r="E2143" s="34">
        <v>765.63</v>
      </c>
      <c r="F2143" s="34">
        <v>404.95</v>
      </c>
      <c r="G2143" s="107">
        <v>37586</v>
      </c>
      <c r="H2143" s="45">
        <f t="shared" si="67"/>
        <v>0.83999999999997499</v>
      </c>
      <c r="I2143" s="45">
        <f t="shared" si="66"/>
        <v>0.21874999999999348</v>
      </c>
    </row>
    <row r="2144" spans="1:9" ht="27.75" customHeight="1" thickBot="1" x14ac:dyDescent="0.25">
      <c r="A2144" s="11">
        <v>37587</v>
      </c>
      <c r="B2144" s="12">
        <v>385.74</v>
      </c>
      <c r="C2144" s="11">
        <v>37587</v>
      </c>
      <c r="D2144" s="13">
        <v>84.15</v>
      </c>
      <c r="E2144" s="34">
        <v>767.42</v>
      </c>
      <c r="F2144" s="34">
        <v>405.9</v>
      </c>
      <c r="G2144" s="107">
        <v>37587</v>
      </c>
      <c r="H2144" s="45">
        <f t="shared" si="67"/>
        <v>0.90000000000003411</v>
      </c>
      <c r="I2144" s="45">
        <f t="shared" si="66"/>
        <v>0.23386342376053273</v>
      </c>
    </row>
    <row r="2145" spans="1:9" ht="27.75" customHeight="1" thickBot="1" x14ac:dyDescent="0.25">
      <c r="A2145" s="11">
        <v>37588</v>
      </c>
      <c r="B2145" s="12">
        <v>386.14</v>
      </c>
      <c r="C2145" s="11">
        <v>37588</v>
      </c>
      <c r="D2145" s="13">
        <v>84.23</v>
      </c>
      <c r="E2145" s="34">
        <v>768.21</v>
      </c>
      <c r="F2145" s="34">
        <v>406.32</v>
      </c>
      <c r="G2145" s="107">
        <v>37588</v>
      </c>
      <c r="H2145" s="45">
        <f t="shared" si="67"/>
        <v>0.39999999999997726</v>
      </c>
      <c r="I2145" s="45">
        <f t="shared" si="66"/>
        <v>0.10369679058432552</v>
      </c>
    </row>
    <row r="2146" spans="1:9" ht="27.75" customHeight="1" thickBot="1" x14ac:dyDescent="0.25">
      <c r="A2146" s="11">
        <v>37589</v>
      </c>
      <c r="B2146" s="12">
        <v>385.73</v>
      </c>
      <c r="C2146" s="11">
        <v>37589</v>
      </c>
      <c r="D2146" s="13">
        <v>84.09</v>
      </c>
      <c r="E2146" s="34">
        <v>767.42</v>
      </c>
      <c r="F2146" s="34">
        <v>405.9</v>
      </c>
      <c r="G2146" s="107">
        <v>37589</v>
      </c>
      <c r="H2146" s="45">
        <f t="shared" si="67"/>
        <v>-0.40999999999996817</v>
      </c>
      <c r="I2146" s="45">
        <f t="shared" si="66"/>
        <v>-0.10617910602371372</v>
      </c>
    </row>
    <row r="2147" spans="1:9" ht="27.75" customHeight="1" thickBot="1" x14ac:dyDescent="0.25">
      <c r="A2147" s="11">
        <v>37592</v>
      </c>
      <c r="B2147" s="12">
        <v>388.24</v>
      </c>
      <c r="C2147" s="11">
        <v>37592</v>
      </c>
      <c r="D2147" s="13">
        <v>84.88</v>
      </c>
      <c r="E2147" s="12">
        <v>772.39</v>
      </c>
      <c r="F2147" s="12">
        <v>408.53</v>
      </c>
      <c r="G2147" s="107">
        <v>37592</v>
      </c>
      <c r="H2147" s="45">
        <f t="shared" si="67"/>
        <v>2.5099999999999909</v>
      </c>
      <c r="I2147" s="45">
        <f t="shared" si="66"/>
        <v>0.65071423016099106</v>
      </c>
    </row>
    <row r="2148" spans="1:9" ht="27.75" customHeight="1" thickBot="1" x14ac:dyDescent="0.25">
      <c r="A2148" s="11">
        <v>37593</v>
      </c>
      <c r="B2148" s="12">
        <v>388.13</v>
      </c>
      <c r="C2148" s="11">
        <v>37593</v>
      </c>
      <c r="D2148" s="13">
        <v>84.87</v>
      </c>
      <c r="E2148" s="12">
        <v>773.44</v>
      </c>
      <c r="F2148" s="12">
        <v>409.5</v>
      </c>
      <c r="G2148" s="107">
        <v>37593</v>
      </c>
      <c r="H2148" s="45">
        <f t="shared" si="67"/>
        <v>-0.11000000000001364</v>
      </c>
      <c r="I2148" s="45">
        <f t="shared" si="66"/>
        <v>-2.8332989903156199E-2</v>
      </c>
    </row>
    <row r="2149" spans="1:9" ht="27.75" customHeight="1" thickBot="1" x14ac:dyDescent="0.25">
      <c r="A2149" s="11">
        <v>37594</v>
      </c>
      <c r="B2149" s="12">
        <v>386.06</v>
      </c>
      <c r="C2149" s="11">
        <v>37594</v>
      </c>
      <c r="D2149" s="13">
        <v>84.28</v>
      </c>
      <c r="E2149" s="12">
        <v>769.82</v>
      </c>
      <c r="F2149" s="12">
        <v>407.73</v>
      </c>
      <c r="G2149" s="107">
        <v>37594</v>
      </c>
      <c r="H2149" s="45">
        <f t="shared" si="67"/>
        <v>-2.0699999999999932</v>
      </c>
      <c r="I2149" s="45">
        <f t="shared" si="66"/>
        <v>-0.53332646278308637</v>
      </c>
    </row>
    <row r="2150" spans="1:9" ht="27.75" customHeight="1" thickBot="1" x14ac:dyDescent="0.25">
      <c r="A2150" s="11">
        <v>37595</v>
      </c>
      <c r="B2150" s="12">
        <v>386.29</v>
      </c>
      <c r="C2150" s="11">
        <v>37595</v>
      </c>
      <c r="D2150" s="13">
        <v>84.48</v>
      </c>
      <c r="E2150" s="12">
        <v>774.18</v>
      </c>
      <c r="F2150" s="12">
        <v>410.04</v>
      </c>
      <c r="G2150" s="107">
        <v>37595</v>
      </c>
      <c r="H2150" s="45">
        <f t="shared" si="67"/>
        <v>0.23000000000001819</v>
      </c>
      <c r="I2150" s="45">
        <f t="shared" si="66"/>
        <v>5.9576231673837791E-2</v>
      </c>
    </row>
    <row r="2151" spans="1:9" ht="27.75" customHeight="1" thickBot="1" x14ac:dyDescent="0.25">
      <c r="A2151" s="11">
        <v>37599</v>
      </c>
      <c r="B2151" s="12">
        <v>386.4</v>
      </c>
      <c r="C2151" s="11">
        <v>37599</v>
      </c>
      <c r="D2151" s="13">
        <v>84.49</v>
      </c>
      <c r="E2151" s="12">
        <v>774.4</v>
      </c>
      <c r="F2151" s="12">
        <v>410.58</v>
      </c>
      <c r="G2151" s="107">
        <v>37599</v>
      </c>
      <c r="H2151" s="45">
        <f t="shared" si="67"/>
        <v>0.1099999999999568</v>
      </c>
      <c r="I2151" s="45">
        <f t="shared" si="66"/>
        <v>2.8476015428811723E-2</v>
      </c>
    </row>
    <row r="2152" spans="1:9" ht="27.75" customHeight="1" thickBot="1" x14ac:dyDescent="0.25">
      <c r="A2152" s="11">
        <v>37600</v>
      </c>
      <c r="B2152" s="12">
        <v>386.67</v>
      </c>
      <c r="C2152" s="11">
        <v>37600</v>
      </c>
      <c r="D2152" s="13">
        <v>84.42</v>
      </c>
      <c r="E2152" s="12">
        <v>775.72</v>
      </c>
      <c r="F2152" s="12">
        <v>411.27</v>
      </c>
      <c r="G2152" s="107">
        <v>37600</v>
      </c>
      <c r="H2152" s="45">
        <f t="shared" si="67"/>
        <v>0.27000000000003865</v>
      </c>
      <c r="I2152" s="45">
        <f t="shared" si="66"/>
        <v>6.9875776397525541E-2</v>
      </c>
    </row>
    <row r="2153" spans="1:9" ht="27.75" customHeight="1" thickBot="1" x14ac:dyDescent="0.25">
      <c r="A2153" s="11">
        <v>37601</v>
      </c>
      <c r="B2153" s="12">
        <v>385.27</v>
      </c>
      <c r="C2153" s="11">
        <v>37601</v>
      </c>
      <c r="D2153" s="13">
        <v>84.01</v>
      </c>
      <c r="E2153" s="12">
        <v>773.72</v>
      </c>
      <c r="F2153" s="12">
        <v>410.21</v>
      </c>
      <c r="G2153" s="107">
        <v>37601</v>
      </c>
      <c r="H2153" s="45">
        <f t="shared" si="67"/>
        <v>-1.4000000000000341</v>
      </c>
      <c r="I2153" s="45">
        <f t="shared" si="66"/>
        <v>-0.36206584425997207</v>
      </c>
    </row>
    <row r="2154" spans="1:9" ht="27.75" customHeight="1" thickBot="1" x14ac:dyDescent="0.25">
      <c r="A2154" s="11">
        <v>37602</v>
      </c>
      <c r="B2154" s="12">
        <v>385.23</v>
      </c>
      <c r="C2154" s="11">
        <v>37602</v>
      </c>
      <c r="D2154" s="13">
        <v>83.97</v>
      </c>
      <c r="E2154" s="12">
        <v>773.64</v>
      </c>
      <c r="F2154" s="12">
        <v>410.17</v>
      </c>
      <c r="G2154" s="107">
        <v>37602</v>
      </c>
      <c r="H2154" s="45">
        <f t="shared" si="67"/>
        <v>-3.999999999996362E-2</v>
      </c>
      <c r="I2154" s="45">
        <f t="shared" si="66"/>
        <v>-1.0382329275563533E-2</v>
      </c>
    </row>
    <row r="2155" spans="1:9" ht="27.75" customHeight="1" thickBot="1" x14ac:dyDescent="0.25">
      <c r="A2155" s="11">
        <v>37603</v>
      </c>
      <c r="B2155" s="12">
        <v>387.41</v>
      </c>
      <c r="C2155" s="11">
        <v>37603</v>
      </c>
      <c r="D2155" s="13">
        <v>84.6</v>
      </c>
      <c r="E2155" s="12">
        <v>778.29</v>
      </c>
      <c r="F2155" s="12">
        <v>412.92</v>
      </c>
      <c r="G2155" s="107">
        <v>37603</v>
      </c>
      <c r="H2155" s="45">
        <f t="shared" si="67"/>
        <v>2.1800000000000068</v>
      </c>
      <c r="I2155" s="45">
        <f t="shared" si="66"/>
        <v>0.56589569867352152</v>
      </c>
    </row>
    <row r="2156" spans="1:9" ht="27.75" customHeight="1" thickBot="1" x14ac:dyDescent="0.25">
      <c r="A2156" s="11">
        <v>37606</v>
      </c>
      <c r="B2156" s="12">
        <v>390.53</v>
      </c>
      <c r="C2156" s="11">
        <v>37606</v>
      </c>
      <c r="D2156" s="13">
        <v>85.53</v>
      </c>
      <c r="E2156" s="12">
        <v>784.56</v>
      </c>
      <c r="F2156" s="12">
        <v>416.39</v>
      </c>
      <c r="G2156" s="107">
        <v>37606</v>
      </c>
      <c r="H2156" s="45">
        <f t="shared" si="67"/>
        <v>3.1199999999999477</v>
      </c>
      <c r="I2156" s="45">
        <f t="shared" si="66"/>
        <v>0.80534833896903735</v>
      </c>
    </row>
    <row r="2157" spans="1:9" ht="27.75" customHeight="1" thickBot="1" x14ac:dyDescent="0.25">
      <c r="A2157" s="11">
        <v>37607</v>
      </c>
      <c r="B2157" s="12">
        <v>392.75</v>
      </c>
      <c r="C2157" s="11">
        <v>37607</v>
      </c>
      <c r="D2157" s="13">
        <v>86.35</v>
      </c>
      <c r="E2157" s="12">
        <v>790.45</v>
      </c>
      <c r="F2157" s="12">
        <v>420.26</v>
      </c>
      <c r="G2157" s="107">
        <v>37607</v>
      </c>
      <c r="H2157" s="45">
        <f t="shared" si="67"/>
        <v>2.2200000000000273</v>
      </c>
      <c r="I2157" s="45">
        <f t="shared" si="66"/>
        <v>0.56845824904617503</v>
      </c>
    </row>
    <row r="2158" spans="1:9" ht="27.75" customHeight="1" thickBot="1" x14ac:dyDescent="0.25">
      <c r="A2158" s="11">
        <v>37608</v>
      </c>
      <c r="B2158" s="12">
        <v>396.95</v>
      </c>
      <c r="C2158" s="11">
        <v>37608</v>
      </c>
      <c r="D2158" s="13">
        <v>87.51</v>
      </c>
      <c r="E2158" s="12">
        <v>798.97</v>
      </c>
      <c r="F2158" s="12">
        <v>424.79</v>
      </c>
      <c r="G2158" s="107">
        <v>37608</v>
      </c>
      <c r="H2158" s="45">
        <f t="shared" si="67"/>
        <v>4.1999999999999886</v>
      </c>
      <c r="I2158" s="45">
        <f t="shared" si="66"/>
        <v>1.0693825588796917</v>
      </c>
    </row>
    <row r="2159" spans="1:9" ht="27.75" customHeight="1" thickBot="1" x14ac:dyDescent="0.25">
      <c r="A2159" s="11">
        <v>37609</v>
      </c>
      <c r="B2159" s="12">
        <v>397.58</v>
      </c>
      <c r="C2159" s="11">
        <v>37609</v>
      </c>
      <c r="D2159" s="13">
        <v>87.63</v>
      </c>
      <c r="E2159" s="12">
        <v>800.24</v>
      </c>
      <c r="F2159" s="12">
        <v>425.47</v>
      </c>
      <c r="G2159" s="107">
        <v>37609</v>
      </c>
      <c r="H2159" s="45">
        <f t="shared" si="67"/>
        <v>0.62999999999999545</v>
      </c>
      <c r="I2159" s="45">
        <f t="shared" si="66"/>
        <v>0.1587101650081863</v>
      </c>
    </row>
    <row r="2160" spans="1:9" ht="27.75" customHeight="1" thickBot="1" x14ac:dyDescent="0.25">
      <c r="A2160" s="11">
        <v>37610</v>
      </c>
      <c r="B2160" s="12">
        <v>399.55</v>
      </c>
      <c r="C2160" s="11">
        <v>37610</v>
      </c>
      <c r="D2160" s="13">
        <v>88.28</v>
      </c>
      <c r="E2160" s="12">
        <v>805.17</v>
      </c>
      <c r="F2160" s="12">
        <v>428.09</v>
      </c>
      <c r="G2160" s="107">
        <v>37610</v>
      </c>
      <c r="H2160" s="45">
        <f t="shared" si="67"/>
        <v>1.9700000000000273</v>
      </c>
      <c r="I2160" s="45">
        <f t="shared" si="66"/>
        <v>0.49549776145682062</v>
      </c>
    </row>
    <row r="2161" spans="1:9" ht="27.75" customHeight="1" thickBot="1" x14ac:dyDescent="0.25">
      <c r="A2161" s="35">
        <v>37613</v>
      </c>
      <c r="B2161" s="12">
        <v>401.2</v>
      </c>
      <c r="C2161" s="35">
        <v>37613</v>
      </c>
      <c r="D2161" s="13">
        <v>88.8</v>
      </c>
      <c r="E2161" s="12">
        <v>808.5</v>
      </c>
      <c r="F2161" s="12">
        <v>429.86</v>
      </c>
      <c r="G2161" s="112">
        <v>37613</v>
      </c>
      <c r="H2161" s="45">
        <f t="shared" si="67"/>
        <v>1.6499999999999773</v>
      </c>
      <c r="I2161" s="45">
        <f t="shared" si="66"/>
        <v>0.41296458515829737</v>
      </c>
    </row>
    <row r="2162" spans="1:9" ht="27.75" customHeight="1" thickBot="1" x14ac:dyDescent="0.25">
      <c r="A2162" s="35">
        <v>37614</v>
      </c>
      <c r="B2162" s="12">
        <v>402.61</v>
      </c>
      <c r="C2162" s="35">
        <v>37614</v>
      </c>
      <c r="D2162" s="13">
        <v>89.34</v>
      </c>
      <c r="E2162" s="12">
        <v>811.34</v>
      </c>
      <c r="F2162" s="12">
        <v>431.81</v>
      </c>
      <c r="G2162" s="112">
        <v>37614</v>
      </c>
      <c r="H2162" s="45">
        <f t="shared" si="67"/>
        <v>1.410000000000025</v>
      </c>
      <c r="I2162" s="45">
        <f t="shared" si="66"/>
        <v>0.35144566301097335</v>
      </c>
    </row>
    <row r="2163" spans="1:9" ht="27.75" customHeight="1" thickBot="1" x14ac:dyDescent="0.25">
      <c r="A2163" s="35">
        <v>37616</v>
      </c>
      <c r="B2163" s="12">
        <v>402.02</v>
      </c>
      <c r="C2163" s="35">
        <v>37616</v>
      </c>
      <c r="D2163" s="13">
        <v>89.17</v>
      </c>
      <c r="E2163" s="12">
        <v>810.15</v>
      </c>
      <c r="F2163" s="12">
        <v>431.48</v>
      </c>
      <c r="G2163" s="112">
        <v>37616</v>
      </c>
      <c r="H2163" s="45">
        <f t="shared" si="67"/>
        <v>-0.59000000000003183</v>
      </c>
      <c r="I2163" s="45">
        <f t="shared" si="66"/>
        <v>-0.14654380169395489</v>
      </c>
    </row>
    <row r="2164" spans="1:9" ht="27.75" customHeight="1" thickBot="1" x14ac:dyDescent="0.25">
      <c r="A2164" s="35">
        <v>37617</v>
      </c>
      <c r="B2164" s="12">
        <v>401.93</v>
      </c>
      <c r="C2164" s="35">
        <v>37617</v>
      </c>
      <c r="D2164" s="13">
        <v>89.17</v>
      </c>
      <c r="E2164" s="12">
        <v>809.97</v>
      </c>
      <c r="F2164" s="12">
        <v>431.68</v>
      </c>
      <c r="G2164" s="112">
        <v>37617</v>
      </c>
      <c r="H2164" s="45">
        <f t="shared" si="67"/>
        <v>-8.9999999999974989E-2</v>
      </c>
      <c r="I2164" s="45">
        <f t="shared" si="66"/>
        <v>-2.2386945923082182E-2</v>
      </c>
    </row>
    <row r="2165" spans="1:9" ht="27.75" customHeight="1" thickBot="1" x14ac:dyDescent="0.25">
      <c r="A2165" s="35">
        <v>37620</v>
      </c>
      <c r="B2165" s="12">
        <v>401.73</v>
      </c>
      <c r="C2165" s="35">
        <v>37620</v>
      </c>
      <c r="D2165" s="13">
        <v>89.19</v>
      </c>
      <c r="E2165" s="12">
        <v>809.57</v>
      </c>
      <c r="F2165" s="12">
        <v>431.92</v>
      </c>
      <c r="G2165" s="112">
        <v>37620</v>
      </c>
      <c r="H2165" s="45">
        <f t="shared" si="67"/>
        <v>-0.19999999999998863</v>
      </c>
      <c r="I2165" s="45">
        <f t="shared" si="66"/>
        <v>-4.9759908441765636E-2</v>
      </c>
    </row>
    <row r="2166" spans="1:9" ht="27.75" customHeight="1" thickBot="1" x14ac:dyDescent="0.25">
      <c r="A2166" s="35">
        <v>37621</v>
      </c>
      <c r="B2166" s="12">
        <v>399.26</v>
      </c>
      <c r="C2166" s="35">
        <v>37621</v>
      </c>
      <c r="D2166" s="13">
        <v>88.45</v>
      </c>
      <c r="E2166" s="12">
        <v>812.56</v>
      </c>
      <c r="F2166" s="12">
        <v>433.96</v>
      </c>
      <c r="G2166" s="112">
        <v>37621</v>
      </c>
      <c r="H2166" s="45">
        <f t="shared" si="67"/>
        <v>-2.4700000000000273</v>
      </c>
      <c r="I2166" s="45">
        <f t="shared" si="66"/>
        <v>-0.61484081348169839</v>
      </c>
    </row>
    <row r="2167" spans="1:9" ht="27.75" customHeight="1" thickBot="1" x14ac:dyDescent="0.25">
      <c r="A2167" s="35">
        <v>37624</v>
      </c>
      <c r="B2167" s="12">
        <v>399.18</v>
      </c>
      <c r="C2167" s="35">
        <v>37624</v>
      </c>
      <c r="D2167" s="13">
        <v>88.43</v>
      </c>
      <c r="E2167" s="12">
        <v>812.39</v>
      </c>
      <c r="F2167" s="12">
        <v>433.86</v>
      </c>
      <c r="G2167" s="112">
        <v>37624</v>
      </c>
      <c r="H2167" s="45">
        <f t="shared" si="67"/>
        <v>-7.9999999999984084E-2</v>
      </c>
      <c r="I2167" s="45">
        <f t="shared" si="66"/>
        <v>-2.0037068576863219E-2</v>
      </c>
    </row>
    <row r="2168" spans="1:9" ht="27.75" customHeight="1" thickBot="1" x14ac:dyDescent="0.25">
      <c r="A2168" s="11">
        <f>A2167+3</f>
        <v>37627</v>
      </c>
      <c r="B2168" s="12">
        <v>399.63</v>
      </c>
      <c r="C2168" s="11">
        <f>C2167+3</f>
        <v>37627</v>
      </c>
      <c r="D2168" s="13">
        <v>88.58</v>
      </c>
      <c r="E2168" s="12">
        <v>813.31</v>
      </c>
      <c r="F2168" s="12">
        <v>434.52</v>
      </c>
      <c r="G2168" s="107">
        <f>G2167+3</f>
        <v>37627</v>
      </c>
      <c r="H2168" s="45">
        <f t="shared" si="67"/>
        <v>0.44999999999998863</v>
      </c>
      <c r="I2168" s="45">
        <f t="shared" si="66"/>
        <v>0.11273109875243965</v>
      </c>
    </row>
    <row r="2169" spans="1:9" ht="27.75" customHeight="1" thickBot="1" x14ac:dyDescent="0.25">
      <c r="A2169" s="11">
        <f>A2168+1</f>
        <v>37628</v>
      </c>
      <c r="B2169" s="12">
        <v>400.23</v>
      </c>
      <c r="C2169" s="11">
        <f>C2168+1</f>
        <v>37628</v>
      </c>
      <c r="D2169" s="13">
        <v>88.87</v>
      </c>
      <c r="E2169" s="12">
        <v>814.99</v>
      </c>
      <c r="F2169" s="12">
        <v>436.47</v>
      </c>
      <c r="G2169" s="107">
        <f>G2168+1</f>
        <v>37628</v>
      </c>
      <c r="H2169" s="45">
        <f t="shared" si="67"/>
        <v>0.60000000000002274</v>
      </c>
      <c r="I2169" s="45">
        <f t="shared" si="66"/>
        <v>0.15013887846258359</v>
      </c>
    </row>
    <row r="2170" spans="1:9" ht="27.75" customHeight="1" thickBot="1" x14ac:dyDescent="0.25">
      <c r="A2170" s="11">
        <v>37629</v>
      </c>
      <c r="B2170" s="12">
        <v>404.57</v>
      </c>
      <c r="C2170" s="11">
        <v>37629</v>
      </c>
      <c r="D2170" s="12">
        <v>90.13</v>
      </c>
      <c r="E2170" s="12">
        <v>823.83</v>
      </c>
      <c r="F2170" s="12">
        <v>440.47</v>
      </c>
      <c r="G2170" s="107">
        <v>37629</v>
      </c>
      <c r="H2170" s="45">
        <f t="shared" si="67"/>
        <v>4.339999999999975</v>
      </c>
      <c r="I2170" s="45">
        <f t="shared" si="66"/>
        <v>1.0843764835219685</v>
      </c>
    </row>
    <row r="2171" spans="1:9" ht="27.75" customHeight="1" thickBot="1" x14ac:dyDescent="0.25">
      <c r="A2171" s="11">
        <v>37630</v>
      </c>
      <c r="B2171" s="12">
        <v>407.54</v>
      </c>
      <c r="C2171" s="11">
        <v>37630</v>
      </c>
      <c r="D2171" s="13">
        <v>90.71</v>
      </c>
      <c r="E2171" s="12">
        <v>829.88</v>
      </c>
      <c r="F2171" s="12">
        <v>445.21</v>
      </c>
      <c r="G2171" s="107">
        <v>37630</v>
      </c>
      <c r="H2171" s="45">
        <f t="shared" si="67"/>
        <v>2.9700000000000273</v>
      </c>
      <c r="I2171" s="45">
        <f t="shared" si="66"/>
        <v>0.73411276169761164</v>
      </c>
    </row>
    <row r="2172" spans="1:9" ht="27.75" customHeight="1" thickBot="1" x14ac:dyDescent="0.25">
      <c r="A2172" s="11">
        <v>37631</v>
      </c>
      <c r="B2172" s="12">
        <v>408.4</v>
      </c>
      <c r="C2172" s="11">
        <v>37631</v>
      </c>
      <c r="D2172" s="13">
        <v>90.88</v>
      </c>
      <c r="E2172" s="12">
        <v>831.67</v>
      </c>
      <c r="F2172" s="12">
        <v>446.64</v>
      </c>
      <c r="G2172" s="107">
        <v>37631</v>
      </c>
      <c r="H2172" s="45">
        <f t="shared" si="67"/>
        <v>0.8599999999999568</v>
      </c>
      <c r="I2172" s="45">
        <f t="shared" si="66"/>
        <v>0.21102223094664491</v>
      </c>
    </row>
    <row r="2173" spans="1:9" ht="27.75" customHeight="1" thickBot="1" x14ac:dyDescent="0.25">
      <c r="A2173" s="11">
        <v>37634</v>
      </c>
      <c r="B2173" s="12">
        <v>409.36</v>
      </c>
      <c r="C2173" s="11">
        <v>37634</v>
      </c>
      <c r="D2173" s="13">
        <v>91.08</v>
      </c>
      <c r="E2173" s="12">
        <v>833.62</v>
      </c>
      <c r="F2173" s="12">
        <v>448.76</v>
      </c>
      <c r="G2173" s="107">
        <v>37634</v>
      </c>
      <c r="H2173" s="45">
        <f t="shared" si="67"/>
        <v>0.96000000000003638</v>
      </c>
      <c r="I2173" s="45">
        <f t="shared" si="66"/>
        <v>0.2350636630754252</v>
      </c>
    </row>
    <row r="2174" spans="1:9" ht="27.75" customHeight="1" thickBot="1" x14ac:dyDescent="0.25">
      <c r="A2174" s="11">
        <v>37635</v>
      </c>
      <c r="B2174" s="12">
        <v>410.35</v>
      </c>
      <c r="C2174" s="11">
        <v>37635</v>
      </c>
      <c r="D2174" s="13">
        <v>91.67</v>
      </c>
      <c r="E2174" s="12">
        <v>835.63</v>
      </c>
      <c r="F2174" s="12">
        <v>450.95</v>
      </c>
      <c r="G2174" s="107">
        <v>37635</v>
      </c>
      <c r="H2174" s="45">
        <f t="shared" si="67"/>
        <v>0.99000000000000909</v>
      </c>
      <c r="I2174" s="45">
        <f t="shared" si="66"/>
        <v>0.24184092241548005</v>
      </c>
    </row>
    <row r="2175" spans="1:9" ht="27.75" customHeight="1" thickBot="1" x14ac:dyDescent="0.25">
      <c r="A2175" s="11">
        <v>37636</v>
      </c>
      <c r="B2175" s="12">
        <v>412.08</v>
      </c>
      <c r="C2175" s="11">
        <v>37636</v>
      </c>
      <c r="D2175" s="13">
        <v>91.98</v>
      </c>
      <c r="E2175" s="12">
        <v>839.16</v>
      </c>
      <c r="F2175" s="12">
        <v>453.68</v>
      </c>
      <c r="G2175" s="107">
        <v>37636</v>
      </c>
      <c r="H2175" s="45">
        <f t="shared" si="67"/>
        <v>1.7299999999999613</v>
      </c>
      <c r="I2175" s="45">
        <f t="shared" si="66"/>
        <v>0.42159132447909375</v>
      </c>
    </row>
    <row r="2176" spans="1:9" ht="27.75" customHeight="1" thickBot="1" x14ac:dyDescent="0.25">
      <c r="A2176" s="11">
        <v>37637</v>
      </c>
      <c r="B2176" s="12">
        <v>414.43</v>
      </c>
      <c r="C2176" s="11">
        <v>37637</v>
      </c>
      <c r="D2176" s="13">
        <v>92.6</v>
      </c>
      <c r="E2176" s="12">
        <v>843.94</v>
      </c>
      <c r="F2176" s="12">
        <v>456.26</v>
      </c>
      <c r="G2176" s="107">
        <v>37637</v>
      </c>
      <c r="H2176" s="45">
        <f t="shared" si="67"/>
        <v>2.3500000000000227</v>
      </c>
      <c r="I2176" s="45">
        <f t="shared" si="66"/>
        <v>0.5702776159968993</v>
      </c>
    </row>
    <row r="2177" spans="1:9" ht="27.75" customHeight="1" thickBot="1" x14ac:dyDescent="0.25">
      <c r="A2177" s="11">
        <v>37638</v>
      </c>
      <c r="B2177" s="12">
        <v>420.15</v>
      </c>
      <c r="C2177" s="11">
        <v>37638</v>
      </c>
      <c r="D2177" s="13">
        <v>94.53</v>
      </c>
      <c r="E2177" s="12">
        <v>855.59</v>
      </c>
      <c r="F2177" s="12">
        <v>463.05</v>
      </c>
      <c r="G2177" s="107">
        <v>37638</v>
      </c>
      <c r="H2177" s="45">
        <f t="shared" si="67"/>
        <v>5.7199999999999704</v>
      </c>
      <c r="I2177" s="45">
        <f t="shared" si="66"/>
        <v>1.380208961706433</v>
      </c>
    </row>
    <row r="2178" spans="1:9" ht="27.75" customHeight="1" thickBot="1" x14ac:dyDescent="0.25">
      <c r="A2178" s="11">
        <v>37641</v>
      </c>
      <c r="B2178" s="12">
        <v>421.51</v>
      </c>
      <c r="C2178" s="11">
        <v>37641</v>
      </c>
      <c r="D2178" s="13">
        <v>94.71</v>
      </c>
      <c r="E2178" s="12">
        <v>858.36</v>
      </c>
      <c r="F2178" s="12">
        <v>465.31</v>
      </c>
      <c r="G2178" s="107">
        <v>37641</v>
      </c>
      <c r="H2178" s="45">
        <f t="shared" si="67"/>
        <v>1.3600000000000136</v>
      </c>
      <c r="I2178" s="45">
        <f t="shared" si="66"/>
        <v>0.32369391883851334</v>
      </c>
    </row>
    <row r="2179" spans="1:9" ht="27.75" customHeight="1" thickBot="1" x14ac:dyDescent="0.25">
      <c r="A2179" s="11">
        <v>37642</v>
      </c>
      <c r="B2179" s="12">
        <v>422.68</v>
      </c>
      <c r="C2179" s="11">
        <v>37642</v>
      </c>
      <c r="D2179" s="13">
        <v>95.04</v>
      </c>
      <c r="E2179" s="12">
        <v>860.76</v>
      </c>
      <c r="F2179" s="12">
        <v>466.61</v>
      </c>
      <c r="G2179" s="107">
        <v>37642</v>
      </c>
      <c r="H2179" s="45">
        <f t="shared" si="67"/>
        <v>1.1700000000000159</v>
      </c>
      <c r="I2179" s="45">
        <f t="shared" si="66"/>
        <v>0.2775734858010524</v>
      </c>
    </row>
    <row r="2180" spans="1:9" ht="27.75" customHeight="1" thickBot="1" x14ac:dyDescent="0.25">
      <c r="A2180" s="11">
        <v>37643</v>
      </c>
      <c r="B2180" s="12">
        <v>421.08</v>
      </c>
      <c r="C2180" s="11">
        <v>37643</v>
      </c>
      <c r="D2180" s="13">
        <v>94.41</v>
      </c>
      <c r="E2180" s="12">
        <v>860.3</v>
      </c>
      <c r="F2180" s="12">
        <v>466.68</v>
      </c>
      <c r="G2180" s="107">
        <v>37643</v>
      </c>
      <c r="H2180" s="45">
        <f t="shared" si="67"/>
        <v>-1.6000000000000227</v>
      </c>
      <c r="I2180" s="45">
        <f t="shared" si="66"/>
        <v>-0.37853695467020504</v>
      </c>
    </row>
    <row r="2181" spans="1:9" ht="27.75" customHeight="1" thickBot="1" x14ac:dyDescent="0.25">
      <c r="A2181" s="11">
        <v>37644</v>
      </c>
      <c r="B2181" s="12">
        <v>421.6</v>
      </c>
      <c r="C2181" s="11">
        <v>37644</v>
      </c>
      <c r="D2181" s="13">
        <v>94.72</v>
      </c>
      <c r="E2181" s="12">
        <v>861.35</v>
      </c>
      <c r="F2181" s="12">
        <v>467.25</v>
      </c>
      <c r="G2181" s="107">
        <v>37644</v>
      </c>
      <c r="H2181" s="45">
        <f t="shared" si="67"/>
        <v>0.52000000000003865</v>
      </c>
      <c r="I2181" s="45">
        <f t="shared" si="66"/>
        <v>0.12349197302176278</v>
      </c>
    </row>
    <row r="2182" spans="1:9" ht="27.75" customHeight="1" thickBot="1" x14ac:dyDescent="0.25">
      <c r="A2182" s="11">
        <v>37645</v>
      </c>
      <c r="B2182" s="12">
        <v>423.29</v>
      </c>
      <c r="C2182" s="11">
        <v>37645</v>
      </c>
      <c r="D2182" s="13">
        <v>95.21</v>
      </c>
      <c r="E2182" s="12">
        <v>864.82247779394925</v>
      </c>
      <c r="F2182" s="12">
        <v>472.1636978057486</v>
      </c>
      <c r="G2182" s="107">
        <v>37645</v>
      </c>
      <c r="H2182" s="45">
        <f t="shared" si="67"/>
        <v>1.6899999999999977</v>
      </c>
      <c r="I2182" s="45">
        <f t="shared" si="66"/>
        <v>0.40085388994307347</v>
      </c>
    </row>
    <row r="2183" spans="1:9" ht="27.75" customHeight="1" thickBot="1" x14ac:dyDescent="0.25">
      <c r="A2183" s="11">
        <v>37648</v>
      </c>
      <c r="B2183" s="12">
        <v>424.52</v>
      </c>
      <c r="C2183" s="11">
        <v>37648</v>
      </c>
      <c r="D2183" s="13">
        <v>95.44</v>
      </c>
      <c r="E2183" s="12">
        <v>867.33</v>
      </c>
      <c r="F2183" s="12">
        <v>474.39</v>
      </c>
      <c r="G2183" s="107">
        <v>37648</v>
      </c>
      <c r="H2183" s="45">
        <f t="shared" si="67"/>
        <v>1.2299999999999613</v>
      </c>
      <c r="I2183" s="45">
        <f t="shared" ref="I2183:I2246" si="68">H2183/B2182*100</f>
        <v>0.29058092560654902</v>
      </c>
    </row>
    <row r="2184" spans="1:9" ht="27.75" customHeight="1" thickBot="1" x14ac:dyDescent="0.25">
      <c r="A2184" s="11">
        <v>37649</v>
      </c>
      <c r="B2184" s="12">
        <v>435.77</v>
      </c>
      <c r="C2184" s="11">
        <v>37649</v>
      </c>
      <c r="D2184" s="13">
        <v>98.63</v>
      </c>
      <c r="E2184" s="12">
        <v>890.31</v>
      </c>
      <c r="F2184" s="12">
        <v>487.82</v>
      </c>
      <c r="G2184" s="107">
        <v>37649</v>
      </c>
      <c r="H2184" s="45">
        <f t="shared" ref="H2184:H2247" si="69">B2184-B2183</f>
        <v>11.25</v>
      </c>
      <c r="I2184" s="45">
        <f t="shared" si="68"/>
        <v>2.6500518232356542</v>
      </c>
    </row>
    <row r="2185" spans="1:9" ht="27.75" customHeight="1" thickBot="1" x14ac:dyDescent="0.25">
      <c r="A2185" s="11">
        <v>37650</v>
      </c>
      <c r="B2185" s="12">
        <v>451.11</v>
      </c>
      <c r="C2185" s="11">
        <v>37650</v>
      </c>
      <c r="D2185" s="13">
        <v>103.01</v>
      </c>
      <c r="E2185" s="12">
        <v>921.64</v>
      </c>
      <c r="F2185" s="12">
        <v>504.99</v>
      </c>
      <c r="G2185" s="107">
        <v>37650</v>
      </c>
      <c r="H2185" s="45">
        <f t="shared" si="69"/>
        <v>15.340000000000032</v>
      </c>
      <c r="I2185" s="45">
        <f t="shared" si="68"/>
        <v>3.5202056130527648</v>
      </c>
    </row>
    <row r="2186" spans="1:9" ht="27.75" customHeight="1" thickBot="1" x14ac:dyDescent="0.25">
      <c r="A2186" s="11">
        <v>37651</v>
      </c>
      <c r="B2186" s="12">
        <v>450.8</v>
      </c>
      <c r="C2186" s="11">
        <v>37651</v>
      </c>
      <c r="D2186" s="13">
        <v>102.69</v>
      </c>
      <c r="E2186" s="12">
        <v>921.02</v>
      </c>
      <c r="F2186" s="12">
        <v>505.57</v>
      </c>
      <c r="G2186" s="107">
        <v>37651</v>
      </c>
      <c r="H2186" s="45">
        <f t="shared" si="69"/>
        <v>-0.31000000000000227</v>
      </c>
      <c r="I2186" s="45">
        <f t="shared" si="68"/>
        <v>-6.8719381082219921E-2</v>
      </c>
    </row>
    <row r="2187" spans="1:9" ht="27.75" customHeight="1" thickBot="1" x14ac:dyDescent="0.25">
      <c r="A2187" s="11">
        <v>37652</v>
      </c>
      <c r="B2187" s="12">
        <v>448.35</v>
      </c>
      <c r="C2187" s="11">
        <v>37652</v>
      </c>
      <c r="D2187" s="13">
        <v>101.93</v>
      </c>
      <c r="E2187" s="12">
        <v>916.01</v>
      </c>
      <c r="F2187" s="12">
        <v>504.08</v>
      </c>
      <c r="G2187" s="107">
        <v>37652</v>
      </c>
      <c r="H2187" s="45">
        <f t="shared" si="69"/>
        <v>-2.4499999999999886</v>
      </c>
      <c r="I2187" s="45">
        <f t="shared" si="68"/>
        <v>-0.54347826086956263</v>
      </c>
    </row>
    <row r="2188" spans="1:9" ht="27.75" customHeight="1" thickBot="1" x14ac:dyDescent="0.25">
      <c r="A2188" s="11">
        <v>37655</v>
      </c>
      <c r="B2188" s="12">
        <v>445.85</v>
      </c>
      <c r="C2188" s="11">
        <v>37655</v>
      </c>
      <c r="D2188" s="13">
        <v>101.3</v>
      </c>
      <c r="E2188" s="12">
        <v>910.91</v>
      </c>
      <c r="F2188" s="12">
        <v>504.56</v>
      </c>
      <c r="G2188" s="107">
        <v>37655</v>
      </c>
      <c r="H2188" s="45">
        <f t="shared" si="69"/>
        <v>-2.5</v>
      </c>
      <c r="I2188" s="45">
        <f t="shared" si="68"/>
        <v>-0.55760008921601434</v>
      </c>
    </row>
    <row r="2189" spans="1:9" ht="27.75" customHeight="1" thickBot="1" x14ac:dyDescent="0.25">
      <c r="A2189" s="11">
        <v>37656</v>
      </c>
      <c r="B2189" s="12">
        <v>443.63</v>
      </c>
      <c r="C2189" s="11">
        <v>37656</v>
      </c>
      <c r="D2189" s="13">
        <v>100.55</v>
      </c>
      <c r="E2189" s="12">
        <v>906.38</v>
      </c>
      <c r="F2189" s="12">
        <v>502.97</v>
      </c>
      <c r="G2189" s="107">
        <v>37656</v>
      </c>
      <c r="H2189" s="45">
        <f t="shared" si="69"/>
        <v>-2.2200000000000273</v>
      </c>
      <c r="I2189" s="45">
        <f t="shared" si="68"/>
        <v>-0.49792531120332562</v>
      </c>
    </row>
    <row r="2190" spans="1:9" ht="27.75" customHeight="1" thickBot="1" x14ac:dyDescent="0.25">
      <c r="A2190" s="11">
        <v>37657</v>
      </c>
      <c r="B2190" s="12">
        <v>440.7</v>
      </c>
      <c r="C2190" s="11">
        <v>37657</v>
      </c>
      <c r="D2190" s="13">
        <v>99.58</v>
      </c>
      <c r="E2190" s="12">
        <v>900.39</v>
      </c>
      <c r="F2190" s="12">
        <v>503.31</v>
      </c>
      <c r="G2190" s="107">
        <v>37657</v>
      </c>
      <c r="H2190" s="45">
        <f t="shared" si="69"/>
        <v>-2.9300000000000068</v>
      </c>
      <c r="I2190" s="45">
        <f t="shared" si="68"/>
        <v>-0.66046029348781798</v>
      </c>
    </row>
    <row r="2191" spans="1:9" ht="27.75" customHeight="1" thickBot="1" x14ac:dyDescent="0.25">
      <c r="A2191" s="11">
        <v>37658</v>
      </c>
      <c r="B2191" s="12">
        <v>437.29</v>
      </c>
      <c r="C2191" s="11">
        <v>37658</v>
      </c>
      <c r="D2191" s="13">
        <v>98.44</v>
      </c>
      <c r="E2191" s="12">
        <v>893.42</v>
      </c>
      <c r="F2191" s="12">
        <v>497.99</v>
      </c>
      <c r="G2191" s="107">
        <v>37658</v>
      </c>
      <c r="H2191" s="45">
        <f t="shared" si="69"/>
        <v>-3.4099999999999682</v>
      </c>
      <c r="I2191" s="45">
        <f t="shared" si="68"/>
        <v>-0.77376900385749225</v>
      </c>
    </row>
    <row r="2192" spans="1:9" ht="27.75" customHeight="1" thickBot="1" x14ac:dyDescent="0.25">
      <c r="A2192" s="11">
        <v>37659</v>
      </c>
      <c r="B2192" s="12">
        <v>435.9</v>
      </c>
      <c r="C2192" s="11">
        <v>37659</v>
      </c>
      <c r="D2192" s="13">
        <v>97.95</v>
      </c>
      <c r="E2192" s="12">
        <v>890.58</v>
      </c>
      <c r="F2192" s="12">
        <v>497.83</v>
      </c>
      <c r="G2192" s="107">
        <v>37659</v>
      </c>
      <c r="H2192" s="45">
        <f t="shared" si="69"/>
        <v>-1.3900000000000432</v>
      </c>
      <c r="I2192" s="45">
        <f t="shared" si="68"/>
        <v>-0.31786686180796336</v>
      </c>
    </row>
    <row r="2193" spans="1:9" ht="27.75" customHeight="1" thickBot="1" x14ac:dyDescent="0.25">
      <c r="A2193" s="11">
        <v>37662</v>
      </c>
      <c r="B2193" s="36">
        <v>433.68</v>
      </c>
      <c r="C2193" s="11">
        <v>37662</v>
      </c>
      <c r="D2193" s="36">
        <v>97.28</v>
      </c>
      <c r="E2193" s="36">
        <v>886.05</v>
      </c>
      <c r="F2193" s="36">
        <v>495.29</v>
      </c>
      <c r="G2193" s="107">
        <v>37662</v>
      </c>
      <c r="H2193" s="45">
        <f t="shared" si="69"/>
        <v>-2.2199999999999704</v>
      </c>
      <c r="I2193" s="45">
        <f t="shared" si="68"/>
        <v>-0.50929112181692371</v>
      </c>
    </row>
    <row r="2194" spans="1:9" ht="27.75" customHeight="1" thickBot="1" x14ac:dyDescent="0.25">
      <c r="A2194" s="11">
        <v>37663</v>
      </c>
      <c r="B2194" s="36">
        <v>427.63</v>
      </c>
      <c r="C2194" s="11">
        <v>37663</v>
      </c>
      <c r="D2194" s="36">
        <v>95.85</v>
      </c>
      <c r="E2194" s="36">
        <v>874.93</v>
      </c>
      <c r="F2194" s="36">
        <v>489.08</v>
      </c>
      <c r="G2194" s="107">
        <v>37663</v>
      </c>
      <c r="H2194" s="45">
        <f t="shared" si="69"/>
        <v>-6.0500000000000114</v>
      </c>
      <c r="I2194" s="45">
        <f t="shared" si="68"/>
        <v>-1.3950378159011279</v>
      </c>
    </row>
    <row r="2195" spans="1:9" ht="27.75" customHeight="1" thickBot="1" x14ac:dyDescent="0.25">
      <c r="A2195" s="11">
        <v>37664</v>
      </c>
      <c r="B2195" s="36">
        <v>425.37</v>
      </c>
      <c r="C2195" s="11">
        <v>37664</v>
      </c>
      <c r="D2195" s="36">
        <v>95.41</v>
      </c>
      <c r="E2195" s="36">
        <v>870.33</v>
      </c>
      <c r="F2195" s="36">
        <v>486.51</v>
      </c>
      <c r="G2195" s="107">
        <v>37664</v>
      </c>
      <c r="H2195" s="45">
        <f t="shared" si="69"/>
        <v>-2.2599999999999909</v>
      </c>
      <c r="I2195" s="45">
        <f t="shared" si="68"/>
        <v>-0.52849425905572356</v>
      </c>
    </row>
    <row r="2196" spans="1:9" ht="27.75" customHeight="1" thickBot="1" x14ac:dyDescent="0.25">
      <c r="A2196" s="11">
        <v>37666</v>
      </c>
      <c r="B2196" s="12">
        <v>427.27</v>
      </c>
      <c r="C2196" s="11">
        <v>37666</v>
      </c>
      <c r="D2196" s="13">
        <v>96.02</v>
      </c>
      <c r="E2196" s="12">
        <v>874.22</v>
      </c>
      <c r="F2196" s="12">
        <v>489.22</v>
      </c>
      <c r="G2196" s="107">
        <v>37666</v>
      </c>
      <c r="H2196" s="45">
        <f t="shared" si="69"/>
        <v>1.8999999999999773</v>
      </c>
      <c r="I2196" s="45">
        <f t="shared" si="68"/>
        <v>0.44666995791898284</v>
      </c>
    </row>
    <row r="2197" spans="1:9" ht="27.75" customHeight="1" thickBot="1" x14ac:dyDescent="0.25">
      <c r="A2197" s="11">
        <v>37669</v>
      </c>
      <c r="B2197" s="12">
        <v>426.99</v>
      </c>
      <c r="C2197" s="11">
        <v>37669</v>
      </c>
      <c r="D2197" s="13">
        <v>96.02</v>
      </c>
      <c r="E2197" s="12">
        <v>873.63</v>
      </c>
      <c r="F2197" s="12">
        <v>488.53</v>
      </c>
      <c r="G2197" s="107">
        <v>37669</v>
      </c>
      <c r="H2197" s="45">
        <f t="shared" si="69"/>
        <v>-0.27999999999997272</v>
      </c>
      <c r="I2197" s="45">
        <f t="shared" si="68"/>
        <v>-6.5532333185099059E-2</v>
      </c>
    </row>
    <row r="2198" spans="1:9" ht="27.75" customHeight="1" thickBot="1" x14ac:dyDescent="0.25">
      <c r="A2198" s="11">
        <v>37670</v>
      </c>
      <c r="B2198" s="12">
        <v>429.41</v>
      </c>
      <c r="C2198" s="11">
        <v>37670</v>
      </c>
      <c r="D2198" s="13">
        <v>96.72</v>
      </c>
      <c r="E2198" s="12">
        <v>878.58</v>
      </c>
      <c r="F2198" s="12">
        <v>491.3</v>
      </c>
      <c r="G2198" s="107">
        <v>37670</v>
      </c>
      <c r="H2198" s="45">
        <f t="shared" si="69"/>
        <v>2.4200000000000159</v>
      </c>
      <c r="I2198" s="45">
        <f t="shared" si="68"/>
        <v>0.56675800370032448</v>
      </c>
    </row>
    <row r="2199" spans="1:9" ht="27.75" customHeight="1" thickBot="1" x14ac:dyDescent="0.25">
      <c r="A2199" s="11">
        <v>37671</v>
      </c>
      <c r="B2199" s="12">
        <v>433.17</v>
      </c>
      <c r="C2199" s="11">
        <v>37671</v>
      </c>
      <c r="D2199" s="13">
        <v>98</v>
      </c>
      <c r="E2199" s="12">
        <v>886.28</v>
      </c>
      <c r="F2199" s="12">
        <v>495.6</v>
      </c>
      <c r="G2199" s="107">
        <v>37671</v>
      </c>
      <c r="H2199" s="45">
        <f t="shared" si="69"/>
        <v>3.7599999999999909</v>
      </c>
      <c r="I2199" s="45">
        <f t="shared" si="68"/>
        <v>0.8756200367946696</v>
      </c>
    </row>
    <row r="2200" spans="1:9" ht="27.75" customHeight="1" thickBot="1" x14ac:dyDescent="0.25">
      <c r="A2200" s="11">
        <v>37672</v>
      </c>
      <c r="B2200" s="12">
        <v>431.08621276791848</v>
      </c>
      <c r="C2200" s="11">
        <v>37672</v>
      </c>
      <c r="D2200" s="13">
        <v>97.287431592171416</v>
      </c>
      <c r="E2200" s="12">
        <v>882.02</v>
      </c>
      <c r="F2200" s="12">
        <v>494.13</v>
      </c>
      <c r="G2200" s="107">
        <v>37672</v>
      </c>
      <c r="H2200" s="45">
        <f t="shared" si="69"/>
        <v>-2.0837872320815336</v>
      </c>
      <c r="I2200" s="45">
        <f t="shared" si="68"/>
        <v>-0.48105529747709525</v>
      </c>
    </row>
    <row r="2201" spans="1:9" ht="27.75" customHeight="1" thickBot="1" x14ac:dyDescent="0.25">
      <c r="A2201" s="11">
        <v>37673</v>
      </c>
      <c r="B2201" s="12">
        <v>431</v>
      </c>
      <c r="C2201" s="11">
        <v>37673</v>
      </c>
      <c r="D2201" s="13">
        <v>97.25</v>
      </c>
      <c r="E2201" s="12">
        <v>881.84</v>
      </c>
      <c r="F2201" s="12">
        <v>494.75</v>
      </c>
      <c r="G2201" s="107">
        <v>37673</v>
      </c>
      <c r="H2201" s="45">
        <f t="shared" si="69"/>
        <v>-8.6212767918482314E-2</v>
      </c>
      <c r="I2201" s="45">
        <f t="shared" si="68"/>
        <v>-1.9998962009229512E-2</v>
      </c>
    </row>
    <row r="2202" spans="1:9" ht="27.75" customHeight="1" thickBot="1" x14ac:dyDescent="0.25">
      <c r="A2202" s="11">
        <v>37676</v>
      </c>
      <c r="B2202" s="12">
        <v>419.01</v>
      </c>
      <c r="C2202" s="11">
        <v>37676</v>
      </c>
      <c r="D2202" s="13">
        <v>93.45</v>
      </c>
      <c r="E2202" s="12">
        <v>857.3</v>
      </c>
      <c r="F2202" s="12">
        <v>480.99</v>
      </c>
      <c r="G2202" s="107">
        <v>37676</v>
      </c>
      <c r="H2202" s="45">
        <f t="shared" si="69"/>
        <v>-11.990000000000009</v>
      </c>
      <c r="I2202" s="45">
        <f t="shared" si="68"/>
        <v>-2.7819025522041785</v>
      </c>
    </row>
    <row r="2203" spans="1:9" ht="27.75" customHeight="1" thickBot="1" x14ac:dyDescent="0.25">
      <c r="A2203" s="11">
        <v>37677</v>
      </c>
      <c r="B2203" s="12">
        <v>415.21</v>
      </c>
      <c r="C2203" s="11">
        <v>37677</v>
      </c>
      <c r="D2203" s="13">
        <v>92.35</v>
      </c>
      <c r="E2203" s="12">
        <v>849.53</v>
      </c>
      <c r="F2203" s="12">
        <v>476.63</v>
      </c>
      <c r="G2203" s="107">
        <v>37677</v>
      </c>
      <c r="H2203" s="45">
        <f t="shared" si="69"/>
        <v>-3.8000000000000114</v>
      </c>
      <c r="I2203" s="45">
        <f t="shared" si="68"/>
        <v>-0.90689959666833997</v>
      </c>
    </row>
    <row r="2204" spans="1:9" ht="27.75" customHeight="1" thickBot="1" x14ac:dyDescent="0.25">
      <c r="A2204" s="11">
        <v>37678</v>
      </c>
      <c r="B2204" s="12">
        <v>421.76</v>
      </c>
      <c r="C2204" s="11">
        <v>37678</v>
      </c>
      <c r="D2204" s="13">
        <v>94.37</v>
      </c>
      <c r="E2204" s="12">
        <v>862.94</v>
      </c>
      <c r="F2204" s="12">
        <v>484.15</v>
      </c>
      <c r="G2204" s="107">
        <v>37678</v>
      </c>
      <c r="H2204" s="45">
        <f t="shared" si="69"/>
        <v>6.5500000000000114</v>
      </c>
      <c r="I2204" s="45">
        <f t="shared" si="68"/>
        <v>1.5775149924134801</v>
      </c>
    </row>
    <row r="2205" spans="1:9" ht="27.75" customHeight="1" thickBot="1" x14ac:dyDescent="0.25">
      <c r="A2205" s="11">
        <v>37679</v>
      </c>
      <c r="B2205" s="12">
        <v>424.55</v>
      </c>
      <c r="C2205" s="11">
        <v>37679</v>
      </c>
      <c r="D2205" s="13">
        <v>95.17</v>
      </c>
      <c r="E2205" s="12">
        <v>868.64</v>
      </c>
      <c r="F2205" s="12">
        <v>487.35</v>
      </c>
      <c r="G2205" s="107">
        <v>37679</v>
      </c>
      <c r="H2205" s="45">
        <f t="shared" si="69"/>
        <v>2.7900000000000205</v>
      </c>
      <c r="I2205" s="45">
        <f t="shared" si="68"/>
        <v>0.66151365705615062</v>
      </c>
    </row>
    <row r="2206" spans="1:9" ht="27.75" customHeight="1" thickBot="1" x14ac:dyDescent="0.25">
      <c r="A2206" s="11">
        <v>37680</v>
      </c>
      <c r="B2206" s="12">
        <v>423.47</v>
      </c>
      <c r="C2206" s="11">
        <v>37680</v>
      </c>
      <c r="D2206" s="13">
        <v>94.75</v>
      </c>
      <c r="E2206" s="12">
        <v>866.44</v>
      </c>
      <c r="F2206" s="12">
        <v>485.94</v>
      </c>
      <c r="G2206" s="107">
        <v>37680</v>
      </c>
      <c r="H2206" s="45">
        <f t="shared" si="69"/>
        <v>-1.0799999999999841</v>
      </c>
      <c r="I2206" s="45">
        <f t="shared" si="68"/>
        <v>-0.25438699799787634</v>
      </c>
    </row>
    <row r="2207" spans="1:9" ht="27.75" customHeight="1" thickBot="1" x14ac:dyDescent="0.25">
      <c r="A2207" s="11">
        <v>37683</v>
      </c>
      <c r="B2207" s="12">
        <v>422.96</v>
      </c>
      <c r="C2207" s="11">
        <v>37683</v>
      </c>
      <c r="D2207" s="13">
        <v>94.46</v>
      </c>
      <c r="E2207" s="12">
        <v>865.39</v>
      </c>
      <c r="F2207" s="12">
        <v>485.35</v>
      </c>
      <c r="G2207" s="107">
        <v>37683</v>
      </c>
      <c r="H2207" s="45">
        <f t="shared" si="69"/>
        <v>-0.51000000000004775</v>
      </c>
      <c r="I2207" s="45">
        <f t="shared" si="68"/>
        <v>-0.12043356081895948</v>
      </c>
    </row>
    <row r="2208" spans="1:9" ht="27.75" customHeight="1" thickBot="1" x14ac:dyDescent="0.25">
      <c r="A2208" s="11">
        <v>37684</v>
      </c>
      <c r="B2208" s="12">
        <v>424.47</v>
      </c>
      <c r="C2208" s="11">
        <v>37684</v>
      </c>
      <c r="D2208" s="13">
        <v>94.94</v>
      </c>
      <c r="E2208" s="12">
        <v>868.48</v>
      </c>
      <c r="F2208" s="12">
        <v>487.62</v>
      </c>
      <c r="G2208" s="107">
        <v>37684</v>
      </c>
      <c r="H2208" s="45">
        <f t="shared" si="69"/>
        <v>1.5100000000000477</v>
      </c>
      <c r="I2208" s="45">
        <f t="shared" si="68"/>
        <v>0.35700775487044822</v>
      </c>
    </row>
    <row r="2209" spans="1:9" ht="27.75" customHeight="1" thickBot="1" x14ac:dyDescent="0.25">
      <c r="A2209" s="11">
        <v>37685</v>
      </c>
      <c r="B2209" s="12">
        <v>424.57</v>
      </c>
      <c r="C2209" s="11">
        <v>37685</v>
      </c>
      <c r="D2209" s="13">
        <v>95.01</v>
      </c>
      <c r="E2209" s="12">
        <v>868.67</v>
      </c>
      <c r="F2209" s="12">
        <v>488.08</v>
      </c>
      <c r="G2209" s="107">
        <v>37685</v>
      </c>
      <c r="H2209" s="45">
        <f t="shared" si="69"/>
        <v>9.9999999999965894E-2</v>
      </c>
      <c r="I2209" s="45">
        <f t="shared" si="68"/>
        <v>2.3558790962839748E-2</v>
      </c>
    </row>
    <row r="2210" spans="1:9" ht="27.75" customHeight="1" thickBot="1" x14ac:dyDescent="0.25">
      <c r="A2210" s="11">
        <v>37686</v>
      </c>
      <c r="B2210" s="12">
        <v>426.42</v>
      </c>
      <c r="C2210" s="11">
        <v>37686</v>
      </c>
      <c r="D2210" s="13">
        <v>95.56</v>
      </c>
      <c r="E2210" s="12">
        <v>872.47</v>
      </c>
      <c r="F2210" s="12">
        <v>490.21</v>
      </c>
      <c r="G2210" s="107">
        <v>37686</v>
      </c>
      <c r="H2210" s="45">
        <f t="shared" si="69"/>
        <v>1.8500000000000227</v>
      </c>
      <c r="I2210" s="45">
        <f t="shared" si="68"/>
        <v>0.43573497891985374</v>
      </c>
    </row>
    <row r="2211" spans="1:9" ht="27.75" customHeight="1" thickBot="1" x14ac:dyDescent="0.25">
      <c r="A2211" s="11">
        <v>37687</v>
      </c>
      <c r="B2211" s="12">
        <v>428.73</v>
      </c>
      <c r="C2211" s="11">
        <v>37687</v>
      </c>
      <c r="D2211" s="13">
        <v>96.23</v>
      </c>
      <c r="E2211" s="12">
        <v>877.2</v>
      </c>
      <c r="F2211" s="12">
        <v>493.42</v>
      </c>
      <c r="G2211" s="107">
        <v>37687</v>
      </c>
      <c r="H2211" s="45">
        <f t="shared" si="69"/>
        <v>2.3100000000000023</v>
      </c>
      <c r="I2211" s="45">
        <f t="shared" si="68"/>
        <v>0.54171943154636326</v>
      </c>
    </row>
    <row r="2212" spans="1:9" ht="27.75" customHeight="1" thickBot="1" x14ac:dyDescent="0.25">
      <c r="A2212" s="11">
        <v>37690</v>
      </c>
      <c r="B2212" s="12">
        <v>431.23</v>
      </c>
      <c r="C2212" s="11">
        <v>37690</v>
      </c>
      <c r="D2212" s="13">
        <v>96.96</v>
      </c>
      <c r="E2212" s="12">
        <v>882.31</v>
      </c>
      <c r="F2212" s="12">
        <v>497.04</v>
      </c>
      <c r="G2212" s="107">
        <v>37690</v>
      </c>
      <c r="H2212" s="45">
        <f t="shared" si="69"/>
        <v>2.5</v>
      </c>
      <c r="I2212" s="45">
        <f t="shared" si="68"/>
        <v>0.58311757982879664</v>
      </c>
    </row>
    <row r="2213" spans="1:9" ht="27.75" customHeight="1" thickBot="1" x14ac:dyDescent="0.25">
      <c r="A2213" s="11">
        <v>37691</v>
      </c>
      <c r="B2213" s="12">
        <v>431.61</v>
      </c>
      <c r="C2213" s="11">
        <v>37691</v>
      </c>
      <c r="D2213" s="13">
        <v>97.07</v>
      </c>
      <c r="E2213" s="12">
        <v>883.08</v>
      </c>
      <c r="F2213" s="12">
        <v>498.94</v>
      </c>
      <c r="G2213" s="107">
        <v>37691</v>
      </c>
      <c r="H2213" s="45">
        <f t="shared" si="69"/>
        <v>0.37999999999999545</v>
      </c>
      <c r="I2213" s="45">
        <f t="shared" si="68"/>
        <v>8.8120028754955698E-2</v>
      </c>
    </row>
    <row r="2214" spans="1:9" ht="27.75" customHeight="1" thickBot="1" x14ac:dyDescent="0.25">
      <c r="A2214" s="11">
        <v>37693</v>
      </c>
      <c r="B2214" s="12">
        <v>430.48</v>
      </c>
      <c r="C2214" s="11">
        <v>37693</v>
      </c>
      <c r="D2214" s="13">
        <v>96.47</v>
      </c>
      <c r="E2214" s="12">
        <v>880.78</v>
      </c>
      <c r="F2214" s="12">
        <v>497.64</v>
      </c>
      <c r="G2214" s="107">
        <v>37693</v>
      </c>
      <c r="H2214" s="45">
        <f t="shared" si="69"/>
        <v>-1.1299999999999955</v>
      </c>
      <c r="I2214" s="45">
        <f t="shared" si="68"/>
        <v>-0.2618104307129111</v>
      </c>
    </row>
    <row r="2215" spans="1:9" ht="27.75" customHeight="1" thickBot="1" x14ac:dyDescent="0.25">
      <c r="A2215" s="11">
        <v>37694</v>
      </c>
      <c r="B2215" s="12">
        <v>430.15</v>
      </c>
      <c r="C2215" s="11">
        <v>37694</v>
      </c>
      <c r="D2215" s="13">
        <v>96.33</v>
      </c>
      <c r="E2215" s="12">
        <v>880.09</v>
      </c>
      <c r="F2215" s="12">
        <v>498.18</v>
      </c>
      <c r="G2215" s="107">
        <v>37694</v>
      </c>
      <c r="H2215" s="45">
        <f t="shared" si="69"/>
        <v>-0.33000000000004093</v>
      </c>
      <c r="I2215" s="45">
        <f t="shared" si="68"/>
        <v>-7.6658613640596757E-2</v>
      </c>
    </row>
    <row r="2216" spans="1:9" ht="27.75" customHeight="1" thickBot="1" x14ac:dyDescent="0.25">
      <c r="A2216" s="11">
        <v>37697</v>
      </c>
      <c r="B2216" s="12">
        <v>429.54</v>
      </c>
      <c r="C2216" s="11">
        <v>37697</v>
      </c>
      <c r="D2216" s="13">
        <v>96.28</v>
      </c>
      <c r="E2216" s="12">
        <v>878.97</v>
      </c>
      <c r="F2216" s="12">
        <v>499.4</v>
      </c>
      <c r="G2216" s="107">
        <v>37697</v>
      </c>
      <c r="H2216" s="45">
        <f t="shared" si="69"/>
        <v>-0.6099999999999568</v>
      </c>
      <c r="I2216" s="45">
        <f t="shared" si="68"/>
        <v>-0.14181099616411874</v>
      </c>
    </row>
    <row r="2217" spans="1:9" ht="27.75" customHeight="1" thickBot="1" x14ac:dyDescent="0.25">
      <c r="A2217" s="11">
        <v>37698</v>
      </c>
      <c r="B2217" s="12">
        <v>428.12</v>
      </c>
      <c r="C2217" s="11">
        <v>37698</v>
      </c>
      <c r="D2217" s="13">
        <v>95.92</v>
      </c>
      <c r="E2217" s="12">
        <v>876.07</v>
      </c>
      <c r="F2217" s="12">
        <v>497.75</v>
      </c>
      <c r="G2217" s="107">
        <v>37698</v>
      </c>
      <c r="H2217" s="45">
        <f t="shared" si="69"/>
        <v>-1.4200000000000159</v>
      </c>
      <c r="I2217" s="45">
        <f t="shared" si="68"/>
        <v>-0.33058620850212223</v>
      </c>
    </row>
    <row r="2218" spans="1:9" ht="27.75" customHeight="1" thickBot="1" x14ac:dyDescent="0.25">
      <c r="A2218" s="11">
        <v>37699</v>
      </c>
      <c r="B2218" s="12">
        <v>417.07</v>
      </c>
      <c r="C2218" s="11">
        <v>37699</v>
      </c>
      <c r="D2218" s="13">
        <v>92.71</v>
      </c>
      <c r="E2218" s="12">
        <v>853.45</v>
      </c>
      <c r="F2218" s="12">
        <v>484.9</v>
      </c>
      <c r="G2218" s="107">
        <v>37699</v>
      </c>
      <c r="H2218" s="45">
        <f t="shared" si="69"/>
        <v>-11.050000000000011</v>
      </c>
      <c r="I2218" s="45">
        <f t="shared" si="68"/>
        <v>-2.5810520414836988</v>
      </c>
    </row>
    <row r="2219" spans="1:9" ht="27.75" customHeight="1" thickBot="1" x14ac:dyDescent="0.25">
      <c r="A2219" s="11">
        <v>37700</v>
      </c>
      <c r="B2219" s="12">
        <v>417.35</v>
      </c>
      <c r="C2219" s="11">
        <v>37700</v>
      </c>
      <c r="D2219" s="13">
        <v>92.71</v>
      </c>
      <c r="E2219" s="12">
        <v>854.22</v>
      </c>
      <c r="F2219" s="12">
        <v>485.34</v>
      </c>
      <c r="G2219" s="107">
        <v>37700</v>
      </c>
      <c r="H2219" s="45">
        <f t="shared" si="69"/>
        <v>0.28000000000002956</v>
      </c>
      <c r="I2219" s="45">
        <f t="shared" si="68"/>
        <v>6.713501330712579E-2</v>
      </c>
    </row>
    <row r="2220" spans="1:9" ht="27.75" customHeight="1" thickBot="1" x14ac:dyDescent="0.25">
      <c r="A2220" s="11">
        <v>37701</v>
      </c>
      <c r="B2220" s="12">
        <v>420.13348673588303</v>
      </c>
      <c r="C2220" s="11">
        <v>37701</v>
      </c>
      <c r="D2220" s="13">
        <v>93.738936059439567</v>
      </c>
      <c r="E2220" s="12">
        <v>859.92</v>
      </c>
      <c r="F2220" s="12">
        <v>488.58</v>
      </c>
      <c r="G2220" s="107">
        <v>37701</v>
      </c>
      <c r="H2220" s="45">
        <f t="shared" si="69"/>
        <v>2.7834867358830024</v>
      </c>
      <c r="I2220" s="45">
        <f t="shared" si="68"/>
        <v>0.66694303004265065</v>
      </c>
    </row>
    <row r="2221" spans="1:9" ht="27.75" customHeight="1" thickBot="1" x14ac:dyDescent="0.25">
      <c r="A2221" s="11">
        <v>37704</v>
      </c>
      <c r="B2221" s="12">
        <v>424.06</v>
      </c>
      <c r="C2221" s="11">
        <v>37704</v>
      </c>
      <c r="D2221" s="12">
        <v>94.97</v>
      </c>
      <c r="E2221" s="12">
        <v>867.97</v>
      </c>
      <c r="F2221" s="12">
        <v>493.15</v>
      </c>
      <c r="G2221" s="107">
        <v>37704</v>
      </c>
      <c r="H2221" s="45">
        <f t="shared" si="69"/>
        <v>3.9265132641169771</v>
      </c>
      <c r="I2221" s="45">
        <f t="shared" si="68"/>
        <v>0.9345870748420918</v>
      </c>
    </row>
    <row r="2222" spans="1:9" ht="27.75" customHeight="1" thickBot="1" x14ac:dyDescent="0.25">
      <c r="A2222" s="11">
        <v>37705</v>
      </c>
      <c r="B2222" s="12">
        <v>422.08</v>
      </c>
      <c r="C2222" s="11">
        <v>37705</v>
      </c>
      <c r="D2222" s="12">
        <v>94.37</v>
      </c>
      <c r="E2222" s="12">
        <v>863.89</v>
      </c>
      <c r="F2222" s="12">
        <v>490.84</v>
      </c>
      <c r="G2222" s="107">
        <v>37705</v>
      </c>
      <c r="H2222" s="45">
        <f t="shared" si="69"/>
        <v>-1.9800000000000182</v>
      </c>
      <c r="I2222" s="45">
        <f t="shared" si="68"/>
        <v>-0.46691505918974158</v>
      </c>
    </row>
    <row r="2223" spans="1:9" ht="27.75" customHeight="1" thickBot="1" x14ac:dyDescent="0.25">
      <c r="A2223" s="11">
        <v>37706</v>
      </c>
      <c r="B2223" s="12">
        <v>423.01</v>
      </c>
      <c r="C2223" s="11">
        <v>37706</v>
      </c>
      <c r="D2223" s="12">
        <v>94.59</v>
      </c>
      <c r="E2223" s="12">
        <v>865.82</v>
      </c>
      <c r="F2223" s="12">
        <v>491.93</v>
      </c>
      <c r="G2223" s="107">
        <v>37706</v>
      </c>
      <c r="H2223" s="45">
        <f t="shared" si="69"/>
        <v>0.93000000000000682</v>
      </c>
      <c r="I2223" s="45">
        <f t="shared" si="68"/>
        <v>0.22033737680060814</v>
      </c>
    </row>
    <row r="2224" spans="1:9" ht="27.75" customHeight="1" thickBot="1" x14ac:dyDescent="0.25">
      <c r="A2224" s="11">
        <v>37707</v>
      </c>
      <c r="B2224" s="12">
        <v>423.5</v>
      </c>
      <c r="C2224" s="11">
        <v>37707</v>
      </c>
      <c r="D2224" s="12">
        <v>94.63</v>
      </c>
      <c r="E2224" s="12">
        <v>866.81</v>
      </c>
      <c r="F2224" s="12">
        <v>492.49</v>
      </c>
      <c r="G2224" s="107">
        <v>37707</v>
      </c>
      <c r="H2224" s="45">
        <f t="shared" si="69"/>
        <v>0.49000000000000909</v>
      </c>
      <c r="I2224" s="45">
        <f t="shared" si="68"/>
        <v>0.11583650504716415</v>
      </c>
    </row>
    <row r="2225" spans="1:9" ht="27.75" customHeight="1" thickBot="1" x14ac:dyDescent="0.25">
      <c r="A2225" s="11">
        <v>37708</v>
      </c>
      <c r="B2225" s="12">
        <v>422.45</v>
      </c>
      <c r="C2225" s="11">
        <v>37708</v>
      </c>
      <c r="D2225" s="12">
        <v>94.31</v>
      </c>
      <c r="E2225" s="12">
        <v>866.89</v>
      </c>
      <c r="F2225" s="12">
        <v>492.54</v>
      </c>
      <c r="G2225" s="107">
        <v>37708</v>
      </c>
      <c r="H2225" s="45">
        <f t="shared" si="69"/>
        <v>-1.0500000000000114</v>
      </c>
      <c r="I2225" s="45">
        <f t="shared" si="68"/>
        <v>-0.24793388429752336</v>
      </c>
    </row>
    <row r="2226" spans="1:9" ht="27.75" customHeight="1" thickBot="1" x14ac:dyDescent="0.25">
      <c r="A2226" s="35">
        <v>37711</v>
      </c>
      <c r="B2226" s="36">
        <v>425.33</v>
      </c>
      <c r="C2226" s="35">
        <v>37711</v>
      </c>
      <c r="D2226" s="36">
        <v>95.12</v>
      </c>
      <c r="E2226" s="36">
        <v>872.82212626325224</v>
      </c>
      <c r="F2226" s="36">
        <v>495.90732343712449</v>
      </c>
      <c r="G2226" s="112">
        <v>37711</v>
      </c>
      <c r="H2226" s="45">
        <f t="shared" si="69"/>
        <v>2.8799999999999955</v>
      </c>
      <c r="I2226" s="45">
        <f t="shared" si="68"/>
        <v>0.68173748372588361</v>
      </c>
    </row>
    <row r="2227" spans="1:9" ht="27.75" customHeight="1" thickBot="1" x14ac:dyDescent="0.25">
      <c r="A2227" s="11">
        <v>37712</v>
      </c>
      <c r="B2227" s="12">
        <v>426.21</v>
      </c>
      <c r="C2227" s="11">
        <v>37712</v>
      </c>
      <c r="D2227" s="12">
        <v>95.4</v>
      </c>
      <c r="E2227" s="12">
        <v>874.62</v>
      </c>
      <c r="F2227" s="12">
        <v>497.31</v>
      </c>
      <c r="G2227" s="107">
        <v>37712</v>
      </c>
      <c r="H2227" s="45">
        <f t="shared" si="69"/>
        <v>0.87999999999999545</v>
      </c>
      <c r="I2227" s="45">
        <f t="shared" si="68"/>
        <v>0.20689817318317438</v>
      </c>
    </row>
    <row r="2228" spans="1:9" ht="27.75" customHeight="1" thickBot="1" x14ac:dyDescent="0.25">
      <c r="A2228" s="11">
        <v>37714</v>
      </c>
      <c r="B2228" s="12">
        <v>428.73</v>
      </c>
      <c r="C2228" s="11">
        <v>37714</v>
      </c>
      <c r="D2228" s="12">
        <v>96.19</v>
      </c>
      <c r="E2228" s="12">
        <v>879.79</v>
      </c>
      <c r="F2228" s="12">
        <v>500.24</v>
      </c>
      <c r="G2228" s="107">
        <v>37714</v>
      </c>
      <c r="H2228" s="45">
        <f t="shared" si="69"/>
        <v>2.5200000000000387</v>
      </c>
      <c r="I2228" s="45">
        <f t="shared" si="68"/>
        <v>0.59125783064687332</v>
      </c>
    </row>
    <row r="2229" spans="1:9" ht="27.75" customHeight="1" thickBot="1" x14ac:dyDescent="0.25">
      <c r="A2229" s="11">
        <v>37715</v>
      </c>
      <c r="B2229" s="12">
        <v>432.45</v>
      </c>
      <c r="C2229" s="11">
        <v>37715</v>
      </c>
      <c r="D2229" s="12">
        <v>97.16</v>
      </c>
      <c r="E2229" s="12">
        <v>887.42</v>
      </c>
      <c r="F2229" s="12">
        <v>505</v>
      </c>
      <c r="G2229" s="107">
        <v>37715</v>
      </c>
      <c r="H2229" s="45">
        <f t="shared" si="69"/>
        <v>3.7199999999999704</v>
      </c>
      <c r="I2229" s="45">
        <f t="shared" si="68"/>
        <v>0.86767895878524259</v>
      </c>
    </row>
    <row r="2230" spans="1:9" ht="27.75" customHeight="1" thickBot="1" x14ac:dyDescent="0.25">
      <c r="A2230" s="11">
        <v>37718</v>
      </c>
      <c r="B2230" s="12">
        <v>430.11</v>
      </c>
      <c r="C2230" s="11">
        <v>37718</v>
      </c>
      <c r="D2230" s="12">
        <v>96.35</v>
      </c>
      <c r="E2230" s="12">
        <v>887.02</v>
      </c>
      <c r="F2230" s="12">
        <v>504.78</v>
      </c>
      <c r="G2230" s="107">
        <v>37718</v>
      </c>
      <c r="H2230" s="45">
        <f t="shared" si="69"/>
        <v>-2.339999999999975</v>
      </c>
      <c r="I2230" s="45">
        <f t="shared" si="68"/>
        <v>-0.54110301768990055</v>
      </c>
    </row>
    <row r="2231" spans="1:9" ht="27.75" customHeight="1" thickBot="1" x14ac:dyDescent="0.25">
      <c r="A2231" s="11">
        <v>37719</v>
      </c>
      <c r="B2231" s="12">
        <v>430.16</v>
      </c>
      <c r="C2231" s="11">
        <v>37719</v>
      </c>
      <c r="D2231" s="12">
        <v>96.07</v>
      </c>
      <c r="E2231" s="12">
        <v>887.13</v>
      </c>
      <c r="F2231" s="12">
        <v>504.27</v>
      </c>
      <c r="G2231" s="107">
        <v>37719</v>
      </c>
      <c r="H2231" s="45">
        <f t="shared" si="69"/>
        <v>5.0000000000011369E-2</v>
      </c>
      <c r="I2231" s="45">
        <f t="shared" si="68"/>
        <v>1.1624933156636992E-2</v>
      </c>
    </row>
    <row r="2232" spans="1:9" ht="27.75" customHeight="1" thickBot="1" x14ac:dyDescent="0.25">
      <c r="A2232" s="11">
        <v>37720</v>
      </c>
      <c r="B2232" s="12">
        <v>431.79855684263231</v>
      </c>
      <c r="C2232" s="11">
        <v>37720</v>
      </c>
      <c r="D2232" s="12">
        <v>96.35933870793923</v>
      </c>
      <c r="E2232" s="12">
        <v>890.50145531981741</v>
      </c>
      <c r="F2232" s="12">
        <v>506.18994314328569</v>
      </c>
      <c r="G2232" s="107">
        <v>37720</v>
      </c>
      <c r="H2232" s="45">
        <f t="shared" si="69"/>
        <v>1.6385568426322834</v>
      </c>
      <c r="I2232" s="45">
        <f t="shared" si="68"/>
        <v>0.38091799391674802</v>
      </c>
    </row>
    <row r="2233" spans="1:9" ht="27.75" customHeight="1" thickBot="1" x14ac:dyDescent="0.25">
      <c r="A2233" s="11">
        <v>37721</v>
      </c>
      <c r="B2233" s="12">
        <v>432.92854474636169</v>
      </c>
      <c r="C2233" s="11">
        <v>37721</v>
      </c>
      <c r="D2233" s="12">
        <v>96.744396258097069</v>
      </c>
      <c r="E2233" s="12">
        <v>892.83185514499439</v>
      </c>
      <c r="F2233" s="12">
        <v>507.5146180755504</v>
      </c>
      <c r="G2233" s="107">
        <v>37721</v>
      </c>
      <c r="H2233" s="45">
        <f t="shared" si="69"/>
        <v>1.1299879037293863</v>
      </c>
      <c r="I2233" s="45">
        <f t="shared" si="68"/>
        <v>0.26169330254181628</v>
      </c>
    </row>
    <row r="2234" spans="1:9" ht="27.75" customHeight="1" thickBot="1" x14ac:dyDescent="0.25">
      <c r="A2234" s="11">
        <v>37722</v>
      </c>
      <c r="B2234" s="12">
        <v>435.86583198142756</v>
      </c>
      <c r="C2234" s="11">
        <v>37722</v>
      </c>
      <c r="D2234" s="12">
        <v>97.464749980611515</v>
      </c>
      <c r="E2234" s="12">
        <v>899.86098296103</v>
      </c>
      <c r="F2234" s="12">
        <v>511.51020257267862</v>
      </c>
      <c r="G2234" s="107">
        <v>37722</v>
      </c>
      <c r="H2234" s="45">
        <f t="shared" si="69"/>
        <v>2.9372872350658668</v>
      </c>
      <c r="I2234" s="45">
        <f t="shared" si="68"/>
        <v>0.67846929261426381</v>
      </c>
    </row>
    <row r="2235" spans="1:9" ht="27.75" customHeight="1" thickBot="1" x14ac:dyDescent="0.25">
      <c r="A2235" s="11">
        <v>37725</v>
      </c>
      <c r="B2235" s="12">
        <v>441.21</v>
      </c>
      <c r="C2235" s="11">
        <v>37725</v>
      </c>
      <c r="D2235" s="12">
        <v>99.17</v>
      </c>
      <c r="E2235" s="12">
        <v>910.89</v>
      </c>
      <c r="F2235" s="12">
        <v>517.78</v>
      </c>
      <c r="G2235" s="107">
        <v>37725</v>
      </c>
      <c r="H2235" s="45">
        <f t="shared" si="69"/>
        <v>5.3441680185724181</v>
      </c>
      <c r="I2235" s="45">
        <f t="shared" si="68"/>
        <v>1.2261039123617599</v>
      </c>
    </row>
    <row r="2236" spans="1:9" ht="27.75" customHeight="1" thickBot="1" x14ac:dyDescent="0.25">
      <c r="A2236" s="11">
        <v>37726</v>
      </c>
      <c r="B2236" s="12">
        <v>439.65</v>
      </c>
      <c r="C2236" s="11">
        <v>37726</v>
      </c>
      <c r="D2236" s="12">
        <v>98.25</v>
      </c>
      <c r="E2236" s="12">
        <v>911.75</v>
      </c>
      <c r="F2236" s="12">
        <v>517.44000000000005</v>
      </c>
      <c r="G2236" s="107">
        <v>37726</v>
      </c>
      <c r="H2236" s="45">
        <f t="shared" si="69"/>
        <v>-1.5600000000000023</v>
      </c>
      <c r="I2236" s="45">
        <f t="shared" si="68"/>
        <v>-0.35357312844223893</v>
      </c>
    </row>
    <row r="2237" spans="1:9" ht="27.75" customHeight="1" thickBot="1" x14ac:dyDescent="0.25">
      <c r="A2237" s="11">
        <v>37727</v>
      </c>
      <c r="B2237" s="12">
        <v>441.58</v>
      </c>
      <c r="C2237" s="11">
        <v>37727</v>
      </c>
      <c r="D2237" s="12">
        <v>98.84</v>
      </c>
      <c r="E2237" s="12">
        <v>915.76</v>
      </c>
      <c r="F2237" s="12">
        <v>522.89</v>
      </c>
      <c r="G2237" s="107">
        <v>37727</v>
      </c>
      <c r="H2237" s="45">
        <f t="shared" si="69"/>
        <v>1.9300000000000068</v>
      </c>
      <c r="I2237" s="45">
        <f t="shared" si="68"/>
        <v>0.43898555669282541</v>
      </c>
    </row>
    <row r="2238" spans="1:9" ht="27.75" customHeight="1" thickBot="1" x14ac:dyDescent="0.25">
      <c r="A2238" s="11">
        <v>37728</v>
      </c>
      <c r="B2238" s="12">
        <v>448.58</v>
      </c>
      <c r="C2238" s="11">
        <v>37728</v>
      </c>
      <c r="D2238" s="12">
        <v>101.06</v>
      </c>
      <c r="E2238" s="12">
        <v>930.26</v>
      </c>
      <c r="F2238" s="12">
        <v>532.17999999999995</v>
      </c>
      <c r="G2238" s="107">
        <v>37728</v>
      </c>
      <c r="H2238" s="45">
        <f t="shared" si="69"/>
        <v>7</v>
      </c>
      <c r="I2238" s="45">
        <f t="shared" si="68"/>
        <v>1.5852167217718194</v>
      </c>
    </row>
    <row r="2239" spans="1:9" ht="27.75" customHeight="1" thickBot="1" x14ac:dyDescent="0.25">
      <c r="A2239" s="11">
        <v>37729</v>
      </c>
      <c r="B2239" s="12">
        <v>449.67</v>
      </c>
      <c r="C2239" s="11">
        <v>37729</v>
      </c>
      <c r="D2239" s="12">
        <v>101.2</v>
      </c>
      <c r="E2239" s="12">
        <v>932.53</v>
      </c>
      <c r="F2239" s="12">
        <v>533.48</v>
      </c>
      <c r="G2239" s="107">
        <v>37729</v>
      </c>
      <c r="H2239" s="45">
        <f t="shared" si="69"/>
        <v>1.0900000000000318</v>
      </c>
      <c r="I2239" s="45">
        <f t="shared" si="68"/>
        <v>0.24298898747158407</v>
      </c>
    </row>
    <row r="2240" spans="1:9" ht="27.75" customHeight="1" thickBot="1" x14ac:dyDescent="0.25">
      <c r="A2240" s="11">
        <v>37732</v>
      </c>
      <c r="B2240" s="12">
        <v>448.05</v>
      </c>
      <c r="C2240" s="11">
        <v>37732</v>
      </c>
      <c r="D2240" s="12">
        <v>100.72</v>
      </c>
      <c r="E2240" s="12">
        <v>929.18</v>
      </c>
      <c r="F2240" s="12">
        <v>531.55999999999995</v>
      </c>
      <c r="G2240" s="107">
        <v>37732</v>
      </c>
      <c r="H2240" s="45">
        <f t="shared" si="69"/>
        <v>-1.6200000000000045</v>
      </c>
      <c r="I2240" s="45">
        <f t="shared" si="68"/>
        <v>-0.36026419374207852</v>
      </c>
    </row>
    <row r="2241" spans="1:9" ht="27.75" customHeight="1" thickBot="1" x14ac:dyDescent="0.25">
      <c r="A2241" s="11">
        <v>37733</v>
      </c>
      <c r="B2241" s="12">
        <v>448.23</v>
      </c>
      <c r="C2241" s="11">
        <v>37733</v>
      </c>
      <c r="D2241" s="12">
        <v>100.61</v>
      </c>
      <c r="E2241" s="12">
        <v>929.55</v>
      </c>
      <c r="F2241" s="12">
        <v>529.98</v>
      </c>
      <c r="G2241" s="107">
        <v>37733</v>
      </c>
      <c r="H2241" s="45">
        <f t="shared" si="69"/>
        <v>0.18000000000000682</v>
      </c>
      <c r="I2241" s="45">
        <f t="shared" si="68"/>
        <v>4.0174087713426364E-2</v>
      </c>
    </row>
    <row r="2242" spans="1:9" ht="27.75" customHeight="1" thickBot="1" x14ac:dyDescent="0.25">
      <c r="A2242" s="11">
        <v>37734</v>
      </c>
      <c r="B2242" s="12">
        <v>443.88</v>
      </c>
      <c r="C2242" s="11">
        <v>37734</v>
      </c>
      <c r="D2242" s="12">
        <v>99.11</v>
      </c>
      <c r="E2242" s="12">
        <v>920.52</v>
      </c>
      <c r="F2242" s="12">
        <v>524.83000000000004</v>
      </c>
      <c r="G2242" s="107">
        <v>37734</v>
      </c>
      <c r="H2242" s="45">
        <f t="shared" si="69"/>
        <v>-4.3500000000000227</v>
      </c>
      <c r="I2242" s="45">
        <f t="shared" si="68"/>
        <v>-0.97048390335319423</v>
      </c>
    </row>
    <row r="2243" spans="1:9" ht="27.75" customHeight="1" thickBot="1" x14ac:dyDescent="0.25">
      <c r="A2243" s="11">
        <v>37735</v>
      </c>
      <c r="B2243" s="12">
        <v>443.72</v>
      </c>
      <c r="C2243" s="11">
        <v>37735</v>
      </c>
      <c r="D2243" s="12">
        <v>99.04</v>
      </c>
      <c r="E2243" s="12">
        <v>920.19</v>
      </c>
      <c r="F2243" s="12">
        <v>524.64</v>
      </c>
      <c r="G2243" s="107">
        <v>37735</v>
      </c>
      <c r="H2243" s="45">
        <f t="shared" si="69"/>
        <v>-0.15999999999996817</v>
      </c>
      <c r="I2243" s="45">
        <f t="shared" si="68"/>
        <v>-3.6045778138228388E-2</v>
      </c>
    </row>
    <row r="2244" spans="1:9" ht="27.75" customHeight="1" thickBot="1" x14ac:dyDescent="0.25">
      <c r="A2244" s="11">
        <v>37736</v>
      </c>
      <c r="B2244" s="12">
        <v>443.15103781248587</v>
      </c>
      <c r="C2244" s="11">
        <v>37736</v>
      </c>
      <c r="D2244" s="12">
        <v>98.721988930223176</v>
      </c>
      <c r="E2244" s="12">
        <v>921.1580682698268</v>
      </c>
      <c r="F2244" s="12">
        <v>524.22274311992589</v>
      </c>
      <c r="G2244" s="107">
        <v>37736</v>
      </c>
      <c r="H2244" s="45">
        <f t="shared" si="69"/>
        <v>-0.56896218751415972</v>
      </c>
      <c r="I2244" s="45">
        <f t="shared" si="68"/>
        <v>-0.12822549975528705</v>
      </c>
    </row>
    <row r="2245" spans="1:9" ht="27.75" customHeight="1" thickBot="1" x14ac:dyDescent="0.25">
      <c r="A2245" s="11">
        <v>37739</v>
      </c>
      <c r="B2245" s="12">
        <v>444.85</v>
      </c>
      <c r="C2245" s="11">
        <v>37739</v>
      </c>
      <c r="D2245" s="12">
        <v>99.22</v>
      </c>
      <c r="E2245" s="12">
        <v>925.39</v>
      </c>
      <c r="F2245" s="12">
        <v>526.63</v>
      </c>
      <c r="G2245" s="107">
        <v>37739</v>
      </c>
      <c r="H2245" s="45">
        <f t="shared" si="69"/>
        <v>1.6989621875141552</v>
      </c>
      <c r="I2245" s="45">
        <f t="shared" si="68"/>
        <v>0.38338219761386433</v>
      </c>
    </row>
    <row r="2246" spans="1:9" ht="27.75" customHeight="1" thickBot="1" x14ac:dyDescent="0.25">
      <c r="A2246" s="11">
        <v>37740</v>
      </c>
      <c r="B2246" s="12">
        <v>447.53</v>
      </c>
      <c r="C2246" s="11">
        <v>37740</v>
      </c>
      <c r="D2246" s="12">
        <v>100.19</v>
      </c>
      <c r="E2246" s="12">
        <v>930.96</v>
      </c>
      <c r="F2246" s="12">
        <v>528.80999999999995</v>
      </c>
      <c r="G2246" s="107">
        <v>37740</v>
      </c>
      <c r="H2246" s="45">
        <f t="shared" si="69"/>
        <v>2.67999999999995</v>
      </c>
      <c r="I2246" s="45">
        <f t="shared" si="68"/>
        <v>0.60245026413396652</v>
      </c>
    </row>
    <row r="2247" spans="1:9" ht="27.75" customHeight="1" thickBot="1" x14ac:dyDescent="0.25">
      <c r="A2247" s="11">
        <v>37741</v>
      </c>
      <c r="B2247" s="12">
        <v>454.46</v>
      </c>
      <c r="C2247" s="11">
        <v>37741</v>
      </c>
      <c r="D2247" s="12">
        <v>102.28</v>
      </c>
      <c r="E2247" s="12">
        <v>945.38</v>
      </c>
      <c r="F2247" s="12">
        <v>537</v>
      </c>
      <c r="G2247" s="107">
        <v>37741</v>
      </c>
      <c r="H2247" s="45">
        <f t="shared" si="69"/>
        <v>6.9300000000000068</v>
      </c>
      <c r="I2247" s="45">
        <f t="shared" ref="I2247:I2310" si="70">H2247/B2246*100</f>
        <v>1.5484995419301515</v>
      </c>
    </row>
    <row r="2248" spans="1:9" ht="27.75" customHeight="1" thickBot="1" x14ac:dyDescent="0.25">
      <c r="A2248" s="11">
        <v>37743</v>
      </c>
      <c r="B2248" s="12">
        <v>455.38</v>
      </c>
      <c r="C2248" s="11">
        <v>37743</v>
      </c>
      <c r="D2248" s="12">
        <v>102.49</v>
      </c>
      <c r="E2248" s="12">
        <v>947.29</v>
      </c>
      <c r="F2248" s="12">
        <v>538.08000000000004</v>
      </c>
      <c r="G2248" s="107">
        <v>37743</v>
      </c>
      <c r="H2248" s="45">
        <f t="shared" ref="H2248:H2311" si="71">B2248-B2247</f>
        <v>0.92000000000001592</v>
      </c>
      <c r="I2248" s="45">
        <f t="shared" si="70"/>
        <v>0.20243805835497425</v>
      </c>
    </row>
    <row r="2249" spans="1:9" ht="27.75" customHeight="1" thickBot="1" x14ac:dyDescent="0.25">
      <c r="A2249" s="11">
        <v>37746</v>
      </c>
      <c r="B2249" s="12">
        <v>455.51</v>
      </c>
      <c r="C2249" s="11">
        <v>37746</v>
      </c>
      <c r="D2249" s="12">
        <v>102.54</v>
      </c>
      <c r="E2249" s="12">
        <v>947.56</v>
      </c>
      <c r="F2249" s="12">
        <v>537.25</v>
      </c>
      <c r="G2249" s="107">
        <v>37746</v>
      </c>
      <c r="H2249" s="45">
        <f t="shared" si="71"/>
        <v>0.12999999999999545</v>
      </c>
      <c r="I2249" s="45">
        <f t="shared" si="70"/>
        <v>2.8547586630944588E-2</v>
      </c>
    </row>
    <row r="2250" spans="1:9" ht="27.75" customHeight="1" thickBot="1" x14ac:dyDescent="0.25">
      <c r="A2250" s="11">
        <v>37747</v>
      </c>
      <c r="B2250" s="12">
        <v>455.78</v>
      </c>
      <c r="C2250" s="11">
        <v>37747</v>
      </c>
      <c r="D2250" s="12">
        <v>102.63</v>
      </c>
      <c r="E2250" s="12">
        <v>948.13</v>
      </c>
      <c r="F2250" s="12">
        <v>537.57000000000005</v>
      </c>
      <c r="G2250" s="107">
        <v>37747</v>
      </c>
      <c r="H2250" s="45">
        <f t="shared" si="71"/>
        <v>0.26999999999998181</v>
      </c>
      <c r="I2250" s="45">
        <f t="shared" si="70"/>
        <v>5.9274220104933328E-2</v>
      </c>
    </row>
    <row r="2251" spans="1:9" ht="27.75" customHeight="1" thickBot="1" x14ac:dyDescent="0.25">
      <c r="A2251" s="11">
        <v>37748</v>
      </c>
      <c r="B2251" s="12">
        <v>456.7</v>
      </c>
      <c r="C2251" s="11">
        <v>37748</v>
      </c>
      <c r="D2251" s="12">
        <v>102.83</v>
      </c>
      <c r="E2251" s="12">
        <v>950.04</v>
      </c>
      <c r="F2251" s="12">
        <v>538.65</v>
      </c>
      <c r="G2251" s="107">
        <v>37748</v>
      </c>
      <c r="H2251" s="45">
        <f t="shared" si="71"/>
        <v>0.92000000000001592</v>
      </c>
      <c r="I2251" s="45">
        <f t="shared" si="70"/>
        <v>0.20185177059107812</v>
      </c>
    </row>
    <row r="2252" spans="1:9" ht="27.75" customHeight="1" thickBot="1" x14ac:dyDescent="0.25">
      <c r="A2252" s="11">
        <v>37749</v>
      </c>
      <c r="B2252" s="12">
        <v>456.76</v>
      </c>
      <c r="C2252" s="11">
        <v>37749</v>
      </c>
      <c r="D2252" s="12">
        <v>102.57</v>
      </c>
      <c r="E2252" s="12">
        <v>950.16</v>
      </c>
      <c r="F2252" s="12">
        <v>537.71</v>
      </c>
      <c r="G2252" s="107">
        <v>37749</v>
      </c>
      <c r="H2252" s="45">
        <f t="shared" si="71"/>
        <v>6.0000000000002274E-2</v>
      </c>
      <c r="I2252" s="45">
        <f t="shared" si="70"/>
        <v>1.3137727173199535E-2</v>
      </c>
    </row>
    <row r="2253" spans="1:9" ht="27.75" customHeight="1" thickBot="1" x14ac:dyDescent="0.25">
      <c r="A2253" s="11">
        <v>37750</v>
      </c>
      <c r="B2253" s="12">
        <v>458.63</v>
      </c>
      <c r="C2253" s="11">
        <v>37750</v>
      </c>
      <c r="D2253" s="12">
        <v>103.13</v>
      </c>
      <c r="E2253" s="12">
        <v>954.06</v>
      </c>
      <c r="F2253" s="12">
        <v>540.92999999999995</v>
      </c>
      <c r="G2253" s="107">
        <v>37750</v>
      </c>
      <c r="H2253" s="45">
        <f t="shared" si="71"/>
        <v>1.8700000000000045</v>
      </c>
      <c r="I2253" s="45">
        <f t="shared" si="70"/>
        <v>0.4094053770032412</v>
      </c>
    </row>
    <row r="2254" spans="1:9" ht="27.75" customHeight="1" thickBot="1" x14ac:dyDescent="0.25">
      <c r="A2254" s="11">
        <v>37753</v>
      </c>
      <c r="B2254" s="12">
        <v>461.1</v>
      </c>
      <c r="C2254" s="11">
        <v>37753</v>
      </c>
      <c r="D2254" s="12">
        <v>103.92</v>
      </c>
      <c r="E2254" s="12">
        <v>959.18</v>
      </c>
      <c r="F2254" s="12">
        <v>543.83000000000004</v>
      </c>
      <c r="G2254" s="107">
        <v>37753</v>
      </c>
      <c r="H2254" s="45">
        <f t="shared" si="71"/>
        <v>2.4700000000000273</v>
      </c>
      <c r="I2254" s="45">
        <f t="shared" si="70"/>
        <v>0.53856049538844541</v>
      </c>
    </row>
    <row r="2255" spans="1:9" ht="27.75" customHeight="1" thickBot="1" x14ac:dyDescent="0.25">
      <c r="A2255" s="11">
        <v>37754</v>
      </c>
      <c r="B2255" s="12">
        <v>462.66</v>
      </c>
      <c r="C2255" s="11">
        <v>37754</v>
      </c>
      <c r="D2255" s="12">
        <v>104.19</v>
      </c>
      <c r="E2255" s="12">
        <v>962.44</v>
      </c>
      <c r="F2255" s="12">
        <v>544.66</v>
      </c>
      <c r="G2255" s="107">
        <v>37754</v>
      </c>
      <c r="H2255" s="45">
        <f t="shared" si="71"/>
        <v>1.5600000000000023</v>
      </c>
      <c r="I2255" s="45">
        <f t="shared" si="70"/>
        <v>0.33832140533506877</v>
      </c>
    </row>
    <row r="2256" spans="1:9" ht="27.75" customHeight="1" thickBot="1" x14ac:dyDescent="0.25">
      <c r="A2256" s="11">
        <v>37755</v>
      </c>
      <c r="B2256" s="12">
        <v>462.66</v>
      </c>
      <c r="C2256" s="11">
        <v>37755</v>
      </c>
      <c r="D2256" s="12">
        <v>104.16</v>
      </c>
      <c r="E2256" s="12">
        <v>962.43</v>
      </c>
      <c r="F2256" s="12">
        <v>545.66999999999996</v>
      </c>
      <c r="G2256" s="107">
        <v>37755</v>
      </c>
      <c r="H2256" s="45">
        <f t="shared" si="71"/>
        <v>0</v>
      </c>
      <c r="I2256" s="45">
        <f t="shared" si="70"/>
        <v>0</v>
      </c>
    </row>
    <row r="2257" spans="1:9" ht="27.75" customHeight="1" thickBot="1" x14ac:dyDescent="0.25">
      <c r="A2257" s="11">
        <v>37756</v>
      </c>
      <c r="B2257" s="12">
        <v>463.06</v>
      </c>
      <c r="C2257" s="11">
        <v>37756</v>
      </c>
      <c r="D2257" s="12">
        <v>104.06</v>
      </c>
      <c r="E2257" s="12">
        <v>963.27</v>
      </c>
      <c r="F2257" s="12">
        <v>545.13</v>
      </c>
      <c r="G2257" s="107">
        <v>37756</v>
      </c>
      <c r="H2257" s="45">
        <f t="shared" si="71"/>
        <v>0.39999999999997726</v>
      </c>
      <c r="I2257" s="45">
        <f t="shared" si="70"/>
        <v>8.6456577184104363E-2</v>
      </c>
    </row>
    <row r="2258" spans="1:9" ht="27.75" customHeight="1" thickBot="1" x14ac:dyDescent="0.25">
      <c r="A2258" s="11">
        <v>37757</v>
      </c>
      <c r="B2258" s="12">
        <v>464.38002521824347</v>
      </c>
      <c r="C2258" s="11">
        <v>37757</v>
      </c>
      <c r="D2258" s="12">
        <v>104.28</v>
      </c>
      <c r="E2258" s="12">
        <v>966.01</v>
      </c>
      <c r="F2258" s="12">
        <v>546.47</v>
      </c>
      <c r="G2258" s="107">
        <v>37757</v>
      </c>
      <c r="H2258" s="45">
        <f t="shared" si="71"/>
        <v>1.3200252182434724</v>
      </c>
      <c r="I2258" s="45">
        <f t="shared" si="70"/>
        <v>0.2850656973704212</v>
      </c>
    </row>
    <row r="2259" spans="1:9" ht="27.75" customHeight="1" thickBot="1" x14ac:dyDescent="0.25">
      <c r="A2259" s="11">
        <v>37760</v>
      </c>
      <c r="B2259" s="12">
        <v>464.78</v>
      </c>
      <c r="C2259" s="11">
        <v>37760</v>
      </c>
      <c r="D2259" s="12">
        <v>104.32</v>
      </c>
      <c r="E2259" s="12">
        <v>966.84</v>
      </c>
      <c r="F2259" s="12">
        <v>546.92999999999995</v>
      </c>
      <c r="G2259" s="107">
        <v>37760</v>
      </c>
      <c r="H2259" s="45">
        <f t="shared" si="71"/>
        <v>0.39997478175649803</v>
      </c>
      <c r="I2259" s="45">
        <f t="shared" si="70"/>
        <v>8.6130918651921545E-2</v>
      </c>
    </row>
    <row r="2260" spans="1:9" ht="27.75" customHeight="1" thickBot="1" x14ac:dyDescent="0.25">
      <c r="A2260" s="11">
        <v>37761</v>
      </c>
      <c r="B2260" s="12">
        <v>465.61</v>
      </c>
      <c r="C2260" s="11">
        <v>37761</v>
      </c>
      <c r="D2260" s="12">
        <v>104.5</v>
      </c>
      <c r="E2260" s="12">
        <v>968.58</v>
      </c>
      <c r="F2260" s="12">
        <v>547.91999999999996</v>
      </c>
      <c r="G2260" s="107">
        <v>37761</v>
      </c>
      <c r="H2260" s="45">
        <f t="shared" si="71"/>
        <v>0.83000000000004093</v>
      </c>
      <c r="I2260" s="45">
        <f t="shared" si="70"/>
        <v>0.17857911269848981</v>
      </c>
    </row>
    <row r="2261" spans="1:9" ht="27.75" customHeight="1" thickBot="1" x14ac:dyDescent="0.25">
      <c r="A2261" s="11">
        <v>37762</v>
      </c>
      <c r="B2261" s="12">
        <v>467.5</v>
      </c>
      <c r="C2261" s="11">
        <v>37762</v>
      </c>
      <c r="D2261" s="12">
        <v>105.01</v>
      </c>
      <c r="E2261" s="12">
        <v>972.51</v>
      </c>
      <c r="F2261" s="12">
        <v>550.14</v>
      </c>
      <c r="G2261" s="107">
        <v>37762</v>
      </c>
      <c r="H2261" s="45">
        <f t="shared" si="71"/>
        <v>1.8899999999999864</v>
      </c>
      <c r="I2261" s="45">
        <f t="shared" si="70"/>
        <v>0.40591911685745286</v>
      </c>
    </row>
    <row r="2262" spans="1:9" ht="27.75" customHeight="1" thickBot="1" x14ac:dyDescent="0.25">
      <c r="A2262" s="11">
        <v>37763</v>
      </c>
      <c r="B2262" s="12">
        <v>471.01</v>
      </c>
      <c r="C2262" s="11">
        <v>37763</v>
      </c>
      <c r="D2262" s="12">
        <v>105.04</v>
      </c>
      <c r="E2262" s="12">
        <v>980.58</v>
      </c>
      <c r="F2262" s="12">
        <v>554.30999999999995</v>
      </c>
      <c r="G2262" s="107">
        <v>37763</v>
      </c>
      <c r="H2262" s="45">
        <f t="shared" si="71"/>
        <v>3.5099999999999909</v>
      </c>
      <c r="I2262" s="45">
        <f t="shared" si="70"/>
        <v>0.7508021390374312</v>
      </c>
    </row>
    <row r="2263" spans="1:9" ht="27.75" customHeight="1" thickBot="1" x14ac:dyDescent="0.25">
      <c r="A2263" s="11">
        <v>37764</v>
      </c>
      <c r="B2263" s="12">
        <v>473.27485475230395</v>
      </c>
      <c r="C2263" s="11">
        <v>37764</v>
      </c>
      <c r="D2263" s="12">
        <v>105.0995951252829</v>
      </c>
      <c r="E2263" s="12">
        <v>985.29527482235665</v>
      </c>
      <c r="F2263" s="12">
        <v>556.97226510149505</v>
      </c>
      <c r="G2263" s="107">
        <v>37764</v>
      </c>
      <c r="H2263" s="45">
        <f t="shared" si="71"/>
        <v>2.264854752303961</v>
      </c>
      <c r="I2263" s="45">
        <f t="shared" si="70"/>
        <v>0.48085067244940893</v>
      </c>
    </row>
    <row r="2264" spans="1:9" ht="27.75" customHeight="1" thickBot="1" x14ac:dyDescent="0.25">
      <c r="A2264" s="11">
        <v>37767</v>
      </c>
      <c r="B2264" s="12">
        <v>474.93</v>
      </c>
      <c r="C2264" s="11">
        <v>37767</v>
      </c>
      <c r="D2264" s="12">
        <v>104.87</v>
      </c>
      <c r="E2264" s="12">
        <v>988.75</v>
      </c>
      <c r="F2264" s="12">
        <v>559.33000000000004</v>
      </c>
      <c r="G2264" s="107">
        <v>37767</v>
      </c>
      <c r="H2264" s="45">
        <f t="shared" si="71"/>
        <v>1.6551452476960549</v>
      </c>
      <c r="I2264" s="45">
        <f t="shared" si="70"/>
        <v>0.34972178028817985</v>
      </c>
    </row>
    <row r="2265" spans="1:9" ht="27.75" customHeight="1" thickBot="1" x14ac:dyDescent="0.25">
      <c r="A2265" s="11">
        <v>37768</v>
      </c>
      <c r="B2265" s="12">
        <v>474.88</v>
      </c>
      <c r="C2265" s="11">
        <v>37768</v>
      </c>
      <c r="D2265" s="12">
        <v>104.93</v>
      </c>
      <c r="E2265" s="12">
        <v>988.64</v>
      </c>
      <c r="F2265" s="12">
        <v>559.26</v>
      </c>
      <c r="G2265" s="107">
        <v>37768</v>
      </c>
      <c r="H2265" s="45">
        <f t="shared" si="71"/>
        <v>-5.0000000000011369E-2</v>
      </c>
      <c r="I2265" s="45">
        <f t="shared" si="70"/>
        <v>-1.052786726465192E-2</v>
      </c>
    </row>
    <row r="2266" spans="1:9" ht="27.75" customHeight="1" thickBot="1" x14ac:dyDescent="0.25">
      <c r="A2266" s="11">
        <v>37769</v>
      </c>
      <c r="B2266" s="12">
        <v>475.97</v>
      </c>
      <c r="C2266" s="11">
        <v>37769</v>
      </c>
      <c r="D2266" s="12">
        <v>105.15</v>
      </c>
      <c r="E2266" s="12">
        <v>990.9</v>
      </c>
      <c r="F2266" s="12">
        <v>560.54999999999995</v>
      </c>
      <c r="G2266" s="107">
        <v>37769</v>
      </c>
      <c r="H2266" s="45">
        <f t="shared" si="71"/>
        <v>1.0900000000000318</v>
      </c>
      <c r="I2266" s="45">
        <f t="shared" si="70"/>
        <v>0.22953167115903633</v>
      </c>
    </row>
    <row r="2267" spans="1:9" ht="27.75" customHeight="1" thickBot="1" x14ac:dyDescent="0.25">
      <c r="A2267" s="11">
        <v>37770</v>
      </c>
      <c r="B2267" s="12">
        <v>474.95</v>
      </c>
      <c r="C2267" s="11">
        <v>37770</v>
      </c>
      <c r="D2267" s="12">
        <v>104.79</v>
      </c>
      <c r="E2267" s="12">
        <v>988.8</v>
      </c>
      <c r="F2267" s="12">
        <v>559.35</v>
      </c>
      <c r="G2267" s="107">
        <v>37770</v>
      </c>
      <c r="H2267" s="45">
        <f t="shared" si="71"/>
        <v>-1.0200000000000387</v>
      </c>
      <c r="I2267" s="45">
        <f t="shared" si="70"/>
        <v>-0.21429922053911771</v>
      </c>
    </row>
    <row r="2268" spans="1:9" ht="27.75" customHeight="1" thickBot="1" x14ac:dyDescent="0.25">
      <c r="A2268" s="11">
        <v>37771</v>
      </c>
      <c r="B2268" s="12">
        <v>475.2</v>
      </c>
      <c r="C2268" s="11">
        <v>37771</v>
      </c>
      <c r="D2268" s="12">
        <v>104.83</v>
      </c>
      <c r="E2268" s="12">
        <v>989.29841204336901</v>
      </c>
      <c r="F2268" s="12">
        <v>559.63766372743862</v>
      </c>
      <c r="G2268" s="107">
        <v>37771</v>
      </c>
      <c r="H2268" s="45">
        <f t="shared" si="71"/>
        <v>0.25</v>
      </c>
      <c r="I2268" s="45">
        <f t="shared" si="70"/>
        <v>5.2637119696810196E-2</v>
      </c>
    </row>
    <row r="2269" spans="1:9" ht="27.75" customHeight="1" thickBot="1" x14ac:dyDescent="0.25">
      <c r="A2269" s="11">
        <v>37774</v>
      </c>
      <c r="B2269" s="12">
        <v>475.14</v>
      </c>
      <c r="C2269" s="11">
        <v>37774</v>
      </c>
      <c r="D2269" s="12">
        <v>104.78</v>
      </c>
      <c r="E2269" s="12">
        <v>989.17</v>
      </c>
      <c r="F2269" s="12">
        <v>559.57000000000005</v>
      </c>
      <c r="G2269" s="107">
        <v>37774</v>
      </c>
      <c r="H2269" s="45">
        <f t="shared" si="71"/>
        <v>-6.0000000000002274E-2</v>
      </c>
      <c r="I2269" s="45">
        <f t="shared" si="70"/>
        <v>-1.2626262626263107E-2</v>
      </c>
    </row>
    <row r="2270" spans="1:9" ht="27.75" customHeight="1" thickBot="1" x14ac:dyDescent="0.25">
      <c r="A2270" s="11">
        <v>37775</v>
      </c>
      <c r="B2270" s="12">
        <v>474.52</v>
      </c>
      <c r="C2270" s="11">
        <v>37775</v>
      </c>
      <c r="D2270" s="12">
        <v>104.46</v>
      </c>
      <c r="E2270" s="12">
        <v>989.37</v>
      </c>
      <c r="F2270" s="12">
        <v>558.85</v>
      </c>
      <c r="G2270" s="107">
        <v>37775</v>
      </c>
      <c r="H2270" s="45">
        <f t="shared" si="71"/>
        <v>-0.62000000000000455</v>
      </c>
      <c r="I2270" s="45">
        <f t="shared" si="70"/>
        <v>-0.13048785621080197</v>
      </c>
    </row>
    <row r="2271" spans="1:9" ht="27.75" customHeight="1" thickBot="1" x14ac:dyDescent="0.25">
      <c r="A2271" s="11">
        <v>37776</v>
      </c>
      <c r="B2271" s="12">
        <v>474.61</v>
      </c>
      <c r="C2271" s="11">
        <v>37776</v>
      </c>
      <c r="D2271" s="12">
        <v>104.63</v>
      </c>
      <c r="E2271" s="12">
        <v>990.25</v>
      </c>
      <c r="F2271" s="12">
        <v>557.25</v>
      </c>
      <c r="G2271" s="107">
        <v>37776</v>
      </c>
      <c r="H2271" s="45">
        <f t="shared" si="71"/>
        <v>9.0000000000031832E-2</v>
      </c>
      <c r="I2271" s="45">
        <f t="shared" si="70"/>
        <v>1.8966534603395396E-2</v>
      </c>
    </row>
    <row r="2272" spans="1:9" ht="27.75" customHeight="1" thickBot="1" x14ac:dyDescent="0.25">
      <c r="A2272" s="11">
        <v>37777</v>
      </c>
      <c r="B2272" s="12">
        <v>476.13</v>
      </c>
      <c r="C2272" s="11">
        <v>37777</v>
      </c>
      <c r="D2272" s="12">
        <v>104.91</v>
      </c>
      <c r="E2272" s="12">
        <v>993.41</v>
      </c>
      <c r="F2272" s="12">
        <v>556.95000000000005</v>
      </c>
      <c r="G2272" s="107">
        <v>37777</v>
      </c>
      <c r="H2272" s="45">
        <f t="shared" si="71"/>
        <v>1.5199999999999818</v>
      </c>
      <c r="I2272" s="45">
        <f t="shared" si="70"/>
        <v>0.32026295274014072</v>
      </c>
    </row>
    <row r="2273" spans="1:9" ht="27.75" customHeight="1" thickBot="1" x14ac:dyDescent="0.25">
      <c r="A2273" s="11">
        <v>37778</v>
      </c>
      <c r="B2273" s="12">
        <v>475.75</v>
      </c>
      <c r="C2273" s="11">
        <v>37778</v>
      </c>
      <c r="D2273" s="12">
        <v>104.71</v>
      </c>
      <c r="E2273" s="12">
        <v>992.61715257835544</v>
      </c>
      <c r="F2273" s="12">
        <v>554.47166649604776</v>
      </c>
      <c r="G2273" s="107">
        <v>37778</v>
      </c>
      <c r="H2273" s="45">
        <f t="shared" si="71"/>
        <v>-0.37999999999999545</v>
      </c>
      <c r="I2273" s="45">
        <f t="shared" si="70"/>
        <v>-7.9810135887256731E-2</v>
      </c>
    </row>
    <row r="2274" spans="1:9" ht="27.75" customHeight="1" thickBot="1" x14ac:dyDescent="0.25">
      <c r="A2274" s="11">
        <v>37781</v>
      </c>
      <c r="B2274" s="12">
        <v>475.12</v>
      </c>
      <c r="C2274" s="11">
        <v>37781</v>
      </c>
      <c r="D2274" s="12">
        <v>104.61</v>
      </c>
      <c r="E2274" s="12">
        <v>991.48</v>
      </c>
      <c r="F2274" s="12">
        <v>550.80999999999995</v>
      </c>
      <c r="G2274" s="107">
        <v>37781</v>
      </c>
      <c r="H2274" s="45">
        <f t="shared" si="71"/>
        <v>-0.62999999999999545</v>
      </c>
      <c r="I2274" s="45">
        <f t="shared" si="70"/>
        <v>-0.13242249080399274</v>
      </c>
    </row>
    <row r="2275" spans="1:9" ht="27.75" customHeight="1" thickBot="1" x14ac:dyDescent="0.25">
      <c r="A2275" s="11">
        <v>37782</v>
      </c>
      <c r="B2275" s="12">
        <v>475.85</v>
      </c>
      <c r="C2275" s="11">
        <v>37782</v>
      </c>
      <c r="D2275" s="12">
        <v>104.67</v>
      </c>
      <c r="E2275" s="12">
        <v>993.01</v>
      </c>
      <c r="F2275" s="12">
        <v>551.65</v>
      </c>
      <c r="G2275" s="107">
        <v>37782</v>
      </c>
      <c r="H2275" s="45">
        <f t="shared" si="71"/>
        <v>0.73000000000001819</v>
      </c>
      <c r="I2275" s="45">
        <f t="shared" si="70"/>
        <v>0.15364539484762127</v>
      </c>
    </row>
    <row r="2276" spans="1:9" ht="27.75" customHeight="1" thickBot="1" x14ac:dyDescent="0.25">
      <c r="A2276" s="11">
        <v>37783</v>
      </c>
      <c r="B2276" s="12">
        <v>475.48</v>
      </c>
      <c r="C2276" s="11">
        <v>37783</v>
      </c>
      <c r="D2276" s="12">
        <v>104.54</v>
      </c>
      <c r="E2276" s="12">
        <v>992.24</v>
      </c>
      <c r="F2276" s="12">
        <v>550.22</v>
      </c>
      <c r="G2276" s="107">
        <v>37783</v>
      </c>
      <c r="H2276" s="45">
        <f t="shared" si="71"/>
        <v>-0.37000000000000455</v>
      </c>
      <c r="I2276" s="45">
        <f t="shared" si="70"/>
        <v>-7.7755595250605131E-2</v>
      </c>
    </row>
    <row r="2277" spans="1:9" ht="27.75" customHeight="1" thickBot="1" x14ac:dyDescent="0.25">
      <c r="A2277" s="11">
        <v>37784</v>
      </c>
      <c r="B2277" s="12">
        <v>475.05</v>
      </c>
      <c r="C2277" s="11">
        <v>37784</v>
      </c>
      <c r="D2277" s="12">
        <v>104.42</v>
      </c>
      <c r="E2277" s="12">
        <v>991.34</v>
      </c>
      <c r="F2277" s="12">
        <v>548.32000000000005</v>
      </c>
      <c r="G2277" s="107">
        <v>37784</v>
      </c>
      <c r="H2277" s="45">
        <f t="shared" si="71"/>
        <v>-0.43000000000000682</v>
      </c>
      <c r="I2277" s="45">
        <f t="shared" si="70"/>
        <v>-9.0434928913941032E-2</v>
      </c>
    </row>
    <row r="2278" spans="1:9" ht="27.75" customHeight="1" thickBot="1" x14ac:dyDescent="0.25">
      <c r="A2278" s="11">
        <v>37785</v>
      </c>
      <c r="B2278" s="12">
        <v>476.18</v>
      </c>
      <c r="C2278" s="11">
        <v>37785</v>
      </c>
      <c r="D2278" s="12">
        <v>104.84</v>
      </c>
      <c r="E2278" s="12">
        <v>993.69515104790457</v>
      </c>
      <c r="F2278" s="12">
        <v>547.62095616031854</v>
      </c>
      <c r="G2278" s="107">
        <v>37785</v>
      </c>
      <c r="H2278" s="45">
        <f t="shared" si="71"/>
        <v>1.1299999999999955</v>
      </c>
      <c r="I2278" s="45">
        <f t="shared" si="70"/>
        <v>0.23786969792653306</v>
      </c>
    </row>
    <row r="2279" spans="1:9" ht="27.75" customHeight="1" thickBot="1" x14ac:dyDescent="0.25">
      <c r="A2279" s="11">
        <v>37788</v>
      </c>
      <c r="B2279" s="12">
        <v>477.79</v>
      </c>
      <c r="C2279" s="11">
        <v>37788</v>
      </c>
      <c r="D2279" s="12">
        <v>105.28</v>
      </c>
      <c r="E2279" s="12">
        <v>997.63</v>
      </c>
      <c r="F2279" s="12">
        <v>547.80999999999995</v>
      </c>
      <c r="G2279" s="107">
        <v>37788</v>
      </c>
      <c r="H2279" s="45">
        <f t="shared" si="71"/>
        <v>1.6100000000000136</v>
      </c>
      <c r="I2279" s="45">
        <f t="shared" si="70"/>
        <v>0.33810743836364687</v>
      </c>
    </row>
    <row r="2280" spans="1:9" ht="27.75" customHeight="1" thickBot="1" x14ac:dyDescent="0.25">
      <c r="A2280" s="11">
        <v>37789</v>
      </c>
      <c r="B2280" s="12">
        <v>481.51</v>
      </c>
      <c r="C2280" s="11">
        <v>37789</v>
      </c>
      <c r="D2280" s="12">
        <v>106.39</v>
      </c>
      <c r="E2280" s="12">
        <v>1005.4</v>
      </c>
      <c r="F2280" s="12">
        <v>550.1</v>
      </c>
      <c r="G2280" s="107">
        <v>37789</v>
      </c>
      <c r="H2280" s="45">
        <f t="shared" si="71"/>
        <v>3.7199999999999704</v>
      </c>
      <c r="I2280" s="45">
        <f t="shared" si="70"/>
        <v>0.7785847338788946</v>
      </c>
    </row>
    <row r="2281" spans="1:9" ht="27.75" customHeight="1" thickBot="1" x14ac:dyDescent="0.25">
      <c r="A2281" s="11">
        <v>37790</v>
      </c>
      <c r="B2281" s="12">
        <v>486.39</v>
      </c>
      <c r="C2281" s="11">
        <v>37790</v>
      </c>
      <c r="D2281" s="12">
        <v>107.54</v>
      </c>
      <c r="E2281" s="12">
        <v>1015.58</v>
      </c>
      <c r="F2281" s="12">
        <v>554.66</v>
      </c>
      <c r="G2281" s="107">
        <v>37790</v>
      </c>
      <c r="H2281" s="45">
        <f t="shared" si="71"/>
        <v>4.8799999999999955</v>
      </c>
      <c r="I2281" s="45">
        <f t="shared" si="70"/>
        <v>1.0134784324313089</v>
      </c>
    </row>
    <row r="2282" spans="1:9" ht="27.75" customHeight="1" thickBot="1" x14ac:dyDescent="0.25">
      <c r="A2282" s="11">
        <v>37791</v>
      </c>
      <c r="B2282" s="12">
        <v>487.94</v>
      </c>
      <c r="C2282" s="11">
        <v>37791</v>
      </c>
      <c r="D2282" s="12">
        <v>107.8</v>
      </c>
      <c r="E2282" s="12">
        <v>1018.18</v>
      </c>
      <c r="F2282" s="12">
        <v>554.45000000000005</v>
      </c>
      <c r="G2282" s="107">
        <v>37791</v>
      </c>
      <c r="H2282" s="45">
        <f t="shared" si="71"/>
        <v>1.5500000000000114</v>
      </c>
      <c r="I2282" s="45">
        <f t="shared" si="70"/>
        <v>0.3186743148502254</v>
      </c>
    </row>
    <row r="2283" spans="1:9" ht="27.75" customHeight="1" thickBot="1" x14ac:dyDescent="0.25">
      <c r="A2283" s="11">
        <v>37792</v>
      </c>
      <c r="B2283" s="12">
        <v>487.64011148610263</v>
      </c>
      <c r="C2283" s="11">
        <v>37792</v>
      </c>
      <c r="D2283" s="12">
        <v>107.75286836684428</v>
      </c>
      <c r="E2283" s="12">
        <v>1018.1937887678878</v>
      </c>
      <c r="F2283" s="12">
        <v>552.1215273229102</v>
      </c>
      <c r="G2283" s="107">
        <v>37792</v>
      </c>
      <c r="H2283" s="45">
        <f t="shared" si="71"/>
        <v>-0.29988851389737192</v>
      </c>
      <c r="I2283" s="45">
        <f t="shared" si="70"/>
        <v>-6.1460120895473196E-2</v>
      </c>
    </row>
    <row r="2284" spans="1:9" ht="27.75" customHeight="1" thickBot="1" x14ac:dyDescent="0.25">
      <c r="A2284" s="11">
        <v>37795</v>
      </c>
      <c r="B2284" s="12">
        <v>488.68</v>
      </c>
      <c r="C2284" s="11">
        <v>37795</v>
      </c>
      <c r="D2284" s="12">
        <v>107.91</v>
      </c>
      <c r="E2284" s="12">
        <v>1020.36</v>
      </c>
      <c r="F2284" s="12">
        <v>551.34</v>
      </c>
      <c r="G2284" s="107">
        <v>37795</v>
      </c>
      <c r="H2284" s="45">
        <f t="shared" si="71"/>
        <v>1.039888513897381</v>
      </c>
      <c r="I2284" s="45">
        <f t="shared" si="70"/>
        <v>0.21324917483270181</v>
      </c>
    </row>
    <row r="2285" spans="1:9" ht="27.75" customHeight="1" thickBot="1" x14ac:dyDescent="0.25">
      <c r="A2285" s="11">
        <v>37796</v>
      </c>
      <c r="B2285" s="12">
        <v>489.45</v>
      </c>
      <c r="C2285" s="11">
        <v>37796</v>
      </c>
      <c r="D2285" s="12">
        <v>107.91</v>
      </c>
      <c r="E2285" s="12">
        <v>1021.98</v>
      </c>
      <c r="F2285" s="12">
        <v>550.26</v>
      </c>
      <c r="G2285" s="107">
        <v>37796</v>
      </c>
      <c r="H2285" s="45">
        <f t="shared" si="71"/>
        <v>0.76999999999998181</v>
      </c>
      <c r="I2285" s="45">
        <f t="shared" si="70"/>
        <v>0.15756732422034497</v>
      </c>
    </row>
    <row r="2286" spans="1:9" ht="27.75" customHeight="1" thickBot="1" x14ac:dyDescent="0.25">
      <c r="A2286" s="11">
        <v>37797</v>
      </c>
      <c r="B2286" s="12">
        <v>489.27</v>
      </c>
      <c r="C2286" s="11">
        <v>37797</v>
      </c>
      <c r="D2286" s="12">
        <v>107.88</v>
      </c>
      <c r="E2286" s="12">
        <v>1021.59</v>
      </c>
      <c r="F2286" s="12">
        <v>547.15</v>
      </c>
      <c r="G2286" s="107">
        <v>37797</v>
      </c>
      <c r="H2286" s="45">
        <f t="shared" si="71"/>
        <v>-0.18000000000000682</v>
      </c>
      <c r="I2286" s="45">
        <f t="shared" si="70"/>
        <v>-3.6775973030954506E-2</v>
      </c>
    </row>
    <row r="2287" spans="1:9" ht="27.75" customHeight="1" thickBot="1" x14ac:dyDescent="0.25">
      <c r="A2287" s="11">
        <v>37798</v>
      </c>
      <c r="B2287" s="12">
        <v>487.16</v>
      </c>
      <c r="C2287" s="11">
        <v>37798</v>
      </c>
      <c r="D2287" s="12">
        <v>107.16</v>
      </c>
      <c r="E2287" s="12">
        <v>1017.19</v>
      </c>
      <c r="F2287" s="12">
        <v>545.57000000000005</v>
      </c>
      <c r="G2287" s="107">
        <v>37798</v>
      </c>
      <c r="H2287" s="45">
        <f t="shared" si="71"/>
        <v>-2.1099999999999568</v>
      </c>
      <c r="I2287" s="45">
        <f t="shared" si="70"/>
        <v>-0.43125472642916118</v>
      </c>
    </row>
    <row r="2288" spans="1:9" ht="27.75" customHeight="1" thickBot="1" x14ac:dyDescent="0.25">
      <c r="A2288" s="11">
        <v>37799</v>
      </c>
      <c r="B2288" s="12">
        <v>485.31354085870413</v>
      </c>
      <c r="C2288" s="11">
        <v>37799</v>
      </c>
      <c r="D2288" s="12">
        <v>106.50630521405766</v>
      </c>
      <c r="E2288" s="12">
        <v>1013.3358419564022</v>
      </c>
      <c r="F2288" s="12">
        <v>541.60340798159518</v>
      </c>
      <c r="G2288" s="107">
        <v>37799</v>
      </c>
      <c r="H2288" s="45">
        <f t="shared" si="71"/>
        <v>-1.8464591412958953</v>
      </c>
      <c r="I2288" s="45">
        <f t="shared" si="70"/>
        <v>-0.37902519527381051</v>
      </c>
    </row>
    <row r="2289" spans="1:9" ht="27.75" customHeight="1" thickBot="1" x14ac:dyDescent="0.25">
      <c r="A2289" s="11">
        <v>37802</v>
      </c>
      <c r="B2289" s="12">
        <v>486.56</v>
      </c>
      <c r="C2289" s="11">
        <v>37802</v>
      </c>
      <c r="D2289" s="12">
        <v>106.93</v>
      </c>
      <c r="E2289" s="12">
        <v>1015.93</v>
      </c>
      <c r="F2289" s="12">
        <v>542.14</v>
      </c>
      <c r="G2289" s="107">
        <v>37802</v>
      </c>
      <c r="H2289" s="45">
        <f t="shared" si="71"/>
        <v>1.2464591412958725</v>
      </c>
      <c r="I2289" s="45">
        <f t="shared" si="70"/>
        <v>0.25683584659319675</v>
      </c>
    </row>
    <row r="2290" spans="1:9" ht="27.75" customHeight="1" thickBot="1" x14ac:dyDescent="0.25">
      <c r="A2290" s="11">
        <v>37803</v>
      </c>
      <c r="B2290" s="12">
        <v>483.65</v>
      </c>
      <c r="C2290" s="11">
        <v>37803</v>
      </c>
      <c r="D2290" s="12">
        <v>105.81</v>
      </c>
      <c r="E2290" s="12">
        <v>1016.74</v>
      </c>
      <c r="F2290" s="12">
        <v>540.67999999999995</v>
      </c>
      <c r="G2290" s="107">
        <v>37803</v>
      </c>
      <c r="H2290" s="45">
        <f t="shared" si="71"/>
        <v>-2.910000000000025</v>
      </c>
      <c r="I2290" s="45">
        <f t="shared" si="70"/>
        <v>-0.59807629069385582</v>
      </c>
    </row>
    <row r="2291" spans="1:9" ht="27.75" customHeight="1" thickBot="1" x14ac:dyDescent="0.25">
      <c r="A2291" s="11">
        <v>37804</v>
      </c>
      <c r="B2291" s="12">
        <v>475.83</v>
      </c>
      <c r="C2291" s="11">
        <v>37804</v>
      </c>
      <c r="D2291" s="12">
        <v>103.49</v>
      </c>
      <c r="E2291" s="12">
        <v>1000.3</v>
      </c>
      <c r="F2291" s="12">
        <v>531.01</v>
      </c>
      <c r="G2291" s="107">
        <v>37804</v>
      </c>
      <c r="H2291" s="45">
        <f t="shared" si="71"/>
        <v>-7.8199999999999932</v>
      </c>
      <c r="I2291" s="45">
        <f t="shared" si="70"/>
        <v>-1.6168717047451657</v>
      </c>
    </row>
    <row r="2292" spans="1:9" ht="27.75" customHeight="1" thickBot="1" x14ac:dyDescent="0.25">
      <c r="A2292" s="11">
        <v>37805</v>
      </c>
      <c r="B2292" s="12">
        <v>482</v>
      </c>
      <c r="C2292" s="11">
        <v>37805</v>
      </c>
      <c r="D2292" s="12">
        <v>105.65</v>
      </c>
      <c r="E2292" s="12">
        <v>1013.27</v>
      </c>
      <c r="F2292" s="12">
        <v>537.89</v>
      </c>
      <c r="G2292" s="107">
        <v>37805</v>
      </c>
      <c r="H2292" s="45">
        <f t="shared" si="71"/>
        <v>6.1700000000000159</v>
      </c>
      <c r="I2292" s="45">
        <f t="shared" si="70"/>
        <v>1.2966815879620908</v>
      </c>
    </row>
    <row r="2293" spans="1:9" ht="27.75" customHeight="1" thickBot="1" x14ac:dyDescent="0.25">
      <c r="A2293" s="11">
        <v>37806</v>
      </c>
      <c r="B2293" s="12">
        <v>481.8</v>
      </c>
      <c r="C2293" s="11">
        <v>37806</v>
      </c>
      <c r="D2293" s="12">
        <v>105.53</v>
      </c>
      <c r="E2293" s="12">
        <v>1012.86</v>
      </c>
      <c r="F2293" s="12">
        <v>537.67999999999995</v>
      </c>
      <c r="G2293" s="107">
        <v>37806</v>
      </c>
      <c r="H2293" s="45">
        <f t="shared" si="71"/>
        <v>-0.19999999999998863</v>
      </c>
      <c r="I2293" s="45">
        <f t="shared" si="70"/>
        <v>-4.1493775933607598E-2</v>
      </c>
    </row>
    <row r="2294" spans="1:9" ht="27.75" customHeight="1" thickBot="1" x14ac:dyDescent="0.25">
      <c r="A2294" s="11">
        <v>37809</v>
      </c>
      <c r="B2294" s="12">
        <v>482.27</v>
      </c>
      <c r="C2294" s="11">
        <v>37809</v>
      </c>
      <c r="D2294" s="12">
        <v>105.62</v>
      </c>
      <c r="E2294" s="12">
        <v>1014.34</v>
      </c>
      <c r="F2294" s="12">
        <v>538.46</v>
      </c>
      <c r="G2294" s="107">
        <v>37809</v>
      </c>
      <c r="H2294" s="45">
        <f t="shared" si="71"/>
        <v>0.46999999999997044</v>
      </c>
      <c r="I2294" s="45">
        <f t="shared" si="70"/>
        <v>9.7550850975502368E-2</v>
      </c>
    </row>
    <row r="2295" spans="1:9" ht="27.75" customHeight="1" thickBot="1" x14ac:dyDescent="0.25">
      <c r="A2295" s="11">
        <v>37810</v>
      </c>
      <c r="B2295" s="12">
        <v>482.51</v>
      </c>
      <c r="C2295" s="11">
        <v>37810</v>
      </c>
      <c r="D2295" s="12">
        <v>105.52</v>
      </c>
      <c r="E2295" s="12">
        <v>1015.18</v>
      </c>
      <c r="F2295" s="12">
        <v>537.04</v>
      </c>
      <c r="G2295" s="107">
        <v>37810</v>
      </c>
      <c r="H2295" s="45">
        <f t="shared" si="71"/>
        <v>0.24000000000000909</v>
      </c>
      <c r="I2295" s="45">
        <f t="shared" si="70"/>
        <v>4.976465465403386E-2</v>
      </c>
    </row>
    <row r="2296" spans="1:9" ht="27.75" customHeight="1" thickBot="1" x14ac:dyDescent="0.25">
      <c r="A2296" s="11">
        <v>37811</v>
      </c>
      <c r="B2296" s="12">
        <v>483.34</v>
      </c>
      <c r="C2296" s="11">
        <v>37811</v>
      </c>
      <c r="D2296" s="12">
        <v>105.72</v>
      </c>
      <c r="E2296" s="12">
        <v>1016.93</v>
      </c>
      <c r="F2296" s="12">
        <v>537.96</v>
      </c>
      <c r="G2296" s="107">
        <v>37811</v>
      </c>
      <c r="H2296" s="45">
        <f t="shared" si="71"/>
        <v>0.82999999999998408</v>
      </c>
      <c r="I2296" s="45">
        <f t="shared" si="70"/>
        <v>0.1720171602661052</v>
      </c>
    </row>
    <row r="2297" spans="1:9" ht="27.75" customHeight="1" thickBot="1" x14ac:dyDescent="0.25">
      <c r="A2297" s="11">
        <v>37812</v>
      </c>
      <c r="B2297" s="12">
        <v>482.66</v>
      </c>
      <c r="C2297" s="11">
        <v>37812</v>
      </c>
      <c r="D2297" s="12">
        <v>105.63</v>
      </c>
      <c r="E2297" s="12">
        <v>1016.61</v>
      </c>
      <c r="F2297" s="12">
        <v>537.79999999999995</v>
      </c>
      <c r="G2297" s="107">
        <v>37812</v>
      </c>
      <c r="H2297" s="45">
        <f t="shared" si="71"/>
        <v>-0.67999999999994998</v>
      </c>
      <c r="I2297" s="45">
        <f t="shared" si="70"/>
        <v>-0.14068771465220134</v>
      </c>
    </row>
    <row r="2298" spans="1:9" ht="27.75" customHeight="1" thickBot="1" x14ac:dyDescent="0.25">
      <c r="A2298" s="11">
        <v>37813</v>
      </c>
      <c r="B2298" s="12">
        <v>481.53423411468646</v>
      </c>
      <c r="C2298" s="11">
        <v>37813</v>
      </c>
      <c r="D2298" s="12">
        <v>105.52287591279867</v>
      </c>
      <c r="E2298" s="12">
        <v>1014.2463500021516</v>
      </c>
      <c r="F2298" s="12">
        <v>536.54437414301572</v>
      </c>
      <c r="G2298" s="107">
        <v>37813</v>
      </c>
      <c r="H2298" s="45">
        <f t="shared" si="71"/>
        <v>-1.1257658853135695</v>
      </c>
      <c r="I2298" s="45">
        <f t="shared" si="70"/>
        <v>-0.23324200996841862</v>
      </c>
    </row>
    <row r="2299" spans="1:9" ht="27.75" customHeight="1" thickBot="1" x14ac:dyDescent="0.25">
      <c r="A2299" s="11">
        <v>37816</v>
      </c>
      <c r="B2299" s="12">
        <v>480.29</v>
      </c>
      <c r="C2299" s="11">
        <v>37816</v>
      </c>
      <c r="D2299" s="12">
        <v>105.07</v>
      </c>
      <c r="E2299" s="12">
        <v>1011.63</v>
      </c>
      <c r="F2299" s="12">
        <v>535.16</v>
      </c>
      <c r="G2299" s="107">
        <v>37816</v>
      </c>
      <c r="H2299" s="45">
        <f t="shared" si="71"/>
        <v>-1.2442341146864351</v>
      </c>
      <c r="I2299" s="45">
        <f t="shared" si="70"/>
        <v>-0.25838954461337371</v>
      </c>
    </row>
    <row r="2300" spans="1:9" ht="27.75" customHeight="1" thickBot="1" x14ac:dyDescent="0.25">
      <c r="A2300" s="11">
        <v>37817</v>
      </c>
      <c r="B2300" s="12">
        <v>480.1</v>
      </c>
      <c r="C2300" s="11">
        <v>37817</v>
      </c>
      <c r="D2300" s="12">
        <v>104.89</v>
      </c>
      <c r="E2300" s="12">
        <v>1011.25</v>
      </c>
      <c r="F2300" s="12">
        <v>534.04</v>
      </c>
      <c r="G2300" s="107">
        <v>37817</v>
      </c>
      <c r="H2300" s="45">
        <f t="shared" si="71"/>
        <v>-0.18999999999999773</v>
      </c>
      <c r="I2300" s="45">
        <f t="shared" si="70"/>
        <v>-3.9559432842657088E-2</v>
      </c>
    </row>
    <row r="2301" spans="1:9" ht="27.75" customHeight="1" thickBot="1" x14ac:dyDescent="0.25">
      <c r="A2301" s="11">
        <v>37818</v>
      </c>
      <c r="B2301" s="12">
        <v>480.46</v>
      </c>
      <c r="C2301" s="11">
        <v>37818</v>
      </c>
      <c r="D2301" s="12">
        <v>104.97</v>
      </c>
      <c r="E2301" s="12">
        <v>1012.02</v>
      </c>
      <c r="F2301" s="12">
        <v>533.52</v>
      </c>
      <c r="G2301" s="107">
        <v>37818</v>
      </c>
      <c r="H2301" s="45">
        <f t="shared" si="71"/>
        <v>0.3599999999999568</v>
      </c>
      <c r="I2301" s="45">
        <f t="shared" si="70"/>
        <v>7.4984378254521297E-2</v>
      </c>
    </row>
    <row r="2302" spans="1:9" ht="27.75" customHeight="1" thickBot="1" x14ac:dyDescent="0.25">
      <c r="A2302" s="11">
        <v>37819</v>
      </c>
      <c r="B2302" s="12">
        <v>481.84</v>
      </c>
      <c r="C2302" s="11">
        <v>37819</v>
      </c>
      <c r="D2302" s="12">
        <v>105.62</v>
      </c>
      <c r="E2302" s="12">
        <v>1014.91</v>
      </c>
      <c r="F2302" s="12">
        <v>535.04</v>
      </c>
      <c r="G2302" s="107">
        <v>37819</v>
      </c>
      <c r="H2302" s="45">
        <f t="shared" si="71"/>
        <v>1.3799999999999955</v>
      </c>
      <c r="I2302" s="45">
        <f t="shared" si="70"/>
        <v>0.28722474295466754</v>
      </c>
    </row>
    <row r="2303" spans="1:9" ht="27.75" customHeight="1" thickBot="1" x14ac:dyDescent="0.25">
      <c r="A2303" s="11">
        <v>37820</v>
      </c>
      <c r="B2303" s="12">
        <v>481.55</v>
      </c>
      <c r="C2303" s="11">
        <v>37820</v>
      </c>
      <c r="D2303" s="12">
        <v>105.46</v>
      </c>
      <c r="E2303" s="12">
        <v>1014.3</v>
      </c>
      <c r="F2303" s="12">
        <v>534.72</v>
      </c>
      <c r="G2303" s="107">
        <v>37820</v>
      </c>
      <c r="H2303" s="45">
        <f t="shared" si="71"/>
        <v>-0.28999999999996362</v>
      </c>
      <c r="I2303" s="45">
        <f t="shared" si="70"/>
        <v>-6.0185953843591995E-2</v>
      </c>
    </row>
    <row r="2304" spans="1:9" ht="27.75" customHeight="1" thickBot="1" x14ac:dyDescent="0.25">
      <c r="A2304" s="11">
        <v>37823</v>
      </c>
      <c r="B2304" s="12">
        <v>481.22</v>
      </c>
      <c r="C2304" s="11">
        <v>37823</v>
      </c>
      <c r="D2304" s="12">
        <v>105.36</v>
      </c>
      <c r="E2304" s="12">
        <v>1013.61</v>
      </c>
      <c r="F2304" s="12">
        <v>534.35</v>
      </c>
      <c r="G2304" s="107">
        <v>37823</v>
      </c>
      <c r="H2304" s="45">
        <f t="shared" si="71"/>
        <v>-0.32999999999998408</v>
      </c>
      <c r="I2304" s="45">
        <f t="shared" si="70"/>
        <v>-6.8528709375970109E-2</v>
      </c>
    </row>
    <row r="2305" spans="1:9" ht="27.75" customHeight="1" thickBot="1" x14ac:dyDescent="0.25">
      <c r="A2305" s="11">
        <v>37824</v>
      </c>
      <c r="B2305" s="12">
        <v>481.65</v>
      </c>
      <c r="C2305" s="11">
        <v>37824</v>
      </c>
      <c r="D2305" s="12">
        <v>105.48</v>
      </c>
      <c r="E2305" s="12">
        <v>1014.51</v>
      </c>
      <c r="F2305" s="12">
        <v>534.83000000000004</v>
      </c>
      <c r="G2305" s="107">
        <v>37824</v>
      </c>
      <c r="H2305" s="45">
        <f t="shared" si="71"/>
        <v>0.42999999999994998</v>
      </c>
      <c r="I2305" s="45">
        <f t="shared" si="70"/>
        <v>8.935621960848468E-2</v>
      </c>
    </row>
    <row r="2306" spans="1:9" ht="27.75" customHeight="1" thickBot="1" x14ac:dyDescent="0.25">
      <c r="A2306" s="11">
        <v>37825</v>
      </c>
      <c r="B2306" s="12">
        <v>480.63</v>
      </c>
      <c r="C2306" s="11">
        <v>37825</v>
      </c>
      <c r="D2306" s="12">
        <v>105.07</v>
      </c>
      <c r="E2306" s="12">
        <v>1012.46</v>
      </c>
      <c r="F2306" s="12">
        <v>533.75</v>
      </c>
      <c r="G2306" s="107">
        <v>37825</v>
      </c>
      <c r="H2306" s="45">
        <f t="shared" si="71"/>
        <v>-1.0199999999999818</v>
      </c>
      <c r="I2306" s="45">
        <f t="shared" si="70"/>
        <v>-0.21177203363437805</v>
      </c>
    </row>
    <row r="2307" spans="1:9" ht="27.75" customHeight="1" thickBot="1" x14ac:dyDescent="0.25">
      <c r="A2307" s="11">
        <v>37826</v>
      </c>
      <c r="B2307" s="12">
        <v>478.39</v>
      </c>
      <c r="C2307" s="11">
        <v>37826</v>
      </c>
      <c r="D2307" s="12">
        <v>104.39</v>
      </c>
      <c r="E2307" s="12">
        <v>1007.74</v>
      </c>
      <c r="F2307" s="12">
        <v>531.26</v>
      </c>
      <c r="G2307" s="107">
        <v>37826</v>
      </c>
      <c r="H2307" s="45">
        <f t="shared" si="71"/>
        <v>-2.2400000000000091</v>
      </c>
      <c r="I2307" s="45">
        <f t="shared" si="70"/>
        <v>-0.46605496951917463</v>
      </c>
    </row>
    <row r="2308" spans="1:9" ht="27.75" customHeight="1" thickBot="1" x14ac:dyDescent="0.25">
      <c r="A2308" s="11">
        <v>37827</v>
      </c>
      <c r="B2308" s="12">
        <v>477.58</v>
      </c>
      <c r="C2308" s="11">
        <v>37827</v>
      </c>
      <c r="D2308" s="12">
        <v>104.1</v>
      </c>
      <c r="E2308" s="12">
        <v>1006.04</v>
      </c>
      <c r="F2308" s="12">
        <v>530.36</v>
      </c>
      <c r="G2308" s="107">
        <v>37827</v>
      </c>
      <c r="H2308" s="45">
        <f t="shared" si="71"/>
        <v>-0.81000000000000227</v>
      </c>
      <c r="I2308" s="45">
        <f t="shared" si="70"/>
        <v>-0.16931792052509506</v>
      </c>
    </row>
    <row r="2309" spans="1:9" ht="27.75" customHeight="1" thickBot="1" x14ac:dyDescent="0.25">
      <c r="A2309" s="11">
        <v>37830</v>
      </c>
      <c r="B2309" s="12">
        <v>477.89</v>
      </c>
      <c r="C2309" s="11">
        <v>37830</v>
      </c>
      <c r="D2309" s="12">
        <v>104.14</v>
      </c>
      <c r="E2309" s="12">
        <v>1006.69</v>
      </c>
      <c r="F2309" s="12">
        <v>531.6</v>
      </c>
      <c r="G2309" s="107">
        <v>37830</v>
      </c>
      <c r="H2309" s="45">
        <f t="shared" si="71"/>
        <v>0.31000000000000227</v>
      </c>
      <c r="I2309" s="45">
        <f t="shared" si="70"/>
        <v>6.4910590895766632E-2</v>
      </c>
    </row>
    <row r="2310" spans="1:9" ht="27.75" customHeight="1" thickBot="1" x14ac:dyDescent="0.25">
      <c r="A2310" s="11">
        <v>37831</v>
      </c>
      <c r="B2310" s="12">
        <v>475.85</v>
      </c>
      <c r="C2310" s="11">
        <v>37831</v>
      </c>
      <c r="D2310" s="12">
        <v>103.46</v>
      </c>
      <c r="E2310" s="12">
        <v>1002.39</v>
      </c>
      <c r="F2310" s="12">
        <v>530.24</v>
      </c>
      <c r="G2310" s="107">
        <v>37831</v>
      </c>
      <c r="H2310" s="45">
        <f t="shared" si="71"/>
        <v>-2.0399999999999636</v>
      </c>
      <c r="I2310" s="45">
        <f t="shared" si="70"/>
        <v>-0.42687647785054378</v>
      </c>
    </row>
    <row r="2311" spans="1:9" ht="27.75" customHeight="1" thickBot="1" x14ac:dyDescent="0.25">
      <c r="A2311" s="11">
        <v>37832</v>
      </c>
      <c r="B2311" s="12">
        <v>475.97</v>
      </c>
      <c r="C2311" s="11">
        <v>37832</v>
      </c>
      <c r="D2311" s="12">
        <v>103.53</v>
      </c>
      <c r="E2311" s="12">
        <v>1002.64</v>
      </c>
      <c r="F2311" s="12">
        <v>531.34</v>
      </c>
      <c r="G2311" s="107">
        <v>37832</v>
      </c>
      <c r="H2311" s="45">
        <f t="shared" si="71"/>
        <v>0.12000000000000455</v>
      </c>
      <c r="I2311" s="45">
        <f t="shared" ref="I2311:I2374" si="72">H2311/B2310*100</f>
        <v>2.5218030892088798E-2</v>
      </c>
    </row>
    <row r="2312" spans="1:9" ht="27.75" customHeight="1" thickBot="1" x14ac:dyDescent="0.25">
      <c r="A2312" s="11">
        <v>37833</v>
      </c>
      <c r="B2312" s="12">
        <v>475.54</v>
      </c>
      <c r="C2312" s="11">
        <v>37833</v>
      </c>
      <c r="D2312" s="12">
        <v>103.56</v>
      </c>
      <c r="E2312" s="12">
        <v>1001.75</v>
      </c>
      <c r="F2312" s="12">
        <v>529.95000000000005</v>
      </c>
      <c r="G2312" s="107">
        <v>37833</v>
      </c>
      <c r="H2312" s="45">
        <f t="shared" ref="H2312:H2375" si="73">B2312-B2311</f>
        <v>-0.43000000000000682</v>
      </c>
      <c r="I2312" s="45">
        <f t="shared" si="72"/>
        <v>-9.0341828266488816E-2</v>
      </c>
    </row>
    <row r="2313" spans="1:9" ht="27.75" customHeight="1" thickBot="1" x14ac:dyDescent="0.25">
      <c r="A2313" s="11">
        <v>37834</v>
      </c>
      <c r="B2313" s="12">
        <v>475.26</v>
      </c>
      <c r="C2313" s="11">
        <v>37834</v>
      </c>
      <c r="D2313" s="12">
        <v>103.41</v>
      </c>
      <c r="E2313" s="12">
        <v>1001.14</v>
      </c>
      <c r="F2313" s="12">
        <v>529.63</v>
      </c>
      <c r="G2313" s="107">
        <v>37834</v>
      </c>
      <c r="H2313" s="45">
        <f t="shared" si="73"/>
        <v>-0.28000000000002956</v>
      </c>
      <c r="I2313" s="45">
        <f t="shared" si="72"/>
        <v>-5.8880430668299101E-2</v>
      </c>
    </row>
    <row r="2314" spans="1:9" ht="27.75" customHeight="1" thickBot="1" x14ac:dyDescent="0.25">
      <c r="A2314" s="11">
        <v>37837</v>
      </c>
      <c r="B2314" s="12">
        <v>472.88</v>
      </c>
      <c r="C2314" s="11">
        <v>37837</v>
      </c>
      <c r="D2314" s="12">
        <v>102.6</v>
      </c>
      <c r="E2314" s="12">
        <v>996.13</v>
      </c>
      <c r="F2314" s="12">
        <v>528.80999999999995</v>
      </c>
      <c r="G2314" s="107">
        <v>37837</v>
      </c>
      <c r="H2314" s="45">
        <f t="shared" si="73"/>
        <v>-2.3799999999999955</v>
      </c>
      <c r="I2314" s="45">
        <f t="shared" si="72"/>
        <v>-0.50077852123048339</v>
      </c>
    </row>
    <row r="2315" spans="1:9" ht="27.75" customHeight="1" thickBot="1" x14ac:dyDescent="0.25">
      <c r="A2315" s="11">
        <v>37838</v>
      </c>
      <c r="B2315" s="12">
        <v>474.57</v>
      </c>
      <c r="C2315" s="11">
        <v>37838</v>
      </c>
      <c r="D2315" s="12">
        <v>103.04</v>
      </c>
      <c r="E2315" s="12">
        <v>999.69</v>
      </c>
      <c r="F2315" s="12">
        <v>531.64</v>
      </c>
      <c r="G2315" s="107">
        <v>37838</v>
      </c>
      <c r="H2315" s="45">
        <f t="shared" si="73"/>
        <v>1.6899999999999977</v>
      </c>
      <c r="I2315" s="45">
        <f t="shared" si="72"/>
        <v>0.35738453730333231</v>
      </c>
    </row>
    <row r="2316" spans="1:9" ht="27.75" customHeight="1" thickBot="1" x14ac:dyDescent="0.25">
      <c r="A2316" s="11">
        <v>37839</v>
      </c>
      <c r="B2316" s="12">
        <v>474.53</v>
      </c>
      <c r="C2316" s="11">
        <v>37839</v>
      </c>
      <c r="D2316" s="12">
        <v>103.01</v>
      </c>
      <c r="E2316" s="12">
        <v>999.6</v>
      </c>
      <c r="F2316" s="12">
        <v>533.45000000000005</v>
      </c>
      <c r="G2316" s="107">
        <v>37839</v>
      </c>
      <c r="H2316" s="45">
        <f t="shared" si="73"/>
        <v>-4.0000000000020464E-2</v>
      </c>
      <c r="I2316" s="45">
        <f t="shared" si="72"/>
        <v>-8.4286828075985556E-3</v>
      </c>
    </row>
    <row r="2317" spans="1:9" ht="27.75" customHeight="1" thickBot="1" x14ac:dyDescent="0.25">
      <c r="A2317" s="11">
        <v>37840</v>
      </c>
      <c r="B2317" s="12">
        <v>474.48</v>
      </c>
      <c r="C2317" s="11">
        <v>37840</v>
      </c>
      <c r="D2317" s="12">
        <v>103.01</v>
      </c>
      <c r="E2317" s="12">
        <v>999.51</v>
      </c>
      <c r="F2317" s="12">
        <v>533.4</v>
      </c>
      <c r="G2317" s="107">
        <v>37840</v>
      </c>
      <c r="H2317" s="45">
        <f t="shared" si="73"/>
        <v>-4.9999999999954525E-2</v>
      </c>
      <c r="I2317" s="45">
        <f t="shared" si="72"/>
        <v>-1.0536741618012461E-2</v>
      </c>
    </row>
    <row r="2318" spans="1:9" ht="27.75" customHeight="1" thickBot="1" x14ac:dyDescent="0.25">
      <c r="A2318" s="11">
        <v>37841</v>
      </c>
      <c r="B2318" s="12">
        <v>474.01023065528989</v>
      </c>
      <c r="C2318" s="11">
        <v>37841</v>
      </c>
      <c r="D2318" s="12">
        <v>102.85618875227949</v>
      </c>
      <c r="E2318" s="12">
        <v>998.51641989041866</v>
      </c>
      <c r="F2318" s="12">
        <v>532.86750587899019</v>
      </c>
      <c r="G2318" s="107">
        <v>37841</v>
      </c>
      <c r="H2318" s="45">
        <f t="shared" si="73"/>
        <v>-0.4697693447101301</v>
      </c>
      <c r="I2318" s="45">
        <f t="shared" si="72"/>
        <v>-9.9007196238014267E-2</v>
      </c>
    </row>
    <row r="2319" spans="1:9" ht="27.75" customHeight="1" thickBot="1" x14ac:dyDescent="0.25">
      <c r="A2319" s="11">
        <v>37844</v>
      </c>
      <c r="B2319" s="12">
        <v>474.14</v>
      </c>
      <c r="C2319" s="11">
        <v>37844</v>
      </c>
      <c r="D2319" s="12">
        <v>102.93</v>
      </c>
      <c r="E2319" s="12">
        <v>998.8</v>
      </c>
      <c r="F2319" s="12">
        <v>534.89</v>
      </c>
      <c r="G2319" s="107">
        <v>37844</v>
      </c>
      <c r="H2319" s="45">
        <f t="shared" si="73"/>
        <v>0.12976934471009827</v>
      </c>
      <c r="I2319" s="45">
        <f t="shared" si="72"/>
        <v>2.7376907990087084E-2</v>
      </c>
    </row>
    <row r="2320" spans="1:9" ht="27.75" customHeight="1" thickBot="1" x14ac:dyDescent="0.25">
      <c r="A2320" s="11">
        <v>37845</v>
      </c>
      <c r="B2320" s="12">
        <v>473.81</v>
      </c>
      <c r="C2320" s="11">
        <v>37845</v>
      </c>
      <c r="D2320" s="12">
        <v>102.86</v>
      </c>
      <c r="E2320" s="12">
        <v>998.11</v>
      </c>
      <c r="F2320" s="12">
        <v>534.52</v>
      </c>
      <c r="G2320" s="107">
        <v>37845</v>
      </c>
      <c r="H2320" s="45">
        <f t="shared" si="73"/>
        <v>-0.32999999999998408</v>
      </c>
      <c r="I2320" s="45">
        <f t="shared" si="72"/>
        <v>-6.9599696292231006E-2</v>
      </c>
    </row>
    <row r="2321" spans="1:9" ht="27.75" customHeight="1" thickBot="1" x14ac:dyDescent="0.25">
      <c r="A2321" s="11">
        <v>37846</v>
      </c>
      <c r="B2321" s="12">
        <v>472.91</v>
      </c>
      <c r="C2321" s="11">
        <v>37846</v>
      </c>
      <c r="D2321" s="12">
        <v>102.48</v>
      </c>
      <c r="E2321" s="12">
        <v>996.2</v>
      </c>
      <c r="F2321" s="12">
        <v>532.19000000000005</v>
      </c>
      <c r="G2321" s="107">
        <v>37846</v>
      </c>
      <c r="H2321" s="45">
        <f t="shared" si="73"/>
        <v>-0.89999999999997726</v>
      </c>
      <c r="I2321" s="45">
        <f t="shared" si="72"/>
        <v>-0.18994955783963557</v>
      </c>
    </row>
    <row r="2322" spans="1:9" ht="27.75" customHeight="1" thickBot="1" x14ac:dyDescent="0.25">
      <c r="A2322" s="11">
        <v>37847</v>
      </c>
      <c r="B2322" s="12">
        <v>471.51</v>
      </c>
      <c r="C2322" s="11">
        <v>37847</v>
      </c>
      <c r="D2322" s="12">
        <v>102.07</v>
      </c>
      <c r="E2322" s="12">
        <v>993.25</v>
      </c>
      <c r="F2322" s="12">
        <v>532.48</v>
      </c>
      <c r="G2322" s="107">
        <v>37847</v>
      </c>
      <c r="H2322" s="45">
        <f t="shared" si="73"/>
        <v>-1.4000000000000341</v>
      </c>
      <c r="I2322" s="45">
        <f t="shared" si="72"/>
        <v>-0.29603941553361823</v>
      </c>
    </row>
    <row r="2323" spans="1:9" ht="27.75" customHeight="1" thickBot="1" x14ac:dyDescent="0.25">
      <c r="A2323" s="11">
        <v>37848</v>
      </c>
      <c r="B2323" s="12">
        <v>471.56</v>
      </c>
      <c r="C2323" s="11">
        <v>37848</v>
      </c>
      <c r="D2323" s="12">
        <v>101.85</v>
      </c>
      <c r="E2323" s="12">
        <v>993.35</v>
      </c>
      <c r="F2323" s="12">
        <v>533.48</v>
      </c>
      <c r="G2323" s="107">
        <v>37848</v>
      </c>
      <c r="H2323" s="45">
        <f t="shared" si="73"/>
        <v>5.0000000000011369E-2</v>
      </c>
      <c r="I2323" s="45">
        <f t="shared" si="72"/>
        <v>1.0604228966514256E-2</v>
      </c>
    </row>
    <row r="2324" spans="1:9" ht="27.75" customHeight="1" thickBot="1" x14ac:dyDescent="0.25">
      <c r="A2324" s="11">
        <v>37851</v>
      </c>
      <c r="B2324" s="12">
        <v>471.61</v>
      </c>
      <c r="C2324" s="11">
        <v>37851</v>
      </c>
      <c r="D2324" s="12">
        <v>101.85</v>
      </c>
      <c r="E2324" s="12">
        <v>993.45</v>
      </c>
      <c r="F2324" s="12">
        <v>531.28</v>
      </c>
      <c r="G2324" s="107">
        <v>37851</v>
      </c>
      <c r="H2324" s="45">
        <f t="shared" si="73"/>
        <v>5.0000000000011369E-2</v>
      </c>
      <c r="I2324" s="45">
        <f t="shared" si="72"/>
        <v>1.0603104589026077E-2</v>
      </c>
    </row>
    <row r="2325" spans="1:9" ht="27.75" customHeight="1" thickBot="1" x14ac:dyDescent="0.25">
      <c r="A2325" s="11">
        <v>37852</v>
      </c>
      <c r="B2325" s="12">
        <v>471.74</v>
      </c>
      <c r="C2325" s="11">
        <v>37852</v>
      </c>
      <c r="D2325" s="12">
        <v>101.94</v>
      </c>
      <c r="E2325" s="12">
        <v>993.74</v>
      </c>
      <c r="F2325" s="12">
        <v>530.5</v>
      </c>
      <c r="G2325" s="107">
        <v>37852</v>
      </c>
      <c r="H2325" s="45">
        <f t="shared" si="73"/>
        <v>0.12999999999999545</v>
      </c>
      <c r="I2325" s="45">
        <f t="shared" si="72"/>
        <v>2.7565149169863967E-2</v>
      </c>
    </row>
    <row r="2326" spans="1:9" ht="27.75" customHeight="1" thickBot="1" x14ac:dyDescent="0.25">
      <c r="A2326" s="11">
        <v>37853</v>
      </c>
      <c r="B2326" s="12">
        <v>470.67</v>
      </c>
      <c r="C2326" s="11">
        <v>37853</v>
      </c>
      <c r="D2326" s="12">
        <v>101.64</v>
      </c>
      <c r="E2326" s="12">
        <v>991.47</v>
      </c>
      <c r="F2326" s="12">
        <v>529.29</v>
      </c>
      <c r="G2326" s="107">
        <v>37853</v>
      </c>
      <c r="H2326" s="45">
        <f t="shared" si="73"/>
        <v>-1.0699999999999932</v>
      </c>
      <c r="I2326" s="45">
        <f t="shared" si="72"/>
        <v>-0.22681985839657295</v>
      </c>
    </row>
    <row r="2327" spans="1:9" ht="27.75" customHeight="1" thickBot="1" x14ac:dyDescent="0.25">
      <c r="A2327" s="11">
        <v>37854</v>
      </c>
      <c r="B2327" s="12">
        <v>470.7</v>
      </c>
      <c r="C2327" s="11">
        <v>37854</v>
      </c>
      <c r="D2327" s="12">
        <v>101.68</v>
      </c>
      <c r="E2327" s="12">
        <v>991.54</v>
      </c>
      <c r="F2327" s="12">
        <v>529.33000000000004</v>
      </c>
      <c r="G2327" s="107">
        <v>37854</v>
      </c>
      <c r="H2327" s="45">
        <f t="shared" si="73"/>
        <v>2.9999999999972715E-2</v>
      </c>
      <c r="I2327" s="45">
        <f t="shared" si="72"/>
        <v>6.3738925361660429E-3</v>
      </c>
    </row>
    <row r="2328" spans="1:9" ht="27.75" customHeight="1" thickBot="1" x14ac:dyDescent="0.25">
      <c r="A2328" s="11">
        <v>37855</v>
      </c>
      <c r="B2328" s="12">
        <v>470.52352831792382</v>
      </c>
      <c r="C2328" s="11">
        <v>37855</v>
      </c>
      <c r="D2328" s="12">
        <v>101.77215731272393</v>
      </c>
      <c r="E2328" s="12">
        <v>991.17206170802592</v>
      </c>
      <c r="F2328" s="12">
        <v>530.06377989624787</v>
      </c>
      <c r="G2328" s="107">
        <v>37855</v>
      </c>
      <c r="H2328" s="45">
        <f t="shared" si="73"/>
        <v>-0.17647168207616915</v>
      </c>
      <c r="I2328" s="45">
        <f t="shared" si="72"/>
        <v>-3.7491328250726395E-2</v>
      </c>
    </row>
    <row r="2329" spans="1:9" ht="27.75" customHeight="1" thickBot="1" x14ac:dyDescent="0.25">
      <c r="A2329" s="11">
        <v>37858</v>
      </c>
      <c r="B2329" s="12">
        <v>470.25</v>
      </c>
      <c r="C2329" s="11">
        <v>37858</v>
      </c>
      <c r="D2329" s="12">
        <v>101.58</v>
      </c>
      <c r="E2329" s="12">
        <v>990.6</v>
      </c>
      <c r="F2329" s="12">
        <v>529.76</v>
      </c>
      <c r="G2329" s="107">
        <v>37858</v>
      </c>
      <c r="H2329" s="45">
        <f t="shared" si="73"/>
        <v>-0.27352831792381949</v>
      </c>
      <c r="I2329" s="45">
        <f t="shared" si="72"/>
        <v>-5.813276094856655E-2</v>
      </c>
    </row>
    <row r="2330" spans="1:9" ht="27.75" customHeight="1" thickBot="1" x14ac:dyDescent="0.25">
      <c r="A2330" s="11">
        <v>37859</v>
      </c>
      <c r="B2330" s="12">
        <v>470.9</v>
      </c>
      <c r="C2330" s="11">
        <v>37859</v>
      </c>
      <c r="D2330" s="12">
        <v>101.74</v>
      </c>
      <c r="E2330" s="12">
        <v>991.96</v>
      </c>
      <c r="F2330" s="12">
        <v>530.49</v>
      </c>
      <c r="G2330" s="107">
        <v>37859</v>
      </c>
      <c r="H2330" s="45">
        <f t="shared" si="73"/>
        <v>0.64999999999997726</v>
      </c>
      <c r="I2330" s="45">
        <f t="shared" si="72"/>
        <v>0.1382243487506597</v>
      </c>
    </row>
    <row r="2331" spans="1:9" ht="27.75" customHeight="1" thickBot="1" x14ac:dyDescent="0.25">
      <c r="A2331" s="11">
        <v>37860</v>
      </c>
      <c r="B2331" s="12">
        <v>471.44</v>
      </c>
      <c r="C2331" s="11">
        <v>37860</v>
      </c>
      <c r="D2331" s="12">
        <v>101.8</v>
      </c>
      <c r="E2331" s="12">
        <v>993.1</v>
      </c>
      <c r="F2331" s="12">
        <v>530.16</v>
      </c>
      <c r="G2331" s="107">
        <v>37860</v>
      </c>
      <c r="H2331" s="45">
        <f t="shared" si="73"/>
        <v>0.54000000000002046</v>
      </c>
      <c r="I2331" s="45">
        <f t="shared" si="72"/>
        <v>0.11467402845615216</v>
      </c>
    </row>
    <row r="2332" spans="1:9" ht="27.75" customHeight="1" thickBot="1" x14ac:dyDescent="0.25">
      <c r="A2332" s="11">
        <v>37861</v>
      </c>
      <c r="B2332" s="12">
        <v>470.87</v>
      </c>
      <c r="C2332" s="11">
        <v>37861</v>
      </c>
      <c r="D2332" s="12">
        <v>101.64</v>
      </c>
      <c r="E2332" s="12">
        <v>991.91</v>
      </c>
      <c r="F2332" s="12">
        <v>529.52</v>
      </c>
      <c r="G2332" s="107">
        <v>37861</v>
      </c>
      <c r="H2332" s="45">
        <f t="shared" si="73"/>
        <v>-0.56999999999999318</v>
      </c>
      <c r="I2332" s="45">
        <f t="shared" si="72"/>
        <v>-0.12090615985066884</v>
      </c>
    </row>
    <row r="2333" spans="1:9" ht="27.75" customHeight="1" thickBot="1" x14ac:dyDescent="0.25">
      <c r="A2333" s="11">
        <v>37862</v>
      </c>
      <c r="B2333" s="12">
        <v>472.04</v>
      </c>
      <c r="C2333" s="11">
        <v>37862</v>
      </c>
      <c r="D2333" s="12">
        <v>101.96</v>
      </c>
      <c r="E2333" s="12">
        <v>994.36</v>
      </c>
      <c r="F2333" s="12">
        <v>530.83000000000004</v>
      </c>
      <c r="G2333" s="107">
        <v>37862</v>
      </c>
      <c r="H2333" s="45">
        <f t="shared" si="73"/>
        <v>1.1700000000000159</v>
      </c>
      <c r="I2333" s="45">
        <f t="shared" si="72"/>
        <v>0.24847622486036824</v>
      </c>
    </row>
    <row r="2334" spans="1:9" ht="27.75" customHeight="1" thickBot="1" x14ac:dyDescent="0.25">
      <c r="A2334" s="11">
        <v>37866</v>
      </c>
      <c r="B2334" s="12">
        <v>470.7</v>
      </c>
      <c r="C2334" s="11">
        <v>37866</v>
      </c>
      <c r="D2334" s="12">
        <v>101.59</v>
      </c>
      <c r="E2334" s="12">
        <v>991.53</v>
      </c>
      <c r="F2334" s="12">
        <v>529.32000000000005</v>
      </c>
      <c r="G2334" s="107">
        <v>37866</v>
      </c>
      <c r="H2334" s="45">
        <f t="shared" si="73"/>
        <v>-1.3400000000000318</v>
      </c>
      <c r="I2334" s="45">
        <f t="shared" si="72"/>
        <v>-0.28387424794509614</v>
      </c>
    </row>
    <row r="2335" spans="1:9" ht="27.75" customHeight="1" thickBot="1" x14ac:dyDescent="0.25">
      <c r="A2335" s="11">
        <v>37867</v>
      </c>
      <c r="B2335" s="12">
        <v>477.26</v>
      </c>
      <c r="C2335" s="11">
        <v>37867</v>
      </c>
      <c r="D2335" s="12">
        <v>103.53</v>
      </c>
      <c r="E2335" s="12">
        <v>1005.35</v>
      </c>
      <c r="F2335" s="12">
        <v>536.70000000000005</v>
      </c>
      <c r="G2335" s="107">
        <v>37867</v>
      </c>
      <c r="H2335" s="45">
        <f t="shared" si="73"/>
        <v>6.5600000000000023</v>
      </c>
      <c r="I2335" s="45">
        <f t="shared" si="72"/>
        <v>1.3936690036116428</v>
      </c>
    </row>
    <row r="2336" spans="1:9" ht="27.75" customHeight="1" thickBot="1" x14ac:dyDescent="0.25">
      <c r="A2336" s="11">
        <v>37868</v>
      </c>
      <c r="B2336" s="12">
        <v>475.84</v>
      </c>
      <c r="C2336" s="11">
        <v>37868</v>
      </c>
      <c r="D2336" s="12">
        <v>103.1</v>
      </c>
      <c r="E2336" s="12">
        <v>1002.37</v>
      </c>
      <c r="F2336" s="12">
        <v>535.11</v>
      </c>
      <c r="G2336" s="107">
        <v>37868</v>
      </c>
      <c r="H2336" s="45">
        <f t="shared" si="73"/>
        <v>-1.4200000000000159</v>
      </c>
      <c r="I2336" s="45">
        <f t="shared" si="72"/>
        <v>-0.29753174370364494</v>
      </c>
    </row>
    <row r="2337" spans="1:9" ht="27.75" customHeight="1" thickBot="1" x14ac:dyDescent="0.25">
      <c r="A2337" s="11">
        <v>37869</v>
      </c>
      <c r="B2337" s="12">
        <v>473</v>
      </c>
      <c r="C2337" s="11">
        <v>37869</v>
      </c>
      <c r="D2337" s="12">
        <v>102.19</v>
      </c>
      <c r="E2337" s="12">
        <v>996.39</v>
      </c>
      <c r="F2337" s="12">
        <v>530.98</v>
      </c>
      <c r="G2337" s="107">
        <v>37869</v>
      </c>
      <c r="H2337" s="45">
        <f t="shared" si="73"/>
        <v>-2.839999999999975</v>
      </c>
      <c r="I2337" s="45">
        <f t="shared" si="72"/>
        <v>-0.59683927370544199</v>
      </c>
    </row>
    <row r="2338" spans="1:9" ht="27.75" customHeight="1" thickBot="1" x14ac:dyDescent="0.25">
      <c r="A2338" s="11">
        <v>37872</v>
      </c>
      <c r="B2338" s="12">
        <v>473.5</v>
      </c>
      <c r="C2338" s="11">
        <v>37872</v>
      </c>
      <c r="D2338" s="12">
        <v>102.34</v>
      </c>
      <c r="E2338" s="12">
        <v>997.44</v>
      </c>
      <c r="F2338" s="12">
        <v>533.41999999999996</v>
      </c>
      <c r="G2338" s="107">
        <v>37872</v>
      </c>
      <c r="H2338" s="45">
        <f t="shared" si="73"/>
        <v>0.5</v>
      </c>
      <c r="I2338" s="45">
        <f t="shared" si="72"/>
        <v>0.10570824524312897</v>
      </c>
    </row>
    <row r="2339" spans="1:9" ht="27.75" customHeight="1" thickBot="1" x14ac:dyDescent="0.25">
      <c r="A2339" s="11">
        <v>37873</v>
      </c>
      <c r="B2339" s="12">
        <v>473.61</v>
      </c>
      <c r="C2339" s="11">
        <v>37873</v>
      </c>
      <c r="D2339" s="12">
        <v>102.36</v>
      </c>
      <c r="E2339" s="12">
        <v>997.67</v>
      </c>
      <c r="F2339" s="12">
        <v>533.54</v>
      </c>
      <c r="G2339" s="107">
        <v>37873</v>
      </c>
      <c r="H2339" s="45">
        <f t="shared" si="73"/>
        <v>0.11000000000001364</v>
      </c>
      <c r="I2339" s="45">
        <f t="shared" si="72"/>
        <v>2.3231256599791691E-2</v>
      </c>
    </row>
    <row r="2340" spans="1:9" ht="27.75" customHeight="1" thickBot="1" x14ac:dyDescent="0.25">
      <c r="A2340" s="11">
        <v>37874</v>
      </c>
      <c r="B2340" s="12">
        <v>475.93</v>
      </c>
      <c r="C2340" s="11">
        <v>37874</v>
      </c>
      <c r="D2340" s="12">
        <v>103.12</v>
      </c>
      <c r="E2340" s="12">
        <v>1002.55</v>
      </c>
      <c r="F2340" s="12">
        <v>537.08000000000004</v>
      </c>
      <c r="G2340" s="107">
        <v>37874</v>
      </c>
      <c r="H2340" s="45">
        <f t="shared" si="73"/>
        <v>2.3199999999999932</v>
      </c>
      <c r="I2340" s="45">
        <f t="shared" si="72"/>
        <v>0.48985452165283522</v>
      </c>
    </row>
    <row r="2341" spans="1:9" ht="27.75" customHeight="1" thickBot="1" x14ac:dyDescent="0.25">
      <c r="A2341" s="11">
        <v>37875</v>
      </c>
      <c r="B2341" s="12">
        <v>479.15</v>
      </c>
      <c r="C2341" s="11">
        <v>37875</v>
      </c>
      <c r="D2341" s="12">
        <v>104.15</v>
      </c>
      <c r="E2341" s="12">
        <v>1009.35</v>
      </c>
      <c r="F2341" s="12">
        <v>540.72</v>
      </c>
      <c r="G2341" s="107">
        <v>37875</v>
      </c>
      <c r="H2341" s="45">
        <f t="shared" si="73"/>
        <v>3.2199999999999704</v>
      </c>
      <c r="I2341" s="45">
        <f t="shared" si="72"/>
        <v>0.67657008383585204</v>
      </c>
    </row>
    <row r="2342" spans="1:9" ht="27.75" customHeight="1" thickBot="1" x14ac:dyDescent="0.25">
      <c r="A2342" s="11">
        <v>37876</v>
      </c>
      <c r="B2342" s="12">
        <v>479.12</v>
      </c>
      <c r="C2342" s="11">
        <v>37876</v>
      </c>
      <c r="D2342" s="12">
        <v>104.06</v>
      </c>
      <c r="E2342" s="12">
        <v>1009.28</v>
      </c>
      <c r="F2342" s="12">
        <v>540.69000000000005</v>
      </c>
      <c r="G2342" s="107">
        <v>37876</v>
      </c>
      <c r="H2342" s="45">
        <f t="shared" si="73"/>
        <v>-2.9999999999972715E-2</v>
      </c>
      <c r="I2342" s="45">
        <f t="shared" si="72"/>
        <v>-6.261087342162729E-3</v>
      </c>
    </row>
    <row r="2343" spans="1:9" ht="27.75" customHeight="1" thickBot="1" x14ac:dyDescent="0.25">
      <c r="A2343" s="11">
        <v>37879</v>
      </c>
      <c r="B2343" s="12">
        <v>485.83</v>
      </c>
      <c r="C2343" s="11">
        <v>37879</v>
      </c>
      <c r="D2343" s="12">
        <v>106.21</v>
      </c>
      <c r="E2343" s="12">
        <v>1023.41</v>
      </c>
      <c r="F2343" s="12">
        <v>549.23</v>
      </c>
      <c r="G2343" s="107">
        <v>37879</v>
      </c>
      <c r="H2343" s="45">
        <f t="shared" si="73"/>
        <v>6.7099999999999795</v>
      </c>
      <c r="I2343" s="45">
        <f t="shared" si="72"/>
        <v>1.400484221071961</v>
      </c>
    </row>
    <row r="2344" spans="1:9" ht="27.75" customHeight="1" thickBot="1" x14ac:dyDescent="0.25">
      <c r="A2344" s="11">
        <v>37880</v>
      </c>
      <c r="B2344" s="12">
        <v>484.4</v>
      </c>
      <c r="C2344" s="11">
        <v>37880</v>
      </c>
      <c r="D2344" s="12">
        <v>105.74</v>
      </c>
      <c r="E2344" s="12">
        <v>1020.72</v>
      </c>
      <c r="F2344" s="12">
        <v>547.79</v>
      </c>
      <c r="G2344" s="107">
        <v>37880</v>
      </c>
      <c r="H2344" s="45">
        <f t="shared" si="73"/>
        <v>-1.4300000000000068</v>
      </c>
      <c r="I2344" s="45">
        <f t="shared" si="72"/>
        <v>-0.29434164213819791</v>
      </c>
    </row>
    <row r="2345" spans="1:9" ht="27.75" customHeight="1" thickBot="1" x14ac:dyDescent="0.25">
      <c r="A2345" s="11">
        <v>37881</v>
      </c>
      <c r="B2345" s="12">
        <v>484.86</v>
      </c>
      <c r="C2345" s="11">
        <v>37881</v>
      </c>
      <c r="D2345" s="12">
        <v>105.79</v>
      </c>
      <c r="E2345" s="12">
        <v>1021.69</v>
      </c>
      <c r="F2345" s="12">
        <v>547.33000000000004</v>
      </c>
      <c r="G2345" s="107">
        <v>37881</v>
      </c>
      <c r="H2345" s="45">
        <f t="shared" si="73"/>
        <v>0.46000000000003638</v>
      </c>
      <c r="I2345" s="45">
        <f t="shared" si="72"/>
        <v>9.496284062758803E-2</v>
      </c>
    </row>
    <row r="2346" spans="1:9" ht="27.75" customHeight="1" thickBot="1" x14ac:dyDescent="0.25">
      <c r="A2346" s="11">
        <v>37882</v>
      </c>
      <c r="B2346" s="12">
        <v>484.58</v>
      </c>
      <c r="C2346" s="11">
        <v>37882</v>
      </c>
      <c r="D2346" s="12">
        <v>105.7</v>
      </c>
      <c r="E2346" s="12">
        <v>1021.11</v>
      </c>
      <c r="F2346" s="12">
        <v>547.02</v>
      </c>
      <c r="G2346" s="107">
        <v>37882</v>
      </c>
      <c r="H2346" s="45">
        <f t="shared" si="73"/>
        <v>-0.28000000000002956</v>
      </c>
      <c r="I2346" s="45">
        <f t="shared" si="72"/>
        <v>-5.774862847007993E-2</v>
      </c>
    </row>
    <row r="2347" spans="1:9" ht="27.75" customHeight="1" thickBot="1" x14ac:dyDescent="0.25">
      <c r="A2347" s="11">
        <v>37883</v>
      </c>
      <c r="B2347" s="12">
        <v>486.52</v>
      </c>
      <c r="C2347" s="11">
        <v>37883</v>
      </c>
      <c r="D2347" s="12">
        <v>106.35</v>
      </c>
      <c r="E2347" s="12">
        <v>1025.19</v>
      </c>
      <c r="F2347" s="12">
        <v>549.6</v>
      </c>
      <c r="G2347" s="107">
        <v>37883</v>
      </c>
      <c r="H2347" s="45">
        <f t="shared" si="73"/>
        <v>1.9399999999999977</v>
      </c>
      <c r="I2347" s="45">
        <f t="shared" si="72"/>
        <v>0.40034669198068379</v>
      </c>
    </row>
    <row r="2348" spans="1:9" ht="27.75" customHeight="1" thickBot="1" x14ac:dyDescent="0.25">
      <c r="A2348" s="11">
        <v>37886</v>
      </c>
      <c r="B2348" s="12">
        <v>487.33</v>
      </c>
      <c r="C2348" s="11">
        <v>37886</v>
      </c>
      <c r="D2348" s="12">
        <v>106.61</v>
      </c>
      <c r="E2348" s="12">
        <v>1026.8900000000001</v>
      </c>
      <c r="F2348" s="12">
        <v>551.49</v>
      </c>
      <c r="G2348" s="107">
        <v>37886</v>
      </c>
      <c r="H2348" s="45">
        <f t="shared" si="73"/>
        <v>0.81000000000000227</v>
      </c>
      <c r="I2348" s="45">
        <f t="shared" si="72"/>
        <v>0.16648853079010159</v>
      </c>
    </row>
    <row r="2349" spans="1:9" ht="27.75" customHeight="1" thickBot="1" x14ac:dyDescent="0.25">
      <c r="A2349" s="11">
        <v>37887</v>
      </c>
      <c r="B2349" s="12">
        <v>490.57</v>
      </c>
      <c r="C2349" s="11">
        <v>37887</v>
      </c>
      <c r="D2349" s="12">
        <v>107.63</v>
      </c>
      <c r="E2349" s="12">
        <v>1033.71</v>
      </c>
      <c r="F2349" s="12">
        <v>555.16</v>
      </c>
      <c r="G2349" s="107">
        <v>37887</v>
      </c>
      <c r="H2349" s="45">
        <f t="shared" si="73"/>
        <v>3.2400000000000091</v>
      </c>
      <c r="I2349" s="45">
        <f t="shared" si="72"/>
        <v>0.66484722877721658</v>
      </c>
    </row>
    <row r="2350" spans="1:9" ht="27.75" customHeight="1" thickBot="1" x14ac:dyDescent="0.25">
      <c r="A2350" s="11">
        <v>37888</v>
      </c>
      <c r="B2350" s="12">
        <v>490.42</v>
      </c>
      <c r="C2350" s="11">
        <v>37888</v>
      </c>
      <c r="D2350" s="12">
        <v>107.5</v>
      </c>
      <c r="E2350" s="12">
        <v>1033.4000000000001</v>
      </c>
      <c r="F2350" s="12">
        <v>554.99</v>
      </c>
      <c r="G2350" s="107">
        <v>37888</v>
      </c>
      <c r="H2350" s="45">
        <f t="shared" si="73"/>
        <v>-0.14999999999997726</v>
      </c>
      <c r="I2350" s="45">
        <f t="shared" si="72"/>
        <v>-3.0576676111457542E-2</v>
      </c>
    </row>
    <row r="2351" spans="1:9" ht="27.75" customHeight="1" thickBot="1" x14ac:dyDescent="0.25">
      <c r="A2351" s="11">
        <v>37889</v>
      </c>
      <c r="B2351" s="12">
        <v>491.68</v>
      </c>
      <c r="C2351" s="11">
        <v>37889</v>
      </c>
      <c r="D2351" s="12">
        <v>107.88</v>
      </c>
      <c r="E2351" s="12">
        <v>1036.07</v>
      </c>
      <c r="F2351" s="12">
        <v>556.41999999999996</v>
      </c>
      <c r="G2351" s="107">
        <v>37889</v>
      </c>
      <c r="H2351" s="45">
        <f t="shared" si="73"/>
        <v>1.2599999999999909</v>
      </c>
      <c r="I2351" s="45">
        <f t="shared" si="72"/>
        <v>0.25692263773907892</v>
      </c>
    </row>
    <row r="2352" spans="1:9" ht="27.75" customHeight="1" thickBot="1" x14ac:dyDescent="0.25">
      <c r="A2352" s="11">
        <v>37890</v>
      </c>
      <c r="B2352" s="12">
        <v>492.1</v>
      </c>
      <c r="C2352" s="11">
        <v>37890</v>
      </c>
      <c r="D2352" s="12">
        <v>108.19</v>
      </c>
      <c r="E2352" s="12">
        <v>1038.07</v>
      </c>
      <c r="F2352" s="12">
        <v>558.47</v>
      </c>
      <c r="G2352" s="107">
        <v>37890</v>
      </c>
      <c r="H2352" s="45">
        <f t="shared" si="73"/>
        <v>0.42000000000001592</v>
      </c>
      <c r="I2352" s="45">
        <f t="shared" si="72"/>
        <v>8.5421412300686603E-2</v>
      </c>
    </row>
    <row r="2353" spans="1:9" ht="27.75" customHeight="1" thickBot="1" x14ac:dyDescent="0.25">
      <c r="A2353" s="11">
        <v>37893</v>
      </c>
      <c r="B2353" s="12">
        <v>493.75</v>
      </c>
      <c r="C2353" s="11">
        <v>37893</v>
      </c>
      <c r="D2353" s="12">
        <v>108.72</v>
      </c>
      <c r="E2353" s="12">
        <v>1042.19</v>
      </c>
      <c r="F2353" s="12">
        <v>561.67999999999995</v>
      </c>
      <c r="G2353" s="107">
        <v>37893</v>
      </c>
      <c r="H2353" s="45">
        <f t="shared" si="73"/>
        <v>1.6499999999999773</v>
      </c>
      <c r="I2353" s="45">
        <f t="shared" si="72"/>
        <v>0.33529770371875167</v>
      </c>
    </row>
    <row r="2354" spans="1:9" ht="27.75" customHeight="1" thickBot="1" x14ac:dyDescent="0.25">
      <c r="A2354" s="11">
        <v>37894</v>
      </c>
      <c r="B2354" s="12">
        <v>494.58</v>
      </c>
      <c r="C2354" s="11">
        <v>37894</v>
      </c>
      <c r="D2354" s="12">
        <v>108.89</v>
      </c>
      <c r="E2354" s="12">
        <v>1043.94</v>
      </c>
      <c r="F2354" s="12">
        <v>563.62</v>
      </c>
      <c r="G2354" s="107">
        <v>37894</v>
      </c>
      <c r="H2354" s="45">
        <f t="shared" si="73"/>
        <v>0.82999999999998408</v>
      </c>
      <c r="I2354" s="45">
        <f t="shared" si="72"/>
        <v>0.16810126582278159</v>
      </c>
    </row>
    <row r="2355" spans="1:9" ht="27.75" customHeight="1" thickBot="1" x14ac:dyDescent="0.25">
      <c r="A2355" s="11">
        <v>37895</v>
      </c>
      <c r="B2355" s="12">
        <v>494.19373358214926</v>
      </c>
      <c r="C2355" s="11">
        <v>37895</v>
      </c>
      <c r="D2355" s="12">
        <v>108.7632196956427</v>
      </c>
      <c r="E2355" s="12">
        <v>1043.1251000076618</v>
      </c>
      <c r="F2355" s="12">
        <v>565.19238176405361</v>
      </c>
      <c r="G2355" s="107">
        <v>37895</v>
      </c>
      <c r="H2355" s="45">
        <f t="shared" si="73"/>
        <v>-0.38626641785072025</v>
      </c>
      <c r="I2355" s="45">
        <f t="shared" si="72"/>
        <v>-7.8099886338048485E-2</v>
      </c>
    </row>
    <row r="2356" spans="1:9" ht="27.75" customHeight="1" thickBot="1" x14ac:dyDescent="0.25">
      <c r="A2356" s="11">
        <v>37896</v>
      </c>
      <c r="B2356" s="12">
        <v>496.28378903495695</v>
      </c>
      <c r="C2356" s="11">
        <v>37896</v>
      </c>
      <c r="D2356" s="12">
        <v>109.43202153765341</v>
      </c>
      <c r="E2356" s="12">
        <v>1050.0282252268532</v>
      </c>
      <c r="F2356" s="12">
        <v>567.91480132689401</v>
      </c>
      <c r="G2356" s="107">
        <v>37896</v>
      </c>
      <c r="H2356" s="45">
        <f t="shared" si="73"/>
        <v>2.0900554528076896</v>
      </c>
      <c r="I2356" s="45">
        <f t="shared" si="72"/>
        <v>0.42292228953572147</v>
      </c>
    </row>
    <row r="2357" spans="1:9" ht="27.75" customHeight="1" thickBot="1" x14ac:dyDescent="0.25">
      <c r="A2357" s="11">
        <v>37897</v>
      </c>
      <c r="B2357" s="12">
        <v>498.47071472365639</v>
      </c>
      <c r="C2357" s="11">
        <v>37897</v>
      </c>
      <c r="D2357" s="12">
        <v>110.01372416538773</v>
      </c>
      <c r="E2357" s="12">
        <v>1054.6552516634397</v>
      </c>
      <c r="F2357" s="12">
        <v>570.00552004914096</v>
      </c>
      <c r="G2357" s="107">
        <v>37897</v>
      </c>
      <c r="H2357" s="45">
        <f t="shared" si="73"/>
        <v>2.1869256886994322</v>
      </c>
      <c r="I2357" s="45">
        <f t="shared" si="72"/>
        <v>0.44066031109982334</v>
      </c>
    </row>
    <row r="2358" spans="1:9" ht="27.75" customHeight="1" thickBot="1" x14ac:dyDescent="0.25">
      <c r="A2358" s="11">
        <v>37900</v>
      </c>
      <c r="B2358" s="12">
        <v>501.36144408291523</v>
      </c>
      <c r="C2358" s="11">
        <v>37900</v>
      </c>
      <c r="D2358" s="12">
        <v>110.91502325825419</v>
      </c>
      <c r="E2358" s="12">
        <v>1060.7713422099523</v>
      </c>
      <c r="F2358" s="12">
        <v>572.70067313049049</v>
      </c>
      <c r="G2358" s="107">
        <v>37900</v>
      </c>
      <c r="H2358" s="45">
        <f t="shared" si="73"/>
        <v>2.8907293592588417</v>
      </c>
      <c r="I2358" s="45">
        <f t="shared" si="72"/>
        <v>0.57991959685363115</v>
      </c>
    </row>
    <row r="2359" spans="1:9" ht="27.75" customHeight="1" thickBot="1" x14ac:dyDescent="0.25">
      <c r="A2359" s="11">
        <v>37901</v>
      </c>
      <c r="B2359" s="12">
        <v>502.86174518306666</v>
      </c>
      <c r="C2359" s="11">
        <v>37901</v>
      </c>
      <c r="D2359" s="12">
        <v>111.16732285535866</v>
      </c>
      <c r="E2359" s="12">
        <v>1063.9456496949674</v>
      </c>
      <c r="F2359" s="12">
        <v>574.41445249184073</v>
      </c>
      <c r="G2359" s="107">
        <v>37901</v>
      </c>
      <c r="H2359" s="45">
        <f t="shared" si="73"/>
        <v>1.5003011001514324</v>
      </c>
      <c r="I2359" s="45">
        <f t="shared" si="72"/>
        <v>0.29924540824948487</v>
      </c>
    </row>
    <row r="2360" spans="1:9" ht="27.75" customHeight="1" thickBot="1" x14ac:dyDescent="0.25">
      <c r="A2360" s="11">
        <v>37902</v>
      </c>
      <c r="B2360" s="12">
        <v>507.6</v>
      </c>
      <c r="C2360" s="11">
        <v>37902</v>
      </c>
      <c r="D2360" s="12">
        <v>112.62</v>
      </c>
      <c r="E2360" s="12">
        <v>1073.97</v>
      </c>
      <c r="F2360" s="12">
        <v>580.86</v>
      </c>
      <c r="G2360" s="107">
        <v>37902</v>
      </c>
      <c r="H2360" s="45">
        <f t="shared" si="73"/>
        <v>4.7382548169333631</v>
      </c>
      <c r="I2360" s="45">
        <f t="shared" si="72"/>
        <v>0.94225795903571918</v>
      </c>
    </row>
    <row r="2361" spans="1:9" ht="27.75" customHeight="1" thickBot="1" x14ac:dyDescent="0.25">
      <c r="A2361" s="11">
        <v>37903</v>
      </c>
      <c r="B2361" s="12">
        <v>505.91</v>
      </c>
      <c r="C2361" s="11">
        <v>37903</v>
      </c>
      <c r="D2361" s="12">
        <v>111.94</v>
      </c>
      <c r="E2361" s="12">
        <v>1070.97</v>
      </c>
      <c r="F2361" s="12">
        <v>579.66</v>
      </c>
      <c r="G2361" s="107">
        <v>37903</v>
      </c>
      <c r="H2361" s="45">
        <f t="shared" si="73"/>
        <v>-1.6899999999999977</v>
      </c>
      <c r="I2361" s="45">
        <f t="shared" si="72"/>
        <v>-0.33293932230102397</v>
      </c>
    </row>
    <row r="2362" spans="1:9" ht="27.75" customHeight="1" thickBot="1" x14ac:dyDescent="0.25">
      <c r="A2362" s="11">
        <v>37904</v>
      </c>
      <c r="B2362" s="12">
        <v>506.86</v>
      </c>
      <c r="C2362" s="11">
        <v>37904</v>
      </c>
      <c r="D2362" s="12">
        <v>112.05</v>
      </c>
      <c r="E2362" s="12">
        <v>1072.96</v>
      </c>
      <c r="F2362" s="12">
        <v>580.74</v>
      </c>
      <c r="G2362" s="107">
        <v>37904</v>
      </c>
      <c r="H2362" s="45">
        <f t="shared" si="73"/>
        <v>0.94999999999998863</v>
      </c>
      <c r="I2362" s="45">
        <f t="shared" si="72"/>
        <v>0.18778043525528029</v>
      </c>
    </row>
    <row r="2363" spans="1:9" ht="27.75" customHeight="1" thickBot="1" x14ac:dyDescent="0.25">
      <c r="A2363" s="11">
        <v>37907</v>
      </c>
      <c r="B2363" s="12">
        <v>508.46</v>
      </c>
      <c r="C2363" s="11">
        <v>37907</v>
      </c>
      <c r="D2363" s="12">
        <v>112.76</v>
      </c>
      <c r="E2363" s="12">
        <v>1076.3699999999999</v>
      </c>
      <c r="F2363" s="12">
        <v>583.61</v>
      </c>
      <c r="G2363" s="107">
        <v>37907</v>
      </c>
      <c r="H2363" s="45">
        <f t="shared" si="73"/>
        <v>1.5999999999999659</v>
      </c>
      <c r="I2363" s="45">
        <f t="shared" si="72"/>
        <v>0.31566902103144179</v>
      </c>
    </row>
    <row r="2364" spans="1:9" ht="27.75" customHeight="1" thickBot="1" x14ac:dyDescent="0.25">
      <c r="A2364" s="11">
        <v>37908</v>
      </c>
      <c r="B2364" s="12">
        <v>505.41</v>
      </c>
      <c r="C2364" s="11">
        <v>37908</v>
      </c>
      <c r="D2364" s="12">
        <v>111.79</v>
      </c>
      <c r="E2364" s="12">
        <v>1073.28</v>
      </c>
      <c r="F2364" s="12">
        <v>581.53</v>
      </c>
      <c r="G2364" s="107">
        <v>37908</v>
      </c>
      <c r="H2364" s="45">
        <f t="shared" si="73"/>
        <v>-3.0499999999999545</v>
      </c>
      <c r="I2364" s="45">
        <f t="shared" si="72"/>
        <v>-0.59985052904849046</v>
      </c>
    </row>
    <row r="2365" spans="1:9" ht="27.75" customHeight="1" thickBot="1" x14ac:dyDescent="0.25">
      <c r="A2365" s="11">
        <v>37909</v>
      </c>
      <c r="B2365" s="12">
        <v>508.03</v>
      </c>
      <c r="C2365" s="11">
        <v>37909</v>
      </c>
      <c r="D2365" s="12">
        <v>112.53</v>
      </c>
      <c r="E2365" s="12">
        <v>1084.3499999999999</v>
      </c>
      <c r="F2365" s="12">
        <v>589.41999999999996</v>
      </c>
      <c r="G2365" s="107">
        <v>37909</v>
      </c>
      <c r="H2365" s="45">
        <f t="shared" si="73"/>
        <v>2.6199999999999477</v>
      </c>
      <c r="I2365" s="45">
        <f t="shared" si="72"/>
        <v>0.51839100927958437</v>
      </c>
    </row>
    <row r="2366" spans="1:9" ht="27.75" customHeight="1" thickBot="1" x14ac:dyDescent="0.25">
      <c r="A2366" s="11">
        <v>37910</v>
      </c>
      <c r="B2366" s="12">
        <v>512.04</v>
      </c>
      <c r="C2366" s="11">
        <v>37910</v>
      </c>
      <c r="D2366" s="12">
        <v>113.64</v>
      </c>
      <c r="E2366" s="12">
        <v>1092.9100000000001</v>
      </c>
      <c r="F2366" s="12">
        <v>594.07000000000005</v>
      </c>
      <c r="G2366" s="107">
        <v>37910</v>
      </c>
      <c r="H2366" s="45">
        <f t="shared" si="73"/>
        <v>4.0099999999999909</v>
      </c>
      <c r="I2366" s="45">
        <f t="shared" si="72"/>
        <v>0.7893234651496942</v>
      </c>
    </row>
    <row r="2367" spans="1:9" ht="27.75" customHeight="1" thickBot="1" x14ac:dyDescent="0.25">
      <c r="A2367" s="11">
        <v>37911</v>
      </c>
      <c r="B2367" s="12">
        <v>512.46856563222491</v>
      </c>
      <c r="C2367" s="11">
        <v>37911</v>
      </c>
      <c r="D2367" s="12">
        <v>113.67378302551765</v>
      </c>
      <c r="E2367" s="12">
        <v>1093.8263046911854</v>
      </c>
      <c r="F2367" s="12">
        <v>594.56948512259601</v>
      </c>
      <c r="G2367" s="107">
        <v>37911</v>
      </c>
      <c r="H2367" s="45">
        <f t="shared" si="73"/>
        <v>0.42856563222494515</v>
      </c>
      <c r="I2367" s="45">
        <f t="shared" si="72"/>
        <v>8.3697686162203189E-2</v>
      </c>
    </row>
    <row r="2368" spans="1:9" ht="27.75" customHeight="1" thickBot="1" x14ac:dyDescent="0.25">
      <c r="A2368" s="11">
        <v>37914</v>
      </c>
      <c r="B2368" s="12">
        <v>514.19000000000005</v>
      </c>
      <c r="C2368" s="11">
        <v>37914</v>
      </c>
      <c r="D2368" s="12">
        <v>114.04</v>
      </c>
      <c r="E2368" s="12">
        <v>1097.5</v>
      </c>
      <c r="F2368" s="12">
        <v>596.57000000000005</v>
      </c>
      <c r="G2368" s="107">
        <v>37914</v>
      </c>
      <c r="H2368" s="45">
        <f t="shared" si="73"/>
        <v>1.7214343677751458</v>
      </c>
      <c r="I2368" s="45">
        <f t="shared" si="72"/>
        <v>0.3359102359090918</v>
      </c>
    </row>
    <row r="2369" spans="1:9" ht="27.75" customHeight="1" thickBot="1" x14ac:dyDescent="0.25">
      <c r="A2369" s="11">
        <v>37915</v>
      </c>
      <c r="B2369" s="12">
        <v>520.1</v>
      </c>
      <c r="C2369" s="11">
        <v>37915</v>
      </c>
      <c r="D2369" s="12">
        <v>115.68</v>
      </c>
      <c r="E2369" s="12">
        <v>1110.1199999999999</v>
      </c>
      <c r="F2369" s="12">
        <v>603.42999999999995</v>
      </c>
      <c r="G2369" s="107">
        <v>37915</v>
      </c>
      <c r="H2369" s="45">
        <f t="shared" si="73"/>
        <v>5.9099999999999682</v>
      </c>
      <c r="I2369" s="45">
        <f t="shared" si="72"/>
        <v>1.149380579163338</v>
      </c>
    </row>
    <row r="2370" spans="1:9" ht="27.75" customHeight="1" thickBot="1" x14ac:dyDescent="0.25">
      <c r="A2370" s="11">
        <v>37916</v>
      </c>
      <c r="B2370" s="12">
        <v>520.61</v>
      </c>
      <c r="C2370" s="11">
        <v>37916</v>
      </c>
      <c r="D2370" s="12">
        <v>115.72</v>
      </c>
      <c r="E2370" s="12">
        <v>1111.2</v>
      </c>
      <c r="F2370" s="12">
        <v>604.45000000000005</v>
      </c>
      <c r="G2370" s="107">
        <v>37916</v>
      </c>
      <c r="H2370" s="45">
        <f t="shared" si="73"/>
        <v>0.50999999999999091</v>
      </c>
      <c r="I2370" s="45">
        <f t="shared" si="72"/>
        <v>9.8058065756583518E-2</v>
      </c>
    </row>
    <row r="2371" spans="1:9" ht="27.75" customHeight="1" thickBot="1" x14ac:dyDescent="0.25">
      <c r="A2371" s="11">
        <v>37917</v>
      </c>
      <c r="B2371" s="12">
        <v>519.76</v>
      </c>
      <c r="C2371" s="11">
        <v>37917</v>
      </c>
      <c r="D2371" s="12">
        <v>115.39</v>
      </c>
      <c r="E2371" s="12">
        <v>1109.3900000000001</v>
      </c>
      <c r="F2371" s="12">
        <v>604.12</v>
      </c>
      <c r="G2371" s="107">
        <v>37917</v>
      </c>
      <c r="H2371" s="45">
        <f t="shared" si="73"/>
        <v>-0.85000000000002274</v>
      </c>
      <c r="I2371" s="45">
        <f t="shared" si="72"/>
        <v>-0.16327001018036968</v>
      </c>
    </row>
    <row r="2372" spans="1:9" ht="27.75" customHeight="1" thickBot="1" x14ac:dyDescent="0.25">
      <c r="A2372" s="11">
        <v>37918</v>
      </c>
      <c r="B2372" s="12">
        <v>521.63</v>
      </c>
      <c r="C2372" s="11">
        <v>37918</v>
      </c>
      <c r="D2372" s="12">
        <v>115.96</v>
      </c>
      <c r="E2372" s="12">
        <v>1113.3699999999999</v>
      </c>
      <c r="F2372" s="12">
        <v>606.28</v>
      </c>
      <c r="G2372" s="107">
        <v>37918</v>
      </c>
      <c r="H2372" s="45">
        <f t="shared" si="73"/>
        <v>1.8700000000000045</v>
      </c>
      <c r="I2372" s="45">
        <f t="shared" si="72"/>
        <v>0.35978143758657927</v>
      </c>
    </row>
    <row r="2373" spans="1:9" ht="27.75" customHeight="1" thickBot="1" x14ac:dyDescent="0.25">
      <c r="A2373" s="11">
        <v>37921</v>
      </c>
      <c r="B2373" s="12">
        <v>522.20000000000005</v>
      </c>
      <c r="C2373" s="11">
        <v>37921</v>
      </c>
      <c r="D2373" s="12">
        <v>116.12</v>
      </c>
      <c r="E2373" s="12">
        <v>1114.5999999999999</v>
      </c>
      <c r="F2373" s="12">
        <v>606.95000000000005</v>
      </c>
      <c r="G2373" s="107">
        <v>37921</v>
      </c>
      <c r="H2373" s="45">
        <f t="shared" si="73"/>
        <v>0.57000000000005002</v>
      </c>
      <c r="I2373" s="45">
        <f t="shared" si="72"/>
        <v>0.10927285623910626</v>
      </c>
    </row>
    <row r="2374" spans="1:9" ht="27.75" customHeight="1" thickBot="1" x14ac:dyDescent="0.25">
      <c r="A2374" s="11">
        <v>37922</v>
      </c>
      <c r="B2374" s="12">
        <v>522.72</v>
      </c>
      <c r="C2374" s="11">
        <v>37922</v>
      </c>
      <c r="D2374" s="12">
        <v>116.25</v>
      </c>
      <c r="E2374" s="12">
        <v>1115.7</v>
      </c>
      <c r="F2374" s="12">
        <v>607.54999999999995</v>
      </c>
      <c r="G2374" s="107">
        <v>37922</v>
      </c>
      <c r="H2374" s="45">
        <f t="shared" si="73"/>
        <v>0.51999999999998181</v>
      </c>
      <c r="I2374" s="45">
        <f t="shared" si="72"/>
        <v>9.9578705476825305E-2</v>
      </c>
    </row>
    <row r="2375" spans="1:9" ht="27.75" customHeight="1" thickBot="1" x14ac:dyDescent="0.25">
      <c r="A2375" s="11">
        <v>37923</v>
      </c>
      <c r="B2375" s="12">
        <v>524</v>
      </c>
      <c r="C2375" s="11">
        <v>37923</v>
      </c>
      <c r="D2375" s="12">
        <v>116.46</v>
      </c>
      <c r="E2375" s="12">
        <v>1118.43</v>
      </c>
      <c r="F2375" s="12">
        <v>609.04</v>
      </c>
      <c r="G2375" s="107">
        <v>37923</v>
      </c>
      <c r="H2375" s="45">
        <f t="shared" si="73"/>
        <v>1.2799999999999727</v>
      </c>
      <c r="I2375" s="45">
        <f t="shared" ref="I2375:I2438" si="74">H2375/B2374*100</f>
        <v>0.24487297214569417</v>
      </c>
    </row>
    <row r="2376" spans="1:9" ht="27.75" customHeight="1" thickBot="1" x14ac:dyDescent="0.25">
      <c r="A2376" s="11">
        <v>37924</v>
      </c>
      <c r="B2376" s="12">
        <v>527.54</v>
      </c>
      <c r="C2376" s="11">
        <v>37924</v>
      </c>
      <c r="D2376" s="12">
        <v>117.02</v>
      </c>
      <c r="E2376" s="12">
        <v>1126</v>
      </c>
      <c r="F2376" s="12">
        <v>613.16</v>
      </c>
      <c r="G2376" s="107">
        <v>37924</v>
      </c>
      <c r="H2376" s="45">
        <f t="shared" ref="H2376:H2439" si="75">B2376-B2375</f>
        <v>3.5399999999999636</v>
      </c>
      <c r="I2376" s="45">
        <f t="shared" si="74"/>
        <v>0.67557251908396254</v>
      </c>
    </row>
    <row r="2377" spans="1:9" ht="27.75" customHeight="1" thickBot="1" x14ac:dyDescent="0.25">
      <c r="A2377" s="11">
        <v>37925</v>
      </c>
      <c r="B2377" s="12">
        <v>530.04</v>
      </c>
      <c r="C2377" s="11">
        <v>37925</v>
      </c>
      <c r="D2377" s="12">
        <v>117.57</v>
      </c>
      <c r="E2377" s="12">
        <v>1131.32</v>
      </c>
      <c r="F2377" s="12">
        <v>616.05999999999995</v>
      </c>
      <c r="G2377" s="107">
        <v>37925</v>
      </c>
      <c r="H2377" s="45">
        <f t="shared" si="75"/>
        <v>2.5</v>
      </c>
      <c r="I2377" s="45">
        <f t="shared" si="74"/>
        <v>0.47389771391742808</v>
      </c>
    </row>
    <row r="2378" spans="1:9" ht="27.75" customHeight="1" thickBot="1" x14ac:dyDescent="0.25">
      <c r="A2378" s="11">
        <v>37928</v>
      </c>
      <c r="B2378" s="12">
        <v>529.58000000000004</v>
      </c>
      <c r="C2378" s="11">
        <v>37928</v>
      </c>
      <c r="D2378" s="12">
        <v>117.29</v>
      </c>
      <c r="E2378" s="12">
        <v>1130.3499999999999</v>
      </c>
      <c r="F2378" s="12">
        <v>615.98</v>
      </c>
      <c r="G2378" s="107">
        <v>37928</v>
      </c>
      <c r="H2378" s="45">
        <f t="shared" si="75"/>
        <v>-0.45999999999992269</v>
      </c>
      <c r="I2378" s="45">
        <f t="shared" si="74"/>
        <v>-8.6785902950706123E-2</v>
      </c>
    </row>
    <row r="2379" spans="1:9" ht="27.75" customHeight="1" thickBot="1" x14ac:dyDescent="0.25">
      <c r="A2379" s="11">
        <v>37929</v>
      </c>
      <c r="B2379" s="12">
        <v>538.29</v>
      </c>
      <c r="C2379" s="11">
        <v>37929</v>
      </c>
      <c r="D2379" s="12">
        <v>119.41</v>
      </c>
      <c r="E2379" s="12">
        <v>1148.94</v>
      </c>
      <c r="F2379" s="12">
        <v>626.11</v>
      </c>
      <c r="G2379" s="107">
        <v>37929</v>
      </c>
      <c r="H2379" s="45">
        <f t="shared" si="75"/>
        <v>8.7099999999999227</v>
      </c>
      <c r="I2379" s="45">
        <f t="shared" si="74"/>
        <v>1.6446995732467089</v>
      </c>
    </row>
    <row r="2380" spans="1:9" ht="27.75" customHeight="1" thickBot="1" x14ac:dyDescent="0.25">
      <c r="A2380" s="11">
        <v>37930</v>
      </c>
      <c r="B2380" s="12">
        <v>541.89967538050632</v>
      </c>
      <c r="C2380" s="11">
        <v>37930</v>
      </c>
      <c r="D2380" s="12">
        <v>119.76857375431224</v>
      </c>
      <c r="E2380" s="12">
        <v>1156.6448097781245</v>
      </c>
      <c r="F2380" s="12">
        <v>630.30666654113634</v>
      </c>
      <c r="G2380" s="107">
        <v>37930</v>
      </c>
      <c r="H2380" s="45">
        <f t="shared" si="75"/>
        <v>3.6096753805063599</v>
      </c>
      <c r="I2380" s="45">
        <f t="shared" si="74"/>
        <v>0.6705819131892401</v>
      </c>
    </row>
    <row r="2381" spans="1:9" ht="27.75" customHeight="1" thickBot="1" x14ac:dyDescent="0.25">
      <c r="A2381" s="11">
        <v>37931</v>
      </c>
      <c r="B2381" s="12">
        <v>544.89702764074468</v>
      </c>
      <c r="C2381" s="11">
        <v>37931</v>
      </c>
      <c r="D2381" s="12">
        <v>120.42739078101687</v>
      </c>
      <c r="E2381" s="12">
        <v>1163.0423248318291</v>
      </c>
      <c r="F2381" s="12">
        <v>633.79295408036876</v>
      </c>
      <c r="G2381" s="107">
        <v>37931</v>
      </c>
      <c r="H2381" s="45">
        <f t="shared" si="75"/>
        <v>2.9973522602383582</v>
      </c>
      <c r="I2381" s="45">
        <f t="shared" si="74"/>
        <v>0.55311940501416679</v>
      </c>
    </row>
    <row r="2382" spans="1:9" ht="27.75" customHeight="1" thickBot="1" x14ac:dyDescent="0.25">
      <c r="A2382" s="11">
        <v>37932</v>
      </c>
      <c r="B2382" s="12">
        <v>548.45000000000005</v>
      </c>
      <c r="C2382" s="11">
        <v>37932</v>
      </c>
      <c r="D2382" s="12">
        <v>121.01</v>
      </c>
      <c r="E2382" s="12">
        <v>1170.6199999999999</v>
      </c>
      <c r="F2382" s="12">
        <v>639.04999999999995</v>
      </c>
      <c r="G2382" s="107">
        <v>37932</v>
      </c>
      <c r="H2382" s="45">
        <f t="shared" si="75"/>
        <v>3.5529723592553637</v>
      </c>
      <c r="I2382" s="45">
        <f t="shared" si="74"/>
        <v>0.65204473121073236</v>
      </c>
    </row>
    <row r="2383" spans="1:9" ht="27.75" customHeight="1" thickBot="1" x14ac:dyDescent="0.25">
      <c r="A2383" s="11">
        <v>37935</v>
      </c>
      <c r="B2383" s="12">
        <v>551.38</v>
      </c>
      <c r="C2383" s="11">
        <v>37935</v>
      </c>
      <c r="D2383" s="12">
        <v>121.67</v>
      </c>
      <c r="E2383" s="12">
        <v>1176.8800000000001</v>
      </c>
      <c r="F2383" s="12">
        <v>643.63</v>
      </c>
      <c r="G2383" s="107">
        <v>37935</v>
      </c>
      <c r="H2383" s="45">
        <f t="shared" si="75"/>
        <v>2.92999999999995</v>
      </c>
      <c r="I2383" s="45">
        <f t="shared" si="74"/>
        <v>0.53423283799798515</v>
      </c>
    </row>
    <row r="2384" spans="1:9" ht="27.75" customHeight="1" thickBot="1" x14ac:dyDescent="0.25">
      <c r="A2384" s="11">
        <v>37936</v>
      </c>
      <c r="B2384" s="12">
        <v>551.92999999999995</v>
      </c>
      <c r="C2384" s="11">
        <v>37936</v>
      </c>
      <c r="D2384" s="12">
        <v>121.76</v>
      </c>
      <c r="E2384" s="12">
        <v>1178.04</v>
      </c>
      <c r="F2384" s="12">
        <v>644.27</v>
      </c>
      <c r="G2384" s="107">
        <v>37936</v>
      </c>
      <c r="H2384" s="45">
        <f t="shared" si="75"/>
        <v>0.54999999999995453</v>
      </c>
      <c r="I2384" s="45">
        <f t="shared" si="74"/>
        <v>9.974971888714762E-2</v>
      </c>
    </row>
    <row r="2385" spans="1:9" ht="27.75" customHeight="1" thickBot="1" x14ac:dyDescent="0.25">
      <c r="A2385" s="11">
        <v>37937</v>
      </c>
      <c r="B2385" s="12">
        <v>551.69000000000005</v>
      </c>
      <c r="C2385" s="11">
        <v>37937</v>
      </c>
      <c r="D2385" s="12">
        <v>121.54</v>
      </c>
      <c r="E2385" s="12">
        <v>1177.53</v>
      </c>
      <c r="F2385" s="12">
        <v>643.99</v>
      </c>
      <c r="G2385" s="107">
        <v>37937</v>
      </c>
      <c r="H2385" s="45">
        <f t="shared" si="75"/>
        <v>-0.23999999999989541</v>
      </c>
      <c r="I2385" s="45">
        <f t="shared" si="74"/>
        <v>-4.348377511639074E-2</v>
      </c>
    </row>
    <row r="2386" spans="1:9" ht="27.75" customHeight="1" thickBot="1" x14ac:dyDescent="0.25">
      <c r="A2386" s="11">
        <v>37938</v>
      </c>
      <c r="B2386" s="12">
        <v>550.26</v>
      </c>
      <c r="C2386" s="11">
        <v>37938</v>
      </c>
      <c r="D2386" s="12">
        <v>121.22</v>
      </c>
      <c r="E2386" s="12">
        <v>1174.5</v>
      </c>
      <c r="F2386" s="12">
        <v>644.64</v>
      </c>
      <c r="G2386" s="107">
        <v>37938</v>
      </c>
      <c r="H2386" s="45">
        <f t="shared" si="75"/>
        <v>-1.4300000000000637</v>
      </c>
      <c r="I2386" s="45">
        <f t="shared" si="74"/>
        <v>-0.25920353821893882</v>
      </c>
    </row>
    <row r="2387" spans="1:9" ht="27.75" customHeight="1" thickBot="1" x14ac:dyDescent="0.25">
      <c r="A2387" s="11">
        <v>37939</v>
      </c>
      <c r="B2387" s="12">
        <v>548.13</v>
      </c>
      <c r="C2387" s="11">
        <v>37939</v>
      </c>
      <c r="D2387" s="12">
        <v>120.8</v>
      </c>
      <c r="E2387" s="12">
        <v>1169.94</v>
      </c>
      <c r="F2387" s="12">
        <v>643.28</v>
      </c>
      <c r="G2387" s="107">
        <v>37939</v>
      </c>
      <c r="H2387" s="45">
        <f t="shared" si="75"/>
        <v>-2.1299999999999955</v>
      </c>
      <c r="I2387" s="45">
        <f t="shared" si="74"/>
        <v>-0.38708973939592112</v>
      </c>
    </row>
    <row r="2388" spans="1:9" ht="27.75" customHeight="1" thickBot="1" x14ac:dyDescent="0.25">
      <c r="A2388" s="11">
        <v>37942</v>
      </c>
      <c r="B2388" s="12">
        <v>547.15</v>
      </c>
      <c r="C2388" s="11">
        <v>37942</v>
      </c>
      <c r="D2388" s="12">
        <v>120.33</v>
      </c>
      <c r="E2388" s="12">
        <v>1168.25</v>
      </c>
      <c r="F2388" s="12">
        <v>643.04999999999995</v>
      </c>
      <c r="G2388" s="107">
        <v>37942</v>
      </c>
      <c r="H2388" s="45">
        <f t="shared" si="75"/>
        <v>-0.98000000000001819</v>
      </c>
      <c r="I2388" s="45">
        <f t="shared" si="74"/>
        <v>-0.17878970317260837</v>
      </c>
    </row>
    <row r="2389" spans="1:9" ht="27.75" customHeight="1" thickBot="1" x14ac:dyDescent="0.25">
      <c r="A2389" s="11">
        <v>37943</v>
      </c>
      <c r="B2389" s="12">
        <v>544.93281163671361</v>
      </c>
      <c r="C2389" s="11">
        <v>37943</v>
      </c>
      <c r="D2389" s="12">
        <v>120.0435653270506</v>
      </c>
      <c r="E2389" s="12">
        <v>1163.521915062988</v>
      </c>
      <c r="F2389" s="12">
        <v>640.44835270108251</v>
      </c>
      <c r="G2389" s="107">
        <v>37943</v>
      </c>
      <c r="H2389" s="45">
        <f t="shared" si="75"/>
        <v>-2.2171883632863683</v>
      </c>
      <c r="I2389" s="45">
        <f t="shared" si="74"/>
        <v>-0.40522495902154226</v>
      </c>
    </row>
    <row r="2390" spans="1:9" ht="27.75" customHeight="1" thickBot="1" x14ac:dyDescent="0.25">
      <c r="A2390" s="11">
        <v>37944</v>
      </c>
      <c r="B2390" s="12">
        <v>541.53324479018158</v>
      </c>
      <c r="C2390" s="11">
        <v>37944</v>
      </c>
      <c r="D2390" s="12">
        <v>119.14660348162884</v>
      </c>
      <c r="E2390" s="12">
        <v>1156.2632051772034</v>
      </c>
      <c r="F2390" s="12">
        <v>638.30796408855463</v>
      </c>
      <c r="G2390" s="107">
        <v>37944</v>
      </c>
      <c r="H2390" s="45">
        <f t="shared" si="75"/>
        <v>-3.399566846532025</v>
      </c>
      <c r="I2390" s="45">
        <f t="shared" si="74"/>
        <v>-0.62385064248955324</v>
      </c>
    </row>
    <row r="2391" spans="1:9" ht="27.75" customHeight="1" thickBot="1" x14ac:dyDescent="0.25">
      <c r="A2391" s="11">
        <v>37945</v>
      </c>
      <c r="B2391" s="12">
        <v>544.07076015625648</v>
      </c>
      <c r="C2391" s="11">
        <v>37945</v>
      </c>
      <c r="D2391" s="12">
        <v>120.12423490211417</v>
      </c>
      <c r="E2391" s="12">
        <v>1161.6814020845356</v>
      </c>
      <c r="F2391" s="12">
        <v>641.29904624135929</v>
      </c>
      <c r="G2391" s="107">
        <v>37945</v>
      </c>
      <c r="H2391" s="45">
        <f t="shared" si="75"/>
        <v>2.5375153660748992</v>
      </c>
      <c r="I2391" s="45">
        <f t="shared" si="74"/>
        <v>0.46857979459009313</v>
      </c>
    </row>
    <row r="2392" spans="1:9" ht="27.75" customHeight="1" thickBot="1" x14ac:dyDescent="0.25">
      <c r="A2392" s="11">
        <v>37946</v>
      </c>
      <c r="B2392" s="12">
        <v>542.19000000000005</v>
      </c>
      <c r="C2392" s="11">
        <v>37946</v>
      </c>
      <c r="D2392" s="12">
        <v>119.36</v>
      </c>
      <c r="E2392" s="12">
        <v>1157.67</v>
      </c>
      <c r="F2392" s="12">
        <v>639.53</v>
      </c>
      <c r="G2392" s="107">
        <v>37946</v>
      </c>
      <c r="H2392" s="45">
        <f t="shared" si="75"/>
        <v>-1.8807601562564287</v>
      </c>
      <c r="I2392" s="45">
        <f t="shared" si="74"/>
        <v>-0.34568300559219112</v>
      </c>
    </row>
    <row r="2393" spans="1:9" ht="27.75" customHeight="1" thickBot="1" x14ac:dyDescent="0.25">
      <c r="A2393" s="11">
        <v>37949</v>
      </c>
      <c r="B2393" s="12">
        <v>545.19000000000005</v>
      </c>
      <c r="C2393" s="11">
        <v>37949</v>
      </c>
      <c r="D2393" s="12">
        <v>119.75887344031098</v>
      </c>
      <c r="E2393" s="12">
        <v>1164.062539060835</v>
      </c>
      <c r="F2393" s="12">
        <v>644.24246986468006</v>
      </c>
      <c r="G2393" s="107">
        <v>37949</v>
      </c>
      <c r="H2393" s="45">
        <f t="shared" si="75"/>
        <v>3</v>
      </c>
      <c r="I2393" s="45">
        <f t="shared" si="74"/>
        <v>0.55331156974492324</v>
      </c>
    </row>
    <row r="2394" spans="1:9" ht="27.75" customHeight="1" thickBot="1" x14ac:dyDescent="0.25">
      <c r="A2394" s="11">
        <v>37950</v>
      </c>
      <c r="B2394" s="12">
        <v>545.09438418191905</v>
      </c>
      <c r="C2394" s="11">
        <v>37950</v>
      </c>
      <c r="D2394" s="12">
        <v>119.7198411583278</v>
      </c>
      <c r="E2394" s="12">
        <v>1163.8669240930744</v>
      </c>
      <c r="F2394" s="12">
        <v>644.13420809545062</v>
      </c>
      <c r="G2394" s="107">
        <v>37950</v>
      </c>
      <c r="H2394" s="45">
        <f t="shared" si="75"/>
        <v>-9.5615818081000725E-2</v>
      </c>
      <c r="I2394" s="45">
        <f t="shared" si="74"/>
        <v>-1.7538072613400964E-2</v>
      </c>
    </row>
    <row r="2395" spans="1:9" ht="27.75" customHeight="1" thickBot="1" x14ac:dyDescent="0.25">
      <c r="A2395" s="11">
        <v>37952</v>
      </c>
      <c r="B2395" s="12">
        <v>546.04010990823406</v>
      </c>
      <c r="C2395" s="11">
        <v>37952</v>
      </c>
      <c r="D2395" s="12">
        <v>119.99752576895717</v>
      </c>
      <c r="E2395" s="12">
        <v>1165.886184228928</v>
      </c>
      <c r="F2395" s="12">
        <v>646.412401371241</v>
      </c>
      <c r="G2395" s="107">
        <v>37952</v>
      </c>
      <c r="H2395" s="45">
        <f t="shared" si="75"/>
        <v>0.94572572631500407</v>
      </c>
      <c r="I2395" s="45">
        <f t="shared" si="74"/>
        <v>0.17349760954414434</v>
      </c>
    </row>
    <row r="2396" spans="1:9" ht="27.75" customHeight="1" thickBot="1" x14ac:dyDescent="0.25">
      <c r="A2396" s="11">
        <v>37953</v>
      </c>
      <c r="B2396" s="12">
        <v>546.88</v>
      </c>
      <c r="C2396" s="11">
        <v>37953</v>
      </c>
      <c r="D2396" s="12">
        <v>120.05</v>
      </c>
      <c r="E2396" s="12">
        <v>1167.6731045440863</v>
      </c>
      <c r="F2396" s="12">
        <v>648.59267175835078</v>
      </c>
      <c r="G2396" s="107">
        <v>37953</v>
      </c>
      <c r="H2396" s="45">
        <f t="shared" si="75"/>
        <v>0.83989009176593754</v>
      </c>
      <c r="I2396" s="45">
        <f t="shared" si="74"/>
        <v>0.15381472469249319</v>
      </c>
    </row>
    <row r="2397" spans="1:9" ht="27.75" customHeight="1" thickBot="1" x14ac:dyDescent="0.25">
      <c r="A2397" s="11">
        <v>37956</v>
      </c>
      <c r="B2397" s="12">
        <v>547.39</v>
      </c>
      <c r="C2397" s="11">
        <v>37956</v>
      </c>
      <c r="D2397" s="12">
        <v>120.28</v>
      </c>
      <c r="E2397" s="12">
        <v>1169.1099999999999</v>
      </c>
      <c r="F2397" s="12">
        <v>651.76</v>
      </c>
      <c r="G2397" s="107">
        <v>37956</v>
      </c>
      <c r="H2397" s="45">
        <f t="shared" si="75"/>
        <v>0.50999999999999091</v>
      </c>
      <c r="I2397" s="45">
        <f t="shared" si="74"/>
        <v>9.3256290228201963E-2</v>
      </c>
    </row>
    <row r="2398" spans="1:9" ht="27.75" customHeight="1" thickBot="1" x14ac:dyDescent="0.25">
      <c r="A2398" s="11">
        <v>37957</v>
      </c>
      <c r="B2398" s="12">
        <v>548.57023300212461</v>
      </c>
      <c r="C2398" s="11">
        <v>37957</v>
      </c>
      <c r="D2398" s="12">
        <v>120.47894450130272</v>
      </c>
      <c r="E2398" s="12">
        <v>1171.6413003469386</v>
      </c>
      <c r="F2398" s="12">
        <v>653.17402799680565</v>
      </c>
      <c r="G2398" s="107">
        <v>37957</v>
      </c>
      <c r="H2398" s="45">
        <f t="shared" si="75"/>
        <v>1.1802330021246235</v>
      </c>
      <c r="I2398" s="45">
        <f t="shared" si="74"/>
        <v>0.21561099072409498</v>
      </c>
    </row>
    <row r="2399" spans="1:9" ht="27.75" customHeight="1" thickBot="1" x14ac:dyDescent="0.25">
      <c r="A2399" s="11">
        <v>37958</v>
      </c>
      <c r="B2399" s="12">
        <v>549.82848931087892</v>
      </c>
      <c r="C2399" s="11">
        <v>37958</v>
      </c>
      <c r="D2399" s="12">
        <v>120.70005218611306</v>
      </c>
      <c r="E2399" s="12">
        <v>1175.8740256099086</v>
      </c>
      <c r="F2399" s="12">
        <v>662.79679022510004</v>
      </c>
      <c r="G2399" s="107">
        <v>37958</v>
      </c>
      <c r="H2399" s="45">
        <f t="shared" si="75"/>
        <v>1.2582563087543122</v>
      </c>
      <c r="I2399" s="45">
        <f t="shared" si="74"/>
        <v>0.22937013951127727</v>
      </c>
    </row>
    <row r="2400" spans="1:9" ht="27.75" customHeight="1" thickBot="1" x14ac:dyDescent="0.25">
      <c r="A2400" s="11">
        <v>37959</v>
      </c>
      <c r="B2400" s="12">
        <v>552.13412141384276</v>
      </c>
      <c r="C2400" s="11">
        <v>37959</v>
      </c>
      <c r="D2400" s="12">
        <v>121.19346875154724</v>
      </c>
      <c r="E2400" s="12">
        <v>1181.2183251120714</v>
      </c>
      <c r="F2400" s="12">
        <v>665.80917461227762</v>
      </c>
      <c r="G2400" s="107">
        <v>37959</v>
      </c>
      <c r="H2400" s="45">
        <f t="shared" si="75"/>
        <v>2.3056321029638411</v>
      </c>
      <c r="I2400" s="45">
        <f t="shared" si="74"/>
        <v>0.41933660182897731</v>
      </c>
    </row>
    <row r="2401" spans="1:9" ht="27.75" customHeight="1" thickBot="1" x14ac:dyDescent="0.25">
      <c r="A2401" s="11">
        <v>37960</v>
      </c>
      <c r="B2401" s="12">
        <v>552.84311695882536</v>
      </c>
      <c r="C2401" s="11">
        <v>37960</v>
      </c>
      <c r="D2401" s="12">
        <v>121.41900973478317</v>
      </c>
      <c r="E2401" s="12">
        <v>1182.8568326578566</v>
      </c>
      <c r="F2401" s="12">
        <v>678.01310517343859</v>
      </c>
      <c r="G2401" s="107">
        <v>37960</v>
      </c>
      <c r="H2401" s="45">
        <f t="shared" si="75"/>
        <v>0.70899554498259931</v>
      </c>
      <c r="I2401" s="45">
        <f t="shared" si="74"/>
        <v>0.12841002167500234</v>
      </c>
    </row>
    <row r="2402" spans="1:9" ht="27.75" customHeight="1" thickBot="1" x14ac:dyDescent="0.25">
      <c r="A2402" s="11">
        <v>37963</v>
      </c>
      <c r="B2402" s="12">
        <v>555.33009092396878</v>
      </c>
      <c r="C2402" s="11">
        <v>37963</v>
      </c>
      <c r="D2402" s="12">
        <v>121.91174920073516</v>
      </c>
      <c r="E2402" s="12">
        <v>1188.1779896783928</v>
      </c>
      <c r="F2402" s="12">
        <v>683.63070045181121</v>
      </c>
      <c r="G2402" s="107">
        <v>37963</v>
      </c>
      <c r="H2402" s="45">
        <f t="shared" si="75"/>
        <v>2.4869739651434202</v>
      </c>
      <c r="I2402" s="45">
        <f t="shared" si="74"/>
        <v>0.44985166475874655</v>
      </c>
    </row>
    <row r="2403" spans="1:9" ht="27.75" customHeight="1" thickBot="1" x14ac:dyDescent="0.25">
      <c r="A2403" s="11">
        <v>37964</v>
      </c>
      <c r="B2403" s="12">
        <v>554.70505392315454</v>
      </c>
      <c r="C2403" s="11">
        <v>37964</v>
      </c>
      <c r="D2403" s="12">
        <v>121.68366021916466</v>
      </c>
      <c r="E2403" s="12">
        <v>1192.9234831597207</v>
      </c>
      <c r="F2403" s="12">
        <v>690.27706980052494</v>
      </c>
      <c r="G2403" s="107">
        <v>37964</v>
      </c>
      <c r="H2403" s="45">
        <f t="shared" si="75"/>
        <v>-0.6250370008142454</v>
      </c>
      <c r="I2403" s="45">
        <f t="shared" si="74"/>
        <v>-0.11255233797511259</v>
      </c>
    </row>
    <row r="2404" spans="1:9" ht="27.75" customHeight="1" thickBot="1" x14ac:dyDescent="0.25">
      <c r="A2404" s="11">
        <v>37965</v>
      </c>
      <c r="B2404" s="12">
        <v>554.67385156750493</v>
      </c>
      <c r="C2404" s="11">
        <v>37965</v>
      </c>
      <c r="D2404" s="12">
        <v>121.77075356321527</v>
      </c>
      <c r="E2404" s="12">
        <v>1193.5578374561792</v>
      </c>
      <c r="F2404" s="12">
        <v>691.96862271108944</v>
      </c>
      <c r="G2404" s="107">
        <v>37965</v>
      </c>
      <c r="H2404" s="45">
        <f t="shared" si="75"/>
        <v>-3.1202355649611491E-2</v>
      </c>
      <c r="I2404" s="45">
        <f t="shared" si="74"/>
        <v>-5.6250354001523258E-3</v>
      </c>
    </row>
    <row r="2405" spans="1:9" ht="27.75" customHeight="1" thickBot="1" x14ac:dyDescent="0.25">
      <c r="A2405" s="11">
        <v>37966</v>
      </c>
      <c r="B2405" s="12">
        <v>555.79990044729982</v>
      </c>
      <c r="C2405" s="11">
        <v>37966</v>
      </c>
      <c r="D2405" s="12">
        <v>121.86621492260407</v>
      </c>
      <c r="E2405" s="12">
        <v>1195.9807856514624</v>
      </c>
      <c r="F2405" s="12">
        <v>694.67994200565477</v>
      </c>
      <c r="G2405" s="107">
        <v>37966</v>
      </c>
      <c r="H2405" s="45">
        <f t="shared" si="75"/>
        <v>1.1260488797948938</v>
      </c>
      <c r="I2405" s="45">
        <f t="shared" si="74"/>
        <v>0.20301099044288579</v>
      </c>
    </row>
    <row r="2406" spans="1:9" ht="27.75" customHeight="1" thickBot="1" x14ac:dyDescent="0.25">
      <c r="A2406" s="11">
        <v>37967</v>
      </c>
      <c r="B2406" s="12">
        <v>556.61515707229842</v>
      </c>
      <c r="C2406" s="11">
        <v>37967</v>
      </c>
      <c r="D2406" s="12">
        <v>121.95699063585947</v>
      </c>
      <c r="E2406" s="12">
        <v>1198.0448388326392</v>
      </c>
      <c r="F2406" s="12">
        <v>695.87883780849631</v>
      </c>
      <c r="G2406" s="107">
        <v>37967</v>
      </c>
      <c r="H2406" s="45">
        <f t="shared" si="75"/>
        <v>0.81525662499859664</v>
      </c>
      <c r="I2406" s="45">
        <f t="shared" si="74"/>
        <v>0.14668167884565825</v>
      </c>
    </row>
    <row r="2407" spans="1:9" ht="27.75" customHeight="1" thickBot="1" x14ac:dyDescent="0.25">
      <c r="A2407" s="11">
        <v>37970</v>
      </c>
      <c r="B2407" s="12">
        <v>556.74261281797396</v>
      </c>
      <c r="C2407" s="11">
        <v>37970</v>
      </c>
      <c r="D2407" s="12">
        <v>121.95699063585947</v>
      </c>
      <c r="E2407" s="12">
        <v>1199.4659966850813</v>
      </c>
      <c r="F2407" s="12">
        <v>696.70431081471816</v>
      </c>
      <c r="G2407" s="107">
        <v>37970</v>
      </c>
      <c r="H2407" s="45">
        <f t="shared" si="75"/>
        <v>0.1274557456755474</v>
      </c>
      <c r="I2407" s="45">
        <f t="shared" si="74"/>
        <v>2.2898360573927426E-2</v>
      </c>
    </row>
    <row r="2408" spans="1:9" ht="27.75" customHeight="1" thickBot="1" x14ac:dyDescent="0.25">
      <c r="A2408" s="11">
        <v>37971</v>
      </c>
      <c r="B2408" s="12">
        <v>556.18320151231262</v>
      </c>
      <c r="C2408" s="11">
        <v>37971</v>
      </c>
      <c r="D2408" s="12">
        <v>121.64774002169077</v>
      </c>
      <c r="E2408" s="12">
        <v>1198.2608054916184</v>
      </c>
      <c r="F2408" s="12">
        <v>698.66324922400111</v>
      </c>
      <c r="G2408" s="107">
        <v>37971</v>
      </c>
      <c r="H2408" s="45">
        <f t="shared" si="75"/>
        <v>-0.55941130566134234</v>
      </c>
      <c r="I2408" s="45">
        <f t="shared" si="74"/>
        <v>-0.10047934050347981</v>
      </c>
    </row>
    <row r="2409" spans="1:9" ht="27.75" customHeight="1" thickBot="1" x14ac:dyDescent="0.25">
      <c r="A2409" s="11">
        <v>37972</v>
      </c>
      <c r="B2409" s="12">
        <v>558.0853130330778</v>
      </c>
      <c r="C2409" s="11">
        <v>37972</v>
      </c>
      <c r="D2409" s="12">
        <v>122.20605531468969</v>
      </c>
      <c r="E2409" s="12">
        <v>1202.3587852492808</v>
      </c>
      <c r="F2409" s="12">
        <v>703.74116107374891</v>
      </c>
      <c r="G2409" s="107">
        <v>37972</v>
      </c>
      <c r="H2409" s="45">
        <f t="shared" si="75"/>
        <v>1.9021115207651746</v>
      </c>
      <c r="I2409" s="45">
        <f t="shared" si="74"/>
        <v>0.34199370200199514</v>
      </c>
    </row>
    <row r="2410" spans="1:9" ht="27.75" customHeight="1" thickBot="1" x14ac:dyDescent="0.25">
      <c r="A2410" s="11">
        <v>37973</v>
      </c>
      <c r="B2410" s="12">
        <v>557.9890670719966</v>
      </c>
      <c r="C2410" s="11">
        <v>37973</v>
      </c>
      <c r="D2410" s="12">
        <v>122.14571874142746</v>
      </c>
      <c r="E2410" s="12">
        <v>1202.1515004795961</v>
      </c>
      <c r="F2410" s="12">
        <v>703.61983720080809</v>
      </c>
      <c r="G2410" s="107">
        <v>37973</v>
      </c>
      <c r="H2410" s="45">
        <f t="shared" si="75"/>
        <v>-9.6245961081194764E-2</v>
      </c>
      <c r="I2410" s="45">
        <f t="shared" si="74"/>
        <v>-1.7245743407601599E-2</v>
      </c>
    </row>
    <row r="2411" spans="1:9" ht="27.75" customHeight="1" thickBot="1" x14ac:dyDescent="0.25">
      <c r="A2411" s="11">
        <v>37974</v>
      </c>
      <c r="B2411" s="12">
        <v>557.07119344719729</v>
      </c>
      <c r="C2411" s="11">
        <v>37974</v>
      </c>
      <c r="D2411" s="12">
        <v>121.79953609684408</v>
      </c>
      <c r="E2411" s="12">
        <v>1200.1739441755567</v>
      </c>
      <c r="F2411" s="12">
        <v>702.462372568315</v>
      </c>
      <c r="G2411" s="107">
        <v>37974</v>
      </c>
      <c r="H2411" s="45">
        <f t="shared" si="75"/>
        <v>-0.91787362479931289</v>
      </c>
      <c r="I2411" s="45">
        <f t="shared" si="74"/>
        <v>-0.1644967041407786</v>
      </c>
    </row>
    <row r="2412" spans="1:9" ht="27.75" customHeight="1" thickBot="1" x14ac:dyDescent="0.25">
      <c r="A2412" s="11">
        <v>37977</v>
      </c>
      <c r="B2412" s="12">
        <v>557.97877820423207</v>
      </c>
      <c r="C2412" s="11">
        <v>37977</v>
      </c>
      <c r="D2412" s="12">
        <v>122.05834114557395</v>
      </c>
      <c r="E2412" s="12">
        <v>1202.1318951169567</v>
      </c>
      <c r="F2412" s="12">
        <v>705.52598063239179</v>
      </c>
      <c r="G2412" s="107">
        <v>37977</v>
      </c>
      <c r="H2412" s="45">
        <f t="shared" si="75"/>
        <v>0.90758475703478325</v>
      </c>
      <c r="I2412" s="45">
        <f t="shared" si="74"/>
        <v>0.16292078422123793</v>
      </c>
    </row>
    <row r="2413" spans="1:9" ht="27.75" customHeight="1" thickBot="1" x14ac:dyDescent="0.25">
      <c r="A2413" s="11">
        <v>37978</v>
      </c>
      <c r="B2413" s="12">
        <v>559.72962173443261</v>
      </c>
      <c r="C2413" s="11">
        <v>37978</v>
      </c>
      <c r="D2413" s="12">
        <v>122.41422473777021</v>
      </c>
      <c r="E2413" s="12">
        <v>1207.0845082016533</v>
      </c>
      <c r="F2413" s="12">
        <v>708.4326477106606</v>
      </c>
      <c r="G2413" s="107">
        <v>37978</v>
      </c>
      <c r="H2413" s="45">
        <f t="shared" si="75"/>
        <v>1.750843530200541</v>
      </c>
      <c r="I2413" s="45">
        <f t="shared" si="74"/>
        <v>0.31378317573929221</v>
      </c>
    </row>
    <row r="2414" spans="1:9" ht="27.75" customHeight="1" thickBot="1" x14ac:dyDescent="0.25">
      <c r="A2414" s="11">
        <v>37979</v>
      </c>
      <c r="B2414" s="37">
        <v>562.66999999999996</v>
      </c>
      <c r="C2414" s="11">
        <v>37979</v>
      </c>
      <c r="D2414" s="37">
        <v>123.03</v>
      </c>
      <c r="E2414" s="37">
        <v>1213.4191562788528</v>
      </c>
      <c r="F2414" s="37">
        <v>712.15042511493834</v>
      </c>
      <c r="G2414" s="107">
        <v>37979</v>
      </c>
      <c r="H2414" s="45">
        <f t="shared" si="75"/>
        <v>2.9403782655673467</v>
      </c>
      <c r="I2414" s="45">
        <f t="shared" si="74"/>
        <v>0.52532118211932488</v>
      </c>
    </row>
    <row r="2415" spans="1:9" ht="27.75" customHeight="1" thickBot="1" x14ac:dyDescent="0.25">
      <c r="A2415" s="11">
        <v>37981</v>
      </c>
      <c r="B2415" s="12">
        <v>558.30915387189748</v>
      </c>
      <c r="C2415" s="11">
        <v>37981</v>
      </c>
      <c r="D2415" s="12">
        <v>122.21353533508372</v>
      </c>
      <c r="E2415" s="12">
        <v>1204.0230707364144</v>
      </c>
      <c r="F2415" s="12">
        <v>707.98394074872783</v>
      </c>
      <c r="G2415" s="107">
        <v>37981</v>
      </c>
      <c r="H2415" s="45">
        <f t="shared" si="75"/>
        <v>-4.3608461281024802</v>
      </c>
      <c r="I2415" s="45">
        <f t="shared" si="74"/>
        <v>-0.7750273034109656</v>
      </c>
    </row>
    <row r="2416" spans="1:9" ht="27.75" customHeight="1" thickBot="1" x14ac:dyDescent="0.25">
      <c r="A2416" s="11">
        <v>37984</v>
      </c>
      <c r="B2416" s="12">
        <v>554.26928713438258</v>
      </c>
      <c r="C2416" s="11">
        <v>37984</v>
      </c>
      <c r="D2416" s="12">
        <v>121.11710425887019</v>
      </c>
      <c r="E2416" s="12">
        <v>1205.0409145018268</v>
      </c>
      <c r="F2416" s="12">
        <v>708.58244841657711</v>
      </c>
      <c r="G2416" s="107">
        <v>37984</v>
      </c>
      <c r="H2416" s="45">
        <f t="shared" si="75"/>
        <v>-4.0398667375148989</v>
      </c>
      <c r="I2416" s="45">
        <f t="shared" si="74"/>
        <v>-0.72358955777426415</v>
      </c>
    </row>
    <row r="2417" spans="1:9" ht="27.75" customHeight="1" thickBot="1" x14ac:dyDescent="0.25">
      <c r="A2417" s="11">
        <v>37985</v>
      </c>
      <c r="B2417" s="12">
        <v>549.95626733489723</v>
      </c>
      <c r="C2417" s="11">
        <v>37985</v>
      </c>
      <c r="D2417" s="12">
        <v>119.69936152691336</v>
      </c>
      <c r="E2417" s="12">
        <v>1195.6639898476085</v>
      </c>
      <c r="F2417" s="12">
        <v>703.06867361429113</v>
      </c>
      <c r="G2417" s="107">
        <v>37985</v>
      </c>
      <c r="H2417" s="45">
        <f t="shared" si="75"/>
        <v>-4.3130197994853461</v>
      </c>
      <c r="I2417" s="45">
        <f t="shared" si="74"/>
        <v>-0.77814519036117091</v>
      </c>
    </row>
    <row r="2418" spans="1:9" ht="27.75" customHeight="1" thickBot="1" x14ac:dyDescent="0.25">
      <c r="A2418" s="11">
        <v>37986</v>
      </c>
      <c r="B2418" s="12">
        <v>549.58000000000004</v>
      </c>
      <c r="C2418" s="11">
        <v>37986</v>
      </c>
      <c r="D2418" s="12">
        <v>119.39</v>
      </c>
      <c r="E2418" s="12">
        <v>1194.8499999999999</v>
      </c>
      <c r="F2418" s="12">
        <v>703.96</v>
      </c>
      <c r="G2418" s="107">
        <v>37986</v>
      </c>
      <c r="H2418" s="45">
        <f t="shared" si="75"/>
        <v>-0.376267334897193</v>
      </c>
      <c r="I2418" s="45">
        <f t="shared" si="74"/>
        <v>-6.8417682867875029E-2</v>
      </c>
    </row>
    <row r="2419" spans="1:9" ht="27.75" customHeight="1" thickBot="1" x14ac:dyDescent="0.25">
      <c r="A2419" s="11">
        <v>37991</v>
      </c>
      <c r="B2419" s="12">
        <v>549.88339716955306</v>
      </c>
      <c r="C2419" s="11">
        <v>37991</v>
      </c>
      <c r="D2419" s="12">
        <v>119.62721173966536</v>
      </c>
      <c r="E2419" s="12">
        <v>1195.5054974276475</v>
      </c>
      <c r="F2419" s="12">
        <v>707.07499979542763</v>
      </c>
      <c r="G2419" s="107">
        <v>37991</v>
      </c>
      <c r="H2419" s="45">
        <f t="shared" si="75"/>
        <v>0.30339716955302265</v>
      </c>
      <c r="I2419" s="45">
        <f t="shared" si="74"/>
        <v>5.5205278495036689E-2</v>
      </c>
    </row>
    <row r="2420" spans="1:9" ht="27.75" customHeight="1" thickBot="1" x14ac:dyDescent="0.25">
      <c r="A2420" s="11">
        <v>37992</v>
      </c>
      <c r="B2420" s="12">
        <v>552.46852878259551</v>
      </c>
      <c r="C2420" s="11">
        <v>37992</v>
      </c>
      <c r="D2420" s="12">
        <v>120.27723219310967</v>
      </c>
      <c r="E2420" s="12">
        <v>1201.6397827375538</v>
      </c>
      <c r="F2420" s="12">
        <v>712.06941287071777</v>
      </c>
      <c r="G2420" s="107">
        <v>37992</v>
      </c>
      <c r="H2420" s="45">
        <f t="shared" si="75"/>
        <v>2.5851316130424493</v>
      </c>
      <c r="I2420" s="45">
        <f t="shared" si="74"/>
        <v>0.47012359826629579</v>
      </c>
    </row>
    <row r="2421" spans="1:9" ht="27.75" customHeight="1" thickBot="1" x14ac:dyDescent="0.25">
      <c r="A2421" s="11">
        <v>37993</v>
      </c>
      <c r="B2421" s="12">
        <v>553.75363259111487</v>
      </c>
      <c r="C2421" s="11">
        <v>37993</v>
      </c>
      <c r="D2421" s="12">
        <v>120.52458339897258</v>
      </c>
      <c r="E2421" s="12">
        <v>1204.4270934739636</v>
      </c>
      <c r="F2421" s="12">
        <v>716.50308077240345</v>
      </c>
      <c r="G2421" s="107">
        <v>37993</v>
      </c>
      <c r="H2421" s="45">
        <f t="shared" si="75"/>
        <v>1.2851038085193522</v>
      </c>
      <c r="I2421" s="45">
        <f t="shared" si="74"/>
        <v>0.23261122427211769</v>
      </c>
    </row>
    <row r="2422" spans="1:9" ht="27.75" customHeight="1" thickBot="1" x14ac:dyDescent="0.25">
      <c r="A2422" s="11">
        <v>37994</v>
      </c>
      <c r="B2422" s="12">
        <v>556.7433482834856</v>
      </c>
      <c r="C2422" s="11">
        <v>37994</v>
      </c>
      <c r="D2422" s="12">
        <v>121.39008788958365</v>
      </c>
      <c r="E2422" s="12">
        <v>1210.9888149957228</v>
      </c>
      <c r="F2422" s="12">
        <v>717.17692027323744</v>
      </c>
      <c r="G2422" s="107">
        <v>37994</v>
      </c>
      <c r="H2422" s="45">
        <f t="shared" si="75"/>
        <v>2.9897156923707371</v>
      </c>
      <c r="I2422" s="45">
        <f t="shared" si="74"/>
        <v>0.5398999693024692</v>
      </c>
    </row>
    <row r="2423" spans="1:9" ht="27.75" customHeight="1" thickBot="1" x14ac:dyDescent="0.25">
      <c r="A2423" s="11">
        <v>37995</v>
      </c>
      <c r="B2423" s="12">
        <v>559.45766429591879</v>
      </c>
      <c r="C2423" s="11">
        <v>37995</v>
      </c>
      <c r="D2423" s="12">
        <v>122.19606786773458</v>
      </c>
      <c r="E2423" s="12">
        <v>1216.8929867018294</v>
      </c>
      <c r="F2423" s="12">
        <v>722.08809266770379</v>
      </c>
      <c r="G2423" s="107">
        <v>37995</v>
      </c>
      <c r="H2423" s="45">
        <f t="shared" si="75"/>
        <v>2.7143160124331871</v>
      </c>
      <c r="I2423" s="45">
        <f t="shared" si="74"/>
        <v>0.48753452031385508</v>
      </c>
    </row>
    <row r="2424" spans="1:9" ht="27.75" customHeight="1" thickBot="1" x14ac:dyDescent="0.25">
      <c r="A2424" s="11">
        <v>37998</v>
      </c>
      <c r="B2424" s="12">
        <v>560.51020553129581</v>
      </c>
      <c r="C2424" s="11">
        <v>37998</v>
      </c>
      <c r="D2424" s="12">
        <v>122.29992266110958</v>
      </c>
      <c r="E2424" s="12">
        <v>1219.1818755488439</v>
      </c>
      <c r="F2424" s="12">
        <v>724.84168842433633</v>
      </c>
      <c r="G2424" s="107">
        <v>37998</v>
      </c>
      <c r="H2424" s="45">
        <f t="shared" si="75"/>
        <v>1.0525412353770207</v>
      </c>
      <c r="I2424" s="45">
        <f t="shared" si="74"/>
        <v>0.18813599357900493</v>
      </c>
    </row>
    <row r="2425" spans="1:9" ht="27.75" customHeight="1" thickBot="1" x14ac:dyDescent="0.25">
      <c r="A2425" s="11">
        <v>37999</v>
      </c>
      <c r="B2425" s="12">
        <v>560.3196387528003</v>
      </c>
      <c r="C2425" s="11">
        <v>37999</v>
      </c>
      <c r="D2425" s="12">
        <v>122.2044613017208</v>
      </c>
      <c r="E2425" s="12">
        <v>1218.7677308786249</v>
      </c>
      <c r="F2425" s="12">
        <v>723.7469299415244</v>
      </c>
      <c r="G2425" s="107">
        <v>37999</v>
      </c>
      <c r="H2425" s="45">
        <f t="shared" si="75"/>
        <v>-0.19056677849550852</v>
      </c>
      <c r="I2425" s="45">
        <f t="shared" si="74"/>
        <v>-3.3998806197449029E-2</v>
      </c>
    </row>
    <row r="2426" spans="1:9" ht="27.75" customHeight="1" thickBot="1" x14ac:dyDescent="0.25">
      <c r="A2426" s="11">
        <v>38000</v>
      </c>
      <c r="B2426" s="12">
        <v>559.94425809699328</v>
      </c>
      <c r="C2426" s="11">
        <v>38000</v>
      </c>
      <c r="D2426" s="12">
        <v>122.24729569428381</v>
      </c>
      <c r="E2426" s="12">
        <v>1219.51</v>
      </c>
      <c r="F2426" s="12">
        <v>724.19073437368286</v>
      </c>
      <c r="G2426" s="107">
        <v>38000</v>
      </c>
      <c r="H2426" s="45">
        <f t="shared" si="75"/>
        <v>-0.37538065580702096</v>
      </c>
      <c r="I2426" s="45">
        <f t="shared" si="74"/>
        <v>-6.6994020884681149E-2</v>
      </c>
    </row>
    <row r="2427" spans="1:9" ht="27.75" customHeight="1" thickBot="1" x14ac:dyDescent="0.25">
      <c r="A2427" s="11">
        <v>38001</v>
      </c>
      <c r="B2427" s="12">
        <v>561.42764000892203</v>
      </c>
      <c r="C2427" s="11">
        <v>38001</v>
      </c>
      <c r="D2427" s="12">
        <v>122.53600062515997</v>
      </c>
      <c r="E2427" s="12">
        <v>1222.745411411885</v>
      </c>
      <c r="F2427" s="12">
        <v>726.10901584296187</v>
      </c>
      <c r="G2427" s="107">
        <v>38001</v>
      </c>
      <c r="H2427" s="45">
        <f t="shared" si="75"/>
        <v>1.4833819119287455</v>
      </c>
      <c r="I2427" s="45">
        <f t="shared" si="74"/>
        <v>0.26491599663332821</v>
      </c>
    </row>
    <row r="2428" spans="1:9" ht="27.75" customHeight="1" thickBot="1" x14ac:dyDescent="0.25">
      <c r="A2428" s="11">
        <v>38002</v>
      </c>
      <c r="B2428" s="12">
        <v>564.95638867877972</v>
      </c>
      <c r="C2428" s="11">
        <v>38002</v>
      </c>
      <c r="D2428" s="12">
        <v>122.74090299466405</v>
      </c>
      <c r="E2428" s="12">
        <v>1230.8844491494033</v>
      </c>
      <c r="F2428" s="12">
        <v>730.942261280926</v>
      </c>
      <c r="G2428" s="107">
        <v>38002</v>
      </c>
      <c r="H2428" s="45">
        <f t="shared" si="75"/>
        <v>3.5287486698576913</v>
      </c>
      <c r="I2428" s="45">
        <f t="shared" si="74"/>
        <v>0.62853134017441914</v>
      </c>
    </row>
    <row r="2429" spans="1:9" ht="27.75" customHeight="1" thickBot="1" x14ac:dyDescent="0.25">
      <c r="A2429" s="11">
        <v>38005</v>
      </c>
      <c r="B2429" s="12">
        <v>567.74</v>
      </c>
      <c r="C2429" s="11">
        <v>38005</v>
      </c>
      <c r="D2429" s="12">
        <v>123.28</v>
      </c>
      <c r="E2429" s="12">
        <v>1236.96</v>
      </c>
      <c r="F2429" s="12">
        <v>733.99</v>
      </c>
      <c r="G2429" s="107">
        <v>38005</v>
      </c>
      <c r="H2429" s="45">
        <f t="shared" si="75"/>
        <v>2.7836113212202918</v>
      </c>
      <c r="I2429" s="45">
        <f t="shared" si="74"/>
        <v>0.49271260171605641</v>
      </c>
    </row>
    <row r="2430" spans="1:9" ht="27.75" customHeight="1" thickBot="1" x14ac:dyDescent="0.25">
      <c r="A2430" s="11">
        <v>38006</v>
      </c>
      <c r="B2430" s="12">
        <v>567.87762340862503</v>
      </c>
      <c r="C2430" s="11">
        <v>38006</v>
      </c>
      <c r="D2430" s="12">
        <v>123.68873718728319</v>
      </c>
      <c r="E2430" s="12">
        <v>1237.2489396708936</v>
      </c>
      <c r="F2430" s="12">
        <v>735.02714680573297</v>
      </c>
      <c r="G2430" s="107">
        <v>38006</v>
      </c>
      <c r="H2430" s="45">
        <f t="shared" si="75"/>
        <v>0.13762340862501787</v>
      </c>
      <c r="I2430" s="45">
        <f t="shared" si="74"/>
        <v>2.4240569384756733E-2</v>
      </c>
    </row>
    <row r="2431" spans="1:9" ht="27.75" customHeight="1" thickBot="1" x14ac:dyDescent="0.25">
      <c r="A2431" s="11">
        <v>38007</v>
      </c>
      <c r="B2431" s="12">
        <v>571.90846981705704</v>
      </c>
      <c r="C2431" s="11">
        <v>38007</v>
      </c>
      <c r="D2431" s="12">
        <v>124.69964292024332</v>
      </c>
      <c r="E2431" s="12">
        <v>1246.0311609645655</v>
      </c>
      <c r="F2431" s="12">
        <v>741.70206559744884</v>
      </c>
      <c r="G2431" s="107">
        <v>38007</v>
      </c>
      <c r="H2431" s="45">
        <f t="shared" si="75"/>
        <v>4.0308464084320121</v>
      </c>
      <c r="I2431" s="45">
        <f t="shared" si="74"/>
        <v>0.70980898740775966</v>
      </c>
    </row>
    <row r="2432" spans="1:9" ht="27.75" customHeight="1" thickBot="1" x14ac:dyDescent="0.25">
      <c r="A2432" s="11">
        <v>38009</v>
      </c>
      <c r="B2432" s="12">
        <v>571.62</v>
      </c>
      <c r="C2432" s="11">
        <v>38009</v>
      </c>
      <c r="D2432" s="12">
        <v>124.49</v>
      </c>
      <c r="E2432" s="12">
        <v>1245.4000000000001</v>
      </c>
      <c r="F2432" s="12">
        <v>744.37</v>
      </c>
      <c r="G2432" s="107">
        <v>38009</v>
      </c>
      <c r="H2432" s="45">
        <f t="shared" si="75"/>
        <v>-0.28846981705703456</v>
      </c>
      <c r="I2432" s="45">
        <f t="shared" si="74"/>
        <v>-5.0439857473925986E-2</v>
      </c>
    </row>
    <row r="2433" spans="1:9" ht="27.75" customHeight="1" thickBot="1" x14ac:dyDescent="0.25">
      <c r="A2433" s="11">
        <v>38012</v>
      </c>
      <c r="B2433" s="12">
        <v>573.29161518991395</v>
      </c>
      <c r="C2433" s="11">
        <v>38012</v>
      </c>
      <c r="D2433" s="12">
        <v>124.8481808944171</v>
      </c>
      <c r="E2433" s="12">
        <v>1249.0445550629747</v>
      </c>
      <c r="F2433" s="12">
        <v>746.54881584692669</v>
      </c>
      <c r="G2433" s="107">
        <v>38012</v>
      </c>
      <c r="H2433" s="45">
        <f t="shared" si="75"/>
        <v>1.6716151899139504</v>
      </c>
      <c r="I2433" s="45">
        <f t="shared" si="74"/>
        <v>0.29243469261291599</v>
      </c>
    </row>
    <row r="2434" spans="1:9" ht="27.75" customHeight="1" thickBot="1" x14ac:dyDescent="0.25">
      <c r="A2434" s="11">
        <v>38013</v>
      </c>
      <c r="B2434" s="12">
        <v>573.93032049663827</v>
      </c>
      <c r="C2434" s="11">
        <v>38013</v>
      </c>
      <c r="D2434" s="12">
        <v>124.86767620227776</v>
      </c>
      <c r="E2434" s="12">
        <v>1250.4361065130897</v>
      </c>
      <c r="F2434" s="12">
        <v>747.97776234344838</v>
      </c>
      <c r="G2434" s="107">
        <v>38013</v>
      </c>
      <c r="H2434" s="45">
        <f t="shared" si="75"/>
        <v>0.63870530672431869</v>
      </c>
      <c r="I2434" s="45">
        <f t="shared" si="74"/>
        <v>0.11141019505626908</v>
      </c>
    </row>
    <row r="2435" spans="1:9" ht="27.75" customHeight="1" thickBot="1" x14ac:dyDescent="0.25">
      <c r="A2435" s="11">
        <v>38014</v>
      </c>
      <c r="B2435" s="12">
        <v>577.12191906520309</v>
      </c>
      <c r="C2435" s="11">
        <v>38014</v>
      </c>
      <c r="D2435" s="12">
        <v>126.0523355267036</v>
      </c>
      <c r="E2435" s="12">
        <v>1257.3897241867815</v>
      </c>
      <c r="F2435" s="12">
        <v>753.62843008297455</v>
      </c>
      <c r="G2435" s="107">
        <v>38014</v>
      </c>
      <c r="H2435" s="45">
        <f t="shared" si="75"/>
        <v>3.1915985685648138</v>
      </c>
      <c r="I2435" s="45">
        <f t="shared" si="74"/>
        <v>0.55609513116557985</v>
      </c>
    </row>
    <row r="2436" spans="1:9" ht="27.75" customHeight="1" thickBot="1" x14ac:dyDescent="0.25">
      <c r="A2436" s="11">
        <v>38015</v>
      </c>
      <c r="B2436" s="12">
        <v>577.93948563817833</v>
      </c>
      <c r="C2436" s="11">
        <v>38015</v>
      </c>
      <c r="D2436" s="12">
        <v>126.1820180362012</v>
      </c>
      <c r="E2436" s="12">
        <v>1259.1710494813076</v>
      </c>
      <c r="F2436" s="12">
        <v>754.69608425523131</v>
      </c>
      <c r="G2436" s="107">
        <v>38015</v>
      </c>
      <c r="H2436" s="45">
        <f t="shared" si="75"/>
        <v>0.81756657297523816</v>
      </c>
      <c r="I2436" s="45">
        <f t="shared" si="74"/>
        <v>0.14166271388539475</v>
      </c>
    </row>
    <row r="2437" spans="1:9" ht="27.75" customHeight="1" thickBot="1" x14ac:dyDescent="0.25">
      <c r="A2437" s="11">
        <v>38016</v>
      </c>
      <c r="B2437" s="12">
        <v>581.63189064188248</v>
      </c>
      <c r="C2437" s="11">
        <v>38016</v>
      </c>
      <c r="D2437" s="12">
        <v>126.69422136679633</v>
      </c>
      <c r="E2437" s="12">
        <v>1267.2157724723904</v>
      </c>
      <c r="F2437" s="12">
        <v>759.51776510851118</v>
      </c>
      <c r="G2437" s="107">
        <v>38016</v>
      </c>
      <c r="H2437" s="45">
        <f t="shared" si="75"/>
        <v>3.6924050037041525</v>
      </c>
      <c r="I2437" s="45">
        <f t="shared" si="74"/>
        <v>0.63889128454805033</v>
      </c>
    </row>
    <row r="2438" spans="1:9" ht="27.75" customHeight="1" thickBot="1" x14ac:dyDescent="0.25">
      <c r="A2438" s="11">
        <v>38019</v>
      </c>
      <c r="B2438" s="12">
        <v>584.76188046576976</v>
      </c>
      <c r="C2438" s="11">
        <v>38019</v>
      </c>
      <c r="D2438" s="12">
        <v>127.46479958969501</v>
      </c>
      <c r="E2438" s="12">
        <v>1274.0351381463743</v>
      </c>
      <c r="F2438" s="12">
        <v>763.60501645802412</v>
      </c>
      <c r="G2438" s="107">
        <v>38019</v>
      </c>
      <c r="H2438" s="45">
        <f t="shared" si="75"/>
        <v>3.1299898238872856</v>
      </c>
      <c r="I2438" s="45">
        <f t="shared" si="74"/>
        <v>0.5381393067070418</v>
      </c>
    </row>
    <row r="2439" spans="1:9" ht="27.75" customHeight="1" thickBot="1" x14ac:dyDescent="0.25">
      <c r="A2439" s="11">
        <v>38020</v>
      </c>
      <c r="B2439" s="12">
        <v>590.51193151002406</v>
      </c>
      <c r="C2439" s="11">
        <v>38020</v>
      </c>
      <c r="D2439" s="12">
        <v>128.870453405446</v>
      </c>
      <c r="E2439" s="12">
        <v>1286.562847589066</v>
      </c>
      <c r="F2439" s="12">
        <v>771.1136176643347</v>
      </c>
      <c r="G2439" s="107">
        <v>38020</v>
      </c>
      <c r="H2439" s="45">
        <f t="shared" si="75"/>
        <v>5.7500510442542918</v>
      </c>
      <c r="I2439" s="45">
        <f t="shared" ref="I2439:I2502" si="76">H2439/B2438*100</f>
        <v>0.98331495884689135</v>
      </c>
    </row>
    <row r="2440" spans="1:9" ht="27.75" customHeight="1" thickBot="1" x14ac:dyDescent="0.25">
      <c r="A2440" s="11">
        <v>38021</v>
      </c>
      <c r="B2440" s="12">
        <v>595.98819952907331</v>
      </c>
      <c r="C2440" s="11">
        <v>38021</v>
      </c>
      <c r="D2440" s="12">
        <v>130.39951496562446</v>
      </c>
      <c r="E2440" s="12">
        <v>1298.4941965023991</v>
      </c>
      <c r="F2440" s="12">
        <v>778.26478454391361</v>
      </c>
      <c r="G2440" s="107">
        <v>38021</v>
      </c>
      <c r="H2440" s="45">
        <f t="shared" ref="H2440:H2503" si="77">B2440-B2439</f>
        <v>5.4762680190492574</v>
      </c>
      <c r="I2440" s="45">
        <f t="shared" si="76"/>
        <v>0.92737635377589267</v>
      </c>
    </row>
    <row r="2441" spans="1:9" ht="27.75" customHeight="1" thickBot="1" x14ac:dyDescent="0.25">
      <c r="A2441" s="11">
        <v>38023</v>
      </c>
      <c r="B2441" s="12">
        <v>605.96054174457061</v>
      </c>
      <c r="C2441" s="11">
        <v>38023</v>
      </c>
      <c r="D2441" s="12">
        <v>132.52826573343185</v>
      </c>
      <c r="E2441" s="12">
        <v>1320.2210936079262</v>
      </c>
      <c r="F2441" s="12">
        <v>791.28700592941334</v>
      </c>
      <c r="G2441" s="107">
        <v>38023</v>
      </c>
      <c r="H2441" s="45">
        <f t="shared" si="77"/>
        <v>9.9723422154972923</v>
      </c>
      <c r="I2441" s="45">
        <f t="shared" si="76"/>
        <v>1.6732449104490743</v>
      </c>
    </row>
    <row r="2442" spans="1:9" ht="27.75" customHeight="1" thickBot="1" x14ac:dyDescent="0.25">
      <c r="A2442" s="11">
        <v>38026</v>
      </c>
      <c r="B2442" s="12">
        <v>605.61901759765146</v>
      </c>
      <c r="C2442" s="11">
        <v>38026</v>
      </c>
      <c r="D2442" s="12">
        <v>132.42534033919648</v>
      </c>
      <c r="E2442" s="12">
        <v>1319.479237855986</v>
      </c>
      <c r="F2442" s="12">
        <v>793.99072190691152</v>
      </c>
      <c r="G2442" s="107">
        <v>38026</v>
      </c>
      <c r="H2442" s="45">
        <f t="shared" si="77"/>
        <v>-0.34152414691914146</v>
      </c>
      <c r="I2442" s="45">
        <f t="shared" si="76"/>
        <v>-5.6360789753056806E-2</v>
      </c>
    </row>
    <row r="2443" spans="1:9" ht="27.75" customHeight="1" thickBot="1" x14ac:dyDescent="0.25">
      <c r="A2443" s="11">
        <v>38027</v>
      </c>
      <c r="B2443" s="12">
        <v>607.90758124080037</v>
      </c>
      <c r="C2443" s="11">
        <v>38027</v>
      </c>
      <c r="D2443" s="12">
        <v>132.649527123468</v>
      </c>
      <c r="E2443" s="12">
        <v>1324.4632884232055</v>
      </c>
      <c r="F2443" s="12">
        <v>796.98985201396613</v>
      </c>
      <c r="G2443" s="107">
        <v>38027</v>
      </c>
      <c r="H2443" s="45">
        <f t="shared" si="77"/>
        <v>2.2885636431489047</v>
      </c>
      <c r="I2443" s="45">
        <f t="shared" si="76"/>
        <v>0.37788833848499337</v>
      </c>
    </row>
    <row r="2444" spans="1:9" ht="27.75" customHeight="1" thickBot="1" x14ac:dyDescent="0.25">
      <c r="A2444" s="11">
        <v>38028</v>
      </c>
      <c r="B2444" s="37">
        <v>609.54944503787988</v>
      </c>
      <c r="C2444" s="11">
        <v>38028</v>
      </c>
      <c r="D2444" s="37">
        <v>132.95996892063019</v>
      </c>
      <c r="E2444" s="37">
        <v>1329.4595719495385</v>
      </c>
      <c r="F2444" s="37">
        <v>800.94678538484663</v>
      </c>
      <c r="G2444" s="107">
        <v>38028</v>
      </c>
      <c r="H2444" s="45">
        <f t="shared" si="77"/>
        <v>1.6418637970795089</v>
      </c>
      <c r="I2444" s="45">
        <f t="shared" si="76"/>
        <v>0.2700844417383807</v>
      </c>
    </row>
    <row r="2445" spans="1:9" ht="27.75" customHeight="1" thickBot="1" x14ac:dyDescent="0.25">
      <c r="A2445" s="11">
        <v>38029</v>
      </c>
      <c r="B2445" s="12">
        <v>607.66</v>
      </c>
      <c r="C2445" s="11">
        <v>38029</v>
      </c>
      <c r="D2445" s="12">
        <v>132.28</v>
      </c>
      <c r="E2445" s="12">
        <v>1325.34</v>
      </c>
      <c r="F2445" s="12">
        <v>801.66</v>
      </c>
      <c r="G2445" s="107">
        <v>38029</v>
      </c>
      <c r="H2445" s="45">
        <f t="shared" si="77"/>
        <v>-1.8894450378799093</v>
      </c>
      <c r="I2445" s="45">
        <f t="shared" si="76"/>
        <v>-0.30997403955678959</v>
      </c>
    </row>
    <row r="2446" spans="1:9" ht="27.75" customHeight="1" thickBot="1" x14ac:dyDescent="0.25">
      <c r="A2446" s="11">
        <v>38030</v>
      </c>
      <c r="B2446" s="12">
        <v>609.23</v>
      </c>
      <c r="C2446" s="11">
        <v>38030</v>
      </c>
      <c r="D2446" s="12">
        <v>132.68</v>
      </c>
      <c r="E2446" s="12">
        <v>1328.77</v>
      </c>
      <c r="F2446" s="12">
        <v>803.73</v>
      </c>
      <c r="G2446" s="107">
        <v>38030</v>
      </c>
      <c r="H2446" s="45">
        <f t="shared" si="77"/>
        <v>1.57000000000005</v>
      </c>
      <c r="I2446" s="45">
        <f t="shared" si="76"/>
        <v>0.25836816640885529</v>
      </c>
    </row>
    <row r="2447" spans="1:9" ht="27.75" customHeight="1" thickBot="1" x14ac:dyDescent="0.25">
      <c r="A2447" s="11">
        <v>38033</v>
      </c>
      <c r="B2447" s="12">
        <v>609.41725163272963</v>
      </c>
      <c r="C2447" s="11">
        <v>38033</v>
      </c>
      <c r="D2447" s="12">
        <v>132.82598734988747</v>
      </c>
      <c r="E2447" s="12">
        <v>1329.1714548429436</v>
      </c>
      <c r="F2447" s="12">
        <v>803.97765478206657</v>
      </c>
      <c r="G2447" s="107">
        <v>38033</v>
      </c>
      <c r="H2447" s="45">
        <f t="shared" si="77"/>
        <v>0.18725163272961254</v>
      </c>
      <c r="I2447" s="45">
        <f t="shared" si="76"/>
        <v>3.0735786604338677E-2</v>
      </c>
    </row>
    <row r="2448" spans="1:9" ht="27.75" customHeight="1" thickBot="1" x14ac:dyDescent="0.25">
      <c r="A2448" s="11">
        <v>38034</v>
      </c>
      <c r="B2448" s="12">
        <v>607.62255293638941</v>
      </c>
      <c r="C2448" s="11">
        <v>38034</v>
      </c>
      <c r="D2448" s="12">
        <v>132.20136012382284</v>
      </c>
      <c r="E2448" s="12">
        <v>1325.2571189519103</v>
      </c>
      <c r="F2448" s="12">
        <v>801.60998537550836</v>
      </c>
      <c r="G2448" s="107">
        <v>38034</v>
      </c>
      <c r="H2448" s="45">
        <f t="shared" si="77"/>
        <v>-1.7946986963402196</v>
      </c>
      <c r="I2448" s="45">
        <f t="shared" si="76"/>
        <v>-0.29449423880468184</v>
      </c>
    </row>
    <row r="2449" spans="1:9" ht="27.75" customHeight="1" thickBot="1" x14ac:dyDescent="0.25">
      <c r="A2449" s="11">
        <v>38036</v>
      </c>
      <c r="B2449" s="12">
        <v>600.69000000000005</v>
      </c>
      <c r="C2449" s="11">
        <v>38036</v>
      </c>
      <c r="D2449" s="12">
        <v>130.84</v>
      </c>
      <c r="E2449" s="12">
        <v>1310.1500000000001</v>
      </c>
      <c r="F2449" s="12">
        <v>792.47</v>
      </c>
      <c r="G2449" s="107">
        <v>38036</v>
      </c>
      <c r="H2449" s="45">
        <f t="shared" si="77"/>
        <v>-6.9325529363893565</v>
      </c>
      <c r="I2449" s="45">
        <f t="shared" si="76"/>
        <v>-1.1409308135267833</v>
      </c>
    </row>
    <row r="2450" spans="1:9" ht="27.75" customHeight="1" thickBot="1" x14ac:dyDescent="0.25">
      <c r="A2450" s="11">
        <v>38037</v>
      </c>
      <c r="B2450" s="12">
        <v>592.91</v>
      </c>
      <c r="C2450" s="11">
        <v>38037</v>
      </c>
      <c r="D2450" s="12">
        <v>129.01</v>
      </c>
      <c r="E2450" s="12">
        <v>1293.17</v>
      </c>
      <c r="F2450" s="12">
        <v>782.2</v>
      </c>
      <c r="G2450" s="107">
        <v>38037</v>
      </c>
      <c r="H2450" s="45">
        <f t="shared" si="77"/>
        <v>-7.7800000000000864</v>
      </c>
      <c r="I2450" s="45">
        <f t="shared" si="76"/>
        <v>-1.2951772128718781</v>
      </c>
    </row>
    <row r="2451" spans="1:9" ht="27.75" customHeight="1" thickBot="1" x14ac:dyDescent="0.25">
      <c r="A2451" s="11">
        <v>38040</v>
      </c>
      <c r="B2451" s="12">
        <v>589.94751655380742</v>
      </c>
      <c r="C2451" s="11">
        <v>38040</v>
      </c>
      <c r="D2451" s="12">
        <v>128.21390569236556</v>
      </c>
      <c r="E2451" s="12">
        <v>1286.7067883631748</v>
      </c>
      <c r="F2451" s="12">
        <v>778.29199711682486</v>
      </c>
      <c r="G2451" s="107">
        <v>38040</v>
      </c>
      <c r="H2451" s="45">
        <f t="shared" si="77"/>
        <v>-2.9624834461925502</v>
      </c>
      <c r="I2451" s="45">
        <f t="shared" si="76"/>
        <v>-0.49965145573401537</v>
      </c>
    </row>
    <row r="2452" spans="1:9" ht="27.75" customHeight="1" thickBot="1" x14ac:dyDescent="0.25">
      <c r="A2452" s="11">
        <v>38041</v>
      </c>
      <c r="B2452" s="12">
        <v>589.31111864561763</v>
      </c>
      <c r="C2452" s="11">
        <v>38041</v>
      </c>
      <c r="D2452" s="12">
        <v>127.8320602548104</v>
      </c>
      <c r="E2452" s="12">
        <v>1285.3187662084674</v>
      </c>
      <c r="F2452" s="12">
        <v>776.19803329865022</v>
      </c>
      <c r="G2452" s="107">
        <v>38041</v>
      </c>
      <c r="H2452" s="45">
        <f t="shared" si="77"/>
        <v>-0.63639790818979236</v>
      </c>
      <c r="I2452" s="45">
        <f t="shared" si="76"/>
        <v>-0.10787364813523176</v>
      </c>
    </row>
    <row r="2453" spans="1:9" ht="27.75" customHeight="1" thickBot="1" x14ac:dyDescent="0.25">
      <c r="A2453" s="11">
        <v>38042</v>
      </c>
      <c r="B2453" s="12">
        <v>589.41547790187963</v>
      </c>
      <c r="C2453" s="11">
        <v>38042</v>
      </c>
      <c r="D2453" s="12">
        <v>127.8320602548104</v>
      </c>
      <c r="E2453" s="12">
        <v>1285.5464681458518</v>
      </c>
      <c r="F2453" s="12">
        <v>776.33554144108359</v>
      </c>
      <c r="G2453" s="107">
        <v>38042</v>
      </c>
      <c r="H2453" s="45">
        <f t="shared" si="77"/>
        <v>0.1043592562620006</v>
      </c>
      <c r="I2453" s="45">
        <f t="shared" si="76"/>
        <v>1.7708686118436713E-2</v>
      </c>
    </row>
    <row r="2454" spans="1:9" ht="27.75" customHeight="1" thickBot="1" x14ac:dyDescent="0.25">
      <c r="A2454" s="11">
        <v>38043</v>
      </c>
      <c r="B2454" s="12">
        <v>595.13112085500859</v>
      </c>
      <c r="C2454" s="11">
        <v>38043</v>
      </c>
      <c r="D2454" s="12">
        <v>129.53805849640068</v>
      </c>
      <c r="E2454" s="12">
        <v>1298.0124949017386</v>
      </c>
      <c r="F2454" s="12">
        <v>783.86371710097137</v>
      </c>
      <c r="G2454" s="107">
        <v>38043</v>
      </c>
      <c r="H2454" s="45">
        <f t="shared" si="77"/>
        <v>5.7156429531289632</v>
      </c>
      <c r="I2454" s="45">
        <f t="shared" si="76"/>
        <v>0.96971375327209353</v>
      </c>
    </row>
    <row r="2455" spans="1:9" ht="27.75" customHeight="1" thickBot="1" x14ac:dyDescent="0.25">
      <c r="A2455" s="11">
        <v>38044</v>
      </c>
      <c r="B2455" s="12">
        <v>596.22569235318963</v>
      </c>
      <c r="C2455" s="11">
        <v>38044</v>
      </c>
      <c r="D2455" s="12">
        <v>129.85973793850758</v>
      </c>
      <c r="E2455" s="12">
        <v>1300.3983488222832</v>
      </c>
      <c r="F2455" s="12">
        <v>785.00295854561455</v>
      </c>
      <c r="G2455" s="107">
        <v>38044</v>
      </c>
      <c r="H2455" s="45">
        <f t="shared" si="77"/>
        <v>1.0945714981810397</v>
      </c>
      <c r="I2455" s="45">
        <f t="shared" si="76"/>
        <v>0.18392106542983314</v>
      </c>
    </row>
    <row r="2456" spans="1:9" ht="27.75" customHeight="1" thickBot="1" x14ac:dyDescent="0.25">
      <c r="A2456" s="11">
        <v>38047</v>
      </c>
      <c r="B2456" s="12">
        <v>597.7927838152807</v>
      </c>
      <c r="C2456" s="11">
        <v>38047</v>
      </c>
      <c r="D2456" s="12">
        <v>130.2420822262518</v>
      </c>
      <c r="E2456" s="12">
        <v>1303.82</v>
      </c>
      <c r="F2456" s="12">
        <v>787.07</v>
      </c>
      <c r="G2456" s="107">
        <v>38047</v>
      </c>
      <c r="H2456" s="45">
        <f t="shared" si="77"/>
        <v>1.5670914620910708</v>
      </c>
      <c r="I2456" s="45">
        <f t="shared" si="76"/>
        <v>0.26283527902094561</v>
      </c>
    </row>
    <row r="2457" spans="1:9" ht="27.75" customHeight="1" thickBot="1" x14ac:dyDescent="0.25">
      <c r="A2457" s="11">
        <v>38048</v>
      </c>
      <c r="B2457" s="12">
        <v>600.68448187638216</v>
      </c>
      <c r="C2457" s="11">
        <v>38048</v>
      </c>
      <c r="D2457" s="12">
        <v>131.05993026044646</v>
      </c>
      <c r="E2457" s="12">
        <v>1310.1247548545243</v>
      </c>
      <c r="F2457" s="12">
        <v>790.23717083543772</v>
      </c>
      <c r="G2457" s="107">
        <v>38048</v>
      </c>
      <c r="H2457" s="45">
        <f t="shared" si="77"/>
        <v>2.8916980611014651</v>
      </c>
      <c r="I2457" s="45">
        <f t="shared" si="76"/>
        <v>0.4837291682656053</v>
      </c>
    </row>
    <row r="2458" spans="1:9" ht="27.75" customHeight="1" thickBot="1" x14ac:dyDescent="0.25">
      <c r="A2458" s="11">
        <v>38049</v>
      </c>
      <c r="B2458" s="12">
        <v>600.62419855220185</v>
      </c>
      <c r="C2458" s="11">
        <v>38049</v>
      </c>
      <c r="D2458" s="12">
        <v>131.00530729324987</v>
      </c>
      <c r="E2458" s="12">
        <v>1309.9932373562076</v>
      </c>
      <c r="F2458" s="12">
        <v>788.58442564293625</v>
      </c>
      <c r="G2458" s="107">
        <v>38049</v>
      </c>
      <c r="H2458" s="45">
        <f t="shared" si="77"/>
        <v>-6.0283324180318232E-2</v>
      </c>
      <c r="I2458" s="45">
        <f t="shared" si="76"/>
        <v>-1.0035771856800562E-2</v>
      </c>
    </row>
    <row r="2459" spans="1:9" ht="27.75" customHeight="1" thickBot="1" x14ac:dyDescent="0.25">
      <c r="A2459" s="11">
        <v>38050</v>
      </c>
      <c r="B2459" s="12">
        <v>602.75871734669272</v>
      </c>
      <c r="C2459" s="11">
        <v>38050</v>
      </c>
      <c r="D2459" s="12">
        <v>131.38093260307119</v>
      </c>
      <c r="E2459" s="12">
        <v>1314.6486950702606</v>
      </c>
      <c r="F2459" s="12">
        <v>788.87954676125321</v>
      </c>
      <c r="G2459" s="107">
        <v>38050</v>
      </c>
      <c r="H2459" s="45">
        <f t="shared" si="77"/>
        <v>2.134518794490873</v>
      </c>
      <c r="I2459" s="45">
        <f t="shared" si="76"/>
        <v>0.35538341605884471</v>
      </c>
    </row>
    <row r="2460" spans="1:9" ht="27.75" customHeight="1" thickBot="1" x14ac:dyDescent="0.25">
      <c r="A2460" s="11">
        <v>38051</v>
      </c>
      <c r="B2460" s="12">
        <v>602.1623839064282</v>
      </c>
      <c r="C2460" s="11">
        <v>38051</v>
      </c>
      <c r="D2460" s="12">
        <v>131.53515025940789</v>
      </c>
      <c r="E2460" s="12">
        <v>1313.3481331424605</v>
      </c>
      <c r="F2460" s="12">
        <v>788.09912024275809</v>
      </c>
      <c r="G2460" s="107">
        <v>38051</v>
      </c>
      <c r="H2460" s="45">
        <f t="shared" si="77"/>
        <v>-0.59633344026451596</v>
      </c>
      <c r="I2460" s="45">
        <f t="shared" si="76"/>
        <v>-9.8934021707647729E-2</v>
      </c>
    </row>
    <row r="2461" spans="1:9" ht="27.75" customHeight="1" thickBot="1" x14ac:dyDescent="0.25">
      <c r="A2461" s="11">
        <v>38054</v>
      </c>
      <c r="B2461" s="12">
        <v>603.4292555143453</v>
      </c>
      <c r="C2461" s="11">
        <v>38054</v>
      </c>
      <c r="D2461" s="12">
        <v>131.58768642862191</v>
      </c>
      <c r="E2461" s="12">
        <v>1316.1113092389392</v>
      </c>
      <c r="F2461" s="12">
        <v>789.75721575891043</v>
      </c>
      <c r="G2461" s="107">
        <v>38054</v>
      </c>
      <c r="H2461" s="45">
        <f t="shared" si="77"/>
        <v>1.2668716079170963</v>
      </c>
      <c r="I2461" s="45">
        <f t="shared" si="76"/>
        <v>0.21038703874168918</v>
      </c>
    </row>
    <row r="2462" spans="1:9" ht="27.75" customHeight="1" thickBot="1" x14ac:dyDescent="0.25">
      <c r="A2462" s="11">
        <v>38055</v>
      </c>
      <c r="B2462" s="12">
        <v>604.7741279265922</v>
      </c>
      <c r="C2462" s="11">
        <v>38055</v>
      </c>
      <c r="D2462" s="12">
        <v>131.48902473563186</v>
      </c>
      <c r="E2462" s="12">
        <v>1319.04438936724</v>
      </c>
      <c r="F2462" s="12">
        <v>791.51726536828892</v>
      </c>
      <c r="G2462" s="107">
        <v>38055</v>
      </c>
      <c r="H2462" s="45">
        <f t="shared" si="77"/>
        <v>1.3448724122469002</v>
      </c>
      <c r="I2462" s="45">
        <f t="shared" si="76"/>
        <v>0.22287159595876252</v>
      </c>
    </row>
    <row r="2463" spans="1:9" ht="27.75" customHeight="1" thickBot="1" x14ac:dyDescent="0.25">
      <c r="A2463" s="11">
        <v>38056</v>
      </c>
      <c r="B2463" s="12">
        <v>604.60061294654679</v>
      </c>
      <c r="C2463" s="11">
        <v>38056</v>
      </c>
      <c r="D2463" s="12">
        <v>131.1662355636989</v>
      </c>
      <c r="E2463" s="12">
        <v>1318.6659766647861</v>
      </c>
      <c r="F2463" s="12">
        <v>791.29019174602013</v>
      </c>
      <c r="G2463" s="107">
        <v>38056</v>
      </c>
      <c r="H2463" s="45">
        <f t="shared" si="77"/>
        <v>-0.17351498004541099</v>
      </c>
      <c r="I2463" s="45">
        <f t="shared" si="76"/>
        <v>-2.8690873506823082E-2</v>
      </c>
    </row>
    <row r="2464" spans="1:9" ht="27.75" customHeight="1" thickBot="1" x14ac:dyDescent="0.25">
      <c r="A2464" s="11">
        <v>38057</v>
      </c>
      <c r="B2464" s="12">
        <v>605.51691031581186</v>
      </c>
      <c r="C2464" s="11">
        <v>38057</v>
      </c>
      <c r="D2464" s="12">
        <v>131.32570181995652</v>
      </c>
      <c r="E2464" s="12">
        <v>1320.6644755654122</v>
      </c>
      <c r="F2464" s="12">
        <v>789.35574905472561</v>
      </c>
      <c r="G2464" s="107">
        <v>38057</v>
      </c>
      <c r="H2464" s="45">
        <f t="shared" si="77"/>
        <v>0.91629736926506666</v>
      </c>
      <c r="I2464" s="45">
        <f t="shared" si="76"/>
        <v>0.15155415817384843</v>
      </c>
    </row>
    <row r="2465" spans="1:9" ht="27.75" customHeight="1" thickBot="1" x14ac:dyDescent="0.25">
      <c r="A2465" s="11">
        <v>38061</v>
      </c>
      <c r="B2465" s="12">
        <v>606.10749318334513</v>
      </c>
      <c r="C2465" s="11">
        <v>38061</v>
      </c>
      <c r="D2465" s="12">
        <v>131.48200627427576</v>
      </c>
      <c r="E2465" s="12">
        <v>1324.24</v>
      </c>
      <c r="F2465" s="12">
        <v>791.49</v>
      </c>
      <c r="G2465" s="107">
        <v>38061</v>
      </c>
      <c r="H2465" s="45">
        <f t="shared" si="77"/>
        <v>0.59058286753327138</v>
      </c>
      <c r="I2465" s="45">
        <f t="shared" si="76"/>
        <v>9.7533670401582756E-2</v>
      </c>
    </row>
    <row r="2466" spans="1:9" ht="27.75" customHeight="1" thickBot="1" x14ac:dyDescent="0.25">
      <c r="A2466" s="11">
        <v>38062</v>
      </c>
      <c r="B2466" s="12">
        <v>608.70772586518683</v>
      </c>
      <c r="C2466" s="11">
        <v>38062</v>
      </c>
      <c r="D2466" s="12">
        <v>131.36862701013123</v>
      </c>
      <c r="E2466" s="12">
        <v>1330.0764936898831</v>
      </c>
      <c r="F2466" s="12">
        <v>793.41260884168855</v>
      </c>
      <c r="G2466" s="107">
        <v>38062</v>
      </c>
      <c r="H2466" s="45">
        <f t="shared" si="77"/>
        <v>2.6002326818417032</v>
      </c>
      <c r="I2466" s="45">
        <f t="shared" si="76"/>
        <v>0.42900520305152257</v>
      </c>
    </row>
    <row r="2467" spans="1:9" ht="27.75" customHeight="1" thickBot="1" x14ac:dyDescent="0.25">
      <c r="A2467" s="11">
        <v>38063</v>
      </c>
      <c r="B2467" s="12">
        <v>608.6207849119495</v>
      </c>
      <c r="C2467" s="11">
        <v>38063</v>
      </c>
      <c r="D2467" s="12">
        <v>131.26512131253938</v>
      </c>
      <c r="E2467" s="12">
        <v>1329.8866100276564</v>
      </c>
      <c r="F2467" s="12">
        <v>789.49461894391288</v>
      </c>
      <c r="G2467" s="107">
        <v>38063</v>
      </c>
      <c r="H2467" s="45">
        <f t="shared" si="77"/>
        <v>-8.6940953237331087E-2</v>
      </c>
      <c r="I2467" s="45">
        <f t="shared" si="76"/>
        <v>-1.4282873297485676E-2</v>
      </c>
    </row>
    <row r="2468" spans="1:9" ht="27.75" customHeight="1" thickBot="1" x14ac:dyDescent="0.25">
      <c r="A2468" s="11">
        <v>38064</v>
      </c>
      <c r="B2468" s="12">
        <v>608.098785674341</v>
      </c>
      <c r="C2468" s="11">
        <v>38064</v>
      </c>
      <c r="D2468" s="12">
        <v>131.18319851091482</v>
      </c>
      <c r="E2468" s="12">
        <v>1328.745997004844</v>
      </c>
      <c r="F2468" s="12">
        <v>785.73153298661612</v>
      </c>
      <c r="G2468" s="107">
        <v>38064</v>
      </c>
      <c r="H2468" s="45">
        <f t="shared" si="77"/>
        <v>-0.52199923760849742</v>
      </c>
      <c r="I2468" s="45">
        <f t="shared" si="76"/>
        <v>-8.5767566693276204E-2</v>
      </c>
    </row>
    <row r="2469" spans="1:9" ht="27.75" customHeight="1" thickBot="1" x14ac:dyDescent="0.25">
      <c r="A2469" s="11">
        <v>38065</v>
      </c>
      <c r="B2469" s="12">
        <v>608.10497783984056</v>
      </c>
      <c r="C2469" s="11">
        <v>38065</v>
      </c>
      <c r="D2469" s="12">
        <v>131.02841157032296</v>
      </c>
      <c r="E2469" s="12">
        <v>1328.7594960940683</v>
      </c>
      <c r="F2469" s="12">
        <v>785.73951544533577</v>
      </c>
      <c r="G2469" s="107">
        <v>38065</v>
      </c>
      <c r="H2469" s="45">
        <f t="shared" si="77"/>
        <v>6.1921654995558129E-3</v>
      </c>
      <c r="I2469" s="45">
        <f t="shared" si="76"/>
        <v>1.0182828259867537E-3</v>
      </c>
    </row>
    <row r="2470" spans="1:9" ht="27.75" customHeight="1" thickBot="1" x14ac:dyDescent="0.25">
      <c r="A2470" s="11">
        <v>38068</v>
      </c>
      <c r="B2470" s="12">
        <v>607.90723464797725</v>
      </c>
      <c r="C2470" s="11">
        <v>38068</v>
      </c>
      <c r="D2470" s="12">
        <v>130.93240422501972</v>
      </c>
      <c r="E2470" s="12">
        <v>1328.3274109220151</v>
      </c>
      <c r="F2470" s="12">
        <v>782.42307028230402</v>
      </c>
      <c r="G2470" s="107">
        <v>38068</v>
      </c>
      <c r="H2470" s="45">
        <f t="shared" si="77"/>
        <v>-0.19774319186331013</v>
      </c>
      <c r="I2470" s="45">
        <f t="shared" si="76"/>
        <v>-3.2517936716411927E-2</v>
      </c>
    </row>
    <row r="2471" spans="1:9" ht="27.75" customHeight="1" thickBot="1" x14ac:dyDescent="0.25">
      <c r="A2471" s="11">
        <v>38069</v>
      </c>
      <c r="B2471" s="12">
        <v>607.98816693704225</v>
      </c>
      <c r="C2471" s="11">
        <v>38069</v>
      </c>
      <c r="D2471" s="12">
        <v>130.89574323458527</v>
      </c>
      <c r="E2471" s="12">
        <v>1328.5505931652558</v>
      </c>
      <c r="F2471" s="12">
        <v>782.55453104608353</v>
      </c>
      <c r="G2471" s="107">
        <v>38069</v>
      </c>
      <c r="H2471" s="45">
        <f t="shared" si="77"/>
        <v>8.0932289065003715E-2</v>
      </c>
      <c r="I2471" s="45">
        <f t="shared" si="76"/>
        <v>1.3313263019787785E-2</v>
      </c>
    </row>
    <row r="2472" spans="1:9" ht="27.75" customHeight="1" thickBot="1" x14ac:dyDescent="0.25">
      <c r="A2472" s="11">
        <v>38070</v>
      </c>
      <c r="B2472" s="12">
        <v>608.01559902955489</v>
      </c>
      <c r="C2472" s="11">
        <v>38070</v>
      </c>
      <c r="D2472" s="12">
        <v>130.77203562570548</v>
      </c>
      <c r="E2472" s="12">
        <v>1328.6104665086079</v>
      </c>
      <c r="F2472" s="12">
        <v>781.06793319055248</v>
      </c>
      <c r="G2472" s="107">
        <v>38070</v>
      </c>
      <c r="H2472" s="45">
        <f t="shared" si="77"/>
        <v>2.7432092512640338E-2</v>
      </c>
      <c r="I2472" s="45">
        <f t="shared" si="76"/>
        <v>4.5119451338731329E-3</v>
      </c>
    </row>
    <row r="2473" spans="1:9" ht="27.75" customHeight="1" thickBot="1" x14ac:dyDescent="0.25">
      <c r="A2473" s="11">
        <v>38071</v>
      </c>
      <c r="B2473" s="12">
        <v>607.68209113685327</v>
      </c>
      <c r="C2473" s="11">
        <v>38071</v>
      </c>
      <c r="D2473" s="12">
        <v>130.54468703949561</v>
      </c>
      <c r="E2473" s="12">
        <v>1327.8817161433533</v>
      </c>
      <c r="F2473" s="12">
        <v>777.61513104505912</v>
      </c>
      <c r="G2473" s="107">
        <v>38071</v>
      </c>
      <c r="H2473" s="45">
        <f t="shared" si="77"/>
        <v>-0.3335078927016184</v>
      </c>
      <c r="I2473" s="45">
        <f t="shared" si="76"/>
        <v>-5.4851864530108374E-2</v>
      </c>
    </row>
    <row r="2474" spans="1:9" ht="27.75" customHeight="1" thickBot="1" x14ac:dyDescent="0.25">
      <c r="A2474" s="11">
        <v>38072</v>
      </c>
      <c r="B2474" s="12">
        <v>606.35736013282701</v>
      </c>
      <c r="C2474" s="11">
        <v>38072</v>
      </c>
      <c r="D2474" s="12">
        <v>130.02174209067778</v>
      </c>
      <c r="E2474" s="12">
        <v>1327.5522507851178</v>
      </c>
      <c r="F2474" s="12">
        <v>777.42219424609243</v>
      </c>
      <c r="G2474" s="107">
        <v>38072</v>
      </c>
      <c r="H2474" s="45">
        <f t="shared" si="77"/>
        <v>-1.3247310040262619</v>
      </c>
      <c r="I2474" s="45">
        <f t="shared" si="76"/>
        <v>-0.21799737450678391</v>
      </c>
    </row>
    <row r="2475" spans="1:9" ht="27.75" customHeight="1" thickBot="1" x14ac:dyDescent="0.25">
      <c r="A2475" s="11">
        <v>38075</v>
      </c>
      <c r="B2475" s="12">
        <v>606.61736894604837</v>
      </c>
      <c r="C2475" s="11">
        <v>38075</v>
      </c>
      <c r="D2475" s="12">
        <v>130.02313482130506</v>
      </c>
      <c r="E2475" s="12">
        <v>1328.1214919376198</v>
      </c>
      <c r="F2475" s="12">
        <v>776.22299339180722</v>
      </c>
      <c r="G2475" s="107">
        <v>38075</v>
      </c>
      <c r="H2475" s="45">
        <f t="shared" si="77"/>
        <v>0.26000881322136138</v>
      </c>
      <c r="I2475" s="45">
        <f t="shared" si="76"/>
        <v>4.2880458013143365E-2</v>
      </c>
    </row>
    <row r="2476" spans="1:9" ht="27.75" customHeight="1" thickBot="1" x14ac:dyDescent="0.25">
      <c r="A2476" s="11">
        <v>38076</v>
      </c>
      <c r="B2476" s="12">
        <v>604.93059740975536</v>
      </c>
      <c r="C2476" s="11">
        <v>38076</v>
      </c>
      <c r="D2476" s="12">
        <v>129.39117602749329</v>
      </c>
      <c r="E2476" s="12">
        <v>1324.4284304913108</v>
      </c>
      <c r="F2476" s="12">
        <v>774.06457699087105</v>
      </c>
      <c r="G2476" s="107">
        <v>38076</v>
      </c>
      <c r="H2476" s="45">
        <f t="shared" si="77"/>
        <v>-1.6867715362930085</v>
      </c>
      <c r="I2476" s="45">
        <f t="shared" si="76"/>
        <v>-0.2780618595249994</v>
      </c>
    </row>
    <row r="2477" spans="1:9" ht="27.75" customHeight="1" thickBot="1" x14ac:dyDescent="0.25">
      <c r="A2477" s="11">
        <v>38077</v>
      </c>
      <c r="B2477" s="12">
        <v>607.6356505533314</v>
      </c>
      <c r="C2477" s="11">
        <v>38077</v>
      </c>
      <c r="D2477" s="12">
        <v>129.83710900280866</v>
      </c>
      <c r="E2477" s="12">
        <v>1330.3509468052848</v>
      </c>
      <c r="F2477" s="12">
        <v>777.52600229687823</v>
      </c>
      <c r="G2477" s="107">
        <v>38077</v>
      </c>
      <c r="H2477" s="45">
        <f t="shared" si="77"/>
        <v>2.7050531435760377</v>
      </c>
      <c r="I2477" s="45">
        <f t="shared" si="76"/>
        <v>0.4471675189118835</v>
      </c>
    </row>
    <row r="2478" spans="1:9" ht="27.75" customHeight="1" thickBot="1" x14ac:dyDescent="0.25">
      <c r="A2478" s="11">
        <v>38078</v>
      </c>
      <c r="B2478" s="12">
        <v>608.72608881911162</v>
      </c>
      <c r="C2478" s="11">
        <v>38078</v>
      </c>
      <c r="D2478" s="12">
        <v>129.96703673942233</v>
      </c>
      <c r="E2478" s="12">
        <v>1332.7382566233164</v>
      </c>
      <c r="F2478" s="12">
        <v>777.41828617457372</v>
      </c>
      <c r="G2478" s="107">
        <v>38078</v>
      </c>
      <c r="H2478" s="45">
        <f t="shared" si="77"/>
        <v>1.0904382657802216</v>
      </c>
      <c r="I2478" s="45">
        <f t="shared" si="76"/>
        <v>0.17945593955641601</v>
      </c>
    </row>
    <row r="2479" spans="1:9" ht="27.75" customHeight="1" thickBot="1" x14ac:dyDescent="0.25">
      <c r="A2479" s="11">
        <v>38079</v>
      </c>
      <c r="B2479" s="12">
        <v>609.39</v>
      </c>
      <c r="C2479" s="11">
        <v>38079</v>
      </c>
      <c r="D2479" s="12">
        <v>130.28</v>
      </c>
      <c r="E2479" s="12">
        <v>1336.94</v>
      </c>
      <c r="F2479" s="12">
        <v>779.87</v>
      </c>
      <c r="G2479" s="107">
        <v>38079</v>
      </c>
      <c r="H2479" s="45">
        <f t="shared" si="77"/>
        <v>0.66391118088836265</v>
      </c>
      <c r="I2479" s="45">
        <f t="shared" si="76"/>
        <v>0.10906566895733127</v>
      </c>
    </row>
    <row r="2480" spans="1:9" ht="27.75" customHeight="1" thickBot="1" x14ac:dyDescent="0.25">
      <c r="A2480" s="11">
        <v>38082</v>
      </c>
      <c r="B2480" s="12">
        <v>610.39190487961332</v>
      </c>
      <c r="C2480" s="11">
        <v>38082</v>
      </c>
      <c r="D2480" s="12">
        <v>130.10266611958866</v>
      </c>
      <c r="E2480" s="12">
        <v>1339.1356115004533</v>
      </c>
      <c r="F2480" s="12">
        <v>779.64563582042081</v>
      </c>
      <c r="G2480" s="107">
        <v>38082</v>
      </c>
      <c r="H2480" s="45">
        <f t="shared" si="77"/>
        <v>1.0019048796133347</v>
      </c>
      <c r="I2480" s="45">
        <f t="shared" si="76"/>
        <v>0.16441111268864517</v>
      </c>
    </row>
    <row r="2481" spans="1:9" ht="27.75" customHeight="1" thickBot="1" x14ac:dyDescent="0.25">
      <c r="A2481" s="11">
        <v>38083</v>
      </c>
      <c r="B2481" s="12">
        <v>610.58564088692151</v>
      </c>
      <c r="C2481" s="11">
        <v>38083</v>
      </c>
      <c r="D2481" s="12">
        <v>130.31508895775059</v>
      </c>
      <c r="E2481" s="12">
        <v>1339.5605689219847</v>
      </c>
      <c r="F2481" s="12">
        <v>778.39397270002041</v>
      </c>
      <c r="G2481" s="107">
        <v>38083</v>
      </c>
      <c r="H2481" s="45">
        <f t="shared" si="77"/>
        <v>0.19373600730818907</v>
      </c>
      <c r="I2481" s="45">
        <f t="shared" si="76"/>
        <v>3.1739609545837495E-2</v>
      </c>
    </row>
    <row r="2482" spans="1:9" ht="27.75" customHeight="1" thickBot="1" x14ac:dyDescent="0.25">
      <c r="A2482" s="11">
        <v>38084</v>
      </c>
      <c r="B2482" s="12">
        <v>610.72508262609256</v>
      </c>
      <c r="C2482" s="11">
        <v>38084</v>
      </c>
      <c r="D2482" s="12">
        <v>130.66988057811795</v>
      </c>
      <c r="E2482" s="12">
        <v>1339.8666172456999</v>
      </c>
      <c r="F2482" s="12">
        <v>778.5718117437051</v>
      </c>
      <c r="G2482" s="107">
        <v>38084</v>
      </c>
      <c r="H2482" s="45">
        <f t="shared" si="77"/>
        <v>0.13944173917104763</v>
      </c>
      <c r="I2482" s="45">
        <f t="shared" si="76"/>
        <v>2.283737609166472E-2</v>
      </c>
    </row>
    <row r="2483" spans="1:9" ht="27.75" customHeight="1" thickBot="1" x14ac:dyDescent="0.25">
      <c r="A2483" s="11">
        <v>38085</v>
      </c>
      <c r="B2483" s="12">
        <v>614.58776933508329</v>
      </c>
      <c r="C2483" s="11">
        <v>38085</v>
      </c>
      <c r="D2483" s="12">
        <v>130.95988333201075</v>
      </c>
      <c r="E2483" s="12">
        <v>1349.826</v>
      </c>
      <c r="F2483" s="12">
        <v>784.35902561638466</v>
      </c>
      <c r="G2483" s="107">
        <v>38085</v>
      </c>
      <c r="H2483" s="45">
        <f t="shared" si="77"/>
        <v>3.8626867089907364</v>
      </c>
      <c r="I2483" s="45">
        <f t="shared" si="76"/>
        <v>0.63247553095106945</v>
      </c>
    </row>
    <row r="2484" spans="1:9" ht="27.75" customHeight="1" thickBot="1" x14ac:dyDescent="0.25">
      <c r="A2484" s="11">
        <v>38086</v>
      </c>
      <c r="B2484" s="12">
        <v>615.01751255457214</v>
      </c>
      <c r="C2484" s="11">
        <v>38086</v>
      </c>
      <c r="D2484" s="12">
        <v>130.7791592097758</v>
      </c>
      <c r="E2484" s="12">
        <v>1354.3666943018331</v>
      </c>
      <c r="F2484" s="12">
        <v>785.48771202452951</v>
      </c>
      <c r="G2484" s="107">
        <v>38086</v>
      </c>
      <c r="H2484" s="45">
        <f t="shared" si="77"/>
        <v>0.42974321948884153</v>
      </c>
      <c r="I2484" s="45">
        <f t="shared" si="76"/>
        <v>6.9923815756011004E-2</v>
      </c>
    </row>
    <row r="2485" spans="1:9" ht="27.75" customHeight="1" thickBot="1" x14ac:dyDescent="0.25">
      <c r="A2485" s="11">
        <v>38089</v>
      </c>
      <c r="B2485" s="12">
        <v>614.78572536666309</v>
      </c>
      <c r="C2485" s="11">
        <v>38089</v>
      </c>
      <c r="D2485" s="12">
        <v>130.23501633579232</v>
      </c>
      <c r="E2485" s="12">
        <v>1359.81</v>
      </c>
      <c r="F2485" s="12">
        <v>787.16</v>
      </c>
      <c r="G2485" s="107">
        <v>38089</v>
      </c>
      <c r="H2485" s="45">
        <f t="shared" si="77"/>
        <v>-0.23178718790904895</v>
      </c>
      <c r="I2485" s="45">
        <f t="shared" si="76"/>
        <v>-3.768790045445769E-2</v>
      </c>
    </row>
    <row r="2486" spans="1:9" ht="27.75" customHeight="1" thickBot="1" x14ac:dyDescent="0.25">
      <c r="A2486" s="11">
        <v>38090</v>
      </c>
      <c r="B2486" s="12">
        <v>614.91344887585399</v>
      </c>
      <c r="C2486" s="11">
        <v>38090</v>
      </c>
      <c r="D2486" s="12">
        <v>130.20039807133398</v>
      </c>
      <c r="E2486" s="12">
        <v>1360.0906809928474</v>
      </c>
      <c r="F2486" s="12">
        <v>784.37983363444175</v>
      </c>
      <c r="G2486" s="107">
        <v>38090</v>
      </c>
      <c r="H2486" s="45">
        <f t="shared" si="77"/>
        <v>0.12772350919090059</v>
      </c>
      <c r="I2486" s="45">
        <f t="shared" si="76"/>
        <v>2.0775288677160691E-2</v>
      </c>
    </row>
    <row r="2487" spans="1:9" ht="27.75" customHeight="1" thickBot="1" x14ac:dyDescent="0.25">
      <c r="A2487" s="11">
        <v>38091</v>
      </c>
      <c r="B2487" s="12">
        <v>616.41999999999996</v>
      </c>
      <c r="C2487" s="11">
        <v>38091</v>
      </c>
      <c r="D2487" s="12">
        <v>130.55000000000001</v>
      </c>
      <c r="E2487" s="12">
        <v>1363.57</v>
      </c>
      <c r="F2487" s="12">
        <v>783.45</v>
      </c>
      <c r="G2487" s="107">
        <v>38091</v>
      </c>
      <c r="H2487" s="45">
        <f t="shared" si="77"/>
        <v>1.5065511241459717</v>
      </c>
      <c r="I2487" s="45">
        <f t="shared" si="76"/>
        <v>0.24500214248040167</v>
      </c>
    </row>
    <row r="2488" spans="1:9" ht="27.75" customHeight="1" thickBot="1" x14ac:dyDescent="0.25">
      <c r="A2488" s="11">
        <v>38092</v>
      </c>
      <c r="B2488" s="12">
        <v>618.86</v>
      </c>
      <c r="C2488" s="11">
        <v>38092</v>
      </c>
      <c r="D2488" s="12">
        <v>130.6</v>
      </c>
      <c r="E2488" s="12">
        <v>1368.97</v>
      </c>
      <c r="F2488" s="12">
        <v>782.18</v>
      </c>
      <c r="G2488" s="107">
        <v>38092</v>
      </c>
      <c r="H2488" s="45">
        <f t="shared" si="77"/>
        <v>2.4400000000000546</v>
      </c>
      <c r="I2488" s="45">
        <f t="shared" si="76"/>
        <v>0.39583400927939627</v>
      </c>
    </row>
    <row r="2489" spans="1:9" ht="27.75" customHeight="1" thickBot="1" x14ac:dyDescent="0.25">
      <c r="A2489" s="11">
        <v>38093</v>
      </c>
      <c r="B2489" s="12">
        <v>625.08992383319367</v>
      </c>
      <c r="C2489" s="11">
        <v>38093</v>
      </c>
      <c r="D2489" s="12">
        <v>132.33436584627955</v>
      </c>
      <c r="E2489" s="12">
        <v>1382.759368132015</v>
      </c>
      <c r="F2489" s="12">
        <v>787.0868402446074</v>
      </c>
      <c r="G2489" s="107">
        <v>38093</v>
      </c>
      <c r="H2489" s="45">
        <f t="shared" si="77"/>
        <v>6.2299238331936522</v>
      </c>
      <c r="I2489" s="45">
        <f t="shared" si="76"/>
        <v>1.0066774122085209</v>
      </c>
    </row>
    <row r="2490" spans="1:9" ht="27.75" customHeight="1" thickBot="1" x14ac:dyDescent="0.25">
      <c r="A2490" s="11">
        <v>38096</v>
      </c>
      <c r="B2490" s="12">
        <v>631.73</v>
      </c>
      <c r="C2490" s="11">
        <v>38096</v>
      </c>
      <c r="D2490" s="12">
        <v>134.07</v>
      </c>
      <c r="E2490" s="12">
        <v>1397.44</v>
      </c>
      <c r="F2490" s="12">
        <v>795.44</v>
      </c>
      <c r="G2490" s="107">
        <v>38096</v>
      </c>
      <c r="H2490" s="45">
        <f t="shared" si="77"/>
        <v>6.6400761668063524</v>
      </c>
      <c r="I2490" s="45">
        <f t="shared" si="76"/>
        <v>1.0622593507967453</v>
      </c>
    </row>
    <row r="2491" spans="1:9" ht="27.75" customHeight="1" thickBot="1" x14ac:dyDescent="0.25">
      <c r="A2491" s="11">
        <v>38097</v>
      </c>
      <c r="B2491" s="12">
        <v>632</v>
      </c>
      <c r="C2491" s="11">
        <v>38097</v>
      </c>
      <c r="D2491" s="12">
        <v>134.08000000000001</v>
      </c>
      <c r="E2491" s="12">
        <v>1398.04</v>
      </c>
      <c r="F2491" s="12">
        <v>795.79</v>
      </c>
      <c r="G2491" s="107">
        <v>38097</v>
      </c>
      <c r="H2491" s="45">
        <f t="shared" si="77"/>
        <v>0.26999999999998181</v>
      </c>
      <c r="I2491" s="45">
        <f t="shared" si="76"/>
        <v>4.27397780697421E-2</v>
      </c>
    </row>
    <row r="2492" spans="1:9" ht="27.75" customHeight="1" thickBot="1" x14ac:dyDescent="0.25">
      <c r="A2492" s="11">
        <v>38098</v>
      </c>
      <c r="B2492" s="12">
        <v>633.41628485048238</v>
      </c>
      <c r="C2492" s="11">
        <v>38098</v>
      </c>
      <c r="D2492" s="12">
        <v>134.30826971474906</v>
      </c>
      <c r="E2492" s="12">
        <v>1401.18</v>
      </c>
      <c r="F2492" s="12">
        <v>796.96</v>
      </c>
      <c r="G2492" s="107">
        <v>38098</v>
      </c>
      <c r="H2492" s="45">
        <f t="shared" si="77"/>
        <v>1.4162848504823842</v>
      </c>
      <c r="I2492" s="45">
        <f t="shared" si="76"/>
        <v>0.22409570419025066</v>
      </c>
    </row>
    <row r="2493" spans="1:9" ht="27.75" customHeight="1" thickBot="1" x14ac:dyDescent="0.25">
      <c r="A2493" s="11">
        <v>38099</v>
      </c>
      <c r="B2493" s="12">
        <v>631.58628796811729</v>
      </c>
      <c r="C2493" s="11">
        <v>38099</v>
      </c>
      <c r="D2493" s="12">
        <v>133.50692988680979</v>
      </c>
      <c r="E2493" s="12">
        <v>1397.1300337900796</v>
      </c>
      <c r="F2493" s="12">
        <v>794.66257077864157</v>
      </c>
      <c r="G2493" s="107">
        <v>38099</v>
      </c>
      <c r="H2493" s="45">
        <f t="shared" si="77"/>
        <v>-1.8299968823650943</v>
      </c>
      <c r="I2493" s="45">
        <f t="shared" si="76"/>
        <v>-0.28890903598998313</v>
      </c>
    </row>
    <row r="2494" spans="1:9" ht="27.75" customHeight="1" thickBot="1" x14ac:dyDescent="0.25">
      <c r="A2494" s="11">
        <v>38100</v>
      </c>
      <c r="B2494" s="12">
        <v>633.28130888773421</v>
      </c>
      <c r="C2494" s="11">
        <v>38100</v>
      </c>
      <c r="D2494" s="12">
        <v>133.72846232339447</v>
      </c>
      <c r="E2494" s="12">
        <v>1400.8795378677869</v>
      </c>
      <c r="F2494" s="12">
        <v>795.90250226902515</v>
      </c>
      <c r="G2494" s="107">
        <v>38100</v>
      </c>
      <c r="H2494" s="45">
        <f t="shared" si="77"/>
        <v>1.6950209196169226</v>
      </c>
      <c r="I2494" s="45">
        <f t="shared" si="76"/>
        <v>0.26837519305081681</v>
      </c>
    </row>
    <row r="2495" spans="1:9" ht="27.75" customHeight="1" thickBot="1" x14ac:dyDescent="0.25">
      <c r="A2495" s="11">
        <v>38103</v>
      </c>
      <c r="B2495" s="12">
        <v>634.4453846415422</v>
      </c>
      <c r="C2495" s="11">
        <v>38103</v>
      </c>
      <c r="D2495" s="12">
        <v>133.81375014755633</v>
      </c>
      <c r="E2495" s="12">
        <v>1403.4546397538395</v>
      </c>
      <c r="F2495" s="12">
        <v>794.37968303497667</v>
      </c>
      <c r="G2495" s="107">
        <v>38103</v>
      </c>
      <c r="H2495" s="45">
        <f t="shared" si="77"/>
        <v>1.1640757538079924</v>
      </c>
      <c r="I2495" s="45">
        <f t="shared" si="76"/>
        <v>0.18381653421171087</v>
      </c>
    </row>
    <row r="2496" spans="1:9" ht="27.75" customHeight="1" thickBot="1" x14ac:dyDescent="0.25">
      <c r="A2496" s="11">
        <v>38104</v>
      </c>
      <c r="B2496" s="12">
        <v>636.28021337316034</v>
      </c>
      <c r="C2496" s="11">
        <v>38104</v>
      </c>
      <c r="D2496" s="12">
        <v>134.21161884533191</v>
      </c>
      <c r="E2496" s="12">
        <v>1407.5133949643282</v>
      </c>
      <c r="F2496" s="12">
        <v>796.67700892374921</v>
      </c>
      <c r="G2496" s="107">
        <v>38104</v>
      </c>
      <c r="H2496" s="45">
        <f t="shared" si="77"/>
        <v>1.8348287316181313</v>
      </c>
      <c r="I2496" s="45">
        <f t="shared" si="76"/>
        <v>0.28920199847537681</v>
      </c>
    </row>
    <row r="2497" spans="1:9" ht="27.75" customHeight="1" thickBot="1" x14ac:dyDescent="0.25">
      <c r="A2497" s="11">
        <v>38105</v>
      </c>
      <c r="B2497" s="12">
        <v>639.41</v>
      </c>
      <c r="C2497" s="11">
        <v>38105</v>
      </c>
      <c r="D2497" s="12">
        <v>135.04</v>
      </c>
      <c r="E2497" s="12">
        <v>1414.92</v>
      </c>
      <c r="F2497" s="12">
        <v>797.88</v>
      </c>
      <c r="G2497" s="107">
        <v>38105</v>
      </c>
      <c r="H2497" s="45">
        <f t="shared" si="77"/>
        <v>3.1297866268396319</v>
      </c>
      <c r="I2497" s="45">
        <f t="shared" si="76"/>
        <v>0.49188809600843275</v>
      </c>
    </row>
    <row r="2498" spans="1:9" ht="27.75" customHeight="1" thickBot="1" x14ac:dyDescent="0.25">
      <c r="A2498" s="11">
        <v>38106</v>
      </c>
      <c r="B2498" s="12">
        <v>642.34647603788494</v>
      </c>
      <c r="C2498" s="11">
        <v>38106</v>
      </c>
      <c r="D2498" s="12">
        <v>135.94587431829245</v>
      </c>
      <c r="E2498" s="12">
        <v>1421.4161217949286</v>
      </c>
      <c r="F2498" s="12">
        <v>800.05232677920174</v>
      </c>
      <c r="G2498" s="107">
        <v>38106</v>
      </c>
      <c r="H2498" s="45">
        <f t="shared" si="77"/>
        <v>2.9364760378849724</v>
      </c>
      <c r="I2498" s="45">
        <f t="shared" si="76"/>
        <v>0.45924774993900197</v>
      </c>
    </row>
    <row r="2499" spans="1:9" ht="27.75" customHeight="1" thickBot="1" x14ac:dyDescent="0.25">
      <c r="A2499" s="11">
        <v>38107</v>
      </c>
      <c r="B2499" s="12">
        <v>643.17089668158781</v>
      </c>
      <c r="C2499" s="11">
        <v>38107</v>
      </c>
      <c r="D2499" s="12">
        <v>136.38566193902426</v>
      </c>
      <c r="E2499" s="12">
        <v>1423.240394910463</v>
      </c>
      <c r="F2499" s="12">
        <v>799.59040091463919</v>
      </c>
      <c r="G2499" s="107">
        <v>38107</v>
      </c>
      <c r="H2499" s="45">
        <f t="shared" si="77"/>
        <v>0.82442064370286516</v>
      </c>
      <c r="I2499" s="45">
        <f t="shared" si="76"/>
        <v>0.12834516486928491</v>
      </c>
    </row>
    <row r="2500" spans="1:9" ht="27.75" customHeight="1" thickBot="1" x14ac:dyDescent="0.25">
      <c r="A2500" s="11">
        <v>38110</v>
      </c>
      <c r="B2500" s="12">
        <v>651.63</v>
      </c>
      <c r="C2500" s="11">
        <v>38110</v>
      </c>
      <c r="D2500" s="12">
        <v>138.68</v>
      </c>
      <c r="E2500" s="12">
        <v>1441.96</v>
      </c>
      <c r="F2500" s="12">
        <v>810.11</v>
      </c>
      <c r="G2500" s="107">
        <v>38110</v>
      </c>
      <c r="H2500" s="45">
        <f t="shared" si="77"/>
        <v>8.4591033184121898</v>
      </c>
      <c r="I2500" s="45">
        <f t="shared" si="76"/>
        <v>1.3152186086243274</v>
      </c>
    </row>
    <row r="2501" spans="1:9" ht="27.75" customHeight="1" thickBot="1" x14ac:dyDescent="0.25">
      <c r="A2501" s="11">
        <v>38111</v>
      </c>
      <c r="B2501" s="12">
        <v>651.98914048064353</v>
      </c>
      <c r="C2501" s="11">
        <v>38111</v>
      </c>
      <c r="D2501" s="12">
        <v>138.59399747604567</v>
      </c>
      <c r="E2501" s="12">
        <v>1442.7537442401663</v>
      </c>
      <c r="F2501" s="12">
        <v>810.55319178926629</v>
      </c>
      <c r="G2501" s="107">
        <v>38111</v>
      </c>
      <c r="H2501" s="45">
        <f t="shared" si="77"/>
        <v>0.3591404806435321</v>
      </c>
      <c r="I2501" s="45">
        <f t="shared" si="76"/>
        <v>5.5114172251666142E-2</v>
      </c>
    </row>
    <row r="2502" spans="1:9" ht="27.75" customHeight="1" thickBot="1" x14ac:dyDescent="0.25">
      <c r="A2502" s="11">
        <v>38112</v>
      </c>
      <c r="B2502" s="12">
        <v>650.91325395782235</v>
      </c>
      <c r="C2502" s="11">
        <v>38112</v>
      </c>
      <c r="D2502" s="12">
        <v>138.02068333379853</v>
      </c>
      <c r="E2502" s="12">
        <v>1440.3731607640721</v>
      </c>
      <c r="F2502" s="12">
        <v>809.21575666385252</v>
      </c>
      <c r="G2502" s="107">
        <v>38112</v>
      </c>
      <c r="H2502" s="45">
        <f t="shared" si="77"/>
        <v>-1.0758865228211789</v>
      </c>
      <c r="I2502" s="45">
        <f t="shared" si="76"/>
        <v>-0.16501601882939954</v>
      </c>
    </row>
    <row r="2503" spans="1:9" ht="27.75" customHeight="1" thickBot="1" x14ac:dyDescent="0.25">
      <c r="A2503" s="11">
        <v>38113</v>
      </c>
      <c r="B2503" s="12">
        <v>652.11</v>
      </c>
      <c r="C2503" s="11">
        <v>38113</v>
      </c>
      <c r="D2503" s="12">
        <v>138.38999999999999</v>
      </c>
      <c r="E2503" s="12">
        <v>1443.01</v>
      </c>
      <c r="F2503" s="12">
        <v>810.7</v>
      </c>
      <c r="G2503" s="107">
        <v>38113</v>
      </c>
      <c r="H2503" s="45">
        <f t="shared" si="77"/>
        <v>1.196746042177665</v>
      </c>
      <c r="I2503" s="45">
        <f t="shared" ref="I2503:I2566" si="78">H2503/B2502*100</f>
        <v>0.18385645627907451</v>
      </c>
    </row>
    <row r="2504" spans="1:9" ht="27.75" customHeight="1" thickBot="1" x14ac:dyDescent="0.25">
      <c r="A2504" s="11">
        <v>38114</v>
      </c>
      <c r="B2504" s="12">
        <v>653.50975557254719</v>
      </c>
      <c r="C2504" s="11">
        <v>38114</v>
      </c>
      <c r="D2504" s="12">
        <v>138.40307475726812</v>
      </c>
      <c r="E2504" s="12">
        <v>1446.1188244521913</v>
      </c>
      <c r="F2504" s="12">
        <v>810.93667892799533</v>
      </c>
      <c r="G2504" s="107">
        <v>38114</v>
      </c>
      <c r="H2504" s="45">
        <f t="shared" ref="H2504:H2567" si="79">B2504-B2503</f>
        <v>1.3997555725471784</v>
      </c>
      <c r="I2504" s="45">
        <f t="shared" si="78"/>
        <v>0.21465022351247159</v>
      </c>
    </row>
    <row r="2505" spans="1:9" ht="27.75" customHeight="1" thickBot="1" x14ac:dyDescent="0.25">
      <c r="A2505" s="11">
        <v>38117</v>
      </c>
      <c r="B2505" s="12">
        <v>655.56088641040174</v>
      </c>
      <c r="C2505" s="11">
        <v>38117</v>
      </c>
      <c r="D2505" s="12">
        <v>138.74734587945298</v>
      </c>
      <c r="E2505" s="12">
        <v>1450.657600031125</v>
      </c>
      <c r="F2505" s="12">
        <v>811.97569779203604</v>
      </c>
      <c r="G2505" s="107">
        <v>38117</v>
      </c>
      <c r="H2505" s="45">
        <f t="shared" si="79"/>
        <v>2.0511308378545436</v>
      </c>
      <c r="I2505" s="45">
        <f t="shared" si="78"/>
        <v>0.31386384370919224</v>
      </c>
    </row>
    <row r="2506" spans="1:9" ht="27.75" customHeight="1" thickBot="1" x14ac:dyDescent="0.25">
      <c r="A2506" s="11">
        <v>38118</v>
      </c>
      <c r="B2506" s="12">
        <v>656.46734738114583</v>
      </c>
      <c r="C2506" s="11">
        <v>38118</v>
      </c>
      <c r="D2506" s="12">
        <v>139.03699403444125</v>
      </c>
      <c r="E2506" s="12">
        <v>1452.6633268044395</v>
      </c>
      <c r="F2506" s="12">
        <v>811.5956746407162</v>
      </c>
      <c r="G2506" s="107">
        <v>38118</v>
      </c>
      <c r="H2506" s="45">
        <f t="shared" si="79"/>
        <v>0.90646097074409226</v>
      </c>
      <c r="I2506" s="45">
        <f t="shared" si="78"/>
        <v>0.13827258299492554</v>
      </c>
    </row>
    <row r="2507" spans="1:9" ht="27.75" customHeight="1" thickBot="1" x14ac:dyDescent="0.25">
      <c r="A2507" s="11">
        <v>38119</v>
      </c>
      <c r="B2507" s="12">
        <v>654.85031838197676</v>
      </c>
      <c r="C2507" s="11">
        <v>38119</v>
      </c>
      <c r="D2507" s="12">
        <v>138.48001841599671</v>
      </c>
      <c r="E2507" s="12">
        <v>1449.0851491869971</v>
      </c>
      <c r="F2507" s="12">
        <v>809.5965648512506</v>
      </c>
      <c r="G2507" s="107">
        <v>38119</v>
      </c>
      <c r="H2507" s="45">
        <f t="shared" si="79"/>
        <v>-1.6170289991690652</v>
      </c>
      <c r="I2507" s="45">
        <f t="shared" si="78"/>
        <v>-0.24632283778011216</v>
      </c>
    </row>
    <row r="2508" spans="1:9" ht="27.75" customHeight="1" thickBot="1" x14ac:dyDescent="0.25">
      <c r="A2508" s="11">
        <v>38120</v>
      </c>
      <c r="B2508" s="12">
        <v>656.1469105767751</v>
      </c>
      <c r="C2508" s="11">
        <v>38120</v>
      </c>
      <c r="D2508" s="12">
        <v>138.91700215356946</v>
      </c>
      <c r="E2508" s="12">
        <v>1451.9543298294063</v>
      </c>
      <c r="F2508" s="12">
        <v>811.19956160636571</v>
      </c>
      <c r="G2508" s="107">
        <v>38120</v>
      </c>
      <c r="H2508" s="45">
        <f t="shared" si="79"/>
        <v>1.2965921947983361</v>
      </c>
      <c r="I2508" s="45">
        <f t="shared" si="78"/>
        <v>0.19799825370811361</v>
      </c>
    </row>
    <row r="2509" spans="1:9" ht="27.75" customHeight="1" thickBot="1" x14ac:dyDescent="0.25">
      <c r="A2509" s="11">
        <v>38121</v>
      </c>
      <c r="B2509" s="12">
        <v>656.10033230519343</v>
      </c>
      <c r="C2509" s="11">
        <v>38121</v>
      </c>
      <c r="D2509" s="12">
        <v>139.02997363381263</v>
      </c>
      <c r="E2509" s="12">
        <v>1451.8505471885542</v>
      </c>
      <c r="F2509" s="12">
        <v>809.64527304282217</v>
      </c>
      <c r="G2509" s="107">
        <v>38121</v>
      </c>
      <c r="H2509" s="45">
        <f t="shared" si="79"/>
        <v>-4.6578271581665831E-2</v>
      </c>
      <c r="I2509" s="45">
        <f t="shared" si="78"/>
        <v>-7.0987565179148632E-3</v>
      </c>
    </row>
    <row r="2510" spans="1:9" ht="27.75" customHeight="1" thickBot="1" x14ac:dyDescent="0.25">
      <c r="A2510" s="11">
        <v>38124</v>
      </c>
      <c r="B2510" s="12">
        <v>653.69728704842748</v>
      </c>
      <c r="C2510" s="11">
        <v>38124</v>
      </c>
      <c r="D2510" s="12">
        <v>138.50722004831792</v>
      </c>
      <c r="E2510" s="12">
        <v>1446.5337337306516</v>
      </c>
      <c r="F2510" s="12">
        <v>806.68027579005616</v>
      </c>
      <c r="G2510" s="107">
        <v>38124</v>
      </c>
      <c r="H2510" s="45">
        <f t="shared" si="79"/>
        <v>-2.4030452567659495</v>
      </c>
      <c r="I2510" s="45">
        <f t="shared" si="78"/>
        <v>-0.36626185637231812</v>
      </c>
    </row>
    <row r="2511" spans="1:9" ht="27.75" customHeight="1" thickBot="1" x14ac:dyDescent="0.25">
      <c r="A2511" s="11">
        <v>38125</v>
      </c>
      <c r="B2511" s="12">
        <v>649.29042437703379</v>
      </c>
      <c r="C2511" s="11">
        <v>38125</v>
      </c>
      <c r="D2511" s="12">
        <v>136.98737626216715</v>
      </c>
      <c r="E2511" s="12">
        <v>1437.8196179214465</v>
      </c>
      <c r="F2511" s="12">
        <v>800.34433602652837</v>
      </c>
      <c r="G2511" s="107">
        <v>38125</v>
      </c>
      <c r="H2511" s="45">
        <f t="shared" si="79"/>
        <v>-4.4068626713936965</v>
      </c>
      <c r="I2511" s="45">
        <f t="shared" si="78"/>
        <v>-0.67414424974770093</v>
      </c>
    </row>
    <row r="2512" spans="1:9" ht="27.75" customHeight="1" thickBot="1" x14ac:dyDescent="0.25">
      <c r="A2512" s="11">
        <v>38126</v>
      </c>
      <c r="B2512" s="12">
        <v>647.52049407448135</v>
      </c>
      <c r="C2512" s="11">
        <v>38126</v>
      </c>
      <c r="D2512" s="12">
        <v>136.81428493987545</v>
      </c>
      <c r="E2512" s="12">
        <v>1433.8991059197672</v>
      </c>
      <c r="F2512" s="12">
        <v>798.16203197687003</v>
      </c>
      <c r="G2512" s="107">
        <v>38126</v>
      </c>
      <c r="H2512" s="45">
        <f t="shared" si="79"/>
        <v>-1.7699303025524387</v>
      </c>
      <c r="I2512" s="45">
        <f t="shared" si="78"/>
        <v>-0.2725945487723172</v>
      </c>
    </row>
    <row r="2513" spans="1:9" ht="27.75" customHeight="1" thickBot="1" x14ac:dyDescent="0.25">
      <c r="A2513" s="11">
        <v>38127</v>
      </c>
      <c r="B2513" s="12">
        <v>646.17431410413712</v>
      </c>
      <c r="C2513" s="11">
        <v>38127</v>
      </c>
      <c r="D2513" s="12">
        <v>136.48488916326451</v>
      </c>
      <c r="E2513" s="12">
        <v>1430.9191237928273</v>
      </c>
      <c r="F2513" s="12">
        <v>795.03936047868001</v>
      </c>
      <c r="G2513" s="107">
        <v>38127</v>
      </c>
      <c r="H2513" s="45">
        <f t="shared" si="79"/>
        <v>-1.3461799703442239</v>
      </c>
      <c r="I2513" s="45">
        <f t="shared" si="78"/>
        <v>-0.20789766233860374</v>
      </c>
    </row>
    <row r="2514" spans="1:9" ht="27.75" customHeight="1" thickBot="1" x14ac:dyDescent="0.25">
      <c r="A2514" s="11">
        <v>38128</v>
      </c>
      <c r="B2514" s="12">
        <v>646.41</v>
      </c>
      <c r="C2514" s="11">
        <v>38128</v>
      </c>
      <c r="D2514" s="12">
        <v>136.61000000000001</v>
      </c>
      <c r="E2514" s="12">
        <v>1431.44</v>
      </c>
      <c r="F2514" s="12">
        <v>793.87</v>
      </c>
      <c r="G2514" s="107">
        <v>38128</v>
      </c>
      <c r="H2514" s="45">
        <f t="shared" si="79"/>
        <v>0.23568589586284361</v>
      </c>
      <c r="I2514" s="45">
        <f t="shared" si="78"/>
        <v>3.6474042795959949E-2</v>
      </c>
    </row>
    <row r="2515" spans="1:9" ht="27.75" customHeight="1" thickBot="1" x14ac:dyDescent="0.25">
      <c r="A2515" s="11">
        <v>38131</v>
      </c>
      <c r="B2515" s="12">
        <v>645.68458721982256</v>
      </c>
      <c r="C2515" s="11">
        <v>38131</v>
      </c>
      <c r="D2515" s="12">
        <v>136.19850508509816</v>
      </c>
      <c r="E2515" s="12">
        <v>1429.8347088061571</v>
      </c>
      <c r="F2515" s="12">
        <v>791.52733114176999</v>
      </c>
      <c r="G2515" s="107">
        <v>38131</v>
      </c>
      <c r="H2515" s="45">
        <f t="shared" si="79"/>
        <v>-0.72541278017740751</v>
      </c>
      <c r="I2515" s="45">
        <f t="shared" si="78"/>
        <v>-0.11222177568066824</v>
      </c>
    </row>
    <row r="2516" spans="1:9" ht="27.75" customHeight="1" thickBot="1" x14ac:dyDescent="0.25">
      <c r="A2516" s="11">
        <v>38132</v>
      </c>
      <c r="B2516" s="12">
        <v>646.51530297730608</v>
      </c>
      <c r="C2516" s="11">
        <v>38132</v>
      </c>
      <c r="D2516" s="12">
        <v>136.7100877787849</v>
      </c>
      <c r="E2516" s="12">
        <v>1432.322225109169</v>
      </c>
      <c r="F2516" s="12">
        <v>790.01106553160184</v>
      </c>
      <c r="G2516" s="107">
        <v>38132</v>
      </c>
      <c r="H2516" s="45">
        <f t="shared" si="79"/>
        <v>0.83071575748351734</v>
      </c>
      <c r="I2516" s="45">
        <f t="shared" si="78"/>
        <v>0.12865658774052496</v>
      </c>
    </row>
    <row r="2517" spans="1:9" ht="27.75" customHeight="1" thickBot="1" x14ac:dyDescent="0.25">
      <c r="A2517" s="11">
        <v>38133</v>
      </c>
      <c r="B2517" s="12">
        <v>647.67366664582471</v>
      </c>
      <c r="C2517" s="11">
        <v>38133</v>
      </c>
      <c r="D2517" s="12">
        <v>136.8413849476851</v>
      </c>
      <c r="E2517" s="12">
        <v>1434.888602216666</v>
      </c>
      <c r="F2517" s="12">
        <v>791.42657544809083</v>
      </c>
      <c r="G2517" s="107">
        <v>38133</v>
      </c>
      <c r="H2517" s="45">
        <f t="shared" si="79"/>
        <v>1.158363668518632</v>
      </c>
      <c r="I2517" s="45">
        <f t="shared" si="78"/>
        <v>0.17917034031277876</v>
      </c>
    </row>
    <row r="2518" spans="1:9" ht="27.75" customHeight="1" thickBot="1" x14ac:dyDescent="0.25">
      <c r="A2518" s="11">
        <v>38134</v>
      </c>
      <c r="B2518" s="12">
        <v>648.3871279276425</v>
      </c>
      <c r="C2518" s="11">
        <v>38134</v>
      </c>
      <c r="D2518" s="12">
        <v>136.81448301773079</v>
      </c>
      <c r="E2518" s="12">
        <v>1436.4691041404299</v>
      </c>
      <c r="F2518" s="12">
        <v>792.85468617982542</v>
      </c>
      <c r="G2518" s="107">
        <v>38134</v>
      </c>
      <c r="H2518" s="45">
        <f t="shared" si="79"/>
        <v>0.71346128181778568</v>
      </c>
      <c r="I2518" s="45">
        <f t="shared" si="78"/>
        <v>0.11015752508708007</v>
      </c>
    </row>
    <row r="2519" spans="1:9" ht="27.75" customHeight="1" thickBot="1" x14ac:dyDescent="0.25">
      <c r="A2519" s="11">
        <v>38135</v>
      </c>
      <c r="B2519" s="12">
        <v>650.02105485109473</v>
      </c>
      <c r="C2519" s="11">
        <v>38135</v>
      </c>
      <c r="D2519" s="12">
        <v>137.31752973633405</v>
      </c>
      <c r="E2519" s="12">
        <v>1440.0891491971026</v>
      </c>
      <c r="F2519" s="12">
        <v>795.43926301400222</v>
      </c>
      <c r="G2519" s="107">
        <v>38135</v>
      </c>
      <c r="H2519" s="45">
        <f t="shared" si="79"/>
        <v>1.6339269234522362</v>
      </c>
      <c r="I2519" s="45">
        <f t="shared" si="78"/>
        <v>0.25199866762848139</v>
      </c>
    </row>
    <row r="2520" spans="1:9" ht="27.75" customHeight="1" thickBot="1" x14ac:dyDescent="0.25">
      <c r="A2520" s="11">
        <v>38138</v>
      </c>
      <c r="B2520" s="12">
        <v>649.09396447741597</v>
      </c>
      <c r="C2520" s="11">
        <v>38138</v>
      </c>
      <c r="D2520" s="12">
        <v>137.26753727611268</v>
      </c>
      <c r="E2520" s="12">
        <v>1438.0352056401616</v>
      </c>
      <c r="F2520" s="12">
        <v>794.30475870215707</v>
      </c>
      <c r="G2520" s="107">
        <v>38138</v>
      </c>
      <c r="H2520" s="45">
        <f t="shared" si="79"/>
        <v>-0.9270903736787659</v>
      </c>
      <c r="I2520" s="45">
        <f t="shared" si="78"/>
        <v>-0.14262466834880319</v>
      </c>
    </row>
    <row r="2521" spans="1:9" ht="27.75" customHeight="1" thickBot="1" x14ac:dyDescent="0.25">
      <c r="A2521" s="11">
        <v>38139</v>
      </c>
      <c r="B2521" s="12">
        <v>651.34722169228803</v>
      </c>
      <c r="C2521" s="11">
        <v>38139</v>
      </c>
      <c r="D2521" s="12">
        <v>137.88899677447725</v>
      </c>
      <c r="E2521" s="12">
        <v>1443.0270572446263</v>
      </c>
      <c r="F2521" s="12">
        <v>797.06202880834769</v>
      </c>
      <c r="G2521" s="107">
        <v>38139</v>
      </c>
      <c r="H2521" s="45">
        <f t="shared" si="79"/>
        <v>2.2532572148720647</v>
      </c>
      <c r="I2521" s="45">
        <f t="shared" si="78"/>
        <v>0.34713883323289824</v>
      </c>
    </row>
    <row r="2522" spans="1:9" ht="27.75" customHeight="1" thickBot="1" x14ac:dyDescent="0.25">
      <c r="A2522" s="11">
        <v>38140</v>
      </c>
      <c r="B2522" s="12">
        <v>652.57117970077559</v>
      </c>
      <c r="C2522" s="11">
        <v>38140</v>
      </c>
      <c r="D2522" s="12">
        <v>138.12601534626305</v>
      </c>
      <c r="E2522" s="12">
        <v>1445.7387678623543</v>
      </c>
      <c r="F2522" s="12">
        <v>798.55985350654453</v>
      </c>
      <c r="G2522" s="107">
        <v>38140</v>
      </c>
      <c r="H2522" s="45">
        <f t="shared" si="79"/>
        <v>1.223958008487557</v>
      </c>
      <c r="I2522" s="45">
        <f t="shared" si="78"/>
        <v>0.18791175700535712</v>
      </c>
    </row>
    <row r="2523" spans="1:9" ht="27.75" customHeight="1" thickBot="1" x14ac:dyDescent="0.25">
      <c r="A2523" s="11">
        <v>38141</v>
      </c>
      <c r="B2523" s="12">
        <v>653.02767174016708</v>
      </c>
      <c r="C2523" s="11">
        <v>38141</v>
      </c>
      <c r="D2523" s="12">
        <v>138.09455888374302</v>
      </c>
      <c r="E2523" s="12">
        <v>1446.7501207193745</v>
      </c>
      <c r="F2523" s="12">
        <v>799.11847848589662</v>
      </c>
      <c r="G2523" s="107">
        <v>38141</v>
      </c>
      <c r="H2523" s="45">
        <f t="shared" si="79"/>
        <v>0.45649203939149174</v>
      </c>
      <c r="I2523" s="45">
        <f t="shared" si="78"/>
        <v>6.9952834815783266E-2</v>
      </c>
    </row>
    <row r="2524" spans="1:9" ht="27.75" customHeight="1" thickBot="1" x14ac:dyDescent="0.25">
      <c r="A2524" s="11">
        <v>38142</v>
      </c>
      <c r="B2524" s="12">
        <v>655.76164663186682</v>
      </c>
      <c r="C2524" s="11">
        <v>38142</v>
      </c>
      <c r="D2524" s="12">
        <v>138.96639131731501</v>
      </c>
      <c r="E2524" s="12">
        <v>1452.8069390672558</v>
      </c>
      <c r="F2524" s="12">
        <v>802.46398742576639</v>
      </c>
      <c r="G2524" s="107">
        <v>38142</v>
      </c>
      <c r="H2524" s="45">
        <f t="shared" si="79"/>
        <v>2.7339748916997451</v>
      </c>
      <c r="I2524" s="45">
        <f t="shared" si="78"/>
        <v>0.41866141513028643</v>
      </c>
    </row>
    <row r="2525" spans="1:9" ht="27.75" customHeight="1" thickBot="1" x14ac:dyDescent="0.25">
      <c r="A2525" s="11">
        <v>38145</v>
      </c>
      <c r="B2525" s="12">
        <v>655.35</v>
      </c>
      <c r="C2525" s="11">
        <v>38145</v>
      </c>
      <c r="D2525" s="12">
        <v>138.88</v>
      </c>
      <c r="E2525" s="12">
        <v>1452.23</v>
      </c>
      <c r="F2525" s="12">
        <v>802.46</v>
      </c>
      <c r="G2525" s="107">
        <v>38145</v>
      </c>
      <c r="H2525" s="45">
        <f t="shared" si="79"/>
        <v>-0.41164663186680173</v>
      </c>
      <c r="I2525" s="45">
        <f t="shared" si="78"/>
        <v>-6.2773819417635601E-2</v>
      </c>
    </row>
    <row r="2526" spans="1:9" ht="27.75" customHeight="1" thickBot="1" x14ac:dyDescent="0.25">
      <c r="A2526" s="11">
        <v>38146</v>
      </c>
      <c r="B2526" s="12">
        <v>656.22518546469951</v>
      </c>
      <c r="C2526" s="11">
        <v>38146</v>
      </c>
      <c r="D2526" s="12">
        <v>139.17347674763587</v>
      </c>
      <c r="E2526" s="12">
        <v>1454.1762371697876</v>
      </c>
      <c r="F2526" s="12">
        <v>805.00230476138711</v>
      </c>
      <c r="G2526" s="107">
        <v>38146</v>
      </c>
      <c r="H2526" s="45">
        <f t="shared" si="79"/>
        <v>0.87518546469948433</v>
      </c>
      <c r="I2526" s="45">
        <f t="shared" si="78"/>
        <v>0.13354474169519864</v>
      </c>
    </row>
    <row r="2527" spans="1:9" ht="27.75" customHeight="1" thickBot="1" x14ac:dyDescent="0.25">
      <c r="A2527" s="11">
        <v>38147</v>
      </c>
      <c r="B2527" s="12">
        <v>660.76</v>
      </c>
      <c r="C2527" s="11">
        <v>38147</v>
      </c>
      <c r="D2527" s="12">
        <v>140.22</v>
      </c>
      <c r="E2527" s="12">
        <v>1464.22</v>
      </c>
      <c r="F2527" s="12">
        <v>810.56</v>
      </c>
      <c r="G2527" s="107">
        <v>38147</v>
      </c>
      <c r="H2527" s="45">
        <f t="shared" si="79"/>
        <v>4.5348145353004838</v>
      </c>
      <c r="I2527" s="45">
        <f t="shared" si="78"/>
        <v>0.69104548800412147</v>
      </c>
    </row>
    <row r="2528" spans="1:9" ht="27.75" customHeight="1" thickBot="1" x14ac:dyDescent="0.25">
      <c r="A2528" s="11">
        <v>38148</v>
      </c>
      <c r="B2528" s="12">
        <v>662.34</v>
      </c>
      <c r="C2528" s="11">
        <v>38148</v>
      </c>
      <c r="D2528" s="12">
        <v>140.21</v>
      </c>
      <c r="E2528" s="12">
        <v>1467.72</v>
      </c>
      <c r="F2528" s="12">
        <v>811.9</v>
      </c>
      <c r="G2528" s="107">
        <v>38148</v>
      </c>
      <c r="H2528" s="45">
        <f t="shared" si="79"/>
        <v>1.5800000000000409</v>
      </c>
      <c r="I2528" s="45">
        <f t="shared" si="78"/>
        <v>0.23911859071372976</v>
      </c>
    </row>
    <row r="2529" spans="1:9" ht="27.75" customHeight="1" thickBot="1" x14ac:dyDescent="0.25">
      <c r="A2529" s="11">
        <v>38149</v>
      </c>
      <c r="B2529" s="12">
        <v>662.66</v>
      </c>
      <c r="C2529" s="11">
        <v>38149</v>
      </c>
      <c r="D2529" s="12">
        <v>139.91999999999999</v>
      </c>
      <c r="E2529" s="12">
        <v>1468.43</v>
      </c>
      <c r="F2529" s="12">
        <v>812.29</v>
      </c>
      <c r="G2529" s="107">
        <v>38149</v>
      </c>
      <c r="H2529" s="45">
        <f t="shared" si="79"/>
        <v>0.31999999999993634</v>
      </c>
      <c r="I2529" s="45">
        <f t="shared" si="78"/>
        <v>4.8313554971757156E-2</v>
      </c>
    </row>
    <row r="2530" spans="1:9" ht="27.75" customHeight="1" thickBot="1" x14ac:dyDescent="0.25">
      <c r="A2530" s="11">
        <v>38152</v>
      </c>
      <c r="B2530" s="12">
        <v>664.40306615930695</v>
      </c>
      <c r="C2530" s="11">
        <v>38152</v>
      </c>
      <c r="D2530" s="12">
        <v>140.43164102232703</v>
      </c>
      <c r="E2530" s="12">
        <v>1472.2982292084214</v>
      </c>
      <c r="F2530" s="12">
        <v>814.11685824884592</v>
      </c>
      <c r="G2530" s="107">
        <v>38152</v>
      </c>
      <c r="H2530" s="45">
        <f t="shared" si="79"/>
        <v>1.7430661593069772</v>
      </c>
      <c r="I2530" s="45">
        <f t="shared" si="78"/>
        <v>0.26304079909862932</v>
      </c>
    </row>
    <row r="2531" spans="1:9" ht="27.75" customHeight="1" thickBot="1" x14ac:dyDescent="0.25">
      <c r="A2531" s="11">
        <v>38153</v>
      </c>
      <c r="B2531" s="12">
        <v>662.41575108788743</v>
      </c>
      <c r="C2531" s="11">
        <v>38153</v>
      </c>
      <c r="D2531" s="12">
        <v>140.04207925026785</v>
      </c>
      <c r="E2531" s="12">
        <v>1468.167148903148</v>
      </c>
      <c r="F2531" s="12">
        <v>812.14679360818991</v>
      </c>
      <c r="G2531" s="107">
        <v>38153</v>
      </c>
      <c r="H2531" s="45">
        <f t="shared" si="79"/>
        <v>-1.9873150714195162</v>
      </c>
      <c r="I2531" s="45">
        <f t="shared" si="78"/>
        <v>-0.29911286877520349</v>
      </c>
    </row>
    <row r="2532" spans="1:9" ht="27.75" customHeight="1" thickBot="1" x14ac:dyDescent="0.25">
      <c r="A2532" s="11">
        <v>38154</v>
      </c>
      <c r="B2532" s="12">
        <v>659.55815438887942</v>
      </c>
      <c r="C2532" s="11">
        <v>38154</v>
      </c>
      <c r="D2532" s="12">
        <v>139.24119629611661</v>
      </c>
      <c r="E2532" s="12">
        <v>1461.8336127092566</v>
      </c>
      <c r="F2532" s="12">
        <v>808.92792142317535</v>
      </c>
      <c r="G2532" s="107">
        <v>38154</v>
      </c>
      <c r="H2532" s="45">
        <f t="shared" si="79"/>
        <v>-2.8575966990080133</v>
      </c>
      <c r="I2532" s="45">
        <f t="shared" si="78"/>
        <v>-0.43139020989687721</v>
      </c>
    </row>
    <row r="2533" spans="1:9" ht="27.75" customHeight="1" thickBot="1" x14ac:dyDescent="0.25">
      <c r="A2533" s="11">
        <v>38155</v>
      </c>
      <c r="B2533" s="12">
        <v>658.8034342643349</v>
      </c>
      <c r="C2533" s="11">
        <v>38155</v>
      </c>
      <c r="D2533" s="12">
        <v>138.64034657922892</v>
      </c>
      <c r="E2533" s="12">
        <v>1460.160686785702</v>
      </c>
      <c r="F2533" s="12">
        <v>807.40532541669745</v>
      </c>
      <c r="G2533" s="107">
        <v>38155</v>
      </c>
      <c r="H2533" s="45">
        <f t="shared" si="79"/>
        <v>-0.75472012454451942</v>
      </c>
      <c r="I2533" s="45">
        <f t="shared" si="78"/>
        <v>-0.11442813943280154</v>
      </c>
    </row>
    <row r="2534" spans="1:9" ht="27.75" customHeight="1" thickBot="1" x14ac:dyDescent="0.25">
      <c r="A2534" s="11">
        <v>38156</v>
      </c>
      <c r="B2534" s="12">
        <v>660.2086162636416</v>
      </c>
      <c r="C2534" s="11">
        <v>38156</v>
      </c>
      <c r="D2534" s="12">
        <v>138.96644944033372</v>
      </c>
      <c r="E2534" s="12">
        <v>1463.2751482427486</v>
      </c>
      <c r="F2534" s="12">
        <v>809.12748708628737</v>
      </c>
      <c r="G2534" s="107">
        <v>38156</v>
      </c>
      <c r="H2534" s="45">
        <f t="shared" si="79"/>
        <v>1.4051819993067056</v>
      </c>
      <c r="I2534" s="45">
        <f t="shared" si="78"/>
        <v>0.21329305923789366</v>
      </c>
    </row>
    <row r="2535" spans="1:9" ht="27.75" customHeight="1" thickBot="1" x14ac:dyDescent="0.25">
      <c r="A2535" s="11">
        <v>38159</v>
      </c>
      <c r="B2535" s="12">
        <v>658.49950955429608</v>
      </c>
      <c r="C2535" s="11">
        <v>38159</v>
      </c>
      <c r="D2535" s="12">
        <v>138.32822979271197</v>
      </c>
      <c r="E2535" s="12">
        <v>1459.4871279778479</v>
      </c>
      <c r="F2535" s="12">
        <v>807.6294583149753</v>
      </c>
      <c r="G2535" s="107">
        <v>38159</v>
      </c>
      <c r="H2535" s="45">
        <f t="shared" si="79"/>
        <v>-1.7091067093455194</v>
      </c>
      <c r="I2535" s="45">
        <f t="shared" si="78"/>
        <v>-0.25887373585306567</v>
      </c>
    </row>
    <row r="2536" spans="1:9" ht="27.75" customHeight="1" thickBot="1" x14ac:dyDescent="0.25">
      <c r="A2536" s="11">
        <v>38160</v>
      </c>
      <c r="B2536" s="12">
        <v>656.41475923380426</v>
      </c>
      <c r="C2536" s="11">
        <v>38160</v>
      </c>
      <c r="D2536" s="12">
        <v>137.7963099079991</v>
      </c>
      <c r="E2536" s="12">
        <v>1454.8666342406539</v>
      </c>
      <c r="F2536" s="12">
        <v>805.07263764654783</v>
      </c>
      <c r="G2536" s="107">
        <v>38160</v>
      </c>
      <c r="H2536" s="45">
        <f t="shared" si="79"/>
        <v>-2.0847503204918212</v>
      </c>
      <c r="I2536" s="45">
        <f t="shared" si="78"/>
        <v>-0.31659102098692221</v>
      </c>
    </row>
    <row r="2537" spans="1:9" ht="27.75" customHeight="1" thickBot="1" x14ac:dyDescent="0.25">
      <c r="A2537" s="11">
        <v>38161</v>
      </c>
      <c r="B2537" s="12">
        <v>656.49059962830779</v>
      </c>
      <c r="C2537" s="11">
        <v>38161</v>
      </c>
      <c r="D2537" s="12">
        <v>137.87612221570052</v>
      </c>
      <c r="E2537" s="12">
        <v>1455.0346360755841</v>
      </c>
      <c r="F2537" s="12">
        <v>805.16560402380435</v>
      </c>
      <c r="G2537" s="107">
        <v>38161</v>
      </c>
      <c r="H2537" s="45">
        <f t="shared" si="79"/>
        <v>7.5840394503529751E-2</v>
      </c>
      <c r="I2537" s="45">
        <f t="shared" si="78"/>
        <v>1.1553730844208004E-2</v>
      </c>
    </row>
    <row r="2538" spans="1:9" ht="27.75" customHeight="1" thickBot="1" x14ac:dyDescent="0.25">
      <c r="A2538" s="11">
        <v>38162</v>
      </c>
      <c r="B2538" s="12">
        <v>654.75532457595193</v>
      </c>
      <c r="C2538" s="11">
        <v>38162</v>
      </c>
      <c r="D2538" s="12">
        <v>137.53286660569384</v>
      </c>
      <c r="E2538" s="12">
        <v>1457.1506846463865</v>
      </c>
      <c r="F2538" s="12">
        <v>805.74092520458862</v>
      </c>
      <c r="G2538" s="107">
        <v>38162</v>
      </c>
      <c r="H2538" s="45">
        <f t="shared" si="79"/>
        <v>-1.7352750523558598</v>
      </c>
      <c r="I2538" s="45">
        <f t="shared" si="78"/>
        <v>-0.26432595582302915</v>
      </c>
    </row>
    <row r="2539" spans="1:9" ht="27.75" customHeight="1" thickBot="1" x14ac:dyDescent="0.25">
      <c r="A2539" s="11">
        <v>38163</v>
      </c>
      <c r="B2539" s="12">
        <v>652.74</v>
      </c>
      <c r="C2539" s="11">
        <v>38163</v>
      </c>
      <c r="D2539" s="12">
        <v>136.78</v>
      </c>
      <c r="E2539" s="12">
        <v>1452.6661018646494</v>
      </c>
      <c r="F2539" s="12">
        <v>803.26114605903638</v>
      </c>
      <c r="G2539" s="107">
        <v>38163</v>
      </c>
      <c r="H2539" s="45">
        <f t="shared" si="79"/>
        <v>-2.0153245759519223</v>
      </c>
      <c r="I2539" s="45">
        <f t="shared" si="78"/>
        <v>-0.30779811943600982</v>
      </c>
    </row>
    <row r="2540" spans="1:9" ht="27.75" customHeight="1" thickBot="1" x14ac:dyDescent="0.25">
      <c r="A2540" s="11">
        <v>38166</v>
      </c>
      <c r="B2540" s="12">
        <v>650.69639866763907</v>
      </c>
      <c r="C2540" s="11">
        <v>38166</v>
      </c>
      <c r="D2540" s="12">
        <v>136.32446042518453</v>
      </c>
      <c r="E2540" s="12">
        <v>1448.684265103044</v>
      </c>
      <c r="F2540" s="12">
        <v>801.05936358717895</v>
      </c>
      <c r="G2540" s="107">
        <v>38166</v>
      </c>
      <c r="H2540" s="45">
        <f t="shared" si="79"/>
        <v>-2.0436013323609359</v>
      </c>
      <c r="I2540" s="45">
        <f t="shared" si="78"/>
        <v>-0.31308045046434041</v>
      </c>
    </row>
    <row r="2541" spans="1:9" ht="27.75" customHeight="1" thickBot="1" x14ac:dyDescent="0.25">
      <c r="A2541" s="11">
        <v>38167</v>
      </c>
      <c r="B2541" s="12">
        <v>649.48353424052061</v>
      </c>
      <c r="C2541" s="11">
        <v>38167</v>
      </c>
      <c r="D2541" s="12">
        <v>136.24374909497809</v>
      </c>
      <c r="E2541" s="12">
        <v>1447.8848791896896</v>
      </c>
      <c r="F2541" s="12">
        <v>800.61733795989926</v>
      </c>
      <c r="G2541" s="107">
        <v>38167</v>
      </c>
      <c r="H2541" s="45">
        <f t="shared" si="79"/>
        <v>-1.2128644271184612</v>
      </c>
      <c r="I2541" s="45">
        <f t="shared" si="78"/>
        <v>-0.18639482708094174</v>
      </c>
    </row>
    <row r="2542" spans="1:9" ht="27.75" customHeight="1" thickBot="1" x14ac:dyDescent="0.25">
      <c r="A2542" s="11">
        <v>38168</v>
      </c>
      <c r="B2542" s="12">
        <v>655.08728206870228</v>
      </c>
      <c r="C2542" s="11">
        <v>38168</v>
      </c>
      <c r="D2542" s="12">
        <v>137.07996715682037</v>
      </c>
      <c r="E2542" s="12">
        <v>1460.7951283708114</v>
      </c>
      <c r="F2542" s="12">
        <v>806.8762971886581</v>
      </c>
      <c r="G2542" s="107">
        <v>38168</v>
      </c>
      <c r="H2542" s="45">
        <f t="shared" si="79"/>
        <v>5.6037478281816675</v>
      </c>
      <c r="I2542" s="45">
        <f t="shared" si="78"/>
        <v>0.86280059966946809</v>
      </c>
    </row>
    <row r="2543" spans="1:9" ht="27.75" customHeight="1" thickBot="1" x14ac:dyDescent="0.25">
      <c r="A2543" s="11">
        <v>38169</v>
      </c>
      <c r="B2543" s="12">
        <v>655.69817184484498</v>
      </c>
      <c r="C2543" s="11">
        <v>38169</v>
      </c>
      <c r="D2543" s="12">
        <v>137.39492165802051</v>
      </c>
      <c r="E2543" s="12">
        <v>1462.157389162498</v>
      </c>
      <c r="F2543" s="12">
        <v>806.15579958033527</v>
      </c>
      <c r="G2543" s="107">
        <v>38169</v>
      </c>
      <c r="H2543" s="45">
        <f t="shared" si="79"/>
        <v>0.61088977614269879</v>
      </c>
      <c r="I2543" s="45">
        <f t="shared" si="78"/>
        <v>9.3253188218456629E-2</v>
      </c>
    </row>
    <row r="2544" spans="1:9" ht="27.75" customHeight="1" thickBot="1" x14ac:dyDescent="0.25">
      <c r="A2544" s="11">
        <v>38170</v>
      </c>
      <c r="B2544" s="12">
        <v>656.10634184661376</v>
      </c>
      <c r="C2544" s="11">
        <v>38170</v>
      </c>
      <c r="D2544" s="12">
        <v>137.42886282299665</v>
      </c>
      <c r="E2544" s="12">
        <v>1463.0674212939225</v>
      </c>
      <c r="F2544" s="12">
        <v>806.65754288511891</v>
      </c>
      <c r="G2544" s="107">
        <v>38170</v>
      </c>
      <c r="H2544" s="45">
        <f t="shared" si="79"/>
        <v>0.40817000176878082</v>
      </c>
      <c r="I2544" s="45">
        <f t="shared" si="78"/>
        <v>6.2249678174390935E-2</v>
      </c>
    </row>
    <row r="2545" spans="1:9" ht="27.75" customHeight="1" thickBot="1" x14ac:dyDescent="0.25">
      <c r="A2545" s="11">
        <v>38173</v>
      </c>
      <c r="B2545" s="12">
        <v>656.74887758097407</v>
      </c>
      <c r="C2545" s="11">
        <v>38173</v>
      </c>
      <c r="D2545" s="12">
        <v>137.49809935191334</v>
      </c>
      <c r="E2545" s="12">
        <v>1464.5003706878292</v>
      </c>
      <c r="F2545" s="12">
        <v>807.75923045551838</v>
      </c>
      <c r="G2545" s="107">
        <v>38173</v>
      </c>
      <c r="H2545" s="45">
        <f t="shared" si="79"/>
        <v>0.6425357343603082</v>
      </c>
      <c r="I2545" s="45">
        <f t="shared" si="78"/>
        <v>9.793164512811886E-2</v>
      </c>
    </row>
    <row r="2546" spans="1:9" ht="27.75" customHeight="1" thickBot="1" x14ac:dyDescent="0.25">
      <c r="A2546" s="11">
        <v>38174</v>
      </c>
      <c r="B2546" s="12">
        <v>655.6774043678239</v>
      </c>
      <c r="C2546" s="11">
        <v>38174</v>
      </c>
      <c r="D2546" s="12">
        <v>137.10523323681849</v>
      </c>
      <c r="E2546" s="12">
        <v>1462.1110067358043</v>
      </c>
      <c r="F2546" s="12">
        <v>806.44135384326501</v>
      </c>
      <c r="G2546" s="107">
        <v>38174</v>
      </c>
      <c r="H2546" s="45">
        <f t="shared" si="79"/>
        <v>-1.0714732131501705</v>
      </c>
      <c r="I2546" s="45">
        <f t="shared" si="78"/>
        <v>-0.16314808440887862</v>
      </c>
    </row>
    <row r="2547" spans="1:9" ht="27.75" customHeight="1" thickBot="1" x14ac:dyDescent="0.25">
      <c r="A2547" s="11">
        <v>38175</v>
      </c>
      <c r="B2547" s="12">
        <v>654.55002002533217</v>
      </c>
      <c r="C2547" s="11">
        <v>38175</v>
      </c>
      <c r="D2547" s="12">
        <v>136.65304154052063</v>
      </c>
      <c r="E2547" s="12">
        <v>1459.5969900120404</v>
      </c>
      <c r="F2547" s="12">
        <v>805.05472379879052</v>
      </c>
      <c r="G2547" s="107">
        <v>38175</v>
      </c>
      <c r="H2547" s="45">
        <f t="shared" si="79"/>
        <v>-1.1273843424917231</v>
      </c>
      <c r="I2547" s="45">
        <f t="shared" si="78"/>
        <v>-0.17194192372370967</v>
      </c>
    </row>
    <row r="2548" spans="1:9" ht="27.75" customHeight="1" thickBot="1" x14ac:dyDescent="0.25">
      <c r="A2548" s="11">
        <v>38176</v>
      </c>
      <c r="B2548" s="12">
        <v>653.443038727155</v>
      </c>
      <c r="C2548" s="11">
        <v>38176</v>
      </c>
      <c r="D2548" s="12">
        <v>136.32123479238433</v>
      </c>
      <c r="E2548" s="12">
        <v>1457.3454087882658</v>
      </c>
      <c r="F2548" s="12">
        <v>804.09497125940095</v>
      </c>
      <c r="G2548" s="107">
        <v>38176</v>
      </c>
      <c r="H2548" s="45">
        <f t="shared" si="79"/>
        <v>-1.1069812981771747</v>
      </c>
      <c r="I2548" s="45">
        <f t="shared" si="78"/>
        <v>-0.16912096315180508</v>
      </c>
    </row>
    <row r="2549" spans="1:9" ht="27.75" customHeight="1" thickBot="1" x14ac:dyDescent="0.25">
      <c r="A2549" s="11">
        <v>38177</v>
      </c>
      <c r="B2549" s="12">
        <v>651.49146791147678</v>
      </c>
      <c r="C2549" s="11">
        <v>38177</v>
      </c>
      <c r="D2549" s="12">
        <v>136.09637090863063</v>
      </c>
      <c r="E2549" s="12">
        <v>1453.023308294566</v>
      </c>
      <c r="F2549" s="12">
        <v>802.30159488551567</v>
      </c>
      <c r="G2549" s="107">
        <v>38177</v>
      </c>
      <c r="H2549" s="45">
        <f t="shared" si="79"/>
        <v>-1.9515708156782239</v>
      </c>
      <c r="I2549" s="45">
        <f t="shared" si="78"/>
        <v>-0.29865966886412909</v>
      </c>
    </row>
    <row r="2550" spans="1:9" ht="27.75" customHeight="1" thickBot="1" x14ac:dyDescent="0.25">
      <c r="A2550" s="11">
        <v>38180</v>
      </c>
      <c r="B2550" s="12">
        <v>650.94453087111833</v>
      </c>
      <c r="C2550" s="11">
        <v>38180</v>
      </c>
      <c r="D2550" s="12">
        <v>135.98712497423745</v>
      </c>
      <c r="E2550" s="12">
        <v>1451.8</v>
      </c>
      <c r="F2550" s="12">
        <v>801.62</v>
      </c>
      <c r="G2550" s="107">
        <v>38180</v>
      </c>
      <c r="H2550" s="45">
        <f t="shared" si="79"/>
        <v>-0.54693704035844348</v>
      </c>
      <c r="I2550" s="45">
        <f t="shared" si="78"/>
        <v>-8.3951527732479853E-2</v>
      </c>
    </row>
    <row r="2551" spans="1:9" ht="27.75" customHeight="1" thickBot="1" x14ac:dyDescent="0.25">
      <c r="A2551" s="11">
        <v>38181</v>
      </c>
      <c r="B2551" s="12">
        <v>651.25</v>
      </c>
      <c r="C2551" s="11">
        <v>38181</v>
      </c>
      <c r="D2551" s="12">
        <v>135.74</v>
      </c>
      <c r="E2551" s="12">
        <v>1452.48</v>
      </c>
      <c r="F2551" s="12">
        <v>801.69</v>
      </c>
      <c r="G2551" s="107">
        <v>38181</v>
      </c>
      <c r="H2551" s="45">
        <f t="shared" si="79"/>
        <v>0.30546912888166844</v>
      </c>
      <c r="I2551" s="45">
        <f t="shared" si="78"/>
        <v>4.6927059740847384E-2</v>
      </c>
    </row>
    <row r="2552" spans="1:9" ht="27.75" customHeight="1" thickBot="1" x14ac:dyDescent="0.25">
      <c r="A2552" s="11">
        <v>38182</v>
      </c>
      <c r="B2552" s="12">
        <v>650.74809107395856</v>
      </c>
      <c r="C2552" s="11">
        <v>38182</v>
      </c>
      <c r="D2552" s="12">
        <v>135.65986010483761</v>
      </c>
      <c r="E2552" s="12">
        <v>1451.4598202499101</v>
      </c>
      <c r="F2552" s="12">
        <v>801.12876564476801</v>
      </c>
      <c r="G2552" s="107">
        <v>38182</v>
      </c>
      <c r="H2552" s="45">
        <f t="shared" si="79"/>
        <v>-0.50190892604143755</v>
      </c>
      <c r="I2552" s="45">
        <f t="shared" si="78"/>
        <v>-7.7068549104251455E-2</v>
      </c>
    </row>
    <row r="2553" spans="1:9" ht="27.75" customHeight="1" thickBot="1" x14ac:dyDescent="0.25">
      <c r="A2553" s="11">
        <v>38183</v>
      </c>
      <c r="B2553" s="12">
        <v>650.97784590127526</v>
      </c>
      <c r="C2553" s="11">
        <v>38183</v>
      </c>
      <c r="D2553" s="12">
        <v>135.77566853468022</v>
      </c>
      <c r="E2553" s="12">
        <v>1453.8752017144679</v>
      </c>
      <c r="F2553" s="12">
        <v>802.46192798537572</v>
      </c>
      <c r="G2553" s="107">
        <v>38183</v>
      </c>
      <c r="H2553" s="45">
        <f t="shared" si="79"/>
        <v>0.22975482731669672</v>
      </c>
      <c r="I2553" s="45">
        <f t="shared" si="78"/>
        <v>3.5306262203170215E-2</v>
      </c>
    </row>
    <row r="2554" spans="1:9" ht="27.75" customHeight="1" thickBot="1" x14ac:dyDescent="0.25">
      <c r="A2554" s="11">
        <v>38184</v>
      </c>
      <c r="B2554" s="12">
        <v>648.53</v>
      </c>
      <c r="C2554" s="11">
        <v>38184</v>
      </c>
      <c r="D2554" s="12">
        <v>135.16</v>
      </c>
      <c r="E2554" s="12">
        <v>1448.41</v>
      </c>
      <c r="F2554" s="12">
        <v>799.44</v>
      </c>
      <c r="G2554" s="107">
        <v>38184</v>
      </c>
      <c r="H2554" s="45">
        <f t="shared" si="79"/>
        <v>-2.4478459012752865</v>
      </c>
      <c r="I2554" s="45">
        <f t="shared" si="78"/>
        <v>-0.37602599177338475</v>
      </c>
    </row>
    <row r="2555" spans="1:9" ht="27.75" customHeight="1" thickBot="1" x14ac:dyDescent="0.25">
      <c r="A2555" s="11">
        <v>38187</v>
      </c>
      <c r="B2555" s="12">
        <v>647.94298621421444</v>
      </c>
      <c r="C2555" s="11">
        <v>38187</v>
      </c>
      <c r="D2555" s="12">
        <v>135.27476415081762</v>
      </c>
      <c r="E2555" s="12">
        <v>1447.097366184342</v>
      </c>
      <c r="F2555" s="12">
        <v>799.02952569082936</v>
      </c>
      <c r="G2555" s="107">
        <v>38187</v>
      </c>
      <c r="H2555" s="45">
        <f t="shared" si="79"/>
        <v>-0.58701378578552976</v>
      </c>
      <c r="I2555" s="45">
        <f t="shared" si="78"/>
        <v>-9.0514515255351299E-2</v>
      </c>
    </row>
    <row r="2556" spans="1:9" ht="27.75" customHeight="1" thickBot="1" x14ac:dyDescent="0.25">
      <c r="A2556" s="11">
        <v>38188</v>
      </c>
      <c r="B2556" s="12">
        <v>647.38681267064965</v>
      </c>
      <c r="C2556" s="11">
        <v>38188</v>
      </c>
      <c r="D2556" s="12">
        <v>135.220141183621</v>
      </c>
      <c r="E2556" s="12">
        <v>1445.8551650106713</v>
      </c>
      <c r="F2556" s="12">
        <v>798.62414595810981</v>
      </c>
      <c r="G2556" s="107">
        <v>38188</v>
      </c>
      <c r="H2556" s="45">
        <f t="shared" si="79"/>
        <v>-0.55617354356479609</v>
      </c>
      <c r="I2556" s="45">
        <f t="shared" si="78"/>
        <v>-8.5836802835754636E-2</v>
      </c>
    </row>
    <row r="2557" spans="1:9" ht="27.75" customHeight="1" thickBot="1" x14ac:dyDescent="0.25">
      <c r="A2557" s="11">
        <v>38189</v>
      </c>
      <c r="B2557" s="12">
        <v>647.28052919383731</v>
      </c>
      <c r="C2557" s="11">
        <v>38189</v>
      </c>
      <c r="D2557" s="12">
        <v>135.40009876161702</v>
      </c>
      <c r="E2557" s="12">
        <v>1445.6177576306618</v>
      </c>
      <c r="F2557" s="12">
        <v>798.49301299908836</v>
      </c>
      <c r="G2557" s="107">
        <v>38189</v>
      </c>
      <c r="H2557" s="45">
        <f t="shared" si="79"/>
        <v>-0.10628347681233663</v>
      </c>
      <c r="I2557" s="45">
        <f t="shared" si="78"/>
        <v>-1.6417306428267806E-2</v>
      </c>
    </row>
    <row r="2558" spans="1:9" ht="27.75" customHeight="1" thickBot="1" x14ac:dyDescent="0.25">
      <c r="A2558" s="11">
        <v>38190</v>
      </c>
      <c r="B2558" s="12">
        <v>648.73</v>
      </c>
      <c r="C2558" s="11">
        <v>38190</v>
      </c>
      <c r="D2558" s="12">
        <v>135.65</v>
      </c>
      <c r="E2558" s="12">
        <v>1448.86</v>
      </c>
      <c r="F2558" s="12">
        <v>799.69</v>
      </c>
      <c r="G2558" s="107">
        <v>38190</v>
      </c>
      <c r="H2558" s="45">
        <f t="shared" si="79"/>
        <v>1.449470806162708</v>
      </c>
      <c r="I2558" s="45">
        <f t="shared" si="78"/>
        <v>0.22393239728189682</v>
      </c>
    </row>
    <row r="2559" spans="1:9" ht="27.75" customHeight="1" thickBot="1" x14ac:dyDescent="0.25">
      <c r="A2559" s="11">
        <v>38191</v>
      </c>
      <c r="B2559" s="12">
        <v>649.44000000000005</v>
      </c>
      <c r="C2559" s="11">
        <v>38191</v>
      </c>
      <c r="D2559" s="12">
        <v>135.69</v>
      </c>
      <c r="E2559" s="12">
        <v>1450.45</v>
      </c>
      <c r="F2559" s="12">
        <v>800.57</v>
      </c>
      <c r="G2559" s="107">
        <v>38191</v>
      </c>
      <c r="H2559" s="45">
        <f t="shared" si="79"/>
        <v>0.71000000000003638</v>
      </c>
      <c r="I2559" s="45">
        <f t="shared" si="78"/>
        <v>0.10944460715552484</v>
      </c>
    </row>
    <row r="2560" spans="1:9" ht="27.75" customHeight="1" thickBot="1" x14ac:dyDescent="0.25">
      <c r="A2560" s="11">
        <v>38194</v>
      </c>
      <c r="B2560" s="12">
        <v>648.79631072701295</v>
      </c>
      <c r="C2560" s="11">
        <v>38194</v>
      </c>
      <c r="D2560" s="12">
        <v>135.48968837303681</v>
      </c>
      <c r="E2560" s="12">
        <v>1449.0031020014817</v>
      </c>
      <c r="F2560" s="12">
        <v>799.49207691774063</v>
      </c>
      <c r="G2560" s="107">
        <v>38194</v>
      </c>
      <c r="H2560" s="45">
        <f t="shared" si="79"/>
        <v>-0.64368927298710332</v>
      </c>
      <c r="I2560" s="45">
        <f t="shared" si="78"/>
        <v>-9.9114509883453938E-2</v>
      </c>
    </row>
    <row r="2561" spans="1:9" ht="27.75" customHeight="1" thickBot="1" x14ac:dyDescent="0.25">
      <c r="A2561" s="11">
        <v>38195</v>
      </c>
      <c r="B2561" s="12">
        <v>649.15924893458532</v>
      </c>
      <c r="C2561" s="11">
        <v>38195</v>
      </c>
      <c r="D2561" s="12">
        <v>135.65885428563811</v>
      </c>
      <c r="E2561" s="12">
        <v>1449.8135924831884</v>
      </c>
      <c r="F2561" s="12">
        <v>799.9392676226098</v>
      </c>
      <c r="G2561" s="107">
        <v>38195</v>
      </c>
      <c r="H2561" s="45">
        <f t="shared" si="79"/>
        <v>0.36293820757236972</v>
      </c>
      <c r="I2561" s="45">
        <f t="shared" si="78"/>
        <v>5.594023911228424E-2</v>
      </c>
    </row>
    <row r="2562" spans="1:9" ht="27.75" customHeight="1" thickBot="1" x14ac:dyDescent="0.25">
      <c r="A2562" s="11">
        <v>38196</v>
      </c>
      <c r="B2562" s="12">
        <v>650.45000000000005</v>
      </c>
      <c r="C2562" s="11">
        <v>38196</v>
      </c>
      <c r="D2562" s="12">
        <v>135.87</v>
      </c>
      <c r="E2562" s="12">
        <v>1452.69</v>
      </c>
      <c r="F2562" s="12">
        <v>800.66</v>
      </c>
      <c r="G2562" s="107">
        <v>38196</v>
      </c>
      <c r="H2562" s="45">
        <f t="shared" si="79"/>
        <v>1.2907510654147245</v>
      </c>
      <c r="I2562" s="45">
        <f t="shared" si="78"/>
        <v>0.19883427179588584</v>
      </c>
    </row>
    <row r="2563" spans="1:9" ht="27.75" customHeight="1" thickBot="1" x14ac:dyDescent="0.25">
      <c r="A2563" s="11">
        <v>38197</v>
      </c>
      <c r="B2563" s="12">
        <v>649.60248665342954</v>
      </c>
      <c r="C2563" s="11">
        <v>38197</v>
      </c>
      <c r="D2563" s="12">
        <v>135.77223354978261</v>
      </c>
      <c r="E2563" s="12">
        <v>1450.803646025598</v>
      </c>
      <c r="F2563" s="12">
        <v>799.61550085977342</v>
      </c>
      <c r="G2563" s="107">
        <v>38197</v>
      </c>
      <c r="H2563" s="45">
        <f t="shared" si="79"/>
        <v>-0.84751334657050847</v>
      </c>
      <c r="I2563" s="45">
        <f t="shared" si="78"/>
        <v>-0.13029646345922183</v>
      </c>
    </row>
    <row r="2564" spans="1:9" ht="27.75" customHeight="1" thickBot="1" x14ac:dyDescent="0.25">
      <c r="A2564" s="11">
        <v>38198</v>
      </c>
      <c r="B2564" s="12">
        <v>648.91664660879928</v>
      </c>
      <c r="C2564" s="11">
        <v>38198</v>
      </c>
      <c r="D2564" s="12">
        <v>135.46766225127968</v>
      </c>
      <c r="E2564" s="12">
        <v>1449.2717765811162</v>
      </c>
      <c r="F2564" s="12">
        <v>798.1835240813931</v>
      </c>
      <c r="G2564" s="107">
        <v>38198</v>
      </c>
      <c r="H2564" s="45">
        <f t="shared" si="79"/>
        <v>-0.68584004463025394</v>
      </c>
      <c r="I2564" s="45">
        <f t="shared" si="78"/>
        <v>-0.10557842045271566</v>
      </c>
    </row>
    <row r="2565" spans="1:9" ht="27.75" customHeight="1" thickBot="1" x14ac:dyDescent="0.25">
      <c r="A2565" s="11">
        <v>38201</v>
      </c>
      <c r="B2565" s="12">
        <v>648.71</v>
      </c>
      <c r="C2565" s="11">
        <v>38201</v>
      </c>
      <c r="D2565" s="12">
        <v>135.33000000000001</v>
      </c>
      <c r="E2565" s="12">
        <v>1448.82</v>
      </c>
      <c r="F2565" s="12">
        <v>797.93</v>
      </c>
      <c r="G2565" s="107">
        <v>38201</v>
      </c>
      <c r="H2565" s="45">
        <f t="shared" si="79"/>
        <v>-0.20664660879924668</v>
      </c>
      <c r="I2565" s="45">
        <f t="shared" si="78"/>
        <v>-3.1844861721327361E-2</v>
      </c>
    </row>
    <row r="2566" spans="1:9" ht="27.75" customHeight="1" thickBot="1" x14ac:dyDescent="0.25">
      <c r="A2566" s="11">
        <v>38202</v>
      </c>
      <c r="B2566" s="12">
        <v>650.00533811426828</v>
      </c>
      <c r="C2566" s="11">
        <v>38202</v>
      </c>
      <c r="D2566" s="12">
        <v>135.44474176384321</v>
      </c>
      <c r="E2566" s="12">
        <v>1451.7032480262355</v>
      </c>
      <c r="F2566" s="12">
        <v>799.52265210287919</v>
      </c>
      <c r="G2566" s="107">
        <v>38202</v>
      </c>
      <c r="H2566" s="45">
        <f t="shared" si="79"/>
        <v>1.2953381142682474</v>
      </c>
      <c r="I2566" s="45">
        <f t="shared" si="78"/>
        <v>0.199679072970703</v>
      </c>
    </row>
    <row r="2567" spans="1:9" ht="27.75" customHeight="1" thickBot="1" x14ac:dyDescent="0.25">
      <c r="A2567" s="11">
        <v>38203</v>
      </c>
      <c r="B2567" s="12">
        <v>649.86363131282792</v>
      </c>
      <c r="C2567" s="11">
        <v>38203</v>
      </c>
      <c r="D2567" s="12">
        <v>135.18665234625843</v>
      </c>
      <c r="E2567" s="12">
        <v>1451.3867792986032</v>
      </c>
      <c r="F2567" s="12">
        <v>797.89474280727757</v>
      </c>
      <c r="G2567" s="107">
        <v>38203</v>
      </c>
      <c r="H2567" s="45">
        <f t="shared" si="79"/>
        <v>-0.14170680144036396</v>
      </c>
      <c r="I2567" s="45">
        <f t="shared" ref="I2567:I2630" si="80">H2567/B2566*100</f>
        <v>-2.1800867336177549E-2</v>
      </c>
    </row>
    <row r="2568" spans="1:9" ht="27.75" customHeight="1" thickBot="1" x14ac:dyDescent="0.25">
      <c r="A2568" s="11">
        <v>38204</v>
      </c>
      <c r="B2568" s="12">
        <v>649.44109405921097</v>
      </c>
      <c r="C2568" s="11">
        <v>38204</v>
      </c>
      <c r="D2568" s="12">
        <v>135.03047900550692</v>
      </c>
      <c r="E2568" s="12">
        <v>1450.4431798813507</v>
      </c>
      <c r="F2568" s="12">
        <v>797.37600236876699</v>
      </c>
      <c r="G2568" s="107">
        <v>38204</v>
      </c>
      <c r="H2568" s="45">
        <f t="shared" ref="H2568:H2631" si="81">B2568-B2567</f>
        <v>-0.4225372536169516</v>
      </c>
      <c r="I2568" s="45">
        <f t="shared" si="80"/>
        <v>-6.5019372258662805E-2</v>
      </c>
    </row>
    <row r="2569" spans="1:9" ht="27.75" customHeight="1" thickBot="1" x14ac:dyDescent="0.25">
      <c r="A2569" s="11">
        <v>38205</v>
      </c>
      <c r="B2569" s="12">
        <v>650.41029896648752</v>
      </c>
      <c r="C2569" s="11">
        <v>38205</v>
      </c>
      <c r="D2569" s="12">
        <v>135.2717365522214</v>
      </c>
      <c r="E2569" s="12">
        <v>1452.6077634439573</v>
      </c>
      <c r="F2569" s="12">
        <v>798.56597451789014</v>
      </c>
      <c r="G2569" s="107">
        <v>38205</v>
      </c>
      <c r="H2569" s="45">
        <f t="shared" si="81"/>
        <v>0.96920490727654851</v>
      </c>
      <c r="I2569" s="45">
        <f t="shared" si="80"/>
        <v>0.14923676929938529</v>
      </c>
    </row>
    <row r="2570" spans="1:9" ht="27.75" customHeight="1" thickBot="1" x14ac:dyDescent="0.25">
      <c r="A2570" s="11">
        <v>38208</v>
      </c>
      <c r="B2570" s="12">
        <v>646.05999999999995</v>
      </c>
      <c r="C2570" s="11">
        <v>38208</v>
      </c>
      <c r="D2570" s="12">
        <v>134.35368601296861</v>
      </c>
      <c r="E2570" s="12">
        <v>1442.88</v>
      </c>
      <c r="F2570" s="12">
        <v>793.5</v>
      </c>
      <c r="G2570" s="107">
        <v>38208</v>
      </c>
      <c r="H2570" s="45">
        <f t="shared" si="81"/>
        <v>-4.3502989664875713</v>
      </c>
      <c r="I2570" s="45">
        <f t="shared" si="80"/>
        <v>-0.66885456355784445</v>
      </c>
    </row>
    <row r="2571" spans="1:9" ht="27.75" customHeight="1" thickBot="1" x14ac:dyDescent="0.25">
      <c r="A2571" s="11">
        <v>38209</v>
      </c>
      <c r="B2571" s="12">
        <v>646.77</v>
      </c>
      <c r="C2571" s="11">
        <v>38209</v>
      </c>
      <c r="D2571" s="12">
        <v>134.41</v>
      </c>
      <c r="E2571" s="12">
        <v>1444.47</v>
      </c>
      <c r="F2571" s="12">
        <v>794.37</v>
      </c>
      <c r="G2571" s="107">
        <v>38209</v>
      </c>
      <c r="H2571" s="45">
        <f t="shared" si="81"/>
        <v>0.71000000000003638</v>
      </c>
      <c r="I2571" s="45">
        <f t="shared" si="80"/>
        <v>0.10989691359936174</v>
      </c>
    </row>
    <row r="2572" spans="1:9" ht="27.75" customHeight="1" thickBot="1" x14ac:dyDescent="0.25">
      <c r="A2572" s="11">
        <v>38210</v>
      </c>
      <c r="B2572" s="12">
        <v>648.56916672662021</v>
      </c>
      <c r="C2572" s="11">
        <v>38210</v>
      </c>
      <c r="D2572" s="12">
        <v>134.65544428689796</v>
      </c>
      <c r="E2572" s="12">
        <v>1448.4976900532595</v>
      </c>
      <c r="F2572" s="12">
        <v>796.58505116800052</v>
      </c>
      <c r="G2572" s="107">
        <v>38210</v>
      </c>
      <c r="H2572" s="45">
        <f t="shared" si="81"/>
        <v>1.7991667266202285</v>
      </c>
      <c r="I2572" s="45">
        <f t="shared" si="80"/>
        <v>0.2781772077585894</v>
      </c>
    </row>
    <row r="2573" spans="1:9" ht="27.75" customHeight="1" thickBot="1" x14ac:dyDescent="0.25">
      <c r="A2573" s="11">
        <v>38211</v>
      </c>
      <c r="B2573" s="12">
        <v>648.09292341368905</v>
      </c>
      <c r="C2573" s="11">
        <v>38211</v>
      </c>
      <c r="D2573" s="12">
        <v>134.42990330366209</v>
      </c>
      <c r="E2573" s="12">
        <v>1447.4321485574694</v>
      </c>
      <c r="F2573" s="12">
        <v>795.9990685787468</v>
      </c>
      <c r="G2573" s="107">
        <v>38211</v>
      </c>
      <c r="H2573" s="45">
        <f t="shared" si="81"/>
        <v>-0.47624331293116029</v>
      </c>
      <c r="I2573" s="45">
        <f t="shared" si="80"/>
        <v>-7.3429841775364976E-2</v>
      </c>
    </row>
    <row r="2574" spans="1:9" ht="27.75" customHeight="1" thickBot="1" x14ac:dyDescent="0.25">
      <c r="A2574" s="11">
        <v>38212</v>
      </c>
      <c r="B2574" s="12">
        <v>648.21</v>
      </c>
      <c r="C2574" s="11">
        <v>38212</v>
      </c>
      <c r="D2574" s="12">
        <v>134.32</v>
      </c>
      <c r="E2574" s="12">
        <v>1447.7</v>
      </c>
      <c r="F2574" s="12">
        <v>796.15</v>
      </c>
      <c r="G2574" s="107">
        <v>38212</v>
      </c>
      <c r="H2574" s="45">
        <f t="shared" si="81"/>
        <v>0.11707658631098639</v>
      </c>
      <c r="I2574" s="45">
        <f t="shared" si="80"/>
        <v>1.8064783934734364E-2</v>
      </c>
    </row>
    <row r="2575" spans="1:9" ht="27.75" customHeight="1" thickBot="1" x14ac:dyDescent="0.25">
      <c r="A2575" s="11">
        <v>38215</v>
      </c>
      <c r="B2575" s="12">
        <v>647.79</v>
      </c>
      <c r="C2575" s="11">
        <v>38215</v>
      </c>
      <c r="D2575" s="12">
        <v>134.16</v>
      </c>
      <c r="E2575" s="12">
        <v>1446.76</v>
      </c>
      <c r="F2575" s="12">
        <v>795.63</v>
      </c>
      <c r="G2575" s="107">
        <v>38215</v>
      </c>
      <c r="H2575" s="45">
        <f t="shared" si="81"/>
        <v>-0.42000000000007276</v>
      </c>
      <c r="I2575" s="45">
        <f t="shared" si="80"/>
        <v>-6.4793816818634817E-2</v>
      </c>
    </row>
    <row r="2576" spans="1:9" ht="27.75" customHeight="1" thickBot="1" x14ac:dyDescent="0.25">
      <c r="A2576" s="11">
        <v>38216</v>
      </c>
      <c r="B2576" s="12">
        <v>647.85527690366723</v>
      </c>
      <c r="C2576" s="11">
        <v>38216</v>
      </c>
      <c r="D2576" s="12">
        <v>134.04567592377538</v>
      </c>
      <c r="E2576" s="12">
        <v>1446.901499512406</v>
      </c>
      <c r="F2576" s="12">
        <v>795.70724409078468</v>
      </c>
      <c r="G2576" s="107">
        <v>38216</v>
      </c>
      <c r="H2576" s="45">
        <f t="shared" si="81"/>
        <v>6.5276903667268016E-2</v>
      </c>
      <c r="I2576" s="45">
        <f t="shared" si="80"/>
        <v>1.0076861894636845E-2</v>
      </c>
    </row>
    <row r="2577" spans="1:9" ht="27.75" customHeight="1" thickBot="1" x14ac:dyDescent="0.25">
      <c r="A2577" s="11">
        <v>38217</v>
      </c>
      <c r="B2577" s="12">
        <v>646.28224152622909</v>
      </c>
      <c r="C2577" s="11">
        <v>38217</v>
      </c>
      <c r="D2577" s="12">
        <v>133.79173680381498</v>
      </c>
      <c r="E2577" s="12">
        <v>1443.3881829602637</v>
      </c>
      <c r="F2577" s="12">
        <v>793.77513507557819</v>
      </c>
      <c r="G2577" s="107">
        <v>38217</v>
      </c>
      <c r="H2577" s="45">
        <f t="shared" si="81"/>
        <v>-1.5730353774381456</v>
      </c>
      <c r="I2577" s="45">
        <f t="shared" si="80"/>
        <v>-0.24280660102920607</v>
      </c>
    </row>
    <row r="2578" spans="1:9" ht="27.75" customHeight="1" thickBot="1" x14ac:dyDescent="0.25">
      <c r="A2578" s="11">
        <v>38218</v>
      </c>
      <c r="B2578" s="12">
        <v>648.07673873197723</v>
      </c>
      <c r="C2578" s="11">
        <v>38218</v>
      </c>
      <c r="D2578" s="12">
        <v>134.01660068756868</v>
      </c>
      <c r="E2578" s="12">
        <v>1447.3959679407601</v>
      </c>
      <c r="F2578" s="12">
        <v>795.97917145456722</v>
      </c>
      <c r="G2578" s="107">
        <v>38218</v>
      </c>
      <c r="H2578" s="45">
        <f t="shared" si="81"/>
        <v>1.7944972057481436</v>
      </c>
      <c r="I2578" s="45">
        <f t="shared" si="80"/>
        <v>0.27766463171111516</v>
      </c>
    </row>
    <row r="2579" spans="1:9" ht="27.75" customHeight="1" thickBot="1" x14ac:dyDescent="0.25">
      <c r="A2579" s="11">
        <v>38219</v>
      </c>
      <c r="B2579" s="12">
        <v>646.59</v>
      </c>
      <c r="C2579" s="11">
        <v>38219</v>
      </c>
      <c r="D2579" s="12">
        <v>133.65</v>
      </c>
      <c r="E2579" s="12">
        <v>1444.07</v>
      </c>
      <c r="F2579" s="12">
        <v>794.15</v>
      </c>
      <c r="G2579" s="107">
        <v>38219</v>
      </c>
      <c r="H2579" s="45">
        <f t="shared" si="81"/>
        <v>-1.4867387319771979</v>
      </c>
      <c r="I2579" s="45">
        <f t="shared" si="80"/>
        <v>-0.22940782211781607</v>
      </c>
    </row>
    <row r="2580" spans="1:9" ht="27.75" customHeight="1" thickBot="1" x14ac:dyDescent="0.25">
      <c r="A2580" s="11">
        <v>38222</v>
      </c>
      <c r="B2580" s="12">
        <v>645.82034975542444</v>
      </c>
      <c r="C2580" s="11">
        <v>38222</v>
      </c>
      <c r="D2580" s="12">
        <v>133.49508975987698</v>
      </c>
      <c r="E2580" s="12">
        <v>1442.356699832123</v>
      </c>
      <c r="F2580" s="12">
        <v>792.93048859454552</v>
      </c>
      <c r="G2580" s="107">
        <v>38222</v>
      </c>
      <c r="H2580" s="45">
        <f t="shared" si="81"/>
        <v>-0.76965024457558684</v>
      </c>
      <c r="I2580" s="45">
        <f t="shared" si="80"/>
        <v>-0.11903219112197633</v>
      </c>
    </row>
    <row r="2581" spans="1:9" ht="27.75" customHeight="1" thickBot="1" x14ac:dyDescent="0.25">
      <c r="A2581" s="11">
        <v>38223</v>
      </c>
      <c r="B2581" s="12">
        <v>643.63</v>
      </c>
      <c r="C2581" s="11">
        <v>38223</v>
      </c>
      <c r="D2581" s="12">
        <v>132.88999999999999</v>
      </c>
      <c r="E2581" s="12">
        <v>1437.46</v>
      </c>
      <c r="F2581" s="12">
        <v>789.94</v>
      </c>
      <c r="G2581" s="107">
        <v>38223</v>
      </c>
      <c r="H2581" s="45">
        <f t="shared" si="81"/>
        <v>-2.1903497554244495</v>
      </c>
      <c r="I2581" s="45">
        <f t="shared" si="80"/>
        <v>-0.33915774816540645</v>
      </c>
    </row>
    <row r="2582" spans="1:9" ht="27.75" customHeight="1" thickBot="1" x14ac:dyDescent="0.25">
      <c r="A2582" s="11">
        <v>38224</v>
      </c>
      <c r="B2582" s="12">
        <v>643.30501108830458</v>
      </c>
      <c r="C2582" s="11">
        <v>38224</v>
      </c>
      <c r="D2582" s="12">
        <v>132.80320905975125</v>
      </c>
      <c r="E2582" s="12">
        <v>1436.7389896228806</v>
      </c>
      <c r="F2582" s="12">
        <v>788.98682725046228</v>
      </c>
      <c r="G2582" s="107">
        <v>38224</v>
      </c>
      <c r="H2582" s="45">
        <f t="shared" si="81"/>
        <v>-0.32498891169541366</v>
      </c>
      <c r="I2582" s="45">
        <f t="shared" si="80"/>
        <v>-5.0493126749128175E-2</v>
      </c>
    </row>
    <row r="2583" spans="1:9" ht="27.75" customHeight="1" thickBot="1" x14ac:dyDescent="0.25">
      <c r="A2583" s="11">
        <v>38225</v>
      </c>
      <c r="B2583" s="12">
        <v>644.59571821103884</v>
      </c>
      <c r="C2583" s="11">
        <v>38225</v>
      </c>
      <c r="D2583" s="12">
        <v>133.14939170433462</v>
      </c>
      <c r="E2583" s="12">
        <v>1439.6216427631732</v>
      </c>
      <c r="F2583" s="12">
        <v>789.99030349555403</v>
      </c>
      <c r="G2583" s="107">
        <v>38225</v>
      </c>
      <c r="H2583" s="45">
        <f t="shared" si="81"/>
        <v>1.2907071227342612</v>
      </c>
      <c r="I2583" s="45">
        <f t="shared" si="80"/>
        <v>0.20063688304723773</v>
      </c>
    </row>
    <row r="2584" spans="1:9" ht="27.75" customHeight="1" thickBot="1" x14ac:dyDescent="0.25">
      <c r="A2584" s="11">
        <v>38226</v>
      </c>
      <c r="B2584" s="12">
        <v>643.69000000000005</v>
      </c>
      <c r="C2584" s="11">
        <v>38226</v>
      </c>
      <c r="D2584" s="12">
        <v>133.03</v>
      </c>
      <c r="E2584" s="12">
        <v>1437.59</v>
      </c>
      <c r="F2584" s="12">
        <v>787.5</v>
      </c>
      <c r="G2584" s="107">
        <v>38226</v>
      </c>
      <c r="H2584" s="45">
        <f t="shared" si="81"/>
        <v>-0.90571821103878847</v>
      </c>
      <c r="I2584" s="45">
        <f t="shared" si="80"/>
        <v>-0.14050949850434141</v>
      </c>
    </row>
    <row r="2585" spans="1:9" ht="27.75" customHeight="1" thickBot="1" x14ac:dyDescent="0.25">
      <c r="A2585" s="11">
        <v>38229</v>
      </c>
      <c r="B2585" s="12">
        <v>643.52626527578684</v>
      </c>
      <c r="C2585" s="11">
        <v>38229</v>
      </c>
      <c r="D2585" s="12">
        <v>133.29426606620714</v>
      </c>
      <c r="E2585" s="12">
        <v>1438.5712190064708</v>
      </c>
      <c r="F2585" s="12">
        <v>787.46220359293022</v>
      </c>
      <c r="G2585" s="107">
        <v>38229</v>
      </c>
      <c r="H2585" s="45">
        <f t="shared" si="81"/>
        <v>-0.16373472421321367</v>
      </c>
      <c r="I2585" s="45">
        <f t="shared" si="80"/>
        <v>-2.5436891083163271E-2</v>
      </c>
    </row>
    <row r="2586" spans="1:9" ht="27.75" customHeight="1" thickBot="1" x14ac:dyDescent="0.25">
      <c r="A2586" s="11">
        <v>38230</v>
      </c>
      <c r="B2586" s="12">
        <v>642.12479276519764</v>
      </c>
      <c r="C2586" s="11">
        <v>38230</v>
      </c>
      <c r="D2586" s="12">
        <v>132.67981237536947</v>
      </c>
      <c r="E2586" s="12">
        <v>1435.4383124487533</v>
      </c>
      <c r="F2586" s="12">
        <v>785.74727598351046</v>
      </c>
      <c r="G2586" s="107">
        <v>38230</v>
      </c>
      <c r="H2586" s="45">
        <f t="shared" si="81"/>
        <v>-1.4014725105892012</v>
      </c>
      <c r="I2586" s="45">
        <f t="shared" si="80"/>
        <v>-0.21778015695887598</v>
      </c>
    </row>
    <row r="2587" spans="1:9" ht="27.75" customHeight="1" thickBot="1" x14ac:dyDescent="0.25">
      <c r="A2587" s="11">
        <v>38231</v>
      </c>
      <c r="B2587" s="12">
        <v>642.89086460056342</v>
      </c>
      <c r="C2587" s="11">
        <v>38231</v>
      </c>
      <c r="D2587" s="12">
        <v>132.93473999101587</v>
      </c>
      <c r="E2587" s="12">
        <v>1437.1508912047318</v>
      </c>
      <c r="F2587" s="12">
        <v>786.6847276878068</v>
      </c>
      <c r="G2587" s="107">
        <v>38231</v>
      </c>
      <c r="H2587" s="45">
        <f t="shared" si="81"/>
        <v>0.7660718353657785</v>
      </c>
      <c r="I2587" s="45">
        <f t="shared" si="80"/>
        <v>0.11930264085690022</v>
      </c>
    </row>
    <row r="2588" spans="1:9" ht="27.75" customHeight="1" thickBot="1" x14ac:dyDescent="0.25">
      <c r="A2588" s="11">
        <v>38232</v>
      </c>
      <c r="B2588" s="12">
        <v>643.7235123252226</v>
      </c>
      <c r="C2588" s="11">
        <v>38232</v>
      </c>
      <c r="D2588" s="12">
        <v>133.39877754577643</v>
      </c>
      <c r="E2588" s="12">
        <v>1439.012127430065</v>
      </c>
      <c r="F2588" s="12">
        <v>787.42935962129889</v>
      </c>
      <c r="G2588" s="107">
        <v>38232</v>
      </c>
      <c r="H2588" s="45">
        <f t="shared" si="81"/>
        <v>0.83264772465918213</v>
      </c>
      <c r="I2588" s="45">
        <f t="shared" si="80"/>
        <v>0.12951618548453278</v>
      </c>
    </row>
    <row r="2589" spans="1:9" ht="27.75" customHeight="1" thickBot="1" x14ac:dyDescent="0.25">
      <c r="A2589" s="11">
        <v>38233</v>
      </c>
      <c r="B2589" s="12">
        <v>643.88264448162295</v>
      </c>
      <c r="C2589" s="11">
        <v>38233</v>
      </c>
      <c r="D2589" s="12">
        <v>133.56212123511753</v>
      </c>
      <c r="E2589" s="12">
        <v>1439.3677876311829</v>
      </c>
      <c r="F2589" s="12">
        <v>787.62397735875265</v>
      </c>
      <c r="G2589" s="107">
        <v>38233</v>
      </c>
      <c r="H2589" s="45">
        <f t="shared" si="81"/>
        <v>0.1591321564003465</v>
      </c>
      <c r="I2589" s="45">
        <f t="shared" si="80"/>
        <v>2.4720575426169865E-2</v>
      </c>
    </row>
    <row r="2590" spans="1:9" ht="27.75" customHeight="1" thickBot="1" x14ac:dyDescent="0.25">
      <c r="A2590" s="11">
        <v>38236</v>
      </c>
      <c r="B2590" s="12">
        <v>645.45426931243185</v>
      </c>
      <c r="C2590" s="11">
        <v>38236</v>
      </c>
      <c r="D2590" s="12">
        <v>133.96324586483814</v>
      </c>
      <c r="E2590" s="12">
        <v>1442.8811768439411</v>
      </c>
      <c r="F2590" s="12">
        <v>788.66801460315742</v>
      </c>
      <c r="G2590" s="107">
        <v>38236</v>
      </c>
      <c r="H2590" s="45">
        <f t="shared" si="81"/>
        <v>1.5716248308089007</v>
      </c>
      <c r="I2590" s="45">
        <f t="shared" si="80"/>
        <v>0.24408560228769399</v>
      </c>
    </row>
    <row r="2591" spans="1:9" ht="27.75" customHeight="1" thickBot="1" x14ac:dyDescent="0.25">
      <c r="A2591" s="11">
        <v>38237</v>
      </c>
      <c r="B2591" s="12">
        <v>647.47</v>
      </c>
      <c r="C2591" s="11">
        <v>38237</v>
      </c>
      <c r="D2591" s="12">
        <v>134.79</v>
      </c>
      <c r="E2591" s="12">
        <v>1447.39</v>
      </c>
      <c r="F2591" s="12">
        <v>790.28</v>
      </c>
      <c r="G2591" s="107">
        <v>38237</v>
      </c>
      <c r="H2591" s="45">
        <f t="shared" si="81"/>
        <v>2.0157306875681797</v>
      </c>
      <c r="I2591" s="45">
        <f t="shared" si="80"/>
        <v>0.31229643731622236</v>
      </c>
    </row>
    <row r="2592" spans="1:9" ht="27.75" customHeight="1" thickBot="1" x14ac:dyDescent="0.25">
      <c r="A2592" s="11">
        <v>38238</v>
      </c>
      <c r="B2592" s="12">
        <v>647.24911018379498</v>
      </c>
      <c r="C2592" s="11">
        <v>38238</v>
      </c>
      <c r="D2592" s="12">
        <v>134.66225838189055</v>
      </c>
      <c r="E2592" s="12">
        <v>1446.893432301594</v>
      </c>
      <c r="F2592" s="12">
        <v>790.00954311351154</v>
      </c>
      <c r="G2592" s="107">
        <v>38238</v>
      </c>
      <c r="H2592" s="45">
        <f t="shared" si="81"/>
        <v>-0.22088981620504455</v>
      </c>
      <c r="I2592" s="45">
        <f t="shared" si="80"/>
        <v>-3.4115837985550616E-2</v>
      </c>
    </row>
    <row r="2593" spans="1:9" ht="27.75" customHeight="1" thickBot="1" x14ac:dyDescent="0.25">
      <c r="A2593" s="11">
        <v>38239</v>
      </c>
      <c r="B2593" s="12">
        <v>648.71373305738541</v>
      </c>
      <c r="C2593" s="11">
        <v>38239</v>
      </c>
      <c r="D2593" s="12">
        <v>135.0606424124872</v>
      </c>
      <c r="E2593" s="12">
        <v>1450.1674733484629</v>
      </c>
      <c r="F2593" s="12">
        <v>791.79718248889901</v>
      </c>
      <c r="G2593" s="107">
        <v>38239</v>
      </c>
      <c r="H2593" s="45">
        <f t="shared" si="81"/>
        <v>1.4646228735904288</v>
      </c>
      <c r="I2593" s="45">
        <f t="shared" si="80"/>
        <v>0.22628426220231179</v>
      </c>
    </row>
    <row r="2594" spans="1:9" ht="27.75" customHeight="1" thickBot="1" x14ac:dyDescent="0.25">
      <c r="A2594" s="11">
        <v>38240</v>
      </c>
      <c r="B2594" s="12">
        <v>652.12</v>
      </c>
      <c r="C2594" s="11">
        <v>38240</v>
      </c>
      <c r="D2594" s="12">
        <v>135.85</v>
      </c>
      <c r="E2594" s="12">
        <v>1457.78</v>
      </c>
      <c r="F2594" s="12">
        <v>795.95</v>
      </c>
      <c r="G2594" s="107">
        <v>38240</v>
      </c>
      <c r="H2594" s="45">
        <f t="shared" si="81"/>
        <v>3.4062669426145931</v>
      </c>
      <c r="I2594" s="45">
        <f t="shared" si="80"/>
        <v>0.52508013458584724</v>
      </c>
    </row>
    <row r="2595" spans="1:9" ht="27.75" customHeight="1" thickBot="1" x14ac:dyDescent="0.25">
      <c r="A2595" s="11">
        <v>38243</v>
      </c>
      <c r="B2595" s="12">
        <v>650.50676062964931</v>
      </c>
      <c r="C2595" s="11">
        <v>38243</v>
      </c>
      <c r="D2595" s="12">
        <v>135.32112966388047</v>
      </c>
      <c r="E2595" s="12">
        <v>1454.1758599394366</v>
      </c>
      <c r="F2595" s="12">
        <v>793.98577743906071</v>
      </c>
      <c r="G2595" s="107">
        <v>38243</v>
      </c>
      <c r="H2595" s="45">
        <f t="shared" si="81"/>
        <v>-1.6132393703506978</v>
      </c>
      <c r="I2595" s="45">
        <f t="shared" si="80"/>
        <v>-0.24738382051626967</v>
      </c>
    </row>
    <row r="2596" spans="1:9" ht="27.75" customHeight="1" thickBot="1" x14ac:dyDescent="0.25">
      <c r="A2596" s="11">
        <v>38244</v>
      </c>
      <c r="B2596" s="12">
        <v>650.01</v>
      </c>
      <c r="C2596" s="11">
        <v>38244</v>
      </c>
      <c r="D2596" s="12">
        <v>135.15</v>
      </c>
      <c r="E2596" s="12">
        <v>1453.06</v>
      </c>
      <c r="F2596" s="12">
        <v>793.1</v>
      </c>
      <c r="G2596" s="107">
        <v>38244</v>
      </c>
      <c r="H2596" s="45">
        <f t="shared" si="81"/>
        <v>-0.49676062964931589</v>
      </c>
      <c r="I2596" s="45">
        <f t="shared" si="80"/>
        <v>-7.6365175539218552E-2</v>
      </c>
    </row>
    <row r="2597" spans="1:9" ht="27.75" customHeight="1" thickBot="1" x14ac:dyDescent="0.25">
      <c r="A2597" s="11">
        <v>38245</v>
      </c>
      <c r="B2597" s="12">
        <v>650.47518821283688</v>
      </c>
      <c r="C2597" s="11">
        <v>38245</v>
      </c>
      <c r="D2597" s="12">
        <v>135.17945573915438</v>
      </c>
      <c r="E2597" s="12">
        <v>1454.6111243742569</v>
      </c>
      <c r="F2597" s="12">
        <v>793.94767109348197</v>
      </c>
      <c r="G2597" s="107">
        <v>38245</v>
      </c>
      <c r="H2597" s="45">
        <f t="shared" si="81"/>
        <v>0.46518821283689249</v>
      </c>
      <c r="I2597" s="45">
        <f t="shared" si="80"/>
        <v>7.1566316339270547E-2</v>
      </c>
    </row>
    <row r="2598" spans="1:9" ht="27.75" customHeight="1" thickBot="1" x14ac:dyDescent="0.25">
      <c r="A2598" s="11">
        <v>38246</v>
      </c>
      <c r="B2598" s="12">
        <v>651.64384167174796</v>
      </c>
      <c r="C2598" s="11">
        <v>38246</v>
      </c>
      <c r="D2598" s="12">
        <v>135.52735013230568</v>
      </c>
      <c r="E2598" s="12">
        <v>1457.2181103911798</v>
      </c>
      <c r="F2598" s="12">
        <v>795.37060155374468</v>
      </c>
      <c r="G2598" s="107">
        <v>38246</v>
      </c>
      <c r="H2598" s="45">
        <f t="shared" si="81"/>
        <v>1.1686534589110806</v>
      </c>
      <c r="I2598" s="45">
        <f t="shared" si="80"/>
        <v>0.17966149671625825</v>
      </c>
    </row>
    <row r="2599" spans="1:9" ht="27.75" customHeight="1" thickBot="1" x14ac:dyDescent="0.25">
      <c r="A2599" s="11">
        <v>38247</v>
      </c>
      <c r="B2599" s="12">
        <v>651.26</v>
      </c>
      <c r="C2599" s="11">
        <v>38247</v>
      </c>
      <c r="D2599" s="12">
        <v>135.37</v>
      </c>
      <c r="E2599" s="12">
        <v>1456.36</v>
      </c>
      <c r="F2599" s="12">
        <v>794.6</v>
      </c>
      <c r="G2599" s="107">
        <v>38247</v>
      </c>
      <c r="H2599" s="45">
        <f t="shared" si="81"/>
        <v>-0.38384167174797312</v>
      </c>
      <c r="I2599" s="45">
        <f t="shared" si="80"/>
        <v>-5.8903598438566296E-2</v>
      </c>
    </row>
    <row r="2600" spans="1:9" ht="27.75" customHeight="1" thickBot="1" x14ac:dyDescent="0.25">
      <c r="A2600" s="11">
        <v>38250</v>
      </c>
      <c r="B2600" s="12">
        <v>649.99</v>
      </c>
      <c r="C2600" s="11">
        <v>38250</v>
      </c>
      <c r="D2600" s="12">
        <v>134.94999999999999</v>
      </c>
      <c r="E2600" s="12">
        <v>1453.52</v>
      </c>
      <c r="F2600" s="12">
        <v>793.05</v>
      </c>
      <c r="G2600" s="107">
        <v>38250</v>
      </c>
      <c r="H2600" s="45">
        <f t="shared" si="81"/>
        <v>-1.2699999999999818</v>
      </c>
      <c r="I2600" s="45">
        <f t="shared" si="80"/>
        <v>-0.19500660258575406</v>
      </c>
    </row>
    <row r="2601" spans="1:9" ht="27.75" customHeight="1" thickBot="1" x14ac:dyDescent="0.25">
      <c r="A2601" s="11">
        <v>38251</v>
      </c>
      <c r="B2601" s="12">
        <v>651.66</v>
      </c>
      <c r="C2601" s="11">
        <v>38251</v>
      </c>
      <c r="D2601" s="12">
        <v>135.38</v>
      </c>
      <c r="E2601" s="12">
        <v>1457.25</v>
      </c>
      <c r="F2601" s="12">
        <v>795.09</v>
      </c>
      <c r="G2601" s="107">
        <v>38251</v>
      </c>
      <c r="H2601" s="45">
        <f t="shared" si="81"/>
        <v>1.6699999999999591</v>
      </c>
      <c r="I2601" s="45">
        <f t="shared" si="80"/>
        <v>0.25692702964660363</v>
      </c>
    </row>
    <row r="2602" spans="1:9" ht="27.75" customHeight="1" thickBot="1" x14ac:dyDescent="0.25">
      <c r="A2602" s="11">
        <v>38252</v>
      </c>
      <c r="B2602" s="12">
        <v>655.59207287569427</v>
      </c>
      <c r="C2602" s="11">
        <v>38252</v>
      </c>
      <c r="D2602" s="12">
        <v>136.40828818559413</v>
      </c>
      <c r="E2602" s="12">
        <v>1466.047373042428</v>
      </c>
      <c r="F2602" s="12">
        <v>799.88423935259675</v>
      </c>
      <c r="G2602" s="107">
        <v>38252</v>
      </c>
      <c r="H2602" s="45">
        <f t="shared" si="81"/>
        <v>3.9320728756943026</v>
      </c>
      <c r="I2602" s="45">
        <f t="shared" si="80"/>
        <v>0.60339331487191217</v>
      </c>
    </row>
    <row r="2603" spans="1:9" ht="27.75" customHeight="1" thickBot="1" x14ac:dyDescent="0.25">
      <c r="A2603" s="11">
        <v>38253</v>
      </c>
      <c r="B2603" s="12">
        <v>654.31875725348925</v>
      </c>
      <c r="C2603" s="11">
        <v>38253</v>
      </c>
      <c r="D2603" s="12">
        <v>136.12393540587433</v>
      </c>
      <c r="E2603" s="12">
        <v>1463.1999956562531</v>
      </c>
      <c r="F2603" s="12">
        <v>797.77691217107201</v>
      </c>
      <c r="G2603" s="107">
        <v>38253</v>
      </c>
      <c r="H2603" s="45">
        <f t="shared" si="81"/>
        <v>-1.2733156222050184</v>
      </c>
      <c r="I2603" s="45">
        <f t="shared" si="80"/>
        <v>-0.19422376732222169</v>
      </c>
    </row>
    <row r="2604" spans="1:9" ht="27.75" customHeight="1" thickBot="1" x14ac:dyDescent="0.25">
      <c r="A2604" s="11">
        <v>38254</v>
      </c>
      <c r="B2604" s="12">
        <v>654.99</v>
      </c>
      <c r="C2604" s="11">
        <v>38254</v>
      </c>
      <c r="D2604" s="12">
        <v>136.25</v>
      </c>
      <c r="E2604" s="12">
        <v>1465.06</v>
      </c>
      <c r="F2604" s="12">
        <v>798.6</v>
      </c>
      <c r="G2604" s="107">
        <v>38254</v>
      </c>
      <c r="H2604" s="45">
        <f t="shared" si="81"/>
        <v>0.67124274651075666</v>
      </c>
      <c r="I2604" s="45">
        <f t="shared" si="80"/>
        <v>0.10258650528808101</v>
      </c>
    </row>
    <row r="2605" spans="1:9" ht="27.75" customHeight="1" thickBot="1" x14ac:dyDescent="0.25">
      <c r="A2605" s="11">
        <v>38257</v>
      </c>
      <c r="B2605" s="12">
        <v>654.78</v>
      </c>
      <c r="C2605" s="11">
        <v>38257</v>
      </c>
      <c r="D2605" s="12">
        <v>136.12</v>
      </c>
      <c r="E2605" s="12">
        <v>1464.23</v>
      </c>
      <c r="F2605" s="12">
        <v>798.34</v>
      </c>
      <c r="G2605" s="107">
        <v>38257</v>
      </c>
      <c r="H2605" s="45">
        <f t="shared" si="81"/>
        <v>-0.21000000000003638</v>
      </c>
      <c r="I2605" s="45">
        <f t="shared" si="80"/>
        <v>-3.2061558191733668E-2</v>
      </c>
    </row>
    <row r="2606" spans="1:9" ht="27.75" customHeight="1" thickBot="1" x14ac:dyDescent="0.25">
      <c r="A2606" s="11">
        <v>38258</v>
      </c>
      <c r="B2606" s="12">
        <v>657.04</v>
      </c>
      <c r="C2606" s="11">
        <v>38258</v>
      </c>
      <c r="D2606" s="12">
        <v>136.58000000000001</v>
      </c>
      <c r="E2606" s="12">
        <v>1470.31</v>
      </c>
      <c r="F2606" s="12">
        <v>801.65</v>
      </c>
      <c r="G2606" s="107">
        <v>38258</v>
      </c>
      <c r="H2606" s="45">
        <f t="shared" si="81"/>
        <v>2.2599999999999909</v>
      </c>
      <c r="I2606" s="45">
        <f t="shared" si="80"/>
        <v>0.34515409755948429</v>
      </c>
    </row>
    <row r="2607" spans="1:9" ht="27.75" customHeight="1" thickBot="1" x14ac:dyDescent="0.25">
      <c r="A2607" s="11">
        <v>38259</v>
      </c>
      <c r="B2607" s="12">
        <v>658.40394594622501</v>
      </c>
      <c r="C2607" s="11">
        <v>38259</v>
      </c>
      <c r="D2607" s="12">
        <v>136.88641701210091</v>
      </c>
      <c r="E2607" s="12">
        <v>1473.3545511246036</v>
      </c>
      <c r="F2607" s="12">
        <v>803.31345531627426</v>
      </c>
      <c r="G2607" s="107">
        <v>38259</v>
      </c>
      <c r="H2607" s="45">
        <f t="shared" si="81"/>
        <v>1.3639459462250443</v>
      </c>
      <c r="I2607" s="45">
        <f t="shared" si="80"/>
        <v>0.20758948408392858</v>
      </c>
    </row>
    <row r="2608" spans="1:9" ht="27.75" customHeight="1" thickBot="1" x14ac:dyDescent="0.25">
      <c r="A2608" s="11">
        <v>38260</v>
      </c>
      <c r="B2608" s="12">
        <v>660.82285500942396</v>
      </c>
      <c r="C2608" s="11">
        <v>38260</v>
      </c>
      <c r="D2608" s="12">
        <v>137.24035765999926</v>
      </c>
      <c r="E2608" s="12">
        <v>1478.7677096116211</v>
      </c>
      <c r="F2608" s="12">
        <v>806.26485832043318</v>
      </c>
      <c r="G2608" s="107">
        <v>38260</v>
      </c>
      <c r="H2608" s="45">
        <f t="shared" si="81"/>
        <v>2.4189090631989529</v>
      </c>
      <c r="I2608" s="45">
        <f t="shared" si="80"/>
        <v>0.36738981868078247</v>
      </c>
    </row>
    <row r="2609" spans="1:9" ht="27.75" customHeight="1" thickBot="1" x14ac:dyDescent="0.25">
      <c r="A2609" s="11">
        <v>38261</v>
      </c>
      <c r="B2609" s="12">
        <v>661.03355248505841</v>
      </c>
      <c r="C2609" s="11">
        <v>38261</v>
      </c>
      <c r="D2609" s="12">
        <v>137.20726323973597</v>
      </c>
      <c r="E2609" s="12">
        <v>1482.571158445247</v>
      </c>
      <c r="F2609" s="12">
        <v>808.33860331434971</v>
      </c>
      <c r="G2609" s="107">
        <v>38261</v>
      </c>
      <c r="H2609" s="45">
        <f t="shared" si="81"/>
        <v>0.21069747563444707</v>
      </c>
      <c r="I2609" s="45">
        <f t="shared" si="80"/>
        <v>3.188410843197037E-2</v>
      </c>
    </row>
    <row r="2610" spans="1:9" ht="27.75" customHeight="1" thickBot="1" x14ac:dyDescent="0.25">
      <c r="A2610" s="11">
        <v>38264</v>
      </c>
      <c r="B2610" s="12">
        <v>661.91378051571076</v>
      </c>
      <c r="C2610" s="11">
        <v>38264</v>
      </c>
      <c r="D2610" s="12">
        <v>137.41819066125177</v>
      </c>
      <c r="E2610" s="12">
        <v>1484.5452339639776</v>
      </c>
      <c r="F2610" s="12">
        <v>809.41492362353563</v>
      </c>
      <c r="G2610" s="107">
        <v>38264</v>
      </c>
      <c r="H2610" s="45">
        <f t="shared" si="81"/>
        <v>0.88022803065234712</v>
      </c>
      <c r="I2610" s="45">
        <f t="shared" si="80"/>
        <v>0.13315935739468279</v>
      </c>
    </row>
    <row r="2611" spans="1:9" ht="27.75" customHeight="1" thickBot="1" x14ac:dyDescent="0.25">
      <c r="A2611" s="11">
        <v>38265</v>
      </c>
      <c r="B2611" s="12">
        <v>663.49282706314057</v>
      </c>
      <c r="C2611" s="11">
        <v>38265</v>
      </c>
      <c r="D2611" s="12">
        <v>137.71315478650808</v>
      </c>
      <c r="E2611" s="12">
        <v>1488.2241327416477</v>
      </c>
      <c r="F2611" s="12">
        <v>811.42076049870809</v>
      </c>
      <c r="G2611" s="107">
        <v>38265</v>
      </c>
      <c r="H2611" s="45">
        <f t="shared" si="81"/>
        <v>1.5790465474298117</v>
      </c>
      <c r="I2611" s="45">
        <f t="shared" si="80"/>
        <v>0.23855773877370307</v>
      </c>
    </row>
    <row r="2612" spans="1:9" ht="27.75" customHeight="1" thickBot="1" x14ac:dyDescent="0.25">
      <c r="A2612" s="11">
        <v>38266</v>
      </c>
      <c r="B2612" s="12">
        <v>663.30149160079077</v>
      </c>
      <c r="C2612" s="11">
        <v>38266</v>
      </c>
      <c r="D2612" s="12">
        <v>137.3774935309178</v>
      </c>
      <c r="E2612" s="12">
        <v>1487.7950440211773</v>
      </c>
      <c r="F2612" s="12">
        <v>811.18680951765259</v>
      </c>
      <c r="G2612" s="107">
        <v>38266</v>
      </c>
      <c r="H2612" s="45">
        <f t="shared" si="81"/>
        <v>-0.19133546234979804</v>
      </c>
      <c r="I2612" s="45">
        <f t="shared" si="80"/>
        <v>-2.8837608267254081E-2</v>
      </c>
    </row>
    <row r="2613" spans="1:9" ht="27.75" customHeight="1" thickBot="1" x14ac:dyDescent="0.25">
      <c r="A2613" s="11">
        <v>38267</v>
      </c>
      <c r="B2613" s="12">
        <v>663.57341428454038</v>
      </c>
      <c r="C2613" s="11">
        <v>38267</v>
      </c>
      <c r="D2613" s="12">
        <v>137.3418636778664</v>
      </c>
      <c r="E2613" s="12">
        <v>1488.4049197299905</v>
      </c>
      <c r="F2613" s="12">
        <v>811.51933054090955</v>
      </c>
      <c r="G2613" s="107">
        <v>38267</v>
      </c>
      <c r="H2613" s="45">
        <f t="shared" si="81"/>
        <v>0.27192268374960804</v>
      </c>
      <c r="I2613" s="45">
        <f t="shared" si="80"/>
        <v>4.0995337292753328E-2</v>
      </c>
    </row>
    <row r="2614" spans="1:9" ht="27.75" customHeight="1" thickBot="1" x14ac:dyDescent="0.25">
      <c r="A2614" s="11">
        <v>38268</v>
      </c>
      <c r="B2614" s="12">
        <v>664.78</v>
      </c>
      <c r="C2614" s="11">
        <v>38268</v>
      </c>
      <c r="D2614" s="12">
        <v>137.75</v>
      </c>
      <c r="E2614" s="12">
        <v>1491.12</v>
      </c>
      <c r="F2614" s="12">
        <v>813</v>
      </c>
      <c r="G2614" s="107">
        <v>38268</v>
      </c>
      <c r="H2614" s="45">
        <f t="shared" si="81"/>
        <v>1.206585715459596</v>
      </c>
      <c r="I2614" s="45">
        <f t="shared" si="80"/>
        <v>0.18183153355541334</v>
      </c>
    </row>
    <row r="2615" spans="1:9" ht="27.75" customHeight="1" thickBot="1" x14ac:dyDescent="0.25">
      <c r="A2615" s="11">
        <v>38271</v>
      </c>
      <c r="B2615" s="12">
        <v>668.09</v>
      </c>
      <c r="C2615" s="11">
        <v>38271</v>
      </c>
      <c r="D2615" s="12">
        <v>138.59</v>
      </c>
      <c r="E2615" s="12">
        <v>1498.54</v>
      </c>
      <c r="F2615" s="12">
        <v>817.05</v>
      </c>
      <c r="G2615" s="107">
        <v>38271</v>
      </c>
      <c r="H2615" s="45">
        <f t="shared" si="81"/>
        <v>3.3100000000000591</v>
      </c>
      <c r="I2615" s="45">
        <f t="shared" si="80"/>
        <v>0.49790908270406142</v>
      </c>
    </row>
    <row r="2616" spans="1:9" ht="27.75" customHeight="1" thickBot="1" x14ac:dyDescent="0.25">
      <c r="A2616" s="11">
        <v>38272</v>
      </c>
      <c r="B2616" s="12">
        <v>668.29</v>
      </c>
      <c r="C2616" s="11">
        <v>38272</v>
      </c>
      <c r="D2616" s="12">
        <v>138.59</v>
      </c>
      <c r="E2616" s="12">
        <v>1499</v>
      </c>
      <c r="F2616" s="12">
        <v>817.29</v>
      </c>
      <c r="G2616" s="107">
        <v>38272</v>
      </c>
      <c r="H2616" s="45">
        <f t="shared" si="81"/>
        <v>0.19999999999993179</v>
      </c>
      <c r="I2616" s="45">
        <f t="shared" si="80"/>
        <v>2.9936086455407473E-2</v>
      </c>
    </row>
    <row r="2617" spans="1:9" ht="27.75" customHeight="1" thickBot="1" x14ac:dyDescent="0.25">
      <c r="A2617" s="11">
        <v>38273</v>
      </c>
      <c r="B2617" s="12">
        <v>670.58788999366516</v>
      </c>
      <c r="C2617" s="11">
        <v>38273</v>
      </c>
      <c r="D2617" s="12">
        <v>139.15789890351667</v>
      </c>
      <c r="E2617" s="12">
        <v>1506.8385337802399</v>
      </c>
      <c r="F2617" s="12">
        <v>821.56984430582065</v>
      </c>
      <c r="G2617" s="107">
        <v>38273</v>
      </c>
      <c r="H2617" s="45">
        <f t="shared" si="81"/>
        <v>2.2978899936651942</v>
      </c>
      <c r="I2617" s="45">
        <f t="shared" si="80"/>
        <v>0.34384623347127657</v>
      </c>
    </row>
    <row r="2618" spans="1:9" ht="27.75" customHeight="1" thickBot="1" x14ac:dyDescent="0.25">
      <c r="A2618" s="11">
        <v>38274</v>
      </c>
      <c r="B2618" s="12">
        <v>667.14770864292632</v>
      </c>
      <c r="C2618" s="11">
        <v>38274</v>
      </c>
      <c r="D2618" s="12">
        <v>138.2467269656442</v>
      </c>
      <c r="E2618" s="12">
        <v>1499.4256858059734</v>
      </c>
      <c r="F2618" s="12">
        <v>817.52815555181576</v>
      </c>
      <c r="G2618" s="107">
        <v>38274</v>
      </c>
      <c r="H2618" s="45">
        <f t="shared" si="81"/>
        <v>-3.4401813507388397</v>
      </c>
      <c r="I2618" s="45">
        <f t="shared" si="80"/>
        <v>-0.51300976383145513</v>
      </c>
    </row>
    <row r="2619" spans="1:9" ht="27.75" customHeight="1" thickBot="1" x14ac:dyDescent="0.25">
      <c r="A2619" s="11">
        <v>38275</v>
      </c>
      <c r="B2619" s="12">
        <v>665.48</v>
      </c>
      <c r="C2619" s="11">
        <v>38275</v>
      </c>
      <c r="D2619" s="12">
        <v>137.59</v>
      </c>
      <c r="E2619" s="12">
        <v>1501.4621240939255</v>
      </c>
      <c r="F2619" s="12">
        <v>818.63847775931458</v>
      </c>
      <c r="G2619" s="107">
        <v>38275</v>
      </c>
      <c r="H2619" s="45">
        <f t="shared" si="81"/>
        <v>-1.6677086429262999</v>
      </c>
      <c r="I2619" s="45">
        <f t="shared" si="80"/>
        <v>-0.24997592307086799</v>
      </c>
    </row>
    <row r="2620" spans="1:9" ht="27.75" customHeight="1" thickBot="1" x14ac:dyDescent="0.25">
      <c r="A2620" s="11">
        <v>38278</v>
      </c>
      <c r="B2620" s="12">
        <v>665.59</v>
      </c>
      <c r="C2620" s="11">
        <v>38278</v>
      </c>
      <c r="D2620" s="12">
        <v>137.55000000000001</v>
      </c>
      <c r="E2620" s="12">
        <v>1501.71</v>
      </c>
      <c r="F2620" s="12">
        <v>818.77</v>
      </c>
      <c r="G2620" s="107">
        <v>38278</v>
      </c>
      <c r="H2620" s="45">
        <f t="shared" si="81"/>
        <v>0.11000000000001364</v>
      </c>
      <c r="I2620" s="45">
        <f t="shared" si="80"/>
        <v>1.6529422371823893E-2</v>
      </c>
    </row>
    <row r="2621" spans="1:9" ht="27.75" customHeight="1" thickBot="1" x14ac:dyDescent="0.25">
      <c r="A2621" s="11">
        <v>38279</v>
      </c>
      <c r="B2621" s="12">
        <v>665.56</v>
      </c>
      <c r="C2621" s="11">
        <v>38279</v>
      </c>
      <c r="D2621" s="12">
        <v>137.63</v>
      </c>
      <c r="E2621" s="12">
        <v>1501.64</v>
      </c>
      <c r="F2621" s="12">
        <v>818.74</v>
      </c>
      <c r="G2621" s="107">
        <v>38279</v>
      </c>
      <c r="H2621" s="45">
        <f t="shared" si="81"/>
        <v>-3.0000000000086402E-2</v>
      </c>
      <c r="I2621" s="45">
        <f t="shared" si="80"/>
        <v>-4.507279256011419E-3</v>
      </c>
    </row>
    <row r="2622" spans="1:9" ht="27.75" customHeight="1" thickBot="1" x14ac:dyDescent="0.25">
      <c r="A2622" s="11">
        <v>38280</v>
      </c>
      <c r="B2622" s="12">
        <v>666.88931880280359</v>
      </c>
      <c r="C2622" s="11">
        <v>38280</v>
      </c>
      <c r="D2622" s="12">
        <v>138.07192487144877</v>
      </c>
      <c r="E2622" s="12">
        <v>1504.6327558791963</v>
      </c>
      <c r="F2622" s="12">
        <v>820.36719348019619</v>
      </c>
      <c r="G2622" s="107">
        <v>38280</v>
      </c>
      <c r="H2622" s="45">
        <f t="shared" si="81"/>
        <v>1.3293188028036411</v>
      </c>
      <c r="I2622" s="45">
        <f t="shared" si="80"/>
        <v>0.19972937117669951</v>
      </c>
    </row>
    <row r="2623" spans="1:9" ht="27.75" customHeight="1" thickBot="1" x14ac:dyDescent="0.25">
      <c r="A2623" s="11">
        <v>38281</v>
      </c>
      <c r="B2623" s="12">
        <v>665.09164655311633</v>
      </c>
      <c r="C2623" s="11">
        <v>38281</v>
      </c>
      <c r="D2623" s="12">
        <v>137.69173113752493</v>
      </c>
      <c r="E2623" s="12">
        <v>1500.5767929101637</v>
      </c>
      <c r="F2623" s="12">
        <v>818.15577082921141</v>
      </c>
      <c r="G2623" s="107">
        <v>38281</v>
      </c>
      <c r="H2623" s="45">
        <f t="shared" si="81"/>
        <v>-1.7976722496872526</v>
      </c>
      <c r="I2623" s="45">
        <f t="shared" si="80"/>
        <v>-0.269560810017834</v>
      </c>
    </row>
    <row r="2624" spans="1:9" ht="27.75" customHeight="1" thickBot="1" x14ac:dyDescent="0.25">
      <c r="A2624" s="11">
        <v>38282</v>
      </c>
      <c r="B2624" s="12">
        <v>664.54961705200333</v>
      </c>
      <c r="C2624" s="11">
        <v>38282</v>
      </c>
      <c r="D2624" s="12">
        <v>137.50533545884201</v>
      </c>
      <c r="E2624" s="12">
        <v>1499.3539348530824</v>
      </c>
      <c r="F2624" s="12">
        <v>817.48903495735658</v>
      </c>
      <c r="G2624" s="107">
        <v>38282</v>
      </c>
      <c r="H2624" s="45">
        <f t="shared" si="81"/>
        <v>-0.54202950111300652</v>
      </c>
      <c r="I2624" s="45">
        <f t="shared" si="80"/>
        <v>-8.1496964203672084E-2</v>
      </c>
    </row>
    <row r="2625" spans="1:9" ht="27.75" customHeight="1" thickBot="1" x14ac:dyDescent="0.25">
      <c r="A2625" s="11">
        <v>38285</v>
      </c>
      <c r="B2625" s="12">
        <v>666.87</v>
      </c>
      <c r="C2625" s="11">
        <v>38285</v>
      </c>
      <c r="D2625" s="12">
        <v>138.12</v>
      </c>
      <c r="E2625" s="12">
        <v>1504.58</v>
      </c>
      <c r="F2625" s="12">
        <v>820.34</v>
      </c>
      <c r="G2625" s="107">
        <v>38285</v>
      </c>
      <c r="H2625" s="45">
        <f t="shared" si="81"/>
        <v>2.3203829479966771</v>
      </c>
      <c r="I2625" s="45">
        <f t="shared" si="80"/>
        <v>0.34916624559804671</v>
      </c>
    </row>
    <row r="2626" spans="1:9" ht="27.75" customHeight="1" thickBot="1" x14ac:dyDescent="0.25">
      <c r="A2626" s="11">
        <v>38286</v>
      </c>
      <c r="B2626" s="12">
        <v>668.93</v>
      </c>
      <c r="C2626" s="11">
        <v>38286</v>
      </c>
      <c r="D2626" s="12">
        <v>138.69</v>
      </c>
      <c r="E2626" s="12">
        <v>1509.23</v>
      </c>
      <c r="F2626" s="12">
        <v>823.16</v>
      </c>
      <c r="G2626" s="107">
        <v>38286</v>
      </c>
      <c r="H2626" s="45">
        <f t="shared" si="81"/>
        <v>2.0599999999999454</v>
      </c>
      <c r="I2626" s="45">
        <f t="shared" si="80"/>
        <v>0.30890578373595234</v>
      </c>
    </row>
    <row r="2627" spans="1:9" ht="27.75" customHeight="1" thickBot="1" x14ac:dyDescent="0.25">
      <c r="A2627" s="11">
        <v>38287</v>
      </c>
      <c r="B2627" s="12">
        <v>669.45</v>
      </c>
      <c r="C2627" s="11">
        <v>38287</v>
      </c>
      <c r="D2627" s="12">
        <v>138.74</v>
      </c>
      <c r="E2627" s="12">
        <v>1510.4</v>
      </c>
      <c r="F2627" s="12">
        <v>824.68</v>
      </c>
      <c r="G2627" s="107">
        <v>38287</v>
      </c>
      <c r="H2627" s="45">
        <f t="shared" si="81"/>
        <v>0.5200000000000955</v>
      </c>
      <c r="I2627" s="45">
        <f t="shared" si="80"/>
        <v>7.7736085988084777E-2</v>
      </c>
    </row>
    <row r="2628" spans="1:9" ht="27.75" customHeight="1" thickBot="1" x14ac:dyDescent="0.25">
      <c r="A2628" s="11">
        <v>38288</v>
      </c>
      <c r="B2628" s="12">
        <v>670.85245044299177</v>
      </c>
      <c r="C2628" s="11">
        <v>38288</v>
      </c>
      <c r="D2628" s="12">
        <v>138.83593052542287</v>
      </c>
      <c r="E2628" s="12">
        <v>1513.5745105873621</v>
      </c>
      <c r="F2628" s="12">
        <v>826.41767588598464</v>
      </c>
      <c r="G2628" s="107">
        <v>38288</v>
      </c>
      <c r="H2628" s="45">
        <f t="shared" si="81"/>
        <v>1.4024504429917215</v>
      </c>
      <c r="I2628" s="45">
        <f t="shared" si="80"/>
        <v>0.20949293345159781</v>
      </c>
    </row>
    <row r="2629" spans="1:9" ht="27.75" customHeight="1" thickBot="1" x14ac:dyDescent="0.25">
      <c r="A2629" s="11">
        <v>38289</v>
      </c>
      <c r="B2629" s="12">
        <v>671.31</v>
      </c>
      <c r="C2629" s="11">
        <v>38289</v>
      </c>
      <c r="D2629" s="12">
        <v>138.88</v>
      </c>
      <c r="E2629" s="12">
        <v>1514.61</v>
      </c>
      <c r="F2629" s="12">
        <v>826.98</v>
      </c>
      <c r="G2629" s="107">
        <v>38289</v>
      </c>
      <c r="H2629" s="45">
        <f t="shared" si="81"/>
        <v>0.45754955700817845</v>
      </c>
      <c r="I2629" s="45">
        <f t="shared" si="80"/>
        <v>6.8204201491108729E-2</v>
      </c>
    </row>
    <row r="2630" spans="1:9" ht="27.75" customHeight="1" thickBot="1" x14ac:dyDescent="0.25">
      <c r="A2630" s="11">
        <v>38292</v>
      </c>
      <c r="B2630" s="12">
        <v>672.22</v>
      </c>
      <c r="C2630" s="11">
        <v>38292</v>
      </c>
      <c r="D2630" s="12">
        <v>139.4</v>
      </c>
      <c r="E2630" s="12">
        <v>1516.66</v>
      </c>
      <c r="F2630" s="12">
        <v>828.1</v>
      </c>
      <c r="G2630" s="107">
        <v>38292</v>
      </c>
      <c r="H2630" s="45">
        <f t="shared" si="81"/>
        <v>0.91000000000008185</v>
      </c>
      <c r="I2630" s="45">
        <f t="shared" si="80"/>
        <v>0.13555585348052046</v>
      </c>
    </row>
    <row r="2631" spans="1:9" ht="27.75" customHeight="1" thickBot="1" x14ac:dyDescent="0.25">
      <c r="A2631" s="11">
        <v>38294</v>
      </c>
      <c r="B2631" s="12">
        <v>672.95911838904101</v>
      </c>
      <c r="C2631" s="11">
        <v>38294</v>
      </c>
      <c r="D2631" s="12">
        <v>139.49354768465301</v>
      </c>
      <c r="E2631" s="12">
        <v>1518.3274124011041</v>
      </c>
      <c r="F2631" s="12">
        <v>829.01277909573855</v>
      </c>
      <c r="G2631" s="107">
        <v>38294</v>
      </c>
      <c r="H2631" s="45">
        <f t="shared" si="81"/>
        <v>0.73911838904098204</v>
      </c>
      <c r="I2631" s="45">
        <f t="shared" ref="I2631:I2694" si="82">H2631/B2630*100</f>
        <v>0.10995185936761506</v>
      </c>
    </row>
    <row r="2632" spans="1:9" ht="27.75" customHeight="1" thickBot="1" x14ac:dyDescent="0.25">
      <c r="A2632" s="11">
        <v>38295</v>
      </c>
      <c r="B2632" s="12">
        <v>672.90337554567668</v>
      </c>
      <c r="C2632" s="11">
        <v>38295</v>
      </c>
      <c r="D2632" s="12">
        <v>139.47984233270259</v>
      </c>
      <c r="E2632" s="12">
        <v>1518.2017423018799</v>
      </c>
      <c r="F2632" s="12">
        <v>828.94416272396256</v>
      </c>
      <c r="G2632" s="107">
        <v>38295</v>
      </c>
      <c r="H2632" s="45">
        <f t="shared" ref="H2632:H2695" si="83">B2632-B2631</f>
        <v>-5.574284336432811E-2</v>
      </c>
      <c r="I2632" s="45">
        <f t="shared" si="82"/>
        <v>-8.283243638598399E-3</v>
      </c>
    </row>
    <row r="2633" spans="1:9" ht="27.75" customHeight="1" thickBot="1" x14ac:dyDescent="0.25">
      <c r="A2633" s="11">
        <v>38296</v>
      </c>
      <c r="B2633" s="12">
        <v>671.17</v>
      </c>
      <c r="C2633" s="11">
        <v>38296</v>
      </c>
      <c r="D2633" s="12">
        <v>139.47999999999999</v>
      </c>
      <c r="E2633" s="12">
        <v>1514.61</v>
      </c>
      <c r="F2633" s="12">
        <v>827.27</v>
      </c>
      <c r="G2633" s="107">
        <v>38296</v>
      </c>
      <c r="H2633" s="45">
        <f t="shared" si="83"/>
        <v>-1.7333755456767221</v>
      </c>
      <c r="I2633" s="45">
        <f t="shared" si="82"/>
        <v>-0.25759650028075404</v>
      </c>
    </row>
    <row r="2634" spans="1:9" ht="27.75" customHeight="1" thickBot="1" x14ac:dyDescent="0.25">
      <c r="A2634" s="11">
        <v>38299</v>
      </c>
      <c r="B2634" s="12">
        <v>672.08</v>
      </c>
      <c r="C2634" s="11">
        <v>38299</v>
      </c>
      <c r="D2634" s="12">
        <v>139.41999999999999</v>
      </c>
      <c r="E2634" s="12">
        <v>1516.67</v>
      </c>
      <c r="F2634" s="12">
        <v>828.68</v>
      </c>
      <c r="G2634" s="107">
        <v>38299</v>
      </c>
      <c r="H2634" s="45">
        <f t="shared" si="83"/>
        <v>0.91000000000008185</v>
      </c>
      <c r="I2634" s="45">
        <f t="shared" si="82"/>
        <v>0.13558412920721752</v>
      </c>
    </row>
    <row r="2635" spans="1:9" ht="27.75" customHeight="1" thickBot="1" x14ac:dyDescent="0.25">
      <c r="A2635" s="11">
        <v>38300</v>
      </c>
      <c r="B2635" s="12">
        <v>673.16</v>
      </c>
      <c r="C2635" s="11">
        <v>38300</v>
      </c>
      <c r="D2635" s="12">
        <v>139.72</v>
      </c>
      <c r="E2635" s="12">
        <v>1519.12</v>
      </c>
      <c r="F2635" s="12">
        <v>830.02</v>
      </c>
      <c r="G2635" s="107">
        <v>38300</v>
      </c>
      <c r="H2635" s="45">
        <f t="shared" si="83"/>
        <v>1.0799999999999272</v>
      </c>
      <c r="I2635" s="45">
        <f t="shared" si="82"/>
        <v>0.16069515533863932</v>
      </c>
    </row>
    <row r="2636" spans="1:9" ht="27.75" customHeight="1" thickBot="1" x14ac:dyDescent="0.25">
      <c r="A2636" s="11">
        <v>38301</v>
      </c>
      <c r="B2636" s="12">
        <v>673.7</v>
      </c>
      <c r="C2636" s="11">
        <v>38301</v>
      </c>
      <c r="D2636" s="12">
        <v>139.85</v>
      </c>
      <c r="E2636" s="12">
        <v>1520.32</v>
      </c>
      <c r="F2636" s="12">
        <v>830.68</v>
      </c>
      <c r="G2636" s="107">
        <v>38301</v>
      </c>
      <c r="H2636" s="45">
        <f t="shared" si="83"/>
        <v>0.54000000000007731</v>
      </c>
      <c r="I2636" s="45">
        <f t="shared" si="82"/>
        <v>8.0218670152724075E-2</v>
      </c>
    </row>
    <row r="2637" spans="1:9" ht="27.75" customHeight="1" thickBot="1" x14ac:dyDescent="0.25">
      <c r="A2637" s="11">
        <v>38302</v>
      </c>
      <c r="B2637" s="12">
        <v>675.36</v>
      </c>
      <c r="C2637" s="11">
        <v>38302</v>
      </c>
      <c r="D2637" s="12">
        <v>140.06</v>
      </c>
      <c r="E2637" s="12">
        <v>1524.08</v>
      </c>
      <c r="F2637" s="12">
        <v>832.73</v>
      </c>
      <c r="G2637" s="107">
        <v>38302</v>
      </c>
      <c r="H2637" s="45">
        <f t="shared" si="83"/>
        <v>1.6599999999999682</v>
      </c>
      <c r="I2637" s="45">
        <f t="shared" si="82"/>
        <v>0.24640047498886269</v>
      </c>
    </row>
    <row r="2638" spans="1:9" ht="27.75" customHeight="1" thickBot="1" x14ac:dyDescent="0.25">
      <c r="A2638" s="11">
        <v>38306</v>
      </c>
      <c r="B2638" s="12">
        <v>673.64</v>
      </c>
      <c r="C2638" s="11">
        <v>38306</v>
      </c>
      <c r="D2638" s="12">
        <v>139.79</v>
      </c>
      <c r="E2638" s="12">
        <v>1520.18</v>
      </c>
      <c r="F2638" s="12">
        <v>830.6</v>
      </c>
      <c r="G2638" s="107">
        <v>38306</v>
      </c>
      <c r="H2638" s="45">
        <f t="shared" si="83"/>
        <v>-1.7200000000000273</v>
      </c>
      <c r="I2638" s="45">
        <f t="shared" si="82"/>
        <v>-0.25467898602227362</v>
      </c>
    </row>
    <row r="2639" spans="1:9" ht="27.75" customHeight="1" thickBot="1" x14ac:dyDescent="0.25">
      <c r="A2639" s="11">
        <v>38307</v>
      </c>
      <c r="B2639" s="12">
        <v>674.01</v>
      </c>
      <c r="C2639" s="11">
        <v>38307</v>
      </c>
      <c r="D2639" s="12">
        <v>139.91</v>
      </c>
      <c r="E2639" s="12">
        <v>1521.02</v>
      </c>
      <c r="F2639" s="12">
        <v>831.06</v>
      </c>
      <c r="G2639" s="107">
        <v>38307</v>
      </c>
      <c r="H2639" s="45">
        <f t="shared" si="83"/>
        <v>0.37000000000000455</v>
      </c>
      <c r="I2639" s="45">
        <f t="shared" si="82"/>
        <v>5.4925479484591859E-2</v>
      </c>
    </row>
    <row r="2640" spans="1:9" ht="27.75" customHeight="1" thickBot="1" x14ac:dyDescent="0.25">
      <c r="A2640" s="11">
        <v>38308</v>
      </c>
      <c r="B2640" s="12">
        <v>675.26</v>
      </c>
      <c r="C2640" s="11">
        <v>38308</v>
      </c>
      <c r="D2640" s="12">
        <v>140.31</v>
      </c>
      <c r="E2640" s="12">
        <v>1524.22</v>
      </c>
      <c r="F2640" s="12">
        <v>833.13</v>
      </c>
      <c r="G2640" s="107">
        <v>38308</v>
      </c>
      <c r="H2640" s="45">
        <f t="shared" si="83"/>
        <v>1.25</v>
      </c>
      <c r="I2640" s="45">
        <f t="shared" si="82"/>
        <v>0.18545718906247682</v>
      </c>
    </row>
    <row r="2641" spans="1:9" ht="27.75" customHeight="1" thickBot="1" x14ac:dyDescent="0.25">
      <c r="A2641" s="11">
        <v>38309</v>
      </c>
      <c r="B2641" s="12">
        <v>677.20035016003953</v>
      </c>
      <c r="C2641" s="11">
        <v>38309</v>
      </c>
      <c r="D2641" s="12">
        <v>140.97672421045445</v>
      </c>
      <c r="E2641" s="12">
        <v>1529.1545278446379</v>
      </c>
      <c r="F2641" s="12">
        <v>835.82438031007507</v>
      </c>
      <c r="G2641" s="107">
        <v>38309</v>
      </c>
      <c r="H2641" s="45">
        <f t="shared" si="83"/>
        <v>1.940350160039543</v>
      </c>
      <c r="I2641" s="45">
        <f t="shared" si="82"/>
        <v>0.28734860054490757</v>
      </c>
    </row>
    <row r="2642" spans="1:9" ht="27.75" customHeight="1" thickBot="1" x14ac:dyDescent="0.25">
      <c r="A2642" s="11">
        <v>38310</v>
      </c>
      <c r="B2642" s="12">
        <v>678.19</v>
      </c>
      <c r="C2642" s="11">
        <v>38310</v>
      </c>
      <c r="D2642" s="12">
        <v>141.36000000000001</v>
      </c>
      <c r="E2642" s="12">
        <v>1531.38</v>
      </c>
      <c r="F2642" s="12">
        <v>837.04</v>
      </c>
      <c r="G2642" s="107">
        <v>38310</v>
      </c>
      <c r="H2642" s="45">
        <f t="shared" si="83"/>
        <v>0.98964983996052069</v>
      </c>
      <c r="I2642" s="45">
        <f t="shared" si="82"/>
        <v>0.14613841232164773</v>
      </c>
    </row>
    <row r="2643" spans="1:9" ht="27.75" customHeight="1" thickBot="1" x14ac:dyDescent="0.25">
      <c r="A2643" s="11">
        <v>38313</v>
      </c>
      <c r="B2643" s="12">
        <v>677.31</v>
      </c>
      <c r="C2643" s="11">
        <v>38313</v>
      </c>
      <c r="D2643" s="12">
        <v>141.22</v>
      </c>
      <c r="E2643" s="12">
        <v>1529.41</v>
      </c>
      <c r="F2643" s="12">
        <v>835.97</v>
      </c>
      <c r="G2643" s="107">
        <v>38313</v>
      </c>
      <c r="H2643" s="45">
        <f t="shared" si="83"/>
        <v>-0.88000000000010914</v>
      </c>
      <c r="I2643" s="45">
        <f t="shared" si="82"/>
        <v>-0.12975714770198749</v>
      </c>
    </row>
    <row r="2644" spans="1:9" ht="27.75" customHeight="1" thickBot="1" x14ac:dyDescent="0.25">
      <c r="A2644" s="11">
        <v>38314</v>
      </c>
      <c r="B2644" s="12">
        <v>678.8</v>
      </c>
      <c r="C2644" s="11">
        <v>38314</v>
      </c>
      <c r="D2644" s="12">
        <v>141.65</v>
      </c>
      <c r="E2644" s="12">
        <v>1532.76</v>
      </c>
      <c r="F2644" s="12">
        <v>837.8</v>
      </c>
      <c r="G2644" s="107">
        <v>38314</v>
      </c>
      <c r="H2644" s="45">
        <f t="shared" si="83"/>
        <v>1.4900000000000091</v>
      </c>
      <c r="I2644" s="45">
        <f t="shared" si="82"/>
        <v>0.21998789328372667</v>
      </c>
    </row>
    <row r="2645" spans="1:9" ht="27.75" customHeight="1" thickBot="1" x14ac:dyDescent="0.25">
      <c r="A2645" s="11">
        <v>38315</v>
      </c>
      <c r="B2645" s="12">
        <v>681.35</v>
      </c>
      <c r="C2645" s="11">
        <v>38315</v>
      </c>
      <c r="D2645" s="12">
        <v>142.43</v>
      </c>
      <c r="E2645" s="12">
        <v>1538.53</v>
      </c>
      <c r="F2645" s="12">
        <v>840.95</v>
      </c>
      <c r="G2645" s="107">
        <v>38315</v>
      </c>
      <c r="H2645" s="45">
        <f t="shared" si="83"/>
        <v>2.5500000000000682</v>
      </c>
      <c r="I2645" s="45">
        <f t="shared" si="82"/>
        <v>0.37566293459046385</v>
      </c>
    </row>
    <row r="2646" spans="1:9" ht="27.75" customHeight="1" thickBot="1" x14ac:dyDescent="0.25">
      <c r="A2646" s="11">
        <v>38316</v>
      </c>
      <c r="B2646" s="12">
        <v>684.72353689351598</v>
      </c>
      <c r="C2646" s="11">
        <v>38316</v>
      </c>
      <c r="D2646" s="12">
        <v>143.06671406089083</v>
      </c>
      <c r="E2646" s="12">
        <v>1546.1420878642923</v>
      </c>
      <c r="F2646" s="12">
        <v>845.10965303291812</v>
      </c>
      <c r="G2646" s="107">
        <v>38316</v>
      </c>
      <c r="H2646" s="45">
        <f t="shared" si="83"/>
        <v>3.3735368935159613</v>
      </c>
      <c r="I2646" s="45">
        <f t="shared" si="82"/>
        <v>0.49512539715505416</v>
      </c>
    </row>
    <row r="2647" spans="1:9" ht="27.75" customHeight="1" thickBot="1" x14ac:dyDescent="0.25">
      <c r="A2647" s="11">
        <v>38317</v>
      </c>
      <c r="B2647" s="12">
        <v>688.18</v>
      </c>
      <c r="C2647" s="11">
        <v>38317</v>
      </c>
      <c r="D2647" s="12">
        <v>144.03</v>
      </c>
      <c r="E2647" s="12">
        <v>1553.95</v>
      </c>
      <c r="F2647" s="12">
        <v>849.68</v>
      </c>
      <c r="G2647" s="107">
        <v>38317</v>
      </c>
      <c r="H2647" s="45">
        <f t="shared" si="83"/>
        <v>3.4564631064839659</v>
      </c>
      <c r="I2647" s="45">
        <f t="shared" si="82"/>
        <v>0.5047968881229643</v>
      </c>
    </row>
    <row r="2648" spans="1:9" ht="27.75" customHeight="1" thickBot="1" x14ac:dyDescent="0.25">
      <c r="A2648" s="11">
        <v>38320</v>
      </c>
      <c r="B2648" s="12">
        <v>690.71</v>
      </c>
      <c r="C2648" s="11">
        <v>38320</v>
      </c>
      <c r="D2648" s="12">
        <v>144.93</v>
      </c>
      <c r="E2648" s="12">
        <v>1560.25</v>
      </c>
      <c r="F2648" s="12">
        <v>853.12</v>
      </c>
      <c r="G2648" s="107">
        <v>38320</v>
      </c>
      <c r="H2648" s="45">
        <f t="shared" si="83"/>
        <v>2.5300000000000864</v>
      </c>
      <c r="I2648" s="45">
        <f t="shared" si="82"/>
        <v>0.36763637420443585</v>
      </c>
    </row>
    <row r="2649" spans="1:9" ht="27.75" customHeight="1" thickBot="1" x14ac:dyDescent="0.25">
      <c r="A2649" s="11">
        <v>38321</v>
      </c>
      <c r="B2649" s="12">
        <v>692.53</v>
      </c>
      <c r="C2649" s="11">
        <v>38321</v>
      </c>
      <c r="D2649" s="12">
        <v>145.29</v>
      </c>
      <c r="E2649" s="12">
        <v>1564.37</v>
      </c>
      <c r="F2649" s="12">
        <v>856.62</v>
      </c>
      <c r="G2649" s="107">
        <v>38321</v>
      </c>
      <c r="H2649" s="45">
        <f t="shared" si="83"/>
        <v>1.8199999999999363</v>
      </c>
      <c r="I2649" s="45">
        <f t="shared" si="82"/>
        <v>0.2634969813669899</v>
      </c>
    </row>
    <row r="2650" spans="1:9" ht="27.75" customHeight="1" thickBot="1" x14ac:dyDescent="0.25">
      <c r="A2650" s="11">
        <v>38322</v>
      </c>
      <c r="B2650" s="12">
        <v>698.49889617504402</v>
      </c>
      <c r="C2650" s="11">
        <v>38322</v>
      </c>
      <c r="D2650" s="12">
        <v>146.99687042610617</v>
      </c>
      <c r="E2650" s="12">
        <v>1577.8521093881484</v>
      </c>
      <c r="F2650" s="12">
        <v>865.24000277607502</v>
      </c>
      <c r="G2650" s="107">
        <v>38322</v>
      </c>
      <c r="H2650" s="45">
        <f t="shared" si="83"/>
        <v>5.9688961750440512</v>
      </c>
      <c r="I2650" s="45">
        <f t="shared" si="82"/>
        <v>0.8618971272066267</v>
      </c>
    </row>
    <row r="2651" spans="1:9" ht="27.75" customHeight="1" thickBot="1" x14ac:dyDescent="0.25">
      <c r="A2651" s="11">
        <v>38323</v>
      </c>
      <c r="B2651" s="12">
        <v>695.37746464312568</v>
      </c>
      <c r="C2651" s="11">
        <v>38323</v>
      </c>
      <c r="D2651" s="12">
        <v>146.12640529398382</v>
      </c>
      <c r="E2651" s="12">
        <v>1577.52118091532</v>
      </c>
      <c r="F2651" s="12">
        <v>866.63054216281273</v>
      </c>
      <c r="G2651" s="107">
        <v>38323</v>
      </c>
      <c r="H2651" s="45">
        <f t="shared" si="83"/>
        <v>-3.121431531918347</v>
      </c>
      <c r="I2651" s="45">
        <f t="shared" si="82"/>
        <v>-0.44687708871283816</v>
      </c>
    </row>
    <row r="2652" spans="1:9" ht="27.75" customHeight="1" thickBot="1" x14ac:dyDescent="0.25">
      <c r="A2652" s="11">
        <v>38324</v>
      </c>
      <c r="B2652" s="12">
        <v>695.8</v>
      </c>
      <c r="C2652" s="11">
        <v>38324</v>
      </c>
      <c r="D2652" s="12">
        <v>145.94999999999999</v>
      </c>
      <c r="E2652" s="12">
        <v>1578.47</v>
      </c>
      <c r="F2652" s="12">
        <v>867.15</v>
      </c>
      <c r="G2652" s="107">
        <v>38324</v>
      </c>
      <c r="H2652" s="45">
        <f t="shared" si="83"/>
        <v>0.42253535687427757</v>
      </c>
      <c r="I2652" s="45">
        <f t="shared" si="82"/>
        <v>6.0763452708541069E-2</v>
      </c>
    </row>
    <row r="2653" spans="1:9" ht="27.75" customHeight="1" thickBot="1" x14ac:dyDescent="0.25">
      <c r="A2653" s="11">
        <v>38327</v>
      </c>
      <c r="B2653" s="12">
        <v>695.65427948450167</v>
      </c>
      <c r="C2653" s="11">
        <v>38327</v>
      </c>
      <c r="D2653" s="12">
        <v>145.84484099223275</v>
      </c>
      <c r="E2653" s="12">
        <v>1578.1491245328186</v>
      </c>
      <c r="F2653" s="12">
        <v>868.58428113073171</v>
      </c>
      <c r="G2653" s="107">
        <v>38327</v>
      </c>
      <c r="H2653" s="45">
        <f t="shared" si="83"/>
        <v>-0.14572051549828302</v>
      </c>
      <c r="I2653" s="45">
        <f t="shared" si="82"/>
        <v>-2.0942873742207966E-2</v>
      </c>
    </row>
    <row r="2654" spans="1:9" ht="27.75" customHeight="1" thickBot="1" x14ac:dyDescent="0.25">
      <c r="A2654" s="11">
        <v>38328</v>
      </c>
      <c r="B2654" s="12">
        <v>699.48</v>
      </c>
      <c r="C2654" s="11">
        <v>38328</v>
      </c>
      <c r="D2654" s="12">
        <v>146.81</v>
      </c>
      <c r="E2654" s="12">
        <v>1586.83</v>
      </c>
      <c r="F2654" s="12">
        <v>873.36</v>
      </c>
      <c r="G2654" s="107">
        <v>38328</v>
      </c>
      <c r="H2654" s="45">
        <f t="shared" si="83"/>
        <v>3.8257205154983467</v>
      </c>
      <c r="I2654" s="45">
        <f t="shared" si="82"/>
        <v>0.54994565954992869</v>
      </c>
    </row>
    <row r="2655" spans="1:9" ht="27.75" customHeight="1" thickBot="1" x14ac:dyDescent="0.25">
      <c r="A2655" s="11">
        <v>38329</v>
      </c>
      <c r="B2655" s="12">
        <v>694.03439509692123</v>
      </c>
      <c r="C2655" s="11">
        <v>38329</v>
      </c>
      <c r="D2655" s="12">
        <v>144.97366574716068</v>
      </c>
      <c r="E2655" s="12">
        <v>1574.4742478493413</v>
      </c>
      <c r="F2655" s="12">
        <v>866.56169652656308</v>
      </c>
      <c r="G2655" s="107">
        <v>38329</v>
      </c>
      <c r="H2655" s="45">
        <f t="shared" si="83"/>
        <v>-5.4456049030787881</v>
      </c>
      <c r="I2655" s="45">
        <f t="shared" si="82"/>
        <v>-0.7785218881281506</v>
      </c>
    </row>
    <row r="2656" spans="1:9" ht="27.75" customHeight="1" thickBot="1" x14ac:dyDescent="0.25">
      <c r="A2656" s="11">
        <v>38330</v>
      </c>
      <c r="B2656" s="12">
        <v>690.64274741354495</v>
      </c>
      <c r="C2656" s="11">
        <v>38330</v>
      </c>
      <c r="D2656" s="12">
        <v>144.48590915890597</v>
      </c>
      <c r="E2656" s="12">
        <v>1569.9803862348374</v>
      </c>
      <c r="F2656" s="12">
        <v>863.75570194280249</v>
      </c>
      <c r="G2656" s="107">
        <v>38330</v>
      </c>
      <c r="H2656" s="45">
        <f t="shared" si="83"/>
        <v>-3.3916476833762772</v>
      </c>
      <c r="I2656" s="45">
        <f t="shared" si="82"/>
        <v>-0.48868582124127108</v>
      </c>
    </row>
    <row r="2657" spans="1:9" ht="27.75" customHeight="1" thickBot="1" x14ac:dyDescent="0.25">
      <c r="A2657" s="11">
        <v>38331</v>
      </c>
      <c r="B2657" s="12">
        <v>690.34</v>
      </c>
      <c r="C2657" s="11">
        <v>38331</v>
      </c>
      <c r="D2657" s="12">
        <v>144.28</v>
      </c>
      <c r="E2657" s="12">
        <v>1569.29</v>
      </c>
      <c r="F2657" s="12">
        <v>863.38</v>
      </c>
      <c r="G2657" s="107">
        <v>38331</v>
      </c>
      <c r="H2657" s="45">
        <f t="shared" si="83"/>
        <v>-0.30274741354492107</v>
      </c>
      <c r="I2657" s="45">
        <f t="shared" si="82"/>
        <v>-4.3835603092729089E-2</v>
      </c>
    </row>
    <row r="2658" spans="1:9" ht="27.75" customHeight="1" thickBot="1" x14ac:dyDescent="0.25">
      <c r="A2658" s="11">
        <v>38334</v>
      </c>
      <c r="B2658" s="12">
        <v>690.21</v>
      </c>
      <c r="C2658" s="11">
        <v>38334</v>
      </c>
      <c r="D2658" s="12">
        <v>144.24</v>
      </c>
      <c r="E2658" s="12">
        <v>1571.02</v>
      </c>
      <c r="F2658" s="12">
        <v>864.33</v>
      </c>
      <c r="G2658" s="107">
        <v>38334</v>
      </c>
      <c r="H2658" s="45">
        <f t="shared" si="83"/>
        <v>-0.12999999999999545</v>
      </c>
      <c r="I2658" s="45">
        <f t="shared" si="82"/>
        <v>-1.8831300518584386E-2</v>
      </c>
    </row>
    <row r="2659" spans="1:9" ht="27.75" customHeight="1" thickBot="1" x14ac:dyDescent="0.25">
      <c r="A2659" s="11">
        <v>38335</v>
      </c>
      <c r="B2659" s="12">
        <v>690.92</v>
      </c>
      <c r="C2659" s="11">
        <v>38335</v>
      </c>
      <c r="D2659" s="12">
        <v>144.5</v>
      </c>
      <c r="E2659" s="12">
        <v>1573.31</v>
      </c>
      <c r="F2659" s="12">
        <v>865.59</v>
      </c>
      <c r="G2659" s="107">
        <v>38335</v>
      </c>
      <c r="H2659" s="45">
        <f t="shared" si="83"/>
        <v>0.70999999999992269</v>
      </c>
      <c r="I2659" s="45">
        <f t="shared" si="82"/>
        <v>0.10286724330275172</v>
      </c>
    </row>
    <row r="2660" spans="1:9" ht="27.75" customHeight="1" thickBot="1" x14ac:dyDescent="0.25">
      <c r="A2660" s="11">
        <v>38336</v>
      </c>
      <c r="B2660" s="12">
        <v>691.18</v>
      </c>
      <c r="C2660" s="11">
        <v>38336</v>
      </c>
      <c r="D2660" s="12">
        <v>144.49</v>
      </c>
      <c r="E2660" s="12">
        <v>1573.92</v>
      </c>
      <c r="F2660" s="12">
        <v>866.25</v>
      </c>
      <c r="G2660" s="107">
        <v>38336</v>
      </c>
      <c r="H2660" s="45">
        <f t="shared" si="83"/>
        <v>0.25999999999999091</v>
      </c>
      <c r="I2660" s="45">
        <f t="shared" si="82"/>
        <v>3.7630984773923314E-2</v>
      </c>
    </row>
    <row r="2661" spans="1:9" ht="27.75" customHeight="1" thickBot="1" x14ac:dyDescent="0.25">
      <c r="A2661" s="11">
        <v>38337</v>
      </c>
      <c r="B2661" s="12">
        <v>691.98</v>
      </c>
      <c r="C2661" s="11">
        <v>38337</v>
      </c>
      <c r="D2661" s="12">
        <v>144.72</v>
      </c>
      <c r="E2661" s="12">
        <v>1577</v>
      </c>
      <c r="F2661" s="12">
        <v>868.56</v>
      </c>
      <c r="G2661" s="107">
        <v>38337</v>
      </c>
      <c r="H2661" s="45">
        <f t="shared" si="83"/>
        <v>0.80000000000006821</v>
      </c>
      <c r="I2661" s="45">
        <f t="shared" si="82"/>
        <v>0.11574408981742358</v>
      </c>
    </row>
    <row r="2662" spans="1:9" ht="27.75" customHeight="1" thickBot="1" x14ac:dyDescent="0.25">
      <c r="A2662" s="11">
        <v>38338</v>
      </c>
      <c r="B2662" s="12">
        <v>692.96</v>
      </c>
      <c r="C2662" s="11">
        <v>38338</v>
      </c>
      <c r="D2662" s="12">
        <v>144.84</v>
      </c>
      <c r="E2662" s="12">
        <v>1579.22</v>
      </c>
      <c r="F2662" s="12">
        <v>869.48</v>
      </c>
      <c r="G2662" s="107">
        <v>38338</v>
      </c>
      <c r="H2662" s="45">
        <f t="shared" si="83"/>
        <v>0.98000000000001819</v>
      </c>
      <c r="I2662" s="45">
        <f t="shared" si="82"/>
        <v>0.1416225902482757</v>
      </c>
    </row>
    <row r="2663" spans="1:9" ht="27.75" customHeight="1" thickBot="1" x14ac:dyDescent="0.25">
      <c r="A2663" s="11">
        <v>38341</v>
      </c>
      <c r="B2663" s="12">
        <v>693.95</v>
      </c>
      <c r="C2663" s="11">
        <v>38341</v>
      </c>
      <c r="D2663" s="12">
        <v>145.29</v>
      </c>
      <c r="E2663" s="12">
        <v>1581.49</v>
      </c>
      <c r="F2663" s="12">
        <v>871.37</v>
      </c>
      <c r="G2663" s="107">
        <v>38341</v>
      </c>
      <c r="H2663" s="45">
        <f t="shared" si="83"/>
        <v>0.99000000000000909</v>
      </c>
      <c r="I2663" s="45">
        <f t="shared" si="82"/>
        <v>0.14286538905564664</v>
      </c>
    </row>
    <row r="2664" spans="1:9" ht="27.75" customHeight="1" thickBot="1" x14ac:dyDescent="0.25">
      <c r="A2664" s="11">
        <v>38342</v>
      </c>
      <c r="B2664" s="12">
        <v>696.33</v>
      </c>
      <c r="C2664" s="11">
        <v>38342</v>
      </c>
      <c r="D2664" s="12">
        <v>145.97999999999999</v>
      </c>
      <c r="E2664" s="12">
        <v>1586.9</v>
      </c>
      <c r="F2664" s="12">
        <v>874.66</v>
      </c>
      <c r="G2664" s="107">
        <v>38342</v>
      </c>
      <c r="H2664" s="45">
        <f t="shared" si="83"/>
        <v>2.3799999999999955</v>
      </c>
      <c r="I2664" s="45">
        <f t="shared" si="82"/>
        <v>0.34296419050363791</v>
      </c>
    </row>
    <row r="2665" spans="1:9" ht="27.75" customHeight="1" thickBot="1" x14ac:dyDescent="0.25">
      <c r="A2665" s="11">
        <v>38343</v>
      </c>
      <c r="B2665" s="12">
        <v>695.31598117426631</v>
      </c>
      <c r="C2665" s="11">
        <v>38343</v>
      </c>
      <c r="D2665" s="12">
        <v>145.73794335923566</v>
      </c>
      <c r="E2665" s="12">
        <v>1584.6898713366461</v>
      </c>
      <c r="F2665" s="12">
        <v>872.79534641623331</v>
      </c>
      <c r="G2665" s="107">
        <v>38343</v>
      </c>
      <c r="H2665" s="45">
        <f t="shared" si="83"/>
        <v>-1.0140188257337286</v>
      </c>
      <c r="I2665" s="45">
        <f t="shared" si="82"/>
        <v>-0.14562331448217491</v>
      </c>
    </row>
    <row r="2666" spans="1:9" ht="27.75" customHeight="1" thickBot="1" x14ac:dyDescent="0.25">
      <c r="A2666" s="11">
        <v>38344</v>
      </c>
      <c r="B2666" s="12">
        <v>698.2354523125324</v>
      </c>
      <c r="C2666" s="11">
        <v>38344</v>
      </c>
      <c r="D2666" s="12">
        <v>146.52119914823527</v>
      </c>
      <c r="E2666" s="12">
        <v>1591.3436835304794</v>
      </c>
      <c r="F2666" s="12">
        <v>876.79796379724473</v>
      </c>
      <c r="G2666" s="107">
        <v>38344</v>
      </c>
      <c r="H2666" s="45">
        <f t="shared" si="83"/>
        <v>2.9194711382660898</v>
      </c>
      <c r="I2666" s="45">
        <f t="shared" si="82"/>
        <v>0.41987689299699643</v>
      </c>
    </row>
    <row r="2667" spans="1:9" ht="27.75" customHeight="1" thickBot="1" x14ac:dyDescent="0.25">
      <c r="A2667" s="11">
        <v>38345</v>
      </c>
      <c r="B2667" s="12">
        <v>700.32</v>
      </c>
      <c r="C2667" s="11">
        <v>38345</v>
      </c>
      <c r="D2667" s="12">
        <v>146.78</v>
      </c>
      <c r="E2667" s="12">
        <v>1596.09</v>
      </c>
      <c r="F2667" s="12">
        <v>880.06</v>
      </c>
      <c r="G2667" s="107">
        <v>38345</v>
      </c>
      <c r="H2667" s="45">
        <f t="shared" si="83"/>
        <v>2.0845476874676478</v>
      </c>
      <c r="I2667" s="45">
        <f t="shared" si="82"/>
        <v>0.29854509400284612</v>
      </c>
    </row>
    <row r="2668" spans="1:9" ht="27.75" customHeight="1" thickBot="1" x14ac:dyDescent="0.25">
      <c r="A2668" s="11">
        <v>38348</v>
      </c>
      <c r="B2668" s="12">
        <v>702.65349780028123</v>
      </c>
      <c r="C2668" s="11">
        <v>38348</v>
      </c>
      <c r="D2668" s="12">
        <v>147.13270810218978</v>
      </c>
      <c r="E2668" s="12">
        <v>1601.4127116640091</v>
      </c>
      <c r="F2668" s="12">
        <v>883.30553780204491</v>
      </c>
      <c r="G2668" s="107">
        <v>38348</v>
      </c>
      <c r="H2668" s="45">
        <f t="shared" si="83"/>
        <v>2.3334978002811795</v>
      </c>
      <c r="I2668" s="45">
        <f t="shared" si="82"/>
        <v>0.33320450655145928</v>
      </c>
    </row>
    <row r="2669" spans="1:9" ht="27.75" customHeight="1" thickBot="1" x14ac:dyDescent="0.25">
      <c r="A2669" s="11">
        <v>38349</v>
      </c>
      <c r="B2669" s="12">
        <v>703.26</v>
      </c>
      <c r="C2669" s="11">
        <v>38349</v>
      </c>
      <c r="D2669" s="12">
        <v>147.31</v>
      </c>
      <c r="E2669" s="12">
        <v>1602.8</v>
      </c>
      <c r="F2669" s="12">
        <v>885.03</v>
      </c>
      <c r="G2669" s="107">
        <v>38349</v>
      </c>
      <c r="H2669" s="45">
        <f t="shared" si="83"/>
        <v>0.6065021997187614</v>
      </c>
      <c r="I2669" s="45">
        <f t="shared" si="82"/>
        <v>8.6315972469712329E-2</v>
      </c>
    </row>
    <row r="2670" spans="1:9" ht="27.75" customHeight="1" thickBot="1" x14ac:dyDescent="0.25">
      <c r="A2670" s="11">
        <v>38350</v>
      </c>
      <c r="B2670" s="12">
        <v>705.36</v>
      </c>
      <c r="C2670" s="11">
        <v>38350</v>
      </c>
      <c r="D2670" s="12">
        <v>147.9</v>
      </c>
      <c r="E2670" s="12">
        <v>1607.59</v>
      </c>
      <c r="F2670" s="12">
        <v>887.68</v>
      </c>
      <c r="G2670" s="107">
        <v>38350</v>
      </c>
      <c r="H2670" s="45">
        <f t="shared" si="83"/>
        <v>2.1000000000000227</v>
      </c>
      <c r="I2670" s="45">
        <f t="shared" si="82"/>
        <v>0.2986093336746044</v>
      </c>
    </row>
    <row r="2671" spans="1:9" ht="27.75" customHeight="1" thickBot="1" x14ac:dyDescent="0.25">
      <c r="A2671" s="11">
        <v>38351</v>
      </c>
      <c r="B2671" s="12">
        <v>708.05</v>
      </c>
      <c r="C2671" s="11">
        <v>38351</v>
      </c>
      <c r="D2671" s="12">
        <v>148.81</v>
      </c>
      <c r="E2671" s="12">
        <v>1613.7</v>
      </c>
      <c r="F2671" s="12">
        <v>891.05</v>
      </c>
      <c r="G2671" s="107">
        <v>38351</v>
      </c>
      <c r="H2671" s="45">
        <f t="shared" si="83"/>
        <v>2.6899999999999409</v>
      </c>
      <c r="I2671" s="45">
        <f t="shared" si="82"/>
        <v>0.38136554383576338</v>
      </c>
    </row>
    <row r="2672" spans="1:9" ht="27.75" customHeight="1" thickBot="1" x14ac:dyDescent="0.25">
      <c r="A2672" s="11">
        <v>38352</v>
      </c>
      <c r="B2672" s="12">
        <v>710.77</v>
      </c>
      <c r="C2672" s="11">
        <v>38352</v>
      </c>
      <c r="D2672" s="12">
        <v>149.66999999999999</v>
      </c>
      <c r="E2672" s="12">
        <v>1619.92</v>
      </c>
      <c r="F2672" s="12">
        <v>894.49</v>
      </c>
      <c r="G2672" s="107">
        <v>38352</v>
      </c>
      <c r="H2672" s="45">
        <f t="shared" si="83"/>
        <v>2.7200000000000273</v>
      </c>
      <c r="I2672" s="45">
        <f t="shared" si="82"/>
        <v>0.38415366146458974</v>
      </c>
    </row>
    <row r="2673" spans="1:9" ht="27.75" customHeight="1" thickBot="1" x14ac:dyDescent="0.25">
      <c r="A2673" s="11">
        <v>38356</v>
      </c>
      <c r="B2673" s="12">
        <v>710.49</v>
      </c>
      <c r="C2673" s="11">
        <v>38356</v>
      </c>
      <c r="D2673" s="12">
        <v>149.9</v>
      </c>
      <c r="E2673" s="12">
        <v>1619.28</v>
      </c>
      <c r="F2673" s="12">
        <v>893.47</v>
      </c>
      <c r="G2673" s="107">
        <v>38356</v>
      </c>
      <c r="H2673" s="45">
        <f t="shared" si="83"/>
        <v>-0.27999999999997272</v>
      </c>
      <c r="I2673" s="45">
        <f t="shared" si="82"/>
        <v>-3.9393896759848154E-2</v>
      </c>
    </row>
    <row r="2674" spans="1:9" ht="27.75" customHeight="1" thickBot="1" x14ac:dyDescent="0.25">
      <c r="A2674" s="11">
        <v>38357</v>
      </c>
      <c r="B2674" s="12">
        <v>711.65</v>
      </c>
      <c r="C2674" s="11">
        <v>38357</v>
      </c>
      <c r="D2674" s="12">
        <v>150.09</v>
      </c>
      <c r="E2674" s="12">
        <v>1621.92</v>
      </c>
      <c r="F2674" s="12">
        <v>894.3</v>
      </c>
      <c r="G2674" s="107">
        <v>38357</v>
      </c>
      <c r="H2674" s="45">
        <f t="shared" si="83"/>
        <v>1.1599999999999682</v>
      </c>
      <c r="I2674" s="45">
        <f t="shared" si="82"/>
        <v>0.16326760404790611</v>
      </c>
    </row>
    <row r="2675" spans="1:9" ht="27.75" customHeight="1" thickBot="1" x14ac:dyDescent="0.25">
      <c r="A2675" s="11">
        <v>38358</v>
      </c>
      <c r="B2675" s="12">
        <v>712.45</v>
      </c>
      <c r="C2675" s="11">
        <v>38358</v>
      </c>
      <c r="D2675" s="12">
        <v>150.27000000000001</v>
      </c>
      <c r="E2675" s="12">
        <v>1623.73</v>
      </c>
      <c r="F2675" s="12">
        <v>894.64</v>
      </c>
      <c r="G2675" s="107">
        <v>38358</v>
      </c>
      <c r="H2675" s="45">
        <f t="shared" si="83"/>
        <v>0.80000000000006821</v>
      </c>
      <c r="I2675" s="45">
        <f t="shared" si="82"/>
        <v>0.1124148106513129</v>
      </c>
    </row>
    <row r="2676" spans="1:9" ht="27.75" customHeight="1" thickBot="1" x14ac:dyDescent="0.25">
      <c r="A2676" s="11">
        <v>38359</v>
      </c>
      <c r="B2676" s="12">
        <v>716.28</v>
      </c>
      <c r="C2676" s="11">
        <v>38359</v>
      </c>
      <c r="D2676" s="12">
        <v>151.31</v>
      </c>
      <c r="E2676" s="12">
        <v>1633.01</v>
      </c>
      <c r="F2676" s="12">
        <v>899.09</v>
      </c>
      <c r="G2676" s="107">
        <v>38359</v>
      </c>
      <c r="H2676" s="45">
        <f t="shared" si="83"/>
        <v>3.8299999999999272</v>
      </c>
      <c r="I2676" s="45">
        <f t="shared" si="82"/>
        <v>0.53758158467259831</v>
      </c>
    </row>
    <row r="2677" spans="1:9" ht="27.75" customHeight="1" thickBot="1" x14ac:dyDescent="0.25">
      <c r="A2677" s="11">
        <v>38362</v>
      </c>
      <c r="B2677" s="12">
        <v>711.31368698081394</v>
      </c>
      <c r="C2677" s="11">
        <v>38362</v>
      </c>
      <c r="D2677" s="12">
        <v>149.62551771827049</v>
      </c>
      <c r="E2677" s="12">
        <v>1632.7721721103931</v>
      </c>
      <c r="F2677" s="12">
        <v>897.98756413166711</v>
      </c>
      <c r="G2677" s="107">
        <v>38362</v>
      </c>
      <c r="H2677" s="45">
        <f t="shared" si="83"/>
        <v>-4.9663130191860319</v>
      </c>
      <c r="I2677" s="45">
        <f t="shared" si="82"/>
        <v>-0.69334799508377054</v>
      </c>
    </row>
    <row r="2678" spans="1:9" ht="27.75" customHeight="1" thickBot="1" x14ac:dyDescent="0.25">
      <c r="A2678" s="11">
        <v>38363</v>
      </c>
      <c r="B2678" s="12">
        <v>713.23</v>
      </c>
      <c r="C2678" s="11">
        <v>38363</v>
      </c>
      <c r="D2678" s="12">
        <v>149.88999999999999</v>
      </c>
      <c r="E2678" s="12">
        <v>1637.16</v>
      </c>
      <c r="F2678" s="12">
        <v>900.4</v>
      </c>
      <c r="G2678" s="107">
        <v>38363</v>
      </c>
      <c r="H2678" s="45">
        <f t="shared" si="83"/>
        <v>1.9163130191860773</v>
      </c>
      <c r="I2678" s="45">
        <f t="shared" si="82"/>
        <v>0.26940477236139071</v>
      </c>
    </row>
    <row r="2679" spans="1:9" ht="27.75" customHeight="1" thickBot="1" x14ac:dyDescent="0.25">
      <c r="A2679" s="11">
        <v>38364</v>
      </c>
      <c r="B2679" s="12">
        <v>713.14257041763562</v>
      </c>
      <c r="C2679" s="11">
        <v>38364</v>
      </c>
      <c r="D2679" s="12">
        <v>149.77479195776314</v>
      </c>
      <c r="E2679" s="12">
        <v>1636.9712057216416</v>
      </c>
      <c r="F2679" s="12">
        <v>900.29693712851224</v>
      </c>
      <c r="G2679" s="107">
        <v>38364</v>
      </c>
      <c r="H2679" s="45">
        <f t="shared" si="83"/>
        <v>-8.7429582364393355E-2</v>
      </c>
      <c r="I2679" s="45">
        <f t="shared" si="82"/>
        <v>-1.2258259238169084E-2</v>
      </c>
    </row>
    <row r="2680" spans="1:9" ht="27.75" customHeight="1" thickBot="1" x14ac:dyDescent="0.25">
      <c r="A2680" s="11">
        <v>38365</v>
      </c>
      <c r="B2680" s="12">
        <v>715.34</v>
      </c>
      <c r="C2680" s="11">
        <v>38365</v>
      </c>
      <c r="D2680" s="12">
        <v>150.15</v>
      </c>
      <c r="E2680" s="12">
        <v>1642.02</v>
      </c>
      <c r="F2680" s="12">
        <v>903.39</v>
      </c>
      <c r="G2680" s="107">
        <v>38365</v>
      </c>
      <c r="H2680" s="45">
        <f t="shared" si="83"/>
        <v>2.197429582364407</v>
      </c>
      <c r="I2680" s="45">
        <f t="shared" si="82"/>
        <v>0.30813327846597804</v>
      </c>
    </row>
    <row r="2681" spans="1:9" ht="27.75" customHeight="1" thickBot="1" x14ac:dyDescent="0.25">
      <c r="A2681" s="11">
        <v>38366</v>
      </c>
      <c r="B2681" s="12">
        <v>720.04</v>
      </c>
      <c r="C2681" s="11">
        <v>38366</v>
      </c>
      <c r="D2681" s="12">
        <v>151.44</v>
      </c>
      <c r="E2681" s="12">
        <v>1653.16</v>
      </c>
      <c r="F2681" s="12">
        <v>908.53</v>
      </c>
      <c r="G2681" s="107">
        <v>38366</v>
      </c>
      <c r="H2681" s="45">
        <f t="shared" si="83"/>
        <v>4.6999999999999318</v>
      </c>
      <c r="I2681" s="45">
        <f t="shared" si="82"/>
        <v>0.6570302233902664</v>
      </c>
    </row>
    <row r="2682" spans="1:9" ht="27.75" customHeight="1" thickBot="1" x14ac:dyDescent="0.25">
      <c r="A2682" s="11">
        <v>38369</v>
      </c>
      <c r="B2682" s="12">
        <v>723.63</v>
      </c>
      <c r="C2682" s="11">
        <v>38369</v>
      </c>
      <c r="D2682" s="12">
        <v>152.12</v>
      </c>
      <c r="E2682" s="12">
        <v>1661.4</v>
      </c>
      <c r="F2682" s="12">
        <v>913.06</v>
      </c>
      <c r="G2682" s="107">
        <v>38369</v>
      </c>
      <c r="H2682" s="45">
        <f t="shared" si="83"/>
        <v>3.5900000000000318</v>
      </c>
      <c r="I2682" s="45">
        <f t="shared" si="82"/>
        <v>0.49858341203266926</v>
      </c>
    </row>
    <row r="2683" spans="1:9" ht="27.75" customHeight="1" thickBot="1" x14ac:dyDescent="0.25">
      <c r="A2683" s="11">
        <v>38370</v>
      </c>
      <c r="B2683" s="12">
        <v>726.79</v>
      </c>
      <c r="C2683" s="11">
        <v>38370</v>
      </c>
      <c r="D2683" s="12">
        <v>152.30000000000001</v>
      </c>
      <c r="E2683" s="12">
        <v>1668.6339476691446</v>
      </c>
      <c r="F2683" s="12">
        <v>915.37</v>
      </c>
      <c r="G2683" s="107">
        <v>38370</v>
      </c>
      <c r="H2683" s="45">
        <f t="shared" si="83"/>
        <v>3.1599999999999682</v>
      </c>
      <c r="I2683" s="45">
        <f t="shared" si="82"/>
        <v>0.43668725729999697</v>
      </c>
    </row>
    <row r="2684" spans="1:9" ht="27.75" customHeight="1" thickBot="1" x14ac:dyDescent="0.25">
      <c r="A2684" s="11">
        <v>38371</v>
      </c>
      <c r="B2684" s="12">
        <v>729.92840887491695</v>
      </c>
      <c r="C2684" s="11">
        <v>38371</v>
      </c>
      <c r="D2684" s="12">
        <v>152.41433266550715</v>
      </c>
      <c r="E2684" s="12">
        <v>1675.8511460651184</v>
      </c>
      <c r="F2684" s="12">
        <v>919.33207761528899</v>
      </c>
      <c r="G2684" s="107">
        <v>38371</v>
      </c>
      <c r="H2684" s="45">
        <f t="shared" si="83"/>
        <v>3.1384088749169905</v>
      </c>
      <c r="I2684" s="45">
        <f t="shared" si="82"/>
        <v>0.43181783939198259</v>
      </c>
    </row>
    <row r="2685" spans="1:9" ht="27.75" customHeight="1" thickBot="1" x14ac:dyDescent="0.25">
      <c r="A2685" s="11">
        <v>38372</v>
      </c>
      <c r="B2685" s="12">
        <v>733.80423591808858</v>
      </c>
      <c r="C2685" s="11">
        <v>38372</v>
      </c>
      <c r="D2685" s="12">
        <v>153.31005721086507</v>
      </c>
      <c r="E2685" s="12">
        <v>1684.7496405913203</v>
      </c>
      <c r="F2685" s="12">
        <v>924.21358005637956</v>
      </c>
      <c r="G2685" s="107">
        <v>38372</v>
      </c>
      <c r="H2685" s="45">
        <f t="shared" si="83"/>
        <v>3.8758270431716255</v>
      </c>
      <c r="I2685" s="45">
        <f t="shared" si="82"/>
        <v>0.53098728533469108</v>
      </c>
    </row>
    <row r="2686" spans="1:9" ht="27.75" customHeight="1" thickBot="1" x14ac:dyDescent="0.25">
      <c r="A2686" s="11">
        <v>38373</v>
      </c>
      <c r="B2686" s="12">
        <v>732.49</v>
      </c>
      <c r="C2686" s="11">
        <v>38373</v>
      </c>
      <c r="D2686" s="12">
        <v>153.44999999999999</v>
      </c>
      <c r="E2686" s="12">
        <v>1681.72</v>
      </c>
      <c r="F2686" s="12">
        <v>919.54</v>
      </c>
      <c r="G2686" s="107">
        <v>38373</v>
      </c>
      <c r="H2686" s="45">
        <f t="shared" si="83"/>
        <v>-1.3142359180885705</v>
      </c>
      <c r="I2686" s="45">
        <f t="shared" si="82"/>
        <v>-0.17909898222981543</v>
      </c>
    </row>
    <row r="2687" spans="1:9" ht="27.75" customHeight="1" thickBot="1" x14ac:dyDescent="0.25">
      <c r="A2687" s="11">
        <v>38376</v>
      </c>
      <c r="B2687" s="12">
        <v>732.0350196936372</v>
      </c>
      <c r="C2687" s="11">
        <v>38376</v>
      </c>
      <c r="D2687" s="12">
        <v>153.60440876420827</v>
      </c>
      <c r="E2687" s="12">
        <v>1680.6877136302396</v>
      </c>
      <c r="F2687" s="12">
        <v>918.97081246147559</v>
      </c>
      <c r="G2687" s="107">
        <v>38376</v>
      </c>
      <c r="H2687" s="45">
        <f t="shared" si="83"/>
        <v>-0.45498030636281328</v>
      </c>
      <c r="I2687" s="45">
        <f t="shared" si="82"/>
        <v>-6.211420037991143E-2</v>
      </c>
    </row>
    <row r="2688" spans="1:9" ht="27.75" customHeight="1" thickBot="1" x14ac:dyDescent="0.25">
      <c r="A2688" s="11">
        <v>38378</v>
      </c>
      <c r="B2688" s="12">
        <v>730.63901506207344</v>
      </c>
      <c r="C2688" s="11">
        <v>38378</v>
      </c>
      <c r="D2688" s="12">
        <v>153.06024665852743</v>
      </c>
      <c r="E2688" s="12">
        <v>1677.4826209116841</v>
      </c>
      <c r="F2688" s="12">
        <v>916.23038812868674</v>
      </c>
      <c r="G2688" s="107">
        <v>38378</v>
      </c>
      <c r="H2688" s="45">
        <f t="shared" si="83"/>
        <v>-1.3960046315637555</v>
      </c>
      <c r="I2688" s="45">
        <f t="shared" si="82"/>
        <v>-0.19070189185047395</v>
      </c>
    </row>
    <row r="2689" spans="1:9" ht="27.75" customHeight="1" thickBot="1" x14ac:dyDescent="0.25">
      <c r="A2689" s="11">
        <v>38379</v>
      </c>
      <c r="B2689" s="12">
        <v>729.73540837130065</v>
      </c>
      <c r="C2689" s="11">
        <v>38379</v>
      </c>
      <c r="D2689" s="12">
        <v>152.86874593184569</v>
      </c>
      <c r="E2689" s="12">
        <v>1680.3020861278014</v>
      </c>
      <c r="F2689" s="12">
        <v>917.77036218092132</v>
      </c>
      <c r="G2689" s="107">
        <v>38379</v>
      </c>
      <c r="H2689" s="45">
        <f t="shared" si="83"/>
        <v>-0.90360669077278999</v>
      </c>
      <c r="I2689" s="45">
        <f t="shared" si="82"/>
        <v>-0.12367347926198843</v>
      </c>
    </row>
    <row r="2690" spans="1:9" ht="27.75" customHeight="1" thickBot="1" x14ac:dyDescent="0.25">
      <c r="A2690" s="11">
        <v>38380</v>
      </c>
      <c r="B2690" s="12">
        <v>729.12</v>
      </c>
      <c r="C2690" s="11">
        <v>38380</v>
      </c>
      <c r="D2690" s="12">
        <v>152.71</v>
      </c>
      <c r="E2690" s="12">
        <v>1678.88</v>
      </c>
      <c r="F2690" s="12">
        <v>916.99</v>
      </c>
      <c r="G2690" s="107">
        <v>38380</v>
      </c>
      <c r="H2690" s="45">
        <f t="shared" si="83"/>
        <v>-0.61540837130064574</v>
      </c>
      <c r="I2690" s="45">
        <f t="shared" si="82"/>
        <v>-8.4333083504085152E-2</v>
      </c>
    </row>
    <row r="2691" spans="1:9" ht="27.75" customHeight="1" thickBot="1" x14ac:dyDescent="0.25">
      <c r="A2691" s="11">
        <v>38383</v>
      </c>
      <c r="B2691" s="12">
        <v>729.75</v>
      </c>
      <c r="C2691" s="11">
        <v>38383</v>
      </c>
      <c r="D2691" s="12">
        <v>153</v>
      </c>
      <c r="E2691" s="12">
        <v>1680.33</v>
      </c>
      <c r="F2691" s="12">
        <v>917.79</v>
      </c>
      <c r="G2691" s="107">
        <v>38383</v>
      </c>
      <c r="H2691" s="45">
        <f t="shared" si="83"/>
        <v>0.62999999999999545</v>
      </c>
      <c r="I2691" s="45">
        <f t="shared" si="82"/>
        <v>8.6405529953916427E-2</v>
      </c>
    </row>
    <row r="2692" spans="1:9" ht="27.75" customHeight="1" thickBot="1" x14ac:dyDescent="0.25">
      <c r="A2692" s="11">
        <v>38385</v>
      </c>
      <c r="B2692" s="12">
        <v>729.48115431249119</v>
      </c>
      <c r="C2692" s="11">
        <v>38385</v>
      </c>
      <c r="D2692" s="12">
        <v>152.64218520558109</v>
      </c>
      <c r="E2692" s="12">
        <v>1679.7167605559659</v>
      </c>
      <c r="F2692" s="12">
        <v>917.45066105902652</v>
      </c>
      <c r="G2692" s="107">
        <v>38385</v>
      </c>
      <c r="H2692" s="45">
        <f t="shared" si="83"/>
        <v>-0.26884568750881499</v>
      </c>
      <c r="I2692" s="45">
        <f t="shared" si="82"/>
        <v>-3.6840793081029805E-2</v>
      </c>
    </row>
    <row r="2693" spans="1:9" ht="27.75" customHeight="1" thickBot="1" x14ac:dyDescent="0.25">
      <c r="A2693" s="11">
        <v>38386</v>
      </c>
      <c r="B2693" s="12">
        <v>729.52318704240133</v>
      </c>
      <c r="C2693" s="11">
        <v>38386</v>
      </c>
      <c r="D2693" s="12">
        <v>152.7360721717472</v>
      </c>
      <c r="E2693" s="12">
        <v>1679.813470524562</v>
      </c>
      <c r="F2693" s="12">
        <v>916.16652522798358</v>
      </c>
      <c r="G2693" s="107">
        <v>38386</v>
      </c>
      <c r="H2693" s="45">
        <f t="shared" si="83"/>
        <v>4.2032729910147282E-2</v>
      </c>
      <c r="I2693" s="45">
        <f t="shared" si="82"/>
        <v>5.7620035365768376E-3</v>
      </c>
    </row>
    <row r="2694" spans="1:9" ht="27.75" customHeight="1" thickBot="1" x14ac:dyDescent="0.25">
      <c r="A2694" s="11">
        <v>38387</v>
      </c>
      <c r="B2694" s="12">
        <v>728.95</v>
      </c>
      <c r="C2694" s="11">
        <v>38387</v>
      </c>
      <c r="D2694" s="12">
        <v>152.63999999999999</v>
      </c>
      <c r="E2694" s="12">
        <v>1678.5</v>
      </c>
      <c r="F2694" s="12">
        <v>913.17</v>
      </c>
      <c r="G2694" s="107">
        <v>38387</v>
      </c>
      <c r="H2694" s="45">
        <f t="shared" si="83"/>
        <v>-0.57318704240128682</v>
      </c>
      <c r="I2694" s="45">
        <f t="shared" si="82"/>
        <v>-7.8570092436002589E-2</v>
      </c>
    </row>
    <row r="2695" spans="1:9" ht="27.75" customHeight="1" thickBot="1" x14ac:dyDescent="0.25">
      <c r="A2695" s="11">
        <v>38390</v>
      </c>
      <c r="B2695" s="12">
        <v>729.87</v>
      </c>
      <c r="C2695" s="11">
        <v>38390</v>
      </c>
      <c r="D2695" s="12">
        <v>152.9</v>
      </c>
      <c r="E2695" s="12">
        <v>1680.61</v>
      </c>
      <c r="F2695" s="12">
        <v>911.04</v>
      </c>
      <c r="G2695" s="107">
        <v>38390</v>
      </c>
      <c r="H2695" s="45">
        <f t="shared" si="83"/>
        <v>0.91999999999995907</v>
      </c>
      <c r="I2695" s="45">
        <f t="shared" ref="I2695:I2758" si="84">H2695/B2694*100</f>
        <v>0.12620893065367433</v>
      </c>
    </row>
    <row r="2696" spans="1:9" ht="27.75" customHeight="1" thickBot="1" x14ac:dyDescent="0.25">
      <c r="A2696" s="11">
        <v>38391</v>
      </c>
      <c r="B2696" s="12">
        <v>727.29</v>
      </c>
      <c r="C2696" s="11">
        <v>38391</v>
      </c>
      <c r="D2696" s="12">
        <v>152.1</v>
      </c>
      <c r="E2696" s="12">
        <v>1674.67</v>
      </c>
      <c r="F2696" s="12">
        <v>907.82</v>
      </c>
      <c r="G2696" s="107">
        <v>38391</v>
      </c>
      <c r="H2696" s="45">
        <f t="shared" ref="H2696:H2759" si="85">B2696-B2695</f>
        <v>-2.5800000000000409</v>
      </c>
      <c r="I2696" s="45">
        <f t="shared" si="84"/>
        <v>-0.35348760738214213</v>
      </c>
    </row>
    <row r="2697" spans="1:9" ht="27.75" customHeight="1" thickBot="1" x14ac:dyDescent="0.25">
      <c r="A2697" s="11">
        <v>38393</v>
      </c>
      <c r="B2697" s="12">
        <v>729.20386589555665</v>
      </c>
      <c r="C2697" s="11">
        <v>38393</v>
      </c>
      <c r="D2697" s="12">
        <v>152.808268708562</v>
      </c>
      <c r="E2697" s="12">
        <v>1679.0782445014027</v>
      </c>
      <c r="F2697" s="12">
        <v>910.20759348812385</v>
      </c>
      <c r="G2697" s="107">
        <v>38393</v>
      </c>
      <c r="H2697" s="45">
        <f t="shared" si="85"/>
        <v>1.9138658955566825</v>
      </c>
      <c r="I2697" s="45">
        <f t="shared" si="84"/>
        <v>0.2631503108191619</v>
      </c>
    </row>
    <row r="2698" spans="1:9" ht="27.75" customHeight="1" thickBot="1" x14ac:dyDescent="0.25">
      <c r="A2698" s="11">
        <v>38394</v>
      </c>
      <c r="B2698" s="12">
        <v>726</v>
      </c>
      <c r="C2698" s="11">
        <v>38394</v>
      </c>
      <c r="D2698" s="12">
        <v>152.35</v>
      </c>
      <c r="E2698" s="12">
        <v>1673.97</v>
      </c>
      <c r="F2698" s="12">
        <v>907.44</v>
      </c>
      <c r="G2698" s="107">
        <v>38394</v>
      </c>
      <c r="H2698" s="45">
        <f t="shared" si="85"/>
        <v>-3.2038658955566461</v>
      </c>
      <c r="I2698" s="45">
        <f t="shared" si="84"/>
        <v>-0.43936490814155033</v>
      </c>
    </row>
    <row r="2699" spans="1:9" ht="27.75" customHeight="1" thickBot="1" x14ac:dyDescent="0.25">
      <c r="A2699" s="11">
        <v>38397</v>
      </c>
      <c r="B2699" s="12">
        <v>724.84</v>
      </c>
      <c r="C2699" s="11">
        <v>38397</v>
      </c>
      <c r="D2699" s="12">
        <v>151.94</v>
      </c>
      <c r="E2699" s="12">
        <v>1671.3</v>
      </c>
      <c r="F2699" s="12">
        <v>905.99</v>
      </c>
      <c r="G2699" s="107">
        <v>38397</v>
      </c>
      <c r="H2699" s="45">
        <f t="shared" si="85"/>
        <v>-1.1599999999999682</v>
      </c>
      <c r="I2699" s="45">
        <f t="shared" si="84"/>
        <v>-0.15977961432506449</v>
      </c>
    </row>
    <row r="2700" spans="1:9" ht="27.75" customHeight="1" thickBot="1" x14ac:dyDescent="0.25">
      <c r="A2700" s="11">
        <v>38398</v>
      </c>
      <c r="B2700" s="12">
        <v>725.74</v>
      </c>
      <c r="C2700" s="11">
        <v>38398</v>
      </c>
      <c r="D2700" s="12">
        <v>152.41999999999999</v>
      </c>
      <c r="E2700" s="12">
        <v>1673.38</v>
      </c>
      <c r="F2700" s="12">
        <v>907.12</v>
      </c>
      <c r="G2700" s="107">
        <v>38398</v>
      </c>
      <c r="H2700" s="45">
        <f t="shared" si="85"/>
        <v>0.89999999999997726</v>
      </c>
      <c r="I2700" s="45">
        <f t="shared" si="84"/>
        <v>0.12416533303901235</v>
      </c>
    </row>
    <row r="2701" spans="1:9" ht="27.75" customHeight="1" thickBot="1" x14ac:dyDescent="0.25">
      <c r="A2701" s="11">
        <v>38399</v>
      </c>
      <c r="B2701" s="12">
        <v>727.88694547140733</v>
      </c>
      <c r="C2701" s="11">
        <v>38399</v>
      </c>
      <c r="D2701" s="12">
        <v>153.15018322889983</v>
      </c>
      <c r="E2701" s="12">
        <v>1678.3190027714061</v>
      </c>
      <c r="F2701" s="12">
        <v>909.79601791670598</v>
      </c>
      <c r="G2701" s="107">
        <v>38399</v>
      </c>
      <c r="H2701" s="45">
        <f t="shared" si="85"/>
        <v>2.1469454714073208</v>
      </c>
      <c r="I2701" s="45">
        <f t="shared" si="84"/>
        <v>0.29582846079964187</v>
      </c>
    </row>
    <row r="2702" spans="1:9" ht="27.75" customHeight="1" thickBot="1" x14ac:dyDescent="0.25">
      <c r="A2702" s="11">
        <v>38400</v>
      </c>
      <c r="B2702" s="12">
        <v>729.53</v>
      </c>
      <c r="C2702" s="11">
        <v>38400</v>
      </c>
      <c r="D2702" s="12">
        <v>153.74</v>
      </c>
      <c r="E2702" s="12">
        <v>1682.1</v>
      </c>
      <c r="F2702" s="12">
        <v>910.53</v>
      </c>
      <c r="G2702" s="107">
        <v>38400</v>
      </c>
      <c r="H2702" s="45">
        <f t="shared" si="85"/>
        <v>1.6430545285926428</v>
      </c>
      <c r="I2702" s="45">
        <f t="shared" si="84"/>
        <v>0.22572935794700066</v>
      </c>
    </row>
    <row r="2703" spans="1:9" ht="27.75" customHeight="1" thickBot="1" x14ac:dyDescent="0.25">
      <c r="A2703" s="11">
        <v>38401</v>
      </c>
      <c r="B2703" s="12">
        <v>735.33</v>
      </c>
      <c r="C2703" s="11">
        <v>38401</v>
      </c>
      <c r="D2703" s="12">
        <v>155.43</v>
      </c>
      <c r="E2703" s="12">
        <v>1695.47</v>
      </c>
      <c r="F2703" s="12">
        <v>917.76565434154361</v>
      </c>
      <c r="G2703" s="107">
        <v>38401</v>
      </c>
      <c r="H2703" s="45">
        <f t="shared" si="85"/>
        <v>5.8000000000000682</v>
      </c>
      <c r="I2703" s="45">
        <f t="shared" si="84"/>
        <v>0.79503241813223147</v>
      </c>
    </row>
    <row r="2704" spans="1:9" ht="27.75" customHeight="1" thickBot="1" x14ac:dyDescent="0.25">
      <c r="A2704" s="11">
        <v>38404</v>
      </c>
      <c r="B2704" s="12">
        <v>735.07</v>
      </c>
      <c r="C2704" s="11">
        <v>38404</v>
      </c>
      <c r="D2704" s="12">
        <v>155.51</v>
      </c>
      <c r="E2704" s="12">
        <v>1694.89</v>
      </c>
      <c r="F2704" s="12">
        <v>917.45</v>
      </c>
      <c r="G2704" s="107">
        <v>38404</v>
      </c>
      <c r="H2704" s="45">
        <f t="shared" si="85"/>
        <v>-0.25999999999999091</v>
      </c>
      <c r="I2704" s="45">
        <f t="shared" si="84"/>
        <v>-3.5358274516202368E-2</v>
      </c>
    </row>
    <row r="2705" spans="1:9" ht="27.75" customHeight="1" thickBot="1" x14ac:dyDescent="0.25">
      <c r="A2705" s="11">
        <v>38405</v>
      </c>
      <c r="B2705" s="12">
        <v>734.54</v>
      </c>
      <c r="C2705" s="11">
        <v>38405</v>
      </c>
      <c r="D2705" s="12">
        <v>155.77000000000001</v>
      </c>
      <c r="E2705" s="12">
        <v>1693.67</v>
      </c>
      <c r="F2705" s="12">
        <v>916.79</v>
      </c>
      <c r="G2705" s="107">
        <v>38405</v>
      </c>
      <c r="H2705" s="45">
        <f t="shared" si="85"/>
        <v>-0.5300000000000864</v>
      </c>
      <c r="I2705" s="45">
        <f t="shared" si="84"/>
        <v>-7.2101976682504579E-2</v>
      </c>
    </row>
    <row r="2706" spans="1:9" ht="27.75" customHeight="1" thickBot="1" x14ac:dyDescent="0.25">
      <c r="A2706" s="11">
        <v>38406</v>
      </c>
      <c r="B2706" s="12">
        <v>735.35</v>
      </c>
      <c r="C2706" s="11">
        <v>38406</v>
      </c>
      <c r="D2706" s="12">
        <v>156.08000000000001</v>
      </c>
      <c r="E2706" s="12">
        <v>1695.52</v>
      </c>
      <c r="F2706" s="12">
        <v>917.79</v>
      </c>
      <c r="G2706" s="107">
        <v>38406</v>
      </c>
      <c r="H2706" s="45">
        <f t="shared" si="85"/>
        <v>0.81000000000005912</v>
      </c>
      <c r="I2706" s="45">
        <f t="shared" si="84"/>
        <v>0.11027309608735522</v>
      </c>
    </row>
    <row r="2707" spans="1:9" ht="27.75" customHeight="1" thickBot="1" x14ac:dyDescent="0.25">
      <c r="A2707" s="11">
        <v>38407</v>
      </c>
      <c r="B2707" s="12">
        <v>737.17542708850999</v>
      </c>
      <c r="C2707" s="11">
        <v>38407</v>
      </c>
      <c r="D2707" s="12">
        <v>156.41399230480062</v>
      </c>
      <c r="E2707" s="12">
        <v>1699.7358823130521</v>
      </c>
      <c r="F2707" s="12">
        <v>920.07327812269659</v>
      </c>
      <c r="G2707" s="107">
        <v>38407</v>
      </c>
      <c r="H2707" s="45">
        <f t="shared" si="85"/>
        <v>1.8254270885099686</v>
      </c>
      <c r="I2707" s="45">
        <f t="shared" si="84"/>
        <v>0.24823921785679859</v>
      </c>
    </row>
    <row r="2708" spans="1:9" ht="27.75" customHeight="1" thickBot="1" x14ac:dyDescent="0.25">
      <c r="A2708" s="11">
        <v>38408</v>
      </c>
      <c r="B2708" s="12">
        <v>736.54</v>
      </c>
      <c r="C2708" s="11">
        <v>38408</v>
      </c>
      <c r="D2708" s="12">
        <v>156.24</v>
      </c>
      <c r="E2708" s="12">
        <v>1698.28</v>
      </c>
      <c r="F2708" s="12">
        <v>919.29</v>
      </c>
      <c r="G2708" s="107">
        <v>38408</v>
      </c>
      <c r="H2708" s="45">
        <f t="shared" si="85"/>
        <v>-0.63542708851002772</v>
      </c>
      <c r="I2708" s="45">
        <f t="shared" si="84"/>
        <v>-8.6197540661340333E-2</v>
      </c>
    </row>
    <row r="2709" spans="1:9" ht="27.75" customHeight="1" thickBot="1" x14ac:dyDescent="0.25">
      <c r="A2709" s="11">
        <v>38411</v>
      </c>
      <c r="B2709" s="12">
        <v>736.25</v>
      </c>
      <c r="C2709" s="11">
        <v>38411</v>
      </c>
      <c r="D2709" s="12">
        <v>156.38999999999999</v>
      </c>
      <c r="E2709" s="12">
        <v>1697.61</v>
      </c>
      <c r="F2709" s="12">
        <v>916.62</v>
      </c>
      <c r="G2709" s="107">
        <v>38411</v>
      </c>
      <c r="H2709" s="45">
        <f t="shared" si="85"/>
        <v>-0.28999999999996362</v>
      </c>
      <c r="I2709" s="45">
        <f t="shared" si="84"/>
        <v>-3.9373285904358707E-2</v>
      </c>
    </row>
    <row r="2710" spans="1:9" ht="27.75" customHeight="1" thickBot="1" x14ac:dyDescent="0.25">
      <c r="A2710" s="11">
        <v>38412</v>
      </c>
      <c r="B2710" s="12">
        <v>736.84</v>
      </c>
      <c r="C2710" s="11">
        <v>38412</v>
      </c>
      <c r="D2710" s="12">
        <v>156.55000000000001</v>
      </c>
      <c r="E2710" s="12">
        <v>1698.95</v>
      </c>
      <c r="F2710" s="12">
        <v>917.34</v>
      </c>
      <c r="G2710" s="107">
        <v>38412</v>
      </c>
      <c r="H2710" s="45">
        <f t="shared" si="85"/>
        <v>0.59000000000003183</v>
      </c>
      <c r="I2710" s="45">
        <f t="shared" si="84"/>
        <v>8.0135823429545922E-2</v>
      </c>
    </row>
    <row r="2711" spans="1:9" ht="27.75" customHeight="1" thickBot="1" x14ac:dyDescent="0.25">
      <c r="A2711" s="11">
        <v>38413</v>
      </c>
      <c r="B2711" s="12">
        <v>739.12010271541919</v>
      </c>
      <c r="C2711" s="11">
        <v>38413</v>
      </c>
      <c r="D2711" s="12">
        <v>157.16537691837624</v>
      </c>
      <c r="E2711" s="12">
        <v>1704.2198577283116</v>
      </c>
      <c r="F2711" s="12">
        <v>920.18740686573858</v>
      </c>
      <c r="G2711" s="107">
        <v>38413</v>
      </c>
      <c r="H2711" s="45">
        <f t="shared" si="85"/>
        <v>2.2801027154191615</v>
      </c>
      <c r="I2711" s="45">
        <f t="shared" si="84"/>
        <v>0.30944339550230193</v>
      </c>
    </row>
    <row r="2712" spans="1:9" ht="27.75" customHeight="1" thickBot="1" x14ac:dyDescent="0.25">
      <c r="A2712" s="11">
        <v>38414</v>
      </c>
      <c r="B2712" s="12">
        <v>737.55587652012821</v>
      </c>
      <c r="C2712" s="11">
        <v>38414</v>
      </c>
      <c r="D2712" s="12">
        <v>156.95643858643263</v>
      </c>
      <c r="E2712" s="12">
        <v>1700.6132169381901</v>
      </c>
      <c r="F2712" s="12">
        <v>916.60288590373716</v>
      </c>
      <c r="G2712" s="107">
        <v>38414</v>
      </c>
      <c r="H2712" s="45">
        <f t="shared" si="85"/>
        <v>-1.5642261952909848</v>
      </c>
      <c r="I2712" s="45">
        <f t="shared" si="84"/>
        <v>-0.21163356124995741</v>
      </c>
    </row>
    <row r="2713" spans="1:9" ht="27.75" customHeight="1" thickBot="1" x14ac:dyDescent="0.25">
      <c r="A2713" s="11">
        <v>38415</v>
      </c>
      <c r="B2713" s="12">
        <v>739.28</v>
      </c>
      <c r="C2713" s="11">
        <v>38415</v>
      </c>
      <c r="D2713" s="12">
        <v>157.53</v>
      </c>
      <c r="E2713" s="12">
        <v>1704.58</v>
      </c>
      <c r="F2713" s="12">
        <v>918.74</v>
      </c>
      <c r="G2713" s="107">
        <v>38415</v>
      </c>
      <c r="H2713" s="45">
        <f t="shared" si="85"/>
        <v>1.7241234798717642</v>
      </c>
      <c r="I2713" s="45">
        <f t="shared" si="84"/>
        <v>0.23376174399238375</v>
      </c>
    </row>
    <row r="2714" spans="1:9" ht="27.75" customHeight="1" thickBot="1" x14ac:dyDescent="0.25">
      <c r="A2714" s="11">
        <v>38420</v>
      </c>
      <c r="B2714" s="12">
        <v>740.21</v>
      </c>
      <c r="C2714" s="11">
        <v>38420</v>
      </c>
      <c r="D2714" s="12">
        <v>157.87</v>
      </c>
      <c r="E2714" s="12">
        <v>1706.74</v>
      </c>
      <c r="F2714" s="12">
        <v>921.55</v>
      </c>
      <c r="G2714" s="107">
        <v>38420</v>
      </c>
      <c r="H2714" s="45">
        <f t="shared" si="85"/>
        <v>0.93000000000006366</v>
      </c>
      <c r="I2714" s="45">
        <f t="shared" si="84"/>
        <v>0.12579807380154526</v>
      </c>
    </row>
    <row r="2715" spans="1:9" ht="27.75" customHeight="1" thickBot="1" x14ac:dyDescent="0.25">
      <c r="A2715" s="11">
        <v>38421</v>
      </c>
      <c r="B2715" s="12">
        <v>745.16</v>
      </c>
      <c r="C2715" s="11">
        <v>38421</v>
      </c>
      <c r="D2715" s="12">
        <v>159.26</v>
      </c>
      <c r="E2715" s="12">
        <v>1718.14</v>
      </c>
      <c r="F2715" s="12">
        <v>928.05</v>
      </c>
      <c r="G2715" s="107">
        <v>38421</v>
      </c>
      <c r="H2715" s="45">
        <f t="shared" si="85"/>
        <v>4.9499999999999318</v>
      </c>
      <c r="I2715" s="45">
        <f t="shared" si="84"/>
        <v>0.66872914443197629</v>
      </c>
    </row>
    <row r="2716" spans="1:9" ht="27.75" customHeight="1" thickBot="1" x14ac:dyDescent="0.25">
      <c r="A2716" s="11">
        <v>38422</v>
      </c>
      <c r="B2716" s="12">
        <v>744.69</v>
      </c>
      <c r="C2716" s="11">
        <v>38422</v>
      </c>
      <c r="D2716" s="12">
        <v>158.86000000000001</v>
      </c>
      <c r="E2716" s="12">
        <v>1717.05</v>
      </c>
      <c r="F2716" s="12">
        <v>927.78</v>
      </c>
      <c r="G2716" s="107">
        <v>38422</v>
      </c>
      <c r="H2716" s="45">
        <f t="shared" si="85"/>
        <v>-0.4699999999999136</v>
      </c>
      <c r="I2716" s="45">
        <f t="shared" si="84"/>
        <v>-6.3073702292113593E-2</v>
      </c>
    </row>
    <row r="2717" spans="1:9" ht="27.75" customHeight="1" thickBot="1" x14ac:dyDescent="0.25">
      <c r="A2717" s="11">
        <v>38425</v>
      </c>
      <c r="B2717" s="12">
        <v>744.35</v>
      </c>
      <c r="C2717" s="11">
        <v>38425</v>
      </c>
      <c r="D2717" s="12">
        <v>158.63</v>
      </c>
      <c r="E2717" s="12">
        <v>1716.27</v>
      </c>
      <c r="F2717" s="12">
        <v>927.36</v>
      </c>
      <c r="G2717" s="107">
        <v>38425</v>
      </c>
      <c r="H2717" s="45">
        <f t="shared" si="85"/>
        <v>-0.34000000000003183</v>
      </c>
      <c r="I2717" s="45">
        <f t="shared" si="84"/>
        <v>-4.5656581933426234E-2</v>
      </c>
    </row>
    <row r="2718" spans="1:9" ht="27.75" customHeight="1" thickBot="1" x14ac:dyDescent="0.25">
      <c r="A2718" s="11">
        <v>38426</v>
      </c>
      <c r="B2718" s="12">
        <v>745.88</v>
      </c>
      <c r="C2718" s="11">
        <v>38426</v>
      </c>
      <c r="D2718" s="12">
        <v>159.16999999999999</v>
      </c>
      <c r="E2718" s="12">
        <v>1719.81</v>
      </c>
      <c r="F2718" s="12">
        <v>928.95</v>
      </c>
      <c r="G2718" s="107">
        <v>38426</v>
      </c>
      <c r="H2718" s="45">
        <f t="shared" si="85"/>
        <v>1.5299999999999727</v>
      </c>
      <c r="I2718" s="45">
        <f t="shared" si="84"/>
        <v>0.20554846510377817</v>
      </c>
    </row>
    <row r="2719" spans="1:9" ht="27.75" customHeight="1" thickBot="1" x14ac:dyDescent="0.25">
      <c r="A2719" s="11">
        <v>38427</v>
      </c>
      <c r="B2719" s="12">
        <v>740.27358456700495</v>
      </c>
      <c r="C2719" s="11">
        <v>38427</v>
      </c>
      <c r="D2719" s="12">
        <v>157.87764836660588</v>
      </c>
      <c r="E2719" s="12">
        <v>1707.2326485489255</v>
      </c>
      <c r="F2719" s="12">
        <v>922.16256864203524</v>
      </c>
      <c r="G2719" s="107">
        <v>38427</v>
      </c>
      <c r="H2719" s="45">
        <f t="shared" si="85"/>
        <v>-5.6064154329950497</v>
      </c>
      <c r="I2719" s="45">
        <f t="shared" si="84"/>
        <v>-0.75165112792876199</v>
      </c>
    </row>
    <row r="2720" spans="1:9" ht="27.75" customHeight="1" thickBot="1" x14ac:dyDescent="0.25">
      <c r="A2720" s="11">
        <v>38428</v>
      </c>
      <c r="B2720" s="12">
        <v>742.58635437661303</v>
      </c>
      <c r="C2720" s="11">
        <v>38428</v>
      </c>
      <c r="D2720" s="12">
        <v>157.94185206008984</v>
      </c>
      <c r="E2720" s="12">
        <v>1712.5664706243906</v>
      </c>
      <c r="F2720" s="12">
        <v>925.04363530273395</v>
      </c>
      <c r="G2720" s="107">
        <v>38428</v>
      </c>
      <c r="H2720" s="45">
        <f t="shared" si="85"/>
        <v>2.3127698096080849</v>
      </c>
      <c r="I2720" s="45">
        <f t="shared" si="84"/>
        <v>0.3124209559579047</v>
      </c>
    </row>
    <row r="2721" spans="1:9" ht="27.75" customHeight="1" thickBot="1" x14ac:dyDescent="0.25">
      <c r="A2721" s="11">
        <v>38429</v>
      </c>
      <c r="B2721" s="12">
        <v>747.61</v>
      </c>
      <c r="C2721" s="11">
        <v>38429</v>
      </c>
      <c r="D2721" s="12">
        <v>159.55000000000001</v>
      </c>
      <c r="E2721" s="12">
        <v>1724.15</v>
      </c>
      <c r="F2721" s="12">
        <v>930.95</v>
      </c>
      <c r="G2721" s="107">
        <v>38429</v>
      </c>
      <c r="H2721" s="45">
        <f t="shared" si="85"/>
        <v>5.0236456233869831</v>
      </c>
      <c r="I2721" s="45">
        <f t="shared" si="84"/>
        <v>0.6765065899445778</v>
      </c>
    </row>
    <row r="2722" spans="1:9" ht="27.75" customHeight="1" thickBot="1" x14ac:dyDescent="0.25">
      <c r="A2722" s="11">
        <v>38432</v>
      </c>
      <c r="B2722" s="12">
        <v>746.12574058845303</v>
      </c>
      <c r="C2722" s="11">
        <v>38432</v>
      </c>
      <c r="D2722" s="12">
        <v>159.08350853743121</v>
      </c>
      <c r="E2722" s="12">
        <v>1720.728869652276</v>
      </c>
      <c r="F2722" s="12">
        <v>928.11315254533645</v>
      </c>
      <c r="G2722" s="107">
        <v>38432</v>
      </c>
      <c r="H2722" s="45">
        <f t="shared" si="85"/>
        <v>-1.4842594115469865</v>
      </c>
      <c r="I2722" s="45">
        <f t="shared" si="84"/>
        <v>-0.19853391628616343</v>
      </c>
    </row>
    <row r="2723" spans="1:9" ht="27.75" customHeight="1" thickBot="1" x14ac:dyDescent="0.25">
      <c r="A2723" s="11">
        <v>38433</v>
      </c>
      <c r="B2723" s="12">
        <v>744.7</v>
      </c>
      <c r="C2723" s="11">
        <v>38433</v>
      </c>
      <c r="D2723" s="12">
        <v>158.61000000000001</v>
      </c>
      <c r="E2723" s="12">
        <v>1717.44</v>
      </c>
      <c r="F2723" s="12">
        <v>924.37</v>
      </c>
      <c r="G2723" s="107">
        <v>38433</v>
      </c>
      <c r="H2723" s="45">
        <f t="shared" si="85"/>
        <v>-1.4257405884529817</v>
      </c>
      <c r="I2723" s="45">
        <f t="shared" si="84"/>
        <v>-0.19108583324421044</v>
      </c>
    </row>
    <row r="2724" spans="1:9" ht="27.75" customHeight="1" thickBot="1" x14ac:dyDescent="0.25">
      <c r="A2724" s="11">
        <v>38434</v>
      </c>
      <c r="B2724" s="12">
        <v>740.57187455372264</v>
      </c>
      <c r="C2724" s="11">
        <v>38434</v>
      </c>
      <c r="D2724" s="12">
        <v>157.43603479507408</v>
      </c>
      <c r="E2724" s="12">
        <v>1707.9205935182749</v>
      </c>
      <c r="F2724" s="12">
        <v>916.9573678315345</v>
      </c>
      <c r="G2724" s="107">
        <v>38434</v>
      </c>
      <c r="H2724" s="45">
        <f t="shared" si="85"/>
        <v>-4.1281254462774086</v>
      </c>
      <c r="I2724" s="45">
        <f t="shared" si="84"/>
        <v>-0.55433401991102571</v>
      </c>
    </row>
    <row r="2725" spans="1:9" ht="27.75" customHeight="1" thickBot="1" x14ac:dyDescent="0.25">
      <c r="A2725" s="11">
        <v>38436</v>
      </c>
      <c r="B2725" s="12">
        <v>741.49</v>
      </c>
      <c r="C2725" s="11">
        <v>38436</v>
      </c>
      <c r="D2725" s="12">
        <v>158.04</v>
      </c>
      <c r="E2725" s="12">
        <v>1710.03</v>
      </c>
      <c r="F2725" s="12">
        <v>917.12</v>
      </c>
      <c r="G2725" s="107">
        <v>38436</v>
      </c>
      <c r="H2725" s="45">
        <f t="shared" si="85"/>
        <v>0.91812544627737225</v>
      </c>
      <c r="I2725" s="45">
        <f t="shared" si="84"/>
        <v>0.123975197793009</v>
      </c>
    </row>
    <row r="2726" spans="1:9" ht="27.75" customHeight="1" thickBot="1" x14ac:dyDescent="0.25">
      <c r="A2726" s="11">
        <v>38439</v>
      </c>
      <c r="B2726" s="12">
        <v>743.85</v>
      </c>
      <c r="C2726" s="11">
        <v>38439</v>
      </c>
      <c r="D2726" s="12">
        <v>158.58000000000001</v>
      </c>
      <c r="E2726" s="12">
        <v>1715.49</v>
      </c>
      <c r="F2726" s="12">
        <v>920.05</v>
      </c>
      <c r="G2726" s="107">
        <v>38439</v>
      </c>
      <c r="H2726" s="45">
        <f t="shared" si="85"/>
        <v>2.3600000000000136</v>
      </c>
      <c r="I2726" s="45">
        <f t="shared" si="84"/>
        <v>0.31827806174055129</v>
      </c>
    </row>
    <row r="2727" spans="1:9" ht="27.75" customHeight="1" thickBot="1" x14ac:dyDescent="0.25">
      <c r="A2727" s="11">
        <v>38440</v>
      </c>
      <c r="B2727" s="12">
        <v>744.73</v>
      </c>
      <c r="C2727" s="11">
        <v>38440</v>
      </c>
      <c r="D2727" s="12">
        <v>158.88999999999999</v>
      </c>
      <c r="E2727" s="12">
        <v>1721.89</v>
      </c>
      <c r="F2727" s="12">
        <v>923.48</v>
      </c>
      <c r="G2727" s="107">
        <v>38440</v>
      </c>
      <c r="H2727" s="45">
        <f t="shared" si="85"/>
        <v>0.87999999999999545</v>
      </c>
      <c r="I2727" s="45">
        <f t="shared" si="84"/>
        <v>0.11830342138872023</v>
      </c>
    </row>
    <row r="2728" spans="1:9" ht="27.75" customHeight="1" thickBot="1" x14ac:dyDescent="0.25">
      <c r="A2728" s="11">
        <v>38441</v>
      </c>
      <c r="B2728" s="12">
        <v>743.66380526511739</v>
      </c>
      <c r="C2728" s="11">
        <v>38441</v>
      </c>
      <c r="D2728" s="12">
        <v>158.51593424049432</v>
      </c>
      <c r="E2728" s="12">
        <v>1719.4211091261179</v>
      </c>
      <c r="F2728" s="12">
        <v>922.15549914580276</v>
      </c>
      <c r="G2728" s="107">
        <v>38441</v>
      </c>
      <c r="H2728" s="45">
        <f t="shared" si="85"/>
        <v>-1.0661947348826288</v>
      </c>
      <c r="I2728" s="45">
        <f t="shared" si="84"/>
        <v>-0.1431652726333878</v>
      </c>
    </row>
    <row r="2729" spans="1:9" ht="27.75" customHeight="1" thickBot="1" x14ac:dyDescent="0.25">
      <c r="A2729" s="11">
        <v>38442</v>
      </c>
      <c r="B2729" s="12">
        <v>744.23</v>
      </c>
      <c r="C2729" s="11">
        <v>38442</v>
      </c>
      <c r="D2729" s="12">
        <v>158.44999999999999</v>
      </c>
      <c r="E2729" s="12">
        <v>1720.74</v>
      </c>
      <c r="F2729" s="12">
        <v>922.86</v>
      </c>
      <c r="G2729" s="107">
        <v>38442</v>
      </c>
      <c r="H2729" s="45">
        <f t="shared" si="85"/>
        <v>0.56619473488262884</v>
      </c>
      <c r="I2729" s="45">
        <f t="shared" si="84"/>
        <v>7.6135846719174324E-2</v>
      </c>
    </row>
    <row r="2730" spans="1:9" ht="27.75" customHeight="1" thickBot="1" x14ac:dyDescent="0.25">
      <c r="A2730" s="11">
        <v>38443</v>
      </c>
      <c r="B2730" s="12">
        <v>743.18</v>
      </c>
      <c r="C2730" s="11">
        <v>38443</v>
      </c>
      <c r="D2730" s="12">
        <v>157.86000000000001</v>
      </c>
      <c r="E2730" s="12">
        <v>1723.13</v>
      </c>
      <c r="F2730" s="12">
        <v>924.14</v>
      </c>
      <c r="G2730" s="107">
        <v>38443</v>
      </c>
      <c r="H2730" s="45">
        <f t="shared" si="85"/>
        <v>-1.0500000000000682</v>
      </c>
      <c r="I2730" s="45">
        <f t="shared" si="84"/>
        <v>-0.14108541714255918</v>
      </c>
    </row>
    <row r="2731" spans="1:9" ht="27.75" customHeight="1" thickBot="1" x14ac:dyDescent="0.25">
      <c r="A2731" s="11">
        <v>38446</v>
      </c>
      <c r="B2731" s="12">
        <v>741.42</v>
      </c>
      <c r="C2731" s="11">
        <v>38446</v>
      </c>
      <c r="D2731" s="12">
        <v>157.88999999999999</v>
      </c>
      <c r="E2731" s="12">
        <v>1722.81</v>
      </c>
      <c r="F2731" s="12">
        <v>923.97</v>
      </c>
      <c r="G2731" s="107">
        <v>38446</v>
      </c>
      <c r="H2731" s="45">
        <f t="shared" si="85"/>
        <v>-1.7599999999999909</v>
      </c>
      <c r="I2731" s="45">
        <f t="shared" si="84"/>
        <v>-0.23682015124195901</v>
      </c>
    </row>
    <row r="2732" spans="1:9" ht="27.75" customHeight="1" thickBot="1" x14ac:dyDescent="0.25">
      <c r="A2732" s="11">
        <v>38447</v>
      </c>
      <c r="B2732" s="12">
        <v>739.54</v>
      </c>
      <c r="C2732" s="11">
        <v>38447</v>
      </c>
      <c r="D2732" s="12">
        <v>157.13999999999999</v>
      </c>
      <c r="E2732" s="12">
        <v>1718.45</v>
      </c>
      <c r="F2732" s="12">
        <v>921.63</v>
      </c>
      <c r="G2732" s="107">
        <v>38447</v>
      </c>
      <c r="H2732" s="45">
        <f t="shared" si="85"/>
        <v>-1.8799999999999955</v>
      </c>
      <c r="I2732" s="45">
        <f t="shared" si="84"/>
        <v>-0.25356747862210294</v>
      </c>
    </row>
    <row r="2733" spans="1:9" ht="27.75" customHeight="1" thickBot="1" x14ac:dyDescent="0.25">
      <c r="A2733" s="11">
        <v>38448</v>
      </c>
      <c r="B2733" s="12">
        <v>740.8</v>
      </c>
      <c r="C2733" s="11">
        <v>38448</v>
      </c>
      <c r="D2733" s="12">
        <v>157.66</v>
      </c>
      <c r="E2733" s="12">
        <v>1721.38</v>
      </c>
      <c r="F2733" s="12">
        <v>923.21</v>
      </c>
      <c r="G2733" s="107">
        <v>38448</v>
      </c>
      <c r="H2733" s="45">
        <f t="shared" si="85"/>
        <v>1.2599999999999909</v>
      </c>
      <c r="I2733" s="45">
        <f t="shared" si="84"/>
        <v>0.17037617978743422</v>
      </c>
    </row>
    <row r="2734" spans="1:9" ht="27.75" customHeight="1" thickBot="1" x14ac:dyDescent="0.25">
      <c r="A2734" s="11">
        <v>38449</v>
      </c>
      <c r="B2734" s="12">
        <v>739.06</v>
      </c>
      <c r="C2734" s="11">
        <v>38449</v>
      </c>
      <c r="D2734" s="12">
        <v>157.07</v>
      </c>
      <c r="E2734" s="12">
        <v>1719.2</v>
      </c>
      <c r="F2734" s="12">
        <v>922.04</v>
      </c>
      <c r="G2734" s="107">
        <v>38449</v>
      </c>
      <c r="H2734" s="45">
        <f t="shared" si="85"/>
        <v>-1.7400000000000091</v>
      </c>
      <c r="I2734" s="45">
        <f t="shared" si="84"/>
        <v>-0.23488120950324098</v>
      </c>
    </row>
    <row r="2735" spans="1:9" ht="27.75" customHeight="1" thickBot="1" x14ac:dyDescent="0.25">
      <c r="A2735" s="11">
        <v>38450</v>
      </c>
      <c r="B2735" s="12">
        <v>739.19</v>
      </c>
      <c r="C2735" s="11">
        <v>38450</v>
      </c>
      <c r="D2735" s="12">
        <v>157.09</v>
      </c>
      <c r="E2735" s="12">
        <v>1719.51</v>
      </c>
      <c r="F2735" s="12">
        <v>922.2</v>
      </c>
      <c r="G2735" s="107">
        <v>38450</v>
      </c>
      <c r="H2735" s="45">
        <f t="shared" si="85"/>
        <v>0.13000000000010914</v>
      </c>
      <c r="I2735" s="45">
        <f t="shared" si="84"/>
        <v>1.7589911509229176E-2</v>
      </c>
    </row>
    <row r="2736" spans="1:9" ht="27.75" customHeight="1" thickBot="1" x14ac:dyDescent="0.25">
      <c r="A2736" s="11">
        <v>38453</v>
      </c>
      <c r="B2736" s="12">
        <v>738.69554522074782</v>
      </c>
      <c r="C2736" s="11">
        <v>38453</v>
      </c>
      <c r="D2736" s="12">
        <v>157.016673544062</v>
      </c>
      <c r="E2736" s="12">
        <v>1726.3123697620504</v>
      </c>
      <c r="F2736" s="12">
        <v>925.85140229468391</v>
      </c>
      <c r="G2736" s="107">
        <v>38453</v>
      </c>
      <c r="H2736" s="45">
        <f t="shared" si="85"/>
        <v>-0.49445477925223713</v>
      </c>
      <c r="I2736" s="45">
        <f t="shared" si="84"/>
        <v>-6.6891432412808219E-2</v>
      </c>
    </row>
    <row r="2737" spans="1:9" ht="27.75" customHeight="1" thickBot="1" x14ac:dyDescent="0.25">
      <c r="A2737" s="11">
        <v>38454</v>
      </c>
      <c r="B2737" s="12">
        <v>734.09</v>
      </c>
      <c r="C2737" s="11">
        <v>38454</v>
      </c>
      <c r="D2737" s="12">
        <v>155.68</v>
      </c>
      <c r="E2737" s="12">
        <v>1715.56</v>
      </c>
      <c r="F2737" s="12">
        <v>920.08</v>
      </c>
      <c r="G2737" s="107">
        <v>38454</v>
      </c>
      <c r="H2737" s="45">
        <f t="shared" si="85"/>
        <v>-4.6055452207477856</v>
      </c>
      <c r="I2737" s="45">
        <f t="shared" si="84"/>
        <v>-0.6234700142088293</v>
      </c>
    </row>
    <row r="2738" spans="1:9" ht="27.75" customHeight="1" thickBot="1" x14ac:dyDescent="0.25">
      <c r="A2738" s="11">
        <v>38455</v>
      </c>
      <c r="B2738" s="12">
        <v>733.90445346652609</v>
      </c>
      <c r="C2738" s="11">
        <v>38455</v>
      </c>
      <c r="D2738" s="12">
        <v>155.63859458874683</v>
      </c>
      <c r="E2738" s="12">
        <v>1715.8933629111516</v>
      </c>
      <c r="F2738" s="12">
        <v>920.26350738505516</v>
      </c>
      <c r="G2738" s="107">
        <v>38455</v>
      </c>
      <c r="H2738" s="45">
        <f t="shared" si="85"/>
        <v>-0.18554653347393923</v>
      </c>
      <c r="I2738" s="45">
        <f t="shared" si="84"/>
        <v>-2.5275720071645063E-2</v>
      </c>
    </row>
    <row r="2739" spans="1:9" ht="27.75" customHeight="1" thickBot="1" x14ac:dyDescent="0.25">
      <c r="A2739" s="11">
        <v>38456</v>
      </c>
      <c r="B2739" s="12">
        <v>733.00055316419525</v>
      </c>
      <c r="C2739" s="11">
        <v>38456</v>
      </c>
      <c r="D2739" s="12">
        <v>155.54100950379561</v>
      </c>
      <c r="E2739" s="12">
        <v>1713.7800143613943</v>
      </c>
      <c r="F2739" s="12">
        <v>919.13008173590697</v>
      </c>
      <c r="G2739" s="107">
        <v>38456</v>
      </c>
      <c r="H2739" s="45">
        <f t="shared" si="85"/>
        <v>-0.90390030233083962</v>
      </c>
      <c r="I2739" s="45">
        <f t="shared" si="84"/>
        <v>-0.12316321260367813</v>
      </c>
    </row>
    <row r="2740" spans="1:9" ht="27.75" customHeight="1" thickBot="1" x14ac:dyDescent="0.25">
      <c r="A2740" s="11">
        <v>38457</v>
      </c>
      <c r="B2740" s="12">
        <v>732.81</v>
      </c>
      <c r="C2740" s="11">
        <v>38457</v>
      </c>
      <c r="D2740" s="12">
        <v>155.54</v>
      </c>
      <c r="E2740" s="12">
        <v>1713.34</v>
      </c>
      <c r="F2740" s="12">
        <v>918.9</v>
      </c>
      <c r="G2740" s="107">
        <v>38457</v>
      </c>
      <c r="H2740" s="45">
        <f t="shared" si="85"/>
        <v>-0.19055316419530755</v>
      </c>
      <c r="I2740" s="45">
        <f t="shared" si="84"/>
        <v>-2.5996319289628537E-2</v>
      </c>
    </row>
    <row r="2741" spans="1:9" ht="27.75" customHeight="1" thickBot="1" x14ac:dyDescent="0.25">
      <c r="A2741" s="11">
        <v>38460</v>
      </c>
      <c r="B2741" s="12">
        <v>731.92661745893645</v>
      </c>
      <c r="C2741" s="11">
        <v>38460</v>
      </c>
      <c r="D2741" s="12">
        <v>155.63489646996172</v>
      </c>
      <c r="E2741" s="12">
        <v>1711.4827569178406</v>
      </c>
      <c r="F2741" s="12">
        <v>917.89802254268034</v>
      </c>
      <c r="G2741" s="107">
        <v>38460</v>
      </c>
      <c r="H2741" s="45">
        <f t="shared" si="85"/>
        <v>-0.88338254106349723</v>
      </c>
      <c r="I2741" s="45">
        <f t="shared" si="84"/>
        <v>-0.12054728252391443</v>
      </c>
    </row>
    <row r="2742" spans="1:9" ht="27.75" customHeight="1" thickBot="1" x14ac:dyDescent="0.25">
      <c r="A2742" s="11">
        <v>38461</v>
      </c>
      <c r="B2742" s="12">
        <v>730.46</v>
      </c>
      <c r="C2742" s="11">
        <v>38461</v>
      </c>
      <c r="D2742" s="12">
        <v>155.13999999999999</v>
      </c>
      <c r="E2742" s="12">
        <v>1708.05</v>
      </c>
      <c r="F2742" s="12">
        <v>916.06</v>
      </c>
      <c r="G2742" s="107">
        <v>38461</v>
      </c>
      <c r="H2742" s="45">
        <f t="shared" si="85"/>
        <v>-1.4666174589364118</v>
      </c>
      <c r="I2742" s="45">
        <f t="shared" si="84"/>
        <v>-0.20037766409262936</v>
      </c>
    </row>
    <row r="2743" spans="1:9" ht="27.75" customHeight="1" thickBot="1" x14ac:dyDescent="0.25">
      <c r="A2743" s="11">
        <v>38462</v>
      </c>
      <c r="B2743" s="12">
        <v>729.21647889442886</v>
      </c>
      <c r="C2743" s="11">
        <v>38462</v>
      </c>
      <c r="D2743" s="12">
        <v>154.88183825694281</v>
      </c>
      <c r="E2743" s="12">
        <v>1705.145660521121</v>
      </c>
      <c r="F2743" s="12">
        <v>914.81143249008824</v>
      </c>
      <c r="G2743" s="107">
        <v>38462</v>
      </c>
      <c r="H2743" s="45">
        <f t="shared" si="85"/>
        <v>-1.2435211055711761</v>
      </c>
      <c r="I2743" s="45">
        <f t="shared" si="84"/>
        <v>-0.17023808361459575</v>
      </c>
    </row>
    <row r="2744" spans="1:9" ht="27.75" customHeight="1" thickBot="1" x14ac:dyDescent="0.25">
      <c r="A2744" s="11">
        <v>38463</v>
      </c>
      <c r="B2744" s="12">
        <v>728.39388423093624</v>
      </c>
      <c r="C2744" s="11">
        <v>38463</v>
      </c>
      <c r="D2744" s="12">
        <v>154.70037195436873</v>
      </c>
      <c r="E2744" s="12">
        <v>1703.2221538254489</v>
      </c>
      <c r="F2744" s="12">
        <v>914.09143621372118</v>
      </c>
      <c r="G2744" s="107">
        <v>38463</v>
      </c>
      <c r="H2744" s="45">
        <f t="shared" si="85"/>
        <v>-0.82259466349262311</v>
      </c>
      <c r="I2744" s="45">
        <f t="shared" si="84"/>
        <v>-0.11280527625208987</v>
      </c>
    </row>
    <row r="2745" spans="1:9" ht="27.75" customHeight="1" thickBot="1" x14ac:dyDescent="0.25">
      <c r="A2745" s="11">
        <v>38464</v>
      </c>
      <c r="B2745" s="12">
        <v>726.95</v>
      </c>
      <c r="C2745" s="11">
        <v>38464</v>
      </c>
      <c r="D2745" s="12">
        <v>154.29</v>
      </c>
      <c r="E2745" s="12">
        <v>1699.84</v>
      </c>
      <c r="F2745" s="12">
        <v>912.28</v>
      </c>
      <c r="G2745" s="107">
        <v>38464</v>
      </c>
      <c r="H2745" s="45">
        <f t="shared" si="85"/>
        <v>-1.4438842309361917</v>
      </c>
      <c r="I2745" s="45">
        <f t="shared" si="84"/>
        <v>-0.19822849452678959</v>
      </c>
    </row>
    <row r="2746" spans="1:9" ht="27.75" customHeight="1" thickBot="1" x14ac:dyDescent="0.25">
      <c r="A2746" s="11">
        <v>38467</v>
      </c>
      <c r="B2746" s="12">
        <v>722.45</v>
      </c>
      <c r="C2746" s="11">
        <v>38467</v>
      </c>
      <c r="D2746" s="12">
        <v>152.86000000000001</v>
      </c>
      <c r="E2746" s="12">
        <v>1689.33</v>
      </c>
      <c r="F2746" s="12">
        <v>906.64</v>
      </c>
      <c r="G2746" s="107">
        <v>38467</v>
      </c>
      <c r="H2746" s="45">
        <f t="shared" si="85"/>
        <v>-4.5</v>
      </c>
      <c r="I2746" s="45">
        <f t="shared" si="84"/>
        <v>-0.61902469220716694</v>
      </c>
    </row>
    <row r="2747" spans="1:9" ht="27.75" customHeight="1" thickBot="1" x14ac:dyDescent="0.25">
      <c r="A2747" s="11">
        <v>38468</v>
      </c>
      <c r="B2747" s="12">
        <v>719.59</v>
      </c>
      <c r="C2747" s="11">
        <v>38468</v>
      </c>
      <c r="D2747" s="12">
        <v>152.04</v>
      </c>
      <c r="E2747" s="12">
        <v>1682.64</v>
      </c>
      <c r="F2747" s="12">
        <v>903.04</v>
      </c>
      <c r="G2747" s="107">
        <v>38468</v>
      </c>
      <c r="H2747" s="45">
        <f t="shared" si="85"/>
        <v>-2.8600000000000136</v>
      </c>
      <c r="I2747" s="45">
        <f t="shared" si="84"/>
        <v>-0.39587514706900317</v>
      </c>
    </row>
    <row r="2748" spans="1:9" ht="27.75" customHeight="1" thickBot="1" x14ac:dyDescent="0.25">
      <c r="A2748" s="11">
        <v>38469</v>
      </c>
      <c r="B2748" s="12">
        <v>718.56346682959588</v>
      </c>
      <c r="C2748" s="11">
        <v>38469</v>
      </c>
      <c r="D2748" s="12">
        <v>151.66042552212826</v>
      </c>
      <c r="E2748" s="12">
        <v>1680.4896128914106</v>
      </c>
      <c r="F2748" s="12">
        <v>901.5834515768413</v>
      </c>
      <c r="G2748" s="107">
        <v>38469</v>
      </c>
      <c r="H2748" s="45">
        <f t="shared" si="85"/>
        <v>-1.02653317040415</v>
      </c>
      <c r="I2748" s="45">
        <f t="shared" si="84"/>
        <v>-0.14265528570493613</v>
      </c>
    </row>
    <row r="2749" spans="1:9" ht="27.75" customHeight="1" thickBot="1" x14ac:dyDescent="0.25">
      <c r="A2749" s="11">
        <v>38470</v>
      </c>
      <c r="B2749" s="12">
        <v>712.46931197988408</v>
      </c>
      <c r="C2749" s="11">
        <v>38470</v>
      </c>
      <c r="D2749" s="12">
        <v>150.14201135678184</v>
      </c>
      <c r="E2749" s="12">
        <v>1666.2372332494126</v>
      </c>
      <c r="F2749" s="12">
        <v>893.63205986424271</v>
      </c>
      <c r="G2749" s="107">
        <v>38470</v>
      </c>
      <c r="H2749" s="45">
        <f t="shared" si="85"/>
        <v>-6.0941548497117992</v>
      </c>
      <c r="I2749" s="45">
        <f t="shared" si="84"/>
        <v>-0.84810251717918206</v>
      </c>
    </row>
    <row r="2750" spans="1:9" ht="27.75" customHeight="1" thickBot="1" x14ac:dyDescent="0.25">
      <c r="A2750" s="11">
        <v>38471</v>
      </c>
      <c r="B2750" s="12">
        <v>713.89</v>
      </c>
      <c r="C2750" s="11">
        <v>38471</v>
      </c>
      <c r="D2750" s="12">
        <v>150.78</v>
      </c>
      <c r="E2750" s="12">
        <v>1669.56</v>
      </c>
      <c r="F2750" s="12">
        <v>895.41</v>
      </c>
      <c r="G2750" s="107">
        <v>38471</v>
      </c>
      <c r="H2750" s="45">
        <f t="shared" si="85"/>
        <v>1.4206880201159038</v>
      </c>
      <c r="I2750" s="45">
        <f t="shared" si="84"/>
        <v>0.1994033983257395</v>
      </c>
    </row>
    <row r="2751" spans="1:9" ht="27.75" customHeight="1" thickBot="1" x14ac:dyDescent="0.25">
      <c r="A2751" s="11">
        <v>38474</v>
      </c>
      <c r="B2751" s="12">
        <v>699.82</v>
      </c>
      <c r="C2751" s="11">
        <v>38474</v>
      </c>
      <c r="D2751" s="12">
        <v>146.36000000000001</v>
      </c>
      <c r="E2751" s="12">
        <v>1636.65</v>
      </c>
      <c r="F2751" s="12">
        <v>877.43465587405933</v>
      </c>
      <c r="G2751" s="107">
        <v>38474</v>
      </c>
      <c r="H2751" s="45">
        <f t="shared" si="85"/>
        <v>-14.069999999999936</v>
      </c>
      <c r="I2751" s="45">
        <f t="shared" si="84"/>
        <v>-1.9708918740982417</v>
      </c>
    </row>
    <row r="2752" spans="1:9" ht="27.75" customHeight="1" thickBot="1" x14ac:dyDescent="0.25">
      <c r="A2752" s="11">
        <v>38475</v>
      </c>
      <c r="B2752" s="12">
        <v>695.79516982941607</v>
      </c>
      <c r="C2752" s="11">
        <v>38475</v>
      </c>
      <c r="D2752" s="12">
        <v>145.45188933359071</v>
      </c>
      <c r="E2752" s="12">
        <v>1627.2418600439651</v>
      </c>
      <c r="F2752" s="12">
        <v>872.09334651204063</v>
      </c>
      <c r="G2752" s="107">
        <v>38475</v>
      </c>
      <c r="H2752" s="45">
        <f t="shared" si="85"/>
        <v>-4.0248301705839822</v>
      </c>
      <c r="I2752" s="45">
        <f t="shared" si="84"/>
        <v>-0.57512362758766278</v>
      </c>
    </row>
    <row r="2753" spans="1:9" ht="27.75" customHeight="1" thickBot="1" x14ac:dyDescent="0.25">
      <c r="A2753" s="11">
        <v>38476</v>
      </c>
      <c r="B2753" s="12">
        <v>694.161797943377</v>
      </c>
      <c r="C2753" s="11">
        <v>38476</v>
      </c>
      <c r="D2753" s="12">
        <v>145.06582169315254</v>
      </c>
      <c r="E2753" s="12">
        <v>1623.4218612078191</v>
      </c>
      <c r="F2753" s="12">
        <v>870.66942984500577</v>
      </c>
      <c r="G2753" s="107">
        <v>38476</v>
      </c>
      <c r="H2753" s="45">
        <f t="shared" si="85"/>
        <v>-1.6333718860390718</v>
      </c>
      <c r="I2753" s="45">
        <f t="shared" si="84"/>
        <v>-0.23474895441420149</v>
      </c>
    </row>
    <row r="2754" spans="1:9" ht="27.75" customHeight="1" thickBot="1" x14ac:dyDescent="0.25">
      <c r="A2754" s="11">
        <v>38477</v>
      </c>
      <c r="B2754" s="12">
        <v>693.23168314906036</v>
      </c>
      <c r="C2754" s="11">
        <v>38477</v>
      </c>
      <c r="D2754" s="12">
        <v>144.88173104261998</v>
      </c>
      <c r="E2754" s="12">
        <v>1621.2466555524384</v>
      </c>
      <c r="F2754" s="12">
        <v>869.50282915234493</v>
      </c>
      <c r="G2754" s="107">
        <v>38477</v>
      </c>
      <c r="H2754" s="45">
        <f t="shared" si="85"/>
        <v>-0.93011479431663702</v>
      </c>
      <c r="I2754" s="45">
        <f t="shared" si="84"/>
        <v>-0.13399106621429299</v>
      </c>
    </row>
    <row r="2755" spans="1:9" ht="27.75" customHeight="1" thickBot="1" x14ac:dyDescent="0.25">
      <c r="A2755" s="11">
        <v>38478</v>
      </c>
      <c r="B2755" s="12">
        <v>694.39</v>
      </c>
      <c r="C2755" s="11">
        <v>38478</v>
      </c>
      <c r="D2755" s="12">
        <v>145.44</v>
      </c>
      <c r="E2755" s="12">
        <v>1623.95</v>
      </c>
      <c r="F2755" s="12">
        <v>870.95</v>
      </c>
      <c r="G2755" s="107">
        <v>38478</v>
      </c>
      <c r="H2755" s="45">
        <f t="shared" si="85"/>
        <v>1.1583168509396273</v>
      </c>
      <c r="I2755" s="45">
        <f t="shared" si="84"/>
        <v>0.1670894275457637</v>
      </c>
    </row>
    <row r="2756" spans="1:9" ht="27.75" customHeight="1" thickBot="1" x14ac:dyDescent="0.25">
      <c r="A2756" s="11">
        <v>38481</v>
      </c>
      <c r="B2756" s="12">
        <v>694.51</v>
      </c>
      <c r="C2756" s="11">
        <v>38481</v>
      </c>
      <c r="D2756" s="12">
        <v>145.28</v>
      </c>
      <c r="E2756" s="12">
        <v>1624.22</v>
      </c>
      <c r="F2756" s="12">
        <v>870.48</v>
      </c>
      <c r="G2756" s="107">
        <v>38481</v>
      </c>
      <c r="H2756" s="45">
        <f t="shared" si="85"/>
        <v>0.12000000000000455</v>
      </c>
      <c r="I2756" s="45">
        <f t="shared" si="84"/>
        <v>1.7281354858221538E-2</v>
      </c>
    </row>
    <row r="2757" spans="1:9" ht="27.75" customHeight="1" thickBot="1" x14ac:dyDescent="0.25">
      <c r="A2757" s="11">
        <v>38482</v>
      </c>
      <c r="B2757" s="12">
        <v>696.43</v>
      </c>
      <c r="C2757" s="11">
        <v>38482</v>
      </c>
      <c r="D2757" s="12">
        <v>145.83000000000001</v>
      </c>
      <c r="E2757" s="12">
        <v>1628.72</v>
      </c>
      <c r="F2757" s="12">
        <v>872.88422707811685</v>
      </c>
      <c r="G2757" s="107">
        <v>38482</v>
      </c>
      <c r="H2757" s="45">
        <f t="shared" si="85"/>
        <v>1.9199999999999591</v>
      </c>
      <c r="I2757" s="45">
        <f t="shared" si="84"/>
        <v>0.27645390275157433</v>
      </c>
    </row>
    <row r="2758" spans="1:9" ht="27.75" customHeight="1" thickBot="1" x14ac:dyDescent="0.25">
      <c r="A2758" s="11">
        <v>38483</v>
      </c>
      <c r="B2758" s="12">
        <v>696.47451321702817</v>
      </c>
      <c r="C2758" s="11">
        <v>38483</v>
      </c>
      <c r="D2758" s="12">
        <v>145.92532315465371</v>
      </c>
      <c r="E2758" s="12">
        <v>1628.8305558309285</v>
      </c>
      <c r="F2758" s="12">
        <v>872.94478172856407</v>
      </c>
      <c r="G2758" s="107">
        <v>38483</v>
      </c>
      <c r="H2758" s="45">
        <f t="shared" si="85"/>
        <v>4.4513217028224972E-2</v>
      </c>
      <c r="I2758" s="45">
        <f t="shared" si="84"/>
        <v>6.3916283084050046E-3</v>
      </c>
    </row>
    <row r="2759" spans="1:9" ht="27.75" customHeight="1" thickBot="1" x14ac:dyDescent="0.25">
      <c r="A2759" s="11">
        <v>38484</v>
      </c>
      <c r="B2759" s="12">
        <v>702.33170324762216</v>
      </c>
      <c r="C2759" s="11">
        <v>38484</v>
      </c>
      <c r="D2759" s="12">
        <v>147.79729267046932</v>
      </c>
      <c r="E2759" s="12">
        <v>1642.5286375586377</v>
      </c>
      <c r="F2759" s="12">
        <v>880.28604194810555</v>
      </c>
      <c r="G2759" s="107">
        <v>38484</v>
      </c>
      <c r="H2759" s="45">
        <f t="shared" si="85"/>
        <v>5.8571900305939835</v>
      </c>
      <c r="I2759" s="45">
        <f t="shared" ref="I2759:I2822" si="86">H2759/B2758*100</f>
        <v>0.84097693733824053</v>
      </c>
    </row>
    <row r="2760" spans="1:9" ht="27.75" customHeight="1" thickBot="1" x14ac:dyDescent="0.25">
      <c r="A2760" s="11">
        <v>38485</v>
      </c>
      <c r="B2760" s="12">
        <v>707.57</v>
      </c>
      <c r="C2760" s="11">
        <v>38485</v>
      </c>
      <c r="D2760" s="12">
        <v>149.27000000000001</v>
      </c>
      <c r="E2760" s="12">
        <v>1654.77</v>
      </c>
      <c r="F2760" s="12">
        <v>886.85</v>
      </c>
      <c r="G2760" s="107">
        <v>38485</v>
      </c>
      <c r="H2760" s="45">
        <f t="shared" ref="H2760:H2823" si="87">B2760-B2759</f>
        <v>5.2382967523778916</v>
      </c>
      <c r="I2760" s="45">
        <f t="shared" si="86"/>
        <v>0.74584369866200073</v>
      </c>
    </row>
    <row r="2761" spans="1:9" ht="27.75" customHeight="1" thickBot="1" x14ac:dyDescent="0.25">
      <c r="A2761" s="11">
        <v>38488</v>
      </c>
      <c r="B2761" s="12">
        <v>705.71</v>
      </c>
      <c r="C2761" s="11">
        <v>38488</v>
      </c>
      <c r="D2761" s="12">
        <v>148.62</v>
      </c>
      <c r="E2761" s="12">
        <v>1650.44</v>
      </c>
      <c r="F2761" s="12">
        <v>883.89</v>
      </c>
      <c r="G2761" s="107">
        <v>38488</v>
      </c>
      <c r="H2761" s="45">
        <f t="shared" si="87"/>
        <v>-1.8600000000000136</v>
      </c>
      <c r="I2761" s="45">
        <f t="shared" si="86"/>
        <v>-0.26287151801235403</v>
      </c>
    </row>
    <row r="2762" spans="1:9" ht="27.75" customHeight="1" thickBot="1" x14ac:dyDescent="0.25">
      <c r="A2762" s="11">
        <v>38489</v>
      </c>
      <c r="B2762" s="12">
        <v>708.47</v>
      </c>
      <c r="C2762" s="11">
        <v>38489</v>
      </c>
      <c r="D2762" s="12">
        <v>149.6</v>
      </c>
      <c r="E2762" s="12">
        <v>1656.89</v>
      </c>
      <c r="F2762" s="12">
        <v>887.35</v>
      </c>
      <c r="G2762" s="107">
        <v>38489</v>
      </c>
      <c r="H2762" s="45">
        <f t="shared" si="87"/>
        <v>2.7599999999999909</v>
      </c>
      <c r="I2762" s="45">
        <f t="shared" si="86"/>
        <v>0.39109549248274655</v>
      </c>
    </row>
    <row r="2763" spans="1:9" ht="27.75" customHeight="1" thickBot="1" x14ac:dyDescent="0.25">
      <c r="A2763" s="11">
        <v>38490</v>
      </c>
      <c r="B2763" s="12">
        <v>708.08</v>
      </c>
      <c r="C2763" s="11">
        <v>38490</v>
      </c>
      <c r="D2763" s="12">
        <v>149.53</v>
      </c>
      <c r="E2763" s="12">
        <v>1655.97</v>
      </c>
      <c r="F2763" s="12">
        <v>886.85426075589828</v>
      </c>
      <c r="G2763" s="107">
        <v>38490</v>
      </c>
      <c r="H2763" s="45">
        <f t="shared" si="87"/>
        <v>-0.38999999999998636</v>
      </c>
      <c r="I2763" s="45">
        <f t="shared" si="86"/>
        <v>-5.504820246446375E-2</v>
      </c>
    </row>
    <row r="2764" spans="1:9" ht="27.75" customHeight="1" thickBot="1" x14ac:dyDescent="0.25">
      <c r="A2764" s="11">
        <v>38491</v>
      </c>
      <c r="B2764" s="12">
        <v>709.95</v>
      </c>
      <c r="C2764" s="11">
        <v>38491</v>
      </c>
      <c r="D2764" s="12">
        <v>149.84</v>
      </c>
      <c r="E2764" s="12">
        <v>1660.34</v>
      </c>
      <c r="F2764" s="12">
        <v>889.19</v>
      </c>
      <c r="G2764" s="107">
        <v>38491</v>
      </c>
      <c r="H2764" s="45">
        <f t="shared" si="87"/>
        <v>1.8700000000000045</v>
      </c>
      <c r="I2764" s="45">
        <f t="shared" si="86"/>
        <v>0.26409445260422615</v>
      </c>
    </row>
    <row r="2765" spans="1:9" ht="27.75" customHeight="1" thickBot="1" x14ac:dyDescent="0.25">
      <c r="A2765" s="11">
        <v>38492</v>
      </c>
      <c r="B2765" s="12">
        <v>710.44520148561764</v>
      </c>
      <c r="C2765" s="11">
        <v>38492</v>
      </c>
      <c r="D2765" s="12">
        <v>149.96307775644146</v>
      </c>
      <c r="E2765" s="12">
        <v>1661.5035123946052</v>
      </c>
      <c r="F2765" s="12">
        <v>889.81825417651487</v>
      </c>
      <c r="G2765" s="107">
        <v>38492</v>
      </c>
      <c r="H2765" s="45">
        <f t="shared" si="87"/>
        <v>0.49520148561759925</v>
      </c>
      <c r="I2765" s="45">
        <f t="shared" si="86"/>
        <v>6.9751600199675926E-2</v>
      </c>
    </row>
    <row r="2766" spans="1:9" ht="27.75" customHeight="1" thickBot="1" x14ac:dyDescent="0.25">
      <c r="A2766" s="11">
        <v>38495</v>
      </c>
      <c r="B2766" s="12">
        <v>712.43</v>
      </c>
      <c r="C2766" s="11">
        <v>38495</v>
      </c>
      <c r="D2766" s="12">
        <v>150.49</v>
      </c>
      <c r="E2766" s="12">
        <v>1666.15</v>
      </c>
      <c r="F2766" s="12">
        <v>891.67</v>
      </c>
      <c r="G2766" s="107">
        <v>38495</v>
      </c>
      <c r="H2766" s="45">
        <f t="shared" si="87"/>
        <v>1.9847985143823053</v>
      </c>
      <c r="I2766" s="45">
        <f t="shared" si="86"/>
        <v>0.27937390670411699</v>
      </c>
    </row>
    <row r="2767" spans="1:9" ht="27.75" customHeight="1" thickBot="1" x14ac:dyDescent="0.25">
      <c r="A2767" s="11">
        <v>38496</v>
      </c>
      <c r="B2767" s="12">
        <v>712.19</v>
      </c>
      <c r="C2767" s="11">
        <v>38496</v>
      </c>
      <c r="D2767" s="12">
        <v>150.30000000000001</v>
      </c>
      <c r="E2767" s="12">
        <v>1665.59</v>
      </c>
      <c r="F2767" s="12">
        <v>891.37</v>
      </c>
      <c r="G2767" s="107">
        <v>38496</v>
      </c>
      <c r="H2767" s="45">
        <f t="shared" si="87"/>
        <v>-0.23999999999989541</v>
      </c>
      <c r="I2767" s="45">
        <f t="shared" si="86"/>
        <v>-3.3687520177406262E-2</v>
      </c>
    </row>
    <row r="2768" spans="1:9" ht="27.75" customHeight="1" thickBot="1" x14ac:dyDescent="0.25">
      <c r="A2768" s="11">
        <v>38497</v>
      </c>
      <c r="B2768" s="12">
        <v>715.32334779517691</v>
      </c>
      <c r="C2768" s="11">
        <v>38497</v>
      </c>
      <c r="D2768" s="12">
        <v>151.50170009629187</v>
      </c>
      <c r="E2768" s="12">
        <v>1672.9118240895989</v>
      </c>
      <c r="F2768" s="12">
        <v>895.28746083912802</v>
      </c>
      <c r="G2768" s="107">
        <v>38497</v>
      </c>
      <c r="H2768" s="45">
        <f t="shared" si="87"/>
        <v>3.13334779517686</v>
      </c>
      <c r="I2768" s="45">
        <f t="shared" si="86"/>
        <v>0.43995953259338938</v>
      </c>
    </row>
    <row r="2769" spans="1:9" ht="27.75" customHeight="1" thickBot="1" x14ac:dyDescent="0.25">
      <c r="A2769" s="11">
        <v>38498</v>
      </c>
      <c r="B2769" s="12">
        <v>715.05720690014289</v>
      </c>
      <c r="C2769" s="11">
        <v>38498</v>
      </c>
      <c r="D2769" s="12">
        <v>151.81972309110327</v>
      </c>
      <c r="E2769" s="12">
        <v>1672.2895015168681</v>
      </c>
      <c r="F2769" s="12">
        <v>894.95441423861985</v>
      </c>
      <c r="G2769" s="107">
        <v>38498</v>
      </c>
      <c r="H2769" s="45">
        <f t="shared" si="87"/>
        <v>-0.26614089503402738</v>
      </c>
      <c r="I2769" s="45">
        <f t="shared" si="86"/>
        <v>-3.7205677104535553E-2</v>
      </c>
    </row>
    <row r="2770" spans="1:9" ht="27.75" customHeight="1" thickBot="1" x14ac:dyDescent="0.25">
      <c r="A2770" s="11">
        <v>38499</v>
      </c>
      <c r="B2770" s="12">
        <v>714.08</v>
      </c>
      <c r="C2770" s="11">
        <v>38499</v>
      </c>
      <c r="D2770" s="12">
        <v>151.46</v>
      </c>
      <c r="E2770" s="12">
        <v>1671.1</v>
      </c>
      <c r="F2770" s="12">
        <v>893.37</v>
      </c>
      <c r="G2770" s="107">
        <v>38499</v>
      </c>
      <c r="H2770" s="45">
        <f t="shared" si="87"/>
        <v>-0.97720690014284628</v>
      </c>
      <c r="I2770" s="45">
        <f t="shared" si="86"/>
        <v>-0.1366613594986551</v>
      </c>
    </row>
    <row r="2771" spans="1:9" ht="27.75" customHeight="1" thickBot="1" x14ac:dyDescent="0.25">
      <c r="A2771" s="11">
        <v>38502</v>
      </c>
      <c r="B2771" s="12">
        <v>713.92</v>
      </c>
      <c r="C2771" s="11">
        <v>38502</v>
      </c>
      <c r="D2771" s="12">
        <v>151.61000000000001</v>
      </c>
      <c r="E2771" s="12">
        <v>1670.73</v>
      </c>
      <c r="F2771" s="12">
        <v>893.17859066363371</v>
      </c>
      <c r="G2771" s="107">
        <v>38502</v>
      </c>
      <c r="H2771" s="45">
        <f t="shared" si="87"/>
        <v>-0.16000000000008185</v>
      </c>
      <c r="I2771" s="45">
        <f t="shared" si="86"/>
        <v>-2.2406453058492305E-2</v>
      </c>
    </row>
    <row r="2772" spans="1:9" ht="27.75" customHeight="1" thickBot="1" x14ac:dyDescent="0.25">
      <c r="A2772" s="11">
        <v>38503</v>
      </c>
      <c r="B2772" s="12">
        <v>714.39</v>
      </c>
      <c r="C2772" s="11">
        <v>38503</v>
      </c>
      <c r="D2772" s="12">
        <v>151.72999999999999</v>
      </c>
      <c r="E2772" s="12">
        <v>1671.82</v>
      </c>
      <c r="F2772" s="12">
        <v>892.81609800176318</v>
      </c>
      <c r="G2772" s="107">
        <v>38503</v>
      </c>
      <c r="H2772" s="45">
        <f t="shared" si="87"/>
        <v>0.47000000000002728</v>
      </c>
      <c r="I2772" s="45">
        <f t="shared" si="86"/>
        <v>6.5833706857915078E-2</v>
      </c>
    </row>
    <row r="2773" spans="1:9" ht="27.75" customHeight="1" thickBot="1" x14ac:dyDescent="0.25">
      <c r="A2773" s="11">
        <v>38504</v>
      </c>
      <c r="B2773" s="12">
        <v>714.85252187355604</v>
      </c>
      <c r="C2773" s="11">
        <v>38504</v>
      </c>
      <c r="D2773" s="12">
        <v>151.96601681744417</v>
      </c>
      <c r="E2773" s="12">
        <v>1672.9075937253851</v>
      </c>
      <c r="F2773" s="12">
        <v>892.76258184347023</v>
      </c>
      <c r="G2773" s="107">
        <v>38504</v>
      </c>
      <c r="H2773" s="45">
        <f t="shared" si="87"/>
        <v>0.46252187355605656</v>
      </c>
      <c r="I2773" s="45">
        <f t="shared" si="86"/>
        <v>6.4743609730827212E-2</v>
      </c>
    </row>
    <row r="2774" spans="1:9" ht="27.75" customHeight="1" thickBot="1" x14ac:dyDescent="0.25">
      <c r="A2774" s="11">
        <v>38505</v>
      </c>
      <c r="B2774" s="12">
        <v>713.07107169440576</v>
      </c>
      <c r="C2774" s="11">
        <v>38505</v>
      </c>
      <c r="D2774" s="12">
        <v>151.61431663262138</v>
      </c>
      <c r="E2774" s="12">
        <v>1668.7387370906774</v>
      </c>
      <c r="F2774" s="12">
        <v>890.53783301305282</v>
      </c>
      <c r="G2774" s="107">
        <v>38505</v>
      </c>
      <c r="H2774" s="45">
        <f t="shared" si="87"/>
        <v>-1.7814501791502835</v>
      </c>
      <c r="I2774" s="45">
        <f t="shared" si="86"/>
        <v>-0.24920527306545454</v>
      </c>
    </row>
    <row r="2775" spans="1:9" ht="27.75" customHeight="1" thickBot="1" x14ac:dyDescent="0.25">
      <c r="A2775" s="11">
        <v>38506</v>
      </c>
      <c r="B2775" s="12">
        <v>713.19</v>
      </c>
      <c r="C2775" s="11">
        <v>38506</v>
      </c>
      <c r="D2775" s="12">
        <v>151.6</v>
      </c>
      <c r="E2775" s="12">
        <v>1669.35</v>
      </c>
      <c r="F2775" s="12">
        <v>890.87</v>
      </c>
      <c r="G2775" s="107">
        <v>38506</v>
      </c>
      <c r="H2775" s="45">
        <f t="shared" si="87"/>
        <v>0.11892830559429513</v>
      </c>
      <c r="I2775" s="45">
        <f t="shared" si="86"/>
        <v>1.6678324267410911E-2</v>
      </c>
    </row>
    <row r="2776" spans="1:9" ht="27.75" customHeight="1" thickBot="1" x14ac:dyDescent="0.25">
      <c r="A2776" s="11">
        <v>38509</v>
      </c>
      <c r="B2776" s="12">
        <v>713.61</v>
      </c>
      <c r="C2776" s="11">
        <v>38509</v>
      </c>
      <c r="D2776" s="12">
        <v>151.69</v>
      </c>
      <c r="E2776" s="12">
        <v>1670.33</v>
      </c>
      <c r="F2776" s="12">
        <v>891.39</v>
      </c>
      <c r="G2776" s="107">
        <v>38509</v>
      </c>
      <c r="H2776" s="45">
        <f t="shared" si="87"/>
        <v>0.41999999999995907</v>
      </c>
      <c r="I2776" s="45">
        <f t="shared" si="86"/>
        <v>5.8890337778145944E-2</v>
      </c>
    </row>
    <row r="2777" spans="1:9" ht="27.75" customHeight="1" thickBot="1" x14ac:dyDescent="0.25">
      <c r="A2777" s="11">
        <v>38510</v>
      </c>
      <c r="B2777" s="12">
        <v>713.92</v>
      </c>
      <c r="C2777" s="11">
        <v>38510</v>
      </c>
      <c r="D2777" s="12">
        <v>151.69</v>
      </c>
      <c r="E2777" s="12">
        <v>1671.07</v>
      </c>
      <c r="F2777" s="12">
        <v>891.78</v>
      </c>
      <c r="G2777" s="107">
        <v>38510</v>
      </c>
      <c r="H2777" s="45">
        <f t="shared" si="87"/>
        <v>0.30999999999994543</v>
      </c>
      <c r="I2777" s="45">
        <f t="shared" si="86"/>
        <v>4.3441095276123574E-2</v>
      </c>
    </row>
    <row r="2778" spans="1:9" ht="27.75" customHeight="1" thickBot="1" x14ac:dyDescent="0.25">
      <c r="A2778" s="11">
        <v>38511</v>
      </c>
      <c r="B2778" s="12">
        <v>714.51068718387467</v>
      </c>
      <c r="C2778" s="11">
        <v>38511</v>
      </c>
      <c r="D2778" s="12">
        <v>152.00565884467645</v>
      </c>
      <c r="E2778" s="12">
        <v>1672.4462780936851</v>
      </c>
      <c r="F2778" s="12">
        <v>892.51639649770095</v>
      </c>
      <c r="G2778" s="107">
        <v>38511</v>
      </c>
      <c r="H2778" s="45">
        <f t="shared" si="87"/>
        <v>0.59068718387470653</v>
      </c>
      <c r="I2778" s="45">
        <f t="shared" si="86"/>
        <v>8.2738567889218198E-2</v>
      </c>
    </row>
    <row r="2779" spans="1:9" ht="27.75" customHeight="1" thickBot="1" x14ac:dyDescent="0.25">
      <c r="A2779" s="11">
        <v>38512</v>
      </c>
      <c r="B2779" s="12">
        <v>714.81756573424752</v>
      </c>
      <c r="C2779" s="11">
        <v>38512</v>
      </c>
      <c r="D2779" s="12">
        <v>152.18342702846545</v>
      </c>
      <c r="E2779" s="12">
        <v>1673.1646350934429</v>
      </c>
      <c r="F2779" s="12">
        <v>892.89975434256621</v>
      </c>
      <c r="G2779" s="107">
        <v>38512</v>
      </c>
      <c r="H2779" s="45">
        <f t="shared" si="87"/>
        <v>0.30687855037285772</v>
      </c>
      <c r="I2779" s="45">
        <f t="shared" si="86"/>
        <v>4.2949469598889921E-2</v>
      </c>
    </row>
    <row r="2780" spans="1:9" ht="27.75" customHeight="1" thickBot="1" x14ac:dyDescent="0.25">
      <c r="A2780" s="11">
        <v>38513</v>
      </c>
      <c r="B2780" s="12">
        <v>716.28</v>
      </c>
      <c r="C2780" s="11">
        <v>38513</v>
      </c>
      <c r="D2780" s="12">
        <v>152.38999999999999</v>
      </c>
      <c r="E2780" s="12">
        <v>1676.58</v>
      </c>
      <c r="F2780" s="12">
        <v>893.78</v>
      </c>
      <c r="G2780" s="107">
        <v>38513</v>
      </c>
      <c r="H2780" s="45">
        <f t="shared" si="87"/>
        <v>1.4624342657524494</v>
      </c>
      <c r="I2780" s="45">
        <f t="shared" si="86"/>
        <v>0.20458846226732882</v>
      </c>
    </row>
    <row r="2781" spans="1:9" ht="27.75" customHeight="1" thickBot="1" x14ac:dyDescent="0.25">
      <c r="A2781" s="11">
        <v>38516</v>
      </c>
      <c r="B2781" s="12">
        <v>716.69</v>
      </c>
      <c r="C2781" s="11">
        <v>38516</v>
      </c>
      <c r="D2781" s="12">
        <v>152.61000000000001</v>
      </c>
      <c r="E2781" s="12">
        <v>1677.56</v>
      </c>
      <c r="F2781" s="12">
        <v>893.36</v>
      </c>
      <c r="G2781" s="107">
        <v>38516</v>
      </c>
      <c r="H2781" s="45">
        <f t="shared" si="87"/>
        <v>0.41000000000008185</v>
      </c>
      <c r="I2781" s="45">
        <f t="shared" si="86"/>
        <v>5.7240185402368048E-2</v>
      </c>
    </row>
    <row r="2782" spans="1:9" ht="27.75" customHeight="1" thickBot="1" x14ac:dyDescent="0.25">
      <c r="A2782" s="11">
        <v>38517</v>
      </c>
      <c r="B2782" s="12">
        <v>715.34</v>
      </c>
      <c r="C2782" s="11">
        <v>38517</v>
      </c>
      <c r="D2782" s="12">
        <v>152.21</v>
      </c>
      <c r="E2782" s="12">
        <v>1674.38</v>
      </c>
      <c r="F2782" s="12">
        <v>891.67</v>
      </c>
      <c r="G2782" s="107">
        <v>38517</v>
      </c>
      <c r="H2782" s="45">
        <f t="shared" si="87"/>
        <v>-1.3500000000000227</v>
      </c>
      <c r="I2782" s="45">
        <f t="shared" si="86"/>
        <v>-0.18836596017804388</v>
      </c>
    </row>
    <row r="2783" spans="1:9" ht="27.75" customHeight="1" thickBot="1" x14ac:dyDescent="0.25">
      <c r="A2783" s="11">
        <v>38518</v>
      </c>
      <c r="B2783" s="12">
        <v>715.33518302828884</v>
      </c>
      <c r="C2783" s="11">
        <v>38518</v>
      </c>
      <c r="D2783" s="12">
        <v>152.16458135528015</v>
      </c>
      <c r="E2783" s="12">
        <v>1674.3761749535756</v>
      </c>
      <c r="F2783" s="12">
        <v>891.03566250068593</v>
      </c>
      <c r="G2783" s="107">
        <v>38518</v>
      </c>
      <c r="H2783" s="45">
        <f t="shared" si="87"/>
        <v>-4.8169717111932187E-3</v>
      </c>
      <c r="I2783" s="45">
        <f t="shared" si="86"/>
        <v>-6.7338212754679153E-4</v>
      </c>
    </row>
    <row r="2784" spans="1:9" ht="27.75" customHeight="1" thickBot="1" x14ac:dyDescent="0.25">
      <c r="A2784" s="11">
        <v>38519</v>
      </c>
      <c r="B2784" s="12">
        <v>716.04897806248346</v>
      </c>
      <c r="C2784" s="11">
        <v>38519</v>
      </c>
      <c r="D2784" s="12">
        <v>152.20967577897068</v>
      </c>
      <c r="E2784" s="12">
        <v>1676.0469577050492</v>
      </c>
      <c r="F2784" s="12">
        <v>891.92478588772599</v>
      </c>
      <c r="G2784" s="107">
        <v>38519</v>
      </c>
      <c r="H2784" s="45">
        <f t="shared" si="87"/>
        <v>0.71379503419461798</v>
      </c>
      <c r="I2784" s="45">
        <f t="shared" si="86"/>
        <v>9.9784695500764992E-2</v>
      </c>
    </row>
    <row r="2785" spans="1:9" ht="27.75" customHeight="1" thickBot="1" x14ac:dyDescent="0.25">
      <c r="A2785" s="11">
        <v>38520</v>
      </c>
      <c r="B2785" s="12">
        <v>716.67</v>
      </c>
      <c r="C2785" s="11">
        <v>38520</v>
      </c>
      <c r="D2785" s="12">
        <v>152.30000000000001</v>
      </c>
      <c r="E2785" s="12">
        <v>1677.5</v>
      </c>
      <c r="F2785" s="12">
        <v>892.7</v>
      </c>
      <c r="G2785" s="107">
        <v>38520</v>
      </c>
      <c r="H2785" s="45">
        <f t="shared" si="87"/>
        <v>0.62102193751650248</v>
      </c>
      <c r="I2785" s="45">
        <f t="shared" si="86"/>
        <v>8.6728974768861586E-2</v>
      </c>
    </row>
    <row r="2786" spans="1:9" ht="27.75" customHeight="1" thickBot="1" x14ac:dyDescent="0.25">
      <c r="A2786" s="11">
        <v>38523</v>
      </c>
      <c r="B2786" s="12">
        <v>717.79</v>
      </c>
      <c r="C2786" s="11">
        <v>38523</v>
      </c>
      <c r="D2786" s="12">
        <v>152.56</v>
      </c>
      <c r="E2786" s="12">
        <v>1680.4</v>
      </c>
      <c r="F2786" s="12">
        <v>894.24</v>
      </c>
      <c r="G2786" s="107">
        <v>38523</v>
      </c>
      <c r="H2786" s="45">
        <f t="shared" si="87"/>
        <v>1.1200000000000045</v>
      </c>
      <c r="I2786" s="45">
        <f t="shared" si="86"/>
        <v>0.15627834289142906</v>
      </c>
    </row>
    <row r="2787" spans="1:9" ht="27.75" customHeight="1" thickBot="1" x14ac:dyDescent="0.25">
      <c r="A2787" s="11">
        <v>38524</v>
      </c>
      <c r="B2787" s="12">
        <v>717.81</v>
      </c>
      <c r="C2787" s="11">
        <v>38524</v>
      </c>
      <c r="D2787" s="12">
        <v>152.56</v>
      </c>
      <c r="E2787" s="12">
        <v>1681.16</v>
      </c>
      <c r="F2787" s="12">
        <v>893.71</v>
      </c>
      <c r="G2787" s="107">
        <v>38524</v>
      </c>
      <c r="H2787" s="45">
        <f t="shared" si="87"/>
        <v>1.999999999998181E-2</v>
      </c>
      <c r="I2787" s="45">
        <f t="shared" si="86"/>
        <v>2.7863302637236255E-3</v>
      </c>
    </row>
    <row r="2788" spans="1:9" ht="27.75" customHeight="1" thickBot="1" x14ac:dyDescent="0.25">
      <c r="A2788" s="11">
        <v>38525</v>
      </c>
      <c r="B2788" s="12">
        <v>722.94</v>
      </c>
      <c r="C2788" s="11">
        <v>38525</v>
      </c>
      <c r="D2788" s="12">
        <v>154.22</v>
      </c>
      <c r="E2788" s="12">
        <v>1693.19</v>
      </c>
      <c r="F2788" s="12">
        <v>899.13</v>
      </c>
      <c r="G2788" s="107">
        <v>38525</v>
      </c>
      <c r="H2788" s="45">
        <f t="shared" si="87"/>
        <v>5.1300000000001091</v>
      </c>
      <c r="I2788" s="45">
        <f t="shared" si="86"/>
        <v>0.71467379947341347</v>
      </c>
    </row>
    <row r="2789" spans="1:9" ht="27.75" customHeight="1" thickBot="1" x14ac:dyDescent="0.25">
      <c r="A2789" s="11">
        <v>38526</v>
      </c>
      <c r="B2789" s="12">
        <v>719.54604122461808</v>
      </c>
      <c r="C2789" s="11">
        <v>38526</v>
      </c>
      <c r="D2789" s="12">
        <v>152.83502194885367</v>
      </c>
      <c r="E2789" s="12">
        <v>1687.0768774760836</v>
      </c>
      <c r="F2789" s="12">
        <v>895.88381292180145</v>
      </c>
      <c r="G2789" s="107">
        <v>38526</v>
      </c>
      <c r="H2789" s="45">
        <f t="shared" si="87"/>
        <v>-3.3939587753819751</v>
      </c>
      <c r="I2789" s="45">
        <f t="shared" si="86"/>
        <v>-0.46946617636069038</v>
      </c>
    </row>
    <row r="2790" spans="1:9" ht="27.75" customHeight="1" thickBot="1" x14ac:dyDescent="0.25">
      <c r="A2790" s="11">
        <v>38527</v>
      </c>
      <c r="B2790" s="12">
        <v>721.19</v>
      </c>
      <c r="C2790" s="11">
        <v>38527</v>
      </c>
      <c r="D2790" s="12">
        <v>153.09</v>
      </c>
      <c r="E2790" s="12">
        <v>1690.94</v>
      </c>
      <c r="F2790" s="12">
        <v>897</v>
      </c>
      <c r="G2790" s="107">
        <v>38527</v>
      </c>
      <c r="H2790" s="45">
        <f t="shared" si="87"/>
        <v>1.6439587753819751</v>
      </c>
      <c r="I2790" s="45">
        <f t="shared" si="86"/>
        <v>0.2284716586841434</v>
      </c>
    </row>
    <row r="2791" spans="1:9" ht="27.75" customHeight="1" thickBot="1" x14ac:dyDescent="0.25">
      <c r="A2791" s="11">
        <v>38530</v>
      </c>
      <c r="B2791" s="12">
        <v>719.98</v>
      </c>
      <c r="C2791" s="11">
        <v>38530</v>
      </c>
      <c r="D2791" s="12">
        <v>152.24</v>
      </c>
      <c r="E2791" s="12">
        <v>1695.3012702384451</v>
      </c>
      <c r="F2791" s="12">
        <v>899.30944078249343</v>
      </c>
      <c r="G2791" s="107">
        <v>38530</v>
      </c>
      <c r="H2791" s="45">
        <f t="shared" si="87"/>
        <v>-1.2100000000000364</v>
      </c>
      <c r="I2791" s="45">
        <f t="shared" si="86"/>
        <v>-0.16777825538346847</v>
      </c>
    </row>
    <row r="2792" spans="1:9" ht="27.75" customHeight="1" thickBot="1" x14ac:dyDescent="0.25">
      <c r="A2792" s="11">
        <v>38531</v>
      </c>
      <c r="B2792" s="12">
        <v>723.67</v>
      </c>
      <c r="C2792" s="11">
        <v>38531</v>
      </c>
      <c r="D2792" s="12">
        <v>153.5</v>
      </c>
      <c r="E2792" s="12">
        <v>1704.46</v>
      </c>
      <c r="F2792" s="12">
        <v>904.17</v>
      </c>
      <c r="G2792" s="107">
        <v>38531</v>
      </c>
      <c r="H2792" s="45">
        <f t="shared" si="87"/>
        <v>3.6899999999999409</v>
      </c>
      <c r="I2792" s="45">
        <f t="shared" si="86"/>
        <v>0.51251423650656136</v>
      </c>
    </row>
    <row r="2793" spans="1:9" ht="27.75" customHeight="1" thickBot="1" x14ac:dyDescent="0.25">
      <c r="A2793" s="11">
        <v>38532</v>
      </c>
      <c r="B2793" s="12">
        <v>725.11</v>
      </c>
      <c r="C2793" s="11">
        <v>38532</v>
      </c>
      <c r="D2793" s="12">
        <v>154.03</v>
      </c>
      <c r="E2793" s="12">
        <v>1707.85</v>
      </c>
      <c r="F2793" s="12">
        <v>905.96</v>
      </c>
      <c r="G2793" s="107">
        <v>38532</v>
      </c>
      <c r="H2793" s="45">
        <f t="shared" si="87"/>
        <v>1.4400000000000546</v>
      </c>
      <c r="I2793" s="45">
        <f t="shared" si="86"/>
        <v>0.19898572553789085</v>
      </c>
    </row>
    <row r="2794" spans="1:9" ht="27.75" customHeight="1" thickBot="1" x14ac:dyDescent="0.25">
      <c r="A2794" s="11">
        <v>38533</v>
      </c>
      <c r="B2794" s="12">
        <v>723.52886140961323</v>
      </c>
      <c r="C2794" s="11">
        <v>38533</v>
      </c>
      <c r="D2794" s="12">
        <v>153.68925616171646</v>
      </c>
      <c r="E2794" s="12">
        <v>1706.1192364358337</v>
      </c>
      <c r="F2794" s="12">
        <v>905.04806630125393</v>
      </c>
      <c r="G2794" s="107">
        <v>38533</v>
      </c>
      <c r="H2794" s="45">
        <f t="shared" si="87"/>
        <v>-1.5811385903867858</v>
      </c>
      <c r="I2794" s="45">
        <f t="shared" si="86"/>
        <v>-0.21805499722618443</v>
      </c>
    </row>
    <row r="2795" spans="1:9" ht="27.75" customHeight="1" thickBot="1" x14ac:dyDescent="0.25">
      <c r="A2795" s="11">
        <v>38534</v>
      </c>
      <c r="B2795" s="12">
        <v>723.66</v>
      </c>
      <c r="C2795" s="11">
        <v>38534</v>
      </c>
      <c r="D2795" s="12">
        <v>153.88</v>
      </c>
      <c r="E2795" s="12">
        <v>1706.44</v>
      </c>
      <c r="F2795" s="12">
        <v>905.22</v>
      </c>
      <c r="G2795" s="107">
        <v>38534</v>
      </c>
      <c r="H2795" s="45">
        <f t="shared" si="87"/>
        <v>0.13113859038674036</v>
      </c>
      <c r="I2795" s="45">
        <f t="shared" si="86"/>
        <v>1.8124859612545372E-2</v>
      </c>
    </row>
    <row r="2796" spans="1:9" ht="27.75" customHeight="1" thickBot="1" x14ac:dyDescent="0.25">
      <c r="A2796" s="11">
        <v>38537</v>
      </c>
      <c r="B2796" s="12">
        <v>722</v>
      </c>
      <c r="C2796" s="11">
        <v>38537</v>
      </c>
      <c r="D2796" s="12">
        <v>153.63</v>
      </c>
      <c r="E2796" s="12">
        <v>1702.5</v>
      </c>
      <c r="F2796" s="12">
        <v>902.19</v>
      </c>
      <c r="G2796" s="107">
        <v>38537</v>
      </c>
      <c r="H2796" s="45">
        <f t="shared" si="87"/>
        <v>-1.6599999999999682</v>
      </c>
      <c r="I2796" s="45">
        <f t="shared" si="86"/>
        <v>-0.22938949230301084</v>
      </c>
    </row>
    <row r="2797" spans="1:9" ht="27.75" customHeight="1" thickBot="1" x14ac:dyDescent="0.25">
      <c r="A2797" s="11">
        <v>38538</v>
      </c>
      <c r="B2797" s="12">
        <v>723.1</v>
      </c>
      <c r="C2797" s="11">
        <v>38538</v>
      </c>
      <c r="D2797" s="12">
        <v>154.21</v>
      </c>
      <c r="E2797" s="12">
        <v>1705.1</v>
      </c>
      <c r="F2797" s="12">
        <v>903.56</v>
      </c>
      <c r="G2797" s="107">
        <v>38538</v>
      </c>
      <c r="H2797" s="45">
        <f t="shared" si="87"/>
        <v>1.1000000000000227</v>
      </c>
      <c r="I2797" s="45">
        <f t="shared" si="86"/>
        <v>0.15235457063712227</v>
      </c>
    </row>
    <row r="2798" spans="1:9" ht="27.75" customHeight="1" thickBot="1" x14ac:dyDescent="0.25">
      <c r="A2798" s="11">
        <v>38539</v>
      </c>
      <c r="B2798" s="12">
        <v>716.94570407846936</v>
      </c>
      <c r="C2798" s="11">
        <v>38539</v>
      </c>
      <c r="D2798" s="12">
        <v>152.26274082637352</v>
      </c>
      <c r="E2798" s="12">
        <v>1701.1611288088227</v>
      </c>
      <c r="F2798" s="12">
        <v>901.47490122618399</v>
      </c>
      <c r="G2798" s="107">
        <v>38539</v>
      </c>
      <c r="H2798" s="45">
        <f t="shared" si="87"/>
        <v>-6.154295921530661</v>
      </c>
      <c r="I2798" s="45">
        <f t="shared" si="86"/>
        <v>-0.85109886897118803</v>
      </c>
    </row>
    <row r="2799" spans="1:9" ht="27.75" customHeight="1" thickBot="1" x14ac:dyDescent="0.25">
      <c r="A2799" s="11">
        <v>38540</v>
      </c>
      <c r="B2799" s="12">
        <v>717.4009007196322</v>
      </c>
      <c r="C2799" s="11">
        <v>38540</v>
      </c>
      <c r="D2799" s="12">
        <v>152.4531191804746</v>
      </c>
      <c r="E2799" s="12">
        <v>1702.2412225255907</v>
      </c>
      <c r="F2799" s="12">
        <v>902.04726169230889</v>
      </c>
      <c r="G2799" s="107">
        <v>38540</v>
      </c>
      <c r="H2799" s="45">
        <f t="shared" si="87"/>
        <v>0.45519664116284275</v>
      </c>
      <c r="I2799" s="45">
        <f t="shared" si="86"/>
        <v>6.3491089851487784E-2</v>
      </c>
    </row>
    <row r="2800" spans="1:9" ht="27.75" customHeight="1" thickBot="1" x14ac:dyDescent="0.25">
      <c r="A2800" s="11">
        <v>38541</v>
      </c>
      <c r="B2800" s="12">
        <v>717.96</v>
      </c>
      <c r="C2800" s="11">
        <v>38541</v>
      </c>
      <c r="D2800" s="12">
        <v>152.86000000000001</v>
      </c>
      <c r="E2800" s="12">
        <v>1703.57</v>
      </c>
      <c r="F2800" s="12">
        <v>902.75</v>
      </c>
      <c r="G2800" s="107">
        <v>38541</v>
      </c>
      <c r="H2800" s="45">
        <f t="shared" si="87"/>
        <v>0.55909928036783185</v>
      </c>
      <c r="I2800" s="45">
        <f t="shared" si="86"/>
        <v>7.793400869820398E-2</v>
      </c>
    </row>
    <row r="2801" spans="1:9" ht="27.75" customHeight="1" thickBot="1" x14ac:dyDescent="0.25">
      <c r="A2801" s="11">
        <v>38544</v>
      </c>
      <c r="B2801" s="12">
        <v>717.36</v>
      </c>
      <c r="C2801" s="11">
        <v>38544</v>
      </c>
      <c r="D2801" s="12">
        <v>152.91</v>
      </c>
      <c r="E2801" s="12">
        <v>1702.13</v>
      </c>
      <c r="F2801" s="12">
        <v>901.99</v>
      </c>
      <c r="G2801" s="107">
        <v>38544</v>
      </c>
      <c r="H2801" s="45">
        <f t="shared" si="87"/>
        <v>-0.60000000000002274</v>
      </c>
      <c r="I2801" s="45">
        <f t="shared" si="86"/>
        <v>-8.3570115326762312E-2</v>
      </c>
    </row>
    <row r="2802" spans="1:9" ht="27.75" customHeight="1" thickBot="1" x14ac:dyDescent="0.25">
      <c r="A2802" s="11">
        <v>38545</v>
      </c>
      <c r="B2802" s="12">
        <v>719.88</v>
      </c>
      <c r="C2802" s="11">
        <v>38545</v>
      </c>
      <c r="D2802" s="12">
        <v>153.38999999999999</v>
      </c>
      <c r="E2802" s="12">
        <v>1708.12</v>
      </c>
      <c r="F2802" s="12">
        <v>905.16</v>
      </c>
      <c r="G2802" s="107">
        <v>38545</v>
      </c>
      <c r="H2802" s="45">
        <f t="shared" si="87"/>
        <v>2.5199999999999818</v>
      </c>
      <c r="I2802" s="45">
        <f t="shared" si="86"/>
        <v>0.35128805620608644</v>
      </c>
    </row>
    <row r="2803" spans="1:9" ht="27.75" customHeight="1" thickBot="1" x14ac:dyDescent="0.25">
      <c r="A2803" s="11">
        <v>38546</v>
      </c>
      <c r="B2803" s="12">
        <v>721.94</v>
      </c>
      <c r="C2803" s="11">
        <v>38546</v>
      </c>
      <c r="D2803" s="12">
        <v>153.91999999999999</v>
      </c>
      <c r="E2803" s="12">
        <v>1713.01</v>
      </c>
      <c r="F2803" s="12">
        <v>907.75</v>
      </c>
      <c r="G2803" s="107">
        <v>38546</v>
      </c>
      <c r="H2803" s="45">
        <f t="shared" si="87"/>
        <v>2.0600000000000591</v>
      </c>
      <c r="I2803" s="45">
        <f t="shared" si="86"/>
        <v>0.28615880424516016</v>
      </c>
    </row>
    <row r="2804" spans="1:9" ht="27.75" customHeight="1" thickBot="1" x14ac:dyDescent="0.25">
      <c r="A2804" s="11">
        <v>38547</v>
      </c>
      <c r="B2804" s="12">
        <v>727.27</v>
      </c>
      <c r="C2804" s="11">
        <v>38547</v>
      </c>
      <c r="D2804" s="12">
        <v>155.69</v>
      </c>
      <c r="E2804" s="12">
        <v>1725.67</v>
      </c>
      <c r="F2804" s="12">
        <v>913.50615314563549</v>
      </c>
      <c r="G2804" s="107">
        <v>38547</v>
      </c>
      <c r="H2804" s="45">
        <f t="shared" si="87"/>
        <v>5.3299999999999272</v>
      </c>
      <c r="I2804" s="45">
        <f t="shared" si="86"/>
        <v>0.73828850042938843</v>
      </c>
    </row>
    <row r="2805" spans="1:9" ht="27.75" customHeight="1" thickBot="1" x14ac:dyDescent="0.25">
      <c r="A2805" s="11">
        <v>38548</v>
      </c>
      <c r="B2805" s="12">
        <v>729.23</v>
      </c>
      <c r="C2805" s="11">
        <v>38548</v>
      </c>
      <c r="D2805" s="12">
        <v>156.13</v>
      </c>
      <c r="E2805" s="12">
        <v>1730.78</v>
      </c>
      <c r="F2805" s="12">
        <v>915.23</v>
      </c>
      <c r="G2805" s="107">
        <v>38548</v>
      </c>
      <c r="H2805" s="45">
        <f t="shared" si="87"/>
        <v>1.9600000000000364</v>
      </c>
      <c r="I2805" s="45">
        <f t="shared" si="86"/>
        <v>0.26950101062879489</v>
      </c>
    </row>
    <row r="2806" spans="1:9" ht="27.75" customHeight="1" thickBot="1" x14ac:dyDescent="0.25">
      <c r="A2806" s="11">
        <v>38551</v>
      </c>
      <c r="B2806" s="12">
        <v>729.61</v>
      </c>
      <c r="C2806" s="11">
        <v>38551</v>
      </c>
      <c r="D2806" s="12">
        <v>156.25</v>
      </c>
      <c r="E2806" s="12">
        <v>1731.7</v>
      </c>
      <c r="F2806" s="12">
        <v>915.1</v>
      </c>
      <c r="G2806" s="107">
        <v>38551</v>
      </c>
      <c r="H2806" s="45">
        <f t="shared" si="87"/>
        <v>0.37999999999999545</v>
      </c>
      <c r="I2806" s="45">
        <f t="shared" si="86"/>
        <v>5.210975960945044E-2</v>
      </c>
    </row>
    <row r="2807" spans="1:9" ht="27.75" customHeight="1" thickBot="1" x14ac:dyDescent="0.25">
      <c r="A2807" s="11">
        <v>38552</v>
      </c>
      <c r="B2807" s="12">
        <v>729.51</v>
      </c>
      <c r="C2807" s="11">
        <v>38552</v>
      </c>
      <c r="D2807" s="12">
        <v>156.27000000000001</v>
      </c>
      <c r="E2807" s="12">
        <v>1731.44</v>
      </c>
      <c r="F2807" s="12">
        <v>914.96</v>
      </c>
      <c r="G2807" s="107">
        <v>38552</v>
      </c>
      <c r="H2807" s="45">
        <f t="shared" si="87"/>
        <v>-0.10000000000002274</v>
      </c>
      <c r="I2807" s="45">
        <f t="shared" si="86"/>
        <v>-1.3705952495171769E-2</v>
      </c>
    </row>
    <row r="2808" spans="1:9" ht="27.75" customHeight="1" thickBot="1" x14ac:dyDescent="0.25">
      <c r="A2808" s="11">
        <v>38553</v>
      </c>
      <c r="B2808" s="12">
        <v>729.89</v>
      </c>
      <c r="C2808" s="11">
        <v>38553</v>
      </c>
      <c r="D2808" s="12">
        <v>156.4</v>
      </c>
      <c r="E2808" s="12">
        <v>1732.36</v>
      </c>
      <c r="F2808" s="12">
        <v>914.46</v>
      </c>
      <c r="G2808" s="107">
        <v>38553</v>
      </c>
      <c r="H2808" s="45">
        <f t="shared" si="87"/>
        <v>0.37999999999999545</v>
      </c>
      <c r="I2808" s="45">
        <f t="shared" si="86"/>
        <v>5.2089758879247092E-2</v>
      </c>
    </row>
    <row r="2809" spans="1:9" ht="27.75" customHeight="1" thickBot="1" x14ac:dyDescent="0.25">
      <c r="A2809" s="11">
        <v>38554</v>
      </c>
      <c r="B2809" s="12">
        <v>730.54747487217981</v>
      </c>
      <c r="C2809" s="11">
        <v>38554</v>
      </c>
      <c r="D2809" s="12">
        <v>156.58393250334524</v>
      </c>
      <c r="E2809" s="12">
        <v>1733.9158322496619</v>
      </c>
      <c r="F2809" s="12">
        <v>915.28397860862094</v>
      </c>
      <c r="G2809" s="107">
        <v>38554</v>
      </c>
      <c r="H2809" s="45">
        <f t="shared" si="87"/>
        <v>0.6574748721798187</v>
      </c>
      <c r="I2809" s="45">
        <f t="shared" si="86"/>
        <v>9.0078624474896049E-2</v>
      </c>
    </row>
    <row r="2810" spans="1:9" ht="27.75" customHeight="1" thickBot="1" x14ac:dyDescent="0.25">
      <c r="A2810" s="11">
        <v>38555</v>
      </c>
      <c r="B2810" s="12">
        <v>732.62</v>
      </c>
      <c r="C2810" s="11">
        <v>38555</v>
      </c>
      <c r="D2810" s="12">
        <v>157.21</v>
      </c>
      <c r="E2810" s="12">
        <v>1738.83</v>
      </c>
      <c r="F2810" s="12">
        <v>917.88</v>
      </c>
      <c r="G2810" s="107">
        <v>38555</v>
      </c>
      <c r="H2810" s="45">
        <f t="shared" si="87"/>
        <v>2.0725251278201995</v>
      </c>
      <c r="I2810" s="45">
        <f t="shared" si="86"/>
        <v>0.28369479042861911</v>
      </c>
    </row>
    <row r="2811" spans="1:9" ht="27.75" customHeight="1" thickBot="1" x14ac:dyDescent="0.25">
      <c r="A2811" s="11">
        <v>38558</v>
      </c>
      <c r="B2811" s="12">
        <v>734.28</v>
      </c>
      <c r="C2811" s="11">
        <v>38558</v>
      </c>
      <c r="D2811" s="12">
        <v>157.85</v>
      </c>
      <c r="E2811" s="12">
        <v>1742.77</v>
      </c>
      <c r="F2811" s="12">
        <v>917.74</v>
      </c>
      <c r="G2811" s="107">
        <v>38558</v>
      </c>
      <c r="H2811" s="45">
        <f t="shared" si="87"/>
        <v>1.6599999999999682</v>
      </c>
      <c r="I2811" s="45">
        <f t="shared" si="86"/>
        <v>0.22658404083972156</v>
      </c>
    </row>
    <row r="2812" spans="1:9" ht="27.75" customHeight="1" thickBot="1" x14ac:dyDescent="0.25">
      <c r="A2812" s="11">
        <v>38559</v>
      </c>
      <c r="B2812" s="12">
        <v>734.96</v>
      </c>
      <c r="C2812" s="11">
        <v>38559</v>
      </c>
      <c r="D2812" s="12">
        <v>158.02000000000001</v>
      </c>
      <c r="E2812" s="12">
        <v>1744.39</v>
      </c>
      <c r="F2812" s="12">
        <v>918.59</v>
      </c>
      <c r="G2812" s="107">
        <v>38559</v>
      </c>
      <c r="H2812" s="45">
        <f t="shared" si="87"/>
        <v>0.68000000000006366</v>
      </c>
      <c r="I2812" s="45">
        <f t="shared" si="86"/>
        <v>9.2607724573740766E-2</v>
      </c>
    </row>
    <row r="2813" spans="1:9" ht="27.75" customHeight="1" thickBot="1" x14ac:dyDescent="0.25">
      <c r="A2813" s="11">
        <v>38560</v>
      </c>
      <c r="B2813" s="12">
        <v>732.79</v>
      </c>
      <c r="C2813" s="11">
        <v>38560</v>
      </c>
      <c r="D2813" s="12">
        <v>157.49</v>
      </c>
      <c r="E2813" s="12">
        <v>1747.4120861252889</v>
      </c>
      <c r="F2813" s="12">
        <v>919.2</v>
      </c>
      <c r="G2813" s="107">
        <v>38560</v>
      </c>
      <c r="H2813" s="45">
        <f t="shared" si="87"/>
        <v>-2.1700000000000728</v>
      </c>
      <c r="I2813" s="45">
        <f t="shared" si="86"/>
        <v>-0.29525416349190065</v>
      </c>
    </row>
    <row r="2814" spans="1:9" ht="27.75" customHeight="1" thickBot="1" x14ac:dyDescent="0.25">
      <c r="A2814" s="11">
        <v>38561</v>
      </c>
      <c r="B2814" s="12">
        <v>734.945774571622</v>
      </c>
      <c r="C2814" s="11">
        <v>38561</v>
      </c>
      <c r="D2814" s="12">
        <v>158.02065928633334</v>
      </c>
      <c r="E2814" s="12">
        <v>1752.5453959201027</v>
      </c>
      <c r="F2814" s="12">
        <v>921.89846151332017</v>
      </c>
      <c r="G2814" s="107">
        <v>38561</v>
      </c>
      <c r="H2814" s="45">
        <f t="shared" si="87"/>
        <v>2.1557745716220325</v>
      </c>
      <c r="I2814" s="45">
        <f t="shared" si="86"/>
        <v>0.29418722575663325</v>
      </c>
    </row>
    <row r="2815" spans="1:9" ht="27.75" customHeight="1" thickBot="1" x14ac:dyDescent="0.25">
      <c r="A2815" s="11">
        <v>38562</v>
      </c>
      <c r="B2815" s="12">
        <v>736.34</v>
      </c>
      <c r="C2815" s="11">
        <v>38562</v>
      </c>
      <c r="D2815" s="12">
        <v>158.38</v>
      </c>
      <c r="E2815" s="12">
        <v>1755.88</v>
      </c>
      <c r="F2815" s="12">
        <v>923.65</v>
      </c>
      <c r="G2815" s="107">
        <v>38562</v>
      </c>
      <c r="H2815" s="45">
        <f t="shared" si="87"/>
        <v>1.3942254283780358</v>
      </c>
      <c r="I2815" s="45">
        <f t="shared" si="86"/>
        <v>0.18970453013226565</v>
      </c>
    </row>
    <row r="2816" spans="1:9" ht="27.75" customHeight="1" thickBot="1" x14ac:dyDescent="0.25">
      <c r="A2816" s="11">
        <v>38565</v>
      </c>
      <c r="B2816" s="12">
        <v>738.08</v>
      </c>
      <c r="C2816" s="11">
        <v>38565</v>
      </c>
      <c r="D2816" s="12">
        <v>158.82</v>
      </c>
      <c r="E2816" s="12">
        <v>1760.49</v>
      </c>
      <c r="F2816" s="12">
        <v>926.08</v>
      </c>
      <c r="G2816" s="107">
        <v>38565</v>
      </c>
      <c r="H2816" s="45">
        <f t="shared" si="87"/>
        <v>1.7400000000000091</v>
      </c>
      <c r="I2816" s="45">
        <f t="shared" si="86"/>
        <v>0.23630388135915595</v>
      </c>
    </row>
    <row r="2817" spans="1:9" ht="27.75" customHeight="1" thickBot="1" x14ac:dyDescent="0.25">
      <c r="A2817" s="11">
        <v>38566</v>
      </c>
      <c r="B2817" s="12">
        <v>743.13</v>
      </c>
      <c r="C2817" s="11">
        <v>38566</v>
      </c>
      <c r="D2817" s="12">
        <v>160.04</v>
      </c>
      <c r="E2817" s="12">
        <v>1772.51</v>
      </c>
      <c r="F2817" s="12">
        <v>932.4</v>
      </c>
      <c r="G2817" s="107">
        <v>38566</v>
      </c>
      <c r="H2817" s="45">
        <f t="shared" si="87"/>
        <v>5.0499999999999545</v>
      </c>
      <c r="I2817" s="45">
        <f t="shared" si="86"/>
        <v>0.68420767396487558</v>
      </c>
    </row>
    <row r="2818" spans="1:9" ht="27.75" customHeight="1" thickBot="1" x14ac:dyDescent="0.25">
      <c r="A2818" s="11">
        <v>38567</v>
      </c>
      <c r="B2818" s="12">
        <v>750.18834054745321</v>
      </c>
      <c r="C2818" s="11">
        <v>38567</v>
      </c>
      <c r="D2818" s="12">
        <v>162.05720106537837</v>
      </c>
      <c r="E2818" s="12">
        <v>1789.3551106410987</v>
      </c>
      <c r="F2818" s="12">
        <v>940.63210069817148</v>
      </c>
      <c r="G2818" s="107">
        <v>38567</v>
      </c>
      <c r="H2818" s="45">
        <f t="shared" si="87"/>
        <v>7.0583405474532128</v>
      </c>
      <c r="I2818" s="45">
        <f t="shared" si="86"/>
        <v>0.94981235415784759</v>
      </c>
    </row>
    <row r="2819" spans="1:9" ht="27.75" customHeight="1" thickBot="1" x14ac:dyDescent="0.25">
      <c r="A2819" s="11">
        <v>38568</v>
      </c>
      <c r="B2819" s="12">
        <v>764.82138894839261</v>
      </c>
      <c r="C2819" s="11">
        <v>38568</v>
      </c>
      <c r="D2819" s="12">
        <v>166.32087630421887</v>
      </c>
      <c r="E2819" s="12">
        <v>1824.2580973572635</v>
      </c>
      <c r="F2819" s="12">
        <v>958.97997894784089</v>
      </c>
      <c r="G2819" s="107">
        <v>38568</v>
      </c>
      <c r="H2819" s="45">
        <f t="shared" si="87"/>
        <v>14.633048400939401</v>
      </c>
      <c r="I2819" s="45">
        <f t="shared" si="86"/>
        <v>1.9505832882261103</v>
      </c>
    </row>
    <row r="2820" spans="1:9" ht="27.75" customHeight="1" thickBot="1" x14ac:dyDescent="0.25">
      <c r="A2820" s="11">
        <v>38569</v>
      </c>
      <c r="B2820" s="12">
        <v>763.96</v>
      </c>
      <c r="C2820" s="11">
        <v>38569</v>
      </c>
      <c r="D2820" s="12">
        <v>166.1</v>
      </c>
      <c r="E2820" s="12">
        <v>1822.21</v>
      </c>
      <c r="F2820" s="12">
        <v>958.23</v>
      </c>
      <c r="G2820" s="107">
        <v>38569</v>
      </c>
      <c r="H2820" s="45">
        <f t="shared" si="87"/>
        <v>-0.86138894839257318</v>
      </c>
      <c r="I2820" s="45">
        <f t="shared" si="86"/>
        <v>-0.1126261583213511</v>
      </c>
    </row>
    <row r="2821" spans="1:9" ht="27.75" customHeight="1" thickBot="1" x14ac:dyDescent="0.25">
      <c r="A2821" s="11">
        <v>38572</v>
      </c>
      <c r="B2821" s="12">
        <v>765.3</v>
      </c>
      <c r="C2821" s="11">
        <v>38572</v>
      </c>
      <c r="D2821" s="12">
        <v>166.32</v>
      </c>
      <c r="E2821" s="12">
        <v>1825.4</v>
      </c>
      <c r="F2821" s="12">
        <v>959.9</v>
      </c>
      <c r="G2821" s="107">
        <v>38572</v>
      </c>
      <c r="H2821" s="45">
        <f t="shared" si="87"/>
        <v>1.3399999999999181</v>
      </c>
      <c r="I2821" s="45">
        <f t="shared" si="86"/>
        <v>0.17540185350017254</v>
      </c>
    </row>
    <row r="2822" spans="1:9" ht="27.75" customHeight="1" thickBot="1" x14ac:dyDescent="0.25">
      <c r="A2822" s="11">
        <v>38573</v>
      </c>
      <c r="B2822" s="12">
        <v>766.14</v>
      </c>
      <c r="C2822" s="11">
        <v>38573</v>
      </c>
      <c r="D2822" s="12">
        <v>166.51</v>
      </c>
      <c r="E2822" s="12">
        <v>1827.39</v>
      </c>
      <c r="F2822" s="12">
        <v>960.95</v>
      </c>
      <c r="G2822" s="107">
        <v>38573</v>
      </c>
      <c r="H2822" s="45">
        <f t="shared" si="87"/>
        <v>0.84000000000003183</v>
      </c>
      <c r="I2822" s="45">
        <f t="shared" si="86"/>
        <v>0.10976087808702888</v>
      </c>
    </row>
    <row r="2823" spans="1:9" ht="27.75" customHeight="1" thickBot="1" x14ac:dyDescent="0.25">
      <c r="A2823" s="11">
        <v>38574</v>
      </c>
      <c r="B2823" s="12">
        <v>765.32</v>
      </c>
      <c r="C2823" s="11">
        <v>38574</v>
      </c>
      <c r="D2823" s="12">
        <v>166.24</v>
      </c>
      <c r="E2823" s="12">
        <v>1825.45</v>
      </c>
      <c r="F2823" s="12">
        <v>959.93</v>
      </c>
      <c r="G2823" s="107">
        <v>38574</v>
      </c>
      <c r="H2823" s="45">
        <f t="shared" si="87"/>
        <v>-0.81999999999993634</v>
      </c>
      <c r="I2823" s="45">
        <f t="shared" ref="I2823:I2886" si="88">H2823/B2822*100</f>
        <v>-0.1070300467277438</v>
      </c>
    </row>
    <row r="2824" spans="1:9" ht="27.75" customHeight="1" thickBot="1" x14ac:dyDescent="0.25">
      <c r="A2824" s="11">
        <v>38575</v>
      </c>
      <c r="B2824" s="12">
        <v>764.28221727837183</v>
      </c>
      <c r="C2824" s="11">
        <v>38575</v>
      </c>
      <c r="D2824" s="12">
        <v>165.84598463362684</v>
      </c>
      <c r="E2824" s="12">
        <v>1822.9719932209316</v>
      </c>
      <c r="F2824" s="12">
        <v>958.62446422135201</v>
      </c>
      <c r="G2824" s="107">
        <v>38575</v>
      </c>
      <c r="H2824" s="45">
        <f t="shared" ref="H2824:H2887" si="89">B2824-B2823</f>
        <v>-1.0377827216282185</v>
      </c>
      <c r="I2824" s="45">
        <f t="shared" si="88"/>
        <v>-0.13560115005856616</v>
      </c>
    </row>
    <row r="2825" spans="1:9" ht="27.75" customHeight="1" thickBot="1" x14ac:dyDescent="0.25">
      <c r="A2825" s="11">
        <v>38576</v>
      </c>
      <c r="B2825" s="12">
        <v>763.62</v>
      </c>
      <c r="C2825" s="11">
        <v>38576</v>
      </c>
      <c r="D2825" s="12">
        <v>165.8</v>
      </c>
      <c r="E2825" s="12">
        <v>1821.39</v>
      </c>
      <c r="F2825" s="12">
        <v>957.79</v>
      </c>
      <c r="G2825" s="107">
        <v>38576</v>
      </c>
      <c r="H2825" s="45">
        <f t="shared" si="89"/>
        <v>-0.66221727837182698</v>
      </c>
      <c r="I2825" s="45">
        <f t="shared" si="88"/>
        <v>-8.6645647824961744E-2</v>
      </c>
    </row>
    <row r="2826" spans="1:9" ht="27.75" customHeight="1" thickBot="1" x14ac:dyDescent="0.25">
      <c r="A2826" s="11">
        <v>38579</v>
      </c>
      <c r="B2826" s="12">
        <v>761.81</v>
      </c>
      <c r="C2826" s="11">
        <v>38579</v>
      </c>
      <c r="D2826" s="12">
        <v>165.25</v>
      </c>
      <c r="E2826" s="12">
        <v>1817.08</v>
      </c>
      <c r="F2826" s="12">
        <v>955.52</v>
      </c>
      <c r="G2826" s="107">
        <v>38579</v>
      </c>
      <c r="H2826" s="45">
        <f t="shared" si="89"/>
        <v>-1.8100000000000591</v>
      </c>
      <c r="I2826" s="45">
        <f t="shared" si="88"/>
        <v>-0.23702888871428973</v>
      </c>
    </row>
    <row r="2827" spans="1:9" ht="27.75" customHeight="1" thickBot="1" x14ac:dyDescent="0.25">
      <c r="A2827" s="11">
        <v>38580</v>
      </c>
      <c r="B2827" s="12">
        <v>759.26693609717915</v>
      </c>
      <c r="C2827" s="11">
        <v>38580</v>
      </c>
      <c r="D2827" s="12">
        <v>164.48289568282266</v>
      </c>
      <c r="E2827" s="12">
        <v>1811.0094596991503</v>
      </c>
      <c r="F2827" s="12">
        <v>952.33386988929874</v>
      </c>
      <c r="G2827" s="107">
        <v>38580</v>
      </c>
      <c r="H2827" s="45">
        <f t="shared" si="89"/>
        <v>-2.5430639028207906</v>
      </c>
      <c r="I2827" s="45">
        <f t="shared" si="88"/>
        <v>-0.33381865594056143</v>
      </c>
    </row>
    <row r="2828" spans="1:9" ht="27.75" customHeight="1" thickBot="1" x14ac:dyDescent="0.25">
      <c r="A2828" s="11">
        <v>38581</v>
      </c>
      <c r="B2828" s="12">
        <v>759.93351020591786</v>
      </c>
      <c r="C2828" s="11">
        <v>38581</v>
      </c>
      <c r="D2828" s="12">
        <v>164.46509214805735</v>
      </c>
      <c r="E2828" s="12">
        <v>1812.5994393306021</v>
      </c>
      <c r="F2828" s="12">
        <v>953.1699734487562</v>
      </c>
      <c r="G2828" s="107">
        <v>38581</v>
      </c>
      <c r="H2828" s="45">
        <f t="shared" si="89"/>
        <v>0.66657410873870049</v>
      </c>
      <c r="I2828" s="45">
        <f t="shared" si="88"/>
        <v>8.7791799833278283E-2</v>
      </c>
    </row>
    <row r="2829" spans="1:9" ht="27.75" customHeight="1" thickBot="1" x14ac:dyDescent="0.25">
      <c r="A2829" s="11">
        <v>38582</v>
      </c>
      <c r="B2829" s="12">
        <v>758.71860570782439</v>
      </c>
      <c r="C2829" s="11">
        <v>38582</v>
      </c>
      <c r="D2829" s="12">
        <v>164.1248434709527</v>
      </c>
      <c r="E2829" s="12">
        <v>1809.7016501703101</v>
      </c>
      <c r="F2829" s="12">
        <v>951.64614774460858</v>
      </c>
      <c r="G2829" s="107">
        <v>38582</v>
      </c>
      <c r="H2829" s="45">
        <f t="shared" si="89"/>
        <v>-1.2149044980934605</v>
      </c>
      <c r="I2829" s="45">
        <f t="shared" si="88"/>
        <v>-0.15986984147656022</v>
      </c>
    </row>
    <row r="2830" spans="1:9" ht="27.75" customHeight="1" thickBot="1" x14ac:dyDescent="0.25">
      <c r="A2830" s="11">
        <v>38583</v>
      </c>
      <c r="B2830" s="12">
        <v>758.81</v>
      </c>
      <c r="C2830" s="11">
        <v>38583</v>
      </c>
      <c r="D2830" s="12">
        <v>164.06</v>
      </c>
      <c r="E2830" s="12">
        <v>1809.91</v>
      </c>
      <c r="F2830" s="12">
        <v>951.76</v>
      </c>
      <c r="G2830" s="107">
        <v>38583</v>
      </c>
      <c r="H2830" s="45">
        <f t="shared" si="89"/>
        <v>9.1394292175550618E-2</v>
      </c>
      <c r="I2830" s="45">
        <f t="shared" si="88"/>
        <v>1.2045874648122934E-2</v>
      </c>
    </row>
    <row r="2831" spans="1:9" ht="27.75" customHeight="1" thickBot="1" x14ac:dyDescent="0.25">
      <c r="A2831" s="11">
        <v>38586</v>
      </c>
      <c r="B2831" s="12">
        <v>759.22</v>
      </c>
      <c r="C2831" s="11">
        <v>38586</v>
      </c>
      <c r="D2831" s="12">
        <v>164.58</v>
      </c>
      <c r="E2831" s="12">
        <v>1810.91</v>
      </c>
      <c r="F2831" s="12">
        <v>952.28</v>
      </c>
      <c r="G2831" s="107">
        <v>38586</v>
      </c>
      <c r="H2831" s="45">
        <f t="shared" si="89"/>
        <v>0.41000000000008185</v>
      </c>
      <c r="I2831" s="45">
        <f t="shared" si="88"/>
        <v>5.4031971112674042E-2</v>
      </c>
    </row>
    <row r="2832" spans="1:9" ht="27.75" customHeight="1" thickBot="1" x14ac:dyDescent="0.25">
      <c r="A2832" s="11">
        <v>38587</v>
      </c>
      <c r="B2832" s="12">
        <v>758.83</v>
      </c>
      <c r="C2832" s="11">
        <v>38587</v>
      </c>
      <c r="D2832" s="12">
        <v>164.53</v>
      </c>
      <c r="E2832" s="12">
        <v>1809.97</v>
      </c>
      <c r="F2832" s="12">
        <v>951.79</v>
      </c>
      <c r="G2832" s="107">
        <v>38587</v>
      </c>
      <c r="H2832" s="45">
        <f t="shared" si="89"/>
        <v>-0.38999999999998636</v>
      </c>
      <c r="I2832" s="45">
        <f t="shared" si="88"/>
        <v>-5.1368509786357881E-2</v>
      </c>
    </row>
    <row r="2833" spans="1:9" ht="27.75" customHeight="1" thickBot="1" x14ac:dyDescent="0.25">
      <c r="A2833" s="11">
        <v>38588</v>
      </c>
      <c r="B2833" s="12">
        <v>760.62</v>
      </c>
      <c r="C2833" s="11">
        <v>38588</v>
      </c>
      <c r="D2833" s="12">
        <v>164.94</v>
      </c>
      <c r="E2833" s="12">
        <v>1814.24</v>
      </c>
      <c r="F2833" s="12">
        <v>954.03</v>
      </c>
      <c r="G2833" s="107">
        <v>38588</v>
      </c>
      <c r="H2833" s="45">
        <f t="shared" si="89"/>
        <v>1.7899999999999636</v>
      </c>
      <c r="I2833" s="45">
        <f t="shared" si="88"/>
        <v>0.2358894614076886</v>
      </c>
    </row>
    <row r="2834" spans="1:9" ht="27.75" customHeight="1" thickBot="1" x14ac:dyDescent="0.25">
      <c r="A2834" s="11">
        <v>38589</v>
      </c>
      <c r="B2834" s="12">
        <v>760.8</v>
      </c>
      <c r="C2834" s="11">
        <v>38589</v>
      </c>
      <c r="D2834" s="12">
        <v>165.17</v>
      </c>
      <c r="E2834" s="12">
        <v>1814.66</v>
      </c>
      <c r="F2834" s="12">
        <v>954.25</v>
      </c>
      <c r="G2834" s="107">
        <v>38589</v>
      </c>
      <c r="H2834" s="45">
        <f t="shared" si="89"/>
        <v>0.17999999999994998</v>
      </c>
      <c r="I2834" s="45">
        <f t="shared" si="88"/>
        <v>2.3664904945958555E-2</v>
      </c>
    </row>
    <row r="2835" spans="1:9" ht="27.75" customHeight="1" thickBot="1" x14ac:dyDescent="0.25">
      <c r="A2835" s="11">
        <v>38590</v>
      </c>
      <c r="B2835" s="12">
        <v>760.86</v>
      </c>
      <c r="C2835" s="11">
        <v>38590</v>
      </c>
      <c r="D2835" s="12">
        <v>165.15</v>
      </c>
      <c r="E2835" s="12">
        <v>1814.81</v>
      </c>
      <c r="F2835" s="12">
        <v>954.33</v>
      </c>
      <c r="G2835" s="107">
        <v>38590</v>
      </c>
      <c r="H2835" s="45">
        <f t="shared" si="89"/>
        <v>6.0000000000059117E-2</v>
      </c>
      <c r="I2835" s="45">
        <f t="shared" si="88"/>
        <v>7.886435331238055E-3</v>
      </c>
    </row>
    <row r="2836" spans="1:9" ht="27.75" customHeight="1" thickBot="1" x14ac:dyDescent="0.25">
      <c r="A2836" s="11">
        <v>38593</v>
      </c>
      <c r="B2836" s="12">
        <v>762.46</v>
      </c>
      <c r="C2836" s="11">
        <v>38593</v>
      </c>
      <c r="D2836" s="12">
        <v>165.59</v>
      </c>
      <c r="E2836" s="12">
        <v>1818.63</v>
      </c>
      <c r="F2836" s="12">
        <v>954.36</v>
      </c>
      <c r="G2836" s="107">
        <v>38593</v>
      </c>
      <c r="H2836" s="45">
        <f t="shared" si="89"/>
        <v>1.6000000000000227</v>
      </c>
      <c r="I2836" s="45">
        <f t="shared" si="88"/>
        <v>0.21028835791078812</v>
      </c>
    </row>
    <row r="2837" spans="1:9" ht="27.75" customHeight="1" thickBot="1" x14ac:dyDescent="0.25">
      <c r="A2837" s="11">
        <v>38594</v>
      </c>
      <c r="B2837" s="12">
        <v>763.63</v>
      </c>
      <c r="C2837" s="11">
        <v>38594</v>
      </c>
      <c r="D2837" s="12">
        <v>166.01</v>
      </c>
      <c r="E2837" s="12">
        <v>1821.41</v>
      </c>
      <c r="F2837" s="12">
        <v>955.15</v>
      </c>
      <c r="G2837" s="107">
        <v>38594</v>
      </c>
      <c r="H2837" s="45">
        <f t="shared" si="89"/>
        <v>1.1699999999999591</v>
      </c>
      <c r="I2837" s="45">
        <f t="shared" si="88"/>
        <v>0.15345067282217545</v>
      </c>
    </row>
    <row r="2838" spans="1:9" ht="27.75" customHeight="1" thickBot="1" x14ac:dyDescent="0.25">
      <c r="A2838" s="11">
        <v>38595</v>
      </c>
      <c r="B2838" s="12">
        <v>767.03</v>
      </c>
      <c r="C2838" s="11">
        <v>38595</v>
      </c>
      <c r="D2838" s="12">
        <v>166.7</v>
      </c>
      <c r="E2838" s="12">
        <v>1829.52</v>
      </c>
      <c r="F2838" s="12">
        <v>959.4</v>
      </c>
      <c r="G2838" s="107">
        <v>38595</v>
      </c>
      <c r="H2838" s="45">
        <f t="shared" si="89"/>
        <v>3.3999999999999773</v>
      </c>
      <c r="I2838" s="45">
        <f t="shared" si="88"/>
        <v>0.44524180558647214</v>
      </c>
    </row>
    <row r="2839" spans="1:9" ht="27.75" customHeight="1" thickBot="1" x14ac:dyDescent="0.25">
      <c r="A2839" s="11">
        <v>38596</v>
      </c>
      <c r="B2839" s="12">
        <v>772.04</v>
      </c>
      <c r="C2839" s="11">
        <v>38596</v>
      </c>
      <c r="D2839" s="12">
        <v>167.99</v>
      </c>
      <c r="E2839" s="12">
        <v>1841.48</v>
      </c>
      <c r="F2839" s="12">
        <v>965.68</v>
      </c>
      <c r="G2839" s="107">
        <v>38596</v>
      </c>
      <c r="H2839" s="45">
        <f t="shared" si="89"/>
        <v>5.0099999999999909</v>
      </c>
      <c r="I2839" s="45">
        <f t="shared" si="88"/>
        <v>0.65316871569560397</v>
      </c>
    </row>
    <row r="2840" spans="1:9" ht="27.75" customHeight="1" thickBot="1" x14ac:dyDescent="0.25">
      <c r="A2840" s="11">
        <v>38597</v>
      </c>
      <c r="B2840" s="12">
        <v>775.56</v>
      </c>
      <c r="C2840" s="11">
        <v>38597</v>
      </c>
      <c r="D2840" s="12">
        <v>168.92</v>
      </c>
      <c r="E2840" s="12">
        <v>1849.88</v>
      </c>
      <c r="F2840" s="12">
        <v>969.4</v>
      </c>
      <c r="G2840" s="107">
        <v>38597</v>
      </c>
      <c r="H2840" s="45">
        <f t="shared" si="89"/>
        <v>3.5199999999999818</v>
      </c>
      <c r="I2840" s="45">
        <f t="shared" si="88"/>
        <v>0.45593492565151833</v>
      </c>
    </row>
    <row r="2841" spans="1:9" ht="27.75" customHeight="1" thickBot="1" x14ac:dyDescent="0.25">
      <c r="A2841" s="11">
        <v>38600</v>
      </c>
      <c r="B2841" s="12">
        <v>778.49</v>
      </c>
      <c r="C2841" s="11">
        <v>38600</v>
      </c>
      <c r="D2841" s="12">
        <v>169.8</v>
      </c>
      <c r="E2841" s="12">
        <v>1856.86</v>
      </c>
      <c r="F2841" s="12">
        <v>973.06</v>
      </c>
      <c r="G2841" s="107">
        <v>38600</v>
      </c>
      <c r="H2841" s="45">
        <f t="shared" si="89"/>
        <v>2.9300000000000637</v>
      </c>
      <c r="I2841" s="45">
        <f t="shared" si="88"/>
        <v>0.37779153128063125</v>
      </c>
    </row>
    <row r="2842" spans="1:9" ht="27.75" customHeight="1" thickBot="1" x14ac:dyDescent="0.25">
      <c r="A2842" s="11">
        <v>38601</v>
      </c>
      <c r="B2842" s="12">
        <v>788.86</v>
      </c>
      <c r="C2842" s="11">
        <v>38601</v>
      </c>
      <c r="D2842" s="12">
        <v>172.54</v>
      </c>
      <c r="E2842" s="12">
        <v>1881.61</v>
      </c>
      <c r="F2842" s="12">
        <v>986.03</v>
      </c>
      <c r="G2842" s="107">
        <v>38601</v>
      </c>
      <c r="H2842" s="45">
        <f t="shared" si="89"/>
        <v>10.370000000000005</v>
      </c>
      <c r="I2842" s="45">
        <f t="shared" si="88"/>
        <v>1.3320659224909766</v>
      </c>
    </row>
    <row r="2843" spans="1:9" ht="27.75" customHeight="1" thickBot="1" x14ac:dyDescent="0.25">
      <c r="A2843" s="11">
        <v>38602</v>
      </c>
      <c r="B2843" s="12">
        <v>806.99</v>
      </c>
      <c r="C2843" s="11">
        <v>38602</v>
      </c>
      <c r="D2843" s="12">
        <v>177.94044965404925</v>
      </c>
      <c r="E2843" s="12">
        <v>1924.8455684668857</v>
      </c>
      <c r="F2843" s="12">
        <v>1008.350184494118</v>
      </c>
      <c r="G2843" s="107">
        <v>38602</v>
      </c>
      <c r="H2843" s="45">
        <f t="shared" si="89"/>
        <v>18.129999999999995</v>
      </c>
      <c r="I2843" s="45">
        <f t="shared" si="88"/>
        <v>2.298253175468397</v>
      </c>
    </row>
    <row r="2844" spans="1:9" ht="27.75" customHeight="1" thickBot="1" x14ac:dyDescent="0.25">
      <c r="A2844" s="11">
        <v>38604</v>
      </c>
      <c r="B2844" s="12">
        <v>801.08</v>
      </c>
      <c r="C2844" s="11">
        <v>38604</v>
      </c>
      <c r="D2844" s="12">
        <v>175.96</v>
      </c>
      <c r="E2844" s="12">
        <v>1910.74</v>
      </c>
      <c r="F2844" s="12">
        <v>1000.96</v>
      </c>
      <c r="G2844" s="107">
        <v>38604</v>
      </c>
      <c r="H2844" s="45">
        <f t="shared" si="89"/>
        <v>-5.9099999999999682</v>
      </c>
      <c r="I2844" s="45">
        <f t="shared" si="88"/>
        <v>-0.73235108241737423</v>
      </c>
    </row>
    <row r="2845" spans="1:9" ht="27.75" customHeight="1" thickBot="1" x14ac:dyDescent="0.25">
      <c r="A2845" s="11">
        <v>38607</v>
      </c>
      <c r="B2845" s="12">
        <v>801.4</v>
      </c>
      <c r="C2845" s="11">
        <v>38607</v>
      </c>
      <c r="D2845" s="12">
        <v>176.1</v>
      </c>
      <c r="E2845" s="12">
        <v>1911.52</v>
      </c>
      <c r="F2845" s="12">
        <v>1000.67</v>
      </c>
      <c r="G2845" s="107">
        <v>38607</v>
      </c>
      <c r="H2845" s="45">
        <f t="shared" si="89"/>
        <v>0.31999999999993634</v>
      </c>
      <c r="I2845" s="45">
        <f t="shared" si="88"/>
        <v>3.9946072801709732E-2</v>
      </c>
    </row>
    <row r="2846" spans="1:9" ht="27.75" customHeight="1" thickBot="1" x14ac:dyDescent="0.25">
      <c r="A2846" s="11">
        <v>38608</v>
      </c>
      <c r="B2846" s="12">
        <v>802.72</v>
      </c>
      <c r="C2846" s="11">
        <v>38608</v>
      </c>
      <c r="D2846" s="12">
        <v>176.32</v>
      </c>
      <c r="E2846" s="12">
        <v>1914.66</v>
      </c>
      <c r="F2846" s="12">
        <v>1002.31</v>
      </c>
      <c r="G2846" s="107">
        <v>38608</v>
      </c>
      <c r="H2846" s="45">
        <f t="shared" si="89"/>
        <v>1.32000000000005</v>
      </c>
      <c r="I2846" s="45">
        <f t="shared" si="88"/>
        <v>0.16471175442975419</v>
      </c>
    </row>
    <row r="2847" spans="1:9" ht="27.75" customHeight="1" thickBot="1" x14ac:dyDescent="0.25">
      <c r="A2847" s="11">
        <v>38609</v>
      </c>
      <c r="B2847" s="12">
        <v>802.76859485649493</v>
      </c>
      <c r="C2847" s="11">
        <v>38609</v>
      </c>
      <c r="D2847" s="12">
        <v>176.08612604720651</v>
      </c>
      <c r="E2847" s="12">
        <v>1914.7700611595783</v>
      </c>
      <c r="F2847" s="12">
        <v>1001.6700619443801</v>
      </c>
      <c r="G2847" s="107">
        <v>38609</v>
      </c>
      <c r="H2847" s="45">
        <f t="shared" si="89"/>
        <v>4.8594856494901251E-2</v>
      </c>
      <c r="I2847" s="45">
        <f t="shared" si="88"/>
        <v>6.0537742294824162E-3</v>
      </c>
    </row>
    <row r="2848" spans="1:9" ht="27.75" customHeight="1" thickBot="1" x14ac:dyDescent="0.25">
      <c r="A2848" s="11">
        <v>38610</v>
      </c>
      <c r="B2848" s="12">
        <v>806.2</v>
      </c>
      <c r="C2848" s="11">
        <v>38610</v>
      </c>
      <c r="D2848" s="12">
        <v>176.74</v>
      </c>
      <c r="E2848" s="12">
        <v>1923.48</v>
      </c>
      <c r="F2848" s="12">
        <v>1005.19</v>
      </c>
      <c r="G2848" s="107">
        <v>38610</v>
      </c>
      <c r="H2848" s="45">
        <f t="shared" si="89"/>
        <v>3.4314051435051169</v>
      </c>
      <c r="I2848" s="45">
        <f t="shared" si="88"/>
        <v>0.42744636069358499</v>
      </c>
    </row>
    <row r="2849" spans="1:9" ht="27.75" customHeight="1" thickBot="1" x14ac:dyDescent="0.25">
      <c r="A2849" s="11">
        <v>38611</v>
      </c>
      <c r="B2849" s="12">
        <v>807.28</v>
      </c>
      <c r="C2849" s="11">
        <v>38611</v>
      </c>
      <c r="D2849" s="12">
        <v>176.67</v>
      </c>
      <c r="E2849" s="12">
        <v>1926.07</v>
      </c>
      <c r="F2849" s="12">
        <v>1006.54</v>
      </c>
      <c r="G2849" s="107">
        <v>38611</v>
      </c>
      <c r="H2849" s="45">
        <f t="shared" si="89"/>
        <v>1.0799999999999272</v>
      </c>
      <c r="I2849" s="45">
        <f t="shared" si="88"/>
        <v>0.13396179608036804</v>
      </c>
    </row>
    <row r="2850" spans="1:9" ht="27.75" customHeight="1" thickBot="1" x14ac:dyDescent="0.25">
      <c r="A2850" s="11">
        <v>38614</v>
      </c>
      <c r="B2850" s="12">
        <v>809.4</v>
      </c>
      <c r="C2850" s="11">
        <v>38614</v>
      </c>
      <c r="D2850" s="12">
        <v>177.41</v>
      </c>
      <c r="E2850" s="12">
        <v>1931.12</v>
      </c>
      <c r="F2850" s="12">
        <v>1008.14</v>
      </c>
      <c r="G2850" s="107">
        <v>38614</v>
      </c>
      <c r="H2850" s="45">
        <f t="shared" si="89"/>
        <v>2.1200000000000045</v>
      </c>
      <c r="I2850" s="45">
        <f t="shared" si="88"/>
        <v>0.26261024675453432</v>
      </c>
    </row>
    <row r="2851" spans="1:9" ht="27.75" customHeight="1" thickBot="1" x14ac:dyDescent="0.25">
      <c r="A2851" s="11">
        <v>38615</v>
      </c>
      <c r="B2851" s="12">
        <v>810.02</v>
      </c>
      <c r="C2851" s="11">
        <v>38615</v>
      </c>
      <c r="D2851" s="12">
        <v>177.59</v>
      </c>
      <c r="E2851" s="12">
        <v>1932.6</v>
      </c>
      <c r="F2851" s="12">
        <v>1008.92</v>
      </c>
      <c r="G2851" s="107">
        <v>38615</v>
      </c>
      <c r="H2851" s="45">
        <f t="shared" si="89"/>
        <v>0.62000000000000455</v>
      </c>
      <c r="I2851" s="45">
        <f t="shared" si="88"/>
        <v>7.6599950580677603E-2</v>
      </c>
    </row>
    <row r="2852" spans="1:9" ht="27.75" customHeight="1" thickBot="1" x14ac:dyDescent="0.25">
      <c r="A2852" s="11">
        <v>38616</v>
      </c>
      <c r="B2852" s="12">
        <v>812.36660829235825</v>
      </c>
      <c r="C2852" s="11">
        <v>38616</v>
      </c>
      <c r="D2852" s="12">
        <v>177.7525580114399</v>
      </c>
      <c r="E2852" s="12">
        <v>1938.1999878487122</v>
      </c>
      <c r="F2852" s="12">
        <v>1011.8392603939233</v>
      </c>
      <c r="G2852" s="107">
        <v>38616</v>
      </c>
      <c r="H2852" s="45">
        <f t="shared" si="89"/>
        <v>2.346608292358269</v>
      </c>
      <c r="I2852" s="45">
        <f t="shared" si="88"/>
        <v>0.28969757442510913</v>
      </c>
    </row>
    <row r="2853" spans="1:9" ht="27.75" customHeight="1" thickBot="1" x14ac:dyDescent="0.25">
      <c r="A2853" s="11">
        <v>38617</v>
      </c>
      <c r="B2853" s="12">
        <v>812.48458248057671</v>
      </c>
      <c r="C2853" s="11">
        <v>38617</v>
      </c>
      <c r="D2853" s="12">
        <v>177.95441246006607</v>
      </c>
      <c r="E2853" s="12">
        <v>1938.4815203471758</v>
      </c>
      <c r="F2853" s="12">
        <v>1011.9862347189713</v>
      </c>
      <c r="G2853" s="107">
        <v>38617</v>
      </c>
      <c r="H2853" s="45">
        <f t="shared" si="89"/>
        <v>0.1179741882184544</v>
      </c>
      <c r="I2853" s="45">
        <f t="shared" si="88"/>
        <v>1.4522284275869362E-2</v>
      </c>
    </row>
    <row r="2854" spans="1:9" ht="27.75" customHeight="1" thickBot="1" x14ac:dyDescent="0.25">
      <c r="A2854" s="11">
        <v>38618</v>
      </c>
      <c r="B2854" s="12">
        <v>815.54</v>
      </c>
      <c r="C2854" s="11">
        <v>38618</v>
      </c>
      <c r="D2854" s="12">
        <v>178.54</v>
      </c>
      <c r="E2854" s="12">
        <v>1945.78</v>
      </c>
      <c r="F2854" s="12">
        <v>1015.8</v>
      </c>
      <c r="G2854" s="107">
        <v>38618</v>
      </c>
      <c r="H2854" s="45">
        <f t="shared" si="89"/>
        <v>3.0554175194232585</v>
      </c>
      <c r="I2854" s="45">
        <f t="shared" si="88"/>
        <v>0.37605852287003877</v>
      </c>
    </row>
    <row r="2855" spans="1:9" ht="27.75" customHeight="1" thickBot="1" x14ac:dyDescent="0.25">
      <c r="A2855" s="11">
        <v>38621</v>
      </c>
      <c r="B2855" s="12">
        <v>818.33</v>
      </c>
      <c r="C2855" s="11">
        <v>38621</v>
      </c>
      <c r="D2855" s="12">
        <v>179.17</v>
      </c>
      <c r="E2855" s="12">
        <v>1952.42</v>
      </c>
      <c r="F2855" s="12">
        <v>1018.18</v>
      </c>
      <c r="G2855" s="107">
        <v>38621</v>
      </c>
      <c r="H2855" s="45">
        <f t="shared" si="89"/>
        <v>2.7900000000000773</v>
      </c>
      <c r="I2855" s="45">
        <f t="shared" si="88"/>
        <v>0.3421046177992591</v>
      </c>
    </row>
    <row r="2856" spans="1:9" ht="27.75" customHeight="1" thickBot="1" x14ac:dyDescent="0.25">
      <c r="A2856" s="11">
        <v>38622</v>
      </c>
      <c r="B2856" s="12">
        <v>815.5</v>
      </c>
      <c r="C2856" s="11">
        <v>38622</v>
      </c>
      <c r="D2856" s="12">
        <v>178.29</v>
      </c>
      <c r="E2856" s="12">
        <v>1945.67</v>
      </c>
      <c r="F2856" s="12">
        <v>1012.92</v>
      </c>
      <c r="G2856" s="107">
        <v>38622</v>
      </c>
      <c r="H2856" s="45">
        <f t="shared" si="89"/>
        <v>-2.8300000000000409</v>
      </c>
      <c r="I2856" s="45">
        <f t="shared" si="88"/>
        <v>-0.34582625591143434</v>
      </c>
    </row>
    <row r="2857" spans="1:9" ht="27.75" customHeight="1" thickBot="1" x14ac:dyDescent="0.25">
      <c r="A2857" s="11">
        <v>38623</v>
      </c>
      <c r="B2857" s="12">
        <v>822.11476158463267</v>
      </c>
      <c r="C2857" s="11">
        <v>38623</v>
      </c>
      <c r="D2857" s="12">
        <v>179.78132012167421</v>
      </c>
      <c r="E2857" s="12">
        <v>1961.4579124378656</v>
      </c>
      <c r="F2857" s="12">
        <v>1016.9564110660723</v>
      </c>
      <c r="G2857" s="107">
        <v>38623</v>
      </c>
      <c r="H2857" s="45">
        <f t="shared" si="89"/>
        <v>6.6147615846326744</v>
      </c>
      <c r="I2857" s="45">
        <f t="shared" si="88"/>
        <v>0.8111295627998375</v>
      </c>
    </row>
    <row r="2858" spans="1:9" ht="27.75" customHeight="1" thickBot="1" x14ac:dyDescent="0.25">
      <c r="A2858" s="11">
        <v>38624</v>
      </c>
      <c r="B2858" s="12">
        <v>828.11376709460694</v>
      </c>
      <c r="C2858" s="11">
        <v>38624</v>
      </c>
      <c r="D2858" s="12">
        <v>181.36059965799544</v>
      </c>
      <c r="E2858" s="12">
        <v>1975.7707383555048</v>
      </c>
      <c r="F2858" s="12">
        <v>1022.6233375131237</v>
      </c>
      <c r="G2858" s="107">
        <v>38624</v>
      </c>
      <c r="H2858" s="45">
        <f t="shared" si="89"/>
        <v>5.9990055099742676</v>
      </c>
      <c r="I2858" s="45">
        <f t="shared" si="88"/>
        <v>0.72970414719365184</v>
      </c>
    </row>
    <row r="2859" spans="1:9" ht="27.75" customHeight="1" thickBot="1" x14ac:dyDescent="0.25">
      <c r="A2859" s="11">
        <v>38625</v>
      </c>
      <c r="B2859" s="12">
        <v>832.84</v>
      </c>
      <c r="C2859" s="11">
        <v>38625</v>
      </c>
      <c r="D2859" s="12">
        <v>182.86</v>
      </c>
      <c r="E2859" s="12">
        <v>1987.06</v>
      </c>
      <c r="F2859" s="12">
        <v>1027.3800000000001</v>
      </c>
      <c r="G2859" s="107">
        <v>38625</v>
      </c>
      <c r="H2859" s="45">
        <f t="shared" si="89"/>
        <v>4.7262329053930898</v>
      </c>
      <c r="I2859" s="45">
        <f t="shared" si="88"/>
        <v>0.57072265830995983</v>
      </c>
    </row>
    <row r="2860" spans="1:9" ht="27.75" customHeight="1" thickBot="1" x14ac:dyDescent="0.25">
      <c r="A2860" s="11">
        <v>38628</v>
      </c>
      <c r="B2860" s="12">
        <v>830.47</v>
      </c>
      <c r="C2860" s="11">
        <v>38628</v>
      </c>
      <c r="D2860" s="12">
        <v>182.23</v>
      </c>
      <c r="E2860" s="12">
        <v>1985.12</v>
      </c>
      <c r="F2860" s="12">
        <v>1025.71</v>
      </c>
      <c r="G2860" s="107">
        <v>38628</v>
      </c>
      <c r="H2860" s="45">
        <f t="shared" si="89"/>
        <v>-2.3700000000000045</v>
      </c>
      <c r="I2860" s="45">
        <f t="shared" si="88"/>
        <v>-0.28456846453100287</v>
      </c>
    </row>
    <row r="2861" spans="1:9" ht="27.75" customHeight="1" thickBot="1" x14ac:dyDescent="0.25">
      <c r="A2861" s="11">
        <v>38629</v>
      </c>
      <c r="B2861" s="12">
        <v>830.01245971038293</v>
      </c>
      <c r="C2861" s="11">
        <v>38629</v>
      </c>
      <c r="D2861" s="12">
        <v>182.04127383882843</v>
      </c>
      <c r="E2861" s="12">
        <v>1984.0398914104139</v>
      </c>
      <c r="F2861" s="12">
        <v>1023.3989727317157</v>
      </c>
      <c r="G2861" s="107">
        <v>38629</v>
      </c>
      <c r="H2861" s="45">
        <f t="shared" si="89"/>
        <v>-0.45754028961709992</v>
      </c>
      <c r="I2861" s="45">
        <f t="shared" si="88"/>
        <v>-5.5094138212951692E-2</v>
      </c>
    </row>
    <row r="2862" spans="1:9" ht="27.75" customHeight="1" thickBot="1" x14ac:dyDescent="0.25">
      <c r="A2862" s="11">
        <v>38630</v>
      </c>
      <c r="B2862" s="12">
        <v>830.45464563733003</v>
      </c>
      <c r="C2862" s="11">
        <v>38630</v>
      </c>
      <c r="D2862" s="12">
        <v>182.28426134951644</v>
      </c>
      <c r="E2862" s="12">
        <v>1985.0966755383547</v>
      </c>
      <c r="F2862" s="12">
        <v>1022.87005832775</v>
      </c>
      <c r="G2862" s="107">
        <v>38630</v>
      </c>
      <c r="H2862" s="45">
        <f t="shared" si="89"/>
        <v>0.44218592694710424</v>
      </c>
      <c r="I2862" s="45">
        <f t="shared" si="88"/>
        <v>5.3274613142722776E-2</v>
      </c>
    </row>
    <row r="2863" spans="1:9" ht="27.75" customHeight="1" thickBot="1" x14ac:dyDescent="0.25">
      <c r="A2863" s="11">
        <v>38631</v>
      </c>
      <c r="B2863" s="12">
        <v>825.19</v>
      </c>
      <c r="C2863" s="11">
        <v>38631</v>
      </c>
      <c r="D2863" s="12">
        <v>180.94</v>
      </c>
      <c r="E2863" s="12">
        <v>1972.52</v>
      </c>
      <c r="F2863" s="12">
        <v>1016.39</v>
      </c>
      <c r="G2863" s="107">
        <v>38631</v>
      </c>
      <c r="H2863" s="45">
        <f t="shared" si="89"/>
        <v>-5.264645637329977</v>
      </c>
      <c r="I2863" s="45">
        <f t="shared" si="88"/>
        <v>-0.63394740037725239</v>
      </c>
    </row>
    <row r="2864" spans="1:9" ht="27.75" customHeight="1" thickBot="1" x14ac:dyDescent="0.25">
      <c r="A2864" s="11">
        <v>38602</v>
      </c>
      <c r="B2864" s="12">
        <v>823.13</v>
      </c>
      <c r="C2864" s="11">
        <v>38602</v>
      </c>
      <c r="D2864" s="12">
        <v>180.35</v>
      </c>
      <c r="E2864" s="12">
        <v>1967.6</v>
      </c>
      <c r="F2864" s="12">
        <v>1013.85</v>
      </c>
      <c r="G2864" s="107">
        <v>38602</v>
      </c>
      <c r="H2864" s="45">
        <f t="shared" si="89"/>
        <v>-2.0600000000000591</v>
      </c>
      <c r="I2864" s="45">
        <f t="shared" si="88"/>
        <v>-0.24963947696894764</v>
      </c>
    </row>
    <row r="2865" spans="1:9" ht="27.75" customHeight="1" thickBot="1" x14ac:dyDescent="0.25">
      <c r="A2865" s="11">
        <v>38635</v>
      </c>
      <c r="B2865" s="12">
        <v>814.85</v>
      </c>
      <c r="C2865" s="11">
        <v>38635</v>
      </c>
      <c r="D2865" s="12">
        <v>177.72</v>
      </c>
      <c r="E2865" s="12">
        <v>1947.79</v>
      </c>
      <c r="F2865" s="12">
        <v>1003.65</v>
      </c>
      <c r="G2865" s="107">
        <v>38635</v>
      </c>
      <c r="H2865" s="45">
        <f t="shared" si="89"/>
        <v>-8.2799999999999727</v>
      </c>
      <c r="I2865" s="45">
        <f t="shared" si="88"/>
        <v>-1.0059164409024057</v>
      </c>
    </row>
    <row r="2866" spans="1:9" ht="27.75" customHeight="1" thickBot="1" x14ac:dyDescent="0.25">
      <c r="A2866" s="11">
        <v>38636</v>
      </c>
      <c r="B2866" s="12">
        <v>823.45</v>
      </c>
      <c r="C2866" s="11">
        <v>38636</v>
      </c>
      <c r="D2866" s="12">
        <v>180.82</v>
      </c>
      <c r="E2866" s="12">
        <v>1968.35</v>
      </c>
      <c r="F2866" s="12">
        <v>1013.58</v>
      </c>
      <c r="G2866" s="107">
        <v>38636</v>
      </c>
      <c r="H2866" s="45">
        <f t="shared" si="89"/>
        <v>8.6000000000000227</v>
      </c>
      <c r="I2866" s="45">
        <f t="shared" si="88"/>
        <v>1.055408970976256</v>
      </c>
    </row>
    <row r="2867" spans="1:9" ht="27.75" customHeight="1" thickBot="1" x14ac:dyDescent="0.25">
      <c r="A2867" s="11">
        <v>38637</v>
      </c>
      <c r="B2867" s="12">
        <v>825.57</v>
      </c>
      <c r="C2867" s="11">
        <v>38637</v>
      </c>
      <c r="D2867" s="12">
        <v>181.6</v>
      </c>
      <c r="E2867" s="12">
        <v>1976.3</v>
      </c>
      <c r="F2867" s="12">
        <v>1016.97</v>
      </c>
      <c r="G2867" s="107">
        <v>38637</v>
      </c>
      <c r="H2867" s="45">
        <f t="shared" si="89"/>
        <v>2.1200000000000045</v>
      </c>
      <c r="I2867" s="45">
        <f t="shared" si="88"/>
        <v>0.25745339729188227</v>
      </c>
    </row>
    <row r="2868" spans="1:9" ht="27.75" customHeight="1" thickBot="1" x14ac:dyDescent="0.25">
      <c r="A2868" s="11">
        <v>38638</v>
      </c>
      <c r="B2868" s="12">
        <v>816.5288843665893</v>
      </c>
      <c r="C2868" s="11">
        <v>38638</v>
      </c>
      <c r="D2868" s="12">
        <v>179.1300046702469</v>
      </c>
      <c r="E2868" s="12">
        <v>1954.6522701390288</v>
      </c>
      <c r="F2868" s="12">
        <v>1005.8310807746766</v>
      </c>
      <c r="G2868" s="107">
        <v>38638</v>
      </c>
      <c r="H2868" s="45">
        <f t="shared" si="89"/>
        <v>-9.0411156334107545</v>
      </c>
      <c r="I2868" s="45">
        <f t="shared" si="88"/>
        <v>-1.0951361645179396</v>
      </c>
    </row>
    <row r="2869" spans="1:9" ht="27.75" customHeight="1" thickBot="1" x14ac:dyDescent="0.25">
      <c r="A2869" s="11">
        <v>38639</v>
      </c>
      <c r="B2869" s="12">
        <v>815.24</v>
      </c>
      <c r="C2869" s="11">
        <v>38639</v>
      </c>
      <c r="D2869" s="12">
        <v>178.58</v>
      </c>
      <c r="E2869" s="12">
        <v>1960.83</v>
      </c>
      <c r="F2869" s="12">
        <v>1009.01</v>
      </c>
      <c r="G2869" s="107">
        <v>38639</v>
      </c>
      <c r="H2869" s="45">
        <f t="shared" si="89"/>
        <v>-1.2888843665892864</v>
      </c>
      <c r="I2869" s="45">
        <f t="shared" si="88"/>
        <v>-0.1578492067171782</v>
      </c>
    </row>
    <row r="2870" spans="1:9" ht="27.75" customHeight="1" thickBot="1" x14ac:dyDescent="0.25">
      <c r="A2870" s="11">
        <v>38642</v>
      </c>
      <c r="B2870" s="12">
        <v>815.52</v>
      </c>
      <c r="C2870" s="11">
        <v>38642</v>
      </c>
      <c r="D2870" s="12">
        <v>178.76</v>
      </c>
      <c r="E2870" s="12">
        <v>1961.67</v>
      </c>
      <c r="F2870" s="12">
        <v>1009.44</v>
      </c>
      <c r="G2870" s="107">
        <v>38642</v>
      </c>
      <c r="H2870" s="45">
        <f t="shared" si="89"/>
        <v>0.27999999999997272</v>
      </c>
      <c r="I2870" s="45">
        <f t="shared" si="88"/>
        <v>3.4345714145524349E-2</v>
      </c>
    </row>
    <row r="2871" spans="1:9" ht="27.75" customHeight="1" thickBot="1" x14ac:dyDescent="0.25">
      <c r="A2871" s="11">
        <v>38643</v>
      </c>
      <c r="B2871" s="12">
        <v>809.91</v>
      </c>
      <c r="C2871" s="11">
        <v>38643</v>
      </c>
      <c r="D2871" s="12">
        <v>176.99</v>
      </c>
      <c r="E2871" s="12">
        <v>1948.17</v>
      </c>
      <c r="F2871" s="12">
        <v>1002.49</v>
      </c>
      <c r="G2871" s="107">
        <v>38643</v>
      </c>
      <c r="H2871" s="45">
        <f t="shared" si="89"/>
        <v>-5.6100000000000136</v>
      </c>
      <c r="I2871" s="45">
        <f t="shared" si="88"/>
        <v>-0.68790464979399812</v>
      </c>
    </row>
    <row r="2872" spans="1:9" ht="27.75" customHeight="1" thickBot="1" x14ac:dyDescent="0.25">
      <c r="A2872" s="11">
        <v>38644</v>
      </c>
      <c r="B2872" s="12">
        <v>807.62629773428534</v>
      </c>
      <c r="C2872" s="11">
        <v>38644</v>
      </c>
      <c r="D2872" s="12">
        <v>176.06689895615946</v>
      </c>
      <c r="E2872" s="12">
        <v>1942.6711755231745</v>
      </c>
      <c r="F2872" s="12">
        <v>999.66581162147247</v>
      </c>
      <c r="G2872" s="107">
        <v>38644</v>
      </c>
      <c r="H2872" s="45">
        <f t="shared" si="89"/>
        <v>-2.2837022657146235</v>
      </c>
      <c r="I2872" s="45">
        <f t="shared" si="88"/>
        <v>-0.28196988130960521</v>
      </c>
    </row>
    <row r="2873" spans="1:9" ht="27.75" customHeight="1" thickBot="1" x14ac:dyDescent="0.25">
      <c r="A2873" s="11">
        <v>38645</v>
      </c>
      <c r="B2873" s="12">
        <v>802.87</v>
      </c>
      <c r="C2873" s="11">
        <v>38645</v>
      </c>
      <c r="D2873" s="12">
        <v>174.5</v>
      </c>
      <c r="E2873" s="12">
        <v>1931.24</v>
      </c>
      <c r="F2873" s="12">
        <v>993.78415516422308</v>
      </c>
      <c r="G2873" s="107">
        <v>38645</v>
      </c>
      <c r="H2873" s="45">
        <f t="shared" si="89"/>
        <v>-4.7562977342853401</v>
      </c>
      <c r="I2873" s="45">
        <f t="shared" si="88"/>
        <v>-0.58892308826850448</v>
      </c>
    </row>
    <row r="2874" spans="1:9" ht="27.75" customHeight="1" thickBot="1" x14ac:dyDescent="0.25">
      <c r="A2874" s="11">
        <v>38646</v>
      </c>
      <c r="B2874" s="12">
        <v>806.16</v>
      </c>
      <c r="C2874" s="11">
        <v>38646</v>
      </c>
      <c r="D2874" s="12">
        <v>175.37</v>
      </c>
      <c r="E2874" s="12">
        <v>1939.152549393752</v>
      </c>
      <c r="F2874" s="12">
        <v>997.85518597891394</v>
      </c>
      <c r="G2874" s="107">
        <v>38646</v>
      </c>
      <c r="H2874" s="45">
        <f t="shared" si="89"/>
        <v>3.2899999999999636</v>
      </c>
      <c r="I2874" s="45">
        <f t="shared" si="88"/>
        <v>0.40977991455652396</v>
      </c>
    </row>
    <row r="2875" spans="1:9" ht="27.75" customHeight="1" thickBot="1" x14ac:dyDescent="0.25">
      <c r="A2875" s="11">
        <v>38649</v>
      </c>
      <c r="B2875" s="12">
        <v>806.71</v>
      </c>
      <c r="C2875" s="11">
        <v>38649</v>
      </c>
      <c r="D2875" s="12">
        <v>175.26</v>
      </c>
      <c r="E2875" s="12">
        <v>1940.46</v>
      </c>
      <c r="F2875" s="12">
        <v>998.52</v>
      </c>
      <c r="G2875" s="107">
        <v>38649</v>
      </c>
      <c r="H2875" s="45">
        <f t="shared" si="89"/>
        <v>0.55000000000006821</v>
      </c>
      <c r="I2875" s="45">
        <f t="shared" si="88"/>
        <v>6.8224670040695184E-2</v>
      </c>
    </row>
    <row r="2876" spans="1:9" ht="27.75" customHeight="1" thickBot="1" x14ac:dyDescent="0.25">
      <c r="A2876" s="11">
        <v>38650</v>
      </c>
      <c r="B2876" s="12">
        <v>809.44</v>
      </c>
      <c r="C2876" s="11">
        <v>38650</v>
      </c>
      <c r="D2876" s="12">
        <v>176.16</v>
      </c>
      <c r="E2876" s="12">
        <v>1947.03</v>
      </c>
      <c r="F2876" s="12">
        <v>1001.91</v>
      </c>
      <c r="G2876" s="107">
        <v>38650</v>
      </c>
      <c r="H2876" s="45">
        <f t="shared" si="89"/>
        <v>2.7300000000000182</v>
      </c>
      <c r="I2876" s="45">
        <f t="shared" si="88"/>
        <v>0.33841157293203483</v>
      </c>
    </row>
    <row r="2877" spans="1:9" ht="27.75" customHeight="1" thickBot="1" x14ac:dyDescent="0.25">
      <c r="A2877" s="11">
        <v>38651</v>
      </c>
      <c r="B2877" s="12">
        <v>807.31</v>
      </c>
      <c r="C2877" s="11">
        <v>38651</v>
      </c>
      <c r="D2877" s="12">
        <v>175.57</v>
      </c>
      <c r="E2877" s="12">
        <v>1941.92</v>
      </c>
      <c r="F2877" s="12">
        <v>999.28</v>
      </c>
      <c r="G2877" s="107">
        <v>38651</v>
      </c>
      <c r="H2877" s="45">
        <f t="shared" si="89"/>
        <v>-2.1300000000001091</v>
      </c>
      <c r="I2877" s="45">
        <f t="shared" si="88"/>
        <v>-0.26314489029453808</v>
      </c>
    </row>
    <row r="2878" spans="1:9" ht="27.75" customHeight="1" thickBot="1" x14ac:dyDescent="0.25">
      <c r="A2878" s="11">
        <v>38652</v>
      </c>
      <c r="B2878" s="12">
        <v>807.21</v>
      </c>
      <c r="C2878" s="11">
        <v>38652</v>
      </c>
      <c r="D2878" s="12">
        <v>175.75</v>
      </c>
      <c r="E2878" s="12">
        <v>1941.66</v>
      </c>
      <c r="F2878" s="12">
        <v>999.15</v>
      </c>
      <c r="G2878" s="107">
        <v>38652</v>
      </c>
      <c r="H2878" s="45">
        <f t="shared" si="89"/>
        <v>-9.9999999999909051E-2</v>
      </c>
      <c r="I2878" s="45">
        <f t="shared" si="88"/>
        <v>-1.2386815473598625E-2</v>
      </c>
    </row>
    <row r="2879" spans="1:9" ht="27.75" customHeight="1" thickBot="1" x14ac:dyDescent="0.25">
      <c r="A2879" s="11">
        <v>38653</v>
      </c>
      <c r="B2879" s="12">
        <v>810.15</v>
      </c>
      <c r="C2879" s="11">
        <v>38653</v>
      </c>
      <c r="D2879" s="12">
        <v>176.4</v>
      </c>
      <c r="E2879" s="12">
        <v>1948.73</v>
      </c>
      <c r="F2879" s="12">
        <v>1002.78</v>
      </c>
      <c r="G2879" s="107">
        <v>38653</v>
      </c>
      <c r="H2879" s="45">
        <f t="shared" si="89"/>
        <v>2.9399999999999409</v>
      </c>
      <c r="I2879" s="45">
        <f t="shared" si="88"/>
        <v>0.36421748987251651</v>
      </c>
    </row>
    <row r="2880" spans="1:9" ht="27.75" customHeight="1" thickBot="1" x14ac:dyDescent="0.25">
      <c r="A2880" s="11">
        <v>38656</v>
      </c>
      <c r="B2880" s="12">
        <v>811.58</v>
      </c>
      <c r="C2880" s="11">
        <v>38656</v>
      </c>
      <c r="D2880" s="12">
        <v>176.56</v>
      </c>
      <c r="E2880" s="12">
        <v>1952.19</v>
      </c>
      <c r="F2880" s="12">
        <v>1004.57</v>
      </c>
      <c r="G2880" s="107">
        <v>38656</v>
      </c>
      <c r="H2880" s="45">
        <f t="shared" si="89"/>
        <v>1.4300000000000637</v>
      </c>
      <c r="I2880" s="45">
        <f t="shared" si="88"/>
        <v>0.17651052274270984</v>
      </c>
    </row>
    <row r="2881" spans="1:9" ht="27.75" customHeight="1" thickBot="1" x14ac:dyDescent="0.25">
      <c r="A2881" s="11">
        <v>38659</v>
      </c>
      <c r="B2881" s="12">
        <v>807.94</v>
      </c>
      <c r="C2881" s="11">
        <v>38659</v>
      </c>
      <c r="D2881" s="12">
        <v>175.46</v>
      </c>
      <c r="E2881" s="12">
        <v>1943.42</v>
      </c>
      <c r="F2881" s="12">
        <v>1000.05</v>
      </c>
      <c r="G2881" s="107">
        <v>38659</v>
      </c>
      <c r="H2881" s="45">
        <f t="shared" si="89"/>
        <v>-3.6399999999999864</v>
      </c>
      <c r="I2881" s="45">
        <f t="shared" si="88"/>
        <v>-0.44850784888735379</v>
      </c>
    </row>
    <row r="2882" spans="1:9" ht="27.75" customHeight="1" thickBot="1" x14ac:dyDescent="0.25">
      <c r="A2882" s="11">
        <v>38663</v>
      </c>
      <c r="B2882" s="12">
        <v>809.79</v>
      </c>
      <c r="C2882" s="11">
        <v>38663</v>
      </c>
      <c r="D2882" s="12">
        <v>176.17</v>
      </c>
      <c r="E2882" s="12">
        <v>1947.88</v>
      </c>
      <c r="F2882" s="12">
        <v>1000.97</v>
      </c>
      <c r="G2882" s="107">
        <v>38663</v>
      </c>
      <c r="H2882" s="45">
        <f t="shared" si="89"/>
        <v>1.8499999999999091</v>
      </c>
      <c r="I2882" s="45">
        <f t="shared" si="88"/>
        <v>0.22897739931181882</v>
      </c>
    </row>
    <row r="2883" spans="1:9" ht="27.75" customHeight="1" thickBot="1" x14ac:dyDescent="0.25">
      <c r="A2883" s="11">
        <v>38664</v>
      </c>
      <c r="B2883" s="12">
        <v>810.61</v>
      </c>
      <c r="C2883" s="11">
        <v>38664</v>
      </c>
      <c r="D2883" s="12">
        <v>176.59</v>
      </c>
      <c r="E2883" s="12">
        <v>1949.86</v>
      </c>
      <c r="F2883" s="12">
        <v>1000.65</v>
      </c>
      <c r="G2883" s="107">
        <v>38664</v>
      </c>
      <c r="H2883" s="45">
        <f t="shared" si="89"/>
        <v>0.82000000000005002</v>
      </c>
      <c r="I2883" s="45">
        <f t="shared" si="88"/>
        <v>0.10126082070660912</v>
      </c>
    </row>
    <row r="2884" spans="1:9" ht="27.75" customHeight="1" thickBot="1" x14ac:dyDescent="0.25">
      <c r="A2884" s="11">
        <v>38665</v>
      </c>
      <c r="B2884" s="12">
        <v>812.88976576145592</v>
      </c>
      <c r="C2884" s="11">
        <v>38665</v>
      </c>
      <c r="D2884" s="12">
        <v>177.31931597342313</v>
      </c>
      <c r="E2884" s="12">
        <v>1955.33204870498</v>
      </c>
      <c r="F2884" s="12">
        <v>1003.4545509807502</v>
      </c>
      <c r="G2884" s="107">
        <v>38665</v>
      </c>
      <c r="H2884" s="45">
        <f t="shared" si="89"/>
        <v>2.2797657614559057</v>
      </c>
      <c r="I2884" s="45">
        <f t="shared" si="88"/>
        <v>0.28124076454224667</v>
      </c>
    </row>
    <row r="2885" spans="1:9" ht="27.75" customHeight="1" thickBot="1" x14ac:dyDescent="0.25">
      <c r="A2885" s="11">
        <v>38666</v>
      </c>
      <c r="B2885" s="12">
        <v>813.49621976662047</v>
      </c>
      <c r="C2885" s="11">
        <v>38666</v>
      </c>
      <c r="D2885" s="12">
        <v>177.35451594141742</v>
      </c>
      <c r="E2885" s="12">
        <v>1956.7906884299891</v>
      </c>
      <c r="F2885" s="12">
        <v>1004.2031085831642</v>
      </c>
      <c r="G2885" s="107">
        <v>38666</v>
      </c>
      <c r="H2885" s="45">
        <f t="shared" si="89"/>
        <v>0.60645400516455084</v>
      </c>
      <c r="I2885" s="45">
        <f t="shared" si="88"/>
        <v>7.4604704193374713E-2</v>
      </c>
    </row>
    <row r="2886" spans="1:9" ht="27.75" customHeight="1" thickBot="1" x14ac:dyDescent="0.25">
      <c r="A2886" s="11">
        <v>38667</v>
      </c>
      <c r="B2886" s="12">
        <v>811.89</v>
      </c>
      <c r="C2886" s="11">
        <v>38667</v>
      </c>
      <c r="D2886" s="12">
        <v>176.65</v>
      </c>
      <c r="E2886" s="12">
        <v>1952.93</v>
      </c>
      <c r="F2886" s="12">
        <v>1002.22</v>
      </c>
      <c r="G2886" s="107">
        <v>38667</v>
      </c>
      <c r="H2886" s="45">
        <f t="shared" si="89"/>
        <v>-1.6062197666204838</v>
      </c>
      <c r="I2886" s="45">
        <f t="shared" si="88"/>
        <v>-0.19744649422971916</v>
      </c>
    </row>
    <row r="2887" spans="1:9" ht="27.75" customHeight="1" thickBot="1" x14ac:dyDescent="0.25">
      <c r="A2887" s="11">
        <v>38670</v>
      </c>
      <c r="B2887" s="12">
        <v>813.37</v>
      </c>
      <c r="C2887" s="11">
        <v>38670</v>
      </c>
      <c r="D2887" s="12">
        <v>177.24</v>
      </c>
      <c r="E2887" s="12">
        <v>1956.49</v>
      </c>
      <c r="F2887" s="12">
        <v>1004.05</v>
      </c>
      <c r="G2887" s="107">
        <v>38670</v>
      </c>
      <c r="H2887" s="45">
        <f t="shared" si="89"/>
        <v>1.4800000000000182</v>
      </c>
      <c r="I2887" s="45">
        <f t="shared" ref="I2887:I2950" si="90">H2887/B2886*100</f>
        <v>0.1822907044057715</v>
      </c>
    </row>
    <row r="2888" spans="1:9" ht="27.75" customHeight="1" thickBot="1" x14ac:dyDescent="0.25">
      <c r="A2888" s="11">
        <v>38671</v>
      </c>
      <c r="B2888" s="12">
        <v>812.74</v>
      </c>
      <c r="C2888" s="11">
        <v>38671</v>
      </c>
      <c r="D2888" s="12">
        <v>176.85</v>
      </c>
      <c r="E2888" s="12">
        <v>1954.96</v>
      </c>
      <c r="F2888" s="12">
        <v>1002.58</v>
      </c>
      <c r="G2888" s="107">
        <v>38671</v>
      </c>
      <c r="H2888" s="45">
        <f t="shared" ref="H2888:H2951" si="91">B2888-B2887</f>
        <v>-0.62999999999999545</v>
      </c>
      <c r="I2888" s="45">
        <f t="shared" si="90"/>
        <v>-7.7455524546024002E-2</v>
      </c>
    </row>
    <row r="2889" spans="1:9" ht="27.75" customHeight="1" thickBot="1" x14ac:dyDescent="0.25">
      <c r="A2889" s="11">
        <v>38672</v>
      </c>
      <c r="B2889" s="12">
        <v>816.85927244467007</v>
      </c>
      <c r="C2889" s="11">
        <v>38672</v>
      </c>
      <c r="D2889" s="12">
        <v>177.00073496267538</v>
      </c>
      <c r="E2889" s="12">
        <v>1957.4324099935218</v>
      </c>
      <c r="F2889" s="12">
        <v>1003.8442398818459</v>
      </c>
      <c r="G2889" s="107">
        <v>38672</v>
      </c>
      <c r="H2889" s="45">
        <f t="shared" si="91"/>
        <v>4.1192724446700595</v>
      </c>
      <c r="I2889" s="45">
        <f t="shared" si="90"/>
        <v>0.50683766575658384</v>
      </c>
    </row>
    <row r="2890" spans="1:9" ht="27.75" customHeight="1" thickBot="1" x14ac:dyDescent="0.25">
      <c r="A2890" s="11">
        <v>38673</v>
      </c>
      <c r="B2890" s="12">
        <v>816.85927244467007</v>
      </c>
      <c r="C2890" s="11">
        <v>38673</v>
      </c>
      <c r="D2890" s="12">
        <v>177.95554567069735</v>
      </c>
      <c r="E2890" s="12">
        <v>1965.7794693399248</v>
      </c>
      <c r="F2890" s="12">
        <v>1007.4347414104349</v>
      </c>
      <c r="G2890" s="107">
        <v>38673</v>
      </c>
      <c r="H2890" s="45">
        <f t="shared" si="91"/>
        <v>0</v>
      </c>
      <c r="I2890" s="45">
        <f t="shared" si="90"/>
        <v>0</v>
      </c>
    </row>
    <row r="2891" spans="1:9" ht="27.75" customHeight="1" thickBot="1" x14ac:dyDescent="0.25">
      <c r="A2891" s="11">
        <v>38674</v>
      </c>
      <c r="B2891" s="12">
        <v>819.95</v>
      </c>
      <c r="C2891" s="11">
        <v>38674</v>
      </c>
      <c r="D2891" s="12">
        <v>178.43</v>
      </c>
      <c r="E2891" s="12">
        <v>1973.22</v>
      </c>
      <c r="F2891" s="12">
        <v>1011.25</v>
      </c>
      <c r="G2891" s="107">
        <v>38674</v>
      </c>
      <c r="H2891" s="45">
        <f t="shared" si="91"/>
        <v>3.0907275553299769</v>
      </c>
      <c r="I2891" s="45">
        <f t="shared" si="90"/>
        <v>0.37836719978462718</v>
      </c>
    </row>
    <row r="2892" spans="1:9" ht="27.75" customHeight="1" thickBot="1" x14ac:dyDescent="0.25">
      <c r="A2892" s="11">
        <v>38677</v>
      </c>
      <c r="B2892" s="12">
        <v>821.52</v>
      </c>
      <c r="C2892" s="11">
        <v>38677</v>
      </c>
      <c r="D2892" s="12">
        <v>179.1</v>
      </c>
      <c r="E2892" s="12">
        <v>1976.99</v>
      </c>
      <c r="F2892" s="12">
        <v>1013.18</v>
      </c>
      <c r="G2892" s="107">
        <v>38677</v>
      </c>
      <c r="H2892" s="45">
        <f t="shared" si="91"/>
        <v>1.5699999999999363</v>
      </c>
      <c r="I2892" s="45">
        <f t="shared" si="90"/>
        <v>0.19147508994450105</v>
      </c>
    </row>
    <row r="2893" spans="1:9" ht="27.75" customHeight="1" thickBot="1" x14ac:dyDescent="0.25">
      <c r="A2893" s="11">
        <v>38678</v>
      </c>
      <c r="B2893" s="12">
        <v>821.02</v>
      </c>
      <c r="C2893" s="11">
        <v>38678</v>
      </c>
      <c r="D2893" s="12">
        <v>179.19</v>
      </c>
      <c r="E2893" s="12">
        <v>1975.8</v>
      </c>
      <c r="F2893" s="12">
        <v>1012.57</v>
      </c>
      <c r="G2893" s="107">
        <v>38678</v>
      </c>
      <c r="H2893" s="45">
        <f t="shared" si="91"/>
        <v>-0.5</v>
      </c>
      <c r="I2893" s="45">
        <f t="shared" si="90"/>
        <v>-6.0862790924140618E-2</v>
      </c>
    </row>
    <row r="2894" spans="1:9" ht="27.75" customHeight="1" thickBot="1" x14ac:dyDescent="0.25">
      <c r="A2894" s="11">
        <v>38679</v>
      </c>
      <c r="B2894" s="12">
        <v>822.21380036285495</v>
      </c>
      <c r="C2894" s="11">
        <v>38679</v>
      </c>
      <c r="D2894" s="12">
        <v>179.31981873399397</v>
      </c>
      <c r="E2894" s="12">
        <v>1978.6651231711057</v>
      </c>
      <c r="F2894" s="12">
        <v>1013.3447055302115</v>
      </c>
      <c r="G2894" s="107">
        <v>38679</v>
      </c>
      <c r="H2894" s="45">
        <f t="shared" si="91"/>
        <v>1.1938003628549723</v>
      </c>
      <c r="I2894" s="45">
        <f t="shared" si="90"/>
        <v>0.14540454104101877</v>
      </c>
    </row>
    <row r="2895" spans="1:9" ht="27.75" customHeight="1" thickBot="1" x14ac:dyDescent="0.25">
      <c r="A2895" s="11">
        <v>38680</v>
      </c>
      <c r="B2895" s="12">
        <v>822.75</v>
      </c>
      <c r="C2895" s="11">
        <v>38680</v>
      </c>
      <c r="D2895" s="12">
        <v>179.19</v>
      </c>
      <c r="E2895" s="12">
        <v>1979.97</v>
      </c>
      <c r="F2895" s="12">
        <v>1014.01</v>
      </c>
      <c r="G2895" s="107">
        <v>38680</v>
      </c>
      <c r="H2895" s="45">
        <f t="shared" si="91"/>
        <v>0.53619963714504593</v>
      </c>
      <c r="I2895" s="45">
        <f t="shared" si="90"/>
        <v>6.521413735799779E-2</v>
      </c>
    </row>
    <row r="2896" spans="1:9" ht="27.75" customHeight="1" thickBot="1" x14ac:dyDescent="0.25">
      <c r="A2896" s="11">
        <v>38681</v>
      </c>
      <c r="B2896" s="12">
        <v>821.06</v>
      </c>
      <c r="C2896" s="11">
        <v>38681</v>
      </c>
      <c r="D2896" s="12">
        <v>178.91</v>
      </c>
      <c r="E2896" s="12">
        <v>1975.88</v>
      </c>
      <c r="F2896" s="12">
        <v>1011.22</v>
      </c>
      <c r="G2896" s="107">
        <v>38681</v>
      </c>
      <c r="H2896" s="45">
        <f t="shared" si="91"/>
        <v>-1.6900000000000546</v>
      </c>
      <c r="I2896" s="45">
        <f t="shared" si="90"/>
        <v>-0.20540869036767603</v>
      </c>
    </row>
    <row r="2897" spans="1:9" ht="27.75" customHeight="1" thickBot="1" x14ac:dyDescent="0.25">
      <c r="A2897" s="11">
        <v>38684</v>
      </c>
      <c r="B2897" s="12">
        <v>822.17</v>
      </c>
      <c r="C2897" s="11">
        <v>38684</v>
      </c>
      <c r="D2897" s="12">
        <v>179.39</v>
      </c>
      <c r="E2897" s="12">
        <v>1978.56</v>
      </c>
      <c r="F2897" s="12">
        <v>1011.25</v>
      </c>
      <c r="G2897" s="107">
        <v>38684</v>
      </c>
      <c r="H2897" s="45">
        <f t="shared" si="91"/>
        <v>1.1100000000000136</v>
      </c>
      <c r="I2897" s="45">
        <f t="shared" si="90"/>
        <v>0.13519109443889774</v>
      </c>
    </row>
    <row r="2898" spans="1:9" ht="27.75" customHeight="1" thickBot="1" x14ac:dyDescent="0.25">
      <c r="A2898" s="11">
        <v>38685</v>
      </c>
      <c r="B2898" s="12">
        <v>822.04240851223494</v>
      </c>
      <c r="C2898" s="11">
        <v>38685</v>
      </c>
      <c r="D2898" s="12">
        <v>179.4536495480325</v>
      </c>
      <c r="E2898" s="12">
        <v>1979.3159379852432</v>
      </c>
      <c r="F2898" s="12">
        <v>1011.6346374850629</v>
      </c>
      <c r="G2898" s="107">
        <v>38685</v>
      </c>
      <c r="H2898" s="45">
        <f t="shared" si="91"/>
        <v>-0.12759148776501661</v>
      </c>
      <c r="I2898" s="45">
        <f t="shared" si="90"/>
        <v>-1.5518869305011933E-2</v>
      </c>
    </row>
    <row r="2899" spans="1:9" ht="27.75" customHeight="1" thickBot="1" x14ac:dyDescent="0.25">
      <c r="A2899" s="11">
        <v>38686</v>
      </c>
      <c r="B2899" s="12">
        <v>818.96288455465651</v>
      </c>
      <c r="C2899" s="11">
        <v>38686</v>
      </c>
      <c r="D2899" s="12">
        <v>178.40093218829446</v>
      </c>
      <c r="E2899" s="12">
        <v>1978.9743515457665</v>
      </c>
      <c r="F2899" s="12">
        <v>1011.4600515752351</v>
      </c>
      <c r="G2899" s="107">
        <v>38686</v>
      </c>
      <c r="H2899" s="45">
        <f t="shared" si="91"/>
        <v>-3.0795239575784308</v>
      </c>
      <c r="I2899" s="45">
        <f t="shared" si="90"/>
        <v>-0.37461862377050298</v>
      </c>
    </row>
    <row r="2900" spans="1:9" ht="27.75" customHeight="1" thickBot="1" x14ac:dyDescent="0.25">
      <c r="A2900" s="11">
        <v>38687</v>
      </c>
      <c r="B2900" s="12">
        <v>819.30205213979616</v>
      </c>
      <c r="C2900" s="11">
        <v>38687</v>
      </c>
      <c r="D2900" s="12">
        <v>178.35310120459539</v>
      </c>
      <c r="E2900" s="12">
        <v>1979.79400784527</v>
      </c>
      <c r="F2900" s="12">
        <v>1011.8789805029002</v>
      </c>
      <c r="G2900" s="107">
        <v>38687</v>
      </c>
      <c r="H2900" s="45">
        <f t="shared" si="91"/>
        <v>0.33916758513964851</v>
      </c>
      <c r="I2900" s="45">
        <f t="shared" si="90"/>
        <v>4.1414280370481539E-2</v>
      </c>
    </row>
    <row r="2901" spans="1:9" ht="27.75" customHeight="1" thickBot="1" x14ac:dyDescent="0.25">
      <c r="A2901" s="11">
        <v>38688</v>
      </c>
      <c r="B2901" s="12">
        <v>818.21</v>
      </c>
      <c r="C2901" s="11">
        <v>38688</v>
      </c>
      <c r="D2901" s="12">
        <v>178.35</v>
      </c>
      <c r="E2901" s="12">
        <v>1977.16</v>
      </c>
      <c r="F2901" s="12">
        <v>1010.53</v>
      </c>
      <c r="G2901" s="107">
        <v>38688</v>
      </c>
      <c r="H2901" s="45">
        <f t="shared" si="91"/>
        <v>-1.0920521397961238</v>
      </c>
      <c r="I2901" s="45">
        <f t="shared" si="90"/>
        <v>-0.1332905412532506</v>
      </c>
    </row>
    <row r="2902" spans="1:9" ht="27.75" customHeight="1" thickBot="1" x14ac:dyDescent="0.25">
      <c r="A2902" s="11">
        <v>38691</v>
      </c>
      <c r="B2902" s="12">
        <v>816.92313648412153</v>
      </c>
      <c r="C2902" s="11">
        <v>38691</v>
      </c>
      <c r="D2902" s="12">
        <v>178.35310120459539</v>
      </c>
      <c r="E2902" s="12">
        <v>1974.4172235566944</v>
      </c>
      <c r="F2902" s="12">
        <v>1009.1308890435117</v>
      </c>
      <c r="G2902" s="107">
        <v>38691</v>
      </c>
      <c r="H2902" s="45">
        <f t="shared" si="91"/>
        <v>-1.2868635158785082</v>
      </c>
      <c r="I2902" s="45">
        <f t="shared" si="90"/>
        <v>-0.15727790125744101</v>
      </c>
    </row>
    <row r="2903" spans="1:9" ht="27.75" customHeight="1" thickBot="1" x14ac:dyDescent="0.25">
      <c r="A2903" s="11">
        <v>38692</v>
      </c>
      <c r="B2903" s="12">
        <v>815.43361059808069</v>
      </c>
      <c r="C2903" s="11">
        <v>38692</v>
      </c>
      <c r="D2903" s="12">
        <v>177.92871999997692</v>
      </c>
      <c r="E2903" s="12">
        <v>1971.1280398447666</v>
      </c>
      <c r="F2903" s="12">
        <v>1007.4497768429883</v>
      </c>
      <c r="G2903" s="107">
        <v>38692</v>
      </c>
      <c r="H2903" s="45">
        <f t="shared" si="91"/>
        <v>-1.4895258860408376</v>
      </c>
      <c r="I2903" s="45">
        <f t="shared" si="90"/>
        <v>-0.18233366390520747</v>
      </c>
    </row>
    <row r="2904" spans="1:9" ht="27.75" customHeight="1" thickBot="1" x14ac:dyDescent="0.25">
      <c r="A2904" s="11">
        <v>38693</v>
      </c>
      <c r="B2904" s="12">
        <v>816.90241249077053</v>
      </c>
      <c r="C2904" s="11">
        <v>38693</v>
      </c>
      <c r="D2904" s="12">
        <v>178.18476265260799</v>
      </c>
      <c r="E2904" s="12">
        <v>1976.0516713871846</v>
      </c>
      <c r="F2904" s="12">
        <v>1009.9662605002633</v>
      </c>
      <c r="G2904" s="107">
        <v>38693</v>
      </c>
      <c r="H2904" s="45">
        <f t="shared" si="91"/>
        <v>1.4688018926898394</v>
      </c>
      <c r="I2904" s="45">
        <f t="shared" si="90"/>
        <v>0.18012525772791546</v>
      </c>
    </row>
    <row r="2905" spans="1:9" ht="27.75" customHeight="1" thickBot="1" x14ac:dyDescent="0.25">
      <c r="A2905" s="11">
        <v>38694</v>
      </c>
      <c r="B2905" s="12">
        <v>814.64575690761865</v>
      </c>
      <c r="C2905" s="11">
        <v>38694</v>
      </c>
      <c r="D2905" s="12">
        <v>177.67600395673614</v>
      </c>
      <c r="E2905" s="12">
        <v>1973.5516870852573</v>
      </c>
      <c r="F2905" s="12">
        <v>1008.6885106148293</v>
      </c>
      <c r="G2905" s="107">
        <v>38694</v>
      </c>
      <c r="H2905" s="45">
        <f t="shared" si="91"/>
        <v>-2.2566555831518826</v>
      </c>
      <c r="I2905" s="45">
        <f t="shared" si="90"/>
        <v>-0.27624543013298769</v>
      </c>
    </row>
    <row r="2906" spans="1:9" ht="27.75" customHeight="1" thickBot="1" x14ac:dyDescent="0.25">
      <c r="A2906" s="11">
        <v>38695</v>
      </c>
      <c r="B2906" s="12">
        <v>809.72759396064384</v>
      </c>
      <c r="C2906" s="11">
        <v>38695</v>
      </c>
      <c r="D2906" s="12">
        <v>176.70406169573903</v>
      </c>
      <c r="E2906" s="12">
        <v>1964.5943441430882</v>
      </c>
      <c r="F2906" s="12">
        <v>1004.1103843004651</v>
      </c>
      <c r="G2906" s="107">
        <v>38695</v>
      </c>
      <c r="H2906" s="45">
        <f t="shared" si="91"/>
        <v>-4.9181629469748032</v>
      </c>
      <c r="I2906" s="45">
        <f t="shared" si="90"/>
        <v>-0.60371798481392269</v>
      </c>
    </row>
    <row r="2907" spans="1:9" ht="27.75" customHeight="1" thickBot="1" x14ac:dyDescent="0.25">
      <c r="A2907" s="11">
        <v>38698</v>
      </c>
      <c r="B2907" s="12">
        <v>810.7</v>
      </c>
      <c r="C2907" s="11">
        <v>38698</v>
      </c>
      <c r="D2907" s="12">
        <v>177.33</v>
      </c>
      <c r="E2907" s="12">
        <v>1967.4444406363041</v>
      </c>
      <c r="F2907" s="12">
        <v>1005.5670776344493</v>
      </c>
      <c r="G2907" s="107">
        <v>38698</v>
      </c>
      <c r="H2907" s="45">
        <f t="shared" si="91"/>
        <v>0.97240603935620129</v>
      </c>
      <c r="I2907" s="45">
        <f t="shared" si="90"/>
        <v>0.12009051520645896</v>
      </c>
    </row>
    <row r="2908" spans="1:9" ht="27.75" customHeight="1" thickBot="1" x14ac:dyDescent="0.25">
      <c r="A2908" s="11">
        <v>38699</v>
      </c>
      <c r="B2908" s="12">
        <v>811.4373803836877</v>
      </c>
      <c r="C2908" s="11">
        <v>38699</v>
      </c>
      <c r="D2908" s="12">
        <v>177.55057942065807</v>
      </c>
      <c r="E2908" s="12">
        <v>1969.2395840698412</v>
      </c>
      <c r="F2908" s="12">
        <v>1006.4845811222798</v>
      </c>
      <c r="G2908" s="107">
        <v>38699</v>
      </c>
      <c r="H2908" s="45">
        <f t="shared" si="91"/>
        <v>0.73738038368765046</v>
      </c>
      <c r="I2908" s="45">
        <f t="shared" si="90"/>
        <v>9.0956011309689208E-2</v>
      </c>
    </row>
    <row r="2909" spans="1:9" ht="27.75" customHeight="1" thickBot="1" x14ac:dyDescent="0.25">
      <c r="A2909" s="11">
        <v>38700</v>
      </c>
      <c r="B2909" s="12">
        <v>809.24590262457002</v>
      </c>
      <c r="C2909" s="11">
        <v>38700</v>
      </c>
      <c r="D2909" s="12">
        <v>177.02928601436781</v>
      </c>
      <c r="E2909" s="12">
        <v>1963.9211349220832</v>
      </c>
      <c r="F2909" s="12">
        <v>1003.766304937907</v>
      </c>
      <c r="G2909" s="107">
        <v>38700</v>
      </c>
      <c r="H2909" s="45">
        <f t="shared" si="91"/>
        <v>-2.1914777591176744</v>
      </c>
      <c r="I2909" s="45">
        <f t="shared" si="90"/>
        <v>-0.27007355245101422</v>
      </c>
    </row>
    <row r="2910" spans="1:9" ht="27.75" customHeight="1" thickBot="1" x14ac:dyDescent="0.25">
      <c r="A2910" s="11">
        <v>38701</v>
      </c>
      <c r="B2910" s="12">
        <v>808.28563035802551</v>
      </c>
      <c r="C2910" s="11">
        <v>38701</v>
      </c>
      <c r="D2910" s="12">
        <v>176.9802047963951</v>
      </c>
      <c r="E2910" s="12">
        <v>1961.6842416808156</v>
      </c>
      <c r="F2910" s="12">
        <v>1001.9389264806837</v>
      </c>
      <c r="G2910" s="107">
        <v>38701</v>
      </c>
      <c r="H2910" s="45">
        <f t="shared" si="91"/>
        <v>-0.96027226654450715</v>
      </c>
      <c r="I2910" s="45">
        <f t="shared" si="90"/>
        <v>-0.11866260470768206</v>
      </c>
    </row>
    <row r="2911" spans="1:9" ht="27.75" customHeight="1" thickBot="1" x14ac:dyDescent="0.25">
      <c r="A2911" s="11">
        <v>38702</v>
      </c>
      <c r="B2911" s="12">
        <v>806.58667355627642</v>
      </c>
      <c r="C2911" s="11">
        <v>38702</v>
      </c>
      <c r="D2911" s="12">
        <v>177.19794469158819</v>
      </c>
      <c r="E2911" s="12">
        <v>1957.5610637370396</v>
      </c>
      <c r="F2911" s="12">
        <v>999.8329950596634</v>
      </c>
      <c r="G2911" s="107">
        <v>38702</v>
      </c>
      <c r="H2911" s="45">
        <f t="shared" si="91"/>
        <v>-1.698956801749091</v>
      </c>
      <c r="I2911" s="45">
        <f t="shared" si="90"/>
        <v>-0.21019262720240961</v>
      </c>
    </row>
    <row r="2912" spans="1:9" ht="27.75" customHeight="1" thickBot="1" x14ac:dyDescent="0.25">
      <c r="A2912" s="11">
        <v>38705</v>
      </c>
      <c r="B2912" s="12">
        <v>803.43267747241532</v>
      </c>
      <c r="C2912" s="11">
        <v>38705</v>
      </c>
      <c r="D2912" s="12">
        <v>176.71534617188377</v>
      </c>
      <c r="E2912" s="12">
        <v>1949.906402936128</v>
      </c>
      <c r="F2912" s="12">
        <v>995.92334310728427</v>
      </c>
      <c r="G2912" s="107">
        <v>38705</v>
      </c>
      <c r="H2912" s="45">
        <f t="shared" si="91"/>
        <v>-3.1539960838611023</v>
      </c>
      <c r="I2912" s="45">
        <f t="shared" si="90"/>
        <v>-0.39103002656304664</v>
      </c>
    </row>
    <row r="2913" spans="1:9" ht="27.75" customHeight="1" thickBot="1" x14ac:dyDescent="0.25">
      <c r="A2913" s="11">
        <v>38706</v>
      </c>
      <c r="B2913" s="12">
        <v>801.68</v>
      </c>
      <c r="C2913" s="11">
        <v>38706</v>
      </c>
      <c r="D2913" s="12">
        <v>176.49</v>
      </c>
      <c r="E2913" s="12">
        <v>1945.6536248380187</v>
      </c>
      <c r="F2913" s="12">
        <v>993.75121783266331</v>
      </c>
      <c r="G2913" s="107">
        <v>38706</v>
      </c>
      <c r="H2913" s="45">
        <f t="shared" si="91"/>
        <v>-1.7526774724153711</v>
      </c>
      <c r="I2913" s="45">
        <f t="shared" si="90"/>
        <v>-0.21814864164216757</v>
      </c>
    </row>
    <row r="2914" spans="1:9" ht="27.75" customHeight="1" thickBot="1" x14ac:dyDescent="0.25">
      <c r="A2914" s="11">
        <v>38707</v>
      </c>
      <c r="B2914" s="12">
        <v>799.55203280435774</v>
      </c>
      <c r="C2914" s="11">
        <v>38707</v>
      </c>
      <c r="D2914" s="12">
        <v>176.19069942071084</v>
      </c>
      <c r="E2914" s="12">
        <v>1940.4880636304538</v>
      </c>
      <c r="F2914" s="12">
        <v>991.11288453670795</v>
      </c>
      <c r="G2914" s="107">
        <v>38707</v>
      </c>
      <c r="H2914" s="45">
        <f t="shared" si="91"/>
        <v>-2.1279671956422135</v>
      </c>
      <c r="I2914" s="45">
        <f t="shared" si="90"/>
        <v>-0.2654384786501115</v>
      </c>
    </row>
    <row r="2915" spans="1:9" ht="27.75" customHeight="1" thickBot="1" x14ac:dyDescent="0.25">
      <c r="A2915" s="11">
        <v>38708</v>
      </c>
      <c r="B2915" s="12">
        <v>797.72879212321914</v>
      </c>
      <c r="C2915" s="11">
        <v>38708</v>
      </c>
      <c r="D2915" s="12">
        <v>175.45722428019874</v>
      </c>
      <c r="E2915" s="12">
        <v>1936.1327352270825</v>
      </c>
      <c r="F2915" s="12">
        <v>988.53508063820834</v>
      </c>
      <c r="G2915" s="107">
        <v>38708</v>
      </c>
      <c r="H2915" s="45">
        <f t="shared" si="91"/>
        <v>-1.8232406811385999</v>
      </c>
      <c r="I2915" s="45">
        <f t="shared" si="90"/>
        <v>-0.22803277414526046</v>
      </c>
    </row>
    <row r="2916" spans="1:9" ht="27.75" customHeight="1" thickBot="1" x14ac:dyDescent="0.25">
      <c r="A2916" s="11">
        <v>38709</v>
      </c>
      <c r="B2916" s="12">
        <v>799.17</v>
      </c>
      <c r="C2916" s="11">
        <v>38709</v>
      </c>
      <c r="D2916" s="12">
        <v>175.29</v>
      </c>
      <c r="E2916" s="12">
        <v>1939.622114115542</v>
      </c>
      <c r="F2916" s="12">
        <v>990.31665964780848</v>
      </c>
      <c r="G2916" s="107">
        <v>38709</v>
      </c>
      <c r="H2916" s="45">
        <f t="shared" si="91"/>
        <v>1.4412078767808225</v>
      </c>
      <c r="I2916" s="45">
        <f t="shared" si="90"/>
        <v>0.18066389116342815</v>
      </c>
    </row>
    <row r="2917" spans="1:9" ht="27.75" customHeight="1" thickBot="1" x14ac:dyDescent="0.25">
      <c r="A2917" s="11">
        <v>38712</v>
      </c>
      <c r="B2917" s="12">
        <v>801.17</v>
      </c>
      <c r="C2917" s="11">
        <v>38712</v>
      </c>
      <c r="D2917" s="12">
        <v>175.35</v>
      </c>
      <c r="E2917" s="12">
        <v>1944.4796246583271</v>
      </c>
      <c r="F2917" s="12">
        <v>992.79676831429936</v>
      </c>
      <c r="G2917" s="107">
        <v>38712</v>
      </c>
      <c r="H2917" s="45">
        <f t="shared" si="91"/>
        <v>2</v>
      </c>
      <c r="I2917" s="45">
        <f t="shared" si="90"/>
        <v>0.25025964438104537</v>
      </c>
    </row>
    <row r="2918" spans="1:9" ht="27.75" customHeight="1" thickBot="1" x14ac:dyDescent="0.25">
      <c r="A2918" s="11">
        <v>38713</v>
      </c>
      <c r="B2918" s="12">
        <v>801.57</v>
      </c>
      <c r="C2918" s="11">
        <v>38713</v>
      </c>
      <c r="D2918" s="12">
        <v>175.21</v>
      </c>
      <c r="E2918" s="12">
        <v>1945.8408417143253</v>
      </c>
      <c r="F2918" s="12">
        <v>993.49176757118619</v>
      </c>
      <c r="G2918" s="107">
        <v>38713</v>
      </c>
      <c r="H2918" s="45">
        <f t="shared" si="91"/>
        <v>0.40000000000009095</v>
      </c>
      <c r="I2918" s="45">
        <f t="shared" si="90"/>
        <v>4.9926981789144752E-2</v>
      </c>
    </row>
    <row r="2919" spans="1:9" ht="27.75" customHeight="1" thickBot="1" x14ac:dyDescent="0.25">
      <c r="A2919" s="11">
        <v>38714</v>
      </c>
      <c r="B2919" s="12">
        <v>801.17126729644519</v>
      </c>
      <c r="C2919" s="11">
        <v>38714</v>
      </c>
      <c r="D2919" s="12">
        <v>175.39910328680295</v>
      </c>
      <c r="E2919" s="12">
        <v>1944.8785632821287</v>
      </c>
      <c r="F2919" s="12">
        <v>993.00045518838294</v>
      </c>
      <c r="G2919" s="107">
        <v>38714</v>
      </c>
      <c r="H2919" s="45">
        <f t="shared" si="91"/>
        <v>-0.39873270355485602</v>
      </c>
      <c r="I2919" s="45">
        <f t="shared" si="90"/>
        <v>-4.9743965412235483E-2</v>
      </c>
    </row>
    <row r="2920" spans="1:9" ht="27.75" customHeight="1" thickBot="1" x14ac:dyDescent="0.25">
      <c r="A2920" s="11">
        <v>38715</v>
      </c>
      <c r="B2920" s="12">
        <v>802.86</v>
      </c>
      <c r="C2920" s="11">
        <v>38715</v>
      </c>
      <c r="D2920" s="12">
        <v>175.53</v>
      </c>
      <c r="E2920" s="12">
        <v>1948.9718879349293</v>
      </c>
      <c r="F2920" s="12">
        <v>995.09039196911715</v>
      </c>
      <c r="G2920" s="107">
        <v>38715</v>
      </c>
      <c r="H2920" s="45">
        <f t="shared" si="91"/>
        <v>1.6887327035548196</v>
      </c>
      <c r="I2920" s="45">
        <f t="shared" si="90"/>
        <v>0.21078298392470476</v>
      </c>
    </row>
    <row r="2921" spans="1:9" ht="27.75" customHeight="1" thickBot="1" x14ac:dyDescent="0.25">
      <c r="A2921" s="11">
        <v>38716</v>
      </c>
      <c r="B2921" s="12">
        <v>804.03</v>
      </c>
      <c r="C2921" s="11">
        <v>38716</v>
      </c>
      <c r="D2921" s="12">
        <v>175.43</v>
      </c>
      <c r="E2921" s="12">
        <v>1951.8286216862141</v>
      </c>
      <c r="F2921" s="12">
        <v>996.54896011261633</v>
      </c>
      <c r="G2921" s="107">
        <v>38716</v>
      </c>
      <c r="H2921" s="45">
        <f t="shared" si="91"/>
        <v>1.1699999999999591</v>
      </c>
      <c r="I2921" s="45">
        <f t="shared" si="90"/>
        <v>0.14572901875793526</v>
      </c>
    </row>
    <row r="2922" spans="1:9" ht="27.75" customHeight="1" thickBot="1" x14ac:dyDescent="0.25">
      <c r="A2922" s="11">
        <v>38720</v>
      </c>
      <c r="B2922" s="12">
        <v>804.43692088667206</v>
      </c>
      <c r="C2922" s="11">
        <v>38720</v>
      </c>
      <c r="D2922" s="12">
        <v>175.42896217717305</v>
      </c>
      <c r="E2922" s="12">
        <v>1953.2077542445866</v>
      </c>
      <c r="F2922" s="12">
        <v>997.25310652262044</v>
      </c>
      <c r="G2922" s="107">
        <v>38720</v>
      </c>
      <c r="H2922" s="45">
        <f t="shared" si="91"/>
        <v>0.40692088667208282</v>
      </c>
      <c r="I2922" s="45">
        <f t="shared" si="90"/>
        <v>5.0610162142218924E-2</v>
      </c>
    </row>
    <row r="2923" spans="1:9" ht="27.75" customHeight="1" thickBot="1" x14ac:dyDescent="0.25">
      <c r="A2923" s="11">
        <v>38721</v>
      </c>
      <c r="B2923" s="12">
        <v>805.4395661105001</v>
      </c>
      <c r="C2923" s="11">
        <v>38721</v>
      </c>
      <c r="D2923" s="12">
        <v>175.13484698318797</v>
      </c>
      <c r="E2923" s="12">
        <v>1955.6422203600637</v>
      </c>
      <c r="F2923" s="12">
        <v>998.49607665270912</v>
      </c>
      <c r="G2923" s="107">
        <v>38721</v>
      </c>
      <c r="H2923" s="45">
        <f t="shared" si="91"/>
        <v>1.0026452238280399</v>
      </c>
      <c r="I2923" s="45">
        <f t="shared" si="90"/>
        <v>0.12463938412012433</v>
      </c>
    </row>
    <row r="2924" spans="1:9" ht="27.75" customHeight="1" thickBot="1" x14ac:dyDescent="0.25">
      <c r="A2924" s="11">
        <v>38722</v>
      </c>
      <c r="B2924" s="12">
        <v>805.3896284232593</v>
      </c>
      <c r="C2924" s="11">
        <v>38722</v>
      </c>
      <c r="D2924" s="12">
        <v>175.13484698318797</v>
      </c>
      <c r="E2924" s="12">
        <v>1956.0576622982858</v>
      </c>
      <c r="F2924" s="12">
        <v>998.70818965634191</v>
      </c>
      <c r="G2924" s="107">
        <v>38722</v>
      </c>
      <c r="H2924" s="45">
        <f t="shared" si="91"/>
        <v>-4.9937687240799278E-2</v>
      </c>
      <c r="I2924" s="45">
        <f t="shared" si="90"/>
        <v>-6.2000539012443071E-3</v>
      </c>
    </row>
    <row r="2925" spans="1:9" ht="27.75" customHeight="1" thickBot="1" x14ac:dyDescent="0.25">
      <c r="A2925" s="11">
        <v>38723</v>
      </c>
      <c r="B2925" s="12">
        <v>806.66</v>
      </c>
      <c r="C2925" s="11">
        <v>38723</v>
      </c>
      <c r="D2925" s="12">
        <v>175.61</v>
      </c>
      <c r="E2925" s="12">
        <v>1959.1467383686463</v>
      </c>
      <c r="F2925" s="12">
        <v>1000.2853852725057</v>
      </c>
      <c r="G2925" s="107">
        <v>38723</v>
      </c>
      <c r="H2925" s="45">
        <f t="shared" si="91"/>
        <v>1.270371576740672</v>
      </c>
      <c r="I2925" s="45">
        <f t="shared" si="90"/>
        <v>0.15773378895227705</v>
      </c>
    </row>
    <row r="2926" spans="1:9" ht="27.75" customHeight="1" thickBot="1" x14ac:dyDescent="0.25">
      <c r="A2926" s="11">
        <v>38726</v>
      </c>
      <c r="B2926" s="12">
        <v>807.6</v>
      </c>
      <c r="C2926" s="11">
        <v>38726</v>
      </c>
      <c r="D2926" s="12">
        <v>175.64</v>
      </c>
      <c r="E2926" s="12">
        <v>1961.4168534743665</v>
      </c>
      <c r="F2926" s="12">
        <v>1001.444442385823</v>
      </c>
      <c r="G2926" s="107">
        <v>38726</v>
      </c>
      <c r="H2926" s="45">
        <f t="shared" si="91"/>
        <v>0.94000000000005457</v>
      </c>
      <c r="I2926" s="45">
        <f t="shared" si="90"/>
        <v>0.11652988867677269</v>
      </c>
    </row>
    <row r="2927" spans="1:9" ht="27.75" customHeight="1" thickBot="1" x14ac:dyDescent="0.25">
      <c r="A2927" s="11">
        <v>38727</v>
      </c>
      <c r="B2927" s="12">
        <v>809.58</v>
      </c>
      <c r="C2927" s="11">
        <v>38727</v>
      </c>
      <c r="D2927" s="12">
        <v>176.08</v>
      </c>
      <c r="E2927" s="12">
        <v>1966.2383282875437</v>
      </c>
      <c r="F2927" s="12">
        <v>1003.9061522193072</v>
      </c>
      <c r="G2927" s="107">
        <v>38727</v>
      </c>
      <c r="H2927" s="45">
        <f t="shared" si="91"/>
        <v>1.9800000000000182</v>
      </c>
      <c r="I2927" s="45">
        <f t="shared" si="90"/>
        <v>0.24517087667162185</v>
      </c>
    </row>
    <row r="2928" spans="1:9" ht="27.75" customHeight="1" thickBot="1" x14ac:dyDescent="0.25">
      <c r="A2928" s="11">
        <v>38728</v>
      </c>
      <c r="B2928" s="12">
        <v>809.32168061788138</v>
      </c>
      <c r="C2928" s="11">
        <v>38728</v>
      </c>
      <c r="D2928" s="12">
        <v>176.09785464615302</v>
      </c>
      <c r="E2928" s="12">
        <v>1965.6075923370186</v>
      </c>
      <c r="F2928" s="12">
        <v>1003.5841161303709</v>
      </c>
      <c r="G2928" s="107">
        <v>38728</v>
      </c>
      <c r="H2928" s="45">
        <f t="shared" si="91"/>
        <v>-0.2583193821186569</v>
      </c>
      <c r="I2928" s="45">
        <f t="shared" si="90"/>
        <v>-3.1907826541991757E-2</v>
      </c>
    </row>
    <row r="2929" spans="1:9" ht="27.75" customHeight="1" thickBot="1" x14ac:dyDescent="0.25">
      <c r="A2929" s="11">
        <v>38729</v>
      </c>
      <c r="B2929" s="12">
        <v>810.85656769625791</v>
      </c>
      <c r="C2929" s="11">
        <v>38729</v>
      </c>
      <c r="D2929" s="12">
        <v>176.36805434828852</v>
      </c>
      <c r="E2929" s="12">
        <v>1969.3354191004405</v>
      </c>
      <c r="F2929" s="12">
        <v>1005.4874399382566</v>
      </c>
      <c r="G2929" s="107">
        <v>38729</v>
      </c>
      <c r="H2929" s="45">
        <f t="shared" si="91"/>
        <v>1.5348870783765278</v>
      </c>
      <c r="I2929" s="45">
        <f t="shared" si="90"/>
        <v>0.18965105163186896</v>
      </c>
    </row>
    <row r="2930" spans="1:9" ht="27.75" customHeight="1" thickBot="1" x14ac:dyDescent="0.25">
      <c r="A2930" s="11">
        <v>38730</v>
      </c>
      <c r="B2930" s="12">
        <v>813.25</v>
      </c>
      <c r="C2930" s="11">
        <v>38730</v>
      </c>
      <c r="D2930" s="12">
        <v>177.68</v>
      </c>
      <c r="E2930" s="12">
        <v>1975.1550936658921</v>
      </c>
      <c r="F2930" s="12">
        <v>1008.4588025732529</v>
      </c>
      <c r="G2930" s="107">
        <v>38730</v>
      </c>
      <c r="H2930" s="45">
        <f t="shared" si="91"/>
        <v>2.3934323037420882</v>
      </c>
      <c r="I2930" s="45">
        <f t="shared" si="90"/>
        <v>0.29517332646661792</v>
      </c>
    </row>
    <row r="2931" spans="1:9" ht="27.75" customHeight="1" thickBot="1" x14ac:dyDescent="0.25">
      <c r="A2931" s="11">
        <v>38733</v>
      </c>
      <c r="B2931" s="12">
        <v>815.54</v>
      </c>
      <c r="C2931" s="11">
        <v>38733</v>
      </c>
      <c r="D2931" s="12">
        <v>178.14</v>
      </c>
      <c r="E2931" s="12">
        <v>1980.61</v>
      </c>
      <c r="F2931" s="12">
        <v>1011.24</v>
      </c>
      <c r="G2931" s="107">
        <v>38733</v>
      </c>
      <c r="H2931" s="45">
        <f t="shared" si="91"/>
        <v>2.2899999999999636</v>
      </c>
      <c r="I2931" s="45">
        <f t="shared" si="90"/>
        <v>0.28158622809713663</v>
      </c>
    </row>
    <row r="2932" spans="1:9" ht="27.75" customHeight="1" thickBot="1" x14ac:dyDescent="0.25">
      <c r="A2932" s="11">
        <v>38734</v>
      </c>
      <c r="B2932" s="12">
        <v>817.01</v>
      </c>
      <c r="C2932" s="11">
        <v>38734</v>
      </c>
      <c r="D2932" s="12">
        <v>178.69</v>
      </c>
      <c r="E2932" s="12">
        <v>1984.16</v>
      </c>
      <c r="F2932" s="12">
        <v>1013.06</v>
      </c>
      <c r="G2932" s="107">
        <v>38734</v>
      </c>
      <c r="H2932" s="45">
        <f t="shared" si="91"/>
        <v>1.4700000000000273</v>
      </c>
      <c r="I2932" s="45">
        <f t="shared" si="90"/>
        <v>0.18024866959315636</v>
      </c>
    </row>
    <row r="2933" spans="1:9" ht="27.75" customHeight="1" thickBot="1" x14ac:dyDescent="0.25">
      <c r="A2933" s="11">
        <v>38735</v>
      </c>
      <c r="B2933" s="12">
        <v>818.11</v>
      </c>
      <c r="C2933" s="11">
        <v>38735</v>
      </c>
      <c r="D2933" s="12">
        <v>179.18</v>
      </c>
      <c r="E2933" s="12">
        <v>1986.85</v>
      </c>
      <c r="F2933" s="12">
        <v>1014.43</v>
      </c>
      <c r="G2933" s="107">
        <v>38735</v>
      </c>
      <c r="H2933" s="45">
        <f t="shared" si="91"/>
        <v>1.1000000000000227</v>
      </c>
      <c r="I2933" s="45">
        <f t="shared" si="90"/>
        <v>0.13463727494155797</v>
      </c>
    </row>
    <row r="2934" spans="1:9" ht="27.75" customHeight="1" thickBot="1" x14ac:dyDescent="0.25">
      <c r="A2934" s="11">
        <v>38736</v>
      </c>
      <c r="B2934" s="12">
        <v>822.23</v>
      </c>
      <c r="C2934" s="11">
        <v>38736</v>
      </c>
      <c r="D2934" s="12">
        <v>180.55</v>
      </c>
      <c r="E2934" s="12">
        <v>1996.85</v>
      </c>
      <c r="F2934" s="12">
        <v>1019.54</v>
      </c>
      <c r="G2934" s="107">
        <v>38736</v>
      </c>
      <c r="H2934" s="45">
        <f t="shared" si="91"/>
        <v>4.1200000000000045</v>
      </c>
      <c r="I2934" s="45">
        <f t="shared" si="90"/>
        <v>0.50359976042341548</v>
      </c>
    </row>
    <row r="2935" spans="1:9" ht="27.75" customHeight="1" thickBot="1" x14ac:dyDescent="0.25">
      <c r="A2935" s="11">
        <v>38737</v>
      </c>
      <c r="B2935" s="12">
        <v>832.77</v>
      </c>
      <c r="C2935" s="11">
        <v>38737</v>
      </c>
      <c r="D2935" s="12">
        <v>183.81</v>
      </c>
      <c r="E2935" s="12">
        <v>2022.44</v>
      </c>
      <c r="F2935" s="12">
        <v>1032.5999999999999</v>
      </c>
      <c r="G2935" s="107">
        <v>38737</v>
      </c>
      <c r="H2935" s="45">
        <f t="shared" si="91"/>
        <v>10.539999999999964</v>
      </c>
      <c r="I2935" s="45">
        <f t="shared" si="90"/>
        <v>1.281879766002209</v>
      </c>
    </row>
    <row r="2936" spans="1:9" ht="27.75" customHeight="1" thickBot="1" x14ac:dyDescent="0.25">
      <c r="A2936" s="11">
        <v>38740</v>
      </c>
      <c r="B2936" s="12">
        <v>820.66</v>
      </c>
      <c r="C2936" s="11">
        <v>38740</v>
      </c>
      <c r="D2936" s="12">
        <v>179.9</v>
      </c>
      <c r="E2936" s="12">
        <v>1993.04</v>
      </c>
      <c r="F2936" s="12">
        <v>1017.59</v>
      </c>
      <c r="G2936" s="107">
        <v>38740</v>
      </c>
      <c r="H2936" s="45">
        <f t="shared" si="91"/>
        <v>-12.110000000000014</v>
      </c>
      <c r="I2936" s="45">
        <f t="shared" si="90"/>
        <v>-1.4541830277267449</v>
      </c>
    </row>
    <row r="2937" spans="1:9" ht="27.75" customHeight="1" thickBot="1" x14ac:dyDescent="0.25">
      <c r="A2937" s="11">
        <v>38741</v>
      </c>
      <c r="B2937" s="12">
        <v>821.57827259487101</v>
      </c>
      <c r="C2937" s="11">
        <v>38741</v>
      </c>
      <c r="D2937" s="12">
        <v>180.36771422270479</v>
      </c>
      <c r="E2937" s="12">
        <v>1995.26382060981</v>
      </c>
      <c r="F2937" s="12">
        <v>1018.7257546521898</v>
      </c>
      <c r="G2937" s="107">
        <v>38741</v>
      </c>
      <c r="H2937" s="45">
        <f t="shared" si="91"/>
        <v>0.91827259487104129</v>
      </c>
      <c r="I2937" s="45">
        <f t="shared" si="90"/>
        <v>0.11189440144164957</v>
      </c>
    </row>
    <row r="2938" spans="1:9" ht="27.75" customHeight="1" thickBot="1" x14ac:dyDescent="0.25">
      <c r="A2938" s="11">
        <v>38742</v>
      </c>
      <c r="B2938" s="12">
        <v>823.41667154770505</v>
      </c>
      <c r="C2938" s="11">
        <v>38742</v>
      </c>
      <c r="D2938" s="12">
        <v>180.98390536243286</v>
      </c>
      <c r="E2938" s="12">
        <v>1999.728511324997</v>
      </c>
      <c r="F2938" s="12">
        <v>1021.0053005303521</v>
      </c>
      <c r="G2938" s="107">
        <v>38742</v>
      </c>
      <c r="H2938" s="45">
        <f t="shared" si="91"/>
        <v>1.8383989528340408</v>
      </c>
      <c r="I2938" s="45">
        <f t="shared" si="90"/>
        <v>0.22376431000635466</v>
      </c>
    </row>
    <row r="2939" spans="1:9" ht="27.75" customHeight="1" thickBot="1" x14ac:dyDescent="0.25">
      <c r="A2939" s="11">
        <v>38743</v>
      </c>
      <c r="B2939" s="12">
        <v>822.43376908225355</v>
      </c>
      <c r="C2939" s="11">
        <v>38743</v>
      </c>
      <c r="D2939" s="12">
        <v>180.8256010359128</v>
      </c>
      <c r="E2939" s="12">
        <v>1997.3414657941239</v>
      </c>
      <c r="F2939" s="12">
        <v>1019.7865420209714</v>
      </c>
      <c r="G2939" s="107">
        <v>38743</v>
      </c>
      <c r="H2939" s="45">
        <f t="shared" si="91"/>
        <v>-0.98290246545150239</v>
      </c>
      <c r="I2939" s="45">
        <f t="shared" si="90"/>
        <v>-0.11936878368080958</v>
      </c>
    </row>
    <row r="2940" spans="1:9" ht="27.75" customHeight="1" thickBot="1" x14ac:dyDescent="0.25">
      <c r="A2940" s="11">
        <v>38744</v>
      </c>
      <c r="B2940" s="12">
        <v>823.58</v>
      </c>
      <c r="C2940" s="11">
        <v>38744</v>
      </c>
      <c r="D2940" s="12">
        <v>180.92</v>
      </c>
      <c r="E2940" s="12">
        <v>2000.12</v>
      </c>
      <c r="F2940" s="12">
        <v>1021.21</v>
      </c>
      <c r="G2940" s="107">
        <v>38744</v>
      </c>
      <c r="H2940" s="45">
        <f t="shared" si="91"/>
        <v>1.1462309177464931</v>
      </c>
      <c r="I2940" s="45">
        <f t="shared" si="90"/>
        <v>0.13937060476317284</v>
      </c>
    </row>
    <row r="2941" spans="1:9" ht="27.75" customHeight="1" thickBot="1" x14ac:dyDescent="0.25">
      <c r="A2941" s="11">
        <v>38747</v>
      </c>
      <c r="B2941" s="12">
        <v>825.27</v>
      </c>
      <c r="C2941" s="11">
        <v>38747</v>
      </c>
      <c r="D2941" s="12">
        <v>181.17</v>
      </c>
      <c r="E2941" s="12">
        <v>2004.23</v>
      </c>
      <c r="F2941" s="12">
        <v>1022.97</v>
      </c>
      <c r="G2941" s="107">
        <v>38747</v>
      </c>
      <c r="H2941" s="45">
        <f t="shared" si="91"/>
        <v>1.6899999999999409</v>
      </c>
      <c r="I2941" s="45">
        <f t="shared" si="90"/>
        <v>0.20520168046819265</v>
      </c>
    </row>
    <row r="2942" spans="1:9" ht="27.75" customHeight="1" thickBot="1" x14ac:dyDescent="0.25">
      <c r="A2942" s="11">
        <v>38748</v>
      </c>
      <c r="B2942" s="12">
        <v>825.91</v>
      </c>
      <c r="C2942" s="11">
        <v>38748</v>
      </c>
      <c r="D2942" s="12">
        <v>181.31</v>
      </c>
      <c r="E2942" s="12">
        <v>2005.79</v>
      </c>
      <c r="F2942" s="12">
        <v>1023.07</v>
      </c>
      <c r="G2942" s="107">
        <v>38748</v>
      </c>
      <c r="H2942" s="45">
        <f t="shared" si="91"/>
        <v>0.63999999999998636</v>
      </c>
      <c r="I2942" s="45">
        <f t="shared" si="90"/>
        <v>7.7550377452226107E-2</v>
      </c>
    </row>
    <row r="2943" spans="1:9" ht="27.75" customHeight="1" thickBot="1" x14ac:dyDescent="0.25">
      <c r="A2943" s="11">
        <v>38750</v>
      </c>
      <c r="B2943" s="12">
        <v>826.65289348167801</v>
      </c>
      <c r="C2943" s="11">
        <v>38750</v>
      </c>
      <c r="D2943" s="12">
        <v>181.38881400806815</v>
      </c>
      <c r="E2943" s="12">
        <v>2007.5878471551732</v>
      </c>
      <c r="F2943" s="12">
        <v>1023.9870524749963</v>
      </c>
      <c r="G2943" s="107">
        <v>38750</v>
      </c>
      <c r="H2943" s="45">
        <f t="shared" si="91"/>
        <v>0.74289348167803837</v>
      </c>
      <c r="I2943" s="45">
        <f t="shared" si="90"/>
        <v>8.994847885096903E-2</v>
      </c>
    </row>
    <row r="2944" spans="1:9" ht="27.75" customHeight="1" thickBot="1" x14ac:dyDescent="0.25">
      <c r="A2944" s="11">
        <v>38751</v>
      </c>
      <c r="B2944" s="12">
        <v>828</v>
      </c>
      <c r="C2944" s="11">
        <v>38751</v>
      </c>
      <c r="D2944" s="12">
        <v>181.74</v>
      </c>
      <c r="E2944" s="12">
        <v>2010.85</v>
      </c>
      <c r="F2944" s="12">
        <v>1025.6500000000001</v>
      </c>
      <c r="G2944" s="107">
        <v>38751</v>
      </c>
      <c r="H2944" s="45">
        <f t="shared" si="91"/>
        <v>1.3471065183219935</v>
      </c>
      <c r="I2944" s="45">
        <f t="shared" si="90"/>
        <v>0.16295914874842821</v>
      </c>
    </row>
    <row r="2945" spans="1:9" ht="27.75" customHeight="1" thickBot="1" x14ac:dyDescent="0.25">
      <c r="A2945" s="11">
        <v>38754</v>
      </c>
      <c r="B2945" s="12">
        <v>827.22</v>
      </c>
      <c r="C2945" s="11">
        <v>38754</v>
      </c>
      <c r="D2945" s="12">
        <v>181.57</v>
      </c>
      <c r="E2945" s="12">
        <v>2008.96</v>
      </c>
      <c r="F2945" s="12">
        <v>1024.68</v>
      </c>
      <c r="G2945" s="107">
        <v>38754</v>
      </c>
      <c r="H2945" s="45">
        <f t="shared" si="91"/>
        <v>-0.77999999999997272</v>
      </c>
      <c r="I2945" s="45">
        <f t="shared" si="90"/>
        <v>-9.4202898550721337E-2</v>
      </c>
    </row>
    <row r="2946" spans="1:9" ht="27.75" customHeight="1" thickBot="1" x14ac:dyDescent="0.25">
      <c r="A2946" s="11">
        <v>38755</v>
      </c>
      <c r="B2946" s="12">
        <v>828.9</v>
      </c>
      <c r="C2946" s="11">
        <v>38755</v>
      </c>
      <c r="D2946" s="12">
        <v>182.33</v>
      </c>
      <c r="E2946" s="12">
        <v>2013.05</v>
      </c>
      <c r="F2946" s="12">
        <v>1026.44</v>
      </c>
      <c r="G2946" s="107">
        <v>38755</v>
      </c>
      <c r="H2946" s="45">
        <f t="shared" si="91"/>
        <v>1.67999999999995</v>
      </c>
      <c r="I2946" s="45">
        <f t="shared" si="90"/>
        <v>0.2030898672662593</v>
      </c>
    </row>
    <row r="2947" spans="1:9" ht="27.75" customHeight="1" thickBot="1" x14ac:dyDescent="0.25">
      <c r="A2947" s="11">
        <v>38756</v>
      </c>
      <c r="B2947" s="12">
        <v>830.40889544960453</v>
      </c>
      <c r="C2947" s="11">
        <v>38756</v>
      </c>
      <c r="D2947" s="12">
        <v>182.55777978354263</v>
      </c>
      <c r="E2947" s="12">
        <v>2016.7095874883623</v>
      </c>
      <c r="F2947" s="12">
        <v>1028.3060238507012</v>
      </c>
      <c r="G2947" s="107">
        <v>38756</v>
      </c>
      <c r="H2947" s="45">
        <f t="shared" si="91"/>
        <v>1.5088954496045517</v>
      </c>
      <c r="I2947" s="45">
        <f t="shared" si="90"/>
        <v>0.18203588486000141</v>
      </c>
    </row>
    <row r="2948" spans="1:9" ht="27.75" customHeight="1" thickBot="1" x14ac:dyDescent="0.25">
      <c r="A2948" s="11">
        <v>38757</v>
      </c>
      <c r="B2948" s="12">
        <v>831.13431588806122</v>
      </c>
      <c r="C2948" s="11">
        <v>38757</v>
      </c>
      <c r="D2948" s="12">
        <v>182.77551967873578</v>
      </c>
      <c r="E2948" s="12">
        <v>2018.4705466036703</v>
      </c>
      <c r="F2948" s="12">
        <v>1029.2039245089122</v>
      </c>
      <c r="G2948" s="107">
        <v>38757</v>
      </c>
      <c r="H2948" s="45">
        <f t="shared" si="91"/>
        <v>0.72542043845669468</v>
      </c>
      <c r="I2948" s="45">
        <f t="shared" si="90"/>
        <v>8.7357016818074132E-2</v>
      </c>
    </row>
    <row r="2949" spans="1:9" ht="27.75" customHeight="1" thickBot="1" x14ac:dyDescent="0.25">
      <c r="A2949" s="11">
        <v>38758</v>
      </c>
      <c r="B2949" s="12">
        <v>830.7</v>
      </c>
      <c r="C2949" s="11">
        <v>38758</v>
      </c>
      <c r="D2949" s="12">
        <v>182.54</v>
      </c>
      <c r="E2949" s="12">
        <v>2019.34</v>
      </c>
      <c r="F2949" s="12">
        <v>1029.6500000000001</v>
      </c>
      <c r="G2949" s="107">
        <v>38758</v>
      </c>
      <c r="H2949" s="45">
        <f t="shared" si="91"/>
        <v>-0.43431588806117816</v>
      </c>
      <c r="I2949" s="45">
        <f t="shared" si="90"/>
        <v>-5.2255800267025997E-2</v>
      </c>
    </row>
    <row r="2950" spans="1:9" ht="27.75" customHeight="1" thickBot="1" x14ac:dyDescent="0.25">
      <c r="A2950" s="11">
        <v>38761</v>
      </c>
      <c r="B2950" s="12">
        <v>830.78</v>
      </c>
      <c r="C2950" s="11">
        <v>38761</v>
      </c>
      <c r="D2950" s="12">
        <v>182.56</v>
      </c>
      <c r="E2950" s="12">
        <v>2019.52</v>
      </c>
      <c r="F2950" s="12">
        <v>1029.04</v>
      </c>
      <c r="G2950" s="107">
        <v>38761</v>
      </c>
      <c r="H2950" s="45">
        <f t="shared" si="91"/>
        <v>7.999999999992724E-2</v>
      </c>
      <c r="I2950" s="45">
        <f t="shared" si="90"/>
        <v>9.6304321656346739E-3</v>
      </c>
    </row>
    <row r="2951" spans="1:9" ht="27.75" customHeight="1" thickBot="1" x14ac:dyDescent="0.25">
      <c r="A2951" s="11">
        <v>38762</v>
      </c>
      <c r="B2951" s="12">
        <v>830.33219999999994</v>
      </c>
      <c r="C2951" s="11">
        <v>38762</v>
      </c>
      <c r="D2951" s="12">
        <v>182.4</v>
      </c>
      <c r="E2951" s="12">
        <v>2018.4395861276089</v>
      </c>
      <c r="F2951" s="12">
        <v>1028.4875788119048</v>
      </c>
      <c r="G2951" s="107">
        <v>38762</v>
      </c>
      <c r="H2951" s="45">
        <f t="shared" si="91"/>
        <v>-0.44780000000002929</v>
      </c>
      <c r="I2951" s="45">
        <f t="shared" ref="I2951:I3014" si="92">H2951/B2950*100</f>
        <v>-5.390115313320365E-2</v>
      </c>
    </row>
    <row r="2952" spans="1:9" ht="27.75" customHeight="1" thickBot="1" x14ac:dyDescent="0.25">
      <c r="A2952" s="11">
        <v>38763</v>
      </c>
      <c r="B2952" s="12">
        <v>842.55</v>
      </c>
      <c r="C2952" s="11">
        <v>38763</v>
      </c>
      <c r="D2952" s="12">
        <v>186.18</v>
      </c>
      <c r="E2952" s="12">
        <v>2048.14</v>
      </c>
      <c r="F2952" s="12">
        <v>1043.93</v>
      </c>
      <c r="G2952" s="107">
        <v>38763</v>
      </c>
      <c r="H2952" s="45">
        <f t="shared" ref="H2952:H3015" si="93">B2952-B2951</f>
        <v>12.217800000000011</v>
      </c>
      <c r="I2952" s="45">
        <f t="shared" si="92"/>
        <v>1.4714351677557502</v>
      </c>
    </row>
    <row r="2953" spans="1:9" ht="27.75" customHeight="1" thickBot="1" x14ac:dyDescent="0.25">
      <c r="A2953" s="11">
        <v>38764</v>
      </c>
      <c r="B2953" s="12">
        <v>838.17</v>
      </c>
      <c r="C2953" s="11">
        <v>38764</v>
      </c>
      <c r="D2953" s="12">
        <v>184.76</v>
      </c>
      <c r="E2953" s="12">
        <v>2037.5</v>
      </c>
      <c r="F2953" s="12">
        <v>1037.8</v>
      </c>
      <c r="G2953" s="107">
        <v>38764</v>
      </c>
      <c r="H2953" s="45">
        <f t="shared" si="93"/>
        <v>-4.3799999999999955</v>
      </c>
      <c r="I2953" s="45">
        <f t="shared" si="92"/>
        <v>-0.51985045397899177</v>
      </c>
    </row>
    <row r="2954" spans="1:9" ht="27.75" customHeight="1" thickBot="1" x14ac:dyDescent="0.25">
      <c r="A2954" s="11">
        <v>38765</v>
      </c>
      <c r="B2954" s="12">
        <v>833.85</v>
      </c>
      <c r="C2954" s="11">
        <v>38765</v>
      </c>
      <c r="D2954" s="12">
        <v>183.74</v>
      </c>
      <c r="E2954" s="12">
        <v>2026.99</v>
      </c>
      <c r="F2954" s="12">
        <v>1032.44</v>
      </c>
      <c r="G2954" s="107">
        <v>38765</v>
      </c>
      <c r="H2954" s="45">
        <f t="shared" si="93"/>
        <v>-4.3199999999999363</v>
      </c>
      <c r="I2954" s="45">
        <f t="shared" si="92"/>
        <v>-0.51540856866744655</v>
      </c>
    </row>
    <row r="2955" spans="1:9" ht="27.75" customHeight="1" thickBot="1" x14ac:dyDescent="0.25">
      <c r="A2955" s="11">
        <v>38768</v>
      </c>
      <c r="B2955" s="12">
        <v>834.50138277663962</v>
      </c>
      <c r="C2955" s="11">
        <v>38768</v>
      </c>
      <c r="D2955" s="12">
        <v>184.05879383974866</v>
      </c>
      <c r="E2955" s="12">
        <v>2028.574419297373</v>
      </c>
      <c r="F2955" s="12">
        <v>1033.2498419257611</v>
      </c>
      <c r="G2955" s="107">
        <v>38768</v>
      </c>
      <c r="H2955" s="45">
        <f t="shared" si="93"/>
        <v>0.65138277663959343</v>
      </c>
      <c r="I2955" s="45">
        <f t="shared" si="92"/>
        <v>7.8117500346536362E-2</v>
      </c>
    </row>
    <row r="2956" spans="1:9" ht="27.75" customHeight="1" thickBot="1" x14ac:dyDescent="0.25">
      <c r="A2956" s="11">
        <v>38769</v>
      </c>
      <c r="B2956" s="12">
        <v>835.99</v>
      </c>
      <c r="C2956" s="11">
        <v>38769</v>
      </c>
      <c r="D2956" s="12">
        <v>184.53</v>
      </c>
      <c r="E2956" s="12">
        <v>2032.19</v>
      </c>
      <c r="F2956" s="12">
        <v>1034.76</v>
      </c>
      <c r="G2956" s="107">
        <v>38769</v>
      </c>
      <c r="H2956" s="45">
        <f t="shared" si="93"/>
        <v>1.4886172233603929</v>
      </c>
      <c r="I2956" s="45">
        <f t="shared" si="92"/>
        <v>0.17838403315849652</v>
      </c>
    </row>
    <row r="2957" spans="1:9" ht="27.75" customHeight="1" thickBot="1" x14ac:dyDescent="0.25">
      <c r="A2957" s="11">
        <v>38770</v>
      </c>
      <c r="B2957" s="12">
        <v>838.61</v>
      </c>
      <c r="C2957" s="11">
        <v>38770</v>
      </c>
      <c r="D2957" s="12">
        <v>185.13</v>
      </c>
      <c r="E2957" s="12">
        <v>2038.57</v>
      </c>
      <c r="F2957" s="12">
        <v>1038.01</v>
      </c>
      <c r="G2957" s="107">
        <v>38770</v>
      </c>
      <c r="H2957" s="45">
        <f t="shared" si="93"/>
        <v>2.6200000000000045</v>
      </c>
      <c r="I2957" s="45">
        <f t="shared" si="92"/>
        <v>0.31340087800093352</v>
      </c>
    </row>
    <row r="2958" spans="1:9" ht="27.75" customHeight="1" thickBot="1" x14ac:dyDescent="0.25">
      <c r="A2958" s="11">
        <v>38771</v>
      </c>
      <c r="B2958" s="12">
        <v>840.35511568062725</v>
      </c>
      <c r="C2958" s="11">
        <v>38771</v>
      </c>
      <c r="D2958" s="12">
        <v>185.69863966349152</v>
      </c>
      <c r="E2958" s="12">
        <v>2042.8040731700219</v>
      </c>
      <c r="F2958" s="12">
        <v>1040.1606591595505</v>
      </c>
      <c r="G2958" s="107">
        <v>38771</v>
      </c>
      <c r="H2958" s="45">
        <f t="shared" si="93"/>
        <v>1.7451156806272365</v>
      </c>
      <c r="I2958" s="45">
        <f t="shared" si="92"/>
        <v>0.20809621643281578</v>
      </c>
    </row>
    <row r="2959" spans="1:9" ht="27.75" customHeight="1" thickBot="1" x14ac:dyDescent="0.25">
      <c r="A2959" s="11">
        <v>38772</v>
      </c>
      <c r="B2959" s="12">
        <v>838.9206743788742</v>
      </c>
      <c r="C2959" s="11">
        <v>38772</v>
      </c>
      <c r="D2959" s="12">
        <v>184.8826674987742</v>
      </c>
      <c r="E2959" s="12">
        <v>2039.3172160514598</v>
      </c>
      <c r="F2959" s="12">
        <v>1038.3852115547245</v>
      </c>
      <c r="G2959" s="107">
        <v>38772</v>
      </c>
      <c r="H2959" s="45">
        <f t="shared" si="93"/>
        <v>-1.4344413017530542</v>
      </c>
      <c r="I2959" s="45">
        <f t="shared" si="92"/>
        <v>-0.17069465931569416</v>
      </c>
    </row>
    <row r="2960" spans="1:9" ht="27.75" customHeight="1" thickBot="1" x14ac:dyDescent="0.25">
      <c r="A2960" s="11">
        <v>38775</v>
      </c>
      <c r="B2960" s="12">
        <v>843.87</v>
      </c>
      <c r="C2960" s="11">
        <v>38775</v>
      </c>
      <c r="D2960" s="12">
        <v>186.34</v>
      </c>
      <c r="E2960" s="12">
        <v>2051.36</v>
      </c>
      <c r="F2960" s="12">
        <v>1044.1400000000001</v>
      </c>
      <c r="G2960" s="107">
        <v>38775</v>
      </c>
      <c r="H2960" s="45">
        <f t="shared" si="93"/>
        <v>4.9493256211258085</v>
      </c>
      <c r="I2960" s="45">
        <f t="shared" si="92"/>
        <v>0.58996348192160408</v>
      </c>
    </row>
    <row r="2961" spans="1:9" ht="27.75" customHeight="1" thickBot="1" x14ac:dyDescent="0.25">
      <c r="A2961" s="11">
        <v>38776</v>
      </c>
      <c r="B2961" s="12">
        <v>845.97</v>
      </c>
      <c r="C2961" s="11">
        <v>38776</v>
      </c>
      <c r="D2961" s="12">
        <v>186.72</v>
      </c>
      <c r="E2961" s="12">
        <v>2056.44</v>
      </c>
      <c r="F2961" s="12">
        <v>1046.73</v>
      </c>
      <c r="G2961" s="107">
        <v>38776</v>
      </c>
      <c r="H2961" s="45">
        <f t="shared" si="93"/>
        <v>2.1000000000000227</v>
      </c>
      <c r="I2961" s="45">
        <f t="shared" si="92"/>
        <v>0.24885349639162699</v>
      </c>
    </row>
    <row r="2962" spans="1:9" ht="27.75" customHeight="1" thickBot="1" x14ac:dyDescent="0.25">
      <c r="A2962" s="11">
        <v>38777</v>
      </c>
      <c r="B2962" s="12">
        <v>844.27</v>
      </c>
      <c r="C2962" s="11">
        <v>38777</v>
      </c>
      <c r="D2962" s="12">
        <v>186.23</v>
      </c>
      <c r="E2962" s="12">
        <v>2052.3200000000002</v>
      </c>
      <c r="F2962" s="12">
        <v>1044.6300000000001</v>
      </c>
      <c r="G2962" s="107">
        <v>38777</v>
      </c>
      <c r="H2962" s="45">
        <f t="shared" si="93"/>
        <v>-1.7000000000000455</v>
      </c>
      <c r="I2962" s="45">
        <f t="shared" si="92"/>
        <v>-0.2009527524616766</v>
      </c>
    </row>
    <row r="2963" spans="1:9" ht="27.75" customHeight="1" thickBot="1" x14ac:dyDescent="0.25">
      <c r="A2963" s="11">
        <v>38778</v>
      </c>
      <c r="B2963" s="12">
        <v>836.58311966529254</v>
      </c>
      <c r="C2963" s="11">
        <v>38778</v>
      </c>
      <c r="D2963" s="12">
        <v>183.70793039613841</v>
      </c>
      <c r="E2963" s="12">
        <v>2033.6347863244998</v>
      </c>
      <c r="F2963" s="12">
        <v>1035.1230035300221</v>
      </c>
      <c r="G2963" s="107">
        <v>38778</v>
      </c>
      <c r="H2963" s="45">
        <f t="shared" si="93"/>
        <v>-7.686880334707439</v>
      </c>
      <c r="I2963" s="45">
        <f t="shared" si="92"/>
        <v>-0.91047654597551009</v>
      </c>
    </row>
    <row r="2964" spans="1:9" ht="27.75" customHeight="1" thickBot="1" x14ac:dyDescent="0.25">
      <c r="A2964" s="11">
        <v>38779</v>
      </c>
      <c r="B2964" s="12">
        <v>833.08</v>
      </c>
      <c r="C2964" s="11">
        <v>38779</v>
      </c>
      <c r="D2964" s="12">
        <v>182.52</v>
      </c>
      <c r="E2964" s="12">
        <v>2025.12</v>
      </c>
      <c r="F2964" s="12">
        <v>1030.79</v>
      </c>
      <c r="G2964" s="107">
        <v>38779</v>
      </c>
      <c r="H2964" s="45">
        <f t="shared" si="93"/>
        <v>-3.5031196652925018</v>
      </c>
      <c r="I2964" s="45">
        <f t="shared" si="92"/>
        <v>-0.41874137583532173</v>
      </c>
    </row>
    <row r="2965" spans="1:9" ht="27.75" customHeight="1" thickBot="1" x14ac:dyDescent="0.25">
      <c r="A2965" s="11">
        <v>38782</v>
      </c>
      <c r="B2965" s="12">
        <v>832.55</v>
      </c>
      <c r="C2965" s="11">
        <v>38782</v>
      </c>
      <c r="D2965" s="12">
        <v>182.42</v>
      </c>
      <c r="E2965" s="12">
        <v>2023.82</v>
      </c>
      <c r="F2965" s="12">
        <v>1030.1300000000001</v>
      </c>
      <c r="G2965" s="107">
        <v>38782</v>
      </c>
      <c r="H2965" s="45">
        <f t="shared" si="93"/>
        <v>-0.5300000000000864</v>
      </c>
      <c r="I2965" s="45">
        <f t="shared" si="92"/>
        <v>-6.3619340279455316E-2</v>
      </c>
    </row>
    <row r="2966" spans="1:9" ht="27.75" customHeight="1" thickBot="1" x14ac:dyDescent="0.25">
      <c r="A2966" s="11">
        <v>38783</v>
      </c>
      <c r="B2966" s="12">
        <v>837.06</v>
      </c>
      <c r="C2966" s="11">
        <v>38783</v>
      </c>
      <c r="D2966" s="12">
        <v>183.52</v>
      </c>
      <c r="E2966" s="12">
        <v>2034.79</v>
      </c>
      <c r="F2966" s="12">
        <v>1035.71</v>
      </c>
      <c r="G2966" s="107">
        <v>38783</v>
      </c>
      <c r="H2966" s="45">
        <f t="shared" si="93"/>
        <v>4.5099999999999909</v>
      </c>
      <c r="I2966" s="45">
        <f t="shared" si="92"/>
        <v>0.54170920665425393</v>
      </c>
    </row>
    <row r="2967" spans="1:9" ht="27.75" customHeight="1" thickBot="1" x14ac:dyDescent="0.25">
      <c r="A2967" s="11">
        <v>38784</v>
      </c>
      <c r="B2967" s="12">
        <v>840.19673419352205</v>
      </c>
      <c r="C2967" s="11">
        <v>38784</v>
      </c>
      <c r="D2967" s="12">
        <v>184.88439464499439</v>
      </c>
      <c r="E2967" s="12">
        <v>2046.725760412595</v>
      </c>
      <c r="F2967" s="12">
        <v>1041.786327991389</v>
      </c>
      <c r="G2967" s="107">
        <v>38784</v>
      </c>
      <c r="H2967" s="45">
        <f t="shared" si="93"/>
        <v>3.136734193522102</v>
      </c>
      <c r="I2967" s="45">
        <f t="shared" si="92"/>
        <v>0.37473230037537358</v>
      </c>
    </row>
    <row r="2968" spans="1:9" ht="27.75" customHeight="1" thickBot="1" x14ac:dyDescent="0.25">
      <c r="A2968" s="11">
        <v>38785</v>
      </c>
      <c r="B2968" s="12">
        <v>843.21438261414801</v>
      </c>
      <c r="C2968" s="11">
        <v>38785</v>
      </c>
      <c r="D2968" s="12">
        <v>185.43105410010324</v>
      </c>
      <c r="E2968" s="12">
        <v>2054.076901314716</v>
      </c>
      <c r="F2968" s="12">
        <v>1045.1896448717357</v>
      </c>
      <c r="G2968" s="107">
        <v>38785</v>
      </c>
      <c r="H2968" s="45">
        <f t="shared" si="93"/>
        <v>3.0176484206259602</v>
      </c>
      <c r="I2968" s="45">
        <f t="shared" si="92"/>
        <v>0.35915974173864224</v>
      </c>
    </row>
    <row r="2969" spans="1:9" ht="27.75" customHeight="1" thickBot="1" x14ac:dyDescent="0.25">
      <c r="A2969" s="11">
        <v>38786</v>
      </c>
      <c r="B2969" s="12">
        <v>845.92</v>
      </c>
      <c r="C2969" s="11">
        <v>38786</v>
      </c>
      <c r="D2969" s="12">
        <v>185.61</v>
      </c>
      <c r="E2969" s="12">
        <v>2060.6799999999998</v>
      </c>
      <c r="F2969" s="12">
        <v>1048.55</v>
      </c>
      <c r="G2969" s="107">
        <v>38786</v>
      </c>
      <c r="H2969" s="45">
        <f t="shared" si="93"/>
        <v>2.7056173858519514</v>
      </c>
      <c r="I2969" s="45">
        <f t="shared" si="92"/>
        <v>0.3208694540365819</v>
      </c>
    </row>
    <row r="2970" spans="1:9" ht="27.75" customHeight="1" thickBot="1" x14ac:dyDescent="0.25">
      <c r="A2970" s="11">
        <v>38789</v>
      </c>
      <c r="B2970" s="12">
        <v>853.26</v>
      </c>
      <c r="C2970" s="11">
        <v>38789</v>
      </c>
      <c r="D2970" s="12">
        <v>186.84</v>
      </c>
      <c r="E2970" s="12">
        <v>2078.66</v>
      </c>
      <c r="F2970" s="12">
        <v>1057.7</v>
      </c>
      <c r="G2970" s="107">
        <v>38789</v>
      </c>
      <c r="H2970" s="45">
        <f t="shared" si="93"/>
        <v>7.3400000000000318</v>
      </c>
      <c r="I2970" s="45">
        <f t="shared" si="92"/>
        <v>0.86769434461888029</v>
      </c>
    </row>
    <row r="2971" spans="1:9" ht="27.75" customHeight="1" thickBot="1" x14ac:dyDescent="0.25">
      <c r="A2971" s="11">
        <v>38790</v>
      </c>
      <c r="B2971" s="12">
        <v>856.30738158541408</v>
      </c>
      <c r="C2971" s="11">
        <v>38790</v>
      </c>
      <c r="D2971" s="12">
        <v>187.76479678838709</v>
      </c>
      <c r="E2971" s="12">
        <v>2086.0922249182568</v>
      </c>
      <c r="F2971" s="12">
        <v>1061.4802154371421</v>
      </c>
      <c r="G2971" s="107">
        <v>38790</v>
      </c>
      <c r="H2971" s="45">
        <f t="shared" si="93"/>
        <v>3.0473815854140867</v>
      </c>
      <c r="I2971" s="45">
        <f t="shared" si="92"/>
        <v>0.35714572175117626</v>
      </c>
    </row>
    <row r="2972" spans="1:9" ht="27.75" customHeight="1" thickBot="1" x14ac:dyDescent="0.25">
      <c r="A2972" s="11">
        <v>38791</v>
      </c>
      <c r="B2972" s="12">
        <v>857.49</v>
      </c>
      <c r="C2972" s="11">
        <v>38791</v>
      </c>
      <c r="D2972" s="12">
        <v>187.88</v>
      </c>
      <c r="E2972" s="12">
        <v>2089.14</v>
      </c>
      <c r="F2972" s="12">
        <v>1063.03</v>
      </c>
      <c r="G2972" s="107">
        <v>38791</v>
      </c>
      <c r="H2972" s="45">
        <f t="shared" si="93"/>
        <v>1.1826184145859315</v>
      </c>
      <c r="I2972" s="45">
        <f t="shared" si="92"/>
        <v>0.13810676399826979</v>
      </c>
    </row>
    <row r="2973" spans="1:9" ht="27.75" customHeight="1" thickBot="1" x14ac:dyDescent="0.25">
      <c r="A2973" s="11">
        <v>38792</v>
      </c>
      <c r="B2973" s="12">
        <v>856.82453886679571</v>
      </c>
      <c r="C2973" s="11">
        <v>38792</v>
      </c>
      <c r="D2973" s="12">
        <v>187.36733754337166</v>
      </c>
      <c r="E2973" s="12">
        <v>2087.5237168307181</v>
      </c>
      <c r="F2973" s="12">
        <v>1062.2086110111659</v>
      </c>
      <c r="G2973" s="107">
        <v>38792</v>
      </c>
      <c r="H2973" s="45">
        <f t="shared" si="93"/>
        <v>-0.66546113320430322</v>
      </c>
      <c r="I2973" s="45">
        <f t="shared" si="92"/>
        <v>-7.7605701897900059E-2</v>
      </c>
    </row>
    <row r="2974" spans="1:9" ht="27.75" customHeight="1" thickBot="1" x14ac:dyDescent="0.25">
      <c r="A2974" s="11">
        <v>38793</v>
      </c>
      <c r="B2974" s="12">
        <v>854.34</v>
      </c>
      <c r="C2974" s="11">
        <v>38793</v>
      </c>
      <c r="D2974" s="12">
        <v>186.73</v>
      </c>
      <c r="E2974" s="12">
        <v>2081.48</v>
      </c>
      <c r="F2974" s="12">
        <v>1059.1300000000001</v>
      </c>
      <c r="G2974" s="107">
        <v>38793</v>
      </c>
      <c r="H2974" s="45">
        <f t="shared" si="93"/>
        <v>-2.484538866795674</v>
      </c>
      <c r="I2974" s="45">
        <f t="shared" si="92"/>
        <v>-0.28997055454103038</v>
      </c>
    </row>
    <row r="2975" spans="1:9" ht="27.75" customHeight="1" thickBot="1" x14ac:dyDescent="0.25">
      <c r="A2975" s="11">
        <v>38796</v>
      </c>
      <c r="B2975" s="12">
        <v>851.72</v>
      </c>
      <c r="C2975" s="11">
        <v>38796</v>
      </c>
      <c r="D2975" s="12">
        <v>185.57</v>
      </c>
      <c r="E2975" s="12">
        <v>2075.08</v>
      </c>
      <c r="F2975" s="12">
        <v>1055.8800000000001</v>
      </c>
      <c r="G2975" s="107">
        <v>38796</v>
      </c>
      <c r="H2975" s="45">
        <f t="shared" si="93"/>
        <v>-2.6200000000000045</v>
      </c>
      <c r="I2975" s="45">
        <f t="shared" si="92"/>
        <v>-0.30666947585270554</v>
      </c>
    </row>
    <row r="2976" spans="1:9" ht="27.75" customHeight="1" thickBot="1" x14ac:dyDescent="0.25">
      <c r="A2976" s="11">
        <v>38797</v>
      </c>
      <c r="B2976" s="12">
        <v>848.89</v>
      </c>
      <c r="C2976" s="11">
        <v>38797</v>
      </c>
      <c r="D2976" s="12">
        <v>184.7</v>
      </c>
      <c r="E2976" s="12">
        <v>2068.1999999999998</v>
      </c>
      <c r="F2976" s="12">
        <v>1052.04</v>
      </c>
      <c r="G2976" s="107">
        <v>38797</v>
      </c>
      <c r="H2976" s="45">
        <f t="shared" si="93"/>
        <v>-2.8300000000000409</v>
      </c>
      <c r="I2976" s="45">
        <f t="shared" si="92"/>
        <v>-0.33226882073921482</v>
      </c>
    </row>
    <row r="2977" spans="1:9" ht="27.75" customHeight="1" thickBot="1" x14ac:dyDescent="0.25">
      <c r="A2977" s="11">
        <v>38798</v>
      </c>
      <c r="B2977" s="12">
        <v>844.95996159403933</v>
      </c>
      <c r="C2977" s="11">
        <v>38798</v>
      </c>
      <c r="D2977" s="12">
        <v>183.80308341566624</v>
      </c>
      <c r="E2977" s="12">
        <v>2058.617464355963</v>
      </c>
      <c r="F2977" s="12">
        <v>1046.4500093670431</v>
      </c>
      <c r="G2977" s="107">
        <v>38798</v>
      </c>
      <c r="H2977" s="45">
        <f t="shared" si="93"/>
        <v>-3.9300384059606586</v>
      </c>
      <c r="I2977" s="45">
        <f t="shared" si="92"/>
        <v>-0.46296203347437936</v>
      </c>
    </row>
    <row r="2978" spans="1:9" ht="27.75" customHeight="1" thickBot="1" x14ac:dyDescent="0.25">
      <c r="A2978" s="11">
        <v>38799</v>
      </c>
      <c r="B2978" s="12">
        <v>841.01998702807123</v>
      </c>
      <c r="C2978" s="11">
        <v>38799</v>
      </c>
      <c r="D2978" s="12">
        <v>182.74862980493748</v>
      </c>
      <c r="E2978" s="12">
        <v>2049.0183423678873</v>
      </c>
      <c r="F2978" s="12">
        <v>1041.5705203564512</v>
      </c>
      <c r="G2978" s="107">
        <v>38799</v>
      </c>
      <c r="H2978" s="45">
        <f t="shared" si="93"/>
        <v>-3.9399745659681003</v>
      </c>
      <c r="I2978" s="45">
        <f t="shared" si="92"/>
        <v>-0.46629127355753447</v>
      </c>
    </row>
    <row r="2979" spans="1:9" ht="27.75" customHeight="1" thickBot="1" x14ac:dyDescent="0.25">
      <c r="A2979" s="11">
        <v>38800</v>
      </c>
      <c r="B2979" s="12">
        <v>842.94269476225827</v>
      </c>
      <c r="C2979" s="11">
        <v>38800</v>
      </c>
      <c r="D2979" s="12">
        <v>183.35762731187134</v>
      </c>
      <c r="E2979" s="12">
        <v>2053.7027108334059</v>
      </c>
      <c r="F2979" s="12">
        <v>1043.1421569130248</v>
      </c>
      <c r="G2979" s="107">
        <v>38800</v>
      </c>
      <c r="H2979" s="45">
        <f t="shared" si="93"/>
        <v>1.9227077341870427</v>
      </c>
      <c r="I2979" s="45">
        <f t="shared" si="92"/>
        <v>0.2286161760532413</v>
      </c>
    </row>
    <row r="2980" spans="1:9" ht="27.75" customHeight="1" thickBot="1" x14ac:dyDescent="0.25">
      <c r="A2980" s="11">
        <v>38803</v>
      </c>
      <c r="B2980" s="12">
        <v>847.78</v>
      </c>
      <c r="C2980" s="11">
        <v>38803</v>
      </c>
      <c r="D2980" s="12">
        <v>184.27</v>
      </c>
      <c r="E2980" s="12">
        <v>2065.4899999999998</v>
      </c>
      <c r="F2980" s="12">
        <v>1049.1300000000001</v>
      </c>
      <c r="G2980" s="107">
        <v>38803</v>
      </c>
      <c r="H2980" s="45">
        <f t="shared" si="93"/>
        <v>4.8373052377417025</v>
      </c>
      <c r="I2980" s="45">
        <f t="shared" si="92"/>
        <v>0.57385932256118621</v>
      </c>
    </row>
    <row r="2981" spans="1:9" ht="27.75" customHeight="1" thickBot="1" x14ac:dyDescent="0.25">
      <c r="A2981" s="11">
        <v>38804</v>
      </c>
      <c r="B2981" s="12">
        <v>843.91</v>
      </c>
      <c r="C2981" s="11">
        <v>38804</v>
      </c>
      <c r="D2981" s="12">
        <v>183.68</v>
      </c>
      <c r="E2981" s="12">
        <v>2056.06</v>
      </c>
      <c r="F2981" s="12">
        <v>1044</v>
      </c>
      <c r="G2981" s="107">
        <v>38804</v>
      </c>
      <c r="H2981" s="45">
        <f t="shared" si="93"/>
        <v>-3.8700000000000045</v>
      </c>
      <c r="I2981" s="45">
        <f t="shared" si="92"/>
        <v>-0.45648635259147474</v>
      </c>
    </row>
    <row r="2982" spans="1:9" ht="27.75" customHeight="1" thickBot="1" x14ac:dyDescent="0.25">
      <c r="A2982" s="11">
        <v>38805</v>
      </c>
      <c r="B2982" s="12">
        <v>844.66826983688748</v>
      </c>
      <c r="C2982" s="11">
        <v>38805</v>
      </c>
      <c r="D2982" s="12">
        <v>183.88386966663793</v>
      </c>
      <c r="E2982" s="12">
        <v>2057.9068748860918</v>
      </c>
      <c r="F2982" s="12">
        <v>1044.9399552055763</v>
      </c>
      <c r="G2982" s="107">
        <v>38805</v>
      </c>
      <c r="H2982" s="45">
        <f t="shared" si="93"/>
        <v>0.75826983688750715</v>
      </c>
      <c r="I2982" s="45">
        <f t="shared" si="92"/>
        <v>8.985197910766636E-2</v>
      </c>
    </row>
    <row r="2983" spans="1:9" ht="27.75" customHeight="1" thickBot="1" x14ac:dyDescent="0.25">
      <c r="A2983" s="11">
        <v>38807</v>
      </c>
      <c r="B2983" s="12">
        <v>848.26</v>
      </c>
      <c r="C2983" s="11">
        <v>38807</v>
      </c>
      <c r="D2983" s="12">
        <v>184.1</v>
      </c>
      <c r="E2983" s="12">
        <v>2066.65</v>
      </c>
      <c r="F2983" s="12">
        <v>1049.3800000000001</v>
      </c>
      <c r="G2983" s="107">
        <v>38807</v>
      </c>
      <c r="H2983" s="45">
        <f t="shared" si="93"/>
        <v>3.5917301631125156</v>
      </c>
      <c r="I2983" s="45">
        <f t="shared" si="92"/>
        <v>0.42522375841182114</v>
      </c>
    </row>
    <row r="2984" spans="1:9" ht="27.75" customHeight="1" thickBot="1" x14ac:dyDescent="0.25">
      <c r="A2984" s="11">
        <v>38810</v>
      </c>
      <c r="B2984" s="12">
        <v>843.63234901808437</v>
      </c>
      <c r="C2984" s="11">
        <v>38810</v>
      </c>
      <c r="D2984" s="12">
        <v>183.08715528312555</v>
      </c>
      <c r="E2984" s="12">
        <v>2060.0121681771116</v>
      </c>
      <c r="F2984" s="12">
        <v>1046.0089564825821</v>
      </c>
      <c r="G2984" s="107">
        <v>38810</v>
      </c>
      <c r="H2984" s="45">
        <f t="shared" si="93"/>
        <v>-4.6276509819156217</v>
      </c>
      <c r="I2984" s="45">
        <f t="shared" si="92"/>
        <v>-0.54554629263617538</v>
      </c>
    </row>
    <row r="2985" spans="1:9" ht="27.75" customHeight="1" thickBot="1" x14ac:dyDescent="0.25">
      <c r="A2985" s="11">
        <v>38811</v>
      </c>
      <c r="B2985" s="12">
        <v>843.81</v>
      </c>
      <c r="C2985" s="11">
        <v>38811</v>
      </c>
      <c r="D2985" s="12">
        <v>183.36</v>
      </c>
      <c r="E2985" s="12">
        <v>2060.4499999999998</v>
      </c>
      <c r="F2985" s="12">
        <v>1046.23</v>
      </c>
      <c r="G2985" s="107">
        <v>38811</v>
      </c>
      <c r="H2985" s="45">
        <f t="shared" si="93"/>
        <v>0.17765098191557627</v>
      </c>
      <c r="I2985" s="45">
        <f t="shared" si="92"/>
        <v>2.1057867461145456E-2</v>
      </c>
    </row>
    <row r="2986" spans="1:9" ht="27.75" customHeight="1" thickBot="1" x14ac:dyDescent="0.25">
      <c r="A2986" s="11">
        <v>38812</v>
      </c>
      <c r="B2986" s="12">
        <v>843.7959552666747</v>
      </c>
      <c r="C2986" s="11">
        <v>38812</v>
      </c>
      <c r="D2986" s="12">
        <v>183.49223010297595</v>
      </c>
      <c r="E2986" s="12">
        <v>2060.4118968171015</v>
      </c>
      <c r="F2986" s="12">
        <v>1046.211926030069</v>
      </c>
      <c r="G2986" s="107">
        <v>38812</v>
      </c>
      <c r="H2986" s="45">
        <f t="shared" si="93"/>
        <v>-1.4044733325249581E-2</v>
      </c>
      <c r="I2986" s="45">
        <f t="shared" si="92"/>
        <v>-1.6644426263317076E-3</v>
      </c>
    </row>
    <row r="2987" spans="1:9" ht="27.75" customHeight="1" thickBot="1" x14ac:dyDescent="0.25">
      <c r="A2987" s="11">
        <v>38813</v>
      </c>
      <c r="B2987" s="12">
        <v>842.18464221822217</v>
      </c>
      <c r="C2987" s="11">
        <v>38813</v>
      </c>
      <c r="D2987" s="12">
        <v>182.92012221043339</v>
      </c>
      <c r="E2987" s="12">
        <v>2056.4772191058355</v>
      </c>
      <c r="F2987" s="12">
        <v>1044.2140212650215</v>
      </c>
      <c r="G2987" s="107">
        <v>38813</v>
      </c>
      <c r="H2987" s="45">
        <f t="shared" si="93"/>
        <v>-1.61131304845253</v>
      </c>
      <c r="I2987" s="45">
        <f t="shared" si="92"/>
        <v>-0.19096003463814754</v>
      </c>
    </row>
    <row r="2988" spans="1:9" ht="27.75" customHeight="1" thickBot="1" x14ac:dyDescent="0.25">
      <c r="A2988" s="11">
        <v>38814</v>
      </c>
      <c r="B2988" s="12">
        <v>843.27</v>
      </c>
      <c r="C2988" s="11">
        <v>38814</v>
      </c>
      <c r="D2988" s="12">
        <v>183.6</v>
      </c>
      <c r="E2988" s="12">
        <v>2059.13</v>
      </c>
      <c r="F2988" s="12">
        <v>1045.22</v>
      </c>
      <c r="G2988" s="107">
        <v>38814</v>
      </c>
      <c r="H2988" s="45">
        <f t="shared" si="93"/>
        <v>1.0853577817778159</v>
      </c>
      <c r="I2988" s="45">
        <f t="shared" si="92"/>
        <v>0.12887408857505434</v>
      </c>
    </row>
    <row r="2989" spans="1:9" ht="27.75" customHeight="1" thickBot="1" x14ac:dyDescent="0.25">
      <c r="A2989" s="11">
        <v>38817</v>
      </c>
      <c r="B2989" s="12">
        <v>840.86</v>
      </c>
      <c r="C2989" s="11">
        <v>38817</v>
      </c>
      <c r="D2989" s="12">
        <v>182.99</v>
      </c>
      <c r="E2989" s="12">
        <v>2053.23</v>
      </c>
      <c r="F2989" s="12">
        <v>1041.8900000000001</v>
      </c>
      <c r="G2989" s="107">
        <v>38817</v>
      </c>
      <c r="H2989" s="45">
        <f t="shared" si="93"/>
        <v>-2.4099999999999682</v>
      </c>
      <c r="I2989" s="45">
        <f t="shared" si="92"/>
        <v>-0.28579221364449919</v>
      </c>
    </row>
    <row r="2990" spans="1:9" ht="27.75" customHeight="1" thickBot="1" x14ac:dyDescent="0.25">
      <c r="A2990" s="11">
        <v>38818</v>
      </c>
      <c r="B2990" s="12">
        <v>837.7</v>
      </c>
      <c r="C2990" s="11">
        <v>38818</v>
      </c>
      <c r="D2990" s="12">
        <v>182.09</v>
      </c>
      <c r="E2990" s="12">
        <v>2053.4414925515621</v>
      </c>
      <c r="F2990" s="12">
        <v>1041.9994274479689</v>
      </c>
      <c r="G2990" s="107">
        <v>38818</v>
      </c>
      <c r="H2990" s="45">
        <f t="shared" si="93"/>
        <v>-3.1599999999999682</v>
      </c>
      <c r="I2990" s="45">
        <f t="shared" si="92"/>
        <v>-0.37580572271245727</v>
      </c>
    </row>
    <row r="2991" spans="1:9" ht="27.75" customHeight="1" thickBot="1" x14ac:dyDescent="0.25">
      <c r="A2991" s="11">
        <v>38819</v>
      </c>
      <c r="B2991" s="12">
        <v>834.91432573288421</v>
      </c>
      <c r="C2991" s="11">
        <v>38819</v>
      </c>
      <c r="D2991" s="12">
        <v>181.32496732583303</v>
      </c>
      <c r="E2991" s="12">
        <v>2047.9169558031113</v>
      </c>
      <c r="F2991" s="12">
        <v>1039.1960536242286</v>
      </c>
      <c r="G2991" s="107">
        <v>38819</v>
      </c>
      <c r="H2991" s="45">
        <f t="shared" si="93"/>
        <v>-2.7856742671158372</v>
      </c>
      <c r="I2991" s="45">
        <f t="shared" si="92"/>
        <v>-0.33253841078140589</v>
      </c>
    </row>
    <row r="2992" spans="1:9" ht="27.75" customHeight="1" thickBot="1" x14ac:dyDescent="0.25">
      <c r="A2992" s="11">
        <v>38820</v>
      </c>
      <c r="B2992" s="12">
        <v>835.40485551450365</v>
      </c>
      <c r="C2992" s="11">
        <v>38820</v>
      </c>
      <c r="D2992" s="12">
        <v>181.61810905565986</v>
      </c>
      <c r="E2992" s="12">
        <v>2049.1203224941801</v>
      </c>
      <c r="F2992" s="12">
        <v>1039.8066906487807</v>
      </c>
      <c r="G2992" s="107">
        <v>38820</v>
      </c>
      <c r="H2992" s="45">
        <f t="shared" si="93"/>
        <v>0.49052978161944338</v>
      </c>
      <c r="I2992" s="45">
        <f t="shared" si="92"/>
        <v>5.8752109827419532E-2</v>
      </c>
    </row>
    <row r="2993" spans="1:9" ht="27.75" customHeight="1" thickBot="1" x14ac:dyDescent="0.25">
      <c r="A2993" s="11">
        <v>38821</v>
      </c>
      <c r="B2993" s="12">
        <v>833.18</v>
      </c>
      <c r="C2993" s="11">
        <v>38821</v>
      </c>
      <c r="D2993" s="12">
        <v>181.02</v>
      </c>
      <c r="E2993" s="12">
        <v>2045.84</v>
      </c>
      <c r="F2993" s="12">
        <v>1038.1500000000001</v>
      </c>
      <c r="G2993" s="107">
        <v>38821</v>
      </c>
      <c r="H2993" s="45">
        <f t="shared" si="93"/>
        <v>-2.2248555145037017</v>
      </c>
      <c r="I2993" s="45">
        <f t="shared" si="92"/>
        <v>-0.26632063481765045</v>
      </c>
    </row>
    <row r="2994" spans="1:9" ht="27.75" customHeight="1" thickBot="1" x14ac:dyDescent="0.25">
      <c r="A2994" s="11">
        <v>38824</v>
      </c>
      <c r="B2994" s="12">
        <v>831.6</v>
      </c>
      <c r="C2994" s="11">
        <v>38824</v>
      </c>
      <c r="D2994" s="12">
        <v>181.02</v>
      </c>
      <c r="E2994" s="12">
        <v>2044.22</v>
      </c>
      <c r="F2994" s="12">
        <v>1037.32</v>
      </c>
      <c r="G2994" s="107">
        <v>38824</v>
      </c>
      <c r="H2994" s="45">
        <f t="shared" si="93"/>
        <v>-1.5799999999999272</v>
      </c>
      <c r="I2994" s="45">
        <f t="shared" si="92"/>
        <v>-0.18963489282027021</v>
      </c>
    </row>
    <row r="2995" spans="1:9" ht="27.75" customHeight="1" thickBot="1" x14ac:dyDescent="0.25">
      <c r="A2995" s="11">
        <v>38825</v>
      </c>
      <c r="B2995" s="12">
        <v>831.91</v>
      </c>
      <c r="C2995" s="11">
        <v>38825</v>
      </c>
      <c r="D2995" s="12">
        <v>180.98</v>
      </c>
      <c r="E2995" s="12">
        <v>2044.97</v>
      </c>
      <c r="F2995" s="12">
        <v>1037.7</v>
      </c>
      <c r="G2995" s="107">
        <v>38825</v>
      </c>
      <c r="H2995" s="45">
        <f t="shared" si="93"/>
        <v>0.30999999999994543</v>
      </c>
      <c r="I2995" s="45">
        <f t="shared" si="92"/>
        <v>3.7277537277530713E-2</v>
      </c>
    </row>
    <row r="2996" spans="1:9" ht="27.75" customHeight="1" thickBot="1" x14ac:dyDescent="0.25">
      <c r="A2996" s="11">
        <v>38826</v>
      </c>
      <c r="B2996" s="12">
        <v>827.37</v>
      </c>
      <c r="C2996" s="11">
        <v>38826</v>
      </c>
      <c r="D2996" s="12">
        <v>179.52</v>
      </c>
      <c r="E2996" s="12">
        <v>2033.82</v>
      </c>
      <c r="F2996" s="12">
        <v>1032.04</v>
      </c>
      <c r="G2996" s="107">
        <v>38826</v>
      </c>
      <c r="H2996" s="45">
        <f t="shared" si="93"/>
        <v>-4.5399999999999636</v>
      </c>
      <c r="I2996" s="45">
        <f t="shared" si="92"/>
        <v>-0.5457321104446351</v>
      </c>
    </row>
    <row r="2997" spans="1:9" ht="27.75" customHeight="1" thickBot="1" x14ac:dyDescent="0.25">
      <c r="A2997" s="11">
        <v>38827</v>
      </c>
      <c r="B2997" s="12">
        <v>828.21378271026003</v>
      </c>
      <c r="C2997" s="11">
        <v>38827</v>
      </c>
      <c r="D2997" s="12">
        <v>179.99295199479332</v>
      </c>
      <c r="E2997" s="12">
        <v>2035.8826085574558</v>
      </c>
      <c r="F2997" s="12">
        <v>1033.0893381491742</v>
      </c>
      <c r="G2997" s="107">
        <v>38827</v>
      </c>
      <c r="H2997" s="45">
        <f t="shared" si="93"/>
        <v>0.84378271026002949</v>
      </c>
      <c r="I2997" s="45">
        <f t="shared" si="92"/>
        <v>0.10198372073679604</v>
      </c>
    </row>
    <row r="2998" spans="1:9" ht="27.75" customHeight="1" thickBot="1" x14ac:dyDescent="0.25">
      <c r="A2998" s="11">
        <v>38828</v>
      </c>
      <c r="B2998" s="12">
        <v>827.98</v>
      </c>
      <c r="C2998" s="11">
        <v>38828</v>
      </c>
      <c r="D2998" s="12">
        <v>179.91</v>
      </c>
      <c r="E2998" s="12">
        <v>2035.31</v>
      </c>
      <c r="F2998" s="12">
        <v>1032.8</v>
      </c>
      <c r="G2998" s="107">
        <v>38828</v>
      </c>
      <c r="H2998" s="45">
        <f t="shared" si="93"/>
        <v>-0.23378271026001585</v>
      </c>
      <c r="I2998" s="45">
        <f t="shared" si="92"/>
        <v>-2.8227338779002391E-2</v>
      </c>
    </row>
    <row r="2999" spans="1:9" ht="27.75" customHeight="1" thickBot="1" x14ac:dyDescent="0.25">
      <c r="A2999" s="11">
        <v>38831</v>
      </c>
      <c r="B2999" s="12">
        <v>829.1</v>
      </c>
      <c r="C2999" s="11">
        <v>38831</v>
      </c>
      <c r="D2999" s="12">
        <v>180.27</v>
      </c>
      <c r="E2999" s="12">
        <v>2038.06</v>
      </c>
      <c r="F2999" s="12">
        <v>1034.1956536366974</v>
      </c>
      <c r="G2999" s="107">
        <v>38831</v>
      </c>
      <c r="H2999" s="45">
        <f t="shared" si="93"/>
        <v>1.1200000000000045</v>
      </c>
      <c r="I2999" s="45">
        <f t="shared" si="92"/>
        <v>0.13526896784946549</v>
      </c>
    </row>
    <row r="3000" spans="1:9" ht="27.75" customHeight="1" thickBot="1" x14ac:dyDescent="0.25">
      <c r="A3000" s="11">
        <v>38832</v>
      </c>
      <c r="B3000" s="12">
        <v>825.00969249302557</v>
      </c>
      <c r="C3000" s="11">
        <v>38832</v>
      </c>
      <c r="D3000" s="12">
        <v>179.08614408606834</v>
      </c>
      <c r="E3000" s="12">
        <v>2028.007153329233</v>
      </c>
      <c r="F3000" s="12">
        <v>1029.0930130196459</v>
      </c>
      <c r="G3000" s="107">
        <v>38832</v>
      </c>
      <c r="H3000" s="45">
        <f t="shared" si="93"/>
        <v>-4.0903075069744546</v>
      </c>
      <c r="I3000" s="45">
        <f t="shared" si="92"/>
        <v>-0.49334308370214142</v>
      </c>
    </row>
    <row r="3001" spans="1:9" ht="27.75" customHeight="1" thickBot="1" x14ac:dyDescent="0.25">
      <c r="A3001" s="11">
        <v>38833</v>
      </c>
      <c r="B3001" s="12">
        <v>823.64526436218011</v>
      </c>
      <c r="C3001" s="11">
        <v>38833</v>
      </c>
      <c r="D3001" s="12">
        <v>178.98906063019518</v>
      </c>
      <c r="E3001" s="12">
        <v>2025.0321669976697</v>
      </c>
      <c r="F3001" s="12">
        <v>1027.583384395992</v>
      </c>
      <c r="G3001" s="107">
        <v>38833</v>
      </c>
      <c r="H3001" s="45">
        <f t="shared" si="93"/>
        <v>-1.3644281308454538</v>
      </c>
      <c r="I3001" s="45">
        <f t="shared" si="92"/>
        <v>-0.16538328497964747</v>
      </c>
    </row>
    <row r="3002" spans="1:9" ht="27.75" customHeight="1" thickBot="1" x14ac:dyDescent="0.25">
      <c r="A3002" s="11">
        <v>38834</v>
      </c>
      <c r="B3002" s="12">
        <v>824.36</v>
      </c>
      <c r="C3002" s="11">
        <v>38834</v>
      </c>
      <c r="D3002" s="12">
        <v>179.29</v>
      </c>
      <c r="E3002" s="12">
        <v>2026.78</v>
      </c>
      <c r="F3002" s="12">
        <v>1028.47</v>
      </c>
      <c r="G3002" s="107">
        <v>38834</v>
      </c>
      <c r="H3002" s="45">
        <f t="shared" si="93"/>
        <v>0.71473563781989924</v>
      </c>
      <c r="I3002" s="45">
        <f t="shared" si="92"/>
        <v>8.6777119804529068E-2</v>
      </c>
    </row>
    <row r="3003" spans="1:9" ht="27.75" customHeight="1" thickBot="1" x14ac:dyDescent="0.25">
      <c r="A3003" s="11">
        <v>38835</v>
      </c>
      <c r="B3003" s="12">
        <v>827.72</v>
      </c>
      <c r="C3003" s="11">
        <v>38835</v>
      </c>
      <c r="D3003" s="12">
        <v>180.09</v>
      </c>
      <c r="E3003" s="12">
        <v>2035.04</v>
      </c>
      <c r="F3003" s="12">
        <v>1032.6600000000001</v>
      </c>
      <c r="G3003" s="107">
        <v>38835</v>
      </c>
      <c r="H3003" s="45">
        <f t="shared" si="93"/>
        <v>3.3600000000000136</v>
      </c>
      <c r="I3003" s="45">
        <f t="shared" si="92"/>
        <v>0.40758891746324588</v>
      </c>
    </row>
    <row r="3004" spans="1:9" ht="27.75" customHeight="1" thickBot="1" x14ac:dyDescent="0.25">
      <c r="A3004" s="11">
        <v>38839</v>
      </c>
      <c r="B3004" s="12">
        <v>827.28</v>
      </c>
      <c r="C3004" s="11">
        <v>38839</v>
      </c>
      <c r="D3004" s="12">
        <v>180.04</v>
      </c>
      <c r="E3004" s="12">
        <v>2033.98</v>
      </c>
      <c r="F3004" s="12">
        <v>1032.1199999999999</v>
      </c>
      <c r="G3004" s="107">
        <v>38839</v>
      </c>
      <c r="H3004" s="45">
        <f t="shared" si="93"/>
        <v>-0.44000000000005457</v>
      </c>
      <c r="I3004" s="45">
        <f t="shared" si="92"/>
        <v>-5.3158072778240771E-2</v>
      </c>
    </row>
    <row r="3005" spans="1:9" ht="27.75" customHeight="1" thickBot="1" x14ac:dyDescent="0.25">
      <c r="A3005" s="11">
        <v>38840</v>
      </c>
      <c r="B3005" s="12">
        <v>825.13858198448702</v>
      </c>
      <c r="C3005" s="11">
        <v>38840</v>
      </c>
      <c r="D3005" s="12">
        <v>179.53673241231539</v>
      </c>
      <c r="E3005" s="12">
        <v>2028.7036267085157</v>
      </c>
      <c r="F3005" s="12">
        <v>1029.4464318363387</v>
      </c>
      <c r="G3005" s="107">
        <v>38840</v>
      </c>
      <c r="H3005" s="45">
        <f t="shared" si="93"/>
        <v>-2.1414180155129543</v>
      </c>
      <c r="I3005" s="45">
        <f t="shared" si="92"/>
        <v>-0.2588504515415524</v>
      </c>
    </row>
    <row r="3006" spans="1:9" ht="27.75" customHeight="1" thickBot="1" x14ac:dyDescent="0.25">
      <c r="A3006" s="11">
        <v>38841</v>
      </c>
      <c r="B3006" s="12">
        <v>827.15957834566791</v>
      </c>
      <c r="C3006" s="11">
        <v>38841</v>
      </c>
      <c r="D3006" s="12">
        <v>180.19398935707781</v>
      </c>
      <c r="E3006" s="12">
        <v>2033.672501064385</v>
      </c>
      <c r="F3006" s="12">
        <v>1031.9678400442945</v>
      </c>
      <c r="G3006" s="107">
        <v>38841</v>
      </c>
      <c r="H3006" s="45">
        <f t="shared" si="93"/>
        <v>2.0209963611808917</v>
      </c>
      <c r="I3006" s="45">
        <f t="shared" si="92"/>
        <v>0.24492811332616696</v>
      </c>
    </row>
    <row r="3007" spans="1:9" ht="27.75" customHeight="1" thickBot="1" x14ac:dyDescent="0.25">
      <c r="A3007" s="11">
        <v>38842</v>
      </c>
      <c r="B3007" s="12">
        <v>826.93526488382383</v>
      </c>
      <c r="C3007" s="11">
        <v>38842</v>
      </c>
      <c r="D3007" s="12">
        <v>179.86846531570592</v>
      </c>
      <c r="E3007" s="12">
        <v>2033.1210322281547</v>
      </c>
      <c r="F3007" s="12">
        <v>1031.6880024089435</v>
      </c>
      <c r="G3007" s="107">
        <v>38842</v>
      </c>
      <c r="H3007" s="45">
        <f t="shared" si="93"/>
        <v>-0.2243134618440763</v>
      </c>
      <c r="I3007" s="45">
        <f t="shared" si="92"/>
        <v>-2.7118523162447894E-2</v>
      </c>
    </row>
    <row r="3008" spans="1:9" ht="27.75" customHeight="1" thickBot="1" x14ac:dyDescent="0.25">
      <c r="A3008" s="11">
        <v>38845</v>
      </c>
      <c r="B3008" s="12">
        <v>831.55</v>
      </c>
      <c r="C3008" s="11">
        <v>38845</v>
      </c>
      <c r="D3008" s="12">
        <v>181.28</v>
      </c>
      <c r="E3008" s="12">
        <v>2044.47</v>
      </c>
      <c r="F3008" s="12">
        <v>1037.45</v>
      </c>
      <c r="G3008" s="107">
        <v>38845</v>
      </c>
      <c r="H3008" s="45">
        <f t="shared" si="93"/>
        <v>4.6147351161761208</v>
      </c>
      <c r="I3008" s="45">
        <f t="shared" si="92"/>
        <v>0.55805276569314588</v>
      </c>
    </row>
    <row r="3009" spans="1:9" ht="27.75" customHeight="1" thickBot="1" x14ac:dyDescent="0.25">
      <c r="A3009" s="11">
        <v>38846</v>
      </c>
      <c r="B3009" s="12">
        <v>833.38</v>
      </c>
      <c r="C3009" s="11">
        <v>38846</v>
      </c>
      <c r="D3009" s="12">
        <v>181.42</v>
      </c>
      <c r="E3009" s="12">
        <v>2048.9699999999998</v>
      </c>
      <c r="F3009" s="12">
        <v>1039.73</v>
      </c>
      <c r="G3009" s="107">
        <v>38846</v>
      </c>
      <c r="H3009" s="45">
        <f t="shared" si="93"/>
        <v>1.8300000000000409</v>
      </c>
      <c r="I3009" s="45">
        <f t="shared" si="92"/>
        <v>0.22007095183693595</v>
      </c>
    </row>
    <row r="3010" spans="1:9" ht="27.75" customHeight="1" thickBot="1" x14ac:dyDescent="0.25">
      <c r="A3010" s="11">
        <v>38847</v>
      </c>
      <c r="B3010" s="12">
        <v>834.00316375388786</v>
      </c>
      <c r="C3010" s="11">
        <v>38847</v>
      </c>
      <c r="D3010" s="12">
        <v>181.52447842910715</v>
      </c>
      <c r="E3010" s="12">
        <v>2050.4986034065173</v>
      </c>
      <c r="F3010" s="12">
        <v>1040.5060862374678</v>
      </c>
      <c r="G3010" s="107">
        <v>38847</v>
      </c>
      <c r="H3010" s="45">
        <f t="shared" si="93"/>
        <v>0.62316375388786582</v>
      </c>
      <c r="I3010" s="45">
        <f t="shared" si="92"/>
        <v>7.4775463040613624E-2</v>
      </c>
    </row>
    <row r="3011" spans="1:9" ht="27.75" customHeight="1" thickBot="1" x14ac:dyDescent="0.25">
      <c r="A3011" s="11">
        <v>38848</v>
      </c>
      <c r="B3011" s="12">
        <v>833.60478697322458</v>
      </c>
      <c r="C3011" s="11">
        <v>38848</v>
      </c>
      <c r="D3011" s="12">
        <v>181.13673649015527</v>
      </c>
      <c r="E3011" s="12">
        <v>2049.5181049587436</v>
      </c>
      <c r="F3011" s="12">
        <v>1040.0085415911269</v>
      </c>
      <c r="G3011" s="107">
        <v>38848</v>
      </c>
      <c r="H3011" s="45">
        <f t="shared" si="93"/>
        <v>-0.39837678066328408</v>
      </c>
      <c r="I3011" s="45">
        <f t="shared" si="92"/>
        <v>-4.7766818877541334E-2</v>
      </c>
    </row>
    <row r="3012" spans="1:9" ht="27.75" customHeight="1" thickBot="1" x14ac:dyDescent="0.25">
      <c r="A3012" s="11">
        <v>38849</v>
      </c>
      <c r="B3012" s="12">
        <v>833.53</v>
      </c>
      <c r="C3012" s="11">
        <v>38849</v>
      </c>
      <c r="D3012" s="12">
        <v>181.12</v>
      </c>
      <c r="E3012" s="12">
        <v>2049.34</v>
      </c>
      <c r="F3012" s="12">
        <v>1039.92</v>
      </c>
      <c r="G3012" s="107">
        <v>38849</v>
      </c>
      <c r="H3012" s="45">
        <f t="shared" si="93"/>
        <v>-7.478697322460448E-2</v>
      </c>
      <c r="I3012" s="45">
        <f t="shared" si="92"/>
        <v>-8.9715143666763333E-3</v>
      </c>
    </row>
    <row r="3013" spans="1:9" ht="27.75" customHeight="1" thickBot="1" x14ac:dyDescent="0.25">
      <c r="A3013" s="11">
        <v>38852</v>
      </c>
      <c r="B3013" s="12">
        <v>836.3</v>
      </c>
      <c r="C3013" s="11">
        <v>38852</v>
      </c>
      <c r="D3013" s="12">
        <v>181.78</v>
      </c>
      <c r="E3013" s="12">
        <v>2056.15</v>
      </c>
      <c r="F3013" s="12">
        <v>1043.3800000000001</v>
      </c>
      <c r="G3013" s="107">
        <v>38852</v>
      </c>
      <c r="H3013" s="45">
        <f t="shared" si="93"/>
        <v>2.7699999999999818</v>
      </c>
      <c r="I3013" s="45">
        <f t="shared" si="92"/>
        <v>0.33232157210898011</v>
      </c>
    </row>
    <row r="3014" spans="1:9" ht="27.75" customHeight="1" thickBot="1" x14ac:dyDescent="0.25">
      <c r="A3014" s="11">
        <v>38853</v>
      </c>
      <c r="B3014" s="12">
        <v>833.7</v>
      </c>
      <c r="C3014" s="11">
        <v>38853</v>
      </c>
      <c r="D3014" s="12">
        <v>181.32</v>
      </c>
      <c r="E3014" s="12">
        <v>2049.7399999999998</v>
      </c>
      <c r="F3014" s="12">
        <v>1040.1199999999999</v>
      </c>
      <c r="G3014" s="107">
        <v>38853</v>
      </c>
      <c r="H3014" s="45">
        <f t="shared" si="93"/>
        <v>-2.5999999999999091</v>
      </c>
      <c r="I3014" s="45">
        <f t="shared" si="92"/>
        <v>-0.31089322013630388</v>
      </c>
    </row>
    <row r="3015" spans="1:9" ht="27.75" customHeight="1" thickBot="1" x14ac:dyDescent="0.25">
      <c r="A3015" s="11">
        <v>38854</v>
      </c>
      <c r="B3015" s="12">
        <v>835.4389145105539</v>
      </c>
      <c r="C3015" s="11">
        <v>38854</v>
      </c>
      <c r="D3015" s="12">
        <v>181.78141714713044</v>
      </c>
      <c r="E3015" s="12">
        <v>2054.0308717800413</v>
      </c>
      <c r="F3015" s="12">
        <v>1042.2985023526362</v>
      </c>
      <c r="G3015" s="107">
        <v>38854</v>
      </c>
      <c r="H3015" s="45">
        <f t="shared" si="93"/>
        <v>1.7389145105538546</v>
      </c>
      <c r="I3015" s="45">
        <f t="shared" ref="I3015:I3078" si="94">H3015/B3014*100</f>
        <v>0.2085779669609997</v>
      </c>
    </row>
    <row r="3016" spans="1:9" ht="27.75" customHeight="1" thickBot="1" x14ac:dyDescent="0.25">
      <c r="A3016" s="11">
        <v>38855</v>
      </c>
      <c r="B3016" s="12">
        <v>834.49509504548996</v>
      </c>
      <c r="C3016" s="11">
        <v>38855</v>
      </c>
      <c r="D3016" s="12">
        <v>181.75330070892826</v>
      </c>
      <c r="E3016" s="12">
        <v>2051.7077201823854</v>
      </c>
      <c r="F3016" s="12">
        <v>1041.119641088065</v>
      </c>
      <c r="G3016" s="107">
        <v>38855</v>
      </c>
      <c r="H3016" s="45">
        <f t="shared" ref="H3016:H3079" si="95">B3016-B3015</f>
        <v>-0.94381946506393888</v>
      </c>
      <c r="I3016" s="45">
        <f t="shared" si="94"/>
        <v>-0.11297288750511225</v>
      </c>
    </row>
    <row r="3017" spans="1:9" ht="27.75" customHeight="1" thickBot="1" x14ac:dyDescent="0.25">
      <c r="A3017" s="11">
        <v>38856</v>
      </c>
      <c r="B3017" s="12">
        <v>831.45</v>
      </c>
      <c r="C3017" s="11">
        <v>38856</v>
      </c>
      <c r="D3017" s="12">
        <v>180.91</v>
      </c>
      <c r="E3017" s="12">
        <v>2044.21</v>
      </c>
      <c r="F3017" s="12">
        <v>1037.32</v>
      </c>
      <c r="G3017" s="107">
        <v>38856</v>
      </c>
      <c r="H3017" s="45">
        <f t="shared" si="95"/>
        <v>-3.0450950454899157</v>
      </c>
      <c r="I3017" s="45">
        <f t="shared" si="94"/>
        <v>-0.36490268949081384</v>
      </c>
    </row>
    <row r="3018" spans="1:9" ht="27.75" customHeight="1" thickBot="1" x14ac:dyDescent="0.25">
      <c r="A3018" s="11">
        <v>38859</v>
      </c>
      <c r="B3018" s="12">
        <v>828.65</v>
      </c>
      <c r="C3018" s="11">
        <v>38859</v>
      </c>
      <c r="D3018" s="12">
        <v>180.21</v>
      </c>
      <c r="E3018" s="12">
        <v>2037.75</v>
      </c>
      <c r="F3018" s="12">
        <v>1034.04</v>
      </c>
      <c r="G3018" s="107">
        <v>38859</v>
      </c>
      <c r="H3018" s="45">
        <f t="shared" si="95"/>
        <v>-2.8000000000000682</v>
      </c>
      <c r="I3018" s="45">
        <f t="shared" si="94"/>
        <v>-0.33676108004090061</v>
      </c>
    </row>
    <row r="3019" spans="1:9" ht="27.75" customHeight="1" thickBot="1" x14ac:dyDescent="0.25">
      <c r="A3019" s="11">
        <v>38860</v>
      </c>
      <c r="B3019" s="12">
        <v>827.89737616632704</v>
      </c>
      <c r="C3019" s="11">
        <v>38860</v>
      </c>
      <c r="D3019" s="12">
        <v>180.33440609448579</v>
      </c>
      <c r="E3019" s="12">
        <v>2035.906305112796</v>
      </c>
      <c r="F3019" s="12">
        <v>1033.1013627416387</v>
      </c>
      <c r="G3019" s="107">
        <v>38860</v>
      </c>
      <c r="H3019" s="45">
        <f t="shared" si="95"/>
        <v>-0.75262383367294206</v>
      </c>
      <c r="I3019" s="45">
        <f t="shared" si="94"/>
        <v>-9.0825298216731076E-2</v>
      </c>
    </row>
    <row r="3020" spans="1:9" ht="27.75" customHeight="1" thickBot="1" x14ac:dyDescent="0.25">
      <c r="A3020" s="11">
        <v>38861</v>
      </c>
      <c r="B3020" s="12">
        <v>827.31253468105751</v>
      </c>
      <c r="C3020" s="11">
        <v>38861</v>
      </c>
      <c r="D3020" s="12">
        <v>179.83579618947041</v>
      </c>
      <c r="E3020" s="12">
        <v>2034.4680459873575</v>
      </c>
      <c r="F3020" s="12">
        <v>1032.3715317770532</v>
      </c>
      <c r="G3020" s="107">
        <v>38861</v>
      </c>
      <c r="H3020" s="45">
        <f t="shared" si="95"/>
        <v>-0.5848414852695214</v>
      </c>
      <c r="I3020" s="45">
        <f t="shared" si="94"/>
        <v>-7.0641785093908185E-2</v>
      </c>
    </row>
    <row r="3021" spans="1:9" ht="27.75" customHeight="1" thickBot="1" x14ac:dyDescent="0.25">
      <c r="A3021" s="11">
        <v>38862</v>
      </c>
      <c r="B3021" s="12">
        <v>825.4278636580143</v>
      </c>
      <c r="C3021" s="11">
        <v>38862</v>
      </c>
      <c r="D3021" s="12">
        <v>179.1981395181721</v>
      </c>
      <c r="E3021" s="12">
        <v>2030.6511301013268</v>
      </c>
      <c r="F3021" s="12">
        <v>1030.4346739789187</v>
      </c>
      <c r="G3021" s="107">
        <v>38862</v>
      </c>
      <c r="H3021" s="45">
        <f t="shared" si="95"/>
        <v>-1.8846710230432109</v>
      </c>
      <c r="I3021" s="45">
        <f t="shared" si="94"/>
        <v>-0.2278064146302077</v>
      </c>
    </row>
    <row r="3022" spans="1:9" ht="27.75" customHeight="1" thickBot="1" x14ac:dyDescent="0.25">
      <c r="A3022" s="11">
        <v>38863</v>
      </c>
      <c r="B3022" s="12">
        <v>825.32</v>
      </c>
      <c r="C3022" s="11">
        <v>38863</v>
      </c>
      <c r="D3022" s="12">
        <v>179.06</v>
      </c>
      <c r="E3022" s="12">
        <v>2030.38</v>
      </c>
      <c r="F3022" s="12">
        <v>1030.3</v>
      </c>
      <c r="G3022" s="107">
        <v>38863</v>
      </c>
      <c r="H3022" s="45">
        <f t="shared" si="95"/>
        <v>-0.10786365801425291</v>
      </c>
      <c r="I3022" s="45">
        <f t="shared" si="94"/>
        <v>-1.30676056337907E-2</v>
      </c>
    </row>
    <row r="3023" spans="1:9" ht="27.75" customHeight="1" thickBot="1" x14ac:dyDescent="0.25">
      <c r="A3023" s="11">
        <v>38866</v>
      </c>
      <c r="B3023" s="12">
        <v>819.09</v>
      </c>
      <c r="C3023" s="11">
        <v>38866</v>
      </c>
      <c r="D3023" s="12">
        <v>177.4</v>
      </c>
      <c r="E3023" s="12">
        <v>2022.49</v>
      </c>
      <c r="F3023" s="12">
        <v>1026.29</v>
      </c>
      <c r="G3023" s="107">
        <v>38866</v>
      </c>
      <c r="H3023" s="45">
        <f t="shared" si="95"/>
        <v>-6.2300000000000182</v>
      </c>
      <c r="I3023" s="45">
        <f t="shared" si="94"/>
        <v>-0.7548587214656155</v>
      </c>
    </row>
    <row r="3024" spans="1:9" ht="27.75" customHeight="1" thickBot="1" x14ac:dyDescent="0.25">
      <c r="A3024" s="11">
        <v>38867</v>
      </c>
      <c r="B3024" s="12">
        <v>815.42</v>
      </c>
      <c r="C3024" s="11">
        <v>38867</v>
      </c>
      <c r="D3024" s="12">
        <v>176.49</v>
      </c>
      <c r="E3024" s="12">
        <v>2014.3</v>
      </c>
      <c r="F3024" s="12">
        <v>1022.14</v>
      </c>
      <c r="G3024" s="107">
        <v>38867</v>
      </c>
      <c r="H3024" s="45">
        <f t="shared" si="95"/>
        <v>-3.6700000000000728</v>
      </c>
      <c r="I3024" s="45">
        <f t="shared" si="94"/>
        <v>-0.4480582109414194</v>
      </c>
    </row>
    <row r="3025" spans="1:9" ht="27.75" customHeight="1" thickBot="1" x14ac:dyDescent="0.25">
      <c r="A3025" s="11">
        <v>38868</v>
      </c>
      <c r="B3025" s="12">
        <v>811.82999965688725</v>
      </c>
      <c r="C3025" s="11">
        <v>38868</v>
      </c>
      <c r="D3025" s="12">
        <v>175.6014028742091</v>
      </c>
      <c r="E3025" s="12">
        <v>2005.4422162733956</v>
      </c>
      <c r="F3025" s="12">
        <v>1017.6426495309031</v>
      </c>
      <c r="G3025" s="107">
        <v>38868</v>
      </c>
      <c r="H3025" s="45">
        <f t="shared" si="95"/>
        <v>-3.5900003431127061</v>
      </c>
      <c r="I3025" s="45">
        <f t="shared" si="94"/>
        <v>-0.44026395515350447</v>
      </c>
    </row>
    <row r="3026" spans="1:9" ht="27.75" customHeight="1" thickBot="1" x14ac:dyDescent="0.25">
      <c r="A3026" s="11">
        <v>38869</v>
      </c>
      <c r="B3026" s="12">
        <v>811.26911498161758</v>
      </c>
      <c r="C3026" s="11">
        <v>38869</v>
      </c>
      <c r="D3026" s="12">
        <v>175.40470629746281</v>
      </c>
      <c r="E3026" s="12">
        <v>2004.056639811442</v>
      </c>
      <c r="F3026" s="12">
        <v>1016.9395518846941</v>
      </c>
      <c r="G3026" s="107">
        <v>38869</v>
      </c>
      <c r="H3026" s="45">
        <f t="shared" si="95"/>
        <v>-0.56088467526967634</v>
      </c>
      <c r="I3026" s="45">
        <f t="shared" si="94"/>
        <v>-6.9088931858483832E-2</v>
      </c>
    </row>
    <row r="3027" spans="1:9" ht="27.75" customHeight="1" thickBot="1" x14ac:dyDescent="0.25">
      <c r="A3027" s="11">
        <v>38870</v>
      </c>
      <c r="B3027" s="12">
        <v>808.54</v>
      </c>
      <c r="C3027" s="11">
        <v>38870</v>
      </c>
      <c r="D3027" s="12">
        <v>174.49</v>
      </c>
      <c r="E3027" s="12">
        <v>1997.33</v>
      </c>
      <c r="F3027" s="12">
        <v>1013.52</v>
      </c>
      <c r="G3027" s="107">
        <v>38870</v>
      </c>
      <c r="H3027" s="45">
        <f t="shared" si="95"/>
        <v>-2.729114981617613</v>
      </c>
      <c r="I3027" s="45">
        <f t="shared" si="94"/>
        <v>-0.33640069999206756</v>
      </c>
    </row>
    <row r="3028" spans="1:9" ht="27.75" customHeight="1" thickBot="1" x14ac:dyDescent="0.25">
      <c r="A3028" s="11">
        <v>38873</v>
      </c>
      <c r="B3028" s="12">
        <v>805.25001913501626</v>
      </c>
      <c r="C3028" s="11">
        <v>38873</v>
      </c>
      <c r="D3028" s="12">
        <v>173.83293314470612</v>
      </c>
      <c r="E3028" s="12">
        <v>1989.1878160373415</v>
      </c>
      <c r="F3028" s="12">
        <v>1009.394508154139</v>
      </c>
      <c r="G3028" s="107">
        <v>38873</v>
      </c>
      <c r="H3028" s="45">
        <f t="shared" si="95"/>
        <v>-3.2899808649837041</v>
      </c>
      <c r="I3028" s="45">
        <f t="shared" si="94"/>
        <v>-0.40690390889550354</v>
      </c>
    </row>
    <row r="3029" spans="1:9" ht="27.75" customHeight="1" thickBot="1" x14ac:dyDescent="0.25">
      <c r="A3029" s="11">
        <v>38874</v>
      </c>
      <c r="B3029" s="12">
        <v>806.15</v>
      </c>
      <c r="C3029" s="11">
        <v>38874</v>
      </c>
      <c r="D3029" s="12">
        <v>174.22</v>
      </c>
      <c r="E3029" s="12">
        <v>1991.42</v>
      </c>
      <c r="F3029" s="12">
        <v>1010.53</v>
      </c>
      <c r="G3029" s="107">
        <v>38874</v>
      </c>
      <c r="H3029" s="45">
        <f t="shared" si="95"/>
        <v>0.89998086498371777</v>
      </c>
      <c r="I3029" s="45">
        <f t="shared" si="94"/>
        <v>0.1117641531943656</v>
      </c>
    </row>
    <row r="3030" spans="1:9" ht="27.75" customHeight="1" thickBot="1" x14ac:dyDescent="0.25">
      <c r="A3030" s="11">
        <v>38875</v>
      </c>
      <c r="B3030" s="12">
        <v>802.70710560338989</v>
      </c>
      <c r="C3030" s="11">
        <v>38875</v>
      </c>
      <c r="D3030" s="12">
        <v>173.30483712927045</v>
      </c>
      <c r="E3030" s="12">
        <v>1983.2832019501743</v>
      </c>
      <c r="F3030" s="12">
        <v>1006.3982676863942</v>
      </c>
      <c r="G3030" s="107">
        <v>38875</v>
      </c>
      <c r="H3030" s="45">
        <f t="shared" si="95"/>
        <v>-3.442894396610086</v>
      </c>
      <c r="I3030" s="45">
        <f t="shared" si="94"/>
        <v>-0.42707863258823864</v>
      </c>
    </row>
    <row r="3031" spans="1:9" ht="27.75" customHeight="1" thickBot="1" x14ac:dyDescent="0.25">
      <c r="A3031" s="11">
        <v>38876</v>
      </c>
      <c r="B3031" s="12">
        <v>796.70253323233453</v>
      </c>
      <c r="C3031" s="11">
        <v>38876</v>
      </c>
      <c r="D3031" s="12">
        <v>171.5952223337159</v>
      </c>
      <c r="E3031" s="12">
        <v>1968.4504515105821</v>
      </c>
      <c r="F3031" s="12">
        <v>998.87152902761272</v>
      </c>
      <c r="G3031" s="107">
        <v>38876</v>
      </c>
      <c r="H3031" s="45">
        <f t="shared" si="95"/>
        <v>-6.0045723710553602</v>
      </c>
      <c r="I3031" s="45">
        <f t="shared" si="94"/>
        <v>-0.74804026638605137</v>
      </c>
    </row>
    <row r="3032" spans="1:9" ht="27.75" customHeight="1" thickBot="1" x14ac:dyDescent="0.25">
      <c r="A3032" s="11">
        <v>38877</v>
      </c>
      <c r="B3032" s="12">
        <v>798.17</v>
      </c>
      <c r="C3032" s="11">
        <v>38877</v>
      </c>
      <c r="D3032" s="12">
        <v>172.15</v>
      </c>
      <c r="E3032" s="12">
        <v>1972.07</v>
      </c>
      <c r="F3032" s="12">
        <v>1000.71</v>
      </c>
      <c r="G3032" s="107">
        <v>38877</v>
      </c>
      <c r="H3032" s="45">
        <f t="shared" si="95"/>
        <v>1.4674667676654281</v>
      </c>
      <c r="I3032" s="45">
        <f t="shared" si="94"/>
        <v>0.1841925570026379</v>
      </c>
    </row>
    <row r="3033" spans="1:9" ht="27.75" customHeight="1" thickBot="1" x14ac:dyDescent="0.25">
      <c r="A3033" s="11">
        <v>38880</v>
      </c>
      <c r="B3033" s="12">
        <v>803.33</v>
      </c>
      <c r="C3033" s="11">
        <v>38880</v>
      </c>
      <c r="D3033" s="12">
        <v>173.69</v>
      </c>
      <c r="E3033" s="12">
        <v>1985.11</v>
      </c>
      <c r="F3033" s="12">
        <v>1007.33</v>
      </c>
      <c r="G3033" s="107">
        <v>38880</v>
      </c>
      <c r="H3033" s="45">
        <f t="shared" si="95"/>
        <v>5.1600000000000819</v>
      </c>
      <c r="I3033" s="45">
        <f t="shared" si="94"/>
        <v>0.64647882030144987</v>
      </c>
    </row>
    <row r="3034" spans="1:9" ht="27.75" customHeight="1" thickBot="1" x14ac:dyDescent="0.25">
      <c r="A3034" s="11">
        <v>38881</v>
      </c>
      <c r="B3034" s="12">
        <v>806.5</v>
      </c>
      <c r="C3034" s="11">
        <v>38881</v>
      </c>
      <c r="D3034" s="12">
        <v>174.71</v>
      </c>
      <c r="E3034" s="12">
        <v>1992.95</v>
      </c>
      <c r="F3034" s="12">
        <v>1011.11</v>
      </c>
      <c r="G3034" s="107">
        <v>38881</v>
      </c>
      <c r="H3034" s="45">
        <f t="shared" si="95"/>
        <v>3.1699999999999591</v>
      </c>
      <c r="I3034" s="45">
        <f t="shared" si="94"/>
        <v>0.39460744650392232</v>
      </c>
    </row>
    <row r="3035" spans="1:9" ht="27.75" customHeight="1" thickBot="1" x14ac:dyDescent="0.25">
      <c r="A3035" s="11">
        <v>38882</v>
      </c>
      <c r="B3035" s="12">
        <v>809.8593639018876</v>
      </c>
      <c r="C3035" s="11">
        <v>38882</v>
      </c>
      <c r="D3035" s="12">
        <v>175.61315790862807</v>
      </c>
      <c r="E3035" s="12">
        <v>2001.2481359671613</v>
      </c>
      <c r="F3035" s="12">
        <v>1015.3177568953959</v>
      </c>
      <c r="G3035" s="107">
        <v>38882</v>
      </c>
      <c r="H3035" s="45">
        <f t="shared" si="95"/>
        <v>3.3593639018876047</v>
      </c>
      <c r="I3035" s="45">
        <f t="shared" si="94"/>
        <v>0.41653613166616305</v>
      </c>
    </row>
    <row r="3036" spans="1:9" ht="27.75" customHeight="1" thickBot="1" x14ac:dyDescent="0.25">
      <c r="A3036" s="11">
        <v>38883</v>
      </c>
      <c r="B3036" s="12">
        <v>819.01</v>
      </c>
      <c r="C3036" s="11">
        <v>38883</v>
      </c>
      <c r="D3036" s="12">
        <v>178.55</v>
      </c>
      <c r="E3036" s="12">
        <v>2023.85</v>
      </c>
      <c r="F3036" s="12">
        <v>1026.79</v>
      </c>
      <c r="G3036" s="107">
        <v>38883</v>
      </c>
      <c r="H3036" s="45">
        <f t="shared" si="95"/>
        <v>9.1506360981123862</v>
      </c>
      <c r="I3036" s="45">
        <f t="shared" si="94"/>
        <v>1.1299043396898925</v>
      </c>
    </row>
    <row r="3037" spans="1:9" ht="27.75" customHeight="1" thickBot="1" x14ac:dyDescent="0.25">
      <c r="A3037" s="11">
        <v>38884</v>
      </c>
      <c r="B3037" s="12">
        <v>824.87</v>
      </c>
      <c r="C3037" s="11">
        <v>38884</v>
      </c>
      <c r="D3037" s="12">
        <v>180.12</v>
      </c>
      <c r="E3037" s="12">
        <v>2038.33</v>
      </c>
      <c r="F3037" s="12">
        <v>1034.1300000000001</v>
      </c>
      <c r="G3037" s="107">
        <v>38884</v>
      </c>
      <c r="H3037" s="45">
        <f t="shared" si="95"/>
        <v>5.8600000000000136</v>
      </c>
      <c r="I3037" s="45">
        <f t="shared" si="94"/>
        <v>0.71549797926765402</v>
      </c>
    </row>
    <row r="3038" spans="1:9" ht="27.75" customHeight="1" thickBot="1" x14ac:dyDescent="0.25">
      <c r="A3038" s="11">
        <v>38887</v>
      </c>
      <c r="B3038" s="12">
        <v>825.12</v>
      </c>
      <c r="C3038" s="11">
        <v>38887</v>
      </c>
      <c r="D3038" s="12">
        <v>180.45</v>
      </c>
      <c r="E3038" s="12">
        <v>2038.96</v>
      </c>
      <c r="F3038" s="12">
        <v>1034.45</v>
      </c>
      <c r="G3038" s="107">
        <v>38887</v>
      </c>
      <c r="H3038" s="45">
        <f t="shared" si="95"/>
        <v>0.25</v>
      </c>
      <c r="I3038" s="45">
        <f t="shared" si="94"/>
        <v>3.0307806078533589E-2</v>
      </c>
    </row>
    <row r="3039" spans="1:9" ht="27.75" customHeight="1" thickBot="1" x14ac:dyDescent="0.25">
      <c r="A3039" s="11">
        <v>38888</v>
      </c>
      <c r="B3039" s="12">
        <v>825.18</v>
      </c>
      <c r="C3039" s="11">
        <v>38888</v>
      </c>
      <c r="D3039" s="12">
        <v>180.48</v>
      </c>
      <c r="E3039" s="12">
        <v>2039.11</v>
      </c>
      <c r="F3039" s="12">
        <v>1034.53</v>
      </c>
      <c r="G3039" s="107">
        <v>38888</v>
      </c>
      <c r="H3039" s="45">
        <f t="shared" si="95"/>
        <v>5.999999999994543E-2</v>
      </c>
      <c r="I3039" s="45">
        <f t="shared" si="94"/>
        <v>7.2716695753278831E-3</v>
      </c>
    </row>
    <row r="3040" spans="1:9" ht="27.75" customHeight="1" thickBot="1" x14ac:dyDescent="0.25">
      <c r="A3040" s="11">
        <v>38889</v>
      </c>
      <c r="B3040" s="12">
        <v>827.99</v>
      </c>
      <c r="C3040" s="11">
        <v>38889</v>
      </c>
      <c r="D3040" s="12">
        <v>180.79</v>
      </c>
      <c r="E3040" s="12">
        <v>2046.06</v>
      </c>
      <c r="F3040" s="12">
        <v>1038.05</v>
      </c>
      <c r="G3040" s="107">
        <v>38889</v>
      </c>
      <c r="H3040" s="45">
        <f t="shared" si="95"/>
        <v>2.8100000000000591</v>
      </c>
      <c r="I3040" s="45">
        <f t="shared" si="94"/>
        <v>0.34053176276691866</v>
      </c>
    </row>
    <row r="3041" spans="1:9" ht="27.75" customHeight="1" thickBot="1" x14ac:dyDescent="0.25">
      <c r="A3041" s="11">
        <v>38890</v>
      </c>
      <c r="B3041" s="12">
        <v>832.44287042923463</v>
      </c>
      <c r="C3041" s="11">
        <v>38890</v>
      </c>
      <c r="D3041" s="12">
        <v>182.26630645815823</v>
      </c>
      <c r="E3041" s="12">
        <v>2057.0543503280915</v>
      </c>
      <c r="F3041" s="12">
        <v>1043.6306079444139</v>
      </c>
      <c r="G3041" s="107">
        <v>38890</v>
      </c>
      <c r="H3041" s="45">
        <f t="shared" si="95"/>
        <v>4.452870429234622</v>
      </c>
      <c r="I3041" s="45">
        <f t="shared" si="94"/>
        <v>0.53779277880585774</v>
      </c>
    </row>
    <row r="3042" spans="1:9" ht="27.75" customHeight="1" thickBot="1" x14ac:dyDescent="0.25">
      <c r="A3042" s="11">
        <v>38891</v>
      </c>
      <c r="B3042" s="12">
        <v>830.92</v>
      </c>
      <c r="C3042" s="11">
        <v>38891</v>
      </c>
      <c r="D3042" s="12">
        <v>181.95</v>
      </c>
      <c r="E3042" s="12">
        <v>2053.29</v>
      </c>
      <c r="F3042" s="12">
        <v>1041.72</v>
      </c>
      <c r="G3042" s="107">
        <v>38891</v>
      </c>
      <c r="H3042" s="45">
        <f t="shared" si="95"/>
        <v>-1.522870429234672</v>
      </c>
      <c r="I3042" s="45">
        <f t="shared" si="94"/>
        <v>-0.18293993297695377</v>
      </c>
    </row>
    <row r="3043" spans="1:9" ht="27.75" customHeight="1" thickBot="1" x14ac:dyDescent="0.25">
      <c r="A3043" s="11">
        <v>38894</v>
      </c>
      <c r="B3043" s="12">
        <v>830.91</v>
      </c>
      <c r="C3043" s="11">
        <v>38894</v>
      </c>
      <c r="D3043" s="12">
        <v>181.85</v>
      </c>
      <c r="E3043" s="12">
        <v>2053.4699999999998</v>
      </c>
      <c r="F3043" s="12">
        <v>1041.81</v>
      </c>
      <c r="G3043" s="107">
        <v>38894</v>
      </c>
      <c r="H3043" s="45">
        <f t="shared" si="95"/>
        <v>-9.9999999999909051E-3</v>
      </c>
      <c r="I3043" s="45">
        <f t="shared" si="94"/>
        <v>-1.2034852934086201E-3</v>
      </c>
    </row>
    <row r="3044" spans="1:9" ht="27.75" customHeight="1" thickBot="1" x14ac:dyDescent="0.25">
      <c r="A3044" s="11">
        <v>38895</v>
      </c>
      <c r="B3044" s="12">
        <v>829.84834078534766</v>
      </c>
      <c r="C3044" s="11">
        <v>38895</v>
      </c>
      <c r="D3044" s="12">
        <v>181.61328312989346</v>
      </c>
      <c r="E3044" s="12">
        <v>2052.6751670356725</v>
      </c>
      <c r="F3044" s="12">
        <v>1041.4088631854395</v>
      </c>
      <c r="G3044" s="107">
        <v>38895</v>
      </c>
      <c r="H3044" s="45">
        <f t="shared" si="95"/>
        <v>-1.0616592146523089</v>
      </c>
      <c r="I3044" s="45">
        <f t="shared" si="94"/>
        <v>-0.12777066284583277</v>
      </c>
    </row>
    <row r="3045" spans="1:9" ht="27.75" customHeight="1" thickBot="1" x14ac:dyDescent="0.25">
      <c r="A3045" s="11">
        <v>38896</v>
      </c>
      <c r="B3045" s="12">
        <v>836.10163876371394</v>
      </c>
      <c r="C3045" s="11">
        <v>38896</v>
      </c>
      <c r="D3045" s="12">
        <v>183.48307027370109</v>
      </c>
      <c r="E3045" s="12">
        <v>2068.1430466734619</v>
      </c>
      <c r="F3045" s="12">
        <v>1048.2076571352491</v>
      </c>
      <c r="G3045" s="107">
        <v>38896</v>
      </c>
      <c r="H3045" s="45">
        <f t="shared" si="95"/>
        <v>6.2532979783662768</v>
      </c>
      <c r="I3045" s="45">
        <f t="shared" si="94"/>
        <v>0.75354708457310549</v>
      </c>
    </row>
    <row r="3046" spans="1:9" ht="27.75" customHeight="1" thickBot="1" x14ac:dyDescent="0.25">
      <c r="A3046" s="11">
        <v>38897</v>
      </c>
      <c r="B3046" s="12">
        <v>844.55</v>
      </c>
      <c r="C3046" s="11">
        <v>38897</v>
      </c>
      <c r="D3046" s="12">
        <v>185.93</v>
      </c>
      <c r="E3046" s="12">
        <v>2089.04</v>
      </c>
      <c r="F3046" s="12">
        <v>1058.8</v>
      </c>
      <c r="G3046" s="107">
        <v>38897</v>
      </c>
      <c r="H3046" s="45">
        <f t="shared" si="95"/>
        <v>8.4483612362860185</v>
      </c>
      <c r="I3046" s="45">
        <f t="shared" si="94"/>
        <v>1.0104466783222708</v>
      </c>
    </row>
    <row r="3047" spans="1:9" ht="27.75" customHeight="1" thickBot="1" x14ac:dyDescent="0.25">
      <c r="A3047" s="11">
        <v>38898</v>
      </c>
      <c r="B3047" s="12">
        <v>841.39</v>
      </c>
      <c r="C3047" s="11">
        <v>38898</v>
      </c>
      <c r="D3047" s="12">
        <v>184.63</v>
      </c>
      <c r="E3047" s="12">
        <v>2081.23</v>
      </c>
      <c r="F3047" s="12">
        <v>1054.8399999999999</v>
      </c>
      <c r="G3047" s="107">
        <v>38898</v>
      </c>
      <c r="H3047" s="45">
        <f t="shared" si="95"/>
        <v>-3.1599999999999682</v>
      </c>
      <c r="I3047" s="45">
        <f t="shared" si="94"/>
        <v>-0.3741637558463049</v>
      </c>
    </row>
    <row r="3048" spans="1:9" ht="27.75" customHeight="1" thickBot="1" x14ac:dyDescent="0.25">
      <c r="A3048" s="11">
        <v>38901</v>
      </c>
      <c r="B3048" s="12">
        <v>842.13</v>
      </c>
      <c r="C3048" s="11">
        <v>38901</v>
      </c>
      <c r="D3048" s="12">
        <v>184.63</v>
      </c>
      <c r="E3048" s="12">
        <v>2083.0500000000002</v>
      </c>
      <c r="F3048" s="12">
        <v>1055.77</v>
      </c>
      <c r="G3048" s="107">
        <v>38901</v>
      </c>
      <c r="H3048" s="45">
        <f t="shared" si="95"/>
        <v>0.74000000000000909</v>
      </c>
      <c r="I3048" s="45">
        <f t="shared" si="94"/>
        <v>8.7949702278373773E-2</v>
      </c>
    </row>
    <row r="3049" spans="1:9" ht="27.75" customHeight="1" thickBot="1" x14ac:dyDescent="0.25">
      <c r="A3049" s="11">
        <v>38902</v>
      </c>
      <c r="B3049" s="12">
        <v>843.6</v>
      </c>
      <c r="C3049" s="11">
        <v>38902</v>
      </c>
      <c r="D3049" s="12">
        <v>185.2</v>
      </c>
      <c r="E3049" s="12">
        <v>2086.69</v>
      </c>
      <c r="F3049" s="12">
        <v>1057.6099999999999</v>
      </c>
      <c r="G3049" s="107">
        <v>38902</v>
      </c>
      <c r="H3049" s="45">
        <f t="shared" si="95"/>
        <v>1.4700000000000273</v>
      </c>
      <c r="I3049" s="45">
        <f t="shared" si="94"/>
        <v>0.17455737237718966</v>
      </c>
    </row>
    <row r="3050" spans="1:9" ht="27.75" customHeight="1" thickBot="1" x14ac:dyDescent="0.25">
      <c r="A3050" s="11">
        <v>38903</v>
      </c>
      <c r="B3050" s="12">
        <v>843.24094743687942</v>
      </c>
      <c r="C3050" s="11">
        <v>38903</v>
      </c>
      <c r="D3050" s="12">
        <v>184.76162122841831</v>
      </c>
      <c r="E3050" s="12">
        <v>2085.8024957800253</v>
      </c>
      <c r="F3050" s="12">
        <v>1057.1580872343973</v>
      </c>
      <c r="G3050" s="107">
        <v>38903</v>
      </c>
      <c r="H3050" s="45">
        <f t="shared" si="95"/>
        <v>-0.35905256312059919</v>
      </c>
      <c r="I3050" s="45">
        <f t="shared" si="94"/>
        <v>-4.2561944419227025E-2</v>
      </c>
    </row>
    <row r="3051" spans="1:9" ht="27.75" customHeight="1" thickBot="1" x14ac:dyDescent="0.25">
      <c r="A3051" s="11">
        <v>38904</v>
      </c>
      <c r="B3051" s="12">
        <v>843.06368918972203</v>
      </c>
      <c r="C3051" s="11">
        <v>38904</v>
      </c>
      <c r="D3051" s="12">
        <v>184.63696875216445</v>
      </c>
      <c r="E3051" s="12">
        <v>2085.3641818862707</v>
      </c>
      <c r="F3051" s="12">
        <v>1056.9359343323522</v>
      </c>
      <c r="G3051" s="107">
        <v>38904</v>
      </c>
      <c r="H3051" s="45">
        <f t="shared" si="95"/>
        <v>-0.17725824715739691</v>
      </c>
      <c r="I3051" s="45">
        <f t="shared" si="94"/>
        <v>-2.1021067311329248E-2</v>
      </c>
    </row>
    <row r="3052" spans="1:9" ht="27.75" customHeight="1" thickBot="1" x14ac:dyDescent="0.25">
      <c r="A3052" s="11">
        <v>38905</v>
      </c>
      <c r="B3052" s="12">
        <v>844.78</v>
      </c>
      <c r="C3052" s="11">
        <v>38905</v>
      </c>
      <c r="D3052" s="12">
        <v>185.12</v>
      </c>
      <c r="E3052" s="12">
        <v>2089.62</v>
      </c>
      <c r="F3052" s="12">
        <v>1055.32</v>
      </c>
      <c r="G3052" s="107">
        <v>38905</v>
      </c>
      <c r="H3052" s="45">
        <f t="shared" si="95"/>
        <v>1.7163108102779461</v>
      </c>
      <c r="I3052" s="45">
        <f t="shared" si="94"/>
        <v>0.20358020779278393</v>
      </c>
    </row>
    <row r="3053" spans="1:9" ht="27.75" customHeight="1" thickBot="1" x14ac:dyDescent="0.25">
      <c r="A3053" s="11">
        <v>38908</v>
      </c>
      <c r="B3053" s="12">
        <v>847.4</v>
      </c>
      <c r="C3053" s="11">
        <v>38908</v>
      </c>
      <c r="D3053" s="12">
        <v>185.69</v>
      </c>
      <c r="E3053" s="12">
        <v>2096.1</v>
      </c>
      <c r="F3053" s="12">
        <v>1057.53</v>
      </c>
      <c r="G3053" s="107">
        <v>38908</v>
      </c>
      <c r="H3053" s="45">
        <f t="shared" si="95"/>
        <v>2.6200000000000045</v>
      </c>
      <c r="I3053" s="45">
        <f t="shared" si="94"/>
        <v>0.31013991808518249</v>
      </c>
    </row>
    <row r="3054" spans="1:9" ht="27.75" customHeight="1" thickBot="1" x14ac:dyDescent="0.25">
      <c r="A3054" s="11">
        <v>38909</v>
      </c>
      <c r="B3054" s="12">
        <v>847.74</v>
      </c>
      <c r="C3054" s="11">
        <v>38909</v>
      </c>
      <c r="D3054" s="12">
        <v>185.97</v>
      </c>
      <c r="E3054" s="12">
        <v>2096.92</v>
      </c>
      <c r="F3054" s="12">
        <v>1057.24</v>
      </c>
      <c r="G3054" s="107">
        <v>38909</v>
      </c>
      <c r="H3054" s="45">
        <f t="shared" si="95"/>
        <v>0.34000000000003183</v>
      </c>
      <c r="I3054" s="45">
        <f t="shared" si="94"/>
        <v>4.0122728345531253E-2</v>
      </c>
    </row>
    <row r="3055" spans="1:9" ht="27.75" customHeight="1" thickBot="1" x14ac:dyDescent="0.25">
      <c r="A3055" s="11">
        <v>38910</v>
      </c>
      <c r="B3055" s="12">
        <v>848.36209376347188</v>
      </c>
      <c r="C3055" s="11">
        <v>38910</v>
      </c>
      <c r="D3055" s="12">
        <v>186.17706240431789</v>
      </c>
      <c r="E3055" s="12">
        <v>2098.9927516769935</v>
      </c>
      <c r="F3055" s="12">
        <v>1058.281729893916</v>
      </c>
      <c r="G3055" s="107">
        <v>38910</v>
      </c>
      <c r="H3055" s="45">
        <f t="shared" si="95"/>
        <v>0.62209376347186662</v>
      </c>
      <c r="I3055" s="45">
        <f t="shared" si="94"/>
        <v>7.3382613003027647E-2</v>
      </c>
    </row>
    <row r="3056" spans="1:9" ht="27.75" customHeight="1" thickBot="1" x14ac:dyDescent="0.25">
      <c r="A3056" s="11">
        <v>38911</v>
      </c>
      <c r="B3056" s="12">
        <v>847.49</v>
      </c>
      <c r="C3056" s="11">
        <v>38911</v>
      </c>
      <c r="D3056" s="12">
        <v>186.44</v>
      </c>
      <c r="E3056" s="12">
        <v>2098.91</v>
      </c>
      <c r="F3056" s="12">
        <v>1057.19</v>
      </c>
      <c r="G3056" s="107">
        <v>38911</v>
      </c>
      <c r="H3056" s="45">
        <f t="shared" si="95"/>
        <v>-0.87209376347186662</v>
      </c>
      <c r="I3056" s="45">
        <f t="shared" si="94"/>
        <v>-0.10279735149446825</v>
      </c>
    </row>
    <row r="3057" spans="1:9" ht="27.75" customHeight="1" thickBot="1" x14ac:dyDescent="0.25">
      <c r="A3057" s="11">
        <v>38912</v>
      </c>
      <c r="B3057" s="12">
        <v>848.79</v>
      </c>
      <c r="C3057" s="11">
        <v>38912</v>
      </c>
      <c r="D3057" s="12">
        <v>186.32</v>
      </c>
      <c r="E3057" s="12">
        <v>2102.13</v>
      </c>
      <c r="F3057" s="12">
        <v>1058.71</v>
      </c>
      <c r="G3057" s="107">
        <v>38912</v>
      </c>
      <c r="H3057" s="45">
        <f t="shared" si="95"/>
        <v>1.2999999999999545</v>
      </c>
      <c r="I3057" s="45">
        <f t="shared" si="94"/>
        <v>0.1533941403438335</v>
      </c>
    </row>
    <row r="3058" spans="1:9" ht="27.75" customHeight="1" thickBot="1" x14ac:dyDescent="0.25">
      <c r="A3058" s="11">
        <v>38915</v>
      </c>
      <c r="B3058" s="12">
        <v>849.93</v>
      </c>
      <c r="C3058" s="11">
        <v>38915</v>
      </c>
      <c r="D3058" s="12">
        <v>186.75</v>
      </c>
      <c r="E3058" s="12">
        <v>2105.0500000000002</v>
      </c>
      <c r="F3058" s="12">
        <v>1058.8499999999999</v>
      </c>
      <c r="G3058" s="107">
        <v>38915</v>
      </c>
      <c r="H3058" s="45">
        <f t="shared" si="95"/>
        <v>1.1399999999999864</v>
      </c>
      <c r="I3058" s="45">
        <f t="shared" si="94"/>
        <v>0.13430883964231274</v>
      </c>
    </row>
    <row r="3059" spans="1:9" ht="27.75" customHeight="1" thickBot="1" x14ac:dyDescent="0.25">
      <c r="A3059" s="11">
        <v>38916</v>
      </c>
      <c r="B3059" s="12">
        <v>847.89</v>
      </c>
      <c r="C3059" s="11">
        <v>38916</v>
      </c>
      <c r="D3059" s="12">
        <v>186.14</v>
      </c>
      <c r="E3059" s="12">
        <v>2099.98</v>
      </c>
      <c r="F3059" s="12">
        <v>1054.55</v>
      </c>
      <c r="G3059" s="107">
        <v>38916</v>
      </c>
      <c r="H3059" s="45">
        <f t="shared" si="95"/>
        <v>-2.0399999999999636</v>
      </c>
      <c r="I3059" s="45">
        <f t="shared" si="94"/>
        <v>-0.24001976633369382</v>
      </c>
    </row>
    <row r="3060" spans="1:9" ht="27.75" customHeight="1" thickBot="1" x14ac:dyDescent="0.25">
      <c r="A3060" s="11">
        <v>38917</v>
      </c>
      <c r="B3060" s="12">
        <v>850.77</v>
      </c>
      <c r="C3060" s="11">
        <v>38917</v>
      </c>
      <c r="D3060" s="12">
        <v>186.75</v>
      </c>
      <c r="E3060" s="12">
        <v>2107.13</v>
      </c>
      <c r="F3060" s="12">
        <v>1057.47</v>
      </c>
      <c r="G3060" s="107">
        <v>38917</v>
      </c>
      <c r="H3060" s="45">
        <f t="shared" si="95"/>
        <v>2.8799999999999955</v>
      </c>
      <c r="I3060" s="45">
        <f t="shared" si="94"/>
        <v>0.33966670204861427</v>
      </c>
    </row>
    <row r="3061" spans="1:9" ht="27.75" customHeight="1" thickBot="1" x14ac:dyDescent="0.25">
      <c r="A3061" s="11">
        <v>38918</v>
      </c>
      <c r="B3061" s="12">
        <v>852.30913532646446</v>
      </c>
      <c r="C3061" s="11">
        <v>38918</v>
      </c>
      <c r="D3061" s="12">
        <v>186.95895478242593</v>
      </c>
      <c r="E3061" s="12">
        <v>2110.9305224581885</v>
      </c>
      <c r="F3061" s="12">
        <v>1059.3738926395988</v>
      </c>
      <c r="G3061" s="107">
        <v>38918</v>
      </c>
      <c r="H3061" s="45">
        <f t="shared" si="95"/>
        <v>1.5391353264644749</v>
      </c>
      <c r="I3061" s="45">
        <f t="shared" si="94"/>
        <v>0.18091086033410617</v>
      </c>
    </row>
    <row r="3062" spans="1:9" ht="27.75" customHeight="1" thickBot="1" x14ac:dyDescent="0.25">
      <c r="A3062" s="11">
        <v>38919</v>
      </c>
      <c r="B3062" s="12">
        <v>853.47</v>
      </c>
      <c r="C3062" s="11">
        <v>38919</v>
      </c>
      <c r="D3062" s="12">
        <v>187.16</v>
      </c>
      <c r="E3062" s="12">
        <v>2113.8200000000002</v>
      </c>
      <c r="F3062" s="12">
        <v>1059.06</v>
      </c>
      <c r="G3062" s="107">
        <v>38919</v>
      </c>
      <c r="H3062" s="45">
        <f t="shared" si="95"/>
        <v>1.1608646735355705</v>
      </c>
      <c r="I3062" s="45">
        <f t="shared" si="94"/>
        <v>0.13620230329819455</v>
      </c>
    </row>
    <row r="3063" spans="1:9" ht="27.75" customHeight="1" thickBot="1" x14ac:dyDescent="0.25">
      <c r="A3063" s="11">
        <v>38922</v>
      </c>
      <c r="B3063" s="12">
        <v>857.37</v>
      </c>
      <c r="C3063" s="11">
        <v>38922</v>
      </c>
      <c r="D3063" s="12">
        <v>188.28</v>
      </c>
      <c r="E3063" s="12">
        <v>2123.46</v>
      </c>
      <c r="F3063" s="12">
        <v>1062.1400000000001</v>
      </c>
      <c r="G3063" s="107">
        <v>38922</v>
      </c>
      <c r="H3063" s="45">
        <f t="shared" si="95"/>
        <v>3.8999999999999773</v>
      </c>
      <c r="I3063" s="45">
        <f t="shared" si="94"/>
        <v>0.45695806530985006</v>
      </c>
    </row>
    <row r="3064" spans="1:9" ht="27.75" customHeight="1" thickBot="1" x14ac:dyDescent="0.25">
      <c r="A3064" s="11">
        <v>38923</v>
      </c>
      <c r="B3064" s="12">
        <v>861.35</v>
      </c>
      <c r="C3064" s="11">
        <v>38923</v>
      </c>
      <c r="D3064" s="12">
        <v>189.25</v>
      </c>
      <c r="E3064" s="12">
        <v>2133.33</v>
      </c>
      <c r="F3064" s="12">
        <v>1065.3399999999999</v>
      </c>
      <c r="G3064" s="107">
        <v>38923</v>
      </c>
      <c r="H3064" s="45">
        <f t="shared" si="95"/>
        <v>3.9800000000000182</v>
      </c>
      <c r="I3064" s="45">
        <f t="shared" si="94"/>
        <v>0.4642103175991717</v>
      </c>
    </row>
    <row r="3065" spans="1:9" ht="27.75" customHeight="1" thickBot="1" x14ac:dyDescent="0.25">
      <c r="A3065" s="11">
        <v>38924</v>
      </c>
      <c r="B3065" s="12">
        <v>862.83793247789458</v>
      </c>
      <c r="C3065" s="11">
        <v>38924</v>
      </c>
      <c r="D3065" s="12">
        <v>189.15990909894754</v>
      </c>
      <c r="E3065" s="12">
        <v>2137.0073176091396</v>
      </c>
      <c r="F3065" s="12">
        <v>1066.4684137401823</v>
      </c>
      <c r="G3065" s="107">
        <v>38924</v>
      </c>
      <c r="H3065" s="45">
        <f t="shared" si="95"/>
        <v>1.4879324778945602</v>
      </c>
      <c r="I3065" s="45">
        <f t="shared" si="94"/>
        <v>0.17274423612870032</v>
      </c>
    </row>
    <row r="3066" spans="1:9" ht="27.75" customHeight="1" thickBot="1" x14ac:dyDescent="0.25">
      <c r="A3066" s="11">
        <v>38925</v>
      </c>
      <c r="B3066" s="12">
        <v>866.20122575721791</v>
      </c>
      <c r="C3066" s="11">
        <v>38925</v>
      </c>
      <c r="D3066" s="12">
        <v>189.9532397816478</v>
      </c>
      <c r="E3066" s="12">
        <v>2145.3372677785919</v>
      </c>
      <c r="F3066" s="12">
        <v>1069.5728600259913</v>
      </c>
      <c r="G3066" s="107">
        <v>38925</v>
      </c>
      <c r="H3066" s="45">
        <f t="shared" si="95"/>
        <v>3.3632932793233294</v>
      </c>
      <c r="I3066" s="45">
        <f t="shared" si="94"/>
        <v>0.38979432321254548</v>
      </c>
    </row>
    <row r="3067" spans="1:9" ht="27.75" customHeight="1" thickBot="1" x14ac:dyDescent="0.25">
      <c r="A3067" s="11">
        <v>38926</v>
      </c>
      <c r="B3067" s="12">
        <v>869.54</v>
      </c>
      <c r="C3067" s="11">
        <v>38926</v>
      </c>
      <c r="D3067" s="12">
        <v>190.58</v>
      </c>
      <c r="E3067" s="12">
        <v>2154.0500000000002</v>
      </c>
      <c r="F3067" s="12">
        <v>1073.2</v>
      </c>
      <c r="G3067" s="107">
        <v>38926</v>
      </c>
      <c r="H3067" s="45">
        <f t="shared" si="95"/>
        <v>3.3387742427820513</v>
      </c>
      <c r="I3067" s="45">
        <f t="shared" si="94"/>
        <v>0.38545018680426746</v>
      </c>
    </row>
    <row r="3068" spans="1:9" ht="27.75" customHeight="1" thickBot="1" x14ac:dyDescent="0.25">
      <c r="A3068" s="11">
        <v>38929</v>
      </c>
      <c r="B3068" s="12">
        <v>871.34</v>
      </c>
      <c r="C3068" s="11">
        <v>38929</v>
      </c>
      <c r="D3068" s="12">
        <v>191.1</v>
      </c>
      <c r="E3068" s="12">
        <v>2158.4899999999998</v>
      </c>
      <c r="F3068" s="12">
        <v>1075.42</v>
      </c>
      <c r="G3068" s="107">
        <v>38929</v>
      </c>
      <c r="H3068" s="45">
        <f t="shared" si="95"/>
        <v>1.8000000000000682</v>
      </c>
      <c r="I3068" s="45">
        <f t="shared" si="94"/>
        <v>0.2070060031740999</v>
      </c>
    </row>
    <row r="3069" spans="1:9" ht="27.75" customHeight="1" thickBot="1" x14ac:dyDescent="0.25">
      <c r="A3069" s="11">
        <v>38930</v>
      </c>
      <c r="B3069" s="12">
        <v>864.27410282924552</v>
      </c>
      <c r="C3069" s="11">
        <v>38930</v>
      </c>
      <c r="D3069" s="12">
        <v>188.36171067187468</v>
      </c>
      <c r="E3069" s="12">
        <v>2157.1580833707599</v>
      </c>
      <c r="F3069" s="12">
        <v>1074.4098938783479</v>
      </c>
      <c r="G3069" s="107">
        <v>38930</v>
      </c>
      <c r="H3069" s="45">
        <f t="shared" si="95"/>
        <v>-7.0658971707545106</v>
      </c>
      <c r="I3069" s="45">
        <f t="shared" si="94"/>
        <v>-0.8109230806292046</v>
      </c>
    </row>
    <row r="3070" spans="1:9" ht="27.75" customHeight="1" thickBot="1" x14ac:dyDescent="0.25">
      <c r="A3070" s="11">
        <v>38931</v>
      </c>
      <c r="B3070" s="12">
        <v>866.07575846151144</v>
      </c>
      <c r="C3070" s="11">
        <v>38931</v>
      </c>
      <c r="D3070" s="12">
        <v>188.71955874022944</v>
      </c>
      <c r="E3070" s="12">
        <v>2161.6548768228863</v>
      </c>
      <c r="F3070" s="12">
        <v>1075.5931587268017</v>
      </c>
      <c r="G3070" s="107">
        <v>38931</v>
      </c>
      <c r="H3070" s="45">
        <f t="shared" si="95"/>
        <v>1.8016556322659198</v>
      </c>
      <c r="I3070" s="45">
        <f t="shared" si="94"/>
        <v>0.20845882415869085</v>
      </c>
    </row>
    <row r="3071" spans="1:9" ht="27.75" customHeight="1" thickBot="1" x14ac:dyDescent="0.25">
      <c r="A3071" s="11">
        <v>38932</v>
      </c>
      <c r="B3071" s="12">
        <v>869.9814821855332</v>
      </c>
      <c r="C3071" s="11">
        <v>38932</v>
      </c>
      <c r="D3071" s="12">
        <v>190.05296248237434</v>
      </c>
      <c r="E3071" s="12">
        <v>2171.4032465850792</v>
      </c>
      <c r="F3071" s="12">
        <v>1079.3504833618188</v>
      </c>
      <c r="G3071" s="107">
        <v>38932</v>
      </c>
      <c r="H3071" s="45">
        <f t="shared" si="95"/>
        <v>3.9057237240217546</v>
      </c>
      <c r="I3071" s="45">
        <f t="shared" si="94"/>
        <v>0.45096790735256742</v>
      </c>
    </row>
    <row r="3072" spans="1:9" ht="27.75" customHeight="1" thickBot="1" x14ac:dyDescent="0.25">
      <c r="A3072" s="11">
        <v>38933</v>
      </c>
      <c r="B3072" s="12">
        <v>875.34</v>
      </c>
      <c r="C3072" s="11">
        <v>38933</v>
      </c>
      <c r="D3072" s="12">
        <v>191.71</v>
      </c>
      <c r="E3072" s="12">
        <v>2184.77</v>
      </c>
      <c r="F3072" s="12">
        <v>1085.99</v>
      </c>
      <c r="G3072" s="107">
        <v>38933</v>
      </c>
      <c r="H3072" s="45">
        <f t="shared" si="95"/>
        <v>5.3585178144668362</v>
      </c>
      <c r="I3072" s="45">
        <f t="shared" si="94"/>
        <v>0.61593469794384348</v>
      </c>
    </row>
    <row r="3073" spans="1:9" ht="27.75" customHeight="1" thickBot="1" x14ac:dyDescent="0.25">
      <c r="A3073" s="11">
        <v>38936</v>
      </c>
      <c r="B3073" s="12">
        <v>876.32091736106668</v>
      </c>
      <c r="C3073" s="11">
        <v>38936</v>
      </c>
      <c r="D3073" s="12">
        <v>192.30851309422167</v>
      </c>
      <c r="E3073" s="12">
        <v>2187.2336568361789</v>
      </c>
      <c r="F3073" s="12">
        <v>1087.219386101654</v>
      </c>
      <c r="G3073" s="107">
        <v>38936</v>
      </c>
      <c r="H3073" s="45">
        <f t="shared" si="95"/>
        <v>0.98091736106664484</v>
      </c>
      <c r="I3073" s="45">
        <f t="shared" si="94"/>
        <v>0.11206129744632312</v>
      </c>
    </row>
    <row r="3074" spans="1:9" ht="27.75" customHeight="1" thickBot="1" x14ac:dyDescent="0.25">
      <c r="A3074" s="11">
        <v>38937</v>
      </c>
      <c r="B3074" s="12">
        <v>878.05</v>
      </c>
      <c r="C3074" s="11">
        <v>38937</v>
      </c>
      <c r="D3074" s="12">
        <v>192.92</v>
      </c>
      <c r="E3074" s="12">
        <v>2191.5500000000002</v>
      </c>
      <c r="F3074" s="12">
        <v>1087.58</v>
      </c>
      <c r="G3074" s="107">
        <v>38937</v>
      </c>
      <c r="H3074" s="45">
        <f t="shared" si="95"/>
        <v>1.7290826389332778</v>
      </c>
      <c r="I3074" s="45">
        <f t="shared" si="94"/>
        <v>0.19731157897499457</v>
      </c>
    </row>
    <row r="3075" spans="1:9" ht="27.75" customHeight="1" thickBot="1" x14ac:dyDescent="0.25">
      <c r="A3075" s="11">
        <v>38938</v>
      </c>
      <c r="B3075" s="12">
        <v>878.51366104083365</v>
      </c>
      <c r="C3075" s="11">
        <v>38938</v>
      </c>
      <c r="D3075" s="12">
        <v>193.07630979256751</v>
      </c>
      <c r="E3075" s="12">
        <v>2192.6989705082615</v>
      </c>
      <c r="F3075" s="12">
        <v>1088.1468515449678</v>
      </c>
      <c r="G3075" s="107">
        <v>38938</v>
      </c>
      <c r="H3075" s="45">
        <f t="shared" si="95"/>
        <v>0.46366104083369919</v>
      </c>
      <c r="I3075" s="45">
        <f t="shared" si="94"/>
        <v>5.2805767420272105E-2</v>
      </c>
    </row>
    <row r="3076" spans="1:9" ht="27.75" customHeight="1" thickBot="1" x14ac:dyDescent="0.25">
      <c r="A3076" s="11">
        <v>38939</v>
      </c>
      <c r="B3076" s="12">
        <v>882.95950634722976</v>
      </c>
      <c r="C3076" s="11">
        <v>38939</v>
      </c>
      <c r="D3076" s="12">
        <v>194.29118114904179</v>
      </c>
      <c r="E3076" s="12">
        <v>2205.0914244384094</v>
      </c>
      <c r="F3076" s="12">
        <v>1090.0297849807198</v>
      </c>
      <c r="G3076" s="107">
        <v>38939</v>
      </c>
      <c r="H3076" s="45">
        <f t="shared" si="95"/>
        <v>4.4458453063961088</v>
      </c>
      <c r="I3076" s="45">
        <f t="shared" si="94"/>
        <v>0.50606444766366177</v>
      </c>
    </row>
    <row r="3077" spans="1:9" ht="27.75" customHeight="1" thickBot="1" x14ac:dyDescent="0.25">
      <c r="A3077" s="11">
        <v>38940</v>
      </c>
      <c r="B3077" s="12">
        <v>886.36</v>
      </c>
      <c r="C3077" s="11">
        <v>38940</v>
      </c>
      <c r="D3077" s="12">
        <v>194.91</v>
      </c>
      <c r="E3077" s="12">
        <v>2213.58</v>
      </c>
      <c r="F3077" s="12">
        <v>1088.884261304577</v>
      </c>
      <c r="G3077" s="107">
        <v>38940</v>
      </c>
      <c r="H3077" s="45">
        <f t="shared" si="95"/>
        <v>3.4004936527702512</v>
      </c>
      <c r="I3077" s="45">
        <f t="shared" si="94"/>
        <v>0.38512453043718453</v>
      </c>
    </row>
    <row r="3078" spans="1:9" ht="27.75" customHeight="1" thickBot="1" x14ac:dyDescent="0.25">
      <c r="A3078" s="11">
        <v>38943</v>
      </c>
      <c r="B3078" s="12">
        <v>891.92431799921974</v>
      </c>
      <c r="C3078" s="11">
        <v>38943</v>
      </c>
      <c r="D3078" s="12">
        <v>196.65354537016614</v>
      </c>
      <c r="E3078" s="12">
        <v>2227.4800428198077</v>
      </c>
      <c r="F3078" s="12">
        <v>1092.1676264972225</v>
      </c>
      <c r="G3078" s="107">
        <v>38943</v>
      </c>
      <c r="H3078" s="45">
        <f t="shared" si="95"/>
        <v>5.5643179992197247</v>
      </c>
      <c r="I3078" s="45">
        <f t="shared" si="94"/>
        <v>0.62777178564237157</v>
      </c>
    </row>
    <row r="3079" spans="1:9" ht="27.75" customHeight="1" thickBot="1" x14ac:dyDescent="0.25">
      <c r="A3079" s="11">
        <v>38945</v>
      </c>
      <c r="B3079" s="12">
        <v>891.35290821519334</v>
      </c>
      <c r="C3079" s="11">
        <v>38945</v>
      </c>
      <c r="D3079" s="12">
        <v>196.42059905956805</v>
      </c>
      <c r="E3079" s="12">
        <v>2226.0529910356104</v>
      </c>
      <c r="F3079" s="12">
        <v>1088.277189211005</v>
      </c>
      <c r="G3079" s="107">
        <v>38945</v>
      </c>
      <c r="H3079" s="45">
        <f t="shared" si="95"/>
        <v>-0.5714097840264003</v>
      </c>
      <c r="I3079" s="45">
        <f t="shared" ref="I3079:I3142" si="96">H3079/B3078*100</f>
        <v>-6.4064828427169332E-2</v>
      </c>
    </row>
    <row r="3080" spans="1:9" ht="27.75" customHeight="1" thickBot="1" x14ac:dyDescent="0.25">
      <c r="A3080" s="11">
        <v>38946</v>
      </c>
      <c r="B3080" s="12">
        <v>891.51708200480448</v>
      </c>
      <c r="C3080" s="11">
        <v>38946</v>
      </c>
      <c r="D3080" s="12">
        <v>195.98678425375934</v>
      </c>
      <c r="E3080" s="12">
        <v>2226.4630619526715</v>
      </c>
      <c r="F3080" s="12">
        <v>1088.4776654920249</v>
      </c>
      <c r="G3080" s="107">
        <v>38946</v>
      </c>
      <c r="H3080" s="45">
        <f t="shared" ref="H3080:H3143" si="97">B3080-B3079</f>
        <v>0.16417378961114082</v>
      </c>
      <c r="I3080" s="45">
        <f t="shared" si="96"/>
        <v>1.8418494863036386E-2</v>
      </c>
    </row>
    <row r="3081" spans="1:9" ht="27.75" customHeight="1" thickBot="1" x14ac:dyDescent="0.25">
      <c r="A3081" s="11">
        <v>38947</v>
      </c>
      <c r="B3081" s="12">
        <v>891.79293452434297</v>
      </c>
      <c r="C3081" s="11">
        <v>38947</v>
      </c>
      <c r="D3081" s="12">
        <v>196.05856183980504</v>
      </c>
      <c r="E3081" s="12">
        <v>2227.1518412396717</v>
      </c>
      <c r="F3081" s="12">
        <v>1082.351591933957</v>
      </c>
      <c r="G3081" s="107">
        <v>38947</v>
      </c>
      <c r="H3081" s="45">
        <f t="shared" si="97"/>
        <v>0.2758525195384891</v>
      </c>
      <c r="I3081" s="45">
        <f t="shared" si="96"/>
        <v>3.0941921933583603E-2</v>
      </c>
    </row>
    <row r="3082" spans="1:9" ht="27.75" customHeight="1" thickBot="1" x14ac:dyDescent="0.25">
      <c r="A3082" s="11">
        <v>38950</v>
      </c>
      <c r="B3082" s="12">
        <v>893.23</v>
      </c>
      <c r="C3082" s="11">
        <v>38950</v>
      </c>
      <c r="D3082" s="12">
        <v>196.32</v>
      </c>
      <c r="E3082" s="12">
        <v>2230.73</v>
      </c>
      <c r="F3082" s="12">
        <v>1080.6199999999999</v>
      </c>
      <c r="G3082" s="107">
        <v>38950</v>
      </c>
      <c r="H3082" s="45">
        <f t="shared" si="97"/>
        <v>1.4370654756570502</v>
      </c>
      <c r="I3082" s="45">
        <f t="shared" si="96"/>
        <v>0.16114340224320572</v>
      </c>
    </row>
    <row r="3083" spans="1:9" ht="27.75" customHeight="1" thickBot="1" x14ac:dyDescent="0.25">
      <c r="A3083" s="11">
        <v>38951</v>
      </c>
      <c r="B3083" s="12">
        <v>893.47</v>
      </c>
      <c r="C3083" s="11">
        <v>38951</v>
      </c>
      <c r="D3083" s="12">
        <v>196.3</v>
      </c>
      <c r="E3083" s="12">
        <v>2231.34</v>
      </c>
      <c r="F3083" s="12">
        <v>1080.9100000000001</v>
      </c>
      <c r="G3083" s="107">
        <v>38951</v>
      </c>
      <c r="H3083" s="45">
        <f t="shared" si="97"/>
        <v>0.24000000000000909</v>
      </c>
      <c r="I3083" s="45">
        <f t="shared" si="96"/>
        <v>2.6868779597641043E-2</v>
      </c>
    </row>
    <row r="3084" spans="1:9" ht="27.75" customHeight="1" thickBot="1" x14ac:dyDescent="0.25">
      <c r="A3084" s="11">
        <v>38952</v>
      </c>
      <c r="B3084" s="12">
        <v>905.44</v>
      </c>
      <c r="C3084" s="11">
        <v>38952</v>
      </c>
      <c r="D3084" s="12">
        <v>199.53</v>
      </c>
      <c r="E3084" s="12">
        <v>2261.2199999999998</v>
      </c>
      <c r="F3084" s="12">
        <v>1095.3900000000001</v>
      </c>
      <c r="G3084" s="107">
        <v>38952</v>
      </c>
      <c r="H3084" s="45">
        <f t="shared" si="97"/>
        <v>11.970000000000027</v>
      </c>
      <c r="I3084" s="45">
        <f t="shared" si="96"/>
        <v>1.3397204159065248</v>
      </c>
    </row>
    <row r="3085" spans="1:9" ht="27.75" customHeight="1" thickBot="1" x14ac:dyDescent="0.25">
      <c r="A3085" s="11">
        <v>38953</v>
      </c>
      <c r="B3085" s="12">
        <v>910.9</v>
      </c>
      <c r="C3085" s="11">
        <v>38953</v>
      </c>
      <c r="D3085" s="12">
        <v>200.79</v>
      </c>
      <c r="E3085" s="12">
        <v>2274.87</v>
      </c>
      <c r="F3085" s="12">
        <v>1100.4000000000001</v>
      </c>
      <c r="G3085" s="107">
        <v>38953</v>
      </c>
      <c r="H3085" s="45">
        <f t="shared" si="97"/>
        <v>5.4599999999999227</v>
      </c>
      <c r="I3085" s="45">
        <f t="shared" si="96"/>
        <v>0.60302173528891168</v>
      </c>
    </row>
    <row r="3086" spans="1:9" ht="27.75" customHeight="1" thickBot="1" x14ac:dyDescent="0.25">
      <c r="A3086" s="11">
        <v>38954</v>
      </c>
      <c r="B3086" s="12">
        <v>913.16</v>
      </c>
      <c r="C3086" s="11">
        <v>38954</v>
      </c>
      <c r="D3086" s="12">
        <v>200.96</v>
      </c>
      <c r="E3086" s="12">
        <v>2280.5300000000002</v>
      </c>
      <c r="F3086" s="12">
        <v>1103.1400000000001</v>
      </c>
      <c r="G3086" s="107">
        <v>38954</v>
      </c>
      <c r="H3086" s="45">
        <f t="shared" si="97"/>
        <v>2.2599999999999909</v>
      </c>
      <c r="I3086" s="45">
        <f t="shared" si="96"/>
        <v>0.248106268525633</v>
      </c>
    </row>
    <row r="3087" spans="1:9" ht="27.75" customHeight="1" thickBot="1" x14ac:dyDescent="0.25">
      <c r="A3087" s="11">
        <v>38958</v>
      </c>
      <c r="B3087" s="12">
        <v>913.09</v>
      </c>
      <c r="C3087" s="11">
        <v>38958</v>
      </c>
      <c r="D3087" s="12">
        <v>200.71</v>
      </c>
      <c r="E3087" s="12">
        <v>2280.35</v>
      </c>
      <c r="F3087" s="12">
        <v>1103.0547892831501</v>
      </c>
      <c r="G3087" s="107">
        <v>38958</v>
      </c>
      <c r="H3087" s="45">
        <f t="shared" si="97"/>
        <v>-6.9999999999936335E-2</v>
      </c>
      <c r="I3087" s="45">
        <f t="shared" si="96"/>
        <v>-7.665688378809446E-3</v>
      </c>
    </row>
    <row r="3088" spans="1:9" ht="27.75" customHeight="1" thickBot="1" x14ac:dyDescent="0.25">
      <c r="A3088" s="11">
        <v>38959</v>
      </c>
      <c r="B3088" s="12">
        <v>911.55088426669715</v>
      </c>
      <c r="C3088" s="11">
        <v>38959</v>
      </c>
      <c r="D3088" s="12">
        <v>200.0010955646768</v>
      </c>
      <c r="E3088" s="12">
        <v>2276.4952101756808</v>
      </c>
      <c r="F3088" s="12">
        <v>1101.1909872595784</v>
      </c>
      <c r="G3088" s="107">
        <v>38959</v>
      </c>
      <c r="H3088" s="45">
        <f t="shared" si="97"/>
        <v>-1.5391157333028787</v>
      </c>
      <c r="I3088" s="45">
        <f t="shared" si="96"/>
        <v>-0.16856122981336763</v>
      </c>
    </row>
    <row r="3089" spans="1:9" ht="27.75" customHeight="1" thickBot="1" x14ac:dyDescent="0.25">
      <c r="A3089" s="11">
        <v>38960</v>
      </c>
      <c r="B3089" s="12">
        <v>915.61</v>
      </c>
      <c r="C3089" s="11">
        <v>38960</v>
      </c>
      <c r="D3089" s="12">
        <v>201.02</v>
      </c>
      <c r="E3089" s="12">
        <v>2286.64</v>
      </c>
      <c r="F3089" s="12">
        <v>1106.0999999999999</v>
      </c>
      <c r="G3089" s="107">
        <v>38960</v>
      </c>
      <c r="H3089" s="45">
        <f t="shared" si="97"/>
        <v>4.0591157333028605</v>
      </c>
      <c r="I3089" s="45">
        <f t="shared" si="96"/>
        <v>0.44529776706521895</v>
      </c>
    </row>
    <row r="3090" spans="1:9" ht="27.75" customHeight="1" thickBot="1" x14ac:dyDescent="0.25">
      <c r="A3090" s="11">
        <v>38961</v>
      </c>
      <c r="B3090" s="12">
        <v>922</v>
      </c>
      <c r="C3090" s="11">
        <v>38961</v>
      </c>
      <c r="D3090" s="12">
        <v>202.47</v>
      </c>
      <c r="E3090" s="12">
        <v>2302.58</v>
      </c>
      <c r="F3090" s="12">
        <v>1113.81</v>
      </c>
      <c r="G3090" s="107">
        <v>38961</v>
      </c>
      <c r="H3090" s="45">
        <f t="shared" si="97"/>
        <v>6.3899999999999864</v>
      </c>
      <c r="I3090" s="45">
        <f t="shared" si="96"/>
        <v>0.6978953921429415</v>
      </c>
    </row>
    <row r="3091" spans="1:9" ht="27.75" customHeight="1" thickBot="1" x14ac:dyDescent="0.25">
      <c r="A3091" s="11">
        <v>38964</v>
      </c>
      <c r="B3091" s="12">
        <v>924.72</v>
      </c>
      <c r="C3091" s="11">
        <v>38964</v>
      </c>
      <c r="D3091" s="12">
        <v>203.24</v>
      </c>
      <c r="E3091" s="12">
        <v>2309.4</v>
      </c>
      <c r="F3091" s="12">
        <v>1117.1099999999999</v>
      </c>
      <c r="G3091" s="107">
        <v>38964</v>
      </c>
      <c r="H3091" s="45">
        <f t="shared" si="97"/>
        <v>2.7200000000000273</v>
      </c>
      <c r="I3091" s="45">
        <f t="shared" si="96"/>
        <v>0.29501084598698779</v>
      </c>
    </row>
    <row r="3092" spans="1:9" ht="27.75" customHeight="1" thickBot="1" x14ac:dyDescent="0.25">
      <c r="A3092" s="11">
        <v>38965</v>
      </c>
      <c r="B3092" s="12">
        <v>932.20925918302498</v>
      </c>
      <c r="C3092" s="11">
        <v>38965</v>
      </c>
      <c r="D3092" s="12">
        <v>204.49830293236829</v>
      </c>
      <c r="E3092" s="12">
        <v>2328.0872262110915</v>
      </c>
      <c r="F3092" s="12">
        <v>1124.3481166217646</v>
      </c>
      <c r="G3092" s="107">
        <v>38965</v>
      </c>
      <c r="H3092" s="45">
        <f t="shared" si="97"/>
        <v>7.4892591830249557</v>
      </c>
      <c r="I3092" s="45">
        <f t="shared" si="96"/>
        <v>0.80989479875259052</v>
      </c>
    </row>
    <row r="3093" spans="1:9" ht="27.75" customHeight="1" thickBot="1" x14ac:dyDescent="0.25">
      <c r="A3093" s="11">
        <v>38966</v>
      </c>
      <c r="B3093" s="12">
        <v>949.72653908194934</v>
      </c>
      <c r="C3093" s="11">
        <v>38966</v>
      </c>
      <c r="D3093" s="12">
        <v>207.8160741349688</v>
      </c>
      <c r="E3093" s="12">
        <v>2371.8344507442357</v>
      </c>
      <c r="F3093" s="12">
        <v>1144.7372682969349</v>
      </c>
      <c r="G3093" s="107">
        <v>38966</v>
      </c>
      <c r="H3093" s="45">
        <f t="shared" si="97"/>
        <v>17.517279898924357</v>
      </c>
      <c r="I3093" s="45">
        <f t="shared" si="96"/>
        <v>1.8791145578489807</v>
      </c>
    </row>
    <row r="3094" spans="1:9" ht="27.75" customHeight="1" thickBot="1" x14ac:dyDescent="0.25">
      <c r="A3094" s="11">
        <v>38967</v>
      </c>
      <c r="B3094" s="12">
        <v>965.58</v>
      </c>
      <c r="C3094" s="11">
        <v>38967</v>
      </c>
      <c r="D3094" s="12">
        <v>210.27</v>
      </c>
      <c r="E3094" s="12">
        <v>2411.4299999999998</v>
      </c>
      <c r="F3094" s="12">
        <v>1163.8499999999999</v>
      </c>
      <c r="G3094" s="107">
        <v>38967</v>
      </c>
      <c r="H3094" s="45">
        <f t="shared" si="97"/>
        <v>15.8534609180507</v>
      </c>
      <c r="I3094" s="45">
        <f t="shared" si="96"/>
        <v>1.6692658639796891</v>
      </c>
    </row>
    <row r="3095" spans="1:9" ht="27.75" customHeight="1" thickBot="1" x14ac:dyDescent="0.25">
      <c r="A3095" s="11">
        <v>38968</v>
      </c>
      <c r="B3095" s="12">
        <v>975.86015570919903</v>
      </c>
      <c r="C3095" s="11">
        <v>38968</v>
      </c>
      <c r="D3095" s="12">
        <v>211.09760100718486</v>
      </c>
      <c r="E3095" s="12">
        <v>2437.1004088757763</v>
      </c>
      <c r="F3095" s="12">
        <v>1175.5152780684016</v>
      </c>
      <c r="G3095" s="107">
        <v>38968</v>
      </c>
      <c r="H3095" s="45">
        <f t="shared" si="97"/>
        <v>10.280155709198993</v>
      </c>
      <c r="I3095" s="45">
        <f t="shared" si="96"/>
        <v>1.0646612097598327</v>
      </c>
    </row>
    <row r="3096" spans="1:9" ht="27.75" customHeight="1" thickBot="1" x14ac:dyDescent="0.25">
      <c r="A3096" s="11">
        <v>38971</v>
      </c>
      <c r="B3096" s="12">
        <v>989.42688226792427</v>
      </c>
      <c r="C3096" s="11">
        <v>38971</v>
      </c>
      <c r="D3096" s="12">
        <v>214.82143047889201</v>
      </c>
      <c r="E3096" s="12">
        <v>2471.2823789319655</v>
      </c>
      <c r="F3096" s="12">
        <v>1191.6004845350155</v>
      </c>
      <c r="G3096" s="107">
        <v>38971</v>
      </c>
      <c r="H3096" s="45">
        <f t="shared" si="97"/>
        <v>13.566726558725236</v>
      </c>
      <c r="I3096" s="45">
        <f t="shared" si="96"/>
        <v>1.3902326557093336</v>
      </c>
    </row>
    <row r="3097" spans="1:9" ht="27.75" customHeight="1" thickBot="1" x14ac:dyDescent="0.25">
      <c r="A3097" s="11">
        <v>38972</v>
      </c>
      <c r="B3097" s="12">
        <v>983.83</v>
      </c>
      <c r="C3097" s="11">
        <v>38972</v>
      </c>
      <c r="D3097" s="12">
        <v>213.06</v>
      </c>
      <c r="E3097" s="12">
        <v>2457.3000000000002</v>
      </c>
      <c r="F3097" s="12">
        <v>1184.8599999999999</v>
      </c>
      <c r="G3097" s="107">
        <v>38972</v>
      </c>
      <c r="H3097" s="45">
        <f t="shared" si="97"/>
        <v>-5.5968822679242294</v>
      </c>
      <c r="I3097" s="45">
        <f t="shared" si="96"/>
        <v>-0.56566911292073274</v>
      </c>
    </row>
    <row r="3098" spans="1:9" ht="27.75" customHeight="1" thickBot="1" x14ac:dyDescent="0.25">
      <c r="A3098" s="11">
        <v>38973</v>
      </c>
      <c r="B3098" s="12">
        <v>971.25751671206433</v>
      </c>
      <c r="C3098" s="11">
        <v>38973</v>
      </c>
      <c r="D3098" s="12">
        <v>211.03457535854869</v>
      </c>
      <c r="E3098" s="12">
        <v>2432.4422497189789</v>
      </c>
      <c r="F3098" s="12">
        <v>1172.872589582922</v>
      </c>
      <c r="G3098" s="107">
        <v>38973</v>
      </c>
      <c r="H3098" s="45">
        <f t="shared" si="97"/>
        <v>-12.572483287935711</v>
      </c>
      <c r="I3098" s="45">
        <f t="shared" si="96"/>
        <v>-1.2779121685591728</v>
      </c>
    </row>
    <row r="3099" spans="1:9" ht="27.75" customHeight="1" thickBot="1" x14ac:dyDescent="0.25">
      <c r="A3099" s="11">
        <v>38974</v>
      </c>
      <c r="B3099" s="12">
        <v>961.69372538332209</v>
      </c>
      <c r="C3099" s="11">
        <v>38974</v>
      </c>
      <c r="D3099" s="12">
        <v>209.3617887247091</v>
      </c>
      <c r="E3099" s="12">
        <v>2408.4904231561341</v>
      </c>
      <c r="F3099" s="12">
        <v>1161.3235216248852</v>
      </c>
      <c r="G3099" s="107">
        <v>38974</v>
      </c>
      <c r="H3099" s="45">
        <f t="shared" si="97"/>
        <v>-9.5637913287422407</v>
      </c>
      <c r="I3099" s="45">
        <f t="shared" si="96"/>
        <v>-0.9846813192363163</v>
      </c>
    </row>
    <row r="3100" spans="1:9" ht="27.75" customHeight="1" thickBot="1" x14ac:dyDescent="0.25">
      <c r="A3100" s="11">
        <v>38975</v>
      </c>
      <c r="B3100" s="12">
        <v>952.9971088539105</v>
      </c>
      <c r="C3100" s="11">
        <v>38975</v>
      </c>
      <c r="D3100" s="12">
        <v>207.36048458791655</v>
      </c>
      <c r="E3100" s="12">
        <v>2386.7104345651514</v>
      </c>
      <c r="F3100" s="12">
        <v>1150.8216683444039</v>
      </c>
      <c r="G3100" s="107">
        <v>38975</v>
      </c>
      <c r="H3100" s="45">
        <f t="shared" si="97"/>
        <v>-8.6966165294115854</v>
      </c>
      <c r="I3100" s="45">
        <f t="shared" si="96"/>
        <v>-0.90430209742142131</v>
      </c>
    </row>
    <row r="3101" spans="1:9" ht="27.75" customHeight="1" thickBot="1" x14ac:dyDescent="0.25">
      <c r="A3101" s="11">
        <v>38978</v>
      </c>
      <c r="B3101" s="12">
        <v>957.22</v>
      </c>
      <c r="C3101" s="11">
        <v>38978</v>
      </c>
      <c r="D3101" s="12">
        <v>207.97</v>
      </c>
      <c r="E3101" s="12">
        <v>2397.2800000000002</v>
      </c>
      <c r="F3101" s="12">
        <v>1155.56</v>
      </c>
      <c r="G3101" s="107">
        <v>38978</v>
      </c>
      <c r="H3101" s="45">
        <f t="shared" si="97"/>
        <v>4.2228911460895233</v>
      </c>
      <c r="I3101" s="45">
        <f t="shared" si="96"/>
        <v>0.44311688953264916</v>
      </c>
    </row>
    <row r="3102" spans="1:9" ht="27.75" customHeight="1" thickBot="1" x14ac:dyDescent="0.25">
      <c r="A3102" s="11">
        <v>38979</v>
      </c>
      <c r="B3102" s="12">
        <v>960.7619058819738</v>
      </c>
      <c r="C3102" s="11">
        <v>38979</v>
      </c>
      <c r="D3102" s="12">
        <v>207.41</v>
      </c>
      <c r="E3102" s="12">
        <v>2406.16</v>
      </c>
      <c r="F3102" s="12">
        <v>1159.8399999999999</v>
      </c>
      <c r="G3102" s="107">
        <v>38979</v>
      </c>
      <c r="H3102" s="45">
        <f t="shared" si="97"/>
        <v>3.5419058819737756</v>
      </c>
      <c r="I3102" s="45">
        <f t="shared" si="96"/>
        <v>0.37002004575476644</v>
      </c>
    </row>
    <row r="3103" spans="1:9" ht="27.75" customHeight="1" thickBot="1" x14ac:dyDescent="0.25">
      <c r="A3103" s="11">
        <v>38980</v>
      </c>
      <c r="B3103" s="12">
        <v>962.57093436223954</v>
      </c>
      <c r="C3103" s="11">
        <v>38980</v>
      </c>
      <c r="D3103" s="12">
        <v>207.82643124411203</v>
      </c>
      <c r="E3103" s="12">
        <v>2410.6873053850518</v>
      </c>
      <c r="F3103" s="12">
        <v>1162.0263841730982</v>
      </c>
      <c r="G3103" s="107">
        <v>38980</v>
      </c>
      <c r="H3103" s="45">
        <f t="shared" si="97"/>
        <v>1.8090284802657379</v>
      </c>
      <c r="I3103" s="45">
        <f t="shared" si="96"/>
        <v>0.18829102914993912</v>
      </c>
    </row>
    <row r="3104" spans="1:9" ht="27.75" customHeight="1" thickBot="1" x14ac:dyDescent="0.25">
      <c r="A3104" s="11">
        <v>38981</v>
      </c>
      <c r="B3104" s="12">
        <v>956.95456531621051</v>
      </c>
      <c r="C3104" s="11">
        <v>38981</v>
      </c>
      <c r="D3104" s="12">
        <v>206.26789907538119</v>
      </c>
      <c r="E3104" s="12">
        <v>2396.6216124319353</v>
      </c>
      <c r="F3104" s="12">
        <v>1155.2462819646171</v>
      </c>
      <c r="G3104" s="107">
        <v>38981</v>
      </c>
      <c r="H3104" s="45">
        <f t="shared" si="97"/>
        <v>-5.6163690460290354</v>
      </c>
      <c r="I3104" s="45">
        <f t="shared" si="96"/>
        <v>-0.58347586089852321</v>
      </c>
    </row>
    <row r="3105" spans="1:9" ht="27.75" customHeight="1" thickBot="1" x14ac:dyDescent="0.25">
      <c r="A3105" s="11">
        <v>38982</v>
      </c>
      <c r="B3105" s="12">
        <v>956.67</v>
      </c>
      <c r="C3105" s="11">
        <v>38982</v>
      </c>
      <c r="D3105" s="12">
        <v>205.15</v>
      </c>
      <c r="E3105" s="12">
        <v>2395.9</v>
      </c>
      <c r="F3105" s="12">
        <v>1154.9000000000001</v>
      </c>
      <c r="G3105" s="107">
        <v>38982</v>
      </c>
      <c r="H3105" s="45">
        <f t="shared" si="97"/>
        <v>-0.28456531621054637</v>
      </c>
      <c r="I3105" s="45">
        <f t="shared" si="96"/>
        <v>-2.9736554537102423E-2</v>
      </c>
    </row>
    <row r="3106" spans="1:9" ht="27.75" customHeight="1" thickBot="1" x14ac:dyDescent="0.25">
      <c r="A3106" s="11">
        <v>38985</v>
      </c>
      <c r="B3106" s="12">
        <v>950.52</v>
      </c>
      <c r="C3106" s="11">
        <v>38985</v>
      </c>
      <c r="D3106" s="12">
        <v>203.6</v>
      </c>
      <c r="E3106" s="12">
        <v>2380.5</v>
      </c>
      <c r="F3106" s="12">
        <v>1147.48</v>
      </c>
      <c r="G3106" s="107">
        <v>38985</v>
      </c>
      <c r="H3106" s="45">
        <f t="shared" si="97"/>
        <v>-6.1499999999999773</v>
      </c>
      <c r="I3106" s="45">
        <f t="shared" si="96"/>
        <v>-0.64285490294458669</v>
      </c>
    </row>
    <row r="3107" spans="1:9" ht="27.75" customHeight="1" thickBot="1" x14ac:dyDescent="0.25">
      <c r="A3107" s="11">
        <v>38986</v>
      </c>
      <c r="B3107" s="12">
        <v>950.73</v>
      </c>
      <c r="C3107" s="11">
        <v>38986</v>
      </c>
      <c r="D3107" s="12">
        <v>203.85</v>
      </c>
      <c r="E3107" s="12">
        <v>2381.0300000000002</v>
      </c>
      <c r="F3107" s="12">
        <v>1146.6400000000001</v>
      </c>
      <c r="G3107" s="107">
        <v>38986</v>
      </c>
      <c r="H3107" s="45">
        <f t="shared" si="97"/>
        <v>0.21000000000003638</v>
      </c>
      <c r="I3107" s="45">
        <f t="shared" si="96"/>
        <v>2.2093170054289901E-2</v>
      </c>
    </row>
    <row r="3108" spans="1:9" ht="27.75" customHeight="1" thickBot="1" x14ac:dyDescent="0.25">
      <c r="A3108" s="11">
        <v>38987</v>
      </c>
      <c r="B3108" s="12">
        <v>952.76441584127747</v>
      </c>
      <c r="C3108" s="11">
        <v>38987</v>
      </c>
      <c r="D3108" s="12">
        <v>204.56973137723611</v>
      </c>
      <c r="E3108" s="12">
        <v>2386.1276547034668</v>
      </c>
      <c r="F3108" s="12">
        <v>1146.882123522857</v>
      </c>
      <c r="G3108" s="107">
        <v>38987</v>
      </c>
      <c r="H3108" s="45">
        <f t="shared" si="97"/>
        <v>2.0344158412774505</v>
      </c>
      <c r="I3108" s="45">
        <f t="shared" si="96"/>
        <v>0.21398460564802316</v>
      </c>
    </row>
    <row r="3109" spans="1:9" ht="27.75" customHeight="1" thickBot="1" x14ac:dyDescent="0.25">
      <c r="A3109" s="11">
        <v>38988</v>
      </c>
      <c r="B3109" s="12">
        <v>955.13</v>
      </c>
      <c r="C3109" s="11">
        <v>38988</v>
      </c>
      <c r="D3109" s="12">
        <v>205.27</v>
      </c>
      <c r="E3109" s="12">
        <v>2392.0500000000002</v>
      </c>
      <c r="F3109" s="12">
        <v>1149.3800000000001</v>
      </c>
      <c r="G3109" s="107">
        <v>38988</v>
      </c>
      <c r="H3109" s="45">
        <f t="shared" si="97"/>
        <v>2.3655841587225268</v>
      </c>
      <c r="I3109" s="45">
        <f t="shared" si="96"/>
        <v>0.24828636747875912</v>
      </c>
    </row>
    <row r="3110" spans="1:9" ht="27.75" customHeight="1" thickBot="1" x14ac:dyDescent="0.25">
      <c r="A3110" s="11">
        <v>38989</v>
      </c>
      <c r="B3110" s="12">
        <v>965.66</v>
      </c>
      <c r="C3110" s="11">
        <v>38989</v>
      </c>
      <c r="D3110" s="12">
        <v>207.67</v>
      </c>
      <c r="E3110" s="12">
        <v>2418.42</v>
      </c>
      <c r="F3110" s="12">
        <v>1162.05</v>
      </c>
      <c r="G3110" s="107">
        <v>38989</v>
      </c>
      <c r="H3110" s="45">
        <f t="shared" si="97"/>
        <v>10.529999999999973</v>
      </c>
      <c r="I3110" s="45">
        <f t="shared" si="96"/>
        <v>1.1024677269062821</v>
      </c>
    </row>
    <row r="3111" spans="1:9" ht="27.75" customHeight="1" thickBot="1" x14ac:dyDescent="0.25">
      <c r="A3111" s="11">
        <v>38992</v>
      </c>
      <c r="B3111" s="12">
        <v>1006.44</v>
      </c>
      <c r="C3111" s="11">
        <v>38992</v>
      </c>
      <c r="D3111" s="12">
        <v>218.48</v>
      </c>
      <c r="E3111" s="12">
        <v>2521.38</v>
      </c>
      <c r="F3111" s="12">
        <v>1211.52</v>
      </c>
      <c r="G3111" s="107">
        <v>38992</v>
      </c>
      <c r="H3111" s="45">
        <f t="shared" si="97"/>
        <v>40.780000000000086</v>
      </c>
      <c r="I3111" s="45">
        <f t="shared" si="96"/>
        <v>4.2230184537000692</v>
      </c>
    </row>
    <row r="3112" spans="1:9" ht="27.75" customHeight="1" thickBot="1" x14ac:dyDescent="0.25">
      <c r="A3112" s="11">
        <v>38993</v>
      </c>
      <c r="B3112" s="12">
        <v>999.36</v>
      </c>
      <c r="C3112" s="11">
        <v>38993</v>
      </c>
      <c r="D3112" s="12">
        <v>215.93</v>
      </c>
      <c r="E3112" s="12">
        <v>2503.64</v>
      </c>
      <c r="F3112" s="12">
        <v>1202.99</v>
      </c>
      <c r="G3112" s="107">
        <v>38993</v>
      </c>
      <c r="H3112" s="45">
        <f t="shared" si="97"/>
        <v>-7.0800000000000409</v>
      </c>
      <c r="I3112" s="45">
        <f t="shared" si="96"/>
        <v>-0.703469655419105</v>
      </c>
    </row>
    <row r="3113" spans="1:9" ht="27.75" customHeight="1" thickBot="1" x14ac:dyDescent="0.25">
      <c r="A3113" s="11">
        <v>38994</v>
      </c>
      <c r="B3113" s="12">
        <v>1006.3979093193315</v>
      </c>
      <c r="C3113" s="11">
        <v>38994</v>
      </c>
      <c r="D3113" s="12">
        <v>218.23563363605726</v>
      </c>
      <c r="E3113" s="12">
        <v>2521.2685402342104</v>
      </c>
      <c r="F3113" s="12">
        <v>1211.0594143209539</v>
      </c>
      <c r="G3113" s="107">
        <v>38994</v>
      </c>
      <c r="H3113" s="45">
        <f t="shared" si="97"/>
        <v>7.0379093193314475</v>
      </c>
      <c r="I3113" s="45">
        <f t="shared" si="96"/>
        <v>0.70424164658696042</v>
      </c>
    </row>
    <row r="3114" spans="1:9" ht="27.75" customHeight="1" thickBot="1" x14ac:dyDescent="0.25">
      <c r="A3114" s="11">
        <v>38995</v>
      </c>
      <c r="B3114" s="12">
        <v>1006.7548541616004</v>
      </c>
      <c r="C3114" s="11">
        <v>38995</v>
      </c>
      <c r="D3114" s="12">
        <v>218.87822082315344</v>
      </c>
      <c r="E3114" s="12">
        <v>2522.1629110082986</v>
      </c>
      <c r="F3114" s="12">
        <v>1210.7491055990022</v>
      </c>
      <c r="G3114" s="107">
        <v>38995</v>
      </c>
      <c r="H3114" s="45">
        <f t="shared" si="97"/>
        <v>0.35694484226894474</v>
      </c>
      <c r="I3114" s="45">
        <f t="shared" si="96"/>
        <v>3.5467565956129751E-2</v>
      </c>
    </row>
    <row r="3115" spans="1:9" ht="27.75" customHeight="1" thickBot="1" x14ac:dyDescent="0.25">
      <c r="A3115" s="11">
        <v>38996</v>
      </c>
      <c r="B3115" s="12">
        <v>1005.79</v>
      </c>
      <c r="C3115" s="11">
        <v>38996</v>
      </c>
      <c r="D3115" s="12">
        <v>218.23</v>
      </c>
      <c r="E3115" s="12">
        <v>2519.73</v>
      </c>
      <c r="F3115" s="12">
        <v>1209.18</v>
      </c>
      <c r="G3115" s="107">
        <v>38996</v>
      </c>
      <c r="H3115" s="45">
        <f t="shared" si="97"/>
        <v>-0.96485416160044224</v>
      </c>
      <c r="I3115" s="45">
        <f t="shared" si="96"/>
        <v>-9.5838044148686824E-2</v>
      </c>
    </row>
    <row r="3116" spans="1:9" ht="27.75" customHeight="1" thickBot="1" x14ac:dyDescent="0.25">
      <c r="A3116" s="11">
        <v>38999</v>
      </c>
      <c r="B3116" s="12">
        <v>1011.78</v>
      </c>
      <c r="C3116" s="11">
        <v>38999</v>
      </c>
      <c r="D3116" s="12">
        <v>219.61</v>
      </c>
      <c r="E3116" s="12">
        <v>2534.9299999999998</v>
      </c>
      <c r="F3116" s="12">
        <v>1214.54</v>
      </c>
      <c r="G3116" s="107">
        <v>38999</v>
      </c>
      <c r="H3116" s="45">
        <f t="shared" si="97"/>
        <v>5.9900000000000091</v>
      </c>
      <c r="I3116" s="45">
        <f t="shared" si="96"/>
        <v>0.59555175533660198</v>
      </c>
    </row>
    <row r="3117" spans="1:9" ht="27.75" customHeight="1" thickBot="1" x14ac:dyDescent="0.25">
      <c r="A3117" s="11">
        <v>39000</v>
      </c>
      <c r="B3117" s="12">
        <v>1017.1324956605415</v>
      </c>
      <c r="C3117" s="11">
        <v>39000</v>
      </c>
      <c r="D3117" s="12">
        <v>220.38662160766566</v>
      </c>
      <c r="E3117" s="12">
        <v>2548.3337590564274</v>
      </c>
      <c r="F3117" s="12">
        <v>1220.9633249730907</v>
      </c>
      <c r="G3117" s="107">
        <v>39000</v>
      </c>
      <c r="H3117" s="45">
        <f t="shared" si="97"/>
        <v>5.3524956605415355</v>
      </c>
      <c r="I3117" s="45">
        <f t="shared" si="96"/>
        <v>0.52901773711098621</v>
      </c>
    </row>
    <row r="3118" spans="1:9" ht="27.75" customHeight="1" thickBot="1" x14ac:dyDescent="0.25">
      <c r="A3118" s="11">
        <v>39001</v>
      </c>
      <c r="B3118" s="12">
        <v>1026.433397684757</v>
      </c>
      <c r="C3118" s="11">
        <v>39001</v>
      </c>
      <c r="D3118" s="12">
        <v>222.80964854119119</v>
      </c>
      <c r="E3118" s="12">
        <v>2579.7522477731882</v>
      </c>
      <c r="F3118" s="12">
        <v>1234.0607794715656</v>
      </c>
      <c r="G3118" s="107">
        <v>39001</v>
      </c>
      <c r="H3118" s="45">
        <f t="shared" si="97"/>
        <v>9.3009020242154747</v>
      </c>
      <c r="I3118" s="45">
        <f t="shared" si="96"/>
        <v>0.91442383995167953</v>
      </c>
    </row>
    <row r="3119" spans="1:9" ht="27.75" customHeight="1" thickBot="1" x14ac:dyDescent="0.25">
      <c r="A3119" s="11">
        <v>39002</v>
      </c>
      <c r="B3119" s="12">
        <v>1052.8372134743036</v>
      </c>
      <c r="C3119" s="11">
        <v>39002</v>
      </c>
      <c r="D3119" s="12">
        <v>229.22349211099009</v>
      </c>
      <c r="E3119" s="12">
        <v>2649.6091941513919</v>
      </c>
      <c r="F3119" s="12">
        <v>1267.4778325135399</v>
      </c>
      <c r="G3119" s="107">
        <v>39002</v>
      </c>
      <c r="H3119" s="45">
        <f t="shared" si="97"/>
        <v>26.40381578954657</v>
      </c>
      <c r="I3119" s="45">
        <f t="shared" si="96"/>
        <v>2.5723847108934228</v>
      </c>
    </row>
    <row r="3120" spans="1:9" ht="27.75" customHeight="1" thickBot="1" x14ac:dyDescent="0.25">
      <c r="A3120" s="11">
        <v>39003</v>
      </c>
      <c r="B3120" s="12">
        <v>1072.1332841047495</v>
      </c>
      <c r="C3120" s="11">
        <v>39003</v>
      </c>
      <c r="D3120" s="12">
        <v>234.10174162989219</v>
      </c>
      <c r="E3120" s="12">
        <v>2698.1704759633044</v>
      </c>
      <c r="F3120" s="12">
        <v>1290.7078048245151</v>
      </c>
      <c r="G3120" s="107">
        <v>39003</v>
      </c>
      <c r="H3120" s="45">
        <f t="shared" si="97"/>
        <v>19.296070630445911</v>
      </c>
      <c r="I3120" s="45">
        <f t="shared" si="96"/>
        <v>1.8327686733991826</v>
      </c>
    </row>
    <row r="3121" spans="1:9" ht="27.75" customHeight="1" thickBot="1" x14ac:dyDescent="0.25">
      <c r="A3121" s="11">
        <v>39006</v>
      </c>
      <c r="B3121" s="12">
        <v>1071.5643853992615</v>
      </c>
      <c r="C3121" s="11">
        <v>39006</v>
      </c>
      <c r="D3121" s="12">
        <v>234.35478957371151</v>
      </c>
      <c r="E3121" s="12">
        <v>2701.3786184007686</v>
      </c>
      <c r="F3121" s="12">
        <v>1291.4172028482849</v>
      </c>
      <c r="G3121" s="107">
        <v>39006</v>
      </c>
      <c r="H3121" s="45">
        <f t="shared" si="97"/>
        <v>-0.56889870548798172</v>
      </c>
      <c r="I3121" s="45">
        <f t="shared" si="96"/>
        <v>-5.3062311740748012E-2</v>
      </c>
    </row>
    <row r="3122" spans="1:9" ht="27.75" customHeight="1" thickBot="1" x14ac:dyDescent="0.25">
      <c r="A3122" s="11">
        <v>39007</v>
      </c>
      <c r="B3122" s="12">
        <v>1063.2062724877662</v>
      </c>
      <c r="C3122" s="11">
        <v>39007</v>
      </c>
      <c r="D3122" s="12">
        <v>232.8684722331364</v>
      </c>
      <c r="E3122" s="12">
        <v>2680.3081231225983</v>
      </c>
      <c r="F3122" s="12">
        <v>1281.3442719790564</v>
      </c>
      <c r="G3122" s="107">
        <v>39007</v>
      </c>
      <c r="H3122" s="45">
        <f t="shared" si="97"/>
        <v>-8.3581129114952546</v>
      </c>
      <c r="I3122" s="45">
        <f t="shared" si="96"/>
        <v>-0.77999166689186372</v>
      </c>
    </row>
    <row r="3123" spans="1:9" ht="27.75" customHeight="1" thickBot="1" x14ac:dyDescent="0.25">
      <c r="A3123" s="11">
        <v>39008</v>
      </c>
      <c r="B3123" s="12">
        <v>1066.6278312981733</v>
      </c>
      <c r="C3123" s="11">
        <v>39008</v>
      </c>
      <c r="D3123" s="12">
        <v>234.23454047025274</v>
      </c>
      <c r="E3123" s="12">
        <v>2688.9336121206074</v>
      </c>
      <c r="F3123" s="12">
        <v>1285.4677609261935</v>
      </c>
      <c r="G3123" s="107">
        <v>39008</v>
      </c>
      <c r="H3123" s="45">
        <f t="shared" si="97"/>
        <v>3.4215588104070775</v>
      </c>
      <c r="I3123" s="45">
        <f t="shared" si="96"/>
        <v>0.32181514527760158</v>
      </c>
    </row>
    <row r="3124" spans="1:9" ht="27.75" customHeight="1" thickBot="1" x14ac:dyDescent="0.25">
      <c r="A3124" s="11">
        <v>39009</v>
      </c>
      <c r="B3124" s="12">
        <v>1070.4357764817505</v>
      </c>
      <c r="C3124" s="11">
        <v>39009</v>
      </c>
      <c r="D3124" s="12">
        <v>235.09750353443212</v>
      </c>
      <c r="E3124" s="12">
        <v>2698.5334549101499</v>
      </c>
      <c r="F3124" s="12">
        <v>1289.6648500041842</v>
      </c>
      <c r="G3124" s="107">
        <v>39009</v>
      </c>
      <c r="H3124" s="45">
        <f t="shared" si="97"/>
        <v>3.8079451835772034</v>
      </c>
      <c r="I3124" s="45">
        <f t="shared" si="96"/>
        <v>0.35700785895888565</v>
      </c>
    </row>
    <row r="3125" spans="1:9" ht="27.75" customHeight="1" thickBot="1" x14ac:dyDescent="0.25">
      <c r="A3125" s="11">
        <v>39010</v>
      </c>
      <c r="B3125" s="12">
        <v>1070.03</v>
      </c>
      <c r="C3125" s="11">
        <v>39010</v>
      </c>
      <c r="D3125" s="12">
        <v>234.83</v>
      </c>
      <c r="E3125" s="12">
        <v>2697.52</v>
      </c>
      <c r="F3125" s="12">
        <v>1289.18</v>
      </c>
      <c r="G3125" s="107">
        <v>39010</v>
      </c>
      <c r="H3125" s="45">
        <f t="shared" si="97"/>
        <v>-0.40577648175053582</v>
      </c>
      <c r="I3125" s="45">
        <f t="shared" si="96"/>
        <v>-3.7907597136207428E-2</v>
      </c>
    </row>
    <row r="3126" spans="1:9" ht="27.75" customHeight="1" thickBot="1" x14ac:dyDescent="0.25">
      <c r="A3126" s="11">
        <v>39013</v>
      </c>
      <c r="B3126" s="12">
        <v>1070.2740220092376</v>
      </c>
      <c r="C3126" s="11">
        <v>39013</v>
      </c>
      <c r="D3126" s="12">
        <v>234.83012366260095</v>
      </c>
      <c r="E3126" s="12">
        <v>2698.5037074981446</v>
      </c>
      <c r="F3126" s="12">
        <v>1289.469912790079</v>
      </c>
      <c r="G3126" s="107">
        <v>39013</v>
      </c>
      <c r="H3126" s="45">
        <f t="shared" si="97"/>
        <v>0.24402200923759665</v>
      </c>
      <c r="I3126" s="45">
        <f t="shared" si="96"/>
        <v>2.2805155858956913E-2</v>
      </c>
    </row>
    <row r="3127" spans="1:9" ht="27.75" customHeight="1" thickBot="1" x14ac:dyDescent="0.25">
      <c r="A3127" s="11">
        <v>39015</v>
      </c>
      <c r="B3127" s="12">
        <v>1067.8012838785767</v>
      </c>
      <c r="C3127" s="11">
        <v>39015</v>
      </c>
      <c r="D3127" s="12">
        <v>233.87189899765778</v>
      </c>
      <c r="E3127" s="12">
        <v>2691.8919670348751</v>
      </c>
      <c r="F3127" s="12">
        <v>1285.6699800020754</v>
      </c>
      <c r="G3127" s="107">
        <v>39015</v>
      </c>
      <c r="H3127" s="45">
        <f t="shared" si="97"/>
        <v>-2.4727381306609004</v>
      </c>
      <c r="I3127" s="45">
        <f t="shared" si="96"/>
        <v>-0.2310378538403465</v>
      </c>
    </row>
    <row r="3128" spans="1:9" ht="27.75" customHeight="1" thickBot="1" x14ac:dyDescent="0.25">
      <c r="A3128" s="11">
        <v>39016</v>
      </c>
      <c r="B3128" s="12">
        <v>1071.0092990003534</v>
      </c>
      <c r="C3128" s="11">
        <v>39016</v>
      </c>
      <c r="D3128" s="12">
        <v>234.75011174907223</v>
      </c>
      <c r="E3128" s="12">
        <v>2699.9792295529551</v>
      </c>
      <c r="F3128" s="12">
        <v>1289.5325238066637</v>
      </c>
      <c r="G3128" s="107">
        <v>39016</v>
      </c>
      <c r="H3128" s="45">
        <f t="shared" si="97"/>
        <v>3.2080151217767252</v>
      </c>
      <c r="I3128" s="45">
        <f t="shared" si="96"/>
        <v>0.30043184721826194</v>
      </c>
    </row>
    <row r="3129" spans="1:9" ht="27.75" customHeight="1" thickBot="1" x14ac:dyDescent="0.25">
      <c r="A3129" s="11">
        <v>39017</v>
      </c>
      <c r="B3129" s="12">
        <v>1068.8599999999999</v>
      </c>
      <c r="C3129" s="11">
        <v>39017</v>
      </c>
      <c r="D3129" s="12">
        <v>234.11</v>
      </c>
      <c r="E3129" s="12">
        <v>2694.55</v>
      </c>
      <c r="F3129" s="12">
        <v>1286.94</v>
      </c>
      <c r="G3129" s="107">
        <v>39017</v>
      </c>
      <c r="H3129" s="45">
        <f t="shared" si="97"/>
        <v>-2.1492990003534942</v>
      </c>
      <c r="I3129" s="45">
        <f t="shared" si="96"/>
        <v>-0.20067977022791331</v>
      </c>
    </row>
    <row r="3130" spans="1:9" ht="27.75" customHeight="1" thickBot="1" x14ac:dyDescent="0.25">
      <c r="A3130" s="11">
        <v>39020</v>
      </c>
      <c r="B3130" s="12">
        <v>1070.3499999999999</v>
      </c>
      <c r="C3130" s="11">
        <v>39020</v>
      </c>
      <c r="D3130" s="12">
        <v>233.4</v>
      </c>
      <c r="E3130" s="12">
        <v>2698.32</v>
      </c>
      <c r="F3130" s="12">
        <v>1288.74</v>
      </c>
      <c r="G3130" s="107">
        <v>39020</v>
      </c>
      <c r="H3130" s="45">
        <f t="shared" si="97"/>
        <v>1.4900000000000091</v>
      </c>
      <c r="I3130" s="45">
        <f t="shared" si="96"/>
        <v>0.13940085698781968</v>
      </c>
    </row>
    <row r="3131" spans="1:9" ht="27.75" customHeight="1" thickBot="1" x14ac:dyDescent="0.25">
      <c r="A3131" s="11">
        <v>39021</v>
      </c>
      <c r="B3131" s="12">
        <v>1072.51</v>
      </c>
      <c r="C3131" s="11">
        <v>39021</v>
      </c>
      <c r="D3131" s="12">
        <v>233.76</v>
      </c>
      <c r="E3131" s="12">
        <v>2703.76</v>
      </c>
      <c r="F3131" s="12">
        <v>1290.1199999999999</v>
      </c>
      <c r="G3131" s="107">
        <v>39021</v>
      </c>
      <c r="H3131" s="45">
        <f t="shared" si="97"/>
        <v>2.1600000000000819</v>
      </c>
      <c r="I3131" s="45">
        <f t="shared" si="96"/>
        <v>0.20180314850283382</v>
      </c>
    </row>
    <row r="3132" spans="1:9" ht="27.75" customHeight="1" thickBot="1" x14ac:dyDescent="0.25">
      <c r="A3132" s="11">
        <v>39022</v>
      </c>
      <c r="B3132" s="12">
        <v>1076.1106636042491</v>
      </c>
      <c r="C3132" s="11">
        <v>39022</v>
      </c>
      <c r="D3132" s="12">
        <v>233.93845554735648</v>
      </c>
      <c r="E3132" s="12">
        <v>2712.8396912143448</v>
      </c>
      <c r="F3132" s="12">
        <v>1294.4556061887865</v>
      </c>
      <c r="G3132" s="107">
        <v>39022</v>
      </c>
      <c r="H3132" s="45">
        <f t="shared" si="97"/>
        <v>3.6006636042491209</v>
      </c>
      <c r="I3132" s="45">
        <f t="shared" si="96"/>
        <v>0.33572307990127093</v>
      </c>
    </row>
    <row r="3133" spans="1:9" ht="27.75" customHeight="1" thickBot="1" x14ac:dyDescent="0.25">
      <c r="A3133" s="11">
        <v>39024</v>
      </c>
      <c r="B3133" s="12">
        <v>1078.922033142368</v>
      </c>
      <c r="C3133" s="11">
        <v>39024</v>
      </c>
      <c r="D3133" s="12">
        <v>234.40616240789254</v>
      </c>
      <c r="E3133" s="12">
        <v>2719.9268860762782</v>
      </c>
      <c r="F3133" s="12">
        <v>1296.1848803807309</v>
      </c>
      <c r="G3133" s="107">
        <v>39024</v>
      </c>
      <c r="H3133" s="45">
        <f t="shared" si="97"/>
        <v>2.8113695381189245</v>
      </c>
      <c r="I3133" s="45">
        <f t="shared" si="96"/>
        <v>0.261252827725238</v>
      </c>
    </row>
    <row r="3134" spans="1:9" ht="27.75" customHeight="1" thickBot="1" x14ac:dyDescent="0.25">
      <c r="A3134" s="11">
        <v>39027</v>
      </c>
      <c r="B3134" s="12">
        <v>1081.7884816209205</v>
      </c>
      <c r="C3134" s="11">
        <v>39027</v>
      </c>
      <c r="D3134" s="12">
        <v>234.33438482184684</v>
      </c>
      <c r="E3134" s="12">
        <v>2727.1531919901304</v>
      </c>
      <c r="F3134" s="12">
        <v>1299.2347237047288</v>
      </c>
      <c r="G3134" s="107">
        <v>39027</v>
      </c>
      <c r="H3134" s="45">
        <f t="shared" si="97"/>
        <v>2.8664484785524564</v>
      </c>
      <c r="I3134" s="45">
        <f t="shared" si="96"/>
        <v>0.26567707308783983</v>
      </c>
    </row>
    <row r="3135" spans="1:9" ht="27.75" customHeight="1" thickBot="1" x14ac:dyDescent="0.25">
      <c r="A3135" s="11">
        <v>39028</v>
      </c>
      <c r="B3135" s="12">
        <v>1083.8640560553822</v>
      </c>
      <c r="C3135" s="11">
        <v>39028</v>
      </c>
      <c r="D3135" s="12">
        <v>234.35031453660375</v>
      </c>
      <c r="E3135" s="12">
        <v>2732.3856468926583</v>
      </c>
      <c r="F3135" s="12">
        <v>1299.8759947086517</v>
      </c>
      <c r="G3135" s="107">
        <v>39028</v>
      </c>
      <c r="H3135" s="45">
        <f t="shared" si="97"/>
        <v>2.0755744344617142</v>
      </c>
      <c r="I3135" s="45">
        <f t="shared" si="96"/>
        <v>0.1918650891301536</v>
      </c>
    </row>
    <row r="3136" spans="1:9" ht="27.75" customHeight="1" thickBot="1" x14ac:dyDescent="0.25">
      <c r="A3136" s="11">
        <v>39029</v>
      </c>
      <c r="B3136" s="12">
        <v>1091.7374367849923</v>
      </c>
      <c r="C3136" s="11">
        <v>39029</v>
      </c>
      <c r="D3136" s="12">
        <v>235.49041808811828</v>
      </c>
      <c r="E3136" s="12">
        <v>2752.2340880944239</v>
      </c>
      <c r="F3136" s="12">
        <v>1309.3184803548129</v>
      </c>
      <c r="G3136" s="107">
        <v>39029</v>
      </c>
      <c r="H3136" s="45">
        <f t="shared" si="97"/>
        <v>7.8733807296100622</v>
      </c>
      <c r="I3136" s="45">
        <f t="shared" si="96"/>
        <v>0.72641773528909748</v>
      </c>
    </row>
    <row r="3137" spans="1:9" ht="27.75" customHeight="1" thickBot="1" x14ac:dyDescent="0.25">
      <c r="A3137" s="11">
        <v>39030</v>
      </c>
      <c r="B3137" s="12">
        <v>1098.8298735552019</v>
      </c>
      <c r="C3137" s="11">
        <v>39030</v>
      </c>
      <c r="D3137" s="12">
        <v>236.7341504474764</v>
      </c>
      <c r="E3137" s="12">
        <v>2770.1140473866581</v>
      </c>
      <c r="F3137" s="12">
        <v>1316.3903514183301</v>
      </c>
      <c r="G3137" s="107">
        <v>39030</v>
      </c>
      <c r="H3137" s="45">
        <f t="shared" si="97"/>
        <v>7.0924367702095878</v>
      </c>
      <c r="I3137" s="45">
        <f t="shared" si="96"/>
        <v>0.6496467494140149</v>
      </c>
    </row>
    <row r="3138" spans="1:9" ht="27.75" customHeight="1" thickBot="1" x14ac:dyDescent="0.25">
      <c r="A3138" s="11">
        <v>39031</v>
      </c>
      <c r="B3138" s="12">
        <v>1115.1099999999999</v>
      </c>
      <c r="C3138" s="11">
        <v>39031</v>
      </c>
      <c r="D3138" s="12">
        <v>241.31</v>
      </c>
      <c r="E3138" s="12">
        <v>2811.17</v>
      </c>
      <c r="F3138" s="12">
        <v>1335.9</v>
      </c>
      <c r="G3138" s="107">
        <v>39031</v>
      </c>
      <c r="H3138" s="45">
        <f t="shared" si="97"/>
        <v>16.280126444798043</v>
      </c>
      <c r="I3138" s="45">
        <f t="shared" si="96"/>
        <v>1.4815875356687032</v>
      </c>
    </row>
    <row r="3139" spans="1:9" ht="27.75" customHeight="1" thickBot="1" x14ac:dyDescent="0.25">
      <c r="A3139" s="11">
        <v>39034</v>
      </c>
      <c r="B3139" s="12">
        <v>1159.6199999999999</v>
      </c>
      <c r="C3139" s="11">
        <v>39034</v>
      </c>
      <c r="D3139" s="12">
        <v>253.56</v>
      </c>
      <c r="E3139" s="12">
        <v>2923.35</v>
      </c>
      <c r="F3139" s="12">
        <v>1389.21</v>
      </c>
      <c r="G3139" s="107">
        <v>39034</v>
      </c>
      <c r="H3139" s="45">
        <f t="shared" si="97"/>
        <v>44.509999999999991</v>
      </c>
      <c r="I3139" s="45">
        <f t="shared" si="96"/>
        <v>3.9915344674516415</v>
      </c>
    </row>
    <row r="3140" spans="1:9" ht="27.75" customHeight="1" thickBot="1" x14ac:dyDescent="0.25">
      <c r="A3140" s="11">
        <v>39035</v>
      </c>
      <c r="B3140" s="12">
        <v>1172.47</v>
      </c>
      <c r="C3140" s="11">
        <v>39035</v>
      </c>
      <c r="D3140" s="12">
        <v>256.74</v>
      </c>
      <c r="E3140" s="12">
        <v>2957.27</v>
      </c>
      <c r="F3140" s="12">
        <v>1404.44</v>
      </c>
      <c r="G3140" s="107">
        <v>39035</v>
      </c>
      <c r="H3140" s="45">
        <f t="shared" si="97"/>
        <v>12.850000000000136</v>
      </c>
      <c r="I3140" s="45">
        <f t="shared" si="96"/>
        <v>1.1081216260499249</v>
      </c>
    </row>
    <row r="3141" spans="1:9" ht="27.75" customHeight="1" thickBot="1" x14ac:dyDescent="0.25">
      <c r="A3141" s="11">
        <v>39036</v>
      </c>
      <c r="B3141" s="12">
        <v>1181.2611526209669</v>
      </c>
      <c r="C3141" s="11">
        <v>39036</v>
      </c>
      <c r="D3141" s="12">
        <v>258.19979741104578</v>
      </c>
      <c r="E3141" s="12">
        <v>2979.8675209502244</v>
      </c>
      <c r="F3141" s="12">
        <v>1414.2720074070899</v>
      </c>
      <c r="G3141" s="107">
        <v>39036</v>
      </c>
      <c r="H3141" s="45">
        <f t="shared" si="97"/>
        <v>8.7911526209668409</v>
      </c>
      <c r="I3141" s="45">
        <f t="shared" si="96"/>
        <v>0.7497976597240732</v>
      </c>
    </row>
    <row r="3142" spans="1:9" ht="27.75" customHeight="1" thickBot="1" x14ac:dyDescent="0.25">
      <c r="A3142" s="11">
        <v>39037</v>
      </c>
      <c r="B3142" s="12">
        <v>1201.4032106937443</v>
      </c>
      <c r="C3142" s="11">
        <v>39037</v>
      </c>
      <c r="D3142" s="12">
        <v>261.46347218313946</v>
      </c>
      <c r="E3142" s="12">
        <v>3030.6780373770566</v>
      </c>
      <c r="F3142" s="12">
        <v>1438.3871368748094</v>
      </c>
      <c r="G3142" s="107">
        <v>39037</v>
      </c>
      <c r="H3142" s="45">
        <f t="shared" si="97"/>
        <v>20.142058072777445</v>
      </c>
      <c r="I3142" s="45">
        <f t="shared" si="96"/>
        <v>1.7051316745739509</v>
      </c>
    </row>
    <row r="3143" spans="1:9" ht="27.75" customHeight="1" thickBot="1" x14ac:dyDescent="0.25">
      <c r="A3143" s="11">
        <v>39038</v>
      </c>
      <c r="B3143" s="12">
        <v>1216.67</v>
      </c>
      <c r="C3143" s="11">
        <v>39038</v>
      </c>
      <c r="D3143" s="12">
        <v>265.17</v>
      </c>
      <c r="E3143" s="12">
        <v>3069.2</v>
      </c>
      <c r="F3143" s="12">
        <v>1454.87</v>
      </c>
      <c r="G3143" s="107">
        <v>39038</v>
      </c>
      <c r="H3143" s="45">
        <f t="shared" si="97"/>
        <v>15.26678930625576</v>
      </c>
      <c r="I3143" s="45">
        <f t="shared" ref="I3143:I3206" si="98">H3143/B3142*100</f>
        <v>1.2707465046177151</v>
      </c>
    </row>
    <row r="3144" spans="1:9" ht="27.75" customHeight="1" thickBot="1" x14ac:dyDescent="0.25">
      <c r="A3144" s="11">
        <v>39041</v>
      </c>
      <c r="B3144" s="12">
        <v>1229.04</v>
      </c>
      <c r="C3144" s="11">
        <v>39041</v>
      </c>
      <c r="D3144" s="12">
        <v>268.41000000000003</v>
      </c>
      <c r="E3144" s="12">
        <v>3100.39</v>
      </c>
      <c r="F3144" s="12">
        <v>1467.7947234999024</v>
      </c>
      <c r="G3144" s="107">
        <v>39041</v>
      </c>
      <c r="H3144" s="45">
        <f t="shared" ref="H3144:H3207" si="99">B3144-B3143</f>
        <v>12.369999999999891</v>
      </c>
      <c r="I3144" s="45">
        <f t="shared" si="98"/>
        <v>1.0167095432615163</v>
      </c>
    </row>
    <row r="3145" spans="1:9" ht="27.75" customHeight="1" thickBot="1" x14ac:dyDescent="0.25">
      <c r="A3145" s="11">
        <v>39042</v>
      </c>
      <c r="B3145" s="12">
        <v>1239.6243392057308</v>
      </c>
      <c r="C3145" s="11">
        <v>39042</v>
      </c>
      <c r="D3145" s="12">
        <v>269.79058711329589</v>
      </c>
      <c r="E3145" s="12">
        <v>3127.0944104406385</v>
      </c>
      <c r="F3145" s="12">
        <v>1477.68</v>
      </c>
      <c r="G3145" s="107">
        <v>39042</v>
      </c>
      <c r="H3145" s="45">
        <f t="shared" si="99"/>
        <v>10.584339205730885</v>
      </c>
      <c r="I3145" s="45">
        <f t="shared" si="98"/>
        <v>0.86118752894380046</v>
      </c>
    </row>
    <row r="3146" spans="1:9" ht="27.75" customHeight="1" thickBot="1" x14ac:dyDescent="0.25">
      <c r="A3146" s="11">
        <v>39043</v>
      </c>
      <c r="B3146" s="12">
        <v>1267.0184017865074</v>
      </c>
      <c r="C3146" s="11">
        <v>39043</v>
      </c>
      <c r="D3146" s="12">
        <v>275.04324176986842</v>
      </c>
      <c r="E3146" s="12">
        <v>3196.1996685981067</v>
      </c>
      <c r="F3146" s="12">
        <v>1510.333327031663</v>
      </c>
      <c r="G3146" s="107">
        <v>39043</v>
      </c>
      <c r="H3146" s="45">
        <f t="shared" si="99"/>
        <v>27.394062580776563</v>
      </c>
      <c r="I3146" s="45">
        <f t="shared" si="98"/>
        <v>2.2098680797384844</v>
      </c>
    </row>
    <row r="3147" spans="1:9" ht="27.75" customHeight="1" thickBot="1" x14ac:dyDescent="0.25">
      <c r="A3147" s="11">
        <v>39044</v>
      </c>
      <c r="B3147" s="12">
        <v>1277.828119532048</v>
      </c>
      <c r="C3147" s="11">
        <v>39044</v>
      </c>
      <c r="D3147" s="12">
        <v>275.14639035446157</v>
      </c>
      <c r="E3147" s="12">
        <v>3223.473173337276</v>
      </c>
      <c r="F3147" s="12">
        <v>1523.2211586515789</v>
      </c>
      <c r="G3147" s="107">
        <v>39044</v>
      </c>
      <c r="H3147" s="45">
        <f t="shared" si="99"/>
        <v>10.809717745540638</v>
      </c>
      <c r="I3147" s="45">
        <f t="shared" si="98"/>
        <v>0.85316185860432947</v>
      </c>
    </row>
    <row r="3148" spans="1:9" ht="27.75" customHeight="1" thickBot="1" x14ac:dyDescent="0.25">
      <c r="A3148" s="11">
        <v>39045</v>
      </c>
      <c r="B3148" s="12">
        <v>1243.4100000000001</v>
      </c>
      <c r="C3148" s="11">
        <v>39045</v>
      </c>
      <c r="D3148" s="12">
        <v>262.48</v>
      </c>
      <c r="E3148" s="12">
        <v>3136.65</v>
      </c>
      <c r="F3148" s="12">
        <v>1482.19</v>
      </c>
      <c r="G3148" s="107">
        <v>39045</v>
      </c>
      <c r="H3148" s="45">
        <f t="shared" si="99"/>
        <v>-34.418119532047967</v>
      </c>
      <c r="I3148" s="45">
        <f t="shared" si="98"/>
        <v>-2.6934858457060868</v>
      </c>
    </row>
    <row r="3149" spans="1:9" ht="27.75" customHeight="1" thickBot="1" x14ac:dyDescent="0.25">
      <c r="A3149" s="11">
        <v>39048</v>
      </c>
      <c r="B3149" s="12">
        <v>1249.56</v>
      </c>
      <c r="C3149" s="11">
        <v>39048</v>
      </c>
      <c r="D3149" s="12">
        <v>265.14</v>
      </c>
      <c r="E3149" s="12">
        <v>3152.16</v>
      </c>
      <c r="F3149" s="12">
        <v>1489.52</v>
      </c>
      <c r="G3149" s="107">
        <v>39048</v>
      </c>
      <c r="H3149" s="45">
        <f t="shared" si="99"/>
        <v>6.1499999999998636</v>
      </c>
      <c r="I3149" s="45">
        <f t="shared" si="98"/>
        <v>0.49460757111490689</v>
      </c>
    </row>
    <row r="3150" spans="1:9" ht="27.75" customHeight="1" thickBot="1" x14ac:dyDescent="0.25">
      <c r="A3150" s="11">
        <v>39049</v>
      </c>
      <c r="B3150" s="12">
        <v>1246.18</v>
      </c>
      <c r="C3150" s="11">
        <v>39049</v>
      </c>
      <c r="D3150" s="12">
        <v>266.45999999999998</v>
      </c>
      <c r="E3150" s="12">
        <v>3143.62</v>
      </c>
      <c r="F3150" s="12">
        <v>1485.49</v>
      </c>
      <c r="G3150" s="107">
        <v>39049</v>
      </c>
      <c r="H3150" s="45">
        <f t="shared" si="99"/>
        <v>-3.3799999999998818</v>
      </c>
      <c r="I3150" s="45">
        <f t="shared" si="98"/>
        <v>-0.27049521431542956</v>
      </c>
    </row>
    <row r="3151" spans="1:9" ht="27.75" customHeight="1" thickBot="1" x14ac:dyDescent="0.25">
      <c r="A3151" s="11">
        <v>39050</v>
      </c>
      <c r="B3151" s="12">
        <v>1243.391747149187</v>
      </c>
      <c r="C3151" s="11">
        <v>39050</v>
      </c>
      <c r="D3151" s="12">
        <v>265.81650060257266</v>
      </c>
      <c r="E3151" s="12">
        <v>3145.2396114156704</v>
      </c>
      <c r="F3151" s="12">
        <v>1486.2526435042064</v>
      </c>
      <c r="G3151" s="107">
        <v>39050</v>
      </c>
      <c r="H3151" s="45">
        <f t="shared" si="99"/>
        <v>-2.7882528508130235</v>
      </c>
      <c r="I3151" s="45">
        <f t="shared" si="98"/>
        <v>-0.22374398969755763</v>
      </c>
    </row>
    <row r="3152" spans="1:9" ht="27.75" customHeight="1" thickBot="1" x14ac:dyDescent="0.25">
      <c r="A3152" s="11">
        <v>39051</v>
      </c>
      <c r="B3152" s="12">
        <v>1250.83</v>
      </c>
      <c r="C3152" s="11">
        <v>39051</v>
      </c>
      <c r="D3152" s="12">
        <v>267.01</v>
      </c>
      <c r="E3152" s="12">
        <v>3164.04</v>
      </c>
      <c r="F3152" s="12">
        <v>1493.75</v>
      </c>
      <c r="G3152" s="107">
        <v>39051</v>
      </c>
      <c r="H3152" s="45">
        <f t="shared" si="99"/>
        <v>7.4382528508128871</v>
      </c>
      <c r="I3152" s="45">
        <f t="shared" si="98"/>
        <v>0.59822279405240542</v>
      </c>
    </row>
    <row r="3153" spans="1:9" ht="27.75" customHeight="1" thickBot="1" x14ac:dyDescent="0.25">
      <c r="A3153" s="11">
        <v>39052</v>
      </c>
      <c r="B3153" s="12">
        <v>1245.6300000000001</v>
      </c>
      <c r="C3153" s="11">
        <v>39052</v>
      </c>
      <c r="D3153" s="12">
        <v>265.66000000000003</v>
      </c>
      <c r="E3153" s="12">
        <v>3150.9</v>
      </c>
      <c r="F3153" s="12">
        <v>1487.54</v>
      </c>
      <c r="G3153" s="107">
        <v>39052</v>
      </c>
      <c r="H3153" s="45">
        <f t="shared" si="99"/>
        <v>-5.1999999999998181</v>
      </c>
      <c r="I3153" s="45">
        <f t="shared" si="98"/>
        <v>-0.41572395929101619</v>
      </c>
    </row>
    <row r="3154" spans="1:9" ht="27.75" customHeight="1" thickBot="1" x14ac:dyDescent="0.25">
      <c r="A3154" s="11">
        <v>39055</v>
      </c>
      <c r="B3154" s="12">
        <v>1241.56</v>
      </c>
      <c r="C3154" s="11">
        <v>39055</v>
      </c>
      <c r="D3154" s="12">
        <v>265.04256458015772</v>
      </c>
      <c r="E3154" s="12">
        <v>3140.5935517706635</v>
      </c>
      <c r="F3154" s="12">
        <v>1482.6755551034576</v>
      </c>
      <c r="G3154" s="107">
        <v>39055</v>
      </c>
      <c r="H3154" s="45">
        <f t="shared" si="99"/>
        <v>-4.0700000000001637</v>
      </c>
      <c r="I3154" s="45">
        <f t="shared" si="98"/>
        <v>-0.32674229104952218</v>
      </c>
    </row>
    <row r="3155" spans="1:9" ht="27.75" customHeight="1" thickBot="1" x14ac:dyDescent="0.25">
      <c r="A3155" s="11">
        <v>39056</v>
      </c>
      <c r="B3155" s="12">
        <v>1226.264732279456</v>
      </c>
      <c r="C3155" s="11">
        <v>39056</v>
      </c>
      <c r="D3155" s="12">
        <v>261.54394004647202</v>
      </c>
      <c r="E3155" s="12">
        <v>3103.7347622334296</v>
      </c>
      <c r="F3155" s="12">
        <v>1465.2745048444233</v>
      </c>
      <c r="G3155" s="107">
        <v>39056</v>
      </c>
      <c r="H3155" s="45">
        <f t="shared" si="99"/>
        <v>-15.295267720543961</v>
      </c>
      <c r="I3155" s="45">
        <f t="shared" si="98"/>
        <v>-1.2319394729649764</v>
      </c>
    </row>
    <row r="3156" spans="1:9" ht="27.75" customHeight="1" thickBot="1" x14ac:dyDescent="0.25">
      <c r="A3156" s="11">
        <v>39057</v>
      </c>
      <c r="B3156" s="12">
        <v>1183.6189575301573</v>
      </c>
      <c r="C3156" s="11">
        <v>39057</v>
      </c>
      <c r="D3156" s="12">
        <v>253.55532287856755</v>
      </c>
      <c r="E3156" s="12">
        <v>2997.0428858030564</v>
      </c>
      <c r="F3156" s="12">
        <v>1414.9052244826757</v>
      </c>
      <c r="G3156" s="107">
        <v>39057</v>
      </c>
      <c r="H3156" s="45">
        <f t="shared" si="99"/>
        <v>-42.645774749298653</v>
      </c>
      <c r="I3156" s="45">
        <f t="shared" si="98"/>
        <v>-3.4776972399773802</v>
      </c>
    </row>
    <row r="3157" spans="1:9" ht="27.75" customHeight="1" thickBot="1" x14ac:dyDescent="0.25">
      <c r="A3157" s="11">
        <v>39058</v>
      </c>
      <c r="B3157" s="12">
        <v>1149.9651042504547</v>
      </c>
      <c r="C3157" s="11">
        <v>39058</v>
      </c>
      <c r="D3157" s="12">
        <v>246.99236881549612</v>
      </c>
      <c r="E3157" s="12">
        <v>2913.0509407201425</v>
      </c>
      <c r="F3157" s="12">
        <v>1375.2525913904958</v>
      </c>
      <c r="G3157" s="107">
        <v>39058</v>
      </c>
      <c r="H3157" s="45">
        <f t="shared" si="99"/>
        <v>-33.653853279702616</v>
      </c>
      <c r="I3157" s="45">
        <f t="shared" si="98"/>
        <v>-2.8433013061845243</v>
      </c>
    </row>
    <row r="3158" spans="1:9" ht="27.75" customHeight="1" thickBot="1" x14ac:dyDescent="0.25">
      <c r="A3158" s="11">
        <v>39059</v>
      </c>
      <c r="B3158" s="12">
        <v>1148.2151825615508</v>
      </c>
      <c r="C3158" s="11">
        <v>39059</v>
      </c>
      <c r="D3158" s="12">
        <v>248.20796026877022</v>
      </c>
      <c r="E3158" s="12">
        <v>2908.6181558980938</v>
      </c>
      <c r="F3158" s="12">
        <v>1371.841506472191</v>
      </c>
      <c r="G3158" s="107">
        <v>39059</v>
      </c>
      <c r="H3158" s="45">
        <f t="shared" si="99"/>
        <v>-1.7499216889038962</v>
      </c>
      <c r="I3158" s="45">
        <f t="shared" si="98"/>
        <v>-0.15217172090143485</v>
      </c>
    </row>
    <row r="3159" spans="1:9" ht="27.75" customHeight="1" thickBot="1" x14ac:dyDescent="0.25">
      <c r="A3159" s="11">
        <v>39062</v>
      </c>
      <c r="B3159" s="12">
        <v>1143.684449456563</v>
      </c>
      <c r="C3159" s="11">
        <v>39062</v>
      </c>
      <c r="D3159" s="12">
        <v>247.72</v>
      </c>
      <c r="E3159" s="12">
        <v>2898.4292095861661</v>
      </c>
      <c r="F3159" s="12">
        <v>1366.6258900628256</v>
      </c>
      <c r="G3159" s="107">
        <v>39062</v>
      </c>
      <c r="H3159" s="45">
        <f t="shared" si="99"/>
        <v>-4.530733104987803</v>
      </c>
      <c r="I3159" s="45">
        <f t="shared" si="98"/>
        <v>-0.39458920016021737</v>
      </c>
    </row>
    <row r="3160" spans="1:9" ht="27.75" customHeight="1" thickBot="1" x14ac:dyDescent="0.25">
      <c r="A3160" s="11">
        <v>39063</v>
      </c>
      <c r="B3160" s="12">
        <v>1146.32</v>
      </c>
      <c r="C3160" s="11">
        <v>39063</v>
      </c>
      <c r="D3160" s="12">
        <v>248.9</v>
      </c>
      <c r="E3160" s="12">
        <v>2905.12</v>
      </c>
      <c r="F3160" s="12">
        <v>1369.78</v>
      </c>
      <c r="G3160" s="107">
        <v>39063</v>
      </c>
      <c r="H3160" s="45">
        <f t="shared" si="99"/>
        <v>2.6355505434369206</v>
      </c>
      <c r="I3160" s="45">
        <f t="shared" si="98"/>
        <v>0.23044385579337359</v>
      </c>
    </row>
    <row r="3161" spans="1:9" ht="27.75" customHeight="1" thickBot="1" x14ac:dyDescent="0.25">
      <c r="A3161" s="11">
        <v>39064</v>
      </c>
      <c r="B3161" s="12">
        <v>1162.7231424609108</v>
      </c>
      <c r="C3161" s="11">
        <v>39064</v>
      </c>
      <c r="D3161" s="12">
        <v>254.14985393376637</v>
      </c>
      <c r="E3161" s="12">
        <v>2950.7301409283978</v>
      </c>
      <c r="F3161" s="12">
        <v>1391.2860772463855</v>
      </c>
      <c r="G3161" s="107">
        <v>39064</v>
      </c>
      <c r="H3161" s="45">
        <f t="shared" si="99"/>
        <v>16.403142460910885</v>
      </c>
      <c r="I3161" s="45">
        <f t="shared" si="98"/>
        <v>1.4309392194946338</v>
      </c>
    </row>
    <row r="3162" spans="1:9" ht="27.75" customHeight="1" thickBot="1" x14ac:dyDescent="0.25">
      <c r="A3162" s="11">
        <v>39065</v>
      </c>
      <c r="B3162" s="12">
        <v>1189.5555791966026</v>
      </c>
      <c r="C3162" s="11">
        <v>39065</v>
      </c>
      <c r="D3162" s="12">
        <v>261.30958832642034</v>
      </c>
      <c r="E3162" s="12">
        <v>3022.2384345931005</v>
      </c>
      <c r="F3162" s="12">
        <v>1425.0026452250636</v>
      </c>
      <c r="G3162" s="107">
        <v>39065</v>
      </c>
      <c r="H3162" s="45">
        <f t="shared" si="99"/>
        <v>26.832436735691772</v>
      </c>
      <c r="I3162" s="45">
        <f t="shared" si="98"/>
        <v>2.307723632205406</v>
      </c>
    </row>
    <row r="3163" spans="1:9" ht="27.75" customHeight="1" thickBot="1" x14ac:dyDescent="0.25">
      <c r="A3163" s="11">
        <v>39066</v>
      </c>
      <c r="B3163" s="12">
        <v>1222.27</v>
      </c>
      <c r="C3163" s="11">
        <v>39066</v>
      </c>
      <c r="D3163" s="12">
        <v>269.06</v>
      </c>
      <c r="E3163" s="12">
        <v>3105.35</v>
      </c>
      <c r="F3163" s="12">
        <v>1463.75</v>
      </c>
      <c r="G3163" s="107">
        <v>39066</v>
      </c>
      <c r="H3163" s="45">
        <f t="shared" si="99"/>
        <v>32.714420803397388</v>
      </c>
      <c r="I3163" s="45">
        <f t="shared" si="98"/>
        <v>2.7501380663097663</v>
      </c>
    </row>
    <row r="3164" spans="1:9" ht="27.75" customHeight="1" thickBot="1" x14ac:dyDescent="0.25">
      <c r="A3164" s="11">
        <v>39069</v>
      </c>
      <c r="B3164" s="12">
        <v>1218.8776413991382</v>
      </c>
      <c r="C3164" s="11">
        <v>39069</v>
      </c>
      <c r="D3164" s="12">
        <v>267.91824387434059</v>
      </c>
      <c r="E3164" s="12">
        <v>3096.7352259823715</v>
      </c>
      <c r="F3164" s="12">
        <v>1458.2912273813124</v>
      </c>
      <c r="G3164" s="107">
        <v>39069</v>
      </c>
      <c r="H3164" s="45">
        <f t="shared" si="99"/>
        <v>-3.3923586008618258</v>
      </c>
      <c r="I3164" s="45">
        <f t="shared" si="98"/>
        <v>-0.27754576328158476</v>
      </c>
    </row>
    <row r="3165" spans="1:9" ht="27.75" customHeight="1" thickBot="1" x14ac:dyDescent="0.25">
      <c r="A3165" s="11">
        <v>39070</v>
      </c>
      <c r="B3165" s="12">
        <v>1209.5899999999999</v>
      </c>
      <c r="C3165" s="11">
        <v>39070</v>
      </c>
      <c r="D3165" s="12">
        <v>265.18</v>
      </c>
      <c r="E3165" s="12">
        <v>3073.68</v>
      </c>
      <c r="F3165" s="12">
        <v>1447.43</v>
      </c>
      <c r="G3165" s="107">
        <v>39070</v>
      </c>
      <c r="H3165" s="45">
        <f t="shared" si="99"/>
        <v>-9.2876413991382378</v>
      </c>
      <c r="I3165" s="45">
        <f t="shared" si="98"/>
        <v>-0.76198308047369234</v>
      </c>
    </row>
    <row r="3166" spans="1:9" ht="27.75" customHeight="1" thickBot="1" x14ac:dyDescent="0.25">
      <c r="A3166" s="11">
        <v>39071</v>
      </c>
      <c r="B3166" s="12">
        <v>1203.3917626943708</v>
      </c>
      <c r="C3166" s="11">
        <v>39071</v>
      </c>
      <c r="D3166" s="12">
        <v>263.25147835326533</v>
      </c>
      <c r="E3166" s="12">
        <v>3057.9187464784204</v>
      </c>
      <c r="F3166" s="12">
        <v>1440.0120632269145</v>
      </c>
      <c r="G3166" s="107">
        <v>39071</v>
      </c>
      <c r="H3166" s="45">
        <f t="shared" si="99"/>
        <v>-6.1982373056291635</v>
      </c>
      <c r="I3166" s="45">
        <f t="shared" si="98"/>
        <v>-0.51242464848660818</v>
      </c>
    </row>
    <row r="3167" spans="1:9" ht="27.75" customHeight="1" thickBot="1" x14ac:dyDescent="0.25">
      <c r="A3167" s="11">
        <v>39072</v>
      </c>
      <c r="B3167" s="12">
        <v>1196.7341024604407</v>
      </c>
      <c r="C3167" s="11">
        <v>39072</v>
      </c>
      <c r="D3167" s="12">
        <v>260.89031007657672</v>
      </c>
      <c r="E3167" s="12">
        <v>3041.0009765231739</v>
      </c>
      <c r="F3167" s="12">
        <v>1430.2885842367343</v>
      </c>
      <c r="G3167" s="107">
        <v>39072</v>
      </c>
      <c r="H3167" s="45">
        <f t="shared" si="99"/>
        <v>-6.6576602339300734</v>
      </c>
      <c r="I3167" s="45">
        <f t="shared" si="98"/>
        <v>-0.55324130015845396</v>
      </c>
    </row>
    <row r="3168" spans="1:9" ht="27.75" customHeight="1" thickBot="1" x14ac:dyDescent="0.25">
      <c r="A3168" s="11">
        <v>39073</v>
      </c>
      <c r="B3168" s="12">
        <v>1191.4175304750756</v>
      </c>
      <c r="C3168" s="11">
        <v>39073</v>
      </c>
      <c r="D3168" s="12">
        <v>259.89529276225846</v>
      </c>
      <c r="E3168" s="12">
        <v>3027.49105331485</v>
      </c>
      <c r="F3168" s="12">
        <v>1423.9343972147778</v>
      </c>
      <c r="G3168" s="107">
        <v>39073</v>
      </c>
      <c r="H3168" s="45">
        <f t="shared" si="99"/>
        <v>-5.3165719853650444</v>
      </c>
      <c r="I3168" s="45">
        <f t="shared" si="98"/>
        <v>-0.44425674629262846</v>
      </c>
    </row>
    <row r="3169" spans="1:9" ht="27.75" customHeight="1" thickBot="1" x14ac:dyDescent="0.25">
      <c r="A3169" s="11">
        <v>39077</v>
      </c>
      <c r="B3169" s="12">
        <v>1191.0159988287655</v>
      </c>
      <c r="C3169" s="11">
        <v>39077</v>
      </c>
      <c r="D3169" s="12">
        <v>260.233566953067</v>
      </c>
      <c r="E3169" s="12">
        <v>3026.4708083898713</v>
      </c>
      <c r="F3169" s="12">
        <v>1422.14</v>
      </c>
      <c r="G3169" s="107">
        <v>39077</v>
      </c>
      <c r="H3169" s="45">
        <f t="shared" si="99"/>
        <v>-0.40153164631010441</v>
      </c>
      <c r="I3169" s="45">
        <f t="shared" si="98"/>
        <v>-3.3702009248596031E-2</v>
      </c>
    </row>
    <row r="3170" spans="1:9" ht="27.75" customHeight="1" thickBot="1" x14ac:dyDescent="0.25">
      <c r="A3170" s="11">
        <v>39078</v>
      </c>
      <c r="B3170" s="12">
        <v>1196.723472770178</v>
      </c>
      <c r="C3170" s="11">
        <v>39078</v>
      </c>
      <c r="D3170" s="12">
        <v>262.00177557684083</v>
      </c>
      <c r="E3170" s="12">
        <v>3041.0543860191283</v>
      </c>
      <c r="F3170" s="12">
        <v>1428.9883107616663</v>
      </c>
      <c r="G3170" s="107">
        <v>39078</v>
      </c>
      <c r="H3170" s="45">
        <f t="shared" si="99"/>
        <v>5.7074739414124451</v>
      </c>
      <c r="I3170" s="45">
        <f t="shared" si="98"/>
        <v>0.47921051833267764</v>
      </c>
    </row>
    <row r="3171" spans="1:9" ht="27.75" customHeight="1" thickBot="1" x14ac:dyDescent="0.25">
      <c r="A3171" s="11">
        <v>39079</v>
      </c>
      <c r="B3171" s="12">
        <v>1201.6783072250328</v>
      </c>
      <c r="C3171" s="11">
        <v>39079</v>
      </c>
      <c r="D3171" s="12">
        <v>263.52407072970294</v>
      </c>
      <c r="E3171" s="12">
        <v>3053.645277960205</v>
      </c>
      <c r="F3171" s="12">
        <v>1434.0045935633907</v>
      </c>
      <c r="G3171" s="107">
        <v>39079</v>
      </c>
      <c r="H3171" s="45">
        <f t="shared" si="99"/>
        <v>4.9548344548547902</v>
      </c>
      <c r="I3171" s="45">
        <f t="shared" si="98"/>
        <v>0.41403336423119785</v>
      </c>
    </row>
    <row r="3172" spans="1:9" ht="27.75" customHeight="1" thickBot="1" x14ac:dyDescent="0.25">
      <c r="A3172" s="11">
        <v>39080</v>
      </c>
      <c r="B3172" s="12">
        <v>1204.46</v>
      </c>
      <c r="C3172" s="11">
        <v>39080</v>
      </c>
      <c r="D3172" s="12">
        <v>264.41000000000003</v>
      </c>
      <c r="E3172" s="12">
        <v>3060.71</v>
      </c>
      <c r="F3172" s="12">
        <v>1437.32</v>
      </c>
      <c r="G3172" s="107">
        <v>39080</v>
      </c>
      <c r="H3172" s="45">
        <f t="shared" si="99"/>
        <v>2.7816927749672686</v>
      </c>
      <c r="I3172" s="45">
        <f t="shared" si="98"/>
        <v>0.23148398021687464</v>
      </c>
    </row>
    <row r="3173" spans="1:9" ht="27.75" customHeight="1" thickBot="1" x14ac:dyDescent="0.25">
      <c r="A3173" s="11">
        <v>39085</v>
      </c>
      <c r="B3173" s="12">
        <v>1211.54379685872</v>
      </c>
      <c r="C3173" s="11">
        <v>39085</v>
      </c>
      <c r="D3173" s="12">
        <v>266.62563058525234</v>
      </c>
      <c r="E3173" s="12">
        <v>3078.72</v>
      </c>
      <c r="F3173" s="12">
        <v>1444.4411059555271</v>
      </c>
      <c r="G3173" s="107">
        <v>39085</v>
      </c>
      <c r="H3173" s="45">
        <f t="shared" si="99"/>
        <v>7.0837968587200066</v>
      </c>
      <c r="I3173" s="45">
        <f t="shared" si="98"/>
        <v>0.58813051979476327</v>
      </c>
    </row>
    <row r="3174" spans="1:9" ht="27.75" customHeight="1" thickBot="1" x14ac:dyDescent="0.25">
      <c r="A3174" s="11">
        <v>39086</v>
      </c>
      <c r="B3174" s="12">
        <v>1223.1150415470036</v>
      </c>
      <c r="C3174" s="11">
        <v>39086</v>
      </c>
      <c r="D3174" s="12">
        <v>269.00220258118577</v>
      </c>
      <c r="E3174" s="12">
        <v>3108.119262053835</v>
      </c>
      <c r="F3174" s="12">
        <v>1458.2353846918872</v>
      </c>
      <c r="G3174" s="107">
        <v>39086</v>
      </c>
      <c r="H3174" s="45">
        <f t="shared" si="99"/>
        <v>11.571244688283514</v>
      </c>
      <c r="I3174" s="45">
        <f t="shared" si="98"/>
        <v>0.95508265720854124</v>
      </c>
    </row>
    <row r="3175" spans="1:9" ht="27.75" customHeight="1" thickBot="1" x14ac:dyDescent="0.25">
      <c r="A3175" s="11">
        <v>39087</v>
      </c>
      <c r="B3175" s="12">
        <v>1233.29</v>
      </c>
      <c r="C3175" s="11">
        <v>39087</v>
      </c>
      <c r="D3175" s="12">
        <v>271.01</v>
      </c>
      <c r="E3175" s="12">
        <v>3133.97</v>
      </c>
      <c r="F3175" s="12">
        <v>1467.17</v>
      </c>
      <c r="G3175" s="107">
        <v>39087</v>
      </c>
      <c r="H3175" s="45">
        <f t="shared" si="99"/>
        <v>10.174958452996407</v>
      </c>
      <c r="I3175" s="45">
        <f t="shared" si="98"/>
        <v>0.83188891538174981</v>
      </c>
    </row>
    <row r="3176" spans="1:9" ht="27.75" customHeight="1" thickBot="1" x14ac:dyDescent="0.25">
      <c r="A3176" s="11">
        <v>39090</v>
      </c>
      <c r="B3176" s="12">
        <v>1243.1495526492324</v>
      </c>
      <c r="C3176" s="11">
        <v>39090</v>
      </c>
      <c r="D3176" s="12">
        <v>272.79156256960277</v>
      </c>
      <c r="E3176" s="12">
        <v>3159.251525662205</v>
      </c>
      <c r="F3176" s="12">
        <v>1478.0783923633915</v>
      </c>
      <c r="G3176" s="107">
        <v>39090</v>
      </c>
      <c r="H3176" s="45">
        <f t="shared" si="99"/>
        <v>9.8595526492324552</v>
      </c>
      <c r="I3176" s="45">
        <f t="shared" si="98"/>
        <v>0.79945127660424187</v>
      </c>
    </row>
    <row r="3177" spans="1:9" ht="27.75" customHeight="1" thickBot="1" x14ac:dyDescent="0.25">
      <c r="A3177" s="11">
        <v>39091</v>
      </c>
      <c r="B3177" s="12">
        <v>1271.4936287418161</v>
      </c>
      <c r="C3177" s="11">
        <v>39091</v>
      </c>
      <c r="D3177" s="12">
        <v>281.57213958073083</v>
      </c>
      <c r="E3177" s="12">
        <v>3231.2830641322112</v>
      </c>
      <c r="F3177" s="12">
        <v>1511.7788621475729</v>
      </c>
      <c r="G3177" s="107">
        <v>39091</v>
      </c>
      <c r="H3177" s="45">
        <f t="shared" si="99"/>
        <v>28.344076092583691</v>
      </c>
      <c r="I3177" s="45">
        <f t="shared" si="98"/>
        <v>2.2800214207679699</v>
      </c>
    </row>
    <row r="3178" spans="1:9" ht="27.75" customHeight="1" thickBot="1" x14ac:dyDescent="0.25">
      <c r="A3178" s="11">
        <v>39092</v>
      </c>
      <c r="B3178" s="12">
        <v>1309.4171648062252</v>
      </c>
      <c r="C3178" s="11">
        <v>39092</v>
      </c>
      <c r="D3178" s="12">
        <v>290.59951426925818</v>
      </c>
      <c r="E3178" s="12">
        <v>3327.6593938368396</v>
      </c>
      <c r="F3178" s="12">
        <v>1556.4060003307118</v>
      </c>
      <c r="G3178" s="107">
        <v>39092</v>
      </c>
      <c r="H3178" s="45">
        <f t="shared" si="99"/>
        <v>37.923536064409063</v>
      </c>
      <c r="I3178" s="45">
        <f t="shared" si="98"/>
        <v>2.9825974119851173</v>
      </c>
    </row>
    <row r="3179" spans="1:9" ht="27.75" customHeight="1" thickBot="1" x14ac:dyDescent="0.25">
      <c r="A3179" s="11">
        <v>39093</v>
      </c>
      <c r="B3179" s="12">
        <v>1313.2909010636729</v>
      </c>
      <c r="C3179" s="11">
        <v>39093</v>
      </c>
      <c r="D3179" s="12">
        <v>290.42244716077619</v>
      </c>
      <c r="E3179" s="12">
        <v>3337.5037384765046</v>
      </c>
      <c r="F3179" s="12">
        <v>1559.5719142965656</v>
      </c>
      <c r="G3179" s="107">
        <v>39093</v>
      </c>
      <c r="H3179" s="45">
        <f t="shared" si="99"/>
        <v>3.8737362574477174</v>
      </c>
      <c r="I3179" s="45">
        <f t="shared" si="98"/>
        <v>0.29583667921605217</v>
      </c>
    </row>
    <row r="3180" spans="1:9" ht="27.75" customHeight="1" thickBot="1" x14ac:dyDescent="0.25">
      <c r="A3180" s="11">
        <v>39094</v>
      </c>
      <c r="B3180" s="12">
        <v>1300.55</v>
      </c>
      <c r="C3180" s="11">
        <v>39094</v>
      </c>
      <c r="D3180" s="12">
        <v>285.93</v>
      </c>
      <c r="E3180" s="12">
        <v>3305.12</v>
      </c>
      <c r="F3180" s="12">
        <v>1542.51</v>
      </c>
      <c r="G3180" s="107">
        <v>39094</v>
      </c>
      <c r="H3180" s="45">
        <f t="shared" si="99"/>
        <v>-12.740901063672936</v>
      </c>
      <c r="I3180" s="45">
        <f t="shared" si="98"/>
        <v>-0.97015071476956904</v>
      </c>
    </row>
    <row r="3181" spans="1:9" ht="27.75" customHeight="1" thickBot="1" x14ac:dyDescent="0.25">
      <c r="A3181" s="11">
        <v>39097</v>
      </c>
      <c r="B3181" s="12">
        <v>1296.958303341288</v>
      </c>
      <c r="C3181" s="11">
        <v>39097</v>
      </c>
      <c r="D3181" s="12">
        <v>284.93130973988218</v>
      </c>
      <c r="E3181" s="12">
        <v>3295.9972432990235</v>
      </c>
      <c r="F3181" s="12">
        <v>1537.2975511708032</v>
      </c>
      <c r="G3181" s="107">
        <v>39097</v>
      </c>
      <c r="H3181" s="45">
        <f t="shared" si="99"/>
        <v>-3.5916966587119532</v>
      </c>
      <c r="I3181" s="45">
        <f t="shared" si="98"/>
        <v>-0.27616751825857933</v>
      </c>
    </row>
    <row r="3182" spans="1:9" ht="27.75" customHeight="1" thickBot="1" x14ac:dyDescent="0.25">
      <c r="A3182" s="11">
        <v>39098</v>
      </c>
      <c r="B3182" s="12">
        <v>1303.53</v>
      </c>
      <c r="C3182" s="11">
        <v>39098</v>
      </c>
      <c r="D3182" s="12">
        <v>287.45</v>
      </c>
      <c r="E3182" s="12">
        <v>3312.7</v>
      </c>
      <c r="F3182" s="12">
        <v>1545.09</v>
      </c>
      <c r="G3182" s="107">
        <v>39098</v>
      </c>
      <c r="H3182" s="45">
        <f t="shared" si="99"/>
        <v>6.5716966587119714</v>
      </c>
      <c r="I3182" s="45">
        <f t="shared" si="98"/>
        <v>0.50670068897216214</v>
      </c>
    </row>
    <row r="3183" spans="1:9" ht="27.75" customHeight="1" thickBot="1" x14ac:dyDescent="0.25">
      <c r="A3183" s="11">
        <v>39099</v>
      </c>
      <c r="B3183" s="12">
        <v>1301.3816221787717</v>
      </c>
      <c r="C3183" s="11">
        <v>39099</v>
      </c>
      <c r="D3183" s="12">
        <v>286.37401348347311</v>
      </c>
      <c r="E3183" s="12">
        <v>3307.2382936518752</v>
      </c>
      <c r="F3183" s="12">
        <v>1542.5405286081054</v>
      </c>
      <c r="G3183" s="107">
        <v>39099</v>
      </c>
      <c r="H3183" s="45">
        <f t="shared" si="99"/>
        <v>-2.1483778212282232</v>
      </c>
      <c r="I3183" s="45">
        <f t="shared" si="98"/>
        <v>-0.16481230360852633</v>
      </c>
    </row>
    <row r="3184" spans="1:9" ht="27.75" customHeight="1" thickBot="1" x14ac:dyDescent="0.25">
      <c r="A3184" s="11">
        <v>39100</v>
      </c>
      <c r="B3184" s="12">
        <v>1300.761738830585</v>
      </c>
      <c r="C3184" s="11">
        <v>39100</v>
      </c>
      <c r="D3184" s="12">
        <v>286.61434173863449</v>
      </c>
      <c r="E3184" s="12">
        <v>3305.6629240460388</v>
      </c>
      <c r="F3184" s="12">
        <v>1541.8057549846853</v>
      </c>
      <c r="G3184" s="107">
        <v>39100</v>
      </c>
      <c r="H3184" s="45">
        <f t="shared" si="99"/>
        <v>-0.6198833481867041</v>
      </c>
      <c r="I3184" s="45">
        <f t="shared" si="98"/>
        <v>-4.763271108354028E-2</v>
      </c>
    </row>
    <row r="3185" spans="1:9" ht="27.75" customHeight="1" thickBot="1" x14ac:dyDescent="0.25">
      <c r="A3185" s="11">
        <v>39101</v>
      </c>
      <c r="B3185" s="12">
        <v>1298.03</v>
      </c>
      <c r="C3185" s="11">
        <v>39101</v>
      </c>
      <c r="D3185" s="12">
        <v>286.41000000000003</v>
      </c>
      <c r="E3185" s="12">
        <v>3298.71</v>
      </c>
      <c r="F3185" s="12">
        <v>1538.56</v>
      </c>
      <c r="G3185" s="107">
        <v>39101</v>
      </c>
      <c r="H3185" s="45">
        <f t="shared" si="99"/>
        <v>-2.7317388305850727</v>
      </c>
      <c r="I3185" s="45">
        <f t="shared" si="98"/>
        <v>-0.21001069981047946</v>
      </c>
    </row>
    <row r="3186" spans="1:9" ht="27.75" customHeight="1" thickBot="1" x14ac:dyDescent="0.25">
      <c r="A3186" s="11">
        <v>39104</v>
      </c>
      <c r="B3186" s="12">
        <v>1290.6673051233308</v>
      </c>
      <c r="C3186" s="11">
        <v>39104</v>
      </c>
      <c r="D3186" s="12">
        <v>284.36139504920686</v>
      </c>
      <c r="E3186" s="12">
        <v>3280.0097495372215</v>
      </c>
      <c r="F3186" s="12">
        <v>1529.8407685356406</v>
      </c>
      <c r="G3186" s="107">
        <v>39104</v>
      </c>
      <c r="H3186" s="45">
        <f t="shared" si="99"/>
        <v>-7.3626948766691385</v>
      </c>
      <c r="I3186" s="45">
        <f t="shared" si="98"/>
        <v>-0.56722070188432772</v>
      </c>
    </row>
    <row r="3187" spans="1:9" ht="27.75" customHeight="1" thickBot="1" x14ac:dyDescent="0.25">
      <c r="A3187" s="11">
        <v>39105</v>
      </c>
      <c r="B3187" s="12">
        <v>1294.3033173606259</v>
      </c>
      <c r="C3187" s="11">
        <v>39105</v>
      </c>
      <c r="D3187" s="12">
        <v>285.5541707093538</v>
      </c>
      <c r="E3187" s="12">
        <v>3289.2500073460319</v>
      </c>
      <c r="F3187" s="12">
        <v>1533.7</v>
      </c>
      <c r="G3187" s="107">
        <v>39105</v>
      </c>
      <c r="H3187" s="45">
        <f t="shared" si="99"/>
        <v>3.6360122372950627</v>
      </c>
      <c r="I3187" s="45">
        <f t="shared" si="98"/>
        <v>0.28171568481372672</v>
      </c>
    </row>
    <row r="3188" spans="1:9" ht="27.75" customHeight="1" thickBot="1" x14ac:dyDescent="0.25">
      <c r="A3188" s="11">
        <v>39106</v>
      </c>
      <c r="B3188" s="12">
        <v>1286.8814611001924</v>
      </c>
      <c r="C3188" s="11">
        <v>39106</v>
      </c>
      <c r="D3188" s="12">
        <v>283.53425850961338</v>
      </c>
      <c r="E3188" s="12">
        <v>3270.3887746623782</v>
      </c>
      <c r="F3188" s="12">
        <v>1525.8514094231052</v>
      </c>
      <c r="G3188" s="107">
        <v>39106</v>
      </c>
      <c r="H3188" s="45">
        <f t="shared" si="99"/>
        <v>-7.4218562604335148</v>
      </c>
      <c r="I3188" s="45">
        <f t="shared" si="98"/>
        <v>-0.57342480397626883</v>
      </c>
    </row>
    <row r="3189" spans="1:9" ht="27.75" customHeight="1" thickBot="1" x14ac:dyDescent="0.25">
      <c r="A3189" s="11">
        <v>39107</v>
      </c>
      <c r="B3189" s="12">
        <v>1284.614507489697</v>
      </c>
      <c r="C3189" s="11">
        <v>39107</v>
      </c>
      <c r="D3189" s="12">
        <v>282.76135005934191</v>
      </c>
      <c r="E3189" s="12">
        <v>3264.6275827016889</v>
      </c>
      <c r="F3189" s="12">
        <v>1523.1634345433963</v>
      </c>
      <c r="G3189" s="107">
        <v>39107</v>
      </c>
      <c r="H3189" s="45">
        <f t="shared" si="99"/>
        <v>-2.2669536104954204</v>
      </c>
      <c r="I3189" s="45">
        <f t="shared" si="98"/>
        <v>-0.17615869674253726</v>
      </c>
    </row>
    <row r="3190" spans="1:9" ht="27.75" customHeight="1" thickBot="1" x14ac:dyDescent="0.25">
      <c r="A3190" s="11">
        <v>39108</v>
      </c>
      <c r="B3190" s="12">
        <v>1273.92</v>
      </c>
      <c r="C3190" s="11">
        <v>39108</v>
      </c>
      <c r="D3190" s="12">
        <v>280.64999999999998</v>
      </c>
      <c r="E3190" s="12">
        <v>3237.45</v>
      </c>
      <c r="F3190" s="12">
        <v>1510.48</v>
      </c>
      <c r="G3190" s="107">
        <v>39108</v>
      </c>
      <c r="H3190" s="45">
        <f t="shared" si="99"/>
        <v>-10.694507489696889</v>
      </c>
      <c r="I3190" s="45">
        <f t="shared" si="98"/>
        <v>-0.83250713948383948</v>
      </c>
    </row>
    <row r="3191" spans="1:9" ht="27.75" customHeight="1" thickBot="1" x14ac:dyDescent="0.25">
      <c r="A3191" s="11">
        <v>39111</v>
      </c>
      <c r="B3191" s="12">
        <v>1260.06</v>
      </c>
      <c r="C3191" s="11">
        <v>39111</v>
      </c>
      <c r="D3191" s="12">
        <v>276.31</v>
      </c>
      <c r="E3191" s="12">
        <v>3202.22</v>
      </c>
      <c r="F3191" s="12">
        <v>1494.05</v>
      </c>
      <c r="G3191" s="107">
        <v>39111</v>
      </c>
      <c r="H3191" s="45">
        <f t="shared" si="99"/>
        <v>-13.860000000000127</v>
      </c>
      <c r="I3191" s="45">
        <f t="shared" si="98"/>
        <v>-1.0879804069329413</v>
      </c>
    </row>
    <row r="3192" spans="1:9" ht="27.75" customHeight="1" thickBot="1" x14ac:dyDescent="0.25">
      <c r="A3192" s="11">
        <v>39112</v>
      </c>
      <c r="B3192" s="12">
        <v>1256.2596685000512</v>
      </c>
      <c r="C3192" s="11">
        <v>39112</v>
      </c>
      <c r="D3192" s="12">
        <v>276.08909988918782</v>
      </c>
      <c r="E3192" s="12">
        <v>3192.5687182081083</v>
      </c>
      <c r="F3192" s="12">
        <v>1489.5432359906081</v>
      </c>
      <c r="G3192" s="107">
        <v>39112</v>
      </c>
      <c r="H3192" s="45">
        <f t="shared" si="99"/>
        <v>-3.8003314999486975</v>
      </c>
      <c r="I3192" s="45">
        <f t="shared" si="98"/>
        <v>-0.30159924923802817</v>
      </c>
    </row>
    <row r="3193" spans="1:9" ht="27.75" customHeight="1" thickBot="1" x14ac:dyDescent="0.25">
      <c r="A3193" s="11">
        <v>39113</v>
      </c>
      <c r="B3193" s="12">
        <v>1253.5982916325327</v>
      </c>
      <c r="C3193" s="11">
        <v>39113</v>
      </c>
      <c r="D3193" s="12">
        <v>275.24137412635542</v>
      </c>
      <c r="E3193" s="12">
        <v>3185.8052262433189</v>
      </c>
      <c r="F3193" s="12">
        <v>1486.3876222522504</v>
      </c>
      <c r="G3193" s="107">
        <v>39113</v>
      </c>
      <c r="H3193" s="45">
        <f t="shared" si="99"/>
        <v>-2.6613768675185838</v>
      </c>
      <c r="I3193" s="45">
        <f t="shared" si="98"/>
        <v>-0.21184926446744995</v>
      </c>
    </row>
    <row r="3194" spans="1:9" ht="27.75" customHeight="1" thickBot="1" x14ac:dyDescent="0.25">
      <c r="A3194" s="11">
        <v>39115</v>
      </c>
      <c r="B3194" s="12">
        <v>1254.5602763430006</v>
      </c>
      <c r="C3194" s="11">
        <v>39115</v>
      </c>
      <c r="D3194" s="12">
        <v>275.53371397592099</v>
      </c>
      <c r="E3194" s="12">
        <v>3188.2499843669107</v>
      </c>
      <c r="F3194" s="12">
        <v>1487.5282626731941</v>
      </c>
      <c r="G3194" s="107">
        <v>39115</v>
      </c>
      <c r="H3194" s="45">
        <f t="shared" si="99"/>
        <v>0.9619847104679593</v>
      </c>
      <c r="I3194" s="45">
        <f t="shared" si="98"/>
        <v>7.6737876629936086E-2</v>
      </c>
    </row>
    <row r="3195" spans="1:9" ht="27.75" customHeight="1" thickBot="1" x14ac:dyDescent="0.25">
      <c r="A3195" s="11">
        <v>39118</v>
      </c>
      <c r="B3195" s="12">
        <v>1258.3499999999999</v>
      </c>
      <c r="C3195" s="11">
        <v>39118</v>
      </c>
      <c r="D3195" s="12">
        <v>276.98</v>
      </c>
      <c r="E3195" s="12">
        <v>3197.87</v>
      </c>
      <c r="F3195" s="12">
        <v>1492.02</v>
      </c>
      <c r="G3195" s="107">
        <v>39118</v>
      </c>
      <c r="H3195" s="45">
        <f t="shared" si="99"/>
        <v>3.7897236569992856</v>
      </c>
      <c r="I3195" s="45">
        <f t="shared" si="98"/>
        <v>0.30207585306671736</v>
      </c>
    </row>
    <row r="3196" spans="1:9" ht="27.75" customHeight="1" thickBot="1" x14ac:dyDescent="0.25">
      <c r="A3196" s="11">
        <v>39119</v>
      </c>
      <c r="B3196" s="12">
        <v>1262.33</v>
      </c>
      <c r="C3196" s="11">
        <v>39119</v>
      </c>
      <c r="D3196" s="12">
        <v>278.23</v>
      </c>
      <c r="E3196" s="12">
        <v>3207.98</v>
      </c>
      <c r="F3196" s="12">
        <v>1496.74</v>
      </c>
      <c r="G3196" s="107">
        <v>39119</v>
      </c>
      <c r="H3196" s="45">
        <f t="shared" si="99"/>
        <v>3.9800000000000182</v>
      </c>
      <c r="I3196" s="45">
        <f t="shared" si="98"/>
        <v>0.3162872014940214</v>
      </c>
    </row>
    <row r="3197" spans="1:9" ht="27.75" customHeight="1" thickBot="1" x14ac:dyDescent="0.25">
      <c r="A3197" s="11">
        <v>39120</v>
      </c>
      <c r="B3197" s="12">
        <v>1266.6985928976314</v>
      </c>
      <c r="C3197" s="11">
        <v>39120</v>
      </c>
      <c r="D3197" s="12">
        <v>279.08097934329084</v>
      </c>
      <c r="E3197" s="12">
        <v>3219.0973934434132</v>
      </c>
      <c r="F3197" s="12">
        <v>1501.9206073941339</v>
      </c>
      <c r="G3197" s="107">
        <v>39120</v>
      </c>
      <c r="H3197" s="45">
        <f t="shared" si="99"/>
        <v>4.3685928976315154</v>
      </c>
      <c r="I3197" s="45">
        <f t="shared" si="98"/>
        <v>0.34607376023951864</v>
      </c>
    </row>
    <row r="3198" spans="1:9" ht="27.75" customHeight="1" thickBot="1" x14ac:dyDescent="0.25">
      <c r="A3198" s="11">
        <v>39121</v>
      </c>
      <c r="B3198" s="12">
        <v>1268.8115791678356</v>
      </c>
      <c r="C3198" s="11">
        <v>39121</v>
      </c>
      <c r="D3198" s="12">
        <v>279.98945130727668</v>
      </c>
      <c r="E3198" s="12">
        <v>3224.4672207980393</v>
      </c>
      <c r="F3198" s="12">
        <v>1504.4259849507398</v>
      </c>
      <c r="G3198" s="107">
        <v>39121</v>
      </c>
      <c r="H3198" s="45">
        <f t="shared" si="99"/>
        <v>2.1129862702041464</v>
      </c>
      <c r="I3198" s="45">
        <f t="shared" si="98"/>
        <v>0.16681050109723364</v>
      </c>
    </row>
    <row r="3199" spans="1:9" ht="27.75" customHeight="1" thickBot="1" x14ac:dyDescent="0.25">
      <c r="A3199" s="11">
        <v>39122</v>
      </c>
      <c r="B3199" s="12">
        <v>1280.79</v>
      </c>
      <c r="C3199" s="11">
        <v>39122</v>
      </c>
      <c r="D3199" s="12">
        <v>283.69</v>
      </c>
      <c r="E3199" s="12">
        <v>3254.9</v>
      </c>
      <c r="F3199" s="12">
        <v>1518.624705367376</v>
      </c>
      <c r="G3199" s="107">
        <v>39122</v>
      </c>
      <c r="H3199" s="45">
        <f t="shared" si="99"/>
        <v>11.978420832164375</v>
      </c>
      <c r="I3199" s="45">
        <f t="shared" si="98"/>
        <v>0.94406616623254314</v>
      </c>
    </row>
    <row r="3200" spans="1:9" ht="27.75" customHeight="1" thickBot="1" x14ac:dyDescent="0.25">
      <c r="A3200" s="11">
        <v>39125</v>
      </c>
      <c r="B3200" s="12">
        <v>1286.28</v>
      </c>
      <c r="C3200" s="11">
        <v>39125</v>
      </c>
      <c r="D3200" s="12">
        <v>285.48</v>
      </c>
      <c r="E3200" s="12">
        <v>3271.28</v>
      </c>
      <c r="F3200" s="12">
        <v>1531.9</v>
      </c>
      <c r="G3200" s="107">
        <v>39125</v>
      </c>
      <c r="H3200" s="45">
        <f t="shared" si="99"/>
        <v>5.4900000000000091</v>
      </c>
      <c r="I3200" s="45">
        <f t="shared" si="98"/>
        <v>0.42864169770220018</v>
      </c>
    </row>
    <row r="3201" spans="1:9" ht="27.75" customHeight="1" thickBot="1" x14ac:dyDescent="0.25">
      <c r="A3201" s="11">
        <v>39126</v>
      </c>
      <c r="B3201" s="12">
        <v>1289.53</v>
      </c>
      <c r="C3201" s="11">
        <v>39126</v>
      </c>
      <c r="D3201" s="12">
        <v>286.97000000000003</v>
      </c>
      <c r="E3201" s="12">
        <v>3279.56</v>
      </c>
      <c r="F3201" s="12">
        <v>1540.56</v>
      </c>
      <c r="G3201" s="107">
        <v>39126</v>
      </c>
      <c r="H3201" s="45">
        <f t="shared" si="99"/>
        <v>3.25</v>
      </c>
      <c r="I3201" s="45">
        <f t="shared" si="98"/>
        <v>0.25266660447181022</v>
      </c>
    </row>
    <row r="3202" spans="1:9" ht="27.75" customHeight="1" thickBot="1" x14ac:dyDescent="0.25">
      <c r="A3202" s="11">
        <v>39127</v>
      </c>
      <c r="B3202" s="12">
        <v>1291.7190623462018</v>
      </c>
      <c r="C3202" s="11">
        <v>39127</v>
      </c>
      <c r="D3202" s="12">
        <v>288.0832204822716</v>
      </c>
      <c r="E3202" s="12">
        <v>3285.1158826018782</v>
      </c>
      <c r="F3202" s="12">
        <v>1543.672555583835</v>
      </c>
      <c r="G3202" s="107">
        <v>39127</v>
      </c>
      <c r="H3202" s="45">
        <f t="shared" si="99"/>
        <v>2.1890623462018084</v>
      </c>
      <c r="I3202" s="45">
        <f t="shared" si="98"/>
        <v>0.16975660482515401</v>
      </c>
    </row>
    <row r="3203" spans="1:9" ht="27.75" customHeight="1" thickBot="1" x14ac:dyDescent="0.25">
      <c r="A3203" s="11">
        <v>39128</v>
      </c>
      <c r="B3203" s="12">
        <v>1283.04</v>
      </c>
      <c r="C3203" s="11">
        <v>39128</v>
      </c>
      <c r="D3203" s="12">
        <v>286.23</v>
      </c>
      <c r="E3203" s="12">
        <v>3263.03</v>
      </c>
      <c r="F3203" s="12">
        <v>1534.21</v>
      </c>
      <c r="G3203" s="107">
        <v>39128</v>
      </c>
      <c r="H3203" s="45">
        <f t="shared" si="99"/>
        <v>-8.6790623462018175</v>
      </c>
      <c r="I3203" s="45">
        <f t="shared" si="98"/>
        <v>-0.67190015222332355</v>
      </c>
    </row>
    <row r="3204" spans="1:9" ht="27.75" customHeight="1" thickBot="1" x14ac:dyDescent="0.25">
      <c r="A3204" s="11">
        <v>39132</v>
      </c>
      <c r="B3204" s="12">
        <v>1288.32</v>
      </c>
      <c r="C3204" s="11">
        <v>39132</v>
      </c>
      <c r="D3204" s="12">
        <v>288.89999999999998</v>
      </c>
      <c r="E3204" s="12">
        <v>3276.48</v>
      </c>
      <c r="F3204" s="12">
        <v>1541.0411244227296</v>
      </c>
      <c r="G3204" s="107">
        <v>39132</v>
      </c>
      <c r="H3204" s="45">
        <f t="shared" si="99"/>
        <v>5.2799999999999727</v>
      </c>
      <c r="I3204" s="45">
        <f t="shared" si="98"/>
        <v>0.41152263374485382</v>
      </c>
    </row>
    <row r="3205" spans="1:9" ht="27.75" customHeight="1" thickBot="1" x14ac:dyDescent="0.25">
      <c r="A3205" s="11">
        <v>39133</v>
      </c>
      <c r="B3205" s="12">
        <v>1286.04</v>
      </c>
      <c r="C3205" s="11">
        <v>39133</v>
      </c>
      <c r="D3205" s="12">
        <v>288.49</v>
      </c>
      <c r="E3205" s="12">
        <v>3270.67</v>
      </c>
      <c r="F3205" s="12">
        <v>1540.71</v>
      </c>
      <c r="G3205" s="107">
        <v>39133</v>
      </c>
      <c r="H3205" s="45">
        <f t="shared" si="99"/>
        <v>-2.2799999999999727</v>
      </c>
      <c r="I3205" s="45">
        <f t="shared" si="98"/>
        <v>-0.17697466467958059</v>
      </c>
    </row>
    <row r="3206" spans="1:9" ht="27.75" customHeight="1" thickBot="1" x14ac:dyDescent="0.25">
      <c r="A3206" s="11">
        <v>39134</v>
      </c>
      <c r="B3206" s="12">
        <v>1296.3499999999999</v>
      </c>
      <c r="C3206" s="11">
        <v>39134</v>
      </c>
      <c r="D3206" s="12">
        <v>291.7</v>
      </c>
      <c r="E3206" s="12">
        <v>3296.91</v>
      </c>
      <c r="F3206" s="12">
        <v>1553.07</v>
      </c>
      <c r="G3206" s="107">
        <v>39134</v>
      </c>
      <c r="H3206" s="45">
        <f t="shared" si="99"/>
        <v>10.309999999999945</v>
      </c>
      <c r="I3206" s="45">
        <f t="shared" si="98"/>
        <v>0.8016857951541122</v>
      </c>
    </row>
    <row r="3207" spans="1:9" ht="27.75" customHeight="1" thickBot="1" x14ac:dyDescent="0.25">
      <c r="A3207" s="11">
        <v>39135</v>
      </c>
      <c r="B3207" s="12">
        <v>1297.6783335286264</v>
      </c>
      <c r="C3207" s="11">
        <v>39135</v>
      </c>
      <c r="D3207" s="12">
        <v>292.0734856140491</v>
      </c>
      <c r="E3207" s="12">
        <v>3300.2714894481014</v>
      </c>
      <c r="F3207" s="12">
        <v>1554.6512784790459</v>
      </c>
      <c r="G3207" s="107">
        <v>39135</v>
      </c>
      <c r="H3207" s="45">
        <f t="shared" si="99"/>
        <v>1.3283335286264446</v>
      </c>
      <c r="I3207" s="45">
        <f t="shared" ref="I3207:I3270" si="100">H3207/B3206*100</f>
        <v>0.10246719856724223</v>
      </c>
    </row>
    <row r="3208" spans="1:9" ht="27.75" customHeight="1" thickBot="1" x14ac:dyDescent="0.25">
      <c r="A3208" s="11">
        <v>39136</v>
      </c>
      <c r="B3208" s="12">
        <v>1301.0899999999999</v>
      </c>
      <c r="C3208" s="11">
        <v>39136</v>
      </c>
      <c r="D3208" s="12">
        <v>293.5</v>
      </c>
      <c r="E3208" s="12">
        <v>3314.13</v>
      </c>
      <c r="F3208" s="12">
        <v>1563.62</v>
      </c>
      <c r="G3208" s="107">
        <v>39136</v>
      </c>
      <c r="H3208" s="45">
        <f t="shared" ref="H3208:H3271" si="101">B3208-B3207</f>
        <v>3.4116664713735645</v>
      </c>
      <c r="I3208" s="45">
        <f t="shared" si="100"/>
        <v>0.26290540446156752</v>
      </c>
    </row>
    <row r="3209" spans="1:9" ht="27.75" customHeight="1" thickBot="1" x14ac:dyDescent="0.25">
      <c r="A3209" s="11">
        <v>39139</v>
      </c>
      <c r="B3209" s="12">
        <v>1302.8499999999999</v>
      </c>
      <c r="C3209" s="11">
        <v>39139</v>
      </c>
      <c r="D3209" s="12">
        <v>294.17</v>
      </c>
      <c r="E3209" s="12">
        <v>3318.62</v>
      </c>
      <c r="F3209" s="12">
        <v>1568.65</v>
      </c>
      <c r="G3209" s="107">
        <v>39139</v>
      </c>
      <c r="H3209" s="45">
        <f t="shared" si="101"/>
        <v>1.7599999999999909</v>
      </c>
      <c r="I3209" s="45">
        <f t="shared" si="100"/>
        <v>0.13527119568976712</v>
      </c>
    </row>
    <row r="3210" spans="1:9" ht="27.75" customHeight="1" thickBot="1" x14ac:dyDescent="0.25">
      <c r="A3210" s="11">
        <v>39140</v>
      </c>
      <c r="B3210" s="12">
        <v>1300.9912486323117</v>
      </c>
      <c r="C3210" s="11">
        <v>39140</v>
      </c>
      <c r="D3210" s="12">
        <v>294.408034665429</v>
      </c>
      <c r="E3210" s="12">
        <v>3313.8786483586132</v>
      </c>
      <c r="F3210" s="12">
        <v>1568.8653019785422</v>
      </c>
      <c r="G3210" s="107">
        <v>39140</v>
      </c>
      <c r="H3210" s="45">
        <f t="shared" si="101"/>
        <v>-1.8587513676882281</v>
      </c>
      <c r="I3210" s="45">
        <f t="shared" si="100"/>
        <v>-0.14266810205996303</v>
      </c>
    </row>
    <row r="3211" spans="1:9" ht="27.75" customHeight="1" thickBot="1" x14ac:dyDescent="0.25">
      <c r="A3211" s="11">
        <v>39141</v>
      </c>
      <c r="B3211" s="12">
        <v>1297.1740324212205</v>
      </c>
      <c r="C3211" s="11">
        <v>39141</v>
      </c>
      <c r="D3211" s="12">
        <v>292.98435818728376</v>
      </c>
      <c r="E3211" s="12">
        <v>3304.1554945228959</v>
      </c>
      <c r="F3211" s="12">
        <v>1574.1226285389585</v>
      </c>
      <c r="G3211" s="107">
        <v>39141</v>
      </c>
      <c r="H3211" s="45">
        <f t="shared" si="101"/>
        <v>-3.8172162110911358</v>
      </c>
      <c r="I3211" s="45">
        <f t="shared" si="100"/>
        <v>-0.29340829272326363</v>
      </c>
    </row>
    <row r="3212" spans="1:9" ht="27.75" customHeight="1" thickBot="1" x14ac:dyDescent="0.25">
      <c r="A3212" s="11">
        <v>39142</v>
      </c>
      <c r="B3212" s="12">
        <v>1299.1721252850205</v>
      </c>
      <c r="C3212" s="11">
        <v>39142</v>
      </c>
      <c r="D3212" s="12">
        <v>293.89366055067114</v>
      </c>
      <c r="E3212" s="12">
        <v>3309.2450454186173</v>
      </c>
      <c r="F3212" s="12">
        <v>1576.5473259381383</v>
      </c>
      <c r="G3212" s="107">
        <v>39142</v>
      </c>
      <c r="H3212" s="45">
        <f t="shared" si="101"/>
        <v>1.9980928637999114</v>
      </c>
      <c r="I3212" s="45">
        <f t="shared" si="100"/>
        <v>0.15403429407775002</v>
      </c>
    </row>
    <row r="3213" spans="1:9" ht="27.75" customHeight="1" thickBot="1" x14ac:dyDescent="0.25">
      <c r="A3213" s="11">
        <v>39143</v>
      </c>
      <c r="B3213" s="12">
        <v>1294.8438393245081</v>
      </c>
      <c r="C3213" s="11">
        <v>39143</v>
      </c>
      <c r="D3213" s="12">
        <v>292.70377629106883</v>
      </c>
      <c r="E3213" s="12">
        <v>3298.2200200735647</v>
      </c>
      <c r="F3213" s="12">
        <v>1571.294927282981</v>
      </c>
      <c r="G3213" s="107">
        <v>39143</v>
      </c>
      <c r="H3213" s="45">
        <f t="shared" si="101"/>
        <v>-4.3282859605124031</v>
      </c>
      <c r="I3213" s="45">
        <f t="shared" si="100"/>
        <v>-0.33315723731086339</v>
      </c>
    </row>
    <row r="3214" spans="1:9" ht="27.75" customHeight="1" thickBot="1" x14ac:dyDescent="0.25">
      <c r="A3214" s="11">
        <v>39146</v>
      </c>
      <c r="B3214" s="12">
        <v>1292.2891768827667</v>
      </c>
      <c r="C3214" s="11">
        <v>39146</v>
      </c>
      <c r="D3214" s="12">
        <v>292.09869680922048</v>
      </c>
      <c r="E3214" s="12">
        <v>3291.712955002642</v>
      </c>
      <c r="F3214" s="12">
        <v>1568.1949162845599</v>
      </c>
      <c r="G3214" s="107">
        <v>39146</v>
      </c>
      <c r="H3214" s="45">
        <f t="shared" si="101"/>
        <v>-2.5546624417413568</v>
      </c>
      <c r="I3214" s="45">
        <f t="shared" si="100"/>
        <v>-0.19729502231512869</v>
      </c>
    </row>
    <row r="3215" spans="1:9" ht="27.75" customHeight="1" thickBot="1" x14ac:dyDescent="0.25">
      <c r="A3215" s="11">
        <v>39147</v>
      </c>
      <c r="B3215" s="12">
        <v>1291.9255882733803</v>
      </c>
      <c r="C3215" s="11">
        <v>39147</v>
      </c>
      <c r="D3215" s="12">
        <v>291.52344645192574</v>
      </c>
      <c r="E3215" s="12">
        <v>3290.7867947976051</v>
      </c>
      <c r="F3215" s="12">
        <v>1567.7536871296918</v>
      </c>
      <c r="G3215" s="107">
        <v>39147</v>
      </c>
      <c r="H3215" s="45">
        <f t="shared" si="101"/>
        <v>-0.36358860938639737</v>
      </c>
      <c r="I3215" s="45">
        <f t="shared" si="100"/>
        <v>-2.8135235974307105E-2</v>
      </c>
    </row>
    <row r="3216" spans="1:9" ht="27.75" customHeight="1" thickBot="1" x14ac:dyDescent="0.25">
      <c r="A3216" s="11">
        <v>39148</v>
      </c>
      <c r="B3216" s="12">
        <v>1288.2798060528771</v>
      </c>
      <c r="C3216" s="11">
        <v>39148</v>
      </c>
      <c r="D3216" s="12">
        <v>290.5311495444538</v>
      </c>
      <c r="E3216" s="12">
        <v>3284.2584533572399</v>
      </c>
      <c r="F3216" s="12">
        <v>1564.6435399210807</v>
      </c>
      <c r="G3216" s="107">
        <v>39148</v>
      </c>
      <c r="H3216" s="45">
        <f t="shared" si="101"/>
        <v>-3.6457822205031789</v>
      </c>
      <c r="I3216" s="45">
        <f t="shared" si="100"/>
        <v>-0.28219753936259268</v>
      </c>
    </row>
    <row r="3217" spans="1:9" ht="27.75" customHeight="1" thickBot="1" x14ac:dyDescent="0.25">
      <c r="A3217" s="11">
        <v>39149</v>
      </c>
      <c r="B3217" s="12">
        <v>1284.0441903190517</v>
      </c>
      <c r="C3217" s="11">
        <v>39149</v>
      </c>
      <c r="D3217" s="12">
        <v>289.32933516666924</v>
      </c>
      <c r="E3217" s="12">
        <v>3273.4604598625219</v>
      </c>
      <c r="F3217" s="12">
        <v>1559.4993008164056</v>
      </c>
      <c r="G3217" s="107">
        <v>39149</v>
      </c>
      <c r="H3217" s="45">
        <f t="shared" si="101"/>
        <v>-4.2356157338253979</v>
      </c>
      <c r="I3217" s="45">
        <f t="shared" si="100"/>
        <v>-0.3287807286836838</v>
      </c>
    </row>
    <row r="3218" spans="1:9" ht="27.75" customHeight="1" thickBot="1" x14ac:dyDescent="0.25">
      <c r="A3218" s="11">
        <v>39150</v>
      </c>
      <c r="B3218" s="12">
        <v>1283.68</v>
      </c>
      <c r="C3218" s="11">
        <v>39150</v>
      </c>
      <c r="D3218" s="12">
        <v>289.07</v>
      </c>
      <c r="E3218" s="12">
        <v>3272.54</v>
      </c>
      <c r="F3218" s="12">
        <v>1559.0618419228899</v>
      </c>
      <c r="G3218" s="107">
        <v>39150</v>
      </c>
      <c r="H3218" s="45">
        <f t="shared" si="101"/>
        <v>-0.36419031905165866</v>
      </c>
      <c r="I3218" s="45">
        <f t="shared" si="100"/>
        <v>-2.8362755876896014E-2</v>
      </c>
    </row>
    <row r="3219" spans="1:9" ht="27.75" customHeight="1" thickBot="1" x14ac:dyDescent="0.25">
      <c r="A3219" s="11">
        <v>39154</v>
      </c>
      <c r="B3219" s="12">
        <v>1289.3599999999999</v>
      </c>
      <c r="C3219" s="11">
        <v>39154</v>
      </c>
      <c r="D3219" s="12">
        <v>290.95</v>
      </c>
      <c r="E3219" s="12">
        <v>3287.01</v>
      </c>
      <c r="F3219" s="12">
        <v>1565.9565591355467</v>
      </c>
      <c r="G3219" s="107">
        <v>39154</v>
      </c>
      <c r="H3219" s="45">
        <f t="shared" si="101"/>
        <v>5.6799999999998363</v>
      </c>
      <c r="I3219" s="45">
        <f t="shared" si="100"/>
        <v>0.44247787610618194</v>
      </c>
    </row>
    <row r="3220" spans="1:9" ht="27.75" customHeight="1" thickBot="1" x14ac:dyDescent="0.25">
      <c r="A3220" s="11">
        <v>39155</v>
      </c>
      <c r="B3220" s="12">
        <v>1301.3319561418982</v>
      </c>
      <c r="C3220" s="11">
        <v>39155</v>
      </c>
      <c r="D3220" s="12">
        <v>293.76248107159785</v>
      </c>
      <c r="E3220" s="12">
        <v>3317.5329005580029</v>
      </c>
      <c r="F3220" s="12">
        <v>1580.4957176946964</v>
      </c>
      <c r="G3220" s="107">
        <v>39155</v>
      </c>
      <c r="H3220" s="45">
        <f t="shared" si="101"/>
        <v>11.971956141898318</v>
      </c>
      <c r="I3220" s="45">
        <f t="shared" si="100"/>
        <v>0.92851927637729714</v>
      </c>
    </row>
    <row r="3221" spans="1:9" ht="27.75" customHeight="1" thickBot="1" x14ac:dyDescent="0.25">
      <c r="A3221" s="11">
        <v>39156</v>
      </c>
      <c r="B3221" s="12">
        <v>1304.6030495831988</v>
      </c>
      <c r="C3221" s="11">
        <v>39156</v>
      </c>
      <c r="D3221" s="12">
        <v>294.56784238308728</v>
      </c>
      <c r="E3221" s="12">
        <v>3325.8717795817456</v>
      </c>
      <c r="F3221" s="12">
        <v>1594.5196369216849</v>
      </c>
      <c r="G3221" s="107">
        <v>39156</v>
      </c>
      <c r="H3221" s="45">
        <f t="shared" si="101"/>
        <v>3.2710934413005361</v>
      </c>
      <c r="I3221" s="45">
        <f t="shared" si="100"/>
        <v>0.25136502841276986</v>
      </c>
    </row>
    <row r="3222" spans="1:9" ht="27.75" customHeight="1" thickBot="1" x14ac:dyDescent="0.25">
      <c r="A3222" s="11">
        <v>39157</v>
      </c>
      <c r="B3222" s="12">
        <v>1299.05</v>
      </c>
      <c r="C3222" s="11">
        <v>39157</v>
      </c>
      <c r="D3222" s="12">
        <v>292.18</v>
      </c>
      <c r="E3222" s="12">
        <v>3311.71</v>
      </c>
      <c r="F3222" s="12">
        <v>1587.73</v>
      </c>
      <c r="G3222" s="107">
        <v>39157</v>
      </c>
      <c r="H3222" s="45">
        <f t="shared" si="101"/>
        <v>-5.5530495831987992</v>
      </c>
      <c r="I3222" s="45">
        <f t="shared" si="100"/>
        <v>-0.42565051376914342</v>
      </c>
    </row>
    <row r="3223" spans="1:9" ht="27.75" customHeight="1" thickBot="1" x14ac:dyDescent="0.25">
      <c r="A3223" s="11">
        <v>39160</v>
      </c>
      <c r="B3223" s="12">
        <v>1296.46</v>
      </c>
      <c r="C3223" s="11">
        <v>39160</v>
      </c>
      <c r="D3223" s="12">
        <v>291.45999999999998</v>
      </c>
      <c r="E3223" s="12">
        <v>3305.11</v>
      </c>
      <c r="F3223" s="12">
        <v>1584.57</v>
      </c>
      <c r="G3223" s="107">
        <v>39160</v>
      </c>
      <c r="H3223" s="45">
        <f t="shared" si="101"/>
        <v>-2.5899999999999181</v>
      </c>
      <c r="I3223" s="45">
        <f t="shared" si="100"/>
        <v>-0.19937646741849183</v>
      </c>
    </row>
    <row r="3224" spans="1:9" ht="27.75" customHeight="1" thickBot="1" x14ac:dyDescent="0.25">
      <c r="A3224" s="11">
        <v>39162</v>
      </c>
      <c r="B3224" s="12">
        <v>1299.6599719497092</v>
      </c>
      <c r="C3224" s="11">
        <v>39162</v>
      </c>
      <c r="D3224" s="12">
        <v>292.43884368527466</v>
      </c>
      <c r="E3224" s="12">
        <v>3313.2704102713324</v>
      </c>
      <c r="F3224" s="12">
        <v>1588.4781740664682</v>
      </c>
      <c r="G3224" s="107">
        <v>39162</v>
      </c>
      <c r="H3224" s="45">
        <f t="shared" si="101"/>
        <v>3.1999719497091519</v>
      </c>
      <c r="I3224" s="45">
        <f t="shared" si="100"/>
        <v>0.24682380865658424</v>
      </c>
    </row>
    <row r="3225" spans="1:9" ht="27.75" customHeight="1" thickBot="1" x14ac:dyDescent="0.25">
      <c r="A3225" s="11">
        <v>39163</v>
      </c>
      <c r="B3225" s="12">
        <v>1306.6495821590124</v>
      </c>
      <c r="C3225" s="11">
        <v>39163</v>
      </c>
      <c r="D3225" s="12">
        <v>293.87813673278333</v>
      </c>
      <c r="E3225" s="12">
        <v>3331.0892512448427</v>
      </c>
      <c r="F3225" s="12">
        <v>1597.0210445444816</v>
      </c>
      <c r="G3225" s="107">
        <v>39163</v>
      </c>
      <c r="H3225" s="45">
        <f t="shared" si="101"/>
        <v>6.9896102093032368</v>
      </c>
      <c r="I3225" s="45">
        <f t="shared" si="100"/>
        <v>0.53780299156383515</v>
      </c>
    </row>
    <row r="3226" spans="1:9" ht="27.75" customHeight="1" thickBot="1" x14ac:dyDescent="0.25">
      <c r="A3226" s="11">
        <v>39164</v>
      </c>
      <c r="B3226" s="12">
        <v>1314.2180496280087</v>
      </c>
      <c r="C3226" s="11">
        <v>39164</v>
      </c>
      <c r="D3226" s="12">
        <v>296.33475399608079</v>
      </c>
      <c r="E3226" s="12">
        <v>3350.3836480663945</v>
      </c>
      <c r="F3226" s="12">
        <v>1606.2713394005248</v>
      </c>
      <c r="G3226" s="107">
        <v>39164</v>
      </c>
      <c r="H3226" s="45">
        <f t="shared" si="101"/>
        <v>7.5684674689962321</v>
      </c>
      <c r="I3226" s="45">
        <f t="shared" si="100"/>
        <v>0.5792270224807059</v>
      </c>
    </row>
    <row r="3227" spans="1:9" ht="27.75" customHeight="1" thickBot="1" x14ac:dyDescent="0.25">
      <c r="A3227" s="11">
        <v>39167</v>
      </c>
      <c r="B3227" s="12">
        <v>1320</v>
      </c>
      <c r="C3227" s="11">
        <v>39167</v>
      </c>
      <c r="D3227" s="12">
        <v>298.35000000000002</v>
      </c>
      <c r="E3227" s="12">
        <v>3365.13</v>
      </c>
      <c r="F3227" s="12">
        <v>1613.34</v>
      </c>
      <c r="G3227" s="107">
        <v>39167</v>
      </c>
      <c r="H3227" s="45">
        <f t="shared" si="101"/>
        <v>5.7819503719913428</v>
      </c>
      <c r="I3227" s="45">
        <f t="shared" si="100"/>
        <v>0.43995365712926648</v>
      </c>
    </row>
    <row r="3228" spans="1:9" ht="27.75" customHeight="1" thickBot="1" x14ac:dyDescent="0.25">
      <c r="A3228" s="11">
        <v>39168</v>
      </c>
      <c r="B3228" s="12">
        <v>1324.3640811528157</v>
      </c>
      <c r="C3228" s="11">
        <v>39168</v>
      </c>
      <c r="D3228" s="12">
        <v>298.56747799421476</v>
      </c>
      <c r="E3228" s="12">
        <v>3376.2494690577714</v>
      </c>
      <c r="F3228" s="12">
        <v>1618.6721660797295</v>
      </c>
      <c r="G3228" s="107">
        <v>39168</v>
      </c>
      <c r="H3228" s="45">
        <f t="shared" si="101"/>
        <v>4.3640811528157428</v>
      </c>
      <c r="I3228" s="45">
        <f t="shared" si="100"/>
        <v>0.33061220854664719</v>
      </c>
    </row>
    <row r="3229" spans="1:9" ht="27.75" customHeight="1" thickBot="1" x14ac:dyDescent="0.25">
      <c r="A3229" s="11">
        <v>39169</v>
      </c>
      <c r="B3229" s="12">
        <v>1334.0598686786782</v>
      </c>
      <c r="C3229" s="11">
        <v>39169</v>
      </c>
      <c r="D3229" s="12">
        <v>298.88968442340195</v>
      </c>
      <c r="E3229" s="12">
        <v>3400.9673239151257</v>
      </c>
      <c r="F3229" s="12">
        <v>1630.5226244150738</v>
      </c>
      <c r="G3229" s="107">
        <v>39169</v>
      </c>
      <c r="H3229" s="45">
        <f t="shared" si="101"/>
        <v>9.6957875258624426</v>
      </c>
      <c r="I3229" s="45">
        <f t="shared" si="100"/>
        <v>0.73210891656186983</v>
      </c>
    </row>
    <row r="3230" spans="1:9" ht="27.75" customHeight="1" thickBot="1" x14ac:dyDescent="0.25">
      <c r="A3230" s="11">
        <v>39170</v>
      </c>
      <c r="B3230" s="12">
        <v>1341.1586553035895</v>
      </c>
      <c r="C3230" s="11">
        <v>39170</v>
      </c>
      <c r="D3230" s="12">
        <v>300.24767982475322</v>
      </c>
      <c r="E3230" s="12">
        <v>3419.0645524121437</v>
      </c>
      <c r="F3230" s="12">
        <v>1644.4147090077706</v>
      </c>
      <c r="G3230" s="107">
        <v>39170</v>
      </c>
      <c r="H3230" s="45">
        <f t="shared" si="101"/>
        <v>7.0987866249113267</v>
      </c>
      <c r="I3230" s="45">
        <f t="shared" si="100"/>
        <v>0.53211904439808477</v>
      </c>
    </row>
    <row r="3231" spans="1:9" ht="27.75" customHeight="1" thickBot="1" x14ac:dyDescent="0.25">
      <c r="A3231" s="11">
        <v>39171</v>
      </c>
      <c r="B3231" s="12">
        <v>1346.4109522344741</v>
      </c>
      <c r="C3231" s="11">
        <v>39171</v>
      </c>
      <c r="D3231" s="12">
        <v>301.32629370127307</v>
      </c>
      <c r="E3231" s="12">
        <v>3432.454431438865</v>
      </c>
      <c r="F3231" s="12">
        <v>1650.8546324680754</v>
      </c>
      <c r="G3231" s="107">
        <v>39171</v>
      </c>
      <c r="H3231" s="45">
        <f t="shared" si="101"/>
        <v>5.2522969308845404</v>
      </c>
      <c r="I3231" s="45">
        <f t="shared" si="100"/>
        <v>0.39162383287871422</v>
      </c>
    </row>
    <row r="3232" spans="1:9" ht="27.75" customHeight="1" thickBot="1" x14ac:dyDescent="0.25">
      <c r="A3232" s="11">
        <v>39174</v>
      </c>
      <c r="B3232" s="12">
        <v>1346.6</v>
      </c>
      <c r="C3232" s="11">
        <v>39174</v>
      </c>
      <c r="D3232" s="12">
        <v>301.75</v>
      </c>
      <c r="E3232" s="12">
        <v>3433</v>
      </c>
      <c r="F3232" s="12">
        <v>1651.12</v>
      </c>
      <c r="G3232" s="107">
        <v>39174</v>
      </c>
      <c r="H3232" s="45">
        <f t="shared" si="101"/>
        <v>0.18904776552585645</v>
      </c>
      <c r="I3232" s="45">
        <f t="shared" si="100"/>
        <v>1.4040866587732142E-2</v>
      </c>
    </row>
    <row r="3233" spans="1:9" ht="27.75" customHeight="1" thickBot="1" x14ac:dyDescent="0.25">
      <c r="A3233" s="11">
        <v>39175</v>
      </c>
      <c r="B3233" s="12">
        <v>1346.7772363772253</v>
      </c>
      <c r="C3233" s="11">
        <v>39175</v>
      </c>
      <c r="D3233" s="12">
        <v>302.08050313705729</v>
      </c>
      <c r="E3233" s="12">
        <v>3433.4429314806798</v>
      </c>
      <c r="F3233" s="12">
        <v>1651.3300560769885</v>
      </c>
      <c r="G3233" s="107">
        <v>39175</v>
      </c>
      <c r="H3233" s="45">
        <f t="shared" si="101"/>
        <v>0.17723637722542662</v>
      </c>
      <c r="I3233" s="45">
        <f t="shared" si="100"/>
        <v>1.3161768693407593E-2</v>
      </c>
    </row>
    <row r="3234" spans="1:9" ht="27.75" customHeight="1" thickBot="1" x14ac:dyDescent="0.25">
      <c r="A3234" s="11">
        <v>39176</v>
      </c>
      <c r="B3234" s="12">
        <v>1344.3490347060651</v>
      </c>
      <c r="C3234" s="11">
        <v>39176</v>
      </c>
      <c r="D3234" s="12">
        <v>302.09179349643875</v>
      </c>
      <c r="E3234" s="12">
        <v>3427.2525340443244</v>
      </c>
      <c r="F3234" s="12">
        <v>1648.3527561626697</v>
      </c>
      <c r="G3234" s="107">
        <v>39176</v>
      </c>
      <c r="H3234" s="45">
        <f t="shared" si="101"/>
        <v>-2.4282016711601955</v>
      </c>
      <c r="I3234" s="45">
        <f t="shared" si="100"/>
        <v>-0.1802972017623313</v>
      </c>
    </row>
    <row r="3235" spans="1:9" ht="27.75" customHeight="1" thickBot="1" x14ac:dyDescent="0.25">
      <c r="A3235" s="11">
        <v>39177</v>
      </c>
      <c r="B3235" s="12">
        <v>1340.8746523598516</v>
      </c>
      <c r="C3235" s="11">
        <v>39177</v>
      </c>
      <c r="D3235" s="12">
        <v>301.81198992786557</v>
      </c>
      <c r="E3235" s="12">
        <v>3418.3952332399722</v>
      </c>
      <c r="F3235" s="12">
        <v>1644.0927968955925</v>
      </c>
      <c r="G3235" s="107">
        <v>39177</v>
      </c>
      <c r="H3235" s="45">
        <f t="shared" si="101"/>
        <v>-3.4743823462135879</v>
      </c>
      <c r="I3235" s="45">
        <f t="shared" si="100"/>
        <v>-0.25844347386861799</v>
      </c>
    </row>
    <row r="3236" spans="1:9" ht="27.75" customHeight="1" thickBot="1" x14ac:dyDescent="0.25">
      <c r="A3236" s="11">
        <v>39178</v>
      </c>
      <c r="B3236" s="12">
        <v>1338.4255632203149</v>
      </c>
      <c r="C3236" s="11">
        <v>39178</v>
      </c>
      <c r="D3236" s="12">
        <v>301.71597804057632</v>
      </c>
      <c r="E3236" s="12">
        <v>3412.1515538225526</v>
      </c>
      <c r="F3236" s="12">
        <v>1643.7049130049522</v>
      </c>
      <c r="G3236" s="107">
        <v>39178</v>
      </c>
      <c r="H3236" s="45">
        <f t="shared" si="101"/>
        <v>-2.4490891395366816</v>
      </c>
      <c r="I3236" s="45">
        <f t="shared" si="100"/>
        <v>-0.18264862679195593</v>
      </c>
    </row>
    <row r="3237" spans="1:9" ht="27.75" customHeight="1" thickBot="1" x14ac:dyDescent="0.25">
      <c r="A3237" s="11">
        <v>39181</v>
      </c>
      <c r="B3237" s="12">
        <v>1331.28</v>
      </c>
      <c r="C3237" s="11">
        <v>39181</v>
      </c>
      <c r="D3237" s="12">
        <v>299.67</v>
      </c>
      <c r="E3237" s="12">
        <v>3407.24</v>
      </c>
      <c r="F3237" s="12">
        <v>1641.34</v>
      </c>
      <c r="G3237" s="107">
        <v>39181</v>
      </c>
      <c r="H3237" s="45">
        <f t="shared" si="101"/>
        <v>-7.145563220314898</v>
      </c>
      <c r="I3237" s="45">
        <f t="shared" si="100"/>
        <v>-0.53387826836797236</v>
      </c>
    </row>
    <row r="3238" spans="1:9" ht="27.75" customHeight="1" thickBot="1" x14ac:dyDescent="0.25">
      <c r="A3238" s="11">
        <v>39182</v>
      </c>
      <c r="B3238" s="12">
        <v>1335.7134545236058</v>
      </c>
      <c r="C3238" s="11">
        <v>39182</v>
      </c>
      <c r="D3238" s="12">
        <v>301.12</v>
      </c>
      <c r="E3238" s="12">
        <v>3418.7467967676048</v>
      </c>
      <c r="F3238" s="12">
        <v>1649.5104399860907</v>
      </c>
      <c r="G3238" s="107">
        <v>39182</v>
      </c>
      <c r="H3238" s="45">
        <f t="shared" si="101"/>
        <v>4.4334545236058602</v>
      </c>
      <c r="I3238" s="45">
        <f t="shared" si="100"/>
        <v>0.33302194306275618</v>
      </c>
    </row>
    <row r="3239" spans="1:9" ht="27.75" customHeight="1" thickBot="1" x14ac:dyDescent="0.25">
      <c r="A3239" s="11">
        <v>39183</v>
      </c>
      <c r="B3239" s="12">
        <v>1330.8187141347371</v>
      </c>
      <c r="C3239" s="11">
        <v>39183</v>
      </c>
      <c r="D3239" s="12">
        <v>299.99740087439847</v>
      </c>
      <c r="E3239" s="12">
        <v>3407.7437373769562</v>
      </c>
      <c r="F3239" s="12">
        <v>1646.8299533206007</v>
      </c>
      <c r="G3239" s="107">
        <v>39183</v>
      </c>
      <c r="H3239" s="45">
        <f t="shared" si="101"/>
        <v>-4.8947403888687404</v>
      </c>
      <c r="I3239" s="45">
        <f t="shared" si="100"/>
        <v>-0.36645138014384182</v>
      </c>
    </row>
    <row r="3240" spans="1:9" ht="27.75" customHeight="1" thickBot="1" x14ac:dyDescent="0.25">
      <c r="A3240" s="11">
        <v>39184</v>
      </c>
      <c r="B3240" s="12">
        <v>1327.6526029497193</v>
      </c>
      <c r="C3240" s="11">
        <v>39184</v>
      </c>
      <c r="D3240" s="12">
        <v>299.17356270256857</v>
      </c>
      <c r="E3240" s="12">
        <v>3404.8113823839763</v>
      </c>
      <c r="F3240" s="12">
        <v>1646.9824275671176</v>
      </c>
      <c r="G3240" s="107">
        <v>39184</v>
      </c>
      <c r="H3240" s="45">
        <f t="shared" si="101"/>
        <v>-3.1661111850178258</v>
      </c>
      <c r="I3240" s="45">
        <f t="shared" si="100"/>
        <v>-0.23790702305207267</v>
      </c>
    </row>
    <row r="3241" spans="1:9" ht="27.75" customHeight="1" thickBot="1" x14ac:dyDescent="0.25">
      <c r="A3241" s="11">
        <v>39185</v>
      </c>
      <c r="B3241" s="12">
        <v>1329.76</v>
      </c>
      <c r="C3241" s="11">
        <v>39185</v>
      </c>
      <c r="D3241" s="12">
        <v>300.13</v>
      </c>
      <c r="E3241" s="12">
        <v>3410.22</v>
      </c>
      <c r="F3241" s="12">
        <v>1652.24</v>
      </c>
      <c r="G3241" s="107">
        <v>39185</v>
      </c>
      <c r="H3241" s="45">
        <f t="shared" si="101"/>
        <v>2.1073970502807242</v>
      </c>
      <c r="I3241" s="45">
        <f t="shared" si="100"/>
        <v>0.15873106003773907</v>
      </c>
    </row>
    <row r="3242" spans="1:9" ht="27.75" customHeight="1" thickBot="1" x14ac:dyDescent="0.25">
      <c r="A3242" s="11">
        <v>39188</v>
      </c>
      <c r="B3242" s="12">
        <v>1327.3412197582786</v>
      </c>
      <c r="C3242" s="11">
        <v>39188</v>
      </c>
      <c r="D3242" s="12">
        <v>299.727755643862</v>
      </c>
      <c r="E3242" s="12">
        <v>3404.0127862267636</v>
      </c>
      <c r="F3242" s="12">
        <v>1649.2350674808854</v>
      </c>
      <c r="G3242" s="107">
        <v>39188</v>
      </c>
      <c r="H3242" s="45">
        <f t="shared" si="101"/>
        <v>-2.4187802417213788</v>
      </c>
      <c r="I3242" s="45">
        <f t="shared" si="100"/>
        <v>-0.18189599940751555</v>
      </c>
    </row>
    <row r="3243" spans="1:9" ht="27.75" customHeight="1" thickBot="1" x14ac:dyDescent="0.25">
      <c r="A3243" s="11">
        <v>39189</v>
      </c>
      <c r="B3243" s="12">
        <v>1326.1458026071541</v>
      </c>
      <c r="C3243" s="11">
        <v>39189</v>
      </c>
      <c r="D3243" s="12">
        <v>299.88069463228868</v>
      </c>
      <c r="E3243" s="12">
        <v>3401.1313193260612</v>
      </c>
      <c r="F3243" s="12">
        <v>1655.5437169780387</v>
      </c>
      <c r="G3243" s="107">
        <v>39189</v>
      </c>
      <c r="H3243" s="45">
        <f t="shared" si="101"/>
        <v>-1.1954171511245022</v>
      </c>
      <c r="I3243" s="45">
        <f t="shared" si="100"/>
        <v>-9.0061028266883711E-2</v>
      </c>
    </row>
    <row r="3244" spans="1:9" ht="27.75" customHeight="1" thickBot="1" x14ac:dyDescent="0.25">
      <c r="A3244" s="11">
        <v>39190</v>
      </c>
      <c r="B3244" s="12">
        <v>1335.3062870968442</v>
      </c>
      <c r="C3244" s="11">
        <v>39190</v>
      </c>
      <c r="D3244" s="12">
        <v>302.44641494354181</v>
      </c>
      <c r="E3244" s="12">
        <v>3424.6250131949296</v>
      </c>
      <c r="F3244" s="12">
        <v>1666.9795698227088</v>
      </c>
      <c r="G3244" s="107">
        <v>39190</v>
      </c>
      <c r="H3244" s="45">
        <f t="shared" si="101"/>
        <v>9.1604844896901341</v>
      </c>
      <c r="I3244" s="45">
        <f t="shared" si="100"/>
        <v>0.69075998066584809</v>
      </c>
    </row>
    <row r="3245" spans="1:9" ht="27.75" customHeight="1" thickBot="1" x14ac:dyDescent="0.25">
      <c r="A3245" s="11">
        <v>39191</v>
      </c>
      <c r="B3245" s="12">
        <v>1334.8945063681265</v>
      </c>
      <c r="C3245" s="11">
        <v>39191</v>
      </c>
      <c r="D3245" s="12">
        <v>302.42369013162022</v>
      </c>
      <c r="E3245" s="12">
        <v>3423.5688805454893</v>
      </c>
      <c r="F3245" s="12">
        <v>1666.465483888378</v>
      </c>
      <c r="G3245" s="107">
        <v>39191</v>
      </c>
      <c r="H3245" s="45">
        <f t="shared" si="101"/>
        <v>-0.41178072871775839</v>
      </c>
      <c r="I3245" s="45">
        <f t="shared" si="100"/>
        <v>-3.0837923306197512E-2</v>
      </c>
    </row>
    <row r="3246" spans="1:9" ht="27.75" customHeight="1" thickBot="1" x14ac:dyDescent="0.25">
      <c r="A3246" s="11">
        <v>39192</v>
      </c>
      <c r="B3246" s="12">
        <v>1346.34</v>
      </c>
      <c r="C3246" s="11">
        <v>39192</v>
      </c>
      <c r="D3246" s="12">
        <v>305.3</v>
      </c>
      <c r="E3246" s="12">
        <v>3452.93</v>
      </c>
      <c r="F3246" s="12">
        <v>1680.76</v>
      </c>
      <c r="G3246" s="107">
        <v>39192</v>
      </c>
      <c r="H3246" s="45">
        <f t="shared" si="101"/>
        <v>11.445493631873433</v>
      </c>
      <c r="I3246" s="45">
        <f t="shared" si="100"/>
        <v>0.85740810058567174</v>
      </c>
    </row>
    <row r="3247" spans="1:9" ht="27.75" customHeight="1" thickBot="1" x14ac:dyDescent="0.25">
      <c r="A3247" s="11">
        <v>39195</v>
      </c>
      <c r="B3247" s="12">
        <v>1344.3645806336817</v>
      </c>
      <c r="C3247" s="11">
        <v>39195</v>
      </c>
      <c r="D3247" s="12">
        <v>304.52668978523656</v>
      </c>
      <c r="E3247" s="12">
        <v>3447.8565974067501</v>
      </c>
      <c r="F3247" s="12">
        <v>1678.2878374743518</v>
      </c>
      <c r="G3247" s="107">
        <v>39195</v>
      </c>
      <c r="H3247" s="45">
        <f t="shared" si="101"/>
        <v>-1.9754193663181923</v>
      </c>
      <c r="I3247" s="45">
        <f t="shared" si="100"/>
        <v>-0.14672514864879543</v>
      </c>
    </row>
    <row r="3248" spans="1:9" ht="27.75" customHeight="1" thickBot="1" x14ac:dyDescent="0.25">
      <c r="A3248" s="11">
        <v>39196</v>
      </c>
      <c r="B3248" s="12">
        <v>1355.2284554232733</v>
      </c>
      <c r="C3248" s="11">
        <v>39196</v>
      </c>
      <c r="D3248" s="12">
        <v>308.02232121265337</v>
      </c>
      <c r="E3248" s="12">
        <v>3475.7189565380208</v>
      </c>
      <c r="F3248" s="12">
        <v>1691.8501934286351</v>
      </c>
      <c r="G3248" s="107">
        <v>39196</v>
      </c>
      <c r="H3248" s="45">
        <f t="shared" si="101"/>
        <v>10.863874789591591</v>
      </c>
      <c r="I3248" s="45">
        <f t="shared" si="100"/>
        <v>0.80810480624763115</v>
      </c>
    </row>
    <row r="3249" spans="1:9" ht="27.75" customHeight="1" thickBot="1" x14ac:dyDescent="0.25">
      <c r="A3249" s="11">
        <v>39197</v>
      </c>
      <c r="B3249" s="12">
        <v>1361.6906335510505</v>
      </c>
      <c r="C3249" s="11">
        <v>39197</v>
      </c>
      <c r="D3249" s="12">
        <v>309.66111426608211</v>
      </c>
      <c r="E3249" s="12">
        <v>3492.6602807262448</v>
      </c>
      <c r="F3249" s="12">
        <v>1700.0965973994937</v>
      </c>
      <c r="G3249" s="107">
        <v>39197</v>
      </c>
      <c r="H3249" s="45">
        <f t="shared" si="101"/>
        <v>6.4621781277771788</v>
      </c>
      <c r="I3249" s="45">
        <f t="shared" si="100"/>
        <v>0.47683312004829997</v>
      </c>
    </row>
    <row r="3250" spans="1:9" ht="27.75" customHeight="1" thickBot="1" x14ac:dyDescent="0.25">
      <c r="A3250" s="11">
        <v>39198</v>
      </c>
      <c r="B3250" s="12">
        <v>1382.9337499694104</v>
      </c>
      <c r="C3250" s="11">
        <v>39198</v>
      </c>
      <c r="D3250" s="12">
        <v>315.96549696992793</v>
      </c>
      <c r="E3250" s="12">
        <v>3547.1476448965609</v>
      </c>
      <c r="F3250" s="12">
        <v>1730.2085446746314</v>
      </c>
      <c r="G3250" s="107">
        <v>39198</v>
      </c>
      <c r="H3250" s="45">
        <f t="shared" si="101"/>
        <v>21.243116418359932</v>
      </c>
      <c r="I3250" s="45">
        <f t="shared" si="100"/>
        <v>1.5600545303716753</v>
      </c>
    </row>
    <row r="3251" spans="1:9" ht="27.75" customHeight="1" thickBot="1" x14ac:dyDescent="0.25">
      <c r="A3251" s="11">
        <v>39199</v>
      </c>
      <c r="B3251" s="12">
        <v>1383.0284309182571</v>
      </c>
      <c r="C3251" s="11">
        <v>39199</v>
      </c>
      <c r="D3251" s="12">
        <v>316.08525547484254</v>
      </c>
      <c r="E3251" s="12">
        <v>3547.3905451035421</v>
      </c>
      <c r="F3251" s="12">
        <v>1730.3270252273726</v>
      </c>
      <c r="G3251" s="107">
        <v>39199</v>
      </c>
      <c r="H3251" s="45">
        <f t="shared" si="101"/>
        <v>9.4680948846644242E-2</v>
      </c>
      <c r="I3251" s="45">
        <f t="shared" si="100"/>
        <v>6.8463835558817271E-3</v>
      </c>
    </row>
    <row r="3252" spans="1:9" ht="27.75" customHeight="1" thickBot="1" x14ac:dyDescent="0.25">
      <c r="A3252" s="11">
        <v>39202</v>
      </c>
      <c r="B3252" s="12">
        <v>1381.2280090447612</v>
      </c>
      <c r="C3252" s="11">
        <v>39202</v>
      </c>
      <c r="D3252" s="12">
        <v>315.93794132158018</v>
      </c>
      <c r="E3252" s="12">
        <v>3542.7726197323755</v>
      </c>
      <c r="F3252" s="12">
        <v>1728.0745184992252</v>
      </c>
      <c r="G3252" s="107">
        <v>39202</v>
      </c>
      <c r="H3252" s="45">
        <f t="shared" si="101"/>
        <v>-1.8004218734959068</v>
      </c>
      <c r="I3252" s="45">
        <f t="shared" si="100"/>
        <v>-0.13017967188863375</v>
      </c>
    </row>
    <row r="3253" spans="1:9" ht="27.75" customHeight="1" thickBot="1" x14ac:dyDescent="0.25">
      <c r="A3253" s="11">
        <v>39204</v>
      </c>
      <c r="B3253" s="12">
        <v>1386.4288424615522</v>
      </c>
      <c r="C3253" s="11">
        <v>39204</v>
      </c>
      <c r="D3253" s="12">
        <v>317.59252990406242</v>
      </c>
      <c r="E3253" s="12">
        <v>3556.1124899582383</v>
      </c>
      <c r="F3253" s="12">
        <v>1734.5813684418392</v>
      </c>
      <c r="G3253" s="107">
        <v>39204</v>
      </c>
      <c r="H3253" s="45">
        <f t="shared" si="101"/>
        <v>5.2008334167910562</v>
      </c>
      <c r="I3253" s="45">
        <f t="shared" si="100"/>
        <v>0.37653692096700841</v>
      </c>
    </row>
    <row r="3254" spans="1:9" ht="27.75" customHeight="1" thickBot="1" x14ac:dyDescent="0.25">
      <c r="A3254" s="11">
        <v>39205</v>
      </c>
      <c r="B3254" s="12">
        <v>1384.751900575875</v>
      </c>
      <c r="C3254" s="11">
        <v>39205</v>
      </c>
      <c r="D3254" s="12">
        <v>317.71580389335412</v>
      </c>
      <c r="E3254" s="12">
        <v>3551.8112262728414</v>
      </c>
      <c r="F3254" s="12">
        <v>1742.6489537143932</v>
      </c>
      <c r="G3254" s="107">
        <v>39205</v>
      </c>
      <c r="H3254" s="45">
        <f t="shared" si="101"/>
        <v>-1.6769418856772518</v>
      </c>
      <c r="I3254" s="45">
        <f t="shared" si="100"/>
        <v>-0.12095405363176841</v>
      </c>
    </row>
    <row r="3255" spans="1:9" ht="27.75" customHeight="1" thickBot="1" x14ac:dyDescent="0.25">
      <c r="A3255" s="11">
        <v>39206</v>
      </c>
      <c r="B3255" s="12">
        <v>1382.2849212500439</v>
      </c>
      <c r="C3255" s="11">
        <v>39206</v>
      </c>
      <c r="D3255" s="12">
        <v>317.15688394680762</v>
      </c>
      <c r="E3255" s="12">
        <v>3545.4835091596065</v>
      </c>
      <c r="F3255" s="12">
        <v>1742.3721634359476</v>
      </c>
      <c r="G3255" s="107">
        <v>39206</v>
      </c>
      <c r="H3255" s="45">
        <f t="shared" si="101"/>
        <v>-2.4669793258310619</v>
      </c>
      <c r="I3255" s="45">
        <f t="shared" si="100"/>
        <v>-0.17815316410146267</v>
      </c>
    </row>
    <row r="3256" spans="1:9" ht="27.75" customHeight="1" thickBot="1" x14ac:dyDescent="0.25">
      <c r="A3256" s="11">
        <v>39209</v>
      </c>
      <c r="B3256" s="12">
        <v>1380.9127922083458</v>
      </c>
      <c r="C3256" s="11">
        <v>39209</v>
      </c>
      <c r="D3256" s="12">
        <v>318.12646379765545</v>
      </c>
      <c r="E3256" s="12">
        <v>3541.9641493496874</v>
      </c>
      <c r="F3256" s="12">
        <v>1740.6426293540444</v>
      </c>
      <c r="G3256" s="107">
        <v>39209</v>
      </c>
      <c r="H3256" s="45">
        <f t="shared" si="101"/>
        <v>-1.3721290416981446</v>
      </c>
      <c r="I3256" s="45">
        <f t="shared" si="100"/>
        <v>-9.9265283199160198E-2</v>
      </c>
    </row>
    <row r="3257" spans="1:9" ht="27.75" customHeight="1" thickBot="1" x14ac:dyDescent="0.25">
      <c r="A3257" s="11">
        <v>39210</v>
      </c>
      <c r="B3257" s="12">
        <v>1384.94</v>
      </c>
      <c r="C3257" s="11">
        <v>39210</v>
      </c>
      <c r="D3257" s="12">
        <v>319.55</v>
      </c>
      <c r="E3257" s="12">
        <v>3552.3</v>
      </c>
      <c r="F3257" s="12">
        <v>1747.96</v>
      </c>
      <c r="G3257" s="107">
        <v>39210</v>
      </c>
      <c r="H3257" s="45">
        <f t="shared" si="101"/>
        <v>4.0272077916542912</v>
      </c>
      <c r="I3257" s="45">
        <f t="shared" si="100"/>
        <v>0.29163375228163463</v>
      </c>
    </row>
    <row r="3258" spans="1:9" ht="27.75" customHeight="1" thickBot="1" x14ac:dyDescent="0.25">
      <c r="A3258" s="11">
        <v>39211</v>
      </c>
      <c r="B3258" s="37">
        <v>1390.11</v>
      </c>
      <c r="C3258" s="11">
        <v>39211</v>
      </c>
      <c r="D3258" s="12">
        <v>321.68</v>
      </c>
      <c r="E3258" s="37">
        <v>3565.55</v>
      </c>
      <c r="F3258" s="12">
        <v>1757.34</v>
      </c>
      <c r="G3258" s="107">
        <v>39211</v>
      </c>
      <c r="H3258" s="45">
        <f t="shared" si="101"/>
        <v>5.1699999999998454</v>
      </c>
      <c r="I3258" s="45">
        <f t="shared" si="100"/>
        <v>0.37330137045647066</v>
      </c>
    </row>
    <row r="3259" spans="1:9" ht="27.75" customHeight="1" thickBot="1" x14ac:dyDescent="0.25">
      <c r="A3259" s="11">
        <v>39212</v>
      </c>
      <c r="B3259" s="12">
        <v>1400.9160756198721</v>
      </c>
      <c r="C3259" s="11">
        <v>39212</v>
      </c>
      <c r="D3259" s="37">
        <v>326.18687193964564</v>
      </c>
      <c r="E3259" s="12">
        <v>3593.2712393210968</v>
      </c>
      <c r="F3259" s="12">
        <v>1771.0056084692817</v>
      </c>
      <c r="G3259" s="107">
        <v>39212</v>
      </c>
      <c r="H3259" s="45">
        <f t="shared" si="101"/>
        <v>10.806075619872217</v>
      </c>
      <c r="I3259" s="45">
        <f t="shared" si="100"/>
        <v>0.77735399499839708</v>
      </c>
    </row>
    <row r="3260" spans="1:9" ht="27.75" customHeight="1" thickBot="1" x14ac:dyDescent="0.25">
      <c r="A3260" s="11">
        <v>39213</v>
      </c>
      <c r="B3260" s="12">
        <v>1413.6125034822599</v>
      </c>
      <c r="C3260" s="11">
        <v>39213</v>
      </c>
      <c r="D3260" s="12">
        <v>331.51740552910337</v>
      </c>
      <c r="E3260" s="12">
        <v>3625.8370521821394</v>
      </c>
      <c r="F3260" s="12">
        <v>1787.0562301396244</v>
      </c>
      <c r="G3260" s="107">
        <v>39213</v>
      </c>
      <c r="H3260" s="45">
        <f t="shared" si="101"/>
        <v>12.696427862387736</v>
      </c>
      <c r="I3260" s="45">
        <f t="shared" si="100"/>
        <v>0.90629467984153633</v>
      </c>
    </row>
    <row r="3261" spans="1:9" ht="27.75" customHeight="1" thickBot="1" x14ac:dyDescent="0.25">
      <c r="A3261" s="11">
        <v>39216</v>
      </c>
      <c r="B3261" s="12">
        <v>1412.9925593449591</v>
      </c>
      <c r="C3261" s="11">
        <v>39216</v>
      </c>
      <c r="D3261" s="12">
        <v>332.07629977364775</v>
      </c>
      <c r="E3261" s="12">
        <v>3624.2470433298918</v>
      </c>
      <c r="F3261" s="12">
        <v>1789.1895713703479</v>
      </c>
      <c r="G3261" s="107">
        <v>39216</v>
      </c>
      <c r="H3261" s="45">
        <f t="shared" si="101"/>
        <v>-0.61994413730076303</v>
      </c>
      <c r="I3261" s="45">
        <f t="shared" si="100"/>
        <v>-4.3855309412841728E-2</v>
      </c>
    </row>
    <row r="3262" spans="1:9" ht="27.75" customHeight="1" thickBot="1" x14ac:dyDescent="0.25">
      <c r="A3262" s="11">
        <v>39217</v>
      </c>
      <c r="B3262" s="12">
        <v>1409.6207292469619</v>
      </c>
      <c r="C3262" s="11">
        <v>39217</v>
      </c>
      <c r="D3262" s="12">
        <v>330.05678183540607</v>
      </c>
      <c r="E3262" s="12">
        <v>3615.5983082937673</v>
      </c>
      <c r="F3262" s="12">
        <v>1784.9199323674941</v>
      </c>
      <c r="G3262" s="107">
        <v>39217</v>
      </c>
      <c r="H3262" s="45">
        <f t="shared" si="101"/>
        <v>-3.37183009799719</v>
      </c>
      <c r="I3262" s="45">
        <f t="shared" si="100"/>
        <v>-0.23863042134916243</v>
      </c>
    </row>
    <row r="3263" spans="1:9" ht="27.75" customHeight="1" thickBot="1" x14ac:dyDescent="0.25">
      <c r="A3263" s="11">
        <v>39218</v>
      </c>
      <c r="B3263" s="12">
        <v>1380.7609167685464</v>
      </c>
      <c r="C3263" s="11">
        <v>39218</v>
      </c>
      <c r="D3263" s="12">
        <v>321.72231327338517</v>
      </c>
      <c r="E3263" s="12">
        <v>3541.5745773501399</v>
      </c>
      <c r="F3263" s="12">
        <v>1748.3764832441761</v>
      </c>
      <c r="G3263" s="107">
        <v>39218</v>
      </c>
      <c r="H3263" s="45">
        <f t="shared" si="101"/>
        <v>-28.859812478415506</v>
      </c>
      <c r="I3263" s="45">
        <f t="shared" si="100"/>
        <v>-2.0473459193405024</v>
      </c>
    </row>
    <row r="3264" spans="1:9" ht="27.75" customHeight="1" thickBot="1" x14ac:dyDescent="0.25">
      <c r="A3264" s="11">
        <v>39219</v>
      </c>
      <c r="B3264" s="12">
        <v>1307.5032893817381</v>
      </c>
      <c r="C3264" s="11">
        <v>39219</v>
      </c>
      <c r="D3264" s="12">
        <v>299.76509433542941</v>
      </c>
      <c r="E3264" s="12">
        <v>3353.6728848891894</v>
      </c>
      <c r="F3264" s="12">
        <v>1655.6146641477924</v>
      </c>
      <c r="G3264" s="107">
        <v>39219</v>
      </c>
      <c r="H3264" s="45">
        <f t="shared" si="101"/>
        <v>-73.257627386808281</v>
      </c>
      <c r="I3264" s="45">
        <f t="shared" si="100"/>
        <v>-5.305598275352132</v>
      </c>
    </row>
    <row r="3265" spans="1:9" ht="27.75" customHeight="1" thickBot="1" x14ac:dyDescent="0.25">
      <c r="A3265" s="11">
        <v>39220</v>
      </c>
      <c r="B3265" s="12">
        <v>1379.27</v>
      </c>
      <c r="C3265" s="11">
        <v>39220</v>
      </c>
      <c r="D3265" s="12">
        <v>321.02</v>
      </c>
      <c r="E3265" s="12">
        <v>3537.76</v>
      </c>
      <c r="F3265" s="12">
        <v>1747.65</v>
      </c>
      <c r="G3265" s="107">
        <v>39220</v>
      </c>
      <c r="H3265" s="45">
        <f t="shared" si="101"/>
        <v>71.766710618261868</v>
      </c>
      <c r="I3265" s="45">
        <f t="shared" si="100"/>
        <v>5.4888359517777774</v>
      </c>
    </row>
    <row r="3266" spans="1:9" ht="27.75" customHeight="1" thickBot="1" x14ac:dyDescent="0.25">
      <c r="A3266" s="11">
        <v>39223</v>
      </c>
      <c r="B3266" s="12">
        <v>1397.7033173100024</v>
      </c>
      <c r="C3266" s="11">
        <v>39223</v>
      </c>
      <c r="D3266" s="12">
        <v>327.5139674708135</v>
      </c>
      <c r="E3266" s="12">
        <v>3585.0308433868881</v>
      </c>
      <c r="F3266" s="12">
        <v>1770.9975758293626</v>
      </c>
      <c r="G3266" s="107">
        <v>39223</v>
      </c>
      <c r="H3266" s="45">
        <f t="shared" si="101"/>
        <v>18.433317310002394</v>
      </c>
      <c r="I3266" s="45">
        <f t="shared" si="100"/>
        <v>1.3364545962721146</v>
      </c>
    </row>
    <row r="3267" spans="1:9" ht="27.75" customHeight="1" thickBot="1" x14ac:dyDescent="0.25">
      <c r="A3267" s="11">
        <v>39224</v>
      </c>
      <c r="B3267" s="12">
        <v>1382.4025655717608</v>
      </c>
      <c r="C3267" s="11">
        <v>39224</v>
      </c>
      <c r="D3267" s="12">
        <v>323.29311435047151</v>
      </c>
      <c r="E3267" s="12">
        <v>3545.7854030810595</v>
      </c>
      <c r="F3267" s="12">
        <v>1751.6104121813321</v>
      </c>
      <c r="G3267" s="107">
        <v>39224</v>
      </c>
      <c r="H3267" s="45">
        <f t="shared" si="101"/>
        <v>-15.300751738241615</v>
      </c>
      <c r="I3267" s="45">
        <f t="shared" si="100"/>
        <v>-1.0947066912375367</v>
      </c>
    </row>
    <row r="3268" spans="1:9" ht="27.75" customHeight="1" thickBot="1" x14ac:dyDescent="0.25">
      <c r="A3268" s="11">
        <v>39225</v>
      </c>
      <c r="B3268" s="12">
        <v>1360.3405628445184</v>
      </c>
      <c r="C3268" s="11">
        <v>39225</v>
      </c>
      <c r="D3268" s="12">
        <v>316.84893546725903</v>
      </c>
      <c r="E3268" s="12">
        <v>3489.197606181101</v>
      </c>
      <c r="F3268" s="12">
        <v>1723.6561614344482</v>
      </c>
      <c r="G3268" s="107">
        <v>39225</v>
      </c>
      <c r="H3268" s="45">
        <f t="shared" si="101"/>
        <v>-22.062002727242316</v>
      </c>
      <c r="I3268" s="45">
        <f t="shared" si="100"/>
        <v>-1.5959173743371551</v>
      </c>
    </row>
    <row r="3269" spans="1:9" ht="27.75" customHeight="1" thickBot="1" x14ac:dyDescent="0.25">
      <c r="A3269" s="11">
        <v>39226</v>
      </c>
      <c r="B3269" s="12">
        <v>1336.1806640445332</v>
      </c>
      <c r="C3269" s="11">
        <v>39226</v>
      </c>
      <c r="D3269" s="12">
        <v>309.43198166501963</v>
      </c>
      <c r="E3269" s="12">
        <v>3427.7932838223633</v>
      </c>
      <c r="F3269" s="12">
        <v>1693.3225574032945</v>
      </c>
      <c r="G3269" s="107">
        <v>39226</v>
      </c>
      <c r="H3269" s="45">
        <f t="shared" si="101"/>
        <v>-24.159898799985285</v>
      </c>
      <c r="I3269" s="45">
        <f t="shared" si="100"/>
        <v>-1.7760184074395395</v>
      </c>
    </row>
    <row r="3270" spans="1:9" ht="27.75" customHeight="1" thickBot="1" x14ac:dyDescent="0.25">
      <c r="A3270" s="11">
        <v>39227</v>
      </c>
      <c r="B3270" s="12">
        <v>1330.76</v>
      </c>
      <c r="C3270" s="11">
        <v>39227</v>
      </c>
      <c r="D3270" s="12">
        <v>308.64</v>
      </c>
      <c r="E3270" s="12">
        <v>3413.89</v>
      </c>
      <c r="F3270" s="12">
        <v>1686.45</v>
      </c>
      <c r="G3270" s="107">
        <v>39227</v>
      </c>
      <c r="H3270" s="45">
        <f t="shared" si="101"/>
        <v>-5.4206640445331686</v>
      </c>
      <c r="I3270" s="45">
        <f t="shared" si="100"/>
        <v>-0.40568346709382597</v>
      </c>
    </row>
    <row r="3271" spans="1:9" ht="27.75" customHeight="1" thickBot="1" x14ac:dyDescent="0.25">
      <c r="A3271" s="11">
        <v>39230</v>
      </c>
      <c r="B3271" s="12">
        <v>1321.72</v>
      </c>
      <c r="C3271" s="11">
        <v>39230</v>
      </c>
      <c r="D3271" s="12">
        <v>307.07</v>
      </c>
      <c r="E3271" s="12">
        <v>3390.7</v>
      </c>
      <c r="F3271" s="12">
        <v>1672.27</v>
      </c>
      <c r="G3271" s="107">
        <v>39230</v>
      </c>
      <c r="H3271" s="45">
        <f t="shared" si="101"/>
        <v>-9.0399999999999636</v>
      </c>
      <c r="I3271" s="45">
        <f t="shared" ref="I3271:I3334" si="102">H3271/B3270*100</f>
        <v>-0.67931107036580329</v>
      </c>
    </row>
    <row r="3272" spans="1:9" ht="27.75" customHeight="1" thickBot="1" x14ac:dyDescent="0.25">
      <c r="A3272" s="11">
        <v>39231</v>
      </c>
      <c r="B3272" s="12">
        <v>1322.48</v>
      </c>
      <c r="C3272" s="11">
        <v>39231</v>
      </c>
      <c r="D3272" s="12">
        <v>307.41000000000003</v>
      </c>
      <c r="E3272" s="12">
        <v>3392.64</v>
      </c>
      <c r="F3272" s="12">
        <v>1670.5</v>
      </c>
      <c r="G3272" s="107">
        <v>39231</v>
      </c>
      <c r="H3272" s="45">
        <f t="shared" ref="H3272:H3335" si="103">B3272-B3271</f>
        <v>0.75999999999999091</v>
      </c>
      <c r="I3272" s="45">
        <f t="shared" si="102"/>
        <v>5.7500832248887121E-2</v>
      </c>
    </row>
    <row r="3273" spans="1:9" ht="27.75" customHeight="1" thickBot="1" x14ac:dyDescent="0.25">
      <c r="A3273" s="11">
        <v>39232</v>
      </c>
      <c r="B3273" s="12">
        <v>1317.0749171781642</v>
      </c>
      <c r="C3273" s="11">
        <v>39232</v>
      </c>
      <c r="D3273" s="12">
        <v>306.7396419786661</v>
      </c>
      <c r="E3273" s="12">
        <v>3390.2397524280973</v>
      </c>
      <c r="F3273" s="12">
        <v>1665.5073254842271</v>
      </c>
      <c r="G3273" s="107">
        <v>39232</v>
      </c>
      <c r="H3273" s="45">
        <f t="shared" si="103"/>
        <v>-5.4050828218357765</v>
      </c>
      <c r="I3273" s="45">
        <f t="shared" si="102"/>
        <v>-0.40870809553534093</v>
      </c>
    </row>
    <row r="3274" spans="1:9" ht="27.75" customHeight="1" thickBot="1" x14ac:dyDescent="0.25">
      <c r="A3274" s="11">
        <v>39233</v>
      </c>
      <c r="B3274" s="12">
        <v>1341.2789373027852</v>
      </c>
      <c r="C3274" s="11">
        <v>39233</v>
      </c>
      <c r="D3274" s="12">
        <v>313.76355651610777</v>
      </c>
      <c r="E3274" s="12">
        <v>3452.542483250596</v>
      </c>
      <c r="F3274" s="12">
        <v>1693.3626980967663</v>
      </c>
      <c r="G3274" s="107">
        <v>39233</v>
      </c>
      <c r="H3274" s="45">
        <f t="shared" si="103"/>
        <v>24.204020124620911</v>
      </c>
      <c r="I3274" s="45">
        <f t="shared" si="102"/>
        <v>1.8377102022774889</v>
      </c>
    </row>
    <row r="3275" spans="1:9" ht="27.75" customHeight="1" thickBot="1" x14ac:dyDescent="0.25">
      <c r="A3275" s="11">
        <v>39234</v>
      </c>
      <c r="B3275" s="12">
        <v>1362.11</v>
      </c>
      <c r="C3275" s="11">
        <v>39234</v>
      </c>
      <c r="D3275" s="12">
        <v>320.08999999999997</v>
      </c>
      <c r="E3275" s="12">
        <v>3506.16</v>
      </c>
      <c r="F3275" s="12">
        <v>1719.66</v>
      </c>
      <c r="G3275" s="107">
        <v>39234</v>
      </c>
      <c r="H3275" s="45">
        <f t="shared" si="103"/>
        <v>20.831062697214747</v>
      </c>
      <c r="I3275" s="45">
        <f t="shared" si="102"/>
        <v>1.5530746154192585</v>
      </c>
    </row>
    <row r="3276" spans="1:9" ht="27.75" customHeight="1" thickBot="1" x14ac:dyDescent="0.25">
      <c r="A3276" s="11">
        <v>39237</v>
      </c>
      <c r="B3276" s="12">
        <v>1361.9039005427276</v>
      </c>
      <c r="C3276" s="11">
        <v>39237</v>
      </c>
      <c r="D3276" s="12">
        <v>320.62599921903359</v>
      </c>
      <c r="E3276" s="12">
        <v>3505.6326263349642</v>
      </c>
      <c r="F3276" s="12">
        <v>1719.4017311779892</v>
      </c>
      <c r="G3276" s="107">
        <v>39237</v>
      </c>
      <c r="H3276" s="45">
        <f t="shared" si="103"/>
        <v>-0.20609945727233026</v>
      </c>
      <c r="I3276" s="45">
        <f t="shared" si="102"/>
        <v>-1.5130896717029482E-2</v>
      </c>
    </row>
    <row r="3277" spans="1:9" ht="27.75" customHeight="1" thickBot="1" x14ac:dyDescent="0.25">
      <c r="A3277" s="11">
        <v>39238</v>
      </c>
      <c r="B3277" s="12">
        <v>1359.1547105150592</v>
      </c>
      <c r="C3277" s="11">
        <v>39238</v>
      </c>
      <c r="D3277" s="12">
        <v>319.67267073695251</v>
      </c>
      <c r="E3277" s="12">
        <v>3499.7023928983704</v>
      </c>
      <c r="F3277" s="12">
        <v>1716.4931395701374</v>
      </c>
      <c r="G3277" s="107">
        <v>39238</v>
      </c>
      <c r="H3277" s="45">
        <f t="shared" si="103"/>
        <v>-2.7491900276684191</v>
      </c>
      <c r="I3277" s="45">
        <f t="shared" si="102"/>
        <v>-0.20186373110267536</v>
      </c>
    </row>
    <row r="3278" spans="1:9" ht="27.75" customHeight="1" thickBot="1" x14ac:dyDescent="0.25">
      <c r="A3278" s="11">
        <v>39239</v>
      </c>
      <c r="B3278" s="12">
        <v>1356.303732808047</v>
      </c>
      <c r="C3278" s="11">
        <v>39239</v>
      </c>
      <c r="D3278" s="12">
        <v>318.13334271147278</v>
      </c>
      <c r="E3278" s="12">
        <v>3492.3613216265321</v>
      </c>
      <c r="F3278" s="12">
        <v>1712.8925767049132</v>
      </c>
      <c r="G3278" s="107">
        <v>39239</v>
      </c>
      <c r="H3278" s="45">
        <f t="shared" si="103"/>
        <v>-2.8509777070121345</v>
      </c>
      <c r="I3278" s="45">
        <f t="shared" si="102"/>
        <v>-0.20976108789938572</v>
      </c>
    </row>
    <row r="3279" spans="1:9" ht="27.75" customHeight="1" thickBot="1" x14ac:dyDescent="0.25">
      <c r="A3279" s="11">
        <v>39240</v>
      </c>
      <c r="B3279" s="12">
        <v>1353.3844548471307</v>
      </c>
      <c r="C3279" s="11">
        <v>39240</v>
      </c>
      <c r="D3279" s="12">
        <v>318.30602877317619</v>
      </c>
      <c r="E3279" s="12">
        <v>3485.7638273259731</v>
      </c>
      <c r="F3279" s="12">
        <v>1709.656714784699</v>
      </c>
      <c r="G3279" s="107">
        <v>39240</v>
      </c>
      <c r="H3279" s="45">
        <f t="shared" si="103"/>
        <v>-2.9192779609163608</v>
      </c>
      <c r="I3279" s="45">
        <f t="shared" si="102"/>
        <v>-0.21523777383347481</v>
      </c>
    </row>
    <row r="3280" spans="1:9" ht="27.75" customHeight="1" thickBot="1" x14ac:dyDescent="0.25">
      <c r="A3280" s="11">
        <v>39241</v>
      </c>
      <c r="B3280" s="12">
        <v>1357.57</v>
      </c>
      <c r="C3280" s="11">
        <v>39241</v>
      </c>
      <c r="D3280" s="12">
        <v>320.55</v>
      </c>
      <c r="E3280" s="12">
        <v>3496.54</v>
      </c>
      <c r="F3280" s="12">
        <v>1714.94</v>
      </c>
      <c r="G3280" s="107">
        <v>39241</v>
      </c>
      <c r="H3280" s="45">
        <f t="shared" si="103"/>
        <v>4.1855451528692811</v>
      </c>
      <c r="I3280" s="45">
        <f t="shared" si="102"/>
        <v>0.30926505309550434</v>
      </c>
    </row>
    <row r="3281" spans="1:9" ht="27.75" customHeight="1" thickBot="1" x14ac:dyDescent="0.25">
      <c r="A3281" s="11">
        <v>39244</v>
      </c>
      <c r="B3281" s="12">
        <v>1352.4</v>
      </c>
      <c r="C3281" s="11">
        <v>39244</v>
      </c>
      <c r="D3281" s="12">
        <v>318.83</v>
      </c>
      <c r="E3281" s="12">
        <v>3483.22</v>
      </c>
      <c r="F3281" s="12">
        <v>1708.41</v>
      </c>
      <c r="G3281" s="107">
        <v>39244</v>
      </c>
      <c r="H3281" s="45">
        <f t="shared" si="103"/>
        <v>-5.1699999999998454</v>
      </c>
      <c r="I3281" s="45">
        <f t="shared" si="102"/>
        <v>-0.38082750797379478</v>
      </c>
    </row>
    <row r="3282" spans="1:9" ht="27.75" customHeight="1" thickBot="1" x14ac:dyDescent="0.25">
      <c r="A3282" s="11">
        <v>39245</v>
      </c>
      <c r="B3282" s="12">
        <v>1352.19</v>
      </c>
      <c r="C3282" s="11">
        <v>39245</v>
      </c>
      <c r="D3282" s="12">
        <v>318.86</v>
      </c>
      <c r="E3282" s="12">
        <v>3482.68</v>
      </c>
      <c r="F3282" s="12">
        <v>1708.14</v>
      </c>
      <c r="G3282" s="107">
        <v>39245</v>
      </c>
      <c r="H3282" s="45">
        <f t="shared" si="103"/>
        <v>-0.21000000000003638</v>
      </c>
      <c r="I3282" s="45">
        <f t="shared" si="102"/>
        <v>-1.5527950310561695E-2</v>
      </c>
    </row>
    <row r="3283" spans="1:9" ht="27.75" customHeight="1" thickBot="1" x14ac:dyDescent="0.25">
      <c r="A3283" s="11">
        <v>39246</v>
      </c>
      <c r="B3283" s="12">
        <v>1352.3339061278423</v>
      </c>
      <c r="C3283" s="11">
        <v>39246</v>
      </c>
      <c r="D3283" s="12">
        <v>318.67527746393728</v>
      </c>
      <c r="E3283" s="12">
        <v>3483.0579280661709</v>
      </c>
      <c r="F3283" s="12">
        <v>1707.2109824519923</v>
      </c>
      <c r="G3283" s="107">
        <v>39246</v>
      </c>
      <c r="H3283" s="45">
        <f t="shared" si="103"/>
        <v>0.14390612784222867</v>
      </c>
      <c r="I3283" s="45">
        <f t="shared" si="102"/>
        <v>1.0642448756626559E-2</v>
      </c>
    </row>
    <row r="3284" spans="1:9" ht="27.75" customHeight="1" thickBot="1" x14ac:dyDescent="0.25">
      <c r="A3284" s="11">
        <v>39247</v>
      </c>
      <c r="B3284" s="12">
        <v>1351.9010877821931</v>
      </c>
      <c r="C3284" s="11">
        <v>39247</v>
      </c>
      <c r="D3284" s="12">
        <v>318.85536388815467</v>
      </c>
      <c r="E3284" s="12">
        <v>3481.943196853661</v>
      </c>
      <c r="F3284" s="12">
        <v>1706.6646001041295</v>
      </c>
      <c r="G3284" s="107">
        <v>39247</v>
      </c>
      <c r="H3284" s="45">
        <f t="shared" si="103"/>
        <v>-0.43281834564913879</v>
      </c>
      <c r="I3284" s="45">
        <f t="shared" si="102"/>
        <v>-3.2005286836919881E-2</v>
      </c>
    </row>
    <row r="3285" spans="1:9" ht="27.75" customHeight="1" thickBot="1" x14ac:dyDescent="0.25">
      <c r="A3285" s="11">
        <v>39248</v>
      </c>
      <c r="B3285" s="12">
        <v>1352.28</v>
      </c>
      <c r="C3285" s="11">
        <v>39248</v>
      </c>
      <c r="D3285" s="12">
        <v>318.97000000000003</v>
      </c>
      <c r="E3285" s="12">
        <v>3483.48</v>
      </c>
      <c r="F3285" s="12">
        <v>1707.42</v>
      </c>
      <c r="G3285" s="107">
        <v>39248</v>
      </c>
      <c r="H3285" s="45">
        <f t="shared" si="103"/>
        <v>0.37891221780682827</v>
      </c>
      <c r="I3285" s="45">
        <f t="shared" si="102"/>
        <v>2.8028102146765588E-2</v>
      </c>
    </row>
    <row r="3286" spans="1:9" ht="27.75" customHeight="1" thickBot="1" x14ac:dyDescent="0.25">
      <c r="A3286" s="11">
        <v>39251</v>
      </c>
      <c r="B3286" s="12">
        <v>1404.37</v>
      </c>
      <c r="C3286" s="11">
        <v>39251</v>
      </c>
      <c r="D3286" s="12">
        <v>332.23</v>
      </c>
      <c r="E3286" s="12">
        <v>3617.65</v>
      </c>
      <c r="F3286" s="12">
        <v>1773.18</v>
      </c>
      <c r="G3286" s="107">
        <v>39251</v>
      </c>
      <c r="H3286" s="45">
        <f t="shared" si="103"/>
        <v>52.089999999999918</v>
      </c>
      <c r="I3286" s="45">
        <f t="shared" si="102"/>
        <v>3.8520128967373566</v>
      </c>
    </row>
    <row r="3287" spans="1:9" ht="27.75" customHeight="1" thickBot="1" x14ac:dyDescent="0.25">
      <c r="A3287" s="11">
        <v>39252</v>
      </c>
      <c r="B3287" s="12">
        <v>1439.74</v>
      </c>
      <c r="C3287" s="11">
        <v>39252</v>
      </c>
      <c r="D3287" s="12">
        <v>341.75</v>
      </c>
      <c r="E3287" s="12">
        <v>3708.78</v>
      </c>
      <c r="F3287" s="12">
        <v>1817.85</v>
      </c>
      <c r="G3287" s="107">
        <v>39252</v>
      </c>
      <c r="H3287" s="45">
        <f t="shared" si="103"/>
        <v>35.370000000000118</v>
      </c>
      <c r="I3287" s="45">
        <f t="shared" si="102"/>
        <v>2.5185670442974515</v>
      </c>
    </row>
    <row r="3288" spans="1:9" ht="27.75" customHeight="1" thickBot="1" x14ac:dyDescent="0.25">
      <c r="A3288" s="11">
        <v>39253</v>
      </c>
      <c r="B3288" s="12">
        <v>1418.5430709871223</v>
      </c>
      <c r="C3288" s="11">
        <v>39253</v>
      </c>
      <c r="D3288" s="12">
        <v>335.41133411738804</v>
      </c>
      <c r="E3288" s="12">
        <v>3654.1689494953816</v>
      </c>
      <c r="F3288" s="12">
        <v>1791.0805651679811</v>
      </c>
      <c r="G3288" s="107">
        <v>39253</v>
      </c>
      <c r="H3288" s="45">
        <f t="shared" si="103"/>
        <v>-21.196929012877717</v>
      </c>
      <c r="I3288" s="45">
        <f t="shared" si="102"/>
        <v>-1.4722747866196479</v>
      </c>
    </row>
    <row r="3289" spans="1:9" ht="27.75" customHeight="1" thickBot="1" x14ac:dyDescent="0.25">
      <c r="A3289" s="11">
        <v>39254</v>
      </c>
      <c r="B3289" s="12">
        <v>1423.1276579370865</v>
      </c>
      <c r="C3289" s="11">
        <v>39254</v>
      </c>
      <c r="D3289" s="12">
        <v>337.14605195588405</v>
      </c>
      <c r="E3289" s="12">
        <v>3665.9788853132336</v>
      </c>
      <c r="F3289" s="12">
        <v>1795.7493480345299</v>
      </c>
      <c r="G3289" s="107">
        <v>39254</v>
      </c>
      <c r="H3289" s="45">
        <f t="shared" si="103"/>
        <v>4.5845869499642049</v>
      </c>
      <c r="I3289" s="45">
        <f t="shared" si="102"/>
        <v>0.32318983073061902</v>
      </c>
    </row>
    <row r="3290" spans="1:9" ht="27.75" customHeight="1" thickBot="1" x14ac:dyDescent="0.25">
      <c r="A3290" s="11">
        <v>39255</v>
      </c>
      <c r="B3290" s="12">
        <v>1413.94</v>
      </c>
      <c r="C3290" s="11">
        <v>39255</v>
      </c>
      <c r="D3290" s="12">
        <v>334.38</v>
      </c>
      <c r="E3290" s="12">
        <v>3642.31</v>
      </c>
      <c r="F3290" s="12">
        <v>1784.16</v>
      </c>
      <c r="G3290" s="107">
        <v>39255</v>
      </c>
      <c r="H3290" s="45">
        <f t="shared" si="103"/>
        <v>-9.187657937086442</v>
      </c>
      <c r="I3290" s="45">
        <f t="shared" si="102"/>
        <v>-0.6455961899022139</v>
      </c>
    </row>
    <row r="3291" spans="1:9" ht="27.75" customHeight="1" thickBot="1" x14ac:dyDescent="0.25">
      <c r="A3291" s="11">
        <v>39258</v>
      </c>
      <c r="B3291" s="12">
        <v>1413.83</v>
      </c>
      <c r="C3291" s="11">
        <v>39258</v>
      </c>
      <c r="D3291" s="12">
        <v>333.96</v>
      </c>
      <c r="E3291" s="12">
        <v>3642</v>
      </c>
      <c r="F3291" s="12">
        <v>1784.02</v>
      </c>
      <c r="G3291" s="107">
        <v>39258</v>
      </c>
      <c r="H3291" s="45">
        <f t="shared" si="103"/>
        <v>-0.11000000000012733</v>
      </c>
      <c r="I3291" s="45">
        <f t="shared" si="102"/>
        <v>-7.7796794772145451E-3</v>
      </c>
    </row>
    <row r="3292" spans="1:9" ht="27.75" customHeight="1" thickBot="1" x14ac:dyDescent="0.25">
      <c r="A3292" s="11">
        <v>39259</v>
      </c>
      <c r="B3292" s="12">
        <v>1408.54</v>
      </c>
      <c r="C3292" s="11">
        <v>39259</v>
      </c>
      <c r="D3292" s="12">
        <v>332.55</v>
      </c>
      <c r="E3292" s="12">
        <v>3628.41</v>
      </c>
      <c r="F3292" s="12">
        <v>1777.35</v>
      </c>
      <c r="G3292" s="107">
        <v>39259</v>
      </c>
      <c r="H3292" s="45">
        <f t="shared" si="103"/>
        <v>-5.2899999999999636</v>
      </c>
      <c r="I3292" s="45">
        <f t="shared" si="102"/>
        <v>-0.37416096701866303</v>
      </c>
    </row>
    <row r="3293" spans="1:9" ht="27.75" customHeight="1" thickBot="1" x14ac:dyDescent="0.25">
      <c r="A3293" s="11">
        <v>39260</v>
      </c>
      <c r="B3293" s="12">
        <v>1410.4036391875763</v>
      </c>
      <c r="C3293" s="11">
        <v>39260</v>
      </c>
      <c r="D3293" s="12">
        <v>332.53917934220834</v>
      </c>
      <c r="E3293" s="12">
        <v>3633.2019903674318</v>
      </c>
      <c r="F3293" s="12">
        <v>1779.6938579264654</v>
      </c>
      <c r="G3293" s="107">
        <v>39260</v>
      </c>
      <c r="H3293" s="45">
        <f t="shared" si="103"/>
        <v>1.863639187576382</v>
      </c>
      <c r="I3293" s="45">
        <f t="shared" si="102"/>
        <v>0.13230999386431214</v>
      </c>
    </row>
    <row r="3294" spans="1:9" ht="27.75" customHeight="1" thickBot="1" x14ac:dyDescent="0.25">
      <c r="A3294" s="11">
        <v>39261</v>
      </c>
      <c r="B3294" s="12">
        <v>1429.5115024596594</v>
      </c>
      <c r="C3294" s="11">
        <v>39261</v>
      </c>
      <c r="D3294" s="12">
        <v>338.3387464728246</v>
      </c>
      <c r="E3294" s="12">
        <v>3682.4239721545896</v>
      </c>
      <c r="F3294" s="12">
        <v>1803.8048374133818</v>
      </c>
      <c r="G3294" s="107">
        <v>39261</v>
      </c>
      <c r="H3294" s="45">
        <f t="shared" si="103"/>
        <v>19.107863272083023</v>
      </c>
      <c r="I3294" s="45">
        <f t="shared" si="102"/>
        <v>1.3547797765956966</v>
      </c>
    </row>
    <row r="3295" spans="1:9" ht="27.75" customHeight="1" thickBot="1" x14ac:dyDescent="0.25">
      <c r="A3295" s="11">
        <v>39262</v>
      </c>
      <c r="B3295" s="12">
        <v>1433.07</v>
      </c>
      <c r="C3295" s="11">
        <v>39262</v>
      </c>
      <c r="D3295" s="12">
        <v>339.36</v>
      </c>
      <c r="E3295" s="12">
        <v>3691.6</v>
      </c>
      <c r="F3295" s="12">
        <v>1808.3</v>
      </c>
      <c r="G3295" s="107">
        <v>39262</v>
      </c>
      <c r="H3295" s="45">
        <f t="shared" si="103"/>
        <v>3.5584975403405679</v>
      </c>
      <c r="I3295" s="45">
        <f t="shared" si="102"/>
        <v>0.24893101833862219</v>
      </c>
    </row>
    <row r="3296" spans="1:9" ht="27.75" customHeight="1" thickBot="1" x14ac:dyDescent="0.25">
      <c r="A3296" s="11">
        <v>39265</v>
      </c>
      <c r="B3296" s="12">
        <v>1426.7133716177582</v>
      </c>
      <c r="C3296" s="11">
        <v>39265</v>
      </c>
      <c r="D3296" s="12">
        <v>336.8603558853568</v>
      </c>
      <c r="E3296" s="12">
        <v>3675.2160619583547</v>
      </c>
      <c r="F3296" s="12">
        <v>1800.274102392666</v>
      </c>
      <c r="G3296" s="107">
        <v>39265</v>
      </c>
      <c r="H3296" s="45">
        <f t="shared" si="103"/>
        <v>-6.3566283822417518</v>
      </c>
      <c r="I3296" s="45">
        <f t="shared" si="102"/>
        <v>-0.44356719366407443</v>
      </c>
    </row>
    <row r="3297" spans="1:9" ht="27.75" customHeight="1" thickBot="1" x14ac:dyDescent="0.25">
      <c r="A3297" s="11">
        <v>39266</v>
      </c>
      <c r="B3297" s="12">
        <v>1433.8917094677645</v>
      </c>
      <c r="C3297" s="11">
        <v>39266</v>
      </c>
      <c r="D3297" s="12">
        <v>338.7609935341348</v>
      </c>
      <c r="E3297" s="12">
        <v>3693.9282554047877</v>
      </c>
      <c r="F3297" s="12">
        <v>1809.4401151365876</v>
      </c>
      <c r="G3297" s="107">
        <v>39266</v>
      </c>
      <c r="H3297" s="45">
        <f t="shared" si="103"/>
        <v>7.1783378500063009</v>
      </c>
      <c r="I3297" s="45">
        <f t="shared" si="102"/>
        <v>0.50313805090834351</v>
      </c>
    </row>
    <row r="3298" spans="1:9" ht="27.75" customHeight="1" thickBot="1" x14ac:dyDescent="0.25">
      <c r="A3298" s="11">
        <v>39267</v>
      </c>
      <c r="B3298" s="12">
        <v>1448.8992566254819</v>
      </c>
      <c r="C3298" s="11">
        <v>39267</v>
      </c>
      <c r="D3298" s="12">
        <v>344.17542160793471</v>
      </c>
      <c r="E3298" s="12">
        <v>3732.5901694711101</v>
      </c>
      <c r="F3298" s="12">
        <v>1828.3783330451811</v>
      </c>
      <c r="G3298" s="107">
        <v>39267</v>
      </c>
      <c r="H3298" s="45">
        <f t="shared" si="103"/>
        <v>15.007547157717454</v>
      </c>
      <c r="I3298" s="45">
        <f t="shared" si="102"/>
        <v>1.0466304434724707</v>
      </c>
    </row>
    <row r="3299" spans="1:9" ht="27.75" customHeight="1" thickBot="1" x14ac:dyDescent="0.25">
      <c r="A3299" s="11">
        <v>39268</v>
      </c>
      <c r="B3299" s="12">
        <v>1449.2050404651261</v>
      </c>
      <c r="C3299" s="11">
        <v>39268</v>
      </c>
      <c r="D3299" s="12">
        <v>345.14559159226962</v>
      </c>
      <c r="E3299" s="12">
        <v>3733.3777002641796</v>
      </c>
      <c r="F3299" s="12">
        <v>1831.7321300921667</v>
      </c>
      <c r="G3299" s="107">
        <v>39268</v>
      </c>
      <c r="H3299" s="45">
        <f t="shared" si="103"/>
        <v>0.30578383964416389</v>
      </c>
      <c r="I3299" s="45">
        <f t="shared" si="102"/>
        <v>2.1104561842093916E-2</v>
      </c>
    </row>
    <row r="3300" spans="1:9" ht="27.75" customHeight="1" thickBot="1" x14ac:dyDescent="0.25">
      <c r="A3300" s="11">
        <v>39269</v>
      </c>
      <c r="B3300" s="12">
        <v>1451.5558894283861</v>
      </c>
      <c r="C3300" s="11">
        <v>39269</v>
      </c>
      <c r="D3300" s="12">
        <v>345.88879546699451</v>
      </c>
      <c r="E3300" s="12">
        <v>3739.4339846653179</v>
      </c>
      <c r="F3300" s="12">
        <v>1834.7035655099535</v>
      </c>
      <c r="G3300" s="107">
        <v>39269</v>
      </c>
      <c r="H3300" s="45">
        <f t="shared" si="103"/>
        <v>2.3508489632599776</v>
      </c>
      <c r="I3300" s="45">
        <f t="shared" si="102"/>
        <v>0.16221644954432854</v>
      </c>
    </row>
    <row r="3301" spans="1:9" ht="27.75" customHeight="1" thickBot="1" x14ac:dyDescent="0.25">
      <c r="A3301" s="11">
        <v>39272</v>
      </c>
      <c r="B3301" s="12">
        <v>1441.4</v>
      </c>
      <c r="C3301" s="11">
        <v>39272</v>
      </c>
      <c r="D3301" s="12">
        <v>342.21</v>
      </c>
      <c r="E3301" s="12">
        <v>3713.28</v>
      </c>
      <c r="F3301" s="12">
        <v>1821.87</v>
      </c>
      <c r="G3301" s="107">
        <v>39272</v>
      </c>
      <c r="H3301" s="45">
        <f t="shared" si="103"/>
        <v>-10.15588942838599</v>
      </c>
      <c r="I3301" s="45">
        <f t="shared" si="102"/>
        <v>-0.69965541818615873</v>
      </c>
    </row>
    <row r="3302" spans="1:9" ht="27.75" customHeight="1" thickBot="1" x14ac:dyDescent="0.25">
      <c r="A3302" s="11">
        <v>39273</v>
      </c>
      <c r="B3302" s="12">
        <v>1441.7577555467788</v>
      </c>
      <c r="C3302" s="11">
        <v>39273</v>
      </c>
      <c r="D3302" s="12">
        <v>341.68784783167069</v>
      </c>
      <c r="E3302" s="12">
        <v>3714.1925536428207</v>
      </c>
      <c r="F3302" s="12">
        <v>1822.3191929858067</v>
      </c>
      <c r="G3302" s="107">
        <v>39273</v>
      </c>
      <c r="H3302" s="45">
        <f t="shared" si="103"/>
        <v>0.35775554677866239</v>
      </c>
      <c r="I3302" s="45">
        <f t="shared" si="102"/>
        <v>2.4820004632902896E-2</v>
      </c>
    </row>
    <row r="3303" spans="1:9" ht="27.75" customHeight="1" thickBot="1" x14ac:dyDescent="0.25">
      <c r="A3303" s="11">
        <v>39274</v>
      </c>
      <c r="B3303" s="12">
        <v>1435.9386397498051</v>
      </c>
      <c r="C3303" s="11">
        <v>39274</v>
      </c>
      <c r="D3303" s="12">
        <v>340.33539309169652</v>
      </c>
      <c r="E3303" s="12">
        <v>3701.5547121051782</v>
      </c>
      <c r="F3303" s="12">
        <v>1817.8774742820301</v>
      </c>
      <c r="G3303" s="107">
        <v>39274</v>
      </c>
      <c r="H3303" s="45">
        <f t="shared" si="103"/>
        <v>-5.8191157969736196</v>
      </c>
      <c r="I3303" s="45">
        <f t="shared" si="102"/>
        <v>-0.40361258849387993</v>
      </c>
    </row>
    <row r="3304" spans="1:9" ht="27.75" customHeight="1" thickBot="1" x14ac:dyDescent="0.25">
      <c r="A3304" s="11">
        <v>39275</v>
      </c>
      <c r="B3304" s="12">
        <v>1456.8371589804426</v>
      </c>
      <c r="C3304" s="11">
        <v>39275</v>
      </c>
      <c r="D3304" s="12">
        <v>347.57784346056741</v>
      </c>
      <c r="E3304" s="12">
        <v>3758.5075241127588</v>
      </c>
      <c r="F3304" s="12">
        <v>1845.8476765613632</v>
      </c>
      <c r="G3304" s="107">
        <v>39275</v>
      </c>
      <c r="H3304" s="45">
        <f t="shared" si="103"/>
        <v>20.898519230637476</v>
      </c>
      <c r="I3304" s="45">
        <f t="shared" si="102"/>
        <v>1.4553908260508115</v>
      </c>
    </row>
    <row r="3305" spans="1:9" ht="27.75" customHeight="1" thickBot="1" x14ac:dyDescent="0.25">
      <c r="A3305" s="11">
        <v>39276</v>
      </c>
      <c r="B3305" s="12">
        <v>1454.0471485910057</v>
      </c>
      <c r="C3305" s="11">
        <v>39276</v>
      </c>
      <c r="D3305" s="12">
        <v>346.7703778901822</v>
      </c>
      <c r="E3305" s="12">
        <v>3751.4204891372233</v>
      </c>
      <c r="F3305" s="12">
        <v>1848.372671657648</v>
      </c>
      <c r="G3305" s="107">
        <v>39276</v>
      </c>
      <c r="H3305" s="45">
        <f t="shared" si="103"/>
        <v>-2.7900103894369295</v>
      </c>
      <c r="I3305" s="45">
        <f t="shared" si="102"/>
        <v>-0.19151147897610593</v>
      </c>
    </row>
    <row r="3306" spans="1:9" ht="27.75" customHeight="1" thickBot="1" x14ac:dyDescent="0.25">
      <c r="A3306" s="11">
        <v>39279</v>
      </c>
      <c r="B3306" s="12">
        <v>1454.09</v>
      </c>
      <c r="C3306" s="11">
        <v>39279</v>
      </c>
      <c r="D3306" s="12">
        <v>346.16</v>
      </c>
      <c r="E3306" s="12">
        <v>3751.52</v>
      </c>
      <c r="F3306" s="12">
        <v>1854.47</v>
      </c>
      <c r="G3306" s="107">
        <v>39279</v>
      </c>
      <c r="H3306" s="45">
        <f t="shared" si="103"/>
        <v>4.2851408994238227E-2</v>
      </c>
      <c r="I3306" s="45">
        <f t="shared" si="102"/>
        <v>2.9470439824294493E-3</v>
      </c>
    </row>
    <row r="3307" spans="1:9" ht="27.75" customHeight="1" thickBot="1" x14ac:dyDescent="0.25">
      <c r="A3307" s="11">
        <v>39280</v>
      </c>
      <c r="B3307" s="12">
        <v>1451.17</v>
      </c>
      <c r="C3307" s="11">
        <v>39280</v>
      </c>
      <c r="D3307" s="12">
        <v>346.15</v>
      </c>
      <c r="E3307" s="12">
        <v>3743.99</v>
      </c>
      <c r="F3307" s="12">
        <v>1850.75</v>
      </c>
      <c r="G3307" s="107">
        <v>39280</v>
      </c>
      <c r="H3307" s="45">
        <f t="shared" si="103"/>
        <v>-2.9199999999998454</v>
      </c>
      <c r="I3307" s="45">
        <f t="shared" si="102"/>
        <v>-0.20081287953289312</v>
      </c>
    </row>
    <row r="3308" spans="1:9" ht="27.75" customHeight="1" thickBot="1" x14ac:dyDescent="0.25">
      <c r="A3308" s="11">
        <v>39281</v>
      </c>
      <c r="B3308" s="12">
        <v>1462.0167089031565</v>
      </c>
      <c r="C3308" s="11">
        <v>39281</v>
      </c>
      <c r="D3308" s="12">
        <v>349.18995270733728</v>
      </c>
      <c r="E3308" s="12">
        <v>3771.9819648485068</v>
      </c>
      <c r="F3308" s="12">
        <v>1864.5815064752253</v>
      </c>
      <c r="G3308" s="107">
        <v>39281</v>
      </c>
      <c r="H3308" s="45">
        <f t="shared" si="103"/>
        <v>10.846708903156468</v>
      </c>
      <c r="I3308" s="45">
        <f t="shared" si="102"/>
        <v>0.74744577845162652</v>
      </c>
    </row>
    <row r="3309" spans="1:9" ht="27.75" customHeight="1" thickBot="1" x14ac:dyDescent="0.25">
      <c r="A3309" s="11">
        <v>39282</v>
      </c>
      <c r="B3309" s="12">
        <v>1473.6625859908431</v>
      </c>
      <c r="C3309" s="11">
        <v>39282</v>
      </c>
      <c r="D3309" s="12">
        <v>352.11905627010083</v>
      </c>
      <c r="E3309" s="12">
        <v>3802.0281954520133</v>
      </c>
      <c r="F3309" s="12">
        <v>1879.434081711448</v>
      </c>
      <c r="G3309" s="107">
        <v>39282</v>
      </c>
      <c r="H3309" s="45">
        <f t="shared" si="103"/>
        <v>11.645877087686586</v>
      </c>
      <c r="I3309" s="45">
        <f t="shared" si="102"/>
        <v>0.7965625164724438</v>
      </c>
    </row>
    <row r="3310" spans="1:9" ht="27.75" customHeight="1" thickBot="1" x14ac:dyDescent="0.25">
      <c r="A3310" s="11">
        <v>39283</v>
      </c>
      <c r="B3310" s="12">
        <v>1472.24</v>
      </c>
      <c r="C3310" s="11">
        <v>39283</v>
      </c>
      <c r="D3310" s="12">
        <v>351.41</v>
      </c>
      <c r="E3310" s="12">
        <v>3798.36</v>
      </c>
      <c r="F3310" s="12">
        <v>1877.62</v>
      </c>
      <c r="G3310" s="107">
        <v>39283</v>
      </c>
      <c r="H3310" s="45">
        <f t="shared" si="103"/>
        <v>-1.4225859908431175</v>
      </c>
      <c r="I3310" s="45">
        <f t="shared" si="102"/>
        <v>-9.653403732758925E-2</v>
      </c>
    </row>
    <row r="3311" spans="1:9" ht="27.75" customHeight="1" thickBot="1" x14ac:dyDescent="0.25">
      <c r="A3311" s="11">
        <v>39286</v>
      </c>
      <c r="B3311" s="12">
        <v>1474.42</v>
      </c>
      <c r="C3311" s="11">
        <v>39286</v>
      </c>
      <c r="D3311" s="12">
        <v>351.98</v>
      </c>
      <c r="E3311" s="12">
        <v>3803.99</v>
      </c>
      <c r="F3311" s="12">
        <v>1880.4</v>
      </c>
      <c r="G3311" s="107">
        <v>39286</v>
      </c>
      <c r="H3311" s="45">
        <f t="shared" si="103"/>
        <v>2.1800000000000637</v>
      </c>
      <c r="I3311" s="45">
        <f t="shared" si="102"/>
        <v>0.14807368363854151</v>
      </c>
    </row>
    <row r="3312" spans="1:9" ht="27.75" customHeight="1" thickBot="1" x14ac:dyDescent="0.25">
      <c r="A3312" s="11">
        <v>39287</v>
      </c>
      <c r="B3312" s="12">
        <v>1467.14</v>
      </c>
      <c r="C3312" s="11">
        <v>39287</v>
      </c>
      <c r="D3312" s="12">
        <v>349.54</v>
      </c>
      <c r="E3312" s="12">
        <v>3785.2</v>
      </c>
      <c r="F3312" s="12">
        <v>1871.12</v>
      </c>
      <c r="G3312" s="107">
        <v>39287</v>
      </c>
      <c r="H3312" s="45">
        <f t="shared" si="103"/>
        <v>-7.2799999999999727</v>
      </c>
      <c r="I3312" s="45">
        <f t="shared" si="102"/>
        <v>-0.49375347594308083</v>
      </c>
    </row>
    <row r="3313" spans="1:11" ht="27.75" customHeight="1" thickBot="1" x14ac:dyDescent="0.25">
      <c r="A3313" s="11">
        <v>39288</v>
      </c>
      <c r="B3313" s="12">
        <v>1468.0194712617083</v>
      </c>
      <c r="C3313" s="11">
        <v>39288</v>
      </c>
      <c r="D3313" s="12">
        <v>350.02312588755524</v>
      </c>
      <c r="E3313" s="12">
        <v>3787.4690049198311</v>
      </c>
      <c r="F3313" s="12">
        <v>1872.2371232772509</v>
      </c>
      <c r="G3313" s="107">
        <v>39288</v>
      </c>
      <c r="H3313" s="45">
        <f t="shared" si="103"/>
        <v>0.87947126170820411</v>
      </c>
      <c r="I3313" s="45">
        <f t="shared" si="102"/>
        <v>5.9944603903390542E-2</v>
      </c>
    </row>
    <row r="3314" spans="1:11" ht="27.75" customHeight="1" thickBot="1" x14ac:dyDescent="0.25">
      <c r="A3314" s="11">
        <v>39289</v>
      </c>
      <c r="B3314" s="12">
        <v>1474.0604047223846</v>
      </c>
      <c r="C3314" s="11">
        <v>39289</v>
      </c>
      <c r="D3314" s="12">
        <v>352.28012758786582</v>
      </c>
      <c r="E3314" s="12">
        <v>3803.0545136989113</v>
      </c>
      <c r="F3314" s="12">
        <v>1879.9414155324359</v>
      </c>
      <c r="G3314" s="107">
        <v>39289</v>
      </c>
      <c r="H3314" s="45">
        <f t="shared" si="103"/>
        <v>6.0409334606763423</v>
      </c>
      <c r="I3314" s="45">
        <f t="shared" si="102"/>
        <v>0.4115022708441588</v>
      </c>
    </row>
    <row r="3315" spans="1:11" ht="27.75" customHeight="1" thickBot="1" x14ac:dyDescent="0.25">
      <c r="A3315" s="11">
        <v>39290</v>
      </c>
      <c r="B3315" s="12">
        <v>1475.2225159088139</v>
      </c>
      <c r="C3315" s="11">
        <v>39290</v>
      </c>
      <c r="D3315" s="12">
        <v>352.37828414761191</v>
      </c>
      <c r="E3315" s="12">
        <v>3806.0527148922747</v>
      </c>
      <c r="F3315" s="12">
        <v>1881.4234985725818</v>
      </c>
      <c r="G3315" s="107">
        <v>39290</v>
      </c>
      <c r="H3315" s="45">
        <f t="shared" si="103"/>
        <v>1.1621111864292288</v>
      </c>
      <c r="I3315" s="45">
        <f t="shared" si="102"/>
        <v>7.8837419600053193E-2</v>
      </c>
    </row>
    <row r="3316" spans="1:11" ht="27.75" customHeight="1" thickBot="1" x14ac:dyDescent="0.25">
      <c r="A3316" s="11">
        <v>39293</v>
      </c>
      <c r="B3316" s="12">
        <v>1476.8212543180346</v>
      </c>
      <c r="C3316" s="11">
        <v>39293</v>
      </c>
      <c r="D3316" s="12">
        <v>353.11</v>
      </c>
      <c r="E3316" s="12">
        <v>3810.1775957699524</v>
      </c>
      <c r="F3316" s="12">
        <v>1883.4625265087186</v>
      </c>
      <c r="G3316" s="107">
        <v>39293</v>
      </c>
      <c r="H3316" s="45">
        <f t="shared" si="103"/>
        <v>1.5987384092206867</v>
      </c>
      <c r="I3316" s="45">
        <f t="shared" si="102"/>
        <v>0.10837269577842502</v>
      </c>
    </row>
    <row r="3317" spans="1:11" ht="27.75" customHeight="1" thickBot="1" x14ac:dyDescent="0.25">
      <c r="A3317" s="11">
        <v>39294</v>
      </c>
      <c r="B3317" s="12">
        <v>1475.76</v>
      </c>
      <c r="C3317" s="11">
        <v>39294</v>
      </c>
      <c r="D3317" s="12">
        <v>352.77</v>
      </c>
      <c r="E3317" s="12">
        <v>3807.44</v>
      </c>
      <c r="F3317" s="12">
        <v>1882.11</v>
      </c>
      <c r="G3317" s="107">
        <v>39294</v>
      </c>
      <c r="H3317" s="45">
        <f t="shared" si="103"/>
        <v>-1.061254318034571</v>
      </c>
      <c r="I3317" s="45">
        <f t="shared" si="102"/>
        <v>-7.186071536630452E-2</v>
      </c>
    </row>
    <row r="3318" spans="1:11" ht="27.75" customHeight="1" thickBot="1" x14ac:dyDescent="0.25">
      <c r="A3318" s="11">
        <v>39295</v>
      </c>
      <c r="B3318" s="12">
        <v>1477.9827057298673</v>
      </c>
      <c r="C3318" s="11">
        <v>39295</v>
      </c>
      <c r="D3318" s="12">
        <v>354.4257703930765</v>
      </c>
      <c r="E3318" s="12">
        <v>3813.1739909734388</v>
      </c>
      <c r="F3318" s="12">
        <v>1884.9437168045838</v>
      </c>
      <c r="G3318" s="107">
        <v>39295</v>
      </c>
      <c r="H3318" s="45">
        <f t="shared" si="103"/>
        <v>2.2227057298673571</v>
      </c>
      <c r="I3318" s="45">
        <f t="shared" si="102"/>
        <v>0.15061430922828625</v>
      </c>
    </row>
    <row r="3319" spans="1:11" ht="27.75" customHeight="1" thickBot="1" x14ac:dyDescent="0.25">
      <c r="A3319" s="11">
        <v>39296</v>
      </c>
      <c r="B3319" s="12">
        <v>1505.05103310502</v>
      </c>
      <c r="C3319" s="11">
        <v>39296</v>
      </c>
      <c r="D3319" s="12">
        <v>363.02505849984692</v>
      </c>
      <c r="E3319" s="12">
        <v>3883.0098135036119</v>
      </c>
      <c r="F3319" s="12">
        <v>1921.3381891179381</v>
      </c>
      <c r="G3319" s="107">
        <v>39296</v>
      </c>
      <c r="H3319" s="45">
        <f t="shared" si="103"/>
        <v>27.068327375152649</v>
      </c>
      <c r="I3319" s="45">
        <f t="shared" si="102"/>
        <v>1.8314373551337046</v>
      </c>
    </row>
    <row r="3320" spans="1:11" ht="27.75" customHeight="1" thickBot="1" x14ac:dyDescent="0.25">
      <c r="A3320" s="11">
        <v>39297</v>
      </c>
      <c r="B3320" s="12">
        <v>1516.89</v>
      </c>
      <c r="C3320" s="11">
        <v>39297</v>
      </c>
      <c r="D3320" s="12">
        <v>366.41</v>
      </c>
      <c r="E3320" s="12">
        <v>3913.56</v>
      </c>
      <c r="F3320" s="12">
        <v>1941.53</v>
      </c>
      <c r="G3320" s="107">
        <v>39297</v>
      </c>
      <c r="H3320" s="45">
        <f t="shared" si="103"/>
        <v>11.838966894980103</v>
      </c>
      <c r="I3320" s="45">
        <f t="shared" si="102"/>
        <v>0.78661564522204475</v>
      </c>
    </row>
    <row r="3321" spans="1:11" ht="27.75" customHeight="1" thickBot="1" x14ac:dyDescent="0.25">
      <c r="A3321" s="11">
        <v>39300</v>
      </c>
      <c r="B3321" s="12">
        <v>1532.29</v>
      </c>
      <c r="C3321" s="11">
        <v>39300</v>
      </c>
      <c r="D3321" s="12">
        <v>371.05</v>
      </c>
      <c r="E3321" s="12">
        <v>3953.28</v>
      </c>
      <c r="F3321" s="12">
        <v>1965.76</v>
      </c>
      <c r="G3321" s="107">
        <v>39300</v>
      </c>
      <c r="H3321" s="45">
        <f t="shared" si="103"/>
        <v>15.399999999999864</v>
      </c>
      <c r="I3321" s="45">
        <f t="shared" si="102"/>
        <v>1.0152351192241931</v>
      </c>
      <c r="J3321" s="74"/>
      <c r="K3321" s="75"/>
    </row>
    <row r="3322" spans="1:11" ht="27.75" customHeight="1" thickBot="1" x14ac:dyDescent="0.25">
      <c r="A3322" s="11">
        <v>39301</v>
      </c>
      <c r="B3322" s="12">
        <v>1537.0194651680042</v>
      </c>
      <c r="C3322" s="11">
        <v>39301</v>
      </c>
      <c r="D3322" s="12">
        <v>372.15683026298274</v>
      </c>
      <c r="E3322" s="12">
        <v>3965.4879912995857</v>
      </c>
      <c r="F3322" s="12">
        <v>1978.3392961989716</v>
      </c>
      <c r="G3322" s="107">
        <v>39301</v>
      </c>
      <c r="H3322" s="45">
        <f t="shared" si="103"/>
        <v>4.7294651680042534</v>
      </c>
      <c r="I3322" s="45">
        <f t="shared" si="102"/>
        <v>0.30865339903048727</v>
      </c>
    </row>
    <row r="3323" spans="1:11" ht="27.75" customHeight="1" thickBot="1" x14ac:dyDescent="0.25">
      <c r="A3323" s="11">
        <v>39302</v>
      </c>
      <c r="B3323" s="12">
        <v>1531.6522976142437</v>
      </c>
      <c r="C3323" s="11">
        <v>39302</v>
      </c>
      <c r="D3323" s="12">
        <v>370.49540512677265</v>
      </c>
      <c r="E3323" s="12">
        <v>3951.6400087920169</v>
      </c>
      <c r="F3323" s="12">
        <v>1974.6894569969679</v>
      </c>
      <c r="G3323" s="107">
        <v>39302</v>
      </c>
      <c r="H3323" s="45">
        <f t="shared" si="103"/>
        <v>-5.3671675537605097</v>
      </c>
      <c r="I3323" s="45">
        <f t="shared" si="102"/>
        <v>-0.34919320642265583</v>
      </c>
    </row>
    <row r="3324" spans="1:11" ht="27.75" customHeight="1" thickBot="1" x14ac:dyDescent="0.25">
      <c r="A3324" s="11">
        <v>39303</v>
      </c>
      <c r="B3324" s="12">
        <v>1527.4559415735694</v>
      </c>
      <c r="C3324" s="11">
        <v>39303</v>
      </c>
      <c r="D3324" s="12">
        <v>368.94537735559629</v>
      </c>
      <c r="E3324" s="12">
        <v>3943.2114827704559</v>
      </c>
      <c r="F3324" s="12">
        <v>1973.7401932481589</v>
      </c>
      <c r="G3324" s="107">
        <v>39303</v>
      </c>
      <c r="H3324" s="45">
        <f t="shared" si="103"/>
        <v>-4.1963560406743454</v>
      </c>
      <c r="I3324" s="45">
        <f t="shared" si="102"/>
        <v>-0.27397576115745981</v>
      </c>
    </row>
    <row r="3325" spans="1:11" ht="27.75" customHeight="1" thickBot="1" x14ac:dyDescent="0.25">
      <c r="A3325" s="11">
        <v>39304</v>
      </c>
      <c r="B3325" s="12">
        <v>1512.2605651499973</v>
      </c>
      <c r="C3325" s="11">
        <v>39304</v>
      </c>
      <c r="D3325" s="12">
        <v>364.49302586864638</v>
      </c>
      <c r="E3325" s="12">
        <v>3903.9839794139652</v>
      </c>
      <c r="F3325" s="12">
        <v>1954.1052078070318</v>
      </c>
      <c r="G3325" s="107">
        <v>39304</v>
      </c>
      <c r="H3325" s="45">
        <f t="shared" si="103"/>
        <v>-15.195376423572043</v>
      </c>
      <c r="I3325" s="45">
        <f t="shared" si="102"/>
        <v>-0.99481602120175872</v>
      </c>
    </row>
    <row r="3326" spans="1:11" ht="27.75" customHeight="1" thickBot="1" x14ac:dyDescent="0.25">
      <c r="A3326" s="11">
        <v>39307</v>
      </c>
      <c r="B3326" s="12">
        <v>1504.08</v>
      </c>
      <c r="C3326" s="11">
        <v>39307</v>
      </c>
      <c r="D3326" s="12">
        <v>362.21</v>
      </c>
      <c r="E3326" s="12">
        <v>3885.67</v>
      </c>
      <c r="F3326" s="12">
        <v>1946.86</v>
      </c>
      <c r="G3326" s="107">
        <v>39307</v>
      </c>
      <c r="H3326" s="45">
        <f t="shared" si="103"/>
        <v>-8.1805651499973919</v>
      </c>
      <c r="I3326" s="45">
        <f t="shared" si="102"/>
        <v>-0.54094944604906647</v>
      </c>
    </row>
    <row r="3327" spans="1:11" ht="27.75" customHeight="1" thickBot="1" x14ac:dyDescent="0.25">
      <c r="A3327" s="11">
        <v>39308</v>
      </c>
      <c r="B3327" s="12">
        <v>1471.83</v>
      </c>
      <c r="C3327" s="11">
        <v>39308</v>
      </c>
      <c r="D3327" s="12">
        <v>351.78</v>
      </c>
      <c r="E3327" s="12">
        <v>3802.35</v>
      </c>
      <c r="F3327" s="12">
        <v>1905.11</v>
      </c>
      <c r="G3327" s="107">
        <v>39308</v>
      </c>
      <c r="H3327" s="45">
        <f t="shared" si="103"/>
        <v>-32.25</v>
      </c>
      <c r="I3327" s="45">
        <f t="shared" si="102"/>
        <v>-2.1441678634115209</v>
      </c>
    </row>
    <row r="3328" spans="1:11" ht="27.75" customHeight="1" thickBot="1" x14ac:dyDescent="0.25">
      <c r="A3328" s="11">
        <v>39309</v>
      </c>
      <c r="B3328" s="12">
        <v>1454.1147351469672</v>
      </c>
      <c r="C3328" s="11">
        <v>39309</v>
      </c>
      <c r="D3328" s="12">
        <v>347.69067549293584</v>
      </c>
      <c r="E3328" s="12">
        <v>3756.5797887861804</v>
      </c>
      <c r="F3328" s="12">
        <v>1885.3058225495274</v>
      </c>
      <c r="G3328" s="107">
        <v>39309</v>
      </c>
      <c r="H3328" s="45">
        <f t="shared" si="103"/>
        <v>-17.71526485303275</v>
      </c>
      <c r="I3328" s="45">
        <f t="shared" si="102"/>
        <v>-1.2036216718665029</v>
      </c>
    </row>
    <row r="3329" spans="1:9" ht="27.75" customHeight="1" thickBot="1" x14ac:dyDescent="0.25">
      <c r="A3329" s="11">
        <v>39310</v>
      </c>
      <c r="B3329" s="12">
        <v>1459.8618182973053</v>
      </c>
      <c r="C3329" s="11">
        <v>39310</v>
      </c>
      <c r="D3329" s="12">
        <v>349.52444907873257</v>
      </c>
      <c r="E3329" s="12">
        <v>3771.4268815809937</v>
      </c>
      <c r="F3329" s="12">
        <v>1892.757097929742</v>
      </c>
      <c r="G3329" s="107">
        <v>39310</v>
      </c>
      <c r="H3329" s="45">
        <f t="shared" si="103"/>
        <v>5.747083150338085</v>
      </c>
      <c r="I3329" s="45">
        <f t="shared" si="102"/>
        <v>0.39522900163426433</v>
      </c>
    </row>
    <row r="3330" spans="1:9" ht="27.75" customHeight="1" thickBot="1" x14ac:dyDescent="0.25">
      <c r="A3330" s="11">
        <v>39311</v>
      </c>
      <c r="B3330" s="12">
        <v>1444.03</v>
      </c>
      <c r="C3330" s="11">
        <v>39311</v>
      </c>
      <c r="D3330" s="12">
        <v>346.24</v>
      </c>
      <c r="E3330" s="12">
        <v>3730.52</v>
      </c>
      <c r="F3330" s="12">
        <v>1872.23</v>
      </c>
      <c r="G3330" s="107">
        <v>39311</v>
      </c>
      <c r="H3330" s="45">
        <f t="shared" si="103"/>
        <v>-15.83181829730529</v>
      </c>
      <c r="I3330" s="45">
        <f t="shared" si="102"/>
        <v>-1.0844737562744513</v>
      </c>
    </row>
    <row r="3331" spans="1:9" ht="27.75" customHeight="1" thickBot="1" x14ac:dyDescent="0.25">
      <c r="A3331" s="11">
        <v>39314</v>
      </c>
      <c r="B3331" s="12">
        <v>1447.1723682604352</v>
      </c>
      <c r="C3331" s="11">
        <v>39314</v>
      </c>
      <c r="D3331" s="12">
        <v>347.76521043367131</v>
      </c>
      <c r="E3331" s="12">
        <v>3738.6447837264527</v>
      </c>
      <c r="F3331" s="12">
        <v>1876.304823937041</v>
      </c>
      <c r="G3331" s="107">
        <v>39314</v>
      </c>
      <c r="H3331" s="45">
        <f t="shared" si="103"/>
        <v>3.1423682604352052</v>
      </c>
      <c r="I3331" s="45">
        <f t="shared" si="102"/>
        <v>0.21761100949670059</v>
      </c>
    </row>
    <row r="3332" spans="1:9" ht="27.75" customHeight="1" thickBot="1" x14ac:dyDescent="0.25">
      <c r="A3332" s="11">
        <v>39315</v>
      </c>
      <c r="B3332" s="12">
        <v>1465.72</v>
      </c>
      <c r="C3332" s="11">
        <v>39315</v>
      </c>
      <c r="D3332" s="12">
        <v>354.19</v>
      </c>
      <c r="E3332" s="12">
        <v>3786.57</v>
      </c>
      <c r="F3332" s="12">
        <v>1900.36</v>
      </c>
      <c r="G3332" s="107">
        <v>39315</v>
      </c>
      <c r="H3332" s="45">
        <f t="shared" si="103"/>
        <v>18.547631739564849</v>
      </c>
      <c r="I3332" s="45">
        <f t="shared" si="102"/>
        <v>1.281646343335032</v>
      </c>
    </row>
    <row r="3333" spans="1:9" ht="27.75" customHeight="1" thickBot="1" x14ac:dyDescent="0.25">
      <c r="A3333" s="11">
        <v>39316</v>
      </c>
      <c r="B3333" s="12">
        <v>1468.8802189968114</v>
      </c>
      <c r="C3333" s="11">
        <v>39316</v>
      </c>
      <c r="D3333" s="12">
        <v>355.56336681160337</v>
      </c>
      <c r="E3333" s="12">
        <v>3794.7250915833174</v>
      </c>
      <c r="F3333" s="12">
        <v>1904.4497155345862</v>
      </c>
      <c r="G3333" s="107">
        <v>39316</v>
      </c>
      <c r="H3333" s="45">
        <f t="shared" si="103"/>
        <v>3.1602189968114089</v>
      </c>
      <c r="I3333" s="45">
        <f t="shared" si="102"/>
        <v>0.2156086426337506</v>
      </c>
    </row>
    <row r="3334" spans="1:9" ht="27.75" customHeight="1" thickBot="1" x14ac:dyDescent="0.25">
      <c r="A3334" s="11">
        <v>39317</v>
      </c>
      <c r="B3334" s="12">
        <v>1460.73</v>
      </c>
      <c r="C3334" s="11">
        <v>39317</v>
      </c>
      <c r="D3334" s="12">
        <v>352.77</v>
      </c>
      <c r="E3334" s="12">
        <v>3773.67</v>
      </c>
      <c r="F3334" s="12">
        <v>1893.88</v>
      </c>
      <c r="G3334" s="107">
        <v>39317</v>
      </c>
      <c r="H3334" s="45">
        <f t="shared" si="103"/>
        <v>-8.150218996811418</v>
      </c>
      <c r="I3334" s="45">
        <f t="shared" si="102"/>
        <v>-0.5548593337568194</v>
      </c>
    </row>
    <row r="3335" spans="1:9" ht="27.75" customHeight="1" thickBot="1" x14ac:dyDescent="0.25">
      <c r="A3335" s="11">
        <v>39318</v>
      </c>
      <c r="B3335" s="12">
        <v>1460.12</v>
      </c>
      <c r="C3335" s="11">
        <v>39318</v>
      </c>
      <c r="D3335" s="12">
        <v>353.49</v>
      </c>
      <c r="E3335" s="12">
        <v>3772.09</v>
      </c>
      <c r="F3335" s="12">
        <v>1887.0648411089669</v>
      </c>
      <c r="G3335" s="107">
        <v>39318</v>
      </c>
      <c r="H3335" s="45">
        <f t="shared" si="103"/>
        <v>-0.61000000000012733</v>
      </c>
      <c r="I3335" s="45">
        <f t="shared" ref="I3335:I3398" si="104">H3335/B3334*100</f>
        <v>-4.1759941946843522E-2</v>
      </c>
    </row>
    <row r="3336" spans="1:9" ht="27.75" customHeight="1" thickBot="1" x14ac:dyDescent="0.25">
      <c r="A3336" s="11">
        <v>39321</v>
      </c>
      <c r="B3336" s="12">
        <v>1462.57</v>
      </c>
      <c r="C3336" s="11">
        <v>39321</v>
      </c>
      <c r="D3336" s="12">
        <v>354.21</v>
      </c>
      <c r="E3336" s="12">
        <v>3778.42</v>
      </c>
      <c r="F3336" s="12">
        <v>1890.23</v>
      </c>
      <c r="G3336" s="107">
        <v>39321</v>
      </c>
      <c r="H3336" s="45">
        <f t="shared" ref="H3336:H3399" si="105">B3336-B3335</f>
        <v>2.4500000000000455</v>
      </c>
      <c r="I3336" s="45">
        <f t="shared" si="104"/>
        <v>0.1677944278552479</v>
      </c>
    </row>
    <row r="3337" spans="1:9" ht="27.75" customHeight="1" thickBot="1" x14ac:dyDescent="0.25">
      <c r="A3337" s="11">
        <v>39322</v>
      </c>
      <c r="B3337" s="12">
        <v>1461.71</v>
      </c>
      <c r="C3337" s="11">
        <v>39322</v>
      </c>
      <c r="D3337" s="12">
        <v>353.66</v>
      </c>
      <c r="E3337" s="12">
        <v>3776.5</v>
      </c>
      <c r="F3337" s="12">
        <v>1889.15</v>
      </c>
      <c r="G3337" s="107">
        <v>39322</v>
      </c>
      <c r="H3337" s="45">
        <f t="shared" si="105"/>
        <v>-0.85999999999989996</v>
      </c>
      <c r="I3337" s="45">
        <f t="shared" si="104"/>
        <v>-5.8800604415508322E-2</v>
      </c>
    </row>
    <row r="3338" spans="1:9" ht="27.75" customHeight="1" thickBot="1" x14ac:dyDescent="0.25">
      <c r="A3338" s="11">
        <v>39323</v>
      </c>
      <c r="B3338" s="12">
        <v>1449.1159424258508</v>
      </c>
      <c r="C3338" s="11">
        <v>39323</v>
      </c>
      <c r="D3338" s="12">
        <v>350.57418107369205</v>
      </c>
      <c r="E3338" s="12">
        <v>3743.9570831761048</v>
      </c>
      <c r="F3338" s="12">
        <v>1857.6209748927965</v>
      </c>
      <c r="G3338" s="107">
        <v>39323</v>
      </c>
      <c r="H3338" s="45">
        <f t="shared" si="105"/>
        <v>-12.594057574149247</v>
      </c>
      <c r="I3338" s="45">
        <f t="shared" si="104"/>
        <v>-0.86159755178176567</v>
      </c>
    </row>
    <row r="3339" spans="1:9" ht="27.75" customHeight="1" thickBot="1" x14ac:dyDescent="0.25">
      <c r="A3339" s="11">
        <v>39324</v>
      </c>
      <c r="B3339" s="12">
        <v>1447.5743429985084</v>
      </c>
      <c r="C3339" s="11">
        <v>39324</v>
      </c>
      <c r="D3339" s="12">
        <v>349.92820987453393</v>
      </c>
      <c r="E3339" s="12">
        <v>3739.9741828163583</v>
      </c>
      <c r="F3339" s="12">
        <v>1854.4156621837387</v>
      </c>
      <c r="G3339" s="107">
        <v>39324</v>
      </c>
      <c r="H3339" s="45">
        <f t="shared" si="105"/>
        <v>-1.5415994273423621</v>
      </c>
      <c r="I3339" s="45">
        <f t="shared" si="104"/>
        <v>-0.10638206248436491</v>
      </c>
    </row>
    <row r="3340" spans="1:9" ht="27.75" customHeight="1" thickBot="1" x14ac:dyDescent="0.25">
      <c r="A3340" s="11">
        <v>39325</v>
      </c>
      <c r="B3340" s="12">
        <v>1455.61</v>
      </c>
      <c r="C3340" s="11">
        <v>39325</v>
      </c>
      <c r="D3340" s="12">
        <v>351.69</v>
      </c>
      <c r="E3340" s="12">
        <v>3760.75</v>
      </c>
      <c r="F3340" s="12">
        <v>1864.72</v>
      </c>
      <c r="G3340" s="107">
        <v>39325</v>
      </c>
      <c r="H3340" s="45">
        <f t="shared" si="105"/>
        <v>8.0356570014914723</v>
      </c>
      <c r="I3340" s="45">
        <f t="shared" si="104"/>
        <v>0.5551118697535351</v>
      </c>
    </row>
    <row r="3341" spans="1:9" ht="27.75" customHeight="1" thickBot="1" x14ac:dyDescent="0.25">
      <c r="A3341" s="11">
        <v>39328</v>
      </c>
      <c r="B3341" s="12">
        <v>1460.39</v>
      </c>
      <c r="C3341" s="11">
        <v>39328</v>
      </c>
      <c r="D3341" s="12">
        <v>353.35</v>
      </c>
      <c r="E3341" s="12">
        <v>3773.08</v>
      </c>
      <c r="F3341" s="12">
        <v>1870.83</v>
      </c>
      <c r="G3341" s="107">
        <v>39328</v>
      </c>
      <c r="H3341" s="45">
        <f t="shared" si="105"/>
        <v>4.7800000000002001</v>
      </c>
      <c r="I3341" s="45">
        <f t="shared" si="104"/>
        <v>0.32838466347443346</v>
      </c>
    </row>
    <row r="3342" spans="1:9" ht="27.75" customHeight="1" thickBot="1" x14ac:dyDescent="0.25">
      <c r="A3342" s="11">
        <v>39329</v>
      </c>
      <c r="B3342" s="12">
        <v>1462.4</v>
      </c>
      <c r="C3342" s="11">
        <v>39329</v>
      </c>
      <c r="D3342" s="12">
        <v>354.1</v>
      </c>
      <c r="E3342" s="12">
        <v>3778.28</v>
      </c>
      <c r="F3342" s="12">
        <v>1873.41</v>
      </c>
      <c r="G3342" s="107">
        <v>39329</v>
      </c>
      <c r="H3342" s="45">
        <f t="shared" si="105"/>
        <v>2.0099999999999909</v>
      </c>
      <c r="I3342" s="45">
        <f t="shared" si="104"/>
        <v>0.13763446750525482</v>
      </c>
    </row>
    <row r="3343" spans="1:9" ht="27.75" customHeight="1" thickBot="1" x14ac:dyDescent="0.25">
      <c r="A3343" s="11">
        <v>39330</v>
      </c>
      <c r="B3343" s="12">
        <v>1468.2192542253383</v>
      </c>
      <c r="C3343" s="11">
        <v>39330</v>
      </c>
      <c r="D3343" s="12">
        <v>355.94050406144629</v>
      </c>
      <c r="E3343" s="12">
        <v>3793.3129074705907</v>
      </c>
      <c r="F3343" s="12">
        <v>1880.8629480645277</v>
      </c>
      <c r="G3343" s="107">
        <v>39330</v>
      </c>
      <c r="H3343" s="45">
        <f t="shared" si="105"/>
        <v>5.8192542253382271</v>
      </c>
      <c r="I3343" s="45">
        <f t="shared" si="104"/>
        <v>0.39792493335190282</v>
      </c>
    </row>
    <row r="3344" spans="1:9" ht="27.75" customHeight="1" thickBot="1" x14ac:dyDescent="0.25">
      <c r="A3344" s="11">
        <v>39331</v>
      </c>
      <c r="B3344" s="12">
        <v>1461.6884964260082</v>
      </c>
      <c r="C3344" s="11">
        <v>39331</v>
      </c>
      <c r="D3344" s="12">
        <v>355.08803357532094</v>
      </c>
      <c r="E3344" s="12">
        <v>3776.4398368495272</v>
      </c>
      <c r="F3344" s="12">
        <v>1875.572925416235</v>
      </c>
      <c r="G3344" s="107">
        <v>39331</v>
      </c>
      <c r="H3344" s="45">
        <f t="shared" si="105"/>
        <v>-6.5307577993301038</v>
      </c>
      <c r="I3344" s="45">
        <f t="shared" si="104"/>
        <v>-0.44480807485227142</v>
      </c>
    </row>
    <row r="3345" spans="1:9" ht="27.75" customHeight="1" thickBot="1" x14ac:dyDescent="0.25">
      <c r="A3345" s="11">
        <v>39332</v>
      </c>
      <c r="B3345" s="12">
        <v>1461.56</v>
      </c>
      <c r="C3345" s="11">
        <v>39332</v>
      </c>
      <c r="D3345" s="12">
        <v>355.27</v>
      </c>
      <c r="E3345" s="12">
        <v>3776.11</v>
      </c>
      <c r="F3345" s="12">
        <v>1877.25</v>
      </c>
      <c r="G3345" s="107">
        <v>39332</v>
      </c>
      <c r="H3345" s="45">
        <f t="shared" si="105"/>
        <v>-0.12849642600826883</v>
      </c>
      <c r="I3345" s="45">
        <f t="shared" si="104"/>
        <v>-8.7909582871081599E-3</v>
      </c>
    </row>
    <row r="3346" spans="1:9" ht="27.75" customHeight="1" thickBot="1" x14ac:dyDescent="0.25">
      <c r="A3346" s="11">
        <v>39335</v>
      </c>
      <c r="B3346" s="12">
        <v>1466.09</v>
      </c>
      <c r="C3346" s="11">
        <v>39335</v>
      </c>
      <c r="D3346" s="12">
        <v>356.59</v>
      </c>
      <c r="E3346" s="12">
        <v>3787.81</v>
      </c>
      <c r="F3346" s="12">
        <v>1889.28</v>
      </c>
      <c r="G3346" s="107">
        <v>39335</v>
      </c>
      <c r="H3346" s="45">
        <f t="shared" si="105"/>
        <v>4.5299999999999727</v>
      </c>
      <c r="I3346" s="45">
        <f t="shared" si="104"/>
        <v>0.30994280084293307</v>
      </c>
    </row>
    <row r="3347" spans="1:9" ht="27.75" customHeight="1" thickBot="1" x14ac:dyDescent="0.25">
      <c r="A3347" s="11">
        <v>39336</v>
      </c>
      <c r="B3347" s="12">
        <v>1462.4187706240823</v>
      </c>
      <c r="C3347" s="11">
        <v>39336</v>
      </c>
      <c r="D3347" s="12">
        <v>356.22</v>
      </c>
      <c r="E3347" s="12">
        <v>3781.3707309522897</v>
      </c>
      <c r="F3347" s="12">
        <v>1886.0661830304314</v>
      </c>
      <c r="G3347" s="107">
        <v>39336</v>
      </c>
      <c r="H3347" s="45">
        <f t="shared" si="105"/>
        <v>-3.6712293759176191</v>
      </c>
      <c r="I3347" s="45">
        <f t="shared" si="104"/>
        <v>-0.25040955029483997</v>
      </c>
    </row>
    <row r="3348" spans="1:9" ht="27.75" customHeight="1" thickBot="1" x14ac:dyDescent="0.25">
      <c r="A3348" s="11">
        <v>39337</v>
      </c>
      <c r="B3348" s="12">
        <v>1466.0948744252366</v>
      </c>
      <c r="C3348" s="11">
        <v>39337</v>
      </c>
      <c r="D3348" s="12">
        <v>357.29811704013395</v>
      </c>
      <c r="E3348" s="12">
        <v>3790.87608483236</v>
      </c>
      <c r="F3348" s="12">
        <v>1897.0672031822751</v>
      </c>
      <c r="G3348" s="107">
        <v>39337</v>
      </c>
      <c r="H3348" s="45">
        <f t="shared" si="105"/>
        <v>3.6761038011543405</v>
      </c>
      <c r="I3348" s="45">
        <f t="shared" si="104"/>
        <v>0.25137148640300722</v>
      </c>
    </row>
    <row r="3349" spans="1:9" ht="27.75" customHeight="1" thickBot="1" x14ac:dyDescent="0.25">
      <c r="A3349" s="11">
        <v>39338</v>
      </c>
      <c r="B3349" s="12">
        <v>1472.6324608177395</v>
      </c>
      <c r="C3349" s="11">
        <v>39338</v>
      </c>
      <c r="D3349" s="12">
        <v>358.88151227099149</v>
      </c>
      <c r="E3349" s="12">
        <v>3807.7803326352819</v>
      </c>
      <c r="F3349" s="12">
        <v>1906.8013133609436</v>
      </c>
      <c r="G3349" s="107">
        <v>39338</v>
      </c>
      <c r="H3349" s="45">
        <f t="shared" si="105"/>
        <v>6.537586392502817</v>
      </c>
      <c r="I3349" s="45">
        <f t="shared" si="104"/>
        <v>0.44591837176061283</v>
      </c>
    </row>
    <row r="3350" spans="1:9" ht="27.75" customHeight="1" thickBot="1" x14ac:dyDescent="0.25">
      <c r="A3350" s="11">
        <v>39339</v>
      </c>
      <c r="B3350" s="12">
        <v>1475.55</v>
      </c>
      <c r="C3350" s="11">
        <v>39339</v>
      </c>
      <c r="D3350" s="12">
        <v>359.7</v>
      </c>
      <c r="E3350" s="12">
        <v>3830.44</v>
      </c>
      <c r="F3350" s="12">
        <v>1921.33</v>
      </c>
      <c r="G3350" s="107">
        <v>39339</v>
      </c>
      <c r="H3350" s="45">
        <f t="shared" si="105"/>
        <v>2.9175391822604979</v>
      </c>
      <c r="I3350" s="45">
        <f t="shared" si="104"/>
        <v>0.19811726685967623</v>
      </c>
    </row>
    <row r="3351" spans="1:9" ht="27.75" customHeight="1" thickBot="1" x14ac:dyDescent="0.25">
      <c r="A3351" s="11">
        <v>39342</v>
      </c>
      <c r="B3351" s="12">
        <v>1472.21</v>
      </c>
      <c r="C3351" s="11">
        <v>39342</v>
      </c>
      <c r="D3351" s="12">
        <v>358.65</v>
      </c>
      <c r="E3351" s="12">
        <v>3827.03</v>
      </c>
      <c r="F3351" s="12">
        <v>1919.62</v>
      </c>
      <c r="G3351" s="107">
        <v>39342</v>
      </c>
      <c r="H3351" s="45">
        <f t="shared" si="105"/>
        <v>-3.3399999999999181</v>
      </c>
      <c r="I3351" s="45">
        <f t="shared" si="104"/>
        <v>-0.22635627393174873</v>
      </c>
    </row>
    <row r="3352" spans="1:9" ht="27.75" customHeight="1" thickBot="1" x14ac:dyDescent="0.25">
      <c r="A3352" s="11">
        <v>39343</v>
      </c>
      <c r="B3352" s="12">
        <v>1476.13</v>
      </c>
      <c r="C3352" s="11">
        <v>39343</v>
      </c>
      <c r="D3352" s="12">
        <v>359.98</v>
      </c>
      <c r="E3352" s="12">
        <v>3837.21</v>
      </c>
      <c r="F3352" s="12">
        <v>1924.73</v>
      </c>
      <c r="G3352" s="107">
        <v>39343</v>
      </c>
      <c r="H3352" s="45">
        <f t="shared" si="105"/>
        <v>3.9200000000000728</v>
      </c>
      <c r="I3352" s="45">
        <f t="shared" si="104"/>
        <v>0.26626636145659061</v>
      </c>
    </row>
    <row r="3353" spans="1:9" ht="27.75" customHeight="1" thickBot="1" x14ac:dyDescent="0.25">
      <c r="A3353" s="11">
        <v>39344</v>
      </c>
      <c r="B3353" s="12">
        <v>1484.1449164129908</v>
      </c>
      <c r="C3353" s="11">
        <v>39344</v>
      </c>
      <c r="D3353" s="12">
        <v>362.48967390545482</v>
      </c>
      <c r="E3353" s="12">
        <v>3858.0914527342252</v>
      </c>
      <c r="F3353" s="12">
        <v>1936.4985356167863</v>
      </c>
      <c r="G3353" s="107">
        <v>39344</v>
      </c>
      <c r="H3353" s="45">
        <f t="shared" si="105"/>
        <v>8.0149164129907149</v>
      </c>
      <c r="I3353" s="45">
        <f t="shared" si="104"/>
        <v>0.5429681947383167</v>
      </c>
    </row>
    <row r="3354" spans="1:9" ht="27.75" customHeight="1" thickBot="1" x14ac:dyDescent="0.25">
      <c r="A3354" s="11">
        <v>39345</v>
      </c>
      <c r="B3354" s="12">
        <v>1491.45</v>
      </c>
      <c r="C3354" s="11">
        <v>39345</v>
      </c>
      <c r="D3354" s="12">
        <v>364.37</v>
      </c>
      <c r="E3354" s="12">
        <v>3877.08</v>
      </c>
      <c r="F3354" s="12">
        <v>1946.03</v>
      </c>
      <c r="G3354" s="107">
        <v>39345</v>
      </c>
      <c r="H3354" s="45">
        <f t="shared" si="105"/>
        <v>7.3050835870092214</v>
      </c>
      <c r="I3354" s="45">
        <f t="shared" si="104"/>
        <v>0.49220824100282445</v>
      </c>
    </row>
    <row r="3355" spans="1:9" ht="27.75" customHeight="1" thickBot="1" x14ac:dyDescent="0.25">
      <c r="A3355" s="11">
        <v>39346</v>
      </c>
      <c r="B3355" s="12">
        <v>1500.26</v>
      </c>
      <c r="C3355" s="11">
        <v>39346</v>
      </c>
      <c r="D3355" s="12">
        <v>366.81</v>
      </c>
      <c r="E3355" s="12">
        <v>3899.99</v>
      </c>
      <c r="F3355" s="12">
        <v>1960.78</v>
      </c>
      <c r="G3355" s="107">
        <v>39346</v>
      </c>
      <c r="H3355" s="45">
        <f t="shared" si="105"/>
        <v>8.8099999999999454</v>
      </c>
      <c r="I3355" s="45">
        <f t="shared" si="104"/>
        <v>0.59070032518689497</v>
      </c>
    </row>
    <row r="3356" spans="1:9" ht="27.75" customHeight="1" thickBot="1" x14ac:dyDescent="0.25">
      <c r="A3356" s="11">
        <v>39349</v>
      </c>
      <c r="B3356" s="12">
        <v>1512.4691653181894</v>
      </c>
      <c r="C3356" s="11">
        <v>39349</v>
      </c>
      <c r="D3356" s="12">
        <v>370.91223725312233</v>
      </c>
      <c r="E3356" s="12">
        <v>3931.7215543063016</v>
      </c>
      <c r="F3356" s="12">
        <v>1980.0308452248969</v>
      </c>
      <c r="G3356" s="107">
        <v>39349</v>
      </c>
      <c r="H3356" s="45">
        <f t="shared" si="105"/>
        <v>12.209165318189434</v>
      </c>
      <c r="I3356" s="45">
        <f t="shared" si="104"/>
        <v>0.81380329530810891</v>
      </c>
    </row>
    <row r="3357" spans="1:9" ht="27.75" customHeight="1" thickBot="1" x14ac:dyDescent="0.25">
      <c r="A3357" s="11">
        <v>39350</v>
      </c>
      <c r="B3357" s="12">
        <v>1514.43</v>
      </c>
      <c r="C3357" s="11">
        <v>39350</v>
      </c>
      <c r="D3357" s="12">
        <v>371.19</v>
      </c>
      <c r="E3357" s="12">
        <v>3936.82</v>
      </c>
      <c r="F3357" s="12">
        <v>1985.91</v>
      </c>
      <c r="G3357" s="107">
        <v>39350</v>
      </c>
      <c r="H3357" s="45">
        <f t="shared" si="105"/>
        <v>1.9608346818106384</v>
      </c>
      <c r="I3357" s="45">
        <f t="shared" si="104"/>
        <v>0.12964460544212966</v>
      </c>
    </row>
    <row r="3358" spans="1:9" ht="27.75" customHeight="1" thickBot="1" x14ac:dyDescent="0.25">
      <c r="A3358" s="11">
        <v>39351</v>
      </c>
      <c r="B3358" s="12">
        <v>1517.89</v>
      </c>
      <c r="C3358" s="11">
        <v>39351</v>
      </c>
      <c r="D3358" s="12">
        <v>371.68</v>
      </c>
      <c r="E3358" s="12">
        <v>3945.81</v>
      </c>
      <c r="F3358" s="12">
        <v>1993.77</v>
      </c>
      <c r="G3358" s="107">
        <v>39351</v>
      </c>
      <c r="H3358" s="45">
        <f t="shared" si="105"/>
        <v>3.4600000000000364</v>
      </c>
      <c r="I3358" s="45">
        <f t="shared" si="104"/>
        <v>0.22846879684105809</v>
      </c>
    </row>
    <row r="3359" spans="1:9" ht="27.75" customHeight="1" thickBot="1" x14ac:dyDescent="0.25">
      <c r="A3359" s="11">
        <v>39352</v>
      </c>
      <c r="B3359" s="12">
        <v>1518.14</v>
      </c>
      <c r="C3359" s="11">
        <v>39352</v>
      </c>
      <c r="D3359" s="12">
        <v>372.1</v>
      </c>
      <c r="E3359" s="12">
        <v>3946.45</v>
      </c>
      <c r="F3359" s="12">
        <v>1997.43</v>
      </c>
      <c r="G3359" s="107">
        <v>39352</v>
      </c>
      <c r="H3359" s="45">
        <f t="shared" si="105"/>
        <v>0.25</v>
      </c>
      <c r="I3359" s="45">
        <f t="shared" si="104"/>
        <v>1.6470231703219602E-2</v>
      </c>
    </row>
    <row r="3360" spans="1:9" ht="27.75" customHeight="1" thickBot="1" x14ac:dyDescent="0.25">
      <c r="A3360" s="11">
        <v>39353</v>
      </c>
      <c r="B3360" s="12">
        <v>1543.42</v>
      </c>
      <c r="C3360" s="11">
        <v>39353</v>
      </c>
      <c r="D3360" s="12">
        <v>379.36</v>
      </c>
      <c r="E3360" s="12">
        <v>4012.18</v>
      </c>
      <c r="F3360" s="12">
        <v>2037.52</v>
      </c>
      <c r="G3360" s="107">
        <v>39353</v>
      </c>
      <c r="H3360" s="45">
        <f t="shared" si="105"/>
        <v>25.279999999999973</v>
      </c>
      <c r="I3360" s="45">
        <f t="shared" si="104"/>
        <v>1.6651955682611599</v>
      </c>
    </row>
    <row r="3361" spans="1:9" ht="27.75" customHeight="1" thickBot="1" x14ac:dyDescent="0.25">
      <c r="A3361" s="11">
        <v>39356</v>
      </c>
      <c r="B3361" s="12">
        <v>1539.47</v>
      </c>
      <c r="C3361" s="11">
        <v>39356</v>
      </c>
      <c r="D3361" s="12">
        <v>377.86</v>
      </c>
      <c r="E3361" s="12">
        <v>4001.92</v>
      </c>
      <c r="F3361" s="12">
        <v>2032.31</v>
      </c>
      <c r="G3361" s="107">
        <v>39356</v>
      </c>
      <c r="H3361" s="45">
        <f t="shared" si="105"/>
        <v>-3.9500000000000455</v>
      </c>
      <c r="I3361" s="45">
        <f t="shared" si="104"/>
        <v>-0.25592515323113896</v>
      </c>
    </row>
    <row r="3362" spans="1:9" ht="27.75" customHeight="1" thickBot="1" x14ac:dyDescent="0.25">
      <c r="A3362" s="11">
        <v>39357</v>
      </c>
      <c r="B3362" s="12">
        <v>1543.16</v>
      </c>
      <c r="C3362" s="11">
        <v>39357</v>
      </c>
      <c r="D3362" s="12">
        <v>379.52</v>
      </c>
      <c r="E3362" s="12">
        <v>4011.5</v>
      </c>
      <c r="F3362" s="12">
        <v>2040.61</v>
      </c>
      <c r="G3362" s="107">
        <v>39357</v>
      </c>
      <c r="H3362" s="45">
        <f t="shared" si="105"/>
        <v>3.6900000000000546</v>
      </c>
      <c r="I3362" s="45">
        <f t="shared" si="104"/>
        <v>0.2396928813163007</v>
      </c>
    </row>
    <row r="3363" spans="1:9" ht="27.75" customHeight="1" thickBot="1" x14ac:dyDescent="0.25">
      <c r="A3363" s="11">
        <v>39358</v>
      </c>
      <c r="B3363" s="12">
        <v>1553.86</v>
      </c>
      <c r="C3363" s="11">
        <v>39358</v>
      </c>
      <c r="D3363" s="12">
        <v>383.51</v>
      </c>
      <c r="E3363" s="12">
        <v>4039.31</v>
      </c>
      <c r="F3363" s="12">
        <v>2061.69</v>
      </c>
      <c r="G3363" s="107">
        <v>39358</v>
      </c>
      <c r="H3363" s="45">
        <f t="shared" si="105"/>
        <v>10.699999999999818</v>
      </c>
      <c r="I3363" s="45">
        <f t="shared" si="104"/>
        <v>0.69338241011948332</v>
      </c>
    </row>
    <row r="3364" spans="1:9" ht="27.75" customHeight="1" thickBot="1" x14ac:dyDescent="0.25">
      <c r="A3364" s="11">
        <v>39359</v>
      </c>
      <c r="B3364" s="12">
        <v>1556.83</v>
      </c>
      <c r="C3364" s="11">
        <v>39359</v>
      </c>
      <c r="D3364" s="12">
        <v>383.99</v>
      </c>
      <c r="E3364" s="12">
        <v>4047.04</v>
      </c>
      <c r="F3364" s="12">
        <v>2065.63</v>
      </c>
      <c r="G3364" s="107">
        <v>39359</v>
      </c>
      <c r="H3364" s="45">
        <f t="shared" si="105"/>
        <v>2.9700000000000273</v>
      </c>
      <c r="I3364" s="45">
        <f t="shared" si="104"/>
        <v>0.1911369106611939</v>
      </c>
    </row>
    <row r="3365" spans="1:9" ht="27.75" customHeight="1" thickBot="1" x14ac:dyDescent="0.25">
      <c r="A3365" s="11">
        <v>39360</v>
      </c>
      <c r="B3365" s="12">
        <v>1555.63</v>
      </c>
      <c r="C3365" s="11">
        <v>39360</v>
      </c>
      <c r="D3365" s="12">
        <v>384.32</v>
      </c>
      <c r="E3365" s="12">
        <v>4044.09</v>
      </c>
      <c r="F3365" s="12">
        <v>2064.13</v>
      </c>
      <c r="G3365" s="107">
        <v>39360</v>
      </c>
      <c r="H3365" s="45">
        <f t="shared" si="105"/>
        <v>-1.1999999999998181</v>
      </c>
      <c r="I3365" s="45">
        <f t="shared" si="104"/>
        <v>-7.7079706840169973E-2</v>
      </c>
    </row>
    <row r="3366" spans="1:9" ht="27.75" customHeight="1" thickBot="1" x14ac:dyDescent="0.25">
      <c r="A3366" s="11">
        <v>39363</v>
      </c>
      <c r="B3366" s="12">
        <v>1563.83</v>
      </c>
      <c r="C3366" s="11">
        <v>39363</v>
      </c>
      <c r="D3366" s="12">
        <v>386.7</v>
      </c>
      <c r="E3366" s="12">
        <v>4065.41</v>
      </c>
      <c r="F3366" s="12">
        <v>2075.0100000000002</v>
      </c>
      <c r="G3366" s="107">
        <v>39363</v>
      </c>
      <c r="H3366" s="45">
        <f t="shared" si="105"/>
        <v>8.1999999999998181</v>
      </c>
      <c r="I3366" s="45">
        <f t="shared" si="104"/>
        <v>0.52711763079908569</v>
      </c>
    </row>
    <row r="3367" spans="1:9" ht="27.75" customHeight="1" thickBot="1" x14ac:dyDescent="0.25">
      <c r="A3367" s="11">
        <v>39364</v>
      </c>
      <c r="B3367" s="12">
        <v>1569.15</v>
      </c>
      <c r="C3367" s="11">
        <v>39364</v>
      </c>
      <c r="D3367" s="12">
        <v>388.29</v>
      </c>
      <c r="E3367" s="12">
        <v>4079.24</v>
      </c>
      <c r="F3367" s="12">
        <v>2082.0700000000002</v>
      </c>
      <c r="G3367" s="107">
        <v>39364</v>
      </c>
      <c r="H3367" s="45">
        <f t="shared" si="105"/>
        <v>5.3200000000001637</v>
      </c>
      <c r="I3367" s="45">
        <f t="shared" si="104"/>
        <v>0.34019042990607445</v>
      </c>
    </row>
    <row r="3368" spans="1:9" ht="27.75" customHeight="1" thickBot="1" x14ac:dyDescent="0.25">
      <c r="A3368" s="11">
        <v>39365</v>
      </c>
      <c r="B3368" s="12">
        <v>1583.67</v>
      </c>
      <c r="C3368" s="11">
        <v>39365</v>
      </c>
      <c r="D3368" s="12">
        <v>391.8</v>
      </c>
      <c r="E3368" s="12">
        <v>4121.97</v>
      </c>
      <c r="F3368" s="12">
        <v>2103.86</v>
      </c>
      <c r="G3368" s="107">
        <v>39365</v>
      </c>
      <c r="H3368" s="45">
        <f t="shared" si="105"/>
        <v>14.519999999999982</v>
      </c>
      <c r="I3368" s="45">
        <f t="shared" si="104"/>
        <v>0.92534174553101867</v>
      </c>
    </row>
    <row r="3369" spans="1:9" ht="27.75" customHeight="1" thickBot="1" x14ac:dyDescent="0.25">
      <c r="A3369" s="11">
        <v>39366</v>
      </c>
      <c r="B3369" s="12">
        <v>1603.16</v>
      </c>
      <c r="C3369" s="11">
        <v>39366</v>
      </c>
      <c r="D3369" s="12">
        <v>396.57</v>
      </c>
      <c r="E3369" s="12">
        <v>4173.45</v>
      </c>
      <c r="F3369" s="12">
        <v>2122.9899999999998</v>
      </c>
      <c r="G3369" s="107">
        <v>39366</v>
      </c>
      <c r="H3369" s="45">
        <f t="shared" si="105"/>
        <v>19.490000000000009</v>
      </c>
      <c r="I3369" s="45">
        <f t="shared" si="104"/>
        <v>1.2306856857804978</v>
      </c>
    </row>
    <row r="3370" spans="1:9" ht="27.75" customHeight="1" thickBot="1" x14ac:dyDescent="0.25">
      <c r="A3370" s="11">
        <v>39367</v>
      </c>
      <c r="B3370" s="12">
        <v>1644</v>
      </c>
      <c r="C3370" s="11">
        <v>39367</v>
      </c>
      <c r="D3370" s="12">
        <v>408.21</v>
      </c>
      <c r="E3370" s="12">
        <v>4280.55</v>
      </c>
      <c r="F3370" s="12">
        <v>2173.81</v>
      </c>
      <c r="G3370" s="107">
        <v>39367</v>
      </c>
      <c r="H3370" s="45">
        <f t="shared" si="105"/>
        <v>40.839999999999918</v>
      </c>
      <c r="I3370" s="45">
        <f t="shared" si="104"/>
        <v>2.5474687492202848</v>
      </c>
    </row>
    <row r="3371" spans="1:9" ht="27.75" customHeight="1" thickBot="1" x14ac:dyDescent="0.25">
      <c r="A3371" s="11">
        <v>39370</v>
      </c>
      <c r="B3371" s="12">
        <v>1679.3</v>
      </c>
      <c r="C3371" s="11">
        <v>39370</v>
      </c>
      <c r="D3371" s="12">
        <v>418.96</v>
      </c>
      <c r="E3371" s="12">
        <v>4386.71</v>
      </c>
      <c r="F3371" s="12">
        <v>2223.84</v>
      </c>
      <c r="G3371" s="107">
        <v>39370</v>
      </c>
      <c r="H3371" s="45">
        <f t="shared" si="105"/>
        <v>35.299999999999955</v>
      </c>
      <c r="I3371" s="45">
        <f t="shared" si="104"/>
        <v>2.1472019464720167</v>
      </c>
    </row>
    <row r="3372" spans="1:9" ht="27.75" customHeight="1" thickBot="1" x14ac:dyDescent="0.25">
      <c r="A3372" s="11">
        <v>39371</v>
      </c>
      <c r="B3372" s="12">
        <v>1682.68</v>
      </c>
      <c r="C3372" s="11">
        <v>39371</v>
      </c>
      <c r="D3372" s="12">
        <v>418.89</v>
      </c>
      <c r="E3372" s="12">
        <v>4395.24</v>
      </c>
      <c r="F3372" s="12">
        <v>2228.31</v>
      </c>
      <c r="G3372" s="107">
        <v>39371</v>
      </c>
      <c r="H3372" s="45">
        <f t="shared" si="105"/>
        <v>3.3800000000001091</v>
      </c>
      <c r="I3372" s="45">
        <f t="shared" si="104"/>
        <v>0.20127434049902396</v>
      </c>
    </row>
    <row r="3373" spans="1:9" ht="27.75" customHeight="1" thickBot="1" x14ac:dyDescent="0.25">
      <c r="A3373" s="11">
        <v>39372</v>
      </c>
      <c r="B3373" s="12">
        <v>1673.46</v>
      </c>
      <c r="C3373" s="11">
        <v>39372</v>
      </c>
      <c r="D3373" s="12">
        <v>415.24</v>
      </c>
      <c r="E3373" s="12">
        <v>4371.16</v>
      </c>
      <c r="F3373" s="12">
        <v>2216.1</v>
      </c>
      <c r="G3373" s="107">
        <v>39372</v>
      </c>
      <c r="H3373" s="45">
        <f t="shared" si="105"/>
        <v>-9.2200000000000273</v>
      </c>
      <c r="I3373" s="45">
        <f t="shared" si="104"/>
        <v>-0.54793543632776442</v>
      </c>
    </row>
    <row r="3374" spans="1:9" ht="27.75" customHeight="1" thickBot="1" x14ac:dyDescent="0.25">
      <c r="A3374" s="11">
        <v>39373</v>
      </c>
      <c r="B3374" s="12">
        <v>1684.17</v>
      </c>
      <c r="C3374" s="11">
        <v>39373</v>
      </c>
      <c r="D3374" s="12">
        <v>418.45</v>
      </c>
      <c r="E3374" s="12">
        <v>4399.1400000000003</v>
      </c>
      <c r="F3374" s="12">
        <v>2230.29</v>
      </c>
      <c r="G3374" s="107">
        <v>39373</v>
      </c>
      <c r="H3374" s="45">
        <f t="shared" si="105"/>
        <v>10.710000000000036</v>
      </c>
      <c r="I3374" s="45">
        <f t="shared" si="104"/>
        <v>0.63999139507368186</v>
      </c>
    </row>
    <row r="3375" spans="1:9" ht="27.75" customHeight="1" thickBot="1" x14ac:dyDescent="0.25">
      <c r="A3375" s="11">
        <v>39374</v>
      </c>
      <c r="B3375" s="12">
        <v>1705.34</v>
      </c>
      <c r="C3375" s="11">
        <v>39374</v>
      </c>
      <c r="D3375" s="12">
        <v>425.23</v>
      </c>
      <c r="E3375" s="12">
        <v>4454.42</v>
      </c>
      <c r="F3375" s="12">
        <v>2258.3000000000002</v>
      </c>
      <c r="G3375" s="107">
        <v>39374</v>
      </c>
      <c r="H3375" s="45">
        <f t="shared" si="105"/>
        <v>21.169999999999845</v>
      </c>
      <c r="I3375" s="45">
        <f t="shared" si="104"/>
        <v>1.256998996538345</v>
      </c>
    </row>
    <row r="3376" spans="1:9" ht="27.75" customHeight="1" thickBot="1" x14ac:dyDescent="0.25">
      <c r="A3376" s="11">
        <v>39377</v>
      </c>
      <c r="B3376" s="12">
        <v>1706.67</v>
      </c>
      <c r="C3376" s="11">
        <v>39377</v>
      </c>
      <c r="D3376" s="12">
        <v>426.76</v>
      </c>
      <c r="E3376" s="12">
        <v>4457.8900000000003</v>
      </c>
      <c r="F3376" s="12">
        <v>2260.0700000000002</v>
      </c>
      <c r="G3376" s="107">
        <v>39377</v>
      </c>
      <c r="H3376" s="45">
        <f t="shared" si="105"/>
        <v>1.3300000000001546</v>
      </c>
      <c r="I3376" s="45">
        <f t="shared" si="104"/>
        <v>7.7990312782210858E-2</v>
      </c>
    </row>
    <row r="3377" spans="1:9" ht="27.75" customHeight="1" thickBot="1" x14ac:dyDescent="0.25">
      <c r="A3377" s="11">
        <v>39378</v>
      </c>
      <c r="B3377" s="12">
        <v>1710.04</v>
      </c>
      <c r="C3377" s="11">
        <v>39378</v>
      </c>
      <c r="D3377" s="12">
        <v>428.4</v>
      </c>
      <c r="E3377" s="12">
        <v>4466.71</v>
      </c>
      <c r="F3377" s="12">
        <v>2272.16</v>
      </c>
      <c r="G3377" s="107">
        <v>39378</v>
      </c>
      <c r="H3377" s="45">
        <f t="shared" si="105"/>
        <v>3.3699999999998909</v>
      </c>
      <c r="I3377" s="45">
        <f t="shared" si="104"/>
        <v>0.19746055183485328</v>
      </c>
    </row>
    <row r="3378" spans="1:9" ht="27.75" customHeight="1" thickBot="1" x14ac:dyDescent="0.25">
      <c r="A3378" s="11">
        <v>39379</v>
      </c>
      <c r="B3378" s="12">
        <v>1712.63</v>
      </c>
      <c r="C3378" s="11">
        <v>39379</v>
      </c>
      <c r="D3378" s="12">
        <v>428.8</v>
      </c>
      <c r="E3378" s="12">
        <v>4473.47</v>
      </c>
      <c r="F3378" s="12">
        <v>2279.44</v>
      </c>
      <c r="G3378" s="107">
        <v>39379</v>
      </c>
      <c r="H3378" s="45">
        <f t="shared" si="105"/>
        <v>2.5900000000001455</v>
      </c>
      <c r="I3378" s="45">
        <f t="shared" si="104"/>
        <v>0.15145844541649001</v>
      </c>
    </row>
    <row r="3379" spans="1:9" ht="27.75" customHeight="1" thickBot="1" x14ac:dyDescent="0.25">
      <c r="A3379" s="11">
        <v>39380</v>
      </c>
      <c r="B3379" s="12">
        <v>1714.25</v>
      </c>
      <c r="C3379" s="11">
        <v>39380</v>
      </c>
      <c r="D3379" s="12">
        <v>430.18</v>
      </c>
      <c r="E3379" s="12">
        <v>4477.6899999999996</v>
      </c>
      <c r="F3379" s="12">
        <v>2281.59</v>
      </c>
      <c r="G3379" s="107">
        <v>39380</v>
      </c>
      <c r="H3379" s="45">
        <f t="shared" si="105"/>
        <v>1.6199999999998909</v>
      </c>
      <c r="I3379" s="45">
        <f t="shared" si="104"/>
        <v>9.4591359488032489E-2</v>
      </c>
    </row>
    <row r="3380" spans="1:9" ht="27.75" customHeight="1" thickBot="1" x14ac:dyDescent="0.25">
      <c r="A3380" s="11">
        <v>39381</v>
      </c>
      <c r="B3380" s="12">
        <v>1711.43</v>
      </c>
      <c r="C3380" s="11">
        <v>39381</v>
      </c>
      <c r="D3380" s="12">
        <v>429.39</v>
      </c>
      <c r="E3380" s="12">
        <v>4470.33</v>
      </c>
      <c r="F3380" s="12">
        <v>2277.84</v>
      </c>
      <c r="G3380" s="107">
        <v>39381</v>
      </c>
      <c r="H3380" s="45">
        <f t="shared" si="105"/>
        <v>-2.8199999999999363</v>
      </c>
      <c r="I3380" s="45">
        <f t="shared" si="104"/>
        <v>-0.16450342715472868</v>
      </c>
    </row>
    <row r="3381" spans="1:9" ht="27.75" customHeight="1" thickBot="1" x14ac:dyDescent="0.25">
      <c r="A3381" s="11">
        <v>39384</v>
      </c>
      <c r="B3381" s="12">
        <v>1709.26</v>
      </c>
      <c r="C3381" s="11">
        <v>39384</v>
      </c>
      <c r="D3381" s="12">
        <v>428.86</v>
      </c>
      <c r="E3381" s="12">
        <v>4464.6499999999996</v>
      </c>
      <c r="F3381" s="12">
        <v>2274.94</v>
      </c>
      <c r="G3381" s="107">
        <v>39384</v>
      </c>
      <c r="H3381" s="45">
        <f t="shared" si="105"/>
        <v>-2.1700000000000728</v>
      </c>
      <c r="I3381" s="45">
        <f t="shared" si="104"/>
        <v>-0.12679455192441833</v>
      </c>
    </row>
    <row r="3382" spans="1:9" ht="27.75" customHeight="1" thickBot="1" x14ac:dyDescent="0.25">
      <c r="A3382" s="11">
        <v>39385</v>
      </c>
      <c r="B3382" s="12">
        <v>1714.54</v>
      </c>
      <c r="C3382" s="11">
        <v>39385</v>
      </c>
      <c r="D3382" s="12">
        <v>430.76</v>
      </c>
      <c r="E3382" s="12">
        <v>4478.45</v>
      </c>
      <c r="F3382" s="12">
        <v>2281.98</v>
      </c>
      <c r="G3382" s="107">
        <v>39385</v>
      </c>
      <c r="H3382" s="45">
        <f t="shared" si="105"/>
        <v>5.2799999999999727</v>
      </c>
      <c r="I3382" s="45">
        <f t="shared" si="104"/>
        <v>0.30890560827492436</v>
      </c>
    </row>
    <row r="3383" spans="1:9" ht="27.75" customHeight="1" thickBot="1" x14ac:dyDescent="0.25">
      <c r="A3383" s="11">
        <v>39386</v>
      </c>
      <c r="B3383" s="12">
        <v>1718.06</v>
      </c>
      <c r="C3383" s="11">
        <v>39386</v>
      </c>
      <c r="D3383" s="12">
        <v>431.98</v>
      </c>
      <c r="E3383" s="12">
        <v>4487.6400000000003</v>
      </c>
      <c r="F3383" s="12">
        <v>2286.66</v>
      </c>
      <c r="G3383" s="107">
        <v>39386</v>
      </c>
      <c r="H3383" s="45">
        <f t="shared" si="105"/>
        <v>3.5199999999999818</v>
      </c>
      <c r="I3383" s="45">
        <f t="shared" si="104"/>
        <v>0.20530288007278813</v>
      </c>
    </row>
    <row r="3384" spans="1:9" ht="27.75" customHeight="1" thickBot="1" x14ac:dyDescent="0.25">
      <c r="A3384" s="11">
        <v>39391</v>
      </c>
      <c r="B3384" s="12">
        <v>1709.48</v>
      </c>
      <c r="C3384" s="11">
        <v>39391</v>
      </c>
      <c r="D3384" s="12">
        <v>429.54</v>
      </c>
      <c r="E3384" s="12">
        <v>4465.2299999999996</v>
      </c>
      <c r="F3384" s="12">
        <v>2275.2399999999998</v>
      </c>
      <c r="G3384" s="107">
        <v>39391</v>
      </c>
      <c r="H3384" s="45">
        <f t="shared" si="105"/>
        <v>-8.5799999999999272</v>
      </c>
      <c r="I3384" s="45">
        <f t="shared" si="104"/>
        <v>-0.49940048659534175</v>
      </c>
    </row>
    <row r="3385" spans="1:9" ht="27.75" customHeight="1" thickBot="1" x14ac:dyDescent="0.25">
      <c r="A3385" s="11">
        <v>39392</v>
      </c>
      <c r="B3385" s="12">
        <v>1711.77</v>
      </c>
      <c r="C3385" s="11">
        <v>39392</v>
      </c>
      <c r="D3385" s="12">
        <v>431.45</v>
      </c>
      <c r="E3385" s="12">
        <v>4471.2299999999996</v>
      </c>
      <c r="F3385" s="12">
        <v>2278.3000000000002</v>
      </c>
      <c r="G3385" s="107">
        <v>39392</v>
      </c>
      <c r="H3385" s="45">
        <f t="shared" si="105"/>
        <v>2.2899999999999636</v>
      </c>
      <c r="I3385" s="45">
        <f t="shared" si="104"/>
        <v>0.13395886468399534</v>
      </c>
    </row>
    <row r="3386" spans="1:9" ht="27.75" customHeight="1" thickBot="1" x14ac:dyDescent="0.25">
      <c r="A3386" s="11">
        <v>39393</v>
      </c>
      <c r="B3386" s="12">
        <v>1731.23</v>
      </c>
      <c r="C3386" s="11">
        <v>39393</v>
      </c>
      <c r="D3386" s="12">
        <v>438.52</v>
      </c>
      <c r="E3386" s="12">
        <v>4522.05</v>
      </c>
      <c r="F3386" s="12">
        <v>2311.6799999999998</v>
      </c>
      <c r="G3386" s="107">
        <v>39393</v>
      </c>
      <c r="H3386" s="45">
        <f t="shared" si="105"/>
        <v>19.460000000000036</v>
      </c>
      <c r="I3386" s="45">
        <f t="shared" si="104"/>
        <v>1.1368349719880613</v>
      </c>
    </row>
    <row r="3387" spans="1:9" ht="27.75" customHeight="1" thickBot="1" x14ac:dyDescent="0.25">
      <c r="A3387" s="11">
        <v>39394</v>
      </c>
      <c r="B3387" s="12">
        <v>1752.68</v>
      </c>
      <c r="C3387" s="11">
        <v>39394</v>
      </c>
      <c r="D3387" s="12">
        <v>446.27</v>
      </c>
      <c r="E3387" s="12">
        <v>4578.08</v>
      </c>
      <c r="F3387" s="12">
        <v>2340.33</v>
      </c>
      <c r="G3387" s="107">
        <v>39394</v>
      </c>
      <c r="H3387" s="45">
        <f t="shared" si="105"/>
        <v>21.450000000000045</v>
      </c>
      <c r="I3387" s="45">
        <f t="shared" si="104"/>
        <v>1.2390034830727312</v>
      </c>
    </row>
    <row r="3388" spans="1:9" ht="27.75" customHeight="1" thickBot="1" x14ac:dyDescent="0.25">
      <c r="A3388" s="11">
        <v>39398</v>
      </c>
      <c r="B3388" s="12">
        <v>1786.9</v>
      </c>
      <c r="C3388" s="11">
        <v>39398</v>
      </c>
      <c r="D3388" s="12">
        <v>457.75</v>
      </c>
      <c r="E3388" s="12">
        <v>4667.47</v>
      </c>
      <c r="F3388" s="12">
        <v>2386.0300000000002</v>
      </c>
      <c r="G3388" s="107">
        <v>39398</v>
      </c>
      <c r="H3388" s="45">
        <f t="shared" si="105"/>
        <v>34.220000000000027</v>
      </c>
      <c r="I3388" s="45">
        <f t="shared" si="104"/>
        <v>1.9524385512472344</v>
      </c>
    </row>
    <row r="3389" spans="1:9" ht="27.75" customHeight="1" thickBot="1" x14ac:dyDescent="0.25">
      <c r="A3389" s="11">
        <v>39399</v>
      </c>
      <c r="B3389" s="12">
        <v>1879.95</v>
      </c>
      <c r="C3389" s="11">
        <v>39399</v>
      </c>
      <c r="D3389" s="12">
        <v>487.84</v>
      </c>
      <c r="E3389" s="12">
        <v>4910.51</v>
      </c>
      <c r="F3389" s="12">
        <v>2510.27</v>
      </c>
      <c r="G3389" s="107">
        <v>39399</v>
      </c>
      <c r="H3389" s="45">
        <f t="shared" si="105"/>
        <v>93.049999999999955</v>
      </c>
      <c r="I3389" s="45">
        <f t="shared" si="104"/>
        <v>5.2073423246963984</v>
      </c>
    </row>
    <row r="3390" spans="1:9" ht="27.75" customHeight="1" thickBot="1" x14ac:dyDescent="0.25">
      <c r="A3390" s="11">
        <v>39400</v>
      </c>
      <c r="B3390" s="12">
        <v>1861.05</v>
      </c>
      <c r="C3390" s="11">
        <v>39400</v>
      </c>
      <c r="D3390" s="12">
        <v>480.97</v>
      </c>
      <c r="E3390" s="12">
        <v>4861.88</v>
      </c>
      <c r="F3390" s="12">
        <v>2489.62</v>
      </c>
      <c r="G3390" s="107">
        <v>39400</v>
      </c>
      <c r="H3390" s="45">
        <f t="shared" si="105"/>
        <v>-18.900000000000091</v>
      </c>
      <c r="I3390" s="45">
        <f t="shared" si="104"/>
        <v>-1.0053458868586977</v>
      </c>
    </row>
    <row r="3391" spans="1:9" ht="27.75" customHeight="1" thickBot="1" x14ac:dyDescent="0.25">
      <c r="A3391" s="11">
        <v>39401</v>
      </c>
      <c r="B3391" s="12">
        <v>1850.73</v>
      </c>
      <c r="C3391" s="11">
        <v>39401</v>
      </c>
      <c r="D3391" s="12">
        <v>477.58</v>
      </c>
      <c r="E3391" s="12">
        <v>4835.67</v>
      </c>
      <c r="F3391" s="12">
        <v>2476.1999999999998</v>
      </c>
      <c r="G3391" s="107">
        <v>39401</v>
      </c>
      <c r="H3391" s="45">
        <f t="shared" si="105"/>
        <v>-10.319999999999936</v>
      </c>
      <c r="I3391" s="45">
        <f t="shared" si="104"/>
        <v>-0.55452567099217842</v>
      </c>
    </row>
    <row r="3392" spans="1:9" ht="27.75" customHeight="1" thickBot="1" x14ac:dyDescent="0.25">
      <c r="A3392" s="11">
        <v>39402</v>
      </c>
      <c r="B3392" s="12">
        <v>1814.66</v>
      </c>
      <c r="C3392" s="11">
        <v>39402</v>
      </c>
      <c r="D3392" s="12">
        <v>465.52</v>
      </c>
      <c r="E3392" s="12">
        <v>4741.6899999999996</v>
      </c>
      <c r="F3392" s="12">
        <v>2428.0700000000002</v>
      </c>
      <c r="G3392" s="107">
        <v>39402</v>
      </c>
      <c r="H3392" s="45">
        <f t="shared" si="105"/>
        <v>-36.069999999999936</v>
      </c>
      <c r="I3392" s="45">
        <f t="shared" si="104"/>
        <v>-1.9489606803801709</v>
      </c>
    </row>
    <row r="3393" spans="1:9" ht="27.75" customHeight="1" thickBot="1" x14ac:dyDescent="0.25">
      <c r="A3393" s="11">
        <v>39405</v>
      </c>
      <c r="B3393" s="12">
        <v>1814.48</v>
      </c>
      <c r="C3393" s="11">
        <v>39405</v>
      </c>
      <c r="D3393" s="12">
        <v>465.35</v>
      </c>
      <c r="E3393" s="12">
        <v>4741.22</v>
      </c>
      <c r="F3393" s="12">
        <v>2427.83</v>
      </c>
      <c r="G3393" s="107">
        <v>39405</v>
      </c>
      <c r="H3393" s="45">
        <f t="shared" si="105"/>
        <v>-0.18000000000006366</v>
      </c>
      <c r="I3393" s="45">
        <f t="shared" si="104"/>
        <v>-9.9192135165851267E-3</v>
      </c>
    </row>
    <row r="3394" spans="1:9" ht="27.75" customHeight="1" thickBot="1" x14ac:dyDescent="0.25">
      <c r="A3394" s="11">
        <v>39406</v>
      </c>
      <c r="B3394" s="12">
        <v>1820.54</v>
      </c>
      <c r="C3394" s="11">
        <v>39406</v>
      </c>
      <c r="D3394" s="12">
        <v>468.81</v>
      </c>
      <c r="E3394" s="12">
        <v>4757.05</v>
      </c>
      <c r="F3394" s="12">
        <v>2435.94</v>
      </c>
      <c r="G3394" s="107">
        <v>39406</v>
      </c>
      <c r="H3394" s="45">
        <f t="shared" si="105"/>
        <v>6.0599999999999454</v>
      </c>
      <c r="I3394" s="45">
        <f t="shared" si="104"/>
        <v>0.33397998324588563</v>
      </c>
    </row>
    <row r="3395" spans="1:9" ht="27.75" customHeight="1" thickBot="1" x14ac:dyDescent="0.25">
      <c r="A3395" s="11">
        <v>39407</v>
      </c>
      <c r="B3395" s="12">
        <v>1819.19</v>
      </c>
      <c r="C3395" s="11">
        <v>39407</v>
      </c>
      <c r="D3395" s="12">
        <v>468.14</v>
      </c>
      <c r="E3395" s="12">
        <v>4753.54</v>
      </c>
      <c r="F3395" s="12">
        <v>2438.27</v>
      </c>
      <c r="G3395" s="107">
        <v>39407</v>
      </c>
      <c r="H3395" s="45">
        <f t="shared" si="105"/>
        <v>-1.3499999999999091</v>
      </c>
      <c r="I3395" s="45">
        <f t="shared" si="104"/>
        <v>-7.415382249222259E-2</v>
      </c>
    </row>
    <row r="3396" spans="1:9" ht="27.75" customHeight="1" thickBot="1" x14ac:dyDescent="0.25">
      <c r="A3396" s="11">
        <v>39408</v>
      </c>
      <c r="B3396" s="12">
        <v>1817.24</v>
      </c>
      <c r="C3396" s="11">
        <v>39408</v>
      </c>
      <c r="D3396" s="12">
        <v>467.34</v>
      </c>
      <c r="E3396" s="12">
        <v>4748.4399999999996</v>
      </c>
      <c r="F3396" s="12">
        <v>2435.66</v>
      </c>
      <c r="G3396" s="107">
        <v>39408</v>
      </c>
      <c r="H3396" s="45">
        <f t="shared" si="105"/>
        <v>-1.9500000000000455</v>
      </c>
      <c r="I3396" s="45">
        <f t="shared" si="104"/>
        <v>-0.10719056283291166</v>
      </c>
    </row>
    <row r="3397" spans="1:9" ht="27.75" customHeight="1" thickBot="1" x14ac:dyDescent="0.25">
      <c r="A3397" s="11">
        <v>39409</v>
      </c>
      <c r="B3397" s="12">
        <v>1826.52</v>
      </c>
      <c r="C3397" s="11">
        <v>39409</v>
      </c>
      <c r="D3397" s="12">
        <v>470.18</v>
      </c>
      <c r="E3397" s="12">
        <v>4772.68</v>
      </c>
      <c r="F3397" s="12">
        <v>2452.25</v>
      </c>
      <c r="G3397" s="107">
        <v>39409</v>
      </c>
      <c r="H3397" s="45">
        <f t="shared" si="105"/>
        <v>9.2799999999999727</v>
      </c>
      <c r="I3397" s="45">
        <f t="shared" si="104"/>
        <v>0.51066452422354625</v>
      </c>
    </row>
    <row r="3398" spans="1:9" ht="27.75" customHeight="1" thickBot="1" x14ac:dyDescent="0.25">
      <c r="A3398" s="11">
        <v>39412</v>
      </c>
      <c r="B3398" s="12">
        <v>1846.83</v>
      </c>
      <c r="C3398" s="11">
        <v>39412</v>
      </c>
      <c r="D3398" s="12">
        <v>476.64</v>
      </c>
      <c r="E3398" s="12">
        <v>4825.76</v>
      </c>
      <c r="F3398" s="12">
        <v>2479.52</v>
      </c>
      <c r="G3398" s="107">
        <v>39412</v>
      </c>
      <c r="H3398" s="45">
        <f t="shared" si="105"/>
        <v>20.309999999999945</v>
      </c>
      <c r="I3398" s="45">
        <f t="shared" si="104"/>
        <v>1.1119505945732839</v>
      </c>
    </row>
    <row r="3399" spans="1:9" ht="27.75" customHeight="1" thickBot="1" x14ac:dyDescent="0.25">
      <c r="A3399" s="11">
        <v>39413</v>
      </c>
      <c r="B3399" s="12">
        <v>1841.36</v>
      </c>
      <c r="C3399" s="11">
        <v>39413</v>
      </c>
      <c r="D3399" s="12">
        <v>475.18</v>
      </c>
      <c r="E3399" s="12">
        <v>4813.29</v>
      </c>
      <c r="F3399" s="12">
        <v>2473.11</v>
      </c>
      <c r="G3399" s="107">
        <v>39413</v>
      </c>
      <c r="H3399" s="45">
        <f t="shared" si="105"/>
        <v>-5.4700000000000273</v>
      </c>
      <c r="I3399" s="45">
        <f t="shared" ref="I3399:I3462" si="106">H3399/B3398*100</f>
        <v>-0.29618318957348683</v>
      </c>
    </row>
    <row r="3400" spans="1:9" ht="27.75" customHeight="1" thickBot="1" x14ac:dyDescent="0.25">
      <c r="A3400" s="11">
        <v>39414</v>
      </c>
      <c r="B3400" s="12">
        <v>1839.4</v>
      </c>
      <c r="C3400" s="11">
        <v>39414</v>
      </c>
      <c r="D3400" s="12">
        <v>474.78</v>
      </c>
      <c r="E3400" s="12">
        <v>4808.26</v>
      </c>
      <c r="F3400" s="12">
        <v>2474.66</v>
      </c>
      <c r="G3400" s="107">
        <v>39414</v>
      </c>
      <c r="H3400" s="45">
        <f t="shared" ref="H3400:H3463" si="107">B3400-B3399</f>
        <v>-1.959999999999809</v>
      </c>
      <c r="I3400" s="45">
        <f t="shared" si="106"/>
        <v>-0.10644306382238179</v>
      </c>
    </row>
    <row r="3401" spans="1:9" ht="27.75" customHeight="1" thickBot="1" x14ac:dyDescent="0.25">
      <c r="A3401" s="11">
        <v>39415</v>
      </c>
      <c r="B3401" s="12">
        <v>1828.36</v>
      </c>
      <c r="C3401" s="11">
        <v>39415</v>
      </c>
      <c r="D3401" s="12">
        <v>470.82</v>
      </c>
      <c r="E3401" s="12">
        <v>4790.33</v>
      </c>
      <c r="F3401" s="12">
        <v>2465.36</v>
      </c>
      <c r="G3401" s="107">
        <v>39415</v>
      </c>
      <c r="H3401" s="45">
        <f t="shared" si="107"/>
        <v>-11.040000000000191</v>
      </c>
      <c r="I3401" s="45">
        <f t="shared" si="106"/>
        <v>-0.60019571599435628</v>
      </c>
    </row>
    <row r="3402" spans="1:9" ht="27.75" customHeight="1" thickBot="1" x14ac:dyDescent="0.25">
      <c r="A3402" s="11">
        <v>39416</v>
      </c>
      <c r="B3402" s="12">
        <v>1830.13</v>
      </c>
      <c r="C3402" s="11">
        <v>39416</v>
      </c>
      <c r="D3402" s="12">
        <v>471.09</v>
      </c>
      <c r="E3402" s="12">
        <v>4795.0600000000004</v>
      </c>
      <c r="F3402" s="12">
        <v>2472.0700000000002</v>
      </c>
      <c r="G3402" s="107">
        <v>39416</v>
      </c>
      <c r="H3402" s="45">
        <f t="shared" si="107"/>
        <v>1.7700000000002092</v>
      </c>
      <c r="I3402" s="45">
        <f t="shared" si="106"/>
        <v>9.6808068432923999E-2</v>
      </c>
    </row>
    <row r="3403" spans="1:9" ht="27.75" customHeight="1" thickBot="1" x14ac:dyDescent="0.25">
      <c r="A3403" s="11">
        <v>39419</v>
      </c>
      <c r="B3403" s="12">
        <v>1816.4905128263022</v>
      </c>
      <c r="C3403" s="11">
        <v>39419</v>
      </c>
      <c r="D3403" s="12">
        <v>466.23037584311646</v>
      </c>
      <c r="E3403" s="12">
        <v>4761.3003600907514</v>
      </c>
      <c r="F3403" s="12">
        <v>2454.6648845804393</v>
      </c>
      <c r="G3403" s="107">
        <v>39419</v>
      </c>
      <c r="H3403" s="45">
        <f t="shared" si="107"/>
        <v>-13.639487173697944</v>
      </c>
      <c r="I3403" s="45">
        <f t="shared" si="106"/>
        <v>-0.74527422498390516</v>
      </c>
    </row>
    <row r="3404" spans="1:9" ht="27.75" customHeight="1" thickBot="1" x14ac:dyDescent="0.25">
      <c r="A3404" s="11">
        <v>39420</v>
      </c>
      <c r="B3404" s="12">
        <v>1815.2</v>
      </c>
      <c r="C3404" s="11">
        <v>39420</v>
      </c>
      <c r="D3404" s="12">
        <v>466.41</v>
      </c>
      <c r="E3404" s="12">
        <v>4757.93</v>
      </c>
      <c r="F3404" s="12">
        <v>2452.9299999999998</v>
      </c>
      <c r="G3404" s="107">
        <v>39420</v>
      </c>
      <c r="H3404" s="45">
        <f t="shared" si="107"/>
        <v>-1.2905128263021197</v>
      </c>
      <c r="I3404" s="45">
        <f t="shared" si="106"/>
        <v>-7.1044292122076289E-2</v>
      </c>
    </row>
    <row r="3405" spans="1:9" ht="27.75" customHeight="1" thickBot="1" x14ac:dyDescent="0.25">
      <c r="A3405" s="11">
        <v>39421</v>
      </c>
      <c r="B3405" s="12">
        <v>1806.99</v>
      </c>
      <c r="C3405" s="11">
        <v>39421</v>
      </c>
      <c r="D3405" s="12">
        <v>463.89</v>
      </c>
      <c r="E3405" s="12">
        <v>4737.33</v>
      </c>
      <c r="F3405" s="12">
        <v>2442.3000000000002</v>
      </c>
      <c r="G3405" s="107">
        <v>39421</v>
      </c>
      <c r="H3405" s="45">
        <f t="shared" si="107"/>
        <v>-8.2100000000000364</v>
      </c>
      <c r="I3405" s="45">
        <f t="shared" si="106"/>
        <v>-0.45229175848391556</v>
      </c>
    </row>
    <row r="3406" spans="1:9" ht="27.75" customHeight="1" thickBot="1" x14ac:dyDescent="0.25">
      <c r="A3406" s="11">
        <v>39422</v>
      </c>
      <c r="B3406" s="12">
        <v>1808.78</v>
      </c>
      <c r="C3406" s="11">
        <v>39422</v>
      </c>
      <c r="D3406" s="12">
        <v>463.89</v>
      </c>
      <c r="E3406" s="12">
        <v>4746.95</v>
      </c>
      <c r="F3406" s="12">
        <v>2451.44</v>
      </c>
      <c r="G3406" s="107">
        <v>39422</v>
      </c>
      <c r="H3406" s="45">
        <f t="shared" si="107"/>
        <v>1.7899999999999636</v>
      </c>
      <c r="I3406" s="45">
        <f t="shared" si="106"/>
        <v>9.9059762367249601E-2</v>
      </c>
    </row>
    <row r="3407" spans="1:9" ht="27.75" customHeight="1" thickBot="1" x14ac:dyDescent="0.25">
      <c r="A3407" s="11">
        <v>39423</v>
      </c>
      <c r="B3407" s="12">
        <v>1809.39</v>
      </c>
      <c r="C3407" s="11">
        <v>39423</v>
      </c>
      <c r="D3407" s="12">
        <v>464.95</v>
      </c>
      <c r="E3407" s="12">
        <v>4749.1499999999996</v>
      </c>
      <c r="F3407" s="12">
        <v>2452.59</v>
      </c>
      <c r="G3407" s="107">
        <v>39423</v>
      </c>
      <c r="H3407" s="45">
        <f t="shared" si="107"/>
        <v>0.61000000000012733</v>
      </c>
      <c r="I3407" s="45">
        <f t="shared" si="106"/>
        <v>3.372438881456713E-2</v>
      </c>
    </row>
    <row r="3408" spans="1:9" ht="27.75" customHeight="1" thickBot="1" x14ac:dyDescent="0.25">
      <c r="A3408" s="11">
        <v>39426</v>
      </c>
      <c r="B3408" s="12">
        <v>1803.57</v>
      </c>
      <c r="C3408" s="11">
        <v>39426</v>
      </c>
      <c r="D3408" s="12">
        <v>462.81</v>
      </c>
      <c r="E3408" s="12">
        <v>4734.13</v>
      </c>
      <c r="F3408" s="12">
        <v>2444.83</v>
      </c>
      <c r="G3408" s="107">
        <v>39426</v>
      </c>
      <c r="H3408" s="45">
        <f t="shared" si="107"/>
        <v>-5.8200000000001637</v>
      </c>
      <c r="I3408" s="45">
        <f t="shared" si="106"/>
        <v>-0.32165536451512183</v>
      </c>
    </row>
    <row r="3409" spans="1:9" ht="27.75" customHeight="1" thickBot="1" x14ac:dyDescent="0.25">
      <c r="A3409" s="11">
        <v>39427</v>
      </c>
      <c r="B3409" s="12">
        <v>1807.71</v>
      </c>
      <c r="C3409" s="11">
        <v>39427</v>
      </c>
      <c r="D3409" s="12">
        <v>464.51</v>
      </c>
      <c r="E3409" s="12">
        <v>4745</v>
      </c>
      <c r="F3409" s="12">
        <v>2458.84</v>
      </c>
      <c r="G3409" s="107">
        <v>39427</v>
      </c>
      <c r="H3409" s="45">
        <f t="shared" si="107"/>
        <v>4.1400000000001</v>
      </c>
      <c r="I3409" s="45">
        <f t="shared" si="106"/>
        <v>0.22954473627306399</v>
      </c>
    </row>
    <row r="3410" spans="1:9" ht="27.75" customHeight="1" thickBot="1" x14ac:dyDescent="0.25">
      <c r="A3410" s="11">
        <v>39428</v>
      </c>
      <c r="B3410" s="12">
        <v>1811.61</v>
      </c>
      <c r="C3410" s="11">
        <v>39428</v>
      </c>
      <c r="D3410" s="12">
        <v>465.54</v>
      </c>
      <c r="E3410" s="12">
        <v>4755.22</v>
      </c>
      <c r="F3410" s="12">
        <v>2464.14</v>
      </c>
      <c r="G3410" s="107">
        <v>39428</v>
      </c>
      <c r="H3410" s="45">
        <f t="shared" si="107"/>
        <v>3.8999999999998636</v>
      </c>
      <c r="I3410" s="45">
        <f t="shared" si="106"/>
        <v>0.21574256932803734</v>
      </c>
    </row>
    <row r="3411" spans="1:9" ht="27.75" customHeight="1" thickBot="1" x14ac:dyDescent="0.25">
      <c r="A3411" s="11">
        <v>39429</v>
      </c>
      <c r="B3411" s="12">
        <v>1809.45</v>
      </c>
      <c r="C3411" s="11">
        <v>39429</v>
      </c>
      <c r="D3411" s="12">
        <v>464.65</v>
      </c>
      <c r="E3411" s="12">
        <v>4755.74</v>
      </c>
      <c r="F3411" s="12">
        <v>2464.41</v>
      </c>
      <c r="G3411" s="107">
        <v>39429</v>
      </c>
      <c r="H3411" s="45">
        <f t="shared" si="107"/>
        <v>-2.1599999999998545</v>
      </c>
      <c r="I3411" s="45">
        <f t="shared" si="106"/>
        <v>-0.11923096030601811</v>
      </c>
    </row>
    <row r="3412" spans="1:9" ht="27.75" customHeight="1" thickBot="1" x14ac:dyDescent="0.25">
      <c r="A3412" s="11">
        <v>39430</v>
      </c>
      <c r="B3412" s="12">
        <v>1820.74</v>
      </c>
      <c r="C3412" s="11">
        <v>39430</v>
      </c>
      <c r="D3412" s="12">
        <v>468.79</v>
      </c>
      <c r="E3412" s="12">
        <v>4785.42</v>
      </c>
      <c r="F3412" s="12">
        <v>2505.56</v>
      </c>
      <c r="G3412" s="107">
        <v>39430</v>
      </c>
      <c r="H3412" s="45">
        <f t="shared" si="107"/>
        <v>11.289999999999964</v>
      </c>
      <c r="I3412" s="45">
        <f t="shared" si="106"/>
        <v>0.62394650308104471</v>
      </c>
    </row>
    <row r="3413" spans="1:9" ht="27.75" customHeight="1" thickBot="1" x14ac:dyDescent="0.25">
      <c r="A3413" s="11">
        <v>39433</v>
      </c>
      <c r="B3413" s="12">
        <v>1834.3</v>
      </c>
      <c r="C3413" s="11">
        <v>39433</v>
      </c>
      <c r="D3413" s="12">
        <v>473.43</v>
      </c>
      <c r="E3413" s="12">
        <v>4821.05</v>
      </c>
      <c r="F3413" s="12">
        <v>2532.98</v>
      </c>
      <c r="G3413" s="107">
        <v>39433</v>
      </c>
      <c r="H3413" s="45">
        <f t="shared" si="107"/>
        <v>13.559999999999945</v>
      </c>
      <c r="I3413" s="45">
        <f t="shared" si="106"/>
        <v>0.74475213374781379</v>
      </c>
    </row>
    <row r="3414" spans="1:9" ht="27.75" customHeight="1" thickBot="1" x14ac:dyDescent="0.25">
      <c r="A3414" s="11">
        <v>39434</v>
      </c>
      <c r="B3414" s="12">
        <v>1828.43</v>
      </c>
      <c r="C3414" s="11">
        <v>39434</v>
      </c>
      <c r="D3414" s="12">
        <v>471.54</v>
      </c>
      <c r="E3414" s="12">
        <v>4805.62</v>
      </c>
      <c r="F3414" s="12">
        <v>2524.88</v>
      </c>
      <c r="G3414" s="107">
        <v>39434</v>
      </c>
      <c r="H3414" s="45">
        <f t="shared" si="107"/>
        <v>-5.8699999999998909</v>
      </c>
      <c r="I3414" s="45">
        <f t="shared" si="106"/>
        <v>-0.3200130840102432</v>
      </c>
    </row>
    <row r="3415" spans="1:9" ht="27.75" customHeight="1" thickBot="1" x14ac:dyDescent="0.25">
      <c r="A3415" s="11">
        <v>39435</v>
      </c>
      <c r="B3415" s="12">
        <v>1815.86</v>
      </c>
      <c r="C3415" s="11">
        <v>39435</v>
      </c>
      <c r="D3415" s="12">
        <v>467.38</v>
      </c>
      <c r="E3415" s="12">
        <v>4772.57</v>
      </c>
      <c r="F3415" s="12">
        <v>2507.5100000000002</v>
      </c>
      <c r="G3415" s="107">
        <v>39435</v>
      </c>
      <c r="H3415" s="45">
        <f t="shared" si="107"/>
        <v>-12.570000000000164</v>
      </c>
      <c r="I3415" s="45">
        <f t="shared" si="106"/>
        <v>-0.68747504689816741</v>
      </c>
    </row>
    <row r="3416" spans="1:9" ht="27.75" customHeight="1" thickBot="1" x14ac:dyDescent="0.25">
      <c r="A3416" s="11">
        <v>39436</v>
      </c>
      <c r="B3416" s="12">
        <v>1812.94</v>
      </c>
      <c r="C3416" s="11">
        <v>39436</v>
      </c>
      <c r="D3416" s="12">
        <v>466.12</v>
      </c>
      <c r="E3416" s="12">
        <v>4765.3900000000003</v>
      </c>
      <c r="F3416" s="12">
        <v>2516.86</v>
      </c>
      <c r="G3416" s="107">
        <v>39436</v>
      </c>
      <c r="H3416" s="45">
        <f t="shared" si="107"/>
        <v>-2.9199999999998454</v>
      </c>
      <c r="I3416" s="45">
        <f t="shared" si="106"/>
        <v>-0.16080534842993652</v>
      </c>
    </row>
    <row r="3417" spans="1:9" ht="27.75" customHeight="1" thickBot="1" x14ac:dyDescent="0.25">
      <c r="A3417" s="11">
        <v>39437</v>
      </c>
      <c r="B3417" s="12">
        <v>1808.78</v>
      </c>
      <c r="C3417" s="11">
        <v>39437</v>
      </c>
      <c r="D3417" s="12">
        <v>464.75</v>
      </c>
      <c r="E3417" s="12">
        <v>4754.46</v>
      </c>
      <c r="F3417" s="12">
        <v>2524.3200000000002</v>
      </c>
      <c r="G3417" s="107">
        <v>39437</v>
      </c>
      <c r="H3417" s="45">
        <f t="shared" si="107"/>
        <v>-4.1600000000000819</v>
      </c>
      <c r="I3417" s="45">
        <f t="shared" si="106"/>
        <v>-0.22946153761294261</v>
      </c>
    </row>
    <row r="3418" spans="1:9" ht="27.75" customHeight="1" thickBot="1" x14ac:dyDescent="0.25">
      <c r="A3418" s="11">
        <v>39440</v>
      </c>
      <c r="B3418" s="12">
        <v>1816.57</v>
      </c>
      <c r="C3418" s="11">
        <v>39440</v>
      </c>
      <c r="D3418" s="12">
        <v>467.42</v>
      </c>
      <c r="E3418" s="12">
        <v>4774.93</v>
      </c>
      <c r="F3418" s="12">
        <v>2544.13</v>
      </c>
      <c r="G3418" s="107">
        <v>39440</v>
      </c>
      <c r="H3418" s="45">
        <f t="shared" si="107"/>
        <v>7.7899999999999636</v>
      </c>
      <c r="I3418" s="45">
        <f t="shared" si="106"/>
        <v>0.43067703092692117</v>
      </c>
    </row>
    <row r="3419" spans="1:9" ht="27.75" customHeight="1" thickBot="1" x14ac:dyDescent="0.25">
      <c r="A3419" s="11">
        <v>39442</v>
      </c>
      <c r="B3419" s="12">
        <v>1831.27</v>
      </c>
      <c r="C3419" s="11">
        <v>39442</v>
      </c>
      <c r="D3419" s="12">
        <v>471.42</v>
      </c>
      <c r="E3419" s="12">
        <v>4813.42</v>
      </c>
      <c r="F3419" s="12">
        <v>2573.7399999999998</v>
      </c>
      <c r="G3419" s="107">
        <v>39442</v>
      </c>
      <c r="H3419" s="45">
        <f t="shared" si="107"/>
        <v>14.700000000000045</v>
      </c>
      <c r="I3419" s="45">
        <f t="shared" si="106"/>
        <v>0.80921737119957105</v>
      </c>
    </row>
    <row r="3420" spans="1:9" ht="27.75" customHeight="1" thickBot="1" x14ac:dyDescent="0.25">
      <c r="A3420" s="11">
        <v>39443</v>
      </c>
      <c r="B3420" s="12">
        <v>1839.94</v>
      </c>
      <c r="C3420" s="11">
        <v>39443</v>
      </c>
      <c r="D3420" s="12">
        <v>474.31</v>
      </c>
      <c r="E3420" s="12">
        <v>4836.3599999999997</v>
      </c>
      <c r="F3420" s="12">
        <v>2590.5500000000002</v>
      </c>
      <c r="G3420" s="107">
        <v>39443</v>
      </c>
      <c r="H3420" s="45">
        <f t="shared" si="107"/>
        <v>8.6700000000000728</v>
      </c>
      <c r="I3420" s="45">
        <f t="shared" si="106"/>
        <v>0.47344192827928561</v>
      </c>
    </row>
    <row r="3421" spans="1:9" ht="27.75" customHeight="1" thickBot="1" x14ac:dyDescent="0.25">
      <c r="A3421" s="11">
        <v>39444</v>
      </c>
      <c r="B3421" s="12">
        <v>1843.56</v>
      </c>
      <c r="C3421" s="11">
        <v>39444</v>
      </c>
      <c r="D3421" s="12">
        <v>475.2</v>
      </c>
      <c r="E3421" s="12">
        <v>4845.88</v>
      </c>
      <c r="F3421" s="12">
        <v>2604.88</v>
      </c>
      <c r="G3421" s="107">
        <v>39444</v>
      </c>
      <c r="H3421" s="45">
        <f t="shared" si="107"/>
        <v>3.6199999999998909</v>
      </c>
      <c r="I3421" s="45">
        <f t="shared" si="106"/>
        <v>0.19674554605040875</v>
      </c>
    </row>
    <row r="3422" spans="1:9" ht="27.75" customHeight="1" thickBot="1" x14ac:dyDescent="0.25">
      <c r="A3422" s="11">
        <v>39447</v>
      </c>
      <c r="B3422" s="12">
        <v>1852.21</v>
      </c>
      <c r="C3422" s="11">
        <v>39447</v>
      </c>
      <c r="D3422" s="12">
        <v>477.4</v>
      </c>
      <c r="E3422" s="12">
        <v>4868.6099999999997</v>
      </c>
      <c r="F3422" s="12">
        <v>2621.77</v>
      </c>
      <c r="G3422" s="107">
        <v>39447</v>
      </c>
      <c r="H3422" s="45">
        <f t="shared" si="107"/>
        <v>8.6500000000000909</v>
      </c>
      <c r="I3422" s="45">
        <f t="shared" si="106"/>
        <v>0.46920089392263287</v>
      </c>
    </row>
    <row r="3423" spans="1:9" ht="27.75" customHeight="1" thickBot="1" x14ac:dyDescent="0.25">
      <c r="A3423" s="11">
        <v>39450</v>
      </c>
      <c r="B3423" s="12">
        <v>1857.78</v>
      </c>
      <c r="C3423" s="11">
        <v>39450</v>
      </c>
      <c r="D3423" s="12">
        <v>479.08</v>
      </c>
      <c r="E3423" s="12">
        <v>4883.26</v>
      </c>
      <c r="F3423" s="12">
        <v>2639.06</v>
      </c>
      <c r="G3423" s="107">
        <v>39450</v>
      </c>
      <c r="H3423" s="45">
        <f t="shared" si="107"/>
        <v>5.5699999999999363</v>
      </c>
      <c r="I3423" s="45">
        <f t="shared" si="106"/>
        <v>0.30072184039606398</v>
      </c>
    </row>
    <row r="3424" spans="1:9" ht="27.75" customHeight="1" thickBot="1" x14ac:dyDescent="0.25">
      <c r="A3424" s="11">
        <v>39451</v>
      </c>
      <c r="B3424" s="12">
        <v>1874.19</v>
      </c>
      <c r="C3424" s="11">
        <v>39451</v>
      </c>
      <c r="D3424" s="12">
        <v>484.85</v>
      </c>
      <c r="E3424" s="12">
        <v>4926.38</v>
      </c>
      <c r="F3424" s="12">
        <v>2662.36</v>
      </c>
      <c r="G3424" s="107">
        <v>39451</v>
      </c>
      <c r="H3424" s="45">
        <f t="shared" si="107"/>
        <v>16.410000000000082</v>
      </c>
      <c r="I3424" s="45">
        <f t="shared" si="106"/>
        <v>0.88331234053548224</v>
      </c>
    </row>
    <row r="3425" spans="1:9" ht="27.75" customHeight="1" thickBot="1" x14ac:dyDescent="0.25">
      <c r="A3425" s="11">
        <v>39454</v>
      </c>
      <c r="B3425" s="12">
        <v>1895.44</v>
      </c>
      <c r="C3425" s="11">
        <v>39454</v>
      </c>
      <c r="D3425" s="12">
        <v>492.1</v>
      </c>
      <c r="E3425" s="12">
        <v>4982.2</v>
      </c>
      <c r="F3425" s="12">
        <v>2692.53</v>
      </c>
      <c r="G3425" s="107">
        <v>39454</v>
      </c>
      <c r="H3425" s="45">
        <f t="shared" si="107"/>
        <v>21.25</v>
      </c>
      <c r="I3425" s="45">
        <f t="shared" si="106"/>
        <v>1.1338231449319438</v>
      </c>
    </row>
    <row r="3426" spans="1:9" ht="27.75" customHeight="1" thickBot="1" x14ac:dyDescent="0.25">
      <c r="A3426" s="11">
        <v>39455</v>
      </c>
      <c r="B3426" s="12">
        <v>1928.08</v>
      </c>
      <c r="C3426" s="11">
        <v>39455</v>
      </c>
      <c r="D3426" s="12">
        <v>502.87</v>
      </c>
      <c r="E3426" s="12">
        <v>5068.05</v>
      </c>
      <c r="F3426" s="12">
        <v>2738.92</v>
      </c>
      <c r="G3426" s="107">
        <v>39455</v>
      </c>
      <c r="H3426" s="45">
        <f t="shared" si="107"/>
        <v>32.639999999999873</v>
      </c>
      <c r="I3426" s="45">
        <f t="shared" si="106"/>
        <v>1.7220276030895134</v>
      </c>
    </row>
    <row r="3427" spans="1:9" ht="27.75" customHeight="1" thickBot="1" x14ac:dyDescent="0.25">
      <c r="A3427" s="11">
        <v>39456</v>
      </c>
      <c r="B3427" s="12">
        <v>1958.5</v>
      </c>
      <c r="C3427" s="11">
        <v>39456</v>
      </c>
      <c r="D3427" s="12">
        <v>512.99</v>
      </c>
      <c r="E3427" s="12">
        <v>5147.96</v>
      </c>
      <c r="F3427" s="12">
        <v>2782.11</v>
      </c>
      <c r="G3427" s="107">
        <v>39456</v>
      </c>
      <c r="H3427" s="45">
        <f t="shared" si="107"/>
        <v>30.420000000000073</v>
      </c>
      <c r="I3427" s="45">
        <f t="shared" si="106"/>
        <v>1.5777353636778595</v>
      </c>
    </row>
    <row r="3428" spans="1:9" ht="27.75" customHeight="1" thickBot="1" x14ac:dyDescent="0.25">
      <c r="A3428" s="11">
        <v>39457</v>
      </c>
      <c r="B3428" s="12">
        <v>1970.99</v>
      </c>
      <c r="C3428" s="11">
        <v>39457</v>
      </c>
      <c r="D3428" s="12">
        <v>516.42999999999995</v>
      </c>
      <c r="E3428" s="12">
        <v>5181.13</v>
      </c>
      <c r="F3428" s="12">
        <v>2795.03</v>
      </c>
      <c r="G3428" s="107">
        <v>39457</v>
      </c>
      <c r="H3428" s="45">
        <f t="shared" si="107"/>
        <v>12.490000000000009</v>
      </c>
      <c r="I3428" s="45">
        <f t="shared" si="106"/>
        <v>0.63773295889711556</v>
      </c>
    </row>
    <row r="3429" spans="1:9" ht="27.75" customHeight="1" thickBot="1" x14ac:dyDescent="0.25">
      <c r="A3429" s="11">
        <v>39458</v>
      </c>
      <c r="B3429" s="12">
        <v>1976.31</v>
      </c>
      <c r="C3429" s="11">
        <v>39458</v>
      </c>
      <c r="D3429" s="12">
        <v>518.41</v>
      </c>
      <c r="E3429" s="12">
        <v>5195.7299999999996</v>
      </c>
      <c r="F3429" s="12">
        <v>2797.92</v>
      </c>
      <c r="G3429" s="107">
        <v>39458</v>
      </c>
      <c r="H3429" s="45">
        <f t="shared" si="107"/>
        <v>5.3199999999999363</v>
      </c>
      <c r="I3429" s="45">
        <f t="shared" si="106"/>
        <v>0.26991511879816421</v>
      </c>
    </row>
    <row r="3430" spans="1:9" ht="27.75" customHeight="1" thickBot="1" x14ac:dyDescent="0.25">
      <c r="A3430" s="11">
        <v>39461</v>
      </c>
      <c r="B3430" s="12">
        <v>2003.87</v>
      </c>
      <c r="C3430" s="11">
        <v>39461</v>
      </c>
      <c r="D3430" s="12">
        <v>527.08000000000004</v>
      </c>
      <c r="E3430" s="12">
        <v>5268.14</v>
      </c>
      <c r="F3430" s="12">
        <v>2826.84</v>
      </c>
      <c r="G3430" s="107">
        <v>39461</v>
      </c>
      <c r="H3430" s="45">
        <f t="shared" si="107"/>
        <v>27.559999999999945</v>
      </c>
      <c r="I3430" s="45">
        <f t="shared" si="106"/>
        <v>1.394518066497662</v>
      </c>
    </row>
    <row r="3431" spans="1:9" ht="27.75" customHeight="1" thickBot="1" x14ac:dyDescent="0.25">
      <c r="A3431" s="11">
        <v>39462</v>
      </c>
      <c r="B3431" s="12">
        <v>2006.83</v>
      </c>
      <c r="C3431" s="11">
        <v>39462</v>
      </c>
      <c r="D3431" s="12">
        <v>527.82000000000005</v>
      </c>
      <c r="E3431" s="12">
        <v>5275.96</v>
      </c>
      <c r="F3431" s="12">
        <v>2831.04</v>
      </c>
      <c r="G3431" s="107">
        <v>39462</v>
      </c>
      <c r="H3431" s="45">
        <f t="shared" si="107"/>
        <v>2.9600000000000364</v>
      </c>
      <c r="I3431" s="45">
        <f t="shared" si="106"/>
        <v>0.14771417307510151</v>
      </c>
    </row>
    <row r="3432" spans="1:9" ht="27.75" customHeight="1" thickBot="1" x14ac:dyDescent="0.25">
      <c r="A3432" s="11">
        <v>39463</v>
      </c>
      <c r="B3432" s="12">
        <v>1984.67</v>
      </c>
      <c r="C3432" s="11">
        <v>39463</v>
      </c>
      <c r="D3432" s="12">
        <v>519.98</v>
      </c>
      <c r="E3432" s="12">
        <v>5217.71</v>
      </c>
      <c r="F3432" s="12">
        <v>2799.78</v>
      </c>
      <c r="G3432" s="107">
        <v>39463</v>
      </c>
      <c r="H3432" s="45">
        <f t="shared" si="107"/>
        <v>-22.159999999999854</v>
      </c>
      <c r="I3432" s="45">
        <f t="shared" si="106"/>
        <v>-1.1042290577677158</v>
      </c>
    </row>
    <row r="3433" spans="1:9" ht="27.75" customHeight="1" thickBot="1" x14ac:dyDescent="0.25">
      <c r="A3433" s="11">
        <v>39464</v>
      </c>
      <c r="B3433" s="12">
        <v>1969.02</v>
      </c>
      <c r="C3433" s="11">
        <v>39464</v>
      </c>
      <c r="D3433" s="12">
        <v>515.25</v>
      </c>
      <c r="E3433" s="12">
        <v>5176.5600000000004</v>
      </c>
      <c r="F3433" s="12">
        <v>2777.7</v>
      </c>
      <c r="G3433" s="107">
        <v>39464</v>
      </c>
      <c r="H3433" s="45">
        <f t="shared" si="107"/>
        <v>-15.650000000000091</v>
      </c>
      <c r="I3433" s="45">
        <f t="shared" si="106"/>
        <v>-0.78854419122574981</v>
      </c>
    </row>
    <row r="3434" spans="1:9" ht="27.75" customHeight="1" thickBot="1" x14ac:dyDescent="0.25">
      <c r="A3434" s="11">
        <v>39465</v>
      </c>
      <c r="B3434" s="12">
        <v>1938.84</v>
      </c>
      <c r="C3434" s="11">
        <v>39465</v>
      </c>
      <c r="D3434" s="12">
        <v>505.26</v>
      </c>
      <c r="E3434" s="12">
        <v>5097.2299999999996</v>
      </c>
      <c r="F3434" s="12">
        <v>2735.13</v>
      </c>
      <c r="G3434" s="107">
        <v>39465</v>
      </c>
      <c r="H3434" s="45">
        <f t="shared" si="107"/>
        <v>-30.180000000000064</v>
      </c>
      <c r="I3434" s="45">
        <f t="shared" si="106"/>
        <v>-1.5327421763110616</v>
      </c>
    </row>
    <row r="3435" spans="1:9" ht="27.75" customHeight="1" thickBot="1" x14ac:dyDescent="0.25">
      <c r="A3435" s="11">
        <v>39468</v>
      </c>
      <c r="B3435" s="12">
        <v>1911.23</v>
      </c>
      <c r="C3435" s="11">
        <v>39468</v>
      </c>
      <c r="D3435" s="12">
        <v>496.88</v>
      </c>
      <c r="E3435" s="12">
        <v>5024.6400000000003</v>
      </c>
      <c r="F3435" s="12">
        <v>2696.18</v>
      </c>
      <c r="G3435" s="107">
        <v>39468</v>
      </c>
      <c r="H3435" s="45">
        <f t="shared" si="107"/>
        <v>-27.6099999999999</v>
      </c>
      <c r="I3435" s="45">
        <f t="shared" si="106"/>
        <v>-1.4240473685296311</v>
      </c>
    </row>
    <row r="3436" spans="1:9" ht="27.75" customHeight="1" thickBot="1" x14ac:dyDescent="0.25">
      <c r="A3436" s="11">
        <v>39470</v>
      </c>
      <c r="B3436" s="12">
        <v>1878.1</v>
      </c>
      <c r="C3436" s="11">
        <v>39470</v>
      </c>
      <c r="D3436" s="12">
        <v>486.2</v>
      </c>
      <c r="E3436" s="12">
        <v>4937.5325013941729</v>
      </c>
      <c r="F3436" s="12">
        <v>2649.4405694264237</v>
      </c>
      <c r="G3436" s="107">
        <v>39470</v>
      </c>
      <c r="H3436" s="45">
        <f t="shared" si="107"/>
        <v>-33.130000000000109</v>
      </c>
      <c r="I3436" s="45">
        <f t="shared" si="106"/>
        <v>-1.7334386756172784</v>
      </c>
    </row>
    <row r="3437" spans="1:9" ht="27.75" customHeight="1" thickBot="1" x14ac:dyDescent="0.25">
      <c r="A3437" s="11">
        <v>39471</v>
      </c>
      <c r="B3437" s="12">
        <v>1904.97</v>
      </c>
      <c r="C3437" s="11">
        <v>39471</v>
      </c>
      <c r="D3437" s="12">
        <v>494.47</v>
      </c>
      <c r="E3437" s="12">
        <v>5008.18</v>
      </c>
      <c r="F3437" s="12">
        <v>2687.35</v>
      </c>
      <c r="G3437" s="107">
        <v>39471</v>
      </c>
      <c r="H3437" s="45">
        <f t="shared" si="107"/>
        <v>26.870000000000118</v>
      </c>
      <c r="I3437" s="45">
        <f t="shared" si="106"/>
        <v>1.430701240615522</v>
      </c>
    </row>
    <row r="3438" spans="1:9" ht="27.75" customHeight="1" thickBot="1" x14ac:dyDescent="0.25">
      <c r="A3438" s="11">
        <v>39472</v>
      </c>
      <c r="B3438" s="12">
        <v>1935.64</v>
      </c>
      <c r="C3438" s="11">
        <v>39472</v>
      </c>
      <c r="D3438" s="12">
        <v>504.28</v>
      </c>
      <c r="E3438" s="12">
        <v>5088.8100000000004</v>
      </c>
      <c r="F3438" s="12">
        <v>2725.9557977252043</v>
      </c>
      <c r="G3438" s="107">
        <v>39472</v>
      </c>
      <c r="H3438" s="45">
        <f t="shared" si="107"/>
        <v>30.670000000000073</v>
      </c>
      <c r="I3438" s="45">
        <f t="shared" si="106"/>
        <v>1.6099991075974989</v>
      </c>
    </row>
    <row r="3439" spans="1:9" ht="27.75" customHeight="1" thickBot="1" x14ac:dyDescent="0.25">
      <c r="A3439" s="11">
        <v>39475</v>
      </c>
      <c r="B3439" s="12">
        <v>1937.16</v>
      </c>
      <c r="C3439" s="11">
        <v>39475</v>
      </c>
      <c r="D3439" s="12">
        <v>505.27</v>
      </c>
      <c r="E3439" s="12">
        <v>5092.7976356102572</v>
      </c>
      <c r="F3439" s="12">
        <v>2727.9125947864713</v>
      </c>
      <c r="G3439" s="107">
        <v>39475</v>
      </c>
      <c r="H3439" s="45">
        <f t="shared" si="107"/>
        <v>1.5199999999999818</v>
      </c>
      <c r="I3439" s="45">
        <f t="shared" si="106"/>
        <v>7.8526998822094074E-2</v>
      </c>
    </row>
    <row r="3440" spans="1:9" ht="27.75" customHeight="1" thickBot="1" x14ac:dyDescent="0.25">
      <c r="A3440" s="11">
        <v>39476</v>
      </c>
      <c r="B3440" s="12">
        <v>1938.84</v>
      </c>
      <c r="C3440" s="11">
        <v>39476</v>
      </c>
      <c r="D3440" s="12">
        <v>505.05</v>
      </c>
      <c r="E3440" s="12">
        <v>5097.2299999999996</v>
      </c>
      <c r="F3440" s="12">
        <v>2730.29</v>
      </c>
      <c r="G3440" s="107">
        <v>39476</v>
      </c>
      <c r="H3440" s="45">
        <f t="shared" si="107"/>
        <v>1.6799999999998363</v>
      </c>
      <c r="I3440" s="45">
        <f t="shared" si="106"/>
        <v>8.6724896239847832E-2</v>
      </c>
    </row>
    <row r="3441" spans="1:9" ht="27.75" customHeight="1" thickBot="1" x14ac:dyDescent="0.25">
      <c r="A3441" s="11">
        <v>39477</v>
      </c>
      <c r="B3441" s="12">
        <v>1941.43</v>
      </c>
      <c r="C3441" s="11">
        <v>39477</v>
      </c>
      <c r="D3441" s="12">
        <v>504.88</v>
      </c>
      <c r="E3441" s="12">
        <v>5104.0200000000004</v>
      </c>
      <c r="F3441" s="12">
        <v>2733.9262082815876</v>
      </c>
      <c r="G3441" s="107">
        <v>39477</v>
      </c>
      <c r="H3441" s="45">
        <f t="shared" si="107"/>
        <v>2.5900000000001455</v>
      </c>
      <c r="I3441" s="45">
        <f t="shared" si="106"/>
        <v>0.13358503022426532</v>
      </c>
    </row>
    <row r="3442" spans="1:9" ht="27.75" customHeight="1" thickBot="1" x14ac:dyDescent="0.25">
      <c r="A3442" s="11">
        <v>39478</v>
      </c>
      <c r="B3442" s="12">
        <v>1965.39</v>
      </c>
      <c r="C3442" s="11">
        <v>39478</v>
      </c>
      <c r="D3442" s="12">
        <v>511.93</v>
      </c>
      <c r="E3442" s="12">
        <v>5167.01</v>
      </c>
      <c r="F3442" s="12">
        <v>2767.6652334985492</v>
      </c>
      <c r="G3442" s="107">
        <v>39478</v>
      </c>
      <c r="H3442" s="45">
        <f t="shared" si="107"/>
        <v>23.960000000000036</v>
      </c>
      <c r="I3442" s="45">
        <f t="shared" si="106"/>
        <v>1.2341418438985714</v>
      </c>
    </row>
    <row r="3443" spans="1:9" ht="27.75" customHeight="1" thickBot="1" x14ac:dyDescent="0.25">
      <c r="A3443" s="11">
        <v>39482</v>
      </c>
      <c r="B3443" s="12">
        <v>1958.34</v>
      </c>
      <c r="C3443" s="11">
        <v>39482</v>
      </c>
      <c r="D3443" s="12">
        <v>508.87</v>
      </c>
      <c r="E3443" s="12">
        <v>5148.49</v>
      </c>
      <c r="F3443" s="12">
        <v>2757.74</v>
      </c>
      <c r="G3443" s="107">
        <v>39482</v>
      </c>
      <c r="H3443" s="45">
        <f t="shared" si="107"/>
        <v>-7.0500000000001819</v>
      </c>
      <c r="I3443" s="45">
        <f t="shared" si="106"/>
        <v>-0.35870743211271972</v>
      </c>
    </row>
    <row r="3444" spans="1:9" ht="27.75" customHeight="1" thickBot="1" x14ac:dyDescent="0.25">
      <c r="A3444" s="11">
        <v>39483</v>
      </c>
      <c r="B3444" s="12">
        <v>1966.97</v>
      </c>
      <c r="C3444" s="11">
        <v>39483</v>
      </c>
      <c r="D3444" s="12">
        <v>511.21</v>
      </c>
      <c r="E3444" s="12">
        <v>5171.18</v>
      </c>
      <c r="F3444" s="12">
        <v>2769.9</v>
      </c>
      <c r="G3444" s="107">
        <v>39483</v>
      </c>
      <c r="H3444" s="45">
        <f t="shared" si="107"/>
        <v>8.6300000000001091</v>
      </c>
      <c r="I3444" s="45">
        <f t="shared" si="106"/>
        <v>0.44067935087881116</v>
      </c>
    </row>
    <row r="3445" spans="1:9" ht="27.75" customHeight="1" thickBot="1" x14ac:dyDescent="0.25">
      <c r="A3445" s="11">
        <v>39484</v>
      </c>
      <c r="B3445" s="12">
        <v>1987.6635821432887</v>
      </c>
      <c r="C3445" s="11">
        <v>39484</v>
      </c>
      <c r="D3445" s="12">
        <v>517.44937716007144</v>
      </c>
      <c r="E3445" s="12">
        <v>5225.5801010416426</v>
      </c>
      <c r="F3445" s="12">
        <v>2808.9905344130334</v>
      </c>
      <c r="G3445" s="107">
        <v>39484</v>
      </c>
      <c r="H3445" s="45">
        <f t="shared" si="107"/>
        <v>20.693582143288722</v>
      </c>
      <c r="I3445" s="45">
        <f t="shared" si="106"/>
        <v>1.0520537752629031</v>
      </c>
    </row>
    <row r="3446" spans="1:9" ht="27.75" customHeight="1" thickBot="1" x14ac:dyDescent="0.25">
      <c r="A3446" s="11">
        <v>39486</v>
      </c>
      <c r="B3446" s="12">
        <v>2003.38</v>
      </c>
      <c r="C3446" s="11">
        <v>39486</v>
      </c>
      <c r="D3446" s="12">
        <v>521.1</v>
      </c>
      <c r="E3446" s="12">
        <v>5266.89</v>
      </c>
      <c r="F3446" s="12">
        <v>2831.2</v>
      </c>
      <c r="G3446" s="107">
        <v>39486</v>
      </c>
      <c r="H3446" s="45">
        <f t="shared" si="107"/>
        <v>15.716417856711359</v>
      </c>
      <c r="I3446" s="45">
        <f t="shared" si="106"/>
        <v>0.79069808381579421</v>
      </c>
    </row>
    <row r="3447" spans="1:9" ht="27.75" customHeight="1" thickBot="1" x14ac:dyDescent="0.25">
      <c r="A3447" s="11">
        <v>39489</v>
      </c>
      <c r="B3447" s="12">
        <v>2005.76</v>
      </c>
      <c r="C3447" s="11">
        <v>39489</v>
      </c>
      <c r="D3447" s="12">
        <v>520.91</v>
      </c>
      <c r="E3447" s="12">
        <v>5273.15</v>
      </c>
      <c r="F3447" s="12">
        <v>2834.5627512706833</v>
      </c>
      <c r="G3447" s="107">
        <v>39489</v>
      </c>
      <c r="H3447" s="45">
        <f t="shared" si="107"/>
        <v>2.3799999999998818</v>
      </c>
      <c r="I3447" s="45">
        <f t="shared" si="106"/>
        <v>0.1187992293024729</v>
      </c>
    </row>
    <row r="3448" spans="1:9" ht="27.75" customHeight="1" thickBot="1" x14ac:dyDescent="0.25">
      <c r="A3448" s="11">
        <v>39490</v>
      </c>
      <c r="B3448" s="12">
        <v>2010.74</v>
      </c>
      <c r="C3448" s="11">
        <v>39490</v>
      </c>
      <c r="D3448" s="12">
        <v>520.78</v>
      </c>
      <c r="E3448" s="12">
        <v>5286.26</v>
      </c>
      <c r="F3448" s="12">
        <v>2841.61</v>
      </c>
      <c r="G3448" s="107">
        <v>39490</v>
      </c>
      <c r="H3448" s="45">
        <f t="shared" si="107"/>
        <v>4.9800000000000182</v>
      </c>
      <c r="I3448" s="45">
        <f t="shared" si="106"/>
        <v>0.24828493937460205</v>
      </c>
    </row>
    <row r="3449" spans="1:9" ht="27.75" customHeight="1" thickBot="1" x14ac:dyDescent="0.25">
      <c r="A3449" s="11">
        <v>39491</v>
      </c>
      <c r="B3449" s="12">
        <v>2019.44</v>
      </c>
      <c r="C3449" s="11">
        <v>39491</v>
      </c>
      <c r="D3449" s="12">
        <v>519.67999999999995</v>
      </c>
      <c r="E3449" s="12">
        <v>5309.11</v>
      </c>
      <c r="F3449" s="12">
        <v>2853.89</v>
      </c>
      <c r="G3449" s="107">
        <v>39491</v>
      </c>
      <c r="H3449" s="45">
        <f t="shared" si="107"/>
        <v>8.7000000000000455</v>
      </c>
      <c r="I3449" s="45">
        <f t="shared" si="106"/>
        <v>0.43267652704974513</v>
      </c>
    </row>
    <row r="3450" spans="1:9" ht="27.75" customHeight="1" thickBot="1" x14ac:dyDescent="0.25">
      <c r="A3450" s="11">
        <v>39492</v>
      </c>
      <c r="B3450" s="12">
        <v>2039.77</v>
      </c>
      <c r="C3450" s="11">
        <v>39492</v>
      </c>
      <c r="D3450" s="12">
        <v>519.08000000000004</v>
      </c>
      <c r="E3450" s="12">
        <v>5362.56</v>
      </c>
      <c r="F3450" s="12">
        <v>2892.91</v>
      </c>
      <c r="G3450" s="107">
        <v>39492</v>
      </c>
      <c r="H3450" s="45">
        <f t="shared" si="107"/>
        <v>20.329999999999927</v>
      </c>
      <c r="I3450" s="45">
        <f t="shared" si="106"/>
        <v>1.0067147327972075</v>
      </c>
    </row>
    <row r="3451" spans="1:9" ht="27.75" customHeight="1" thickBot="1" x14ac:dyDescent="0.25">
      <c r="A3451" s="11">
        <v>39493</v>
      </c>
      <c r="B3451" s="12">
        <v>2094.8000000000002</v>
      </c>
      <c r="C3451" s="11">
        <v>39493</v>
      </c>
      <c r="D3451" s="12">
        <v>536.35</v>
      </c>
      <c r="E3451" s="12">
        <v>5507.24</v>
      </c>
      <c r="F3451" s="12">
        <v>2976.27</v>
      </c>
      <c r="G3451" s="107">
        <v>39493</v>
      </c>
      <c r="H3451" s="45">
        <f t="shared" si="107"/>
        <v>55.0300000000002</v>
      </c>
      <c r="I3451" s="45">
        <f t="shared" si="106"/>
        <v>2.6978531893301794</v>
      </c>
    </row>
    <row r="3452" spans="1:9" ht="27.75" customHeight="1" thickBot="1" x14ac:dyDescent="0.25">
      <c r="A3452" s="11">
        <v>39496</v>
      </c>
      <c r="B3452" s="98">
        <v>2101.34</v>
      </c>
      <c r="C3452" s="11">
        <v>39496</v>
      </c>
      <c r="D3452" s="12">
        <v>540.17999999999995</v>
      </c>
      <c r="E3452" s="72">
        <v>5526.96</v>
      </c>
      <c r="F3452" s="12">
        <v>2992.28</v>
      </c>
      <c r="G3452" s="107">
        <v>39496</v>
      </c>
      <c r="H3452" s="45">
        <f t="shared" si="107"/>
        <v>6.5399999999999636</v>
      </c>
      <c r="I3452" s="45">
        <f t="shared" si="106"/>
        <v>0.31220164216154112</v>
      </c>
    </row>
    <row r="3453" spans="1:9" ht="27.75" customHeight="1" thickBot="1" x14ac:dyDescent="0.25">
      <c r="A3453" s="11">
        <v>39497</v>
      </c>
      <c r="B3453" s="12">
        <v>2100.21</v>
      </c>
      <c r="C3453" s="11">
        <v>39497</v>
      </c>
      <c r="D3453" s="12">
        <v>543.41999999999996</v>
      </c>
      <c r="E3453" s="12">
        <v>5523.98</v>
      </c>
      <c r="F3453" s="12">
        <v>3006.82</v>
      </c>
      <c r="G3453" s="107">
        <v>39497</v>
      </c>
      <c r="H3453" s="45">
        <f t="shared" si="107"/>
        <v>-1.1300000000001091</v>
      </c>
      <c r="I3453" s="45">
        <f t="shared" si="106"/>
        <v>-5.3775210104034042E-2</v>
      </c>
    </row>
    <row r="3454" spans="1:9" ht="27.75" customHeight="1" thickBot="1" x14ac:dyDescent="0.25">
      <c r="A3454" s="11">
        <v>39498</v>
      </c>
      <c r="B3454" s="12">
        <v>2096.4699999999998</v>
      </c>
      <c r="C3454" s="11">
        <v>39498</v>
      </c>
      <c r="D3454" s="12">
        <v>543.01</v>
      </c>
      <c r="E3454" s="69">
        <v>5514.13</v>
      </c>
      <c r="F3454" s="12">
        <v>3012.31</v>
      </c>
      <c r="G3454" s="107">
        <v>39498</v>
      </c>
      <c r="H3454" s="45">
        <f t="shared" si="107"/>
        <v>-3.7400000000002365</v>
      </c>
      <c r="I3454" s="45">
        <f t="shared" si="106"/>
        <v>-0.17807743035221413</v>
      </c>
    </row>
    <row r="3455" spans="1:9" ht="27.75" customHeight="1" thickBot="1" x14ac:dyDescent="0.25">
      <c r="A3455" s="11">
        <v>39499</v>
      </c>
      <c r="B3455" s="12">
        <v>2057.86</v>
      </c>
      <c r="C3455" s="11">
        <v>39499</v>
      </c>
      <c r="D3455" s="12">
        <v>531.63</v>
      </c>
      <c r="E3455" s="12">
        <v>5412.59</v>
      </c>
      <c r="F3455" s="12">
        <v>2967.56</v>
      </c>
      <c r="G3455" s="107">
        <v>39499</v>
      </c>
      <c r="H3455" s="45">
        <f t="shared" si="107"/>
        <v>-38.609999999999673</v>
      </c>
      <c r="I3455" s="45">
        <f t="shared" si="106"/>
        <v>-1.8416671834082849</v>
      </c>
    </row>
    <row r="3456" spans="1:9" ht="27.75" customHeight="1" thickBot="1" x14ac:dyDescent="0.25">
      <c r="A3456" s="11">
        <v>39500</v>
      </c>
      <c r="B3456" s="12">
        <v>2025.66</v>
      </c>
      <c r="C3456" s="11">
        <v>39500</v>
      </c>
      <c r="D3456" s="12">
        <v>521.4</v>
      </c>
      <c r="E3456" s="12">
        <v>5327.9</v>
      </c>
      <c r="F3456" s="12">
        <v>2947.86</v>
      </c>
      <c r="G3456" s="107">
        <v>39500</v>
      </c>
      <c r="H3456" s="45">
        <f t="shared" si="107"/>
        <v>-32.200000000000045</v>
      </c>
      <c r="I3456" s="45">
        <f t="shared" si="106"/>
        <v>-1.5647322947139282</v>
      </c>
    </row>
    <row r="3457" spans="1:9" ht="27.75" customHeight="1" thickBot="1" x14ac:dyDescent="0.25">
      <c r="A3457" s="11">
        <v>39503</v>
      </c>
      <c r="B3457" s="12">
        <v>2012.46</v>
      </c>
      <c r="C3457" s="11">
        <v>39503</v>
      </c>
      <c r="D3457" s="12">
        <v>516.64</v>
      </c>
      <c r="E3457" s="12">
        <v>5293.19</v>
      </c>
      <c r="F3457" s="12">
        <v>2928.65</v>
      </c>
      <c r="G3457" s="107">
        <v>39503</v>
      </c>
      <c r="H3457" s="45">
        <f t="shared" si="107"/>
        <v>-13.200000000000045</v>
      </c>
      <c r="I3457" s="45">
        <f t="shared" si="106"/>
        <v>-0.65163946565564035</v>
      </c>
    </row>
    <row r="3458" spans="1:9" ht="27.75" customHeight="1" thickBot="1" x14ac:dyDescent="0.25">
      <c r="A3458" s="11">
        <v>39504</v>
      </c>
      <c r="B3458" s="12">
        <v>2019.66</v>
      </c>
      <c r="C3458" s="11">
        <v>39504</v>
      </c>
      <c r="D3458" s="12">
        <v>518.78</v>
      </c>
      <c r="E3458" s="12">
        <v>5312.11</v>
      </c>
      <c r="F3458" s="12">
        <v>2939.12</v>
      </c>
      <c r="G3458" s="107">
        <v>39504</v>
      </c>
      <c r="H3458" s="45">
        <f t="shared" si="107"/>
        <v>7.2000000000000455</v>
      </c>
      <c r="I3458" s="45">
        <f t="shared" si="106"/>
        <v>0.3577710861333912</v>
      </c>
    </row>
    <row r="3459" spans="1:9" ht="27.75" customHeight="1" thickBot="1" x14ac:dyDescent="0.25">
      <c r="A3459" s="11">
        <v>39505</v>
      </c>
      <c r="B3459" s="12">
        <v>2015</v>
      </c>
      <c r="C3459" s="11">
        <v>39505</v>
      </c>
      <c r="D3459" s="12">
        <v>517.07000000000005</v>
      </c>
      <c r="E3459" s="12">
        <v>5299.86</v>
      </c>
      <c r="F3459" s="12">
        <v>2932.35</v>
      </c>
      <c r="G3459" s="107">
        <v>39505</v>
      </c>
      <c r="H3459" s="45">
        <f t="shared" si="107"/>
        <v>-4.6600000000000819</v>
      </c>
      <c r="I3459" s="45">
        <f t="shared" si="106"/>
        <v>-0.23073190537021485</v>
      </c>
    </row>
    <row r="3460" spans="1:9" ht="27.75" customHeight="1" thickBot="1" x14ac:dyDescent="0.25">
      <c r="A3460" s="11">
        <v>39506</v>
      </c>
      <c r="B3460" s="12">
        <v>2015.22</v>
      </c>
      <c r="C3460" s="11">
        <v>39506</v>
      </c>
      <c r="D3460" s="12">
        <v>516.77</v>
      </c>
      <c r="E3460" s="12">
        <v>5300.43</v>
      </c>
      <c r="F3460" s="12">
        <v>2965.22</v>
      </c>
      <c r="G3460" s="107">
        <v>39506</v>
      </c>
      <c r="H3460" s="45">
        <f t="shared" si="107"/>
        <v>0.22000000000002728</v>
      </c>
      <c r="I3460" s="45">
        <f t="shared" si="106"/>
        <v>1.0918114143921949E-2</v>
      </c>
    </row>
    <row r="3461" spans="1:9" ht="27.75" customHeight="1" thickBot="1" x14ac:dyDescent="0.25">
      <c r="A3461" s="11">
        <v>39507</v>
      </c>
      <c r="B3461" s="12">
        <v>2013.61</v>
      </c>
      <c r="C3461" s="11">
        <v>39507</v>
      </c>
      <c r="D3461" s="12">
        <v>516.74</v>
      </c>
      <c r="E3461" s="12">
        <v>5296.2</v>
      </c>
      <c r="F3461" s="12">
        <v>2962.86</v>
      </c>
      <c r="G3461" s="107">
        <v>39507</v>
      </c>
      <c r="H3461" s="45">
        <f t="shared" si="107"/>
        <v>-1.6100000000001273</v>
      </c>
      <c r="I3461" s="45">
        <f t="shared" si="106"/>
        <v>-7.9892021714757067E-2</v>
      </c>
    </row>
    <row r="3462" spans="1:9" ht="27.75" customHeight="1" thickBot="1" x14ac:dyDescent="0.25">
      <c r="A3462" s="11">
        <v>39510</v>
      </c>
      <c r="B3462" s="12">
        <v>2005</v>
      </c>
      <c r="C3462" s="11">
        <v>39510</v>
      </c>
      <c r="D3462" s="12">
        <v>514.67999999999995</v>
      </c>
      <c r="E3462" s="12">
        <v>5273.56</v>
      </c>
      <c r="F3462" s="12">
        <v>2950.19</v>
      </c>
      <c r="G3462" s="107">
        <v>39510</v>
      </c>
      <c r="H3462" s="45">
        <f t="shared" si="107"/>
        <v>-8.6099999999999</v>
      </c>
      <c r="I3462" s="45">
        <f t="shared" si="106"/>
        <v>-0.42759024835990583</v>
      </c>
    </row>
    <row r="3463" spans="1:9" ht="27.75" customHeight="1" thickBot="1" x14ac:dyDescent="0.25">
      <c r="A3463" s="11">
        <v>39511</v>
      </c>
      <c r="B3463" s="12">
        <v>2010.1</v>
      </c>
      <c r="C3463" s="11">
        <v>39511</v>
      </c>
      <c r="D3463" s="12">
        <v>515.66999999999996</v>
      </c>
      <c r="E3463" s="12">
        <v>5286.98</v>
      </c>
      <c r="F3463" s="12">
        <v>2985.32</v>
      </c>
      <c r="G3463" s="107">
        <v>39511</v>
      </c>
      <c r="H3463" s="45">
        <f t="shared" si="107"/>
        <v>5.0999999999999091</v>
      </c>
      <c r="I3463" s="45">
        <f t="shared" ref="I3463:I3526" si="108">H3463/B3462*100</f>
        <v>0.25436408977555652</v>
      </c>
    </row>
    <row r="3464" spans="1:9" ht="27.75" customHeight="1" thickBot="1" x14ac:dyDescent="0.25">
      <c r="A3464" s="11">
        <v>39513</v>
      </c>
      <c r="B3464" s="12">
        <v>1999.21</v>
      </c>
      <c r="C3464" s="11">
        <v>39513</v>
      </c>
      <c r="D3464" s="12">
        <v>512.13</v>
      </c>
      <c r="E3464" s="12">
        <v>5258.32</v>
      </c>
      <c r="F3464" s="12">
        <v>2974.69</v>
      </c>
      <c r="G3464" s="107">
        <v>39513</v>
      </c>
      <c r="H3464" s="45">
        <f t="shared" ref="H3464:H3527" si="109">B3464-B3463</f>
        <v>-10.889999999999873</v>
      </c>
      <c r="I3464" s="45">
        <f t="shared" si="108"/>
        <v>-0.54176409133873304</v>
      </c>
    </row>
    <row r="3465" spans="1:9" ht="27.75" customHeight="1" thickBot="1" x14ac:dyDescent="0.25">
      <c r="A3465" s="11">
        <v>39514</v>
      </c>
      <c r="B3465" s="12">
        <v>1974.25</v>
      </c>
      <c r="C3465" s="11">
        <v>39514</v>
      </c>
      <c r="D3465" s="12">
        <v>504.87</v>
      </c>
      <c r="E3465" s="12">
        <v>5196.8500000000004</v>
      </c>
      <c r="F3465" s="12">
        <v>2962.09</v>
      </c>
      <c r="G3465" s="107">
        <v>39514</v>
      </c>
      <c r="H3465" s="45">
        <f t="shared" si="109"/>
        <v>-24.960000000000036</v>
      </c>
      <c r="I3465" s="45">
        <f t="shared" si="108"/>
        <v>-1.2484931547961462</v>
      </c>
    </row>
    <row r="3466" spans="1:9" ht="27.75" customHeight="1" thickBot="1" x14ac:dyDescent="0.25">
      <c r="A3466" s="11">
        <v>39517</v>
      </c>
      <c r="B3466" s="12">
        <v>1969.67</v>
      </c>
      <c r="C3466" s="11">
        <v>39517</v>
      </c>
      <c r="D3466" s="12">
        <v>503.82</v>
      </c>
      <c r="E3466" s="12">
        <v>5184.79</v>
      </c>
      <c r="F3466" s="12">
        <v>2966.3</v>
      </c>
      <c r="G3466" s="107">
        <v>39517</v>
      </c>
      <c r="H3466" s="45">
        <f t="shared" si="109"/>
        <v>-4.5799999999999272</v>
      </c>
      <c r="I3466" s="45">
        <f t="shared" si="108"/>
        <v>-0.2319868304419363</v>
      </c>
    </row>
    <row r="3467" spans="1:9" ht="27.75" customHeight="1" thickBot="1" x14ac:dyDescent="0.25">
      <c r="A3467" s="11">
        <v>39518</v>
      </c>
      <c r="B3467" s="12">
        <v>1957.55</v>
      </c>
      <c r="C3467" s="11">
        <v>39518</v>
      </c>
      <c r="D3467" s="12">
        <v>499.98</v>
      </c>
      <c r="E3467" s="12">
        <v>5152.8900000000003</v>
      </c>
      <c r="F3467" s="12">
        <v>2948.05</v>
      </c>
      <c r="G3467" s="107">
        <v>39518</v>
      </c>
      <c r="H3467" s="45">
        <f t="shared" si="109"/>
        <v>-12.120000000000118</v>
      </c>
      <c r="I3467" s="45">
        <f t="shared" si="108"/>
        <v>-0.61533150223134425</v>
      </c>
    </row>
    <row r="3468" spans="1:9" ht="27.75" customHeight="1" thickBot="1" x14ac:dyDescent="0.25">
      <c r="A3468" s="11">
        <v>39520</v>
      </c>
      <c r="B3468" s="12">
        <v>1960.41</v>
      </c>
      <c r="C3468" s="11">
        <v>39520</v>
      </c>
      <c r="D3468" s="12">
        <v>501.06</v>
      </c>
      <c r="E3468" s="12">
        <v>5160.41</v>
      </c>
      <c r="F3468" s="12">
        <v>2952.35</v>
      </c>
      <c r="G3468" s="107">
        <v>39520</v>
      </c>
      <c r="H3468" s="45">
        <f t="shared" si="109"/>
        <v>2.8600000000001273</v>
      </c>
      <c r="I3468" s="45">
        <f t="shared" si="108"/>
        <v>0.14610099358893144</v>
      </c>
    </row>
    <row r="3469" spans="1:9" ht="27.75" customHeight="1" thickBot="1" x14ac:dyDescent="0.25">
      <c r="A3469" s="11">
        <v>39521</v>
      </c>
      <c r="B3469" s="12">
        <v>1958.24</v>
      </c>
      <c r="C3469" s="11">
        <v>39521</v>
      </c>
      <c r="D3469" s="12">
        <v>501.06</v>
      </c>
      <c r="E3469" s="12">
        <v>5154.7</v>
      </c>
      <c r="F3469" s="12">
        <v>2949.08</v>
      </c>
      <c r="G3469" s="107">
        <v>39521</v>
      </c>
      <c r="H3469" s="45">
        <f t="shared" si="109"/>
        <v>-2.1700000000000728</v>
      </c>
      <c r="I3469" s="45">
        <f t="shared" si="108"/>
        <v>-0.11069113093689956</v>
      </c>
    </row>
    <row r="3470" spans="1:9" ht="27.75" customHeight="1" thickBot="1" x14ac:dyDescent="0.25">
      <c r="A3470" s="11">
        <v>39524</v>
      </c>
      <c r="B3470" s="12">
        <v>1957.32</v>
      </c>
      <c r="C3470" s="11">
        <v>39524</v>
      </c>
      <c r="D3470" s="12">
        <v>500.23</v>
      </c>
      <c r="E3470" s="12">
        <v>5152.29</v>
      </c>
      <c r="F3470" s="12">
        <v>2958.9</v>
      </c>
      <c r="G3470" s="107">
        <v>39524</v>
      </c>
      <c r="H3470" s="45">
        <f t="shared" si="109"/>
        <v>-0.92000000000007276</v>
      </c>
      <c r="I3470" s="45">
        <f t="shared" si="108"/>
        <v>-4.698096249693974E-2</v>
      </c>
    </row>
    <row r="3471" spans="1:9" ht="27.75" customHeight="1" thickBot="1" x14ac:dyDescent="0.25">
      <c r="A3471" s="11">
        <v>39525</v>
      </c>
      <c r="B3471" s="12">
        <v>1948.34</v>
      </c>
      <c r="C3471" s="11">
        <v>39525</v>
      </c>
      <c r="D3471" s="12">
        <v>496.73</v>
      </c>
      <c r="E3471" s="12">
        <v>5133.93</v>
      </c>
      <c r="F3471" s="12">
        <v>2959.6</v>
      </c>
      <c r="G3471" s="107">
        <v>39525</v>
      </c>
      <c r="H3471" s="45">
        <f t="shared" si="109"/>
        <v>-8.9800000000000182</v>
      </c>
      <c r="I3471" s="45">
        <f t="shared" si="108"/>
        <v>-0.4587905912165624</v>
      </c>
    </row>
    <row r="3472" spans="1:9" ht="27.75" customHeight="1" thickBot="1" x14ac:dyDescent="0.25">
      <c r="A3472" s="11">
        <v>39526</v>
      </c>
      <c r="B3472" s="12">
        <v>1908.93</v>
      </c>
      <c r="C3472" s="11">
        <v>39526</v>
      </c>
      <c r="D3472" s="12">
        <v>483.21</v>
      </c>
      <c r="E3472" s="12">
        <v>5030.09</v>
      </c>
      <c r="F3472" s="12">
        <v>2899.74</v>
      </c>
      <c r="G3472" s="107">
        <v>39526</v>
      </c>
      <c r="H3472" s="45">
        <f t="shared" si="109"/>
        <v>-39.409999999999854</v>
      </c>
      <c r="I3472" s="45">
        <f t="shared" si="108"/>
        <v>-2.0227475697260155</v>
      </c>
    </row>
    <row r="3473" spans="1:9" ht="27.75" customHeight="1" thickBot="1" x14ac:dyDescent="0.25">
      <c r="A3473" s="11">
        <v>39527</v>
      </c>
      <c r="B3473" s="12">
        <v>1850.76</v>
      </c>
      <c r="C3473" s="11">
        <v>39527</v>
      </c>
      <c r="D3473" s="12">
        <v>466.11</v>
      </c>
      <c r="E3473" s="12">
        <v>4876.8100000000004</v>
      </c>
      <c r="F3473" s="12">
        <v>2816.75</v>
      </c>
      <c r="G3473" s="107">
        <v>39527</v>
      </c>
      <c r="H3473" s="45">
        <f t="shared" si="109"/>
        <v>-58.170000000000073</v>
      </c>
      <c r="I3473" s="45">
        <f t="shared" si="108"/>
        <v>-3.0472568402193936</v>
      </c>
    </row>
    <row r="3474" spans="1:9" ht="27.75" customHeight="1" thickBot="1" x14ac:dyDescent="0.25">
      <c r="A3474" s="11">
        <v>39528</v>
      </c>
      <c r="B3474" s="12">
        <v>1858.56</v>
      </c>
      <c r="C3474" s="11">
        <v>39528</v>
      </c>
      <c r="D3474" s="12">
        <v>470.01</v>
      </c>
      <c r="E3474" s="12">
        <v>4897.37</v>
      </c>
      <c r="F3474" s="12">
        <v>2828.62</v>
      </c>
      <c r="G3474" s="107">
        <v>39528</v>
      </c>
      <c r="H3474" s="45">
        <f t="shared" si="109"/>
        <v>7.7999999999999545</v>
      </c>
      <c r="I3474" s="45">
        <f t="shared" si="108"/>
        <v>0.42144848602735929</v>
      </c>
    </row>
    <row r="3475" spans="1:9" ht="27.75" customHeight="1" thickBot="1" x14ac:dyDescent="0.25">
      <c r="A3475" s="11">
        <v>39531</v>
      </c>
      <c r="B3475" s="12">
        <v>1850.17</v>
      </c>
      <c r="C3475" s="11">
        <v>39531</v>
      </c>
      <c r="D3475" s="12">
        <v>466.73</v>
      </c>
      <c r="E3475" s="12">
        <v>4875.25</v>
      </c>
      <c r="F3475" s="12">
        <v>2810.48</v>
      </c>
      <c r="G3475" s="107">
        <v>39531</v>
      </c>
      <c r="H3475" s="45">
        <f t="shared" si="109"/>
        <v>-8.3899999999998727</v>
      </c>
      <c r="I3475" s="45">
        <f t="shared" si="108"/>
        <v>-0.4514247589531612</v>
      </c>
    </row>
    <row r="3476" spans="1:9" ht="27.75" customHeight="1" thickBot="1" x14ac:dyDescent="0.25">
      <c r="A3476" s="11">
        <v>39532</v>
      </c>
      <c r="B3476" s="12">
        <v>1836.43</v>
      </c>
      <c r="C3476" s="11">
        <v>39532</v>
      </c>
      <c r="D3476" s="12">
        <v>460.29</v>
      </c>
      <c r="E3476" s="12">
        <v>4839.09</v>
      </c>
      <c r="F3476" s="12">
        <v>2784.3</v>
      </c>
      <c r="G3476" s="107">
        <v>39532</v>
      </c>
      <c r="H3476" s="45">
        <f t="shared" si="109"/>
        <v>-13.740000000000009</v>
      </c>
      <c r="I3476" s="45">
        <f t="shared" si="108"/>
        <v>-0.74263446061713301</v>
      </c>
    </row>
    <row r="3477" spans="1:9" ht="27.75" customHeight="1" thickBot="1" x14ac:dyDescent="0.25">
      <c r="A3477" s="11">
        <v>39533</v>
      </c>
      <c r="B3477" s="12">
        <v>1751.08</v>
      </c>
      <c r="C3477" s="11">
        <v>39533</v>
      </c>
      <c r="D3477" s="12">
        <v>433.7</v>
      </c>
      <c r="E3477" s="12">
        <v>4614.16</v>
      </c>
      <c r="F3477" s="12">
        <v>2665.05</v>
      </c>
      <c r="G3477" s="107">
        <v>39533</v>
      </c>
      <c r="H3477" s="45">
        <f t="shared" si="109"/>
        <v>-85.350000000000136</v>
      </c>
      <c r="I3477" s="45">
        <f t="shared" si="108"/>
        <v>-4.6476043192498562</v>
      </c>
    </row>
    <row r="3478" spans="1:9" ht="27.75" customHeight="1" thickBot="1" x14ac:dyDescent="0.25">
      <c r="A3478" s="11">
        <v>39534</v>
      </c>
      <c r="B3478" s="12">
        <v>1840.05</v>
      </c>
      <c r="C3478" s="11">
        <v>39534</v>
      </c>
      <c r="D3478" s="12">
        <v>461.22</v>
      </c>
      <c r="E3478" s="12">
        <v>4848.59</v>
      </c>
      <c r="F3478" s="12">
        <v>2816.59</v>
      </c>
      <c r="G3478" s="107">
        <v>39534</v>
      </c>
      <c r="H3478" s="45">
        <f t="shared" si="109"/>
        <v>88.970000000000027</v>
      </c>
      <c r="I3478" s="45">
        <f t="shared" si="108"/>
        <v>5.0808643808392553</v>
      </c>
    </row>
    <row r="3479" spans="1:9" ht="27.75" customHeight="1" thickBot="1" x14ac:dyDescent="0.25">
      <c r="A3479" s="11">
        <v>39535</v>
      </c>
      <c r="B3479" s="12">
        <v>1899.03</v>
      </c>
      <c r="C3479" s="11">
        <v>39535</v>
      </c>
      <c r="D3479" s="12">
        <v>478.44</v>
      </c>
      <c r="E3479" s="12">
        <v>5004.0200000000004</v>
      </c>
      <c r="F3479" s="12">
        <v>2923.74</v>
      </c>
      <c r="G3479" s="107">
        <v>39535</v>
      </c>
      <c r="H3479" s="45">
        <f t="shared" si="109"/>
        <v>58.980000000000018</v>
      </c>
      <c r="I3479" s="45">
        <f t="shared" si="108"/>
        <v>3.2053476807695458</v>
      </c>
    </row>
    <row r="3480" spans="1:9" ht="27.75" customHeight="1" thickBot="1" x14ac:dyDescent="0.25">
      <c r="A3480" s="11">
        <v>39538</v>
      </c>
      <c r="B3480" s="12">
        <v>1880.95</v>
      </c>
      <c r="C3480" s="11">
        <v>39538</v>
      </c>
      <c r="D3480" s="12">
        <v>470.41</v>
      </c>
      <c r="E3480" s="12">
        <v>4956.38</v>
      </c>
      <c r="F3480" s="12">
        <v>2907.14</v>
      </c>
      <c r="G3480" s="107">
        <v>39538</v>
      </c>
      <c r="H3480" s="45">
        <f t="shared" si="109"/>
        <v>-18.079999999999927</v>
      </c>
      <c r="I3480" s="45">
        <f t="shared" si="108"/>
        <v>-0.95206500160607932</v>
      </c>
    </row>
    <row r="3481" spans="1:9" ht="27.75" customHeight="1" thickBot="1" x14ac:dyDescent="0.25">
      <c r="A3481" s="11">
        <v>39539</v>
      </c>
      <c r="B3481" s="12">
        <v>1868.44</v>
      </c>
      <c r="C3481" s="11">
        <v>39539</v>
      </c>
      <c r="D3481" s="12">
        <v>466.28</v>
      </c>
      <c r="E3481" s="12">
        <v>4923.41</v>
      </c>
      <c r="F3481" s="12">
        <v>2893.41</v>
      </c>
      <c r="G3481" s="107">
        <v>39539</v>
      </c>
      <c r="H3481" s="45">
        <f t="shared" si="109"/>
        <v>-12.509999999999991</v>
      </c>
      <c r="I3481" s="45">
        <f t="shared" si="108"/>
        <v>-0.66508944948031534</v>
      </c>
    </row>
    <row r="3482" spans="1:9" ht="27.75" customHeight="1" thickBot="1" x14ac:dyDescent="0.25">
      <c r="A3482" s="11">
        <v>39540</v>
      </c>
      <c r="B3482" s="12">
        <v>1848.34</v>
      </c>
      <c r="C3482" s="11">
        <v>39540</v>
      </c>
      <c r="D3482" s="12">
        <v>459.99</v>
      </c>
      <c r="E3482" s="12">
        <v>4870.43</v>
      </c>
      <c r="F3482" s="12">
        <v>2867.86</v>
      </c>
      <c r="G3482" s="107">
        <v>39540</v>
      </c>
      <c r="H3482" s="45">
        <f t="shared" si="109"/>
        <v>-20.100000000000136</v>
      </c>
      <c r="I3482" s="45">
        <f t="shared" si="108"/>
        <v>-1.0757637387339243</v>
      </c>
    </row>
    <row r="3483" spans="1:9" ht="27.75" customHeight="1" thickBot="1" x14ac:dyDescent="0.25">
      <c r="A3483" s="11">
        <v>39541</v>
      </c>
      <c r="B3483" s="12">
        <v>1844.2</v>
      </c>
      <c r="C3483" s="11">
        <v>39541</v>
      </c>
      <c r="D3483" s="12">
        <v>459.31</v>
      </c>
      <c r="E3483" s="12">
        <v>4859.54</v>
      </c>
      <c r="F3483" s="12">
        <v>2861.45</v>
      </c>
      <c r="G3483" s="107">
        <v>39541</v>
      </c>
      <c r="H3483" s="45">
        <f t="shared" si="109"/>
        <v>-4.1399999999998727</v>
      </c>
      <c r="I3483" s="45">
        <f t="shared" si="108"/>
        <v>-0.22398476470778497</v>
      </c>
    </row>
    <row r="3484" spans="1:9" ht="27.75" customHeight="1" thickBot="1" x14ac:dyDescent="0.25">
      <c r="A3484" s="11">
        <v>39542</v>
      </c>
      <c r="B3484" s="12">
        <v>1839.13</v>
      </c>
      <c r="C3484" s="11">
        <v>39542</v>
      </c>
      <c r="D3484" s="12">
        <v>457.5</v>
      </c>
      <c r="E3484" s="12">
        <v>4846.18</v>
      </c>
      <c r="F3484" s="12">
        <v>2859.14</v>
      </c>
      <c r="G3484" s="107">
        <v>39542</v>
      </c>
      <c r="H3484" s="45">
        <f t="shared" si="109"/>
        <v>-5.0699999999999363</v>
      </c>
      <c r="I3484" s="45">
        <f t="shared" si="108"/>
        <v>-0.27491595271662161</v>
      </c>
    </row>
    <row r="3485" spans="1:9" ht="27.75" customHeight="1" thickBot="1" x14ac:dyDescent="0.25">
      <c r="A3485" s="11">
        <v>39546</v>
      </c>
      <c r="B3485" s="12">
        <v>1825.04</v>
      </c>
      <c r="C3485" s="11">
        <v>39546</v>
      </c>
      <c r="D3485" s="12">
        <v>454</v>
      </c>
      <c r="E3485" s="12">
        <v>4809.03</v>
      </c>
      <c r="F3485" s="12">
        <v>2837.23</v>
      </c>
      <c r="G3485" s="107">
        <v>39546</v>
      </c>
      <c r="H3485" s="45">
        <f t="shared" si="109"/>
        <v>-14.090000000000146</v>
      </c>
      <c r="I3485" s="45">
        <f t="shared" si="108"/>
        <v>-0.76612311255866328</v>
      </c>
    </row>
    <row r="3486" spans="1:9" ht="27.75" customHeight="1" thickBot="1" x14ac:dyDescent="0.25">
      <c r="A3486" s="11">
        <v>39547</v>
      </c>
      <c r="B3486" s="12">
        <v>1785.21</v>
      </c>
      <c r="C3486" s="11">
        <v>39547</v>
      </c>
      <c r="D3486" s="12">
        <v>443.47</v>
      </c>
      <c r="E3486" s="12">
        <v>4718.08</v>
      </c>
      <c r="F3486" s="12">
        <v>2789.01</v>
      </c>
      <c r="G3486" s="107">
        <v>39547</v>
      </c>
      <c r="H3486" s="45">
        <f t="shared" si="109"/>
        <v>-39.829999999999927</v>
      </c>
      <c r="I3486" s="45">
        <f t="shared" si="108"/>
        <v>-2.1824179196072375</v>
      </c>
    </row>
    <row r="3487" spans="1:9" ht="27.75" customHeight="1" thickBot="1" x14ac:dyDescent="0.25">
      <c r="A3487" s="11">
        <v>39548</v>
      </c>
      <c r="B3487" s="12">
        <v>1748.18</v>
      </c>
      <c r="C3487" s="11">
        <v>39548</v>
      </c>
      <c r="D3487" s="12">
        <v>430.94</v>
      </c>
      <c r="E3487" s="12">
        <v>4620.1899999999996</v>
      </c>
      <c r="F3487" s="12">
        <v>2736.5</v>
      </c>
      <c r="G3487" s="107">
        <v>39548</v>
      </c>
      <c r="H3487" s="45">
        <f t="shared" si="109"/>
        <v>-37.029999999999973</v>
      </c>
      <c r="I3487" s="45">
        <f t="shared" si="108"/>
        <v>-2.0742657726541958</v>
      </c>
    </row>
    <row r="3488" spans="1:9" ht="27.75" customHeight="1" thickBot="1" x14ac:dyDescent="0.25">
      <c r="A3488" s="11">
        <v>39549</v>
      </c>
      <c r="B3488" s="12">
        <v>1746.15</v>
      </c>
      <c r="C3488" s="11">
        <v>39549</v>
      </c>
      <c r="D3488" s="12">
        <v>431.03</v>
      </c>
      <c r="E3488" s="12">
        <v>4619.7</v>
      </c>
      <c r="F3488" s="12">
        <v>2736.21</v>
      </c>
      <c r="G3488" s="107">
        <v>39549</v>
      </c>
      <c r="H3488" s="45">
        <f t="shared" si="109"/>
        <v>-2.0299999999999727</v>
      </c>
      <c r="I3488" s="45">
        <f t="shared" si="108"/>
        <v>-0.11612076559621851</v>
      </c>
    </row>
    <row r="3489" spans="1:9" ht="27.75" customHeight="1" thickBot="1" x14ac:dyDescent="0.25">
      <c r="A3489" s="11">
        <v>39552</v>
      </c>
      <c r="B3489" s="12">
        <v>1753.24</v>
      </c>
      <c r="C3489" s="11">
        <v>39552</v>
      </c>
      <c r="D3489" s="12">
        <v>433.1</v>
      </c>
      <c r="E3489" s="12">
        <v>4647.2299999999996</v>
      </c>
      <c r="F3489" s="12">
        <v>2752.51</v>
      </c>
      <c r="G3489" s="107">
        <v>39552</v>
      </c>
      <c r="H3489" s="45">
        <f t="shared" si="109"/>
        <v>7.0899999999999181</v>
      </c>
      <c r="I3489" s="45">
        <f t="shared" si="108"/>
        <v>0.40603613664346805</v>
      </c>
    </row>
    <row r="3490" spans="1:9" ht="27.75" customHeight="1" thickBot="1" x14ac:dyDescent="0.25">
      <c r="A3490" s="11">
        <v>39553</v>
      </c>
      <c r="B3490" s="12">
        <v>1759.35</v>
      </c>
      <c r="C3490" s="11">
        <v>39553</v>
      </c>
      <c r="D3490" s="12">
        <v>435.86</v>
      </c>
      <c r="E3490" s="12">
        <v>4664.3599999999997</v>
      </c>
      <c r="F3490" s="12">
        <v>2762.66</v>
      </c>
      <c r="G3490" s="107">
        <v>39553</v>
      </c>
      <c r="H3490" s="45">
        <f t="shared" si="109"/>
        <v>6.1099999999999</v>
      </c>
      <c r="I3490" s="45">
        <f t="shared" si="108"/>
        <v>0.34849763865756545</v>
      </c>
    </row>
    <row r="3491" spans="1:9" ht="27.75" customHeight="1" thickBot="1" x14ac:dyDescent="0.25">
      <c r="A3491" s="11">
        <v>39554</v>
      </c>
      <c r="B3491" s="12">
        <v>1751.17</v>
      </c>
      <c r="C3491" s="11">
        <v>39554</v>
      </c>
      <c r="D3491" s="12">
        <v>433.65</v>
      </c>
      <c r="E3491" s="12">
        <v>4642.67</v>
      </c>
      <c r="F3491" s="12">
        <v>2755.21</v>
      </c>
      <c r="G3491" s="107">
        <v>39554</v>
      </c>
      <c r="H3491" s="45">
        <f t="shared" si="109"/>
        <v>-8.1799999999998363</v>
      </c>
      <c r="I3491" s="45">
        <f t="shared" si="108"/>
        <v>-0.46494443970783739</v>
      </c>
    </row>
    <row r="3492" spans="1:9" ht="27.75" customHeight="1" thickBot="1" x14ac:dyDescent="0.25">
      <c r="A3492" s="11">
        <v>39555</v>
      </c>
      <c r="B3492" s="12">
        <v>1745.46</v>
      </c>
      <c r="C3492" s="11">
        <v>39555</v>
      </c>
      <c r="D3492" s="12">
        <v>432.31</v>
      </c>
      <c r="E3492" s="12">
        <v>4627.55</v>
      </c>
      <c r="F3492" s="12">
        <v>2751.64</v>
      </c>
      <c r="G3492" s="107">
        <v>39555</v>
      </c>
      <c r="H3492" s="45">
        <f t="shared" si="109"/>
        <v>-5.7100000000000364</v>
      </c>
      <c r="I3492" s="45">
        <f t="shared" si="108"/>
        <v>-0.32606771472786972</v>
      </c>
    </row>
    <row r="3493" spans="1:9" ht="27.75" customHeight="1" thickBot="1" x14ac:dyDescent="0.25">
      <c r="A3493" s="11">
        <v>39556</v>
      </c>
      <c r="B3493" s="12">
        <v>1737.67</v>
      </c>
      <c r="C3493" s="11">
        <v>39556</v>
      </c>
      <c r="D3493" s="12">
        <v>428.87</v>
      </c>
      <c r="E3493" s="12">
        <v>4606.8900000000003</v>
      </c>
      <c r="F3493" s="12">
        <v>2739.35</v>
      </c>
      <c r="G3493" s="107">
        <v>39556</v>
      </c>
      <c r="H3493" s="45">
        <f t="shared" si="109"/>
        <v>-7.7899999999999636</v>
      </c>
      <c r="I3493" s="45">
        <f t="shared" si="108"/>
        <v>-0.44630068864367922</v>
      </c>
    </row>
    <row r="3494" spans="1:9" ht="27.75" customHeight="1" thickBot="1" x14ac:dyDescent="0.25">
      <c r="A3494" s="11">
        <v>39559</v>
      </c>
      <c r="B3494" s="12">
        <v>1736.14</v>
      </c>
      <c r="C3494" s="11">
        <v>39559</v>
      </c>
      <c r="D3494" s="12">
        <v>428.71</v>
      </c>
      <c r="E3494" s="12">
        <v>4602.83</v>
      </c>
      <c r="F3494" s="12">
        <v>2736.94</v>
      </c>
      <c r="G3494" s="107">
        <v>39559</v>
      </c>
      <c r="H3494" s="45">
        <f t="shared" si="109"/>
        <v>-1.5299999999999727</v>
      </c>
      <c r="I3494" s="45">
        <f t="shared" si="108"/>
        <v>-8.80489390966048E-2</v>
      </c>
    </row>
    <row r="3495" spans="1:9" ht="27.75" customHeight="1" thickBot="1" x14ac:dyDescent="0.25">
      <c r="A3495" s="11">
        <v>39560</v>
      </c>
      <c r="B3495" s="12">
        <v>1733.9</v>
      </c>
      <c r="C3495" s="11">
        <v>39560</v>
      </c>
      <c r="D3495" s="12">
        <v>427.7</v>
      </c>
      <c r="E3495" s="12">
        <v>4596.8999999999996</v>
      </c>
      <c r="F3495" s="12">
        <v>2733.41</v>
      </c>
      <c r="G3495" s="107">
        <v>39560</v>
      </c>
      <c r="H3495" s="45">
        <f t="shared" si="109"/>
        <v>-2.2400000000000091</v>
      </c>
      <c r="I3495" s="45">
        <f t="shared" si="108"/>
        <v>-0.12902185307636532</v>
      </c>
    </row>
    <row r="3496" spans="1:9" ht="27.75" customHeight="1" thickBot="1" x14ac:dyDescent="0.25">
      <c r="A3496" s="11">
        <v>39561</v>
      </c>
      <c r="B3496" s="12">
        <v>1751.98</v>
      </c>
      <c r="C3496" s="11">
        <v>39561</v>
      </c>
      <c r="D3496" s="12">
        <v>433.81</v>
      </c>
      <c r="E3496" s="12">
        <v>4645.3900000000003</v>
      </c>
      <c r="F3496" s="12">
        <v>2762.25</v>
      </c>
      <c r="G3496" s="107">
        <v>39561</v>
      </c>
      <c r="H3496" s="45">
        <f t="shared" si="109"/>
        <v>18.079999999999927</v>
      </c>
      <c r="I3496" s="45">
        <f t="shared" si="108"/>
        <v>1.0427360286060283</v>
      </c>
    </row>
    <row r="3497" spans="1:9" ht="27.75" customHeight="1" thickBot="1" x14ac:dyDescent="0.25">
      <c r="A3497" s="11">
        <v>39562</v>
      </c>
      <c r="B3497" s="12">
        <v>1809.54</v>
      </c>
      <c r="C3497" s="11">
        <v>39562</v>
      </c>
      <c r="D3497" s="12">
        <v>451.65</v>
      </c>
      <c r="E3497" s="12">
        <v>4798.04</v>
      </c>
      <c r="F3497" s="12">
        <v>2853.01</v>
      </c>
      <c r="G3497" s="107">
        <v>39562</v>
      </c>
      <c r="H3497" s="45">
        <f t="shared" si="109"/>
        <v>57.559999999999945</v>
      </c>
      <c r="I3497" s="45">
        <f t="shared" si="108"/>
        <v>3.2854256327126992</v>
      </c>
    </row>
    <row r="3498" spans="1:9" ht="27.75" customHeight="1" thickBot="1" x14ac:dyDescent="0.25">
      <c r="A3498" s="11">
        <v>39563</v>
      </c>
      <c r="B3498" s="12">
        <v>1856.27</v>
      </c>
      <c r="C3498" s="11">
        <v>39563</v>
      </c>
      <c r="D3498" s="12">
        <v>466.01</v>
      </c>
      <c r="E3498" s="12">
        <v>4922.1099999999997</v>
      </c>
      <c r="F3498" s="12">
        <v>2926.79</v>
      </c>
      <c r="G3498" s="107">
        <v>39563</v>
      </c>
      <c r="H3498" s="45">
        <f t="shared" si="109"/>
        <v>46.730000000000018</v>
      </c>
      <c r="I3498" s="45">
        <f t="shared" si="108"/>
        <v>2.5824242625197575</v>
      </c>
    </row>
    <row r="3499" spans="1:9" ht="27.75" customHeight="1" thickBot="1" x14ac:dyDescent="0.25">
      <c r="A3499" s="11">
        <v>39566</v>
      </c>
      <c r="B3499" s="12">
        <v>1863.12</v>
      </c>
      <c r="C3499" s="11">
        <v>39566</v>
      </c>
      <c r="D3499" s="12">
        <v>469.47</v>
      </c>
      <c r="E3499" s="12">
        <v>4940.2700000000004</v>
      </c>
      <c r="F3499" s="12">
        <v>2937.59</v>
      </c>
      <c r="G3499" s="107">
        <v>39566</v>
      </c>
      <c r="H3499" s="45">
        <f t="shared" si="109"/>
        <v>6.8499999999999091</v>
      </c>
      <c r="I3499" s="45">
        <f t="shared" si="108"/>
        <v>0.36901959305488474</v>
      </c>
    </row>
    <row r="3500" spans="1:9" ht="27.75" customHeight="1" thickBot="1" x14ac:dyDescent="0.25">
      <c r="A3500" s="11">
        <v>39567</v>
      </c>
      <c r="B3500" s="12">
        <v>1859.95</v>
      </c>
      <c r="C3500" s="11">
        <v>39567</v>
      </c>
      <c r="D3500" s="12">
        <v>468</v>
      </c>
      <c r="E3500" s="12">
        <v>4931.87</v>
      </c>
      <c r="F3500" s="12">
        <v>2926.84</v>
      </c>
      <c r="G3500" s="107">
        <v>39567</v>
      </c>
      <c r="H3500" s="45">
        <f t="shared" si="109"/>
        <v>-3.1699999999998454</v>
      </c>
      <c r="I3500" s="45">
        <f t="shared" si="108"/>
        <v>-0.17014470350808567</v>
      </c>
    </row>
    <row r="3501" spans="1:9" ht="27.75" customHeight="1" thickBot="1" x14ac:dyDescent="0.25">
      <c r="A3501" s="11">
        <v>39568</v>
      </c>
      <c r="B3501" s="12">
        <v>1853.68</v>
      </c>
      <c r="C3501" s="11">
        <v>39568</v>
      </c>
      <c r="D3501" s="12">
        <v>466.35</v>
      </c>
      <c r="E3501" s="12">
        <v>4915.24</v>
      </c>
      <c r="F3501" s="12">
        <v>2905.56</v>
      </c>
      <c r="G3501" s="107">
        <v>39568</v>
      </c>
      <c r="H3501" s="45">
        <f t="shared" si="109"/>
        <v>-6.2699999999999818</v>
      </c>
      <c r="I3501" s="45">
        <f t="shared" si="108"/>
        <v>-0.33710583617839091</v>
      </c>
    </row>
    <row r="3502" spans="1:9" ht="27.75" customHeight="1" thickBot="1" x14ac:dyDescent="0.25">
      <c r="A3502" s="11">
        <v>39570</v>
      </c>
      <c r="B3502" s="12">
        <v>1854.35</v>
      </c>
      <c r="C3502" s="11">
        <v>39570</v>
      </c>
      <c r="D3502" s="12">
        <v>465.98</v>
      </c>
      <c r="E3502" s="12">
        <v>4917.01</v>
      </c>
      <c r="F3502" s="12">
        <v>2884.05</v>
      </c>
      <c r="G3502" s="107">
        <v>39570</v>
      </c>
      <c r="H3502" s="45">
        <f t="shared" si="109"/>
        <v>0.66999999999984539</v>
      </c>
      <c r="I3502" s="45">
        <f t="shared" si="108"/>
        <v>3.6144318328937323E-2</v>
      </c>
    </row>
    <row r="3503" spans="1:9" ht="27.75" customHeight="1" thickBot="1" x14ac:dyDescent="0.25">
      <c r="A3503" s="11">
        <v>39573</v>
      </c>
      <c r="B3503" s="12">
        <v>1855.56</v>
      </c>
      <c r="C3503" s="11">
        <v>39573</v>
      </c>
      <c r="D3503" s="12">
        <v>466.81</v>
      </c>
      <c r="E3503" s="12">
        <v>4920.21</v>
      </c>
      <c r="F3503" s="12">
        <v>2863.7</v>
      </c>
      <c r="G3503" s="107">
        <v>39573</v>
      </c>
      <c r="H3503" s="45">
        <f t="shared" si="109"/>
        <v>1.2100000000000364</v>
      </c>
      <c r="I3503" s="45">
        <f t="shared" si="108"/>
        <v>6.525197508561148E-2</v>
      </c>
    </row>
    <row r="3504" spans="1:9" ht="27.75" customHeight="1" thickBot="1" x14ac:dyDescent="0.25">
      <c r="A3504" s="11">
        <v>39574</v>
      </c>
      <c r="B3504" s="12">
        <v>1861.86</v>
      </c>
      <c r="C3504" s="11">
        <v>39574</v>
      </c>
      <c r="D3504" s="12">
        <v>468.44</v>
      </c>
      <c r="E3504" s="12">
        <v>4936.92</v>
      </c>
      <c r="F3504" s="12">
        <v>2862.41</v>
      </c>
      <c r="G3504" s="107">
        <v>39574</v>
      </c>
      <c r="H3504" s="45">
        <f t="shared" si="109"/>
        <v>6.2999999999999545</v>
      </c>
      <c r="I3504" s="45">
        <f t="shared" si="108"/>
        <v>0.33952014486192605</v>
      </c>
    </row>
    <row r="3505" spans="1:9" ht="27.75" customHeight="1" thickBot="1" x14ac:dyDescent="0.25">
      <c r="A3505" s="11">
        <v>39575</v>
      </c>
      <c r="B3505" s="12">
        <v>1867.61</v>
      </c>
      <c r="C3505" s="11">
        <v>39575</v>
      </c>
      <c r="D3505" s="12">
        <v>470.62</v>
      </c>
      <c r="E3505" s="12">
        <v>4952.16</v>
      </c>
      <c r="F3505" s="12">
        <v>2860.27</v>
      </c>
      <c r="G3505" s="107">
        <v>39575</v>
      </c>
      <c r="H3505" s="45">
        <f t="shared" si="109"/>
        <v>5.75</v>
      </c>
      <c r="I3505" s="45">
        <f t="shared" si="108"/>
        <v>0.30883095399224431</v>
      </c>
    </row>
    <row r="3506" spans="1:9" ht="27.75" customHeight="1" thickBot="1" x14ac:dyDescent="0.25">
      <c r="A3506" s="11">
        <v>39576</v>
      </c>
      <c r="B3506" s="12">
        <v>1880.13</v>
      </c>
      <c r="C3506" s="11">
        <v>39576</v>
      </c>
      <c r="D3506" s="12">
        <v>475.15</v>
      </c>
      <c r="E3506" s="12">
        <v>4985.3500000000004</v>
      </c>
      <c r="F3506" s="12">
        <v>2868.48</v>
      </c>
      <c r="G3506" s="107">
        <v>39576</v>
      </c>
      <c r="H3506" s="45">
        <f t="shared" si="109"/>
        <v>12.520000000000209</v>
      </c>
      <c r="I3506" s="45">
        <f t="shared" si="108"/>
        <v>0.67037550666360801</v>
      </c>
    </row>
    <row r="3507" spans="1:9" ht="27.75" customHeight="1" thickBot="1" x14ac:dyDescent="0.25">
      <c r="A3507" s="11">
        <v>39577</v>
      </c>
      <c r="B3507" s="12">
        <v>1879.69</v>
      </c>
      <c r="C3507" s="11">
        <v>39577</v>
      </c>
      <c r="D3507" s="12">
        <v>474.82</v>
      </c>
      <c r="E3507" s="12">
        <v>4984.1899999999996</v>
      </c>
      <c r="F3507" s="12">
        <v>2867.81</v>
      </c>
      <c r="G3507" s="107">
        <v>39577</v>
      </c>
      <c r="H3507" s="45">
        <f t="shared" si="109"/>
        <v>-0.44000000000005457</v>
      </c>
      <c r="I3507" s="45">
        <f t="shared" si="108"/>
        <v>-2.3402637051696134E-2</v>
      </c>
    </row>
    <row r="3508" spans="1:9" ht="27.75" customHeight="1" thickBot="1" x14ac:dyDescent="0.25">
      <c r="A3508" s="11">
        <v>39580</v>
      </c>
      <c r="B3508" s="12">
        <v>1878.36</v>
      </c>
      <c r="C3508" s="11">
        <v>39580</v>
      </c>
      <c r="D3508" s="12">
        <v>474.19</v>
      </c>
      <c r="E3508" s="12">
        <v>4980.68</v>
      </c>
      <c r="F3508" s="12">
        <v>2854.92</v>
      </c>
      <c r="G3508" s="107">
        <v>39580</v>
      </c>
      <c r="H3508" s="45">
        <f t="shared" si="109"/>
        <v>-1.3300000000001546</v>
      </c>
      <c r="I3508" s="45">
        <f t="shared" si="108"/>
        <v>-7.0756348121240986E-2</v>
      </c>
    </row>
    <row r="3509" spans="1:9" ht="27.75" customHeight="1" thickBot="1" x14ac:dyDescent="0.25">
      <c r="A3509" s="11">
        <v>39581</v>
      </c>
      <c r="B3509" s="12">
        <v>1875.07</v>
      </c>
      <c r="C3509" s="11">
        <v>39581</v>
      </c>
      <c r="D3509" s="12">
        <v>473.45</v>
      </c>
      <c r="E3509" s="12">
        <v>4971.96</v>
      </c>
      <c r="F3509" s="12">
        <v>2828.57</v>
      </c>
      <c r="G3509" s="107">
        <v>39581</v>
      </c>
      <c r="H3509" s="45">
        <f t="shared" si="109"/>
        <v>-3.2899999999999636</v>
      </c>
      <c r="I3509" s="45">
        <f t="shared" si="108"/>
        <v>-0.17515279286185628</v>
      </c>
    </row>
    <row r="3510" spans="1:9" ht="27.75" customHeight="1" thickBot="1" x14ac:dyDescent="0.25">
      <c r="A3510" s="11">
        <v>39582</v>
      </c>
      <c r="B3510" s="12">
        <v>1867.67</v>
      </c>
      <c r="C3510" s="11">
        <v>39582</v>
      </c>
      <c r="D3510" s="12">
        <v>471.24</v>
      </c>
      <c r="E3510" s="12">
        <v>4952.33</v>
      </c>
      <c r="F3510" s="12">
        <v>2806.84</v>
      </c>
      <c r="G3510" s="107">
        <v>39582</v>
      </c>
      <c r="H3510" s="45">
        <f t="shared" si="109"/>
        <v>-7.3999999999998636</v>
      </c>
      <c r="I3510" s="45">
        <f t="shared" si="108"/>
        <v>-0.3946519329944943</v>
      </c>
    </row>
    <row r="3511" spans="1:9" ht="27.75" customHeight="1" thickBot="1" x14ac:dyDescent="0.25">
      <c r="A3511" s="11">
        <v>39583</v>
      </c>
      <c r="B3511" s="12">
        <v>1880.31</v>
      </c>
      <c r="C3511" s="11">
        <v>39583</v>
      </c>
      <c r="D3511" s="12">
        <v>474.92</v>
      </c>
      <c r="E3511" s="12">
        <v>4985.8500000000004</v>
      </c>
      <c r="F3511" s="12">
        <v>2820.55</v>
      </c>
      <c r="G3511" s="107">
        <v>39583</v>
      </c>
      <c r="H3511" s="45">
        <f t="shared" si="109"/>
        <v>12.639999999999873</v>
      </c>
      <c r="I3511" s="45">
        <f t="shared" si="108"/>
        <v>0.67677908838284451</v>
      </c>
    </row>
    <row r="3512" spans="1:9" ht="27.75" customHeight="1" thickBot="1" x14ac:dyDescent="0.25">
      <c r="A3512" s="11">
        <v>39584</v>
      </c>
      <c r="B3512" s="12">
        <v>1876.37</v>
      </c>
      <c r="C3512" s="11">
        <v>39584</v>
      </c>
      <c r="D3512" s="12">
        <v>473.23</v>
      </c>
      <c r="E3512" s="12">
        <v>4975.3999999999996</v>
      </c>
      <c r="F3512" s="12">
        <v>2814.64</v>
      </c>
      <c r="G3512" s="107">
        <v>39584</v>
      </c>
      <c r="H3512" s="45">
        <f t="shared" si="109"/>
        <v>-3.9400000000000546</v>
      </c>
      <c r="I3512" s="45">
        <f t="shared" si="108"/>
        <v>-0.20953991629040183</v>
      </c>
    </row>
    <row r="3513" spans="1:9" ht="27.75" customHeight="1" thickBot="1" x14ac:dyDescent="0.25">
      <c r="A3513" s="11">
        <v>39587</v>
      </c>
      <c r="B3513" s="12">
        <v>1873.53</v>
      </c>
      <c r="C3513" s="11">
        <v>39587</v>
      </c>
      <c r="D3513" s="12">
        <v>472.33</v>
      </c>
      <c r="E3513" s="12">
        <v>4967.8599999999997</v>
      </c>
      <c r="F3513" s="12">
        <v>2810.38</v>
      </c>
      <c r="G3513" s="107">
        <v>39587</v>
      </c>
      <c r="H3513" s="45">
        <f t="shared" si="109"/>
        <v>-2.8399999999999181</v>
      </c>
      <c r="I3513" s="45">
        <f t="shared" si="108"/>
        <v>-0.15135607582725785</v>
      </c>
    </row>
    <row r="3514" spans="1:9" ht="27.75" customHeight="1" thickBot="1" x14ac:dyDescent="0.25">
      <c r="A3514" s="11">
        <v>39588</v>
      </c>
      <c r="B3514" s="12">
        <v>1873</v>
      </c>
      <c r="C3514" s="11">
        <v>39588</v>
      </c>
      <c r="D3514" s="12">
        <v>471.97</v>
      </c>
      <c r="E3514" s="12">
        <v>4966.46</v>
      </c>
      <c r="F3514" s="12">
        <v>2804.33</v>
      </c>
      <c r="G3514" s="107">
        <v>39588</v>
      </c>
      <c r="H3514" s="45">
        <f t="shared" si="109"/>
        <v>-0.52999999999997272</v>
      </c>
      <c r="I3514" s="45">
        <f t="shared" si="108"/>
        <v>-2.8288845121240264E-2</v>
      </c>
    </row>
    <row r="3515" spans="1:9" ht="27.75" customHeight="1" thickBot="1" x14ac:dyDescent="0.25">
      <c r="A3515" s="11">
        <v>39589</v>
      </c>
      <c r="B3515" s="12">
        <v>1869.08</v>
      </c>
      <c r="C3515" s="11">
        <v>39589</v>
      </c>
      <c r="D3515" s="12">
        <v>470.09</v>
      </c>
      <c r="E3515" s="12">
        <v>4956.0600000000004</v>
      </c>
      <c r="F3515" s="12">
        <v>2772.57</v>
      </c>
      <c r="G3515" s="107">
        <v>39589</v>
      </c>
      <c r="H3515" s="45">
        <f t="shared" si="109"/>
        <v>-3.9200000000000728</v>
      </c>
      <c r="I3515" s="45">
        <f t="shared" si="108"/>
        <v>-0.20928990923652283</v>
      </c>
    </row>
    <row r="3516" spans="1:9" ht="27.75" customHeight="1" thickBot="1" x14ac:dyDescent="0.25">
      <c r="A3516" s="11">
        <v>39590</v>
      </c>
      <c r="B3516" s="12">
        <v>1869.9</v>
      </c>
      <c r="C3516" s="11">
        <v>39590</v>
      </c>
      <c r="D3516" s="12">
        <v>470.8</v>
      </c>
      <c r="E3516" s="12">
        <v>4958.9399999999996</v>
      </c>
      <c r="F3516" s="12">
        <v>2748.75</v>
      </c>
      <c r="G3516" s="107">
        <v>39590</v>
      </c>
      <c r="H3516" s="45">
        <f t="shared" si="109"/>
        <v>0.82000000000016371</v>
      </c>
      <c r="I3516" s="45">
        <f t="shared" si="108"/>
        <v>4.3871851392137506E-2</v>
      </c>
    </row>
    <row r="3517" spans="1:9" ht="27.75" customHeight="1" thickBot="1" x14ac:dyDescent="0.25">
      <c r="A3517" s="11">
        <v>39591</v>
      </c>
      <c r="B3517" s="12">
        <v>1874.56</v>
      </c>
      <c r="C3517" s="11">
        <v>39591</v>
      </c>
      <c r="D3517" s="12">
        <v>472.09</v>
      </c>
      <c r="E3517" s="12">
        <v>4971.28</v>
      </c>
      <c r="F3517" s="12">
        <v>2745.52</v>
      </c>
      <c r="G3517" s="107">
        <v>39591</v>
      </c>
      <c r="H3517" s="45">
        <f t="shared" si="109"/>
        <v>4.6599999999998545</v>
      </c>
      <c r="I3517" s="45">
        <f t="shared" si="108"/>
        <v>0.24921118776404377</v>
      </c>
    </row>
    <row r="3518" spans="1:9" ht="27.75" customHeight="1" thickBot="1" x14ac:dyDescent="0.25">
      <c r="A3518" s="11">
        <v>39594</v>
      </c>
      <c r="B3518" s="12">
        <v>1866.02</v>
      </c>
      <c r="C3518" s="11">
        <v>39594</v>
      </c>
      <c r="D3518" s="12">
        <v>469.25</v>
      </c>
      <c r="E3518" s="12">
        <v>4948.63</v>
      </c>
      <c r="F3518" s="12">
        <v>2733.01</v>
      </c>
      <c r="G3518" s="107">
        <v>39594</v>
      </c>
      <c r="H3518" s="45">
        <f t="shared" si="109"/>
        <v>-8.5399999999999636</v>
      </c>
      <c r="I3518" s="45">
        <f t="shared" si="108"/>
        <v>-0.45557357459883724</v>
      </c>
    </row>
    <row r="3519" spans="1:9" ht="27.75" customHeight="1" thickBot="1" x14ac:dyDescent="0.25">
      <c r="A3519" s="11">
        <v>39595</v>
      </c>
      <c r="B3519" s="12">
        <v>1867.93</v>
      </c>
      <c r="C3519" s="11">
        <v>39595</v>
      </c>
      <c r="D3519" s="12">
        <v>470.07</v>
      </c>
      <c r="E3519" s="12">
        <v>4953.7</v>
      </c>
      <c r="F3519" s="12">
        <v>2735.81</v>
      </c>
      <c r="G3519" s="107">
        <v>39595</v>
      </c>
      <c r="H3519" s="45">
        <f t="shared" si="109"/>
        <v>1.9100000000000819</v>
      </c>
      <c r="I3519" s="45">
        <f t="shared" si="108"/>
        <v>0.10235688792189161</v>
      </c>
    </row>
    <row r="3520" spans="1:9" ht="27.75" customHeight="1" thickBot="1" x14ac:dyDescent="0.25">
      <c r="A3520" s="11">
        <v>39596</v>
      </c>
      <c r="B3520" s="12">
        <v>1869.69</v>
      </c>
      <c r="C3520" s="11">
        <v>39596</v>
      </c>
      <c r="D3520" s="12">
        <v>470.91</v>
      </c>
      <c r="E3520" s="12">
        <v>4958.38</v>
      </c>
      <c r="F3520" s="12">
        <v>2738.4</v>
      </c>
      <c r="G3520" s="107">
        <v>39596</v>
      </c>
      <c r="H3520" s="45">
        <f t="shared" si="109"/>
        <v>1.7599999999999909</v>
      </c>
      <c r="I3520" s="45">
        <f t="shared" si="108"/>
        <v>9.4221946218540881E-2</v>
      </c>
    </row>
    <row r="3521" spans="1:17" ht="27.75" customHeight="1" thickBot="1" x14ac:dyDescent="0.25">
      <c r="A3521" s="11">
        <v>39597</v>
      </c>
      <c r="B3521" s="12">
        <v>1868.15</v>
      </c>
      <c r="C3521" s="11">
        <v>39597</v>
      </c>
      <c r="D3521" s="12">
        <v>470.82</v>
      </c>
      <c r="E3521" s="12">
        <v>4955.0200000000004</v>
      </c>
      <c r="F3521" s="12">
        <v>2736.54</v>
      </c>
      <c r="G3521" s="107">
        <v>39597</v>
      </c>
      <c r="H3521" s="45">
        <f t="shared" si="109"/>
        <v>-1.5399999999999636</v>
      </c>
      <c r="I3521" s="45">
        <f t="shared" si="108"/>
        <v>-8.2366595531877668E-2</v>
      </c>
    </row>
    <row r="3522" spans="1:17" ht="27.75" customHeight="1" thickBot="1" x14ac:dyDescent="0.25">
      <c r="A3522" s="11">
        <v>39598</v>
      </c>
      <c r="B3522" s="12">
        <v>1875.81</v>
      </c>
      <c r="C3522" s="11">
        <v>39598</v>
      </c>
      <c r="D3522" s="12">
        <v>472.82</v>
      </c>
      <c r="E3522" s="12">
        <v>4975.33</v>
      </c>
      <c r="F3522" s="12">
        <v>2747.76</v>
      </c>
      <c r="G3522" s="107">
        <v>39598</v>
      </c>
      <c r="H3522" s="45">
        <f t="shared" si="109"/>
        <v>7.6599999999998545</v>
      </c>
      <c r="I3522" s="45">
        <f t="shared" si="108"/>
        <v>0.41003131440194063</v>
      </c>
    </row>
    <row r="3523" spans="1:17" ht="27.75" customHeight="1" thickBot="1" x14ac:dyDescent="0.25">
      <c r="A3523" s="11">
        <v>39601</v>
      </c>
      <c r="B3523" s="12">
        <v>1882.07</v>
      </c>
      <c r="C3523" s="11">
        <v>39601</v>
      </c>
      <c r="D3523" s="12">
        <v>474.2</v>
      </c>
      <c r="E3523" s="12">
        <v>4991.9399999999996</v>
      </c>
      <c r="F3523" s="12">
        <v>2756.93</v>
      </c>
      <c r="G3523" s="107">
        <v>39601</v>
      </c>
      <c r="H3523" s="45">
        <f t="shared" si="109"/>
        <v>6.2599999999999909</v>
      </c>
      <c r="I3523" s="45">
        <f t="shared" si="108"/>
        <v>0.3337224985472938</v>
      </c>
    </row>
    <row r="3524" spans="1:17" ht="27.75" customHeight="1" thickBot="1" x14ac:dyDescent="0.25">
      <c r="A3524" s="11">
        <v>39602</v>
      </c>
      <c r="B3524" s="12">
        <v>1886.62</v>
      </c>
      <c r="C3524" s="11">
        <v>39602</v>
      </c>
      <c r="D3524" s="12">
        <v>475.65</v>
      </c>
      <c r="E3524" s="12">
        <v>5004</v>
      </c>
      <c r="F3524" s="12">
        <v>2773.73</v>
      </c>
      <c r="G3524" s="107">
        <v>39602</v>
      </c>
      <c r="H3524" s="45">
        <f t="shared" si="109"/>
        <v>4.5499999999999545</v>
      </c>
      <c r="I3524" s="45">
        <f t="shared" si="108"/>
        <v>0.24175508881178462</v>
      </c>
    </row>
    <row r="3525" spans="1:17" ht="27.75" customHeight="1" thickBot="1" x14ac:dyDescent="0.25">
      <c r="A3525" s="11">
        <v>39603</v>
      </c>
      <c r="B3525" s="12">
        <v>1898.68</v>
      </c>
      <c r="C3525" s="11">
        <v>39603</v>
      </c>
      <c r="D3525" s="12">
        <v>478.29</v>
      </c>
      <c r="E3525" s="12">
        <v>5035.99</v>
      </c>
      <c r="F3525" s="12">
        <v>2791.46</v>
      </c>
      <c r="G3525" s="107">
        <v>39603</v>
      </c>
      <c r="H3525" s="45">
        <f t="shared" si="109"/>
        <v>12.060000000000173</v>
      </c>
      <c r="I3525" s="45">
        <f t="shared" si="108"/>
        <v>0.63923842639218142</v>
      </c>
    </row>
    <row r="3526" spans="1:17" ht="27.75" customHeight="1" thickBot="1" x14ac:dyDescent="0.25">
      <c r="A3526" s="11">
        <v>39604</v>
      </c>
      <c r="B3526" s="12">
        <v>1918.85</v>
      </c>
      <c r="C3526" s="11">
        <v>39604</v>
      </c>
      <c r="D3526" s="12">
        <v>484.29</v>
      </c>
      <c r="E3526" s="12">
        <v>5089.49</v>
      </c>
      <c r="F3526" s="12">
        <v>2821.11</v>
      </c>
      <c r="G3526" s="107">
        <v>39604</v>
      </c>
      <c r="H3526" s="45">
        <f t="shared" si="109"/>
        <v>20.169999999999845</v>
      </c>
      <c r="I3526" s="45">
        <f t="shared" si="108"/>
        <v>1.0623169781111006</v>
      </c>
    </row>
    <row r="3527" spans="1:17" ht="27.75" customHeight="1" thickBot="1" x14ac:dyDescent="0.25">
      <c r="A3527" s="11">
        <v>39605</v>
      </c>
      <c r="B3527" s="12">
        <v>1921.81</v>
      </c>
      <c r="C3527" s="11">
        <v>39605</v>
      </c>
      <c r="D3527" s="12">
        <v>485.18</v>
      </c>
      <c r="E3527" s="12">
        <v>5097.34</v>
      </c>
      <c r="F3527" s="12">
        <v>2841.09</v>
      </c>
      <c r="G3527" s="107">
        <v>39605</v>
      </c>
      <c r="H3527" s="45">
        <f t="shared" si="109"/>
        <v>2.9600000000000364</v>
      </c>
      <c r="I3527" s="45">
        <f t="shared" ref="I3527:I3590" si="110">H3527/B3526*100</f>
        <v>0.15425906141699647</v>
      </c>
    </row>
    <row r="3528" spans="1:17" ht="27.75" customHeight="1" thickBot="1" x14ac:dyDescent="0.25">
      <c r="A3528" s="11">
        <v>39608</v>
      </c>
      <c r="B3528" s="12">
        <v>1913.55</v>
      </c>
      <c r="C3528" s="11">
        <v>39608</v>
      </c>
      <c r="D3528" s="12">
        <v>482.37</v>
      </c>
      <c r="E3528" s="12">
        <v>5078.04</v>
      </c>
      <c r="F3528" s="12">
        <v>2830.33</v>
      </c>
      <c r="G3528" s="107">
        <v>39608</v>
      </c>
      <c r="H3528" s="45">
        <f t="shared" ref="H3528:H3591" si="111">B3528-B3527</f>
        <v>-8.2599999999999909</v>
      </c>
      <c r="I3528" s="45">
        <f t="shared" si="110"/>
        <v>-0.42980315431806426</v>
      </c>
    </row>
    <row r="3529" spans="1:17" ht="27.75" customHeight="1" thickBot="1" x14ac:dyDescent="0.25">
      <c r="A3529" s="11">
        <v>39609</v>
      </c>
      <c r="B3529" s="69">
        <v>1905.45</v>
      </c>
      <c r="C3529" s="11">
        <v>39609</v>
      </c>
      <c r="D3529" s="12">
        <v>480.66</v>
      </c>
      <c r="E3529" s="12">
        <v>5056.54</v>
      </c>
      <c r="F3529" s="12">
        <v>2818.35</v>
      </c>
      <c r="G3529" s="107">
        <v>39609</v>
      </c>
      <c r="H3529" s="45">
        <f t="shared" si="111"/>
        <v>-8.0999999999999091</v>
      </c>
      <c r="I3529" s="45">
        <f t="shared" si="110"/>
        <v>-0.42329701340440068</v>
      </c>
    </row>
    <row r="3530" spans="1:17" ht="27.75" customHeight="1" thickBot="1" x14ac:dyDescent="0.25">
      <c r="A3530" s="11">
        <v>39610</v>
      </c>
      <c r="B3530" s="12">
        <v>1884.07</v>
      </c>
      <c r="C3530" s="11">
        <v>39610</v>
      </c>
      <c r="D3530" s="12">
        <v>474.2</v>
      </c>
      <c r="E3530" s="12">
        <v>4999.79</v>
      </c>
      <c r="F3530" s="12">
        <v>2786.72</v>
      </c>
      <c r="G3530" s="107">
        <v>39610</v>
      </c>
      <c r="H3530" s="45">
        <f t="shared" si="111"/>
        <v>-21.380000000000109</v>
      </c>
      <c r="I3530" s="45">
        <f t="shared" si="110"/>
        <v>-1.1220446613660873</v>
      </c>
    </row>
    <row r="3531" spans="1:17" s="5" customFormat="1" ht="27.75" customHeight="1" thickBot="1" x14ac:dyDescent="0.25">
      <c r="A3531" s="84">
        <v>39611</v>
      </c>
      <c r="B3531" s="85">
        <v>1864.52</v>
      </c>
      <c r="C3531" s="84">
        <v>39611</v>
      </c>
      <c r="D3531" s="85">
        <v>467.87</v>
      </c>
      <c r="E3531" s="85">
        <v>4947.93</v>
      </c>
      <c r="F3531" s="85">
        <v>2757.81</v>
      </c>
      <c r="G3531" s="107">
        <v>39611</v>
      </c>
      <c r="H3531" s="86">
        <f t="shared" si="111"/>
        <v>-19.549999999999955</v>
      </c>
      <c r="I3531" s="86">
        <f t="shared" si="110"/>
        <v>-1.0376472211754317</v>
      </c>
      <c r="L3531" s="87"/>
      <c r="O3531" s="92"/>
      <c r="P3531" s="95">
        <v>39611</v>
      </c>
      <c r="Q3531" s="93">
        <v>40490</v>
      </c>
    </row>
    <row r="3532" spans="1:17" ht="27.75" customHeight="1" thickBot="1" x14ac:dyDescent="0.25">
      <c r="A3532" s="11">
        <v>39612</v>
      </c>
      <c r="B3532" s="12">
        <v>1856.47</v>
      </c>
      <c r="C3532" s="11">
        <v>39612</v>
      </c>
      <c r="D3532" s="12">
        <v>465.23</v>
      </c>
      <c r="E3532" s="12">
        <v>4926.55</v>
      </c>
      <c r="F3532" s="12">
        <v>2781.8</v>
      </c>
      <c r="G3532" s="107">
        <v>39612</v>
      </c>
      <c r="H3532" s="45">
        <f t="shared" si="111"/>
        <v>-8.0499999999999545</v>
      </c>
      <c r="I3532" s="45">
        <f t="shared" si="110"/>
        <v>-0.43174650848475504</v>
      </c>
      <c r="L3532" s="87"/>
      <c r="O3532" s="88" t="s">
        <v>21</v>
      </c>
      <c r="P3532" s="96">
        <v>1864.52</v>
      </c>
      <c r="Q3532" s="89">
        <v>1871.05</v>
      </c>
    </row>
    <row r="3533" spans="1:17" ht="27.75" customHeight="1" thickBot="1" x14ac:dyDescent="0.25">
      <c r="A3533" s="11">
        <v>39615</v>
      </c>
      <c r="B3533" s="12">
        <v>1855.82</v>
      </c>
      <c r="C3533" s="11">
        <v>39615</v>
      </c>
      <c r="D3533" s="12">
        <v>464.62</v>
      </c>
      <c r="E3533" s="12">
        <v>4924.84</v>
      </c>
      <c r="F3533" s="12">
        <v>2801.77</v>
      </c>
      <c r="G3533" s="107">
        <v>39615</v>
      </c>
      <c r="H3533" s="45">
        <f t="shared" si="111"/>
        <v>-0.65000000000009095</v>
      </c>
      <c r="I3533" s="45">
        <f t="shared" si="110"/>
        <v>-3.5012685365241075E-2</v>
      </c>
      <c r="L3533" s="87"/>
      <c r="O3533" s="88"/>
      <c r="P3533" s="96"/>
      <c r="Q3533" s="89"/>
    </row>
    <row r="3534" spans="1:17" ht="27.75" customHeight="1" thickBot="1" x14ac:dyDescent="0.25">
      <c r="A3534" s="11">
        <v>39616</v>
      </c>
      <c r="B3534" s="12">
        <v>1859.23</v>
      </c>
      <c r="C3534" s="11">
        <v>39616</v>
      </c>
      <c r="D3534" s="12">
        <v>465.85</v>
      </c>
      <c r="E3534" s="12">
        <v>4933.87</v>
      </c>
      <c r="F3534" s="12">
        <v>2806.91</v>
      </c>
      <c r="G3534" s="107">
        <v>39616</v>
      </c>
      <c r="H3534" s="45">
        <f t="shared" si="111"/>
        <v>3.4100000000000819</v>
      </c>
      <c r="I3534" s="45">
        <f t="shared" si="110"/>
        <v>0.18374626849587147</v>
      </c>
      <c r="L3534" s="87"/>
      <c r="O3534" s="94"/>
      <c r="P3534" s="95">
        <v>39499</v>
      </c>
      <c r="Q3534" s="93">
        <v>40490</v>
      </c>
    </row>
    <row r="3535" spans="1:17" ht="27.75" customHeight="1" thickBot="1" x14ac:dyDescent="0.25">
      <c r="A3535" s="11">
        <v>39617</v>
      </c>
      <c r="B3535" s="12">
        <v>1858</v>
      </c>
      <c r="C3535" s="11">
        <v>39617</v>
      </c>
      <c r="D3535" s="12">
        <v>465.42</v>
      </c>
      <c r="E3535" s="12">
        <v>4930.62</v>
      </c>
      <c r="F3535" s="12">
        <v>2805.06</v>
      </c>
      <c r="G3535" s="107">
        <v>39617</v>
      </c>
      <c r="H3535" s="45">
        <f t="shared" si="111"/>
        <v>-1.2300000000000182</v>
      </c>
      <c r="I3535" s="45">
        <f t="shared" si="110"/>
        <v>-6.6156419593058319E-2</v>
      </c>
      <c r="L3535" s="87"/>
      <c r="O3535" s="90" t="s">
        <v>20</v>
      </c>
      <c r="P3535" s="97">
        <v>5412.59</v>
      </c>
      <c r="Q3535" s="91">
        <v>5423.3</v>
      </c>
    </row>
    <row r="3536" spans="1:17" ht="27.75" customHeight="1" thickBot="1" x14ac:dyDescent="0.25">
      <c r="A3536" s="11">
        <v>39618</v>
      </c>
      <c r="B3536" s="12">
        <v>1855.26</v>
      </c>
      <c r="C3536" s="11">
        <v>39618</v>
      </c>
      <c r="D3536" s="12">
        <v>463.6</v>
      </c>
      <c r="E3536" s="12">
        <v>4923.34</v>
      </c>
      <c r="F3536" s="12">
        <v>2811.5</v>
      </c>
      <c r="G3536" s="107">
        <v>39618</v>
      </c>
      <c r="H3536" s="45">
        <f t="shared" si="111"/>
        <v>-2.7400000000000091</v>
      </c>
      <c r="I3536" s="45">
        <f t="shared" si="110"/>
        <v>-0.14747039827771846</v>
      </c>
      <c r="L3536" s="87"/>
    </row>
    <row r="3537" spans="1:12" ht="27.75" customHeight="1" thickBot="1" x14ac:dyDescent="0.25">
      <c r="A3537" s="11">
        <v>39619</v>
      </c>
      <c r="B3537" s="12">
        <v>1851.32</v>
      </c>
      <c r="C3537" s="11">
        <v>39619</v>
      </c>
      <c r="D3537" s="12">
        <v>461.65</v>
      </c>
      <c r="E3537" s="12">
        <v>4912.8900000000003</v>
      </c>
      <c r="F3537" s="12">
        <v>2805.53</v>
      </c>
      <c r="G3537" s="107">
        <v>39619</v>
      </c>
      <c r="H3537" s="45">
        <f t="shared" si="111"/>
        <v>-3.9400000000000546</v>
      </c>
      <c r="I3537" s="45">
        <f t="shared" si="110"/>
        <v>-0.21236915580565824</v>
      </c>
      <c r="L3537" s="87"/>
    </row>
    <row r="3538" spans="1:12" ht="27.75" customHeight="1" thickBot="1" x14ac:dyDescent="0.25">
      <c r="A3538" s="11">
        <v>39622</v>
      </c>
      <c r="B3538" s="12">
        <v>1839.82</v>
      </c>
      <c r="C3538" s="11">
        <v>39622</v>
      </c>
      <c r="D3538" s="12">
        <v>457.83</v>
      </c>
      <c r="E3538" s="12">
        <v>4882.37</v>
      </c>
      <c r="F3538" s="12">
        <v>2788.1</v>
      </c>
      <c r="G3538" s="107">
        <v>39622</v>
      </c>
      <c r="H3538" s="45">
        <f t="shared" si="111"/>
        <v>-11.5</v>
      </c>
      <c r="I3538" s="45">
        <f t="shared" si="110"/>
        <v>-0.62117840243717992</v>
      </c>
      <c r="L3538" s="87"/>
    </row>
    <row r="3539" spans="1:12" ht="27.75" customHeight="1" thickBot="1" x14ac:dyDescent="0.25">
      <c r="A3539" s="11">
        <v>39623</v>
      </c>
      <c r="B3539" s="12">
        <v>1849.9</v>
      </c>
      <c r="C3539" s="11">
        <v>39623</v>
      </c>
      <c r="D3539" s="12">
        <v>461.09</v>
      </c>
      <c r="E3539" s="12">
        <v>4909.1099999999997</v>
      </c>
      <c r="F3539" s="12">
        <v>2803.37</v>
      </c>
      <c r="G3539" s="107">
        <v>39623</v>
      </c>
      <c r="H3539" s="45">
        <f t="shared" si="111"/>
        <v>10.080000000000155</v>
      </c>
      <c r="I3539" s="45">
        <f t="shared" si="110"/>
        <v>0.54787968388212727</v>
      </c>
      <c r="L3539" s="87"/>
    </row>
    <row r="3540" spans="1:12" ht="27.75" customHeight="1" thickBot="1" x14ac:dyDescent="0.25">
      <c r="A3540" s="11">
        <v>39624</v>
      </c>
      <c r="B3540" s="12">
        <v>1856.82</v>
      </c>
      <c r="C3540" s="11">
        <v>39624</v>
      </c>
      <c r="D3540" s="12">
        <v>463.44</v>
      </c>
      <c r="E3540" s="12">
        <v>4927.5</v>
      </c>
      <c r="F3540" s="12">
        <v>2813.87</v>
      </c>
      <c r="G3540" s="107">
        <v>39624</v>
      </c>
      <c r="H3540" s="45">
        <f t="shared" si="111"/>
        <v>6.9199999999998454</v>
      </c>
      <c r="I3540" s="45">
        <f t="shared" si="110"/>
        <v>0.3740742742850881</v>
      </c>
      <c r="L3540" s="87"/>
    </row>
    <row r="3541" spans="1:12" ht="27.75" customHeight="1" thickBot="1" x14ac:dyDescent="0.25">
      <c r="A3541" s="11">
        <v>39625</v>
      </c>
      <c r="B3541" s="12">
        <v>1858.66</v>
      </c>
      <c r="C3541" s="11">
        <v>39625</v>
      </c>
      <c r="D3541" s="12">
        <v>463.34</v>
      </c>
      <c r="E3541" s="12">
        <v>4933.6400000000003</v>
      </c>
      <c r="F3541" s="12">
        <v>2796.25</v>
      </c>
      <c r="G3541" s="107">
        <v>39625</v>
      </c>
      <c r="H3541" s="45">
        <f t="shared" si="111"/>
        <v>1.8400000000001455</v>
      </c>
      <c r="I3541" s="45">
        <f t="shared" si="110"/>
        <v>9.909415021381425E-2</v>
      </c>
      <c r="L3541" s="87"/>
    </row>
    <row r="3542" spans="1:12" ht="27.75" customHeight="1" thickBot="1" x14ac:dyDescent="0.25">
      <c r="A3542" s="11">
        <v>39626</v>
      </c>
      <c r="B3542" s="12">
        <v>1849.44</v>
      </c>
      <c r="C3542" s="11">
        <v>39626</v>
      </c>
      <c r="D3542" s="12">
        <v>461.16</v>
      </c>
      <c r="E3542" s="12">
        <v>4909.16</v>
      </c>
      <c r="F3542" s="12">
        <v>2782.38</v>
      </c>
      <c r="G3542" s="107">
        <v>39626</v>
      </c>
      <c r="H3542" s="45">
        <f t="shared" si="111"/>
        <v>-9.2200000000000273</v>
      </c>
      <c r="I3542" s="45">
        <f t="shared" si="110"/>
        <v>-0.49605629862374112</v>
      </c>
      <c r="L3542" s="87"/>
    </row>
    <row r="3543" spans="1:12" ht="27.75" customHeight="1" thickBot="1" x14ac:dyDescent="0.25">
      <c r="A3543" s="11">
        <v>39629</v>
      </c>
      <c r="B3543" s="12">
        <v>1842.14</v>
      </c>
      <c r="C3543" s="11">
        <v>39629</v>
      </c>
      <c r="D3543" s="12">
        <v>458.06</v>
      </c>
      <c r="E3543" s="12">
        <v>4889.79</v>
      </c>
      <c r="F3543" s="12">
        <v>2771.4</v>
      </c>
      <c r="G3543" s="107">
        <v>39629</v>
      </c>
      <c r="H3543" s="45">
        <f t="shared" si="111"/>
        <v>-7.2999999999999545</v>
      </c>
      <c r="I3543" s="45">
        <f t="shared" si="110"/>
        <v>-0.39471407561207467</v>
      </c>
      <c r="L3543" s="87"/>
    </row>
    <row r="3544" spans="1:12" ht="27.75" customHeight="1" thickBot="1" x14ac:dyDescent="0.25">
      <c r="A3544" s="11">
        <v>39630</v>
      </c>
      <c r="B3544" s="12">
        <v>1817.84</v>
      </c>
      <c r="C3544" s="11">
        <v>39630</v>
      </c>
      <c r="D3544" s="12">
        <v>450.17</v>
      </c>
      <c r="E3544" s="12">
        <v>4825.5</v>
      </c>
      <c r="F3544" s="12">
        <v>2734.96</v>
      </c>
      <c r="G3544" s="107">
        <v>39630</v>
      </c>
      <c r="H3544" s="45">
        <f t="shared" si="111"/>
        <v>-24.300000000000182</v>
      </c>
      <c r="I3544" s="45">
        <f t="shared" si="110"/>
        <v>-1.3191179823466284</v>
      </c>
      <c r="L3544" s="87"/>
    </row>
    <row r="3545" spans="1:12" ht="27.75" customHeight="1" thickBot="1" x14ac:dyDescent="0.25">
      <c r="A3545" s="11">
        <v>39631</v>
      </c>
      <c r="B3545" s="12">
        <v>1798.13</v>
      </c>
      <c r="C3545" s="11">
        <v>39631</v>
      </c>
      <c r="D3545" s="12">
        <v>444.84</v>
      </c>
      <c r="E3545" s="12">
        <v>4773.1899999999996</v>
      </c>
      <c r="F3545" s="12">
        <v>2710.39</v>
      </c>
      <c r="G3545" s="107">
        <v>39631</v>
      </c>
      <c r="H3545" s="45">
        <f t="shared" si="111"/>
        <v>-19.709999999999809</v>
      </c>
      <c r="I3545" s="45">
        <f t="shared" si="110"/>
        <v>-1.0842538397218573</v>
      </c>
      <c r="L3545" s="87"/>
    </row>
    <row r="3546" spans="1:12" ht="27.75" customHeight="1" thickBot="1" x14ac:dyDescent="0.25">
      <c r="A3546" s="11">
        <v>39632</v>
      </c>
      <c r="B3546" s="12">
        <v>1759.15</v>
      </c>
      <c r="C3546" s="11">
        <v>39632</v>
      </c>
      <c r="D3546" s="12">
        <v>433.01</v>
      </c>
      <c r="E3546" s="12">
        <v>4669.7299999999996</v>
      </c>
      <c r="F3546" s="12">
        <v>2656.64</v>
      </c>
      <c r="G3546" s="107">
        <v>39632</v>
      </c>
      <c r="H3546" s="45">
        <f t="shared" si="111"/>
        <v>-38.980000000000018</v>
      </c>
      <c r="I3546" s="45">
        <f t="shared" si="110"/>
        <v>-2.167807666853899</v>
      </c>
      <c r="L3546" s="87"/>
    </row>
    <row r="3547" spans="1:12" ht="27.75" customHeight="1" thickBot="1" x14ac:dyDescent="0.25">
      <c r="A3547" s="11">
        <v>39633</v>
      </c>
      <c r="B3547" s="12">
        <v>1754.17</v>
      </c>
      <c r="C3547" s="11">
        <v>39633</v>
      </c>
      <c r="D3547" s="12">
        <v>432.62</v>
      </c>
      <c r="E3547" s="12">
        <v>4656.49</v>
      </c>
      <c r="F3547" s="12">
        <v>2654.1</v>
      </c>
      <c r="G3547" s="107">
        <v>39633</v>
      </c>
      <c r="H3547" s="45">
        <f t="shared" si="111"/>
        <v>-4.9800000000000182</v>
      </c>
      <c r="I3547" s="45">
        <f t="shared" si="110"/>
        <v>-0.28309126566807935</v>
      </c>
      <c r="L3547" s="87"/>
    </row>
    <row r="3548" spans="1:12" ht="27.75" customHeight="1" thickBot="1" x14ac:dyDescent="0.25">
      <c r="A3548" s="11">
        <v>39636</v>
      </c>
      <c r="B3548" s="12">
        <v>1734.36</v>
      </c>
      <c r="C3548" s="11">
        <v>39636</v>
      </c>
      <c r="D3548" s="12">
        <v>426.72</v>
      </c>
      <c r="E3548" s="12">
        <v>4603.92</v>
      </c>
      <c r="F3548" s="12">
        <v>2624.13</v>
      </c>
      <c r="G3548" s="107">
        <v>39636</v>
      </c>
      <c r="H3548" s="45">
        <f t="shared" si="111"/>
        <v>-19.810000000000173</v>
      </c>
      <c r="I3548" s="45">
        <f t="shared" si="110"/>
        <v>-1.1293090179401182</v>
      </c>
      <c r="L3548" s="87"/>
    </row>
    <row r="3549" spans="1:12" ht="27.75" customHeight="1" thickBot="1" x14ac:dyDescent="0.25">
      <c r="A3549" s="11">
        <v>39637</v>
      </c>
      <c r="B3549" s="12">
        <v>1717.8</v>
      </c>
      <c r="C3549" s="11">
        <v>39637</v>
      </c>
      <c r="D3549" s="12">
        <v>422.01</v>
      </c>
      <c r="E3549" s="12">
        <v>4559.96</v>
      </c>
      <c r="F3549" s="12">
        <v>2603.9899999999998</v>
      </c>
      <c r="G3549" s="107">
        <v>39637</v>
      </c>
      <c r="H3549" s="45">
        <f t="shared" si="111"/>
        <v>-16.559999999999945</v>
      </c>
      <c r="I3549" s="45">
        <f t="shared" si="110"/>
        <v>-0.95481906870545608</v>
      </c>
      <c r="L3549" s="87"/>
    </row>
    <row r="3550" spans="1:12" ht="27.75" customHeight="1" thickBot="1" x14ac:dyDescent="0.25">
      <c r="A3550" s="11">
        <v>39638</v>
      </c>
      <c r="B3550" s="12">
        <v>1694.16</v>
      </c>
      <c r="C3550" s="11">
        <v>39638</v>
      </c>
      <c r="D3550" s="12">
        <v>415.31</v>
      </c>
      <c r="E3550" s="12">
        <v>4516.91</v>
      </c>
      <c r="F3550" s="12">
        <v>2579.4</v>
      </c>
      <c r="G3550" s="107">
        <v>39638</v>
      </c>
      <c r="H3550" s="45">
        <f t="shared" si="111"/>
        <v>-23.639999999999873</v>
      </c>
      <c r="I3550" s="45">
        <f t="shared" si="110"/>
        <v>-1.3761788333915399</v>
      </c>
      <c r="L3550" s="87"/>
    </row>
    <row r="3551" spans="1:12" ht="27.75" customHeight="1" thickBot="1" x14ac:dyDescent="0.25">
      <c r="A3551" s="11">
        <v>39639</v>
      </c>
      <c r="B3551" s="12">
        <v>1663.14</v>
      </c>
      <c r="C3551" s="11">
        <v>39639</v>
      </c>
      <c r="D3551" s="12">
        <v>406.66</v>
      </c>
      <c r="E3551" s="12">
        <v>4439.67</v>
      </c>
      <c r="F3551" s="12">
        <v>2544.8200000000002</v>
      </c>
      <c r="G3551" s="107">
        <v>39639</v>
      </c>
      <c r="H3551" s="45">
        <f t="shared" si="111"/>
        <v>-31.019999999999982</v>
      </c>
      <c r="I3551" s="45">
        <f t="shared" si="110"/>
        <v>-1.8309958917693714</v>
      </c>
      <c r="L3551" s="87"/>
    </row>
    <row r="3552" spans="1:12" ht="27.75" customHeight="1" thickBot="1" x14ac:dyDescent="0.25">
      <c r="A3552" s="11">
        <v>39640</v>
      </c>
      <c r="B3552" s="12">
        <v>1697.99</v>
      </c>
      <c r="C3552" s="11">
        <v>39640</v>
      </c>
      <c r="D3552" s="12">
        <v>417.35</v>
      </c>
      <c r="E3552" s="12">
        <v>4532.71</v>
      </c>
      <c r="F3552" s="12">
        <v>2598.15</v>
      </c>
      <c r="G3552" s="107">
        <v>39640</v>
      </c>
      <c r="H3552" s="45">
        <f t="shared" si="111"/>
        <v>34.849999999999909</v>
      </c>
      <c r="I3552" s="45">
        <f t="shared" si="110"/>
        <v>2.0954339382132536</v>
      </c>
      <c r="L3552" s="87"/>
    </row>
    <row r="3553" spans="1:12" ht="27.75" customHeight="1" thickBot="1" x14ac:dyDescent="0.25">
      <c r="A3553" s="11">
        <v>39643</v>
      </c>
      <c r="B3553" s="12">
        <v>1669.44</v>
      </c>
      <c r="C3553" s="11">
        <v>39643</v>
      </c>
      <c r="D3553" s="12">
        <v>408.94</v>
      </c>
      <c r="E3553" s="12">
        <v>4456.4799999999996</v>
      </c>
      <c r="F3553" s="12">
        <v>2554.4499999999998</v>
      </c>
      <c r="G3553" s="107">
        <v>39643</v>
      </c>
      <c r="H3553" s="45">
        <f t="shared" si="111"/>
        <v>-28.549999999999955</v>
      </c>
      <c r="I3553" s="45">
        <f t="shared" si="110"/>
        <v>-1.6813997726723924</v>
      </c>
      <c r="L3553" s="87"/>
    </row>
    <row r="3554" spans="1:12" ht="27.75" customHeight="1" thickBot="1" x14ac:dyDescent="0.25">
      <c r="A3554" s="11">
        <v>39644</v>
      </c>
      <c r="B3554" s="12">
        <v>1654.53</v>
      </c>
      <c r="C3554" s="11">
        <v>39644</v>
      </c>
      <c r="D3554" s="12">
        <v>404.71</v>
      </c>
      <c r="E3554" s="12">
        <v>4416.67</v>
      </c>
      <c r="F3554" s="12">
        <v>2541.27</v>
      </c>
      <c r="G3554" s="107">
        <v>39644</v>
      </c>
      <c r="H3554" s="45">
        <f t="shared" si="111"/>
        <v>-14.910000000000082</v>
      </c>
      <c r="I3554" s="45">
        <f t="shared" si="110"/>
        <v>-0.8931138585393954</v>
      </c>
      <c r="L3554" s="87"/>
    </row>
    <row r="3555" spans="1:12" ht="27.75" customHeight="1" thickBot="1" x14ac:dyDescent="0.25">
      <c r="A3555" s="11">
        <v>39645</v>
      </c>
      <c r="B3555" s="12">
        <v>1657.94</v>
      </c>
      <c r="C3555" s="11">
        <v>39645</v>
      </c>
      <c r="D3555" s="12">
        <v>405.77</v>
      </c>
      <c r="E3555" s="12">
        <v>4425.78</v>
      </c>
      <c r="F3555" s="12">
        <v>2556.2399999999998</v>
      </c>
      <c r="G3555" s="107">
        <v>39645</v>
      </c>
      <c r="H3555" s="45">
        <f t="shared" si="111"/>
        <v>3.4100000000000819</v>
      </c>
      <c r="I3555" s="45">
        <f t="shared" si="110"/>
        <v>0.20610082621651354</v>
      </c>
      <c r="L3555" s="87"/>
    </row>
    <row r="3556" spans="1:12" ht="27.75" customHeight="1" thickBot="1" x14ac:dyDescent="0.25">
      <c r="A3556" s="11">
        <v>39646</v>
      </c>
      <c r="B3556" s="12">
        <v>1642.15</v>
      </c>
      <c r="C3556" s="11">
        <v>39646</v>
      </c>
      <c r="D3556" s="12">
        <v>401.01</v>
      </c>
      <c r="E3556" s="12">
        <v>4383.6400000000003</v>
      </c>
      <c r="F3556" s="12">
        <v>2541.61</v>
      </c>
      <c r="G3556" s="107">
        <v>39646</v>
      </c>
      <c r="H3556" s="45">
        <f t="shared" si="111"/>
        <v>-15.789999999999964</v>
      </c>
      <c r="I3556" s="45">
        <f t="shared" si="110"/>
        <v>-0.95238669674415011</v>
      </c>
      <c r="L3556" s="87"/>
    </row>
    <row r="3557" spans="1:12" ht="27.75" customHeight="1" thickBot="1" x14ac:dyDescent="0.25">
      <c r="A3557" s="11">
        <v>39647</v>
      </c>
      <c r="B3557" s="12">
        <v>1638.58</v>
      </c>
      <c r="C3557" s="11">
        <v>39647</v>
      </c>
      <c r="D3557" s="12">
        <v>399.22</v>
      </c>
      <c r="E3557" s="12">
        <v>4374.1000000000004</v>
      </c>
      <c r="F3557" s="12">
        <v>2540.96</v>
      </c>
      <c r="G3557" s="107">
        <v>39647</v>
      </c>
      <c r="H3557" s="45">
        <f t="shared" si="111"/>
        <v>-3.5700000000001637</v>
      </c>
      <c r="I3557" s="45">
        <f t="shared" si="110"/>
        <v>-0.2173979234540184</v>
      </c>
      <c r="L3557" s="87"/>
    </row>
    <row r="3558" spans="1:12" ht="27.75" customHeight="1" thickBot="1" x14ac:dyDescent="0.25">
      <c r="A3558" s="11">
        <v>39650</v>
      </c>
      <c r="B3558" s="12">
        <v>1662.29</v>
      </c>
      <c r="C3558" s="11">
        <v>39650</v>
      </c>
      <c r="D3558" s="12">
        <v>407.37</v>
      </c>
      <c r="E3558" s="12">
        <v>4437.3900000000003</v>
      </c>
      <c r="F3558" s="12">
        <v>2577.7199999999998</v>
      </c>
      <c r="G3558" s="107">
        <v>39650</v>
      </c>
      <c r="H3558" s="45">
        <f t="shared" si="111"/>
        <v>23.710000000000036</v>
      </c>
      <c r="I3558" s="45">
        <f t="shared" si="110"/>
        <v>1.4469845842131626</v>
      </c>
      <c r="L3558" s="87"/>
    </row>
    <row r="3559" spans="1:12" ht="27.75" customHeight="1" thickBot="1" x14ac:dyDescent="0.25">
      <c r="A3559" s="11">
        <v>39651</v>
      </c>
      <c r="B3559" s="12">
        <v>1680.96</v>
      </c>
      <c r="C3559" s="11">
        <v>39651</v>
      </c>
      <c r="D3559" s="12">
        <v>413.06</v>
      </c>
      <c r="E3559" s="12">
        <v>4487.24</v>
      </c>
      <c r="F3559" s="12">
        <v>2611.6999999999998</v>
      </c>
      <c r="G3559" s="107">
        <v>39651</v>
      </c>
      <c r="H3559" s="45">
        <f t="shared" si="111"/>
        <v>18.670000000000073</v>
      </c>
      <c r="I3559" s="45">
        <f t="shared" si="110"/>
        <v>1.1231493902989294</v>
      </c>
      <c r="L3559" s="87"/>
    </row>
    <row r="3560" spans="1:12" ht="27.75" customHeight="1" thickBot="1" x14ac:dyDescent="0.25">
      <c r="A3560" s="11">
        <v>39652</v>
      </c>
      <c r="B3560" s="12">
        <v>1714.64</v>
      </c>
      <c r="C3560" s="11">
        <v>39652</v>
      </c>
      <c r="D3560" s="12">
        <v>423.11</v>
      </c>
      <c r="E3560" s="12">
        <v>4577.13</v>
      </c>
      <c r="F3560" s="12">
        <v>2664.02</v>
      </c>
      <c r="G3560" s="107">
        <v>39652</v>
      </c>
      <c r="H3560" s="45">
        <f t="shared" si="111"/>
        <v>33.680000000000064</v>
      </c>
      <c r="I3560" s="45">
        <f t="shared" si="110"/>
        <v>2.0036169807728954</v>
      </c>
      <c r="L3560" s="87"/>
    </row>
    <row r="3561" spans="1:12" ht="27.75" customHeight="1" thickBot="1" x14ac:dyDescent="0.25">
      <c r="A3561" s="11">
        <v>39653</v>
      </c>
      <c r="B3561" s="12">
        <v>1736.17</v>
      </c>
      <c r="C3561" s="11">
        <v>39653</v>
      </c>
      <c r="D3561" s="12">
        <v>428.63</v>
      </c>
      <c r="E3561" s="12">
        <v>4634.6099999999997</v>
      </c>
      <c r="F3561" s="12">
        <v>2697.47</v>
      </c>
      <c r="G3561" s="107">
        <v>39653</v>
      </c>
      <c r="H3561" s="45">
        <f t="shared" si="111"/>
        <v>21.529999999999973</v>
      </c>
      <c r="I3561" s="45">
        <f t="shared" si="110"/>
        <v>1.2556571641860665</v>
      </c>
      <c r="L3561" s="87"/>
    </row>
    <row r="3562" spans="1:12" ht="27.75" customHeight="1" thickBot="1" x14ac:dyDescent="0.25">
      <c r="A3562" s="11">
        <v>39654</v>
      </c>
      <c r="B3562" s="12">
        <v>1727.29</v>
      </c>
      <c r="C3562" s="11">
        <v>39654</v>
      </c>
      <c r="D3562" s="12">
        <v>425.16</v>
      </c>
      <c r="E3562" s="12">
        <v>4610.91</v>
      </c>
      <c r="F3562" s="12">
        <v>2683.68</v>
      </c>
      <c r="G3562" s="107">
        <v>39654</v>
      </c>
      <c r="H3562" s="45">
        <f t="shared" si="111"/>
        <v>-8.8800000000001091</v>
      </c>
      <c r="I3562" s="45">
        <f t="shared" si="110"/>
        <v>-0.51147065091552724</v>
      </c>
      <c r="L3562" s="87"/>
    </row>
    <row r="3563" spans="1:12" ht="27.75" customHeight="1" thickBot="1" x14ac:dyDescent="0.25">
      <c r="A3563" s="11">
        <v>39657</v>
      </c>
      <c r="B3563" s="12">
        <v>1726.06</v>
      </c>
      <c r="C3563" s="11">
        <v>39657</v>
      </c>
      <c r="D3563" s="12">
        <v>424.89</v>
      </c>
      <c r="E3563" s="12">
        <v>4607.62</v>
      </c>
      <c r="F3563" s="12">
        <v>2681.77</v>
      </c>
      <c r="G3563" s="107">
        <v>39657</v>
      </c>
      <c r="H3563" s="45">
        <f t="shared" si="111"/>
        <v>-1.2300000000000182</v>
      </c>
      <c r="I3563" s="45">
        <f t="shared" si="110"/>
        <v>-7.1209814217648354E-2</v>
      </c>
      <c r="L3563" s="87"/>
    </row>
    <row r="3564" spans="1:12" ht="27.75" customHeight="1" thickBot="1" x14ac:dyDescent="0.25">
      <c r="A3564" s="11">
        <v>39658</v>
      </c>
      <c r="B3564" s="12">
        <v>1719.68</v>
      </c>
      <c r="C3564" s="11">
        <v>39658</v>
      </c>
      <c r="D3564" s="12">
        <v>423.61</v>
      </c>
      <c r="E3564" s="12">
        <v>4590.6099999999997</v>
      </c>
      <c r="F3564" s="12">
        <v>2671.86</v>
      </c>
      <c r="G3564" s="107">
        <v>39658</v>
      </c>
      <c r="H3564" s="45">
        <f t="shared" si="111"/>
        <v>-6.3799999999998818</v>
      </c>
      <c r="I3564" s="45">
        <f t="shared" si="110"/>
        <v>-0.36962793877384809</v>
      </c>
      <c r="L3564" s="87"/>
    </row>
    <row r="3565" spans="1:12" ht="27.75" customHeight="1" thickBot="1" x14ac:dyDescent="0.25">
      <c r="A3565" s="11">
        <v>39659</v>
      </c>
      <c r="B3565" s="12">
        <v>1730.23</v>
      </c>
      <c r="C3565" s="11">
        <v>39659</v>
      </c>
      <c r="D3565" s="12">
        <v>426.92</v>
      </c>
      <c r="E3565" s="12">
        <v>4618.76</v>
      </c>
      <c r="F3565" s="12">
        <v>2688.25</v>
      </c>
      <c r="G3565" s="107">
        <v>39659</v>
      </c>
      <c r="H3565" s="45">
        <f t="shared" si="111"/>
        <v>10.549999999999955</v>
      </c>
      <c r="I3565" s="45">
        <f t="shared" si="110"/>
        <v>0.61348622999627578</v>
      </c>
      <c r="L3565" s="87"/>
    </row>
    <row r="3566" spans="1:12" ht="27.75" customHeight="1" thickBot="1" x14ac:dyDescent="0.25">
      <c r="A3566" s="11">
        <v>39660</v>
      </c>
      <c r="B3566" s="12">
        <v>1731.05</v>
      </c>
      <c r="C3566" s="11">
        <v>39660</v>
      </c>
      <c r="D3566" s="12">
        <v>427.16</v>
      </c>
      <c r="E3566" s="12">
        <v>4620.9399999999996</v>
      </c>
      <c r="F3566" s="12">
        <v>2689.52</v>
      </c>
      <c r="G3566" s="107">
        <v>39660</v>
      </c>
      <c r="H3566" s="45">
        <f t="shared" si="111"/>
        <v>0.81999999999993634</v>
      </c>
      <c r="I3566" s="45">
        <f t="shared" si="110"/>
        <v>4.7392543187896194E-2</v>
      </c>
      <c r="L3566" s="87"/>
    </row>
    <row r="3567" spans="1:12" ht="27.75" customHeight="1" thickBot="1" x14ac:dyDescent="0.25">
      <c r="A3567" s="11">
        <v>39661</v>
      </c>
      <c r="B3567" s="12">
        <v>1734.7</v>
      </c>
      <c r="C3567" s="11">
        <v>39661</v>
      </c>
      <c r="D3567" s="12">
        <v>428.02</v>
      </c>
      <c r="E3567" s="12">
        <v>4630.7</v>
      </c>
      <c r="F3567" s="12">
        <v>2684.86</v>
      </c>
      <c r="G3567" s="107">
        <v>39661</v>
      </c>
      <c r="H3567" s="45">
        <f t="shared" si="111"/>
        <v>3.6500000000000909</v>
      </c>
      <c r="I3567" s="45">
        <f t="shared" si="110"/>
        <v>0.21085468357355891</v>
      </c>
      <c r="L3567" s="87"/>
    </row>
    <row r="3568" spans="1:12" ht="27.75" customHeight="1" thickBot="1" x14ac:dyDescent="0.25">
      <c r="A3568" s="11">
        <v>39664</v>
      </c>
      <c r="B3568" s="12">
        <v>1737.29</v>
      </c>
      <c r="C3568" s="11">
        <v>39664</v>
      </c>
      <c r="D3568" s="12">
        <v>428.94</v>
      </c>
      <c r="E3568" s="12">
        <v>4637.62</v>
      </c>
      <c r="F3568" s="12">
        <v>2688.87</v>
      </c>
      <c r="G3568" s="107">
        <v>39664</v>
      </c>
      <c r="H3568" s="45">
        <f t="shared" si="111"/>
        <v>2.5899999999999181</v>
      </c>
      <c r="I3568" s="45">
        <f t="shared" si="110"/>
        <v>0.14930535539285861</v>
      </c>
      <c r="L3568" s="87"/>
    </row>
    <row r="3569" spans="1:12" ht="27.75" customHeight="1" thickBot="1" x14ac:dyDescent="0.25">
      <c r="A3569" s="11">
        <v>39665</v>
      </c>
      <c r="B3569" s="12">
        <v>1732.36</v>
      </c>
      <c r="C3569" s="11">
        <v>39665</v>
      </c>
      <c r="D3569" s="12">
        <v>426.75</v>
      </c>
      <c r="E3569" s="12">
        <v>4624.43</v>
      </c>
      <c r="F3569" s="12">
        <v>2665.89</v>
      </c>
      <c r="G3569" s="107">
        <v>39665</v>
      </c>
      <c r="H3569" s="45">
        <f t="shared" si="111"/>
        <v>-4.9300000000000637</v>
      </c>
      <c r="I3569" s="45">
        <f t="shared" si="110"/>
        <v>-0.28377530521674932</v>
      </c>
      <c r="L3569" s="87"/>
    </row>
    <row r="3570" spans="1:12" ht="27.75" customHeight="1" thickBot="1" x14ac:dyDescent="0.25">
      <c r="A3570" s="11">
        <v>39666</v>
      </c>
      <c r="B3570" s="12">
        <v>1745.89</v>
      </c>
      <c r="C3570" s="11">
        <v>39666</v>
      </c>
      <c r="D3570" s="12">
        <v>430.81</v>
      </c>
      <c r="E3570" s="12">
        <v>4660.57</v>
      </c>
      <c r="F3570" s="12">
        <v>2681.61</v>
      </c>
      <c r="G3570" s="107">
        <v>39666</v>
      </c>
      <c r="H3570" s="45">
        <f t="shared" si="111"/>
        <v>13.5300000000002</v>
      </c>
      <c r="I3570" s="45">
        <f t="shared" si="110"/>
        <v>0.7810154933154887</v>
      </c>
      <c r="L3570" s="87"/>
    </row>
    <row r="3571" spans="1:12" ht="27.75" customHeight="1" thickBot="1" x14ac:dyDescent="0.25">
      <c r="A3571" s="11">
        <v>39667</v>
      </c>
      <c r="B3571" s="12">
        <v>1752.98</v>
      </c>
      <c r="C3571" s="11">
        <v>39667</v>
      </c>
      <c r="D3571" s="12">
        <v>432.33</v>
      </c>
      <c r="E3571" s="12">
        <v>4681.96</v>
      </c>
      <c r="F3571" s="12">
        <v>2693.91</v>
      </c>
      <c r="G3571" s="107">
        <v>39667</v>
      </c>
      <c r="H3571" s="45">
        <f t="shared" si="111"/>
        <v>7.0899999999999181</v>
      </c>
      <c r="I3571" s="45">
        <f t="shared" si="110"/>
        <v>0.40609660402430381</v>
      </c>
      <c r="L3571" s="87"/>
    </row>
    <row r="3572" spans="1:12" ht="27.75" customHeight="1" thickBot="1" x14ac:dyDescent="0.25">
      <c r="A3572" s="11">
        <v>39668</v>
      </c>
      <c r="B3572" s="12">
        <v>1752.83</v>
      </c>
      <c r="C3572" s="11">
        <v>39668</v>
      </c>
      <c r="D3572" s="12">
        <v>432.33</v>
      </c>
      <c r="E3572" s="12">
        <v>4681.57</v>
      </c>
      <c r="F3572" s="12">
        <v>2683.38</v>
      </c>
      <c r="G3572" s="107">
        <v>39668</v>
      </c>
      <c r="H3572" s="45">
        <f t="shared" si="111"/>
        <v>-0.15000000000009095</v>
      </c>
      <c r="I3572" s="45">
        <f t="shared" si="110"/>
        <v>-8.556857465578098E-3</v>
      </c>
      <c r="L3572" s="87"/>
    </row>
    <row r="3573" spans="1:12" ht="27.75" customHeight="1" thickBot="1" x14ac:dyDescent="0.25">
      <c r="A3573" s="11">
        <v>39671</v>
      </c>
      <c r="B3573" s="12">
        <v>1751.11</v>
      </c>
      <c r="C3573" s="11">
        <v>39671</v>
      </c>
      <c r="D3573" s="12">
        <v>431.49</v>
      </c>
      <c r="E3573" s="12">
        <v>4678.91</v>
      </c>
      <c r="F3573" s="12">
        <v>2661.86</v>
      </c>
      <c r="G3573" s="107">
        <v>39671</v>
      </c>
      <c r="H3573" s="45">
        <f t="shared" si="111"/>
        <v>-1.7200000000000273</v>
      </c>
      <c r="I3573" s="45">
        <f t="shared" si="110"/>
        <v>-9.8127028861899182E-2</v>
      </c>
      <c r="L3573" s="87"/>
    </row>
    <row r="3574" spans="1:12" ht="27.75" customHeight="1" thickBot="1" x14ac:dyDescent="0.25">
      <c r="A3574" s="11">
        <v>39672</v>
      </c>
      <c r="B3574" s="12">
        <v>1746.34</v>
      </c>
      <c r="C3574" s="11">
        <v>39672</v>
      </c>
      <c r="D3574" s="12">
        <v>429.79</v>
      </c>
      <c r="E3574" s="12">
        <v>4666.16</v>
      </c>
      <c r="F3574" s="12">
        <v>2624.97</v>
      </c>
      <c r="G3574" s="107">
        <v>39672</v>
      </c>
      <c r="H3574" s="45">
        <f t="shared" si="111"/>
        <v>-4.7699999999999818</v>
      </c>
      <c r="I3574" s="45">
        <f t="shared" si="110"/>
        <v>-0.27239864999914237</v>
      </c>
      <c r="L3574" s="87"/>
    </row>
    <row r="3575" spans="1:12" ht="27.75" customHeight="1" thickBot="1" x14ac:dyDescent="0.25">
      <c r="A3575" s="11">
        <v>39673</v>
      </c>
      <c r="B3575" s="12">
        <v>1735.44</v>
      </c>
      <c r="C3575" s="11">
        <v>39673</v>
      </c>
      <c r="D3575" s="12">
        <v>426.68</v>
      </c>
      <c r="E3575" s="12">
        <v>4637.05</v>
      </c>
      <c r="F3575" s="12">
        <v>2594.11</v>
      </c>
      <c r="G3575" s="107">
        <v>39673</v>
      </c>
      <c r="H3575" s="45">
        <f t="shared" si="111"/>
        <v>-10.899999999999864</v>
      </c>
      <c r="I3575" s="45">
        <f t="shared" si="110"/>
        <v>-0.62416253421440637</v>
      </c>
      <c r="L3575" s="87"/>
    </row>
    <row r="3576" spans="1:12" ht="27.75" customHeight="1" thickBot="1" x14ac:dyDescent="0.25">
      <c r="A3576" s="11">
        <v>39674</v>
      </c>
      <c r="B3576" s="12">
        <v>1727.42</v>
      </c>
      <c r="C3576" s="11">
        <v>39674</v>
      </c>
      <c r="D3576" s="12">
        <v>424.59</v>
      </c>
      <c r="E3576" s="12">
        <v>4615.6000000000004</v>
      </c>
      <c r="F3576" s="12">
        <v>2582.11</v>
      </c>
      <c r="G3576" s="107">
        <v>39674</v>
      </c>
      <c r="H3576" s="45">
        <f t="shared" si="111"/>
        <v>-8.0199999999999818</v>
      </c>
      <c r="I3576" s="45">
        <f t="shared" si="110"/>
        <v>-0.46213064122066921</v>
      </c>
      <c r="L3576" s="87"/>
    </row>
    <row r="3577" spans="1:12" ht="27.75" customHeight="1" thickBot="1" x14ac:dyDescent="0.25">
      <c r="A3577" s="11">
        <v>39678</v>
      </c>
      <c r="B3577" s="12">
        <v>1722.44</v>
      </c>
      <c r="C3577" s="11">
        <v>39678</v>
      </c>
      <c r="D3577" s="12">
        <v>423.44</v>
      </c>
      <c r="E3577" s="12">
        <v>4602.68</v>
      </c>
      <c r="F3577" s="12">
        <v>2537.3165224123577</v>
      </c>
      <c r="G3577" s="107">
        <v>39678</v>
      </c>
      <c r="H3577" s="45">
        <f t="shared" si="111"/>
        <v>-4.9800000000000182</v>
      </c>
      <c r="I3577" s="45">
        <f t="shared" si="110"/>
        <v>-0.28829120885482501</v>
      </c>
      <c r="L3577" s="87"/>
    </row>
    <row r="3578" spans="1:12" ht="27.75" customHeight="1" thickBot="1" x14ac:dyDescent="0.25">
      <c r="A3578" s="11">
        <v>39679</v>
      </c>
      <c r="B3578" s="12">
        <v>1710.4</v>
      </c>
      <c r="C3578" s="11">
        <v>39679</v>
      </c>
      <c r="D3578" s="12">
        <v>419.24</v>
      </c>
      <c r="E3578" s="12">
        <v>4570.49</v>
      </c>
      <c r="F3578" s="12">
        <v>2519.5714995064604</v>
      </c>
      <c r="G3578" s="107">
        <v>39679</v>
      </c>
      <c r="H3578" s="45">
        <f t="shared" si="111"/>
        <v>-12.039999999999964</v>
      </c>
      <c r="I3578" s="45">
        <f t="shared" si="110"/>
        <v>-0.69900838345602534</v>
      </c>
      <c r="L3578" s="87"/>
    </row>
    <row r="3579" spans="1:12" ht="27.75" customHeight="1" thickBot="1" x14ac:dyDescent="0.25">
      <c r="A3579" s="11">
        <v>39680</v>
      </c>
      <c r="B3579" s="12">
        <v>1694.73</v>
      </c>
      <c r="C3579" s="11">
        <v>39680</v>
      </c>
      <c r="D3579" s="12">
        <v>414.1</v>
      </c>
      <c r="E3579" s="12">
        <v>4528.62</v>
      </c>
      <c r="F3579" s="12">
        <v>2496.4899999999998</v>
      </c>
      <c r="G3579" s="107">
        <v>39680</v>
      </c>
      <c r="H3579" s="45">
        <f t="shared" si="111"/>
        <v>-15.670000000000073</v>
      </c>
      <c r="I3579" s="45">
        <f t="shared" si="110"/>
        <v>-0.9161599625818565</v>
      </c>
      <c r="L3579" s="87"/>
    </row>
    <row r="3580" spans="1:12" ht="27.75" customHeight="1" thickBot="1" x14ac:dyDescent="0.25">
      <c r="A3580" s="11">
        <v>39681</v>
      </c>
      <c r="B3580" s="12">
        <v>1677.46</v>
      </c>
      <c r="C3580" s="11">
        <v>39681</v>
      </c>
      <c r="D3580" s="12">
        <v>408.68</v>
      </c>
      <c r="E3580" s="12">
        <v>4482.46</v>
      </c>
      <c r="F3580" s="12">
        <v>2453.15</v>
      </c>
      <c r="G3580" s="107">
        <v>39681</v>
      </c>
      <c r="H3580" s="45">
        <f t="shared" si="111"/>
        <v>-17.269999999999982</v>
      </c>
      <c r="I3580" s="45">
        <f t="shared" si="110"/>
        <v>-1.0190413812229666</v>
      </c>
      <c r="L3580" s="87"/>
    </row>
    <row r="3581" spans="1:12" ht="27.75" customHeight="1" thickBot="1" x14ac:dyDescent="0.25">
      <c r="A3581" s="11">
        <v>39682</v>
      </c>
      <c r="B3581" s="12">
        <v>1673.82</v>
      </c>
      <c r="C3581" s="11">
        <v>39682</v>
      </c>
      <c r="D3581" s="12">
        <v>407.73</v>
      </c>
      <c r="E3581" s="12">
        <v>4472.76</v>
      </c>
      <c r="F3581" s="12">
        <v>2447.84</v>
      </c>
      <c r="G3581" s="107">
        <v>39682</v>
      </c>
      <c r="H3581" s="45">
        <f t="shared" si="111"/>
        <v>-3.6400000000001</v>
      </c>
      <c r="I3581" s="45">
        <f t="shared" si="110"/>
        <v>-0.21699474205048702</v>
      </c>
      <c r="L3581" s="87"/>
    </row>
    <row r="3582" spans="1:12" ht="27.75" customHeight="1" thickBot="1" x14ac:dyDescent="0.25">
      <c r="A3582" s="11">
        <v>39685</v>
      </c>
      <c r="B3582" s="12">
        <v>1668.62</v>
      </c>
      <c r="C3582" s="11">
        <v>39685</v>
      </c>
      <c r="D3582" s="12">
        <v>406.18</v>
      </c>
      <c r="E3582" s="12">
        <v>4458.8599999999997</v>
      </c>
      <c r="F3582" s="12">
        <v>2440.2399999999998</v>
      </c>
      <c r="G3582" s="107">
        <v>39685</v>
      </c>
      <c r="H3582" s="45">
        <f t="shared" si="111"/>
        <v>-5.2000000000000455</v>
      </c>
      <c r="I3582" s="45">
        <f t="shared" si="110"/>
        <v>-0.31066661887180497</v>
      </c>
      <c r="L3582" s="87"/>
    </row>
    <row r="3583" spans="1:12" ht="27.75" customHeight="1" thickBot="1" x14ac:dyDescent="0.25">
      <c r="A3583" s="11">
        <v>39686</v>
      </c>
      <c r="B3583" s="12">
        <v>1659.61</v>
      </c>
      <c r="C3583" s="11">
        <v>39686</v>
      </c>
      <c r="D3583" s="12">
        <v>403.24</v>
      </c>
      <c r="E3583" s="12">
        <v>4434.76</v>
      </c>
      <c r="F3583" s="12">
        <v>2427.045765921865</v>
      </c>
      <c r="G3583" s="107">
        <v>39686</v>
      </c>
      <c r="H3583" s="45">
        <f t="shared" si="111"/>
        <v>-9.0099999999999909</v>
      </c>
      <c r="I3583" s="45">
        <f t="shared" si="110"/>
        <v>-0.5399671584902489</v>
      </c>
      <c r="L3583" s="87"/>
    </row>
    <row r="3584" spans="1:12" ht="27.75" customHeight="1" thickBot="1" x14ac:dyDescent="0.25">
      <c r="A3584" s="11">
        <v>39687</v>
      </c>
      <c r="B3584" s="12">
        <v>1653.92</v>
      </c>
      <c r="C3584" s="11">
        <v>39687</v>
      </c>
      <c r="D3584" s="12">
        <v>401.79</v>
      </c>
      <c r="E3584" s="12">
        <v>4419.58</v>
      </c>
      <c r="F3584" s="12">
        <v>2418.73</v>
      </c>
      <c r="G3584" s="107">
        <v>39687</v>
      </c>
      <c r="H3584" s="45">
        <f t="shared" si="111"/>
        <v>-5.6899999999998272</v>
      </c>
      <c r="I3584" s="45">
        <f t="shared" si="110"/>
        <v>-0.34285163381757328</v>
      </c>
      <c r="L3584" s="87"/>
    </row>
    <row r="3585" spans="1:12" ht="27.75" customHeight="1" thickBot="1" x14ac:dyDescent="0.25">
      <c r="A3585" s="11">
        <v>39688</v>
      </c>
      <c r="B3585" s="12">
        <v>1646.93</v>
      </c>
      <c r="C3585" s="11">
        <v>39688</v>
      </c>
      <c r="D3585" s="12">
        <v>399.6</v>
      </c>
      <c r="E3585" s="12">
        <v>4400.8999999999996</v>
      </c>
      <c r="F3585" s="12">
        <v>2408.5100000000002</v>
      </c>
      <c r="G3585" s="107">
        <v>39688</v>
      </c>
      <c r="H3585" s="45">
        <f t="shared" si="111"/>
        <v>-6.9900000000000091</v>
      </c>
      <c r="I3585" s="45">
        <f t="shared" si="110"/>
        <v>-0.42263229176743788</v>
      </c>
      <c r="L3585" s="87"/>
    </row>
    <row r="3586" spans="1:12" ht="27.75" customHeight="1" thickBot="1" x14ac:dyDescent="0.25">
      <c r="A3586" s="11">
        <v>39689</v>
      </c>
      <c r="B3586" s="12">
        <v>1655.84</v>
      </c>
      <c r="C3586" s="11">
        <v>39689</v>
      </c>
      <c r="D3586" s="12">
        <v>401.12</v>
      </c>
      <c r="E3586" s="12">
        <v>4424.17</v>
      </c>
      <c r="F3586" s="12">
        <v>2417.17</v>
      </c>
      <c r="G3586" s="107">
        <v>39689</v>
      </c>
      <c r="H3586" s="45">
        <f t="shared" si="111"/>
        <v>8.9099999999998545</v>
      </c>
      <c r="I3586" s="45">
        <f t="shared" si="110"/>
        <v>0.54100660015907498</v>
      </c>
      <c r="L3586" s="87"/>
    </row>
    <row r="3587" spans="1:12" ht="27.75" customHeight="1" thickBot="1" x14ac:dyDescent="0.25">
      <c r="A3587" s="11">
        <v>39692</v>
      </c>
      <c r="B3587" s="12">
        <v>1663.06</v>
      </c>
      <c r="C3587" s="11">
        <v>39692</v>
      </c>
      <c r="D3587" s="12">
        <v>403.5</v>
      </c>
      <c r="E3587" s="12">
        <v>4444.5</v>
      </c>
      <c r="F3587" s="12">
        <v>2423.3250694653548</v>
      </c>
      <c r="G3587" s="107">
        <v>39692</v>
      </c>
      <c r="H3587" s="45">
        <f t="shared" si="111"/>
        <v>7.2200000000000273</v>
      </c>
      <c r="I3587" s="45">
        <f t="shared" si="110"/>
        <v>0.43603246690501662</v>
      </c>
      <c r="L3587" s="87"/>
    </row>
    <row r="3588" spans="1:12" ht="27.75" customHeight="1" thickBot="1" x14ac:dyDescent="0.25">
      <c r="A3588" s="11">
        <v>39693</v>
      </c>
      <c r="B3588" s="12">
        <v>1652.48</v>
      </c>
      <c r="C3588" s="11">
        <v>39693</v>
      </c>
      <c r="D3588" s="12">
        <v>400.66</v>
      </c>
      <c r="E3588" s="12">
        <v>4415.72</v>
      </c>
      <c r="F3588" s="12">
        <v>2394.94</v>
      </c>
      <c r="G3588" s="107">
        <v>39693</v>
      </c>
      <c r="H3588" s="45">
        <f t="shared" si="111"/>
        <v>-10.579999999999927</v>
      </c>
      <c r="I3588" s="45">
        <f t="shared" si="110"/>
        <v>-0.6361766863492555</v>
      </c>
      <c r="L3588" s="87"/>
    </row>
    <row r="3589" spans="1:12" ht="27.75" customHeight="1" thickBot="1" x14ac:dyDescent="0.25">
      <c r="A3589" s="11">
        <v>39694</v>
      </c>
      <c r="B3589" s="12">
        <v>1639.46</v>
      </c>
      <c r="C3589" s="11">
        <v>39694</v>
      </c>
      <c r="D3589" s="12">
        <v>396</v>
      </c>
      <c r="E3589" s="12">
        <v>4380.93</v>
      </c>
      <c r="F3589" s="12">
        <v>2363.36</v>
      </c>
      <c r="G3589" s="107">
        <v>39694</v>
      </c>
      <c r="H3589" s="45">
        <f t="shared" si="111"/>
        <v>-13.019999999999982</v>
      </c>
      <c r="I3589" s="45">
        <f t="shared" si="110"/>
        <v>-0.78790666150270994</v>
      </c>
      <c r="L3589" s="87"/>
    </row>
    <row r="3590" spans="1:12" ht="27.75" customHeight="1" thickBot="1" x14ac:dyDescent="0.25">
      <c r="A3590" s="11">
        <v>39696</v>
      </c>
      <c r="B3590" s="12">
        <v>1637.5</v>
      </c>
      <c r="C3590" s="11">
        <v>39696</v>
      </c>
      <c r="D3590" s="12">
        <v>395.88</v>
      </c>
      <c r="E3590" s="12">
        <v>4375.95</v>
      </c>
      <c r="F3590" s="12">
        <v>2339.79</v>
      </c>
      <c r="G3590" s="107">
        <v>39696</v>
      </c>
      <c r="H3590" s="45">
        <f t="shared" si="111"/>
        <v>-1.9600000000000364</v>
      </c>
      <c r="I3590" s="45">
        <f t="shared" si="110"/>
        <v>-0.11955155965989023</v>
      </c>
      <c r="L3590" s="87"/>
    </row>
    <row r="3591" spans="1:12" ht="27.75" customHeight="1" thickBot="1" x14ac:dyDescent="0.25">
      <c r="A3591" s="11">
        <v>39699</v>
      </c>
      <c r="B3591" s="12">
        <v>1648.8</v>
      </c>
      <c r="C3591" s="11">
        <v>39699</v>
      </c>
      <c r="D3591" s="12">
        <v>398.38</v>
      </c>
      <c r="E3591" s="12">
        <v>4406.16</v>
      </c>
      <c r="F3591" s="12">
        <v>2347.64</v>
      </c>
      <c r="G3591" s="107">
        <v>39699</v>
      </c>
      <c r="H3591" s="45">
        <f t="shared" si="111"/>
        <v>11.299999999999955</v>
      </c>
      <c r="I3591" s="45">
        <f t="shared" ref="I3591:I3654" si="112">H3591/B3590*100</f>
        <v>0.69007633587785977</v>
      </c>
      <c r="L3591" s="87"/>
    </row>
    <row r="3592" spans="1:12" ht="27.75" customHeight="1" thickBot="1" x14ac:dyDescent="0.25">
      <c r="A3592" s="11">
        <v>39700</v>
      </c>
      <c r="B3592" s="12">
        <v>1652.17</v>
      </c>
      <c r="C3592" s="11">
        <v>39700</v>
      </c>
      <c r="D3592" s="12">
        <v>399.33</v>
      </c>
      <c r="E3592" s="12">
        <v>4415.1499999999996</v>
      </c>
      <c r="F3592" s="12">
        <v>2344.17</v>
      </c>
      <c r="G3592" s="107">
        <v>39700</v>
      </c>
      <c r="H3592" s="45">
        <f t="shared" ref="H3592:H3655" si="113">B3592-B3591</f>
        <v>3.3700000000001182</v>
      </c>
      <c r="I3592" s="45">
        <f t="shared" si="112"/>
        <v>0.20439107229500961</v>
      </c>
      <c r="L3592" s="87"/>
    </row>
    <row r="3593" spans="1:12" ht="27.75" customHeight="1" thickBot="1" x14ac:dyDescent="0.25">
      <c r="A3593" s="11">
        <v>39701</v>
      </c>
      <c r="B3593" s="12">
        <v>1650.96</v>
      </c>
      <c r="C3593" s="11">
        <v>39701</v>
      </c>
      <c r="D3593" s="12">
        <v>399.47</v>
      </c>
      <c r="E3593" s="12">
        <v>4414.68</v>
      </c>
      <c r="F3593" s="12">
        <v>2335.7199999999998</v>
      </c>
      <c r="G3593" s="107">
        <v>39701</v>
      </c>
      <c r="H3593" s="45">
        <f t="shared" si="113"/>
        <v>-1.2100000000000364</v>
      </c>
      <c r="I3593" s="45">
        <f t="shared" si="112"/>
        <v>-7.323701556135484E-2</v>
      </c>
      <c r="L3593" s="87"/>
    </row>
    <row r="3594" spans="1:12" ht="27.75" customHeight="1" thickBot="1" x14ac:dyDescent="0.25">
      <c r="A3594" s="11">
        <v>39702</v>
      </c>
      <c r="B3594" s="12">
        <v>1652.77</v>
      </c>
      <c r="C3594" s="11">
        <v>39702</v>
      </c>
      <c r="D3594" s="12">
        <v>400.2</v>
      </c>
      <c r="E3594" s="12">
        <v>4419.51</v>
      </c>
      <c r="F3594" s="12">
        <v>2322.0100000000002</v>
      </c>
      <c r="G3594" s="107">
        <v>39702</v>
      </c>
      <c r="H3594" s="45">
        <f t="shared" si="113"/>
        <v>1.8099999999999454</v>
      </c>
      <c r="I3594" s="45">
        <f t="shared" si="112"/>
        <v>0.10963318311769792</v>
      </c>
      <c r="L3594" s="87"/>
    </row>
    <row r="3595" spans="1:12" ht="27.75" customHeight="1" thickBot="1" x14ac:dyDescent="0.25">
      <c r="A3595" s="11">
        <v>39703</v>
      </c>
      <c r="B3595" s="12">
        <v>1654.33</v>
      </c>
      <c r="C3595" s="11">
        <v>39703</v>
      </c>
      <c r="D3595" s="12">
        <v>400.75</v>
      </c>
      <c r="E3595" s="12">
        <v>4423.68</v>
      </c>
      <c r="F3595" s="12">
        <v>2308.2399999999998</v>
      </c>
      <c r="G3595" s="107">
        <v>39703</v>
      </c>
      <c r="H3595" s="45">
        <f t="shared" si="113"/>
        <v>1.5599999999999454</v>
      </c>
      <c r="I3595" s="45">
        <f t="shared" si="112"/>
        <v>9.4386998795957425E-2</v>
      </c>
      <c r="L3595" s="87"/>
    </row>
    <row r="3596" spans="1:12" ht="27.75" customHeight="1" thickBot="1" x14ac:dyDescent="0.25">
      <c r="A3596" s="11">
        <v>39706</v>
      </c>
      <c r="B3596" s="12">
        <v>1659.06</v>
      </c>
      <c r="C3596" s="11">
        <v>39706</v>
      </c>
      <c r="D3596" s="12">
        <v>402.13</v>
      </c>
      <c r="E3596" s="12">
        <v>4436.7299999999996</v>
      </c>
      <c r="F3596" s="12">
        <v>2315.0500000000002</v>
      </c>
      <c r="G3596" s="107">
        <v>39706</v>
      </c>
      <c r="H3596" s="45">
        <f t="shared" si="113"/>
        <v>4.7300000000000182</v>
      </c>
      <c r="I3596" s="45">
        <f t="shared" si="112"/>
        <v>0.28591635284375055</v>
      </c>
      <c r="L3596" s="87"/>
    </row>
    <row r="3597" spans="1:12" ht="27.75" customHeight="1" thickBot="1" x14ac:dyDescent="0.25">
      <c r="A3597" s="11">
        <v>39707</v>
      </c>
      <c r="B3597" s="12">
        <v>1633.36</v>
      </c>
      <c r="C3597" s="11">
        <v>39707</v>
      </c>
      <c r="D3597" s="12">
        <v>393.75</v>
      </c>
      <c r="E3597" s="12">
        <v>4387.41</v>
      </c>
      <c r="F3597" s="12">
        <v>2289.31</v>
      </c>
      <c r="G3597" s="107">
        <v>39707</v>
      </c>
      <c r="H3597" s="45">
        <f t="shared" si="113"/>
        <v>-25.700000000000045</v>
      </c>
      <c r="I3597" s="45">
        <f t="shared" si="112"/>
        <v>-1.549069955275882</v>
      </c>
      <c r="L3597" s="87"/>
    </row>
    <row r="3598" spans="1:12" ht="27.75" customHeight="1" thickBot="1" x14ac:dyDescent="0.25">
      <c r="A3598" s="11">
        <v>39708</v>
      </c>
      <c r="B3598" s="12">
        <v>1618.87</v>
      </c>
      <c r="C3598" s="11">
        <v>39708</v>
      </c>
      <c r="D3598" s="12">
        <v>389.72</v>
      </c>
      <c r="E3598" s="12">
        <v>4348.51</v>
      </c>
      <c r="F3598" s="12">
        <v>2280.75</v>
      </c>
      <c r="G3598" s="107">
        <v>39708</v>
      </c>
      <c r="H3598" s="45">
        <f t="shared" si="113"/>
        <v>-14.490000000000009</v>
      </c>
      <c r="I3598" s="45">
        <f t="shared" si="112"/>
        <v>-0.88712837341431217</v>
      </c>
      <c r="L3598" s="87"/>
    </row>
    <row r="3599" spans="1:12" ht="27.75" customHeight="1" thickBot="1" x14ac:dyDescent="0.25">
      <c r="A3599" s="11">
        <v>39709</v>
      </c>
      <c r="B3599" s="12">
        <v>1567.1</v>
      </c>
      <c r="C3599" s="11">
        <v>39709</v>
      </c>
      <c r="D3599" s="12">
        <v>374.72</v>
      </c>
      <c r="E3599" s="12">
        <v>4209.4399999999996</v>
      </c>
      <c r="F3599" s="12">
        <v>2223.2399999999998</v>
      </c>
      <c r="G3599" s="107">
        <v>39709</v>
      </c>
      <c r="H3599" s="45">
        <f t="shared" si="113"/>
        <v>-51.769999999999982</v>
      </c>
      <c r="I3599" s="45">
        <f t="shared" si="112"/>
        <v>-3.1979096530295812</v>
      </c>
      <c r="L3599" s="87"/>
    </row>
    <row r="3600" spans="1:12" ht="27.75" customHeight="1" thickBot="1" x14ac:dyDescent="0.25">
      <c r="A3600" s="11">
        <v>39710</v>
      </c>
      <c r="B3600" s="12">
        <v>1604.73</v>
      </c>
      <c r="C3600" s="11">
        <v>39710</v>
      </c>
      <c r="D3600" s="12">
        <v>386.27</v>
      </c>
      <c r="E3600" s="12">
        <v>4310.5200000000004</v>
      </c>
      <c r="F3600" s="12">
        <v>2276.62</v>
      </c>
      <c r="G3600" s="107">
        <v>39710</v>
      </c>
      <c r="H3600" s="45">
        <f t="shared" si="113"/>
        <v>37.630000000000109</v>
      </c>
      <c r="I3600" s="45">
        <f t="shared" si="112"/>
        <v>2.401250717886549</v>
      </c>
      <c r="L3600" s="87"/>
    </row>
    <row r="3601" spans="1:12" ht="27.75" customHeight="1" thickBot="1" x14ac:dyDescent="0.25">
      <c r="A3601" s="11">
        <v>39713</v>
      </c>
      <c r="B3601" s="12">
        <v>1619.08</v>
      </c>
      <c r="C3601" s="11">
        <v>39713</v>
      </c>
      <c r="D3601" s="12">
        <v>390.57</v>
      </c>
      <c r="E3601" s="12">
        <v>4349.0600000000004</v>
      </c>
      <c r="F3601" s="12">
        <v>2296.98</v>
      </c>
      <c r="G3601" s="107">
        <v>39713</v>
      </c>
      <c r="H3601" s="45">
        <f t="shared" si="113"/>
        <v>14.349999999999909</v>
      </c>
      <c r="I3601" s="45">
        <f t="shared" si="112"/>
        <v>0.89423142833996416</v>
      </c>
      <c r="L3601" s="87"/>
    </row>
    <row r="3602" spans="1:12" ht="27.75" customHeight="1" thickBot="1" x14ac:dyDescent="0.25">
      <c r="A3602" s="11">
        <v>39714</v>
      </c>
      <c r="B3602" s="12">
        <v>1611.79</v>
      </c>
      <c r="C3602" s="11">
        <v>39714</v>
      </c>
      <c r="D3602" s="12">
        <v>388.44</v>
      </c>
      <c r="E3602" s="12">
        <v>4329.47</v>
      </c>
      <c r="F3602" s="12">
        <v>2298.9899999999998</v>
      </c>
      <c r="G3602" s="107">
        <v>39714</v>
      </c>
      <c r="H3602" s="45">
        <f t="shared" si="113"/>
        <v>-7.2899999999999636</v>
      </c>
      <c r="I3602" s="45">
        <f t="shared" si="112"/>
        <v>-0.45025570076833538</v>
      </c>
      <c r="L3602" s="87"/>
    </row>
    <row r="3603" spans="1:12" ht="27.75" customHeight="1" thickBot="1" x14ac:dyDescent="0.25">
      <c r="A3603" s="11">
        <v>39715</v>
      </c>
      <c r="B3603" s="12">
        <v>1614.49</v>
      </c>
      <c r="C3603" s="11">
        <v>39715</v>
      </c>
      <c r="D3603" s="12">
        <v>388.98</v>
      </c>
      <c r="E3603" s="12">
        <v>4336.74</v>
      </c>
      <c r="F3603" s="12">
        <v>2314.73</v>
      </c>
      <c r="G3603" s="107">
        <v>39715</v>
      </c>
      <c r="H3603" s="45">
        <f t="shared" si="113"/>
        <v>2.7000000000000455</v>
      </c>
      <c r="I3603" s="45">
        <f t="shared" si="112"/>
        <v>0.16751561928043018</v>
      </c>
      <c r="L3603" s="87"/>
    </row>
    <row r="3604" spans="1:12" ht="27.75" customHeight="1" thickBot="1" x14ac:dyDescent="0.25">
      <c r="A3604" s="11">
        <v>39716</v>
      </c>
      <c r="B3604" s="12">
        <v>1621.5</v>
      </c>
      <c r="C3604" s="11">
        <v>39716</v>
      </c>
      <c r="D3604" s="12">
        <v>391.03</v>
      </c>
      <c r="E3604" s="12">
        <v>4355.5600000000004</v>
      </c>
      <c r="F3604" s="12">
        <v>2341.31</v>
      </c>
      <c r="G3604" s="107">
        <v>39716</v>
      </c>
      <c r="H3604" s="45">
        <f t="shared" si="113"/>
        <v>7.0099999999999909</v>
      </c>
      <c r="I3604" s="45">
        <f t="shared" si="112"/>
        <v>0.43419284108294198</v>
      </c>
      <c r="L3604" s="87"/>
    </row>
    <row r="3605" spans="1:12" ht="27.75" customHeight="1" thickBot="1" x14ac:dyDescent="0.25">
      <c r="A3605" s="11">
        <v>39717</v>
      </c>
      <c r="B3605" s="12">
        <v>1642.06</v>
      </c>
      <c r="C3605" s="11">
        <v>39717</v>
      </c>
      <c r="D3605" s="12">
        <v>395.91</v>
      </c>
      <c r="E3605" s="12">
        <v>4410.8</v>
      </c>
      <c r="F3605" s="12">
        <v>2371.0100000000002</v>
      </c>
      <c r="G3605" s="107">
        <v>39717</v>
      </c>
      <c r="H3605" s="45">
        <f t="shared" si="113"/>
        <v>20.559999999999945</v>
      </c>
      <c r="I3605" s="45">
        <f t="shared" si="112"/>
        <v>1.2679617637989482</v>
      </c>
      <c r="L3605" s="87"/>
    </row>
    <row r="3606" spans="1:12" ht="27.75" customHeight="1" thickBot="1" x14ac:dyDescent="0.25">
      <c r="A3606" s="11">
        <v>39720</v>
      </c>
      <c r="B3606" s="12">
        <v>1634.72</v>
      </c>
      <c r="C3606" s="11">
        <v>39720</v>
      </c>
      <c r="D3606" s="12">
        <v>393.43</v>
      </c>
      <c r="E3606" s="12">
        <v>4391.08</v>
      </c>
      <c r="F3606" s="12">
        <v>2385.8600008924145</v>
      </c>
      <c r="G3606" s="107">
        <v>39720</v>
      </c>
      <c r="H3606" s="45">
        <f t="shared" si="113"/>
        <v>-7.3399999999999181</v>
      </c>
      <c r="I3606" s="45">
        <f t="shared" si="112"/>
        <v>-0.44699950062725591</v>
      </c>
      <c r="L3606" s="87"/>
    </row>
    <row r="3607" spans="1:12" ht="27.75" customHeight="1" thickBot="1" x14ac:dyDescent="0.25">
      <c r="A3607" s="11">
        <v>39721</v>
      </c>
      <c r="B3607" s="12">
        <v>1565.58</v>
      </c>
      <c r="C3607" s="11">
        <v>39721</v>
      </c>
      <c r="D3607" s="12">
        <v>374.12</v>
      </c>
      <c r="E3607" s="12">
        <v>4205.3500000000004</v>
      </c>
      <c r="F3607" s="12">
        <v>2284.9499999999998</v>
      </c>
      <c r="G3607" s="107">
        <v>39721</v>
      </c>
      <c r="H3607" s="45">
        <f t="shared" si="113"/>
        <v>-69.1400000000001</v>
      </c>
      <c r="I3607" s="45">
        <f t="shared" si="112"/>
        <v>-4.2294704903592111</v>
      </c>
      <c r="L3607" s="87"/>
    </row>
    <row r="3608" spans="1:12" ht="27.75" customHeight="1" thickBot="1" x14ac:dyDescent="0.25">
      <c r="A3608" s="11">
        <v>39723</v>
      </c>
      <c r="B3608" s="12">
        <v>1585.9</v>
      </c>
      <c r="C3608" s="11">
        <v>39723</v>
      </c>
      <c r="D3608" s="12">
        <v>380.65</v>
      </c>
      <c r="E3608" s="12">
        <v>4259.9399999999996</v>
      </c>
      <c r="F3608" s="12">
        <v>2314.61</v>
      </c>
      <c r="G3608" s="107">
        <v>39723</v>
      </c>
      <c r="H3608" s="45">
        <f t="shared" si="113"/>
        <v>20.320000000000164</v>
      </c>
      <c r="I3608" s="45">
        <f t="shared" si="112"/>
        <v>1.2979215370661457</v>
      </c>
      <c r="L3608" s="87"/>
    </row>
    <row r="3609" spans="1:12" ht="27.75" customHeight="1" thickBot="1" x14ac:dyDescent="0.25">
      <c r="A3609" s="11">
        <v>39724</v>
      </c>
      <c r="B3609" s="12">
        <v>1578.8</v>
      </c>
      <c r="C3609" s="11">
        <v>39724</v>
      </c>
      <c r="D3609" s="12">
        <v>378.14</v>
      </c>
      <c r="E3609" s="12">
        <v>4240.8599999999997</v>
      </c>
      <c r="F3609" s="12">
        <v>2283.7199999999998</v>
      </c>
      <c r="G3609" s="107">
        <v>39724</v>
      </c>
      <c r="H3609" s="45">
        <f t="shared" si="113"/>
        <v>-7.1000000000001364</v>
      </c>
      <c r="I3609" s="45">
        <f t="shared" si="112"/>
        <v>-0.44769531496312098</v>
      </c>
      <c r="L3609" s="87"/>
    </row>
    <row r="3610" spans="1:12" ht="27.75" customHeight="1" thickBot="1" x14ac:dyDescent="0.25">
      <c r="A3610" s="11">
        <v>39727</v>
      </c>
      <c r="B3610" s="12">
        <v>1519.12</v>
      </c>
      <c r="C3610" s="11">
        <v>39727</v>
      </c>
      <c r="D3610" s="12">
        <v>360.68</v>
      </c>
      <c r="E3610" s="12">
        <v>4080.55</v>
      </c>
      <c r="F3610" s="12">
        <v>2189.59</v>
      </c>
      <c r="G3610" s="107">
        <v>39727</v>
      </c>
      <c r="H3610" s="45">
        <f t="shared" si="113"/>
        <v>-59.680000000000064</v>
      </c>
      <c r="I3610" s="45">
        <f t="shared" si="112"/>
        <v>-3.7800861413731992</v>
      </c>
      <c r="L3610" s="87"/>
    </row>
    <row r="3611" spans="1:12" ht="27.75" customHeight="1" thickBot="1" x14ac:dyDescent="0.25">
      <c r="A3611" s="11">
        <v>39728</v>
      </c>
      <c r="B3611" s="12">
        <v>1526.71</v>
      </c>
      <c r="C3611" s="11">
        <v>39728</v>
      </c>
      <c r="D3611" s="12">
        <v>364.74</v>
      </c>
      <c r="E3611" s="12">
        <v>4106.62</v>
      </c>
      <c r="F3611" s="12">
        <v>2184.1999999999998</v>
      </c>
      <c r="G3611" s="107">
        <v>39728</v>
      </c>
      <c r="H3611" s="45">
        <f t="shared" si="113"/>
        <v>7.5900000000001455</v>
      </c>
      <c r="I3611" s="45">
        <f t="shared" si="112"/>
        <v>0.49963136552742027</v>
      </c>
      <c r="L3611" s="87"/>
    </row>
    <row r="3612" spans="1:12" ht="27.75" customHeight="1" thickBot="1" x14ac:dyDescent="0.4">
      <c r="A3612" s="11">
        <v>39729</v>
      </c>
      <c r="B3612" s="12">
        <v>1466.58</v>
      </c>
      <c r="C3612" s="11">
        <v>39729</v>
      </c>
      <c r="D3612" s="12">
        <v>346.54</v>
      </c>
      <c r="E3612" s="12">
        <v>3944.9</v>
      </c>
      <c r="F3612" s="12">
        <v>2080.3000000000002</v>
      </c>
      <c r="G3612" s="107">
        <v>39729</v>
      </c>
      <c r="H3612" s="45">
        <f t="shared" si="113"/>
        <v>-60.130000000000109</v>
      </c>
      <c r="I3612" s="48">
        <f t="shared" si="112"/>
        <v>-3.9385344957457611</v>
      </c>
      <c r="L3612" s="87"/>
    </row>
    <row r="3613" spans="1:12" ht="27.75" customHeight="1" thickBot="1" x14ac:dyDescent="0.25">
      <c r="A3613" s="11">
        <v>39730</v>
      </c>
      <c r="B3613" s="12">
        <v>1419.88</v>
      </c>
      <c r="C3613" s="11">
        <v>39730</v>
      </c>
      <c r="D3613" s="12">
        <v>334.28</v>
      </c>
      <c r="E3613" s="12">
        <v>3819.32</v>
      </c>
      <c r="F3613" s="12">
        <v>2003.6</v>
      </c>
      <c r="G3613" s="107">
        <v>39730</v>
      </c>
      <c r="H3613" s="45">
        <f t="shared" si="113"/>
        <v>-46.699999999999818</v>
      </c>
      <c r="I3613" s="45">
        <f t="shared" si="112"/>
        <v>-3.1842790710360038</v>
      </c>
      <c r="L3613" s="87"/>
    </row>
    <row r="3614" spans="1:12" ht="27.75" customHeight="1" thickBot="1" x14ac:dyDescent="0.25">
      <c r="A3614" s="11">
        <v>39731</v>
      </c>
      <c r="B3614" s="12">
        <v>1349.1</v>
      </c>
      <c r="C3614" s="11">
        <v>39731</v>
      </c>
      <c r="D3614" s="12">
        <v>316.16000000000003</v>
      </c>
      <c r="E3614" s="12">
        <v>3635.17</v>
      </c>
      <c r="F3614" s="12">
        <v>1897.1749765349937</v>
      </c>
      <c r="G3614" s="107">
        <v>39731</v>
      </c>
      <c r="H3614" s="45">
        <f t="shared" si="113"/>
        <v>-70.7800000000002</v>
      </c>
      <c r="I3614" s="45">
        <f t="shared" si="112"/>
        <v>-4.9849283038003351</v>
      </c>
      <c r="L3614" s="87"/>
    </row>
    <row r="3615" spans="1:12" ht="27.75" customHeight="1" thickBot="1" x14ac:dyDescent="0.25">
      <c r="A3615" s="11">
        <v>39734</v>
      </c>
      <c r="B3615" s="12">
        <v>1436.85</v>
      </c>
      <c r="C3615" s="11">
        <v>39734</v>
      </c>
      <c r="D3615" s="12">
        <v>344.96</v>
      </c>
      <c r="E3615" s="12">
        <v>3876.93</v>
      </c>
      <c r="F3615" s="12">
        <v>2009.4733069751228</v>
      </c>
      <c r="G3615" s="107">
        <v>39734</v>
      </c>
      <c r="H3615" s="45">
        <f t="shared" si="113"/>
        <v>87.75</v>
      </c>
      <c r="I3615" s="45">
        <f t="shared" si="112"/>
        <v>6.5043362241494336</v>
      </c>
      <c r="L3615" s="87"/>
    </row>
    <row r="3616" spans="1:12" ht="27.75" customHeight="1" thickBot="1" x14ac:dyDescent="0.25">
      <c r="A3616" s="11">
        <v>39735</v>
      </c>
      <c r="B3616" s="12">
        <v>1505.37</v>
      </c>
      <c r="C3616" s="11">
        <v>39735</v>
      </c>
      <c r="D3616" s="12">
        <v>362.92</v>
      </c>
      <c r="E3616" s="12">
        <v>4075.96</v>
      </c>
      <c r="F3616" s="12">
        <v>2094.6799999999998</v>
      </c>
      <c r="G3616" s="107">
        <v>39735</v>
      </c>
      <c r="H3616" s="45">
        <f t="shared" si="113"/>
        <v>68.519999999999982</v>
      </c>
      <c r="I3616" s="45">
        <f t="shared" si="112"/>
        <v>4.7687650067856762</v>
      </c>
      <c r="L3616" s="87"/>
    </row>
    <row r="3617" spans="1:12" ht="27.75" customHeight="1" thickBot="1" x14ac:dyDescent="0.25">
      <c r="A3617" s="11">
        <v>39736</v>
      </c>
      <c r="B3617" s="12">
        <v>1479.1</v>
      </c>
      <c r="C3617" s="11">
        <v>39736</v>
      </c>
      <c r="D3617" s="12">
        <v>353.98</v>
      </c>
      <c r="E3617" s="12">
        <v>4005.22</v>
      </c>
      <c r="F3617" s="12">
        <v>2044.42</v>
      </c>
      <c r="G3617" s="107">
        <v>39736</v>
      </c>
      <c r="H3617" s="45">
        <f t="shared" si="113"/>
        <v>-26.269999999999982</v>
      </c>
      <c r="I3617" s="45">
        <f t="shared" si="112"/>
        <v>-1.7450859257192572</v>
      </c>
      <c r="L3617" s="87"/>
    </row>
    <row r="3618" spans="1:12" ht="27.75" customHeight="1" thickBot="1" x14ac:dyDescent="0.25">
      <c r="A3618" s="11">
        <v>39737</v>
      </c>
      <c r="B3618" s="12">
        <v>1418.59</v>
      </c>
      <c r="C3618" s="11">
        <v>39737</v>
      </c>
      <c r="D3618" s="12">
        <v>335.96</v>
      </c>
      <c r="E3618" s="12">
        <v>3841.36</v>
      </c>
      <c r="F3618" s="12">
        <v>1947.63</v>
      </c>
      <c r="G3618" s="107">
        <v>39737</v>
      </c>
      <c r="H3618" s="45">
        <f t="shared" si="113"/>
        <v>-60.509999999999991</v>
      </c>
      <c r="I3618" s="45">
        <f t="shared" si="112"/>
        <v>-4.0910012845649382</v>
      </c>
      <c r="L3618" s="87"/>
    </row>
    <row r="3619" spans="1:12" ht="27.75" customHeight="1" thickBot="1" x14ac:dyDescent="0.25">
      <c r="A3619" s="11">
        <v>39738</v>
      </c>
      <c r="B3619" s="12">
        <v>1429.9</v>
      </c>
      <c r="C3619" s="11">
        <v>39738</v>
      </c>
      <c r="D3619" s="12">
        <v>339.6</v>
      </c>
      <c r="E3619" s="12">
        <v>3871.99</v>
      </c>
      <c r="F3619" s="12">
        <v>1963.1555429662708</v>
      </c>
      <c r="G3619" s="107">
        <v>39738</v>
      </c>
      <c r="H3619" s="45">
        <f t="shared" si="113"/>
        <v>11.310000000000173</v>
      </c>
      <c r="I3619" s="45">
        <f t="shared" si="112"/>
        <v>0.79727052918744479</v>
      </c>
      <c r="L3619" s="87"/>
    </row>
    <row r="3620" spans="1:12" ht="27.75" customHeight="1" thickBot="1" x14ac:dyDescent="0.25">
      <c r="A3620" s="11">
        <v>39741</v>
      </c>
      <c r="B3620" s="12">
        <v>1436.31</v>
      </c>
      <c r="C3620" s="11">
        <v>39741</v>
      </c>
      <c r="D3620" s="12">
        <v>342.05</v>
      </c>
      <c r="E3620" s="12">
        <v>3889.34</v>
      </c>
      <c r="F3620" s="12">
        <v>1971.96</v>
      </c>
      <c r="G3620" s="107">
        <v>39741</v>
      </c>
      <c r="H3620" s="45">
        <f t="shared" si="113"/>
        <v>6.4099999999998545</v>
      </c>
      <c r="I3620" s="45">
        <f t="shared" si="112"/>
        <v>0.44828309672004013</v>
      </c>
      <c r="L3620" s="87"/>
    </row>
    <row r="3621" spans="1:12" ht="27.75" customHeight="1" thickBot="1" x14ac:dyDescent="0.25">
      <c r="A3621" s="11">
        <v>39742</v>
      </c>
      <c r="B3621" s="12">
        <v>1430.37</v>
      </c>
      <c r="C3621" s="11">
        <v>39742</v>
      </c>
      <c r="D3621" s="12">
        <v>339.18</v>
      </c>
      <c r="E3621" s="12">
        <v>3873.27</v>
      </c>
      <c r="F3621" s="12">
        <v>1953.9757588501202</v>
      </c>
      <c r="G3621" s="107">
        <v>39742</v>
      </c>
      <c r="H3621" s="45">
        <f t="shared" si="113"/>
        <v>-5.9400000000000546</v>
      </c>
      <c r="I3621" s="45">
        <f t="shared" si="112"/>
        <v>-0.41355974685131031</v>
      </c>
      <c r="L3621" s="87"/>
    </row>
    <row r="3622" spans="1:12" ht="27.75" customHeight="1" thickBot="1" x14ac:dyDescent="0.25">
      <c r="A3622" s="11">
        <v>39743</v>
      </c>
      <c r="B3622" s="12">
        <v>1419.63</v>
      </c>
      <c r="C3622" s="11">
        <v>39743</v>
      </c>
      <c r="D3622" s="12">
        <v>336.04</v>
      </c>
      <c r="E3622" s="12">
        <v>3844.19</v>
      </c>
      <c r="F3622" s="12">
        <v>1910.61</v>
      </c>
      <c r="G3622" s="107">
        <v>39743</v>
      </c>
      <c r="H3622" s="45">
        <f t="shared" si="113"/>
        <v>-10.739999999999782</v>
      </c>
      <c r="I3622" s="45">
        <f t="shared" si="112"/>
        <v>-0.75085467396546224</v>
      </c>
      <c r="L3622" s="87"/>
    </row>
    <row r="3623" spans="1:12" ht="27.75" customHeight="1" thickBot="1" x14ac:dyDescent="0.25">
      <c r="A3623" s="11">
        <v>39744</v>
      </c>
      <c r="B3623" s="12">
        <v>1397.39</v>
      </c>
      <c r="C3623" s="11">
        <v>39744</v>
      </c>
      <c r="D3623" s="12">
        <v>329.93</v>
      </c>
      <c r="E3623" s="12">
        <v>3783.96</v>
      </c>
      <c r="F3623" s="12">
        <v>1856.26</v>
      </c>
      <c r="G3623" s="107">
        <v>39744</v>
      </c>
      <c r="H3623" s="45">
        <f t="shared" si="113"/>
        <v>-22.240000000000009</v>
      </c>
      <c r="I3623" s="45">
        <f t="shared" si="112"/>
        <v>-1.566605383092778</v>
      </c>
      <c r="L3623" s="87"/>
    </row>
    <row r="3624" spans="1:12" ht="27.75" customHeight="1" thickBot="1" x14ac:dyDescent="0.25">
      <c r="A3624" s="11">
        <v>39745</v>
      </c>
      <c r="B3624" s="12">
        <v>1382.63</v>
      </c>
      <c r="C3624" s="11">
        <v>39745</v>
      </c>
      <c r="D3624" s="12">
        <v>325.27999999999997</v>
      </c>
      <c r="E3624" s="12">
        <v>3743.98</v>
      </c>
      <c r="F3624" s="12">
        <v>1821.87</v>
      </c>
      <c r="G3624" s="107">
        <v>39745</v>
      </c>
      <c r="H3624" s="45">
        <f t="shared" si="113"/>
        <v>-14.759999999999991</v>
      </c>
      <c r="I3624" s="45">
        <f t="shared" si="112"/>
        <v>-1.0562548751601193</v>
      </c>
      <c r="L3624" s="87"/>
    </row>
    <row r="3625" spans="1:12" ht="27.75" customHeight="1" thickBot="1" x14ac:dyDescent="0.25">
      <c r="A3625" s="11">
        <v>39748</v>
      </c>
      <c r="B3625" s="12">
        <v>1332.95</v>
      </c>
      <c r="C3625" s="11">
        <v>39748</v>
      </c>
      <c r="D3625" s="12">
        <v>310.58999999999997</v>
      </c>
      <c r="E3625" s="12">
        <v>3609.48</v>
      </c>
      <c r="F3625" s="12">
        <v>1742.39</v>
      </c>
      <c r="G3625" s="107">
        <v>39748</v>
      </c>
      <c r="H3625" s="45">
        <f t="shared" si="113"/>
        <v>-49.680000000000064</v>
      </c>
      <c r="I3625" s="45">
        <f t="shared" si="112"/>
        <v>-3.5931521809884104</v>
      </c>
      <c r="L3625" s="87"/>
    </row>
    <row r="3626" spans="1:12" ht="27.75" customHeight="1" thickBot="1" x14ac:dyDescent="0.25">
      <c r="A3626" s="11">
        <v>39750</v>
      </c>
      <c r="B3626" s="12">
        <v>1342.12</v>
      </c>
      <c r="C3626" s="11">
        <v>39750</v>
      </c>
      <c r="D3626" s="12">
        <v>313.48</v>
      </c>
      <c r="E3626" s="12">
        <v>3634.29</v>
      </c>
      <c r="F3626" s="12">
        <v>1748.79</v>
      </c>
      <c r="G3626" s="107">
        <v>39750</v>
      </c>
      <c r="H3626" s="45">
        <f t="shared" si="113"/>
        <v>9.1699999999998454</v>
      </c>
      <c r="I3626" s="45">
        <f t="shared" si="112"/>
        <v>0.68794778498817255</v>
      </c>
      <c r="L3626" s="87"/>
    </row>
    <row r="3627" spans="1:12" ht="27.75" customHeight="1" thickBot="1" x14ac:dyDescent="0.25">
      <c r="A3627" s="11">
        <v>39751</v>
      </c>
      <c r="B3627" s="12">
        <v>1333.87</v>
      </c>
      <c r="C3627" s="11">
        <v>39751</v>
      </c>
      <c r="D3627" s="12">
        <v>310.77</v>
      </c>
      <c r="E3627" s="12">
        <v>3611.95</v>
      </c>
      <c r="F3627" s="12">
        <v>1743.58</v>
      </c>
      <c r="G3627" s="107">
        <v>39751</v>
      </c>
      <c r="H3627" s="45">
        <f t="shared" si="113"/>
        <v>-8.25</v>
      </c>
      <c r="I3627" s="45">
        <f t="shared" si="112"/>
        <v>-0.61469913271540555</v>
      </c>
      <c r="L3627" s="87"/>
    </row>
    <row r="3628" spans="1:12" ht="27.75" customHeight="1" thickBot="1" x14ac:dyDescent="0.25">
      <c r="A3628" s="11">
        <v>39752</v>
      </c>
      <c r="B3628" s="12">
        <v>1328.06</v>
      </c>
      <c r="C3628" s="11">
        <v>39752</v>
      </c>
      <c r="D3628" s="12">
        <v>308.63</v>
      </c>
      <c r="E3628" s="12">
        <v>3596.22</v>
      </c>
      <c r="F3628" s="12">
        <v>1735.99</v>
      </c>
      <c r="G3628" s="107">
        <v>39752</v>
      </c>
      <c r="H3628" s="45">
        <f t="shared" si="113"/>
        <v>-5.8099999999999454</v>
      </c>
      <c r="I3628" s="45">
        <f t="shared" si="112"/>
        <v>-0.43557468119081666</v>
      </c>
      <c r="L3628" s="87"/>
    </row>
    <row r="3629" spans="1:12" ht="27.75" customHeight="1" thickBot="1" x14ac:dyDescent="0.25">
      <c r="A3629" s="11">
        <v>39755</v>
      </c>
      <c r="B3629" s="12">
        <v>1334.3</v>
      </c>
      <c r="C3629" s="11">
        <v>39755</v>
      </c>
      <c r="D3629" s="12">
        <v>309.33999999999997</v>
      </c>
      <c r="E3629" s="12">
        <v>3613.12</v>
      </c>
      <c r="F3629" s="12">
        <v>1744.1493276413112</v>
      </c>
      <c r="G3629" s="107">
        <v>39755</v>
      </c>
      <c r="H3629" s="45">
        <f t="shared" si="113"/>
        <v>6.2400000000000091</v>
      </c>
      <c r="I3629" s="45">
        <f t="shared" si="112"/>
        <v>0.46985828953511211</v>
      </c>
      <c r="L3629" s="87"/>
    </row>
    <row r="3630" spans="1:12" ht="27.75" customHeight="1" thickBot="1" x14ac:dyDescent="0.25">
      <c r="A3630" s="11">
        <v>39756</v>
      </c>
      <c r="B3630" s="12">
        <v>1322.98</v>
      </c>
      <c r="C3630" s="11">
        <v>39756</v>
      </c>
      <c r="D3630" s="12">
        <v>305.43</v>
      </c>
      <c r="E3630" s="12">
        <v>3582.45</v>
      </c>
      <c r="F3630" s="12">
        <v>1723.8415898656751</v>
      </c>
      <c r="G3630" s="107">
        <v>39756</v>
      </c>
      <c r="H3630" s="45">
        <f t="shared" si="113"/>
        <v>-11.319999999999936</v>
      </c>
      <c r="I3630" s="45">
        <f t="shared" si="112"/>
        <v>-0.84838492093231921</v>
      </c>
      <c r="L3630" s="87"/>
    </row>
    <row r="3631" spans="1:12" ht="27.75" customHeight="1" thickBot="1" x14ac:dyDescent="0.25">
      <c r="A3631" s="11">
        <v>39757</v>
      </c>
      <c r="B3631" s="12">
        <v>1327.62</v>
      </c>
      <c r="C3631" s="11">
        <v>39757</v>
      </c>
      <c r="D3631" s="12">
        <v>306.62</v>
      </c>
      <c r="E3631" s="12">
        <v>3595.04</v>
      </c>
      <c r="F3631" s="12">
        <v>1729.9</v>
      </c>
      <c r="G3631" s="107">
        <v>39757</v>
      </c>
      <c r="H3631" s="45">
        <f t="shared" si="113"/>
        <v>4.6399999999998727</v>
      </c>
      <c r="I3631" s="45">
        <f t="shared" si="112"/>
        <v>0.35072336694431305</v>
      </c>
      <c r="L3631" s="87"/>
    </row>
    <row r="3632" spans="1:12" ht="27.75" customHeight="1" thickBot="1" x14ac:dyDescent="0.25">
      <c r="A3632" s="11">
        <v>39758</v>
      </c>
      <c r="B3632" s="12">
        <v>1336.85</v>
      </c>
      <c r="C3632" s="11">
        <v>39758</v>
      </c>
      <c r="D3632" s="12">
        <v>309.48</v>
      </c>
      <c r="E3632" s="12">
        <v>3620.01</v>
      </c>
      <c r="F3632" s="12">
        <v>1741.91</v>
      </c>
      <c r="G3632" s="107">
        <v>39758</v>
      </c>
      <c r="H3632" s="45">
        <f t="shared" si="113"/>
        <v>9.2300000000000182</v>
      </c>
      <c r="I3632" s="45">
        <f t="shared" si="112"/>
        <v>0.69522905650713451</v>
      </c>
      <c r="L3632" s="87"/>
    </row>
    <row r="3633" spans="1:12" ht="27.75" customHeight="1" thickBot="1" x14ac:dyDescent="0.25">
      <c r="A3633" s="11">
        <v>39759</v>
      </c>
      <c r="B3633" s="12">
        <v>1339.23</v>
      </c>
      <c r="C3633" s="11">
        <v>39759</v>
      </c>
      <c r="D3633" s="12">
        <v>310.20999999999998</v>
      </c>
      <c r="E3633" s="12">
        <v>3626.46</v>
      </c>
      <c r="F3633" s="12">
        <v>1747.8003875156649</v>
      </c>
      <c r="G3633" s="107">
        <v>39759</v>
      </c>
      <c r="H3633" s="45">
        <f t="shared" si="113"/>
        <v>2.3800000000001091</v>
      </c>
      <c r="I3633" s="45">
        <f t="shared" si="112"/>
        <v>0.17803044470210638</v>
      </c>
      <c r="L3633" s="87"/>
    </row>
    <row r="3634" spans="1:12" ht="27.75" customHeight="1" thickBot="1" x14ac:dyDescent="0.25">
      <c r="A3634" s="11">
        <v>39762</v>
      </c>
      <c r="B3634" s="12">
        <v>1334.11</v>
      </c>
      <c r="C3634" s="11">
        <v>39762</v>
      </c>
      <c r="D3634" s="12">
        <v>308.24</v>
      </c>
      <c r="E3634" s="12">
        <v>3612.6</v>
      </c>
      <c r="F3634" s="12">
        <v>1741.1176091798841</v>
      </c>
      <c r="G3634" s="107">
        <v>39762</v>
      </c>
      <c r="H3634" s="45">
        <f t="shared" si="113"/>
        <v>-5.1200000000001182</v>
      </c>
      <c r="I3634" s="45">
        <f t="shared" si="112"/>
        <v>-0.38230923739761791</v>
      </c>
      <c r="L3634" s="87"/>
    </row>
    <row r="3635" spans="1:12" ht="27.75" customHeight="1" thickBot="1" x14ac:dyDescent="0.25">
      <c r="A3635" s="11">
        <v>39763</v>
      </c>
      <c r="B3635" s="12">
        <v>1331.41</v>
      </c>
      <c r="C3635" s="11">
        <v>39763</v>
      </c>
      <c r="D3635" s="12">
        <v>307.64999999999998</v>
      </c>
      <c r="E3635" s="12">
        <v>3605.29</v>
      </c>
      <c r="F3635" s="12">
        <v>1737.5949982521402</v>
      </c>
      <c r="G3635" s="107">
        <v>39763</v>
      </c>
      <c r="H3635" s="45">
        <f t="shared" si="113"/>
        <v>-2.6999999999998181</v>
      </c>
      <c r="I3635" s="45">
        <f t="shared" si="112"/>
        <v>-0.20238211241950199</v>
      </c>
      <c r="L3635" s="87"/>
    </row>
    <row r="3636" spans="1:12" ht="27.75" customHeight="1" thickBot="1" x14ac:dyDescent="0.25">
      <c r="A3636" s="11">
        <v>39764</v>
      </c>
      <c r="B3636" s="12">
        <v>1325.3</v>
      </c>
      <c r="C3636" s="11">
        <v>39764</v>
      </c>
      <c r="D3636" s="12">
        <v>305.57</v>
      </c>
      <c r="E3636" s="12">
        <v>3589.32</v>
      </c>
      <c r="F3636" s="12">
        <v>1727.15</v>
      </c>
      <c r="G3636" s="107">
        <v>39764</v>
      </c>
      <c r="H3636" s="45">
        <f t="shared" si="113"/>
        <v>-6.1100000000001273</v>
      </c>
      <c r="I3636" s="45">
        <f t="shared" si="112"/>
        <v>-0.45891198053192678</v>
      </c>
      <c r="L3636" s="87"/>
    </row>
    <row r="3637" spans="1:12" ht="27.75" customHeight="1" thickBot="1" x14ac:dyDescent="0.25">
      <c r="A3637" s="11">
        <v>39765</v>
      </c>
      <c r="B3637" s="12">
        <v>1313.34</v>
      </c>
      <c r="C3637" s="11">
        <v>39765</v>
      </c>
      <c r="D3637" s="12">
        <v>302.02</v>
      </c>
      <c r="E3637" s="12">
        <v>3556.95</v>
      </c>
      <c r="F3637" s="12">
        <v>1708.9</v>
      </c>
      <c r="G3637" s="107">
        <v>39765</v>
      </c>
      <c r="H3637" s="45">
        <f t="shared" si="113"/>
        <v>-11.960000000000036</v>
      </c>
      <c r="I3637" s="45">
        <f t="shared" si="112"/>
        <v>-0.90243718403380646</v>
      </c>
      <c r="L3637" s="87"/>
    </row>
    <row r="3638" spans="1:12" ht="27.75" customHeight="1" thickBot="1" x14ac:dyDescent="0.25">
      <c r="A3638" s="11">
        <v>39766</v>
      </c>
      <c r="B3638" s="12">
        <v>1304.28</v>
      </c>
      <c r="C3638" s="11">
        <v>39766</v>
      </c>
      <c r="D3638" s="12">
        <v>299.02999999999997</v>
      </c>
      <c r="E3638" s="12">
        <v>3532.41</v>
      </c>
      <c r="F3638" s="12">
        <v>1702.4709965922232</v>
      </c>
      <c r="G3638" s="107">
        <v>39766</v>
      </c>
      <c r="H3638" s="45">
        <f t="shared" si="113"/>
        <v>-9.0599999999999454</v>
      </c>
      <c r="I3638" s="45">
        <f t="shared" si="112"/>
        <v>-0.68984421398875739</v>
      </c>
      <c r="L3638" s="87"/>
    </row>
    <row r="3639" spans="1:12" ht="27.75" customHeight="1" thickBot="1" x14ac:dyDescent="0.25">
      <c r="A3639" s="11">
        <v>39769</v>
      </c>
      <c r="B3639" s="12">
        <v>1306.3</v>
      </c>
      <c r="C3639" s="11">
        <v>39769</v>
      </c>
      <c r="D3639" s="12">
        <v>299.33</v>
      </c>
      <c r="E3639" s="12">
        <v>3537.87</v>
      </c>
      <c r="F3639" s="12">
        <v>1705.10101505784</v>
      </c>
      <c r="G3639" s="107">
        <v>39769</v>
      </c>
      <c r="H3639" s="45">
        <f t="shared" si="113"/>
        <v>2.0199999999999818</v>
      </c>
      <c r="I3639" s="45">
        <f t="shared" si="112"/>
        <v>0.15487472015211318</v>
      </c>
      <c r="L3639" s="87"/>
    </row>
    <row r="3640" spans="1:12" ht="27.75" customHeight="1" thickBot="1" x14ac:dyDescent="0.25">
      <c r="A3640" s="11">
        <v>39770</v>
      </c>
      <c r="B3640" s="12">
        <v>1293.28</v>
      </c>
      <c r="C3640" s="11">
        <v>39770</v>
      </c>
      <c r="D3640" s="12">
        <v>295.76</v>
      </c>
      <c r="E3640" s="12">
        <v>3502.6</v>
      </c>
      <c r="F3640" s="12">
        <v>1682.7899474698149</v>
      </c>
      <c r="G3640" s="107">
        <v>39770</v>
      </c>
      <c r="H3640" s="45">
        <f t="shared" si="113"/>
        <v>-13.019999999999982</v>
      </c>
      <c r="I3640" s="45">
        <f t="shared" si="112"/>
        <v>-0.99670825997090884</v>
      </c>
      <c r="L3640" s="87"/>
    </row>
    <row r="3641" spans="1:12" ht="27.75" customHeight="1" thickBot="1" x14ac:dyDescent="0.3">
      <c r="A3641" s="43">
        <v>39771</v>
      </c>
      <c r="B3641" s="44">
        <v>1271.1600000000001</v>
      </c>
      <c r="C3641" s="43">
        <v>39771</v>
      </c>
      <c r="D3641" s="12">
        <v>289.02999999999997</v>
      </c>
      <c r="E3641" s="12">
        <v>3442.7</v>
      </c>
      <c r="F3641" s="12">
        <v>1654.01</v>
      </c>
      <c r="G3641" s="113">
        <v>39771</v>
      </c>
      <c r="H3641" s="45">
        <f t="shared" si="113"/>
        <v>-22.119999999999891</v>
      </c>
      <c r="I3641" s="45">
        <f t="shared" si="112"/>
        <v>-1.7103798094766711</v>
      </c>
      <c r="L3641" s="87"/>
    </row>
    <row r="3642" spans="1:12" ht="27.75" customHeight="1" thickBot="1" x14ac:dyDescent="0.25">
      <c r="A3642" s="11">
        <v>39772</v>
      </c>
      <c r="B3642" s="12">
        <v>1258.8900000000001</v>
      </c>
      <c r="C3642" s="11">
        <v>39772</v>
      </c>
      <c r="D3642" s="12">
        <v>285.61</v>
      </c>
      <c r="E3642" s="12">
        <v>3409.49</v>
      </c>
      <c r="F3642" s="12">
        <v>1635.46</v>
      </c>
      <c r="G3642" s="107">
        <v>39772</v>
      </c>
      <c r="H3642" s="45">
        <f t="shared" si="113"/>
        <v>-12.269999999999982</v>
      </c>
      <c r="I3642" s="45">
        <f t="shared" si="112"/>
        <v>-0.96526007740960862</v>
      </c>
      <c r="L3642" s="87"/>
    </row>
    <row r="3643" spans="1:12" ht="27.75" customHeight="1" thickBot="1" x14ac:dyDescent="0.25">
      <c r="A3643" s="11">
        <v>39773</v>
      </c>
      <c r="B3643" s="12">
        <v>1181.05</v>
      </c>
      <c r="C3643" s="11">
        <v>39773</v>
      </c>
      <c r="D3643" s="12">
        <v>265.83999999999997</v>
      </c>
      <c r="E3643" s="12">
        <v>3198.67</v>
      </c>
      <c r="F3643" s="12">
        <v>1534.3320881045486</v>
      </c>
      <c r="G3643" s="107">
        <v>39773</v>
      </c>
      <c r="H3643" s="45">
        <f t="shared" si="113"/>
        <v>-77.840000000000146</v>
      </c>
      <c r="I3643" s="45">
        <f t="shared" si="112"/>
        <v>-6.1832249044793546</v>
      </c>
      <c r="L3643" s="87"/>
    </row>
    <row r="3644" spans="1:12" ht="27.75" customHeight="1" thickBot="1" x14ac:dyDescent="0.25">
      <c r="A3644" s="11">
        <v>39776</v>
      </c>
      <c r="B3644" s="12">
        <v>1112.17</v>
      </c>
      <c r="C3644" s="11">
        <v>39776</v>
      </c>
      <c r="D3644" s="12">
        <v>245.9</v>
      </c>
      <c r="E3644" s="12">
        <v>3012.12</v>
      </c>
      <c r="F3644" s="12">
        <v>1447.1417568040615</v>
      </c>
      <c r="G3644" s="107">
        <v>39776</v>
      </c>
      <c r="H3644" s="45">
        <f t="shared" si="113"/>
        <v>-68.879999999999882</v>
      </c>
      <c r="I3644" s="45">
        <f t="shared" si="112"/>
        <v>-5.8320985563693224</v>
      </c>
      <c r="L3644" s="87"/>
    </row>
    <row r="3645" spans="1:12" ht="27.75" customHeight="1" thickBot="1" x14ac:dyDescent="0.25">
      <c r="A3645" s="11">
        <v>39777</v>
      </c>
      <c r="B3645" s="12">
        <v>1156.54</v>
      </c>
      <c r="C3645" s="11">
        <v>39777</v>
      </c>
      <c r="D3645" s="12">
        <v>259.83</v>
      </c>
      <c r="E3645" s="12">
        <v>3132.28</v>
      </c>
      <c r="F3645" s="12">
        <v>1509.62</v>
      </c>
      <c r="G3645" s="107">
        <v>39777</v>
      </c>
      <c r="H3645" s="45">
        <f t="shared" si="113"/>
        <v>44.369999999999891</v>
      </c>
      <c r="I3645" s="45">
        <f t="shared" si="112"/>
        <v>3.989498008397987</v>
      </c>
      <c r="L3645" s="87"/>
    </row>
    <row r="3646" spans="1:12" ht="27.75" customHeight="1" thickBot="1" x14ac:dyDescent="0.25">
      <c r="A3646" s="11">
        <v>39778</v>
      </c>
      <c r="B3646" s="12">
        <v>1156.71</v>
      </c>
      <c r="C3646" s="11">
        <v>39778</v>
      </c>
      <c r="D3646" s="12">
        <v>259.55</v>
      </c>
      <c r="E3646" s="12">
        <v>3132.75</v>
      </c>
      <c r="F3646" s="12">
        <v>1521.98</v>
      </c>
      <c r="G3646" s="107">
        <v>39778</v>
      </c>
      <c r="H3646" s="45">
        <f t="shared" si="113"/>
        <v>0.17000000000007276</v>
      </c>
      <c r="I3646" s="45">
        <f t="shared" si="112"/>
        <v>1.4699016030580245E-2</v>
      </c>
      <c r="L3646" s="87"/>
    </row>
    <row r="3647" spans="1:12" ht="27.75" customHeight="1" thickBot="1" x14ac:dyDescent="0.25">
      <c r="A3647" s="11">
        <v>39779</v>
      </c>
      <c r="B3647" s="12">
        <v>1159.5899999999999</v>
      </c>
      <c r="C3647" s="11">
        <v>39779</v>
      </c>
      <c r="D3647" s="12">
        <v>259.08999999999997</v>
      </c>
      <c r="E3647" s="12">
        <v>3143.95</v>
      </c>
      <c r="F3647" s="12">
        <v>1529.89</v>
      </c>
      <c r="G3647" s="107">
        <v>39779</v>
      </c>
      <c r="H3647" s="45">
        <f t="shared" si="113"/>
        <v>2.8799999999998818</v>
      </c>
      <c r="I3647" s="45">
        <f t="shared" si="112"/>
        <v>0.24898202660994387</v>
      </c>
      <c r="L3647" s="87"/>
    </row>
    <row r="3648" spans="1:12" ht="27.75" customHeight="1" thickBot="1" x14ac:dyDescent="0.25">
      <c r="A3648" s="11">
        <v>39780</v>
      </c>
      <c r="B3648" s="12">
        <v>1171.08</v>
      </c>
      <c r="C3648" s="11">
        <v>39780</v>
      </c>
      <c r="D3648" s="12">
        <v>261.56</v>
      </c>
      <c r="E3648" s="12">
        <v>3175.12</v>
      </c>
      <c r="F3648" s="12">
        <v>1545.0504602579069</v>
      </c>
      <c r="G3648" s="107">
        <v>39780</v>
      </c>
      <c r="H3648" s="45">
        <f t="shared" si="113"/>
        <v>11.490000000000009</v>
      </c>
      <c r="I3648" s="45">
        <f t="shared" si="112"/>
        <v>0.9908674617752834</v>
      </c>
      <c r="L3648" s="87"/>
    </row>
    <row r="3649" spans="1:12" ht="27.75" customHeight="1" thickBot="1" x14ac:dyDescent="0.25">
      <c r="A3649" s="11">
        <v>39783</v>
      </c>
      <c r="B3649" s="12">
        <v>1181.8499999999999</v>
      </c>
      <c r="C3649" s="11">
        <v>39783</v>
      </c>
      <c r="D3649" s="12">
        <v>265.20999999999998</v>
      </c>
      <c r="E3649" s="12">
        <v>3222.16</v>
      </c>
      <c r="F3649" s="12">
        <v>1567.94</v>
      </c>
      <c r="G3649" s="107">
        <v>39783</v>
      </c>
      <c r="H3649" s="45">
        <f t="shared" si="113"/>
        <v>10.769999999999982</v>
      </c>
      <c r="I3649" s="45">
        <f t="shared" si="112"/>
        <v>0.91966389998975151</v>
      </c>
      <c r="L3649" s="87"/>
    </row>
    <row r="3650" spans="1:12" ht="27.75" customHeight="1" thickBot="1" x14ac:dyDescent="0.25">
      <c r="A3650" s="11">
        <v>39784</v>
      </c>
      <c r="B3650" s="12">
        <v>1165.25</v>
      </c>
      <c r="C3650" s="11">
        <v>39784</v>
      </c>
      <c r="D3650" s="12">
        <v>259.98</v>
      </c>
      <c r="E3650" s="12">
        <v>3176.89</v>
      </c>
      <c r="F3650" s="12">
        <v>1545.91</v>
      </c>
      <c r="G3650" s="107">
        <v>39784</v>
      </c>
      <c r="H3650" s="45">
        <f t="shared" si="113"/>
        <v>-16.599999999999909</v>
      </c>
      <c r="I3650" s="45">
        <f t="shared" si="112"/>
        <v>-1.4045775690654407</v>
      </c>
      <c r="L3650" s="87"/>
    </row>
    <row r="3651" spans="1:12" ht="27.75" customHeight="1" thickBot="1" x14ac:dyDescent="0.25">
      <c r="A3651" s="11">
        <v>39785</v>
      </c>
      <c r="B3651" s="12">
        <v>1154.56</v>
      </c>
      <c r="C3651" s="11">
        <v>39785</v>
      </c>
      <c r="D3651" s="12">
        <v>258</v>
      </c>
      <c r="E3651" s="12">
        <v>3148.2</v>
      </c>
      <c r="F3651" s="12">
        <v>1527.04</v>
      </c>
      <c r="G3651" s="107">
        <v>39785</v>
      </c>
      <c r="H3651" s="45">
        <f t="shared" si="113"/>
        <v>-10.690000000000055</v>
      </c>
      <c r="I3651" s="45">
        <f t="shared" si="112"/>
        <v>-0.91739969963527612</v>
      </c>
      <c r="L3651" s="87"/>
    </row>
    <row r="3652" spans="1:12" ht="27.75" customHeight="1" thickBot="1" x14ac:dyDescent="0.25">
      <c r="A3652" s="11">
        <v>39786</v>
      </c>
      <c r="B3652" s="12">
        <v>1144.0999999999999</v>
      </c>
      <c r="C3652" s="11">
        <v>39786</v>
      </c>
      <c r="D3652" s="12">
        <v>255.32</v>
      </c>
      <c r="E3652" s="12">
        <v>3120.86</v>
      </c>
      <c r="F3652" s="12">
        <v>1508.93</v>
      </c>
      <c r="G3652" s="107">
        <v>39786</v>
      </c>
      <c r="H3652" s="45">
        <f t="shared" si="113"/>
        <v>-10.460000000000036</v>
      </c>
      <c r="I3652" s="45">
        <f t="shared" si="112"/>
        <v>-0.90597283813747542</v>
      </c>
      <c r="L3652" s="87"/>
    </row>
    <row r="3653" spans="1:12" ht="27.75" customHeight="1" thickBot="1" x14ac:dyDescent="0.25">
      <c r="A3653" s="11">
        <v>39787</v>
      </c>
      <c r="B3653" s="12">
        <v>1141.71</v>
      </c>
      <c r="C3653" s="11">
        <v>39787</v>
      </c>
      <c r="D3653" s="12">
        <v>254.84</v>
      </c>
      <c r="E3653" s="12">
        <v>3115.61</v>
      </c>
      <c r="F3653" s="12">
        <v>1506.39</v>
      </c>
      <c r="G3653" s="107">
        <v>39787</v>
      </c>
      <c r="H3653" s="45">
        <f t="shared" si="113"/>
        <v>-2.3899999999998727</v>
      </c>
      <c r="I3653" s="45">
        <f t="shared" si="112"/>
        <v>-0.20889782361680562</v>
      </c>
      <c r="L3653" s="87"/>
    </row>
    <row r="3654" spans="1:12" ht="27.75" customHeight="1" thickBot="1" x14ac:dyDescent="0.25">
      <c r="A3654" s="11">
        <v>39790</v>
      </c>
      <c r="B3654" s="12">
        <v>1143.1500000000001</v>
      </c>
      <c r="C3654" s="11">
        <v>39790</v>
      </c>
      <c r="D3654" s="12">
        <v>254.97</v>
      </c>
      <c r="E3654" s="12">
        <v>3119.55</v>
      </c>
      <c r="F3654" s="12">
        <v>1508.2990003620616</v>
      </c>
      <c r="G3654" s="107">
        <v>39790</v>
      </c>
      <c r="H3654" s="45">
        <f t="shared" si="113"/>
        <v>1.4400000000000546</v>
      </c>
      <c r="I3654" s="45">
        <f t="shared" si="112"/>
        <v>0.12612659957432751</v>
      </c>
      <c r="L3654" s="87"/>
    </row>
    <row r="3655" spans="1:12" ht="27.75" customHeight="1" thickBot="1" x14ac:dyDescent="0.25">
      <c r="A3655" s="11">
        <v>39791</v>
      </c>
      <c r="B3655" s="12">
        <v>1150.94</v>
      </c>
      <c r="C3655" s="11">
        <v>39791</v>
      </c>
      <c r="D3655" s="12">
        <v>257.56</v>
      </c>
      <c r="E3655" s="12">
        <v>3140.8</v>
      </c>
      <c r="F3655" s="12">
        <v>1513.73</v>
      </c>
      <c r="G3655" s="107">
        <v>39791</v>
      </c>
      <c r="H3655" s="45">
        <f t="shared" si="113"/>
        <v>7.7899999999999636</v>
      </c>
      <c r="I3655" s="45">
        <f t="shared" ref="I3655:I3718" si="114">H3655/B3654*100</f>
        <v>0.681450378340547</v>
      </c>
      <c r="L3655" s="87"/>
    </row>
    <row r="3656" spans="1:12" ht="27.75" customHeight="1" thickBot="1" x14ac:dyDescent="0.25">
      <c r="A3656" s="11">
        <v>39792</v>
      </c>
      <c r="B3656" s="12">
        <v>1193.28</v>
      </c>
      <c r="C3656" s="11">
        <v>39792</v>
      </c>
      <c r="D3656" s="12">
        <v>270.24</v>
      </c>
      <c r="E3656" s="12">
        <v>3256.35</v>
      </c>
      <c r="F3656" s="12">
        <v>1569.42</v>
      </c>
      <c r="G3656" s="107">
        <v>39792</v>
      </c>
      <c r="H3656" s="45">
        <f t="shared" ref="H3656:H3719" si="115">B3656-B3655</f>
        <v>42.339999999999918</v>
      </c>
      <c r="I3656" s="45">
        <f t="shared" si="114"/>
        <v>3.6787321667506485</v>
      </c>
      <c r="L3656" s="87"/>
    </row>
    <row r="3657" spans="1:12" ht="27.75" customHeight="1" thickBot="1" x14ac:dyDescent="0.25">
      <c r="A3657" s="11">
        <v>39793</v>
      </c>
      <c r="B3657" s="12">
        <v>1211.23</v>
      </c>
      <c r="C3657" s="11">
        <v>39793</v>
      </c>
      <c r="D3657" s="12">
        <v>275.70999999999998</v>
      </c>
      <c r="E3657" s="12">
        <v>3309.49</v>
      </c>
      <c r="F3657" s="12">
        <v>1587.49</v>
      </c>
      <c r="G3657" s="107">
        <v>39793</v>
      </c>
      <c r="H3657" s="45">
        <f t="shared" si="115"/>
        <v>17.950000000000045</v>
      </c>
      <c r="I3657" s="45">
        <f t="shared" si="114"/>
        <v>1.5042571735049648</v>
      </c>
      <c r="L3657" s="87"/>
    </row>
    <row r="3658" spans="1:12" ht="27.75" customHeight="1" thickBot="1" x14ac:dyDescent="0.25">
      <c r="A3658" s="11">
        <v>39794</v>
      </c>
      <c r="B3658" s="12">
        <v>1215.0999999999999</v>
      </c>
      <c r="C3658" s="11">
        <v>39794</v>
      </c>
      <c r="D3658" s="12">
        <v>277.39</v>
      </c>
      <c r="E3658" s="12">
        <v>3320.65</v>
      </c>
      <c r="F3658" s="12">
        <v>1592.8417012743146</v>
      </c>
      <c r="G3658" s="107">
        <v>39794</v>
      </c>
      <c r="H3658" s="45">
        <f t="shared" si="115"/>
        <v>3.8699999999998909</v>
      </c>
      <c r="I3658" s="45">
        <f t="shared" si="114"/>
        <v>0.31950991966842718</v>
      </c>
      <c r="L3658" s="87"/>
    </row>
    <row r="3659" spans="1:12" ht="27.75" customHeight="1" thickBot="1" x14ac:dyDescent="0.25">
      <c r="A3659" s="11">
        <v>39797</v>
      </c>
      <c r="B3659" s="12">
        <v>1225.53</v>
      </c>
      <c r="C3659" s="11">
        <v>39797</v>
      </c>
      <c r="D3659" s="12">
        <v>280.23</v>
      </c>
      <c r="E3659" s="12">
        <v>3349.15</v>
      </c>
      <c r="F3659" s="12">
        <v>1606.52</v>
      </c>
      <c r="G3659" s="107">
        <v>39797</v>
      </c>
      <c r="H3659" s="45">
        <f t="shared" si="115"/>
        <v>10.430000000000064</v>
      </c>
      <c r="I3659" s="45">
        <f t="shared" si="114"/>
        <v>0.8583655666200366</v>
      </c>
      <c r="L3659" s="87"/>
    </row>
    <row r="3660" spans="1:12" ht="27.75" customHeight="1" thickBot="1" x14ac:dyDescent="0.25">
      <c r="A3660" s="11">
        <v>39798</v>
      </c>
      <c r="B3660" s="12">
        <v>1222.67</v>
      </c>
      <c r="C3660" s="11">
        <v>39798</v>
      </c>
      <c r="D3660" s="12">
        <v>279.3</v>
      </c>
      <c r="E3660" s="12">
        <v>3341.33</v>
      </c>
      <c r="F3660" s="12">
        <v>1602.7640988989181</v>
      </c>
      <c r="G3660" s="107">
        <v>39798</v>
      </c>
      <c r="H3660" s="45">
        <f t="shared" si="115"/>
        <v>-2.8599999999999</v>
      </c>
      <c r="I3660" s="45">
        <f t="shared" si="114"/>
        <v>-0.23336842019370396</v>
      </c>
      <c r="L3660" s="87"/>
    </row>
    <row r="3661" spans="1:12" ht="27.75" customHeight="1" thickBot="1" x14ac:dyDescent="0.25">
      <c r="A3661" s="11">
        <v>39799</v>
      </c>
      <c r="B3661" s="12">
        <v>1208.77</v>
      </c>
      <c r="C3661" s="11">
        <v>39799</v>
      </c>
      <c r="D3661" s="12">
        <v>274.94</v>
      </c>
      <c r="E3661" s="12">
        <v>3303.34</v>
      </c>
      <c r="F3661" s="12">
        <v>1587.06</v>
      </c>
      <c r="G3661" s="107">
        <v>39799</v>
      </c>
      <c r="H3661" s="45">
        <f t="shared" si="115"/>
        <v>-13.900000000000091</v>
      </c>
      <c r="I3661" s="45">
        <f t="shared" si="114"/>
        <v>-1.1368562244923071</v>
      </c>
      <c r="L3661" s="87"/>
    </row>
    <row r="3662" spans="1:12" ht="27.75" customHeight="1" thickBot="1" x14ac:dyDescent="0.25">
      <c r="A3662" s="11">
        <v>39800</v>
      </c>
      <c r="B3662" s="12">
        <v>1174.8</v>
      </c>
      <c r="C3662" s="11">
        <v>39800</v>
      </c>
      <c r="D3662" s="12">
        <v>264.75</v>
      </c>
      <c r="E3662" s="12">
        <v>3210.51</v>
      </c>
      <c r="F3662" s="12">
        <v>1544.87</v>
      </c>
      <c r="G3662" s="107">
        <v>39800</v>
      </c>
      <c r="H3662" s="45">
        <f t="shared" si="115"/>
        <v>-33.970000000000027</v>
      </c>
      <c r="I3662" s="45">
        <f t="shared" si="114"/>
        <v>-2.810294762444471</v>
      </c>
      <c r="L3662" s="87"/>
    </row>
    <row r="3663" spans="1:12" ht="27.75" customHeight="1" thickBot="1" x14ac:dyDescent="0.25">
      <c r="A3663" s="11">
        <v>39801</v>
      </c>
      <c r="B3663" s="12">
        <v>1177.1400000000001</v>
      </c>
      <c r="C3663" s="11">
        <v>39801</v>
      </c>
      <c r="D3663" s="12">
        <v>265.52999999999997</v>
      </c>
      <c r="E3663" s="12">
        <v>3216.91</v>
      </c>
      <c r="F3663" s="12">
        <v>1547.945718585212</v>
      </c>
      <c r="G3663" s="107">
        <v>39801</v>
      </c>
      <c r="H3663" s="45">
        <f t="shared" si="115"/>
        <v>2.3400000000001455</v>
      </c>
      <c r="I3663" s="45">
        <f t="shared" si="114"/>
        <v>0.19918283963229022</v>
      </c>
      <c r="L3663" s="87"/>
    </row>
    <row r="3664" spans="1:12" ht="27.75" customHeight="1" thickBot="1" x14ac:dyDescent="0.25">
      <c r="A3664" s="11">
        <v>39804</v>
      </c>
      <c r="B3664" s="12">
        <v>1172.92</v>
      </c>
      <c r="C3664" s="11">
        <v>39804</v>
      </c>
      <c r="D3664" s="12">
        <v>264.39999999999998</v>
      </c>
      <c r="E3664" s="12">
        <v>3205.37</v>
      </c>
      <c r="F3664" s="12">
        <v>1539.9875913261378</v>
      </c>
      <c r="G3664" s="107">
        <v>39804</v>
      </c>
      <c r="H3664" s="45">
        <f t="shared" si="115"/>
        <v>-4.2200000000000273</v>
      </c>
      <c r="I3664" s="45">
        <f t="shared" si="114"/>
        <v>-0.35849601576703083</v>
      </c>
      <c r="L3664" s="87"/>
    </row>
    <row r="3665" spans="1:12" ht="27.75" customHeight="1" thickBot="1" x14ac:dyDescent="0.25">
      <c r="A3665" s="11">
        <v>39805</v>
      </c>
      <c r="B3665" s="12">
        <v>1175.02</v>
      </c>
      <c r="C3665" s="11">
        <v>39805</v>
      </c>
      <c r="D3665" s="12">
        <v>264.72000000000003</v>
      </c>
      <c r="E3665" s="12">
        <v>3211.12</v>
      </c>
      <c r="F3665" s="12">
        <v>1542.7501422608691</v>
      </c>
      <c r="G3665" s="107">
        <v>39805</v>
      </c>
      <c r="H3665" s="45">
        <f t="shared" si="115"/>
        <v>2.0999999999999091</v>
      </c>
      <c r="I3665" s="45">
        <f t="shared" si="114"/>
        <v>0.17904034375745226</v>
      </c>
      <c r="L3665" s="87"/>
    </row>
    <row r="3666" spans="1:12" ht="27.75" customHeight="1" thickBot="1" x14ac:dyDescent="0.25">
      <c r="A3666" s="11">
        <v>39806</v>
      </c>
      <c r="B3666" s="12">
        <v>1173.32</v>
      </c>
      <c r="C3666" s="11">
        <v>39806</v>
      </c>
      <c r="D3666" s="12">
        <v>265.2</v>
      </c>
      <c r="E3666" s="12">
        <v>3206.49</v>
      </c>
      <c r="F3666" s="12">
        <v>1540.52</v>
      </c>
      <c r="G3666" s="107">
        <v>39806</v>
      </c>
      <c r="H3666" s="45">
        <f t="shared" si="115"/>
        <v>-1.7000000000000455</v>
      </c>
      <c r="I3666" s="45">
        <f t="shared" si="114"/>
        <v>-0.14467838845296638</v>
      </c>
      <c r="L3666" s="87"/>
    </row>
    <row r="3667" spans="1:12" ht="27.75" customHeight="1" thickBot="1" x14ac:dyDescent="0.25">
      <c r="A3667" s="11">
        <v>39808</v>
      </c>
      <c r="B3667" s="12">
        <v>1179.76</v>
      </c>
      <c r="C3667" s="11">
        <v>39808</v>
      </c>
      <c r="D3667" s="12">
        <v>266.25</v>
      </c>
      <c r="E3667" s="12">
        <v>3224.06</v>
      </c>
      <c r="F3667" s="12">
        <v>1548.97</v>
      </c>
      <c r="G3667" s="107">
        <v>39808</v>
      </c>
      <c r="H3667" s="45">
        <f t="shared" si="115"/>
        <v>6.4400000000000546</v>
      </c>
      <c r="I3667" s="45">
        <f t="shared" si="114"/>
        <v>0.54886987352129468</v>
      </c>
      <c r="L3667" s="87"/>
    </row>
    <row r="3668" spans="1:12" ht="27.75" customHeight="1" thickBot="1" x14ac:dyDescent="0.25">
      <c r="A3668" s="11">
        <v>39811</v>
      </c>
      <c r="B3668" s="12">
        <v>1177.3699999999999</v>
      </c>
      <c r="C3668" s="11">
        <v>39811</v>
      </c>
      <c r="D3668" s="12">
        <v>266.13</v>
      </c>
      <c r="E3668" s="12">
        <v>3218.26</v>
      </c>
      <c r="F3668" s="12">
        <v>1548.5932121332012</v>
      </c>
      <c r="G3668" s="107">
        <v>39811</v>
      </c>
      <c r="H3668" s="45">
        <f t="shared" si="115"/>
        <v>-2.3900000000001</v>
      </c>
      <c r="I3668" s="45">
        <f t="shared" si="114"/>
        <v>-0.20258357632061608</v>
      </c>
      <c r="L3668" s="87"/>
    </row>
    <row r="3669" spans="1:12" ht="27.75" customHeight="1" thickBot="1" x14ac:dyDescent="0.25">
      <c r="A3669" s="11">
        <v>39812</v>
      </c>
      <c r="B3669" s="12">
        <v>1172.6199999999999</v>
      </c>
      <c r="C3669" s="11">
        <v>39812</v>
      </c>
      <c r="D3669" s="12">
        <v>265.27999999999997</v>
      </c>
      <c r="E3669" s="12">
        <v>3205.44</v>
      </c>
      <c r="F3669" s="12">
        <v>1542.43</v>
      </c>
      <c r="G3669" s="107">
        <v>39812</v>
      </c>
      <c r="H3669" s="45">
        <f t="shared" si="115"/>
        <v>-4.75</v>
      </c>
      <c r="I3669" s="45">
        <f t="shared" si="114"/>
        <v>-0.40344156892056027</v>
      </c>
      <c r="L3669" s="87"/>
    </row>
    <row r="3670" spans="1:12" ht="27.75" customHeight="1" thickBot="1" x14ac:dyDescent="0.25">
      <c r="A3670" s="11">
        <v>39813</v>
      </c>
      <c r="B3670" s="12">
        <v>1182.74</v>
      </c>
      <c r="C3670" s="11">
        <v>39813</v>
      </c>
      <c r="D3670" s="12">
        <v>267.22000000000003</v>
      </c>
      <c r="E3670" s="12">
        <v>3233.74</v>
      </c>
      <c r="F3670" s="12">
        <v>1563.51</v>
      </c>
      <c r="G3670" s="107">
        <v>39813</v>
      </c>
      <c r="H3670" s="45">
        <f t="shared" si="115"/>
        <v>10.120000000000118</v>
      </c>
      <c r="I3670" s="45">
        <f t="shared" si="114"/>
        <v>0.86302467977691988</v>
      </c>
      <c r="L3670" s="87"/>
    </row>
    <row r="3671" spans="1:12" ht="27.75" customHeight="1" thickBot="1" x14ac:dyDescent="0.25">
      <c r="A3671" s="11">
        <v>39818</v>
      </c>
      <c r="B3671" s="12">
        <v>1182.19</v>
      </c>
      <c r="C3671" s="11">
        <v>39818</v>
      </c>
      <c r="D3671" s="12">
        <v>267.07</v>
      </c>
      <c r="E3671" s="12">
        <v>3232.23</v>
      </c>
      <c r="F3671" s="12">
        <v>1562.78</v>
      </c>
      <c r="G3671" s="107">
        <v>39818</v>
      </c>
      <c r="H3671" s="45">
        <f t="shared" si="115"/>
        <v>-0.54999999999995453</v>
      </c>
      <c r="I3671" s="45">
        <f t="shared" si="114"/>
        <v>-4.6502189830389985E-2</v>
      </c>
      <c r="L3671" s="87"/>
    </row>
    <row r="3672" spans="1:12" ht="27.75" customHeight="1" thickBot="1" x14ac:dyDescent="0.25">
      <c r="A3672" s="11">
        <v>39819</v>
      </c>
      <c r="B3672" s="12">
        <v>1178.93</v>
      </c>
      <c r="C3672" s="11">
        <v>39819</v>
      </c>
      <c r="D3672" s="12">
        <v>266.39</v>
      </c>
      <c r="E3672" s="12">
        <v>3223.83</v>
      </c>
      <c r="F3672" s="12">
        <v>1553.7461204993626</v>
      </c>
      <c r="G3672" s="107">
        <v>39819</v>
      </c>
      <c r="H3672" s="45">
        <f t="shared" si="115"/>
        <v>-3.2599999999999909</v>
      </c>
      <c r="I3672" s="45">
        <f t="shared" si="114"/>
        <v>-0.27575939569781432</v>
      </c>
      <c r="L3672" s="87"/>
    </row>
    <row r="3673" spans="1:12" ht="27.75" customHeight="1" thickBot="1" x14ac:dyDescent="0.25">
      <c r="A3673" s="11">
        <v>39820</v>
      </c>
      <c r="B3673" s="12">
        <v>1181.58</v>
      </c>
      <c r="C3673" s="11">
        <v>39820</v>
      </c>
      <c r="D3673" s="12">
        <v>267.26</v>
      </c>
      <c r="E3673" s="12">
        <v>3231.09</v>
      </c>
      <c r="F3673" s="12">
        <v>1552.35</v>
      </c>
      <c r="G3673" s="107">
        <v>39820</v>
      </c>
      <c r="H3673" s="45">
        <f t="shared" si="115"/>
        <v>2.6499999999998636</v>
      </c>
      <c r="I3673" s="45">
        <f t="shared" si="114"/>
        <v>0.22478009720677763</v>
      </c>
      <c r="L3673" s="87"/>
    </row>
    <row r="3674" spans="1:12" ht="27.75" customHeight="1" thickBot="1" x14ac:dyDescent="0.25">
      <c r="A3674" s="11">
        <v>39821</v>
      </c>
      <c r="B3674" s="12">
        <v>1177.78</v>
      </c>
      <c r="C3674" s="11">
        <v>39821</v>
      </c>
      <c r="D3674" s="12">
        <v>266.61</v>
      </c>
      <c r="E3674" s="12">
        <v>3224.39</v>
      </c>
      <c r="F3674" s="12">
        <v>1549.13</v>
      </c>
      <c r="G3674" s="107">
        <v>39821</v>
      </c>
      <c r="H3674" s="45">
        <f t="shared" si="115"/>
        <v>-3.7999999999999545</v>
      </c>
      <c r="I3674" s="45">
        <f t="shared" si="114"/>
        <v>-0.32160327696812363</v>
      </c>
      <c r="L3674" s="87"/>
    </row>
    <row r="3675" spans="1:12" ht="27.75" customHeight="1" thickBot="1" x14ac:dyDescent="0.25">
      <c r="A3675" s="11">
        <v>39822</v>
      </c>
      <c r="B3675" s="12">
        <v>1185.01</v>
      </c>
      <c r="C3675" s="11">
        <v>39822</v>
      </c>
      <c r="D3675" s="12">
        <v>268.11</v>
      </c>
      <c r="E3675" s="12">
        <v>3244.18</v>
      </c>
      <c r="F3675" s="12">
        <v>1558.63</v>
      </c>
      <c r="G3675" s="107">
        <v>39822</v>
      </c>
      <c r="H3675" s="45">
        <f t="shared" si="115"/>
        <v>7.2300000000000182</v>
      </c>
      <c r="I3675" s="45">
        <f t="shared" si="114"/>
        <v>0.61386676628912185</v>
      </c>
      <c r="L3675" s="87"/>
    </row>
    <row r="3676" spans="1:12" ht="27.75" customHeight="1" thickBot="1" x14ac:dyDescent="0.25">
      <c r="A3676" s="11">
        <v>39825</v>
      </c>
      <c r="B3676" s="12">
        <v>1191.6500000000001</v>
      </c>
      <c r="C3676" s="11">
        <v>39825</v>
      </c>
      <c r="D3676" s="12">
        <v>270.58</v>
      </c>
      <c r="E3676" s="12">
        <v>3262.37</v>
      </c>
      <c r="F3676" s="12">
        <v>1562.4060101544103</v>
      </c>
      <c r="G3676" s="107">
        <v>39825</v>
      </c>
      <c r="H3676" s="45">
        <f t="shared" si="115"/>
        <v>6.6400000000001</v>
      </c>
      <c r="I3676" s="45">
        <f t="shared" si="114"/>
        <v>0.56033282419558494</v>
      </c>
      <c r="L3676" s="87"/>
    </row>
    <row r="3677" spans="1:12" ht="27.75" customHeight="1" thickBot="1" x14ac:dyDescent="0.25">
      <c r="A3677" s="11">
        <v>39826</v>
      </c>
      <c r="B3677" s="12">
        <v>1192.4000000000001</v>
      </c>
      <c r="C3677" s="11">
        <v>39826</v>
      </c>
      <c r="D3677" s="12">
        <v>270.7</v>
      </c>
      <c r="E3677" s="12">
        <v>3264.41</v>
      </c>
      <c r="F3677" s="12">
        <v>1563.3850599373334</v>
      </c>
      <c r="G3677" s="107">
        <v>39826</v>
      </c>
      <c r="H3677" s="45">
        <f t="shared" si="115"/>
        <v>0.75</v>
      </c>
      <c r="I3677" s="45">
        <f t="shared" si="114"/>
        <v>6.2937943188016612E-2</v>
      </c>
      <c r="L3677" s="87"/>
    </row>
    <row r="3678" spans="1:12" ht="27.75" customHeight="1" thickBot="1" x14ac:dyDescent="0.25">
      <c r="A3678" s="11">
        <v>39827</v>
      </c>
      <c r="B3678" s="12">
        <v>1195.9100000000001</v>
      </c>
      <c r="C3678" s="11">
        <v>39827</v>
      </c>
      <c r="D3678" s="12">
        <v>272.56</v>
      </c>
      <c r="E3678" s="12">
        <v>3274.89</v>
      </c>
      <c r="F3678" s="12">
        <v>1565.92</v>
      </c>
      <c r="G3678" s="107">
        <v>39827</v>
      </c>
      <c r="H3678" s="45">
        <f t="shared" si="115"/>
        <v>3.5099999999999909</v>
      </c>
      <c r="I3678" s="45">
        <f t="shared" si="114"/>
        <v>0.29436430727943563</v>
      </c>
      <c r="L3678" s="87"/>
    </row>
    <row r="3679" spans="1:12" ht="27.75" customHeight="1" thickBot="1" x14ac:dyDescent="0.25">
      <c r="A3679" s="11">
        <v>39828</v>
      </c>
      <c r="B3679" s="12">
        <v>1192.08</v>
      </c>
      <c r="C3679" s="11">
        <v>39828</v>
      </c>
      <c r="D3679" s="12">
        <v>271.77</v>
      </c>
      <c r="E3679" s="12">
        <v>3264.39</v>
      </c>
      <c r="F3679" s="12">
        <v>1555.98</v>
      </c>
      <c r="G3679" s="107">
        <v>39828</v>
      </c>
      <c r="H3679" s="45">
        <f t="shared" si="115"/>
        <v>-3.8300000000001546</v>
      </c>
      <c r="I3679" s="45">
        <f t="shared" si="114"/>
        <v>-0.32025821341072108</v>
      </c>
      <c r="L3679" s="87"/>
    </row>
    <row r="3680" spans="1:12" ht="27.75" customHeight="1" thickBot="1" x14ac:dyDescent="0.25">
      <c r="A3680" s="11">
        <v>39829</v>
      </c>
      <c r="B3680" s="12">
        <v>1188.5</v>
      </c>
      <c r="C3680" s="11">
        <v>39829</v>
      </c>
      <c r="D3680" s="12">
        <v>271.36</v>
      </c>
      <c r="E3680" s="12">
        <v>3254.6</v>
      </c>
      <c r="F3680" s="12">
        <v>1551.31</v>
      </c>
      <c r="G3680" s="107">
        <v>39829</v>
      </c>
      <c r="H3680" s="45">
        <f t="shared" si="115"/>
        <v>-3.5799999999999272</v>
      </c>
      <c r="I3680" s="45">
        <f t="shared" si="114"/>
        <v>-0.30031541507280779</v>
      </c>
      <c r="L3680" s="87"/>
    </row>
    <row r="3681" spans="1:12" ht="27.75" customHeight="1" thickBot="1" x14ac:dyDescent="0.25">
      <c r="A3681" s="11">
        <v>39832</v>
      </c>
      <c r="B3681" s="12">
        <v>1188.55</v>
      </c>
      <c r="C3681" s="11">
        <v>39832</v>
      </c>
      <c r="D3681" s="12">
        <v>271.56</v>
      </c>
      <c r="E3681" s="12">
        <v>3254.74</v>
      </c>
      <c r="F3681" s="12">
        <v>1551.38</v>
      </c>
      <c r="G3681" s="107">
        <v>39832</v>
      </c>
      <c r="H3681" s="45">
        <f t="shared" si="115"/>
        <v>4.9999999999954525E-2</v>
      </c>
      <c r="I3681" s="45">
        <f t="shared" si="114"/>
        <v>4.2069835927601622E-3</v>
      </c>
      <c r="L3681" s="87"/>
    </row>
    <row r="3682" spans="1:12" ht="27.75" customHeight="1" thickBot="1" x14ac:dyDescent="0.25">
      <c r="A3682" s="11">
        <v>39833</v>
      </c>
      <c r="B3682" s="12">
        <v>1171.44</v>
      </c>
      <c r="C3682" s="11">
        <v>39833</v>
      </c>
      <c r="D3682" s="12">
        <v>266.14</v>
      </c>
      <c r="E3682" s="12">
        <v>3207.88</v>
      </c>
      <c r="F3682" s="12">
        <v>1524.24</v>
      </c>
      <c r="G3682" s="107">
        <v>39833</v>
      </c>
      <c r="H3682" s="45">
        <f t="shared" si="115"/>
        <v>-17.1099999999999</v>
      </c>
      <c r="I3682" s="45">
        <f t="shared" si="114"/>
        <v>-1.4395692230028103</v>
      </c>
      <c r="L3682" s="87"/>
    </row>
    <row r="3683" spans="1:12" ht="27.75" customHeight="1" thickBot="1" x14ac:dyDescent="0.25">
      <c r="A3683" s="11">
        <v>39834</v>
      </c>
      <c r="B3683" s="12">
        <v>1163.33</v>
      </c>
      <c r="C3683" s="11">
        <v>39834</v>
      </c>
      <c r="D3683" s="12">
        <v>264.24</v>
      </c>
      <c r="E3683" s="12">
        <v>3185.67</v>
      </c>
      <c r="F3683" s="12">
        <v>1508.94</v>
      </c>
      <c r="G3683" s="107">
        <v>39834</v>
      </c>
      <c r="H3683" s="45">
        <f t="shared" si="115"/>
        <v>-8.1100000000001273</v>
      </c>
      <c r="I3683" s="45">
        <f t="shared" si="114"/>
        <v>-0.69231031892372863</v>
      </c>
      <c r="L3683" s="87"/>
    </row>
    <row r="3684" spans="1:12" ht="27.75" customHeight="1" thickBot="1" x14ac:dyDescent="0.25">
      <c r="A3684" s="11">
        <v>39835</v>
      </c>
      <c r="B3684" s="12">
        <v>1155.76</v>
      </c>
      <c r="C3684" s="11">
        <v>39835</v>
      </c>
      <c r="D3684" s="12">
        <v>262.83999999999997</v>
      </c>
      <c r="E3684" s="12">
        <v>3164.93</v>
      </c>
      <c r="F3684" s="12">
        <v>1499.12</v>
      </c>
      <c r="G3684" s="107">
        <v>39835</v>
      </c>
      <c r="H3684" s="45">
        <f t="shared" si="115"/>
        <v>-7.5699999999999363</v>
      </c>
      <c r="I3684" s="45">
        <f t="shared" si="114"/>
        <v>-0.65071819690027222</v>
      </c>
      <c r="L3684" s="87"/>
    </row>
    <row r="3685" spans="1:12" ht="27.75" customHeight="1" thickBot="1" x14ac:dyDescent="0.25">
      <c r="A3685" s="11">
        <v>39836</v>
      </c>
      <c r="B3685" s="12">
        <v>1155.0999999999999</v>
      </c>
      <c r="C3685" s="11">
        <v>39836</v>
      </c>
      <c r="D3685" s="12">
        <v>261.97000000000003</v>
      </c>
      <c r="E3685" s="12">
        <v>3163.14</v>
      </c>
      <c r="F3685" s="12">
        <v>1493.59</v>
      </c>
      <c r="G3685" s="107">
        <v>39836</v>
      </c>
      <c r="H3685" s="45">
        <f t="shared" si="115"/>
        <v>-0.66000000000008185</v>
      </c>
      <c r="I3685" s="45">
        <f t="shared" si="114"/>
        <v>-5.7105281373302577E-2</v>
      </c>
      <c r="L3685" s="87"/>
    </row>
    <row r="3686" spans="1:12" ht="27.75" customHeight="1" thickBot="1" x14ac:dyDescent="0.25">
      <c r="A3686" s="11">
        <v>39840</v>
      </c>
      <c r="B3686" s="12">
        <v>1134</v>
      </c>
      <c r="C3686" s="11">
        <v>39840</v>
      </c>
      <c r="D3686" s="12">
        <v>255.27</v>
      </c>
      <c r="E3686" s="12">
        <v>3105.36</v>
      </c>
      <c r="F3686" s="12">
        <v>1466.31</v>
      </c>
      <c r="G3686" s="107">
        <v>39840</v>
      </c>
      <c r="H3686" s="45">
        <f t="shared" si="115"/>
        <v>-21.099999999999909</v>
      </c>
      <c r="I3686" s="45">
        <f t="shared" si="114"/>
        <v>-1.8266816725824526</v>
      </c>
      <c r="L3686" s="87"/>
    </row>
    <row r="3687" spans="1:12" ht="27.75" customHeight="1" thickBot="1" x14ac:dyDescent="0.25">
      <c r="A3687" s="11">
        <v>39841</v>
      </c>
      <c r="B3687" s="12">
        <v>1140.3699999999999</v>
      </c>
      <c r="C3687" s="11">
        <v>39841</v>
      </c>
      <c r="D3687" s="12">
        <v>256.73</v>
      </c>
      <c r="E3687" s="12">
        <v>3122.79</v>
      </c>
      <c r="F3687" s="12">
        <v>1474.54</v>
      </c>
      <c r="G3687" s="107">
        <v>39841</v>
      </c>
      <c r="H3687" s="45">
        <f t="shared" si="115"/>
        <v>6.3699999999998909</v>
      </c>
      <c r="I3687" s="45">
        <f t="shared" si="114"/>
        <v>0.56172839506171879</v>
      </c>
      <c r="L3687" s="87"/>
    </row>
    <row r="3688" spans="1:12" ht="27.75" customHeight="1" thickBot="1" x14ac:dyDescent="0.25">
      <c r="A3688" s="11">
        <v>39842</v>
      </c>
      <c r="B3688" s="12">
        <v>1138.0899999999999</v>
      </c>
      <c r="C3688" s="11">
        <v>39842</v>
      </c>
      <c r="D3688" s="12">
        <v>256.2</v>
      </c>
      <c r="E3688" s="12">
        <v>3116.56</v>
      </c>
      <c r="F3688" s="12">
        <v>1471.6</v>
      </c>
      <c r="G3688" s="107">
        <v>39842</v>
      </c>
      <c r="H3688" s="45">
        <f t="shared" si="115"/>
        <v>-2.2799999999999727</v>
      </c>
      <c r="I3688" s="45">
        <f t="shared" si="114"/>
        <v>-0.19993510878048115</v>
      </c>
      <c r="L3688" s="87"/>
    </row>
    <row r="3689" spans="1:12" ht="27.75" customHeight="1" thickBot="1" x14ac:dyDescent="0.25">
      <c r="A3689" s="11">
        <v>39843</v>
      </c>
      <c r="B3689" s="12">
        <v>1137.8399999999999</v>
      </c>
      <c r="C3689" s="11">
        <v>39843</v>
      </c>
      <c r="D3689" s="12">
        <v>255.97</v>
      </c>
      <c r="E3689" s="12">
        <v>3115.87</v>
      </c>
      <c r="F3689" s="12">
        <v>1466.69</v>
      </c>
      <c r="G3689" s="107">
        <v>39843</v>
      </c>
      <c r="H3689" s="45">
        <f t="shared" si="115"/>
        <v>-0.25</v>
      </c>
      <c r="I3689" s="45">
        <f t="shared" si="114"/>
        <v>-2.1966628298289242E-2</v>
      </c>
      <c r="L3689" s="87"/>
    </row>
    <row r="3690" spans="1:12" ht="27.75" customHeight="1" thickBot="1" x14ac:dyDescent="0.25">
      <c r="A3690" s="11">
        <v>39846</v>
      </c>
      <c r="B3690" s="12">
        <v>1121.74</v>
      </c>
      <c r="C3690" s="11">
        <v>39846</v>
      </c>
      <c r="D3690" s="12">
        <v>251.1</v>
      </c>
      <c r="E3690" s="12">
        <v>3071.78</v>
      </c>
      <c r="F3690" s="12">
        <v>1443.68</v>
      </c>
      <c r="G3690" s="107">
        <v>39846</v>
      </c>
      <c r="H3690" s="45">
        <f t="shared" si="115"/>
        <v>-16.099999999999909</v>
      </c>
      <c r="I3690" s="45">
        <f t="shared" si="114"/>
        <v>-1.4149616817830197</v>
      </c>
      <c r="L3690" s="87"/>
    </row>
    <row r="3691" spans="1:12" ht="27.75" customHeight="1" thickBot="1" x14ac:dyDescent="0.25">
      <c r="A3691" s="11">
        <v>39847</v>
      </c>
      <c r="B3691" s="12">
        <v>1097.52</v>
      </c>
      <c r="C3691" s="11">
        <v>39847</v>
      </c>
      <c r="D3691" s="12">
        <v>243.6</v>
      </c>
      <c r="E3691" s="12">
        <v>3005.46</v>
      </c>
      <c r="F3691" s="12">
        <v>1412.52</v>
      </c>
      <c r="G3691" s="107">
        <v>39847</v>
      </c>
      <c r="H3691" s="45">
        <f t="shared" si="115"/>
        <v>-24.220000000000027</v>
      </c>
      <c r="I3691" s="45">
        <f t="shared" si="114"/>
        <v>-2.1591456130654185</v>
      </c>
      <c r="L3691" s="87"/>
    </row>
    <row r="3692" spans="1:12" ht="27.75" customHeight="1" thickBot="1" x14ac:dyDescent="0.25">
      <c r="A3692" s="11">
        <v>39848</v>
      </c>
      <c r="B3692" s="12">
        <v>1087.78</v>
      </c>
      <c r="C3692" s="11">
        <v>39848</v>
      </c>
      <c r="D3692" s="12">
        <v>240.99</v>
      </c>
      <c r="E3692" s="12">
        <v>2978.77</v>
      </c>
      <c r="F3692" s="12">
        <v>1399.97</v>
      </c>
      <c r="G3692" s="107">
        <v>39848</v>
      </c>
      <c r="H3692" s="45">
        <f t="shared" si="115"/>
        <v>-9.7400000000000091</v>
      </c>
      <c r="I3692" s="45">
        <f t="shared" si="114"/>
        <v>-0.88745535388876828</v>
      </c>
      <c r="L3692" s="87"/>
    </row>
    <row r="3693" spans="1:12" ht="27.75" customHeight="1" thickBot="1" x14ac:dyDescent="0.25">
      <c r="A3693" s="11">
        <v>39849</v>
      </c>
      <c r="B3693" s="12">
        <v>1053.6500000000001</v>
      </c>
      <c r="C3693" s="11">
        <v>39849</v>
      </c>
      <c r="D3693" s="12">
        <v>231.08</v>
      </c>
      <c r="E3693" s="12">
        <v>2885.33</v>
      </c>
      <c r="F3693" s="12">
        <v>1351.86</v>
      </c>
      <c r="G3693" s="107">
        <v>39849</v>
      </c>
      <c r="H3693" s="45">
        <f t="shared" si="115"/>
        <v>-34.129999999999882</v>
      </c>
      <c r="I3693" s="45">
        <f t="shared" si="114"/>
        <v>-3.1375829671440805</v>
      </c>
      <c r="L3693" s="87"/>
    </row>
    <row r="3694" spans="1:12" ht="27.75" customHeight="1" thickBot="1" x14ac:dyDescent="0.25">
      <c r="A3694" s="11">
        <v>39850</v>
      </c>
      <c r="B3694" s="12">
        <v>1042.49</v>
      </c>
      <c r="C3694" s="11">
        <v>39850</v>
      </c>
      <c r="D3694" s="12">
        <v>227.99</v>
      </c>
      <c r="E3694" s="12">
        <v>2854.76</v>
      </c>
      <c r="F3694" s="12">
        <v>1333.4</v>
      </c>
      <c r="G3694" s="107">
        <v>39850</v>
      </c>
      <c r="H3694" s="45">
        <f t="shared" si="115"/>
        <v>-11.160000000000082</v>
      </c>
      <c r="I3694" s="45">
        <f t="shared" si="114"/>
        <v>-1.0591752479476184</v>
      </c>
      <c r="L3694" s="87"/>
    </row>
    <row r="3695" spans="1:12" ht="27.75" customHeight="1" thickBot="1" x14ac:dyDescent="0.25">
      <c r="A3695" s="11">
        <v>39853</v>
      </c>
      <c r="B3695" s="12">
        <v>1038.1600000000001</v>
      </c>
      <c r="C3695" s="11">
        <v>39853</v>
      </c>
      <c r="D3695" s="12">
        <v>226.82</v>
      </c>
      <c r="E3695" s="12">
        <v>2842.91</v>
      </c>
      <c r="F3695" s="12">
        <v>1327.86</v>
      </c>
      <c r="G3695" s="107">
        <v>39853</v>
      </c>
      <c r="H3695" s="45">
        <f t="shared" si="115"/>
        <v>-4.3299999999999272</v>
      </c>
      <c r="I3695" s="45">
        <f t="shared" si="114"/>
        <v>-0.41535170601156146</v>
      </c>
      <c r="L3695" s="87"/>
    </row>
    <row r="3696" spans="1:12" ht="27.75" customHeight="1" thickBot="1" x14ac:dyDescent="0.25">
      <c r="A3696" s="11">
        <v>39854</v>
      </c>
      <c r="B3696" s="12">
        <v>1022.32</v>
      </c>
      <c r="C3696" s="11">
        <v>39854</v>
      </c>
      <c r="D3696" s="12">
        <v>222.51</v>
      </c>
      <c r="E3696" s="12">
        <v>2799.51</v>
      </c>
      <c r="F3696" s="12">
        <v>1307.5899999999999</v>
      </c>
      <c r="G3696" s="107">
        <v>39854</v>
      </c>
      <c r="H3696" s="45">
        <f t="shared" si="115"/>
        <v>-15.840000000000032</v>
      </c>
      <c r="I3696" s="45">
        <f t="shared" si="114"/>
        <v>-1.5257763735840364</v>
      </c>
      <c r="L3696" s="87"/>
    </row>
    <row r="3697" spans="1:12" ht="27.75" customHeight="1" thickBot="1" x14ac:dyDescent="0.25">
      <c r="A3697" s="11">
        <v>39855</v>
      </c>
      <c r="B3697" s="12">
        <v>997.53</v>
      </c>
      <c r="C3697" s="11">
        <v>39855</v>
      </c>
      <c r="D3697" s="12">
        <v>215.3</v>
      </c>
      <c r="E3697" s="12">
        <v>2731.64</v>
      </c>
      <c r="F3697" s="12">
        <v>1275.8900000000001</v>
      </c>
      <c r="G3697" s="107">
        <v>39855</v>
      </c>
      <c r="H3697" s="45">
        <f t="shared" si="115"/>
        <v>-24.790000000000077</v>
      </c>
      <c r="I3697" s="45">
        <f t="shared" si="114"/>
        <v>-2.4248767509194846</v>
      </c>
      <c r="L3697" s="87"/>
    </row>
    <row r="3698" spans="1:12" ht="27.75" customHeight="1" thickBot="1" x14ac:dyDescent="0.25">
      <c r="A3698" s="11">
        <v>39856</v>
      </c>
      <c r="B3698" s="12">
        <v>998.96</v>
      </c>
      <c r="C3698" s="11">
        <v>39856</v>
      </c>
      <c r="D3698" s="12">
        <v>215.66</v>
      </c>
      <c r="E3698" s="12">
        <v>2735.56</v>
      </c>
      <c r="F3698" s="12">
        <v>1277.72</v>
      </c>
      <c r="G3698" s="107">
        <v>39856</v>
      </c>
      <c r="H3698" s="45">
        <f t="shared" si="115"/>
        <v>1.4300000000000637</v>
      </c>
      <c r="I3698" s="45">
        <f t="shared" si="114"/>
        <v>0.14335408458894106</v>
      </c>
      <c r="L3698" s="87"/>
    </row>
    <row r="3699" spans="1:12" ht="27.75" customHeight="1" thickBot="1" x14ac:dyDescent="0.25">
      <c r="A3699" s="11">
        <v>39857</v>
      </c>
      <c r="B3699" s="12">
        <v>1000.44</v>
      </c>
      <c r="C3699" s="11">
        <v>39857</v>
      </c>
      <c r="D3699" s="12">
        <v>215.73</v>
      </c>
      <c r="E3699" s="12">
        <v>2739.6</v>
      </c>
      <c r="F3699" s="12">
        <v>1279.6099999999999</v>
      </c>
      <c r="G3699" s="107">
        <v>39857</v>
      </c>
      <c r="H3699" s="45">
        <f t="shared" si="115"/>
        <v>1.4800000000000182</v>
      </c>
      <c r="I3699" s="45">
        <f t="shared" si="114"/>
        <v>0.14815408024345503</v>
      </c>
      <c r="L3699" s="87"/>
    </row>
    <row r="3700" spans="1:12" ht="27.75" customHeight="1" thickBot="1" x14ac:dyDescent="0.25">
      <c r="A3700" s="11">
        <v>39860</v>
      </c>
      <c r="B3700" s="12">
        <v>1004.84</v>
      </c>
      <c r="C3700" s="11">
        <v>39860</v>
      </c>
      <c r="D3700" s="12">
        <v>217.57</v>
      </c>
      <c r="E3700" s="12">
        <v>2753.15</v>
      </c>
      <c r="F3700" s="12">
        <v>1285.94</v>
      </c>
      <c r="G3700" s="107">
        <v>39860</v>
      </c>
      <c r="H3700" s="45">
        <f t="shared" si="115"/>
        <v>4.3999999999999773</v>
      </c>
      <c r="I3700" s="45">
        <f t="shared" si="114"/>
        <v>0.43980648514653325</v>
      </c>
      <c r="L3700" s="87"/>
    </row>
    <row r="3701" spans="1:12" ht="27.75" customHeight="1" thickBot="1" x14ac:dyDescent="0.25">
      <c r="A3701" s="11">
        <v>39861</v>
      </c>
      <c r="B3701" s="12">
        <v>1004.12</v>
      </c>
      <c r="C3701" s="11">
        <v>39861</v>
      </c>
      <c r="D3701" s="12">
        <v>217.53</v>
      </c>
      <c r="E3701" s="12">
        <v>2751.16</v>
      </c>
      <c r="F3701" s="12">
        <v>1281.05</v>
      </c>
      <c r="G3701" s="107">
        <v>39861</v>
      </c>
      <c r="H3701" s="45">
        <f t="shared" si="115"/>
        <v>-0.72000000000002728</v>
      </c>
      <c r="I3701" s="45">
        <f t="shared" si="114"/>
        <v>-7.1653198519169944E-2</v>
      </c>
      <c r="L3701" s="87"/>
    </row>
    <row r="3702" spans="1:12" ht="27.75" customHeight="1" thickBot="1" x14ac:dyDescent="0.25">
      <c r="A3702" s="11">
        <v>39862</v>
      </c>
      <c r="B3702" s="12">
        <v>1005.42</v>
      </c>
      <c r="C3702" s="11">
        <v>39862</v>
      </c>
      <c r="D3702" s="12">
        <v>218.13</v>
      </c>
      <c r="E3702" s="12">
        <v>2754.73</v>
      </c>
      <c r="F3702" s="12">
        <v>1272.9100000000001</v>
      </c>
      <c r="G3702" s="107">
        <v>39862</v>
      </c>
      <c r="H3702" s="45">
        <f t="shared" si="115"/>
        <v>1.2999999999999545</v>
      </c>
      <c r="I3702" s="45">
        <f t="shared" si="114"/>
        <v>0.12946659761781007</v>
      </c>
      <c r="L3702" s="87"/>
    </row>
    <row r="3703" spans="1:12" ht="27.75" customHeight="1" thickBot="1" x14ac:dyDescent="0.25">
      <c r="A3703" s="11">
        <v>39863</v>
      </c>
      <c r="B3703" s="12">
        <v>1001.83</v>
      </c>
      <c r="C3703" s="11">
        <v>39863</v>
      </c>
      <c r="D3703" s="12">
        <v>217.18</v>
      </c>
      <c r="E3703" s="12">
        <v>2744.9</v>
      </c>
      <c r="F3703" s="12">
        <v>1268.3699999999999</v>
      </c>
      <c r="G3703" s="107">
        <v>39863</v>
      </c>
      <c r="H3703" s="45">
        <f t="shared" si="115"/>
        <v>-3.5899999999999181</v>
      </c>
      <c r="I3703" s="45">
        <f t="shared" si="114"/>
        <v>-0.35706470927571743</v>
      </c>
      <c r="L3703" s="87"/>
    </row>
    <row r="3704" spans="1:12" ht="27.75" customHeight="1" thickBot="1" x14ac:dyDescent="0.25">
      <c r="A3704" s="11">
        <v>39864</v>
      </c>
      <c r="B3704" s="12">
        <v>990.59</v>
      </c>
      <c r="C3704" s="11">
        <v>39864</v>
      </c>
      <c r="D3704" s="12">
        <v>213.79</v>
      </c>
      <c r="E3704" s="12">
        <v>2714.1</v>
      </c>
      <c r="F3704" s="12">
        <v>1248.4100000000001</v>
      </c>
      <c r="G3704" s="107">
        <v>39864</v>
      </c>
      <c r="H3704" s="45">
        <f t="shared" si="115"/>
        <v>-11.240000000000009</v>
      </c>
      <c r="I3704" s="45">
        <f t="shared" si="114"/>
        <v>-1.1219468372877641</v>
      </c>
      <c r="L3704" s="87"/>
    </row>
    <row r="3705" spans="1:12" ht="27.75" customHeight="1" thickBot="1" x14ac:dyDescent="0.25">
      <c r="A3705" s="11">
        <v>39868</v>
      </c>
      <c r="B3705" s="12">
        <v>961.09</v>
      </c>
      <c r="C3705" s="11">
        <v>39868</v>
      </c>
      <c r="D3705" s="12">
        <v>205.18</v>
      </c>
      <c r="E3705" s="12">
        <v>2633.27</v>
      </c>
      <c r="F3705" s="12">
        <v>1207.56</v>
      </c>
      <c r="G3705" s="107">
        <v>39868</v>
      </c>
      <c r="H3705" s="45">
        <f t="shared" si="115"/>
        <v>-29.5</v>
      </c>
      <c r="I3705" s="45">
        <f t="shared" si="114"/>
        <v>-2.9780231982959648</v>
      </c>
      <c r="L3705" s="87"/>
    </row>
    <row r="3706" spans="1:12" ht="27.75" customHeight="1" thickBot="1" x14ac:dyDescent="0.25">
      <c r="A3706" s="11">
        <v>39869</v>
      </c>
      <c r="B3706" s="12">
        <v>937.1</v>
      </c>
      <c r="C3706" s="11">
        <v>39869</v>
      </c>
      <c r="D3706" s="12">
        <v>198.73</v>
      </c>
      <c r="E3706" s="12">
        <v>2568.91</v>
      </c>
      <c r="F3706" s="12">
        <v>1165.67</v>
      </c>
      <c r="G3706" s="107">
        <v>39869</v>
      </c>
      <c r="H3706" s="45">
        <f t="shared" si="115"/>
        <v>-23.990000000000009</v>
      </c>
      <c r="I3706" s="45">
        <f t="shared" si="114"/>
        <v>-2.4961241923233004</v>
      </c>
      <c r="L3706" s="87"/>
    </row>
    <row r="3707" spans="1:12" ht="27.75" customHeight="1" thickBot="1" x14ac:dyDescent="0.25">
      <c r="A3707" s="11">
        <v>39870</v>
      </c>
      <c r="B3707" s="12">
        <v>929.07</v>
      </c>
      <c r="C3707" s="11">
        <v>39870</v>
      </c>
      <c r="D3707" s="12">
        <v>196.66</v>
      </c>
      <c r="E3707" s="12">
        <v>2546.88</v>
      </c>
      <c r="F3707" s="12">
        <v>1152.21</v>
      </c>
      <c r="G3707" s="107">
        <v>39870</v>
      </c>
      <c r="H3707" s="45">
        <f t="shared" si="115"/>
        <v>-8.0299999999999727</v>
      </c>
      <c r="I3707" s="45">
        <f t="shared" si="114"/>
        <v>-0.85689894354924467</v>
      </c>
      <c r="L3707" s="87"/>
    </row>
    <row r="3708" spans="1:12" ht="27.75" customHeight="1" thickBot="1" x14ac:dyDescent="0.25">
      <c r="A3708" s="11">
        <v>39871</v>
      </c>
      <c r="B3708" s="12">
        <v>926.33</v>
      </c>
      <c r="C3708" s="11">
        <v>39871</v>
      </c>
      <c r="D3708" s="12">
        <v>196.31</v>
      </c>
      <c r="E3708" s="12">
        <v>2539.39</v>
      </c>
      <c r="F3708" s="12">
        <v>1148.82</v>
      </c>
      <c r="G3708" s="107">
        <v>39871</v>
      </c>
      <c r="H3708" s="45">
        <f t="shared" si="115"/>
        <v>-2.7400000000000091</v>
      </c>
      <c r="I3708" s="45">
        <f t="shared" si="114"/>
        <v>-0.29491857448846792</v>
      </c>
      <c r="L3708" s="87"/>
    </row>
    <row r="3709" spans="1:12" ht="27.75" customHeight="1" thickBot="1" x14ac:dyDescent="0.25">
      <c r="A3709" s="11">
        <v>39874</v>
      </c>
      <c r="B3709" s="12">
        <v>923.06</v>
      </c>
      <c r="C3709" s="11">
        <v>39874</v>
      </c>
      <c r="D3709" s="12">
        <v>197.39</v>
      </c>
      <c r="E3709" s="12">
        <v>2530.42</v>
      </c>
      <c r="F3709" s="12">
        <v>1144.76</v>
      </c>
      <c r="G3709" s="107">
        <v>39874</v>
      </c>
      <c r="H3709" s="45">
        <f t="shared" si="115"/>
        <v>-3.2700000000000955</v>
      </c>
      <c r="I3709" s="45">
        <f t="shared" si="114"/>
        <v>-0.35300594820421394</v>
      </c>
      <c r="L3709" s="87"/>
    </row>
    <row r="3710" spans="1:12" ht="27.75" customHeight="1" thickBot="1" x14ac:dyDescent="0.25">
      <c r="A3710" s="11">
        <v>39875</v>
      </c>
      <c r="B3710" s="12">
        <v>919.83</v>
      </c>
      <c r="C3710" s="11">
        <v>39875</v>
      </c>
      <c r="D3710" s="12">
        <v>196.24</v>
      </c>
      <c r="E3710" s="12">
        <v>2521.5700000000002</v>
      </c>
      <c r="F3710" s="12">
        <v>1140.76</v>
      </c>
      <c r="G3710" s="107">
        <v>39875</v>
      </c>
      <c r="H3710" s="45">
        <f t="shared" si="115"/>
        <v>-3.2299999999999045</v>
      </c>
      <c r="I3710" s="45">
        <f t="shared" si="114"/>
        <v>-0.34992308192315824</v>
      </c>
      <c r="L3710" s="87"/>
    </row>
    <row r="3711" spans="1:12" ht="27.75" customHeight="1" thickBot="1" x14ac:dyDescent="0.25">
      <c r="A3711" s="11">
        <v>39876</v>
      </c>
      <c r="B3711" s="12">
        <v>920.52</v>
      </c>
      <c r="C3711" s="11">
        <v>39876</v>
      </c>
      <c r="D3711" s="12">
        <v>196.61</v>
      </c>
      <c r="E3711" s="12">
        <v>2523.46</v>
      </c>
      <c r="F3711" s="12">
        <v>1141.6099999999999</v>
      </c>
      <c r="G3711" s="107">
        <v>39876</v>
      </c>
      <c r="H3711" s="45">
        <f t="shared" si="115"/>
        <v>0.68999999999994088</v>
      </c>
      <c r="I3711" s="45">
        <f t="shared" si="114"/>
        <v>7.5013861256964964E-2</v>
      </c>
      <c r="L3711" s="87"/>
    </row>
    <row r="3712" spans="1:12" ht="27.75" customHeight="1" thickBot="1" x14ac:dyDescent="0.25">
      <c r="A3712" s="11">
        <v>39877</v>
      </c>
      <c r="B3712" s="12">
        <v>928.73</v>
      </c>
      <c r="C3712" s="11">
        <v>39877</v>
      </c>
      <c r="D3712" s="12">
        <v>199.45</v>
      </c>
      <c r="E3712" s="12">
        <v>2545.96</v>
      </c>
      <c r="F3712" s="12">
        <v>1151.79</v>
      </c>
      <c r="G3712" s="107">
        <v>39877</v>
      </c>
      <c r="H3712" s="45">
        <f t="shared" si="115"/>
        <v>8.2100000000000364</v>
      </c>
      <c r="I3712" s="45">
        <f t="shared" si="114"/>
        <v>0.89188719419458962</v>
      </c>
      <c r="L3712" s="87"/>
    </row>
    <row r="3713" spans="1:12" ht="27.75" customHeight="1" thickBot="1" x14ac:dyDescent="0.25">
      <c r="A3713" s="11">
        <v>39878</v>
      </c>
      <c r="B3713" s="12">
        <v>942.02</v>
      </c>
      <c r="C3713" s="11">
        <v>39878</v>
      </c>
      <c r="D3713" s="12">
        <v>202.32</v>
      </c>
      <c r="E3713" s="12">
        <v>2582.4</v>
      </c>
      <c r="F3713" s="12">
        <v>1170.03</v>
      </c>
      <c r="G3713" s="107">
        <v>39878</v>
      </c>
      <c r="H3713" s="45">
        <f t="shared" si="115"/>
        <v>13.289999999999964</v>
      </c>
      <c r="I3713" s="45">
        <f t="shared" si="114"/>
        <v>1.4309864007838622</v>
      </c>
      <c r="L3713" s="87"/>
    </row>
    <row r="3714" spans="1:12" ht="27.75" customHeight="1" thickBot="1" x14ac:dyDescent="0.25">
      <c r="A3714" s="11">
        <v>39881</v>
      </c>
      <c r="B3714" s="12">
        <v>963.5</v>
      </c>
      <c r="C3714" s="11">
        <v>39881</v>
      </c>
      <c r="D3714" s="12">
        <v>208.68</v>
      </c>
      <c r="E3714" s="12">
        <v>2643.27</v>
      </c>
      <c r="F3714" s="12">
        <v>1199.4000000000001</v>
      </c>
      <c r="G3714" s="107">
        <v>39881</v>
      </c>
      <c r="H3714" s="45">
        <f t="shared" si="115"/>
        <v>21.480000000000018</v>
      </c>
      <c r="I3714" s="45">
        <f t="shared" si="114"/>
        <v>2.2802063650453301</v>
      </c>
      <c r="L3714" s="87"/>
    </row>
    <row r="3715" spans="1:12" ht="27.75" customHeight="1" thickBot="1" x14ac:dyDescent="0.25">
      <c r="A3715" s="11">
        <v>39882</v>
      </c>
      <c r="B3715" s="12">
        <v>965.8</v>
      </c>
      <c r="C3715" s="11">
        <v>39882</v>
      </c>
      <c r="D3715" s="12">
        <v>208.95</v>
      </c>
      <c r="E3715" s="12">
        <v>2649.56</v>
      </c>
      <c r="F3715" s="12">
        <v>1205.8800000000001</v>
      </c>
      <c r="G3715" s="107">
        <v>39882</v>
      </c>
      <c r="H3715" s="45">
        <f t="shared" si="115"/>
        <v>2.2999999999999545</v>
      </c>
      <c r="I3715" s="45">
        <f t="shared" si="114"/>
        <v>0.23871302542812189</v>
      </c>
      <c r="L3715" s="87"/>
    </row>
    <row r="3716" spans="1:12" ht="27.75" customHeight="1" thickBot="1" x14ac:dyDescent="0.25">
      <c r="A3716" s="11">
        <v>39883</v>
      </c>
      <c r="B3716" s="12">
        <v>965.21</v>
      </c>
      <c r="C3716" s="11">
        <v>39883</v>
      </c>
      <c r="D3716" s="12">
        <v>208.02</v>
      </c>
      <c r="E3716" s="12">
        <v>2647.96</v>
      </c>
      <c r="F3716" s="12">
        <v>1205.1500000000001</v>
      </c>
      <c r="G3716" s="107">
        <v>39883</v>
      </c>
      <c r="H3716" s="45">
        <f t="shared" si="115"/>
        <v>-0.58999999999991815</v>
      </c>
      <c r="I3716" s="45">
        <f t="shared" si="114"/>
        <v>-6.1089252433207522E-2</v>
      </c>
      <c r="L3716" s="87"/>
    </row>
    <row r="3717" spans="1:12" ht="27.75" customHeight="1" thickBot="1" x14ac:dyDescent="0.25">
      <c r="A3717" s="11">
        <v>39885</v>
      </c>
      <c r="B3717" s="12">
        <v>966.96</v>
      </c>
      <c r="C3717" s="11">
        <v>39885</v>
      </c>
      <c r="D3717" s="12">
        <v>207.39</v>
      </c>
      <c r="E3717" s="12">
        <v>2652.75</v>
      </c>
      <c r="F3717" s="12">
        <v>1203.71</v>
      </c>
      <c r="G3717" s="107">
        <v>39885</v>
      </c>
      <c r="H3717" s="45">
        <f t="shared" si="115"/>
        <v>1.75</v>
      </c>
      <c r="I3717" s="45">
        <f t="shared" si="114"/>
        <v>0.181307694698563</v>
      </c>
      <c r="L3717" s="87"/>
    </row>
    <row r="3718" spans="1:12" ht="27.75" customHeight="1" thickBot="1" x14ac:dyDescent="0.25">
      <c r="A3718" s="11">
        <v>39888</v>
      </c>
      <c r="B3718" s="12">
        <v>953.32</v>
      </c>
      <c r="C3718" s="11">
        <v>39888</v>
      </c>
      <c r="D3718" s="12">
        <v>204.83</v>
      </c>
      <c r="E3718" s="12">
        <v>2615.33</v>
      </c>
      <c r="F3718" s="12">
        <v>1186.73</v>
      </c>
      <c r="G3718" s="107">
        <v>39888</v>
      </c>
      <c r="H3718" s="45">
        <f t="shared" si="115"/>
        <v>-13.639999999999986</v>
      </c>
      <c r="I3718" s="45">
        <f t="shared" si="114"/>
        <v>-1.4106064366674924</v>
      </c>
      <c r="L3718" s="87"/>
    </row>
    <row r="3719" spans="1:12" ht="27.75" customHeight="1" thickBot="1" x14ac:dyDescent="0.25">
      <c r="A3719" s="11">
        <v>39889</v>
      </c>
      <c r="B3719" s="12">
        <v>955.4</v>
      </c>
      <c r="C3719" s="11">
        <v>39889</v>
      </c>
      <c r="D3719" s="12">
        <v>205.46</v>
      </c>
      <c r="E3719" s="12">
        <v>2621.0300000000002</v>
      </c>
      <c r="F3719" s="12">
        <v>1191.0999999999999</v>
      </c>
      <c r="G3719" s="107">
        <v>39889</v>
      </c>
      <c r="H3719" s="45">
        <f t="shared" si="115"/>
        <v>2.0799999999999272</v>
      </c>
      <c r="I3719" s="45">
        <f t="shared" ref="I3719:I3725" si="116">H3719/B3718*100</f>
        <v>0.21818486971844994</v>
      </c>
      <c r="L3719" s="87"/>
    </row>
    <row r="3720" spans="1:12" ht="27.75" customHeight="1" thickBot="1" x14ac:dyDescent="0.25">
      <c r="A3720" s="11">
        <v>39890</v>
      </c>
      <c r="B3720" s="12">
        <v>955.21</v>
      </c>
      <c r="C3720" s="11">
        <v>39890</v>
      </c>
      <c r="D3720" s="12">
        <v>205.42</v>
      </c>
      <c r="E3720" s="12">
        <v>2620.5100000000002</v>
      </c>
      <c r="F3720" s="12">
        <v>1194.46</v>
      </c>
      <c r="G3720" s="107">
        <v>39890</v>
      </c>
      <c r="H3720" s="45">
        <f t="shared" ref="H3720:H3725" si="117">B3720-B3719</f>
        <v>-0.18999999999994088</v>
      </c>
      <c r="I3720" s="45">
        <f t="shared" si="116"/>
        <v>-1.9886958342049496E-2</v>
      </c>
      <c r="L3720" s="87"/>
    </row>
    <row r="3721" spans="1:12" ht="27.75" customHeight="1" thickBot="1" x14ac:dyDescent="0.25">
      <c r="A3721" s="11">
        <v>39891</v>
      </c>
      <c r="B3721" s="12">
        <v>965.31</v>
      </c>
      <c r="C3721" s="11">
        <v>39891</v>
      </c>
      <c r="D3721" s="12">
        <v>206.87</v>
      </c>
      <c r="E3721" s="12">
        <v>2648.24</v>
      </c>
      <c r="F3721" s="12">
        <v>1208.92</v>
      </c>
      <c r="G3721" s="107">
        <v>39891</v>
      </c>
      <c r="H3721" s="45">
        <f t="shared" si="117"/>
        <v>10.099999999999909</v>
      </c>
      <c r="I3721" s="45">
        <f t="shared" si="116"/>
        <v>1.0573591147496266</v>
      </c>
      <c r="L3721" s="87"/>
    </row>
    <row r="3722" spans="1:12" ht="27.75" customHeight="1" thickBot="1" x14ac:dyDescent="0.25">
      <c r="A3722" s="11">
        <v>39892</v>
      </c>
      <c r="B3722" s="12">
        <v>976.6</v>
      </c>
      <c r="C3722" s="11">
        <v>39892</v>
      </c>
      <c r="D3722" s="12">
        <v>209.82</v>
      </c>
      <c r="E3722" s="12">
        <v>2679.2</v>
      </c>
      <c r="F3722" s="12">
        <v>1230.48</v>
      </c>
      <c r="G3722" s="107">
        <v>39892</v>
      </c>
      <c r="H3722" s="45">
        <f t="shared" si="117"/>
        <v>11.290000000000077</v>
      </c>
      <c r="I3722" s="45">
        <f t="shared" si="116"/>
        <v>1.1695724689478073</v>
      </c>
      <c r="L3722" s="87"/>
    </row>
    <row r="3723" spans="1:12" ht="27.75" customHeight="1" thickBot="1" x14ac:dyDescent="0.25">
      <c r="A3723" s="11">
        <v>39895</v>
      </c>
      <c r="B3723" s="12">
        <v>1009.54</v>
      </c>
      <c r="C3723" s="11">
        <v>39895</v>
      </c>
      <c r="D3723" s="12">
        <v>218.97</v>
      </c>
      <c r="E3723" s="12">
        <v>2769.57</v>
      </c>
      <c r="F3723" s="12">
        <v>1275.8599999999999</v>
      </c>
      <c r="G3723" s="107">
        <v>39895</v>
      </c>
      <c r="H3723" s="45">
        <f t="shared" si="117"/>
        <v>32.939999999999941</v>
      </c>
      <c r="I3723" s="45">
        <f t="shared" si="116"/>
        <v>3.3729264796231764</v>
      </c>
      <c r="L3723" s="87"/>
    </row>
    <row r="3724" spans="1:12" ht="27.75" customHeight="1" thickBot="1" x14ac:dyDescent="0.25">
      <c r="A3724" s="11">
        <v>39896</v>
      </c>
      <c r="B3724" s="12">
        <v>1010.74</v>
      </c>
      <c r="C3724" s="11">
        <v>39896</v>
      </c>
      <c r="D3724" s="12">
        <v>220.01</v>
      </c>
      <c r="E3724" s="12">
        <v>2772.86</v>
      </c>
      <c r="F3724" s="12">
        <v>1281.28</v>
      </c>
      <c r="G3724" s="107">
        <v>39896</v>
      </c>
      <c r="H3724" s="45">
        <f t="shared" si="117"/>
        <v>1.2000000000000455</v>
      </c>
      <c r="I3724" s="45">
        <f t="shared" si="116"/>
        <v>0.1188660181865053</v>
      </c>
      <c r="L3724" s="87"/>
    </row>
    <row r="3725" spans="1:12" ht="27.75" customHeight="1" thickBot="1" x14ac:dyDescent="0.25">
      <c r="A3725" s="11">
        <v>39897</v>
      </c>
      <c r="B3725" s="12">
        <v>1013.21</v>
      </c>
      <c r="C3725" s="11">
        <v>39897</v>
      </c>
      <c r="D3725" s="12">
        <v>220.76</v>
      </c>
      <c r="E3725" s="12">
        <v>2779.63</v>
      </c>
      <c r="F3725" s="12">
        <v>1282.45</v>
      </c>
      <c r="G3725" s="107">
        <v>39897</v>
      </c>
      <c r="H3725" s="45">
        <f t="shared" si="117"/>
        <v>2.4700000000000273</v>
      </c>
      <c r="I3725" s="45">
        <f t="shared" si="116"/>
        <v>0.24437540811682798</v>
      </c>
      <c r="L3725" s="87"/>
    </row>
    <row r="3726" spans="1:12" ht="27.75" customHeight="1" thickBot="1" x14ac:dyDescent="0.25">
      <c r="A3726" s="11">
        <v>39898</v>
      </c>
      <c r="B3726" s="12">
        <v>1031.3699999999999</v>
      </c>
      <c r="C3726" s="11">
        <v>39898</v>
      </c>
      <c r="D3726" s="12">
        <v>225.55</v>
      </c>
      <c r="E3726" s="12">
        <v>2829.45</v>
      </c>
      <c r="F3726" s="12">
        <v>1309.44</v>
      </c>
      <c r="G3726" s="107">
        <v>39898</v>
      </c>
      <c r="H3726" s="45"/>
      <c r="L3726" s="87"/>
    </row>
    <row r="3727" spans="1:12" ht="27.75" customHeight="1" thickBot="1" x14ac:dyDescent="0.25">
      <c r="A3727" s="11">
        <v>39902</v>
      </c>
      <c r="B3727" s="12">
        <v>1057.98</v>
      </c>
      <c r="C3727" s="11">
        <v>39902</v>
      </c>
      <c r="D3727" s="12">
        <v>231.34</v>
      </c>
      <c r="E3727" s="12">
        <v>2902.47</v>
      </c>
      <c r="F3727" s="12">
        <v>1339.1287759303727</v>
      </c>
      <c r="G3727" s="107">
        <v>39902</v>
      </c>
      <c r="H3727" s="45"/>
      <c r="L3727" s="87"/>
    </row>
    <row r="3728" spans="1:12" ht="27.75" customHeight="1" thickBot="1" x14ac:dyDescent="0.25">
      <c r="A3728" s="11">
        <v>39903</v>
      </c>
      <c r="B3728" s="12">
        <v>1072.01</v>
      </c>
      <c r="C3728" s="11">
        <v>39903</v>
      </c>
      <c r="D3728" s="12">
        <v>235.06</v>
      </c>
      <c r="E3728" s="12">
        <v>2940.95</v>
      </c>
      <c r="F3728" s="12">
        <v>1356.8843589768092</v>
      </c>
      <c r="G3728" s="107">
        <v>39903</v>
      </c>
      <c r="H3728" s="45"/>
      <c r="L3728" s="87"/>
    </row>
    <row r="3729" spans="1:12" ht="27.75" customHeight="1" thickBot="1" x14ac:dyDescent="0.25">
      <c r="A3729" s="11">
        <v>39904</v>
      </c>
      <c r="B3729" s="12">
        <v>1157.29</v>
      </c>
      <c r="C3729" s="11">
        <v>39904</v>
      </c>
      <c r="D3729" s="12">
        <v>257.02</v>
      </c>
      <c r="E3729" s="12">
        <v>3174.89</v>
      </c>
      <c r="F3729" s="12">
        <v>1460.36</v>
      </c>
      <c r="G3729" s="107">
        <v>39904</v>
      </c>
      <c r="H3729" s="45"/>
      <c r="L3729" s="87"/>
    </row>
    <row r="3730" spans="1:12" ht="27.75" customHeight="1" thickBot="1" x14ac:dyDescent="0.25">
      <c r="A3730" s="11">
        <v>39905</v>
      </c>
      <c r="B3730" s="12">
        <v>1110.3699999999999</v>
      </c>
      <c r="C3730" s="11">
        <v>39905</v>
      </c>
      <c r="D3730" s="12">
        <v>243.16</v>
      </c>
      <c r="E3730" s="12">
        <v>3046.18</v>
      </c>
      <c r="F3730" s="12">
        <v>1403.29</v>
      </c>
      <c r="G3730" s="107">
        <v>39905</v>
      </c>
      <c r="H3730" s="45"/>
      <c r="L3730" s="87"/>
    </row>
    <row r="3731" spans="1:12" ht="27.75" customHeight="1" thickBot="1" x14ac:dyDescent="0.25">
      <c r="A3731" s="11">
        <v>39906</v>
      </c>
      <c r="B3731" s="12">
        <v>1109.24</v>
      </c>
      <c r="C3731" s="11">
        <v>39906</v>
      </c>
      <c r="D3731" s="12">
        <v>243.11</v>
      </c>
      <c r="E3731" s="12">
        <v>3043.09</v>
      </c>
      <c r="F3731" s="12">
        <v>1404.0095783546728</v>
      </c>
      <c r="G3731" s="107">
        <v>39906</v>
      </c>
      <c r="H3731" s="45"/>
      <c r="L3731" s="87"/>
    </row>
    <row r="3732" spans="1:12" ht="27.75" customHeight="1" thickBot="1" x14ac:dyDescent="0.25">
      <c r="A3732" s="11">
        <v>39909</v>
      </c>
      <c r="B3732" s="12">
        <v>1127.48</v>
      </c>
      <c r="C3732" s="11">
        <v>39909</v>
      </c>
      <c r="D3732" s="12">
        <v>248.53</v>
      </c>
      <c r="E3732" s="12">
        <v>3093.14</v>
      </c>
      <c r="F3732" s="12">
        <v>1431.4676246176812</v>
      </c>
      <c r="G3732" s="107">
        <v>39909</v>
      </c>
      <c r="H3732" s="45"/>
      <c r="L3732" s="87"/>
    </row>
    <row r="3733" spans="1:12" ht="27.75" customHeight="1" thickBot="1" x14ac:dyDescent="0.25">
      <c r="A3733" s="11">
        <v>39910</v>
      </c>
      <c r="B3733" s="12">
        <v>1139.3399999999999</v>
      </c>
      <c r="C3733" s="11">
        <v>39910</v>
      </c>
      <c r="D3733" s="12">
        <v>250.87</v>
      </c>
      <c r="E3733" s="12">
        <v>3135.24</v>
      </c>
      <c r="F3733" s="12">
        <v>1448.7331372064834</v>
      </c>
      <c r="G3733" s="107">
        <v>39910</v>
      </c>
      <c r="H3733" s="45"/>
      <c r="L3733" s="87"/>
    </row>
    <row r="3734" spans="1:12" ht="27.75" customHeight="1" thickBot="1" x14ac:dyDescent="0.25">
      <c r="A3734" s="11">
        <v>39911</v>
      </c>
      <c r="B3734" s="12">
        <v>1141.82</v>
      </c>
      <c r="C3734" s="11">
        <v>39911</v>
      </c>
      <c r="D3734" s="12">
        <v>250.92</v>
      </c>
      <c r="E3734" s="12">
        <v>3143.67</v>
      </c>
      <c r="F3734" s="12">
        <v>1452.63</v>
      </c>
      <c r="G3734" s="107">
        <v>39911</v>
      </c>
      <c r="H3734" s="45"/>
      <c r="L3734" s="87"/>
    </row>
    <row r="3735" spans="1:12" ht="27.75" customHeight="1" thickBot="1" x14ac:dyDescent="0.25">
      <c r="A3735" s="11">
        <v>39912</v>
      </c>
      <c r="B3735" s="12">
        <v>1150.76</v>
      </c>
      <c r="C3735" s="11">
        <v>39912</v>
      </c>
      <c r="D3735" s="12">
        <v>253</v>
      </c>
      <c r="E3735" s="12">
        <v>3168.26</v>
      </c>
      <c r="F3735" s="12">
        <v>1463.99</v>
      </c>
      <c r="G3735" s="107">
        <v>39912</v>
      </c>
      <c r="H3735" s="45"/>
      <c r="L3735" s="87"/>
    </row>
    <row r="3736" spans="1:12" ht="27.75" customHeight="1" thickBot="1" x14ac:dyDescent="0.25">
      <c r="A3736" s="11">
        <v>39913</v>
      </c>
      <c r="B3736" s="12">
        <v>1176.0999999999999</v>
      </c>
      <c r="C3736" s="11">
        <v>39913</v>
      </c>
      <c r="D3736" s="12">
        <v>259.89999999999998</v>
      </c>
      <c r="E3736" s="12">
        <v>3241.81</v>
      </c>
      <c r="F3736" s="12">
        <v>1495.69</v>
      </c>
      <c r="G3736" s="107">
        <v>39913</v>
      </c>
      <c r="H3736" s="45"/>
      <c r="L3736" s="87"/>
    </row>
    <row r="3737" spans="1:12" ht="27.75" customHeight="1" thickBot="1" x14ac:dyDescent="0.25">
      <c r="A3737" s="11">
        <v>39916</v>
      </c>
      <c r="B3737" s="12">
        <v>1190.49</v>
      </c>
      <c r="C3737" s="11">
        <v>39916</v>
      </c>
      <c r="D3737" s="12">
        <v>262.58999999999997</v>
      </c>
      <c r="E3737" s="12">
        <v>3285.63</v>
      </c>
      <c r="F3737" s="12">
        <v>1515.91</v>
      </c>
      <c r="G3737" s="107">
        <v>39916</v>
      </c>
      <c r="H3737" s="45"/>
      <c r="L3737" s="87"/>
    </row>
    <row r="3738" spans="1:12" ht="27.75" customHeight="1" thickBot="1" x14ac:dyDescent="0.25">
      <c r="A3738" s="11">
        <v>39917</v>
      </c>
      <c r="B3738" s="12">
        <v>1159.6500000000001</v>
      </c>
      <c r="C3738" s="11">
        <v>39917</v>
      </c>
      <c r="D3738" s="12">
        <v>254.17</v>
      </c>
      <c r="E3738" s="12">
        <v>3201.48</v>
      </c>
      <c r="F3738" s="12">
        <v>1477.0874911432466</v>
      </c>
      <c r="G3738" s="107">
        <v>39917</v>
      </c>
      <c r="H3738" s="45"/>
      <c r="L3738" s="87"/>
    </row>
    <row r="3739" spans="1:12" ht="27.75" customHeight="1" thickBot="1" x14ac:dyDescent="0.25">
      <c r="A3739" s="11">
        <v>39918</v>
      </c>
      <c r="B3739" s="12">
        <v>1155.06</v>
      </c>
      <c r="C3739" s="11">
        <v>39918</v>
      </c>
      <c r="D3739" s="12">
        <v>253.76</v>
      </c>
      <c r="E3739" s="12">
        <v>3188.83</v>
      </c>
      <c r="F3739" s="12">
        <v>1469.01</v>
      </c>
      <c r="G3739" s="107">
        <v>39918</v>
      </c>
      <c r="H3739" s="45"/>
      <c r="L3739" s="87"/>
    </row>
    <row r="3740" spans="1:12" ht="27.75" customHeight="1" thickBot="1" x14ac:dyDescent="0.25">
      <c r="A3740" s="11">
        <v>39919</v>
      </c>
      <c r="B3740" s="12">
        <v>1147.53</v>
      </c>
      <c r="C3740" s="11">
        <v>39919</v>
      </c>
      <c r="D3740" s="12">
        <v>250.66</v>
      </c>
      <c r="E3740" s="12">
        <v>3168.03</v>
      </c>
      <c r="F3740" s="12">
        <v>1459.43</v>
      </c>
      <c r="G3740" s="107">
        <v>39919</v>
      </c>
      <c r="H3740" s="45"/>
      <c r="L3740" s="87"/>
    </row>
    <row r="3741" spans="1:12" ht="27.75" customHeight="1" thickBot="1" x14ac:dyDescent="0.25">
      <c r="A3741" s="11">
        <v>39920</v>
      </c>
      <c r="B3741" s="12">
        <v>1158.1199999999999</v>
      </c>
      <c r="C3741" s="11">
        <v>39920</v>
      </c>
      <c r="D3741" s="12">
        <v>253.89</v>
      </c>
      <c r="E3741" s="12">
        <v>3197.27</v>
      </c>
      <c r="F3741" s="12">
        <v>1470.656443615303</v>
      </c>
      <c r="G3741" s="107">
        <v>39920</v>
      </c>
      <c r="H3741" s="45"/>
      <c r="L3741" s="87"/>
    </row>
    <row r="3742" spans="1:12" ht="27.75" customHeight="1" thickBot="1" x14ac:dyDescent="0.25">
      <c r="A3742" s="11">
        <v>39923</v>
      </c>
      <c r="B3742" s="12">
        <v>1152.3399999999999</v>
      </c>
      <c r="C3742" s="11">
        <v>39923</v>
      </c>
      <c r="D3742" s="12">
        <v>252.36</v>
      </c>
      <c r="E3742" s="12">
        <v>3181.32</v>
      </c>
      <c r="F3742" s="12">
        <v>1458.88</v>
      </c>
      <c r="G3742" s="107">
        <v>39923</v>
      </c>
      <c r="H3742" s="45"/>
      <c r="L3742" s="87"/>
    </row>
    <row r="3743" spans="1:12" ht="27.75" customHeight="1" thickBot="1" x14ac:dyDescent="0.25">
      <c r="A3743" s="11">
        <v>39924</v>
      </c>
      <c r="B3743" s="12">
        <v>1140.0899999999999</v>
      </c>
      <c r="C3743" s="11">
        <v>39924</v>
      </c>
      <c r="D3743" s="12">
        <v>248.8</v>
      </c>
      <c r="E3743" s="12">
        <v>3147.49</v>
      </c>
      <c r="F3743" s="12">
        <v>1439</v>
      </c>
      <c r="G3743" s="107">
        <v>39924</v>
      </c>
      <c r="H3743" s="45"/>
      <c r="L3743" s="87"/>
    </row>
    <row r="3744" spans="1:12" ht="27.75" customHeight="1" thickBot="1" x14ac:dyDescent="0.25">
      <c r="A3744" s="11">
        <v>39925</v>
      </c>
      <c r="B3744" s="12">
        <v>1123.23</v>
      </c>
      <c r="C3744" s="11">
        <v>39925</v>
      </c>
      <c r="D3744" s="12">
        <v>245.11</v>
      </c>
      <c r="E3744" s="12">
        <v>3101.34</v>
      </c>
      <c r="F3744" s="12">
        <v>1415.76</v>
      </c>
      <c r="G3744" s="107">
        <v>39925</v>
      </c>
      <c r="H3744" s="45"/>
      <c r="L3744" s="87"/>
    </row>
    <row r="3745" spans="1:12" ht="27.75" customHeight="1" thickBot="1" x14ac:dyDescent="0.25">
      <c r="A3745" s="11">
        <v>39926</v>
      </c>
      <c r="B3745" s="12">
        <v>1135.1099999999999</v>
      </c>
      <c r="C3745" s="11">
        <v>39926</v>
      </c>
      <c r="D3745" s="12">
        <v>247.7</v>
      </c>
      <c r="E3745" s="12">
        <v>3134.14</v>
      </c>
      <c r="F3745" s="12">
        <v>1428.57</v>
      </c>
      <c r="G3745" s="107">
        <v>39926</v>
      </c>
      <c r="H3745" s="45"/>
      <c r="L3745" s="87"/>
    </row>
    <row r="3746" spans="1:12" ht="27.75" customHeight="1" thickBot="1" x14ac:dyDescent="0.25">
      <c r="A3746" s="11">
        <v>39927</v>
      </c>
      <c r="B3746" s="12">
        <v>1135.5999999999999</v>
      </c>
      <c r="C3746" s="11">
        <v>39927</v>
      </c>
      <c r="D3746" s="12">
        <v>248.03</v>
      </c>
      <c r="E3746" s="12">
        <v>3135.51</v>
      </c>
      <c r="F3746" s="12">
        <v>1431.36</v>
      </c>
      <c r="G3746" s="107">
        <v>39927</v>
      </c>
      <c r="H3746" s="45"/>
      <c r="L3746" s="87"/>
    </row>
    <row r="3747" spans="1:12" ht="27.75" customHeight="1" thickBot="1" x14ac:dyDescent="0.25">
      <c r="A3747" s="11">
        <v>39930</v>
      </c>
      <c r="B3747" s="12">
        <v>1138.1199999999999</v>
      </c>
      <c r="C3747" s="11">
        <v>39930</v>
      </c>
      <c r="D3747" s="12">
        <v>248.74</v>
      </c>
      <c r="E3747" s="12">
        <v>3142.47</v>
      </c>
      <c r="F3747" s="12">
        <v>1438</v>
      </c>
      <c r="G3747" s="107">
        <v>39930</v>
      </c>
      <c r="H3747" s="45"/>
      <c r="L3747" s="87"/>
    </row>
    <row r="3748" spans="1:12" ht="27.75" customHeight="1" thickBot="1" x14ac:dyDescent="0.25">
      <c r="A3748" s="11">
        <v>39931</v>
      </c>
      <c r="B3748" s="12">
        <v>1125.96</v>
      </c>
      <c r="C3748" s="11">
        <v>39931</v>
      </c>
      <c r="D3748" s="12">
        <v>246.24</v>
      </c>
      <c r="E3748" s="12">
        <v>3108.89</v>
      </c>
      <c r="F3748" s="12">
        <v>1418.34</v>
      </c>
      <c r="G3748" s="107">
        <v>39931</v>
      </c>
      <c r="H3748" s="45"/>
      <c r="L3748" s="87"/>
    </row>
    <row r="3749" spans="1:12" ht="27.75" customHeight="1" thickBot="1" x14ac:dyDescent="0.25">
      <c r="A3749" s="11">
        <v>39932</v>
      </c>
      <c r="B3749" s="12">
        <v>1115.76</v>
      </c>
      <c r="C3749" s="11">
        <v>39932</v>
      </c>
      <c r="D3749" s="12">
        <v>243.9</v>
      </c>
      <c r="E3749" s="12">
        <v>3080.72</v>
      </c>
      <c r="F3749" s="12">
        <v>1409.74</v>
      </c>
      <c r="G3749" s="107">
        <v>39932</v>
      </c>
      <c r="H3749" s="45"/>
      <c r="L3749" s="87"/>
    </row>
    <row r="3750" spans="1:12" ht="27.75" customHeight="1" thickBot="1" x14ac:dyDescent="0.25">
      <c r="A3750" s="11">
        <v>39933</v>
      </c>
      <c r="B3750" s="12">
        <v>1126.23</v>
      </c>
      <c r="C3750" s="11">
        <v>39933</v>
      </c>
      <c r="D3750" s="12">
        <v>246.05</v>
      </c>
      <c r="E3750" s="12">
        <v>3109.62</v>
      </c>
      <c r="F3750" s="12">
        <v>1425.13</v>
      </c>
      <c r="G3750" s="107">
        <v>39933</v>
      </c>
      <c r="H3750" s="45"/>
      <c r="L3750" s="87"/>
    </row>
    <row r="3751" spans="1:12" ht="27.75" customHeight="1" thickBot="1" x14ac:dyDescent="0.25">
      <c r="A3751" s="11">
        <v>39937</v>
      </c>
      <c r="B3751" s="12">
        <v>1133.1300000000001</v>
      </c>
      <c r="C3751" s="11">
        <v>39937</v>
      </c>
      <c r="D3751" s="12">
        <v>247.62</v>
      </c>
      <c r="E3751" s="12">
        <v>3128.68</v>
      </c>
      <c r="F3751" s="12">
        <v>1438.22</v>
      </c>
      <c r="G3751" s="107">
        <v>39937</v>
      </c>
      <c r="H3751" s="45"/>
      <c r="L3751" s="87"/>
    </row>
    <row r="3752" spans="1:12" ht="27.75" customHeight="1" thickBot="1" x14ac:dyDescent="0.25">
      <c r="A3752" s="11">
        <v>39938</v>
      </c>
      <c r="B3752" s="12">
        <v>1138.46</v>
      </c>
      <c r="C3752" s="11">
        <v>39938</v>
      </c>
      <c r="D3752" s="12">
        <v>248.84</v>
      </c>
      <c r="E3752" s="12">
        <v>3143.4</v>
      </c>
      <c r="F3752" s="12">
        <v>1449.4</v>
      </c>
      <c r="G3752" s="107">
        <v>39938</v>
      </c>
      <c r="H3752" s="45"/>
      <c r="L3752" s="87"/>
    </row>
    <row r="3753" spans="1:12" ht="27.75" customHeight="1" thickBot="1" x14ac:dyDescent="0.25">
      <c r="A3753" s="11">
        <v>39939</v>
      </c>
      <c r="B3753" s="12">
        <v>1146.51</v>
      </c>
      <c r="C3753" s="11">
        <v>39939</v>
      </c>
      <c r="D3753" s="12">
        <v>250.61</v>
      </c>
      <c r="E3753" s="12">
        <v>3165.63</v>
      </c>
      <c r="F3753" s="12">
        <v>1457.42</v>
      </c>
      <c r="G3753" s="107">
        <v>39939</v>
      </c>
      <c r="H3753" s="45"/>
      <c r="L3753" s="87"/>
    </row>
    <row r="3754" spans="1:12" ht="27.75" customHeight="1" thickBot="1" x14ac:dyDescent="0.25">
      <c r="A3754" s="11">
        <v>39940</v>
      </c>
      <c r="B3754" s="12">
        <v>1166.28</v>
      </c>
      <c r="C3754" s="11">
        <v>39940</v>
      </c>
      <c r="D3754" s="12">
        <v>256.51</v>
      </c>
      <c r="E3754" s="12">
        <v>3220.21</v>
      </c>
      <c r="F3754" s="12">
        <v>1482.55</v>
      </c>
      <c r="G3754" s="107">
        <v>39940</v>
      </c>
      <c r="H3754" s="45"/>
      <c r="L3754" s="87"/>
    </row>
    <row r="3755" spans="1:12" ht="27.75" customHeight="1" thickBot="1" x14ac:dyDescent="0.25">
      <c r="A3755" s="11">
        <v>39941</v>
      </c>
      <c r="B3755" s="12">
        <v>1178.08</v>
      </c>
      <c r="C3755" s="11">
        <v>39941</v>
      </c>
      <c r="D3755" s="12">
        <v>259.67</v>
      </c>
      <c r="E3755" s="12">
        <v>3252.81</v>
      </c>
      <c r="F3755" s="12">
        <v>1499.84</v>
      </c>
      <c r="G3755" s="107">
        <v>39941</v>
      </c>
      <c r="H3755" s="45"/>
      <c r="L3755" s="87"/>
    </row>
    <row r="3756" spans="1:12" ht="27.75" customHeight="1" thickBot="1" x14ac:dyDescent="0.25">
      <c r="A3756" s="11">
        <v>39944</v>
      </c>
      <c r="B3756" s="12">
        <v>1209.93</v>
      </c>
      <c r="C3756" s="11">
        <v>39944</v>
      </c>
      <c r="D3756" s="12">
        <v>269.44</v>
      </c>
      <c r="E3756" s="12">
        <v>3340.72</v>
      </c>
      <c r="F3756" s="12">
        <v>1549.83</v>
      </c>
      <c r="G3756" s="107">
        <v>39944</v>
      </c>
      <c r="H3756" s="45"/>
      <c r="L3756" s="87"/>
    </row>
    <row r="3757" spans="1:12" ht="27.75" customHeight="1" thickBot="1" x14ac:dyDescent="0.25">
      <c r="A3757" s="11">
        <v>39945</v>
      </c>
      <c r="B3757" s="12">
        <v>1209.8800000000001</v>
      </c>
      <c r="C3757" s="11">
        <v>39945</v>
      </c>
      <c r="D3757" s="12">
        <v>268.8</v>
      </c>
      <c r="E3757" s="12">
        <v>3340.59</v>
      </c>
      <c r="F3757" s="12">
        <v>1549.78</v>
      </c>
      <c r="G3757" s="107">
        <v>39945</v>
      </c>
      <c r="H3757" s="45"/>
      <c r="L3757" s="87"/>
    </row>
    <row r="3758" spans="1:12" ht="27.75" customHeight="1" thickBot="1" x14ac:dyDescent="0.25">
      <c r="A3758" s="11">
        <v>39946</v>
      </c>
      <c r="B3758" s="12">
        <v>1196.01</v>
      </c>
      <c r="C3758" s="11">
        <v>39946</v>
      </c>
      <c r="D3758" s="12">
        <v>264.87</v>
      </c>
      <c r="E3758" s="12">
        <v>3302.29</v>
      </c>
      <c r="F3758" s="12">
        <v>1539.09</v>
      </c>
      <c r="G3758" s="107">
        <v>39946</v>
      </c>
      <c r="H3758" s="45"/>
      <c r="L3758" s="87"/>
    </row>
    <row r="3759" spans="1:12" ht="27.75" customHeight="1" thickBot="1" x14ac:dyDescent="0.25">
      <c r="A3759" s="11">
        <v>39947</v>
      </c>
      <c r="B3759" s="12">
        <v>1187.56</v>
      </c>
      <c r="C3759" s="11">
        <v>39947</v>
      </c>
      <c r="D3759" s="12">
        <v>261.25</v>
      </c>
      <c r="E3759" s="12">
        <v>3278.98</v>
      </c>
      <c r="F3759" s="12">
        <v>1525.87</v>
      </c>
      <c r="G3759" s="107">
        <v>39947</v>
      </c>
      <c r="H3759" s="45"/>
      <c r="L3759" s="87"/>
    </row>
    <row r="3760" spans="1:12" ht="27.75" customHeight="1" thickBot="1" x14ac:dyDescent="0.25">
      <c r="A3760" s="11">
        <v>39948</v>
      </c>
      <c r="B3760" s="12">
        <v>1195.97</v>
      </c>
      <c r="C3760" s="11">
        <v>39948</v>
      </c>
      <c r="D3760" s="12">
        <v>264.05</v>
      </c>
      <c r="E3760" s="12">
        <v>3302.19</v>
      </c>
      <c r="F3760" s="12">
        <v>1536.68</v>
      </c>
      <c r="G3760" s="107">
        <v>39948</v>
      </c>
      <c r="H3760" s="45"/>
      <c r="L3760" s="87"/>
    </row>
    <row r="3761" spans="1:12" ht="27.75" customHeight="1" thickBot="1" x14ac:dyDescent="0.25">
      <c r="A3761" s="11">
        <v>39951</v>
      </c>
      <c r="B3761" s="12">
        <v>1177.57</v>
      </c>
      <c r="C3761" s="11">
        <v>39951</v>
      </c>
      <c r="D3761" s="12">
        <v>257.98</v>
      </c>
      <c r="E3761" s="12">
        <v>3251.38</v>
      </c>
      <c r="F3761" s="12">
        <v>1508.3872853675175</v>
      </c>
      <c r="G3761" s="107">
        <v>39951</v>
      </c>
      <c r="H3761" s="45"/>
      <c r="L3761" s="87"/>
    </row>
    <row r="3762" spans="1:12" ht="27.75" customHeight="1" thickBot="1" x14ac:dyDescent="0.25">
      <c r="A3762" s="11">
        <v>39952</v>
      </c>
      <c r="B3762" s="12">
        <v>1172.2</v>
      </c>
      <c r="C3762" s="11">
        <v>39952</v>
      </c>
      <c r="D3762" s="12">
        <v>256.33</v>
      </c>
      <c r="E3762" s="12">
        <v>3236.57</v>
      </c>
      <c r="F3762" s="12">
        <v>1503.8242193137896</v>
      </c>
      <c r="G3762" s="107">
        <v>39952</v>
      </c>
      <c r="H3762" s="45"/>
      <c r="L3762" s="87"/>
    </row>
    <row r="3763" spans="1:12" ht="27.75" customHeight="1" thickBot="1" x14ac:dyDescent="0.25">
      <c r="A3763" s="11">
        <v>39953</v>
      </c>
      <c r="B3763" s="12">
        <v>1187.17</v>
      </c>
      <c r="C3763" s="11">
        <v>39953</v>
      </c>
      <c r="D3763" s="12">
        <v>261.05</v>
      </c>
      <c r="E3763" s="12">
        <v>3277.88</v>
      </c>
      <c r="F3763" s="12">
        <v>1525.36</v>
      </c>
      <c r="G3763" s="107">
        <v>39953</v>
      </c>
      <c r="H3763" s="45"/>
      <c r="L3763" s="87"/>
    </row>
    <row r="3764" spans="1:12" ht="27.75" customHeight="1" thickBot="1" x14ac:dyDescent="0.25">
      <c r="A3764" s="11">
        <v>39954</v>
      </c>
      <c r="B3764" s="12">
        <v>1197.67</v>
      </c>
      <c r="C3764" s="11">
        <v>39954</v>
      </c>
      <c r="D3764" s="12">
        <v>264.38</v>
      </c>
      <c r="E3764" s="12">
        <v>3306.89</v>
      </c>
      <c r="F3764" s="12">
        <v>1543.62</v>
      </c>
      <c r="G3764" s="107">
        <v>39954</v>
      </c>
      <c r="H3764" s="45"/>
      <c r="L3764" s="87"/>
    </row>
    <row r="3765" spans="1:12" ht="27.75" customHeight="1" thickBot="1" x14ac:dyDescent="0.25">
      <c r="A3765" s="11">
        <v>39955</v>
      </c>
      <c r="B3765" s="12">
        <v>1204.72</v>
      </c>
      <c r="C3765" s="11">
        <v>39955</v>
      </c>
      <c r="D3765" s="12">
        <v>266.32</v>
      </c>
      <c r="E3765" s="12">
        <v>3326.34</v>
      </c>
      <c r="F3765" s="12">
        <v>1567.21</v>
      </c>
      <c r="G3765" s="107">
        <v>39955</v>
      </c>
      <c r="H3765" s="45"/>
      <c r="L3765" s="87"/>
    </row>
    <row r="3766" spans="1:12" ht="27.75" customHeight="1" thickBot="1" x14ac:dyDescent="0.25">
      <c r="A3766" s="11">
        <v>39958</v>
      </c>
      <c r="B3766" s="12">
        <v>1200.6600000000001</v>
      </c>
      <c r="C3766" s="11">
        <v>39958</v>
      </c>
      <c r="D3766" s="12">
        <v>264.73</v>
      </c>
      <c r="E3766" s="12">
        <v>3315.14</v>
      </c>
      <c r="F3766" s="12">
        <v>1566.82</v>
      </c>
      <c r="G3766" s="107">
        <v>39958</v>
      </c>
      <c r="H3766" s="45"/>
      <c r="L3766" s="87"/>
    </row>
    <row r="3767" spans="1:12" ht="27.75" customHeight="1" thickBot="1" x14ac:dyDescent="0.25">
      <c r="A3767" s="11">
        <v>39959</v>
      </c>
      <c r="B3767" s="12">
        <v>1213.67</v>
      </c>
      <c r="C3767" s="11">
        <v>39959</v>
      </c>
      <c r="D3767" s="12">
        <v>267.75</v>
      </c>
      <c r="E3767" s="12">
        <v>3351.06</v>
      </c>
      <c r="F3767" s="12">
        <v>1583.8</v>
      </c>
      <c r="G3767" s="107">
        <v>39959</v>
      </c>
      <c r="H3767" s="45"/>
      <c r="L3767" s="87"/>
    </row>
    <row r="3768" spans="1:12" ht="27.75" customHeight="1" thickBot="1" x14ac:dyDescent="0.25">
      <c r="A3768" s="11">
        <v>39960</v>
      </c>
      <c r="B3768" s="12">
        <v>1233.03</v>
      </c>
      <c r="C3768" s="11">
        <v>39960</v>
      </c>
      <c r="D3768" s="12">
        <v>273.2</v>
      </c>
      <c r="E3768" s="12">
        <v>3404.52</v>
      </c>
      <c r="F3768" s="12">
        <v>1609.06</v>
      </c>
      <c r="G3768" s="107">
        <v>39960</v>
      </c>
      <c r="H3768" s="45"/>
      <c r="L3768" s="87"/>
    </row>
    <row r="3769" spans="1:12" ht="27.75" customHeight="1" thickBot="1" x14ac:dyDescent="0.25">
      <c r="A3769" s="11">
        <v>39961</v>
      </c>
      <c r="B3769" s="12">
        <v>1242.9100000000001</v>
      </c>
      <c r="C3769" s="11">
        <v>39961</v>
      </c>
      <c r="D3769" s="12">
        <v>275.57</v>
      </c>
      <c r="E3769" s="12">
        <v>3432.38</v>
      </c>
      <c r="F3769" s="12">
        <v>1617.17</v>
      </c>
      <c r="G3769" s="107">
        <v>39961</v>
      </c>
      <c r="H3769" s="45"/>
      <c r="L3769" s="87"/>
    </row>
    <row r="3770" spans="1:12" ht="27.75" customHeight="1" thickBot="1" x14ac:dyDescent="0.25">
      <c r="A3770" s="11">
        <v>39962</v>
      </c>
      <c r="B3770" s="12">
        <v>1295.8</v>
      </c>
      <c r="C3770" s="11">
        <v>39962</v>
      </c>
      <c r="D3770" s="12">
        <v>290.02999999999997</v>
      </c>
      <c r="E3770" s="12">
        <v>3579.3</v>
      </c>
      <c r="F3770" s="12">
        <v>1689.027494314206</v>
      </c>
      <c r="G3770" s="107">
        <v>39962</v>
      </c>
      <c r="H3770" s="45"/>
      <c r="L3770" s="87"/>
    </row>
    <row r="3771" spans="1:12" ht="27.75" customHeight="1" thickBot="1" x14ac:dyDescent="0.25">
      <c r="A3771" s="11">
        <v>39965</v>
      </c>
      <c r="B3771" s="12">
        <v>1336.79</v>
      </c>
      <c r="C3771" s="11">
        <v>39965</v>
      </c>
      <c r="D3771" s="12">
        <v>301.24</v>
      </c>
      <c r="E3771" s="12">
        <v>3693.55</v>
      </c>
      <c r="F3771" s="12">
        <v>1753.89</v>
      </c>
      <c r="G3771" s="107">
        <v>39965</v>
      </c>
      <c r="H3771" s="45"/>
      <c r="L3771" s="87"/>
    </row>
    <row r="3772" spans="1:12" ht="27.75" customHeight="1" thickBot="1" x14ac:dyDescent="0.25">
      <c r="A3772" s="11">
        <v>39966</v>
      </c>
      <c r="B3772" s="12">
        <v>1328.61</v>
      </c>
      <c r="C3772" s="11">
        <v>39966</v>
      </c>
      <c r="D3772" s="12">
        <v>296.60000000000002</v>
      </c>
      <c r="E3772" s="12">
        <v>3670.93</v>
      </c>
      <c r="F3772" s="12">
        <v>1743.15</v>
      </c>
      <c r="G3772" s="107">
        <v>39966</v>
      </c>
      <c r="H3772" s="45"/>
      <c r="L3772" s="87"/>
    </row>
    <row r="3773" spans="1:12" ht="27.75" customHeight="1" thickBot="1" x14ac:dyDescent="0.25">
      <c r="A3773" s="11">
        <v>39967</v>
      </c>
      <c r="B3773" s="12">
        <v>1348.49</v>
      </c>
      <c r="C3773" s="11">
        <v>39967</v>
      </c>
      <c r="D3773" s="12">
        <v>302.8</v>
      </c>
      <c r="E3773" s="12">
        <v>3725.86</v>
      </c>
      <c r="F3773" s="12">
        <v>1777.61</v>
      </c>
      <c r="G3773" s="107">
        <v>39967</v>
      </c>
      <c r="H3773" s="45"/>
      <c r="L3773" s="87"/>
    </row>
    <row r="3774" spans="1:12" ht="27.75" customHeight="1" thickBot="1" x14ac:dyDescent="0.25">
      <c r="A3774" s="11">
        <v>39968</v>
      </c>
      <c r="B3774" s="12">
        <v>1353.42</v>
      </c>
      <c r="C3774" s="11">
        <v>39968</v>
      </c>
      <c r="D3774" s="12">
        <v>302.61</v>
      </c>
      <c r="E3774" s="12">
        <v>3739.64</v>
      </c>
      <c r="F3774" s="12">
        <v>1778.57</v>
      </c>
      <c r="G3774" s="107">
        <v>39968</v>
      </c>
      <c r="H3774" s="45"/>
      <c r="L3774" s="87"/>
    </row>
    <row r="3775" spans="1:12" ht="27.75" customHeight="1" thickBot="1" x14ac:dyDescent="0.25">
      <c r="A3775" s="11">
        <v>39969</v>
      </c>
      <c r="B3775" s="12">
        <v>1358.7303658481537</v>
      </c>
      <c r="C3775" s="11">
        <v>39969</v>
      </c>
      <c r="D3775" s="12">
        <v>304.70360444810143</v>
      </c>
      <c r="E3775" s="12">
        <v>3754.3031741663467</v>
      </c>
      <c r="F3775" s="12">
        <v>1785.5458172600077</v>
      </c>
      <c r="G3775" s="107">
        <v>39969</v>
      </c>
      <c r="H3775" s="45"/>
      <c r="L3775" s="87"/>
    </row>
    <row r="3776" spans="1:12" ht="27.75" customHeight="1" thickBot="1" x14ac:dyDescent="0.25">
      <c r="A3776" s="11">
        <v>39972</v>
      </c>
      <c r="B3776" s="12">
        <v>1352.1507380892772</v>
      </c>
      <c r="C3776" s="11">
        <v>39972</v>
      </c>
      <c r="D3776" s="12">
        <v>302.61821198452276</v>
      </c>
      <c r="E3776" s="12">
        <v>3736.5630640228478</v>
      </c>
      <c r="F3776" s="12">
        <v>1765.9953509046395</v>
      </c>
      <c r="G3776" s="107">
        <v>39972</v>
      </c>
      <c r="H3776" s="45"/>
      <c r="L3776" s="87"/>
    </row>
    <row r="3777" spans="1:12" ht="27.75" customHeight="1" thickBot="1" x14ac:dyDescent="0.25">
      <c r="A3777" s="11">
        <v>39973</v>
      </c>
      <c r="B3777" s="12">
        <v>1350.7353319726046</v>
      </c>
      <c r="C3777" s="11">
        <v>39973</v>
      </c>
      <c r="D3777" s="12">
        <v>302.63816792431356</v>
      </c>
      <c r="E3777" s="12">
        <v>3732.6516996555702</v>
      </c>
      <c r="F3777" s="12">
        <v>1758.6478261227517</v>
      </c>
      <c r="G3777" s="107">
        <v>39973</v>
      </c>
      <c r="H3777" s="45"/>
      <c r="L3777" s="87"/>
    </row>
    <row r="3778" spans="1:12" ht="27.75" customHeight="1" thickBot="1" x14ac:dyDescent="0.25">
      <c r="A3778" s="11">
        <v>39974</v>
      </c>
      <c r="B3778" s="12">
        <v>1357.919493455933</v>
      </c>
      <c r="C3778" s="11">
        <v>39974</v>
      </c>
      <c r="D3778" s="12">
        <v>305.02826336503466</v>
      </c>
      <c r="E3778" s="12">
        <v>3752.5045693751945</v>
      </c>
      <c r="F3778" s="12">
        <v>1776.3067792037732</v>
      </c>
      <c r="G3778" s="107">
        <v>39974</v>
      </c>
      <c r="H3778" s="45"/>
      <c r="L3778" s="87"/>
    </row>
    <row r="3779" spans="1:12" ht="27.75" customHeight="1" thickBot="1" x14ac:dyDescent="0.25">
      <c r="A3779" s="11">
        <v>39975</v>
      </c>
      <c r="B3779" s="12">
        <v>1379.25</v>
      </c>
      <c r="C3779" s="11">
        <v>39975</v>
      </c>
      <c r="D3779" s="12">
        <v>310.79000000000002</v>
      </c>
      <c r="E3779" s="12">
        <v>3811.44</v>
      </c>
      <c r="F3779" s="12">
        <v>1804.2</v>
      </c>
      <c r="G3779" s="107">
        <v>39975</v>
      </c>
      <c r="H3779" s="45"/>
      <c r="L3779" s="87"/>
    </row>
    <row r="3780" spans="1:12" ht="27.75" customHeight="1" thickBot="1" x14ac:dyDescent="0.25">
      <c r="A3780" s="11">
        <v>39976</v>
      </c>
      <c r="B3780" s="12">
        <v>1431.37</v>
      </c>
      <c r="C3780" s="11">
        <v>39976</v>
      </c>
      <c r="D3780" s="12">
        <v>324.76</v>
      </c>
      <c r="E3780" s="12">
        <v>3955.49</v>
      </c>
      <c r="F3780" s="12">
        <v>1872.39</v>
      </c>
      <c r="G3780" s="107">
        <v>39976</v>
      </c>
      <c r="H3780" s="45"/>
      <c r="L3780" s="87"/>
    </row>
    <row r="3781" spans="1:12" ht="27.75" customHeight="1" thickBot="1" x14ac:dyDescent="0.25">
      <c r="A3781" s="11">
        <v>39979</v>
      </c>
      <c r="B3781" s="12">
        <v>1493.07</v>
      </c>
      <c r="C3781" s="11">
        <v>39979</v>
      </c>
      <c r="D3781" s="12">
        <v>342.21</v>
      </c>
      <c r="E3781" s="12">
        <v>4125.99</v>
      </c>
      <c r="F3781" s="12">
        <v>1947.01</v>
      </c>
      <c r="G3781" s="107">
        <v>39979</v>
      </c>
      <c r="H3781" s="45"/>
      <c r="L3781" s="87"/>
    </row>
    <row r="3782" spans="1:12" ht="27.75" customHeight="1" thickBot="1" x14ac:dyDescent="0.25">
      <c r="A3782" s="11">
        <v>39980</v>
      </c>
      <c r="B3782" s="12">
        <v>1457.01</v>
      </c>
      <c r="C3782" s="11">
        <v>39980</v>
      </c>
      <c r="D3782" s="12">
        <v>331.8</v>
      </c>
      <c r="E3782" s="12">
        <v>4026.34</v>
      </c>
      <c r="F3782" s="12">
        <v>1894.07</v>
      </c>
      <c r="G3782" s="107">
        <v>39980</v>
      </c>
      <c r="H3782" s="45"/>
      <c r="L3782" s="87"/>
    </row>
    <row r="3783" spans="1:12" ht="27.75" customHeight="1" thickBot="1" x14ac:dyDescent="0.25">
      <c r="A3783" s="11">
        <v>39981</v>
      </c>
      <c r="B3783" s="12">
        <v>1447.95</v>
      </c>
      <c r="C3783" s="11">
        <v>39981</v>
      </c>
      <c r="D3783" s="12">
        <v>329.17</v>
      </c>
      <c r="E3783" s="12">
        <v>4001.3</v>
      </c>
      <c r="F3783" s="12">
        <v>1885.22</v>
      </c>
      <c r="G3783" s="107">
        <v>39981</v>
      </c>
      <c r="H3783" s="45"/>
      <c r="L3783" s="87"/>
    </row>
    <row r="3784" spans="1:12" ht="27.75" customHeight="1" thickBot="1" x14ac:dyDescent="0.25">
      <c r="A3784" s="11">
        <v>39982</v>
      </c>
      <c r="B3784" s="12">
        <v>1453.01</v>
      </c>
      <c r="C3784" s="11">
        <v>39982</v>
      </c>
      <c r="D3784" s="12">
        <v>330.76</v>
      </c>
      <c r="E3784" s="12">
        <v>4016.99</v>
      </c>
      <c r="F3784" s="12">
        <v>1892.61</v>
      </c>
      <c r="G3784" s="107">
        <v>39982</v>
      </c>
      <c r="H3784" s="45"/>
      <c r="L3784" s="87"/>
    </row>
    <row r="3785" spans="1:12" ht="27.75" customHeight="1" thickBot="1" x14ac:dyDescent="0.25">
      <c r="A3785" s="11">
        <v>39983</v>
      </c>
      <c r="B3785" s="12">
        <v>1456.98</v>
      </c>
      <c r="C3785" s="11">
        <v>39983</v>
      </c>
      <c r="D3785" s="12">
        <v>333.07</v>
      </c>
      <c r="E3785" s="12">
        <v>4027.98</v>
      </c>
      <c r="F3785" s="12">
        <v>1897.73</v>
      </c>
      <c r="G3785" s="107">
        <v>39983</v>
      </c>
      <c r="H3785" s="45"/>
      <c r="L3785" s="87"/>
    </row>
    <row r="3786" spans="1:12" ht="27.75" customHeight="1" thickBot="1" x14ac:dyDescent="0.25">
      <c r="A3786" s="11">
        <v>39986</v>
      </c>
      <c r="B3786" s="12">
        <v>1471.52</v>
      </c>
      <c r="C3786" s="11">
        <v>39986</v>
      </c>
      <c r="D3786" s="12">
        <v>337.09</v>
      </c>
      <c r="E3786" s="12">
        <v>4068.18</v>
      </c>
      <c r="F3786" s="12">
        <v>1916.73</v>
      </c>
      <c r="G3786" s="107">
        <v>39986</v>
      </c>
      <c r="H3786" s="45"/>
      <c r="L3786" s="87"/>
    </row>
    <row r="3787" spans="1:12" ht="27.75" customHeight="1" thickBot="1" x14ac:dyDescent="0.25">
      <c r="A3787" s="11">
        <v>39987</v>
      </c>
      <c r="B3787" s="12">
        <v>1470.13</v>
      </c>
      <c r="C3787" s="11">
        <v>39987</v>
      </c>
      <c r="D3787" s="12">
        <v>336.4</v>
      </c>
      <c r="E3787" s="12">
        <v>4067.54</v>
      </c>
      <c r="F3787" s="12">
        <v>1916.43</v>
      </c>
      <c r="G3787" s="107">
        <v>39987</v>
      </c>
      <c r="H3787" s="45"/>
      <c r="L3787" s="87"/>
    </row>
    <row r="3788" spans="1:12" ht="27.75" customHeight="1" thickBot="1" x14ac:dyDescent="0.25">
      <c r="A3788" s="11">
        <v>39988</v>
      </c>
      <c r="B3788" s="12">
        <v>1452.12</v>
      </c>
      <c r="C3788" s="11">
        <v>39988</v>
      </c>
      <c r="D3788" s="12">
        <v>331.08</v>
      </c>
      <c r="E3788" s="12">
        <v>4017.72</v>
      </c>
      <c r="F3788" s="12">
        <v>1902.42</v>
      </c>
      <c r="G3788" s="107">
        <v>39988</v>
      </c>
      <c r="H3788" s="45"/>
      <c r="L3788" s="87"/>
    </row>
    <row r="3789" spans="1:12" ht="27.75" customHeight="1" thickBot="1" x14ac:dyDescent="0.25">
      <c r="A3789" s="11">
        <v>39989</v>
      </c>
      <c r="B3789" s="12">
        <v>1454.73</v>
      </c>
      <c r="C3789" s="11">
        <v>39989</v>
      </c>
      <c r="D3789" s="12">
        <v>332.14</v>
      </c>
      <c r="E3789" s="12">
        <v>4024.92</v>
      </c>
      <c r="F3789" s="12">
        <v>1902.85</v>
      </c>
      <c r="G3789" s="107">
        <v>39989</v>
      </c>
      <c r="H3789" s="45"/>
      <c r="L3789" s="87"/>
    </row>
    <row r="3790" spans="1:12" ht="27.75" customHeight="1" thickBot="1" x14ac:dyDescent="0.25">
      <c r="A3790" s="11">
        <v>39990</v>
      </c>
      <c r="B3790" s="12">
        <v>1451.6297253450268</v>
      </c>
      <c r="C3790" s="11">
        <v>39990</v>
      </c>
      <c r="D3790" s="12">
        <v>331.61779626358879</v>
      </c>
      <c r="E3790" s="12">
        <v>4016.3476733434786</v>
      </c>
      <c r="F3790" s="12">
        <v>1901.7737108033234</v>
      </c>
      <c r="G3790" s="107">
        <v>39990</v>
      </c>
      <c r="H3790" s="45"/>
      <c r="L3790" s="87"/>
    </row>
    <row r="3791" spans="1:12" ht="27.75" customHeight="1" thickBot="1" x14ac:dyDescent="0.25">
      <c r="A3791" s="11">
        <v>39993</v>
      </c>
      <c r="B3791" s="12">
        <v>1443.52</v>
      </c>
      <c r="C3791" s="11">
        <v>39993</v>
      </c>
      <c r="D3791" s="12">
        <v>328.62</v>
      </c>
      <c r="E3791" s="12">
        <v>3993.9</v>
      </c>
      <c r="F3791" s="12">
        <v>1891.14</v>
      </c>
      <c r="G3791" s="107">
        <v>39993</v>
      </c>
      <c r="H3791" s="45"/>
      <c r="L3791" s="87"/>
    </row>
    <row r="3792" spans="1:12" ht="27.75" customHeight="1" thickBot="1" x14ac:dyDescent="0.25">
      <c r="A3792" s="11">
        <v>39994</v>
      </c>
      <c r="B3792" s="12">
        <v>1417.47</v>
      </c>
      <c r="C3792" s="11">
        <v>39994</v>
      </c>
      <c r="D3792" s="12">
        <v>321.2</v>
      </c>
      <c r="E3792" s="12">
        <v>3921.82</v>
      </c>
      <c r="F3792" s="12">
        <v>1862.8519787228004</v>
      </c>
      <c r="G3792" s="107">
        <v>39994</v>
      </c>
      <c r="H3792" s="45"/>
      <c r="L3792" s="87"/>
    </row>
    <row r="3793" spans="1:12" ht="27.75" customHeight="1" thickBot="1" x14ac:dyDescent="0.25">
      <c r="A3793" s="11">
        <v>39995</v>
      </c>
      <c r="B3793" s="12">
        <v>1416.89</v>
      </c>
      <c r="C3793" s="11">
        <v>39995</v>
      </c>
      <c r="D3793" s="12">
        <v>321.58999999999997</v>
      </c>
      <c r="E3793" s="12">
        <v>3920.24</v>
      </c>
      <c r="F3793" s="12">
        <v>1859.18</v>
      </c>
      <c r="G3793" s="107">
        <v>39995</v>
      </c>
      <c r="H3793" s="45"/>
      <c r="L3793" s="87"/>
    </row>
    <row r="3794" spans="1:12" ht="27.75" customHeight="1" thickBot="1" x14ac:dyDescent="0.25">
      <c r="A3794" s="11">
        <v>39996</v>
      </c>
      <c r="B3794" s="12">
        <v>1404.74</v>
      </c>
      <c r="C3794" s="11">
        <v>39996</v>
      </c>
      <c r="D3794" s="12">
        <v>319.44</v>
      </c>
      <c r="E3794" s="12">
        <v>3886.78</v>
      </c>
      <c r="F3794" s="12">
        <v>1846.21</v>
      </c>
      <c r="G3794" s="107">
        <v>39996</v>
      </c>
      <c r="H3794" s="45"/>
      <c r="L3794" s="87"/>
    </row>
    <row r="3795" spans="1:12" ht="27.75" customHeight="1" thickBot="1" x14ac:dyDescent="0.25">
      <c r="A3795" s="11">
        <v>39997</v>
      </c>
      <c r="B3795" s="12">
        <v>1393.04</v>
      </c>
      <c r="C3795" s="11">
        <v>39997</v>
      </c>
      <c r="D3795" s="12">
        <v>315.33999999999997</v>
      </c>
      <c r="E3795" s="12">
        <v>3854.43</v>
      </c>
      <c r="F3795" s="12">
        <v>1827.965190922881</v>
      </c>
      <c r="G3795" s="107">
        <v>39997</v>
      </c>
      <c r="H3795" s="45"/>
      <c r="L3795" s="87"/>
    </row>
    <row r="3796" spans="1:12" ht="27.75" customHeight="1" thickBot="1" x14ac:dyDescent="0.25">
      <c r="A3796" s="11">
        <v>40000</v>
      </c>
      <c r="B3796" s="12">
        <v>1353.34</v>
      </c>
      <c r="C3796" s="11">
        <v>40000</v>
      </c>
      <c r="D3796" s="12">
        <v>303.01</v>
      </c>
      <c r="E3796" s="12">
        <v>3744.58</v>
      </c>
      <c r="F3796" s="12">
        <v>1775.8711594065035</v>
      </c>
      <c r="G3796" s="107">
        <v>40000</v>
      </c>
      <c r="H3796" s="45"/>
      <c r="L3796" s="87"/>
    </row>
    <row r="3797" spans="1:12" ht="27.75" customHeight="1" thickBot="1" x14ac:dyDescent="0.25">
      <c r="A3797" s="11">
        <v>40001</v>
      </c>
      <c r="B3797" s="12">
        <v>1377.3</v>
      </c>
      <c r="C3797" s="11">
        <v>40001</v>
      </c>
      <c r="D3797" s="12">
        <v>310.14999999999998</v>
      </c>
      <c r="E3797" s="12">
        <v>3811.79</v>
      </c>
      <c r="F3797" s="12">
        <v>1807.7448399696927</v>
      </c>
      <c r="G3797" s="107">
        <v>40001</v>
      </c>
      <c r="H3797" s="45"/>
      <c r="L3797" s="87"/>
    </row>
    <row r="3798" spans="1:12" ht="27.75" customHeight="1" thickBot="1" x14ac:dyDescent="0.25">
      <c r="A3798" s="11">
        <v>40002</v>
      </c>
      <c r="B3798" s="12">
        <v>1395.73</v>
      </c>
      <c r="C3798" s="11">
        <v>40002</v>
      </c>
      <c r="D3798" s="12">
        <v>315.31</v>
      </c>
      <c r="E3798" s="12">
        <v>3862.8</v>
      </c>
      <c r="F3798" s="12">
        <v>1829.01</v>
      </c>
      <c r="G3798" s="107">
        <v>40002</v>
      </c>
      <c r="H3798" s="45"/>
      <c r="L3798" s="87"/>
    </row>
    <row r="3799" spans="1:12" ht="27.75" customHeight="1" thickBot="1" x14ac:dyDescent="0.25">
      <c r="A3799" s="11">
        <v>40003</v>
      </c>
      <c r="B3799" s="12">
        <v>1404.3</v>
      </c>
      <c r="C3799" s="11">
        <v>40003</v>
      </c>
      <c r="D3799" s="12">
        <v>317.42</v>
      </c>
      <c r="E3799" s="12">
        <v>3887.4</v>
      </c>
      <c r="F3799" s="12">
        <v>1840.66</v>
      </c>
      <c r="G3799" s="107">
        <v>40003</v>
      </c>
      <c r="H3799" s="45"/>
      <c r="L3799" s="87"/>
    </row>
    <row r="3800" spans="1:12" ht="27.75" customHeight="1" thickBot="1" x14ac:dyDescent="0.25">
      <c r="A3800" s="11">
        <v>40004</v>
      </c>
      <c r="B3800" s="12">
        <v>1396.9</v>
      </c>
      <c r="C3800" s="11">
        <v>40004</v>
      </c>
      <c r="D3800" s="12">
        <v>315.55</v>
      </c>
      <c r="E3800" s="12">
        <v>3888.3</v>
      </c>
      <c r="F3800" s="12">
        <v>1843.8618466535577</v>
      </c>
      <c r="G3800" s="107">
        <v>40004</v>
      </c>
      <c r="H3800" s="45"/>
      <c r="L3800" s="87"/>
    </row>
    <row r="3801" spans="1:12" ht="27.75" customHeight="1" thickBot="1" x14ac:dyDescent="0.25">
      <c r="A3801" s="11">
        <v>40007</v>
      </c>
      <c r="B3801" s="12">
        <v>1391.87</v>
      </c>
      <c r="C3801" s="11">
        <v>40007</v>
      </c>
      <c r="D3801" s="12">
        <v>314.89</v>
      </c>
      <c r="E3801" s="12">
        <v>3874.28</v>
      </c>
      <c r="F3801" s="12">
        <v>1840.5477935277568</v>
      </c>
      <c r="G3801" s="107">
        <v>40007</v>
      </c>
      <c r="H3801" s="45"/>
      <c r="L3801" s="87"/>
    </row>
    <row r="3802" spans="1:12" ht="27.75" customHeight="1" thickBot="1" x14ac:dyDescent="0.25">
      <c r="A3802" s="11">
        <v>40008</v>
      </c>
      <c r="B3802" s="12">
        <v>1380.85</v>
      </c>
      <c r="C3802" s="11">
        <v>40008</v>
      </c>
      <c r="D3802" s="12">
        <v>311.54000000000002</v>
      </c>
      <c r="E3802" s="12">
        <v>3843.61</v>
      </c>
      <c r="F3802" s="12">
        <v>1828.74</v>
      </c>
      <c r="G3802" s="107">
        <v>40008</v>
      </c>
      <c r="H3802" s="45"/>
      <c r="L3802" s="87"/>
    </row>
    <row r="3803" spans="1:12" ht="27.75" customHeight="1" thickBot="1" x14ac:dyDescent="0.25">
      <c r="A3803" s="11">
        <v>40009</v>
      </c>
      <c r="B3803" s="12">
        <v>1377.5</v>
      </c>
      <c r="C3803" s="11">
        <v>40009</v>
      </c>
      <c r="D3803" s="12">
        <v>311.64999999999998</v>
      </c>
      <c r="E3803" s="12">
        <v>3837.81</v>
      </c>
      <c r="F3803" s="12">
        <v>1828.75</v>
      </c>
      <c r="G3803" s="107">
        <v>40009</v>
      </c>
      <c r="H3803" s="45"/>
      <c r="L3803" s="87"/>
    </row>
    <row r="3804" spans="1:12" ht="27.75" customHeight="1" thickBot="1" x14ac:dyDescent="0.25">
      <c r="A3804" s="11">
        <v>40010</v>
      </c>
      <c r="B3804" s="12">
        <v>1378.59</v>
      </c>
      <c r="C3804" s="11">
        <v>40010</v>
      </c>
      <c r="D3804" s="12">
        <v>311.48</v>
      </c>
      <c r="E3804" s="12">
        <v>3840.86</v>
      </c>
      <c r="F3804" s="12">
        <v>1835.76</v>
      </c>
      <c r="G3804" s="107">
        <v>40010</v>
      </c>
      <c r="H3804" s="45"/>
      <c r="L3804" s="87"/>
    </row>
    <row r="3805" spans="1:12" ht="27.75" customHeight="1" thickBot="1" x14ac:dyDescent="0.25">
      <c r="A3805" s="11">
        <v>40011</v>
      </c>
      <c r="B3805" s="12">
        <v>1381.69</v>
      </c>
      <c r="C3805" s="11">
        <v>40011</v>
      </c>
      <c r="D3805" s="12">
        <v>312.04000000000002</v>
      </c>
      <c r="E3805" s="12">
        <v>3849.49</v>
      </c>
      <c r="F3805" s="12">
        <v>1846.0663267481752</v>
      </c>
      <c r="G3805" s="107">
        <v>40011</v>
      </c>
      <c r="H3805" s="45"/>
      <c r="L3805" s="87"/>
    </row>
    <row r="3806" spans="1:12" ht="27.75" customHeight="1" thickBot="1" x14ac:dyDescent="0.25">
      <c r="A3806" s="11">
        <v>40014</v>
      </c>
      <c r="B3806" s="12">
        <v>1393.9</v>
      </c>
      <c r="C3806" s="11">
        <v>40014</v>
      </c>
      <c r="D3806" s="12">
        <v>315.54000000000002</v>
      </c>
      <c r="E3806" s="12">
        <v>3883.52</v>
      </c>
      <c r="F3806" s="12">
        <v>1865.23</v>
      </c>
      <c r="G3806" s="107">
        <v>40014</v>
      </c>
      <c r="H3806" s="45"/>
      <c r="L3806" s="87"/>
    </row>
    <row r="3807" spans="1:12" ht="27.75" customHeight="1" thickBot="1" x14ac:dyDescent="0.25">
      <c r="A3807" s="11">
        <v>40015</v>
      </c>
      <c r="B3807" s="12">
        <v>1397.39</v>
      </c>
      <c r="C3807" s="11">
        <v>40015</v>
      </c>
      <c r="D3807" s="12">
        <v>316.39999999999998</v>
      </c>
      <c r="E3807" s="12">
        <v>3893.23</v>
      </c>
      <c r="F3807" s="12">
        <v>1872.75</v>
      </c>
      <c r="G3807" s="107">
        <v>40015</v>
      </c>
      <c r="H3807" s="45"/>
      <c r="L3807" s="87"/>
    </row>
    <row r="3808" spans="1:12" ht="27.75" customHeight="1" thickBot="1" x14ac:dyDescent="0.25">
      <c r="A3808" s="11">
        <v>40016</v>
      </c>
      <c r="B3808" s="12">
        <v>1403.28</v>
      </c>
      <c r="C3808" s="11">
        <v>40016</v>
      </c>
      <c r="D3808" s="12">
        <v>317.66000000000003</v>
      </c>
      <c r="E3808" s="12">
        <v>3909.64</v>
      </c>
      <c r="F3808" s="12">
        <v>1880.65</v>
      </c>
      <c r="G3808" s="107">
        <v>40016</v>
      </c>
      <c r="H3808" s="45"/>
      <c r="L3808" s="87"/>
    </row>
    <row r="3809" spans="1:12" ht="27.75" customHeight="1" thickBot="1" x14ac:dyDescent="0.25">
      <c r="A3809" s="11">
        <v>40017</v>
      </c>
      <c r="B3809" s="12">
        <v>1419.99</v>
      </c>
      <c r="C3809" s="11">
        <v>40017</v>
      </c>
      <c r="D3809" s="12">
        <v>322.57</v>
      </c>
      <c r="E3809" s="12">
        <v>3956.2</v>
      </c>
      <c r="F3809" s="12">
        <v>1905.96</v>
      </c>
      <c r="G3809" s="107">
        <v>40017</v>
      </c>
      <c r="H3809" s="45"/>
      <c r="L3809" s="87"/>
    </row>
    <row r="3810" spans="1:12" ht="27.75" customHeight="1" thickBot="1" x14ac:dyDescent="0.25">
      <c r="A3810" s="11">
        <v>40018</v>
      </c>
      <c r="B3810" s="12">
        <v>1425.5</v>
      </c>
      <c r="C3810" s="11">
        <v>40018</v>
      </c>
      <c r="D3810" s="12">
        <v>323.35000000000002</v>
      </c>
      <c r="E3810" s="12">
        <v>3971.54</v>
      </c>
      <c r="F3810" s="12">
        <v>1910.42</v>
      </c>
      <c r="G3810" s="107">
        <v>40018</v>
      </c>
      <c r="H3810" s="45"/>
      <c r="L3810" s="87"/>
    </row>
    <row r="3811" spans="1:12" ht="27.75" customHeight="1" thickBot="1" x14ac:dyDescent="0.25">
      <c r="A3811" s="11">
        <v>40021</v>
      </c>
      <c r="B3811" s="12">
        <v>1436.03</v>
      </c>
      <c r="C3811" s="11">
        <v>40021</v>
      </c>
      <c r="D3811" s="12">
        <v>325.91000000000003</v>
      </c>
      <c r="E3811" s="12">
        <v>4000.9</v>
      </c>
      <c r="F3811" s="12">
        <v>1924.55</v>
      </c>
      <c r="G3811" s="107">
        <v>40021</v>
      </c>
      <c r="H3811" s="45"/>
      <c r="L3811" s="87"/>
    </row>
    <row r="3812" spans="1:12" ht="27.75" customHeight="1" thickBot="1" x14ac:dyDescent="0.25">
      <c r="A3812" s="11">
        <v>40022</v>
      </c>
      <c r="B3812" s="12">
        <v>1455.18</v>
      </c>
      <c r="C3812" s="11">
        <v>40022</v>
      </c>
      <c r="D3812" s="12">
        <v>331.22</v>
      </c>
      <c r="E3812" s="12">
        <v>4054.24</v>
      </c>
      <c r="F3812" s="12">
        <v>1950.2</v>
      </c>
      <c r="G3812" s="107">
        <v>40022</v>
      </c>
      <c r="H3812" s="45"/>
      <c r="L3812" s="87"/>
    </row>
    <row r="3813" spans="1:12" ht="27.75" customHeight="1" thickBot="1" x14ac:dyDescent="0.25">
      <c r="A3813" s="11">
        <v>40023</v>
      </c>
      <c r="B3813" s="12">
        <v>1453.5</v>
      </c>
      <c r="C3813" s="11">
        <v>40023</v>
      </c>
      <c r="D3813" s="12">
        <v>329.91</v>
      </c>
      <c r="E3813" s="12">
        <v>4049.57</v>
      </c>
      <c r="F3813" s="12">
        <v>1947.96</v>
      </c>
      <c r="G3813" s="107">
        <v>40023</v>
      </c>
      <c r="H3813" s="45"/>
      <c r="L3813" s="87"/>
    </row>
    <row r="3814" spans="1:12" ht="27.75" customHeight="1" thickBot="1" x14ac:dyDescent="0.25">
      <c r="A3814" s="11">
        <v>40024</v>
      </c>
      <c r="B3814" s="12">
        <v>1468.06</v>
      </c>
      <c r="C3814" s="11">
        <v>40024</v>
      </c>
      <c r="D3814" s="12">
        <v>334.01</v>
      </c>
      <c r="E3814" s="12">
        <v>4090.13</v>
      </c>
      <c r="F3814" s="12">
        <v>1958.48</v>
      </c>
      <c r="G3814" s="107">
        <v>40024</v>
      </c>
      <c r="H3814" s="45"/>
      <c r="L3814" s="87"/>
    </row>
    <row r="3815" spans="1:12" ht="27.75" customHeight="1" thickBot="1" x14ac:dyDescent="0.25">
      <c r="A3815" s="11">
        <v>40025</v>
      </c>
      <c r="B3815" s="12">
        <v>1482.71</v>
      </c>
      <c r="C3815" s="11">
        <v>40025</v>
      </c>
      <c r="D3815" s="12">
        <v>337.85</v>
      </c>
      <c r="E3815" s="12">
        <v>4130.95</v>
      </c>
      <c r="F3815" s="12">
        <v>1978.0246775793717</v>
      </c>
      <c r="G3815" s="107">
        <v>40025</v>
      </c>
      <c r="H3815" s="45"/>
      <c r="L3815" s="87"/>
    </row>
    <row r="3816" spans="1:12" ht="27.75" customHeight="1" thickBot="1" x14ac:dyDescent="0.25">
      <c r="A3816" s="11">
        <v>40028</v>
      </c>
      <c r="B3816" s="12">
        <v>1499.53</v>
      </c>
      <c r="C3816" s="11">
        <v>40028</v>
      </c>
      <c r="D3816" s="12">
        <v>342.04</v>
      </c>
      <c r="E3816" s="12">
        <v>4177.8100000000004</v>
      </c>
      <c r="F3816" s="12">
        <v>2006.57</v>
      </c>
      <c r="G3816" s="107">
        <v>40028</v>
      </c>
      <c r="H3816" s="45"/>
      <c r="L3816" s="87"/>
    </row>
    <row r="3817" spans="1:12" ht="27.75" customHeight="1" thickBot="1" x14ac:dyDescent="0.25">
      <c r="A3817" s="11">
        <v>40029</v>
      </c>
      <c r="B3817" s="12">
        <v>1513.29</v>
      </c>
      <c r="C3817" s="11">
        <v>40029</v>
      </c>
      <c r="D3817" s="12">
        <v>345.35</v>
      </c>
      <c r="E3817" s="12">
        <v>4216.13</v>
      </c>
      <c r="F3817" s="12">
        <v>2031.19</v>
      </c>
      <c r="G3817" s="107">
        <v>40029</v>
      </c>
      <c r="H3817" s="45"/>
      <c r="L3817" s="87"/>
    </row>
    <row r="3818" spans="1:12" ht="27.75" customHeight="1" thickBot="1" x14ac:dyDescent="0.25">
      <c r="A3818" s="11">
        <v>40030</v>
      </c>
      <c r="B3818" s="12">
        <v>1519.8</v>
      </c>
      <c r="C3818" s="11">
        <v>40030</v>
      </c>
      <c r="D3818" s="12">
        <v>346.03</v>
      </c>
      <c r="E3818" s="12">
        <v>4234.29</v>
      </c>
      <c r="F3818" s="12">
        <v>2046.83</v>
      </c>
      <c r="G3818" s="107">
        <v>40030</v>
      </c>
      <c r="H3818" s="45"/>
      <c r="L3818" s="87"/>
    </row>
    <row r="3819" spans="1:12" ht="27.75" customHeight="1" thickBot="1" x14ac:dyDescent="0.25">
      <c r="A3819" s="11">
        <v>40031</v>
      </c>
      <c r="B3819" s="12">
        <v>1518.34</v>
      </c>
      <c r="C3819" s="11">
        <v>40031</v>
      </c>
      <c r="D3819" s="12">
        <v>345.02</v>
      </c>
      <c r="E3819" s="12">
        <v>4230.22</v>
      </c>
      <c r="F3819" s="12">
        <v>2054.34</v>
      </c>
      <c r="G3819" s="107">
        <v>40031</v>
      </c>
      <c r="H3819" s="45"/>
      <c r="L3819" s="87"/>
    </row>
    <row r="3820" spans="1:12" ht="27.75" customHeight="1" thickBot="1" x14ac:dyDescent="0.25">
      <c r="A3820" s="11">
        <v>40032</v>
      </c>
      <c r="B3820" s="12">
        <v>1506.98</v>
      </c>
      <c r="C3820" s="11">
        <v>40032</v>
      </c>
      <c r="D3820" s="12">
        <v>341.47</v>
      </c>
      <c r="E3820" s="12">
        <v>4198.5600000000004</v>
      </c>
      <c r="F3820" s="12">
        <v>2038.97</v>
      </c>
      <c r="G3820" s="107">
        <v>40032</v>
      </c>
      <c r="H3820" s="45"/>
      <c r="L3820" s="87"/>
    </row>
    <row r="3821" spans="1:12" ht="27.75" customHeight="1" thickBot="1" x14ac:dyDescent="0.25">
      <c r="A3821" s="11">
        <v>40035</v>
      </c>
      <c r="B3821" s="12">
        <v>1490.79</v>
      </c>
      <c r="C3821" s="11">
        <v>40035</v>
      </c>
      <c r="D3821" s="12">
        <v>334.32</v>
      </c>
      <c r="E3821" s="12">
        <v>4153.45</v>
      </c>
      <c r="F3821" s="12">
        <v>2010.8469048600789</v>
      </c>
      <c r="G3821" s="107">
        <v>40035</v>
      </c>
      <c r="H3821" s="45"/>
      <c r="L3821" s="87"/>
    </row>
    <row r="3822" spans="1:12" ht="27.75" customHeight="1" thickBot="1" x14ac:dyDescent="0.25">
      <c r="A3822" s="11">
        <v>40036</v>
      </c>
      <c r="B3822" s="12">
        <v>1505.13</v>
      </c>
      <c r="C3822" s="11">
        <v>40036</v>
      </c>
      <c r="D3822" s="12">
        <v>338.28</v>
      </c>
      <c r="E3822" s="12">
        <v>4193.41</v>
      </c>
      <c r="F3822" s="12">
        <v>2023.96</v>
      </c>
      <c r="G3822" s="107">
        <v>40036</v>
      </c>
      <c r="H3822" s="45"/>
      <c r="L3822" s="87"/>
    </row>
    <row r="3823" spans="1:12" ht="27.75" customHeight="1" thickBot="1" x14ac:dyDescent="0.25">
      <c r="A3823" s="11">
        <v>40037</v>
      </c>
      <c r="B3823" s="12">
        <v>1506.43</v>
      </c>
      <c r="C3823" s="11">
        <v>40037</v>
      </c>
      <c r="D3823" s="12">
        <v>338.52</v>
      </c>
      <c r="E3823" s="12">
        <v>4197.03</v>
      </c>
      <c r="F3823" s="12">
        <v>2025.71</v>
      </c>
      <c r="G3823" s="107">
        <v>40037</v>
      </c>
      <c r="H3823" s="45"/>
      <c r="L3823" s="87"/>
    </row>
    <row r="3824" spans="1:12" ht="27.75" customHeight="1" thickBot="1" x14ac:dyDescent="0.25">
      <c r="A3824" s="11">
        <v>40038</v>
      </c>
      <c r="B3824" s="12">
        <v>1499.8</v>
      </c>
      <c r="C3824" s="11">
        <v>40038</v>
      </c>
      <c r="D3824" s="12">
        <v>336.6</v>
      </c>
      <c r="E3824" s="12">
        <v>4178.55</v>
      </c>
      <c r="F3824" s="12">
        <v>2016.79</v>
      </c>
      <c r="G3824" s="107">
        <v>40038</v>
      </c>
      <c r="H3824" s="45"/>
      <c r="L3824" s="87"/>
    </row>
    <row r="3825" spans="1:12" ht="27.75" customHeight="1" thickBot="1" x14ac:dyDescent="0.25">
      <c r="A3825" s="11">
        <v>40039</v>
      </c>
      <c r="B3825" s="12">
        <v>1504.21</v>
      </c>
      <c r="C3825" s="11">
        <v>40039</v>
      </c>
      <c r="D3825" s="12">
        <v>338.86</v>
      </c>
      <c r="E3825" s="12">
        <v>4190.8500000000004</v>
      </c>
      <c r="F3825" s="12">
        <v>2025.84</v>
      </c>
      <c r="G3825" s="107">
        <v>40039</v>
      </c>
      <c r="H3825" s="45"/>
      <c r="L3825" s="87"/>
    </row>
    <row r="3826" spans="1:12" ht="27.75" customHeight="1" thickBot="1" x14ac:dyDescent="0.25">
      <c r="A3826" s="11">
        <v>40042</v>
      </c>
      <c r="B3826" s="12">
        <v>1481.7</v>
      </c>
      <c r="C3826" s="11">
        <v>40042</v>
      </c>
      <c r="D3826" s="12">
        <v>332.03</v>
      </c>
      <c r="E3826" s="12">
        <v>4128.12</v>
      </c>
      <c r="F3826" s="12">
        <v>1988.78</v>
      </c>
      <c r="G3826" s="107">
        <v>40042</v>
      </c>
      <c r="H3826" s="45"/>
      <c r="L3826" s="87"/>
    </row>
    <row r="3827" spans="1:12" ht="27.75" customHeight="1" thickBot="1" x14ac:dyDescent="0.25">
      <c r="A3827" s="11">
        <v>40043</v>
      </c>
      <c r="B3827" s="12">
        <v>1470.88</v>
      </c>
      <c r="C3827" s="11">
        <v>40043</v>
      </c>
      <c r="D3827" s="12">
        <v>328.63</v>
      </c>
      <c r="E3827" s="12">
        <v>4097.97</v>
      </c>
      <c r="F3827" s="12">
        <v>1971.24</v>
      </c>
      <c r="G3827" s="107">
        <v>40043</v>
      </c>
      <c r="H3827" s="45"/>
      <c r="L3827" s="87"/>
    </row>
    <row r="3828" spans="1:12" ht="27.75" customHeight="1" thickBot="1" x14ac:dyDescent="0.25">
      <c r="A3828" s="11">
        <v>40044</v>
      </c>
      <c r="B3828" s="12">
        <v>1472.09</v>
      </c>
      <c r="C3828" s="11">
        <v>40044</v>
      </c>
      <c r="D3828" s="12">
        <v>328.81</v>
      </c>
      <c r="E3828" s="12">
        <v>4101.3599999999997</v>
      </c>
      <c r="F3828" s="12">
        <v>1972.87</v>
      </c>
      <c r="G3828" s="107">
        <v>40044</v>
      </c>
      <c r="H3828" s="45"/>
      <c r="L3828" s="87"/>
    </row>
    <row r="3829" spans="1:12" ht="27.75" customHeight="1" thickBot="1" x14ac:dyDescent="0.25">
      <c r="A3829" s="11">
        <v>40045</v>
      </c>
      <c r="B3829" s="12">
        <v>1463.07</v>
      </c>
      <c r="C3829" s="11">
        <v>40045</v>
      </c>
      <c r="D3829" s="12">
        <v>326.02</v>
      </c>
      <c r="E3829" s="12">
        <v>4076.22</v>
      </c>
      <c r="F3829" s="12">
        <v>1967.4</v>
      </c>
      <c r="G3829" s="107">
        <v>40045</v>
      </c>
      <c r="H3829" s="45"/>
      <c r="L3829" s="87"/>
    </row>
    <row r="3830" spans="1:12" ht="27.75" customHeight="1" thickBot="1" x14ac:dyDescent="0.25">
      <c r="A3830" s="11">
        <v>40046</v>
      </c>
      <c r="B3830" s="12">
        <v>1473.81</v>
      </c>
      <c r="C3830" s="11">
        <v>40046</v>
      </c>
      <c r="D3830" s="12">
        <v>328.2</v>
      </c>
      <c r="E3830" s="12">
        <v>4106.16</v>
      </c>
      <c r="F3830" s="12">
        <v>1981.8493110355498</v>
      </c>
      <c r="G3830" s="107">
        <v>40046</v>
      </c>
      <c r="H3830" s="45"/>
      <c r="L3830" s="87"/>
    </row>
    <row r="3831" spans="1:12" ht="27.75" customHeight="1" thickBot="1" x14ac:dyDescent="0.25">
      <c r="A3831" s="11">
        <v>40050</v>
      </c>
      <c r="B3831" s="12">
        <v>1473.14</v>
      </c>
      <c r="C3831" s="11">
        <v>40050</v>
      </c>
      <c r="D3831" s="12">
        <v>328.29</v>
      </c>
      <c r="E3831" s="12">
        <v>4104.29</v>
      </c>
      <c r="F3831" s="12">
        <v>1983.99</v>
      </c>
      <c r="G3831" s="107">
        <v>40050</v>
      </c>
      <c r="H3831" s="45"/>
      <c r="L3831" s="87"/>
    </row>
    <row r="3832" spans="1:12" ht="27.75" customHeight="1" thickBot="1" x14ac:dyDescent="0.25">
      <c r="A3832" s="11">
        <v>40051</v>
      </c>
      <c r="B3832" s="12">
        <v>1483.06</v>
      </c>
      <c r="C3832" s="11">
        <v>40051</v>
      </c>
      <c r="D3832" s="12">
        <v>331.31</v>
      </c>
      <c r="E3832" s="12">
        <v>4131.92</v>
      </c>
      <c r="F3832" s="12">
        <v>1997.35</v>
      </c>
      <c r="G3832" s="107">
        <v>40051</v>
      </c>
      <c r="H3832" s="45"/>
      <c r="L3832" s="87"/>
    </row>
    <row r="3833" spans="1:12" ht="27.75" customHeight="1" thickBot="1" x14ac:dyDescent="0.25">
      <c r="A3833" s="11">
        <v>40052</v>
      </c>
      <c r="B3833" s="12">
        <v>1492.43</v>
      </c>
      <c r="C3833" s="11">
        <v>40052</v>
      </c>
      <c r="D3833" s="12">
        <v>334.15</v>
      </c>
      <c r="E3833" s="12">
        <v>4159.33</v>
      </c>
      <c r="F3833" s="12">
        <v>2007.51</v>
      </c>
      <c r="G3833" s="107">
        <v>40052</v>
      </c>
      <c r="H3833" s="45"/>
      <c r="L3833" s="87"/>
    </row>
    <row r="3834" spans="1:12" ht="27.75" customHeight="1" thickBot="1" x14ac:dyDescent="0.25">
      <c r="A3834" s="11">
        <v>40053</v>
      </c>
      <c r="B3834" s="12">
        <v>1494.41</v>
      </c>
      <c r="C3834" s="11">
        <v>40053</v>
      </c>
      <c r="D3834" s="12">
        <v>334.4</v>
      </c>
      <c r="E3834" s="12">
        <v>4164.83</v>
      </c>
      <c r="F3834" s="12">
        <v>2013.26</v>
      </c>
      <c r="G3834" s="107">
        <v>40053</v>
      </c>
      <c r="H3834" s="45"/>
      <c r="L3834" s="87"/>
    </row>
    <row r="3835" spans="1:12" ht="23.25" customHeight="1" thickBot="1" x14ac:dyDescent="0.25">
      <c r="A3835" s="11">
        <v>40056</v>
      </c>
      <c r="B3835" s="12">
        <v>1494.06</v>
      </c>
      <c r="C3835" s="11">
        <v>40056</v>
      </c>
      <c r="D3835" s="12">
        <v>334.29</v>
      </c>
      <c r="E3835" s="12">
        <v>4163.87</v>
      </c>
      <c r="F3835" s="12">
        <v>2014.03</v>
      </c>
      <c r="G3835" s="107">
        <v>40056</v>
      </c>
      <c r="H3835" s="45"/>
      <c r="L3835" s="87"/>
    </row>
    <row r="3836" spans="1:12" ht="23.25" customHeight="1" thickBot="1" x14ac:dyDescent="0.25">
      <c r="A3836" s="11">
        <v>40057</v>
      </c>
      <c r="B3836" s="12">
        <v>1513.25</v>
      </c>
      <c r="C3836" s="11">
        <v>40057</v>
      </c>
      <c r="D3836" s="12">
        <v>340.53</v>
      </c>
      <c r="E3836" s="12">
        <v>4217.74</v>
      </c>
      <c r="F3836" s="12">
        <v>2040.0878143494172</v>
      </c>
      <c r="G3836" s="107">
        <v>40057</v>
      </c>
      <c r="H3836" s="45"/>
      <c r="L3836" s="87"/>
    </row>
    <row r="3837" spans="1:12" ht="23.25" customHeight="1" thickBot="1" x14ac:dyDescent="0.25">
      <c r="A3837" s="11">
        <v>40058</v>
      </c>
      <c r="B3837" s="12">
        <v>1515.49</v>
      </c>
      <c r="C3837" s="11">
        <v>40058</v>
      </c>
      <c r="D3837" s="12">
        <v>341.04</v>
      </c>
      <c r="E3837" s="12">
        <v>4224</v>
      </c>
      <c r="F3837" s="12">
        <v>2039.98</v>
      </c>
      <c r="G3837" s="107">
        <v>40058</v>
      </c>
      <c r="H3837" s="45"/>
      <c r="L3837" s="87"/>
    </row>
    <row r="3838" spans="1:12" ht="23.25" customHeight="1" thickBot="1" x14ac:dyDescent="0.25">
      <c r="A3838" s="11">
        <v>40059</v>
      </c>
      <c r="B3838" s="12">
        <v>1513.74</v>
      </c>
      <c r="C3838" s="11">
        <v>40059</v>
      </c>
      <c r="D3838" s="12">
        <v>340.83</v>
      </c>
      <c r="E3838" s="12">
        <v>4219.12</v>
      </c>
      <c r="F3838" s="12">
        <v>2037.62</v>
      </c>
      <c r="G3838" s="107">
        <v>40059</v>
      </c>
      <c r="H3838" s="45"/>
      <c r="L3838" s="87"/>
    </row>
    <row r="3839" spans="1:12" ht="23.25" customHeight="1" thickBot="1" x14ac:dyDescent="0.25">
      <c r="A3839" s="11">
        <v>40060</v>
      </c>
      <c r="B3839" s="12">
        <v>1522.93</v>
      </c>
      <c r="C3839" s="11">
        <v>40060</v>
      </c>
      <c r="D3839" s="12">
        <v>343.54</v>
      </c>
      <c r="E3839" s="12">
        <v>4244.74</v>
      </c>
      <c r="F3839" s="12">
        <v>2050</v>
      </c>
      <c r="G3839" s="107">
        <v>40060</v>
      </c>
      <c r="H3839" s="45"/>
      <c r="L3839" s="87"/>
    </row>
    <row r="3840" spans="1:12" ht="23.25" customHeight="1" thickBot="1" x14ac:dyDescent="0.25">
      <c r="A3840" s="11">
        <v>40063</v>
      </c>
      <c r="B3840" s="12">
        <v>1533.48</v>
      </c>
      <c r="C3840" s="11">
        <v>40063</v>
      </c>
      <c r="D3840" s="12">
        <v>347.4</v>
      </c>
      <c r="E3840" s="12">
        <v>4274.1400000000003</v>
      </c>
      <c r="F3840" s="12">
        <v>2067.37</v>
      </c>
      <c r="G3840" s="107">
        <v>40063</v>
      </c>
      <c r="H3840" s="45"/>
      <c r="L3840" s="87"/>
    </row>
    <row r="3841" spans="1:12" ht="23.25" customHeight="1" thickBot="1" x14ac:dyDescent="0.25">
      <c r="A3841" s="11">
        <v>40064</v>
      </c>
      <c r="B3841" s="12">
        <v>1556.52</v>
      </c>
      <c r="C3841" s="11">
        <v>40064</v>
      </c>
      <c r="D3841" s="12">
        <v>354.17</v>
      </c>
      <c r="E3841" s="12">
        <v>4338.3599999999997</v>
      </c>
      <c r="F3841" s="12">
        <v>2112.08</v>
      </c>
      <c r="G3841" s="107">
        <v>40064</v>
      </c>
      <c r="H3841" s="45"/>
      <c r="L3841" s="87"/>
    </row>
    <row r="3842" spans="1:12" ht="23.25" customHeight="1" thickBot="1" x14ac:dyDescent="0.25">
      <c r="A3842" s="11">
        <v>40065</v>
      </c>
      <c r="B3842" s="12">
        <v>1579.48</v>
      </c>
      <c r="C3842" s="11">
        <v>40065</v>
      </c>
      <c r="D3842" s="12">
        <v>361.27</v>
      </c>
      <c r="E3842" s="12">
        <v>4404.1499999999996</v>
      </c>
      <c r="F3842" s="12">
        <v>2150.77</v>
      </c>
      <c r="G3842" s="107">
        <v>40065</v>
      </c>
      <c r="H3842" s="45"/>
      <c r="L3842" s="87"/>
    </row>
    <row r="3843" spans="1:12" ht="23.25" customHeight="1" thickBot="1" x14ac:dyDescent="0.25">
      <c r="A3843" s="11">
        <v>40066</v>
      </c>
      <c r="B3843" s="12">
        <v>1591.41</v>
      </c>
      <c r="C3843" s="11">
        <v>40066</v>
      </c>
      <c r="D3843" s="12">
        <v>364.27</v>
      </c>
      <c r="E3843" s="12">
        <v>4437.41</v>
      </c>
      <c r="F3843" s="12">
        <v>2177.84</v>
      </c>
      <c r="G3843" s="107">
        <v>40066</v>
      </c>
      <c r="H3843" s="45"/>
      <c r="L3843" s="87"/>
    </row>
    <row r="3844" spans="1:12" ht="23.25" customHeight="1" thickBot="1" x14ac:dyDescent="0.25">
      <c r="A3844" s="11">
        <v>40067</v>
      </c>
      <c r="B3844" s="12">
        <v>1597.68</v>
      </c>
      <c r="C3844" s="11">
        <v>40067</v>
      </c>
      <c r="D3844" s="12">
        <v>365.42</v>
      </c>
      <c r="E3844" s="12">
        <v>4454.91</v>
      </c>
      <c r="F3844" s="12">
        <v>2196.71</v>
      </c>
      <c r="G3844" s="107">
        <v>40067</v>
      </c>
      <c r="H3844" s="45"/>
      <c r="L3844" s="87"/>
    </row>
    <row r="3845" spans="1:12" ht="23.25" customHeight="1" thickBot="1" x14ac:dyDescent="0.25">
      <c r="A3845" s="11">
        <v>40070</v>
      </c>
      <c r="B3845" s="12">
        <v>1601.99</v>
      </c>
      <c r="C3845" s="11">
        <v>40070</v>
      </c>
      <c r="D3845" s="12">
        <v>365.99</v>
      </c>
      <c r="E3845" s="12">
        <v>4466.9399999999996</v>
      </c>
      <c r="F3845" s="12">
        <v>2202.64</v>
      </c>
      <c r="G3845" s="107">
        <v>40070</v>
      </c>
      <c r="H3845" s="45"/>
      <c r="L3845" s="87"/>
    </row>
    <row r="3846" spans="1:12" ht="23.25" customHeight="1" thickBot="1" x14ac:dyDescent="0.25">
      <c r="A3846" s="11">
        <v>40071</v>
      </c>
      <c r="B3846" s="12">
        <v>1608.93</v>
      </c>
      <c r="C3846" s="11">
        <v>40071</v>
      </c>
      <c r="D3846" s="12">
        <v>367.28</v>
      </c>
      <c r="E3846" s="12">
        <v>4486.2700000000004</v>
      </c>
      <c r="F3846" s="12">
        <v>2215.65</v>
      </c>
      <c r="G3846" s="107">
        <v>40071</v>
      </c>
      <c r="H3846" s="45"/>
      <c r="L3846" s="87"/>
    </row>
    <row r="3847" spans="1:12" ht="23.25" customHeight="1" thickBot="1" x14ac:dyDescent="0.25">
      <c r="A3847" s="11">
        <v>40072</v>
      </c>
      <c r="B3847" s="12">
        <v>1616.74</v>
      </c>
      <c r="C3847" s="11">
        <v>40072</v>
      </c>
      <c r="D3847" s="12">
        <v>368.53</v>
      </c>
      <c r="E3847" s="12">
        <v>4529.5200000000004</v>
      </c>
      <c r="F3847" s="12">
        <v>2244.77</v>
      </c>
      <c r="G3847" s="107">
        <v>40072</v>
      </c>
      <c r="H3847" s="45"/>
      <c r="L3847" s="87"/>
    </row>
    <row r="3848" spans="1:12" ht="23.25" customHeight="1" thickBot="1" x14ac:dyDescent="0.25">
      <c r="A3848" s="11">
        <v>40073</v>
      </c>
      <c r="B3848" s="12">
        <v>1631.44</v>
      </c>
      <c r="C3848" s="11">
        <v>40073</v>
      </c>
      <c r="D3848" s="12">
        <v>371.09</v>
      </c>
      <c r="E3848" s="12">
        <v>4570.68</v>
      </c>
      <c r="F3848" s="12">
        <v>2261.6</v>
      </c>
      <c r="G3848" s="107">
        <v>40073</v>
      </c>
      <c r="H3848" s="45"/>
      <c r="L3848" s="87"/>
    </row>
    <row r="3849" spans="1:12" ht="23.25" customHeight="1" thickBot="1" x14ac:dyDescent="0.25">
      <c r="A3849" s="11">
        <v>40074</v>
      </c>
      <c r="B3849" s="12">
        <v>1638.22</v>
      </c>
      <c r="C3849" s="11">
        <v>40074</v>
      </c>
      <c r="D3849" s="12">
        <v>371.52</v>
      </c>
      <c r="E3849" s="12">
        <v>4589.7</v>
      </c>
      <c r="F3849" s="12">
        <v>2271.0100000000002</v>
      </c>
      <c r="G3849" s="107">
        <v>40074</v>
      </c>
      <c r="H3849" s="45"/>
      <c r="L3849" s="87"/>
    </row>
    <row r="3850" spans="1:12" ht="23.25" customHeight="1" thickBot="1" x14ac:dyDescent="0.25">
      <c r="A3850" s="11">
        <v>40078</v>
      </c>
      <c r="B3850" s="12">
        <v>1644.04</v>
      </c>
      <c r="C3850" s="11">
        <v>40078</v>
      </c>
      <c r="D3850" s="12">
        <v>371.96</v>
      </c>
      <c r="E3850" s="12">
        <v>4605.99</v>
      </c>
      <c r="F3850" s="12">
        <v>2267.65</v>
      </c>
      <c r="G3850" s="107">
        <v>40078</v>
      </c>
      <c r="H3850" s="45"/>
      <c r="L3850" s="87"/>
    </row>
    <row r="3851" spans="1:12" ht="23.25" customHeight="1" thickBot="1" x14ac:dyDescent="0.25">
      <c r="A3851" s="11">
        <v>40079</v>
      </c>
      <c r="B3851" s="12">
        <v>1650.24</v>
      </c>
      <c r="C3851" s="11">
        <v>40079</v>
      </c>
      <c r="D3851" s="12">
        <v>373.61</v>
      </c>
      <c r="E3851" s="12">
        <v>4623.55</v>
      </c>
      <c r="F3851" s="12">
        <v>2276.3000000000002</v>
      </c>
      <c r="G3851" s="107">
        <v>40079</v>
      </c>
      <c r="H3851" s="45"/>
      <c r="L3851" s="87"/>
    </row>
    <row r="3852" spans="1:12" ht="23.25" customHeight="1" thickBot="1" x14ac:dyDescent="0.25">
      <c r="A3852" s="49">
        <v>40080</v>
      </c>
      <c r="B3852" s="50">
        <v>1661.52</v>
      </c>
      <c r="C3852" s="49">
        <v>40080</v>
      </c>
      <c r="D3852" s="50">
        <v>375.71</v>
      </c>
      <c r="E3852" s="50">
        <v>4655.1499999999996</v>
      </c>
      <c r="F3852" s="50">
        <v>2329.8000000000002</v>
      </c>
      <c r="G3852" s="107">
        <v>40080</v>
      </c>
      <c r="H3852" s="45"/>
      <c r="L3852" s="87"/>
    </row>
    <row r="3853" spans="1:12" ht="23.25" customHeight="1" thickBot="1" x14ac:dyDescent="0.25">
      <c r="A3853" s="11">
        <v>40081</v>
      </c>
      <c r="B3853" s="12">
        <v>1653.11</v>
      </c>
      <c r="C3853" s="11">
        <v>40081</v>
      </c>
      <c r="D3853" s="12">
        <v>373.02</v>
      </c>
      <c r="E3853" s="12">
        <v>4631.58</v>
      </c>
      <c r="F3853" s="12">
        <v>2318</v>
      </c>
      <c r="G3853" s="107">
        <v>40081</v>
      </c>
      <c r="H3853" s="45"/>
      <c r="L3853" s="87"/>
    </row>
    <row r="3854" spans="1:12" ht="23.25" customHeight="1" thickBot="1" x14ac:dyDescent="0.25">
      <c r="A3854" s="11">
        <v>40084</v>
      </c>
      <c r="B3854" s="12">
        <v>1624.55</v>
      </c>
      <c r="C3854" s="11">
        <v>40084</v>
      </c>
      <c r="D3854" s="12">
        <v>364.35</v>
      </c>
      <c r="E3854" s="12">
        <v>4551.57</v>
      </c>
      <c r="F3854" s="12">
        <v>2274.34</v>
      </c>
      <c r="G3854" s="107">
        <v>40084</v>
      </c>
      <c r="H3854" s="45"/>
      <c r="L3854" s="87"/>
    </row>
    <row r="3855" spans="1:12" ht="23.25" customHeight="1" thickBot="1" x14ac:dyDescent="0.25">
      <c r="A3855" s="11">
        <v>40085</v>
      </c>
      <c r="B3855" s="12">
        <v>1634.83</v>
      </c>
      <c r="C3855" s="11">
        <v>40085</v>
      </c>
      <c r="D3855" s="12">
        <v>367.25</v>
      </c>
      <c r="E3855" s="12">
        <v>4580.3599999999997</v>
      </c>
      <c r="F3855" s="12">
        <v>2288.73</v>
      </c>
      <c r="G3855" s="107">
        <v>40085</v>
      </c>
      <c r="H3855" s="45"/>
      <c r="L3855" s="87"/>
    </row>
    <row r="3856" spans="1:12" ht="23.25" customHeight="1" thickBot="1" x14ac:dyDescent="0.25">
      <c r="A3856" s="11">
        <v>40086</v>
      </c>
      <c r="B3856" s="12">
        <v>1655.12</v>
      </c>
      <c r="C3856" s="11">
        <v>40086</v>
      </c>
      <c r="D3856" s="12">
        <v>373.52</v>
      </c>
      <c r="E3856" s="12">
        <v>4642.57</v>
      </c>
      <c r="F3856" s="12">
        <v>2319.81</v>
      </c>
      <c r="G3856" s="107">
        <v>40086</v>
      </c>
      <c r="H3856" s="45"/>
      <c r="L3856" s="87"/>
    </row>
    <row r="3857" spans="1:12" ht="23.25" customHeight="1" thickBot="1" x14ac:dyDescent="0.25">
      <c r="A3857" s="11">
        <v>40087</v>
      </c>
      <c r="B3857" s="12">
        <v>1656.82</v>
      </c>
      <c r="C3857" s="11">
        <v>40087</v>
      </c>
      <c r="D3857" s="12">
        <v>373.01</v>
      </c>
      <c r="E3857" s="12">
        <v>4648.1099999999997</v>
      </c>
      <c r="F3857" s="12">
        <v>2322.58</v>
      </c>
      <c r="G3857" s="107">
        <v>40087</v>
      </c>
      <c r="H3857" s="45"/>
      <c r="L3857" s="87"/>
    </row>
    <row r="3858" spans="1:12" ht="23.25" customHeight="1" thickBot="1" x14ac:dyDescent="0.25">
      <c r="A3858" s="11">
        <v>40088</v>
      </c>
      <c r="B3858" s="12">
        <v>1654.07</v>
      </c>
      <c r="C3858" s="11">
        <v>40088</v>
      </c>
      <c r="D3858" s="12">
        <v>371.02</v>
      </c>
      <c r="E3858" s="12">
        <v>4640.3900000000003</v>
      </c>
      <c r="F3858" s="12">
        <v>2315.04</v>
      </c>
      <c r="G3858" s="107">
        <v>40088</v>
      </c>
      <c r="H3858" s="45"/>
      <c r="L3858" s="87"/>
    </row>
    <row r="3859" spans="1:12" ht="23.25" customHeight="1" thickBot="1" x14ac:dyDescent="0.25">
      <c r="A3859" s="11">
        <v>40091</v>
      </c>
      <c r="B3859" s="12">
        <v>1663.42</v>
      </c>
      <c r="C3859" s="11">
        <v>40091</v>
      </c>
      <c r="D3859" s="12">
        <v>372.34</v>
      </c>
      <c r="E3859" s="12">
        <v>4666.63</v>
      </c>
      <c r="F3859" s="12">
        <v>2335.54</v>
      </c>
      <c r="G3859" s="107">
        <v>40091</v>
      </c>
      <c r="H3859" s="45"/>
      <c r="L3859" s="87"/>
    </row>
    <row r="3860" spans="1:12" ht="23.25" customHeight="1" thickBot="1" x14ac:dyDescent="0.25">
      <c r="A3860" s="11">
        <v>40092</v>
      </c>
      <c r="B3860" s="12">
        <v>1660.29</v>
      </c>
      <c r="C3860" s="11">
        <v>40092</v>
      </c>
      <c r="D3860" s="12">
        <v>372.49</v>
      </c>
      <c r="E3860" s="12">
        <v>4657.82</v>
      </c>
      <c r="F3860" s="12">
        <v>2334.85</v>
      </c>
      <c r="G3860" s="107">
        <v>40092</v>
      </c>
      <c r="H3860" s="45"/>
      <c r="L3860" s="87"/>
    </row>
    <row r="3861" spans="1:12" ht="23.25" customHeight="1" thickBot="1" x14ac:dyDescent="0.25">
      <c r="A3861" s="11">
        <v>40093</v>
      </c>
      <c r="B3861" s="12">
        <v>1660.33</v>
      </c>
      <c r="C3861" s="11">
        <v>40093</v>
      </c>
      <c r="D3861" s="12">
        <v>373.36</v>
      </c>
      <c r="E3861" s="12">
        <v>4659.6099999999997</v>
      </c>
      <c r="F3861" s="12">
        <v>2335.75</v>
      </c>
      <c r="G3861" s="107">
        <v>40093</v>
      </c>
      <c r="H3861" s="45"/>
      <c r="L3861" s="87"/>
    </row>
    <row r="3862" spans="1:12" ht="23.25" customHeight="1" thickBot="1" x14ac:dyDescent="0.25">
      <c r="A3862" s="11">
        <v>40094</v>
      </c>
      <c r="B3862" s="12">
        <v>1662.57</v>
      </c>
      <c r="C3862" s="11">
        <v>40094</v>
      </c>
      <c r="D3862" s="12">
        <v>373.58</v>
      </c>
      <c r="E3862" s="12">
        <v>4665.8999999999996</v>
      </c>
      <c r="F3862" s="12">
        <v>2342.63</v>
      </c>
      <c r="G3862" s="107">
        <v>40094</v>
      </c>
      <c r="H3862" s="45"/>
      <c r="L3862" s="87"/>
    </row>
    <row r="3863" spans="1:12" ht="23.25" customHeight="1" thickBot="1" x14ac:dyDescent="0.25">
      <c r="A3863" s="11">
        <v>40095</v>
      </c>
      <c r="B3863" s="12">
        <v>1674.3</v>
      </c>
      <c r="C3863" s="11">
        <v>40095</v>
      </c>
      <c r="D3863" s="12">
        <v>374.92</v>
      </c>
      <c r="E3863" s="12">
        <v>4698.83</v>
      </c>
      <c r="F3863" s="12">
        <v>2359.17</v>
      </c>
      <c r="G3863" s="107">
        <v>40095</v>
      </c>
      <c r="H3863" s="45"/>
      <c r="L3863" s="87"/>
    </row>
    <row r="3864" spans="1:12" ht="23.25" customHeight="1" thickBot="1" x14ac:dyDescent="0.25">
      <c r="A3864" s="11">
        <v>40098</v>
      </c>
      <c r="B3864" s="12">
        <v>1675.02</v>
      </c>
      <c r="C3864" s="11">
        <v>40098</v>
      </c>
      <c r="D3864" s="12">
        <v>375.26</v>
      </c>
      <c r="E3864" s="12">
        <v>4700.8500000000004</v>
      </c>
      <c r="F3864" s="12">
        <v>2360.1799999999998</v>
      </c>
      <c r="G3864" s="107">
        <v>40098</v>
      </c>
      <c r="H3864" s="45"/>
      <c r="L3864" s="87"/>
    </row>
    <row r="3865" spans="1:12" ht="23.25" customHeight="1" thickBot="1" x14ac:dyDescent="0.25">
      <c r="A3865" s="11">
        <v>40099</v>
      </c>
      <c r="B3865" s="12">
        <v>1695.79</v>
      </c>
      <c r="C3865" s="11">
        <v>40099</v>
      </c>
      <c r="D3865" s="12">
        <v>381.18</v>
      </c>
      <c r="E3865" s="12">
        <v>4760.28</v>
      </c>
      <c r="F3865" s="12">
        <v>2394.61</v>
      </c>
      <c r="G3865" s="107">
        <v>40099</v>
      </c>
      <c r="H3865" s="45"/>
      <c r="L3865" s="87"/>
    </row>
    <row r="3866" spans="1:12" ht="23.25" customHeight="1" thickBot="1" x14ac:dyDescent="0.25">
      <c r="A3866" s="11">
        <v>40100</v>
      </c>
      <c r="B3866" s="12">
        <v>1732</v>
      </c>
      <c r="C3866" s="11">
        <v>40100</v>
      </c>
      <c r="D3866" s="12">
        <v>391.85</v>
      </c>
      <c r="E3866" s="12">
        <v>4861.93</v>
      </c>
      <c r="F3866" s="12">
        <v>2453.6</v>
      </c>
      <c r="G3866" s="107">
        <v>40100</v>
      </c>
      <c r="H3866" s="45"/>
      <c r="L3866" s="87"/>
    </row>
    <row r="3867" spans="1:12" ht="23.25" customHeight="1" thickBot="1" x14ac:dyDescent="0.25">
      <c r="A3867" s="11">
        <v>40101</v>
      </c>
      <c r="B3867" s="12">
        <v>1740.04</v>
      </c>
      <c r="C3867" s="11">
        <v>40101</v>
      </c>
      <c r="D3867" s="12">
        <v>392.83</v>
      </c>
      <c r="E3867" s="12">
        <v>4894.33</v>
      </c>
      <c r="F3867" s="12">
        <v>2473.92</v>
      </c>
      <c r="G3867" s="107">
        <v>40101</v>
      </c>
      <c r="H3867" s="45"/>
      <c r="L3867" s="87"/>
    </row>
    <row r="3868" spans="1:12" ht="23.25" customHeight="1" thickBot="1" x14ac:dyDescent="0.25">
      <c r="A3868" s="11">
        <v>40102</v>
      </c>
      <c r="B3868" s="12">
        <v>1741.22</v>
      </c>
      <c r="C3868" s="11">
        <v>40102</v>
      </c>
      <c r="D3868" s="12">
        <v>393.9</v>
      </c>
      <c r="E3868" s="12">
        <v>4897.66</v>
      </c>
      <c r="F3868" s="12">
        <v>2475.6</v>
      </c>
      <c r="G3868" s="107">
        <v>40102</v>
      </c>
      <c r="H3868" s="45"/>
      <c r="L3868" s="87"/>
    </row>
    <row r="3869" spans="1:12" ht="23.25" customHeight="1" thickBot="1" x14ac:dyDescent="0.3">
      <c r="A3869" s="11">
        <v>40105</v>
      </c>
      <c r="B3869" s="52">
        <v>1743.3</v>
      </c>
      <c r="C3869" s="11">
        <v>40105</v>
      </c>
      <c r="D3869" s="51">
        <v>394.06</v>
      </c>
      <c r="E3869" s="12">
        <v>4903.5</v>
      </c>
      <c r="F3869" s="12">
        <v>2478.56</v>
      </c>
      <c r="G3869" s="107">
        <v>40105</v>
      </c>
      <c r="H3869" s="45"/>
      <c r="L3869" s="87"/>
    </row>
    <row r="3870" spans="1:12" ht="23.25" customHeight="1" thickBot="1" x14ac:dyDescent="0.25">
      <c r="A3870" s="11">
        <v>40106</v>
      </c>
      <c r="B3870" s="12">
        <v>1735.5</v>
      </c>
      <c r="C3870" s="11">
        <v>40106</v>
      </c>
      <c r="D3870" s="12">
        <v>390.44</v>
      </c>
      <c r="E3870" s="12">
        <v>4881.5200000000004</v>
      </c>
      <c r="F3870" s="12">
        <v>2471.41</v>
      </c>
      <c r="G3870" s="107">
        <v>40106</v>
      </c>
      <c r="H3870" s="45"/>
      <c r="L3870" s="87"/>
    </row>
    <row r="3871" spans="1:12" ht="23.25" customHeight="1" thickBot="1" x14ac:dyDescent="0.25">
      <c r="A3871" s="11">
        <v>40107</v>
      </c>
      <c r="B3871" s="12">
        <v>1724.92</v>
      </c>
      <c r="C3871" s="11">
        <v>40107</v>
      </c>
      <c r="D3871" s="12">
        <v>387.24</v>
      </c>
      <c r="E3871" s="12">
        <v>4851.8100000000004</v>
      </c>
      <c r="F3871" s="12">
        <v>2456.37</v>
      </c>
      <c r="G3871" s="107">
        <v>40107</v>
      </c>
      <c r="H3871" s="45"/>
      <c r="L3871" s="87"/>
    </row>
    <row r="3872" spans="1:12" ht="23.25" customHeight="1" thickBot="1" x14ac:dyDescent="0.25">
      <c r="A3872" s="11">
        <v>40108</v>
      </c>
      <c r="B3872" s="12">
        <v>1713.85</v>
      </c>
      <c r="C3872" s="11">
        <v>40108</v>
      </c>
      <c r="D3872" s="12">
        <v>385.49</v>
      </c>
      <c r="E3872" s="12">
        <v>4820.66</v>
      </c>
      <c r="F3872" s="12">
        <v>2440.6</v>
      </c>
      <c r="G3872" s="107">
        <v>40108</v>
      </c>
      <c r="H3872" s="45"/>
      <c r="L3872" s="87"/>
    </row>
    <row r="3873" spans="1:12" ht="23.25" customHeight="1" thickBot="1" x14ac:dyDescent="0.25">
      <c r="A3873" s="11">
        <v>40109</v>
      </c>
      <c r="B3873" s="12">
        <v>1709.8</v>
      </c>
      <c r="C3873" s="11">
        <v>40109</v>
      </c>
      <c r="D3873" s="12">
        <v>384.34</v>
      </c>
      <c r="E3873" s="12">
        <v>4809.26</v>
      </c>
      <c r="F3873" s="12">
        <v>2443.4899999999998</v>
      </c>
      <c r="G3873" s="107">
        <v>40109</v>
      </c>
      <c r="H3873" s="45"/>
      <c r="L3873" s="87"/>
    </row>
    <row r="3874" spans="1:12" ht="23.25" customHeight="1" thickBot="1" x14ac:dyDescent="0.25">
      <c r="A3874" s="11">
        <v>40112</v>
      </c>
      <c r="B3874" s="12">
        <v>1723.3</v>
      </c>
      <c r="C3874" s="11">
        <v>40112</v>
      </c>
      <c r="D3874" s="12">
        <v>388.17</v>
      </c>
      <c r="E3874" s="12">
        <v>4847.25</v>
      </c>
      <c r="F3874" s="12">
        <v>2462.79</v>
      </c>
      <c r="G3874" s="107">
        <v>40112</v>
      </c>
      <c r="H3874" s="45"/>
      <c r="L3874" s="87"/>
    </row>
    <row r="3875" spans="1:12" ht="23.25" customHeight="1" thickBot="1" x14ac:dyDescent="0.25">
      <c r="A3875" s="11">
        <v>40113</v>
      </c>
      <c r="B3875" s="12">
        <v>1706.63</v>
      </c>
      <c r="C3875" s="11">
        <v>40113</v>
      </c>
      <c r="D3875" s="12">
        <v>385.35</v>
      </c>
      <c r="E3875" s="12">
        <v>4800.37</v>
      </c>
      <c r="F3875" s="12">
        <v>2438.9699999999998</v>
      </c>
      <c r="G3875" s="107">
        <v>40113</v>
      </c>
      <c r="H3875" s="45"/>
      <c r="L3875" s="87"/>
    </row>
    <row r="3876" spans="1:12" ht="23.25" customHeight="1" thickBot="1" x14ac:dyDescent="0.25">
      <c r="A3876" s="11">
        <v>40114</v>
      </c>
      <c r="B3876" s="12">
        <v>1693.9</v>
      </c>
      <c r="C3876" s="11">
        <v>40114</v>
      </c>
      <c r="D3876" s="12">
        <v>380.61</v>
      </c>
      <c r="E3876" s="12">
        <v>4765.96</v>
      </c>
      <c r="F3876" s="12">
        <v>2412.91</v>
      </c>
      <c r="G3876" s="107">
        <v>40114</v>
      </c>
      <c r="H3876" s="45"/>
      <c r="L3876" s="87"/>
    </row>
    <row r="3877" spans="1:12" ht="23.25" customHeight="1" thickBot="1" x14ac:dyDescent="0.25">
      <c r="A3877" s="11">
        <v>40115</v>
      </c>
      <c r="B3877" s="12">
        <v>1674.96</v>
      </c>
      <c r="C3877" s="11">
        <v>40115</v>
      </c>
      <c r="D3877" s="12">
        <v>374.55</v>
      </c>
      <c r="E3877" s="12">
        <v>4712.6899999999996</v>
      </c>
      <c r="F3877" s="12">
        <v>2378.2800000000002</v>
      </c>
      <c r="G3877" s="107">
        <v>40115</v>
      </c>
      <c r="H3877" s="45"/>
      <c r="L3877" s="87"/>
    </row>
    <row r="3878" spans="1:12" ht="23.25" customHeight="1" thickBot="1" x14ac:dyDescent="0.25">
      <c r="A3878" s="11">
        <v>40116</v>
      </c>
      <c r="B3878" s="12">
        <v>1681.61</v>
      </c>
      <c r="C3878" s="11">
        <v>40116</v>
      </c>
      <c r="D3878" s="12">
        <v>376.94</v>
      </c>
      <c r="E3878" s="12">
        <v>4731.38</v>
      </c>
      <c r="F3878" s="12">
        <v>2395.41</v>
      </c>
      <c r="G3878" s="107">
        <v>40116</v>
      </c>
      <c r="H3878" s="45"/>
      <c r="L3878" s="87"/>
    </row>
    <row r="3879" spans="1:12" ht="23.25" customHeight="1" thickBot="1" x14ac:dyDescent="0.25">
      <c r="A3879" s="11">
        <v>40120</v>
      </c>
      <c r="B3879" s="12">
        <v>1676.53</v>
      </c>
      <c r="C3879" s="11">
        <v>40120</v>
      </c>
      <c r="D3879" s="12">
        <v>375.39</v>
      </c>
      <c r="E3879" s="12">
        <v>4717.1099999999997</v>
      </c>
      <c r="F3879" s="12">
        <v>2388.1799999999998</v>
      </c>
      <c r="G3879" s="107">
        <v>40120</v>
      </c>
      <c r="H3879" s="45"/>
      <c r="L3879" s="87"/>
    </row>
    <row r="3880" spans="1:12" ht="23.25" customHeight="1" thickBot="1" x14ac:dyDescent="0.25">
      <c r="A3880" s="11">
        <v>40121</v>
      </c>
      <c r="B3880" s="12">
        <v>1665.34</v>
      </c>
      <c r="C3880" s="11">
        <v>40121</v>
      </c>
      <c r="D3880" s="12">
        <v>372.28</v>
      </c>
      <c r="E3880" s="12">
        <v>4685.6099999999997</v>
      </c>
      <c r="F3880" s="12">
        <v>2368.42</v>
      </c>
      <c r="G3880" s="107">
        <v>40121</v>
      </c>
      <c r="H3880" s="45"/>
      <c r="L3880" s="87"/>
    </row>
    <row r="3881" spans="1:12" ht="23.25" customHeight="1" thickBot="1" x14ac:dyDescent="0.25">
      <c r="A3881" s="11">
        <v>40122</v>
      </c>
      <c r="B3881" s="12">
        <v>1661.15</v>
      </c>
      <c r="C3881" s="11">
        <v>40122</v>
      </c>
      <c r="D3881" s="12">
        <v>370.4</v>
      </c>
      <c r="E3881" s="12">
        <v>4673.84</v>
      </c>
      <c r="F3881" s="12">
        <v>2366.27</v>
      </c>
      <c r="G3881" s="107">
        <v>40122</v>
      </c>
      <c r="H3881" s="45"/>
      <c r="L3881" s="87"/>
    </row>
    <row r="3882" spans="1:12" ht="23.25" customHeight="1" thickBot="1" x14ac:dyDescent="0.25">
      <c r="A3882" s="11">
        <v>40123</v>
      </c>
      <c r="B3882" s="12">
        <v>1660.95</v>
      </c>
      <c r="C3882" s="11">
        <v>40123</v>
      </c>
      <c r="D3882" s="12">
        <v>369.74</v>
      </c>
      <c r="E3882" s="12">
        <v>4673.26</v>
      </c>
      <c r="F3882" s="12">
        <v>2365.98</v>
      </c>
      <c r="G3882" s="107">
        <v>40123</v>
      </c>
      <c r="H3882" s="45"/>
      <c r="L3882" s="87"/>
    </row>
    <row r="3883" spans="1:12" ht="23.25" customHeight="1" thickBot="1" x14ac:dyDescent="0.25">
      <c r="A3883" s="11">
        <v>40126</v>
      </c>
      <c r="B3883" s="12">
        <v>1653.5</v>
      </c>
      <c r="C3883" s="11">
        <v>40126</v>
      </c>
      <c r="D3883" s="12">
        <v>367.68</v>
      </c>
      <c r="E3883" s="12">
        <v>4652.3</v>
      </c>
      <c r="F3883" s="12">
        <v>2359.17</v>
      </c>
      <c r="G3883" s="107">
        <v>40126</v>
      </c>
      <c r="H3883" s="45"/>
      <c r="L3883" s="87"/>
    </row>
    <row r="3884" spans="1:12" ht="23.25" customHeight="1" thickBot="1" x14ac:dyDescent="0.25">
      <c r="A3884" s="11">
        <v>40127</v>
      </c>
      <c r="B3884" s="12">
        <v>1668.55</v>
      </c>
      <c r="C3884" s="11">
        <v>40127</v>
      </c>
      <c r="D3884" s="12">
        <v>371.33</v>
      </c>
      <c r="E3884" s="12">
        <v>4694.66</v>
      </c>
      <c r="F3884" s="12">
        <v>2384.4899999999998</v>
      </c>
      <c r="G3884" s="107">
        <v>40127</v>
      </c>
      <c r="H3884" s="45"/>
      <c r="L3884" s="87"/>
    </row>
    <row r="3885" spans="1:12" ht="23.25" customHeight="1" thickBot="1" x14ac:dyDescent="0.25">
      <c r="A3885" s="11">
        <v>40128</v>
      </c>
      <c r="B3885" s="12">
        <v>1687.63</v>
      </c>
      <c r="C3885" s="11">
        <v>40128</v>
      </c>
      <c r="D3885" s="12">
        <v>375.11</v>
      </c>
      <c r="E3885" s="12">
        <v>4748.33</v>
      </c>
      <c r="F3885" s="12">
        <v>2411.75</v>
      </c>
      <c r="G3885" s="107">
        <v>40128</v>
      </c>
      <c r="H3885" s="45"/>
      <c r="L3885" s="87"/>
    </row>
    <row r="3886" spans="1:12" ht="23.25" customHeight="1" thickBot="1" x14ac:dyDescent="0.25">
      <c r="A3886" s="11">
        <v>40129</v>
      </c>
      <c r="B3886" s="12">
        <v>1704.16</v>
      </c>
      <c r="C3886" s="11">
        <v>40129</v>
      </c>
      <c r="D3886" s="12">
        <v>378.34</v>
      </c>
      <c r="E3886" s="12">
        <v>4794.83</v>
      </c>
      <c r="F3886" s="12">
        <v>2447.23</v>
      </c>
      <c r="G3886" s="107">
        <v>40129</v>
      </c>
      <c r="H3886" s="45"/>
      <c r="L3886" s="87"/>
    </row>
    <row r="3887" spans="1:12" ht="23.25" customHeight="1" thickBot="1" x14ac:dyDescent="0.25">
      <c r="A3887" s="11">
        <v>40130</v>
      </c>
      <c r="B3887" s="12">
        <v>1710.88</v>
      </c>
      <c r="C3887" s="11">
        <v>40130</v>
      </c>
      <c r="D3887" s="12">
        <v>379.12</v>
      </c>
      <c r="E3887" s="12">
        <v>4813.75</v>
      </c>
      <c r="F3887" s="12">
        <v>2452.91</v>
      </c>
      <c r="G3887" s="107">
        <v>40130</v>
      </c>
      <c r="H3887" s="45"/>
      <c r="L3887" s="87"/>
    </row>
    <row r="3888" spans="1:12" ht="23.25" customHeight="1" thickBot="1" x14ac:dyDescent="0.25">
      <c r="A3888" s="11">
        <v>40133</v>
      </c>
      <c r="B3888" s="12">
        <v>1706.48</v>
      </c>
      <c r="C3888" s="11">
        <v>40133</v>
      </c>
      <c r="D3888" s="12">
        <v>377.68</v>
      </c>
      <c r="E3888" s="12">
        <v>4801.3599999999997</v>
      </c>
      <c r="F3888" s="12">
        <v>2450.56</v>
      </c>
      <c r="G3888" s="107">
        <v>40133</v>
      </c>
      <c r="H3888" s="45"/>
      <c r="L3888" s="87"/>
    </row>
    <row r="3889" spans="1:12" ht="23.25" customHeight="1" thickBot="1" x14ac:dyDescent="0.25">
      <c r="A3889" s="11">
        <v>40134</v>
      </c>
      <c r="B3889" s="12">
        <v>1699.19</v>
      </c>
      <c r="C3889" s="11">
        <v>40134</v>
      </c>
      <c r="D3889" s="12">
        <v>376.13</v>
      </c>
      <c r="E3889" s="12">
        <v>4781.2700000000004</v>
      </c>
      <c r="F3889" s="12">
        <v>2440.31</v>
      </c>
      <c r="G3889" s="107">
        <v>40134</v>
      </c>
      <c r="H3889" s="45"/>
      <c r="L3889" s="87"/>
    </row>
    <row r="3890" spans="1:12" ht="23.25" customHeight="1" thickBot="1" x14ac:dyDescent="0.25">
      <c r="A3890" s="11">
        <v>40135</v>
      </c>
      <c r="B3890" s="12">
        <v>1697.4</v>
      </c>
      <c r="C3890" s="11">
        <v>40135</v>
      </c>
      <c r="D3890" s="12">
        <v>375.61</v>
      </c>
      <c r="E3890" s="12">
        <v>4776.2299999999996</v>
      </c>
      <c r="F3890" s="12">
        <v>2433.79</v>
      </c>
      <c r="G3890" s="107">
        <v>40135</v>
      </c>
      <c r="H3890" s="45"/>
      <c r="L3890" s="87"/>
    </row>
    <row r="3891" spans="1:12" ht="23.25" customHeight="1" thickBot="1" x14ac:dyDescent="0.25">
      <c r="A3891" s="11">
        <v>40136</v>
      </c>
      <c r="B3891" s="12">
        <v>1699.49</v>
      </c>
      <c r="C3891" s="11">
        <v>40136</v>
      </c>
      <c r="D3891" s="12">
        <v>376.13</v>
      </c>
      <c r="E3891" s="12">
        <v>4782.12</v>
      </c>
      <c r="F3891" s="12">
        <v>2436.79</v>
      </c>
      <c r="G3891" s="107">
        <v>40136</v>
      </c>
      <c r="H3891" s="45"/>
      <c r="L3891" s="87"/>
    </row>
    <row r="3892" spans="1:12" ht="23.25" customHeight="1" thickBot="1" x14ac:dyDescent="0.25">
      <c r="A3892" s="11">
        <v>40137</v>
      </c>
      <c r="B3892" s="12">
        <v>1691.06</v>
      </c>
      <c r="C3892" s="11">
        <v>40137</v>
      </c>
      <c r="D3892" s="12">
        <v>375.77</v>
      </c>
      <c r="E3892" s="12">
        <v>4758.3900000000003</v>
      </c>
      <c r="F3892" s="12">
        <v>2424.6999999999998</v>
      </c>
      <c r="G3892" s="107">
        <v>40137</v>
      </c>
      <c r="H3892" s="45"/>
      <c r="L3892" s="87"/>
    </row>
    <row r="3893" spans="1:12" ht="23.25" customHeight="1" thickBot="1" x14ac:dyDescent="0.25">
      <c r="A3893" s="11">
        <v>40140</v>
      </c>
      <c r="B3893" s="12">
        <v>1689.93</v>
      </c>
      <c r="C3893" s="11">
        <v>40140</v>
      </c>
      <c r="D3893" s="12">
        <v>375.98</v>
      </c>
      <c r="E3893" s="12">
        <v>4755.2299999999996</v>
      </c>
      <c r="F3893" s="12">
        <v>2423.09</v>
      </c>
      <c r="G3893" s="107">
        <v>40140</v>
      </c>
      <c r="H3893" s="45"/>
      <c r="L3893" s="87"/>
    </row>
    <row r="3894" spans="1:12" ht="23.25" customHeight="1" thickBot="1" x14ac:dyDescent="0.25">
      <c r="A3894" s="11">
        <v>40141</v>
      </c>
      <c r="B3894" s="12">
        <v>1680.12</v>
      </c>
      <c r="C3894" s="11">
        <v>40141</v>
      </c>
      <c r="D3894" s="12">
        <v>373</v>
      </c>
      <c r="E3894" s="12">
        <v>4727.6099999999997</v>
      </c>
      <c r="F3894" s="12">
        <v>2412.92</v>
      </c>
      <c r="G3894" s="107">
        <v>40141</v>
      </c>
      <c r="H3894" s="45"/>
      <c r="L3894" s="87"/>
    </row>
    <row r="3895" spans="1:12" ht="23.25" customHeight="1" thickBot="1" x14ac:dyDescent="0.25">
      <c r="A3895" s="11">
        <v>40142</v>
      </c>
      <c r="B3895" s="12">
        <v>1672.8</v>
      </c>
      <c r="C3895" s="11">
        <v>40142</v>
      </c>
      <c r="D3895" s="12">
        <v>370.4</v>
      </c>
      <c r="E3895" s="12">
        <v>4707.03</v>
      </c>
      <c r="F3895" s="12">
        <v>2410.2399999999998</v>
      </c>
      <c r="G3895" s="107">
        <v>40142</v>
      </c>
      <c r="H3895" s="45"/>
      <c r="L3895" s="87"/>
    </row>
    <row r="3896" spans="1:12" ht="23.25" customHeight="1" thickBot="1" x14ac:dyDescent="0.25">
      <c r="A3896" s="11">
        <v>40143</v>
      </c>
      <c r="B3896" s="12">
        <v>1658.17</v>
      </c>
      <c r="C3896" s="11">
        <v>40143</v>
      </c>
      <c r="D3896" s="12">
        <v>364.65</v>
      </c>
      <c r="E3896" s="12">
        <v>4667.2700000000004</v>
      </c>
      <c r="F3896" s="12">
        <v>2405.56</v>
      </c>
      <c r="G3896" s="107">
        <v>40143</v>
      </c>
      <c r="H3896" s="45"/>
      <c r="L3896" s="87"/>
    </row>
    <row r="3897" spans="1:12" ht="23.25" customHeight="1" thickBot="1" x14ac:dyDescent="0.25">
      <c r="A3897" s="11">
        <v>40144</v>
      </c>
      <c r="B3897" s="12">
        <v>1633.48</v>
      </c>
      <c r="C3897" s="11">
        <v>40144</v>
      </c>
      <c r="D3897" s="12">
        <v>358.56</v>
      </c>
      <c r="E3897" s="12">
        <v>4602.8599999999997</v>
      </c>
      <c r="F3897" s="12">
        <v>2364.6</v>
      </c>
      <c r="G3897" s="107">
        <v>40144</v>
      </c>
      <c r="H3897" s="45"/>
      <c r="L3897" s="87"/>
    </row>
    <row r="3898" spans="1:12" ht="23.25" customHeight="1" thickBot="1" x14ac:dyDescent="0.25">
      <c r="A3898" s="11">
        <v>40147</v>
      </c>
      <c r="B3898" s="12">
        <v>1630.15</v>
      </c>
      <c r="C3898" s="11">
        <v>40147</v>
      </c>
      <c r="D3898" s="12">
        <v>359.01</v>
      </c>
      <c r="E3898" s="12">
        <v>4618.28</v>
      </c>
      <c r="F3898" s="12">
        <v>2380.31</v>
      </c>
      <c r="G3898" s="107">
        <v>40147</v>
      </c>
      <c r="H3898" s="45"/>
      <c r="L3898" s="87"/>
    </row>
    <row r="3899" spans="1:12" ht="23.25" customHeight="1" thickBot="1" x14ac:dyDescent="0.25">
      <c r="A3899" s="11">
        <v>40148</v>
      </c>
      <c r="B3899" s="12">
        <v>1639.56</v>
      </c>
      <c r="C3899" s="11">
        <v>40148</v>
      </c>
      <c r="D3899" s="12">
        <v>359.07</v>
      </c>
      <c r="E3899" s="12">
        <v>4644.92</v>
      </c>
      <c r="F3899" s="12">
        <v>2394.04</v>
      </c>
      <c r="G3899" s="107">
        <v>40148</v>
      </c>
      <c r="H3899" s="45"/>
      <c r="L3899" s="87"/>
    </row>
    <row r="3900" spans="1:12" ht="23.25" customHeight="1" thickBot="1" x14ac:dyDescent="0.25">
      <c r="A3900" s="11">
        <v>40149</v>
      </c>
      <c r="B3900" s="12">
        <v>1651.46</v>
      </c>
      <c r="C3900" s="11">
        <v>40149</v>
      </c>
      <c r="D3900" s="12">
        <v>361.02</v>
      </c>
      <c r="E3900" s="12">
        <v>4678.6499999999996</v>
      </c>
      <c r="F3900" s="12">
        <v>2419.35</v>
      </c>
      <c r="G3900" s="107">
        <v>40149</v>
      </c>
      <c r="H3900" s="45"/>
      <c r="L3900" s="87"/>
    </row>
    <row r="3901" spans="1:12" ht="23.25" customHeight="1" thickBot="1" x14ac:dyDescent="0.25">
      <c r="A3901" s="11">
        <v>40150</v>
      </c>
      <c r="B3901" s="12">
        <v>1659.08</v>
      </c>
      <c r="C3901" s="11">
        <v>40150</v>
      </c>
      <c r="D3901" s="12">
        <v>364.04</v>
      </c>
      <c r="E3901" s="12">
        <v>4701.8</v>
      </c>
      <c r="F3901" s="12">
        <v>2435.33</v>
      </c>
      <c r="G3901" s="107">
        <v>40150</v>
      </c>
      <c r="H3901" s="45"/>
      <c r="L3901" s="87"/>
    </row>
    <row r="3902" spans="1:12" ht="23.25" customHeight="1" thickBot="1" x14ac:dyDescent="0.25">
      <c r="A3902" s="11">
        <v>40151</v>
      </c>
      <c r="B3902" s="12">
        <v>1663.78</v>
      </c>
      <c r="C3902" s="11">
        <v>40151</v>
      </c>
      <c r="D3902" s="12">
        <v>367.26</v>
      </c>
      <c r="E3902" s="12">
        <v>4715.12</v>
      </c>
      <c r="F3902" s="12">
        <v>2462.52</v>
      </c>
      <c r="G3902" s="107">
        <v>40151</v>
      </c>
      <c r="H3902" s="45"/>
      <c r="L3902" s="87"/>
    </row>
    <row r="3903" spans="1:12" ht="23.25" customHeight="1" thickBot="1" x14ac:dyDescent="0.25">
      <c r="A3903" s="11">
        <v>40154</v>
      </c>
      <c r="B3903" s="12">
        <v>1669.13</v>
      </c>
      <c r="C3903" s="11">
        <v>40154</v>
      </c>
      <c r="D3903" s="12">
        <v>368.75</v>
      </c>
      <c r="E3903" s="12">
        <v>4731.04</v>
      </c>
      <c r="F3903" s="12">
        <v>2470.83</v>
      </c>
      <c r="G3903" s="107">
        <v>40154</v>
      </c>
      <c r="H3903" s="45"/>
      <c r="L3903" s="87"/>
    </row>
    <row r="3904" spans="1:12" ht="23.25" customHeight="1" thickBot="1" x14ac:dyDescent="0.25">
      <c r="A3904" s="11">
        <v>40155</v>
      </c>
      <c r="B3904" s="12">
        <v>1679.61</v>
      </c>
      <c r="C3904" s="11">
        <v>40155</v>
      </c>
      <c r="D3904" s="12">
        <v>370.38</v>
      </c>
      <c r="E3904" s="12">
        <v>4760.75</v>
      </c>
      <c r="F3904" s="12">
        <v>2494.63</v>
      </c>
      <c r="G3904" s="107">
        <v>40155</v>
      </c>
      <c r="H3904" s="45"/>
      <c r="L3904" s="87"/>
    </row>
    <row r="3905" spans="1:12" ht="23.25" customHeight="1" thickBot="1" x14ac:dyDescent="0.25">
      <c r="A3905" s="11">
        <v>40156</v>
      </c>
      <c r="B3905" s="12">
        <v>1677.19</v>
      </c>
      <c r="C3905" s="11">
        <v>40156</v>
      </c>
      <c r="D3905" s="12">
        <v>369.5</v>
      </c>
      <c r="E3905" s="12">
        <v>4758.04</v>
      </c>
      <c r="F3905" s="12">
        <v>2510.79</v>
      </c>
      <c r="G3905" s="107">
        <v>40156</v>
      </c>
      <c r="H3905" s="45"/>
      <c r="L3905" s="87"/>
    </row>
    <row r="3906" spans="1:12" ht="23.25" customHeight="1" thickBot="1" x14ac:dyDescent="0.25">
      <c r="A3906" s="11">
        <v>40157</v>
      </c>
      <c r="B3906" s="12">
        <v>1662.01</v>
      </c>
      <c r="C3906" s="11">
        <v>40157</v>
      </c>
      <c r="D3906" s="12">
        <v>364.62</v>
      </c>
      <c r="E3906" s="12">
        <v>4714.97</v>
      </c>
      <c r="F3906" s="12">
        <v>2504.88</v>
      </c>
      <c r="G3906" s="107">
        <v>40157</v>
      </c>
      <c r="H3906" s="45"/>
      <c r="L3906" s="87"/>
    </row>
    <row r="3907" spans="1:12" ht="23.25" customHeight="1" thickBot="1" x14ac:dyDescent="0.25">
      <c r="A3907" s="11">
        <v>40158</v>
      </c>
      <c r="B3907" s="12">
        <v>1664.74</v>
      </c>
      <c r="C3907" s="11">
        <v>40158</v>
      </c>
      <c r="D3907" s="12">
        <v>365.14</v>
      </c>
      <c r="E3907" s="12">
        <v>4722.72</v>
      </c>
      <c r="F3907" s="12">
        <v>2513.2399999999998</v>
      </c>
      <c r="G3907" s="107">
        <v>40158</v>
      </c>
      <c r="H3907" s="45"/>
      <c r="L3907" s="87"/>
    </row>
    <row r="3908" spans="1:12" ht="23.25" customHeight="1" thickBot="1" x14ac:dyDescent="0.25">
      <c r="A3908" s="11">
        <v>40161</v>
      </c>
      <c r="B3908" s="12">
        <v>1655.6</v>
      </c>
      <c r="C3908" s="11">
        <v>40161</v>
      </c>
      <c r="D3908" s="12">
        <v>362.58</v>
      </c>
      <c r="E3908" s="12">
        <v>4696.7700000000004</v>
      </c>
      <c r="F3908" s="12">
        <v>2499.4299999999998</v>
      </c>
      <c r="G3908" s="107">
        <v>40161</v>
      </c>
      <c r="H3908" s="45"/>
      <c r="L3908" s="87"/>
    </row>
    <row r="3909" spans="1:12" ht="23.25" customHeight="1" thickBot="1" x14ac:dyDescent="0.25">
      <c r="A3909" s="11">
        <v>40162</v>
      </c>
      <c r="B3909" s="12">
        <v>1644.67</v>
      </c>
      <c r="C3909" s="11">
        <v>40162</v>
      </c>
      <c r="D3909" s="12">
        <v>358.71</v>
      </c>
      <c r="E3909" s="12">
        <v>4665.79</v>
      </c>
      <c r="F3909" s="12">
        <v>2482.9499999999998</v>
      </c>
      <c r="G3909" s="107">
        <v>40162</v>
      </c>
      <c r="H3909" s="45"/>
      <c r="L3909" s="87"/>
    </row>
    <row r="3910" spans="1:12" ht="23.25" customHeight="1" thickBot="1" x14ac:dyDescent="0.25">
      <c r="A3910" s="11">
        <v>40163</v>
      </c>
      <c r="B3910" s="12">
        <v>1651.53</v>
      </c>
      <c r="C3910" s="11">
        <v>40163</v>
      </c>
      <c r="D3910" s="12">
        <v>360.88</v>
      </c>
      <c r="E3910" s="12">
        <v>4685.25</v>
      </c>
      <c r="F3910" s="12">
        <v>2484.89</v>
      </c>
      <c r="G3910" s="107">
        <v>40163</v>
      </c>
      <c r="H3910" s="45"/>
      <c r="L3910" s="87"/>
    </row>
    <row r="3911" spans="1:12" ht="23.25" customHeight="1" thickBot="1" x14ac:dyDescent="0.25">
      <c r="A3911" s="11">
        <v>40164</v>
      </c>
      <c r="B3911" s="12">
        <v>1647.45</v>
      </c>
      <c r="C3911" s="11">
        <v>40164</v>
      </c>
      <c r="D3911" s="12">
        <v>359.77</v>
      </c>
      <c r="E3911" s="12">
        <v>4673.67</v>
      </c>
      <c r="F3911" s="12">
        <v>2469.58</v>
      </c>
      <c r="G3911" s="107">
        <v>40164</v>
      </c>
      <c r="H3911" s="45"/>
      <c r="L3911" s="87"/>
    </row>
    <row r="3912" spans="1:12" ht="23.25" customHeight="1" thickBot="1" x14ac:dyDescent="0.25">
      <c r="A3912" s="11">
        <v>40165</v>
      </c>
      <c r="B3912" s="12">
        <v>1643.74</v>
      </c>
      <c r="C3912" s="11">
        <v>40165</v>
      </c>
      <c r="D3912" s="12">
        <v>358.61</v>
      </c>
      <c r="E3912" s="12">
        <v>4663.1499999999996</v>
      </c>
      <c r="F3912" s="12">
        <v>2455.77</v>
      </c>
      <c r="G3912" s="107">
        <v>40165</v>
      </c>
      <c r="H3912" s="45"/>
      <c r="L3912" s="87"/>
    </row>
    <row r="3913" spans="1:12" ht="23.25" customHeight="1" thickBot="1" x14ac:dyDescent="0.25">
      <c r="A3913" s="11">
        <v>40168</v>
      </c>
      <c r="B3913" s="12">
        <v>1641.18</v>
      </c>
      <c r="C3913" s="11">
        <v>40168</v>
      </c>
      <c r="D3913" s="12">
        <v>357.74</v>
      </c>
      <c r="E3913" s="12">
        <v>4655.87</v>
      </c>
      <c r="F3913" s="12">
        <v>2426.73</v>
      </c>
      <c r="G3913" s="107">
        <v>40168</v>
      </c>
      <c r="H3913" s="45"/>
      <c r="L3913" s="87"/>
    </row>
    <row r="3914" spans="1:12" ht="23.25" customHeight="1" thickBot="1" x14ac:dyDescent="0.25">
      <c r="A3914" s="11">
        <v>40169</v>
      </c>
      <c r="B3914" s="12">
        <v>1646.18</v>
      </c>
      <c r="C3914" s="11">
        <v>40169</v>
      </c>
      <c r="D3914" s="12">
        <v>358.98</v>
      </c>
      <c r="E3914" s="12">
        <v>4670.07</v>
      </c>
      <c r="F3914" s="12">
        <v>2421.29</v>
      </c>
      <c r="G3914" s="107">
        <v>40169</v>
      </c>
      <c r="H3914" s="45"/>
      <c r="L3914" s="87"/>
    </row>
    <row r="3915" spans="1:12" ht="23.25" customHeight="1" thickBot="1" x14ac:dyDescent="0.25">
      <c r="A3915" s="11">
        <v>40170</v>
      </c>
      <c r="B3915" s="12">
        <v>1662.1</v>
      </c>
      <c r="C3915" s="11">
        <v>40170</v>
      </c>
      <c r="D3915" s="12">
        <v>362.87</v>
      </c>
      <c r="E3915" s="12">
        <v>4715.2299999999996</v>
      </c>
      <c r="F3915" s="12">
        <v>2397.27</v>
      </c>
      <c r="G3915" s="107">
        <v>40170</v>
      </c>
      <c r="H3915" s="45"/>
      <c r="L3915" s="87"/>
    </row>
    <row r="3916" spans="1:12" ht="23.25" customHeight="1" thickBot="1" x14ac:dyDescent="0.25">
      <c r="A3916" s="11">
        <v>40171</v>
      </c>
      <c r="B3916" s="12">
        <v>1665.05</v>
      </c>
      <c r="C3916" s="11">
        <v>40171</v>
      </c>
      <c r="D3916" s="12">
        <v>363.23</v>
      </c>
      <c r="E3916" s="12">
        <v>4723.58</v>
      </c>
      <c r="F3916" s="12">
        <v>2401.5100000000002</v>
      </c>
      <c r="G3916" s="107">
        <v>40171</v>
      </c>
      <c r="H3916" s="45"/>
      <c r="L3916" s="87"/>
    </row>
    <row r="3917" spans="1:12" ht="23.25" customHeight="1" thickBot="1" x14ac:dyDescent="0.25">
      <c r="A3917" s="11">
        <v>40175</v>
      </c>
      <c r="B3917" s="12">
        <v>1666.97</v>
      </c>
      <c r="C3917" s="11">
        <v>40175</v>
      </c>
      <c r="D3917" s="12">
        <v>363.38</v>
      </c>
      <c r="E3917" s="12">
        <v>4729.04</v>
      </c>
      <c r="F3917" s="12">
        <v>2404.29</v>
      </c>
      <c r="G3917" s="107">
        <v>40175</v>
      </c>
      <c r="H3917" s="45"/>
      <c r="L3917" s="87"/>
    </row>
    <row r="3918" spans="1:12" ht="23.25" customHeight="1" thickBot="1" x14ac:dyDescent="0.25">
      <c r="A3918" s="11">
        <v>40176</v>
      </c>
      <c r="B3918" s="12">
        <v>1657.67</v>
      </c>
      <c r="C3918" s="11">
        <v>40176</v>
      </c>
      <c r="D3918" s="12">
        <v>360.65</v>
      </c>
      <c r="E3918" s="12">
        <v>4702.6499999999996</v>
      </c>
      <c r="F3918" s="12">
        <v>2390.87</v>
      </c>
      <c r="G3918" s="107">
        <v>40176</v>
      </c>
      <c r="H3918" s="45"/>
      <c r="L3918" s="87"/>
    </row>
    <row r="3919" spans="1:12" ht="23.25" customHeight="1" thickBot="1" x14ac:dyDescent="0.25">
      <c r="A3919" s="11">
        <v>40177</v>
      </c>
      <c r="B3919" s="12">
        <v>1659.67</v>
      </c>
      <c r="C3919" s="11">
        <v>40177</v>
      </c>
      <c r="D3919" s="12">
        <v>360.99</v>
      </c>
      <c r="E3919" s="12">
        <v>4709.3</v>
      </c>
      <c r="F3919" s="12">
        <v>2394.25</v>
      </c>
      <c r="G3919" s="107">
        <v>40177</v>
      </c>
      <c r="H3919" s="45"/>
      <c r="L3919" s="87"/>
    </row>
    <row r="3920" spans="1:12" ht="23.25" customHeight="1" thickBot="1" x14ac:dyDescent="0.25">
      <c r="A3920" s="11">
        <v>40178</v>
      </c>
      <c r="B3920" s="12">
        <v>1660.87</v>
      </c>
      <c r="C3920" s="11">
        <v>40178</v>
      </c>
      <c r="D3920" s="12">
        <v>360.75</v>
      </c>
      <c r="E3920" s="12">
        <v>4712.7</v>
      </c>
      <c r="F3920" s="12">
        <v>2395.98</v>
      </c>
      <c r="G3920" s="107">
        <v>40178</v>
      </c>
      <c r="H3920" s="45"/>
      <c r="L3920" s="87"/>
    </row>
    <row r="3921" spans="1:12" ht="23.25" customHeight="1" thickBot="1" x14ac:dyDescent="0.25">
      <c r="A3921" s="11">
        <v>40182</v>
      </c>
      <c r="B3921" s="12">
        <v>1657.99</v>
      </c>
      <c r="C3921" s="11">
        <v>40182</v>
      </c>
      <c r="D3921" s="12">
        <v>359.68</v>
      </c>
      <c r="E3921" s="12">
        <v>4704.53</v>
      </c>
      <c r="F3921" s="12">
        <v>2387.96</v>
      </c>
      <c r="G3921" s="107">
        <v>40182</v>
      </c>
      <c r="H3921" s="45"/>
      <c r="L3921" s="87"/>
    </row>
    <row r="3922" spans="1:12" ht="23.25" customHeight="1" thickBot="1" x14ac:dyDescent="0.25">
      <c r="A3922" s="11">
        <v>40183</v>
      </c>
      <c r="B3922" s="12">
        <v>1670.32</v>
      </c>
      <c r="C3922" s="11">
        <v>40183</v>
      </c>
      <c r="D3922" s="12">
        <v>363.12</v>
      </c>
      <c r="E3922" s="12">
        <v>4740.3100000000004</v>
      </c>
      <c r="F3922" s="12">
        <v>2413.92</v>
      </c>
      <c r="G3922" s="107">
        <v>40183</v>
      </c>
      <c r="H3922" s="45"/>
      <c r="L3922" s="87"/>
    </row>
    <row r="3923" spans="1:12" ht="23.25" customHeight="1" thickBot="1" x14ac:dyDescent="0.25">
      <c r="A3923" s="11">
        <v>40184</v>
      </c>
      <c r="B3923" s="12">
        <v>1677.65</v>
      </c>
      <c r="C3923" s="11">
        <v>40184</v>
      </c>
      <c r="D3923" s="12">
        <v>365.15</v>
      </c>
      <c r="E3923" s="12">
        <v>4761.1000000000004</v>
      </c>
      <c r="F3923" s="12">
        <v>2424.5100000000002</v>
      </c>
      <c r="G3923" s="107">
        <v>40184</v>
      </c>
      <c r="H3923" s="45"/>
      <c r="L3923" s="87"/>
    </row>
    <row r="3924" spans="1:12" ht="23.25" customHeight="1" thickBot="1" x14ac:dyDescent="0.25">
      <c r="A3924" s="11">
        <v>40185</v>
      </c>
      <c r="B3924" s="12">
        <v>1691.99</v>
      </c>
      <c r="C3924" s="11">
        <v>40185</v>
      </c>
      <c r="D3924" s="12">
        <v>369.03</v>
      </c>
      <c r="E3924" s="12">
        <v>4801.79</v>
      </c>
      <c r="F3924" s="12">
        <v>2445.23</v>
      </c>
      <c r="G3924" s="107">
        <v>40185</v>
      </c>
      <c r="H3924" s="45"/>
      <c r="L3924" s="87"/>
    </row>
    <row r="3925" spans="1:12" ht="23.25" customHeight="1" thickBot="1" x14ac:dyDescent="0.25">
      <c r="A3925" s="11">
        <v>40186</v>
      </c>
      <c r="B3925" s="12">
        <v>1701.38</v>
      </c>
      <c r="C3925" s="11">
        <v>40186</v>
      </c>
      <c r="D3925" s="69">
        <v>370.42</v>
      </c>
      <c r="E3925" s="12">
        <v>4828.45</v>
      </c>
      <c r="F3925" s="12">
        <v>2458.8000000000002</v>
      </c>
      <c r="G3925" s="107">
        <v>40186</v>
      </c>
      <c r="H3925" s="45"/>
      <c r="L3925" s="87"/>
    </row>
    <row r="3926" spans="1:12" ht="23.25" customHeight="1" thickBot="1" x14ac:dyDescent="0.25">
      <c r="A3926" s="11">
        <v>40189</v>
      </c>
      <c r="B3926" s="12">
        <v>1700.13</v>
      </c>
      <c r="C3926" s="11">
        <v>40189</v>
      </c>
      <c r="D3926" s="12">
        <v>368.55</v>
      </c>
      <c r="E3926" s="12">
        <v>4824.8900000000003</v>
      </c>
      <c r="F3926" s="12">
        <v>2469.79</v>
      </c>
      <c r="G3926" s="107">
        <v>40189</v>
      </c>
      <c r="H3926" s="45"/>
      <c r="L3926" s="87"/>
    </row>
    <row r="3927" spans="1:12" ht="23.25" customHeight="1" thickBot="1" x14ac:dyDescent="0.25">
      <c r="A3927" s="11">
        <v>40190</v>
      </c>
      <c r="B3927" s="12">
        <v>1705.93</v>
      </c>
      <c r="C3927" s="11">
        <v>40190</v>
      </c>
      <c r="D3927" s="12">
        <v>369.41</v>
      </c>
      <c r="E3927" s="12">
        <v>4841.3599999999997</v>
      </c>
      <c r="F3927" s="12">
        <v>2482.2600000000002</v>
      </c>
      <c r="G3927" s="107">
        <v>40190</v>
      </c>
      <c r="H3927" s="45"/>
      <c r="L3927" s="87"/>
    </row>
    <row r="3928" spans="1:12" ht="23.25" customHeight="1" thickBot="1" x14ac:dyDescent="0.25">
      <c r="A3928" s="11">
        <v>40191</v>
      </c>
      <c r="B3928" s="12">
        <v>1694.73</v>
      </c>
      <c r="C3928" s="11">
        <v>40191</v>
      </c>
      <c r="D3928" s="12">
        <v>367.19</v>
      </c>
      <c r="E3928" s="12">
        <v>4810.5600000000004</v>
      </c>
      <c r="F3928" s="12">
        <v>2466.4699999999998</v>
      </c>
      <c r="G3928" s="107">
        <v>40191</v>
      </c>
      <c r="H3928" s="45"/>
      <c r="L3928" s="87"/>
    </row>
    <row r="3929" spans="1:12" ht="23.25" customHeight="1" thickBot="1" x14ac:dyDescent="0.25">
      <c r="A3929" s="11">
        <v>40192</v>
      </c>
      <c r="B3929" s="12">
        <v>1688.95</v>
      </c>
      <c r="C3929" s="11">
        <v>40192</v>
      </c>
      <c r="D3929" s="12">
        <v>364.77</v>
      </c>
      <c r="E3929" s="12">
        <v>4795.3999999999996</v>
      </c>
      <c r="F3929" s="12">
        <v>2475.66</v>
      </c>
      <c r="G3929" s="107">
        <v>40192</v>
      </c>
      <c r="H3929" s="45"/>
      <c r="L3929" s="87"/>
    </row>
    <row r="3930" spans="1:12" ht="23.25" customHeight="1" thickBot="1" x14ac:dyDescent="0.25">
      <c r="A3930" s="11">
        <v>40193</v>
      </c>
      <c r="B3930" s="12">
        <v>1704.53</v>
      </c>
      <c r="C3930" s="11">
        <v>40193</v>
      </c>
      <c r="D3930" s="12">
        <v>368.35</v>
      </c>
      <c r="E3930" s="12">
        <v>4839.63</v>
      </c>
      <c r="F3930" s="12">
        <v>2498.4899999999998</v>
      </c>
      <c r="G3930" s="107">
        <v>40193</v>
      </c>
      <c r="H3930" s="45"/>
      <c r="L3930" s="87"/>
    </row>
    <row r="3931" spans="1:12" ht="23.25" customHeight="1" thickBot="1" x14ac:dyDescent="0.25">
      <c r="A3931" s="11">
        <v>40196</v>
      </c>
      <c r="B3931" s="12">
        <v>1700.58</v>
      </c>
      <c r="C3931" s="11">
        <v>40196</v>
      </c>
      <c r="D3931" s="12">
        <v>366.96</v>
      </c>
      <c r="E3931" s="12">
        <v>4828.43</v>
      </c>
      <c r="F3931" s="12">
        <v>2492.71</v>
      </c>
      <c r="G3931" s="107">
        <v>40196</v>
      </c>
      <c r="H3931" s="45"/>
      <c r="L3931" s="87"/>
    </row>
    <row r="3932" spans="1:12" ht="23.25" customHeight="1" thickBot="1" x14ac:dyDescent="0.25">
      <c r="A3932" s="11">
        <v>40197</v>
      </c>
      <c r="B3932" s="12">
        <v>1701.54</v>
      </c>
      <c r="C3932" s="11">
        <v>40197</v>
      </c>
      <c r="D3932" s="12">
        <v>366.87</v>
      </c>
      <c r="E3932" s="12">
        <v>4831.1400000000003</v>
      </c>
      <c r="F3932" s="12">
        <v>2494.11</v>
      </c>
      <c r="G3932" s="107">
        <v>40197</v>
      </c>
      <c r="H3932" s="45"/>
      <c r="L3932" s="87"/>
    </row>
    <row r="3933" spans="1:12" ht="23.25" customHeight="1" thickBot="1" x14ac:dyDescent="0.25">
      <c r="A3933" s="11">
        <v>40198</v>
      </c>
      <c r="B3933" s="12">
        <v>1707.4</v>
      </c>
      <c r="C3933" s="11">
        <v>40198</v>
      </c>
      <c r="D3933" s="12">
        <v>366.07</v>
      </c>
      <c r="E3933" s="12">
        <v>4847.79</v>
      </c>
      <c r="F3933" s="12">
        <v>2502.6999999999998</v>
      </c>
      <c r="G3933" s="107">
        <v>40198</v>
      </c>
      <c r="H3933" s="45"/>
      <c r="L3933" s="87"/>
    </row>
    <row r="3934" spans="1:12" ht="23.25" customHeight="1" thickBot="1" x14ac:dyDescent="0.25">
      <c r="A3934" s="11">
        <v>40199</v>
      </c>
      <c r="B3934" s="12">
        <v>1709.84</v>
      </c>
      <c r="C3934" s="11">
        <v>40199</v>
      </c>
      <c r="D3934" s="12">
        <v>366.36</v>
      </c>
      <c r="E3934" s="12">
        <v>4854.71</v>
      </c>
      <c r="F3934" s="12">
        <v>2497.25</v>
      </c>
      <c r="G3934" s="107">
        <v>40199</v>
      </c>
      <c r="H3934" s="45"/>
      <c r="L3934" s="87"/>
    </row>
    <row r="3935" spans="1:12" ht="23.25" customHeight="1" thickBot="1" x14ac:dyDescent="0.25">
      <c r="A3935" s="11">
        <v>40200</v>
      </c>
      <c r="B3935" s="12">
        <v>1703.99</v>
      </c>
      <c r="C3935" s="11">
        <v>40200</v>
      </c>
      <c r="D3935" s="12">
        <v>364.02</v>
      </c>
      <c r="E3935" s="12">
        <v>4838.1000000000004</v>
      </c>
      <c r="F3935" s="12">
        <v>2479.7800000000002</v>
      </c>
      <c r="G3935" s="107">
        <v>40200</v>
      </c>
      <c r="H3935" s="45"/>
      <c r="L3935" s="87"/>
    </row>
    <row r="3936" spans="1:12" ht="23.25" customHeight="1" thickBot="1" x14ac:dyDescent="0.25">
      <c r="A3936" s="11">
        <v>40203</v>
      </c>
      <c r="B3936" s="12">
        <v>1705.39</v>
      </c>
      <c r="C3936" s="11">
        <v>40203</v>
      </c>
      <c r="D3936" s="12">
        <v>363.86</v>
      </c>
      <c r="E3936" s="12">
        <v>4842.07</v>
      </c>
      <c r="F3936" s="12">
        <v>2485.87</v>
      </c>
      <c r="G3936" s="107">
        <v>40203</v>
      </c>
      <c r="H3936" s="45"/>
      <c r="L3936" s="87"/>
    </row>
    <row r="3937" spans="1:12" ht="23.25" customHeight="1" thickBot="1" x14ac:dyDescent="0.25">
      <c r="A3937" s="11">
        <v>40204</v>
      </c>
      <c r="B3937" s="12">
        <v>1712.44</v>
      </c>
      <c r="C3937" s="11">
        <v>40204</v>
      </c>
      <c r="D3937" s="12">
        <v>363.1</v>
      </c>
      <c r="E3937" s="12">
        <v>4862.08</v>
      </c>
      <c r="F3937" s="12">
        <v>2496.14</v>
      </c>
      <c r="G3937" s="107">
        <v>40204</v>
      </c>
      <c r="H3937" s="45"/>
      <c r="L3937" s="87"/>
    </row>
    <row r="3938" spans="1:12" ht="23.25" customHeight="1" thickBot="1" x14ac:dyDescent="0.25">
      <c r="A3938" s="11">
        <v>40205</v>
      </c>
      <c r="B3938" s="12">
        <v>1712.15</v>
      </c>
      <c r="C3938" s="11">
        <v>40205</v>
      </c>
      <c r="D3938" s="12">
        <v>362.65</v>
      </c>
      <c r="E3938" s="12">
        <v>4861.28</v>
      </c>
      <c r="F3938" s="12">
        <v>2495.73</v>
      </c>
      <c r="G3938" s="107">
        <v>40205</v>
      </c>
      <c r="H3938" s="45"/>
      <c r="L3938" s="87"/>
    </row>
    <row r="3939" spans="1:12" ht="23.25" customHeight="1" thickBot="1" x14ac:dyDescent="0.25">
      <c r="A3939" s="11">
        <v>40206</v>
      </c>
      <c r="B3939" s="12">
        <v>1720.8</v>
      </c>
      <c r="C3939" s="11">
        <v>40206</v>
      </c>
      <c r="D3939" s="12">
        <v>364.29</v>
      </c>
      <c r="E3939" s="12">
        <v>4885.83</v>
      </c>
      <c r="F3939" s="12">
        <v>2504.25</v>
      </c>
      <c r="G3939" s="107">
        <v>40206</v>
      </c>
      <c r="H3939" s="45"/>
      <c r="L3939" s="87"/>
    </row>
    <row r="3940" spans="1:12" ht="23.25" customHeight="1" thickBot="1" x14ac:dyDescent="0.25">
      <c r="A3940" s="11">
        <v>40207</v>
      </c>
      <c r="B3940" s="12">
        <v>1740.97</v>
      </c>
      <c r="C3940" s="11">
        <v>40207</v>
      </c>
      <c r="D3940" s="12">
        <v>366.77</v>
      </c>
      <c r="E3940" s="12">
        <v>4943.1000000000004</v>
      </c>
      <c r="F3940" s="12">
        <v>2529.4699999999998</v>
      </c>
      <c r="G3940" s="107">
        <v>40207</v>
      </c>
      <c r="H3940" s="45"/>
      <c r="L3940" s="87"/>
    </row>
    <row r="3941" spans="1:12" ht="23.25" customHeight="1" thickBot="1" x14ac:dyDescent="0.25">
      <c r="A3941" s="11">
        <v>40211</v>
      </c>
      <c r="B3941" s="12">
        <v>1745.06</v>
      </c>
      <c r="C3941" s="11">
        <v>40211</v>
      </c>
      <c r="D3941" s="12">
        <v>366.54</v>
      </c>
      <c r="E3941" s="12">
        <v>4954.72</v>
      </c>
      <c r="F3941" s="12">
        <v>2530.48</v>
      </c>
      <c r="G3941" s="107">
        <v>40211</v>
      </c>
      <c r="H3941" s="45"/>
      <c r="L3941" s="87"/>
    </row>
    <row r="3942" spans="1:12" ht="23.25" customHeight="1" thickBot="1" x14ac:dyDescent="0.25">
      <c r="A3942" s="68">
        <v>40212</v>
      </c>
      <c r="B3942" s="69">
        <v>1746.73</v>
      </c>
      <c r="C3942" s="68">
        <v>40212</v>
      </c>
      <c r="D3942" s="12">
        <v>366.72</v>
      </c>
      <c r="E3942" s="69">
        <v>4959.47</v>
      </c>
      <c r="F3942" s="12">
        <v>2537.85</v>
      </c>
      <c r="G3942" s="107">
        <v>40212</v>
      </c>
      <c r="H3942" s="45"/>
      <c r="L3942" s="87"/>
    </row>
    <row r="3943" spans="1:12" ht="23.25" customHeight="1" thickBot="1" x14ac:dyDescent="0.25">
      <c r="A3943" s="11">
        <v>40213</v>
      </c>
      <c r="B3943" s="12">
        <v>1745.62</v>
      </c>
      <c r="C3943" s="11">
        <v>40213</v>
      </c>
      <c r="D3943" s="12">
        <v>365.01</v>
      </c>
      <c r="E3943" s="12">
        <v>4956.3100000000004</v>
      </c>
      <c r="F3943" s="12">
        <v>2531.29</v>
      </c>
      <c r="G3943" s="107">
        <v>40213</v>
      </c>
      <c r="H3943" s="45"/>
      <c r="L3943" s="87"/>
    </row>
    <row r="3944" spans="1:12" ht="23.25" customHeight="1" thickBot="1" x14ac:dyDescent="0.25">
      <c r="A3944" s="11">
        <v>40214</v>
      </c>
      <c r="B3944" s="12">
        <v>1724.92</v>
      </c>
      <c r="C3944" s="11">
        <v>40214</v>
      </c>
      <c r="D3944" s="12">
        <v>361.24</v>
      </c>
      <c r="E3944" s="12">
        <v>4897.5200000000004</v>
      </c>
      <c r="F3944" s="12">
        <v>2493.17</v>
      </c>
      <c r="G3944" s="107">
        <v>40214</v>
      </c>
      <c r="H3944" s="45"/>
      <c r="L3944" s="87"/>
    </row>
    <row r="3945" spans="1:12" ht="23.25" customHeight="1" thickBot="1" x14ac:dyDescent="0.25">
      <c r="A3945" s="11">
        <v>40217</v>
      </c>
      <c r="B3945" s="12">
        <v>1711.91</v>
      </c>
      <c r="C3945" s="11">
        <v>40217</v>
      </c>
      <c r="D3945" s="12">
        <v>358.4</v>
      </c>
      <c r="E3945" s="12">
        <v>4860.6000000000004</v>
      </c>
      <c r="F3945" s="12">
        <v>2466.39</v>
      </c>
      <c r="G3945" s="107">
        <v>40217</v>
      </c>
      <c r="H3945" s="45"/>
      <c r="L3945" s="87"/>
    </row>
    <row r="3946" spans="1:12" ht="23.25" customHeight="1" thickBot="1" x14ac:dyDescent="0.25">
      <c r="A3946" s="11">
        <v>40218</v>
      </c>
      <c r="B3946" s="12">
        <v>1711.43</v>
      </c>
      <c r="C3946" s="11">
        <v>40218</v>
      </c>
      <c r="D3946" s="12">
        <v>358.26</v>
      </c>
      <c r="E3946" s="12">
        <v>4859.22</v>
      </c>
      <c r="F3946" s="12">
        <v>2465.6799999999998</v>
      </c>
      <c r="G3946" s="107">
        <v>40218</v>
      </c>
      <c r="H3946" s="45"/>
      <c r="L3946" s="87"/>
    </row>
    <row r="3947" spans="1:12" ht="23.25" customHeight="1" thickBot="1" x14ac:dyDescent="0.25">
      <c r="A3947" s="11">
        <v>40219</v>
      </c>
      <c r="B3947" s="12">
        <v>1709.4</v>
      </c>
      <c r="C3947" s="11">
        <v>40219</v>
      </c>
      <c r="D3947" s="12">
        <v>359.08</v>
      </c>
      <c r="E3947" s="12">
        <v>4853.46</v>
      </c>
      <c r="F3947" s="12">
        <v>2462.7600000000002</v>
      </c>
      <c r="G3947" s="107">
        <v>40219</v>
      </c>
      <c r="H3947" s="45"/>
      <c r="L3947" s="87"/>
    </row>
    <row r="3948" spans="1:12" ht="23.25" customHeight="1" thickBot="1" x14ac:dyDescent="0.25">
      <c r="A3948" s="11">
        <v>40220</v>
      </c>
      <c r="B3948" s="12">
        <v>1708.27</v>
      </c>
      <c r="C3948" s="11">
        <v>40220</v>
      </c>
      <c r="D3948" s="12">
        <v>358.53</v>
      </c>
      <c r="E3948" s="12">
        <v>4850.26</v>
      </c>
      <c r="F3948" s="12">
        <v>2465.12</v>
      </c>
      <c r="G3948" s="107">
        <v>40220</v>
      </c>
      <c r="H3948" s="45"/>
      <c r="L3948" s="87"/>
    </row>
    <row r="3949" spans="1:12" ht="23.25" customHeight="1" thickBot="1" x14ac:dyDescent="0.25">
      <c r="A3949" s="11">
        <v>40224</v>
      </c>
      <c r="B3949" s="12">
        <v>1689.39</v>
      </c>
      <c r="C3949" s="11">
        <v>40224</v>
      </c>
      <c r="D3949" s="12">
        <v>352.97</v>
      </c>
      <c r="E3949" s="12">
        <v>4796.6400000000003</v>
      </c>
      <c r="F3949" s="12">
        <v>2429.23</v>
      </c>
      <c r="G3949" s="107">
        <v>40224</v>
      </c>
      <c r="H3949" s="45"/>
      <c r="L3949" s="87"/>
    </row>
    <row r="3950" spans="1:12" ht="23.25" customHeight="1" thickBot="1" x14ac:dyDescent="0.25">
      <c r="A3950" s="11">
        <v>40225</v>
      </c>
      <c r="B3950" s="12">
        <v>1675.29</v>
      </c>
      <c r="C3950" s="11">
        <v>40225</v>
      </c>
      <c r="D3950" s="12">
        <v>350.21</v>
      </c>
      <c r="E3950" s="12">
        <v>4757.7299999999996</v>
      </c>
      <c r="F3950" s="12">
        <v>2409.52</v>
      </c>
      <c r="G3950" s="107">
        <v>40225</v>
      </c>
      <c r="H3950" s="45"/>
      <c r="L3950" s="87"/>
    </row>
    <row r="3951" spans="1:12" ht="23.25" customHeight="1" thickBot="1" x14ac:dyDescent="0.25">
      <c r="A3951" s="11">
        <v>40226</v>
      </c>
      <c r="B3951" s="12">
        <v>1669.24</v>
      </c>
      <c r="C3951" s="11">
        <v>40226</v>
      </c>
      <c r="D3951" s="12">
        <v>349.01</v>
      </c>
      <c r="E3951" s="12">
        <v>4740.54</v>
      </c>
      <c r="F3951" s="12">
        <v>2400.8200000000002</v>
      </c>
      <c r="G3951" s="107">
        <v>40226</v>
      </c>
      <c r="H3951" s="45"/>
      <c r="L3951" s="87"/>
    </row>
    <row r="3952" spans="1:12" ht="23.25" customHeight="1" thickBot="1" x14ac:dyDescent="0.25">
      <c r="A3952" s="11">
        <v>40227</v>
      </c>
      <c r="B3952" s="12">
        <v>1665.24</v>
      </c>
      <c r="C3952" s="11">
        <v>40227</v>
      </c>
      <c r="D3952" s="12">
        <v>347.91</v>
      </c>
      <c r="E3952" s="12">
        <v>4729.2</v>
      </c>
      <c r="F3952" s="12">
        <v>2387.38</v>
      </c>
      <c r="G3952" s="107">
        <v>40227</v>
      </c>
      <c r="H3952" s="45"/>
      <c r="L3952" s="87"/>
    </row>
    <row r="3953" spans="1:12" ht="23.25" customHeight="1" thickBot="1" x14ac:dyDescent="0.25">
      <c r="A3953" s="11">
        <v>40228</v>
      </c>
      <c r="B3953" s="12">
        <v>1671.23</v>
      </c>
      <c r="C3953" s="11">
        <v>40228</v>
      </c>
      <c r="D3953" s="12">
        <v>350.01</v>
      </c>
      <c r="E3953" s="12">
        <v>4746.21</v>
      </c>
      <c r="F3953" s="12">
        <v>2380.67</v>
      </c>
      <c r="G3953" s="107">
        <v>40228</v>
      </c>
      <c r="H3953" s="45"/>
      <c r="L3953" s="87"/>
    </row>
    <row r="3954" spans="1:12" ht="23.25" customHeight="1" thickBot="1" x14ac:dyDescent="0.25">
      <c r="A3954" s="11">
        <v>40231</v>
      </c>
      <c r="B3954" s="12">
        <v>1666.32</v>
      </c>
      <c r="C3954" s="11">
        <v>40231</v>
      </c>
      <c r="D3954" s="12">
        <v>348.66</v>
      </c>
      <c r="E3954" s="12">
        <v>4732.26</v>
      </c>
      <c r="F3954" s="12">
        <v>2373.6799999999998</v>
      </c>
      <c r="G3954" s="107">
        <v>40231</v>
      </c>
      <c r="H3954" s="45"/>
      <c r="L3954" s="87"/>
    </row>
    <row r="3955" spans="1:12" ht="23.25" customHeight="1" thickBot="1" x14ac:dyDescent="0.25">
      <c r="A3955" s="11">
        <v>40232</v>
      </c>
      <c r="B3955" s="12">
        <v>1662.52</v>
      </c>
      <c r="C3955" s="11">
        <v>40232</v>
      </c>
      <c r="D3955" s="12">
        <v>347.46</v>
      </c>
      <c r="E3955" s="12">
        <v>4721.45</v>
      </c>
      <c r="F3955" s="12">
        <v>2368.2600000000002</v>
      </c>
      <c r="G3955" s="107">
        <v>40232</v>
      </c>
      <c r="H3955" s="45"/>
      <c r="L3955" s="87"/>
    </row>
    <row r="3956" spans="1:12" ht="23.25" customHeight="1" thickBot="1" x14ac:dyDescent="0.25">
      <c r="A3956" s="11">
        <v>40233</v>
      </c>
      <c r="B3956" s="12">
        <v>1659.6</v>
      </c>
      <c r="C3956" s="11">
        <v>40233</v>
      </c>
      <c r="D3956" s="12">
        <v>345.47</v>
      </c>
      <c r="E3956" s="12">
        <v>4715.03</v>
      </c>
      <c r="F3956" s="12">
        <v>2360.52</v>
      </c>
      <c r="G3956" s="107">
        <v>40233</v>
      </c>
      <c r="H3956" s="45"/>
      <c r="L3956" s="87"/>
    </row>
    <row r="3957" spans="1:12" ht="23.25" customHeight="1" thickBot="1" x14ac:dyDescent="0.25">
      <c r="A3957" s="11">
        <v>40234</v>
      </c>
      <c r="B3957" s="12">
        <v>1651.51</v>
      </c>
      <c r="C3957" s="11">
        <v>40234</v>
      </c>
      <c r="D3957" s="12">
        <v>343.47</v>
      </c>
      <c r="E3957" s="12">
        <v>4692.0600000000004</v>
      </c>
      <c r="F3957" s="12">
        <v>2349.02</v>
      </c>
      <c r="G3957" s="107">
        <v>40234</v>
      </c>
      <c r="H3957" s="45"/>
      <c r="L3957" s="87"/>
    </row>
    <row r="3958" spans="1:12" ht="23.25" customHeight="1" thickBot="1" x14ac:dyDescent="0.25">
      <c r="A3958" s="11">
        <v>40235</v>
      </c>
      <c r="B3958" s="12">
        <v>1646.1</v>
      </c>
      <c r="C3958" s="11">
        <v>40235</v>
      </c>
      <c r="D3958" s="12">
        <v>342.57</v>
      </c>
      <c r="E3958" s="12">
        <v>4676.6899999999996</v>
      </c>
      <c r="F3958" s="12">
        <v>2341.3200000000002</v>
      </c>
      <c r="G3958" s="107">
        <v>40235</v>
      </c>
      <c r="H3958" s="45"/>
      <c r="L3958" s="87"/>
    </row>
    <row r="3959" spans="1:12" ht="23.25" customHeight="1" thickBot="1" x14ac:dyDescent="0.25">
      <c r="A3959" s="11">
        <v>40238</v>
      </c>
      <c r="B3959" s="12">
        <v>1634.24</v>
      </c>
      <c r="C3959" s="11">
        <v>40238</v>
      </c>
      <c r="D3959" s="12">
        <v>339.65</v>
      </c>
      <c r="E3959" s="12">
        <v>4643</v>
      </c>
      <c r="F3959" s="12">
        <v>2324.46</v>
      </c>
      <c r="G3959" s="107">
        <v>40238</v>
      </c>
      <c r="H3959" s="45"/>
      <c r="L3959" s="87"/>
    </row>
    <row r="3960" spans="1:12" ht="23.25" customHeight="1" thickBot="1" x14ac:dyDescent="0.25">
      <c r="A3960" s="11">
        <v>40239</v>
      </c>
      <c r="B3960" s="12">
        <v>1623.32</v>
      </c>
      <c r="C3960" s="11">
        <v>40239</v>
      </c>
      <c r="D3960" s="12">
        <v>337.63</v>
      </c>
      <c r="E3960" s="12">
        <v>4613.72</v>
      </c>
      <c r="F3960" s="12">
        <v>2309.8000000000002</v>
      </c>
      <c r="G3960" s="107">
        <v>40239</v>
      </c>
      <c r="H3960" s="45"/>
      <c r="L3960" s="87"/>
    </row>
    <row r="3961" spans="1:12" ht="23.25" customHeight="1" thickBot="1" x14ac:dyDescent="0.25">
      <c r="A3961" s="11">
        <v>40240</v>
      </c>
      <c r="B3961" s="12">
        <v>1614.35</v>
      </c>
      <c r="C3961" s="11">
        <v>40240</v>
      </c>
      <c r="D3961" s="12">
        <v>335.54</v>
      </c>
      <c r="E3961" s="12">
        <v>4588.2299999999996</v>
      </c>
      <c r="F3961" s="12">
        <v>2297.04</v>
      </c>
      <c r="G3961" s="107">
        <v>40240</v>
      </c>
      <c r="H3961" s="45"/>
      <c r="L3961" s="87"/>
    </row>
    <row r="3962" spans="1:12" ht="23.25" customHeight="1" thickBot="1" x14ac:dyDescent="0.25">
      <c r="A3962" s="11">
        <v>40241</v>
      </c>
      <c r="B3962" s="12">
        <v>1619.1</v>
      </c>
      <c r="C3962" s="11">
        <v>40241</v>
      </c>
      <c r="D3962" s="12">
        <v>336.93</v>
      </c>
      <c r="E3962" s="12">
        <v>4601.7299999999996</v>
      </c>
      <c r="F3962" s="12">
        <v>2307.4699999999998</v>
      </c>
      <c r="G3962" s="107">
        <v>40241</v>
      </c>
      <c r="H3962" s="45"/>
      <c r="L3962" s="87"/>
    </row>
    <row r="3963" spans="1:12" ht="23.25" customHeight="1" thickBot="1" x14ac:dyDescent="0.25">
      <c r="A3963" s="11">
        <v>40242</v>
      </c>
      <c r="B3963" s="12">
        <v>1639.29</v>
      </c>
      <c r="C3963" s="11">
        <v>40242</v>
      </c>
      <c r="D3963" s="12">
        <v>342.59</v>
      </c>
      <c r="E3963" s="12">
        <v>4659.1099999999997</v>
      </c>
      <c r="F3963" s="12">
        <v>2336.2399999999998</v>
      </c>
      <c r="G3963" s="107">
        <v>40242</v>
      </c>
      <c r="H3963" s="45"/>
      <c r="L3963" s="87"/>
    </row>
    <row r="3964" spans="1:12" ht="23.25" customHeight="1" thickBot="1" x14ac:dyDescent="0.25">
      <c r="A3964" s="11">
        <v>40245</v>
      </c>
      <c r="B3964" s="12">
        <v>1638.11</v>
      </c>
      <c r="C3964" s="11">
        <v>40245</v>
      </c>
      <c r="D3964" s="12">
        <v>341.87</v>
      </c>
      <c r="E3964" s="12">
        <v>4655.7700000000004</v>
      </c>
      <c r="F3964" s="12">
        <v>2338.3000000000002</v>
      </c>
      <c r="G3964" s="107">
        <v>40245</v>
      </c>
      <c r="H3964" s="45"/>
      <c r="L3964" s="87"/>
    </row>
    <row r="3965" spans="1:12" ht="23.25" customHeight="1" thickBot="1" x14ac:dyDescent="0.25">
      <c r="A3965" s="11">
        <v>40246</v>
      </c>
      <c r="B3965" s="12">
        <v>1652.97</v>
      </c>
      <c r="C3965" s="11">
        <v>40246</v>
      </c>
      <c r="D3965" s="12">
        <v>345.37</v>
      </c>
      <c r="E3965" s="12">
        <v>4702.17</v>
      </c>
      <c r="F3965" s="12">
        <v>2361.6</v>
      </c>
      <c r="G3965" s="107">
        <v>40246</v>
      </c>
      <c r="H3965" s="45"/>
      <c r="L3965" s="87"/>
    </row>
    <row r="3966" spans="1:12" ht="23.25" customHeight="1" thickBot="1" x14ac:dyDescent="0.25">
      <c r="A3966" s="11">
        <v>40247</v>
      </c>
      <c r="B3966" s="12">
        <v>1660.53</v>
      </c>
      <c r="C3966" s="11">
        <v>40247</v>
      </c>
      <c r="D3966" s="12">
        <v>346.9</v>
      </c>
      <c r="E3966" s="12">
        <v>4723.67</v>
      </c>
      <c r="F3966" s="12">
        <v>2372.4</v>
      </c>
      <c r="G3966" s="107">
        <v>40247</v>
      </c>
      <c r="H3966" s="45"/>
      <c r="L3966" s="87"/>
    </row>
    <row r="3967" spans="1:12" ht="23.25" customHeight="1" thickBot="1" x14ac:dyDescent="0.25">
      <c r="A3967" s="11">
        <v>40248</v>
      </c>
      <c r="B3967" s="12">
        <v>1664.51</v>
      </c>
      <c r="C3967" s="11">
        <v>40248</v>
      </c>
      <c r="D3967" s="12">
        <v>347.44</v>
      </c>
      <c r="E3967" s="12">
        <v>4735.01</v>
      </c>
      <c r="F3967" s="12">
        <v>2378.09</v>
      </c>
      <c r="G3967" s="107">
        <v>40248</v>
      </c>
      <c r="H3967" s="45"/>
      <c r="L3967" s="87"/>
    </row>
    <row r="3968" spans="1:12" ht="23.25" customHeight="1" thickBot="1" x14ac:dyDescent="0.25">
      <c r="A3968" s="11">
        <v>40252</v>
      </c>
      <c r="B3968" s="12">
        <v>1654.68</v>
      </c>
      <c r="C3968" s="11">
        <v>40252</v>
      </c>
      <c r="D3968" s="12">
        <v>344.75</v>
      </c>
      <c r="E3968" s="12">
        <v>4707.04</v>
      </c>
      <c r="F3968" s="12">
        <v>2367.83</v>
      </c>
      <c r="G3968" s="107">
        <v>40252</v>
      </c>
      <c r="H3968" s="45"/>
      <c r="L3968" s="87"/>
    </row>
    <row r="3969" spans="1:12" ht="23.25" customHeight="1" thickBot="1" x14ac:dyDescent="0.25">
      <c r="A3969" s="11">
        <v>40254</v>
      </c>
      <c r="B3969" s="12">
        <v>1652.02</v>
      </c>
      <c r="C3969" s="11">
        <v>40254</v>
      </c>
      <c r="D3969" s="12">
        <v>344.05</v>
      </c>
      <c r="E3969" s="12">
        <v>4699.4799999999996</v>
      </c>
      <c r="F3969" s="12">
        <v>2371.61</v>
      </c>
      <c r="G3969" s="107">
        <v>40254</v>
      </c>
      <c r="H3969" s="45"/>
      <c r="L3969" s="87"/>
    </row>
    <row r="3970" spans="1:12" ht="23.25" customHeight="1" thickBot="1" x14ac:dyDescent="0.25">
      <c r="A3970" s="11">
        <v>40255</v>
      </c>
      <c r="B3970" s="12">
        <v>1655.42</v>
      </c>
      <c r="C3970" s="11">
        <v>40255</v>
      </c>
      <c r="D3970" s="12">
        <v>344.3</v>
      </c>
      <c r="E3970" s="12">
        <v>4709.1400000000003</v>
      </c>
      <c r="F3970" s="12">
        <v>2380.31</v>
      </c>
      <c r="G3970" s="107">
        <v>40255</v>
      </c>
      <c r="H3970" s="45"/>
      <c r="L3970" s="87"/>
    </row>
    <row r="3971" spans="1:12" ht="23.25" customHeight="1" thickBot="1" x14ac:dyDescent="0.25">
      <c r="A3971" s="11">
        <v>40256</v>
      </c>
      <c r="B3971" s="12">
        <v>1651.56</v>
      </c>
      <c r="C3971" s="11">
        <v>40256</v>
      </c>
      <c r="D3971" s="12">
        <v>343.44</v>
      </c>
      <c r="E3971" s="12">
        <v>4698.17</v>
      </c>
      <c r="F3971" s="12">
        <v>2374.77</v>
      </c>
      <c r="G3971" s="107">
        <v>40256</v>
      </c>
      <c r="H3971" s="45"/>
      <c r="L3971" s="87"/>
    </row>
    <row r="3972" spans="1:12" ht="23.25" customHeight="1" thickBot="1" x14ac:dyDescent="0.25">
      <c r="A3972" s="11">
        <v>40259</v>
      </c>
      <c r="B3972" s="12">
        <v>1649.44</v>
      </c>
      <c r="C3972" s="11">
        <v>40259</v>
      </c>
      <c r="D3972" s="12">
        <v>342.61</v>
      </c>
      <c r="E3972" s="12">
        <v>4692.13</v>
      </c>
      <c r="F3972" s="12">
        <v>2367.91</v>
      </c>
      <c r="G3972" s="107">
        <v>40259</v>
      </c>
      <c r="H3972" s="45"/>
      <c r="L3972" s="87"/>
    </row>
    <row r="3973" spans="1:12" ht="23.25" customHeight="1" thickBot="1" x14ac:dyDescent="0.25">
      <c r="A3973" s="11">
        <v>40260</v>
      </c>
      <c r="B3973" s="12">
        <v>1647.85</v>
      </c>
      <c r="C3973" s="11">
        <v>40260</v>
      </c>
      <c r="D3973" s="12">
        <v>342.09</v>
      </c>
      <c r="E3973" s="12">
        <v>4687.62</v>
      </c>
      <c r="F3973" s="12">
        <v>2365.63</v>
      </c>
      <c r="G3973" s="107">
        <v>40260</v>
      </c>
      <c r="H3973" s="45"/>
      <c r="L3973" s="87"/>
    </row>
    <row r="3974" spans="1:12" ht="23.25" customHeight="1" thickBot="1" x14ac:dyDescent="0.25">
      <c r="A3974" s="11">
        <v>40261</v>
      </c>
      <c r="B3974" s="12">
        <v>1640.17</v>
      </c>
      <c r="C3974" s="11">
        <v>40261</v>
      </c>
      <c r="D3974" s="12">
        <v>339.9</v>
      </c>
      <c r="E3974" s="12">
        <v>4665.75</v>
      </c>
      <c r="F3974" s="12">
        <v>2350.8200000000002</v>
      </c>
      <c r="G3974" s="107">
        <v>40261</v>
      </c>
      <c r="H3974" s="45"/>
      <c r="L3974" s="87"/>
    </row>
    <row r="3975" spans="1:12" ht="23.25" customHeight="1" thickBot="1" x14ac:dyDescent="0.25">
      <c r="A3975" s="11">
        <v>40262</v>
      </c>
      <c r="B3975" s="12">
        <v>1644.59</v>
      </c>
      <c r="C3975" s="11">
        <v>40262</v>
      </c>
      <c r="D3975" s="12">
        <v>341.85</v>
      </c>
      <c r="E3975" s="12">
        <v>4678.33</v>
      </c>
      <c r="F3975" s="12">
        <v>2349.63</v>
      </c>
      <c r="G3975" s="107">
        <v>40262</v>
      </c>
      <c r="H3975" s="45"/>
      <c r="L3975" s="87"/>
    </row>
    <row r="3976" spans="1:12" ht="23.25" customHeight="1" thickBot="1" x14ac:dyDescent="0.25">
      <c r="A3976" s="11">
        <v>40263</v>
      </c>
      <c r="B3976" s="12">
        <v>1645.27</v>
      </c>
      <c r="C3976" s="11">
        <v>40263</v>
      </c>
      <c r="D3976" s="12">
        <v>341.69</v>
      </c>
      <c r="E3976" s="12">
        <v>4680.26</v>
      </c>
      <c r="F3976" s="12">
        <v>2350.6</v>
      </c>
      <c r="G3976" s="107">
        <v>40263</v>
      </c>
      <c r="H3976" s="45"/>
      <c r="L3976" s="87"/>
    </row>
    <row r="3977" spans="1:12" ht="23.25" customHeight="1" thickBot="1" x14ac:dyDescent="0.25">
      <c r="A3977" s="11">
        <v>40266</v>
      </c>
      <c r="B3977" s="12">
        <v>1648.52</v>
      </c>
      <c r="C3977" s="11">
        <v>40266</v>
      </c>
      <c r="D3977" s="12">
        <v>342.98</v>
      </c>
      <c r="E3977" s="12">
        <v>4689.5200000000004</v>
      </c>
      <c r="F3977" s="12">
        <v>2355.25</v>
      </c>
      <c r="G3977" s="107">
        <v>40266</v>
      </c>
      <c r="H3977" s="45"/>
      <c r="L3977" s="87"/>
    </row>
    <row r="3978" spans="1:12" ht="23.25" customHeight="1" thickBot="1" x14ac:dyDescent="0.25">
      <c r="A3978" s="11">
        <v>40267</v>
      </c>
      <c r="B3978" s="12">
        <v>1644.22</v>
      </c>
      <c r="C3978" s="11">
        <v>40267</v>
      </c>
      <c r="D3978" s="12">
        <v>340.74</v>
      </c>
      <c r="E3978" s="12">
        <v>4677.29</v>
      </c>
      <c r="F3978" s="12">
        <v>2349.1</v>
      </c>
      <c r="G3978" s="107">
        <v>40267</v>
      </c>
      <c r="H3978" s="45"/>
      <c r="L3978" s="87"/>
    </row>
    <row r="3979" spans="1:12" ht="23.25" customHeight="1" thickBot="1" x14ac:dyDescent="0.25">
      <c r="A3979" s="11">
        <v>40268</v>
      </c>
      <c r="B3979" s="12">
        <v>1639.49</v>
      </c>
      <c r="C3979" s="11">
        <v>40268</v>
      </c>
      <c r="D3979" s="12">
        <v>339.17</v>
      </c>
      <c r="E3979" s="12">
        <v>4663.83</v>
      </c>
      <c r="F3979" s="12">
        <v>2342.35</v>
      </c>
      <c r="G3979" s="107">
        <v>40268</v>
      </c>
      <c r="H3979" s="45"/>
      <c r="L3979" s="87"/>
    </row>
    <row r="3980" spans="1:12" ht="23.25" customHeight="1" thickBot="1" x14ac:dyDescent="0.25">
      <c r="A3980" s="11">
        <v>40269</v>
      </c>
      <c r="B3980" s="12">
        <v>1639.46</v>
      </c>
      <c r="C3980" s="11">
        <v>40269</v>
      </c>
      <c r="D3980" s="12">
        <v>339.14</v>
      </c>
      <c r="E3980" s="12">
        <v>4663.75</v>
      </c>
      <c r="F3980" s="12">
        <v>2342.31</v>
      </c>
      <c r="G3980" s="107">
        <v>40269</v>
      </c>
      <c r="H3980" s="45"/>
      <c r="L3980" s="87"/>
    </row>
    <row r="3981" spans="1:12" ht="23.25" customHeight="1" thickBot="1" x14ac:dyDescent="0.25">
      <c r="A3981" s="11">
        <v>40270</v>
      </c>
      <c r="B3981" s="12">
        <v>1648.84</v>
      </c>
      <c r="C3981" s="11">
        <v>40270</v>
      </c>
      <c r="D3981" s="12">
        <v>341.72</v>
      </c>
      <c r="E3981" s="12">
        <v>4690.4399999999996</v>
      </c>
      <c r="F3981" s="12">
        <v>2355.71</v>
      </c>
      <c r="G3981" s="107">
        <v>40270</v>
      </c>
      <c r="H3981" s="45"/>
      <c r="L3981" s="87"/>
    </row>
    <row r="3982" spans="1:12" ht="23.25" customHeight="1" thickBot="1" x14ac:dyDescent="0.25">
      <c r="A3982" s="11">
        <v>40273</v>
      </c>
      <c r="B3982" s="12">
        <v>1653.51</v>
      </c>
      <c r="C3982" s="11">
        <v>40273</v>
      </c>
      <c r="D3982" s="12">
        <v>342.36</v>
      </c>
      <c r="E3982" s="12">
        <v>4703.72</v>
      </c>
      <c r="F3982" s="12">
        <v>2362.38</v>
      </c>
      <c r="G3982" s="107">
        <v>40273</v>
      </c>
      <c r="H3982" s="45"/>
      <c r="L3982" s="87"/>
    </row>
    <row r="3983" spans="1:12" ht="23.25" customHeight="1" thickBot="1" x14ac:dyDescent="0.25">
      <c r="A3983" s="11">
        <v>40274</v>
      </c>
      <c r="B3983" s="12">
        <v>1645.87</v>
      </c>
      <c r="C3983" s="11">
        <v>40274</v>
      </c>
      <c r="D3983" s="12">
        <v>341.68</v>
      </c>
      <c r="E3983" s="12">
        <v>4681.9799999999996</v>
      </c>
      <c r="F3983" s="12">
        <v>2351.46</v>
      </c>
      <c r="G3983" s="107">
        <v>40274</v>
      </c>
      <c r="H3983" s="45"/>
      <c r="L3983" s="87"/>
    </row>
    <row r="3984" spans="1:12" ht="23.25" customHeight="1" thickBot="1" x14ac:dyDescent="0.25">
      <c r="A3984" s="11">
        <v>40275</v>
      </c>
      <c r="B3984" s="12">
        <v>1652.56</v>
      </c>
      <c r="C3984" s="11">
        <v>40275</v>
      </c>
      <c r="D3984" s="12">
        <v>343.59</v>
      </c>
      <c r="E3984" s="12">
        <v>4701.01</v>
      </c>
      <c r="F3984" s="12">
        <v>2357.25</v>
      </c>
      <c r="G3984" s="107">
        <v>40275</v>
      </c>
      <c r="H3984" s="45"/>
      <c r="L3984" s="87"/>
    </row>
    <row r="3985" spans="1:12" ht="23.25" customHeight="1" thickBot="1" x14ac:dyDescent="0.25">
      <c r="A3985" s="11">
        <v>40276</v>
      </c>
      <c r="B3985" s="12">
        <v>1657.5</v>
      </c>
      <c r="C3985" s="11">
        <v>40276</v>
      </c>
      <c r="D3985" s="12">
        <v>344.6</v>
      </c>
      <c r="E3985" s="12">
        <v>4718.6000000000004</v>
      </c>
      <c r="F3985" s="12">
        <v>2357.8000000000002</v>
      </c>
      <c r="G3985" s="107">
        <v>40276</v>
      </c>
      <c r="H3985" s="45"/>
      <c r="L3985" s="87"/>
    </row>
    <row r="3986" spans="1:12" ht="23.25" customHeight="1" thickBot="1" x14ac:dyDescent="0.25">
      <c r="A3986" s="11">
        <v>40277</v>
      </c>
      <c r="B3986" s="12">
        <v>1661.1</v>
      </c>
      <c r="C3986" s="11">
        <v>40277</v>
      </c>
      <c r="D3986" s="12">
        <v>344.65</v>
      </c>
      <c r="E3986" s="12">
        <v>4728.8500000000004</v>
      </c>
      <c r="F3986" s="12">
        <v>2362.92</v>
      </c>
      <c r="G3986" s="107">
        <v>40277</v>
      </c>
      <c r="H3986" s="45"/>
      <c r="L3986" s="87"/>
    </row>
    <row r="3987" spans="1:12" ht="23.25" customHeight="1" thickBot="1" x14ac:dyDescent="0.25">
      <c r="A3987" s="11">
        <v>40280</v>
      </c>
      <c r="B3987" s="12">
        <v>1656.55</v>
      </c>
      <c r="C3987" s="11">
        <v>40280</v>
      </c>
      <c r="D3987" s="12">
        <v>343.41</v>
      </c>
      <c r="E3987" s="12">
        <v>4726.2</v>
      </c>
      <c r="F3987" s="12">
        <v>2361.6</v>
      </c>
      <c r="G3987" s="107">
        <v>40280</v>
      </c>
      <c r="H3987" s="45"/>
      <c r="L3987" s="87"/>
    </row>
    <row r="3988" spans="1:12" ht="23.25" customHeight="1" thickBot="1" x14ac:dyDescent="0.25">
      <c r="A3988" s="11">
        <v>40281</v>
      </c>
      <c r="B3988" s="12">
        <v>1658.61</v>
      </c>
      <c r="C3988" s="11">
        <v>40281</v>
      </c>
      <c r="D3988" s="12">
        <v>343.88</v>
      </c>
      <c r="E3988" s="12">
        <v>4732.08</v>
      </c>
      <c r="F3988" s="12">
        <v>2364.5300000000002</v>
      </c>
      <c r="G3988" s="107">
        <v>40281</v>
      </c>
      <c r="H3988" s="45"/>
      <c r="L3988" s="87"/>
    </row>
    <row r="3989" spans="1:12" ht="23.25" customHeight="1" thickBot="1" x14ac:dyDescent="0.25">
      <c r="A3989" s="11">
        <v>40282</v>
      </c>
      <c r="B3989" s="12">
        <v>1663.4</v>
      </c>
      <c r="C3989" s="11">
        <v>40282</v>
      </c>
      <c r="D3989" s="12">
        <v>345.48</v>
      </c>
      <c r="E3989" s="12">
        <v>4750.33</v>
      </c>
      <c r="F3989" s="12">
        <v>2381.98</v>
      </c>
      <c r="G3989" s="107">
        <v>40282</v>
      </c>
      <c r="H3989" s="45"/>
      <c r="L3989" s="87"/>
    </row>
    <row r="3990" spans="1:12" ht="23.25" customHeight="1" thickBot="1" x14ac:dyDescent="0.25">
      <c r="A3990" s="11">
        <v>40283</v>
      </c>
      <c r="B3990" s="12">
        <v>1666.28</v>
      </c>
      <c r="C3990" s="11">
        <v>40283</v>
      </c>
      <c r="D3990" s="12">
        <v>345.54</v>
      </c>
      <c r="E3990" s="12">
        <v>4759.6099999999997</v>
      </c>
      <c r="F3990" s="12">
        <v>2386.64</v>
      </c>
      <c r="G3990" s="107">
        <v>40283</v>
      </c>
      <c r="H3990" s="45"/>
      <c r="L3990" s="87"/>
    </row>
    <row r="3991" spans="1:12" ht="23.25" customHeight="1" thickBot="1" x14ac:dyDescent="0.25">
      <c r="A3991" s="11">
        <v>40284</v>
      </c>
      <c r="B3991" s="12">
        <v>1670.49</v>
      </c>
      <c r="C3991" s="11">
        <v>40284</v>
      </c>
      <c r="D3991" s="12">
        <v>345.73</v>
      </c>
      <c r="E3991" s="12">
        <v>4771.62</v>
      </c>
      <c r="F3991" s="12">
        <v>2392.66</v>
      </c>
      <c r="G3991" s="107">
        <v>40284</v>
      </c>
      <c r="H3991" s="45"/>
      <c r="L3991" s="87"/>
    </row>
    <row r="3992" spans="1:12" ht="23.25" customHeight="1" thickBot="1" x14ac:dyDescent="0.25">
      <c r="A3992" s="11">
        <v>40287</v>
      </c>
      <c r="B3992" s="12">
        <v>1669.07</v>
      </c>
      <c r="C3992" s="11">
        <v>40287</v>
      </c>
      <c r="D3992" s="12">
        <v>345.35</v>
      </c>
      <c r="E3992" s="12">
        <v>4767.57</v>
      </c>
      <c r="F3992" s="12">
        <v>2390.63</v>
      </c>
      <c r="G3992" s="107">
        <v>40287</v>
      </c>
      <c r="H3992" s="45"/>
      <c r="L3992" s="87"/>
    </row>
    <row r="3993" spans="1:12" ht="23.25" customHeight="1" thickBot="1" x14ac:dyDescent="0.25">
      <c r="A3993" s="11">
        <v>40288</v>
      </c>
      <c r="B3993" s="12">
        <v>1676.65</v>
      </c>
      <c r="C3993" s="11">
        <v>40288</v>
      </c>
      <c r="D3993" s="12">
        <v>346.65</v>
      </c>
      <c r="E3993" s="12">
        <v>4789.24</v>
      </c>
      <c r="F3993" s="12">
        <v>2401.4899999999998</v>
      </c>
      <c r="G3993" s="107">
        <v>40288</v>
      </c>
      <c r="H3993" s="45"/>
      <c r="L3993" s="87"/>
    </row>
    <row r="3994" spans="1:12" ht="23.25" customHeight="1" thickBot="1" x14ac:dyDescent="0.25">
      <c r="A3994" s="11">
        <v>40289</v>
      </c>
      <c r="B3994" s="12">
        <v>1680.32</v>
      </c>
      <c r="C3994" s="11">
        <v>40289</v>
      </c>
      <c r="D3994" s="12">
        <v>347.26</v>
      </c>
      <c r="E3994" s="12">
        <v>4800.03</v>
      </c>
      <c r="F3994" s="12">
        <v>2403.0700000000002</v>
      </c>
      <c r="G3994" s="107">
        <v>40289</v>
      </c>
      <c r="H3994" s="45"/>
      <c r="L3994" s="87"/>
    </row>
    <row r="3995" spans="1:12" ht="23.25" customHeight="1" thickBot="1" x14ac:dyDescent="0.25">
      <c r="A3995" s="11">
        <v>40290</v>
      </c>
      <c r="B3995" s="12">
        <v>1684.52</v>
      </c>
      <c r="C3995" s="11">
        <v>40290</v>
      </c>
      <c r="D3995" s="12">
        <v>347.81</v>
      </c>
      <c r="E3995" s="12">
        <v>4812</v>
      </c>
      <c r="F3995" s="12">
        <v>2409.0700000000002</v>
      </c>
      <c r="G3995" s="107">
        <v>40290</v>
      </c>
      <c r="H3995" s="45"/>
      <c r="L3995" s="87"/>
    </row>
    <row r="3996" spans="1:12" ht="23.25" customHeight="1" thickBot="1" x14ac:dyDescent="0.25">
      <c r="A3996" s="11">
        <v>40291</v>
      </c>
      <c r="B3996" s="12">
        <v>1687.08</v>
      </c>
      <c r="C3996" s="11">
        <v>40291</v>
      </c>
      <c r="D3996" s="12">
        <v>348.35</v>
      </c>
      <c r="E3996" s="12">
        <v>4819.32</v>
      </c>
      <c r="F3996" s="12">
        <v>2408.9</v>
      </c>
      <c r="G3996" s="107">
        <v>40291</v>
      </c>
      <c r="H3996" s="45"/>
      <c r="L3996" s="87"/>
    </row>
    <row r="3997" spans="1:12" ht="23.25" customHeight="1" thickBot="1" x14ac:dyDescent="0.25">
      <c r="A3997" s="11">
        <v>40294</v>
      </c>
      <c r="B3997" s="12">
        <v>1689.6</v>
      </c>
      <c r="C3997" s="11">
        <v>40294</v>
      </c>
      <c r="D3997" s="12">
        <v>349.14</v>
      </c>
      <c r="E3997" s="12">
        <v>4826.5200000000004</v>
      </c>
      <c r="F3997" s="12">
        <v>2412.4899999999998</v>
      </c>
      <c r="G3997" s="107">
        <v>40294</v>
      </c>
      <c r="H3997" s="45"/>
      <c r="L3997" s="87"/>
    </row>
    <row r="3998" spans="1:12" ht="23.25" customHeight="1" thickBot="1" x14ac:dyDescent="0.25">
      <c r="A3998" s="11">
        <v>40295</v>
      </c>
      <c r="B3998" s="12">
        <v>1690.66</v>
      </c>
      <c r="C3998" s="11">
        <v>40295</v>
      </c>
      <c r="D3998" s="12">
        <v>349.32</v>
      </c>
      <c r="E3998" s="12">
        <v>4829.5600000000004</v>
      </c>
      <c r="F3998" s="12">
        <v>2414.0100000000002</v>
      </c>
      <c r="G3998" s="107">
        <v>40295</v>
      </c>
      <c r="H3998" s="45"/>
      <c r="L3998" s="87"/>
    </row>
    <row r="3999" spans="1:12" ht="23.25" customHeight="1" thickBot="1" x14ac:dyDescent="0.25">
      <c r="A3999" s="11">
        <v>40296</v>
      </c>
      <c r="B3999" s="12">
        <v>1687.03</v>
      </c>
      <c r="C3999" s="11">
        <v>40296</v>
      </c>
      <c r="D3999" s="12">
        <v>348.87</v>
      </c>
      <c r="E3999" s="12">
        <v>4819.2</v>
      </c>
      <c r="F3999" s="12">
        <v>2401.1999999999998</v>
      </c>
      <c r="G3999" s="107">
        <v>40296</v>
      </c>
      <c r="H3999" s="45"/>
      <c r="L3999" s="87"/>
    </row>
    <row r="4000" spans="1:12" ht="23.25" customHeight="1" thickBot="1" x14ac:dyDescent="0.25">
      <c r="A4000" s="11">
        <v>40297</v>
      </c>
      <c r="B4000" s="12">
        <v>1687.4</v>
      </c>
      <c r="C4000" s="11">
        <v>40297</v>
      </c>
      <c r="D4000" s="12">
        <v>349.37</v>
      </c>
      <c r="E4000" s="12">
        <v>4820.24</v>
      </c>
      <c r="F4000" s="12">
        <v>2401.7199999999998</v>
      </c>
      <c r="G4000" s="107">
        <v>40297</v>
      </c>
      <c r="H4000" s="45"/>
      <c r="L4000" s="87"/>
    </row>
    <row r="4001" spans="1:12" ht="23.25" customHeight="1" thickBot="1" x14ac:dyDescent="0.25">
      <c r="A4001" s="11">
        <v>40298</v>
      </c>
      <c r="B4001" s="12">
        <v>1687.27</v>
      </c>
      <c r="C4001" s="11">
        <v>40298</v>
      </c>
      <c r="D4001" s="12">
        <v>349.37</v>
      </c>
      <c r="E4001" s="12">
        <v>4819.8900000000003</v>
      </c>
      <c r="F4001" s="12">
        <v>2401.54</v>
      </c>
      <c r="G4001" s="107">
        <v>40298</v>
      </c>
      <c r="H4001" s="45"/>
      <c r="L4001" s="87"/>
    </row>
    <row r="4002" spans="1:12" ht="23.25" customHeight="1" thickBot="1" x14ac:dyDescent="0.25">
      <c r="A4002" s="11">
        <v>40301</v>
      </c>
      <c r="B4002" s="12">
        <v>1685.82</v>
      </c>
      <c r="C4002" s="11">
        <v>40301</v>
      </c>
      <c r="D4002" s="12">
        <v>349.11</v>
      </c>
      <c r="E4002" s="12">
        <v>4815.7299999999996</v>
      </c>
      <c r="F4002" s="12">
        <v>2399.4699999999998</v>
      </c>
      <c r="G4002" s="107">
        <v>40301</v>
      </c>
      <c r="H4002" s="45"/>
      <c r="L4002" s="87"/>
    </row>
    <row r="4003" spans="1:12" ht="23.25" customHeight="1" thickBot="1" x14ac:dyDescent="0.25">
      <c r="A4003" s="11">
        <v>40302</v>
      </c>
      <c r="B4003" s="12">
        <v>1678.04</v>
      </c>
      <c r="C4003" s="11">
        <v>40302</v>
      </c>
      <c r="D4003" s="12">
        <v>346.68</v>
      </c>
      <c r="E4003" s="12">
        <v>4793.51</v>
      </c>
      <c r="F4003" s="12">
        <v>2388.4</v>
      </c>
      <c r="G4003" s="107">
        <v>40302</v>
      </c>
      <c r="H4003" s="45"/>
      <c r="L4003" s="87"/>
    </row>
    <row r="4004" spans="1:12" ht="23.25" customHeight="1" thickBot="1" x14ac:dyDescent="0.25">
      <c r="A4004" s="11">
        <v>40304</v>
      </c>
      <c r="B4004" s="12">
        <v>1680.44</v>
      </c>
      <c r="C4004" s="11">
        <v>40304</v>
      </c>
      <c r="D4004" s="12">
        <v>347.54</v>
      </c>
      <c r="E4004" s="12">
        <v>4800.3599999999997</v>
      </c>
      <c r="F4004" s="12">
        <v>2376.7399999999998</v>
      </c>
      <c r="G4004" s="107">
        <v>40304</v>
      </c>
      <c r="H4004" s="45"/>
      <c r="L4004" s="87"/>
    </row>
    <row r="4005" spans="1:12" ht="23.25" customHeight="1" thickBot="1" x14ac:dyDescent="0.25">
      <c r="A4005" s="11">
        <v>40305</v>
      </c>
      <c r="B4005" s="12">
        <v>1666.13</v>
      </c>
      <c r="C4005" s="11">
        <v>40305</v>
      </c>
      <c r="D4005" s="12">
        <v>343.48</v>
      </c>
      <c r="E4005" s="12">
        <v>4759.5</v>
      </c>
      <c r="F4005" s="12">
        <v>2341.7600000000002</v>
      </c>
      <c r="G4005" s="107">
        <v>40305</v>
      </c>
      <c r="H4005" s="45"/>
      <c r="L4005" s="87"/>
    </row>
    <row r="4006" spans="1:12" ht="23.25" customHeight="1" thickBot="1" x14ac:dyDescent="0.25">
      <c r="A4006" s="11">
        <v>40308</v>
      </c>
      <c r="B4006" s="12">
        <v>1642.07</v>
      </c>
      <c r="C4006" s="11">
        <v>40308</v>
      </c>
      <c r="D4006" s="12">
        <v>336.73</v>
      </c>
      <c r="E4006" s="12">
        <v>4690.75</v>
      </c>
      <c r="F4006" s="12">
        <v>2307.94</v>
      </c>
      <c r="G4006" s="107">
        <v>40308</v>
      </c>
      <c r="H4006" s="45"/>
      <c r="L4006" s="87"/>
    </row>
    <row r="4007" spans="1:12" ht="23.25" customHeight="1" thickBot="1" x14ac:dyDescent="0.25">
      <c r="A4007" s="11">
        <v>40309</v>
      </c>
      <c r="B4007" s="12">
        <v>1651</v>
      </c>
      <c r="C4007" s="11">
        <v>40309</v>
      </c>
      <c r="D4007" s="12">
        <v>338.37</v>
      </c>
      <c r="E4007" s="12">
        <v>4716.26</v>
      </c>
      <c r="F4007" s="12">
        <v>2309.65</v>
      </c>
      <c r="G4007" s="107">
        <v>40309</v>
      </c>
      <c r="H4007" s="45"/>
      <c r="L4007" s="87"/>
    </row>
    <row r="4008" spans="1:12" ht="23.25" customHeight="1" thickBot="1" x14ac:dyDescent="0.25">
      <c r="A4008" s="11">
        <v>40310</v>
      </c>
      <c r="B4008" s="12">
        <v>1648.39</v>
      </c>
      <c r="C4008" s="11">
        <v>40310</v>
      </c>
      <c r="D4008" s="12">
        <v>337.15</v>
      </c>
      <c r="E4008" s="12">
        <v>4708.82</v>
      </c>
      <c r="F4008" s="12">
        <v>2291.7199999999998</v>
      </c>
      <c r="G4008" s="107">
        <v>40310</v>
      </c>
      <c r="H4008" s="45"/>
      <c r="L4008" s="87"/>
    </row>
    <row r="4009" spans="1:12" ht="23.25" customHeight="1" thickBot="1" x14ac:dyDescent="0.25">
      <c r="A4009" s="11">
        <v>40311</v>
      </c>
      <c r="B4009" s="12">
        <v>1627.47</v>
      </c>
      <c r="C4009" s="11">
        <v>40311</v>
      </c>
      <c r="D4009" s="12">
        <v>331.7</v>
      </c>
      <c r="E4009" s="12">
        <v>4649.0600000000004</v>
      </c>
      <c r="F4009" s="12">
        <v>2255.65</v>
      </c>
      <c r="G4009" s="107">
        <v>40311</v>
      </c>
      <c r="H4009" s="45"/>
      <c r="L4009" s="87"/>
    </row>
    <row r="4010" spans="1:12" ht="23.25" customHeight="1" thickBot="1" x14ac:dyDescent="0.25">
      <c r="A4010" s="11">
        <v>40312</v>
      </c>
      <c r="B4010" s="12">
        <v>1621.1</v>
      </c>
      <c r="C4010" s="11">
        <v>40312</v>
      </c>
      <c r="D4010" s="12">
        <v>328.93</v>
      </c>
      <c r="E4010" s="12">
        <v>4630.84</v>
      </c>
      <c r="F4010" s="12">
        <v>2216.04</v>
      </c>
      <c r="G4010" s="107">
        <v>40312</v>
      </c>
      <c r="H4010" s="45"/>
      <c r="L4010" s="87"/>
    </row>
    <row r="4011" spans="1:12" ht="23.25" customHeight="1" thickBot="1" x14ac:dyDescent="0.25">
      <c r="A4011" s="11">
        <v>40315</v>
      </c>
      <c r="B4011" s="12">
        <v>1599.02</v>
      </c>
      <c r="C4011" s="11">
        <v>40315</v>
      </c>
      <c r="D4011" s="12">
        <v>322.70999999999998</v>
      </c>
      <c r="E4011" s="12">
        <v>4567.78</v>
      </c>
      <c r="F4011" s="12">
        <v>2159.5700000000002</v>
      </c>
      <c r="G4011" s="107">
        <v>40315</v>
      </c>
      <c r="H4011" s="45"/>
      <c r="L4011" s="87"/>
    </row>
    <row r="4012" spans="1:12" ht="23.25" customHeight="1" thickBot="1" x14ac:dyDescent="0.25">
      <c r="A4012" s="11">
        <v>40316</v>
      </c>
      <c r="B4012" s="12">
        <v>1621.85</v>
      </c>
      <c r="C4012" s="11">
        <v>40316</v>
      </c>
      <c r="D4012" s="12">
        <v>327.73</v>
      </c>
      <c r="E4012" s="12">
        <v>4633</v>
      </c>
      <c r="F4012" s="12">
        <v>2167.58</v>
      </c>
      <c r="G4012" s="107">
        <v>40316</v>
      </c>
      <c r="H4012" s="45"/>
      <c r="L4012" s="87"/>
    </row>
    <row r="4013" spans="1:12" ht="23.25" customHeight="1" thickBot="1" x14ac:dyDescent="0.25">
      <c r="A4013" s="11">
        <v>40317</v>
      </c>
      <c r="B4013" s="12">
        <v>1628.71</v>
      </c>
      <c r="C4013" s="11">
        <v>40317</v>
      </c>
      <c r="D4013" s="12">
        <v>330.16</v>
      </c>
      <c r="E4013" s="12">
        <v>4652.71</v>
      </c>
      <c r="F4013" s="12">
        <v>2154.36</v>
      </c>
      <c r="G4013" s="107">
        <v>40317</v>
      </c>
      <c r="H4013" s="45"/>
      <c r="L4013" s="87"/>
    </row>
    <row r="4014" spans="1:12" ht="23.25" customHeight="1" thickBot="1" x14ac:dyDescent="0.25">
      <c r="A4014" s="11">
        <v>40318</v>
      </c>
      <c r="B4014" s="12">
        <v>1631.6</v>
      </c>
      <c r="C4014" s="11">
        <v>40318</v>
      </c>
      <c r="D4014" s="12">
        <v>331.04</v>
      </c>
      <c r="E4014" s="12">
        <v>4660.97</v>
      </c>
      <c r="F4014" s="12">
        <v>2142.41</v>
      </c>
      <c r="G4014" s="107">
        <v>40318</v>
      </c>
      <c r="H4014" s="45"/>
      <c r="L4014" s="87"/>
    </row>
    <row r="4015" spans="1:12" ht="23.25" customHeight="1" thickBot="1" x14ac:dyDescent="0.25">
      <c r="A4015" s="11">
        <v>40319</v>
      </c>
      <c r="B4015" s="12">
        <v>1631.03</v>
      </c>
      <c r="C4015" s="11">
        <v>40319</v>
      </c>
      <c r="D4015" s="12">
        <v>330.7</v>
      </c>
      <c r="E4015" s="12">
        <v>4659.3500000000004</v>
      </c>
      <c r="F4015" s="12">
        <v>2141.67</v>
      </c>
      <c r="G4015" s="107">
        <v>40319</v>
      </c>
      <c r="H4015" s="45"/>
      <c r="L4015" s="87"/>
    </row>
    <row r="4016" spans="1:12" ht="23.25" customHeight="1" thickBot="1" x14ac:dyDescent="0.25">
      <c r="A4016" s="11">
        <v>40322</v>
      </c>
      <c r="B4016" s="12">
        <v>1621.52</v>
      </c>
      <c r="C4016" s="11">
        <v>40322</v>
      </c>
      <c r="D4016" s="12">
        <v>328.07</v>
      </c>
      <c r="E4016" s="12">
        <v>4632.1899999999996</v>
      </c>
      <c r="F4016" s="12">
        <v>2122.36</v>
      </c>
      <c r="G4016" s="107">
        <v>40322</v>
      </c>
      <c r="H4016" s="45"/>
      <c r="L4016" s="87"/>
    </row>
    <row r="4017" spans="1:12" ht="23.25" customHeight="1" thickBot="1" x14ac:dyDescent="0.25">
      <c r="A4017" s="11">
        <v>40323</v>
      </c>
      <c r="B4017" s="12">
        <v>1610.02</v>
      </c>
      <c r="C4017" s="11">
        <v>40323</v>
      </c>
      <c r="D4017" s="12">
        <v>325.60000000000002</v>
      </c>
      <c r="E4017" s="12">
        <v>4602.78</v>
      </c>
      <c r="F4017" s="12">
        <v>2097.27</v>
      </c>
      <c r="G4017" s="107">
        <v>40323</v>
      </c>
      <c r="H4017" s="45"/>
      <c r="L4017" s="87"/>
    </row>
    <row r="4018" spans="1:12" ht="23.25" customHeight="1" thickBot="1" x14ac:dyDescent="0.25">
      <c r="A4018" s="11">
        <v>40324</v>
      </c>
      <c r="B4018" s="12">
        <v>1593.38</v>
      </c>
      <c r="C4018" s="11">
        <v>40324</v>
      </c>
      <c r="D4018" s="12">
        <v>320.43</v>
      </c>
      <c r="E4018" s="12">
        <v>4556</v>
      </c>
      <c r="F4018" s="12">
        <v>2075.9499999999998</v>
      </c>
      <c r="G4018" s="107">
        <v>40324</v>
      </c>
      <c r="H4018" s="45"/>
      <c r="L4018" s="87"/>
    </row>
    <row r="4019" spans="1:12" ht="23.25" customHeight="1" thickBot="1" x14ac:dyDescent="0.25">
      <c r="A4019" s="70">
        <v>40325</v>
      </c>
      <c r="B4019" s="71">
        <v>1591.2</v>
      </c>
      <c r="C4019" s="70">
        <v>40325</v>
      </c>
      <c r="D4019" s="12">
        <v>321.02</v>
      </c>
      <c r="E4019" s="12">
        <v>4549.79</v>
      </c>
      <c r="F4019" s="12">
        <v>2073.12</v>
      </c>
      <c r="G4019" s="107">
        <v>40325</v>
      </c>
      <c r="H4019" s="45"/>
      <c r="L4019" s="87"/>
    </row>
    <row r="4020" spans="1:12" ht="23.25" customHeight="1" thickBot="1" x14ac:dyDescent="0.25">
      <c r="A4020" s="11">
        <v>40326</v>
      </c>
      <c r="B4020" s="12">
        <v>1597.07</v>
      </c>
      <c r="C4020" s="11">
        <v>40326</v>
      </c>
      <c r="D4020" s="12">
        <v>323.83999999999997</v>
      </c>
      <c r="E4020" s="12">
        <v>4568.47</v>
      </c>
      <c r="F4020" s="12">
        <v>2081.63</v>
      </c>
      <c r="G4020" s="107">
        <v>40326</v>
      </c>
      <c r="H4020" s="45"/>
      <c r="L4020" s="87"/>
    </row>
    <row r="4021" spans="1:12" ht="23.25" customHeight="1" thickBot="1" x14ac:dyDescent="0.25">
      <c r="A4021" s="11">
        <v>40329</v>
      </c>
      <c r="B4021" s="12">
        <v>1609.97</v>
      </c>
      <c r="C4021" s="11">
        <v>40329</v>
      </c>
      <c r="D4021" s="12">
        <v>326.63</v>
      </c>
      <c r="E4021" s="12">
        <v>4605.38</v>
      </c>
      <c r="F4021" s="12">
        <v>2110.69</v>
      </c>
      <c r="G4021" s="107">
        <v>40329</v>
      </c>
      <c r="H4021" s="45"/>
      <c r="L4021" s="87"/>
    </row>
    <row r="4022" spans="1:12" ht="23.25" customHeight="1" thickBot="1" x14ac:dyDescent="0.25">
      <c r="A4022" s="11">
        <v>40330</v>
      </c>
      <c r="B4022" s="12">
        <v>1621.26</v>
      </c>
      <c r="C4022" s="11">
        <v>40330</v>
      </c>
      <c r="D4022" s="12">
        <v>329.33</v>
      </c>
      <c r="E4022" s="12">
        <v>4638.18</v>
      </c>
      <c r="F4022" s="12">
        <v>2125.7199999999998</v>
      </c>
      <c r="G4022" s="107">
        <v>40330</v>
      </c>
      <c r="H4022" s="45"/>
      <c r="L4022" s="87"/>
    </row>
    <row r="4023" spans="1:12" ht="23.25" customHeight="1" thickBot="1" x14ac:dyDescent="0.25">
      <c r="A4023" s="11">
        <v>40331</v>
      </c>
      <c r="B4023" s="12">
        <v>1619.76</v>
      </c>
      <c r="C4023" s="11">
        <v>40331</v>
      </c>
      <c r="D4023" s="12">
        <v>328.2</v>
      </c>
      <c r="E4023" s="12">
        <v>4633.8999999999996</v>
      </c>
      <c r="F4023" s="12">
        <v>2136.84</v>
      </c>
      <c r="G4023" s="107">
        <v>40331</v>
      </c>
      <c r="H4023" s="45"/>
      <c r="L4023" s="87"/>
    </row>
    <row r="4024" spans="1:12" ht="23.25" customHeight="1" thickBot="1" x14ac:dyDescent="0.25">
      <c r="A4024" s="11">
        <v>40332</v>
      </c>
      <c r="B4024" s="12">
        <v>1626.11</v>
      </c>
      <c r="C4024" s="11">
        <v>40332</v>
      </c>
      <c r="D4024" s="12">
        <v>330.11</v>
      </c>
      <c r="E4024" s="12">
        <v>4652.07</v>
      </c>
      <c r="F4024" s="12">
        <v>2158.52</v>
      </c>
      <c r="G4024" s="107">
        <v>40332</v>
      </c>
      <c r="H4024" s="45"/>
      <c r="L4024" s="87"/>
    </row>
    <row r="4025" spans="1:12" ht="23.25" customHeight="1" thickBot="1" x14ac:dyDescent="0.25">
      <c r="A4025" s="11">
        <v>40333</v>
      </c>
      <c r="B4025" s="12">
        <v>1632.18</v>
      </c>
      <c r="C4025" s="11">
        <v>40333</v>
      </c>
      <c r="D4025" s="12">
        <v>330.7</v>
      </c>
      <c r="E4025" s="12">
        <v>4670.3</v>
      </c>
      <c r="F4025" s="12">
        <v>2173.39</v>
      </c>
      <c r="G4025" s="107">
        <v>40333</v>
      </c>
      <c r="H4025" s="45"/>
      <c r="L4025" s="87"/>
    </row>
    <row r="4026" spans="1:12" ht="23.25" customHeight="1" thickBot="1" x14ac:dyDescent="0.25">
      <c r="A4026" s="11">
        <v>40336</v>
      </c>
      <c r="B4026" s="12">
        <v>1626.13</v>
      </c>
      <c r="C4026" s="11">
        <v>40336</v>
      </c>
      <c r="D4026" s="12">
        <v>329.5</v>
      </c>
      <c r="E4026" s="12">
        <v>4652.9799999999996</v>
      </c>
      <c r="F4026" s="12">
        <v>2152.59</v>
      </c>
      <c r="G4026" s="107">
        <v>40336</v>
      </c>
      <c r="H4026" s="45"/>
      <c r="L4026" s="87"/>
    </row>
    <row r="4027" spans="1:12" ht="23.25" customHeight="1" thickBot="1" x14ac:dyDescent="0.25">
      <c r="A4027" s="11">
        <v>40337</v>
      </c>
      <c r="B4027" s="12">
        <v>1622.89</v>
      </c>
      <c r="C4027" s="11">
        <v>40337</v>
      </c>
      <c r="D4027" s="12">
        <v>329.14</v>
      </c>
      <c r="E4027" s="12">
        <v>4643.7299999999996</v>
      </c>
      <c r="F4027" s="12">
        <v>2148.3000000000002</v>
      </c>
      <c r="G4027" s="107">
        <v>40337</v>
      </c>
      <c r="H4027" s="45"/>
      <c r="L4027" s="87"/>
    </row>
    <row r="4028" spans="1:12" ht="23.25" customHeight="1" thickBot="1" x14ac:dyDescent="0.25">
      <c r="A4028" s="11">
        <v>40338</v>
      </c>
      <c r="B4028" s="12">
        <v>1621.19</v>
      </c>
      <c r="C4028" s="11">
        <v>40338</v>
      </c>
      <c r="D4028" s="12">
        <v>328.19</v>
      </c>
      <c r="E4028" s="12">
        <v>4639.0200000000004</v>
      </c>
      <c r="F4028" s="12">
        <v>2146.13</v>
      </c>
      <c r="G4028" s="107">
        <v>40338</v>
      </c>
      <c r="H4028" s="45"/>
      <c r="L4028" s="87"/>
    </row>
    <row r="4029" spans="1:12" ht="23.25" customHeight="1" thickBot="1" x14ac:dyDescent="0.25">
      <c r="A4029" s="11">
        <v>40339</v>
      </c>
      <c r="B4029" s="12">
        <v>1620.15</v>
      </c>
      <c r="C4029" s="11">
        <v>40339</v>
      </c>
      <c r="D4029" s="12">
        <v>327.74</v>
      </c>
      <c r="E4029" s="12">
        <v>4636.0200000000004</v>
      </c>
      <c r="F4029" s="12">
        <v>2151.0700000000002</v>
      </c>
      <c r="G4029" s="107">
        <v>40339</v>
      </c>
      <c r="H4029" s="45"/>
      <c r="L4029" s="87"/>
    </row>
    <row r="4030" spans="1:12" ht="23.25" customHeight="1" thickBot="1" x14ac:dyDescent="0.25">
      <c r="A4030" s="11">
        <v>40340</v>
      </c>
      <c r="B4030" s="12">
        <v>1617.44</v>
      </c>
      <c r="C4030" s="11">
        <v>40340</v>
      </c>
      <c r="D4030" s="12">
        <v>327.02</v>
      </c>
      <c r="E4030" s="12">
        <v>4628.2700000000004</v>
      </c>
      <c r="F4030" s="12">
        <v>2153.83</v>
      </c>
      <c r="G4030" s="107">
        <v>40340</v>
      </c>
      <c r="H4030" s="45"/>
      <c r="L4030" s="87"/>
    </row>
    <row r="4031" spans="1:12" ht="23.25" customHeight="1" thickBot="1" x14ac:dyDescent="0.25">
      <c r="A4031" s="11">
        <v>40343</v>
      </c>
      <c r="B4031" s="12">
        <v>1615.49</v>
      </c>
      <c r="C4031" s="11">
        <v>40343</v>
      </c>
      <c r="D4031" s="12">
        <v>327.02</v>
      </c>
      <c r="E4031" s="12">
        <v>4622.7</v>
      </c>
      <c r="F4031" s="12">
        <v>2157.63</v>
      </c>
      <c r="G4031" s="107">
        <v>40343</v>
      </c>
      <c r="H4031" s="45"/>
      <c r="L4031" s="87"/>
    </row>
    <row r="4032" spans="1:12" ht="23.25" customHeight="1" thickBot="1" x14ac:dyDescent="0.25">
      <c r="A4032" s="11">
        <v>40344</v>
      </c>
      <c r="B4032" s="12">
        <v>1623.04</v>
      </c>
      <c r="C4032" s="11">
        <v>40344</v>
      </c>
      <c r="D4032" s="12">
        <v>328.88</v>
      </c>
      <c r="E4032" s="12">
        <v>4644.3</v>
      </c>
      <c r="F4032" s="12">
        <v>2170.9299999999998</v>
      </c>
      <c r="G4032" s="107">
        <v>40344</v>
      </c>
      <c r="H4032" s="45"/>
      <c r="L4032" s="87"/>
    </row>
    <row r="4033" spans="1:12" ht="23.25" customHeight="1" thickBot="1" x14ac:dyDescent="0.25">
      <c r="A4033" s="11">
        <v>40345</v>
      </c>
      <c r="B4033" s="12">
        <v>1628.52</v>
      </c>
      <c r="C4033" s="11">
        <v>40345</v>
      </c>
      <c r="D4033" s="12">
        <v>330.46</v>
      </c>
      <c r="E4033" s="12">
        <v>4659.9799999999996</v>
      </c>
      <c r="F4033" s="12">
        <v>2191.29</v>
      </c>
      <c r="G4033" s="107">
        <v>40345</v>
      </c>
      <c r="H4033" s="45"/>
      <c r="L4033" s="87"/>
    </row>
    <row r="4034" spans="1:12" ht="23.25" customHeight="1" thickBot="1" x14ac:dyDescent="0.25">
      <c r="A4034" s="11">
        <v>40346</v>
      </c>
      <c r="B4034" s="12">
        <v>1633.95</v>
      </c>
      <c r="C4034" s="11">
        <v>40346</v>
      </c>
      <c r="D4034" s="12">
        <v>331.96</v>
      </c>
      <c r="E4034" s="12">
        <v>4676.1499999999996</v>
      </c>
      <c r="F4034" s="12">
        <v>2198.9</v>
      </c>
      <c r="G4034" s="107">
        <v>40346</v>
      </c>
      <c r="H4034" s="45"/>
      <c r="L4034" s="87"/>
    </row>
    <row r="4035" spans="1:12" ht="23.25" customHeight="1" thickBot="1" x14ac:dyDescent="0.25">
      <c r="A4035" s="11">
        <v>40347</v>
      </c>
      <c r="B4035" s="12">
        <v>1638.95</v>
      </c>
      <c r="C4035" s="11">
        <v>40347</v>
      </c>
      <c r="D4035" s="12">
        <v>333.28</v>
      </c>
      <c r="E4035" s="12">
        <v>4690.4799999999996</v>
      </c>
      <c r="F4035" s="12">
        <v>2218.91</v>
      </c>
      <c r="G4035" s="107">
        <v>40347</v>
      </c>
      <c r="H4035" s="45"/>
      <c r="L4035" s="87"/>
    </row>
    <row r="4036" spans="1:12" ht="23.25" customHeight="1" thickBot="1" x14ac:dyDescent="0.25">
      <c r="A4036" s="11">
        <v>40350</v>
      </c>
      <c r="B4036" s="12">
        <v>1643.28</v>
      </c>
      <c r="C4036" s="11">
        <v>40350</v>
      </c>
      <c r="D4036" s="12">
        <v>334.18</v>
      </c>
      <c r="E4036" s="12">
        <v>4702.87</v>
      </c>
      <c r="F4036" s="12">
        <v>2224.17</v>
      </c>
      <c r="G4036" s="107">
        <v>40350</v>
      </c>
      <c r="H4036" s="45"/>
      <c r="L4036" s="87"/>
    </row>
    <row r="4037" spans="1:12" ht="23.25" customHeight="1" thickBot="1" x14ac:dyDescent="0.25">
      <c r="A4037" s="11">
        <v>40351</v>
      </c>
      <c r="B4037" s="12">
        <v>1642.21</v>
      </c>
      <c r="C4037" s="11">
        <v>40351</v>
      </c>
      <c r="D4037" s="12">
        <v>334.18</v>
      </c>
      <c r="E4037" s="12">
        <v>4699.8100000000004</v>
      </c>
      <c r="F4037" s="12">
        <v>2223.3200000000002</v>
      </c>
      <c r="G4037" s="107">
        <v>40351</v>
      </c>
      <c r="H4037" s="45"/>
      <c r="L4037" s="87"/>
    </row>
    <row r="4038" spans="1:12" ht="23.25" customHeight="1" thickBot="1" x14ac:dyDescent="0.25">
      <c r="A4038" s="11">
        <v>40352</v>
      </c>
      <c r="B4038" s="12">
        <v>1644.6</v>
      </c>
      <c r="C4038" s="11">
        <v>40352</v>
      </c>
      <c r="D4038" s="12">
        <v>334.3</v>
      </c>
      <c r="E4038" s="12">
        <v>4706.6400000000003</v>
      </c>
      <c r="F4038" s="12">
        <v>2219.87</v>
      </c>
      <c r="G4038" s="107">
        <v>40352</v>
      </c>
      <c r="H4038" s="45"/>
      <c r="L4038" s="87"/>
    </row>
    <row r="4039" spans="1:12" ht="23.25" customHeight="1" thickBot="1" x14ac:dyDescent="0.25">
      <c r="A4039" s="11">
        <v>40353</v>
      </c>
      <c r="B4039" s="12">
        <v>1645.46</v>
      </c>
      <c r="C4039" s="11">
        <v>40353</v>
      </c>
      <c r="D4039" s="12">
        <v>334.37</v>
      </c>
      <c r="E4039" s="12">
        <v>4709.1099999999997</v>
      </c>
      <c r="F4039" s="12">
        <v>2231.75</v>
      </c>
      <c r="G4039" s="107">
        <v>40353</v>
      </c>
      <c r="H4039" s="45"/>
      <c r="L4039" s="87"/>
    </row>
    <row r="4040" spans="1:12" ht="23.25" customHeight="1" thickBot="1" x14ac:dyDescent="0.25">
      <c r="A4040" s="11">
        <v>40354</v>
      </c>
      <c r="B4040" s="12">
        <v>1646.99</v>
      </c>
      <c r="C4040" s="11">
        <v>40354</v>
      </c>
      <c r="D4040" s="12">
        <v>334.11</v>
      </c>
      <c r="E4040" s="12">
        <v>4713.46</v>
      </c>
      <c r="F4040" s="12">
        <v>2240.5700000000002</v>
      </c>
      <c r="G4040" s="107">
        <v>40354</v>
      </c>
      <c r="H4040" s="45"/>
      <c r="L4040" s="87"/>
    </row>
    <row r="4041" spans="1:12" ht="23.25" customHeight="1" thickBot="1" x14ac:dyDescent="0.25">
      <c r="A4041" s="11">
        <v>40357</v>
      </c>
      <c r="B4041" s="12">
        <v>1649.02</v>
      </c>
      <c r="C4041" s="11">
        <v>40357</v>
      </c>
      <c r="D4041" s="12">
        <v>333.6</v>
      </c>
      <c r="E4041" s="12">
        <v>4719.29</v>
      </c>
      <c r="F4041" s="12">
        <v>2254.25</v>
      </c>
      <c r="G4041" s="107">
        <v>40357</v>
      </c>
      <c r="H4041" s="45"/>
      <c r="L4041" s="87"/>
    </row>
    <row r="4042" spans="1:12" ht="23.25" customHeight="1" thickBot="1" x14ac:dyDescent="0.25">
      <c r="A4042" s="11">
        <v>40358</v>
      </c>
      <c r="B4042" s="12">
        <v>1652.8</v>
      </c>
      <c r="C4042" s="11">
        <v>40358</v>
      </c>
      <c r="D4042" s="12">
        <v>333.78</v>
      </c>
      <c r="E4042" s="12">
        <v>4730.1000000000004</v>
      </c>
      <c r="F4042" s="12">
        <v>2259.41</v>
      </c>
      <c r="G4042" s="107">
        <v>40358</v>
      </c>
      <c r="H4042" s="45"/>
      <c r="L4042" s="87"/>
    </row>
    <row r="4043" spans="1:12" ht="23.25" customHeight="1" thickBot="1" x14ac:dyDescent="0.25">
      <c r="A4043" s="11">
        <v>40359</v>
      </c>
      <c r="B4043" s="12">
        <v>1654.16</v>
      </c>
      <c r="C4043" s="11">
        <v>40359</v>
      </c>
      <c r="D4043" s="12">
        <v>333.78</v>
      </c>
      <c r="E4043" s="12">
        <v>4734</v>
      </c>
      <c r="F4043" s="12">
        <v>2257.84</v>
      </c>
      <c r="G4043" s="107">
        <v>40359</v>
      </c>
      <c r="H4043" s="45"/>
      <c r="L4043" s="87"/>
    </row>
    <row r="4044" spans="1:12" ht="23.25" customHeight="1" thickBot="1" x14ac:dyDescent="0.25">
      <c r="A4044" s="11">
        <v>40360</v>
      </c>
      <c r="B4044" s="12">
        <v>1648.03</v>
      </c>
      <c r="C4044" s="11">
        <v>40360</v>
      </c>
      <c r="D4044" s="12">
        <v>331.92</v>
      </c>
      <c r="E4044" s="12">
        <v>4716.45</v>
      </c>
      <c r="F4044" s="12">
        <v>2249.4699999999998</v>
      </c>
      <c r="G4044" s="107">
        <v>40360</v>
      </c>
      <c r="H4044" s="45"/>
      <c r="L4044" s="87"/>
    </row>
    <row r="4045" spans="1:12" ht="23.25" customHeight="1" thickBot="1" x14ac:dyDescent="0.25">
      <c r="A4045" s="11">
        <v>40361</v>
      </c>
      <c r="B4045" s="12">
        <v>1654.56</v>
      </c>
      <c r="C4045" s="11">
        <v>40361</v>
      </c>
      <c r="D4045" s="12">
        <v>332.73</v>
      </c>
      <c r="E4045" s="12">
        <v>4735.1499999999996</v>
      </c>
      <c r="F4045" s="12">
        <v>2282.63</v>
      </c>
      <c r="G4045" s="107">
        <v>40361</v>
      </c>
      <c r="H4045" s="45"/>
      <c r="L4045" s="87"/>
    </row>
    <row r="4046" spans="1:12" ht="23.25" customHeight="1" thickBot="1" x14ac:dyDescent="0.25">
      <c r="A4046" s="11">
        <v>40364</v>
      </c>
      <c r="B4046" s="12">
        <v>1660.5</v>
      </c>
      <c r="C4046" s="11">
        <v>40364</v>
      </c>
      <c r="D4046" s="12">
        <v>333.44</v>
      </c>
      <c r="E4046" s="12">
        <v>4752.1499999999996</v>
      </c>
      <c r="F4046" s="12">
        <v>2297.87</v>
      </c>
      <c r="G4046" s="107">
        <v>40364</v>
      </c>
      <c r="H4046" s="45"/>
      <c r="L4046" s="87"/>
    </row>
    <row r="4047" spans="1:12" ht="23.25" customHeight="1" thickBot="1" x14ac:dyDescent="0.25">
      <c r="A4047" s="11">
        <v>40365</v>
      </c>
      <c r="B4047" s="12">
        <v>1656.29</v>
      </c>
      <c r="C4047" s="11">
        <v>40365</v>
      </c>
      <c r="D4047" s="12">
        <v>331.67</v>
      </c>
      <c r="E4047" s="12">
        <v>4740.1000000000004</v>
      </c>
      <c r="F4047" s="12">
        <v>2292.0500000000002</v>
      </c>
      <c r="G4047" s="107">
        <v>40365</v>
      </c>
      <c r="H4047" s="45"/>
      <c r="L4047" s="87"/>
    </row>
    <row r="4048" spans="1:12" ht="23.25" customHeight="1" thickBot="1" x14ac:dyDescent="0.25">
      <c r="A4048" s="11">
        <v>40366</v>
      </c>
      <c r="B4048" s="12">
        <v>1658.38</v>
      </c>
      <c r="C4048" s="11">
        <v>40366</v>
      </c>
      <c r="D4048" s="12">
        <v>331.13</v>
      </c>
      <c r="E4048" s="12">
        <v>4768.43</v>
      </c>
      <c r="F4048" s="12">
        <v>2313.5700000000002</v>
      </c>
      <c r="G4048" s="107">
        <v>40366</v>
      </c>
      <c r="H4048" s="45"/>
      <c r="L4048" s="87"/>
    </row>
    <row r="4049" spans="1:12" ht="23.25" customHeight="1" thickBot="1" x14ac:dyDescent="0.25">
      <c r="A4049" s="11">
        <v>40367</v>
      </c>
      <c r="B4049" s="12">
        <v>1659.52</v>
      </c>
      <c r="C4049" s="11">
        <v>40367</v>
      </c>
      <c r="D4049" s="12">
        <v>330.9</v>
      </c>
      <c r="E4049" s="12">
        <v>4774.4799999999996</v>
      </c>
      <c r="F4049" s="12">
        <v>2345.46</v>
      </c>
      <c r="G4049" s="107">
        <v>40367</v>
      </c>
      <c r="H4049" s="45"/>
      <c r="L4049" s="87"/>
    </row>
    <row r="4050" spans="1:12" ht="23.25" customHeight="1" thickBot="1" x14ac:dyDescent="0.25">
      <c r="A4050" s="11">
        <v>40368</v>
      </c>
      <c r="B4050" s="12">
        <v>1665.6</v>
      </c>
      <c r="C4050" s="11">
        <v>40368</v>
      </c>
      <c r="D4050" s="12">
        <v>332.45</v>
      </c>
      <c r="E4050" s="12">
        <v>4793.93</v>
      </c>
      <c r="F4050" s="12">
        <v>2355.0100000000002</v>
      </c>
      <c r="G4050" s="107">
        <v>40368</v>
      </c>
      <c r="H4050" s="45"/>
      <c r="L4050" s="87"/>
    </row>
    <row r="4051" spans="1:12" ht="23.25" customHeight="1" thickBot="1" x14ac:dyDescent="0.25">
      <c r="A4051" s="11">
        <v>40371</v>
      </c>
      <c r="B4051" s="12">
        <v>1668.26</v>
      </c>
      <c r="C4051" s="11">
        <v>40371</v>
      </c>
      <c r="D4051" s="12">
        <v>332.32</v>
      </c>
      <c r="E4051" s="12">
        <v>4801.59</v>
      </c>
      <c r="F4051" s="12">
        <v>2347.77</v>
      </c>
      <c r="G4051" s="107">
        <v>40371</v>
      </c>
      <c r="H4051" s="45"/>
      <c r="L4051" s="87"/>
    </row>
    <row r="4052" spans="1:12" ht="23.25" customHeight="1" thickBot="1" x14ac:dyDescent="0.25">
      <c r="A4052" s="11">
        <v>40372</v>
      </c>
      <c r="B4052" s="12">
        <v>1676.4</v>
      </c>
      <c r="C4052" s="11">
        <v>40372</v>
      </c>
      <c r="D4052" s="12">
        <v>333.84</v>
      </c>
      <c r="E4052" s="12">
        <v>4826.37</v>
      </c>
      <c r="F4052" s="12">
        <v>2359.89</v>
      </c>
      <c r="G4052" s="107">
        <v>40372</v>
      </c>
      <c r="H4052" s="45"/>
      <c r="L4052" s="87"/>
    </row>
    <row r="4053" spans="1:12" ht="23.25" customHeight="1" thickBot="1" x14ac:dyDescent="0.25">
      <c r="A4053" s="11">
        <v>40373</v>
      </c>
      <c r="B4053" s="12">
        <v>1687.94</v>
      </c>
      <c r="C4053" s="11">
        <v>40373</v>
      </c>
      <c r="D4053" s="12">
        <v>336.89</v>
      </c>
      <c r="E4053" s="12">
        <v>4859.92</v>
      </c>
      <c r="F4053" s="12">
        <v>2387.4299999999998</v>
      </c>
      <c r="G4053" s="107">
        <v>40373</v>
      </c>
      <c r="H4053" s="45"/>
      <c r="L4053" s="87"/>
    </row>
    <row r="4054" spans="1:12" ht="23.25" customHeight="1" thickBot="1" x14ac:dyDescent="0.25">
      <c r="A4054" s="11">
        <v>40374</v>
      </c>
      <c r="B4054" s="12">
        <v>1693.94</v>
      </c>
      <c r="C4054" s="11">
        <v>40374</v>
      </c>
      <c r="D4054" s="12">
        <v>338.95</v>
      </c>
      <c r="E4054" s="12">
        <v>4877.1899999999996</v>
      </c>
      <c r="F4054" s="12">
        <v>2399.67</v>
      </c>
      <c r="G4054" s="107">
        <v>40374</v>
      </c>
      <c r="H4054" s="45"/>
      <c r="L4054" s="87"/>
    </row>
    <row r="4055" spans="1:12" ht="23.25" customHeight="1" thickBot="1" x14ac:dyDescent="0.25">
      <c r="A4055" s="11">
        <v>40375</v>
      </c>
      <c r="B4055" s="12">
        <v>1688.69</v>
      </c>
      <c r="C4055" s="11">
        <v>40375</v>
      </c>
      <c r="D4055" s="12">
        <v>337.43</v>
      </c>
      <c r="E4055" s="12">
        <v>4862.09</v>
      </c>
      <c r="F4055" s="12">
        <v>2411.1</v>
      </c>
      <c r="G4055" s="107">
        <v>40375</v>
      </c>
      <c r="H4055" s="45"/>
      <c r="L4055" s="87"/>
    </row>
    <row r="4056" spans="1:12" ht="23.25" customHeight="1" thickBot="1" x14ac:dyDescent="0.25">
      <c r="A4056" s="11">
        <v>40378</v>
      </c>
      <c r="B4056" s="12">
        <v>1686.02</v>
      </c>
      <c r="C4056" s="11">
        <v>40378</v>
      </c>
      <c r="D4056" s="12">
        <v>336.47</v>
      </c>
      <c r="E4056" s="12">
        <v>4854.37</v>
      </c>
      <c r="F4056" s="12">
        <v>2407.2800000000002</v>
      </c>
      <c r="G4056" s="107">
        <v>40378</v>
      </c>
      <c r="H4056" s="45"/>
      <c r="L4056" s="87"/>
    </row>
    <row r="4057" spans="1:12" ht="23.25" customHeight="1" thickBot="1" x14ac:dyDescent="0.25">
      <c r="A4057" s="11">
        <v>40379</v>
      </c>
      <c r="B4057" s="12">
        <v>1693.29</v>
      </c>
      <c r="C4057" s="11">
        <v>40379</v>
      </c>
      <c r="D4057" s="12">
        <v>338.77</v>
      </c>
      <c r="E4057" s="12">
        <v>4875.33</v>
      </c>
      <c r="F4057" s="12">
        <v>2421.4899999999998</v>
      </c>
      <c r="G4057" s="107">
        <v>40379</v>
      </c>
      <c r="H4057" s="45"/>
      <c r="L4057" s="87"/>
    </row>
    <row r="4058" spans="1:12" ht="23.25" customHeight="1" thickBot="1" x14ac:dyDescent="0.25">
      <c r="A4058" s="11">
        <v>40380</v>
      </c>
      <c r="B4058" s="12">
        <v>1697.68</v>
      </c>
      <c r="C4058" s="11">
        <v>40380</v>
      </c>
      <c r="D4058" s="12">
        <v>338.66</v>
      </c>
      <c r="E4058" s="12">
        <v>4887.97</v>
      </c>
      <c r="F4058" s="12">
        <v>2423.94</v>
      </c>
      <c r="G4058" s="107">
        <v>40380</v>
      </c>
      <c r="H4058" s="45"/>
      <c r="L4058" s="87"/>
    </row>
    <row r="4059" spans="1:12" ht="23.25" customHeight="1" thickBot="1" x14ac:dyDescent="0.25">
      <c r="A4059" s="11">
        <v>40381</v>
      </c>
      <c r="B4059" s="12">
        <v>1696.91</v>
      </c>
      <c r="C4059" s="11">
        <v>40381</v>
      </c>
      <c r="D4059" s="12">
        <v>337.94</v>
      </c>
      <c r="E4059" s="12">
        <v>4885.7299999999996</v>
      </c>
      <c r="F4059" s="12">
        <v>2422.83</v>
      </c>
      <c r="G4059" s="107">
        <v>40381</v>
      </c>
      <c r="H4059" s="45"/>
      <c r="L4059" s="87"/>
    </row>
    <row r="4060" spans="1:12" ht="23.25" customHeight="1" thickBot="1" x14ac:dyDescent="0.25">
      <c r="A4060" s="11">
        <v>40382</v>
      </c>
      <c r="B4060" s="12">
        <v>1693.96</v>
      </c>
      <c r="C4060" s="11">
        <v>40382</v>
      </c>
      <c r="D4060" s="12">
        <v>336.93</v>
      </c>
      <c r="E4060" s="12">
        <v>4877.25</v>
      </c>
      <c r="F4060" s="12">
        <v>2422.4499999999998</v>
      </c>
      <c r="G4060" s="107">
        <v>40382</v>
      </c>
      <c r="H4060" s="45"/>
      <c r="L4060" s="87"/>
    </row>
    <row r="4061" spans="1:12" ht="23.25" customHeight="1" thickBot="1" x14ac:dyDescent="0.25">
      <c r="A4061" s="11">
        <v>40385</v>
      </c>
      <c r="B4061" s="12">
        <v>1691.63</v>
      </c>
      <c r="C4061" s="11">
        <v>40385</v>
      </c>
      <c r="D4061" s="12">
        <v>336.3</v>
      </c>
      <c r="E4061" s="12">
        <v>4870.53</v>
      </c>
      <c r="F4061" s="12">
        <v>2422.94</v>
      </c>
      <c r="G4061" s="107">
        <v>40385</v>
      </c>
      <c r="H4061" s="45"/>
      <c r="L4061" s="87"/>
    </row>
    <row r="4062" spans="1:12" ht="23.25" customHeight="1" thickBot="1" x14ac:dyDescent="0.25">
      <c r="A4062" s="11">
        <v>40386</v>
      </c>
      <c r="B4062" s="12">
        <v>1693.01</v>
      </c>
      <c r="C4062" s="11">
        <v>40386</v>
      </c>
      <c r="D4062" s="12">
        <v>336.82</v>
      </c>
      <c r="E4062" s="12">
        <v>4874.5200000000004</v>
      </c>
      <c r="F4062" s="12">
        <v>2440.36</v>
      </c>
      <c r="G4062" s="107">
        <v>40386</v>
      </c>
      <c r="H4062" s="45"/>
      <c r="L4062" s="87"/>
    </row>
    <row r="4063" spans="1:12" ht="23.25" customHeight="1" thickBot="1" x14ac:dyDescent="0.25">
      <c r="A4063" s="11">
        <v>40387</v>
      </c>
      <c r="B4063" s="12">
        <v>1709.39</v>
      </c>
      <c r="C4063" s="11">
        <v>40387</v>
      </c>
      <c r="D4063" s="12">
        <v>340.12</v>
      </c>
      <c r="E4063" s="12">
        <v>4921.68</v>
      </c>
      <c r="F4063" s="12">
        <v>2467.9</v>
      </c>
      <c r="G4063" s="107">
        <v>40387</v>
      </c>
      <c r="H4063" s="45"/>
      <c r="L4063" s="87"/>
    </row>
    <row r="4064" spans="1:12" ht="23.25" customHeight="1" thickBot="1" x14ac:dyDescent="0.25">
      <c r="A4064" s="11">
        <v>40388</v>
      </c>
      <c r="B4064" s="12">
        <v>1717.27</v>
      </c>
      <c r="C4064" s="11">
        <v>40388</v>
      </c>
      <c r="D4064" s="12">
        <v>340.32</v>
      </c>
      <c r="E4064" s="12">
        <v>4944.3500000000004</v>
      </c>
      <c r="F4064" s="12">
        <v>2491.19</v>
      </c>
      <c r="G4064" s="107">
        <v>40388</v>
      </c>
      <c r="H4064" s="45"/>
      <c r="L4064" s="87"/>
    </row>
    <row r="4065" spans="1:12" ht="23.25" customHeight="1" thickBot="1" x14ac:dyDescent="0.25">
      <c r="A4065" s="11">
        <v>40389</v>
      </c>
      <c r="B4065" s="12">
        <v>1716.06</v>
      </c>
      <c r="C4065" s="11">
        <v>40389</v>
      </c>
      <c r="D4065" s="12">
        <v>340.49</v>
      </c>
      <c r="E4065" s="12">
        <v>4940.87</v>
      </c>
      <c r="F4065" s="12">
        <v>2497.44</v>
      </c>
      <c r="G4065" s="107">
        <v>40389</v>
      </c>
      <c r="H4065" s="45"/>
      <c r="L4065" s="87"/>
    </row>
    <row r="4066" spans="1:12" ht="23.25" customHeight="1" thickBot="1" x14ac:dyDescent="0.25">
      <c r="A4066" s="11">
        <v>40392</v>
      </c>
      <c r="B4066" s="12">
        <v>1719.535222400938</v>
      </c>
      <c r="C4066" s="11">
        <v>40392</v>
      </c>
      <c r="D4066" s="12">
        <v>341.30186874336965</v>
      </c>
      <c r="E4066" s="12">
        <v>4950.8821539287628</v>
      </c>
      <c r="F4066" s="12">
        <v>2502.5037768411648</v>
      </c>
      <c r="G4066" s="107">
        <v>40392</v>
      </c>
      <c r="H4066" s="45"/>
      <c r="L4066" s="87"/>
    </row>
    <row r="4067" spans="1:12" ht="23.25" customHeight="1" thickBot="1" x14ac:dyDescent="0.25">
      <c r="A4067" s="11">
        <v>40393</v>
      </c>
      <c r="B4067" s="12">
        <v>1720.22</v>
      </c>
      <c r="C4067" s="11">
        <v>40393</v>
      </c>
      <c r="D4067" s="12">
        <v>342.03</v>
      </c>
      <c r="E4067" s="12">
        <v>4952.87</v>
      </c>
      <c r="F4067" s="12">
        <v>2515.64</v>
      </c>
      <c r="G4067" s="107">
        <v>40393</v>
      </c>
      <c r="H4067" s="45"/>
      <c r="L4067" s="87"/>
    </row>
    <row r="4068" spans="1:12" ht="23.25" customHeight="1" thickBot="1" x14ac:dyDescent="0.25">
      <c r="A4068" s="11">
        <v>40394</v>
      </c>
      <c r="B4068" s="12">
        <v>1733.15</v>
      </c>
      <c r="C4068" s="11">
        <v>40394</v>
      </c>
      <c r="D4068" s="12">
        <v>345.25</v>
      </c>
      <c r="E4068" s="12">
        <v>4990.07</v>
      </c>
      <c r="F4068" s="12">
        <v>2546.88</v>
      </c>
      <c r="G4068" s="107">
        <v>40394</v>
      </c>
      <c r="H4068" s="45"/>
      <c r="L4068" s="87"/>
    </row>
    <row r="4069" spans="1:12" ht="23.25" customHeight="1" thickBot="1" x14ac:dyDescent="0.25">
      <c r="A4069" s="11">
        <v>40395</v>
      </c>
      <c r="B4069" s="12">
        <v>1740.33</v>
      </c>
      <c r="C4069" s="11">
        <v>40395</v>
      </c>
      <c r="D4069" s="12">
        <v>347.18</v>
      </c>
      <c r="E4069" s="12">
        <v>5010.75</v>
      </c>
      <c r="F4069" s="12">
        <v>2557.44</v>
      </c>
      <c r="G4069" s="107">
        <v>40395</v>
      </c>
      <c r="H4069" s="45"/>
      <c r="L4069" s="87"/>
    </row>
    <row r="4070" spans="1:12" ht="23.25" customHeight="1" thickBot="1" x14ac:dyDescent="0.25">
      <c r="A4070" s="11">
        <v>40396</v>
      </c>
      <c r="B4070" s="12">
        <v>1743.08</v>
      </c>
      <c r="C4070" s="11">
        <v>40396</v>
      </c>
      <c r="D4070" s="12">
        <v>347.26</v>
      </c>
      <c r="E4070" s="12">
        <v>5020.1400000000003</v>
      </c>
      <c r="F4070" s="12">
        <v>2562.23</v>
      </c>
      <c r="G4070" s="107">
        <v>40396</v>
      </c>
      <c r="H4070" s="45"/>
      <c r="L4070" s="87"/>
    </row>
    <row r="4071" spans="1:12" ht="23.25" customHeight="1" thickBot="1" x14ac:dyDescent="0.25">
      <c r="A4071" s="11">
        <v>40399</v>
      </c>
      <c r="B4071" s="12">
        <v>1742.93</v>
      </c>
      <c r="C4071" s="11">
        <v>40399</v>
      </c>
      <c r="D4071" s="12">
        <v>346.76</v>
      </c>
      <c r="E4071" s="12">
        <v>5019.7299999999996</v>
      </c>
      <c r="F4071" s="12">
        <v>2570.36</v>
      </c>
      <c r="G4071" s="107">
        <v>40399</v>
      </c>
      <c r="H4071" s="45"/>
      <c r="L4071" s="87"/>
    </row>
    <row r="4072" spans="1:12" ht="23.25" customHeight="1" thickBot="1" x14ac:dyDescent="0.25">
      <c r="A4072" s="11">
        <v>40400</v>
      </c>
      <c r="B4072" s="12">
        <v>1746.08</v>
      </c>
      <c r="C4072" s="11">
        <v>40400</v>
      </c>
      <c r="D4072" s="12">
        <v>347.63</v>
      </c>
      <c r="E4072" s="72">
        <v>5028.78</v>
      </c>
      <c r="F4072" s="12">
        <v>2566.64</v>
      </c>
      <c r="G4072" s="107">
        <v>40400</v>
      </c>
      <c r="H4072" s="45"/>
      <c r="L4072" s="87"/>
    </row>
    <row r="4073" spans="1:12" ht="23.25" customHeight="1" thickBot="1" x14ac:dyDescent="0.25">
      <c r="A4073" s="11">
        <v>40401</v>
      </c>
      <c r="B4073" s="12">
        <v>1742.77</v>
      </c>
      <c r="C4073" s="11">
        <v>40401</v>
      </c>
      <c r="D4073" s="12">
        <v>347.19</v>
      </c>
      <c r="E4073" s="12">
        <v>5019.2700000000004</v>
      </c>
      <c r="F4073" s="12">
        <v>2561.7800000000002</v>
      </c>
      <c r="G4073" s="107">
        <v>40401</v>
      </c>
      <c r="H4073" s="45"/>
      <c r="L4073" s="87"/>
    </row>
    <row r="4074" spans="1:12" ht="23.25" customHeight="1" thickBot="1" x14ac:dyDescent="0.25">
      <c r="A4074" s="11">
        <v>40402</v>
      </c>
      <c r="B4074" s="12">
        <v>1732.06</v>
      </c>
      <c r="C4074" s="11">
        <v>40402</v>
      </c>
      <c r="D4074" s="12">
        <v>344.11</v>
      </c>
      <c r="E4074" s="12">
        <v>4988.41</v>
      </c>
      <c r="F4074" s="12">
        <v>2533.69</v>
      </c>
      <c r="G4074" s="107">
        <v>40402</v>
      </c>
      <c r="H4074" s="45"/>
      <c r="L4074" s="87"/>
    </row>
    <row r="4075" spans="1:12" ht="23.25" customHeight="1" thickBot="1" x14ac:dyDescent="0.25">
      <c r="A4075" s="11">
        <v>40403</v>
      </c>
      <c r="B4075" s="12">
        <v>1729.12</v>
      </c>
      <c r="C4075" s="11">
        <v>40403</v>
      </c>
      <c r="D4075" s="12">
        <v>342.84</v>
      </c>
      <c r="E4075" s="12">
        <v>4979.95</v>
      </c>
      <c r="F4075" s="12">
        <v>2521.25</v>
      </c>
      <c r="G4075" s="107">
        <v>40403</v>
      </c>
      <c r="H4075" s="45"/>
      <c r="L4075" s="87"/>
    </row>
    <row r="4076" spans="1:12" ht="23.25" customHeight="1" thickBot="1" x14ac:dyDescent="0.25">
      <c r="A4076" s="11">
        <v>40406</v>
      </c>
      <c r="B4076" s="12">
        <v>1728.5</v>
      </c>
      <c r="C4076" s="11">
        <v>40406</v>
      </c>
      <c r="D4076" s="12">
        <v>342.06</v>
      </c>
      <c r="E4076" s="12">
        <v>4978.17</v>
      </c>
      <c r="F4076" s="12">
        <v>2512.2600000000002</v>
      </c>
      <c r="G4076" s="107">
        <v>40406</v>
      </c>
      <c r="H4076" s="45"/>
      <c r="L4076" s="87"/>
    </row>
    <row r="4077" spans="1:12" ht="23.25" customHeight="1" thickBot="1" x14ac:dyDescent="0.25">
      <c r="A4077" s="11">
        <v>40407</v>
      </c>
      <c r="B4077" s="12">
        <v>1729.17</v>
      </c>
      <c r="C4077" s="11">
        <v>40407</v>
      </c>
      <c r="D4077" s="12">
        <v>342.35</v>
      </c>
      <c r="E4077" s="12">
        <v>4980.1000000000004</v>
      </c>
      <c r="F4077" s="12">
        <v>2513.23</v>
      </c>
      <c r="G4077" s="107">
        <v>40407</v>
      </c>
      <c r="H4077" s="45"/>
      <c r="L4077" s="87"/>
    </row>
    <row r="4078" spans="1:12" ht="23.25" customHeight="1" thickBot="1" x14ac:dyDescent="0.25">
      <c r="A4078" s="11">
        <v>40408</v>
      </c>
      <c r="B4078" s="12">
        <v>1730.09</v>
      </c>
      <c r="C4078" s="11">
        <v>40408</v>
      </c>
      <c r="D4078" s="12">
        <v>342.35</v>
      </c>
      <c r="E4078" s="12">
        <v>4982.7299999999996</v>
      </c>
      <c r="F4078" s="12">
        <v>2514.56</v>
      </c>
      <c r="G4078" s="107">
        <v>40408</v>
      </c>
      <c r="H4078" s="45"/>
      <c r="L4078" s="87"/>
    </row>
    <row r="4079" spans="1:12" ht="23.25" customHeight="1" thickBot="1" x14ac:dyDescent="0.25">
      <c r="A4079" s="11">
        <v>40409</v>
      </c>
      <c r="B4079" s="12">
        <v>1729.04</v>
      </c>
      <c r="C4079" s="11">
        <v>40409</v>
      </c>
      <c r="D4079" s="12">
        <v>341.17</v>
      </c>
      <c r="E4079" s="12">
        <v>4979.72</v>
      </c>
      <c r="F4079" s="12">
        <v>2505</v>
      </c>
      <c r="G4079" s="107">
        <v>40409</v>
      </c>
      <c r="H4079" s="45"/>
      <c r="L4079" s="87"/>
    </row>
    <row r="4080" spans="1:12" ht="23.25" customHeight="1" thickBot="1" x14ac:dyDescent="0.25">
      <c r="A4080" s="11">
        <v>40410</v>
      </c>
      <c r="B4080" s="12">
        <v>1729.81</v>
      </c>
      <c r="C4080" s="11">
        <v>40410</v>
      </c>
      <c r="D4080" s="12">
        <v>341.02</v>
      </c>
      <c r="E4080" s="12">
        <v>4981.92</v>
      </c>
      <c r="F4080" s="12">
        <v>2498.11</v>
      </c>
      <c r="G4080" s="107">
        <v>40410</v>
      </c>
      <c r="H4080" s="45"/>
      <c r="L4080" s="87"/>
    </row>
    <row r="4081" spans="1:12" ht="23.25" customHeight="1" thickBot="1" x14ac:dyDescent="0.25">
      <c r="A4081" s="11">
        <v>40413</v>
      </c>
      <c r="B4081" s="12">
        <v>1740.7</v>
      </c>
      <c r="C4081" s="11">
        <v>40413</v>
      </c>
      <c r="D4081" s="12">
        <v>341.34</v>
      </c>
      <c r="E4081" s="12">
        <v>5013.3100000000004</v>
      </c>
      <c r="F4081" s="12">
        <v>2501.88</v>
      </c>
      <c r="G4081" s="107">
        <v>40413</v>
      </c>
      <c r="H4081" s="45"/>
      <c r="L4081" s="87"/>
    </row>
    <row r="4082" spans="1:12" ht="23.25" customHeight="1" thickBot="1" x14ac:dyDescent="0.25">
      <c r="A4082" s="11">
        <v>40414</v>
      </c>
      <c r="B4082" s="12">
        <v>1728.1</v>
      </c>
      <c r="C4082" s="11">
        <v>40414</v>
      </c>
      <c r="D4082" s="12">
        <v>340.54</v>
      </c>
      <c r="E4082" s="12">
        <v>4977.01</v>
      </c>
      <c r="F4082" s="12">
        <v>2468.1</v>
      </c>
      <c r="G4082" s="107">
        <v>40414</v>
      </c>
      <c r="H4082" s="45"/>
      <c r="L4082" s="87"/>
    </row>
    <row r="4083" spans="1:12" ht="23.25" customHeight="1" thickBot="1" x14ac:dyDescent="0.25">
      <c r="A4083" s="11">
        <v>40415</v>
      </c>
      <c r="B4083" s="12">
        <v>1729.73</v>
      </c>
      <c r="C4083" s="11">
        <v>40415</v>
      </c>
      <c r="D4083" s="12">
        <v>339.53</v>
      </c>
      <c r="E4083" s="12">
        <v>4981.7</v>
      </c>
      <c r="F4083" s="12">
        <v>2470.42</v>
      </c>
      <c r="G4083" s="107">
        <v>40415</v>
      </c>
      <c r="H4083" s="45"/>
      <c r="L4083" s="87"/>
    </row>
    <row r="4084" spans="1:12" ht="23.25" customHeight="1" thickBot="1" x14ac:dyDescent="0.25">
      <c r="A4084" s="11">
        <v>40416</v>
      </c>
      <c r="B4084" s="12">
        <v>1732.24</v>
      </c>
      <c r="C4084" s="11">
        <v>40416</v>
      </c>
      <c r="D4084" s="12">
        <v>340.59</v>
      </c>
      <c r="E4084" s="12">
        <v>4988.92</v>
      </c>
      <c r="F4084" s="12">
        <v>2481.9299999999998</v>
      </c>
      <c r="G4084" s="107">
        <v>40416</v>
      </c>
      <c r="H4084" s="45"/>
      <c r="L4084" s="87"/>
    </row>
    <row r="4085" spans="1:12" ht="23.25" customHeight="1" thickBot="1" x14ac:dyDescent="0.25">
      <c r="A4085" s="11">
        <v>40417</v>
      </c>
      <c r="B4085" s="12">
        <v>1732.68</v>
      </c>
      <c r="C4085" s="11">
        <v>40417</v>
      </c>
      <c r="D4085" s="12">
        <v>341.04</v>
      </c>
      <c r="E4085" s="12">
        <v>4990.1899999999996</v>
      </c>
      <c r="F4085" s="12">
        <v>2482.46</v>
      </c>
      <c r="G4085" s="107">
        <v>40417</v>
      </c>
      <c r="H4085" s="45"/>
      <c r="L4085" s="87"/>
    </row>
    <row r="4086" spans="1:12" ht="23.25" customHeight="1" thickBot="1" x14ac:dyDescent="0.25">
      <c r="A4086" s="11">
        <v>40420</v>
      </c>
      <c r="B4086" s="12">
        <v>1727.05</v>
      </c>
      <c r="C4086" s="11">
        <v>40420</v>
      </c>
      <c r="D4086" s="12">
        <v>338.36</v>
      </c>
      <c r="E4086" s="12">
        <v>4973.99</v>
      </c>
      <c r="F4086" s="12">
        <v>2474.4</v>
      </c>
      <c r="G4086" s="107">
        <v>40420</v>
      </c>
      <c r="H4086" s="45"/>
      <c r="L4086" s="87"/>
    </row>
    <row r="4087" spans="1:12" ht="23.25" customHeight="1" thickBot="1" x14ac:dyDescent="0.25">
      <c r="A4087" s="11">
        <v>40421</v>
      </c>
      <c r="B4087" s="12">
        <v>1719.67</v>
      </c>
      <c r="C4087" s="11">
        <v>40421</v>
      </c>
      <c r="D4087" s="12">
        <v>336.21</v>
      </c>
      <c r="E4087" s="12">
        <v>4952.7299999999996</v>
      </c>
      <c r="F4087" s="12">
        <v>2459.94</v>
      </c>
      <c r="G4087" s="107">
        <v>40421</v>
      </c>
      <c r="H4087" s="45"/>
      <c r="L4087" s="87"/>
    </row>
    <row r="4088" spans="1:12" ht="23.25" customHeight="1" thickBot="1" x14ac:dyDescent="0.25">
      <c r="A4088" s="11">
        <v>40422</v>
      </c>
      <c r="B4088" s="12">
        <v>1713.34</v>
      </c>
      <c r="C4088" s="11">
        <v>40422</v>
      </c>
      <c r="D4088" s="12">
        <v>333.89</v>
      </c>
      <c r="E4088" s="12">
        <v>4934.51</v>
      </c>
      <c r="F4088" s="12">
        <v>2454.7600000000002</v>
      </c>
      <c r="G4088" s="107">
        <v>40422</v>
      </c>
      <c r="H4088" s="45"/>
      <c r="L4088" s="87"/>
    </row>
    <row r="4089" spans="1:12" ht="23.25" customHeight="1" thickBot="1" x14ac:dyDescent="0.25">
      <c r="A4089" s="11">
        <v>40423</v>
      </c>
      <c r="B4089" s="12">
        <v>1697.41</v>
      </c>
      <c r="C4089" s="11">
        <v>40423</v>
      </c>
      <c r="D4089" s="12">
        <v>329.73</v>
      </c>
      <c r="E4089" s="12">
        <v>4890.97</v>
      </c>
      <c r="F4089" s="12">
        <v>2440.8200000000002</v>
      </c>
      <c r="G4089" s="107">
        <v>40423</v>
      </c>
      <c r="H4089" s="45"/>
      <c r="L4089" s="87"/>
    </row>
    <row r="4090" spans="1:12" ht="23.25" customHeight="1" thickBot="1" x14ac:dyDescent="0.25">
      <c r="A4090" s="11">
        <v>40424</v>
      </c>
      <c r="B4090" s="12">
        <v>1698.02</v>
      </c>
      <c r="C4090" s="11">
        <v>40424</v>
      </c>
      <c r="D4090" s="12">
        <v>329.74</v>
      </c>
      <c r="E4090" s="12">
        <v>4892.7299999999996</v>
      </c>
      <c r="F4090" s="12">
        <v>2441.6999999999998</v>
      </c>
      <c r="G4090" s="107">
        <v>40424</v>
      </c>
      <c r="H4090" s="45"/>
      <c r="L4090" s="87"/>
    </row>
    <row r="4091" spans="1:12" ht="23.25" customHeight="1" thickBot="1" x14ac:dyDescent="0.25">
      <c r="A4091" s="11">
        <v>40427</v>
      </c>
      <c r="B4091" s="12">
        <v>1701.93</v>
      </c>
      <c r="C4091" s="11">
        <v>40427</v>
      </c>
      <c r="D4091" s="12">
        <v>330.75</v>
      </c>
      <c r="E4091" s="12">
        <v>4903.9799999999996</v>
      </c>
      <c r="F4091" s="12">
        <v>2455.12</v>
      </c>
      <c r="G4091" s="107">
        <v>40427</v>
      </c>
      <c r="H4091" s="45"/>
      <c r="L4091" s="87"/>
    </row>
    <row r="4092" spans="1:12" ht="23.25" customHeight="1" thickBot="1" x14ac:dyDescent="0.25">
      <c r="A4092" s="11">
        <v>40428</v>
      </c>
      <c r="B4092" s="12">
        <v>1694.29</v>
      </c>
      <c r="C4092" s="11">
        <v>40428</v>
      </c>
      <c r="D4092" s="12">
        <v>328.88</v>
      </c>
      <c r="E4092" s="12">
        <v>4881.97</v>
      </c>
      <c r="F4092" s="12">
        <v>2440.21</v>
      </c>
      <c r="G4092" s="107">
        <v>40428</v>
      </c>
      <c r="H4092" s="45"/>
      <c r="L4092" s="87"/>
    </row>
    <row r="4093" spans="1:12" ht="23.25" customHeight="1" thickBot="1" x14ac:dyDescent="0.25">
      <c r="A4093" s="11">
        <v>40429</v>
      </c>
      <c r="B4093" s="12">
        <v>1688.89</v>
      </c>
      <c r="C4093" s="11">
        <v>40429</v>
      </c>
      <c r="D4093" s="12">
        <v>327.98</v>
      </c>
      <c r="E4093" s="12">
        <v>4866.3999999999996</v>
      </c>
      <c r="F4093" s="12">
        <v>2420.88</v>
      </c>
      <c r="G4093" s="107">
        <v>40429</v>
      </c>
      <c r="H4093" s="45"/>
      <c r="L4093" s="87"/>
    </row>
    <row r="4094" spans="1:12" ht="23.25" customHeight="1" thickBot="1" x14ac:dyDescent="0.25">
      <c r="A4094" s="11">
        <v>40430</v>
      </c>
      <c r="B4094" s="12">
        <v>1692.72</v>
      </c>
      <c r="C4094" s="11">
        <v>40430</v>
      </c>
      <c r="D4094" s="12">
        <v>329.34</v>
      </c>
      <c r="E4094" s="12">
        <v>4877.45</v>
      </c>
      <c r="F4094" s="12">
        <v>2426.38</v>
      </c>
      <c r="G4094" s="107">
        <v>40430</v>
      </c>
      <c r="H4094" s="45"/>
      <c r="L4094" s="87"/>
    </row>
    <row r="4095" spans="1:12" ht="23.25" customHeight="1" thickBot="1" x14ac:dyDescent="0.25">
      <c r="A4095" s="11">
        <v>40434</v>
      </c>
      <c r="B4095" s="12">
        <v>1698.17</v>
      </c>
      <c r="C4095" s="11">
        <v>40434</v>
      </c>
      <c r="D4095" s="12">
        <v>330.34</v>
      </c>
      <c r="E4095" s="12">
        <v>4893.1400000000003</v>
      </c>
      <c r="F4095" s="12">
        <v>2434.1799999999998</v>
      </c>
      <c r="G4095" s="107">
        <v>40434</v>
      </c>
      <c r="H4095" s="45"/>
      <c r="L4095" s="87"/>
    </row>
    <row r="4096" spans="1:12" ht="23.25" customHeight="1" thickBot="1" x14ac:dyDescent="0.25">
      <c r="A4096" s="11">
        <v>40435</v>
      </c>
      <c r="B4096" s="12">
        <v>1704.26</v>
      </c>
      <c r="C4096" s="11">
        <v>40435</v>
      </c>
      <c r="D4096" s="12">
        <v>330.2</v>
      </c>
      <c r="E4096" s="12">
        <v>4933.1000000000004</v>
      </c>
      <c r="F4096" s="12">
        <v>2457.9499999999998</v>
      </c>
      <c r="G4096" s="107">
        <v>40435</v>
      </c>
      <c r="H4096" s="45"/>
      <c r="L4096" s="87"/>
    </row>
    <row r="4097" spans="1:12" ht="23.25" customHeight="1" thickBot="1" x14ac:dyDescent="0.25">
      <c r="A4097" s="11">
        <v>40436</v>
      </c>
      <c r="B4097" s="12">
        <v>1731.55</v>
      </c>
      <c r="C4097" s="11">
        <v>40436</v>
      </c>
      <c r="D4097" s="12">
        <v>332.82</v>
      </c>
      <c r="E4097" s="12">
        <v>5012.1099999999997</v>
      </c>
      <c r="F4097" s="12">
        <v>2501.2800000000002</v>
      </c>
      <c r="G4097" s="107">
        <v>40436</v>
      </c>
      <c r="H4097" s="45"/>
      <c r="L4097" s="87"/>
    </row>
    <row r="4098" spans="1:12" ht="23.25" customHeight="1" thickBot="1" x14ac:dyDescent="0.25">
      <c r="A4098" s="11">
        <v>40437</v>
      </c>
      <c r="B4098" s="12">
        <v>1761.77</v>
      </c>
      <c r="C4098" s="11">
        <v>40437</v>
      </c>
      <c r="D4098" s="12">
        <v>334.19</v>
      </c>
      <c r="E4098" s="12">
        <v>5099.59</v>
      </c>
      <c r="F4098" s="12">
        <v>2544.94</v>
      </c>
      <c r="G4098" s="107">
        <v>40437</v>
      </c>
      <c r="H4098" s="45"/>
      <c r="L4098" s="87"/>
    </row>
    <row r="4099" spans="1:12" ht="23.25" customHeight="1" thickBot="1" x14ac:dyDescent="0.25">
      <c r="A4099" s="11">
        <v>40438</v>
      </c>
      <c r="B4099" s="12">
        <v>1782.48</v>
      </c>
      <c r="C4099" s="11">
        <v>40438</v>
      </c>
      <c r="D4099" s="12">
        <v>336.56</v>
      </c>
      <c r="E4099" s="12">
        <v>5159.53</v>
      </c>
      <c r="F4099" s="12">
        <v>2587.17</v>
      </c>
      <c r="G4099" s="107">
        <v>40438</v>
      </c>
      <c r="H4099" s="45"/>
      <c r="L4099" s="87"/>
    </row>
    <row r="4100" spans="1:12" ht="23.25" customHeight="1" thickBot="1" x14ac:dyDescent="0.25">
      <c r="A4100" s="11">
        <v>40441</v>
      </c>
      <c r="B4100" s="12">
        <v>1773.73</v>
      </c>
      <c r="C4100" s="11">
        <v>40441</v>
      </c>
      <c r="D4100" s="12">
        <v>339.28</v>
      </c>
      <c r="E4100" s="12">
        <v>5134.21</v>
      </c>
      <c r="F4100" s="12">
        <v>2570.37</v>
      </c>
      <c r="G4100" s="107">
        <v>40441</v>
      </c>
      <c r="H4100" s="45"/>
      <c r="L4100" s="87"/>
    </row>
    <row r="4101" spans="1:12" ht="23.25" customHeight="1" thickBot="1" x14ac:dyDescent="0.25">
      <c r="A4101" s="11">
        <v>40442</v>
      </c>
      <c r="B4101" s="12">
        <v>1763.37</v>
      </c>
      <c r="C4101" s="11">
        <v>40442</v>
      </c>
      <c r="D4101" s="12">
        <v>341.72</v>
      </c>
      <c r="E4101" s="12">
        <v>5104.22</v>
      </c>
      <c r="F4101" s="12">
        <v>2555.36</v>
      </c>
      <c r="G4101" s="107">
        <v>40442</v>
      </c>
      <c r="H4101" s="45"/>
      <c r="L4101" s="87"/>
    </row>
    <row r="4102" spans="1:12" ht="23.25" customHeight="1" thickBot="1" x14ac:dyDescent="0.25">
      <c r="A4102" s="11">
        <v>40443</v>
      </c>
      <c r="B4102" s="12">
        <v>1780.61</v>
      </c>
      <c r="C4102" s="11">
        <v>40443</v>
      </c>
      <c r="D4102" s="12">
        <v>340.74</v>
      </c>
      <c r="E4102" s="12">
        <v>5154.12</v>
      </c>
      <c r="F4102" s="12">
        <v>2592.73</v>
      </c>
      <c r="G4102" s="107">
        <v>40443</v>
      </c>
      <c r="H4102" s="45"/>
      <c r="L4102" s="87"/>
    </row>
    <row r="4103" spans="1:12" ht="23.25" customHeight="1" thickBot="1" x14ac:dyDescent="0.25">
      <c r="A4103" s="11">
        <v>40444</v>
      </c>
      <c r="B4103" s="12">
        <v>1778.01</v>
      </c>
      <c r="C4103" s="11">
        <v>40444</v>
      </c>
      <c r="D4103" s="12">
        <v>339.98</v>
      </c>
      <c r="E4103" s="12">
        <v>5146.58</v>
      </c>
      <c r="F4103" s="12">
        <v>2597.25</v>
      </c>
      <c r="G4103" s="107">
        <v>40444</v>
      </c>
      <c r="H4103" s="45"/>
      <c r="L4103" s="87"/>
    </row>
    <row r="4104" spans="1:12" ht="23.25" customHeight="1" thickBot="1" x14ac:dyDescent="0.25">
      <c r="A4104" s="11">
        <v>40445</v>
      </c>
      <c r="B4104" s="12">
        <v>1766.53</v>
      </c>
      <c r="C4104" s="11">
        <v>40445</v>
      </c>
      <c r="D4104" s="12">
        <v>336.76</v>
      </c>
      <c r="E4104" s="12">
        <v>5113.3599999999997</v>
      </c>
      <c r="F4104" s="12">
        <v>2580.48</v>
      </c>
      <c r="G4104" s="107">
        <v>40445</v>
      </c>
      <c r="H4104" s="45"/>
      <c r="L4104" s="87"/>
    </row>
    <row r="4105" spans="1:12" ht="23.25" customHeight="1" thickBot="1" x14ac:dyDescent="0.25">
      <c r="A4105" s="11">
        <v>40448</v>
      </c>
      <c r="B4105" s="12">
        <v>1762.52</v>
      </c>
      <c r="C4105" s="11">
        <v>40448</v>
      </c>
      <c r="D4105" s="12">
        <v>335.59</v>
      </c>
      <c r="E4105" s="12">
        <v>5101.75</v>
      </c>
      <c r="F4105" s="12">
        <v>2582.92</v>
      </c>
      <c r="G4105" s="107">
        <v>40448</v>
      </c>
      <c r="H4105" s="45"/>
      <c r="L4105" s="87"/>
    </row>
    <row r="4106" spans="1:12" ht="23.25" customHeight="1" thickBot="1" x14ac:dyDescent="0.25">
      <c r="A4106" s="11">
        <v>40449</v>
      </c>
      <c r="B4106" s="12">
        <v>1773.7</v>
      </c>
      <c r="C4106" s="11">
        <v>40449</v>
      </c>
      <c r="D4106" s="12">
        <v>338.41</v>
      </c>
      <c r="E4106" s="12">
        <v>5134.12</v>
      </c>
      <c r="F4106" s="12">
        <v>2599.3000000000002</v>
      </c>
      <c r="G4106" s="107">
        <v>40449</v>
      </c>
      <c r="H4106" s="45"/>
      <c r="L4106" s="87"/>
    </row>
    <row r="4107" spans="1:12" ht="23.25" customHeight="1" thickBot="1" x14ac:dyDescent="0.25">
      <c r="A4107" s="11">
        <v>40450</v>
      </c>
      <c r="B4107" s="12">
        <v>1774.36</v>
      </c>
      <c r="C4107" s="11">
        <v>40450</v>
      </c>
      <c r="D4107" s="12">
        <v>339.66</v>
      </c>
      <c r="E4107" s="12">
        <v>5136.03</v>
      </c>
      <c r="F4107" s="12">
        <v>2608.67</v>
      </c>
      <c r="G4107" s="107">
        <v>40450</v>
      </c>
      <c r="H4107" s="45"/>
      <c r="L4107" s="87"/>
    </row>
    <row r="4108" spans="1:12" ht="23.25" customHeight="1" thickBot="1" x14ac:dyDescent="0.25">
      <c r="A4108" s="11">
        <v>40451</v>
      </c>
      <c r="B4108" s="12">
        <v>1760.87</v>
      </c>
      <c r="C4108" s="11">
        <v>40451</v>
      </c>
      <c r="D4108" s="12">
        <v>338.33</v>
      </c>
      <c r="E4108" s="12">
        <v>5100.54</v>
      </c>
      <c r="F4108" s="12">
        <v>2590.66</v>
      </c>
      <c r="G4108" s="107">
        <v>40451</v>
      </c>
      <c r="H4108" s="45"/>
      <c r="L4108" s="87"/>
    </row>
    <row r="4109" spans="1:12" ht="23.25" customHeight="1" thickBot="1" x14ac:dyDescent="0.25">
      <c r="A4109" s="11">
        <v>40452</v>
      </c>
      <c r="B4109" s="12">
        <v>1747.03</v>
      </c>
      <c r="C4109" s="11">
        <v>40452</v>
      </c>
      <c r="D4109" s="12">
        <v>337.87</v>
      </c>
      <c r="E4109" s="12">
        <v>5060.49</v>
      </c>
      <c r="F4109" s="12">
        <v>2574.46</v>
      </c>
      <c r="G4109" s="107">
        <v>40452</v>
      </c>
      <c r="H4109" s="45"/>
      <c r="L4109" s="87"/>
    </row>
    <row r="4110" spans="1:12" ht="23.25" customHeight="1" thickBot="1" x14ac:dyDescent="0.25">
      <c r="A4110" s="11">
        <v>40455</v>
      </c>
      <c r="B4110" s="12">
        <v>1751.18</v>
      </c>
      <c r="C4110" s="11">
        <v>40455</v>
      </c>
      <c r="D4110" s="12">
        <v>338.37</v>
      </c>
      <c r="E4110" s="12">
        <v>5072.5</v>
      </c>
      <c r="F4110" s="12">
        <v>2588.9499999999998</v>
      </c>
      <c r="G4110" s="107">
        <v>40455</v>
      </c>
      <c r="H4110" s="45"/>
      <c r="L4110" s="87"/>
    </row>
    <row r="4111" spans="1:12" ht="23.25" customHeight="1" thickBot="1" x14ac:dyDescent="0.25">
      <c r="A4111" s="11">
        <v>40456</v>
      </c>
      <c r="B4111" s="12">
        <v>1773.5</v>
      </c>
      <c r="C4111" s="11">
        <v>40456</v>
      </c>
      <c r="D4111" s="12">
        <v>340.42</v>
      </c>
      <c r="E4111" s="12">
        <v>5137.1499999999996</v>
      </c>
      <c r="F4111" s="12">
        <v>2617.6999999999998</v>
      </c>
      <c r="G4111" s="107">
        <v>40456</v>
      </c>
      <c r="H4111" s="45"/>
      <c r="L4111" s="87"/>
    </row>
    <row r="4112" spans="1:12" ht="23.25" customHeight="1" thickBot="1" x14ac:dyDescent="0.25">
      <c r="A4112" s="11">
        <v>40457</v>
      </c>
      <c r="B4112" s="12">
        <v>1781.02</v>
      </c>
      <c r="C4112" s="11">
        <v>40457</v>
      </c>
      <c r="D4112" s="12">
        <v>342.76</v>
      </c>
      <c r="E4112" s="12">
        <v>5158.95</v>
      </c>
      <c r="F4112" s="12">
        <v>2637.36</v>
      </c>
      <c r="G4112" s="107">
        <v>40457</v>
      </c>
      <c r="H4112" s="45"/>
      <c r="L4112" s="87"/>
    </row>
    <row r="4113" spans="1:12" ht="23.25" customHeight="1" thickBot="1" x14ac:dyDescent="0.25">
      <c r="A4113" s="11">
        <v>40458</v>
      </c>
      <c r="B4113" s="12">
        <v>1783.55</v>
      </c>
      <c r="C4113" s="11">
        <v>40458</v>
      </c>
      <c r="D4113" s="12">
        <v>343.5</v>
      </c>
      <c r="E4113" s="12">
        <v>5166.2700000000004</v>
      </c>
      <c r="F4113" s="12">
        <v>2641.1</v>
      </c>
      <c r="G4113" s="107">
        <v>40458</v>
      </c>
      <c r="H4113" s="45"/>
      <c r="L4113" s="87"/>
    </row>
    <row r="4114" spans="1:12" ht="23.25" customHeight="1" thickBot="1" x14ac:dyDescent="0.25">
      <c r="A4114" s="11">
        <v>40459</v>
      </c>
      <c r="B4114" s="12">
        <v>1794.52</v>
      </c>
      <c r="C4114" s="11">
        <v>40459</v>
      </c>
      <c r="D4114" s="12">
        <v>345.29</v>
      </c>
      <c r="E4114" s="12">
        <v>5198.05</v>
      </c>
      <c r="F4114" s="12">
        <v>2657.35</v>
      </c>
      <c r="G4114" s="107">
        <v>40459</v>
      </c>
      <c r="H4114" s="45"/>
      <c r="L4114" s="87"/>
    </row>
    <row r="4115" spans="1:12" ht="23.25" customHeight="1" thickBot="1" x14ac:dyDescent="0.25">
      <c r="A4115" s="11">
        <v>40462</v>
      </c>
      <c r="B4115" s="12">
        <v>1802.6</v>
      </c>
      <c r="C4115" s="11">
        <v>40462</v>
      </c>
      <c r="D4115" s="12">
        <v>346.61</v>
      </c>
      <c r="E4115" s="12">
        <v>5224.03</v>
      </c>
      <c r="F4115" s="12">
        <v>2670.63</v>
      </c>
      <c r="G4115" s="107">
        <v>40462</v>
      </c>
      <c r="H4115" s="45"/>
      <c r="L4115" s="87"/>
    </row>
    <row r="4116" spans="1:12" ht="23.25" customHeight="1" thickBot="1" x14ac:dyDescent="0.25">
      <c r="A4116" s="11">
        <v>40463</v>
      </c>
      <c r="B4116" s="12">
        <v>1813.86</v>
      </c>
      <c r="C4116" s="11">
        <v>40463</v>
      </c>
      <c r="D4116" s="12">
        <v>347.5</v>
      </c>
      <c r="E4116" s="12">
        <v>5256.75</v>
      </c>
      <c r="F4116" s="12">
        <v>2696.12</v>
      </c>
      <c r="G4116" s="107">
        <v>40463</v>
      </c>
      <c r="H4116" s="45"/>
      <c r="L4116" s="87"/>
    </row>
    <row r="4117" spans="1:12" ht="23.25" customHeight="1" thickBot="1" x14ac:dyDescent="0.25">
      <c r="A4117" s="11">
        <v>40464</v>
      </c>
      <c r="B4117" s="12">
        <v>1836.43</v>
      </c>
      <c r="C4117" s="11">
        <v>40464</v>
      </c>
      <c r="D4117" s="12">
        <v>350.58</v>
      </c>
      <c r="E4117" s="12">
        <v>5322.41</v>
      </c>
      <c r="F4117" s="12">
        <v>2734.26</v>
      </c>
      <c r="G4117" s="107">
        <v>40464</v>
      </c>
      <c r="H4117" s="45"/>
      <c r="L4117" s="87"/>
    </row>
    <row r="4118" spans="1:12" ht="23.25" customHeight="1" thickBot="1" x14ac:dyDescent="0.25">
      <c r="A4118" s="11">
        <v>40465</v>
      </c>
      <c r="B4118" s="12">
        <v>1860.2</v>
      </c>
      <c r="C4118" s="11">
        <v>40465</v>
      </c>
      <c r="D4118" s="12">
        <v>354.41</v>
      </c>
      <c r="E4118" s="12">
        <v>5391.31</v>
      </c>
      <c r="F4118" s="12">
        <v>2778.74</v>
      </c>
      <c r="G4118" s="107">
        <v>40465</v>
      </c>
      <c r="H4118" s="45"/>
      <c r="L4118" s="87"/>
    </row>
    <row r="4119" spans="1:12" ht="23.25" customHeight="1" thickBot="1" x14ac:dyDescent="0.25">
      <c r="A4119" s="11">
        <v>40466</v>
      </c>
      <c r="B4119" s="12">
        <v>1867.8288620846211</v>
      </c>
      <c r="C4119" s="11">
        <v>40466</v>
      </c>
      <c r="D4119" s="12">
        <v>355.67293655413465</v>
      </c>
      <c r="E4119" s="12">
        <v>5413.4179064885393</v>
      </c>
      <c r="F4119" s="12">
        <v>2790.1288357377025</v>
      </c>
      <c r="G4119" s="107">
        <v>40466</v>
      </c>
      <c r="H4119" s="45"/>
      <c r="L4119" s="87"/>
    </row>
    <row r="4120" spans="1:12" ht="23.25" customHeight="1" thickBot="1" x14ac:dyDescent="0.25">
      <c r="A4120" s="11">
        <v>40469</v>
      </c>
      <c r="B4120" s="12">
        <v>1862.43</v>
      </c>
      <c r="C4120" s="11">
        <v>40469</v>
      </c>
      <c r="D4120" s="12">
        <v>353.85</v>
      </c>
      <c r="E4120" s="12">
        <v>5397.77</v>
      </c>
      <c r="F4120" s="12">
        <v>2777.51</v>
      </c>
      <c r="G4120" s="107">
        <v>40469</v>
      </c>
      <c r="H4120" s="45"/>
      <c r="L4120" s="87"/>
    </row>
    <row r="4121" spans="1:12" ht="23.25" customHeight="1" thickBot="1" x14ac:dyDescent="0.25">
      <c r="A4121" s="11">
        <v>40470</v>
      </c>
      <c r="B4121" s="12">
        <v>1850.72</v>
      </c>
      <c r="C4121" s="11">
        <v>40470</v>
      </c>
      <c r="D4121" s="12">
        <v>351.05</v>
      </c>
      <c r="E4121" s="12">
        <v>5363.84</v>
      </c>
      <c r="F4121" s="12">
        <v>2760.05</v>
      </c>
      <c r="G4121" s="107">
        <v>40470</v>
      </c>
      <c r="H4121" s="45"/>
      <c r="L4121" s="87"/>
    </row>
    <row r="4122" spans="1:12" ht="23.25" customHeight="1" thickBot="1" x14ac:dyDescent="0.25">
      <c r="A4122" s="11">
        <v>40471</v>
      </c>
      <c r="B4122" s="12">
        <v>1842.9</v>
      </c>
      <c r="C4122" s="11">
        <v>40471</v>
      </c>
      <c r="D4122" s="12">
        <v>348.68</v>
      </c>
      <c r="E4122" s="12">
        <v>5341.16</v>
      </c>
      <c r="F4122" s="12">
        <v>2743.89</v>
      </c>
      <c r="G4122" s="107">
        <v>40471</v>
      </c>
      <c r="H4122" s="45"/>
      <c r="L4122" s="87"/>
    </row>
    <row r="4123" spans="1:12" ht="23.25" customHeight="1" thickBot="1" x14ac:dyDescent="0.25">
      <c r="A4123" s="11">
        <v>40472</v>
      </c>
      <c r="B4123" s="12">
        <v>1839.1</v>
      </c>
      <c r="C4123" s="11">
        <v>40472</v>
      </c>
      <c r="D4123" s="12">
        <v>347.55</v>
      </c>
      <c r="E4123" s="12">
        <v>5330.15</v>
      </c>
      <c r="F4123" s="12">
        <v>2742.72</v>
      </c>
      <c r="G4123" s="107">
        <v>40472</v>
      </c>
      <c r="H4123" s="45"/>
      <c r="L4123" s="87"/>
    </row>
    <row r="4124" spans="1:12" ht="23.25" customHeight="1" thickBot="1" x14ac:dyDescent="0.25">
      <c r="A4124" s="11">
        <v>40473</v>
      </c>
      <c r="B4124" s="12">
        <v>1841.54</v>
      </c>
      <c r="C4124" s="11">
        <v>40473</v>
      </c>
      <c r="D4124" s="12">
        <v>348.15</v>
      </c>
      <c r="E4124" s="12">
        <v>5337.21</v>
      </c>
      <c r="F4124" s="12">
        <v>2746.35</v>
      </c>
      <c r="G4124" s="107">
        <v>40473</v>
      </c>
      <c r="H4124" s="45"/>
      <c r="L4124" s="87"/>
    </row>
    <row r="4125" spans="1:12" ht="23.25" customHeight="1" thickBot="1" x14ac:dyDescent="0.25">
      <c r="A4125" s="11">
        <v>40476</v>
      </c>
      <c r="B4125" s="12">
        <v>1844.48</v>
      </c>
      <c r="C4125" s="11">
        <v>40476</v>
      </c>
      <c r="D4125" s="12">
        <v>349.16</v>
      </c>
      <c r="E4125" s="12">
        <v>5345.74</v>
      </c>
      <c r="F4125" s="12">
        <v>2759.77</v>
      </c>
      <c r="G4125" s="107">
        <v>40476</v>
      </c>
      <c r="H4125" s="45"/>
      <c r="L4125" s="87"/>
    </row>
    <row r="4126" spans="1:12" ht="23.25" customHeight="1" thickBot="1" x14ac:dyDescent="0.25">
      <c r="A4126" s="11">
        <v>40477</v>
      </c>
      <c r="B4126" s="12">
        <v>1845.38</v>
      </c>
      <c r="C4126" s="11">
        <v>40477</v>
      </c>
      <c r="D4126" s="12">
        <v>349.77</v>
      </c>
      <c r="E4126" s="12">
        <v>5348.35</v>
      </c>
      <c r="F4126" s="12">
        <v>2756.59</v>
      </c>
      <c r="G4126" s="107">
        <v>40477</v>
      </c>
      <c r="H4126" s="45"/>
      <c r="L4126" s="87"/>
    </row>
    <row r="4127" spans="1:12" ht="23.25" customHeight="1" thickBot="1" x14ac:dyDescent="0.25">
      <c r="A4127" s="11">
        <v>40478</v>
      </c>
      <c r="B4127" s="12">
        <v>1849.25</v>
      </c>
      <c r="C4127" s="11">
        <v>40478</v>
      </c>
      <c r="D4127" s="12">
        <v>351.41</v>
      </c>
      <c r="E4127" s="12">
        <v>5360.11</v>
      </c>
      <c r="F4127" s="12">
        <v>2758.13</v>
      </c>
      <c r="G4127" s="107">
        <v>40478</v>
      </c>
      <c r="H4127" s="45"/>
      <c r="L4127" s="87"/>
    </row>
    <row r="4128" spans="1:12" ht="23.25" customHeight="1" thickBot="1" x14ac:dyDescent="0.25">
      <c r="A4128" s="11">
        <v>40479</v>
      </c>
      <c r="B4128" s="12">
        <v>1853.24</v>
      </c>
      <c r="C4128" s="11">
        <v>40479</v>
      </c>
      <c r="D4128" s="12">
        <v>352.46</v>
      </c>
      <c r="E4128" s="12">
        <v>5371.68</v>
      </c>
      <c r="F4128" s="12">
        <v>2764.08</v>
      </c>
      <c r="G4128" s="107">
        <v>40479</v>
      </c>
      <c r="H4128" s="45"/>
      <c r="L4128" s="87"/>
    </row>
    <row r="4129" spans="1:12" ht="23.25" customHeight="1" thickBot="1" x14ac:dyDescent="0.25">
      <c r="A4129" s="11">
        <v>40480</v>
      </c>
      <c r="B4129" s="12">
        <v>1861.86</v>
      </c>
      <c r="C4129" s="11">
        <v>40480</v>
      </c>
      <c r="D4129" s="12">
        <v>354.57</v>
      </c>
      <c r="E4129" s="12">
        <v>5396.66</v>
      </c>
      <c r="F4129" s="12">
        <v>2781.49</v>
      </c>
      <c r="G4129" s="107">
        <v>40480</v>
      </c>
      <c r="H4129" s="45"/>
      <c r="L4129" s="87"/>
    </row>
    <row r="4130" spans="1:12" ht="23.25" customHeight="1" thickBot="1" x14ac:dyDescent="0.25">
      <c r="A4130" s="11">
        <v>40483</v>
      </c>
      <c r="B4130" s="12">
        <v>1865.9</v>
      </c>
      <c r="C4130" s="11">
        <v>40483</v>
      </c>
      <c r="D4130" s="12">
        <v>355.5</v>
      </c>
      <c r="E4130" s="12">
        <v>5408.37</v>
      </c>
      <c r="F4130" s="12">
        <v>2792.1</v>
      </c>
      <c r="G4130" s="107">
        <v>40483</v>
      </c>
      <c r="H4130" s="45"/>
      <c r="L4130" s="87"/>
    </row>
    <row r="4131" spans="1:12" ht="23.25" customHeight="1" thickBot="1" x14ac:dyDescent="0.25">
      <c r="A4131" s="11">
        <v>40485</v>
      </c>
      <c r="B4131" s="12">
        <v>1862.67</v>
      </c>
      <c r="C4131" s="11">
        <v>40485</v>
      </c>
      <c r="D4131" s="12">
        <v>354.48</v>
      </c>
      <c r="E4131" s="12">
        <v>5399.01</v>
      </c>
      <c r="F4131" s="12">
        <v>2787.27</v>
      </c>
      <c r="G4131" s="107">
        <v>40485</v>
      </c>
      <c r="H4131" s="45"/>
      <c r="L4131" s="87"/>
    </row>
    <row r="4132" spans="1:12" ht="23.25" customHeight="1" thickBot="1" x14ac:dyDescent="0.25">
      <c r="A4132" s="11">
        <v>40486</v>
      </c>
      <c r="B4132" s="12">
        <v>1865.75</v>
      </c>
      <c r="C4132" s="11">
        <v>40486</v>
      </c>
      <c r="D4132" s="12">
        <v>355.62</v>
      </c>
      <c r="E4132" s="12">
        <v>5407.94</v>
      </c>
      <c r="F4132" s="12">
        <v>2801.08</v>
      </c>
      <c r="G4132" s="107">
        <v>40486</v>
      </c>
      <c r="H4132" s="45"/>
      <c r="L4132" s="87"/>
    </row>
    <row r="4133" spans="1:12" ht="23.25" customHeight="1" thickBot="1" x14ac:dyDescent="0.25">
      <c r="A4133" s="11">
        <v>40490</v>
      </c>
      <c r="B4133" s="12">
        <v>1871.05</v>
      </c>
      <c r="C4133" s="11">
        <v>40490</v>
      </c>
      <c r="D4133" s="12">
        <v>357.62</v>
      </c>
      <c r="E4133" s="12">
        <v>5423.3</v>
      </c>
      <c r="F4133" s="12">
        <v>2799.81</v>
      </c>
      <c r="G4133" s="107">
        <v>40490</v>
      </c>
      <c r="H4133" s="45"/>
      <c r="L4133" s="87"/>
    </row>
    <row r="4134" spans="1:12" ht="23.25" customHeight="1" thickBot="1" x14ac:dyDescent="0.25">
      <c r="A4134" s="11">
        <v>40491</v>
      </c>
      <c r="B4134" s="12">
        <v>1890.15</v>
      </c>
      <c r="C4134" s="11">
        <v>40491</v>
      </c>
      <c r="D4134" s="12">
        <v>361.69</v>
      </c>
      <c r="E4134" s="12">
        <v>5478.67</v>
      </c>
      <c r="F4134" s="12">
        <v>2819.14</v>
      </c>
      <c r="G4134" s="107">
        <v>40491</v>
      </c>
      <c r="H4134" s="45"/>
      <c r="L4134" s="87"/>
    </row>
    <row r="4135" spans="1:12" ht="23.25" customHeight="1" thickBot="1" x14ac:dyDescent="0.25">
      <c r="A4135" s="11">
        <v>40492</v>
      </c>
      <c r="B4135" s="12">
        <v>1886.81</v>
      </c>
      <c r="C4135" s="11">
        <v>40492</v>
      </c>
      <c r="D4135" s="12">
        <v>360.78</v>
      </c>
      <c r="E4135" s="12">
        <v>5468.99</v>
      </c>
      <c r="F4135" s="12">
        <v>2804.98</v>
      </c>
      <c r="G4135" s="107">
        <v>40492</v>
      </c>
      <c r="H4135" s="45"/>
      <c r="L4135" s="87"/>
    </row>
    <row r="4136" spans="1:12" ht="23.25" customHeight="1" thickBot="1" x14ac:dyDescent="0.25">
      <c r="A4136" s="11">
        <v>40493</v>
      </c>
      <c r="B4136" s="12">
        <v>1888.38</v>
      </c>
      <c r="C4136" s="11">
        <v>40493</v>
      </c>
      <c r="D4136" s="12">
        <v>361.19</v>
      </c>
      <c r="E4136" s="12">
        <v>5473.53</v>
      </c>
      <c r="F4136" s="12">
        <v>2807.3</v>
      </c>
      <c r="G4136" s="107">
        <v>40493</v>
      </c>
      <c r="H4136" s="45"/>
      <c r="L4136" s="87"/>
    </row>
    <row r="4137" spans="1:12" ht="23.25" customHeight="1" thickBot="1" x14ac:dyDescent="0.25">
      <c r="A4137" s="11">
        <v>40494</v>
      </c>
      <c r="B4137" s="12">
        <v>1888.19</v>
      </c>
      <c r="C4137" s="11">
        <v>40494</v>
      </c>
      <c r="D4137" s="12">
        <v>361.09</v>
      </c>
      <c r="E4137" s="12">
        <v>5472.97</v>
      </c>
      <c r="F4137" s="12">
        <v>2793.35</v>
      </c>
      <c r="G4137" s="107">
        <v>40494</v>
      </c>
      <c r="H4137" s="45"/>
      <c r="L4137" s="87"/>
    </row>
    <row r="4138" spans="1:12" ht="23.25" customHeight="1" thickBot="1" x14ac:dyDescent="0.25">
      <c r="A4138" s="11">
        <v>40497</v>
      </c>
      <c r="B4138" s="12">
        <v>1898.37</v>
      </c>
      <c r="C4138" s="11">
        <v>40497</v>
      </c>
      <c r="D4138" s="12">
        <v>362.93</v>
      </c>
      <c r="E4138" s="12">
        <v>5502.48</v>
      </c>
      <c r="F4138" s="12">
        <v>2808.41</v>
      </c>
      <c r="G4138" s="107">
        <v>40497</v>
      </c>
      <c r="H4138" s="45"/>
      <c r="L4138" s="87"/>
    </row>
    <row r="4139" spans="1:12" ht="23.25" customHeight="1" thickBot="1" x14ac:dyDescent="0.25">
      <c r="A4139" s="11">
        <v>40498</v>
      </c>
      <c r="B4139" s="12">
        <v>1908.47</v>
      </c>
      <c r="C4139" s="11">
        <v>40498</v>
      </c>
      <c r="D4139" s="12">
        <v>365.46</v>
      </c>
      <c r="E4139" s="12">
        <v>5531.76</v>
      </c>
      <c r="F4139" s="12">
        <v>2818.78</v>
      </c>
      <c r="G4139" s="107">
        <v>40498</v>
      </c>
      <c r="H4139" s="45"/>
      <c r="L4139" s="87"/>
    </row>
    <row r="4140" spans="1:12" ht="23.25" customHeight="1" thickBot="1" x14ac:dyDescent="0.25">
      <c r="A4140" s="11">
        <v>40499</v>
      </c>
      <c r="B4140" s="12">
        <v>1922.56</v>
      </c>
      <c r="C4140" s="11">
        <v>40499</v>
      </c>
      <c r="D4140" s="12">
        <v>367.89</v>
      </c>
      <c r="E4140" s="12">
        <v>5572.62</v>
      </c>
      <c r="F4140" s="12">
        <v>2830.42</v>
      </c>
      <c r="G4140" s="107">
        <v>40499</v>
      </c>
      <c r="H4140" s="45"/>
      <c r="L4140" s="87"/>
    </row>
    <row r="4141" spans="1:12" ht="23.25" customHeight="1" thickBot="1" x14ac:dyDescent="0.25">
      <c r="A4141" s="11">
        <v>40500</v>
      </c>
      <c r="B4141" s="12">
        <v>1919.29</v>
      </c>
      <c r="C4141" s="11">
        <v>40500</v>
      </c>
      <c r="D4141" s="12">
        <v>365.85</v>
      </c>
      <c r="E4141" s="12">
        <v>5563.13</v>
      </c>
      <c r="F4141" s="12">
        <v>2825.6</v>
      </c>
      <c r="G4141" s="107">
        <v>40500</v>
      </c>
      <c r="H4141" s="45"/>
      <c r="L4141" s="87"/>
    </row>
    <row r="4142" spans="1:12" ht="23.25" customHeight="1" thickBot="1" x14ac:dyDescent="0.25">
      <c r="A4142" s="11">
        <v>40501</v>
      </c>
      <c r="B4142" s="12">
        <v>1918.87</v>
      </c>
      <c r="C4142" s="11">
        <v>40501</v>
      </c>
      <c r="D4142" s="12">
        <v>365.3</v>
      </c>
      <c r="E4142" s="12">
        <v>5561.92</v>
      </c>
      <c r="F4142" s="12">
        <v>2829.56</v>
      </c>
      <c r="G4142" s="107">
        <v>40501</v>
      </c>
      <c r="H4142" s="45"/>
      <c r="L4142" s="87"/>
    </row>
    <row r="4143" spans="1:12" ht="23.25" customHeight="1" thickBot="1" x14ac:dyDescent="0.25">
      <c r="A4143" s="11">
        <v>40504</v>
      </c>
      <c r="B4143" s="12">
        <v>1911.48</v>
      </c>
      <c r="C4143" s="11">
        <v>40504</v>
      </c>
      <c r="D4143" s="12">
        <v>364.59</v>
      </c>
      <c r="E4143" s="12">
        <v>5540.5</v>
      </c>
      <c r="F4143" s="12">
        <v>2823.23</v>
      </c>
      <c r="G4143" s="107">
        <v>40504</v>
      </c>
      <c r="H4143" s="45"/>
      <c r="L4143" s="87"/>
    </row>
    <row r="4144" spans="1:12" ht="23.25" customHeight="1" thickBot="1" x14ac:dyDescent="0.25">
      <c r="A4144" s="11">
        <v>40505</v>
      </c>
      <c r="B4144" s="12">
        <v>1912.47</v>
      </c>
      <c r="C4144" s="11">
        <v>40505</v>
      </c>
      <c r="D4144" s="12">
        <v>364.39</v>
      </c>
      <c r="E4144" s="12">
        <v>5543.92</v>
      </c>
      <c r="F4144" s="12">
        <v>2820.4</v>
      </c>
      <c r="G4144" s="107">
        <v>40505</v>
      </c>
      <c r="H4144" s="45"/>
      <c r="L4144" s="87"/>
    </row>
    <row r="4145" spans="1:12" ht="23.25" customHeight="1" thickBot="1" x14ac:dyDescent="0.25">
      <c r="A4145" s="11">
        <v>40506</v>
      </c>
      <c r="B4145" s="12">
        <v>1898.74</v>
      </c>
      <c r="C4145" s="11">
        <v>40506</v>
      </c>
      <c r="D4145" s="12">
        <v>361.06</v>
      </c>
      <c r="E4145" s="12">
        <v>5506.91</v>
      </c>
      <c r="F4145" s="12">
        <v>2792.55</v>
      </c>
      <c r="G4145" s="107">
        <v>40506</v>
      </c>
      <c r="H4145" s="45"/>
      <c r="L4145" s="87"/>
    </row>
    <row r="4146" spans="1:12" ht="23.25" customHeight="1" thickBot="1" x14ac:dyDescent="0.25">
      <c r="A4146" s="11">
        <v>40507</v>
      </c>
      <c r="B4146" s="12">
        <v>1904.62</v>
      </c>
      <c r="C4146" s="11">
        <v>40507</v>
      </c>
      <c r="D4146" s="12">
        <v>362.53</v>
      </c>
      <c r="E4146" s="12">
        <v>5526.23</v>
      </c>
      <c r="F4146" s="12">
        <v>2797.82</v>
      </c>
      <c r="G4146" s="107">
        <v>40507</v>
      </c>
      <c r="H4146" s="45"/>
      <c r="L4146" s="87"/>
    </row>
    <row r="4147" spans="1:12" ht="23.25" customHeight="1" thickBot="1" x14ac:dyDescent="0.25">
      <c r="A4147" s="11">
        <v>40508</v>
      </c>
      <c r="B4147" s="12">
        <v>1908.96</v>
      </c>
      <c r="C4147" s="11">
        <v>40508</v>
      </c>
      <c r="D4147" s="12">
        <v>363.67</v>
      </c>
      <c r="E4147" s="12">
        <v>5538.82</v>
      </c>
      <c r="F4147" s="12">
        <v>2804.19</v>
      </c>
      <c r="G4147" s="107">
        <v>40508</v>
      </c>
      <c r="H4147" s="45"/>
      <c r="L4147" s="87"/>
    </row>
    <row r="4148" spans="1:12" ht="23.25" customHeight="1" thickBot="1" x14ac:dyDescent="0.25">
      <c r="A4148" s="11">
        <v>40511</v>
      </c>
      <c r="B4148" s="12">
        <v>1904.93</v>
      </c>
      <c r="C4148" s="11">
        <v>40511</v>
      </c>
      <c r="D4148" s="12">
        <v>362.89</v>
      </c>
      <c r="E4148" s="12">
        <v>5548.09</v>
      </c>
      <c r="F4148" s="12">
        <v>2799.87</v>
      </c>
      <c r="G4148" s="107">
        <v>40511</v>
      </c>
      <c r="H4148" s="45"/>
      <c r="L4148" s="87"/>
    </row>
    <row r="4149" spans="1:12" ht="23.25" customHeight="1" thickBot="1" x14ac:dyDescent="0.25">
      <c r="A4149" s="11">
        <v>40512</v>
      </c>
      <c r="B4149" s="12">
        <v>1906.79</v>
      </c>
      <c r="C4149" s="11">
        <v>40512</v>
      </c>
      <c r="D4149" s="12">
        <v>362.88</v>
      </c>
      <c r="E4149" s="12">
        <v>5553.51</v>
      </c>
      <c r="F4149" s="12">
        <v>2798.11</v>
      </c>
      <c r="G4149" s="107">
        <v>40512</v>
      </c>
      <c r="H4149" s="45"/>
      <c r="L4149" s="87"/>
    </row>
    <row r="4150" spans="1:12" ht="23.25" customHeight="1" thickBot="1" x14ac:dyDescent="0.25">
      <c r="A4150" s="11">
        <v>40513</v>
      </c>
      <c r="B4150" s="12">
        <v>1916.11</v>
      </c>
      <c r="C4150" s="11">
        <v>40513</v>
      </c>
      <c r="D4150" s="12">
        <v>364.94</v>
      </c>
      <c r="E4150" s="12">
        <v>5580.63</v>
      </c>
      <c r="F4150" s="12">
        <v>2798.32</v>
      </c>
      <c r="G4150" s="107">
        <v>40513</v>
      </c>
      <c r="H4150" s="45"/>
      <c r="L4150" s="87"/>
    </row>
    <row r="4151" spans="1:12" ht="23.25" customHeight="1" thickBot="1" x14ac:dyDescent="0.25">
      <c r="A4151" s="11">
        <v>40514</v>
      </c>
      <c r="B4151" s="12">
        <v>1924.01</v>
      </c>
      <c r="C4151" s="11">
        <v>40514</v>
      </c>
      <c r="D4151" s="12">
        <v>366.87</v>
      </c>
      <c r="E4151" s="12">
        <v>5603.63</v>
      </c>
      <c r="F4151" s="12">
        <v>2809.87</v>
      </c>
      <c r="G4151" s="107">
        <v>40514</v>
      </c>
      <c r="H4151" s="45"/>
      <c r="L4151" s="87"/>
    </row>
    <row r="4152" spans="1:12" ht="23.25" customHeight="1" thickBot="1" x14ac:dyDescent="0.25">
      <c r="A4152" s="11">
        <v>40515</v>
      </c>
      <c r="B4152" s="12">
        <v>1925.25</v>
      </c>
      <c r="C4152" s="11">
        <v>40515</v>
      </c>
      <c r="D4152" s="12">
        <v>367.03</v>
      </c>
      <c r="E4152" s="12">
        <v>5607.25</v>
      </c>
      <c r="F4152" s="12">
        <v>2816.17</v>
      </c>
      <c r="G4152" s="107">
        <v>40515</v>
      </c>
      <c r="H4152" s="45"/>
      <c r="L4152" s="87"/>
    </row>
    <row r="4153" spans="1:12" ht="23.25" customHeight="1" thickBot="1" x14ac:dyDescent="0.25">
      <c r="A4153" s="11">
        <v>40518</v>
      </c>
      <c r="B4153" s="12">
        <v>1931.89</v>
      </c>
      <c r="C4153" s="11">
        <v>40518</v>
      </c>
      <c r="D4153" s="12">
        <v>368.73</v>
      </c>
      <c r="E4153" s="12">
        <v>5633.1</v>
      </c>
      <c r="F4153" s="12">
        <v>2847.34</v>
      </c>
      <c r="G4153" s="107">
        <v>40518</v>
      </c>
      <c r="H4153" s="45"/>
      <c r="L4153" s="87"/>
    </row>
    <row r="4154" spans="1:12" ht="23.25" customHeight="1" thickBot="1" x14ac:dyDescent="0.25">
      <c r="A4154" s="11">
        <v>40519</v>
      </c>
      <c r="B4154" s="12">
        <v>1935.04</v>
      </c>
      <c r="C4154" s="11">
        <v>40519</v>
      </c>
      <c r="D4154" s="12">
        <v>370.12</v>
      </c>
      <c r="E4154" s="12">
        <v>5642.27</v>
      </c>
      <c r="F4154" s="12">
        <v>2851.98</v>
      </c>
      <c r="G4154" s="107">
        <v>40519</v>
      </c>
      <c r="H4154" s="45"/>
      <c r="L4154" s="87"/>
    </row>
    <row r="4155" spans="1:12" ht="23.25" customHeight="1" thickBot="1" x14ac:dyDescent="0.25">
      <c r="A4155" s="11">
        <v>40520</v>
      </c>
      <c r="B4155" s="12">
        <v>1937.14</v>
      </c>
      <c r="C4155" s="11">
        <v>40520</v>
      </c>
      <c r="D4155" s="12">
        <v>370.62</v>
      </c>
      <c r="E4155" s="12">
        <v>5648.39</v>
      </c>
      <c r="F4155" s="12">
        <v>2836.83</v>
      </c>
      <c r="G4155" s="107">
        <v>40520</v>
      </c>
      <c r="H4155" s="45"/>
      <c r="L4155" s="87"/>
    </row>
    <row r="4156" spans="1:12" ht="23.25" customHeight="1" thickBot="1" x14ac:dyDescent="0.25">
      <c r="A4156" s="11">
        <v>40521</v>
      </c>
      <c r="B4156" s="12">
        <v>1929.41</v>
      </c>
      <c r="C4156" s="11">
        <v>40521</v>
      </c>
      <c r="D4156" s="12">
        <v>368.57</v>
      </c>
      <c r="E4156" s="12">
        <v>5633.3</v>
      </c>
      <c r="F4156" s="12">
        <v>2829.25</v>
      </c>
      <c r="G4156" s="107">
        <v>40521</v>
      </c>
      <c r="H4156" s="45"/>
      <c r="L4156" s="87"/>
    </row>
    <row r="4157" spans="1:12" ht="23.25" customHeight="1" thickBot="1" x14ac:dyDescent="0.25">
      <c r="A4157" s="11">
        <v>40522</v>
      </c>
      <c r="B4157" s="12">
        <v>1919.05</v>
      </c>
      <c r="C4157" s="11">
        <v>40522</v>
      </c>
      <c r="D4157" s="12">
        <v>366.47</v>
      </c>
      <c r="E4157" s="12">
        <v>5603.05</v>
      </c>
      <c r="F4157" s="12">
        <v>2809.57</v>
      </c>
      <c r="G4157" s="107">
        <v>40522</v>
      </c>
      <c r="H4157" s="45"/>
      <c r="L4157" s="87"/>
    </row>
    <row r="4158" spans="1:12" ht="23.25" customHeight="1" thickBot="1" x14ac:dyDescent="0.25">
      <c r="A4158" s="11">
        <v>40525</v>
      </c>
      <c r="B4158" s="12">
        <v>1917.24</v>
      </c>
      <c r="C4158" s="11">
        <v>40525</v>
      </c>
      <c r="D4158" s="12">
        <v>365.8</v>
      </c>
      <c r="E4158" s="12">
        <v>5597.78</v>
      </c>
      <c r="F4158" s="12">
        <v>2798</v>
      </c>
      <c r="G4158" s="107">
        <v>40525</v>
      </c>
      <c r="H4158" s="45"/>
      <c r="L4158" s="87"/>
    </row>
    <row r="4159" spans="1:12" ht="23.25" customHeight="1" thickBot="1" x14ac:dyDescent="0.25">
      <c r="A4159" s="11">
        <v>40526</v>
      </c>
      <c r="B4159" s="12">
        <v>1915.28</v>
      </c>
      <c r="C4159" s="11">
        <v>40526</v>
      </c>
      <c r="D4159" s="12">
        <v>365.33</v>
      </c>
      <c r="E4159" s="12">
        <v>5594.23</v>
      </c>
      <c r="F4159" s="12">
        <v>2818.63</v>
      </c>
      <c r="G4159" s="107">
        <v>40526</v>
      </c>
      <c r="H4159" s="45"/>
      <c r="L4159" s="87"/>
    </row>
    <row r="4160" spans="1:12" ht="23.25" customHeight="1" thickBot="1" x14ac:dyDescent="0.25">
      <c r="A4160" s="11">
        <v>40527</v>
      </c>
      <c r="B4160" s="12">
        <v>1914.44</v>
      </c>
      <c r="C4160" s="11">
        <v>40527</v>
      </c>
      <c r="D4160" s="12">
        <v>365.07</v>
      </c>
      <c r="E4160" s="12">
        <v>5591.76</v>
      </c>
      <c r="F4160" s="12">
        <v>2817.38</v>
      </c>
      <c r="G4160" s="107">
        <v>40527</v>
      </c>
      <c r="H4160" s="45"/>
      <c r="L4160" s="87"/>
    </row>
    <row r="4161" spans="1:12" ht="23.25" customHeight="1" thickBot="1" x14ac:dyDescent="0.25">
      <c r="A4161" s="11">
        <v>40528</v>
      </c>
      <c r="B4161" s="12">
        <v>1913.69</v>
      </c>
      <c r="C4161" s="11">
        <v>40528</v>
      </c>
      <c r="D4161" s="12">
        <v>365.44</v>
      </c>
      <c r="E4161" s="12">
        <v>5589.57</v>
      </c>
      <c r="F4161" s="12">
        <v>2807.29</v>
      </c>
      <c r="G4161" s="107">
        <v>40528</v>
      </c>
      <c r="H4161" s="45"/>
      <c r="L4161" s="87"/>
    </row>
    <row r="4162" spans="1:12" ht="23.25" customHeight="1" thickBot="1" x14ac:dyDescent="0.25">
      <c r="A4162" s="11">
        <v>40529</v>
      </c>
      <c r="B4162" s="12">
        <v>1914.02</v>
      </c>
      <c r="C4162" s="11">
        <v>40529</v>
      </c>
      <c r="D4162" s="12">
        <v>364.84</v>
      </c>
      <c r="E4162" s="12">
        <v>5590.53</v>
      </c>
      <c r="F4162" s="12">
        <v>2807.77</v>
      </c>
      <c r="G4162" s="107">
        <v>40529</v>
      </c>
      <c r="H4162" s="45"/>
      <c r="L4162" s="87"/>
    </row>
    <row r="4163" spans="1:12" ht="23.25" customHeight="1" thickBot="1" x14ac:dyDescent="0.25">
      <c r="A4163" s="11">
        <v>40532</v>
      </c>
      <c r="B4163" s="12">
        <v>1907.49</v>
      </c>
      <c r="C4163" s="11">
        <v>40532</v>
      </c>
      <c r="D4163" s="12">
        <v>363.65</v>
      </c>
      <c r="E4163" s="12">
        <v>5571.47</v>
      </c>
      <c r="F4163" s="12">
        <v>2793.73</v>
      </c>
      <c r="G4163" s="107">
        <v>40532</v>
      </c>
      <c r="H4163" s="45"/>
      <c r="L4163" s="87"/>
    </row>
    <row r="4164" spans="1:12" ht="23.25" customHeight="1" thickBot="1" x14ac:dyDescent="0.25">
      <c r="A4164" s="11">
        <v>40533</v>
      </c>
      <c r="B4164" s="12">
        <v>1895.54</v>
      </c>
      <c r="C4164" s="11">
        <v>40533</v>
      </c>
      <c r="D4164" s="12">
        <v>359.86</v>
      </c>
      <c r="E4164" s="12">
        <v>5536.57</v>
      </c>
      <c r="F4164" s="12">
        <v>2776.23</v>
      </c>
      <c r="G4164" s="107">
        <v>40533</v>
      </c>
      <c r="H4164" s="45"/>
      <c r="L4164" s="87"/>
    </row>
    <row r="4165" spans="1:12" ht="23.25" customHeight="1" thickBot="1" x14ac:dyDescent="0.25">
      <c r="A4165" s="11">
        <v>40534</v>
      </c>
      <c r="B4165" s="12">
        <v>1913.79</v>
      </c>
      <c r="C4165" s="11">
        <v>40534</v>
      </c>
      <c r="D4165" s="12">
        <v>363.22</v>
      </c>
      <c r="E4165" s="12">
        <v>5589.86</v>
      </c>
      <c r="F4165" s="12">
        <v>2802.95</v>
      </c>
      <c r="G4165" s="107">
        <v>40534</v>
      </c>
      <c r="H4165" s="45"/>
      <c r="L4165" s="87"/>
    </row>
    <row r="4166" spans="1:12" ht="23.25" customHeight="1" thickBot="1" x14ac:dyDescent="0.25">
      <c r="A4166" s="11">
        <v>40535</v>
      </c>
      <c r="B4166" s="12">
        <v>1928.46</v>
      </c>
      <c r="C4166" s="11">
        <v>40535</v>
      </c>
      <c r="D4166" s="12">
        <v>364.99</v>
      </c>
      <c r="E4166" s="12">
        <v>5632.71</v>
      </c>
      <c r="F4166" s="12">
        <v>2824.44</v>
      </c>
      <c r="G4166" s="107">
        <v>40535</v>
      </c>
      <c r="H4166" s="45"/>
      <c r="L4166" s="87"/>
    </row>
    <row r="4167" spans="1:12" ht="23.25" customHeight="1" thickBot="1" x14ac:dyDescent="0.25">
      <c r="A4167" s="11">
        <v>40536</v>
      </c>
      <c r="B4167" s="12">
        <v>1925.63</v>
      </c>
      <c r="C4167" s="11">
        <v>40536</v>
      </c>
      <c r="D4167" s="12">
        <v>365.42</v>
      </c>
      <c r="E4167" s="12">
        <v>5624.46</v>
      </c>
      <c r="F4167" s="12">
        <v>2820.3</v>
      </c>
      <c r="G4167" s="107">
        <v>40536</v>
      </c>
      <c r="H4167" s="45"/>
      <c r="L4167" s="87"/>
    </row>
    <row r="4168" spans="1:12" ht="23.25" customHeight="1" thickBot="1" x14ac:dyDescent="0.25">
      <c r="A4168" s="11">
        <v>40539</v>
      </c>
      <c r="B4168" s="12">
        <v>1924.65</v>
      </c>
      <c r="C4168" s="11">
        <v>40539</v>
      </c>
      <c r="D4168" s="12">
        <v>364.61</v>
      </c>
      <c r="E4168" s="12">
        <v>5621.59</v>
      </c>
      <c r="F4168" s="12">
        <v>2818.87</v>
      </c>
      <c r="G4168" s="107">
        <v>40539</v>
      </c>
      <c r="H4168" s="45"/>
      <c r="L4168" s="87"/>
    </row>
    <row r="4169" spans="1:12" ht="23.25" customHeight="1" thickBot="1" x14ac:dyDescent="0.25">
      <c r="A4169" s="11">
        <v>40540</v>
      </c>
      <c r="B4169" s="12">
        <v>1925.96</v>
      </c>
      <c r="C4169" s="11">
        <v>40540</v>
      </c>
      <c r="D4169" s="12">
        <v>365.05</v>
      </c>
      <c r="E4169" s="12">
        <v>5625.65</v>
      </c>
      <c r="F4169" s="12">
        <v>2825.41</v>
      </c>
      <c r="G4169" s="107">
        <v>40540</v>
      </c>
      <c r="H4169" s="45"/>
      <c r="L4169" s="87"/>
    </row>
    <row r="4170" spans="1:12" ht="23.25" customHeight="1" thickBot="1" x14ac:dyDescent="0.25">
      <c r="A4170" s="11">
        <v>40541</v>
      </c>
      <c r="B4170" s="12">
        <v>1935.92</v>
      </c>
      <c r="C4170" s="11">
        <v>40541</v>
      </c>
      <c r="D4170" s="12">
        <v>367.12</v>
      </c>
      <c r="E4170" s="12">
        <v>5654.74</v>
      </c>
      <c r="F4170" s="12">
        <v>2840.02</v>
      </c>
      <c r="G4170" s="107">
        <v>40541</v>
      </c>
      <c r="H4170" s="45"/>
      <c r="L4170" s="87"/>
    </row>
    <row r="4171" spans="1:12" ht="23.25" customHeight="1" thickBot="1" x14ac:dyDescent="0.25">
      <c r="A4171" s="11">
        <v>40542</v>
      </c>
      <c r="B4171" s="12">
        <v>1951.67</v>
      </c>
      <c r="C4171" s="11">
        <v>40542</v>
      </c>
      <c r="D4171" s="12">
        <v>370.04</v>
      </c>
      <c r="E4171" s="12">
        <v>5701.73</v>
      </c>
      <c r="F4171" s="12">
        <v>2863.62</v>
      </c>
      <c r="G4171" s="107">
        <v>40542</v>
      </c>
      <c r="H4171" s="45"/>
      <c r="L4171" s="87"/>
    </row>
    <row r="4172" spans="1:12" ht="23.25" customHeight="1" thickBot="1" x14ac:dyDescent="0.25">
      <c r="A4172" s="11">
        <v>40543</v>
      </c>
      <c r="B4172" s="12">
        <v>1967.45</v>
      </c>
      <c r="C4172" s="11">
        <v>40543</v>
      </c>
      <c r="D4172" s="12">
        <v>373.22</v>
      </c>
      <c r="E4172" s="12">
        <v>5747.85</v>
      </c>
      <c r="F4172" s="12">
        <v>2906.28</v>
      </c>
      <c r="G4172" s="107">
        <v>40543</v>
      </c>
      <c r="H4172" s="45"/>
      <c r="L4172" s="87"/>
    </row>
    <row r="4173" spans="1:12" ht="23.25" customHeight="1" thickBot="1" x14ac:dyDescent="0.25">
      <c r="A4173" s="11">
        <v>40547</v>
      </c>
      <c r="B4173" s="12">
        <v>1980.9</v>
      </c>
      <c r="C4173" s="11">
        <v>40547</v>
      </c>
      <c r="D4173" s="12">
        <v>375.7</v>
      </c>
      <c r="E4173" s="12">
        <v>5787.15</v>
      </c>
      <c r="F4173" s="12">
        <v>2930.86</v>
      </c>
      <c r="G4173" s="107">
        <v>40547</v>
      </c>
      <c r="H4173" s="45"/>
      <c r="L4173" s="87"/>
    </row>
    <row r="4174" spans="1:12" ht="23.25" customHeight="1" thickBot="1" x14ac:dyDescent="0.25">
      <c r="A4174" s="11">
        <v>40548</v>
      </c>
      <c r="B4174" s="12">
        <v>1990.59</v>
      </c>
      <c r="C4174" s="11">
        <v>40548</v>
      </c>
      <c r="D4174" s="12">
        <v>377.77</v>
      </c>
      <c r="E4174" s="12">
        <v>5815.44</v>
      </c>
      <c r="F4174" s="12">
        <v>2940.45</v>
      </c>
      <c r="G4174" s="107">
        <v>40548</v>
      </c>
      <c r="H4174" s="45"/>
      <c r="L4174" s="87"/>
    </row>
    <row r="4175" spans="1:12" ht="23.25" customHeight="1" thickBot="1" x14ac:dyDescent="0.25">
      <c r="A4175" s="11">
        <v>40549</v>
      </c>
      <c r="B4175" s="12">
        <v>1999.18</v>
      </c>
      <c r="C4175" s="11">
        <v>40549</v>
      </c>
      <c r="D4175" s="12">
        <v>380</v>
      </c>
      <c r="E4175" s="12">
        <v>5840.56</v>
      </c>
      <c r="F4175" s="12">
        <v>2948.41</v>
      </c>
      <c r="G4175" s="107">
        <v>40549</v>
      </c>
      <c r="H4175" s="45"/>
      <c r="L4175" s="87"/>
    </row>
    <row r="4176" spans="1:12" ht="23.25" customHeight="1" thickBot="1" x14ac:dyDescent="0.25">
      <c r="A4176" s="11">
        <v>40550</v>
      </c>
      <c r="B4176" s="12">
        <v>2002.85</v>
      </c>
      <c r="C4176" s="11">
        <v>40550</v>
      </c>
      <c r="D4176" s="12">
        <v>379.4</v>
      </c>
      <c r="E4176" s="12">
        <v>5851.26</v>
      </c>
      <c r="F4176" s="12">
        <v>2943.42</v>
      </c>
      <c r="G4176" s="107">
        <v>40550</v>
      </c>
      <c r="H4176" s="45"/>
      <c r="L4176" s="87"/>
    </row>
    <row r="4177" spans="1:12" ht="23.25" customHeight="1" thickBot="1" x14ac:dyDescent="0.25">
      <c r="A4177" s="11">
        <v>40553</v>
      </c>
      <c r="B4177" s="12">
        <v>2010.12</v>
      </c>
      <c r="C4177" s="11">
        <v>40553</v>
      </c>
      <c r="D4177" s="12">
        <v>380.04</v>
      </c>
      <c r="E4177" s="12">
        <v>5872.5</v>
      </c>
      <c r="F4177" s="12">
        <v>2949.39</v>
      </c>
      <c r="G4177" s="107">
        <v>40553</v>
      </c>
      <c r="H4177" s="45"/>
      <c r="L4177" s="87"/>
    </row>
    <row r="4178" spans="1:12" ht="23.25" customHeight="1" thickBot="1" x14ac:dyDescent="0.25">
      <c r="A4178" s="11">
        <v>40554</v>
      </c>
      <c r="B4178" s="12">
        <v>2012.35</v>
      </c>
      <c r="C4178" s="11">
        <v>40554</v>
      </c>
      <c r="D4178" s="12">
        <v>381.18</v>
      </c>
      <c r="E4178" s="12">
        <v>5879.03</v>
      </c>
      <c r="F4178" s="12">
        <v>2952.66</v>
      </c>
      <c r="G4178" s="107">
        <v>40554</v>
      </c>
      <c r="H4178" s="45"/>
      <c r="L4178" s="87"/>
    </row>
    <row r="4179" spans="1:12" ht="23.25" customHeight="1" thickBot="1" x14ac:dyDescent="0.25">
      <c r="A4179" s="11">
        <v>40555</v>
      </c>
      <c r="B4179" s="12">
        <v>2020.04</v>
      </c>
      <c r="C4179" s="11">
        <v>40555</v>
      </c>
      <c r="D4179" s="12">
        <v>383.48</v>
      </c>
      <c r="E4179" s="12">
        <v>5901.48</v>
      </c>
      <c r="F4179" s="12">
        <v>2968.68</v>
      </c>
      <c r="G4179" s="107">
        <v>40555</v>
      </c>
      <c r="H4179" s="45"/>
      <c r="L4179" s="87"/>
    </row>
    <row r="4180" spans="1:12" ht="23.25" customHeight="1" thickBot="1" x14ac:dyDescent="0.25">
      <c r="A4180" s="11">
        <v>40556</v>
      </c>
      <c r="B4180" s="12">
        <v>2016.62</v>
      </c>
      <c r="C4180" s="11">
        <v>40556</v>
      </c>
      <c r="D4180" s="12">
        <v>383.23</v>
      </c>
      <c r="E4180" s="12">
        <v>5891.49</v>
      </c>
      <c r="F4180" s="12">
        <v>2968.41</v>
      </c>
      <c r="G4180" s="107">
        <v>40556</v>
      </c>
      <c r="H4180" s="45"/>
      <c r="L4180" s="87"/>
    </row>
    <row r="4181" spans="1:12" ht="23.25" customHeight="1" thickBot="1" x14ac:dyDescent="0.25">
      <c r="A4181" s="11">
        <v>40557</v>
      </c>
      <c r="B4181" s="12">
        <v>2027.3</v>
      </c>
      <c r="C4181" s="11">
        <v>40557</v>
      </c>
      <c r="D4181" s="12">
        <v>386.31</v>
      </c>
      <c r="E4181" s="12">
        <v>5922.71</v>
      </c>
      <c r="F4181" s="12">
        <v>2998.55</v>
      </c>
      <c r="G4181" s="107">
        <v>40557</v>
      </c>
      <c r="H4181" s="45"/>
      <c r="L4181" s="87"/>
    </row>
    <row r="4182" spans="1:12" ht="23.25" customHeight="1" thickBot="1" x14ac:dyDescent="0.25">
      <c r="A4182" s="11">
        <v>40560</v>
      </c>
      <c r="B4182" s="12">
        <v>2043.33</v>
      </c>
      <c r="C4182" s="11">
        <v>40560</v>
      </c>
      <c r="D4182" s="12">
        <v>390</v>
      </c>
      <c r="E4182" s="12">
        <v>5970.77</v>
      </c>
      <c r="F4182" s="12">
        <v>3022.88</v>
      </c>
      <c r="G4182" s="107">
        <v>40560</v>
      </c>
      <c r="H4182" s="45"/>
      <c r="L4182" s="87"/>
    </row>
    <row r="4183" spans="1:12" ht="23.25" customHeight="1" thickBot="1" x14ac:dyDescent="0.25">
      <c r="A4183" s="11">
        <v>40561</v>
      </c>
      <c r="B4183" s="12">
        <v>2049.81</v>
      </c>
      <c r="C4183" s="11">
        <v>40561</v>
      </c>
      <c r="D4183" s="12">
        <v>392.09</v>
      </c>
      <c r="E4183" s="12">
        <v>5989.7</v>
      </c>
      <c r="F4183" s="12">
        <v>3032.47</v>
      </c>
      <c r="G4183" s="107">
        <v>40561</v>
      </c>
      <c r="H4183" s="45"/>
      <c r="L4183" s="87"/>
    </row>
    <row r="4184" spans="1:12" ht="23.25" customHeight="1" thickBot="1" x14ac:dyDescent="0.25">
      <c r="A4184" s="11">
        <v>40562</v>
      </c>
      <c r="B4184" s="12">
        <v>2055.0300000000002</v>
      </c>
      <c r="C4184" s="11">
        <v>40562</v>
      </c>
      <c r="D4184" s="12">
        <v>393.82</v>
      </c>
      <c r="E4184" s="12">
        <v>6004.98</v>
      </c>
      <c r="F4184" s="12">
        <v>3055.95</v>
      </c>
      <c r="G4184" s="107">
        <v>40562</v>
      </c>
      <c r="H4184" s="45"/>
      <c r="L4184" s="87"/>
    </row>
    <row r="4185" spans="1:12" ht="23.25" customHeight="1" thickBot="1" x14ac:dyDescent="0.25">
      <c r="A4185" s="11">
        <v>40564</v>
      </c>
      <c r="B4185" s="12">
        <v>2042.64</v>
      </c>
      <c r="C4185" s="11">
        <v>40564</v>
      </c>
      <c r="D4185" s="12">
        <v>391.28</v>
      </c>
      <c r="E4185" s="12">
        <v>5968.75</v>
      </c>
      <c r="F4185" s="12">
        <v>3042.44</v>
      </c>
      <c r="G4185" s="107">
        <v>40564</v>
      </c>
      <c r="H4185" s="45"/>
      <c r="L4185" s="87"/>
    </row>
    <row r="4186" spans="1:12" ht="23.25" customHeight="1" thickBot="1" x14ac:dyDescent="0.25">
      <c r="A4186" s="11">
        <v>40567</v>
      </c>
      <c r="B4186" s="12">
        <v>2028.15</v>
      </c>
      <c r="C4186" s="11">
        <v>40567</v>
      </c>
      <c r="D4186" s="12">
        <v>387.31</v>
      </c>
      <c r="E4186" s="12">
        <v>5926.43</v>
      </c>
      <c r="F4186" s="12">
        <v>3030.69</v>
      </c>
      <c r="G4186" s="107">
        <v>40567</v>
      </c>
      <c r="H4186" s="45"/>
      <c r="L4186" s="87"/>
    </row>
    <row r="4187" spans="1:12" ht="23.25" customHeight="1" thickBot="1" x14ac:dyDescent="0.25">
      <c r="A4187" s="11">
        <v>40568</v>
      </c>
      <c r="B4187" s="12">
        <v>2033.71</v>
      </c>
      <c r="C4187" s="11">
        <v>40568</v>
      </c>
      <c r="D4187" s="12">
        <v>388.65</v>
      </c>
      <c r="E4187" s="12">
        <v>5942.66</v>
      </c>
      <c r="F4187" s="12">
        <v>3048.91</v>
      </c>
      <c r="G4187" s="107">
        <v>40568</v>
      </c>
      <c r="H4187" s="45"/>
      <c r="L4187" s="87"/>
    </row>
    <row r="4188" spans="1:12" ht="23.25" customHeight="1" thickBot="1" x14ac:dyDescent="0.25">
      <c r="A4188" s="11">
        <v>40569</v>
      </c>
      <c r="B4188" s="12">
        <v>2036.22</v>
      </c>
      <c r="C4188" s="11">
        <v>40569</v>
      </c>
      <c r="D4188" s="12">
        <v>389.08</v>
      </c>
      <c r="E4188" s="12">
        <v>5949.99</v>
      </c>
      <c r="F4188" s="12">
        <v>3063.67</v>
      </c>
      <c r="G4188" s="107">
        <v>40569</v>
      </c>
      <c r="H4188" s="45"/>
      <c r="L4188" s="87"/>
    </row>
    <row r="4189" spans="1:12" ht="23.25" customHeight="1" thickBot="1" x14ac:dyDescent="0.25">
      <c r="A4189" s="11">
        <v>40570</v>
      </c>
      <c r="B4189" s="12">
        <v>2040.52</v>
      </c>
      <c r="C4189" s="11">
        <v>40570</v>
      </c>
      <c r="D4189" s="12">
        <v>390.03</v>
      </c>
      <c r="E4189" s="12">
        <v>5962.58</v>
      </c>
      <c r="F4189" s="12">
        <v>3075.19</v>
      </c>
      <c r="G4189" s="107">
        <v>40570</v>
      </c>
      <c r="H4189" s="45"/>
      <c r="L4189" s="87"/>
    </row>
    <row r="4190" spans="1:12" ht="23.25" customHeight="1" thickBot="1" x14ac:dyDescent="0.25">
      <c r="A4190" s="11">
        <v>40571</v>
      </c>
      <c r="B4190" s="12">
        <v>2039.82</v>
      </c>
      <c r="C4190" s="11">
        <v>40571</v>
      </c>
      <c r="D4190" s="12">
        <v>390.73</v>
      </c>
      <c r="E4190" s="12">
        <v>5960.52</v>
      </c>
      <c r="F4190" s="12">
        <v>3089.33</v>
      </c>
      <c r="G4190" s="107">
        <v>40571</v>
      </c>
      <c r="H4190" s="45"/>
      <c r="L4190" s="87"/>
    </row>
    <row r="4191" spans="1:12" ht="23.25" customHeight="1" thickBot="1" x14ac:dyDescent="0.25">
      <c r="A4191" s="11">
        <v>40574</v>
      </c>
      <c r="B4191" s="12">
        <v>2024.04</v>
      </c>
      <c r="C4191" s="11">
        <v>40574</v>
      </c>
      <c r="D4191" s="12">
        <v>387.5</v>
      </c>
      <c r="E4191" s="12">
        <v>5914.43</v>
      </c>
      <c r="F4191" s="12">
        <v>3065.44</v>
      </c>
      <c r="G4191" s="107">
        <v>40574</v>
      </c>
      <c r="H4191" s="45"/>
      <c r="L4191" s="87"/>
    </row>
    <row r="4192" spans="1:12" ht="23.25" customHeight="1" thickBot="1" x14ac:dyDescent="0.25">
      <c r="A4192" s="11">
        <v>40576</v>
      </c>
      <c r="B4192" s="12">
        <v>2029.42</v>
      </c>
      <c r="C4192" s="11">
        <v>40576</v>
      </c>
      <c r="D4192" s="12">
        <v>388.09</v>
      </c>
      <c r="E4192" s="12">
        <v>5930.14</v>
      </c>
      <c r="F4192" s="12">
        <v>3095.01</v>
      </c>
      <c r="G4192" s="107">
        <v>40576</v>
      </c>
      <c r="H4192" s="45"/>
      <c r="L4192" s="87"/>
    </row>
    <row r="4193" spans="1:12" ht="23.25" customHeight="1" thickBot="1" x14ac:dyDescent="0.25">
      <c r="A4193" s="11">
        <v>40578</v>
      </c>
      <c r="B4193" s="12">
        <v>2026.7</v>
      </c>
      <c r="C4193" s="11">
        <v>40578</v>
      </c>
      <c r="D4193" s="12">
        <v>386.56</v>
      </c>
      <c r="E4193" s="12">
        <v>5922.19</v>
      </c>
      <c r="F4193" s="12">
        <v>3069.46</v>
      </c>
      <c r="G4193" s="107">
        <v>40578</v>
      </c>
      <c r="H4193" s="45"/>
      <c r="L4193" s="87"/>
    </row>
    <row r="4194" spans="1:12" ht="23.25" customHeight="1" thickBot="1" x14ac:dyDescent="0.25">
      <c r="A4194" s="11">
        <v>40581</v>
      </c>
      <c r="B4194" s="12">
        <v>2023.56</v>
      </c>
      <c r="C4194" s="11">
        <v>40581</v>
      </c>
      <c r="D4194" s="12">
        <v>385.77</v>
      </c>
      <c r="E4194" s="12">
        <v>5913</v>
      </c>
      <c r="F4194" s="12">
        <v>3064.7</v>
      </c>
      <c r="G4194" s="107">
        <v>40581</v>
      </c>
      <c r="H4194" s="45"/>
      <c r="L4194" s="87"/>
    </row>
    <row r="4195" spans="1:12" ht="23.25" customHeight="1" thickBot="1" x14ac:dyDescent="0.25">
      <c r="A4195" s="11">
        <v>40582</v>
      </c>
      <c r="B4195" s="12">
        <v>2014.47</v>
      </c>
      <c r="C4195" s="11">
        <v>40582</v>
      </c>
      <c r="D4195" s="12">
        <v>383.77</v>
      </c>
      <c r="E4195" s="12">
        <v>5886.45</v>
      </c>
      <c r="F4195" s="12">
        <v>3050.94</v>
      </c>
      <c r="G4195" s="107">
        <v>40582</v>
      </c>
      <c r="H4195" s="45"/>
      <c r="L4195" s="87"/>
    </row>
    <row r="4196" spans="1:12" ht="23.25" customHeight="1" thickBot="1" x14ac:dyDescent="0.25">
      <c r="A4196" s="11">
        <v>40583</v>
      </c>
      <c r="B4196" s="12">
        <v>2021.34</v>
      </c>
      <c r="C4196" s="11">
        <v>40583</v>
      </c>
      <c r="D4196" s="12">
        <v>384.75</v>
      </c>
      <c r="E4196" s="12">
        <v>5908.79</v>
      </c>
      <c r="F4196" s="12">
        <v>3062.52</v>
      </c>
      <c r="G4196" s="107">
        <v>40583</v>
      </c>
      <c r="H4196" s="45"/>
      <c r="L4196" s="87"/>
    </row>
    <row r="4197" spans="1:12" ht="23.25" customHeight="1" thickBot="1" x14ac:dyDescent="0.25">
      <c r="A4197" s="11">
        <v>40584</v>
      </c>
      <c r="B4197" s="12">
        <v>2040.47</v>
      </c>
      <c r="C4197" s="11">
        <v>40584</v>
      </c>
      <c r="D4197" s="12">
        <v>388.7</v>
      </c>
      <c r="E4197" s="12">
        <v>5964.71</v>
      </c>
      <c r="F4197" s="12">
        <v>3101.73</v>
      </c>
      <c r="G4197" s="107">
        <v>40584</v>
      </c>
      <c r="H4197" s="45"/>
      <c r="L4197" s="87"/>
    </row>
    <row r="4198" spans="1:12" ht="23.25" customHeight="1" thickBot="1" x14ac:dyDescent="0.25">
      <c r="A4198" s="11">
        <v>40585</v>
      </c>
      <c r="B4198" s="12">
        <v>2062.0100000000002</v>
      </c>
      <c r="C4198" s="11">
        <v>40585</v>
      </c>
      <c r="D4198" s="12">
        <v>392.74</v>
      </c>
      <c r="E4198" s="12">
        <v>6027.68</v>
      </c>
      <c r="F4198" s="12">
        <v>3129.3</v>
      </c>
      <c r="G4198" s="107">
        <v>40585</v>
      </c>
      <c r="H4198" s="45"/>
      <c r="L4198" s="87"/>
    </row>
    <row r="4199" spans="1:12" ht="23.25" customHeight="1" thickBot="1" x14ac:dyDescent="0.25">
      <c r="A4199" s="11">
        <v>40588</v>
      </c>
      <c r="B4199" s="12">
        <v>2072.6</v>
      </c>
      <c r="C4199" s="11">
        <v>40588</v>
      </c>
      <c r="D4199" s="12">
        <v>394.86</v>
      </c>
      <c r="E4199" s="12">
        <v>6058.66</v>
      </c>
      <c r="F4199" s="12">
        <v>3145.38</v>
      </c>
      <c r="G4199" s="107">
        <v>40588</v>
      </c>
      <c r="H4199" s="45"/>
      <c r="L4199" s="87"/>
    </row>
    <row r="4200" spans="1:12" ht="23.25" customHeight="1" thickBot="1" x14ac:dyDescent="0.25">
      <c r="A4200" s="11">
        <v>40589</v>
      </c>
      <c r="B4200" s="12">
        <v>2073.37</v>
      </c>
      <c r="C4200" s="11">
        <v>40589</v>
      </c>
      <c r="D4200" s="12">
        <v>394.38</v>
      </c>
      <c r="E4200" s="12">
        <v>6060.9</v>
      </c>
      <c r="F4200" s="12">
        <v>3146.54</v>
      </c>
      <c r="G4200" s="107">
        <v>40589</v>
      </c>
      <c r="H4200" s="45"/>
      <c r="L4200" s="87"/>
    </row>
    <row r="4201" spans="1:12" ht="23.25" customHeight="1" thickBot="1" x14ac:dyDescent="0.25">
      <c r="A4201" s="11">
        <v>40590</v>
      </c>
      <c r="B4201" s="12">
        <v>2072.4499999999998</v>
      </c>
      <c r="C4201" s="11">
        <v>40590</v>
      </c>
      <c r="D4201" s="12">
        <v>393.91</v>
      </c>
      <c r="E4201" s="12">
        <v>6058.19</v>
      </c>
      <c r="F4201" s="12">
        <v>3145.14</v>
      </c>
      <c r="G4201" s="107">
        <v>40590</v>
      </c>
      <c r="H4201" s="45"/>
      <c r="L4201" s="87"/>
    </row>
    <row r="4202" spans="1:12" ht="23.25" customHeight="1" thickBot="1" x14ac:dyDescent="0.25">
      <c r="A4202" s="11">
        <v>40591</v>
      </c>
      <c r="B4202" s="12">
        <v>2066.14</v>
      </c>
      <c r="C4202" s="11">
        <v>40591</v>
      </c>
      <c r="D4202" s="12">
        <v>392.13</v>
      </c>
      <c r="E4202" s="12">
        <v>6039.77</v>
      </c>
      <c r="F4202" s="12">
        <v>3135.57</v>
      </c>
      <c r="G4202" s="107">
        <v>40591</v>
      </c>
      <c r="H4202" s="45"/>
      <c r="L4202" s="87"/>
    </row>
    <row r="4203" spans="1:12" ht="23.25" customHeight="1" thickBot="1" x14ac:dyDescent="0.25">
      <c r="A4203" s="11">
        <v>40592</v>
      </c>
      <c r="B4203" s="12">
        <v>2059.42</v>
      </c>
      <c r="C4203" s="11">
        <v>40592</v>
      </c>
      <c r="D4203" s="12">
        <v>390.29</v>
      </c>
      <c r="E4203" s="12">
        <v>6020.12</v>
      </c>
      <c r="F4203" s="12">
        <v>3125.37</v>
      </c>
      <c r="G4203" s="107">
        <v>40592</v>
      </c>
      <c r="H4203" s="45"/>
      <c r="L4203" s="87"/>
    </row>
    <row r="4204" spans="1:12" ht="23.25" customHeight="1" thickBot="1" x14ac:dyDescent="0.25">
      <c r="A4204" s="11">
        <v>40595</v>
      </c>
      <c r="B4204" s="12">
        <v>2054.81</v>
      </c>
      <c r="C4204" s="11">
        <v>40595</v>
      </c>
      <c r="D4204" s="12">
        <v>389.05</v>
      </c>
      <c r="E4204" s="12">
        <v>6006.65</v>
      </c>
      <c r="F4204" s="12">
        <v>3118.38</v>
      </c>
      <c r="G4204" s="107">
        <v>40595</v>
      </c>
      <c r="H4204" s="45"/>
      <c r="L4204" s="87"/>
    </row>
    <row r="4205" spans="1:12" ht="23.25" customHeight="1" thickBot="1" x14ac:dyDescent="0.25">
      <c r="A4205" s="11">
        <v>40596</v>
      </c>
      <c r="B4205" s="12">
        <v>2034.75</v>
      </c>
      <c r="C4205" s="11">
        <v>40596</v>
      </c>
      <c r="D4205" s="12">
        <v>384.36</v>
      </c>
      <c r="E4205" s="12">
        <v>5948.25</v>
      </c>
      <c r="F4205" s="12">
        <v>3088.06</v>
      </c>
      <c r="G4205" s="107">
        <v>40596</v>
      </c>
      <c r="H4205" s="45"/>
      <c r="L4205" s="87"/>
    </row>
    <row r="4206" spans="1:12" ht="23.25" customHeight="1" thickBot="1" x14ac:dyDescent="0.25">
      <c r="A4206" s="11">
        <v>40597</v>
      </c>
      <c r="B4206" s="12">
        <v>2032.29</v>
      </c>
      <c r="C4206" s="11">
        <v>40597</v>
      </c>
      <c r="D4206" s="12">
        <v>384.16</v>
      </c>
      <c r="E4206" s="12">
        <v>5941.08</v>
      </c>
      <c r="F4206" s="12">
        <v>3084.34</v>
      </c>
      <c r="G4206" s="107">
        <v>40597</v>
      </c>
      <c r="H4206" s="45"/>
      <c r="L4206" s="87"/>
    </row>
    <row r="4207" spans="1:12" ht="23.25" customHeight="1" thickBot="1" x14ac:dyDescent="0.25">
      <c r="A4207" s="11">
        <v>40598</v>
      </c>
      <c r="B4207" s="12">
        <v>2029.25</v>
      </c>
      <c r="C4207" s="11">
        <v>40598</v>
      </c>
      <c r="D4207" s="12">
        <v>383.26</v>
      </c>
      <c r="E4207" s="12">
        <v>5932.19</v>
      </c>
      <c r="F4207" s="12">
        <v>3079.72</v>
      </c>
      <c r="G4207" s="107">
        <v>40598</v>
      </c>
      <c r="H4207" s="45"/>
      <c r="L4207" s="87"/>
    </row>
    <row r="4208" spans="1:12" ht="23.25" customHeight="1" thickBot="1" x14ac:dyDescent="0.25">
      <c r="A4208" s="11">
        <v>40599</v>
      </c>
      <c r="B4208" s="12">
        <v>2033.61</v>
      </c>
      <c r="C4208" s="11">
        <v>40599</v>
      </c>
      <c r="D4208" s="12">
        <v>384.6</v>
      </c>
      <c r="E4208" s="12">
        <v>5944.93</v>
      </c>
      <c r="F4208" s="12">
        <v>3091.44</v>
      </c>
      <c r="G4208" s="107">
        <v>40599</v>
      </c>
      <c r="H4208" s="45"/>
      <c r="L4208" s="87"/>
    </row>
    <row r="4209" spans="1:12" ht="23.25" customHeight="1" thickBot="1" x14ac:dyDescent="0.25">
      <c r="A4209" s="11">
        <v>40602</v>
      </c>
      <c r="B4209" s="12">
        <v>2026.77</v>
      </c>
      <c r="C4209" s="11">
        <v>40602</v>
      </c>
      <c r="D4209" s="12">
        <v>383.06</v>
      </c>
      <c r="E4209" s="12">
        <v>5924.92</v>
      </c>
      <c r="F4209" s="12">
        <v>3075.95</v>
      </c>
      <c r="G4209" s="107">
        <v>40602</v>
      </c>
      <c r="H4209" s="45"/>
      <c r="L4209" s="87"/>
    </row>
    <row r="4210" spans="1:12" ht="23.25" customHeight="1" thickBot="1" x14ac:dyDescent="0.25">
      <c r="A4210" s="11">
        <v>40603</v>
      </c>
      <c r="B4210" s="12">
        <v>2024.74</v>
      </c>
      <c r="C4210" s="11">
        <v>40603</v>
      </c>
      <c r="D4210" s="12">
        <v>382.66</v>
      </c>
      <c r="E4210" s="12">
        <v>5918.98</v>
      </c>
      <c r="F4210" s="12">
        <v>3072.87</v>
      </c>
      <c r="G4210" s="107">
        <v>40603</v>
      </c>
      <c r="H4210" s="45"/>
      <c r="L4210" s="87"/>
    </row>
    <row r="4211" spans="1:12" ht="23.25" customHeight="1" thickBot="1" x14ac:dyDescent="0.25">
      <c r="A4211" s="11">
        <v>40605</v>
      </c>
      <c r="B4211" s="12">
        <v>2020.59</v>
      </c>
      <c r="C4211" s="11">
        <v>40605</v>
      </c>
      <c r="D4211" s="12">
        <v>381.71</v>
      </c>
      <c r="E4211" s="12">
        <v>5906.86</v>
      </c>
      <c r="F4211" s="12">
        <v>3071.65</v>
      </c>
      <c r="G4211" s="107">
        <v>40605</v>
      </c>
      <c r="H4211" s="45"/>
      <c r="L4211" s="87"/>
    </row>
    <row r="4212" spans="1:12" ht="23.25" customHeight="1" thickBot="1" x14ac:dyDescent="0.25">
      <c r="A4212" s="11">
        <v>40606</v>
      </c>
      <c r="B4212" s="12">
        <v>2019.46</v>
      </c>
      <c r="C4212" s="11">
        <v>40606</v>
      </c>
      <c r="D4212" s="12">
        <v>382.41</v>
      </c>
      <c r="E4212" s="12">
        <v>5903.57</v>
      </c>
      <c r="F4212" s="12">
        <v>3086.27</v>
      </c>
      <c r="G4212" s="107">
        <v>40606</v>
      </c>
      <c r="H4212" s="45"/>
      <c r="L4212" s="87"/>
    </row>
    <row r="4213" spans="1:12" ht="23.25" customHeight="1" thickBot="1" x14ac:dyDescent="0.25">
      <c r="A4213" s="11">
        <v>40609</v>
      </c>
      <c r="B4213" s="12">
        <v>2013.4</v>
      </c>
      <c r="C4213" s="11">
        <v>40609</v>
      </c>
      <c r="D4213" s="12">
        <v>380.45</v>
      </c>
      <c r="E4213" s="12">
        <v>5885.85</v>
      </c>
      <c r="F4213" s="12">
        <v>3077</v>
      </c>
      <c r="G4213" s="107">
        <v>40609</v>
      </c>
      <c r="H4213" s="45"/>
      <c r="L4213" s="87"/>
    </row>
    <row r="4214" spans="1:12" ht="23.25" customHeight="1" thickBot="1" x14ac:dyDescent="0.25">
      <c r="A4214" s="11">
        <v>40610</v>
      </c>
      <c r="B4214" s="12">
        <v>2012.39</v>
      </c>
      <c r="C4214" s="11">
        <v>40610</v>
      </c>
      <c r="D4214" s="12">
        <v>380.68</v>
      </c>
      <c r="E4214" s="12">
        <v>5882.88</v>
      </c>
      <c r="F4214" s="12">
        <v>3085.71</v>
      </c>
      <c r="G4214" s="107">
        <v>40610</v>
      </c>
      <c r="H4214" s="45"/>
      <c r="L4214" s="87"/>
    </row>
    <row r="4215" spans="1:12" ht="23.25" customHeight="1" thickBot="1" x14ac:dyDescent="0.25">
      <c r="A4215" s="11">
        <v>40611</v>
      </c>
      <c r="B4215" s="12">
        <v>2005.62</v>
      </c>
      <c r="C4215" s="11">
        <v>40611</v>
      </c>
      <c r="D4215" s="12">
        <v>379.4</v>
      </c>
      <c r="E4215" s="12">
        <v>5871.96</v>
      </c>
      <c r="F4215" s="12">
        <v>3080</v>
      </c>
      <c r="G4215" s="107">
        <v>40611</v>
      </c>
      <c r="H4215" s="45"/>
      <c r="L4215" s="87"/>
    </row>
    <row r="4216" spans="1:12" ht="23.25" customHeight="1" thickBot="1" x14ac:dyDescent="0.25">
      <c r="A4216" s="11">
        <v>40612</v>
      </c>
      <c r="B4216" s="12">
        <v>2006.01</v>
      </c>
      <c r="C4216" s="11">
        <v>40612</v>
      </c>
      <c r="D4216" s="12">
        <v>379.99</v>
      </c>
      <c r="E4216" s="12">
        <v>5873.12</v>
      </c>
      <c r="F4216" s="12">
        <v>3080.6</v>
      </c>
      <c r="G4216" s="107">
        <v>40612</v>
      </c>
      <c r="H4216" s="45"/>
      <c r="L4216" s="87"/>
    </row>
    <row r="4217" spans="1:12" ht="23.25" customHeight="1" thickBot="1" x14ac:dyDescent="0.25">
      <c r="A4217" s="11">
        <v>40613</v>
      </c>
      <c r="B4217" s="12">
        <v>2003.45</v>
      </c>
      <c r="C4217" s="11">
        <v>40613</v>
      </c>
      <c r="D4217" s="12">
        <v>378.84</v>
      </c>
      <c r="E4217" s="12">
        <v>5865.63</v>
      </c>
      <c r="F4217" s="12">
        <v>3076.67</v>
      </c>
      <c r="G4217" s="107">
        <v>40613</v>
      </c>
      <c r="H4217" s="45"/>
      <c r="L4217" s="87"/>
    </row>
    <row r="4218" spans="1:12" ht="23.25" customHeight="1" thickBot="1" x14ac:dyDescent="0.25">
      <c r="A4218" s="11">
        <v>40616</v>
      </c>
      <c r="B4218" s="12">
        <v>1997.51</v>
      </c>
      <c r="C4218" s="11">
        <v>40616</v>
      </c>
      <c r="D4218" s="12">
        <v>377.4</v>
      </c>
      <c r="E4218" s="12">
        <v>5848.23</v>
      </c>
      <c r="F4218" s="12">
        <v>3072.66</v>
      </c>
      <c r="G4218" s="107">
        <v>40616</v>
      </c>
      <c r="H4218" s="45"/>
      <c r="L4218" s="87"/>
    </row>
    <row r="4219" spans="1:12" ht="23.25" customHeight="1" thickBot="1" x14ac:dyDescent="0.25">
      <c r="A4219" s="11">
        <v>40617</v>
      </c>
      <c r="B4219" s="12">
        <v>1995.99</v>
      </c>
      <c r="C4219" s="11">
        <v>40617</v>
      </c>
      <c r="D4219" s="12">
        <v>377.22</v>
      </c>
      <c r="E4219" s="12">
        <v>5843.79</v>
      </c>
      <c r="F4219" s="12">
        <v>3070.34</v>
      </c>
      <c r="G4219" s="107">
        <v>40617</v>
      </c>
      <c r="H4219" s="45"/>
      <c r="L4219" s="87"/>
    </row>
    <row r="4220" spans="1:12" ht="23.25" customHeight="1" thickBot="1" x14ac:dyDescent="0.25">
      <c r="A4220" s="11">
        <v>40618</v>
      </c>
      <c r="B4220" s="12">
        <v>1979.31</v>
      </c>
      <c r="C4220" s="11">
        <v>40618</v>
      </c>
      <c r="D4220" s="12">
        <v>373.55</v>
      </c>
      <c r="E4220" s="12">
        <v>5794.95</v>
      </c>
      <c r="F4220" s="12">
        <v>3049.77</v>
      </c>
      <c r="G4220" s="107">
        <v>40618</v>
      </c>
      <c r="H4220" s="45"/>
      <c r="L4220" s="87"/>
    </row>
    <row r="4221" spans="1:12" ht="23.25" customHeight="1" thickBot="1" x14ac:dyDescent="0.25">
      <c r="A4221" s="11">
        <v>40619</v>
      </c>
      <c r="B4221" s="12">
        <v>1946.92</v>
      </c>
      <c r="C4221" s="11">
        <v>40619</v>
      </c>
      <c r="D4221" s="12">
        <v>365.75</v>
      </c>
      <c r="E4221" s="12">
        <v>5700.13</v>
      </c>
      <c r="F4221" s="12">
        <v>2999.87</v>
      </c>
      <c r="G4221" s="107">
        <v>40619</v>
      </c>
      <c r="H4221" s="45"/>
      <c r="L4221" s="87"/>
    </row>
    <row r="4222" spans="1:12" ht="23.25" customHeight="1" thickBot="1" x14ac:dyDescent="0.25">
      <c r="A4222" s="11">
        <v>40620</v>
      </c>
      <c r="B4222" s="12">
        <v>1932.13</v>
      </c>
      <c r="C4222" s="11">
        <v>40620</v>
      </c>
      <c r="D4222" s="12">
        <v>361.26</v>
      </c>
      <c r="E4222" s="12">
        <v>5656.82</v>
      </c>
      <c r="F4222" s="12">
        <v>2992.1</v>
      </c>
      <c r="G4222" s="107">
        <v>40620</v>
      </c>
      <c r="H4222" s="45"/>
      <c r="L4222" s="87"/>
    </row>
    <row r="4223" spans="1:12" ht="23.25" customHeight="1" thickBot="1" x14ac:dyDescent="0.25">
      <c r="A4223" s="11">
        <v>40623</v>
      </c>
      <c r="B4223" s="12">
        <v>1946.75</v>
      </c>
      <c r="C4223" s="11">
        <v>40623</v>
      </c>
      <c r="D4223" s="12">
        <v>365.58</v>
      </c>
      <c r="E4223" s="12">
        <v>5699.62</v>
      </c>
      <c r="F4223" s="12">
        <v>3024.91</v>
      </c>
      <c r="G4223" s="107">
        <v>40623</v>
      </c>
      <c r="H4223" s="45"/>
      <c r="L4223" s="87"/>
    </row>
    <row r="4224" spans="1:12" ht="23.25" customHeight="1" thickBot="1" x14ac:dyDescent="0.25">
      <c r="A4224" s="11">
        <v>40624</v>
      </c>
      <c r="B4224" s="12">
        <v>1971.17</v>
      </c>
      <c r="C4224" s="11">
        <v>40624</v>
      </c>
      <c r="D4224" s="12">
        <v>370.97</v>
      </c>
      <c r="E4224" s="12">
        <v>5771.11</v>
      </c>
      <c r="F4224" s="12">
        <v>3073.23</v>
      </c>
      <c r="G4224" s="107">
        <v>40624</v>
      </c>
      <c r="H4224" s="45"/>
      <c r="L4224" s="87"/>
    </row>
    <row r="4225" spans="1:12" ht="23.25" customHeight="1" thickBot="1" x14ac:dyDescent="0.25">
      <c r="A4225" s="11">
        <v>40625</v>
      </c>
      <c r="B4225" s="12">
        <v>1978.94</v>
      </c>
      <c r="C4225" s="11">
        <v>40625</v>
      </c>
      <c r="D4225" s="12">
        <v>372.98</v>
      </c>
      <c r="E4225" s="12">
        <v>5793.88</v>
      </c>
      <c r="F4225" s="12">
        <v>3085.36</v>
      </c>
      <c r="G4225" s="107">
        <v>40625</v>
      </c>
      <c r="H4225" s="45"/>
      <c r="L4225" s="87"/>
    </row>
    <row r="4226" spans="1:12" ht="23.25" customHeight="1" thickBot="1" x14ac:dyDescent="0.25">
      <c r="A4226" s="11">
        <v>40626</v>
      </c>
      <c r="B4226" s="12">
        <v>1989.45</v>
      </c>
      <c r="C4226" s="11">
        <v>40626</v>
      </c>
      <c r="D4226" s="12">
        <v>375.74</v>
      </c>
      <c r="E4226" s="12">
        <v>5824.63</v>
      </c>
      <c r="F4226" s="12">
        <v>3096.49</v>
      </c>
      <c r="G4226" s="107">
        <v>40626</v>
      </c>
      <c r="H4226" s="45"/>
      <c r="L4226" s="87"/>
    </row>
    <row r="4227" spans="1:12" ht="23.25" customHeight="1" thickBot="1" x14ac:dyDescent="0.25">
      <c r="A4227" s="11">
        <v>40627</v>
      </c>
      <c r="B4227" s="12">
        <v>1993.32</v>
      </c>
      <c r="C4227" s="11">
        <v>40627</v>
      </c>
      <c r="D4227" s="12">
        <v>375.87</v>
      </c>
      <c r="E4227" s="12">
        <v>5835.96</v>
      </c>
      <c r="F4227" s="12">
        <v>3114.1</v>
      </c>
      <c r="G4227" s="107">
        <v>40627</v>
      </c>
      <c r="H4227" s="45"/>
      <c r="L4227" s="87"/>
    </row>
    <row r="4228" spans="1:12" ht="23.25" customHeight="1" thickBot="1" x14ac:dyDescent="0.25">
      <c r="A4228" s="11">
        <v>40630</v>
      </c>
      <c r="B4228" s="12">
        <v>1995.15</v>
      </c>
      <c r="C4228" s="11">
        <v>40630</v>
      </c>
      <c r="D4228" s="12">
        <v>374.77</v>
      </c>
      <c r="E4228" s="12">
        <v>5841.33</v>
      </c>
      <c r="F4228" s="12">
        <v>3111.68</v>
      </c>
      <c r="G4228" s="107">
        <v>40630</v>
      </c>
      <c r="H4228" s="45"/>
      <c r="L4228" s="87"/>
    </row>
    <row r="4229" spans="1:12" ht="23.25" customHeight="1" thickBot="1" x14ac:dyDescent="0.25">
      <c r="A4229" s="11">
        <v>40631</v>
      </c>
      <c r="B4229" s="12">
        <v>1995.4155609423303</v>
      </c>
      <c r="C4229" s="11">
        <v>40631</v>
      </c>
      <c r="D4229" s="12">
        <v>374.53200644613764</v>
      </c>
      <c r="E4229" s="12">
        <v>5842.1072589222267</v>
      </c>
      <c r="F4229" s="12">
        <v>3112.0950901476617</v>
      </c>
      <c r="G4229" s="107">
        <v>40631</v>
      </c>
      <c r="H4229" s="45"/>
      <c r="L4229" s="87"/>
    </row>
    <row r="4230" spans="1:12" ht="23.25" customHeight="1" thickBot="1" x14ac:dyDescent="0.25">
      <c r="A4230" s="11">
        <v>40632</v>
      </c>
      <c r="B4230" s="12">
        <v>1998.67</v>
      </c>
      <c r="C4230" s="11">
        <v>40632</v>
      </c>
      <c r="D4230" s="12">
        <v>374.25</v>
      </c>
      <c r="E4230" s="12">
        <v>5851.65</v>
      </c>
      <c r="F4230" s="12">
        <v>3117.18</v>
      </c>
      <c r="G4230" s="107">
        <v>40632</v>
      </c>
      <c r="H4230" s="45"/>
      <c r="L4230" s="87"/>
    </row>
    <row r="4231" spans="1:12" ht="23.25" customHeight="1" thickBot="1" x14ac:dyDescent="0.25">
      <c r="A4231" s="11">
        <v>40633</v>
      </c>
      <c r="B4231" s="12">
        <v>2005.55</v>
      </c>
      <c r="C4231" s="11">
        <v>40633</v>
      </c>
      <c r="D4231" s="12">
        <v>375.68</v>
      </c>
      <c r="E4231" s="12">
        <v>5871.79</v>
      </c>
      <c r="F4231" s="12">
        <v>3138.54</v>
      </c>
      <c r="G4231" s="107">
        <v>40633</v>
      </c>
      <c r="H4231" s="45"/>
      <c r="L4231" s="87"/>
    </row>
    <row r="4232" spans="1:12" ht="23.25" customHeight="1" thickBot="1" x14ac:dyDescent="0.25">
      <c r="A4232" s="11">
        <v>40634</v>
      </c>
      <c r="B4232" s="12">
        <v>2005.87</v>
      </c>
      <c r="C4232" s="11">
        <v>40634</v>
      </c>
      <c r="D4232" s="12">
        <v>376.43</v>
      </c>
      <c r="E4232" s="12">
        <v>5872.71</v>
      </c>
      <c r="F4232" s="12">
        <v>3144.38</v>
      </c>
      <c r="G4232" s="107">
        <v>40634</v>
      </c>
      <c r="H4232" s="45"/>
      <c r="L4232" s="87"/>
    </row>
    <row r="4233" spans="1:12" ht="23.25" customHeight="1" thickBot="1" x14ac:dyDescent="0.25">
      <c r="A4233" s="11">
        <v>40638</v>
      </c>
      <c r="B4233" s="12">
        <v>2003.52</v>
      </c>
      <c r="C4233" s="11">
        <v>40638</v>
      </c>
      <c r="D4233" s="12">
        <v>376.01</v>
      </c>
      <c r="E4233" s="12">
        <v>5865.84</v>
      </c>
      <c r="F4233" s="12">
        <v>3146.06</v>
      </c>
      <c r="G4233" s="107">
        <v>40638</v>
      </c>
      <c r="H4233" s="45"/>
      <c r="L4233" s="87"/>
    </row>
    <row r="4234" spans="1:12" ht="23.25" customHeight="1" thickBot="1" x14ac:dyDescent="0.25">
      <c r="A4234" s="11">
        <v>40639</v>
      </c>
      <c r="B4234" s="12">
        <v>2010.09</v>
      </c>
      <c r="C4234" s="11">
        <v>40639</v>
      </c>
      <c r="D4234" s="12">
        <v>377.02</v>
      </c>
      <c r="E4234" s="12">
        <v>5885.07</v>
      </c>
      <c r="F4234" s="12">
        <v>3172.61</v>
      </c>
      <c r="G4234" s="107">
        <v>40639</v>
      </c>
      <c r="H4234" s="45"/>
      <c r="L4234" s="87"/>
    </row>
    <row r="4235" spans="1:12" ht="23.25" customHeight="1" thickBot="1" x14ac:dyDescent="0.25">
      <c r="A4235" s="11">
        <v>40640</v>
      </c>
      <c r="B4235" s="12">
        <v>2016.76</v>
      </c>
      <c r="C4235" s="11">
        <v>40640</v>
      </c>
      <c r="D4235" s="12">
        <v>377.64</v>
      </c>
      <c r="E4235" s="12">
        <v>5904.6</v>
      </c>
      <c r="F4235" s="12">
        <v>3194.09</v>
      </c>
      <c r="G4235" s="107">
        <v>40640</v>
      </c>
      <c r="H4235" s="45"/>
      <c r="L4235" s="87"/>
    </row>
    <row r="4236" spans="1:12" ht="23.25" customHeight="1" thickBot="1" x14ac:dyDescent="0.25">
      <c r="A4236" s="11">
        <v>40641</v>
      </c>
      <c r="B4236" s="12">
        <v>2029.26</v>
      </c>
      <c r="C4236" s="11">
        <v>40641</v>
      </c>
      <c r="D4236" s="12">
        <v>379.05</v>
      </c>
      <c r="E4236" s="12">
        <v>5944.86</v>
      </c>
      <c r="F4236" s="12">
        <v>3233.67</v>
      </c>
      <c r="G4236" s="107">
        <v>40641</v>
      </c>
      <c r="H4236" s="45"/>
      <c r="L4236" s="87"/>
    </row>
    <row r="4237" spans="1:12" ht="23.25" customHeight="1" thickBot="1" x14ac:dyDescent="0.25">
      <c r="A4237" s="11">
        <v>40644</v>
      </c>
      <c r="B4237" s="12">
        <v>2040.67</v>
      </c>
      <c r="C4237" s="11">
        <v>40644</v>
      </c>
      <c r="D4237" s="12">
        <v>381.72</v>
      </c>
      <c r="E4237" s="12">
        <v>5986.11</v>
      </c>
      <c r="F4237" s="12">
        <v>3267.42</v>
      </c>
      <c r="G4237" s="107">
        <v>40644</v>
      </c>
      <c r="H4237" s="45"/>
      <c r="L4237" s="87"/>
    </row>
    <row r="4238" spans="1:12" ht="23.25" customHeight="1" thickBot="1" x14ac:dyDescent="0.25">
      <c r="A4238" s="11">
        <v>40645</v>
      </c>
      <c r="B4238" s="12">
        <v>2038.03</v>
      </c>
      <c r="C4238" s="11">
        <v>40645</v>
      </c>
      <c r="D4238" s="12">
        <v>381.17</v>
      </c>
      <c r="E4238" s="12">
        <v>5984.16</v>
      </c>
      <c r="F4238" s="12">
        <v>3266.35</v>
      </c>
      <c r="G4238" s="107">
        <v>40645</v>
      </c>
      <c r="H4238" s="45"/>
      <c r="L4238" s="87"/>
    </row>
    <row r="4239" spans="1:12" ht="23.25" customHeight="1" thickBot="1" x14ac:dyDescent="0.25">
      <c r="A4239" s="11">
        <v>40646</v>
      </c>
      <c r="B4239" s="12">
        <v>2047.6</v>
      </c>
      <c r="C4239" s="11">
        <v>40646</v>
      </c>
      <c r="D4239" s="12">
        <v>383.91</v>
      </c>
      <c r="E4239" s="12">
        <v>6012.25</v>
      </c>
      <c r="F4239" s="12">
        <v>3293.12</v>
      </c>
      <c r="G4239" s="107">
        <v>40646</v>
      </c>
      <c r="H4239" s="45"/>
      <c r="L4239" s="87"/>
    </row>
    <row r="4240" spans="1:12" ht="23.25" customHeight="1" thickBot="1" x14ac:dyDescent="0.25">
      <c r="A4240" s="11">
        <v>40647</v>
      </c>
      <c r="B4240" s="12">
        <v>2053.5700000000002</v>
      </c>
      <c r="C4240" s="11">
        <v>40647</v>
      </c>
      <c r="D4240" s="12">
        <v>385.41</v>
      </c>
      <c r="E4240" s="12">
        <v>6029.78</v>
      </c>
      <c r="F4240" s="12">
        <v>3302.72</v>
      </c>
      <c r="G4240" s="107">
        <v>40647</v>
      </c>
      <c r="H4240" s="45"/>
      <c r="L4240" s="87"/>
    </row>
    <row r="4241" spans="1:12" ht="23.25" customHeight="1" thickBot="1" x14ac:dyDescent="0.25">
      <c r="A4241" s="11">
        <v>40648</v>
      </c>
      <c r="B4241" s="12">
        <v>2048.98</v>
      </c>
      <c r="C4241" s="11">
        <v>40648</v>
      </c>
      <c r="D4241" s="12">
        <v>385.32</v>
      </c>
      <c r="E4241" s="12">
        <v>6016.32</v>
      </c>
      <c r="F4241" s="12">
        <v>3295.35</v>
      </c>
      <c r="G4241" s="107">
        <v>40648</v>
      </c>
      <c r="H4241" s="45"/>
      <c r="L4241" s="87"/>
    </row>
    <row r="4242" spans="1:12" ht="23.25" customHeight="1" thickBot="1" x14ac:dyDescent="0.25">
      <c r="A4242" s="11">
        <v>40651</v>
      </c>
      <c r="B4242" s="12">
        <v>2043.01</v>
      </c>
      <c r="C4242" s="11">
        <v>40651</v>
      </c>
      <c r="D4242" s="12">
        <v>384.23</v>
      </c>
      <c r="E4242" s="12">
        <v>5998.79</v>
      </c>
      <c r="F4242" s="12">
        <v>3280.03</v>
      </c>
      <c r="G4242" s="107">
        <v>40651</v>
      </c>
      <c r="H4242" s="45"/>
      <c r="L4242" s="87"/>
    </row>
    <row r="4243" spans="1:12" ht="23.25" customHeight="1" thickBot="1" x14ac:dyDescent="0.25">
      <c r="A4243" s="11">
        <v>40652</v>
      </c>
      <c r="B4243" s="12">
        <v>2042.61</v>
      </c>
      <c r="C4243" s="11">
        <v>40652</v>
      </c>
      <c r="D4243" s="12">
        <v>383.13</v>
      </c>
      <c r="E4243" s="12">
        <v>5997.61</v>
      </c>
      <c r="F4243" s="12">
        <v>3268.02</v>
      </c>
      <c r="G4243" s="107">
        <v>40652</v>
      </c>
      <c r="H4243" s="45"/>
      <c r="L4243" s="87"/>
    </row>
    <row r="4244" spans="1:12" ht="23.25" customHeight="1" thickBot="1" x14ac:dyDescent="0.25">
      <c r="A4244" s="11">
        <v>40653</v>
      </c>
      <c r="B4244" s="12">
        <v>2042.97</v>
      </c>
      <c r="C4244" s="11">
        <v>40653</v>
      </c>
      <c r="D4244" s="12">
        <v>383.54</v>
      </c>
      <c r="E4244" s="12">
        <v>5998.67</v>
      </c>
      <c r="F4244" s="12">
        <v>3274.27</v>
      </c>
      <c r="G4244" s="107">
        <v>40653</v>
      </c>
      <c r="H4244" s="45"/>
      <c r="L4244" s="87"/>
    </row>
    <row r="4245" spans="1:12" ht="23.25" customHeight="1" thickBot="1" x14ac:dyDescent="0.25">
      <c r="A4245" s="11">
        <v>40654</v>
      </c>
      <c r="B4245" s="12">
        <v>2048.64</v>
      </c>
      <c r="C4245" s="11">
        <v>40654</v>
      </c>
      <c r="D4245" s="12">
        <v>384.59</v>
      </c>
      <c r="E4245" s="12">
        <v>6015.32</v>
      </c>
      <c r="F4245" s="12">
        <v>3294.8</v>
      </c>
      <c r="G4245" s="107">
        <v>40654</v>
      </c>
      <c r="H4245" s="45"/>
      <c r="L4245" s="87"/>
    </row>
    <row r="4246" spans="1:12" ht="23.25" customHeight="1" thickBot="1" x14ac:dyDescent="0.25">
      <c r="A4246" s="11">
        <v>40655</v>
      </c>
      <c r="B4246" s="12">
        <v>2060.62</v>
      </c>
      <c r="C4246" s="11">
        <v>40655</v>
      </c>
      <c r="D4246" s="12">
        <v>386.49</v>
      </c>
      <c r="E4246" s="12">
        <v>6050.5</v>
      </c>
      <c r="F4246" s="12">
        <v>3314.07</v>
      </c>
      <c r="G4246" s="107">
        <v>40655</v>
      </c>
      <c r="H4246" s="45"/>
      <c r="L4246" s="87"/>
    </row>
    <row r="4247" spans="1:12" ht="23.25" customHeight="1" thickBot="1" x14ac:dyDescent="0.25">
      <c r="A4247" s="11">
        <v>40658</v>
      </c>
      <c r="B4247" s="12">
        <v>2057.1999999999998</v>
      </c>
      <c r="C4247" s="11">
        <v>40658</v>
      </c>
      <c r="D4247" s="12">
        <v>385.6</v>
      </c>
      <c r="E4247" s="12">
        <v>6040.45</v>
      </c>
      <c r="F4247" s="12">
        <v>3308.57</v>
      </c>
      <c r="G4247" s="107">
        <v>40658</v>
      </c>
      <c r="H4247" s="45"/>
      <c r="L4247" s="87"/>
    </row>
    <row r="4248" spans="1:12" ht="23.25" customHeight="1" thickBot="1" x14ac:dyDescent="0.25">
      <c r="A4248" s="11">
        <v>40659</v>
      </c>
      <c r="B4248" s="12">
        <v>2058.02</v>
      </c>
      <c r="C4248" s="11">
        <v>40659</v>
      </c>
      <c r="D4248" s="12">
        <v>385.9</v>
      </c>
      <c r="E4248" s="12">
        <v>6042.86</v>
      </c>
      <c r="F4248" s="12">
        <v>3309.89</v>
      </c>
      <c r="G4248" s="107">
        <v>40659</v>
      </c>
      <c r="H4248" s="45"/>
      <c r="L4248" s="87"/>
    </row>
    <row r="4249" spans="1:12" ht="23.25" customHeight="1" thickBot="1" x14ac:dyDescent="0.25">
      <c r="A4249" s="11">
        <v>40660</v>
      </c>
      <c r="B4249" s="12">
        <v>2058.69</v>
      </c>
      <c r="C4249" s="11">
        <v>40660</v>
      </c>
      <c r="D4249" s="12">
        <v>386.54</v>
      </c>
      <c r="E4249" s="12">
        <v>6044.83</v>
      </c>
      <c r="F4249" s="12">
        <v>3322.54</v>
      </c>
      <c r="G4249" s="107">
        <v>40660</v>
      </c>
      <c r="H4249" s="45"/>
      <c r="L4249" s="87"/>
    </row>
    <row r="4250" spans="1:12" ht="23.25" customHeight="1" thickBot="1" x14ac:dyDescent="0.25">
      <c r="A4250" s="11">
        <v>40661</v>
      </c>
      <c r="B4250" s="12">
        <v>2060.84</v>
      </c>
      <c r="C4250" s="11">
        <v>40661</v>
      </c>
      <c r="D4250" s="12">
        <v>387.2</v>
      </c>
      <c r="E4250" s="12">
        <v>6051.15</v>
      </c>
      <c r="F4250" s="12">
        <v>3349.44</v>
      </c>
      <c r="G4250" s="107">
        <v>40661</v>
      </c>
      <c r="H4250" s="45"/>
      <c r="L4250" s="87"/>
    </row>
    <row r="4251" spans="1:12" ht="23.25" customHeight="1" thickBot="1" x14ac:dyDescent="0.25">
      <c r="A4251" s="11">
        <v>40662</v>
      </c>
      <c r="B4251" s="12">
        <v>2063.0100000000002</v>
      </c>
      <c r="C4251" s="11">
        <v>40662</v>
      </c>
      <c r="D4251" s="12">
        <v>387.63</v>
      </c>
      <c r="E4251" s="12">
        <v>6057.51</v>
      </c>
      <c r="F4251" s="12">
        <v>3352.96</v>
      </c>
      <c r="G4251" s="107">
        <v>40662</v>
      </c>
      <c r="H4251" s="45"/>
      <c r="L4251" s="87"/>
    </row>
    <row r="4252" spans="1:12" ht="23.25" customHeight="1" thickBot="1" x14ac:dyDescent="0.25">
      <c r="A4252" s="11">
        <v>40665</v>
      </c>
      <c r="B4252" s="12">
        <v>2061.65</v>
      </c>
      <c r="C4252" s="11">
        <v>40665</v>
      </c>
      <c r="D4252" s="12">
        <v>386.79</v>
      </c>
      <c r="E4252" s="12">
        <v>6053.51</v>
      </c>
      <c r="F4252" s="12">
        <v>3350.74</v>
      </c>
      <c r="G4252" s="107">
        <v>40665</v>
      </c>
      <c r="H4252" s="45"/>
      <c r="L4252" s="87"/>
    </row>
    <row r="4253" spans="1:12" ht="23.25" customHeight="1" thickBot="1" x14ac:dyDescent="0.25">
      <c r="A4253" s="11">
        <v>40666</v>
      </c>
      <c r="B4253" s="12">
        <v>2065.9699999999998</v>
      </c>
      <c r="C4253" s="11">
        <v>40666</v>
      </c>
      <c r="D4253" s="12">
        <v>386.42</v>
      </c>
      <c r="E4253" s="12">
        <v>6066.21</v>
      </c>
      <c r="F4253" s="12">
        <v>3369.64</v>
      </c>
      <c r="G4253" s="107">
        <v>40666</v>
      </c>
      <c r="H4253" s="45"/>
      <c r="L4253" s="87"/>
    </row>
    <row r="4254" spans="1:12" ht="23.25" customHeight="1" thickBot="1" x14ac:dyDescent="0.25">
      <c r="A4254" s="11">
        <v>40667</v>
      </c>
      <c r="B4254" s="12">
        <v>2059.7800000000002</v>
      </c>
      <c r="C4254" s="11">
        <v>40667</v>
      </c>
      <c r="D4254" s="12">
        <v>384.28</v>
      </c>
      <c r="E4254" s="12">
        <v>6048.04</v>
      </c>
      <c r="F4254" s="12">
        <v>3371.46</v>
      </c>
      <c r="G4254" s="107">
        <v>40667</v>
      </c>
      <c r="H4254" s="45"/>
      <c r="L4254" s="87"/>
    </row>
    <row r="4255" spans="1:12" ht="23.25" customHeight="1" thickBot="1" x14ac:dyDescent="0.25">
      <c r="A4255" s="11">
        <v>40668</v>
      </c>
      <c r="B4255" s="12">
        <v>2050.56</v>
      </c>
      <c r="C4255" s="11">
        <v>40668</v>
      </c>
      <c r="D4255" s="12">
        <v>381.97</v>
      </c>
      <c r="E4255" s="12">
        <v>6020.96</v>
      </c>
      <c r="F4255" s="12">
        <v>3362.33</v>
      </c>
      <c r="G4255" s="107">
        <v>40668</v>
      </c>
      <c r="H4255" s="45"/>
      <c r="L4255" s="87"/>
    </row>
    <row r="4256" spans="1:12" ht="23.25" customHeight="1" thickBot="1" x14ac:dyDescent="0.25">
      <c r="A4256" s="11">
        <v>40669</v>
      </c>
      <c r="B4256" s="12">
        <v>2059.98</v>
      </c>
      <c r="C4256" s="11">
        <v>40669</v>
      </c>
      <c r="D4256" s="12">
        <v>384.87</v>
      </c>
      <c r="E4256" s="12">
        <v>6048.6</v>
      </c>
      <c r="F4256" s="12">
        <v>3365.81</v>
      </c>
      <c r="G4256" s="107">
        <v>40669</v>
      </c>
      <c r="H4256" s="45"/>
      <c r="L4256" s="87"/>
    </row>
    <row r="4257" spans="1:12" ht="23.25" customHeight="1" thickBot="1" x14ac:dyDescent="0.25">
      <c r="A4257" s="11">
        <v>40672</v>
      </c>
      <c r="B4257" s="12">
        <v>2067.4699999999998</v>
      </c>
      <c r="C4257" s="11">
        <v>40672</v>
      </c>
      <c r="D4257" s="12">
        <v>386.87</v>
      </c>
      <c r="E4257" s="12">
        <v>6070.61</v>
      </c>
      <c r="F4257" s="12">
        <v>3366.14</v>
      </c>
      <c r="G4257" s="107">
        <v>40672</v>
      </c>
      <c r="H4257" s="45"/>
      <c r="L4257" s="87"/>
    </row>
    <row r="4258" spans="1:12" ht="23.25" customHeight="1" thickBot="1" x14ac:dyDescent="0.25">
      <c r="A4258" s="11">
        <v>40673</v>
      </c>
      <c r="B4258" s="12">
        <v>2086.4299999999998</v>
      </c>
      <c r="C4258" s="11">
        <v>40673</v>
      </c>
      <c r="D4258" s="12">
        <v>391.59</v>
      </c>
      <c r="E4258" s="12">
        <v>6126.29</v>
      </c>
      <c r="F4258" s="12">
        <v>3391.02</v>
      </c>
      <c r="G4258" s="107">
        <v>40673</v>
      </c>
      <c r="H4258" s="45"/>
      <c r="L4258" s="87"/>
    </row>
    <row r="4259" spans="1:12" ht="23.25" customHeight="1" thickBot="1" x14ac:dyDescent="0.25">
      <c r="A4259" s="11">
        <v>40674</v>
      </c>
      <c r="B4259" s="12">
        <v>2105.62</v>
      </c>
      <c r="C4259" s="11">
        <v>40674</v>
      </c>
      <c r="D4259" s="12">
        <v>395.18</v>
      </c>
      <c r="E4259" s="12">
        <v>6182.61</v>
      </c>
      <c r="F4259" s="12">
        <v>3422.21</v>
      </c>
      <c r="G4259" s="107">
        <v>40674</v>
      </c>
      <c r="H4259" s="45"/>
      <c r="L4259" s="87"/>
    </row>
    <row r="4260" spans="1:12" ht="23.25" customHeight="1" thickBot="1" x14ac:dyDescent="0.25">
      <c r="A4260" s="11">
        <v>40675</v>
      </c>
      <c r="B4260" s="12">
        <v>2104.39</v>
      </c>
      <c r="C4260" s="11">
        <v>40675</v>
      </c>
      <c r="D4260" s="12">
        <v>395.72</v>
      </c>
      <c r="E4260" s="12">
        <v>6179.01</v>
      </c>
      <c r="F4260" s="12">
        <v>3407.02</v>
      </c>
      <c r="G4260" s="107">
        <v>40675</v>
      </c>
      <c r="H4260" s="45"/>
      <c r="L4260" s="87"/>
    </row>
    <row r="4261" spans="1:12" ht="23.25" customHeight="1" thickBot="1" x14ac:dyDescent="0.25">
      <c r="A4261" s="11">
        <v>40676</v>
      </c>
      <c r="B4261" s="12">
        <v>2108.62</v>
      </c>
      <c r="C4261" s="11">
        <v>40676</v>
      </c>
      <c r="D4261" s="12">
        <v>396.88</v>
      </c>
      <c r="E4261" s="12">
        <v>6191.43</v>
      </c>
      <c r="F4261" s="12">
        <v>3407.89</v>
      </c>
      <c r="G4261" s="107">
        <v>40676</v>
      </c>
      <c r="H4261" s="45"/>
      <c r="L4261" s="87"/>
    </row>
    <row r="4262" spans="1:12" ht="23.25" customHeight="1" thickBot="1" x14ac:dyDescent="0.35">
      <c r="A4262" s="100">
        <v>40679</v>
      </c>
      <c r="B4262" s="101">
        <v>2113.61</v>
      </c>
      <c r="C4262" s="100">
        <v>40679</v>
      </c>
      <c r="D4262" s="12">
        <v>397.89</v>
      </c>
      <c r="E4262" s="101">
        <v>6206.09</v>
      </c>
      <c r="F4262" s="12">
        <v>3398.11</v>
      </c>
      <c r="G4262" s="114">
        <v>40679</v>
      </c>
      <c r="H4262" s="45"/>
      <c r="L4262" s="87"/>
    </row>
    <row r="4263" spans="1:12" ht="23.25" customHeight="1" thickBot="1" x14ac:dyDescent="0.25">
      <c r="A4263" s="11">
        <v>40680</v>
      </c>
      <c r="B4263" s="12">
        <v>2110.5700000000002</v>
      </c>
      <c r="C4263" s="11">
        <v>40680</v>
      </c>
      <c r="D4263" s="12">
        <v>397.45</v>
      </c>
      <c r="E4263" s="12">
        <v>6197.16</v>
      </c>
      <c r="F4263" s="12">
        <v>3374.41</v>
      </c>
      <c r="G4263" s="107">
        <v>40680</v>
      </c>
      <c r="H4263" s="45"/>
      <c r="L4263" s="87"/>
    </row>
    <row r="4264" spans="1:12" ht="23.25" customHeight="1" thickBot="1" x14ac:dyDescent="0.25">
      <c r="A4264" s="11">
        <v>40681</v>
      </c>
      <c r="B4264" s="12">
        <v>2100.65</v>
      </c>
      <c r="C4264" s="11">
        <v>40681</v>
      </c>
      <c r="D4264" s="12">
        <v>394.97</v>
      </c>
      <c r="E4264" s="12">
        <v>6168.02</v>
      </c>
      <c r="F4264" s="12">
        <v>3364.38</v>
      </c>
      <c r="G4264" s="107">
        <v>40681</v>
      </c>
      <c r="H4264" s="45"/>
      <c r="L4264" s="87"/>
    </row>
    <row r="4265" spans="1:12" ht="23.25" customHeight="1" thickBot="1" x14ac:dyDescent="0.25">
      <c r="A4265" s="11">
        <v>40682</v>
      </c>
      <c r="B4265" s="12">
        <v>2095.2600000000002</v>
      </c>
      <c r="C4265" s="11">
        <v>40682</v>
      </c>
      <c r="D4265" s="12">
        <v>393.83</v>
      </c>
      <c r="E4265" s="12">
        <v>6152.21</v>
      </c>
      <c r="F4265" s="12">
        <v>3355.75</v>
      </c>
      <c r="G4265" s="107">
        <v>40682</v>
      </c>
      <c r="H4265" s="45"/>
      <c r="L4265" s="87"/>
    </row>
    <row r="4266" spans="1:12" ht="23.25" customHeight="1" thickBot="1" x14ac:dyDescent="0.25">
      <c r="A4266" s="11">
        <v>40683</v>
      </c>
      <c r="B4266" s="12">
        <v>2098.48</v>
      </c>
      <c r="C4266" s="11">
        <v>40683</v>
      </c>
      <c r="D4266" s="12">
        <v>394.9</v>
      </c>
      <c r="E4266" s="12">
        <v>6161.65</v>
      </c>
      <c r="F4266" s="12">
        <v>3355.08</v>
      </c>
      <c r="G4266" s="107">
        <v>40683</v>
      </c>
      <c r="H4266" s="45"/>
      <c r="L4266" s="87"/>
    </row>
    <row r="4267" spans="1:12" ht="23.25" customHeight="1" thickBot="1" x14ac:dyDescent="0.25">
      <c r="A4267" s="11">
        <v>40686</v>
      </c>
      <c r="B4267" s="12">
        <v>2085.4499999999998</v>
      </c>
      <c r="C4267" s="11">
        <v>40686</v>
      </c>
      <c r="D4267" s="12">
        <v>392.2</v>
      </c>
      <c r="E4267" s="12">
        <v>6123.4</v>
      </c>
      <c r="F4267" s="12">
        <v>3322.74</v>
      </c>
      <c r="G4267" s="107">
        <v>40686</v>
      </c>
      <c r="H4267" s="45"/>
      <c r="L4267" s="87"/>
    </row>
    <row r="4268" spans="1:12" ht="23.25" customHeight="1" thickBot="1" x14ac:dyDescent="0.25">
      <c r="A4268" s="11">
        <v>40687</v>
      </c>
      <c r="B4268" s="12">
        <v>2084.37</v>
      </c>
      <c r="C4268" s="11">
        <v>40687</v>
      </c>
      <c r="D4268" s="12">
        <v>392.1</v>
      </c>
      <c r="E4268" s="12">
        <v>6120.24</v>
      </c>
      <c r="F4268" s="12">
        <v>3308.47</v>
      </c>
      <c r="G4268" s="107">
        <v>40687</v>
      </c>
      <c r="H4268" s="45"/>
      <c r="L4268" s="87"/>
    </row>
    <row r="4269" spans="1:12" ht="23.25" customHeight="1" thickBot="1" x14ac:dyDescent="0.25">
      <c r="A4269" s="11">
        <v>40688</v>
      </c>
      <c r="B4269" s="12">
        <v>2085.1999999999998</v>
      </c>
      <c r="C4269" s="11">
        <v>40688</v>
      </c>
      <c r="D4269" s="12">
        <v>392.58</v>
      </c>
      <c r="E4269" s="12">
        <v>6126.23</v>
      </c>
      <c r="F4269" s="12">
        <v>3300.36</v>
      </c>
      <c r="G4269" s="107">
        <v>40688</v>
      </c>
      <c r="H4269" s="45"/>
      <c r="L4269" s="87"/>
    </row>
    <row r="4270" spans="1:12" ht="23.25" customHeight="1" thickBot="1" x14ac:dyDescent="0.25">
      <c r="A4270" s="11">
        <v>40689</v>
      </c>
      <c r="B4270" s="12">
        <v>2080.4</v>
      </c>
      <c r="C4270" s="11">
        <v>40689</v>
      </c>
      <c r="D4270" s="12">
        <v>391.01</v>
      </c>
      <c r="E4270" s="12">
        <v>6113.11</v>
      </c>
      <c r="F4270" s="12">
        <v>3293.29</v>
      </c>
      <c r="G4270" s="107">
        <v>40689</v>
      </c>
      <c r="H4270" s="45"/>
      <c r="L4270" s="87"/>
    </row>
    <row r="4271" spans="1:12" ht="23.25" customHeight="1" thickBot="1" x14ac:dyDescent="0.25">
      <c r="A4271" s="11">
        <v>40690</v>
      </c>
      <c r="B4271" s="12">
        <v>2083.35</v>
      </c>
      <c r="C4271" s="11">
        <v>40690</v>
      </c>
      <c r="D4271" s="12">
        <v>392.42</v>
      </c>
      <c r="E4271" s="12">
        <v>6127.62</v>
      </c>
      <c r="F4271" s="12">
        <v>3312.46</v>
      </c>
      <c r="G4271" s="107">
        <v>40690</v>
      </c>
      <c r="H4271" s="45"/>
      <c r="L4271" s="87"/>
    </row>
    <row r="4272" spans="1:12" ht="23.25" customHeight="1" thickBot="1" x14ac:dyDescent="0.25">
      <c r="A4272" s="11">
        <v>40693</v>
      </c>
      <c r="B4272" s="12">
        <v>2077.66</v>
      </c>
      <c r="C4272" s="11">
        <v>40693</v>
      </c>
      <c r="D4272" s="12">
        <v>391.34</v>
      </c>
      <c r="E4272" s="12">
        <v>6111.7</v>
      </c>
      <c r="F4272" s="12">
        <v>3303.85</v>
      </c>
      <c r="G4272" s="107">
        <v>40693</v>
      </c>
      <c r="H4272" s="45"/>
      <c r="L4272" s="87"/>
    </row>
    <row r="4273" spans="1:12" ht="23.25" customHeight="1" thickBot="1" x14ac:dyDescent="0.25">
      <c r="A4273" s="11">
        <v>40694</v>
      </c>
      <c r="B4273" s="12">
        <v>2079.75</v>
      </c>
      <c r="C4273" s="11">
        <v>40694</v>
      </c>
      <c r="D4273" s="12">
        <v>391.83</v>
      </c>
      <c r="E4273" s="12">
        <v>6118.33</v>
      </c>
      <c r="F4273" s="12">
        <v>3318.84</v>
      </c>
      <c r="G4273" s="107">
        <v>40694</v>
      </c>
      <c r="H4273" s="45"/>
      <c r="L4273" s="87"/>
    </row>
    <row r="4274" spans="1:12" ht="23.25" customHeight="1" thickBot="1" x14ac:dyDescent="0.25">
      <c r="A4274" s="11">
        <v>40695</v>
      </c>
      <c r="B4274" s="12">
        <v>2081.04</v>
      </c>
      <c r="C4274" s="11">
        <v>40695</v>
      </c>
      <c r="D4274" s="12">
        <v>392.44</v>
      </c>
      <c r="E4274" s="12">
        <v>6122.14</v>
      </c>
      <c r="F4274" s="12">
        <v>3326.65</v>
      </c>
      <c r="G4274" s="107">
        <v>40695</v>
      </c>
      <c r="H4274" s="45"/>
      <c r="L4274" s="87"/>
    </row>
    <row r="4275" spans="1:12" ht="23.25" customHeight="1" thickBot="1" x14ac:dyDescent="0.25">
      <c r="A4275" s="11">
        <v>40696</v>
      </c>
      <c r="B4275" s="12">
        <v>2078.9499999999998</v>
      </c>
      <c r="C4275" s="11">
        <v>40696</v>
      </c>
      <c r="D4275" s="12">
        <v>391.86</v>
      </c>
      <c r="E4275" s="12">
        <v>6115.98</v>
      </c>
      <c r="F4275" s="12">
        <v>3317.57</v>
      </c>
      <c r="G4275" s="107">
        <v>40696</v>
      </c>
      <c r="H4275" s="45"/>
      <c r="L4275" s="87"/>
    </row>
    <row r="4276" spans="1:12" ht="23.25" customHeight="1" thickBot="1" x14ac:dyDescent="0.25">
      <c r="A4276" s="11">
        <v>40697</v>
      </c>
      <c r="B4276" s="12">
        <v>2082.9899999999998</v>
      </c>
      <c r="C4276" s="11">
        <v>40697</v>
      </c>
      <c r="D4276" s="12">
        <v>393.03</v>
      </c>
      <c r="E4276" s="12">
        <v>6127.88</v>
      </c>
      <c r="F4276" s="12">
        <v>3335.53</v>
      </c>
      <c r="G4276" s="107">
        <v>40697</v>
      </c>
      <c r="H4276" s="45"/>
      <c r="L4276" s="87"/>
    </row>
    <row r="4277" spans="1:12" ht="23.25" customHeight="1" thickBot="1" x14ac:dyDescent="0.25">
      <c r="A4277" s="11">
        <v>40700</v>
      </c>
      <c r="B4277" s="12">
        <v>2077.69</v>
      </c>
      <c r="C4277" s="11">
        <v>40700</v>
      </c>
      <c r="D4277" s="12">
        <v>391.74</v>
      </c>
      <c r="E4277" s="12">
        <v>6112.28</v>
      </c>
      <c r="F4277" s="12">
        <v>3350.25</v>
      </c>
      <c r="G4277" s="107">
        <v>40700</v>
      </c>
      <c r="H4277" s="45"/>
      <c r="L4277" s="87"/>
    </row>
    <row r="4278" spans="1:12" ht="23.25" customHeight="1" thickBot="1" x14ac:dyDescent="0.25">
      <c r="A4278" s="11">
        <v>40701</v>
      </c>
      <c r="B4278" s="12">
        <v>2081.41</v>
      </c>
      <c r="C4278" s="11">
        <v>40701</v>
      </c>
      <c r="D4278" s="12">
        <v>393.25</v>
      </c>
      <c r="E4278" s="12">
        <v>6123.23</v>
      </c>
      <c r="F4278" s="12">
        <v>3356.25</v>
      </c>
      <c r="G4278" s="107">
        <v>40701</v>
      </c>
      <c r="H4278" s="45"/>
      <c r="L4278" s="87"/>
    </row>
    <row r="4279" spans="1:12" ht="23.25" customHeight="1" thickBot="1" x14ac:dyDescent="0.25">
      <c r="A4279" s="11">
        <v>40702</v>
      </c>
      <c r="B4279" s="12">
        <v>2077.83</v>
      </c>
      <c r="C4279" s="11">
        <v>40702</v>
      </c>
      <c r="D4279" s="12">
        <v>392.63</v>
      </c>
      <c r="E4279" s="12">
        <v>6112.87</v>
      </c>
      <c r="F4279" s="12">
        <v>3362.29</v>
      </c>
      <c r="G4279" s="107">
        <v>40702</v>
      </c>
      <c r="H4279" s="45"/>
      <c r="L4279" s="87"/>
    </row>
    <row r="4280" spans="1:12" ht="23.25" customHeight="1" thickBot="1" x14ac:dyDescent="0.25">
      <c r="A4280" s="11">
        <v>40703</v>
      </c>
      <c r="B4280" s="12">
        <v>2083</v>
      </c>
      <c r="C4280" s="11">
        <v>40703</v>
      </c>
      <c r="D4280" s="12">
        <v>393.77</v>
      </c>
      <c r="E4280" s="12">
        <v>6128.05</v>
      </c>
      <c r="F4280" s="12">
        <v>3370.64</v>
      </c>
      <c r="G4280" s="107">
        <v>40703</v>
      </c>
      <c r="H4280" s="45"/>
      <c r="L4280" s="87"/>
    </row>
    <row r="4281" spans="1:12" ht="23.25" customHeight="1" thickBot="1" x14ac:dyDescent="0.25">
      <c r="A4281" s="11">
        <v>40704</v>
      </c>
      <c r="B4281" s="12">
        <v>2085.1</v>
      </c>
      <c r="C4281" s="11">
        <v>40704</v>
      </c>
      <c r="D4281" s="12">
        <v>394.48</v>
      </c>
      <c r="E4281" s="12">
        <v>6134.23</v>
      </c>
      <c r="F4281" s="12">
        <v>3350.6</v>
      </c>
      <c r="G4281" s="107">
        <v>40704</v>
      </c>
      <c r="H4281" s="45"/>
      <c r="L4281" s="87"/>
    </row>
    <row r="4282" spans="1:12" ht="23.25" customHeight="1" thickBot="1" x14ac:dyDescent="0.25">
      <c r="A4282" s="11">
        <v>40707</v>
      </c>
      <c r="B4282" s="12">
        <v>2081.9699999999998</v>
      </c>
      <c r="C4282" s="11">
        <v>40707</v>
      </c>
      <c r="D4282" s="12">
        <v>393.68</v>
      </c>
      <c r="E4282" s="12">
        <v>6125.03</v>
      </c>
      <c r="F4282" s="12">
        <v>3322.48</v>
      </c>
      <c r="G4282" s="107">
        <v>40707</v>
      </c>
      <c r="H4282" s="45"/>
      <c r="L4282" s="87"/>
    </row>
    <row r="4283" spans="1:12" ht="23.25" customHeight="1" thickBot="1" x14ac:dyDescent="0.25">
      <c r="A4283" s="11">
        <v>40708</v>
      </c>
      <c r="B4283" s="12">
        <v>2083.38</v>
      </c>
      <c r="C4283" s="11">
        <v>40708</v>
      </c>
      <c r="D4283" s="12">
        <v>393.68</v>
      </c>
      <c r="E4283" s="12">
        <v>6129.18</v>
      </c>
      <c r="F4283" s="12">
        <v>3330.48</v>
      </c>
      <c r="G4283" s="107">
        <v>40708</v>
      </c>
      <c r="H4283" s="45"/>
      <c r="L4283" s="87"/>
    </row>
    <row r="4284" spans="1:12" ht="23.25" customHeight="1" thickBot="1" x14ac:dyDescent="0.25">
      <c r="A4284" s="11">
        <v>40709</v>
      </c>
      <c r="B4284" s="12">
        <v>2085.3200000000002</v>
      </c>
      <c r="C4284" s="11">
        <v>40709</v>
      </c>
      <c r="D4284" s="12">
        <v>393.72</v>
      </c>
      <c r="E4284" s="12">
        <v>6134.9</v>
      </c>
      <c r="F4284" s="12">
        <v>3333.58</v>
      </c>
      <c r="G4284" s="107">
        <v>40709</v>
      </c>
      <c r="H4284" s="45"/>
      <c r="L4284" s="87"/>
    </row>
    <row r="4285" spans="1:12" ht="23.25" customHeight="1" thickBot="1" x14ac:dyDescent="0.25">
      <c r="A4285" s="11">
        <v>40710</v>
      </c>
      <c r="B4285" s="12">
        <v>2088.39</v>
      </c>
      <c r="C4285" s="11">
        <v>40710</v>
      </c>
      <c r="D4285" s="12">
        <v>394.23</v>
      </c>
      <c r="E4285" s="12">
        <v>6143.91</v>
      </c>
      <c r="F4285" s="12">
        <v>3315.56</v>
      </c>
      <c r="G4285" s="107">
        <v>40710</v>
      </c>
      <c r="H4285" s="45"/>
      <c r="L4285" s="87"/>
    </row>
    <row r="4286" spans="1:12" ht="23.25" customHeight="1" thickBot="1" x14ac:dyDescent="0.25">
      <c r="A4286" s="11">
        <v>40711</v>
      </c>
      <c r="B4286" s="12">
        <v>2094.46</v>
      </c>
      <c r="C4286" s="11">
        <v>40711</v>
      </c>
      <c r="D4286" s="12">
        <v>395.62</v>
      </c>
      <c r="E4286" s="12">
        <v>6161.78</v>
      </c>
      <c r="F4286" s="12">
        <v>3325.2</v>
      </c>
      <c r="G4286" s="107">
        <v>40711</v>
      </c>
      <c r="H4286" s="45"/>
      <c r="L4286" s="87"/>
    </row>
    <row r="4287" spans="1:12" ht="23.25" customHeight="1" thickBot="1" x14ac:dyDescent="0.25">
      <c r="A4287" s="11">
        <v>40714</v>
      </c>
      <c r="B4287" s="12">
        <v>2084.75</v>
      </c>
      <c r="C4287" s="11">
        <v>40714</v>
      </c>
      <c r="D4287" s="12">
        <v>392.82</v>
      </c>
      <c r="E4287" s="12">
        <v>6133.21</v>
      </c>
      <c r="F4287" s="12">
        <v>3309.78</v>
      </c>
      <c r="G4287" s="107">
        <v>40714</v>
      </c>
      <c r="H4287" s="45"/>
      <c r="L4287" s="87"/>
    </row>
    <row r="4288" spans="1:12" ht="23.25" customHeight="1" thickBot="1" x14ac:dyDescent="0.25">
      <c r="A4288" s="11">
        <v>40715</v>
      </c>
      <c r="B4288" s="12">
        <v>2082.86</v>
      </c>
      <c r="C4288" s="11">
        <v>40715</v>
      </c>
      <c r="D4288" s="12">
        <v>392.75</v>
      </c>
      <c r="E4288" s="12">
        <v>6127.66</v>
      </c>
      <c r="F4288" s="12">
        <v>3312.48</v>
      </c>
      <c r="G4288" s="107">
        <v>40715</v>
      </c>
      <c r="H4288" s="45"/>
      <c r="L4288" s="87"/>
    </row>
    <row r="4289" spans="1:12" ht="23.25" customHeight="1" thickBot="1" x14ac:dyDescent="0.25">
      <c r="A4289" s="11">
        <v>40716</v>
      </c>
      <c r="B4289" s="12">
        <v>2091.1999999999998</v>
      </c>
      <c r="C4289" s="11">
        <v>40716</v>
      </c>
      <c r="D4289" s="12">
        <v>394.92</v>
      </c>
      <c r="E4289" s="12">
        <v>6152.18</v>
      </c>
      <c r="F4289" s="12">
        <v>3331.46</v>
      </c>
      <c r="G4289" s="107">
        <v>40716</v>
      </c>
      <c r="H4289" s="45"/>
      <c r="L4289" s="87"/>
    </row>
    <row r="4290" spans="1:12" ht="23.25" customHeight="1" thickBot="1" x14ac:dyDescent="0.25">
      <c r="A4290" s="11">
        <v>40717</v>
      </c>
      <c r="B4290" s="12">
        <v>2085.21</v>
      </c>
      <c r="C4290" s="11">
        <v>40717</v>
      </c>
      <c r="D4290" s="12">
        <v>393.26</v>
      </c>
      <c r="E4290" s="12">
        <v>6134.56</v>
      </c>
      <c r="F4290" s="12">
        <v>3321.92</v>
      </c>
      <c r="G4290" s="107">
        <v>40717</v>
      </c>
      <c r="H4290" s="45"/>
      <c r="L4290" s="87"/>
    </row>
    <row r="4291" spans="1:12" ht="23.25" customHeight="1" thickBot="1" x14ac:dyDescent="0.25">
      <c r="A4291" s="11">
        <v>40718</v>
      </c>
      <c r="B4291" s="12">
        <v>2088.16</v>
      </c>
      <c r="C4291" s="11">
        <v>40718</v>
      </c>
      <c r="D4291" s="12">
        <v>394.16</v>
      </c>
      <c r="E4291" s="12">
        <v>6143.24</v>
      </c>
      <c r="F4291" s="12">
        <v>3326.62</v>
      </c>
      <c r="G4291" s="107">
        <v>40718</v>
      </c>
      <c r="H4291" s="45"/>
      <c r="L4291" s="87"/>
    </row>
    <row r="4292" spans="1:12" ht="23.25" customHeight="1" thickBot="1" x14ac:dyDescent="0.25">
      <c r="A4292" s="11">
        <v>40721</v>
      </c>
      <c r="B4292" s="12">
        <v>2088.58</v>
      </c>
      <c r="C4292" s="11">
        <v>40721</v>
      </c>
      <c r="D4292" s="12">
        <v>394.31</v>
      </c>
      <c r="E4292" s="12">
        <v>6144.48</v>
      </c>
      <c r="F4292" s="12">
        <v>3304.53</v>
      </c>
      <c r="G4292" s="107">
        <v>40721</v>
      </c>
      <c r="H4292" s="45"/>
      <c r="L4292" s="87"/>
    </row>
    <row r="4293" spans="1:12" ht="23.25" customHeight="1" thickBot="1" x14ac:dyDescent="0.25">
      <c r="A4293" s="11">
        <v>40722</v>
      </c>
      <c r="B4293" s="12">
        <v>2087.25</v>
      </c>
      <c r="C4293" s="11">
        <v>40722</v>
      </c>
      <c r="D4293" s="12">
        <v>393.72</v>
      </c>
      <c r="E4293" s="12">
        <v>6140.55</v>
      </c>
      <c r="F4293" s="12">
        <v>3308.07</v>
      </c>
      <c r="G4293" s="107">
        <v>40722</v>
      </c>
      <c r="H4293" s="45"/>
      <c r="L4293" s="87"/>
    </row>
    <row r="4294" spans="1:12" ht="23.25" customHeight="1" thickBot="1" x14ac:dyDescent="0.25">
      <c r="A4294" s="11">
        <v>40723</v>
      </c>
      <c r="B4294" s="12">
        <v>2090.69</v>
      </c>
      <c r="C4294" s="11">
        <v>40723</v>
      </c>
      <c r="D4294" s="12">
        <v>393.76</v>
      </c>
      <c r="E4294" s="12">
        <v>6150.68</v>
      </c>
      <c r="F4294" s="12">
        <v>3319.21</v>
      </c>
      <c r="G4294" s="107">
        <v>40723</v>
      </c>
      <c r="H4294" s="45"/>
      <c r="L4294" s="87"/>
    </row>
    <row r="4295" spans="1:12" ht="23.25" customHeight="1" thickBot="1" x14ac:dyDescent="0.25">
      <c r="A4295" s="11">
        <v>40724</v>
      </c>
      <c r="B4295" s="12">
        <v>2097.7399999999998</v>
      </c>
      <c r="C4295" s="11">
        <v>40724</v>
      </c>
      <c r="D4295" s="12">
        <v>394.68</v>
      </c>
      <c r="E4295" s="12">
        <v>6171.44</v>
      </c>
      <c r="F4295" s="12">
        <v>3347.65</v>
      </c>
      <c r="G4295" s="107">
        <v>40724</v>
      </c>
      <c r="H4295" s="45"/>
      <c r="L4295" s="87"/>
    </row>
    <row r="4296" spans="1:12" ht="23.25" customHeight="1" thickBot="1" x14ac:dyDescent="0.25">
      <c r="A4296" s="11">
        <v>40725</v>
      </c>
      <c r="B4296" s="12">
        <v>2097.1</v>
      </c>
      <c r="C4296" s="11">
        <v>40725</v>
      </c>
      <c r="D4296" s="12">
        <v>395.27</v>
      </c>
      <c r="E4296" s="12">
        <v>6169.55</v>
      </c>
      <c r="F4296" s="12">
        <v>3346.63</v>
      </c>
      <c r="G4296" s="107">
        <v>40725</v>
      </c>
      <c r="H4296" s="45"/>
      <c r="L4296" s="87"/>
    </row>
    <row r="4297" spans="1:12" ht="23.25" customHeight="1" thickBot="1" x14ac:dyDescent="0.25">
      <c r="A4297" s="11">
        <v>40728</v>
      </c>
      <c r="B4297" s="12">
        <v>2098.4899999999998</v>
      </c>
      <c r="C4297" s="11">
        <v>40728</v>
      </c>
      <c r="D4297" s="12">
        <v>395.3</v>
      </c>
      <c r="E4297" s="12">
        <v>6175.3</v>
      </c>
      <c r="F4297" s="12">
        <v>3361.35</v>
      </c>
      <c r="G4297" s="107">
        <v>40728</v>
      </c>
      <c r="H4297" s="45"/>
      <c r="L4297" s="87"/>
    </row>
    <row r="4298" spans="1:12" ht="23.25" customHeight="1" thickBot="1" x14ac:dyDescent="0.25">
      <c r="A4298" s="11">
        <v>40729</v>
      </c>
      <c r="B4298" s="12">
        <v>2103.7800000000002</v>
      </c>
      <c r="C4298" s="11">
        <v>40729</v>
      </c>
      <c r="D4298" s="12">
        <v>395.94</v>
      </c>
      <c r="E4298" s="12">
        <v>6190.87</v>
      </c>
      <c r="F4298" s="12">
        <v>3358.19</v>
      </c>
      <c r="G4298" s="107">
        <v>40729</v>
      </c>
      <c r="H4298" s="45"/>
      <c r="L4298" s="87"/>
    </row>
    <row r="4299" spans="1:12" ht="23.25" customHeight="1" thickBot="1" x14ac:dyDescent="0.25">
      <c r="A4299" s="11">
        <v>40730</v>
      </c>
      <c r="B4299" s="12">
        <v>2098.44</v>
      </c>
      <c r="C4299" s="11">
        <v>40730</v>
      </c>
      <c r="D4299" s="12">
        <v>394.14</v>
      </c>
      <c r="E4299" s="12">
        <v>6202.24</v>
      </c>
      <c r="F4299" s="12">
        <v>3364.36</v>
      </c>
      <c r="G4299" s="107">
        <v>40730</v>
      </c>
      <c r="H4299" s="45"/>
      <c r="L4299" s="87"/>
    </row>
    <row r="4300" spans="1:12" ht="23.25" customHeight="1" thickBot="1" x14ac:dyDescent="0.25">
      <c r="A4300" s="11">
        <v>40731</v>
      </c>
      <c r="B4300" s="12">
        <v>2099.6799999999998</v>
      </c>
      <c r="C4300" s="11">
        <v>40731</v>
      </c>
      <c r="D4300" s="12">
        <v>394.59</v>
      </c>
      <c r="E4300" s="12">
        <v>6205.92</v>
      </c>
      <c r="F4300" s="12">
        <v>3360.56</v>
      </c>
      <c r="G4300" s="107">
        <v>40731</v>
      </c>
      <c r="H4300" s="45"/>
      <c r="L4300" s="87"/>
    </row>
    <row r="4301" spans="1:12" ht="23.25" customHeight="1" thickBot="1" x14ac:dyDescent="0.25">
      <c r="A4301" s="11">
        <v>40732</v>
      </c>
      <c r="B4301" s="12">
        <v>2099.4</v>
      </c>
      <c r="C4301" s="11">
        <v>40732</v>
      </c>
      <c r="D4301" s="12">
        <v>394.59</v>
      </c>
      <c r="E4301" s="12">
        <v>6207.69</v>
      </c>
      <c r="F4301" s="12">
        <v>3361.52</v>
      </c>
      <c r="G4301" s="107">
        <v>40732</v>
      </c>
      <c r="H4301" s="45"/>
      <c r="L4301" s="87"/>
    </row>
    <row r="4302" spans="1:12" ht="23.25" customHeight="1" thickBot="1" x14ac:dyDescent="0.25">
      <c r="A4302" s="11">
        <v>40735</v>
      </c>
      <c r="B4302" s="12">
        <v>2089.38</v>
      </c>
      <c r="C4302" s="11">
        <v>40735</v>
      </c>
      <c r="D4302" s="12">
        <v>392.14</v>
      </c>
      <c r="E4302" s="12">
        <v>6178.06</v>
      </c>
      <c r="F4302" s="12">
        <v>3339.72</v>
      </c>
      <c r="G4302" s="107">
        <v>40735</v>
      </c>
      <c r="H4302" s="45"/>
      <c r="L4302" s="87"/>
    </row>
    <row r="4303" spans="1:12" ht="23.25" customHeight="1" thickBot="1" x14ac:dyDescent="0.25">
      <c r="A4303" s="11">
        <v>40736</v>
      </c>
      <c r="B4303" s="12">
        <v>2079.86</v>
      </c>
      <c r="C4303" s="11">
        <v>40736</v>
      </c>
      <c r="D4303" s="12">
        <v>388.76</v>
      </c>
      <c r="E4303" s="12">
        <v>6149.9</v>
      </c>
      <c r="F4303" s="12">
        <v>3313.11</v>
      </c>
      <c r="G4303" s="107">
        <v>40736</v>
      </c>
      <c r="H4303" s="45"/>
      <c r="L4303" s="87"/>
    </row>
    <row r="4304" spans="1:12" ht="23.25" customHeight="1" thickBot="1" x14ac:dyDescent="0.25">
      <c r="A4304" s="11">
        <v>40737</v>
      </c>
      <c r="B4304" s="12">
        <v>2063.8200000000002</v>
      </c>
      <c r="C4304" s="11">
        <v>40737</v>
      </c>
      <c r="D4304" s="12">
        <v>385.19</v>
      </c>
      <c r="E4304" s="12">
        <v>6102.47</v>
      </c>
      <c r="F4304" s="12">
        <v>3287.56</v>
      </c>
      <c r="G4304" s="107">
        <v>40737</v>
      </c>
      <c r="H4304" s="45"/>
      <c r="L4304" s="87"/>
    </row>
    <row r="4305" spans="1:12" ht="23.25" customHeight="1" thickBot="1" x14ac:dyDescent="0.25">
      <c r="A4305" s="11">
        <v>40738</v>
      </c>
      <c r="B4305" s="12">
        <v>2057.6799999999998</v>
      </c>
      <c r="C4305" s="11">
        <v>40738</v>
      </c>
      <c r="D4305" s="12">
        <v>383.3</v>
      </c>
      <c r="E4305" s="12">
        <v>6086.93</v>
      </c>
      <c r="F4305" s="12">
        <v>3290.46</v>
      </c>
      <c r="G4305" s="107">
        <v>40738</v>
      </c>
      <c r="H4305" s="45"/>
      <c r="L4305" s="87"/>
    </row>
    <row r="4306" spans="1:12" ht="23.25" customHeight="1" thickBot="1" x14ac:dyDescent="0.25">
      <c r="A4306" s="11">
        <v>40739</v>
      </c>
      <c r="B4306" s="12">
        <v>2060.98</v>
      </c>
      <c r="C4306" s="11">
        <v>40739</v>
      </c>
      <c r="D4306" s="12">
        <v>385.31</v>
      </c>
      <c r="E4306" s="12">
        <v>6096.69</v>
      </c>
      <c r="F4306" s="12">
        <v>3295.73</v>
      </c>
      <c r="G4306" s="107">
        <v>40739</v>
      </c>
      <c r="H4306" s="45"/>
      <c r="L4306" s="87"/>
    </row>
    <row r="4307" spans="1:12" ht="23.25" customHeight="1" thickBot="1" x14ac:dyDescent="0.25">
      <c r="A4307" s="11">
        <v>40742</v>
      </c>
      <c r="B4307" s="12">
        <v>2053.0100000000002</v>
      </c>
      <c r="C4307" s="11">
        <v>40742</v>
      </c>
      <c r="D4307" s="12">
        <v>383.19</v>
      </c>
      <c r="E4307" s="12">
        <v>6073.1</v>
      </c>
      <c r="F4307" s="12">
        <v>3277.35</v>
      </c>
      <c r="G4307" s="107">
        <v>40742</v>
      </c>
      <c r="H4307" s="45"/>
      <c r="L4307" s="87"/>
    </row>
    <row r="4308" spans="1:12" ht="23.25" customHeight="1" thickBot="1" x14ac:dyDescent="0.25">
      <c r="A4308" s="11">
        <v>40743</v>
      </c>
      <c r="B4308" s="12">
        <v>2051.5700000000002</v>
      </c>
      <c r="C4308" s="11">
        <v>40743</v>
      </c>
      <c r="D4308" s="12">
        <v>381.49</v>
      </c>
      <c r="E4308" s="12">
        <v>6068.85</v>
      </c>
      <c r="F4308" s="12">
        <v>3280.68</v>
      </c>
      <c r="G4308" s="107">
        <v>40743</v>
      </c>
      <c r="H4308" s="45"/>
      <c r="L4308" s="87"/>
    </row>
    <row r="4309" spans="1:12" ht="23.25" customHeight="1" thickBot="1" x14ac:dyDescent="0.25">
      <c r="A4309" s="11">
        <v>40744</v>
      </c>
      <c r="B4309" s="12">
        <v>2045.82</v>
      </c>
      <c r="C4309" s="11">
        <v>40744</v>
      </c>
      <c r="D4309" s="12">
        <v>380.71</v>
      </c>
      <c r="E4309" s="12">
        <v>6051.84</v>
      </c>
      <c r="F4309" s="12">
        <v>3271.49</v>
      </c>
      <c r="G4309" s="107">
        <v>40744</v>
      </c>
      <c r="H4309" s="45"/>
      <c r="L4309" s="87"/>
    </row>
    <row r="4310" spans="1:12" ht="23.25" customHeight="1" thickBot="1" x14ac:dyDescent="0.25">
      <c r="A4310" s="11">
        <v>40745</v>
      </c>
      <c r="B4310" s="12">
        <v>2045.05</v>
      </c>
      <c r="C4310" s="11">
        <v>40745</v>
      </c>
      <c r="D4310" s="12">
        <v>380.4</v>
      </c>
      <c r="E4310" s="12">
        <v>6049.57</v>
      </c>
      <c r="F4310" s="12">
        <v>3281.55</v>
      </c>
      <c r="G4310" s="107">
        <v>40745</v>
      </c>
      <c r="H4310" s="45"/>
      <c r="L4310" s="87"/>
    </row>
    <row r="4311" spans="1:12" ht="23.25" customHeight="1" thickBot="1" x14ac:dyDescent="0.25">
      <c r="A4311" s="11">
        <v>40746</v>
      </c>
      <c r="B4311" s="12">
        <v>2048.17</v>
      </c>
      <c r="C4311" s="11">
        <v>40746</v>
      </c>
      <c r="D4311" s="12">
        <v>381.18</v>
      </c>
      <c r="E4311" s="12">
        <v>6058.8</v>
      </c>
      <c r="F4311" s="12">
        <v>3297.93</v>
      </c>
      <c r="G4311" s="107">
        <v>40746</v>
      </c>
      <c r="H4311" s="45"/>
      <c r="L4311" s="87"/>
    </row>
    <row r="4312" spans="1:12" ht="23.25" customHeight="1" thickBot="1" x14ac:dyDescent="0.25">
      <c r="A4312" s="11">
        <v>40749</v>
      </c>
      <c r="B4312" s="12">
        <v>2036.5</v>
      </c>
      <c r="C4312" s="11">
        <v>40749</v>
      </c>
      <c r="D4312" s="12">
        <v>378.32</v>
      </c>
      <c r="E4312" s="12">
        <v>6024.26</v>
      </c>
      <c r="F4312" s="12">
        <v>3279.13</v>
      </c>
      <c r="G4312" s="107">
        <v>40749</v>
      </c>
      <c r="H4312" s="45"/>
      <c r="L4312" s="87"/>
    </row>
    <row r="4313" spans="1:12" ht="23.25" customHeight="1" thickBot="1" x14ac:dyDescent="0.25">
      <c r="A4313" s="11">
        <v>40750</v>
      </c>
      <c r="B4313" s="12">
        <v>2038.2561116901495</v>
      </c>
      <c r="C4313" s="11">
        <v>40750</v>
      </c>
      <c r="D4313" s="12">
        <v>378.64189911671713</v>
      </c>
      <c r="E4313" s="12">
        <v>6029.4589143860549</v>
      </c>
      <c r="F4313" s="12">
        <v>3304.8498652074213</v>
      </c>
      <c r="G4313" s="107">
        <v>40750</v>
      </c>
      <c r="H4313" s="45"/>
      <c r="L4313" s="87"/>
    </row>
    <row r="4314" spans="1:12" ht="23.25" customHeight="1" thickBot="1" x14ac:dyDescent="0.25">
      <c r="A4314" s="11">
        <v>40751</v>
      </c>
      <c r="B4314" s="12">
        <v>2031.25</v>
      </c>
      <c r="C4314" s="11">
        <v>40751</v>
      </c>
      <c r="D4314" s="12">
        <v>377.24</v>
      </c>
      <c r="E4314" s="12">
        <v>6008.73</v>
      </c>
      <c r="F4314" s="12">
        <v>3305.01</v>
      </c>
      <c r="G4314" s="107">
        <v>40751</v>
      </c>
      <c r="H4314" s="45"/>
      <c r="L4314" s="87"/>
    </row>
    <row r="4315" spans="1:12" ht="23.25" customHeight="1" thickBot="1" x14ac:dyDescent="0.25">
      <c r="A4315" s="11">
        <v>40752</v>
      </c>
      <c r="B4315" s="12">
        <v>2023.2242637059962</v>
      </c>
      <c r="C4315" s="11">
        <v>40752</v>
      </c>
      <c r="D4315" s="12">
        <v>376.01945310599001</v>
      </c>
      <c r="E4315" s="12">
        <v>5984.9925152383075</v>
      </c>
      <c r="F4315" s="12">
        <v>3280.4770690218361</v>
      </c>
      <c r="G4315" s="107">
        <v>40752</v>
      </c>
      <c r="H4315" s="45"/>
      <c r="L4315" s="87"/>
    </row>
    <row r="4316" spans="1:12" ht="23.25" customHeight="1" thickBot="1" x14ac:dyDescent="0.25">
      <c r="A4316" s="11">
        <v>40753</v>
      </c>
      <c r="B4316" s="12">
        <v>2026.95</v>
      </c>
      <c r="C4316" s="11">
        <v>40753</v>
      </c>
      <c r="D4316" s="12">
        <v>378.12</v>
      </c>
      <c r="E4316" s="12">
        <v>5996</v>
      </c>
      <c r="F4316" s="12">
        <v>3286.51</v>
      </c>
      <c r="G4316" s="107">
        <v>40753</v>
      </c>
      <c r="H4316" s="45"/>
      <c r="L4316" s="87"/>
    </row>
    <row r="4317" spans="1:12" ht="23.25" customHeight="1" thickBot="1" x14ac:dyDescent="0.25">
      <c r="A4317" s="11">
        <v>40756</v>
      </c>
      <c r="B4317" s="12">
        <v>2034.33</v>
      </c>
      <c r="C4317" s="11">
        <v>40756</v>
      </c>
      <c r="D4317" s="12">
        <v>380.13</v>
      </c>
      <c r="E4317" s="12">
        <v>6017.85</v>
      </c>
      <c r="F4317" s="12">
        <v>3304.25</v>
      </c>
      <c r="G4317" s="107">
        <v>40756</v>
      </c>
      <c r="H4317" s="45"/>
      <c r="L4317" s="87"/>
    </row>
    <row r="4318" spans="1:12" ht="23.25" customHeight="1" thickBot="1" x14ac:dyDescent="0.25">
      <c r="A4318" s="11">
        <v>40757</v>
      </c>
      <c r="B4318" s="12">
        <v>2032.55</v>
      </c>
      <c r="C4318" s="11">
        <v>40757</v>
      </c>
      <c r="D4318" s="12">
        <v>379.52</v>
      </c>
      <c r="E4318" s="12">
        <v>6012.59</v>
      </c>
      <c r="F4318" s="12">
        <v>3295.61</v>
      </c>
      <c r="G4318" s="107">
        <v>40757</v>
      </c>
      <c r="H4318" s="45"/>
      <c r="L4318" s="87"/>
    </row>
    <row r="4319" spans="1:12" ht="23.25" customHeight="1" thickBot="1" x14ac:dyDescent="0.25">
      <c r="A4319" s="11">
        <v>40758</v>
      </c>
      <c r="B4319" s="12">
        <v>2023.1321812519991</v>
      </c>
      <c r="C4319" s="11">
        <v>40758</v>
      </c>
      <c r="D4319" s="12">
        <v>379.28151748671769</v>
      </c>
      <c r="E4319" s="12">
        <v>6002.0799920574618</v>
      </c>
      <c r="F4319" s="12">
        <v>3284.1175591765877</v>
      </c>
      <c r="G4319" s="107">
        <v>40758</v>
      </c>
      <c r="H4319" s="45"/>
      <c r="L4319" s="87"/>
    </row>
    <row r="4320" spans="1:12" ht="23.25" customHeight="1" thickBot="1" x14ac:dyDescent="0.25">
      <c r="A4320" s="11">
        <v>40759</v>
      </c>
      <c r="B4320" s="12">
        <v>2031.943406174591</v>
      </c>
      <c r="C4320" s="11">
        <v>40759</v>
      </c>
      <c r="D4320" s="12">
        <v>381.26610151054444</v>
      </c>
      <c r="E4320" s="12">
        <v>6028.2204871291578</v>
      </c>
      <c r="F4320" s="12">
        <v>3304.17106198293</v>
      </c>
      <c r="G4320" s="107">
        <v>40759</v>
      </c>
      <c r="H4320" s="45"/>
      <c r="L4320" s="87"/>
    </row>
    <row r="4321" spans="1:12" ht="23.25" customHeight="1" thickBot="1" x14ac:dyDescent="0.25">
      <c r="A4321" s="11">
        <v>40760</v>
      </c>
      <c r="B4321" s="12">
        <v>1997.8592474033082</v>
      </c>
      <c r="C4321" s="11">
        <v>40760</v>
      </c>
      <c r="D4321" s="12">
        <v>373.18679536348418</v>
      </c>
      <c r="E4321" s="12">
        <v>5927.1021077652222</v>
      </c>
      <c r="F4321" s="12">
        <v>3237.4581353047033</v>
      </c>
      <c r="G4321" s="107">
        <v>40760</v>
      </c>
      <c r="H4321" s="45"/>
      <c r="L4321" s="87"/>
    </row>
    <row r="4322" spans="1:12" ht="23.25" customHeight="1" thickBot="1" x14ac:dyDescent="0.25">
      <c r="A4322" s="11">
        <v>40763</v>
      </c>
      <c r="B4322" s="12">
        <v>1942.6478987839414</v>
      </c>
      <c r="C4322" s="11">
        <v>40763</v>
      </c>
      <c r="D4322" s="12">
        <v>362.17856008077081</v>
      </c>
      <c r="E4322" s="12">
        <v>5763.3051329784648</v>
      </c>
      <c r="F4322" s="12">
        <v>3153.4687326982789</v>
      </c>
      <c r="G4322" s="107">
        <v>40763</v>
      </c>
      <c r="H4322" s="45"/>
      <c r="L4322" s="87"/>
    </row>
    <row r="4323" spans="1:12" ht="23.25" customHeight="1" thickBot="1" x14ac:dyDescent="0.25">
      <c r="A4323" s="11">
        <v>40764</v>
      </c>
      <c r="B4323" s="12">
        <v>1893.5864800585357</v>
      </c>
      <c r="C4323" s="11">
        <v>40764</v>
      </c>
      <c r="D4323" s="12">
        <v>351.96249528901751</v>
      </c>
      <c r="E4323" s="12">
        <v>5617.753318597518</v>
      </c>
      <c r="F4323" s="12">
        <v>3068.4879141192864</v>
      </c>
      <c r="G4323" s="107">
        <v>40764</v>
      </c>
      <c r="H4323" s="45"/>
      <c r="L4323" s="87"/>
    </row>
    <row r="4324" spans="1:12" ht="23.25" customHeight="1" thickBot="1" x14ac:dyDescent="0.25">
      <c r="A4324" s="11">
        <v>40765</v>
      </c>
      <c r="B4324" s="12">
        <v>1957.3320022467087</v>
      </c>
      <c r="C4324" s="11">
        <v>40765</v>
      </c>
      <c r="D4324" s="12">
        <v>365.17221891494802</v>
      </c>
      <c r="E4324" s="12">
        <v>5806.8688528440816</v>
      </c>
      <c r="F4324" s="12">
        <v>3177.3051989804749</v>
      </c>
      <c r="G4324" s="107">
        <v>40765</v>
      </c>
      <c r="H4324" s="45"/>
      <c r="L4324" s="87"/>
    </row>
    <row r="4325" spans="1:12" ht="23.25" customHeight="1" thickBot="1" x14ac:dyDescent="0.25">
      <c r="A4325" s="11">
        <v>40766</v>
      </c>
      <c r="B4325" s="12">
        <v>1935.7002945906863</v>
      </c>
      <c r="C4325" s="11">
        <v>40766</v>
      </c>
      <c r="D4325" s="12">
        <v>360.17306160365604</v>
      </c>
      <c r="E4325" s="12">
        <v>5742.6934910365799</v>
      </c>
      <c r="F4325" s="12">
        <v>3136.7318165078218</v>
      </c>
      <c r="G4325" s="107">
        <v>40766</v>
      </c>
      <c r="H4325" s="45"/>
      <c r="L4325" s="87"/>
    </row>
    <row r="4326" spans="1:12" ht="23.25" customHeight="1" thickBot="1" x14ac:dyDescent="0.25">
      <c r="A4326" s="11">
        <v>40767</v>
      </c>
      <c r="B4326" s="12">
        <v>1945.9374158329904</v>
      </c>
      <c r="C4326" s="11">
        <v>40767</v>
      </c>
      <c r="D4326" s="12">
        <v>361.94904261974017</v>
      </c>
      <c r="E4326" s="12">
        <v>5773.0642306027294</v>
      </c>
      <c r="F4326" s="12">
        <v>3153.3206985780048</v>
      </c>
      <c r="G4326" s="107">
        <v>40767</v>
      </c>
      <c r="H4326" s="45"/>
      <c r="L4326" s="87"/>
    </row>
    <row r="4327" spans="1:12" ht="23.25" customHeight="1" thickBot="1" x14ac:dyDescent="0.25">
      <c r="A4327" s="11">
        <v>40770</v>
      </c>
      <c r="B4327" s="12">
        <v>1953.6282636890394</v>
      </c>
      <c r="C4327" s="11">
        <v>40770</v>
      </c>
      <c r="D4327" s="12">
        <v>363.91218296386631</v>
      </c>
      <c r="E4327" s="12">
        <v>5795.8808732652878</v>
      </c>
      <c r="F4327" s="12">
        <v>3171.2929804291821</v>
      </c>
      <c r="G4327" s="107">
        <v>40770</v>
      </c>
      <c r="H4327" s="45"/>
      <c r="L4327" s="87"/>
    </row>
    <row r="4328" spans="1:12" ht="23.25" customHeight="1" thickBot="1" x14ac:dyDescent="0.25">
      <c r="A4328" s="11">
        <v>40771</v>
      </c>
      <c r="B4328" s="12">
        <v>1955.8227830569404</v>
      </c>
      <c r="C4328" s="11">
        <v>40771</v>
      </c>
      <c r="D4328" s="12">
        <v>363.93778980725193</v>
      </c>
      <c r="E4328" s="12">
        <v>5802.3914121773378</v>
      </c>
      <c r="F4328" s="12">
        <v>3180.3902719465773</v>
      </c>
      <c r="G4328" s="107">
        <v>40771</v>
      </c>
      <c r="H4328" s="45"/>
      <c r="L4328" s="87"/>
    </row>
    <row r="4329" spans="1:12" ht="23.25" customHeight="1" thickBot="1" x14ac:dyDescent="0.25">
      <c r="A4329" s="11">
        <v>40772</v>
      </c>
      <c r="B4329" s="12">
        <v>1949.3373846960897</v>
      </c>
      <c r="C4329" s="11">
        <v>40772</v>
      </c>
      <c r="D4329" s="12">
        <v>362.06005448875601</v>
      </c>
      <c r="E4329" s="12">
        <v>5783.1510085581858</v>
      </c>
      <c r="F4329" s="12">
        <v>3169.8442766574185</v>
      </c>
      <c r="G4329" s="107">
        <v>40772</v>
      </c>
      <c r="H4329" s="45"/>
      <c r="L4329" s="87"/>
    </row>
    <row r="4330" spans="1:12" ht="23.25" customHeight="1" thickBot="1" x14ac:dyDescent="0.25">
      <c r="A4330" s="11">
        <v>40773</v>
      </c>
      <c r="B4330" s="12">
        <v>1944.7161391027312</v>
      </c>
      <c r="C4330" s="11">
        <v>40773</v>
      </c>
      <c r="D4330" s="12">
        <v>360.61996489382221</v>
      </c>
      <c r="E4330" s="12">
        <v>5769.4410364805753</v>
      </c>
      <c r="F4330" s="12">
        <v>3162.3296057696907</v>
      </c>
      <c r="G4330" s="107">
        <v>40773</v>
      </c>
      <c r="H4330" s="45"/>
      <c r="L4330" s="87"/>
    </row>
    <row r="4331" spans="1:12" ht="23.25" customHeight="1" thickBot="1" x14ac:dyDescent="0.25">
      <c r="A4331" s="11">
        <v>40774</v>
      </c>
      <c r="B4331" s="12">
        <v>1920.1582334233769</v>
      </c>
      <c r="C4331" s="11">
        <v>40774</v>
      </c>
      <c r="D4331" s="12">
        <v>355.23821740943589</v>
      </c>
      <c r="E4331" s="12">
        <v>5696.5844452549491</v>
      </c>
      <c r="F4331" s="12">
        <v>3116.9616247618474</v>
      </c>
      <c r="G4331" s="107">
        <v>40774</v>
      </c>
      <c r="H4331" s="45"/>
      <c r="L4331" s="87"/>
    </row>
    <row r="4332" spans="1:12" ht="23.25" customHeight="1" thickBot="1" x14ac:dyDescent="0.25">
      <c r="A4332" s="11">
        <v>40777</v>
      </c>
      <c r="B4332" s="12">
        <v>1913.7532800051463</v>
      </c>
      <c r="C4332" s="11">
        <v>40777</v>
      </c>
      <c r="D4332" s="12">
        <v>353.40177431687437</v>
      </c>
      <c r="E4332" s="12">
        <v>5677.5826997843033</v>
      </c>
      <c r="F4332" s="12">
        <v>3111.9804756139933</v>
      </c>
      <c r="G4332" s="107">
        <v>40777</v>
      </c>
      <c r="H4332" s="45"/>
      <c r="L4332" s="87"/>
    </row>
    <row r="4333" spans="1:12" ht="23.25" customHeight="1" thickBot="1" x14ac:dyDescent="0.25">
      <c r="A4333" s="11">
        <v>40778</v>
      </c>
      <c r="B4333" s="12">
        <v>1932.5716311831297</v>
      </c>
      <c r="C4333" s="11">
        <v>40778</v>
      </c>
      <c r="D4333" s="12">
        <v>357.96141211927954</v>
      </c>
      <c r="E4333" s="12">
        <v>5733.41160218404</v>
      </c>
      <c r="F4333" s="12">
        <v>3142.5812547535979</v>
      </c>
      <c r="G4333" s="107">
        <v>40778</v>
      </c>
      <c r="H4333" s="45"/>
      <c r="L4333" s="87"/>
    </row>
    <row r="4334" spans="1:12" ht="23.25" customHeight="1" thickBot="1" x14ac:dyDescent="0.25">
      <c r="A4334" s="11">
        <v>40779</v>
      </c>
      <c r="B4334" s="12">
        <v>1940.5257535777171</v>
      </c>
      <c r="C4334" s="11">
        <v>40779</v>
      </c>
      <c r="D4334" s="12">
        <v>359.78175858277842</v>
      </c>
      <c r="E4334" s="12">
        <v>5757.0093084146756</v>
      </c>
      <c r="F4334" s="12">
        <v>3161.0264173342225</v>
      </c>
      <c r="G4334" s="107">
        <v>40779</v>
      </c>
      <c r="H4334" s="45"/>
      <c r="L4334" s="87"/>
    </row>
    <row r="4335" spans="1:12" ht="23.25" customHeight="1" thickBot="1" x14ac:dyDescent="0.25">
      <c r="A4335" s="11">
        <v>40780</v>
      </c>
      <c r="B4335" s="12">
        <v>1944.6841795775654</v>
      </c>
      <c r="C4335" s="11">
        <v>40780</v>
      </c>
      <c r="D4335" s="12">
        <v>360.96283229852713</v>
      </c>
      <c r="E4335" s="12">
        <v>5769.3462213081757</v>
      </c>
      <c r="F4335" s="12">
        <v>3167.800300348048</v>
      </c>
      <c r="G4335" s="107">
        <v>40780</v>
      </c>
      <c r="H4335" s="45"/>
      <c r="L4335" s="87"/>
    </row>
    <row r="4336" spans="1:12" ht="23.25" customHeight="1" thickBot="1" x14ac:dyDescent="0.25">
      <c r="A4336" s="11">
        <v>40781</v>
      </c>
      <c r="B4336" s="12">
        <v>1941.6992144937342</v>
      </c>
      <c r="C4336" s="11">
        <v>40781</v>
      </c>
      <c r="D4336" s="12">
        <v>359.72371638763991</v>
      </c>
      <c r="E4336" s="12">
        <v>5760.490646090364</v>
      </c>
      <c r="F4336" s="12">
        <v>3162.9379307209438</v>
      </c>
      <c r="G4336" s="107">
        <v>40781</v>
      </c>
      <c r="H4336" s="45"/>
      <c r="L4336" s="87"/>
    </row>
    <row r="4337" spans="1:12" ht="23.25" customHeight="1" thickBot="1" x14ac:dyDescent="0.25">
      <c r="A4337" s="11">
        <v>40784</v>
      </c>
      <c r="B4337" s="12">
        <v>1945.15</v>
      </c>
      <c r="C4337" s="11">
        <v>40784</v>
      </c>
      <c r="D4337" s="12">
        <v>360.75</v>
      </c>
      <c r="E4337" s="12">
        <v>5770.73</v>
      </c>
      <c r="F4337" s="12">
        <v>3179.67</v>
      </c>
      <c r="G4337" s="107">
        <v>40784</v>
      </c>
      <c r="H4337" s="45"/>
      <c r="L4337" s="87"/>
    </row>
    <row r="4338" spans="1:12" ht="23.25" customHeight="1" thickBot="1" x14ac:dyDescent="0.25">
      <c r="A4338" s="11">
        <v>40785</v>
      </c>
      <c r="B4338" s="12">
        <v>1950.66</v>
      </c>
      <c r="C4338" s="11">
        <v>40785</v>
      </c>
      <c r="D4338" s="12">
        <v>362.52</v>
      </c>
      <c r="E4338" s="12">
        <v>5787.07</v>
      </c>
      <c r="F4338" s="12">
        <v>3188.67</v>
      </c>
      <c r="G4338" s="107">
        <v>40785</v>
      </c>
      <c r="H4338" s="45"/>
      <c r="L4338" s="87"/>
    </row>
    <row r="4339" spans="1:12" ht="23.25" customHeight="1" thickBot="1" x14ac:dyDescent="0.25">
      <c r="A4339" s="11">
        <v>40787</v>
      </c>
      <c r="B4339" s="12">
        <v>1954.09</v>
      </c>
      <c r="C4339" s="11">
        <v>40787</v>
      </c>
      <c r="D4339" s="12">
        <v>363.32</v>
      </c>
      <c r="E4339" s="12">
        <v>5797.24</v>
      </c>
      <c r="F4339" s="12">
        <v>3183.12</v>
      </c>
      <c r="G4339" s="107">
        <v>40787</v>
      </c>
      <c r="H4339" s="45"/>
      <c r="L4339" s="87"/>
    </row>
    <row r="4340" spans="1:12" ht="23.25" customHeight="1" thickBot="1" x14ac:dyDescent="0.25">
      <c r="A4340" s="11">
        <v>40791</v>
      </c>
      <c r="B4340" s="12">
        <v>1946.98</v>
      </c>
      <c r="C4340" s="11">
        <v>40791</v>
      </c>
      <c r="D4340" s="12">
        <v>361.71</v>
      </c>
      <c r="E4340" s="12">
        <v>5776.16</v>
      </c>
      <c r="F4340" s="12">
        <v>3160.5</v>
      </c>
      <c r="G4340" s="107">
        <v>40791</v>
      </c>
      <c r="H4340" s="45"/>
      <c r="L4340" s="87"/>
    </row>
    <row r="4341" spans="1:12" ht="23.25" customHeight="1" thickBot="1" x14ac:dyDescent="0.25">
      <c r="A4341" s="11">
        <v>40792</v>
      </c>
      <c r="B4341" s="12">
        <v>1929.85</v>
      </c>
      <c r="C4341" s="11">
        <v>40792</v>
      </c>
      <c r="D4341" s="12">
        <v>358.28</v>
      </c>
      <c r="E4341" s="12">
        <v>5728.24</v>
      </c>
      <c r="F4341" s="12">
        <v>3123.41</v>
      </c>
      <c r="G4341" s="107">
        <v>40792</v>
      </c>
      <c r="H4341" s="45"/>
      <c r="L4341" s="87"/>
    </row>
    <row r="4342" spans="1:12" ht="23.25" customHeight="1" thickBot="1" x14ac:dyDescent="0.25">
      <c r="A4342" s="11">
        <v>40793</v>
      </c>
      <c r="B4342" s="12">
        <v>1932.21</v>
      </c>
      <c r="C4342" s="11">
        <v>40793</v>
      </c>
      <c r="D4342" s="12">
        <v>359.23</v>
      </c>
      <c r="E4342" s="12">
        <v>5735.26</v>
      </c>
      <c r="F4342" s="12">
        <v>3127.24</v>
      </c>
      <c r="G4342" s="107">
        <v>40793</v>
      </c>
      <c r="H4342" s="45"/>
      <c r="L4342" s="87"/>
    </row>
    <row r="4343" spans="1:12" ht="23.25" customHeight="1" thickBot="1" x14ac:dyDescent="0.25">
      <c r="A4343" s="11">
        <v>40794</v>
      </c>
      <c r="B4343" s="12">
        <v>1947.26</v>
      </c>
      <c r="C4343" s="11">
        <v>40794</v>
      </c>
      <c r="D4343" s="12">
        <v>363.74</v>
      </c>
      <c r="E4343" s="12">
        <v>5779.9</v>
      </c>
      <c r="F4343" s="12">
        <v>3151.58</v>
      </c>
      <c r="G4343" s="107">
        <v>40794</v>
      </c>
      <c r="H4343" s="45"/>
      <c r="L4343" s="87"/>
    </row>
    <row r="4344" spans="1:12" ht="23.25" customHeight="1" thickBot="1" x14ac:dyDescent="0.25">
      <c r="A4344" s="11">
        <v>40795</v>
      </c>
      <c r="B4344" s="12">
        <v>1931.66</v>
      </c>
      <c r="C4344" s="11">
        <v>40795</v>
      </c>
      <c r="D4344" s="12">
        <v>359.46</v>
      </c>
      <c r="E4344" s="12">
        <v>5733.61</v>
      </c>
      <c r="F4344" s="12">
        <v>3120.92</v>
      </c>
      <c r="G4344" s="107">
        <v>40795</v>
      </c>
      <c r="H4344" s="45"/>
      <c r="L4344" s="87"/>
    </row>
    <row r="4345" spans="1:12" ht="23.25" customHeight="1" thickBot="1" x14ac:dyDescent="0.25">
      <c r="A4345" s="11">
        <v>40798</v>
      </c>
      <c r="B4345" s="12">
        <v>1929.05</v>
      </c>
      <c r="C4345" s="11">
        <v>40798</v>
      </c>
      <c r="D4345" s="12">
        <v>358.33</v>
      </c>
      <c r="E4345" s="12">
        <v>5725.87</v>
      </c>
      <c r="F4345" s="12">
        <v>3105.96</v>
      </c>
      <c r="G4345" s="107">
        <v>40798</v>
      </c>
      <c r="H4345" s="45"/>
      <c r="L4345" s="87"/>
    </row>
    <row r="4346" spans="1:12" ht="23.25" customHeight="1" thickBot="1" x14ac:dyDescent="0.25">
      <c r="A4346" s="11">
        <v>40799</v>
      </c>
      <c r="B4346" s="12">
        <v>1925.58</v>
      </c>
      <c r="C4346" s="11">
        <v>40799</v>
      </c>
      <c r="D4346" s="12">
        <v>357.46</v>
      </c>
      <c r="E4346" s="12">
        <v>5715.57</v>
      </c>
      <c r="F4346" s="12">
        <v>3100.37</v>
      </c>
      <c r="G4346" s="107">
        <v>40799</v>
      </c>
      <c r="H4346" s="45"/>
      <c r="L4346" s="87"/>
    </row>
    <row r="4347" spans="1:12" ht="23.25" customHeight="1" thickBot="1" x14ac:dyDescent="0.25">
      <c r="A4347" s="11">
        <v>40800</v>
      </c>
      <c r="B4347" s="12">
        <v>1907.27</v>
      </c>
      <c r="C4347" s="11">
        <v>40800</v>
      </c>
      <c r="D4347" s="12">
        <v>352.46</v>
      </c>
      <c r="E4347" s="12">
        <v>5686.52</v>
      </c>
      <c r="F4347" s="12">
        <v>3074.01</v>
      </c>
      <c r="G4347" s="107">
        <v>40800</v>
      </c>
      <c r="H4347" s="45"/>
      <c r="L4347" s="87"/>
    </row>
    <row r="4348" spans="1:12" ht="23.25" customHeight="1" thickBot="1" x14ac:dyDescent="0.25">
      <c r="A4348" s="11">
        <v>40801</v>
      </c>
      <c r="B4348" s="12">
        <v>1895.97</v>
      </c>
      <c r="C4348" s="11">
        <v>40801</v>
      </c>
      <c r="D4348" s="12">
        <v>350.57</v>
      </c>
      <c r="E4348" s="12">
        <v>5652.84</v>
      </c>
      <c r="F4348" s="12">
        <v>3055.8</v>
      </c>
      <c r="G4348" s="107">
        <v>40801</v>
      </c>
      <c r="H4348" s="45"/>
      <c r="L4348" s="87"/>
    </row>
    <row r="4349" spans="1:12" ht="23.25" customHeight="1" thickBot="1" x14ac:dyDescent="0.25">
      <c r="A4349" s="11">
        <v>40802</v>
      </c>
      <c r="B4349" s="12">
        <v>1899.5</v>
      </c>
      <c r="C4349" s="11">
        <v>40802</v>
      </c>
      <c r="D4349" s="12">
        <v>351.93</v>
      </c>
      <c r="E4349" s="12">
        <v>5663.37</v>
      </c>
      <c r="F4349" s="12">
        <v>3077.36</v>
      </c>
      <c r="G4349" s="107">
        <v>40802</v>
      </c>
      <c r="H4349" s="45"/>
      <c r="L4349" s="87"/>
    </row>
    <row r="4350" spans="1:12" ht="23.25" customHeight="1" thickBot="1" x14ac:dyDescent="0.25">
      <c r="A4350" s="11">
        <v>40805</v>
      </c>
      <c r="B4350" s="12">
        <v>1899.19</v>
      </c>
      <c r="C4350" s="11">
        <v>40805</v>
      </c>
      <c r="D4350" s="12">
        <v>351.72</v>
      </c>
      <c r="E4350" s="12">
        <v>5662.44</v>
      </c>
      <c r="F4350" s="12">
        <v>3060.99</v>
      </c>
      <c r="G4350" s="107">
        <v>40805</v>
      </c>
      <c r="H4350" s="45"/>
      <c r="L4350" s="87"/>
    </row>
    <row r="4351" spans="1:12" ht="23.25" customHeight="1" thickBot="1" x14ac:dyDescent="0.25">
      <c r="A4351" s="11">
        <v>40806</v>
      </c>
      <c r="B4351" s="12">
        <v>1892.86</v>
      </c>
      <c r="C4351" s="11">
        <v>40806</v>
      </c>
      <c r="D4351" s="12">
        <v>350.62</v>
      </c>
      <c r="E4351" s="12">
        <v>5643.55</v>
      </c>
      <c r="F4351" s="12">
        <v>3040.32</v>
      </c>
      <c r="G4351" s="107">
        <v>40806</v>
      </c>
      <c r="H4351" s="45"/>
      <c r="L4351" s="87"/>
    </row>
    <row r="4352" spans="1:12" ht="23.25" customHeight="1" thickBot="1" x14ac:dyDescent="0.25">
      <c r="A4352" s="11">
        <v>40807</v>
      </c>
      <c r="B4352" s="12">
        <v>1892.43</v>
      </c>
      <c r="C4352" s="11">
        <v>40807</v>
      </c>
      <c r="D4352" s="12">
        <v>350.69</v>
      </c>
      <c r="E4352" s="12">
        <v>5642.28</v>
      </c>
      <c r="F4352" s="12">
        <v>3039.64</v>
      </c>
      <c r="G4352" s="107">
        <v>40807</v>
      </c>
      <c r="H4352" s="45"/>
      <c r="L4352" s="87"/>
    </row>
    <row r="4353" spans="1:12" ht="23.25" customHeight="1" thickBot="1" x14ac:dyDescent="0.25">
      <c r="A4353" s="11">
        <v>40808</v>
      </c>
      <c r="B4353" s="12">
        <v>1886.58</v>
      </c>
      <c r="C4353" s="11">
        <v>40808</v>
      </c>
      <c r="D4353" s="12">
        <v>349.61</v>
      </c>
      <c r="E4353" s="12">
        <v>5624.85</v>
      </c>
      <c r="F4353" s="12">
        <v>3009.62</v>
      </c>
      <c r="G4353" s="107">
        <v>40808</v>
      </c>
      <c r="H4353" s="45"/>
      <c r="L4353" s="87"/>
    </row>
    <row r="4354" spans="1:12" ht="23.25" customHeight="1" thickBot="1" x14ac:dyDescent="0.25">
      <c r="A4354" s="11">
        <v>40809</v>
      </c>
      <c r="B4354" s="12">
        <v>1856.72</v>
      </c>
      <c r="C4354" s="11">
        <v>40809</v>
      </c>
      <c r="D4354" s="12">
        <v>343.14</v>
      </c>
      <c r="E4354" s="12">
        <v>5535.81</v>
      </c>
      <c r="F4354" s="12">
        <v>2946.93</v>
      </c>
      <c r="G4354" s="107">
        <v>40809</v>
      </c>
      <c r="H4354" s="45"/>
      <c r="L4354" s="87"/>
    </row>
    <row r="4355" spans="1:12" ht="23.25" customHeight="1" thickBot="1" x14ac:dyDescent="0.25">
      <c r="A4355" s="11">
        <v>40812</v>
      </c>
      <c r="B4355" s="12">
        <v>1850.12</v>
      </c>
      <c r="C4355" s="11">
        <v>40812</v>
      </c>
      <c r="D4355" s="12">
        <v>341.53</v>
      </c>
      <c r="E4355" s="12">
        <v>5516.15</v>
      </c>
      <c r="F4355" s="12">
        <v>2926.56</v>
      </c>
      <c r="G4355" s="107">
        <v>40812</v>
      </c>
      <c r="H4355" s="45"/>
      <c r="L4355" s="87"/>
    </row>
    <row r="4356" spans="1:12" ht="23.25" customHeight="1" thickBot="1" x14ac:dyDescent="0.25">
      <c r="A4356" s="11">
        <v>40813</v>
      </c>
      <c r="B4356" s="12">
        <v>1862.23</v>
      </c>
      <c r="C4356" s="11">
        <v>40813</v>
      </c>
      <c r="D4356" s="12">
        <v>344.7</v>
      </c>
      <c r="E4356" s="12">
        <v>5552.25</v>
      </c>
      <c r="F4356" s="12">
        <v>2950.69</v>
      </c>
      <c r="G4356" s="107">
        <v>40813</v>
      </c>
      <c r="H4356" s="45"/>
      <c r="L4356" s="87"/>
    </row>
    <row r="4357" spans="1:12" ht="23.25" customHeight="1" thickBot="1" x14ac:dyDescent="0.25">
      <c r="A4357" s="11">
        <v>40814</v>
      </c>
      <c r="B4357" s="12">
        <v>1886.77</v>
      </c>
      <c r="C4357" s="11">
        <v>40814</v>
      </c>
      <c r="D4357" s="12">
        <v>351.27</v>
      </c>
      <c r="E4357" s="12">
        <v>5625.4</v>
      </c>
      <c r="F4357" s="12">
        <v>2989.56</v>
      </c>
      <c r="G4357" s="107">
        <v>40814</v>
      </c>
      <c r="H4357" s="45"/>
      <c r="L4357" s="87"/>
    </row>
    <row r="4358" spans="1:12" ht="23.25" customHeight="1" thickBot="1" x14ac:dyDescent="0.25">
      <c r="A4358" s="11">
        <v>40815</v>
      </c>
      <c r="B4358" s="12">
        <v>1886.66</v>
      </c>
      <c r="C4358" s="11">
        <v>40815</v>
      </c>
      <c r="D4358" s="12">
        <v>349.56</v>
      </c>
      <c r="E4358" s="12">
        <v>5625.1</v>
      </c>
      <c r="F4358" s="12">
        <v>2999.54</v>
      </c>
      <c r="G4358" s="107">
        <v>40815</v>
      </c>
      <c r="H4358" s="45"/>
      <c r="L4358" s="87"/>
    </row>
    <row r="4359" spans="1:12" ht="23.25" customHeight="1" thickBot="1" x14ac:dyDescent="0.25">
      <c r="A4359" s="11">
        <v>40816</v>
      </c>
      <c r="B4359" s="12">
        <v>1900.68</v>
      </c>
      <c r="C4359" s="11">
        <v>40816</v>
      </c>
      <c r="D4359" s="12">
        <v>352.54</v>
      </c>
      <c r="E4359" s="12">
        <v>5666.89</v>
      </c>
      <c r="F4359" s="12">
        <v>3011.61</v>
      </c>
      <c r="G4359" s="107">
        <v>40816</v>
      </c>
      <c r="H4359" s="45"/>
      <c r="L4359" s="87"/>
    </row>
    <row r="4360" spans="1:12" ht="23.25" customHeight="1" thickBot="1" x14ac:dyDescent="0.25">
      <c r="A4360" s="11">
        <v>40819</v>
      </c>
      <c r="B4360" s="12">
        <v>1893.89</v>
      </c>
      <c r="C4360" s="11">
        <v>40819</v>
      </c>
      <c r="D4360" s="12">
        <v>350.27</v>
      </c>
      <c r="E4360" s="12">
        <v>5646.63</v>
      </c>
      <c r="F4360" s="12">
        <v>2990.73</v>
      </c>
      <c r="G4360" s="107">
        <v>40819</v>
      </c>
      <c r="H4360" s="45"/>
      <c r="L4360" s="87"/>
    </row>
    <row r="4361" spans="1:12" ht="23.25" customHeight="1" thickBot="1" x14ac:dyDescent="0.25">
      <c r="A4361" s="11">
        <v>40820</v>
      </c>
      <c r="B4361" s="12">
        <v>1894.34</v>
      </c>
      <c r="C4361" s="11">
        <v>40820</v>
      </c>
      <c r="D4361" s="12">
        <v>350.92</v>
      </c>
      <c r="E4361" s="12">
        <v>5647.99</v>
      </c>
      <c r="F4361" s="12">
        <v>2976.41</v>
      </c>
      <c r="G4361" s="107">
        <v>40820</v>
      </c>
      <c r="H4361" s="45"/>
      <c r="L4361" s="87"/>
    </row>
    <row r="4362" spans="1:12" ht="23.25" customHeight="1" thickBot="1" x14ac:dyDescent="0.25">
      <c r="A4362" s="11">
        <v>40821</v>
      </c>
      <c r="B4362" s="12">
        <v>1886.44</v>
      </c>
      <c r="C4362" s="11">
        <v>40821</v>
      </c>
      <c r="D4362" s="12">
        <v>349.16</v>
      </c>
      <c r="E4362" s="12">
        <v>5624.44</v>
      </c>
      <c r="F4362" s="12">
        <v>2964</v>
      </c>
      <c r="G4362" s="107">
        <v>40821</v>
      </c>
      <c r="H4362" s="45"/>
      <c r="L4362" s="87"/>
    </row>
    <row r="4363" spans="1:12" ht="23.25" customHeight="1" thickBot="1" x14ac:dyDescent="0.25">
      <c r="A4363" s="11">
        <v>40822</v>
      </c>
      <c r="B4363" s="12">
        <v>1881.05</v>
      </c>
      <c r="C4363" s="11">
        <v>40822</v>
      </c>
      <c r="D4363" s="12">
        <v>348.11</v>
      </c>
      <c r="E4363" s="12">
        <v>5608.35</v>
      </c>
      <c r="F4363" s="12">
        <v>2960.49</v>
      </c>
      <c r="G4363" s="107">
        <v>40822</v>
      </c>
      <c r="H4363" s="45"/>
      <c r="L4363" s="87"/>
    </row>
    <row r="4364" spans="1:12" ht="23.25" customHeight="1" thickBot="1" x14ac:dyDescent="0.25">
      <c r="A4364" s="11">
        <v>40823</v>
      </c>
      <c r="B4364" s="12">
        <v>1887.07</v>
      </c>
      <c r="C4364" s="11">
        <v>40823</v>
      </c>
      <c r="D4364" s="12">
        <v>349.75</v>
      </c>
      <c r="E4364" s="12">
        <v>5626.4</v>
      </c>
      <c r="F4364" s="12">
        <v>2980.02</v>
      </c>
      <c r="G4364" s="107">
        <v>40823</v>
      </c>
      <c r="H4364" s="45"/>
      <c r="L4364" s="87"/>
    </row>
    <row r="4365" spans="1:12" ht="23.25" customHeight="1" thickBot="1" x14ac:dyDescent="0.25">
      <c r="A4365" s="11">
        <v>40826</v>
      </c>
      <c r="B4365" s="12">
        <v>1884.59</v>
      </c>
      <c r="C4365" s="11">
        <v>40826</v>
      </c>
      <c r="D4365" s="12">
        <v>348.74</v>
      </c>
      <c r="E4365" s="12">
        <v>5618.99</v>
      </c>
      <c r="F4365" s="12">
        <v>2981.12</v>
      </c>
      <c r="G4365" s="107">
        <v>40826</v>
      </c>
      <c r="H4365" s="45"/>
      <c r="L4365" s="87"/>
    </row>
    <row r="4366" spans="1:12" ht="23.25" customHeight="1" thickBot="1" x14ac:dyDescent="0.25">
      <c r="A4366" s="11">
        <v>40827</v>
      </c>
      <c r="B4366" s="12">
        <v>1884.3</v>
      </c>
      <c r="C4366" s="11">
        <v>40827</v>
      </c>
      <c r="D4366" s="12">
        <v>348.74</v>
      </c>
      <c r="E4366" s="12">
        <v>5618.13</v>
      </c>
      <c r="F4366" s="12">
        <v>3000.92</v>
      </c>
      <c r="G4366" s="107">
        <v>40827</v>
      </c>
      <c r="H4366" s="45"/>
      <c r="L4366" s="87"/>
    </row>
    <row r="4367" spans="1:12" ht="23.25" customHeight="1" thickBot="1" x14ac:dyDescent="0.25">
      <c r="A4367" s="11">
        <v>40828</v>
      </c>
      <c r="B4367" s="12">
        <v>1883.19</v>
      </c>
      <c r="C4367" s="11">
        <v>40828</v>
      </c>
      <c r="D4367" s="12">
        <v>348</v>
      </c>
      <c r="E4367" s="12">
        <v>5615.04</v>
      </c>
      <c r="F4367" s="12">
        <v>2999.27</v>
      </c>
      <c r="G4367" s="107">
        <v>40828</v>
      </c>
      <c r="H4367" s="45"/>
      <c r="L4367" s="87"/>
    </row>
    <row r="4368" spans="1:12" ht="23.25" customHeight="1" thickBot="1" x14ac:dyDescent="0.25">
      <c r="A4368" s="11">
        <v>40829</v>
      </c>
      <c r="B4368" s="12">
        <v>1881.29</v>
      </c>
      <c r="C4368" s="11">
        <v>40829</v>
      </c>
      <c r="D4368" s="12">
        <v>347.73</v>
      </c>
      <c r="E4368" s="12">
        <v>5609.68</v>
      </c>
      <c r="F4368" s="12">
        <v>3006.62</v>
      </c>
      <c r="G4368" s="107">
        <v>40829</v>
      </c>
      <c r="H4368" s="45"/>
      <c r="L4368" s="87"/>
    </row>
    <row r="4369" spans="1:12" ht="23.25" customHeight="1" thickBot="1" x14ac:dyDescent="0.25">
      <c r="A4369" s="11">
        <v>40830</v>
      </c>
      <c r="B4369" s="12">
        <v>1883.66</v>
      </c>
      <c r="C4369" s="11">
        <v>40830</v>
      </c>
      <c r="D4369" s="12">
        <v>347.45</v>
      </c>
      <c r="E4369" s="12">
        <v>5619.39</v>
      </c>
      <c r="F4369" s="12">
        <v>3011.83</v>
      </c>
      <c r="G4369" s="107">
        <v>40830</v>
      </c>
      <c r="H4369" s="45"/>
      <c r="L4369" s="87"/>
    </row>
    <row r="4370" spans="1:12" ht="23.25" customHeight="1" thickBot="1" x14ac:dyDescent="0.25">
      <c r="A4370" s="11">
        <v>40833</v>
      </c>
      <c r="B4370" s="12">
        <v>1880.33</v>
      </c>
      <c r="C4370" s="11">
        <v>40833</v>
      </c>
      <c r="D4370" s="12">
        <v>346.79</v>
      </c>
      <c r="E4370" s="12">
        <v>5611.53</v>
      </c>
      <c r="F4370" s="12">
        <v>3007.61</v>
      </c>
      <c r="G4370" s="107">
        <v>40833</v>
      </c>
      <c r="H4370" s="45"/>
      <c r="L4370" s="87"/>
    </row>
    <row r="4371" spans="1:12" ht="23.25" customHeight="1" thickBot="1" x14ac:dyDescent="0.25">
      <c r="A4371" s="11">
        <v>40834</v>
      </c>
      <c r="B4371" s="12">
        <v>1890.96</v>
      </c>
      <c r="C4371" s="11">
        <v>40834</v>
      </c>
      <c r="D4371" s="12">
        <v>349.18</v>
      </c>
      <c r="E4371" s="12">
        <v>5643.24</v>
      </c>
      <c r="F4371" s="12">
        <v>3004.12</v>
      </c>
      <c r="G4371" s="107">
        <v>40834</v>
      </c>
      <c r="H4371" s="45"/>
      <c r="L4371" s="87"/>
    </row>
    <row r="4372" spans="1:12" ht="23.25" customHeight="1" thickBot="1" x14ac:dyDescent="0.25">
      <c r="A4372" s="11">
        <v>40835</v>
      </c>
      <c r="B4372" s="12">
        <v>1886.77</v>
      </c>
      <c r="C4372" s="11">
        <v>40835</v>
      </c>
      <c r="D4372" s="12">
        <v>347.83</v>
      </c>
      <c r="E4372" s="12">
        <v>5630.75</v>
      </c>
      <c r="F4372" s="12">
        <v>2997.47</v>
      </c>
      <c r="G4372" s="107">
        <v>40835</v>
      </c>
      <c r="H4372" s="45"/>
      <c r="L4372" s="87"/>
    </row>
    <row r="4373" spans="1:12" ht="23.25" customHeight="1" thickBot="1" x14ac:dyDescent="0.25">
      <c r="A4373" s="11">
        <v>40836</v>
      </c>
      <c r="B4373" s="12">
        <v>1886.46</v>
      </c>
      <c r="C4373" s="11">
        <v>40836</v>
      </c>
      <c r="D4373" s="12">
        <v>348.03</v>
      </c>
      <c r="E4373" s="12">
        <v>5629.8</v>
      </c>
      <c r="F4373" s="12">
        <v>2986.85</v>
      </c>
      <c r="G4373" s="107">
        <v>40836</v>
      </c>
      <c r="H4373" s="45"/>
      <c r="L4373" s="87"/>
    </row>
    <row r="4374" spans="1:12" ht="23.25" customHeight="1" thickBot="1" x14ac:dyDescent="0.25">
      <c r="A4374" s="11">
        <v>40837</v>
      </c>
      <c r="B4374" s="12">
        <v>1896.85</v>
      </c>
      <c r="C4374" s="11">
        <v>40837</v>
      </c>
      <c r="D4374" s="12">
        <v>350.68</v>
      </c>
      <c r="E4374" s="12">
        <v>5660.81</v>
      </c>
      <c r="F4374" s="12">
        <v>3003.31</v>
      </c>
      <c r="G4374" s="107">
        <v>40837</v>
      </c>
      <c r="H4374" s="45"/>
      <c r="L4374" s="87"/>
    </row>
    <row r="4375" spans="1:12" ht="23.25" customHeight="1" thickBot="1" x14ac:dyDescent="0.25">
      <c r="A4375" s="11">
        <v>40840</v>
      </c>
      <c r="B4375" s="12">
        <v>1900.32</v>
      </c>
      <c r="C4375" s="11">
        <v>40840</v>
      </c>
      <c r="D4375" s="12">
        <v>351.59</v>
      </c>
      <c r="E4375" s="12">
        <v>5671.18</v>
      </c>
      <c r="F4375" s="12">
        <v>3008.81</v>
      </c>
      <c r="G4375" s="107">
        <v>40840</v>
      </c>
      <c r="H4375" s="45"/>
      <c r="L4375" s="87"/>
    </row>
    <row r="4376" spans="1:12" ht="23.25" customHeight="1" thickBot="1" x14ac:dyDescent="0.25">
      <c r="A4376" s="11">
        <v>40841</v>
      </c>
      <c r="B4376" s="12">
        <v>1913.81</v>
      </c>
      <c r="C4376" s="11">
        <v>40841</v>
      </c>
      <c r="D4376" s="12">
        <v>355.35</v>
      </c>
      <c r="E4376" s="12">
        <v>5711.45</v>
      </c>
      <c r="F4376" s="12">
        <v>3030.17</v>
      </c>
      <c r="G4376" s="107">
        <v>40841</v>
      </c>
      <c r="H4376" s="45"/>
      <c r="L4376" s="87"/>
    </row>
    <row r="4377" spans="1:12" ht="23.25" customHeight="1" thickBot="1" x14ac:dyDescent="0.25">
      <c r="A4377" s="11">
        <v>40843</v>
      </c>
      <c r="B4377" s="12">
        <v>1904.2</v>
      </c>
      <c r="C4377" s="11">
        <v>40843</v>
      </c>
      <c r="D4377" s="12">
        <v>352.62</v>
      </c>
      <c r="E4377" s="12">
        <v>5684.06</v>
      </c>
      <c r="F4377" s="12">
        <v>3015.64</v>
      </c>
      <c r="G4377" s="107">
        <v>40843</v>
      </c>
      <c r="H4377" s="45"/>
      <c r="L4377" s="87"/>
    </row>
    <row r="4378" spans="1:12" ht="23.25" customHeight="1" thickBot="1" x14ac:dyDescent="0.25">
      <c r="A4378" s="11">
        <v>40844</v>
      </c>
      <c r="B4378" s="12">
        <v>1893.72</v>
      </c>
      <c r="C4378" s="11">
        <v>40844</v>
      </c>
      <c r="D4378" s="12">
        <v>349.83</v>
      </c>
      <c r="E4378" s="12">
        <v>5652.8</v>
      </c>
      <c r="F4378" s="12">
        <v>2999.05</v>
      </c>
      <c r="G4378" s="107">
        <v>40844</v>
      </c>
      <c r="H4378" s="45"/>
      <c r="L4378" s="87"/>
    </row>
    <row r="4379" spans="1:12" ht="23.25" customHeight="1" thickBot="1" x14ac:dyDescent="0.25">
      <c r="A4379" s="11">
        <v>40847</v>
      </c>
      <c r="B4379" s="12">
        <v>1883.01</v>
      </c>
      <c r="C4379" s="11">
        <v>40847</v>
      </c>
      <c r="D4379" s="12">
        <v>346.19</v>
      </c>
      <c r="E4379" s="12">
        <v>5620.82</v>
      </c>
      <c r="F4379" s="12">
        <v>2982.09</v>
      </c>
      <c r="G4379" s="107">
        <v>40847</v>
      </c>
      <c r="H4379" s="45"/>
      <c r="L4379" s="87"/>
    </row>
    <row r="4380" spans="1:12" ht="23.25" customHeight="1" thickBot="1" x14ac:dyDescent="0.25">
      <c r="A4380" s="11">
        <v>40850</v>
      </c>
      <c r="B4380" s="12">
        <v>1888.97</v>
      </c>
      <c r="C4380" s="11">
        <v>40850</v>
      </c>
      <c r="D4380" s="12">
        <v>348.25</v>
      </c>
      <c r="E4380" s="12">
        <v>5638.62</v>
      </c>
      <c r="F4380" s="12">
        <v>2986.49</v>
      </c>
      <c r="G4380" s="107">
        <v>40850</v>
      </c>
      <c r="H4380" s="45"/>
      <c r="L4380" s="87"/>
    </row>
    <row r="4381" spans="1:12" ht="23.25" customHeight="1" thickBot="1" x14ac:dyDescent="0.25">
      <c r="A4381" s="11">
        <v>40851</v>
      </c>
      <c r="B4381" s="12">
        <v>1892.54</v>
      </c>
      <c r="C4381" s="11">
        <v>40851</v>
      </c>
      <c r="D4381" s="12">
        <v>349.86</v>
      </c>
      <c r="E4381" s="12">
        <v>5649.26</v>
      </c>
      <c r="F4381" s="12">
        <v>3002.24</v>
      </c>
      <c r="G4381" s="107">
        <v>40851</v>
      </c>
      <c r="H4381" s="45"/>
      <c r="L4381" s="87"/>
    </row>
    <row r="4382" spans="1:12" ht="23.25" customHeight="1" thickBot="1" x14ac:dyDescent="0.25">
      <c r="A4382" s="11">
        <v>40854</v>
      </c>
      <c r="B4382" s="12">
        <v>1909.48</v>
      </c>
      <c r="C4382" s="11">
        <v>40854</v>
      </c>
      <c r="D4382" s="12">
        <v>353.17</v>
      </c>
      <c r="E4382" s="12">
        <v>5699.84</v>
      </c>
      <c r="F4382" s="12">
        <v>3029.12</v>
      </c>
      <c r="G4382" s="107">
        <v>40854</v>
      </c>
      <c r="H4382" s="45"/>
      <c r="L4382" s="87"/>
    </row>
    <row r="4383" spans="1:12" ht="23.25" customHeight="1" thickBot="1" x14ac:dyDescent="0.25">
      <c r="A4383" s="11">
        <v>40855</v>
      </c>
      <c r="B4383" s="12">
        <v>1910.99</v>
      </c>
      <c r="C4383" s="11">
        <v>40855</v>
      </c>
      <c r="D4383" s="12">
        <v>353.68</v>
      </c>
      <c r="E4383" s="12">
        <v>5704.33</v>
      </c>
      <c r="F4383" s="12">
        <v>3031.51</v>
      </c>
      <c r="G4383" s="107">
        <v>40855</v>
      </c>
      <c r="H4383" s="45"/>
      <c r="L4383" s="87"/>
    </row>
    <row r="4384" spans="1:12" ht="23.25" customHeight="1" thickBot="1" x14ac:dyDescent="0.25">
      <c r="A4384" s="11">
        <v>40856</v>
      </c>
      <c r="B4384" s="12">
        <v>1911.7</v>
      </c>
      <c r="C4384" s="11">
        <v>40856</v>
      </c>
      <c r="D4384" s="12">
        <v>354</v>
      </c>
      <c r="E4384" s="12">
        <v>5706.44</v>
      </c>
      <c r="F4384" s="12">
        <v>3042.92</v>
      </c>
      <c r="G4384" s="107">
        <v>40856</v>
      </c>
      <c r="H4384" s="45"/>
      <c r="L4384" s="87"/>
    </row>
    <row r="4385" spans="1:12" ht="23.25" customHeight="1" thickBot="1" x14ac:dyDescent="0.25">
      <c r="A4385" s="11">
        <v>40857</v>
      </c>
      <c r="B4385" s="12">
        <v>1912.16</v>
      </c>
      <c r="C4385" s="11">
        <v>40857</v>
      </c>
      <c r="D4385" s="12">
        <v>354.81</v>
      </c>
      <c r="E4385" s="12">
        <v>5707.82</v>
      </c>
      <c r="F4385" s="12">
        <v>3028.25</v>
      </c>
      <c r="G4385" s="107">
        <v>40857</v>
      </c>
      <c r="H4385" s="45"/>
      <c r="L4385" s="87"/>
    </row>
    <row r="4386" spans="1:12" ht="23.25" customHeight="1" thickBot="1" x14ac:dyDescent="0.25">
      <c r="A4386" s="11">
        <v>40858</v>
      </c>
      <c r="B4386" s="12">
        <v>1920.1</v>
      </c>
      <c r="C4386" s="11">
        <v>40858</v>
      </c>
      <c r="D4386" s="12">
        <v>356.64</v>
      </c>
      <c r="E4386" s="12">
        <v>5731.54</v>
      </c>
      <c r="F4386" s="12">
        <v>3045.97</v>
      </c>
      <c r="G4386" s="107">
        <v>40858</v>
      </c>
      <c r="H4386" s="45"/>
      <c r="L4386" s="87"/>
    </row>
    <row r="4387" spans="1:12" ht="23.25" customHeight="1" thickBot="1" x14ac:dyDescent="0.25">
      <c r="A4387" s="11">
        <v>40861</v>
      </c>
      <c r="B4387" s="12">
        <v>1923.94</v>
      </c>
      <c r="C4387" s="11">
        <v>40861</v>
      </c>
      <c r="D4387" s="12">
        <v>358.2</v>
      </c>
      <c r="E4387" s="12">
        <v>5743</v>
      </c>
      <c r="F4387" s="12">
        <v>3057.23</v>
      </c>
      <c r="G4387" s="107">
        <v>40861</v>
      </c>
      <c r="H4387" s="45"/>
      <c r="L4387" s="87"/>
    </row>
    <row r="4388" spans="1:12" ht="23.25" customHeight="1" thickBot="1" x14ac:dyDescent="0.25">
      <c r="A4388" s="11">
        <v>40862</v>
      </c>
      <c r="B4388" s="12">
        <v>1918.09</v>
      </c>
      <c r="C4388" s="11">
        <v>40862</v>
      </c>
      <c r="D4388" s="12">
        <v>356.54</v>
      </c>
      <c r="E4388" s="12">
        <v>5725.52</v>
      </c>
      <c r="F4388" s="12">
        <v>3042.77</v>
      </c>
      <c r="G4388" s="107">
        <v>40862</v>
      </c>
      <c r="H4388" s="45"/>
      <c r="L4388" s="87"/>
    </row>
    <row r="4389" spans="1:12" ht="23.25" customHeight="1" thickBot="1" x14ac:dyDescent="0.25">
      <c r="A4389" s="11">
        <v>40863</v>
      </c>
      <c r="B4389" s="12">
        <v>1908.67</v>
      </c>
      <c r="C4389" s="11">
        <v>40863</v>
      </c>
      <c r="D4389" s="12">
        <v>353.89</v>
      </c>
      <c r="E4389" s="12">
        <v>5697.41</v>
      </c>
      <c r="F4389" s="12">
        <v>3017.63</v>
      </c>
      <c r="G4389" s="107">
        <v>40863</v>
      </c>
      <c r="H4389" s="45"/>
      <c r="L4389" s="87"/>
    </row>
    <row r="4390" spans="1:12" ht="23.25" customHeight="1" thickBot="1" x14ac:dyDescent="0.25">
      <c r="A4390" s="11">
        <v>40864</v>
      </c>
      <c r="B4390" s="12">
        <v>1908.56</v>
      </c>
      <c r="C4390" s="11">
        <v>40864</v>
      </c>
      <c r="D4390" s="12">
        <v>353.34</v>
      </c>
      <c r="E4390" s="12">
        <v>5697.08</v>
      </c>
      <c r="F4390" s="12">
        <v>3017.46</v>
      </c>
      <c r="G4390" s="107">
        <v>40864</v>
      </c>
      <c r="H4390" s="45"/>
      <c r="L4390" s="87"/>
    </row>
    <row r="4391" spans="1:12" ht="23.25" customHeight="1" thickBot="1" x14ac:dyDescent="0.25">
      <c r="A4391" s="11">
        <v>40865</v>
      </c>
      <c r="B4391" s="12">
        <v>1899.89</v>
      </c>
      <c r="C4391" s="11">
        <v>40865</v>
      </c>
      <c r="D4391" s="12">
        <v>351.6</v>
      </c>
      <c r="E4391" s="12">
        <v>5671.19</v>
      </c>
      <c r="F4391" s="12">
        <v>3003.74</v>
      </c>
      <c r="G4391" s="107">
        <v>40865</v>
      </c>
      <c r="H4391" s="45"/>
      <c r="L4391" s="87"/>
    </row>
    <row r="4392" spans="1:12" ht="23.25" customHeight="1" thickBot="1" x14ac:dyDescent="0.25">
      <c r="A4392" s="11">
        <v>40868</v>
      </c>
      <c r="B4392" s="12">
        <v>1896.14</v>
      </c>
      <c r="C4392" s="11">
        <v>40868</v>
      </c>
      <c r="D4392" s="12">
        <v>350.35</v>
      </c>
      <c r="E4392" s="12">
        <v>5660.01</v>
      </c>
      <c r="F4392" s="12">
        <v>2997.82</v>
      </c>
      <c r="G4392" s="107">
        <v>40868</v>
      </c>
      <c r="H4392" s="45"/>
      <c r="L4392" s="87"/>
    </row>
    <row r="4393" spans="1:12" ht="23.25" customHeight="1" thickBot="1" x14ac:dyDescent="0.25">
      <c r="A4393" s="11">
        <v>40869</v>
      </c>
      <c r="B4393" s="12">
        <v>1894.03</v>
      </c>
      <c r="C4393" s="11">
        <v>40869</v>
      </c>
      <c r="D4393" s="12">
        <v>350.02</v>
      </c>
      <c r="E4393" s="12">
        <v>5653.71</v>
      </c>
      <c r="F4393" s="12">
        <v>2994.48</v>
      </c>
      <c r="G4393" s="107">
        <v>40869</v>
      </c>
      <c r="H4393" s="45"/>
      <c r="L4393" s="87"/>
    </row>
    <row r="4394" spans="1:12" ht="23.25" customHeight="1" thickBot="1" x14ac:dyDescent="0.25">
      <c r="A4394" s="11">
        <v>40870</v>
      </c>
      <c r="B4394" s="12">
        <v>1891.27</v>
      </c>
      <c r="C4394" s="11">
        <v>40870</v>
      </c>
      <c r="D4394" s="12">
        <v>349.55</v>
      </c>
      <c r="E4394" s="12">
        <v>5645.47</v>
      </c>
      <c r="F4394" s="12">
        <v>2990.12</v>
      </c>
      <c r="G4394" s="107">
        <v>40870</v>
      </c>
      <c r="H4394" s="45"/>
      <c r="L4394" s="87"/>
    </row>
    <row r="4395" spans="1:12" ht="23.25" customHeight="1" thickBot="1" x14ac:dyDescent="0.25">
      <c r="A4395" s="11">
        <v>40871</v>
      </c>
      <c r="B4395" s="12">
        <v>1890.18</v>
      </c>
      <c r="C4395" s="11">
        <v>40871</v>
      </c>
      <c r="D4395" s="12">
        <v>349.08</v>
      </c>
      <c r="E4395" s="12">
        <v>5642.23</v>
      </c>
      <c r="F4395" s="12">
        <v>2978.37</v>
      </c>
      <c r="G4395" s="107">
        <v>40871</v>
      </c>
      <c r="H4395" s="45"/>
      <c r="L4395" s="87"/>
    </row>
    <row r="4396" spans="1:12" ht="23.25" customHeight="1" thickBot="1" x14ac:dyDescent="0.25">
      <c r="A4396" s="11">
        <v>40872</v>
      </c>
      <c r="B4396" s="12">
        <v>1884.59</v>
      </c>
      <c r="C4396" s="11">
        <v>40872</v>
      </c>
      <c r="D4396" s="12">
        <v>348.09</v>
      </c>
      <c r="E4396" s="12">
        <v>5626.95</v>
      </c>
      <c r="F4396" s="12">
        <v>2965.33</v>
      </c>
      <c r="G4396" s="107">
        <v>40872</v>
      </c>
      <c r="H4396" s="45"/>
      <c r="L4396" s="87"/>
    </row>
    <row r="4397" spans="1:12" ht="23.25" customHeight="1" thickBot="1" x14ac:dyDescent="0.25">
      <c r="A4397" s="11">
        <v>40875</v>
      </c>
      <c r="B4397" s="12">
        <v>1881.27</v>
      </c>
      <c r="C4397" s="11">
        <v>40875</v>
      </c>
      <c r="D4397" s="12">
        <v>347.27</v>
      </c>
      <c r="E4397" s="12">
        <v>5619.34</v>
      </c>
      <c r="F4397" s="12">
        <v>2961.31</v>
      </c>
      <c r="G4397" s="107">
        <v>40875</v>
      </c>
      <c r="H4397" s="45"/>
      <c r="L4397" s="87"/>
    </row>
    <row r="4398" spans="1:12" ht="23.25" customHeight="1" thickBot="1" x14ac:dyDescent="0.25">
      <c r="A4398" s="11">
        <v>40876</v>
      </c>
      <c r="B4398" s="12">
        <v>1874.92</v>
      </c>
      <c r="C4398" s="11">
        <v>40876</v>
      </c>
      <c r="D4398" s="12">
        <v>346.38</v>
      </c>
      <c r="E4398" s="12">
        <v>5602.73</v>
      </c>
      <c r="F4398" s="12">
        <v>2952.56</v>
      </c>
      <c r="G4398" s="107">
        <v>40876</v>
      </c>
      <c r="H4398" s="45"/>
      <c r="L4398" s="87"/>
    </row>
    <row r="4399" spans="1:12" ht="23.25" customHeight="1" thickBot="1" x14ac:dyDescent="0.25">
      <c r="A4399" s="11">
        <v>40877</v>
      </c>
      <c r="B4399" s="12">
        <v>1864.08</v>
      </c>
      <c r="C4399" s="11">
        <v>40877</v>
      </c>
      <c r="D4399" s="12">
        <v>343.8</v>
      </c>
      <c r="E4399" s="12">
        <v>5590.68</v>
      </c>
      <c r="F4399" s="12">
        <v>2951.16</v>
      </c>
      <c r="G4399" s="107">
        <v>40877</v>
      </c>
      <c r="H4399" s="45"/>
      <c r="L4399" s="87"/>
    </row>
    <row r="4400" spans="1:12" ht="23.25" customHeight="1" thickBot="1" x14ac:dyDescent="0.25">
      <c r="A4400" s="11">
        <v>40878</v>
      </c>
      <c r="B4400" s="12">
        <v>1859.93</v>
      </c>
      <c r="C4400" s="11">
        <v>40878</v>
      </c>
      <c r="D4400" s="12">
        <v>342.32</v>
      </c>
      <c r="E4400" s="12">
        <v>5578.23</v>
      </c>
      <c r="F4400" s="12">
        <v>2954.51</v>
      </c>
      <c r="G4400" s="107">
        <v>40878</v>
      </c>
      <c r="H4400" s="45"/>
      <c r="L4400" s="87"/>
    </row>
    <row r="4401" spans="1:12" ht="23.25" customHeight="1" thickBot="1" x14ac:dyDescent="0.25">
      <c r="A4401" s="11">
        <v>40879</v>
      </c>
      <c r="B4401" s="12">
        <v>1859.72</v>
      </c>
      <c r="C4401" s="11">
        <v>40879</v>
      </c>
      <c r="D4401" s="12">
        <v>343.06</v>
      </c>
      <c r="E4401" s="12">
        <v>5577.6</v>
      </c>
      <c r="F4401" s="12">
        <v>2954.17</v>
      </c>
      <c r="G4401" s="107">
        <v>40879</v>
      </c>
      <c r="H4401" s="45"/>
      <c r="L4401" s="87"/>
    </row>
    <row r="4402" spans="1:12" ht="23.25" customHeight="1" thickBot="1" x14ac:dyDescent="0.25">
      <c r="A4402" s="11">
        <v>40882</v>
      </c>
      <c r="B4402" s="12">
        <v>1861.26</v>
      </c>
      <c r="C4402" s="11">
        <v>40882</v>
      </c>
      <c r="D4402" s="12">
        <v>342.8</v>
      </c>
      <c r="E4402" s="12">
        <v>5582.21</v>
      </c>
      <c r="F4402" s="12">
        <v>2951.64</v>
      </c>
      <c r="G4402" s="107">
        <v>40882</v>
      </c>
      <c r="H4402" s="45"/>
      <c r="L4402" s="87"/>
    </row>
    <row r="4403" spans="1:12" ht="23.25" customHeight="1" thickBot="1" x14ac:dyDescent="0.25">
      <c r="A4403" s="11">
        <v>40883</v>
      </c>
      <c r="B4403" s="12">
        <v>1864.47</v>
      </c>
      <c r="C4403" s="11">
        <v>40883</v>
      </c>
      <c r="D4403" s="12">
        <v>344.35</v>
      </c>
      <c r="E4403" s="12">
        <v>5591.84</v>
      </c>
      <c r="F4403" s="12">
        <v>2956.73</v>
      </c>
      <c r="G4403" s="107">
        <v>40883</v>
      </c>
      <c r="H4403" s="45"/>
      <c r="L4403" s="87"/>
    </row>
    <row r="4404" spans="1:12" ht="23.25" customHeight="1" thickBot="1" x14ac:dyDescent="0.25">
      <c r="A4404" s="11">
        <v>40884</v>
      </c>
      <c r="B4404" s="12">
        <v>1864.15</v>
      </c>
      <c r="C4404" s="11">
        <v>40884</v>
      </c>
      <c r="D4404" s="12">
        <v>344.08</v>
      </c>
      <c r="E4404" s="12">
        <v>5590.88</v>
      </c>
      <c r="F4404" s="12">
        <v>2956.23</v>
      </c>
      <c r="G4404" s="107">
        <v>40884</v>
      </c>
      <c r="H4404" s="45"/>
      <c r="L4404" s="87"/>
    </row>
    <row r="4405" spans="1:12" ht="23.25" customHeight="1" thickBot="1" x14ac:dyDescent="0.25">
      <c r="A4405" s="11">
        <v>40885</v>
      </c>
      <c r="B4405" s="12">
        <v>1859.48</v>
      </c>
      <c r="C4405" s="11">
        <v>40885</v>
      </c>
      <c r="D4405" s="12">
        <v>343.07</v>
      </c>
      <c r="E4405" s="12">
        <v>5576.88</v>
      </c>
      <c r="F4405" s="12">
        <v>2948.83</v>
      </c>
      <c r="G4405" s="107">
        <v>40885</v>
      </c>
      <c r="H4405" s="45"/>
      <c r="L4405" s="87"/>
    </row>
    <row r="4406" spans="1:12" ht="23.25" customHeight="1" thickBot="1" x14ac:dyDescent="0.25">
      <c r="A4406" s="11">
        <v>40886</v>
      </c>
      <c r="B4406" s="12">
        <v>1859.92</v>
      </c>
      <c r="C4406" s="11">
        <v>40886</v>
      </c>
      <c r="D4406" s="12">
        <v>343.19</v>
      </c>
      <c r="E4406" s="12">
        <v>5578.19</v>
      </c>
      <c r="F4406" s="12">
        <v>2944.57</v>
      </c>
      <c r="G4406" s="107">
        <v>40886</v>
      </c>
      <c r="H4406" s="45"/>
      <c r="L4406" s="87"/>
    </row>
    <row r="4407" spans="1:12" ht="23.25" customHeight="1" thickBot="1" x14ac:dyDescent="0.25">
      <c r="A4407" s="11">
        <v>40889</v>
      </c>
      <c r="B4407" s="12">
        <v>1857.13</v>
      </c>
      <c r="C4407" s="11">
        <v>40889</v>
      </c>
      <c r="D4407" s="12">
        <v>342.5</v>
      </c>
      <c r="E4407" s="12">
        <v>5569.83</v>
      </c>
      <c r="F4407" s="12">
        <v>2940.15</v>
      </c>
      <c r="G4407" s="107">
        <v>40889</v>
      </c>
      <c r="H4407" s="45"/>
      <c r="L4407" s="87"/>
    </row>
    <row r="4408" spans="1:12" ht="23.25" customHeight="1" thickBot="1" x14ac:dyDescent="0.25">
      <c r="A4408" s="11">
        <v>40890</v>
      </c>
      <c r="B4408" s="12">
        <v>1861.18</v>
      </c>
      <c r="C4408" s="11">
        <v>40890</v>
      </c>
      <c r="D4408" s="12">
        <v>343.54</v>
      </c>
      <c r="E4408" s="12">
        <v>5581.97</v>
      </c>
      <c r="F4408" s="12">
        <v>2936.7</v>
      </c>
      <c r="G4408" s="107">
        <v>40890</v>
      </c>
      <c r="H4408" s="45"/>
      <c r="L4408" s="87"/>
    </row>
    <row r="4409" spans="1:12" ht="23.25" customHeight="1" thickBot="1" x14ac:dyDescent="0.25">
      <c r="A4409" s="11">
        <v>40891</v>
      </c>
      <c r="B4409" s="12">
        <v>1857.64</v>
      </c>
      <c r="C4409" s="11">
        <v>40891</v>
      </c>
      <c r="D4409" s="12">
        <v>343.36</v>
      </c>
      <c r="E4409" s="12">
        <v>5573.34</v>
      </c>
      <c r="F4409" s="12">
        <v>2922.38</v>
      </c>
      <c r="G4409" s="107">
        <v>40891</v>
      </c>
      <c r="H4409" s="45"/>
      <c r="L4409" s="87"/>
    </row>
    <row r="4410" spans="1:12" ht="23.25" customHeight="1" thickBot="1" x14ac:dyDescent="0.25">
      <c r="A4410" s="11">
        <v>40892</v>
      </c>
      <c r="B4410" s="12">
        <v>1862.04</v>
      </c>
      <c r="C4410" s="11">
        <v>40892</v>
      </c>
      <c r="D4410" s="12">
        <v>345.13</v>
      </c>
      <c r="E4410" s="12">
        <v>5586.53</v>
      </c>
      <c r="F4410" s="12">
        <v>2924.42</v>
      </c>
      <c r="G4410" s="107">
        <v>40892</v>
      </c>
      <c r="H4410" s="45"/>
      <c r="L4410" s="87"/>
    </row>
    <row r="4411" spans="1:12" ht="23.25" customHeight="1" thickBot="1" x14ac:dyDescent="0.25">
      <c r="A4411" s="11">
        <v>40893</v>
      </c>
      <c r="B4411" s="12">
        <v>1855.75</v>
      </c>
      <c r="C4411" s="11">
        <v>40893</v>
      </c>
      <c r="D4411" s="12">
        <v>344.3</v>
      </c>
      <c r="E4411" s="12">
        <v>5567.66</v>
      </c>
      <c r="F4411" s="12">
        <v>2914.54</v>
      </c>
      <c r="G4411" s="107">
        <v>40893</v>
      </c>
      <c r="H4411" s="45"/>
      <c r="L4411" s="87"/>
    </row>
    <row r="4412" spans="1:12" ht="23.25" customHeight="1" thickBot="1" x14ac:dyDescent="0.25">
      <c r="A4412" s="11">
        <v>40896</v>
      </c>
      <c r="B4412" s="12">
        <v>1854.98</v>
      </c>
      <c r="C4412" s="11">
        <v>40896</v>
      </c>
      <c r="D4412" s="12">
        <v>344.18</v>
      </c>
      <c r="E4412" s="12">
        <v>5565.34</v>
      </c>
      <c r="F4412" s="12">
        <v>2907.52</v>
      </c>
      <c r="G4412" s="107">
        <v>40896</v>
      </c>
      <c r="H4412" s="45"/>
      <c r="L4412" s="87"/>
    </row>
    <row r="4413" spans="1:12" ht="23.25" customHeight="1" thickBot="1" x14ac:dyDescent="0.25">
      <c r="A4413" s="11">
        <v>40897</v>
      </c>
      <c r="B4413" s="12">
        <v>1850.2</v>
      </c>
      <c r="C4413" s="11">
        <v>40897</v>
      </c>
      <c r="D4413" s="12">
        <v>342.99</v>
      </c>
      <c r="E4413" s="12">
        <v>5551</v>
      </c>
      <c r="F4413" s="12">
        <v>2900.03</v>
      </c>
      <c r="G4413" s="107">
        <v>40897</v>
      </c>
      <c r="H4413" s="45"/>
      <c r="L4413" s="87"/>
    </row>
    <row r="4414" spans="1:12" ht="23.25" customHeight="1" thickBot="1" x14ac:dyDescent="0.25">
      <c r="A4414" s="11">
        <v>40898</v>
      </c>
      <c r="B4414" s="12">
        <v>1858.56</v>
      </c>
      <c r="C4414" s="11">
        <v>40898</v>
      </c>
      <c r="D4414" s="12">
        <v>345.52</v>
      </c>
      <c r="E4414" s="12">
        <v>5576.07</v>
      </c>
      <c r="F4414" s="12">
        <v>2923.81</v>
      </c>
      <c r="G4414" s="107">
        <v>40898</v>
      </c>
      <c r="H4414" s="45"/>
      <c r="L4414" s="87"/>
    </row>
    <row r="4415" spans="1:12" ht="23.25" customHeight="1" thickBot="1" x14ac:dyDescent="0.25">
      <c r="A4415" s="11">
        <v>40899</v>
      </c>
      <c r="B4415" s="12">
        <v>1860.14</v>
      </c>
      <c r="C4415" s="11">
        <v>40899</v>
      </c>
      <c r="D4415" s="12">
        <v>345.48</v>
      </c>
      <c r="E4415" s="12">
        <v>5586.83</v>
      </c>
      <c r="F4415" s="12">
        <v>2929.45</v>
      </c>
      <c r="G4415" s="107">
        <v>40899</v>
      </c>
      <c r="H4415" s="45"/>
      <c r="L4415" s="87"/>
    </row>
    <row r="4416" spans="1:12" ht="23.25" customHeight="1" thickBot="1" x14ac:dyDescent="0.25">
      <c r="A4416" s="11">
        <v>40900</v>
      </c>
      <c r="B4416" s="12">
        <v>1869.76</v>
      </c>
      <c r="C4416" s="11">
        <v>40900</v>
      </c>
      <c r="D4416" s="12">
        <v>346.25</v>
      </c>
      <c r="E4416" s="12">
        <v>5615.72</v>
      </c>
      <c r="F4416" s="12">
        <v>2944.6</v>
      </c>
      <c r="G4416" s="107">
        <v>40900</v>
      </c>
      <c r="H4416" s="45"/>
      <c r="L4416" s="87"/>
    </row>
    <row r="4417" spans="1:12" ht="23.25" customHeight="1" thickBot="1" x14ac:dyDescent="0.25">
      <c r="A4417" s="11">
        <v>40903</v>
      </c>
      <c r="B4417" s="12">
        <v>1873.01</v>
      </c>
      <c r="C4417" s="11">
        <v>40903</v>
      </c>
      <c r="D4417" s="12">
        <v>346.61</v>
      </c>
      <c r="E4417" s="12">
        <v>5625.49</v>
      </c>
      <c r="F4417" s="12">
        <v>2949.72</v>
      </c>
      <c r="G4417" s="107">
        <v>40903</v>
      </c>
      <c r="H4417" s="45"/>
      <c r="L4417" s="87"/>
    </row>
    <row r="4418" spans="1:12" ht="23.25" customHeight="1" thickBot="1" x14ac:dyDescent="0.25">
      <c r="A4418" s="11">
        <v>40904</v>
      </c>
      <c r="B4418" s="12">
        <v>1871.15</v>
      </c>
      <c r="C4418" s="11">
        <v>40904</v>
      </c>
      <c r="D4418" s="12">
        <v>346.11</v>
      </c>
      <c r="E4418" s="12">
        <v>5619.91</v>
      </c>
      <c r="F4418" s="12">
        <v>2956.66</v>
      </c>
      <c r="G4418" s="107">
        <v>40904</v>
      </c>
      <c r="H4418" s="45"/>
      <c r="L4418" s="87"/>
    </row>
    <row r="4419" spans="1:12" ht="23.25" customHeight="1" thickBot="1" x14ac:dyDescent="0.25">
      <c r="A4419" s="11">
        <v>40905</v>
      </c>
      <c r="B4419" s="12">
        <v>1882.34</v>
      </c>
      <c r="C4419" s="11">
        <v>40905</v>
      </c>
      <c r="D4419" s="12">
        <v>348.76</v>
      </c>
      <c r="E4419" s="12">
        <v>5653.52</v>
      </c>
      <c r="F4419" s="12">
        <v>2979.33</v>
      </c>
      <c r="G4419" s="107">
        <v>40905</v>
      </c>
      <c r="H4419" s="45"/>
      <c r="L4419" s="87"/>
    </row>
    <row r="4420" spans="1:12" ht="23.25" customHeight="1" thickBot="1" x14ac:dyDescent="0.25">
      <c r="A4420" s="11">
        <v>40906</v>
      </c>
      <c r="B4420" s="12">
        <v>1881.7</v>
      </c>
      <c r="C4420" s="11">
        <v>40906</v>
      </c>
      <c r="D4420" s="12">
        <v>348.76</v>
      </c>
      <c r="E4420" s="12">
        <v>5653.6</v>
      </c>
      <c r="F4420" s="12">
        <v>2984.37</v>
      </c>
      <c r="G4420" s="107">
        <v>40906</v>
      </c>
      <c r="H4420" s="45"/>
      <c r="L4420" s="87"/>
    </row>
    <row r="4421" spans="1:12" ht="23.25" customHeight="1" thickBot="1" x14ac:dyDescent="0.25">
      <c r="A4421" s="11">
        <v>40907</v>
      </c>
      <c r="B4421" s="12">
        <v>1888.38</v>
      </c>
      <c r="C4421" s="11">
        <v>40907</v>
      </c>
      <c r="D4421" s="12">
        <v>350.33</v>
      </c>
      <c r="E4421" s="12">
        <v>5673.68</v>
      </c>
      <c r="F4421" s="12">
        <v>3000.01</v>
      </c>
      <c r="G4421" s="107">
        <v>40907</v>
      </c>
      <c r="H4421" s="45"/>
      <c r="L4421" s="87"/>
    </row>
    <row r="4422" spans="1:12" ht="23.25" customHeight="1" thickBot="1" x14ac:dyDescent="0.25">
      <c r="A4422" s="11">
        <v>40911</v>
      </c>
      <c r="B4422" s="12">
        <v>1887.7</v>
      </c>
      <c r="C4422" s="11">
        <v>40911</v>
      </c>
      <c r="D4422" s="12">
        <v>349.79</v>
      </c>
      <c r="E4422" s="12">
        <v>5672.67</v>
      </c>
      <c r="F4422" s="12">
        <v>2999.48</v>
      </c>
      <c r="G4422" s="107">
        <v>40911</v>
      </c>
      <c r="H4422" s="45"/>
      <c r="L4422" s="87"/>
    </row>
    <row r="4423" spans="1:12" ht="23.25" customHeight="1" thickBot="1" x14ac:dyDescent="0.25">
      <c r="A4423" s="11">
        <v>40912</v>
      </c>
      <c r="B4423" s="12">
        <v>1890.12</v>
      </c>
      <c r="C4423" s="11">
        <v>40912</v>
      </c>
      <c r="D4423" s="12">
        <v>350.62</v>
      </c>
      <c r="E4423" s="12">
        <v>5682.67</v>
      </c>
      <c r="F4423" s="12">
        <v>3004.76</v>
      </c>
      <c r="G4423" s="107">
        <v>40912</v>
      </c>
      <c r="H4423" s="45"/>
      <c r="L4423" s="87"/>
    </row>
    <row r="4424" spans="1:12" ht="23.25" customHeight="1" thickBot="1" x14ac:dyDescent="0.25">
      <c r="A4424" s="11">
        <v>40913</v>
      </c>
      <c r="B4424" s="12">
        <v>1891.56</v>
      </c>
      <c r="C4424" s="11">
        <v>40913</v>
      </c>
      <c r="D4424" s="12">
        <v>350.88</v>
      </c>
      <c r="E4424" s="12">
        <v>5687</v>
      </c>
      <c r="F4424" s="12">
        <v>2996.97</v>
      </c>
      <c r="G4424" s="107">
        <v>40913</v>
      </c>
      <c r="H4424" s="45"/>
      <c r="L4424" s="87"/>
    </row>
    <row r="4425" spans="1:12" ht="23.25" customHeight="1" thickBot="1" x14ac:dyDescent="0.25">
      <c r="A4425" s="11">
        <v>40914</v>
      </c>
      <c r="B4425" s="12">
        <v>1893.72</v>
      </c>
      <c r="C4425" s="11">
        <v>40914</v>
      </c>
      <c r="D4425" s="12">
        <v>350.85</v>
      </c>
      <c r="E4425" s="12">
        <v>5693.48</v>
      </c>
      <c r="F4425" s="12">
        <v>2995.37</v>
      </c>
      <c r="G4425" s="107">
        <v>40914</v>
      </c>
      <c r="H4425" s="45"/>
      <c r="L4425" s="87"/>
    </row>
    <row r="4426" spans="1:12" ht="23.25" customHeight="1" thickBot="1" x14ac:dyDescent="0.25">
      <c r="A4426" s="11">
        <v>40917</v>
      </c>
      <c r="B4426" s="12">
        <v>1888.39</v>
      </c>
      <c r="C4426" s="11">
        <v>40917</v>
      </c>
      <c r="D4426" s="12">
        <v>350.53</v>
      </c>
      <c r="E4426" s="12">
        <v>5677.47</v>
      </c>
      <c r="F4426" s="12">
        <v>2975.98</v>
      </c>
      <c r="G4426" s="107">
        <v>40917</v>
      </c>
      <c r="H4426" s="45"/>
      <c r="L4426" s="87"/>
    </row>
    <row r="4427" spans="1:12" ht="23.25" customHeight="1" thickBot="1" x14ac:dyDescent="0.25">
      <c r="A4427" s="11">
        <v>40918</v>
      </c>
      <c r="B4427" s="12">
        <v>1884.39</v>
      </c>
      <c r="C4427" s="11">
        <v>40918</v>
      </c>
      <c r="D4427" s="12">
        <v>349.75</v>
      </c>
      <c r="E4427" s="12">
        <v>5666.09</v>
      </c>
      <c r="F4427" s="12">
        <v>2970.02</v>
      </c>
      <c r="G4427" s="107">
        <v>40918</v>
      </c>
      <c r="H4427" s="45"/>
      <c r="L4427" s="87"/>
    </row>
    <row r="4428" spans="1:12" ht="23.25" customHeight="1" thickBot="1" x14ac:dyDescent="0.25">
      <c r="A4428" s="11">
        <v>40919</v>
      </c>
      <c r="B4428" s="12">
        <v>1877.66</v>
      </c>
      <c r="C4428" s="11">
        <v>40919</v>
      </c>
      <c r="D4428" s="12">
        <v>348.46</v>
      </c>
      <c r="E4428" s="12">
        <v>5648.95</v>
      </c>
      <c r="F4428" s="12">
        <v>2970.94</v>
      </c>
      <c r="G4428" s="107">
        <v>40919</v>
      </c>
      <c r="H4428" s="45"/>
      <c r="L4428" s="87"/>
    </row>
    <row r="4429" spans="1:12" ht="23.25" customHeight="1" thickBot="1" x14ac:dyDescent="0.25">
      <c r="A4429" s="11">
        <v>40920</v>
      </c>
      <c r="B4429" s="12">
        <v>1871.27</v>
      </c>
      <c r="C4429" s="11">
        <v>40920</v>
      </c>
      <c r="D4429" s="12">
        <v>347.37</v>
      </c>
      <c r="E4429" s="12">
        <v>5629.73</v>
      </c>
      <c r="F4429" s="12">
        <v>2950.96</v>
      </c>
      <c r="G4429" s="107">
        <v>40920</v>
      </c>
      <c r="H4429" s="45"/>
      <c r="L4429" s="87"/>
    </row>
    <row r="4430" spans="1:12" ht="23.25" customHeight="1" thickBot="1" x14ac:dyDescent="0.25">
      <c r="A4430" s="11">
        <v>40921</v>
      </c>
      <c r="B4430" s="12">
        <v>1873.14</v>
      </c>
      <c r="C4430" s="11">
        <v>40921</v>
      </c>
      <c r="D4430" s="12">
        <v>348.29</v>
      </c>
      <c r="E4430" s="12">
        <v>5635.36</v>
      </c>
      <c r="F4430" s="12">
        <v>2958.84</v>
      </c>
      <c r="G4430" s="107">
        <v>40921</v>
      </c>
      <c r="H4430" s="45"/>
      <c r="L4430" s="87"/>
    </row>
    <row r="4431" spans="1:12" ht="23.25" customHeight="1" thickBot="1" x14ac:dyDescent="0.25">
      <c r="A4431" s="11">
        <v>40924</v>
      </c>
      <c r="B4431" s="12">
        <v>1872.26</v>
      </c>
      <c r="C4431" s="11">
        <v>40924</v>
      </c>
      <c r="D4431" s="12">
        <v>348.26</v>
      </c>
      <c r="E4431" s="12">
        <v>5632.71</v>
      </c>
      <c r="F4431" s="12">
        <v>2943.69</v>
      </c>
      <c r="G4431" s="107">
        <v>40924</v>
      </c>
      <c r="H4431" s="45"/>
      <c r="L4431" s="87"/>
    </row>
    <row r="4432" spans="1:12" ht="23.25" customHeight="1" thickBot="1" x14ac:dyDescent="0.25">
      <c r="A4432" s="11">
        <v>40925</v>
      </c>
      <c r="B4432" s="12">
        <v>1872.9</v>
      </c>
      <c r="C4432" s="11">
        <v>40925</v>
      </c>
      <c r="D4432" s="12">
        <v>348.88</v>
      </c>
      <c r="E4432" s="12">
        <v>5634.65</v>
      </c>
      <c r="F4432" s="12">
        <v>2949.61</v>
      </c>
      <c r="G4432" s="107">
        <v>40925</v>
      </c>
      <c r="H4432" s="45"/>
      <c r="L4432" s="87"/>
    </row>
    <row r="4433" spans="1:12" ht="23.25" customHeight="1" thickBot="1" x14ac:dyDescent="0.25">
      <c r="A4433" s="11">
        <v>40926</v>
      </c>
      <c r="B4433" s="12">
        <v>1864.49</v>
      </c>
      <c r="C4433" s="11">
        <v>40926</v>
      </c>
      <c r="D4433" s="12">
        <v>346.91</v>
      </c>
      <c r="E4433" s="12">
        <v>5609.34</v>
      </c>
      <c r="F4433" s="12">
        <v>2941.26</v>
      </c>
      <c r="G4433" s="107">
        <v>40926</v>
      </c>
      <c r="H4433" s="45"/>
      <c r="L4433" s="87"/>
    </row>
    <row r="4434" spans="1:12" ht="23.25" customHeight="1" thickBot="1" x14ac:dyDescent="0.25">
      <c r="A4434" s="11">
        <v>40927</v>
      </c>
      <c r="B4434" s="12">
        <v>1863.44</v>
      </c>
      <c r="C4434" s="11">
        <v>40927</v>
      </c>
      <c r="D4434" s="12">
        <v>346.76</v>
      </c>
      <c r="E4434" s="12">
        <v>5606.18</v>
      </c>
      <c r="F4434" s="12">
        <v>2944.51</v>
      </c>
      <c r="G4434" s="107">
        <v>40927</v>
      </c>
      <c r="H4434" s="45"/>
      <c r="L4434" s="87"/>
    </row>
    <row r="4435" spans="1:12" ht="23.25" customHeight="1" thickBot="1" x14ac:dyDescent="0.25">
      <c r="A4435" s="11">
        <v>40928</v>
      </c>
      <c r="B4435" s="12">
        <v>1852.89</v>
      </c>
      <c r="C4435" s="11">
        <v>40928</v>
      </c>
      <c r="D4435" s="12">
        <v>345.14</v>
      </c>
      <c r="E4435" s="12">
        <v>5574.42</v>
      </c>
      <c r="F4435" s="12">
        <v>2937.64</v>
      </c>
      <c r="G4435" s="107">
        <v>40928</v>
      </c>
      <c r="H4435" s="45"/>
      <c r="L4435" s="87"/>
    </row>
    <row r="4436" spans="1:12" ht="23.25" customHeight="1" thickBot="1" x14ac:dyDescent="0.25">
      <c r="A4436" s="11">
        <v>40932</v>
      </c>
      <c r="B4436" s="12">
        <v>1847.53</v>
      </c>
      <c r="C4436" s="11">
        <v>40932</v>
      </c>
      <c r="D4436" s="12">
        <v>344.12</v>
      </c>
      <c r="E4436" s="12">
        <v>5558.32</v>
      </c>
      <c r="F4436" s="12">
        <v>2929.16</v>
      </c>
      <c r="G4436" s="107">
        <v>40932</v>
      </c>
      <c r="H4436" s="45"/>
      <c r="L4436" s="87"/>
    </row>
    <row r="4437" spans="1:12" ht="23.25" customHeight="1" thickBot="1" x14ac:dyDescent="0.25">
      <c r="A4437" s="11">
        <v>40933</v>
      </c>
      <c r="B4437" s="12">
        <v>1837.2</v>
      </c>
      <c r="C4437" s="11">
        <v>40933</v>
      </c>
      <c r="D4437" s="12">
        <v>343.01</v>
      </c>
      <c r="E4437" s="12">
        <v>5527.23</v>
      </c>
      <c r="F4437" s="12">
        <v>2912.77</v>
      </c>
      <c r="G4437" s="107">
        <v>40933</v>
      </c>
      <c r="H4437" s="45"/>
      <c r="L4437" s="87"/>
    </row>
    <row r="4438" spans="1:12" ht="23.25" customHeight="1" thickBot="1" x14ac:dyDescent="0.25">
      <c r="A4438" s="11">
        <v>40934</v>
      </c>
      <c r="B4438" s="12">
        <v>1835.99</v>
      </c>
      <c r="C4438" s="11">
        <v>40934</v>
      </c>
      <c r="D4438" s="12">
        <v>342.68</v>
      </c>
      <c r="E4438" s="12">
        <v>5523.6</v>
      </c>
      <c r="F4438" s="12">
        <v>2920.65</v>
      </c>
      <c r="G4438" s="107">
        <v>40934</v>
      </c>
      <c r="H4438" s="45"/>
      <c r="L4438" s="87"/>
    </row>
    <row r="4439" spans="1:12" ht="23.25" customHeight="1" thickBot="1" x14ac:dyDescent="0.25">
      <c r="A4439" s="11">
        <v>40935</v>
      </c>
      <c r="B4439" s="12">
        <v>1835.39</v>
      </c>
      <c r="C4439" s="11">
        <v>40935</v>
      </c>
      <c r="D4439" s="12">
        <v>342.68</v>
      </c>
      <c r="E4439" s="12">
        <v>5521.79</v>
      </c>
      <c r="F4439" s="12">
        <v>2919.7</v>
      </c>
      <c r="G4439" s="107">
        <v>40935</v>
      </c>
      <c r="H4439" s="45"/>
      <c r="L4439" s="87"/>
    </row>
    <row r="4440" spans="1:12" ht="23.25" customHeight="1" thickBot="1" x14ac:dyDescent="0.25">
      <c r="A4440" s="11">
        <v>40938</v>
      </c>
      <c r="B4440" s="12">
        <v>1839.69</v>
      </c>
      <c r="C4440" s="11">
        <v>40938</v>
      </c>
      <c r="D4440" s="12">
        <v>343.7</v>
      </c>
      <c r="E4440" s="12">
        <v>5534.72</v>
      </c>
      <c r="F4440" s="12">
        <v>2931.46</v>
      </c>
      <c r="G4440" s="107">
        <v>40938</v>
      </c>
      <c r="H4440" s="45"/>
      <c r="L4440" s="87"/>
    </row>
    <row r="4441" spans="1:12" ht="23.25" customHeight="1" thickBot="1" x14ac:dyDescent="0.25">
      <c r="A4441" s="11">
        <v>40939</v>
      </c>
      <c r="B4441" s="12">
        <v>1828.13</v>
      </c>
      <c r="C4441" s="11">
        <v>40939</v>
      </c>
      <c r="D4441" s="12">
        <v>341.01</v>
      </c>
      <c r="E4441" s="12">
        <v>5499.93</v>
      </c>
      <c r="F4441" s="12">
        <v>2922.89</v>
      </c>
      <c r="G4441" s="107">
        <v>40939</v>
      </c>
      <c r="H4441" s="45"/>
      <c r="L4441" s="87"/>
    </row>
    <row r="4442" spans="1:12" ht="23.25" customHeight="1" thickBot="1" x14ac:dyDescent="0.25">
      <c r="A4442" s="11">
        <v>40941</v>
      </c>
      <c r="B4442" s="12">
        <v>1831.28</v>
      </c>
      <c r="C4442" s="11">
        <v>40941</v>
      </c>
      <c r="D4442" s="12">
        <v>342.04</v>
      </c>
      <c r="E4442" s="12">
        <v>5509.42</v>
      </c>
      <c r="F4442" s="12">
        <v>2932.88</v>
      </c>
      <c r="G4442" s="107">
        <v>40941</v>
      </c>
      <c r="H4442" s="45"/>
      <c r="L4442" s="87"/>
    </row>
    <row r="4443" spans="1:12" ht="23.25" customHeight="1" thickBot="1" x14ac:dyDescent="0.25">
      <c r="A4443" s="11">
        <v>40942</v>
      </c>
      <c r="B4443" s="12">
        <v>1832.78</v>
      </c>
      <c r="C4443" s="11">
        <v>40942</v>
      </c>
      <c r="D4443" s="12">
        <v>342.36</v>
      </c>
      <c r="E4443" s="12">
        <v>5513.94</v>
      </c>
      <c r="F4443" s="12">
        <v>2930.33</v>
      </c>
      <c r="G4443" s="107">
        <v>40942</v>
      </c>
      <c r="H4443" s="45"/>
      <c r="L4443" s="87"/>
    </row>
    <row r="4444" spans="1:12" ht="23.25" customHeight="1" thickBot="1" x14ac:dyDescent="0.25">
      <c r="A4444" s="11">
        <v>40945</v>
      </c>
      <c r="B4444" s="12">
        <v>1829.01</v>
      </c>
      <c r="C4444" s="11">
        <v>40945</v>
      </c>
      <c r="D4444" s="12">
        <v>341.83</v>
      </c>
      <c r="E4444" s="12">
        <v>5502.6</v>
      </c>
      <c r="F4444" s="12">
        <v>2919.37</v>
      </c>
      <c r="G4444" s="107">
        <v>40945</v>
      </c>
      <c r="H4444" s="45"/>
      <c r="L4444" s="87"/>
    </row>
    <row r="4445" spans="1:12" ht="23.25" customHeight="1" thickBot="1" x14ac:dyDescent="0.25">
      <c r="A4445" s="11">
        <v>40947</v>
      </c>
      <c r="B4445" s="12">
        <v>1833.49</v>
      </c>
      <c r="C4445" s="11">
        <v>40947</v>
      </c>
      <c r="D4445" s="12">
        <v>343.15</v>
      </c>
      <c r="E4445" s="12">
        <v>5518.04</v>
      </c>
      <c r="F4445" s="12">
        <v>2937.47</v>
      </c>
      <c r="G4445" s="107">
        <v>40947</v>
      </c>
      <c r="H4445" s="45"/>
      <c r="L4445" s="87"/>
    </row>
    <row r="4446" spans="1:12" ht="23.25" customHeight="1" thickBot="1" x14ac:dyDescent="0.25">
      <c r="A4446" s="11">
        <v>40948</v>
      </c>
      <c r="B4446" s="12">
        <v>1833.1</v>
      </c>
      <c r="C4446" s="11">
        <v>40948</v>
      </c>
      <c r="D4446" s="12">
        <v>343.02</v>
      </c>
      <c r="E4446" s="12">
        <v>5517.26</v>
      </c>
      <c r="F4446" s="12">
        <v>2937.06</v>
      </c>
      <c r="G4446" s="107">
        <v>40948</v>
      </c>
      <c r="H4446" s="45"/>
      <c r="L4446" s="87"/>
    </row>
    <row r="4447" spans="1:12" ht="23.25" customHeight="1" thickBot="1" x14ac:dyDescent="0.25">
      <c r="A4447" s="11">
        <v>40949</v>
      </c>
      <c r="B4447" s="12">
        <v>1832.83</v>
      </c>
      <c r="C4447" s="11">
        <v>40949</v>
      </c>
      <c r="D4447" s="12">
        <v>342.77</v>
      </c>
      <c r="E4447" s="12">
        <v>5521.27</v>
      </c>
      <c r="F4447" s="12">
        <v>2939.19</v>
      </c>
      <c r="G4447" s="107">
        <v>40949</v>
      </c>
      <c r="H4447" s="45"/>
      <c r="L4447" s="87"/>
    </row>
    <row r="4448" spans="1:12" ht="23.25" customHeight="1" thickBot="1" x14ac:dyDescent="0.25">
      <c r="A4448" s="11">
        <v>40952</v>
      </c>
      <c r="B4448" s="12">
        <v>1824.86</v>
      </c>
      <c r="C4448" s="11">
        <v>40952</v>
      </c>
      <c r="D4448" s="12">
        <v>342.13</v>
      </c>
      <c r="E4448" s="12">
        <v>5497.27</v>
      </c>
      <c r="F4448" s="12">
        <v>2926.42</v>
      </c>
      <c r="G4448" s="107">
        <v>40952</v>
      </c>
      <c r="H4448" s="45"/>
      <c r="L4448" s="87"/>
    </row>
    <row r="4449" spans="1:12" ht="23.25" customHeight="1" thickBot="1" x14ac:dyDescent="0.25">
      <c r="A4449" s="11">
        <v>40953</v>
      </c>
      <c r="B4449" s="12">
        <v>1814.91</v>
      </c>
      <c r="C4449" s="11">
        <v>40953</v>
      </c>
      <c r="D4449" s="12">
        <v>340.69</v>
      </c>
      <c r="E4449" s="12">
        <v>5467.29</v>
      </c>
      <c r="F4449" s="12">
        <v>2905.54</v>
      </c>
      <c r="G4449" s="107">
        <v>40953</v>
      </c>
      <c r="H4449" s="45"/>
      <c r="L4449" s="87"/>
    </row>
    <row r="4450" spans="1:12" ht="23.25" customHeight="1" thickBot="1" x14ac:dyDescent="0.25">
      <c r="A4450" s="11">
        <v>40954</v>
      </c>
      <c r="B4450" s="12">
        <v>1824.28</v>
      </c>
      <c r="C4450" s="11">
        <v>40954</v>
      </c>
      <c r="D4450" s="12">
        <v>343.73</v>
      </c>
      <c r="E4450" s="12">
        <v>5495.52</v>
      </c>
      <c r="F4450" s="12">
        <v>2920.54</v>
      </c>
      <c r="G4450" s="107">
        <v>40954</v>
      </c>
      <c r="H4450" s="45"/>
      <c r="L4450" s="87"/>
    </row>
    <row r="4451" spans="1:12" ht="23.25" customHeight="1" thickBot="1" x14ac:dyDescent="0.25">
      <c r="A4451" s="11">
        <v>40955</v>
      </c>
      <c r="B4451" s="12">
        <v>1820.55</v>
      </c>
      <c r="C4451" s="11">
        <v>40955</v>
      </c>
      <c r="D4451" s="12">
        <v>342.85</v>
      </c>
      <c r="E4451" s="12">
        <v>5484.29</v>
      </c>
      <c r="F4451" s="12">
        <v>2904.75</v>
      </c>
      <c r="G4451" s="107">
        <v>40955</v>
      </c>
      <c r="H4451" s="45"/>
      <c r="L4451" s="87"/>
    </row>
    <row r="4452" spans="1:12" ht="23.25" customHeight="1" thickBot="1" x14ac:dyDescent="0.25">
      <c r="A4452" s="11">
        <v>40956</v>
      </c>
      <c r="B4452" s="12">
        <v>1823.09</v>
      </c>
      <c r="C4452" s="11">
        <v>40956</v>
      </c>
      <c r="D4452" s="12">
        <v>343.34</v>
      </c>
      <c r="E4452" s="12">
        <v>5491.93</v>
      </c>
      <c r="F4452" s="12">
        <v>2913.71</v>
      </c>
      <c r="G4452" s="107">
        <v>40956</v>
      </c>
      <c r="H4452" s="45"/>
      <c r="L4452" s="87"/>
    </row>
    <row r="4453" spans="1:12" ht="23.25" customHeight="1" thickBot="1" x14ac:dyDescent="0.25">
      <c r="A4453" s="11">
        <v>40960</v>
      </c>
      <c r="B4453" s="12">
        <v>1816.22</v>
      </c>
      <c r="C4453" s="11">
        <v>40960</v>
      </c>
      <c r="D4453" s="12">
        <v>341.22</v>
      </c>
      <c r="E4453" s="12">
        <v>5471.24</v>
      </c>
      <c r="F4453" s="12">
        <v>2912.56</v>
      </c>
      <c r="G4453" s="107">
        <v>40960</v>
      </c>
      <c r="H4453" s="45"/>
      <c r="L4453" s="87"/>
    </row>
    <row r="4454" spans="1:12" ht="23.25" customHeight="1" thickBot="1" x14ac:dyDescent="0.25">
      <c r="A4454" s="11">
        <v>40961</v>
      </c>
      <c r="B4454" s="12">
        <v>1812.98</v>
      </c>
      <c r="C4454" s="11">
        <v>40961</v>
      </c>
      <c r="D4454" s="12">
        <v>340.97</v>
      </c>
      <c r="E4454" s="12">
        <v>5461.47</v>
      </c>
      <c r="F4454" s="12">
        <v>2907.36</v>
      </c>
      <c r="G4454" s="107">
        <v>40961</v>
      </c>
      <c r="H4454" s="45"/>
      <c r="L4454" s="87"/>
    </row>
    <row r="4455" spans="1:12" ht="23.25" customHeight="1" thickBot="1" x14ac:dyDescent="0.25">
      <c r="A4455" s="11">
        <v>40962</v>
      </c>
      <c r="B4455" s="12">
        <v>1809.36</v>
      </c>
      <c r="C4455" s="11">
        <v>40962</v>
      </c>
      <c r="D4455" s="12">
        <v>340.36</v>
      </c>
      <c r="E4455" s="12">
        <v>5450.56</v>
      </c>
      <c r="F4455" s="12">
        <v>2901.55</v>
      </c>
      <c r="G4455" s="107">
        <v>40962</v>
      </c>
      <c r="H4455" s="45"/>
      <c r="L4455" s="87"/>
    </row>
    <row r="4456" spans="1:12" ht="23.25" customHeight="1" thickBot="1" x14ac:dyDescent="0.25">
      <c r="A4456" s="11">
        <v>40963</v>
      </c>
      <c r="B4456" s="12">
        <v>1800.75</v>
      </c>
      <c r="C4456" s="11">
        <v>40963</v>
      </c>
      <c r="D4456" s="12">
        <v>338.76</v>
      </c>
      <c r="E4456" s="12">
        <v>5424.63</v>
      </c>
      <c r="F4456" s="12">
        <v>2897.56</v>
      </c>
      <c r="G4456" s="107">
        <v>40963</v>
      </c>
      <c r="H4456" s="45"/>
      <c r="L4456" s="87"/>
    </row>
    <row r="4457" spans="1:12" ht="23.25" customHeight="1" thickBot="1" x14ac:dyDescent="0.25">
      <c r="A4457" s="11">
        <v>40966</v>
      </c>
      <c r="B4457" s="12">
        <v>1798.69</v>
      </c>
      <c r="C4457" s="11">
        <v>40966</v>
      </c>
      <c r="D4457" s="12">
        <v>338.76</v>
      </c>
      <c r="E4457" s="12">
        <v>5418.43</v>
      </c>
      <c r="F4457" s="12">
        <v>2903.82</v>
      </c>
      <c r="G4457" s="107">
        <v>40966</v>
      </c>
      <c r="H4457" s="45"/>
      <c r="L4457" s="87"/>
    </row>
    <row r="4458" spans="1:12" ht="23.25" customHeight="1" thickBot="1" x14ac:dyDescent="0.25">
      <c r="A4458" s="11">
        <v>40967</v>
      </c>
      <c r="B4458" s="12">
        <v>1784.22</v>
      </c>
      <c r="C4458" s="11">
        <v>40967</v>
      </c>
      <c r="D4458" s="12">
        <v>335.03</v>
      </c>
      <c r="E4458" s="12">
        <v>5374.85</v>
      </c>
      <c r="F4458" s="12">
        <v>2880.46</v>
      </c>
      <c r="G4458" s="107">
        <v>40967</v>
      </c>
      <c r="H4458" s="45"/>
      <c r="L4458" s="87"/>
    </row>
    <row r="4459" spans="1:12" ht="23.25" customHeight="1" thickBot="1" x14ac:dyDescent="0.25">
      <c r="A4459" s="11">
        <v>40968</v>
      </c>
      <c r="B4459" s="12">
        <v>1773.31</v>
      </c>
      <c r="C4459" s="11">
        <v>40968</v>
      </c>
      <c r="D4459" s="12">
        <v>333.26</v>
      </c>
      <c r="E4459" s="12">
        <v>5341.98</v>
      </c>
      <c r="F4459" s="12">
        <v>2868.03</v>
      </c>
      <c r="G4459" s="107">
        <v>40968</v>
      </c>
      <c r="H4459" s="45"/>
      <c r="L4459" s="87"/>
    </row>
    <row r="4460" spans="1:12" ht="23.25" customHeight="1" thickBot="1" x14ac:dyDescent="0.25">
      <c r="A4460" s="11">
        <v>40969</v>
      </c>
      <c r="B4460" s="12">
        <v>1779.7</v>
      </c>
      <c r="C4460" s="11">
        <v>40969</v>
      </c>
      <c r="D4460" s="12">
        <v>334.09</v>
      </c>
      <c r="E4460" s="12">
        <v>5361.23</v>
      </c>
      <c r="F4460" s="12">
        <v>2873.46</v>
      </c>
      <c r="G4460" s="107">
        <v>40969</v>
      </c>
      <c r="H4460" s="45"/>
      <c r="L4460" s="87"/>
    </row>
    <row r="4461" spans="1:12" ht="23.25" customHeight="1" thickBot="1" x14ac:dyDescent="0.25">
      <c r="A4461" s="11">
        <v>40970</v>
      </c>
      <c r="B4461" s="12">
        <v>1779.89</v>
      </c>
      <c r="C4461" s="11">
        <v>40970</v>
      </c>
      <c r="D4461" s="12">
        <v>333.62</v>
      </c>
      <c r="E4461" s="12">
        <v>5362.1</v>
      </c>
      <c r="F4461" s="12">
        <v>2869.04</v>
      </c>
      <c r="G4461" s="107">
        <v>40970</v>
      </c>
      <c r="H4461" s="45"/>
      <c r="L4461" s="87"/>
    </row>
    <row r="4462" spans="1:12" ht="23.25" customHeight="1" thickBot="1" x14ac:dyDescent="0.25">
      <c r="A4462" s="11">
        <v>40973</v>
      </c>
      <c r="B4462" s="12">
        <v>1778.41</v>
      </c>
      <c r="C4462" s="11">
        <v>40973</v>
      </c>
      <c r="D4462" s="12">
        <v>333.51</v>
      </c>
      <c r="E4462" s="12">
        <v>5357.64</v>
      </c>
      <c r="F4462" s="12">
        <v>2856.92</v>
      </c>
      <c r="G4462" s="107">
        <v>40973</v>
      </c>
      <c r="H4462" s="45"/>
      <c r="L4462" s="87"/>
    </row>
    <row r="4463" spans="1:12" ht="23.25" customHeight="1" thickBot="1" x14ac:dyDescent="0.25">
      <c r="A4463" s="11">
        <v>40974</v>
      </c>
      <c r="B4463" s="12">
        <v>1780.43</v>
      </c>
      <c r="C4463" s="11">
        <v>40974</v>
      </c>
      <c r="D4463" s="12">
        <v>333.81</v>
      </c>
      <c r="E4463" s="12">
        <v>5363.71</v>
      </c>
      <c r="F4463" s="12">
        <v>2860.16</v>
      </c>
      <c r="G4463" s="107">
        <v>40974</v>
      </c>
      <c r="H4463" s="45"/>
      <c r="L4463" s="87"/>
    </row>
    <row r="4464" spans="1:12" ht="23.25" customHeight="1" thickBot="1" x14ac:dyDescent="0.25">
      <c r="A4464" s="11">
        <v>40975</v>
      </c>
      <c r="B4464" s="12">
        <v>1779.55</v>
      </c>
      <c r="C4464" s="11">
        <v>40975</v>
      </c>
      <c r="D4464" s="12">
        <v>333.91</v>
      </c>
      <c r="E4464" s="12">
        <v>5362.61</v>
      </c>
      <c r="F4464" s="12">
        <v>2854.73</v>
      </c>
      <c r="G4464" s="107">
        <v>40975</v>
      </c>
      <c r="H4464" s="45"/>
      <c r="L4464" s="87"/>
    </row>
    <row r="4465" spans="1:12" ht="23.25" customHeight="1" thickBot="1" x14ac:dyDescent="0.25">
      <c r="A4465" s="11">
        <v>40976</v>
      </c>
      <c r="B4465" s="12">
        <v>1768.65</v>
      </c>
      <c r="C4465" s="11">
        <v>40976</v>
      </c>
      <c r="D4465" s="12">
        <v>331.29</v>
      </c>
      <c r="E4465" s="12">
        <v>5335.86</v>
      </c>
      <c r="F4465" s="12">
        <v>2840.49</v>
      </c>
      <c r="G4465" s="107">
        <v>40976</v>
      </c>
      <c r="H4465" s="45"/>
      <c r="L4465" s="87"/>
    </row>
    <row r="4466" spans="1:12" ht="23.25" customHeight="1" thickBot="1" x14ac:dyDescent="0.25">
      <c r="A4466" s="11">
        <v>40977</v>
      </c>
      <c r="B4466" s="12">
        <v>1768.22</v>
      </c>
      <c r="C4466" s="11">
        <v>40977</v>
      </c>
      <c r="D4466" s="12">
        <v>331.34</v>
      </c>
      <c r="E4466" s="12">
        <v>5334.53</v>
      </c>
      <c r="F4466" s="12">
        <v>2844.6</v>
      </c>
      <c r="G4466" s="107">
        <v>40977</v>
      </c>
      <c r="H4466" s="45"/>
      <c r="L4466" s="87"/>
    </row>
    <row r="4467" spans="1:12" ht="23.25" customHeight="1" thickBot="1" x14ac:dyDescent="0.25">
      <c r="A4467" s="11">
        <v>40981</v>
      </c>
      <c r="B4467" s="12">
        <v>1771.32</v>
      </c>
      <c r="C4467" s="11">
        <v>40981</v>
      </c>
      <c r="D4467" s="12">
        <v>332.12</v>
      </c>
      <c r="E4467" s="12">
        <v>5343.91</v>
      </c>
      <c r="F4467" s="12">
        <v>2843.81</v>
      </c>
      <c r="G4467" s="107">
        <v>40981</v>
      </c>
      <c r="H4467" s="45"/>
      <c r="L4467" s="87"/>
    </row>
    <row r="4468" spans="1:12" ht="23.25" customHeight="1" thickBot="1" x14ac:dyDescent="0.25">
      <c r="A4468" s="11">
        <v>40982</v>
      </c>
      <c r="B4468" s="12">
        <v>1766.25</v>
      </c>
      <c r="C4468" s="11">
        <v>40982</v>
      </c>
      <c r="D4468" s="12">
        <v>330.87</v>
      </c>
      <c r="E4468" s="12">
        <v>5328.62</v>
      </c>
      <c r="F4468" s="12">
        <v>2826.11</v>
      </c>
      <c r="G4468" s="107">
        <v>40982</v>
      </c>
      <c r="H4468" s="45"/>
      <c r="L4468" s="87"/>
    </row>
    <row r="4469" spans="1:12" ht="23.25" customHeight="1" thickBot="1" x14ac:dyDescent="0.25">
      <c r="A4469" s="11">
        <v>40983</v>
      </c>
      <c r="B4469" s="12">
        <v>1763.3</v>
      </c>
      <c r="C4469" s="11">
        <v>40983</v>
      </c>
      <c r="D4469" s="12">
        <v>330.47</v>
      </c>
      <c r="E4469" s="12">
        <v>5319.71</v>
      </c>
      <c r="F4469" s="12">
        <v>2816.63</v>
      </c>
      <c r="G4469" s="107">
        <v>40983</v>
      </c>
      <c r="H4469" s="45"/>
      <c r="L4469" s="87"/>
    </row>
    <row r="4470" spans="1:12" ht="23.25" customHeight="1" thickBot="1" x14ac:dyDescent="0.25">
      <c r="A4470" s="11">
        <v>40984</v>
      </c>
      <c r="B4470" s="12">
        <v>1761.25</v>
      </c>
      <c r="C4470" s="11">
        <v>40984</v>
      </c>
      <c r="D4470" s="12">
        <v>330.18</v>
      </c>
      <c r="E4470" s="12">
        <v>5313.52</v>
      </c>
      <c r="F4470" s="12">
        <v>2813.36</v>
      </c>
      <c r="G4470" s="107">
        <v>40984</v>
      </c>
      <c r="H4470" s="45"/>
      <c r="L4470" s="87"/>
    </row>
    <row r="4471" spans="1:12" ht="23.25" customHeight="1" thickBot="1" x14ac:dyDescent="0.25">
      <c r="A4471" s="11">
        <v>40987</v>
      </c>
      <c r="B4471" s="12">
        <v>1755.88</v>
      </c>
      <c r="C4471" s="11">
        <v>40987</v>
      </c>
      <c r="D4471" s="12">
        <v>329.26</v>
      </c>
      <c r="E4471" s="12">
        <v>5297.32</v>
      </c>
      <c r="F4471" s="12">
        <v>2809.51</v>
      </c>
      <c r="G4471" s="107">
        <v>40987</v>
      </c>
      <c r="H4471" s="45"/>
      <c r="L4471" s="87"/>
    </row>
    <row r="4472" spans="1:12" ht="23.25" customHeight="1" thickBot="1" x14ac:dyDescent="0.25">
      <c r="A4472" s="11">
        <v>40988</v>
      </c>
      <c r="B4472" s="12">
        <v>1759.39</v>
      </c>
      <c r="C4472" s="11">
        <v>40988</v>
      </c>
      <c r="D4472" s="12">
        <v>329.12</v>
      </c>
      <c r="E4472" s="12">
        <v>5307.9</v>
      </c>
      <c r="F4472" s="12">
        <v>2819.88</v>
      </c>
      <c r="G4472" s="107">
        <v>40988</v>
      </c>
      <c r="H4472" s="45"/>
      <c r="L4472" s="87"/>
    </row>
    <row r="4473" spans="1:12" ht="23.25" customHeight="1" thickBot="1" x14ac:dyDescent="0.25">
      <c r="A4473" s="11">
        <v>40989</v>
      </c>
      <c r="B4473" s="12">
        <v>1760.74</v>
      </c>
      <c r="C4473" s="11">
        <v>40989</v>
      </c>
      <c r="D4473" s="12">
        <v>328.21</v>
      </c>
      <c r="E4473" s="12">
        <v>5311.99</v>
      </c>
      <c r="F4473" s="12">
        <v>2822.05</v>
      </c>
      <c r="G4473" s="107">
        <v>40989</v>
      </c>
      <c r="H4473" s="45"/>
      <c r="L4473" s="87"/>
    </row>
    <row r="4474" spans="1:12" ht="23.25" customHeight="1" thickBot="1" x14ac:dyDescent="0.25">
      <c r="A4474" s="11">
        <v>40990</v>
      </c>
      <c r="B4474" s="12">
        <v>1763.53</v>
      </c>
      <c r="C4474" s="11">
        <v>40990</v>
      </c>
      <c r="D4474" s="12">
        <v>328.49</v>
      </c>
      <c r="E4474" s="12">
        <v>5320.4</v>
      </c>
      <c r="F4474" s="12">
        <v>2826.52</v>
      </c>
      <c r="G4474" s="107">
        <v>40990</v>
      </c>
      <c r="H4474" s="45"/>
      <c r="L4474" s="87"/>
    </row>
    <row r="4475" spans="1:12" ht="23.25" customHeight="1" thickBot="1" x14ac:dyDescent="0.25">
      <c r="A4475" s="11">
        <v>40994</v>
      </c>
      <c r="B4475" s="12">
        <v>1763.59</v>
      </c>
      <c r="C4475" s="11">
        <v>40994</v>
      </c>
      <c r="D4475" s="12">
        <v>329.94</v>
      </c>
      <c r="E4475" s="12">
        <v>5320.57</v>
      </c>
      <c r="F4475" s="12">
        <v>2826.61</v>
      </c>
      <c r="G4475" s="107">
        <v>40994</v>
      </c>
      <c r="H4475" s="45"/>
      <c r="L4475" s="87"/>
    </row>
    <row r="4476" spans="1:12" ht="23.25" customHeight="1" thickBot="1" x14ac:dyDescent="0.25">
      <c r="A4476" s="11">
        <v>40995</v>
      </c>
      <c r="B4476" s="12">
        <v>1767.4</v>
      </c>
      <c r="C4476" s="11">
        <v>40995</v>
      </c>
      <c r="D4476" s="12">
        <v>330.47</v>
      </c>
      <c r="E4476" s="12">
        <v>5332.07</v>
      </c>
      <c r="F4476" s="12">
        <v>2837.51</v>
      </c>
      <c r="G4476" s="107">
        <v>40995</v>
      </c>
      <c r="H4476" s="45"/>
      <c r="L4476" s="87"/>
    </row>
    <row r="4477" spans="1:12" ht="23.25" customHeight="1" thickBot="1" x14ac:dyDescent="0.25">
      <c r="A4477" s="11">
        <v>40996</v>
      </c>
      <c r="B4477" s="12">
        <v>1773.45</v>
      </c>
      <c r="C4477" s="11">
        <v>40996</v>
      </c>
      <c r="D4477" s="12">
        <v>331.41</v>
      </c>
      <c r="E4477" s="12">
        <v>5350.32</v>
      </c>
      <c r="F4477" s="12">
        <v>2847.23</v>
      </c>
      <c r="G4477" s="107">
        <v>40996</v>
      </c>
      <c r="H4477" s="45"/>
      <c r="L4477" s="87"/>
    </row>
    <row r="4478" spans="1:12" ht="23.25" customHeight="1" thickBot="1" x14ac:dyDescent="0.25">
      <c r="A4478" s="11">
        <v>40997</v>
      </c>
      <c r="B4478" s="12">
        <v>1793.78</v>
      </c>
      <c r="C4478" s="11">
        <v>40997</v>
      </c>
      <c r="D4478" s="12">
        <v>336.54</v>
      </c>
      <c r="E4478" s="12">
        <v>5411.64</v>
      </c>
      <c r="F4478" s="12">
        <v>2879.86</v>
      </c>
      <c r="G4478" s="107">
        <v>40997</v>
      </c>
      <c r="H4478" s="45"/>
      <c r="L4478" s="87"/>
    </row>
    <row r="4479" spans="1:12" ht="23.25" customHeight="1" thickBot="1" x14ac:dyDescent="0.25">
      <c r="A4479" s="11">
        <v>40998</v>
      </c>
      <c r="B4479" s="12">
        <v>1806.05</v>
      </c>
      <c r="C4479" s="11">
        <v>40998</v>
      </c>
      <c r="D4479" s="12">
        <v>339.38</v>
      </c>
      <c r="E4479" s="12">
        <v>5448.68</v>
      </c>
      <c r="F4479" s="12">
        <v>2899.57</v>
      </c>
      <c r="G4479" s="107">
        <v>40998</v>
      </c>
      <c r="H4479" s="45"/>
      <c r="L4479" s="87"/>
    </row>
    <row r="4480" spans="1:12" ht="23.25" customHeight="1" thickBot="1" x14ac:dyDescent="0.25">
      <c r="A4480" s="11">
        <v>41001</v>
      </c>
      <c r="B4480" s="12">
        <v>1796.96</v>
      </c>
      <c r="C4480" s="11">
        <v>41001</v>
      </c>
      <c r="D4480" s="12">
        <v>336.84</v>
      </c>
      <c r="E4480" s="12">
        <v>5423.43</v>
      </c>
      <c r="F4480" s="12">
        <v>2886.13</v>
      </c>
      <c r="G4480" s="107">
        <v>41001</v>
      </c>
      <c r="H4480" s="45"/>
      <c r="L4480" s="87"/>
    </row>
    <row r="4481" spans="1:12" ht="23.25" customHeight="1" thickBot="1" x14ac:dyDescent="0.25">
      <c r="A4481" s="11">
        <v>41002</v>
      </c>
      <c r="B4481" s="12">
        <v>1801.53</v>
      </c>
      <c r="C4481" s="11">
        <v>41002</v>
      </c>
      <c r="D4481" s="12">
        <v>337.64</v>
      </c>
      <c r="E4481" s="12">
        <v>5437.23</v>
      </c>
      <c r="F4481" s="12">
        <v>2893.47</v>
      </c>
      <c r="G4481" s="107">
        <v>41002</v>
      </c>
      <c r="H4481" s="45"/>
      <c r="L4481" s="87"/>
    </row>
    <row r="4482" spans="1:12" ht="23.25" customHeight="1" thickBot="1" x14ac:dyDescent="0.25">
      <c r="A4482" s="11">
        <v>41003</v>
      </c>
      <c r="B4482" s="12">
        <v>1804.62</v>
      </c>
      <c r="C4482" s="11">
        <v>41003</v>
      </c>
      <c r="D4482" s="12">
        <v>338.21</v>
      </c>
      <c r="E4482" s="12">
        <v>5446.53</v>
      </c>
      <c r="F4482" s="12">
        <v>2893.53</v>
      </c>
      <c r="G4482" s="107">
        <v>41003</v>
      </c>
      <c r="H4482" s="45"/>
      <c r="L4482" s="87"/>
    </row>
    <row r="4483" spans="1:12" ht="23.25" customHeight="1" thickBot="1" x14ac:dyDescent="0.25">
      <c r="A4483" s="11">
        <v>41004</v>
      </c>
      <c r="B4483" s="12">
        <v>1800.7</v>
      </c>
      <c r="C4483" s="11">
        <v>41004</v>
      </c>
      <c r="D4483" s="12">
        <v>337.52</v>
      </c>
      <c r="E4483" s="12">
        <v>5434.7</v>
      </c>
      <c r="F4483" s="12">
        <v>2882.37</v>
      </c>
      <c r="G4483" s="107">
        <v>41004</v>
      </c>
      <c r="H4483" s="45"/>
      <c r="L4483" s="87"/>
    </row>
    <row r="4484" spans="1:12" ht="23.25" customHeight="1" thickBot="1" x14ac:dyDescent="0.25">
      <c r="A4484" s="11">
        <v>41005</v>
      </c>
      <c r="B4484" s="12">
        <v>1800.92</v>
      </c>
      <c r="C4484" s="11">
        <v>41005</v>
      </c>
      <c r="D4484" s="12">
        <v>338.22</v>
      </c>
      <c r="E4484" s="12">
        <v>5435.38</v>
      </c>
      <c r="F4484" s="12">
        <v>2873.04</v>
      </c>
      <c r="G4484" s="107">
        <v>41005</v>
      </c>
      <c r="H4484" s="45"/>
      <c r="L4484" s="87"/>
    </row>
    <row r="4485" spans="1:12" ht="23.25" customHeight="1" thickBot="1" x14ac:dyDescent="0.25">
      <c r="A4485" s="11">
        <v>41008</v>
      </c>
      <c r="B4485" s="12">
        <v>1804.05</v>
      </c>
      <c r="C4485" s="11">
        <v>41008</v>
      </c>
      <c r="D4485" s="12">
        <v>339.53</v>
      </c>
      <c r="E4485" s="12">
        <v>5444.83</v>
      </c>
      <c r="F4485" s="12">
        <v>2878.03</v>
      </c>
      <c r="G4485" s="107">
        <v>41008</v>
      </c>
      <c r="H4485" s="45"/>
      <c r="L4485" s="87"/>
    </row>
    <row r="4486" spans="1:12" ht="23.25" customHeight="1" thickBot="1" x14ac:dyDescent="0.25">
      <c r="A4486" s="11">
        <v>41009</v>
      </c>
      <c r="B4486" s="12">
        <v>1802.65</v>
      </c>
      <c r="C4486" s="11">
        <v>41009</v>
      </c>
      <c r="D4486" s="12">
        <v>340.01</v>
      </c>
      <c r="E4486" s="12">
        <v>5446.49</v>
      </c>
      <c r="F4486" s="12">
        <v>2878.91</v>
      </c>
      <c r="G4486" s="107">
        <v>41009</v>
      </c>
      <c r="H4486" s="45"/>
      <c r="L4486" s="87"/>
    </row>
    <row r="4487" spans="1:12" ht="23.25" customHeight="1" thickBot="1" x14ac:dyDescent="0.25">
      <c r="A4487" s="11">
        <v>41010</v>
      </c>
      <c r="B4487" s="12">
        <v>1801.03</v>
      </c>
      <c r="C4487" s="11">
        <v>41010</v>
      </c>
      <c r="D4487" s="12">
        <v>339.71</v>
      </c>
      <c r="E4487" s="12">
        <v>5441.61</v>
      </c>
      <c r="F4487" s="12">
        <v>2876.33</v>
      </c>
      <c r="G4487" s="107">
        <v>41010</v>
      </c>
      <c r="H4487" s="45"/>
      <c r="L4487" s="87"/>
    </row>
    <row r="4488" spans="1:12" ht="23.25" customHeight="1" thickBot="1" x14ac:dyDescent="0.25">
      <c r="A4488" s="11">
        <v>41011</v>
      </c>
      <c r="B4488" s="12">
        <v>1801.58</v>
      </c>
      <c r="C4488" s="11">
        <v>41011</v>
      </c>
      <c r="D4488" s="12">
        <v>340.32</v>
      </c>
      <c r="E4488" s="12">
        <v>5447.02</v>
      </c>
      <c r="F4488" s="12">
        <v>2879.19</v>
      </c>
      <c r="G4488" s="107">
        <v>41011</v>
      </c>
      <c r="H4488" s="45"/>
      <c r="L4488" s="87"/>
    </row>
    <row r="4489" spans="1:12" ht="23.25" customHeight="1" thickBot="1" x14ac:dyDescent="0.25">
      <c r="A4489" s="11">
        <v>41012</v>
      </c>
      <c r="B4489" s="12">
        <v>1802.8</v>
      </c>
      <c r="C4489" s="11">
        <v>41012</v>
      </c>
      <c r="D4489" s="12">
        <v>340.74</v>
      </c>
      <c r="E4489" s="12">
        <v>5450.71</v>
      </c>
      <c r="F4489" s="12">
        <v>2881.14</v>
      </c>
      <c r="G4489" s="107">
        <v>41012</v>
      </c>
      <c r="H4489" s="45"/>
      <c r="L4489" s="87"/>
    </row>
    <row r="4490" spans="1:12" ht="23.25" customHeight="1" thickBot="1" x14ac:dyDescent="0.25">
      <c r="A4490" s="11">
        <v>41015</v>
      </c>
      <c r="B4490" s="12">
        <v>1798.58</v>
      </c>
      <c r="C4490" s="11">
        <v>41015</v>
      </c>
      <c r="D4490" s="12">
        <v>339.75</v>
      </c>
      <c r="E4490" s="12">
        <v>5437.95</v>
      </c>
      <c r="F4490" s="12">
        <v>2868.61</v>
      </c>
      <c r="G4490" s="107">
        <v>41015</v>
      </c>
      <c r="H4490" s="45"/>
      <c r="L4490" s="87"/>
    </row>
    <row r="4491" spans="1:12" ht="23.25" customHeight="1" thickBot="1" x14ac:dyDescent="0.25">
      <c r="A4491" s="11">
        <v>41016</v>
      </c>
      <c r="B4491" s="12">
        <v>1792.6</v>
      </c>
      <c r="C4491" s="11">
        <v>41016</v>
      </c>
      <c r="D4491" s="12">
        <v>337.83</v>
      </c>
      <c r="E4491" s="12">
        <v>5419.88</v>
      </c>
      <c r="F4491" s="12">
        <v>2864.85</v>
      </c>
      <c r="G4491" s="107">
        <v>41016</v>
      </c>
      <c r="H4491" s="45"/>
      <c r="L4491" s="87"/>
    </row>
    <row r="4492" spans="1:12" ht="23.25" customHeight="1" thickBot="1" x14ac:dyDescent="0.25">
      <c r="A4492" s="11">
        <v>41017</v>
      </c>
      <c r="B4492" s="12">
        <v>1790.39</v>
      </c>
      <c r="C4492" s="11">
        <v>41017</v>
      </c>
      <c r="D4492" s="12">
        <v>337.28</v>
      </c>
      <c r="E4492" s="12">
        <v>5413.2</v>
      </c>
      <c r="F4492" s="12">
        <v>2861.32</v>
      </c>
      <c r="G4492" s="107">
        <v>41017</v>
      </c>
      <c r="H4492" s="45"/>
      <c r="L4492" s="87"/>
    </row>
    <row r="4493" spans="1:12" ht="23.25" customHeight="1" thickBot="1" x14ac:dyDescent="0.25">
      <c r="A4493" s="11">
        <v>41018</v>
      </c>
      <c r="B4493" s="12">
        <v>1793.45</v>
      </c>
      <c r="C4493" s="11">
        <v>41018</v>
      </c>
      <c r="D4493" s="12">
        <v>338.21</v>
      </c>
      <c r="E4493" s="12">
        <v>5422.46</v>
      </c>
      <c r="F4493" s="12">
        <v>2866.21</v>
      </c>
      <c r="G4493" s="107">
        <v>41018</v>
      </c>
      <c r="H4493" s="45"/>
      <c r="L4493" s="87"/>
    </row>
    <row r="4494" spans="1:12" ht="23.25" customHeight="1" thickBot="1" x14ac:dyDescent="0.25">
      <c r="A4494" s="11">
        <v>41019</v>
      </c>
      <c r="B4494" s="12">
        <v>1792.33</v>
      </c>
      <c r="C4494" s="11">
        <v>41019</v>
      </c>
      <c r="D4494" s="12">
        <v>338.41</v>
      </c>
      <c r="E4494" s="12">
        <v>5419.07</v>
      </c>
      <c r="F4494" s="12">
        <v>2864.42</v>
      </c>
      <c r="G4494" s="107">
        <v>41019</v>
      </c>
      <c r="H4494" s="45"/>
      <c r="L4494" s="87"/>
    </row>
    <row r="4495" spans="1:12" ht="23.25" customHeight="1" thickBot="1" x14ac:dyDescent="0.25">
      <c r="A4495" s="11">
        <v>41022</v>
      </c>
      <c r="B4495" s="12">
        <v>1794.4</v>
      </c>
      <c r="C4495" s="11">
        <v>41022</v>
      </c>
      <c r="D4495" s="12">
        <v>338.83</v>
      </c>
      <c r="E4495" s="12">
        <v>5425.34</v>
      </c>
      <c r="F4495" s="12">
        <v>2872.56</v>
      </c>
      <c r="G4495" s="107">
        <v>41022</v>
      </c>
      <c r="H4495" s="45"/>
      <c r="L4495" s="87"/>
    </row>
    <row r="4496" spans="1:12" ht="23.25" customHeight="1" thickBot="1" x14ac:dyDescent="0.25">
      <c r="A4496" s="11">
        <v>41023</v>
      </c>
      <c r="B4496" s="12">
        <v>1793.2</v>
      </c>
      <c r="C4496" s="11">
        <v>41023</v>
      </c>
      <c r="D4496" s="12">
        <v>338.48</v>
      </c>
      <c r="E4496" s="12">
        <v>5421.68</v>
      </c>
      <c r="F4496" s="12">
        <v>2870.62</v>
      </c>
      <c r="G4496" s="107">
        <v>41023</v>
      </c>
      <c r="H4496" s="45"/>
      <c r="L4496" s="87"/>
    </row>
    <row r="4497" spans="1:12" ht="23.25" customHeight="1" thickBot="1" x14ac:dyDescent="0.25">
      <c r="A4497" s="11">
        <v>41024</v>
      </c>
      <c r="B4497" s="12">
        <v>1795.82</v>
      </c>
      <c r="C4497" s="11">
        <v>41024</v>
      </c>
      <c r="D4497" s="12">
        <v>339.07</v>
      </c>
      <c r="E4497" s="12">
        <v>5429.61</v>
      </c>
      <c r="F4497" s="12">
        <v>2874.82</v>
      </c>
      <c r="G4497" s="107">
        <v>41024</v>
      </c>
      <c r="H4497" s="45"/>
      <c r="L4497" s="87"/>
    </row>
    <row r="4498" spans="1:12" ht="23.25" customHeight="1" thickBot="1" x14ac:dyDescent="0.25">
      <c r="A4498" s="11">
        <v>41025</v>
      </c>
      <c r="B4498" s="12">
        <v>1794.93</v>
      </c>
      <c r="C4498" s="11">
        <v>41025</v>
      </c>
      <c r="D4498" s="12">
        <v>338.91</v>
      </c>
      <c r="E4498" s="12">
        <v>5426.93</v>
      </c>
      <c r="F4498" s="12">
        <v>2873.4</v>
      </c>
      <c r="G4498" s="107">
        <v>41025</v>
      </c>
      <c r="H4498" s="45"/>
      <c r="L4498" s="87"/>
    </row>
    <row r="4499" spans="1:12" ht="23.25" customHeight="1" thickBot="1" x14ac:dyDescent="0.25">
      <c r="A4499" s="11">
        <v>41026</v>
      </c>
      <c r="B4499" s="12">
        <v>1796.04</v>
      </c>
      <c r="C4499" s="11">
        <v>41026</v>
      </c>
      <c r="D4499" s="12">
        <v>339.24</v>
      </c>
      <c r="E4499" s="12">
        <v>5430.27</v>
      </c>
      <c r="F4499" s="12">
        <v>2875.17</v>
      </c>
      <c r="G4499" s="107">
        <v>41026</v>
      </c>
      <c r="H4499" s="45"/>
      <c r="L4499" s="87"/>
    </row>
    <row r="4500" spans="1:12" ht="23.25" customHeight="1" thickBot="1" x14ac:dyDescent="0.25">
      <c r="A4500" s="11">
        <v>41029</v>
      </c>
      <c r="B4500" s="12">
        <v>1797.62</v>
      </c>
      <c r="C4500" s="11">
        <v>41029</v>
      </c>
      <c r="D4500" s="12">
        <v>339.3</v>
      </c>
      <c r="E4500" s="12">
        <v>5435.07</v>
      </c>
      <c r="F4500" s="12">
        <v>2882.57</v>
      </c>
      <c r="G4500" s="107">
        <v>41029</v>
      </c>
      <c r="H4500" s="45"/>
      <c r="L4500" s="87"/>
    </row>
    <row r="4501" spans="1:12" ht="23.25" customHeight="1" thickBot="1" x14ac:dyDescent="0.25">
      <c r="A4501" s="11">
        <v>41031</v>
      </c>
      <c r="B4501" s="12">
        <v>1799.44</v>
      </c>
      <c r="C4501" s="11">
        <v>41031</v>
      </c>
      <c r="D4501" s="12">
        <v>339.8</v>
      </c>
      <c r="E4501" s="12">
        <v>5440.56</v>
      </c>
      <c r="F4501" s="12">
        <v>2885.48</v>
      </c>
      <c r="G4501" s="107">
        <v>41031</v>
      </c>
      <c r="H4501" s="45"/>
      <c r="L4501" s="87"/>
    </row>
    <row r="4502" spans="1:12" ht="23.25" customHeight="1" thickBot="1" x14ac:dyDescent="0.25">
      <c r="A4502" s="11">
        <v>41032</v>
      </c>
      <c r="B4502" s="12">
        <v>1799.61</v>
      </c>
      <c r="C4502" s="11">
        <v>41032</v>
      </c>
      <c r="D4502" s="12">
        <v>339.52</v>
      </c>
      <c r="E4502" s="12">
        <v>5441.08</v>
      </c>
      <c r="F4502" s="12">
        <v>2876.05</v>
      </c>
      <c r="G4502" s="107">
        <v>41032</v>
      </c>
      <c r="H4502" s="45"/>
      <c r="L4502" s="87"/>
    </row>
    <row r="4503" spans="1:12" ht="23.25" customHeight="1" thickBot="1" x14ac:dyDescent="0.25">
      <c r="A4503" s="11">
        <v>41033</v>
      </c>
      <c r="B4503" s="12">
        <v>1798.07</v>
      </c>
      <c r="C4503" s="11">
        <v>41033</v>
      </c>
      <c r="D4503" s="12">
        <v>339.05</v>
      </c>
      <c r="E4503" s="12">
        <v>5436.43</v>
      </c>
      <c r="F4503" s="12">
        <v>2873.59</v>
      </c>
      <c r="G4503" s="107">
        <v>41033</v>
      </c>
      <c r="H4503" s="45"/>
      <c r="L4503" s="87"/>
    </row>
    <row r="4504" spans="1:12" ht="23.25" customHeight="1" thickBot="1" x14ac:dyDescent="0.25">
      <c r="A4504" s="11">
        <v>41036</v>
      </c>
      <c r="B4504" s="12">
        <v>1795.86</v>
      </c>
      <c r="C4504" s="11">
        <v>41036</v>
      </c>
      <c r="D4504" s="12">
        <v>338.81</v>
      </c>
      <c r="E4504" s="12">
        <v>5429.73</v>
      </c>
      <c r="F4504" s="12">
        <v>2854.69</v>
      </c>
      <c r="G4504" s="107">
        <v>41036</v>
      </c>
      <c r="H4504" s="45"/>
      <c r="L4504" s="87"/>
    </row>
    <row r="4505" spans="1:12" ht="23.25" customHeight="1" thickBot="1" x14ac:dyDescent="0.25">
      <c r="A4505" s="11">
        <v>41037</v>
      </c>
      <c r="B4505" s="12">
        <v>1800.93</v>
      </c>
      <c r="C4505" s="11">
        <v>41037</v>
      </c>
      <c r="D4505" s="12">
        <v>339.87</v>
      </c>
      <c r="E4505" s="12">
        <v>5445.05</v>
      </c>
      <c r="F4505" s="12">
        <v>2862.75</v>
      </c>
      <c r="G4505" s="107">
        <v>41037</v>
      </c>
      <c r="H4505" s="45"/>
      <c r="L4505" s="87"/>
    </row>
    <row r="4506" spans="1:12" ht="23.25" customHeight="1" thickBot="1" x14ac:dyDescent="0.25">
      <c r="A4506" s="11">
        <v>41038</v>
      </c>
      <c r="B4506" s="12">
        <v>1804.23</v>
      </c>
      <c r="C4506" s="11">
        <v>41038</v>
      </c>
      <c r="D4506" s="12">
        <v>340.72</v>
      </c>
      <c r="E4506" s="12">
        <v>5455.04</v>
      </c>
      <c r="F4506" s="12">
        <v>2863.22</v>
      </c>
      <c r="G4506" s="107">
        <v>41038</v>
      </c>
      <c r="H4506" s="45"/>
      <c r="L4506" s="87"/>
    </row>
    <row r="4507" spans="1:12" ht="23.25" customHeight="1" thickBot="1" x14ac:dyDescent="0.25">
      <c r="A4507" s="11">
        <v>41039</v>
      </c>
      <c r="B4507" s="12">
        <v>1799.56</v>
      </c>
      <c r="C4507" s="11">
        <v>41039</v>
      </c>
      <c r="D4507" s="12">
        <v>340.57</v>
      </c>
      <c r="E4507" s="12">
        <v>5440.93</v>
      </c>
      <c r="F4507" s="12">
        <v>2855.81</v>
      </c>
      <c r="G4507" s="107">
        <v>41039</v>
      </c>
      <c r="H4507" s="45"/>
      <c r="L4507" s="87"/>
    </row>
    <row r="4508" spans="1:12" ht="23.25" customHeight="1" thickBot="1" x14ac:dyDescent="0.25">
      <c r="A4508" s="11">
        <v>41040</v>
      </c>
      <c r="B4508" s="12">
        <v>1800</v>
      </c>
      <c r="C4508" s="11">
        <v>41040</v>
      </c>
      <c r="D4508" s="12">
        <v>341.03</v>
      </c>
      <c r="E4508" s="12">
        <v>5442.25</v>
      </c>
      <c r="F4508" s="12">
        <v>2856.5</v>
      </c>
      <c r="G4508" s="107">
        <v>41040</v>
      </c>
      <c r="H4508" s="45"/>
      <c r="L4508" s="87"/>
    </row>
    <row r="4509" spans="1:12" ht="23.25" customHeight="1" thickBot="1" x14ac:dyDescent="0.25">
      <c r="A4509" s="11">
        <v>41043</v>
      </c>
      <c r="B4509" s="12">
        <v>1805.85</v>
      </c>
      <c r="C4509" s="11">
        <v>41043</v>
      </c>
      <c r="D4509" s="12">
        <v>342.78</v>
      </c>
      <c r="E4509" s="12">
        <v>5459.94</v>
      </c>
      <c r="F4509" s="12">
        <v>2861.01</v>
      </c>
      <c r="G4509" s="107">
        <v>41043</v>
      </c>
      <c r="H4509" s="45"/>
      <c r="L4509" s="87"/>
    </row>
    <row r="4510" spans="1:12" ht="23.25" customHeight="1" thickBot="1" x14ac:dyDescent="0.25">
      <c r="A4510" s="11">
        <v>41044</v>
      </c>
      <c r="B4510" s="12">
        <v>1808.32</v>
      </c>
      <c r="C4510" s="11">
        <v>41044</v>
      </c>
      <c r="D4510" s="12">
        <v>342.38</v>
      </c>
      <c r="E4510" s="12">
        <v>5467.42</v>
      </c>
      <c r="F4510" s="12">
        <v>2860.16</v>
      </c>
      <c r="G4510" s="107">
        <v>41044</v>
      </c>
      <c r="H4510" s="45"/>
      <c r="L4510" s="87"/>
    </row>
    <row r="4511" spans="1:12" ht="23.25" customHeight="1" thickBot="1" x14ac:dyDescent="0.25">
      <c r="A4511" s="11">
        <v>41045</v>
      </c>
      <c r="B4511" s="12">
        <v>1821.15</v>
      </c>
      <c r="C4511" s="11">
        <v>41045</v>
      </c>
      <c r="D4511" s="12">
        <v>345.84</v>
      </c>
      <c r="E4511" s="12">
        <v>5506.21</v>
      </c>
      <c r="F4511" s="12">
        <v>2875.67</v>
      </c>
      <c r="G4511" s="107">
        <v>41045</v>
      </c>
      <c r="H4511" s="45"/>
      <c r="L4511" s="87"/>
    </row>
    <row r="4512" spans="1:12" ht="23.25" customHeight="1" thickBot="1" x14ac:dyDescent="0.25">
      <c r="A4512" s="11">
        <v>41046</v>
      </c>
      <c r="B4512" s="12">
        <v>1826.99</v>
      </c>
      <c r="C4512" s="11">
        <v>41046</v>
      </c>
      <c r="D4512" s="12">
        <v>347.33</v>
      </c>
      <c r="E4512" s="12">
        <v>5523.87</v>
      </c>
      <c r="F4512" s="12">
        <v>2884.89</v>
      </c>
      <c r="G4512" s="107">
        <v>41046</v>
      </c>
      <c r="H4512" s="45"/>
      <c r="L4512" s="87"/>
    </row>
    <row r="4513" spans="1:16" ht="23.25" customHeight="1" thickBot="1" x14ac:dyDescent="0.25">
      <c r="A4513" s="11">
        <v>41047</v>
      </c>
      <c r="B4513" s="12">
        <v>1821.63</v>
      </c>
      <c r="C4513" s="11">
        <v>41047</v>
      </c>
      <c r="D4513" s="12">
        <v>346.35</v>
      </c>
      <c r="E4513" s="12">
        <v>5507.66</v>
      </c>
      <c r="F4513" s="12">
        <v>2876.43</v>
      </c>
      <c r="G4513" s="107">
        <v>41047</v>
      </c>
      <c r="H4513" s="45"/>
      <c r="L4513" s="87"/>
    </row>
    <row r="4514" spans="1:16" ht="23.25" customHeight="1" thickBot="1" x14ac:dyDescent="0.25">
      <c r="A4514" s="11">
        <v>41050</v>
      </c>
      <c r="B4514" s="12">
        <v>1826.33</v>
      </c>
      <c r="C4514" s="11">
        <v>41050</v>
      </c>
      <c r="D4514" s="12">
        <v>346.12</v>
      </c>
      <c r="E4514" s="12">
        <v>5521.85</v>
      </c>
      <c r="F4514" s="12">
        <v>2888.64</v>
      </c>
      <c r="G4514" s="107">
        <v>41050</v>
      </c>
      <c r="H4514" s="45"/>
      <c r="L4514" s="87"/>
    </row>
    <row r="4515" spans="1:16" ht="23.25" customHeight="1" thickBot="1" x14ac:dyDescent="0.25">
      <c r="A4515" s="11">
        <v>41051</v>
      </c>
      <c r="B4515" s="12">
        <v>1823.69</v>
      </c>
      <c r="C4515" s="11">
        <v>41051</v>
      </c>
      <c r="D4515" s="12">
        <v>346.47</v>
      </c>
      <c r="E4515" s="12">
        <v>5513.87</v>
      </c>
      <c r="F4515" s="12">
        <v>2884.46</v>
      </c>
      <c r="G4515" s="107">
        <v>41051</v>
      </c>
      <c r="H4515" s="45"/>
      <c r="L4515" s="87"/>
    </row>
    <row r="4516" spans="1:16" ht="23.25" customHeight="1" thickBot="1" x14ac:dyDescent="0.25">
      <c r="A4516" s="11">
        <v>41052</v>
      </c>
      <c r="B4516" s="12">
        <v>1820.17</v>
      </c>
      <c r="C4516" s="11">
        <v>41052</v>
      </c>
      <c r="D4516" s="12">
        <v>345.98</v>
      </c>
      <c r="E4516" s="12">
        <v>5507.2</v>
      </c>
      <c r="F4516" s="12">
        <v>2876.18</v>
      </c>
      <c r="G4516" s="107">
        <v>41052</v>
      </c>
      <c r="H4516" s="45"/>
      <c r="L4516" s="87"/>
    </row>
    <row r="4517" spans="1:16" ht="23.25" customHeight="1" thickBot="1" x14ac:dyDescent="0.25">
      <c r="A4517" s="11">
        <v>41053</v>
      </c>
      <c r="B4517" s="12">
        <v>1813.9</v>
      </c>
      <c r="C4517" s="11">
        <v>41053</v>
      </c>
      <c r="D4517" s="12">
        <v>345.35</v>
      </c>
      <c r="E4517" s="12">
        <v>5489.04</v>
      </c>
      <c r="F4517" s="12">
        <v>2861.95</v>
      </c>
      <c r="G4517" s="107">
        <v>41053</v>
      </c>
      <c r="H4517" s="45"/>
      <c r="L4517" s="87"/>
    </row>
    <row r="4518" spans="1:16" ht="23.25" customHeight="1" thickBot="1" x14ac:dyDescent="0.25">
      <c r="A4518" s="11">
        <v>41054</v>
      </c>
      <c r="B4518" s="12">
        <v>1814.36</v>
      </c>
      <c r="C4518" s="11">
        <v>41054</v>
      </c>
      <c r="D4518" s="12">
        <v>344.68</v>
      </c>
      <c r="E4518" s="12">
        <v>5491.39</v>
      </c>
      <c r="F4518" s="12">
        <v>2857.48</v>
      </c>
      <c r="G4518" s="107">
        <v>41054</v>
      </c>
      <c r="H4518" s="45"/>
      <c r="L4518" s="87"/>
    </row>
    <row r="4519" spans="1:16" ht="23.25" customHeight="1" thickBot="1" x14ac:dyDescent="0.25">
      <c r="A4519" s="11">
        <v>41057</v>
      </c>
      <c r="B4519" s="12">
        <v>1806.37</v>
      </c>
      <c r="C4519" s="11">
        <v>41057</v>
      </c>
      <c r="D4519" s="12">
        <v>342.46</v>
      </c>
      <c r="E4519" s="12">
        <v>5472.96</v>
      </c>
      <c r="F4519" s="12">
        <v>2847.89</v>
      </c>
      <c r="G4519" s="107">
        <v>41057</v>
      </c>
      <c r="H4519" s="45"/>
      <c r="L4519" s="87"/>
    </row>
    <row r="4520" spans="1:16" ht="23.25" customHeight="1" thickBot="1" x14ac:dyDescent="0.25">
      <c r="A4520" s="11">
        <v>41058</v>
      </c>
      <c r="B4520" s="12">
        <v>1806.15</v>
      </c>
      <c r="C4520" s="11">
        <v>41058</v>
      </c>
      <c r="D4520" s="12">
        <v>342.78</v>
      </c>
      <c r="E4520" s="12">
        <v>5472.31</v>
      </c>
      <c r="F4520" s="12">
        <v>2847.56</v>
      </c>
      <c r="G4520" s="107">
        <v>41058</v>
      </c>
      <c r="H4520" s="45"/>
      <c r="L4520" s="87"/>
    </row>
    <row r="4521" spans="1:16" ht="23.25" customHeight="1" thickBot="1" x14ac:dyDescent="0.25">
      <c r="A4521" s="11">
        <v>41059</v>
      </c>
      <c r="B4521" s="12">
        <v>1810.55</v>
      </c>
      <c r="C4521" s="11">
        <v>41059</v>
      </c>
      <c r="D4521" s="12">
        <v>343.36</v>
      </c>
      <c r="E4521" s="12">
        <v>5486.18</v>
      </c>
      <c r="F4521" s="12">
        <v>2845.36</v>
      </c>
      <c r="G4521" s="107">
        <v>41059</v>
      </c>
      <c r="H4521" s="45"/>
      <c r="L4521" s="87"/>
    </row>
    <row r="4522" spans="1:16" ht="23.25" customHeight="1" thickBot="1" x14ac:dyDescent="0.25">
      <c r="A4522" s="11">
        <v>41060</v>
      </c>
      <c r="C4522" s="11">
        <v>41060</v>
      </c>
      <c r="D4522" s="12"/>
      <c r="G4522" s="107">
        <v>41060</v>
      </c>
      <c r="H4522" s="45"/>
      <c r="L4522" s="87"/>
    </row>
    <row r="4523" spans="1:16" ht="23.25" customHeight="1" thickBot="1" x14ac:dyDescent="0.25">
      <c r="D4523" s="12"/>
      <c r="H4523" s="45"/>
      <c r="L4523" s="87"/>
    </row>
    <row r="4524" spans="1:16" ht="23.25" customHeight="1" thickBot="1" x14ac:dyDescent="0.25">
      <c r="D4524" s="12"/>
      <c r="H4524" s="45"/>
      <c r="L4524" s="87"/>
    </row>
    <row r="4525" spans="1:16" ht="23.25" customHeight="1" thickBot="1" x14ac:dyDescent="0.25">
      <c r="D4525" s="12"/>
      <c r="H4525" s="45"/>
      <c r="L4525" s="87"/>
    </row>
    <row r="4526" spans="1:16" ht="23.25" customHeight="1" thickBot="1" x14ac:dyDescent="0.25">
      <c r="D4526" s="12"/>
      <c r="H4526" s="45"/>
      <c r="P4526">
        <f>13.7*1.2</f>
        <v>16.439999999999998</v>
      </c>
    </row>
    <row r="4527" spans="1:16" ht="27.75" customHeight="1" thickBot="1" x14ac:dyDescent="0.4">
      <c r="A4527" s="59" t="s">
        <v>7</v>
      </c>
      <c r="B4527" s="60">
        <f>LARGE(B6:B4526,1)</f>
        <v>2113.61</v>
      </c>
      <c r="C4527" s="59" t="s">
        <v>7</v>
      </c>
      <c r="D4527" s="60">
        <f>LARGE(D6:D4526,1)</f>
        <v>543.41999999999996</v>
      </c>
      <c r="E4527" s="60">
        <f>LARGE(E6:E4526,1)</f>
        <v>6207.69</v>
      </c>
      <c r="F4527" s="60">
        <f>LARGE(F6:F4526,1)</f>
        <v>3422.21</v>
      </c>
      <c r="G4527" s="6"/>
      <c r="I4527" s="45" t="e">
        <f>H4527/#REF!*100</f>
        <v>#REF!</v>
      </c>
      <c r="K4527" s="66"/>
      <c r="P4527">
        <f>13.7*0.8</f>
        <v>10.96</v>
      </c>
    </row>
    <row r="4528" spans="1:16" ht="27.75" customHeight="1" x14ac:dyDescent="0.25">
      <c r="A4528" s="79"/>
      <c r="B4528" s="83"/>
      <c r="C4528" s="79"/>
      <c r="D4528" s="80"/>
      <c r="E4528" s="80"/>
      <c r="F4528" s="80"/>
      <c r="I4528" s="45">
        <f>H4528/B4527*100</f>
        <v>0</v>
      </c>
    </row>
    <row r="4529" spans="1:9" ht="27.75" customHeight="1" x14ac:dyDescent="0.25">
      <c r="A4529" s="79"/>
      <c r="B4529" s="83"/>
      <c r="C4529" s="79"/>
      <c r="D4529" s="80"/>
      <c r="E4529" s="80"/>
      <c r="F4529" s="80"/>
    </row>
    <row r="4530" spans="1:9" ht="27.75" customHeight="1" x14ac:dyDescent="0.2">
      <c r="A4530" s="79"/>
      <c r="B4530" s="80"/>
      <c r="C4530" s="79"/>
      <c r="D4530" s="80"/>
      <c r="E4530" s="80"/>
      <c r="F4530" s="80"/>
      <c r="I4530" s="45" t="e">
        <f>H4530/B4528*100</f>
        <v>#DIV/0!</v>
      </c>
    </row>
    <row r="4531" spans="1:9" ht="27.75" hidden="1" customHeight="1" thickBot="1" x14ac:dyDescent="0.3">
      <c r="A4531" s="53" t="s">
        <v>17</v>
      </c>
      <c r="B4531" s="38">
        <f>LARGE(B3671:B3920,1)</f>
        <v>1743.3</v>
      </c>
      <c r="C4531" s="38">
        <f>LARGE(D3671:D3920,1)</f>
        <v>394.06</v>
      </c>
      <c r="D4531" s="38">
        <f>LARGE(E3671:E3920,1)</f>
        <v>4903.5</v>
      </c>
      <c r="E4531" s="38">
        <f>LARGE(F3671:F3920,1)</f>
        <v>2513.2399999999998</v>
      </c>
      <c r="F4531"/>
      <c r="H4531" s="45" t="e">
        <f t="shared" ref="H4531:H4553" si="118">G4531/B4530*100</f>
        <v>#DIV/0!</v>
      </c>
      <c r="I4531"/>
    </row>
    <row r="4532" spans="1:9" ht="27.75" hidden="1" customHeight="1" thickBot="1" x14ac:dyDescent="0.25">
      <c r="C4532" s="12"/>
      <c r="D4532" s="12"/>
      <c r="F4532"/>
      <c r="H4532" s="45">
        <f t="shared" si="118"/>
        <v>0</v>
      </c>
      <c r="I4532"/>
    </row>
    <row r="4533" spans="1:9" ht="27.75" hidden="1" customHeight="1" thickBot="1" x14ac:dyDescent="0.3">
      <c r="A4533" s="53" t="s">
        <v>14</v>
      </c>
      <c r="B4533" s="38">
        <f>SMALL(B3673:B4526,1)</f>
        <v>919.83</v>
      </c>
      <c r="C4533" s="38">
        <f>SMALL(D3673:D4526,1)</f>
        <v>196.24</v>
      </c>
      <c r="D4533" s="38">
        <f>SMALL(E3673:E4526,1)</f>
        <v>2521.5700000000002</v>
      </c>
      <c r="E4533" s="38">
        <f>SMALL(F3673:F4526,1)</f>
        <v>1140.76</v>
      </c>
      <c r="F4533"/>
      <c r="H4533" s="45" t="e">
        <f t="shared" si="118"/>
        <v>#DIV/0!</v>
      </c>
      <c r="I4533"/>
    </row>
    <row r="4534" spans="1:9" s="81" customFormat="1" ht="27.75" hidden="1" customHeight="1" x14ac:dyDescent="0.2">
      <c r="A4534" s="79"/>
      <c r="B4534" s="80"/>
      <c r="C4534" s="80"/>
      <c r="D4534" s="80"/>
      <c r="E4534" s="80"/>
      <c r="H4534" s="82">
        <f t="shared" si="118"/>
        <v>0</v>
      </c>
    </row>
    <row r="4535" spans="1:9" s="81" customFormat="1" ht="27.75" hidden="1" customHeight="1" thickBot="1" x14ac:dyDescent="0.25">
      <c r="A4535" s="79"/>
      <c r="B4535" s="80"/>
      <c r="C4535" s="80"/>
      <c r="D4535" s="80"/>
      <c r="E4535" s="80"/>
      <c r="H4535" s="82" t="e">
        <f t="shared" si="118"/>
        <v>#DIV/0!</v>
      </c>
    </row>
    <row r="4536" spans="1:9" ht="27.75" hidden="1" customHeight="1" x14ac:dyDescent="0.2">
      <c r="A4536" s="77"/>
      <c r="B4536" s="78"/>
      <c r="C4536" s="78"/>
      <c r="D4536" s="78"/>
      <c r="E4536" s="78"/>
      <c r="F4536"/>
      <c r="H4536" s="45" t="e">
        <f t="shared" si="118"/>
        <v>#DIV/0!</v>
      </c>
      <c r="I4536"/>
    </row>
    <row r="4537" spans="1:9" ht="27.75" hidden="1" customHeight="1" x14ac:dyDescent="0.25">
      <c r="A4537" s="11" t="s">
        <v>15</v>
      </c>
      <c r="B4537" s="38">
        <f>LARGE(B3173:B3422,1)</f>
        <v>1879.95</v>
      </c>
      <c r="C4537" s="38">
        <f>LARGE(D3173:D3422,1)</f>
        <v>487.84</v>
      </c>
      <c r="D4537" s="38">
        <f>LARGE(E3173:E3422,1)</f>
        <v>4910.51</v>
      </c>
      <c r="E4537" s="38">
        <f>LARGE(F3173:F3422,1)</f>
        <v>2621.77</v>
      </c>
      <c r="F4537"/>
      <c r="H4537" s="45" t="e">
        <f t="shared" si="118"/>
        <v>#DIV/0!</v>
      </c>
      <c r="I4537"/>
    </row>
    <row r="4538" spans="1:9" ht="27.75" hidden="1" customHeight="1" x14ac:dyDescent="0.25">
      <c r="B4538" s="38">
        <f>SMALL(B3174:B3423,1)</f>
        <v>1223.1150415470036</v>
      </c>
      <c r="C4538" s="38">
        <f>SMALL(D3174:D3423,1)</f>
        <v>269.00220258118577</v>
      </c>
      <c r="D4538" s="38">
        <f>SMALL(E3174:E3423,1)</f>
        <v>3108.119262053835</v>
      </c>
      <c r="E4538" s="38">
        <f>SMALL(F3174:F3423,1)</f>
        <v>1458.2353846918872</v>
      </c>
      <c r="F4538"/>
      <c r="H4538" s="45">
        <f t="shared" si="118"/>
        <v>0</v>
      </c>
      <c r="I4538"/>
    </row>
    <row r="4539" spans="1:9" ht="27.75" hidden="1" customHeight="1" x14ac:dyDescent="0.2">
      <c r="C4539" s="12"/>
      <c r="D4539" s="12"/>
      <c r="F4539"/>
      <c r="H4539" s="45">
        <f t="shared" si="118"/>
        <v>0</v>
      </c>
      <c r="I4539"/>
    </row>
    <row r="4540" spans="1:9" ht="27.75" hidden="1" customHeight="1" x14ac:dyDescent="0.25">
      <c r="A4540" s="11" t="s">
        <v>16</v>
      </c>
      <c r="B4540" s="38">
        <f>LARGE(B3423:B3670,1)</f>
        <v>2101.34</v>
      </c>
      <c r="C4540" s="38">
        <f>LARGE(D3423:D3670,1)</f>
        <v>543.41999999999996</v>
      </c>
      <c r="D4540" s="38">
        <f>LARGE(E3423:E3670,1)</f>
        <v>5526.96</v>
      </c>
      <c r="E4540" s="38">
        <f>LARGE(F3423:F3670,1)</f>
        <v>3012.31</v>
      </c>
      <c r="F4540"/>
      <c r="H4540" s="45" t="e">
        <f t="shared" si="118"/>
        <v>#DIV/0!</v>
      </c>
      <c r="I4540"/>
    </row>
    <row r="4541" spans="1:9" ht="27.75" hidden="1" customHeight="1" x14ac:dyDescent="0.25">
      <c r="B4541" s="38">
        <f>SMALL(B3424:B3671,1)</f>
        <v>1112.17</v>
      </c>
      <c r="C4541" s="38">
        <f>SMALL(D3424:D3671,1)</f>
        <v>245.9</v>
      </c>
      <c r="D4541" s="38">
        <f>SMALL(E3424:E3671,1)</f>
        <v>3012.12</v>
      </c>
      <c r="E4541" s="38">
        <f>SMALL(F3424:F3671,1)</f>
        <v>1447.1417568040615</v>
      </c>
      <c r="F4541"/>
      <c r="H4541" s="45">
        <f t="shared" si="118"/>
        <v>0</v>
      </c>
      <c r="I4541"/>
    </row>
    <row r="4542" spans="1:9" ht="27.75" hidden="1" customHeight="1" thickBot="1" x14ac:dyDescent="0.3">
      <c r="A4542" s="68" t="s">
        <v>18</v>
      </c>
      <c r="B4542" s="67">
        <f>LARGE(B3921:B4172,1)</f>
        <v>1967.45</v>
      </c>
      <c r="C4542" s="67">
        <f>LARGE(D3921:D4172,1)</f>
        <v>373.22</v>
      </c>
      <c r="D4542" s="67">
        <f>LARGE(E3921:E4172,1)</f>
        <v>5747.85</v>
      </c>
      <c r="E4542" s="67">
        <f>LARGE(F3921:F4172,1)</f>
        <v>2906.28</v>
      </c>
      <c r="F4542"/>
      <c r="H4542" s="45">
        <f t="shared" si="118"/>
        <v>0</v>
      </c>
      <c r="I4542"/>
    </row>
    <row r="4543" spans="1:9" ht="27.75" hidden="1" customHeight="1" thickBot="1" x14ac:dyDescent="0.25">
      <c r="C4543" s="12"/>
      <c r="D4543" s="12"/>
      <c r="F4543"/>
      <c r="H4543" s="45">
        <f t="shared" si="118"/>
        <v>0</v>
      </c>
      <c r="I4543"/>
    </row>
    <row r="4544" spans="1:9" ht="27.75" hidden="1" customHeight="1" thickBot="1" x14ac:dyDescent="0.3">
      <c r="A4544" s="68" t="s">
        <v>19</v>
      </c>
      <c r="B4544" s="67">
        <f>SMALL(B3921:B4172,1)</f>
        <v>1591.2</v>
      </c>
      <c r="C4544" s="67">
        <f>SMALL(D3921:D4172,1)</f>
        <v>320.43</v>
      </c>
      <c r="D4544" s="67">
        <f>SMALL(E3921:E4172,1)</f>
        <v>4549.79</v>
      </c>
      <c r="E4544" s="67">
        <f>SMALL(F3921:F4172,1)</f>
        <v>2073.12</v>
      </c>
      <c r="F4544"/>
      <c r="H4544" s="45" t="e">
        <f t="shared" si="118"/>
        <v>#DIV/0!</v>
      </c>
      <c r="I4544"/>
    </row>
    <row r="4545" spans="1:9" ht="27.75" hidden="1" customHeight="1" x14ac:dyDescent="0.2">
      <c r="A4545" s="79"/>
      <c r="B4545" s="80"/>
      <c r="C4545" s="80"/>
      <c r="D4545" s="80"/>
      <c r="E4545" s="80"/>
      <c r="F4545"/>
      <c r="H4545" s="45">
        <f t="shared" si="118"/>
        <v>0</v>
      </c>
      <c r="I4545"/>
    </row>
    <row r="4546" spans="1:9" ht="27.75" hidden="1" customHeight="1" thickBot="1" x14ac:dyDescent="0.25">
      <c r="A4546" s="79"/>
      <c r="B4546" s="80"/>
      <c r="C4546" s="80"/>
      <c r="D4546" s="80"/>
      <c r="E4546" s="80"/>
      <c r="F4546"/>
      <c r="H4546" s="45" t="e">
        <f t="shared" si="118"/>
        <v>#DIV/0!</v>
      </c>
      <c r="I4546"/>
    </row>
    <row r="4547" spans="1:9" ht="27.75" hidden="1" customHeight="1" thickBot="1" x14ac:dyDescent="0.3">
      <c r="A4547" s="103" t="s">
        <v>22</v>
      </c>
      <c r="B4547" s="104">
        <f>LARGE(B4173:B4421,1)</f>
        <v>2113.61</v>
      </c>
      <c r="C4547" s="104">
        <f>LARGE(D4173:D4421,1)</f>
        <v>397.89</v>
      </c>
      <c r="D4547" s="104">
        <f>LARGE(E4173:E4421,1)</f>
        <v>6207.69</v>
      </c>
      <c r="E4547" s="104">
        <f>LARGE(F4173:F4421,1)</f>
        <v>3422.21</v>
      </c>
      <c r="F4547"/>
      <c r="H4547" s="45" t="e">
        <f t="shared" si="118"/>
        <v>#DIV/0!</v>
      </c>
      <c r="I4547"/>
    </row>
    <row r="4548" spans="1:9" ht="27.75" hidden="1" customHeight="1" thickBot="1" x14ac:dyDescent="0.25">
      <c r="C4548" s="12"/>
      <c r="D4548" s="12"/>
      <c r="F4548"/>
      <c r="H4548" s="45">
        <f t="shared" si="118"/>
        <v>0</v>
      </c>
      <c r="I4548"/>
    </row>
    <row r="4549" spans="1:9" ht="27.75" hidden="1" customHeight="1" thickBot="1" x14ac:dyDescent="0.3">
      <c r="A4549" s="103" t="s">
        <v>23</v>
      </c>
      <c r="B4549" s="104">
        <f>SMALL(B4173:B4421,1)</f>
        <v>1850.12</v>
      </c>
      <c r="C4549" s="104">
        <f>SMALL(D4173:D4421,1)</f>
        <v>341.53</v>
      </c>
      <c r="D4549" s="104">
        <f>SMALL(E4173:E4421,1)</f>
        <v>5516.15</v>
      </c>
      <c r="E4549" s="104">
        <f>SMALL(F4173:F4421,1)</f>
        <v>2900.03</v>
      </c>
      <c r="F4549"/>
      <c r="H4549" s="45" t="e">
        <f t="shared" si="118"/>
        <v>#DIV/0!</v>
      </c>
      <c r="I4549"/>
    </row>
    <row r="4550" spans="1:9" ht="27.75" customHeight="1" thickBot="1" x14ac:dyDescent="0.25">
      <c r="A4550" s="79"/>
      <c r="B4550" s="80"/>
      <c r="C4550" s="80"/>
      <c r="D4550" s="80"/>
      <c r="E4550" s="80"/>
      <c r="F4550"/>
      <c r="H4550" s="45">
        <f t="shared" si="118"/>
        <v>0</v>
      </c>
      <c r="I4550"/>
    </row>
    <row r="4551" spans="1:9" ht="27.75" customHeight="1" thickBot="1" x14ac:dyDescent="0.3">
      <c r="A4551" s="106" t="s">
        <v>25</v>
      </c>
      <c r="B4551" s="105">
        <f>LARGE(B4422:B4525,1)</f>
        <v>1893.72</v>
      </c>
      <c r="C4551" s="105">
        <f>LARGE(D4422:D4525,1)</f>
        <v>350.88</v>
      </c>
      <c r="D4551" s="105">
        <f>LARGE(E4422:E4525,1)</f>
        <v>5693.48</v>
      </c>
      <c r="E4551" s="105">
        <f>LARGE(F4422:F4525,1)</f>
        <v>3004.76</v>
      </c>
      <c r="F4551"/>
      <c r="H4551" s="45" t="e">
        <f t="shared" si="118"/>
        <v>#DIV/0!</v>
      </c>
      <c r="I4551"/>
    </row>
    <row r="4552" spans="1:9" ht="27.75" customHeight="1" thickBot="1" x14ac:dyDescent="0.3">
      <c r="A4552" s="43"/>
      <c r="C4552" s="12"/>
      <c r="D4552" s="12"/>
      <c r="F4552"/>
      <c r="H4552" s="45">
        <f t="shared" si="118"/>
        <v>0</v>
      </c>
      <c r="I4552"/>
    </row>
    <row r="4553" spans="1:9" ht="27.75" customHeight="1" thickBot="1" x14ac:dyDescent="0.3">
      <c r="A4553" s="106" t="s">
        <v>26</v>
      </c>
      <c r="B4553" s="105">
        <f>SMALL(B4422:B4525,1)</f>
        <v>1755.88</v>
      </c>
      <c r="C4553" s="105">
        <f>SMALL(D4422:D4525,1)</f>
        <v>328.21</v>
      </c>
      <c r="D4553" s="105">
        <f>SMALL(E4422:E4525,1)</f>
        <v>5297.32</v>
      </c>
      <c r="E4553" s="105">
        <f>SMALL(F4422:F4525,1)</f>
        <v>2809.51</v>
      </c>
      <c r="F4553"/>
      <c r="H4553" s="45" t="e">
        <f t="shared" si="118"/>
        <v>#DIV/0!</v>
      </c>
      <c r="I4553"/>
    </row>
    <row r="4554" spans="1:9" ht="27.75" customHeight="1" x14ac:dyDescent="0.2">
      <c r="A4554" s="79"/>
      <c r="B4554" s="80"/>
      <c r="C4554" s="79"/>
      <c r="D4554" s="80"/>
      <c r="E4554" s="80"/>
      <c r="F4554" s="80"/>
      <c r="I4554" s="45">
        <f t="shared" ref="I4554:I4617" si="119">H4554/B4553*100</f>
        <v>0</v>
      </c>
    </row>
    <row r="4555" spans="1:9" ht="27.75" customHeight="1" x14ac:dyDescent="0.2">
      <c r="A4555" s="79"/>
      <c r="B4555" s="102">
        <f>+VLOOKUP(B4551,$B$4422:$C$4523,2,FALSE)</f>
        <v>40914</v>
      </c>
      <c r="C4555" s="102">
        <f>+VLOOKUP(C4551,D$4422:$G$4523,4,FALSE)</f>
        <v>40913</v>
      </c>
      <c r="D4555" s="102">
        <f>+VLOOKUP(D4551,E$4422:$G$4523,3,FALSE)</f>
        <v>40914</v>
      </c>
      <c r="E4555" s="102">
        <f>+VLOOKUP(E4551,F$4422:$G$4523,2,FALSE)</f>
        <v>40912</v>
      </c>
      <c r="F4555" s="80"/>
      <c r="I4555" s="45" t="e">
        <f t="shared" si="119"/>
        <v>#DIV/0!</v>
      </c>
    </row>
    <row r="4556" spans="1:9" ht="27.75" customHeight="1" x14ac:dyDescent="0.2">
      <c r="A4556" s="79"/>
      <c r="B4556" s="102"/>
      <c r="C4556" s="102"/>
      <c r="D4556" s="102"/>
      <c r="E4556" s="102"/>
      <c r="F4556" s="80"/>
      <c r="I4556" s="45">
        <f t="shared" si="119"/>
        <v>0</v>
      </c>
    </row>
    <row r="4557" spans="1:9" ht="27.75" customHeight="1" x14ac:dyDescent="0.2">
      <c r="A4557" s="79"/>
      <c r="B4557" s="102">
        <f>+VLOOKUP(B4553,$B$4422:$C$4523,2,FALSE)</f>
        <v>40987</v>
      </c>
      <c r="C4557" s="102">
        <f>+VLOOKUP(C4553,D$4422:$G$4523,4,FALSE)</f>
        <v>40989</v>
      </c>
      <c r="D4557" s="102">
        <f>+VLOOKUP(D4553,E$4422:$G$4523,3,FALSE)</f>
        <v>40987</v>
      </c>
      <c r="E4557" s="102">
        <f>+VLOOKUP(E4553,F$4422:$G$4523,2,FALSE)</f>
        <v>40987</v>
      </c>
      <c r="F4557" s="80"/>
      <c r="I4557" s="45" t="e">
        <f t="shared" si="119"/>
        <v>#DIV/0!</v>
      </c>
    </row>
    <row r="4558" spans="1:9" ht="27.75" customHeight="1" x14ac:dyDescent="0.2">
      <c r="A4558" s="79"/>
      <c r="B4558" s="80"/>
      <c r="C4558" s="79"/>
      <c r="D4558" s="80"/>
      <c r="E4558" s="80"/>
      <c r="F4558" s="80"/>
      <c r="I4558" s="45">
        <f t="shared" si="119"/>
        <v>0</v>
      </c>
    </row>
    <row r="4559" spans="1:9" ht="27.75" customHeight="1" x14ac:dyDescent="0.2">
      <c r="A4559" s="79"/>
      <c r="B4559" s="80"/>
      <c r="C4559" s="79"/>
      <c r="D4559" s="80"/>
      <c r="E4559" s="80"/>
      <c r="F4559" s="80"/>
      <c r="I4559" s="45" t="e">
        <f t="shared" si="119"/>
        <v>#DIV/0!</v>
      </c>
    </row>
    <row r="4560" spans="1:9" ht="27.75" customHeight="1" x14ac:dyDescent="0.2">
      <c r="A4560" s="79"/>
      <c r="B4560" s="80"/>
      <c r="C4560" s="79"/>
      <c r="D4560" s="80"/>
      <c r="E4560" s="80"/>
      <c r="F4560" s="80"/>
      <c r="I4560" s="45" t="e">
        <f t="shared" si="119"/>
        <v>#DIV/0!</v>
      </c>
    </row>
    <row r="4561" spans="1:9" ht="27.75" customHeight="1" x14ac:dyDescent="0.2">
      <c r="A4561" s="79"/>
      <c r="B4561" s="80"/>
      <c r="C4561" s="79"/>
      <c r="D4561" s="80"/>
      <c r="E4561" s="80"/>
      <c r="F4561" s="80"/>
      <c r="I4561" s="45" t="e">
        <f t="shared" si="119"/>
        <v>#DIV/0!</v>
      </c>
    </row>
    <row r="4562" spans="1:9" ht="27.75" customHeight="1" x14ac:dyDescent="0.2">
      <c r="A4562" s="79"/>
      <c r="B4562" s="80"/>
      <c r="C4562" s="79"/>
      <c r="D4562" s="80"/>
      <c r="E4562" s="80"/>
      <c r="F4562" s="80"/>
      <c r="I4562" s="45" t="e">
        <f t="shared" si="119"/>
        <v>#DIV/0!</v>
      </c>
    </row>
    <row r="4563" spans="1:9" ht="27.75" customHeight="1" x14ac:dyDescent="0.2">
      <c r="A4563" s="79"/>
      <c r="B4563" s="80"/>
      <c r="C4563" s="79"/>
      <c r="D4563" s="80"/>
      <c r="E4563" s="80"/>
      <c r="F4563" s="80"/>
      <c r="I4563" s="45" t="e">
        <f t="shared" si="119"/>
        <v>#DIV/0!</v>
      </c>
    </row>
    <row r="4564" spans="1:9" ht="27.75" customHeight="1" x14ac:dyDescent="0.2">
      <c r="A4564" s="79"/>
      <c r="B4564" s="80"/>
      <c r="C4564" s="79"/>
      <c r="D4564" s="80"/>
      <c r="E4564" s="80"/>
      <c r="F4564" s="80"/>
      <c r="I4564" s="45" t="e">
        <f t="shared" si="119"/>
        <v>#DIV/0!</v>
      </c>
    </row>
    <row r="4565" spans="1:9" ht="27.75" customHeight="1" x14ac:dyDescent="0.2">
      <c r="A4565" s="79"/>
      <c r="B4565" s="80"/>
      <c r="C4565" s="79"/>
      <c r="D4565" s="80"/>
      <c r="E4565" s="80"/>
      <c r="F4565" s="80"/>
      <c r="I4565" s="45" t="e">
        <f t="shared" si="119"/>
        <v>#DIV/0!</v>
      </c>
    </row>
    <row r="4566" spans="1:9" ht="27.75" customHeight="1" x14ac:dyDescent="0.2">
      <c r="A4566" s="79"/>
      <c r="B4566" s="80"/>
      <c r="C4566" s="79"/>
      <c r="D4566" s="80"/>
      <c r="E4566" s="80"/>
      <c r="F4566" s="80"/>
      <c r="I4566" s="45" t="e">
        <f t="shared" si="119"/>
        <v>#DIV/0!</v>
      </c>
    </row>
    <row r="4567" spans="1:9" ht="27.75" customHeight="1" x14ac:dyDescent="0.2">
      <c r="A4567" s="79"/>
      <c r="B4567" s="80"/>
      <c r="C4567" s="79"/>
      <c r="D4567" s="80"/>
      <c r="E4567" s="80"/>
      <c r="F4567" s="80"/>
      <c r="I4567" s="45" t="e">
        <f t="shared" si="119"/>
        <v>#DIV/0!</v>
      </c>
    </row>
    <row r="4568" spans="1:9" ht="27.75" customHeight="1" x14ac:dyDescent="0.2">
      <c r="A4568" s="79"/>
      <c r="B4568" s="80"/>
      <c r="C4568" s="79"/>
      <c r="D4568" s="80"/>
      <c r="E4568" s="80"/>
      <c r="F4568" s="80"/>
      <c r="I4568" s="45" t="e">
        <f t="shared" si="119"/>
        <v>#DIV/0!</v>
      </c>
    </row>
    <row r="4569" spans="1:9" ht="27.75" customHeight="1" x14ac:dyDescent="0.2">
      <c r="A4569" s="79"/>
      <c r="B4569" s="80"/>
      <c r="C4569" s="79"/>
      <c r="D4569" s="80"/>
      <c r="E4569" s="80"/>
      <c r="F4569" s="80"/>
      <c r="I4569" s="45" t="e">
        <f t="shared" si="119"/>
        <v>#DIV/0!</v>
      </c>
    </row>
    <row r="4570" spans="1:9" ht="27.75" customHeight="1" x14ac:dyDescent="0.2">
      <c r="A4570" s="79"/>
      <c r="B4570" s="80"/>
      <c r="C4570" s="79"/>
      <c r="D4570" s="80"/>
      <c r="E4570" s="80"/>
      <c r="F4570" s="80"/>
      <c r="I4570" s="45" t="e">
        <f t="shared" si="119"/>
        <v>#DIV/0!</v>
      </c>
    </row>
    <row r="4571" spans="1:9" ht="27.75" customHeight="1" x14ac:dyDescent="0.2">
      <c r="A4571" s="79"/>
      <c r="B4571" s="80"/>
      <c r="C4571" s="79"/>
      <c r="D4571" s="80"/>
      <c r="E4571" s="80"/>
      <c r="F4571" s="80"/>
      <c r="I4571" s="45" t="e">
        <f t="shared" si="119"/>
        <v>#DIV/0!</v>
      </c>
    </row>
    <row r="4572" spans="1:9" ht="27.75" customHeight="1" x14ac:dyDescent="0.2">
      <c r="A4572" s="79"/>
      <c r="B4572" s="80"/>
      <c r="C4572" s="79"/>
      <c r="D4572" s="80"/>
      <c r="E4572" s="80"/>
      <c r="F4572" s="80"/>
      <c r="I4572" s="45" t="e">
        <f t="shared" si="119"/>
        <v>#DIV/0!</v>
      </c>
    </row>
    <row r="4573" spans="1:9" ht="27.75" customHeight="1" x14ac:dyDescent="0.2">
      <c r="A4573" s="79"/>
      <c r="B4573" s="80"/>
      <c r="C4573" s="79"/>
      <c r="D4573" s="80"/>
      <c r="E4573" s="80"/>
      <c r="F4573" s="80"/>
      <c r="I4573" s="45" t="e">
        <f t="shared" si="119"/>
        <v>#DIV/0!</v>
      </c>
    </row>
    <row r="4574" spans="1:9" ht="27.75" customHeight="1" x14ac:dyDescent="0.2">
      <c r="A4574" s="79"/>
      <c r="B4574" s="80"/>
      <c r="C4574" s="79"/>
      <c r="D4574" s="80"/>
      <c r="E4574" s="80"/>
      <c r="F4574" s="80"/>
      <c r="I4574" s="45" t="e">
        <f t="shared" si="119"/>
        <v>#DIV/0!</v>
      </c>
    </row>
    <row r="4575" spans="1:9" ht="27.75" customHeight="1" x14ac:dyDescent="0.2">
      <c r="A4575" s="79"/>
      <c r="B4575" s="80"/>
      <c r="C4575" s="79"/>
      <c r="D4575" s="80"/>
      <c r="E4575" s="80"/>
      <c r="F4575" s="80"/>
      <c r="I4575" s="45" t="e">
        <f t="shared" si="119"/>
        <v>#DIV/0!</v>
      </c>
    </row>
    <row r="4576" spans="1:9" ht="27.75" customHeight="1" x14ac:dyDescent="0.2">
      <c r="A4576" s="79"/>
      <c r="B4576" s="80"/>
      <c r="C4576" s="79"/>
      <c r="D4576" s="80"/>
      <c r="E4576" s="80"/>
      <c r="F4576" s="80"/>
      <c r="I4576" s="45" t="e">
        <f t="shared" si="119"/>
        <v>#DIV/0!</v>
      </c>
    </row>
    <row r="4577" spans="1:9" ht="27.75" customHeight="1" x14ac:dyDescent="0.2">
      <c r="A4577" s="79"/>
      <c r="B4577" s="80"/>
      <c r="C4577" s="79"/>
      <c r="D4577" s="80"/>
      <c r="E4577" s="80"/>
      <c r="F4577" s="80"/>
      <c r="I4577" s="45" t="e">
        <f t="shared" si="119"/>
        <v>#DIV/0!</v>
      </c>
    </row>
    <row r="4578" spans="1:9" ht="27.75" customHeight="1" x14ac:dyDescent="0.2">
      <c r="A4578" s="79"/>
      <c r="B4578" s="80"/>
      <c r="C4578" s="79"/>
      <c r="D4578" s="80"/>
      <c r="E4578" s="80"/>
      <c r="F4578" s="80"/>
      <c r="I4578" s="45" t="e">
        <f t="shared" si="119"/>
        <v>#DIV/0!</v>
      </c>
    </row>
    <row r="4579" spans="1:9" ht="27.75" customHeight="1" x14ac:dyDescent="0.2">
      <c r="A4579" s="79"/>
      <c r="B4579" s="80"/>
      <c r="C4579" s="79"/>
      <c r="D4579" s="80"/>
      <c r="E4579" s="80"/>
      <c r="F4579" s="80"/>
      <c r="I4579" s="45" t="e">
        <f t="shared" si="119"/>
        <v>#DIV/0!</v>
      </c>
    </row>
    <row r="4580" spans="1:9" ht="27.75" customHeight="1" x14ac:dyDescent="0.2">
      <c r="A4580" s="79"/>
      <c r="B4580" s="80"/>
      <c r="C4580" s="79"/>
      <c r="D4580" s="80"/>
      <c r="E4580" s="80"/>
      <c r="F4580" s="80"/>
      <c r="I4580" s="45" t="e">
        <f t="shared" si="119"/>
        <v>#DIV/0!</v>
      </c>
    </row>
    <row r="4581" spans="1:9" ht="27.75" customHeight="1" x14ac:dyDescent="0.2">
      <c r="A4581" s="79"/>
      <c r="B4581" s="80"/>
      <c r="C4581" s="79"/>
      <c r="D4581" s="80"/>
      <c r="E4581" s="80"/>
      <c r="F4581" s="80"/>
      <c r="I4581" s="45" t="e">
        <f t="shared" si="119"/>
        <v>#DIV/0!</v>
      </c>
    </row>
    <row r="4582" spans="1:9" ht="27.75" customHeight="1" x14ac:dyDescent="0.2">
      <c r="A4582" s="79"/>
      <c r="B4582" s="80"/>
      <c r="C4582" s="79"/>
      <c r="D4582" s="80"/>
      <c r="E4582" s="80"/>
      <c r="F4582" s="80"/>
      <c r="I4582" s="45" t="e">
        <f t="shared" si="119"/>
        <v>#DIV/0!</v>
      </c>
    </row>
    <row r="4583" spans="1:9" ht="27.75" customHeight="1" x14ac:dyDescent="0.2">
      <c r="A4583" s="79"/>
      <c r="B4583" s="80"/>
      <c r="C4583" s="79"/>
      <c r="D4583" s="80"/>
      <c r="E4583" s="80"/>
      <c r="F4583" s="80"/>
      <c r="I4583" s="45" t="e">
        <f t="shared" si="119"/>
        <v>#DIV/0!</v>
      </c>
    </row>
    <row r="4584" spans="1:9" ht="27.75" customHeight="1" x14ac:dyDescent="0.2">
      <c r="A4584" s="79"/>
      <c r="B4584" s="80"/>
      <c r="C4584" s="79"/>
      <c r="D4584" s="80"/>
      <c r="E4584" s="80"/>
      <c r="F4584" s="80"/>
      <c r="I4584" s="45" t="e">
        <f t="shared" si="119"/>
        <v>#DIV/0!</v>
      </c>
    </row>
    <row r="4585" spans="1:9" ht="27.75" customHeight="1" x14ac:dyDescent="0.2">
      <c r="A4585" s="79"/>
      <c r="B4585" s="80"/>
      <c r="C4585" s="79"/>
      <c r="D4585" s="80"/>
      <c r="E4585" s="80"/>
      <c r="F4585" s="80"/>
      <c r="I4585" s="45" t="e">
        <f t="shared" si="119"/>
        <v>#DIV/0!</v>
      </c>
    </row>
    <row r="4586" spans="1:9" ht="27.75" customHeight="1" x14ac:dyDescent="0.2">
      <c r="A4586" s="79"/>
      <c r="B4586" s="80"/>
      <c r="C4586" s="79"/>
      <c r="D4586" s="80"/>
      <c r="E4586" s="80"/>
      <c r="F4586" s="80"/>
      <c r="I4586" s="45" t="e">
        <f t="shared" si="119"/>
        <v>#DIV/0!</v>
      </c>
    </row>
    <row r="4587" spans="1:9" ht="27.75" customHeight="1" x14ac:dyDescent="0.2">
      <c r="A4587" s="79"/>
      <c r="B4587" s="80"/>
      <c r="C4587" s="79"/>
      <c r="D4587" s="80"/>
      <c r="E4587" s="80"/>
      <c r="F4587" s="80"/>
      <c r="I4587" s="45" t="e">
        <f t="shared" si="119"/>
        <v>#DIV/0!</v>
      </c>
    </row>
    <row r="4588" spans="1:9" ht="27.75" customHeight="1" x14ac:dyDescent="0.2">
      <c r="A4588" s="79"/>
      <c r="B4588" s="80"/>
      <c r="C4588" s="79"/>
      <c r="D4588" s="80"/>
      <c r="E4588" s="80"/>
      <c r="F4588" s="80"/>
      <c r="I4588" s="45" t="e">
        <f t="shared" si="119"/>
        <v>#DIV/0!</v>
      </c>
    </row>
    <row r="4589" spans="1:9" ht="27.75" customHeight="1" x14ac:dyDescent="0.2">
      <c r="A4589" s="79"/>
      <c r="B4589" s="80"/>
      <c r="C4589" s="79"/>
      <c r="D4589" s="80"/>
      <c r="E4589" s="80"/>
      <c r="F4589" s="80"/>
      <c r="I4589" s="45" t="e">
        <f t="shared" si="119"/>
        <v>#DIV/0!</v>
      </c>
    </row>
    <row r="4590" spans="1:9" ht="27.75" customHeight="1" x14ac:dyDescent="0.2">
      <c r="A4590" s="79"/>
      <c r="B4590" s="80"/>
      <c r="C4590" s="79"/>
      <c r="D4590" s="80"/>
      <c r="E4590" s="80"/>
      <c r="F4590" s="80"/>
      <c r="I4590" s="45" t="e">
        <f t="shared" si="119"/>
        <v>#DIV/0!</v>
      </c>
    </row>
    <row r="4591" spans="1:9" ht="27.75" customHeight="1" x14ac:dyDescent="0.2">
      <c r="A4591" s="79"/>
      <c r="B4591" s="80"/>
      <c r="C4591" s="79"/>
      <c r="D4591" s="80"/>
      <c r="E4591" s="80"/>
      <c r="F4591" s="80"/>
      <c r="I4591" s="45" t="e">
        <f t="shared" si="119"/>
        <v>#DIV/0!</v>
      </c>
    </row>
    <row r="4592" spans="1:9" ht="27.75" customHeight="1" x14ac:dyDescent="0.2">
      <c r="A4592" s="79"/>
      <c r="B4592" s="80"/>
      <c r="C4592" s="79"/>
      <c r="D4592" s="80"/>
      <c r="E4592" s="80"/>
      <c r="F4592" s="80"/>
      <c r="I4592" s="45" t="e">
        <f t="shared" si="119"/>
        <v>#DIV/0!</v>
      </c>
    </row>
    <row r="4593" spans="1:9" ht="27.75" customHeight="1" x14ac:dyDescent="0.2">
      <c r="A4593" s="79"/>
      <c r="B4593" s="80"/>
      <c r="C4593" s="79"/>
      <c r="D4593" s="80"/>
      <c r="E4593" s="80"/>
      <c r="F4593" s="80"/>
      <c r="I4593" s="45" t="e">
        <f t="shared" si="119"/>
        <v>#DIV/0!</v>
      </c>
    </row>
    <row r="4594" spans="1:9" ht="27.75" customHeight="1" x14ac:dyDescent="0.2">
      <c r="A4594" s="79"/>
      <c r="B4594" s="80"/>
      <c r="C4594" s="79"/>
      <c r="D4594" s="80"/>
      <c r="E4594" s="80"/>
      <c r="F4594" s="80"/>
      <c r="I4594" s="45" t="e">
        <f t="shared" si="119"/>
        <v>#DIV/0!</v>
      </c>
    </row>
    <row r="4595" spans="1:9" ht="27.75" customHeight="1" x14ac:dyDescent="0.2">
      <c r="A4595" s="79"/>
      <c r="B4595" s="80"/>
      <c r="C4595" s="79"/>
      <c r="D4595" s="80"/>
      <c r="E4595" s="80"/>
      <c r="F4595" s="80"/>
      <c r="I4595" s="45" t="e">
        <f t="shared" si="119"/>
        <v>#DIV/0!</v>
      </c>
    </row>
    <row r="4596" spans="1:9" ht="27.75" customHeight="1" x14ac:dyDescent="0.2">
      <c r="A4596" s="79"/>
      <c r="B4596" s="80"/>
      <c r="C4596" s="79"/>
      <c r="D4596" s="80"/>
      <c r="E4596" s="80"/>
      <c r="F4596" s="80"/>
      <c r="I4596" s="45" t="e">
        <f t="shared" si="119"/>
        <v>#DIV/0!</v>
      </c>
    </row>
    <row r="4597" spans="1:9" ht="27.75" customHeight="1" x14ac:dyDescent="0.2">
      <c r="A4597" s="79"/>
      <c r="B4597" s="80"/>
      <c r="C4597" s="79"/>
      <c r="D4597" s="80"/>
      <c r="E4597" s="80"/>
      <c r="F4597" s="80"/>
      <c r="I4597" s="45" t="e">
        <f t="shared" si="119"/>
        <v>#DIV/0!</v>
      </c>
    </row>
    <row r="4598" spans="1:9" ht="27.75" customHeight="1" x14ac:dyDescent="0.2">
      <c r="A4598" s="79"/>
      <c r="B4598" s="80"/>
      <c r="C4598" s="79"/>
      <c r="D4598" s="80"/>
      <c r="E4598" s="80"/>
      <c r="F4598" s="80"/>
      <c r="I4598" s="45" t="e">
        <f t="shared" si="119"/>
        <v>#DIV/0!</v>
      </c>
    </row>
    <row r="4599" spans="1:9" ht="27.75" customHeight="1" x14ac:dyDescent="0.2">
      <c r="A4599" s="79"/>
      <c r="B4599" s="80"/>
      <c r="C4599" s="79"/>
      <c r="D4599" s="80"/>
      <c r="E4599" s="80"/>
      <c r="F4599" s="80"/>
      <c r="I4599" s="45" t="e">
        <f t="shared" si="119"/>
        <v>#DIV/0!</v>
      </c>
    </row>
    <row r="4600" spans="1:9" ht="27.75" customHeight="1" x14ac:dyDescent="0.2">
      <c r="A4600" s="79"/>
      <c r="B4600" s="80"/>
      <c r="C4600" s="79"/>
      <c r="D4600" s="80"/>
      <c r="E4600" s="80"/>
      <c r="F4600" s="80"/>
      <c r="I4600" s="45" t="e">
        <f t="shared" si="119"/>
        <v>#DIV/0!</v>
      </c>
    </row>
    <row r="4601" spans="1:9" ht="27.75" customHeight="1" x14ac:dyDescent="0.2">
      <c r="A4601" s="79"/>
      <c r="B4601" s="80"/>
      <c r="C4601" s="79"/>
      <c r="D4601" s="80"/>
      <c r="E4601" s="80"/>
      <c r="F4601" s="80"/>
      <c r="I4601" s="45" t="e">
        <f t="shared" si="119"/>
        <v>#DIV/0!</v>
      </c>
    </row>
    <row r="4602" spans="1:9" ht="27.75" customHeight="1" x14ac:dyDescent="0.2">
      <c r="A4602" s="79"/>
      <c r="B4602" s="80"/>
      <c r="C4602" s="79"/>
      <c r="D4602" s="80"/>
      <c r="E4602" s="80"/>
      <c r="F4602" s="80"/>
      <c r="I4602" s="45" t="e">
        <f t="shared" si="119"/>
        <v>#DIV/0!</v>
      </c>
    </row>
    <row r="4603" spans="1:9" ht="27.75" customHeight="1" x14ac:dyDescent="0.2">
      <c r="A4603" s="79"/>
      <c r="B4603" s="80"/>
      <c r="C4603" s="79"/>
      <c r="D4603" s="80"/>
      <c r="E4603" s="80"/>
      <c r="F4603" s="80"/>
      <c r="I4603" s="45" t="e">
        <f t="shared" si="119"/>
        <v>#DIV/0!</v>
      </c>
    </row>
    <row r="4604" spans="1:9" ht="27.75" customHeight="1" x14ac:dyDescent="0.2">
      <c r="A4604" s="79"/>
      <c r="B4604" s="80"/>
      <c r="C4604" s="79"/>
      <c r="D4604" s="80"/>
      <c r="E4604" s="80"/>
      <c r="F4604" s="80"/>
      <c r="I4604" s="45" t="e">
        <f t="shared" si="119"/>
        <v>#DIV/0!</v>
      </c>
    </row>
    <row r="4605" spans="1:9" ht="27.75" customHeight="1" x14ac:dyDescent="0.2">
      <c r="A4605" s="79"/>
      <c r="B4605" s="80"/>
      <c r="C4605" s="79"/>
      <c r="D4605" s="80"/>
      <c r="E4605" s="80"/>
      <c r="F4605" s="80"/>
      <c r="I4605" s="45" t="e">
        <f t="shared" si="119"/>
        <v>#DIV/0!</v>
      </c>
    </row>
    <row r="4606" spans="1:9" ht="27.75" customHeight="1" x14ac:dyDescent="0.2">
      <c r="A4606" s="79"/>
      <c r="B4606" s="80"/>
      <c r="C4606" s="79"/>
      <c r="D4606" s="80"/>
      <c r="E4606" s="80"/>
      <c r="F4606" s="80"/>
      <c r="I4606" s="45" t="e">
        <f t="shared" si="119"/>
        <v>#DIV/0!</v>
      </c>
    </row>
    <row r="4607" spans="1:9" ht="27.75" customHeight="1" x14ac:dyDescent="0.2">
      <c r="A4607" s="79"/>
      <c r="B4607" s="80"/>
      <c r="C4607" s="79"/>
      <c r="D4607" s="80"/>
      <c r="E4607" s="80"/>
      <c r="F4607" s="80"/>
      <c r="I4607" s="45" t="e">
        <f t="shared" si="119"/>
        <v>#DIV/0!</v>
      </c>
    </row>
    <row r="4608" spans="1:9" ht="27.75" customHeight="1" x14ac:dyDescent="0.2">
      <c r="A4608" s="79"/>
      <c r="B4608" s="80"/>
      <c r="C4608" s="79"/>
      <c r="D4608" s="80"/>
      <c r="E4608" s="80"/>
      <c r="F4608" s="80"/>
      <c r="I4608" s="45" t="e">
        <f t="shared" si="119"/>
        <v>#DIV/0!</v>
      </c>
    </row>
    <row r="4609" spans="1:9" ht="27.75" customHeight="1" x14ac:dyDescent="0.2">
      <c r="A4609" s="79"/>
      <c r="B4609" s="80"/>
      <c r="C4609" s="79"/>
      <c r="D4609" s="80"/>
      <c r="E4609" s="80"/>
      <c r="F4609" s="80"/>
      <c r="I4609" s="45" t="e">
        <f t="shared" si="119"/>
        <v>#DIV/0!</v>
      </c>
    </row>
    <row r="4610" spans="1:9" ht="27.75" customHeight="1" x14ac:dyDescent="0.2">
      <c r="A4610" s="79"/>
      <c r="B4610" s="80"/>
      <c r="C4610" s="79"/>
      <c r="D4610" s="80"/>
      <c r="E4610" s="80"/>
      <c r="F4610" s="80"/>
      <c r="I4610" s="45" t="e">
        <f t="shared" si="119"/>
        <v>#DIV/0!</v>
      </c>
    </row>
    <row r="4611" spans="1:9" ht="27.75" customHeight="1" x14ac:dyDescent="0.2">
      <c r="A4611" s="79"/>
      <c r="B4611" s="80"/>
      <c r="C4611" s="79"/>
      <c r="D4611" s="80"/>
      <c r="E4611" s="80"/>
      <c r="F4611" s="80"/>
      <c r="I4611" s="45" t="e">
        <f t="shared" si="119"/>
        <v>#DIV/0!</v>
      </c>
    </row>
    <row r="4612" spans="1:9" ht="27.75" customHeight="1" x14ac:dyDescent="0.2">
      <c r="A4612" s="79"/>
      <c r="B4612" s="80"/>
      <c r="C4612" s="79"/>
      <c r="D4612" s="80"/>
      <c r="E4612" s="80"/>
      <c r="F4612" s="80"/>
      <c r="I4612" s="45" t="e">
        <f t="shared" si="119"/>
        <v>#DIV/0!</v>
      </c>
    </row>
    <row r="4613" spans="1:9" ht="27.75" customHeight="1" x14ac:dyDescent="0.2">
      <c r="A4613" s="79"/>
      <c r="B4613" s="80"/>
      <c r="C4613" s="79"/>
      <c r="D4613" s="80"/>
      <c r="E4613" s="80"/>
      <c r="F4613" s="80"/>
      <c r="I4613" s="45" t="e">
        <f t="shared" si="119"/>
        <v>#DIV/0!</v>
      </c>
    </row>
    <row r="4614" spans="1:9" ht="27.75" customHeight="1" x14ac:dyDescent="0.2">
      <c r="A4614" s="79"/>
      <c r="B4614" s="80"/>
      <c r="C4614" s="79"/>
      <c r="D4614" s="80"/>
      <c r="E4614" s="80"/>
      <c r="F4614" s="80"/>
      <c r="I4614" s="45" t="e">
        <f t="shared" si="119"/>
        <v>#DIV/0!</v>
      </c>
    </row>
    <row r="4615" spans="1:9" ht="27.75" customHeight="1" x14ac:dyDescent="0.2">
      <c r="A4615" s="79"/>
      <c r="B4615" s="80"/>
      <c r="C4615" s="79"/>
      <c r="D4615" s="80"/>
      <c r="E4615" s="80"/>
      <c r="F4615" s="80"/>
      <c r="I4615" s="45" t="e">
        <f t="shared" si="119"/>
        <v>#DIV/0!</v>
      </c>
    </row>
    <row r="4616" spans="1:9" ht="27.75" customHeight="1" x14ac:dyDescent="0.2">
      <c r="A4616" s="79"/>
      <c r="B4616" s="80"/>
      <c r="C4616" s="79"/>
      <c r="D4616" s="80"/>
      <c r="E4616" s="80"/>
      <c r="F4616" s="80"/>
      <c r="I4616" s="45" t="e">
        <f t="shared" si="119"/>
        <v>#DIV/0!</v>
      </c>
    </row>
    <row r="4617" spans="1:9" ht="27.75" customHeight="1" x14ac:dyDescent="0.2">
      <c r="A4617" s="79"/>
      <c r="B4617" s="80"/>
      <c r="C4617" s="79"/>
      <c r="D4617" s="80"/>
      <c r="E4617" s="80"/>
      <c r="F4617" s="80"/>
      <c r="I4617" s="45" t="e">
        <f t="shared" si="119"/>
        <v>#DIV/0!</v>
      </c>
    </row>
    <row r="4618" spans="1:9" ht="27.75" customHeight="1" x14ac:dyDescent="0.2">
      <c r="A4618" s="79"/>
      <c r="B4618" s="80"/>
      <c r="C4618" s="79"/>
      <c r="D4618" s="80"/>
      <c r="E4618" s="80"/>
      <c r="F4618" s="80"/>
      <c r="I4618" s="45" t="e">
        <f t="shared" ref="I4618:I4681" si="120">H4618/B4617*100</f>
        <v>#DIV/0!</v>
      </c>
    </row>
    <row r="4619" spans="1:9" ht="27.75" customHeight="1" x14ac:dyDescent="0.2">
      <c r="A4619" s="79"/>
      <c r="B4619" s="80"/>
      <c r="C4619" s="79"/>
      <c r="D4619" s="80"/>
      <c r="E4619" s="80"/>
      <c r="F4619" s="80"/>
      <c r="I4619" s="45" t="e">
        <f t="shared" si="120"/>
        <v>#DIV/0!</v>
      </c>
    </row>
    <row r="4620" spans="1:9" ht="27.75" customHeight="1" x14ac:dyDescent="0.2">
      <c r="A4620" s="79"/>
      <c r="B4620" s="80"/>
      <c r="C4620" s="79"/>
      <c r="D4620" s="80"/>
      <c r="E4620" s="80"/>
      <c r="F4620" s="80"/>
      <c r="I4620" s="45" t="e">
        <f t="shared" si="120"/>
        <v>#DIV/0!</v>
      </c>
    </row>
    <row r="4621" spans="1:9" ht="27.75" customHeight="1" x14ac:dyDescent="0.2">
      <c r="A4621" s="79"/>
      <c r="B4621" s="80"/>
      <c r="C4621" s="79"/>
      <c r="D4621" s="80"/>
      <c r="E4621" s="80"/>
      <c r="F4621" s="80"/>
      <c r="I4621" s="45" t="e">
        <f t="shared" si="120"/>
        <v>#DIV/0!</v>
      </c>
    </row>
    <row r="4622" spans="1:9" ht="27.75" customHeight="1" x14ac:dyDescent="0.2">
      <c r="A4622" s="79"/>
      <c r="B4622" s="80"/>
      <c r="C4622" s="79"/>
      <c r="D4622" s="80"/>
      <c r="E4622" s="80"/>
      <c r="F4622" s="80"/>
      <c r="I4622" s="45" t="e">
        <f t="shared" si="120"/>
        <v>#DIV/0!</v>
      </c>
    </row>
    <row r="4623" spans="1:9" ht="27.75" customHeight="1" x14ac:dyDescent="0.2">
      <c r="A4623" s="79"/>
      <c r="B4623" s="80"/>
      <c r="C4623" s="79"/>
      <c r="D4623" s="80"/>
      <c r="E4623" s="80"/>
      <c r="F4623" s="80"/>
      <c r="I4623" s="45" t="e">
        <f t="shared" si="120"/>
        <v>#DIV/0!</v>
      </c>
    </row>
    <row r="4624" spans="1:9" ht="27.75" customHeight="1" x14ac:dyDescent="0.2">
      <c r="A4624" s="79"/>
      <c r="B4624" s="80"/>
      <c r="C4624" s="79"/>
      <c r="D4624" s="80"/>
      <c r="E4624" s="80"/>
      <c r="F4624" s="80"/>
      <c r="I4624" s="45" t="e">
        <f t="shared" si="120"/>
        <v>#DIV/0!</v>
      </c>
    </row>
    <row r="4625" spans="1:9" ht="27.75" customHeight="1" x14ac:dyDescent="0.2">
      <c r="A4625" s="79"/>
      <c r="B4625" s="80"/>
      <c r="C4625" s="79"/>
      <c r="D4625" s="80"/>
      <c r="E4625" s="80"/>
      <c r="F4625" s="80"/>
      <c r="I4625" s="45" t="e">
        <f t="shared" si="120"/>
        <v>#DIV/0!</v>
      </c>
    </row>
    <row r="4626" spans="1:9" ht="27.75" customHeight="1" x14ac:dyDescent="0.2">
      <c r="A4626" s="79"/>
      <c r="B4626" s="80"/>
      <c r="C4626" s="79"/>
      <c r="D4626" s="80"/>
      <c r="E4626" s="80"/>
      <c r="F4626" s="80"/>
      <c r="I4626" s="45" t="e">
        <f t="shared" si="120"/>
        <v>#DIV/0!</v>
      </c>
    </row>
    <row r="4627" spans="1:9" ht="27.75" customHeight="1" x14ac:dyDescent="0.2">
      <c r="A4627" s="79"/>
      <c r="B4627" s="80"/>
      <c r="C4627" s="79"/>
      <c r="D4627" s="80"/>
      <c r="E4627" s="80"/>
      <c r="F4627" s="80"/>
      <c r="I4627" s="45" t="e">
        <f t="shared" si="120"/>
        <v>#DIV/0!</v>
      </c>
    </row>
    <row r="4628" spans="1:9" ht="27.75" customHeight="1" x14ac:dyDescent="0.2">
      <c r="A4628" s="79"/>
      <c r="B4628" s="80"/>
      <c r="C4628" s="79"/>
      <c r="D4628" s="80"/>
      <c r="E4628" s="80"/>
      <c r="F4628" s="80"/>
      <c r="I4628" s="45" t="e">
        <f t="shared" si="120"/>
        <v>#DIV/0!</v>
      </c>
    </row>
    <row r="4629" spans="1:9" ht="27.75" customHeight="1" x14ac:dyDescent="0.2">
      <c r="A4629" s="79"/>
      <c r="B4629" s="80"/>
      <c r="C4629" s="79"/>
      <c r="D4629" s="80"/>
      <c r="E4629" s="80"/>
      <c r="F4629" s="80"/>
      <c r="I4629" s="45" t="e">
        <f t="shared" si="120"/>
        <v>#DIV/0!</v>
      </c>
    </row>
    <row r="4630" spans="1:9" ht="27.75" customHeight="1" x14ac:dyDescent="0.2">
      <c r="A4630" s="79"/>
      <c r="B4630" s="80"/>
      <c r="C4630" s="79"/>
      <c r="D4630" s="80"/>
      <c r="E4630" s="80"/>
      <c r="F4630" s="80"/>
      <c r="I4630" s="45" t="e">
        <f t="shared" si="120"/>
        <v>#DIV/0!</v>
      </c>
    </row>
    <row r="4631" spans="1:9" ht="27.75" customHeight="1" x14ac:dyDescent="0.2">
      <c r="A4631" s="79"/>
      <c r="B4631" s="80"/>
      <c r="C4631" s="79"/>
      <c r="D4631" s="80"/>
      <c r="E4631" s="80"/>
      <c r="F4631" s="80"/>
      <c r="I4631" s="45" t="e">
        <f t="shared" si="120"/>
        <v>#DIV/0!</v>
      </c>
    </row>
    <row r="4632" spans="1:9" ht="27.75" customHeight="1" x14ac:dyDescent="0.2">
      <c r="A4632" s="79"/>
      <c r="B4632" s="80"/>
      <c r="C4632" s="79"/>
      <c r="D4632" s="80"/>
      <c r="E4632" s="80"/>
      <c r="F4632" s="80"/>
      <c r="I4632" s="45" t="e">
        <f t="shared" si="120"/>
        <v>#DIV/0!</v>
      </c>
    </row>
    <row r="4633" spans="1:9" ht="27.75" customHeight="1" x14ac:dyDescent="0.2">
      <c r="A4633" s="79"/>
      <c r="B4633" s="80"/>
      <c r="C4633" s="79"/>
      <c r="D4633" s="80"/>
      <c r="E4633" s="80"/>
      <c r="F4633" s="80"/>
      <c r="I4633" s="45" t="e">
        <f t="shared" si="120"/>
        <v>#DIV/0!</v>
      </c>
    </row>
    <row r="4634" spans="1:9" ht="27.75" customHeight="1" x14ac:dyDescent="0.2">
      <c r="A4634" s="79"/>
      <c r="B4634" s="80"/>
      <c r="C4634" s="79"/>
      <c r="D4634" s="80"/>
      <c r="E4634" s="80"/>
      <c r="F4634" s="80"/>
      <c r="I4634" s="45" t="e">
        <f t="shared" si="120"/>
        <v>#DIV/0!</v>
      </c>
    </row>
    <row r="4635" spans="1:9" ht="27.75" customHeight="1" x14ac:dyDescent="0.2">
      <c r="A4635" s="79"/>
      <c r="B4635" s="80"/>
      <c r="C4635" s="79"/>
      <c r="D4635" s="80"/>
      <c r="E4635" s="80"/>
      <c r="F4635" s="80"/>
      <c r="I4635" s="45" t="e">
        <f t="shared" si="120"/>
        <v>#DIV/0!</v>
      </c>
    </row>
    <row r="4636" spans="1:9" ht="27.75" customHeight="1" x14ac:dyDescent="0.2">
      <c r="A4636" s="79"/>
      <c r="B4636" s="80"/>
      <c r="C4636" s="79"/>
      <c r="D4636" s="80"/>
      <c r="E4636" s="80"/>
      <c r="F4636" s="80"/>
      <c r="I4636" s="45" t="e">
        <f t="shared" si="120"/>
        <v>#DIV/0!</v>
      </c>
    </row>
    <row r="4637" spans="1:9" ht="27.75" customHeight="1" x14ac:dyDescent="0.2">
      <c r="A4637" s="79"/>
      <c r="B4637" s="80"/>
      <c r="C4637" s="79"/>
      <c r="D4637" s="80"/>
      <c r="E4637" s="80"/>
      <c r="F4637" s="80"/>
      <c r="I4637" s="45" t="e">
        <f t="shared" si="120"/>
        <v>#DIV/0!</v>
      </c>
    </row>
    <row r="4638" spans="1:9" ht="27.75" customHeight="1" x14ac:dyDescent="0.2">
      <c r="A4638" s="79"/>
      <c r="B4638" s="80"/>
      <c r="C4638" s="79"/>
      <c r="D4638" s="80"/>
      <c r="E4638" s="80"/>
      <c r="F4638" s="80"/>
      <c r="I4638" s="45" t="e">
        <f t="shared" si="120"/>
        <v>#DIV/0!</v>
      </c>
    </row>
    <row r="4639" spans="1:9" ht="27.75" customHeight="1" x14ac:dyDescent="0.2">
      <c r="A4639" s="79"/>
      <c r="B4639" s="80"/>
      <c r="C4639" s="79"/>
      <c r="D4639" s="80"/>
      <c r="E4639" s="80"/>
      <c r="F4639" s="80"/>
      <c r="I4639" s="45" t="e">
        <f t="shared" si="120"/>
        <v>#DIV/0!</v>
      </c>
    </row>
    <row r="4640" spans="1:9" ht="27.75" customHeight="1" x14ac:dyDescent="0.2">
      <c r="A4640" s="79"/>
      <c r="B4640" s="80"/>
      <c r="C4640" s="79"/>
      <c r="D4640" s="80"/>
      <c r="E4640" s="80"/>
      <c r="F4640" s="80"/>
      <c r="I4640" s="45" t="e">
        <f t="shared" si="120"/>
        <v>#DIV/0!</v>
      </c>
    </row>
    <row r="4641" spans="1:9" ht="27.75" customHeight="1" x14ac:dyDescent="0.2">
      <c r="A4641" s="79"/>
      <c r="B4641" s="80"/>
      <c r="C4641" s="79"/>
      <c r="D4641" s="80"/>
      <c r="E4641" s="80"/>
      <c r="F4641" s="80"/>
      <c r="I4641" s="45" t="e">
        <f t="shared" si="120"/>
        <v>#DIV/0!</v>
      </c>
    </row>
    <row r="4642" spans="1:9" ht="27.75" customHeight="1" x14ac:dyDescent="0.2">
      <c r="A4642" s="79"/>
      <c r="B4642" s="80"/>
      <c r="C4642" s="79"/>
      <c r="D4642" s="80"/>
      <c r="E4642" s="80"/>
      <c r="F4642" s="80"/>
      <c r="I4642" s="45" t="e">
        <f t="shared" si="120"/>
        <v>#DIV/0!</v>
      </c>
    </row>
    <row r="4643" spans="1:9" ht="27.75" customHeight="1" x14ac:dyDescent="0.2">
      <c r="A4643" s="79"/>
      <c r="B4643" s="80"/>
      <c r="C4643" s="79"/>
      <c r="D4643" s="80"/>
      <c r="E4643" s="80"/>
      <c r="F4643" s="80"/>
      <c r="I4643" s="45" t="e">
        <f t="shared" si="120"/>
        <v>#DIV/0!</v>
      </c>
    </row>
    <row r="4644" spans="1:9" ht="27.75" customHeight="1" x14ac:dyDescent="0.2">
      <c r="A4644" s="79"/>
      <c r="B4644" s="80"/>
      <c r="C4644" s="79"/>
      <c r="D4644" s="80"/>
      <c r="E4644" s="80"/>
      <c r="F4644" s="80"/>
      <c r="I4644" s="45" t="e">
        <f t="shared" si="120"/>
        <v>#DIV/0!</v>
      </c>
    </row>
    <row r="4645" spans="1:9" ht="27.75" customHeight="1" x14ac:dyDescent="0.2">
      <c r="A4645" s="79"/>
      <c r="B4645" s="80"/>
      <c r="C4645" s="79"/>
      <c r="D4645" s="80"/>
      <c r="E4645" s="80"/>
      <c r="F4645" s="80"/>
      <c r="I4645" s="45" t="e">
        <f t="shared" si="120"/>
        <v>#DIV/0!</v>
      </c>
    </row>
    <row r="4646" spans="1:9" ht="27.75" customHeight="1" x14ac:dyDescent="0.2">
      <c r="A4646" s="79"/>
      <c r="B4646" s="80"/>
      <c r="C4646" s="79"/>
      <c r="D4646" s="80"/>
      <c r="E4646" s="80"/>
      <c r="F4646" s="80"/>
      <c r="I4646" s="45" t="e">
        <f t="shared" si="120"/>
        <v>#DIV/0!</v>
      </c>
    </row>
    <row r="4647" spans="1:9" ht="27.75" customHeight="1" x14ac:dyDescent="0.2">
      <c r="A4647" s="79"/>
      <c r="B4647" s="80"/>
      <c r="C4647" s="79"/>
      <c r="D4647" s="80"/>
      <c r="E4647" s="80"/>
      <c r="F4647" s="80"/>
      <c r="I4647" s="45" t="e">
        <f t="shared" si="120"/>
        <v>#DIV/0!</v>
      </c>
    </row>
    <row r="4648" spans="1:9" ht="27.75" customHeight="1" x14ac:dyDescent="0.2">
      <c r="A4648" s="79"/>
      <c r="B4648" s="80"/>
      <c r="C4648" s="79"/>
      <c r="D4648" s="80"/>
      <c r="E4648" s="80"/>
      <c r="F4648" s="80"/>
      <c r="I4648" s="45" t="e">
        <f t="shared" si="120"/>
        <v>#DIV/0!</v>
      </c>
    </row>
    <row r="4649" spans="1:9" ht="27.75" customHeight="1" x14ac:dyDescent="0.2">
      <c r="A4649" s="79"/>
      <c r="B4649" s="80"/>
      <c r="C4649" s="79"/>
      <c r="D4649" s="80"/>
      <c r="E4649" s="80"/>
      <c r="F4649" s="80"/>
      <c r="I4649" s="45" t="e">
        <f t="shared" si="120"/>
        <v>#DIV/0!</v>
      </c>
    </row>
    <row r="4650" spans="1:9" ht="27.75" customHeight="1" x14ac:dyDescent="0.2">
      <c r="A4650" s="79"/>
      <c r="B4650" s="80"/>
      <c r="C4650" s="79"/>
      <c r="D4650" s="80"/>
      <c r="E4650" s="80"/>
      <c r="F4650" s="80"/>
      <c r="I4650" s="45" t="e">
        <f t="shared" si="120"/>
        <v>#DIV/0!</v>
      </c>
    </row>
    <row r="4651" spans="1:9" ht="27.75" customHeight="1" x14ac:dyDescent="0.2">
      <c r="A4651" s="79"/>
      <c r="B4651" s="80"/>
      <c r="C4651" s="79"/>
      <c r="D4651" s="80"/>
      <c r="E4651" s="80"/>
      <c r="F4651" s="80"/>
      <c r="I4651" s="45" t="e">
        <f t="shared" si="120"/>
        <v>#DIV/0!</v>
      </c>
    </row>
    <row r="4652" spans="1:9" ht="27.75" customHeight="1" x14ac:dyDescent="0.2">
      <c r="A4652" s="79"/>
      <c r="B4652" s="80"/>
      <c r="C4652" s="79"/>
      <c r="D4652" s="80"/>
      <c r="E4652" s="80"/>
      <c r="F4652" s="80"/>
      <c r="I4652" s="45" t="e">
        <f t="shared" si="120"/>
        <v>#DIV/0!</v>
      </c>
    </row>
    <row r="4653" spans="1:9" ht="27.75" customHeight="1" x14ac:dyDescent="0.2">
      <c r="A4653" s="79"/>
      <c r="B4653" s="80"/>
      <c r="C4653" s="79"/>
      <c r="D4653" s="80"/>
      <c r="E4653" s="80"/>
      <c r="F4653" s="80"/>
      <c r="I4653" s="45" t="e">
        <f t="shared" si="120"/>
        <v>#DIV/0!</v>
      </c>
    </row>
    <row r="4654" spans="1:9" ht="27.75" customHeight="1" x14ac:dyDescent="0.2">
      <c r="A4654" s="79"/>
      <c r="B4654" s="80"/>
      <c r="C4654" s="79"/>
      <c r="D4654" s="80"/>
      <c r="E4654" s="80"/>
      <c r="F4654" s="80"/>
      <c r="I4654" s="45" t="e">
        <f t="shared" si="120"/>
        <v>#DIV/0!</v>
      </c>
    </row>
    <row r="4655" spans="1:9" ht="27.75" customHeight="1" x14ac:dyDescent="0.2">
      <c r="A4655" s="79"/>
      <c r="B4655" s="80"/>
      <c r="C4655" s="79"/>
      <c r="D4655" s="80"/>
      <c r="E4655" s="80"/>
      <c r="F4655" s="80"/>
      <c r="I4655" s="45" t="e">
        <f t="shared" si="120"/>
        <v>#DIV/0!</v>
      </c>
    </row>
    <row r="4656" spans="1:9" ht="27.75" customHeight="1" x14ac:dyDescent="0.2">
      <c r="A4656" s="79"/>
      <c r="B4656" s="80"/>
      <c r="C4656" s="79"/>
      <c r="D4656" s="80"/>
      <c r="E4656" s="80"/>
      <c r="F4656" s="80"/>
      <c r="I4656" s="45" t="e">
        <f t="shared" si="120"/>
        <v>#DIV/0!</v>
      </c>
    </row>
    <row r="4657" spans="1:9" ht="27.75" customHeight="1" x14ac:dyDescent="0.2">
      <c r="A4657" s="79"/>
      <c r="B4657" s="80"/>
      <c r="C4657" s="79"/>
      <c r="D4657" s="80"/>
      <c r="E4657" s="80"/>
      <c r="F4657" s="80"/>
      <c r="I4657" s="45" t="e">
        <f t="shared" si="120"/>
        <v>#DIV/0!</v>
      </c>
    </row>
    <row r="4658" spans="1:9" ht="27.75" customHeight="1" x14ac:dyDescent="0.2">
      <c r="A4658" s="79"/>
      <c r="B4658" s="80"/>
      <c r="C4658" s="79"/>
      <c r="D4658" s="80"/>
      <c r="E4658" s="80"/>
      <c r="F4658" s="80"/>
      <c r="I4658" s="45" t="e">
        <f t="shared" si="120"/>
        <v>#DIV/0!</v>
      </c>
    </row>
    <row r="4659" spans="1:9" ht="27.75" customHeight="1" x14ac:dyDescent="0.2">
      <c r="A4659" s="79"/>
      <c r="B4659" s="80"/>
      <c r="C4659" s="79"/>
      <c r="D4659" s="80"/>
      <c r="E4659" s="80"/>
      <c r="F4659" s="80"/>
      <c r="I4659" s="45" t="e">
        <f t="shared" si="120"/>
        <v>#DIV/0!</v>
      </c>
    </row>
    <row r="4660" spans="1:9" ht="27.75" customHeight="1" x14ac:dyDescent="0.2">
      <c r="A4660" s="79"/>
      <c r="B4660" s="80"/>
      <c r="C4660" s="79"/>
      <c r="D4660" s="80"/>
      <c r="E4660" s="80"/>
      <c r="F4660" s="80"/>
      <c r="I4660" s="45" t="e">
        <f t="shared" si="120"/>
        <v>#DIV/0!</v>
      </c>
    </row>
    <row r="4661" spans="1:9" ht="27.75" customHeight="1" x14ac:dyDescent="0.2">
      <c r="A4661" s="79"/>
      <c r="B4661" s="80"/>
      <c r="C4661" s="79"/>
      <c r="D4661" s="80"/>
      <c r="E4661" s="80"/>
      <c r="F4661" s="80"/>
      <c r="I4661" s="45" t="e">
        <f t="shared" si="120"/>
        <v>#DIV/0!</v>
      </c>
    </row>
    <row r="4662" spans="1:9" ht="27.75" customHeight="1" x14ac:dyDescent="0.2">
      <c r="A4662" s="79"/>
      <c r="B4662" s="80"/>
      <c r="C4662" s="79"/>
      <c r="D4662" s="80"/>
      <c r="E4662" s="80"/>
      <c r="F4662" s="80"/>
      <c r="I4662" s="45" t="e">
        <f t="shared" si="120"/>
        <v>#DIV/0!</v>
      </c>
    </row>
    <row r="4663" spans="1:9" ht="27.75" customHeight="1" x14ac:dyDescent="0.2">
      <c r="A4663" s="79"/>
      <c r="B4663" s="80"/>
      <c r="C4663" s="79"/>
      <c r="D4663" s="80"/>
      <c r="E4663" s="80"/>
      <c r="F4663" s="80"/>
      <c r="I4663" s="45" t="e">
        <f t="shared" si="120"/>
        <v>#DIV/0!</v>
      </c>
    </row>
    <row r="4664" spans="1:9" ht="27.75" customHeight="1" x14ac:dyDescent="0.2">
      <c r="A4664" s="79"/>
      <c r="B4664" s="80"/>
      <c r="C4664" s="79"/>
      <c r="D4664" s="80"/>
      <c r="E4664" s="80"/>
      <c r="F4664" s="80"/>
      <c r="I4664" s="45" t="e">
        <f t="shared" si="120"/>
        <v>#DIV/0!</v>
      </c>
    </row>
    <row r="4665" spans="1:9" ht="27.75" customHeight="1" x14ac:dyDescent="0.2">
      <c r="A4665" s="79"/>
      <c r="B4665" s="80"/>
      <c r="C4665" s="79"/>
      <c r="D4665" s="80"/>
      <c r="E4665" s="80"/>
      <c r="F4665" s="80"/>
      <c r="I4665" s="45" t="e">
        <f t="shared" si="120"/>
        <v>#DIV/0!</v>
      </c>
    </row>
    <row r="4666" spans="1:9" ht="27.75" customHeight="1" x14ac:dyDescent="0.2">
      <c r="A4666" s="79"/>
      <c r="B4666" s="80"/>
      <c r="C4666" s="79"/>
      <c r="D4666" s="80"/>
      <c r="E4666" s="80"/>
      <c r="F4666" s="80"/>
      <c r="I4666" s="45" t="e">
        <f t="shared" si="120"/>
        <v>#DIV/0!</v>
      </c>
    </row>
    <row r="4667" spans="1:9" ht="27.75" customHeight="1" x14ac:dyDescent="0.2">
      <c r="A4667" s="79"/>
      <c r="B4667" s="80"/>
      <c r="C4667" s="79"/>
      <c r="D4667" s="80"/>
      <c r="E4667" s="80"/>
      <c r="F4667" s="80"/>
      <c r="I4667" s="45" t="e">
        <f t="shared" si="120"/>
        <v>#DIV/0!</v>
      </c>
    </row>
    <row r="4668" spans="1:9" ht="27.75" customHeight="1" x14ac:dyDescent="0.2">
      <c r="A4668" s="79"/>
      <c r="B4668" s="80"/>
      <c r="C4668" s="79"/>
      <c r="D4668" s="80"/>
      <c r="E4668" s="80"/>
      <c r="F4668" s="80"/>
      <c r="I4668" s="45" t="e">
        <f t="shared" si="120"/>
        <v>#DIV/0!</v>
      </c>
    </row>
    <row r="4669" spans="1:9" ht="27.75" customHeight="1" x14ac:dyDescent="0.2">
      <c r="A4669" s="79"/>
      <c r="B4669" s="80"/>
      <c r="C4669" s="79"/>
      <c r="D4669" s="80"/>
      <c r="E4669" s="80"/>
      <c r="F4669" s="80"/>
      <c r="I4669" s="45" t="e">
        <f t="shared" si="120"/>
        <v>#DIV/0!</v>
      </c>
    </row>
    <row r="4670" spans="1:9" ht="27.75" customHeight="1" x14ac:dyDescent="0.2">
      <c r="A4670" s="79"/>
      <c r="B4670" s="80"/>
      <c r="C4670" s="79"/>
      <c r="D4670" s="80"/>
      <c r="E4670" s="80"/>
      <c r="F4670" s="80"/>
      <c r="I4670" s="45" t="e">
        <f t="shared" si="120"/>
        <v>#DIV/0!</v>
      </c>
    </row>
    <row r="4671" spans="1:9" ht="27.75" customHeight="1" x14ac:dyDescent="0.2">
      <c r="A4671" s="79"/>
      <c r="B4671" s="80"/>
      <c r="C4671" s="79"/>
      <c r="D4671" s="80"/>
      <c r="E4671" s="80"/>
      <c r="F4671" s="80"/>
      <c r="I4671" s="45" t="e">
        <f t="shared" si="120"/>
        <v>#DIV/0!</v>
      </c>
    </row>
    <row r="4672" spans="1:9" ht="27.75" customHeight="1" x14ac:dyDescent="0.2">
      <c r="A4672" s="79"/>
      <c r="B4672" s="80"/>
      <c r="C4672" s="79"/>
      <c r="D4672" s="80"/>
      <c r="E4672" s="80"/>
      <c r="F4672" s="80"/>
      <c r="I4672" s="45" t="e">
        <f t="shared" si="120"/>
        <v>#DIV/0!</v>
      </c>
    </row>
    <row r="4673" spans="1:9" ht="27.75" customHeight="1" x14ac:dyDescent="0.2">
      <c r="A4673" s="79"/>
      <c r="B4673" s="80"/>
      <c r="C4673" s="79"/>
      <c r="D4673" s="80"/>
      <c r="E4673" s="80"/>
      <c r="F4673" s="80"/>
      <c r="I4673" s="45" t="e">
        <f t="shared" si="120"/>
        <v>#DIV/0!</v>
      </c>
    </row>
    <row r="4674" spans="1:9" ht="27.75" customHeight="1" x14ac:dyDescent="0.2">
      <c r="A4674" s="79"/>
      <c r="B4674" s="80"/>
      <c r="C4674" s="79"/>
      <c r="D4674" s="80"/>
      <c r="E4674" s="80"/>
      <c r="F4674" s="80"/>
      <c r="I4674" s="45" t="e">
        <f t="shared" si="120"/>
        <v>#DIV/0!</v>
      </c>
    </row>
    <row r="4675" spans="1:9" ht="27.75" customHeight="1" x14ac:dyDescent="0.2">
      <c r="A4675" s="79"/>
      <c r="B4675" s="80"/>
      <c r="C4675" s="79"/>
      <c r="D4675" s="80"/>
      <c r="E4675" s="80"/>
      <c r="F4675" s="80"/>
      <c r="I4675" s="45" t="e">
        <f t="shared" si="120"/>
        <v>#DIV/0!</v>
      </c>
    </row>
    <row r="4676" spans="1:9" ht="27.75" customHeight="1" x14ac:dyDescent="0.2">
      <c r="A4676" s="79"/>
      <c r="B4676" s="80"/>
      <c r="C4676" s="79"/>
      <c r="D4676" s="80"/>
      <c r="E4676" s="80"/>
      <c r="F4676" s="80"/>
      <c r="I4676" s="45" t="e">
        <f t="shared" si="120"/>
        <v>#DIV/0!</v>
      </c>
    </row>
    <row r="4677" spans="1:9" ht="27.75" customHeight="1" x14ac:dyDescent="0.2">
      <c r="A4677" s="79"/>
      <c r="B4677" s="80"/>
      <c r="C4677" s="79"/>
      <c r="D4677" s="80"/>
      <c r="E4677" s="80"/>
      <c r="F4677" s="80"/>
      <c r="I4677" s="45" t="e">
        <f t="shared" si="120"/>
        <v>#DIV/0!</v>
      </c>
    </row>
    <row r="4678" spans="1:9" ht="27.75" customHeight="1" x14ac:dyDescent="0.2">
      <c r="A4678" s="79"/>
      <c r="B4678" s="80"/>
      <c r="C4678" s="79"/>
      <c r="D4678" s="80"/>
      <c r="E4678" s="80"/>
      <c r="F4678" s="80"/>
      <c r="I4678" s="45" t="e">
        <f t="shared" si="120"/>
        <v>#DIV/0!</v>
      </c>
    </row>
    <row r="4679" spans="1:9" ht="27.75" customHeight="1" x14ac:dyDescent="0.2">
      <c r="A4679" s="79"/>
      <c r="B4679" s="80"/>
      <c r="C4679" s="79"/>
      <c r="D4679" s="80"/>
      <c r="E4679" s="80"/>
      <c r="F4679" s="80"/>
      <c r="I4679" s="45" t="e">
        <f t="shared" si="120"/>
        <v>#DIV/0!</v>
      </c>
    </row>
    <row r="4680" spans="1:9" ht="27.75" customHeight="1" x14ac:dyDescent="0.2">
      <c r="A4680" s="79"/>
      <c r="B4680" s="80"/>
      <c r="C4680" s="79"/>
      <c r="D4680" s="80"/>
      <c r="E4680" s="80"/>
      <c r="F4680" s="80"/>
      <c r="I4680" s="45" t="e">
        <f t="shared" si="120"/>
        <v>#DIV/0!</v>
      </c>
    </row>
    <row r="4681" spans="1:9" ht="27.75" customHeight="1" x14ac:dyDescent="0.2">
      <c r="A4681" s="79"/>
      <c r="B4681" s="80"/>
      <c r="C4681" s="79"/>
      <c r="D4681" s="80"/>
      <c r="E4681" s="80"/>
      <c r="F4681" s="80"/>
      <c r="I4681" s="45" t="e">
        <f t="shared" si="120"/>
        <v>#DIV/0!</v>
      </c>
    </row>
    <row r="4682" spans="1:9" ht="27.75" customHeight="1" x14ac:dyDescent="0.2">
      <c r="A4682" s="79"/>
      <c r="B4682" s="80"/>
      <c r="C4682" s="79"/>
      <c r="D4682" s="80"/>
      <c r="E4682" s="80"/>
      <c r="F4682" s="80"/>
      <c r="I4682" s="45" t="e">
        <f t="shared" ref="I4682:I4745" si="121">H4682/B4681*100</f>
        <v>#DIV/0!</v>
      </c>
    </row>
    <row r="4683" spans="1:9" ht="27.75" customHeight="1" x14ac:dyDescent="0.2">
      <c r="A4683" s="79"/>
      <c r="B4683" s="80"/>
      <c r="C4683" s="79"/>
      <c r="D4683" s="80"/>
      <c r="E4683" s="80"/>
      <c r="F4683" s="80"/>
      <c r="I4683" s="45" t="e">
        <f t="shared" si="121"/>
        <v>#DIV/0!</v>
      </c>
    </row>
    <row r="4684" spans="1:9" ht="27.75" customHeight="1" x14ac:dyDescent="0.2">
      <c r="A4684" s="79"/>
      <c r="B4684" s="80"/>
      <c r="C4684" s="79"/>
      <c r="D4684" s="80"/>
      <c r="E4684" s="80"/>
      <c r="F4684" s="80"/>
      <c r="I4684" s="45" t="e">
        <f t="shared" si="121"/>
        <v>#DIV/0!</v>
      </c>
    </row>
    <row r="4685" spans="1:9" ht="27.75" customHeight="1" x14ac:dyDescent="0.2">
      <c r="A4685" s="79"/>
      <c r="B4685" s="80"/>
      <c r="C4685" s="79"/>
      <c r="D4685" s="80"/>
      <c r="E4685" s="80"/>
      <c r="F4685" s="80"/>
      <c r="I4685" s="45" t="e">
        <f t="shared" si="121"/>
        <v>#DIV/0!</v>
      </c>
    </row>
    <row r="4686" spans="1:9" ht="27.75" customHeight="1" x14ac:dyDescent="0.2">
      <c r="A4686" s="79"/>
      <c r="B4686" s="80"/>
      <c r="C4686" s="79"/>
      <c r="D4686" s="80"/>
      <c r="E4686" s="80"/>
      <c r="F4686" s="80"/>
      <c r="I4686" s="45" t="e">
        <f t="shared" si="121"/>
        <v>#DIV/0!</v>
      </c>
    </row>
    <row r="4687" spans="1:9" ht="27.75" customHeight="1" x14ac:dyDescent="0.2">
      <c r="A4687" s="79"/>
      <c r="B4687" s="80"/>
      <c r="C4687" s="79"/>
      <c r="D4687" s="80"/>
      <c r="E4687" s="80"/>
      <c r="F4687" s="80"/>
      <c r="I4687" s="45" t="e">
        <f t="shared" si="121"/>
        <v>#DIV/0!</v>
      </c>
    </row>
    <row r="4688" spans="1:9" ht="27.75" customHeight="1" x14ac:dyDescent="0.2">
      <c r="A4688" s="79"/>
      <c r="B4688" s="80"/>
      <c r="C4688" s="79"/>
      <c r="D4688" s="80"/>
      <c r="E4688" s="80"/>
      <c r="F4688" s="80"/>
      <c r="I4688" s="45" t="e">
        <f t="shared" si="121"/>
        <v>#DIV/0!</v>
      </c>
    </row>
    <row r="4689" spans="1:9" ht="27.75" customHeight="1" x14ac:dyDescent="0.2">
      <c r="A4689" s="79"/>
      <c r="B4689" s="80"/>
      <c r="C4689" s="79"/>
      <c r="D4689" s="80"/>
      <c r="E4689" s="80"/>
      <c r="F4689" s="80"/>
      <c r="I4689" s="45" t="e">
        <f t="shared" si="121"/>
        <v>#DIV/0!</v>
      </c>
    </row>
    <row r="4690" spans="1:9" ht="27.75" customHeight="1" x14ac:dyDescent="0.2">
      <c r="A4690" s="79"/>
      <c r="B4690" s="80"/>
      <c r="C4690" s="79"/>
      <c r="D4690" s="80"/>
      <c r="E4690" s="80"/>
      <c r="F4690" s="80"/>
      <c r="I4690" s="45" t="e">
        <f t="shared" si="121"/>
        <v>#DIV/0!</v>
      </c>
    </row>
    <row r="4691" spans="1:9" ht="27.75" customHeight="1" x14ac:dyDescent="0.2">
      <c r="A4691" s="79"/>
      <c r="B4691" s="80"/>
      <c r="C4691" s="79"/>
      <c r="D4691" s="80"/>
      <c r="E4691" s="80"/>
      <c r="F4691" s="80"/>
      <c r="I4691" s="45" t="e">
        <f t="shared" si="121"/>
        <v>#DIV/0!</v>
      </c>
    </row>
    <row r="4692" spans="1:9" ht="27.75" customHeight="1" x14ac:dyDescent="0.2">
      <c r="A4692" s="79"/>
      <c r="B4692" s="80"/>
      <c r="C4692" s="79"/>
      <c r="D4692" s="80"/>
      <c r="E4692" s="80"/>
      <c r="F4692" s="80"/>
      <c r="I4692" s="45" t="e">
        <f t="shared" si="121"/>
        <v>#DIV/0!</v>
      </c>
    </row>
    <row r="4693" spans="1:9" ht="27.75" customHeight="1" x14ac:dyDescent="0.2">
      <c r="A4693" s="79"/>
      <c r="B4693" s="80"/>
      <c r="C4693" s="79"/>
      <c r="D4693" s="80"/>
      <c r="E4693" s="80"/>
      <c r="F4693" s="80"/>
      <c r="I4693" s="45" t="e">
        <f t="shared" si="121"/>
        <v>#DIV/0!</v>
      </c>
    </row>
    <row r="4694" spans="1:9" ht="27.75" customHeight="1" x14ac:dyDescent="0.2">
      <c r="A4694" s="79"/>
      <c r="B4694" s="80"/>
      <c r="C4694" s="79"/>
      <c r="D4694" s="80"/>
      <c r="E4694" s="80"/>
      <c r="F4694" s="80"/>
      <c r="I4694" s="45" t="e">
        <f t="shared" si="121"/>
        <v>#DIV/0!</v>
      </c>
    </row>
    <row r="4695" spans="1:9" ht="27.75" customHeight="1" x14ac:dyDescent="0.2">
      <c r="A4695" s="79"/>
      <c r="B4695" s="80"/>
      <c r="C4695" s="79"/>
      <c r="D4695" s="80"/>
      <c r="E4695" s="80"/>
      <c r="F4695" s="80"/>
      <c r="I4695" s="45" t="e">
        <f t="shared" si="121"/>
        <v>#DIV/0!</v>
      </c>
    </row>
    <row r="4696" spans="1:9" ht="27.75" customHeight="1" x14ac:dyDescent="0.2">
      <c r="A4696" s="79"/>
      <c r="B4696" s="80"/>
      <c r="C4696" s="79"/>
      <c r="D4696" s="80"/>
      <c r="E4696" s="80"/>
      <c r="F4696" s="80"/>
      <c r="I4696" s="45" t="e">
        <f t="shared" si="121"/>
        <v>#DIV/0!</v>
      </c>
    </row>
    <row r="4697" spans="1:9" ht="27.75" customHeight="1" x14ac:dyDescent="0.2">
      <c r="A4697" s="79"/>
      <c r="B4697" s="80"/>
      <c r="C4697" s="79"/>
      <c r="D4697" s="80"/>
      <c r="E4697" s="80"/>
      <c r="F4697" s="80"/>
      <c r="I4697" s="45" t="e">
        <f t="shared" si="121"/>
        <v>#DIV/0!</v>
      </c>
    </row>
    <row r="4698" spans="1:9" ht="27.75" customHeight="1" x14ac:dyDescent="0.2">
      <c r="A4698" s="79"/>
      <c r="B4698" s="80"/>
      <c r="C4698" s="79"/>
      <c r="D4698" s="80"/>
      <c r="E4698" s="80"/>
      <c r="F4698" s="80"/>
      <c r="I4698" s="45" t="e">
        <f t="shared" si="121"/>
        <v>#DIV/0!</v>
      </c>
    </row>
    <row r="4699" spans="1:9" ht="27.75" customHeight="1" x14ac:dyDescent="0.2">
      <c r="A4699" s="79"/>
      <c r="B4699" s="80"/>
      <c r="C4699" s="79"/>
      <c r="D4699" s="80"/>
      <c r="E4699" s="80"/>
      <c r="F4699" s="80"/>
      <c r="I4699" s="45" t="e">
        <f t="shared" si="121"/>
        <v>#DIV/0!</v>
      </c>
    </row>
    <row r="4700" spans="1:9" ht="27.75" customHeight="1" x14ac:dyDescent="0.2">
      <c r="A4700" s="79"/>
      <c r="B4700" s="80"/>
      <c r="C4700" s="79"/>
      <c r="D4700" s="80"/>
      <c r="E4700" s="80"/>
      <c r="F4700" s="80"/>
      <c r="I4700" s="45" t="e">
        <f t="shared" si="121"/>
        <v>#DIV/0!</v>
      </c>
    </row>
    <row r="4701" spans="1:9" ht="27.75" customHeight="1" x14ac:dyDescent="0.2">
      <c r="A4701" s="79"/>
      <c r="B4701" s="80"/>
      <c r="C4701" s="79"/>
      <c r="D4701" s="80"/>
      <c r="E4701" s="80"/>
      <c r="F4701" s="80"/>
      <c r="I4701" s="45" t="e">
        <f t="shared" si="121"/>
        <v>#DIV/0!</v>
      </c>
    </row>
    <row r="4702" spans="1:9" ht="27.75" customHeight="1" x14ac:dyDescent="0.2">
      <c r="A4702" s="79"/>
      <c r="B4702" s="80"/>
      <c r="C4702" s="79"/>
      <c r="D4702" s="80"/>
      <c r="E4702" s="80"/>
      <c r="F4702" s="80"/>
      <c r="I4702" s="45" t="e">
        <f t="shared" si="121"/>
        <v>#DIV/0!</v>
      </c>
    </row>
    <row r="4703" spans="1:9" ht="27.75" customHeight="1" x14ac:dyDescent="0.2">
      <c r="A4703" s="79"/>
      <c r="B4703" s="80"/>
      <c r="C4703" s="79"/>
      <c r="D4703" s="80"/>
      <c r="E4703" s="80"/>
      <c r="F4703" s="80"/>
      <c r="I4703" s="45" t="e">
        <f t="shared" si="121"/>
        <v>#DIV/0!</v>
      </c>
    </row>
    <row r="4704" spans="1:9" ht="27.75" customHeight="1" x14ac:dyDescent="0.2">
      <c r="A4704" s="79"/>
      <c r="B4704" s="80"/>
      <c r="C4704" s="79"/>
      <c r="D4704" s="80"/>
      <c r="E4704" s="80"/>
      <c r="F4704" s="80"/>
      <c r="I4704" s="45" t="e">
        <f t="shared" si="121"/>
        <v>#DIV/0!</v>
      </c>
    </row>
    <row r="4705" spans="1:9" ht="27.75" customHeight="1" x14ac:dyDescent="0.2">
      <c r="A4705" s="79"/>
      <c r="B4705" s="80"/>
      <c r="C4705" s="79"/>
      <c r="D4705" s="80"/>
      <c r="E4705" s="80"/>
      <c r="F4705" s="80"/>
      <c r="I4705" s="45" t="e">
        <f t="shared" si="121"/>
        <v>#DIV/0!</v>
      </c>
    </row>
    <row r="4706" spans="1:9" ht="27.75" customHeight="1" x14ac:dyDescent="0.2">
      <c r="A4706" s="79"/>
      <c r="B4706" s="80"/>
      <c r="C4706" s="79"/>
      <c r="D4706" s="80"/>
      <c r="E4706" s="80"/>
      <c r="F4706" s="80"/>
      <c r="I4706" s="45" t="e">
        <f t="shared" si="121"/>
        <v>#DIV/0!</v>
      </c>
    </row>
    <row r="4707" spans="1:9" ht="27.75" customHeight="1" x14ac:dyDescent="0.2">
      <c r="A4707" s="79"/>
      <c r="B4707" s="80"/>
      <c r="C4707" s="79"/>
      <c r="D4707" s="80"/>
      <c r="E4707" s="80"/>
      <c r="F4707" s="80"/>
      <c r="I4707" s="45" t="e">
        <f t="shared" si="121"/>
        <v>#DIV/0!</v>
      </c>
    </row>
    <row r="4708" spans="1:9" ht="27.75" customHeight="1" x14ac:dyDescent="0.2">
      <c r="A4708" s="79"/>
      <c r="B4708" s="80"/>
      <c r="C4708" s="79"/>
      <c r="D4708" s="80"/>
      <c r="E4708" s="80"/>
      <c r="F4708" s="80"/>
      <c r="I4708" s="45" t="e">
        <f t="shared" si="121"/>
        <v>#DIV/0!</v>
      </c>
    </row>
    <row r="4709" spans="1:9" ht="27.75" customHeight="1" x14ac:dyDescent="0.2">
      <c r="A4709" s="79"/>
      <c r="B4709" s="80"/>
      <c r="C4709" s="79"/>
      <c r="D4709" s="80"/>
      <c r="E4709" s="80"/>
      <c r="F4709" s="80"/>
      <c r="I4709" s="45" t="e">
        <f t="shared" si="121"/>
        <v>#DIV/0!</v>
      </c>
    </row>
    <row r="4710" spans="1:9" ht="27.75" customHeight="1" x14ac:dyDescent="0.2">
      <c r="A4710" s="79"/>
      <c r="B4710" s="80"/>
      <c r="C4710" s="79"/>
      <c r="D4710" s="80"/>
      <c r="E4710" s="80"/>
      <c r="F4710" s="80"/>
      <c r="I4710" s="45" t="e">
        <f t="shared" si="121"/>
        <v>#DIV/0!</v>
      </c>
    </row>
    <row r="4711" spans="1:9" ht="27.75" customHeight="1" x14ac:dyDescent="0.2">
      <c r="A4711" s="79"/>
      <c r="B4711" s="80"/>
      <c r="C4711" s="79"/>
      <c r="D4711" s="80"/>
      <c r="E4711" s="80"/>
      <c r="F4711" s="80"/>
      <c r="I4711" s="45" t="e">
        <f t="shared" si="121"/>
        <v>#DIV/0!</v>
      </c>
    </row>
    <row r="4712" spans="1:9" ht="27.75" customHeight="1" x14ac:dyDescent="0.2">
      <c r="A4712" s="79"/>
      <c r="B4712" s="80"/>
      <c r="C4712" s="79"/>
      <c r="D4712" s="80"/>
      <c r="E4712" s="80"/>
      <c r="F4712" s="80"/>
      <c r="I4712" s="45" t="e">
        <f t="shared" si="121"/>
        <v>#DIV/0!</v>
      </c>
    </row>
    <row r="4713" spans="1:9" ht="27.75" customHeight="1" x14ac:dyDescent="0.2">
      <c r="A4713" s="79"/>
      <c r="B4713" s="80"/>
      <c r="C4713" s="79"/>
      <c r="D4713" s="80"/>
      <c r="E4713" s="80"/>
      <c r="F4713" s="80"/>
      <c r="I4713" s="45" t="e">
        <f t="shared" si="121"/>
        <v>#DIV/0!</v>
      </c>
    </row>
    <row r="4714" spans="1:9" ht="27.75" customHeight="1" x14ac:dyDescent="0.2">
      <c r="A4714" s="79"/>
      <c r="B4714" s="80"/>
      <c r="C4714" s="79"/>
      <c r="D4714" s="80"/>
      <c r="E4714" s="80"/>
      <c r="F4714" s="80"/>
      <c r="I4714" s="45" t="e">
        <f t="shared" si="121"/>
        <v>#DIV/0!</v>
      </c>
    </row>
    <row r="4715" spans="1:9" ht="27.75" customHeight="1" x14ac:dyDescent="0.2">
      <c r="A4715" s="79"/>
      <c r="B4715" s="80"/>
      <c r="C4715" s="79"/>
      <c r="D4715" s="80"/>
      <c r="E4715" s="80"/>
      <c r="F4715" s="80"/>
      <c r="I4715" s="45" t="e">
        <f t="shared" si="121"/>
        <v>#DIV/0!</v>
      </c>
    </row>
    <row r="4716" spans="1:9" ht="27.75" customHeight="1" x14ac:dyDescent="0.2">
      <c r="A4716" s="79"/>
      <c r="B4716" s="80"/>
      <c r="C4716" s="79"/>
      <c r="D4716" s="80"/>
      <c r="E4716" s="80"/>
      <c r="F4716" s="80"/>
      <c r="I4716" s="45" t="e">
        <f t="shared" si="121"/>
        <v>#DIV/0!</v>
      </c>
    </row>
    <row r="4717" spans="1:9" ht="27.75" customHeight="1" x14ac:dyDescent="0.2">
      <c r="A4717" s="79"/>
      <c r="B4717" s="80"/>
      <c r="C4717" s="79"/>
      <c r="D4717" s="80"/>
      <c r="E4717" s="80"/>
      <c r="F4717" s="80"/>
      <c r="I4717" s="45" t="e">
        <f t="shared" si="121"/>
        <v>#DIV/0!</v>
      </c>
    </row>
    <row r="4718" spans="1:9" ht="27.75" customHeight="1" x14ac:dyDescent="0.2">
      <c r="A4718" s="79"/>
      <c r="B4718" s="80"/>
      <c r="C4718" s="79"/>
      <c r="D4718" s="80"/>
      <c r="E4718" s="80"/>
      <c r="F4718" s="80"/>
      <c r="I4718" s="45" t="e">
        <f t="shared" si="121"/>
        <v>#DIV/0!</v>
      </c>
    </row>
    <row r="4719" spans="1:9" ht="27.75" customHeight="1" x14ac:dyDescent="0.2">
      <c r="A4719" s="79"/>
      <c r="B4719" s="80"/>
      <c r="C4719" s="79"/>
      <c r="D4719" s="80"/>
      <c r="E4719" s="80"/>
      <c r="F4719" s="80"/>
      <c r="I4719" s="45" t="e">
        <f t="shared" si="121"/>
        <v>#DIV/0!</v>
      </c>
    </row>
    <row r="4720" spans="1:9" ht="27.75" customHeight="1" x14ac:dyDescent="0.2">
      <c r="A4720" s="79"/>
      <c r="B4720" s="80"/>
      <c r="C4720" s="79"/>
      <c r="D4720" s="80"/>
      <c r="E4720" s="80"/>
      <c r="F4720" s="80"/>
      <c r="I4720" s="45" t="e">
        <f t="shared" si="121"/>
        <v>#DIV/0!</v>
      </c>
    </row>
    <row r="4721" spans="1:9" ht="27.75" customHeight="1" x14ac:dyDescent="0.2">
      <c r="A4721" s="79"/>
      <c r="B4721" s="80"/>
      <c r="C4721" s="79"/>
      <c r="D4721" s="80"/>
      <c r="E4721" s="80"/>
      <c r="F4721" s="80"/>
      <c r="I4721" s="45" t="e">
        <f t="shared" si="121"/>
        <v>#DIV/0!</v>
      </c>
    </row>
    <row r="4722" spans="1:9" ht="27.75" customHeight="1" x14ac:dyDescent="0.2">
      <c r="A4722" s="79"/>
      <c r="B4722" s="80"/>
      <c r="C4722" s="79"/>
      <c r="D4722" s="80"/>
      <c r="E4722" s="80"/>
      <c r="F4722" s="80"/>
      <c r="I4722" s="45" t="e">
        <f t="shared" si="121"/>
        <v>#DIV/0!</v>
      </c>
    </row>
    <row r="4723" spans="1:9" ht="27.75" customHeight="1" x14ac:dyDescent="0.2">
      <c r="A4723" s="79"/>
      <c r="B4723" s="80"/>
      <c r="C4723" s="79"/>
      <c r="D4723" s="80"/>
      <c r="E4723" s="80"/>
      <c r="F4723" s="80"/>
      <c r="I4723" s="45" t="e">
        <f t="shared" si="121"/>
        <v>#DIV/0!</v>
      </c>
    </row>
    <row r="4724" spans="1:9" ht="27.75" customHeight="1" x14ac:dyDescent="0.2">
      <c r="A4724" s="79"/>
      <c r="B4724" s="80"/>
      <c r="C4724" s="79"/>
      <c r="D4724" s="80"/>
      <c r="E4724" s="80"/>
      <c r="F4724" s="80"/>
      <c r="I4724" s="45" t="e">
        <f t="shared" si="121"/>
        <v>#DIV/0!</v>
      </c>
    </row>
    <row r="4725" spans="1:9" ht="27.75" customHeight="1" x14ac:dyDescent="0.2">
      <c r="A4725" s="79"/>
      <c r="B4725" s="80"/>
      <c r="C4725" s="79"/>
      <c r="D4725" s="80"/>
      <c r="E4725" s="80"/>
      <c r="F4725" s="80"/>
      <c r="I4725" s="45" t="e">
        <f t="shared" si="121"/>
        <v>#DIV/0!</v>
      </c>
    </row>
    <row r="4726" spans="1:9" ht="27.75" customHeight="1" x14ac:dyDescent="0.2">
      <c r="A4726" s="79"/>
      <c r="B4726" s="80"/>
      <c r="C4726" s="79"/>
      <c r="D4726" s="80"/>
      <c r="E4726" s="80"/>
      <c r="F4726" s="80"/>
      <c r="I4726" s="45" t="e">
        <f t="shared" si="121"/>
        <v>#DIV/0!</v>
      </c>
    </row>
    <row r="4727" spans="1:9" ht="27.75" customHeight="1" x14ac:dyDescent="0.2">
      <c r="A4727" s="79"/>
      <c r="B4727" s="80"/>
      <c r="C4727" s="79"/>
      <c r="D4727" s="80"/>
      <c r="E4727" s="80"/>
      <c r="F4727" s="80"/>
      <c r="I4727" s="45" t="e">
        <f t="shared" si="121"/>
        <v>#DIV/0!</v>
      </c>
    </row>
    <row r="4728" spans="1:9" ht="27.75" customHeight="1" x14ac:dyDescent="0.2">
      <c r="A4728" s="79"/>
      <c r="B4728" s="80"/>
      <c r="C4728" s="79"/>
      <c r="D4728" s="80"/>
      <c r="E4728" s="80"/>
      <c r="F4728" s="80"/>
      <c r="I4728" s="45" t="e">
        <f t="shared" si="121"/>
        <v>#DIV/0!</v>
      </c>
    </row>
    <row r="4729" spans="1:9" ht="27.75" customHeight="1" x14ac:dyDescent="0.2">
      <c r="A4729" s="79"/>
      <c r="B4729" s="80"/>
      <c r="C4729" s="79"/>
      <c r="D4729" s="80"/>
      <c r="E4729" s="80"/>
      <c r="F4729" s="80"/>
      <c r="I4729" s="45" t="e">
        <f t="shared" si="121"/>
        <v>#DIV/0!</v>
      </c>
    </row>
    <row r="4730" spans="1:9" ht="27.75" customHeight="1" x14ac:dyDescent="0.2">
      <c r="A4730" s="79"/>
      <c r="B4730" s="80"/>
      <c r="C4730" s="79"/>
      <c r="D4730" s="80"/>
      <c r="E4730" s="80"/>
      <c r="F4730" s="80"/>
      <c r="I4730" s="45" t="e">
        <f t="shared" si="121"/>
        <v>#DIV/0!</v>
      </c>
    </row>
    <row r="4731" spans="1:9" ht="27.75" customHeight="1" x14ac:dyDescent="0.2">
      <c r="A4731" s="79"/>
      <c r="B4731" s="80"/>
      <c r="C4731" s="79"/>
      <c r="D4731" s="80"/>
      <c r="E4731" s="80"/>
      <c r="F4731" s="80"/>
      <c r="I4731" s="45" t="e">
        <f t="shared" si="121"/>
        <v>#DIV/0!</v>
      </c>
    </row>
    <row r="4732" spans="1:9" ht="27.75" customHeight="1" x14ac:dyDescent="0.2">
      <c r="A4732" s="79"/>
      <c r="B4732" s="80"/>
      <c r="C4732" s="79"/>
      <c r="D4732" s="80"/>
      <c r="E4732" s="80"/>
      <c r="F4732" s="80"/>
      <c r="I4732" s="45" t="e">
        <f t="shared" si="121"/>
        <v>#DIV/0!</v>
      </c>
    </row>
    <row r="4733" spans="1:9" ht="27.75" customHeight="1" x14ac:dyDescent="0.2">
      <c r="A4733" s="79"/>
      <c r="B4733" s="80"/>
      <c r="C4733" s="79"/>
      <c r="D4733" s="80"/>
      <c r="E4733" s="80"/>
      <c r="F4733" s="80"/>
      <c r="I4733" s="45" t="e">
        <f t="shared" si="121"/>
        <v>#DIV/0!</v>
      </c>
    </row>
    <row r="4734" spans="1:9" ht="27.75" customHeight="1" x14ac:dyDescent="0.2">
      <c r="A4734" s="79"/>
      <c r="B4734" s="80"/>
      <c r="C4734" s="79"/>
      <c r="D4734" s="80"/>
      <c r="E4734" s="80"/>
      <c r="F4734" s="80"/>
      <c r="I4734" s="45" t="e">
        <f t="shared" si="121"/>
        <v>#DIV/0!</v>
      </c>
    </row>
    <row r="4735" spans="1:9" ht="27.75" customHeight="1" x14ac:dyDescent="0.2">
      <c r="A4735" s="79"/>
      <c r="B4735" s="80"/>
      <c r="C4735" s="79"/>
      <c r="D4735" s="80"/>
      <c r="E4735" s="80"/>
      <c r="F4735" s="80"/>
      <c r="I4735" s="45" t="e">
        <f t="shared" si="121"/>
        <v>#DIV/0!</v>
      </c>
    </row>
    <row r="4736" spans="1:9" ht="27.75" customHeight="1" x14ac:dyDescent="0.2">
      <c r="A4736" s="79"/>
      <c r="B4736" s="80"/>
      <c r="C4736" s="79"/>
      <c r="D4736" s="80"/>
      <c r="E4736" s="80"/>
      <c r="F4736" s="80"/>
      <c r="I4736" s="45" t="e">
        <f t="shared" si="121"/>
        <v>#DIV/0!</v>
      </c>
    </row>
    <row r="4737" spans="1:9" ht="27.75" customHeight="1" x14ac:dyDescent="0.2">
      <c r="A4737" s="79"/>
      <c r="B4737" s="80"/>
      <c r="C4737" s="79"/>
      <c r="D4737" s="80"/>
      <c r="E4737" s="80"/>
      <c r="F4737" s="80"/>
      <c r="I4737" s="45" t="e">
        <f t="shared" si="121"/>
        <v>#DIV/0!</v>
      </c>
    </row>
    <row r="4738" spans="1:9" ht="27.75" customHeight="1" x14ac:dyDescent="0.2">
      <c r="A4738" s="79"/>
      <c r="B4738" s="80"/>
      <c r="C4738" s="79"/>
      <c r="D4738" s="80"/>
      <c r="E4738" s="80"/>
      <c r="F4738" s="80"/>
      <c r="I4738" s="45" t="e">
        <f t="shared" si="121"/>
        <v>#DIV/0!</v>
      </c>
    </row>
    <row r="4739" spans="1:9" ht="27.75" customHeight="1" thickBot="1" x14ac:dyDescent="0.25">
      <c r="A4739" s="77"/>
      <c r="B4739" s="78"/>
      <c r="C4739" s="77"/>
      <c r="D4739" s="78"/>
      <c r="E4739" s="78"/>
      <c r="F4739" s="78"/>
      <c r="I4739" s="45" t="e">
        <f t="shared" si="121"/>
        <v>#DIV/0!</v>
      </c>
    </row>
    <row r="4740" spans="1:9" ht="27.75" customHeight="1" thickBot="1" x14ac:dyDescent="0.25">
      <c r="D4740" s="12"/>
      <c r="I4740" s="45" t="e">
        <f t="shared" si="121"/>
        <v>#DIV/0!</v>
      </c>
    </row>
    <row r="4741" spans="1:9" ht="27.75" customHeight="1" thickBot="1" x14ac:dyDescent="0.25">
      <c r="D4741" s="12"/>
      <c r="I4741" s="45" t="e">
        <f t="shared" si="121"/>
        <v>#DIV/0!</v>
      </c>
    </row>
    <row r="4742" spans="1:9" ht="27.75" customHeight="1" thickBot="1" x14ac:dyDescent="0.25">
      <c r="D4742" s="12"/>
      <c r="I4742" s="45" t="e">
        <f t="shared" si="121"/>
        <v>#DIV/0!</v>
      </c>
    </row>
    <row r="4743" spans="1:9" ht="27.75" customHeight="1" thickBot="1" x14ac:dyDescent="0.25">
      <c r="D4743" s="12"/>
      <c r="I4743" s="45" t="e">
        <f t="shared" si="121"/>
        <v>#DIV/0!</v>
      </c>
    </row>
    <row r="4744" spans="1:9" ht="27.75" customHeight="1" thickBot="1" x14ac:dyDescent="0.25">
      <c r="D4744" s="12"/>
      <c r="I4744" s="45" t="e">
        <f t="shared" si="121"/>
        <v>#DIV/0!</v>
      </c>
    </row>
    <row r="4745" spans="1:9" ht="27.75" customHeight="1" thickBot="1" x14ac:dyDescent="0.25">
      <c r="D4745" s="12"/>
      <c r="I4745" s="45" t="e">
        <f t="shared" si="121"/>
        <v>#DIV/0!</v>
      </c>
    </row>
    <row r="4746" spans="1:9" ht="27.75" customHeight="1" thickBot="1" x14ac:dyDescent="0.25">
      <c r="D4746" s="12"/>
      <c r="I4746" s="45" t="e">
        <f t="shared" ref="I4746:I4809" si="122">H4746/B4745*100</f>
        <v>#DIV/0!</v>
      </c>
    </row>
    <row r="4747" spans="1:9" ht="27.75" customHeight="1" thickBot="1" x14ac:dyDescent="0.25">
      <c r="D4747" s="12"/>
      <c r="I4747" s="45" t="e">
        <f t="shared" si="122"/>
        <v>#DIV/0!</v>
      </c>
    </row>
    <row r="4748" spans="1:9" ht="27.75" customHeight="1" thickBot="1" x14ac:dyDescent="0.25">
      <c r="D4748" s="12"/>
      <c r="I4748" s="45" t="e">
        <f t="shared" si="122"/>
        <v>#DIV/0!</v>
      </c>
    </row>
    <row r="4749" spans="1:9" ht="27.75" customHeight="1" thickBot="1" x14ac:dyDescent="0.25">
      <c r="D4749" s="12"/>
      <c r="I4749" s="45" t="e">
        <f t="shared" si="122"/>
        <v>#DIV/0!</v>
      </c>
    </row>
    <row r="4750" spans="1:9" ht="27.75" customHeight="1" thickBot="1" x14ac:dyDescent="0.25">
      <c r="D4750" s="12"/>
      <c r="I4750" s="45" t="e">
        <f t="shared" si="122"/>
        <v>#DIV/0!</v>
      </c>
    </row>
    <row r="4751" spans="1:9" ht="27.75" customHeight="1" thickBot="1" x14ac:dyDescent="0.25">
      <c r="D4751" s="12"/>
      <c r="I4751" s="45" t="e">
        <f t="shared" si="122"/>
        <v>#DIV/0!</v>
      </c>
    </row>
    <row r="4752" spans="1:9" ht="27.75" customHeight="1" thickBot="1" x14ac:dyDescent="0.25">
      <c r="D4752" s="12"/>
      <c r="I4752" s="45" t="e">
        <f t="shared" si="122"/>
        <v>#DIV/0!</v>
      </c>
    </row>
    <row r="4753" spans="4:9" ht="27.75" customHeight="1" thickBot="1" x14ac:dyDescent="0.25">
      <c r="D4753" s="12"/>
      <c r="I4753" s="45" t="e">
        <f t="shared" si="122"/>
        <v>#DIV/0!</v>
      </c>
    </row>
    <row r="4754" spans="4:9" ht="27.75" customHeight="1" thickBot="1" x14ac:dyDescent="0.25">
      <c r="D4754" s="12"/>
      <c r="I4754" s="45" t="e">
        <f t="shared" si="122"/>
        <v>#DIV/0!</v>
      </c>
    </row>
    <row r="4755" spans="4:9" ht="27.75" customHeight="1" thickBot="1" x14ac:dyDescent="0.25">
      <c r="D4755" s="12"/>
      <c r="I4755" s="45" t="e">
        <f t="shared" si="122"/>
        <v>#DIV/0!</v>
      </c>
    </row>
    <row r="4756" spans="4:9" ht="27.75" customHeight="1" thickBot="1" x14ac:dyDescent="0.25">
      <c r="D4756" s="12"/>
      <c r="I4756" s="45" t="e">
        <f t="shared" si="122"/>
        <v>#DIV/0!</v>
      </c>
    </row>
    <row r="4757" spans="4:9" ht="27.75" customHeight="1" thickBot="1" x14ac:dyDescent="0.25">
      <c r="D4757" s="12"/>
      <c r="I4757" s="45" t="e">
        <f t="shared" si="122"/>
        <v>#DIV/0!</v>
      </c>
    </row>
    <row r="4758" spans="4:9" ht="27.75" customHeight="1" thickBot="1" x14ac:dyDescent="0.25">
      <c r="D4758" s="12"/>
      <c r="I4758" s="45" t="e">
        <f t="shared" si="122"/>
        <v>#DIV/0!</v>
      </c>
    </row>
    <row r="4759" spans="4:9" ht="27.75" customHeight="1" thickBot="1" x14ac:dyDescent="0.25">
      <c r="D4759" s="12"/>
      <c r="I4759" s="45" t="e">
        <f t="shared" si="122"/>
        <v>#DIV/0!</v>
      </c>
    </row>
    <row r="4760" spans="4:9" ht="27.75" customHeight="1" thickBot="1" x14ac:dyDescent="0.25">
      <c r="D4760" s="12"/>
      <c r="I4760" s="45" t="e">
        <f t="shared" si="122"/>
        <v>#DIV/0!</v>
      </c>
    </row>
    <row r="4761" spans="4:9" ht="27.75" customHeight="1" thickBot="1" x14ac:dyDescent="0.25">
      <c r="D4761" s="12"/>
      <c r="I4761" s="45" t="e">
        <f t="shared" si="122"/>
        <v>#DIV/0!</v>
      </c>
    </row>
    <row r="4762" spans="4:9" ht="27.75" customHeight="1" thickBot="1" x14ac:dyDescent="0.25">
      <c r="D4762" s="12"/>
      <c r="I4762" s="45" t="e">
        <f t="shared" si="122"/>
        <v>#DIV/0!</v>
      </c>
    </row>
    <row r="4763" spans="4:9" ht="27.75" customHeight="1" thickBot="1" x14ac:dyDescent="0.25">
      <c r="D4763" s="12"/>
      <c r="I4763" s="45" t="e">
        <f t="shared" si="122"/>
        <v>#DIV/0!</v>
      </c>
    </row>
    <row r="4764" spans="4:9" ht="27.75" customHeight="1" thickBot="1" x14ac:dyDescent="0.25">
      <c r="D4764" s="12"/>
      <c r="I4764" s="45" t="e">
        <f t="shared" si="122"/>
        <v>#DIV/0!</v>
      </c>
    </row>
    <row r="4765" spans="4:9" ht="27.75" customHeight="1" thickBot="1" x14ac:dyDescent="0.25">
      <c r="D4765" s="12"/>
      <c r="I4765" s="45" t="e">
        <f t="shared" si="122"/>
        <v>#DIV/0!</v>
      </c>
    </row>
    <row r="4766" spans="4:9" ht="27.75" customHeight="1" thickBot="1" x14ac:dyDescent="0.25">
      <c r="D4766" s="12"/>
      <c r="I4766" s="45" t="e">
        <f t="shared" si="122"/>
        <v>#DIV/0!</v>
      </c>
    </row>
    <row r="4767" spans="4:9" ht="27.75" customHeight="1" thickBot="1" x14ac:dyDescent="0.25">
      <c r="D4767" s="12"/>
      <c r="I4767" s="45" t="e">
        <f t="shared" si="122"/>
        <v>#DIV/0!</v>
      </c>
    </row>
    <row r="4768" spans="4:9" ht="27.75" customHeight="1" thickBot="1" x14ac:dyDescent="0.25">
      <c r="D4768" s="12"/>
      <c r="I4768" s="45" t="e">
        <f t="shared" si="122"/>
        <v>#DIV/0!</v>
      </c>
    </row>
    <row r="4769" spans="4:9" ht="27.75" customHeight="1" thickBot="1" x14ac:dyDescent="0.25">
      <c r="D4769" s="12"/>
      <c r="I4769" s="45" t="e">
        <f t="shared" si="122"/>
        <v>#DIV/0!</v>
      </c>
    </row>
    <row r="4770" spans="4:9" ht="27.75" customHeight="1" thickBot="1" x14ac:dyDescent="0.25">
      <c r="D4770" s="12"/>
      <c r="I4770" s="45" t="e">
        <f t="shared" si="122"/>
        <v>#DIV/0!</v>
      </c>
    </row>
    <row r="4771" spans="4:9" ht="27.75" customHeight="1" thickBot="1" x14ac:dyDescent="0.25">
      <c r="D4771" s="12"/>
      <c r="I4771" s="45" t="e">
        <f t="shared" si="122"/>
        <v>#DIV/0!</v>
      </c>
    </row>
    <row r="4772" spans="4:9" ht="27.75" customHeight="1" thickBot="1" x14ac:dyDescent="0.25">
      <c r="D4772" s="12"/>
      <c r="I4772" s="45" t="e">
        <f t="shared" si="122"/>
        <v>#DIV/0!</v>
      </c>
    </row>
    <row r="4773" spans="4:9" ht="27.75" customHeight="1" thickBot="1" x14ac:dyDescent="0.25">
      <c r="D4773" s="12"/>
      <c r="I4773" s="45" t="e">
        <f t="shared" si="122"/>
        <v>#DIV/0!</v>
      </c>
    </row>
    <row r="4774" spans="4:9" ht="27.75" customHeight="1" thickBot="1" x14ac:dyDescent="0.25">
      <c r="D4774" s="12"/>
      <c r="I4774" s="45" t="e">
        <f t="shared" si="122"/>
        <v>#DIV/0!</v>
      </c>
    </row>
    <row r="4775" spans="4:9" ht="27.75" customHeight="1" thickBot="1" x14ac:dyDescent="0.25">
      <c r="D4775" s="12"/>
      <c r="I4775" s="45" t="e">
        <f t="shared" si="122"/>
        <v>#DIV/0!</v>
      </c>
    </row>
    <row r="4776" spans="4:9" ht="27.75" customHeight="1" thickBot="1" x14ac:dyDescent="0.25">
      <c r="D4776" s="12"/>
      <c r="I4776" s="45" t="e">
        <f t="shared" si="122"/>
        <v>#DIV/0!</v>
      </c>
    </row>
    <row r="4777" spans="4:9" ht="27.75" customHeight="1" thickBot="1" x14ac:dyDescent="0.25">
      <c r="D4777" s="12"/>
      <c r="I4777" s="45" t="e">
        <f t="shared" si="122"/>
        <v>#DIV/0!</v>
      </c>
    </row>
    <row r="4778" spans="4:9" ht="27.75" customHeight="1" thickBot="1" x14ac:dyDescent="0.25">
      <c r="D4778" s="12"/>
      <c r="I4778" s="45" t="e">
        <f t="shared" si="122"/>
        <v>#DIV/0!</v>
      </c>
    </row>
    <row r="4779" spans="4:9" ht="27.75" customHeight="1" thickBot="1" x14ac:dyDescent="0.25">
      <c r="D4779" s="12"/>
      <c r="I4779" s="45" t="e">
        <f t="shared" si="122"/>
        <v>#DIV/0!</v>
      </c>
    </row>
    <row r="4780" spans="4:9" ht="27.75" customHeight="1" thickBot="1" x14ac:dyDescent="0.25">
      <c r="D4780" s="12"/>
      <c r="I4780" s="45" t="e">
        <f t="shared" si="122"/>
        <v>#DIV/0!</v>
      </c>
    </row>
    <row r="4781" spans="4:9" ht="27.75" customHeight="1" thickBot="1" x14ac:dyDescent="0.25">
      <c r="D4781" s="12"/>
      <c r="I4781" s="45" t="e">
        <f t="shared" si="122"/>
        <v>#DIV/0!</v>
      </c>
    </row>
    <row r="4782" spans="4:9" ht="27.75" customHeight="1" thickBot="1" x14ac:dyDescent="0.25">
      <c r="D4782" s="12"/>
      <c r="I4782" s="45" t="e">
        <f t="shared" si="122"/>
        <v>#DIV/0!</v>
      </c>
    </row>
    <row r="4783" spans="4:9" ht="27.75" customHeight="1" thickBot="1" x14ac:dyDescent="0.25">
      <c r="D4783" s="12"/>
      <c r="I4783" s="45" t="e">
        <f t="shared" si="122"/>
        <v>#DIV/0!</v>
      </c>
    </row>
    <row r="4784" spans="4:9" ht="27.75" customHeight="1" thickBot="1" x14ac:dyDescent="0.25">
      <c r="D4784" s="12"/>
      <c r="I4784" s="45" t="e">
        <f t="shared" si="122"/>
        <v>#DIV/0!</v>
      </c>
    </row>
    <row r="4785" spans="4:9" ht="27.75" customHeight="1" thickBot="1" x14ac:dyDescent="0.25">
      <c r="D4785" s="12"/>
      <c r="I4785" s="45" t="e">
        <f t="shared" si="122"/>
        <v>#DIV/0!</v>
      </c>
    </row>
    <row r="4786" spans="4:9" ht="27.75" customHeight="1" thickBot="1" x14ac:dyDescent="0.25">
      <c r="D4786" s="12"/>
      <c r="I4786" s="45" t="e">
        <f t="shared" si="122"/>
        <v>#DIV/0!</v>
      </c>
    </row>
    <row r="4787" spans="4:9" ht="27.75" customHeight="1" thickBot="1" x14ac:dyDescent="0.25">
      <c r="D4787" s="12"/>
      <c r="I4787" s="45" t="e">
        <f t="shared" si="122"/>
        <v>#DIV/0!</v>
      </c>
    </row>
    <row r="4788" spans="4:9" ht="27.75" customHeight="1" thickBot="1" x14ac:dyDescent="0.25">
      <c r="D4788" s="12"/>
      <c r="I4788" s="45" t="e">
        <f t="shared" si="122"/>
        <v>#DIV/0!</v>
      </c>
    </row>
    <row r="4789" spans="4:9" ht="27.75" customHeight="1" thickBot="1" x14ac:dyDescent="0.25">
      <c r="D4789" s="12"/>
      <c r="I4789" s="45" t="e">
        <f t="shared" si="122"/>
        <v>#DIV/0!</v>
      </c>
    </row>
    <row r="4790" spans="4:9" ht="27.75" customHeight="1" thickBot="1" x14ac:dyDescent="0.25">
      <c r="D4790" s="12"/>
      <c r="I4790" s="45" t="e">
        <f t="shared" si="122"/>
        <v>#DIV/0!</v>
      </c>
    </row>
    <row r="4791" spans="4:9" ht="27.75" customHeight="1" thickBot="1" x14ac:dyDescent="0.25">
      <c r="D4791" s="12"/>
      <c r="I4791" s="45" t="e">
        <f t="shared" si="122"/>
        <v>#DIV/0!</v>
      </c>
    </row>
    <row r="4792" spans="4:9" ht="27.75" customHeight="1" thickBot="1" x14ac:dyDescent="0.25">
      <c r="D4792" s="12"/>
      <c r="I4792" s="45" t="e">
        <f t="shared" si="122"/>
        <v>#DIV/0!</v>
      </c>
    </row>
    <row r="4793" spans="4:9" ht="27.75" customHeight="1" thickBot="1" x14ac:dyDescent="0.25">
      <c r="D4793" s="12"/>
      <c r="I4793" s="45" t="e">
        <f t="shared" si="122"/>
        <v>#DIV/0!</v>
      </c>
    </row>
    <row r="4794" spans="4:9" ht="27.75" customHeight="1" thickBot="1" x14ac:dyDescent="0.25">
      <c r="D4794" s="12"/>
      <c r="I4794" s="45" t="e">
        <f t="shared" si="122"/>
        <v>#DIV/0!</v>
      </c>
    </row>
    <row r="4795" spans="4:9" ht="27.75" customHeight="1" thickBot="1" x14ac:dyDescent="0.25">
      <c r="D4795" s="12"/>
      <c r="I4795" s="45" t="e">
        <f t="shared" si="122"/>
        <v>#DIV/0!</v>
      </c>
    </row>
    <row r="4796" spans="4:9" ht="27.75" customHeight="1" thickBot="1" x14ac:dyDescent="0.25">
      <c r="D4796" s="12"/>
      <c r="I4796" s="45" t="e">
        <f t="shared" si="122"/>
        <v>#DIV/0!</v>
      </c>
    </row>
    <row r="4797" spans="4:9" ht="27.75" customHeight="1" thickBot="1" x14ac:dyDescent="0.25">
      <c r="D4797" s="12"/>
      <c r="I4797" s="45" t="e">
        <f t="shared" si="122"/>
        <v>#DIV/0!</v>
      </c>
    </row>
    <row r="4798" spans="4:9" ht="27.75" customHeight="1" thickBot="1" x14ac:dyDescent="0.25">
      <c r="D4798" s="12"/>
      <c r="I4798" s="45" t="e">
        <f t="shared" si="122"/>
        <v>#DIV/0!</v>
      </c>
    </row>
    <row r="4799" spans="4:9" ht="27.75" customHeight="1" thickBot="1" x14ac:dyDescent="0.25">
      <c r="D4799" s="12"/>
      <c r="I4799" s="45" t="e">
        <f t="shared" si="122"/>
        <v>#DIV/0!</v>
      </c>
    </row>
    <row r="4800" spans="4:9" ht="27.75" customHeight="1" thickBot="1" x14ac:dyDescent="0.25">
      <c r="D4800" s="12"/>
      <c r="I4800" s="45" t="e">
        <f t="shared" si="122"/>
        <v>#DIV/0!</v>
      </c>
    </row>
    <row r="4801" spans="4:9" ht="27.75" customHeight="1" thickBot="1" x14ac:dyDescent="0.25">
      <c r="D4801" s="12"/>
      <c r="I4801" s="45" t="e">
        <f t="shared" si="122"/>
        <v>#DIV/0!</v>
      </c>
    </row>
    <row r="4802" spans="4:9" ht="27.75" customHeight="1" thickBot="1" x14ac:dyDescent="0.25">
      <c r="D4802" s="12"/>
      <c r="I4802" s="45" t="e">
        <f t="shared" si="122"/>
        <v>#DIV/0!</v>
      </c>
    </row>
    <row r="4803" spans="4:9" ht="27.75" customHeight="1" thickBot="1" x14ac:dyDescent="0.25">
      <c r="D4803" s="12"/>
      <c r="I4803" s="45" t="e">
        <f t="shared" si="122"/>
        <v>#DIV/0!</v>
      </c>
    </row>
    <row r="4804" spans="4:9" ht="27.75" customHeight="1" thickBot="1" x14ac:dyDescent="0.25">
      <c r="D4804" s="12"/>
      <c r="I4804" s="45" t="e">
        <f t="shared" si="122"/>
        <v>#DIV/0!</v>
      </c>
    </row>
    <row r="4805" spans="4:9" ht="27.75" customHeight="1" thickBot="1" x14ac:dyDescent="0.25">
      <c r="D4805" s="12"/>
      <c r="I4805" s="45" t="e">
        <f t="shared" si="122"/>
        <v>#DIV/0!</v>
      </c>
    </row>
    <row r="4806" spans="4:9" ht="27.75" customHeight="1" thickBot="1" x14ac:dyDescent="0.25">
      <c r="D4806" s="12"/>
      <c r="I4806" s="45" t="e">
        <f t="shared" si="122"/>
        <v>#DIV/0!</v>
      </c>
    </row>
    <row r="4807" spans="4:9" ht="27.75" customHeight="1" thickBot="1" x14ac:dyDescent="0.25">
      <c r="D4807" s="12"/>
      <c r="I4807" s="45" t="e">
        <f t="shared" si="122"/>
        <v>#DIV/0!</v>
      </c>
    </row>
    <row r="4808" spans="4:9" ht="27.75" customHeight="1" thickBot="1" x14ac:dyDescent="0.25">
      <c r="D4808" s="12"/>
      <c r="I4808" s="45" t="e">
        <f t="shared" si="122"/>
        <v>#DIV/0!</v>
      </c>
    </row>
    <row r="4809" spans="4:9" ht="27.75" customHeight="1" thickBot="1" x14ac:dyDescent="0.25">
      <c r="D4809" s="12"/>
      <c r="I4809" s="45" t="e">
        <f t="shared" si="122"/>
        <v>#DIV/0!</v>
      </c>
    </row>
    <row r="4810" spans="4:9" ht="27.75" customHeight="1" thickBot="1" x14ac:dyDescent="0.25">
      <c r="D4810" s="12"/>
      <c r="I4810" s="45" t="e">
        <f t="shared" ref="I4810:I4873" si="123">H4810/B4809*100</f>
        <v>#DIV/0!</v>
      </c>
    </row>
    <row r="4811" spans="4:9" ht="27.75" customHeight="1" thickBot="1" x14ac:dyDescent="0.25">
      <c r="D4811" s="12"/>
      <c r="I4811" s="45" t="e">
        <f t="shared" si="123"/>
        <v>#DIV/0!</v>
      </c>
    </row>
    <row r="4812" spans="4:9" ht="27.75" customHeight="1" thickBot="1" x14ac:dyDescent="0.25">
      <c r="D4812" s="12"/>
      <c r="I4812" s="45" t="e">
        <f t="shared" si="123"/>
        <v>#DIV/0!</v>
      </c>
    </row>
    <row r="4813" spans="4:9" ht="27.75" customHeight="1" thickBot="1" x14ac:dyDescent="0.25">
      <c r="D4813" s="12"/>
      <c r="I4813" s="45" t="e">
        <f t="shared" si="123"/>
        <v>#DIV/0!</v>
      </c>
    </row>
    <row r="4814" spans="4:9" ht="27.75" customHeight="1" thickBot="1" x14ac:dyDescent="0.25">
      <c r="D4814" s="12"/>
      <c r="I4814" s="45" t="e">
        <f t="shared" si="123"/>
        <v>#DIV/0!</v>
      </c>
    </row>
    <row r="4815" spans="4:9" ht="27.75" customHeight="1" thickBot="1" x14ac:dyDescent="0.25">
      <c r="D4815" s="12"/>
      <c r="I4815" s="45" t="e">
        <f t="shared" si="123"/>
        <v>#DIV/0!</v>
      </c>
    </row>
    <row r="4816" spans="4:9" ht="27.75" customHeight="1" thickBot="1" x14ac:dyDescent="0.25">
      <c r="D4816" s="12"/>
      <c r="I4816" s="45" t="e">
        <f t="shared" si="123"/>
        <v>#DIV/0!</v>
      </c>
    </row>
    <row r="4817" spans="4:9" ht="27.75" customHeight="1" thickBot="1" x14ac:dyDescent="0.25">
      <c r="D4817" s="12"/>
      <c r="I4817" s="45" t="e">
        <f t="shared" si="123"/>
        <v>#DIV/0!</v>
      </c>
    </row>
    <row r="4818" spans="4:9" ht="27.75" customHeight="1" thickBot="1" x14ac:dyDescent="0.25">
      <c r="D4818" s="12"/>
      <c r="I4818" s="45" t="e">
        <f t="shared" si="123"/>
        <v>#DIV/0!</v>
      </c>
    </row>
    <row r="4819" spans="4:9" ht="27.75" customHeight="1" thickBot="1" x14ac:dyDescent="0.25">
      <c r="D4819" s="12"/>
      <c r="I4819" s="45" t="e">
        <f t="shared" si="123"/>
        <v>#DIV/0!</v>
      </c>
    </row>
    <row r="4820" spans="4:9" ht="27.75" customHeight="1" thickBot="1" x14ac:dyDescent="0.25">
      <c r="D4820" s="12"/>
      <c r="I4820" s="45" t="e">
        <f t="shared" si="123"/>
        <v>#DIV/0!</v>
      </c>
    </row>
    <row r="4821" spans="4:9" ht="27.75" customHeight="1" thickBot="1" x14ac:dyDescent="0.25">
      <c r="D4821" s="12"/>
      <c r="I4821" s="45" t="e">
        <f t="shared" si="123"/>
        <v>#DIV/0!</v>
      </c>
    </row>
    <row r="4822" spans="4:9" ht="27.75" customHeight="1" thickBot="1" x14ac:dyDescent="0.25">
      <c r="D4822" s="12"/>
      <c r="I4822" s="45" t="e">
        <f t="shared" si="123"/>
        <v>#DIV/0!</v>
      </c>
    </row>
    <row r="4823" spans="4:9" ht="27.75" customHeight="1" thickBot="1" x14ac:dyDescent="0.25">
      <c r="D4823" s="12"/>
      <c r="I4823" s="45" t="e">
        <f t="shared" si="123"/>
        <v>#DIV/0!</v>
      </c>
    </row>
    <row r="4824" spans="4:9" ht="27.75" customHeight="1" thickBot="1" x14ac:dyDescent="0.25">
      <c r="D4824" s="12"/>
      <c r="I4824" s="45" t="e">
        <f t="shared" si="123"/>
        <v>#DIV/0!</v>
      </c>
    </row>
    <row r="4825" spans="4:9" ht="27.75" customHeight="1" thickBot="1" x14ac:dyDescent="0.25">
      <c r="D4825" s="12"/>
      <c r="I4825" s="45" t="e">
        <f t="shared" si="123"/>
        <v>#DIV/0!</v>
      </c>
    </row>
    <row r="4826" spans="4:9" ht="27.75" customHeight="1" thickBot="1" x14ac:dyDescent="0.25">
      <c r="D4826" s="12"/>
      <c r="I4826" s="45" t="e">
        <f t="shared" si="123"/>
        <v>#DIV/0!</v>
      </c>
    </row>
    <row r="4827" spans="4:9" ht="27.75" customHeight="1" thickBot="1" x14ac:dyDescent="0.25">
      <c r="D4827" s="12"/>
      <c r="I4827" s="45" t="e">
        <f t="shared" si="123"/>
        <v>#DIV/0!</v>
      </c>
    </row>
    <row r="4828" spans="4:9" ht="27.75" customHeight="1" thickBot="1" x14ac:dyDescent="0.25">
      <c r="D4828" s="12"/>
      <c r="I4828" s="45" t="e">
        <f t="shared" si="123"/>
        <v>#DIV/0!</v>
      </c>
    </row>
    <row r="4829" spans="4:9" ht="27.75" customHeight="1" thickBot="1" x14ac:dyDescent="0.25">
      <c r="D4829" s="12"/>
      <c r="I4829" s="45" t="e">
        <f t="shared" si="123"/>
        <v>#DIV/0!</v>
      </c>
    </row>
    <row r="4830" spans="4:9" ht="27.75" customHeight="1" thickBot="1" x14ac:dyDescent="0.25">
      <c r="D4830" s="12"/>
      <c r="I4830" s="45" t="e">
        <f t="shared" si="123"/>
        <v>#DIV/0!</v>
      </c>
    </row>
    <row r="4831" spans="4:9" ht="27.75" customHeight="1" thickBot="1" x14ac:dyDescent="0.25">
      <c r="D4831" s="12"/>
      <c r="I4831" s="45" t="e">
        <f t="shared" si="123"/>
        <v>#DIV/0!</v>
      </c>
    </row>
    <row r="4832" spans="4:9" ht="27.75" customHeight="1" thickBot="1" x14ac:dyDescent="0.25">
      <c r="D4832" s="12"/>
      <c r="I4832" s="45" t="e">
        <f t="shared" si="123"/>
        <v>#DIV/0!</v>
      </c>
    </row>
    <row r="4833" spans="4:9" ht="27.75" customHeight="1" thickBot="1" x14ac:dyDescent="0.25">
      <c r="D4833" s="12"/>
      <c r="I4833" s="45" t="e">
        <f t="shared" si="123"/>
        <v>#DIV/0!</v>
      </c>
    </row>
    <row r="4834" spans="4:9" ht="27.75" customHeight="1" thickBot="1" x14ac:dyDescent="0.25">
      <c r="D4834" s="12"/>
      <c r="I4834" s="45" t="e">
        <f t="shared" si="123"/>
        <v>#DIV/0!</v>
      </c>
    </row>
    <row r="4835" spans="4:9" ht="27.75" customHeight="1" thickBot="1" x14ac:dyDescent="0.25">
      <c r="D4835" s="12"/>
      <c r="I4835" s="45" t="e">
        <f t="shared" si="123"/>
        <v>#DIV/0!</v>
      </c>
    </row>
    <row r="4836" spans="4:9" ht="27.75" customHeight="1" thickBot="1" x14ac:dyDescent="0.25">
      <c r="D4836" s="12"/>
      <c r="I4836" s="45" t="e">
        <f t="shared" si="123"/>
        <v>#DIV/0!</v>
      </c>
    </row>
    <row r="4837" spans="4:9" ht="27.75" customHeight="1" thickBot="1" x14ac:dyDescent="0.25">
      <c r="D4837" s="12"/>
      <c r="I4837" s="45" t="e">
        <f t="shared" si="123"/>
        <v>#DIV/0!</v>
      </c>
    </row>
    <row r="4838" spans="4:9" ht="27.75" customHeight="1" thickBot="1" x14ac:dyDescent="0.25">
      <c r="D4838" s="12"/>
      <c r="I4838" s="45" t="e">
        <f t="shared" si="123"/>
        <v>#DIV/0!</v>
      </c>
    </row>
    <row r="4839" spans="4:9" ht="27.75" customHeight="1" thickBot="1" x14ac:dyDescent="0.25">
      <c r="D4839" s="12"/>
      <c r="I4839" s="45" t="e">
        <f t="shared" si="123"/>
        <v>#DIV/0!</v>
      </c>
    </row>
    <row r="4840" spans="4:9" ht="27.75" customHeight="1" thickBot="1" x14ac:dyDescent="0.25">
      <c r="D4840" s="12"/>
      <c r="I4840" s="45" t="e">
        <f t="shared" si="123"/>
        <v>#DIV/0!</v>
      </c>
    </row>
    <row r="4841" spans="4:9" ht="27.75" customHeight="1" thickBot="1" x14ac:dyDescent="0.25">
      <c r="D4841" s="12"/>
      <c r="I4841" s="45" t="e">
        <f t="shared" si="123"/>
        <v>#DIV/0!</v>
      </c>
    </row>
    <row r="4842" spans="4:9" ht="27.75" customHeight="1" thickBot="1" x14ac:dyDescent="0.25">
      <c r="D4842" s="12"/>
      <c r="I4842" s="45" t="e">
        <f t="shared" si="123"/>
        <v>#DIV/0!</v>
      </c>
    </row>
    <row r="4843" spans="4:9" ht="27.75" customHeight="1" thickBot="1" x14ac:dyDescent="0.25">
      <c r="D4843" s="12"/>
      <c r="I4843" s="45" t="e">
        <f t="shared" si="123"/>
        <v>#DIV/0!</v>
      </c>
    </row>
    <row r="4844" spans="4:9" ht="27.75" customHeight="1" thickBot="1" x14ac:dyDescent="0.25">
      <c r="D4844" s="12"/>
      <c r="I4844" s="45" t="e">
        <f t="shared" si="123"/>
        <v>#DIV/0!</v>
      </c>
    </row>
    <row r="4845" spans="4:9" ht="27.75" customHeight="1" thickBot="1" x14ac:dyDescent="0.25">
      <c r="D4845" s="12"/>
      <c r="I4845" s="45" t="e">
        <f t="shared" si="123"/>
        <v>#DIV/0!</v>
      </c>
    </row>
    <row r="4846" spans="4:9" ht="27.75" customHeight="1" thickBot="1" x14ac:dyDescent="0.25">
      <c r="D4846" s="12"/>
      <c r="I4846" s="45" t="e">
        <f t="shared" si="123"/>
        <v>#DIV/0!</v>
      </c>
    </row>
    <row r="4847" spans="4:9" ht="27.75" customHeight="1" thickBot="1" x14ac:dyDescent="0.25">
      <c r="D4847" s="12"/>
      <c r="I4847" s="45" t="e">
        <f t="shared" si="123"/>
        <v>#DIV/0!</v>
      </c>
    </row>
    <row r="4848" spans="4:9" ht="27.75" customHeight="1" thickBot="1" x14ac:dyDescent="0.25">
      <c r="D4848" s="12"/>
      <c r="I4848" s="45" t="e">
        <f t="shared" si="123"/>
        <v>#DIV/0!</v>
      </c>
    </row>
    <row r="4849" spans="4:9" ht="27.75" customHeight="1" thickBot="1" x14ac:dyDescent="0.25">
      <c r="D4849" s="12"/>
      <c r="I4849" s="45" t="e">
        <f t="shared" si="123"/>
        <v>#DIV/0!</v>
      </c>
    </row>
    <row r="4850" spans="4:9" ht="27.75" customHeight="1" thickBot="1" x14ac:dyDescent="0.25">
      <c r="D4850" s="12"/>
      <c r="I4850" s="45" t="e">
        <f t="shared" si="123"/>
        <v>#DIV/0!</v>
      </c>
    </row>
    <row r="4851" spans="4:9" ht="27.75" customHeight="1" thickBot="1" x14ac:dyDescent="0.25">
      <c r="D4851" s="12"/>
      <c r="I4851" s="45" t="e">
        <f t="shared" si="123"/>
        <v>#DIV/0!</v>
      </c>
    </row>
    <row r="4852" spans="4:9" ht="27.75" customHeight="1" thickBot="1" x14ac:dyDescent="0.25">
      <c r="D4852" s="12"/>
      <c r="I4852" s="45" t="e">
        <f t="shared" si="123"/>
        <v>#DIV/0!</v>
      </c>
    </row>
    <row r="4853" spans="4:9" ht="27.75" customHeight="1" thickBot="1" x14ac:dyDescent="0.25">
      <c r="D4853" s="12"/>
      <c r="I4853" s="45" t="e">
        <f t="shared" si="123"/>
        <v>#DIV/0!</v>
      </c>
    </row>
    <row r="4854" spans="4:9" ht="27.75" customHeight="1" thickBot="1" x14ac:dyDescent="0.25">
      <c r="D4854" s="12"/>
      <c r="I4854" s="45" t="e">
        <f t="shared" si="123"/>
        <v>#DIV/0!</v>
      </c>
    </row>
    <row r="4855" spans="4:9" ht="27.75" customHeight="1" thickBot="1" x14ac:dyDescent="0.25">
      <c r="D4855" s="12"/>
      <c r="I4855" s="45" t="e">
        <f t="shared" si="123"/>
        <v>#DIV/0!</v>
      </c>
    </row>
    <row r="4856" spans="4:9" ht="27.75" customHeight="1" thickBot="1" x14ac:dyDescent="0.25">
      <c r="D4856" s="12"/>
      <c r="I4856" s="45" t="e">
        <f t="shared" si="123"/>
        <v>#DIV/0!</v>
      </c>
    </row>
    <row r="4857" spans="4:9" ht="27.75" customHeight="1" thickBot="1" x14ac:dyDescent="0.25">
      <c r="D4857" s="12"/>
      <c r="I4857" s="45" t="e">
        <f t="shared" si="123"/>
        <v>#DIV/0!</v>
      </c>
    </row>
    <row r="4858" spans="4:9" ht="27.75" customHeight="1" thickBot="1" x14ac:dyDescent="0.25">
      <c r="D4858" s="12"/>
      <c r="I4858" s="45" t="e">
        <f t="shared" si="123"/>
        <v>#DIV/0!</v>
      </c>
    </row>
    <row r="4859" spans="4:9" ht="27.75" customHeight="1" thickBot="1" x14ac:dyDescent="0.25">
      <c r="D4859" s="12"/>
      <c r="I4859" s="45" t="e">
        <f t="shared" si="123"/>
        <v>#DIV/0!</v>
      </c>
    </row>
    <row r="4860" spans="4:9" ht="27.75" customHeight="1" thickBot="1" x14ac:dyDescent="0.25">
      <c r="D4860" s="12"/>
      <c r="I4860" s="45" t="e">
        <f t="shared" si="123"/>
        <v>#DIV/0!</v>
      </c>
    </row>
    <row r="4861" spans="4:9" ht="27.75" customHeight="1" thickBot="1" x14ac:dyDescent="0.25">
      <c r="D4861" s="12"/>
      <c r="I4861" s="45" t="e">
        <f t="shared" si="123"/>
        <v>#DIV/0!</v>
      </c>
    </row>
    <row r="4862" spans="4:9" ht="27.75" customHeight="1" thickBot="1" x14ac:dyDescent="0.25">
      <c r="D4862" s="12"/>
      <c r="I4862" s="45" t="e">
        <f t="shared" si="123"/>
        <v>#DIV/0!</v>
      </c>
    </row>
    <row r="4863" spans="4:9" ht="27.75" customHeight="1" thickBot="1" x14ac:dyDescent="0.25">
      <c r="D4863" s="12"/>
      <c r="I4863" s="45" t="e">
        <f t="shared" si="123"/>
        <v>#DIV/0!</v>
      </c>
    </row>
    <row r="4864" spans="4:9" ht="27.75" customHeight="1" thickBot="1" x14ac:dyDescent="0.25">
      <c r="D4864" s="12"/>
      <c r="I4864" s="45" t="e">
        <f t="shared" si="123"/>
        <v>#DIV/0!</v>
      </c>
    </row>
    <row r="4865" spans="4:9" ht="27.75" customHeight="1" thickBot="1" x14ac:dyDescent="0.25">
      <c r="D4865" s="12"/>
      <c r="I4865" s="45" t="e">
        <f t="shared" si="123"/>
        <v>#DIV/0!</v>
      </c>
    </row>
    <row r="4866" spans="4:9" ht="27.75" customHeight="1" thickBot="1" x14ac:dyDescent="0.25">
      <c r="D4866" s="12"/>
      <c r="I4866" s="45" t="e">
        <f t="shared" si="123"/>
        <v>#DIV/0!</v>
      </c>
    </row>
    <row r="4867" spans="4:9" ht="27.75" customHeight="1" thickBot="1" x14ac:dyDescent="0.25">
      <c r="D4867" s="12"/>
      <c r="I4867" s="45" t="e">
        <f t="shared" si="123"/>
        <v>#DIV/0!</v>
      </c>
    </row>
    <row r="4868" spans="4:9" ht="27.75" customHeight="1" thickBot="1" x14ac:dyDescent="0.25">
      <c r="D4868" s="12"/>
      <c r="I4868" s="45" t="e">
        <f t="shared" si="123"/>
        <v>#DIV/0!</v>
      </c>
    </row>
    <row r="4869" spans="4:9" ht="27.75" customHeight="1" thickBot="1" x14ac:dyDescent="0.25">
      <c r="D4869" s="12"/>
      <c r="I4869" s="45" t="e">
        <f t="shared" si="123"/>
        <v>#DIV/0!</v>
      </c>
    </row>
    <row r="4870" spans="4:9" ht="27.75" customHeight="1" thickBot="1" x14ac:dyDescent="0.25">
      <c r="D4870" s="12"/>
      <c r="I4870" s="45" t="e">
        <f t="shared" si="123"/>
        <v>#DIV/0!</v>
      </c>
    </row>
    <row r="4871" spans="4:9" ht="27.75" customHeight="1" thickBot="1" x14ac:dyDescent="0.25">
      <c r="D4871" s="12"/>
      <c r="I4871" s="45" t="e">
        <f t="shared" si="123"/>
        <v>#DIV/0!</v>
      </c>
    </row>
    <row r="4872" spans="4:9" ht="27.75" customHeight="1" thickBot="1" x14ac:dyDescent="0.25">
      <c r="D4872" s="12"/>
      <c r="I4872" s="45" t="e">
        <f t="shared" si="123"/>
        <v>#DIV/0!</v>
      </c>
    </row>
    <row r="4873" spans="4:9" ht="27.75" customHeight="1" thickBot="1" x14ac:dyDescent="0.25">
      <c r="D4873" s="12"/>
      <c r="I4873" s="45" t="e">
        <f t="shared" si="123"/>
        <v>#DIV/0!</v>
      </c>
    </row>
    <row r="4874" spans="4:9" ht="27.75" customHeight="1" thickBot="1" x14ac:dyDescent="0.25">
      <c r="D4874" s="12"/>
      <c r="I4874" s="45" t="e">
        <f t="shared" ref="I4874:I4937" si="124">H4874/B4873*100</f>
        <v>#DIV/0!</v>
      </c>
    </row>
    <row r="4875" spans="4:9" ht="27.75" customHeight="1" thickBot="1" x14ac:dyDescent="0.25">
      <c r="D4875" s="12"/>
      <c r="I4875" s="45" t="e">
        <f t="shared" si="124"/>
        <v>#DIV/0!</v>
      </c>
    </row>
    <row r="4876" spans="4:9" ht="27.75" customHeight="1" thickBot="1" x14ac:dyDescent="0.25">
      <c r="D4876" s="12"/>
      <c r="I4876" s="45" t="e">
        <f t="shared" si="124"/>
        <v>#DIV/0!</v>
      </c>
    </row>
    <row r="4877" spans="4:9" ht="27.75" customHeight="1" thickBot="1" x14ac:dyDescent="0.25">
      <c r="D4877" s="12"/>
      <c r="I4877" s="45" t="e">
        <f t="shared" si="124"/>
        <v>#DIV/0!</v>
      </c>
    </row>
    <row r="4878" spans="4:9" ht="27.75" customHeight="1" thickBot="1" x14ac:dyDescent="0.25">
      <c r="D4878" s="12"/>
      <c r="I4878" s="45" t="e">
        <f t="shared" si="124"/>
        <v>#DIV/0!</v>
      </c>
    </row>
    <row r="4879" spans="4:9" ht="27.75" customHeight="1" thickBot="1" x14ac:dyDescent="0.25">
      <c r="D4879" s="12"/>
      <c r="I4879" s="45" t="e">
        <f t="shared" si="124"/>
        <v>#DIV/0!</v>
      </c>
    </row>
    <row r="4880" spans="4:9" ht="27.75" customHeight="1" thickBot="1" x14ac:dyDescent="0.25">
      <c r="D4880" s="12"/>
      <c r="I4880" s="45" t="e">
        <f t="shared" si="124"/>
        <v>#DIV/0!</v>
      </c>
    </row>
    <row r="4881" spans="4:9" ht="27.75" customHeight="1" thickBot="1" x14ac:dyDescent="0.25">
      <c r="D4881" s="12"/>
      <c r="I4881" s="45" t="e">
        <f t="shared" si="124"/>
        <v>#DIV/0!</v>
      </c>
    </row>
    <row r="4882" spans="4:9" ht="27.75" customHeight="1" thickBot="1" x14ac:dyDescent="0.25">
      <c r="D4882" s="12"/>
      <c r="I4882" s="45" t="e">
        <f t="shared" si="124"/>
        <v>#DIV/0!</v>
      </c>
    </row>
    <row r="4883" spans="4:9" ht="27.75" customHeight="1" thickBot="1" x14ac:dyDescent="0.25">
      <c r="D4883" s="12"/>
      <c r="I4883" s="45" t="e">
        <f t="shared" si="124"/>
        <v>#DIV/0!</v>
      </c>
    </row>
    <row r="4884" spans="4:9" ht="27.75" customHeight="1" thickBot="1" x14ac:dyDescent="0.25">
      <c r="D4884" s="12"/>
      <c r="I4884" s="45" t="e">
        <f t="shared" si="124"/>
        <v>#DIV/0!</v>
      </c>
    </row>
    <row r="4885" spans="4:9" ht="27.75" customHeight="1" thickBot="1" x14ac:dyDescent="0.25">
      <c r="D4885" s="12"/>
      <c r="I4885" s="45" t="e">
        <f t="shared" si="124"/>
        <v>#DIV/0!</v>
      </c>
    </row>
    <row r="4886" spans="4:9" ht="27.75" customHeight="1" thickBot="1" x14ac:dyDescent="0.25">
      <c r="D4886" s="12"/>
      <c r="I4886" s="45" t="e">
        <f t="shared" si="124"/>
        <v>#DIV/0!</v>
      </c>
    </row>
    <row r="4887" spans="4:9" ht="27.75" customHeight="1" thickBot="1" x14ac:dyDescent="0.25">
      <c r="D4887" s="12"/>
      <c r="I4887" s="45" t="e">
        <f t="shared" si="124"/>
        <v>#DIV/0!</v>
      </c>
    </row>
    <row r="4888" spans="4:9" ht="27.75" customHeight="1" thickBot="1" x14ac:dyDescent="0.25">
      <c r="D4888" s="12"/>
      <c r="I4888" s="45" t="e">
        <f t="shared" si="124"/>
        <v>#DIV/0!</v>
      </c>
    </row>
    <row r="4889" spans="4:9" ht="27.75" customHeight="1" thickBot="1" x14ac:dyDescent="0.25">
      <c r="D4889" s="12"/>
      <c r="I4889" s="45" t="e">
        <f t="shared" si="124"/>
        <v>#DIV/0!</v>
      </c>
    </row>
    <row r="4890" spans="4:9" ht="27.75" customHeight="1" thickBot="1" x14ac:dyDescent="0.25">
      <c r="D4890" s="12"/>
      <c r="I4890" s="45" t="e">
        <f t="shared" si="124"/>
        <v>#DIV/0!</v>
      </c>
    </row>
    <row r="4891" spans="4:9" ht="27.75" customHeight="1" thickBot="1" x14ac:dyDescent="0.25">
      <c r="D4891" s="12"/>
      <c r="I4891" s="45" t="e">
        <f t="shared" si="124"/>
        <v>#DIV/0!</v>
      </c>
    </row>
    <row r="4892" spans="4:9" ht="27.75" customHeight="1" thickBot="1" x14ac:dyDescent="0.25">
      <c r="D4892" s="12"/>
      <c r="I4892" s="45" t="e">
        <f t="shared" si="124"/>
        <v>#DIV/0!</v>
      </c>
    </row>
    <row r="4893" spans="4:9" ht="27.75" customHeight="1" thickBot="1" x14ac:dyDescent="0.25">
      <c r="D4893" s="12"/>
      <c r="I4893" s="45" t="e">
        <f t="shared" si="124"/>
        <v>#DIV/0!</v>
      </c>
    </row>
    <row r="4894" spans="4:9" ht="27.75" customHeight="1" thickBot="1" x14ac:dyDescent="0.25">
      <c r="D4894" s="12"/>
      <c r="I4894" s="45" t="e">
        <f t="shared" si="124"/>
        <v>#DIV/0!</v>
      </c>
    </row>
    <row r="4895" spans="4:9" ht="27.75" customHeight="1" thickBot="1" x14ac:dyDescent="0.25">
      <c r="D4895" s="12"/>
      <c r="I4895" s="45" t="e">
        <f t="shared" si="124"/>
        <v>#DIV/0!</v>
      </c>
    </row>
    <row r="4896" spans="4:9" ht="27.75" customHeight="1" thickBot="1" x14ac:dyDescent="0.25">
      <c r="D4896" s="12"/>
      <c r="I4896" s="45" t="e">
        <f t="shared" si="124"/>
        <v>#DIV/0!</v>
      </c>
    </row>
    <row r="4897" spans="4:9" ht="27.75" customHeight="1" thickBot="1" x14ac:dyDescent="0.25">
      <c r="D4897" s="12"/>
      <c r="I4897" s="45" t="e">
        <f t="shared" si="124"/>
        <v>#DIV/0!</v>
      </c>
    </row>
    <row r="4898" spans="4:9" ht="27.75" customHeight="1" thickBot="1" x14ac:dyDescent="0.25">
      <c r="D4898" s="12"/>
      <c r="I4898" s="45" t="e">
        <f t="shared" si="124"/>
        <v>#DIV/0!</v>
      </c>
    </row>
    <row r="4899" spans="4:9" ht="27.75" customHeight="1" thickBot="1" x14ac:dyDescent="0.25">
      <c r="D4899" s="12"/>
      <c r="I4899" s="45" t="e">
        <f t="shared" si="124"/>
        <v>#DIV/0!</v>
      </c>
    </row>
    <row r="4900" spans="4:9" ht="27.75" customHeight="1" thickBot="1" x14ac:dyDescent="0.25">
      <c r="D4900" s="12"/>
      <c r="I4900" s="45" t="e">
        <f t="shared" si="124"/>
        <v>#DIV/0!</v>
      </c>
    </row>
    <row r="4901" spans="4:9" ht="27.75" customHeight="1" thickBot="1" x14ac:dyDescent="0.25">
      <c r="D4901" s="12"/>
      <c r="I4901" s="45" t="e">
        <f t="shared" si="124"/>
        <v>#DIV/0!</v>
      </c>
    </row>
    <row r="4902" spans="4:9" ht="27.75" customHeight="1" thickBot="1" x14ac:dyDescent="0.25">
      <c r="D4902" s="12"/>
      <c r="I4902" s="45" t="e">
        <f t="shared" si="124"/>
        <v>#DIV/0!</v>
      </c>
    </row>
    <row r="4903" spans="4:9" ht="27.75" customHeight="1" thickBot="1" x14ac:dyDescent="0.25">
      <c r="D4903" s="12"/>
      <c r="I4903" s="45" t="e">
        <f t="shared" si="124"/>
        <v>#DIV/0!</v>
      </c>
    </row>
    <row r="4904" spans="4:9" ht="27.75" customHeight="1" thickBot="1" x14ac:dyDescent="0.25">
      <c r="D4904" s="12"/>
      <c r="I4904" s="45" t="e">
        <f t="shared" si="124"/>
        <v>#DIV/0!</v>
      </c>
    </row>
    <row r="4905" spans="4:9" ht="27.75" customHeight="1" thickBot="1" x14ac:dyDescent="0.25">
      <c r="D4905" s="12"/>
      <c r="I4905" s="45" t="e">
        <f t="shared" si="124"/>
        <v>#DIV/0!</v>
      </c>
    </row>
    <row r="4906" spans="4:9" ht="27.75" customHeight="1" thickBot="1" x14ac:dyDescent="0.25">
      <c r="D4906" s="12"/>
      <c r="I4906" s="45" t="e">
        <f t="shared" si="124"/>
        <v>#DIV/0!</v>
      </c>
    </row>
    <row r="4907" spans="4:9" ht="27.75" customHeight="1" thickBot="1" x14ac:dyDescent="0.25">
      <c r="D4907" s="12"/>
      <c r="I4907" s="45" t="e">
        <f t="shared" si="124"/>
        <v>#DIV/0!</v>
      </c>
    </row>
    <row r="4908" spans="4:9" ht="27.75" customHeight="1" thickBot="1" x14ac:dyDescent="0.25">
      <c r="D4908" s="12"/>
      <c r="I4908" s="45" t="e">
        <f t="shared" si="124"/>
        <v>#DIV/0!</v>
      </c>
    </row>
    <row r="4909" spans="4:9" ht="27.75" customHeight="1" thickBot="1" x14ac:dyDescent="0.25">
      <c r="D4909" s="12"/>
      <c r="I4909" s="45" t="e">
        <f t="shared" si="124"/>
        <v>#DIV/0!</v>
      </c>
    </row>
    <row r="4910" spans="4:9" ht="27.75" customHeight="1" thickBot="1" x14ac:dyDescent="0.25">
      <c r="D4910" s="12"/>
      <c r="I4910" s="45" t="e">
        <f t="shared" si="124"/>
        <v>#DIV/0!</v>
      </c>
    </row>
    <row r="4911" spans="4:9" ht="27.75" customHeight="1" thickBot="1" x14ac:dyDescent="0.25">
      <c r="D4911" s="12"/>
      <c r="I4911" s="45" t="e">
        <f t="shared" si="124"/>
        <v>#DIV/0!</v>
      </c>
    </row>
    <row r="4912" spans="4:9" ht="27.75" customHeight="1" thickBot="1" x14ac:dyDescent="0.25">
      <c r="D4912" s="12"/>
      <c r="I4912" s="45" t="e">
        <f t="shared" si="124"/>
        <v>#DIV/0!</v>
      </c>
    </row>
    <row r="4913" spans="4:9" ht="27.75" customHeight="1" thickBot="1" x14ac:dyDescent="0.25">
      <c r="D4913" s="12"/>
      <c r="I4913" s="45" t="e">
        <f t="shared" si="124"/>
        <v>#DIV/0!</v>
      </c>
    </row>
    <row r="4914" spans="4:9" ht="27.75" customHeight="1" thickBot="1" x14ac:dyDescent="0.25">
      <c r="D4914" s="12"/>
      <c r="I4914" s="45" t="e">
        <f t="shared" si="124"/>
        <v>#DIV/0!</v>
      </c>
    </row>
    <row r="4915" spans="4:9" ht="27.75" customHeight="1" thickBot="1" x14ac:dyDescent="0.25">
      <c r="D4915" s="12"/>
      <c r="I4915" s="45" t="e">
        <f t="shared" si="124"/>
        <v>#DIV/0!</v>
      </c>
    </row>
    <row r="4916" spans="4:9" ht="27.75" customHeight="1" thickBot="1" x14ac:dyDescent="0.25">
      <c r="D4916" s="12"/>
      <c r="I4916" s="45" t="e">
        <f t="shared" si="124"/>
        <v>#DIV/0!</v>
      </c>
    </row>
    <row r="4917" spans="4:9" ht="27.75" customHeight="1" thickBot="1" x14ac:dyDescent="0.25">
      <c r="D4917" s="12"/>
      <c r="I4917" s="45" t="e">
        <f t="shared" si="124"/>
        <v>#DIV/0!</v>
      </c>
    </row>
    <row r="4918" spans="4:9" ht="27.75" customHeight="1" thickBot="1" x14ac:dyDescent="0.25">
      <c r="D4918" s="12"/>
      <c r="I4918" s="45" t="e">
        <f t="shared" si="124"/>
        <v>#DIV/0!</v>
      </c>
    </row>
    <row r="4919" spans="4:9" ht="27.75" customHeight="1" thickBot="1" x14ac:dyDescent="0.25">
      <c r="D4919" s="12"/>
      <c r="I4919" s="45" t="e">
        <f t="shared" si="124"/>
        <v>#DIV/0!</v>
      </c>
    </row>
    <row r="4920" spans="4:9" ht="27.75" customHeight="1" thickBot="1" x14ac:dyDescent="0.25">
      <c r="D4920" s="12"/>
      <c r="I4920" s="45" t="e">
        <f t="shared" si="124"/>
        <v>#DIV/0!</v>
      </c>
    </row>
    <row r="4921" spans="4:9" ht="27.75" customHeight="1" thickBot="1" x14ac:dyDescent="0.25">
      <c r="D4921" s="12"/>
      <c r="I4921" s="45" t="e">
        <f t="shared" si="124"/>
        <v>#DIV/0!</v>
      </c>
    </row>
    <row r="4922" spans="4:9" ht="27.75" customHeight="1" thickBot="1" x14ac:dyDescent="0.25">
      <c r="D4922" s="12"/>
      <c r="I4922" s="45" t="e">
        <f t="shared" si="124"/>
        <v>#DIV/0!</v>
      </c>
    </row>
    <row r="4923" spans="4:9" ht="27.75" customHeight="1" thickBot="1" x14ac:dyDescent="0.25">
      <c r="D4923" s="12"/>
      <c r="I4923" s="45" t="e">
        <f t="shared" si="124"/>
        <v>#DIV/0!</v>
      </c>
    </row>
    <row r="4924" spans="4:9" ht="27.75" customHeight="1" thickBot="1" x14ac:dyDescent="0.25">
      <c r="D4924" s="12"/>
      <c r="I4924" s="45" t="e">
        <f t="shared" si="124"/>
        <v>#DIV/0!</v>
      </c>
    </row>
    <row r="4925" spans="4:9" ht="27.75" customHeight="1" thickBot="1" x14ac:dyDescent="0.25">
      <c r="D4925" s="12"/>
      <c r="I4925" s="45" t="e">
        <f t="shared" si="124"/>
        <v>#DIV/0!</v>
      </c>
    </row>
    <row r="4926" spans="4:9" ht="27.75" customHeight="1" thickBot="1" x14ac:dyDescent="0.25">
      <c r="D4926" s="12"/>
      <c r="I4926" s="45" t="e">
        <f t="shared" si="124"/>
        <v>#DIV/0!</v>
      </c>
    </row>
    <row r="4927" spans="4:9" ht="27.75" customHeight="1" thickBot="1" x14ac:dyDescent="0.25">
      <c r="D4927" s="12"/>
      <c r="I4927" s="45" t="e">
        <f t="shared" si="124"/>
        <v>#DIV/0!</v>
      </c>
    </row>
    <row r="4928" spans="4:9" ht="27.75" customHeight="1" thickBot="1" x14ac:dyDescent="0.25">
      <c r="D4928" s="12"/>
      <c r="I4928" s="45" t="e">
        <f t="shared" si="124"/>
        <v>#DIV/0!</v>
      </c>
    </row>
    <row r="4929" spans="4:9" ht="27.75" customHeight="1" thickBot="1" x14ac:dyDescent="0.25">
      <c r="D4929" s="12"/>
      <c r="I4929" s="45" t="e">
        <f t="shared" si="124"/>
        <v>#DIV/0!</v>
      </c>
    </row>
    <row r="4930" spans="4:9" ht="27.75" customHeight="1" thickBot="1" x14ac:dyDescent="0.25">
      <c r="D4930" s="12"/>
      <c r="I4930" s="45" t="e">
        <f t="shared" si="124"/>
        <v>#DIV/0!</v>
      </c>
    </row>
    <row r="4931" spans="4:9" ht="27.75" customHeight="1" thickBot="1" x14ac:dyDescent="0.25">
      <c r="D4931" s="12"/>
      <c r="I4931" s="45" t="e">
        <f t="shared" si="124"/>
        <v>#DIV/0!</v>
      </c>
    </row>
    <row r="4932" spans="4:9" ht="27.75" customHeight="1" thickBot="1" x14ac:dyDescent="0.25">
      <c r="D4932" s="12"/>
      <c r="I4932" s="45" t="e">
        <f t="shared" si="124"/>
        <v>#DIV/0!</v>
      </c>
    </row>
    <row r="4933" spans="4:9" ht="27.75" customHeight="1" thickBot="1" x14ac:dyDescent="0.25">
      <c r="D4933" s="12"/>
      <c r="I4933" s="45" t="e">
        <f t="shared" si="124"/>
        <v>#DIV/0!</v>
      </c>
    </row>
    <row r="4934" spans="4:9" ht="27.75" customHeight="1" thickBot="1" x14ac:dyDescent="0.25">
      <c r="D4934" s="12"/>
      <c r="I4934" s="45" t="e">
        <f t="shared" si="124"/>
        <v>#DIV/0!</v>
      </c>
    </row>
    <row r="4935" spans="4:9" ht="27.75" customHeight="1" thickBot="1" x14ac:dyDescent="0.25">
      <c r="D4935" s="12"/>
      <c r="I4935" s="45" t="e">
        <f t="shared" si="124"/>
        <v>#DIV/0!</v>
      </c>
    </row>
    <row r="4936" spans="4:9" ht="27.75" customHeight="1" thickBot="1" x14ac:dyDescent="0.25">
      <c r="D4936" s="12"/>
      <c r="I4936" s="45" t="e">
        <f t="shared" si="124"/>
        <v>#DIV/0!</v>
      </c>
    </row>
    <row r="4937" spans="4:9" ht="27.75" customHeight="1" thickBot="1" x14ac:dyDescent="0.25">
      <c r="D4937" s="12"/>
      <c r="I4937" s="45" t="e">
        <f t="shared" si="124"/>
        <v>#DIV/0!</v>
      </c>
    </row>
    <row r="4938" spans="4:9" ht="27.75" customHeight="1" thickBot="1" x14ac:dyDescent="0.25">
      <c r="D4938" s="12"/>
      <c r="I4938" s="45" t="e">
        <f t="shared" ref="I4938:I5001" si="125">H4938/B4937*100</f>
        <v>#DIV/0!</v>
      </c>
    </row>
    <row r="4939" spans="4:9" ht="27.75" customHeight="1" thickBot="1" x14ac:dyDescent="0.25">
      <c r="D4939" s="12"/>
      <c r="I4939" s="45" t="e">
        <f t="shared" si="125"/>
        <v>#DIV/0!</v>
      </c>
    </row>
    <row r="4940" spans="4:9" ht="27.75" customHeight="1" thickBot="1" x14ac:dyDescent="0.25">
      <c r="D4940" s="12"/>
      <c r="I4940" s="45" t="e">
        <f t="shared" si="125"/>
        <v>#DIV/0!</v>
      </c>
    </row>
    <row r="4941" spans="4:9" ht="27.75" customHeight="1" thickBot="1" x14ac:dyDescent="0.25">
      <c r="D4941" s="12"/>
      <c r="I4941" s="45" t="e">
        <f t="shared" si="125"/>
        <v>#DIV/0!</v>
      </c>
    </row>
    <row r="4942" spans="4:9" ht="27.75" customHeight="1" thickBot="1" x14ac:dyDescent="0.25">
      <c r="D4942" s="12"/>
      <c r="I4942" s="45" t="e">
        <f t="shared" si="125"/>
        <v>#DIV/0!</v>
      </c>
    </row>
    <row r="4943" spans="4:9" ht="27.75" customHeight="1" thickBot="1" x14ac:dyDescent="0.25">
      <c r="D4943" s="12"/>
      <c r="I4943" s="45" t="e">
        <f t="shared" si="125"/>
        <v>#DIV/0!</v>
      </c>
    </row>
    <row r="4944" spans="4:9" ht="27.75" customHeight="1" thickBot="1" x14ac:dyDescent="0.25">
      <c r="D4944" s="12"/>
      <c r="I4944" s="45" t="e">
        <f t="shared" si="125"/>
        <v>#DIV/0!</v>
      </c>
    </row>
    <row r="4945" spans="4:9" ht="27.75" customHeight="1" thickBot="1" x14ac:dyDescent="0.25">
      <c r="D4945" s="12"/>
      <c r="I4945" s="45" t="e">
        <f t="shared" si="125"/>
        <v>#DIV/0!</v>
      </c>
    </row>
    <row r="4946" spans="4:9" ht="27.75" customHeight="1" thickBot="1" x14ac:dyDescent="0.25">
      <c r="D4946" s="12"/>
      <c r="I4946" s="45" t="e">
        <f t="shared" si="125"/>
        <v>#DIV/0!</v>
      </c>
    </row>
    <row r="4947" spans="4:9" ht="27.75" customHeight="1" thickBot="1" x14ac:dyDescent="0.25">
      <c r="D4947" s="12"/>
      <c r="I4947" s="45" t="e">
        <f t="shared" si="125"/>
        <v>#DIV/0!</v>
      </c>
    </row>
    <row r="4948" spans="4:9" ht="27.75" customHeight="1" thickBot="1" x14ac:dyDescent="0.25">
      <c r="D4948" s="12"/>
      <c r="I4948" s="45" t="e">
        <f t="shared" si="125"/>
        <v>#DIV/0!</v>
      </c>
    </row>
    <row r="4949" spans="4:9" ht="27.75" customHeight="1" thickBot="1" x14ac:dyDescent="0.25">
      <c r="D4949" s="12"/>
      <c r="I4949" s="45" t="e">
        <f t="shared" si="125"/>
        <v>#DIV/0!</v>
      </c>
    </row>
    <row r="4950" spans="4:9" ht="27.75" customHeight="1" thickBot="1" x14ac:dyDescent="0.25">
      <c r="D4950" s="12"/>
      <c r="I4950" s="45" t="e">
        <f t="shared" si="125"/>
        <v>#DIV/0!</v>
      </c>
    </row>
    <row r="4951" spans="4:9" ht="27.75" customHeight="1" thickBot="1" x14ac:dyDescent="0.25">
      <c r="D4951" s="12"/>
      <c r="I4951" s="45" t="e">
        <f t="shared" si="125"/>
        <v>#DIV/0!</v>
      </c>
    </row>
    <row r="4952" spans="4:9" ht="27.75" customHeight="1" thickBot="1" x14ac:dyDescent="0.25">
      <c r="D4952" s="12"/>
      <c r="I4952" s="45" t="e">
        <f t="shared" si="125"/>
        <v>#DIV/0!</v>
      </c>
    </row>
    <row r="4953" spans="4:9" ht="27.75" customHeight="1" thickBot="1" x14ac:dyDescent="0.25">
      <c r="D4953" s="12"/>
      <c r="I4953" s="45" t="e">
        <f t="shared" si="125"/>
        <v>#DIV/0!</v>
      </c>
    </row>
    <row r="4954" spans="4:9" ht="27.75" customHeight="1" thickBot="1" x14ac:dyDescent="0.25">
      <c r="D4954" s="12"/>
      <c r="I4954" s="45" t="e">
        <f t="shared" si="125"/>
        <v>#DIV/0!</v>
      </c>
    </row>
    <row r="4955" spans="4:9" ht="27.75" customHeight="1" thickBot="1" x14ac:dyDescent="0.25">
      <c r="D4955" s="12"/>
      <c r="I4955" s="45" t="e">
        <f t="shared" si="125"/>
        <v>#DIV/0!</v>
      </c>
    </row>
    <row r="4956" spans="4:9" ht="27.75" customHeight="1" thickBot="1" x14ac:dyDescent="0.25">
      <c r="D4956" s="12"/>
      <c r="I4956" s="45" t="e">
        <f t="shared" si="125"/>
        <v>#DIV/0!</v>
      </c>
    </row>
    <row r="4957" spans="4:9" ht="27.75" customHeight="1" thickBot="1" x14ac:dyDescent="0.25">
      <c r="D4957" s="12"/>
      <c r="I4957" s="45" t="e">
        <f t="shared" si="125"/>
        <v>#DIV/0!</v>
      </c>
    </row>
    <row r="4958" spans="4:9" ht="27.75" customHeight="1" thickBot="1" x14ac:dyDescent="0.25">
      <c r="D4958" s="12"/>
      <c r="I4958" s="45" t="e">
        <f t="shared" si="125"/>
        <v>#DIV/0!</v>
      </c>
    </row>
    <row r="4959" spans="4:9" ht="27.75" customHeight="1" thickBot="1" x14ac:dyDescent="0.25">
      <c r="D4959" s="12"/>
      <c r="I4959" s="45" t="e">
        <f t="shared" si="125"/>
        <v>#DIV/0!</v>
      </c>
    </row>
    <row r="4960" spans="4:9" ht="27.75" customHeight="1" thickBot="1" x14ac:dyDescent="0.25">
      <c r="D4960" s="12"/>
      <c r="I4960" s="45" t="e">
        <f t="shared" si="125"/>
        <v>#DIV/0!</v>
      </c>
    </row>
    <row r="4961" spans="4:9" ht="27.75" customHeight="1" thickBot="1" x14ac:dyDescent="0.25">
      <c r="D4961" s="12"/>
      <c r="I4961" s="45" t="e">
        <f t="shared" si="125"/>
        <v>#DIV/0!</v>
      </c>
    </row>
    <row r="4962" spans="4:9" ht="27.75" customHeight="1" thickBot="1" x14ac:dyDescent="0.25">
      <c r="D4962" s="12"/>
      <c r="I4962" s="45" t="e">
        <f t="shared" si="125"/>
        <v>#DIV/0!</v>
      </c>
    </row>
    <row r="4963" spans="4:9" ht="27.75" customHeight="1" thickBot="1" x14ac:dyDescent="0.25">
      <c r="D4963" s="12"/>
      <c r="I4963" s="45" t="e">
        <f t="shared" si="125"/>
        <v>#DIV/0!</v>
      </c>
    </row>
    <row r="4964" spans="4:9" ht="27.75" customHeight="1" thickBot="1" x14ac:dyDescent="0.25">
      <c r="D4964" s="12"/>
      <c r="I4964" s="45" t="e">
        <f t="shared" si="125"/>
        <v>#DIV/0!</v>
      </c>
    </row>
    <row r="4965" spans="4:9" ht="27.75" customHeight="1" thickBot="1" x14ac:dyDescent="0.25">
      <c r="D4965" s="12"/>
      <c r="I4965" s="45" t="e">
        <f t="shared" si="125"/>
        <v>#DIV/0!</v>
      </c>
    </row>
    <row r="4966" spans="4:9" ht="27.75" customHeight="1" thickBot="1" x14ac:dyDescent="0.25">
      <c r="D4966" s="12"/>
      <c r="I4966" s="45" t="e">
        <f t="shared" si="125"/>
        <v>#DIV/0!</v>
      </c>
    </row>
    <row r="4967" spans="4:9" ht="27.75" customHeight="1" thickBot="1" x14ac:dyDescent="0.25">
      <c r="D4967" s="12"/>
      <c r="I4967" s="45" t="e">
        <f t="shared" si="125"/>
        <v>#DIV/0!</v>
      </c>
    </row>
    <row r="4968" spans="4:9" ht="27.75" customHeight="1" thickBot="1" x14ac:dyDescent="0.25">
      <c r="D4968" s="12"/>
      <c r="I4968" s="45" t="e">
        <f t="shared" si="125"/>
        <v>#DIV/0!</v>
      </c>
    </row>
    <row r="4969" spans="4:9" ht="27.75" customHeight="1" thickBot="1" x14ac:dyDescent="0.25">
      <c r="D4969" s="12"/>
      <c r="I4969" s="45" t="e">
        <f t="shared" si="125"/>
        <v>#DIV/0!</v>
      </c>
    </row>
    <row r="4970" spans="4:9" ht="27.75" customHeight="1" thickBot="1" x14ac:dyDescent="0.25">
      <c r="D4970" s="12"/>
      <c r="I4970" s="45" t="e">
        <f t="shared" si="125"/>
        <v>#DIV/0!</v>
      </c>
    </row>
    <row r="4971" spans="4:9" ht="27.75" customHeight="1" thickBot="1" x14ac:dyDescent="0.25">
      <c r="D4971" s="12"/>
      <c r="I4971" s="45" t="e">
        <f t="shared" si="125"/>
        <v>#DIV/0!</v>
      </c>
    </row>
    <row r="4972" spans="4:9" ht="27.75" customHeight="1" thickBot="1" x14ac:dyDescent="0.25">
      <c r="D4972" s="12"/>
      <c r="I4972" s="45" t="e">
        <f t="shared" si="125"/>
        <v>#DIV/0!</v>
      </c>
    </row>
    <row r="4973" spans="4:9" ht="27.75" customHeight="1" thickBot="1" x14ac:dyDescent="0.25">
      <c r="D4973" s="12"/>
      <c r="I4973" s="45" t="e">
        <f t="shared" si="125"/>
        <v>#DIV/0!</v>
      </c>
    </row>
    <row r="4974" spans="4:9" ht="27.75" customHeight="1" thickBot="1" x14ac:dyDescent="0.25">
      <c r="D4974" s="12"/>
      <c r="I4974" s="45" t="e">
        <f t="shared" si="125"/>
        <v>#DIV/0!</v>
      </c>
    </row>
    <row r="4975" spans="4:9" ht="27.75" customHeight="1" thickBot="1" x14ac:dyDescent="0.25">
      <c r="D4975" s="12"/>
      <c r="I4975" s="45" t="e">
        <f t="shared" si="125"/>
        <v>#DIV/0!</v>
      </c>
    </row>
    <row r="4976" spans="4:9" ht="27.75" customHeight="1" thickBot="1" x14ac:dyDescent="0.25">
      <c r="D4976" s="12"/>
      <c r="I4976" s="45" t="e">
        <f t="shared" si="125"/>
        <v>#DIV/0!</v>
      </c>
    </row>
    <row r="4977" spans="4:9" ht="27.75" customHeight="1" thickBot="1" x14ac:dyDescent="0.25">
      <c r="D4977" s="12"/>
      <c r="I4977" s="45" t="e">
        <f t="shared" si="125"/>
        <v>#DIV/0!</v>
      </c>
    </row>
    <row r="4978" spans="4:9" ht="27.75" customHeight="1" thickBot="1" x14ac:dyDescent="0.25">
      <c r="D4978" s="12"/>
      <c r="I4978" s="45" t="e">
        <f t="shared" si="125"/>
        <v>#DIV/0!</v>
      </c>
    </row>
    <row r="4979" spans="4:9" ht="27.75" customHeight="1" thickBot="1" x14ac:dyDescent="0.25">
      <c r="D4979" s="12"/>
      <c r="I4979" s="45" t="e">
        <f t="shared" si="125"/>
        <v>#DIV/0!</v>
      </c>
    </row>
    <row r="4980" spans="4:9" ht="27.75" customHeight="1" thickBot="1" x14ac:dyDescent="0.25">
      <c r="D4980" s="12"/>
      <c r="I4980" s="45" t="e">
        <f t="shared" si="125"/>
        <v>#DIV/0!</v>
      </c>
    </row>
    <row r="4981" spans="4:9" ht="27.75" customHeight="1" thickBot="1" x14ac:dyDescent="0.25">
      <c r="D4981" s="12"/>
      <c r="I4981" s="45" t="e">
        <f t="shared" si="125"/>
        <v>#DIV/0!</v>
      </c>
    </row>
    <row r="4982" spans="4:9" ht="27.75" customHeight="1" thickBot="1" x14ac:dyDescent="0.25">
      <c r="D4982" s="12"/>
      <c r="I4982" s="45" t="e">
        <f t="shared" si="125"/>
        <v>#DIV/0!</v>
      </c>
    </row>
    <row r="4983" spans="4:9" ht="27.75" customHeight="1" thickBot="1" x14ac:dyDescent="0.25">
      <c r="D4983" s="12"/>
      <c r="I4983" s="45" t="e">
        <f t="shared" si="125"/>
        <v>#DIV/0!</v>
      </c>
    </row>
    <row r="4984" spans="4:9" ht="27.75" customHeight="1" thickBot="1" x14ac:dyDescent="0.25">
      <c r="D4984" s="12"/>
      <c r="I4984" s="45" t="e">
        <f t="shared" si="125"/>
        <v>#DIV/0!</v>
      </c>
    </row>
    <row r="4985" spans="4:9" ht="27.75" customHeight="1" thickBot="1" x14ac:dyDescent="0.25">
      <c r="D4985" s="12"/>
      <c r="I4985" s="45" t="e">
        <f t="shared" si="125"/>
        <v>#DIV/0!</v>
      </c>
    </row>
    <row r="4986" spans="4:9" ht="27.75" customHeight="1" thickBot="1" x14ac:dyDescent="0.25">
      <c r="D4986" s="12"/>
      <c r="I4986" s="45" t="e">
        <f t="shared" si="125"/>
        <v>#DIV/0!</v>
      </c>
    </row>
    <row r="4987" spans="4:9" ht="27.75" customHeight="1" thickBot="1" x14ac:dyDescent="0.25">
      <c r="D4987" s="12"/>
      <c r="I4987" s="45" t="e">
        <f t="shared" si="125"/>
        <v>#DIV/0!</v>
      </c>
    </row>
    <row r="4988" spans="4:9" ht="27.75" customHeight="1" thickBot="1" x14ac:dyDescent="0.25">
      <c r="D4988" s="12"/>
      <c r="I4988" s="45" t="e">
        <f t="shared" si="125"/>
        <v>#DIV/0!</v>
      </c>
    </row>
    <row r="4989" spans="4:9" ht="27.75" customHeight="1" thickBot="1" x14ac:dyDescent="0.25">
      <c r="D4989" s="12"/>
      <c r="I4989" s="45" t="e">
        <f t="shared" si="125"/>
        <v>#DIV/0!</v>
      </c>
    </row>
    <row r="4990" spans="4:9" ht="27.75" customHeight="1" thickBot="1" x14ac:dyDescent="0.25">
      <c r="D4990" s="12"/>
      <c r="I4990" s="45" t="e">
        <f t="shared" si="125"/>
        <v>#DIV/0!</v>
      </c>
    </row>
    <row r="4991" spans="4:9" ht="27.75" customHeight="1" thickBot="1" x14ac:dyDescent="0.25">
      <c r="D4991" s="12"/>
      <c r="I4991" s="45" t="e">
        <f t="shared" si="125"/>
        <v>#DIV/0!</v>
      </c>
    </row>
    <row r="4992" spans="4:9" ht="27.75" customHeight="1" thickBot="1" x14ac:dyDescent="0.25">
      <c r="D4992" s="12"/>
      <c r="I4992" s="45" t="e">
        <f t="shared" si="125"/>
        <v>#DIV/0!</v>
      </c>
    </row>
    <row r="4993" spans="4:9" ht="27.75" customHeight="1" thickBot="1" x14ac:dyDescent="0.25">
      <c r="D4993" s="12"/>
      <c r="I4993" s="45" t="e">
        <f t="shared" si="125"/>
        <v>#DIV/0!</v>
      </c>
    </row>
    <row r="4994" spans="4:9" ht="27.75" customHeight="1" thickBot="1" x14ac:dyDescent="0.25">
      <c r="D4994" s="12"/>
      <c r="I4994" s="45" t="e">
        <f t="shared" si="125"/>
        <v>#DIV/0!</v>
      </c>
    </row>
    <row r="4995" spans="4:9" ht="27.75" customHeight="1" thickBot="1" x14ac:dyDescent="0.25">
      <c r="D4995" s="12"/>
      <c r="I4995" s="45" t="e">
        <f t="shared" si="125"/>
        <v>#DIV/0!</v>
      </c>
    </row>
    <row r="4996" spans="4:9" ht="27.75" customHeight="1" thickBot="1" x14ac:dyDescent="0.25">
      <c r="D4996" s="12"/>
      <c r="I4996" s="45" t="e">
        <f t="shared" si="125"/>
        <v>#DIV/0!</v>
      </c>
    </row>
    <row r="4997" spans="4:9" ht="27.75" customHeight="1" thickBot="1" x14ac:dyDescent="0.25">
      <c r="D4997" s="12"/>
      <c r="I4997" s="45" t="e">
        <f t="shared" si="125"/>
        <v>#DIV/0!</v>
      </c>
    </row>
    <row r="4998" spans="4:9" ht="27.75" customHeight="1" thickBot="1" x14ac:dyDescent="0.25">
      <c r="D4998" s="12"/>
      <c r="I4998" s="45" t="e">
        <f t="shared" si="125"/>
        <v>#DIV/0!</v>
      </c>
    </row>
    <row r="4999" spans="4:9" ht="27.75" customHeight="1" thickBot="1" x14ac:dyDescent="0.25">
      <c r="D4999" s="12"/>
      <c r="I4999" s="45" t="e">
        <f t="shared" si="125"/>
        <v>#DIV/0!</v>
      </c>
    </row>
    <row r="5000" spans="4:9" ht="27.75" customHeight="1" thickBot="1" x14ac:dyDescent="0.25">
      <c r="D5000" s="12"/>
      <c r="I5000" s="45" t="e">
        <f t="shared" si="125"/>
        <v>#DIV/0!</v>
      </c>
    </row>
    <row r="5001" spans="4:9" ht="27.75" customHeight="1" thickBot="1" x14ac:dyDescent="0.25">
      <c r="D5001" s="12"/>
      <c r="I5001" s="45" t="e">
        <f t="shared" si="125"/>
        <v>#DIV/0!</v>
      </c>
    </row>
    <row r="5002" spans="4:9" ht="27.75" customHeight="1" thickBot="1" x14ac:dyDescent="0.25">
      <c r="D5002" s="12"/>
      <c r="I5002" s="45" t="e">
        <f t="shared" ref="I5002:I5065" si="126">H5002/B5001*100</f>
        <v>#DIV/0!</v>
      </c>
    </row>
    <row r="5003" spans="4:9" ht="27.75" customHeight="1" thickBot="1" x14ac:dyDescent="0.25">
      <c r="D5003" s="12"/>
      <c r="I5003" s="45" t="e">
        <f t="shared" si="126"/>
        <v>#DIV/0!</v>
      </c>
    </row>
    <row r="5004" spans="4:9" ht="27.75" customHeight="1" thickBot="1" x14ac:dyDescent="0.25">
      <c r="D5004" s="12"/>
      <c r="I5004" s="45" t="e">
        <f t="shared" si="126"/>
        <v>#DIV/0!</v>
      </c>
    </row>
    <row r="5005" spans="4:9" ht="27.75" customHeight="1" thickBot="1" x14ac:dyDescent="0.25">
      <c r="D5005" s="12"/>
      <c r="I5005" s="45" t="e">
        <f t="shared" si="126"/>
        <v>#DIV/0!</v>
      </c>
    </row>
    <row r="5006" spans="4:9" ht="27.75" customHeight="1" thickBot="1" x14ac:dyDescent="0.25">
      <c r="D5006" s="12"/>
      <c r="I5006" s="45" t="e">
        <f t="shared" si="126"/>
        <v>#DIV/0!</v>
      </c>
    </row>
    <row r="5007" spans="4:9" ht="27.75" customHeight="1" thickBot="1" x14ac:dyDescent="0.25">
      <c r="D5007" s="12"/>
      <c r="I5007" s="45" t="e">
        <f t="shared" si="126"/>
        <v>#DIV/0!</v>
      </c>
    </row>
    <row r="5008" spans="4:9" ht="27.75" customHeight="1" thickBot="1" x14ac:dyDescent="0.25">
      <c r="D5008" s="12"/>
      <c r="I5008" s="45" t="e">
        <f t="shared" si="126"/>
        <v>#DIV/0!</v>
      </c>
    </row>
    <row r="5009" spans="4:9" ht="27.75" customHeight="1" thickBot="1" x14ac:dyDescent="0.25">
      <c r="D5009" s="12"/>
      <c r="I5009" s="45" t="e">
        <f t="shared" si="126"/>
        <v>#DIV/0!</v>
      </c>
    </row>
    <row r="5010" spans="4:9" ht="27.75" customHeight="1" thickBot="1" x14ac:dyDescent="0.25">
      <c r="D5010" s="12"/>
      <c r="I5010" s="45" t="e">
        <f t="shared" si="126"/>
        <v>#DIV/0!</v>
      </c>
    </row>
    <row r="5011" spans="4:9" ht="27.75" customHeight="1" thickBot="1" x14ac:dyDescent="0.25">
      <c r="D5011" s="12"/>
      <c r="I5011" s="45" t="e">
        <f t="shared" si="126"/>
        <v>#DIV/0!</v>
      </c>
    </row>
    <row r="5012" spans="4:9" ht="27.75" customHeight="1" thickBot="1" x14ac:dyDescent="0.25">
      <c r="D5012" s="12"/>
      <c r="I5012" s="45" t="e">
        <f t="shared" si="126"/>
        <v>#DIV/0!</v>
      </c>
    </row>
    <row r="5013" spans="4:9" ht="27.75" customHeight="1" thickBot="1" x14ac:dyDescent="0.25">
      <c r="D5013" s="12"/>
      <c r="I5013" s="45" t="e">
        <f t="shared" si="126"/>
        <v>#DIV/0!</v>
      </c>
    </row>
    <row r="5014" spans="4:9" ht="27.75" customHeight="1" thickBot="1" x14ac:dyDescent="0.25">
      <c r="D5014" s="12"/>
      <c r="I5014" s="45" t="e">
        <f t="shared" si="126"/>
        <v>#DIV/0!</v>
      </c>
    </row>
    <row r="5015" spans="4:9" ht="27.75" customHeight="1" thickBot="1" x14ac:dyDescent="0.25">
      <c r="D5015" s="12"/>
      <c r="I5015" s="45" t="e">
        <f t="shared" si="126"/>
        <v>#DIV/0!</v>
      </c>
    </row>
    <row r="5016" spans="4:9" ht="27.75" customHeight="1" thickBot="1" x14ac:dyDescent="0.25">
      <c r="D5016" s="12"/>
      <c r="I5016" s="45" t="e">
        <f t="shared" si="126"/>
        <v>#DIV/0!</v>
      </c>
    </row>
    <row r="5017" spans="4:9" ht="27.75" customHeight="1" thickBot="1" x14ac:dyDescent="0.25">
      <c r="D5017" s="12"/>
      <c r="I5017" s="45" t="e">
        <f t="shared" si="126"/>
        <v>#DIV/0!</v>
      </c>
    </row>
    <row r="5018" spans="4:9" ht="27.75" customHeight="1" thickBot="1" x14ac:dyDescent="0.25">
      <c r="D5018" s="12"/>
      <c r="I5018" s="45" t="e">
        <f t="shared" si="126"/>
        <v>#DIV/0!</v>
      </c>
    </row>
    <row r="5019" spans="4:9" ht="27.75" customHeight="1" thickBot="1" x14ac:dyDescent="0.25">
      <c r="D5019" s="12"/>
      <c r="I5019" s="45" t="e">
        <f t="shared" si="126"/>
        <v>#DIV/0!</v>
      </c>
    </row>
    <row r="5020" spans="4:9" ht="27.75" customHeight="1" thickBot="1" x14ac:dyDescent="0.25">
      <c r="D5020" s="12"/>
      <c r="I5020" s="45" t="e">
        <f t="shared" si="126"/>
        <v>#DIV/0!</v>
      </c>
    </row>
    <row r="5021" spans="4:9" ht="27.75" customHeight="1" thickBot="1" x14ac:dyDescent="0.25">
      <c r="D5021" s="12"/>
      <c r="I5021" s="45" t="e">
        <f t="shared" si="126"/>
        <v>#DIV/0!</v>
      </c>
    </row>
    <row r="5022" spans="4:9" ht="27.75" customHeight="1" thickBot="1" x14ac:dyDescent="0.25">
      <c r="D5022" s="12"/>
      <c r="I5022" s="45" t="e">
        <f t="shared" si="126"/>
        <v>#DIV/0!</v>
      </c>
    </row>
    <row r="5023" spans="4:9" ht="27.75" customHeight="1" thickBot="1" x14ac:dyDescent="0.25">
      <c r="D5023" s="12"/>
      <c r="I5023" s="45" t="e">
        <f t="shared" si="126"/>
        <v>#DIV/0!</v>
      </c>
    </row>
    <row r="5024" spans="4:9" ht="27.75" customHeight="1" thickBot="1" x14ac:dyDescent="0.25">
      <c r="D5024" s="12"/>
      <c r="I5024" s="45" t="e">
        <f t="shared" si="126"/>
        <v>#DIV/0!</v>
      </c>
    </row>
    <row r="5025" spans="4:9" ht="27.75" customHeight="1" thickBot="1" x14ac:dyDescent="0.25">
      <c r="D5025" s="12"/>
      <c r="I5025" s="45" t="e">
        <f t="shared" si="126"/>
        <v>#DIV/0!</v>
      </c>
    </row>
    <row r="5026" spans="4:9" ht="27.75" customHeight="1" thickBot="1" x14ac:dyDescent="0.25">
      <c r="D5026" s="12"/>
      <c r="I5026" s="45" t="e">
        <f t="shared" si="126"/>
        <v>#DIV/0!</v>
      </c>
    </row>
    <row r="5027" spans="4:9" ht="27.75" customHeight="1" thickBot="1" x14ac:dyDescent="0.25">
      <c r="D5027" s="12"/>
      <c r="I5027" s="45" t="e">
        <f t="shared" si="126"/>
        <v>#DIV/0!</v>
      </c>
    </row>
    <row r="5028" spans="4:9" ht="27.75" customHeight="1" thickBot="1" x14ac:dyDescent="0.25">
      <c r="D5028" s="12"/>
      <c r="I5028" s="45" t="e">
        <f t="shared" si="126"/>
        <v>#DIV/0!</v>
      </c>
    </row>
    <row r="5029" spans="4:9" ht="27.75" customHeight="1" thickBot="1" x14ac:dyDescent="0.25">
      <c r="D5029" s="12"/>
      <c r="I5029" s="45" t="e">
        <f t="shared" si="126"/>
        <v>#DIV/0!</v>
      </c>
    </row>
    <row r="5030" spans="4:9" ht="27.75" customHeight="1" thickBot="1" x14ac:dyDescent="0.25">
      <c r="D5030" s="12"/>
      <c r="I5030" s="45" t="e">
        <f t="shared" si="126"/>
        <v>#DIV/0!</v>
      </c>
    </row>
    <row r="5031" spans="4:9" ht="27.75" customHeight="1" thickBot="1" x14ac:dyDescent="0.25">
      <c r="D5031" s="12"/>
      <c r="I5031" s="45" t="e">
        <f t="shared" si="126"/>
        <v>#DIV/0!</v>
      </c>
    </row>
    <row r="5032" spans="4:9" ht="27.75" customHeight="1" thickBot="1" x14ac:dyDescent="0.25">
      <c r="D5032" s="12"/>
      <c r="I5032" s="45" t="e">
        <f t="shared" si="126"/>
        <v>#DIV/0!</v>
      </c>
    </row>
    <row r="5033" spans="4:9" ht="27.75" customHeight="1" thickBot="1" x14ac:dyDescent="0.25">
      <c r="D5033" s="12"/>
      <c r="I5033" s="45" t="e">
        <f t="shared" si="126"/>
        <v>#DIV/0!</v>
      </c>
    </row>
    <row r="5034" spans="4:9" ht="27.75" customHeight="1" thickBot="1" x14ac:dyDescent="0.25">
      <c r="D5034" s="12"/>
      <c r="I5034" s="45" t="e">
        <f t="shared" si="126"/>
        <v>#DIV/0!</v>
      </c>
    </row>
    <row r="5035" spans="4:9" ht="27.75" customHeight="1" thickBot="1" x14ac:dyDescent="0.25">
      <c r="D5035" s="12"/>
      <c r="I5035" s="45" t="e">
        <f t="shared" si="126"/>
        <v>#DIV/0!</v>
      </c>
    </row>
    <row r="5036" spans="4:9" ht="27.75" customHeight="1" thickBot="1" x14ac:dyDescent="0.25">
      <c r="D5036" s="12"/>
      <c r="I5036" s="45" t="e">
        <f t="shared" si="126"/>
        <v>#DIV/0!</v>
      </c>
    </row>
    <row r="5037" spans="4:9" ht="27.75" customHeight="1" thickBot="1" x14ac:dyDescent="0.25">
      <c r="D5037" s="12"/>
      <c r="I5037" s="45" t="e">
        <f t="shared" si="126"/>
        <v>#DIV/0!</v>
      </c>
    </row>
    <row r="5038" spans="4:9" ht="27.75" customHeight="1" thickBot="1" x14ac:dyDescent="0.25">
      <c r="D5038" s="12"/>
      <c r="I5038" s="45" t="e">
        <f t="shared" si="126"/>
        <v>#DIV/0!</v>
      </c>
    </row>
    <row r="5039" spans="4:9" ht="27.75" customHeight="1" thickBot="1" x14ac:dyDescent="0.25">
      <c r="D5039" s="12"/>
      <c r="I5039" s="45" t="e">
        <f t="shared" si="126"/>
        <v>#DIV/0!</v>
      </c>
    </row>
    <row r="5040" spans="4:9" ht="27.75" customHeight="1" thickBot="1" x14ac:dyDescent="0.25">
      <c r="D5040" s="12"/>
      <c r="I5040" s="45" t="e">
        <f t="shared" si="126"/>
        <v>#DIV/0!</v>
      </c>
    </row>
    <row r="5041" spans="4:9" ht="27.75" customHeight="1" thickBot="1" x14ac:dyDescent="0.25">
      <c r="D5041" s="12"/>
      <c r="I5041" s="45" t="e">
        <f t="shared" si="126"/>
        <v>#DIV/0!</v>
      </c>
    </row>
    <row r="5042" spans="4:9" ht="27.75" customHeight="1" thickBot="1" x14ac:dyDescent="0.25">
      <c r="D5042" s="12"/>
      <c r="I5042" s="45" t="e">
        <f t="shared" si="126"/>
        <v>#DIV/0!</v>
      </c>
    </row>
    <row r="5043" spans="4:9" ht="27.75" customHeight="1" thickBot="1" x14ac:dyDescent="0.25">
      <c r="D5043" s="12"/>
      <c r="I5043" s="45" t="e">
        <f t="shared" si="126"/>
        <v>#DIV/0!</v>
      </c>
    </row>
    <row r="5044" spans="4:9" ht="27.75" customHeight="1" thickBot="1" x14ac:dyDescent="0.25">
      <c r="D5044" s="12"/>
      <c r="I5044" s="45" t="e">
        <f t="shared" si="126"/>
        <v>#DIV/0!</v>
      </c>
    </row>
    <row r="5045" spans="4:9" ht="27.75" customHeight="1" thickBot="1" x14ac:dyDescent="0.25">
      <c r="D5045" s="12"/>
      <c r="I5045" s="45" t="e">
        <f t="shared" si="126"/>
        <v>#DIV/0!</v>
      </c>
    </row>
    <row r="5046" spans="4:9" ht="27.75" customHeight="1" thickBot="1" x14ac:dyDescent="0.25">
      <c r="D5046" s="12"/>
      <c r="I5046" s="45" t="e">
        <f t="shared" si="126"/>
        <v>#DIV/0!</v>
      </c>
    </row>
    <row r="5047" spans="4:9" ht="27.75" customHeight="1" thickBot="1" x14ac:dyDescent="0.25">
      <c r="D5047" s="12"/>
      <c r="I5047" s="45" t="e">
        <f t="shared" si="126"/>
        <v>#DIV/0!</v>
      </c>
    </row>
    <row r="5048" spans="4:9" ht="27.75" customHeight="1" thickBot="1" x14ac:dyDescent="0.25">
      <c r="D5048" s="12"/>
      <c r="I5048" s="45" t="e">
        <f t="shared" si="126"/>
        <v>#DIV/0!</v>
      </c>
    </row>
    <row r="5049" spans="4:9" ht="27.75" customHeight="1" thickBot="1" x14ac:dyDescent="0.25">
      <c r="D5049" s="12"/>
      <c r="I5049" s="45" t="e">
        <f t="shared" si="126"/>
        <v>#DIV/0!</v>
      </c>
    </row>
    <row r="5050" spans="4:9" ht="27.75" customHeight="1" thickBot="1" x14ac:dyDescent="0.25">
      <c r="D5050" s="12"/>
      <c r="I5050" s="45" t="e">
        <f t="shared" si="126"/>
        <v>#DIV/0!</v>
      </c>
    </row>
    <row r="5051" spans="4:9" ht="27.75" customHeight="1" thickBot="1" x14ac:dyDescent="0.25">
      <c r="D5051" s="12"/>
      <c r="I5051" s="45" t="e">
        <f t="shared" si="126"/>
        <v>#DIV/0!</v>
      </c>
    </row>
    <row r="5052" spans="4:9" ht="27.75" customHeight="1" thickBot="1" x14ac:dyDescent="0.25">
      <c r="D5052" s="12"/>
      <c r="I5052" s="45" t="e">
        <f t="shared" si="126"/>
        <v>#DIV/0!</v>
      </c>
    </row>
    <row r="5053" spans="4:9" ht="27.75" customHeight="1" thickBot="1" x14ac:dyDescent="0.25">
      <c r="D5053" s="12"/>
      <c r="I5053" s="45" t="e">
        <f t="shared" si="126"/>
        <v>#DIV/0!</v>
      </c>
    </row>
    <row r="5054" spans="4:9" ht="27.75" customHeight="1" thickBot="1" x14ac:dyDescent="0.25">
      <c r="D5054" s="12"/>
      <c r="I5054" s="45" t="e">
        <f t="shared" si="126"/>
        <v>#DIV/0!</v>
      </c>
    </row>
    <row r="5055" spans="4:9" ht="27.75" customHeight="1" thickBot="1" x14ac:dyDescent="0.25">
      <c r="D5055" s="12"/>
      <c r="I5055" s="45" t="e">
        <f t="shared" si="126"/>
        <v>#DIV/0!</v>
      </c>
    </row>
    <row r="5056" spans="4:9" ht="27.75" customHeight="1" thickBot="1" x14ac:dyDescent="0.25">
      <c r="D5056" s="12"/>
      <c r="I5056" s="45" t="e">
        <f t="shared" si="126"/>
        <v>#DIV/0!</v>
      </c>
    </row>
    <row r="5057" spans="4:9" ht="27.75" customHeight="1" thickBot="1" x14ac:dyDescent="0.25">
      <c r="D5057" s="12"/>
      <c r="I5057" s="45" t="e">
        <f t="shared" si="126"/>
        <v>#DIV/0!</v>
      </c>
    </row>
    <row r="5058" spans="4:9" ht="27.75" customHeight="1" thickBot="1" x14ac:dyDescent="0.25">
      <c r="D5058" s="12"/>
      <c r="I5058" s="45" t="e">
        <f t="shared" si="126"/>
        <v>#DIV/0!</v>
      </c>
    </row>
    <row r="5059" spans="4:9" ht="27.75" customHeight="1" thickBot="1" x14ac:dyDescent="0.25">
      <c r="D5059" s="12"/>
      <c r="I5059" s="45" t="e">
        <f t="shared" si="126"/>
        <v>#DIV/0!</v>
      </c>
    </row>
    <row r="5060" spans="4:9" ht="27.75" customHeight="1" thickBot="1" x14ac:dyDescent="0.25">
      <c r="D5060" s="12"/>
      <c r="I5060" s="45" t="e">
        <f t="shared" si="126"/>
        <v>#DIV/0!</v>
      </c>
    </row>
    <row r="5061" spans="4:9" ht="27.75" customHeight="1" thickBot="1" x14ac:dyDescent="0.25">
      <c r="D5061" s="12"/>
      <c r="I5061" s="45" t="e">
        <f t="shared" si="126"/>
        <v>#DIV/0!</v>
      </c>
    </row>
    <row r="5062" spans="4:9" ht="27.75" customHeight="1" thickBot="1" x14ac:dyDescent="0.25">
      <c r="D5062" s="12"/>
      <c r="I5062" s="45" t="e">
        <f t="shared" si="126"/>
        <v>#DIV/0!</v>
      </c>
    </row>
    <row r="5063" spans="4:9" ht="27.75" customHeight="1" thickBot="1" x14ac:dyDescent="0.25">
      <c r="D5063" s="12"/>
      <c r="I5063" s="45" t="e">
        <f t="shared" si="126"/>
        <v>#DIV/0!</v>
      </c>
    </row>
    <row r="5064" spans="4:9" ht="27.75" customHeight="1" thickBot="1" x14ac:dyDescent="0.25">
      <c r="D5064" s="12"/>
      <c r="I5064" s="45" t="e">
        <f t="shared" si="126"/>
        <v>#DIV/0!</v>
      </c>
    </row>
    <row r="5065" spans="4:9" ht="27.75" customHeight="1" thickBot="1" x14ac:dyDescent="0.25">
      <c r="D5065" s="12"/>
      <c r="I5065" s="45" t="e">
        <f t="shared" si="126"/>
        <v>#DIV/0!</v>
      </c>
    </row>
    <row r="5066" spans="4:9" ht="27.75" customHeight="1" thickBot="1" x14ac:dyDescent="0.25">
      <c r="D5066" s="12"/>
      <c r="I5066" s="45" t="e">
        <f t="shared" ref="I5066:I5129" si="127">H5066/B5065*100</f>
        <v>#DIV/0!</v>
      </c>
    </row>
    <row r="5067" spans="4:9" ht="27.75" customHeight="1" thickBot="1" x14ac:dyDescent="0.25">
      <c r="D5067" s="12"/>
      <c r="I5067" s="45" t="e">
        <f t="shared" si="127"/>
        <v>#DIV/0!</v>
      </c>
    </row>
    <row r="5068" spans="4:9" ht="27.75" customHeight="1" thickBot="1" x14ac:dyDescent="0.25">
      <c r="D5068" s="12"/>
      <c r="I5068" s="45" t="e">
        <f t="shared" si="127"/>
        <v>#DIV/0!</v>
      </c>
    </row>
    <row r="5069" spans="4:9" ht="27.75" customHeight="1" thickBot="1" x14ac:dyDescent="0.25">
      <c r="D5069" s="12"/>
      <c r="I5069" s="45" t="e">
        <f t="shared" si="127"/>
        <v>#DIV/0!</v>
      </c>
    </row>
    <row r="5070" spans="4:9" ht="27.75" customHeight="1" thickBot="1" x14ac:dyDescent="0.25">
      <c r="D5070" s="12"/>
      <c r="I5070" s="45" t="e">
        <f t="shared" si="127"/>
        <v>#DIV/0!</v>
      </c>
    </row>
    <row r="5071" spans="4:9" ht="27.75" customHeight="1" thickBot="1" x14ac:dyDescent="0.25">
      <c r="D5071" s="12"/>
      <c r="I5071" s="45" t="e">
        <f t="shared" si="127"/>
        <v>#DIV/0!</v>
      </c>
    </row>
    <row r="5072" spans="4:9" ht="27.75" customHeight="1" thickBot="1" x14ac:dyDescent="0.25">
      <c r="D5072" s="12"/>
      <c r="I5072" s="45" t="e">
        <f t="shared" si="127"/>
        <v>#DIV/0!</v>
      </c>
    </row>
    <row r="5073" spans="4:9" ht="27.75" customHeight="1" thickBot="1" x14ac:dyDescent="0.25">
      <c r="D5073" s="12"/>
      <c r="I5073" s="45" t="e">
        <f t="shared" si="127"/>
        <v>#DIV/0!</v>
      </c>
    </row>
    <row r="5074" spans="4:9" ht="27.75" customHeight="1" thickBot="1" x14ac:dyDescent="0.25">
      <c r="D5074" s="12"/>
      <c r="I5074" s="45" t="e">
        <f t="shared" si="127"/>
        <v>#DIV/0!</v>
      </c>
    </row>
    <row r="5075" spans="4:9" ht="27.75" customHeight="1" thickBot="1" x14ac:dyDescent="0.25">
      <c r="D5075" s="12"/>
      <c r="I5075" s="45" t="e">
        <f t="shared" si="127"/>
        <v>#DIV/0!</v>
      </c>
    </row>
    <row r="5076" spans="4:9" ht="27.75" customHeight="1" thickBot="1" x14ac:dyDescent="0.25">
      <c r="D5076" s="12"/>
      <c r="I5076" s="45" t="e">
        <f t="shared" si="127"/>
        <v>#DIV/0!</v>
      </c>
    </row>
    <row r="5077" spans="4:9" ht="27.75" customHeight="1" thickBot="1" x14ac:dyDescent="0.25">
      <c r="D5077" s="12"/>
      <c r="I5077" s="45" t="e">
        <f t="shared" si="127"/>
        <v>#DIV/0!</v>
      </c>
    </row>
    <row r="5078" spans="4:9" ht="27.75" customHeight="1" thickBot="1" x14ac:dyDescent="0.25">
      <c r="D5078" s="12"/>
      <c r="I5078" s="45" t="e">
        <f t="shared" si="127"/>
        <v>#DIV/0!</v>
      </c>
    </row>
    <row r="5079" spans="4:9" ht="27.75" customHeight="1" thickBot="1" x14ac:dyDescent="0.25">
      <c r="D5079" s="12"/>
      <c r="I5079" s="45" t="e">
        <f t="shared" si="127"/>
        <v>#DIV/0!</v>
      </c>
    </row>
    <row r="5080" spans="4:9" ht="27.75" customHeight="1" thickBot="1" x14ac:dyDescent="0.25">
      <c r="D5080" s="12"/>
      <c r="I5080" s="45" t="e">
        <f t="shared" si="127"/>
        <v>#DIV/0!</v>
      </c>
    </row>
    <row r="5081" spans="4:9" ht="27.75" customHeight="1" thickBot="1" x14ac:dyDescent="0.25">
      <c r="D5081" s="12"/>
      <c r="I5081" s="45" t="e">
        <f t="shared" si="127"/>
        <v>#DIV/0!</v>
      </c>
    </row>
    <row r="5082" spans="4:9" ht="27.75" customHeight="1" thickBot="1" x14ac:dyDescent="0.25">
      <c r="D5082" s="12"/>
      <c r="I5082" s="45" t="e">
        <f t="shared" si="127"/>
        <v>#DIV/0!</v>
      </c>
    </row>
    <row r="5083" spans="4:9" ht="27.75" customHeight="1" thickBot="1" x14ac:dyDescent="0.25">
      <c r="D5083" s="12"/>
      <c r="I5083" s="45" t="e">
        <f t="shared" si="127"/>
        <v>#DIV/0!</v>
      </c>
    </row>
    <row r="5084" spans="4:9" ht="27.75" customHeight="1" thickBot="1" x14ac:dyDescent="0.25">
      <c r="D5084" s="12"/>
      <c r="I5084" s="45" t="e">
        <f t="shared" si="127"/>
        <v>#DIV/0!</v>
      </c>
    </row>
    <row r="5085" spans="4:9" ht="27.75" customHeight="1" thickBot="1" x14ac:dyDescent="0.25">
      <c r="D5085" s="12"/>
      <c r="I5085" s="45" t="e">
        <f t="shared" si="127"/>
        <v>#DIV/0!</v>
      </c>
    </row>
    <row r="5086" spans="4:9" ht="27.75" customHeight="1" thickBot="1" x14ac:dyDescent="0.25">
      <c r="D5086" s="12"/>
      <c r="I5086" s="45" t="e">
        <f t="shared" si="127"/>
        <v>#DIV/0!</v>
      </c>
    </row>
    <row r="5087" spans="4:9" ht="27.75" customHeight="1" thickBot="1" x14ac:dyDescent="0.25">
      <c r="D5087" s="12"/>
      <c r="I5087" s="45" t="e">
        <f t="shared" si="127"/>
        <v>#DIV/0!</v>
      </c>
    </row>
    <row r="5088" spans="4:9" ht="27.75" customHeight="1" thickBot="1" x14ac:dyDescent="0.25">
      <c r="D5088" s="12"/>
      <c r="I5088" s="45" t="e">
        <f t="shared" si="127"/>
        <v>#DIV/0!</v>
      </c>
    </row>
    <row r="5089" spans="4:9" ht="27.75" customHeight="1" thickBot="1" x14ac:dyDescent="0.25">
      <c r="D5089" s="12"/>
      <c r="I5089" s="45" t="e">
        <f t="shared" si="127"/>
        <v>#DIV/0!</v>
      </c>
    </row>
    <row r="5090" spans="4:9" ht="27.75" customHeight="1" thickBot="1" x14ac:dyDescent="0.25">
      <c r="D5090" s="12"/>
      <c r="I5090" s="45" t="e">
        <f t="shared" si="127"/>
        <v>#DIV/0!</v>
      </c>
    </row>
    <row r="5091" spans="4:9" ht="27.75" customHeight="1" thickBot="1" x14ac:dyDescent="0.25">
      <c r="D5091" s="12"/>
      <c r="I5091" s="45" t="e">
        <f t="shared" si="127"/>
        <v>#DIV/0!</v>
      </c>
    </row>
    <row r="5092" spans="4:9" ht="27.75" customHeight="1" thickBot="1" x14ac:dyDescent="0.25">
      <c r="D5092" s="12"/>
      <c r="I5092" s="45" t="e">
        <f t="shared" si="127"/>
        <v>#DIV/0!</v>
      </c>
    </row>
    <row r="5093" spans="4:9" ht="27.75" customHeight="1" thickBot="1" x14ac:dyDescent="0.25">
      <c r="D5093" s="12"/>
      <c r="I5093" s="45" t="e">
        <f t="shared" si="127"/>
        <v>#DIV/0!</v>
      </c>
    </row>
    <row r="5094" spans="4:9" ht="27.75" customHeight="1" thickBot="1" x14ac:dyDescent="0.25">
      <c r="D5094" s="12"/>
      <c r="I5094" s="45" t="e">
        <f t="shared" si="127"/>
        <v>#DIV/0!</v>
      </c>
    </row>
    <row r="5095" spans="4:9" ht="27.75" customHeight="1" thickBot="1" x14ac:dyDescent="0.25">
      <c r="D5095" s="12"/>
      <c r="I5095" s="45" t="e">
        <f t="shared" si="127"/>
        <v>#DIV/0!</v>
      </c>
    </row>
    <row r="5096" spans="4:9" ht="27.75" customHeight="1" thickBot="1" x14ac:dyDescent="0.25">
      <c r="D5096" s="12"/>
      <c r="I5096" s="45" t="e">
        <f t="shared" si="127"/>
        <v>#DIV/0!</v>
      </c>
    </row>
    <row r="5097" spans="4:9" ht="27.75" customHeight="1" thickBot="1" x14ac:dyDescent="0.25">
      <c r="D5097" s="12"/>
      <c r="I5097" s="45" t="e">
        <f t="shared" si="127"/>
        <v>#DIV/0!</v>
      </c>
    </row>
    <row r="5098" spans="4:9" ht="27.75" customHeight="1" thickBot="1" x14ac:dyDescent="0.25">
      <c r="D5098" s="12"/>
      <c r="I5098" s="45" t="e">
        <f t="shared" si="127"/>
        <v>#DIV/0!</v>
      </c>
    </row>
    <row r="5099" spans="4:9" ht="27.75" customHeight="1" thickBot="1" x14ac:dyDescent="0.25">
      <c r="D5099" s="12"/>
      <c r="I5099" s="45" t="e">
        <f t="shared" si="127"/>
        <v>#DIV/0!</v>
      </c>
    </row>
    <row r="5100" spans="4:9" ht="27.75" customHeight="1" thickBot="1" x14ac:dyDescent="0.25">
      <c r="D5100" s="12"/>
      <c r="I5100" s="45" t="e">
        <f t="shared" si="127"/>
        <v>#DIV/0!</v>
      </c>
    </row>
    <row r="5101" spans="4:9" ht="27.75" customHeight="1" thickBot="1" x14ac:dyDescent="0.25">
      <c r="D5101" s="12"/>
      <c r="I5101" s="45" t="e">
        <f t="shared" si="127"/>
        <v>#DIV/0!</v>
      </c>
    </row>
    <row r="5102" spans="4:9" ht="27.75" customHeight="1" thickBot="1" x14ac:dyDescent="0.25">
      <c r="D5102" s="12"/>
      <c r="I5102" s="45" t="e">
        <f t="shared" si="127"/>
        <v>#DIV/0!</v>
      </c>
    </row>
    <row r="5103" spans="4:9" ht="27.75" customHeight="1" thickBot="1" x14ac:dyDescent="0.25">
      <c r="D5103" s="12"/>
      <c r="I5103" s="45" t="e">
        <f t="shared" si="127"/>
        <v>#DIV/0!</v>
      </c>
    </row>
    <row r="5104" spans="4:9" ht="27.75" customHeight="1" thickBot="1" x14ac:dyDescent="0.25">
      <c r="D5104" s="12"/>
      <c r="I5104" s="45" t="e">
        <f t="shared" si="127"/>
        <v>#DIV/0!</v>
      </c>
    </row>
    <row r="5105" spans="4:9" ht="27.75" customHeight="1" thickBot="1" x14ac:dyDescent="0.25">
      <c r="D5105" s="12"/>
      <c r="I5105" s="45" t="e">
        <f t="shared" si="127"/>
        <v>#DIV/0!</v>
      </c>
    </row>
    <row r="5106" spans="4:9" ht="27.75" customHeight="1" thickBot="1" x14ac:dyDescent="0.25">
      <c r="D5106" s="12"/>
      <c r="I5106" s="45" t="e">
        <f t="shared" si="127"/>
        <v>#DIV/0!</v>
      </c>
    </row>
    <row r="5107" spans="4:9" ht="27.75" customHeight="1" thickBot="1" x14ac:dyDescent="0.25">
      <c r="D5107" s="12"/>
      <c r="I5107" s="45" t="e">
        <f t="shared" si="127"/>
        <v>#DIV/0!</v>
      </c>
    </row>
    <row r="5108" spans="4:9" ht="27.75" customHeight="1" thickBot="1" x14ac:dyDescent="0.25">
      <c r="D5108" s="12"/>
      <c r="I5108" s="45" t="e">
        <f t="shared" si="127"/>
        <v>#DIV/0!</v>
      </c>
    </row>
    <row r="5109" spans="4:9" ht="27.75" customHeight="1" thickBot="1" x14ac:dyDescent="0.25">
      <c r="D5109" s="12"/>
      <c r="I5109" s="45" t="e">
        <f t="shared" si="127"/>
        <v>#DIV/0!</v>
      </c>
    </row>
    <row r="5110" spans="4:9" ht="27.75" customHeight="1" thickBot="1" x14ac:dyDescent="0.25">
      <c r="D5110" s="12"/>
      <c r="I5110" s="45" t="e">
        <f t="shared" si="127"/>
        <v>#DIV/0!</v>
      </c>
    </row>
    <row r="5111" spans="4:9" ht="27.75" customHeight="1" thickBot="1" x14ac:dyDescent="0.25">
      <c r="D5111" s="12"/>
      <c r="I5111" s="45" t="e">
        <f t="shared" si="127"/>
        <v>#DIV/0!</v>
      </c>
    </row>
    <row r="5112" spans="4:9" ht="27.75" customHeight="1" thickBot="1" x14ac:dyDescent="0.25">
      <c r="D5112" s="12"/>
      <c r="I5112" s="45" t="e">
        <f t="shared" si="127"/>
        <v>#DIV/0!</v>
      </c>
    </row>
    <row r="5113" spans="4:9" ht="27.75" customHeight="1" thickBot="1" x14ac:dyDescent="0.25">
      <c r="D5113" s="12"/>
      <c r="I5113" s="45" t="e">
        <f t="shared" si="127"/>
        <v>#DIV/0!</v>
      </c>
    </row>
    <row r="5114" spans="4:9" ht="27.75" customHeight="1" thickBot="1" x14ac:dyDescent="0.25">
      <c r="D5114" s="12"/>
      <c r="I5114" s="45" t="e">
        <f t="shared" si="127"/>
        <v>#DIV/0!</v>
      </c>
    </row>
    <row r="5115" spans="4:9" ht="27.75" customHeight="1" thickBot="1" x14ac:dyDescent="0.25">
      <c r="D5115" s="12"/>
      <c r="I5115" s="45" t="e">
        <f t="shared" si="127"/>
        <v>#DIV/0!</v>
      </c>
    </row>
    <row r="5116" spans="4:9" ht="27.75" customHeight="1" thickBot="1" x14ac:dyDescent="0.25">
      <c r="D5116" s="12"/>
      <c r="I5116" s="45" t="e">
        <f t="shared" si="127"/>
        <v>#DIV/0!</v>
      </c>
    </row>
    <row r="5117" spans="4:9" ht="27.75" customHeight="1" thickBot="1" x14ac:dyDescent="0.25">
      <c r="D5117" s="12"/>
      <c r="I5117" s="45" t="e">
        <f t="shared" si="127"/>
        <v>#DIV/0!</v>
      </c>
    </row>
    <row r="5118" spans="4:9" ht="27.75" customHeight="1" thickBot="1" x14ac:dyDescent="0.25">
      <c r="D5118" s="12"/>
      <c r="I5118" s="45" t="e">
        <f t="shared" si="127"/>
        <v>#DIV/0!</v>
      </c>
    </row>
    <row r="5119" spans="4:9" ht="27.75" customHeight="1" thickBot="1" x14ac:dyDescent="0.25">
      <c r="D5119" s="12"/>
      <c r="I5119" s="45" t="e">
        <f t="shared" si="127"/>
        <v>#DIV/0!</v>
      </c>
    </row>
    <row r="5120" spans="4:9" ht="27.75" customHeight="1" thickBot="1" x14ac:dyDescent="0.25">
      <c r="D5120" s="12"/>
      <c r="I5120" s="45" t="e">
        <f t="shared" si="127"/>
        <v>#DIV/0!</v>
      </c>
    </row>
    <row r="5121" spans="4:9" ht="27.75" customHeight="1" thickBot="1" x14ac:dyDescent="0.25">
      <c r="D5121" s="12"/>
      <c r="I5121" s="45" t="e">
        <f t="shared" si="127"/>
        <v>#DIV/0!</v>
      </c>
    </row>
    <row r="5122" spans="4:9" ht="27.75" customHeight="1" thickBot="1" x14ac:dyDescent="0.25">
      <c r="D5122" s="12"/>
      <c r="I5122" s="45" t="e">
        <f t="shared" si="127"/>
        <v>#DIV/0!</v>
      </c>
    </row>
    <row r="5123" spans="4:9" ht="27.75" customHeight="1" thickBot="1" x14ac:dyDescent="0.25">
      <c r="D5123" s="12"/>
      <c r="I5123" s="45" t="e">
        <f t="shared" si="127"/>
        <v>#DIV/0!</v>
      </c>
    </row>
    <row r="5124" spans="4:9" ht="27.75" customHeight="1" thickBot="1" x14ac:dyDescent="0.25">
      <c r="D5124" s="12"/>
      <c r="I5124" s="45" t="e">
        <f t="shared" si="127"/>
        <v>#DIV/0!</v>
      </c>
    </row>
    <row r="5125" spans="4:9" ht="27.75" customHeight="1" thickBot="1" x14ac:dyDescent="0.25">
      <c r="D5125" s="12"/>
      <c r="I5125" s="45" t="e">
        <f t="shared" si="127"/>
        <v>#DIV/0!</v>
      </c>
    </row>
    <row r="5126" spans="4:9" ht="27.75" customHeight="1" thickBot="1" x14ac:dyDescent="0.25">
      <c r="D5126" s="12"/>
      <c r="I5126" s="45" t="e">
        <f t="shared" si="127"/>
        <v>#DIV/0!</v>
      </c>
    </row>
    <row r="5127" spans="4:9" ht="27.75" customHeight="1" thickBot="1" x14ac:dyDescent="0.25">
      <c r="D5127" s="12"/>
      <c r="I5127" s="45" t="e">
        <f t="shared" si="127"/>
        <v>#DIV/0!</v>
      </c>
    </row>
    <row r="5128" spans="4:9" ht="27.75" customHeight="1" thickBot="1" x14ac:dyDescent="0.25">
      <c r="D5128" s="12"/>
      <c r="I5128" s="45" t="e">
        <f t="shared" si="127"/>
        <v>#DIV/0!</v>
      </c>
    </row>
    <row r="5129" spans="4:9" ht="27.75" customHeight="1" thickBot="1" x14ac:dyDescent="0.25">
      <c r="D5129" s="12"/>
      <c r="I5129" s="45" t="e">
        <f t="shared" si="127"/>
        <v>#DIV/0!</v>
      </c>
    </row>
    <row r="5130" spans="4:9" ht="27.75" customHeight="1" thickBot="1" x14ac:dyDescent="0.25">
      <c r="D5130" s="12"/>
      <c r="I5130" s="45" t="e">
        <f t="shared" ref="I5130:I5193" si="128">H5130/B5129*100</f>
        <v>#DIV/0!</v>
      </c>
    </row>
    <row r="5131" spans="4:9" ht="27.75" customHeight="1" thickBot="1" x14ac:dyDescent="0.25">
      <c r="D5131" s="12"/>
      <c r="I5131" s="45" t="e">
        <f t="shared" si="128"/>
        <v>#DIV/0!</v>
      </c>
    </row>
    <row r="5132" spans="4:9" ht="27.75" customHeight="1" thickBot="1" x14ac:dyDescent="0.25">
      <c r="D5132" s="12"/>
      <c r="I5132" s="45" t="e">
        <f t="shared" si="128"/>
        <v>#DIV/0!</v>
      </c>
    </row>
    <row r="5133" spans="4:9" ht="27.75" customHeight="1" thickBot="1" x14ac:dyDescent="0.25">
      <c r="D5133" s="12"/>
      <c r="I5133" s="45" t="e">
        <f t="shared" si="128"/>
        <v>#DIV/0!</v>
      </c>
    </row>
    <row r="5134" spans="4:9" ht="27.75" customHeight="1" thickBot="1" x14ac:dyDescent="0.25">
      <c r="D5134" s="12"/>
      <c r="I5134" s="45" t="e">
        <f t="shared" si="128"/>
        <v>#DIV/0!</v>
      </c>
    </row>
    <row r="5135" spans="4:9" ht="27.75" customHeight="1" thickBot="1" x14ac:dyDescent="0.25">
      <c r="D5135" s="12"/>
      <c r="I5135" s="45" t="e">
        <f t="shared" si="128"/>
        <v>#DIV/0!</v>
      </c>
    </row>
    <row r="5136" spans="4:9" ht="27.75" customHeight="1" thickBot="1" x14ac:dyDescent="0.25">
      <c r="D5136" s="12"/>
      <c r="I5136" s="45" t="e">
        <f t="shared" si="128"/>
        <v>#DIV/0!</v>
      </c>
    </row>
    <row r="5137" spans="4:9" ht="27.75" customHeight="1" thickBot="1" x14ac:dyDescent="0.25">
      <c r="D5137" s="12"/>
      <c r="I5137" s="45" t="e">
        <f t="shared" si="128"/>
        <v>#DIV/0!</v>
      </c>
    </row>
    <row r="5138" spans="4:9" ht="27.75" customHeight="1" thickBot="1" x14ac:dyDescent="0.25">
      <c r="D5138" s="12"/>
      <c r="I5138" s="45" t="e">
        <f t="shared" si="128"/>
        <v>#DIV/0!</v>
      </c>
    </row>
    <row r="5139" spans="4:9" ht="27.75" customHeight="1" thickBot="1" x14ac:dyDescent="0.25">
      <c r="D5139" s="12"/>
      <c r="I5139" s="45" t="e">
        <f t="shared" si="128"/>
        <v>#DIV/0!</v>
      </c>
    </row>
    <row r="5140" spans="4:9" ht="27.75" customHeight="1" thickBot="1" x14ac:dyDescent="0.25">
      <c r="D5140" s="12"/>
      <c r="I5140" s="45" t="e">
        <f t="shared" si="128"/>
        <v>#DIV/0!</v>
      </c>
    </row>
    <row r="5141" spans="4:9" ht="27.75" customHeight="1" thickBot="1" x14ac:dyDescent="0.25">
      <c r="D5141" s="12"/>
      <c r="I5141" s="45" t="e">
        <f t="shared" si="128"/>
        <v>#DIV/0!</v>
      </c>
    </row>
    <row r="5142" spans="4:9" ht="27.75" customHeight="1" thickBot="1" x14ac:dyDescent="0.25">
      <c r="D5142" s="12"/>
      <c r="I5142" s="45" t="e">
        <f t="shared" si="128"/>
        <v>#DIV/0!</v>
      </c>
    </row>
    <row r="5143" spans="4:9" ht="27.75" customHeight="1" thickBot="1" x14ac:dyDescent="0.25">
      <c r="D5143" s="12"/>
      <c r="I5143" s="45" t="e">
        <f t="shared" si="128"/>
        <v>#DIV/0!</v>
      </c>
    </row>
    <row r="5144" spans="4:9" ht="27.75" customHeight="1" thickBot="1" x14ac:dyDescent="0.25">
      <c r="D5144" s="12"/>
      <c r="I5144" s="45" t="e">
        <f t="shared" si="128"/>
        <v>#DIV/0!</v>
      </c>
    </row>
    <row r="5145" spans="4:9" ht="27.75" customHeight="1" thickBot="1" x14ac:dyDescent="0.25">
      <c r="D5145" s="12"/>
      <c r="I5145" s="45" t="e">
        <f t="shared" si="128"/>
        <v>#DIV/0!</v>
      </c>
    </row>
    <row r="5146" spans="4:9" ht="27.75" customHeight="1" thickBot="1" x14ac:dyDescent="0.25">
      <c r="D5146" s="12"/>
      <c r="I5146" s="45" t="e">
        <f t="shared" si="128"/>
        <v>#DIV/0!</v>
      </c>
    </row>
    <row r="5147" spans="4:9" ht="27.75" customHeight="1" thickBot="1" x14ac:dyDescent="0.25">
      <c r="D5147" s="12"/>
      <c r="I5147" s="45" t="e">
        <f t="shared" si="128"/>
        <v>#DIV/0!</v>
      </c>
    </row>
    <row r="5148" spans="4:9" ht="27.75" customHeight="1" thickBot="1" x14ac:dyDescent="0.25">
      <c r="D5148" s="12"/>
      <c r="I5148" s="45" t="e">
        <f t="shared" si="128"/>
        <v>#DIV/0!</v>
      </c>
    </row>
    <row r="5149" spans="4:9" ht="27.75" customHeight="1" thickBot="1" x14ac:dyDescent="0.25">
      <c r="D5149" s="12"/>
      <c r="I5149" s="45" t="e">
        <f t="shared" si="128"/>
        <v>#DIV/0!</v>
      </c>
    </row>
    <row r="5150" spans="4:9" ht="27.75" customHeight="1" thickBot="1" x14ac:dyDescent="0.25">
      <c r="D5150" s="12"/>
      <c r="I5150" s="45" t="e">
        <f t="shared" si="128"/>
        <v>#DIV/0!</v>
      </c>
    </row>
    <row r="5151" spans="4:9" ht="27.75" customHeight="1" thickBot="1" x14ac:dyDescent="0.25">
      <c r="D5151" s="12"/>
      <c r="I5151" s="45" t="e">
        <f t="shared" si="128"/>
        <v>#DIV/0!</v>
      </c>
    </row>
    <row r="5152" spans="4:9" ht="27.75" customHeight="1" thickBot="1" x14ac:dyDescent="0.25">
      <c r="D5152" s="12"/>
      <c r="I5152" s="45" t="e">
        <f t="shared" si="128"/>
        <v>#DIV/0!</v>
      </c>
    </row>
    <row r="5153" spans="4:9" ht="27.75" customHeight="1" thickBot="1" x14ac:dyDescent="0.25">
      <c r="D5153" s="12"/>
      <c r="I5153" s="45" t="e">
        <f t="shared" si="128"/>
        <v>#DIV/0!</v>
      </c>
    </row>
    <row r="5154" spans="4:9" ht="27.75" customHeight="1" thickBot="1" x14ac:dyDescent="0.25">
      <c r="D5154" s="12"/>
      <c r="I5154" s="45" t="e">
        <f t="shared" si="128"/>
        <v>#DIV/0!</v>
      </c>
    </row>
    <row r="5155" spans="4:9" ht="27.75" customHeight="1" thickBot="1" x14ac:dyDescent="0.25">
      <c r="D5155" s="12"/>
      <c r="I5155" s="45" t="e">
        <f t="shared" si="128"/>
        <v>#DIV/0!</v>
      </c>
    </row>
    <row r="5156" spans="4:9" ht="27.75" customHeight="1" thickBot="1" x14ac:dyDescent="0.25">
      <c r="D5156" s="12"/>
      <c r="I5156" s="45" t="e">
        <f t="shared" si="128"/>
        <v>#DIV/0!</v>
      </c>
    </row>
    <row r="5157" spans="4:9" ht="27.75" customHeight="1" thickBot="1" x14ac:dyDescent="0.25">
      <c r="D5157" s="12"/>
      <c r="I5157" s="45" t="e">
        <f t="shared" si="128"/>
        <v>#DIV/0!</v>
      </c>
    </row>
    <row r="5158" spans="4:9" ht="27.75" customHeight="1" thickBot="1" x14ac:dyDescent="0.25">
      <c r="D5158" s="12"/>
      <c r="I5158" s="45" t="e">
        <f t="shared" si="128"/>
        <v>#DIV/0!</v>
      </c>
    </row>
    <row r="5159" spans="4:9" ht="27.75" customHeight="1" thickBot="1" x14ac:dyDescent="0.25">
      <c r="D5159" s="12"/>
      <c r="I5159" s="45" t="e">
        <f t="shared" si="128"/>
        <v>#DIV/0!</v>
      </c>
    </row>
    <row r="5160" spans="4:9" ht="27.75" customHeight="1" thickBot="1" x14ac:dyDescent="0.25">
      <c r="D5160" s="12"/>
      <c r="I5160" s="45" t="e">
        <f t="shared" si="128"/>
        <v>#DIV/0!</v>
      </c>
    </row>
    <row r="5161" spans="4:9" ht="27.75" customHeight="1" thickBot="1" x14ac:dyDescent="0.25">
      <c r="D5161" s="12"/>
      <c r="I5161" s="45" t="e">
        <f t="shared" si="128"/>
        <v>#DIV/0!</v>
      </c>
    </row>
    <row r="5162" spans="4:9" ht="27.75" customHeight="1" thickBot="1" x14ac:dyDescent="0.25">
      <c r="D5162" s="12"/>
      <c r="I5162" s="45" t="e">
        <f t="shared" si="128"/>
        <v>#DIV/0!</v>
      </c>
    </row>
    <row r="5163" spans="4:9" ht="27.75" customHeight="1" thickBot="1" x14ac:dyDescent="0.25">
      <c r="D5163" s="12"/>
      <c r="I5163" s="45" t="e">
        <f t="shared" si="128"/>
        <v>#DIV/0!</v>
      </c>
    </row>
    <row r="5164" spans="4:9" ht="27.75" customHeight="1" thickBot="1" x14ac:dyDescent="0.25">
      <c r="D5164" s="12"/>
      <c r="I5164" s="45" t="e">
        <f t="shared" si="128"/>
        <v>#DIV/0!</v>
      </c>
    </row>
    <row r="5165" spans="4:9" ht="27.75" customHeight="1" thickBot="1" x14ac:dyDescent="0.25">
      <c r="D5165" s="12"/>
      <c r="I5165" s="45" t="e">
        <f t="shared" si="128"/>
        <v>#DIV/0!</v>
      </c>
    </row>
    <row r="5166" spans="4:9" ht="27.75" customHeight="1" thickBot="1" x14ac:dyDescent="0.25">
      <c r="D5166" s="12"/>
      <c r="I5166" s="45" t="e">
        <f t="shared" si="128"/>
        <v>#DIV/0!</v>
      </c>
    </row>
    <row r="5167" spans="4:9" ht="27.75" customHeight="1" thickBot="1" x14ac:dyDescent="0.25">
      <c r="D5167" s="12"/>
      <c r="I5167" s="45" t="e">
        <f t="shared" si="128"/>
        <v>#DIV/0!</v>
      </c>
    </row>
    <row r="5168" spans="4:9" ht="27.75" customHeight="1" thickBot="1" x14ac:dyDescent="0.25">
      <c r="D5168" s="12"/>
      <c r="I5168" s="45" t="e">
        <f t="shared" si="128"/>
        <v>#DIV/0!</v>
      </c>
    </row>
    <row r="5169" spans="4:9" ht="27.75" customHeight="1" thickBot="1" x14ac:dyDescent="0.25">
      <c r="D5169" s="12"/>
      <c r="I5169" s="45" t="e">
        <f t="shared" si="128"/>
        <v>#DIV/0!</v>
      </c>
    </row>
    <row r="5170" spans="4:9" ht="27.75" customHeight="1" thickBot="1" x14ac:dyDescent="0.25">
      <c r="D5170" s="12"/>
      <c r="I5170" s="45" t="e">
        <f t="shared" si="128"/>
        <v>#DIV/0!</v>
      </c>
    </row>
    <row r="5171" spans="4:9" ht="27.75" customHeight="1" thickBot="1" x14ac:dyDescent="0.25">
      <c r="D5171" s="12"/>
      <c r="I5171" s="45" t="e">
        <f t="shared" si="128"/>
        <v>#DIV/0!</v>
      </c>
    </row>
    <row r="5172" spans="4:9" ht="27.75" customHeight="1" thickBot="1" x14ac:dyDescent="0.25">
      <c r="D5172" s="12"/>
      <c r="I5172" s="45" t="e">
        <f t="shared" si="128"/>
        <v>#DIV/0!</v>
      </c>
    </row>
    <row r="5173" spans="4:9" ht="27.75" customHeight="1" thickBot="1" x14ac:dyDescent="0.25">
      <c r="D5173" s="12"/>
      <c r="I5173" s="45" t="e">
        <f t="shared" si="128"/>
        <v>#DIV/0!</v>
      </c>
    </row>
    <row r="5174" spans="4:9" ht="27.75" customHeight="1" thickBot="1" x14ac:dyDescent="0.25">
      <c r="D5174" s="12"/>
      <c r="I5174" s="45" t="e">
        <f t="shared" si="128"/>
        <v>#DIV/0!</v>
      </c>
    </row>
    <row r="5175" spans="4:9" ht="27.75" customHeight="1" thickBot="1" x14ac:dyDescent="0.25">
      <c r="D5175" s="12"/>
      <c r="I5175" s="45" t="e">
        <f t="shared" si="128"/>
        <v>#DIV/0!</v>
      </c>
    </row>
    <row r="5176" spans="4:9" ht="27.75" customHeight="1" thickBot="1" x14ac:dyDescent="0.25">
      <c r="D5176" s="12"/>
      <c r="I5176" s="45" t="e">
        <f t="shared" si="128"/>
        <v>#DIV/0!</v>
      </c>
    </row>
    <row r="5177" spans="4:9" ht="27.75" customHeight="1" thickBot="1" x14ac:dyDescent="0.25">
      <c r="D5177" s="12"/>
      <c r="I5177" s="45" t="e">
        <f t="shared" si="128"/>
        <v>#DIV/0!</v>
      </c>
    </row>
    <row r="5178" spans="4:9" ht="27.75" customHeight="1" thickBot="1" x14ac:dyDescent="0.25">
      <c r="D5178" s="12"/>
      <c r="I5178" s="45" t="e">
        <f t="shared" si="128"/>
        <v>#DIV/0!</v>
      </c>
    </row>
    <row r="5179" spans="4:9" ht="27.75" customHeight="1" thickBot="1" x14ac:dyDescent="0.25">
      <c r="D5179" s="12"/>
      <c r="I5179" s="45" t="e">
        <f t="shared" si="128"/>
        <v>#DIV/0!</v>
      </c>
    </row>
    <row r="5180" spans="4:9" ht="27.75" customHeight="1" thickBot="1" x14ac:dyDescent="0.25">
      <c r="D5180" s="12"/>
      <c r="I5180" s="45" t="e">
        <f t="shared" si="128"/>
        <v>#DIV/0!</v>
      </c>
    </row>
    <row r="5181" spans="4:9" ht="27.75" customHeight="1" thickBot="1" x14ac:dyDescent="0.25">
      <c r="D5181" s="12"/>
      <c r="I5181" s="45" t="e">
        <f t="shared" si="128"/>
        <v>#DIV/0!</v>
      </c>
    </row>
    <row r="5182" spans="4:9" ht="27.75" customHeight="1" thickBot="1" x14ac:dyDescent="0.25">
      <c r="D5182" s="12"/>
      <c r="I5182" s="45" t="e">
        <f t="shared" si="128"/>
        <v>#DIV/0!</v>
      </c>
    </row>
    <row r="5183" spans="4:9" ht="27.75" customHeight="1" thickBot="1" x14ac:dyDescent="0.25">
      <c r="D5183" s="12"/>
      <c r="I5183" s="45" t="e">
        <f t="shared" si="128"/>
        <v>#DIV/0!</v>
      </c>
    </row>
    <row r="5184" spans="4:9" ht="27.75" customHeight="1" thickBot="1" x14ac:dyDescent="0.25">
      <c r="D5184" s="12"/>
      <c r="I5184" s="45" t="e">
        <f t="shared" si="128"/>
        <v>#DIV/0!</v>
      </c>
    </row>
    <row r="5185" spans="4:9" ht="27.75" customHeight="1" thickBot="1" x14ac:dyDescent="0.25">
      <c r="D5185" s="12"/>
      <c r="I5185" s="45" t="e">
        <f t="shared" si="128"/>
        <v>#DIV/0!</v>
      </c>
    </row>
    <row r="5186" spans="4:9" ht="27.75" customHeight="1" thickBot="1" x14ac:dyDescent="0.25">
      <c r="D5186" s="12"/>
      <c r="I5186" s="45" t="e">
        <f t="shared" si="128"/>
        <v>#DIV/0!</v>
      </c>
    </row>
    <row r="5187" spans="4:9" ht="27.75" customHeight="1" thickBot="1" x14ac:dyDescent="0.25">
      <c r="D5187" s="12"/>
      <c r="I5187" s="45" t="e">
        <f t="shared" si="128"/>
        <v>#DIV/0!</v>
      </c>
    </row>
    <row r="5188" spans="4:9" ht="27.75" customHeight="1" thickBot="1" x14ac:dyDescent="0.25">
      <c r="D5188" s="12"/>
      <c r="I5188" s="45" t="e">
        <f t="shared" si="128"/>
        <v>#DIV/0!</v>
      </c>
    </row>
    <row r="5189" spans="4:9" ht="27.75" customHeight="1" thickBot="1" x14ac:dyDescent="0.25">
      <c r="D5189" s="12"/>
      <c r="I5189" s="45" t="e">
        <f t="shared" si="128"/>
        <v>#DIV/0!</v>
      </c>
    </row>
    <row r="5190" spans="4:9" ht="27.75" customHeight="1" thickBot="1" x14ac:dyDescent="0.25">
      <c r="D5190" s="12"/>
      <c r="I5190" s="45" t="e">
        <f t="shared" si="128"/>
        <v>#DIV/0!</v>
      </c>
    </row>
    <row r="5191" spans="4:9" ht="27.75" customHeight="1" thickBot="1" x14ac:dyDescent="0.25">
      <c r="D5191" s="12"/>
      <c r="I5191" s="45" t="e">
        <f t="shared" si="128"/>
        <v>#DIV/0!</v>
      </c>
    </row>
    <row r="5192" spans="4:9" ht="27.75" customHeight="1" thickBot="1" x14ac:dyDescent="0.25">
      <c r="D5192" s="12"/>
      <c r="I5192" s="45" t="e">
        <f t="shared" si="128"/>
        <v>#DIV/0!</v>
      </c>
    </row>
    <row r="5193" spans="4:9" ht="27.75" customHeight="1" thickBot="1" x14ac:dyDescent="0.25">
      <c r="D5193" s="12"/>
      <c r="I5193" s="45" t="e">
        <f t="shared" si="128"/>
        <v>#DIV/0!</v>
      </c>
    </row>
    <row r="5194" spans="4:9" ht="27.75" customHeight="1" thickBot="1" x14ac:dyDescent="0.25">
      <c r="D5194" s="12"/>
      <c r="I5194" s="45" t="e">
        <f t="shared" ref="I5194:I5257" si="129">H5194/B5193*100</f>
        <v>#DIV/0!</v>
      </c>
    </row>
    <row r="5195" spans="4:9" ht="27.75" customHeight="1" thickBot="1" x14ac:dyDescent="0.25">
      <c r="D5195" s="12"/>
      <c r="I5195" s="45" t="e">
        <f t="shared" si="129"/>
        <v>#DIV/0!</v>
      </c>
    </row>
    <row r="5196" spans="4:9" ht="27.75" customHeight="1" thickBot="1" x14ac:dyDescent="0.25">
      <c r="D5196" s="12"/>
      <c r="I5196" s="45" t="e">
        <f t="shared" si="129"/>
        <v>#DIV/0!</v>
      </c>
    </row>
    <row r="5197" spans="4:9" ht="27.75" customHeight="1" thickBot="1" x14ac:dyDescent="0.25">
      <c r="D5197" s="12"/>
      <c r="I5197" s="45" t="e">
        <f t="shared" si="129"/>
        <v>#DIV/0!</v>
      </c>
    </row>
    <row r="5198" spans="4:9" ht="27.75" customHeight="1" thickBot="1" x14ac:dyDescent="0.25">
      <c r="D5198" s="12"/>
      <c r="I5198" s="45" t="e">
        <f t="shared" si="129"/>
        <v>#DIV/0!</v>
      </c>
    </row>
    <row r="5199" spans="4:9" ht="27.75" customHeight="1" thickBot="1" x14ac:dyDescent="0.25">
      <c r="D5199" s="12"/>
      <c r="I5199" s="45" t="e">
        <f t="shared" si="129"/>
        <v>#DIV/0!</v>
      </c>
    </row>
    <row r="5200" spans="4:9" ht="27.75" customHeight="1" thickBot="1" x14ac:dyDescent="0.25">
      <c r="D5200" s="12"/>
      <c r="I5200" s="45" t="e">
        <f t="shared" si="129"/>
        <v>#DIV/0!</v>
      </c>
    </row>
    <row r="5201" spans="4:9" ht="27.75" customHeight="1" thickBot="1" x14ac:dyDescent="0.25">
      <c r="D5201" s="12"/>
      <c r="I5201" s="45" t="e">
        <f t="shared" si="129"/>
        <v>#DIV/0!</v>
      </c>
    </row>
    <row r="5202" spans="4:9" ht="27.75" customHeight="1" thickBot="1" x14ac:dyDescent="0.25">
      <c r="D5202" s="12"/>
      <c r="I5202" s="45" t="e">
        <f t="shared" si="129"/>
        <v>#DIV/0!</v>
      </c>
    </row>
    <row r="5203" spans="4:9" ht="27.75" customHeight="1" thickBot="1" x14ac:dyDescent="0.25">
      <c r="D5203" s="12"/>
      <c r="I5203" s="45" t="e">
        <f t="shared" si="129"/>
        <v>#DIV/0!</v>
      </c>
    </row>
    <row r="5204" spans="4:9" ht="27.75" customHeight="1" thickBot="1" x14ac:dyDescent="0.25">
      <c r="D5204" s="12"/>
      <c r="I5204" s="45" t="e">
        <f t="shared" si="129"/>
        <v>#DIV/0!</v>
      </c>
    </row>
    <row r="5205" spans="4:9" ht="27.75" customHeight="1" thickBot="1" x14ac:dyDescent="0.25">
      <c r="D5205" s="12"/>
      <c r="I5205" s="45" t="e">
        <f t="shared" si="129"/>
        <v>#DIV/0!</v>
      </c>
    </row>
    <row r="5206" spans="4:9" ht="27.75" customHeight="1" thickBot="1" x14ac:dyDescent="0.25">
      <c r="D5206" s="12"/>
      <c r="I5206" s="45" t="e">
        <f t="shared" si="129"/>
        <v>#DIV/0!</v>
      </c>
    </row>
    <row r="5207" spans="4:9" ht="27.75" customHeight="1" thickBot="1" x14ac:dyDescent="0.25">
      <c r="D5207" s="12"/>
      <c r="I5207" s="45" t="e">
        <f t="shared" si="129"/>
        <v>#DIV/0!</v>
      </c>
    </row>
    <row r="5208" spans="4:9" ht="27.75" customHeight="1" thickBot="1" x14ac:dyDescent="0.25">
      <c r="D5208" s="12"/>
      <c r="I5208" s="45" t="e">
        <f t="shared" si="129"/>
        <v>#DIV/0!</v>
      </c>
    </row>
    <row r="5209" spans="4:9" ht="27.75" customHeight="1" thickBot="1" x14ac:dyDescent="0.25">
      <c r="D5209" s="12"/>
      <c r="I5209" s="45" t="e">
        <f t="shared" si="129"/>
        <v>#DIV/0!</v>
      </c>
    </row>
    <row r="5210" spans="4:9" ht="27.75" customHeight="1" thickBot="1" x14ac:dyDescent="0.25">
      <c r="D5210" s="12"/>
      <c r="I5210" s="45" t="e">
        <f t="shared" si="129"/>
        <v>#DIV/0!</v>
      </c>
    </row>
    <row r="5211" spans="4:9" ht="27.75" customHeight="1" thickBot="1" x14ac:dyDescent="0.25">
      <c r="D5211" s="12"/>
      <c r="I5211" s="45" t="e">
        <f t="shared" si="129"/>
        <v>#DIV/0!</v>
      </c>
    </row>
    <row r="5212" spans="4:9" ht="27.75" customHeight="1" thickBot="1" x14ac:dyDescent="0.25">
      <c r="D5212" s="12"/>
      <c r="I5212" s="45" t="e">
        <f t="shared" si="129"/>
        <v>#DIV/0!</v>
      </c>
    </row>
    <row r="5213" spans="4:9" ht="27.75" customHeight="1" thickBot="1" x14ac:dyDescent="0.25">
      <c r="D5213" s="12"/>
      <c r="I5213" s="45" t="e">
        <f t="shared" si="129"/>
        <v>#DIV/0!</v>
      </c>
    </row>
    <row r="5214" spans="4:9" ht="27.75" customHeight="1" thickBot="1" x14ac:dyDescent="0.25">
      <c r="D5214" s="12"/>
      <c r="I5214" s="45" t="e">
        <f t="shared" si="129"/>
        <v>#DIV/0!</v>
      </c>
    </row>
    <row r="5215" spans="4:9" ht="27.75" customHeight="1" thickBot="1" x14ac:dyDescent="0.25">
      <c r="D5215" s="12"/>
      <c r="I5215" s="45" t="e">
        <f t="shared" si="129"/>
        <v>#DIV/0!</v>
      </c>
    </row>
    <row r="5216" spans="4:9" ht="27.75" customHeight="1" thickBot="1" x14ac:dyDescent="0.25">
      <c r="D5216" s="12"/>
      <c r="I5216" s="45" t="e">
        <f t="shared" si="129"/>
        <v>#DIV/0!</v>
      </c>
    </row>
    <row r="5217" spans="4:9" ht="27.75" customHeight="1" thickBot="1" x14ac:dyDescent="0.25">
      <c r="D5217" s="12"/>
      <c r="I5217" s="45" t="e">
        <f t="shared" si="129"/>
        <v>#DIV/0!</v>
      </c>
    </row>
    <row r="5218" spans="4:9" ht="27.75" customHeight="1" thickBot="1" x14ac:dyDescent="0.25">
      <c r="D5218" s="12"/>
      <c r="I5218" s="45" t="e">
        <f t="shared" si="129"/>
        <v>#DIV/0!</v>
      </c>
    </row>
    <row r="5219" spans="4:9" ht="27.75" customHeight="1" thickBot="1" x14ac:dyDescent="0.25">
      <c r="D5219" s="12"/>
      <c r="I5219" s="45" t="e">
        <f t="shared" si="129"/>
        <v>#DIV/0!</v>
      </c>
    </row>
    <row r="5220" spans="4:9" ht="27.75" customHeight="1" thickBot="1" x14ac:dyDescent="0.25">
      <c r="D5220" s="12"/>
      <c r="I5220" s="45" t="e">
        <f t="shared" si="129"/>
        <v>#DIV/0!</v>
      </c>
    </row>
    <row r="5221" spans="4:9" ht="27.75" customHeight="1" thickBot="1" x14ac:dyDescent="0.25">
      <c r="D5221" s="12"/>
      <c r="I5221" s="45" t="e">
        <f t="shared" si="129"/>
        <v>#DIV/0!</v>
      </c>
    </row>
    <row r="5222" spans="4:9" ht="27.75" customHeight="1" thickBot="1" x14ac:dyDescent="0.25">
      <c r="D5222" s="12"/>
      <c r="I5222" s="45" t="e">
        <f t="shared" si="129"/>
        <v>#DIV/0!</v>
      </c>
    </row>
    <row r="5223" spans="4:9" ht="27.75" customHeight="1" thickBot="1" x14ac:dyDescent="0.25">
      <c r="D5223" s="12"/>
      <c r="I5223" s="45" t="e">
        <f t="shared" si="129"/>
        <v>#DIV/0!</v>
      </c>
    </row>
    <row r="5224" spans="4:9" ht="27.75" customHeight="1" thickBot="1" x14ac:dyDescent="0.25">
      <c r="D5224" s="12"/>
      <c r="I5224" s="45" t="e">
        <f t="shared" si="129"/>
        <v>#DIV/0!</v>
      </c>
    </row>
    <row r="5225" spans="4:9" ht="27.75" customHeight="1" thickBot="1" x14ac:dyDescent="0.25">
      <c r="D5225" s="12"/>
      <c r="I5225" s="45" t="e">
        <f t="shared" si="129"/>
        <v>#DIV/0!</v>
      </c>
    </row>
    <row r="5226" spans="4:9" ht="27.75" customHeight="1" thickBot="1" x14ac:dyDescent="0.25">
      <c r="D5226" s="12"/>
      <c r="I5226" s="45" t="e">
        <f t="shared" si="129"/>
        <v>#DIV/0!</v>
      </c>
    </row>
    <row r="5227" spans="4:9" ht="27.75" customHeight="1" thickBot="1" x14ac:dyDescent="0.25">
      <c r="D5227" s="12"/>
      <c r="I5227" s="45" t="e">
        <f t="shared" si="129"/>
        <v>#DIV/0!</v>
      </c>
    </row>
    <row r="5228" spans="4:9" ht="27.75" customHeight="1" thickBot="1" x14ac:dyDescent="0.25">
      <c r="D5228" s="12"/>
      <c r="I5228" s="45" t="e">
        <f t="shared" si="129"/>
        <v>#DIV/0!</v>
      </c>
    </row>
    <row r="5229" spans="4:9" ht="27.75" customHeight="1" thickBot="1" x14ac:dyDescent="0.25">
      <c r="D5229" s="12"/>
      <c r="I5229" s="45" t="e">
        <f t="shared" si="129"/>
        <v>#DIV/0!</v>
      </c>
    </row>
    <row r="5230" spans="4:9" ht="27.75" customHeight="1" thickBot="1" x14ac:dyDescent="0.25">
      <c r="D5230" s="12"/>
      <c r="I5230" s="45" t="e">
        <f t="shared" si="129"/>
        <v>#DIV/0!</v>
      </c>
    </row>
    <row r="5231" spans="4:9" ht="27.75" customHeight="1" thickBot="1" x14ac:dyDescent="0.25">
      <c r="D5231" s="12"/>
      <c r="I5231" s="45" t="e">
        <f t="shared" si="129"/>
        <v>#DIV/0!</v>
      </c>
    </row>
    <row r="5232" spans="4:9" ht="27.75" customHeight="1" thickBot="1" x14ac:dyDescent="0.25">
      <c r="D5232" s="12"/>
      <c r="I5232" s="45" t="e">
        <f t="shared" si="129"/>
        <v>#DIV/0!</v>
      </c>
    </row>
    <row r="5233" spans="4:9" ht="27.75" customHeight="1" thickBot="1" x14ac:dyDescent="0.25">
      <c r="D5233" s="12"/>
      <c r="I5233" s="45" t="e">
        <f t="shared" si="129"/>
        <v>#DIV/0!</v>
      </c>
    </row>
    <row r="5234" spans="4:9" ht="27.75" customHeight="1" thickBot="1" x14ac:dyDescent="0.25">
      <c r="D5234" s="12"/>
      <c r="I5234" s="45" t="e">
        <f t="shared" si="129"/>
        <v>#DIV/0!</v>
      </c>
    </row>
    <row r="5235" spans="4:9" ht="27.75" customHeight="1" thickBot="1" x14ac:dyDescent="0.25">
      <c r="D5235" s="12"/>
      <c r="I5235" s="45" t="e">
        <f t="shared" si="129"/>
        <v>#DIV/0!</v>
      </c>
    </row>
    <row r="5236" spans="4:9" ht="27.75" customHeight="1" thickBot="1" x14ac:dyDescent="0.25">
      <c r="D5236" s="12"/>
      <c r="I5236" s="45" t="e">
        <f t="shared" si="129"/>
        <v>#DIV/0!</v>
      </c>
    </row>
    <row r="5237" spans="4:9" ht="27.75" customHeight="1" thickBot="1" x14ac:dyDescent="0.25">
      <c r="D5237" s="12"/>
      <c r="I5237" s="45" t="e">
        <f t="shared" si="129"/>
        <v>#DIV/0!</v>
      </c>
    </row>
    <row r="5238" spans="4:9" ht="27.75" customHeight="1" thickBot="1" x14ac:dyDescent="0.25">
      <c r="D5238" s="12"/>
      <c r="I5238" s="45" t="e">
        <f t="shared" si="129"/>
        <v>#DIV/0!</v>
      </c>
    </row>
    <row r="5239" spans="4:9" ht="27.75" customHeight="1" thickBot="1" x14ac:dyDescent="0.25">
      <c r="D5239" s="12"/>
      <c r="I5239" s="45" t="e">
        <f t="shared" si="129"/>
        <v>#DIV/0!</v>
      </c>
    </row>
    <row r="5240" spans="4:9" ht="27.75" customHeight="1" thickBot="1" x14ac:dyDescent="0.25">
      <c r="D5240" s="12"/>
      <c r="I5240" s="45" t="e">
        <f t="shared" si="129"/>
        <v>#DIV/0!</v>
      </c>
    </row>
    <row r="5241" spans="4:9" ht="27.75" customHeight="1" thickBot="1" x14ac:dyDescent="0.25">
      <c r="D5241" s="12"/>
      <c r="I5241" s="45" t="e">
        <f t="shared" si="129"/>
        <v>#DIV/0!</v>
      </c>
    </row>
    <row r="5242" spans="4:9" ht="27.75" customHeight="1" thickBot="1" x14ac:dyDescent="0.25">
      <c r="D5242" s="12"/>
      <c r="I5242" s="45" t="e">
        <f t="shared" si="129"/>
        <v>#DIV/0!</v>
      </c>
    </row>
    <row r="5243" spans="4:9" ht="27.75" customHeight="1" thickBot="1" x14ac:dyDescent="0.25">
      <c r="D5243" s="12"/>
      <c r="I5243" s="45" t="e">
        <f t="shared" si="129"/>
        <v>#DIV/0!</v>
      </c>
    </row>
    <row r="5244" spans="4:9" ht="27.75" customHeight="1" thickBot="1" x14ac:dyDescent="0.25">
      <c r="D5244" s="12"/>
      <c r="I5244" s="45" t="e">
        <f t="shared" si="129"/>
        <v>#DIV/0!</v>
      </c>
    </row>
    <row r="5245" spans="4:9" ht="27.75" customHeight="1" thickBot="1" x14ac:dyDescent="0.25">
      <c r="D5245" s="12"/>
      <c r="I5245" s="45" t="e">
        <f t="shared" si="129"/>
        <v>#DIV/0!</v>
      </c>
    </row>
    <row r="5246" spans="4:9" ht="27.75" customHeight="1" thickBot="1" x14ac:dyDescent="0.25">
      <c r="D5246" s="12"/>
      <c r="I5246" s="45" t="e">
        <f t="shared" si="129"/>
        <v>#DIV/0!</v>
      </c>
    </row>
    <row r="5247" spans="4:9" ht="27.75" customHeight="1" thickBot="1" x14ac:dyDescent="0.25">
      <c r="D5247" s="12"/>
      <c r="I5247" s="45" t="e">
        <f t="shared" si="129"/>
        <v>#DIV/0!</v>
      </c>
    </row>
    <row r="5248" spans="4:9" ht="27.75" customHeight="1" thickBot="1" x14ac:dyDescent="0.25">
      <c r="D5248" s="12"/>
      <c r="I5248" s="45" t="e">
        <f t="shared" si="129"/>
        <v>#DIV/0!</v>
      </c>
    </row>
    <row r="5249" spans="4:9" ht="27.75" customHeight="1" thickBot="1" x14ac:dyDescent="0.25">
      <c r="D5249" s="12"/>
      <c r="I5249" s="45" t="e">
        <f t="shared" si="129"/>
        <v>#DIV/0!</v>
      </c>
    </row>
    <row r="5250" spans="4:9" ht="27.75" customHeight="1" thickBot="1" x14ac:dyDescent="0.25">
      <c r="D5250" s="12"/>
      <c r="I5250" s="45" t="e">
        <f t="shared" si="129"/>
        <v>#DIV/0!</v>
      </c>
    </row>
    <row r="5251" spans="4:9" ht="27.75" customHeight="1" thickBot="1" x14ac:dyDescent="0.25">
      <c r="D5251" s="12"/>
      <c r="I5251" s="45" t="e">
        <f t="shared" si="129"/>
        <v>#DIV/0!</v>
      </c>
    </row>
    <row r="5252" spans="4:9" ht="27.75" customHeight="1" thickBot="1" x14ac:dyDescent="0.25">
      <c r="D5252" s="12"/>
      <c r="I5252" s="45" t="e">
        <f t="shared" si="129"/>
        <v>#DIV/0!</v>
      </c>
    </row>
    <row r="5253" spans="4:9" ht="27.75" customHeight="1" thickBot="1" x14ac:dyDescent="0.25">
      <c r="D5253" s="12"/>
      <c r="I5253" s="45" t="e">
        <f t="shared" si="129"/>
        <v>#DIV/0!</v>
      </c>
    </row>
    <row r="5254" spans="4:9" ht="27.75" customHeight="1" thickBot="1" x14ac:dyDescent="0.25">
      <c r="D5254" s="12"/>
      <c r="I5254" s="45" t="e">
        <f t="shared" si="129"/>
        <v>#DIV/0!</v>
      </c>
    </row>
    <row r="5255" spans="4:9" ht="27.75" customHeight="1" thickBot="1" x14ac:dyDescent="0.25">
      <c r="D5255" s="12"/>
      <c r="I5255" s="45" t="e">
        <f t="shared" si="129"/>
        <v>#DIV/0!</v>
      </c>
    </row>
    <row r="5256" spans="4:9" ht="27.75" customHeight="1" thickBot="1" x14ac:dyDescent="0.25">
      <c r="D5256" s="12"/>
      <c r="I5256" s="45" t="e">
        <f t="shared" si="129"/>
        <v>#DIV/0!</v>
      </c>
    </row>
    <row r="5257" spans="4:9" ht="27.75" customHeight="1" thickBot="1" x14ac:dyDescent="0.25">
      <c r="D5257" s="12"/>
      <c r="I5257" s="45" t="e">
        <f t="shared" si="129"/>
        <v>#DIV/0!</v>
      </c>
    </row>
    <row r="5258" spans="4:9" ht="27.75" customHeight="1" thickBot="1" x14ac:dyDescent="0.25">
      <c r="D5258" s="12"/>
      <c r="I5258" s="45" t="e">
        <f t="shared" ref="I5258:I5321" si="130">H5258/B5257*100</f>
        <v>#DIV/0!</v>
      </c>
    </row>
    <row r="5259" spans="4:9" ht="27.75" customHeight="1" thickBot="1" x14ac:dyDescent="0.25">
      <c r="D5259" s="12"/>
      <c r="I5259" s="45" t="e">
        <f t="shared" si="130"/>
        <v>#DIV/0!</v>
      </c>
    </row>
    <row r="5260" spans="4:9" ht="27.75" customHeight="1" thickBot="1" x14ac:dyDescent="0.25">
      <c r="D5260" s="12"/>
      <c r="I5260" s="45" t="e">
        <f t="shared" si="130"/>
        <v>#DIV/0!</v>
      </c>
    </row>
    <row r="5261" spans="4:9" ht="27.75" customHeight="1" thickBot="1" x14ac:dyDescent="0.25">
      <c r="D5261" s="12"/>
      <c r="I5261" s="45" t="e">
        <f t="shared" si="130"/>
        <v>#DIV/0!</v>
      </c>
    </row>
    <row r="5262" spans="4:9" ht="27.75" customHeight="1" thickBot="1" x14ac:dyDescent="0.25">
      <c r="D5262" s="12"/>
      <c r="I5262" s="45" t="e">
        <f t="shared" si="130"/>
        <v>#DIV/0!</v>
      </c>
    </row>
    <row r="5263" spans="4:9" ht="27.75" customHeight="1" thickBot="1" x14ac:dyDescent="0.25">
      <c r="D5263" s="12"/>
      <c r="I5263" s="45" t="e">
        <f t="shared" si="130"/>
        <v>#DIV/0!</v>
      </c>
    </row>
    <row r="5264" spans="4:9" ht="27.75" customHeight="1" thickBot="1" x14ac:dyDescent="0.25">
      <c r="D5264" s="12"/>
      <c r="I5264" s="45" t="e">
        <f t="shared" si="130"/>
        <v>#DIV/0!</v>
      </c>
    </row>
    <row r="5265" spans="4:9" ht="27.75" customHeight="1" thickBot="1" x14ac:dyDescent="0.25">
      <c r="D5265" s="12"/>
      <c r="I5265" s="45" t="e">
        <f t="shared" si="130"/>
        <v>#DIV/0!</v>
      </c>
    </row>
    <row r="5266" spans="4:9" ht="27.75" customHeight="1" thickBot="1" x14ac:dyDescent="0.25">
      <c r="D5266" s="12"/>
      <c r="I5266" s="45" t="e">
        <f t="shared" si="130"/>
        <v>#DIV/0!</v>
      </c>
    </row>
    <row r="5267" spans="4:9" ht="27.75" customHeight="1" thickBot="1" x14ac:dyDescent="0.25">
      <c r="D5267" s="12"/>
      <c r="I5267" s="45" t="e">
        <f t="shared" si="130"/>
        <v>#DIV/0!</v>
      </c>
    </row>
    <row r="5268" spans="4:9" ht="27.75" customHeight="1" thickBot="1" x14ac:dyDescent="0.25">
      <c r="D5268" s="12"/>
      <c r="I5268" s="45" t="e">
        <f t="shared" si="130"/>
        <v>#DIV/0!</v>
      </c>
    </row>
    <row r="5269" spans="4:9" ht="27.75" customHeight="1" thickBot="1" x14ac:dyDescent="0.25">
      <c r="D5269" s="12"/>
      <c r="I5269" s="45" t="e">
        <f t="shared" si="130"/>
        <v>#DIV/0!</v>
      </c>
    </row>
    <row r="5270" spans="4:9" ht="27.75" customHeight="1" thickBot="1" x14ac:dyDescent="0.25">
      <c r="D5270" s="12"/>
      <c r="I5270" s="45" t="e">
        <f t="shared" si="130"/>
        <v>#DIV/0!</v>
      </c>
    </row>
    <row r="5271" spans="4:9" ht="27.75" customHeight="1" thickBot="1" x14ac:dyDescent="0.25">
      <c r="D5271" s="12"/>
      <c r="I5271" s="45" t="e">
        <f t="shared" si="130"/>
        <v>#DIV/0!</v>
      </c>
    </row>
    <row r="5272" spans="4:9" ht="27.75" customHeight="1" thickBot="1" x14ac:dyDescent="0.25">
      <c r="D5272" s="12"/>
      <c r="I5272" s="45" t="e">
        <f t="shared" si="130"/>
        <v>#DIV/0!</v>
      </c>
    </row>
    <row r="5273" spans="4:9" ht="27.75" customHeight="1" thickBot="1" x14ac:dyDescent="0.25">
      <c r="D5273" s="12"/>
      <c r="I5273" s="45" t="e">
        <f t="shared" si="130"/>
        <v>#DIV/0!</v>
      </c>
    </row>
    <row r="5274" spans="4:9" ht="27.75" customHeight="1" thickBot="1" x14ac:dyDescent="0.25">
      <c r="D5274" s="12"/>
      <c r="I5274" s="45" t="e">
        <f t="shared" si="130"/>
        <v>#DIV/0!</v>
      </c>
    </row>
    <row r="5275" spans="4:9" ht="27.75" customHeight="1" thickBot="1" x14ac:dyDescent="0.25">
      <c r="D5275" s="12"/>
      <c r="I5275" s="45" t="e">
        <f t="shared" si="130"/>
        <v>#DIV/0!</v>
      </c>
    </row>
    <row r="5276" spans="4:9" ht="27.75" customHeight="1" thickBot="1" x14ac:dyDescent="0.25">
      <c r="D5276" s="12"/>
      <c r="I5276" s="45" t="e">
        <f t="shared" si="130"/>
        <v>#DIV/0!</v>
      </c>
    </row>
    <row r="5277" spans="4:9" ht="27.75" customHeight="1" thickBot="1" x14ac:dyDescent="0.25">
      <c r="D5277" s="12"/>
      <c r="I5277" s="45" t="e">
        <f t="shared" si="130"/>
        <v>#DIV/0!</v>
      </c>
    </row>
    <row r="5278" spans="4:9" ht="27.75" customHeight="1" thickBot="1" x14ac:dyDescent="0.25">
      <c r="D5278" s="12"/>
      <c r="I5278" s="45" t="e">
        <f t="shared" si="130"/>
        <v>#DIV/0!</v>
      </c>
    </row>
    <row r="5279" spans="4:9" ht="27.75" customHeight="1" thickBot="1" x14ac:dyDescent="0.25">
      <c r="D5279" s="12"/>
      <c r="I5279" s="45" t="e">
        <f t="shared" si="130"/>
        <v>#DIV/0!</v>
      </c>
    </row>
    <row r="5280" spans="4:9" ht="27.75" customHeight="1" thickBot="1" x14ac:dyDescent="0.25">
      <c r="D5280" s="12"/>
      <c r="I5280" s="45" t="e">
        <f t="shared" si="130"/>
        <v>#DIV/0!</v>
      </c>
    </row>
    <row r="5281" spans="4:9" ht="27.75" customHeight="1" thickBot="1" x14ac:dyDescent="0.25">
      <c r="D5281" s="12"/>
      <c r="I5281" s="45" t="e">
        <f t="shared" si="130"/>
        <v>#DIV/0!</v>
      </c>
    </row>
    <row r="5282" spans="4:9" ht="27.75" customHeight="1" thickBot="1" x14ac:dyDescent="0.25">
      <c r="D5282" s="12"/>
      <c r="I5282" s="45" t="e">
        <f t="shared" si="130"/>
        <v>#DIV/0!</v>
      </c>
    </row>
    <row r="5283" spans="4:9" ht="27.75" customHeight="1" thickBot="1" x14ac:dyDescent="0.25">
      <c r="D5283" s="12"/>
      <c r="I5283" s="45" t="e">
        <f t="shared" si="130"/>
        <v>#DIV/0!</v>
      </c>
    </row>
    <row r="5284" spans="4:9" ht="27.75" customHeight="1" thickBot="1" x14ac:dyDescent="0.25">
      <c r="D5284" s="12"/>
      <c r="I5284" s="45" t="e">
        <f t="shared" si="130"/>
        <v>#DIV/0!</v>
      </c>
    </row>
    <row r="5285" spans="4:9" ht="27.75" customHeight="1" thickBot="1" x14ac:dyDescent="0.25">
      <c r="D5285" s="12"/>
      <c r="I5285" s="45" t="e">
        <f t="shared" si="130"/>
        <v>#DIV/0!</v>
      </c>
    </row>
    <row r="5286" spans="4:9" ht="27.75" customHeight="1" thickBot="1" x14ac:dyDescent="0.25">
      <c r="D5286" s="12"/>
      <c r="I5286" s="45" t="e">
        <f t="shared" si="130"/>
        <v>#DIV/0!</v>
      </c>
    </row>
    <row r="5287" spans="4:9" ht="27.75" customHeight="1" thickBot="1" x14ac:dyDescent="0.25">
      <c r="D5287" s="12"/>
      <c r="I5287" s="45" t="e">
        <f t="shared" si="130"/>
        <v>#DIV/0!</v>
      </c>
    </row>
    <row r="5288" spans="4:9" ht="27.75" customHeight="1" thickBot="1" x14ac:dyDescent="0.25">
      <c r="D5288" s="12"/>
      <c r="I5288" s="45" t="e">
        <f t="shared" si="130"/>
        <v>#DIV/0!</v>
      </c>
    </row>
    <row r="5289" spans="4:9" ht="27.75" customHeight="1" thickBot="1" x14ac:dyDescent="0.25">
      <c r="D5289" s="12"/>
      <c r="I5289" s="45" t="e">
        <f t="shared" si="130"/>
        <v>#DIV/0!</v>
      </c>
    </row>
    <row r="5290" spans="4:9" ht="27.75" customHeight="1" thickBot="1" x14ac:dyDescent="0.25">
      <c r="D5290" s="12"/>
      <c r="I5290" s="45" t="e">
        <f t="shared" si="130"/>
        <v>#DIV/0!</v>
      </c>
    </row>
    <row r="5291" spans="4:9" ht="27.75" customHeight="1" thickBot="1" x14ac:dyDescent="0.25">
      <c r="D5291" s="12"/>
      <c r="I5291" s="45" t="e">
        <f t="shared" si="130"/>
        <v>#DIV/0!</v>
      </c>
    </row>
    <row r="5292" spans="4:9" ht="27.75" customHeight="1" thickBot="1" x14ac:dyDescent="0.25">
      <c r="D5292" s="12"/>
      <c r="I5292" s="45" t="e">
        <f t="shared" si="130"/>
        <v>#DIV/0!</v>
      </c>
    </row>
    <row r="5293" spans="4:9" ht="27.75" customHeight="1" thickBot="1" x14ac:dyDescent="0.25">
      <c r="D5293" s="12"/>
      <c r="I5293" s="45" t="e">
        <f t="shared" si="130"/>
        <v>#DIV/0!</v>
      </c>
    </row>
    <row r="5294" spans="4:9" ht="27.75" customHeight="1" thickBot="1" x14ac:dyDescent="0.25">
      <c r="D5294" s="12"/>
      <c r="I5294" s="45" t="e">
        <f t="shared" si="130"/>
        <v>#DIV/0!</v>
      </c>
    </row>
    <row r="5295" spans="4:9" ht="27.75" customHeight="1" thickBot="1" x14ac:dyDescent="0.25">
      <c r="D5295" s="12"/>
      <c r="I5295" s="45" t="e">
        <f t="shared" si="130"/>
        <v>#DIV/0!</v>
      </c>
    </row>
    <row r="5296" spans="4:9" ht="27.75" customHeight="1" thickBot="1" x14ac:dyDescent="0.25">
      <c r="D5296" s="12"/>
      <c r="I5296" s="45" t="e">
        <f t="shared" si="130"/>
        <v>#DIV/0!</v>
      </c>
    </row>
    <row r="5297" spans="4:9" ht="27.75" customHeight="1" thickBot="1" x14ac:dyDescent="0.25">
      <c r="D5297" s="12"/>
      <c r="I5297" s="45" t="e">
        <f t="shared" si="130"/>
        <v>#DIV/0!</v>
      </c>
    </row>
    <row r="5298" spans="4:9" ht="27.75" customHeight="1" thickBot="1" x14ac:dyDescent="0.25">
      <c r="D5298" s="12"/>
      <c r="I5298" s="45" t="e">
        <f t="shared" si="130"/>
        <v>#DIV/0!</v>
      </c>
    </row>
    <row r="5299" spans="4:9" ht="27.75" customHeight="1" thickBot="1" x14ac:dyDescent="0.25">
      <c r="D5299" s="12"/>
      <c r="I5299" s="45" t="e">
        <f t="shared" si="130"/>
        <v>#DIV/0!</v>
      </c>
    </row>
    <row r="5300" spans="4:9" ht="27.75" customHeight="1" thickBot="1" x14ac:dyDescent="0.25">
      <c r="D5300" s="12"/>
      <c r="I5300" s="45" t="e">
        <f t="shared" si="130"/>
        <v>#DIV/0!</v>
      </c>
    </row>
    <row r="5301" spans="4:9" ht="27.75" customHeight="1" thickBot="1" x14ac:dyDescent="0.25">
      <c r="D5301" s="12"/>
      <c r="I5301" s="45" t="e">
        <f t="shared" si="130"/>
        <v>#DIV/0!</v>
      </c>
    </row>
    <row r="5302" spans="4:9" ht="27.75" customHeight="1" thickBot="1" x14ac:dyDescent="0.25">
      <c r="D5302" s="12"/>
      <c r="I5302" s="45" t="e">
        <f t="shared" si="130"/>
        <v>#DIV/0!</v>
      </c>
    </row>
    <row r="5303" spans="4:9" ht="27.75" customHeight="1" thickBot="1" x14ac:dyDescent="0.25">
      <c r="D5303" s="12"/>
      <c r="I5303" s="45" t="e">
        <f t="shared" si="130"/>
        <v>#DIV/0!</v>
      </c>
    </row>
    <row r="5304" spans="4:9" ht="27.75" customHeight="1" thickBot="1" x14ac:dyDescent="0.25">
      <c r="D5304" s="12"/>
      <c r="I5304" s="45" t="e">
        <f t="shared" si="130"/>
        <v>#DIV/0!</v>
      </c>
    </row>
    <row r="5305" spans="4:9" ht="27.75" customHeight="1" thickBot="1" x14ac:dyDescent="0.25">
      <c r="D5305" s="12"/>
      <c r="I5305" s="45" t="e">
        <f t="shared" si="130"/>
        <v>#DIV/0!</v>
      </c>
    </row>
    <row r="5306" spans="4:9" ht="27.75" customHeight="1" thickBot="1" x14ac:dyDescent="0.25">
      <c r="D5306" s="12"/>
      <c r="I5306" s="45" t="e">
        <f t="shared" si="130"/>
        <v>#DIV/0!</v>
      </c>
    </row>
    <row r="5307" spans="4:9" ht="27.75" customHeight="1" thickBot="1" x14ac:dyDescent="0.25">
      <c r="D5307" s="12"/>
      <c r="I5307" s="45" t="e">
        <f t="shared" si="130"/>
        <v>#DIV/0!</v>
      </c>
    </row>
    <row r="5308" spans="4:9" ht="27.75" customHeight="1" thickBot="1" x14ac:dyDescent="0.25">
      <c r="D5308" s="12"/>
      <c r="I5308" s="45" t="e">
        <f t="shared" si="130"/>
        <v>#DIV/0!</v>
      </c>
    </row>
    <row r="5309" spans="4:9" ht="27.75" customHeight="1" thickBot="1" x14ac:dyDescent="0.25">
      <c r="D5309" s="12"/>
      <c r="I5309" s="45" t="e">
        <f t="shared" si="130"/>
        <v>#DIV/0!</v>
      </c>
    </row>
    <row r="5310" spans="4:9" ht="27.75" customHeight="1" thickBot="1" x14ac:dyDescent="0.25">
      <c r="D5310" s="12"/>
      <c r="I5310" s="45" t="e">
        <f t="shared" si="130"/>
        <v>#DIV/0!</v>
      </c>
    </row>
    <row r="5311" spans="4:9" ht="27.75" customHeight="1" thickBot="1" x14ac:dyDescent="0.25">
      <c r="D5311" s="12"/>
      <c r="I5311" s="45" t="e">
        <f t="shared" si="130"/>
        <v>#DIV/0!</v>
      </c>
    </row>
    <row r="5312" spans="4:9" ht="27.75" customHeight="1" thickBot="1" x14ac:dyDescent="0.25">
      <c r="D5312" s="12"/>
      <c r="I5312" s="45" t="e">
        <f t="shared" si="130"/>
        <v>#DIV/0!</v>
      </c>
    </row>
    <row r="5313" spans="4:9" ht="27.75" customHeight="1" thickBot="1" x14ac:dyDescent="0.25">
      <c r="D5313" s="12"/>
      <c r="I5313" s="45" t="e">
        <f t="shared" si="130"/>
        <v>#DIV/0!</v>
      </c>
    </row>
    <row r="5314" spans="4:9" ht="27.75" customHeight="1" thickBot="1" x14ac:dyDescent="0.25">
      <c r="D5314" s="12"/>
      <c r="I5314" s="45" t="e">
        <f t="shared" si="130"/>
        <v>#DIV/0!</v>
      </c>
    </row>
    <row r="5315" spans="4:9" ht="27.75" customHeight="1" thickBot="1" x14ac:dyDescent="0.25">
      <c r="D5315" s="12"/>
      <c r="I5315" s="45" t="e">
        <f t="shared" si="130"/>
        <v>#DIV/0!</v>
      </c>
    </row>
    <row r="5316" spans="4:9" ht="27.75" customHeight="1" thickBot="1" x14ac:dyDescent="0.25">
      <c r="D5316" s="12"/>
      <c r="I5316" s="45" t="e">
        <f t="shared" si="130"/>
        <v>#DIV/0!</v>
      </c>
    </row>
    <row r="5317" spans="4:9" ht="27.75" customHeight="1" thickBot="1" x14ac:dyDescent="0.25">
      <c r="D5317" s="12"/>
      <c r="I5317" s="45" t="e">
        <f t="shared" si="130"/>
        <v>#DIV/0!</v>
      </c>
    </row>
    <row r="5318" spans="4:9" ht="27.75" customHeight="1" thickBot="1" x14ac:dyDescent="0.25">
      <c r="D5318" s="12"/>
      <c r="I5318" s="45" t="e">
        <f t="shared" si="130"/>
        <v>#DIV/0!</v>
      </c>
    </row>
    <row r="5319" spans="4:9" ht="27.75" customHeight="1" thickBot="1" x14ac:dyDescent="0.25">
      <c r="D5319" s="12"/>
      <c r="I5319" s="45" t="e">
        <f t="shared" si="130"/>
        <v>#DIV/0!</v>
      </c>
    </row>
    <row r="5320" spans="4:9" ht="27.75" customHeight="1" thickBot="1" x14ac:dyDescent="0.25">
      <c r="D5320" s="12"/>
      <c r="I5320" s="45" t="e">
        <f t="shared" si="130"/>
        <v>#DIV/0!</v>
      </c>
    </row>
    <row r="5321" spans="4:9" ht="27.75" customHeight="1" thickBot="1" x14ac:dyDescent="0.25">
      <c r="D5321" s="12"/>
      <c r="I5321" s="45" t="e">
        <f t="shared" si="130"/>
        <v>#DIV/0!</v>
      </c>
    </row>
    <row r="5322" spans="4:9" ht="27.75" customHeight="1" thickBot="1" x14ac:dyDescent="0.25">
      <c r="D5322" s="12"/>
      <c r="I5322" s="45" t="e">
        <f t="shared" ref="I5322:I5385" si="131">H5322/B5321*100</f>
        <v>#DIV/0!</v>
      </c>
    </row>
    <row r="5323" spans="4:9" ht="27.75" customHeight="1" thickBot="1" x14ac:dyDescent="0.25">
      <c r="D5323" s="12"/>
      <c r="I5323" s="45" t="e">
        <f t="shared" si="131"/>
        <v>#DIV/0!</v>
      </c>
    </row>
    <row r="5324" spans="4:9" ht="27.75" customHeight="1" thickBot="1" x14ac:dyDescent="0.25">
      <c r="D5324" s="12"/>
      <c r="I5324" s="45" t="e">
        <f t="shared" si="131"/>
        <v>#DIV/0!</v>
      </c>
    </row>
    <row r="5325" spans="4:9" ht="27.75" customHeight="1" thickBot="1" x14ac:dyDescent="0.25">
      <c r="D5325" s="12"/>
      <c r="I5325" s="45" t="e">
        <f t="shared" si="131"/>
        <v>#DIV/0!</v>
      </c>
    </row>
    <row r="5326" spans="4:9" ht="27.75" customHeight="1" thickBot="1" x14ac:dyDescent="0.25">
      <c r="D5326" s="12"/>
      <c r="I5326" s="45" t="e">
        <f t="shared" si="131"/>
        <v>#DIV/0!</v>
      </c>
    </row>
    <row r="5327" spans="4:9" ht="27.75" customHeight="1" thickBot="1" x14ac:dyDescent="0.25">
      <c r="D5327" s="12"/>
      <c r="I5327" s="45" t="e">
        <f t="shared" si="131"/>
        <v>#DIV/0!</v>
      </c>
    </row>
    <row r="5328" spans="4:9" ht="27.75" customHeight="1" thickBot="1" x14ac:dyDescent="0.25">
      <c r="D5328" s="12"/>
      <c r="I5328" s="45" t="e">
        <f t="shared" si="131"/>
        <v>#DIV/0!</v>
      </c>
    </row>
    <row r="5329" spans="4:9" ht="27.75" customHeight="1" thickBot="1" x14ac:dyDescent="0.25">
      <c r="D5329" s="12"/>
      <c r="I5329" s="45" t="e">
        <f t="shared" si="131"/>
        <v>#DIV/0!</v>
      </c>
    </row>
    <row r="5330" spans="4:9" ht="27.75" customHeight="1" thickBot="1" x14ac:dyDescent="0.25">
      <c r="D5330" s="12"/>
      <c r="I5330" s="45" t="e">
        <f t="shared" si="131"/>
        <v>#DIV/0!</v>
      </c>
    </row>
    <row r="5331" spans="4:9" ht="27.75" customHeight="1" thickBot="1" x14ac:dyDescent="0.25">
      <c r="D5331" s="12"/>
      <c r="I5331" s="45" t="e">
        <f t="shared" si="131"/>
        <v>#DIV/0!</v>
      </c>
    </row>
    <row r="5332" spans="4:9" ht="27.75" customHeight="1" thickBot="1" x14ac:dyDescent="0.25">
      <c r="D5332" s="12"/>
      <c r="I5332" s="45" t="e">
        <f t="shared" si="131"/>
        <v>#DIV/0!</v>
      </c>
    </row>
    <row r="5333" spans="4:9" ht="27.75" customHeight="1" thickBot="1" x14ac:dyDescent="0.25">
      <c r="D5333" s="12"/>
      <c r="I5333" s="45" t="e">
        <f t="shared" si="131"/>
        <v>#DIV/0!</v>
      </c>
    </row>
    <row r="5334" spans="4:9" ht="27.75" customHeight="1" thickBot="1" x14ac:dyDescent="0.25">
      <c r="D5334" s="12"/>
      <c r="I5334" s="45" t="e">
        <f t="shared" si="131"/>
        <v>#DIV/0!</v>
      </c>
    </row>
    <row r="5335" spans="4:9" ht="27.75" customHeight="1" thickBot="1" x14ac:dyDescent="0.25">
      <c r="D5335" s="12"/>
      <c r="I5335" s="45" t="e">
        <f t="shared" si="131"/>
        <v>#DIV/0!</v>
      </c>
    </row>
    <row r="5336" spans="4:9" ht="27.75" customHeight="1" thickBot="1" x14ac:dyDescent="0.25">
      <c r="D5336" s="12"/>
      <c r="I5336" s="45" t="e">
        <f t="shared" si="131"/>
        <v>#DIV/0!</v>
      </c>
    </row>
    <row r="5337" spans="4:9" ht="27.75" customHeight="1" thickBot="1" x14ac:dyDescent="0.25">
      <c r="D5337" s="12"/>
      <c r="I5337" s="45" t="e">
        <f t="shared" si="131"/>
        <v>#DIV/0!</v>
      </c>
    </row>
    <row r="5338" spans="4:9" ht="27.75" customHeight="1" thickBot="1" x14ac:dyDescent="0.25">
      <c r="D5338" s="12"/>
      <c r="I5338" s="45" t="e">
        <f t="shared" si="131"/>
        <v>#DIV/0!</v>
      </c>
    </row>
    <row r="5339" spans="4:9" ht="27.75" customHeight="1" thickBot="1" x14ac:dyDescent="0.25">
      <c r="D5339" s="12"/>
      <c r="I5339" s="45" t="e">
        <f t="shared" si="131"/>
        <v>#DIV/0!</v>
      </c>
    </row>
    <row r="5340" spans="4:9" ht="27.75" customHeight="1" thickBot="1" x14ac:dyDescent="0.25">
      <c r="D5340" s="12"/>
      <c r="I5340" s="45" t="e">
        <f t="shared" si="131"/>
        <v>#DIV/0!</v>
      </c>
    </row>
    <row r="5341" spans="4:9" ht="27.75" customHeight="1" thickBot="1" x14ac:dyDescent="0.25">
      <c r="D5341" s="12"/>
      <c r="I5341" s="45" t="e">
        <f t="shared" si="131"/>
        <v>#DIV/0!</v>
      </c>
    </row>
    <row r="5342" spans="4:9" ht="27.75" customHeight="1" thickBot="1" x14ac:dyDescent="0.25">
      <c r="D5342" s="12"/>
      <c r="I5342" s="45" t="e">
        <f t="shared" si="131"/>
        <v>#DIV/0!</v>
      </c>
    </row>
    <row r="5343" spans="4:9" ht="27.75" customHeight="1" thickBot="1" x14ac:dyDescent="0.25">
      <c r="D5343" s="12"/>
      <c r="I5343" s="45" t="e">
        <f t="shared" si="131"/>
        <v>#DIV/0!</v>
      </c>
    </row>
    <row r="5344" spans="4:9" ht="27.75" customHeight="1" thickBot="1" x14ac:dyDescent="0.25">
      <c r="D5344" s="12"/>
      <c r="I5344" s="45" t="e">
        <f t="shared" si="131"/>
        <v>#DIV/0!</v>
      </c>
    </row>
    <row r="5345" spans="4:9" ht="27.75" customHeight="1" thickBot="1" x14ac:dyDescent="0.25">
      <c r="D5345" s="12"/>
      <c r="I5345" s="45" t="e">
        <f t="shared" si="131"/>
        <v>#DIV/0!</v>
      </c>
    </row>
    <row r="5346" spans="4:9" ht="27.75" customHeight="1" thickBot="1" x14ac:dyDescent="0.25">
      <c r="D5346" s="12"/>
      <c r="I5346" s="45" t="e">
        <f t="shared" si="131"/>
        <v>#DIV/0!</v>
      </c>
    </row>
    <row r="5347" spans="4:9" ht="27.75" customHeight="1" thickBot="1" x14ac:dyDescent="0.25">
      <c r="D5347" s="12"/>
      <c r="I5347" s="45" t="e">
        <f t="shared" si="131"/>
        <v>#DIV/0!</v>
      </c>
    </row>
    <row r="5348" spans="4:9" ht="27.75" customHeight="1" thickBot="1" x14ac:dyDescent="0.25">
      <c r="D5348" s="12"/>
      <c r="I5348" s="45" t="e">
        <f t="shared" si="131"/>
        <v>#DIV/0!</v>
      </c>
    </row>
    <row r="5349" spans="4:9" ht="27.75" customHeight="1" thickBot="1" x14ac:dyDescent="0.25">
      <c r="D5349" s="12"/>
      <c r="I5349" s="45" t="e">
        <f t="shared" si="131"/>
        <v>#DIV/0!</v>
      </c>
    </row>
    <row r="5350" spans="4:9" ht="27.75" customHeight="1" thickBot="1" x14ac:dyDescent="0.25">
      <c r="D5350" s="12"/>
      <c r="I5350" s="45" t="e">
        <f t="shared" si="131"/>
        <v>#DIV/0!</v>
      </c>
    </row>
    <row r="5351" spans="4:9" ht="27.75" customHeight="1" thickBot="1" x14ac:dyDescent="0.25">
      <c r="D5351" s="12"/>
      <c r="I5351" s="45" t="e">
        <f t="shared" si="131"/>
        <v>#DIV/0!</v>
      </c>
    </row>
    <row r="5352" spans="4:9" ht="27.75" customHeight="1" thickBot="1" x14ac:dyDescent="0.25">
      <c r="D5352" s="12"/>
      <c r="I5352" s="45" t="e">
        <f t="shared" si="131"/>
        <v>#DIV/0!</v>
      </c>
    </row>
    <row r="5353" spans="4:9" ht="27.75" customHeight="1" thickBot="1" x14ac:dyDescent="0.25">
      <c r="D5353" s="12"/>
      <c r="I5353" s="45" t="e">
        <f t="shared" si="131"/>
        <v>#DIV/0!</v>
      </c>
    </row>
    <row r="5354" spans="4:9" ht="27.75" customHeight="1" thickBot="1" x14ac:dyDescent="0.25">
      <c r="D5354" s="12"/>
      <c r="I5354" s="45" t="e">
        <f t="shared" si="131"/>
        <v>#DIV/0!</v>
      </c>
    </row>
    <row r="5355" spans="4:9" ht="27.75" customHeight="1" thickBot="1" x14ac:dyDescent="0.25">
      <c r="D5355" s="12"/>
      <c r="I5355" s="45" t="e">
        <f t="shared" si="131"/>
        <v>#DIV/0!</v>
      </c>
    </row>
    <row r="5356" spans="4:9" ht="27.75" customHeight="1" thickBot="1" x14ac:dyDescent="0.25">
      <c r="D5356" s="12"/>
      <c r="I5356" s="45" t="e">
        <f t="shared" si="131"/>
        <v>#DIV/0!</v>
      </c>
    </row>
    <row r="5357" spans="4:9" ht="27.75" customHeight="1" thickBot="1" x14ac:dyDescent="0.25">
      <c r="D5357" s="12"/>
      <c r="I5357" s="45" t="e">
        <f t="shared" si="131"/>
        <v>#DIV/0!</v>
      </c>
    </row>
    <row r="5358" spans="4:9" ht="27.75" customHeight="1" thickBot="1" x14ac:dyDescent="0.25">
      <c r="D5358" s="12"/>
      <c r="I5358" s="45" t="e">
        <f t="shared" si="131"/>
        <v>#DIV/0!</v>
      </c>
    </row>
    <row r="5359" spans="4:9" ht="27.75" customHeight="1" thickBot="1" x14ac:dyDescent="0.25">
      <c r="D5359" s="12"/>
      <c r="I5359" s="45" t="e">
        <f t="shared" si="131"/>
        <v>#DIV/0!</v>
      </c>
    </row>
    <row r="5360" spans="4:9" ht="27.75" customHeight="1" thickBot="1" x14ac:dyDescent="0.25">
      <c r="D5360" s="12"/>
      <c r="I5360" s="45" t="e">
        <f t="shared" si="131"/>
        <v>#DIV/0!</v>
      </c>
    </row>
    <row r="5361" spans="4:9" ht="27.75" customHeight="1" thickBot="1" x14ac:dyDescent="0.25">
      <c r="D5361" s="12"/>
      <c r="I5361" s="45" t="e">
        <f t="shared" si="131"/>
        <v>#DIV/0!</v>
      </c>
    </row>
    <row r="5362" spans="4:9" ht="27.75" customHeight="1" thickBot="1" x14ac:dyDescent="0.25">
      <c r="D5362" s="12"/>
      <c r="I5362" s="45" t="e">
        <f t="shared" si="131"/>
        <v>#DIV/0!</v>
      </c>
    </row>
    <row r="5363" spans="4:9" ht="27.75" customHeight="1" thickBot="1" x14ac:dyDescent="0.25">
      <c r="D5363" s="12"/>
      <c r="I5363" s="45" t="e">
        <f t="shared" si="131"/>
        <v>#DIV/0!</v>
      </c>
    </row>
    <row r="5364" spans="4:9" ht="27.75" customHeight="1" thickBot="1" x14ac:dyDescent="0.25">
      <c r="D5364" s="12"/>
      <c r="I5364" s="45" t="e">
        <f t="shared" si="131"/>
        <v>#DIV/0!</v>
      </c>
    </row>
    <row r="5365" spans="4:9" ht="27.75" customHeight="1" thickBot="1" x14ac:dyDescent="0.25">
      <c r="D5365" s="12"/>
      <c r="I5365" s="45" t="e">
        <f t="shared" si="131"/>
        <v>#DIV/0!</v>
      </c>
    </row>
    <row r="5366" spans="4:9" ht="27.75" customHeight="1" thickBot="1" x14ac:dyDescent="0.25">
      <c r="D5366" s="12"/>
      <c r="I5366" s="45" t="e">
        <f t="shared" si="131"/>
        <v>#DIV/0!</v>
      </c>
    </row>
    <row r="5367" spans="4:9" ht="27.75" customHeight="1" thickBot="1" x14ac:dyDescent="0.25">
      <c r="D5367" s="12"/>
      <c r="I5367" s="45" t="e">
        <f t="shared" si="131"/>
        <v>#DIV/0!</v>
      </c>
    </row>
    <row r="5368" spans="4:9" ht="27.75" customHeight="1" thickBot="1" x14ac:dyDescent="0.25">
      <c r="D5368" s="12"/>
      <c r="I5368" s="45" t="e">
        <f t="shared" si="131"/>
        <v>#DIV/0!</v>
      </c>
    </row>
    <row r="5369" spans="4:9" ht="27.75" customHeight="1" thickBot="1" x14ac:dyDescent="0.25">
      <c r="D5369" s="12"/>
      <c r="I5369" s="45" t="e">
        <f t="shared" si="131"/>
        <v>#DIV/0!</v>
      </c>
    </row>
    <row r="5370" spans="4:9" ht="27.75" customHeight="1" thickBot="1" x14ac:dyDescent="0.25">
      <c r="D5370" s="12"/>
      <c r="I5370" s="45" t="e">
        <f t="shared" si="131"/>
        <v>#DIV/0!</v>
      </c>
    </row>
    <row r="5371" spans="4:9" ht="27.75" customHeight="1" thickBot="1" x14ac:dyDescent="0.25">
      <c r="D5371" s="12"/>
      <c r="I5371" s="45" t="e">
        <f t="shared" si="131"/>
        <v>#DIV/0!</v>
      </c>
    </row>
    <row r="5372" spans="4:9" ht="27.75" customHeight="1" thickBot="1" x14ac:dyDescent="0.25">
      <c r="D5372" s="12"/>
      <c r="I5372" s="45" t="e">
        <f t="shared" si="131"/>
        <v>#DIV/0!</v>
      </c>
    </row>
    <row r="5373" spans="4:9" ht="27.75" customHeight="1" thickBot="1" x14ac:dyDescent="0.25">
      <c r="D5373" s="12"/>
      <c r="I5373" s="45" t="e">
        <f t="shared" si="131"/>
        <v>#DIV/0!</v>
      </c>
    </row>
    <row r="5374" spans="4:9" ht="27.75" customHeight="1" thickBot="1" x14ac:dyDescent="0.25">
      <c r="D5374" s="12"/>
      <c r="I5374" s="45" t="e">
        <f t="shared" si="131"/>
        <v>#DIV/0!</v>
      </c>
    </row>
    <row r="5375" spans="4:9" ht="27.75" customHeight="1" thickBot="1" x14ac:dyDescent="0.25">
      <c r="D5375" s="12"/>
      <c r="I5375" s="45" t="e">
        <f t="shared" si="131"/>
        <v>#DIV/0!</v>
      </c>
    </row>
    <row r="5376" spans="4:9" ht="27.75" customHeight="1" thickBot="1" x14ac:dyDescent="0.25">
      <c r="D5376" s="12"/>
      <c r="I5376" s="45" t="e">
        <f t="shared" si="131"/>
        <v>#DIV/0!</v>
      </c>
    </row>
    <row r="5377" spans="4:9" ht="27.75" customHeight="1" thickBot="1" x14ac:dyDescent="0.25">
      <c r="D5377" s="12"/>
      <c r="I5377" s="45" t="e">
        <f t="shared" si="131"/>
        <v>#DIV/0!</v>
      </c>
    </row>
    <row r="5378" spans="4:9" ht="27.75" customHeight="1" thickBot="1" x14ac:dyDescent="0.25">
      <c r="D5378" s="12"/>
      <c r="I5378" s="45" t="e">
        <f t="shared" si="131"/>
        <v>#DIV/0!</v>
      </c>
    </row>
    <row r="5379" spans="4:9" ht="27.75" customHeight="1" thickBot="1" x14ac:dyDescent="0.25">
      <c r="D5379" s="12"/>
      <c r="I5379" s="45" t="e">
        <f t="shared" si="131"/>
        <v>#DIV/0!</v>
      </c>
    </row>
    <row r="5380" spans="4:9" ht="27.75" customHeight="1" thickBot="1" x14ac:dyDescent="0.25">
      <c r="D5380" s="12"/>
      <c r="I5380" s="45" t="e">
        <f t="shared" si="131"/>
        <v>#DIV/0!</v>
      </c>
    </row>
    <row r="5381" spans="4:9" ht="27.75" customHeight="1" thickBot="1" x14ac:dyDescent="0.25">
      <c r="D5381" s="12"/>
      <c r="I5381" s="45" t="e">
        <f t="shared" si="131"/>
        <v>#DIV/0!</v>
      </c>
    </row>
    <row r="5382" spans="4:9" ht="27.75" customHeight="1" thickBot="1" x14ac:dyDescent="0.25">
      <c r="D5382" s="12"/>
      <c r="I5382" s="45" t="e">
        <f t="shared" si="131"/>
        <v>#DIV/0!</v>
      </c>
    </row>
    <row r="5383" spans="4:9" ht="27.75" customHeight="1" thickBot="1" x14ac:dyDescent="0.25">
      <c r="D5383" s="12"/>
      <c r="I5383" s="45" t="e">
        <f t="shared" si="131"/>
        <v>#DIV/0!</v>
      </c>
    </row>
    <row r="5384" spans="4:9" ht="27.75" customHeight="1" thickBot="1" x14ac:dyDescent="0.25">
      <c r="D5384" s="12"/>
      <c r="I5384" s="45" t="e">
        <f t="shared" si="131"/>
        <v>#DIV/0!</v>
      </c>
    </row>
    <row r="5385" spans="4:9" ht="27.75" customHeight="1" thickBot="1" x14ac:dyDescent="0.25">
      <c r="D5385" s="12"/>
      <c r="I5385" s="45" t="e">
        <f t="shared" si="131"/>
        <v>#DIV/0!</v>
      </c>
    </row>
    <row r="5386" spans="4:9" ht="27.75" customHeight="1" thickBot="1" x14ac:dyDescent="0.25">
      <c r="D5386" s="12"/>
      <c r="I5386" s="45" t="e">
        <f t="shared" ref="I5386:I5449" si="132">H5386/B5385*100</f>
        <v>#DIV/0!</v>
      </c>
    </row>
    <row r="5387" spans="4:9" ht="27.75" customHeight="1" thickBot="1" x14ac:dyDescent="0.25">
      <c r="D5387" s="12"/>
      <c r="I5387" s="45" t="e">
        <f t="shared" si="132"/>
        <v>#DIV/0!</v>
      </c>
    </row>
    <row r="5388" spans="4:9" ht="27.75" customHeight="1" thickBot="1" x14ac:dyDescent="0.25">
      <c r="D5388" s="12"/>
      <c r="I5388" s="45" t="e">
        <f t="shared" si="132"/>
        <v>#DIV/0!</v>
      </c>
    </row>
    <row r="5389" spans="4:9" ht="27.75" customHeight="1" thickBot="1" x14ac:dyDescent="0.25">
      <c r="D5389" s="12"/>
      <c r="I5389" s="45" t="e">
        <f t="shared" si="132"/>
        <v>#DIV/0!</v>
      </c>
    </row>
    <row r="5390" spans="4:9" ht="27.75" customHeight="1" thickBot="1" x14ac:dyDescent="0.25">
      <c r="D5390" s="12"/>
      <c r="I5390" s="45" t="e">
        <f t="shared" si="132"/>
        <v>#DIV/0!</v>
      </c>
    </row>
    <row r="5391" spans="4:9" ht="27.75" customHeight="1" thickBot="1" x14ac:dyDescent="0.25">
      <c r="D5391" s="12"/>
      <c r="I5391" s="45" t="e">
        <f t="shared" si="132"/>
        <v>#DIV/0!</v>
      </c>
    </row>
    <row r="5392" spans="4:9" ht="27.75" customHeight="1" thickBot="1" x14ac:dyDescent="0.25">
      <c r="D5392" s="12"/>
      <c r="I5392" s="45" t="e">
        <f t="shared" si="132"/>
        <v>#DIV/0!</v>
      </c>
    </row>
    <row r="5393" spans="4:9" ht="27.75" customHeight="1" thickBot="1" x14ac:dyDescent="0.25">
      <c r="D5393" s="12"/>
      <c r="I5393" s="45" t="e">
        <f t="shared" si="132"/>
        <v>#DIV/0!</v>
      </c>
    </row>
    <row r="5394" spans="4:9" ht="27.75" customHeight="1" thickBot="1" x14ac:dyDescent="0.25">
      <c r="D5394" s="12"/>
      <c r="I5394" s="45" t="e">
        <f t="shared" si="132"/>
        <v>#DIV/0!</v>
      </c>
    </row>
    <row r="5395" spans="4:9" ht="27.75" customHeight="1" thickBot="1" x14ac:dyDescent="0.25">
      <c r="D5395" s="12"/>
      <c r="I5395" s="45" t="e">
        <f t="shared" si="132"/>
        <v>#DIV/0!</v>
      </c>
    </row>
    <row r="5396" spans="4:9" ht="27.75" customHeight="1" thickBot="1" x14ac:dyDescent="0.25">
      <c r="D5396" s="12"/>
      <c r="I5396" s="45" t="e">
        <f t="shared" si="132"/>
        <v>#DIV/0!</v>
      </c>
    </row>
    <row r="5397" spans="4:9" ht="27.75" customHeight="1" thickBot="1" x14ac:dyDescent="0.25">
      <c r="D5397" s="12"/>
      <c r="I5397" s="45" t="e">
        <f t="shared" si="132"/>
        <v>#DIV/0!</v>
      </c>
    </row>
    <row r="5398" spans="4:9" ht="27.75" customHeight="1" thickBot="1" x14ac:dyDescent="0.25">
      <c r="D5398" s="12"/>
      <c r="I5398" s="45" t="e">
        <f t="shared" si="132"/>
        <v>#DIV/0!</v>
      </c>
    </row>
    <row r="5399" spans="4:9" ht="27.75" customHeight="1" thickBot="1" x14ac:dyDescent="0.25">
      <c r="D5399" s="12"/>
      <c r="I5399" s="45" t="e">
        <f t="shared" si="132"/>
        <v>#DIV/0!</v>
      </c>
    </row>
    <row r="5400" spans="4:9" ht="27.75" customHeight="1" thickBot="1" x14ac:dyDescent="0.25">
      <c r="D5400" s="12"/>
      <c r="I5400" s="45" t="e">
        <f t="shared" si="132"/>
        <v>#DIV/0!</v>
      </c>
    </row>
    <row r="5401" spans="4:9" ht="27.75" customHeight="1" thickBot="1" x14ac:dyDescent="0.25">
      <c r="D5401" s="12"/>
      <c r="I5401" s="45" t="e">
        <f t="shared" si="132"/>
        <v>#DIV/0!</v>
      </c>
    </row>
    <row r="5402" spans="4:9" ht="27.75" customHeight="1" thickBot="1" x14ac:dyDescent="0.25">
      <c r="D5402" s="12"/>
      <c r="I5402" s="45" t="e">
        <f t="shared" si="132"/>
        <v>#DIV/0!</v>
      </c>
    </row>
    <row r="5403" spans="4:9" ht="27.75" customHeight="1" thickBot="1" x14ac:dyDescent="0.25">
      <c r="D5403" s="12"/>
      <c r="I5403" s="45" t="e">
        <f t="shared" si="132"/>
        <v>#DIV/0!</v>
      </c>
    </row>
    <row r="5404" spans="4:9" ht="27.75" customHeight="1" thickBot="1" x14ac:dyDescent="0.25">
      <c r="D5404" s="12"/>
      <c r="I5404" s="45" t="e">
        <f t="shared" si="132"/>
        <v>#DIV/0!</v>
      </c>
    </row>
    <row r="5405" spans="4:9" ht="27.75" customHeight="1" thickBot="1" x14ac:dyDescent="0.25">
      <c r="D5405" s="12"/>
      <c r="I5405" s="45" t="e">
        <f t="shared" si="132"/>
        <v>#DIV/0!</v>
      </c>
    </row>
    <row r="5406" spans="4:9" ht="27.75" customHeight="1" thickBot="1" x14ac:dyDescent="0.25">
      <c r="D5406" s="12"/>
      <c r="I5406" s="45" t="e">
        <f t="shared" si="132"/>
        <v>#DIV/0!</v>
      </c>
    </row>
    <row r="5407" spans="4:9" ht="27.75" customHeight="1" thickBot="1" x14ac:dyDescent="0.25">
      <c r="D5407" s="12"/>
      <c r="I5407" s="45" t="e">
        <f t="shared" si="132"/>
        <v>#DIV/0!</v>
      </c>
    </row>
    <row r="5408" spans="4:9" ht="27.75" customHeight="1" thickBot="1" x14ac:dyDescent="0.25">
      <c r="D5408" s="12"/>
      <c r="I5408" s="45" t="e">
        <f t="shared" si="132"/>
        <v>#DIV/0!</v>
      </c>
    </row>
    <row r="5409" spans="4:9" ht="27.75" customHeight="1" thickBot="1" x14ac:dyDescent="0.25">
      <c r="D5409" s="12"/>
      <c r="I5409" s="45" t="e">
        <f t="shared" si="132"/>
        <v>#DIV/0!</v>
      </c>
    </row>
    <row r="5410" spans="4:9" ht="27.75" customHeight="1" thickBot="1" x14ac:dyDescent="0.25">
      <c r="D5410" s="12"/>
      <c r="I5410" s="45" t="e">
        <f t="shared" si="132"/>
        <v>#DIV/0!</v>
      </c>
    </row>
    <row r="5411" spans="4:9" ht="27.75" customHeight="1" thickBot="1" x14ac:dyDescent="0.25">
      <c r="D5411" s="12"/>
      <c r="I5411" s="45" t="e">
        <f t="shared" si="132"/>
        <v>#DIV/0!</v>
      </c>
    </row>
    <row r="5412" spans="4:9" ht="27.75" customHeight="1" thickBot="1" x14ac:dyDescent="0.25">
      <c r="D5412" s="12"/>
      <c r="I5412" s="45" t="e">
        <f t="shared" si="132"/>
        <v>#DIV/0!</v>
      </c>
    </row>
    <row r="5413" spans="4:9" ht="27.75" customHeight="1" thickBot="1" x14ac:dyDescent="0.25">
      <c r="D5413" s="12"/>
      <c r="I5413" s="45" t="e">
        <f t="shared" si="132"/>
        <v>#DIV/0!</v>
      </c>
    </row>
    <row r="5414" spans="4:9" ht="27.75" customHeight="1" thickBot="1" x14ac:dyDescent="0.25">
      <c r="D5414" s="12"/>
      <c r="I5414" s="45" t="e">
        <f t="shared" si="132"/>
        <v>#DIV/0!</v>
      </c>
    </row>
    <row r="5415" spans="4:9" ht="27.75" customHeight="1" thickBot="1" x14ac:dyDescent="0.25">
      <c r="D5415" s="12"/>
      <c r="I5415" s="45" t="e">
        <f t="shared" si="132"/>
        <v>#DIV/0!</v>
      </c>
    </row>
    <row r="5416" spans="4:9" ht="27.75" customHeight="1" thickBot="1" x14ac:dyDescent="0.25">
      <c r="D5416" s="12"/>
      <c r="I5416" s="45" t="e">
        <f t="shared" si="132"/>
        <v>#DIV/0!</v>
      </c>
    </row>
    <row r="5417" spans="4:9" ht="27.75" customHeight="1" thickBot="1" x14ac:dyDescent="0.25">
      <c r="D5417" s="12"/>
      <c r="I5417" s="45" t="e">
        <f t="shared" si="132"/>
        <v>#DIV/0!</v>
      </c>
    </row>
    <row r="5418" spans="4:9" ht="27.75" customHeight="1" thickBot="1" x14ac:dyDescent="0.25">
      <c r="D5418" s="12"/>
      <c r="I5418" s="45" t="e">
        <f t="shared" si="132"/>
        <v>#DIV/0!</v>
      </c>
    </row>
    <row r="5419" spans="4:9" ht="27.75" customHeight="1" thickBot="1" x14ac:dyDescent="0.25">
      <c r="D5419" s="12"/>
      <c r="I5419" s="45" t="e">
        <f t="shared" si="132"/>
        <v>#DIV/0!</v>
      </c>
    </row>
    <row r="5420" spans="4:9" ht="27.75" customHeight="1" thickBot="1" x14ac:dyDescent="0.25">
      <c r="D5420" s="12"/>
      <c r="I5420" s="45" t="e">
        <f t="shared" si="132"/>
        <v>#DIV/0!</v>
      </c>
    </row>
    <row r="5421" spans="4:9" ht="27.75" customHeight="1" thickBot="1" x14ac:dyDescent="0.25">
      <c r="D5421" s="12"/>
      <c r="I5421" s="45" t="e">
        <f t="shared" si="132"/>
        <v>#DIV/0!</v>
      </c>
    </row>
    <row r="5422" spans="4:9" ht="27.75" customHeight="1" thickBot="1" x14ac:dyDescent="0.25">
      <c r="D5422" s="12"/>
      <c r="I5422" s="45" t="e">
        <f t="shared" si="132"/>
        <v>#DIV/0!</v>
      </c>
    </row>
    <row r="5423" spans="4:9" ht="27.75" customHeight="1" thickBot="1" x14ac:dyDescent="0.25">
      <c r="D5423" s="12"/>
      <c r="I5423" s="45" t="e">
        <f t="shared" si="132"/>
        <v>#DIV/0!</v>
      </c>
    </row>
    <row r="5424" spans="4:9" ht="27.75" customHeight="1" thickBot="1" x14ac:dyDescent="0.25">
      <c r="D5424" s="12"/>
      <c r="I5424" s="45" t="e">
        <f t="shared" si="132"/>
        <v>#DIV/0!</v>
      </c>
    </row>
    <row r="5425" spans="4:9" ht="27.75" customHeight="1" thickBot="1" x14ac:dyDescent="0.25">
      <c r="D5425" s="12"/>
      <c r="I5425" s="45" t="e">
        <f t="shared" si="132"/>
        <v>#DIV/0!</v>
      </c>
    </row>
    <row r="5426" spans="4:9" ht="27.75" customHeight="1" thickBot="1" x14ac:dyDescent="0.25">
      <c r="D5426" s="12"/>
      <c r="I5426" s="45" t="e">
        <f t="shared" si="132"/>
        <v>#DIV/0!</v>
      </c>
    </row>
    <row r="5427" spans="4:9" ht="27.75" customHeight="1" thickBot="1" x14ac:dyDescent="0.25">
      <c r="D5427" s="12"/>
      <c r="I5427" s="45" t="e">
        <f t="shared" si="132"/>
        <v>#DIV/0!</v>
      </c>
    </row>
    <row r="5428" spans="4:9" ht="27.75" customHeight="1" thickBot="1" x14ac:dyDescent="0.25">
      <c r="D5428" s="12"/>
      <c r="I5428" s="45" t="e">
        <f t="shared" si="132"/>
        <v>#DIV/0!</v>
      </c>
    </row>
    <row r="5429" spans="4:9" ht="27.75" customHeight="1" thickBot="1" x14ac:dyDescent="0.25">
      <c r="D5429" s="12"/>
      <c r="I5429" s="45" t="e">
        <f t="shared" si="132"/>
        <v>#DIV/0!</v>
      </c>
    </row>
    <row r="5430" spans="4:9" ht="27.75" customHeight="1" thickBot="1" x14ac:dyDescent="0.25">
      <c r="D5430" s="12"/>
      <c r="I5430" s="45" t="e">
        <f t="shared" si="132"/>
        <v>#DIV/0!</v>
      </c>
    </row>
    <row r="5431" spans="4:9" ht="27.75" customHeight="1" thickBot="1" x14ac:dyDescent="0.25">
      <c r="D5431" s="12"/>
      <c r="I5431" s="45" t="e">
        <f t="shared" si="132"/>
        <v>#DIV/0!</v>
      </c>
    </row>
    <row r="5432" spans="4:9" ht="27.75" customHeight="1" thickBot="1" x14ac:dyDescent="0.25">
      <c r="D5432" s="12"/>
      <c r="I5432" s="45" t="e">
        <f t="shared" si="132"/>
        <v>#DIV/0!</v>
      </c>
    </row>
    <row r="5433" spans="4:9" ht="27.75" customHeight="1" thickBot="1" x14ac:dyDescent="0.25">
      <c r="D5433" s="12"/>
      <c r="I5433" s="45" t="e">
        <f t="shared" si="132"/>
        <v>#DIV/0!</v>
      </c>
    </row>
    <row r="5434" spans="4:9" ht="27.75" customHeight="1" thickBot="1" x14ac:dyDescent="0.25">
      <c r="D5434" s="12"/>
      <c r="I5434" s="45" t="e">
        <f t="shared" si="132"/>
        <v>#DIV/0!</v>
      </c>
    </row>
    <row r="5435" spans="4:9" ht="27.75" customHeight="1" thickBot="1" x14ac:dyDescent="0.25">
      <c r="D5435" s="12"/>
      <c r="I5435" s="45" t="e">
        <f t="shared" si="132"/>
        <v>#DIV/0!</v>
      </c>
    </row>
    <row r="5436" spans="4:9" ht="27.75" customHeight="1" thickBot="1" x14ac:dyDescent="0.25">
      <c r="D5436" s="12"/>
      <c r="I5436" s="45" t="e">
        <f t="shared" si="132"/>
        <v>#DIV/0!</v>
      </c>
    </row>
    <row r="5437" spans="4:9" ht="27.75" customHeight="1" thickBot="1" x14ac:dyDescent="0.25">
      <c r="D5437" s="12"/>
      <c r="I5437" s="45" t="e">
        <f t="shared" si="132"/>
        <v>#DIV/0!</v>
      </c>
    </row>
    <row r="5438" spans="4:9" ht="27.75" customHeight="1" thickBot="1" x14ac:dyDescent="0.25">
      <c r="D5438" s="12"/>
      <c r="I5438" s="45" t="e">
        <f t="shared" si="132"/>
        <v>#DIV/0!</v>
      </c>
    </row>
    <row r="5439" spans="4:9" ht="27.75" customHeight="1" thickBot="1" x14ac:dyDescent="0.25">
      <c r="D5439" s="12"/>
      <c r="I5439" s="45" t="e">
        <f t="shared" si="132"/>
        <v>#DIV/0!</v>
      </c>
    </row>
    <row r="5440" spans="4:9" ht="27.75" customHeight="1" thickBot="1" x14ac:dyDescent="0.25">
      <c r="D5440" s="12"/>
      <c r="I5440" s="45" t="e">
        <f t="shared" si="132"/>
        <v>#DIV/0!</v>
      </c>
    </row>
    <row r="5441" spans="4:9" ht="27.75" customHeight="1" thickBot="1" x14ac:dyDescent="0.25">
      <c r="D5441" s="12"/>
      <c r="I5441" s="45" t="e">
        <f t="shared" si="132"/>
        <v>#DIV/0!</v>
      </c>
    </row>
    <row r="5442" spans="4:9" ht="27.75" customHeight="1" thickBot="1" x14ac:dyDescent="0.25">
      <c r="D5442" s="12"/>
      <c r="I5442" s="45" t="e">
        <f t="shared" si="132"/>
        <v>#DIV/0!</v>
      </c>
    </row>
    <row r="5443" spans="4:9" ht="27.75" customHeight="1" thickBot="1" x14ac:dyDescent="0.25">
      <c r="D5443" s="12"/>
      <c r="I5443" s="45" t="e">
        <f t="shared" si="132"/>
        <v>#DIV/0!</v>
      </c>
    </row>
    <row r="5444" spans="4:9" ht="27.75" customHeight="1" thickBot="1" x14ac:dyDescent="0.25">
      <c r="D5444" s="12"/>
      <c r="I5444" s="45" t="e">
        <f t="shared" si="132"/>
        <v>#DIV/0!</v>
      </c>
    </row>
    <row r="5445" spans="4:9" ht="27.75" customHeight="1" thickBot="1" x14ac:dyDescent="0.25">
      <c r="D5445" s="12"/>
      <c r="I5445" s="45" t="e">
        <f t="shared" si="132"/>
        <v>#DIV/0!</v>
      </c>
    </row>
    <row r="5446" spans="4:9" ht="27.75" customHeight="1" thickBot="1" x14ac:dyDescent="0.25">
      <c r="D5446" s="12"/>
      <c r="I5446" s="45" t="e">
        <f t="shared" si="132"/>
        <v>#DIV/0!</v>
      </c>
    </row>
    <row r="5447" spans="4:9" ht="27.75" customHeight="1" thickBot="1" x14ac:dyDescent="0.25">
      <c r="D5447" s="12"/>
      <c r="I5447" s="45" t="e">
        <f t="shared" si="132"/>
        <v>#DIV/0!</v>
      </c>
    </row>
    <row r="5448" spans="4:9" ht="27.75" customHeight="1" thickBot="1" x14ac:dyDescent="0.25">
      <c r="D5448" s="12"/>
      <c r="I5448" s="45" t="e">
        <f t="shared" si="132"/>
        <v>#DIV/0!</v>
      </c>
    </row>
    <row r="5449" spans="4:9" ht="27.75" customHeight="1" thickBot="1" x14ac:dyDescent="0.25">
      <c r="D5449" s="12"/>
      <c r="I5449" s="45" t="e">
        <f t="shared" si="132"/>
        <v>#DIV/0!</v>
      </c>
    </row>
    <row r="5450" spans="4:9" ht="27.75" customHeight="1" thickBot="1" x14ac:dyDescent="0.25">
      <c r="D5450" s="12"/>
      <c r="I5450" s="45" t="e">
        <f t="shared" ref="I5450:I5513" si="133">H5450/B5449*100</f>
        <v>#DIV/0!</v>
      </c>
    </row>
    <row r="5451" spans="4:9" ht="27.75" customHeight="1" thickBot="1" x14ac:dyDescent="0.25">
      <c r="D5451" s="12"/>
      <c r="I5451" s="45" t="e">
        <f t="shared" si="133"/>
        <v>#DIV/0!</v>
      </c>
    </row>
    <row r="5452" spans="4:9" ht="27.75" customHeight="1" thickBot="1" x14ac:dyDescent="0.25">
      <c r="D5452" s="12"/>
      <c r="I5452" s="45" t="e">
        <f t="shared" si="133"/>
        <v>#DIV/0!</v>
      </c>
    </row>
    <row r="5453" spans="4:9" ht="27.75" customHeight="1" thickBot="1" x14ac:dyDescent="0.25">
      <c r="D5453" s="12"/>
      <c r="I5453" s="45" t="e">
        <f t="shared" si="133"/>
        <v>#DIV/0!</v>
      </c>
    </row>
    <row r="5454" spans="4:9" ht="27.75" customHeight="1" thickBot="1" x14ac:dyDescent="0.25">
      <c r="D5454" s="12"/>
      <c r="I5454" s="45" t="e">
        <f t="shared" si="133"/>
        <v>#DIV/0!</v>
      </c>
    </row>
    <row r="5455" spans="4:9" ht="27.75" customHeight="1" thickBot="1" x14ac:dyDescent="0.25">
      <c r="D5455" s="12"/>
      <c r="I5455" s="45" t="e">
        <f t="shared" si="133"/>
        <v>#DIV/0!</v>
      </c>
    </row>
    <row r="5456" spans="4:9" ht="27.75" customHeight="1" thickBot="1" x14ac:dyDescent="0.25">
      <c r="D5456" s="12"/>
      <c r="I5456" s="45" t="e">
        <f t="shared" si="133"/>
        <v>#DIV/0!</v>
      </c>
    </row>
    <row r="5457" spans="4:9" ht="27.75" customHeight="1" thickBot="1" x14ac:dyDescent="0.25">
      <c r="D5457" s="12"/>
      <c r="I5457" s="45" t="e">
        <f t="shared" si="133"/>
        <v>#DIV/0!</v>
      </c>
    </row>
    <row r="5458" spans="4:9" ht="27.75" customHeight="1" thickBot="1" x14ac:dyDescent="0.25">
      <c r="D5458" s="12"/>
      <c r="I5458" s="45" t="e">
        <f t="shared" si="133"/>
        <v>#DIV/0!</v>
      </c>
    </row>
    <row r="5459" spans="4:9" ht="27.75" customHeight="1" thickBot="1" x14ac:dyDescent="0.25">
      <c r="D5459" s="12"/>
      <c r="I5459" s="45" t="e">
        <f t="shared" si="133"/>
        <v>#DIV/0!</v>
      </c>
    </row>
    <row r="5460" spans="4:9" ht="27.75" customHeight="1" thickBot="1" x14ac:dyDescent="0.25">
      <c r="D5460" s="12"/>
      <c r="I5460" s="45" t="e">
        <f t="shared" si="133"/>
        <v>#DIV/0!</v>
      </c>
    </row>
    <row r="5461" spans="4:9" ht="27.75" customHeight="1" thickBot="1" x14ac:dyDescent="0.25">
      <c r="D5461" s="12"/>
      <c r="I5461" s="45" t="e">
        <f t="shared" si="133"/>
        <v>#DIV/0!</v>
      </c>
    </row>
    <row r="5462" spans="4:9" ht="27.75" customHeight="1" thickBot="1" x14ac:dyDescent="0.25">
      <c r="D5462" s="12"/>
      <c r="I5462" s="45" t="e">
        <f t="shared" si="133"/>
        <v>#DIV/0!</v>
      </c>
    </row>
    <row r="5463" spans="4:9" ht="27.75" customHeight="1" thickBot="1" x14ac:dyDescent="0.25">
      <c r="D5463" s="12"/>
      <c r="I5463" s="45" t="e">
        <f t="shared" si="133"/>
        <v>#DIV/0!</v>
      </c>
    </row>
    <row r="5464" spans="4:9" ht="27.75" customHeight="1" thickBot="1" x14ac:dyDescent="0.25">
      <c r="D5464" s="12"/>
      <c r="I5464" s="45" t="e">
        <f t="shared" si="133"/>
        <v>#DIV/0!</v>
      </c>
    </row>
    <row r="5465" spans="4:9" ht="27.75" customHeight="1" thickBot="1" x14ac:dyDescent="0.25">
      <c r="D5465" s="12"/>
      <c r="I5465" s="45" t="e">
        <f t="shared" si="133"/>
        <v>#DIV/0!</v>
      </c>
    </row>
    <row r="5466" spans="4:9" ht="27.75" customHeight="1" thickBot="1" x14ac:dyDescent="0.25">
      <c r="D5466" s="12"/>
      <c r="I5466" s="45" t="e">
        <f t="shared" si="133"/>
        <v>#DIV/0!</v>
      </c>
    </row>
    <row r="5467" spans="4:9" ht="27.75" customHeight="1" thickBot="1" x14ac:dyDescent="0.25">
      <c r="D5467" s="12"/>
      <c r="I5467" s="45" t="e">
        <f t="shared" si="133"/>
        <v>#DIV/0!</v>
      </c>
    </row>
    <row r="5468" spans="4:9" ht="27.75" customHeight="1" thickBot="1" x14ac:dyDescent="0.25">
      <c r="D5468" s="12"/>
      <c r="I5468" s="45" t="e">
        <f t="shared" si="133"/>
        <v>#DIV/0!</v>
      </c>
    </row>
    <row r="5469" spans="4:9" ht="27.75" customHeight="1" thickBot="1" x14ac:dyDescent="0.25">
      <c r="D5469" s="12"/>
      <c r="I5469" s="45" t="e">
        <f t="shared" si="133"/>
        <v>#DIV/0!</v>
      </c>
    </row>
    <row r="5470" spans="4:9" ht="27.75" customHeight="1" thickBot="1" x14ac:dyDescent="0.25">
      <c r="D5470" s="12"/>
      <c r="I5470" s="45" t="e">
        <f t="shared" si="133"/>
        <v>#DIV/0!</v>
      </c>
    </row>
    <row r="5471" spans="4:9" ht="27.75" customHeight="1" thickBot="1" x14ac:dyDescent="0.25">
      <c r="D5471" s="12"/>
      <c r="I5471" s="45" t="e">
        <f t="shared" si="133"/>
        <v>#DIV/0!</v>
      </c>
    </row>
    <row r="5472" spans="4:9" ht="27.75" customHeight="1" thickBot="1" x14ac:dyDescent="0.25">
      <c r="D5472" s="12"/>
      <c r="I5472" s="45" t="e">
        <f t="shared" si="133"/>
        <v>#DIV/0!</v>
      </c>
    </row>
    <row r="5473" spans="4:9" ht="27.75" customHeight="1" thickBot="1" x14ac:dyDescent="0.25">
      <c r="D5473" s="12"/>
      <c r="I5473" s="45" t="e">
        <f t="shared" si="133"/>
        <v>#DIV/0!</v>
      </c>
    </row>
    <row r="5474" spans="4:9" ht="27.75" customHeight="1" thickBot="1" x14ac:dyDescent="0.25">
      <c r="D5474" s="12"/>
      <c r="I5474" s="45" t="e">
        <f t="shared" si="133"/>
        <v>#DIV/0!</v>
      </c>
    </row>
    <row r="5475" spans="4:9" ht="27.75" customHeight="1" thickBot="1" x14ac:dyDescent="0.25">
      <c r="D5475" s="12"/>
      <c r="I5475" s="45" t="e">
        <f t="shared" si="133"/>
        <v>#DIV/0!</v>
      </c>
    </row>
    <row r="5476" spans="4:9" ht="27.75" customHeight="1" thickBot="1" x14ac:dyDescent="0.25">
      <c r="D5476" s="12"/>
      <c r="I5476" s="45" t="e">
        <f t="shared" si="133"/>
        <v>#DIV/0!</v>
      </c>
    </row>
    <row r="5477" spans="4:9" ht="27.75" customHeight="1" thickBot="1" x14ac:dyDescent="0.25">
      <c r="D5477" s="12"/>
      <c r="I5477" s="45" t="e">
        <f t="shared" si="133"/>
        <v>#DIV/0!</v>
      </c>
    </row>
    <row r="5478" spans="4:9" ht="27.75" customHeight="1" thickBot="1" x14ac:dyDescent="0.25">
      <c r="D5478" s="12"/>
      <c r="I5478" s="45" t="e">
        <f t="shared" si="133"/>
        <v>#DIV/0!</v>
      </c>
    </row>
    <row r="5479" spans="4:9" ht="27.75" customHeight="1" thickBot="1" x14ac:dyDescent="0.25">
      <c r="D5479" s="12"/>
      <c r="I5479" s="45" t="e">
        <f t="shared" si="133"/>
        <v>#DIV/0!</v>
      </c>
    </row>
    <row r="5480" spans="4:9" ht="27.75" customHeight="1" thickBot="1" x14ac:dyDescent="0.25">
      <c r="D5480" s="12"/>
      <c r="I5480" s="45" t="e">
        <f t="shared" si="133"/>
        <v>#DIV/0!</v>
      </c>
    </row>
    <row r="5481" spans="4:9" ht="27.75" customHeight="1" thickBot="1" x14ac:dyDescent="0.25">
      <c r="D5481" s="12"/>
      <c r="I5481" s="45" t="e">
        <f t="shared" si="133"/>
        <v>#DIV/0!</v>
      </c>
    </row>
    <row r="5482" spans="4:9" ht="27.75" customHeight="1" thickBot="1" x14ac:dyDescent="0.25">
      <c r="D5482" s="12"/>
      <c r="I5482" s="45" t="e">
        <f t="shared" si="133"/>
        <v>#DIV/0!</v>
      </c>
    </row>
    <row r="5483" spans="4:9" ht="27.75" customHeight="1" thickBot="1" x14ac:dyDescent="0.25">
      <c r="D5483" s="12"/>
      <c r="I5483" s="45" t="e">
        <f t="shared" si="133"/>
        <v>#DIV/0!</v>
      </c>
    </row>
    <row r="5484" spans="4:9" ht="27.75" customHeight="1" thickBot="1" x14ac:dyDescent="0.25">
      <c r="D5484" s="12"/>
      <c r="I5484" s="45" t="e">
        <f t="shared" si="133"/>
        <v>#DIV/0!</v>
      </c>
    </row>
    <row r="5485" spans="4:9" ht="27.75" customHeight="1" thickBot="1" x14ac:dyDescent="0.25">
      <c r="D5485" s="12"/>
      <c r="I5485" s="45" t="e">
        <f t="shared" si="133"/>
        <v>#DIV/0!</v>
      </c>
    </row>
    <row r="5486" spans="4:9" ht="27.75" customHeight="1" thickBot="1" x14ac:dyDescent="0.25">
      <c r="D5486" s="12"/>
      <c r="I5486" s="45" t="e">
        <f t="shared" si="133"/>
        <v>#DIV/0!</v>
      </c>
    </row>
    <row r="5487" spans="4:9" ht="27.75" customHeight="1" thickBot="1" x14ac:dyDescent="0.25">
      <c r="D5487" s="12"/>
      <c r="I5487" s="45" t="e">
        <f t="shared" si="133"/>
        <v>#DIV/0!</v>
      </c>
    </row>
    <row r="5488" spans="4:9" ht="27.75" customHeight="1" thickBot="1" x14ac:dyDescent="0.25">
      <c r="D5488" s="12"/>
      <c r="I5488" s="45" t="e">
        <f t="shared" si="133"/>
        <v>#DIV/0!</v>
      </c>
    </row>
    <row r="5489" spans="4:9" ht="27.75" customHeight="1" thickBot="1" x14ac:dyDescent="0.25">
      <c r="D5489" s="12"/>
      <c r="I5489" s="45" t="e">
        <f t="shared" si="133"/>
        <v>#DIV/0!</v>
      </c>
    </row>
    <row r="5490" spans="4:9" ht="27.75" customHeight="1" thickBot="1" x14ac:dyDescent="0.25">
      <c r="D5490" s="12"/>
      <c r="I5490" s="45" t="e">
        <f t="shared" si="133"/>
        <v>#DIV/0!</v>
      </c>
    </row>
    <row r="5491" spans="4:9" ht="27.75" customHeight="1" thickBot="1" x14ac:dyDescent="0.25">
      <c r="D5491" s="12"/>
      <c r="I5491" s="45" t="e">
        <f t="shared" si="133"/>
        <v>#DIV/0!</v>
      </c>
    </row>
    <row r="5492" spans="4:9" ht="27.75" customHeight="1" thickBot="1" x14ac:dyDescent="0.25">
      <c r="D5492" s="12"/>
      <c r="I5492" s="45" t="e">
        <f t="shared" si="133"/>
        <v>#DIV/0!</v>
      </c>
    </row>
    <row r="5493" spans="4:9" ht="27.75" customHeight="1" thickBot="1" x14ac:dyDescent="0.25">
      <c r="D5493" s="12"/>
      <c r="I5493" s="45" t="e">
        <f t="shared" si="133"/>
        <v>#DIV/0!</v>
      </c>
    </row>
    <row r="5494" spans="4:9" ht="27.75" customHeight="1" thickBot="1" x14ac:dyDescent="0.25">
      <c r="D5494" s="12"/>
      <c r="I5494" s="45" t="e">
        <f t="shared" si="133"/>
        <v>#DIV/0!</v>
      </c>
    </row>
    <row r="5495" spans="4:9" ht="27.75" customHeight="1" thickBot="1" x14ac:dyDescent="0.25">
      <c r="D5495" s="12"/>
      <c r="I5495" s="45" t="e">
        <f t="shared" si="133"/>
        <v>#DIV/0!</v>
      </c>
    </row>
    <row r="5496" spans="4:9" ht="27.75" customHeight="1" thickBot="1" x14ac:dyDescent="0.25">
      <c r="D5496" s="12"/>
      <c r="I5496" s="45" t="e">
        <f t="shared" si="133"/>
        <v>#DIV/0!</v>
      </c>
    </row>
    <row r="5497" spans="4:9" ht="27.75" customHeight="1" thickBot="1" x14ac:dyDescent="0.25">
      <c r="D5497" s="12"/>
      <c r="I5497" s="45" t="e">
        <f t="shared" si="133"/>
        <v>#DIV/0!</v>
      </c>
    </row>
    <row r="5498" spans="4:9" ht="27.75" customHeight="1" thickBot="1" x14ac:dyDescent="0.25">
      <c r="D5498" s="12"/>
      <c r="I5498" s="45" t="e">
        <f t="shared" si="133"/>
        <v>#DIV/0!</v>
      </c>
    </row>
    <row r="5499" spans="4:9" ht="27.75" customHeight="1" thickBot="1" x14ac:dyDescent="0.25">
      <c r="D5499" s="12"/>
      <c r="I5499" s="45" t="e">
        <f t="shared" si="133"/>
        <v>#DIV/0!</v>
      </c>
    </row>
    <row r="5500" spans="4:9" ht="27.75" customHeight="1" thickBot="1" x14ac:dyDescent="0.25">
      <c r="D5500" s="12"/>
      <c r="I5500" s="45" t="e">
        <f t="shared" si="133"/>
        <v>#DIV/0!</v>
      </c>
    </row>
    <row r="5501" spans="4:9" ht="27.75" customHeight="1" thickBot="1" x14ac:dyDescent="0.25">
      <c r="D5501" s="12"/>
      <c r="I5501" s="45" t="e">
        <f t="shared" si="133"/>
        <v>#DIV/0!</v>
      </c>
    </row>
    <row r="5502" spans="4:9" ht="27.75" customHeight="1" thickBot="1" x14ac:dyDescent="0.25">
      <c r="D5502" s="12"/>
      <c r="I5502" s="45" t="e">
        <f t="shared" si="133"/>
        <v>#DIV/0!</v>
      </c>
    </row>
    <row r="5503" spans="4:9" ht="27.75" customHeight="1" thickBot="1" x14ac:dyDescent="0.25">
      <c r="D5503" s="12"/>
      <c r="I5503" s="45" t="e">
        <f t="shared" si="133"/>
        <v>#DIV/0!</v>
      </c>
    </row>
    <row r="5504" spans="4:9" ht="27.75" customHeight="1" thickBot="1" x14ac:dyDescent="0.25">
      <c r="D5504" s="12"/>
      <c r="I5504" s="45" t="e">
        <f t="shared" si="133"/>
        <v>#DIV/0!</v>
      </c>
    </row>
    <row r="5505" spans="4:9" ht="27.75" customHeight="1" thickBot="1" x14ac:dyDescent="0.25">
      <c r="D5505" s="12"/>
      <c r="I5505" s="45" t="e">
        <f t="shared" si="133"/>
        <v>#DIV/0!</v>
      </c>
    </row>
    <row r="5506" spans="4:9" ht="27.75" customHeight="1" thickBot="1" x14ac:dyDescent="0.25">
      <c r="D5506" s="12"/>
      <c r="I5506" s="45" t="e">
        <f t="shared" si="133"/>
        <v>#DIV/0!</v>
      </c>
    </row>
    <row r="5507" spans="4:9" ht="27.75" customHeight="1" thickBot="1" x14ac:dyDescent="0.25">
      <c r="D5507" s="12"/>
      <c r="I5507" s="45" t="e">
        <f t="shared" si="133"/>
        <v>#DIV/0!</v>
      </c>
    </row>
    <row r="5508" spans="4:9" ht="27.75" customHeight="1" thickBot="1" x14ac:dyDescent="0.25">
      <c r="D5508" s="12"/>
      <c r="I5508" s="45" t="e">
        <f t="shared" si="133"/>
        <v>#DIV/0!</v>
      </c>
    </row>
    <row r="5509" spans="4:9" ht="27.75" customHeight="1" thickBot="1" x14ac:dyDescent="0.25">
      <c r="D5509" s="12"/>
      <c r="I5509" s="45" t="e">
        <f t="shared" si="133"/>
        <v>#DIV/0!</v>
      </c>
    </row>
    <row r="5510" spans="4:9" ht="27.75" customHeight="1" thickBot="1" x14ac:dyDescent="0.25">
      <c r="D5510" s="12"/>
      <c r="I5510" s="45" t="e">
        <f t="shared" si="133"/>
        <v>#DIV/0!</v>
      </c>
    </row>
    <row r="5511" spans="4:9" ht="27.75" customHeight="1" thickBot="1" x14ac:dyDescent="0.25">
      <c r="D5511" s="12"/>
      <c r="I5511" s="45" t="e">
        <f t="shared" si="133"/>
        <v>#DIV/0!</v>
      </c>
    </row>
    <row r="5512" spans="4:9" ht="27.75" customHeight="1" thickBot="1" x14ac:dyDescent="0.25">
      <c r="D5512" s="12"/>
      <c r="I5512" s="45" t="e">
        <f t="shared" si="133"/>
        <v>#DIV/0!</v>
      </c>
    </row>
    <row r="5513" spans="4:9" ht="27.75" customHeight="1" thickBot="1" x14ac:dyDescent="0.25">
      <c r="D5513" s="12"/>
      <c r="I5513" s="45" t="e">
        <f t="shared" si="133"/>
        <v>#DIV/0!</v>
      </c>
    </row>
    <row r="5514" spans="4:9" ht="27.75" customHeight="1" thickBot="1" x14ac:dyDescent="0.25">
      <c r="D5514" s="12"/>
      <c r="I5514" s="45" t="e">
        <f t="shared" ref="I5514:I5537" si="134">H5514/B5513*100</f>
        <v>#DIV/0!</v>
      </c>
    </row>
    <row r="5515" spans="4:9" ht="27.75" customHeight="1" thickBot="1" x14ac:dyDescent="0.25">
      <c r="D5515" s="12"/>
      <c r="I5515" s="45" t="e">
        <f t="shared" si="134"/>
        <v>#DIV/0!</v>
      </c>
    </row>
    <row r="5516" spans="4:9" ht="27.75" customHeight="1" thickBot="1" x14ac:dyDescent="0.25">
      <c r="D5516" s="12"/>
      <c r="I5516" s="45" t="e">
        <f t="shared" si="134"/>
        <v>#DIV/0!</v>
      </c>
    </row>
    <row r="5517" spans="4:9" ht="27.75" customHeight="1" thickBot="1" x14ac:dyDescent="0.25">
      <c r="D5517" s="12"/>
      <c r="I5517" s="45" t="e">
        <f t="shared" si="134"/>
        <v>#DIV/0!</v>
      </c>
    </row>
    <row r="5518" spans="4:9" ht="27.75" customHeight="1" thickBot="1" x14ac:dyDescent="0.25">
      <c r="D5518" s="12"/>
      <c r="I5518" s="45" t="e">
        <f t="shared" si="134"/>
        <v>#DIV/0!</v>
      </c>
    </row>
    <row r="5519" spans="4:9" ht="27.75" customHeight="1" thickBot="1" x14ac:dyDescent="0.25">
      <c r="D5519" s="12"/>
      <c r="I5519" s="45" t="e">
        <f t="shared" si="134"/>
        <v>#DIV/0!</v>
      </c>
    </row>
    <row r="5520" spans="4:9" ht="27.75" customHeight="1" thickBot="1" x14ac:dyDescent="0.25">
      <c r="D5520" s="12"/>
      <c r="I5520" s="45" t="e">
        <f t="shared" si="134"/>
        <v>#DIV/0!</v>
      </c>
    </row>
    <row r="5521" spans="4:9" ht="27.75" customHeight="1" thickBot="1" x14ac:dyDescent="0.25">
      <c r="D5521" s="12"/>
      <c r="I5521" s="45" t="e">
        <f t="shared" si="134"/>
        <v>#DIV/0!</v>
      </c>
    </row>
    <row r="5522" spans="4:9" ht="27.75" customHeight="1" thickBot="1" x14ac:dyDescent="0.25">
      <c r="D5522" s="12"/>
      <c r="I5522" s="45" t="e">
        <f t="shared" si="134"/>
        <v>#DIV/0!</v>
      </c>
    </row>
    <row r="5523" spans="4:9" ht="27.75" customHeight="1" thickBot="1" x14ac:dyDescent="0.25">
      <c r="D5523" s="12"/>
      <c r="I5523" s="45" t="e">
        <f t="shared" si="134"/>
        <v>#DIV/0!</v>
      </c>
    </row>
    <row r="5524" spans="4:9" ht="27.75" customHeight="1" thickBot="1" x14ac:dyDescent="0.25">
      <c r="D5524" s="12"/>
      <c r="I5524" s="45" t="e">
        <f t="shared" si="134"/>
        <v>#DIV/0!</v>
      </c>
    </row>
    <row r="5525" spans="4:9" ht="27.75" customHeight="1" thickBot="1" x14ac:dyDescent="0.25">
      <c r="D5525" s="12"/>
      <c r="I5525" s="45" t="e">
        <f t="shared" si="134"/>
        <v>#DIV/0!</v>
      </c>
    </row>
    <row r="5526" spans="4:9" ht="27.75" customHeight="1" thickBot="1" x14ac:dyDescent="0.25">
      <c r="D5526" s="12"/>
      <c r="I5526" s="45" t="e">
        <f t="shared" si="134"/>
        <v>#DIV/0!</v>
      </c>
    </row>
    <row r="5527" spans="4:9" ht="27.75" customHeight="1" thickBot="1" x14ac:dyDescent="0.25">
      <c r="D5527" s="12"/>
      <c r="I5527" s="45" t="e">
        <f t="shared" si="134"/>
        <v>#DIV/0!</v>
      </c>
    </row>
    <row r="5528" spans="4:9" ht="27.75" customHeight="1" thickBot="1" x14ac:dyDescent="0.25">
      <c r="D5528" s="12"/>
      <c r="I5528" s="45" t="e">
        <f t="shared" si="134"/>
        <v>#DIV/0!</v>
      </c>
    </row>
    <row r="5529" spans="4:9" ht="27.75" customHeight="1" thickBot="1" x14ac:dyDescent="0.25">
      <c r="D5529" s="12"/>
      <c r="I5529" s="45" t="e">
        <f t="shared" si="134"/>
        <v>#DIV/0!</v>
      </c>
    </row>
    <row r="5530" spans="4:9" ht="27.75" customHeight="1" thickBot="1" x14ac:dyDescent="0.25">
      <c r="D5530" s="12"/>
      <c r="I5530" s="45" t="e">
        <f t="shared" si="134"/>
        <v>#DIV/0!</v>
      </c>
    </row>
    <row r="5531" spans="4:9" ht="27.75" customHeight="1" thickBot="1" x14ac:dyDescent="0.25">
      <c r="D5531" s="12"/>
      <c r="I5531" s="45" t="e">
        <f t="shared" si="134"/>
        <v>#DIV/0!</v>
      </c>
    </row>
    <row r="5532" spans="4:9" ht="27.75" customHeight="1" thickBot="1" x14ac:dyDescent="0.25">
      <c r="D5532" s="12"/>
      <c r="I5532" s="45" t="e">
        <f t="shared" si="134"/>
        <v>#DIV/0!</v>
      </c>
    </row>
    <row r="5533" spans="4:9" ht="27.75" customHeight="1" thickBot="1" x14ac:dyDescent="0.25">
      <c r="D5533" s="12"/>
      <c r="I5533" s="45" t="e">
        <f t="shared" si="134"/>
        <v>#DIV/0!</v>
      </c>
    </row>
    <row r="5534" spans="4:9" ht="27.75" customHeight="1" thickBot="1" x14ac:dyDescent="0.25">
      <c r="D5534" s="12"/>
      <c r="I5534" s="45" t="e">
        <f t="shared" si="134"/>
        <v>#DIV/0!</v>
      </c>
    </row>
    <row r="5535" spans="4:9" ht="27.75" customHeight="1" thickBot="1" x14ac:dyDescent="0.25">
      <c r="D5535" s="12"/>
      <c r="I5535" s="45" t="e">
        <f t="shared" si="134"/>
        <v>#DIV/0!</v>
      </c>
    </row>
    <row r="5536" spans="4:9" ht="27.75" customHeight="1" thickBot="1" x14ac:dyDescent="0.25">
      <c r="D5536" s="12"/>
      <c r="I5536" s="45" t="e">
        <f t="shared" si="134"/>
        <v>#DIV/0!</v>
      </c>
    </row>
    <row r="5537" spans="4:9" ht="27.75" customHeight="1" thickBot="1" x14ac:dyDescent="0.25">
      <c r="D5537" s="12"/>
      <c r="I5537" s="45" t="e">
        <f t="shared" si="134"/>
        <v>#DIV/0!</v>
      </c>
    </row>
    <row r="5538" spans="4:9" ht="27.75" customHeight="1" thickBot="1" x14ac:dyDescent="0.25">
      <c r="D5538" s="12"/>
    </row>
    <row r="5539" spans="4:9" ht="27.75" customHeight="1" thickBot="1" x14ac:dyDescent="0.25">
      <c r="D5539" s="12"/>
    </row>
    <row r="5540" spans="4:9" ht="27.75" customHeight="1" thickBot="1" x14ac:dyDescent="0.25">
      <c r="D5540" s="12"/>
    </row>
    <row r="5541" spans="4:9" ht="27.75" customHeight="1" thickBot="1" x14ac:dyDescent="0.25">
      <c r="D5541" s="12"/>
    </row>
    <row r="5542" spans="4:9" ht="27.75" customHeight="1" thickBot="1" x14ac:dyDescent="0.25">
      <c r="D5542" s="12"/>
    </row>
    <row r="5543" spans="4:9" ht="27.75" customHeight="1" thickBot="1" x14ac:dyDescent="0.25">
      <c r="D5543" s="12"/>
    </row>
    <row r="5544" spans="4:9" ht="27.75" customHeight="1" thickBot="1" x14ac:dyDescent="0.25">
      <c r="D5544" s="12"/>
    </row>
    <row r="5545" spans="4:9" ht="27.75" customHeight="1" thickBot="1" x14ac:dyDescent="0.25">
      <c r="D5545" s="12"/>
    </row>
    <row r="5546" spans="4:9" ht="27.75" customHeight="1" thickBot="1" x14ac:dyDescent="0.25">
      <c r="D5546" s="12"/>
    </row>
    <row r="5547" spans="4:9" ht="27.75" customHeight="1" thickBot="1" x14ac:dyDescent="0.25">
      <c r="D5547" s="12"/>
    </row>
    <row r="5548" spans="4:9" ht="27.75" customHeight="1" thickBot="1" x14ac:dyDescent="0.25">
      <c r="D5548" s="12"/>
    </row>
    <row r="5549" spans="4:9" ht="27.75" customHeight="1" thickBot="1" x14ac:dyDescent="0.25">
      <c r="D5549" s="12"/>
    </row>
    <row r="5550" spans="4:9" ht="27.75" customHeight="1" thickBot="1" x14ac:dyDescent="0.25">
      <c r="D5550" s="12"/>
    </row>
    <row r="5551" spans="4:9" ht="27.75" customHeight="1" thickBot="1" x14ac:dyDescent="0.25">
      <c r="D5551" s="12"/>
    </row>
    <row r="5552" spans="4:9" ht="27.75" customHeight="1" thickBot="1" x14ac:dyDescent="0.25">
      <c r="D5552" s="12"/>
    </row>
    <row r="5553" spans="4:4" ht="27.75" customHeight="1" thickBot="1" x14ac:dyDescent="0.25">
      <c r="D5553" s="12"/>
    </row>
    <row r="5554" spans="4:4" ht="27.75" customHeight="1" thickBot="1" x14ac:dyDescent="0.25">
      <c r="D5554" s="12"/>
    </row>
    <row r="5555" spans="4:4" ht="27.75" customHeight="1" thickBot="1" x14ac:dyDescent="0.25">
      <c r="D5555" s="12"/>
    </row>
    <row r="5556" spans="4:4" ht="27.75" customHeight="1" thickBot="1" x14ac:dyDescent="0.25">
      <c r="D5556" s="12"/>
    </row>
    <row r="5557" spans="4:4" ht="27.75" customHeight="1" thickBot="1" x14ac:dyDescent="0.25">
      <c r="D5557" s="12"/>
    </row>
    <row r="5558" spans="4:4" ht="27.75" customHeight="1" thickBot="1" x14ac:dyDescent="0.25">
      <c r="D5558" s="12"/>
    </row>
    <row r="5559" spans="4:4" ht="27.75" customHeight="1" thickBot="1" x14ac:dyDescent="0.25">
      <c r="D5559" s="12"/>
    </row>
    <row r="5560" spans="4:4" ht="27.75" customHeight="1" thickBot="1" x14ac:dyDescent="0.25">
      <c r="D5560" s="12"/>
    </row>
    <row r="5561" spans="4:4" ht="27.75" customHeight="1" thickBot="1" x14ac:dyDescent="0.25">
      <c r="D5561" s="12"/>
    </row>
    <row r="5562" spans="4:4" ht="27.75" customHeight="1" thickBot="1" x14ac:dyDescent="0.25">
      <c r="D5562" s="12"/>
    </row>
    <row r="5563" spans="4:4" ht="27.75" customHeight="1" thickBot="1" x14ac:dyDescent="0.25">
      <c r="D5563" s="12"/>
    </row>
    <row r="5564" spans="4:4" ht="27.75" customHeight="1" thickBot="1" x14ac:dyDescent="0.25">
      <c r="D5564" s="12"/>
    </row>
    <row r="5565" spans="4:4" ht="27.75" customHeight="1" thickBot="1" x14ac:dyDescent="0.25">
      <c r="D5565" s="12"/>
    </row>
    <row r="5566" spans="4:4" ht="27.75" customHeight="1" thickBot="1" x14ac:dyDescent="0.25">
      <c r="D5566" s="12"/>
    </row>
    <row r="5567" spans="4:4" ht="27.75" customHeight="1" thickBot="1" x14ac:dyDescent="0.25">
      <c r="D5567" s="12"/>
    </row>
    <row r="5568" spans="4:4" ht="27.75" customHeight="1" thickBot="1" x14ac:dyDescent="0.25">
      <c r="D5568" s="12"/>
    </row>
    <row r="5569" spans="4:4" ht="27.75" customHeight="1" thickBot="1" x14ac:dyDescent="0.25">
      <c r="D5569" s="12"/>
    </row>
    <row r="5570" spans="4:4" ht="27.75" customHeight="1" thickBot="1" x14ac:dyDescent="0.25">
      <c r="D5570" s="12"/>
    </row>
    <row r="5571" spans="4:4" ht="27.75" customHeight="1" thickBot="1" x14ac:dyDescent="0.25">
      <c r="D5571" s="12"/>
    </row>
    <row r="5572" spans="4:4" ht="27.75" customHeight="1" thickBot="1" x14ac:dyDescent="0.25">
      <c r="D5572" s="12"/>
    </row>
    <row r="5573" spans="4:4" ht="27.75" customHeight="1" thickBot="1" x14ac:dyDescent="0.25">
      <c r="D5573" s="12"/>
    </row>
    <row r="5574" spans="4:4" ht="27.75" customHeight="1" thickBot="1" x14ac:dyDescent="0.25">
      <c r="D5574" s="12"/>
    </row>
    <row r="5575" spans="4:4" ht="27.75" customHeight="1" thickBot="1" x14ac:dyDescent="0.25">
      <c r="D5575" s="12"/>
    </row>
    <row r="5576" spans="4:4" ht="27.75" customHeight="1" thickBot="1" x14ac:dyDescent="0.25">
      <c r="D5576" s="12"/>
    </row>
    <row r="5577" spans="4:4" ht="27.75" customHeight="1" thickBot="1" x14ac:dyDescent="0.25">
      <c r="D5577" s="12"/>
    </row>
    <row r="5578" spans="4:4" ht="27.75" customHeight="1" thickBot="1" x14ac:dyDescent="0.25">
      <c r="D5578" s="12"/>
    </row>
    <row r="5579" spans="4:4" ht="27.75" customHeight="1" thickBot="1" x14ac:dyDescent="0.25">
      <c r="D5579" s="12"/>
    </row>
    <row r="5580" spans="4:4" ht="27.75" customHeight="1" thickBot="1" x14ac:dyDescent="0.25">
      <c r="D5580" s="12"/>
    </row>
    <row r="5581" spans="4:4" ht="27.75" customHeight="1" thickBot="1" x14ac:dyDescent="0.25">
      <c r="D5581" s="12"/>
    </row>
    <row r="5582" spans="4:4" ht="27.75" customHeight="1" thickBot="1" x14ac:dyDescent="0.25">
      <c r="D5582" s="12"/>
    </row>
    <row r="5583" spans="4:4" ht="27.75" customHeight="1" thickBot="1" x14ac:dyDescent="0.25">
      <c r="D5583" s="12"/>
    </row>
    <row r="5584" spans="4:4" ht="27.75" customHeight="1" thickBot="1" x14ac:dyDescent="0.25">
      <c r="D5584" s="12"/>
    </row>
    <row r="5585" spans="4:4" ht="27.75" customHeight="1" thickBot="1" x14ac:dyDescent="0.25">
      <c r="D5585" s="12"/>
    </row>
    <row r="5586" spans="4:4" ht="27.75" customHeight="1" thickBot="1" x14ac:dyDescent="0.25">
      <c r="D5586" s="12"/>
    </row>
    <row r="5587" spans="4:4" ht="27.75" customHeight="1" thickBot="1" x14ac:dyDescent="0.25">
      <c r="D5587" s="12"/>
    </row>
    <row r="5588" spans="4:4" ht="27.75" customHeight="1" thickBot="1" x14ac:dyDescent="0.25">
      <c r="D5588" s="12"/>
    </row>
    <row r="5589" spans="4:4" ht="27.75" customHeight="1" thickBot="1" x14ac:dyDescent="0.25">
      <c r="D5589" s="12"/>
    </row>
    <row r="5590" spans="4:4" ht="27.75" customHeight="1" thickBot="1" x14ac:dyDescent="0.25">
      <c r="D5590" s="12"/>
    </row>
    <row r="5591" spans="4:4" ht="27.75" customHeight="1" thickBot="1" x14ac:dyDescent="0.25">
      <c r="D5591" s="12"/>
    </row>
    <row r="5592" spans="4:4" ht="27.75" customHeight="1" thickBot="1" x14ac:dyDescent="0.25">
      <c r="D5592" s="12"/>
    </row>
    <row r="5593" spans="4:4" ht="27.75" customHeight="1" thickBot="1" x14ac:dyDescent="0.25">
      <c r="D5593" s="12"/>
    </row>
    <row r="5594" spans="4:4" ht="27.75" customHeight="1" thickBot="1" x14ac:dyDescent="0.25">
      <c r="D5594" s="12"/>
    </row>
    <row r="5595" spans="4:4" ht="27.75" customHeight="1" thickBot="1" x14ac:dyDescent="0.25">
      <c r="D5595" s="12"/>
    </row>
    <row r="5596" spans="4:4" ht="27.75" customHeight="1" thickBot="1" x14ac:dyDescent="0.25">
      <c r="D5596" s="12"/>
    </row>
    <row r="5597" spans="4:4" ht="27.75" customHeight="1" thickBot="1" x14ac:dyDescent="0.25">
      <c r="D5597" s="12"/>
    </row>
    <row r="5598" spans="4:4" ht="27.75" customHeight="1" thickBot="1" x14ac:dyDescent="0.25">
      <c r="D5598" s="12"/>
    </row>
    <row r="5599" spans="4:4" ht="27.75" customHeight="1" thickBot="1" x14ac:dyDescent="0.25">
      <c r="D5599" s="12"/>
    </row>
    <row r="5600" spans="4:4" ht="27.75" customHeight="1" thickBot="1" x14ac:dyDescent="0.25">
      <c r="D5600" s="12"/>
    </row>
    <row r="5601" spans="4:4" ht="27.75" customHeight="1" thickBot="1" x14ac:dyDescent="0.25">
      <c r="D5601" s="12"/>
    </row>
    <row r="5602" spans="4:4" ht="27.75" customHeight="1" thickBot="1" x14ac:dyDescent="0.25">
      <c r="D5602" s="12"/>
    </row>
    <row r="5603" spans="4:4" ht="27.75" customHeight="1" thickBot="1" x14ac:dyDescent="0.25">
      <c r="D5603" s="12"/>
    </row>
    <row r="5604" spans="4:4" ht="27.75" customHeight="1" thickBot="1" x14ac:dyDescent="0.25">
      <c r="D5604" s="12"/>
    </row>
    <row r="5605" spans="4:4" ht="27.75" customHeight="1" thickBot="1" x14ac:dyDescent="0.25">
      <c r="D5605" s="12"/>
    </row>
    <row r="5606" spans="4:4" ht="27.75" customHeight="1" thickBot="1" x14ac:dyDescent="0.25">
      <c r="D5606" s="12"/>
    </row>
    <row r="5607" spans="4:4" ht="27.75" customHeight="1" thickBot="1" x14ac:dyDescent="0.25">
      <c r="D5607" s="12"/>
    </row>
    <row r="5608" spans="4:4" ht="27.75" customHeight="1" thickBot="1" x14ac:dyDescent="0.25">
      <c r="D5608" s="12"/>
    </row>
    <row r="5609" spans="4:4" ht="27.75" customHeight="1" thickBot="1" x14ac:dyDescent="0.25">
      <c r="D5609" s="12"/>
    </row>
    <row r="5610" spans="4:4" ht="27.75" customHeight="1" thickBot="1" x14ac:dyDescent="0.25">
      <c r="D5610" s="12"/>
    </row>
    <row r="5611" spans="4:4" ht="27.75" customHeight="1" thickBot="1" x14ac:dyDescent="0.25">
      <c r="D5611" s="12"/>
    </row>
    <row r="5612" spans="4:4" ht="27.75" customHeight="1" thickBot="1" x14ac:dyDescent="0.25">
      <c r="D5612" s="12"/>
    </row>
    <row r="5613" spans="4:4" ht="27.75" customHeight="1" thickBot="1" x14ac:dyDescent="0.25">
      <c r="D5613" s="12"/>
    </row>
    <row r="5614" spans="4:4" ht="27.75" customHeight="1" thickBot="1" x14ac:dyDescent="0.25">
      <c r="D5614" s="12"/>
    </row>
    <row r="5615" spans="4:4" ht="27.75" customHeight="1" thickBot="1" x14ac:dyDescent="0.25">
      <c r="D5615" s="12"/>
    </row>
    <row r="5616" spans="4:4" ht="27.75" customHeight="1" thickBot="1" x14ac:dyDescent="0.25">
      <c r="D5616" s="12"/>
    </row>
    <row r="5617" spans="4:4" ht="27.75" customHeight="1" thickBot="1" x14ac:dyDescent="0.25">
      <c r="D5617" s="12"/>
    </row>
    <row r="5618" spans="4:4" ht="27.75" customHeight="1" thickBot="1" x14ac:dyDescent="0.25">
      <c r="D5618" s="12"/>
    </row>
    <row r="5619" spans="4:4" ht="27.75" customHeight="1" thickBot="1" x14ac:dyDescent="0.25">
      <c r="D5619" s="12"/>
    </row>
    <row r="5620" spans="4:4" ht="27.75" customHeight="1" thickBot="1" x14ac:dyDescent="0.25">
      <c r="D5620" s="12"/>
    </row>
    <row r="5621" spans="4:4" ht="27.75" customHeight="1" thickBot="1" x14ac:dyDescent="0.25">
      <c r="D5621" s="12"/>
    </row>
    <row r="5622" spans="4:4" ht="27.75" customHeight="1" thickBot="1" x14ac:dyDescent="0.25">
      <c r="D5622" s="12"/>
    </row>
    <row r="5623" spans="4:4" ht="27.75" customHeight="1" thickBot="1" x14ac:dyDescent="0.25">
      <c r="D5623" s="12"/>
    </row>
    <row r="5624" spans="4:4" ht="27.75" customHeight="1" thickBot="1" x14ac:dyDescent="0.25">
      <c r="D5624" s="12"/>
    </row>
    <row r="5625" spans="4:4" ht="27.75" customHeight="1" thickBot="1" x14ac:dyDescent="0.25">
      <c r="D5625" s="12"/>
    </row>
    <row r="5626" spans="4:4" ht="27.75" customHeight="1" thickBot="1" x14ac:dyDescent="0.25">
      <c r="D5626" s="12"/>
    </row>
    <row r="5627" spans="4:4" ht="27.75" customHeight="1" thickBot="1" x14ac:dyDescent="0.25">
      <c r="D5627" s="12"/>
    </row>
    <row r="5628" spans="4:4" ht="27.75" customHeight="1" thickBot="1" x14ac:dyDescent="0.25">
      <c r="D5628" s="12"/>
    </row>
    <row r="5629" spans="4:4" ht="27.75" customHeight="1" thickBot="1" x14ac:dyDescent="0.25">
      <c r="D5629" s="12"/>
    </row>
    <row r="5630" spans="4:4" ht="27.75" customHeight="1" thickBot="1" x14ac:dyDescent="0.25">
      <c r="D5630" s="12"/>
    </row>
    <row r="5631" spans="4:4" ht="27.75" customHeight="1" thickBot="1" x14ac:dyDescent="0.25">
      <c r="D5631" s="12"/>
    </row>
    <row r="5632" spans="4:4" ht="27.75" customHeight="1" thickBot="1" x14ac:dyDescent="0.25">
      <c r="D5632" s="12"/>
    </row>
    <row r="5633" spans="4:4" ht="27.75" customHeight="1" thickBot="1" x14ac:dyDescent="0.25">
      <c r="D5633" s="12"/>
    </row>
    <row r="5634" spans="4:4" ht="27.75" customHeight="1" thickBot="1" x14ac:dyDescent="0.25">
      <c r="D5634" s="12"/>
    </row>
    <row r="5635" spans="4:4" ht="27.75" customHeight="1" thickBot="1" x14ac:dyDescent="0.25">
      <c r="D5635" s="12"/>
    </row>
    <row r="5636" spans="4:4" ht="27.75" customHeight="1" thickBot="1" x14ac:dyDescent="0.25">
      <c r="D5636" s="12"/>
    </row>
    <row r="5637" spans="4:4" ht="27.75" customHeight="1" thickBot="1" x14ac:dyDescent="0.25">
      <c r="D5637" s="12"/>
    </row>
    <row r="5638" spans="4:4" ht="27.75" customHeight="1" thickBot="1" x14ac:dyDescent="0.25">
      <c r="D5638" s="12"/>
    </row>
    <row r="5639" spans="4:4" ht="27.75" customHeight="1" thickBot="1" x14ac:dyDescent="0.25">
      <c r="D5639" s="12"/>
    </row>
    <row r="5640" spans="4:4" ht="27.75" customHeight="1" thickBot="1" x14ac:dyDescent="0.25">
      <c r="D5640" s="12"/>
    </row>
    <row r="5641" spans="4:4" ht="27.75" customHeight="1" thickBot="1" x14ac:dyDescent="0.25">
      <c r="D5641" s="12"/>
    </row>
    <row r="5642" spans="4:4" ht="27.75" customHeight="1" thickBot="1" x14ac:dyDescent="0.25">
      <c r="D5642" s="12"/>
    </row>
    <row r="5643" spans="4:4" ht="27.75" customHeight="1" thickBot="1" x14ac:dyDescent="0.25">
      <c r="D5643" s="12"/>
    </row>
    <row r="5644" spans="4:4" ht="27.75" customHeight="1" thickBot="1" x14ac:dyDescent="0.25">
      <c r="D5644" s="12"/>
    </row>
    <row r="5645" spans="4:4" ht="27.75" customHeight="1" thickBot="1" x14ac:dyDescent="0.25">
      <c r="D5645" s="12"/>
    </row>
    <row r="5646" spans="4:4" ht="27.75" customHeight="1" thickBot="1" x14ac:dyDescent="0.25">
      <c r="D5646" s="12"/>
    </row>
    <row r="5647" spans="4:4" ht="27.75" customHeight="1" thickBot="1" x14ac:dyDescent="0.25">
      <c r="D5647" s="12"/>
    </row>
    <row r="5648" spans="4:4" ht="27.75" customHeight="1" thickBot="1" x14ac:dyDescent="0.25">
      <c r="D5648" s="12"/>
    </row>
    <row r="5649" spans="4:4" ht="27.75" customHeight="1" thickBot="1" x14ac:dyDescent="0.25">
      <c r="D5649" s="12"/>
    </row>
    <row r="5650" spans="4:4" ht="27.75" customHeight="1" thickBot="1" x14ac:dyDescent="0.25">
      <c r="D5650" s="12"/>
    </row>
    <row r="5651" spans="4:4" ht="27.75" customHeight="1" thickBot="1" x14ac:dyDescent="0.25">
      <c r="D5651" s="12"/>
    </row>
    <row r="5652" spans="4:4" ht="27.75" customHeight="1" thickBot="1" x14ac:dyDescent="0.25">
      <c r="D5652" s="12"/>
    </row>
    <row r="5653" spans="4:4" ht="27.75" customHeight="1" thickBot="1" x14ac:dyDescent="0.25">
      <c r="D5653" s="12"/>
    </row>
    <row r="5654" spans="4:4" ht="27.75" customHeight="1" thickBot="1" x14ac:dyDescent="0.25">
      <c r="D5654" s="12"/>
    </row>
    <row r="5655" spans="4:4" ht="27.75" customHeight="1" thickBot="1" x14ac:dyDescent="0.25">
      <c r="D5655" s="12"/>
    </row>
    <row r="5656" spans="4:4" ht="27.75" customHeight="1" thickBot="1" x14ac:dyDescent="0.25">
      <c r="D5656" s="12"/>
    </row>
    <row r="5657" spans="4:4" ht="27.75" customHeight="1" thickBot="1" x14ac:dyDescent="0.25">
      <c r="D5657" s="12"/>
    </row>
    <row r="5658" spans="4:4" ht="27.75" customHeight="1" thickBot="1" x14ac:dyDescent="0.25">
      <c r="D5658" s="12"/>
    </row>
    <row r="5659" spans="4:4" ht="27.75" customHeight="1" thickBot="1" x14ac:dyDescent="0.25">
      <c r="D5659" s="12"/>
    </row>
    <row r="5660" spans="4:4" ht="27.75" customHeight="1" thickBot="1" x14ac:dyDescent="0.25">
      <c r="D5660" s="12"/>
    </row>
    <row r="5661" spans="4:4" ht="27.75" customHeight="1" thickBot="1" x14ac:dyDescent="0.25">
      <c r="D5661" s="12"/>
    </row>
    <row r="5662" spans="4:4" ht="27.75" customHeight="1" thickBot="1" x14ac:dyDescent="0.25">
      <c r="D5662" s="12"/>
    </row>
    <row r="5663" spans="4:4" ht="27.75" customHeight="1" thickBot="1" x14ac:dyDescent="0.25">
      <c r="D5663" s="12"/>
    </row>
    <row r="5664" spans="4:4" ht="27.75" customHeight="1" thickBot="1" x14ac:dyDescent="0.25">
      <c r="D5664" s="12"/>
    </row>
    <row r="5665" spans="4:4" ht="27.75" customHeight="1" thickBot="1" x14ac:dyDescent="0.25">
      <c r="D5665" s="12"/>
    </row>
    <row r="5666" spans="4:4" ht="27.75" customHeight="1" thickBot="1" x14ac:dyDescent="0.25">
      <c r="D5666" s="12"/>
    </row>
    <row r="5667" spans="4:4" ht="27.75" customHeight="1" thickBot="1" x14ac:dyDescent="0.25">
      <c r="D5667" s="12"/>
    </row>
    <row r="5668" spans="4:4" ht="27.75" customHeight="1" thickBot="1" x14ac:dyDescent="0.25">
      <c r="D5668" s="12"/>
    </row>
    <row r="5669" spans="4:4" ht="27.75" customHeight="1" thickBot="1" x14ac:dyDescent="0.25">
      <c r="D5669" s="12"/>
    </row>
    <row r="5670" spans="4:4" ht="27.75" customHeight="1" thickBot="1" x14ac:dyDescent="0.25">
      <c r="D5670" s="12"/>
    </row>
    <row r="5671" spans="4:4" ht="27.75" customHeight="1" thickBot="1" x14ac:dyDescent="0.25">
      <c r="D5671" s="12"/>
    </row>
    <row r="5672" spans="4:4" ht="27.75" customHeight="1" thickBot="1" x14ac:dyDescent="0.25">
      <c r="D5672" s="12"/>
    </row>
    <row r="5673" spans="4:4" ht="27.75" customHeight="1" thickBot="1" x14ac:dyDescent="0.25">
      <c r="D5673" s="12"/>
    </row>
    <row r="5674" spans="4:4" ht="27.75" customHeight="1" thickBot="1" x14ac:dyDescent="0.25">
      <c r="D5674" s="12"/>
    </row>
    <row r="5675" spans="4:4" ht="27.75" customHeight="1" thickBot="1" x14ac:dyDescent="0.25">
      <c r="D5675" s="12"/>
    </row>
    <row r="5676" spans="4:4" ht="27.75" customHeight="1" thickBot="1" x14ac:dyDescent="0.25">
      <c r="D5676" s="12"/>
    </row>
    <row r="5677" spans="4:4" ht="27.75" customHeight="1" thickBot="1" x14ac:dyDescent="0.25">
      <c r="D5677" s="12"/>
    </row>
    <row r="5678" spans="4:4" ht="27.75" customHeight="1" thickBot="1" x14ac:dyDescent="0.25">
      <c r="D5678" s="12"/>
    </row>
    <row r="5679" spans="4:4" ht="27.75" customHeight="1" thickBot="1" x14ac:dyDescent="0.25">
      <c r="D5679" s="12"/>
    </row>
    <row r="5680" spans="4:4" ht="27.75" customHeight="1" thickBot="1" x14ac:dyDescent="0.25">
      <c r="D5680" s="12"/>
    </row>
    <row r="5681" spans="4:4" ht="27.75" customHeight="1" thickBot="1" x14ac:dyDescent="0.25">
      <c r="D5681" s="12"/>
    </row>
    <row r="5682" spans="4:4" ht="27.75" customHeight="1" thickBot="1" x14ac:dyDescent="0.25">
      <c r="D5682" s="12"/>
    </row>
    <row r="5683" spans="4:4" ht="27.75" customHeight="1" thickBot="1" x14ac:dyDescent="0.25">
      <c r="D5683" s="12"/>
    </row>
    <row r="5684" spans="4:4" ht="27.75" customHeight="1" thickBot="1" x14ac:dyDescent="0.25">
      <c r="D5684" s="12"/>
    </row>
    <row r="5685" spans="4:4" ht="27.75" customHeight="1" thickBot="1" x14ac:dyDescent="0.25">
      <c r="D5685" s="12"/>
    </row>
    <row r="5686" spans="4:4" ht="27.75" customHeight="1" thickBot="1" x14ac:dyDescent="0.25">
      <c r="D5686" s="12"/>
    </row>
    <row r="5687" spans="4:4" ht="27.75" customHeight="1" thickBot="1" x14ac:dyDescent="0.25">
      <c r="D5687" s="12"/>
    </row>
    <row r="5688" spans="4:4" ht="27.75" customHeight="1" thickBot="1" x14ac:dyDescent="0.25">
      <c r="D5688" s="12"/>
    </row>
    <row r="5689" spans="4:4" ht="27.75" customHeight="1" thickBot="1" x14ac:dyDescent="0.25">
      <c r="D5689" s="12"/>
    </row>
    <row r="5690" spans="4:4" ht="27.75" customHeight="1" thickBot="1" x14ac:dyDescent="0.25">
      <c r="D5690" s="12"/>
    </row>
    <row r="5691" spans="4:4" ht="27.75" customHeight="1" thickBot="1" x14ac:dyDescent="0.25">
      <c r="D5691" s="12"/>
    </row>
    <row r="5692" spans="4:4" ht="27.75" customHeight="1" thickBot="1" x14ac:dyDescent="0.25">
      <c r="D5692" s="12"/>
    </row>
    <row r="5693" spans="4:4" ht="27.75" customHeight="1" thickBot="1" x14ac:dyDescent="0.25">
      <c r="D5693" s="12"/>
    </row>
    <row r="5694" spans="4:4" ht="27.75" customHeight="1" thickBot="1" x14ac:dyDescent="0.25">
      <c r="D5694" s="12"/>
    </row>
    <row r="5695" spans="4:4" ht="27.75" customHeight="1" thickBot="1" x14ac:dyDescent="0.25">
      <c r="D5695" s="12"/>
    </row>
    <row r="5696" spans="4:4" ht="27.75" customHeight="1" thickBot="1" x14ac:dyDescent="0.25">
      <c r="D5696" s="12"/>
    </row>
    <row r="5697" spans="4:4" ht="27.75" customHeight="1" thickBot="1" x14ac:dyDescent="0.25">
      <c r="D5697" s="12"/>
    </row>
    <row r="5698" spans="4:4" ht="27.75" customHeight="1" thickBot="1" x14ac:dyDescent="0.25">
      <c r="D5698" s="12"/>
    </row>
    <row r="5699" spans="4:4" ht="27.75" customHeight="1" thickBot="1" x14ac:dyDescent="0.25">
      <c r="D5699" s="12"/>
    </row>
    <row r="5700" spans="4:4" ht="27.75" customHeight="1" thickBot="1" x14ac:dyDescent="0.25">
      <c r="D5700" s="12"/>
    </row>
    <row r="5701" spans="4:4" ht="27.75" customHeight="1" thickBot="1" x14ac:dyDescent="0.25">
      <c r="D5701" s="12"/>
    </row>
    <row r="5702" spans="4:4" ht="27.75" customHeight="1" thickBot="1" x14ac:dyDescent="0.25">
      <c r="D5702" s="12"/>
    </row>
    <row r="5703" spans="4:4" ht="27.75" customHeight="1" thickBot="1" x14ac:dyDescent="0.25">
      <c r="D5703" s="12"/>
    </row>
    <row r="5704" spans="4:4" ht="27.75" customHeight="1" thickBot="1" x14ac:dyDescent="0.25">
      <c r="D5704" s="12"/>
    </row>
    <row r="5705" spans="4:4" ht="27.75" customHeight="1" thickBot="1" x14ac:dyDescent="0.25">
      <c r="D5705" s="12"/>
    </row>
    <row r="5706" spans="4:4" ht="27.75" customHeight="1" thickBot="1" x14ac:dyDescent="0.25">
      <c r="D5706" s="12"/>
    </row>
    <row r="5707" spans="4:4" ht="27.75" customHeight="1" thickBot="1" x14ac:dyDescent="0.25">
      <c r="D5707" s="12"/>
    </row>
    <row r="5708" spans="4:4" ht="27.75" customHeight="1" thickBot="1" x14ac:dyDescent="0.25">
      <c r="D5708" s="12"/>
    </row>
    <row r="5709" spans="4:4" ht="27.75" customHeight="1" thickBot="1" x14ac:dyDescent="0.25">
      <c r="D5709" s="12"/>
    </row>
    <row r="5710" spans="4:4" ht="27.75" customHeight="1" thickBot="1" x14ac:dyDescent="0.25">
      <c r="D5710" s="12"/>
    </row>
    <row r="5711" spans="4:4" ht="27.75" customHeight="1" thickBot="1" x14ac:dyDescent="0.25">
      <c r="D5711" s="12"/>
    </row>
    <row r="5712" spans="4:4" ht="27.75" customHeight="1" thickBot="1" x14ac:dyDescent="0.25">
      <c r="D5712" s="12"/>
    </row>
    <row r="5713" spans="4:4" ht="27.75" customHeight="1" thickBot="1" x14ac:dyDescent="0.25">
      <c r="D5713" s="12"/>
    </row>
    <row r="5714" spans="4:4" ht="27.75" customHeight="1" thickBot="1" x14ac:dyDescent="0.25">
      <c r="D5714" s="12"/>
    </row>
    <row r="5715" spans="4:4" ht="27.75" customHeight="1" thickBot="1" x14ac:dyDescent="0.25">
      <c r="D5715" s="12"/>
    </row>
    <row r="5716" spans="4:4" ht="27.75" customHeight="1" thickBot="1" x14ac:dyDescent="0.25">
      <c r="D5716" s="12"/>
    </row>
    <row r="5717" spans="4:4" ht="27.75" customHeight="1" thickBot="1" x14ac:dyDescent="0.25">
      <c r="D5717" s="12"/>
    </row>
    <row r="5718" spans="4:4" ht="27.75" customHeight="1" thickBot="1" x14ac:dyDescent="0.25">
      <c r="D5718" s="12"/>
    </row>
    <row r="5719" spans="4:4" ht="27.75" customHeight="1" thickBot="1" x14ac:dyDescent="0.25">
      <c r="D5719" s="12"/>
    </row>
    <row r="5720" spans="4:4" ht="27.75" customHeight="1" thickBot="1" x14ac:dyDescent="0.25">
      <c r="D5720" s="12"/>
    </row>
    <row r="5721" spans="4:4" ht="27.75" customHeight="1" thickBot="1" x14ac:dyDescent="0.25">
      <c r="D5721" s="12"/>
    </row>
    <row r="5722" spans="4:4" ht="27.75" customHeight="1" thickBot="1" x14ac:dyDescent="0.25">
      <c r="D5722" s="12"/>
    </row>
    <row r="5723" spans="4:4" ht="27.75" customHeight="1" thickBot="1" x14ac:dyDescent="0.25">
      <c r="D5723" s="12"/>
    </row>
    <row r="5724" spans="4:4" ht="27.75" customHeight="1" thickBot="1" x14ac:dyDescent="0.25">
      <c r="D5724" s="12"/>
    </row>
    <row r="5725" spans="4:4" ht="27.75" customHeight="1" thickBot="1" x14ac:dyDescent="0.25">
      <c r="D5725" s="12"/>
    </row>
    <row r="5726" spans="4:4" ht="27.75" customHeight="1" thickBot="1" x14ac:dyDescent="0.25">
      <c r="D5726" s="12"/>
    </row>
    <row r="5727" spans="4:4" ht="27.75" customHeight="1" thickBot="1" x14ac:dyDescent="0.25">
      <c r="D5727" s="12"/>
    </row>
    <row r="5728" spans="4:4" ht="27.75" customHeight="1" thickBot="1" x14ac:dyDescent="0.25">
      <c r="D5728" s="12"/>
    </row>
    <row r="5729" spans="4:4" ht="27.75" customHeight="1" thickBot="1" x14ac:dyDescent="0.25">
      <c r="D5729" s="12"/>
    </row>
    <row r="5730" spans="4:4" ht="27.75" customHeight="1" thickBot="1" x14ac:dyDescent="0.25">
      <c r="D5730" s="12"/>
    </row>
    <row r="5731" spans="4:4" ht="27.75" customHeight="1" thickBot="1" x14ac:dyDescent="0.25">
      <c r="D5731" s="12"/>
    </row>
    <row r="5732" spans="4:4" ht="27.75" customHeight="1" thickBot="1" x14ac:dyDescent="0.25">
      <c r="D5732" s="12"/>
    </row>
    <row r="5733" spans="4:4" ht="27.75" customHeight="1" thickBot="1" x14ac:dyDescent="0.25">
      <c r="D5733" s="12"/>
    </row>
    <row r="5734" spans="4:4" ht="27.75" customHeight="1" thickBot="1" x14ac:dyDescent="0.25">
      <c r="D5734" s="12"/>
    </row>
    <row r="5735" spans="4:4" ht="27.75" customHeight="1" thickBot="1" x14ac:dyDescent="0.25">
      <c r="D5735" s="12"/>
    </row>
    <row r="5736" spans="4:4" ht="27.75" customHeight="1" thickBot="1" x14ac:dyDescent="0.25">
      <c r="D5736" s="12"/>
    </row>
    <row r="5737" spans="4:4" ht="27.75" customHeight="1" thickBot="1" x14ac:dyDescent="0.25">
      <c r="D5737" s="12"/>
    </row>
    <row r="5738" spans="4:4" ht="27.75" customHeight="1" thickBot="1" x14ac:dyDescent="0.25">
      <c r="D5738" s="12"/>
    </row>
    <row r="5739" spans="4:4" ht="27.75" customHeight="1" thickBot="1" x14ac:dyDescent="0.25">
      <c r="D5739" s="12"/>
    </row>
    <row r="5740" spans="4:4" ht="27.75" customHeight="1" thickBot="1" x14ac:dyDescent="0.25">
      <c r="D5740" s="12"/>
    </row>
    <row r="5741" spans="4:4" ht="27.75" customHeight="1" thickBot="1" x14ac:dyDescent="0.25">
      <c r="D5741" s="12"/>
    </row>
    <row r="5742" spans="4:4" ht="27.75" customHeight="1" thickBot="1" x14ac:dyDescent="0.25">
      <c r="D5742" s="12"/>
    </row>
    <row r="5743" spans="4:4" ht="27.75" customHeight="1" thickBot="1" x14ac:dyDescent="0.25">
      <c r="D5743" s="12"/>
    </row>
    <row r="5744" spans="4:4" ht="27.75" customHeight="1" thickBot="1" x14ac:dyDescent="0.25">
      <c r="D5744" s="12"/>
    </row>
    <row r="5745" spans="4:4" ht="27.75" customHeight="1" thickBot="1" x14ac:dyDescent="0.25">
      <c r="D5745" s="12"/>
    </row>
    <row r="5746" spans="4:4" ht="27.75" customHeight="1" thickBot="1" x14ac:dyDescent="0.25">
      <c r="D5746" s="12"/>
    </row>
    <row r="5747" spans="4:4" ht="27.75" customHeight="1" thickBot="1" x14ac:dyDescent="0.25">
      <c r="D5747" s="12"/>
    </row>
    <row r="5748" spans="4:4" ht="27.75" customHeight="1" thickBot="1" x14ac:dyDescent="0.25">
      <c r="D5748" s="12"/>
    </row>
    <row r="5749" spans="4:4" ht="27.75" customHeight="1" thickBot="1" x14ac:dyDescent="0.25">
      <c r="D5749" s="12"/>
    </row>
    <row r="5750" spans="4:4" ht="27.75" customHeight="1" thickBot="1" x14ac:dyDescent="0.25">
      <c r="D5750" s="12"/>
    </row>
    <row r="5751" spans="4:4" ht="27.75" customHeight="1" thickBot="1" x14ac:dyDescent="0.25">
      <c r="D5751" s="12"/>
    </row>
    <row r="5752" spans="4:4" ht="27.75" customHeight="1" thickBot="1" x14ac:dyDescent="0.25">
      <c r="D5752" s="12"/>
    </row>
    <row r="5753" spans="4:4" ht="27.75" customHeight="1" thickBot="1" x14ac:dyDescent="0.25">
      <c r="D5753" s="12"/>
    </row>
    <row r="5754" spans="4:4" ht="27.75" customHeight="1" thickBot="1" x14ac:dyDescent="0.25">
      <c r="D5754" s="12"/>
    </row>
    <row r="5755" spans="4:4" ht="27.75" customHeight="1" thickBot="1" x14ac:dyDescent="0.25">
      <c r="D5755" s="12"/>
    </row>
    <row r="5756" spans="4:4" ht="27.75" customHeight="1" thickBot="1" x14ac:dyDescent="0.25">
      <c r="D5756" s="12"/>
    </row>
    <row r="5757" spans="4:4" ht="27.75" customHeight="1" thickBot="1" x14ac:dyDescent="0.25">
      <c r="D5757" s="12"/>
    </row>
    <row r="5758" spans="4:4" ht="27.75" customHeight="1" thickBot="1" x14ac:dyDescent="0.25">
      <c r="D5758" s="12"/>
    </row>
    <row r="5759" spans="4:4" ht="27.75" customHeight="1" thickBot="1" x14ac:dyDescent="0.25">
      <c r="D5759" s="12"/>
    </row>
    <row r="5760" spans="4:4" ht="27.75" customHeight="1" thickBot="1" x14ac:dyDescent="0.25">
      <c r="D5760" s="12"/>
    </row>
    <row r="5761" spans="4:4" ht="27.75" customHeight="1" thickBot="1" x14ac:dyDescent="0.25">
      <c r="D5761" s="12"/>
    </row>
    <row r="5762" spans="4:4" ht="27.75" customHeight="1" thickBot="1" x14ac:dyDescent="0.25">
      <c r="D5762" s="12"/>
    </row>
    <row r="5763" spans="4:4" ht="27.75" customHeight="1" thickBot="1" x14ac:dyDescent="0.25">
      <c r="D5763" s="12"/>
    </row>
    <row r="5764" spans="4:4" ht="27.75" customHeight="1" thickBot="1" x14ac:dyDescent="0.25">
      <c r="D5764" s="12"/>
    </row>
    <row r="5765" spans="4:4" ht="27.75" customHeight="1" thickBot="1" x14ac:dyDescent="0.25">
      <c r="D5765" s="12"/>
    </row>
    <row r="5766" spans="4:4" ht="27.75" customHeight="1" thickBot="1" x14ac:dyDescent="0.25">
      <c r="D5766" s="12"/>
    </row>
    <row r="5767" spans="4:4" ht="27.75" customHeight="1" thickBot="1" x14ac:dyDescent="0.25">
      <c r="D5767" s="12"/>
    </row>
    <row r="5768" spans="4:4" ht="27.75" customHeight="1" thickBot="1" x14ac:dyDescent="0.25">
      <c r="D5768" s="12"/>
    </row>
    <row r="5769" spans="4:4" ht="27.75" customHeight="1" thickBot="1" x14ac:dyDescent="0.25">
      <c r="D5769" s="12"/>
    </row>
    <row r="5770" spans="4:4" ht="27.75" customHeight="1" thickBot="1" x14ac:dyDescent="0.25">
      <c r="D5770" s="12"/>
    </row>
    <row r="5771" spans="4:4" ht="27.75" customHeight="1" thickBot="1" x14ac:dyDescent="0.25">
      <c r="D5771" s="12"/>
    </row>
    <row r="5772" spans="4:4" ht="27.75" customHeight="1" thickBot="1" x14ac:dyDescent="0.25">
      <c r="D5772" s="12"/>
    </row>
    <row r="5773" spans="4:4" ht="27.75" customHeight="1" thickBot="1" x14ac:dyDescent="0.25">
      <c r="D5773" s="12"/>
    </row>
    <row r="5774" spans="4:4" ht="27.75" customHeight="1" thickBot="1" x14ac:dyDescent="0.25">
      <c r="D5774" s="12"/>
    </row>
    <row r="5775" spans="4:4" ht="27.75" customHeight="1" thickBot="1" x14ac:dyDescent="0.25">
      <c r="D5775" s="12"/>
    </row>
    <row r="5776" spans="4:4" ht="27.75" customHeight="1" thickBot="1" x14ac:dyDescent="0.25">
      <c r="D5776" s="12"/>
    </row>
    <row r="5777" spans="4:4" ht="27.75" customHeight="1" thickBot="1" x14ac:dyDescent="0.25">
      <c r="D5777" s="12"/>
    </row>
    <row r="5778" spans="4:4" ht="27.75" customHeight="1" thickBot="1" x14ac:dyDescent="0.25">
      <c r="D5778" s="12"/>
    </row>
    <row r="5779" spans="4:4" ht="27.75" customHeight="1" thickBot="1" x14ac:dyDescent="0.25">
      <c r="D5779" s="12"/>
    </row>
    <row r="5780" spans="4:4" ht="27.75" customHeight="1" thickBot="1" x14ac:dyDescent="0.25">
      <c r="D5780" s="12"/>
    </row>
    <row r="5781" spans="4:4" ht="27.75" customHeight="1" thickBot="1" x14ac:dyDescent="0.25">
      <c r="D5781" s="12"/>
    </row>
    <row r="5782" spans="4:4" ht="27.75" customHeight="1" thickBot="1" x14ac:dyDescent="0.25">
      <c r="D5782" s="12"/>
    </row>
    <row r="5783" spans="4:4" ht="27.75" customHeight="1" thickBot="1" x14ac:dyDescent="0.25">
      <c r="D5783" s="12"/>
    </row>
    <row r="5784" spans="4:4" ht="27.75" customHeight="1" thickBot="1" x14ac:dyDescent="0.25">
      <c r="D5784" s="12"/>
    </row>
    <row r="5785" spans="4:4" ht="27.75" customHeight="1" thickBot="1" x14ac:dyDescent="0.25">
      <c r="D5785" s="12"/>
    </row>
    <row r="5786" spans="4:4" ht="27.75" customHeight="1" thickBot="1" x14ac:dyDescent="0.25">
      <c r="D5786" s="12"/>
    </row>
    <row r="5787" spans="4:4" ht="27.75" customHeight="1" thickBot="1" x14ac:dyDescent="0.25">
      <c r="D5787" s="12"/>
    </row>
    <row r="5788" spans="4:4" ht="27.75" customHeight="1" thickBot="1" x14ac:dyDescent="0.25">
      <c r="D5788" s="12"/>
    </row>
    <row r="5789" spans="4:4" ht="27.75" customHeight="1" thickBot="1" x14ac:dyDescent="0.25">
      <c r="D5789" s="12"/>
    </row>
    <row r="5790" spans="4:4" ht="27.75" customHeight="1" thickBot="1" x14ac:dyDescent="0.25">
      <c r="D5790" s="12"/>
    </row>
    <row r="5791" spans="4:4" ht="27.75" customHeight="1" thickBot="1" x14ac:dyDescent="0.25">
      <c r="D5791" s="12"/>
    </row>
    <row r="5792" spans="4:4" ht="27.75" customHeight="1" thickBot="1" x14ac:dyDescent="0.25">
      <c r="D5792" s="12"/>
    </row>
    <row r="5793" spans="4:4" ht="27.75" customHeight="1" thickBot="1" x14ac:dyDescent="0.25">
      <c r="D5793" s="12"/>
    </row>
    <row r="5794" spans="4:4" ht="27.75" customHeight="1" thickBot="1" x14ac:dyDescent="0.25">
      <c r="D5794" s="12"/>
    </row>
    <row r="5795" spans="4:4" ht="27.75" customHeight="1" thickBot="1" x14ac:dyDescent="0.25">
      <c r="D5795" s="12"/>
    </row>
    <row r="5796" spans="4:4" ht="27.75" customHeight="1" thickBot="1" x14ac:dyDescent="0.25">
      <c r="D5796" s="12"/>
    </row>
    <row r="5797" spans="4:4" ht="27.75" customHeight="1" thickBot="1" x14ac:dyDescent="0.25">
      <c r="D5797" s="12"/>
    </row>
    <row r="5798" spans="4:4" ht="27.75" customHeight="1" thickBot="1" x14ac:dyDescent="0.25">
      <c r="D5798" s="12"/>
    </row>
    <row r="5799" spans="4:4" ht="27.75" customHeight="1" thickBot="1" x14ac:dyDescent="0.25">
      <c r="D5799" s="12"/>
    </row>
    <row r="5800" spans="4:4" ht="27.75" customHeight="1" thickBot="1" x14ac:dyDescent="0.25">
      <c r="D5800" s="12"/>
    </row>
    <row r="5801" spans="4:4" ht="27.75" customHeight="1" thickBot="1" x14ac:dyDescent="0.25">
      <c r="D5801" s="12"/>
    </row>
    <row r="5802" spans="4:4" ht="27.75" customHeight="1" thickBot="1" x14ac:dyDescent="0.25">
      <c r="D5802" s="12"/>
    </row>
    <row r="5803" spans="4:4" ht="27.75" customHeight="1" thickBot="1" x14ac:dyDescent="0.25">
      <c r="D5803" s="12"/>
    </row>
    <row r="5804" spans="4:4" ht="27.75" customHeight="1" thickBot="1" x14ac:dyDescent="0.25">
      <c r="D5804" s="12"/>
    </row>
    <row r="5805" spans="4:4" ht="27.75" customHeight="1" thickBot="1" x14ac:dyDescent="0.25">
      <c r="D5805" s="12"/>
    </row>
    <row r="5806" spans="4:4" ht="27.75" customHeight="1" thickBot="1" x14ac:dyDescent="0.25">
      <c r="D5806" s="12"/>
    </row>
    <row r="5807" spans="4:4" ht="27.75" customHeight="1" thickBot="1" x14ac:dyDescent="0.25">
      <c r="D5807" s="12"/>
    </row>
    <row r="5808" spans="4:4" ht="27.75" customHeight="1" thickBot="1" x14ac:dyDescent="0.25">
      <c r="D5808" s="12"/>
    </row>
    <row r="5809" spans="4:4" ht="27.75" customHeight="1" thickBot="1" x14ac:dyDescent="0.25">
      <c r="D5809" s="12"/>
    </row>
    <row r="5810" spans="4:4" ht="27.75" customHeight="1" thickBot="1" x14ac:dyDescent="0.25">
      <c r="D5810" s="12"/>
    </row>
    <row r="5811" spans="4:4" ht="27.75" customHeight="1" thickBot="1" x14ac:dyDescent="0.25">
      <c r="D5811" s="12"/>
    </row>
    <row r="5812" spans="4:4" ht="27.75" customHeight="1" thickBot="1" x14ac:dyDescent="0.25">
      <c r="D5812" s="12"/>
    </row>
    <row r="5813" spans="4:4" ht="27.75" customHeight="1" thickBot="1" x14ac:dyDescent="0.25">
      <c r="D5813" s="12"/>
    </row>
    <row r="5814" spans="4:4" ht="27.75" customHeight="1" thickBot="1" x14ac:dyDescent="0.25">
      <c r="D5814" s="12"/>
    </row>
    <row r="5815" spans="4:4" ht="27.75" customHeight="1" thickBot="1" x14ac:dyDescent="0.25">
      <c r="D5815" s="12"/>
    </row>
    <row r="5816" spans="4:4" ht="27.75" customHeight="1" thickBot="1" x14ac:dyDescent="0.25">
      <c r="D5816" s="12"/>
    </row>
    <row r="5817" spans="4:4" ht="27.75" customHeight="1" thickBot="1" x14ac:dyDescent="0.25">
      <c r="D5817" s="12"/>
    </row>
    <row r="5818" spans="4:4" ht="27.75" customHeight="1" thickBot="1" x14ac:dyDescent="0.25">
      <c r="D5818" s="12"/>
    </row>
    <row r="5819" spans="4:4" ht="27.75" customHeight="1" thickBot="1" x14ac:dyDescent="0.25">
      <c r="D5819" s="12"/>
    </row>
    <row r="5820" spans="4:4" ht="27.75" customHeight="1" thickBot="1" x14ac:dyDescent="0.25">
      <c r="D5820" s="12"/>
    </row>
    <row r="5821" spans="4:4" ht="27.75" customHeight="1" thickBot="1" x14ac:dyDescent="0.25">
      <c r="D5821" s="12"/>
    </row>
    <row r="5822" spans="4:4" ht="27.75" customHeight="1" thickBot="1" x14ac:dyDescent="0.25">
      <c r="D5822" s="12"/>
    </row>
    <row r="5823" spans="4:4" ht="27.75" customHeight="1" thickBot="1" x14ac:dyDescent="0.25">
      <c r="D5823" s="12"/>
    </row>
    <row r="5824" spans="4:4" ht="27.75" customHeight="1" thickBot="1" x14ac:dyDescent="0.25">
      <c r="D5824" s="12"/>
    </row>
    <row r="5825" spans="4:4" ht="27.75" customHeight="1" thickBot="1" x14ac:dyDescent="0.25">
      <c r="D5825" s="12"/>
    </row>
    <row r="5826" spans="4:4" ht="27.75" customHeight="1" thickBot="1" x14ac:dyDescent="0.25">
      <c r="D5826" s="12"/>
    </row>
    <row r="5827" spans="4:4" ht="27.75" customHeight="1" thickBot="1" x14ac:dyDescent="0.25">
      <c r="D5827" s="12"/>
    </row>
    <row r="5828" spans="4:4" ht="27.75" customHeight="1" thickBot="1" x14ac:dyDescent="0.25">
      <c r="D5828" s="12"/>
    </row>
    <row r="5829" spans="4:4" ht="27.75" customHeight="1" thickBot="1" x14ac:dyDescent="0.25">
      <c r="D5829" s="12"/>
    </row>
    <row r="5830" spans="4:4" ht="27.75" customHeight="1" thickBot="1" x14ac:dyDescent="0.25">
      <c r="D5830" s="12"/>
    </row>
    <row r="5831" spans="4:4" ht="27.75" customHeight="1" thickBot="1" x14ac:dyDescent="0.25">
      <c r="D5831" s="12"/>
    </row>
    <row r="5832" spans="4:4" ht="27.75" customHeight="1" thickBot="1" x14ac:dyDescent="0.25">
      <c r="D5832" s="12"/>
    </row>
    <row r="5833" spans="4:4" ht="27.75" customHeight="1" thickBot="1" x14ac:dyDescent="0.25">
      <c r="D5833" s="12"/>
    </row>
    <row r="5834" spans="4:4" ht="27.75" customHeight="1" thickBot="1" x14ac:dyDescent="0.25">
      <c r="D5834" s="12"/>
    </row>
    <row r="5835" spans="4:4" ht="27.75" customHeight="1" thickBot="1" x14ac:dyDescent="0.25">
      <c r="D5835" s="12"/>
    </row>
    <row r="5836" spans="4:4" ht="27.75" customHeight="1" thickBot="1" x14ac:dyDescent="0.25">
      <c r="D5836" s="12"/>
    </row>
    <row r="5837" spans="4:4" ht="27.75" customHeight="1" thickBot="1" x14ac:dyDescent="0.25">
      <c r="D5837" s="12"/>
    </row>
    <row r="5838" spans="4:4" ht="27.75" customHeight="1" thickBot="1" x14ac:dyDescent="0.25">
      <c r="D5838" s="12"/>
    </row>
    <row r="5839" spans="4:4" ht="27.75" customHeight="1" thickBot="1" x14ac:dyDescent="0.25">
      <c r="D5839" s="12"/>
    </row>
    <row r="5840" spans="4:4" ht="27.75" customHeight="1" thickBot="1" x14ac:dyDescent="0.25">
      <c r="D5840" s="12"/>
    </row>
    <row r="5841" spans="4:4" ht="27.75" customHeight="1" thickBot="1" x14ac:dyDescent="0.25">
      <c r="D5841" s="12"/>
    </row>
    <row r="5842" spans="4:4" ht="27.75" customHeight="1" thickBot="1" x14ac:dyDescent="0.25">
      <c r="D5842" s="12"/>
    </row>
    <row r="5843" spans="4:4" ht="27.75" customHeight="1" thickBot="1" x14ac:dyDescent="0.25">
      <c r="D5843" s="12"/>
    </row>
    <row r="5844" spans="4:4" ht="27.75" customHeight="1" thickBot="1" x14ac:dyDescent="0.25">
      <c r="D5844" s="12"/>
    </row>
    <row r="5845" spans="4:4" ht="27.75" customHeight="1" thickBot="1" x14ac:dyDescent="0.25">
      <c r="D5845" s="12"/>
    </row>
    <row r="5846" spans="4:4" ht="27.75" customHeight="1" thickBot="1" x14ac:dyDescent="0.25">
      <c r="D5846" s="12"/>
    </row>
    <row r="5847" spans="4:4" ht="27.75" customHeight="1" thickBot="1" x14ac:dyDescent="0.25">
      <c r="D5847" s="12"/>
    </row>
    <row r="5848" spans="4:4" ht="27.75" customHeight="1" thickBot="1" x14ac:dyDescent="0.25">
      <c r="D5848" s="12"/>
    </row>
    <row r="5849" spans="4:4" ht="27.75" customHeight="1" thickBot="1" x14ac:dyDescent="0.25">
      <c r="D5849" s="12"/>
    </row>
    <row r="5850" spans="4:4" ht="27.75" customHeight="1" thickBot="1" x14ac:dyDescent="0.25">
      <c r="D5850" s="12"/>
    </row>
    <row r="5851" spans="4:4" ht="27.75" customHeight="1" thickBot="1" x14ac:dyDescent="0.25">
      <c r="D5851" s="12"/>
    </row>
    <row r="5852" spans="4:4" ht="27.75" customHeight="1" thickBot="1" x14ac:dyDescent="0.25">
      <c r="D5852" s="12"/>
    </row>
    <row r="5853" spans="4:4" ht="27.75" customHeight="1" thickBot="1" x14ac:dyDescent="0.25">
      <c r="D5853" s="12"/>
    </row>
    <row r="5854" spans="4:4" ht="27.75" customHeight="1" thickBot="1" x14ac:dyDescent="0.25">
      <c r="D5854" s="12"/>
    </row>
    <row r="5855" spans="4:4" ht="27.75" customHeight="1" thickBot="1" x14ac:dyDescent="0.25">
      <c r="D5855" s="12"/>
    </row>
    <row r="5856" spans="4:4" ht="27.75" customHeight="1" thickBot="1" x14ac:dyDescent="0.25">
      <c r="D5856" s="12"/>
    </row>
    <row r="5857" spans="4:4" ht="27.75" customHeight="1" thickBot="1" x14ac:dyDescent="0.25">
      <c r="D5857" s="12"/>
    </row>
    <row r="5858" spans="4:4" ht="27.75" customHeight="1" thickBot="1" x14ac:dyDescent="0.25">
      <c r="D5858" s="12"/>
    </row>
    <row r="5859" spans="4:4" ht="27.75" customHeight="1" thickBot="1" x14ac:dyDescent="0.25">
      <c r="D5859" s="12"/>
    </row>
    <row r="5860" spans="4:4" ht="27.75" customHeight="1" thickBot="1" x14ac:dyDescent="0.25">
      <c r="D5860" s="12"/>
    </row>
    <row r="5861" spans="4:4" ht="27.75" customHeight="1" thickBot="1" x14ac:dyDescent="0.25">
      <c r="D5861" s="12"/>
    </row>
    <row r="5862" spans="4:4" ht="27.75" customHeight="1" thickBot="1" x14ac:dyDescent="0.25">
      <c r="D5862" s="12"/>
    </row>
    <row r="5863" spans="4:4" ht="27.75" customHeight="1" thickBot="1" x14ac:dyDescent="0.25">
      <c r="D5863" s="12"/>
    </row>
    <row r="5864" spans="4:4" ht="27.75" customHeight="1" thickBot="1" x14ac:dyDescent="0.25">
      <c r="D5864" s="12"/>
    </row>
    <row r="5865" spans="4:4" ht="27.75" customHeight="1" thickBot="1" x14ac:dyDescent="0.25">
      <c r="D5865" s="12"/>
    </row>
    <row r="5866" spans="4:4" ht="27.75" customHeight="1" thickBot="1" x14ac:dyDescent="0.25">
      <c r="D5866" s="12"/>
    </row>
    <row r="5867" spans="4:4" ht="27.75" customHeight="1" thickBot="1" x14ac:dyDescent="0.25">
      <c r="D5867" s="12"/>
    </row>
    <row r="5868" spans="4:4" ht="27.75" customHeight="1" thickBot="1" x14ac:dyDescent="0.25">
      <c r="D5868" s="12"/>
    </row>
    <row r="5869" spans="4:4" ht="27.75" customHeight="1" thickBot="1" x14ac:dyDescent="0.25">
      <c r="D5869" s="12"/>
    </row>
    <row r="5870" spans="4:4" ht="27.75" customHeight="1" thickBot="1" x14ac:dyDescent="0.25">
      <c r="D5870" s="12"/>
    </row>
    <row r="5871" spans="4:4" ht="27.75" customHeight="1" thickBot="1" x14ac:dyDescent="0.25">
      <c r="D5871" s="12"/>
    </row>
    <row r="5872" spans="4:4" ht="27.75" customHeight="1" thickBot="1" x14ac:dyDescent="0.25">
      <c r="D5872" s="12"/>
    </row>
    <row r="5873" spans="4:4" ht="27.75" customHeight="1" thickBot="1" x14ac:dyDescent="0.25">
      <c r="D5873" s="12"/>
    </row>
    <row r="5874" spans="4:4" ht="27.75" customHeight="1" thickBot="1" x14ac:dyDescent="0.25">
      <c r="D5874" s="12"/>
    </row>
    <row r="5875" spans="4:4" ht="27.75" customHeight="1" thickBot="1" x14ac:dyDescent="0.25">
      <c r="D5875" s="12"/>
    </row>
    <row r="5876" spans="4:4" ht="27.75" customHeight="1" thickBot="1" x14ac:dyDescent="0.25">
      <c r="D5876" s="12"/>
    </row>
    <row r="5877" spans="4:4" ht="27.75" customHeight="1" thickBot="1" x14ac:dyDescent="0.25">
      <c r="D5877" s="12"/>
    </row>
    <row r="5878" spans="4:4" ht="27.75" customHeight="1" thickBot="1" x14ac:dyDescent="0.25">
      <c r="D5878" s="12"/>
    </row>
    <row r="5879" spans="4:4" ht="27.75" customHeight="1" thickBot="1" x14ac:dyDescent="0.25">
      <c r="D5879" s="12"/>
    </row>
    <row r="5880" spans="4:4" ht="27.75" customHeight="1" thickBot="1" x14ac:dyDescent="0.25">
      <c r="D5880" s="12"/>
    </row>
    <row r="5881" spans="4:4" ht="27.75" customHeight="1" thickBot="1" x14ac:dyDescent="0.25">
      <c r="D5881" s="12"/>
    </row>
    <row r="5882" spans="4:4" ht="27.75" customHeight="1" thickBot="1" x14ac:dyDescent="0.25">
      <c r="D5882" s="12"/>
    </row>
    <row r="5883" spans="4:4" ht="27.75" customHeight="1" thickBot="1" x14ac:dyDescent="0.25">
      <c r="D5883" s="12"/>
    </row>
    <row r="5884" spans="4:4" ht="27.75" customHeight="1" thickBot="1" x14ac:dyDescent="0.25">
      <c r="D5884" s="12"/>
    </row>
    <row r="5885" spans="4:4" ht="27.75" customHeight="1" thickBot="1" x14ac:dyDescent="0.25">
      <c r="D5885" s="12"/>
    </row>
    <row r="5886" spans="4:4" ht="27.75" customHeight="1" thickBot="1" x14ac:dyDescent="0.25">
      <c r="D5886" s="12"/>
    </row>
    <row r="5887" spans="4:4" ht="27.75" customHeight="1" thickBot="1" x14ac:dyDescent="0.25">
      <c r="D5887" s="12"/>
    </row>
    <row r="5888" spans="4:4" ht="27.75" customHeight="1" thickBot="1" x14ac:dyDescent="0.25">
      <c r="D5888" s="12"/>
    </row>
    <row r="5889" spans="4:4" ht="27.75" customHeight="1" thickBot="1" x14ac:dyDescent="0.25">
      <c r="D5889" s="12"/>
    </row>
    <row r="5890" spans="4:4" ht="27.75" customHeight="1" thickBot="1" x14ac:dyDescent="0.25">
      <c r="D5890" s="12"/>
    </row>
    <row r="5891" spans="4:4" ht="27.75" customHeight="1" thickBot="1" x14ac:dyDescent="0.25">
      <c r="D5891" s="12"/>
    </row>
    <row r="5892" spans="4:4" ht="27.75" customHeight="1" thickBot="1" x14ac:dyDescent="0.25">
      <c r="D5892" s="12"/>
    </row>
    <row r="5893" spans="4:4" ht="27.75" customHeight="1" thickBot="1" x14ac:dyDescent="0.25">
      <c r="D5893" s="12"/>
    </row>
    <row r="5894" spans="4:4" ht="27.75" customHeight="1" thickBot="1" x14ac:dyDescent="0.25">
      <c r="D5894" s="12"/>
    </row>
    <row r="5895" spans="4:4" ht="27.75" customHeight="1" thickBot="1" x14ac:dyDescent="0.25">
      <c r="D5895" s="12"/>
    </row>
    <row r="5896" spans="4:4" ht="27.75" customHeight="1" thickBot="1" x14ac:dyDescent="0.25">
      <c r="D5896" s="12"/>
    </row>
    <row r="5897" spans="4:4" ht="27.75" customHeight="1" thickBot="1" x14ac:dyDescent="0.25">
      <c r="D5897" s="12"/>
    </row>
    <row r="5898" spans="4:4" ht="27.75" customHeight="1" thickBot="1" x14ac:dyDescent="0.25">
      <c r="D5898" s="12"/>
    </row>
    <row r="5899" spans="4:4" ht="27.75" customHeight="1" thickBot="1" x14ac:dyDescent="0.25">
      <c r="D5899" s="12"/>
    </row>
    <row r="5900" spans="4:4" ht="27.75" customHeight="1" thickBot="1" x14ac:dyDescent="0.25">
      <c r="D5900" s="12"/>
    </row>
    <row r="5901" spans="4:4" ht="27.75" customHeight="1" thickBot="1" x14ac:dyDescent="0.25">
      <c r="D5901" s="12"/>
    </row>
    <row r="5902" spans="4:4" ht="27.75" customHeight="1" thickBot="1" x14ac:dyDescent="0.25">
      <c r="D5902" s="12"/>
    </row>
    <row r="5903" spans="4:4" ht="27.75" customHeight="1" thickBot="1" x14ac:dyDescent="0.25">
      <c r="D5903" s="12"/>
    </row>
    <row r="5904" spans="4:4" ht="27.75" customHeight="1" thickBot="1" x14ac:dyDescent="0.25">
      <c r="D5904" s="12"/>
    </row>
    <row r="5905" spans="4:4" ht="27.75" customHeight="1" thickBot="1" x14ac:dyDescent="0.25">
      <c r="D5905" s="12"/>
    </row>
    <row r="5906" spans="4:4" ht="27.75" customHeight="1" thickBot="1" x14ac:dyDescent="0.25">
      <c r="D5906" s="12"/>
    </row>
    <row r="5907" spans="4:4" ht="27.75" customHeight="1" thickBot="1" x14ac:dyDescent="0.25">
      <c r="D5907" s="12"/>
    </row>
    <row r="5908" spans="4:4" ht="27.75" customHeight="1" thickBot="1" x14ac:dyDescent="0.25">
      <c r="D5908" s="12"/>
    </row>
    <row r="5909" spans="4:4" ht="27.75" customHeight="1" thickBot="1" x14ac:dyDescent="0.25">
      <c r="D5909" s="12"/>
    </row>
    <row r="5910" spans="4:4" ht="27.75" customHeight="1" thickBot="1" x14ac:dyDescent="0.25">
      <c r="D5910" s="12"/>
    </row>
    <row r="5911" spans="4:4" ht="27.75" customHeight="1" thickBot="1" x14ac:dyDescent="0.25">
      <c r="D5911" s="12"/>
    </row>
    <row r="5912" spans="4:4" ht="27.75" customHeight="1" thickBot="1" x14ac:dyDescent="0.25">
      <c r="D5912" s="12"/>
    </row>
    <row r="5913" spans="4:4" ht="27.75" customHeight="1" thickBot="1" x14ac:dyDescent="0.25">
      <c r="D5913" s="12"/>
    </row>
    <row r="5914" spans="4:4" ht="27.75" customHeight="1" thickBot="1" x14ac:dyDescent="0.25">
      <c r="D5914" s="12"/>
    </row>
    <row r="5915" spans="4:4" ht="27.75" customHeight="1" thickBot="1" x14ac:dyDescent="0.25">
      <c r="D5915" s="12"/>
    </row>
    <row r="5916" spans="4:4" ht="27.75" customHeight="1" thickBot="1" x14ac:dyDescent="0.25">
      <c r="D5916" s="12"/>
    </row>
    <row r="5917" spans="4:4" ht="27.75" customHeight="1" thickBot="1" x14ac:dyDescent="0.25">
      <c r="D5917" s="12"/>
    </row>
    <row r="5918" spans="4:4" ht="27.75" customHeight="1" thickBot="1" x14ac:dyDescent="0.25">
      <c r="D5918" s="12"/>
    </row>
    <row r="5919" spans="4:4" ht="27.75" customHeight="1" thickBot="1" x14ac:dyDescent="0.25">
      <c r="D5919" s="12"/>
    </row>
    <row r="5920" spans="4:4" ht="27.75" customHeight="1" thickBot="1" x14ac:dyDescent="0.25">
      <c r="D5920" s="12"/>
    </row>
    <row r="5921" spans="4:4" ht="27.75" customHeight="1" thickBot="1" x14ac:dyDescent="0.25">
      <c r="D5921" s="12"/>
    </row>
    <row r="5922" spans="4:4" ht="27.75" customHeight="1" thickBot="1" x14ac:dyDescent="0.25">
      <c r="D5922" s="12"/>
    </row>
    <row r="5923" spans="4:4" ht="27.75" customHeight="1" thickBot="1" x14ac:dyDescent="0.25">
      <c r="D5923" s="12"/>
    </row>
    <row r="5924" spans="4:4" ht="27.75" customHeight="1" thickBot="1" x14ac:dyDescent="0.25">
      <c r="D5924" s="12"/>
    </row>
    <row r="5925" spans="4:4" ht="27.75" customHeight="1" thickBot="1" x14ac:dyDescent="0.25">
      <c r="D5925" s="12"/>
    </row>
    <row r="5926" spans="4:4" ht="27.75" customHeight="1" thickBot="1" x14ac:dyDescent="0.25">
      <c r="D5926" s="12"/>
    </row>
    <row r="5927" spans="4:4" ht="27.75" customHeight="1" thickBot="1" x14ac:dyDescent="0.25">
      <c r="D5927" s="12"/>
    </row>
    <row r="5928" spans="4:4" ht="27.75" customHeight="1" thickBot="1" x14ac:dyDescent="0.25">
      <c r="D5928" s="12"/>
    </row>
    <row r="5929" spans="4:4" ht="27.75" customHeight="1" thickBot="1" x14ac:dyDescent="0.25">
      <c r="D5929" s="12"/>
    </row>
    <row r="5930" spans="4:4" ht="27.75" customHeight="1" thickBot="1" x14ac:dyDescent="0.25">
      <c r="D5930" s="12"/>
    </row>
    <row r="5931" spans="4:4" ht="27.75" customHeight="1" thickBot="1" x14ac:dyDescent="0.25">
      <c r="D5931" s="12"/>
    </row>
    <row r="5932" spans="4:4" ht="27.75" customHeight="1" thickBot="1" x14ac:dyDescent="0.25">
      <c r="D5932" s="12"/>
    </row>
    <row r="5933" spans="4:4" ht="27.75" customHeight="1" thickBot="1" x14ac:dyDescent="0.25">
      <c r="D5933" s="12"/>
    </row>
    <row r="5934" spans="4:4" ht="27.75" customHeight="1" thickBot="1" x14ac:dyDescent="0.25">
      <c r="D5934" s="12"/>
    </row>
    <row r="5935" spans="4:4" ht="27.75" customHeight="1" thickBot="1" x14ac:dyDescent="0.25">
      <c r="D5935" s="12"/>
    </row>
    <row r="5936" spans="4:4" ht="27.75" customHeight="1" thickBot="1" x14ac:dyDescent="0.25">
      <c r="D5936" s="12"/>
    </row>
    <row r="5937" spans="4:4" ht="27.75" customHeight="1" thickBot="1" x14ac:dyDescent="0.25">
      <c r="D5937" s="12"/>
    </row>
    <row r="5938" spans="4:4" ht="27.75" customHeight="1" thickBot="1" x14ac:dyDescent="0.25">
      <c r="D5938" s="12"/>
    </row>
    <row r="5939" spans="4:4" ht="27.75" customHeight="1" thickBot="1" x14ac:dyDescent="0.25">
      <c r="D5939" s="12"/>
    </row>
    <row r="5940" spans="4:4" ht="27.75" customHeight="1" thickBot="1" x14ac:dyDescent="0.25">
      <c r="D5940" s="12"/>
    </row>
    <row r="5941" spans="4:4" ht="27.75" customHeight="1" thickBot="1" x14ac:dyDescent="0.25">
      <c r="D5941" s="12"/>
    </row>
    <row r="5942" spans="4:4" ht="27.75" customHeight="1" thickBot="1" x14ac:dyDescent="0.25">
      <c r="D5942" s="12"/>
    </row>
    <row r="5943" spans="4:4" ht="27.75" customHeight="1" thickBot="1" x14ac:dyDescent="0.25">
      <c r="D5943" s="12"/>
    </row>
    <row r="5944" spans="4:4" ht="27.75" customHeight="1" thickBot="1" x14ac:dyDescent="0.25">
      <c r="D5944" s="12"/>
    </row>
    <row r="5945" spans="4:4" ht="27.75" customHeight="1" thickBot="1" x14ac:dyDescent="0.25">
      <c r="D5945" s="12"/>
    </row>
    <row r="5946" spans="4:4" ht="27.75" customHeight="1" thickBot="1" x14ac:dyDescent="0.25">
      <c r="D5946" s="12"/>
    </row>
    <row r="5947" spans="4:4" ht="27.75" customHeight="1" thickBot="1" x14ac:dyDescent="0.25">
      <c r="D5947" s="12"/>
    </row>
    <row r="5948" spans="4:4" ht="27.75" customHeight="1" thickBot="1" x14ac:dyDescent="0.25">
      <c r="D5948" s="12"/>
    </row>
    <row r="5949" spans="4:4" ht="27.75" customHeight="1" thickBot="1" x14ac:dyDescent="0.25">
      <c r="D5949" s="12"/>
    </row>
    <row r="5950" spans="4:4" ht="27.75" customHeight="1" thickBot="1" x14ac:dyDescent="0.25">
      <c r="D5950" s="12"/>
    </row>
    <row r="5951" spans="4:4" ht="27.75" customHeight="1" thickBot="1" x14ac:dyDescent="0.25">
      <c r="D5951" s="12"/>
    </row>
    <row r="5952" spans="4:4" ht="27.75" customHeight="1" thickBot="1" x14ac:dyDescent="0.25">
      <c r="D5952" s="12"/>
    </row>
    <row r="5953" spans="4:4" ht="27.75" customHeight="1" thickBot="1" x14ac:dyDescent="0.25">
      <c r="D5953" s="12"/>
    </row>
    <row r="5954" spans="4:4" ht="27.75" customHeight="1" thickBot="1" x14ac:dyDescent="0.25">
      <c r="D5954" s="12"/>
    </row>
    <row r="5955" spans="4:4" ht="27.75" customHeight="1" thickBot="1" x14ac:dyDescent="0.25">
      <c r="D5955" s="12"/>
    </row>
    <row r="5956" spans="4:4" ht="27.75" customHeight="1" thickBot="1" x14ac:dyDescent="0.25">
      <c r="D5956" s="12"/>
    </row>
    <row r="5957" spans="4:4" ht="27.75" customHeight="1" thickBot="1" x14ac:dyDescent="0.25">
      <c r="D5957" s="12"/>
    </row>
    <row r="5958" spans="4:4" ht="27.75" customHeight="1" thickBot="1" x14ac:dyDescent="0.25">
      <c r="D5958" s="12"/>
    </row>
    <row r="5959" spans="4:4" ht="27.75" customHeight="1" thickBot="1" x14ac:dyDescent="0.25">
      <c r="D5959" s="12"/>
    </row>
    <row r="5960" spans="4:4" ht="27.75" customHeight="1" thickBot="1" x14ac:dyDescent="0.25">
      <c r="D5960" s="12"/>
    </row>
    <row r="5961" spans="4:4" ht="27.75" customHeight="1" thickBot="1" x14ac:dyDescent="0.25">
      <c r="D5961" s="12"/>
    </row>
    <row r="5962" spans="4:4" ht="27.75" customHeight="1" thickBot="1" x14ac:dyDescent="0.25">
      <c r="D5962" s="12"/>
    </row>
    <row r="5963" spans="4:4" ht="27.75" customHeight="1" thickBot="1" x14ac:dyDescent="0.25">
      <c r="D5963" s="12"/>
    </row>
    <row r="5964" spans="4:4" ht="27.75" customHeight="1" thickBot="1" x14ac:dyDescent="0.25">
      <c r="D5964" s="12"/>
    </row>
    <row r="5965" spans="4:4" ht="27.75" customHeight="1" thickBot="1" x14ac:dyDescent="0.25">
      <c r="D5965" s="12"/>
    </row>
    <row r="5966" spans="4:4" ht="27.75" customHeight="1" thickBot="1" x14ac:dyDescent="0.25">
      <c r="D5966" s="12"/>
    </row>
    <row r="5967" spans="4:4" ht="27.75" customHeight="1" thickBot="1" x14ac:dyDescent="0.25">
      <c r="D5967" s="12"/>
    </row>
    <row r="5968" spans="4:4" ht="27.75" customHeight="1" thickBot="1" x14ac:dyDescent="0.25">
      <c r="D5968" s="12"/>
    </row>
    <row r="5969" spans="4:4" ht="27.75" customHeight="1" thickBot="1" x14ac:dyDescent="0.25">
      <c r="D5969" s="12"/>
    </row>
    <row r="5970" spans="4:4" ht="27.75" customHeight="1" thickBot="1" x14ac:dyDescent="0.25">
      <c r="D5970" s="12"/>
    </row>
    <row r="5971" spans="4:4" ht="27.75" customHeight="1" thickBot="1" x14ac:dyDescent="0.25">
      <c r="D5971" s="12"/>
    </row>
    <row r="5972" spans="4:4" ht="27.75" customHeight="1" thickBot="1" x14ac:dyDescent="0.25">
      <c r="D5972" s="12"/>
    </row>
    <row r="5973" spans="4:4" ht="27.75" customHeight="1" thickBot="1" x14ac:dyDescent="0.25">
      <c r="D5973" s="12"/>
    </row>
    <row r="5974" spans="4:4" ht="27.75" customHeight="1" thickBot="1" x14ac:dyDescent="0.25">
      <c r="D5974" s="12"/>
    </row>
    <row r="5975" spans="4:4" ht="27.75" customHeight="1" thickBot="1" x14ac:dyDescent="0.25">
      <c r="D5975" s="12"/>
    </row>
    <row r="5976" spans="4:4" ht="27.75" customHeight="1" thickBot="1" x14ac:dyDescent="0.25">
      <c r="D5976" s="12"/>
    </row>
    <row r="5977" spans="4:4" ht="27.75" customHeight="1" thickBot="1" x14ac:dyDescent="0.25">
      <c r="D5977" s="12"/>
    </row>
    <row r="5978" spans="4:4" ht="27.75" customHeight="1" thickBot="1" x14ac:dyDescent="0.25">
      <c r="D5978" s="12"/>
    </row>
    <row r="5979" spans="4:4" ht="27.75" customHeight="1" thickBot="1" x14ac:dyDescent="0.25">
      <c r="D5979" s="12"/>
    </row>
    <row r="5980" spans="4:4" ht="27.75" customHeight="1" thickBot="1" x14ac:dyDescent="0.25">
      <c r="D5980" s="12"/>
    </row>
    <row r="5981" spans="4:4" ht="27.75" customHeight="1" thickBot="1" x14ac:dyDescent="0.25">
      <c r="D5981" s="12"/>
    </row>
    <row r="5982" spans="4:4" ht="27.75" customHeight="1" thickBot="1" x14ac:dyDescent="0.25">
      <c r="D5982" s="12"/>
    </row>
    <row r="5983" spans="4:4" ht="27.75" customHeight="1" thickBot="1" x14ac:dyDescent="0.25">
      <c r="D5983" s="12"/>
    </row>
    <row r="5984" spans="4:4" ht="27.75" customHeight="1" thickBot="1" x14ac:dyDescent="0.25">
      <c r="D5984" s="12"/>
    </row>
    <row r="5985" spans="4:4" ht="27.75" customHeight="1" thickBot="1" x14ac:dyDescent="0.25">
      <c r="D5985" s="12"/>
    </row>
    <row r="5986" spans="4:4" ht="27.75" customHeight="1" thickBot="1" x14ac:dyDescent="0.25">
      <c r="D5986" s="12"/>
    </row>
    <row r="5987" spans="4:4" ht="27.75" customHeight="1" thickBot="1" x14ac:dyDescent="0.25">
      <c r="D5987" s="12"/>
    </row>
    <row r="5988" spans="4:4" ht="27.75" customHeight="1" thickBot="1" x14ac:dyDescent="0.25">
      <c r="D5988" s="12"/>
    </row>
    <row r="5989" spans="4:4" ht="27.75" customHeight="1" thickBot="1" x14ac:dyDescent="0.25">
      <c r="D5989" s="12"/>
    </row>
    <row r="5990" spans="4:4" ht="27.75" customHeight="1" thickBot="1" x14ac:dyDescent="0.25">
      <c r="D5990" s="12"/>
    </row>
    <row r="5991" spans="4:4" ht="27.75" customHeight="1" thickBot="1" x14ac:dyDescent="0.25">
      <c r="D5991" s="12"/>
    </row>
    <row r="5992" spans="4:4" ht="27.75" customHeight="1" thickBot="1" x14ac:dyDescent="0.25">
      <c r="D5992" s="12"/>
    </row>
    <row r="5993" spans="4:4" ht="27.75" customHeight="1" thickBot="1" x14ac:dyDescent="0.25">
      <c r="D5993" s="12"/>
    </row>
    <row r="5994" spans="4:4" ht="27.75" customHeight="1" thickBot="1" x14ac:dyDescent="0.25">
      <c r="D5994" s="12"/>
    </row>
    <row r="5995" spans="4:4" ht="27.75" customHeight="1" thickBot="1" x14ac:dyDescent="0.25">
      <c r="D5995" s="12"/>
    </row>
    <row r="5996" spans="4:4" ht="27.75" customHeight="1" thickBot="1" x14ac:dyDescent="0.25">
      <c r="D5996" s="12"/>
    </row>
    <row r="5997" spans="4:4" ht="27.75" customHeight="1" thickBot="1" x14ac:dyDescent="0.25">
      <c r="D5997" s="12"/>
    </row>
    <row r="5998" spans="4:4" ht="27.75" customHeight="1" thickBot="1" x14ac:dyDescent="0.25">
      <c r="D5998" s="12"/>
    </row>
    <row r="5999" spans="4:4" ht="27.75" customHeight="1" thickBot="1" x14ac:dyDescent="0.25">
      <c r="D5999" s="12"/>
    </row>
    <row r="6000" spans="4:4" ht="27.75" customHeight="1" thickBot="1" x14ac:dyDescent="0.25">
      <c r="D6000" s="12"/>
    </row>
    <row r="6001" spans="4:4" ht="27.75" customHeight="1" thickBot="1" x14ac:dyDescent="0.25">
      <c r="D6001" s="12"/>
    </row>
    <row r="6002" spans="4:4" ht="27.75" customHeight="1" thickBot="1" x14ac:dyDescent="0.25">
      <c r="D6002" s="12"/>
    </row>
    <row r="6003" spans="4:4" ht="27.75" customHeight="1" thickBot="1" x14ac:dyDescent="0.25">
      <c r="D6003" s="12"/>
    </row>
    <row r="6004" spans="4:4" ht="27.75" customHeight="1" thickBot="1" x14ac:dyDescent="0.25">
      <c r="D6004" s="12"/>
    </row>
    <row r="6005" spans="4:4" ht="27.75" customHeight="1" thickBot="1" x14ac:dyDescent="0.25">
      <c r="D6005" s="12"/>
    </row>
    <row r="6006" spans="4:4" ht="27.75" customHeight="1" thickBot="1" x14ac:dyDescent="0.25">
      <c r="D6006" s="12"/>
    </row>
    <row r="6007" spans="4:4" ht="27.75" customHeight="1" thickBot="1" x14ac:dyDescent="0.25">
      <c r="D6007" s="12"/>
    </row>
    <row r="6008" spans="4:4" ht="27.75" customHeight="1" thickBot="1" x14ac:dyDescent="0.25">
      <c r="D6008" s="12"/>
    </row>
    <row r="6009" spans="4:4" ht="27.75" customHeight="1" thickBot="1" x14ac:dyDescent="0.25">
      <c r="D6009" s="12"/>
    </row>
    <row r="6010" spans="4:4" ht="27.75" customHeight="1" thickBot="1" x14ac:dyDescent="0.25">
      <c r="D6010" s="12"/>
    </row>
    <row r="6011" spans="4:4" ht="27.75" customHeight="1" thickBot="1" x14ac:dyDescent="0.25">
      <c r="D6011" s="12"/>
    </row>
    <row r="6012" spans="4:4" ht="27.75" customHeight="1" thickBot="1" x14ac:dyDescent="0.25">
      <c r="D6012" s="12"/>
    </row>
    <row r="6013" spans="4:4" ht="27.75" customHeight="1" thickBot="1" x14ac:dyDescent="0.25">
      <c r="D6013" s="12"/>
    </row>
    <row r="6014" spans="4:4" ht="27.75" customHeight="1" thickBot="1" x14ac:dyDescent="0.25">
      <c r="D6014" s="12"/>
    </row>
    <row r="6015" spans="4:4" ht="27.75" customHeight="1" thickBot="1" x14ac:dyDescent="0.25">
      <c r="D6015" s="12"/>
    </row>
    <row r="6016" spans="4:4" ht="27.75" customHeight="1" thickBot="1" x14ac:dyDescent="0.25">
      <c r="D6016" s="12"/>
    </row>
    <row r="6017" spans="4:4" ht="27.75" customHeight="1" thickBot="1" x14ac:dyDescent="0.25">
      <c r="D6017" s="12"/>
    </row>
    <row r="6018" spans="4:4" ht="27.75" customHeight="1" thickBot="1" x14ac:dyDescent="0.25">
      <c r="D6018" s="12"/>
    </row>
    <row r="6019" spans="4:4" ht="27.75" customHeight="1" thickBot="1" x14ac:dyDescent="0.25">
      <c r="D6019" s="12"/>
    </row>
    <row r="6020" spans="4:4" ht="27.75" customHeight="1" thickBot="1" x14ac:dyDescent="0.25">
      <c r="D6020" s="12"/>
    </row>
    <row r="6021" spans="4:4" ht="27.75" customHeight="1" thickBot="1" x14ac:dyDescent="0.25">
      <c r="D6021" s="12"/>
    </row>
    <row r="6022" spans="4:4" ht="27.75" customHeight="1" thickBot="1" x14ac:dyDescent="0.25">
      <c r="D6022" s="12"/>
    </row>
    <row r="6023" spans="4:4" ht="27.75" customHeight="1" thickBot="1" x14ac:dyDescent="0.25">
      <c r="D6023" s="12"/>
    </row>
    <row r="6024" spans="4:4" ht="27.75" customHeight="1" thickBot="1" x14ac:dyDescent="0.25">
      <c r="D6024" s="12"/>
    </row>
    <row r="6025" spans="4:4" ht="27.75" customHeight="1" thickBot="1" x14ac:dyDescent="0.25">
      <c r="D6025" s="12"/>
    </row>
    <row r="6026" spans="4:4" ht="27.75" customHeight="1" thickBot="1" x14ac:dyDescent="0.25">
      <c r="D6026" s="12"/>
    </row>
    <row r="6027" spans="4:4" ht="27.75" customHeight="1" thickBot="1" x14ac:dyDescent="0.25">
      <c r="D6027" s="12"/>
    </row>
    <row r="6028" spans="4:4" ht="27.75" customHeight="1" thickBot="1" x14ac:dyDescent="0.25">
      <c r="D6028" s="12"/>
    </row>
    <row r="6029" spans="4:4" ht="27.75" customHeight="1" thickBot="1" x14ac:dyDescent="0.25">
      <c r="D6029" s="12"/>
    </row>
    <row r="6030" spans="4:4" ht="27.75" customHeight="1" thickBot="1" x14ac:dyDescent="0.25">
      <c r="D6030" s="12"/>
    </row>
    <row r="6031" spans="4:4" ht="27.75" customHeight="1" thickBot="1" x14ac:dyDescent="0.25">
      <c r="D6031" s="12"/>
    </row>
    <row r="6032" spans="4:4" ht="27.75" customHeight="1" thickBot="1" x14ac:dyDescent="0.25">
      <c r="D6032" s="12"/>
    </row>
    <row r="6033" spans="4:4" ht="27.75" customHeight="1" thickBot="1" x14ac:dyDescent="0.25">
      <c r="D6033" s="12"/>
    </row>
    <row r="6034" spans="4:4" ht="27.75" customHeight="1" thickBot="1" x14ac:dyDescent="0.25">
      <c r="D6034" s="12"/>
    </row>
    <row r="6035" spans="4:4" ht="27.75" customHeight="1" thickBot="1" x14ac:dyDescent="0.25">
      <c r="D6035" s="12"/>
    </row>
    <row r="6036" spans="4:4" ht="27.75" customHeight="1" thickBot="1" x14ac:dyDescent="0.25">
      <c r="D6036" s="12"/>
    </row>
    <row r="6037" spans="4:4" ht="27.75" customHeight="1" thickBot="1" x14ac:dyDescent="0.25">
      <c r="D6037" s="12"/>
    </row>
    <row r="6038" spans="4:4" ht="27.75" customHeight="1" thickBot="1" x14ac:dyDescent="0.25">
      <c r="D6038" s="12"/>
    </row>
    <row r="6039" spans="4:4" ht="27.75" customHeight="1" thickBot="1" x14ac:dyDescent="0.25">
      <c r="D6039" s="12"/>
    </row>
    <row r="6040" spans="4:4" ht="27.75" customHeight="1" thickBot="1" x14ac:dyDescent="0.25">
      <c r="D6040" s="12"/>
    </row>
    <row r="6041" spans="4:4" ht="27.75" customHeight="1" thickBot="1" x14ac:dyDescent="0.25">
      <c r="D6041" s="12"/>
    </row>
    <row r="6042" spans="4:4" ht="27.75" customHeight="1" thickBot="1" x14ac:dyDescent="0.25">
      <c r="D6042" s="12"/>
    </row>
    <row r="6043" spans="4:4" ht="27.75" customHeight="1" thickBot="1" x14ac:dyDescent="0.25">
      <c r="D6043" s="12"/>
    </row>
    <row r="6044" spans="4:4" ht="27.75" customHeight="1" thickBot="1" x14ac:dyDescent="0.25">
      <c r="D6044" s="12"/>
    </row>
    <row r="6045" spans="4:4" ht="27.75" customHeight="1" thickBot="1" x14ac:dyDescent="0.25">
      <c r="D6045" s="12"/>
    </row>
    <row r="6046" spans="4:4" ht="27.75" customHeight="1" thickBot="1" x14ac:dyDescent="0.25">
      <c r="D6046" s="12"/>
    </row>
    <row r="6047" spans="4:4" ht="27.75" customHeight="1" thickBot="1" x14ac:dyDescent="0.25">
      <c r="D6047" s="12"/>
    </row>
    <row r="6048" spans="4:4" ht="27.75" customHeight="1" thickBot="1" x14ac:dyDescent="0.25">
      <c r="D6048" s="12"/>
    </row>
    <row r="6049" spans="4:4" ht="27.75" customHeight="1" thickBot="1" x14ac:dyDescent="0.25">
      <c r="D6049" s="12"/>
    </row>
    <row r="6050" spans="4:4" ht="27.75" customHeight="1" thickBot="1" x14ac:dyDescent="0.25">
      <c r="D6050" s="12"/>
    </row>
    <row r="6051" spans="4:4" ht="27.75" customHeight="1" thickBot="1" x14ac:dyDescent="0.25">
      <c r="D6051" s="12"/>
    </row>
    <row r="6052" spans="4:4" ht="27.75" customHeight="1" thickBot="1" x14ac:dyDescent="0.25">
      <c r="D6052" s="12"/>
    </row>
    <row r="6053" spans="4:4" ht="27.75" customHeight="1" thickBot="1" x14ac:dyDescent="0.25">
      <c r="D6053" s="12"/>
    </row>
    <row r="6054" spans="4:4" ht="27.75" customHeight="1" thickBot="1" x14ac:dyDescent="0.25">
      <c r="D6054" s="12"/>
    </row>
    <row r="6055" spans="4:4" ht="27.75" customHeight="1" thickBot="1" x14ac:dyDescent="0.25">
      <c r="D6055" s="12"/>
    </row>
    <row r="6056" spans="4:4" ht="27.75" customHeight="1" thickBot="1" x14ac:dyDescent="0.25">
      <c r="D6056" s="12"/>
    </row>
    <row r="6057" spans="4:4" ht="27.75" customHeight="1" thickBot="1" x14ac:dyDescent="0.25">
      <c r="D6057" s="12"/>
    </row>
    <row r="6058" spans="4:4" ht="27.75" customHeight="1" thickBot="1" x14ac:dyDescent="0.25">
      <c r="D6058" s="12"/>
    </row>
    <row r="6059" spans="4:4" ht="27.75" customHeight="1" thickBot="1" x14ac:dyDescent="0.25">
      <c r="D6059" s="12"/>
    </row>
    <row r="6060" spans="4:4" ht="27.75" customHeight="1" thickBot="1" x14ac:dyDescent="0.25">
      <c r="D6060" s="12"/>
    </row>
    <row r="6061" spans="4:4" ht="27.75" customHeight="1" thickBot="1" x14ac:dyDescent="0.25">
      <c r="D6061" s="12"/>
    </row>
    <row r="6062" spans="4:4" ht="27.75" customHeight="1" thickBot="1" x14ac:dyDescent="0.25">
      <c r="D6062" s="12"/>
    </row>
    <row r="6063" spans="4:4" ht="27.75" customHeight="1" thickBot="1" x14ac:dyDescent="0.25">
      <c r="D6063" s="12"/>
    </row>
    <row r="6064" spans="4:4" ht="27.75" customHeight="1" thickBot="1" x14ac:dyDescent="0.25">
      <c r="D6064" s="12"/>
    </row>
    <row r="6065" spans="4:4" ht="27.75" customHeight="1" thickBot="1" x14ac:dyDescent="0.25">
      <c r="D6065" s="12"/>
    </row>
    <row r="6066" spans="4:4" ht="27.75" customHeight="1" thickBot="1" x14ac:dyDescent="0.25">
      <c r="D6066" s="12"/>
    </row>
    <row r="6067" spans="4:4" ht="27.75" customHeight="1" thickBot="1" x14ac:dyDescent="0.25">
      <c r="D6067" s="12"/>
    </row>
    <row r="6068" spans="4:4" ht="27.75" customHeight="1" thickBot="1" x14ac:dyDescent="0.25">
      <c r="D6068" s="12"/>
    </row>
    <row r="6069" spans="4:4" ht="27.75" customHeight="1" thickBot="1" x14ac:dyDescent="0.25">
      <c r="D6069" s="12"/>
    </row>
    <row r="6070" spans="4:4" ht="27.75" customHeight="1" thickBot="1" x14ac:dyDescent="0.25">
      <c r="D6070" s="12"/>
    </row>
    <row r="6071" spans="4:4" ht="27.75" customHeight="1" thickBot="1" x14ac:dyDescent="0.25">
      <c r="D6071" s="12"/>
    </row>
    <row r="6072" spans="4:4" ht="27.75" customHeight="1" thickBot="1" x14ac:dyDescent="0.25">
      <c r="D6072" s="12"/>
    </row>
    <row r="6073" spans="4:4" ht="27.75" customHeight="1" thickBot="1" x14ac:dyDescent="0.25">
      <c r="D6073" s="12"/>
    </row>
    <row r="6074" spans="4:4" ht="27.75" customHeight="1" thickBot="1" x14ac:dyDescent="0.25">
      <c r="D6074" s="12"/>
    </row>
    <row r="6075" spans="4:4" ht="27.75" customHeight="1" thickBot="1" x14ac:dyDescent="0.25">
      <c r="D6075" s="12"/>
    </row>
    <row r="6076" spans="4:4" ht="27.75" customHeight="1" thickBot="1" x14ac:dyDescent="0.25">
      <c r="D6076" s="12"/>
    </row>
    <row r="6077" spans="4:4" ht="27.75" customHeight="1" thickBot="1" x14ac:dyDescent="0.25">
      <c r="D6077" s="12"/>
    </row>
    <row r="6078" spans="4:4" ht="27.75" customHeight="1" thickBot="1" x14ac:dyDescent="0.25">
      <c r="D6078" s="12"/>
    </row>
    <row r="6079" spans="4:4" ht="27.75" customHeight="1" thickBot="1" x14ac:dyDescent="0.25">
      <c r="D6079" s="12"/>
    </row>
    <row r="6080" spans="4:4" ht="27.75" customHeight="1" thickBot="1" x14ac:dyDescent="0.25">
      <c r="D6080" s="12"/>
    </row>
    <row r="6081" spans="4:4" ht="27.75" customHeight="1" thickBot="1" x14ac:dyDescent="0.25">
      <c r="D6081" s="12"/>
    </row>
    <row r="6082" spans="4:4" ht="27.75" customHeight="1" thickBot="1" x14ac:dyDescent="0.25">
      <c r="D6082" s="12"/>
    </row>
    <row r="6083" spans="4:4" ht="27.75" customHeight="1" thickBot="1" x14ac:dyDescent="0.25">
      <c r="D6083" s="12"/>
    </row>
    <row r="6084" spans="4:4" ht="27.75" customHeight="1" thickBot="1" x14ac:dyDescent="0.25">
      <c r="D6084" s="12"/>
    </row>
    <row r="6085" spans="4:4" ht="27.75" customHeight="1" thickBot="1" x14ac:dyDescent="0.25">
      <c r="D6085" s="12"/>
    </row>
    <row r="6086" spans="4:4" ht="27.75" customHeight="1" thickBot="1" x14ac:dyDescent="0.25">
      <c r="D6086" s="12"/>
    </row>
    <row r="6087" spans="4:4" ht="27.75" customHeight="1" thickBot="1" x14ac:dyDescent="0.25">
      <c r="D6087" s="12"/>
    </row>
    <row r="6088" spans="4:4" ht="27.75" customHeight="1" thickBot="1" x14ac:dyDescent="0.25">
      <c r="D6088" s="12"/>
    </row>
    <row r="6089" spans="4:4" ht="27.75" customHeight="1" thickBot="1" x14ac:dyDescent="0.25">
      <c r="D6089" s="12"/>
    </row>
    <row r="6090" spans="4:4" ht="27.75" customHeight="1" thickBot="1" x14ac:dyDescent="0.25">
      <c r="D6090" s="12"/>
    </row>
    <row r="6091" spans="4:4" ht="27.75" customHeight="1" thickBot="1" x14ac:dyDescent="0.25">
      <c r="D6091" s="12"/>
    </row>
    <row r="6092" spans="4:4" ht="27.75" customHeight="1" thickBot="1" x14ac:dyDescent="0.25">
      <c r="D6092" s="12"/>
    </row>
    <row r="6093" spans="4:4" ht="27.75" customHeight="1" thickBot="1" x14ac:dyDescent="0.25">
      <c r="D6093" s="12"/>
    </row>
    <row r="6094" spans="4:4" ht="27.75" customHeight="1" thickBot="1" x14ac:dyDescent="0.25">
      <c r="D6094" s="12"/>
    </row>
    <row r="6095" spans="4:4" ht="27.75" customHeight="1" thickBot="1" x14ac:dyDescent="0.25">
      <c r="D6095" s="12"/>
    </row>
    <row r="6096" spans="4:4" ht="27.75" customHeight="1" thickBot="1" x14ac:dyDescent="0.25">
      <c r="D6096" s="12"/>
    </row>
    <row r="6097" spans="4:4" ht="27.75" customHeight="1" thickBot="1" x14ac:dyDescent="0.25">
      <c r="D6097" s="12"/>
    </row>
    <row r="6098" spans="4:4" ht="27.75" customHeight="1" thickBot="1" x14ac:dyDescent="0.25">
      <c r="D6098" s="12"/>
    </row>
    <row r="6099" spans="4:4" ht="27.75" customHeight="1" thickBot="1" x14ac:dyDescent="0.25">
      <c r="D6099" s="12"/>
    </row>
    <row r="6100" spans="4:4" ht="27.75" customHeight="1" thickBot="1" x14ac:dyDescent="0.25">
      <c r="D6100" s="12"/>
    </row>
    <row r="6101" spans="4:4" ht="27.75" customHeight="1" thickBot="1" x14ac:dyDescent="0.25">
      <c r="D6101" s="12"/>
    </row>
    <row r="6102" spans="4:4" ht="27.75" customHeight="1" thickBot="1" x14ac:dyDescent="0.25">
      <c r="D6102" s="12"/>
    </row>
    <row r="6103" spans="4:4" ht="27.75" customHeight="1" thickBot="1" x14ac:dyDescent="0.25">
      <c r="D6103" s="12"/>
    </row>
    <row r="6104" spans="4:4" ht="27.75" customHeight="1" thickBot="1" x14ac:dyDescent="0.25">
      <c r="D6104" s="12"/>
    </row>
    <row r="6105" spans="4:4" ht="27.75" customHeight="1" thickBot="1" x14ac:dyDescent="0.25">
      <c r="D6105" s="12"/>
    </row>
    <row r="6106" spans="4:4" ht="27.75" customHeight="1" thickBot="1" x14ac:dyDescent="0.25">
      <c r="D6106" s="12"/>
    </row>
    <row r="6107" spans="4:4" ht="27.75" customHeight="1" thickBot="1" x14ac:dyDescent="0.25">
      <c r="D6107" s="12"/>
    </row>
    <row r="6108" spans="4:4" ht="27.75" customHeight="1" thickBot="1" x14ac:dyDescent="0.25">
      <c r="D6108" s="12"/>
    </row>
    <row r="6109" spans="4:4" ht="27.75" customHeight="1" thickBot="1" x14ac:dyDescent="0.25">
      <c r="D6109" s="12"/>
    </row>
    <row r="6110" spans="4:4" ht="27.75" customHeight="1" thickBot="1" x14ac:dyDescent="0.25">
      <c r="D6110" s="12"/>
    </row>
    <row r="6111" spans="4:4" ht="27.75" customHeight="1" thickBot="1" x14ac:dyDescent="0.25">
      <c r="D6111" s="12"/>
    </row>
    <row r="6112" spans="4:4" ht="27.75" customHeight="1" thickBot="1" x14ac:dyDescent="0.25">
      <c r="D6112" s="12"/>
    </row>
    <row r="6113" spans="4:4" ht="27.75" customHeight="1" thickBot="1" x14ac:dyDescent="0.25">
      <c r="D6113" s="12"/>
    </row>
    <row r="6114" spans="4:4" ht="27.75" customHeight="1" thickBot="1" x14ac:dyDescent="0.25">
      <c r="D6114" s="12"/>
    </row>
    <row r="6115" spans="4:4" ht="27.75" customHeight="1" thickBot="1" x14ac:dyDescent="0.25">
      <c r="D6115" s="12"/>
    </row>
    <row r="6116" spans="4:4" ht="27.75" customHeight="1" thickBot="1" x14ac:dyDescent="0.25">
      <c r="D6116" s="12"/>
    </row>
    <row r="6117" spans="4:4" ht="27.75" customHeight="1" thickBot="1" x14ac:dyDescent="0.25">
      <c r="D6117" s="12"/>
    </row>
    <row r="6118" spans="4:4" ht="27.75" customHeight="1" thickBot="1" x14ac:dyDescent="0.25">
      <c r="D6118" s="12"/>
    </row>
    <row r="6119" spans="4:4" ht="27.75" customHeight="1" thickBot="1" x14ac:dyDescent="0.25">
      <c r="D6119" s="12"/>
    </row>
    <row r="6120" spans="4:4" ht="27.75" customHeight="1" thickBot="1" x14ac:dyDescent="0.25">
      <c r="D6120" s="12"/>
    </row>
    <row r="6121" spans="4:4" ht="27.75" customHeight="1" thickBot="1" x14ac:dyDescent="0.25">
      <c r="D6121" s="12"/>
    </row>
    <row r="6122" spans="4:4" ht="27.75" customHeight="1" thickBot="1" x14ac:dyDescent="0.25">
      <c r="D6122" s="12"/>
    </row>
    <row r="6123" spans="4:4" ht="27.75" customHeight="1" thickBot="1" x14ac:dyDescent="0.25">
      <c r="D6123" s="12"/>
    </row>
    <row r="6124" spans="4:4" ht="27.75" customHeight="1" thickBot="1" x14ac:dyDescent="0.25">
      <c r="D6124" s="12"/>
    </row>
    <row r="6125" spans="4:4" ht="27.75" customHeight="1" thickBot="1" x14ac:dyDescent="0.25">
      <c r="D6125" s="12"/>
    </row>
    <row r="6126" spans="4:4" ht="27.75" customHeight="1" thickBot="1" x14ac:dyDescent="0.25">
      <c r="D6126" s="12"/>
    </row>
    <row r="6127" spans="4:4" ht="27.75" customHeight="1" thickBot="1" x14ac:dyDescent="0.25">
      <c r="D6127" s="12"/>
    </row>
    <row r="6128" spans="4:4" ht="27.75" customHeight="1" thickBot="1" x14ac:dyDescent="0.25">
      <c r="D6128" s="12"/>
    </row>
    <row r="6129" spans="4:4" ht="27.75" customHeight="1" thickBot="1" x14ac:dyDescent="0.25">
      <c r="D6129" s="12"/>
    </row>
    <row r="6130" spans="4:4" ht="27.75" customHeight="1" thickBot="1" x14ac:dyDescent="0.25">
      <c r="D6130" s="12"/>
    </row>
    <row r="6131" spans="4:4" ht="27.75" customHeight="1" thickBot="1" x14ac:dyDescent="0.25">
      <c r="D6131" s="12"/>
    </row>
    <row r="6132" spans="4:4" ht="27.75" customHeight="1" thickBot="1" x14ac:dyDescent="0.25">
      <c r="D6132" s="12"/>
    </row>
    <row r="6133" spans="4:4" ht="27.75" customHeight="1" thickBot="1" x14ac:dyDescent="0.25">
      <c r="D6133" s="12"/>
    </row>
    <row r="6134" spans="4:4" ht="27.75" customHeight="1" thickBot="1" x14ac:dyDescent="0.25">
      <c r="D6134" s="12"/>
    </row>
    <row r="6135" spans="4:4" ht="27.75" customHeight="1" thickBot="1" x14ac:dyDescent="0.25">
      <c r="D6135" s="12"/>
    </row>
    <row r="6136" spans="4:4" ht="27.75" customHeight="1" thickBot="1" x14ac:dyDescent="0.25">
      <c r="D6136" s="12"/>
    </row>
    <row r="6137" spans="4:4" ht="27.75" customHeight="1" thickBot="1" x14ac:dyDescent="0.25">
      <c r="D6137" s="12"/>
    </row>
    <row r="6138" spans="4:4" ht="27.75" customHeight="1" thickBot="1" x14ac:dyDescent="0.25">
      <c r="D6138" s="12"/>
    </row>
    <row r="6139" spans="4:4" ht="27.75" customHeight="1" thickBot="1" x14ac:dyDescent="0.25">
      <c r="D6139" s="12"/>
    </row>
    <row r="6140" spans="4:4" ht="27.75" customHeight="1" thickBot="1" x14ac:dyDescent="0.25">
      <c r="D6140" s="12"/>
    </row>
    <row r="6141" spans="4:4" ht="27.75" customHeight="1" thickBot="1" x14ac:dyDescent="0.25">
      <c r="D6141" s="12"/>
    </row>
    <row r="6142" spans="4:4" ht="27.75" customHeight="1" thickBot="1" x14ac:dyDescent="0.25">
      <c r="D6142" s="12"/>
    </row>
    <row r="6143" spans="4:4" ht="27.75" customHeight="1" thickBot="1" x14ac:dyDescent="0.25">
      <c r="D6143" s="12"/>
    </row>
    <row r="6144" spans="4:4" ht="27.75" customHeight="1" thickBot="1" x14ac:dyDescent="0.25">
      <c r="D6144" s="12"/>
    </row>
    <row r="6145" spans="4:4" ht="27.75" customHeight="1" thickBot="1" x14ac:dyDescent="0.25">
      <c r="D6145" s="12"/>
    </row>
    <row r="6146" spans="4:4" ht="27.75" customHeight="1" thickBot="1" x14ac:dyDescent="0.25">
      <c r="D6146" s="12"/>
    </row>
    <row r="6147" spans="4:4" ht="27.75" customHeight="1" thickBot="1" x14ac:dyDescent="0.25">
      <c r="D6147" s="12"/>
    </row>
    <row r="6148" spans="4:4" ht="27.75" customHeight="1" thickBot="1" x14ac:dyDescent="0.25">
      <c r="D6148" s="12"/>
    </row>
    <row r="6149" spans="4:4" ht="27.75" customHeight="1" thickBot="1" x14ac:dyDescent="0.25">
      <c r="D6149" s="12"/>
    </row>
    <row r="6150" spans="4:4" ht="27.75" customHeight="1" thickBot="1" x14ac:dyDescent="0.25">
      <c r="D6150" s="12"/>
    </row>
    <row r="6151" spans="4:4" ht="27.75" customHeight="1" thickBot="1" x14ac:dyDescent="0.25">
      <c r="D6151" s="12"/>
    </row>
    <row r="6152" spans="4:4" ht="27.75" customHeight="1" thickBot="1" x14ac:dyDescent="0.25">
      <c r="D6152" s="12"/>
    </row>
    <row r="6153" spans="4:4" ht="27.75" customHeight="1" thickBot="1" x14ac:dyDescent="0.25">
      <c r="D6153" s="12"/>
    </row>
    <row r="6154" spans="4:4" ht="27.75" customHeight="1" thickBot="1" x14ac:dyDescent="0.25">
      <c r="D6154" s="12"/>
    </row>
    <row r="6155" spans="4:4" ht="27.75" customHeight="1" thickBot="1" x14ac:dyDescent="0.25">
      <c r="D6155" s="12"/>
    </row>
    <row r="6156" spans="4:4" ht="27.75" customHeight="1" thickBot="1" x14ac:dyDescent="0.25">
      <c r="D6156" s="12"/>
    </row>
    <row r="6157" spans="4:4" ht="27.75" customHeight="1" thickBot="1" x14ac:dyDescent="0.25">
      <c r="D6157" s="12"/>
    </row>
    <row r="6158" spans="4:4" ht="27.75" customHeight="1" thickBot="1" x14ac:dyDescent="0.25">
      <c r="D6158" s="12"/>
    </row>
    <row r="6159" spans="4:4" ht="27.75" customHeight="1" thickBot="1" x14ac:dyDescent="0.25">
      <c r="D6159" s="12"/>
    </row>
    <row r="6160" spans="4:4" ht="27.75" customHeight="1" thickBot="1" x14ac:dyDescent="0.25">
      <c r="D6160" s="12"/>
    </row>
    <row r="6161" spans="4:4" ht="27.75" customHeight="1" thickBot="1" x14ac:dyDescent="0.25">
      <c r="D6161" s="12"/>
    </row>
    <row r="6162" spans="4:4" ht="27.75" customHeight="1" thickBot="1" x14ac:dyDescent="0.25">
      <c r="D6162" s="12"/>
    </row>
    <row r="6163" spans="4:4" ht="27.75" customHeight="1" thickBot="1" x14ac:dyDescent="0.25">
      <c r="D6163" s="12"/>
    </row>
    <row r="6164" spans="4:4" ht="27.75" customHeight="1" thickBot="1" x14ac:dyDescent="0.25">
      <c r="D6164" s="12"/>
    </row>
    <row r="6165" spans="4:4" ht="27.75" customHeight="1" thickBot="1" x14ac:dyDescent="0.25">
      <c r="D6165" s="12"/>
    </row>
    <row r="6166" spans="4:4" ht="27.75" customHeight="1" thickBot="1" x14ac:dyDescent="0.25">
      <c r="D6166" s="12"/>
    </row>
    <row r="6167" spans="4:4" ht="27.75" customHeight="1" thickBot="1" x14ac:dyDescent="0.25">
      <c r="D6167" s="12"/>
    </row>
    <row r="6168" spans="4:4" ht="27.75" customHeight="1" thickBot="1" x14ac:dyDescent="0.25">
      <c r="D6168" s="12"/>
    </row>
    <row r="6169" spans="4:4" ht="27.75" customHeight="1" thickBot="1" x14ac:dyDescent="0.25">
      <c r="D6169" s="12"/>
    </row>
    <row r="6170" spans="4:4" ht="27.75" customHeight="1" thickBot="1" x14ac:dyDescent="0.25">
      <c r="D6170" s="12"/>
    </row>
    <row r="6171" spans="4:4" ht="27.75" customHeight="1" thickBot="1" x14ac:dyDescent="0.25">
      <c r="D6171" s="12"/>
    </row>
    <row r="6172" spans="4:4" ht="27.75" customHeight="1" thickBot="1" x14ac:dyDescent="0.25">
      <c r="D6172" s="12"/>
    </row>
    <row r="6173" spans="4:4" ht="27.75" customHeight="1" thickBot="1" x14ac:dyDescent="0.25">
      <c r="D6173" s="12"/>
    </row>
    <row r="6174" spans="4:4" ht="27.75" customHeight="1" thickBot="1" x14ac:dyDescent="0.25">
      <c r="D6174" s="12"/>
    </row>
    <row r="6175" spans="4:4" ht="27.75" customHeight="1" thickBot="1" x14ac:dyDescent="0.25">
      <c r="D6175" s="12"/>
    </row>
    <row r="6176" spans="4:4" ht="27.75" customHeight="1" thickBot="1" x14ac:dyDescent="0.25">
      <c r="D6176" s="12"/>
    </row>
    <row r="6177" spans="4:4" ht="27.75" customHeight="1" thickBot="1" x14ac:dyDescent="0.25">
      <c r="D6177" s="12"/>
    </row>
    <row r="6178" spans="4:4" ht="27.75" customHeight="1" thickBot="1" x14ac:dyDescent="0.25">
      <c r="D6178" s="12"/>
    </row>
    <row r="6179" spans="4:4" ht="27.75" customHeight="1" thickBot="1" x14ac:dyDescent="0.25">
      <c r="D6179" s="12"/>
    </row>
    <row r="6180" spans="4:4" ht="27.75" customHeight="1" thickBot="1" x14ac:dyDescent="0.25">
      <c r="D6180" s="12"/>
    </row>
    <row r="6181" spans="4:4" ht="27.75" customHeight="1" thickBot="1" x14ac:dyDescent="0.25">
      <c r="D6181" s="12"/>
    </row>
    <row r="6182" spans="4:4" ht="27.75" customHeight="1" thickBot="1" x14ac:dyDescent="0.25">
      <c r="D6182" s="12"/>
    </row>
    <row r="6183" spans="4:4" ht="27.75" customHeight="1" thickBot="1" x14ac:dyDescent="0.25">
      <c r="D6183" s="12"/>
    </row>
    <row r="6184" spans="4:4" ht="27.75" customHeight="1" thickBot="1" x14ac:dyDescent="0.25">
      <c r="D6184" s="12"/>
    </row>
    <row r="6185" spans="4:4" ht="27.75" customHeight="1" thickBot="1" x14ac:dyDescent="0.25">
      <c r="D6185" s="12"/>
    </row>
    <row r="6186" spans="4:4" ht="27.75" customHeight="1" thickBot="1" x14ac:dyDescent="0.25">
      <c r="D6186" s="12"/>
    </row>
    <row r="6187" spans="4:4" ht="27.75" customHeight="1" thickBot="1" x14ac:dyDescent="0.25">
      <c r="D6187" s="12"/>
    </row>
    <row r="6188" spans="4:4" ht="27.75" customHeight="1" thickBot="1" x14ac:dyDescent="0.25">
      <c r="D6188" s="12"/>
    </row>
    <row r="6189" spans="4:4" ht="27.75" customHeight="1" thickBot="1" x14ac:dyDescent="0.25">
      <c r="D6189" s="12"/>
    </row>
    <row r="6190" spans="4:4" ht="27.75" customHeight="1" thickBot="1" x14ac:dyDescent="0.25">
      <c r="D6190" s="12"/>
    </row>
    <row r="6191" spans="4:4" ht="27.75" customHeight="1" thickBot="1" x14ac:dyDescent="0.25">
      <c r="D6191" s="12"/>
    </row>
    <row r="6192" spans="4:4" ht="27.75" customHeight="1" thickBot="1" x14ac:dyDescent="0.25">
      <c r="D6192" s="12"/>
    </row>
    <row r="6193" spans="4:4" ht="27.75" customHeight="1" thickBot="1" x14ac:dyDescent="0.25">
      <c r="D6193" s="12"/>
    </row>
    <row r="6194" spans="4:4" ht="27.75" customHeight="1" thickBot="1" x14ac:dyDescent="0.25">
      <c r="D6194" s="12"/>
    </row>
    <row r="6195" spans="4:4" ht="27.75" customHeight="1" thickBot="1" x14ac:dyDescent="0.25">
      <c r="D6195" s="12"/>
    </row>
    <row r="6196" spans="4:4" ht="27.75" customHeight="1" thickBot="1" x14ac:dyDescent="0.25">
      <c r="D6196" s="12"/>
    </row>
    <row r="6197" spans="4:4" ht="27.75" customHeight="1" thickBot="1" x14ac:dyDescent="0.25">
      <c r="D6197" s="12"/>
    </row>
    <row r="6198" spans="4:4" ht="27.75" customHeight="1" thickBot="1" x14ac:dyDescent="0.25">
      <c r="D6198" s="12"/>
    </row>
    <row r="6199" spans="4:4" ht="27.75" customHeight="1" thickBot="1" x14ac:dyDescent="0.25">
      <c r="D6199" s="12"/>
    </row>
    <row r="6200" spans="4:4" ht="27.75" customHeight="1" thickBot="1" x14ac:dyDescent="0.25">
      <c r="D6200" s="12"/>
    </row>
    <row r="6201" spans="4:4" ht="27.75" customHeight="1" thickBot="1" x14ac:dyDescent="0.25">
      <c r="D6201" s="12"/>
    </row>
    <row r="6202" spans="4:4" ht="27.75" customHeight="1" thickBot="1" x14ac:dyDescent="0.25">
      <c r="D6202" s="12"/>
    </row>
    <row r="6203" spans="4:4" ht="27.75" customHeight="1" thickBot="1" x14ac:dyDescent="0.25">
      <c r="D6203" s="12"/>
    </row>
    <row r="6204" spans="4:4" ht="27.75" customHeight="1" thickBot="1" x14ac:dyDescent="0.25">
      <c r="D6204" s="12"/>
    </row>
    <row r="6205" spans="4:4" ht="27.75" customHeight="1" thickBot="1" x14ac:dyDescent="0.25">
      <c r="D6205" s="12"/>
    </row>
    <row r="6206" spans="4:4" ht="27.75" customHeight="1" thickBot="1" x14ac:dyDescent="0.25">
      <c r="D6206" s="12"/>
    </row>
    <row r="6207" spans="4:4" ht="27.75" customHeight="1" thickBot="1" x14ac:dyDescent="0.25">
      <c r="D6207" s="12"/>
    </row>
    <row r="6208" spans="4:4" ht="27.75" customHeight="1" thickBot="1" x14ac:dyDescent="0.25">
      <c r="D6208" s="12"/>
    </row>
    <row r="6209" spans="4:4" ht="27.75" customHeight="1" thickBot="1" x14ac:dyDescent="0.25">
      <c r="D6209" s="12"/>
    </row>
    <row r="6210" spans="4:4" ht="27.75" customHeight="1" thickBot="1" x14ac:dyDescent="0.25">
      <c r="D6210" s="12"/>
    </row>
    <row r="6211" spans="4:4" ht="27.75" customHeight="1" thickBot="1" x14ac:dyDescent="0.25">
      <c r="D6211" s="12"/>
    </row>
    <row r="6212" spans="4:4" ht="27.75" customHeight="1" thickBot="1" x14ac:dyDescent="0.25">
      <c r="D6212" s="12"/>
    </row>
    <row r="6213" spans="4:4" ht="27.75" customHeight="1" thickBot="1" x14ac:dyDescent="0.25">
      <c r="D6213" s="12"/>
    </row>
    <row r="6214" spans="4:4" ht="27.75" customHeight="1" thickBot="1" x14ac:dyDescent="0.25">
      <c r="D6214" s="12"/>
    </row>
    <row r="6215" spans="4:4" ht="27.75" customHeight="1" thickBot="1" x14ac:dyDescent="0.25">
      <c r="D6215" s="12"/>
    </row>
    <row r="6216" spans="4:4" ht="27.75" customHeight="1" thickBot="1" x14ac:dyDescent="0.25">
      <c r="D6216" s="12"/>
    </row>
    <row r="6217" spans="4:4" ht="27.75" customHeight="1" thickBot="1" x14ac:dyDescent="0.25">
      <c r="D6217" s="12"/>
    </row>
    <row r="6218" spans="4:4" ht="27.75" customHeight="1" thickBot="1" x14ac:dyDescent="0.25">
      <c r="D6218" s="12"/>
    </row>
    <row r="6219" spans="4:4" ht="27.75" customHeight="1" thickBot="1" x14ac:dyDescent="0.25">
      <c r="D6219" s="12"/>
    </row>
    <row r="6220" spans="4:4" ht="27.75" customHeight="1" thickBot="1" x14ac:dyDescent="0.25">
      <c r="D6220" s="12"/>
    </row>
    <row r="6221" spans="4:4" ht="27.75" customHeight="1" thickBot="1" x14ac:dyDescent="0.25">
      <c r="D6221" s="12"/>
    </row>
    <row r="6222" spans="4:4" ht="27.75" customHeight="1" thickBot="1" x14ac:dyDescent="0.25">
      <c r="D6222" s="12"/>
    </row>
    <row r="6223" spans="4:4" ht="27.75" customHeight="1" thickBot="1" x14ac:dyDescent="0.25">
      <c r="D6223" s="12"/>
    </row>
    <row r="6224" spans="4:4" ht="27.75" customHeight="1" thickBot="1" x14ac:dyDescent="0.25">
      <c r="D6224" s="12"/>
    </row>
    <row r="6225" spans="4:4" ht="27.75" customHeight="1" thickBot="1" x14ac:dyDescent="0.25">
      <c r="D6225" s="12"/>
    </row>
    <row r="6226" spans="4:4" ht="27.75" customHeight="1" thickBot="1" x14ac:dyDescent="0.25">
      <c r="D6226" s="12"/>
    </row>
    <row r="6227" spans="4:4" ht="27.75" customHeight="1" thickBot="1" x14ac:dyDescent="0.25">
      <c r="D6227" s="12"/>
    </row>
    <row r="6228" spans="4:4" ht="27.75" customHeight="1" thickBot="1" x14ac:dyDescent="0.25">
      <c r="D6228" s="12"/>
    </row>
    <row r="6229" spans="4:4" ht="27.75" customHeight="1" thickBot="1" x14ac:dyDescent="0.25">
      <c r="D6229" s="12"/>
    </row>
    <row r="6230" spans="4:4" ht="27.75" customHeight="1" thickBot="1" x14ac:dyDescent="0.25">
      <c r="D6230" s="12"/>
    </row>
    <row r="6231" spans="4:4" ht="27.75" customHeight="1" thickBot="1" x14ac:dyDescent="0.25">
      <c r="D6231" s="12"/>
    </row>
    <row r="6232" spans="4:4" ht="27.75" customHeight="1" thickBot="1" x14ac:dyDescent="0.25">
      <c r="D6232" s="12"/>
    </row>
    <row r="6233" spans="4:4" ht="27.75" customHeight="1" thickBot="1" x14ac:dyDescent="0.25">
      <c r="D6233" s="12"/>
    </row>
    <row r="6234" spans="4:4" ht="27.75" customHeight="1" thickBot="1" x14ac:dyDescent="0.25">
      <c r="D6234" s="12"/>
    </row>
    <row r="6235" spans="4:4" ht="27.75" customHeight="1" thickBot="1" x14ac:dyDescent="0.25">
      <c r="D6235" s="12"/>
    </row>
    <row r="6236" spans="4:4" ht="27.75" customHeight="1" thickBot="1" x14ac:dyDescent="0.25">
      <c r="D6236" s="12"/>
    </row>
    <row r="6237" spans="4:4" ht="27.75" customHeight="1" thickBot="1" x14ac:dyDescent="0.25">
      <c r="D6237" s="12"/>
    </row>
    <row r="6238" spans="4:4" ht="27.75" customHeight="1" thickBot="1" x14ac:dyDescent="0.25">
      <c r="D6238" s="12"/>
    </row>
    <row r="6239" spans="4:4" ht="27.75" customHeight="1" thickBot="1" x14ac:dyDescent="0.25">
      <c r="D6239" s="12"/>
    </row>
    <row r="6240" spans="4:4" ht="27.75" customHeight="1" thickBot="1" x14ac:dyDescent="0.25">
      <c r="D6240" s="12"/>
    </row>
    <row r="6241" spans="4:4" ht="27.75" customHeight="1" thickBot="1" x14ac:dyDescent="0.25">
      <c r="D6241" s="12"/>
    </row>
    <row r="6242" spans="4:4" ht="27.75" customHeight="1" thickBot="1" x14ac:dyDescent="0.25">
      <c r="D6242" s="12"/>
    </row>
    <row r="6243" spans="4:4" ht="27.75" customHeight="1" thickBot="1" x14ac:dyDescent="0.25">
      <c r="D6243" s="12"/>
    </row>
    <row r="6244" spans="4:4" ht="27.75" customHeight="1" thickBot="1" x14ac:dyDescent="0.25">
      <c r="D6244" s="12"/>
    </row>
    <row r="6245" spans="4:4" ht="27.75" customHeight="1" thickBot="1" x14ac:dyDescent="0.25">
      <c r="D6245" s="12"/>
    </row>
    <row r="6246" spans="4:4" ht="27.75" customHeight="1" thickBot="1" x14ac:dyDescent="0.25">
      <c r="D6246" s="12"/>
    </row>
    <row r="6247" spans="4:4" ht="27.75" customHeight="1" thickBot="1" x14ac:dyDescent="0.25">
      <c r="D6247" s="12"/>
    </row>
    <row r="6248" spans="4:4" ht="27.75" customHeight="1" thickBot="1" x14ac:dyDescent="0.25">
      <c r="D6248" s="12"/>
    </row>
    <row r="6249" spans="4:4" ht="27.75" customHeight="1" thickBot="1" x14ac:dyDescent="0.25">
      <c r="D6249" s="12"/>
    </row>
    <row r="6250" spans="4:4" ht="27.75" customHeight="1" thickBot="1" x14ac:dyDescent="0.25">
      <c r="D6250" s="12"/>
    </row>
    <row r="6251" spans="4:4" ht="27.75" customHeight="1" thickBot="1" x14ac:dyDescent="0.25">
      <c r="D6251" s="12"/>
    </row>
    <row r="6252" spans="4:4" ht="27.75" customHeight="1" thickBot="1" x14ac:dyDescent="0.25">
      <c r="D6252" s="12"/>
    </row>
    <row r="6253" spans="4:4" ht="27.75" customHeight="1" thickBot="1" x14ac:dyDescent="0.25">
      <c r="D6253" s="12"/>
    </row>
    <row r="6254" spans="4:4" ht="27.75" customHeight="1" thickBot="1" x14ac:dyDescent="0.25">
      <c r="D6254" s="12"/>
    </row>
    <row r="6255" spans="4:4" ht="27.75" customHeight="1" thickBot="1" x14ac:dyDescent="0.25">
      <c r="D6255" s="12"/>
    </row>
    <row r="6256" spans="4:4" ht="27.75" customHeight="1" thickBot="1" x14ac:dyDescent="0.25">
      <c r="D6256" s="12"/>
    </row>
    <row r="6257" spans="4:4" ht="27.75" customHeight="1" thickBot="1" x14ac:dyDescent="0.25">
      <c r="D6257" s="12"/>
    </row>
    <row r="6258" spans="4:4" ht="27.75" customHeight="1" thickBot="1" x14ac:dyDescent="0.25">
      <c r="D6258" s="12"/>
    </row>
    <row r="6259" spans="4:4" ht="27.75" customHeight="1" thickBot="1" x14ac:dyDescent="0.25">
      <c r="D6259" s="12"/>
    </row>
    <row r="6260" spans="4:4" ht="27.75" customHeight="1" thickBot="1" x14ac:dyDescent="0.25">
      <c r="D6260" s="12"/>
    </row>
    <row r="6261" spans="4:4" ht="27.75" customHeight="1" thickBot="1" x14ac:dyDescent="0.25">
      <c r="D6261" s="12"/>
    </row>
    <row r="6262" spans="4:4" ht="27.75" customHeight="1" thickBot="1" x14ac:dyDescent="0.25">
      <c r="D6262" s="12"/>
    </row>
    <row r="6263" spans="4:4" ht="27.75" customHeight="1" thickBot="1" x14ac:dyDescent="0.25">
      <c r="D6263" s="12"/>
    </row>
    <row r="6264" spans="4:4" ht="27.75" customHeight="1" thickBot="1" x14ac:dyDescent="0.25">
      <c r="D6264" s="12"/>
    </row>
    <row r="6265" spans="4:4" ht="27.75" customHeight="1" thickBot="1" x14ac:dyDescent="0.25">
      <c r="D6265" s="12"/>
    </row>
    <row r="6266" spans="4:4" ht="27.75" customHeight="1" thickBot="1" x14ac:dyDescent="0.25">
      <c r="D6266" s="12"/>
    </row>
    <row r="6267" spans="4:4" ht="27.75" customHeight="1" thickBot="1" x14ac:dyDescent="0.25">
      <c r="D6267" s="12"/>
    </row>
    <row r="6268" spans="4:4" ht="27.75" customHeight="1" thickBot="1" x14ac:dyDescent="0.25">
      <c r="D6268" s="12"/>
    </row>
    <row r="6269" spans="4:4" ht="27.75" customHeight="1" thickBot="1" x14ac:dyDescent="0.25">
      <c r="D6269" s="12"/>
    </row>
    <row r="6270" spans="4:4" ht="27.75" customHeight="1" thickBot="1" x14ac:dyDescent="0.25">
      <c r="D6270" s="12"/>
    </row>
    <row r="6271" spans="4:4" ht="27.75" customHeight="1" thickBot="1" x14ac:dyDescent="0.25">
      <c r="D6271" s="12"/>
    </row>
    <row r="6272" spans="4:4" ht="27.75" customHeight="1" thickBot="1" x14ac:dyDescent="0.25">
      <c r="D6272" s="12"/>
    </row>
    <row r="6273" spans="4:4" ht="27.75" customHeight="1" thickBot="1" x14ac:dyDescent="0.25">
      <c r="D6273" s="12"/>
    </row>
    <row r="6274" spans="4:4" ht="27.75" customHeight="1" thickBot="1" x14ac:dyDescent="0.25">
      <c r="D6274" s="12"/>
    </row>
    <row r="6275" spans="4:4" ht="27.75" customHeight="1" thickBot="1" x14ac:dyDescent="0.25">
      <c r="D6275" s="12"/>
    </row>
    <row r="6276" spans="4:4" ht="27.75" customHeight="1" thickBot="1" x14ac:dyDescent="0.25">
      <c r="D6276" s="12"/>
    </row>
    <row r="6277" spans="4:4" ht="27.75" customHeight="1" thickBot="1" x14ac:dyDescent="0.25">
      <c r="D6277" s="12"/>
    </row>
    <row r="6278" spans="4:4" ht="27.75" customHeight="1" thickBot="1" x14ac:dyDescent="0.25">
      <c r="D6278" s="12"/>
    </row>
    <row r="6279" spans="4:4" ht="27.75" customHeight="1" thickBot="1" x14ac:dyDescent="0.25">
      <c r="D6279" s="12"/>
    </row>
    <row r="6280" spans="4:4" ht="27.75" customHeight="1" thickBot="1" x14ac:dyDescent="0.25">
      <c r="D6280" s="12"/>
    </row>
    <row r="6281" spans="4:4" ht="27.75" customHeight="1" thickBot="1" x14ac:dyDescent="0.25">
      <c r="D6281" s="12"/>
    </row>
    <row r="6282" spans="4:4" ht="27.75" customHeight="1" thickBot="1" x14ac:dyDescent="0.25">
      <c r="D6282" s="12"/>
    </row>
    <row r="6283" spans="4:4" ht="27.75" customHeight="1" thickBot="1" x14ac:dyDescent="0.25">
      <c r="D6283" s="12"/>
    </row>
    <row r="6284" spans="4:4" ht="27.75" customHeight="1" thickBot="1" x14ac:dyDescent="0.25">
      <c r="D6284" s="12"/>
    </row>
    <row r="6285" spans="4:4" ht="27.75" customHeight="1" thickBot="1" x14ac:dyDescent="0.25">
      <c r="D6285" s="12"/>
    </row>
    <row r="6286" spans="4:4" ht="27.75" customHeight="1" thickBot="1" x14ac:dyDescent="0.25">
      <c r="D6286" s="12"/>
    </row>
    <row r="6287" spans="4:4" ht="27.75" customHeight="1" thickBot="1" x14ac:dyDescent="0.25">
      <c r="D6287" s="12"/>
    </row>
    <row r="6288" spans="4:4" ht="27.75" customHeight="1" thickBot="1" x14ac:dyDescent="0.25">
      <c r="D6288" s="12"/>
    </row>
    <row r="6289" spans="4:4" ht="27.75" customHeight="1" thickBot="1" x14ac:dyDescent="0.25">
      <c r="D6289" s="12"/>
    </row>
    <row r="6290" spans="4:4" ht="27.75" customHeight="1" thickBot="1" x14ac:dyDescent="0.25">
      <c r="D6290" s="12"/>
    </row>
    <row r="6291" spans="4:4" ht="27.75" customHeight="1" thickBot="1" x14ac:dyDescent="0.25">
      <c r="D6291" s="12"/>
    </row>
    <row r="6292" spans="4:4" ht="27.75" customHeight="1" thickBot="1" x14ac:dyDescent="0.25">
      <c r="D6292" s="12"/>
    </row>
    <row r="6293" spans="4:4" ht="27.75" customHeight="1" thickBot="1" x14ac:dyDescent="0.25">
      <c r="D6293" s="12"/>
    </row>
    <row r="6294" spans="4:4" ht="27.75" customHeight="1" thickBot="1" x14ac:dyDescent="0.25">
      <c r="D6294" s="12"/>
    </row>
    <row r="6295" spans="4:4" ht="27.75" customHeight="1" thickBot="1" x14ac:dyDescent="0.25">
      <c r="D6295" s="12"/>
    </row>
    <row r="6296" spans="4:4" ht="27.75" customHeight="1" thickBot="1" x14ac:dyDescent="0.25">
      <c r="D6296" s="12"/>
    </row>
    <row r="6297" spans="4:4" ht="27.75" customHeight="1" thickBot="1" x14ac:dyDescent="0.25">
      <c r="D6297" s="12"/>
    </row>
    <row r="6298" spans="4:4" ht="27.75" customHeight="1" thickBot="1" x14ac:dyDescent="0.25">
      <c r="D6298" s="12"/>
    </row>
    <row r="6299" spans="4:4" ht="27.75" customHeight="1" thickBot="1" x14ac:dyDescent="0.25">
      <c r="D6299" s="12"/>
    </row>
    <row r="6300" spans="4:4" ht="27.75" customHeight="1" thickBot="1" x14ac:dyDescent="0.25">
      <c r="D6300" s="12"/>
    </row>
    <row r="6301" spans="4:4" ht="27.75" customHeight="1" thickBot="1" x14ac:dyDescent="0.25">
      <c r="D6301" s="12"/>
    </row>
    <row r="6302" spans="4:4" ht="27.75" customHeight="1" thickBot="1" x14ac:dyDescent="0.25">
      <c r="D6302" s="12"/>
    </row>
    <row r="6303" spans="4:4" ht="27.75" customHeight="1" thickBot="1" x14ac:dyDescent="0.25">
      <c r="D6303" s="12"/>
    </row>
    <row r="6304" spans="4:4" ht="27.75" customHeight="1" thickBot="1" x14ac:dyDescent="0.25">
      <c r="D6304" s="12"/>
    </row>
    <row r="6305" spans="4:4" ht="27.75" customHeight="1" thickBot="1" x14ac:dyDescent="0.25">
      <c r="D6305" s="12"/>
    </row>
    <row r="6306" spans="4:4" ht="27.75" customHeight="1" thickBot="1" x14ac:dyDescent="0.25">
      <c r="D6306" s="12"/>
    </row>
    <row r="6307" spans="4:4" ht="27.75" customHeight="1" thickBot="1" x14ac:dyDescent="0.25">
      <c r="D6307" s="12"/>
    </row>
    <row r="6308" spans="4:4" ht="27.75" customHeight="1" thickBot="1" x14ac:dyDescent="0.25">
      <c r="D6308" s="12"/>
    </row>
    <row r="6309" spans="4:4" ht="27.75" customHeight="1" thickBot="1" x14ac:dyDescent="0.25">
      <c r="D6309" s="12"/>
    </row>
    <row r="6310" spans="4:4" ht="27.75" customHeight="1" thickBot="1" x14ac:dyDescent="0.25">
      <c r="D6310" s="12"/>
    </row>
    <row r="6311" spans="4:4" ht="27.75" customHeight="1" thickBot="1" x14ac:dyDescent="0.25">
      <c r="D6311" s="12"/>
    </row>
    <row r="6312" spans="4:4" ht="27.75" customHeight="1" thickBot="1" x14ac:dyDescent="0.25">
      <c r="D6312" s="12"/>
    </row>
    <row r="6313" spans="4:4" ht="27.75" customHeight="1" thickBot="1" x14ac:dyDescent="0.25">
      <c r="D6313" s="12"/>
    </row>
    <row r="6314" spans="4:4" ht="27.75" customHeight="1" thickBot="1" x14ac:dyDescent="0.25">
      <c r="D6314" s="12"/>
    </row>
    <row r="6315" spans="4:4" ht="27.75" customHeight="1" thickBot="1" x14ac:dyDescent="0.25">
      <c r="D6315" s="12"/>
    </row>
    <row r="6316" spans="4:4" ht="27.75" customHeight="1" thickBot="1" x14ac:dyDescent="0.25">
      <c r="D6316" s="12"/>
    </row>
    <row r="6317" spans="4:4" ht="27.75" customHeight="1" thickBot="1" x14ac:dyDescent="0.25">
      <c r="D6317" s="12"/>
    </row>
    <row r="6318" spans="4:4" ht="27.75" customHeight="1" thickBot="1" x14ac:dyDescent="0.25">
      <c r="D6318" s="12"/>
    </row>
    <row r="6319" spans="4:4" ht="27.75" customHeight="1" thickBot="1" x14ac:dyDescent="0.25">
      <c r="D6319" s="12"/>
    </row>
    <row r="6320" spans="4:4" ht="27.75" customHeight="1" thickBot="1" x14ac:dyDescent="0.25">
      <c r="D6320" s="12"/>
    </row>
    <row r="6321" spans="4:4" ht="27.75" customHeight="1" thickBot="1" x14ac:dyDescent="0.25">
      <c r="D6321" s="12"/>
    </row>
    <row r="6322" spans="4:4" ht="27.75" customHeight="1" thickBot="1" x14ac:dyDescent="0.25">
      <c r="D6322" s="12"/>
    </row>
    <row r="6323" spans="4:4" ht="27.75" customHeight="1" thickBot="1" x14ac:dyDescent="0.25">
      <c r="D6323" s="12"/>
    </row>
    <row r="6324" spans="4:4" ht="27.75" customHeight="1" thickBot="1" x14ac:dyDescent="0.25">
      <c r="D6324" s="12"/>
    </row>
    <row r="6325" spans="4:4" ht="27.75" customHeight="1" thickBot="1" x14ac:dyDescent="0.25">
      <c r="D6325" s="12"/>
    </row>
    <row r="6326" spans="4:4" ht="27.75" customHeight="1" thickBot="1" x14ac:dyDescent="0.25">
      <c r="D6326" s="12"/>
    </row>
    <row r="6327" spans="4:4" ht="27.75" customHeight="1" thickBot="1" x14ac:dyDescent="0.25">
      <c r="D6327" s="12"/>
    </row>
    <row r="6328" spans="4:4" ht="27.75" customHeight="1" thickBot="1" x14ac:dyDescent="0.25">
      <c r="D6328" s="12"/>
    </row>
    <row r="6329" spans="4:4" ht="27.75" customHeight="1" thickBot="1" x14ac:dyDescent="0.25">
      <c r="D6329" s="12"/>
    </row>
    <row r="6330" spans="4:4" ht="27.75" customHeight="1" thickBot="1" x14ac:dyDescent="0.25">
      <c r="D6330" s="12"/>
    </row>
    <row r="6331" spans="4:4" ht="27.75" customHeight="1" thickBot="1" x14ac:dyDescent="0.25">
      <c r="D6331" s="12"/>
    </row>
    <row r="6332" spans="4:4" ht="27.75" customHeight="1" thickBot="1" x14ac:dyDescent="0.25">
      <c r="D6332" s="12"/>
    </row>
    <row r="6333" spans="4:4" ht="27.75" customHeight="1" thickBot="1" x14ac:dyDescent="0.25">
      <c r="D6333" s="12"/>
    </row>
    <row r="6334" spans="4:4" ht="27.75" customHeight="1" thickBot="1" x14ac:dyDescent="0.25">
      <c r="D6334" s="12"/>
    </row>
    <row r="6335" spans="4:4" ht="27.75" customHeight="1" thickBot="1" x14ac:dyDescent="0.25">
      <c r="D6335" s="12"/>
    </row>
    <row r="6336" spans="4:4" ht="27.75" customHeight="1" thickBot="1" x14ac:dyDescent="0.25">
      <c r="D6336" s="12"/>
    </row>
    <row r="6337" spans="4:4" ht="27.75" customHeight="1" thickBot="1" x14ac:dyDescent="0.25">
      <c r="D6337" s="12"/>
    </row>
    <row r="6338" spans="4:4" ht="27.75" customHeight="1" thickBot="1" x14ac:dyDescent="0.25">
      <c r="D6338" s="12"/>
    </row>
    <row r="6339" spans="4:4" ht="27.75" customHeight="1" thickBot="1" x14ac:dyDescent="0.25">
      <c r="D6339" s="12"/>
    </row>
    <row r="6340" spans="4:4" ht="27.75" customHeight="1" thickBot="1" x14ac:dyDescent="0.25">
      <c r="D6340" s="12"/>
    </row>
    <row r="6341" spans="4:4" ht="27.75" customHeight="1" thickBot="1" x14ac:dyDescent="0.25">
      <c r="D6341" s="12"/>
    </row>
    <row r="6342" spans="4:4" ht="27.75" customHeight="1" thickBot="1" x14ac:dyDescent="0.25">
      <c r="D6342" s="12"/>
    </row>
    <row r="6343" spans="4:4" ht="27.75" customHeight="1" thickBot="1" x14ac:dyDescent="0.25">
      <c r="D6343" s="12"/>
    </row>
    <row r="6344" spans="4:4" ht="27.75" customHeight="1" thickBot="1" x14ac:dyDescent="0.25">
      <c r="D6344" s="12"/>
    </row>
    <row r="6345" spans="4:4" ht="27.75" customHeight="1" thickBot="1" x14ac:dyDescent="0.25">
      <c r="D6345" s="12"/>
    </row>
    <row r="6346" spans="4:4" ht="27.75" customHeight="1" thickBot="1" x14ac:dyDescent="0.25">
      <c r="D6346" s="12"/>
    </row>
    <row r="6347" spans="4:4" ht="27.75" customHeight="1" thickBot="1" x14ac:dyDescent="0.25">
      <c r="D6347" s="12"/>
    </row>
    <row r="6348" spans="4:4" ht="27.75" customHeight="1" thickBot="1" x14ac:dyDescent="0.25">
      <c r="D6348" s="12"/>
    </row>
    <row r="6349" spans="4:4" ht="27.75" customHeight="1" thickBot="1" x14ac:dyDescent="0.25">
      <c r="D6349" s="12"/>
    </row>
    <row r="6350" spans="4:4" ht="27.75" customHeight="1" thickBot="1" x14ac:dyDescent="0.25">
      <c r="D6350" s="12"/>
    </row>
    <row r="6351" spans="4:4" ht="27.75" customHeight="1" thickBot="1" x14ac:dyDescent="0.25">
      <c r="D6351" s="12"/>
    </row>
    <row r="6352" spans="4:4" ht="27.75" customHeight="1" thickBot="1" x14ac:dyDescent="0.25">
      <c r="D6352" s="12"/>
    </row>
    <row r="6353" spans="4:4" ht="27.75" customHeight="1" thickBot="1" x14ac:dyDescent="0.25">
      <c r="D6353" s="12"/>
    </row>
    <row r="6354" spans="4:4" ht="27.75" customHeight="1" thickBot="1" x14ac:dyDescent="0.25">
      <c r="D6354" s="12"/>
    </row>
    <row r="6355" spans="4:4" ht="27.75" customHeight="1" thickBot="1" x14ac:dyDescent="0.25">
      <c r="D6355" s="12"/>
    </row>
    <row r="6356" spans="4:4" ht="27.75" customHeight="1" thickBot="1" x14ac:dyDescent="0.25">
      <c r="D6356" s="12"/>
    </row>
    <row r="6357" spans="4:4" ht="27.75" customHeight="1" thickBot="1" x14ac:dyDescent="0.25">
      <c r="D6357" s="12"/>
    </row>
    <row r="6358" spans="4:4" ht="27.75" customHeight="1" thickBot="1" x14ac:dyDescent="0.25">
      <c r="D6358" s="12"/>
    </row>
    <row r="6359" spans="4:4" ht="27.75" customHeight="1" thickBot="1" x14ac:dyDescent="0.25">
      <c r="D6359" s="12"/>
    </row>
    <row r="6360" spans="4:4" ht="27.75" customHeight="1" thickBot="1" x14ac:dyDescent="0.25">
      <c r="D6360" s="12"/>
    </row>
    <row r="6361" spans="4:4" ht="27.75" customHeight="1" thickBot="1" x14ac:dyDescent="0.25">
      <c r="D6361" s="12"/>
    </row>
    <row r="6362" spans="4:4" ht="27.75" customHeight="1" thickBot="1" x14ac:dyDescent="0.25">
      <c r="D6362" s="12"/>
    </row>
    <row r="6363" spans="4:4" ht="27.75" customHeight="1" thickBot="1" x14ac:dyDescent="0.25">
      <c r="D6363" s="12"/>
    </row>
    <row r="6364" spans="4:4" ht="27.75" customHeight="1" thickBot="1" x14ac:dyDescent="0.25">
      <c r="D6364" s="12"/>
    </row>
    <row r="6365" spans="4:4" ht="27.75" customHeight="1" thickBot="1" x14ac:dyDescent="0.25">
      <c r="D6365" s="12"/>
    </row>
    <row r="6366" spans="4:4" ht="27.75" customHeight="1" thickBot="1" x14ac:dyDescent="0.25">
      <c r="D6366" s="12"/>
    </row>
    <row r="6367" spans="4:4" ht="27.75" customHeight="1" thickBot="1" x14ac:dyDescent="0.25">
      <c r="D6367" s="12"/>
    </row>
    <row r="6368" spans="4:4" ht="27.75" customHeight="1" thickBot="1" x14ac:dyDescent="0.25">
      <c r="D6368" s="12"/>
    </row>
    <row r="6369" spans="4:4" ht="27.75" customHeight="1" thickBot="1" x14ac:dyDescent="0.25">
      <c r="D6369" s="12"/>
    </row>
    <row r="6370" spans="4:4" ht="27.75" customHeight="1" thickBot="1" x14ac:dyDescent="0.25">
      <c r="D6370" s="12"/>
    </row>
    <row r="6371" spans="4:4" ht="27.75" customHeight="1" thickBot="1" x14ac:dyDescent="0.25">
      <c r="D6371" s="12"/>
    </row>
    <row r="6372" spans="4:4" ht="27.75" customHeight="1" thickBot="1" x14ac:dyDescent="0.25">
      <c r="D6372" s="12"/>
    </row>
    <row r="6373" spans="4:4" ht="27.75" customHeight="1" thickBot="1" x14ac:dyDescent="0.25">
      <c r="D6373" s="12"/>
    </row>
    <row r="6374" spans="4:4" ht="27.75" customHeight="1" thickBot="1" x14ac:dyDescent="0.25">
      <c r="D6374" s="12"/>
    </row>
    <row r="6375" spans="4:4" ht="27.75" customHeight="1" thickBot="1" x14ac:dyDescent="0.25">
      <c r="D6375" s="12"/>
    </row>
    <row r="6376" spans="4:4" ht="27.75" customHeight="1" thickBot="1" x14ac:dyDescent="0.25">
      <c r="D6376" s="12"/>
    </row>
    <row r="6377" spans="4:4" ht="27.75" customHeight="1" thickBot="1" x14ac:dyDescent="0.25">
      <c r="D6377" s="12"/>
    </row>
    <row r="6378" spans="4:4" ht="27.75" customHeight="1" thickBot="1" x14ac:dyDescent="0.25">
      <c r="D6378" s="12"/>
    </row>
    <row r="6379" spans="4:4" ht="27.75" customHeight="1" thickBot="1" x14ac:dyDescent="0.25">
      <c r="D6379" s="12"/>
    </row>
    <row r="6380" spans="4:4" ht="27.75" customHeight="1" thickBot="1" x14ac:dyDescent="0.25">
      <c r="D6380" s="12"/>
    </row>
    <row r="6381" spans="4:4" ht="27.75" customHeight="1" thickBot="1" x14ac:dyDescent="0.25">
      <c r="D6381" s="12"/>
    </row>
    <row r="6382" spans="4:4" ht="27.75" customHeight="1" thickBot="1" x14ac:dyDescent="0.25">
      <c r="D6382" s="12"/>
    </row>
    <row r="6383" spans="4:4" ht="27.75" customHeight="1" thickBot="1" x14ac:dyDescent="0.25">
      <c r="D6383" s="12"/>
    </row>
    <row r="6384" spans="4:4" ht="27.75" customHeight="1" thickBot="1" x14ac:dyDescent="0.25">
      <c r="D6384" s="12"/>
    </row>
    <row r="6385" spans="4:4" ht="27.75" customHeight="1" thickBot="1" x14ac:dyDescent="0.25">
      <c r="D6385" s="12"/>
    </row>
    <row r="6386" spans="4:4" ht="27.75" customHeight="1" thickBot="1" x14ac:dyDescent="0.25">
      <c r="D6386" s="12"/>
    </row>
    <row r="6387" spans="4:4" ht="27.75" customHeight="1" thickBot="1" x14ac:dyDescent="0.25">
      <c r="D6387" s="12"/>
    </row>
    <row r="6388" spans="4:4" ht="27.75" customHeight="1" thickBot="1" x14ac:dyDescent="0.25">
      <c r="D6388" s="12"/>
    </row>
    <row r="6389" spans="4:4" ht="27.75" customHeight="1" thickBot="1" x14ac:dyDescent="0.25">
      <c r="D6389" s="12"/>
    </row>
    <row r="6390" spans="4:4" ht="27.75" customHeight="1" thickBot="1" x14ac:dyDescent="0.25">
      <c r="D6390" s="12"/>
    </row>
    <row r="6391" spans="4:4" ht="27.75" customHeight="1" thickBot="1" x14ac:dyDescent="0.25">
      <c r="D6391" s="12"/>
    </row>
    <row r="6392" spans="4:4" ht="27.75" customHeight="1" thickBot="1" x14ac:dyDescent="0.25">
      <c r="D6392" s="12"/>
    </row>
    <row r="6393" spans="4:4" ht="27.75" customHeight="1" thickBot="1" x14ac:dyDescent="0.25">
      <c r="D6393" s="12"/>
    </row>
    <row r="6394" spans="4:4" ht="27.75" customHeight="1" thickBot="1" x14ac:dyDescent="0.25">
      <c r="D6394" s="12"/>
    </row>
    <row r="6395" spans="4:4" ht="27.75" customHeight="1" thickBot="1" x14ac:dyDescent="0.25">
      <c r="D6395" s="12"/>
    </row>
    <row r="6396" spans="4:4" ht="27.75" customHeight="1" thickBot="1" x14ac:dyDescent="0.25">
      <c r="D6396" s="12"/>
    </row>
    <row r="6397" spans="4:4" ht="27.75" customHeight="1" thickBot="1" x14ac:dyDescent="0.25">
      <c r="D6397" s="12"/>
    </row>
    <row r="6398" spans="4:4" ht="27.75" customHeight="1" thickBot="1" x14ac:dyDescent="0.25">
      <c r="D6398" s="12"/>
    </row>
    <row r="6399" spans="4:4" ht="27.75" customHeight="1" thickBot="1" x14ac:dyDescent="0.25">
      <c r="D6399" s="12"/>
    </row>
    <row r="6400" spans="4:4" ht="27.75" customHeight="1" thickBot="1" x14ac:dyDescent="0.25">
      <c r="D6400" s="12"/>
    </row>
    <row r="6401" spans="4:4" ht="27.75" customHeight="1" thickBot="1" x14ac:dyDescent="0.25">
      <c r="D6401" s="12"/>
    </row>
    <row r="6402" spans="4:4" ht="27.75" customHeight="1" thickBot="1" x14ac:dyDescent="0.25">
      <c r="D6402" s="12"/>
    </row>
    <row r="6403" spans="4:4" ht="27.75" customHeight="1" thickBot="1" x14ac:dyDescent="0.25">
      <c r="D6403" s="12"/>
    </row>
    <row r="6404" spans="4:4" ht="27.75" customHeight="1" thickBot="1" x14ac:dyDescent="0.25">
      <c r="D6404" s="12"/>
    </row>
    <row r="6405" spans="4:4" ht="27.75" customHeight="1" thickBot="1" x14ac:dyDescent="0.25">
      <c r="D6405" s="12"/>
    </row>
    <row r="6406" spans="4:4" ht="27.75" customHeight="1" thickBot="1" x14ac:dyDescent="0.25">
      <c r="D6406" s="12"/>
    </row>
    <row r="6407" spans="4:4" ht="27.75" customHeight="1" thickBot="1" x14ac:dyDescent="0.25">
      <c r="D6407" s="12"/>
    </row>
    <row r="6408" spans="4:4" ht="27.75" customHeight="1" thickBot="1" x14ac:dyDescent="0.25">
      <c r="D6408" s="12"/>
    </row>
    <row r="6409" spans="4:4" ht="27.75" customHeight="1" thickBot="1" x14ac:dyDescent="0.25">
      <c r="D6409" s="12"/>
    </row>
    <row r="6410" spans="4:4" ht="27.75" customHeight="1" thickBot="1" x14ac:dyDescent="0.25">
      <c r="D6410" s="12"/>
    </row>
    <row r="6411" spans="4:4" ht="27.75" customHeight="1" thickBot="1" x14ac:dyDescent="0.25">
      <c r="D6411" s="12"/>
    </row>
    <row r="6412" spans="4:4" ht="27.75" customHeight="1" thickBot="1" x14ac:dyDescent="0.25">
      <c r="D6412" s="12"/>
    </row>
    <row r="6413" spans="4:4" ht="27.75" customHeight="1" thickBot="1" x14ac:dyDescent="0.25">
      <c r="D6413" s="12"/>
    </row>
    <row r="6414" spans="4:4" ht="27.75" customHeight="1" thickBot="1" x14ac:dyDescent="0.25">
      <c r="D6414" s="12"/>
    </row>
    <row r="6415" spans="4:4" ht="27.75" customHeight="1" thickBot="1" x14ac:dyDescent="0.25">
      <c r="D6415" s="12"/>
    </row>
    <row r="6416" spans="4:4" ht="27.75" customHeight="1" thickBot="1" x14ac:dyDescent="0.25">
      <c r="D6416" s="12"/>
    </row>
    <row r="6417" spans="4:4" ht="27.75" customHeight="1" thickBot="1" x14ac:dyDescent="0.25">
      <c r="D6417" s="12"/>
    </row>
    <row r="6418" spans="4:4" ht="27.75" customHeight="1" thickBot="1" x14ac:dyDescent="0.25">
      <c r="D6418" s="12"/>
    </row>
    <row r="6419" spans="4:4" ht="27.75" customHeight="1" thickBot="1" x14ac:dyDescent="0.25">
      <c r="D6419" s="12"/>
    </row>
    <row r="6420" spans="4:4" ht="27.75" customHeight="1" thickBot="1" x14ac:dyDescent="0.25">
      <c r="D6420" s="12"/>
    </row>
    <row r="6421" spans="4:4" ht="27.75" customHeight="1" thickBot="1" x14ac:dyDescent="0.25">
      <c r="D6421" s="12"/>
    </row>
    <row r="6422" spans="4:4" ht="27.75" customHeight="1" thickBot="1" x14ac:dyDescent="0.25">
      <c r="D6422" s="12"/>
    </row>
    <row r="6423" spans="4:4" ht="27.75" customHeight="1" thickBot="1" x14ac:dyDescent="0.25">
      <c r="D6423" s="12"/>
    </row>
    <row r="6424" spans="4:4" ht="27.75" customHeight="1" thickBot="1" x14ac:dyDescent="0.25">
      <c r="D6424" s="12"/>
    </row>
    <row r="6425" spans="4:4" ht="27.75" customHeight="1" thickBot="1" x14ac:dyDescent="0.25">
      <c r="D6425" s="12"/>
    </row>
    <row r="6426" spans="4:4" ht="27.75" customHeight="1" thickBot="1" x14ac:dyDescent="0.25">
      <c r="D6426" s="12"/>
    </row>
    <row r="6427" spans="4:4" ht="27.75" customHeight="1" thickBot="1" x14ac:dyDescent="0.25">
      <c r="D6427" s="12"/>
    </row>
    <row r="6428" spans="4:4" ht="27.75" customHeight="1" thickBot="1" x14ac:dyDescent="0.25">
      <c r="D6428" s="12"/>
    </row>
    <row r="6429" spans="4:4" ht="27.75" customHeight="1" thickBot="1" x14ac:dyDescent="0.25">
      <c r="D6429" s="12"/>
    </row>
    <row r="6430" spans="4:4" ht="27.75" customHeight="1" thickBot="1" x14ac:dyDescent="0.25">
      <c r="D6430" s="12"/>
    </row>
    <row r="6431" spans="4:4" ht="27.75" customHeight="1" thickBot="1" x14ac:dyDescent="0.25">
      <c r="D6431" s="12"/>
    </row>
    <row r="6432" spans="4:4" ht="27.75" customHeight="1" thickBot="1" x14ac:dyDescent="0.25">
      <c r="D6432" s="12"/>
    </row>
    <row r="6433" spans="4:4" ht="27.75" customHeight="1" thickBot="1" x14ac:dyDescent="0.25">
      <c r="D6433" s="12"/>
    </row>
    <row r="6434" spans="4:4" ht="27.75" customHeight="1" thickBot="1" x14ac:dyDescent="0.25">
      <c r="D6434" s="12"/>
    </row>
    <row r="6435" spans="4:4" ht="27.75" customHeight="1" thickBot="1" x14ac:dyDescent="0.25">
      <c r="D6435" s="12"/>
    </row>
    <row r="6436" spans="4:4" ht="27.75" customHeight="1" thickBot="1" x14ac:dyDescent="0.25">
      <c r="D6436" s="12"/>
    </row>
    <row r="6437" spans="4:4" ht="27.75" customHeight="1" thickBot="1" x14ac:dyDescent="0.25">
      <c r="D6437" s="12"/>
    </row>
    <row r="6438" spans="4:4" ht="27.75" customHeight="1" thickBot="1" x14ac:dyDescent="0.25">
      <c r="D6438" s="12"/>
    </row>
    <row r="6439" spans="4:4" ht="27.75" customHeight="1" thickBot="1" x14ac:dyDescent="0.25">
      <c r="D6439" s="12"/>
    </row>
    <row r="6440" spans="4:4" ht="27.75" customHeight="1" thickBot="1" x14ac:dyDescent="0.25">
      <c r="D6440" s="12"/>
    </row>
    <row r="6441" spans="4:4" ht="27.75" customHeight="1" thickBot="1" x14ac:dyDescent="0.25">
      <c r="D6441" s="12"/>
    </row>
    <row r="6442" spans="4:4" ht="27.75" customHeight="1" thickBot="1" x14ac:dyDescent="0.25">
      <c r="D6442" s="12"/>
    </row>
    <row r="6443" spans="4:4" ht="27.75" customHeight="1" thickBot="1" x14ac:dyDescent="0.25">
      <c r="D6443" s="12"/>
    </row>
    <row r="6444" spans="4:4" ht="27.75" customHeight="1" thickBot="1" x14ac:dyDescent="0.25">
      <c r="D6444" s="12"/>
    </row>
    <row r="6445" spans="4:4" ht="27.75" customHeight="1" thickBot="1" x14ac:dyDescent="0.25">
      <c r="D6445" s="12"/>
    </row>
    <row r="6446" spans="4:4" ht="27.75" customHeight="1" thickBot="1" x14ac:dyDescent="0.25">
      <c r="D6446" s="12"/>
    </row>
    <row r="6447" spans="4:4" ht="27.75" customHeight="1" thickBot="1" x14ac:dyDescent="0.25">
      <c r="D6447" s="12"/>
    </row>
    <row r="6448" spans="4:4" ht="27.75" customHeight="1" thickBot="1" x14ac:dyDescent="0.25">
      <c r="D6448" s="12"/>
    </row>
    <row r="6449" spans="4:4" ht="27.75" customHeight="1" thickBot="1" x14ac:dyDescent="0.25">
      <c r="D6449" s="12"/>
    </row>
    <row r="6450" spans="4:4" ht="27.75" customHeight="1" thickBot="1" x14ac:dyDescent="0.25">
      <c r="D6450" s="12"/>
    </row>
    <row r="6451" spans="4:4" ht="27.75" customHeight="1" thickBot="1" x14ac:dyDescent="0.25">
      <c r="D6451" s="12"/>
    </row>
    <row r="6452" spans="4:4" ht="27.75" customHeight="1" thickBot="1" x14ac:dyDescent="0.25">
      <c r="D6452" s="12"/>
    </row>
    <row r="6453" spans="4:4" ht="27.75" customHeight="1" thickBot="1" x14ac:dyDescent="0.25">
      <c r="D6453" s="12"/>
    </row>
    <row r="6454" spans="4:4" ht="27.75" customHeight="1" thickBot="1" x14ac:dyDescent="0.25">
      <c r="D6454" s="12"/>
    </row>
    <row r="6455" spans="4:4" ht="27.75" customHeight="1" thickBot="1" x14ac:dyDescent="0.25">
      <c r="D6455" s="12"/>
    </row>
    <row r="6456" spans="4:4" ht="27.75" customHeight="1" thickBot="1" x14ac:dyDescent="0.25">
      <c r="D6456" s="12"/>
    </row>
    <row r="6457" spans="4:4" ht="27.75" customHeight="1" thickBot="1" x14ac:dyDescent="0.25">
      <c r="D6457" s="12"/>
    </row>
    <row r="6458" spans="4:4" ht="27.75" customHeight="1" thickBot="1" x14ac:dyDescent="0.25">
      <c r="D6458" s="12"/>
    </row>
    <row r="6459" spans="4:4" ht="27.75" customHeight="1" thickBot="1" x14ac:dyDescent="0.25">
      <c r="D6459" s="12"/>
    </row>
    <row r="6460" spans="4:4" ht="27.75" customHeight="1" thickBot="1" x14ac:dyDescent="0.25">
      <c r="D6460" s="12"/>
    </row>
    <row r="6461" spans="4:4" ht="27.75" customHeight="1" thickBot="1" x14ac:dyDescent="0.25">
      <c r="D6461" s="12"/>
    </row>
    <row r="6462" spans="4:4" ht="27.75" customHeight="1" thickBot="1" x14ac:dyDescent="0.25">
      <c r="D6462" s="12"/>
    </row>
    <row r="6463" spans="4:4" ht="27.75" customHeight="1" thickBot="1" x14ac:dyDescent="0.25">
      <c r="D6463" s="12"/>
    </row>
    <row r="6464" spans="4:4" ht="27.75" customHeight="1" thickBot="1" x14ac:dyDescent="0.25">
      <c r="D6464" s="12"/>
    </row>
    <row r="6465" spans="4:4" ht="27.75" customHeight="1" thickBot="1" x14ac:dyDescent="0.25">
      <c r="D6465" s="12"/>
    </row>
    <row r="6466" spans="4:4" ht="27.75" customHeight="1" thickBot="1" x14ac:dyDescent="0.25">
      <c r="D6466" s="12"/>
    </row>
    <row r="6467" spans="4:4" ht="27.75" customHeight="1" thickBot="1" x14ac:dyDescent="0.25">
      <c r="D6467" s="12"/>
    </row>
    <row r="6468" spans="4:4" ht="27.75" customHeight="1" thickBot="1" x14ac:dyDescent="0.25">
      <c r="D6468" s="12"/>
    </row>
    <row r="6469" spans="4:4" ht="27.75" customHeight="1" thickBot="1" x14ac:dyDescent="0.25">
      <c r="D6469" s="12"/>
    </row>
    <row r="6470" spans="4:4" ht="27.75" customHeight="1" thickBot="1" x14ac:dyDescent="0.25">
      <c r="D6470" s="12"/>
    </row>
    <row r="6471" spans="4:4" ht="27.75" customHeight="1" thickBot="1" x14ac:dyDescent="0.25">
      <c r="D6471" s="12"/>
    </row>
    <row r="6472" spans="4:4" ht="27.75" customHeight="1" thickBot="1" x14ac:dyDescent="0.25">
      <c r="D6472" s="12"/>
    </row>
    <row r="6473" spans="4:4" ht="27.75" customHeight="1" thickBot="1" x14ac:dyDescent="0.25">
      <c r="D6473" s="12"/>
    </row>
    <row r="6474" spans="4:4" ht="27.75" customHeight="1" thickBot="1" x14ac:dyDescent="0.25">
      <c r="D6474" s="12"/>
    </row>
    <row r="6475" spans="4:4" ht="27.75" customHeight="1" thickBot="1" x14ac:dyDescent="0.25">
      <c r="D6475" s="12"/>
    </row>
    <row r="6476" spans="4:4" ht="27.75" customHeight="1" thickBot="1" x14ac:dyDescent="0.25">
      <c r="D6476" s="12"/>
    </row>
    <row r="6477" spans="4:4" ht="27.75" customHeight="1" thickBot="1" x14ac:dyDescent="0.25">
      <c r="D6477" s="12"/>
    </row>
    <row r="6478" spans="4:4" ht="27.75" customHeight="1" thickBot="1" x14ac:dyDescent="0.25">
      <c r="D6478" s="12"/>
    </row>
    <row r="6479" spans="4:4" ht="27.75" customHeight="1" thickBot="1" x14ac:dyDescent="0.25">
      <c r="D6479" s="12"/>
    </row>
    <row r="6480" spans="4:4" ht="27.75" customHeight="1" thickBot="1" x14ac:dyDescent="0.25">
      <c r="D6480" s="12"/>
    </row>
    <row r="6481" spans="4:4" ht="27.75" customHeight="1" thickBot="1" x14ac:dyDescent="0.25">
      <c r="D6481" s="12"/>
    </row>
    <row r="6482" spans="4:4" ht="27.75" customHeight="1" thickBot="1" x14ac:dyDescent="0.25">
      <c r="D6482" s="12"/>
    </row>
    <row r="6483" spans="4:4" ht="27.75" customHeight="1" thickBot="1" x14ac:dyDescent="0.25">
      <c r="D6483" s="12"/>
    </row>
    <row r="6484" spans="4:4" ht="27.75" customHeight="1" thickBot="1" x14ac:dyDescent="0.25">
      <c r="D6484" s="12"/>
    </row>
    <row r="6485" spans="4:4" ht="27.75" customHeight="1" thickBot="1" x14ac:dyDescent="0.25">
      <c r="D6485" s="12"/>
    </row>
    <row r="6486" spans="4:4" ht="27.75" customHeight="1" thickBot="1" x14ac:dyDescent="0.25">
      <c r="D6486" s="12"/>
    </row>
    <row r="6487" spans="4:4" ht="27.75" customHeight="1" thickBot="1" x14ac:dyDescent="0.25">
      <c r="D6487" s="12"/>
    </row>
    <row r="6488" spans="4:4" ht="27.75" customHeight="1" thickBot="1" x14ac:dyDescent="0.25">
      <c r="D6488" s="12"/>
    </row>
    <row r="6489" spans="4:4" ht="27.75" customHeight="1" thickBot="1" x14ac:dyDescent="0.25">
      <c r="D6489" s="12"/>
    </row>
    <row r="6490" spans="4:4" ht="27.75" customHeight="1" thickBot="1" x14ac:dyDescent="0.25">
      <c r="D6490" s="12"/>
    </row>
    <row r="6491" spans="4:4" ht="27.75" customHeight="1" thickBot="1" x14ac:dyDescent="0.25">
      <c r="D6491" s="12"/>
    </row>
    <row r="6492" spans="4:4" ht="27.75" customHeight="1" thickBot="1" x14ac:dyDescent="0.25">
      <c r="D6492" s="12"/>
    </row>
    <row r="6493" spans="4:4" ht="27.75" customHeight="1" thickBot="1" x14ac:dyDescent="0.25">
      <c r="D6493" s="12"/>
    </row>
    <row r="6494" spans="4:4" ht="27.75" customHeight="1" thickBot="1" x14ac:dyDescent="0.25">
      <c r="D6494" s="12"/>
    </row>
    <row r="6495" spans="4:4" ht="27.75" customHeight="1" thickBot="1" x14ac:dyDescent="0.25">
      <c r="D6495" s="12"/>
    </row>
    <row r="6496" spans="4:4" ht="27.75" customHeight="1" thickBot="1" x14ac:dyDescent="0.25">
      <c r="D6496" s="12"/>
    </row>
    <row r="6497" spans="4:4" ht="27.75" customHeight="1" thickBot="1" x14ac:dyDescent="0.25">
      <c r="D6497" s="12"/>
    </row>
    <row r="6498" spans="4:4" ht="27.75" customHeight="1" thickBot="1" x14ac:dyDescent="0.25">
      <c r="D6498" s="12"/>
    </row>
    <row r="6499" spans="4:4" ht="27.75" customHeight="1" thickBot="1" x14ac:dyDescent="0.25">
      <c r="D6499" s="12"/>
    </row>
    <row r="6500" spans="4:4" ht="27.75" customHeight="1" thickBot="1" x14ac:dyDescent="0.25">
      <c r="D6500" s="12"/>
    </row>
    <row r="6501" spans="4:4" ht="27.75" customHeight="1" thickBot="1" x14ac:dyDescent="0.25">
      <c r="D6501" s="12"/>
    </row>
    <row r="6502" spans="4:4" ht="27.75" customHeight="1" thickBot="1" x14ac:dyDescent="0.25">
      <c r="D6502" s="12"/>
    </row>
    <row r="6503" spans="4:4" ht="27.75" customHeight="1" thickBot="1" x14ac:dyDescent="0.25">
      <c r="D6503" s="12"/>
    </row>
    <row r="6504" spans="4:4" ht="27.75" customHeight="1" thickBot="1" x14ac:dyDescent="0.25">
      <c r="D6504" s="12"/>
    </row>
    <row r="6505" spans="4:4" ht="27.75" customHeight="1" thickBot="1" x14ac:dyDescent="0.25">
      <c r="D6505" s="12"/>
    </row>
    <row r="6506" spans="4:4" ht="27.75" customHeight="1" thickBot="1" x14ac:dyDescent="0.25">
      <c r="D6506" s="12"/>
    </row>
    <row r="6507" spans="4:4" ht="27.75" customHeight="1" thickBot="1" x14ac:dyDescent="0.25">
      <c r="D6507" s="12"/>
    </row>
    <row r="6508" spans="4:4" ht="27.75" customHeight="1" thickBot="1" x14ac:dyDescent="0.25">
      <c r="D6508" s="12"/>
    </row>
    <row r="6509" spans="4:4" ht="27.75" customHeight="1" thickBot="1" x14ac:dyDescent="0.25">
      <c r="D6509" s="12"/>
    </row>
    <row r="6510" spans="4:4" ht="27.75" customHeight="1" thickBot="1" x14ac:dyDescent="0.25">
      <c r="D6510" s="12"/>
    </row>
    <row r="6511" spans="4:4" ht="27.75" customHeight="1" thickBot="1" x14ac:dyDescent="0.25">
      <c r="D6511" s="12"/>
    </row>
    <row r="6512" spans="4:4" ht="27.75" customHeight="1" thickBot="1" x14ac:dyDescent="0.25">
      <c r="D6512" s="12"/>
    </row>
    <row r="6513" spans="4:4" ht="27.75" customHeight="1" thickBot="1" x14ac:dyDescent="0.25">
      <c r="D6513" s="12"/>
    </row>
    <row r="6514" spans="4:4" ht="27.75" customHeight="1" thickBot="1" x14ac:dyDescent="0.25">
      <c r="D6514" s="12"/>
    </row>
    <row r="6515" spans="4:4" ht="27.75" customHeight="1" thickBot="1" x14ac:dyDescent="0.25">
      <c r="D6515" s="12"/>
    </row>
    <row r="6516" spans="4:4" ht="27.75" customHeight="1" thickBot="1" x14ac:dyDescent="0.25">
      <c r="D6516" s="12"/>
    </row>
    <row r="6517" spans="4:4" ht="27.75" customHeight="1" thickBot="1" x14ac:dyDescent="0.25">
      <c r="D6517" s="12"/>
    </row>
    <row r="6518" spans="4:4" ht="27.75" customHeight="1" thickBot="1" x14ac:dyDescent="0.25">
      <c r="D6518" s="12"/>
    </row>
    <row r="6519" spans="4:4" ht="27.75" customHeight="1" thickBot="1" x14ac:dyDescent="0.25">
      <c r="D6519" s="12"/>
    </row>
    <row r="6520" spans="4:4" ht="27.75" customHeight="1" thickBot="1" x14ac:dyDescent="0.25">
      <c r="D6520" s="12"/>
    </row>
    <row r="6521" spans="4:4" ht="27.75" customHeight="1" thickBot="1" x14ac:dyDescent="0.25">
      <c r="D6521" s="12"/>
    </row>
    <row r="6522" spans="4:4" ht="27.75" customHeight="1" thickBot="1" x14ac:dyDescent="0.25">
      <c r="D6522" s="12"/>
    </row>
    <row r="6523" spans="4:4" ht="27.75" customHeight="1" thickBot="1" x14ac:dyDescent="0.25">
      <c r="D6523" s="12"/>
    </row>
    <row r="6524" spans="4:4" ht="27.75" customHeight="1" thickBot="1" x14ac:dyDescent="0.25">
      <c r="D6524" s="12"/>
    </row>
    <row r="6525" spans="4:4" ht="27.75" customHeight="1" thickBot="1" x14ac:dyDescent="0.25">
      <c r="D6525" s="12"/>
    </row>
    <row r="6526" spans="4:4" ht="27.75" customHeight="1" thickBot="1" x14ac:dyDescent="0.25">
      <c r="D6526" s="12"/>
    </row>
    <row r="6527" spans="4:4" ht="27.75" customHeight="1" thickBot="1" x14ac:dyDescent="0.25">
      <c r="D6527" s="12"/>
    </row>
    <row r="6528" spans="4:4" ht="27.75" customHeight="1" thickBot="1" x14ac:dyDescent="0.25">
      <c r="D6528" s="12"/>
    </row>
    <row r="6529" spans="4:4" ht="27.75" customHeight="1" thickBot="1" x14ac:dyDescent="0.25">
      <c r="D6529" s="12"/>
    </row>
    <row r="6530" spans="4:4" ht="27.75" customHeight="1" thickBot="1" x14ac:dyDescent="0.25">
      <c r="D6530" s="12"/>
    </row>
    <row r="6531" spans="4:4" ht="27.75" customHeight="1" thickBot="1" x14ac:dyDescent="0.25">
      <c r="D6531" s="12"/>
    </row>
    <row r="6532" spans="4:4" ht="27.75" customHeight="1" thickBot="1" x14ac:dyDescent="0.25">
      <c r="D6532" s="12"/>
    </row>
    <row r="6533" spans="4:4" ht="27.75" customHeight="1" thickBot="1" x14ac:dyDescent="0.25">
      <c r="D6533" s="12"/>
    </row>
    <row r="6534" spans="4:4" ht="27.75" customHeight="1" thickBot="1" x14ac:dyDescent="0.25">
      <c r="D6534" s="12"/>
    </row>
    <row r="6535" spans="4:4" ht="27.75" customHeight="1" thickBot="1" x14ac:dyDescent="0.25">
      <c r="D6535" s="12"/>
    </row>
    <row r="6536" spans="4:4" ht="27.75" customHeight="1" thickBot="1" x14ac:dyDescent="0.25">
      <c r="D6536" s="12"/>
    </row>
    <row r="6537" spans="4:4" ht="27.75" customHeight="1" thickBot="1" x14ac:dyDescent="0.25">
      <c r="D6537" s="12"/>
    </row>
    <row r="6538" spans="4:4" ht="27.75" customHeight="1" thickBot="1" x14ac:dyDescent="0.25">
      <c r="D6538" s="12"/>
    </row>
    <row r="6539" spans="4:4" ht="27.75" customHeight="1" thickBot="1" x14ac:dyDescent="0.25">
      <c r="D6539" s="12"/>
    </row>
    <row r="6540" spans="4:4" ht="27.75" customHeight="1" thickBot="1" x14ac:dyDescent="0.25">
      <c r="D6540" s="12"/>
    </row>
    <row r="6541" spans="4:4" ht="27.75" customHeight="1" thickBot="1" x14ac:dyDescent="0.25">
      <c r="D6541" s="12"/>
    </row>
    <row r="6542" spans="4:4" ht="27.75" customHeight="1" thickBot="1" x14ac:dyDescent="0.25">
      <c r="D6542" s="12"/>
    </row>
    <row r="6543" spans="4:4" ht="27.75" customHeight="1" thickBot="1" x14ac:dyDescent="0.25">
      <c r="D6543" s="12"/>
    </row>
    <row r="6544" spans="4:4" ht="27.75" customHeight="1" thickBot="1" x14ac:dyDescent="0.25">
      <c r="D6544" s="12"/>
    </row>
    <row r="6545" spans="4:4" ht="27.75" customHeight="1" thickBot="1" x14ac:dyDescent="0.25">
      <c r="D6545" s="12"/>
    </row>
    <row r="6546" spans="4:4" ht="27.75" customHeight="1" thickBot="1" x14ac:dyDescent="0.25">
      <c r="D6546" s="12"/>
    </row>
    <row r="6547" spans="4:4" ht="27.75" customHeight="1" thickBot="1" x14ac:dyDescent="0.25">
      <c r="D6547" s="12"/>
    </row>
    <row r="6548" spans="4:4" ht="27.75" customHeight="1" thickBot="1" x14ac:dyDescent="0.25">
      <c r="D6548" s="12"/>
    </row>
    <row r="6549" spans="4:4" ht="27.75" customHeight="1" thickBot="1" x14ac:dyDescent="0.25">
      <c r="D6549" s="12"/>
    </row>
    <row r="6550" spans="4:4" ht="27.75" customHeight="1" thickBot="1" x14ac:dyDescent="0.25">
      <c r="D6550" s="12"/>
    </row>
    <row r="6551" spans="4:4" ht="27.75" customHeight="1" thickBot="1" x14ac:dyDescent="0.25">
      <c r="D6551" s="12"/>
    </row>
    <row r="6552" spans="4:4" ht="27.75" customHeight="1" thickBot="1" x14ac:dyDescent="0.25">
      <c r="D6552" s="12"/>
    </row>
    <row r="6553" spans="4:4" ht="27.75" customHeight="1" thickBot="1" x14ac:dyDescent="0.25">
      <c r="D6553" s="12"/>
    </row>
    <row r="6554" spans="4:4" ht="27.75" customHeight="1" thickBot="1" x14ac:dyDescent="0.25">
      <c r="D6554" s="12"/>
    </row>
    <row r="6555" spans="4:4" ht="27.75" customHeight="1" thickBot="1" x14ac:dyDescent="0.25">
      <c r="D6555" s="12"/>
    </row>
    <row r="6556" spans="4:4" ht="27.75" customHeight="1" thickBot="1" x14ac:dyDescent="0.25">
      <c r="D6556" s="12"/>
    </row>
    <row r="6557" spans="4:4" ht="27.75" customHeight="1" thickBot="1" x14ac:dyDescent="0.25">
      <c r="D6557" s="12"/>
    </row>
    <row r="6558" spans="4:4" ht="27.75" customHeight="1" thickBot="1" x14ac:dyDescent="0.25">
      <c r="D6558" s="12"/>
    </row>
    <row r="6559" spans="4:4" ht="27.75" customHeight="1" thickBot="1" x14ac:dyDescent="0.25">
      <c r="D6559" s="12"/>
    </row>
    <row r="6560" spans="4:4" ht="27.75" customHeight="1" thickBot="1" x14ac:dyDescent="0.25">
      <c r="D6560" s="12"/>
    </row>
    <row r="6561" spans="4:4" ht="27.75" customHeight="1" thickBot="1" x14ac:dyDescent="0.25">
      <c r="D6561" s="12"/>
    </row>
    <row r="6562" spans="4:4" ht="27.75" customHeight="1" thickBot="1" x14ac:dyDescent="0.25">
      <c r="D6562" s="12"/>
    </row>
    <row r="6563" spans="4:4" ht="27.75" customHeight="1" thickBot="1" x14ac:dyDescent="0.25">
      <c r="D6563" s="12"/>
    </row>
    <row r="6564" spans="4:4" ht="27.75" customHeight="1" thickBot="1" x14ac:dyDescent="0.25">
      <c r="D6564" s="12"/>
    </row>
    <row r="6565" spans="4:4" ht="27.75" customHeight="1" thickBot="1" x14ac:dyDescent="0.25">
      <c r="D6565" s="12"/>
    </row>
    <row r="6566" spans="4:4" ht="27.75" customHeight="1" thickBot="1" x14ac:dyDescent="0.25">
      <c r="D6566" s="12"/>
    </row>
    <row r="6567" spans="4:4" ht="27.75" customHeight="1" thickBot="1" x14ac:dyDescent="0.25">
      <c r="D6567" s="12"/>
    </row>
    <row r="6568" spans="4:4" ht="27.75" customHeight="1" thickBot="1" x14ac:dyDescent="0.25">
      <c r="D6568" s="12"/>
    </row>
    <row r="6569" spans="4:4" ht="27.75" customHeight="1" thickBot="1" x14ac:dyDescent="0.25">
      <c r="D6569" s="12"/>
    </row>
    <row r="6570" spans="4:4" ht="27.75" customHeight="1" thickBot="1" x14ac:dyDescent="0.25">
      <c r="D6570" s="12"/>
    </row>
    <row r="6571" spans="4:4" ht="27.75" customHeight="1" thickBot="1" x14ac:dyDescent="0.25">
      <c r="D6571" s="12"/>
    </row>
    <row r="6572" spans="4:4" ht="27.75" customHeight="1" thickBot="1" x14ac:dyDescent="0.25">
      <c r="D6572" s="12"/>
    </row>
    <row r="6573" spans="4:4" ht="27.75" customHeight="1" thickBot="1" x14ac:dyDescent="0.25">
      <c r="D6573" s="12"/>
    </row>
    <row r="6574" spans="4:4" ht="27.75" customHeight="1" thickBot="1" x14ac:dyDescent="0.25">
      <c r="D6574" s="12"/>
    </row>
    <row r="6575" spans="4:4" ht="27.75" customHeight="1" thickBot="1" x14ac:dyDescent="0.25">
      <c r="D6575" s="12"/>
    </row>
    <row r="6576" spans="4:4" ht="27.75" customHeight="1" thickBot="1" x14ac:dyDescent="0.25">
      <c r="D6576" s="12"/>
    </row>
    <row r="6577" spans="4:4" ht="27.75" customHeight="1" thickBot="1" x14ac:dyDescent="0.25">
      <c r="D6577" s="12"/>
    </row>
    <row r="6578" spans="4:4" ht="27.75" customHeight="1" thickBot="1" x14ac:dyDescent="0.25">
      <c r="D6578" s="12"/>
    </row>
    <row r="6579" spans="4:4" ht="27.75" customHeight="1" thickBot="1" x14ac:dyDescent="0.25">
      <c r="D6579" s="12"/>
    </row>
    <row r="6580" spans="4:4" ht="27.75" customHeight="1" thickBot="1" x14ac:dyDescent="0.25">
      <c r="D6580" s="12"/>
    </row>
    <row r="6581" spans="4:4" ht="27.75" customHeight="1" thickBot="1" x14ac:dyDescent="0.25">
      <c r="D6581" s="12"/>
    </row>
    <row r="6582" spans="4:4" ht="27.75" customHeight="1" thickBot="1" x14ac:dyDescent="0.25">
      <c r="D6582" s="12"/>
    </row>
    <row r="6583" spans="4:4" ht="27.75" customHeight="1" thickBot="1" x14ac:dyDescent="0.25">
      <c r="D6583" s="12"/>
    </row>
    <row r="6584" spans="4:4" ht="27.75" customHeight="1" thickBot="1" x14ac:dyDescent="0.25">
      <c r="D6584" s="12"/>
    </row>
    <row r="6585" spans="4:4" ht="27.75" customHeight="1" thickBot="1" x14ac:dyDescent="0.25">
      <c r="D6585" s="12"/>
    </row>
    <row r="6586" spans="4:4" ht="27.75" customHeight="1" thickBot="1" x14ac:dyDescent="0.25">
      <c r="D6586" s="12"/>
    </row>
    <row r="6587" spans="4:4" ht="27.75" customHeight="1" thickBot="1" x14ac:dyDescent="0.25">
      <c r="D6587" s="12"/>
    </row>
    <row r="6588" spans="4:4" ht="27.75" customHeight="1" thickBot="1" x14ac:dyDescent="0.25">
      <c r="D6588" s="12"/>
    </row>
    <row r="6589" spans="4:4" ht="27.75" customHeight="1" thickBot="1" x14ac:dyDescent="0.25">
      <c r="D6589" s="12"/>
    </row>
    <row r="6590" spans="4:4" ht="27.75" customHeight="1" thickBot="1" x14ac:dyDescent="0.25">
      <c r="D6590" s="12"/>
    </row>
    <row r="6591" spans="4:4" ht="27.75" customHeight="1" thickBot="1" x14ac:dyDescent="0.25">
      <c r="D6591" s="12"/>
    </row>
    <row r="6592" spans="4:4" ht="27.75" customHeight="1" thickBot="1" x14ac:dyDescent="0.25">
      <c r="D6592" s="12"/>
    </row>
    <row r="6593" spans="4:4" ht="27.75" customHeight="1" thickBot="1" x14ac:dyDescent="0.25">
      <c r="D6593" s="12"/>
    </row>
    <row r="6594" spans="4:4" ht="27.75" customHeight="1" thickBot="1" x14ac:dyDescent="0.25">
      <c r="D6594" s="12"/>
    </row>
    <row r="6595" spans="4:4" ht="27.75" customHeight="1" thickBot="1" x14ac:dyDescent="0.25">
      <c r="D6595" s="12"/>
    </row>
    <row r="6596" spans="4:4" ht="27.75" customHeight="1" thickBot="1" x14ac:dyDescent="0.25">
      <c r="D6596" s="12"/>
    </row>
    <row r="6597" spans="4:4" ht="27.75" customHeight="1" thickBot="1" x14ac:dyDescent="0.25">
      <c r="D6597" s="12"/>
    </row>
    <row r="6598" spans="4:4" ht="27.75" customHeight="1" thickBot="1" x14ac:dyDescent="0.25">
      <c r="D6598" s="12"/>
    </row>
    <row r="6599" spans="4:4" ht="27.75" customHeight="1" thickBot="1" x14ac:dyDescent="0.25">
      <c r="D6599" s="12"/>
    </row>
    <row r="6600" spans="4:4" ht="27.75" customHeight="1" thickBot="1" x14ac:dyDescent="0.25">
      <c r="D6600" s="12"/>
    </row>
    <row r="6601" spans="4:4" ht="27.75" customHeight="1" thickBot="1" x14ac:dyDescent="0.25">
      <c r="D6601" s="12"/>
    </row>
    <row r="6602" spans="4:4" ht="27.75" customHeight="1" thickBot="1" x14ac:dyDescent="0.25">
      <c r="D6602" s="12"/>
    </row>
    <row r="6603" spans="4:4" ht="27.75" customHeight="1" thickBot="1" x14ac:dyDescent="0.25">
      <c r="D6603" s="12"/>
    </row>
    <row r="6604" spans="4:4" ht="27.75" customHeight="1" thickBot="1" x14ac:dyDescent="0.25">
      <c r="D6604" s="12"/>
    </row>
    <row r="6605" spans="4:4" ht="27.75" customHeight="1" thickBot="1" x14ac:dyDescent="0.25">
      <c r="D6605" s="12"/>
    </row>
    <row r="6606" spans="4:4" ht="27.75" customHeight="1" thickBot="1" x14ac:dyDescent="0.25">
      <c r="D6606" s="12"/>
    </row>
    <row r="6607" spans="4:4" ht="27.75" customHeight="1" thickBot="1" x14ac:dyDescent="0.25">
      <c r="D6607" s="12"/>
    </row>
    <row r="6608" spans="4:4" ht="27.75" customHeight="1" thickBot="1" x14ac:dyDescent="0.25">
      <c r="D6608" s="12"/>
    </row>
    <row r="6609" spans="4:4" ht="27.75" customHeight="1" thickBot="1" x14ac:dyDescent="0.25">
      <c r="D6609" s="12"/>
    </row>
    <row r="6610" spans="4:4" ht="27.75" customHeight="1" thickBot="1" x14ac:dyDescent="0.25">
      <c r="D6610" s="12"/>
    </row>
    <row r="6611" spans="4:4" ht="27.75" customHeight="1" thickBot="1" x14ac:dyDescent="0.25">
      <c r="D6611" s="12"/>
    </row>
    <row r="6612" spans="4:4" ht="27.75" customHeight="1" thickBot="1" x14ac:dyDescent="0.25">
      <c r="D6612" s="12"/>
    </row>
    <row r="6613" spans="4:4" ht="27.75" customHeight="1" thickBot="1" x14ac:dyDescent="0.25">
      <c r="D6613" s="12"/>
    </row>
    <row r="6614" spans="4:4" ht="27.75" customHeight="1" thickBot="1" x14ac:dyDescent="0.25">
      <c r="D6614" s="12"/>
    </row>
    <row r="6615" spans="4:4" ht="27.75" customHeight="1" thickBot="1" x14ac:dyDescent="0.25">
      <c r="D6615" s="12"/>
    </row>
    <row r="6616" spans="4:4" ht="27.75" customHeight="1" thickBot="1" x14ac:dyDescent="0.25">
      <c r="D6616" s="12"/>
    </row>
    <row r="6617" spans="4:4" ht="27.75" customHeight="1" thickBot="1" x14ac:dyDescent="0.25">
      <c r="D6617" s="12"/>
    </row>
    <row r="6618" spans="4:4" ht="27.75" customHeight="1" thickBot="1" x14ac:dyDescent="0.25">
      <c r="D6618" s="12"/>
    </row>
    <row r="6619" spans="4:4" ht="27.75" customHeight="1" thickBot="1" x14ac:dyDescent="0.25">
      <c r="D6619" s="12"/>
    </row>
    <row r="6620" spans="4:4" ht="27.75" customHeight="1" thickBot="1" x14ac:dyDescent="0.25">
      <c r="D6620" s="12"/>
    </row>
    <row r="6621" spans="4:4" ht="27.75" customHeight="1" thickBot="1" x14ac:dyDescent="0.25">
      <c r="D6621" s="12"/>
    </row>
    <row r="6622" spans="4:4" ht="27.75" customHeight="1" thickBot="1" x14ac:dyDescent="0.25">
      <c r="D6622" s="12"/>
    </row>
    <row r="6623" spans="4:4" ht="27.75" customHeight="1" thickBot="1" x14ac:dyDescent="0.25">
      <c r="D6623" s="12"/>
    </row>
    <row r="6624" spans="4:4" ht="27.75" customHeight="1" thickBot="1" x14ac:dyDescent="0.25">
      <c r="D6624" s="12"/>
    </row>
    <row r="6625" spans="4:4" ht="27.75" customHeight="1" thickBot="1" x14ac:dyDescent="0.25">
      <c r="D6625" s="12"/>
    </row>
    <row r="6626" spans="4:4" ht="27.75" customHeight="1" thickBot="1" x14ac:dyDescent="0.25">
      <c r="D6626" s="12"/>
    </row>
    <row r="6627" spans="4:4" ht="27.75" customHeight="1" thickBot="1" x14ac:dyDescent="0.25">
      <c r="D6627" s="12"/>
    </row>
    <row r="6628" spans="4:4" ht="27.75" customHeight="1" thickBot="1" x14ac:dyDescent="0.25">
      <c r="D6628" s="12"/>
    </row>
    <row r="6629" spans="4:4" ht="27.75" customHeight="1" thickBot="1" x14ac:dyDescent="0.25">
      <c r="D6629" s="12"/>
    </row>
    <row r="6630" spans="4:4" ht="27.75" customHeight="1" thickBot="1" x14ac:dyDescent="0.25">
      <c r="D6630" s="12"/>
    </row>
    <row r="6631" spans="4:4" ht="27.75" customHeight="1" thickBot="1" x14ac:dyDescent="0.25">
      <c r="D6631" s="12"/>
    </row>
    <row r="6632" spans="4:4" ht="27.75" customHeight="1" thickBot="1" x14ac:dyDescent="0.25">
      <c r="D6632" s="12"/>
    </row>
    <row r="6633" spans="4:4" ht="27.75" customHeight="1" thickBot="1" x14ac:dyDescent="0.25">
      <c r="D6633" s="12"/>
    </row>
    <row r="6634" spans="4:4" ht="27.75" customHeight="1" thickBot="1" x14ac:dyDescent="0.25">
      <c r="D6634" s="12"/>
    </row>
    <row r="6635" spans="4:4" ht="27.75" customHeight="1" thickBot="1" x14ac:dyDescent="0.25">
      <c r="D6635" s="12"/>
    </row>
    <row r="6636" spans="4:4" ht="27.75" customHeight="1" thickBot="1" x14ac:dyDescent="0.25">
      <c r="D6636" s="12"/>
    </row>
    <row r="6637" spans="4:4" ht="27.75" customHeight="1" thickBot="1" x14ac:dyDescent="0.25">
      <c r="D6637" s="12"/>
    </row>
    <row r="6638" spans="4:4" ht="27.75" customHeight="1" thickBot="1" x14ac:dyDescent="0.25">
      <c r="D6638" s="12"/>
    </row>
    <row r="6639" spans="4:4" ht="27.75" customHeight="1" thickBot="1" x14ac:dyDescent="0.25">
      <c r="D6639" s="12"/>
    </row>
    <row r="6640" spans="4:4" ht="27.75" customHeight="1" thickBot="1" x14ac:dyDescent="0.25">
      <c r="D6640" s="12"/>
    </row>
    <row r="6641" spans="4:4" ht="27.75" customHeight="1" thickBot="1" x14ac:dyDescent="0.25">
      <c r="D6641" s="12"/>
    </row>
    <row r="6642" spans="4:4" ht="27.75" customHeight="1" thickBot="1" x14ac:dyDescent="0.25">
      <c r="D6642" s="12"/>
    </row>
    <row r="6643" spans="4:4" ht="27.75" customHeight="1" thickBot="1" x14ac:dyDescent="0.25">
      <c r="D6643" s="12"/>
    </row>
    <row r="6644" spans="4:4" ht="27.75" customHeight="1" thickBot="1" x14ac:dyDescent="0.25">
      <c r="D6644" s="12"/>
    </row>
    <row r="6645" spans="4:4" ht="27.75" customHeight="1" thickBot="1" x14ac:dyDescent="0.25">
      <c r="D6645" s="12"/>
    </row>
    <row r="6646" spans="4:4" ht="27.75" customHeight="1" thickBot="1" x14ac:dyDescent="0.25">
      <c r="D6646" s="12"/>
    </row>
    <row r="6647" spans="4:4" ht="27.75" customHeight="1" thickBot="1" x14ac:dyDescent="0.25">
      <c r="D6647" s="12"/>
    </row>
    <row r="6648" spans="4:4" ht="27.75" customHeight="1" thickBot="1" x14ac:dyDescent="0.25">
      <c r="D6648" s="12"/>
    </row>
    <row r="6649" spans="4:4" ht="27.75" customHeight="1" thickBot="1" x14ac:dyDescent="0.25">
      <c r="D6649" s="12"/>
    </row>
    <row r="6650" spans="4:4" ht="27.75" customHeight="1" thickBot="1" x14ac:dyDescent="0.25">
      <c r="D6650" s="12"/>
    </row>
    <row r="6651" spans="4:4" ht="27.75" customHeight="1" thickBot="1" x14ac:dyDescent="0.25">
      <c r="D6651" s="12"/>
    </row>
    <row r="6652" spans="4:4" ht="27.75" customHeight="1" thickBot="1" x14ac:dyDescent="0.25">
      <c r="D6652" s="12"/>
    </row>
    <row r="6653" spans="4:4" ht="27.75" customHeight="1" thickBot="1" x14ac:dyDescent="0.25">
      <c r="D6653" s="12"/>
    </row>
    <row r="6654" spans="4:4" ht="27.75" customHeight="1" thickBot="1" x14ac:dyDescent="0.25">
      <c r="D6654" s="12"/>
    </row>
    <row r="6655" spans="4:4" ht="27.75" customHeight="1" thickBot="1" x14ac:dyDescent="0.25">
      <c r="D6655" s="12"/>
    </row>
    <row r="6656" spans="4:4" ht="27.75" customHeight="1" thickBot="1" x14ac:dyDescent="0.25">
      <c r="D6656" s="12"/>
    </row>
    <row r="6657" spans="4:4" ht="27.75" customHeight="1" thickBot="1" x14ac:dyDescent="0.25">
      <c r="D6657" s="12"/>
    </row>
    <row r="6658" spans="4:4" ht="27.75" customHeight="1" thickBot="1" x14ac:dyDescent="0.25">
      <c r="D6658" s="12"/>
    </row>
    <row r="6659" spans="4:4" ht="27.75" customHeight="1" thickBot="1" x14ac:dyDescent="0.25">
      <c r="D6659" s="12"/>
    </row>
    <row r="6660" spans="4:4" ht="27.75" customHeight="1" thickBot="1" x14ac:dyDescent="0.25">
      <c r="D6660" s="12"/>
    </row>
    <row r="6661" spans="4:4" ht="27.75" customHeight="1" thickBot="1" x14ac:dyDescent="0.25">
      <c r="D6661" s="12"/>
    </row>
    <row r="6662" spans="4:4" ht="27.75" customHeight="1" thickBot="1" x14ac:dyDescent="0.25">
      <c r="D6662" s="12"/>
    </row>
    <row r="6663" spans="4:4" ht="27.75" customHeight="1" thickBot="1" x14ac:dyDescent="0.25">
      <c r="D6663" s="12"/>
    </row>
    <row r="6664" spans="4:4" ht="27.75" customHeight="1" thickBot="1" x14ac:dyDescent="0.25">
      <c r="D6664" s="12"/>
    </row>
    <row r="6665" spans="4:4" ht="27.75" customHeight="1" thickBot="1" x14ac:dyDescent="0.25">
      <c r="D6665" s="12"/>
    </row>
    <row r="6666" spans="4:4" ht="27.75" customHeight="1" thickBot="1" x14ac:dyDescent="0.25">
      <c r="D6666" s="12"/>
    </row>
    <row r="6667" spans="4:4" ht="27.75" customHeight="1" thickBot="1" x14ac:dyDescent="0.25">
      <c r="D6667" s="12"/>
    </row>
    <row r="6668" spans="4:4" ht="27.75" customHeight="1" thickBot="1" x14ac:dyDescent="0.25">
      <c r="D6668" s="12"/>
    </row>
    <row r="6669" spans="4:4" ht="27.75" customHeight="1" thickBot="1" x14ac:dyDescent="0.25">
      <c r="D6669" s="12"/>
    </row>
    <row r="6670" spans="4:4" ht="27.75" customHeight="1" thickBot="1" x14ac:dyDescent="0.25">
      <c r="D6670" s="12"/>
    </row>
    <row r="6671" spans="4:4" ht="27.75" customHeight="1" thickBot="1" x14ac:dyDescent="0.25">
      <c r="D6671" s="12"/>
    </row>
    <row r="6672" spans="4:4" ht="27.75" customHeight="1" thickBot="1" x14ac:dyDescent="0.25">
      <c r="D6672" s="12"/>
    </row>
    <row r="6673" spans="4:4" ht="27.75" customHeight="1" thickBot="1" x14ac:dyDescent="0.25">
      <c r="D6673" s="12"/>
    </row>
    <row r="6674" spans="4:4" ht="27.75" customHeight="1" thickBot="1" x14ac:dyDescent="0.25">
      <c r="D6674" s="12"/>
    </row>
    <row r="6675" spans="4:4" ht="27.75" customHeight="1" thickBot="1" x14ac:dyDescent="0.25">
      <c r="D6675" s="12"/>
    </row>
    <row r="6676" spans="4:4" ht="27.75" customHeight="1" thickBot="1" x14ac:dyDescent="0.25">
      <c r="D6676" s="12"/>
    </row>
    <row r="6677" spans="4:4" ht="27.75" customHeight="1" thickBot="1" x14ac:dyDescent="0.25">
      <c r="D6677" s="12"/>
    </row>
    <row r="6678" spans="4:4" ht="27.75" customHeight="1" thickBot="1" x14ac:dyDescent="0.25">
      <c r="D6678" s="12"/>
    </row>
    <row r="6679" spans="4:4" ht="27.75" customHeight="1" thickBot="1" x14ac:dyDescent="0.25">
      <c r="D6679" s="12"/>
    </row>
    <row r="6680" spans="4:4" ht="27.75" customHeight="1" thickBot="1" x14ac:dyDescent="0.25">
      <c r="D6680" s="12"/>
    </row>
    <row r="6681" spans="4:4" ht="27.75" customHeight="1" thickBot="1" x14ac:dyDescent="0.25">
      <c r="D6681" s="12"/>
    </row>
    <row r="6682" spans="4:4" ht="27.75" customHeight="1" thickBot="1" x14ac:dyDescent="0.25">
      <c r="D6682" s="12"/>
    </row>
    <row r="6683" spans="4:4" ht="27.75" customHeight="1" thickBot="1" x14ac:dyDescent="0.25">
      <c r="D6683" s="12"/>
    </row>
    <row r="6684" spans="4:4" ht="27.75" customHeight="1" thickBot="1" x14ac:dyDescent="0.25">
      <c r="D6684" s="12"/>
    </row>
    <row r="6685" spans="4:4" ht="27.75" customHeight="1" thickBot="1" x14ac:dyDescent="0.25">
      <c r="D6685" s="12"/>
    </row>
    <row r="6686" spans="4:4" ht="27.75" customHeight="1" thickBot="1" x14ac:dyDescent="0.25">
      <c r="D6686" s="12"/>
    </row>
    <row r="6687" spans="4:4" ht="27.75" customHeight="1" thickBot="1" x14ac:dyDescent="0.25">
      <c r="D6687" s="12"/>
    </row>
    <row r="6688" spans="4:4" ht="27.75" customHeight="1" thickBot="1" x14ac:dyDescent="0.25">
      <c r="D6688" s="12"/>
    </row>
    <row r="6689" spans="4:4" ht="27.75" customHeight="1" thickBot="1" x14ac:dyDescent="0.25">
      <c r="D6689" s="12"/>
    </row>
    <row r="6690" spans="4:4" ht="27.75" customHeight="1" thickBot="1" x14ac:dyDescent="0.25">
      <c r="D6690" s="12"/>
    </row>
    <row r="6691" spans="4:4" ht="27.75" customHeight="1" thickBot="1" x14ac:dyDescent="0.25">
      <c r="D6691" s="12"/>
    </row>
    <row r="6692" spans="4:4" ht="27.75" customHeight="1" thickBot="1" x14ac:dyDescent="0.25">
      <c r="D6692" s="12"/>
    </row>
    <row r="6693" spans="4:4" ht="27.75" customHeight="1" thickBot="1" x14ac:dyDescent="0.25">
      <c r="D6693" s="12"/>
    </row>
    <row r="6694" spans="4:4" ht="27.75" customHeight="1" thickBot="1" x14ac:dyDescent="0.25">
      <c r="D6694" s="12"/>
    </row>
    <row r="6695" spans="4:4" ht="27.75" customHeight="1" thickBot="1" x14ac:dyDescent="0.25">
      <c r="D6695" s="12"/>
    </row>
    <row r="6696" spans="4:4" ht="27.75" customHeight="1" thickBot="1" x14ac:dyDescent="0.25">
      <c r="D6696" s="12"/>
    </row>
    <row r="6697" spans="4:4" ht="27.75" customHeight="1" thickBot="1" x14ac:dyDescent="0.25">
      <c r="D6697" s="12"/>
    </row>
    <row r="6698" spans="4:4" ht="27.75" customHeight="1" thickBot="1" x14ac:dyDescent="0.25">
      <c r="D6698" s="12"/>
    </row>
    <row r="6699" spans="4:4" ht="27.75" customHeight="1" thickBot="1" x14ac:dyDescent="0.25">
      <c r="D6699" s="12"/>
    </row>
    <row r="6700" spans="4:4" ht="27.75" customHeight="1" thickBot="1" x14ac:dyDescent="0.25">
      <c r="D6700" s="12"/>
    </row>
    <row r="6701" spans="4:4" ht="27.75" customHeight="1" thickBot="1" x14ac:dyDescent="0.25">
      <c r="D6701" s="12"/>
    </row>
    <row r="6702" spans="4:4" ht="27.75" customHeight="1" thickBot="1" x14ac:dyDescent="0.25">
      <c r="D6702" s="12"/>
    </row>
    <row r="6703" spans="4:4" ht="27.75" customHeight="1" thickBot="1" x14ac:dyDescent="0.25">
      <c r="D6703" s="12"/>
    </row>
    <row r="6704" spans="4:4" ht="27.75" customHeight="1" thickBot="1" x14ac:dyDescent="0.25">
      <c r="D6704" s="12"/>
    </row>
    <row r="6705" spans="4:4" ht="27.75" customHeight="1" thickBot="1" x14ac:dyDescent="0.25">
      <c r="D6705" s="12"/>
    </row>
    <row r="6706" spans="4:4" ht="27.75" customHeight="1" thickBot="1" x14ac:dyDescent="0.25">
      <c r="D6706" s="12"/>
    </row>
    <row r="6707" spans="4:4" ht="27.75" customHeight="1" thickBot="1" x14ac:dyDescent="0.25">
      <c r="D6707" s="12"/>
    </row>
    <row r="6708" spans="4:4" ht="27.75" customHeight="1" thickBot="1" x14ac:dyDescent="0.25">
      <c r="D6708" s="12"/>
    </row>
    <row r="6709" spans="4:4" ht="27.75" customHeight="1" thickBot="1" x14ac:dyDescent="0.25">
      <c r="D6709" s="12"/>
    </row>
    <row r="6710" spans="4:4" ht="27.75" customHeight="1" thickBot="1" x14ac:dyDescent="0.25">
      <c r="D6710" s="12"/>
    </row>
    <row r="6711" spans="4:4" ht="27.75" customHeight="1" thickBot="1" x14ac:dyDescent="0.25">
      <c r="D6711" s="12"/>
    </row>
    <row r="6712" spans="4:4" ht="27.75" customHeight="1" thickBot="1" x14ac:dyDescent="0.25">
      <c r="D6712" s="12"/>
    </row>
    <row r="6713" spans="4:4" ht="27.75" customHeight="1" thickBot="1" x14ac:dyDescent="0.25">
      <c r="D6713" s="12"/>
    </row>
    <row r="6714" spans="4:4" ht="27.75" customHeight="1" thickBot="1" x14ac:dyDescent="0.25">
      <c r="D6714" s="12"/>
    </row>
    <row r="6715" spans="4:4" ht="27.75" customHeight="1" thickBot="1" x14ac:dyDescent="0.25">
      <c r="D6715" s="12"/>
    </row>
    <row r="6716" spans="4:4" ht="27.75" customHeight="1" thickBot="1" x14ac:dyDescent="0.25">
      <c r="D6716" s="12"/>
    </row>
    <row r="6717" spans="4:4" ht="27.75" customHeight="1" thickBot="1" x14ac:dyDescent="0.25">
      <c r="D6717" s="12"/>
    </row>
    <row r="6718" spans="4:4" ht="27.75" customHeight="1" thickBot="1" x14ac:dyDescent="0.25">
      <c r="D6718" s="12"/>
    </row>
    <row r="6719" spans="4:4" ht="27.75" customHeight="1" thickBot="1" x14ac:dyDescent="0.25">
      <c r="D6719" s="12"/>
    </row>
    <row r="6720" spans="4:4" ht="27.75" customHeight="1" thickBot="1" x14ac:dyDescent="0.25">
      <c r="D6720" s="12"/>
    </row>
    <row r="6721" spans="4:4" ht="27.75" customHeight="1" thickBot="1" x14ac:dyDescent="0.25">
      <c r="D6721" s="12"/>
    </row>
    <row r="6722" spans="4:4" ht="27.75" customHeight="1" thickBot="1" x14ac:dyDescent="0.25">
      <c r="D6722" s="12"/>
    </row>
    <row r="6723" spans="4:4" ht="27.75" customHeight="1" thickBot="1" x14ac:dyDescent="0.25">
      <c r="D6723" s="12"/>
    </row>
    <row r="6724" spans="4:4" ht="27.75" customHeight="1" thickBot="1" x14ac:dyDescent="0.25">
      <c r="D6724" s="12"/>
    </row>
    <row r="6725" spans="4:4" ht="27.75" customHeight="1" thickBot="1" x14ac:dyDescent="0.25">
      <c r="D6725" s="12"/>
    </row>
    <row r="6726" spans="4:4" ht="27.75" customHeight="1" thickBot="1" x14ac:dyDescent="0.25">
      <c r="D6726" s="12"/>
    </row>
    <row r="6727" spans="4:4" ht="27.75" customHeight="1" thickBot="1" x14ac:dyDescent="0.25">
      <c r="D6727" s="12"/>
    </row>
    <row r="6728" spans="4:4" ht="27.75" customHeight="1" thickBot="1" x14ac:dyDescent="0.25">
      <c r="D6728" s="12"/>
    </row>
    <row r="6729" spans="4:4" ht="27.75" customHeight="1" thickBot="1" x14ac:dyDescent="0.25">
      <c r="D6729" s="12"/>
    </row>
    <row r="6730" spans="4:4" ht="27.75" customHeight="1" thickBot="1" x14ac:dyDescent="0.25">
      <c r="D6730" s="12"/>
    </row>
    <row r="6731" spans="4:4" ht="27.75" customHeight="1" thickBot="1" x14ac:dyDescent="0.25">
      <c r="D6731" s="12"/>
    </row>
    <row r="6732" spans="4:4" ht="27.75" customHeight="1" thickBot="1" x14ac:dyDescent="0.25">
      <c r="D6732" s="12"/>
    </row>
    <row r="6733" spans="4:4" ht="27.75" customHeight="1" thickBot="1" x14ac:dyDescent="0.25">
      <c r="D6733" s="12"/>
    </row>
    <row r="6734" spans="4:4" ht="27.75" customHeight="1" thickBot="1" x14ac:dyDescent="0.25">
      <c r="D6734" s="12"/>
    </row>
    <row r="6735" spans="4:4" ht="27.75" customHeight="1" thickBot="1" x14ac:dyDescent="0.25">
      <c r="D6735" s="12"/>
    </row>
    <row r="6736" spans="4:4" ht="27.75" customHeight="1" thickBot="1" x14ac:dyDescent="0.25">
      <c r="D6736" s="12"/>
    </row>
    <row r="6737" spans="4:4" ht="27.75" customHeight="1" thickBot="1" x14ac:dyDescent="0.25">
      <c r="D6737" s="12"/>
    </row>
    <row r="6738" spans="4:4" ht="27.75" customHeight="1" thickBot="1" x14ac:dyDescent="0.25">
      <c r="D6738" s="12"/>
    </row>
    <row r="6739" spans="4:4" ht="27.75" customHeight="1" thickBot="1" x14ac:dyDescent="0.25">
      <c r="D6739" s="12"/>
    </row>
    <row r="6740" spans="4:4" ht="27.75" customHeight="1" thickBot="1" x14ac:dyDescent="0.25">
      <c r="D6740" s="12"/>
    </row>
    <row r="6741" spans="4:4" ht="27.75" customHeight="1" thickBot="1" x14ac:dyDescent="0.25">
      <c r="D6741" s="12"/>
    </row>
    <row r="6742" spans="4:4" ht="27.75" customHeight="1" thickBot="1" x14ac:dyDescent="0.25">
      <c r="D6742" s="12"/>
    </row>
    <row r="6743" spans="4:4" ht="27.75" customHeight="1" thickBot="1" x14ac:dyDescent="0.25">
      <c r="D6743" s="12"/>
    </row>
    <row r="6744" spans="4:4" ht="27.75" customHeight="1" thickBot="1" x14ac:dyDescent="0.25">
      <c r="D6744" s="12"/>
    </row>
    <row r="6745" spans="4:4" ht="27.75" customHeight="1" thickBot="1" x14ac:dyDescent="0.25">
      <c r="D6745" s="12"/>
    </row>
    <row r="6746" spans="4:4" ht="27.75" customHeight="1" thickBot="1" x14ac:dyDescent="0.25">
      <c r="D6746" s="12"/>
    </row>
    <row r="6747" spans="4:4" ht="27.75" customHeight="1" thickBot="1" x14ac:dyDescent="0.25">
      <c r="D6747" s="12"/>
    </row>
    <row r="6748" spans="4:4" ht="27.75" customHeight="1" thickBot="1" x14ac:dyDescent="0.25">
      <c r="D6748" s="12"/>
    </row>
    <row r="6749" spans="4:4" ht="27.75" customHeight="1" thickBot="1" x14ac:dyDescent="0.25">
      <c r="D6749" s="12"/>
    </row>
    <row r="6750" spans="4:4" ht="27.75" customHeight="1" thickBot="1" x14ac:dyDescent="0.25">
      <c r="D6750" s="12"/>
    </row>
    <row r="6751" spans="4:4" ht="27.75" customHeight="1" thickBot="1" x14ac:dyDescent="0.25">
      <c r="D6751" s="12"/>
    </row>
    <row r="6752" spans="4:4" ht="27.75" customHeight="1" thickBot="1" x14ac:dyDescent="0.25">
      <c r="D6752" s="12"/>
    </row>
    <row r="6753" spans="4:4" ht="27.75" customHeight="1" thickBot="1" x14ac:dyDescent="0.25">
      <c r="D6753" s="12"/>
    </row>
    <row r="6754" spans="4:4" ht="27.75" customHeight="1" thickBot="1" x14ac:dyDescent="0.25">
      <c r="D6754" s="12"/>
    </row>
    <row r="6755" spans="4:4" ht="27.75" customHeight="1" thickBot="1" x14ac:dyDescent="0.25">
      <c r="D6755" s="12"/>
    </row>
    <row r="6756" spans="4:4" ht="27.75" customHeight="1" thickBot="1" x14ac:dyDescent="0.25">
      <c r="D6756" s="12"/>
    </row>
    <row r="6757" spans="4:4" ht="27.75" customHeight="1" thickBot="1" x14ac:dyDescent="0.25">
      <c r="D6757" s="12"/>
    </row>
    <row r="6758" spans="4:4" ht="27.75" customHeight="1" thickBot="1" x14ac:dyDescent="0.25">
      <c r="D6758" s="12"/>
    </row>
    <row r="6759" spans="4:4" ht="27.75" customHeight="1" thickBot="1" x14ac:dyDescent="0.25">
      <c r="D6759" s="12"/>
    </row>
    <row r="6760" spans="4:4" ht="27.75" customHeight="1" thickBot="1" x14ac:dyDescent="0.25">
      <c r="D6760" s="12"/>
    </row>
    <row r="6761" spans="4:4" ht="27.75" customHeight="1" thickBot="1" x14ac:dyDescent="0.25">
      <c r="D6761" s="12"/>
    </row>
    <row r="6762" spans="4:4" ht="27.75" customHeight="1" thickBot="1" x14ac:dyDescent="0.25">
      <c r="D6762" s="12"/>
    </row>
    <row r="6763" spans="4:4" ht="27.75" customHeight="1" thickBot="1" x14ac:dyDescent="0.25">
      <c r="D6763" s="12"/>
    </row>
    <row r="6764" spans="4:4" ht="27.75" customHeight="1" thickBot="1" x14ac:dyDescent="0.25">
      <c r="D6764" s="12"/>
    </row>
    <row r="6765" spans="4:4" ht="27.75" customHeight="1" thickBot="1" x14ac:dyDescent="0.25">
      <c r="D6765" s="12"/>
    </row>
    <row r="6766" spans="4:4" ht="27.75" customHeight="1" thickBot="1" x14ac:dyDescent="0.25">
      <c r="D6766" s="12"/>
    </row>
    <row r="6767" spans="4:4" ht="27.75" customHeight="1" thickBot="1" x14ac:dyDescent="0.25">
      <c r="D6767" s="12"/>
    </row>
    <row r="6768" spans="4:4" ht="27.75" customHeight="1" thickBot="1" x14ac:dyDescent="0.25">
      <c r="D6768" s="12"/>
    </row>
    <row r="6769" spans="4:4" ht="27.75" customHeight="1" thickBot="1" x14ac:dyDescent="0.25">
      <c r="D6769" s="12"/>
    </row>
    <row r="6770" spans="4:4" ht="27.75" customHeight="1" thickBot="1" x14ac:dyDescent="0.25">
      <c r="D6770" s="12"/>
    </row>
    <row r="6771" spans="4:4" ht="27.75" customHeight="1" thickBot="1" x14ac:dyDescent="0.25">
      <c r="D6771" s="12"/>
    </row>
    <row r="6772" spans="4:4" ht="27.75" customHeight="1" thickBot="1" x14ac:dyDescent="0.25">
      <c r="D6772" s="12"/>
    </row>
    <row r="6773" spans="4:4" ht="27.75" customHeight="1" thickBot="1" x14ac:dyDescent="0.25">
      <c r="D6773" s="12"/>
    </row>
    <row r="6774" spans="4:4" ht="27.75" customHeight="1" thickBot="1" x14ac:dyDescent="0.25">
      <c r="D6774" s="12"/>
    </row>
    <row r="6775" spans="4:4" ht="27.75" customHeight="1" thickBot="1" x14ac:dyDescent="0.25">
      <c r="D6775" s="12"/>
    </row>
    <row r="6776" spans="4:4" ht="27.75" customHeight="1" thickBot="1" x14ac:dyDescent="0.25">
      <c r="D6776" s="12"/>
    </row>
    <row r="6777" spans="4:4" ht="27.75" customHeight="1" thickBot="1" x14ac:dyDescent="0.25">
      <c r="D6777" s="12"/>
    </row>
    <row r="6778" spans="4:4" ht="27.75" customHeight="1" thickBot="1" x14ac:dyDescent="0.25">
      <c r="D6778" s="12"/>
    </row>
    <row r="6779" spans="4:4" ht="27.75" customHeight="1" thickBot="1" x14ac:dyDescent="0.25">
      <c r="D6779" s="12"/>
    </row>
    <row r="6780" spans="4:4" ht="27.75" customHeight="1" thickBot="1" x14ac:dyDescent="0.25">
      <c r="D6780" s="12"/>
    </row>
    <row r="6781" spans="4:4" ht="27.75" customHeight="1" thickBot="1" x14ac:dyDescent="0.25">
      <c r="D6781" s="12"/>
    </row>
    <row r="6782" spans="4:4" ht="27.75" customHeight="1" thickBot="1" x14ac:dyDescent="0.25">
      <c r="D6782" s="12"/>
    </row>
    <row r="6783" spans="4:4" ht="27.75" customHeight="1" thickBot="1" x14ac:dyDescent="0.25">
      <c r="D6783" s="12"/>
    </row>
    <row r="6784" spans="4:4" ht="27.75" customHeight="1" thickBot="1" x14ac:dyDescent="0.25">
      <c r="D6784" s="12"/>
    </row>
    <row r="6785" spans="4:4" ht="27.75" customHeight="1" thickBot="1" x14ac:dyDescent="0.25">
      <c r="D6785" s="12"/>
    </row>
    <row r="6786" spans="4:4" ht="27.75" customHeight="1" thickBot="1" x14ac:dyDescent="0.25">
      <c r="D6786" s="12"/>
    </row>
    <row r="6787" spans="4:4" ht="27.75" customHeight="1" thickBot="1" x14ac:dyDescent="0.25">
      <c r="D6787" s="12"/>
    </row>
    <row r="6788" spans="4:4" ht="27.75" customHeight="1" thickBot="1" x14ac:dyDescent="0.25">
      <c r="D6788" s="12"/>
    </row>
    <row r="6789" spans="4:4" ht="27.75" customHeight="1" thickBot="1" x14ac:dyDescent="0.25">
      <c r="D6789" s="12"/>
    </row>
    <row r="6790" spans="4:4" ht="27.75" customHeight="1" thickBot="1" x14ac:dyDescent="0.25">
      <c r="D6790" s="12"/>
    </row>
    <row r="6791" spans="4:4" ht="27.75" customHeight="1" thickBot="1" x14ac:dyDescent="0.25">
      <c r="D6791" s="12"/>
    </row>
    <row r="6792" spans="4:4" ht="27.75" customHeight="1" thickBot="1" x14ac:dyDescent="0.25">
      <c r="D6792" s="12"/>
    </row>
    <row r="6793" spans="4:4" ht="27.75" customHeight="1" thickBot="1" x14ac:dyDescent="0.25">
      <c r="D6793" s="12"/>
    </row>
    <row r="6794" spans="4:4" ht="27.75" customHeight="1" thickBot="1" x14ac:dyDescent="0.25">
      <c r="D6794" s="12"/>
    </row>
    <row r="6795" spans="4:4" ht="27.75" customHeight="1" thickBot="1" x14ac:dyDescent="0.25">
      <c r="D6795" s="12"/>
    </row>
    <row r="6796" spans="4:4" ht="27.75" customHeight="1" thickBot="1" x14ac:dyDescent="0.25">
      <c r="D6796" s="12"/>
    </row>
    <row r="6797" spans="4:4" ht="27.75" customHeight="1" thickBot="1" x14ac:dyDescent="0.25">
      <c r="D6797" s="12"/>
    </row>
    <row r="6798" spans="4:4" ht="27.75" customHeight="1" thickBot="1" x14ac:dyDescent="0.25">
      <c r="D6798" s="12"/>
    </row>
    <row r="6799" spans="4:4" ht="27.75" customHeight="1" thickBot="1" x14ac:dyDescent="0.25">
      <c r="D6799" s="12"/>
    </row>
    <row r="6800" spans="4:4" ht="27.75" customHeight="1" thickBot="1" x14ac:dyDescent="0.25">
      <c r="D6800" s="12"/>
    </row>
    <row r="6801" spans="4:4" ht="27.75" customHeight="1" thickBot="1" x14ac:dyDescent="0.25">
      <c r="D6801" s="12"/>
    </row>
    <row r="6802" spans="4:4" ht="27.75" customHeight="1" thickBot="1" x14ac:dyDescent="0.25">
      <c r="D6802" s="12"/>
    </row>
    <row r="6803" spans="4:4" ht="27.75" customHeight="1" thickBot="1" x14ac:dyDescent="0.25">
      <c r="D6803" s="12"/>
    </row>
    <row r="6804" spans="4:4" ht="27.75" customHeight="1" thickBot="1" x14ac:dyDescent="0.25">
      <c r="D6804" s="12"/>
    </row>
    <row r="6805" spans="4:4" ht="27.75" customHeight="1" thickBot="1" x14ac:dyDescent="0.25">
      <c r="D6805" s="12"/>
    </row>
    <row r="6806" spans="4:4" ht="27.75" customHeight="1" thickBot="1" x14ac:dyDescent="0.25">
      <c r="D6806" s="12"/>
    </row>
    <row r="6807" spans="4:4" ht="27.75" customHeight="1" thickBot="1" x14ac:dyDescent="0.25">
      <c r="D6807" s="12"/>
    </row>
    <row r="6808" spans="4:4" ht="27.75" customHeight="1" thickBot="1" x14ac:dyDescent="0.25">
      <c r="D6808" s="12"/>
    </row>
    <row r="6809" spans="4:4" ht="27.75" customHeight="1" thickBot="1" x14ac:dyDescent="0.25">
      <c r="D6809" s="12"/>
    </row>
    <row r="6810" spans="4:4" ht="27.75" customHeight="1" thickBot="1" x14ac:dyDescent="0.25">
      <c r="D6810" s="12"/>
    </row>
    <row r="6811" spans="4:4" ht="27.75" customHeight="1" thickBot="1" x14ac:dyDescent="0.25">
      <c r="D6811" s="12"/>
    </row>
    <row r="6812" spans="4:4" ht="27.75" customHeight="1" thickBot="1" x14ac:dyDescent="0.25">
      <c r="D6812" s="12"/>
    </row>
    <row r="6813" spans="4:4" ht="27.75" customHeight="1" thickBot="1" x14ac:dyDescent="0.25">
      <c r="D6813" s="12"/>
    </row>
    <row r="6814" spans="4:4" ht="27.75" customHeight="1" thickBot="1" x14ac:dyDescent="0.25">
      <c r="D6814" s="12"/>
    </row>
    <row r="6815" spans="4:4" ht="27.75" customHeight="1" thickBot="1" x14ac:dyDescent="0.25">
      <c r="D6815" s="12"/>
    </row>
    <row r="6816" spans="4:4" ht="27.75" customHeight="1" thickBot="1" x14ac:dyDescent="0.25">
      <c r="D6816" s="12"/>
    </row>
    <row r="6817" spans="4:4" ht="27.75" customHeight="1" thickBot="1" x14ac:dyDescent="0.25">
      <c r="D6817" s="12"/>
    </row>
    <row r="6818" spans="4:4" ht="27.75" customHeight="1" thickBot="1" x14ac:dyDescent="0.25">
      <c r="D6818" s="12"/>
    </row>
    <row r="6819" spans="4:4" ht="27.75" customHeight="1" thickBot="1" x14ac:dyDescent="0.25">
      <c r="D6819" s="12"/>
    </row>
    <row r="6820" spans="4:4" ht="27.75" customHeight="1" thickBot="1" x14ac:dyDescent="0.25">
      <c r="D6820" s="12"/>
    </row>
    <row r="6821" spans="4:4" ht="27.75" customHeight="1" thickBot="1" x14ac:dyDescent="0.25">
      <c r="D6821" s="12"/>
    </row>
    <row r="6822" spans="4:4" ht="27.75" customHeight="1" thickBot="1" x14ac:dyDescent="0.25">
      <c r="D6822" s="12"/>
    </row>
    <row r="6823" spans="4:4" ht="27.75" customHeight="1" thickBot="1" x14ac:dyDescent="0.25">
      <c r="D6823" s="12"/>
    </row>
    <row r="6824" spans="4:4" ht="27.75" customHeight="1" thickBot="1" x14ac:dyDescent="0.25">
      <c r="D6824" s="12"/>
    </row>
    <row r="6825" spans="4:4" ht="27.75" customHeight="1" thickBot="1" x14ac:dyDescent="0.25">
      <c r="D6825" s="12"/>
    </row>
    <row r="6826" spans="4:4" ht="27.75" customHeight="1" thickBot="1" x14ac:dyDescent="0.25">
      <c r="D6826" s="12"/>
    </row>
    <row r="6827" spans="4:4" ht="27.75" customHeight="1" thickBot="1" x14ac:dyDescent="0.25">
      <c r="D6827" s="12"/>
    </row>
    <row r="6828" spans="4:4" ht="27.75" customHeight="1" thickBot="1" x14ac:dyDescent="0.25">
      <c r="D6828" s="12"/>
    </row>
    <row r="6829" spans="4:4" ht="27.75" customHeight="1" thickBot="1" x14ac:dyDescent="0.25">
      <c r="D6829" s="12"/>
    </row>
    <row r="6830" spans="4:4" ht="27.75" customHeight="1" thickBot="1" x14ac:dyDescent="0.25">
      <c r="D6830" s="12"/>
    </row>
    <row r="6831" spans="4:4" ht="27.75" customHeight="1" thickBot="1" x14ac:dyDescent="0.25">
      <c r="D6831" s="12"/>
    </row>
    <row r="6832" spans="4:4" ht="27.75" customHeight="1" thickBot="1" x14ac:dyDescent="0.25">
      <c r="D6832" s="12"/>
    </row>
    <row r="6833" spans="4:4" ht="27.75" customHeight="1" thickBot="1" x14ac:dyDescent="0.25">
      <c r="D6833" s="12"/>
    </row>
    <row r="6834" spans="4:4" ht="27.75" customHeight="1" thickBot="1" x14ac:dyDescent="0.25">
      <c r="D6834" s="12"/>
    </row>
    <row r="6835" spans="4:4" ht="27.75" customHeight="1" thickBot="1" x14ac:dyDescent="0.25">
      <c r="D6835" s="12"/>
    </row>
    <row r="6836" spans="4:4" ht="27.75" customHeight="1" thickBot="1" x14ac:dyDescent="0.25">
      <c r="D6836" s="12"/>
    </row>
    <row r="6837" spans="4:4" ht="27.75" customHeight="1" thickBot="1" x14ac:dyDescent="0.25">
      <c r="D6837" s="12"/>
    </row>
    <row r="6838" spans="4:4" ht="27.75" customHeight="1" thickBot="1" x14ac:dyDescent="0.25">
      <c r="D6838" s="12"/>
    </row>
    <row r="6839" spans="4:4" ht="27.75" customHeight="1" thickBot="1" x14ac:dyDescent="0.25">
      <c r="D6839" s="12"/>
    </row>
    <row r="6840" spans="4:4" ht="27.75" customHeight="1" thickBot="1" x14ac:dyDescent="0.25">
      <c r="D6840" s="12"/>
    </row>
    <row r="6841" spans="4:4" ht="27.75" customHeight="1" thickBot="1" x14ac:dyDescent="0.25">
      <c r="D6841" s="12"/>
    </row>
    <row r="6842" spans="4:4" ht="27.75" customHeight="1" thickBot="1" x14ac:dyDescent="0.25">
      <c r="D6842" s="12"/>
    </row>
    <row r="6843" spans="4:4" ht="27.75" customHeight="1" thickBot="1" x14ac:dyDescent="0.25">
      <c r="D6843" s="12"/>
    </row>
    <row r="6844" spans="4:4" ht="27.75" customHeight="1" thickBot="1" x14ac:dyDescent="0.25">
      <c r="D6844" s="12"/>
    </row>
    <row r="6845" spans="4:4" ht="27.75" customHeight="1" thickBot="1" x14ac:dyDescent="0.25">
      <c r="D6845" s="12"/>
    </row>
    <row r="6846" spans="4:4" ht="27.75" customHeight="1" thickBot="1" x14ac:dyDescent="0.25">
      <c r="D6846" s="12"/>
    </row>
    <row r="6847" spans="4:4" ht="27.75" customHeight="1" thickBot="1" x14ac:dyDescent="0.25">
      <c r="D6847" s="12"/>
    </row>
    <row r="6848" spans="4:4" ht="27.75" customHeight="1" thickBot="1" x14ac:dyDescent="0.25">
      <c r="D6848" s="12"/>
    </row>
    <row r="6849" spans="4:4" ht="27.75" customHeight="1" thickBot="1" x14ac:dyDescent="0.25">
      <c r="D6849" s="12"/>
    </row>
    <row r="6850" spans="4:4" ht="27.75" customHeight="1" thickBot="1" x14ac:dyDescent="0.25">
      <c r="D6850" s="12"/>
    </row>
    <row r="6851" spans="4:4" ht="27.75" customHeight="1" thickBot="1" x14ac:dyDescent="0.25">
      <c r="D6851" s="12"/>
    </row>
    <row r="6852" spans="4:4" ht="27.75" customHeight="1" thickBot="1" x14ac:dyDescent="0.25">
      <c r="D6852" s="12"/>
    </row>
    <row r="6853" spans="4:4" ht="27.75" customHeight="1" thickBot="1" x14ac:dyDescent="0.25">
      <c r="D6853" s="12"/>
    </row>
    <row r="6854" spans="4:4" ht="27.75" customHeight="1" thickBot="1" x14ac:dyDescent="0.25">
      <c r="D6854" s="12"/>
    </row>
    <row r="6855" spans="4:4" ht="27.75" customHeight="1" thickBot="1" x14ac:dyDescent="0.25">
      <c r="D6855" s="12"/>
    </row>
    <row r="6856" spans="4:4" ht="27.75" customHeight="1" thickBot="1" x14ac:dyDescent="0.25">
      <c r="D6856" s="12"/>
    </row>
    <row r="6857" spans="4:4" ht="27.75" customHeight="1" thickBot="1" x14ac:dyDescent="0.25">
      <c r="D6857" s="12"/>
    </row>
    <row r="6858" spans="4:4" ht="27.75" customHeight="1" thickBot="1" x14ac:dyDescent="0.25">
      <c r="D6858" s="12"/>
    </row>
    <row r="6859" spans="4:4" ht="27.75" customHeight="1" thickBot="1" x14ac:dyDescent="0.25">
      <c r="D6859" s="12"/>
    </row>
    <row r="6860" spans="4:4" ht="27.75" customHeight="1" thickBot="1" x14ac:dyDescent="0.25">
      <c r="D6860" s="12"/>
    </row>
    <row r="6861" spans="4:4" ht="27.75" customHeight="1" thickBot="1" x14ac:dyDescent="0.25">
      <c r="D6861" s="12"/>
    </row>
    <row r="6862" spans="4:4" ht="27.75" customHeight="1" thickBot="1" x14ac:dyDescent="0.25">
      <c r="D6862" s="12"/>
    </row>
    <row r="6863" spans="4:4" ht="27.75" customHeight="1" thickBot="1" x14ac:dyDescent="0.25">
      <c r="D6863" s="12"/>
    </row>
    <row r="6864" spans="4:4" ht="27.75" customHeight="1" thickBot="1" x14ac:dyDescent="0.25">
      <c r="D6864" s="12"/>
    </row>
    <row r="6865" spans="4:4" ht="27.75" customHeight="1" thickBot="1" x14ac:dyDescent="0.25">
      <c r="D6865" s="12"/>
    </row>
    <row r="6866" spans="4:4" ht="27.75" customHeight="1" thickBot="1" x14ac:dyDescent="0.25">
      <c r="D6866" s="12"/>
    </row>
    <row r="6867" spans="4:4" ht="27.75" customHeight="1" thickBot="1" x14ac:dyDescent="0.25">
      <c r="D6867" s="12"/>
    </row>
    <row r="6868" spans="4:4" ht="27.75" customHeight="1" thickBot="1" x14ac:dyDescent="0.25">
      <c r="D6868" s="12"/>
    </row>
    <row r="6869" spans="4:4" ht="27.75" customHeight="1" thickBot="1" x14ac:dyDescent="0.25">
      <c r="D6869" s="12"/>
    </row>
    <row r="6870" spans="4:4" ht="27.75" customHeight="1" thickBot="1" x14ac:dyDescent="0.25">
      <c r="D6870" s="12"/>
    </row>
    <row r="6871" spans="4:4" ht="27.75" customHeight="1" thickBot="1" x14ac:dyDescent="0.25">
      <c r="D6871" s="12"/>
    </row>
    <row r="6872" spans="4:4" ht="27.75" customHeight="1" thickBot="1" x14ac:dyDescent="0.25">
      <c r="D6872" s="12"/>
    </row>
    <row r="6873" spans="4:4" ht="27.75" customHeight="1" thickBot="1" x14ac:dyDescent="0.25">
      <c r="D6873" s="12"/>
    </row>
    <row r="6874" spans="4:4" ht="27.75" customHeight="1" thickBot="1" x14ac:dyDescent="0.25">
      <c r="D6874" s="12"/>
    </row>
    <row r="6875" spans="4:4" ht="27.75" customHeight="1" thickBot="1" x14ac:dyDescent="0.25">
      <c r="D6875" s="12"/>
    </row>
    <row r="6876" spans="4:4" ht="27.75" customHeight="1" thickBot="1" x14ac:dyDescent="0.25">
      <c r="D6876" s="12"/>
    </row>
    <row r="6877" spans="4:4" ht="27.75" customHeight="1" thickBot="1" x14ac:dyDescent="0.25">
      <c r="D6877" s="12"/>
    </row>
    <row r="6878" spans="4:4" ht="27.75" customHeight="1" thickBot="1" x14ac:dyDescent="0.25">
      <c r="D6878" s="12"/>
    </row>
    <row r="6879" spans="4:4" ht="27.75" customHeight="1" thickBot="1" x14ac:dyDescent="0.25">
      <c r="D6879" s="12"/>
    </row>
    <row r="6880" spans="4:4" ht="27.75" customHeight="1" thickBot="1" x14ac:dyDescent="0.25">
      <c r="D6880" s="12"/>
    </row>
    <row r="6881" spans="4:4" ht="27.75" customHeight="1" thickBot="1" x14ac:dyDescent="0.25">
      <c r="D6881" s="12"/>
    </row>
    <row r="6882" spans="4:4" ht="27.75" customHeight="1" thickBot="1" x14ac:dyDescent="0.25">
      <c r="D6882" s="12"/>
    </row>
    <row r="6883" spans="4:4" ht="27.75" customHeight="1" thickBot="1" x14ac:dyDescent="0.25">
      <c r="D6883" s="12"/>
    </row>
    <row r="6884" spans="4:4" ht="27.75" customHeight="1" thickBot="1" x14ac:dyDescent="0.25">
      <c r="D6884" s="12"/>
    </row>
    <row r="6885" spans="4:4" ht="27.75" customHeight="1" thickBot="1" x14ac:dyDescent="0.25">
      <c r="D6885" s="12"/>
    </row>
    <row r="6886" spans="4:4" ht="27.75" customHeight="1" thickBot="1" x14ac:dyDescent="0.25">
      <c r="D6886" s="12"/>
    </row>
    <row r="6887" spans="4:4" ht="27.75" customHeight="1" thickBot="1" x14ac:dyDescent="0.25">
      <c r="D6887" s="12"/>
    </row>
    <row r="6888" spans="4:4" ht="27.75" customHeight="1" thickBot="1" x14ac:dyDescent="0.25">
      <c r="D6888" s="12"/>
    </row>
    <row r="6889" spans="4:4" ht="27.75" customHeight="1" thickBot="1" x14ac:dyDescent="0.25">
      <c r="D6889" s="12"/>
    </row>
    <row r="6890" spans="4:4" ht="27.75" customHeight="1" thickBot="1" x14ac:dyDescent="0.25">
      <c r="D6890" s="12"/>
    </row>
    <row r="6891" spans="4:4" ht="27.75" customHeight="1" thickBot="1" x14ac:dyDescent="0.25">
      <c r="D6891" s="12"/>
    </row>
    <row r="6892" spans="4:4" ht="27.75" customHeight="1" thickBot="1" x14ac:dyDescent="0.25">
      <c r="D6892" s="12"/>
    </row>
    <row r="6893" spans="4:4" ht="27.75" customHeight="1" thickBot="1" x14ac:dyDescent="0.25">
      <c r="D6893" s="12"/>
    </row>
    <row r="6894" spans="4:4" ht="27.75" customHeight="1" thickBot="1" x14ac:dyDescent="0.25">
      <c r="D6894" s="12"/>
    </row>
    <row r="6895" spans="4:4" ht="27.75" customHeight="1" thickBot="1" x14ac:dyDescent="0.25">
      <c r="D6895" s="12"/>
    </row>
    <row r="6896" spans="4:4" ht="27.75" customHeight="1" thickBot="1" x14ac:dyDescent="0.25">
      <c r="D6896" s="12"/>
    </row>
    <row r="6897" spans="4:4" ht="27.75" customHeight="1" thickBot="1" x14ac:dyDescent="0.25">
      <c r="D6897" s="12"/>
    </row>
    <row r="6898" spans="4:4" ht="27.75" customHeight="1" thickBot="1" x14ac:dyDescent="0.25">
      <c r="D6898" s="12"/>
    </row>
    <row r="6899" spans="4:4" ht="27.75" customHeight="1" thickBot="1" x14ac:dyDescent="0.25">
      <c r="D6899" s="12"/>
    </row>
    <row r="6900" spans="4:4" ht="27.75" customHeight="1" thickBot="1" x14ac:dyDescent="0.25">
      <c r="D6900" s="12"/>
    </row>
    <row r="6901" spans="4:4" ht="27.75" customHeight="1" thickBot="1" x14ac:dyDescent="0.25">
      <c r="D6901" s="12"/>
    </row>
    <row r="6902" spans="4:4" ht="27.75" customHeight="1" thickBot="1" x14ac:dyDescent="0.25">
      <c r="D6902" s="12"/>
    </row>
    <row r="6903" spans="4:4" ht="27.75" customHeight="1" thickBot="1" x14ac:dyDescent="0.25">
      <c r="D6903" s="12"/>
    </row>
    <row r="6904" spans="4:4" ht="27.75" customHeight="1" thickBot="1" x14ac:dyDescent="0.25">
      <c r="D6904" s="12"/>
    </row>
    <row r="6905" spans="4:4" ht="27.75" customHeight="1" thickBot="1" x14ac:dyDescent="0.25">
      <c r="D6905" s="12"/>
    </row>
    <row r="6906" spans="4:4" ht="27.75" customHeight="1" thickBot="1" x14ac:dyDescent="0.25">
      <c r="D6906" s="12"/>
    </row>
    <row r="6907" spans="4:4" ht="27.75" customHeight="1" thickBot="1" x14ac:dyDescent="0.25">
      <c r="D6907" s="12"/>
    </row>
    <row r="6908" spans="4:4" ht="27.75" customHeight="1" thickBot="1" x14ac:dyDescent="0.25">
      <c r="D6908" s="12"/>
    </row>
    <row r="6909" spans="4:4" ht="27.75" customHeight="1" thickBot="1" x14ac:dyDescent="0.25">
      <c r="D6909" s="12"/>
    </row>
    <row r="6910" spans="4:4" ht="27.75" customHeight="1" thickBot="1" x14ac:dyDescent="0.25">
      <c r="D6910" s="12"/>
    </row>
    <row r="6911" spans="4:4" ht="27.75" customHeight="1" thickBot="1" x14ac:dyDescent="0.25">
      <c r="D6911" s="12"/>
    </row>
    <row r="6912" spans="4:4" ht="27.75" customHeight="1" thickBot="1" x14ac:dyDescent="0.25">
      <c r="D6912" s="12"/>
    </row>
    <row r="6913" spans="4:4" ht="27.75" customHeight="1" thickBot="1" x14ac:dyDescent="0.25">
      <c r="D6913" s="12"/>
    </row>
    <row r="6914" spans="4:4" ht="27.75" customHeight="1" thickBot="1" x14ac:dyDescent="0.25">
      <c r="D6914" s="12"/>
    </row>
    <row r="6915" spans="4:4" ht="27.75" customHeight="1" thickBot="1" x14ac:dyDescent="0.25">
      <c r="D6915" s="12"/>
    </row>
    <row r="6916" spans="4:4" ht="27.75" customHeight="1" thickBot="1" x14ac:dyDescent="0.25">
      <c r="D6916" s="12"/>
    </row>
    <row r="6917" spans="4:4" ht="27.75" customHeight="1" thickBot="1" x14ac:dyDescent="0.25">
      <c r="D6917" s="12"/>
    </row>
    <row r="6918" spans="4:4" ht="27.75" customHeight="1" thickBot="1" x14ac:dyDescent="0.25">
      <c r="D6918" s="12"/>
    </row>
    <row r="6919" spans="4:4" ht="27.75" customHeight="1" thickBot="1" x14ac:dyDescent="0.25">
      <c r="D6919" s="12"/>
    </row>
    <row r="6920" spans="4:4" ht="27.75" customHeight="1" thickBot="1" x14ac:dyDescent="0.25">
      <c r="D6920" s="12"/>
    </row>
    <row r="6921" spans="4:4" ht="27.75" customHeight="1" thickBot="1" x14ac:dyDescent="0.25">
      <c r="D6921" s="12"/>
    </row>
    <row r="6922" spans="4:4" ht="27.75" customHeight="1" thickBot="1" x14ac:dyDescent="0.25">
      <c r="D6922" s="12"/>
    </row>
    <row r="6923" spans="4:4" ht="27.75" customHeight="1" thickBot="1" x14ac:dyDescent="0.25">
      <c r="D6923" s="12"/>
    </row>
    <row r="6924" spans="4:4" ht="27.75" customHeight="1" thickBot="1" x14ac:dyDescent="0.25">
      <c r="D6924" s="12"/>
    </row>
    <row r="6925" spans="4:4" ht="27.75" customHeight="1" thickBot="1" x14ac:dyDescent="0.25">
      <c r="D6925" s="12"/>
    </row>
    <row r="6926" spans="4:4" ht="27.75" customHeight="1" thickBot="1" x14ac:dyDescent="0.25">
      <c r="D6926" s="12"/>
    </row>
    <row r="6927" spans="4:4" ht="27.75" customHeight="1" thickBot="1" x14ac:dyDescent="0.25">
      <c r="D6927" s="12"/>
    </row>
    <row r="6928" spans="4:4" ht="27.75" customHeight="1" thickBot="1" x14ac:dyDescent="0.25">
      <c r="D6928" s="12"/>
    </row>
    <row r="6929" spans="4:4" ht="27.75" customHeight="1" thickBot="1" x14ac:dyDescent="0.25">
      <c r="D6929" s="12"/>
    </row>
    <row r="6930" spans="4:4" ht="27.75" customHeight="1" thickBot="1" x14ac:dyDescent="0.25">
      <c r="D6930" s="12"/>
    </row>
    <row r="6931" spans="4:4" ht="27.75" customHeight="1" thickBot="1" x14ac:dyDescent="0.25">
      <c r="D6931" s="12"/>
    </row>
    <row r="6932" spans="4:4" ht="27.75" customHeight="1" thickBot="1" x14ac:dyDescent="0.25">
      <c r="D6932" s="12"/>
    </row>
    <row r="6933" spans="4:4" ht="27.75" customHeight="1" thickBot="1" x14ac:dyDescent="0.25">
      <c r="D6933" s="12"/>
    </row>
    <row r="6934" spans="4:4" ht="27.75" customHeight="1" thickBot="1" x14ac:dyDescent="0.25">
      <c r="D6934" s="12"/>
    </row>
    <row r="6935" spans="4:4" ht="27.75" customHeight="1" thickBot="1" x14ac:dyDescent="0.25">
      <c r="D6935" s="12"/>
    </row>
    <row r="6936" spans="4:4" ht="27.75" customHeight="1" thickBot="1" x14ac:dyDescent="0.25">
      <c r="D6936" s="12"/>
    </row>
    <row r="6937" spans="4:4" ht="27.75" customHeight="1" thickBot="1" x14ac:dyDescent="0.25">
      <c r="D6937" s="12"/>
    </row>
    <row r="6938" spans="4:4" ht="27.75" customHeight="1" thickBot="1" x14ac:dyDescent="0.25">
      <c r="D6938" s="12"/>
    </row>
    <row r="6939" spans="4:4" ht="27.75" customHeight="1" thickBot="1" x14ac:dyDescent="0.25">
      <c r="D6939" s="12"/>
    </row>
    <row r="6940" spans="4:4" ht="27.75" customHeight="1" thickBot="1" x14ac:dyDescent="0.25">
      <c r="D6940" s="12"/>
    </row>
    <row r="6941" spans="4:4" ht="27.75" customHeight="1" thickBot="1" x14ac:dyDescent="0.25">
      <c r="D6941" s="12"/>
    </row>
    <row r="6942" spans="4:4" ht="27.75" customHeight="1" thickBot="1" x14ac:dyDescent="0.25">
      <c r="D6942" s="12"/>
    </row>
    <row r="6943" spans="4:4" ht="27.75" customHeight="1" thickBot="1" x14ac:dyDescent="0.25">
      <c r="D6943" s="12"/>
    </row>
    <row r="6944" spans="4:4" ht="27.75" customHeight="1" thickBot="1" x14ac:dyDescent="0.25">
      <c r="D6944" s="12"/>
    </row>
    <row r="6945" spans="4:4" ht="27.75" customHeight="1" thickBot="1" x14ac:dyDescent="0.25">
      <c r="D6945" s="12"/>
    </row>
    <row r="6946" spans="4:4" ht="27.75" customHeight="1" thickBot="1" x14ac:dyDescent="0.25">
      <c r="D6946" s="12"/>
    </row>
    <row r="6947" spans="4:4" ht="27.75" customHeight="1" thickBot="1" x14ac:dyDescent="0.25">
      <c r="D6947" s="12"/>
    </row>
    <row r="6948" spans="4:4" ht="27.75" customHeight="1" thickBot="1" x14ac:dyDescent="0.25">
      <c r="D6948" s="12"/>
    </row>
    <row r="6949" spans="4:4" ht="27.75" customHeight="1" thickBot="1" x14ac:dyDescent="0.25">
      <c r="D6949" s="12"/>
    </row>
    <row r="6950" spans="4:4" ht="27.75" customHeight="1" thickBot="1" x14ac:dyDescent="0.25">
      <c r="D6950" s="12"/>
    </row>
    <row r="6951" spans="4:4" ht="27.75" customHeight="1" thickBot="1" x14ac:dyDescent="0.25">
      <c r="D6951" s="12"/>
    </row>
    <row r="6952" spans="4:4" ht="27.75" customHeight="1" thickBot="1" x14ac:dyDescent="0.25">
      <c r="D6952" s="12"/>
    </row>
    <row r="6953" spans="4:4" ht="27.75" customHeight="1" thickBot="1" x14ac:dyDescent="0.25">
      <c r="D6953" s="12"/>
    </row>
    <row r="6954" spans="4:4" ht="27.75" customHeight="1" thickBot="1" x14ac:dyDescent="0.25">
      <c r="D6954" s="12"/>
    </row>
    <row r="6955" spans="4:4" ht="27.75" customHeight="1" thickBot="1" x14ac:dyDescent="0.25">
      <c r="D6955" s="12"/>
    </row>
    <row r="6956" spans="4:4" ht="27.75" customHeight="1" thickBot="1" x14ac:dyDescent="0.25">
      <c r="D6956" s="12"/>
    </row>
    <row r="6957" spans="4:4" ht="27.75" customHeight="1" thickBot="1" x14ac:dyDescent="0.25">
      <c r="D6957" s="12"/>
    </row>
    <row r="6958" spans="4:4" ht="27.75" customHeight="1" thickBot="1" x14ac:dyDescent="0.25">
      <c r="D6958" s="12"/>
    </row>
    <row r="6959" spans="4:4" ht="27.75" customHeight="1" thickBot="1" x14ac:dyDescent="0.25">
      <c r="D6959" s="12"/>
    </row>
    <row r="6960" spans="4:4" ht="27.75" customHeight="1" thickBot="1" x14ac:dyDescent="0.25">
      <c r="D6960" s="12"/>
    </row>
    <row r="6961" spans="4:4" ht="27.75" customHeight="1" thickBot="1" x14ac:dyDescent="0.25">
      <c r="D6961" s="12"/>
    </row>
    <row r="6962" spans="4:4" ht="27.75" customHeight="1" thickBot="1" x14ac:dyDescent="0.25">
      <c r="D6962" s="12"/>
    </row>
    <row r="6963" spans="4:4" ht="27.75" customHeight="1" thickBot="1" x14ac:dyDescent="0.25">
      <c r="D6963" s="12"/>
    </row>
    <row r="6964" spans="4:4" ht="27.75" customHeight="1" thickBot="1" x14ac:dyDescent="0.25">
      <c r="D6964" s="12"/>
    </row>
    <row r="6965" spans="4:4" ht="27.75" customHeight="1" thickBot="1" x14ac:dyDescent="0.25">
      <c r="D6965" s="12"/>
    </row>
    <row r="6966" spans="4:4" ht="27.75" customHeight="1" thickBot="1" x14ac:dyDescent="0.25">
      <c r="D6966" s="12"/>
    </row>
    <row r="6967" spans="4:4" ht="27.75" customHeight="1" thickBot="1" x14ac:dyDescent="0.25">
      <c r="D6967" s="12"/>
    </row>
    <row r="6968" spans="4:4" ht="27.75" customHeight="1" thickBot="1" x14ac:dyDescent="0.25">
      <c r="D6968" s="12"/>
    </row>
    <row r="6969" spans="4:4" ht="27.75" customHeight="1" thickBot="1" x14ac:dyDescent="0.25">
      <c r="D6969" s="12"/>
    </row>
    <row r="6970" spans="4:4" ht="27.75" customHeight="1" thickBot="1" x14ac:dyDescent="0.25">
      <c r="D6970" s="12"/>
    </row>
    <row r="6971" spans="4:4" ht="27.75" customHeight="1" thickBot="1" x14ac:dyDescent="0.25">
      <c r="D6971" s="12"/>
    </row>
    <row r="6972" spans="4:4" ht="27.75" customHeight="1" thickBot="1" x14ac:dyDescent="0.25">
      <c r="D6972" s="12"/>
    </row>
    <row r="6973" spans="4:4" ht="27.75" customHeight="1" thickBot="1" x14ac:dyDescent="0.25">
      <c r="D6973" s="12"/>
    </row>
    <row r="6974" spans="4:4" ht="27.75" customHeight="1" thickBot="1" x14ac:dyDescent="0.25">
      <c r="D6974" s="12"/>
    </row>
    <row r="6975" spans="4:4" ht="27.75" customHeight="1" thickBot="1" x14ac:dyDescent="0.25">
      <c r="D6975" s="12"/>
    </row>
    <row r="6976" spans="4:4" ht="27.75" customHeight="1" thickBot="1" x14ac:dyDescent="0.25">
      <c r="D6976" s="12"/>
    </row>
    <row r="6977" spans="4:4" ht="27.75" customHeight="1" thickBot="1" x14ac:dyDescent="0.25">
      <c r="D6977" s="12"/>
    </row>
    <row r="6978" spans="4:4" ht="27.75" customHeight="1" thickBot="1" x14ac:dyDescent="0.25">
      <c r="D6978" s="12"/>
    </row>
    <row r="6979" spans="4:4" ht="27.75" customHeight="1" thickBot="1" x14ac:dyDescent="0.25">
      <c r="D6979" s="12"/>
    </row>
    <row r="6980" spans="4:4" ht="27.75" customHeight="1" thickBot="1" x14ac:dyDescent="0.25">
      <c r="D6980" s="12"/>
    </row>
    <row r="6981" spans="4:4" ht="27.75" customHeight="1" thickBot="1" x14ac:dyDescent="0.25">
      <c r="D6981" s="12"/>
    </row>
    <row r="6982" spans="4:4" ht="27.75" customHeight="1" thickBot="1" x14ac:dyDescent="0.25">
      <c r="D6982" s="12"/>
    </row>
    <row r="6983" spans="4:4" ht="27.75" customHeight="1" thickBot="1" x14ac:dyDescent="0.25">
      <c r="D6983" s="12"/>
    </row>
    <row r="6984" spans="4:4" ht="27.75" customHeight="1" thickBot="1" x14ac:dyDescent="0.25">
      <c r="D6984" s="12"/>
    </row>
    <row r="6985" spans="4:4" ht="27.75" customHeight="1" thickBot="1" x14ac:dyDescent="0.25">
      <c r="D6985" s="12"/>
    </row>
    <row r="6986" spans="4:4" ht="27.75" customHeight="1" thickBot="1" x14ac:dyDescent="0.25">
      <c r="D6986" s="12"/>
    </row>
    <row r="6987" spans="4:4" ht="27.75" customHeight="1" thickBot="1" x14ac:dyDescent="0.25">
      <c r="D6987" s="12"/>
    </row>
    <row r="6988" spans="4:4" ht="27.75" customHeight="1" thickBot="1" x14ac:dyDescent="0.25">
      <c r="D6988" s="12"/>
    </row>
    <row r="6989" spans="4:4" ht="27.75" customHeight="1" thickBot="1" x14ac:dyDescent="0.25">
      <c r="D6989" s="12"/>
    </row>
    <row r="6990" spans="4:4" ht="27.75" customHeight="1" thickBot="1" x14ac:dyDescent="0.25">
      <c r="D6990" s="12"/>
    </row>
    <row r="6991" spans="4:4" ht="27.75" customHeight="1" thickBot="1" x14ac:dyDescent="0.25">
      <c r="D6991" s="12"/>
    </row>
    <row r="6992" spans="4:4" ht="27.75" customHeight="1" thickBot="1" x14ac:dyDescent="0.25">
      <c r="D6992" s="12"/>
    </row>
    <row r="6993" spans="4:4" ht="27.75" customHeight="1" thickBot="1" x14ac:dyDescent="0.25">
      <c r="D6993" s="12"/>
    </row>
    <row r="6994" spans="4:4" ht="27.75" customHeight="1" thickBot="1" x14ac:dyDescent="0.25">
      <c r="D6994" s="12"/>
    </row>
    <row r="6995" spans="4:4" ht="27.75" customHeight="1" thickBot="1" x14ac:dyDescent="0.25">
      <c r="D6995" s="12"/>
    </row>
    <row r="6996" spans="4:4" ht="27.75" customHeight="1" thickBot="1" x14ac:dyDescent="0.25">
      <c r="D6996" s="12"/>
    </row>
    <row r="6997" spans="4:4" ht="27.75" customHeight="1" thickBot="1" x14ac:dyDescent="0.25">
      <c r="D6997" s="12"/>
    </row>
    <row r="6998" spans="4:4" ht="27.75" customHeight="1" thickBot="1" x14ac:dyDescent="0.25">
      <c r="D6998" s="12"/>
    </row>
    <row r="6999" spans="4:4" ht="27.75" customHeight="1" thickBot="1" x14ac:dyDescent="0.25">
      <c r="D6999" s="12"/>
    </row>
    <row r="7000" spans="4:4" ht="27.75" customHeight="1" thickBot="1" x14ac:dyDescent="0.25">
      <c r="D7000" s="12"/>
    </row>
    <row r="7001" spans="4:4" ht="27.75" customHeight="1" thickBot="1" x14ac:dyDescent="0.25">
      <c r="D7001" s="12"/>
    </row>
    <row r="7002" spans="4:4" ht="27.75" customHeight="1" thickBot="1" x14ac:dyDescent="0.25">
      <c r="D7002" s="12"/>
    </row>
    <row r="7003" spans="4:4" ht="27.75" customHeight="1" thickBot="1" x14ac:dyDescent="0.25">
      <c r="D7003" s="12"/>
    </row>
    <row r="7004" spans="4:4" ht="27.75" customHeight="1" thickBot="1" x14ac:dyDescent="0.25">
      <c r="D7004" s="12"/>
    </row>
    <row r="7005" spans="4:4" ht="27.75" customHeight="1" thickBot="1" x14ac:dyDescent="0.25">
      <c r="D7005" s="12"/>
    </row>
    <row r="7006" spans="4:4" ht="27.75" customHeight="1" thickBot="1" x14ac:dyDescent="0.25">
      <c r="D7006" s="12"/>
    </row>
    <row r="7007" spans="4:4" ht="27.75" customHeight="1" thickBot="1" x14ac:dyDescent="0.25">
      <c r="D7007" s="12"/>
    </row>
    <row r="7008" spans="4:4" ht="27.75" customHeight="1" thickBot="1" x14ac:dyDescent="0.25">
      <c r="D7008" s="12"/>
    </row>
    <row r="7009" spans="4:4" ht="27.75" customHeight="1" thickBot="1" x14ac:dyDescent="0.25">
      <c r="D7009" s="12"/>
    </row>
    <row r="7010" spans="4:4" ht="27.75" customHeight="1" thickBot="1" x14ac:dyDescent="0.25">
      <c r="D7010" s="12"/>
    </row>
    <row r="7011" spans="4:4" ht="27.75" customHeight="1" thickBot="1" x14ac:dyDescent="0.25">
      <c r="D7011" s="12"/>
    </row>
    <row r="7012" spans="4:4" ht="27.75" customHeight="1" thickBot="1" x14ac:dyDescent="0.25">
      <c r="D7012" s="12"/>
    </row>
    <row r="7013" spans="4:4" ht="27.75" customHeight="1" thickBot="1" x14ac:dyDescent="0.25">
      <c r="D7013" s="12"/>
    </row>
    <row r="7014" spans="4:4" ht="27.75" customHeight="1" thickBot="1" x14ac:dyDescent="0.25">
      <c r="D7014" s="12"/>
    </row>
    <row r="7015" spans="4:4" ht="27.75" customHeight="1" thickBot="1" x14ac:dyDescent="0.25">
      <c r="D7015" s="12"/>
    </row>
    <row r="7016" spans="4:4" ht="27.75" customHeight="1" thickBot="1" x14ac:dyDescent="0.25">
      <c r="D7016" s="12"/>
    </row>
    <row r="7017" spans="4:4" ht="27.75" customHeight="1" thickBot="1" x14ac:dyDescent="0.25">
      <c r="D7017" s="12"/>
    </row>
    <row r="7018" spans="4:4" ht="27.75" customHeight="1" thickBot="1" x14ac:dyDescent="0.25">
      <c r="D7018" s="12"/>
    </row>
    <row r="7019" spans="4:4" ht="27.75" customHeight="1" thickBot="1" x14ac:dyDescent="0.25">
      <c r="D7019" s="12"/>
    </row>
    <row r="7020" spans="4:4" ht="27.75" customHeight="1" thickBot="1" x14ac:dyDescent="0.25">
      <c r="D7020" s="12"/>
    </row>
    <row r="7021" spans="4:4" ht="27.75" customHeight="1" thickBot="1" x14ac:dyDescent="0.25">
      <c r="D7021" s="12"/>
    </row>
    <row r="7022" spans="4:4" ht="27.75" customHeight="1" thickBot="1" x14ac:dyDescent="0.25">
      <c r="D7022" s="12"/>
    </row>
    <row r="7023" spans="4:4" ht="27.75" customHeight="1" thickBot="1" x14ac:dyDescent="0.25">
      <c r="D7023" s="12"/>
    </row>
    <row r="7024" spans="4:4" ht="27.75" customHeight="1" thickBot="1" x14ac:dyDescent="0.25">
      <c r="D7024" s="12"/>
    </row>
    <row r="7025" spans="4:4" ht="27.75" customHeight="1" thickBot="1" x14ac:dyDescent="0.25">
      <c r="D7025" s="12"/>
    </row>
    <row r="7026" spans="4:4" ht="27.75" customHeight="1" thickBot="1" x14ac:dyDescent="0.25">
      <c r="D7026" s="12"/>
    </row>
    <row r="7027" spans="4:4" ht="27.75" customHeight="1" thickBot="1" x14ac:dyDescent="0.25">
      <c r="D7027" s="12"/>
    </row>
    <row r="7028" spans="4:4" ht="27.75" customHeight="1" thickBot="1" x14ac:dyDescent="0.25">
      <c r="D7028" s="12"/>
    </row>
    <row r="7029" spans="4:4" ht="27.75" customHeight="1" thickBot="1" x14ac:dyDescent="0.25">
      <c r="D7029" s="12"/>
    </row>
    <row r="7030" spans="4:4" ht="27.75" customHeight="1" thickBot="1" x14ac:dyDescent="0.25">
      <c r="D7030" s="12"/>
    </row>
    <row r="7031" spans="4:4" ht="27.75" customHeight="1" thickBot="1" x14ac:dyDescent="0.25">
      <c r="D7031" s="12"/>
    </row>
    <row r="7032" spans="4:4" ht="27.75" customHeight="1" thickBot="1" x14ac:dyDescent="0.25">
      <c r="D7032" s="12"/>
    </row>
    <row r="7033" spans="4:4" ht="27.75" customHeight="1" thickBot="1" x14ac:dyDescent="0.25">
      <c r="D7033" s="12"/>
    </row>
    <row r="7034" spans="4:4" ht="27.75" customHeight="1" thickBot="1" x14ac:dyDescent="0.25">
      <c r="D7034" s="12"/>
    </row>
    <row r="7035" spans="4:4" ht="27.75" customHeight="1" thickBot="1" x14ac:dyDescent="0.25">
      <c r="D7035" s="12"/>
    </row>
    <row r="7036" spans="4:4" ht="27.75" customHeight="1" thickBot="1" x14ac:dyDescent="0.25">
      <c r="D7036" s="12"/>
    </row>
    <row r="7037" spans="4:4" ht="27.75" customHeight="1" thickBot="1" x14ac:dyDescent="0.25">
      <c r="D7037" s="12"/>
    </row>
    <row r="7038" spans="4:4" ht="27.75" customHeight="1" thickBot="1" x14ac:dyDescent="0.25">
      <c r="D7038" s="12"/>
    </row>
    <row r="7039" spans="4:4" ht="27.75" customHeight="1" thickBot="1" x14ac:dyDescent="0.25">
      <c r="D7039" s="12"/>
    </row>
    <row r="7040" spans="4:4" ht="27.75" customHeight="1" thickBot="1" x14ac:dyDescent="0.25">
      <c r="D7040" s="12"/>
    </row>
    <row r="7041" spans="4:4" ht="27.75" customHeight="1" thickBot="1" x14ac:dyDescent="0.25">
      <c r="D7041" s="12"/>
    </row>
    <row r="7042" spans="4:4" ht="27.75" customHeight="1" thickBot="1" x14ac:dyDescent="0.25">
      <c r="D7042" s="12"/>
    </row>
    <row r="7043" spans="4:4" ht="27.75" customHeight="1" thickBot="1" x14ac:dyDescent="0.25">
      <c r="D7043" s="12"/>
    </row>
    <row r="7044" spans="4:4" ht="27.75" customHeight="1" thickBot="1" x14ac:dyDescent="0.25">
      <c r="D7044" s="12"/>
    </row>
    <row r="7045" spans="4:4" ht="27.75" customHeight="1" thickBot="1" x14ac:dyDescent="0.25">
      <c r="D7045" s="12"/>
    </row>
    <row r="7046" spans="4:4" ht="27.75" customHeight="1" thickBot="1" x14ac:dyDescent="0.25">
      <c r="D7046" s="12"/>
    </row>
    <row r="7047" spans="4:4" ht="27.75" customHeight="1" thickBot="1" x14ac:dyDescent="0.25">
      <c r="D7047" s="12"/>
    </row>
    <row r="7048" spans="4:4" ht="27.75" customHeight="1" thickBot="1" x14ac:dyDescent="0.25">
      <c r="D7048" s="12"/>
    </row>
    <row r="7049" spans="4:4" ht="27.75" customHeight="1" thickBot="1" x14ac:dyDescent="0.25">
      <c r="D7049" s="12"/>
    </row>
    <row r="7050" spans="4:4" ht="27.75" customHeight="1" thickBot="1" x14ac:dyDescent="0.25">
      <c r="D7050" s="12"/>
    </row>
    <row r="7051" spans="4:4" ht="27.75" customHeight="1" thickBot="1" x14ac:dyDescent="0.25">
      <c r="D7051" s="12"/>
    </row>
    <row r="7052" spans="4:4" ht="27.75" customHeight="1" thickBot="1" x14ac:dyDescent="0.25">
      <c r="D7052" s="12"/>
    </row>
    <row r="7053" spans="4:4" ht="27.75" customHeight="1" thickBot="1" x14ac:dyDescent="0.25">
      <c r="D7053" s="12"/>
    </row>
    <row r="7054" spans="4:4" ht="27.75" customHeight="1" thickBot="1" x14ac:dyDescent="0.25">
      <c r="D7054" s="12"/>
    </row>
    <row r="7055" spans="4:4" ht="27.75" customHeight="1" thickBot="1" x14ac:dyDescent="0.25">
      <c r="D7055" s="12"/>
    </row>
    <row r="7056" spans="4:4" ht="27.75" customHeight="1" thickBot="1" x14ac:dyDescent="0.25">
      <c r="D7056" s="12"/>
    </row>
    <row r="7057" spans="4:4" ht="27.75" customHeight="1" thickBot="1" x14ac:dyDescent="0.25">
      <c r="D7057" s="12"/>
    </row>
    <row r="7058" spans="4:4" ht="27.75" customHeight="1" thickBot="1" x14ac:dyDescent="0.25">
      <c r="D7058" s="12"/>
    </row>
    <row r="7059" spans="4:4" ht="27.75" customHeight="1" thickBot="1" x14ac:dyDescent="0.25">
      <c r="D7059" s="12"/>
    </row>
    <row r="7060" spans="4:4" ht="27.75" customHeight="1" thickBot="1" x14ac:dyDescent="0.25">
      <c r="D7060" s="12"/>
    </row>
    <row r="7061" spans="4:4" ht="27.75" customHeight="1" thickBot="1" x14ac:dyDescent="0.25">
      <c r="D7061" s="12"/>
    </row>
    <row r="7062" spans="4:4" ht="27.75" customHeight="1" thickBot="1" x14ac:dyDescent="0.25">
      <c r="D7062" s="12"/>
    </row>
    <row r="7063" spans="4:4" ht="27.75" customHeight="1" thickBot="1" x14ac:dyDescent="0.25">
      <c r="D7063" s="12"/>
    </row>
    <row r="7064" spans="4:4" ht="27.75" customHeight="1" thickBot="1" x14ac:dyDescent="0.25">
      <c r="D7064" s="12"/>
    </row>
    <row r="7065" spans="4:4" ht="27.75" customHeight="1" thickBot="1" x14ac:dyDescent="0.25">
      <c r="D7065" s="12"/>
    </row>
    <row r="7066" spans="4:4" ht="27.75" customHeight="1" thickBot="1" x14ac:dyDescent="0.25">
      <c r="D7066" s="12"/>
    </row>
    <row r="7067" spans="4:4" ht="27.75" customHeight="1" thickBot="1" x14ac:dyDescent="0.25">
      <c r="D7067" s="12"/>
    </row>
    <row r="7068" spans="4:4" ht="27.75" customHeight="1" thickBot="1" x14ac:dyDescent="0.25">
      <c r="D7068" s="12"/>
    </row>
    <row r="7069" spans="4:4" ht="27.75" customHeight="1" thickBot="1" x14ac:dyDescent="0.25">
      <c r="D7069" s="12"/>
    </row>
    <row r="7070" spans="4:4" ht="27.75" customHeight="1" thickBot="1" x14ac:dyDescent="0.25">
      <c r="D7070" s="12"/>
    </row>
    <row r="7071" spans="4:4" ht="27.75" customHeight="1" thickBot="1" x14ac:dyDescent="0.25">
      <c r="D7071" s="12"/>
    </row>
    <row r="7072" spans="4:4" ht="27.75" customHeight="1" thickBot="1" x14ac:dyDescent="0.25">
      <c r="D7072" s="12"/>
    </row>
    <row r="7073" spans="4:4" ht="27.75" customHeight="1" thickBot="1" x14ac:dyDescent="0.25">
      <c r="D7073" s="12"/>
    </row>
    <row r="7074" spans="4:4" ht="27.75" customHeight="1" thickBot="1" x14ac:dyDescent="0.25">
      <c r="D7074" s="12"/>
    </row>
    <row r="7075" spans="4:4" ht="27.75" customHeight="1" thickBot="1" x14ac:dyDescent="0.25">
      <c r="D7075" s="12"/>
    </row>
    <row r="7076" spans="4:4" ht="27.75" customHeight="1" thickBot="1" x14ac:dyDescent="0.25">
      <c r="D7076" s="12"/>
    </row>
    <row r="7077" spans="4:4" ht="27.75" customHeight="1" thickBot="1" x14ac:dyDescent="0.25">
      <c r="D7077" s="12"/>
    </row>
    <row r="7078" spans="4:4" ht="27.75" customHeight="1" thickBot="1" x14ac:dyDescent="0.25">
      <c r="D7078" s="12"/>
    </row>
    <row r="7079" spans="4:4" ht="27.75" customHeight="1" thickBot="1" x14ac:dyDescent="0.25">
      <c r="D7079" s="12"/>
    </row>
    <row r="7080" spans="4:4" ht="27.75" customHeight="1" thickBot="1" x14ac:dyDescent="0.25">
      <c r="D7080" s="12"/>
    </row>
    <row r="7081" spans="4:4" ht="27.75" customHeight="1" thickBot="1" x14ac:dyDescent="0.25">
      <c r="D7081" s="12"/>
    </row>
    <row r="7082" spans="4:4" ht="27.75" customHeight="1" thickBot="1" x14ac:dyDescent="0.25">
      <c r="D7082" s="12"/>
    </row>
    <row r="7083" spans="4:4" ht="27.75" customHeight="1" thickBot="1" x14ac:dyDescent="0.25">
      <c r="D7083" s="12"/>
    </row>
    <row r="7084" spans="4:4" ht="27.75" customHeight="1" thickBot="1" x14ac:dyDescent="0.25">
      <c r="D7084" s="12"/>
    </row>
    <row r="7085" spans="4:4" ht="27.75" customHeight="1" thickBot="1" x14ac:dyDescent="0.25">
      <c r="D7085" s="12"/>
    </row>
    <row r="7086" spans="4:4" ht="27.75" customHeight="1" thickBot="1" x14ac:dyDescent="0.25">
      <c r="D7086" s="12"/>
    </row>
    <row r="7087" spans="4:4" ht="27.75" customHeight="1" thickBot="1" x14ac:dyDescent="0.25">
      <c r="D7087" s="12"/>
    </row>
    <row r="7088" spans="4:4" ht="27.75" customHeight="1" thickBot="1" x14ac:dyDescent="0.25">
      <c r="D7088" s="12"/>
    </row>
    <row r="7089" spans="4:4" ht="27.75" customHeight="1" thickBot="1" x14ac:dyDescent="0.25">
      <c r="D7089" s="12"/>
    </row>
    <row r="7090" spans="4:4" ht="27.75" customHeight="1" thickBot="1" x14ac:dyDescent="0.25">
      <c r="D7090" s="12"/>
    </row>
    <row r="7091" spans="4:4" ht="27.75" customHeight="1" thickBot="1" x14ac:dyDescent="0.25">
      <c r="D7091" s="12"/>
    </row>
    <row r="7092" spans="4:4" ht="27.75" customHeight="1" thickBot="1" x14ac:dyDescent="0.25">
      <c r="D7092" s="12"/>
    </row>
    <row r="7093" spans="4:4" ht="27.75" customHeight="1" thickBot="1" x14ac:dyDescent="0.25">
      <c r="D7093" s="12"/>
    </row>
    <row r="7094" spans="4:4" ht="27.75" customHeight="1" thickBot="1" x14ac:dyDescent="0.25">
      <c r="D7094" s="12"/>
    </row>
    <row r="7095" spans="4:4" ht="27.75" customHeight="1" thickBot="1" x14ac:dyDescent="0.25">
      <c r="D7095" s="12"/>
    </row>
    <row r="7096" spans="4:4" ht="27.75" customHeight="1" thickBot="1" x14ac:dyDescent="0.25">
      <c r="D7096" s="12"/>
    </row>
    <row r="7097" spans="4:4" ht="27.75" customHeight="1" thickBot="1" x14ac:dyDescent="0.25">
      <c r="D7097" s="12"/>
    </row>
    <row r="7098" spans="4:4" ht="27.75" customHeight="1" thickBot="1" x14ac:dyDescent="0.25">
      <c r="D7098" s="12"/>
    </row>
    <row r="7099" spans="4:4" ht="27.75" customHeight="1" thickBot="1" x14ac:dyDescent="0.25">
      <c r="D7099" s="12"/>
    </row>
    <row r="7100" spans="4:4" ht="27.75" customHeight="1" thickBot="1" x14ac:dyDescent="0.25">
      <c r="D7100" s="12"/>
    </row>
    <row r="7101" spans="4:4" ht="27.75" customHeight="1" thickBot="1" x14ac:dyDescent="0.25">
      <c r="D7101" s="12"/>
    </row>
    <row r="7102" spans="4:4" ht="27.75" customHeight="1" thickBot="1" x14ac:dyDescent="0.25">
      <c r="D7102" s="12"/>
    </row>
    <row r="7103" spans="4:4" ht="27.75" customHeight="1" thickBot="1" x14ac:dyDescent="0.25">
      <c r="D7103" s="12"/>
    </row>
    <row r="7104" spans="4:4" ht="27.75" customHeight="1" thickBot="1" x14ac:dyDescent="0.25">
      <c r="D7104" s="12"/>
    </row>
    <row r="7105" spans="4:4" ht="27.75" customHeight="1" thickBot="1" x14ac:dyDescent="0.25">
      <c r="D7105" s="12"/>
    </row>
    <row r="7106" spans="4:4" ht="27.75" customHeight="1" thickBot="1" x14ac:dyDescent="0.25">
      <c r="D7106" s="12"/>
    </row>
    <row r="7107" spans="4:4" ht="27.75" customHeight="1" thickBot="1" x14ac:dyDescent="0.25">
      <c r="D7107" s="12"/>
    </row>
    <row r="7108" spans="4:4" ht="27.75" customHeight="1" thickBot="1" x14ac:dyDescent="0.25">
      <c r="D7108" s="12"/>
    </row>
    <row r="7109" spans="4:4" ht="27.75" customHeight="1" thickBot="1" x14ac:dyDescent="0.25">
      <c r="D7109" s="12"/>
    </row>
    <row r="7110" spans="4:4" ht="27.75" customHeight="1" thickBot="1" x14ac:dyDescent="0.25">
      <c r="D7110" s="12"/>
    </row>
    <row r="7111" spans="4:4" ht="27.75" customHeight="1" thickBot="1" x14ac:dyDescent="0.25">
      <c r="D7111" s="12"/>
    </row>
    <row r="7112" spans="4:4" ht="27.75" customHeight="1" thickBot="1" x14ac:dyDescent="0.25">
      <c r="D7112" s="12"/>
    </row>
    <row r="7113" spans="4:4" ht="27.75" customHeight="1" thickBot="1" x14ac:dyDescent="0.25">
      <c r="D7113" s="12"/>
    </row>
    <row r="7114" spans="4:4" ht="27.75" customHeight="1" thickBot="1" x14ac:dyDescent="0.25">
      <c r="D7114" s="12"/>
    </row>
    <row r="7115" spans="4:4" ht="27.75" customHeight="1" thickBot="1" x14ac:dyDescent="0.25">
      <c r="D7115" s="12"/>
    </row>
    <row r="7116" spans="4:4" ht="27.75" customHeight="1" thickBot="1" x14ac:dyDescent="0.25">
      <c r="D7116" s="12"/>
    </row>
    <row r="7117" spans="4:4" ht="27.75" customHeight="1" thickBot="1" x14ac:dyDescent="0.25">
      <c r="D7117" s="12"/>
    </row>
    <row r="7118" spans="4:4" ht="27.75" customHeight="1" thickBot="1" x14ac:dyDescent="0.25">
      <c r="D7118" s="12"/>
    </row>
    <row r="7119" spans="4:4" ht="27.75" customHeight="1" thickBot="1" x14ac:dyDescent="0.25">
      <c r="D7119" s="12"/>
    </row>
    <row r="7120" spans="4:4" ht="27.75" customHeight="1" thickBot="1" x14ac:dyDescent="0.25">
      <c r="D7120" s="12"/>
    </row>
    <row r="7121" spans="4:4" ht="27.75" customHeight="1" thickBot="1" x14ac:dyDescent="0.25">
      <c r="D7121" s="12"/>
    </row>
    <row r="7122" spans="4:4" ht="27.75" customHeight="1" thickBot="1" x14ac:dyDescent="0.25">
      <c r="D7122" s="12"/>
    </row>
    <row r="7123" spans="4:4" ht="27.75" customHeight="1" thickBot="1" x14ac:dyDescent="0.25">
      <c r="D7123" s="12"/>
    </row>
    <row r="7124" spans="4:4" ht="27.75" customHeight="1" thickBot="1" x14ac:dyDescent="0.25">
      <c r="D7124" s="12"/>
    </row>
    <row r="7125" spans="4:4" ht="27.75" customHeight="1" thickBot="1" x14ac:dyDescent="0.25">
      <c r="D7125" s="12"/>
    </row>
    <row r="7126" spans="4:4" ht="27.75" customHeight="1" thickBot="1" x14ac:dyDescent="0.25">
      <c r="D7126" s="12"/>
    </row>
    <row r="7127" spans="4:4" ht="27.75" customHeight="1" thickBot="1" x14ac:dyDescent="0.25">
      <c r="D7127" s="12"/>
    </row>
    <row r="7128" spans="4:4" ht="27.75" customHeight="1" thickBot="1" x14ac:dyDescent="0.25">
      <c r="D7128" s="12"/>
    </row>
    <row r="7129" spans="4:4" ht="27.75" customHeight="1" thickBot="1" x14ac:dyDescent="0.25">
      <c r="D7129" s="12"/>
    </row>
    <row r="7130" spans="4:4" ht="27.75" customHeight="1" thickBot="1" x14ac:dyDescent="0.25">
      <c r="D7130" s="12"/>
    </row>
    <row r="7131" spans="4:4" ht="27.75" customHeight="1" thickBot="1" x14ac:dyDescent="0.25">
      <c r="D7131" s="12"/>
    </row>
    <row r="7132" spans="4:4" ht="27.75" customHeight="1" thickBot="1" x14ac:dyDescent="0.25">
      <c r="D7132" s="12"/>
    </row>
    <row r="7133" spans="4:4" ht="27.75" customHeight="1" thickBot="1" x14ac:dyDescent="0.25">
      <c r="D7133" s="12"/>
    </row>
    <row r="7134" spans="4:4" ht="27.75" customHeight="1" thickBot="1" x14ac:dyDescent="0.25">
      <c r="D7134" s="12"/>
    </row>
    <row r="7135" spans="4:4" ht="27.75" customHeight="1" thickBot="1" x14ac:dyDescent="0.25">
      <c r="D7135" s="12"/>
    </row>
    <row r="7136" spans="4:4" ht="27.75" customHeight="1" thickBot="1" x14ac:dyDescent="0.25">
      <c r="D7136" s="12"/>
    </row>
    <row r="7137" spans="4:4" ht="27.75" customHeight="1" thickBot="1" x14ac:dyDescent="0.25">
      <c r="D7137" s="12"/>
    </row>
    <row r="7138" spans="4:4" ht="27.75" customHeight="1" thickBot="1" x14ac:dyDescent="0.25">
      <c r="D7138" s="12"/>
    </row>
    <row r="7139" spans="4:4" ht="27.75" customHeight="1" thickBot="1" x14ac:dyDescent="0.25">
      <c r="D7139" s="12"/>
    </row>
    <row r="7140" spans="4:4" ht="27.75" customHeight="1" thickBot="1" x14ac:dyDescent="0.25">
      <c r="D7140" s="12"/>
    </row>
    <row r="7141" spans="4:4" ht="27.75" customHeight="1" thickBot="1" x14ac:dyDescent="0.25">
      <c r="D7141" s="12"/>
    </row>
    <row r="7142" spans="4:4" ht="27.75" customHeight="1" thickBot="1" x14ac:dyDescent="0.25">
      <c r="D7142" s="12"/>
    </row>
    <row r="7143" spans="4:4" ht="27.75" customHeight="1" thickBot="1" x14ac:dyDescent="0.25">
      <c r="D7143" s="12"/>
    </row>
    <row r="7144" spans="4:4" ht="27.75" customHeight="1" thickBot="1" x14ac:dyDescent="0.25">
      <c r="D7144" s="12"/>
    </row>
    <row r="7145" spans="4:4" ht="27.75" customHeight="1" thickBot="1" x14ac:dyDescent="0.25">
      <c r="D7145" s="12"/>
    </row>
    <row r="7146" spans="4:4" ht="27.75" customHeight="1" thickBot="1" x14ac:dyDescent="0.25">
      <c r="D7146" s="12"/>
    </row>
    <row r="7147" spans="4:4" ht="27.75" customHeight="1" thickBot="1" x14ac:dyDescent="0.25">
      <c r="D7147" s="12"/>
    </row>
    <row r="7148" spans="4:4" ht="27.75" customHeight="1" thickBot="1" x14ac:dyDescent="0.25">
      <c r="D7148" s="12"/>
    </row>
    <row r="7149" spans="4:4" ht="27.75" customHeight="1" thickBot="1" x14ac:dyDescent="0.25">
      <c r="D7149" s="12"/>
    </row>
    <row r="7150" spans="4:4" ht="27.75" customHeight="1" thickBot="1" x14ac:dyDescent="0.25">
      <c r="D7150" s="12"/>
    </row>
    <row r="7151" spans="4:4" ht="27.75" customHeight="1" thickBot="1" x14ac:dyDescent="0.25">
      <c r="D7151" s="12"/>
    </row>
    <row r="7152" spans="4:4" ht="27.75" customHeight="1" thickBot="1" x14ac:dyDescent="0.25">
      <c r="D7152" s="12"/>
    </row>
    <row r="7153" spans="4:4" ht="27.75" customHeight="1" thickBot="1" x14ac:dyDescent="0.25">
      <c r="D7153" s="12"/>
    </row>
    <row r="7154" spans="4:4" ht="27.75" customHeight="1" thickBot="1" x14ac:dyDescent="0.25">
      <c r="D7154" s="12"/>
    </row>
    <row r="7155" spans="4:4" ht="27.75" customHeight="1" thickBot="1" x14ac:dyDescent="0.25">
      <c r="D7155" s="12"/>
    </row>
    <row r="7156" spans="4:4" ht="27.75" customHeight="1" thickBot="1" x14ac:dyDescent="0.25">
      <c r="D7156" s="12"/>
    </row>
    <row r="7157" spans="4:4" ht="27.75" customHeight="1" thickBot="1" x14ac:dyDescent="0.25">
      <c r="D7157" s="12"/>
    </row>
    <row r="7158" spans="4:4" ht="27.75" customHeight="1" thickBot="1" x14ac:dyDescent="0.25">
      <c r="D7158" s="12"/>
    </row>
    <row r="7159" spans="4:4" ht="27.75" customHeight="1" thickBot="1" x14ac:dyDescent="0.25">
      <c r="D7159" s="12"/>
    </row>
    <row r="7160" spans="4:4" ht="27.75" customHeight="1" thickBot="1" x14ac:dyDescent="0.25">
      <c r="D7160" s="12"/>
    </row>
    <row r="7161" spans="4:4" ht="27.75" customHeight="1" thickBot="1" x14ac:dyDescent="0.25">
      <c r="D7161" s="12"/>
    </row>
    <row r="7162" spans="4:4" ht="27.75" customHeight="1" thickBot="1" x14ac:dyDescent="0.25">
      <c r="D7162" s="12"/>
    </row>
    <row r="7163" spans="4:4" ht="27.75" customHeight="1" thickBot="1" x14ac:dyDescent="0.25">
      <c r="D7163" s="12"/>
    </row>
    <row r="7164" spans="4:4" ht="27.75" customHeight="1" thickBot="1" x14ac:dyDescent="0.25">
      <c r="D7164" s="12"/>
    </row>
    <row r="7165" spans="4:4" ht="27.75" customHeight="1" thickBot="1" x14ac:dyDescent="0.25">
      <c r="D7165" s="12"/>
    </row>
    <row r="7166" spans="4:4" ht="27.75" customHeight="1" thickBot="1" x14ac:dyDescent="0.25">
      <c r="D7166" s="12"/>
    </row>
    <row r="7167" spans="4:4" ht="27.75" customHeight="1" thickBot="1" x14ac:dyDescent="0.25">
      <c r="D7167" s="12"/>
    </row>
    <row r="7168" spans="4:4" ht="27.75" customHeight="1" thickBot="1" x14ac:dyDescent="0.25">
      <c r="D7168" s="12"/>
    </row>
    <row r="7169" spans="4:4" ht="27.75" customHeight="1" thickBot="1" x14ac:dyDescent="0.25">
      <c r="D7169" s="12"/>
    </row>
    <row r="7170" spans="4:4" ht="27.75" customHeight="1" thickBot="1" x14ac:dyDescent="0.25">
      <c r="D7170" s="12"/>
    </row>
    <row r="7171" spans="4:4" ht="27.75" customHeight="1" thickBot="1" x14ac:dyDescent="0.25">
      <c r="D7171" s="12"/>
    </row>
    <row r="7172" spans="4:4" ht="27.75" customHeight="1" thickBot="1" x14ac:dyDescent="0.25">
      <c r="D7172" s="12"/>
    </row>
    <row r="7173" spans="4:4" ht="27.75" customHeight="1" thickBot="1" x14ac:dyDescent="0.25">
      <c r="D7173" s="12"/>
    </row>
    <row r="7174" spans="4:4" ht="27.75" customHeight="1" thickBot="1" x14ac:dyDescent="0.25">
      <c r="D7174" s="12"/>
    </row>
    <row r="7175" spans="4:4" ht="27.75" customHeight="1" thickBot="1" x14ac:dyDescent="0.25">
      <c r="D7175" s="12"/>
    </row>
    <row r="7176" spans="4:4" ht="27.75" customHeight="1" thickBot="1" x14ac:dyDescent="0.25">
      <c r="D7176" s="12"/>
    </row>
    <row r="7177" spans="4:4" ht="27.75" customHeight="1" thickBot="1" x14ac:dyDescent="0.25">
      <c r="D7177" s="12"/>
    </row>
    <row r="7178" spans="4:4" ht="27.75" customHeight="1" thickBot="1" x14ac:dyDescent="0.25">
      <c r="D7178" s="12"/>
    </row>
    <row r="7179" spans="4:4" ht="27.75" customHeight="1" thickBot="1" x14ac:dyDescent="0.25">
      <c r="D7179" s="12"/>
    </row>
    <row r="7180" spans="4:4" ht="27.75" customHeight="1" thickBot="1" x14ac:dyDescent="0.25">
      <c r="D7180" s="12"/>
    </row>
    <row r="7181" spans="4:4" ht="27.75" customHeight="1" thickBot="1" x14ac:dyDescent="0.25">
      <c r="D7181" s="12"/>
    </row>
    <row r="7182" spans="4:4" ht="27.75" customHeight="1" thickBot="1" x14ac:dyDescent="0.25">
      <c r="D7182" s="12"/>
    </row>
    <row r="7183" spans="4:4" ht="27.75" customHeight="1" thickBot="1" x14ac:dyDescent="0.25">
      <c r="D7183" s="12"/>
    </row>
    <row r="7184" spans="4:4" ht="27.75" customHeight="1" thickBot="1" x14ac:dyDescent="0.25">
      <c r="D7184" s="12"/>
    </row>
    <row r="7185" spans="4:4" ht="27.75" customHeight="1" thickBot="1" x14ac:dyDescent="0.25">
      <c r="D7185" s="12"/>
    </row>
    <row r="7186" spans="4:4" ht="27.75" customHeight="1" thickBot="1" x14ac:dyDescent="0.25">
      <c r="D7186" s="12"/>
    </row>
    <row r="7187" spans="4:4" ht="27.75" customHeight="1" thickBot="1" x14ac:dyDescent="0.25">
      <c r="D7187" s="12"/>
    </row>
    <row r="7188" spans="4:4" ht="27.75" customHeight="1" thickBot="1" x14ac:dyDescent="0.25">
      <c r="D7188" s="12"/>
    </row>
    <row r="7189" spans="4:4" ht="27.75" customHeight="1" thickBot="1" x14ac:dyDescent="0.25">
      <c r="D7189" s="12"/>
    </row>
    <row r="7190" spans="4:4" ht="27.75" customHeight="1" thickBot="1" x14ac:dyDescent="0.25">
      <c r="D7190" s="12"/>
    </row>
    <row r="7191" spans="4:4" ht="27.75" customHeight="1" thickBot="1" x14ac:dyDescent="0.25">
      <c r="D7191" s="12"/>
    </row>
    <row r="7192" spans="4:4" ht="27.75" customHeight="1" thickBot="1" x14ac:dyDescent="0.25">
      <c r="D7192" s="12"/>
    </row>
    <row r="7193" spans="4:4" ht="27.75" customHeight="1" thickBot="1" x14ac:dyDescent="0.25">
      <c r="D7193" s="12"/>
    </row>
    <row r="7194" spans="4:4" ht="27.75" customHeight="1" thickBot="1" x14ac:dyDescent="0.25">
      <c r="D7194" s="12"/>
    </row>
    <row r="7195" spans="4:4" ht="27.75" customHeight="1" thickBot="1" x14ac:dyDescent="0.25">
      <c r="D7195" s="12"/>
    </row>
    <row r="7196" spans="4:4" ht="27.75" customHeight="1" thickBot="1" x14ac:dyDescent="0.25">
      <c r="D7196" s="12"/>
    </row>
    <row r="7197" spans="4:4" ht="27.75" customHeight="1" thickBot="1" x14ac:dyDescent="0.25">
      <c r="D7197" s="12"/>
    </row>
    <row r="7198" spans="4:4" ht="27.75" customHeight="1" thickBot="1" x14ac:dyDescent="0.25">
      <c r="D7198" s="12"/>
    </row>
    <row r="7199" spans="4:4" ht="27.75" customHeight="1" thickBot="1" x14ac:dyDescent="0.25">
      <c r="D7199" s="12"/>
    </row>
    <row r="7200" spans="4:4" ht="27.75" customHeight="1" thickBot="1" x14ac:dyDescent="0.25">
      <c r="D7200" s="12"/>
    </row>
    <row r="7201" spans="4:4" ht="27.75" customHeight="1" thickBot="1" x14ac:dyDescent="0.25">
      <c r="D7201" s="12"/>
    </row>
    <row r="7202" spans="4:4" ht="27.75" customHeight="1" thickBot="1" x14ac:dyDescent="0.25">
      <c r="D7202" s="12"/>
    </row>
    <row r="7203" spans="4:4" ht="27.75" customHeight="1" thickBot="1" x14ac:dyDescent="0.25">
      <c r="D7203" s="12"/>
    </row>
    <row r="7204" spans="4:4" ht="27.75" customHeight="1" thickBot="1" x14ac:dyDescent="0.25">
      <c r="D7204" s="12"/>
    </row>
    <row r="7205" spans="4:4" ht="27.75" customHeight="1" thickBot="1" x14ac:dyDescent="0.25">
      <c r="D7205" s="12"/>
    </row>
    <row r="7206" spans="4:4" ht="27.75" customHeight="1" thickBot="1" x14ac:dyDescent="0.25">
      <c r="D7206" s="12"/>
    </row>
    <row r="7207" spans="4:4" ht="27.75" customHeight="1" thickBot="1" x14ac:dyDescent="0.25">
      <c r="D7207" s="12"/>
    </row>
    <row r="7208" spans="4:4" ht="27.75" customHeight="1" thickBot="1" x14ac:dyDescent="0.25">
      <c r="D7208" s="12"/>
    </row>
    <row r="7209" spans="4:4" ht="27.75" customHeight="1" thickBot="1" x14ac:dyDescent="0.25">
      <c r="D7209" s="12"/>
    </row>
    <row r="7210" spans="4:4" ht="27.75" customHeight="1" thickBot="1" x14ac:dyDescent="0.25">
      <c r="D7210" s="12"/>
    </row>
    <row r="7211" spans="4:4" ht="27.75" customHeight="1" thickBot="1" x14ac:dyDescent="0.25">
      <c r="D7211" s="12"/>
    </row>
    <row r="7212" spans="4:4" ht="27.75" customHeight="1" thickBot="1" x14ac:dyDescent="0.25">
      <c r="D7212" s="12"/>
    </row>
    <row r="7213" spans="4:4" ht="27.75" customHeight="1" thickBot="1" x14ac:dyDescent="0.25">
      <c r="D7213" s="12"/>
    </row>
    <row r="7214" spans="4:4" ht="27.75" customHeight="1" thickBot="1" x14ac:dyDescent="0.25">
      <c r="D7214" s="12"/>
    </row>
    <row r="7215" spans="4:4" ht="27.75" customHeight="1" thickBot="1" x14ac:dyDescent="0.25">
      <c r="D7215" s="12"/>
    </row>
    <row r="7216" spans="4:4" ht="27.75" customHeight="1" thickBot="1" x14ac:dyDescent="0.25">
      <c r="D7216" s="12"/>
    </row>
    <row r="7217" spans="4:4" ht="27.75" customHeight="1" thickBot="1" x14ac:dyDescent="0.25">
      <c r="D7217" s="12"/>
    </row>
    <row r="7218" spans="4:4" ht="27.75" customHeight="1" thickBot="1" x14ac:dyDescent="0.25">
      <c r="D7218" s="12"/>
    </row>
    <row r="7219" spans="4:4" ht="27.75" customHeight="1" thickBot="1" x14ac:dyDescent="0.25">
      <c r="D7219" s="12"/>
    </row>
    <row r="7220" spans="4:4" ht="27.75" customHeight="1" thickBot="1" x14ac:dyDescent="0.25">
      <c r="D7220" s="12"/>
    </row>
    <row r="7221" spans="4:4" ht="27.75" customHeight="1" thickBot="1" x14ac:dyDescent="0.25">
      <c r="D7221" s="12"/>
    </row>
    <row r="7222" spans="4:4" ht="27.75" customHeight="1" thickBot="1" x14ac:dyDescent="0.25">
      <c r="D7222" s="12"/>
    </row>
    <row r="7223" spans="4:4" ht="27.75" customHeight="1" thickBot="1" x14ac:dyDescent="0.25">
      <c r="D7223" s="12"/>
    </row>
    <row r="7224" spans="4:4" ht="27.75" customHeight="1" thickBot="1" x14ac:dyDescent="0.25">
      <c r="D7224" s="12"/>
    </row>
    <row r="7225" spans="4:4" ht="27.75" customHeight="1" thickBot="1" x14ac:dyDescent="0.25">
      <c r="D7225" s="12"/>
    </row>
    <row r="7226" spans="4:4" ht="27.75" customHeight="1" thickBot="1" x14ac:dyDescent="0.25">
      <c r="D7226" s="12"/>
    </row>
    <row r="7227" spans="4:4" ht="27.75" customHeight="1" thickBot="1" x14ac:dyDescent="0.25">
      <c r="D7227" s="12"/>
    </row>
    <row r="7228" spans="4:4" ht="27.75" customHeight="1" thickBot="1" x14ac:dyDescent="0.25">
      <c r="D7228" s="12"/>
    </row>
    <row r="7229" spans="4:4" ht="27.75" customHeight="1" thickBot="1" x14ac:dyDescent="0.25">
      <c r="D7229" s="12"/>
    </row>
    <row r="7230" spans="4:4" ht="27.75" customHeight="1" thickBot="1" x14ac:dyDescent="0.25">
      <c r="D7230" s="12"/>
    </row>
    <row r="7231" spans="4:4" ht="27.75" customHeight="1" thickBot="1" x14ac:dyDescent="0.25">
      <c r="D7231" s="12"/>
    </row>
    <row r="7232" spans="4:4" ht="27.75" customHeight="1" thickBot="1" x14ac:dyDescent="0.25">
      <c r="D7232" s="12"/>
    </row>
    <row r="7233" spans="4:4" ht="27.75" customHeight="1" thickBot="1" x14ac:dyDescent="0.25">
      <c r="D7233" s="12"/>
    </row>
    <row r="7234" spans="4:4" ht="27.75" customHeight="1" thickBot="1" x14ac:dyDescent="0.25">
      <c r="D7234" s="12"/>
    </row>
    <row r="7235" spans="4:4" ht="27.75" customHeight="1" thickBot="1" x14ac:dyDescent="0.25">
      <c r="D7235" s="12"/>
    </row>
    <row r="7236" spans="4:4" ht="27.75" customHeight="1" thickBot="1" x14ac:dyDescent="0.25">
      <c r="D7236" s="12"/>
    </row>
    <row r="7237" spans="4:4" ht="27.75" customHeight="1" thickBot="1" x14ac:dyDescent="0.25">
      <c r="D7237" s="12"/>
    </row>
    <row r="7238" spans="4:4" ht="27.75" customHeight="1" thickBot="1" x14ac:dyDescent="0.25">
      <c r="D7238" s="12"/>
    </row>
    <row r="7239" spans="4:4" ht="27.75" customHeight="1" thickBot="1" x14ac:dyDescent="0.25">
      <c r="D7239" s="12"/>
    </row>
    <row r="7240" spans="4:4" ht="27.75" customHeight="1" thickBot="1" x14ac:dyDescent="0.25">
      <c r="D7240" s="12"/>
    </row>
    <row r="7241" spans="4:4" ht="27.75" customHeight="1" thickBot="1" x14ac:dyDescent="0.25">
      <c r="D7241" s="12"/>
    </row>
    <row r="7242" spans="4:4" ht="27.75" customHeight="1" thickBot="1" x14ac:dyDescent="0.25">
      <c r="D7242" s="12"/>
    </row>
    <row r="7243" spans="4:4" ht="27.75" customHeight="1" thickBot="1" x14ac:dyDescent="0.25">
      <c r="D7243" s="12"/>
    </row>
    <row r="7244" spans="4:4" ht="27.75" customHeight="1" thickBot="1" x14ac:dyDescent="0.25">
      <c r="D7244" s="12"/>
    </row>
    <row r="7245" spans="4:4" ht="27.75" customHeight="1" thickBot="1" x14ac:dyDescent="0.25">
      <c r="D7245" s="12"/>
    </row>
    <row r="7246" spans="4:4" ht="27.75" customHeight="1" thickBot="1" x14ac:dyDescent="0.25">
      <c r="D7246" s="12"/>
    </row>
  </sheetData>
  <mergeCells count="1">
    <mergeCell ref="A5:F5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H252"/>
  <sheetViews>
    <sheetView topLeftCell="A173" workbookViewId="0">
      <selection activeCell="R190" sqref="R190"/>
    </sheetView>
  </sheetViews>
  <sheetFormatPr defaultRowHeight="12.75" x14ac:dyDescent="0.2"/>
  <cols>
    <col min="6" max="6" width="9.85546875" bestFit="1" customWidth="1"/>
    <col min="8" max="8" width="12.140625" customWidth="1"/>
  </cols>
  <sheetData>
    <row r="2" spans="6:8" ht="13.5" thickBot="1" x14ac:dyDescent="0.25">
      <c r="F2" t="s">
        <v>27</v>
      </c>
      <c r="G2" t="s">
        <v>11</v>
      </c>
      <c r="H2" t="s">
        <v>31</v>
      </c>
    </row>
    <row r="3" spans="6:8" ht="13.5" thickBot="1" x14ac:dyDescent="0.25">
      <c r="F3" s="42">
        <v>41821</v>
      </c>
      <c r="G3" s="99">
        <v>185.07</v>
      </c>
      <c r="H3" s="99">
        <v>225.19</v>
      </c>
    </row>
    <row r="4" spans="6:8" ht="13.5" thickBot="1" x14ac:dyDescent="0.25">
      <c r="F4" s="42">
        <v>41822</v>
      </c>
      <c r="G4" s="99">
        <v>185.51</v>
      </c>
      <c r="H4" s="99">
        <v>225.72</v>
      </c>
    </row>
    <row r="5" spans="6:8" ht="13.5" thickBot="1" x14ac:dyDescent="0.25">
      <c r="F5" s="42">
        <v>41823</v>
      </c>
      <c r="G5" s="99">
        <v>185.84</v>
      </c>
      <c r="H5" s="99">
        <v>226.13</v>
      </c>
    </row>
    <row r="6" spans="6:8" ht="13.5" thickBot="1" x14ac:dyDescent="0.25">
      <c r="F6" s="42">
        <v>41824</v>
      </c>
      <c r="G6" s="99">
        <v>186.13</v>
      </c>
      <c r="H6" s="99">
        <v>226.85</v>
      </c>
    </row>
    <row r="7" spans="6:8" ht="13.5" thickBot="1" x14ac:dyDescent="0.25">
      <c r="F7" s="42">
        <v>41827</v>
      </c>
      <c r="G7" s="99">
        <v>186.47</v>
      </c>
      <c r="H7" s="99">
        <v>227.27</v>
      </c>
    </row>
    <row r="8" spans="6:8" ht="13.5" thickBot="1" x14ac:dyDescent="0.25">
      <c r="F8" s="42">
        <v>41828</v>
      </c>
      <c r="G8" s="99">
        <v>185.96</v>
      </c>
      <c r="H8" s="99">
        <v>227.26</v>
      </c>
    </row>
    <row r="9" spans="6:8" ht="13.5" thickBot="1" x14ac:dyDescent="0.25">
      <c r="F9" s="42">
        <v>41829</v>
      </c>
      <c r="G9" s="99">
        <v>186.27</v>
      </c>
      <c r="H9" s="99">
        <v>227.64</v>
      </c>
    </row>
    <row r="10" spans="6:8" ht="13.5" thickBot="1" x14ac:dyDescent="0.25">
      <c r="F10" s="42">
        <v>41830</v>
      </c>
      <c r="G10" s="99">
        <v>186.25</v>
      </c>
      <c r="H10" s="99">
        <v>228.42</v>
      </c>
    </row>
    <row r="11" spans="6:8" ht="13.5" thickBot="1" x14ac:dyDescent="0.25">
      <c r="F11" s="42">
        <v>41831</v>
      </c>
      <c r="G11" s="99">
        <v>186.07</v>
      </c>
      <c r="H11" s="99">
        <v>228.2</v>
      </c>
    </row>
    <row r="12" spans="6:8" ht="13.5" thickBot="1" x14ac:dyDescent="0.25">
      <c r="F12" s="42">
        <v>41834</v>
      </c>
      <c r="G12" s="99">
        <v>186.07</v>
      </c>
      <c r="H12" s="99">
        <v>228.2</v>
      </c>
    </row>
    <row r="13" spans="6:8" ht="13.5" thickBot="1" x14ac:dyDescent="0.25">
      <c r="F13" s="42">
        <v>41835</v>
      </c>
      <c r="G13" s="99">
        <v>186.24</v>
      </c>
      <c r="H13" s="99">
        <v>228.41</v>
      </c>
    </row>
    <row r="14" spans="6:8" ht="13.5" thickBot="1" x14ac:dyDescent="0.25">
      <c r="F14" s="42">
        <v>41836</v>
      </c>
      <c r="G14" s="99">
        <v>186.28</v>
      </c>
      <c r="H14" s="99">
        <v>228.45</v>
      </c>
    </row>
    <row r="15" spans="6:8" ht="13.5" thickBot="1" x14ac:dyDescent="0.25">
      <c r="F15" s="42">
        <v>41837</v>
      </c>
      <c r="G15" s="99">
        <v>186.03</v>
      </c>
      <c r="H15" s="99">
        <v>228.15</v>
      </c>
    </row>
    <row r="16" spans="6:8" ht="13.5" thickBot="1" x14ac:dyDescent="0.25">
      <c r="F16" s="42">
        <v>41838</v>
      </c>
      <c r="G16" s="99">
        <v>186.46</v>
      </c>
      <c r="H16" s="99">
        <v>228.68</v>
      </c>
    </row>
    <row r="17" spans="6:8" ht="13.5" thickBot="1" x14ac:dyDescent="0.25">
      <c r="F17" s="42">
        <v>41841</v>
      </c>
      <c r="G17" s="99">
        <v>187.63</v>
      </c>
      <c r="H17" s="99">
        <v>230.11</v>
      </c>
    </row>
    <row r="18" spans="6:8" ht="13.5" thickBot="1" x14ac:dyDescent="0.25">
      <c r="F18" s="42">
        <v>41842</v>
      </c>
      <c r="G18" s="99">
        <v>188.54</v>
      </c>
      <c r="H18" s="99">
        <v>231.23</v>
      </c>
    </row>
    <row r="19" spans="6:8" ht="13.5" thickBot="1" x14ac:dyDescent="0.25">
      <c r="F19" s="42">
        <v>41843</v>
      </c>
      <c r="G19" s="99">
        <v>189.37</v>
      </c>
      <c r="H19" s="99">
        <v>232.25</v>
      </c>
    </row>
    <row r="20" spans="6:8" ht="13.5" thickBot="1" x14ac:dyDescent="0.25">
      <c r="F20" s="42">
        <v>41844</v>
      </c>
      <c r="G20" s="99">
        <v>189.55</v>
      </c>
      <c r="H20" s="99">
        <v>232.47</v>
      </c>
    </row>
    <row r="21" spans="6:8" ht="13.5" thickBot="1" x14ac:dyDescent="0.25">
      <c r="F21" s="42">
        <v>41845</v>
      </c>
      <c r="G21" s="99">
        <v>189.33</v>
      </c>
      <c r="H21" s="99">
        <v>232.2</v>
      </c>
    </row>
    <row r="22" spans="6:8" ht="13.5" thickBot="1" x14ac:dyDescent="0.25">
      <c r="F22" s="42">
        <v>41848</v>
      </c>
      <c r="G22" s="99">
        <v>189.42</v>
      </c>
      <c r="H22" s="99">
        <v>232.34</v>
      </c>
    </row>
    <row r="23" spans="6:8" ht="13.5" thickBot="1" x14ac:dyDescent="0.25">
      <c r="F23" s="42">
        <v>41850</v>
      </c>
      <c r="G23" s="99">
        <v>189.62</v>
      </c>
      <c r="H23" s="99">
        <v>232.58</v>
      </c>
    </row>
    <row r="24" spans="6:8" ht="13.5" thickBot="1" x14ac:dyDescent="0.25">
      <c r="F24" s="42">
        <v>41851</v>
      </c>
      <c r="G24" s="99">
        <v>189.57</v>
      </c>
      <c r="H24" s="99">
        <v>232.52</v>
      </c>
    </row>
    <row r="25" spans="6:8" ht="13.5" thickBot="1" x14ac:dyDescent="0.25">
      <c r="F25" s="42">
        <v>41852</v>
      </c>
      <c r="G25" s="99">
        <v>189.74</v>
      </c>
      <c r="H25" s="99">
        <v>232.73</v>
      </c>
    </row>
    <row r="26" spans="6:8" ht="13.5" thickBot="1" x14ac:dyDescent="0.25">
      <c r="F26" s="42">
        <v>41855</v>
      </c>
      <c r="G26" s="99">
        <v>190.03</v>
      </c>
      <c r="H26" s="99">
        <v>233.09</v>
      </c>
    </row>
    <row r="27" spans="6:8" ht="13.5" thickBot="1" x14ac:dyDescent="0.25">
      <c r="F27" s="42">
        <v>41856</v>
      </c>
      <c r="G27" s="99">
        <v>190.31</v>
      </c>
      <c r="H27" s="99">
        <v>233.43</v>
      </c>
    </row>
    <row r="28" spans="6:8" ht="13.5" thickBot="1" x14ac:dyDescent="0.25">
      <c r="F28" s="42">
        <v>41857</v>
      </c>
      <c r="G28" s="99">
        <v>190.25</v>
      </c>
      <c r="H28" s="99">
        <v>233.35</v>
      </c>
    </row>
    <row r="29" spans="6:8" ht="13.5" thickBot="1" x14ac:dyDescent="0.25">
      <c r="F29" s="42">
        <v>41858</v>
      </c>
      <c r="G29" s="99">
        <v>190.19</v>
      </c>
      <c r="H29" s="99">
        <v>233.29</v>
      </c>
    </row>
    <row r="30" spans="6:8" ht="13.5" thickBot="1" x14ac:dyDescent="0.25">
      <c r="F30" s="42">
        <v>41859</v>
      </c>
      <c r="G30" s="99">
        <v>189.6</v>
      </c>
      <c r="H30" s="99">
        <v>232.56</v>
      </c>
    </row>
    <row r="31" spans="6:8" ht="13.5" thickBot="1" x14ac:dyDescent="0.25">
      <c r="F31" s="42">
        <v>41862</v>
      </c>
      <c r="G31" s="99">
        <v>189.66</v>
      </c>
      <c r="H31" s="99">
        <v>232.63</v>
      </c>
    </row>
    <row r="32" spans="6:8" ht="13.5" thickBot="1" x14ac:dyDescent="0.25">
      <c r="F32" s="42">
        <v>41863</v>
      </c>
      <c r="G32" s="99">
        <v>190.17</v>
      </c>
      <c r="H32" s="99">
        <v>233.26</v>
      </c>
    </row>
    <row r="33" spans="6:8" ht="13.5" thickBot="1" x14ac:dyDescent="0.25">
      <c r="F33" s="42">
        <v>41864</v>
      </c>
      <c r="G33" s="99">
        <v>190.58</v>
      </c>
      <c r="H33" s="99">
        <v>233.76</v>
      </c>
    </row>
    <row r="34" spans="6:8" ht="13.5" thickBot="1" x14ac:dyDescent="0.25">
      <c r="F34" s="42">
        <v>41865</v>
      </c>
      <c r="G34" s="99">
        <v>191.84</v>
      </c>
      <c r="H34" s="99">
        <v>235.31</v>
      </c>
    </row>
    <row r="35" spans="6:8" ht="13.5" thickBot="1" x14ac:dyDescent="0.25">
      <c r="F35" s="42">
        <v>41869</v>
      </c>
      <c r="G35" s="99">
        <v>191.45</v>
      </c>
      <c r="H35" s="99">
        <v>234.82</v>
      </c>
    </row>
    <row r="36" spans="6:8" ht="13.5" thickBot="1" x14ac:dyDescent="0.25">
      <c r="F36" s="42">
        <v>41870</v>
      </c>
      <c r="G36" s="99">
        <v>192.49</v>
      </c>
      <c r="H36" s="99">
        <v>236.1</v>
      </c>
    </row>
    <row r="37" spans="6:8" ht="13.5" thickBot="1" x14ac:dyDescent="0.25">
      <c r="F37" s="42">
        <v>41871</v>
      </c>
      <c r="G37" s="99">
        <v>194.03</v>
      </c>
      <c r="H37" s="99">
        <v>237.99</v>
      </c>
    </row>
    <row r="38" spans="6:8" ht="13.5" thickBot="1" x14ac:dyDescent="0.25">
      <c r="F38" s="42">
        <v>41872</v>
      </c>
      <c r="G38" s="99">
        <v>195.04</v>
      </c>
      <c r="H38" s="99">
        <v>239.23</v>
      </c>
    </row>
    <row r="39" spans="6:8" ht="13.5" thickBot="1" x14ac:dyDescent="0.25">
      <c r="F39" s="42">
        <v>41873</v>
      </c>
      <c r="G39" s="99">
        <v>195.86</v>
      </c>
      <c r="H39" s="99">
        <v>240.24</v>
      </c>
    </row>
    <row r="40" spans="6:8" ht="13.5" thickBot="1" x14ac:dyDescent="0.25">
      <c r="F40" s="42">
        <v>41876</v>
      </c>
      <c r="G40" s="99">
        <v>196.4</v>
      </c>
      <c r="H40" s="99">
        <v>240.9</v>
      </c>
    </row>
    <row r="41" spans="6:8" ht="13.5" thickBot="1" x14ac:dyDescent="0.25">
      <c r="F41" s="42">
        <v>41877</v>
      </c>
      <c r="G41" s="99">
        <v>196.51</v>
      </c>
      <c r="H41" s="99">
        <v>241.04</v>
      </c>
    </row>
    <row r="42" spans="6:8" ht="13.5" thickBot="1" x14ac:dyDescent="0.25">
      <c r="F42" s="42">
        <v>41878</v>
      </c>
      <c r="G42" s="99">
        <v>197.97</v>
      </c>
      <c r="H42" s="99">
        <v>242.83</v>
      </c>
    </row>
    <row r="43" spans="6:8" ht="13.5" thickBot="1" x14ac:dyDescent="0.25">
      <c r="F43" s="42">
        <v>41879</v>
      </c>
      <c r="G43" s="99">
        <v>199.97</v>
      </c>
      <c r="H43" s="99">
        <v>245.27</v>
      </c>
    </row>
    <row r="44" spans="6:8" ht="13.5" thickBot="1" x14ac:dyDescent="0.25">
      <c r="F44" s="42">
        <v>41880</v>
      </c>
      <c r="G44" s="99">
        <v>200.79</v>
      </c>
      <c r="H44" s="99">
        <v>246.29</v>
      </c>
    </row>
    <row r="45" spans="6:8" ht="13.5" thickBot="1" x14ac:dyDescent="0.25">
      <c r="F45" s="42">
        <v>41883</v>
      </c>
      <c r="G45" s="99">
        <v>201.17</v>
      </c>
      <c r="H45" s="99">
        <v>246.75</v>
      </c>
    </row>
    <row r="46" spans="6:8" ht="13.5" thickBot="1" x14ac:dyDescent="0.25">
      <c r="F46" s="42">
        <v>41884</v>
      </c>
      <c r="G46" s="99">
        <v>201.84</v>
      </c>
      <c r="H46" s="99">
        <v>247.57</v>
      </c>
    </row>
    <row r="47" spans="6:8" ht="13.5" thickBot="1" x14ac:dyDescent="0.25">
      <c r="F47" s="42">
        <v>41885</v>
      </c>
      <c r="G47" s="99">
        <v>201.5</v>
      </c>
      <c r="H47" s="99">
        <v>247.15</v>
      </c>
    </row>
    <row r="48" spans="6:8" ht="13.5" thickBot="1" x14ac:dyDescent="0.25">
      <c r="F48" s="42">
        <v>41886</v>
      </c>
      <c r="G48" s="99">
        <v>201.64</v>
      </c>
      <c r="H48" s="99">
        <v>247.33</v>
      </c>
    </row>
    <row r="49" spans="6:8" ht="13.5" thickBot="1" x14ac:dyDescent="0.25">
      <c r="F49" s="42">
        <v>41887</v>
      </c>
      <c r="G49" s="99">
        <v>201.15</v>
      </c>
      <c r="H49" s="99">
        <v>246.73</v>
      </c>
    </row>
    <row r="50" spans="6:8" ht="13.5" thickBot="1" x14ac:dyDescent="0.25">
      <c r="F50" s="42">
        <v>41890</v>
      </c>
      <c r="G50" s="99">
        <v>201.48</v>
      </c>
      <c r="H50" s="99">
        <v>247.13</v>
      </c>
    </row>
    <row r="51" spans="6:8" ht="13.5" thickBot="1" x14ac:dyDescent="0.25">
      <c r="F51" s="42">
        <v>41891</v>
      </c>
      <c r="G51" s="99">
        <v>201.03</v>
      </c>
      <c r="H51" s="99">
        <v>246.58</v>
      </c>
    </row>
    <row r="52" spans="6:8" ht="13.5" thickBot="1" x14ac:dyDescent="0.25">
      <c r="F52" s="42">
        <v>41892</v>
      </c>
      <c r="G52" s="99">
        <v>201.38</v>
      </c>
      <c r="H52" s="99">
        <v>247</v>
      </c>
    </row>
    <row r="53" spans="6:8" ht="13.5" thickBot="1" x14ac:dyDescent="0.25">
      <c r="F53" s="42">
        <v>41893</v>
      </c>
      <c r="G53" s="99">
        <v>201.99</v>
      </c>
      <c r="H53" s="99">
        <v>247.76</v>
      </c>
    </row>
    <row r="54" spans="6:8" ht="13.5" thickBot="1" x14ac:dyDescent="0.25">
      <c r="F54" s="42">
        <v>41894</v>
      </c>
      <c r="G54" s="99">
        <v>203.01</v>
      </c>
      <c r="H54" s="99">
        <v>249.01</v>
      </c>
    </row>
    <row r="55" spans="6:8" ht="13.5" thickBot="1" x14ac:dyDescent="0.25">
      <c r="F55" s="42">
        <v>41897</v>
      </c>
      <c r="G55" s="99">
        <v>203.42</v>
      </c>
      <c r="H55" s="99">
        <v>249.51</v>
      </c>
    </row>
    <row r="56" spans="6:8" ht="13.5" thickBot="1" x14ac:dyDescent="0.25">
      <c r="F56" s="42">
        <v>41898</v>
      </c>
      <c r="G56" s="99">
        <v>202.8</v>
      </c>
      <c r="H56" s="99">
        <v>248.75</v>
      </c>
    </row>
    <row r="57" spans="6:8" ht="13.5" thickBot="1" x14ac:dyDescent="0.25">
      <c r="F57" s="42">
        <v>41899</v>
      </c>
      <c r="G57" s="99">
        <v>202.08</v>
      </c>
      <c r="H57" s="99">
        <v>247.87</v>
      </c>
    </row>
    <row r="58" spans="6:8" ht="13.5" thickBot="1" x14ac:dyDescent="0.25">
      <c r="F58" s="42">
        <v>41900</v>
      </c>
      <c r="G58" s="99">
        <v>201.92</v>
      </c>
      <c r="H58" s="99">
        <v>247.67</v>
      </c>
    </row>
    <row r="59" spans="6:8" ht="13.5" thickBot="1" x14ac:dyDescent="0.25">
      <c r="F59" s="42">
        <v>41901</v>
      </c>
      <c r="G59" s="99">
        <v>202.08</v>
      </c>
      <c r="H59" s="99">
        <v>247.87</v>
      </c>
    </row>
    <row r="60" spans="6:8" ht="13.5" thickBot="1" x14ac:dyDescent="0.25">
      <c r="F60" s="42">
        <v>41904</v>
      </c>
      <c r="G60" s="99">
        <v>201.16</v>
      </c>
      <c r="H60" s="99">
        <v>246.74</v>
      </c>
    </row>
    <row r="61" spans="6:8" ht="13.5" thickBot="1" x14ac:dyDescent="0.25">
      <c r="F61" s="42">
        <v>41905</v>
      </c>
      <c r="G61" s="99">
        <v>201.17</v>
      </c>
      <c r="H61" s="99">
        <v>246.75</v>
      </c>
    </row>
    <row r="62" spans="6:8" ht="13.5" thickBot="1" x14ac:dyDescent="0.25">
      <c r="F62" s="42">
        <v>41906</v>
      </c>
      <c r="G62" s="99">
        <v>201.71</v>
      </c>
      <c r="H62" s="99">
        <v>247.42</v>
      </c>
    </row>
    <row r="63" spans="6:8" ht="13.5" thickBot="1" x14ac:dyDescent="0.25">
      <c r="F63" s="42">
        <v>41907</v>
      </c>
      <c r="G63" s="99">
        <v>201.78</v>
      </c>
      <c r="H63" s="99">
        <v>247.5</v>
      </c>
    </row>
    <row r="64" spans="6:8" ht="13.5" thickBot="1" x14ac:dyDescent="0.25">
      <c r="F64" s="42">
        <v>41908</v>
      </c>
      <c r="G64" s="99">
        <v>201.37</v>
      </c>
      <c r="H64" s="99">
        <v>247</v>
      </c>
    </row>
    <row r="65" spans="6:8" ht="13.5" thickBot="1" x14ac:dyDescent="0.25">
      <c r="F65" s="42">
        <v>41911</v>
      </c>
      <c r="G65" s="99">
        <v>201.55</v>
      </c>
      <c r="H65" s="99">
        <v>247.22</v>
      </c>
    </row>
    <row r="66" spans="6:8" ht="13.5" thickBot="1" x14ac:dyDescent="0.25">
      <c r="F66" s="42">
        <v>41912</v>
      </c>
      <c r="G66" s="99">
        <v>201.77</v>
      </c>
      <c r="H66" s="99">
        <v>247.49</v>
      </c>
    </row>
    <row r="67" spans="6:8" ht="13.5" thickBot="1" x14ac:dyDescent="0.25">
      <c r="F67" s="42">
        <v>41913</v>
      </c>
      <c r="G67" s="99">
        <v>202.07</v>
      </c>
      <c r="H67" s="99">
        <v>247.85</v>
      </c>
    </row>
    <row r="68" spans="6:8" ht="13.5" thickBot="1" x14ac:dyDescent="0.25">
      <c r="F68" s="42">
        <v>41914</v>
      </c>
      <c r="G68" s="99">
        <v>202.03</v>
      </c>
      <c r="H68" s="99">
        <v>247.8</v>
      </c>
    </row>
    <row r="69" spans="6:8" ht="13.5" thickBot="1" x14ac:dyDescent="0.25">
      <c r="F69" s="42">
        <v>41915</v>
      </c>
      <c r="G69" s="99">
        <v>202.83</v>
      </c>
      <c r="H69" s="99">
        <v>248.79</v>
      </c>
    </row>
    <row r="70" spans="6:8" ht="13.5" thickBot="1" x14ac:dyDescent="0.25">
      <c r="F70" s="42">
        <v>41918</v>
      </c>
      <c r="G70" s="99">
        <v>202.97</v>
      </c>
      <c r="H70" s="99">
        <v>248.96</v>
      </c>
    </row>
    <row r="71" spans="6:8" ht="13.5" thickBot="1" x14ac:dyDescent="0.25">
      <c r="F71" s="42">
        <v>41919</v>
      </c>
      <c r="G71" s="99">
        <v>203.57</v>
      </c>
      <c r="H71" s="99">
        <v>249.7</v>
      </c>
    </row>
    <row r="72" spans="6:8" ht="13.5" thickBot="1" x14ac:dyDescent="0.25">
      <c r="F72" s="42">
        <v>41920</v>
      </c>
      <c r="G72" s="99">
        <v>203.58</v>
      </c>
      <c r="H72" s="99">
        <v>249.71</v>
      </c>
    </row>
    <row r="73" spans="6:8" ht="13.5" thickBot="1" x14ac:dyDescent="0.25">
      <c r="F73" s="42">
        <v>41921</v>
      </c>
      <c r="G73" s="99">
        <v>204.38</v>
      </c>
      <c r="H73" s="99">
        <v>250.69</v>
      </c>
    </row>
    <row r="74" spans="6:8" ht="13.5" thickBot="1" x14ac:dyDescent="0.25">
      <c r="F74" s="42">
        <v>41922</v>
      </c>
      <c r="G74" s="99">
        <v>203.97</v>
      </c>
      <c r="H74" s="99">
        <v>250.19</v>
      </c>
    </row>
    <row r="75" spans="6:8" ht="13.5" thickBot="1" x14ac:dyDescent="0.25">
      <c r="F75" s="42">
        <v>41925</v>
      </c>
      <c r="G75" s="99">
        <v>204.26</v>
      </c>
      <c r="H75" s="99">
        <v>250.54</v>
      </c>
    </row>
    <row r="76" spans="6:8" ht="13.5" thickBot="1" x14ac:dyDescent="0.25">
      <c r="F76" s="42">
        <v>41926</v>
      </c>
      <c r="G76" s="99">
        <v>204.29</v>
      </c>
      <c r="H76" s="99">
        <v>250.58</v>
      </c>
    </row>
    <row r="77" spans="6:8" ht="13.5" thickBot="1" x14ac:dyDescent="0.25">
      <c r="F77" s="42">
        <v>41927</v>
      </c>
      <c r="G77" s="99">
        <v>203.97</v>
      </c>
      <c r="H77" s="99">
        <v>250.23</v>
      </c>
    </row>
    <row r="78" spans="6:8" ht="13.5" thickBot="1" x14ac:dyDescent="0.25">
      <c r="F78" s="42">
        <v>41928</v>
      </c>
      <c r="G78" s="99">
        <v>204.05</v>
      </c>
      <c r="H78" s="99">
        <v>250.32</v>
      </c>
    </row>
    <row r="79" spans="6:8" ht="13.5" thickBot="1" x14ac:dyDescent="0.25">
      <c r="F79" s="42">
        <v>41929</v>
      </c>
      <c r="G79" s="99">
        <v>203.19</v>
      </c>
      <c r="H79" s="99">
        <v>249.27</v>
      </c>
    </row>
    <row r="80" spans="6:8" ht="13.5" thickBot="1" x14ac:dyDescent="0.25">
      <c r="F80" s="42">
        <v>41932</v>
      </c>
      <c r="G80" s="99">
        <v>203.57</v>
      </c>
      <c r="H80" s="99">
        <v>249.74</v>
      </c>
    </row>
    <row r="81" spans="6:8" ht="13.5" thickBot="1" x14ac:dyDescent="0.25">
      <c r="F81" s="42">
        <v>41933</v>
      </c>
      <c r="G81" s="99">
        <v>203.23</v>
      </c>
      <c r="H81" s="99">
        <v>249.31</v>
      </c>
    </row>
    <row r="82" spans="6:8" ht="13.5" thickBot="1" x14ac:dyDescent="0.25">
      <c r="F82" s="42">
        <v>41934</v>
      </c>
      <c r="G82" s="99">
        <v>203.2</v>
      </c>
      <c r="H82" s="99">
        <v>249.28</v>
      </c>
    </row>
    <row r="83" spans="6:8" ht="13.5" thickBot="1" x14ac:dyDescent="0.25">
      <c r="F83" s="42">
        <v>41936</v>
      </c>
      <c r="G83" s="99">
        <v>203.01</v>
      </c>
      <c r="H83" s="99">
        <v>249.05</v>
      </c>
    </row>
    <row r="84" spans="6:8" ht="13.5" thickBot="1" x14ac:dyDescent="0.25">
      <c r="F84" s="42">
        <v>41939</v>
      </c>
      <c r="G84" s="99">
        <v>202.97</v>
      </c>
      <c r="H84" s="99">
        <v>249.01</v>
      </c>
    </row>
    <row r="85" spans="6:8" ht="13.5" thickBot="1" x14ac:dyDescent="0.25">
      <c r="F85" s="42">
        <v>41940</v>
      </c>
      <c r="G85" s="99">
        <v>203.65</v>
      </c>
      <c r="H85" s="99">
        <v>249.84</v>
      </c>
    </row>
    <row r="86" spans="6:8" ht="13.5" thickBot="1" x14ac:dyDescent="0.25">
      <c r="F86" s="42">
        <v>41941</v>
      </c>
      <c r="G86" s="99">
        <v>203.89</v>
      </c>
      <c r="H86" s="99">
        <v>250.13</v>
      </c>
    </row>
    <row r="87" spans="6:8" ht="13.5" thickBot="1" x14ac:dyDescent="0.25">
      <c r="F87" s="42">
        <v>41942</v>
      </c>
      <c r="G87" s="99">
        <v>203.29</v>
      </c>
      <c r="H87" s="99">
        <v>249.39</v>
      </c>
    </row>
    <row r="88" spans="6:8" ht="13.5" thickBot="1" x14ac:dyDescent="0.25">
      <c r="F88" s="42">
        <v>41943</v>
      </c>
      <c r="G88" s="99">
        <v>203.07</v>
      </c>
      <c r="H88" s="99">
        <v>249.13</v>
      </c>
    </row>
    <row r="89" spans="6:8" ht="13.5" thickBot="1" x14ac:dyDescent="0.25">
      <c r="F89" s="42">
        <v>41946</v>
      </c>
      <c r="G89" s="99">
        <v>202.87</v>
      </c>
      <c r="H89" s="99">
        <v>248.88</v>
      </c>
    </row>
    <row r="90" spans="6:8" ht="13.5" thickBot="1" x14ac:dyDescent="0.25">
      <c r="F90" s="42">
        <v>41947</v>
      </c>
      <c r="G90" s="99">
        <v>203.55</v>
      </c>
      <c r="H90" s="99">
        <v>249.72</v>
      </c>
    </row>
    <row r="91" spans="6:8" ht="13.5" thickBot="1" x14ac:dyDescent="0.25">
      <c r="F91" s="42">
        <v>41948</v>
      </c>
      <c r="G91" s="99">
        <v>203.62</v>
      </c>
      <c r="H91" s="99">
        <v>249.8</v>
      </c>
    </row>
    <row r="92" spans="6:8" ht="13.5" thickBot="1" x14ac:dyDescent="0.25">
      <c r="F92" s="42">
        <v>41949</v>
      </c>
      <c r="G92" s="99">
        <v>203.3</v>
      </c>
      <c r="H92" s="99">
        <v>249.41</v>
      </c>
    </row>
    <row r="93" spans="6:8" ht="13.5" thickBot="1" x14ac:dyDescent="0.25">
      <c r="F93" s="42">
        <v>41950</v>
      </c>
      <c r="G93" s="99">
        <v>203.18</v>
      </c>
      <c r="H93" s="99">
        <v>249.26</v>
      </c>
    </row>
    <row r="94" spans="6:8" ht="13.5" thickBot="1" x14ac:dyDescent="0.25">
      <c r="F94" s="42">
        <v>41953</v>
      </c>
      <c r="G94" s="99">
        <v>203.23</v>
      </c>
      <c r="H94" s="99">
        <v>249.32</v>
      </c>
    </row>
    <row r="95" spans="6:8" ht="13.5" thickBot="1" x14ac:dyDescent="0.25">
      <c r="F95" s="42">
        <v>41954</v>
      </c>
      <c r="G95" s="99">
        <v>203.03</v>
      </c>
      <c r="H95" s="99">
        <v>249.07</v>
      </c>
    </row>
    <row r="96" spans="6:8" ht="13.5" thickBot="1" x14ac:dyDescent="0.25">
      <c r="F96" s="42">
        <v>41955</v>
      </c>
      <c r="G96" s="99">
        <v>202.68</v>
      </c>
      <c r="H96" s="99">
        <v>248.65</v>
      </c>
    </row>
    <row r="97" spans="6:8" ht="13.5" thickBot="1" x14ac:dyDescent="0.25">
      <c r="F97" s="42">
        <v>41956</v>
      </c>
      <c r="G97" s="99">
        <v>202.61</v>
      </c>
      <c r="H97" s="99">
        <v>248.56</v>
      </c>
    </row>
    <row r="98" spans="6:8" ht="13.5" thickBot="1" x14ac:dyDescent="0.25">
      <c r="F98" s="42">
        <v>41957</v>
      </c>
      <c r="G98" s="99">
        <v>202.02</v>
      </c>
      <c r="H98" s="99">
        <v>247.84</v>
      </c>
    </row>
    <row r="99" spans="6:8" ht="13.5" thickBot="1" x14ac:dyDescent="0.25">
      <c r="F99" s="42">
        <v>41960</v>
      </c>
      <c r="G99" s="99">
        <v>201.6</v>
      </c>
      <c r="H99" s="99">
        <v>247.32</v>
      </c>
    </row>
    <row r="100" spans="6:8" ht="13.5" thickBot="1" x14ac:dyDescent="0.25">
      <c r="F100" s="42">
        <v>41961</v>
      </c>
      <c r="G100" s="99">
        <v>201.44</v>
      </c>
      <c r="H100" s="99">
        <v>247.12</v>
      </c>
    </row>
    <row r="101" spans="6:8" ht="13.5" thickBot="1" x14ac:dyDescent="0.25">
      <c r="F101" s="42">
        <v>41962</v>
      </c>
      <c r="G101" s="99">
        <v>201.3</v>
      </c>
      <c r="H101" s="99">
        <v>246.95</v>
      </c>
    </row>
    <row r="102" spans="6:8" ht="13.5" thickBot="1" x14ac:dyDescent="0.25">
      <c r="F102" s="42">
        <v>41963</v>
      </c>
      <c r="G102" s="99">
        <v>202.04</v>
      </c>
      <c r="H102" s="99">
        <v>247.86</v>
      </c>
    </row>
    <row r="103" spans="6:8" ht="13.5" thickBot="1" x14ac:dyDescent="0.25">
      <c r="F103" s="42">
        <v>41964</v>
      </c>
      <c r="G103" s="99">
        <v>201.83</v>
      </c>
      <c r="H103" s="99">
        <v>247.6</v>
      </c>
    </row>
    <row r="104" spans="6:8" ht="13.5" thickBot="1" x14ac:dyDescent="0.25">
      <c r="F104" s="42">
        <v>41967</v>
      </c>
      <c r="G104" s="99">
        <v>201.95</v>
      </c>
      <c r="H104" s="99">
        <v>247.74</v>
      </c>
    </row>
    <row r="105" spans="6:8" ht="13.5" thickBot="1" x14ac:dyDescent="0.25">
      <c r="F105" s="42">
        <v>41968</v>
      </c>
      <c r="G105" s="99">
        <v>201.72</v>
      </c>
      <c r="H105" s="99">
        <v>247.55</v>
      </c>
    </row>
    <row r="106" spans="6:8" ht="13.5" thickBot="1" x14ac:dyDescent="0.25">
      <c r="F106" s="42">
        <v>41969</v>
      </c>
      <c r="G106" s="99">
        <v>201.29</v>
      </c>
      <c r="H106" s="99">
        <v>247.02</v>
      </c>
    </row>
    <row r="107" spans="6:8" ht="13.5" thickBot="1" x14ac:dyDescent="0.25">
      <c r="F107" s="42">
        <v>41970</v>
      </c>
      <c r="G107" s="99">
        <v>200.94</v>
      </c>
      <c r="H107" s="99">
        <v>246.97</v>
      </c>
    </row>
    <row r="108" spans="6:8" ht="13.5" thickBot="1" x14ac:dyDescent="0.25">
      <c r="F108" s="42">
        <v>41971</v>
      </c>
      <c r="G108" s="99">
        <v>200.56</v>
      </c>
      <c r="H108" s="99">
        <v>246.5</v>
      </c>
    </row>
    <row r="109" spans="6:8" ht="13.5" thickBot="1" x14ac:dyDescent="0.25">
      <c r="F109" s="42">
        <v>41974</v>
      </c>
      <c r="G109" s="99">
        <v>197.62</v>
      </c>
      <c r="H109" s="99">
        <v>242.89</v>
      </c>
    </row>
    <row r="110" spans="6:8" ht="13.5" thickBot="1" x14ac:dyDescent="0.25">
      <c r="F110" s="42">
        <v>41975</v>
      </c>
      <c r="G110" s="99">
        <v>198.92</v>
      </c>
      <c r="H110" s="99">
        <v>244.48</v>
      </c>
    </row>
    <row r="111" spans="6:8" ht="13.5" thickBot="1" x14ac:dyDescent="0.25">
      <c r="F111" s="42">
        <v>41976</v>
      </c>
      <c r="G111" s="99">
        <v>198.91</v>
      </c>
      <c r="H111" s="99">
        <v>244.47</v>
      </c>
    </row>
    <row r="112" spans="6:8" ht="13.5" thickBot="1" x14ac:dyDescent="0.25">
      <c r="F112" s="42">
        <v>41977</v>
      </c>
      <c r="G112" s="99">
        <v>198.31</v>
      </c>
      <c r="H112" s="99">
        <v>243.74</v>
      </c>
    </row>
    <row r="113" spans="6:8" ht="13.5" thickBot="1" x14ac:dyDescent="0.25">
      <c r="F113" s="42">
        <v>41978</v>
      </c>
      <c r="G113" s="99">
        <v>198.34</v>
      </c>
      <c r="H113" s="99">
        <v>243.76</v>
      </c>
    </row>
    <row r="114" spans="6:8" ht="13.5" thickBot="1" x14ac:dyDescent="0.25">
      <c r="F114" s="42">
        <v>41981</v>
      </c>
      <c r="G114" s="99">
        <v>198.98</v>
      </c>
      <c r="H114" s="99">
        <v>244.55</v>
      </c>
    </row>
    <row r="115" spans="6:8" ht="13.5" thickBot="1" x14ac:dyDescent="0.25">
      <c r="F115" s="42">
        <v>41982</v>
      </c>
      <c r="G115" s="99">
        <v>199.14</v>
      </c>
      <c r="H115" s="99">
        <v>244.75</v>
      </c>
    </row>
    <row r="116" spans="6:8" ht="13.5" thickBot="1" x14ac:dyDescent="0.25">
      <c r="F116" s="42">
        <v>41984</v>
      </c>
      <c r="G116" s="99">
        <v>200.05</v>
      </c>
      <c r="H116" s="99">
        <v>245.86</v>
      </c>
    </row>
    <row r="117" spans="6:8" ht="13.5" thickBot="1" x14ac:dyDescent="0.25">
      <c r="F117" s="42">
        <v>41985</v>
      </c>
      <c r="G117" s="99">
        <v>200.29</v>
      </c>
      <c r="H117" s="99">
        <v>246.17</v>
      </c>
    </row>
    <row r="118" spans="6:8" ht="13.5" thickBot="1" x14ac:dyDescent="0.25">
      <c r="F118" s="42">
        <v>41988</v>
      </c>
      <c r="G118" s="99">
        <v>200.36</v>
      </c>
      <c r="H118" s="99">
        <v>246.25</v>
      </c>
    </row>
    <row r="119" spans="6:8" ht="13.5" thickBot="1" x14ac:dyDescent="0.25">
      <c r="F119" s="42">
        <v>41989</v>
      </c>
      <c r="G119" s="99">
        <v>200.25</v>
      </c>
      <c r="H119" s="99">
        <v>246.11</v>
      </c>
    </row>
    <row r="120" spans="6:8" ht="13.5" thickBot="1" x14ac:dyDescent="0.25">
      <c r="F120" s="42">
        <v>41990</v>
      </c>
      <c r="G120" s="99">
        <v>200.41</v>
      </c>
      <c r="H120" s="99">
        <v>246.31</v>
      </c>
    </row>
    <row r="121" spans="6:8" ht="13.5" thickBot="1" x14ac:dyDescent="0.25">
      <c r="F121" s="42">
        <v>41991</v>
      </c>
      <c r="G121" s="99">
        <v>200.43</v>
      </c>
      <c r="H121" s="99">
        <v>246.33</v>
      </c>
    </row>
    <row r="122" spans="6:8" ht="13.5" thickBot="1" x14ac:dyDescent="0.25">
      <c r="F122" s="42">
        <v>41992</v>
      </c>
      <c r="G122" s="99">
        <v>200.86</v>
      </c>
      <c r="H122" s="99">
        <v>246.92</v>
      </c>
    </row>
    <row r="123" spans="6:8" ht="13.5" thickBot="1" x14ac:dyDescent="0.25">
      <c r="F123" s="42">
        <v>41995</v>
      </c>
      <c r="G123" s="99">
        <v>200.88</v>
      </c>
      <c r="H123" s="99">
        <v>246.94</v>
      </c>
    </row>
    <row r="124" spans="6:8" ht="13.5" thickBot="1" x14ac:dyDescent="0.25">
      <c r="F124" s="42">
        <v>41996</v>
      </c>
      <c r="G124" s="99">
        <v>201.11</v>
      </c>
      <c r="H124" s="99">
        <v>247.25</v>
      </c>
    </row>
    <row r="125" spans="6:8" ht="13.5" thickBot="1" x14ac:dyDescent="0.25">
      <c r="F125" s="42">
        <v>41997</v>
      </c>
      <c r="G125" s="99">
        <v>200.68</v>
      </c>
      <c r="H125" s="99">
        <v>246.72</v>
      </c>
    </row>
    <row r="126" spans="6:8" ht="13.5" thickBot="1" x14ac:dyDescent="0.25">
      <c r="F126" s="42">
        <v>41999</v>
      </c>
      <c r="G126" s="99">
        <v>201.06</v>
      </c>
      <c r="H126" s="99">
        <v>247.31</v>
      </c>
    </row>
    <row r="127" spans="6:8" ht="13.5" thickBot="1" x14ac:dyDescent="0.25">
      <c r="F127" s="42">
        <v>42002</v>
      </c>
      <c r="G127" s="99">
        <v>201.06</v>
      </c>
      <c r="H127" s="99">
        <v>247.89</v>
      </c>
    </row>
    <row r="128" spans="6:8" ht="13.5" thickBot="1" x14ac:dyDescent="0.25">
      <c r="F128" s="42">
        <v>42003</v>
      </c>
      <c r="G128" s="99">
        <v>201.82</v>
      </c>
      <c r="H128" s="99">
        <v>248.92</v>
      </c>
    </row>
    <row r="129" spans="6:8" ht="13.5" thickBot="1" x14ac:dyDescent="0.25">
      <c r="F129" s="42">
        <v>42004</v>
      </c>
      <c r="G129" s="99">
        <v>202.89</v>
      </c>
      <c r="H129" s="99">
        <v>251.21</v>
      </c>
    </row>
    <row r="130" spans="6:8" ht="13.5" thickBot="1" x14ac:dyDescent="0.25">
      <c r="F130" s="42">
        <v>42009</v>
      </c>
      <c r="G130" s="99">
        <v>202.89</v>
      </c>
      <c r="H130" s="99">
        <v>251.21</v>
      </c>
    </row>
    <row r="131" spans="6:8" ht="13.5" thickBot="1" x14ac:dyDescent="0.25">
      <c r="F131" s="42">
        <v>42010</v>
      </c>
      <c r="G131" s="99">
        <v>202.83</v>
      </c>
      <c r="H131" s="99">
        <v>251.14</v>
      </c>
    </row>
    <row r="132" spans="6:8" ht="13.5" thickBot="1" x14ac:dyDescent="0.25">
      <c r="F132" s="42">
        <v>42011</v>
      </c>
      <c r="G132" s="99">
        <v>203.33</v>
      </c>
      <c r="H132" s="99">
        <v>251.76</v>
      </c>
    </row>
    <row r="133" spans="6:8" ht="13.5" thickBot="1" x14ac:dyDescent="0.25">
      <c r="F133" s="42">
        <v>42012</v>
      </c>
      <c r="G133" s="99">
        <v>203.25</v>
      </c>
      <c r="H133" s="99">
        <v>251.71</v>
      </c>
    </row>
    <row r="134" spans="6:8" ht="13.5" thickBot="1" x14ac:dyDescent="0.25">
      <c r="F134" s="42">
        <v>42013</v>
      </c>
      <c r="G134" s="99">
        <v>203.68</v>
      </c>
      <c r="H134" s="99">
        <v>252.24</v>
      </c>
    </row>
    <row r="135" spans="6:8" ht="13.5" thickBot="1" x14ac:dyDescent="0.25">
      <c r="F135" s="42">
        <v>42016</v>
      </c>
      <c r="G135" s="99">
        <v>203.37</v>
      </c>
      <c r="H135" s="99">
        <v>251.85</v>
      </c>
    </row>
    <row r="136" spans="6:8" ht="13.5" thickBot="1" x14ac:dyDescent="0.25">
      <c r="F136" s="42">
        <v>42017</v>
      </c>
      <c r="G136" s="99">
        <v>201.34</v>
      </c>
      <c r="H136" s="99">
        <v>249.34</v>
      </c>
    </row>
    <row r="137" spans="6:8" ht="13.5" thickBot="1" x14ac:dyDescent="0.25">
      <c r="F137" s="42">
        <v>42018</v>
      </c>
      <c r="G137" s="99">
        <v>201.2</v>
      </c>
      <c r="H137" s="99">
        <v>249.17</v>
      </c>
    </row>
    <row r="138" spans="6:8" ht="13.5" thickBot="1" x14ac:dyDescent="0.25">
      <c r="F138" s="42">
        <v>42019</v>
      </c>
      <c r="G138" s="99">
        <v>201.47</v>
      </c>
      <c r="H138" s="99">
        <v>249.5</v>
      </c>
    </row>
    <row r="139" spans="6:8" ht="13.5" thickBot="1" x14ac:dyDescent="0.25">
      <c r="F139" s="42">
        <v>42020</v>
      </c>
      <c r="G139" s="99">
        <v>201.44</v>
      </c>
      <c r="H139" s="99">
        <v>249.27</v>
      </c>
    </row>
    <row r="140" spans="6:8" ht="13.5" thickBot="1" x14ac:dyDescent="0.25">
      <c r="F140" s="42">
        <v>42023</v>
      </c>
      <c r="G140" s="99">
        <v>201.21</v>
      </c>
      <c r="H140" s="99">
        <v>249.18</v>
      </c>
    </row>
    <row r="141" spans="6:8" ht="13.5" thickBot="1" x14ac:dyDescent="0.25">
      <c r="F141" s="42">
        <v>42024</v>
      </c>
      <c r="G141" s="99">
        <v>200.61</v>
      </c>
      <c r="H141" s="99">
        <v>248.43</v>
      </c>
    </row>
    <row r="142" spans="6:8" ht="13.5" thickBot="1" x14ac:dyDescent="0.25">
      <c r="F142" s="42">
        <v>42025</v>
      </c>
      <c r="G142" s="99">
        <v>200.01</v>
      </c>
      <c r="H142" s="99">
        <v>247.69</v>
      </c>
    </row>
    <row r="143" spans="6:8" ht="13.5" thickBot="1" x14ac:dyDescent="0.25">
      <c r="F143" s="42">
        <v>42026</v>
      </c>
      <c r="G143" s="99">
        <v>199.68</v>
      </c>
      <c r="H143" s="99">
        <v>247.28</v>
      </c>
    </row>
    <row r="144" spans="6:8" ht="13.5" thickBot="1" x14ac:dyDescent="0.25">
      <c r="F144" s="42">
        <v>42027</v>
      </c>
      <c r="G144" s="99">
        <v>199.54</v>
      </c>
      <c r="H144" s="99">
        <v>247.11</v>
      </c>
    </row>
    <row r="145" spans="6:8" ht="13.5" thickBot="1" x14ac:dyDescent="0.25">
      <c r="F145" s="42">
        <v>42030</v>
      </c>
      <c r="G145" s="99">
        <v>199.57</v>
      </c>
      <c r="H145" s="99">
        <v>247.15</v>
      </c>
    </row>
    <row r="146" spans="6:8" ht="13.5" thickBot="1" x14ac:dyDescent="0.25">
      <c r="F146" s="42">
        <v>42031</v>
      </c>
      <c r="G146" s="99">
        <v>198.99</v>
      </c>
      <c r="H146" s="99">
        <v>246.44</v>
      </c>
    </row>
    <row r="147" spans="6:8" ht="13.5" thickBot="1" x14ac:dyDescent="0.25">
      <c r="F147" s="42">
        <v>42032</v>
      </c>
      <c r="G147" s="99">
        <v>198.71</v>
      </c>
      <c r="H147" s="99">
        <v>246.08</v>
      </c>
    </row>
    <row r="148" spans="6:8" ht="13.5" thickBot="1" x14ac:dyDescent="0.25">
      <c r="F148" s="42">
        <v>42033</v>
      </c>
      <c r="G148" s="99">
        <v>198.51</v>
      </c>
      <c r="H148" s="99">
        <v>245.84</v>
      </c>
    </row>
    <row r="149" spans="6:8" ht="13.5" thickBot="1" x14ac:dyDescent="0.25">
      <c r="F149" s="42">
        <v>42034</v>
      </c>
      <c r="G149" s="99">
        <v>199.56</v>
      </c>
      <c r="H149" s="99">
        <v>247.14</v>
      </c>
    </row>
    <row r="150" spans="6:8" ht="13.5" thickBot="1" x14ac:dyDescent="0.25">
      <c r="F150" s="42">
        <v>42037</v>
      </c>
      <c r="G150" s="99">
        <v>198.98</v>
      </c>
      <c r="H150" s="99">
        <v>246.41</v>
      </c>
    </row>
    <row r="151" spans="6:8" ht="13.5" thickBot="1" x14ac:dyDescent="0.25">
      <c r="F151" s="42">
        <v>42039</v>
      </c>
      <c r="G151" s="99">
        <v>199</v>
      </c>
      <c r="H151" s="99">
        <v>246.44</v>
      </c>
    </row>
    <row r="152" spans="6:8" ht="13.5" thickBot="1" x14ac:dyDescent="0.25">
      <c r="F152" s="42">
        <v>42040</v>
      </c>
      <c r="G152" s="99">
        <v>199.19</v>
      </c>
      <c r="H152" s="99">
        <v>246.68</v>
      </c>
    </row>
    <row r="153" spans="6:8" ht="13.5" thickBot="1" x14ac:dyDescent="0.25">
      <c r="F153" s="42">
        <v>42041</v>
      </c>
      <c r="G153" s="99">
        <v>199.22</v>
      </c>
      <c r="H153" s="99">
        <v>246.71</v>
      </c>
    </row>
    <row r="154" spans="6:8" ht="13.5" thickBot="1" x14ac:dyDescent="0.25">
      <c r="F154" s="42">
        <v>42044</v>
      </c>
      <c r="G154" s="99">
        <v>199.45</v>
      </c>
      <c r="H154" s="99">
        <v>247</v>
      </c>
    </row>
    <row r="155" spans="6:8" ht="13.5" thickBot="1" x14ac:dyDescent="0.25">
      <c r="F155" s="42">
        <v>42045</v>
      </c>
      <c r="G155" s="99">
        <v>199.51</v>
      </c>
      <c r="H155" s="99">
        <v>247.08</v>
      </c>
    </row>
    <row r="156" spans="6:8" ht="13.5" thickBot="1" x14ac:dyDescent="0.25">
      <c r="F156" s="42">
        <v>42046</v>
      </c>
      <c r="G156" s="99">
        <v>200.53</v>
      </c>
      <c r="H156" s="99">
        <v>248.34</v>
      </c>
    </row>
    <row r="157" spans="6:8" ht="13.5" thickBot="1" x14ac:dyDescent="0.25">
      <c r="F157" s="42">
        <v>42047</v>
      </c>
      <c r="G157" s="99">
        <v>200.7</v>
      </c>
      <c r="H157" s="99">
        <v>248.55</v>
      </c>
    </row>
    <row r="158" spans="6:8" ht="13.5" thickBot="1" x14ac:dyDescent="0.25">
      <c r="F158" s="42">
        <v>42048</v>
      </c>
      <c r="G158" s="99">
        <v>200.67</v>
      </c>
      <c r="H158" s="99">
        <v>248.51</v>
      </c>
    </row>
    <row r="159" spans="6:8" ht="13.5" thickBot="1" x14ac:dyDescent="0.25">
      <c r="F159" s="42">
        <v>42051</v>
      </c>
      <c r="G159" s="99">
        <v>200.09</v>
      </c>
      <c r="H159" s="99">
        <v>247.8</v>
      </c>
    </row>
    <row r="160" spans="6:8" ht="13.5" thickBot="1" x14ac:dyDescent="0.25">
      <c r="F160" s="42">
        <v>42053</v>
      </c>
      <c r="G160" s="99">
        <v>200.19</v>
      </c>
      <c r="H160" s="99">
        <v>247.92</v>
      </c>
    </row>
    <row r="161" spans="6:8" ht="13.5" thickBot="1" x14ac:dyDescent="0.25">
      <c r="F161" s="42">
        <v>42055</v>
      </c>
      <c r="G161" s="99">
        <v>200.33</v>
      </c>
      <c r="H161" s="99">
        <v>248.09</v>
      </c>
    </row>
    <row r="162" spans="6:8" ht="13.5" thickBot="1" x14ac:dyDescent="0.25">
      <c r="F162" s="42">
        <v>42058</v>
      </c>
      <c r="G162" s="99">
        <v>201.01</v>
      </c>
      <c r="H162" s="99">
        <v>248.94</v>
      </c>
    </row>
    <row r="163" spans="6:8" ht="13.5" thickBot="1" x14ac:dyDescent="0.25">
      <c r="F163" s="42">
        <v>42059</v>
      </c>
      <c r="G163" s="99">
        <v>202.07</v>
      </c>
      <c r="H163" s="99">
        <v>250.24</v>
      </c>
    </row>
    <row r="164" spans="6:8" ht="13.5" thickBot="1" x14ac:dyDescent="0.25">
      <c r="F164" s="42">
        <v>42060</v>
      </c>
      <c r="G164" s="99">
        <v>202.09</v>
      </c>
      <c r="H164" s="99">
        <v>250.27</v>
      </c>
    </row>
    <row r="165" spans="6:8" ht="13.5" thickBot="1" x14ac:dyDescent="0.25">
      <c r="F165" s="42">
        <v>42061</v>
      </c>
      <c r="G165" s="99">
        <v>201.7</v>
      </c>
      <c r="H165" s="99">
        <v>249.79</v>
      </c>
    </row>
    <row r="166" spans="6:8" ht="13.5" thickBot="1" x14ac:dyDescent="0.25">
      <c r="F166" s="42">
        <v>42062</v>
      </c>
      <c r="G166" s="99">
        <v>201.08</v>
      </c>
      <c r="H166" s="99">
        <v>249.02</v>
      </c>
    </row>
    <row r="167" spans="6:8" ht="13.5" thickBot="1" x14ac:dyDescent="0.25">
      <c r="F167" s="42">
        <v>42065</v>
      </c>
      <c r="G167" s="99">
        <v>201.16</v>
      </c>
      <c r="H167" s="99">
        <v>249.12</v>
      </c>
    </row>
    <row r="168" spans="6:8" ht="13.5" thickBot="1" x14ac:dyDescent="0.25">
      <c r="F168" s="42">
        <v>42066</v>
      </c>
      <c r="G168" s="99">
        <v>200.78</v>
      </c>
      <c r="H168" s="99">
        <v>248.64</v>
      </c>
    </row>
    <row r="169" spans="6:8" ht="13.5" thickBot="1" x14ac:dyDescent="0.25">
      <c r="F169" s="42">
        <v>42067</v>
      </c>
      <c r="G169" s="99">
        <v>201.17</v>
      </c>
      <c r="H169" s="99">
        <v>249.13</v>
      </c>
    </row>
    <row r="170" spans="6:8" ht="13.5" thickBot="1" x14ac:dyDescent="0.25">
      <c r="F170" s="42">
        <v>42068</v>
      </c>
      <c r="G170" s="99">
        <v>201.54</v>
      </c>
      <c r="H170" s="99">
        <v>249.59</v>
      </c>
    </row>
    <row r="171" spans="6:8" ht="13.5" thickBot="1" x14ac:dyDescent="0.25">
      <c r="F171" s="42">
        <v>42069</v>
      </c>
      <c r="G171" s="99">
        <v>201.75</v>
      </c>
      <c r="H171" s="99">
        <v>249.84</v>
      </c>
    </row>
    <row r="172" spans="6:8" ht="13.5" thickBot="1" x14ac:dyDescent="0.25">
      <c r="F172" s="42">
        <v>42072</v>
      </c>
      <c r="G172" s="99">
        <v>201.56</v>
      </c>
      <c r="H172" s="99">
        <v>249.62</v>
      </c>
    </row>
    <row r="173" spans="6:8" ht="13.5" thickBot="1" x14ac:dyDescent="0.25">
      <c r="F173" s="42">
        <v>42073</v>
      </c>
      <c r="G173" s="99">
        <v>200.18</v>
      </c>
      <c r="H173" s="99">
        <v>247.9</v>
      </c>
    </row>
    <row r="174" spans="6:8" ht="13.5" thickBot="1" x14ac:dyDescent="0.25">
      <c r="F174" s="42">
        <v>42074</v>
      </c>
      <c r="G174" s="99">
        <v>200.57</v>
      </c>
      <c r="H174" s="99">
        <v>248.38</v>
      </c>
    </row>
    <row r="175" spans="6:8" ht="13.5" thickBot="1" x14ac:dyDescent="0.25">
      <c r="F175" s="42">
        <v>42076</v>
      </c>
      <c r="G175" s="99">
        <v>200.53</v>
      </c>
      <c r="H175" s="99">
        <v>248.34</v>
      </c>
    </row>
    <row r="176" spans="6:8" ht="13.5" thickBot="1" x14ac:dyDescent="0.25">
      <c r="F176" s="42">
        <v>42079</v>
      </c>
      <c r="G176" s="99">
        <v>199.64</v>
      </c>
      <c r="H176" s="99">
        <v>247.24</v>
      </c>
    </row>
    <row r="177" spans="6:8" ht="13.5" thickBot="1" x14ac:dyDescent="0.25">
      <c r="F177" s="42">
        <v>42080</v>
      </c>
      <c r="G177" s="99">
        <v>199.65</v>
      </c>
      <c r="H177" s="99">
        <v>247.25</v>
      </c>
    </row>
    <row r="178" spans="6:8" ht="13.5" thickBot="1" x14ac:dyDescent="0.25">
      <c r="F178" s="42">
        <v>42081</v>
      </c>
      <c r="G178" s="99">
        <v>199.35</v>
      </c>
      <c r="H178" s="99">
        <v>246.88</v>
      </c>
    </row>
    <row r="179" spans="6:8" ht="13.5" thickBot="1" x14ac:dyDescent="0.25">
      <c r="F179" s="42">
        <v>42082</v>
      </c>
      <c r="G179" s="99">
        <v>199.02</v>
      </c>
      <c r="H179" s="99">
        <v>246.46</v>
      </c>
    </row>
    <row r="180" spans="6:8" ht="13.5" thickBot="1" x14ac:dyDescent="0.25">
      <c r="F180" s="42">
        <v>42083</v>
      </c>
      <c r="G180" s="99">
        <v>199.57</v>
      </c>
      <c r="H180" s="99">
        <v>247.14</v>
      </c>
    </row>
    <row r="181" spans="6:8" ht="13.5" thickBot="1" x14ac:dyDescent="0.25">
      <c r="F181" s="42">
        <v>42086</v>
      </c>
      <c r="G181" s="99">
        <v>199.75</v>
      </c>
      <c r="H181" s="99">
        <v>247.37</v>
      </c>
    </row>
    <row r="182" spans="6:8" ht="13.5" thickBot="1" x14ac:dyDescent="0.25">
      <c r="F182" s="42">
        <v>42087</v>
      </c>
      <c r="G182" s="99">
        <v>201.36</v>
      </c>
      <c r="H182" s="99">
        <v>249.37</v>
      </c>
    </row>
    <row r="183" spans="6:8" ht="13.5" thickBot="1" x14ac:dyDescent="0.25">
      <c r="F183" s="42">
        <v>42088</v>
      </c>
      <c r="G183" s="99">
        <v>200.61</v>
      </c>
      <c r="H183" s="99">
        <v>248.43</v>
      </c>
    </row>
    <row r="184" spans="6:8" ht="13.5" thickBot="1" x14ac:dyDescent="0.25">
      <c r="F184" s="42">
        <v>42089</v>
      </c>
      <c r="G184" s="99">
        <v>201.74</v>
      </c>
      <c r="H184" s="99">
        <v>249.84</v>
      </c>
    </row>
    <row r="185" spans="6:8" ht="13.5" thickBot="1" x14ac:dyDescent="0.25">
      <c r="F185" s="42">
        <v>42090</v>
      </c>
      <c r="G185" s="99">
        <v>202.44</v>
      </c>
      <c r="H185" s="99">
        <v>250.7</v>
      </c>
    </row>
    <row r="186" spans="6:8" ht="13.5" thickBot="1" x14ac:dyDescent="0.25">
      <c r="F186" s="42">
        <v>42093</v>
      </c>
      <c r="G186" s="99">
        <v>203</v>
      </c>
      <c r="H186" s="99">
        <v>251.4</v>
      </c>
    </row>
    <row r="187" spans="6:8" ht="13.5" thickBot="1" x14ac:dyDescent="0.25">
      <c r="F187" s="42">
        <v>42094</v>
      </c>
      <c r="G187" s="99">
        <v>204.44</v>
      </c>
      <c r="H187" s="99">
        <v>253.19</v>
      </c>
    </row>
    <row r="188" spans="6:8" ht="13.5" thickBot="1" x14ac:dyDescent="0.25">
      <c r="F188" s="42">
        <v>42095</v>
      </c>
      <c r="G188" s="99">
        <v>205.8</v>
      </c>
      <c r="H188" s="99">
        <v>254.87</v>
      </c>
    </row>
    <row r="189" spans="6:8" ht="13.5" thickBot="1" x14ac:dyDescent="0.25">
      <c r="F189" s="42">
        <v>42096</v>
      </c>
      <c r="G189" s="99">
        <v>205.14</v>
      </c>
      <c r="H189" s="99">
        <v>254.05</v>
      </c>
    </row>
    <row r="190" spans="6:8" ht="13.5" thickBot="1" x14ac:dyDescent="0.25">
      <c r="F190" s="42">
        <v>42097</v>
      </c>
      <c r="G190" s="99">
        <v>204.92</v>
      </c>
      <c r="H190" s="99">
        <v>253.77</v>
      </c>
    </row>
    <row r="191" spans="6:8" ht="13.5" thickBot="1" x14ac:dyDescent="0.25">
      <c r="F191" s="42">
        <v>42100</v>
      </c>
      <c r="G191" s="99">
        <v>205.01</v>
      </c>
      <c r="H191" s="99">
        <v>253.99</v>
      </c>
    </row>
    <row r="192" spans="6:8" ht="13.5" thickBot="1" x14ac:dyDescent="0.25">
      <c r="F192" s="42">
        <v>42101</v>
      </c>
      <c r="G192" s="99">
        <v>205.12</v>
      </c>
      <c r="H192" s="99">
        <v>254.12</v>
      </c>
    </row>
    <row r="193" spans="6:8" ht="13.5" thickBot="1" x14ac:dyDescent="0.25">
      <c r="F193" s="42">
        <v>42102</v>
      </c>
      <c r="G193" s="99">
        <v>205.81</v>
      </c>
      <c r="H193" s="99">
        <v>254.98</v>
      </c>
    </row>
    <row r="194" spans="6:8" ht="13.5" thickBot="1" x14ac:dyDescent="0.25">
      <c r="F194" s="42">
        <v>42103</v>
      </c>
      <c r="G194" s="99">
        <v>204.91</v>
      </c>
      <c r="H194" s="99">
        <v>253.87</v>
      </c>
    </row>
    <row r="195" spans="6:8" ht="13.5" thickBot="1" x14ac:dyDescent="0.25">
      <c r="F195" s="42">
        <v>42104</v>
      </c>
      <c r="G195" s="99">
        <v>204.77</v>
      </c>
      <c r="H195" s="99">
        <v>253.69</v>
      </c>
    </row>
    <row r="196" spans="6:8" ht="13.5" thickBot="1" x14ac:dyDescent="0.25">
      <c r="F196" s="42">
        <v>42107</v>
      </c>
      <c r="G196" s="99">
        <v>204.74</v>
      </c>
      <c r="H196" s="99">
        <v>253.66</v>
      </c>
    </row>
    <row r="197" spans="6:8" ht="13.5" thickBot="1" x14ac:dyDescent="0.25">
      <c r="F197" s="42">
        <v>42108</v>
      </c>
      <c r="G197" s="99">
        <v>204.28</v>
      </c>
      <c r="H197" s="99">
        <v>253.08</v>
      </c>
    </row>
    <row r="198" spans="6:8" ht="13.5" thickBot="1" x14ac:dyDescent="0.25">
      <c r="F198" s="42">
        <v>42109</v>
      </c>
      <c r="G198" s="99">
        <v>204.38</v>
      </c>
      <c r="H198" s="99">
        <v>253.57</v>
      </c>
    </row>
    <row r="199" spans="6:8" ht="13.5" thickBot="1" x14ac:dyDescent="0.25">
      <c r="F199" s="42">
        <v>42110</v>
      </c>
      <c r="G199" s="99">
        <v>202.91</v>
      </c>
      <c r="H199" s="99">
        <v>251.75</v>
      </c>
    </row>
    <row r="200" spans="6:8" ht="13.5" thickBot="1" x14ac:dyDescent="0.25">
      <c r="F200" s="42">
        <v>42111</v>
      </c>
      <c r="G200" s="99">
        <v>203.01</v>
      </c>
      <c r="H200" s="99">
        <v>251.87</v>
      </c>
    </row>
    <row r="201" spans="6:8" ht="13.5" thickBot="1" x14ac:dyDescent="0.25">
      <c r="F201" s="42">
        <v>42114</v>
      </c>
      <c r="G201" s="99">
        <v>202.8</v>
      </c>
      <c r="H201" s="99">
        <v>251.6</v>
      </c>
    </row>
    <row r="202" spans="6:8" ht="13.5" thickBot="1" x14ac:dyDescent="0.25">
      <c r="F202" s="42">
        <v>42115</v>
      </c>
      <c r="G202" s="99">
        <v>202.53</v>
      </c>
      <c r="H202" s="99">
        <v>251.28</v>
      </c>
    </row>
    <row r="203" spans="6:8" ht="13.5" thickBot="1" x14ac:dyDescent="0.25">
      <c r="F203" s="42">
        <v>42116</v>
      </c>
      <c r="G203" s="99">
        <v>202.42</v>
      </c>
      <c r="H203" s="99">
        <v>251.13</v>
      </c>
    </row>
    <row r="204" spans="6:8" ht="13.5" thickBot="1" x14ac:dyDescent="0.25">
      <c r="F204" s="42">
        <v>42117</v>
      </c>
      <c r="G204" s="99">
        <v>202.42</v>
      </c>
      <c r="H204" s="99">
        <v>251.13</v>
      </c>
    </row>
    <row r="205" spans="6:8" ht="13.5" thickBot="1" x14ac:dyDescent="0.25">
      <c r="F205" s="42">
        <v>42118</v>
      </c>
      <c r="G205" s="99">
        <v>202.23</v>
      </c>
      <c r="H205" s="99">
        <v>250.9</v>
      </c>
    </row>
    <row r="206" spans="6:8" ht="13.5" thickBot="1" x14ac:dyDescent="0.25">
      <c r="F206" s="42">
        <v>42121</v>
      </c>
      <c r="G206" s="99">
        <v>202.2</v>
      </c>
      <c r="H206" s="99">
        <v>250.86</v>
      </c>
    </row>
    <row r="207" spans="6:8" ht="13.5" thickBot="1" x14ac:dyDescent="0.25">
      <c r="F207" s="42">
        <v>42122</v>
      </c>
      <c r="G207" s="99">
        <v>201.41</v>
      </c>
      <c r="H207" s="99">
        <v>249.88</v>
      </c>
    </row>
    <row r="208" spans="6:8" ht="13.5" thickBot="1" x14ac:dyDescent="0.25">
      <c r="F208" s="42">
        <v>42123</v>
      </c>
      <c r="G208" s="99">
        <v>201.38</v>
      </c>
      <c r="H208" s="99">
        <v>249.85</v>
      </c>
    </row>
    <row r="209" spans="6:8" ht="13.5" thickBot="1" x14ac:dyDescent="0.25">
      <c r="F209" s="42">
        <v>42124</v>
      </c>
      <c r="G209" s="99">
        <v>201.28</v>
      </c>
      <c r="H209" s="99">
        <v>249.73</v>
      </c>
    </row>
    <row r="210" spans="6:8" ht="13.5" thickBot="1" x14ac:dyDescent="0.25">
      <c r="F210" s="42">
        <v>42128</v>
      </c>
      <c r="G210" s="99">
        <v>201.48</v>
      </c>
      <c r="H210" s="99">
        <v>249.97</v>
      </c>
    </row>
    <row r="211" spans="6:8" ht="13.5" thickBot="1" x14ac:dyDescent="0.25">
      <c r="F211" s="42">
        <v>42129</v>
      </c>
      <c r="G211" s="99">
        <v>201.43</v>
      </c>
      <c r="H211" s="99">
        <v>249.91</v>
      </c>
    </row>
    <row r="212" spans="6:8" ht="13.5" thickBot="1" x14ac:dyDescent="0.25">
      <c r="F212" s="42">
        <v>42130</v>
      </c>
      <c r="G212" s="99">
        <v>201.22</v>
      </c>
      <c r="H212" s="99">
        <v>249.65</v>
      </c>
    </row>
    <row r="213" spans="6:8" ht="13.5" thickBot="1" x14ac:dyDescent="0.25">
      <c r="F213" s="42">
        <v>42131</v>
      </c>
      <c r="G213" s="99">
        <v>201.39</v>
      </c>
      <c r="H213" s="99">
        <v>249.86</v>
      </c>
    </row>
    <row r="214" spans="6:8" ht="13.5" thickBot="1" x14ac:dyDescent="0.25">
      <c r="F214" s="42">
        <v>42132</v>
      </c>
      <c r="G214" s="99">
        <v>201.42</v>
      </c>
      <c r="H214" s="99">
        <v>249.9</v>
      </c>
    </row>
    <row r="215" spans="6:8" ht="13.5" thickBot="1" x14ac:dyDescent="0.25">
      <c r="F215" s="42">
        <v>42135</v>
      </c>
      <c r="G215" s="99">
        <v>201.5</v>
      </c>
      <c r="H215" s="99">
        <v>249.99</v>
      </c>
    </row>
    <row r="216" spans="6:8" ht="13.5" thickBot="1" x14ac:dyDescent="0.25">
      <c r="F216" s="42">
        <v>42136</v>
      </c>
      <c r="G216" s="99">
        <v>201.44</v>
      </c>
      <c r="H216" s="99">
        <v>249.93</v>
      </c>
    </row>
    <row r="217" spans="6:8" ht="13.5" thickBot="1" x14ac:dyDescent="0.25">
      <c r="F217" s="42">
        <v>42137</v>
      </c>
      <c r="G217" s="99">
        <v>201.79</v>
      </c>
      <c r="H217" s="99">
        <v>250.35</v>
      </c>
    </row>
    <row r="218" spans="6:8" ht="13.5" thickBot="1" x14ac:dyDescent="0.25">
      <c r="F218" s="42">
        <v>42138</v>
      </c>
      <c r="G218" s="99">
        <v>202.27</v>
      </c>
      <c r="H218" s="99">
        <v>250.95</v>
      </c>
    </row>
    <row r="219" spans="6:8" ht="13.5" thickBot="1" x14ac:dyDescent="0.25">
      <c r="F219" s="42">
        <v>42139</v>
      </c>
      <c r="G219" s="99">
        <v>202.96</v>
      </c>
      <c r="H219" s="99">
        <v>251.8</v>
      </c>
    </row>
    <row r="220" spans="6:8" ht="13.5" thickBot="1" x14ac:dyDescent="0.25">
      <c r="F220" s="42">
        <v>42142</v>
      </c>
      <c r="G220" s="99">
        <v>203.15</v>
      </c>
      <c r="H220" s="99">
        <v>252.04</v>
      </c>
    </row>
    <row r="221" spans="6:8" ht="13.5" thickBot="1" x14ac:dyDescent="0.25">
      <c r="F221" s="42">
        <v>42143</v>
      </c>
      <c r="G221" s="99">
        <v>203.57</v>
      </c>
      <c r="H221" s="99">
        <v>252.56</v>
      </c>
    </row>
    <row r="222" spans="6:8" ht="13.5" thickBot="1" x14ac:dyDescent="0.25">
      <c r="F222" s="42">
        <v>42144</v>
      </c>
      <c r="G222" s="99">
        <v>204.37</v>
      </c>
      <c r="H222" s="99">
        <v>253.55</v>
      </c>
    </row>
    <row r="223" spans="6:8" ht="13.5" thickBot="1" x14ac:dyDescent="0.25">
      <c r="F223" s="42">
        <v>42145</v>
      </c>
      <c r="G223" s="99">
        <v>204.9</v>
      </c>
      <c r="H223" s="99">
        <v>254.21</v>
      </c>
    </row>
    <row r="224" spans="6:8" ht="13.5" thickBot="1" x14ac:dyDescent="0.25">
      <c r="F224" s="42">
        <v>42146</v>
      </c>
      <c r="G224" s="99">
        <v>205.38</v>
      </c>
      <c r="H224" s="99">
        <v>254.81</v>
      </c>
    </row>
    <row r="225" spans="6:8" ht="13.5" thickBot="1" x14ac:dyDescent="0.25">
      <c r="F225" s="42">
        <v>42149</v>
      </c>
      <c r="G225" s="99">
        <v>205.18</v>
      </c>
      <c r="H225" s="99">
        <v>254.56</v>
      </c>
    </row>
    <row r="226" spans="6:8" ht="13.5" thickBot="1" x14ac:dyDescent="0.25">
      <c r="F226" s="42">
        <v>42150</v>
      </c>
      <c r="G226" s="99">
        <v>205.91</v>
      </c>
      <c r="H226" s="99">
        <v>255.71</v>
      </c>
    </row>
    <row r="227" spans="6:8" ht="13.5" thickBot="1" x14ac:dyDescent="0.25">
      <c r="F227" s="42">
        <v>42151</v>
      </c>
      <c r="G227" s="99">
        <v>205.6</v>
      </c>
      <c r="H227" s="99">
        <v>255.52</v>
      </c>
    </row>
    <row r="228" spans="6:8" ht="13.5" thickBot="1" x14ac:dyDescent="0.25">
      <c r="F228" s="42">
        <v>42152</v>
      </c>
      <c r="G228" s="99">
        <v>205.08</v>
      </c>
      <c r="H228" s="99">
        <v>255.07</v>
      </c>
    </row>
    <row r="229" spans="6:8" ht="13.5" thickBot="1" x14ac:dyDescent="0.25">
      <c r="F229" s="42">
        <v>42153</v>
      </c>
      <c r="G229" s="99">
        <v>203.98</v>
      </c>
      <c r="H229" s="99">
        <v>253.8</v>
      </c>
    </row>
    <row r="230" spans="6:8" ht="15" x14ac:dyDescent="0.25">
      <c r="F230" s="123">
        <v>42156</v>
      </c>
      <c r="G230" s="124">
        <v>204.02</v>
      </c>
      <c r="H230" s="124">
        <v>253.84</v>
      </c>
    </row>
    <row r="231" spans="6:8" ht="15" x14ac:dyDescent="0.25">
      <c r="F231" s="125">
        <v>42157</v>
      </c>
      <c r="G231" s="126">
        <v>204.97</v>
      </c>
      <c r="H231" s="126">
        <v>255.36</v>
      </c>
    </row>
    <row r="232" spans="6:8" ht="15" x14ac:dyDescent="0.25">
      <c r="F232" s="125">
        <v>42158</v>
      </c>
      <c r="G232" s="127">
        <v>206.02</v>
      </c>
      <c r="H232" s="127">
        <v>256.67</v>
      </c>
    </row>
    <row r="233" spans="6:8" ht="15" x14ac:dyDescent="0.25">
      <c r="F233" s="125">
        <v>42159</v>
      </c>
      <c r="G233" s="128">
        <v>206.12</v>
      </c>
      <c r="H233" s="128">
        <v>256.79000000000002</v>
      </c>
    </row>
    <row r="234" spans="6:8" ht="15" x14ac:dyDescent="0.25">
      <c r="F234" s="125">
        <v>42160</v>
      </c>
      <c r="G234" s="129">
        <v>207.55</v>
      </c>
      <c r="H234" s="129">
        <v>258.57</v>
      </c>
    </row>
    <row r="235" spans="6:8" ht="15" x14ac:dyDescent="0.25">
      <c r="F235" s="125">
        <v>42163</v>
      </c>
      <c r="G235" s="130">
        <v>207.68</v>
      </c>
      <c r="H235" s="130">
        <v>258.74</v>
      </c>
    </row>
    <row r="236" spans="6:8" ht="15" x14ac:dyDescent="0.25">
      <c r="F236" s="125">
        <v>42164</v>
      </c>
      <c r="G236" s="126">
        <v>206.81</v>
      </c>
      <c r="H236" s="126">
        <v>257.66000000000003</v>
      </c>
    </row>
    <row r="237" spans="6:8" ht="15.75" thickBot="1" x14ac:dyDescent="0.3">
      <c r="F237" s="125">
        <v>42165</v>
      </c>
      <c r="G237" s="126">
        <v>204.87</v>
      </c>
      <c r="H237" s="126">
        <v>255.23</v>
      </c>
    </row>
    <row r="238" spans="6:8" ht="13.5" thickBot="1" x14ac:dyDescent="0.25">
      <c r="F238" s="42">
        <v>42165</v>
      </c>
      <c r="G238" s="99">
        <v>204.87</v>
      </c>
      <c r="H238" s="99">
        <v>255.23</v>
      </c>
    </row>
    <row r="239" spans="6:8" ht="13.5" thickBot="1" x14ac:dyDescent="0.25">
      <c r="F239" s="42">
        <v>42166</v>
      </c>
      <c r="G239" s="99">
        <v>204.46</v>
      </c>
      <c r="H239" s="99">
        <v>254.73</v>
      </c>
    </row>
    <row r="240" spans="6:8" ht="13.5" thickBot="1" x14ac:dyDescent="0.25">
      <c r="F240" s="42">
        <v>42167</v>
      </c>
      <c r="G240" s="99">
        <v>205.13</v>
      </c>
      <c r="H240" s="99">
        <v>255.56</v>
      </c>
    </row>
    <row r="241" spans="6:8" ht="13.5" thickBot="1" x14ac:dyDescent="0.25">
      <c r="F241" s="42">
        <v>42170</v>
      </c>
      <c r="G241" s="99">
        <v>205.25</v>
      </c>
      <c r="H241" s="99">
        <v>255.7</v>
      </c>
    </row>
    <row r="242" spans="6:8" ht="13.5" thickBot="1" x14ac:dyDescent="0.25">
      <c r="F242" s="42">
        <v>42171</v>
      </c>
      <c r="G242" s="99">
        <v>205.18</v>
      </c>
      <c r="H242" s="99">
        <v>255.62</v>
      </c>
    </row>
    <row r="243" spans="6:8" ht="13.5" thickBot="1" x14ac:dyDescent="0.25">
      <c r="F243" s="42">
        <v>42172</v>
      </c>
      <c r="G243" s="99">
        <v>205.06</v>
      </c>
      <c r="H243" s="99">
        <v>256.43</v>
      </c>
    </row>
    <row r="244" spans="6:8" ht="13.5" thickBot="1" x14ac:dyDescent="0.25">
      <c r="F244" s="42">
        <v>42173</v>
      </c>
      <c r="G244" s="99">
        <v>204.27</v>
      </c>
      <c r="H244" s="99">
        <v>255.44</v>
      </c>
    </row>
    <row r="245" spans="6:8" ht="13.5" thickBot="1" x14ac:dyDescent="0.25">
      <c r="F245" s="42">
        <v>42174</v>
      </c>
      <c r="G245" s="99">
        <v>204.44</v>
      </c>
      <c r="H245" s="99">
        <v>255.66</v>
      </c>
    </row>
    <row r="246" spans="6:8" ht="13.5" thickBot="1" x14ac:dyDescent="0.25">
      <c r="F246" s="42">
        <v>42177</v>
      </c>
      <c r="G246" s="99">
        <v>205.79</v>
      </c>
      <c r="H246" s="99">
        <v>257.35000000000002</v>
      </c>
    </row>
    <row r="247" spans="6:8" ht="13.5" thickBot="1" x14ac:dyDescent="0.25">
      <c r="F247" s="42">
        <v>42178</v>
      </c>
      <c r="G247" s="99">
        <v>206.11</v>
      </c>
      <c r="H247" s="99">
        <v>257.75</v>
      </c>
    </row>
    <row r="248" spans="6:8" ht="13.5" thickBot="1" x14ac:dyDescent="0.25">
      <c r="F248" s="42">
        <v>42179</v>
      </c>
      <c r="G248" s="99">
        <v>206.55</v>
      </c>
      <c r="H248" s="99">
        <v>258.3</v>
      </c>
    </row>
    <row r="249" spans="6:8" ht="13.5" thickBot="1" x14ac:dyDescent="0.25">
      <c r="F249" s="42">
        <v>42180</v>
      </c>
      <c r="G249" s="99">
        <v>206.38</v>
      </c>
      <c r="H249" s="99">
        <v>258.08999999999997</v>
      </c>
    </row>
    <row r="250" spans="6:8" ht="13.5" thickBot="1" x14ac:dyDescent="0.25">
      <c r="F250" s="42">
        <v>42181</v>
      </c>
      <c r="G250" s="99">
        <v>206.38</v>
      </c>
      <c r="H250" s="99">
        <v>258.08999999999997</v>
      </c>
    </row>
    <row r="251" spans="6:8" ht="13.5" thickBot="1" x14ac:dyDescent="0.25">
      <c r="F251" s="42">
        <v>42184</v>
      </c>
      <c r="G251" s="99">
        <v>206.75</v>
      </c>
      <c r="H251" s="99">
        <v>258.55</v>
      </c>
    </row>
    <row r="252" spans="6:8" ht="13.5" thickBot="1" x14ac:dyDescent="0.25">
      <c r="F252" s="42">
        <v>42185</v>
      </c>
      <c r="G252" s="99">
        <v>206.81</v>
      </c>
      <c r="H252" s="99">
        <v>258.63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255"/>
  <sheetViews>
    <sheetView topLeftCell="B79" workbookViewId="0">
      <selection activeCell="V34" sqref="V34"/>
    </sheetView>
  </sheetViews>
  <sheetFormatPr defaultRowHeight="12.75" x14ac:dyDescent="0.2"/>
  <cols>
    <col min="3" max="3" width="18.42578125" customWidth="1"/>
    <col min="4" max="4" width="14.85546875" customWidth="1"/>
  </cols>
  <sheetData>
    <row r="2" spans="3:4" ht="13.5" thickBot="1" x14ac:dyDescent="0.25"/>
    <row r="3" spans="3:4" ht="16.5" thickBot="1" x14ac:dyDescent="0.3">
      <c r="C3" s="54" t="s">
        <v>0</v>
      </c>
      <c r="D3" s="55" t="s">
        <v>3</v>
      </c>
    </row>
    <row r="4" spans="3:4" ht="13.5" thickBot="1" x14ac:dyDescent="0.25">
      <c r="C4" s="11">
        <v>42738</v>
      </c>
      <c r="D4" s="12">
        <v>6309.03</v>
      </c>
    </row>
    <row r="5" spans="3:4" ht="13.5" thickBot="1" x14ac:dyDescent="0.25">
      <c r="C5" s="11">
        <v>42739</v>
      </c>
      <c r="D5" s="12">
        <v>6305.38</v>
      </c>
    </row>
    <row r="6" spans="3:4" ht="13.5" thickBot="1" x14ac:dyDescent="0.25">
      <c r="C6" s="11">
        <v>42740</v>
      </c>
      <c r="D6" s="12">
        <v>6297.55</v>
      </c>
    </row>
    <row r="7" spans="3:4" ht="13.5" thickBot="1" x14ac:dyDescent="0.25">
      <c r="C7" s="11">
        <v>42741</v>
      </c>
      <c r="D7" s="12">
        <v>6290.9226710424919</v>
      </c>
    </row>
    <row r="8" spans="3:4" ht="13.5" thickBot="1" x14ac:dyDescent="0.25">
      <c r="C8" s="11">
        <v>42744</v>
      </c>
      <c r="D8" s="12">
        <v>6290.6468352724005</v>
      </c>
    </row>
    <row r="9" spans="3:4" ht="13.5" thickBot="1" x14ac:dyDescent="0.25">
      <c r="C9" s="11">
        <v>42745</v>
      </c>
      <c r="D9" s="12">
        <v>6301.9207819577159</v>
      </c>
    </row>
    <row r="10" spans="3:4" ht="13.5" thickBot="1" x14ac:dyDescent="0.25">
      <c r="C10" s="11">
        <v>42746</v>
      </c>
      <c r="D10" s="12">
        <v>6318.02</v>
      </c>
    </row>
    <row r="11" spans="3:4" ht="13.5" thickBot="1" x14ac:dyDescent="0.25">
      <c r="C11" s="11">
        <v>42747</v>
      </c>
      <c r="D11" s="12">
        <v>6314.04</v>
      </c>
    </row>
    <row r="12" spans="3:4" ht="13.5" thickBot="1" x14ac:dyDescent="0.25">
      <c r="C12" s="11">
        <v>42748</v>
      </c>
      <c r="D12" s="12">
        <v>6349.39</v>
      </c>
    </row>
    <row r="13" spans="3:4" ht="13.5" thickBot="1" x14ac:dyDescent="0.25">
      <c r="C13" s="11">
        <v>42751</v>
      </c>
      <c r="D13" s="12">
        <v>6359.99</v>
      </c>
    </row>
    <row r="14" spans="3:4" ht="13.5" thickBot="1" x14ac:dyDescent="0.25">
      <c r="C14" s="11">
        <v>42752</v>
      </c>
      <c r="D14" s="12">
        <v>6410.53</v>
      </c>
    </row>
    <row r="15" spans="3:4" ht="13.5" thickBot="1" x14ac:dyDescent="0.25">
      <c r="C15" s="11">
        <v>42753</v>
      </c>
      <c r="D15" s="12">
        <v>6416.1</v>
      </c>
    </row>
    <row r="16" spans="3:4" ht="13.5" thickBot="1" x14ac:dyDescent="0.25">
      <c r="C16" s="11">
        <v>42754</v>
      </c>
      <c r="D16" s="12">
        <v>6430.25</v>
      </c>
    </row>
    <row r="17" spans="3:4" ht="13.5" thickBot="1" x14ac:dyDescent="0.25">
      <c r="C17" s="11">
        <v>42755</v>
      </c>
      <c r="D17" s="12">
        <v>6432.62</v>
      </c>
    </row>
    <row r="18" spans="3:4" ht="13.5" thickBot="1" x14ac:dyDescent="0.25">
      <c r="C18" s="11">
        <v>42758</v>
      </c>
      <c r="D18" s="12">
        <v>6429.51</v>
      </c>
    </row>
    <row r="19" spans="3:4" ht="13.5" thickBot="1" x14ac:dyDescent="0.25">
      <c r="C19" s="11">
        <v>42759</v>
      </c>
      <c r="D19" s="12">
        <v>6449.78</v>
      </c>
    </row>
    <row r="20" spans="3:4" ht="13.5" thickBot="1" x14ac:dyDescent="0.25">
      <c r="C20" s="11">
        <v>42760</v>
      </c>
      <c r="D20" s="12">
        <v>6478.91</v>
      </c>
    </row>
    <row r="21" spans="3:4" ht="13.5" thickBot="1" x14ac:dyDescent="0.25">
      <c r="C21" s="11">
        <v>42761</v>
      </c>
      <c r="D21" s="12">
        <v>6492.79</v>
      </c>
    </row>
    <row r="22" spans="3:4" ht="13.5" thickBot="1" x14ac:dyDescent="0.25">
      <c r="C22" s="11">
        <v>42762</v>
      </c>
      <c r="D22" s="12">
        <v>6552.06</v>
      </c>
    </row>
    <row r="23" spans="3:4" ht="13.5" thickBot="1" x14ac:dyDescent="0.25">
      <c r="C23" s="11">
        <v>42765</v>
      </c>
      <c r="D23" s="12">
        <v>6558.53</v>
      </c>
    </row>
    <row r="24" spans="3:4" ht="13.5" thickBot="1" x14ac:dyDescent="0.25">
      <c r="C24" s="11">
        <v>42766</v>
      </c>
      <c r="D24" s="12">
        <v>6563.01</v>
      </c>
    </row>
    <row r="25" spans="3:4" ht="13.5" thickBot="1" x14ac:dyDescent="0.25">
      <c r="C25" s="11">
        <v>42768</v>
      </c>
      <c r="D25" s="12">
        <v>6578.23</v>
      </c>
    </row>
    <row r="26" spans="3:4" ht="13.5" thickBot="1" x14ac:dyDescent="0.25">
      <c r="C26" s="11">
        <v>42769</v>
      </c>
      <c r="D26" s="12">
        <v>6590.88</v>
      </c>
    </row>
    <row r="27" spans="3:4" ht="13.5" thickBot="1" x14ac:dyDescent="0.25">
      <c r="C27" s="11">
        <v>42772</v>
      </c>
      <c r="D27" s="12">
        <v>6604.06</v>
      </c>
    </row>
    <row r="28" spans="3:4" ht="13.5" thickBot="1" x14ac:dyDescent="0.25">
      <c r="C28" s="11">
        <v>42773</v>
      </c>
      <c r="D28" s="12">
        <v>6622.58</v>
      </c>
    </row>
    <row r="29" spans="3:4" ht="13.5" thickBot="1" x14ac:dyDescent="0.25">
      <c r="C29" s="11">
        <v>42774</v>
      </c>
      <c r="D29" s="12">
        <v>6608.38</v>
      </c>
    </row>
    <row r="30" spans="3:4" ht="13.5" thickBot="1" x14ac:dyDescent="0.25">
      <c r="C30" s="11">
        <v>42776</v>
      </c>
      <c r="D30" s="12">
        <v>6610.12</v>
      </c>
    </row>
    <row r="31" spans="3:4" ht="13.5" thickBot="1" x14ac:dyDescent="0.25">
      <c r="C31" s="11">
        <v>42779</v>
      </c>
      <c r="D31" s="12">
        <v>6610.72</v>
      </c>
    </row>
    <row r="32" spans="3:4" ht="13.5" thickBot="1" x14ac:dyDescent="0.25">
      <c r="C32" s="11">
        <v>42780</v>
      </c>
      <c r="D32" s="12">
        <v>6667.73</v>
      </c>
    </row>
    <row r="33" spans="3:4" ht="13.5" thickBot="1" x14ac:dyDescent="0.25">
      <c r="C33" s="11">
        <v>42781</v>
      </c>
      <c r="D33" s="12">
        <v>6717.09</v>
      </c>
    </row>
    <row r="34" spans="3:4" ht="13.5" thickBot="1" x14ac:dyDescent="0.25">
      <c r="C34" s="11">
        <v>42782</v>
      </c>
      <c r="D34" s="12">
        <v>6713.79</v>
      </c>
    </row>
    <row r="35" spans="3:4" ht="13.5" thickBot="1" x14ac:dyDescent="0.25">
      <c r="C35" s="11">
        <v>42783</v>
      </c>
      <c r="D35" s="12">
        <v>6723.09</v>
      </c>
    </row>
    <row r="36" spans="3:4" ht="13.5" thickBot="1" x14ac:dyDescent="0.25">
      <c r="C36" s="11">
        <v>42786</v>
      </c>
      <c r="D36" s="12">
        <v>6712.12</v>
      </c>
    </row>
    <row r="37" spans="3:4" ht="13.5" thickBot="1" x14ac:dyDescent="0.25">
      <c r="C37" s="11">
        <v>42787</v>
      </c>
      <c r="D37" s="12">
        <v>6718.9</v>
      </c>
    </row>
    <row r="38" spans="3:4" ht="13.5" thickBot="1" x14ac:dyDescent="0.25">
      <c r="C38" s="11">
        <v>42788</v>
      </c>
      <c r="D38" s="12">
        <v>6719.16</v>
      </c>
    </row>
    <row r="39" spans="3:4" ht="13.5" thickBot="1" x14ac:dyDescent="0.25">
      <c r="C39" s="11">
        <v>42789</v>
      </c>
      <c r="D39" s="12">
        <v>6717.14</v>
      </c>
    </row>
    <row r="40" spans="3:4" ht="13.5" thickBot="1" x14ac:dyDescent="0.25">
      <c r="C40" s="11">
        <v>42793</v>
      </c>
      <c r="D40" s="12">
        <v>6716.89</v>
      </c>
    </row>
    <row r="41" spans="3:4" ht="13.5" thickBot="1" x14ac:dyDescent="0.25">
      <c r="C41" s="11">
        <v>42794</v>
      </c>
      <c r="D41" s="12">
        <v>6710.74</v>
      </c>
    </row>
    <row r="42" spans="3:4" ht="13.5" thickBot="1" x14ac:dyDescent="0.25">
      <c r="C42" s="11">
        <v>42795</v>
      </c>
      <c r="D42" s="12">
        <v>6709.51</v>
      </c>
    </row>
    <row r="43" spans="3:4" ht="13.5" thickBot="1" x14ac:dyDescent="0.25">
      <c r="C43" s="11">
        <v>42796</v>
      </c>
      <c r="D43" s="12">
        <v>6706.14</v>
      </c>
    </row>
    <row r="44" spans="3:4" ht="13.5" thickBot="1" x14ac:dyDescent="0.25">
      <c r="C44" s="11">
        <v>42797</v>
      </c>
      <c r="D44" s="12">
        <v>6692.81</v>
      </c>
    </row>
    <row r="45" spans="3:4" ht="13.5" thickBot="1" x14ac:dyDescent="0.25">
      <c r="C45" s="11">
        <v>42800</v>
      </c>
      <c r="D45" s="12">
        <v>6695.82</v>
      </c>
    </row>
    <row r="46" spans="3:4" ht="13.5" thickBot="1" x14ac:dyDescent="0.25">
      <c r="C46" s="11">
        <v>42801</v>
      </c>
      <c r="D46" s="12">
        <v>6696.33</v>
      </c>
    </row>
    <row r="47" spans="3:4" ht="13.5" thickBot="1" x14ac:dyDescent="0.25">
      <c r="C47" s="11">
        <v>42802</v>
      </c>
      <c r="D47" s="12">
        <v>6693.26</v>
      </c>
    </row>
    <row r="48" spans="3:4" ht="13.5" thickBot="1" x14ac:dyDescent="0.25">
      <c r="C48" s="11">
        <v>42803</v>
      </c>
      <c r="D48" s="12">
        <v>6700.2</v>
      </c>
    </row>
    <row r="49" spans="3:4" ht="13.5" thickBot="1" x14ac:dyDescent="0.25">
      <c r="C49" s="11">
        <v>42804</v>
      </c>
      <c r="D49" s="12">
        <v>6698.09</v>
      </c>
    </row>
    <row r="50" spans="3:4" ht="13.5" thickBot="1" x14ac:dyDescent="0.25">
      <c r="C50" s="11">
        <v>42807</v>
      </c>
      <c r="D50" s="12">
        <v>6698.49</v>
      </c>
    </row>
    <row r="51" spans="3:4" ht="13.5" thickBot="1" x14ac:dyDescent="0.25">
      <c r="C51" s="11">
        <v>42808</v>
      </c>
      <c r="D51" s="12">
        <v>6713.88</v>
      </c>
    </row>
    <row r="52" spans="3:4" ht="13.5" thickBot="1" x14ac:dyDescent="0.25">
      <c r="C52" s="11">
        <v>42809</v>
      </c>
      <c r="D52" s="12">
        <v>6699.2</v>
      </c>
    </row>
    <row r="53" spans="3:4" ht="13.5" thickBot="1" x14ac:dyDescent="0.25">
      <c r="C53" s="11">
        <v>42810</v>
      </c>
      <c r="D53" s="12">
        <v>6692.24</v>
      </c>
    </row>
    <row r="54" spans="3:4" ht="13.5" thickBot="1" x14ac:dyDescent="0.25">
      <c r="C54" s="11">
        <v>42811</v>
      </c>
      <c r="D54" s="12">
        <v>6706.82</v>
      </c>
    </row>
    <row r="55" spans="3:4" ht="13.5" thickBot="1" x14ac:dyDescent="0.25">
      <c r="C55" s="11">
        <v>42814</v>
      </c>
      <c r="D55" s="12">
        <v>6707.42</v>
      </c>
    </row>
    <row r="56" spans="3:4" ht="13.5" thickBot="1" x14ac:dyDescent="0.25">
      <c r="C56" s="11">
        <v>42815</v>
      </c>
      <c r="D56" s="12">
        <v>6715.75</v>
      </c>
    </row>
    <row r="57" spans="3:4" ht="13.5" thickBot="1" x14ac:dyDescent="0.25">
      <c r="C57" s="11">
        <v>42816</v>
      </c>
      <c r="D57" s="12">
        <v>6715.22</v>
      </c>
    </row>
    <row r="58" spans="3:4" ht="13.5" thickBot="1" x14ac:dyDescent="0.25">
      <c r="C58" s="11">
        <v>42817</v>
      </c>
      <c r="D58" s="12">
        <v>6712.01</v>
      </c>
    </row>
    <row r="59" spans="3:4" ht="13.5" thickBot="1" x14ac:dyDescent="0.25">
      <c r="C59" s="11">
        <v>42818</v>
      </c>
      <c r="D59" s="12">
        <v>6718.01</v>
      </c>
    </row>
    <row r="60" spans="3:4" ht="13.5" thickBot="1" x14ac:dyDescent="0.25">
      <c r="C60" s="11">
        <v>42821</v>
      </c>
      <c r="D60" s="12">
        <v>6718.93</v>
      </c>
    </row>
    <row r="61" spans="3:4" ht="13.5" thickBot="1" x14ac:dyDescent="0.25">
      <c r="C61" s="11">
        <v>42822</v>
      </c>
      <c r="D61" s="12">
        <v>6735.06</v>
      </c>
    </row>
    <row r="62" spans="3:4" ht="13.5" thickBot="1" x14ac:dyDescent="0.25">
      <c r="C62" s="11">
        <v>42824</v>
      </c>
      <c r="D62" s="12">
        <v>6741.77</v>
      </c>
    </row>
    <row r="63" spans="3:4" ht="13.5" thickBot="1" x14ac:dyDescent="0.25">
      <c r="C63" s="11">
        <v>42825</v>
      </c>
      <c r="D63" s="12">
        <v>6752.61</v>
      </c>
    </row>
    <row r="64" spans="3:4" ht="13.5" thickBot="1" x14ac:dyDescent="0.25">
      <c r="C64" s="11">
        <v>42828</v>
      </c>
      <c r="D64" s="12">
        <v>6761.69</v>
      </c>
    </row>
    <row r="65" spans="3:4" ht="13.5" thickBot="1" x14ac:dyDescent="0.25">
      <c r="C65" s="11">
        <v>42829</v>
      </c>
      <c r="D65" s="12">
        <v>6781.9</v>
      </c>
    </row>
    <row r="66" spans="3:4" ht="13.5" thickBot="1" x14ac:dyDescent="0.25">
      <c r="C66" s="11">
        <v>42830</v>
      </c>
      <c r="D66" s="12">
        <v>6789.81</v>
      </c>
    </row>
    <row r="67" spans="3:4" ht="13.5" thickBot="1" x14ac:dyDescent="0.25">
      <c r="C67" s="11">
        <v>42831</v>
      </c>
      <c r="D67" s="12">
        <v>6799.89</v>
      </c>
    </row>
    <row r="68" spans="3:4" ht="13.5" thickBot="1" x14ac:dyDescent="0.25">
      <c r="C68" s="11">
        <v>42832</v>
      </c>
      <c r="D68" s="12">
        <v>6823.76</v>
      </c>
    </row>
    <row r="69" spans="3:4" ht="13.5" thickBot="1" x14ac:dyDescent="0.25">
      <c r="C69" s="11">
        <v>42835</v>
      </c>
      <c r="D69" s="12">
        <v>6846.71</v>
      </c>
    </row>
    <row r="70" spans="3:4" ht="13.5" thickBot="1" x14ac:dyDescent="0.25">
      <c r="C70" s="11">
        <v>42836</v>
      </c>
      <c r="D70" s="12">
        <v>6854.79</v>
      </c>
    </row>
    <row r="71" spans="3:4" ht="13.5" thickBot="1" x14ac:dyDescent="0.25">
      <c r="C71" s="11">
        <v>42837</v>
      </c>
      <c r="D71" s="12">
        <v>6909.53</v>
      </c>
    </row>
    <row r="72" spans="3:4" ht="13.5" thickBot="1" x14ac:dyDescent="0.25">
      <c r="C72" s="11">
        <v>42838</v>
      </c>
      <c r="D72" s="12">
        <v>6940.43</v>
      </c>
    </row>
    <row r="73" spans="3:4" ht="13.5" thickBot="1" x14ac:dyDescent="0.25">
      <c r="C73" s="11">
        <v>42839</v>
      </c>
      <c r="D73" s="12">
        <v>6943.36</v>
      </c>
    </row>
    <row r="74" spans="3:4" ht="13.5" thickBot="1" x14ac:dyDescent="0.25">
      <c r="C74" s="11">
        <v>42842</v>
      </c>
      <c r="D74" s="12">
        <v>6945.02</v>
      </c>
    </row>
    <row r="75" spans="3:4" ht="13.5" thickBot="1" x14ac:dyDescent="0.25">
      <c r="C75" s="11">
        <v>42843</v>
      </c>
      <c r="D75" s="12">
        <v>6940.26</v>
      </c>
    </row>
    <row r="76" spans="3:4" ht="13.5" thickBot="1" x14ac:dyDescent="0.25">
      <c r="C76" s="11">
        <v>42844</v>
      </c>
      <c r="D76" s="12">
        <v>6944.46</v>
      </c>
    </row>
    <row r="77" spans="3:4" ht="13.5" thickBot="1" x14ac:dyDescent="0.25">
      <c r="C77" s="11">
        <v>42845</v>
      </c>
      <c r="D77" s="12">
        <v>7012.16</v>
      </c>
    </row>
    <row r="78" spans="3:4" ht="13.5" thickBot="1" x14ac:dyDescent="0.25">
      <c r="C78" s="11">
        <v>42846</v>
      </c>
      <c r="D78" s="12">
        <v>7012.39</v>
      </c>
    </row>
    <row r="79" spans="3:4" ht="13.5" thickBot="1" x14ac:dyDescent="0.25">
      <c r="C79" s="11">
        <v>42849</v>
      </c>
      <c r="D79" s="12">
        <v>7018.61</v>
      </c>
    </row>
    <row r="80" spans="3:4" ht="13.5" thickBot="1" x14ac:dyDescent="0.25">
      <c r="C80" s="11">
        <v>42850</v>
      </c>
      <c r="D80" s="12">
        <v>7026.57</v>
      </c>
    </row>
    <row r="81" spans="3:4" ht="13.5" thickBot="1" x14ac:dyDescent="0.25">
      <c r="C81" s="11">
        <v>42851</v>
      </c>
      <c r="D81" s="12">
        <v>7044.03</v>
      </c>
    </row>
    <row r="82" spans="3:4" ht="13.5" thickBot="1" x14ac:dyDescent="0.25">
      <c r="C82" s="11">
        <v>42852</v>
      </c>
      <c r="D82" s="12">
        <v>7052.72</v>
      </c>
    </row>
    <row r="83" spans="3:4" ht="13.5" thickBot="1" x14ac:dyDescent="0.25">
      <c r="C83" s="11">
        <v>42853</v>
      </c>
      <c r="D83" s="12">
        <v>7063.56</v>
      </c>
    </row>
    <row r="84" spans="3:4" ht="13.5" thickBot="1" x14ac:dyDescent="0.25">
      <c r="C84" s="11">
        <v>42857</v>
      </c>
      <c r="D84" s="12">
        <v>7083.44</v>
      </c>
    </row>
    <row r="85" spans="3:4" ht="13.5" thickBot="1" x14ac:dyDescent="0.25">
      <c r="C85" s="11">
        <v>42858</v>
      </c>
      <c r="D85" s="12">
        <v>7079.66</v>
      </c>
    </row>
    <row r="86" spans="3:4" ht="13.5" thickBot="1" x14ac:dyDescent="0.25">
      <c r="C86" s="11">
        <v>42859</v>
      </c>
      <c r="D86" s="12">
        <v>7090.1</v>
      </c>
    </row>
    <row r="87" spans="3:4" ht="13.5" thickBot="1" x14ac:dyDescent="0.25">
      <c r="C87" s="11">
        <v>42860</v>
      </c>
      <c r="D87" s="12">
        <v>7099.38</v>
      </c>
    </row>
    <row r="88" spans="3:4" ht="13.5" thickBot="1" x14ac:dyDescent="0.25">
      <c r="C88" s="11">
        <v>42863</v>
      </c>
      <c r="D88" s="12">
        <v>7098.77</v>
      </c>
    </row>
    <row r="89" spans="3:4" ht="13.5" thickBot="1" x14ac:dyDescent="0.25">
      <c r="C89" s="11">
        <v>42864</v>
      </c>
      <c r="D89" s="12">
        <v>7118.22</v>
      </c>
    </row>
    <row r="90" spans="3:4" ht="13.5" thickBot="1" x14ac:dyDescent="0.25">
      <c r="C90" s="11">
        <v>42865</v>
      </c>
      <c r="D90" s="12">
        <v>7139.72</v>
      </c>
    </row>
    <row r="91" spans="3:4" ht="13.5" thickBot="1" x14ac:dyDescent="0.25">
      <c r="C91" s="11">
        <v>42866</v>
      </c>
      <c r="D91" s="12">
        <v>7176.42</v>
      </c>
    </row>
    <row r="92" spans="3:4" ht="13.5" thickBot="1" x14ac:dyDescent="0.25">
      <c r="C92" s="11">
        <v>42867</v>
      </c>
      <c r="D92" s="12">
        <v>7213.02</v>
      </c>
    </row>
    <row r="93" spans="3:4" ht="13.5" thickBot="1" x14ac:dyDescent="0.25">
      <c r="C93" s="11">
        <v>42870</v>
      </c>
      <c r="D93" s="12">
        <v>7170.66</v>
      </c>
    </row>
    <row r="94" spans="3:4" ht="13.5" thickBot="1" x14ac:dyDescent="0.25">
      <c r="C94" s="11">
        <v>42871</v>
      </c>
      <c r="D94" s="12">
        <v>7152.83</v>
      </c>
    </row>
    <row r="95" spans="3:4" ht="13.5" thickBot="1" x14ac:dyDescent="0.25">
      <c r="C95" s="11">
        <v>42872</v>
      </c>
      <c r="D95" s="12">
        <v>7172.88</v>
      </c>
    </row>
    <row r="96" spans="3:4" ht="13.5" thickBot="1" x14ac:dyDescent="0.25">
      <c r="C96" s="11">
        <v>42873</v>
      </c>
      <c r="D96" s="12">
        <v>7178.62</v>
      </c>
    </row>
    <row r="97" spans="3:4" ht="13.5" thickBot="1" x14ac:dyDescent="0.25">
      <c r="C97" s="11">
        <v>42874</v>
      </c>
      <c r="D97" s="12">
        <v>7257.82</v>
      </c>
    </row>
    <row r="98" spans="3:4" ht="13.5" thickBot="1" x14ac:dyDescent="0.25">
      <c r="C98" s="11">
        <v>42877</v>
      </c>
      <c r="D98" s="12">
        <v>7263.49</v>
      </c>
    </row>
    <row r="99" spans="3:4" ht="13.5" thickBot="1" x14ac:dyDescent="0.25">
      <c r="C99" s="11">
        <v>42878</v>
      </c>
      <c r="D99" s="12">
        <v>7259.29</v>
      </c>
    </row>
    <row r="100" spans="3:4" ht="13.5" thickBot="1" x14ac:dyDescent="0.25">
      <c r="C100" s="11">
        <v>42879</v>
      </c>
      <c r="D100" s="12">
        <v>7231.97</v>
      </c>
    </row>
    <row r="101" spans="3:4" ht="13.5" thickBot="1" x14ac:dyDescent="0.25">
      <c r="C101" s="11">
        <v>42880</v>
      </c>
      <c r="D101" s="12">
        <v>7250</v>
      </c>
    </row>
    <row r="102" spans="3:4" ht="13.5" thickBot="1" x14ac:dyDescent="0.25">
      <c r="C102" s="11">
        <v>42881</v>
      </c>
      <c r="D102" s="12">
        <v>7252.15</v>
      </c>
    </row>
    <row r="103" spans="3:4" ht="13.5" thickBot="1" x14ac:dyDescent="0.25">
      <c r="C103" s="11">
        <v>42884</v>
      </c>
      <c r="D103" s="12">
        <v>7248.53</v>
      </c>
    </row>
    <row r="104" spans="3:4" ht="13.5" thickBot="1" x14ac:dyDescent="0.25">
      <c r="C104" s="11">
        <v>42885</v>
      </c>
      <c r="D104" s="12">
        <v>7285.81</v>
      </c>
    </row>
    <row r="105" spans="3:4" ht="13.5" thickBot="1" x14ac:dyDescent="0.25">
      <c r="C105" s="11">
        <v>42886</v>
      </c>
      <c r="D105" s="12">
        <v>7296.2</v>
      </c>
    </row>
    <row r="106" spans="3:4" ht="13.5" thickBot="1" x14ac:dyDescent="0.25">
      <c r="C106" s="11">
        <v>42887</v>
      </c>
      <c r="D106" s="12">
        <v>7299.29</v>
      </c>
    </row>
    <row r="107" spans="3:4" ht="13.5" thickBot="1" x14ac:dyDescent="0.25">
      <c r="C107" s="11">
        <v>42888</v>
      </c>
      <c r="D107" s="12">
        <v>7300.8</v>
      </c>
    </row>
    <row r="108" spans="3:4" ht="13.5" thickBot="1" x14ac:dyDescent="0.25">
      <c r="C108" s="11">
        <v>42891</v>
      </c>
      <c r="D108" s="12">
        <v>7312.2</v>
      </c>
    </row>
    <row r="109" spans="3:4" ht="13.5" thickBot="1" x14ac:dyDescent="0.25">
      <c r="C109" s="11">
        <v>42892</v>
      </c>
      <c r="D109" s="12">
        <v>7340.46</v>
      </c>
    </row>
    <row r="110" spans="3:4" ht="13.5" thickBot="1" x14ac:dyDescent="0.25">
      <c r="C110" s="11">
        <v>42893</v>
      </c>
      <c r="D110" s="12">
        <v>7339.67</v>
      </c>
    </row>
    <row r="111" spans="3:4" ht="13.5" thickBot="1" x14ac:dyDescent="0.25">
      <c r="C111" s="11">
        <v>42894</v>
      </c>
      <c r="D111" s="12">
        <v>7338.28</v>
      </c>
    </row>
    <row r="112" spans="3:4" ht="13.5" thickBot="1" x14ac:dyDescent="0.25">
      <c r="C112" s="11">
        <v>42895</v>
      </c>
      <c r="D112" s="12">
        <v>7337.89</v>
      </c>
    </row>
    <row r="113" spans="3:4" ht="13.5" thickBot="1" x14ac:dyDescent="0.25">
      <c r="C113" s="11">
        <v>42898</v>
      </c>
      <c r="D113" s="12">
        <v>7297.78</v>
      </c>
    </row>
    <row r="114" spans="3:4" ht="13.5" thickBot="1" x14ac:dyDescent="0.25">
      <c r="C114" s="11">
        <v>42899</v>
      </c>
      <c r="D114" s="12">
        <v>7303.26</v>
      </c>
    </row>
    <row r="115" spans="3:4" ht="13.5" thickBot="1" x14ac:dyDescent="0.25">
      <c r="C115" s="11">
        <v>42900</v>
      </c>
      <c r="D115" s="12">
        <v>7307.38</v>
      </c>
    </row>
    <row r="116" spans="3:4" ht="13.5" thickBot="1" x14ac:dyDescent="0.25">
      <c r="C116" s="11">
        <v>42901</v>
      </c>
      <c r="D116" s="12">
        <v>7327.11</v>
      </c>
    </row>
    <row r="117" spans="3:4" ht="13.5" thickBot="1" x14ac:dyDescent="0.25">
      <c r="C117" s="11">
        <v>42902</v>
      </c>
      <c r="D117" s="12">
        <v>7323.37</v>
      </c>
    </row>
    <row r="118" spans="3:4" ht="13.5" thickBot="1" x14ac:dyDescent="0.25">
      <c r="C118" s="11">
        <v>42905</v>
      </c>
      <c r="D118" s="12">
        <v>7341.12</v>
      </c>
    </row>
    <row r="119" spans="3:4" ht="13.5" thickBot="1" x14ac:dyDescent="0.25">
      <c r="C119" s="11">
        <v>42906</v>
      </c>
      <c r="D119" s="12">
        <v>7363.36</v>
      </c>
    </row>
    <row r="120" spans="3:4" ht="13.5" thickBot="1" x14ac:dyDescent="0.25">
      <c r="C120" s="11">
        <v>42907</v>
      </c>
      <c r="D120" s="12">
        <v>7385.02</v>
      </c>
    </row>
    <row r="121" spans="3:4" ht="13.5" thickBot="1" x14ac:dyDescent="0.25">
      <c r="C121" s="11">
        <v>42908</v>
      </c>
      <c r="D121" s="12">
        <v>7417.32</v>
      </c>
    </row>
    <row r="122" spans="3:4" ht="13.5" thickBot="1" x14ac:dyDescent="0.25">
      <c r="C122" s="11">
        <v>42909</v>
      </c>
      <c r="D122" s="12">
        <v>7431.35</v>
      </c>
    </row>
    <row r="123" spans="3:4" ht="13.5" thickBot="1" x14ac:dyDescent="0.25">
      <c r="C123" s="11">
        <v>42913</v>
      </c>
      <c r="D123" s="12">
        <v>7445.65</v>
      </c>
    </row>
    <row r="124" spans="3:4" ht="13.5" thickBot="1" x14ac:dyDescent="0.25">
      <c r="C124" s="11">
        <v>42914</v>
      </c>
      <c r="D124" s="12">
        <v>7494.11</v>
      </c>
    </row>
    <row r="125" spans="3:4" ht="13.5" thickBot="1" x14ac:dyDescent="0.25">
      <c r="C125" s="11">
        <v>42915</v>
      </c>
      <c r="D125" s="12">
        <v>7499.49</v>
      </c>
    </row>
    <row r="126" spans="3:4" ht="13.5" thickBot="1" x14ac:dyDescent="0.25">
      <c r="C126" s="11">
        <v>42916</v>
      </c>
      <c r="D126" s="12">
        <v>7472</v>
      </c>
    </row>
    <row r="127" spans="3:4" ht="13.5" thickBot="1" x14ac:dyDescent="0.25">
      <c r="C127" s="11">
        <v>42919</v>
      </c>
      <c r="D127" s="12">
        <v>7496.93</v>
      </c>
    </row>
    <row r="128" spans="3:4" ht="13.5" thickBot="1" x14ac:dyDescent="0.25">
      <c r="C128" s="11">
        <v>42920</v>
      </c>
      <c r="D128" s="12">
        <v>7498.86</v>
      </c>
    </row>
    <row r="129" spans="3:4" ht="13.5" thickBot="1" x14ac:dyDescent="0.25">
      <c r="C129" s="11">
        <v>42921</v>
      </c>
      <c r="D129" s="12">
        <v>7501.25</v>
      </c>
    </row>
    <row r="130" spans="3:4" ht="13.5" thickBot="1" x14ac:dyDescent="0.25">
      <c r="C130" s="11"/>
      <c r="D130" s="12"/>
    </row>
    <row r="131" spans="3:4" ht="13.5" thickBot="1" x14ac:dyDescent="0.25">
      <c r="C131" s="11"/>
      <c r="D131" s="12"/>
    </row>
    <row r="132" spans="3:4" ht="13.5" thickBot="1" x14ac:dyDescent="0.25">
      <c r="C132" s="11"/>
      <c r="D132" s="12"/>
    </row>
    <row r="133" spans="3:4" ht="13.5" thickBot="1" x14ac:dyDescent="0.25">
      <c r="C133" s="11"/>
      <c r="D133" s="12"/>
    </row>
    <row r="134" spans="3:4" ht="13.5" thickBot="1" x14ac:dyDescent="0.25">
      <c r="C134" s="11"/>
      <c r="D134" s="12"/>
    </row>
    <row r="135" spans="3:4" ht="13.5" thickBot="1" x14ac:dyDescent="0.25">
      <c r="C135" s="11"/>
      <c r="D135" s="12"/>
    </row>
    <row r="136" spans="3:4" ht="13.5" thickBot="1" x14ac:dyDescent="0.25">
      <c r="C136" s="11"/>
      <c r="D136" s="12"/>
    </row>
    <row r="137" spans="3:4" ht="13.5" thickBot="1" x14ac:dyDescent="0.25">
      <c r="C137" s="11"/>
      <c r="D137" s="12"/>
    </row>
    <row r="138" spans="3:4" ht="13.5" thickBot="1" x14ac:dyDescent="0.25">
      <c r="C138" s="11"/>
      <c r="D138" s="12"/>
    </row>
    <row r="139" spans="3:4" ht="13.5" thickBot="1" x14ac:dyDescent="0.25">
      <c r="C139" s="11"/>
      <c r="D139" s="12"/>
    </row>
    <row r="140" spans="3:4" ht="13.5" thickBot="1" x14ac:dyDescent="0.25">
      <c r="C140" s="11"/>
      <c r="D140" s="12"/>
    </row>
    <row r="141" spans="3:4" ht="13.5" thickBot="1" x14ac:dyDescent="0.25">
      <c r="C141" s="11"/>
      <c r="D141" s="12"/>
    </row>
    <row r="142" spans="3:4" ht="13.5" thickBot="1" x14ac:dyDescent="0.25">
      <c r="C142" s="11"/>
      <c r="D142" s="12"/>
    </row>
    <row r="143" spans="3:4" ht="13.5" thickBot="1" x14ac:dyDescent="0.25">
      <c r="C143" s="11"/>
      <c r="D143" s="12"/>
    </row>
    <row r="144" spans="3:4" ht="13.5" thickBot="1" x14ac:dyDescent="0.25">
      <c r="C144" s="11"/>
      <c r="D144" s="12"/>
    </row>
    <row r="145" spans="3:4" ht="13.5" thickBot="1" x14ac:dyDescent="0.25">
      <c r="C145" s="11"/>
      <c r="D145" s="12"/>
    </row>
    <row r="146" spans="3:4" ht="13.5" thickBot="1" x14ac:dyDescent="0.25">
      <c r="C146" s="11"/>
      <c r="D146" s="12"/>
    </row>
    <row r="147" spans="3:4" ht="13.5" thickBot="1" x14ac:dyDescent="0.25">
      <c r="C147" s="11"/>
      <c r="D147" s="12"/>
    </row>
    <row r="148" spans="3:4" ht="13.5" thickBot="1" x14ac:dyDescent="0.25">
      <c r="C148" s="11"/>
      <c r="D148" s="12"/>
    </row>
    <row r="149" spans="3:4" ht="13.5" thickBot="1" x14ac:dyDescent="0.25">
      <c r="C149" s="11"/>
      <c r="D149" s="12"/>
    </row>
    <row r="150" spans="3:4" ht="13.5" thickBot="1" x14ac:dyDescent="0.25">
      <c r="C150" s="11"/>
      <c r="D150" s="12"/>
    </row>
    <row r="151" spans="3:4" ht="13.5" thickBot="1" x14ac:dyDescent="0.25">
      <c r="C151" s="11"/>
      <c r="D151" s="12"/>
    </row>
    <row r="152" spans="3:4" ht="13.5" thickBot="1" x14ac:dyDescent="0.25">
      <c r="C152" s="11"/>
      <c r="D152" s="12"/>
    </row>
    <row r="153" spans="3:4" ht="13.5" thickBot="1" x14ac:dyDescent="0.25">
      <c r="C153" s="11"/>
      <c r="D153" s="12"/>
    </row>
    <row r="154" spans="3:4" ht="13.5" thickBot="1" x14ac:dyDescent="0.25">
      <c r="C154" s="11"/>
      <c r="D154" s="12"/>
    </row>
    <row r="155" spans="3:4" ht="13.5" thickBot="1" x14ac:dyDescent="0.25">
      <c r="C155" s="11"/>
      <c r="D155" s="12"/>
    </row>
    <row r="156" spans="3:4" ht="13.5" thickBot="1" x14ac:dyDescent="0.25">
      <c r="C156" s="11"/>
      <c r="D156" s="12"/>
    </row>
    <row r="157" spans="3:4" ht="13.5" thickBot="1" x14ac:dyDescent="0.25">
      <c r="C157" s="11"/>
      <c r="D157" s="12"/>
    </row>
    <row r="158" spans="3:4" ht="13.5" thickBot="1" x14ac:dyDescent="0.25">
      <c r="C158" s="11"/>
      <c r="D158" s="12"/>
    </row>
    <row r="159" spans="3:4" ht="13.5" thickBot="1" x14ac:dyDescent="0.25">
      <c r="C159" s="11"/>
      <c r="D159" s="12"/>
    </row>
    <row r="160" spans="3:4" ht="13.5" thickBot="1" x14ac:dyDescent="0.25">
      <c r="C160" s="11"/>
      <c r="D160" s="12"/>
    </row>
    <row r="161" spans="3:4" ht="13.5" thickBot="1" x14ac:dyDescent="0.25">
      <c r="C161" s="11"/>
      <c r="D161" s="12"/>
    </row>
    <row r="162" spans="3:4" ht="13.5" thickBot="1" x14ac:dyDescent="0.25">
      <c r="C162" s="11"/>
      <c r="D162" s="12"/>
    </row>
    <row r="163" spans="3:4" ht="13.5" thickBot="1" x14ac:dyDescent="0.25">
      <c r="C163" s="11"/>
      <c r="D163" s="12"/>
    </row>
    <row r="164" spans="3:4" ht="13.5" thickBot="1" x14ac:dyDescent="0.25">
      <c r="C164" s="11"/>
      <c r="D164" s="12"/>
    </row>
    <row r="165" spans="3:4" ht="13.5" thickBot="1" x14ac:dyDescent="0.25">
      <c r="C165" s="11"/>
      <c r="D165" s="12"/>
    </row>
    <row r="166" spans="3:4" ht="13.5" thickBot="1" x14ac:dyDescent="0.25">
      <c r="C166" s="11"/>
      <c r="D166" s="12"/>
    </row>
    <row r="167" spans="3:4" ht="13.5" thickBot="1" x14ac:dyDescent="0.25">
      <c r="C167" s="11"/>
      <c r="D167" s="12"/>
    </row>
    <row r="168" spans="3:4" ht="13.5" thickBot="1" x14ac:dyDescent="0.25">
      <c r="C168" s="11"/>
      <c r="D168" s="12"/>
    </row>
    <row r="169" spans="3:4" ht="13.5" thickBot="1" x14ac:dyDescent="0.25">
      <c r="C169" s="11"/>
      <c r="D169" s="12"/>
    </row>
    <row r="170" spans="3:4" ht="13.5" thickBot="1" x14ac:dyDescent="0.25">
      <c r="C170" s="11"/>
      <c r="D170" s="12"/>
    </row>
    <row r="171" spans="3:4" ht="13.5" thickBot="1" x14ac:dyDescent="0.25">
      <c r="C171" s="11"/>
      <c r="D171" s="12"/>
    </row>
    <row r="172" spans="3:4" ht="13.5" thickBot="1" x14ac:dyDescent="0.25">
      <c r="C172" s="11"/>
      <c r="D172" s="12"/>
    </row>
    <row r="173" spans="3:4" ht="13.5" thickBot="1" x14ac:dyDescent="0.25">
      <c r="C173" s="11"/>
      <c r="D173" s="12"/>
    </row>
    <row r="174" spans="3:4" ht="13.5" thickBot="1" x14ac:dyDescent="0.25">
      <c r="C174" s="11"/>
      <c r="D174" s="12"/>
    </row>
    <row r="175" spans="3:4" ht="13.5" thickBot="1" x14ac:dyDescent="0.25">
      <c r="C175" s="11"/>
      <c r="D175" s="12"/>
    </row>
    <row r="176" spans="3:4" ht="13.5" thickBot="1" x14ac:dyDescent="0.25">
      <c r="C176" s="11"/>
      <c r="D176" s="12"/>
    </row>
    <row r="177" spans="3:4" ht="13.5" thickBot="1" x14ac:dyDescent="0.25">
      <c r="C177" s="11"/>
      <c r="D177" s="12"/>
    </row>
    <row r="178" spans="3:4" ht="13.5" thickBot="1" x14ac:dyDescent="0.25">
      <c r="C178" s="11"/>
      <c r="D178" s="12"/>
    </row>
    <row r="179" spans="3:4" ht="13.5" thickBot="1" x14ac:dyDescent="0.25">
      <c r="C179" s="11"/>
      <c r="D179" s="12"/>
    </row>
    <row r="180" spans="3:4" ht="13.5" thickBot="1" x14ac:dyDescent="0.25">
      <c r="C180" s="11"/>
      <c r="D180" s="12"/>
    </row>
    <row r="181" spans="3:4" ht="13.5" thickBot="1" x14ac:dyDescent="0.25">
      <c r="C181" s="11"/>
      <c r="D181" s="12"/>
    </row>
    <row r="182" spans="3:4" ht="13.5" thickBot="1" x14ac:dyDescent="0.25">
      <c r="C182" s="11"/>
      <c r="D182" s="12"/>
    </row>
    <row r="183" spans="3:4" ht="13.5" thickBot="1" x14ac:dyDescent="0.25">
      <c r="C183" s="11"/>
      <c r="D183" s="12"/>
    </row>
    <row r="184" spans="3:4" ht="13.5" thickBot="1" x14ac:dyDescent="0.25">
      <c r="C184" s="11"/>
      <c r="D184" s="12"/>
    </row>
    <row r="185" spans="3:4" ht="13.5" thickBot="1" x14ac:dyDescent="0.25">
      <c r="C185" s="11"/>
      <c r="D185" s="12"/>
    </row>
    <row r="186" spans="3:4" ht="13.5" thickBot="1" x14ac:dyDescent="0.25">
      <c r="C186" s="11"/>
      <c r="D186" s="12"/>
    </row>
    <row r="187" spans="3:4" ht="13.5" thickBot="1" x14ac:dyDescent="0.25">
      <c r="C187" s="11"/>
      <c r="D187" s="12"/>
    </row>
    <row r="188" spans="3:4" ht="13.5" thickBot="1" x14ac:dyDescent="0.25">
      <c r="C188" s="11"/>
      <c r="D188" s="12"/>
    </row>
    <row r="189" spans="3:4" ht="13.5" thickBot="1" x14ac:dyDescent="0.25">
      <c r="C189" s="11"/>
      <c r="D189" s="12"/>
    </row>
    <row r="190" spans="3:4" ht="13.5" thickBot="1" x14ac:dyDescent="0.25">
      <c r="C190" s="11"/>
      <c r="D190" s="12"/>
    </row>
    <row r="191" spans="3:4" ht="13.5" thickBot="1" x14ac:dyDescent="0.25">
      <c r="C191" s="11"/>
      <c r="D191" s="12"/>
    </row>
    <row r="192" spans="3:4" ht="13.5" thickBot="1" x14ac:dyDescent="0.25">
      <c r="C192" s="11"/>
      <c r="D192" s="12"/>
    </row>
    <row r="193" spans="3:4" ht="13.5" thickBot="1" x14ac:dyDescent="0.25">
      <c r="C193" s="11"/>
      <c r="D193" s="12"/>
    </row>
    <row r="194" spans="3:4" ht="13.5" thickBot="1" x14ac:dyDescent="0.25">
      <c r="C194" s="11"/>
      <c r="D194" s="12"/>
    </row>
    <row r="195" spans="3:4" ht="13.5" thickBot="1" x14ac:dyDescent="0.25">
      <c r="C195" s="11"/>
      <c r="D195" s="12"/>
    </row>
    <row r="196" spans="3:4" ht="13.5" thickBot="1" x14ac:dyDescent="0.25">
      <c r="C196" s="11"/>
      <c r="D196" s="12"/>
    </row>
    <row r="197" spans="3:4" ht="13.5" thickBot="1" x14ac:dyDescent="0.25">
      <c r="C197" s="11"/>
      <c r="D197" s="12"/>
    </row>
    <row r="198" spans="3:4" ht="13.5" thickBot="1" x14ac:dyDescent="0.25">
      <c r="C198" s="11"/>
      <c r="D198" s="12"/>
    </row>
    <row r="199" spans="3:4" ht="13.5" thickBot="1" x14ac:dyDescent="0.25">
      <c r="C199" s="11"/>
      <c r="D199" s="12"/>
    </row>
    <row r="200" spans="3:4" ht="13.5" thickBot="1" x14ac:dyDescent="0.25">
      <c r="C200" s="11"/>
      <c r="D200" s="12"/>
    </row>
    <row r="201" spans="3:4" ht="13.5" thickBot="1" x14ac:dyDescent="0.25">
      <c r="C201" s="11"/>
      <c r="D201" s="12"/>
    </row>
    <row r="202" spans="3:4" ht="13.5" thickBot="1" x14ac:dyDescent="0.25">
      <c r="C202" s="11"/>
      <c r="D202" s="12"/>
    </row>
    <row r="203" spans="3:4" ht="13.5" thickBot="1" x14ac:dyDescent="0.25">
      <c r="C203" s="11"/>
      <c r="D203" s="12"/>
    </row>
    <row r="204" spans="3:4" ht="13.5" thickBot="1" x14ac:dyDescent="0.25">
      <c r="C204" s="11"/>
      <c r="D204" s="12"/>
    </row>
    <row r="205" spans="3:4" ht="13.5" thickBot="1" x14ac:dyDescent="0.25">
      <c r="C205" s="11"/>
      <c r="D205" s="12"/>
    </row>
    <row r="206" spans="3:4" ht="13.5" thickBot="1" x14ac:dyDescent="0.25">
      <c r="C206" s="11"/>
      <c r="D206" s="12"/>
    </row>
    <row r="207" spans="3:4" ht="13.5" thickBot="1" x14ac:dyDescent="0.25">
      <c r="C207" s="11"/>
      <c r="D207" s="12"/>
    </row>
    <row r="208" spans="3:4" ht="13.5" thickBot="1" x14ac:dyDescent="0.25">
      <c r="C208" s="11"/>
      <c r="D208" s="12"/>
    </row>
    <row r="209" spans="3:4" ht="13.5" thickBot="1" x14ac:dyDescent="0.25">
      <c r="C209" s="11"/>
      <c r="D209" s="12"/>
    </row>
    <row r="210" spans="3:4" ht="13.5" thickBot="1" x14ac:dyDescent="0.25">
      <c r="C210" s="11"/>
      <c r="D210" s="12"/>
    </row>
    <row r="211" spans="3:4" ht="13.5" thickBot="1" x14ac:dyDescent="0.25">
      <c r="C211" s="11"/>
      <c r="D211" s="12"/>
    </row>
    <row r="212" spans="3:4" ht="13.5" thickBot="1" x14ac:dyDescent="0.25">
      <c r="C212" s="11"/>
      <c r="D212" s="12"/>
    </row>
    <row r="213" spans="3:4" ht="13.5" thickBot="1" x14ac:dyDescent="0.25">
      <c r="C213" s="11"/>
      <c r="D213" s="12"/>
    </row>
    <row r="214" spans="3:4" ht="13.5" thickBot="1" x14ac:dyDescent="0.25">
      <c r="C214" s="11"/>
      <c r="D214" s="12"/>
    </row>
    <row r="215" spans="3:4" ht="13.5" thickBot="1" x14ac:dyDescent="0.25">
      <c r="C215" s="11"/>
      <c r="D215" s="12"/>
    </row>
    <row r="216" spans="3:4" ht="13.5" thickBot="1" x14ac:dyDescent="0.25">
      <c r="C216" s="11"/>
      <c r="D216" s="12"/>
    </row>
    <row r="217" spans="3:4" ht="13.5" thickBot="1" x14ac:dyDescent="0.25">
      <c r="C217" s="11"/>
      <c r="D217" s="12"/>
    </row>
    <row r="218" spans="3:4" ht="13.5" thickBot="1" x14ac:dyDescent="0.25">
      <c r="C218" s="11"/>
      <c r="D218" s="12"/>
    </row>
    <row r="219" spans="3:4" ht="13.5" thickBot="1" x14ac:dyDescent="0.25">
      <c r="C219" s="11"/>
      <c r="D219" s="12"/>
    </row>
    <row r="220" spans="3:4" ht="13.5" thickBot="1" x14ac:dyDescent="0.25">
      <c r="C220" s="11"/>
      <c r="D220" s="12"/>
    </row>
    <row r="221" spans="3:4" ht="13.5" thickBot="1" x14ac:dyDescent="0.25">
      <c r="C221" s="11"/>
      <c r="D221" s="12"/>
    </row>
    <row r="222" spans="3:4" ht="13.5" thickBot="1" x14ac:dyDescent="0.25">
      <c r="C222" s="11"/>
      <c r="D222" s="12"/>
    </row>
    <row r="223" spans="3:4" ht="13.5" thickBot="1" x14ac:dyDescent="0.25">
      <c r="C223" s="11"/>
      <c r="D223" s="12"/>
    </row>
    <row r="224" spans="3:4" ht="13.5" thickBot="1" x14ac:dyDescent="0.25">
      <c r="C224" s="11"/>
      <c r="D224" s="12"/>
    </row>
    <row r="225" spans="3:4" ht="13.5" thickBot="1" x14ac:dyDescent="0.25">
      <c r="C225" s="11"/>
      <c r="D225" s="12"/>
    </row>
    <row r="226" spans="3:4" ht="13.5" thickBot="1" x14ac:dyDescent="0.25">
      <c r="C226" s="11"/>
      <c r="D226" s="12"/>
    </row>
    <row r="227" spans="3:4" ht="13.5" thickBot="1" x14ac:dyDescent="0.25">
      <c r="C227" s="11"/>
      <c r="D227" s="12"/>
    </row>
    <row r="228" spans="3:4" ht="13.5" thickBot="1" x14ac:dyDescent="0.25">
      <c r="C228" s="11"/>
      <c r="D228" s="12"/>
    </row>
    <row r="229" spans="3:4" ht="13.5" thickBot="1" x14ac:dyDescent="0.25">
      <c r="C229" s="11"/>
      <c r="D229" s="12"/>
    </row>
    <row r="230" spans="3:4" ht="13.5" thickBot="1" x14ac:dyDescent="0.25">
      <c r="C230" s="11"/>
      <c r="D230" s="12"/>
    </row>
    <row r="231" spans="3:4" ht="13.5" thickBot="1" x14ac:dyDescent="0.25">
      <c r="C231" s="11"/>
      <c r="D231" s="12"/>
    </row>
    <row r="232" spans="3:4" ht="13.5" thickBot="1" x14ac:dyDescent="0.25">
      <c r="C232" s="11"/>
      <c r="D232" s="12"/>
    </row>
    <row r="233" spans="3:4" ht="13.5" thickBot="1" x14ac:dyDescent="0.25">
      <c r="C233" s="11"/>
      <c r="D233" s="12"/>
    </row>
    <row r="234" spans="3:4" ht="13.5" thickBot="1" x14ac:dyDescent="0.25">
      <c r="C234" s="11"/>
      <c r="D234" s="165"/>
    </row>
    <row r="235" spans="3:4" ht="13.5" thickBot="1" x14ac:dyDescent="0.25">
      <c r="C235" s="11"/>
      <c r="D235" s="165"/>
    </row>
    <row r="236" spans="3:4" ht="13.5" thickBot="1" x14ac:dyDescent="0.25">
      <c r="C236" s="11"/>
      <c r="D236" s="165"/>
    </row>
    <row r="237" spans="3:4" ht="13.5" thickBot="1" x14ac:dyDescent="0.25">
      <c r="C237" s="11"/>
      <c r="D237" s="165"/>
    </row>
    <row r="238" spans="3:4" ht="13.5" thickBot="1" x14ac:dyDescent="0.25">
      <c r="C238" s="11"/>
      <c r="D238" s="165"/>
    </row>
    <row r="239" spans="3:4" ht="13.5" thickBot="1" x14ac:dyDescent="0.25">
      <c r="C239" s="11"/>
      <c r="D239" s="165"/>
    </row>
    <row r="240" spans="3:4" ht="13.5" thickBot="1" x14ac:dyDescent="0.25">
      <c r="C240" s="11"/>
      <c r="D240" s="165"/>
    </row>
    <row r="241" spans="3:4" ht="13.5" thickBot="1" x14ac:dyDescent="0.25">
      <c r="C241" s="11"/>
      <c r="D241" s="165"/>
    </row>
    <row r="242" spans="3:4" ht="13.5" thickBot="1" x14ac:dyDescent="0.25">
      <c r="C242" s="11"/>
      <c r="D242" s="165"/>
    </row>
    <row r="243" spans="3:4" ht="13.5" thickBot="1" x14ac:dyDescent="0.25">
      <c r="C243" s="11"/>
      <c r="D243" s="165"/>
    </row>
    <row r="244" spans="3:4" ht="13.5" thickBot="1" x14ac:dyDescent="0.25">
      <c r="C244" s="11"/>
      <c r="D244" s="165"/>
    </row>
    <row r="245" spans="3:4" ht="13.5" thickBot="1" x14ac:dyDescent="0.25">
      <c r="C245" s="11"/>
      <c r="D245" s="165"/>
    </row>
    <row r="246" spans="3:4" ht="13.5" thickBot="1" x14ac:dyDescent="0.25">
      <c r="C246" s="11"/>
      <c r="D246" s="165"/>
    </row>
    <row r="247" spans="3:4" ht="13.5" thickBot="1" x14ac:dyDescent="0.25">
      <c r="C247" s="11"/>
      <c r="D247" s="165"/>
    </row>
    <row r="248" spans="3:4" ht="13.5" thickBot="1" x14ac:dyDescent="0.25">
      <c r="C248" s="11"/>
      <c r="D248" s="165"/>
    </row>
    <row r="249" spans="3:4" ht="13.5" thickBot="1" x14ac:dyDescent="0.25">
      <c r="C249" s="11"/>
      <c r="D249" s="165"/>
    </row>
    <row r="250" spans="3:4" ht="13.5" thickBot="1" x14ac:dyDescent="0.25">
      <c r="C250" s="11"/>
      <c r="D250" s="165"/>
    </row>
    <row r="251" spans="3:4" ht="13.5" thickBot="1" x14ac:dyDescent="0.25">
      <c r="C251" s="11"/>
      <c r="D251" s="165"/>
    </row>
    <row r="252" spans="3:4" ht="13.5" thickBot="1" x14ac:dyDescent="0.25">
      <c r="C252" s="11"/>
      <c r="D252" s="165"/>
    </row>
    <row r="253" spans="3:4" ht="13.5" thickBot="1" x14ac:dyDescent="0.25">
      <c r="C253" s="11"/>
      <c r="D253" s="165"/>
    </row>
    <row r="254" spans="3:4" ht="13.5" thickBot="1" x14ac:dyDescent="0.25">
      <c r="C254" s="11"/>
      <c r="D254" s="165"/>
    </row>
    <row r="255" spans="3:4" ht="13.5" thickBot="1" x14ac:dyDescent="0.25">
      <c r="C255" s="11"/>
      <c r="D255" s="16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W2664"/>
  <sheetViews>
    <sheetView topLeftCell="E1" workbookViewId="0">
      <selection activeCell="W3" sqref="W3:W2643"/>
    </sheetView>
  </sheetViews>
  <sheetFormatPr defaultRowHeight="12.75" x14ac:dyDescent="0.2"/>
  <cols>
    <col min="3" max="3" width="10.85546875" bestFit="1" customWidth="1"/>
    <col min="5" max="5" width="10" customWidth="1"/>
    <col min="6" max="6" width="8.42578125" customWidth="1"/>
    <col min="7" max="7" width="10" bestFit="1" customWidth="1"/>
    <col min="8" max="8" width="10" customWidth="1"/>
    <col min="9" max="9" width="14.140625" bestFit="1" customWidth="1"/>
    <col min="10" max="10" width="16.42578125" customWidth="1"/>
    <col min="11" max="12" width="14.140625" style="115" customWidth="1"/>
    <col min="13" max="13" width="4.42578125" customWidth="1"/>
    <col min="14" max="14" width="14.140625" customWidth="1"/>
    <col min="15" max="15" width="19.42578125" customWidth="1"/>
    <col min="19" max="19" width="20.140625" customWidth="1"/>
    <col min="20" max="20" width="10.85546875" bestFit="1" customWidth="1"/>
    <col min="22" max="22" width="13.85546875" customWidth="1"/>
    <col min="23" max="23" width="12.42578125" customWidth="1"/>
  </cols>
  <sheetData>
    <row r="2" spans="3:23" ht="13.5" thickBot="1" x14ac:dyDescent="0.25">
      <c r="E2" t="s">
        <v>21</v>
      </c>
      <c r="T2" s="197" t="s">
        <v>27</v>
      </c>
      <c r="U2" s="197" t="s">
        <v>21</v>
      </c>
      <c r="V2" s="265" t="s">
        <v>41</v>
      </c>
      <c r="W2" s="265" t="s">
        <v>42</v>
      </c>
    </row>
    <row r="3" spans="3:23" ht="18.75" thickBot="1" x14ac:dyDescent="0.3">
      <c r="C3" s="11">
        <v>40911</v>
      </c>
      <c r="D3" s="12">
        <v>1887.7</v>
      </c>
      <c r="E3" s="221">
        <v>100</v>
      </c>
      <c r="G3" s="115">
        <v>166</v>
      </c>
      <c r="H3" s="115">
        <v>100</v>
      </c>
      <c r="I3" s="224">
        <v>40911</v>
      </c>
      <c r="J3" s="256">
        <v>41562348770</v>
      </c>
      <c r="K3" s="255">
        <v>100</v>
      </c>
      <c r="L3" s="255"/>
      <c r="M3" s="247"/>
      <c r="N3" s="247">
        <v>40911</v>
      </c>
      <c r="O3" s="115">
        <v>84</v>
      </c>
      <c r="P3" s="246">
        <v>100</v>
      </c>
      <c r="T3" s="11">
        <v>40911</v>
      </c>
      <c r="U3" s="115">
        <v>100</v>
      </c>
      <c r="V3" s="115">
        <v>100</v>
      </c>
      <c r="W3" s="115">
        <v>100</v>
      </c>
    </row>
    <row r="4" spans="3:23" ht="18.75" thickBot="1" x14ac:dyDescent="0.3">
      <c r="C4" s="11">
        <v>40912</v>
      </c>
      <c r="D4" s="12">
        <v>1890.12</v>
      </c>
      <c r="E4">
        <f>+(D4/D3)*E3</f>
        <v>100.12819833660009</v>
      </c>
      <c r="F4" s="222"/>
      <c r="G4" s="115">
        <v>167</v>
      </c>
      <c r="H4" s="115">
        <f>+(G4/G3)*H3</f>
        <v>100.60240963855422</v>
      </c>
      <c r="I4" s="224">
        <v>40912</v>
      </c>
      <c r="J4" s="256">
        <v>41812724365</v>
      </c>
      <c r="K4" s="115">
        <f>+(J4/J3)*K3</f>
        <v>100.60240963855422</v>
      </c>
      <c r="L4" s="115">
        <f>+K4-H4</f>
        <v>0</v>
      </c>
      <c r="M4" s="247"/>
      <c r="N4" s="247">
        <v>40912</v>
      </c>
      <c r="O4" s="115">
        <v>84</v>
      </c>
      <c r="P4" s="74">
        <f>+(O4/O3)*P3</f>
        <v>100</v>
      </c>
      <c r="T4" s="11">
        <v>40912</v>
      </c>
      <c r="U4" s="115">
        <v>100.12819833660009</v>
      </c>
      <c r="V4" s="115">
        <v>100.60240963855422</v>
      </c>
      <c r="W4" s="115">
        <v>100</v>
      </c>
    </row>
    <row r="5" spans="3:23" ht="18.75" thickBot="1" x14ac:dyDescent="0.3">
      <c r="C5" s="11">
        <v>40913</v>
      </c>
      <c r="D5" s="12">
        <v>1891.56</v>
      </c>
      <c r="E5">
        <f t="shared" ref="E5:E68" si="0">+(D5/D4)*E4</f>
        <v>100.20448164432906</v>
      </c>
      <c r="F5" s="222"/>
      <c r="G5" s="115">
        <v>167</v>
      </c>
      <c r="H5" s="115">
        <f t="shared" ref="H5:H68" si="1">+(G5/G4)*H4</f>
        <v>100.60240963855422</v>
      </c>
      <c r="I5" s="224">
        <v>40913</v>
      </c>
      <c r="J5" s="256">
        <v>41812724365</v>
      </c>
      <c r="K5" s="115">
        <f t="shared" ref="K5:K68" si="2">+(J5/J4)*K4</f>
        <v>100.60240963855422</v>
      </c>
      <c r="L5" s="115">
        <f t="shared" ref="L5:L68" si="3">+K5-H5</f>
        <v>0</v>
      </c>
      <c r="M5" s="247"/>
      <c r="N5" s="247">
        <v>40913</v>
      </c>
      <c r="O5" s="115">
        <v>84</v>
      </c>
      <c r="P5" s="74">
        <f t="shared" ref="P5:P68" si="4">+(O5/O4)*P4</f>
        <v>100</v>
      </c>
      <c r="T5" s="11">
        <v>40913</v>
      </c>
      <c r="U5" s="115">
        <v>100.20448164432906</v>
      </c>
      <c r="V5" s="115">
        <v>100.60240963855422</v>
      </c>
      <c r="W5" s="115">
        <v>100</v>
      </c>
    </row>
    <row r="6" spans="3:23" ht="18.75" thickBot="1" x14ac:dyDescent="0.3">
      <c r="C6" s="11">
        <v>40914</v>
      </c>
      <c r="D6" s="12">
        <v>1893.72</v>
      </c>
      <c r="E6">
        <f t="shared" si="0"/>
        <v>100.31890660592254</v>
      </c>
      <c r="F6" s="222"/>
      <c r="G6" s="115">
        <v>167</v>
      </c>
      <c r="H6" s="115">
        <f t="shared" si="1"/>
        <v>100.60240963855422</v>
      </c>
      <c r="I6" s="224">
        <v>40914</v>
      </c>
      <c r="J6" s="256">
        <v>41812724365</v>
      </c>
      <c r="K6" s="115">
        <f t="shared" si="2"/>
        <v>100.60240963855422</v>
      </c>
      <c r="L6" s="115">
        <f t="shared" si="3"/>
        <v>0</v>
      </c>
      <c r="M6" s="247"/>
      <c r="N6" s="247">
        <v>40914</v>
      </c>
      <c r="O6" s="115">
        <v>84.5</v>
      </c>
      <c r="P6" s="74">
        <f t="shared" si="4"/>
        <v>100.59523809523809</v>
      </c>
      <c r="T6" s="11">
        <v>40914</v>
      </c>
      <c r="U6" s="115">
        <v>100.31890660592254</v>
      </c>
      <c r="V6" s="115">
        <v>100.60240963855422</v>
      </c>
      <c r="W6" s="115">
        <v>100.59523809523809</v>
      </c>
    </row>
    <row r="7" spans="3:23" ht="18.75" thickBot="1" x14ac:dyDescent="0.3">
      <c r="C7" s="11">
        <v>40917</v>
      </c>
      <c r="D7" s="12">
        <v>1888.39</v>
      </c>
      <c r="E7">
        <f t="shared" si="0"/>
        <v>100.03655241828679</v>
      </c>
      <c r="F7" s="222"/>
      <c r="G7" s="115">
        <v>167</v>
      </c>
      <c r="H7" s="115">
        <f t="shared" si="1"/>
        <v>100.60240963855422</v>
      </c>
      <c r="I7" s="224">
        <v>40917</v>
      </c>
      <c r="J7" s="256">
        <v>41812724365</v>
      </c>
      <c r="K7" s="115">
        <f t="shared" si="2"/>
        <v>100.60240963855422</v>
      </c>
      <c r="L7" s="115">
        <f t="shared" si="3"/>
        <v>0</v>
      </c>
      <c r="M7" s="247"/>
      <c r="N7" s="247">
        <v>40917</v>
      </c>
      <c r="O7" s="115">
        <v>84</v>
      </c>
      <c r="P7" s="74">
        <f t="shared" si="4"/>
        <v>99.999999999999986</v>
      </c>
      <c r="T7" s="11">
        <v>40917</v>
      </c>
      <c r="U7" s="115">
        <v>100.03655241828679</v>
      </c>
      <c r="V7" s="115">
        <v>100.60240963855422</v>
      </c>
      <c r="W7" s="115">
        <v>99.999999999999986</v>
      </c>
    </row>
    <row r="8" spans="3:23" ht="18.75" thickBot="1" x14ac:dyDescent="0.3">
      <c r="C8" s="11">
        <v>40918</v>
      </c>
      <c r="D8" s="12">
        <v>1884.39</v>
      </c>
      <c r="E8">
        <f t="shared" si="0"/>
        <v>99.824654341261848</v>
      </c>
      <c r="F8" s="222"/>
      <c r="G8" s="115">
        <v>166</v>
      </c>
      <c r="H8" s="115">
        <f t="shared" si="1"/>
        <v>100</v>
      </c>
      <c r="I8" s="224">
        <v>40918</v>
      </c>
      <c r="J8" s="256">
        <v>41562348770</v>
      </c>
      <c r="K8" s="115">
        <f t="shared" si="2"/>
        <v>100</v>
      </c>
      <c r="L8" s="115">
        <f t="shared" si="3"/>
        <v>0</v>
      </c>
      <c r="M8" s="247"/>
      <c r="N8" s="247">
        <v>40918</v>
      </c>
      <c r="O8" s="115">
        <v>84</v>
      </c>
      <c r="P8" s="74">
        <f t="shared" si="4"/>
        <v>99.999999999999986</v>
      </c>
      <c r="T8" s="11">
        <v>40918</v>
      </c>
      <c r="U8" s="115">
        <v>99.824654341261848</v>
      </c>
      <c r="V8" s="115">
        <v>100</v>
      </c>
      <c r="W8" s="115">
        <v>99.999999999999986</v>
      </c>
    </row>
    <row r="9" spans="3:23" ht="18.75" thickBot="1" x14ac:dyDescent="0.3">
      <c r="C9" s="11">
        <v>40919</v>
      </c>
      <c r="D9" s="12">
        <v>1877.66</v>
      </c>
      <c r="E9">
        <f t="shared" si="0"/>
        <v>99.468135826667364</v>
      </c>
      <c r="F9" s="222"/>
      <c r="G9" s="115">
        <v>165</v>
      </c>
      <c r="H9" s="115">
        <f t="shared" si="1"/>
        <v>99.397590361445793</v>
      </c>
      <c r="I9" s="225">
        <v>40919</v>
      </c>
      <c r="J9" s="257">
        <v>41311973175</v>
      </c>
      <c r="K9" s="115">
        <f t="shared" si="2"/>
        <v>99.397590361445793</v>
      </c>
      <c r="L9" s="115">
        <f t="shared" si="3"/>
        <v>0</v>
      </c>
      <c r="M9" s="248"/>
      <c r="N9" s="248">
        <v>40919</v>
      </c>
      <c r="O9" s="115">
        <v>83.5</v>
      </c>
      <c r="P9" s="74">
        <f t="shared" si="4"/>
        <v>99.404761904761898</v>
      </c>
      <c r="T9" s="11">
        <v>40919</v>
      </c>
      <c r="U9" s="115">
        <v>99.468135826667364</v>
      </c>
      <c r="V9" s="115">
        <v>99.397590361445793</v>
      </c>
      <c r="W9" s="115">
        <v>99.404761904761898</v>
      </c>
    </row>
    <row r="10" spans="3:23" ht="18.75" thickBot="1" x14ac:dyDescent="0.3">
      <c r="C10" s="11">
        <v>40920</v>
      </c>
      <c r="D10" s="12">
        <v>1871.27</v>
      </c>
      <c r="E10">
        <f t="shared" si="0"/>
        <v>99.129628648619999</v>
      </c>
      <c r="F10" s="222"/>
      <c r="G10" s="115">
        <v>165</v>
      </c>
      <c r="H10" s="115">
        <f t="shared" si="1"/>
        <v>99.397590361445793</v>
      </c>
      <c r="I10" s="224">
        <v>40920</v>
      </c>
      <c r="J10" s="256">
        <v>41311973175</v>
      </c>
      <c r="K10" s="115">
        <f t="shared" si="2"/>
        <v>99.397590361445793</v>
      </c>
      <c r="L10" s="115">
        <f t="shared" si="3"/>
        <v>0</v>
      </c>
      <c r="M10" s="247"/>
      <c r="N10" s="247">
        <v>40920</v>
      </c>
      <c r="O10" s="115">
        <v>83</v>
      </c>
      <c r="P10" s="74">
        <f t="shared" si="4"/>
        <v>98.809523809523796</v>
      </c>
      <c r="T10" s="11">
        <v>40920</v>
      </c>
      <c r="U10" s="115">
        <v>99.129628648619999</v>
      </c>
      <c r="V10" s="115">
        <v>99.397590361445793</v>
      </c>
      <c r="W10" s="115">
        <v>98.809523809523796</v>
      </c>
    </row>
    <row r="11" spans="3:23" ht="18.75" thickBot="1" x14ac:dyDescent="0.3">
      <c r="C11" s="11">
        <v>40921</v>
      </c>
      <c r="D11" s="12">
        <v>1873.14</v>
      </c>
      <c r="E11">
        <f t="shared" si="0"/>
        <v>99.228690999629166</v>
      </c>
      <c r="F11" s="222"/>
      <c r="G11" s="115">
        <v>166</v>
      </c>
      <c r="H11" s="115">
        <f t="shared" si="1"/>
        <v>100.00000000000001</v>
      </c>
      <c r="I11" s="224">
        <v>40921</v>
      </c>
      <c r="J11" s="256">
        <v>41562348770</v>
      </c>
      <c r="K11" s="115">
        <f t="shared" si="2"/>
        <v>100.00000000000001</v>
      </c>
      <c r="L11" s="115">
        <f t="shared" si="3"/>
        <v>0</v>
      </c>
      <c r="M11" s="247"/>
      <c r="N11" s="247">
        <v>40921</v>
      </c>
      <c r="O11" s="115">
        <v>83</v>
      </c>
      <c r="P11" s="74">
        <f t="shared" si="4"/>
        <v>98.809523809523796</v>
      </c>
      <c r="T11" s="11">
        <v>40921</v>
      </c>
      <c r="U11" s="115">
        <v>99.228690999629166</v>
      </c>
      <c r="V11" s="115">
        <v>100.00000000000001</v>
      </c>
      <c r="W11" s="115">
        <v>98.809523809523796</v>
      </c>
    </row>
    <row r="12" spans="3:23" ht="18.75" thickBot="1" x14ac:dyDescent="0.3">
      <c r="C12" s="11">
        <v>40924</v>
      </c>
      <c r="D12" s="12">
        <v>1872.26</v>
      </c>
      <c r="E12">
        <f t="shared" si="0"/>
        <v>99.182073422683672</v>
      </c>
      <c r="F12" s="222"/>
      <c r="G12" s="115">
        <v>166</v>
      </c>
      <c r="H12" s="115">
        <f t="shared" si="1"/>
        <v>100.00000000000001</v>
      </c>
      <c r="I12" s="224">
        <v>40924</v>
      </c>
      <c r="J12" s="256">
        <v>41562348770</v>
      </c>
      <c r="K12" s="115">
        <f t="shared" si="2"/>
        <v>100.00000000000001</v>
      </c>
      <c r="L12" s="115">
        <f t="shared" si="3"/>
        <v>0</v>
      </c>
      <c r="M12" s="247"/>
      <c r="N12" s="247">
        <v>40924</v>
      </c>
      <c r="O12" s="115">
        <v>83</v>
      </c>
      <c r="P12" s="74">
        <f t="shared" si="4"/>
        <v>98.809523809523796</v>
      </c>
      <c r="T12" s="11">
        <v>40924</v>
      </c>
      <c r="U12" s="115">
        <v>99.182073422683672</v>
      </c>
      <c r="V12" s="115">
        <v>100.00000000000001</v>
      </c>
      <c r="W12" s="115">
        <v>98.809523809523796</v>
      </c>
    </row>
    <row r="13" spans="3:23" ht="18.75" thickBot="1" x14ac:dyDescent="0.3">
      <c r="C13" s="11">
        <v>40925</v>
      </c>
      <c r="D13" s="12">
        <v>1872.9</v>
      </c>
      <c r="E13">
        <f t="shared" si="0"/>
        <v>99.215977115007661</v>
      </c>
      <c r="F13" s="222"/>
      <c r="G13" s="115">
        <v>167</v>
      </c>
      <c r="H13" s="115">
        <f t="shared" si="1"/>
        <v>100.60240963855424</v>
      </c>
      <c r="I13" s="224">
        <v>40925</v>
      </c>
      <c r="J13" s="256">
        <v>41812724365</v>
      </c>
      <c r="K13" s="115">
        <f t="shared" si="2"/>
        <v>100.60240963855424</v>
      </c>
      <c r="L13" s="115">
        <f t="shared" si="3"/>
        <v>0</v>
      </c>
      <c r="M13" s="247"/>
      <c r="N13" s="247">
        <v>40925</v>
      </c>
      <c r="O13" s="115">
        <v>83</v>
      </c>
      <c r="P13" s="74">
        <f t="shared" si="4"/>
        <v>98.809523809523796</v>
      </c>
      <c r="T13" s="11">
        <v>40925</v>
      </c>
      <c r="U13" s="115">
        <v>99.215977115007661</v>
      </c>
      <c r="V13" s="115">
        <v>100.60240963855424</v>
      </c>
      <c r="W13" s="115">
        <v>98.809523809523796</v>
      </c>
    </row>
    <row r="14" spans="3:23" ht="18.75" thickBot="1" x14ac:dyDescent="0.3">
      <c r="C14" s="11">
        <v>40926</v>
      </c>
      <c r="D14" s="12">
        <v>1864.49</v>
      </c>
      <c r="E14">
        <f t="shared" si="0"/>
        <v>98.770461408062687</v>
      </c>
      <c r="F14" s="222"/>
      <c r="G14" s="115">
        <v>166</v>
      </c>
      <c r="H14" s="115">
        <f t="shared" si="1"/>
        <v>100.00000000000001</v>
      </c>
      <c r="I14" s="224">
        <v>40926</v>
      </c>
      <c r="J14" s="256">
        <v>41562348770</v>
      </c>
      <c r="K14" s="115">
        <f t="shared" si="2"/>
        <v>100.00000000000001</v>
      </c>
      <c r="L14" s="115">
        <f t="shared" si="3"/>
        <v>0</v>
      </c>
      <c r="M14" s="247"/>
      <c r="N14" s="247">
        <v>40926</v>
      </c>
      <c r="O14" s="115">
        <v>82</v>
      </c>
      <c r="P14" s="74">
        <f t="shared" si="4"/>
        <v>97.619047619047606</v>
      </c>
      <c r="T14" s="11">
        <v>40926</v>
      </c>
      <c r="U14" s="115">
        <v>98.770461408062687</v>
      </c>
      <c r="V14" s="115">
        <v>100.00000000000001</v>
      </c>
      <c r="W14" s="115">
        <v>97.619047619047606</v>
      </c>
    </row>
    <row r="15" spans="3:23" ht="18.75" thickBot="1" x14ac:dyDescent="0.3">
      <c r="C15" s="11">
        <v>40927</v>
      </c>
      <c r="D15" s="12">
        <v>1863.44</v>
      </c>
      <c r="E15">
        <f t="shared" si="0"/>
        <v>98.714838162843634</v>
      </c>
      <c r="F15" s="222"/>
      <c r="G15" s="115">
        <v>165</v>
      </c>
      <c r="H15" s="115">
        <f t="shared" si="1"/>
        <v>99.397590361445808</v>
      </c>
      <c r="I15" s="224">
        <v>40927</v>
      </c>
      <c r="J15" s="256">
        <v>41311973175</v>
      </c>
      <c r="K15" s="115">
        <f t="shared" si="2"/>
        <v>99.397590361445808</v>
      </c>
      <c r="L15" s="115">
        <f t="shared" si="3"/>
        <v>0</v>
      </c>
      <c r="M15" s="247"/>
      <c r="N15" s="247">
        <v>40927</v>
      </c>
      <c r="O15" s="115">
        <v>82</v>
      </c>
      <c r="P15" s="74">
        <f t="shared" si="4"/>
        <v>97.619047619047606</v>
      </c>
      <c r="T15" s="11">
        <v>40927</v>
      </c>
      <c r="U15" s="115">
        <v>98.714838162843634</v>
      </c>
      <c r="V15" s="115">
        <v>99.397590361445808</v>
      </c>
      <c r="W15" s="115">
        <v>97.619047619047606</v>
      </c>
    </row>
    <row r="16" spans="3:23" ht="18.75" thickBot="1" x14ac:dyDescent="0.3">
      <c r="C16" s="11">
        <v>40928</v>
      </c>
      <c r="D16" s="12">
        <v>1852.89</v>
      </c>
      <c r="E16">
        <f t="shared" si="0"/>
        <v>98.155956984690334</v>
      </c>
      <c r="F16" s="222"/>
      <c r="G16" s="115">
        <v>165</v>
      </c>
      <c r="H16" s="115">
        <f t="shared" si="1"/>
        <v>99.397590361445808</v>
      </c>
      <c r="I16" s="224">
        <v>40928</v>
      </c>
      <c r="J16" s="256">
        <v>41311973175</v>
      </c>
      <c r="K16" s="115">
        <f t="shared" si="2"/>
        <v>99.397590361445808</v>
      </c>
      <c r="L16" s="115">
        <f t="shared" si="3"/>
        <v>0</v>
      </c>
      <c r="M16" s="247"/>
      <c r="N16" s="247">
        <v>40928</v>
      </c>
      <c r="O16" s="115">
        <v>80.5</v>
      </c>
      <c r="P16" s="74">
        <f t="shared" si="4"/>
        <v>95.833333333333314</v>
      </c>
      <c r="T16" s="11">
        <v>40928</v>
      </c>
      <c r="U16" s="115">
        <v>98.155956984690334</v>
      </c>
      <c r="V16" s="115">
        <v>99.397590361445808</v>
      </c>
      <c r="W16" s="115">
        <v>95.833333333333314</v>
      </c>
    </row>
    <row r="17" spans="3:23" ht="18.75" thickBot="1" x14ac:dyDescent="0.3">
      <c r="C17" s="11">
        <v>40932</v>
      </c>
      <c r="D17" s="12">
        <v>1847.53</v>
      </c>
      <c r="E17">
        <f t="shared" si="0"/>
        <v>97.872013561476891</v>
      </c>
      <c r="F17" s="222"/>
      <c r="G17" s="115">
        <v>165</v>
      </c>
      <c r="H17" s="115">
        <f t="shared" si="1"/>
        <v>99.397590361445808</v>
      </c>
      <c r="I17" s="224">
        <v>40932</v>
      </c>
      <c r="J17" s="256">
        <v>41311973175</v>
      </c>
      <c r="K17" s="115">
        <f t="shared" si="2"/>
        <v>99.397590361445808</v>
      </c>
      <c r="L17" s="115">
        <f t="shared" si="3"/>
        <v>0</v>
      </c>
      <c r="M17" s="247"/>
      <c r="N17" s="247">
        <v>40932</v>
      </c>
      <c r="O17" s="115">
        <v>80.5</v>
      </c>
      <c r="P17" s="74">
        <f t="shared" si="4"/>
        <v>95.833333333333314</v>
      </c>
      <c r="T17" s="11">
        <v>40932</v>
      </c>
      <c r="U17" s="115">
        <v>97.872013561476891</v>
      </c>
      <c r="V17" s="115">
        <v>99.397590361445808</v>
      </c>
      <c r="W17" s="115">
        <v>95.833333333333314</v>
      </c>
    </row>
    <row r="18" spans="3:23" ht="18.75" thickBot="1" x14ac:dyDescent="0.3">
      <c r="C18" s="11">
        <v>40933</v>
      </c>
      <c r="D18" s="12">
        <v>1837.2</v>
      </c>
      <c r="E18">
        <f t="shared" si="0"/>
        <v>97.324786777559964</v>
      </c>
      <c r="F18" s="222"/>
      <c r="G18" s="115">
        <v>165</v>
      </c>
      <c r="H18" s="115">
        <f t="shared" si="1"/>
        <v>99.397590361445808</v>
      </c>
      <c r="I18" s="224">
        <v>40933</v>
      </c>
      <c r="J18" s="256">
        <v>41311973175</v>
      </c>
      <c r="K18" s="115">
        <f t="shared" si="2"/>
        <v>99.397590361445808</v>
      </c>
      <c r="L18" s="115">
        <f t="shared" si="3"/>
        <v>0</v>
      </c>
      <c r="M18" s="247"/>
      <c r="N18" s="247">
        <v>40933</v>
      </c>
      <c r="O18" s="115">
        <v>80.5</v>
      </c>
      <c r="P18" s="74">
        <f t="shared" si="4"/>
        <v>95.833333333333314</v>
      </c>
      <c r="T18" s="11">
        <v>40933</v>
      </c>
      <c r="U18" s="115">
        <v>97.324786777559964</v>
      </c>
      <c r="V18" s="115">
        <v>99.397590361445808</v>
      </c>
      <c r="W18" s="115">
        <v>95.833333333333314</v>
      </c>
    </row>
    <row r="19" spans="3:23" ht="18.75" thickBot="1" x14ac:dyDescent="0.3">
      <c r="C19" s="11">
        <v>40934</v>
      </c>
      <c r="D19" s="12">
        <v>1835.99</v>
      </c>
      <c r="E19">
        <f t="shared" si="0"/>
        <v>97.260687609259918</v>
      </c>
      <c r="F19" s="222"/>
      <c r="G19" s="115">
        <v>165</v>
      </c>
      <c r="H19" s="115">
        <f t="shared" si="1"/>
        <v>99.397590361445808</v>
      </c>
      <c r="I19" s="224">
        <v>40934</v>
      </c>
      <c r="J19" s="256">
        <v>41311973175</v>
      </c>
      <c r="K19" s="115">
        <f t="shared" si="2"/>
        <v>99.397590361445808</v>
      </c>
      <c r="L19" s="115">
        <f t="shared" si="3"/>
        <v>0</v>
      </c>
      <c r="M19" s="247"/>
      <c r="N19" s="247">
        <v>40934</v>
      </c>
      <c r="O19" s="115">
        <v>79.5</v>
      </c>
      <c r="P19" s="74">
        <f t="shared" si="4"/>
        <v>94.642857142857125</v>
      </c>
      <c r="T19" s="11">
        <v>40934</v>
      </c>
      <c r="U19" s="115">
        <v>97.260687609259918</v>
      </c>
      <c r="V19" s="115">
        <v>99.397590361445808</v>
      </c>
      <c r="W19" s="115">
        <v>94.642857142857125</v>
      </c>
    </row>
    <row r="20" spans="3:23" ht="18.75" thickBot="1" x14ac:dyDescent="0.3">
      <c r="C20" s="11">
        <v>40935</v>
      </c>
      <c r="D20" s="12">
        <v>1835.39</v>
      </c>
      <c r="E20">
        <f t="shared" si="0"/>
        <v>97.228902897706178</v>
      </c>
      <c r="F20" s="222"/>
      <c r="G20" s="115">
        <v>165</v>
      </c>
      <c r="H20" s="115">
        <f t="shared" si="1"/>
        <v>99.397590361445808</v>
      </c>
      <c r="I20" s="224">
        <v>40935</v>
      </c>
      <c r="J20" s="256">
        <v>41311973175</v>
      </c>
      <c r="K20" s="115">
        <f t="shared" si="2"/>
        <v>99.397590361445808</v>
      </c>
      <c r="L20" s="115">
        <f t="shared" si="3"/>
        <v>0</v>
      </c>
      <c r="M20" s="247"/>
      <c r="N20" s="247">
        <v>40935</v>
      </c>
      <c r="O20" s="115">
        <v>79.5</v>
      </c>
      <c r="P20" s="74">
        <f t="shared" si="4"/>
        <v>94.642857142857125</v>
      </c>
      <c r="T20" s="11">
        <v>40935</v>
      </c>
      <c r="U20" s="115">
        <v>97.228902897706178</v>
      </c>
      <c r="V20" s="115">
        <v>99.397590361445808</v>
      </c>
      <c r="W20" s="115">
        <v>94.642857142857125</v>
      </c>
    </row>
    <row r="21" spans="3:23" ht="18.75" thickBot="1" x14ac:dyDescent="0.3">
      <c r="C21" s="11">
        <v>40938</v>
      </c>
      <c r="D21" s="12">
        <v>1839.69</v>
      </c>
      <c r="E21">
        <f t="shared" si="0"/>
        <v>97.456693330508003</v>
      </c>
      <c r="F21" s="222"/>
      <c r="G21" s="115">
        <v>166</v>
      </c>
      <c r="H21" s="115">
        <f t="shared" si="1"/>
        <v>100.00000000000003</v>
      </c>
      <c r="I21" s="224">
        <v>40938</v>
      </c>
      <c r="J21" s="256">
        <v>41562348770</v>
      </c>
      <c r="K21" s="115">
        <f t="shared" si="2"/>
        <v>100.00000000000003</v>
      </c>
      <c r="L21" s="115">
        <f t="shared" si="3"/>
        <v>0</v>
      </c>
      <c r="M21" s="247"/>
      <c r="N21" s="247">
        <v>40938</v>
      </c>
      <c r="O21" s="115">
        <v>79</v>
      </c>
      <c r="P21" s="74">
        <f t="shared" si="4"/>
        <v>94.047619047619023</v>
      </c>
      <c r="T21" s="11">
        <v>40938</v>
      </c>
      <c r="U21" s="115">
        <v>97.456693330508003</v>
      </c>
      <c r="V21" s="115">
        <v>100.00000000000003</v>
      </c>
      <c r="W21" s="115">
        <v>94.047619047619023</v>
      </c>
    </row>
    <row r="22" spans="3:23" ht="18.75" thickBot="1" x14ac:dyDescent="0.3">
      <c r="C22" s="11">
        <v>40939</v>
      </c>
      <c r="D22" s="12">
        <v>1828.13</v>
      </c>
      <c r="E22">
        <f t="shared" si="0"/>
        <v>96.844307887905899</v>
      </c>
      <c r="F22" s="222"/>
      <c r="G22" s="115">
        <v>165</v>
      </c>
      <c r="H22" s="115">
        <f t="shared" si="1"/>
        <v>99.397590361445822</v>
      </c>
      <c r="I22" s="224">
        <v>40939</v>
      </c>
      <c r="J22" s="256">
        <v>41311973175</v>
      </c>
      <c r="K22" s="115">
        <f t="shared" si="2"/>
        <v>99.397590361445822</v>
      </c>
      <c r="L22" s="115">
        <f t="shared" si="3"/>
        <v>0</v>
      </c>
      <c r="M22" s="247"/>
      <c r="N22" s="247">
        <v>40939</v>
      </c>
      <c r="O22" s="115">
        <v>78</v>
      </c>
      <c r="P22" s="74">
        <f t="shared" si="4"/>
        <v>92.857142857142833</v>
      </c>
      <c r="T22" s="11">
        <v>40939</v>
      </c>
      <c r="U22" s="115">
        <v>96.844307887905899</v>
      </c>
      <c r="V22" s="115">
        <v>99.397590361445822</v>
      </c>
      <c r="W22" s="115">
        <v>92.857142857142833</v>
      </c>
    </row>
    <row r="23" spans="3:23" ht="18.75" thickBot="1" x14ac:dyDescent="0.3">
      <c r="C23" s="11">
        <v>40941</v>
      </c>
      <c r="D23" s="12">
        <v>1831.28</v>
      </c>
      <c r="E23">
        <f t="shared" si="0"/>
        <v>97.011177623563043</v>
      </c>
      <c r="F23" s="222"/>
      <c r="G23" s="115">
        <v>166</v>
      </c>
      <c r="H23" s="115">
        <f t="shared" si="1"/>
        <v>100.00000000000004</v>
      </c>
      <c r="I23" s="224">
        <v>40941</v>
      </c>
      <c r="J23" s="256">
        <v>41562348770</v>
      </c>
      <c r="K23" s="115">
        <f t="shared" si="2"/>
        <v>100.00000000000004</v>
      </c>
      <c r="L23" s="115">
        <f t="shared" si="3"/>
        <v>0</v>
      </c>
      <c r="M23" s="247"/>
      <c r="N23" s="247">
        <v>40941</v>
      </c>
      <c r="O23" s="115">
        <v>78</v>
      </c>
      <c r="P23" s="74">
        <f t="shared" si="4"/>
        <v>92.857142857142833</v>
      </c>
      <c r="T23" s="11">
        <v>40941</v>
      </c>
      <c r="U23" s="115">
        <v>97.011177623563043</v>
      </c>
      <c r="V23" s="115">
        <v>100.00000000000004</v>
      </c>
      <c r="W23" s="115">
        <v>92.857142857142833</v>
      </c>
    </row>
    <row r="24" spans="3:23" ht="18.75" thickBot="1" x14ac:dyDescent="0.3">
      <c r="C24" s="11">
        <v>40942</v>
      </c>
      <c r="D24" s="12">
        <v>1832.78</v>
      </c>
      <c r="E24">
        <f t="shared" si="0"/>
        <v>97.090639402447394</v>
      </c>
      <c r="F24" s="222"/>
      <c r="G24" s="115">
        <v>166</v>
      </c>
      <c r="H24" s="115">
        <f t="shared" si="1"/>
        <v>100.00000000000004</v>
      </c>
      <c r="I24" s="224">
        <v>40942</v>
      </c>
      <c r="J24" s="256">
        <v>41562348770</v>
      </c>
      <c r="K24" s="115">
        <f t="shared" si="2"/>
        <v>100.00000000000004</v>
      </c>
      <c r="L24" s="115">
        <f t="shared" si="3"/>
        <v>0</v>
      </c>
      <c r="M24" s="247"/>
      <c r="N24" s="247">
        <v>40942</v>
      </c>
      <c r="O24" s="115">
        <v>78</v>
      </c>
      <c r="P24" s="74">
        <f t="shared" si="4"/>
        <v>92.857142857142833</v>
      </c>
      <c r="T24" s="11">
        <v>40942</v>
      </c>
      <c r="U24" s="115">
        <v>97.090639402447394</v>
      </c>
      <c r="V24" s="115">
        <v>100.00000000000004</v>
      </c>
      <c r="W24" s="115">
        <v>92.857142857142833</v>
      </c>
    </row>
    <row r="25" spans="3:23" ht="18.75" thickBot="1" x14ac:dyDescent="0.3">
      <c r="C25" s="11">
        <v>40945</v>
      </c>
      <c r="D25" s="12">
        <v>1829.01</v>
      </c>
      <c r="E25">
        <f t="shared" si="0"/>
        <v>96.890925464851378</v>
      </c>
      <c r="F25" s="222"/>
      <c r="G25" s="115">
        <v>165</v>
      </c>
      <c r="H25" s="115">
        <f t="shared" si="1"/>
        <v>99.397590361445836</v>
      </c>
      <c r="I25" s="224">
        <v>40945</v>
      </c>
      <c r="J25" s="256">
        <v>41311973175</v>
      </c>
      <c r="K25" s="115">
        <f t="shared" si="2"/>
        <v>99.397590361445836</v>
      </c>
      <c r="L25" s="115">
        <f t="shared" si="3"/>
        <v>0</v>
      </c>
      <c r="M25" s="247"/>
      <c r="N25" s="247">
        <v>40945</v>
      </c>
      <c r="O25" s="115">
        <v>78</v>
      </c>
      <c r="P25" s="74">
        <f t="shared" si="4"/>
        <v>92.857142857142833</v>
      </c>
      <c r="T25" s="11">
        <v>40945</v>
      </c>
      <c r="U25" s="115">
        <v>96.890925464851378</v>
      </c>
      <c r="V25" s="115">
        <v>99.397590361445836</v>
      </c>
      <c r="W25" s="115">
        <v>92.857142857142833</v>
      </c>
    </row>
    <row r="26" spans="3:23" ht="18.75" thickBot="1" x14ac:dyDescent="0.3">
      <c r="C26" s="11">
        <v>40947</v>
      </c>
      <c r="D26" s="12">
        <v>1833.49</v>
      </c>
      <c r="E26">
        <f t="shared" si="0"/>
        <v>97.128251311119328</v>
      </c>
      <c r="F26" s="222"/>
      <c r="G26" s="115">
        <v>166</v>
      </c>
      <c r="H26" s="115">
        <f t="shared" si="1"/>
        <v>100.00000000000006</v>
      </c>
      <c r="I26" s="224">
        <v>40947</v>
      </c>
      <c r="J26" s="256">
        <v>41562348770</v>
      </c>
      <c r="K26" s="115">
        <f t="shared" si="2"/>
        <v>100.00000000000006</v>
      </c>
      <c r="L26" s="115">
        <f t="shared" si="3"/>
        <v>0</v>
      </c>
      <c r="M26" s="247"/>
      <c r="N26" s="247">
        <v>40947</v>
      </c>
      <c r="O26" s="115">
        <v>78.5</v>
      </c>
      <c r="P26" s="74">
        <f t="shared" si="4"/>
        <v>93.452380952380921</v>
      </c>
      <c r="T26" s="11">
        <v>40947</v>
      </c>
      <c r="U26" s="115">
        <v>97.128251311119328</v>
      </c>
      <c r="V26" s="115">
        <v>100.00000000000006</v>
      </c>
      <c r="W26" s="115">
        <v>93.452380952380921</v>
      </c>
    </row>
    <row r="27" spans="3:23" ht="18.75" thickBot="1" x14ac:dyDescent="0.3">
      <c r="C27" s="11">
        <v>40948</v>
      </c>
      <c r="D27" s="12">
        <v>1833.1</v>
      </c>
      <c r="E27">
        <f t="shared" si="0"/>
        <v>97.107591248609396</v>
      </c>
      <c r="F27" s="222"/>
      <c r="G27" s="115">
        <v>166</v>
      </c>
      <c r="H27" s="115">
        <f t="shared" si="1"/>
        <v>100.00000000000006</v>
      </c>
      <c r="I27" s="224">
        <v>40948</v>
      </c>
      <c r="J27" s="256">
        <v>41562348770</v>
      </c>
      <c r="K27" s="115">
        <f t="shared" si="2"/>
        <v>100.00000000000006</v>
      </c>
      <c r="L27" s="115">
        <f t="shared" si="3"/>
        <v>0</v>
      </c>
      <c r="M27" s="247"/>
      <c r="N27" s="247">
        <v>40948</v>
      </c>
      <c r="O27" s="115">
        <v>78.5</v>
      </c>
      <c r="P27" s="74">
        <f t="shared" si="4"/>
        <v>93.452380952380921</v>
      </c>
      <c r="T27" s="11">
        <v>40948</v>
      </c>
      <c r="U27" s="115">
        <v>97.107591248609396</v>
      </c>
      <c r="V27" s="115">
        <v>100.00000000000006</v>
      </c>
      <c r="W27" s="115">
        <v>93.452380952380921</v>
      </c>
    </row>
    <row r="28" spans="3:23" ht="18.75" thickBot="1" x14ac:dyDescent="0.3">
      <c r="C28" s="11">
        <v>40949</v>
      </c>
      <c r="D28" s="12">
        <v>1832.83</v>
      </c>
      <c r="E28">
        <f t="shared" si="0"/>
        <v>97.093288128410208</v>
      </c>
      <c r="F28" s="222"/>
      <c r="G28" s="115">
        <v>166</v>
      </c>
      <c r="H28" s="115">
        <f t="shared" si="1"/>
        <v>100.00000000000006</v>
      </c>
      <c r="I28" s="224">
        <v>40949</v>
      </c>
      <c r="J28" s="256">
        <v>41562348770</v>
      </c>
      <c r="K28" s="115">
        <f t="shared" si="2"/>
        <v>100.00000000000006</v>
      </c>
      <c r="L28" s="115">
        <f t="shared" si="3"/>
        <v>0</v>
      </c>
      <c r="M28" s="247"/>
      <c r="N28" s="247">
        <v>40949</v>
      </c>
      <c r="O28" s="115">
        <v>78.5</v>
      </c>
      <c r="P28" s="74">
        <f t="shared" si="4"/>
        <v>93.452380952380921</v>
      </c>
      <c r="T28" s="11">
        <v>40949</v>
      </c>
      <c r="U28" s="115">
        <v>97.093288128410208</v>
      </c>
      <c r="V28" s="115">
        <v>100.00000000000006</v>
      </c>
      <c r="W28" s="115">
        <v>93.452380952380921</v>
      </c>
    </row>
    <row r="29" spans="3:23" ht="18.75" thickBot="1" x14ac:dyDescent="0.3">
      <c r="C29" s="11">
        <v>40952</v>
      </c>
      <c r="D29" s="12">
        <v>1824.86</v>
      </c>
      <c r="E29">
        <f t="shared" si="0"/>
        <v>96.671081209937995</v>
      </c>
      <c r="F29" s="222"/>
      <c r="G29" s="115">
        <v>165</v>
      </c>
      <c r="H29" s="115">
        <f t="shared" si="1"/>
        <v>99.39759036144585</v>
      </c>
      <c r="I29" s="224">
        <v>40952</v>
      </c>
      <c r="J29" s="256">
        <v>41311973175</v>
      </c>
      <c r="K29" s="115">
        <f t="shared" si="2"/>
        <v>99.39759036144585</v>
      </c>
      <c r="L29" s="115">
        <f t="shared" si="3"/>
        <v>0</v>
      </c>
      <c r="M29" s="247"/>
      <c r="N29" s="247">
        <v>40952</v>
      </c>
      <c r="O29" s="115">
        <v>78.5</v>
      </c>
      <c r="P29" s="74">
        <f t="shared" si="4"/>
        <v>93.452380952380921</v>
      </c>
      <c r="T29" s="11">
        <v>40952</v>
      </c>
      <c r="U29" s="115">
        <v>96.671081209937995</v>
      </c>
      <c r="V29" s="115">
        <v>99.39759036144585</v>
      </c>
      <c r="W29" s="115">
        <v>93.452380952380921</v>
      </c>
    </row>
    <row r="30" spans="3:23" ht="18.75" thickBot="1" x14ac:dyDescent="0.3">
      <c r="C30" s="11">
        <v>40953</v>
      </c>
      <c r="D30" s="12">
        <v>1814.91</v>
      </c>
      <c r="E30">
        <f t="shared" si="0"/>
        <v>96.143984743338436</v>
      </c>
      <c r="F30" s="222"/>
      <c r="G30" s="115">
        <v>165</v>
      </c>
      <c r="H30" s="115">
        <f t="shared" si="1"/>
        <v>99.39759036144585</v>
      </c>
      <c r="I30" s="224">
        <v>40953</v>
      </c>
      <c r="J30" s="256">
        <v>41311973175</v>
      </c>
      <c r="K30" s="115">
        <f t="shared" si="2"/>
        <v>99.39759036144585</v>
      </c>
      <c r="L30" s="115">
        <f t="shared" si="3"/>
        <v>0</v>
      </c>
      <c r="M30" s="247"/>
      <c r="N30" s="247">
        <v>40953</v>
      </c>
      <c r="O30" s="115">
        <v>78.5</v>
      </c>
      <c r="P30" s="74">
        <f t="shared" si="4"/>
        <v>93.452380952380921</v>
      </c>
      <c r="T30" s="11">
        <v>40953</v>
      </c>
      <c r="U30" s="115">
        <v>96.143984743338436</v>
      </c>
      <c r="V30" s="115">
        <v>99.39759036144585</v>
      </c>
      <c r="W30" s="115">
        <v>93.452380952380921</v>
      </c>
    </row>
    <row r="31" spans="3:23" ht="18.75" thickBot="1" x14ac:dyDescent="0.3">
      <c r="C31" s="11">
        <v>40954</v>
      </c>
      <c r="D31" s="12">
        <v>1824.28</v>
      </c>
      <c r="E31">
        <f t="shared" si="0"/>
        <v>96.640355988769386</v>
      </c>
      <c r="F31" s="222"/>
      <c r="G31" s="115">
        <v>167</v>
      </c>
      <c r="H31" s="115">
        <f t="shared" si="1"/>
        <v>100.60240963855429</v>
      </c>
      <c r="I31" s="224">
        <v>40954</v>
      </c>
      <c r="J31" s="256">
        <v>41812724365</v>
      </c>
      <c r="K31" s="115">
        <f t="shared" si="2"/>
        <v>100.60240963855429</v>
      </c>
      <c r="L31" s="115">
        <f t="shared" si="3"/>
        <v>0</v>
      </c>
      <c r="M31" s="247"/>
      <c r="N31" s="247">
        <v>40954</v>
      </c>
      <c r="O31" s="115">
        <v>80</v>
      </c>
      <c r="P31" s="74">
        <f t="shared" si="4"/>
        <v>95.238095238095212</v>
      </c>
      <c r="T31" s="11">
        <v>40954</v>
      </c>
      <c r="U31" s="115">
        <v>96.640355988769386</v>
      </c>
      <c r="V31" s="115">
        <v>100.60240963855429</v>
      </c>
      <c r="W31" s="115">
        <v>95.238095238095212</v>
      </c>
    </row>
    <row r="32" spans="3:23" ht="18.75" thickBot="1" x14ac:dyDescent="0.3">
      <c r="C32" s="11">
        <v>40955</v>
      </c>
      <c r="D32" s="12">
        <v>1820.55</v>
      </c>
      <c r="E32">
        <f t="shared" si="0"/>
        <v>96.442761031943618</v>
      </c>
      <c r="F32" s="222"/>
      <c r="G32" s="115">
        <v>166</v>
      </c>
      <c r="H32" s="115">
        <f t="shared" si="1"/>
        <v>100.00000000000007</v>
      </c>
      <c r="I32" s="224">
        <v>40955</v>
      </c>
      <c r="J32" s="256">
        <v>41562348770</v>
      </c>
      <c r="K32" s="115">
        <f t="shared" si="2"/>
        <v>100.00000000000007</v>
      </c>
      <c r="L32" s="115">
        <f t="shared" si="3"/>
        <v>0</v>
      </c>
      <c r="M32" s="247"/>
      <c r="N32" s="247">
        <v>40955</v>
      </c>
      <c r="O32" s="115">
        <v>80.5</v>
      </c>
      <c r="P32" s="74">
        <f t="shared" si="4"/>
        <v>95.833333333333314</v>
      </c>
      <c r="T32" s="11">
        <v>40955</v>
      </c>
      <c r="U32" s="115">
        <v>96.442761031943618</v>
      </c>
      <c r="V32" s="115">
        <v>100.00000000000007</v>
      </c>
      <c r="W32" s="115">
        <v>95.833333333333314</v>
      </c>
    </row>
    <row r="33" spans="3:23" ht="18.75" thickBot="1" x14ac:dyDescent="0.3">
      <c r="C33" s="11">
        <v>40956</v>
      </c>
      <c r="D33" s="12">
        <v>1823.09</v>
      </c>
      <c r="E33">
        <f t="shared" si="0"/>
        <v>96.577316310854457</v>
      </c>
      <c r="F33" s="222"/>
      <c r="G33" s="115">
        <v>167</v>
      </c>
      <c r="H33" s="115">
        <f t="shared" si="1"/>
        <v>100.60240963855429</v>
      </c>
      <c r="I33" s="224">
        <v>40956</v>
      </c>
      <c r="J33" s="256">
        <v>41812724365</v>
      </c>
      <c r="K33" s="115">
        <f t="shared" si="2"/>
        <v>100.60240963855429</v>
      </c>
      <c r="L33" s="115">
        <f t="shared" si="3"/>
        <v>0</v>
      </c>
      <c r="M33" s="247"/>
      <c r="N33" s="247">
        <v>40956</v>
      </c>
      <c r="O33" s="115">
        <v>81</v>
      </c>
      <c r="P33" s="74">
        <f t="shared" si="4"/>
        <v>96.428571428571402</v>
      </c>
      <c r="T33" s="11">
        <v>40956</v>
      </c>
      <c r="U33" s="115">
        <v>96.577316310854457</v>
      </c>
      <c r="V33" s="115">
        <v>100.60240963855429</v>
      </c>
      <c r="W33" s="115">
        <v>96.428571428571402</v>
      </c>
    </row>
    <row r="34" spans="3:23" ht="18.75" thickBot="1" x14ac:dyDescent="0.3">
      <c r="C34" s="11">
        <v>40960</v>
      </c>
      <c r="D34" s="12">
        <v>1816.22</v>
      </c>
      <c r="E34">
        <f t="shared" si="0"/>
        <v>96.21338136356411</v>
      </c>
      <c r="F34" s="222"/>
      <c r="G34" s="115">
        <v>165</v>
      </c>
      <c r="H34" s="115">
        <f t="shared" si="1"/>
        <v>99.397590361445864</v>
      </c>
      <c r="I34" s="224">
        <v>40960</v>
      </c>
      <c r="J34" s="256">
        <v>41311973175</v>
      </c>
      <c r="K34" s="115">
        <f t="shared" si="2"/>
        <v>99.397590361445864</v>
      </c>
      <c r="L34" s="115">
        <f t="shared" si="3"/>
        <v>0</v>
      </c>
      <c r="M34" s="247"/>
      <c r="N34" s="247">
        <v>40960</v>
      </c>
      <c r="O34" s="115">
        <v>81.5</v>
      </c>
      <c r="P34" s="74">
        <f t="shared" si="4"/>
        <v>97.023809523809504</v>
      </c>
      <c r="T34" s="11">
        <v>40960</v>
      </c>
      <c r="U34" s="115">
        <v>96.21338136356411</v>
      </c>
      <c r="V34" s="115">
        <v>99.397590361445864</v>
      </c>
      <c r="W34" s="115">
        <v>97.023809523809504</v>
      </c>
    </row>
    <row r="35" spans="3:23" ht="18.75" thickBot="1" x14ac:dyDescent="0.3">
      <c r="C35" s="11">
        <v>40961</v>
      </c>
      <c r="D35" s="12">
        <v>1812.98</v>
      </c>
      <c r="E35">
        <f t="shared" si="0"/>
        <v>96.041743921173889</v>
      </c>
      <c r="F35" s="222"/>
      <c r="G35" s="115">
        <v>165</v>
      </c>
      <c r="H35" s="115">
        <f t="shared" si="1"/>
        <v>99.397590361445864</v>
      </c>
      <c r="I35" s="224">
        <v>40961</v>
      </c>
      <c r="J35" s="256">
        <v>41311973175</v>
      </c>
      <c r="K35" s="115">
        <f t="shared" si="2"/>
        <v>99.397590361445864</v>
      </c>
      <c r="L35" s="115">
        <f t="shared" si="3"/>
        <v>0</v>
      </c>
      <c r="M35" s="247"/>
      <c r="N35" s="247">
        <v>40961</v>
      </c>
      <c r="O35" s="115">
        <v>81.5</v>
      </c>
      <c r="P35" s="74">
        <f t="shared" si="4"/>
        <v>97.023809523809504</v>
      </c>
      <c r="T35" s="11">
        <v>40961</v>
      </c>
      <c r="U35" s="115">
        <v>96.041743921173889</v>
      </c>
      <c r="V35" s="115">
        <v>99.397590361445864</v>
      </c>
      <c r="W35" s="115">
        <v>97.023809523809504</v>
      </c>
    </row>
    <row r="36" spans="3:23" ht="18.75" thickBot="1" x14ac:dyDescent="0.3">
      <c r="C36" s="11">
        <v>40962</v>
      </c>
      <c r="D36" s="12">
        <v>1809.36</v>
      </c>
      <c r="E36">
        <f t="shared" si="0"/>
        <v>95.849976161466302</v>
      </c>
      <c r="F36" s="222"/>
      <c r="G36" s="115">
        <v>165</v>
      </c>
      <c r="H36" s="115">
        <f t="shared" si="1"/>
        <v>99.397590361445864</v>
      </c>
      <c r="I36" s="224">
        <v>40962</v>
      </c>
      <c r="J36" s="256">
        <v>41311973175</v>
      </c>
      <c r="K36" s="115">
        <f t="shared" si="2"/>
        <v>99.397590361445864</v>
      </c>
      <c r="L36" s="115">
        <f t="shared" si="3"/>
        <v>0</v>
      </c>
      <c r="M36" s="247"/>
      <c r="N36" s="247">
        <v>40962</v>
      </c>
      <c r="O36" s="115">
        <v>81</v>
      </c>
      <c r="P36" s="74">
        <f t="shared" si="4"/>
        <v>96.428571428571416</v>
      </c>
      <c r="T36" s="11">
        <v>40962</v>
      </c>
      <c r="U36" s="115">
        <v>95.849976161466302</v>
      </c>
      <c r="V36" s="115">
        <v>99.397590361445864</v>
      </c>
      <c r="W36" s="115">
        <v>96.428571428571416</v>
      </c>
    </row>
    <row r="37" spans="3:23" ht="18.75" thickBot="1" x14ac:dyDescent="0.3">
      <c r="C37" s="11">
        <v>40963</v>
      </c>
      <c r="D37" s="12">
        <v>1800.75</v>
      </c>
      <c r="E37">
        <f t="shared" si="0"/>
        <v>95.3938655506701</v>
      </c>
      <c r="F37" s="222"/>
      <c r="G37" s="115">
        <v>164</v>
      </c>
      <c r="H37" s="115">
        <f t="shared" si="1"/>
        <v>98.795180722891644</v>
      </c>
      <c r="I37" s="224">
        <v>40963</v>
      </c>
      <c r="J37" s="256">
        <v>41061597580</v>
      </c>
      <c r="K37" s="115">
        <f t="shared" si="2"/>
        <v>98.795180722891644</v>
      </c>
      <c r="L37" s="115">
        <f t="shared" si="3"/>
        <v>0</v>
      </c>
      <c r="M37" s="247"/>
      <c r="N37" s="247">
        <v>40963</v>
      </c>
      <c r="O37" s="115">
        <v>81</v>
      </c>
      <c r="P37" s="74">
        <f t="shared" si="4"/>
        <v>96.428571428571416</v>
      </c>
      <c r="T37" s="11">
        <v>40963</v>
      </c>
      <c r="U37" s="115">
        <v>95.3938655506701</v>
      </c>
      <c r="V37" s="115">
        <v>98.795180722891644</v>
      </c>
      <c r="W37" s="115">
        <v>96.428571428571416</v>
      </c>
    </row>
    <row r="38" spans="3:23" ht="18.75" thickBot="1" x14ac:dyDescent="0.3">
      <c r="C38" s="11">
        <v>40966</v>
      </c>
      <c r="D38" s="12">
        <v>1798.69</v>
      </c>
      <c r="E38">
        <f t="shared" si="0"/>
        <v>95.284738041002257</v>
      </c>
      <c r="F38" s="222"/>
      <c r="G38" s="115">
        <v>164</v>
      </c>
      <c r="H38" s="115">
        <f t="shared" si="1"/>
        <v>98.795180722891644</v>
      </c>
      <c r="I38" s="224">
        <v>40966</v>
      </c>
      <c r="J38" s="256">
        <v>41061597580</v>
      </c>
      <c r="K38" s="115">
        <f t="shared" si="2"/>
        <v>98.795180722891644</v>
      </c>
      <c r="L38" s="115">
        <f t="shared" si="3"/>
        <v>0</v>
      </c>
      <c r="M38" s="247"/>
      <c r="N38" s="247">
        <v>40966</v>
      </c>
      <c r="O38" s="115">
        <v>81</v>
      </c>
      <c r="P38" s="74">
        <f t="shared" si="4"/>
        <v>96.428571428571416</v>
      </c>
      <c r="T38" s="11">
        <v>40966</v>
      </c>
      <c r="U38" s="115">
        <v>95.284738041002257</v>
      </c>
      <c r="V38" s="115">
        <v>98.795180722891644</v>
      </c>
      <c r="W38" s="115">
        <v>96.428571428571416</v>
      </c>
    </row>
    <row r="39" spans="3:23" ht="18.75" thickBot="1" x14ac:dyDescent="0.3">
      <c r="C39" s="11">
        <v>40967</v>
      </c>
      <c r="D39" s="12">
        <v>1784.22</v>
      </c>
      <c r="E39">
        <f t="shared" si="0"/>
        <v>94.518196747364499</v>
      </c>
      <c r="F39" s="222"/>
      <c r="G39" s="115">
        <v>163</v>
      </c>
      <c r="H39" s="115">
        <f t="shared" si="1"/>
        <v>98.192771084337423</v>
      </c>
      <c r="I39" s="224">
        <v>40967</v>
      </c>
      <c r="J39" s="256">
        <v>40811221985</v>
      </c>
      <c r="K39" s="115">
        <f t="shared" si="2"/>
        <v>98.192771084337423</v>
      </c>
      <c r="L39" s="115">
        <f t="shared" si="3"/>
        <v>0</v>
      </c>
      <c r="M39" s="247"/>
      <c r="N39" s="247">
        <v>40967</v>
      </c>
      <c r="O39" s="115">
        <v>80</v>
      </c>
      <c r="P39" s="74">
        <f t="shared" si="4"/>
        <v>95.238095238095227</v>
      </c>
      <c r="T39" s="11">
        <v>40967</v>
      </c>
      <c r="U39" s="115">
        <v>94.518196747364499</v>
      </c>
      <c r="V39" s="115">
        <v>98.192771084337423</v>
      </c>
      <c r="W39" s="115">
        <v>95.238095238095227</v>
      </c>
    </row>
    <row r="40" spans="3:23" ht="18.75" thickBot="1" x14ac:dyDescent="0.3">
      <c r="C40" s="11">
        <v>40968</v>
      </c>
      <c r="D40" s="12">
        <v>1773.31</v>
      </c>
      <c r="E40">
        <f t="shared" si="0"/>
        <v>93.940244742278949</v>
      </c>
      <c r="F40" s="222"/>
      <c r="G40" s="115">
        <v>163</v>
      </c>
      <c r="H40" s="115">
        <f t="shared" si="1"/>
        <v>98.192771084337423</v>
      </c>
      <c r="I40" s="224">
        <v>40968</v>
      </c>
      <c r="J40" s="256">
        <v>40811221985</v>
      </c>
      <c r="K40" s="115">
        <f t="shared" si="2"/>
        <v>98.192771084337423</v>
      </c>
      <c r="L40" s="115">
        <f t="shared" si="3"/>
        <v>0</v>
      </c>
      <c r="M40" s="247"/>
      <c r="N40" s="247">
        <v>40968</v>
      </c>
      <c r="O40" s="115">
        <v>79</v>
      </c>
      <c r="P40" s="74">
        <f t="shared" si="4"/>
        <v>94.047619047619037</v>
      </c>
      <c r="T40" s="11">
        <v>40968</v>
      </c>
      <c r="U40" s="115">
        <v>93.940244742278949</v>
      </c>
      <c r="V40" s="115">
        <v>98.192771084337423</v>
      </c>
      <c r="W40" s="115">
        <v>94.047619047619037</v>
      </c>
    </row>
    <row r="41" spans="3:23" ht="18.75" thickBot="1" x14ac:dyDescent="0.3">
      <c r="C41" s="11">
        <v>40969</v>
      </c>
      <c r="D41" s="12">
        <v>1779.7</v>
      </c>
      <c r="E41">
        <f t="shared" si="0"/>
        <v>94.278751920326314</v>
      </c>
      <c r="F41" s="222"/>
      <c r="G41" s="115">
        <v>163</v>
      </c>
      <c r="H41" s="115">
        <f t="shared" si="1"/>
        <v>98.192771084337423</v>
      </c>
      <c r="I41" s="224">
        <v>40969</v>
      </c>
      <c r="J41" s="256">
        <v>40811221985</v>
      </c>
      <c r="K41" s="115">
        <f t="shared" si="2"/>
        <v>98.192771084337423</v>
      </c>
      <c r="L41" s="115">
        <f t="shared" si="3"/>
        <v>0</v>
      </c>
      <c r="M41" s="247"/>
      <c r="N41" s="247">
        <v>40969</v>
      </c>
      <c r="O41" s="115">
        <v>79</v>
      </c>
      <c r="P41" s="74">
        <f t="shared" si="4"/>
        <v>94.047619047619037</v>
      </c>
      <c r="T41" s="11">
        <v>40969</v>
      </c>
      <c r="U41" s="115">
        <v>94.278751920326314</v>
      </c>
      <c r="V41" s="115">
        <v>98.192771084337423</v>
      </c>
      <c r="W41" s="115">
        <v>94.047619047619037</v>
      </c>
    </row>
    <row r="42" spans="3:23" ht="18.75" thickBot="1" x14ac:dyDescent="0.3">
      <c r="C42" s="11">
        <v>40970</v>
      </c>
      <c r="D42" s="12">
        <v>1779.89</v>
      </c>
      <c r="E42">
        <f t="shared" si="0"/>
        <v>94.288817078984991</v>
      </c>
      <c r="F42" s="222"/>
      <c r="G42" s="115">
        <v>163</v>
      </c>
      <c r="H42" s="115">
        <f t="shared" si="1"/>
        <v>98.192771084337423</v>
      </c>
      <c r="I42" s="224">
        <v>40970</v>
      </c>
      <c r="J42" s="256">
        <v>40811221985</v>
      </c>
      <c r="K42" s="115">
        <f t="shared" si="2"/>
        <v>98.192771084337423</v>
      </c>
      <c r="L42" s="115">
        <f t="shared" si="3"/>
        <v>0</v>
      </c>
      <c r="M42" s="247"/>
      <c r="N42" s="247">
        <v>40970</v>
      </c>
      <c r="O42" s="115">
        <v>78.5</v>
      </c>
      <c r="P42" s="74">
        <f t="shared" si="4"/>
        <v>93.452380952380935</v>
      </c>
      <c r="T42" s="11">
        <v>40970</v>
      </c>
      <c r="U42" s="115">
        <v>94.288817078984991</v>
      </c>
      <c r="V42" s="115">
        <v>98.192771084337423</v>
      </c>
      <c r="W42" s="115">
        <v>93.452380952380935</v>
      </c>
    </row>
    <row r="43" spans="3:23" ht="18.75" thickBot="1" x14ac:dyDescent="0.3">
      <c r="C43" s="11">
        <v>40973</v>
      </c>
      <c r="D43" s="12">
        <v>1778.41</v>
      </c>
      <c r="E43">
        <f t="shared" si="0"/>
        <v>94.210414790485757</v>
      </c>
      <c r="F43" s="222"/>
      <c r="G43" s="115">
        <v>163</v>
      </c>
      <c r="H43" s="115">
        <f t="shared" si="1"/>
        <v>98.192771084337423</v>
      </c>
      <c r="I43" s="224">
        <v>40973</v>
      </c>
      <c r="J43" s="256">
        <v>40811221985</v>
      </c>
      <c r="K43" s="115">
        <f t="shared" si="2"/>
        <v>98.192771084337423</v>
      </c>
      <c r="L43" s="115">
        <f t="shared" si="3"/>
        <v>0</v>
      </c>
      <c r="M43" s="247"/>
      <c r="N43" s="247">
        <v>40973</v>
      </c>
      <c r="O43" s="115">
        <v>78.5</v>
      </c>
      <c r="P43" s="74">
        <f t="shared" si="4"/>
        <v>93.452380952380935</v>
      </c>
      <c r="T43" s="11">
        <v>40973</v>
      </c>
      <c r="U43" s="115">
        <v>94.210414790485757</v>
      </c>
      <c r="V43" s="115">
        <v>98.192771084337423</v>
      </c>
      <c r="W43" s="115">
        <v>93.452380952380935</v>
      </c>
    </row>
    <row r="44" spans="3:23" ht="18.75" thickBot="1" x14ac:dyDescent="0.3">
      <c r="C44" s="11">
        <v>40974</v>
      </c>
      <c r="D44" s="12">
        <v>1780.43</v>
      </c>
      <c r="E44">
        <f t="shared" si="0"/>
        <v>94.317423319383366</v>
      </c>
      <c r="F44" s="222"/>
      <c r="G44" s="115">
        <v>164</v>
      </c>
      <c r="H44" s="115">
        <f t="shared" si="1"/>
        <v>98.795180722891644</v>
      </c>
      <c r="I44" s="224">
        <v>40974</v>
      </c>
      <c r="J44" s="256">
        <v>41061597580</v>
      </c>
      <c r="K44" s="115">
        <f t="shared" si="2"/>
        <v>98.795180722891644</v>
      </c>
      <c r="L44" s="115">
        <f t="shared" si="3"/>
        <v>0</v>
      </c>
      <c r="M44" s="247"/>
      <c r="N44" s="247">
        <v>40974</v>
      </c>
      <c r="O44" s="115">
        <v>78</v>
      </c>
      <c r="P44" s="74">
        <f t="shared" si="4"/>
        <v>92.857142857142833</v>
      </c>
      <c r="T44" s="11">
        <v>40974</v>
      </c>
      <c r="U44" s="115">
        <v>94.317423319383366</v>
      </c>
      <c r="V44" s="115">
        <v>98.795180722891644</v>
      </c>
      <c r="W44" s="115">
        <v>92.857142857142833</v>
      </c>
    </row>
    <row r="45" spans="3:23" ht="18.75" thickBot="1" x14ac:dyDescent="0.3">
      <c r="C45" s="11">
        <v>40975</v>
      </c>
      <c r="D45" s="12">
        <v>1779.55</v>
      </c>
      <c r="E45">
        <f t="shared" si="0"/>
        <v>94.270805742437872</v>
      </c>
      <c r="F45" s="222"/>
      <c r="G45" s="115">
        <v>164</v>
      </c>
      <c r="H45" s="115">
        <f t="shared" si="1"/>
        <v>98.795180722891644</v>
      </c>
      <c r="I45" s="224">
        <v>40975</v>
      </c>
      <c r="J45" s="256">
        <v>41061597580</v>
      </c>
      <c r="K45" s="115">
        <f t="shared" si="2"/>
        <v>98.795180722891644</v>
      </c>
      <c r="L45" s="115">
        <f t="shared" si="3"/>
        <v>0</v>
      </c>
      <c r="M45" s="247"/>
      <c r="N45" s="247">
        <v>40975</v>
      </c>
      <c r="O45" s="115">
        <v>78.5</v>
      </c>
      <c r="P45" s="74">
        <f t="shared" si="4"/>
        <v>93.452380952380921</v>
      </c>
      <c r="T45" s="11">
        <v>40975</v>
      </c>
      <c r="U45" s="115">
        <v>94.270805742437872</v>
      </c>
      <c r="V45" s="115">
        <v>98.795180722891644</v>
      </c>
      <c r="W45" s="115">
        <v>93.452380952380921</v>
      </c>
    </row>
    <row r="46" spans="3:23" ht="18.75" thickBot="1" x14ac:dyDescent="0.3">
      <c r="C46" s="11">
        <v>40976</v>
      </c>
      <c r="D46" s="12">
        <v>1768.65</v>
      </c>
      <c r="E46">
        <f t="shared" si="0"/>
        <v>93.693383482544888</v>
      </c>
      <c r="F46" s="222"/>
      <c r="G46" s="115">
        <v>163</v>
      </c>
      <c r="H46" s="115">
        <f t="shared" si="1"/>
        <v>98.192771084337423</v>
      </c>
      <c r="I46" s="224">
        <v>40976</v>
      </c>
      <c r="J46" s="256">
        <v>40811221985</v>
      </c>
      <c r="K46" s="115">
        <f t="shared" si="2"/>
        <v>98.192771084337423</v>
      </c>
      <c r="L46" s="115">
        <f t="shared" si="3"/>
        <v>0</v>
      </c>
      <c r="M46" s="247"/>
      <c r="N46" s="247">
        <v>40976</v>
      </c>
      <c r="O46" s="115">
        <v>78</v>
      </c>
      <c r="P46" s="74">
        <f t="shared" si="4"/>
        <v>92.857142857142819</v>
      </c>
      <c r="T46" s="11">
        <v>40976</v>
      </c>
      <c r="U46" s="115">
        <v>93.693383482544888</v>
      </c>
      <c r="V46" s="115">
        <v>98.192771084337423</v>
      </c>
      <c r="W46" s="115">
        <v>92.857142857142819</v>
      </c>
    </row>
    <row r="47" spans="3:23" ht="18.75" thickBot="1" x14ac:dyDescent="0.3">
      <c r="C47" s="11">
        <v>40977</v>
      </c>
      <c r="D47" s="12">
        <v>1768.22</v>
      </c>
      <c r="E47">
        <f t="shared" si="0"/>
        <v>93.670604439264707</v>
      </c>
      <c r="F47" s="222"/>
      <c r="G47" s="115">
        <v>162</v>
      </c>
      <c r="H47" s="115">
        <f t="shared" si="1"/>
        <v>97.590361445783202</v>
      </c>
      <c r="I47" s="224">
        <v>40977</v>
      </c>
      <c r="J47" s="256">
        <v>40560846390</v>
      </c>
      <c r="K47" s="115">
        <f t="shared" si="2"/>
        <v>97.590361445783202</v>
      </c>
      <c r="L47" s="115">
        <f t="shared" si="3"/>
        <v>0</v>
      </c>
      <c r="M47" s="247"/>
      <c r="N47" s="247">
        <v>40977</v>
      </c>
      <c r="O47" s="115">
        <v>78</v>
      </c>
      <c r="P47" s="74">
        <f t="shared" si="4"/>
        <v>92.857142857142819</v>
      </c>
      <c r="T47" s="11">
        <v>40977</v>
      </c>
      <c r="U47" s="115">
        <v>93.670604439264707</v>
      </c>
      <c r="V47" s="115">
        <v>97.590361445783202</v>
      </c>
      <c r="W47" s="115">
        <v>92.857142857142819</v>
      </c>
    </row>
    <row r="48" spans="3:23" ht="18.75" thickBot="1" x14ac:dyDescent="0.3">
      <c r="C48" s="11">
        <v>40981</v>
      </c>
      <c r="D48" s="12">
        <v>1771.32</v>
      </c>
      <c r="E48">
        <f t="shared" si="0"/>
        <v>93.834825448959052</v>
      </c>
      <c r="F48" s="222"/>
      <c r="G48" s="115">
        <v>163</v>
      </c>
      <c r="H48" s="115">
        <f t="shared" si="1"/>
        <v>98.192771084337423</v>
      </c>
      <c r="I48" s="224">
        <v>40981</v>
      </c>
      <c r="J48" s="256">
        <v>40811221985</v>
      </c>
      <c r="K48" s="115">
        <f t="shared" si="2"/>
        <v>98.192771084337423</v>
      </c>
      <c r="L48" s="115">
        <f t="shared" si="3"/>
        <v>0</v>
      </c>
      <c r="M48" s="247"/>
      <c r="N48" s="247">
        <v>40981</v>
      </c>
      <c r="O48" s="115">
        <v>78</v>
      </c>
      <c r="P48" s="74">
        <f t="shared" si="4"/>
        <v>92.857142857142819</v>
      </c>
      <c r="T48" s="11">
        <v>40981</v>
      </c>
      <c r="U48" s="115">
        <v>93.834825448959052</v>
      </c>
      <c r="V48" s="115">
        <v>98.192771084337423</v>
      </c>
      <c r="W48" s="115">
        <v>92.857142857142819</v>
      </c>
    </row>
    <row r="49" spans="3:23" ht="18.75" thickBot="1" x14ac:dyDescent="0.3">
      <c r="C49" s="11">
        <v>40982</v>
      </c>
      <c r="D49" s="12">
        <v>1766.25</v>
      </c>
      <c r="E49">
        <f t="shared" si="0"/>
        <v>93.566244636329927</v>
      </c>
      <c r="F49" s="222"/>
      <c r="G49" s="115">
        <v>163</v>
      </c>
      <c r="H49" s="115">
        <f t="shared" si="1"/>
        <v>98.192771084337423</v>
      </c>
      <c r="I49" s="224">
        <v>40982</v>
      </c>
      <c r="J49" s="256">
        <v>40811221985</v>
      </c>
      <c r="K49" s="115">
        <f t="shared" si="2"/>
        <v>98.192771084337423</v>
      </c>
      <c r="L49" s="115">
        <f t="shared" si="3"/>
        <v>0</v>
      </c>
      <c r="M49" s="247"/>
      <c r="N49" s="247">
        <v>40982</v>
      </c>
      <c r="O49" s="115">
        <v>77.5</v>
      </c>
      <c r="P49" s="74">
        <f t="shared" si="4"/>
        <v>92.261904761904731</v>
      </c>
      <c r="T49" s="11">
        <v>40982</v>
      </c>
      <c r="U49" s="115">
        <v>93.566244636329927</v>
      </c>
      <c r="V49" s="115">
        <v>98.192771084337423</v>
      </c>
      <c r="W49" s="115">
        <v>92.261904761904731</v>
      </c>
    </row>
    <row r="50" spans="3:23" ht="18.75" thickBot="1" x14ac:dyDescent="0.3">
      <c r="C50" s="11">
        <v>40983</v>
      </c>
      <c r="D50" s="12">
        <v>1763.3</v>
      </c>
      <c r="E50">
        <f t="shared" si="0"/>
        <v>93.409969804524025</v>
      </c>
      <c r="F50" s="222"/>
      <c r="G50" s="115">
        <v>163</v>
      </c>
      <c r="H50" s="115">
        <f t="shared" si="1"/>
        <v>98.192771084337423</v>
      </c>
      <c r="I50" s="224">
        <v>40983</v>
      </c>
      <c r="J50" s="256">
        <v>40811221985</v>
      </c>
      <c r="K50" s="115">
        <f t="shared" si="2"/>
        <v>98.192771084337423</v>
      </c>
      <c r="L50" s="115">
        <f t="shared" si="3"/>
        <v>0</v>
      </c>
      <c r="M50" s="247"/>
      <c r="N50" s="247">
        <v>40983</v>
      </c>
      <c r="O50" s="115">
        <v>77.5</v>
      </c>
      <c r="P50" s="74">
        <f t="shared" si="4"/>
        <v>92.261904761904731</v>
      </c>
      <c r="T50" s="11">
        <v>40983</v>
      </c>
      <c r="U50" s="115">
        <v>93.409969804524025</v>
      </c>
      <c r="V50" s="115">
        <v>98.192771084337423</v>
      </c>
      <c r="W50" s="115">
        <v>92.261904761904731</v>
      </c>
    </row>
    <row r="51" spans="3:23" ht="18.75" thickBot="1" x14ac:dyDescent="0.3">
      <c r="C51" s="11">
        <v>40984</v>
      </c>
      <c r="D51" s="12">
        <v>1761.25</v>
      </c>
      <c r="E51">
        <f t="shared" si="0"/>
        <v>93.301372040048747</v>
      </c>
      <c r="F51" s="222"/>
      <c r="G51" s="115">
        <v>163</v>
      </c>
      <c r="H51" s="115">
        <f t="shared" si="1"/>
        <v>98.192771084337423</v>
      </c>
      <c r="I51" s="224">
        <v>40984</v>
      </c>
      <c r="J51" s="256">
        <v>40811221985</v>
      </c>
      <c r="K51" s="115">
        <f t="shared" si="2"/>
        <v>98.192771084337423</v>
      </c>
      <c r="L51" s="115">
        <f t="shared" si="3"/>
        <v>0</v>
      </c>
      <c r="M51" s="247"/>
      <c r="N51" s="247">
        <v>40984</v>
      </c>
      <c r="O51" s="115">
        <v>78</v>
      </c>
      <c r="P51" s="74">
        <f t="shared" si="4"/>
        <v>92.857142857142819</v>
      </c>
      <c r="T51" s="11">
        <v>40984</v>
      </c>
      <c r="U51" s="115">
        <v>93.301372040048747</v>
      </c>
      <c r="V51" s="115">
        <v>98.192771084337423</v>
      </c>
      <c r="W51" s="115">
        <v>92.857142857142819</v>
      </c>
    </row>
    <row r="52" spans="3:23" ht="18.75" thickBot="1" x14ac:dyDescent="0.3">
      <c r="C52" s="11">
        <v>40987</v>
      </c>
      <c r="D52" s="12">
        <v>1755.88</v>
      </c>
      <c r="E52">
        <f t="shared" si="0"/>
        <v>93.016898871642766</v>
      </c>
      <c r="F52" s="222"/>
      <c r="G52" s="115">
        <v>162</v>
      </c>
      <c r="H52" s="115">
        <f t="shared" si="1"/>
        <v>97.590361445783202</v>
      </c>
      <c r="I52" s="224">
        <v>40987</v>
      </c>
      <c r="J52" s="256">
        <v>40560846390</v>
      </c>
      <c r="K52" s="115">
        <f t="shared" si="2"/>
        <v>97.590361445783202</v>
      </c>
      <c r="L52" s="115">
        <f t="shared" si="3"/>
        <v>0</v>
      </c>
      <c r="M52" s="247"/>
      <c r="N52" s="247">
        <v>40987</v>
      </c>
      <c r="O52" s="115">
        <v>78</v>
      </c>
      <c r="P52" s="74">
        <f t="shared" si="4"/>
        <v>92.857142857142819</v>
      </c>
      <c r="T52" s="11">
        <v>40987</v>
      </c>
      <c r="U52" s="115">
        <v>93.016898871642766</v>
      </c>
      <c r="V52" s="115">
        <v>97.590361445783202</v>
      </c>
      <c r="W52" s="115">
        <v>92.857142857142819</v>
      </c>
    </row>
    <row r="53" spans="3:23" ht="18.75" thickBot="1" x14ac:dyDescent="0.3">
      <c r="C53" s="11">
        <v>40988</v>
      </c>
      <c r="D53" s="12">
        <v>1759.39</v>
      </c>
      <c r="E53">
        <f t="shared" si="0"/>
        <v>93.20283943423216</v>
      </c>
      <c r="F53" s="222"/>
      <c r="G53" s="115">
        <v>162</v>
      </c>
      <c r="H53" s="115">
        <f t="shared" si="1"/>
        <v>97.590361445783202</v>
      </c>
      <c r="I53" s="224">
        <v>40988</v>
      </c>
      <c r="J53" s="256">
        <v>40560846390</v>
      </c>
      <c r="K53" s="115">
        <f t="shared" si="2"/>
        <v>97.590361445783202</v>
      </c>
      <c r="L53" s="115">
        <f t="shared" si="3"/>
        <v>0</v>
      </c>
      <c r="M53" s="247"/>
      <c r="N53" s="247">
        <v>40988</v>
      </c>
      <c r="O53" s="115">
        <v>78.5</v>
      </c>
      <c r="P53" s="74">
        <f t="shared" si="4"/>
        <v>93.452380952380906</v>
      </c>
      <c r="T53" s="11">
        <v>40988</v>
      </c>
      <c r="U53" s="115">
        <v>93.20283943423216</v>
      </c>
      <c r="V53" s="115">
        <v>97.590361445783202</v>
      </c>
      <c r="W53" s="115">
        <v>93.452380952380906</v>
      </c>
    </row>
    <row r="54" spans="3:23" ht="18.75" thickBot="1" x14ac:dyDescent="0.3">
      <c r="C54" s="11">
        <v>40989</v>
      </c>
      <c r="D54" s="12">
        <v>1760.74</v>
      </c>
      <c r="E54">
        <f t="shared" si="0"/>
        <v>93.274355035228069</v>
      </c>
      <c r="F54" s="222"/>
      <c r="G54" s="115">
        <v>162</v>
      </c>
      <c r="H54" s="115">
        <f t="shared" si="1"/>
        <v>97.590361445783202</v>
      </c>
      <c r="I54" s="224">
        <v>40989</v>
      </c>
      <c r="J54" s="256">
        <v>40560846390</v>
      </c>
      <c r="K54" s="115">
        <f t="shared" si="2"/>
        <v>97.590361445783202</v>
      </c>
      <c r="L54" s="115">
        <f t="shared" si="3"/>
        <v>0</v>
      </c>
      <c r="M54" s="247"/>
      <c r="N54" s="247">
        <v>40989</v>
      </c>
      <c r="O54" s="115">
        <v>78.5</v>
      </c>
      <c r="P54" s="74">
        <f t="shared" si="4"/>
        <v>93.452380952380906</v>
      </c>
      <c r="T54" s="11">
        <v>40989</v>
      </c>
      <c r="U54" s="115">
        <v>93.274355035228069</v>
      </c>
      <c r="V54" s="115">
        <v>97.590361445783202</v>
      </c>
      <c r="W54" s="115">
        <v>93.452380952380906</v>
      </c>
    </row>
    <row r="55" spans="3:23" ht="18.75" thickBot="1" x14ac:dyDescent="0.3">
      <c r="C55" s="11">
        <v>40990</v>
      </c>
      <c r="D55" s="12">
        <v>1763.53</v>
      </c>
      <c r="E55">
        <f t="shared" si="0"/>
        <v>93.422153943952978</v>
      </c>
      <c r="F55" s="222"/>
      <c r="G55" s="115">
        <v>162</v>
      </c>
      <c r="H55" s="115">
        <f t="shared" si="1"/>
        <v>97.590361445783202</v>
      </c>
      <c r="I55" s="224">
        <v>40990</v>
      </c>
      <c r="J55" s="256">
        <v>40560846390</v>
      </c>
      <c r="K55" s="115">
        <f t="shared" si="2"/>
        <v>97.590361445783202</v>
      </c>
      <c r="L55" s="115">
        <f t="shared" si="3"/>
        <v>0</v>
      </c>
      <c r="M55" s="247"/>
      <c r="N55" s="247">
        <v>40990</v>
      </c>
      <c r="O55" s="115">
        <v>78.5</v>
      </c>
      <c r="P55" s="74">
        <f t="shared" si="4"/>
        <v>93.452380952380906</v>
      </c>
      <c r="T55" s="11">
        <v>40990</v>
      </c>
      <c r="U55" s="115">
        <v>93.422153943952978</v>
      </c>
      <c r="V55" s="115">
        <v>97.590361445783202</v>
      </c>
      <c r="W55" s="115">
        <v>93.452380952380906</v>
      </c>
    </row>
    <row r="56" spans="3:23" ht="18.75" thickBot="1" x14ac:dyDescent="0.3">
      <c r="C56" s="11">
        <v>40994</v>
      </c>
      <c r="D56" s="12">
        <v>1763.59</v>
      </c>
      <c r="E56">
        <f t="shared" si="0"/>
        <v>93.425332415108358</v>
      </c>
      <c r="F56" s="222"/>
      <c r="G56" s="115">
        <v>163</v>
      </c>
      <c r="H56" s="115">
        <f t="shared" si="1"/>
        <v>98.192771084337423</v>
      </c>
      <c r="I56" s="224">
        <v>40994</v>
      </c>
      <c r="J56" s="256">
        <v>40811221985</v>
      </c>
      <c r="K56" s="115">
        <f t="shared" si="2"/>
        <v>98.192771084337423</v>
      </c>
      <c r="L56" s="115">
        <f t="shared" si="3"/>
        <v>0</v>
      </c>
      <c r="M56" s="247"/>
      <c r="N56" s="247">
        <v>40994</v>
      </c>
      <c r="O56" s="115">
        <v>78.5</v>
      </c>
      <c r="P56" s="74">
        <f t="shared" si="4"/>
        <v>93.452380952380906</v>
      </c>
      <c r="T56" s="11">
        <v>40994</v>
      </c>
      <c r="U56" s="115">
        <v>93.425332415108358</v>
      </c>
      <c r="V56" s="115">
        <v>98.192771084337423</v>
      </c>
      <c r="W56" s="115">
        <v>93.452380952380906</v>
      </c>
    </row>
    <row r="57" spans="3:23" ht="18.75" thickBot="1" x14ac:dyDescent="0.3">
      <c r="C57" s="11">
        <v>40995</v>
      </c>
      <c r="D57" s="12">
        <v>1767.4</v>
      </c>
      <c r="E57">
        <f t="shared" si="0"/>
        <v>93.627165333474636</v>
      </c>
      <c r="F57" s="222"/>
      <c r="G57" s="115">
        <v>163</v>
      </c>
      <c r="H57" s="115">
        <f t="shared" si="1"/>
        <v>98.192771084337423</v>
      </c>
      <c r="I57" s="224">
        <v>40995</v>
      </c>
      <c r="J57" s="256">
        <v>40811221985</v>
      </c>
      <c r="K57" s="115">
        <f t="shared" si="2"/>
        <v>98.192771084337423</v>
      </c>
      <c r="L57" s="115">
        <f t="shared" si="3"/>
        <v>0</v>
      </c>
      <c r="M57" s="247"/>
      <c r="N57" s="247">
        <v>40995</v>
      </c>
      <c r="O57" s="115">
        <v>78.5</v>
      </c>
      <c r="P57" s="74">
        <f t="shared" si="4"/>
        <v>93.452380952380906</v>
      </c>
      <c r="T57" s="11">
        <v>40995</v>
      </c>
      <c r="U57" s="115">
        <v>93.627165333474636</v>
      </c>
      <c r="V57" s="115">
        <v>98.192771084337423</v>
      </c>
      <c r="W57" s="115">
        <v>93.452380952380906</v>
      </c>
    </row>
    <row r="58" spans="3:23" ht="18.75" thickBot="1" x14ac:dyDescent="0.3">
      <c r="C58" s="11">
        <v>40996</v>
      </c>
      <c r="D58" s="12">
        <v>1773.45</v>
      </c>
      <c r="E58">
        <f t="shared" si="0"/>
        <v>93.947661174974883</v>
      </c>
      <c r="F58" s="222"/>
      <c r="G58" s="115">
        <v>162</v>
      </c>
      <c r="H58" s="115">
        <f t="shared" si="1"/>
        <v>97.590361445783202</v>
      </c>
      <c r="I58" s="224">
        <v>40996</v>
      </c>
      <c r="J58" s="256">
        <v>40560846390</v>
      </c>
      <c r="K58" s="115">
        <f t="shared" si="2"/>
        <v>97.590361445783202</v>
      </c>
      <c r="L58" s="115">
        <f t="shared" si="3"/>
        <v>0</v>
      </c>
      <c r="M58" s="247"/>
      <c r="N58" s="247">
        <v>40996</v>
      </c>
      <c r="O58" s="115">
        <v>80</v>
      </c>
      <c r="P58" s="74">
        <f t="shared" si="4"/>
        <v>95.238095238095184</v>
      </c>
      <c r="T58" s="11">
        <v>40996</v>
      </c>
      <c r="U58" s="115">
        <v>93.947661174974883</v>
      </c>
      <c r="V58" s="115">
        <v>97.590361445783202</v>
      </c>
      <c r="W58" s="115">
        <v>95.238095238095184</v>
      </c>
    </row>
    <row r="59" spans="3:23" ht="18.75" thickBot="1" x14ac:dyDescent="0.3">
      <c r="C59" s="11">
        <v>40997</v>
      </c>
      <c r="D59" s="12">
        <v>1793.78</v>
      </c>
      <c r="E59">
        <f t="shared" si="0"/>
        <v>95.024633151454196</v>
      </c>
      <c r="F59" s="222"/>
      <c r="G59" s="115">
        <v>163</v>
      </c>
      <c r="H59" s="115">
        <f t="shared" si="1"/>
        <v>98.192771084337423</v>
      </c>
      <c r="I59" s="224">
        <v>40997</v>
      </c>
      <c r="J59" s="256">
        <v>40811221985</v>
      </c>
      <c r="K59" s="115">
        <f t="shared" si="2"/>
        <v>98.192771084337423</v>
      </c>
      <c r="L59" s="115">
        <f t="shared" si="3"/>
        <v>0</v>
      </c>
      <c r="M59" s="247"/>
      <c r="N59" s="247">
        <v>40997</v>
      </c>
      <c r="O59" s="115">
        <v>81.5</v>
      </c>
      <c r="P59" s="74">
        <f t="shared" si="4"/>
        <v>97.023809523809476</v>
      </c>
      <c r="T59" s="11">
        <v>40997</v>
      </c>
      <c r="U59" s="115">
        <v>95.024633151454196</v>
      </c>
      <c r="V59" s="115">
        <v>98.192771084337423</v>
      </c>
      <c r="W59" s="115">
        <v>97.023809523809476</v>
      </c>
    </row>
    <row r="60" spans="3:23" ht="18.75" thickBot="1" x14ac:dyDescent="0.3">
      <c r="C60" s="11">
        <v>40998</v>
      </c>
      <c r="D60" s="12">
        <v>1806.05</v>
      </c>
      <c r="E60">
        <f t="shared" si="0"/>
        <v>95.674630502728235</v>
      </c>
      <c r="F60" s="222"/>
      <c r="G60" s="115">
        <v>165</v>
      </c>
      <c r="H60" s="115">
        <f t="shared" si="1"/>
        <v>99.39759036144585</v>
      </c>
      <c r="I60" s="224">
        <v>40998</v>
      </c>
      <c r="J60" s="256">
        <v>41311973175</v>
      </c>
      <c r="K60" s="115">
        <f t="shared" si="2"/>
        <v>99.39759036144585</v>
      </c>
      <c r="L60" s="115">
        <f t="shared" si="3"/>
        <v>0</v>
      </c>
      <c r="M60" s="247"/>
      <c r="N60" s="247">
        <v>40998</v>
      </c>
      <c r="O60" s="115">
        <v>82.5</v>
      </c>
      <c r="P60" s="74">
        <f t="shared" si="4"/>
        <v>98.214285714285666</v>
      </c>
      <c r="T60" s="11">
        <v>40998</v>
      </c>
      <c r="U60" s="115">
        <v>95.674630502728235</v>
      </c>
      <c r="V60" s="115">
        <v>99.39759036144585</v>
      </c>
      <c r="W60" s="115">
        <v>98.214285714285666</v>
      </c>
    </row>
    <row r="61" spans="3:23" ht="18.75" thickBot="1" x14ac:dyDescent="0.3">
      <c r="C61" s="11">
        <v>41001</v>
      </c>
      <c r="D61" s="12">
        <v>1796.96</v>
      </c>
      <c r="E61">
        <f t="shared" si="0"/>
        <v>95.193092122689038</v>
      </c>
      <c r="F61" s="222"/>
      <c r="G61" s="115">
        <v>164</v>
      </c>
      <c r="H61" s="115">
        <f t="shared" si="1"/>
        <v>98.795180722891629</v>
      </c>
      <c r="I61" s="224">
        <v>41001</v>
      </c>
      <c r="J61" s="256">
        <v>41061597580</v>
      </c>
      <c r="K61" s="115">
        <f t="shared" si="2"/>
        <v>98.795180722891629</v>
      </c>
      <c r="L61" s="115">
        <f t="shared" si="3"/>
        <v>0</v>
      </c>
      <c r="M61" s="247"/>
      <c r="N61" s="247">
        <v>41001</v>
      </c>
      <c r="O61" s="115">
        <v>81.5</v>
      </c>
      <c r="P61" s="74">
        <f t="shared" si="4"/>
        <v>97.023809523809476</v>
      </c>
      <c r="T61" s="11">
        <v>41001</v>
      </c>
      <c r="U61" s="115">
        <v>95.193092122689038</v>
      </c>
      <c r="V61" s="115">
        <v>98.795180722891629</v>
      </c>
      <c r="W61" s="115">
        <v>97.023809523809476</v>
      </c>
    </row>
    <row r="62" spans="3:23" ht="18.75" thickBot="1" x14ac:dyDescent="0.3">
      <c r="C62" s="11">
        <v>41002</v>
      </c>
      <c r="D62" s="12">
        <v>1801.53</v>
      </c>
      <c r="E62">
        <f t="shared" si="0"/>
        <v>95.435185675690036</v>
      </c>
      <c r="F62" s="222"/>
      <c r="G62" s="115">
        <v>165</v>
      </c>
      <c r="H62" s="115">
        <f t="shared" si="1"/>
        <v>99.39759036144585</v>
      </c>
      <c r="I62" s="224">
        <v>41002</v>
      </c>
      <c r="J62" s="256">
        <v>41311973175</v>
      </c>
      <c r="K62" s="115">
        <f t="shared" si="2"/>
        <v>99.39759036144585</v>
      </c>
      <c r="L62" s="115">
        <f t="shared" si="3"/>
        <v>0</v>
      </c>
      <c r="M62" s="247"/>
      <c r="N62" s="247">
        <v>41002</v>
      </c>
      <c r="O62" s="115">
        <v>81.5</v>
      </c>
      <c r="P62" s="74">
        <f t="shared" si="4"/>
        <v>97.023809523809476</v>
      </c>
      <c r="T62" s="11">
        <v>41002</v>
      </c>
      <c r="U62" s="115">
        <v>95.435185675690036</v>
      </c>
      <c r="V62" s="115">
        <v>99.39759036144585</v>
      </c>
      <c r="W62" s="115">
        <v>97.023809523809476</v>
      </c>
    </row>
    <row r="63" spans="3:23" ht="18.75" thickBot="1" x14ac:dyDescent="0.3">
      <c r="C63" s="11">
        <v>41003</v>
      </c>
      <c r="D63" s="12">
        <v>1804.62</v>
      </c>
      <c r="E63">
        <f t="shared" si="0"/>
        <v>95.598876940191801</v>
      </c>
      <c r="F63" s="222"/>
      <c r="G63" s="115">
        <v>165</v>
      </c>
      <c r="H63" s="115">
        <f t="shared" si="1"/>
        <v>99.39759036144585</v>
      </c>
      <c r="I63" s="224">
        <v>41003</v>
      </c>
      <c r="J63" s="256">
        <v>41311973175</v>
      </c>
      <c r="K63" s="115">
        <f t="shared" si="2"/>
        <v>99.39759036144585</v>
      </c>
      <c r="L63" s="115">
        <f t="shared" si="3"/>
        <v>0</v>
      </c>
      <c r="M63" s="247"/>
      <c r="N63" s="247">
        <v>41003</v>
      </c>
      <c r="O63" s="115">
        <v>82</v>
      </c>
      <c r="P63" s="74">
        <f t="shared" si="4"/>
        <v>97.619047619047564</v>
      </c>
      <c r="T63" s="11">
        <v>41003</v>
      </c>
      <c r="U63" s="115">
        <v>95.598876940191801</v>
      </c>
      <c r="V63" s="115">
        <v>99.39759036144585</v>
      </c>
      <c r="W63" s="115">
        <v>97.619047619047564</v>
      </c>
    </row>
    <row r="64" spans="3:23" ht="18.75" thickBot="1" x14ac:dyDescent="0.3">
      <c r="C64" s="11">
        <v>41004</v>
      </c>
      <c r="D64" s="12">
        <v>1800.7</v>
      </c>
      <c r="E64">
        <f t="shared" si="0"/>
        <v>95.391216824707357</v>
      </c>
      <c r="F64" s="222"/>
      <c r="G64" s="115">
        <v>166</v>
      </c>
      <c r="H64" s="115">
        <f t="shared" si="1"/>
        <v>100.00000000000007</v>
      </c>
      <c r="I64" s="224">
        <v>41004</v>
      </c>
      <c r="J64" s="256">
        <v>41562348770</v>
      </c>
      <c r="K64" s="115">
        <f t="shared" si="2"/>
        <v>100.00000000000007</v>
      </c>
      <c r="L64" s="115">
        <f t="shared" si="3"/>
        <v>0</v>
      </c>
      <c r="M64" s="247"/>
      <c r="N64" s="247">
        <v>41004</v>
      </c>
      <c r="O64" s="115">
        <v>81.5</v>
      </c>
      <c r="P64" s="74">
        <f t="shared" si="4"/>
        <v>97.023809523809462</v>
      </c>
      <c r="T64" s="11">
        <v>41004</v>
      </c>
      <c r="U64" s="115">
        <v>95.391216824707357</v>
      </c>
      <c r="V64" s="115">
        <v>100.00000000000007</v>
      </c>
      <c r="W64" s="115">
        <v>97.023809523809462</v>
      </c>
    </row>
    <row r="65" spans="3:23" ht="18.75" thickBot="1" x14ac:dyDescent="0.3">
      <c r="C65" s="11">
        <v>41005</v>
      </c>
      <c r="D65" s="12">
        <v>1800.92</v>
      </c>
      <c r="E65">
        <f t="shared" si="0"/>
        <v>95.402871218943716</v>
      </c>
      <c r="F65" s="222"/>
      <c r="G65" s="115">
        <v>166</v>
      </c>
      <c r="H65" s="115">
        <f t="shared" si="1"/>
        <v>100.00000000000007</v>
      </c>
      <c r="I65" s="224">
        <v>41005</v>
      </c>
      <c r="J65" s="256">
        <v>41562348770</v>
      </c>
      <c r="K65" s="115">
        <f t="shared" si="2"/>
        <v>100.00000000000007</v>
      </c>
      <c r="L65" s="115">
        <f t="shared" si="3"/>
        <v>0</v>
      </c>
      <c r="M65" s="247"/>
      <c r="N65" s="247">
        <v>41005</v>
      </c>
      <c r="O65" s="115">
        <v>81.5</v>
      </c>
      <c r="P65" s="74">
        <f t="shared" si="4"/>
        <v>97.023809523809462</v>
      </c>
      <c r="T65" s="11">
        <v>41005</v>
      </c>
      <c r="U65" s="115">
        <v>95.402871218943716</v>
      </c>
      <c r="V65" s="115">
        <v>100.00000000000007</v>
      </c>
      <c r="W65" s="115">
        <v>97.023809523809462</v>
      </c>
    </row>
    <row r="66" spans="3:23" ht="18.75" thickBot="1" x14ac:dyDescent="0.3">
      <c r="C66" s="11">
        <v>41008</v>
      </c>
      <c r="D66" s="12">
        <v>1804.05</v>
      </c>
      <c r="E66">
        <f t="shared" si="0"/>
        <v>95.568681464215729</v>
      </c>
      <c r="F66" s="222"/>
      <c r="G66" s="115">
        <v>166</v>
      </c>
      <c r="H66" s="115">
        <f t="shared" si="1"/>
        <v>100.00000000000007</v>
      </c>
      <c r="I66" s="224">
        <v>41008</v>
      </c>
      <c r="J66" s="256">
        <v>41562348770</v>
      </c>
      <c r="K66" s="115">
        <f t="shared" si="2"/>
        <v>100.00000000000007</v>
      </c>
      <c r="L66" s="115">
        <f t="shared" si="3"/>
        <v>0</v>
      </c>
      <c r="M66" s="247"/>
      <c r="N66" s="247">
        <v>41008</v>
      </c>
      <c r="O66" s="115">
        <v>81.5</v>
      </c>
      <c r="P66" s="74">
        <f t="shared" si="4"/>
        <v>97.023809523809462</v>
      </c>
      <c r="T66" s="11">
        <v>41008</v>
      </c>
      <c r="U66" s="115">
        <v>95.568681464215729</v>
      </c>
      <c r="V66" s="115">
        <v>100.00000000000007</v>
      </c>
      <c r="W66" s="115">
        <v>97.023809523809462</v>
      </c>
    </row>
    <row r="67" spans="3:23" ht="18.75" thickBot="1" x14ac:dyDescent="0.3">
      <c r="C67" s="11">
        <v>41009</v>
      </c>
      <c r="D67" s="12">
        <v>1802.65</v>
      </c>
      <c r="E67">
        <f t="shared" si="0"/>
        <v>95.494517137257006</v>
      </c>
      <c r="F67" s="222"/>
      <c r="G67" s="115">
        <v>167</v>
      </c>
      <c r="H67" s="115">
        <f t="shared" si="1"/>
        <v>100.60240963855429</v>
      </c>
      <c r="I67" s="224">
        <v>41009</v>
      </c>
      <c r="J67" s="256">
        <v>41812724365</v>
      </c>
      <c r="K67" s="115">
        <f t="shared" si="2"/>
        <v>100.60240963855429</v>
      </c>
      <c r="L67" s="115">
        <f t="shared" si="3"/>
        <v>0</v>
      </c>
      <c r="M67" s="247"/>
      <c r="N67" s="247">
        <v>41009</v>
      </c>
      <c r="O67" s="115">
        <v>81.5</v>
      </c>
      <c r="P67" s="74">
        <f t="shared" si="4"/>
        <v>97.023809523809462</v>
      </c>
      <c r="T67" s="11">
        <v>41009</v>
      </c>
      <c r="U67" s="115">
        <v>95.494517137257006</v>
      </c>
      <c r="V67" s="115">
        <v>100.60240963855429</v>
      </c>
      <c r="W67" s="115">
        <v>97.023809523809462</v>
      </c>
    </row>
    <row r="68" spans="3:23" ht="18.75" thickBot="1" x14ac:dyDescent="0.3">
      <c r="C68" s="11">
        <v>41010</v>
      </c>
      <c r="D68" s="12">
        <v>1801.03</v>
      </c>
      <c r="E68">
        <f t="shared" si="0"/>
        <v>95.408698416061895</v>
      </c>
      <c r="F68" s="222"/>
      <c r="G68" s="115">
        <v>166</v>
      </c>
      <c r="H68" s="115">
        <f t="shared" si="1"/>
        <v>100.00000000000007</v>
      </c>
      <c r="I68" s="224">
        <v>41010</v>
      </c>
      <c r="J68" s="256">
        <v>41562348770</v>
      </c>
      <c r="K68" s="115">
        <f t="shared" si="2"/>
        <v>100.00000000000007</v>
      </c>
      <c r="L68" s="115">
        <f t="shared" si="3"/>
        <v>0</v>
      </c>
      <c r="M68" s="247"/>
      <c r="N68" s="247">
        <v>41010</v>
      </c>
      <c r="O68" s="115">
        <v>82</v>
      </c>
      <c r="P68" s="74">
        <f t="shared" si="4"/>
        <v>97.619047619047549</v>
      </c>
      <c r="T68" s="11">
        <v>41010</v>
      </c>
      <c r="U68" s="115">
        <v>95.408698416061895</v>
      </c>
      <c r="V68" s="115">
        <v>100.00000000000007</v>
      </c>
      <c r="W68" s="115">
        <v>97.619047619047549</v>
      </c>
    </row>
    <row r="69" spans="3:23" ht="18.75" thickBot="1" x14ac:dyDescent="0.3">
      <c r="C69" s="11">
        <v>41011</v>
      </c>
      <c r="D69" s="12">
        <v>1801.58</v>
      </c>
      <c r="E69">
        <f t="shared" ref="E69:E132" si="5">+(D69/D68)*E68</f>
        <v>95.437834401652822</v>
      </c>
      <c r="F69" s="222"/>
      <c r="G69" s="115">
        <v>167</v>
      </c>
      <c r="H69" s="115">
        <f t="shared" ref="H69:H132" si="6">+(G69/G68)*H68</f>
        <v>100.60240963855429</v>
      </c>
      <c r="I69" s="224">
        <v>41011</v>
      </c>
      <c r="J69" s="256">
        <v>41812724365</v>
      </c>
      <c r="K69" s="115">
        <f t="shared" ref="K69:K132" si="7">+(J69/J68)*K68</f>
        <v>100.60240963855429</v>
      </c>
      <c r="L69" s="115">
        <f t="shared" ref="L69:L132" si="8">+K69-H69</f>
        <v>0</v>
      </c>
      <c r="M69" s="247"/>
      <c r="N69" s="247">
        <v>41011</v>
      </c>
      <c r="O69" s="115">
        <v>82</v>
      </c>
      <c r="P69" s="74">
        <f t="shared" ref="P69:P132" si="9">+(O69/O68)*P68</f>
        <v>97.619047619047549</v>
      </c>
      <c r="T69" s="11">
        <v>41011</v>
      </c>
      <c r="U69" s="115">
        <v>95.437834401652822</v>
      </c>
      <c r="V69" s="115">
        <v>100.60240963855429</v>
      </c>
      <c r="W69" s="115">
        <v>97.619047619047549</v>
      </c>
    </row>
    <row r="70" spans="3:23" ht="18.75" thickBot="1" x14ac:dyDescent="0.3">
      <c r="C70" s="11">
        <v>41012</v>
      </c>
      <c r="D70" s="12">
        <v>1802.8</v>
      </c>
      <c r="E70">
        <f t="shared" si="5"/>
        <v>95.502463315145434</v>
      </c>
      <c r="F70" s="222"/>
      <c r="G70" s="115">
        <v>167</v>
      </c>
      <c r="H70" s="115">
        <f t="shared" si="6"/>
        <v>100.60240963855429</v>
      </c>
      <c r="I70" s="224">
        <v>41012</v>
      </c>
      <c r="J70" s="256">
        <v>41812724365</v>
      </c>
      <c r="K70" s="115">
        <f t="shared" si="7"/>
        <v>100.60240963855429</v>
      </c>
      <c r="L70" s="115">
        <f t="shared" si="8"/>
        <v>0</v>
      </c>
      <c r="M70" s="247"/>
      <c r="N70" s="247">
        <v>41012</v>
      </c>
      <c r="O70" s="115">
        <v>82</v>
      </c>
      <c r="P70" s="74">
        <f t="shared" si="9"/>
        <v>97.619047619047549</v>
      </c>
      <c r="T70" s="11">
        <v>41012</v>
      </c>
      <c r="U70" s="115">
        <v>95.502463315145434</v>
      </c>
      <c r="V70" s="115">
        <v>100.60240963855429</v>
      </c>
      <c r="W70" s="115">
        <v>97.619047619047549</v>
      </c>
    </row>
    <row r="71" spans="3:23" ht="18.75" thickBot="1" x14ac:dyDescent="0.3">
      <c r="C71" s="11">
        <v>41015</v>
      </c>
      <c r="D71" s="12">
        <v>1798.58</v>
      </c>
      <c r="E71">
        <f t="shared" si="5"/>
        <v>95.278910843884105</v>
      </c>
      <c r="F71" s="222"/>
      <c r="G71" s="115">
        <v>166</v>
      </c>
      <c r="H71" s="115">
        <f t="shared" si="6"/>
        <v>100.00000000000007</v>
      </c>
      <c r="I71" s="224">
        <v>41015</v>
      </c>
      <c r="J71" s="256">
        <v>41562348770</v>
      </c>
      <c r="K71" s="115">
        <f t="shared" si="7"/>
        <v>100.00000000000007</v>
      </c>
      <c r="L71" s="115">
        <f t="shared" si="8"/>
        <v>0</v>
      </c>
      <c r="M71" s="247"/>
      <c r="N71" s="247">
        <v>41015</v>
      </c>
      <c r="O71" s="115">
        <v>81.5</v>
      </c>
      <c r="P71" s="74">
        <f t="shared" si="9"/>
        <v>97.023809523809447</v>
      </c>
      <c r="T71" s="11">
        <v>41015</v>
      </c>
      <c r="U71" s="115">
        <v>95.278910843884105</v>
      </c>
      <c r="V71" s="115">
        <v>100.00000000000007</v>
      </c>
      <c r="W71" s="115">
        <v>97.023809523809447</v>
      </c>
    </row>
    <row r="72" spans="3:23" ht="18.75" thickBot="1" x14ac:dyDescent="0.3">
      <c r="C72" s="11">
        <v>41016</v>
      </c>
      <c r="D72" s="12">
        <v>1792.6</v>
      </c>
      <c r="E72">
        <f t="shared" si="5"/>
        <v>94.962123218731804</v>
      </c>
      <c r="F72" s="222"/>
      <c r="G72" s="115">
        <v>164</v>
      </c>
      <c r="H72" s="115">
        <f t="shared" si="6"/>
        <v>98.795180722891629</v>
      </c>
      <c r="I72" s="224">
        <v>41016</v>
      </c>
      <c r="J72" s="256">
        <v>41061597580</v>
      </c>
      <c r="K72" s="115">
        <f t="shared" si="7"/>
        <v>98.795180722891629</v>
      </c>
      <c r="L72" s="115">
        <f t="shared" si="8"/>
        <v>0</v>
      </c>
      <c r="M72" s="247"/>
      <c r="N72" s="247">
        <v>41016</v>
      </c>
      <c r="O72" s="115">
        <v>81</v>
      </c>
      <c r="P72" s="74">
        <f t="shared" si="9"/>
        <v>96.42857142857136</v>
      </c>
      <c r="T72" s="11">
        <v>41016</v>
      </c>
      <c r="U72" s="115">
        <v>94.962123218731804</v>
      </c>
      <c r="V72" s="115">
        <v>98.795180722891629</v>
      </c>
      <c r="W72" s="115">
        <v>96.42857142857136</v>
      </c>
    </row>
    <row r="73" spans="3:23" ht="18.75" thickBot="1" x14ac:dyDescent="0.3">
      <c r="C73" s="11">
        <v>41017</v>
      </c>
      <c r="D73" s="12">
        <v>1790.39</v>
      </c>
      <c r="E73">
        <f t="shared" si="5"/>
        <v>94.845049531175533</v>
      </c>
      <c r="F73" s="222"/>
      <c r="G73" s="115">
        <v>164</v>
      </c>
      <c r="H73" s="115">
        <f t="shared" si="6"/>
        <v>98.795180722891629</v>
      </c>
      <c r="I73" s="224">
        <v>41017</v>
      </c>
      <c r="J73" s="256">
        <v>41061597580</v>
      </c>
      <c r="K73" s="115">
        <f t="shared" si="7"/>
        <v>98.795180722891629</v>
      </c>
      <c r="L73" s="115">
        <f t="shared" si="8"/>
        <v>0</v>
      </c>
      <c r="M73" s="247"/>
      <c r="N73" s="247">
        <v>41017</v>
      </c>
      <c r="O73" s="115">
        <v>81</v>
      </c>
      <c r="P73" s="74">
        <f t="shared" si="9"/>
        <v>96.42857142857136</v>
      </c>
      <c r="T73" s="11">
        <v>41017</v>
      </c>
      <c r="U73" s="115">
        <v>94.845049531175533</v>
      </c>
      <c r="V73" s="115">
        <v>98.795180722891629</v>
      </c>
      <c r="W73" s="115">
        <v>96.42857142857136</v>
      </c>
    </row>
    <row r="74" spans="3:23" ht="18.75" thickBot="1" x14ac:dyDescent="0.3">
      <c r="C74" s="11">
        <v>41018</v>
      </c>
      <c r="D74" s="12">
        <v>1793.45</v>
      </c>
      <c r="E74">
        <f t="shared" si="5"/>
        <v>95.007151560099629</v>
      </c>
      <c r="F74" s="222"/>
      <c r="G74" s="115">
        <v>165</v>
      </c>
      <c r="H74" s="115">
        <f t="shared" si="6"/>
        <v>99.39759036144585</v>
      </c>
      <c r="I74" s="224">
        <v>41018</v>
      </c>
      <c r="J74" s="256">
        <v>41311973175</v>
      </c>
      <c r="K74" s="115">
        <f t="shared" si="7"/>
        <v>99.39759036144585</v>
      </c>
      <c r="L74" s="115">
        <f t="shared" si="8"/>
        <v>0</v>
      </c>
      <c r="M74" s="247"/>
      <c r="N74" s="247">
        <v>41018</v>
      </c>
      <c r="O74" s="115">
        <v>81.5</v>
      </c>
      <c r="P74" s="74">
        <f t="shared" si="9"/>
        <v>97.023809523809462</v>
      </c>
      <c r="T74" s="11">
        <v>41018</v>
      </c>
      <c r="U74" s="115">
        <v>95.007151560099629</v>
      </c>
      <c r="V74" s="115">
        <v>99.39759036144585</v>
      </c>
      <c r="W74" s="115">
        <v>97.023809523809462</v>
      </c>
    </row>
    <row r="75" spans="3:23" ht="18.75" thickBot="1" x14ac:dyDescent="0.3">
      <c r="C75" s="11">
        <v>41019</v>
      </c>
      <c r="D75" s="12">
        <v>1792.33</v>
      </c>
      <c r="E75">
        <f t="shared" si="5"/>
        <v>94.947820098532645</v>
      </c>
      <c r="F75" s="222"/>
      <c r="G75" s="115">
        <v>165</v>
      </c>
      <c r="H75" s="115">
        <f t="shared" si="6"/>
        <v>99.39759036144585</v>
      </c>
      <c r="I75" s="224">
        <v>41019</v>
      </c>
      <c r="J75" s="256">
        <v>41311973175</v>
      </c>
      <c r="K75" s="115">
        <f t="shared" si="7"/>
        <v>99.39759036144585</v>
      </c>
      <c r="L75" s="115">
        <f t="shared" si="8"/>
        <v>0</v>
      </c>
      <c r="M75" s="247"/>
      <c r="N75" s="247">
        <v>41019</v>
      </c>
      <c r="O75" s="115">
        <v>81.5</v>
      </c>
      <c r="P75" s="74">
        <f t="shared" si="9"/>
        <v>97.023809523809462</v>
      </c>
      <c r="T75" s="11">
        <v>41019</v>
      </c>
      <c r="U75" s="115">
        <v>94.947820098532645</v>
      </c>
      <c r="V75" s="115">
        <v>99.39759036144585</v>
      </c>
      <c r="W75" s="115">
        <v>97.023809523809462</v>
      </c>
    </row>
    <row r="76" spans="3:23" ht="18.75" thickBot="1" x14ac:dyDescent="0.3">
      <c r="C76" s="11">
        <v>41022</v>
      </c>
      <c r="D76" s="12">
        <v>1794.4</v>
      </c>
      <c r="E76">
        <f t="shared" si="5"/>
        <v>95.057477353393054</v>
      </c>
      <c r="F76" s="222"/>
      <c r="G76" s="115">
        <v>165</v>
      </c>
      <c r="H76" s="115">
        <f t="shared" si="6"/>
        <v>99.39759036144585</v>
      </c>
      <c r="I76" s="224">
        <v>41022</v>
      </c>
      <c r="J76" s="256">
        <v>41311973175</v>
      </c>
      <c r="K76" s="115">
        <f t="shared" si="7"/>
        <v>99.39759036144585</v>
      </c>
      <c r="L76" s="115">
        <f t="shared" si="8"/>
        <v>0</v>
      </c>
      <c r="M76" s="247"/>
      <c r="N76" s="247">
        <v>41022</v>
      </c>
      <c r="O76" s="115">
        <v>81.5</v>
      </c>
      <c r="P76" s="74">
        <f t="shared" si="9"/>
        <v>97.023809523809462</v>
      </c>
      <c r="T76" s="11">
        <v>41022</v>
      </c>
      <c r="U76" s="115">
        <v>95.057477353393054</v>
      </c>
      <c r="V76" s="115">
        <v>99.39759036144585</v>
      </c>
      <c r="W76" s="115">
        <v>97.023809523809462</v>
      </c>
    </row>
    <row r="77" spans="3:23" ht="18.75" thickBot="1" x14ac:dyDescent="0.3">
      <c r="C77" s="11">
        <v>41023</v>
      </c>
      <c r="D77" s="12">
        <v>1793.2</v>
      </c>
      <c r="E77">
        <f t="shared" si="5"/>
        <v>94.993907930285573</v>
      </c>
      <c r="F77" s="222"/>
      <c r="G77" s="115">
        <v>165</v>
      </c>
      <c r="H77" s="115">
        <f t="shared" si="6"/>
        <v>99.39759036144585</v>
      </c>
      <c r="I77" s="224">
        <v>41023</v>
      </c>
      <c r="J77" s="256">
        <v>41311973175</v>
      </c>
      <c r="K77" s="115">
        <f t="shared" si="7"/>
        <v>99.39759036144585</v>
      </c>
      <c r="L77" s="115">
        <f t="shared" si="8"/>
        <v>0</v>
      </c>
      <c r="M77" s="247"/>
      <c r="N77" s="247">
        <v>41023</v>
      </c>
      <c r="O77" s="115">
        <v>81.5</v>
      </c>
      <c r="P77" s="74">
        <f t="shared" si="9"/>
        <v>97.023809523809462</v>
      </c>
      <c r="T77" s="11">
        <v>41023</v>
      </c>
      <c r="U77" s="115">
        <v>94.993907930285573</v>
      </c>
      <c r="V77" s="115">
        <v>99.39759036144585</v>
      </c>
      <c r="W77" s="115">
        <v>97.023809523809462</v>
      </c>
    </row>
    <row r="78" spans="3:23" ht="18.75" thickBot="1" x14ac:dyDescent="0.3">
      <c r="C78" s="11">
        <v>41024</v>
      </c>
      <c r="D78" s="12">
        <v>1795.82</v>
      </c>
      <c r="E78">
        <f t="shared" si="5"/>
        <v>95.132701170736908</v>
      </c>
      <c r="F78" s="222"/>
      <c r="G78" s="115">
        <v>166</v>
      </c>
      <c r="H78" s="115">
        <f t="shared" si="6"/>
        <v>100.00000000000007</v>
      </c>
      <c r="I78" s="224">
        <v>41024</v>
      </c>
      <c r="J78" s="256">
        <v>41562348770</v>
      </c>
      <c r="K78" s="115">
        <f t="shared" si="7"/>
        <v>100.00000000000007</v>
      </c>
      <c r="L78" s="115">
        <f t="shared" si="8"/>
        <v>0</v>
      </c>
      <c r="M78" s="247"/>
      <c r="N78" s="247">
        <v>41024</v>
      </c>
      <c r="O78" s="115">
        <v>81.5</v>
      </c>
      <c r="P78" s="74">
        <f t="shared" si="9"/>
        <v>97.023809523809462</v>
      </c>
      <c r="T78" s="11">
        <v>41024</v>
      </c>
      <c r="U78" s="115">
        <v>95.132701170736908</v>
      </c>
      <c r="V78" s="115">
        <v>100.00000000000007</v>
      </c>
      <c r="W78" s="115">
        <v>97.023809523809462</v>
      </c>
    </row>
    <row r="79" spans="3:23" ht="18.75" thickBot="1" x14ac:dyDescent="0.3">
      <c r="C79" s="11">
        <v>41025</v>
      </c>
      <c r="D79" s="12">
        <v>1794.93</v>
      </c>
      <c r="E79">
        <f t="shared" si="5"/>
        <v>95.085553848598863</v>
      </c>
      <c r="F79" s="222"/>
      <c r="G79" s="115">
        <v>166</v>
      </c>
      <c r="H79" s="115">
        <f t="shared" si="6"/>
        <v>100.00000000000007</v>
      </c>
      <c r="I79" s="224">
        <v>41025</v>
      </c>
      <c r="J79" s="256">
        <v>41562348770</v>
      </c>
      <c r="K79" s="115">
        <f t="shared" si="7"/>
        <v>100.00000000000007</v>
      </c>
      <c r="L79" s="115">
        <f t="shared" si="8"/>
        <v>0</v>
      </c>
      <c r="M79" s="247"/>
      <c r="N79" s="247">
        <v>41025</v>
      </c>
      <c r="O79" s="115">
        <v>81</v>
      </c>
      <c r="P79" s="74">
        <f t="shared" si="9"/>
        <v>96.428571428571374</v>
      </c>
      <c r="T79" s="11">
        <v>41025</v>
      </c>
      <c r="U79" s="115">
        <v>95.085553848598863</v>
      </c>
      <c r="V79" s="115">
        <v>100.00000000000007</v>
      </c>
      <c r="W79" s="115">
        <v>96.428571428571374</v>
      </c>
    </row>
    <row r="80" spans="3:23" ht="18.75" thickBot="1" x14ac:dyDescent="0.3">
      <c r="C80" s="11">
        <v>41026</v>
      </c>
      <c r="D80" s="12">
        <v>1796.04</v>
      </c>
      <c r="E80">
        <f t="shared" si="5"/>
        <v>95.144355564973282</v>
      </c>
      <c r="F80" s="222"/>
      <c r="G80" s="115">
        <v>166</v>
      </c>
      <c r="H80" s="115">
        <f t="shared" si="6"/>
        <v>100.00000000000007</v>
      </c>
      <c r="I80" s="224">
        <v>41026</v>
      </c>
      <c r="J80" s="256">
        <v>41562348770</v>
      </c>
      <c r="K80" s="115">
        <f t="shared" si="7"/>
        <v>100.00000000000007</v>
      </c>
      <c r="L80" s="115">
        <f t="shared" si="8"/>
        <v>0</v>
      </c>
      <c r="M80" s="247"/>
      <c r="N80" s="247">
        <v>41026</v>
      </c>
      <c r="O80" s="115">
        <v>81</v>
      </c>
      <c r="P80" s="74">
        <f t="shared" si="9"/>
        <v>96.428571428571374</v>
      </c>
      <c r="T80" s="11">
        <v>41026</v>
      </c>
      <c r="U80" s="115">
        <v>95.144355564973282</v>
      </c>
      <c r="V80" s="115">
        <v>100.00000000000007</v>
      </c>
      <c r="W80" s="115">
        <v>96.428571428571374</v>
      </c>
    </row>
    <row r="81" spans="3:23" ht="18.75" thickBot="1" x14ac:dyDescent="0.3">
      <c r="C81" s="11">
        <v>41029</v>
      </c>
      <c r="D81" s="12">
        <v>1797.62</v>
      </c>
      <c r="E81">
        <f t="shared" si="5"/>
        <v>95.228055305398129</v>
      </c>
      <c r="F81" s="222"/>
      <c r="G81" s="115">
        <v>166</v>
      </c>
      <c r="H81" s="115">
        <f t="shared" si="6"/>
        <v>100.00000000000007</v>
      </c>
      <c r="I81" s="224">
        <v>41029</v>
      </c>
      <c r="J81" s="256">
        <v>41562348770</v>
      </c>
      <c r="K81" s="115">
        <f t="shared" si="7"/>
        <v>100.00000000000007</v>
      </c>
      <c r="L81" s="115">
        <f t="shared" si="8"/>
        <v>0</v>
      </c>
      <c r="M81" s="247"/>
      <c r="N81" s="247">
        <v>41029</v>
      </c>
      <c r="O81" s="115">
        <v>81</v>
      </c>
      <c r="P81" s="74">
        <f t="shared" si="9"/>
        <v>96.428571428571374</v>
      </c>
      <c r="T81" s="11">
        <v>41029</v>
      </c>
      <c r="U81" s="115">
        <v>95.228055305398129</v>
      </c>
      <c r="V81" s="115">
        <v>100.00000000000007</v>
      </c>
      <c r="W81" s="115">
        <v>96.428571428571374</v>
      </c>
    </row>
    <row r="82" spans="3:23" ht="18.75" thickBot="1" x14ac:dyDescent="0.3">
      <c r="C82" s="11">
        <v>41031</v>
      </c>
      <c r="D82" s="12">
        <v>1799.44</v>
      </c>
      <c r="E82">
        <f t="shared" si="5"/>
        <v>95.324468930444482</v>
      </c>
      <c r="F82" s="222"/>
      <c r="G82" s="115">
        <v>166</v>
      </c>
      <c r="H82" s="115">
        <f t="shared" si="6"/>
        <v>100.00000000000007</v>
      </c>
      <c r="I82" s="224">
        <v>41031</v>
      </c>
      <c r="J82" s="256">
        <v>41562348770</v>
      </c>
      <c r="K82" s="115">
        <f t="shared" si="7"/>
        <v>100.00000000000007</v>
      </c>
      <c r="L82" s="115">
        <f t="shared" si="8"/>
        <v>0</v>
      </c>
      <c r="M82" s="247"/>
      <c r="N82" s="247">
        <v>41031</v>
      </c>
      <c r="O82" s="115">
        <v>81</v>
      </c>
      <c r="P82" s="74">
        <f t="shared" si="9"/>
        <v>96.428571428571374</v>
      </c>
      <c r="T82" s="11">
        <v>41031</v>
      </c>
      <c r="U82" s="115">
        <v>95.324468930444482</v>
      </c>
      <c r="V82" s="115">
        <v>100.00000000000007</v>
      </c>
      <c r="W82" s="115">
        <v>96.428571428571374</v>
      </c>
    </row>
    <row r="83" spans="3:23" ht="18.75" thickBot="1" x14ac:dyDescent="0.3">
      <c r="C83" s="11">
        <v>41032</v>
      </c>
      <c r="D83" s="12">
        <v>1799.61</v>
      </c>
      <c r="E83">
        <f t="shared" si="5"/>
        <v>95.333474598718027</v>
      </c>
      <c r="F83" s="222"/>
      <c r="G83" s="115">
        <v>166</v>
      </c>
      <c r="H83" s="115">
        <f t="shared" si="6"/>
        <v>100.00000000000007</v>
      </c>
      <c r="I83" s="224">
        <v>41032</v>
      </c>
      <c r="J83" s="256">
        <v>41562348770</v>
      </c>
      <c r="K83" s="115">
        <f t="shared" si="7"/>
        <v>100.00000000000007</v>
      </c>
      <c r="L83" s="115">
        <f t="shared" si="8"/>
        <v>0</v>
      </c>
      <c r="M83" s="247"/>
      <c r="N83" s="247">
        <v>41032</v>
      </c>
      <c r="O83" s="115">
        <v>81</v>
      </c>
      <c r="P83" s="74">
        <f t="shared" si="9"/>
        <v>96.428571428571374</v>
      </c>
      <c r="T83" s="11">
        <v>41032</v>
      </c>
      <c r="U83" s="115">
        <v>95.333474598718027</v>
      </c>
      <c r="V83" s="115">
        <v>100.00000000000007</v>
      </c>
      <c r="W83" s="115">
        <v>96.428571428571374</v>
      </c>
    </row>
    <row r="84" spans="3:23" ht="18.75" thickBot="1" x14ac:dyDescent="0.3">
      <c r="C84" s="11">
        <v>41033</v>
      </c>
      <c r="D84" s="12">
        <v>1798.07</v>
      </c>
      <c r="E84">
        <f t="shared" si="5"/>
        <v>95.251893839063428</v>
      </c>
      <c r="F84" s="222"/>
      <c r="G84" s="115">
        <v>166</v>
      </c>
      <c r="H84" s="115">
        <f t="shared" si="6"/>
        <v>100.00000000000007</v>
      </c>
      <c r="I84" s="224">
        <v>41033</v>
      </c>
      <c r="J84" s="256">
        <v>41562348770</v>
      </c>
      <c r="K84" s="115">
        <f t="shared" si="7"/>
        <v>100.00000000000007</v>
      </c>
      <c r="L84" s="115">
        <f t="shared" si="8"/>
        <v>0</v>
      </c>
      <c r="M84" s="247"/>
      <c r="N84" s="247">
        <v>41033</v>
      </c>
      <c r="O84" s="115">
        <v>80.5</v>
      </c>
      <c r="P84" s="74">
        <f t="shared" si="9"/>
        <v>95.833333333333272</v>
      </c>
      <c r="T84" s="11">
        <v>41033</v>
      </c>
      <c r="U84" s="115">
        <v>95.251893839063428</v>
      </c>
      <c r="V84" s="115">
        <v>100.00000000000007</v>
      </c>
      <c r="W84" s="115">
        <v>95.833333333333272</v>
      </c>
    </row>
    <row r="85" spans="3:23" ht="18.75" thickBot="1" x14ac:dyDescent="0.3">
      <c r="C85" s="11">
        <v>41036</v>
      </c>
      <c r="D85" s="12">
        <v>1795.86</v>
      </c>
      <c r="E85">
        <f t="shared" si="5"/>
        <v>95.134820151507142</v>
      </c>
      <c r="F85" s="222"/>
      <c r="G85" s="115">
        <v>166</v>
      </c>
      <c r="H85" s="115">
        <f t="shared" si="6"/>
        <v>100.00000000000007</v>
      </c>
      <c r="I85" s="224">
        <v>41036</v>
      </c>
      <c r="J85" s="256">
        <v>41562348770</v>
      </c>
      <c r="K85" s="115">
        <f t="shared" si="7"/>
        <v>100.00000000000007</v>
      </c>
      <c r="L85" s="115">
        <f t="shared" si="8"/>
        <v>0</v>
      </c>
      <c r="M85" s="247"/>
      <c r="N85" s="247">
        <v>41036</v>
      </c>
      <c r="O85" s="115">
        <v>80</v>
      </c>
      <c r="P85" s="74">
        <f t="shared" si="9"/>
        <v>95.23809523809517</v>
      </c>
      <c r="T85" s="11">
        <v>41036</v>
      </c>
      <c r="U85" s="115">
        <v>95.134820151507142</v>
      </c>
      <c r="V85" s="115">
        <v>100.00000000000007</v>
      </c>
      <c r="W85" s="115">
        <v>95.23809523809517</v>
      </c>
    </row>
    <row r="86" spans="3:23" ht="18.75" thickBot="1" x14ac:dyDescent="0.3">
      <c r="C86" s="11">
        <v>41037</v>
      </c>
      <c r="D86" s="12">
        <v>1800.93</v>
      </c>
      <c r="E86">
        <f t="shared" si="5"/>
        <v>95.403400964136267</v>
      </c>
      <c r="F86" s="222"/>
      <c r="G86" s="115">
        <v>166</v>
      </c>
      <c r="H86" s="115">
        <f t="shared" si="6"/>
        <v>100.00000000000007</v>
      </c>
      <c r="I86" s="224">
        <v>41037</v>
      </c>
      <c r="J86" s="256">
        <v>41562348770</v>
      </c>
      <c r="K86" s="115">
        <f t="shared" si="7"/>
        <v>100.00000000000007</v>
      </c>
      <c r="L86" s="115">
        <f t="shared" si="8"/>
        <v>0</v>
      </c>
      <c r="M86" s="247"/>
      <c r="N86" s="247">
        <v>41037</v>
      </c>
      <c r="O86" s="115">
        <v>80.5</v>
      </c>
      <c r="P86" s="74">
        <f t="shared" si="9"/>
        <v>95.833333333333272</v>
      </c>
      <c r="T86" s="11">
        <v>41037</v>
      </c>
      <c r="U86" s="115">
        <v>95.403400964136267</v>
      </c>
      <c r="V86" s="115">
        <v>100.00000000000007</v>
      </c>
      <c r="W86" s="115">
        <v>95.833333333333272</v>
      </c>
    </row>
    <row r="87" spans="3:23" ht="18.75" thickBot="1" x14ac:dyDescent="0.3">
      <c r="C87" s="11">
        <v>41038</v>
      </c>
      <c r="D87" s="12">
        <v>1804.23</v>
      </c>
      <c r="E87">
        <f t="shared" si="5"/>
        <v>95.578216877681854</v>
      </c>
      <c r="F87" s="222"/>
      <c r="G87" s="115">
        <v>167</v>
      </c>
      <c r="H87" s="115">
        <f t="shared" si="6"/>
        <v>100.60240963855429</v>
      </c>
      <c r="I87" s="224">
        <v>41038</v>
      </c>
      <c r="J87" s="256">
        <v>41812724365</v>
      </c>
      <c r="K87" s="115">
        <f t="shared" si="7"/>
        <v>100.60240963855429</v>
      </c>
      <c r="L87" s="115">
        <f t="shared" si="8"/>
        <v>0</v>
      </c>
      <c r="M87" s="247"/>
      <c r="N87" s="247">
        <v>41038</v>
      </c>
      <c r="O87" s="115">
        <v>80.5</v>
      </c>
      <c r="P87" s="74">
        <f t="shared" si="9"/>
        <v>95.833333333333272</v>
      </c>
      <c r="T87" s="11">
        <v>41038</v>
      </c>
      <c r="U87" s="115">
        <v>95.578216877681854</v>
      </c>
      <c r="V87" s="115">
        <v>100.60240963855429</v>
      </c>
      <c r="W87" s="115">
        <v>95.833333333333272</v>
      </c>
    </row>
    <row r="88" spans="3:23" ht="18.75" thickBot="1" x14ac:dyDescent="0.3">
      <c r="C88" s="11">
        <v>41039</v>
      </c>
      <c r="D88" s="12">
        <v>1799.56</v>
      </c>
      <c r="E88">
        <f t="shared" si="5"/>
        <v>95.330825872755213</v>
      </c>
      <c r="F88" s="222"/>
      <c r="G88" s="115">
        <v>167</v>
      </c>
      <c r="H88" s="115">
        <f t="shared" si="6"/>
        <v>100.60240963855429</v>
      </c>
      <c r="I88" s="224">
        <v>41039</v>
      </c>
      <c r="J88" s="256">
        <v>41812724365</v>
      </c>
      <c r="K88" s="115">
        <f t="shared" si="7"/>
        <v>100.60240963855429</v>
      </c>
      <c r="L88" s="115">
        <f t="shared" si="8"/>
        <v>0</v>
      </c>
      <c r="M88" s="247"/>
      <c r="N88" s="247">
        <v>41039</v>
      </c>
      <c r="O88" s="115">
        <v>80</v>
      </c>
      <c r="P88" s="74">
        <f t="shared" si="9"/>
        <v>95.23809523809517</v>
      </c>
      <c r="T88" s="11">
        <v>41039</v>
      </c>
      <c r="U88" s="115">
        <v>95.330825872755213</v>
      </c>
      <c r="V88" s="115">
        <v>100.60240963855429</v>
      </c>
      <c r="W88" s="115">
        <v>95.23809523809517</v>
      </c>
    </row>
    <row r="89" spans="3:23" ht="18.75" thickBot="1" x14ac:dyDescent="0.3">
      <c r="C89" s="11">
        <v>41040</v>
      </c>
      <c r="D89" s="12">
        <v>1800</v>
      </c>
      <c r="E89">
        <f t="shared" si="5"/>
        <v>95.35413466122796</v>
      </c>
      <c r="F89" s="222"/>
      <c r="G89" s="115">
        <v>167</v>
      </c>
      <c r="H89" s="115">
        <f t="shared" si="6"/>
        <v>100.60240963855429</v>
      </c>
      <c r="I89" s="224">
        <v>41040</v>
      </c>
      <c r="J89" s="256">
        <v>41812724365</v>
      </c>
      <c r="K89" s="115">
        <f t="shared" si="7"/>
        <v>100.60240963855429</v>
      </c>
      <c r="L89" s="115">
        <f t="shared" si="8"/>
        <v>0</v>
      </c>
      <c r="M89" s="247"/>
      <c r="N89" s="247">
        <v>41040</v>
      </c>
      <c r="O89" s="115">
        <v>80</v>
      </c>
      <c r="P89" s="74">
        <f t="shared" si="9"/>
        <v>95.23809523809517</v>
      </c>
      <c r="T89" s="11">
        <v>41040</v>
      </c>
      <c r="U89" s="115">
        <v>95.35413466122796</v>
      </c>
      <c r="V89" s="115">
        <v>100.60240963855429</v>
      </c>
      <c r="W89" s="115">
        <v>95.23809523809517</v>
      </c>
    </row>
    <row r="90" spans="3:23" ht="18.75" thickBot="1" x14ac:dyDescent="0.3">
      <c r="C90" s="11">
        <v>41043</v>
      </c>
      <c r="D90" s="12">
        <v>1805.85</v>
      </c>
      <c r="E90">
        <f t="shared" si="5"/>
        <v>95.66403559887695</v>
      </c>
      <c r="F90" s="222"/>
      <c r="G90" s="115">
        <v>168</v>
      </c>
      <c r="H90" s="115">
        <f t="shared" si="6"/>
        <v>101.2048192771085</v>
      </c>
      <c r="I90" s="224">
        <v>41043</v>
      </c>
      <c r="J90" s="256">
        <v>42063099960</v>
      </c>
      <c r="K90" s="115">
        <f t="shared" si="7"/>
        <v>101.2048192771085</v>
      </c>
      <c r="L90" s="115">
        <f t="shared" si="8"/>
        <v>0</v>
      </c>
      <c r="M90" s="247"/>
      <c r="N90" s="247">
        <v>41043</v>
      </c>
      <c r="O90" s="115">
        <v>81</v>
      </c>
      <c r="P90" s="74">
        <f t="shared" si="9"/>
        <v>96.42857142857136</v>
      </c>
      <c r="T90" s="11">
        <v>41043</v>
      </c>
      <c r="U90" s="115">
        <v>95.66403559887695</v>
      </c>
      <c r="V90" s="115">
        <v>101.2048192771085</v>
      </c>
      <c r="W90" s="115">
        <v>96.42857142857136</v>
      </c>
    </row>
    <row r="91" spans="3:23" ht="18.75" thickBot="1" x14ac:dyDescent="0.3">
      <c r="C91" s="11">
        <v>41044</v>
      </c>
      <c r="D91" s="12">
        <v>1808.32</v>
      </c>
      <c r="E91">
        <f t="shared" si="5"/>
        <v>95.794882661439857</v>
      </c>
      <c r="F91" s="222"/>
      <c r="G91" s="115">
        <v>168</v>
      </c>
      <c r="H91" s="115">
        <f t="shared" si="6"/>
        <v>101.2048192771085</v>
      </c>
      <c r="I91" s="224">
        <v>41044</v>
      </c>
      <c r="J91" s="256">
        <v>42063099960</v>
      </c>
      <c r="K91" s="115">
        <f t="shared" si="7"/>
        <v>101.2048192771085</v>
      </c>
      <c r="L91" s="115">
        <f t="shared" si="8"/>
        <v>0</v>
      </c>
      <c r="M91" s="247"/>
      <c r="N91" s="247">
        <v>41044</v>
      </c>
      <c r="O91" s="115">
        <v>80.5</v>
      </c>
      <c r="P91" s="74">
        <f t="shared" si="9"/>
        <v>95.833333333333258</v>
      </c>
      <c r="T91" s="11">
        <v>41044</v>
      </c>
      <c r="U91" s="115">
        <v>95.794882661439857</v>
      </c>
      <c r="V91" s="115">
        <v>101.2048192771085</v>
      </c>
      <c r="W91" s="115">
        <v>95.833333333333258</v>
      </c>
    </row>
    <row r="92" spans="3:23" ht="18.75" thickBot="1" x14ac:dyDescent="0.3">
      <c r="C92" s="11">
        <v>41045</v>
      </c>
      <c r="D92" s="12">
        <v>1821.15</v>
      </c>
      <c r="E92">
        <f t="shared" si="5"/>
        <v>96.474545743497401</v>
      </c>
      <c r="F92" s="222"/>
      <c r="G92" s="115">
        <v>168</v>
      </c>
      <c r="H92" s="115">
        <f t="shared" si="6"/>
        <v>101.2048192771085</v>
      </c>
      <c r="I92" s="224">
        <v>41045</v>
      </c>
      <c r="J92" s="256">
        <v>42063099960</v>
      </c>
      <c r="K92" s="115">
        <f t="shared" si="7"/>
        <v>101.2048192771085</v>
      </c>
      <c r="L92" s="115">
        <f t="shared" si="8"/>
        <v>0</v>
      </c>
      <c r="M92" s="247"/>
      <c r="N92" s="247">
        <v>41045</v>
      </c>
      <c r="O92" s="115">
        <v>85</v>
      </c>
      <c r="P92" s="74">
        <f t="shared" si="9"/>
        <v>101.1904761904761</v>
      </c>
      <c r="T92" s="11">
        <v>41045</v>
      </c>
      <c r="U92" s="115">
        <v>96.474545743497401</v>
      </c>
      <c r="V92" s="115">
        <v>101.2048192771085</v>
      </c>
      <c r="W92" s="115">
        <v>101.1904761904761</v>
      </c>
    </row>
    <row r="93" spans="3:23" ht="18.75" thickBot="1" x14ac:dyDescent="0.3">
      <c r="C93" s="11">
        <v>41046</v>
      </c>
      <c r="D93" s="12">
        <v>1826.99</v>
      </c>
      <c r="E93">
        <f t="shared" si="5"/>
        <v>96.783916935953812</v>
      </c>
      <c r="F93" s="222"/>
      <c r="G93" s="115">
        <v>169</v>
      </c>
      <c r="H93" s="115">
        <f t="shared" si="6"/>
        <v>101.80722891566272</v>
      </c>
      <c r="I93" s="224">
        <v>41046</v>
      </c>
      <c r="J93" s="256">
        <v>42313475555</v>
      </c>
      <c r="K93" s="115">
        <f t="shared" si="7"/>
        <v>101.80722891566272</v>
      </c>
      <c r="L93" s="115">
        <f t="shared" si="8"/>
        <v>0</v>
      </c>
      <c r="M93" s="247"/>
      <c r="N93" s="247">
        <v>41046</v>
      </c>
      <c r="O93" s="115">
        <v>84</v>
      </c>
      <c r="P93" s="74">
        <f t="shared" si="9"/>
        <v>99.999999999999915</v>
      </c>
      <c r="T93" s="11">
        <v>41046</v>
      </c>
      <c r="U93" s="115">
        <v>96.783916935953812</v>
      </c>
      <c r="V93" s="115">
        <v>101.80722891566272</v>
      </c>
      <c r="W93" s="115">
        <v>99.999999999999915</v>
      </c>
    </row>
    <row r="94" spans="3:23" ht="18.75" thickBot="1" x14ac:dyDescent="0.3">
      <c r="C94" s="11">
        <v>41047</v>
      </c>
      <c r="D94" s="12">
        <v>1821.63</v>
      </c>
      <c r="E94">
        <f t="shared" si="5"/>
        <v>96.499973512740382</v>
      </c>
      <c r="F94" s="222"/>
      <c r="G94" s="115">
        <v>170</v>
      </c>
      <c r="H94" s="115">
        <f t="shared" si="6"/>
        <v>102.40963855421694</v>
      </c>
      <c r="I94" s="224">
        <v>41047</v>
      </c>
      <c r="J94" s="256">
        <v>42563851150</v>
      </c>
      <c r="K94" s="115">
        <f t="shared" si="7"/>
        <v>102.40963855421694</v>
      </c>
      <c r="L94" s="115">
        <f t="shared" si="8"/>
        <v>0</v>
      </c>
      <c r="M94" s="247"/>
      <c r="N94" s="247">
        <v>41047</v>
      </c>
      <c r="O94" s="115">
        <v>83.5</v>
      </c>
      <c r="P94" s="74">
        <f t="shared" si="9"/>
        <v>99.404761904761827</v>
      </c>
      <c r="T94" s="11">
        <v>41047</v>
      </c>
      <c r="U94" s="115">
        <v>96.499973512740382</v>
      </c>
      <c r="V94" s="115">
        <v>102.40963855421694</v>
      </c>
      <c r="W94" s="115">
        <v>99.404761904761827</v>
      </c>
    </row>
    <row r="95" spans="3:23" ht="18.75" thickBot="1" x14ac:dyDescent="0.3">
      <c r="C95" s="11">
        <v>41050</v>
      </c>
      <c r="D95" s="12">
        <v>1826.33</v>
      </c>
      <c r="E95">
        <f t="shared" si="5"/>
        <v>96.748953753244706</v>
      </c>
      <c r="F95" s="222"/>
      <c r="G95" s="115">
        <v>169</v>
      </c>
      <c r="H95" s="115">
        <f t="shared" si="6"/>
        <v>101.80722891566272</v>
      </c>
      <c r="I95" s="224">
        <v>41050</v>
      </c>
      <c r="J95" s="256">
        <v>42313475555</v>
      </c>
      <c r="K95" s="115">
        <f t="shared" si="7"/>
        <v>101.80722891566272</v>
      </c>
      <c r="L95" s="115">
        <f t="shared" si="8"/>
        <v>0</v>
      </c>
      <c r="M95" s="247"/>
      <c r="N95" s="247">
        <v>41050</v>
      </c>
      <c r="O95" s="115">
        <v>84</v>
      </c>
      <c r="P95" s="74">
        <f t="shared" si="9"/>
        <v>99.999999999999915</v>
      </c>
      <c r="T95" s="11">
        <v>41050</v>
      </c>
      <c r="U95" s="115">
        <v>96.748953753244706</v>
      </c>
      <c r="V95" s="115">
        <v>101.80722891566272</v>
      </c>
      <c r="W95" s="115">
        <v>99.999999999999915</v>
      </c>
    </row>
    <row r="96" spans="3:23" ht="18.75" thickBot="1" x14ac:dyDescent="0.3">
      <c r="C96" s="11">
        <v>41051</v>
      </c>
      <c r="D96" s="12">
        <v>1823.69</v>
      </c>
      <c r="E96">
        <f t="shared" si="5"/>
        <v>96.609101022408254</v>
      </c>
      <c r="F96" s="222"/>
      <c r="G96" s="115">
        <v>170</v>
      </c>
      <c r="H96" s="115">
        <f t="shared" si="6"/>
        <v>102.40963855421694</v>
      </c>
      <c r="I96" s="224">
        <v>41051</v>
      </c>
      <c r="J96" s="256">
        <v>42563851150</v>
      </c>
      <c r="K96" s="115">
        <f t="shared" si="7"/>
        <v>102.40963855421694</v>
      </c>
      <c r="L96" s="115">
        <f t="shared" si="8"/>
        <v>0</v>
      </c>
      <c r="M96" s="247"/>
      <c r="N96" s="247">
        <v>41051</v>
      </c>
      <c r="O96" s="115">
        <v>84</v>
      </c>
      <c r="P96" s="74">
        <f t="shared" si="9"/>
        <v>99.999999999999915</v>
      </c>
      <c r="T96" s="11">
        <v>41051</v>
      </c>
      <c r="U96" s="115">
        <v>96.609101022408254</v>
      </c>
      <c r="V96" s="115">
        <v>102.40963855421694</v>
      </c>
      <c r="W96" s="115">
        <v>99.999999999999915</v>
      </c>
    </row>
    <row r="97" spans="3:23" ht="18.75" thickBot="1" x14ac:dyDescent="0.3">
      <c r="C97" s="11">
        <v>41052</v>
      </c>
      <c r="D97" s="12">
        <v>1820.17</v>
      </c>
      <c r="E97">
        <f t="shared" si="5"/>
        <v>96.422630714626294</v>
      </c>
      <c r="F97" s="222"/>
      <c r="G97" s="115">
        <v>169</v>
      </c>
      <c r="H97" s="115">
        <f t="shared" si="6"/>
        <v>101.80722891566272</v>
      </c>
      <c r="I97" s="224">
        <v>41052</v>
      </c>
      <c r="J97" s="256">
        <v>42313475555</v>
      </c>
      <c r="K97" s="115">
        <f t="shared" si="7"/>
        <v>101.80722891566272</v>
      </c>
      <c r="L97" s="115">
        <f t="shared" si="8"/>
        <v>0</v>
      </c>
      <c r="M97" s="247"/>
      <c r="N97" s="247">
        <v>41052</v>
      </c>
      <c r="O97" s="115">
        <v>84.5</v>
      </c>
      <c r="P97" s="74">
        <f t="shared" si="9"/>
        <v>100.595238095238</v>
      </c>
      <c r="T97" s="11">
        <v>41052</v>
      </c>
      <c r="U97" s="115">
        <v>96.422630714626294</v>
      </c>
      <c r="V97" s="115">
        <v>101.80722891566272</v>
      </c>
      <c r="W97" s="115">
        <v>100.595238095238</v>
      </c>
    </row>
    <row r="98" spans="3:23" ht="18.75" thickBot="1" x14ac:dyDescent="0.3">
      <c r="C98" s="11">
        <v>41053</v>
      </c>
      <c r="D98" s="12">
        <v>1813.9</v>
      </c>
      <c r="E98">
        <f t="shared" si="5"/>
        <v>96.090480478889688</v>
      </c>
      <c r="F98" s="222"/>
      <c r="G98" s="115">
        <v>169</v>
      </c>
      <c r="H98" s="115">
        <f t="shared" si="6"/>
        <v>101.80722891566272</v>
      </c>
      <c r="I98" s="224">
        <v>41053</v>
      </c>
      <c r="J98" s="256">
        <v>42313475555</v>
      </c>
      <c r="K98" s="115">
        <f t="shared" si="7"/>
        <v>101.80722891566272</v>
      </c>
      <c r="L98" s="115">
        <f t="shared" si="8"/>
        <v>0</v>
      </c>
      <c r="M98" s="247"/>
      <c r="N98" s="247">
        <v>41053</v>
      </c>
      <c r="O98" s="115">
        <v>84</v>
      </c>
      <c r="P98" s="74">
        <f t="shared" si="9"/>
        <v>99.999999999999901</v>
      </c>
      <c r="T98" s="11">
        <v>41053</v>
      </c>
      <c r="U98" s="115">
        <v>96.090480478889688</v>
      </c>
      <c r="V98" s="115">
        <v>101.80722891566272</v>
      </c>
      <c r="W98" s="115">
        <v>99.999999999999901</v>
      </c>
    </row>
    <row r="99" spans="3:23" ht="18.75" thickBot="1" x14ac:dyDescent="0.3">
      <c r="C99" s="11">
        <v>41054</v>
      </c>
      <c r="D99" s="12">
        <v>1814.36</v>
      </c>
      <c r="E99">
        <f t="shared" si="5"/>
        <v>96.114848757747538</v>
      </c>
      <c r="F99" s="222"/>
      <c r="G99" s="115">
        <v>169</v>
      </c>
      <c r="H99" s="115">
        <f t="shared" si="6"/>
        <v>101.80722891566272</v>
      </c>
      <c r="I99" s="224">
        <v>41054</v>
      </c>
      <c r="J99" s="256">
        <v>42313475555</v>
      </c>
      <c r="K99" s="115">
        <f t="shared" si="7"/>
        <v>101.80722891566272</v>
      </c>
      <c r="L99" s="115">
        <f t="shared" si="8"/>
        <v>0</v>
      </c>
      <c r="M99" s="247"/>
      <c r="N99" s="247">
        <v>41054</v>
      </c>
      <c r="O99" s="115">
        <v>83.5</v>
      </c>
      <c r="P99" s="74">
        <f t="shared" si="9"/>
        <v>99.404761904761813</v>
      </c>
      <c r="T99" s="11">
        <v>41054</v>
      </c>
      <c r="U99" s="115">
        <v>96.114848757747538</v>
      </c>
      <c r="V99" s="115">
        <v>101.80722891566272</v>
      </c>
      <c r="W99" s="115">
        <v>99.404761904761813</v>
      </c>
    </row>
    <row r="100" spans="3:23" ht="18.75" thickBot="1" x14ac:dyDescent="0.3">
      <c r="C100" s="11">
        <v>41057</v>
      </c>
      <c r="D100" s="12">
        <v>1806.37</v>
      </c>
      <c r="E100">
        <f t="shared" si="5"/>
        <v>95.691582348890194</v>
      </c>
      <c r="F100" s="222"/>
      <c r="G100" s="115">
        <v>168</v>
      </c>
      <c r="H100" s="115">
        <f t="shared" si="6"/>
        <v>101.2048192771085</v>
      </c>
      <c r="I100" s="224">
        <v>41057</v>
      </c>
      <c r="J100" s="256">
        <v>42063099960</v>
      </c>
      <c r="K100" s="115">
        <f t="shared" si="7"/>
        <v>101.2048192771085</v>
      </c>
      <c r="L100" s="115">
        <f t="shared" si="8"/>
        <v>0</v>
      </c>
      <c r="M100" s="247"/>
      <c r="N100" s="247">
        <v>41057</v>
      </c>
      <c r="O100" s="115">
        <v>83</v>
      </c>
      <c r="P100" s="74">
        <f t="shared" si="9"/>
        <v>98.809523809523711</v>
      </c>
      <c r="T100" s="11">
        <v>41057</v>
      </c>
      <c r="U100" s="115">
        <v>95.691582348890194</v>
      </c>
      <c r="V100" s="115">
        <v>101.2048192771085</v>
      </c>
      <c r="W100" s="115">
        <v>98.809523809523711</v>
      </c>
    </row>
    <row r="101" spans="3:23" ht="18.75" thickBot="1" x14ac:dyDescent="0.3">
      <c r="C101" s="11">
        <v>41058</v>
      </c>
      <c r="D101" s="12">
        <v>1806.15</v>
      </c>
      <c r="E101">
        <f t="shared" si="5"/>
        <v>95.679927954653834</v>
      </c>
      <c r="F101" s="222"/>
      <c r="G101" s="115">
        <v>168</v>
      </c>
      <c r="H101" s="115">
        <f t="shared" si="6"/>
        <v>101.2048192771085</v>
      </c>
      <c r="I101" s="224">
        <v>41058</v>
      </c>
      <c r="J101" s="256">
        <v>42063099960</v>
      </c>
      <c r="K101" s="115">
        <f t="shared" si="7"/>
        <v>101.2048192771085</v>
      </c>
      <c r="L101" s="115">
        <f t="shared" si="8"/>
        <v>0</v>
      </c>
      <c r="M101" s="247"/>
      <c r="N101" s="247">
        <v>41058</v>
      </c>
      <c r="O101" s="115">
        <v>83</v>
      </c>
      <c r="P101" s="74">
        <f t="shared" si="9"/>
        <v>98.809523809523711</v>
      </c>
      <c r="T101" s="11">
        <v>41058</v>
      </c>
      <c r="U101" s="115">
        <v>95.679927954653834</v>
      </c>
      <c r="V101" s="115">
        <v>101.2048192771085</v>
      </c>
      <c r="W101" s="115">
        <v>98.809523809523711</v>
      </c>
    </row>
    <row r="102" spans="3:23" ht="18.75" thickBot="1" x14ac:dyDescent="0.3">
      <c r="C102" s="11">
        <v>41059</v>
      </c>
      <c r="D102" s="12">
        <v>1810.55</v>
      </c>
      <c r="E102">
        <f t="shared" si="5"/>
        <v>95.913015839381274</v>
      </c>
      <c r="F102" s="222"/>
      <c r="G102" s="115">
        <v>169</v>
      </c>
      <c r="H102" s="115">
        <f t="shared" si="6"/>
        <v>101.80722891566272</v>
      </c>
      <c r="I102" s="224">
        <v>41059</v>
      </c>
      <c r="J102" s="256">
        <v>42313475555</v>
      </c>
      <c r="K102" s="115">
        <f t="shared" si="7"/>
        <v>101.80722891566272</v>
      </c>
      <c r="L102" s="115">
        <f t="shared" si="8"/>
        <v>0</v>
      </c>
      <c r="M102" s="247"/>
      <c r="N102" s="247">
        <v>41059</v>
      </c>
      <c r="O102" s="115">
        <v>83</v>
      </c>
      <c r="P102" s="74">
        <f t="shared" si="9"/>
        <v>98.809523809523711</v>
      </c>
      <c r="T102" s="11">
        <v>41059</v>
      </c>
      <c r="U102" s="115">
        <v>95.913015839381274</v>
      </c>
      <c r="V102" s="115">
        <v>101.80722891566272</v>
      </c>
      <c r="W102" s="115">
        <v>98.809523809523711</v>
      </c>
    </row>
    <row r="103" spans="3:23" ht="18.75" thickBot="1" x14ac:dyDescent="0.3">
      <c r="C103" s="11">
        <v>41060</v>
      </c>
      <c r="D103" s="12">
        <v>1804.94</v>
      </c>
      <c r="E103">
        <f t="shared" si="5"/>
        <v>95.615828786353774</v>
      </c>
      <c r="F103" s="222"/>
      <c r="G103" s="115">
        <v>168</v>
      </c>
      <c r="H103" s="115">
        <f t="shared" si="6"/>
        <v>101.2048192771085</v>
      </c>
      <c r="I103" s="224">
        <v>41060</v>
      </c>
      <c r="J103" s="256">
        <v>42063099960</v>
      </c>
      <c r="K103" s="115">
        <f t="shared" si="7"/>
        <v>101.2048192771085</v>
      </c>
      <c r="L103" s="115">
        <f t="shared" si="8"/>
        <v>0</v>
      </c>
      <c r="M103" s="247"/>
      <c r="N103" s="247">
        <v>41060</v>
      </c>
      <c r="O103" s="115">
        <v>83</v>
      </c>
      <c r="P103" s="74">
        <f t="shared" si="9"/>
        <v>98.809523809523711</v>
      </c>
      <c r="T103" s="11">
        <v>41060</v>
      </c>
      <c r="U103" s="115">
        <v>95.615828786353774</v>
      </c>
      <c r="V103" s="115">
        <v>101.2048192771085</v>
      </c>
      <c r="W103" s="115">
        <v>98.809523809523711</v>
      </c>
    </row>
    <row r="104" spans="3:23" ht="18.75" thickBot="1" x14ac:dyDescent="0.3">
      <c r="C104" s="11">
        <v>41061</v>
      </c>
      <c r="D104" s="12">
        <v>1805.98</v>
      </c>
      <c r="E104">
        <f t="shared" si="5"/>
        <v>95.670922286380261</v>
      </c>
      <c r="F104" s="222"/>
      <c r="G104" s="115">
        <v>168</v>
      </c>
      <c r="H104" s="115">
        <f t="shared" si="6"/>
        <v>101.2048192771085</v>
      </c>
      <c r="I104" s="224">
        <v>41061</v>
      </c>
      <c r="J104" s="256">
        <v>42063099960</v>
      </c>
      <c r="K104" s="115">
        <f t="shared" si="7"/>
        <v>101.2048192771085</v>
      </c>
      <c r="L104" s="115">
        <f t="shared" si="8"/>
        <v>0</v>
      </c>
      <c r="M104" s="247"/>
      <c r="N104" s="247">
        <v>41061</v>
      </c>
      <c r="O104" s="115">
        <v>83</v>
      </c>
      <c r="P104" s="74">
        <f t="shared" si="9"/>
        <v>98.809523809523711</v>
      </c>
      <c r="T104" s="11">
        <v>41061</v>
      </c>
      <c r="U104" s="115">
        <v>95.670922286380261</v>
      </c>
      <c r="V104" s="115">
        <v>101.2048192771085</v>
      </c>
      <c r="W104" s="115">
        <v>98.809523809523711</v>
      </c>
    </row>
    <row r="105" spans="3:23" ht="18.75" thickBot="1" x14ac:dyDescent="0.3">
      <c r="C105" s="11">
        <v>41064</v>
      </c>
      <c r="D105" s="12">
        <v>1801.03</v>
      </c>
      <c r="E105">
        <f t="shared" si="5"/>
        <v>95.408698416061881</v>
      </c>
      <c r="F105" s="222"/>
      <c r="G105" s="115">
        <v>168</v>
      </c>
      <c r="H105" s="115">
        <f t="shared" si="6"/>
        <v>101.2048192771085</v>
      </c>
      <c r="I105" s="224">
        <v>41064</v>
      </c>
      <c r="J105" s="256">
        <v>42063099960</v>
      </c>
      <c r="K105" s="115">
        <f t="shared" si="7"/>
        <v>101.2048192771085</v>
      </c>
      <c r="L105" s="115">
        <f t="shared" si="8"/>
        <v>0</v>
      </c>
      <c r="M105" s="247"/>
      <c r="N105" s="247">
        <v>41064</v>
      </c>
      <c r="O105" s="115">
        <v>83</v>
      </c>
      <c r="P105" s="74">
        <f t="shared" si="9"/>
        <v>98.809523809523711</v>
      </c>
      <c r="T105" s="11">
        <v>41064</v>
      </c>
      <c r="U105" s="115">
        <v>95.408698416061881</v>
      </c>
      <c r="V105" s="115">
        <v>101.2048192771085</v>
      </c>
      <c r="W105" s="115">
        <v>98.809523809523711</v>
      </c>
    </row>
    <row r="106" spans="3:23" ht="18.75" thickBot="1" x14ac:dyDescent="0.3">
      <c r="C106" s="11">
        <v>41065</v>
      </c>
      <c r="D106" s="12">
        <v>1797.9</v>
      </c>
      <c r="E106">
        <f t="shared" si="5"/>
        <v>95.242888170789868</v>
      </c>
      <c r="F106" s="222"/>
      <c r="G106" s="115">
        <v>167</v>
      </c>
      <c r="H106" s="115">
        <f t="shared" si="6"/>
        <v>100.60240963855428</v>
      </c>
      <c r="I106" s="224">
        <v>41065</v>
      </c>
      <c r="J106" s="256">
        <v>41812724365</v>
      </c>
      <c r="K106" s="115">
        <f t="shared" si="7"/>
        <v>100.60240963855428</v>
      </c>
      <c r="L106" s="115">
        <f t="shared" si="8"/>
        <v>0</v>
      </c>
      <c r="M106" s="247"/>
      <c r="N106" s="247">
        <v>41065</v>
      </c>
      <c r="O106" s="115">
        <v>83</v>
      </c>
      <c r="P106" s="74">
        <f t="shared" si="9"/>
        <v>98.809523809523711</v>
      </c>
      <c r="T106" s="11">
        <v>41065</v>
      </c>
      <c r="U106" s="115">
        <v>95.242888170789868</v>
      </c>
      <c r="V106" s="115">
        <v>100.60240963855428</v>
      </c>
      <c r="W106" s="115">
        <v>98.809523809523711</v>
      </c>
    </row>
    <row r="107" spans="3:23" ht="18.75" thickBot="1" x14ac:dyDescent="0.3">
      <c r="C107" s="11">
        <v>41066</v>
      </c>
      <c r="D107" s="12">
        <v>1794.25</v>
      </c>
      <c r="E107">
        <f t="shared" si="5"/>
        <v>95.049531175504598</v>
      </c>
      <c r="F107" s="222"/>
      <c r="G107" s="115">
        <v>168</v>
      </c>
      <c r="H107" s="115">
        <f t="shared" si="6"/>
        <v>101.20481927710848</v>
      </c>
      <c r="I107" s="224">
        <v>41066</v>
      </c>
      <c r="J107" s="256">
        <v>42063099960</v>
      </c>
      <c r="K107" s="115">
        <f t="shared" si="7"/>
        <v>101.20481927710848</v>
      </c>
      <c r="L107" s="115">
        <f t="shared" si="8"/>
        <v>0</v>
      </c>
      <c r="M107" s="247"/>
      <c r="N107" s="247">
        <v>41066</v>
      </c>
      <c r="O107" s="115">
        <v>82.5</v>
      </c>
      <c r="P107" s="74">
        <f t="shared" si="9"/>
        <v>98.214285714285623</v>
      </c>
      <c r="T107" s="11">
        <v>41066</v>
      </c>
      <c r="U107" s="115">
        <v>95.049531175504598</v>
      </c>
      <c r="V107" s="115">
        <v>101.20481927710848</v>
      </c>
      <c r="W107" s="115">
        <v>98.214285714285623</v>
      </c>
    </row>
    <row r="108" spans="3:23" ht="18.75" thickBot="1" x14ac:dyDescent="0.3">
      <c r="C108" s="11">
        <v>41067</v>
      </c>
      <c r="D108" s="12">
        <v>1793.14</v>
      </c>
      <c r="E108">
        <f t="shared" si="5"/>
        <v>94.990729459130179</v>
      </c>
      <c r="F108" s="222"/>
      <c r="G108" s="115">
        <v>167</v>
      </c>
      <c r="H108" s="115">
        <f t="shared" si="6"/>
        <v>100.60240963855426</v>
      </c>
      <c r="I108" s="224">
        <v>41067</v>
      </c>
      <c r="J108" s="256">
        <v>41812724365</v>
      </c>
      <c r="K108" s="115">
        <f t="shared" si="7"/>
        <v>100.60240963855426</v>
      </c>
      <c r="L108" s="115">
        <f t="shared" si="8"/>
        <v>0</v>
      </c>
      <c r="M108" s="247"/>
      <c r="N108" s="247">
        <v>41067</v>
      </c>
      <c r="O108" s="115">
        <v>82.5</v>
      </c>
      <c r="P108" s="74">
        <f t="shared" si="9"/>
        <v>98.214285714285623</v>
      </c>
      <c r="T108" s="11">
        <v>41067</v>
      </c>
      <c r="U108" s="115">
        <v>94.990729459130179</v>
      </c>
      <c r="V108" s="115">
        <v>100.60240963855426</v>
      </c>
      <c r="W108" s="115">
        <v>98.214285714285623</v>
      </c>
    </row>
    <row r="109" spans="3:23" ht="18.75" thickBot="1" x14ac:dyDescent="0.3">
      <c r="C109" s="11">
        <v>41068</v>
      </c>
      <c r="D109" s="12">
        <v>1794.47</v>
      </c>
      <c r="E109">
        <f t="shared" si="5"/>
        <v>95.061185569740971</v>
      </c>
      <c r="F109" s="222"/>
      <c r="G109" s="115">
        <v>168</v>
      </c>
      <c r="H109" s="115">
        <f t="shared" si="6"/>
        <v>101.20481927710847</v>
      </c>
      <c r="I109" s="224">
        <v>41068</v>
      </c>
      <c r="J109" s="256">
        <v>42063099960</v>
      </c>
      <c r="K109" s="115">
        <f t="shared" si="7"/>
        <v>101.20481927710847</v>
      </c>
      <c r="L109" s="115">
        <f t="shared" si="8"/>
        <v>0</v>
      </c>
      <c r="M109" s="247"/>
      <c r="N109" s="247">
        <v>41068</v>
      </c>
      <c r="O109" s="115">
        <v>82.5</v>
      </c>
      <c r="P109" s="74">
        <f t="shared" si="9"/>
        <v>98.214285714285623</v>
      </c>
      <c r="T109" s="11">
        <v>41068</v>
      </c>
      <c r="U109" s="115">
        <v>95.061185569740971</v>
      </c>
      <c r="V109" s="115">
        <v>101.20481927710847</v>
      </c>
      <c r="W109" s="115">
        <v>98.214285714285623</v>
      </c>
    </row>
    <row r="110" spans="3:23" ht="18.75" thickBot="1" x14ac:dyDescent="0.3">
      <c r="C110" s="11">
        <v>41071</v>
      </c>
      <c r="D110" s="12">
        <v>1792.79</v>
      </c>
      <c r="E110">
        <f t="shared" si="5"/>
        <v>94.972188377390495</v>
      </c>
      <c r="F110" s="222"/>
      <c r="G110" s="115">
        <v>168</v>
      </c>
      <c r="H110" s="115">
        <f t="shared" si="6"/>
        <v>101.20481927710847</v>
      </c>
      <c r="I110" s="224">
        <v>41071</v>
      </c>
      <c r="J110" s="256">
        <v>42063099960</v>
      </c>
      <c r="K110" s="115">
        <f t="shared" si="7"/>
        <v>101.20481927710847</v>
      </c>
      <c r="L110" s="115">
        <f t="shared" si="8"/>
        <v>0</v>
      </c>
      <c r="M110" s="247"/>
      <c r="N110" s="247">
        <v>41071</v>
      </c>
      <c r="O110" s="115">
        <v>82.5</v>
      </c>
      <c r="P110" s="74">
        <f t="shared" si="9"/>
        <v>98.214285714285623</v>
      </c>
      <c r="T110" s="11">
        <v>41071</v>
      </c>
      <c r="U110" s="115">
        <v>94.972188377390495</v>
      </c>
      <c r="V110" s="115">
        <v>101.20481927710847</v>
      </c>
      <c r="W110" s="115">
        <v>98.214285714285623</v>
      </c>
    </row>
    <row r="111" spans="3:23" ht="18.75" thickBot="1" x14ac:dyDescent="0.3">
      <c r="C111" s="11">
        <v>41072</v>
      </c>
      <c r="D111" s="12">
        <v>1789.7</v>
      </c>
      <c r="E111">
        <f t="shared" si="5"/>
        <v>94.808497112888716</v>
      </c>
      <c r="F111" s="222"/>
      <c r="G111" s="115">
        <v>168</v>
      </c>
      <c r="H111" s="115">
        <f t="shared" si="6"/>
        <v>101.20481927710847</v>
      </c>
      <c r="I111" s="224">
        <v>41072</v>
      </c>
      <c r="J111" s="256">
        <v>42063099960</v>
      </c>
      <c r="K111" s="115">
        <f t="shared" si="7"/>
        <v>101.20481927710847</v>
      </c>
      <c r="L111" s="115">
        <f t="shared" si="8"/>
        <v>0</v>
      </c>
      <c r="M111" s="247"/>
      <c r="N111" s="247">
        <v>41072</v>
      </c>
      <c r="O111" s="115">
        <v>82.5</v>
      </c>
      <c r="P111" s="74">
        <f t="shared" si="9"/>
        <v>98.214285714285623</v>
      </c>
      <c r="T111" s="11">
        <v>41072</v>
      </c>
      <c r="U111" s="115">
        <v>94.808497112888716</v>
      </c>
      <c r="V111" s="115">
        <v>101.20481927710847</v>
      </c>
      <c r="W111" s="115">
        <v>98.214285714285623</v>
      </c>
    </row>
    <row r="112" spans="3:23" ht="18.75" thickBot="1" x14ac:dyDescent="0.3">
      <c r="C112" s="11">
        <v>41073</v>
      </c>
      <c r="D112" s="12">
        <v>1790.41</v>
      </c>
      <c r="E112">
        <f t="shared" si="5"/>
        <v>94.84610902156065</v>
      </c>
      <c r="F112" s="222"/>
      <c r="G112" s="115">
        <v>168</v>
      </c>
      <c r="H112" s="115">
        <f t="shared" si="6"/>
        <v>101.20481927710847</v>
      </c>
      <c r="I112" s="224">
        <v>41073</v>
      </c>
      <c r="J112" s="256">
        <v>42063099960</v>
      </c>
      <c r="K112" s="115">
        <f t="shared" si="7"/>
        <v>101.20481927710847</v>
      </c>
      <c r="L112" s="115">
        <f t="shared" si="8"/>
        <v>0</v>
      </c>
      <c r="M112" s="247"/>
      <c r="N112" s="247">
        <v>41073</v>
      </c>
      <c r="O112" s="115">
        <v>82.5</v>
      </c>
      <c r="P112" s="74">
        <f t="shared" si="9"/>
        <v>98.214285714285623</v>
      </c>
      <c r="T112" s="11">
        <v>41073</v>
      </c>
      <c r="U112" s="115">
        <v>94.84610902156065</v>
      </c>
      <c r="V112" s="115">
        <v>101.20481927710847</v>
      </c>
      <c r="W112" s="115">
        <v>98.214285714285623</v>
      </c>
    </row>
    <row r="113" spans="3:23" ht="18.75" thickBot="1" x14ac:dyDescent="0.3">
      <c r="C113" s="11">
        <v>41074</v>
      </c>
      <c r="D113" s="12">
        <v>1791.72</v>
      </c>
      <c r="E113">
        <f t="shared" si="5"/>
        <v>94.915505641786311</v>
      </c>
      <c r="F113" s="222"/>
      <c r="G113" s="115">
        <v>169</v>
      </c>
      <c r="H113" s="115">
        <f t="shared" si="6"/>
        <v>101.80722891566269</v>
      </c>
      <c r="I113" s="224">
        <v>41074</v>
      </c>
      <c r="J113" s="256">
        <v>42313475555</v>
      </c>
      <c r="K113" s="115">
        <f t="shared" si="7"/>
        <v>101.80722891566269</v>
      </c>
      <c r="L113" s="115">
        <f t="shared" si="8"/>
        <v>0</v>
      </c>
      <c r="M113" s="247"/>
      <c r="N113" s="247">
        <v>41074</v>
      </c>
      <c r="O113" s="115">
        <v>82.5</v>
      </c>
      <c r="P113" s="74">
        <f t="shared" si="9"/>
        <v>98.214285714285623</v>
      </c>
      <c r="T113" s="11">
        <v>41074</v>
      </c>
      <c r="U113" s="115">
        <v>94.915505641786311</v>
      </c>
      <c r="V113" s="115">
        <v>101.80722891566269</v>
      </c>
      <c r="W113" s="115">
        <v>98.214285714285623</v>
      </c>
    </row>
    <row r="114" spans="3:23" ht="18.75" thickBot="1" x14ac:dyDescent="0.3">
      <c r="C114" s="11">
        <v>41075</v>
      </c>
      <c r="D114" s="12">
        <v>1788.74</v>
      </c>
      <c r="E114">
        <f t="shared" si="5"/>
        <v>94.757641574402726</v>
      </c>
      <c r="F114" s="222"/>
      <c r="G114" s="115">
        <v>168</v>
      </c>
      <c r="H114" s="115">
        <f t="shared" si="6"/>
        <v>101.20481927710847</v>
      </c>
      <c r="I114" s="224">
        <v>41075</v>
      </c>
      <c r="J114" s="256">
        <v>42063099960</v>
      </c>
      <c r="K114" s="115">
        <f t="shared" si="7"/>
        <v>101.20481927710847</v>
      </c>
      <c r="L114" s="115">
        <f t="shared" si="8"/>
        <v>0</v>
      </c>
      <c r="M114" s="247"/>
      <c r="N114" s="247">
        <v>41075</v>
      </c>
      <c r="O114" s="115">
        <v>82</v>
      </c>
      <c r="P114" s="74">
        <f t="shared" si="9"/>
        <v>97.619047619047521</v>
      </c>
      <c r="T114" s="11">
        <v>41075</v>
      </c>
      <c r="U114" s="115">
        <v>94.757641574402726</v>
      </c>
      <c r="V114" s="115">
        <v>101.20481927710847</v>
      </c>
      <c r="W114" s="115">
        <v>97.619047619047521</v>
      </c>
    </row>
    <row r="115" spans="3:23" ht="18.75" thickBot="1" x14ac:dyDescent="0.3">
      <c r="C115" s="11">
        <v>41078</v>
      </c>
      <c r="D115" s="12">
        <v>1786.76</v>
      </c>
      <c r="E115">
        <f t="shared" si="5"/>
        <v>94.65275202627538</v>
      </c>
      <c r="F115" s="222"/>
      <c r="G115" s="115">
        <v>168</v>
      </c>
      <c r="H115" s="115">
        <f t="shared" si="6"/>
        <v>101.20481927710847</v>
      </c>
      <c r="I115" s="224">
        <v>41078</v>
      </c>
      <c r="J115" s="256">
        <v>42063099960</v>
      </c>
      <c r="K115" s="115">
        <f t="shared" si="7"/>
        <v>101.20481927710847</v>
      </c>
      <c r="L115" s="115">
        <f t="shared" si="8"/>
        <v>0</v>
      </c>
      <c r="M115" s="247"/>
      <c r="N115" s="247">
        <v>41078</v>
      </c>
      <c r="O115" s="115">
        <v>82</v>
      </c>
      <c r="P115" s="74">
        <f t="shared" si="9"/>
        <v>97.619047619047521</v>
      </c>
      <c r="T115" s="11">
        <v>41078</v>
      </c>
      <c r="U115" s="115">
        <v>94.65275202627538</v>
      </c>
      <c r="V115" s="115">
        <v>101.20481927710847</v>
      </c>
      <c r="W115" s="115">
        <v>97.619047619047521</v>
      </c>
    </row>
    <row r="116" spans="3:23" ht="18.75" thickBot="1" x14ac:dyDescent="0.3">
      <c r="C116" s="11">
        <v>41079</v>
      </c>
      <c r="D116" s="12">
        <v>1787.8</v>
      </c>
      <c r="E116">
        <f t="shared" si="5"/>
        <v>94.707845526301867</v>
      </c>
      <c r="F116" s="222"/>
      <c r="G116" s="115">
        <v>169</v>
      </c>
      <c r="H116" s="115">
        <f t="shared" si="6"/>
        <v>101.80722891566269</v>
      </c>
      <c r="I116" s="224">
        <v>41079</v>
      </c>
      <c r="J116" s="256">
        <v>42313475555</v>
      </c>
      <c r="K116" s="115">
        <f t="shared" si="7"/>
        <v>101.80722891566269</v>
      </c>
      <c r="L116" s="115">
        <f t="shared" si="8"/>
        <v>0</v>
      </c>
      <c r="M116" s="247"/>
      <c r="N116" s="247">
        <v>41079</v>
      </c>
      <c r="O116" s="115">
        <v>82</v>
      </c>
      <c r="P116" s="74">
        <f t="shared" si="9"/>
        <v>97.619047619047521</v>
      </c>
      <c r="T116" s="11">
        <v>41079</v>
      </c>
      <c r="U116" s="115">
        <v>94.707845526301867</v>
      </c>
      <c r="V116" s="115">
        <v>101.80722891566269</v>
      </c>
      <c r="W116" s="115">
        <v>97.619047619047521</v>
      </c>
    </row>
    <row r="117" spans="3:23" ht="18.75" thickBot="1" x14ac:dyDescent="0.3">
      <c r="C117" s="11">
        <v>41080</v>
      </c>
      <c r="D117" s="12">
        <v>1784.54</v>
      </c>
      <c r="E117">
        <f t="shared" si="5"/>
        <v>94.535148593526529</v>
      </c>
      <c r="F117" s="222"/>
      <c r="G117" s="115">
        <v>168</v>
      </c>
      <c r="H117" s="115">
        <f t="shared" si="6"/>
        <v>101.20481927710847</v>
      </c>
      <c r="I117" s="224">
        <v>41080</v>
      </c>
      <c r="J117" s="256">
        <v>42063099960</v>
      </c>
      <c r="K117" s="115">
        <f t="shared" si="7"/>
        <v>101.20481927710847</v>
      </c>
      <c r="L117" s="115">
        <f t="shared" si="8"/>
        <v>0</v>
      </c>
      <c r="M117" s="247"/>
      <c r="N117" s="247">
        <v>41080</v>
      </c>
      <c r="O117" s="115">
        <v>82</v>
      </c>
      <c r="P117" s="74">
        <f t="shared" si="9"/>
        <v>97.619047619047521</v>
      </c>
      <c r="T117" s="11">
        <v>41080</v>
      </c>
      <c r="U117" s="115">
        <v>94.535148593526529</v>
      </c>
      <c r="V117" s="115">
        <v>101.20481927710847</v>
      </c>
      <c r="W117" s="115">
        <v>97.619047619047521</v>
      </c>
    </row>
    <row r="118" spans="3:23" ht="18.75" thickBot="1" x14ac:dyDescent="0.3">
      <c r="C118" s="11">
        <v>41081</v>
      </c>
      <c r="D118" s="12">
        <v>1782.26</v>
      </c>
      <c r="E118">
        <f t="shared" si="5"/>
        <v>94.414366689622312</v>
      </c>
      <c r="F118" s="222"/>
      <c r="G118" s="115">
        <v>168</v>
      </c>
      <c r="H118" s="115">
        <f t="shared" si="6"/>
        <v>101.20481927710847</v>
      </c>
      <c r="I118" s="224">
        <v>41081</v>
      </c>
      <c r="J118" s="256">
        <v>42063099960</v>
      </c>
      <c r="K118" s="115">
        <f t="shared" si="7"/>
        <v>101.20481927710847</v>
      </c>
      <c r="L118" s="115">
        <f t="shared" si="8"/>
        <v>0</v>
      </c>
      <c r="M118" s="247"/>
      <c r="N118" s="247">
        <v>41081</v>
      </c>
      <c r="O118" s="115">
        <v>82</v>
      </c>
      <c r="P118" s="74">
        <f t="shared" si="9"/>
        <v>97.619047619047521</v>
      </c>
      <c r="T118" s="11">
        <v>41081</v>
      </c>
      <c r="U118" s="115">
        <v>94.414366689622312</v>
      </c>
      <c r="V118" s="115">
        <v>101.20481927710847</v>
      </c>
      <c r="W118" s="115">
        <v>97.619047619047521</v>
      </c>
    </row>
    <row r="119" spans="3:23" ht="18.75" thickBot="1" x14ac:dyDescent="0.3">
      <c r="C119" s="11">
        <v>41082</v>
      </c>
      <c r="D119" s="12">
        <v>1780.58</v>
      </c>
      <c r="E119">
        <f t="shared" si="5"/>
        <v>94.325369497271836</v>
      </c>
      <c r="F119" s="222"/>
      <c r="G119" s="115">
        <v>168</v>
      </c>
      <c r="H119" s="115">
        <f t="shared" si="6"/>
        <v>101.20481927710847</v>
      </c>
      <c r="I119" s="224">
        <v>41082</v>
      </c>
      <c r="J119" s="256">
        <v>42063099960</v>
      </c>
      <c r="K119" s="115">
        <f t="shared" si="7"/>
        <v>101.20481927710847</v>
      </c>
      <c r="L119" s="115">
        <f t="shared" si="8"/>
        <v>0</v>
      </c>
      <c r="M119" s="247"/>
      <c r="N119" s="247">
        <v>41082</v>
      </c>
      <c r="O119" s="115">
        <v>82</v>
      </c>
      <c r="P119" s="74">
        <f t="shared" si="9"/>
        <v>97.619047619047521</v>
      </c>
      <c r="T119" s="11">
        <v>41082</v>
      </c>
      <c r="U119" s="115">
        <v>94.325369497271836</v>
      </c>
      <c r="V119" s="115">
        <v>101.20481927710847</v>
      </c>
      <c r="W119" s="115">
        <v>97.619047619047521</v>
      </c>
    </row>
    <row r="120" spans="3:23" ht="18.75" thickBot="1" x14ac:dyDescent="0.3">
      <c r="C120" s="11">
        <v>41085</v>
      </c>
      <c r="D120" s="12">
        <v>1789.23</v>
      </c>
      <c r="E120">
        <f t="shared" si="5"/>
        <v>94.783599088838301</v>
      </c>
      <c r="F120" s="222"/>
      <c r="G120" s="115">
        <v>170</v>
      </c>
      <c r="H120" s="115">
        <f t="shared" si="6"/>
        <v>102.4096385542169</v>
      </c>
      <c r="I120" s="224">
        <v>41085</v>
      </c>
      <c r="J120" s="256">
        <v>42563851150</v>
      </c>
      <c r="K120" s="115">
        <f t="shared" si="7"/>
        <v>102.4096385542169</v>
      </c>
      <c r="L120" s="115">
        <f t="shared" si="8"/>
        <v>0</v>
      </c>
      <c r="M120" s="247"/>
      <c r="N120" s="247">
        <v>41085</v>
      </c>
      <c r="O120" s="115">
        <v>82.5</v>
      </c>
      <c r="P120" s="74">
        <f t="shared" si="9"/>
        <v>98.214285714285623</v>
      </c>
      <c r="T120" s="11">
        <v>41085</v>
      </c>
      <c r="U120" s="115">
        <v>94.783599088838301</v>
      </c>
      <c r="V120" s="115">
        <v>102.4096385542169</v>
      </c>
      <c r="W120" s="115">
        <v>98.214285714285623</v>
      </c>
    </row>
    <row r="121" spans="3:23" ht="18.75" thickBot="1" x14ac:dyDescent="0.3">
      <c r="C121" s="11">
        <v>41086</v>
      </c>
      <c r="D121" s="12">
        <v>1783.35</v>
      </c>
      <c r="E121">
        <f t="shared" si="5"/>
        <v>94.472108915611614</v>
      </c>
      <c r="F121" s="222"/>
      <c r="G121" s="115">
        <v>169</v>
      </c>
      <c r="H121" s="115">
        <f t="shared" si="6"/>
        <v>101.80722891566268</v>
      </c>
      <c r="I121" s="224">
        <v>41086</v>
      </c>
      <c r="J121" s="256">
        <v>42313475555</v>
      </c>
      <c r="K121" s="115">
        <f t="shared" si="7"/>
        <v>101.80722891566268</v>
      </c>
      <c r="L121" s="115">
        <f t="shared" si="8"/>
        <v>0</v>
      </c>
      <c r="M121" s="247"/>
      <c r="N121" s="247">
        <v>41086</v>
      </c>
      <c r="O121" s="115">
        <v>82.5</v>
      </c>
      <c r="P121" s="74">
        <f t="shared" si="9"/>
        <v>98.214285714285623</v>
      </c>
      <c r="T121" s="11">
        <v>41086</v>
      </c>
      <c r="U121" s="115">
        <v>94.472108915611614</v>
      </c>
      <c r="V121" s="115">
        <v>101.80722891566268</v>
      </c>
      <c r="W121" s="115">
        <v>98.214285714285623</v>
      </c>
    </row>
    <row r="122" spans="3:23" ht="18.75" thickBot="1" x14ac:dyDescent="0.3">
      <c r="C122" s="11">
        <v>41087</v>
      </c>
      <c r="D122" s="12">
        <v>1775.74</v>
      </c>
      <c r="E122">
        <f t="shared" si="5"/>
        <v>94.068972824071651</v>
      </c>
      <c r="F122" s="222"/>
      <c r="G122" s="115">
        <v>169</v>
      </c>
      <c r="H122" s="115">
        <f t="shared" si="6"/>
        <v>101.80722891566268</v>
      </c>
      <c r="I122" s="224">
        <v>41087</v>
      </c>
      <c r="J122" s="256">
        <v>42313475555</v>
      </c>
      <c r="K122" s="115">
        <f t="shared" si="7"/>
        <v>101.80722891566268</v>
      </c>
      <c r="L122" s="115">
        <f t="shared" si="8"/>
        <v>0</v>
      </c>
      <c r="M122" s="247"/>
      <c r="N122" s="247">
        <v>41087</v>
      </c>
      <c r="O122" s="115">
        <v>82.5</v>
      </c>
      <c r="P122" s="74">
        <f t="shared" si="9"/>
        <v>98.214285714285623</v>
      </c>
      <c r="T122" s="11">
        <v>41087</v>
      </c>
      <c r="U122" s="115">
        <v>94.068972824071651</v>
      </c>
      <c r="V122" s="115">
        <v>101.80722891566268</v>
      </c>
      <c r="W122" s="115">
        <v>98.214285714285623</v>
      </c>
    </row>
    <row r="123" spans="3:23" ht="18.75" thickBot="1" x14ac:dyDescent="0.3">
      <c r="C123" s="11">
        <v>41088</v>
      </c>
      <c r="D123" s="12">
        <v>1776.58</v>
      </c>
      <c r="E123">
        <f t="shared" si="5"/>
        <v>94.113471420246881</v>
      </c>
      <c r="F123" s="222"/>
      <c r="G123" s="115">
        <v>169</v>
      </c>
      <c r="H123" s="115">
        <f t="shared" si="6"/>
        <v>101.80722891566268</v>
      </c>
      <c r="I123" s="224">
        <v>41088</v>
      </c>
      <c r="J123" s="256">
        <v>42313475555</v>
      </c>
      <c r="K123" s="115">
        <f t="shared" si="7"/>
        <v>101.80722891566268</v>
      </c>
      <c r="L123" s="115">
        <f t="shared" si="8"/>
        <v>0</v>
      </c>
      <c r="M123" s="247"/>
      <c r="N123" s="247">
        <v>41088</v>
      </c>
      <c r="O123" s="115">
        <v>82</v>
      </c>
      <c r="P123" s="74">
        <f t="shared" si="9"/>
        <v>97.619047619047521</v>
      </c>
      <c r="T123" s="11">
        <v>41088</v>
      </c>
      <c r="U123" s="115">
        <v>94.113471420246881</v>
      </c>
      <c r="V123" s="115">
        <v>101.80722891566268</v>
      </c>
      <c r="W123" s="115">
        <v>97.619047619047521</v>
      </c>
    </row>
    <row r="124" spans="3:23" ht="18.75" thickBot="1" x14ac:dyDescent="0.3">
      <c r="C124" s="11">
        <v>41089</v>
      </c>
      <c r="D124" s="12">
        <v>1775.88</v>
      </c>
      <c r="E124">
        <f t="shared" si="5"/>
        <v>94.076389256767527</v>
      </c>
      <c r="F124" s="222"/>
      <c r="G124" s="115">
        <v>169</v>
      </c>
      <c r="H124" s="115">
        <f t="shared" si="6"/>
        <v>101.80722891566268</v>
      </c>
      <c r="I124" s="224">
        <v>41089</v>
      </c>
      <c r="J124" s="256">
        <v>42313475555</v>
      </c>
      <c r="K124" s="115">
        <f t="shared" si="7"/>
        <v>101.80722891566268</v>
      </c>
      <c r="L124" s="115">
        <f t="shared" si="8"/>
        <v>0</v>
      </c>
      <c r="M124" s="247"/>
      <c r="N124" s="247">
        <v>41089</v>
      </c>
      <c r="O124" s="115">
        <v>82</v>
      </c>
      <c r="P124" s="74">
        <f t="shared" si="9"/>
        <v>97.619047619047521</v>
      </c>
      <c r="T124" s="11">
        <v>41089</v>
      </c>
      <c r="U124" s="115">
        <v>94.076389256767527</v>
      </c>
      <c r="V124" s="115">
        <v>101.80722891566268</v>
      </c>
      <c r="W124" s="115">
        <v>97.619047619047521</v>
      </c>
    </row>
    <row r="125" spans="3:23" ht="18.75" thickBot="1" x14ac:dyDescent="0.3">
      <c r="C125" s="11">
        <v>41092</v>
      </c>
      <c r="D125" s="12">
        <v>1778.31</v>
      </c>
      <c r="E125">
        <f t="shared" si="5"/>
        <v>94.205117338560171</v>
      </c>
      <c r="F125" s="222"/>
      <c r="G125" s="115">
        <v>169</v>
      </c>
      <c r="H125" s="115">
        <f t="shared" si="6"/>
        <v>101.80722891566268</v>
      </c>
      <c r="I125" s="224">
        <v>41092</v>
      </c>
      <c r="J125" s="256">
        <v>42313475555</v>
      </c>
      <c r="K125" s="115">
        <f t="shared" si="7"/>
        <v>101.80722891566268</v>
      </c>
      <c r="L125" s="115">
        <f t="shared" si="8"/>
        <v>0</v>
      </c>
      <c r="M125" s="247"/>
      <c r="N125" s="247">
        <v>41092</v>
      </c>
      <c r="O125" s="115">
        <v>82.5</v>
      </c>
      <c r="P125" s="74">
        <f t="shared" si="9"/>
        <v>98.214285714285623</v>
      </c>
      <c r="T125" s="11">
        <v>41092</v>
      </c>
      <c r="U125" s="115">
        <v>94.205117338560171</v>
      </c>
      <c r="V125" s="115">
        <v>101.80722891566268</v>
      </c>
      <c r="W125" s="115">
        <v>98.214285714285623</v>
      </c>
    </row>
    <row r="126" spans="3:23" ht="18.75" thickBot="1" x14ac:dyDescent="0.3">
      <c r="C126" s="11">
        <v>41093</v>
      </c>
      <c r="D126" s="12">
        <v>1779.91</v>
      </c>
      <c r="E126">
        <f t="shared" si="5"/>
        <v>94.289876569370165</v>
      </c>
      <c r="F126" s="222"/>
      <c r="G126" s="115">
        <v>170</v>
      </c>
      <c r="H126" s="115">
        <f t="shared" si="6"/>
        <v>102.4096385542169</v>
      </c>
      <c r="I126" s="224">
        <v>41093</v>
      </c>
      <c r="J126" s="256">
        <v>42563851150</v>
      </c>
      <c r="K126" s="115">
        <f t="shared" si="7"/>
        <v>102.4096385542169</v>
      </c>
      <c r="L126" s="115">
        <f t="shared" si="8"/>
        <v>0</v>
      </c>
      <c r="M126" s="247"/>
      <c r="N126" s="247">
        <v>41093</v>
      </c>
      <c r="O126" s="115">
        <v>82.5</v>
      </c>
      <c r="P126" s="74">
        <f t="shared" si="9"/>
        <v>98.214285714285623</v>
      </c>
      <c r="T126" s="11">
        <v>41093</v>
      </c>
      <c r="U126" s="115">
        <v>94.289876569370165</v>
      </c>
      <c r="V126" s="115">
        <v>102.4096385542169</v>
      </c>
      <c r="W126" s="115">
        <v>98.214285714285623</v>
      </c>
    </row>
    <row r="127" spans="3:23" ht="18.75" thickBot="1" x14ac:dyDescent="0.3">
      <c r="C127" s="11">
        <v>41094</v>
      </c>
      <c r="D127" s="12">
        <v>1777.02</v>
      </c>
      <c r="E127">
        <f t="shared" si="5"/>
        <v>94.136780208719628</v>
      </c>
      <c r="F127" s="222"/>
      <c r="G127" s="115">
        <v>170</v>
      </c>
      <c r="H127" s="115">
        <f t="shared" si="6"/>
        <v>102.4096385542169</v>
      </c>
      <c r="I127" s="224">
        <v>41094</v>
      </c>
      <c r="J127" s="256">
        <v>42563851150</v>
      </c>
      <c r="K127" s="115">
        <f t="shared" si="7"/>
        <v>102.4096385542169</v>
      </c>
      <c r="L127" s="115">
        <f t="shared" si="8"/>
        <v>0</v>
      </c>
      <c r="M127" s="247"/>
      <c r="N127" s="247">
        <v>41094</v>
      </c>
      <c r="O127" s="115">
        <v>83</v>
      </c>
      <c r="P127" s="74">
        <f t="shared" si="9"/>
        <v>98.809523809523725</v>
      </c>
      <c r="T127" s="11">
        <v>41094</v>
      </c>
      <c r="U127" s="115">
        <v>94.136780208719628</v>
      </c>
      <c r="V127" s="115">
        <v>102.4096385542169</v>
      </c>
      <c r="W127" s="115">
        <v>98.809523809523725</v>
      </c>
    </row>
    <row r="128" spans="3:23" ht="18.75" thickBot="1" x14ac:dyDescent="0.3">
      <c r="C128" s="11">
        <v>41095</v>
      </c>
      <c r="D128" s="12">
        <v>1776.5</v>
      </c>
      <c r="E128">
        <f t="shared" si="5"/>
        <v>94.109233458706385</v>
      </c>
      <c r="F128" s="222"/>
      <c r="G128" s="115">
        <v>170</v>
      </c>
      <c r="H128" s="115">
        <f t="shared" si="6"/>
        <v>102.4096385542169</v>
      </c>
      <c r="I128" s="224">
        <v>41095</v>
      </c>
      <c r="J128" s="256">
        <v>42563851150</v>
      </c>
      <c r="K128" s="115">
        <f t="shared" si="7"/>
        <v>102.4096385542169</v>
      </c>
      <c r="L128" s="115">
        <f t="shared" si="8"/>
        <v>0</v>
      </c>
      <c r="M128" s="247"/>
      <c r="N128" s="247">
        <v>41095</v>
      </c>
      <c r="O128" s="115">
        <v>82.5</v>
      </c>
      <c r="P128" s="74">
        <f t="shared" si="9"/>
        <v>98.214285714285637</v>
      </c>
      <c r="T128" s="11">
        <v>41095</v>
      </c>
      <c r="U128" s="115">
        <v>94.109233458706385</v>
      </c>
      <c r="V128" s="115">
        <v>102.4096385542169</v>
      </c>
      <c r="W128" s="115">
        <v>98.214285714285637</v>
      </c>
    </row>
    <row r="129" spans="3:23" ht="18.75" thickBot="1" x14ac:dyDescent="0.3">
      <c r="C129" s="11">
        <v>41096</v>
      </c>
      <c r="D129" s="12">
        <v>1775.55</v>
      </c>
      <c r="E129">
        <f t="shared" si="5"/>
        <v>94.058907665412946</v>
      </c>
      <c r="F129" s="222"/>
      <c r="G129" s="115">
        <v>170</v>
      </c>
      <c r="H129" s="115">
        <f t="shared" si="6"/>
        <v>102.4096385542169</v>
      </c>
      <c r="I129" s="224">
        <v>41096</v>
      </c>
      <c r="J129" s="256">
        <v>42563851150</v>
      </c>
      <c r="K129" s="115">
        <f t="shared" si="7"/>
        <v>102.4096385542169</v>
      </c>
      <c r="L129" s="115">
        <f t="shared" si="8"/>
        <v>0</v>
      </c>
      <c r="M129" s="247"/>
      <c r="N129" s="247">
        <v>41096</v>
      </c>
      <c r="O129" s="115">
        <v>82</v>
      </c>
      <c r="P129" s="74">
        <f t="shared" si="9"/>
        <v>97.619047619047535</v>
      </c>
      <c r="T129" s="11">
        <v>41096</v>
      </c>
      <c r="U129" s="115">
        <v>94.058907665412946</v>
      </c>
      <c r="V129" s="115">
        <v>102.4096385542169</v>
      </c>
      <c r="W129" s="115">
        <v>97.619047619047535</v>
      </c>
    </row>
    <row r="130" spans="3:23" ht="18.75" thickBot="1" x14ac:dyDescent="0.3">
      <c r="C130" s="11">
        <v>41099</v>
      </c>
      <c r="D130" s="12">
        <v>1763.07</v>
      </c>
      <c r="E130">
        <f t="shared" si="5"/>
        <v>93.3977856650951</v>
      </c>
      <c r="F130" s="222"/>
      <c r="G130" s="115">
        <v>167</v>
      </c>
      <c r="H130" s="115">
        <f t="shared" si="6"/>
        <v>100.60240963855424</v>
      </c>
      <c r="I130" s="224">
        <v>41099</v>
      </c>
      <c r="J130" s="256">
        <v>41812724365</v>
      </c>
      <c r="K130" s="115">
        <f t="shared" si="7"/>
        <v>100.60240963855424</v>
      </c>
      <c r="L130" s="115">
        <f t="shared" si="8"/>
        <v>0</v>
      </c>
      <c r="M130" s="247"/>
      <c r="N130" s="247">
        <v>41099</v>
      </c>
      <c r="O130" s="115">
        <v>82.5</v>
      </c>
      <c r="P130" s="74">
        <f t="shared" si="9"/>
        <v>98.214285714285637</v>
      </c>
      <c r="T130" s="11">
        <v>41099</v>
      </c>
      <c r="U130" s="115">
        <v>93.3977856650951</v>
      </c>
      <c r="V130" s="115">
        <v>100.60240963855424</v>
      </c>
      <c r="W130" s="115">
        <v>98.214285714285637</v>
      </c>
    </row>
    <row r="131" spans="3:23" ht="18.75" thickBot="1" x14ac:dyDescent="0.3">
      <c r="C131" s="11">
        <v>41100</v>
      </c>
      <c r="D131" s="12">
        <v>1759.96</v>
      </c>
      <c r="E131">
        <f t="shared" si="5"/>
        <v>93.233034910208204</v>
      </c>
      <c r="F131" s="222"/>
      <c r="G131" s="115">
        <v>167</v>
      </c>
      <c r="H131" s="115">
        <f t="shared" si="6"/>
        <v>100.60240963855424</v>
      </c>
      <c r="I131" s="224">
        <v>41100</v>
      </c>
      <c r="J131" s="256">
        <v>41812724365</v>
      </c>
      <c r="K131" s="115">
        <f t="shared" si="7"/>
        <v>100.60240963855424</v>
      </c>
      <c r="L131" s="115">
        <f t="shared" si="8"/>
        <v>0</v>
      </c>
      <c r="M131" s="247"/>
      <c r="N131" s="247">
        <v>41100</v>
      </c>
      <c r="O131" s="115">
        <v>82.5</v>
      </c>
      <c r="P131" s="74">
        <f t="shared" si="9"/>
        <v>98.214285714285637</v>
      </c>
      <c r="T131" s="11">
        <v>41100</v>
      </c>
      <c r="U131" s="115">
        <v>93.233034910208204</v>
      </c>
      <c r="V131" s="115">
        <v>100.60240963855424</v>
      </c>
      <c r="W131" s="115">
        <v>98.214285714285637</v>
      </c>
    </row>
    <row r="132" spans="3:23" ht="18.75" thickBot="1" x14ac:dyDescent="0.3">
      <c r="C132" s="11">
        <v>41101</v>
      </c>
      <c r="D132" s="12">
        <v>1755.65</v>
      </c>
      <c r="E132">
        <f t="shared" si="5"/>
        <v>93.004714732213827</v>
      </c>
      <c r="F132" s="222"/>
      <c r="G132" s="115">
        <v>166</v>
      </c>
      <c r="H132" s="115">
        <f t="shared" si="6"/>
        <v>100.00000000000001</v>
      </c>
      <c r="I132" s="224">
        <v>41101</v>
      </c>
      <c r="J132" s="256">
        <v>41562348770</v>
      </c>
      <c r="K132" s="115">
        <f t="shared" si="7"/>
        <v>100.00000000000001</v>
      </c>
      <c r="L132" s="115">
        <f t="shared" si="8"/>
        <v>0</v>
      </c>
      <c r="M132" s="247"/>
      <c r="N132" s="247">
        <v>41101</v>
      </c>
      <c r="O132" s="115">
        <v>82.5</v>
      </c>
      <c r="P132" s="74">
        <f t="shared" si="9"/>
        <v>98.214285714285637</v>
      </c>
      <c r="T132" s="11">
        <v>41101</v>
      </c>
      <c r="U132" s="115">
        <v>93.004714732213827</v>
      </c>
      <c r="V132" s="115">
        <v>100.00000000000001</v>
      </c>
      <c r="W132" s="115">
        <v>98.214285714285637</v>
      </c>
    </row>
    <row r="133" spans="3:23" ht="18.75" thickBot="1" x14ac:dyDescent="0.3">
      <c r="C133" s="11">
        <v>41102</v>
      </c>
      <c r="D133" s="12">
        <v>1755.8</v>
      </c>
      <c r="E133">
        <f t="shared" ref="E133:E196" si="10">+(D133/D132)*E132</f>
        <v>93.012660910102255</v>
      </c>
      <c r="F133" s="222"/>
      <c r="G133" s="115">
        <v>167</v>
      </c>
      <c r="H133" s="115">
        <f t="shared" ref="H133:H196" si="11">+(G133/G132)*H132</f>
        <v>100.60240963855424</v>
      </c>
      <c r="I133" s="224">
        <v>41102</v>
      </c>
      <c r="J133" s="256">
        <v>41812724365</v>
      </c>
      <c r="K133" s="115">
        <f t="shared" ref="K133:K196" si="12">+(J133/J132)*K132</f>
        <v>100.60240963855424</v>
      </c>
      <c r="L133" s="115">
        <f t="shared" ref="L133:L196" si="13">+K133-H133</f>
        <v>0</v>
      </c>
      <c r="M133" s="247"/>
      <c r="N133" s="247">
        <v>41102</v>
      </c>
      <c r="O133" s="115">
        <v>82</v>
      </c>
      <c r="P133" s="74">
        <f t="shared" ref="P133:P196" si="14">+(O133/O132)*P132</f>
        <v>97.619047619047535</v>
      </c>
      <c r="T133" s="11">
        <v>41102</v>
      </c>
      <c r="U133" s="115">
        <v>93.012660910102255</v>
      </c>
      <c r="V133" s="115">
        <v>100.60240963855424</v>
      </c>
      <c r="W133" s="115">
        <v>97.619047619047535</v>
      </c>
    </row>
    <row r="134" spans="3:23" ht="18.75" thickBot="1" x14ac:dyDescent="0.3">
      <c r="C134" s="11">
        <v>41103</v>
      </c>
      <c r="D134" s="12">
        <v>1755.81</v>
      </c>
      <c r="E134">
        <f t="shared" si="10"/>
        <v>93.013190655294821</v>
      </c>
      <c r="F134" s="222"/>
      <c r="G134" s="115">
        <v>167</v>
      </c>
      <c r="H134" s="115">
        <f t="shared" si="11"/>
        <v>100.60240963855424</v>
      </c>
      <c r="I134" s="224">
        <v>41103</v>
      </c>
      <c r="J134" s="256">
        <v>41812724365</v>
      </c>
      <c r="K134" s="115">
        <f t="shared" si="12"/>
        <v>100.60240963855424</v>
      </c>
      <c r="L134" s="115">
        <f t="shared" si="13"/>
        <v>0</v>
      </c>
      <c r="M134" s="247"/>
      <c r="N134" s="247">
        <v>41103</v>
      </c>
      <c r="O134" s="115">
        <v>82.5</v>
      </c>
      <c r="P134" s="74">
        <f t="shared" si="14"/>
        <v>98.214285714285637</v>
      </c>
      <c r="T134" s="11">
        <v>41103</v>
      </c>
      <c r="U134" s="115">
        <v>93.013190655294821</v>
      </c>
      <c r="V134" s="115">
        <v>100.60240963855424</v>
      </c>
      <c r="W134" s="115">
        <v>98.214285714285637</v>
      </c>
    </row>
    <row r="135" spans="3:23" ht="18.75" thickBot="1" x14ac:dyDescent="0.3">
      <c r="C135" s="11">
        <v>41106</v>
      </c>
      <c r="D135" s="12">
        <v>1756.27</v>
      </c>
      <c r="E135">
        <f t="shared" si="10"/>
        <v>93.037558934152685</v>
      </c>
      <c r="F135" s="222"/>
      <c r="G135" s="115">
        <v>167</v>
      </c>
      <c r="H135" s="115">
        <f t="shared" si="11"/>
        <v>100.60240963855424</v>
      </c>
      <c r="I135" s="224">
        <v>41106</v>
      </c>
      <c r="J135" s="256">
        <v>41812724365</v>
      </c>
      <c r="K135" s="115">
        <f t="shared" si="12"/>
        <v>100.60240963855424</v>
      </c>
      <c r="L135" s="115">
        <f t="shared" si="13"/>
        <v>0</v>
      </c>
      <c r="M135" s="247"/>
      <c r="N135" s="247">
        <v>41106</v>
      </c>
      <c r="O135" s="115">
        <v>82.5</v>
      </c>
      <c r="P135" s="74">
        <f t="shared" si="14"/>
        <v>98.214285714285637</v>
      </c>
      <c r="T135" s="11">
        <v>41106</v>
      </c>
      <c r="U135" s="115">
        <v>93.037558934152685</v>
      </c>
      <c r="V135" s="115">
        <v>100.60240963855424</v>
      </c>
      <c r="W135" s="115">
        <v>98.214285714285637</v>
      </c>
    </row>
    <row r="136" spans="3:23" ht="18.75" thickBot="1" x14ac:dyDescent="0.3">
      <c r="C136" s="11">
        <v>41107</v>
      </c>
      <c r="D136" s="12">
        <v>1750.83</v>
      </c>
      <c r="E136">
        <f t="shared" si="10"/>
        <v>92.749377549398744</v>
      </c>
      <c r="F136" s="222"/>
      <c r="G136" s="115">
        <v>166</v>
      </c>
      <c r="H136" s="115">
        <f t="shared" si="11"/>
        <v>100.00000000000001</v>
      </c>
      <c r="I136" s="224">
        <v>41107</v>
      </c>
      <c r="J136" s="256">
        <v>41562348770</v>
      </c>
      <c r="K136" s="115">
        <f t="shared" si="12"/>
        <v>100.00000000000001</v>
      </c>
      <c r="L136" s="115">
        <f t="shared" si="13"/>
        <v>0</v>
      </c>
      <c r="M136" s="247"/>
      <c r="N136" s="247">
        <v>41107</v>
      </c>
      <c r="O136" s="115">
        <v>82.5</v>
      </c>
      <c r="P136" s="74">
        <f t="shared" si="14"/>
        <v>98.214285714285637</v>
      </c>
      <c r="T136" s="11">
        <v>41107</v>
      </c>
      <c r="U136" s="115">
        <v>92.749377549398744</v>
      </c>
      <c r="V136" s="115">
        <v>100.00000000000001</v>
      </c>
      <c r="W136" s="115">
        <v>98.214285714285637</v>
      </c>
    </row>
    <row r="137" spans="3:23" ht="18.75" thickBot="1" x14ac:dyDescent="0.3">
      <c r="C137" s="11">
        <v>41108</v>
      </c>
      <c r="D137" s="12">
        <v>1747.06</v>
      </c>
      <c r="E137">
        <f t="shared" si="10"/>
        <v>92.549663611802728</v>
      </c>
      <c r="F137" s="222"/>
      <c r="G137" s="115">
        <v>167</v>
      </c>
      <c r="H137" s="115">
        <f t="shared" si="11"/>
        <v>100.60240963855424</v>
      </c>
      <c r="I137" s="224">
        <v>41108</v>
      </c>
      <c r="J137" s="256">
        <v>41812724365</v>
      </c>
      <c r="K137" s="115">
        <f t="shared" si="12"/>
        <v>100.60240963855424</v>
      </c>
      <c r="L137" s="115">
        <f t="shared" si="13"/>
        <v>0</v>
      </c>
      <c r="M137" s="247"/>
      <c r="N137" s="247">
        <v>41108</v>
      </c>
      <c r="O137" s="115">
        <v>82.5</v>
      </c>
      <c r="P137" s="74">
        <f t="shared" si="14"/>
        <v>98.214285714285637</v>
      </c>
      <c r="T137" s="11">
        <v>41108</v>
      </c>
      <c r="U137" s="115">
        <v>92.549663611802728</v>
      </c>
      <c r="V137" s="115">
        <v>100.60240963855424</v>
      </c>
      <c r="W137" s="115">
        <v>98.214285714285637</v>
      </c>
    </row>
    <row r="138" spans="3:23" ht="18.75" thickBot="1" x14ac:dyDescent="0.3">
      <c r="C138" s="11">
        <v>41109</v>
      </c>
      <c r="D138" s="12">
        <v>1744.89</v>
      </c>
      <c r="E138">
        <f t="shared" si="10"/>
        <v>92.434708905016706</v>
      </c>
      <c r="F138" s="222"/>
      <c r="G138" s="115">
        <v>167</v>
      </c>
      <c r="H138" s="115">
        <f t="shared" si="11"/>
        <v>100.60240963855424</v>
      </c>
      <c r="I138" s="224">
        <v>41109</v>
      </c>
      <c r="J138" s="256">
        <v>41812724365</v>
      </c>
      <c r="K138" s="115">
        <f t="shared" si="12"/>
        <v>100.60240963855424</v>
      </c>
      <c r="L138" s="115">
        <f t="shared" si="13"/>
        <v>0</v>
      </c>
      <c r="M138" s="247"/>
      <c r="N138" s="247">
        <v>41109</v>
      </c>
      <c r="O138" s="115">
        <v>82</v>
      </c>
      <c r="P138" s="74">
        <f t="shared" si="14"/>
        <v>97.619047619047535</v>
      </c>
      <c r="T138" s="11">
        <v>41109</v>
      </c>
      <c r="U138" s="115">
        <v>92.434708905016706</v>
      </c>
      <c r="V138" s="115">
        <v>100.60240963855424</v>
      </c>
      <c r="W138" s="115">
        <v>97.619047619047535</v>
      </c>
    </row>
    <row r="139" spans="3:23" ht="18.75" thickBot="1" x14ac:dyDescent="0.3">
      <c r="C139" s="11">
        <v>41110</v>
      </c>
      <c r="D139" s="12">
        <v>1742.84</v>
      </c>
      <c r="E139">
        <f t="shared" si="10"/>
        <v>92.326111140541414</v>
      </c>
      <c r="F139" s="222"/>
      <c r="G139" s="115">
        <v>166</v>
      </c>
      <c r="H139" s="115">
        <f t="shared" si="11"/>
        <v>100.00000000000001</v>
      </c>
      <c r="I139" s="224">
        <v>41110</v>
      </c>
      <c r="J139" s="256">
        <v>41562348770</v>
      </c>
      <c r="K139" s="115">
        <f t="shared" si="12"/>
        <v>100.00000000000001</v>
      </c>
      <c r="L139" s="115">
        <f t="shared" si="13"/>
        <v>0</v>
      </c>
      <c r="M139" s="247"/>
      <c r="N139" s="247">
        <v>41110</v>
      </c>
      <c r="O139" s="115">
        <v>82</v>
      </c>
      <c r="P139" s="74">
        <f t="shared" si="14"/>
        <v>97.619047619047535</v>
      </c>
      <c r="T139" s="11">
        <v>41110</v>
      </c>
      <c r="U139" s="115">
        <v>92.326111140541414</v>
      </c>
      <c r="V139" s="115">
        <v>100.00000000000001</v>
      </c>
      <c r="W139" s="115">
        <v>97.619047619047535</v>
      </c>
    </row>
    <row r="140" spans="3:23" ht="18.75" thickBot="1" x14ac:dyDescent="0.3">
      <c r="C140" s="11">
        <v>41113</v>
      </c>
      <c r="D140" s="12">
        <v>1743.98</v>
      </c>
      <c r="E140">
        <f t="shared" si="10"/>
        <v>92.386502092493529</v>
      </c>
      <c r="F140" s="222"/>
      <c r="G140" s="115">
        <v>167</v>
      </c>
      <c r="H140" s="115">
        <f t="shared" si="11"/>
        <v>100.60240963855424</v>
      </c>
      <c r="I140" s="224">
        <v>41113</v>
      </c>
      <c r="J140" s="256">
        <v>41812724365</v>
      </c>
      <c r="K140" s="115">
        <f t="shared" si="12"/>
        <v>100.60240963855424</v>
      </c>
      <c r="L140" s="115">
        <f t="shared" si="13"/>
        <v>0</v>
      </c>
      <c r="M140" s="247"/>
      <c r="N140" s="247">
        <v>41113</v>
      </c>
      <c r="O140" s="115">
        <v>81.5</v>
      </c>
      <c r="P140" s="74">
        <f t="shared" si="14"/>
        <v>97.023809523809433</v>
      </c>
      <c r="T140" s="11">
        <v>41113</v>
      </c>
      <c r="U140" s="115">
        <v>92.386502092493529</v>
      </c>
      <c r="V140" s="115">
        <v>100.60240963855424</v>
      </c>
      <c r="W140" s="115">
        <v>97.023809523809433</v>
      </c>
    </row>
    <row r="141" spans="3:23" ht="18.75" thickBot="1" x14ac:dyDescent="0.3">
      <c r="C141" s="11">
        <v>41114</v>
      </c>
      <c r="D141" s="12">
        <v>1743.69</v>
      </c>
      <c r="E141">
        <f t="shared" si="10"/>
        <v>92.371139481909225</v>
      </c>
      <c r="F141" s="222"/>
      <c r="G141" s="115">
        <v>166</v>
      </c>
      <c r="H141" s="115">
        <f t="shared" si="11"/>
        <v>100.00000000000001</v>
      </c>
      <c r="I141" s="224">
        <v>41114</v>
      </c>
      <c r="J141" s="256">
        <v>41562348770</v>
      </c>
      <c r="K141" s="115">
        <f t="shared" si="12"/>
        <v>100.00000000000001</v>
      </c>
      <c r="L141" s="115">
        <f t="shared" si="13"/>
        <v>0</v>
      </c>
      <c r="M141" s="247"/>
      <c r="N141" s="247">
        <v>41114</v>
      </c>
      <c r="O141" s="115">
        <v>82</v>
      </c>
      <c r="P141" s="74">
        <f t="shared" si="14"/>
        <v>97.619047619047521</v>
      </c>
      <c r="T141" s="11">
        <v>41114</v>
      </c>
      <c r="U141" s="115">
        <v>92.371139481909225</v>
      </c>
      <c r="V141" s="115">
        <v>100.00000000000001</v>
      </c>
      <c r="W141" s="115">
        <v>97.619047619047521</v>
      </c>
    </row>
    <row r="142" spans="3:23" ht="18.75" thickBot="1" x14ac:dyDescent="0.3">
      <c r="C142" s="11">
        <v>41115</v>
      </c>
      <c r="D142" s="12">
        <v>1745.91</v>
      </c>
      <c r="E142">
        <f t="shared" si="10"/>
        <v>92.488742914658076</v>
      </c>
      <c r="F142" s="222"/>
      <c r="G142" s="115">
        <v>167</v>
      </c>
      <c r="H142" s="115">
        <f t="shared" si="11"/>
        <v>100.60240963855424</v>
      </c>
      <c r="I142" s="224">
        <v>41115</v>
      </c>
      <c r="J142" s="256">
        <v>41812724365</v>
      </c>
      <c r="K142" s="115">
        <f t="shared" si="12"/>
        <v>100.60240963855424</v>
      </c>
      <c r="L142" s="115">
        <f t="shared" si="13"/>
        <v>0</v>
      </c>
      <c r="M142" s="247"/>
      <c r="N142" s="247">
        <v>41115</v>
      </c>
      <c r="O142" s="115">
        <v>81.5</v>
      </c>
      <c r="P142" s="74">
        <f t="shared" si="14"/>
        <v>97.023809523809419</v>
      </c>
      <c r="T142" s="11">
        <v>41115</v>
      </c>
      <c r="U142" s="115">
        <v>92.488742914658076</v>
      </c>
      <c r="V142" s="115">
        <v>100.60240963855424</v>
      </c>
      <c r="W142" s="115">
        <v>97.023809523809419</v>
      </c>
    </row>
    <row r="143" spans="3:23" ht="18.75" thickBot="1" x14ac:dyDescent="0.3">
      <c r="C143" s="11">
        <v>41116</v>
      </c>
      <c r="D143" s="12">
        <v>1745.22</v>
      </c>
      <c r="E143">
        <f t="shared" si="10"/>
        <v>92.452190496371259</v>
      </c>
      <c r="F143" s="222"/>
      <c r="G143" s="115">
        <v>167</v>
      </c>
      <c r="H143" s="115">
        <f t="shared" si="11"/>
        <v>100.60240963855424</v>
      </c>
      <c r="I143" s="224">
        <v>41116</v>
      </c>
      <c r="J143" s="256">
        <v>41812724365</v>
      </c>
      <c r="K143" s="115">
        <f t="shared" si="12"/>
        <v>100.60240963855424</v>
      </c>
      <c r="L143" s="115">
        <f t="shared" si="13"/>
        <v>0</v>
      </c>
      <c r="M143" s="247"/>
      <c r="N143" s="247">
        <v>41116</v>
      </c>
      <c r="O143" s="115">
        <v>81.5</v>
      </c>
      <c r="P143" s="74">
        <f t="shared" si="14"/>
        <v>97.023809523809419</v>
      </c>
      <c r="T143" s="11">
        <v>41116</v>
      </c>
      <c r="U143" s="115">
        <v>92.452190496371259</v>
      </c>
      <c r="V143" s="115">
        <v>100.60240963855424</v>
      </c>
      <c r="W143" s="115">
        <v>97.023809523809419</v>
      </c>
    </row>
    <row r="144" spans="3:23" ht="18.75" thickBot="1" x14ac:dyDescent="0.3">
      <c r="C144" s="11">
        <v>41117</v>
      </c>
      <c r="D144" s="12">
        <v>1749.51</v>
      </c>
      <c r="E144">
        <f t="shared" si="10"/>
        <v>92.679451183980518</v>
      </c>
      <c r="F144" s="222"/>
      <c r="G144" s="115">
        <v>167</v>
      </c>
      <c r="H144" s="115">
        <f t="shared" si="11"/>
        <v>100.60240963855424</v>
      </c>
      <c r="I144" s="224">
        <v>41117</v>
      </c>
      <c r="J144" s="256">
        <v>41812724365</v>
      </c>
      <c r="K144" s="115">
        <f t="shared" si="12"/>
        <v>100.60240963855424</v>
      </c>
      <c r="L144" s="115">
        <f t="shared" si="13"/>
        <v>0</v>
      </c>
      <c r="M144" s="247"/>
      <c r="N144" s="247">
        <v>41117</v>
      </c>
      <c r="O144" s="115">
        <v>82</v>
      </c>
      <c r="P144" s="74">
        <f t="shared" si="14"/>
        <v>97.619047619047507</v>
      </c>
      <c r="T144" s="11">
        <v>41117</v>
      </c>
      <c r="U144" s="115">
        <v>92.679451183980518</v>
      </c>
      <c r="V144" s="115">
        <v>100.60240963855424</v>
      </c>
      <c r="W144" s="115">
        <v>97.619047619047507</v>
      </c>
    </row>
    <row r="145" spans="3:23" ht="18.75" thickBot="1" x14ac:dyDescent="0.3">
      <c r="C145" s="11">
        <v>41120</v>
      </c>
      <c r="D145" s="12">
        <v>1754.06</v>
      </c>
      <c r="E145">
        <f t="shared" si="10"/>
        <v>92.9204852465964</v>
      </c>
      <c r="F145" s="222"/>
      <c r="G145" s="115">
        <v>168</v>
      </c>
      <c r="H145" s="115">
        <f t="shared" si="11"/>
        <v>101.20481927710844</v>
      </c>
      <c r="I145" s="224">
        <v>41120</v>
      </c>
      <c r="J145" s="256">
        <v>42063099960</v>
      </c>
      <c r="K145" s="115">
        <f t="shared" si="12"/>
        <v>101.20481927710844</v>
      </c>
      <c r="L145" s="115">
        <f t="shared" si="13"/>
        <v>0</v>
      </c>
      <c r="M145" s="247"/>
      <c r="N145" s="247">
        <v>41120</v>
      </c>
      <c r="O145" s="115">
        <v>82.5</v>
      </c>
      <c r="P145" s="74">
        <f t="shared" si="14"/>
        <v>98.214285714285609</v>
      </c>
      <c r="T145" s="11">
        <v>41120</v>
      </c>
      <c r="U145" s="115">
        <v>92.9204852465964</v>
      </c>
      <c r="V145" s="115">
        <v>101.20481927710844</v>
      </c>
      <c r="W145" s="115">
        <v>98.214285714285609</v>
      </c>
    </row>
    <row r="146" spans="3:23" ht="18.75" thickBot="1" x14ac:dyDescent="0.3">
      <c r="C146" s="11">
        <v>41121</v>
      </c>
      <c r="D146" s="12">
        <v>1752.73</v>
      </c>
      <c r="E146">
        <f t="shared" si="10"/>
        <v>92.850029135985608</v>
      </c>
      <c r="F146" s="222"/>
      <c r="G146" s="115">
        <v>167</v>
      </c>
      <c r="H146" s="115">
        <f t="shared" si="11"/>
        <v>100.60240963855422</v>
      </c>
      <c r="I146" s="226">
        <v>41121</v>
      </c>
      <c r="J146" s="258">
        <v>41812724365</v>
      </c>
      <c r="K146" s="115">
        <f t="shared" si="12"/>
        <v>100.60240963855422</v>
      </c>
      <c r="L146" s="115">
        <f t="shared" si="13"/>
        <v>0</v>
      </c>
      <c r="M146" s="249"/>
      <c r="N146" s="249">
        <v>41121</v>
      </c>
      <c r="O146" s="115">
        <v>82.5</v>
      </c>
      <c r="P146" s="74">
        <f t="shared" si="14"/>
        <v>98.214285714285609</v>
      </c>
      <c r="T146" s="11">
        <v>41121</v>
      </c>
      <c r="U146" s="115">
        <v>92.850029135985608</v>
      </c>
      <c r="V146" s="115">
        <v>100.60240963855422</v>
      </c>
      <c r="W146" s="115">
        <v>98.214285714285609</v>
      </c>
    </row>
    <row r="147" spans="3:23" ht="18.75" thickBot="1" x14ac:dyDescent="0.3">
      <c r="C147" s="11">
        <v>41122</v>
      </c>
      <c r="D147" s="12">
        <v>1754.52</v>
      </c>
      <c r="E147">
        <f t="shared" si="10"/>
        <v>92.944853525454278</v>
      </c>
      <c r="F147" s="222"/>
      <c r="G147" s="115">
        <v>167</v>
      </c>
      <c r="H147" s="115">
        <f t="shared" si="11"/>
        <v>100.60240963855422</v>
      </c>
      <c r="I147" s="224">
        <v>41122</v>
      </c>
      <c r="J147" s="256">
        <v>41812724365</v>
      </c>
      <c r="K147" s="115">
        <f t="shared" si="12"/>
        <v>100.60240963855422</v>
      </c>
      <c r="L147" s="115">
        <f t="shared" si="13"/>
        <v>0</v>
      </c>
      <c r="M147" s="247"/>
      <c r="N147" s="247">
        <v>41122</v>
      </c>
      <c r="O147" s="115">
        <v>82.5</v>
      </c>
      <c r="P147" s="74">
        <f t="shared" si="14"/>
        <v>98.214285714285609</v>
      </c>
      <c r="T147" s="11">
        <v>41122</v>
      </c>
      <c r="U147" s="115">
        <v>92.944853525454278</v>
      </c>
      <c r="V147" s="115">
        <v>100.60240963855422</v>
      </c>
      <c r="W147" s="115">
        <v>98.214285714285609</v>
      </c>
    </row>
    <row r="148" spans="3:23" ht="18.75" thickBot="1" x14ac:dyDescent="0.3">
      <c r="C148" s="11">
        <v>41123</v>
      </c>
      <c r="D148" s="12">
        <v>1753.55</v>
      </c>
      <c r="E148">
        <f t="shared" si="10"/>
        <v>92.893468241775722</v>
      </c>
      <c r="F148" s="222"/>
      <c r="G148" s="115">
        <v>167</v>
      </c>
      <c r="H148" s="115">
        <f t="shared" si="11"/>
        <v>100.60240963855422</v>
      </c>
      <c r="I148" s="224">
        <v>41123</v>
      </c>
      <c r="J148" s="256">
        <v>41812724365</v>
      </c>
      <c r="K148" s="115">
        <f t="shared" si="12"/>
        <v>100.60240963855422</v>
      </c>
      <c r="L148" s="115">
        <f t="shared" si="13"/>
        <v>0</v>
      </c>
      <c r="M148" s="247"/>
      <c r="N148" s="247">
        <v>41123</v>
      </c>
      <c r="O148" s="115">
        <v>82</v>
      </c>
      <c r="P148" s="74">
        <f t="shared" si="14"/>
        <v>97.619047619047507</v>
      </c>
      <c r="T148" s="11">
        <v>41123</v>
      </c>
      <c r="U148" s="115">
        <v>92.893468241775722</v>
      </c>
      <c r="V148" s="115">
        <v>100.60240963855422</v>
      </c>
      <c r="W148" s="115">
        <v>97.619047619047507</v>
      </c>
    </row>
    <row r="149" spans="3:23" ht="18.75" thickBot="1" x14ac:dyDescent="0.3">
      <c r="C149" s="11">
        <v>41124</v>
      </c>
      <c r="D149" s="12">
        <v>1749.19</v>
      </c>
      <c r="E149">
        <f t="shared" si="10"/>
        <v>92.662499337818531</v>
      </c>
      <c r="F149" s="222"/>
      <c r="G149" s="115">
        <v>167</v>
      </c>
      <c r="H149" s="115">
        <f t="shared" si="11"/>
        <v>100.60240963855422</v>
      </c>
      <c r="I149" s="224">
        <v>41124</v>
      </c>
      <c r="J149" s="256">
        <v>41812724365</v>
      </c>
      <c r="K149" s="115">
        <f t="shared" si="12"/>
        <v>100.60240963855422</v>
      </c>
      <c r="L149" s="115">
        <f t="shared" si="13"/>
        <v>0</v>
      </c>
      <c r="M149" s="247"/>
      <c r="N149" s="247">
        <v>41124</v>
      </c>
      <c r="O149" s="115">
        <v>82.5</v>
      </c>
      <c r="P149" s="74">
        <f t="shared" si="14"/>
        <v>98.214285714285609</v>
      </c>
      <c r="T149" s="11">
        <v>41124</v>
      </c>
      <c r="U149" s="115">
        <v>92.662499337818531</v>
      </c>
      <c r="V149" s="115">
        <v>100.60240963855422</v>
      </c>
      <c r="W149" s="115">
        <v>98.214285714285609</v>
      </c>
    </row>
    <row r="150" spans="3:23" ht="18.75" thickBot="1" x14ac:dyDescent="0.3">
      <c r="C150" s="11">
        <v>41127</v>
      </c>
      <c r="D150" s="12">
        <v>1744.16</v>
      </c>
      <c r="E150">
        <f t="shared" si="10"/>
        <v>92.396037505959654</v>
      </c>
      <c r="F150" s="222"/>
      <c r="G150" s="115">
        <v>166</v>
      </c>
      <c r="H150" s="115">
        <f t="shared" si="11"/>
        <v>100</v>
      </c>
      <c r="I150" s="224">
        <v>41127</v>
      </c>
      <c r="J150" s="256">
        <v>41562348770</v>
      </c>
      <c r="K150" s="115">
        <f t="shared" si="12"/>
        <v>100</v>
      </c>
      <c r="L150" s="115">
        <f t="shared" si="13"/>
        <v>0</v>
      </c>
      <c r="M150" s="247"/>
      <c r="N150" s="247">
        <v>41127</v>
      </c>
      <c r="O150" s="115">
        <v>82</v>
      </c>
      <c r="P150" s="74">
        <f t="shared" si="14"/>
        <v>97.619047619047507</v>
      </c>
      <c r="T150" s="11">
        <v>41127</v>
      </c>
      <c r="U150" s="115">
        <v>92.396037505959654</v>
      </c>
      <c r="V150" s="115">
        <v>100</v>
      </c>
      <c r="W150" s="115">
        <v>97.619047619047507</v>
      </c>
    </row>
    <row r="151" spans="3:23" ht="18.75" thickBot="1" x14ac:dyDescent="0.3">
      <c r="C151" s="11">
        <v>41128</v>
      </c>
      <c r="D151" s="12">
        <v>1745.76</v>
      </c>
      <c r="E151">
        <f t="shared" si="10"/>
        <v>92.480796736769619</v>
      </c>
      <c r="F151" s="222"/>
      <c r="G151" s="115">
        <v>167</v>
      </c>
      <c r="H151" s="115">
        <f t="shared" si="11"/>
        <v>100.60240963855422</v>
      </c>
      <c r="I151" s="224">
        <v>41128</v>
      </c>
      <c r="J151" s="256">
        <v>41812724365</v>
      </c>
      <c r="K151" s="115">
        <f t="shared" si="12"/>
        <v>100.60240963855422</v>
      </c>
      <c r="L151" s="115">
        <f t="shared" si="13"/>
        <v>0</v>
      </c>
      <c r="M151" s="247"/>
      <c r="N151" s="247">
        <v>41128</v>
      </c>
      <c r="O151" s="115">
        <v>82</v>
      </c>
      <c r="P151" s="74">
        <f t="shared" si="14"/>
        <v>97.619047619047507</v>
      </c>
      <c r="T151" s="11">
        <v>41128</v>
      </c>
      <c r="U151" s="115">
        <v>92.480796736769619</v>
      </c>
      <c r="V151" s="115">
        <v>100.60240963855422</v>
      </c>
      <c r="W151" s="115">
        <v>97.619047619047507</v>
      </c>
    </row>
    <row r="152" spans="3:23" ht="18.75" thickBot="1" x14ac:dyDescent="0.3">
      <c r="C152" s="11">
        <v>41129</v>
      </c>
      <c r="D152" s="12">
        <v>1736.29</v>
      </c>
      <c r="E152">
        <f t="shared" si="10"/>
        <v>91.979128039413055</v>
      </c>
      <c r="F152" s="222"/>
      <c r="G152" s="115">
        <v>167</v>
      </c>
      <c r="H152" s="115">
        <f t="shared" si="11"/>
        <v>100.60240963855422</v>
      </c>
      <c r="I152" s="224">
        <v>41129</v>
      </c>
      <c r="J152" s="256">
        <v>41812724365</v>
      </c>
      <c r="K152" s="115">
        <f t="shared" si="12"/>
        <v>100.60240963855422</v>
      </c>
      <c r="L152" s="115">
        <f t="shared" si="13"/>
        <v>0</v>
      </c>
      <c r="M152" s="247"/>
      <c r="N152" s="247">
        <v>41129</v>
      </c>
      <c r="O152" s="115">
        <v>82.5</v>
      </c>
      <c r="P152" s="74">
        <f t="shared" si="14"/>
        <v>98.214285714285609</v>
      </c>
      <c r="T152" s="11">
        <v>41129</v>
      </c>
      <c r="U152" s="115">
        <v>91.979128039413055</v>
      </c>
      <c r="V152" s="115">
        <v>100.60240963855422</v>
      </c>
      <c r="W152" s="115">
        <v>98.214285714285609</v>
      </c>
    </row>
    <row r="153" spans="3:23" ht="18.75" thickBot="1" x14ac:dyDescent="0.3">
      <c r="C153" s="11">
        <v>41130</v>
      </c>
      <c r="D153" s="12">
        <v>1731.79</v>
      </c>
      <c r="E153">
        <f t="shared" si="10"/>
        <v>91.740742702759988</v>
      </c>
      <c r="F153" s="222"/>
      <c r="G153" s="115">
        <v>166</v>
      </c>
      <c r="H153" s="115">
        <f t="shared" si="11"/>
        <v>100</v>
      </c>
      <c r="I153" s="224">
        <v>41130</v>
      </c>
      <c r="J153" s="256">
        <v>41562348770</v>
      </c>
      <c r="K153" s="115">
        <f t="shared" si="12"/>
        <v>100</v>
      </c>
      <c r="L153" s="115">
        <f t="shared" si="13"/>
        <v>0</v>
      </c>
      <c r="M153" s="247"/>
      <c r="N153" s="247">
        <v>41130</v>
      </c>
      <c r="O153" s="115">
        <v>82</v>
      </c>
      <c r="P153" s="74">
        <f t="shared" si="14"/>
        <v>97.619047619047507</v>
      </c>
      <c r="T153" s="11">
        <v>41130</v>
      </c>
      <c r="U153" s="115">
        <v>91.740742702759988</v>
      </c>
      <c r="V153" s="115">
        <v>100</v>
      </c>
      <c r="W153" s="115">
        <v>97.619047619047507</v>
      </c>
    </row>
    <row r="154" spans="3:23" ht="18.75" thickBot="1" x14ac:dyDescent="0.3">
      <c r="C154" s="11">
        <v>41131</v>
      </c>
      <c r="D154" s="12">
        <v>1732.63</v>
      </c>
      <c r="E154">
        <f t="shared" si="10"/>
        <v>91.785241298935219</v>
      </c>
      <c r="F154" s="222"/>
      <c r="G154" s="115">
        <v>167</v>
      </c>
      <c r="H154" s="115">
        <f t="shared" si="11"/>
        <v>100.60240963855422</v>
      </c>
      <c r="I154" s="224">
        <v>41131</v>
      </c>
      <c r="J154" s="256">
        <v>41812724365</v>
      </c>
      <c r="K154" s="115">
        <f t="shared" si="12"/>
        <v>100.60240963855422</v>
      </c>
      <c r="L154" s="115">
        <f t="shared" si="13"/>
        <v>0</v>
      </c>
      <c r="M154" s="247"/>
      <c r="N154" s="247">
        <v>41131</v>
      </c>
      <c r="O154" s="115">
        <v>82</v>
      </c>
      <c r="P154" s="74">
        <f t="shared" si="14"/>
        <v>97.619047619047507</v>
      </c>
      <c r="T154" s="11">
        <v>41131</v>
      </c>
      <c r="U154" s="115">
        <v>91.785241298935219</v>
      </c>
      <c r="V154" s="115">
        <v>100.60240963855422</v>
      </c>
      <c r="W154" s="115">
        <v>97.619047619047507</v>
      </c>
    </row>
    <row r="155" spans="3:23" ht="18.75" thickBot="1" x14ac:dyDescent="0.3">
      <c r="C155" s="11">
        <v>41134</v>
      </c>
      <c r="D155" s="12">
        <v>1728.54</v>
      </c>
      <c r="E155">
        <f t="shared" si="10"/>
        <v>91.568575515177201</v>
      </c>
      <c r="F155" s="222"/>
      <c r="G155" s="115">
        <v>166</v>
      </c>
      <c r="H155" s="115">
        <f t="shared" si="11"/>
        <v>100</v>
      </c>
      <c r="I155" s="224">
        <v>41134</v>
      </c>
      <c r="J155" s="256">
        <v>41562348770</v>
      </c>
      <c r="K155" s="115">
        <f t="shared" si="12"/>
        <v>100</v>
      </c>
      <c r="L155" s="115">
        <f t="shared" si="13"/>
        <v>0</v>
      </c>
      <c r="M155" s="247"/>
      <c r="N155" s="247">
        <v>41134</v>
      </c>
      <c r="O155" s="115">
        <v>82.5</v>
      </c>
      <c r="P155" s="74">
        <f t="shared" si="14"/>
        <v>98.214285714285609</v>
      </c>
      <c r="T155" s="11">
        <v>41134</v>
      </c>
      <c r="U155" s="115">
        <v>91.568575515177201</v>
      </c>
      <c r="V155" s="115">
        <v>100</v>
      </c>
      <c r="W155" s="115">
        <v>98.214285714285609</v>
      </c>
    </row>
    <row r="156" spans="3:23" ht="18.75" thickBot="1" x14ac:dyDescent="0.3">
      <c r="C156" s="11">
        <v>41135</v>
      </c>
      <c r="D156" s="12">
        <v>1728.27</v>
      </c>
      <c r="E156">
        <f t="shared" si="10"/>
        <v>91.554272394978014</v>
      </c>
      <c r="F156" s="222"/>
      <c r="G156" s="115">
        <v>166</v>
      </c>
      <c r="H156" s="115">
        <f t="shared" si="11"/>
        <v>100</v>
      </c>
      <c r="I156" s="224">
        <v>41135</v>
      </c>
      <c r="J156" s="256">
        <v>41562348770</v>
      </c>
      <c r="K156" s="115">
        <f t="shared" si="12"/>
        <v>100</v>
      </c>
      <c r="L156" s="115">
        <f t="shared" si="13"/>
        <v>0</v>
      </c>
      <c r="M156" s="247"/>
      <c r="N156" s="247">
        <v>41135</v>
      </c>
      <c r="O156" s="115">
        <v>82.5</v>
      </c>
      <c r="P156" s="74">
        <f t="shared" si="14"/>
        <v>98.214285714285609</v>
      </c>
      <c r="T156" s="11">
        <v>41135</v>
      </c>
      <c r="U156" s="115">
        <v>91.554272394978014</v>
      </c>
      <c r="V156" s="115">
        <v>100</v>
      </c>
      <c r="W156" s="115">
        <v>98.214285714285609</v>
      </c>
    </row>
    <row r="157" spans="3:23" ht="18.75" thickBot="1" x14ac:dyDescent="0.3">
      <c r="C157" s="11">
        <v>41137</v>
      </c>
      <c r="D157" s="12">
        <v>1724.75</v>
      </c>
      <c r="E157">
        <f t="shared" si="10"/>
        <v>91.367802087196054</v>
      </c>
      <c r="F157" s="222"/>
      <c r="G157" s="115">
        <v>165</v>
      </c>
      <c r="H157" s="115">
        <f t="shared" si="11"/>
        <v>99.397590361445793</v>
      </c>
      <c r="I157" s="224">
        <v>41137</v>
      </c>
      <c r="J157" s="256">
        <v>41311973175</v>
      </c>
      <c r="K157" s="115">
        <f t="shared" si="12"/>
        <v>99.397590361445793</v>
      </c>
      <c r="L157" s="115">
        <f t="shared" si="13"/>
        <v>0</v>
      </c>
      <c r="M157" s="247"/>
      <c r="N157" s="247">
        <v>41137</v>
      </c>
      <c r="O157" s="115">
        <v>82.5</v>
      </c>
      <c r="P157" s="74">
        <f t="shared" si="14"/>
        <v>98.214285714285609</v>
      </c>
      <c r="T157" s="11">
        <v>41137</v>
      </c>
      <c r="U157" s="115">
        <v>91.367802087196054</v>
      </c>
      <c r="V157" s="115">
        <v>99.397590361445793</v>
      </c>
      <c r="W157" s="115">
        <v>98.214285714285609</v>
      </c>
    </row>
    <row r="158" spans="3:23" ht="18.75" thickBot="1" x14ac:dyDescent="0.3">
      <c r="C158" s="11">
        <v>41138</v>
      </c>
      <c r="D158" s="12">
        <v>1718.31</v>
      </c>
      <c r="E158">
        <f t="shared" si="10"/>
        <v>91.026646183185889</v>
      </c>
      <c r="F158" s="222"/>
      <c r="G158" s="115">
        <v>164</v>
      </c>
      <c r="H158" s="115">
        <f t="shared" si="11"/>
        <v>98.795180722891573</v>
      </c>
      <c r="I158" s="224">
        <v>41138</v>
      </c>
      <c r="J158" s="256">
        <v>41061597580</v>
      </c>
      <c r="K158" s="115">
        <f t="shared" si="12"/>
        <v>98.795180722891573</v>
      </c>
      <c r="L158" s="115">
        <f t="shared" si="13"/>
        <v>0</v>
      </c>
      <c r="M158" s="247"/>
      <c r="N158" s="247">
        <v>41138</v>
      </c>
      <c r="O158" s="115">
        <v>82</v>
      </c>
      <c r="P158" s="74">
        <f t="shared" si="14"/>
        <v>97.619047619047507</v>
      </c>
      <c r="T158" s="11">
        <v>41138</v>
      </c>
      <c r="U158" s="115">
        <v>91.026646183185889</v>
      </c>
      <c r="V158" s="115">
        <v>98.795180722891573</v>
      </c>
      <c r="W158" s="115">
        <v>97.619047619047507</v>
      </c>
    </row>
    <row r="159" spans="3:23" ht="18.75" thickBot="1" x14ac:dyDescent="0.3">
      <c r="C159" s="11">
        <v>41142</v>
      </c>
      <c r="D159" s="12">
        <v>1718.66</v>
      </c>
      <c r="E159">
        <f t="shared" si="10"/>
        <v>91.045187264925573</v>
      </c>
      <c r="F159" s="222"/>
      <c r="G159" s="115">
        <v>164</v>
      </c>
      <c r="H159" s="115">
        <f t="shared" si="11"/>
        <v>98.795180722891573</v>
      </c>
      <c r="I159" s="224">
        <v>41142</v>
      </c>
      <c r="J159" s="256">
        <v>41061597580</v>
      </c>
      <c r="K159" s="115">
        <f t="shared" si="12"/>
        <v>98.795180722891573</v>
      </c>
      <c r="L159" s="115">
        <f t="shared" si="13"/>
        <v>0</v>
      </c>
      <c r="M159" s="247"/>
      <c r="N159" s="247">
        <v>41142</v>
      </c>
      <c r="O159" s="115">
        <v>82.5</v>
      </c>
      <c r="P159" s="74">
        <f t="shared" si="14"/>
        <v>98.214285714285609</v>
      </c>
      <c r="T159" s="11">
        <v>41142</v>
      </c>
      <c r="U159" s="115">
        <v>91.045187264925573</v>
      </c>
      <c r="V159" s="115">
        <v>98.795180722891573</v>
      </c>
      <c r="W159" s="115">
        <v>98.214285714285609</v>
      </c>
    </row>
    <row r="160" spans="3:23" ht="18.75" thickBot="1" x14ac:dyDescent="0.3">
      <c r="C160" s="11">
        <v>41143</v>
      </c>
      <c r="D160" s="12">
        <v>1712.4</v>
      </c>
      <c r="E160">
        <f t="shared" si="10"/>
        <v>90.713566774381533</v>
      </c>
      <c r="F160" s="222"/>
      <c r="G160" s="115">
        <v>163</v>
      </c>
      <c r="H160" s="115">
        <f t="shared" si="11"/>
        <v>98.192771084337352</v>
      </c>
      <c r="I160" s="224">
        <v>41143</v>
      </c>
      <c r="J160" s="256">
        <v>40811221985</v>
      </c>
      <c r="K160" s="115">
        <f t="shared" si="12"/>
        <v>98.192771084337352</v>
      </c>
      <c r="L160" s="115">
        <f t="shared" si="13"/>
        <v>0</v>
      </c>
      <c r="M160" s="247"/>
      <c r="N160" s="247">
        <v>41143</v>
      </c>
      <c r="O160" s="115">
        <v>82</v>
      </c>
      <c r="P160" s="74">
        <f t="shared" si="14"/>
        <v>97.619047619047507</v>
      </c>
      <c r="T160" s="11">
        <v>41143</v>
      </c>
      <c r="U160" s="115">
        <v>90.713566774381533</v>
      </c>
      <c r="V160" s="115">
        <v>98.192771084337352</v>
      </c>
      <c r="W160" s="115">
        <v>97.619047619047507</v>
      </c>
    </row>
    <row r="161" spans="3:23" ht="18.75" thickBot="1" x14ac:dyDescent="0.3">
      <c r="C161" s="11">
        <v>41144</v>
      </c>
      <c r="D161" s="12">
        <v>1706.51</v>
      </c>
      <c r="E161">
        <f t="shared" si="10"/>
        <v>90.401546855962295</v>
      </c>
      <c r="F161" s="222"/>
      <c r="G161" s="115">
        <v>163</v>
      </c>
      <c r="H161" s="115">
        <f t="shared" si="11"/>
        <v>98.192771084337352</v>
      </c>
      <c r="I161" s="224">
        <v>41144</v>
      </c>
      <c r="J161" s="256">
        <v>40811221985</v>
      </c>
      <c r="K161" s="115">
        <f t="shared" si="12"/>
        <v>98.192771084337352</v>
      </c>
      <c r="L161" s="115">
        <f t="shared" si="13"/>
        <v>0</v>
      </c>
      <c r="M161" s="247"/>
      <c r="N161" s="247">
        <v>41144</v>
      </c>
      <c r="O161" s="115">
        <v>82</v>
      </c>
      <c r="P161" s="74">
        <f t="shared" si="14"/>
        <v>97.619047619047507</v>
      </c>
      <c r="T161" s="11">
        <v>41144</v>
      </c>
      <c r="U161" s="115">
        <v>90.401546855962295</v>
      </c>
      <c r="V161" s="115">
        <v>98.192771084337352</v>
      </c>
      <c r="W161" s="115">
        <v>97.619047619047507</v>
      </c>
    </row>
    <row r="162" spans="3:23" ht="18.75" thickBot="1" x14ac:dyDescent="0.3">
      <c r="C162" s="11">
        <v>41145</v>
      </c>
      <c r="D162" s="12">
        <v>1704.18</v>
      </c>
      <c r="E162">
        <f t="shared" si="10"/>
        <v>90.278116226095264</v>
      </c>
      <c r="F162" s="222"/>
      <c r="G162" s="115">
        <v>163</v>
      </c>
      <c r="H162" s="115">
        <f t="shared" si="11"/>
        <v>98.192771084337352</v>
      </c>
      <c r="I162" s="224">
        <v>41145</v>
      </c>
      <c r="J162" s="256">
        <v>40811221985</v>
      </c>
      <c r="K162" s="115">
        <f t="shared" si="12"/>
        <v>98.192771084337352</v>
      </c>
      <c r="L162" s="115">
        <f t="shared" si="13"/>
        <v>0</v>
      </c>
      <c r="M162" s="247"/>
      <c r="N162" s="247">
        <v>41145</v>
      </c>
      <c r="O162" s="115">
        <v>82</v>
      </c>
      <c r="P162" s="74">
        <f t="shared" si="14"/>
        <v>97.619047619047507</v>
      </c>
      <c r="T162" s="11">
        <v>41145</v>
      </c>
      <c r="U162" s="115">
        <v>90.278116226095264</v>
      </c>
      <c r="V162" s="115">
        <v>98.192771084337352</v>
      </c>
      <c r="W162" s="115">
        <v>97.619047619047507</v>
      </c>
    </row>
    <row r="163" spans="3:23" ht="18.75" thickBot="1" x14ac:dyDescent="0.3">
      <c r="C163" s="11">
        <v>41148</v>
      </c>
      <c r="D163" s="12">
        <v>1692.95</v>
      </c>
      <c r="E163">
        <f t="shared" si="10"/>
        <v>89.683212374847713</v>
      </c>
      <c r="F163" s="222"/>
      <c r="G163" s="115">
        <v>162</v>
      </c>
      <c r="H163" s="115">
        <f t="shared" si="11"/>
        <v>97.590361445783145</v>
      </c>
      <c r="I163" s="224">
        <v>41148</v>
      </c>
      <c r="J163" s="256">
        <v>40560846390</v>
      </c>
      <c r="K163" s="115">
        <f t="shared" si="12"/>
        <v>97.590361445783145</v>
      </c>
      <c r="L163" s="115">
        <f t="shared" si="13"/>
        <v>0</v>
      </c>
      <c r="M163" s="247"/>
      <c r="N163" s="247">
        <v>41148</v>
      </c>
      <c r="O163" s="115">
        <v>82</v>
      </c>
      <c r="P163" s="74">
        <f t="shared" si="14"/>
        <v>97.619047619047507</v>
      </c>
      <c r="T163" s="11">
        <v>41148</v>
      </c>
      <c r="U163" s="115">
        <v>89.683212374847713</v>
      </c>
      <c r="V163" s="115">
        <v>97.590361445783145</v>
      </c>
      <c r="W163" s="115">
        <v>97.619047619047507</v>
      </c>
    </row>
    <row r="164" spans="3:23" ht="18.75" thickBot="1" x14ac:dyDescent="0.3">
      <c r="C164" s="11">
        <v>41149</v>
      </c>
      <c r="D164" s="12">
        <v>1686.8</v>
      </c>
      <c r="E164">
        <f t="shared" si="10"/>
        <v>89.357419081421838</v>
      </c>
      <c r="F164" s="222"/>
      <c r="G164" s="115">
        <v>162</v>
      </c>
      <c r="H164" s="115">
        <f t="shared" si="11"/>
        <v>97.590361445783145</v>
      </c>
      <c r="I164" s="224">
        <v>41149</v>
      </c>
      <c r="J164" s="256">
        <v>40560846390</v>
      </c>
      <c r="K164" s="115">
        <f t="shared" si="12"/>
        <v>97.590361445783145</v>
      </c>
      <c r="L164" s="115">
        <f t="shared" si="13"/>
        <v>0</v>
      </c>
      <c r="M164" s="247"/>
      <c r="N164" s="247">
        <v>41149</v>
      </c>
      <c r="O164" s="115">
        <v>81.5</v>
      </c>
      <c r="P164" s="74">
        <f t="shared" si="14"/>
        <v>97.023809523809405</v>
      </c>
      <c r="T164" s="11">
        <v>41149</v>
      </c>
      <c r="U164" s="115">
        <v>89.357419081421838</v>
      </c>
      <c r="V164" s="115">
        <v>97.590361445783145</v>
      </c>
      <c r="W164" s="115">
        <v>97.023809523809405</v>
      </c>
    </row>
    <row r="165" spans="3:23" ht="18.75" thickBot="1" x14ac:dyDescent="0.3">
      <c r="C165" s="11">
        <v>41150</v>
      </c>
      <c r="D165" s="12">
        <v>1682.39</v>
      </c>
      <c r="E165">
        <f t="shared" si="10"/>
        <v>89.123801451501834</v>
      </c>
      <c r="F165" s="222"/>
      <c r="G165" s="115">
        <v>161</v>
      </c>
      <c r="H165" s="115">
        <f t="shared" si="11"/>
        <v>96.987951807228924</v>
      </c>
      <c r="I165" s="226">
        <v>41150</v>
      </c>
      <c r="J165" s="258">
        <v>40310470795</v>
      </c>
      <c r="K165" s="115">
        <f t="shared" si="12"/>
        <v>96.987951807228924</v>
      </c>
      <c r="L165" s="115">
        <f t="shared" si="13"/>
        <v>0</v>
      </c>
      <c r="M165" s="249"/>
      <c r="N165" s="249">
        <v>41150</v>
      </c>
      <c r="O165" s="115">
        <v>81.5</v>
      </c>
      <c r="P165" s="74">
        <f t="shared" si="14"/>
        <v>97.023809523809405</v>
      </c>
      <c r="T165" s="11">
        <v>41150</v>
      </c>
      <c r="U165" s="115">
        <v>89.123801451501834</v>
      </c>
      <c r="V165" s="115">
        <v>96.987951807228924</v>
      </c>
      <c r="W165" s="115">
        <v>97.023809523809405</v>
      </c>
    </row>
    <row r="166" spans="3:23" ht="18.75" thickBot="1" x14ac:dyDescent="0.3">
      <c r="C166" s="11">
        <v>41151</v>
      </c>
      <c r="D166" s="12">
        <v>1681.07</v>
      </c>
      <c r="E166">
        <f t="shared" si="10"/>
        <v>89.053875086083593</v>
      </c>
      <c r="F166" s="222"/>
      <c r="G166" s="115">
        <v>161</v>
      </c>
      <c r="H166" s="115">
        <f t="shared" si="11"/>
        <v>96.987951807228924</v>
      </c>
      <c r="I166" s="224">
        <v>41151</v>
      </c>
      <c r="J166" s="256">
        <v>40310470795</v>
      </c>
      <c r="K166" s="115">
        <f t="shared" si="12"/>
        <v>96.987951807228924</v>
      </c>
      <c r="L166" s="115">
        <f t="shared" si="13"/>
        <v>0</v>
      </c>
      <c r="M166" s="247"/>
      <c r="N166" s="247">
        <v>41151</v>
      </c>
      <c r="O166" s="115">
        <v>81.5</v>
      </c>
      <c r="P166" s="74">
        <f t="shared" si="14"/>
        <v>97.023809523809405</v>
      </c>
      <c r="T166" s="11">
        <v>41151</v>
      </c>
      <c r="U166" s="115">
        <v>89.053875086083593</v>
      </c>
      <c r="V166" s="115">
        <v>96.987951807228924</v>
      </c>
      <c r="W166" s="115">
        <v>97.023809523809405</v>
      </c>
    </row>
    <row r="167" spans="3:23" ht="18.75" thickBot="1" x14ac:dyDescent="0.3">
      <c r="C167" s="11">
        <v>41152</v>
      </c>
      <c r="D167" s="12">
        <v>1686.45</v>
      </c>
      <c r="E167">
        <f t="shared" si="10"/>
        <v>89.338877999682168</v>
      </c>
      <c r="F167" s="222"/>
      <c r="G167" s="115">
        <v>162</v>
      </c>
      <c r="H167" s="115">
        <f t="shared" si="11"/>
        <v>97.590361445783131</v>
      </c>
      <c r="I167" s="224">
        <v>41152</v>
      </c>
      <c r="J167" s="256">
        <v>40560846390</v>
      </c>
      <c r="K167" s="115">
        <f t="shared" si="12"/>
        <v>97.590361445783131</v>
      </c>
      <c r="L167" s="115">
        <f t="shared" si="13"/>
        <v>0</v>
      </c>
      <c r="M167" s="247"/>
      <c r="N167" s="247">
        <v>41152</v>
      </c>
      <c r="O167" s="115">
        <v>82</v>
      </c>
      <c r="P167" s="74">
        <f t="shared" si="14"/>
        <v>97.619047619047493</v>
      </c>
      <c r="T167" s="11">
        <v>41152</v>
      </c>
      <c r="U167" s="115">
        <v>89.338877999682168</v>
      </c>
      <c r="V167" s="115">
        <v>97.590361445783131</v>
      </c>
      <c r="W167" s="115">
        <v>97.619047619047493</v>
      </c>
    </row>
    <row r="168" spans="3:23" ht="18.75" thickBot="1" x14ac:dyDescent="0.3">
      <c r="C168" s="11">
        <v>41155</v>
      </c>
      <c r="D168" s="12">
        <v>1688.91</v>
      </c>
      <c r="E168">
        <f t="shared" si="10"/>
        <v>89.46919531705251</v>
      </c>
      <c r="F168" s="222"/>
      <c r="G168" s="115">
        <v>162</v>
      </c>
      <c r="H168" s="115">
        <f t="shared" si="11"/>
        <v>97.590361445783131</v>
      </c>
      <c r="I168" s="224">
        <v>41155</v>
      </c>
      <c r="J168" s="256">
        <v>40560846390</v>
      </c>
      <c r="K168" s="115">
        <f t="shared" si="12"/>
        <v>97.590361445783131</v>
      </c>
      <c r="L168" s="115">
        <f t="shared" si="13"/>
        <v>0</v>
      </c>
      <c r="M168" s="247"/>
      <c r="N168" s="247">
        <v>41155</v>
      </c>
      <c r="O168" s="115">
        <v>82</v>
      </c>
      <c r="P168" s="74">
        <f t="shared" si="14"/>
        <v>97.619047619047493</v>
      </c>
      <c r="T168" s="11">
        <v>41155</v>
      </c>
      <c r="U168" s="115">
        <v>89.46919531705251</v>
      </c>
      <c r="V168" s="115">
        <v>97.590361445783131</v>
      </c>
      <c r="W168" s="115">
        <v>97.619047619047493</v>
      </c>
    </row>
    <row r="169" spans="3:23" ht="18.75" thickBot="1" x14ac:dyDescent="0.3">
      <c r="C169" s="11">
        <v>41156</v>
      </c>
      <c r="D169" s="12">
        <v>1693.55</v>
      </c>
      <c r="E169">
        <f t="shared" si="10"/>
        <v>89.714997086401453</v>
      </c>
      <c r="F169" s="222"/>
      <c r="G169" s="115">
        <v>162</v>
      </c>
      <c r="H169" s="115">
        <f t="shared" si="11"/>
        <v>97.590361445783131</v>
      </c>
      <c r="I169" s="224">
        <v>41156</v>
      </c>
      <c r="J169" s="256">
        <v>40560846390</v>
      </c>
      <c r="K169" s="115">
        <f t="shared" si="12"/>
        <v>97.590361445783131</v>
      </c>
      <c r="L169" s="115">
        <f t="shared" si="13"/>
        <v>0</v>
      </c>
      <c r="M169" s="247"/>
      <c r="N169" s="247">
        <v>41156</v>
      </c>
      <c r="O169" s="115">
        <v>82</v>
      </c>
      <c r="P169" s="74">
        <f t="shared" si="14"/>
        <v>97.619047619047493</v>
      </c>
      <c r="T169" s="11">
        <v>41156</v>
      </c>
      <c r="U169" s="115">
        <v>89.714997086401453</v>
      </c>
      <c r="V169" s="115">
        <v>97.590361445783131</v>
      </c>
      <c r="W169" s="115">
        <v>97.619047619047493</v>
      </c>
    </row>
    <row r="170" spans="3:23" ht="18.75" thickBot="1" x14ac:dyDescent="0.3">
      <c r="C170" s="11">
        <v>41157</v>
      </c>
      <c r="D170" s="12">
        <v>1697.12</v>
      </c>
      <c r="E170">
        <f t="shared" si="10"/>
        <v>89.904116120146213</v>
      </c>
      <c r="F170" s="222"/>
      <c r="G170" s="115">
        <v>163</v>
      </c>
      <c r="H170" s="115">
        <f t="shared" si="11"/>
        <v>98.192771084337352</v>
      </c>
      <c r="I170" s="224">
        <v>41157</v>
      </c>
      <c r="J170" s="256">
        <v>40811221985</v>
      </c>
      <c r="K170" s="115">
        <f t="shared" si="12"/>
        <v>98.192771084337352</v>
      </c>
      <c r="L170" s="115">
        <f t="shared" si="13"/>
        <v>0</v>
      </c>
      <c r="M170" s="247"/>
      <c r="N170" s="247">
        <v>41157</v>
      </c>
      <c r="O170" s="115">
        <v>82.5</v>
      </c>
      <c r="P170" s="74">
        <f t="shared" si="14"/>
        <v>98.214285714285595</v>
      </c>
      <c r="T170" s="11">
        <v>41157</v>
      </c>
      <c r="U170" s="115">
        <v>89.904116120146213</v>
      </c>
      <c r="V170" s="115">
        <v>98.192771084337352</v>
      </c>
      <c r="W170" s="115">
        <v>98.214285714285595</v>
      </c>
    </row>
    <row r="171" spans="3:23" ht="18.75" thickBot="1" x14ac:dyDescent="0.3">
      <c r="C171" s="11">
        <v>41158</v>
      </c>
      <c r="D171" s="12">
        <v>1693.81</v>
      </c>
      <c r="E171">
        <f t="shared" si="10"/>
        <v>89.728770461408075</v>
      </c>
      <c r="F171" s="222"/>
      <c r="G171" s="115">
        <v>163</v>
      </c>
      <c r="H171" s="115">
        <f t="shared" si="11"/>
        <v>98.192771084337352</v>
      </c>
      <c r="I171" s="226">
        <v>41158</v>
      </c>
      <c r="J171" s="258">
        <v>40811221985</v>
      </c>
      <c r="K171" s="115">
        <f t="shared" si="12"/>
        <v>98.192771084337352</v>
      </c>
      <c r="L171" s="115">
        <f t="shared" si="13"/>
        <v>0</v>
      </c>
      <c r="M171" s="249"/>
      <c r="N171" s="249">
        <v>41158</v>
      </c>
      <c r="O171" s="115">
        <v>82.5</v>
      </c>
      <c r="P171" s="74">
        <f t="shared" si="14"/>
        <v>98.214285714285595</v>
      </c>
      <c r="T171" s="11">
        <v>41158</v>
      </c>
      <c r="U171" s="115">
        <v>89.728770461408075</v>
      </c>
      <c r="V171" s="115">
        <v>98.192771084337352</v>
      </c>
      <c r="W171" s="115">
        <v>98.214285714285595</v>
      </c>
    </row>
    <row r="172" spans="3:23" ht="18.75" thickBot="1" x14ac:dyDescent="0.3">
      <c r="C172" s="11">
        <v>41159</v>
      </c>
      <c r="D172" s="12">
        <v>1695.46</v>
      </c>
      <c r="E172">
        <f t="shared" si="10"/>
        <v>89.816178418180883</v>
      </c>
      <c r="F172" s="222"/>
      <c r="G172" s="115">
        <v>163</v>
      </c>
      <c r="H172" s="115">
        <f t="shared" si="11"/>
        <v>98.192771084337352</v>
      </c>
      <c r="I172" s="224">
        <v>41159</v>
      </c>
      <c r="J172" s="256">
        <v>40811221985</v>
      </c>
      <c r="K172" s="115">
        <f t="shared" si="12"/>
        <v>98.192771084337352</v>
      </c>
      <c r="L172" s="115">
        <f t="shared" si="13"/>
        <v>0</v>
      </c>
      <c r="M172" s="247"/>
      <c r="N172" s="247">
        <v>41159</v>
      </c>
      <c r="O172" s="115">
        <v>82</v>
      </c>
      <c r="P172" s="74">
        <f t="shared" si="14"/>
        <v>97.619047619047493</v>
      </c>
      <c r="T172" s="11">
        <v>41159</v>
      </c>
      <c r="U172" s="115">
        <v>89.816178418180883</v>
      </c>
      <c r="V172" s="115">
        <v>98.192771084337352</v>
      </c>
      <c r="W172" s="115">
        <v>97.619047619047493</v>
      </c>
    </row>
    <row r="173" spans="3:23" ht="18.75" thickBot="1" x14ac:dyDescent="0.3">
      <c r="C173" s="11">
        <v>41162</v>
      </c>
      <c r="D173" s="12">
        <v>1694.64</v>
      </c>
      <c r="E173">
        <f t="shared" si="10"/>
        <v>89.772739312390769</v>
      </c>
      <c r="F173" s="222"/>
      <c r="G173" s="115">
        <v>163</v>
      </c>
      <c r="H173" s="115">
        <f t="shared" si="11"/>
        <v>98.192771084337352</v>
      </c>
      <c r="I173" s="224">
        <v>41162</v>
      </c>
      <c r="J173" s="256">
        <v>40811221985</v>
      </c>
      <c r="K173" s="115">
        <f t="shared" si="12"/>
        <v>98.192771084337352</v>
      </c>
      <c r="L173" s="115">
        <f t="shared" si="13"/>
        <v>0</v>
      </c>
      <c r="M173" s="247"/>
      <c r="N173" s="247">
        <v>41162</v>
      </c>
      <c r="O173" s="115">
        <v>82</v>
      </c>
      <c r="P173" s="74">
        <f t="shared" si="14"/>
        <v>97.619047619047493</v>
      </c>
      <c r="T173" s="11">
        <v>41162</v>
      </c>
      <c r="U173" s="115">
        <v>89.772739312390769</v>
      </c>
      <c r="V173" s="115">
        <v>98.192771084337352</v>
      </c>
      <c r="W173" s="115">
        <v>97.619047619047493</v>
      </c>
    </row>
    <row r="174" spans="3:23" ht="18.75" thickBot="1" x14ac:dyDescent="0.3">
      <c r="C174" s="11">
        <v>41163</v>
      </c>
      <c r="D174" s="12">
        <v>1700.71</v>
      </c>
      <c r="E174">
        <f t="shared" si="10"/>
        <v>90.094294644276133</v>
      </c>
      <c r="F174" s="222"/>
      <c r="G174" s="115">
        <v>165</v>
      </c>
      <c r="H174" s="115">
        <f t="shared" si="11"/>
        <v>99.397590361445779</v>
      </c>
      <c r="I174" s="224">
        <v>41163</v>
      </c>
      <c r="J174" s="256">
        <v>41311973175</v>
      </c>
      <c r="K174" s="115">
        <f t="shared" si="12"/>
        <v>99.397590361445779</v>
      </c>
      <c r="L174" s="115">
        <f t="shared" si="13"/>
        <v>0</v>
      </c>
      <c r="M174" s="247"/>
      <c r="N174" s="247">
        <v>41163</v>
      </c>
      <c r="O174" s="115">
        <v>82.5</v>
      </c>
      <c r="P174" s="74">
        <f t="shared" si="14"/>
        <v>98.214285714285595</v>
      </c>
      <c r="T174" s="11">
        <v>41163</v>
      </c>
      <c r="U174" s="115">
        <v>90.094294644276133</v>
      </c>
      <c r="V174" s="115">
        <v>99.397590361445779</v>
      </c>
      <c r="W174" s="115">
        <v>98.214285714285595</v>
      </c>
    </row>
    <row r="175" spans="3:23" ht="18.75" thickBot="1" x14ac:dyDescent="0.3">
      <c r="C175" s="11">
        <v>41164</v>
      </c>
      <c r="D175" s="12">
        <v>1698.63</v>
      </c>
      <c r="E175">
        <f t="shared" si="10"/>
        <v>89.984107644223158</v>
      </c>
      <c r="F175" s="222"/>
      <c r="G175" s="115">
        <v>165</v>
      </c>
      <c r="H175" s="115">
        <f t="shared" si="11"/>
        <v>99.397590361445779</v>
      </c>
      <c r="I175" s="224">
        <v>41164</v>
      </c>
      <c r="J175" s="256">
        <v>41311973175</v>
      </c>
      <c r="K175" s="115">
        <f t="shared" si="12"/>
        <v>99.397590361445779</v>
      </c>
      <c r="L175" s="115">
        <f t="shared" si="13"/>
        <v>0</v>
      </c>
      <c r="M175" s="247"/>
      <c r="N175" s="247">
        <v>41164</v>
      </c>
      <c r="O175" s="115">
        <v>82</v>
      </c>
      <c r="P175" s="74">
        <f t="shared" si="14"/>
        <v>97.619047619047493</v>
      </c>
      <c r="T175" s="11">
        <v>41164</v>
      </c>
      <c r="U175" s="115">
        <v>89.984107644223158</v>
      </c>
      <c r="V175" s="115">
        <v>99.397590361445779</v>
      </c>
      <c r="W175" s="115">
        <v>97.619047619047493</v>
      </c>
    </row>
    <row r="176" spans="3:23" ht="18.75" thickBot="1" x14ac:dyDescent="0.3">
      <c r="C176" s="11">
        <v>41165</v>
      </c>
      <c r="D176" s="12">
        <v>1696.65</v>
      </c>
      <c r="E176">
        <f t="shared" si="10"/>
        <v>89.879218096095812</v>
      </c>
      <c r="F176" s="222"/>
      <c r="G176" s="115">
        <v>164</v>
      </c>
      <c r="H176" s="115">
        <f t="shared" si="11"/>
        <v>98.795180722891558</v>
      </c>
      <c r="I176" s="224">
        <v>41165</v>
      </c>
      <c r="J176" s="256">
        <v>41061597580</v>
      </c>
      <c r="K176" s="115">
        <f t="shared" si="12"/>
        <v>98.795180722891558</v>
      </c>
      <c r="L176" s="115">
        <f t="shared" si="13"/>
        <v>0</v>
      </c>
      <c r="M176" s="247"/>
      <c r="N176" s="247">
        <v>41165</v>
      </c>
      <c r="O176" s="115">
        <v>82</v>
      </c>
      <c r="P176" s="74">
        <f t="shared" si="14"/>
        <v>97.619047619047493</v>
      </c>
      <c r="T176" s="11">
        <v>41165</v>
      </c>
      <c r="U176" s="115">
        <v>89.879218096095812</v>
      </c>
      <c r="V176" s="115">
        <v>98.795180722891558</v>
      </c>
      <c r="W176" s="115">
        <v>97.619047619047493</v>
      </c>
    </row>
    <row r="177" spans="3:23" ht="18.75" thickBot="1" x14ac:dyDescent="0.3">
      <c r="C177" s="11">
        <v>41166</v>
      </c>
      <c r="D177" s="12">
        <v>1702.24</v>
      </c>
      <c r="E177">
        <f t="shared" si="10"/>
        <v>90.175345658738181</v>
      </c>
      <c r="F177" s="222"/>
      <c r="G177" s="115">
        <v>164</v>
      </c>
      <c r="H177" s="115">
        <f t="shared" si="11"/>
        <v>98.795180722891558</v>
      </c>
      <c r="I177" s="224">
        <v>41166</v>
      </c>
      <c r="J177" s="256">
        <v>41061597580</v>
      </c>
      <c r="K177" s="115">
        <f t="shared" si="12"/>
        <v>98.795180722891558</v>
      </c>
      <c r="L177" s="115">
        <f t="shared" si="13"/>
        <v>0</v>
      </c>
      <c r="M177" s="247"/>
      <c r="N177" s="247">
        <v>41166</v>
      </c>
      <c r="O177" s="115">
        <v>82</v>
      </c>
      <c r="P177" s="74">
        <f t="shared" si="14"/>
        <v>97.619047619047493</v>
      </c>
      <c r="T177" s="11">
        <v>41166</v>
      </c>
      <c r="U177" s="115">
        <v>90.175345658738181</v>
      </c>
      <c r="V177" s="115">
        <v>98.795180722891558</v>
      </c>
      <c r="W177" s="115">
        <v>97.619047619047493</v>
      </c>
    </row>
    <row r="178" spans="3:23" ht="18.75" thickBot="1" x14ac:dyDescent="0.3">
      <c r="C178" s="11">
        <v>41169</v>
      </c>
      <c r="D178" s="12">
        <v>1705.24</v>
      </c>
      <c r="E178">
        <f t="shared" si="10"/>
        <v>90.334269216506897</v>
      </c>
      <c r="F178" s="222"/>
      <c r="G178" s="115">
        <v>164</v>
      </c>
      <c r="H178" s="115">
        <f t="shared" si="11"/>
        <v>98.795180722891558</v>
      </c>
      <c r="I178" s="224">
        <v>41169</v>
      </c>
      <c r="J178" s="256">
        <v>41061597580</v>
      </c>
      <c r="K178" s="115">
        <f t="shared" si="12"/>
        <v>98.795180722891558</v>
      </c>
      <c r="L178" s="115">
        <f t="shared" si="13"/>
        <v>0</v>
      </c>
      <c r="M178" s="247"/>
      <c r="N178" s="247">
        <v>41169</v>
      </c>
      <c r="O178" s="115">
        <v>82.5</v>
      </c>
      <c r="P178" s="74">
        <f t="shared" si="14"/>
        <v>98.214285714285595</v>
      </c>
      <c r="T178" s="11">
        <v>41169</v>
      </c>
      <c r="U178" s="115">
        <v>90.334269216506897</v>
      </c>
      <c r="V178" s="115">
        <v>98.795180722891558</v>
      </c>
      <c r="W178" s="115">
        <v>98.214285714285595</v>
      </c>
    </row>
    <row r="179" spans="3:23" ht="18.75" thickBot="1" x14ac:dyDescent="0.3">
      <c r="C179" s="11">
        <v>41170</v>
      </c>
      <c r="D179" s="12">
        <v>1707.82</v>
      </c>
      <c r="E179">
        <f t="shared" si="10"/>
        <v>90.470943476187983</v>
      </c>
      <c r="F179" s="222"/>
      <c r="G179" s="115">
        <v>164</v>
      </c>
      <c r="H179" s="115">
        <f t="shared" si="11"/>
        <v>98.795180722891558</v>
      </c>
      <c r="I179" s="224">
        <v>41170</v>
      </c>
      <c r="J179" s="256">
        <v>41061597580</v>
      </c>
      <c r="K179" s="115">
        <f t="shared" si="12"/>
        <v>98.795180722891558</v>
      </c>
      <c r="L179" s="115">
        <f t="shared" si="13"/>
        <v>0</v>
      </c>
      <c r="M179" s="247"/>
      <c r="N179" s="247">
        <v>41170</v>
      </c>
      <c r="O179" s="115">
        <v>82.5</v>
      </c>
      <c r="P179" s="74">
        <f t="shared" si="14"/>
        <v>98.214285714285595</v>
      </c>
      <c r="T179" s="11">
        <v>41170</v>
      </c>
      <c r="U179" s="115">
        <v>90.470943476187983</v>
      </c>
      <c r="V179" s="115">
        <v>98.795180722891558</v>
      </c>
      <c r="W179" s="115">
        <v>98.214285714285595</v>
      </c>
    </row>
    <row r="180" spans="3:23" ht="18.75" thickBot="1" x14ac:dyDescent="0.3">
      <c r="C180" s="11">
        <v>41171</v>
      </c>
      <c r="D180" s="12">
        <v>1717.33</v>
      </c>
      <c r="E180">
        <f t="shared" si="10"/>
        <v>90.974731154314796</v>
      </c>
      <c r="F180" s="222"/>
      <c r="G180" s="115">
        <v>164</v>
      </c>
      <c r="H180" s="115">
        <f t="shared" si="11"/>
        <v>98.795180722891558</v>
      </c>
      <c r="I180" s="224">
        <v>41171</v>
      </c>
      <c r="J180" s="256">
        <v>41061597580</v>
      </c>
      <c r="K180" s="115">
        <f t="shared" si="12"/>
        <v>98.795180722891558</v>
      </c>
      <c r="L180" s="115">
        <f t="shared" si="13"/>
        <v>0</v>
      </c>
      <c r="M180" s="247"/>
      <c r="N180" s="247">
        <v>41171</v>
      </c>
      <c r="O180" s="115">
        <v>82.5</v>
      </c>
      <c r="P180" s="74">
        <f t="shared" si="14"/>
        <v>98.214285714285595</v>
      </c>
      <c r="T180" s="11">
        <v>41171</v>
      </c>
      <c r="U180" s="115">
        <v>90.974731154314796</v>
      </c>
      <c r="V180" s="115">
        <v>98.795180722891558</v>
      </c>
      <c r="W180" s="115">
        <v>98.214285714285595</v>
      </c>
    </row>
    <row r="181" spans="3:23" ht="18.75" thickBot="1" x14ac:dyDescent="0.3">
      <c r="C181" s="11">
        <v>41173</v>
      </c>
      <c r="D181" s="12">
        <v>1716.84</v>
      </c>
      <c r="E181">
        <f t="shared" si="10"/>
        <v>90.948773639879235</v>
      </c>
      <c r="F181" s="222"/>
      <c r="G181" s="115">
        <v>164</v>
      </c>
      <c r="H181" s="115">
        <f t="shared" si="11"/>
        <v>98.795180722891558</v>
      </c>
      <c r="I181" s="224">
        <v>41173</v>
      </c>
      <c r="J181" s="256">
        <v>41061597580</v>
      </c>
      <c r="K181" s="115">
        <f t="shared" si="12"/>
        <v>98.795180722891558</v>
      </c>
      <c r="L181" s="115">
        <f t="shared" si="13"/>
        <v>0</v>
      </c>
      <c r="M181" s="247"/>
      <c r="N181" s="247">
        <v>41173</v>
      </c>
      <c r="O181" s="115">
        <v>82</v>
      </c>
      <c r="P181" s="74">
        <f t="shared" si="14"/>
        <v>97.619047619047493</v>
      </c>
      <c r="T181" s="11">
        <v>41173</v>
      </c>
      <c r="U181" s="115">
        <v>90.948773639879235</v>
      </c>
      <c r="V181" s="115">
        <v>98.795180722891558</v>
      </c>
      <c r="W181" s="115">
        <v>97.619047619047493</v>
      </c>
    </row>
    <row r="182" spans="3:23" ht="18.75" thickBot="1" x14ac:dyDescent="0.3">
      <c r="C182" s="11">
        <v>41176</v>
      </c>
      <c r="D182" s="12">
        <v>1715.44</v>
      </c>
      <c r="E182">
        <f t="shared" si="10"/>
        <v>90.874609312920512</v>
      </c>
      <c r="F182" s="222"/>
      <c r="G182" s="115">
        <v>164</v>
      </c>
      <c r="H182" s="115">
        <f t="shared" si="11"/>
        <v>98.795180722891558</v>
      </c>
      <c r="I182" s="224">
        <v>41176</v>
      </c>
      <c r="J182" s="256">
        <v>41061597580</v>
      </c>
      <c r="K182" s="115">
        <f t="shared" si="12"/>
        <v>98.795180722891558</v>
      </c>
      <c r="L182" s="115">
        <f t="shared" si="13"/>
        <v>0</v>
      </c>
      <c r="M182" s="247"/>
      <c r="N182" s="247">
        <v>41176</v>
      </c>
      <c r="O182" s="115">
        <v>82</v>
      </c>
      <c r="P182" s="74">
        <f t="shared" si="14"/>
        <v>97.619047619047493</v>
      </c>
      <c r="T182" s="11">
        <v>41176</v>
      </c>
      <c r="U182" s="115">
        <v>90.874609312920512</v>
      </c>
      <c r="V182" s="115">
        <v>98.795180722891558</v>
      </c>
      <c r="W182" s="115">
        <v>97.619047619047493</v>
      </c>
    </row>
    <row r="183" spans="3:23" ht="18.75" thickBot="1" x14ac:dyDescent="0.3">
      <c r="C183" s="11">
        <v>41177</v>
      </c>
      <c r="D183" s="12">
        <v>1712.58</v>
      </c>
      <c r="E183">
        <f t="shared" si="10"/>
        <v>90.723102187847658</v>
      </c>
      <c r="F183" s="222"/>
      <c r="G183" s="115">
        <v>163</v>
      </c>
      <c r="H183" s="115">
        <f t="shared" si="11"/>
        <v>98.192771084337338</v>
      </c>
      <c r="I183" s="224">
        <v>41177</v>
      </c>
      <c r="J183" s="256">
        <v>40811221985</v>
      </c>
      <c r="K183" s="115">
        <f t="shared" si="12"/>
        <v>98.192771084337338</v>
      </c>
      <c r="L183" s="115">
        <f t="shared" si="13"/>
        <v>0</v>
      </c>
      <c r="M183" s="247"/>
      <c r="N183" s="247">
        <v>41177</v>
      </c>
      <c r="O183" s="115">
        <v>82</v>
      </c>
      <c r="P183" s="74">
        <f t="shared" si="14"/>
        <v>97.619047619047493</v>
      </c>
      <c r="T183" s="11">
        <v>41177</v>
      </c>
      <c r="U183" s="115">
        <v>90.723102187847658</v>
      </c>
      <c r="V183" s="115">
        <v>98.192771084337338</v>
      </c>
      <c r="W183" s="115">
        <v>97.619047619047493</v>
      </c>
    </row>
    <row r="184" spans="3:23" ht="18.75" thickBot="1" x14ac:dyDescent="0.3">
      <c r="C184" s="11">
        <v>41178</v>
      </c>
      <c r="D184" s="12">
        <v>1694.83</v>
      </c>
      <c r="E184">
        <f t="shared" si="10"/>
        <v>89.782804471049445</v>
      </c>
      <c r="F184" s="222"/>
      <c r="G184" s="115">
        <v>163</v>
      </c>
      <c r="H184" s="115">
        <f t="shared" si="11"/>
        <v>98.192771084337338</v>
      </c>
      <c r="I184" s="224">
        <v>41178</v>
      </c>
      <c r="J184" s="256">
        <v>40811221985</v>
      </c>
      <c r="K184" s="115">
        <f t="shared" si="12"/>
        <v>98.192771084337338</v>
      </c>
      <c r="L184" s="115">
        <f t="shared" si="13"/>
        <v>0</v>
      </c>
      <c r="M184" s="247"/>
      <c r="N184" s="247">
        <v>41178</v>
      </c>
      <c r="O184" s="115">
        <v>83</v>
      </c>
      <c r="P184" s="74">
        <f t="shared" si="14"/>
        <v>98.809523809523682</v>
      </c>
      <c r="T184" s="11">
        <v>41178</v>
      </c>
      <c r="U184" s="115">
        <v>89.782804471049445</v>
      </c>
      <c r="V184" s="115">
        <v>98.192771084337338</v>
      </c>
      <c r="W184" s="115">
        <v>98.809523809523682</v>
      </c>
    </row>
    <row r="185" spans="3:23" ht="18.75" thickBot="1" x14ac:dyDescent="0.3">
      <c r="C185" s="11">
        <v>41179</v>
      </c>
      <c r="D185" s="12">
        <v>1705.19</v>
      </c>
      <c r="E185">
        <f t="shared" si="10"/>
        <v>90.331620490544083</v>
      </c>
      <c r="F185" s="222"/>
      <c r="G185" s="115">
        <v>163</v>
      </c>
      <c r="H185" s="115">
        <f t="shared" si="11"/>
        <v>98.192771084337338</v>
      </c>
      <c r="I185" s="224">
        <v>41179</v>
      </c>
      <c r="J185" s="256">
        <v>40811221985</v>
      </c>
      <c r="K185" s="115">
        <f t="shared" si="12"/>
        <v>98.192771084337338</v>
      </c>
      <c r="L185" s="115">
        <f t="shared" si="13"/>
        <v>0</v>
      </c>
      <c r="M185" s="247"/>
      <c r="N185" s="247">
        <v>41179</v>
      </c>
      <c r="O185" s="115">
        <v>83.5</v>
      </c>
      <c r="P185" s="74">
        <f t="shared" si="14"/>
        <v>99.404761904761784</v>
      </c>
      <c r="T185" s="11">
        <v>41179</v>
      </c>
      <c r="U185" s="115">
        <v>90.331620490544083</v>
      </c>
      <c r="V185" s="115">
        <v>98.192771084337338</v>
      </c>
      <c r="W185" s="115">
        <v>99.404761904761784</v>
      </c>
    </row>
    <row r="186" spans="3:23" ht="18.75" thickBot="1" x14ac:dyDescent="0.3">
      <c r="C186" s="11">
        <v>41180</v>
      </c>
      <c r="D186" s="12">
        <v>1703.16</v>
      </c>
      <c r="E186">
        <f t="shared" si="10"/>
        <v>90.224082216453922</v>
      </c>
      <c r="F186" s="222"/>
      <c r="G186" s="115">
        <v>162</v>
      </c>
      <c r="H186" s="115">
        <f t="shared" si="11"/>
        <v>97.590361445783131</v>
      </c>
      <c r="I186" s="224">
        <v>41180</v>
      </c>
      <c r="J186" s="256">
        <v>40560846390</v>
      </c>
      <c r="K186" s="115">
        <f t="shared" si="12"/>
        <v>97.590361445783131</v>
      </c>
      <c r="L186" s="115">
        <f t="shared" si="13"/>
        <v>0</v>
      </c>
      <c r="M186" s="247"/>
      <c r="N186" s="247">
        <v>41180</v>
      </c>
      <c r="O186" s="115">
        <v>83.5</v>
      </c>
      <c r="P186" s="74">
        <f t="shared" si="14"/>
        <v>99.404761904761784</v>
      </c>
      <c r="T186" s="11">
        <v>41180</v>
      </c>
      <c r="U186" s="115">
        <v>90.224082216453922</v>
      </c>
      <c r="V186" s="115">
        <v>97.590361445783131</v>
      </c>
      <c r="W186" s="115">
        <v>99.404761904761784</v>
      </c>
    </row>
    <row r="187" spans="3:23" ht="18.75" thickBot="1" x14ac:dyDescent="0.3">
      <c r="C187" s="11">
        <v>41183</v>
      </c>
      <c r="D187" s="12">
        <v>1699.91</v>
      </c>
      <c r="E187">
        <f t="shared" si="10"/>
        <v>90.05191502887115</v>
      </c>
      <c r="F187" s="222"/>
      <c r="G187" s="115">
        <v>161</v>
      </c>
      <c r="H187" s="115">
        <f t="shared" si="11"/>
        <v>96.98795180722891</v>
      </c>
      <c r="I187" s="224">
        <v>41183</v>
      </c>
      <c r="J187" s="256">
        <v>40310470795</v>
      </c>
      <c r="K187" s="115">
        <f t="shared" si="12"/>
        <v>96.98795180722891</v>
      </c>
      <c r="L187" s="115">
        <f t="shared" si="13"/>
        <v>0</v>
      </c>
      <c r="M187" s="247"/>
      <c r="N187" s="247">
        <v>41183</v>
      </c>
      <c r="O187" s="115">
        <v>83</v>
      </c>
      <c r="P187" s="74">
        <f t="shared" si="14"/>
        <v>98.809523809523682</v>
      </c>
      <c r="T187" s="11">
        <v>41183</v>
      </c>
      <c r="U187" s="115">
        <v>90.05191502887115</v>
      </c>
      <c r="V187" s="115">
        <v>96.98795180722891</v>
      </c>
      <c r="W187" s="115">
        <v>98.809523809523682</v>
      </c>
    </row>
    <row r="188" spans="3:23" ht="18.75" thickBot="1" x14ac:dyDescent="0.3">
      <c r="C188" s="11">
        <v>41184</v>
      </c>
      <c r="D188" s="12">
        <v>1701.91</v>
      </c>
      <c r="E188">
        <f t="shared" si="10"/>
        <v>90.157864067383642</v>
      </c>
      <c r="F188" s="222"/>
      <c r="G188" s="115">
        <v>162</v>
      </c>
      <c r="H188" s="115">
        <f t="shared" si="11"/>
        <v>97.590361445783117</v>
      </c>
      <c r="I188" s="224">
        <v>41184</v>
      </c>
      <c r="J188" s="256">
        <v>40560846390</v>
      </c>
      <c r="K188" s="115">
        <f t="shared" si="12"/>
        <v>97.590361445783117</v>
      </c>
      <c r="L188" s="115">
        <f t="shared" si="13"/>
        <v>0</v>
      </c>
      <c r="M188" s="247"/>
      <c r="N188" s="247">
        <v>41184</v>
      </c>
      <c r="O188" s="115">
        <v>83</v>
      </c>
      <c r="P188" s="74">
        <f t="shared" si="14"/>
        <v>98.809523809523682</v>
      </c>
      <c r="T188" s="11">
        <v>41184</v>
      </c>
      <c r="U188" s="115">
        <v>90.157864067383642</v>
      </c>
      <c r="V188" s="115">
        <v>97.590361445783117</v>
      </c>
      <c r="W188" s="115">
        <v>98.809523809523682</v>
      </c>
    </row>
    <row r="189" spans="3:23" ht="18.75" thickBot="1" x14ac:dyDescent="0.3">
      <c r="C189" s="11">
        <v>41185</v>
      </c>
      <c r="D189" s="12">
        <v>1698.75</v>
      </c>
      <c r="E189">
        <f t="shared" si="10"/>
        <v>89.990464586533932</v>
      </c>
      <c r="F189" s="222"/>
      <c r="G189" s="115">
        <v>162</v>
      </c>
      <c r="H189" s="115">
        <f t="shared" si="11"/>
        <v>97.590361445783117</v>
      </c>
      <c r="I189" s="224">
        <v>41185</v>
      </c>
      <c r="J189" s="256">
        <v>40560846390</v>
      </c>
      <c r="K189" s="115">
        <f t="shared" si="12"/>
        <v>97.590361445783117</v>
      </c>
      <c r="L189" s="115">
        <f t="shared" si="13"/>
        <v>0</v>
      </c>
      <c r="M189" s="247"/>
      <c r="N189" s="247">
        <v>41185</v>
      </c>
      <c r="O189" s="115">
        <v>83</v>
      </c>
      <c r="P189" s="74">
        <f t="shared" si="14"/>
        <v>98.809523809523682</v>
      </c>
      <c r="T189" s="11">
        <v>41185</v>
      </c>
      <c r="U189" s="115">
        <v>89.990464586533932</v>
      </c>
      <c r="V189" s="115">
        <v>97.590361445783117</v>
      </c>
      <c r="W189" s="115">
        <v>98.809523809523682</v>
      </c>
    </row>
    <row r="190" spans="3:23" ht="18.75" thickBot="1" x14ac:dyDescent="0.3">
      <c r="C190" s="11">
        <v>41186</v>
      </c>
      <c r="D190" s="12">
        <v>1698.01</v>
      </c>
      <c r="E190">
        <f t="shared" si="10"/>
        <v>89.951263442284315</v>
      </c>
      <c r="F190" s="222"/>
      <c r="G190" s="115">
        <v>163</v>
      </c>
      <c r="H190" s="115">
        <f t="shared" si="11"/>
        <v>98.192771084337338</v>
      </c>
      <c r="I190" s="224">
        <v>41186</v>
      </c>
      <c r="J190" s="256">
        <v>40811221985</v>
      </c>
      <c r="K190" s="115">
        <f t="shared" si="12"/>
        <v>98.192771084337338</v>
      </c>
      <c r="L190" s="115">
        <f t="shared" si="13"/>
        <v>0</v>
      </c>
      <c r="M190" s="247"/>
      <c r="N190" s="247">
        <v>41186</v>
      </c>
      <c r="O190" s="115">
        <v>83</v>
      </c>
      <c r="P190" s="74">
        <f t="shared" si="14"/>
        <v>98.809523809523682</v>
      </c>
      <c r="T190" s="11">
        <v>41186</v>
      </c>
      <c r="U190" s="115">
        <v>89.951263442284315</v>
      </c>
      <c r="V190" s="115">
        <v>98.192771084337338</v>
      </c>
      <c r="W190" s="115">
        <v>98.809523809523682</v>
      </c>
    </row>
    <row r="191" spans="3:23" ht="18.75" thickBot="1" x14ac:dyDescent="0.3">
      <c r="C191" s="11">
        <v>41187</v>
      </c>
      <c r="D191" s="12">
        <v>1697.71</v>
      </c>
      <c r="E191">
        <f t="shared" si="10"/>
        <v>89.935371086507445</v>
      </c>
      <c r="F191" s="222"/>
      <c r="G191" s="115">
        <v>162</v>
      </c>
      <c r="H191" s="115">
        <f t="shared" si="11"/>
        <v>97.590361445783131</v>
      </c>
      <c r="I191" s="224">
        <v>41187</v>
      </c>
      <c r="J191" s="256">
        <v>40560846390</v>
      </c>
      <c r="K191" s="115">
        <f t="shared" si="12"/>
        <v>97.590361445783131</v>
      </c>
      <c r="L191" s="115">
        <f t="shared" si="13"/>
        <v>0</v>
      </c>
      <c r="M191" s="247"/>
      <c r="N191" s="247">
        <v>41187</v>
      </c>
      <c r="O191" s="115">
        <v>83</v>
      </c>
      <c r="P191" s="74">
        <f t="shared" si="14"/>
        <v>98.809523809523682</v>
      </c>
      <c r="T191" s="11">
        <v>41187</v>
      </c>
      <c r="U191" s="115">
        <v>89.935371086507445</v>
      </c>
      <c r="V191" s="115">
        <v>97.590361445783131</v>
      </c>
      <c r="W191" s="115">
        <v>98.809523809523682</v>
      </c>
    </row>
    <row r="192" spans="3:23" ht="18.75" thickBot="1" x14ac:dyDescent="0.3">
      <c r="C192" s="11">
        <v>41190</v>
      </c>
      <c r="D192" s="12">
        <v>1698.36</v>
      </c>
      <c r="E192">
        <f t="shared" si="10"/>
        <v>89.969804524023999</v>
      </c>
      <c r="F192" s="222"/>
      <c r="G192" s="115">
        <v>162</v>
      </c>
      <c r="H192" s="115">
        <f t="shared" si="11"/>
        <v>97.590361445783131</v>
      </c>
      <c r="I192" s="224">
        <v>41190</v>
      </c>
      <c r="J192" s="256">
        <v>40560846390</v>
      </c>
      <c r="K192" s="115">
        <f t="shared" si="12"/>
        <v>97.590361445783131</v>
      </c>
      <c r="L192" s="115">
        <f t="shared" si="13"/>
        <v>0</v>
      </c>
      <c r="M192" s="247"/>
      <c r="N192" s="247">
        <v>41190</v>
      </c>
      <c r="O192" s="115">
        <v>83</v>
      </c>
      <c r="P192" s="74">
        <f t="shared" si="14"/>
        <v>98.809523809523682</v>
      </c>
      <c r="T192" s="11">
        <v>41190</v>
      </c>
      <c r="U192" s="115">
        <v>89.969804524023999</v>
      </c>
      <c r="V192" s="115">
        <v>97.590361445783131</v>
      </c>
      <c r="W192" s="115">
        <v>98.809523809523682</v>
      </c>
    </row>
    <row r="193" spans="3:23" ht="18.75" thickBot="1" x14ac:dyDescent="0.3">
      <c r="C193" s="11">
        <v>41191</v>
      </c>
      <c r="D193" s="12">
        <v>1697.66</v>
      </c>
      <c r="E193">
        <f t="shared" si="10"/>
        <v>89.932722360544645</v>
      </c>
      <c r="F193" s="222"/>
      <c r="G193" s="115">
        <v>163</v>
      </c>
      <c r="H193" s="115">
        <f t="shared" si="11"/>
        <v>98.192771084337352</v>
      </c>
      <c r="I193" s="226">
        <v>41191</v>
      </c>
      <c r="J193" s="258">
        <v>40811221985</v>
      </c>
      <c r="K193" s="115">
        <f t="shared" si="12"/>
        <v>98.192771084337352</v>
      </c>
      <c r="L193" s="115">
        <f t="shared" si="13"/>
        <v>0</v>
      </c>
      <c r="M193" s="249"/>
      <c r="N193" s="249">
        <v>41191</v>
      </c>
      <c r="O193" s="115">
        <v>83</v>
      </c>
      <c r="P193" s="74">
        <f t="shared" si="14"/>
        <v>98.809523809523682</v>
      </c>
      <c r="T193" s="11">
        <v>41191</v>
      </c>
      <c r="U193" s="115">
        <v>89.932722360544645</v>
      </c>
      <c r="V193" s="115">
        <v>98.192771084337352</v>
      </c>
      <c r="W193" s="115">
        <v>98.809523809523682</v>
      </c>
    </row>
    <row r="194" spans="3:23" ht="18.75" thickBot="1" x14ac:dyDescent="0.3">
      <c r="C194" s="11">
        <v>41192</v>
      </c>
      <c r="D194" s="12">
        <v>1699.4</v>
      </c>
      <c r="E194">
        <f t="shared" si="10"/>
        <v>90.024898024050501</v>
      </c>
      <c r="F194" s="222"/>
      <c r="G194" s="115">
        <v>163</v>
      </c>
      <c r="H194" s="115">
        <f t="shared" si="11"/>
        <v>98.192771084337352</v>
      </c>
      <c r="I194" s="224">
        <v>41192</v>
      </c>
      <c r="J194" s="256">
        <v>40811221985</v>
      </c>
      <c r="K194" s="115">
        <f t="shared" si="12"/>
        <v>98.192771084337352</v>
      </c>
      <c r="L194" s="115">
        <f t="shared" si="13"/>
        <v>0</v>
      </c>
      <c r="M194" s="247"/>
      <c r="N194" s="247">
        <v>41192</v>
      </c>
      <c r="O194" s="115">
        <v>83</v>
      </c>
      <c r="P194" s="74">
        <f t="shared" si="14"/>
        <v>98.809523809523682</v>
      </c>
      <c r="T194" s="11">
        <v>41192</v>
      </c>
      <c r="U194" s="115">
        <v>90.024898024050501</v>
      </c>
      <c r="V194" s="115">
        <v>98.192771084337352</v>
      </c>
      <c r="W194" s="115">
        <v>98.809523809523682</v>
      </c>
    </row>
    <row r="195" spans="3:23" ht="18.75" thickBot="1" x14ac:dyDescent="0.3">
      <c r="C195" s="11">
        <v>41193</v>
      </c>
      <c r="D195" s="12">
        <v>1697.19</v>
      </c>
      <c r="E195">
        <f t="shared" si="10"/>
        <v>89.907824336494215</v>
      </c>
      <c r="F195" s="222"/>
      <c r="G195" s="115">
        <v>163</v>
      </c>
      <c r="H195" s="115">
        <f t="shared" si="11"/>
        <v>98.192771084337352</v>
      </c>
      <c r="I195" s="224">
        <v>41193</v>
      </c>
      <c r="J195" s="256">
        <v>40811221985</v>
      </c>
      <c r="K195" s="115">
        <f t="shared" si="12"/>
        <v>98.192771084337352</v>
      </c>
      <c r="L195" s="115">
        <f t="shared" si="13"/>
        <v>0</v>
      </c>
      <c r="M195" s="247"/>
      <c r="N195" s="247">
        <v>41193</v>
      </c>
      <c r="O195" s="115">
        <v>83</v>
      </c>
      <c r="P195" s="74">
        <f t="shared" si="14"/>
        <v>98.809523809523682</v>
      </c>
      <c r="T195" s="11">
        <v>41193</v>
      </c>
      <c r="U195" s="115">
        <v>89.907824336494215</v>
      </c>
      <c r="V195" s="115">
        <v>98.192771084337352</v>
      </c>
      <c r="W195" s="115">
        <v>98.809523809523682</v>
      </c>
    </row>
    <row r="196" spans="3:23" ht="18.75" thickBot="1" x14ac:dyDescent="0.3">
      <c r="C196" s="11">
        <v>41194</v>
      </c>
      <c r="D196" s="12">
        <v>1691.83</v>
      </c>
      <c r="E196">
        <f t="shared" si="10"/>
        <v>89.623880913280772</v>
      </c>
      <c r="F196" s="222"/>
      <c r="G196" s="115">
        <v>162</v>
      </c>
      <c r="H196" s="115">
        <f t="shared" si="11"/>
        <v>97.590361445783145</v>
      </c>
      <c r="I196" s="224">
        <v>41194</v>
      </c>
      <c r="J196" s="256">
        <v>40560846390</v>
      </c>
      <c r="K196" s="115">
        <f t="shared" si="12"/>
        <v>97.590361445783145</v>
      </c>
      <c r="L196" s="115">
        <f t="shared" si="13"/>
        <v>0</v>
      </c>
      <c r="M196" s="247"/>
      <c r="N196" s="247">
        <v>41194</v>
      </c>
      <c r="O196" s="115">
        <v>83</v>
      </c>
      <c r="P196" s="74">
        <f t="shared" si="14"/>
        <v>98.809523809523682</v>
      </c>
      <c r="T196" s="11">
        <v>41194</v>
      </c>
      <c r="U196" s="115">
        <v>89.623880913280772</v>
      </c>
      <c r="V196" s="115">
        <v>97.590361445783145</v>
      </c>
      <c r="W196" s="115">
        <v>98.809523809523682</v>
      </c>
    </row>
    <row r="197" spans="3:23" ht="18.75" thickBot="1" x14ac:dyDescent="0.3">
      <c r="C197" s="11">
        <v>41197</v>
      </c>
      <c r="D197" s="12">
        <v>1694.1</v>
      </c>
      <c r="E197">
        <f t="shared" ref="E197:E260" si="15">+(D197/D196)*E196</f>
        <v>89.744133071992437</v>
      </c>
      <c r="F197" s="222"/>
      <c r="G197" s="115">
        <v>163</v>
      </c>
      <c r="H197" s="115">
        <f t="shared" ref="H197:H260" si="16">+(G197/G196)*H196</f>
        <v>98.192771084337366</v>
      </c>
      <c r="I197" s="224">
        <v>41197</v>
      </c>
      <c r="J197" s="256">
        <v>40811221985</v>
      </c>
      <c r="K197" s="115">
        <f t="shared" ref="K197:K260" si="17">+(J197/J196)*K196</f>
        <v>98.192771084337366</v>
      </c>
      <c r="L197" s="115">
        <f t="shared" ref="L197:L260" si="18">+K197-H197</f>
        <v>0</v>
      </c>
      <c r="M197" s="247"/>
      <c r="N197" s="247">
        <v>41197</v>
      </c>
      <c r="O197" s="115">
        <v>83</v>
      </c>
      <c r="P197" s="74">
        <f t="shared" ref="P197:P260" si="19">+(O197/O196)*P196</f>
        <v>98.809523809523682</v>
      </c>
      <c r="T197" s="11">
        <v>41197</v>
      </c>
      <c r="U197" s="115">
        <v>89.744133071992437</v>
      </c>
      <c r="V197" s="115">
        <v>98.192771084337366</v>
      </c>
      <c r="W197" s="115">
        <v>98.809523809523682</v>
      </c>
    </row>
    <row r="198" spans="3:23" ht="18.75" thickBot="1" x14ac:dyDescent="0.3">
      <c r="C198" s="11">
        <v>41198</v>
      </c>
      <c r="D198" s="12">
        <v>1689.45</v>
      </c>
      <c r="E198">
        <f t="shared" si="15"/>
        <v>89.497801557450941</v>
      </c>
      <c r="F198" s="222"/>
      <c r="G198" s="115">
        <v>163</v>
      </c>
      <c r="H198" s="115">
        <f t="shared" si="16"/>
        <v>98.192771084337366</v>
      </c>
      <c r="I198" s="224">
        <v>41198</v>
      </c>
      <c r="J198" s="256">
        <v>40811221985</v>
      </c>
      <c r="K198" s="115">
        <f t="shared" si="17"/>
        <v>98.192771084337366</v>
      </c>
      <c r="L198" s="115">
        <f t="shared" si="18"/>
        <v>0</v>
      </c>
      <c r="M198" s="247"/>
      <c r="N198" s="247">
        <v>41198</v>
      </c>
      <c r="O198" s="115">
        <v>83</v>
      </c>
      <c r="P198" s="74">
        <f t="shared" si="19"/>
        <v>98.809523809523682</v>
      </c>
      <c r="T198" s="11">
        <v>41198</v>
      </c>
      <c r="U198" s="115">
        <v>89.497801557450941</v>
      </c>
      <c r="V198" s="115">
        <v>98.192771084337366</v>
      </c>
      <c r="W198" s="115">
        <v>98.809523809523682</v>
      </c>
    </row>
    <row r="199" spans="3:23" ht="18.75" thickBot="1" x14ac:dyDescent="0.3">
      <c r="C199" s="11">
        <v>41199</v>
      </c>
      <c r="D199" s="12">
        <v>1690.26</v>
      </c>
      <c r="E199">
        <f t="shared" si="15"/>
        <v>89.540710918048475</v>
      </c>
      <c r="F199" s="222"/>
      <c r="G199" s="115">
        <v>163</v>
      </c>
      <c r="H199" s="115">
        <f t="shared" si="16"/>
        <v>98.192771084337366</v>
      </c>
      <c r="I199" s="224">
        <v>41199</v>
      </c>
      <c r="J199" s="256">
        <v>40811221985</v>
      </c>
      <c r="K199" s="115">
        <f t="shared" si="17"/>
        <v>98.192771084337366</v>
      </c>
      <c r="L199" s="115">
        <f t="shared" si="18"/>
        <v>0</v>
      </c>
      <c r="M199" s="247"/>
      <c r="N199" s="247">
        <v>41199</v>
      </c>
      <c r="O199" s="115">
        <v>83</v>
      </c>
      <c r="P199" s="74">
        <f t="shared" si="19"/>
        <v>98.809523809523682</v>
      </c>
      <c r="T199" s="11">
        <v>41199</v>
      </c>
      <c r="U199" s="115">
        <v>89.540710918048475</v>
      </c>
      <c r="V199" s="115">
        <v>98.192771084337366</v>
      </c>
      <c r="W199" s="115">
        <v>98.809523809523682</v>
      </c>
    </row>
    <row r="200" spans="3:23" ht="18.75" thickBot="1" x14ac:dyDescent="0.3">
      <c r="C200" s="11">
        <v>41200</v>
      </c>
      <c r="D200" s="12">
        <v>1695.8</v>
      </c>
      <c r="E200">
        <f t="shared" si="15"/>
        <v>89.834189754728015</v>
      </c>
      <c r="F200" s="222"/>
      <c r="G200" s="115">
        <v>163</v>
      </c>
      <c r="H200" s="115">
        <f t="shared" si="16"/>
        <v>98.192771084337366</v>
      </c>
      <c r="I200" s="224">
        <v>41200</v>
      </c>
      <c r="J200" s="256">
        <v>40811221985</v>
      </c>
      <c r="K200" s="115">
        <f t="shared" si="17"/>
        <v>98.192771084337366</v>
      </c>
      <c r="L200" s="115">
        <f t="shared" si="18"/>
        <v>0</v>
      </c>
      <c r="M200" s="247"/>
      <c r="N200" s="247">
        <v>41200</v>
      </c>
      <c r="O200" s="115">
        <v>83</v>
      </c>
      <c r="P200" s="74">
        <f t="shared" si="19"/>
        <v>98.809523809523682</v>
      </c>
      <c r="T200" s="11">
        <v>41200</v>
      </c>
      <c r="U200" s="115">
        <v>89.834189754728015</v>
      </c>
      <c r="V200" s="115">
        <v>98.192771084337366</v>
      </c>
      <c r="W200" s="115">
        <v>98.809523809523682</v>
      </c>
    </row>
    <row r="201" spans="3:23" ht="18.75" thickBot="1" x14ac:dyDescent="0.3">
      <c r="C201" s="11">
        <v>41201</v>
      </c>
      <c r="D201" s="12">
        <v>1694.77</v>
      </c>
      <c r="E201">
        <f t="shared" si="15"/>
        <v>89.779625999894094</v>
      </c>
      <c r="F201" s="222"/>
      <c r="G201" s="115">
        <v>163</v>
      </c>
      <c r="H201" s="115">
        <f t="shared" si="16"/>
        <v>98.192771084337366</v>
      </c>
      <c r="I201" s="224">
        <v>41201</v>
      </c>
      <c r="J201" s="256">
        <v>40811221985</v>
      </c>
      <c r="K201" s="115">
        <f t="shared" si="17"/>
        <v>98.192771084337366</v>
      </c>
      <c r="L201" s="115">
        <f t="shared" si="18"/>
        <v>0</v>
      </c>
      <c r="M201" s="247"/>
      <c r="N201" s="247">
        <v>41201</v>
      </c>
      <c r="O201" s="115">
        <v>83</v>
      </c>
      <c r="P201" s="74">
        <f t="shared" si="19"/>
        <v>98.809523809523682</v>
      </c>
      <c r="T201" s="11">
        <v>41201</v>
      </c>
      <c r="U201" s="115">
        <v>89.779625999894094</v>
      </c>
      <c r="V201" s="115">
        <v>98.192771084337366</v>
      </c>
      <c r="W201" s="115">
        <v>98.809523809523682</v>
      </c>
    </row>
    <row r="202" spans="3:23" ht="18.75" thickBot="1" x14ac:dyDescent="0.3">
      <c r="C202" s="11">
        <v>41204</v>
      </c>
      <c r="D202" s="12">
        <v>1694.58</v>
      </c>
      <c r="E202">
        <f t="shared" si="15"/>
        <v>89.769560841235403</v>
      </c>
      <c r="F202" s="222"/>
      <c r="G202" s="115">
        <v>163</v>
      </c>
      <c r="H202" s="115">
        <f t="shared" si="16"/>
        <v>98.192771084337366</v>
      </c>
      <c r="I202" s="224">
        <v>41204</v>
      </c>
      <c r="J202" s="256">
        <v>40811221985</v>
      </c>
      <c r="K202" s="115">
        <f t="shared" si="17"/>
        <v>98.192771084337366</v>
      </c>
      <c r="L202" s="115">
        <f t="shared" si="18"/>
        <v>0</v>
      </c>
      <c r="M202" s="247"/>
      <c r="N202" s="247">
        <v>41204</v>
      </c>
      <c r="O202" s="115">
        <v>83</v>
      </c>
      <c r="P202" s="74">
        <f t="shared" si="19"/>
        <v>98.809523809523682</v>
      </c>
      <c r="T202" s="11">
        <v>41204</v>
      </c>
      <c r="U202" s="115">
        <v>89.769560841235403</v>
      </c>
      <c r="V202" s="115">
        <v>98.192771084337366</v>
      </c>
      <c r="W202" s="115">
        <v>98.809523809523682</v>
      </c>
    </row>
    <row r="203" spans="3:23" ht="18.75" thickBot="1" x14ac:dyDescent="0.3">
      <c r="C203" s="11">
        <v>41205</v>
      </c>
      <c r="D203" s="12">
        <v>1697.88</v>
      </c>
      <c r="E203">
        <f t="shared" si="15"/>
        <v>89.94437675478099</v>
      </c>
      <c r="F203" s="222"/>
      <c r="G203" s="115">
        <v>163</v>
      </c>
      <c r="H203" s="115">
        <f t="shared" si="16"/>
        <v>98.192771084337366</v>
      </c>
      <c r="I203" s="224">
        <v>41205</v>
      </c>
      <c r="J203" s="256">
        <v>40811221985</v>
      </c>
      <c r="K203" s="115">
        <f t="shared" si="17"/>
        <v>98.192771084337366</v>
      </c>
      <c r="L203" s="115">
        <f t="shared" si="18"/>
        <v>0</v>
      </c>
      <c r="M203" s="247"/>
      <c r="N203" s="247">
        <v>41205</v>
      </c>
      <c r="O203" s="115">
        <v>83.5</v>
      </c>
      <c r="P203" s="74">
        <f t="shared" si="19"/>
        <v>99.404761904761784</v>
      </c>
      <c r="T203" s="11">
        <v>41205</v>
      </c>
      <c r="U203" s="115">
        <v>89.94437675478099</v>
      </c>
      <c r="V203" s="115">
        <v>98.192771084337366</v>
      </c>
      <c r="W203" s="115">
        <v>99.404761904761784</v>
      </c>
    </row>
    <row r="204" spans="3:23" ht="18.75" thickBot="1" x14ac:dyDescent="0.3">
      <c r="C204" s="11">
        <v>41206</v>
      </c>
      <c r="D204" s="12">
        <v>1693.85</v>
      </c>
      <c r="E204">
        <f t="shared" si="15"/>
        <v>89.730889442178338</v>
      </c>
      <c r="F204" s="222"/>
      <c r="G204" s="115">
        <v>162</v>
      </c>
      <c r="H204" s="115">
        <f t="shared" si="16"/>
        <v>97.590361445783159</v>
      </c>
      <c r="I204" s="224">
        <v>41206</v>
      </c>
      <c r="J204" s="256">
        <v>40560846390</v>
      </c>
      <c r="K204" s="115">
        <f t="shared" si="17"/>
        <v>97.590361445783159</v>
      </c>
      <c r="L204" s="115">
        <f t="shared" si="18"/>
        <v>0</v>
      </c>
      <c r="M204" s="247"/>
      <c r="N204" s="247">
        <v>41206</v>
      </c>
      <c r="O204" s="115">
        <v>83.5</v>
      </c>
      <c r="P204" s="74">
        <f t="shared" si="19"/>
        <v>99.404761904761784</v>
      </c>
      <c r="T204" s="11">
        <v>41206</v>
      </c>
      <c r="U204" s="115">
        <v>89.730889442178338</v>
      </c>
      <c r="V204" s="115">
        <v>97.590361445783159</v>
      </c>
      <c r="W204" s="115">
        <v>99.404761904761784</v>
      </c>
    </row>
    <row r="205" spans="3:23" ht="18.75" thickBot="1" x14ac:dyDescent="0.3">
      <c r="C205" s="11">
        <v>41207</v>
      </c>
      <c r="D205" s="12">
        <v>1691.21</v>
      </c>
      <c r="E205">
        <f t="shared" si="15"/>
        <v>89.591036711341886</v>
      </c>
      <c r="F205" s="222"/>
      <c r="G205" s="115">
        <v>162</v>
      </c>
      <c r="H205" s="115">
        <f t="shared" si="16"/>
        <v>97.590361445783159</v>
      </c>
      <c r="I205" s="224">
        <v>41207</v>
      </c>
      <c r="J205" s="256">
        <v>40560846390</v>
      </c>
      <c r="K205" s="115">
        <f t="shared" si="17"/>
        <v>97.590361445783159</v>
      </c>
      <c r="L205" s="115">
        <f t="shared" si="18"/>
        <v>0</v>
      </c>
      <c r="M205" s="247"/>
      <c r="N205" s="247">
        <v>41207</v>
      </c>
      <c r="O205" s="115">
        <v>83.5</v>
      </c>
      <c r="P205" s="74">
        <f t="shared" si="19"/>
        <v>99.404761904761784</v>
      </c>
      <c r="T205" s="11">
        <v>41207</v>
      </c>
      <c r="U205" s="115">
        <v>89.591036711341886</v>
      </c>
      <c r="V205" s="115">
        <v>97.590361445783159</v>
      </c>
      <c r="W205" s="115">
        <v>99.404761904761784</v>
      </c>
    </row>
    <row r="206" spans="3:23" ht="18.75" thickBot="1" x14ac:dyDescent="0.3">
      <c r="C206" s="11">
        <v>41208</v>
      </c>
      <c r="D206" s="12">
        <v>1690.38</v>
      </c>
      <c r="E206">
        <f t="shared" si="15"/>
        <v>89.547067860359206</v>
      </c>
      <c r="F206" s="222"/>
      <c r="G206" s="115">
        <v>162</v>
      </c>
      <c r="H206" s="115">
        <f t="shared" si="16"/>
        <v>97.590361445783159</v>
      </c>
      <c r="I206" s="224">
        <v>41208</v>
      </c>
      <c r="J206" s="256">
        <v>40560846390</v>
      </c>
      <c r="K206" s="115">
        <f t="shared" si="17"/>
        <v>97.590361445783159</v>
      </c>
      <c r="L206" s="115">
        <f t="shared" si="18"/>
        <v>0</v>
      </c>
      <c r="M206" s="247"/>
      <c r="N206" s="247">
        <v>41208</v>
      </c>
      <c r="O206" s="115">
        <v>83.5</v>
      </c>
      <c r="P206" s="74">
        <f t="shared" si="19"/>
        <v>99.404761904761784</v>
      </c>
      <c r="T206" s="11">
        <v>41208</v>
      </c>
      <c r="U206" s="115">
        <v>89.547067860359206</v>
      </c>
      <c r="V206" s="115">
        <v>97.590361445783159</v>
      </c>
      <c r="W206" s="115">
        <v>99.404761904761784</v>
      </c>
    </row>
    <row r="207" spans="3:23" ht="18.75" thickBot="1" x14ac:dyDescent="0.3">
      <c r="C207" s="11">
        <v>41211</v>
      </c>
      <c r="D207" s="12">
        <v>1682.84</v>
      </c>
      <c r="E207">
        <f t="shared" si="15"/>
        <v>89.14763998516716</v>
      </c>
      <c r="F207" s="222"/>
      <c r="G207" s="115">
        <v>161</v>
      </c>
      <c r="H207" s="115">
        <f t="shared" si="16"/>
        <v>96.987951807228939</v>
      </c>
      <c r="I207" s="224">
        <v>41211</v>
      </c>
      <c r="J207" s="256">
        <v>40310470795</v>
      </c>
      <c r="K207" s="115">
        <f t="shared" si="17"/>
        <v>96.987951807228939</v>
      </c>
      <c r="L207" s="115">
        <f t="shared" si="18"/>
        <v>0</v>
      </c>
      <c r="M207" s="247"/>
      <c r="N207" s="247">
        <v>41211</v>
      </c>
      <c r="O207" s="115">
        <v>83</v>
      </c>
      <c r="P207" s="74">
        <f t="shared" si="19"/>
        <v>98.809523809523682</v>
      </c>
      <c r="T207" s="11">
        <v>41211</v>
      </c>
      <c r="U207" s="115">
        <v>89.14763998516716</v>
      </c>
      <c r="V207" s="115">
        <v>96.987951807228939</v>
      </c>
      <c r="W207" s="115">
        <v>98.809523809523682</v>
      </c>
    </row>
    <row r="208" spans="3:23" ht="18.75" thickBot="1" x14ac:dyDescent="0.3">
      <c r="C208" s="11">
        <v>41212</v>
      </c>
      <c r="D208" s="12">
        <v>1666.15</v>
      </c>
      <c r="E208">
        <f t="shared" si="15"/>
        <v>88.263495258780551</v>
      </c>
      <c r="F208" s="222"/>
      <c r="G208" s="115">
        <v>161</v>
      </c>
      <c r="H208" s="115">
        <f t="shared" si="16"/>
        <v>96.987951807228939</v>
      </c>
      <c r="I208" s="224">
        <v>41212</v>
      </c>
      <c r="J208" s="256">
        <v>40310470795</v>
      </c>
      <c r="K208" s="115">
        <f t="shared" si="17"/>
        <v>96.987951807228939</v>
      </c>
      <c r="L208" s="115">
        <f t="shared" si="18"/>
        <v>0</v>
      </c>
      <c r="M208" s="247"/>
      <c r="N208" s="247">
        <v>41212</v>
      </c>
      <c r="O208" s="115">
        <v>80</v>
      </c>
      <c r="P208" s="74">
        <f t="shared" si="19"/>
        <v>95.238095238095113</v>
      </c>
      <c r="T208" s="11">
        <v>41212</v>
      </c>
      <c r="U208" s="115">
        <v>88.263495258780551</v>
      </c>
      <c r="V208" s="115">
        <v>96.987951807228939</v>
      </c>
      <c r="W208" s="115">
        <v>95.238095238095113</v>
      </c>
    </row>
    <row r="209" spans="3:23" ht="18.75" thickBot="1" x14ac:dyDescent="0.3">
      <c r="C209" s="11">
        <v>41213</v>
      </c>
      <c r="D209" s="12">
        <v>1667.55</v>
      </c>
      <c r="E209">
        <f t="shared" si="15"/>
        <v>88.337659585739274</v>
      </c>
      <c r="F209" s="222"/>
      <c r="G209" s="115">
        <v>161</v>
      </c>
      <c r="H209" s="115">
        <f t="shared" si="16"/>
        <v>96.987951807228939</v>
      </c>
      <c r="I209" s="224">
        <v>41213</v>
      </c>
      <c r="J209" s="256">
        <v>40310470795</v>
      </c>
      <c r="K209" s="115">
        <f t="shared" si="17"/>
        <v>96.987951807228939</v>
      </c>
      <c r="L209" s="115">
        <f t="shared" si="18"/>
        <v>0</v>
      </c>
      <c r="M209" s="247"/>
      <c r="N209" s="247">
        <v>41213</v>
      </c>
      <c r="O209" s="115">
        <v>80</v>
      </c>
      <c r="P209" s="74">
        <f t="shared" si="19"/>
        <v>95.238095238095113</v>
      </c>
      <c r="T209" s="11">
        <v>41213</v>
      </c>
      <c r="U209" s="115">
        <v>88.337659585739274</v>
      </c>
      <c r="V209" s="115">
        <v>96.987951807228939</v>
      </c>
      <c r="W209" s="115">
        <v>95.238095238095113</v>
      </c>
    </row>
    <row r="210" spans="3:23" ht="18.75" thickBot="1" x14ac:dyDescent="0.3">
      <c r="C210" s="11">
        <v>41214</v>
      </c>
      <c r="D210" s="12">
        <v>1660.59</v>
      </c>
      <c r="E210">
        <f t="shared" si="15"/>
        <v>87.968956931715852</v>
      </c>
      <c r="F210" s="222"/>
      <c r="G210" s="115">
        <v>161</v>
      </c>
      <c r="H210" s="115">
        <f t="shared" si="16"/>
        <v>96.987951807228939</v>
      </c>
      <c r="I210" s="224">
        <v>41214</v>
      </c>
      <c r="J210" s="256">
        <v>40310470795</v>
      </c>
      <c r="K210" s="115">
        <f t="shared" si="17"/>
        <v>96.987951807228939</v>
      </c>
      <c r="L210" s="115">
        <f t="shared" si="18"/>
        <v>0</v>
      </c>
      <c r="M210" s="247"/>
      <c r="N210" s="247">
        <v>41214</v>
      </c>
      <c r="O210" s="115">
        <v>79.5</v>
      </c>
      <c r="P210" s="74">
        <f t="shared" si="19"/>
        <v>94.642857142857025</v>
      </c>
      <c r="T210" s="11">
        <v>41214</v>
      </c>
      <c r="U210" s="115">
        <v>87.968956931715852</v>
      </c>
      <c r="V210" s="115">
        <v>96.987951807228939</v>
      </c>
      <c r="W210" s="115">
        <v>94.642857142857025</v>
      </c>
    </row>
    <row r="211" spans="3:23" ht="18.75" thickBot="1" x14ac:dyDescent="0.3">
      <c r="C211" s="11">
        <v>41218</v>
      </c>
      <c r="D211" s="12">
        <v>1664.14</v>
      </c>
      <c r="E211">
        <f t="shared" si="15"/>
        <v>88.157016475075508</v>
      </c>
      <c r="F211" s="222"/>
      <c r="G211" s="115">
        <v>162</v>
      </c>
      <c r="H211" s="115">
        <f t="shared" si="16"/>
        <v>97.590361445783145</v>
      </c>
      <c r="I211" s="224">
        <v>41218</v>
      </c>
      <c r="J211" s="256">
        <v>40560846390</v>
      </c>
      <c r="K211" s="115">
        <f t="shared" si="17"/>
        <v>97.590361445783145</v>
      </c>
      <c r="L211" s="115">
        <f t="shared" si="18"/>
        <v>0</v>
      </c>
      <c r="M211" s="247"/>
      <c r="N211" s="247">
        <v>41218</v>
      </c>
      <c r="O211" s="115">
        <v>79.5</v>
      </c>
      <c r="P211" s="74">
        <f t="shared" si="19"/>
        <v>94.642857142857025</v>
      </c>
      <c r="T211" s="11">
        <v>41218</v>
      </c>
      <c r="U211" s="115">
        <v>88.157016475075508</v>
      </c>
      <c r="V211" s="115">
        <v>97.590361445783145</v>
      </c>
      <c r="W211" s="115">
        <v>94.642857142857025</v>
      </c>
    </row>
    <row r="212" spans="3:23" ht="18.75" thickBot="1" x14ac:dyDescent="0.3">
      <c r="C212" s="11">
        <v>41219</v>
      </c>
      <c r="D212" s="12">
        <v>1663.33</v>
      </c>
      <c r="E212">
        <f t="shared" si="15"/>
        <v>88.114107114477946</v>
      </c>
      <c r="F212" s="222"/>
      <c r="G212" s="115">
        <v>162</v>
      </c>
      <c r="H212" s="115">
        <f t="shared" si="16"/>
        <v>97.590361445783145</v>
      </c>
      <c r="I212" s="224">
        <v>41219</v>
      </c>
      <c r="J212" s="256">
        <v>40560846390</v>
      </c>
      <c r="K212" s="115">
        <f t="shared" si="17"/>
        <v>97.590361445783145</v>
      </c>
      <c r="L212" s="115">
        <f t="shared" si="18"/>
        <v>0</v>
      </c>
      <c r="M212" s="247"/>
      <c r="N212" s="247">
        <v>41219</v>
      </c>
      <c r="O212" s="115">
        <v>80</v>
      </c>
      <c r="P212" s="74">
        <f t="shared" si="19"/>
        <v>95.238095238095113</v>
      </c>
      <c r="T212" s="11">
        <v>41219</v>
      </c>
      <c r="U212" s="115">
        <v>88.114107114477946</v>
      </c>
      <c r="V212" s="115">
        <v>97.590361445783145</v>
      </c>
      <c r="W212" s="115">
        <v>95.238095238095113</v>
      </c>
    </row>
    <row r="213" spans="3:23" ht="18.75" thickBot="1" x14ac:dyDescent="0.3">
      <c r="C213" s="11">
        <v>41220</v>
      </c>
      <c r="D213" s="12">
        <v>1665.04</v>
      </c>
      <c r="E213">
        <f t="shared" si="15"/>
        <v>88.204693542406119</v>
      </c>
      <c r="F213" s="222"/>
      <c r="G213" s="115">
        <v>162</v>
      </c>
      <c r="H213" s="115">
        <f t="shared" si="16"/>
        <v>97.590361445783145</v>
      </c>
      <c r="I213" s="224">
        <v>41220</v>
      </c>
      <c r="J213" s="256">
        <v>40560846390</v>
      </c>
      <c r="K213" s="115">
        <f t="shared" si="17"/>
        <v>97.590361445783145</v>
      </c>
      <c r="L213" s="115">
        <f t="shared" si="18"/>
        <v>0</v>
      </c>
      <c r="M213" s="247"/>
      <c r="N213" s="247">
        <v>41220</v>
      </c>
      <c r="O213" s="115">
        <v>80</v>
      </c>
      <c r="P213" s="74">
        <f t="shared" si="19"/>
        <v>95.238095238095113</v>
      </c>
      <c r="T213" s="11">
        <v>41220</v>
      </c>
      <c r="U213" s="115">
        <v>88.204693542406119</v>
      </c>
      <c r="V213" s="115">
        <v>97.590361445783145</v>
      </c>
      <c r="W213" s="115">
        <v>95.238095238095113</v>
      </c>
    </row>
    <row r="214" spans="3:23" ht="18.75" thickBot="1" x14ac:dyDescent="0.3">
      <c r="C214" s="11">
        <v>41221</v>
      </c>
      <c r="D214" s="12">
        <v>1664.82</v>
      </c>
      <c r="E214">
        <f t="shared" si="15"/>
        <v>88.193039148169746</v>
      </c>
      <c r="F214" s="222"/>
      <c r="G214" s="115">
        <v>162</v>
      </c>
      <c r="H214" s="115">
        <f t="shared" si="16"/>
        <v>97.590361445783145</v>
      </c>
      <c r="I214" s="224">
        <v>41221</v>
      </c>
      <c r="J214" s="256">
        <v>40560846390</v>
      </c>
      <c r="K214" s="115">
        <f t="shared" si="17"/>
        <v>97.590361445783145</v>
      </c>
      <c r="L214" s="115">
        <f t="shared" si="18"/>
        <v>0</v>
      </c>
      <c r="M214" s="247"/>
      <c r="N214" s="247">
        <v>41221</v>
      </c>
      <c r="O214" s="115">
        <v>80</v>
      </c>
      <c r="P214" s="74">
        <f t="shared" si="19"/>
        <v>95.238095238095113</v>
      </c>
      <c r="T214" s="11">
        <v>41221</v>
      </c>
      <c r="U214" s="115">
        <v>88.193039148169746</v>
      </c>
      <c r="V214" s="115">
        <v>97.590361445783145</v>
      </c>
      <c r="W214" s="115">
        <v>95.238095238095113</v>
      </c>
    </row>
    <row r="215" spans="3:23" ht="18.75" thickBot="1" x14ac:dyDescent="0.3">
      <c r="C215" s="11">
        <v>41222</v>
      </c>
      <c r="D215" s="12">
        <v>1659.36</v>
      </c>
      <c r="E215">
        <f t="shared" si="15"/>
        <v>87.903798273030688</v>
      </c>
      <c r="F215" s="222"/>
      <c r="G215" s="115">
        <v>162</v>
      </c>
      <c r="H215" s="115">
        <f t="shared" si="16"/>
        <v>97.590361445783145</v>
      </c>
      <c r="I215" s="224">
        <v>41222</v>
      </c>
      <c r="J215" s="256">
        <v>40560846390</v>
      </c>
      <c r="K215" s="115">
        <f t="shared" si="17"/>
        <v>97.590361445783145</v>
      </c>
      <c r="L215" s="115">
        <f t="shared" si="18"/>
        <v>0</v>
      </c>
      <c r="M215" s="247"/>
      <c r="N215" s="247">
        <v>41222</v>
      </c>
      <c r="O215" s="115">
        <v>80</v>
      </c>
      <c r="P215" s="74">
        <f t="shared" si="19"/>
        <v>95.238095238095113</v>
      </c>
      <c r="T215" s="11">
        <v>41222</v>
      </c>
      <c r="U215" s="115">
        <v>87.903798273030688</v>
      </c>
      <c r="V215" s="115">
        <v>97.590361445783145</v>
      </c>
      <c r="W215" s="115">
        <v>95.238095238095113</v>
      </c>
    </row>
    <row r="216" spans="3:23" ht="18.75" thickBot="1" x14ac:dyDescent="0.3">
      <c r="C216" s="11">
        <v>41225</v>
      </c>
      <c r="D216" s="12">
        <v>1659.61</v>
      </c>
      <c r="E216">
        <f t="shared" si="15"/>
        <v>87.917041902844744</v>
      </c>
      <c r="F216" s="222"/>
      <c r="G216" s="115">
        <v>162</v>
      </c>
      <c r="H216" s="115">
        <f t="shared" si="16"/>
        <v>97.590361445783145</v>
      </c>
      <c r="I216" s="224">
        <v>41225</v>
      </c>
      <c r="J216" s="256">
        <v>40560846390</v>
      </c>
      <c r="K216" s="115">
        <f t="shared" si="17"/>
        <v>97.590361445783145</v>
      </c>
      <c r="L216" s="115">
        <f t="shared" si="18"/>
        <v>0</v>
      </c>
      <c r="M216" s="247"/>
      <c r="N216" s="247">
        <v>41225</v>
      </c>
      <c r="O216" s="115">
        <v>81</v>
      </c>
      <c r="P216" s="74">
        <f t="shared" si="19"/>
        <v>96.428571428571303</v>
      </c>
      <c r="T216" s="11">
        <v>41225</v>
      </c>
      <c r="U216" s="115">
        <v>87.917041902844744</v>
      </c>
      <c r="V216" s="115">
        <v>97.590361445783145</v>
      </c>
      <c r="W216" s="115">
        <v>96.428571428571303</v>
      </c>
    </row>
    <row r="217" spans="3:23" ht="18.75" thickBot="1" x14ac:dyDescent="0.3">
      <c r="C217" s="11">
        <v>41227</v>
      </c>
      <c r="D217" s="12">
        <v>1655.23</v>
      </c>
      <c r="E217">
        <f t="shared" si="15"/>
        <v>87.685013508502436</v>
      </c>
      <c r="F217" s="222"/>
      <c r="G217" s="115">
        <v>162</v>
      </c>
      <c r="H217" s="115">
        <f t="shared" si="16"/>
        <v>97.590361445783145</v>
      </c>
      <c r="I217" s="224">
        <v>41227</v>
      </c>
      <c r="J217" s="256">
        <v>40560846390</v>
      </c>
      <c r="K217" s="115">
        <f t="shared" si="17"/>
        <v>97.590361445783145</v>
      </c>
      <c r="L217" s="115">
        <f t="shared" si="18"/>
        <v>0</v>
      </c>
      <c r="M217" s="247"/>
      <c r="N217" s="247">
        <v>41227</v>
      </c>
      <c r="O217" s="115">
        <v>81</v>
      </c>
      <c r="P217" s="74">
        <f t="shared" si="19"/>
        <v>96.428571428571303</v>
      </c>
      <c r="T217" s="11">
        <v>41227</v>
      </c>
      <c r="U217" s="115">
        <v>87.685013508502436</v>
      </c>
      <c r="V217" s="115">
        <v>97.590361445783145</v>
      </c>
      <c r="W217" s="115">
        <v>96.428571428571303</v>
      </c>
    </row>
    <row r="218" spans="3:23" ht="18.75" thickBot="1" x14ac:dyDescent="0.3">
      <c r="C218" s="11">
        <v>41228</v>
      </c>
      <c r="D218" s="12">
        <v>1655.85</v>
      </c>
      <c r="E218">
        <f t="shared" si="15"/>
        <v>87.717857710441294</v>
      </c>
      <c r="F218" s="222"/>
      <c r="G218" s="115">
        <v>162</v>
      </c>
      <c r="H218" s="115">
        <f t="shared" si="16"/>
        <v>97.590361445783145</v>
      </c>
      <c r="I218" s="224">
        <v>41228</v>
      </c>
      <c r="J218" s="256">
        <v>40560846390</v>
      </c>
      <c r="K218" s="115">
        <f t="shared" si="17"/>
        <v>97.590361445783145</v>
      </c>
      <c r="L218" s="115">
        <f t="shared" si="18"/>
        <v>0</v>
      </c>
      <c r="M218" s="247"/>
      <c r="N218" s="247">
        <v>41228</v>
      </c>
      <c r="O218" s="115">
        <v>82</v>
      </c>
      <c r="P218" s="74">
        <f t="shared" si="19"/>
        <v>97.619047619047493</v>
      </c>
      <c r="T218" s="11">
        <v>41228</v>
      </c>
      <c r="U218" s="115">
        <v>87.717857710441294</v>
      </c>
      <c r="V218" s="115">
        <v>97.590361445783145</v>
      </c>
      <c r="W218" s="115">
        <v>97.619047619047493</v>
      </c>
    </row>
    <row r="219" spans="3:23" ht="18.75" thickBot="1" x14ac:dyDescent="0.3">
      <c r="C219" s="11">
        <v>41229</v>
      </c>
      <c r="D219" s="12">
        <v>1657.27</v>
      </c>
      <c r="E219">
        <f t="shared" si="15"/>
        <v>87.793081527785162</v>
      </c>
      <c r="F219" s="222"/>
      <c r="G219" s="115">
        <v>162</v>
      </c>
      <c r="H219" s="115">
        <f t="shared" si="16"/>
        <v>97.590361445783145</v>
      </c>
      <c r="I219" s="224">
        <v>41229</v>
      </c>
      <c r="J219" s="256">
        <v>40560846390</v>
      </c>
      <c r="K219" s="115">
        <f t="shared" si="17"/>
        <v>97.590361445783145</v>
      </c>
      <c r="L219" s="115">
        <f t="shared" si="18"/>
        <v>0</v>
      </c>
      <c r="M219" s="247"/>
      <c r="N219" s="247">
        <v>41229</v>
      </c>
      <c r="O219" s="115">
        <v>82.5</v>
      </c>
      <c r="P219" s="74">
        <f t="shared" si="19"/>
        <v>98.214285714285595</v>
      </c>
      <c r="T219" s="11">
        <v>41229</v>
      </c>
      <c r="U219" s="115">
        <v>87.793081527785162</v>
      </c>
      <c r="V219" s="115">
        <v>97.590361445783145</v>
      </c>
      <c r="W219" s="115">
        <v>98.214285714285595</v>
      </c>
    </row>
    <row r="220" spans="3:23" ht="18.75" thickBot="1" x14ac:dyDescent="0.3">
      <c r="C220" s="11">
        <v>41232</v>
      </c>
      <c r="D220" s="12">
        <v>1653.98</v>
      </c>
      <c r="E220">
        <f t="shared" si="15"/>
        <v>87.618795359432141</v>
      </c>
      <c r="F220" s="222"/>
      <c r="G220" s="115">
        <v>162</v>
      </c>
      <c r="H220" s="115">
        <f t="shared" si="16"/>
        <v>97.590361445783145</v>
      </c>
      <c r="I220" s="224">
        <v>41232</v>
      </c>
      <c r="J220" s="256">
        <v>40560846390</v>
      </c>
      <c r="K220" s="115">
        <f t="shared" si="17"/>
        <v>97.590361445783145</v>
      </c>
      <c r="L220" s="115">
        <f t="shared" si="18"/>
        <v>0</v>
      </c>
      <c r="M220" s="247"/>
      <c r="N220" s="247">
        <v>41232</v>
      </c>
      <c r="O220" s="115">
        <v>82.5</v>
      </c>
      <c r="P220" s="74">
        <f t="shared" si="19"/>
        <v>98.214285714285595</v>
      </c>
      <c r="T220" s="11">
        <v>41232</v>
      </c>
      <c r="U220" s="115">
        <v>87.618795359432141</v>
      </c>
      <c r="V220" s="115">
        <v>97.590361445783145</v>
      </c>
      <c r="W220" s="115">
        <v>98.214285714285595</v>
      </c>
    </row>
    <row r="221" spans="3:23" ht="18.75" thickBot="1" x14ac:dyDescent="0.3">
      <c r="C221" s="11">
        <v>41233</v>
      </c>
      <c r="D221" s="12">
        <v>1654.81</v>
      </c>
      <c r="E221">
        <f t="shared" si="15"/>
        <v>87.662764210414821</v>
      </c>
      <c r="F221" s="222"/>
      <c r="G221" s="115">
        <v>162</v>
      </c>
      <c r="H221" s="115">
        <f t="shared" si="16"/>
        <v>97.590361445783145</v>
      </c>
      <c r="I221" s="224">
        <v>41233</v>
      </c>
      <c r="J221" s="256">
        <v>40560846390</v>
      </c>
      <c r="K221" s="115">
        <f t="shared" si="17"/>
        <v>97.590361445783145</v>
      </c>
      <c r="L221" s="115">
        <f t="shared" si="18"/>
        <v>0</v>
      </c>
      <c r="M221" s="247"/>
      <c r="N221" s="247">
        <v>41233</v>
      </c>
      <c r="O221" s="115">
        <v>82.5</v>
      </c>
      <c r="P221" s="74">
        <f t="shared" si="19"/>
        <v>98.214285714285595</v>
      </c>
      <c r="T221" s="11">
        <v>41233</v>
      </c>
      <c r="U221" s="115">
        <v>87.662764210414821</v>
      </c>
      <c r="V221" s="115">
        <v>97.590361445783145</v>
      </c>
      <c r="W221" s="115">
        <v>98.214285714285595</v>
      </c>
    </row>
    <row r="222" spans="3:23" ht="18.75" thickBot="1" x14ac:dyDescent="0.3">
      <c r="C222" s="11">
        <v>41234</v>
      </c>
      <c r="D222" s="12">
        <v>1657.22</v>
      </c>
      <c r="E222">
        <f t="shared" si="15"/>
        <v>87.790432801822362</v>
      </c>
      <c r="F222" s="222"/>
      <c r="G222" s="115">
        <v>162</v>
      </c>
      <c r="H222" s="115">
        <f t="shared" si="16"/>
        <v>97.590361445783145</v>
      </c>
      <c r="I222" s="224">
        <v>41234</v>
      </c>
      <c r="J222" s="256">
        <v>40560846390</v>
      </c>
      <c r="K222" s="115">
        <f t="shared" si="17"/>
        <v>97.590361445783145</v>
      </c>
      <c r="L222" s="115">
        <f t="shared" si="18"/>
        <v>0</v>
      </c>
      <c r="M222" s="247"/>
      <c r="N222" s="247">
        <v>41234</v>
      </c>
      <c r="O222" s="115">
        <v>82.5</v>
      </c>
      <c r="P222" s="74">
        <f t="shared" si="19"/>
        <v>98.214285714285595</v>
      </c>
      <c r="T222" s="11">
        <v>41234</v>
      </c>
      <c r="U222" s="115">
        <v>87.790432801822362</v>
      </c>
      <c r="V222" s="115">
        <v>97.590361445783145</v>
      </c>
      <c r="W222" s="115">
        <v>98.214285714285595</v>
      </c>
    </row>
    <row r="223" spans="3:23" ht="18.75" thickBot="1" x14ac:dyDescent="0.3">
      <c r="C223" s="11">
        <v>41235</v>
      </c>
      <c r="D223" s="12">
        <v>1659.84</v>
      </c>
      <c r="E223">
        <f t="shared" si="15"/>
        <v>87.929226042273697</v>
      </c>
      <c r="F223" s="222"/>
      <c r="G223" s="115">
        <v>162</v>
      </c>
      <c r="H223" s="115">
        <f t="shared" si="16"/>
        <v>97.590361445783145</v>
      </c>
      <c r="I223" s="224">
        <v>41235</v>
      </c>
      <c r="J223" s="256">
        <v>40560846390</v>
      </c>
      <c r="K223" s="115">
        <f t="shared" si="17"/>
        <v>97.590361445783145</v>
      </c>
      <c r="L223" s="115">
        <f t="shared" si="18"/>
        <v>0</v>
      </c>
      <c r="M223" s="247"/>
      <c r="N223" s="247">
        <v>41235</v>
      </c>
      <c r="O223" s="115">
        <v>82.5</v>
      </c>
      <c r="P223" s="74">
        <f t="shared" si="19"/>
        <v>98.214285714285595</v>
      </c>
      <c r="T223" s="11">
        <v>41235</v>
      </c>
      <c r="U223" s="115">
        <v>87.929226042273697</v>
      </c>
      <c r="V223" s="115">
        <v>97.590361445783145</v>
      </c>
      <c r="W223" s="115">
        <v>98.214285714285595</v>
      </c>
    </row>
    <row r="224" spans="3:23" ht="18.75" thickBot="1" x14ac:dyDescent="0.3">
      <c r="C224" s="11">
        <v>41236</v>
      </c>
      <c r="D224" s="12">
        <v>1667.43</v>
      </c>
      <c r="E224">
        <f t="shared" si="15"/>
        <v>88.331302643428543</v>
      </c>
      <c r="F224" s="222"/>
      <c r="G224" s="115">
        <v>163</v>
      </c>
      <c r="H224" s="115">
        <f t="shared" si="16"/>
        <v>98.192771084337366</v>
      </c>
      <c r="I224" s="224">
        <v>41236</v>
      </c>
      <c r="J224" s="256">
        <v>40811221985</v>
      </c>
      <c r="K224" s="115">
        <f t="shared" si="17"/>
        <v>98.192771084337366</v>
      </c>
      <c r="L224" s="115">
        <f t="shared" si="18"/>
        <v>0</v>
      </c>
      <c r="M224" s="247"/>
      <c r="N224" s="247">
        <v>41236</v>
      </c>
      <c r="O224" s="115">
        <v>83</v>
      </c>
      <c r="P224" s="74">
        <f t="shared" si="19"/>
        <v>98.809523809523697</v>
      </c>
      <c r="T224" s="11">
        <v>41236</v>
      </c>
      <c r="U224" s="115">
        <v>88.331302643428543</v>
      </c>
      <c r="V224" s="115">
        <v>98.192771084337366</v>
      </c>
      <c r="W224" s="115">
        <v>98.809523809523697</v>
      </c>
    </row>
    <row r="225" spans="3:23" ht="18.75" thickBot="1" x14ac:dyDescent="0.3">
      <c r="C225" s="11">
        <v>41239</v>
      </c>
      <c r="D225" s="12">
        <v>1671.77</v>
      </c>
      <c r="E225">
        <f t="shared" si="15"/>
        <v>88.561212057000603</v>
      </c>
      <c r="F225" s="222"/>
      <c r="G225" s="115">
        <v>163</v>
      </c>
      <c r="H225" s="115">
        <f t="shared" si="16"/>
        <v>98.192771084337366</v>
      </c>
      <c r="I225" s="224">
        <v>41239</v>
      </c>
      <c r="J225" s="256">
        <v>40811221985</v>
      </c>
      <c r="K225" s="115">
        <f t="shared" si="17"/>
        <v>98.192771084337366</v>
      </c>
      <c r="L225" s="115">
        <f t="shared" si="18"/>
        <v>0</v>
      </c>
      <c r="M225" s="247"/>
      <c r="N225" s="247">
        <v>41239</v>
      </c>
      <c r="O225" s="115">
        <v>83</v>
      </c>
      <c r="P225" s="74">
        <f t="shared" si="19"/>
        <v>98.809523809523697</v>
      </c>
      <c r="T225" s="11">
        <v>41239</v>
      </c>
      <c r="U225" s="115">
        <v>88.561212057000603</v>
      </c>
      <c r="V225" s="115">
        <v>98.192771084337366</v>
      </c>
      <c r="W225" s="115">
        <v>98.809523809523697</v>
      </c>
    </row>
    <row r="226" spans="3:23" ht="18.75" thickBot="1" x14ac:dyDescent="0.3">
      <c r="C226" s="11">
        <v>41240</v>
      </c>
      <c r="D226" s="12">
        <v>1670.47</v>
      </c>
      <c r="E226">
        <f t="shared" si="15"/>
        <v>88.492345181967494</v>
      </c>
      <c r="F226" s="222"/>
      <c r="G226" s="115">
        <v>163</v>
      </c>
      <c r="H226" s="115">
        <f t="shared" si="16"/>
        <v>98.192771084337366</v>
      </c>
      <c r="I226" s="224">
        <v>41240</v>
      </c>
      <c r="J226" s="256">
        <v>40811221985</v>
      </c>
      <c r="K226" s="115">
        <f t="shared" si="17"/>
        <v>98.192771084337366</v>
      </c>
      <c r="L226" s="115">
        <f t="shared" si="18"/>
        <v>0</v>
      </c>
      <c r="M226" s="247"/>
      <c r="N226" s="247">
        <v>41240</v>
      </c>
      <c r="O226" s="115">
        <v>84</v>
      </c>
      <c r="P226" s="74">
        <f t="shared" si="19"/>
        <v>99.999999999999872</v>
      </c>
      <c r="T226" s="11">
        <v>41240</v>
      </c>
      <c r="U226" s="115">
        <v>88.492345181967494</v>
      </c>
      <c r="V226" s="115">
        <v>98.192771084337366</v>
      </c>
      <c r="W226" s="115">
        <v>99.999999999999872</v>
      </c>
    </row>
    <row r="227" spans="3:23" ht="18.75" thickBot="1" x14ac:dyDescent="0.3">
      <c r="C227" s="11">
        <v>41241</v>
      </c>
      <c r="D227" s="12">
        <v>1674.03</v>
      </c>
      <c r="E227">
        <f t="shared" si="15"/>
        <v>88.680934470519702</v>
      </c>
      <c r="F227" s="222"/>
      <c r="G227" s="115">
        <v>163</v>
      </c>
      <c r="H227" s="115">
        <f t="shared" si="16"/>
        <v>98.192771084337366</v>
      </c>
      <c r="I227" s="224">
        <v>41241</v>
      </c>
      <c r="J227" s="256">
        <v>40811221985</v>
      </c>
      <c r="K227" s="115">
        <f t="shared" si="17"/>
        <v>98.192771084337366</v>
      </c>
      <c r="L227" s="115">
        <f t="shared" si="18"/>
        <v>0</v>
      </c>
      <c r="M227" s="247"/>
      <c r="N227" s="247">
        <v>41241</v>
      </c>
      <c r="O227" s="115">
        <v>85</v>
      </c>
      <c r="P227" s="74">
        <f t="shared" si="19"/>
        <v>101.19047619047606</v>
      </c>
      <c r="T227" s="11">
        <v>41241</v>
      </c>
      <c r="U227" s="115">
        <v>88.680934470519702</v>
      </c>
      <c r="V227" s="115">
        <v>98.192771084337366</v>
      </c>
      <c r="W227" s="115">
        <v>101.19047619047606</v>
      </c>
    </row>
    <row r="228" spans="3:23" ht="18.75" thickBot="1" x14ac:dyDescent="0.3">
      <c r="C228" s="11">
        <v>41242</v>
      </c>
      <c r="D228" s="12">
        <v>1675.68</v>
      </c>
      <c r="E228">
        <f t="shared" si="15"/>
        <v>88.768342427292495</v>
      </c>
      <c r="F228" s="222"/>
      <c r="G228" s="115">
        <v>161</v>
      </c>
      <c r="H228" s="115">
        <f t="shared" si="16"/>
        <v>96.987951807228924</v>
      </c>
      <c r="I228" s="224">
        <v>41242</v>
      </c>
      <c r="J228" s="256">
        <v>40310470795</v>
      </c>
      <c r="K228" s="115">
        <f t="shared" si="17"/>
        <v>96.987951807228924</v>
      </c>
      <c r="L228" s="115">
        <f t="shared" si="18"/>
        <v>0</v>
      </c>
      <c r="M228" s="247"/>
      <c r="N228" s="247">
        <v>41242</v>
      </c>
      <c r="O228" s="115">
        <v>86</v>
      </c>
      <c r="P228" s="74">
        <f t="shared" si="19"/>
        <v>102.38095238095225</v>
      </c>
      <c r="T228" s="11">
        <v>41242</v>
      </c>
      <c r="U228" s="115">
        <v>88.768342427292495</v>
      </c>
      <c r="V228" s="115">
        <v>96.987951807228924</v>
      </c>
      <c r="W228" s="115">
        <v>102.38095238095225</v>
      </c>
    </row>
    <row r="229" spans="3:23" ht="18.75" thickBot="1" x14ac:dyDescent="0.3">
      <c r="C229" s="11">
        <v>41243</v>
      </c>
      <c r="D229" s="12">
        <v>1682.05</v>
      </c>
      <c r="E229">
        <f t="shared" si="15"/>
        <v>89.105790114954729</v>
      </c>
      <c r="F229" s="222"/>
      <c r="G229" s="115">
        <v>161</v>
      </c>
      <c r="H229" s="115">
        <f t="shared" si="16"/>
        <v>96.987951807228924</v>
      </c>
      <c r="I229" s="224">
        <v>41243</v>
      </c>
      <c r="J229" s="256">
        <v>40310470795</v>
      </c>
      <c r="K229" s="115">
        <f t="shared" si="17"/>
        <v>96.987951807228924</v>
      </c>
      <c r="L229" s="115">
        <f t="shared" si="18"/>
        <v>0</v>
      </c>
      <c r="M229" s="247"/>
      <c r="N229" s="247">
        <v>41243</v>
      </c>
      <c r="O229" s="115">
        <v>88</v>
      </c>
      <c r="P229" s="74">
        <f t="shared" si="19"/>
        <v>104.76190476190463</v>
      </c>
      <c r="T229" s="11">
        <v>41243</v>
      </c>
      <c r="U229" s="115">
        <v>89.105790114954729</v>
      </c>
      <c r="V229" s="115">
        <v>96.987951807228924</v>
      </c>
      <c r="W229" s="115">
        <v>104.76190476190463</v>
      </c>
    </row>
    <row r="230" spans="3:23" ht="18.75" thickBot="1" x14ac:dyDescent="0.3">
      <c r="C230" s="11">
        <v>41246</v>
      </c>
      <c r="D230" s="12">
        <v>1688.11</v>
      </c>
      <c r="E230">
        <f t="shared" si="15"/>
        <v>89.426815701647527</v>
      </c>
      <c r="F230" s="222"/>
      <c r="G230" s="115">
        <v>161</v>
      </c>
      <c r="H230" s="115">
        <f t="shared" si="16"/>
        <v>96.987951807228924</v>
      </c>
      <c r="I230" s="224">
        <v>41246</v>
      </c>
      <c r="J230" s="256">
        <v>40310470795</v>
      </c>
      <c r="K230" s="115">
        <f t="shared" si="17"/>
        <v>96.987951807228924</v>
      </c>
      <c r="L230" s="115">
        <f t="shared" si="18"/>
        <v>0</v>
      </c>
      <c r="M230" s="247"/>
      <c r="N230" s="247">
        <v>41246</v>
      </c>
      <c r="O230" s="115">
        <v>89.5</v>
      </c>
      <c r="P230" s="74">
        <f t="shared" si="19"/>
        <v>106.54761904761892</v>
      </c>
      <c r="T230" s="11">
        <v>41246</v>
      </c>
      <c r="U230" s="115">
        <v>89.426815701647527</v>
      </c>
      <c r="V230" s="115">
        <v>96.987951807228924</v>
      </c>
      <c r="W230" s="115">
        <v>106.54761904761892</v>
      </c>
    </row>
    <row r="231" spans="3:23" ht="18.75" thickBot="1" x14ac:dyDescent="0.3">
      <c r="C231" s="11">
        <v>41247</v>
      </c>
      <c r="D231" s="12">
        <v>1686.49</v>
      </c>
      <c r="E231">
        <f t="shared" si="15"/>
        <v>89.340996980452431</v>
      </c>
      <c r="F231" s="222"/>
      <c r="G231" s="115">
        <v>162</v>
      </c>
      <c r="H231" s="115">
        <f t="shared" si="16"/>
        <v>97.590361445783131</v>
      </c>
      <c r="I231" s="224">
        <v>41247</v>
      </c>
      <c r="J231" s="256">
        <v>40560846390</v>
      </c>
      <c r="K231" s="115">
        <f t="shared" si="17"/>
        <v>97.590361445783131</v>
      </c>
      <c r="L231" s="115">
        <f t="shared" si="18"/>
        <v>0</v>
      </c>
      <c r="M231" s="247"/>
      <c r="N231" s="247">
        <v>41247</v>
      </c>
      <c r="O231" s="115">
        <v>89.5</v>
      </c>
      <c r="P231" s="74">
        <f t="shared" si="19"/>
        <v>106.54761904761892</v>
      </c>
      <c r="T231" s="11">
        <v>41247</v>
      </c>
      <c r="U231" s="115">
        <v>89.340996980452431</v>
      </c>
      <c r="V231" s="115">
        <v>97.590361445783131</v>
      </c>
      <c r="W231" s="115">
        <v>106.54761904761892</v>
      </c>
    </row>
    <row r="232" spans="3:23" ht="18.75" thickBot="1" x14ac:dyDescent="0.3">
      <c r="C232" s="11">
        <v>41248</v>
      </c>
      <c r="D232" s="12">
        <v>1691.56</v>
      </c>
      <c r="E232">
        <f t="shared" si="15"/>
        <v>89.609577793081556</v>
      </c>
      <c r="F232" s="222"/>
      <c r="G232" s="115">
        <v>163</v>
      </c>
      <c r="H232" s="115">
        <f t="shared" si="16"/>
        <v>98.192771084337352</v>
      </c>
      <c r="I232" s="224">
        <v>41248</v>
      </c>
      <c r="J232" s="256">
        <v>40811221985</v>
      </c>
      <c r="K232" s="115">
        <f t="shared" si="17"/>
        <v>98.192771084337352</v>
      </c>
      <c r="L232" s="115">
        <f t="shared" si="18"/>
        <v>0</v>
      </c>
      <c r="M232" s="247"/>
      <c r="N232" s="247">
        <v>41248</v>
      </c>
      <c r="O232" s="115">
        <v>90</v>
      </c>
      <c r="P232" s="74">
        <f t="shared" si="19"/>
        <v>107.14285714285703</v>
      </c>
      <c r="T232" s="11">
        <v>41248</v>
      </c>
      <c r="U232" s="115">
        <v>89.609577793081556</v>
      </c>
      <c r="V232" s="115">
        <v>98.192771084337352</v>
      </c>
      <c r="W232" s="115">
        <v>107.14285714285703</v>
      </c>
    </row>
    <row r="233" spans="3:23" ht="18.75" thickBot="1" x14ac:dyDescent="0.3">
      <c r="C233" s="11">
        <v>41249</v>
      </c>
      <c r="D233" s="12">
        <v>1701.61</v>
      </c>
      <c r="E233">
        <f t="shared" si="15"/>
        <v>90.141971711606743</v>
      </c>
      <c r="F233" s="222"/>
      <c r="G233" s="115">
        <v>165</v>
      </c>
      <c r="H233" s="115">
        <f t="shared" si="16"/>
        <v>99.397590361445779</v>
      </c>
      <c r="I233" s="224">
        <v>41249</v>
      </c>
      <c r="J233" s="256">
        <v>41311973175</v>
      </c>
      <c r="K233" s="115">
        <f t="shared" si="17"/>
        <v>99.397590361445779</v>
      </c>
      <c r="L233" s="115">
        <f t="shared" si="18"/>
        <v>0</v>
      </c>
      <c r="M233" s="247"/>
      <c r="N233" s="247">
        <v>41249</v>
      </c>
      <c r="O233" s="115">
        <v>92</v>
      </c>
      <c r="P233" s="74">
        <f t="shared" si="19"/>
        <v>109.52380952380939</v>
      </c>
      <c r="T233" s="11">
        <v>41249</v>
      </c>
      <c r="U233" s="115">
        <v>90.141971711606743</v>
      </c>
      <c r="V233" s="115">
        <v>99.397590361445779</v>
      </c>
      <c r="W233" s="115">
        <v>109.52380952380939</v>
      </c>
    </row>
    <row r="234" spans="3:23" ht="18.75" thickBot="1" x14ac:dyDescent="0.3">
      <c r="C234" s="11">
        <v>41250</v>
      </c>
      <c r="D234" s="12">
        <v>1708.42</v>
      </c>
      <c r="E234">
        <f t="shared" si="15"/>
        <v>90.502728187741738</v>
      </c>
      <c r="F234" s="222"/>
      <c r="G234" s="115">
        <v>165</v>
      </c>
      <c r="H234" s="115">
        <f t="shared" si="16"/>
        <v>99.397590361445779</v>
      </c>
      <c r="I234" s="224">
        <v>41250</v>
      </c>
      <c r="J234" s="256">
        <v>41311973175</v>
      </c>
      <c r="K234" s="115">
        <f t="shared" si="17"/>
        <v>99.397590361445779</v>
      </c>
      <c r="L234" s="115">
        <f t="shared" si="18"/>
        <v>0</v>
      </c>
      <c r="M234" s="247"/>
      <c r="N234" s="247">
        <v>41250</v>
      </c>
      <c r="O234" s="115">
        <v>93</v>
      </c>
      <c r="P234" s="74">
        <f t="shared" si="19"/>
        <v>110.71428571428558</v>
      </c>
      <c r="T234" s="11">
        <v>41250</v>
      </c>
      <c r="U234" s="115">
        <v>90.502728187741738</v>
      </c>
      <c r="V234" s="115">
        <v>99.397590361445779</v>
      </c>
      <c r="W234" s="115">
        <v>110.71428571428558</v>
      </c>
    </row>
    <row r="235" spans="3:23" ht="18.75" thickBot="1" x14ac:dyDescent="0.3">
      <c r="C235" s="11">
        <v>41253</v>
      </c>
      <c r="D235" s="12">
        <v>1710.57</v>
      </c>
      <c r="E235">
        <f t="shared" si="15"/>
        <v>90.616623404142643</v>
      </c>
      <c r="F235" s="222"/>
      <c r="G235" s="115">
        <v>166</v>
      </c>
      <c r="H235" s="115">
        <f t="shared" si="16"/>
        <v>100</v>
      </c>
      <c r="I235" s="224">
        <v>41253</v>
      </c>
      <c r="J235" s="256">
        <v>41562348770</v>
      </c>
      <c r="K235" s="115">
        <f t="shared" si="17"/>
        <v>100</v>
      </c>
      <c r="L235" s="115">
        <f t="shared" si="18"/>
        <v>0</v>
      </c>
      <c r="M235" s="247"/>
      <c r="N235" s="247">
        <v>41253</v>
      </c>
      <c r="O235" s="115">
        <v>92</v>
      </c>
      <c r="P235" s="74">
        <f t="shared" si="19"/>
        <v>109.52380952380939</v>
      </c>
      <c r="T235" s="11">
        <v>41253</v>
      </c>
      <c r="U235" s="115">
        <v>90.616623404142643</v>
      </c>
      <c r="V235" s="115">
        <v>100</v>
      </c>
      <c r="W235" s="115">
        <v>109.52380952380939</v>
      </c>
    </row>
    <row r="236" spans="3:23" ht="18.75" thickBot="1" x14ac:dyDescent="0.3">
      <c r="C236" s="11">
        <v>41254</v>
      </c>
      <c r="D236" s="12">
        <v>1708.65</v>
      </c>
      <c r="E236">
        <f t="shared" si="15"/>
        <v>90.514912327170677</v>
      </c>
      <c r="F236" s="222"/>
      <c r="G236" s="115">
        <v>167</v>
      </c>
      <c r="H236" s="115">
        <f t="shared" si="16"/>
        <v>100.60240963855422</v>
      </c>
      <c r="I236" s="224">
        <v>41254</v>
      </c>
      <c r="J236" s="256">
        <v>41812724365</v>
      </c>
      <c r="K236" s="115">
        <f t="shared" si="17"/>
        <v>100.60240963855422</v>
      </c>
      <c r="L236" s="115">
        <f t="shared" si="18"/>
        <v>0</v>
      </c>
      <c r="M236" s="247"/>
      <c r="N236" s="247">
        <v>41254</v>
      </c>
      <c r="O236" s="115">
        <v>91</v>
      </c>
      <c r="P236" s="74">
        <f t="shared" si="19"/>
        <v>108.3333333333332</v>
      </c>
      <c r="T236" s="11">
        <v>41254</v>
      </c>
      <c r="U236" s="115">
        <v>90.514912327170677</v>
      </c>
      <c r="V236" s="115">
        <v>100.60240963855422</v>
      </c>
      <c r="W236" s="115">
        <v>108.3333333333332</v>
      </c>
    </row>
    <row r="237" spans="3:23" ht="18.75" thickBot="1" x14ac:dyDescent="0.3">
      <c r="C237" s="11">
        <v>41255</v>
      </c>
      <c r="D237" s="12">
        <v>1710.3</v>
      </c>
      <c r="E237">
        <f t="shared" si="15"/>
        <v>90.602320283943456</v>
      </c>
      <c r="F237" s="222"/>
      <c r="G237" s="115">
        <v>169</v>
      </c>
      <c r="H237" s="115">
        <f t="shared" si="16"/>
        <v>101.80722891566266</v>
      </c>
      <c r="I237" s="224">
        <v>41255</v>
      </c>
      <c r="J237" s="256">
        <v>42313475555</v>
      </c>
      <c r="K237" s="115">
        <f t="shared" si="17"/>
        <v>101.80722891566266</v>
      </c>
      <c r="L237" s="115">
        <f t="shared" si="18"/>
        <v>0</v>
      </c>
      <c r="M237" s="247"/>
      <c r="N237" s="247">
        <v>41255</v>
      </c>
      <c r="O237" s="115">
        <v>89.5</v>
      </c>
      <c r="P237" s="74">
        <f t="shared" si="19"/>
        <v>106.54761904761891</v>
      </c>
      <c r="T237" s="11">
        <v>41255</v>
      </c>
      <c r="U237" s="115">
        <v>90.602320283943456</v>
      </c>
      <c r="V237" s="115">
        <v>101.80722891566266</v>
      </c>
      <c r="W237" s="115">
        <v>106.54761904761891</v>
      </c>
    </row>
    <row r="238" spans="3:23" ht="18.75" thickBot="1" x14ac:dyDescent="0.3">
      <c r="C238" s="11">
        <v>41256</v>
      </c>
      <c r="D238" s="12">
        <v>1708.71</v>
      </c>
      <c r="E238">
        <f t="shared" si="15"/>
        <v>90.518090798326043</v>
      </c>
      <c r="F238" s="222"/>
      <c r="G238" s="115">
        <v>169</v>
      </c>
      <c r="H238" s="115">
        <f t="shared" si="16"/>
        <v>101.80722891566266</v>
      </c>
      <c r="I238" s="224">
        <v>41256</v>
      </c>
      <c r="J238" s="256">
        <v>42313475555</v>
      </c>
      <c r="K238" s="115">
        <f t="shared" si="17"/>
        <v>101.80722891566266</v>
      </c>
      <c r="L238" s="115">
        <f t="shared" si="18"/>
        <v>0</v>
      </c>
      <c r="M238" s="247"/>
      <c r="N238" s="247">
        <v>41256</v>
      </c>
      <c r="O238" s="115">
        <v>89</v>
      </c>
      <c r="P238" s="74">
        <f t="shared" si="19"/>
        <v>105.95238095238081</v>
      </c>
      <c r="T238" s="11">
        <v>41256</v>
      </c>
      <c r="U238" s="115">
        <v>90.518090798326043</v>
      </c>
      <c r="V238" s="115">
        <v>101.80722891566266</v>
      </c>
      <c r="W238" s="115">
        <v>105.95238095238081</v>
      </c>
    </row>
    <row r="239" spans="3:23" ht="18.75" thickBot="1" x14ac:dyDescent="0.3">
      <c r="C239" s="11">
        <v>41257</v>
      </c>
      <c r="D239" s="12">
        <v>1704.5</v>
      </c>
      <c r="E239">
        <f t="shared" si="15"/>
        <v>90.29506807225728</v>
      </c>
      <c r="F239" s="222"/>
      <c r="G239" s="115">
        <v>168</v>
      </c>
      <c r="H239" s="115">
        <f t="shared" si="16"/>
        <v>101.20481927710844</v>
      </c>
      <c r="I239" s="224">
        <v>41257</v>
      </c>
      <c r="J239" s="256">
        <v>42063099960</v>
      </c>
      <c r="K239" s="115">
        <f t="shared" si="17"/>
        <v>101.20481927710844</v>
      </c>
      <c r="L239" s="115">
        <f t="shared" si="18"/>
        <v>0</v>
      </c>
      <c r="M239" s="247"/>
      <c r="N239" s="247">
        <v>41257</v>
      </c>
      <c r="O239" s="115">
        <v>89</v>
      </c>
      <c r="P239" s="74">
        <f t="shared" si="19"/>
        <v>105.95238095238081</v>
      </c>
      <c r="T239" s="11">
        <v>41257</v>
      </c>
      <c r="U239" s="115">
        <v>90.29506807225728</v>
      </c>
      <c r="V239" s="115">
        <v>101.20481927710844</v>
      </c>
      <c r="W239" s="115">
        <v>105.95238095238081</v>
      </c>
    </row>
    <row r="240" spans="3:23" ht="18.75" thickBot="1" x14ac:dyDescent="0.3">
      <c r="C240" s="11">
        <v>41260</v>
      </c>
      <c r="D240" s="12">
        <v>1709.16</v>
      </c>
      <c r="E240">
        <f t="shared" si="15"/>
        <v>90.541929331991341</v>
      </c>
      <c r="F240" s="222"/>
      <c r="G240" s="115">
        <v>169</v>
      </c>
      <c r="H240" s="115">
        <f t="shared" si="16"/>
        <v>101.80722891566266</v>
      </c>
      <c r="I240" s="224">
        <v>41260</v>
      </c>
      <c r="J240" s="256">
        <v>42313475555</v>
      </c>
      <c r="K240" s="115">
        <f t="shared" si="17"/>
        <v>101.80722891566266</v>
      </c>
      <c r="L240" s="115">
        <f t="shared" si="18"/>
        <v>0</v>
      </c>
      <c r="M240" s="247"/>
      <c r="N240" s="247">
        <v>41260</v>
      </c>
      <c r="O240" s="115">
        <v>89</v>
      </c>
      <c r="P240" s="74">
        <f t="shared" si="19"/>
        <v>105.95238095238081</v>
      </c>
      <c r="T240" s="11">
        <v>41260</v>
      </c>
      <c r="U240" s="115">
        <v>90.541929331991341</v>
      </c>
      <c r="V240" s="115">
        <v>101.80722891566266</v>
      </c>
      <c r="W240" s="115">
        <v>105.95238095238081</v>
      </c>
    </row>
    <row r="241" spans="3:23" ht="18.75" thickBot="1" x14ac:dyDescent="0.3">
      <c r="C241" s="11">
        <v>41261</v>
      </c>
      <c r="D241" s="12">
        <v>1707.92</v>
      </c>
      <c r="E241">
        <f t="shared" si="15"/>
        <v>90.476240928113612</v>
      </c>
      <c r="F241" s="222"/>
      <c r="G241" s="115">
        <v>168</v>
      </c>
      <c r="H241" s="115">
        <f t="shared" si="16"/>
        <v>101.20481927710844</v>
      </c>
      <c r="I241" s="224">
        <v>41261</v>
      </c>
      <c r="J241" s="256">
        <v>42063099960</v>
      </c>
      <c r="K241" s="115">
        <f t="shared" si="17"/>
        <v>101.20481927710844</v>
      </c>
      <c r="L241" s="115">
        <f t="shared" si="18"/>
        <v>0</v>
      </c>
      <c r="M241" s="247"/>
      <c r="N241" s="247">
        <v>41261</v>
      </c>
      <c r="O241" s="115">
        <v>89.5</v>
      </c>
      <c r="P241" s="74">
        <f t="shared" si="19"/>
        <v>106.54761904761889</v>
      </c>
      <c r="T241" s="11">
        <v>41261</v>
      </c>
      <c r="U241" s="115">
        <v>90.476240928113612</v>
      </c>
      <c r="V241" s="115">
        <v>101.20481927710844</v>
      </c>
      <c r="W241" s="115">
        <v>106.54761904761889</v>
      </c>
    </row>
    <row r="242" spans="3:23" ht="18.75" thickBot="1" x14ac:dyDescent="0.3">
      <c r="C242" s="11">
        <v>41262</v>
      </c>
      <c r="D242" s="12">
        <v>1711.28</v>
      </c>
      <c r="E242">
        <f t="shared" si="15"/>
        <v>90.654235312814563</v>
      </c>
      <c r="F242" s="222"/>
      <c r="G242" s="115">
        <v>169</v>
      </c>
      <c r="H242" s="115">
        <f t="shared" si="16"/>
        <v>101.80722891566266</v>
      </c>
      <c r="I242" s="224">
        <v>41262</v>
      </c>
      <c r="J242" s="256">
        <v>42313475555</v>
      </c>
      <c r="K242" s="115">
        <f t="shared" si="17"/>
        <v>101.80722891566266</v>
      </c>
      <c r="L242" s="115">
        <f t="shared" si="18"/>
        <v>0</v>
      </c>
      <c r="M242" s="247"/>
      <c r="N242" s="247">
        <v>41262</v>
      </c>
      <c r="O242" s="115">
        <v>89.5</v>
      </c>
      <c r="P242" s="74">
        <f t="shared" si="19"/>
        <v>106.54761904761889</v>
      </c>
      <c r="T242" s="11">
        <v>41262</v>
      </c>
      <c r="U242" s="115">
        <v>90.654235312814563</v>
      </c>
      <c r="V242" s="115">
        <v>101.80722891566266</v>
      </c>
      <c r="W242" s="115">
        <v>106.54761904761889</v>
      </c>
    </row>
    <row r="243" spans="3:23" ht="18.75" thickBot="1" x14ac:dyDescent="0.3">
      <c r="C243" s="11">
        <v>41263</v>
      </c>
      <c r="D243" s="12">
        <v>1720.54</v>
      </c>
      <c r="E243">
        <f t="shared" si="15"/>
        <v>91.14477936112732</v>
      </c>
      <c r="F243" s="222"/>
      <c r="G243" s="115">
        <v>170</v>
      </c>
      <c r="H243" s="115">
        <f t="shared" si="16"/>
        <v>102.40963855421688</v>
      </c>
      <c r="I243" s="224">
        <v>41263</v>
      </c>
      <c r="J243" s="256">
        <v>42563851150</v>
      </c>
      <c r="K243" s="115">
        <f t="shared" si="17"/>
        <v>102.40963855421688</v>
      </c>
      <c r="L243" s="115">
        <f t="shared" si="18"/>
        <v>0</v>
      </c>
      <c r="M243" s="247"/>
      <c r="N243" s="247">
        <v>41263</v>
      </c>
      <c r="O243" s="115">
        <v>89.5</v>
      </c>
      <c r="P243" s="74">
        <f t="shared" si="19"/>
        <v>106.54761904761889</v>
      </c>
      <c r="T243" s="11">
        <v>41263</v>
      </c>
      <c r="U243" s="115">
        <v>91.14477936112732</v>
      </c>
      <c r="V243" s="115">
        <v>102.40963855421688</v>
      </c>
      <c r="W243" s="115">
        <v>106.54761904761889</v>
      </c>
    </row>
    <row r="244" spans="3:23" ht="18.75" thickBot="1" x14ac:dyDescent="0.3">
      <c r="C244" s="11">
        <v>41264</v>
      </c>
      <c r="D244" s="12">
        <v>1719.5179950453394</v>
      </c>
      <c r="E244">
        <f t="shared" si="15"/>
        <v>91.090639139976673</v>
      </c>
      <c r="F244" s="222"/>
      <c r="G244" s="115">
        <v>170</v>
      </c>
      <c r="H244" s="115">
        <f t="shared" si="16"/>
        <v>102.40963855421688</v>
      </c>
      <c r="I244" s="224">
        <v>41264</v>
      </c>
      <c r="J244" s="256">
        <v>42563851150</v>
      </c>
      <c r="K244" s="115">
        <f t="shared" si="17"/>
        <v>102.40963855421688</v>
      </c>
      <c r="L244" s="115">
        <f t="shared" si="18"/>
        <v>0</v>
      </c>
      <c r="M244" s="247"/>
      <c r="N244" s="247">
        <v>41264</v>
      </c>
      <c r="O244" s="115">
        <v>89.5</v>
      </c>
      <c r="P244" s="74">
        <f t="shared" si="19"/>
        <v>106.54761904761889</v>
      </c>
      <c r="T244" s="11">
        <v>41264</v>
      </c>
      <c r="U244" s="115">
        <v>91.090639139976673</v>
      </c>
      <c r="V244" s="115">
        <v>102.40963855421688</v>
      </c>
      <c r="W244" s="115">
        <v>106.54761904761889</v>
      </c>
    </row>
    <row r="245" spans="3:23" ht="18.75" thickBot="1" x14ac:dyDescent="0.3">
      <c r="C245" s="11">
        <v>41267</v>
      </c>
      <c r="D245" s="12">
        <v>1722.64</v>
      </c>
      <c r="E245">
        <f t="shared" si="15"/>
        <v>91.256025851565411</v>
      </c>
      <c r="F245" s="222"/>
      <c r="G245" s="115">
        <v>171</v>
      </c>
      <c r="H245" s="115">
        <f t="shared" si="16"/>
        <v>103.0120481927711</v>
      </c>
      <c r="I245" s="224">
        <v>41267</v>
      </c>
      <c r="J245" s="256">
        <v>42814226745</v>
      </c>
      <c r="K245" s="115">
        <f t="shared" si="17"/>
        <v>103.0120481927711</v>
      </c>
      <c r="L245" s="115">
        <f t="shared" si="18"/>
        <v>0</v>
      </c>
      <c r="M245" s="247"/>
      <c r="N245" s="247">
        <v>41267</v>
      </c>
      <c r="O245" s="115">
        <v>89.5</v>
      </c>
      <c r="P245" s="74">
        <f t="shared" si="19"/>
        <v>106.54761904761889</v>
      </c>
      <c r="T245" s="11">
        <v>41267</v>
      </c>
      <c r="U245" s="115">
        <v>91.256025851565411</v>
      </c>
      <c r="V245" s="115">
        <v>103.0120481927711</v>
      </c>
      <c r="W245" s="115">
        <v>106.54761904761889</v>
      </c>
    </row>
    <row r="246" spans="3:23" ht="18.75" thickBot="1" x14ac:dyDescent="0.3">
      <c r="C246" s="11">
        <v>41269</v>
      </c>
      <c r="D246" s="12">
        <v>1722.07</v>
      </c>
      <c r="E246">
        <f t="shared" si="15"/>
        <v>91.225830375589354</v>
      </c>
      <c r="F246" s="222"/>
      <c r="G246" s="115">
        <v>171</v>
      </c>
      <c r="H246" s="115">
        <f t="shared" si="16"/>
        <v>103.0120481927711</v>
      </c>
      <c r="I246" s="224">
        <v>41269</v>
      </c>
      <c r="J246" s="256">
        <v>42814226745</v>
      </c>
      <c r="K246" s="115">
        <f t="shared" si="17"/>
        <v>103.0120481927711</v>
      </c>
      <c r="L246" s="115">
        <f t="shared" si="18"/>
        <v>0</v>
      </c>
      <c r="M246" s="247"/>
      <c r="N246" s="247">
        <v>41269</v>
      </c>
      <c r="O246" s="115">
        <v>89.5</v>
      </c>
      <c r="P246" s="74">
        <f t="shared" si="19"/>
        <v>106.54761904761889</v>
      </c>
      <c r="T246" s="11">
        <v>41269</v>
      </c>
      <c r="U246" s="115">
        <v>91.225830375589354</v>
      </c>
      <c r="V246" s="115">
        <v>103.0120481927711</v>
      </c>
      <c r="W246" s="115">
        <v>106.54761904761889</v>
      </c>
    </row>
    <row r="247" spans="3:23" ht="18.75" thickBot="1" x14ac:dyDescent="0.3">
      <c r="C247" s="11">
        <v>41270</v>
      </c>
      <c r="D247" s="12">
        <v>1727.31</v>
      </c>
      <c r="E247">
        <f t="shared" si="15"/>
        <v>91.503416856492038</v>
      </c>
      <c r="F247" s="222"/>
      <c r="G247" s="115">
        <v>171</v>
      </c>
      <c r="H247" s="115">
        <f t="shared" si="16"/>
        <v>103.0120481927711</v>
      </c>
      <c r="I247" s="224">
        <v>41270</v>
      </c>
      <c r="J247" s="256">
        <v>42814226745</v>
      </c>
      <c r="K247" s="115">
        <f t="shared" si="17"/>
        <v>103.0120481927711</v>
      </c>
      <c r="L247" s="115">
        <f t="shared" si="18"/>
        <v>0</v>
      </c>
      <c r="M247" s="247"/>
      <c r="N247" s="247">
        <v>41270</v>
      </c>
      <c r="O247" s="115">
        <v>89.5</v>
      </c>
      <c r="P247" s="74">
        <f t="shared" si="19"/>
        <v>106.54761904761889</v>
      </c>
      <c r="T247" s="11">
        <v>41270</v>
      </c>
      <c r="U247" s="115">
        <v>91.503416856492038</v>
      </c>
      <c r="V247" s="115">
        <v>103.0120481927711</v>
      </c>
      <c r="W247" s="115">
        <v>106.54761904761889</v>
      </c>
    </row>
    <row r="248" spans="3:23" ht="18.75" thickBot="1" x14ac:dyDescent="0.3">
      <c r="C248" s="11">
        <v>41271</v>
      </c>
      <c r="D248" s="12">
        <v>1728.57</v>
      </c>
      <c r="E248">
        <f t="shared" si="15"/>
        <v>91.570164750754898</v>
      </c>
      <c r="F248" s="222"/>
      <c r="G248" s="115">
        <v>171</v>
      </c>
      <c r="H248" s="115">
        <f t="shared" si="16"/>
        <v>103.0120481927711</v>
      </c>
      <c r="I248" s="224">
        <v>41271</v>
      </c>
      <c r="J248" s="256">
        <v>42814226745</v>
      </c>
      <c r="K248" s="115">
        <f t="shared" si="17"/>
        <v>103.0120481927711</v>
      </c>
      <c r="L248" s="115">
        <f t="shared" si="18"/>
        <v>0</v>
      </c>
      <c r="M248" s="247"/>
      <c r="N248" s="247">
        <v>41271</v>
      </c>
      <c r="O248" s="115">
        <v>89.5</v>
      </c>
      <c r="P248" s="74">
        <f t="shared" si="19"/>
        <v>106.54761904761889</v>
      </c>
      <c r="T248" s="11">
        <v>41271</v>
      </c>
      <c r="U248" s="115">
        <v>91.570164750754898</v>
      </c>
      <c r="V248" s="115">
        <v>103.0120481927711</v>
      </c>
      <c r="W248" s="115">
        <v>106.54761904761889</v>
      </c>
    </row>
    <row r="249" spans="3:23" ht="18.75" thickBot="1" x14ac:dyDescent="0.3">
      <c r="C249" s="11">
        <v>41274</v>
      </c>
      <c r="D249" s="12">
        <v>1732.06</v>
      </c>
      <c r="E249">
        <f t="shared" si="15"/>
        <v>91.755045822959175</v>
      </c>
      <c r="F249" s="222"/>
      <c r="G249" s="115">
        <v>171</v>
      </c>
      <c r="H249" s="115">
        <f t="shared" si="16"/>
        <v>103.0120481927711</v>
      </c>
      <c r="I249" s="225">
        <v>41274</v>
      </c>
      <c r="J249" s="257">
        <v>42814226745</v>
      </c>
      <c r="K249" s="115">
        <f t="shared" si="17"/>
        <v>103.0120481927711</v>
      </c>
      <c r="L249" s="115">
        <f t="shared" si="18"/>
        <v>0</v>
      </c>
      <c r="M249" s="248"/>
      <c r="N249" s="248">
        <v>41274</v>
      </c>
      <c r="O249" s="115">
        <v>90</v>
      </c>
      <c r="P249" s="74">
        <f t="shared" si="19"/>
        <v>107.142857142857</v>
      </c>
      <c r="T249" s="11">
        <v>41274</v>
      </c>
      <c r="U249" s="115">
        <v>91.755045822959175</v>
      </c>
      <c r="V249" s="115">
        <v>103.0120481927711</v>
      </c>
      <c r="W249" s="115">
        <v>107.142857142857</v>
      </c>
    </row>
    <row r="250" spans="3:23" ht="18.75" thickBot="1" x14ac:dyDescent="0.3">
      <c r="C250" s="11">
        <v>41277</v>
      </c>
      <c r="D250" s="12">
        <v>1731.62</v>
      </c>
      <c r="E250">
        <f t="shared" si="15"/>
        <v>91.731737034486429</v>
      </c>
      <c r="F250" s="222"/>
      <c r="G250" s="115">
        <v>171</v>
      </c>
      <c r="H250" s="115">
        <f t="shared" si="16"/>
        <v>103.0120481927711</v>
      </c>
      <c r="I250" s="224">
        <v>41277</v>
      </c>
      <c r="J250" s="256">
        <v>42814226745</v>
      </c>
      <c r="K250" s="115">
        <f t="shared" si="17"/>
        <v>103.0120481927711</v>
      </c>
      <c r="L250" s="115">
        <f t="shared" si="18"/>
        <v>0</v>
      </c>
      <c r="M250" s="247"/>
      <c r="N250" s="247">
        <v>41277</v>
      </c>
      <c r="O250" s="115">
        <v>90</v>
      </c>
      <c r="P250" s="74">
        <f t="shared" si="19"/>
        <v>107.142857142857</v>
      </c>
      <c r="T250" s="11">
        <v>41277</v>
      </c>
      <c r="U250" s="115">
        <v>91.731737034486429</v>
      </c>
      <c r="V250" s="115">
        <v>103.0120481927711</v>
      </c>
      <c r="W250" s="115">
        <v>107.142857142857</v>
      </c>
    </row>
    <row r="251" spans="3:23" ht="18.75" thickBot="1" x14ac:dyDescent="0.3">
      <c r="C251" s="11">
        <v>41278</v>
      </c>
      <c r="D251" s="12">
        <v>1732.29</v>
      </c>
      <c r="E251">
        <f t="shared" si="15"/>
        <v>91.767229962388114</v>
      </c>
      <c r="F251" s="222"/>
      <c r="G251" s="115">
        <v>171</v>
      </c>
      <c r="H251" s="115">
        <f t="shared" si="16"/>
        <v>103.0120481927711</v>
      </c>
      <c r="I251" s="224">
        <v>41278</v>
      </c>
      <c r="J251" s="256">
        <v>42814226745</v>
      </c>
      <c r="K251" s="115">
        <f t="shared" si="17"/>
        <v>103.0120481927711</v>
      </c>
      <c r="L251" s="115">
        <f t="shared" si="18"/>
        <v>0</v>
      </c>
      <c r="M251" s="247"/>
      <c r="N251" s="247">
        <v>41278</v>
      </c>
      <c r="O251" s="115">
        <v>90</v>
      </c>
      <c r="P251" s="74">
        <f t="shared" si="19"/>
        <v>107.142857142857</v>
      </c>
      <c r="T251" s="11">
        <v>41278</v>
      </c>
      <c r="U251" s="115">
        <v>91.767229962388114</v>
      </c>
      <c r="V251" s="115">
        <v>103.0120481927711</v>
      </c>
      <c r="W251" s="115">
        <v>107.142857142857</v>
      </c>
    </row>
    <row r="252" spans="3:23" ht="18.75" thickBot="1" x14ac:dyDescent="0.3">
      <c r="C252" s="11">
        <v>41281</v>
      </c>
      <c r="D252" s="12">
        <v>1732.19</v>
      </c>
      <c r="E252">
        <f t="shared" si="15"/>
        <v>91.761932510462501</v>
      </c>
      <c r="F252" s="222"/>
      <c r="G252" s="115">
        <v>172</v>
      </c>
      <c r="H252" s="115">
        <f t="shared" si="16"/>
        <v>103.61445783132531</v>
      </c>
      <c r="I252" s="224">
        <v>41281</v>
      </c>
      <c r="J252" s="256">
        <v>43064602340</v>
      </c>
      <c r="K252" s="115">
        <f t="shared" si="17"/>
        <v>103.61445783132531</v>
      </c>
      <c r="L252" s="115">
        <f t="shared" si="18"/>
        <v>0</v>
      </c>
      <c r="M252" s="247"/>
      <c r="N252" s="247">
        <v>41281</v>
      </c>
      <c r="O252" s="115">
        <v>89</v>
      </c>
      <c r="P252" s="74">
        <f t="shared" si="19"/>
        <v>105.95238095238081</v>
      </c>
      <c r="T252" s="11">
        <v>41281</v>
      </c>
      <c r="U252" s="115">
        <v>91.761932510462501</v>
      </c>
      <c r="V252" s="115">
        <v>103.61445783132531</v>
      </c>
      <c r="W252" s="115">
        <v>105.95238095238081</v>
      </c>
    </row>
    <row r="253" spans="3:23" ht="18.75" thickBot="1" x14ac:dyDescent="0.3">
      <c r="C253" s="11">
        <v>41282</v>
      </c>
      <c r="D253" s="12">
        <v>1733.7</v>
      </c>
      <c r="E253">
        <f t="shared" si="15"/>
        <v>91.841924034539417</v>
      </c>
      <c r="F253" s="222"/>
      <c r="G253" s="115">
        <v>172</v>
      </c>
      <c r="H253" s="115">
        <f t="shared" si="16"/>
        <v>103.61445783132531</v>
      </c>
      <c r="I253" s="224">
        <v>41282</v>
      </c>
      <c r="J253" s="256">
        <v>43064602340</v>
      </c>
      <c r="K253" s="115">
        <f t="shared" si="17"/>
        <v>103.61445783132531</v>
      </c>
      <c r="L253" s="115">
        <f t="shared" si="18"/>
        <v>0</v>
      </c>
      <c r="M253" s="247"/>
      <c r="N253" s="247">
        <v>41282</v>
      </c>
      <c r="O253" s="115">
        <v>89.5</v>
      </c>
      <c r="P253" s="74">
        <f t="shared" si="19"/>
        <v>106.54761904761889</v>
      </c>
      <c r="T253" s="11">
        <v>41282</v>
      </c>
      <c r="U253" s="115">
        <v>91.841924034539417</v>
      </c>
      <c r="V253" s="115">
        <v>103.61445783132531</v>
      </c>
      <c r="W253" s="115">
        <v>106.54761904761889</v>
      </c>
    </row>
    <row r="254" spans="3:23" ht="18.75" thickBot="1" x14ac:dyDescent="0.3">
      <c r="C254" s="11">
        <v>41283</v>
      </c>
      <c r="D254" s="12">
        <v>1736.42</v>
      </c>
      <c r="E254">
        <f t="shared" si="15"/>
        <v>91.98601472691638</v>
      </c>
      <c r="F254" s="222"/>
      <c r="G254" s="115">
        <v>173</v>
      </c>
      <c r="H254" s="115">
        <f t="shared" si="16"/>
        <v>104.21686746987953</v>
      </c>
      <c r="I254" s="224">
        <v>41283</v>
      </c>
      <c r="J254" s="256">
        <v>43314977935</v>
      </c>
      <c r="K254" s="115">
        <f t="shared" si="17"/>
        <v>104.21686746987953</v>
      </c>
      <c r="L254" s="115">
        <f t="shared" si="18"/>
        <v>0</v>
      </c>
      <c r="M254" s="247"/>
      <c r="N254" s="247">
        <v>41283</v>
      </c>
      <c r="O254" s="115">
        <v>89.5</v>
      </c>
      <c r="P254" s="74">
        <f t="shared" si="19"/>
        <v>106.54761904761889</v>
      </c>
      <c r="T254" s="11">
        <v>41283</v>
      </c>
      <c r="U254" s="115">
        <v>91.98601472691638</v>
      </c>
      <c r="V254" s="115">
        <v>104.21686746987953</v>
      </c>
      <c r="W254" s="115">
        <v>106.54761904761889</v>
      </c>
    </row>
    <row r="255" spans="3:23" ht="18.75" thickBot="1" x14ac:dyDescent="0.3">
      <c r="C255" s="11">
        <v>41284</v>
      </c>
      <c r="D255" s="12">
        <v>1744.81</v>
      </c>
      <c r="E255">
        <f t="shared" si="15"/>
        <v>92.430470943476195</v>
      </c>
      <c r="F255" s="222"/>
      <c r="G255" s="115">
        <v>174</v>
      </c>
      <c r="H255" s="115">
        <f t="shared" si="16"/>
        <v>104.81927710843375</v>
      </c>
      <c r="I255" s="224">
        <v>41284</v>
      </c>
      <c r="J255" s="256">
        <v>43565353530</v>
      </c>
      <c r="K255" s="115">
        <f t="shared" si="17"/>
        <v>104.81927710843375</v>
      </c>
      <c r="L255" s="115">
        <f t="shared" si="18"/>
        <v>0</v>
      </c>
      <c r="M255" s="247"/>
      <c r="N255" s="247">
        <v>41284</v>
      </c>
      <c r="O255" s="115">
        <v>89.5</v>
      </c>
      <c r="P255" s="74">
        <f t="shared" si="19"/>
        <v>106.54761904761889</v>
      </c>
      <c r="T255" s="11">
        <v>41284</v>
      </c>
      <c r="U255" s="115">
        <v>92.430470943476195</v>
      </c>
      <c r="V255" s="115">
        <v>104.81927710843375</v>
      </c>
      <c r="W255" s="115">
        <v>106.54761904761889</v>
      </c>
    </row>
    <row r="256" spans="3:23" ht="18.75" thickBot="1" x14ac:dyDescent="0.3">
      <c r="C256" s="11">
        <v>41285</v>
      </c>
      <c r="D256" s="12">
        <v>1757.35</v>
      </c>
      <c r="E256">
        <f t="shared" si="15"/>
        <v>93.094771414949406</v>
      </c>
      <c r="F256" s="222"/>
      <c r="G256" s="115">
        <v>176</v>
      </c>
      <c r="H256" s="115">
        <f t="shared" si="16"/>
        <v>106.02409638554219</v>
      </c>
      <c r="I256" s="224">
        <v>41285</v>
      </c>
      <c r="J256" s="256">
        <v>44066104720</v>
      </c>
      <c r="K256" s="115">
        <f t="shared" si="17"/>
        <v>106.02409638554219</v>
      </c>
      <c r="L256" s="115">
        <f t="shared" si="18"/>
        <v>0</v>
      </c>
      <c r="M256" s="247"/>
      <c r="N256" s="247">
        <v>41285</v>
      </c>
      <c r="O256" s="115">
        <v>89.5</v>
      </c>
      <c r="P256" s="74">
        <f t="shared" si="19"/>
        <v>106.54761904761889</v>
      </c>
      <c r="T256" s="11">
        <v>41285</v>
      </c>
      <c r="U256" s="115">
        <v>93.094771414949406</v>
      </c>
      <c r="V256" s="115">
        <v>106.02409638554219</v>
      </c>
      <c r="W256" s="115">
        <v>106.54761904761889</v>
      </c>
    </row>
    <row r="257" spans="3:23" ht="18.75" thickBot="1" x14ac:dyDescent="0.3">
      <c r="C257" s="11">
        <v>41288</v>
      </c>
      <c r="D257" s="12">
        <v>1779.57</v>
      </c>
      <c r="E257">
        <f t="shared" si="15"/>
        <v>94.271865232823004</v>
      </c>
      <c r="F257" s="222"/>
      <c r="G257" s="115">
        <v>179</v>
      </c>
      <c r="H257" s="115">
        <f t="shared" si="16"/>
        <v>107.83132530120486</v>
      </c>
      <c r="I257" s="224">
        <v>41288</v>
      </c>
      <c r="J257" s="256">
        <v>44817231505</v>
      </c>
      <c r="K257" s="115">
        <f t="shared" si="17"/>
        <v>107.83132530120486</v>
      </c>
      <c r="L257" s="115">
        <f t="shared" si="18"/>
        <v>0</v>
      </c>
      <c r="M257" s="247"/>
      <c r="N257" s="247">
        <v>41288</v>
      </c>
      <c r="O257" s="115">
        <v>91</v>
      </c>
      <c r="P257" s="74">
        <f t="shared" si="19"/>
        <v>108.33333333333317</v>
      </c>
      <c r="T257" s="11">
        <v>41288</v>
      </c>
      <c r="U257" s="115">
        <v>94.271865232823004</v>
      </c>
      <c r="V257" s="115">
        <v>107.83132530120486</v>
      </c>
      <c r="W257" s="115">
        <v>108.33333333333317</v>
      </c>
    </row>
    <row r="258" spans="3:23" ht="18.75" thickBot="1" x14ac:dyDescent="0.3">
      <c r="C258" s="11">
        <v>41289</v>
      </c>
      <c r="D258" s="12">
        <v>1790.87</v>
      </c>
      <c r="E258">
        <f t="shared" si="15"/>
        <v>94.870477300418486</v>
      </c>
      <c r="F258" s="222"/>
      <c r="G258" s="115">
        <v>181</v>
      </c>
      <c r="H258" s="115">
        <f t="shared" si="16"/>
        <v>109.0361445783133</v>
      </c>
      <c r="I258" s="224">
        <v>41289</v>
      </c>
      <c r="J258" s="256">
        <v>45317982695</v>
      </c>
      <c r="K258" s="115">
        <f t="shared" si="17"/>
        <v>109.0361445783133</v>
      </c>
      <c r="L258" s="115">
        <f t="shared" si="18"/>
        <v>0</v>
      </c>
      <c r="M258" s="247"/>
      <c r="N258" s="247">
        <v>41289</v>
      </c>
      <c r="O258" s="115">
        <v>91</v>
      </c>
      <c r="P258" s="74">
        <f t="shared" si="19"/>
        <v>108.33333333333317</v>
      </c>
      <c r="T258" s="11">
        <v>41289</v>
      </c>
      <c r="U258" s="115">
        <v>94.870477300418486</v>
      </c>
      <c r="V258" s="115">
        <v>109.0361445783133</v>
      </c>
      <c r="W258" s="115">
        <v>108.33333333333317</v>
      </c>
    </row>
    <row r="259" spans="3:23" ht="18.75" thickBot="1" x14ac:dyDescent="0.3">
      <c r="C259" s="11">
        <v>41290</v>
      </c>
      <c r="D259" s="12">
        <v>1788.57</v>
      </c>
      <c r="E259">
        <f t="shared" si="15"/>
        <v>94.748635906129138</v>
      </c>
      <c r="F259" s="222"/>
      <c r="G259" s="115">
        <v>180</v>
      </c>
      <c r="H259" s="115">
        <f t="shared" si="16"/>
        <v>108.43373493975908</v>
      </c>
      <c r="I259" s="224">
        <v>41290</v>
      </c>
      <c r="J259" s="256">
        <v>45067607100</v>
      </c>
      <c r="K259" s="115">
        <f t="shared" si="17"/>
        <v>108.43373493975908</v>
      </c>
      <c r="L259" s="115">
        <f t="shared" si="18"/>
        <v>0</v>
      </c>
      <c r="M259" s="247"/>
      <c r="N259" s="247">
        <v>41290</v>
      </c>
      <c r="O259" s="115">
        <v>92</v>
      </c>
      <c r="P259" s="74">
        <f t="shared" si="19"/>
        <v>109.52380952380936</v>
      </c>
      <c r="T259" s="11">
        <v>41290</v>
      </c>
      <c r="U259" s="115">
        <v>94.748635906129138</v>
      </c>
      <c r="V259" s="115">
        <v>108.43373493975908</v>
      </c>
      <c r="W259" s="115">
        <v>109.52380952380936</v>
      </c>
    </row>
    <row r="260" spans="3:23" ht="18.75" thickBot="1" x14ac:dyDescent="0.3">
      <c r="C260" s="11">
        <v>41291</v>
      </c>
      <c r="D260" s="12">
        <v>1788.33</v>
      </c>
      <c r="E260">
        <f t="shared" si="15"/>
        <v>94.735922021507648</v>
      </c>
      <c r="F260" s="222"/>
      <c r="G260" s="115">
        <v>180</v>
      </c>
      <c r="H260" s="115">
        <f t="shared" si="16"/>
        <v>108.43373493975908</v>
      </c>
      <c r="I260" s="224">
        <v>41291</v>
      </c>
      <c r="J260" s="256">
        <v>45067607100</v>
      </c>
      <c r="K260" s="115">
        <f t="shared" si="17"/>
        <v>108.43373493975908</v>
      </c>
      <c r="L260" s="115">
        <f t="shared" si="18"/>
        <v>0</v>
      </c>
      <c r="M260" s="247"/>
      <c r="N260" s="247">
        <v>41291</v>
      </c>
      <c r="O260" s="115">
        <v>91.5</v>
      </c>
      <c r="P260" s="74">
        <f t="shared" si="19"/>
        <v>108.92857142857126</v>
      </c>
      <c r="T260" s="11">
        <v>41291</v>
      </c>
      <c r="U260" s="115">
        <v>94.735922021507648</v>
      </c>
      <c r="V260" s="115">
        <v>108.43373493975908</v>
      </c>
      <c r="W260" s="115">
        <v>108.92857142857126</v>
      </c>
    </row>
    <row r="261" spans="3:23" ht="18.75" thickBot="1" x14ac:dyDescent="0.3">
      <c r="C261" s="11">
        <v>41292</v>
      </c>
      <c r="D261" s="12">
        <v>1786.93</v>
      </c>
      <c r="E261">
        <f t="shared" ref="E261:E324" si="20">+(D261/D260)*E260</f>
        <v>94.661757694548925</v>
      </c>
      <c r="F261" s="222"/>
      <c r="G261" s="115">
        <v>180</v>
      </c>
      <c r="H261" s="115">
        <f t="shared" ref="H261:H324" si="21">+(G261/G260)*H260</f>
        <v>108.43373493975908</v>
      </c>
      <c r="I261" s="224">
        <v>41292</v>
      </c>
      <c r="J261" s="256">
        <v>45067607100</v>
      </c>
      <c r="K261" s="115">
        <f t="shared" ref="K261:K324" si="22">+(J261/J260)*K260</f>
        <v>108.43373493975908</v>
      </c>
      <c r="L261" s="115">
        <f t="shared" ref="L261:L324" si="23">+K261-H261</f>
        <v>0</v>
      </c>
      <c r="M261" s="247"/>
      <c r="N261" s="247">
        <v>41292</v>
      </c>
      <c r="O261" s="115">
        <v>91.5</v>
      </c>
      <c r="P261" s="74">
        <f t="shared" ref="P261:P324" si="24">+(O261/O260)*P260</f>
        <v>108.92857142857126</v>
      </c>
      <c r="T261" s="11">
        <v>41292</v>
      </c>
      <c r="U261" s="115">
        <v>94.661757694548925</v>
      </c>
      <c r="V261" s="115">
        <v>108.43373493975908</v>
      </c>
      <c r="W261" s="115">
        <v>108.92857142857126</v>
      </c>
    </row>
    <row r="262" spans="3:23" ht="18.75" thickBot="1" x14ac:dyDescent="0.3">
      <c r="C262" s="11">
        <v>41295</v>
      </c>
      <c r="D262" s="12">
        <v>1780.4003374022304</v>
      </c>
      <c r="E262">
        <f t="shared" si="20"/>
        <v>94.315851957526647</v>
      </c>
      <c r="F262" s="222"/>
      <c r="G262" s="115">
        <v>179</v>
      </c>
      <c r="H262" s="115">
        <f t="shared" si="21"/>
        <v>107.83132530120486</v>
      </c>
      <c r="I262" s="224">
        <v>41295</v>
      </c>
      <c r="J262" s="256">
        <v>44817231505</v>
      </c>
      <c r="K262" s="115">
        <f t="shared" si="22"/>
        <v>107.83132530120486</v>
      </c>
      <c r="L262" s="115">
        <f t="shared" si="23"/>
        <v>0</v>
      </c>
      <c r="M262" s="247"/>
      <c r="N262" s="247">
        <v>41295</v>
      </c>
      <c r="O262" s="115">
        <v>91</v>
      </c>
      <c r="P262" s="74">
        <f t="shared" si="24"/>
        <v>108.33333333333316</v>
      </c>
      <c r="T262" s="11">
        <v>41295</v>
      </c>
      <c r="U262" s="115">
        <v>94.315851957526647</v>
      </c>
      <c r="V262" s="115">
        <v>107.83132530120486</v>
      </c>
      <c r="W262" s="115">
        <v>108.33333333333316</v>
      </c>
    </row>
    <row r="263" spans="3:23" ht="18.75" thickBot="1" x14ac:dyDescent="0.3">
      <c r="C263" s="11">
        <v>41296</v>
      </c>
      <c r="D263" s="12">
        <v>1784.38</v>
      </c>
      <c r="E263">
        <f t="shared" si="20"/>
        <v>94.526672670445521</v>
      </c>
      <c r="F263" s="222"/>
      <c r="G263" s="115">
        <v>179</v>
      </c>
      <c r="H263" s="115">
        <f t="shared" si="21"/>
        <v>107.83132530120486</v>
      </c>
      <c r="I263" s="224">
        <v>41296</v>
      </c>
      <c r="J263" s="256">
        <v>44817231505</v>
      </c>
      <c r="K263" s="115">
        <f t="shared" si="22"/>
        <v>107.83132530120486</v>
      </c>
      <c r="L263" s="115">
        <f t="shared" si="23"/>
        <v>0</v>
      </c>
      <c r="M263" s="247"/>
      <c r="N263" s="247">
        <v>41296</v>
      </c>
      <c r="O263" s="115">
        <v>91.5</v>
      </c>
      <c r="P263" s="74">
        <f t="shared" si="24"/>
        <v>108.92857142857125</v>
      </c>
      <c r="T263" s="11">
        <v>41296</v>
      </c>
      <c r="U263" s="115">
        <v>94.526672670445521</v>
      </c>
      <c r="V263" s="115">
        <v>107.83132530120486</v>
      </c>
      <c r="W263" s="115">
        <v>108.92857142857125</v>
      </c>
    </row>
    <row r="264" spans="3:23" ht="18.75" thickBot="1" x14ac:dyDescent="0.3">
      <c r="C264" s="11">
        <v>41297</v>
      </c>
      <c r="D264" s="12">
        <v>1784.07</v>
      </c>
      <c r="E264">
        <f t="shared" si="20"/>
        <v>94.510250569476085</v>
      </c>
      <c r="F264" s="222"/>
      <c r="G264" s="115">
        <v>178</v>
      </c>
      <c r="H264" s="115">
        <f t="shared" si="21"/>
        <v>107.22891566265064</v>
      </c>
      <c r="I264" s="224">
        <v>41297</v>
      </c>
      <c r="J264" s="256">
        <v>44566855910</v>
      </c>
      <c r="K264" s="115">
        <f t="shared" si="22"/>
        <v>107.22891566265064</v>
      </c>
      <c r="L264" s="115">
        <f t="shared" si="23"/>
        <v>0</v>
      </c>
      <c r="M264" s="247"/>
      <c r="N264" s="247">
        <v>41297</v>
      </c>
      <c r="O264" s="115">
        <v>91.5</v>
      </c>
      <c r="P264" s="74">
        <f t="shared" si="24"/>
        <v>108.92857142857125</v>
      </c>
      <c r="T264" s="11">
        <v>41297</v>
      </c>
      <c r="U264" s="115">
        <v>94.510250569476085</v>
      </c>
      <c r="V264" s="115">
        <v>107.22891566265064</v>
      </c>
      <c r="W264" s="115">
        <v>108.92857142857125</v>
      </c>
    </row>
    <row r="265" spans="3:23" ht="18.75" thickBot="1" x14ac:dyDescent="0.3">
      <c r="C265" s="11">
        <v>41298</v>
      </c>
      <c r="D265" s="12">
        <v>1787.33</v>
      </c>
      <c r="E265">
        <f t="shared" si="20"/>
        <v>94.682947502251423</v>
      </c>
      <c r="F265" s="222"/>
      <c r="G265" s="115">
        <v>179</v>
      </c>
      <c r="H265" s="115">
        <f t="shared" si="21"/>
        <v>107.83132530120484</v>
      </c>
      <c r="I265" s="226">
        <v>41298</v>
      </c>
      <c r="J265" s="258">
        <v>44817231505</v>
      </c>
      <c r="K265" s="115">
        <f t="shared" si="22"/>
        <v>107.83132530120484</v>
      </c>
      <c r="L265" s="115">
        <f t="shared" si="23"/>
        <v>0</v>
      </c>
      <c r="M265" s="249"/>
      <c r="N265" s="249">
        <v>41298</v>
      </c>
      <c r="O265" s="115">
        <v>91.5</v>
      </c>
      <c r="P265" s="74">
        <f t="shared" si="24"/>
        <v>108.92857142857125</v>
      </c>
      <c r="T265" s="11">
        <v>41298</v>
      </c>
      <c r="U265" s="115">
        <v>94.682947502251423</v>
      </c>
      <c r="V265" s="115">
        <v>107.83132530120484</v>
      </c>
      <c r="W265" s="115">
        <v>108.92857142857125</v>
      </c>
    </row>
    <row r="266" spans="3:23" ht="18.75" thickBot="1" x14ac:dyDescent="0.3">
      <c r="C266" s="11">
        <v>41299</v>
      </c>
      <c r="D266" s="12">
        <v>1789.02</v>
      </c>
      <c r="E266">
        <f t="shared" si="20"/>
        <v>94.772474439794479</v>
      </c>
      <c r="F266" s="222"/>
      <c r="G266" s="115">
        <v>179</v>
      </c>
      <c r="H266" s="115">
        <f t="shared" si="21"/>
        <v>107.83132530120484</v>
      </c>
      <c r="I266" s="224">
        <v>41299</v>
      </c>
      <c r="J266" s="256">
        <v>44817231505</v>
      </c>
      <c r="K266" s="115">
        <f t="shared" si="22"/>
        <v>107.83132530120484</v>
      </c>
      <c r="L266" s="115">
        <f t="shared" si="23"/>
        <v>0</v>
      </c>
      <c r="M266" s="247"/>
      <c r="N266" s="247">
        <v>41299</v>
      </c>
      <c r="O266" s="115">
        <v>91.5</v>
      </c>
      <c r="P266" s="74">
        <f t="shared" si="24"/>
        <v>108.92857142857125</v>
      </c>
      <c r="T266" s="11">
        <v>41299</v>
      </c>
      <c r="U266" s="115">
        <v>94.772474439794479</v>
      </c>
      <c r="V266" s="115">
        <v>107.83132530120484</v>
      </c>
      <c r="W266" s="115">
        <v>108.92857142857125</v>
      </c>
    </row>
    <row r="267" spans="3:23" ht="18.75" thickBot="1" x14ac:dyDescent="0.3">
      <c r="C267" s="11">
        <v>41302</v>
      </c>
      <c r="D267" s="12">
        <v>1791.13</v>
      </c>
      <c r="E267">
        <f t="shared" si="20"/>
        <v>94.88425067542515</v>
      </c>
      <c r="F267" s="222"/>
      <c r="G267" s="115">
        <v>179</v>
      </c>
      <c r="H267" s="115">
        <f t="shared" si="21"/>
        <v>107.83132530120484</v>
      </c>
      <c r="I267" s="224">
        <v>41302</v>
      </c>
      <c r="J267" s="256">
        <v>44817231505</v>
      </c>
      <c r="K267" s="115">
        <f t="shared" si="22"/>
        <v>107.83132530120484</v>
      </c>
      <c r="L267" s="115">
        <f t="shared" si="23"/>
        <v>0</v>
      </c>
      <c r="M267" s="247"/>
      <c r="N267" s="247">
        <v>41302</v>
      </c>
      <c r="O267" s="115">
        <v>92</v>
      </c>
      <c r="P267" s="74">
        <f t="shared" si="24"/>
        <v>109.52380952380935</v>
      </c>
      <c r="T267" s="11">
        <v>41302</v>
      </c>
      <c r="U267" s="115">
        <v>94.88425067542515</v>
      </c>
      <c r="V267" s="115">
        <v>107.83132530120484</v>
      </c>
      <c r="W267" s="115">
        <v>109.52380952380935</v>
      </c>
    </row>
    <row r="268" spans="3:23" ht="18.75" thickBot="1" x14ac:dyDescent="0.3">
      <c r="C268" s="11">
        <v>41303</v>
      </c>
      <c r="D268" s="12">
        <v>1793.66</v>
      </c>
      <c r="E268">
        <f t="shared" si="20"/>
        <v>95.018276209143423</v>
      </c>
      <c r="F268" s="222"/>
      <c r="G268" s="115">
        <v>179</v>
      </c>
      <c r="H268" s="115">
        <f t="shared" si="21"/>
        <v>107.83132530120484</v>
      </c>
      <c r="I268" s="224">
        <v>41303</v>
      </c>
      <c r="J268" s="256">
        <v>44817231505</v>
      </c>
      <c r="K268" s="115">
        <f t="shared" si="22"/>
        <v>107.83132530120484</v>
      </c>
      <c r="L268" s="115">
        <f t="shared" si="23"/>
        <v>0</v>
      </c>
      <c r="M268" s="247"/>
      <c r="N268" s="247">
        <v>41303</v>
      </c>
      <c r="O268" s="115">
        <v>92</v>
      </c>
      <c r="P268" s="74">
        <f t="shared" si="24"/>
        <v>109.52380952380935</v>
      </c>
      <c r="T268" s="11">
        <v>41303</v>
      </c>
      <c r="U268" s="115">
        <v>95.018276209143423</v>
      </c>
      <c r="V268" s="115">
        <v>107.83132530120484</v>
      </c>
      <c r="W268" s="115">
        <v>109.52380952380935</v>
      </c>
    </row>
    <row r="269" spans="3:23" ht="18.75" thickBot="1" x14ac:dyDescent="0.3">
      <c r="C269" s="11">
        <v>41304</v>
      </c>
      <c r="D269" s="12">
        <v>1797.22</v>
      </c>
      <c r="E269">
        <f t="shared" si="20"/>
        <v>95.206865497695631</v>
      </c>
      <c r="F269" s="222"/>
      <c r="G269" s="115">
        <v>179</v>
      </c>
      <c r="H269" s="115">
        <f t="shared" si="21"/>
        <v>107.83132530120484</v>
      </c>
      <c r="I269" s="224">
        <v>41304</v>
      </c>
      <c r="J269" s="256">
        <v>44817231505</v>
      </c>
      <c r="K269" s="115">
        <f t="shared" si="22"/>
        <v>107.83132530120484</v>
      </c>
      <c r="L269" s="115">
        <f t="shared" si="23"/>
        <v>0</v>
      </c>
      <c r="M269" s="247"/>
      <c r="N269" s="247">
        <v>41304</v>
      </c>
      <c r="O269" s="115">
        <v>92</v>
      </c>
      <c r="P269" s="74">
        <f t="shared" si="24"/>
        <v>109.52380952380935</v>
      </c>
      <c r="T269" s="11">
        <v>41304</v>
      </c>
      <c r="U269" s="115">
        <v>95.206865497695631</v>
      </c>
      <c r="V269" s="115">
        <v>107.83132530120484</v>
      </c>
      <c r="W269" s="115">
        <v>109.52380952380935</v>
      </c>
    </row>
    <row r="270" spans="3:23" ht="18.75" thickBot="1" x14ac:dyDescent="0.3">
      <c r="C270" s="11">
        <v>41305</v>
      </c>
      <c r="D270" s="12">
        <v>1800.65</v>
      </c>
      <c r="E270">
        <f t="shared" si="20"/>
        <v>95.388568098744543</v>
      </c>
      <c r="F270" s="222"/>
      <c r="G270" s="115">
        <v>179</v>
      </c>
      <c r="H270" s="115">
        <f t="shared" si="21"/>
        <v>107.83132530120484</v>
      </c>
      <c r="I270" s="224">
        <v>41305</v>
      </c>
      <c r="J270" s="256">
        <v>44817231505</v>
      </c>
      <c r="K270" s="115">
        <f t="shared" si="22"/>
        <v>107.83132530120484</v>
      </c>
      <c r="L270" s="115">
        <f t="shared" si="23"/>
        <v>0</v>
      </c>
      <c r="M270" s="247"/>
      <c r="N270" s="247">
        <v>41305</v>
      </c>
      <c r="O270" s="115">
        <v>92</v>
      </c>
      <c r="P270" s="74">
        <f t="shared" si="24"/>
        <v>109.52380952380935</v>
      </c>
      <c r="T270" s="11">
        <v>41305</v>
      </c>
      <c r="U270" s="115">
        <v>95.388568098744543</v>
      </c>
      <c r="V270" s="115">
        <v>107.83132530120484</v>
      </c>
      <c r="W270" s="115">
        <v>109.52380952380935</v>
      </c>
    </row>
    <row r="271" spans="3:23" ht="18.75" thickBot="1" x14ac:dyDescent="0.3">
      <c r="C271" s="11">
        <v>41309</v>
      </c>
      <c r="D271" s="12">
        <v>1805.63</v>
      </c>
      <c r="E271">
        <f t="shared" si="20"/>
        <v>95.652381204640605</v>
      </c>
      <c r="F271" s="222"/>
      <c r="G271" s="115">
        <v>180</v>
      </c>
      <c r="H271" s="115">
        <f t="shared" si="21"/>
        <v>108.43373493975906</v>
      </c>
      <c r="I271" s="224">
        <v>41309</v>
      </c>
      <c r="J271" s="256">
        <v>45067607100</v>
      </c>
      <c r="K271" s="115">
        <f t="shared" si="22"/>
        <v>108.43373493975906</v>
      </c>
      <c r="L271" s="115">
        <f t="shared" si="23"/>
        <v>0</v>
      </c>
      <c r="M271" s="247"/>
      <c r="N271" s="247">
        <v>41309</v>
      </c>
      <c r="O271" s="115">
        <v>93</v>
      </c>
      <c r="P271" s="74">
        <f t="shared" si="24"/>
        <v>110.71428571428554</v>
      </c>
      <c r="T271" s="11">
        <v>41309</v>
      </c>
      <c r="U271" s="115">
        <v>95.652381204640605</v>
      </c>
      <c r="V271" s="115">
        <v>108.43373493975906</v>
      </c>
      <c r="W271" s="115">
        <v>110.71428571428554</v>
      </c>
    </row>
    <row r="272" spans="3:23" ht="18.75" thickBot="1" x14ac:dyDescent="0.3">
      <c r="C272" s="11">
        <v>41310</v>
      </c>
      <c r="D272" s="12">
        <v>1807.69</v>
      </c>
      <c r="E272">
        <f t="shared" si="20"/>
        <v>95.761508714308462</v>
      </c>
      <c r="F272" s="222"/>
      <c r="G272" s="115">
        <v>179</v>
      </c>
      <c r="H272" s="115">
        <f t="shared" si="21"/>
        <v>107.83132530120484</v>
      </c>
      <c r="I272" s="224">
        <v>41310</v>
      </c>
      <c r="J272" s="256">
        <v>44817231505</v>
      </c>
      <c r="K272" s="115">
        <f t="shared" si="22"/>
        <v>107.83132530120484</v>
      </c>
      <c r="L272" s="115">
        <f t="shared" si="23"/>
        <v>0</v>
      </c>
      <c r="M272" s="247"/>
      <c r="N272" s="247">
        <v>41310</v>
      </c>
      <c r="O272" s="115">
        <v>95</v>
      </c>
      <c r="P272" s="74">
        <f t="shared" si="24"/>
        <v>113.09523809523792</v>
      </c>
      <c r="T272" s="11">
        <v>41310</v>
      </c>
      <c r="U272" s="115">
        <v>95.761508714308462</v>
      </c>
      <c r="V272" s="115">
        <v>107.83132530120484</v>
      </c>
      <c r="W272" s="115">
        <v>113.09523809523792</v>
      </c>
    </row>
    <row r="273" spans="3:23" ht="18.75" thickBot="1" x14ac:dyDescent="0.3">
      <c r="C273" s="11">
        <v>41311</v>
      </c>
      <c r="D273" s="12">
        <v>1813.86</v>
      </c>
      <c r="E273">
        <f t="shared" si="20"/>
        <v>96.088361498119426</v>
      </c>
      <c r="F273" s="222"/>
      <c r="G273" s="115">
        <v>180</v>
      </c>
      <c r="H273" s="115">
        <f t="shared" si="21"/>
        <v>108.43373493975906</v>
      </c>
      <c r="I273" s="224">
        <v>41311</v>
      </c>
      <c r="J273" s="256">
        <v>45067607100</v>
      </c>
      <c r="K273" s="115">
        <f t="shared" si="22"/>
        <v>108.43373493975906</v>
      </c>
      <c r="L273" s="115">
        <f t="shared" si="23"/>
        <v>0</v>
      </c>
      <c r="M273" s="247"/>
      <c r="N273" s="247">
        <v>41311</v>
      </c>
      <c r="O273" s="115">
        <v>96</v>
      </c>
      <c r="P273" s="74">
        <f t="shared" si="24"/>
        <v>114.28571428571411</v>
      </c>
      <c r="T273" s="11">
        <v>41311</v>
      </c>
      <c r="U273" s="115">
        <v>96.088361498119426</v>
      </c>
      <c r="V273" s="115">
        <v>108.43373493975906</v>
      </c>
      <c r="W273" s="115">
        <v>114.28571428571411</v>
      </c>
    </row>
    <row r="274" spans="3:23" ht="18.75" thickBot="1" x14ac:dyDescent="0.3">
      <c r="C274" s="11">
        <v>41312</v>
      </c>
      <c r="D274" s="12">
        <v>1814.71</v>
      </c>
      <c r="E274">
        <f t="shared" si="20"/>
        <v>96.133389839487236</v>
      </c>
      <c r="F274" s="222"/>
      <c r="G274" s="115">
        <v>179</v>
      </c>
      <c r="H274" s="115">
        <f t="shared" si="21"/>
        <v>107.83132530120484</v>
      </c>
      <c r="I274" s="224">
        <v>41312</v>
      </c>
      <c r="J274" s="256">
        <v>44817231505</v>
      </c>
      <c r="K274" s="115">
        <f t="shared" si="22"/>
        <v>107.83132530120484</v>
      </c>
      <c r="L274" s="115">
        <f t="shared" si="23"/>
        <v>0</v>
      </c>
      <c r="M274" s="247"/>
      <c r="N274" s="247">
        <v>41312</v>
      </c>
      <c r="O274" s="115">
        <v>96</v>
      </c>
      <c r="P274" s="74">
        <f t="shared" si="24"/>
        <v>114.28571428571411</v>
      </c>
      <c r="T274" s="11">
        <v>41312</v>
      </c>
      <c r="U274" s="115">
        <v>96.133389839487236</v>
      </c>
      <c r="V274" s="115">
        <v>107.83132530120484</v>
      </c>
      <c r="W274" s="115">
        <v>114.28571428571411</v>
      </c>
    </row>
    <row r="275" spans="3:23" ht="18.75" thickBot="1" x14ac:dyDescent="0.3">
      <c r="C275" s="11">
        <v>41313</v>
      </c>
      <c r="D275" s="12">
        <v>1819.09</v>
      </c>
      <c r="E275">
        <f t="shared" si="20"/>
        <v>96.365418233829544</v>
      </c>
      <c r="F275" s="222"/>
      <c r="G275" s="115">
        <v>179</v>
      </c>
      <c r="H275" s="115">
        <f t="shared" si="21"/>
        <v>107.83132530120484</v>
      </c>
      <c r="I275" s="224">
        <v>41313</v>
      </c>
      <c r="J275" s="256">
        <v>44817231505</v>
      </c>
      <c r="K275" s="115">
        <f t="shared" si="22"/>
        <v>107.83132530120484</v>
      </c>
      <c r="L275" s="115">
        <f t="shared" si="23"/>
        <v>0</v>
      </c>
      <c r="M275" s="247"/>
      <c r="N275" s="247">
        <v>41313</v>
      </c>
      <c r="O275" s="115">
        <v>95.5</v>
      </c>
      <c r="P275" s="74">
        <f t="shared" si="24"/>
        <v>113.69047619047601</v>
      </c>
      <c r="T275" s="11">
        <v>41313</v>
      </c>
      <c r="U275" s="115">
        <v>96.365418233829544</v>
      </c>
      <c r="V275" s="115">
        <v>107.83132530120484</v>
      </c>
      <c r="W275" s="115">
        <v>113.69047619047601</v>
      </c>
    </row>
    <row r="276" spans="3:23" ht="18.75" thickBot="1" x14ac:dyDescent="0.3">
      <c r="C276" s="11">
        <v>41316</v>
      </c>
      <c r="D276" s="12">
        <v>1824.6983617662477</v>
      </c>
      <c r="E276">
        <f t="shared" si="20"/>
        <v>96.662518502211583</v>
      </c>
      <c r="F276" s="222"/>
      <c r="G276" s="115">
        <v>179</v>
      </c>
      <c r="H276" s="115">
        <f t="shared" si="21"/>
        <v>107.83132530120484</v>
      </c>
      <c r="I276" s="224">
        <v>41316</v>
      </c>
      <c r="J276" s="256">
        <v>44817231505</v>
      </c>
      <c r="K276" s="115">
        <f t="shared" si="22"/>
        <v>107.83132530120484</v>
      </c>
      <c r="L276" s="115">
        <f t="shared" si="23"/>
        <v>0</v>
      </c>
      <c r="M276" s="247"/>
      <c r="N276" s="247">
        <v>41316</v>
      </c>
      <c r="O276" s="115">
        <v>94.5</v>
      </c>
      <c r="P276" s="74">
        <f t="shared" si="24"/>
        <v>112.49999999999982</v>
      </c>
      <c r="T276" s="11">
        <v>41316</v>
      </c>
      <c r="U276" s="115">
        <v>96.662518502211583</v>
      </c>
      <c r="V276" s="115">
        <v>107.83132530120484</v>
      </c>
      <c r="W276" s="115">
        <v>112.49999999999982</v>
      </c>
    </row>
    <row r="277" spans="3:23" ht="18.75" thickBot="1" x14ac:dyDescent="0.3">
      <c r="C277" s="11">
        <v>41317</v>
      </c>
      <c r="D277" s="12">
        <v>1828.16</v>
      </c>
      <c r="E277">
        <f t="shared" si="20"/>
        <v>96.845897123483638</v>
      </c>
      <c r="F277" s="222"/>
      <c r="G277" s="115">
        <v>179</v>
      </c>
      <c r="H277" s="115">
        <f t="shared" si="21"/>
        <v>107.83132530120484</v>
      </c>
      <c r="I277" s="224">
        <v>41317</v>
      </c>
      <c r="J277" s="256">
        <v>44817231505</v>
      </c>
      <c r="K277" s="115">
        <f t="shared" si="22"/>
        <v>107.83132530120484</v>
      </c>
      <c r="L277" s="115">
        <f t="shared" si="23"/>
        <v>0</v>
      </c>
      <c r="M277" s="247"/>
      <c r="N277" s="247">
        <v>41317</v>
      </c>
      <c r="O277" s="115">
        <v>94.5</v>
      </c>
      <c r="P277" s="74">
        <f t="shared" si="24"/>
        <v>112.49999999999982</v>
      </c>
      <c r="T277" s="11">
        <v>41317</v>
      </c>
      <c r="U277" s="115">
        <v>96.845897123483638</v>
      </c>
      <c r="V277" s="115">
        <v>107.83132530120484</v>
      </c>
      <c r="W277" s="115">
        <v>112.49999999999982</v>
      </c>
    </row>
    <row r="278" spans="3:23" ht="18.75" thickBot="1" x14ac:dyDescent="0.3">
      <c r="C278" s="11">
        <v>41318</v>
      </c>
      <c r="D278" s="12">
        <v>1834.29</v>
      </c>
      <c r="E278">
        <f t="shared" si="20"/>
        <v>97.170630926524353</v>
      </c>
      <c r="F278" s="222"/>
      <c r="G278" s="115">
        <v>179</v>
      </c>
      <c r="H278" s="115">
        <f t="shared" si="21"/>
        <v>107.83132530120484</v>
      </c>
      <c r="I278" s="224">
        <v>41318</v>
      </c>
      <c r="J278" s="256">
        <v>44817231505</v>
      </c>
      <c r="K278" s="115">
        <f t="shared" si="22"/>
        <v>107.83132530120484</v>
      </c>
      <c r="L278" s="115">
        <f t="shared" si="23"/>
        <v>0</v>
      </c>
      <c r="M278" s="247"/>
      <c r="N278" s="247">
        <v>41318</v>
      </c>
      <c r="O278" s="115">
        <v>95</v>
      </c>
      <c r="P278" s="74">
        <f t="shared" si="24"/>
        <v>113.09523809523792</v>
      </c>
      <c r="T278" s="11">
        <v>41318</v>
      </c>
      <c r="U278" s="115">
        <v>97.170630926524353</v>
      </c>
      <c r="V278" s="115">
        <v>107.83132530120484</v>
      </c>
      <c r="W278" s="115">
        <v>113.09523809523792</v>
      </c>
    </row>
    <row r="279" spans="3:23" ht="18.75" thickBot="1" x14ac:dyDescent="0.3">
      <c r="C279" s="11">
        <v>41319</v>
      </c>
      <c r="D279" s="12">
        <v>1834.48</v>
      </c>
      <c r="E279">
        <f t="shared" si="20"/>
        <v>97.180696085183044</v>
      </c>
      <c r="F279" s="222"/>
      <c r="G279" s="115">
        <v>179</v>
      </c>
      <c r="H279" s="115">
        <f t="shared" si="21"/>
        <v>107.83132530120484</v>
      </c>
      <c r="I279" s="224">
        <v>41319</v>
      </c>
      <c r="J279" s="256">
        <v>44817231505</v>
      </c>
      <c r="K279" s="115">
        <f t="shared" si="22"/>
        <v>107.83132530120484</v>
      </c>
      <c r="L279" s="115">
        <f t="shared" si="23"/>
        <v>0</v>
      </c>
      <c r="M279" s="247"/>
      <c r="N279" s="247">
        <v>41319</v>
      </c>
      <c r="O279" s="115">
        <v>95</v>
      </c>
      <c r="P279" s="74">
        <f t="shared" si="24"/>
        <v>113.09523809523792</v>
      </c>
      <c r="T279" s="11">
        <v>41319</v>
      </c>
      <c r="U279" s="115">
        <v>97.180696085183044</v>
      </c>
      <c r="V279" s="115">
        <v>107.83132530120484</v>
      </c>
      <c r="W279" s="115">
        <v>113.09523809523792</v>
      </c>
    </row>
    <row r="280" spans="3:23" ht="18.75" thickBot="1" x14ac:dyDescent="0.3">
      <c r="C280" s="11">
        <v>41320</v>
      </c>
      <c r="D280" s="12">
        <v>1850.95</v>
      </c>
      <c r="E280">
        <f t="shared" si="20"/>
        <v>98.053186417333279</v>
      </c>
      <c r="F280" s="222"/>
      <c r="G280" s="115">
        <v>180</v>
      </c>
      <c r="H280" s="115">
        <f t="shared" si="21"/>
        <v>108.43373493975906</v>
      </c>
      <c r="I280" s="224">
        <v>41320</v>
      </c>
      <c r="J280" s="256">
        <v>45067607100</v>
      </c>
      <c r="K280" s="115">
        <f t="shared" si="22"/>
        <v>108.43373493975906</v>
      </c>
      <c r="L280" s="115">
        <f t="shared" si="23"/>
        <v>0</v>
      </c>
      <c r="M280" s="247"/>
      <c r="N280" s="247">
        <v>41320</v>
      </c>
      <c r="O280" s="115">
        <v>97</v>
      </c>
      <c r="P280" s="74">
        <f t="shared" si="24"/>
        <v>115.4761904761903</v>
      </c>
      <c r="T280" s="11">
        <v>41320</v>
      </c>
      <c r="U280" s="115">
        <v>98.053186417333279</v>
      </c>
      <c r="V280" s="115">
        <v>108.43373493975906</v>
      </c>
      <c r="W280" s="115">
        <v>115.4761904761903</v>
      </c>
    </row>
    <row r="281" spans="3:23" ht="18.75" thickBot="1" x14ac:dyDescent="0.3">
      <c r="C281" s="11">
        <v>41323</v>
      </c>
      <c r="D281" s="12">
        <v>1851.67</v>
      </c>
      <c r="E281">
        <f t="shared" si="20"/>
        <v>98.091328071197765</v>
      </c>
      <c r="F281" s="222"/>
      <c r="G281" s="115">
        <v>180</v>
      </c>
      <c r="H281" s="115">
        <f t="shared" si="21"/>
        <v>108.43373493975906</v>
      </c>
      <c r="I281" s="224">
        <v>41323</v>
      </c>
      <c r="J281" s="256">
        <v>45067607100</v>
      </c>
      <c r="K281" s="115">
        <f t="shared" si="22"/>
        <v>108.43373493975906</v>
      </c>
      <c r="L281" s="115">
        <f t="shared" si="23"/>
        <v>0</v>
      </c>
      <c r="M281" s="247"/>
      <c r="N281" s="247">
        <v>41323</v>
      </c>
      <c r="O281" s="115">
        <v>99</v>
      </c>
      <c r="P281" s="74">
        <f t="shared" si="24"/>
        <v>117.85714285714266</v>
      </c>
      <c r="T281" s="11">
        <v>41323</v>
      </c>
      <c r="U281" s="115">
        <v>98.091328071197765</v>
      </c>
      <c r="V281" s="115">
        <v>108.43373493975906</v>
      </c>
      <c r="W281" s="115">
        <v>117.85714285714266</v>
      </c>
    </row>
    <row r="282" spans="3:23" ht="18.75" thickBot="1" x14ac:dyDescent="0.3">
      <c r="C282" s="11">
        <v>41324</v>
      </c>
      <c r="D282" s="12">
        <v>1855.03</v>
      </c>
      <c r="E282">
        <f t="shared" si="20"/>
        <v>98.269322455898717</v>
      </c>
      <c r="F282" s="222"/>
      <c r="G282" s="115">
        <v>181</v>
      </c>
      <c r="H282" s="115">
        <f t="shared" si="21"/>
        <v>109.03614457831328</v>
      </c>
      <c r="I282" s="224">
        <v>41324</v>
      </c>
      <c r="J282" s="256">
        <v>45317982695</v>
      </c>
      <c r="K282" s="115">
        <f t="shared" si="22"/>
        <v>109.03614457831328</v>
      </c>
      <c r="L282" s="115">
        <f t="shared" si="23"/>
        <v>0</v>
      </c>
      <c r="M282" s="247"/>
      <c r="N282" s="247">
        <v>41324</v>
      </c>
      <c r="O282" s="115">
        <v>100</v>
      </c>
      <c r="P282" s="74">
        <f t="shared" si="24"/>
        <v>119.04761904761885</v>
      </c>
      <c r="T282" s="11">
        <v>41324</v>
      </c>
      <c r="U282" s="115">
        <v>98.269322455898717</v>
      </c>
      <c r="V282" s="115">
        <v>109.03614457831328</v>
      </c>
      <c r="W282" s="115">
        <v>119.04761904761885</v>
      </c>
    </row>
    <row r="283" spans="3:23" ht="18.75" thickBot="1" x14ac:dyDescent="0.3">
      <c r="C283" s="11">
        <v>41325</v>
      </c>
      <c r="D283" s="12">
        <v>1863.37</v>
      </c>
      <c r="E283">
        <f t="shared" si="20"/>
        <v>98.711129946495745</v>
      </c>
      <c r="F283" s="222"/>
      <c r="G283" s="115">
        <v>182</v>
      </c>
      <c r="H283" s="115">
        <f t="shared" si="21"/>
        <v>109.6385542168675</v>
      </c>
      <c r="I283" s="224">
        <v>41325</v>
      </c>
      <c r="J283" s="256">
        <v>45568358290</v>
      </c>
      <c r="K283" s="115">
        <f t="shared" si="22"/>
        <v>109.6385542168675</v>
      </c>
      <c r="L283" s="115">
        <f t="shared" si="23"/>
        <v>0</v>
      </c>
      <c r="M283" s="247"/>
      <c r="N283" s="247">
        <v>41325</v>
      </c>
      <c r="O283" s="115">
        <v>102</v>
      </c>
      <c r="P283" s="74">
        <f t="shared" si="24"/>
        <v>121.42857142857123</v>
      </c>
      <c r="T283" s="11">
        <v>41325</v>
      </c>
      <c r="U283" s="115">
        <v>98.711129946495745</v>
      </c>
      <c r="V283" s="115">
        <v>109.6385542168675</v>
      </c>
      <c r="W283" s="115">
        <v>121.42857142857123</v>
      </c>
    </row>
    <row r="284" spans="3:23" ht="18.75" thickBot="1" x14ac:dyDescent="0.3">
      <c r="C284" s="11">
        <v>41326</v>
      </c>
      <c r="D284" s="12">
        <v>1864.06</v>
      </c>
      <c r="E284">
        <f t="shared" si="20"/>
        <v>98.747682364782548</v>
      </c>
      <c r="F284" s="222"/>
      <c r="G284" s="115">
        <v>182</v>
      </c>
      <c r="H284" s="115">
        <f t="shared" si="21"/>
        <v>109.6385542168675</v>
      </c>
      <c r="I284" s="224">
        <v>41326</v>
      </c>
      <c r="J284" s="256">
        <v>45568358290</v>
      </c>
      <c r="K284" s="115">
        <f t="shared" si="22"/>
        <v>109.6385542168675</v>
      </c>
      <c r="L284" s="115">
        <f t="shared" si="23"/>
        <v>0</v>
      </c>
      <c r="M284" s="247"/>
      <c r="N284" s="247">
        <v>41326</v>
      </c>
      <c r="O284" s="115">
        <v>103</v>
      </c>
      <c r="P284" s="74">
        <f t="shared" si="24"/>
        <v>122.61904761904742</v>
      </c>
      <c r="T284" s="11">
        <v>41326</v>
      </c>
      <c r="U284" s="115">
        <v>98.747682364782548</v>
      </c>
      <c r="V284" s="115">
        <v>109.6385542168675</v>
      </c>
      <c r="W284" s="115">
        <v>122.61904761904742</v>
      </c>
    </row>
    <row r="285" spans="3:23" ht="18.75" thickBot="1" x14ac:dyDescent="0.3">
      <c r="C285" s="11">
        <v>41327</v>
      </c>
      <c r="D285" s="12">
        <v>1872.82</v>
      </c>
      <c r="E285">
        <f t="shared" si="20"/>
        <v>99.211739153467178</v>
      </c>
      <c r="F285" s="222"/>
      <c r="G285" s="115">
        <v>184</v>
      </c>
      <c r="H285" s="115">
        <f t="shared" si="21"/>
        <v>110.84337349397593</v>
      </c>
      <c r="I285" s="224">
        <v>41327</v>
      </c>
      <c r="J285" s="256">
        <v>46069109480</v>
      </c>
      <c r="K285" s="115">
        <f t="shared" si="22"/>
        <v>110.84337349397593</v>
      </c>
      <c r="L285" s="115">
        <f t="shared" si="23"/>
        <v>0</v>
      </c>
      <c r="M285" s="247"/>
      <c r="N285" s="247">
        <v>41327</v>
      </c>
      <c r="O285" s="115">
        <v>104</v>
      </c>
      <c r="P285" s="74">
        <f t="shared" si="24"/>
        <v>123.80952380952361</v>
      </c>
      <c r="T285" s="11">
        <v>41327</v>
      </c>
      <c r="U285" s="115">
        <v>99.211739153467178</v>
      </c>
      <c r="V285" s="115">
        <v>110.84337349397593</v>
      </c>
      <c r="W285" s="115">
        <v>123.80952380952361</v>
      </c>
    </row>
    <row r="286" spans="3:23" ht="18.75" thickBot="1" x14ac:dyDescent="0.3">
      <c r="C286" s="11">
        <v>41330</v>
      </c>
      <c r="D286" s="12">
        <v>1868.62</v>
      </c>
      <c r="E286">
        <f t="shared" si="20"/>
        <v>98.989246172590967</v>
      </c>
      <c r="F286" s="222"/>
      <c r="G286" s="115">
        <v>184</v>
      </c>
      <c r="H286" s="115">
        <f t="shared" si="21"/>
        <v>110.84337349397593</v>
      </c>
      <c r="I286" s="224">
        <v>41330</v>
      </c>
      <c r="J286" s="256">
        <v>46069109480</v>
      </c>
      <c r="K286" s="115">
        <f t="shared" si="22"/>
        <v>110.84337349397593</v>
      </c>
      <c r="L286" s="115">
        <f t="shared" si="23"/>
        <v>0</v>
      </c>
      <c r="M286" s="247"/>
      <c r="N286" s="247">
        <v>41330</v>
      </c>
      <c r="O286" s="115">
        <v>103</v>
      </c>
      <c r="P286" s="74">
        <f t="shared" si="24"/>
        <v>122.61904761904742</v>
      </c>
      <c r="T286" s="11">
        <v>41330</v>
      </c>
      <c r="U286" s="115">
        <v>98.989246172590967</v>
      </c>
      <c r="V286" s="115">
        <v>110.84337349397593</v>
      </c>
      <c r="W286" s="115">
        <v>122.61904761904742</v>
      </c>
    </row>
    <row r="287" spans="3:23" ht="18.75" thickBot="1" x14ac:dyDescent="0.3">
      <c r="C287" s="11">
        <v>41331</v>
      </c>
      <c r="D287" s="12">
        <v>1869.03</v>
      </c>
      <c r="E287">
        <f t="shared" si="20"/>
        <v>99.010965725486031</v>
      </c>
      <c r="F287" s="222"/>
      <c r="G287" s="115">
        <v>184</v>
      </c>
      <c r="H287" s="115">
        <f t="shared" si="21"/>
        <v>110.84337349397593</v>
      </c>
      <c r="I287" s="224">
        <v>41331</v>
      </c>
      <c r="J287" s="256">
        <v>46069109480</v>
      </c>
      <c r="K287" s="115">
        <f t="shared" si="22"/>
        <v>110.84337349397593</v>
      </c>
      <c r="L287" s="115">
        <f t="shared" si="23"/>
        <v>0</v>
      </c>
      <c r="M287" s="247"/>
      <c r="N287" s="247">
        <v>41331</v>
      </c>
      <c r="O287" s="115">
        <v>102</v>
      </c>
      <c r="P287" s="74">
        <f t="shared" si="24"/>
        <v>121.42857142857123</v>
      </c>
      <c r="T287" s="11">
        <v>41331</v>
      </c>
      <c r="U287" s="115">
        <v>99.010965725486031</v>
      </c>
      <c r="V287" s="115">
        <v>110.84337349397593</v>
      </c>
      <c r="W287" s="115">
        <v>121.42857142857123</v>
      </c>
    </row>
    <row r="288" spans="3:23" ht="18.75" thickBot="1" x14ac:dyDescent="0.3">
      <c r="C288" s="11">
        <v>41332</v>
      </c>
      <c r="D288" s="12">
        <v>1863.67</v>
      </c>
      <c r="E288">
        <f t="shared" si="20"/>
        <v>98.727022302272601</v>
      </c>
      <c r="F288" s="222"/>
      <c r="G288" s="115">
        <v>184</v>
      </c>
      <c r="H288" s="115">
        <f t="shared" si="21"/>
        <v>110.84337349397593</v>
      </c>
      <c r="I288" s="224">
        <v>41332</v>
      </c>
      <c r="J288" s="256">
        <v>46069109480</v>
      </c>
      <c r="K288" s="115">
        <f t="shared" si="22"/>
        <v>110.84337349397593</v>
      </c>
      <c r="L288" s="115">
        <f t="shared" si="23"/>
        <v>0</v>
      </c>
      <c r="M288" s="247"/>
      <c r="N288" s="247">
        <v>41332</v>
      </c>
      <c r="O288" s="115">
        <v>101</v>
      </c>
      <c r="P288" s="74">
        <f t="shared" si="24"/>
        <v>120.23809523809504</v>
      </c>
      <c r="T288" s="11">
        <v>41332</v>
      </c>
      <c r="U288" s="115">
        <v>98.727022302272601</v>
      </c>
      <c r="V288" s="115">
        <v>110.84337349397593</v>
      </c>
      <c r="W288" s="115">
        <v>120.23809523809504</v>
      </c>
    </row>
    <row r="289" spans="3:23" ht="18.75" thickBot="1" x14ac:dyDescent="0.3">
      <c r="C289" s="11">
        <v>41333</v>
      </c>
      <c r="D289" s="12">
        <v>1866.33</v>
      </c>
      <c r="E289">
        <f t="shared" si="20"/>
        <v>98.867934523494185</v>
      </c>
      <c r="F289" s="222"/>
      <c r="G289" s="115">
        <v>184</v>
      </c>
      <c r="H289" s="115">
        <f t="shared" si="21"/>
        <v>110.84337349397593</v>
      </c>
      <c r="I289" s="224">
        <v>41333</v>
      </c>
      <c r="J289" s="256">
        <v>46069109480</v>
      </c>
      <c r="K289" s="115">
        <f t="shared" si="22"/>
        <v>110.84337349397593</v>
      </c>
      <c r="L289" s="115">
        <f t="shared" si="23"/>
        <v>0</v>
      </c>
      <c r="M289" s="247"/>
      <c r="N289" s="247">
        <v>41333</v>
      </c>
      <c r="O289" s="115">
        <v>101</v>
      </c>
      <c r="P289" s="74">
        <f t="shared" si="24"/>
        <v>120.23809523809504</v>
      </c>
      <c r="T289" s="11">
        <v>41333</v>
      </c>
      <c r="U289" s="115">
        <v>98.867934523494185</v>
      </c>
      <c r="V289" s="115">
        <v>110.84337349397593</v>
      </c>
      <c r="W289" s="115">
        <v>120.23809523809504</v>
      </c>
    </row>
    <row r="290" spans="3:23" ht="18.75" thickBot="1" x14ac:dyDescent="0.3">
      <c r="C290" s="11">
        <v>41334</v>
      </c>
      <c r="D290" s="12">
        <v>1875.13</v>
      </c>
      <c r="E290">
        <f t="shared" si="20"/>
        <v>99.334110292949092</v>
      </c>
      <c r="F290" s="222"/>
      <c r="G290" s="115">
        <v>184.75</v>
      </c>
      <c r="H290" s="115">
        <f t="shared" si="21"/>
        <v>111.29518072289159</v>
      </c>
      <c r="I290" s="224">
        <v>41334</v>
      </c>
      <c r="J290" s="256">
        <v>46256891176.25</v>
      </c>
      <c r="K290" s="115">
        <f t="shared" si="22"/>
        <v>111.29518072289159</v>
      </c>
      <c r="L290" s="115">
        <f t="shared" si="23"/>
        <v>0</v>
      </c>
      <c r="M290" s="247"/>
      <c r="N290" s="247">
        <v>41334</v>
      </c>
      <c r="O290" s="266">
        <v>103</v>
      </c>
      <c r="P290" s="74">
        <f t="shared" si="24"/>
        <v>122.61904761904742</v>
      </c>
      <c r="R290">
        <f>+O290*100</f>
        <v>10300</v>
      </c>
      <c r="T290" s="11">
        <v>41334</v>
      </c>
      <c r="U290" s="115">
        <v>99.334110292949092</v>
      </c>
      <c r="V290" s="115">
        <v>111.29518072289159</v>
      </c>
      <c r="W290" s="115">
        <v>122.61904761904742</v>
      </c>
    </row>
    <row r="291" spans="3:23" ht="18.75" thickBot="1" x14ac:dyDescent="0.3">
      <c r="C291" s="11">
        <v>41337</v>
      </c>
      <c r="D291" s="12">
        <v>1876.17</v>
      </c>
      <c r="E291">
        <f t="shared" si="20"/>
        <v>99.389203792975593</v>
      </c>
      <c r="F291" s="222"/>
      <c r="G291" s="115">
        <v>185.25</v>
      </c>
      <c r="H291" s="115">
        <f t="shared" si="21"/>
        <v>111.59638554216869</v>
      </c>
      <c r="I291" s="224">
        <v>41337</v>
      </c>
      <c r="J291" s="256">
        <v>46382078973.75</v>
      </c>
      <c r="K291" s="115">
        <f t="shared" si="22"/>
        <v>111.59638554216869</v>
      </c>
      <c r="L291" s="115">
        <f t="shared" si="23"/>
        <v>0</v>
      </c>
      <c r="M291" s="247"/>
      <c r="N291" s="247">
        <v>41337</v>
      </c>
      <c r="O291" s="266">
        <v>104</v>
      </c>
      <c r="P291" s="74">
        <f t="shared" si="24"/>
        <v>123.80952380952361</v>
      </c>
      <c r="R291">
        <f t="shared" ref="R291:R354" si="25">+O291*100</f>
        <v>10400</v>
      </c>
      <c r="T291" s="11">
        <v>41337</v>
      </c>
      <c r="U291" s="115">
        <v>99.389203792975593</v>
      </c>
      <c r="V291" s="115">
        <v>111.59638554216869</v>
      </c>
      <c r="W291" s="115">
        <v>123.80952380952361</v>
      </c>
    </row>
    <row r="292" spans="3:23" ht="18.75" thickBot="1" x14ac:dyDescent="0.3">
      <c r="C292" s="11">
        <v>41338</v>
      </c>
      <c r="D292" s="12">
        <v>1884.39</v>
      </c>
      <c r="E292">
        <f t="shared" si="20"/>
        <v>99.824654341261862</v>
      </c>
      <c r="F292" s="222"/>
      <c r="G292" s="115">
        <v>186.5</v>
      </c>
      <c r="H292" s="115">
        <f t="shared" si="21"/>
        <v>112.34939759036146</v>
      </c>
      <c r="I292" s="224">
        <v>41338</v>
      </c>
      <c r="J292" s="256">
        <v>46695048467.5</v>
      </c>
      <c r="K292" s="115">
        <f t="shared" si="22"/>
        <v>112.34939759036146</v>
      </c>
      <c r="L292" s="115">
        <f t="shared" si="23"/>
        <v>0</v>
      </c>
      <c r="M292" s="247"/>
      <c r="N292" s="247">
        <v>41338</v>
      </c>
      <c r="O292" s="266">
        <v>104</v>
      </c>
      <c r="P292" s="74">
        <f t="shared" si="24"/>
        <v>123.80952380952361</v>
      </c>
      <c r="R292">
        <f t="shared" si="25"/>
        <v>10400</v>
      </c>
      <c r="T292" s="11">
        <v>41338</v>
      </c>
      <c r="U292" s="115">
        <v>99.824654341261862</v>
      </c>
      <c r="V292" s="115">
        <v>112.34939759036146</v>
      </c>
      <c r="W292" s="115">
        <v>123.80952380952361</v>
      </c>
    </row>
    <row r="293" spans="3:23" ht="18.75" thickBot="1" x14ac:dyDescent="0.3">
      <c r="C293" s="11">
        <v>41339</v>
      </c>
      <c r="D293" s="12">
        <v>1894.75</v>
      </c>
      <c r="E293">
        <f t="shared" si="20"/>
        <v>100.37347036075649</v>
      </c>
      <c r="F293" s="222"/>
      <c r="G293" s="115">
        <v>189.5</v>
      </c>
      <c r="H293" s="115">
        <f t="shared" si="21"/>
        <v>114.15662650602411</v>
      </c>
      <c r="I293" s="224">
        <v>41339</v>
      </c>
      <c r="J293" s="256">
        <v>47446175252.5</v>
      </c>
      <c r="K293" s="115">
        <f t="shared" si="22"/>
        <v>114.15662650602411</v>
      </c>
      <c r="L293" s="115">
        <f t="shared" si="23"/>
        <v>0</v>
      </c>
      <c r="M293" s="247"/>
      <c r="N293" s="247">
        <v>41339</v>
      </c>
      <c r="O293" s="266">
        <v>104</v>
      </c>
      <c r="P293" s="74">
        <f t="shared" si="24"/>
        <v>123.80952380952361</v>
      </c>
      <c r="R293">
        <f t="shared" si="25"/>
        <v>10400</v>
      </c>
      <c r="T293" s="11">
        <v>41339</v>
      </c>
      <c r="U293" s="115">
        <v>100.37347036075649</v>
      </c>
      <c r="V293" s="115">
        <v>114.15662650602411</v>
      </c>
      <c r="W293" s="115">
        <v>123.80952380952361</v>
      </c>
    </row>
    <row r="294" spans="3:23" ht="18.75" thickBot="1" x14ac:dyDescent="0.3">
      <c r="C294" s="11">
        <v>41340</v>
      </c>
      <c r="D294" s="12">
        <v>1889.76</v>
      </c>
      <c r="E294">
        <f t="shared" si="20"/>
        <v>100.10912750966786</v>
      </c>
      <c r="F294" s="222"/>
      <c r="G294" s="115">
        <v>190</v>
      </c>
      <c r="H294" s="115">
        <f t="shared" si="21"/>
        <v>114.45783132530121</v>
      </c>
      <c r="I294" s="224">
        <v>41340</v>
      </c>
      <c r="J294" s="256">
        <v>47571363050</v>
      </c>
      <c r="K294" s="115">
        <f t="shared" si="22"/>
        <v>114.45783132530121</v>
      </c>
      <c r="L294" s="115">
        <f t="shared" si="23"/>
        <v>0</v>
      </c>
      <c r="M294" s="247"/>
      <c r="N294" s="247">
        <v>41340</v>
      </c>
      <c r="O294" s="266">
        <v>102</v>
      </c>
      <c r="P294" s="74">
        <f t="shared" si="24"/>
        <v>121.42857142857123</v>
      </c>
      <c r="R294">
        <f t="shared" si="25"/>
        <v>10200</v>
      </c>
      <c r="T294" s="11">
        <v>41340</v>
      </c>
      <c r="U294" s="115">
        <v>100.10912750966786</v>
      </c>
      <c r="V294" s="115">
        <v>114.45783132530121</v>
      </c>
      <c r="W294" s="115">
        <v>121.42857142857123</v>
      </c>
    </row>
    <row r="295" spans="3:23" ht="18.75" thickBot="1" x14ac:dyDescent="0.3">
      <c r="C295" s="11">
        <v>41341</v>
      </c>
      <c r="D295" s="12">
        <v>1891.42</v>
      </c>
      <c r="E295">
        <f t="shared" si="20"/>
        <v>100.19706521163322</v>
      </c>
      <c r="F295" s="222"/>
      <c r="G295" s="115">
        <v>190.25</v>
      </c>
      <c r="H295" s="115">
        <f t="shared" si="21"/>
        <v>114.60843373493977</v>
      </c>
      <c r="I295" s="224">
        <v>41341</v>
      </c>
      <c r="J295" s="256">
        <v>47633956948.75</v>
      </c>
      <c r="K295" s="115">
        <f t="shared" si="22"/>
        <v>114.60843373493977</v>
      </c>
      <c r="L295" s="115">
        <f t="shared" si="23"/>
        <v>0</v>
      </c>
      <c r="M295" s="247"/>
      <c r="N295" s="247">
        <v>41341</v>
      </c>
      <c r="O295" s="266">
        <v>103</v>
      </c>
      <c r="P295" s="74">
        <f t="shared" si="24"/>
        <v>122.61904761904742</v>
      </c>
      <c r="R295">
        <f t="shared" si="25"/>
        <v>10300</v>
      </c>
      <c r="T295" s="11">
        <v>41341</v>
      </c>
      <c r="U295" s="115">
        <v>100.19706521163322</v>
      </c>
      <c r="V295" s="115">
        <v>114.60843373493977</v>
      </c>
      <c r="W295" s="115">
        <v>122.61904761904742</v>
      </c>
    </row>
    <row r="296" spans="3:23" ht="18.75" thickBot="1" x14ac:dyDescent="0.3">
      <c r="C296" s="11">
        <v>41344</v>
      </c>
      <c r="D296" s="12">
        <v>1894.46</v>
      </c>
      <c r="E296">
        <f t="shared" si="20"/>
        <v>100.35810775017218</v>
      </c>
      <c r="F296" s="222"/>
      <c r="G296" s="115">
        <v>190.75</v>
      </c>
      <c r="H296" s="115">
        <f t="shared" si="21"/>
        <v>114.90963855421687</v>
      </c>
      <c r="I296" s="224">
        <v>41344</v>
      </c>
      <c r="J296" s="256">
        <v>47759144746.25</v>
      </c>
      <c r="K296" s="115">
        <f t="shared" si="22"/>
        <v>114.90963855421687</v>
      </c>
      <c r="L296" s="115">
        <f t="shared" si="23"/>
        <v>0</v>
      </c>
      <c r="M296" s="247"/>
      <c r="N296" s="247">
        <v>41344</v>
      </c>
      <c r="O296" s="266">
        <v>102</v>
      </c>
      <c r="P296" s="74">
        <f t="shared" si="24"/>
        <v>121.42857142857123</v>
      </c>
      <c r="R296">
        <f t="shared" si="25"/>
        <v>10200</v>
      </c>
      <c r="T296" s="11">
        <v>41344</v>
      </c>
      <c r="U296" s="115">
        <v>100.35810775017218</v>
      </c>
      <c r="V296" s="115">
        <v>114.90963855421687</v>
      </c>
      <c r="W296" s="115">
        <v>121.42857142857123</v>
      </c>
    </row>
    <row r="297" spans="3:23" ht="18.75" thickBot="1" x14ac:dyDescent="0.3">
      <c r="C297" s="11">
        <v>41346</v>
      </c>
      <c r="D297" s="12">
        <v>1901.68</v>
      </c>
      <c r="E297">
        <f t="shared" si="20"/>
        <v>100.74058377920221</v>
      </c>
      <c r="F297" s="222"/>
      <c r="G297" s="115">
        <v>192.5</v>
      </c>
      <c r="H297" s="115">
        <f t="shared" si="21"/>
        <v>115.96385542168674</v>
      </c>
      <c r="I297" s="224">
        <v>41346</v>
      </c>
      <c r="J297" s="256">
        <v>48197302037.5</v>
      </c>
      <c r="K297" s="115">
        <f t="shared" si="22"/>
        <v>115.96385542168674</v>
      </c>
      <c r="L297" s="115">
        <f t="shared" si="23"/>
        <v>0</v>
      </c>
      <c r="M297" s="247"/>
      <c r="N297" s="247">
        <v>41346</v>
      </c>
      <c r="O297" s="266">
        <v>103</v>
      </c>
      <c r="P297" s="74">
        <f t="shared" si="24"/>
        <v>122.61904761904742</v>
      </c>
      <c r="R297">
        <f t="shared" si="25"/>
        <v>10300</v>
      </c>
      <c r="T297" s="11">
        <v>41346</v>
      </c>
      <c r="U297" s="115">
        <v>100.74058377920221</v>
      </c>
      <c r="V297" s="115">
        <v>115.96385542168674</v>
      </c>
      <c r="W297" s="115">
        <v>122.61904761904742</v>
      </c>
    </row>
    <row r="298" spans="3:23" ht="18.75" thickBot="1" x14ac:dyDescent="0.3">
      <c r="C298" s="11">
        <v>41347</v>
      </c>
      <c r="D298" s="12">
        <v>1914.9</v>
      </c>
      <c r="E298">
        <f t="shared" si="20"/>
        <v>101.44090692376967</v>
      </c>
      <c r="F298" s="222"/>
      <c r="G298" s="115">
        <v>194.5</v>
      </c>
      <c r="H298" s="115">
        <f t="shared" si="21"/>
        <v>117.16867469879517</v>
      </c>
      <c r="I298" s="224">
        <v>41347</v>
      </c>
      <c r="J298" s="256">
        <v>48698053227.5</v>
      </c>
      <c r="K298" s="115">
        <f t="shared" si="22"/>
        <v>117.16867469879517</v>
      </c>
      <c r="L298" s="115">
        <f t="shared" si="23"/>
        <v>0</v>
      </c>
      <c r="M298" s="247"/>
      <c r="N298" s="247">
        <v>41347</v>
      </c>
      <c r="O298" s="266">
        <v>102</v>
      </c>
      <c r="P298" s="74">
        <f t="shared" si="24"/>
        <v>121.42857142857123</v>
      </c>
      <c r="R298">
        <f t="shared" si="25"/>
        <v>10200</v>
      </c>
      <c r="T298" s="11">
        <v>41347</v>
      </c>
      <c r="U298" s="115">
        <v>101.44090692376967</v>
      </c>
      <c r="V298" s="115">
        <v>117.16867469879517</v>
      </c>
      <c r="W298" s="115">
        <v>121.42857142857123</v>
      </c>
    </row>
    <row r="299" spans="3:23" ht="18.75" thickBot="1" x14ac:dyDescent="0.3">
      <c r="C299" s="11">
        <v>41348</v>
      </c>
      <c r="D299" s="12">
        <v>1915.93</v>
      </c>
      <c r="E299">
        <f t="shared" si="20"/>
        <v>101.4954706786036</v>
      </c>
      <c r="F299" s="222"/>
      <c r="G299" s="115">
        <v>195</v>
      </c>
      <c r="H299" s="115">
        <f t="shared" si="21"/>
        <v>117.46987951807228</v>
      </c>
      <c r="I299" s="224">
        <v>41348</v>
      </c>
      <c r="J299" s="256">
        <v>48823241025</v>
      </c>
      <c r="K299" s="115">
        <f t="shared" si="22"/>
        <v>117.46987951807228</v>
      </c>
      <c r="L299" s="115">
        <f t="shared" si="23"/>
        <v>0</v>
      </c>
      <c r="M299" s="247"/>
      <c r="N299" s="247">
        <v>41348</v>
      </c>
      <c r="O299" s="266">
        <v>102</v>
      </c>
      <c r="P299" s="74">
        <f t="shared" si="24"/>
        <v>121.42857142857123</v>
      </c>
      <c r="R299">
        <f t="shared" si="25"/>
        <v>10200</v>
      </c>
      <c r="T299" s="11">
        <v>41348</v>
      </c>
      <c r="U299" s="115">
        <v>101.4954706786036</v>
      </c>
      <c r="V299" s="115">
        <v>117.46987951807228</v>
      </c>
      <c r="W299" s="115">
        <v>121.42857142857123</v>
      </c>
    </row>
    <row r="300" spans="3:23" ht="18.75" thickBot="1" x14ac:dyDescent="0.3">
      <c r="C300" s="11">
        <v>41351</v>
      </c>
      <c r="D300" s="12">
        <v>1916.53</v>
      </c>
      <c r="E300">
        <f t="shared" si="20"/>
        <v>101.52725539015734</v>
      </c>
      <c r="F300" s="222"/>
      <c r="G300" s="115">
        <v>195.5</v>
      </c>
      <c r="H300" s="115">
        <f t="shared" si="21"/>
        <v>117.77108433734938</v>
      </c>
      <c r="I300" s="224">
        <v>41351</v>
      </c>
      <c r="J300" s="256">
        <v>48948428822.5</v>
      </c>
      <c r="K300" s="115">
        <f t="shared" si="22"/>
        <v>117.77108433734938</v>
      </c>
      <c r="L300" s="115">
        <f t="shared" si="23"/>
        <v>0</v>
      </c>
      <c r="M300" s="247"/>
      <c r="N300" s="247">
        <v>41351</v>
      </c>
      <c r="O300" s="266">
        <v>103</v>
      </c>
      <c r="P300" s="74">
        <f t="shared" si="24"/>
        <v>122.61904761904742</v>
      </c>
      <c r="R300">
        <f t="shared" si="25"/>
        <v>10300</v>
      </c>
      <c r="T300" s="11">
        <v>41351</v>
      </c>
      <c r="U300" s="115">
        <v>101.52725539015734</v>
      </c>
      <c r="V300" s="115">
        <v>117.77108433734938</v>
      </c>
      <c r="W300" s="115">
        <v>122.61904761904742</v>
      </c>
    </row>
    <row r="301" spans="3:23" ht="18.75" thickBot="1" x14ac:dyDescent="0.3">
      <c r="C301" s="11">
        <v>41352</v>
      </c>
      <c r="D301" s="12">
        <v>1912.91</v>
      </c>
      <c r="E301">
        <f t="shared" si="20"/>
        <v>101.33548763044976</v>
      </c>
      <c r="F301" s="222"/>
      <c r="G301" s="115">
        <v>194</v>
      </c>
      <c r="H301" s="115">
        <f t="shared" si="21"/>
        <v>116.86746987951805</v>
      </c>
      <c r="I301" s="224">
        <v>41352</v>
      </c>
      <c r="J301" s="256">
        <v>48572865430</v>
      </c>
      <c r="K301" s="115">
        <f t="shared" si="22"/>
        <v>116.86746987951805</v>
      </c>
      <c r="L301" s="115">
        <f t="shared" si="23"/>
        <v>0</v>
      </c>
      <c r="M301" s="247"/>
      <c r="N301" s="247">
        <v>41352</v>
      </c>
      <c r="O301" s="266">
        <v>103</v>
      </c>
      <c r="P301" s="74">
        <f t="shared" si="24"/>
        <v>122.61904761904742</v>
      </c>
      <c r="R301">
        <f t="shared" si="25"/>
        <v>10300</v>
      </c>
      <c r="T301" s="11">
        <v>41352</v>
      </c>
      <c r="U301" s="115">
        <v>101.33548763044976</v>
      </c>
      <c r="V301" s="115">
        <v>116.86746987951805</v>
      </c>
      <c r="W301" s="115">
        <v>122.61904761904742</v>
      </c>
    </row>
    <row r="302" spans="3:23" ht="18.75" thickBot="1" x14ac:dyDescent="0.3">
      <c r="C302" s="11">
        <v>41353</v>
      </c>
      <c r="D302" s="12">
        <v>1907.88</v>
      </c>
      <c r="E302">
        <f t="shared" si="20"/>
        <v>101.06902579859089</v>
      </c>
      <c r="F302" s="222"/>
      <c r="G302" s="115">
        <v>193</v>
      </c>
      <c r="H302" s="115">
        <f t="shared" si="21"/>
        <v>116.26506024096383</v>
      </c>
      <c r="I302" s="224">
        <v>41353</v>
      </c>
      <c r="J302" s="256">
        <v>48322489835</v>
      </c>
      <c r="K302" s="115">
        <f t="shared" si="22"/>
        <v>116.26506024096383</v>
      </c>
      <c r="L302" s="115">
        <f t="shared" si="23"/>
        <v>0</v>
      </c>
      <c r="M302" s="247"/>
      <c r="N302" s="247">
        <v>41353</v>
      </c>
      <c r="O302" s="266">
        <v>103</v>
      </c>
      <c r="P302" s="74">
        <f t="shared" si="24"/>
        <v>122.61904761904742</v>
      </c>
      <c r="R302">
        <f t="shared" si="25"/>
        <v>10300</v>
      </c>
      <c r="T302" s="11">
        <v>41353</v>
      </c>
      <c r="U302" s="115">
        <v>101.06902579859089</v>
      </c>
      <c r="V302" s="115">
        <v>116.26506024096383</v>
      </c>
      <c r="W302" s="115">
        <v>122.61904761904742</v>
      </c>
    </row>
    <row r="303" spans="3:23" ht="18.75" thickBot="1" x14ac:dyDescent="0.3">
      <c r="C303" s="11">
        <v>41354</v>
      </c>
      <c r="D303" s="12">
        <v>1909.75</v>
      </c>
      <c r="E303">
        <f t="shared" si="20"/>
        <v>101.16808814960004</v>
      </c>
      <c r="F303" s="222"/>
      <c r="G303" s="115">
        <v>193</v>
      </c>
      <c r="H303" s="115">
        <f t="shared" si="21"/>
        <v>116.26506024096383</v>
      </c>
      <c r="I303" s="224">
        <v>41354</v>
      </c>
      <c r="J303" s="256">
        <v>48322489835</v>
      </c>
      <c r="K303" s="115">
        <f t="shared" si="22"/>
        <v>116.26506024096383</v>
      </c>
      <c r="L303" s="115">
        <f t="shared" si="23"/>
        <v>0</v>
      </c>
      <c r="M303" s="247"/>
      <c r="N303" s="247">
        <v>41354</v>
      </c>
      <c r="O303" s="266">
        <v>103</v>
      </c>
      <c r="P303" s="74">
        <f t="shared" si="24"/>
        <v>122.61904761904742</v>
      </c>
      <c r="R303">
        <f t="shared" si="25"/>
        <v>10300</v>
      </c>
      <c r="T303" s="11">
        <v>41354</v>
      </c>
      <c r="U303" s="115">
        <v>101.16808814960004</v>
      </c>
      <c r="V303" s="115">
        <v>116.26506024096383</v>
      </c>
      <c r="W303" s="115">
        <v>122.61904761904742</v>
      </c>
    </row>
    <row r="304" spans="3:23" ht="18.75" thickBot="1" x14ac:dyDescent="0.3">
      <c r="C304" s="11">
        <v>41355</v>
      </c>
      <c r="D304" s="12">
        <v>1903.67</v>
      </c>
      <c r="E304">
        <f t="shared" si="20"/>
        <v>100.84600307252211</v>
      </c>
      <c r="F304" s="222"/>
      <c r="G304" s="115">
        <v>192</v>
      </c>
      <c r="H304" s="115">
        <f t="shared" si="21"/>
        <v>115.66265060240961</v>
      </c>
      <c r="I304" s="224">
        <v>41355</v>
      </c>
      <c r="J304" s="256">
        <v>48072114240</v>
      </c>
      <c r="K304" s="115">
        <f t="shared" si="22"/>
        <v>115.66265060240961</v>
      </c>
      <c r="L304" s="115">
        <f t="shared" si="23"/>
        <v>0</v>
      </c>
      <c r="M304" s="247"/>
      <c r="N304" s="247">
        <v>41355</v>
      </c>
      <c r="O304" s="266">
        <v>102</v>
      </c>
      <c r="P304" s="74">
        <f t="shared" si="24"/>
        <v>121.42857142857123</v>
      </c>
      <c r="R304">
        <f t="shared" si="25"/>
        <v>10200</v>
      </c>
      <c r="T304" s="11">
        <v>41355</v>
      </c>
      <c r="U304" s="115">
        <v>100.84600307252211</v>
      </c>
      <c r="V304" s="115">
        <v>115.66265060240961</v>
      </c>
      <c r="W304" s="115">
        <v>121.42857142857123</v>
      </c>
    </row>
    <row r="305" spans="3:23" ht="18.75" thickBot="1" x14ac:dyDescent="0.3">
      <c r="C305" s="11">
        <v>41358</v>
      </c>
      <c r="D305" s="12">
        <v>1904.02</v>
      </c>
      <c r="E305">
        <f t="shared" si="20"/>
        <v>100.86454415426179</v>
      </c>
      <c r="F305" s="222"/>
      <c r="G305" s="115">
        <v>191.5</v>
      </c>
      <c r="H305" s="115">
        <f t="shared" si="21"/>
        <v>115.36144578313251</v>
      </c>
      <c r="I305" s="224">
        <v>41358</v>
      </c>
      <c r="J305" s="256">
        <v>47946926442.5</v>
      </c>
      <c r="K305" s="115">
        <f t="shared" si="22"/>
        <v>115.36144578313251</v>
      </c>
      <c r="L305" s="115">
        <f t="shared" si="23"/>
        <v>0</v>
      </c>
      <c r="M305" s="247"/>
      <c r="N305" s="247">
        <v>41358</v>
      </c>
      <c r="O305" s="266">
        <v>102</v>
      </c>
      <c r="P305" s="74">
        <f t="shared" si="24"/>
        <v>121.42857142857123</v>
      </c>
      <c r="R305">
        <f t="shared" si="25"/>
        <v>10200</v>
      </c>
      <c r="T305" s="11">
        <v>41358</v>
      </c>
      <c r="U305" s="115">
        <v>100.86454415426179</v>
      </c>
      <c r="V305" s="115">
        <v>115.36144578313251</v>
      </c>
      <c r="W305" s="115">
        <v>121.42857142857123</v>
      </c>
    </row>
    <row r="306" spans="3:23" ht="18.75" thickBot="1" x14ac:dyDescent="0.3">
      <c r="C306" s="11">
        <v>41359</v>
      </c>
      <c r="D306" s="12">
        <v>1912.25</v>
      </c>
      <c r="E306">
        <f t="shared" si="20"/>
        <v>101.30052444774063</v>
      </c>
      <c r="F306" s="222"/>
      <c r="G306" s="115">
        <v>191.5</v>
      </c>
      <c r="H306" s="115">
        <f t="shared" si="21"/>
        <v>115.36144578313251</v>
      </c>
      <c r="I306" s="224">
        <v>41359</v>
      </c>
      <c r="J306" s="256">
        <v>47946926442.5</v>
      </c>
      <c r="K306" s="115">
        <f t="shared" si="22"/>
        <v>115.36144578313251</v>
      </c>
      <c r="L306" s="115">
        <f t="shared" si="23"/>
        <v>0</v>
      </c>
      <c r="M306" s="247"/>
      <c r="N306" s="247">
        <v>41359</v>
      </c>
      <c r="O306" s="266">
        <v>103</v>
      </c>
      <c r="P306" s="74">
        <f t="shared" si="24"/>
        <v>122.61904761904742</v>
      </c>
      <c r="R306">
        <f t="shared" si="25"/>
        <v>10300</v>
      </c>
      <c r="T306" s="11">
        <v>41359</v>
      </c>
      <c r="U306" s="115">
        <v>101.30052444774063</v>
      </c>
      <c r="V306" s="115">
        <v>115.36144578313251</v>
      </c>
      <c r="W306" s="115">
        <v>122.61904761904742</v>
      </c>
    </row>
    <row r="307" spans="3:23" ht="18.75" thickBot="1" x14ac:dyDescent="0.3">
      <c r="C307" s="11">
        <v>41360</v>
      </c>
      <c r="D307" s="12">
        <v>1915.38</v>
      </c>
      <c r="E307">
        <f t="shared" si="20"/>
        <v>101.46633469301266</v>
      </c>
      <c r="F307" s="222"/>
      <c r="G307" s="115">
        <v>190</v>
      </c>
      <c r="H307" s="115">
        <f t="shared" si="21"/>
        <v>114.45783132530119</v>
      </c>
      <c r="I307" s="224">
        <v>41360</v>
      </c>
      <c r="J307" s="256">
        <v>47571363050</v>
      </c>
      <c r="K307" s="115">
        <f t="shared" si="22"/>
        <v>114.45783132530119</v>
      </c>
      <c r="L307" s="115">
        <f t="shared" si="23"/>
        <v>0</v>
      </c>
      <c r="M307" s="247"/>
      <c r="N307" s="247">
        <v>41360</v>
      </c>
      <c r="O307" s="266">
        <v>104</v>
      </c>
      <c r="P307" s="74">
        <f t="shared" si="24"/>
        <v>123.80952380952361</v>
      </c>
      <c r="R307">
        <f t="shared" si="25"/>
        <v>10400</v>
      </c>
      <c r="T307" s="11">
        <v>41360</v>
      </c>
      <c r="U307" s="115">
        <v>101.46633469301266</v>
      </c>
      <c r="V307" s="115">
        <v>114.45783132530119</v>
      </c>
      <c r="W307" s="115">
        <v>123.80952380952361</v>
      </c>
    </row>
    <row r="308" spans="3:23" ht="18.75" thickBot="1" x14ac:dyDescent="0.3">
      <c r="C308" s="11">
        <v>41361</v>
      </c>
      <c r="D308" s="12">
        <v>1925.47</v>
      </c>
      <c r="E308">
        <f t="shared" si="20"/>
        <v>102.00084759230809</v>
      </c>
      <c r="F308" s="222"/>
      <c r="G308" s="115">
        <v>190.5</v>
      </c>
      <c r="H308" s="115">
        <f t="shared" si="21"/>
        <v>114.75903614457829</v>
      </c>
      <c r="I308" s="224">
        <v>41361</v>
      </c>
      <c r="J308" s="256">
        <v>47696550847.5</v>
      </c>
      <c r="K308" s="115">
        <f t="shared" si="22"/>
        <v>114.75903614457829</v>
      </c>
      <c r="L308" s="115">
        <f t="shared" si="23"/>
        <v>0</v>
      </c>
      <c r="M308" s="247"/>
      <c r="N308" s="247">
        <v>41361</v>
      </c>
      <c r="O308" s="266">
        <v>104</v>
      </c>
      <c r="P308" s="74">
        <f t="shared" si="24"/>
        <v>123.80952380952361</v>
      </c>
      <c r="R308">
        <f t="shared" si="25"/>
        <v>10400</v>
      </c>
      <c r="T308" s="11">
        <v>41361</v>
      </c>
      <c r="U308" s="115">
        <v>102.00084759230809</v>
      </c>
      <c r="V308" s="115">
        <v>114.75903614457829</v>
      </c>
      <c r="W308" s="115">
        <v>123.80952380952361</v>
      </c>
    </row>
    <row r="309" spans="3:23" ht="18.75" thickBot="1" x14ac:dyDescent="0.3">
      <c r="C309" s="11">
        <v>41362</v>
      </c>
      <c r="D309" s="12">
        <v>1924.85</v>
      </c>
      <c r="E309">
        <f t="shared" si="20"/>
        <v>101.96800339036922</v>
      </c>
      <c r="F309" s="222"/>
      <c r="G309" s="115">
        <v>191.25</v>
      </c>
      <c r="H309" s="115">
        <f t="shared" si="21"/>
        <v>115.21084337349394</v>
      </c>
      <c r="I309" s="224">
        <v>41362</v>
      </c>
      <c r="J309" s="256">
        <v>47884332543.75</v>
      </c>
      <c r="K309" s="115">
        <f t="shared" si="22"/>
        <v>115.21084337349394</v>
      </c>
      <c r="L309" s="115">
        <f t="shared" si="23"/>
        <v>0</v>
      </c>
      <c r="M309" s="247"/>
      <c r="N309" s="247">
        <v>41362</v>
      </c>
      <c r="O309" s="266">
        <v>104</v>
      </c>
      <c r="P309" s="74">
        <f t="shared" si="24"/>
        <v>123.80952380952361</v>
      </c>
      <c r="R309">
        <f t="shared" si="25"/>
        <v>10400</v>
      </c>
      <c r="T309" s="11">
        <v>41362</v>
      </c>
      <c r="U309" s="115">
        <v>101.96800339036922</v>
      </c>
      <c r="V309" s="115">
        <v>115.21084337349394</v>
      </c>
      <c r="W309" s="115">
        <v>123.80952380952361</v>
      </c>
    </row>
    <row r="310" spans="3:23" ht="18.75" thickBot="1" x14ac:dyDescent="0.3">
      <c r="C310" s="11">
        <v>41366</v>
      </c>
      <c r="D310" s="12">
        <v>1923.62</v>
      </c>
      <c r="E310">
        <f t="shared" si="20"/>
        <v>101.90284473168404</v>
      </c>
      <c r="F310" s="222"/>
      <c r="G310" s="115">
        <v>191</v>
      </c>
      <c r="H310" s="115">
        <f t="shared" si="21"/>
        <v>115.06024096385539</v>
      </c>
      <c r="I310" s="224">
        <v>41366</v>
      </c>
      <c r="J310" s="256">
        <v>47821738645</v>
      </c>
      <c r="K310" s="115">
        <f t="shared" si="22"/>
        <v>115.06024096385539</v>
      </c>
      <c r="L310" s="115">
        <f t="shared" si="23"/>
        <v>0</v>
      </c>
      <c r="M310" s="247"/>
      <c r="N310" s="247">
        <v>41366</v>
      </c>
      <c r="O310" s="266">
        <v>104</v>
      </c>
      <c r="P310" s="74">
        <f t="shared" si="24"/>
        <v>123.80952380952361</v>
      </c>
      <c r="R310">
        <f t="shared" si="25"/>
        <v>10400</v>
      </c>
      <c r="T310" s="11">
        <v>41366</v>
      </c>
      <c r="U310" s="115">
        <v>101.90284473168404</v>
      </c>
      <c r="V310" s="115">
        <v>115.06024096385539</v>
      </c>
      <c r="W310" s="115">
        <v>123.80952380952361</v>
      </c>
    </row>
    <row r="311" spans="3:23" ht="18.75" thickBot="1" x14ac:dyDescent="0.3">
      <c r="C311" s="11">
        <v>41367</v>
      </c>
      <c r="D311" s="12">
        <v>1918.28</v>
      </c>
      <c r="E311">
        <f t="shared" si="20"/>
        <v>101.61996079885574</v>
      </c>
      <c r="F311" s="222"/>
      <c r="G311" s="115">
        <v>190.75</v>
      </c>
      <c r="H311" s="115">
        <f t="shared" si="21"/>
        <v>114.90963855421683</v>
      </c>
      <c r="I311" s="224">
        <v>41367</v>
      </c>
      <c r="J311" s="256">
        <v>47759144746.25</v>
      </c>
      <c r="K311" s="115">
        <f t="shared" si="22"/>
        <v>114.90963855421683</v>
      </c>
      <c r="L311" s="115">
        <f t="shared" si="23"/>
        <v>0</v>
      </c>
      <c r="M311" s="247"/>
      <c r="N311" s="247">
        <v>41367</v>
      </c>
      <c r="O311" s="266">
        <v>103</v>
      </c>
      <c r="P311" s="74">
        <f t="shared" si="24"/>
        <v>122.61904761904742</v>
      </c>
      <c r="R311">
        <f t="shared" si="25"/>
        <v>10300</v>
      </c>
      <c r="T311" s="11">
        <v>41367</v>
      </c>
      <c r="U311" s="115">
        <v>101.61996079885574</v>
      </c>
      <c r="V311" s="115">
        <v>114.90963855421683</v>
      </c>
      <c r="W311" s="115">
        <v>122.61904761904742</v>
      </c>
    </row>
    <row r="312" spans="3:23" ht="18.75" thickBot="1" x14ac:dyDescent="0.3">
      <c r="C312" s="11">
        <v>41368</v>
      </c>
      <c r="D312" s="12">
        <v>1913</v>
      </c>
      <c r="E312">
        <f t="shared" si="20"/>
        <v>101.34025533718281</v>
      </c>
      <c r="F312" s="222"/>
      <c r="G312" s="115">
        <v>190.75</v>
      </c>
      <c r="H312" s="115">
        <f t="shared" si="21"/>
        <v>114.90963855421683</v>
      </c>
      <c r="I312" s="224">
        <v>41368</v>
      </c>
      <c r="J312" s="256">
        <v>47759144746.25</v>
      </c>
      <c r="K312" s="115">
        <f t="shared" si="22"/>
        <v>114.90963855421683</v>
      </c>
      <c r="L312" s="115">
        <f t="shared" si="23"/>
        <v>0</v>
      </c>
      <c r="M312" s="247"/>
      <c r="N312" s="247">
        <v>41368</v>
      </c>
      <c r="O312" s="266">
        <v>103</v>
      </c>
      <c r="P312" s="74">
        <f t="shared" si="24"/>
        <v>122.61904761904742</v>
      </c>
      <c r="R312">
        <f t="shared" si="25"/>
        <v>10300</v>
      </c>
      <c r="T312" s="11">
        <v>41368</v>
      </c>
      <c r="U312" s="115">
        <v>101.34025533718281</v>
      </c>
      <c r="V312" s="115">
        <v>114.90963855421683</v>
      </c>
      <c r="W312" s="115">
        <v>122.61904761904742</v>
      </c>
    </row>
    <row r="313" spans="3:23" ht="18.75" thickBot="1" x14ac:dyDescent="0.3">
      <c r="C313" s="11">
        <v>41369</v>
      </c>
      <c r="D313" s="12">
        <v>1910.3</v>
      </c>
      <c r="E313">
        <f t="shared" si="20"/>
        <v>101.19722413519096</v>
      </c>
      <c r="F313" s="222"/>
      <c r="G313" s="115">
        <v>190.75</v>
      </c>
      <c r="H313" s="115">
        <f t="shared" si="21"/>
        <v>114.90963855421683</v>
      </c>
      <c r="I313" s="224">
        <v>41369</v>
      </c>
      <c r="J313" s="256">
        <v>47759144746.25</v>
      </c>
      <c r="K313" s="115">
        <f t="shared" si="22"/>
        <v>114.90963855421683</v>
      </c>
      <c r="L313" s="115">
        <f t="shared" si="23"/>
        <v>0</v>
      </c>
      <c r="M313" s="247"/>
      <c r="N313" s="247">
        <v>41369</v>
      </c>
      <c r="O313" s="266">
        <v>103</v>
      </c>
      <c r="P313" s="74">
        <f t="shared" si="24"/>
        <v>122.61904761904742</v>
      </c>
      <c r="R313">
        <f t="shared" si="25"/>
        <v>10300</v>
      </c>
      <c r="T313" s="11">
        <v>41369</v>
      </c>
      <c r="U313" s="115">
        <v>101.19722413519096</v>
      </c>
      <c r="V313" s="115">
        <v>114.90963855421683</v>
      </c>
      <c r="W313" s="115">
        <v>122.61904761904742</v>
      </c>
    </row>
    <row r="314" spans="3:23" ht="18.75" thickBot="1" x14ac:dyDescent="0.3">
      <c r="C314" s="11">
        <v>41372</v>
      </c>
      <c r="D314" s="12">
        <v>1913.98</v>
      </c>
      <c r="E314">
        <f t="shared" si="20"/>
        <v>101.39217036605392</v>
      </c>
      <c r="F314" s="222"/>
      <c r="G314" s="115">
        <v>190.75</v>
      </c>
      <c r="H314" s="115">
        <f t="shared" si="21"/>
        <v>114.90963855421683</v>
      </c>
      <c r="I314" s="224">
        <v>41372</v>
      </c>
      <c r="J314" s="256">
        <v>47759144746.25</v>
      </c>
      <c r="K314" s="115">
        <f t="shared" si="22"/>
        <v>114.90963855421683</v>
      </c>
      <c r="L314" s="115">
        <f t="shared" si="23"/>
        <v>0</v>
      </c>
      <c r="M314" s="247"/>
      <c r="N314" s="247">
        <v>41372</v>
      </c>
      <c r="O314" s="266">
        <v>104</v>
      </c>
      <c r="P314" s="74">
        <f t="shared" si="24"/>
        <v>123.80952380952361</v>
      </c>
      <c r="R314">
        <f t="shared" si="25"/>
        <v>10400</v>
      </c>
      <c r="T314" s="11">
        <v>41372</v>
      </c>
      <c r="U314" s="115">
        <v>101.39217036605392</v>
      </c>
      <c r="V314" s="115">
        <v>114.90963855421683</v>
      </c>
      <c r="W314" s="115">
        <v>123.80952380952361</v>
      </c>
    </row>
    <row r="315" spans="3:23" ht="18.75" thickBot="1" x14ac:dyDescent="0.3">
      <c r="C315" s="11">
        <v>41373</v>
      </c>
      <c r="D315" s="12">
        <v>1913.92</v>
      </c>
      <c r="E315">
        <f t="shared" si="20"/>
        <v>101.38899189489854</v>
      </c>
      <c r="F315" s="222"/>
      <c r="G315" s="115">
        <v>190.25</v>
      </c>
      <c r="H315" s="115">
        <f t="shared" si="21"/>
        <v>114.60843373493971</v>
      </c>
      <c r="I315" s="224">
        <v>41373</v>
      </c>
      <c r="J315" s="256">
        <v>47633956948.75</v>
      </c>
      <c r="K315" s="115">
        <f t="shared" si="22"/>
        <v>114.60843373493971</v>
      </c>
      <c r="L315" s="115">
        <f t="shared" si="23"/>
        <v>0</v>
      </c>
      <c r="M315" s="247"/>
      <c r="N315" s="247">
        <v>41373</v>
      </c>
      <c r="O315" s="266">
        <v>103</v>
      </c>
      <c r="P315" s="74">
        <f t="shared" si="24"/>
        <v>122.61904761904742</v>
      </c>
      <c r="R315">
        <f t="shared" si="25"/>
        <v>10300</v>
      </c>
      <c r="T315" s="11">
        <v>41373</v>
      </c>
      <c r="U315" s="115">
        <v>101.38899189489854</v>
      </c>
      <c r="V315" s="115">
        <v>114.60843373493971</v>
      </c>
      <c r="W315" s="115">
        <v>122.61904761904742</v>
      </c>
    </row>
    <row r="316" spans="3:23" ht="18.75" thickBot="1" x14ac:dyDescent="0.3">
      <c r="C316" s="11">
        <v>41374</v>
      </c>
      <c r="D316" s="12">
        <v>1915.2</v>
      </c>
      <c r="E316">
        <f t="shared" si="20"/>
        <v>101.45679927954652</v>
      </c>
      <c r="F316" s="222"/>
      <c r="G316" s="115">
        <v>189.5</v>
      </c>
      <c r="H316" s="115">
        <f t="shared" si="21"/>
        <v>114.15662650602405</v>
      </c>
      <c r="I316" s="224">
        <v>41374</v>
      </c>
      <c r="J316" s="256">
        <v>47446175252.5</v>
      </c>
      <c r="K316" s="115">
        <f t="shared" si="22"/>
        <v>114.15662650602405</v>
      </c>
      <c r="L316" s="115">
        <f t="shared" si="23"/>
        <v>0</v>
      </c>
      <c r="M316" s="247"/>
      <c r="N316" s="247">
        <v>41374</v>
      </c>
      <c r="O316" s="266">
        <v>104</v>
      </c>
      <c r="P316" s="74">
        <f t="shared" si="24"/>
        <v>123.80952380952361</v>
      </c>
      <c r="R316">
        <f t="shared" si="25"/>
        <v>10400</v>
      </c>
      <c r="T316" s="11">
        <v>41374</v>
      </c>
      <c r="U316" s="115">
        <v>101.45679927954652</v>
      </c>
      <c r="V316" s="115">
        <v>114.15662650602405</v>
      </c>
      <c r="W316" s="115">
        <v>123.80952380952361</v>
      </c>
    </row>
    <row r="317" spans="3:23" ht="18.75" thickBot="1" x14ac:dyDescent="0.3">
      <c r="C317" s="11">
        <v>41376</v>
      </c>
      <c r="D317" s="12">
        <v>1913.86</v>
      </c>
      <c r="E317">
        <f t="shared" si="20"/>
        <v>101.38581342374316</v>
      </c>
      <c r="F317" s="222"/>
      <c r="G317" s="115">
        <v>189</v>
      </c>
      <c r="H317" s="115">
        <f t="shared" si="21"/>
        <v>113.85542168674694</v>
      </c>
      <c r="I317" s="224">
        <v>41376</v>
      </c>
      <c r="J317" s="256">
        <v>47320987455</v>
      </c>
      <c r="K317" s="115">
        <f t="shared" si="22"/>
        <v>113.85542168674694</v>
      </c>
      <c r="L317" s="115">
        <f t="shared" si="23"/>
        <v>0</v>
      </c>
      <c r="M317" s="247"/>
      <c r="N317" s="247">
        <v>41376</v>
      </c>
      <c r="O317" s="266">
        <v>104</v>
      </c>
      <c r="P317" s="74">
        <f t="shared" si="24"/>
        <v>123.80952380952361</v>
      </c>
      <c r="R317">
        <f t="shared" si="25"/>
        <v>10400</v>
      </c>
      <c r="T317" s="11">
        <v>41376</v>
      </c>
      <c r="U317" s="115">
        <v>101.38581342374316</v>
      </c>
      <c r="V317" s="115">
        <v>113.85542168674694</v>
      </c>
      <c r="W317" s="115">
        <v>123.80952380952361</v>
      </c>
    </row>
    <row r="318" spans="3:23" ht="18.75" thickBot="1" x14ac:dyDescent="0.3">
      <c r="C318" s="11">
        <v>41379</v>
      </c>
      <c r="D318" s="12">
        <v>1903.47</v>
      </c>
      <c r="E318">
        <f t="shared" si="20"/>
        <v>100.83540816867085</v>
      </c>
      <c r="F318" s="222"/>
      <c r="G318" s="115">
        <v>188</v>
      </c>
      <c r="H318" s="115">
        <f t="shared" si="21"/>
        <v>113.25301204819272</v>
      </c>
      <c r="I318" s="224">
        <v>41379</v>
      </c>
      <c r="J318" s="256">
        <v>47070611860</v>
      </c>
      <c r="K318" s="115">
        <f t="shared" si="22"/>
        <v>113.25301204819272</v>
      </c>
      <c r="L318" s="115">
        <f t="shared" si="23"/>
        <v>0</v>
      </c>
      <c r="M318" s="247"/>
      <c r="N318" s="247">
        <v>41379</v>
      </c>
      <c r="O318" s="266">
        <v>103</v>
      </c>
      <c r="P318" s="74">
        <f t="shared" si="24"/>
        <v>122.61904761904742</v>
      </c>
      <c r="R318">
        <f t="shared" si="25"/>
        <v>10300</v>
      </c>
      <c r="T318" s="11">
        <v>41379</v>
      </c>
      <c r="U318" s="115">
        <v>100.83540816867085</v>
      </c>
      <c r="V318" s="115">
        <v>113.25301204819272</v>
      </c>
      <c r="W318" s="115">
        <v>122.61904761904742</v>
      </c>
    </row>
    <row r="319" spans="3:23" ht="18.75" thickBot="1" x14ac:dyDescent="0.3">
      <c r="C319" s="11">
        <v>41380</v>
      </c>
      <c r="D319" s="12">
        <v>1905.75</v>
      </c>
      <c r="E319">
        <f t="shared" si="20"/>
        <v>100.95619007257507</v>
      </c>
      <c r="F319" s="222"/>
      <c r="G319" s="115">
        <v>187</v>
      </c>
      <c r="H319" s="115">
        <f t="shared" si="21"/>
        <v>112.65060240963849</v>
      </c>
      <c r="I319" s="224">
        <v>41380</v>
      </c>
      <c r="J319" s="256">
        <v>46820236265</v>
      </c>
      <c r="K319" s="115">
        <f t="shared" si="22"/>
        <v>112.65060240963849</v>
      </c>
      <c r="L319" s="115">
        <f t="shared" si="23"/>
        <v>0</v>
      </c>
      <c r="M319" s="247"/>
      <c r="N319" s="247">
        <v>41380</v>
      </c>
      <c r="O319" s="266">
        <v>104</v>
      </c>
      <c r="P319" s="74">
        <f t="shared" si="24"/>
        <v>123.80952380952361</v>
      </c>
      <c r="R319">
        <f t="shared" si="25"/>
        <v>10400</v>
      </c>
      <c r="T319" s="11">
        <v>41380</v>
      </c>
      <c r="U319" s="115">
        <v>100.95619007257507</v>
      </c>
      <c r="V319" s="115">
        <v>112.65060240963849</v>
      </c>
      <c r="W319" s="115">
        <v>123.80952380952361</v>
      </c>
    </row>
    <row r="320" spans="3:23" ht="18.75" thickBot="1" x14ac:dyDescent="0.3">
      <c r="C320" s="11">
        <v>41381</v>
      </c>
      <c r="D320" s="12">
        <v>1908.8</v>
      </c>
      <c r="E320">
        <f t="shared" si="20"/>
        <v>101.11776235630659</v>
      </c>
      <c r="F320" s="222"/>
      <c r="G320" s="115">
        <v>188</v>
      </c>
      <c r="H320" s="115">
        <f t="shared" si="21"/>
        <v>113.25301204819272</v>
      </c>
      <c r="I320" s="224">
        <v>41381</v>
      </c>
      <c r="J320" s="256">
        <v>47070611860</v>
      </c>
      <c r="K320" s="115">
        <f t="shared" si="22"/>
        <v>113.25301204819272</v>
      </c>
      <c r="L320" s="115">
        <f t="shared" si="23"/>
        <v>0</v>
      </c>
      <c r="M320" s="247"/>
      <c r="N320" s="247">
        <v>41381</v>
      </c>
      <c r="O320" s="266">
        <v>104</v>
      </c>
      <c r="P320" s="74">
        <f t="shared" si="24"/>
        <v>123.80952380952361</v>
      </c>
      <c r="R320">
        <f t="shared" si="25"/>
        <v>10400</v>
      </c>
      <c r="T320" s="11">
        <v>41381</v>
      </c>
      <c r="U320" s="115">
        <v>101.11776235630659</v>
      </c>
      <c r="V320" s="115">
        <v>113.25301204819272</v>
      </c>
      <c r="W320" s="115">
        <v>123.80952380952361</v>
      </c>
    </row>
    <row r="321" spans="3:23" ht="18.75" thickBot="1" x14ac:dyDescent="0.3">
      <c r="C321" s="11">
        <v>41382</v>
      </c>
      <c r="D321" s="12">
        <v>1905.49</v>
      </c>
      <c r="E321">
        <f t="shared" si="20"/>
        <v>100.94241669756843</v>
      </c>
      <c r="F321" s="222"/>
      <c r="G321" s="115">
        <v>187</v>
      </c>
      <c r="H321" s="115">
        <f t="shared" si="21"/>
        <v>112.65060240963849</v>
      </c>
      <c r="I321" s="224">
        <v>41382</v>
      </c>
      <c r="J321" s="256">
        <v>46820236265</v>
      </c>
      <c r="K321" s="115">
        <f t="shared" si="22"/>
        <v>112.65060240963849</v>
      </c>
      <c r="L321" s="115">
        <f t="shared" si="23"/>
        <v>0</v>
      </c>
      <c r="M321" s="247"/>
      <c r="N321" s="247">
        <v>41382</v>
      </c>
      <c r="O321" s="266">
        <v>104</v>
      </c>
      <c r="P321" s="74">
        <f t="shared" si="24"/>
        <v>123.80952380952361</v>
      </c>
      <c r="R321">
        <f t="shared" si="25"/>
        <v>10400</v>
      </c>
      <c r="T321" s="11">
        <v>41382</v>
      </c>
      <c r="U321" s="115">
        <v>100.94241669756843</v>
      </c>
      <c r="V321" s="115">
        <v>112.65060240963849</v>
      </c>
      <c r="W321" s="115">
        <v>123.80952380952361</v>
      </c>
    </row>
    <row r="322" spans="3:23" ht="18.75" thickBot="1" x14ac:dyDescent="0.3">
      <c r="C322" s="11">
        <v>41383</v>
      </c>
      <c r="D322" s="12">
        <v>1904.41</v>
      </c>
      <c r="E322">
        <f t="shared" si="20"/>
        <v>100.8852042167717</v>
      </c>
      <c r="F322" s="222"/>
      <c r="G322" s="115">
        <v>187</v>
      </c>
      <c r="H322" s="115">
        <f t="shared" si="21"/>
        <v>112.65060240963849</v>
      </c>
      <c r="I322" s="224">
        <v>41383</v>
      </c>
      <c r="J322" s="256">
        <v>46820236265</v>
      </c>
      <c r="K322" s="115">
        <f t="shared" si="22"/>
        <v>112.65060240963849</v>
      </c>
      <c r="L322" s="115">
        <f t="shared" si="23"/>
        <v>0</v>
      </c>
      <c r="M322" s="247"/>
      <c r="N322" s="247">
        <v>41383</v>
      </c>
      <c r="O322" s="266">
        <v>104</v>
      </c>
      <c r="P322" s="74">
        <f t="shared" si="24"/>
        <v>123.80952380952361</v>
      </c>
      <c r="R322">
        <f t="shared" si="25"/>
        <v>10400</v>
      </c>
      <c r="T322" s="11">
        <v>41383</v>
      </c>
      <c r="U322" s="115">
        <v>100.8852042167717</v>
      </c>
      <c r="V322" s="115">
        <v>112.65060240963849</v>
      </c>
      <c r="W322" s="115">
        <v>123.80952380952361</v>
      </c>
    </row>
    <row r="323" spans="3:23" ht="18.75" thickBot="1" x14ac:dyDescent="0.3">
      <c r="C323" s="11">
        <v>41386</v>
      </c>
      <c r="D323" s="12">
        <v>1905.1589742942851</v>
      </c>
      <c r="E323">
        <f t="shared" si="20"/>
        <v>100.92488076994672</v>
      </c>
      <c r="F323" s="222"/>
      <c r="G323" s="115">
        <v>187</v>
      </c>
      <c r="H323" s="115">
        <f t="shared" si="21"/>
        <v>112.65060240963849</v>
      </c>
      <c r="I323" s="224">
        <v>41386</v>
      </c>
      <c r="J323" s="256">
        <v>46820236265</v>
      </c>
      <c r="K323" s="115">
        <f t="shared" si="22"/>
        <v>112.65060240963849</v>
      </c>
      <c r="L323" s="115">
        <f t="shared" si="23"/>
        <v>0</v>
      </c>
      <c r="M323" s="247"/>
      <c r="N323" s="247">
        <v>41386</v>
      </c>
      <c r="O323" s="266">
        <v>104</v>
      </c>
      <c r="P323" s="74">
        <f t="shared" si="24"/>
        <v>123.80952380952361</v>
      </c>
      <c r="R323">
        <f t="shared" si="25"/>
        <v>10400</v>
      </c>
      <c r="T323" s="11">
        <v>41386</v>
      </c>
      <c r="U323" s="115">
        <v>100.92488076994672</v>
      </c>
      <c r="V323" s="115">
        <v>112.65060240963849</v>
      </c>
      <c r="W323" s="115">
        <v>123.80952380952361</v>
      </c>
    </row>
    <row r="324" spans="3:23" ht="18.75" thickBot="1" x14ac:dyDescent="0.3">
      <c r="C324" s="11">
        <v>41387</v>
      </c>
      <c r="D324" s="12">
        <v>1905.59</v>
      </c>
      <c r="E324">
        <f t="shared" si="20"/>
        <v>100.94771414949406</v>
      </c>
      <c r="F324" s="222"/>
      <c r="G324" s="115">
        <v>187</v>
      </c>
      <c r="H324" s="115">
        <f t="shared" si="21"/>
        <v>112.65060240963849</v>
      </c>
      <c r="I324" s="224">
        <v>41387</v>
      </c>
      <c r="J324" s="256">
        <v>46820236265</v>
      </c>
      <c r="K324" s="115">
        <f t="shared" si="22"/>
        <v>112.65060240963849</v>
      </c>
      <c r="L324" s="115">
        <f t="shared" si="23"/>
        <v>0</v>
      </c>
      <c r="M324" s="247"/>
      <c r="N324" s="247">
        <v>41387</v>
      </c>
      <c r="O324" s="266">
        <v>104</v>
      </c>
      <c r="P324" s="74">
        <f t="shared" si="24"/>
        <v>123.80952380952361</v>
      </c>
      <c r="R324">
        <f t="shared" si="25"/>
        <v>10400</v>
      </c>
      <c r="T324" s="11">
        <v>41387</v>
      </c>
      <c r="U324" s="115">
        <v>100.94771414949406</v>
      </c>
      <c r="V324" s="115">
        <v>112.65060240963849</v>
      </c>
      <c r="W324" s="115">
        <v>123.80952380952361</v>
      </c>
    </row>
    <row r="325" spans="3:23" ht="18.75" thickBot="1" x14ac:dyDescent="0.3">
      <c r="C325" s="11">
        <v>41388</v>
      </c>
      <c r="D325" s="12">
        <v>1902.77</v>
      </c>
      <c r="E325">
        <f t="shared" ref="E325:E388" si="26">+(D325/D324)*E324</f>
        <v>100.79832600519147</v>
      </c>
      <c r="F325" s="222"/>
      <c r="G325" s="115">
        <v>187</v>
      </c>
      <c r="H325" s="115">
        <f t="shared" ref="H325:H388" si="27">+(G325/G324)*H324</f>
        <v>112.65060240963849</v>
      </c>
      <c r="I325" s="224">
        <v>41388</v>
      </c>
      <c r="J325" s="256">
        <v>46820236265</v>
      </c>
      <c r="K325" s="115">
        <f t="shared" ref="K325:K388" si="28">+(J325/J324)*K324</f>
        <v>112.65060240963849</v>
      </c>
      <c r="L325" s="115">
        <f t="shared" ref="L325:L388" si="29">+K325-H325</f>
        <v>0</v>
      </c>
      <c r="M325" s="247"/>
      <c r="N325" s="247">
        <v>41388</v>
      </c>
      <c r="O325" s="266">
        <v>103</v>
      </c>
      <c r="P325" s="74">
        <f t="shared" ref="P325:P388" si="30">+(O325/O324)*P324</f>
        <v>122.61904761904742</v>
      </c>
      <c r="R325">
        <f t="shared" si="25"/>
        <v>10300</v>
      </c>
      <c r="T325" s="11">
        <v>41388</v>
      </c>
      <c r="U325" s="115">
        <v>100.79832600519147</v>
      </c>
      <c r="V325" s="115">
        <v>112.65060240963849</v>
      </c>
      <c r="W325" s="115">
        <v>122.61904761904742</v>
      </c>
    </row>
    <row r="326" spans="3:23" ht="18.75" thickBot="1" x14ac:dyDescent="0.3">
      <c r="C326" s="11">
        <v>41389</v>
      </c>
      <c r="D326" s="12">
        <v>1898.67</v>
      </c>
      <c r="E326">
        <f t="shared" si="26"/>
        <v>100.5811304762409</v>
      </c>
      <c r="F326" s="222"/>
      <c r="G326" s="115">
        <v>187</v>
      </c>
      <c r="H326" s="115">
        <f t="shared" si="27"/>
        <v>112.65060240963849</v>
      </c>
      <c r="I326" s="224">
        <v>41389</v>
      </c>
      <c r="J326" s="256">
        <v>46820236265</v>
      </c>
      <c r="K326" s="115">
        <f t="shared" si="28"/>
        <v>112.65060240963849</v>
      </c>
      <c r="L326" s="115">
        <f t="shared" si="29"/>
        <v>0</v>
      </c>
      <c r="M326" s="247"/>
      <c r="N326" s="247">
        <v>41389</v>
      </c>
      <c r="O326" s="266">
        <v>102</v>
      </c>
      <c r="P326" s="74">
        <f t="shared" si="30"/>
        <v>121.42857142857123</v>
      </c>
      <c r="R326">
        <f t="shared" si="25"/>
        <v>10200</v>
      </c>
      <c r="T326" s="11">
        <v>41389</v>
      </c>
      <c r="U326" s="115">
        <v>100.5811304762409</v>
      </c>
      <c r="V326" s="115">
        <v>112.65060240963849</v>
      </c>
      <c r="W326" s="115">
        <v>121.42857142857123</v>
      </c>
    </row>
    <row r="327" spans="3:23" ht="18.75" thickBot="1" x14ac:dyDescent="0.3">
      <c r="C327" s="11">
        <v>41390</v>
      </c>
      <c r="D327" s="12">
        <v>1900.18</v>
      </c>
      <c r="E327">
        <f t="shared" si="26"/>
        <v>100.66112200031782</v>
      </c>
      <c r="F327" s="222"/>
      <c r="G327" s="115">
        <v>187</v>
      </c>
      <c r="H327" s="115">
        <f t="shared" si="27"/>
        <v>112.65060240963849</v>
      </c>
      <c r="I327" s="224">
        <v>41390</v>
      </c>
      <c r="J327" s="256">
        <v>46820236265</v>
      </c>
      <c r="K327" s="115">
        <f t="shared" si="28"/>
        <v>112.65060240963849</v>
      </c>
      <c r="L327" s="115">
        <f t="shared" si="29"/>
        <v>0</v>
      </c>
      <c r="M327" s="247"/>
      <c r="N327" s="247">
        <v>41390</v>
      </c>
      <c r="O327" s="266">
        <v>103</v>
      </c>
      <c r="P327" s="74">
        <f t="shared" si="30"/>
        <v>122.61904761904742</v>
      </c>
      <c r="R327">
        <f t="shared" si="25"/>
        <v>10300</v>
      </c>
      <c r="T327" s="11">
        <v>41390</v>
      </c>
      <c r="U327" s="115">
        <v>100.66112200031782</v>
      </c>
      <c r="V327" s="115">
        <v>112.65060240963849</v>
      </c>
      <c r="W327" s="115">
        <v>122.61904761904742</v>
      </c>
    </row>
    <row r="328" spans="3:23" ht="18.75" thickBot="1" x14ac:dyDescent="0.3">
      <c r="C328" s="11">
        <v>41393</v>
      </c>
      <c r="D328" s="12">
        <v>1907.52</v>
      </c>
      <c r="E328">
        <f t="shared" si="26"/>
        <v>101.04995497165859</v>
      </c>
      <c r="F328" s="222"/>
      <c r="G328" s="115">
        <v>189.5</v>
      </c>
      <c r="H328" s="115">
        <f t="shared" si="27"/>
        <v>114.15662650602404</v>
      </c>
      <c r="I328" s="224">
        <v>41393</v>
      </c>
      <c r="J328" s="256">
        <v>47446175252.5</v>
      </c>
      <c r="K328" s="115">
        <f t="shared" si="28"/>
        <v>114.15662650602404</v>
      </c>
      <c r="L328" s="115">
        <f t="shared" si="29"/>
        <v>0</v>
      </c>
      <c r="M328" s="247"/>
      <c r="N328" s="247">
        <v>41393</v>
      </c>
      <c r="O328" s="266">
        <v>102</v>
      </c>
      <c r="P328" s="74">
        <f t="shared" si="30"/>
        <v>121.42857142857123</v>
      </c>
      <c r="R328">
        <f t="shared" si="25"/>
        <v>10200</v>
      </c>
      <c r="T328" s="11">
        <v>41393</v>
      </c>
      <c r="U328" s="115">
        <v>101.04995497165859</v>
      </c>
      <c r="V328" s="115">
        <v>114.15662650602404</v>
      </c>
      <c r="W328" s="115">
        <v>121.42857142857123</v>
      </c>
    </row>
    <row r="329" spans="3:23" ht="18.75" thickBot="1" x14ac:dyDescent="0.3">
      <c r="C329" s="11">
        <v>41394</v>
      </c>
      <c r="D329" s="12">
        <v>1913.69</v>
      </c>
      <c r="E329">
        <f t="shared" si="26"/>
        <v>101.37680775546959</v>
      </c>
      <c r="F329" s="222"/>
      <c r="G329" s="115">
        <v>190</v>
      </c>
      <c r="H329" s="115">
        <f t="shared" si="27"/>
        <v>114.45783132530114</v>
      </c>
      <c r="I329" s="224">
        <v>41394</v>
      </c>
      <c r="J329" s="256">
        <v>47571363050</v>
      </c>
      <c r="K329" s="115">
        <f t="shared" si="28"/>
        <v>114.45783132530114</v>
      </c>
      <c r="L329" s="115">
        <f t="shared" si="29"/>
        <v>0</v>
      </c>
      <c r="M329" s="247"/>
      <c r="N329" s="247">
        <v>41394</v>
      </c>
      <c r="O329" s="266">
        <v>103</v>
      </c>
      <c r="P329" s="74">
        <f t="shared" si="30"/>
        <v>122.61904761904742</v>
      </c>
      <c r="R329">
        <f t="shared" si="25"/>
        <v>10300</v>
      </c>
      <c r="T329" s="11">
        <v>41394</v>
      </c>
      <c r="U329" s="115">
        <v>101.37680775546959</v>
      </c>
      <c r="V329" s="115">
        <v>114.45783132530114</v>
      </c>
      <c r="W329" s="115">
        <v>122.61904761904742</v>
      </c>
    </row>
    <row r="330" spans="3:23" ht="18.75" thickBot="1" x14ac:dyDescent="0.3">
      <c r="C330" s="11">
        <v>41396</v>
      </c>
      <c r="D330" s="12">
        <v>1921.71</v>
      </c>
      <c r="E330">
        <f t="shared" si="26"/>
        <v>101.80166339990461</v>
      </c>
      <c r="F330" s="222"/>
      <c r="G330" s="115">
        <v>193</v>
      </c>
      <c r="H330" s="115">
        <f t="shared" si="27"/>
        <v>116.26506024096379</v>
      </c>
      <c r="I330" s="224">
        <v>41396</v>
      </c>
      <c r="J330" s="256">
        <v>48322489835</v>
      </c>
      <c r="K330" s="115">
        <f t="shared" si="28"/>
        <v>116.26506024096379</v>
      </c>
      <c r="L330" s="115">
        <f t="shared" si="29"/>
        <v>0</v>
      </c>
      <c r="M330" s="247"/>
      <c r="N330" s="247">
        <v>41396</v>
      </c>
      <c r="O330" s="266">
        <v>103</v>
      </c>
      <c r="P330" s="74">
        <f t="shared" si="30"/>
        <v>122.61904761904742</v>
      </c>
      <c r="R330">
        <f t="shared" si="25"/>
        <v>10300</v>
      </c>
      <c r="T330" s="11">
        <v>41396</v>
      </c>
      <c r="U330" s="115">
        <v>101.80166339990461</v>
      </c>
      <c r="V330" s="115">
        <v>116.26506024096379</v>
      </c>
      <c r="W330" s="115">
        <v>122.61904761904742</v>
      </c>
    </row>
    <row r="331" spans="3:23" ht="18.75" thickBot="1" x14ac:dyDescent="0.3">
      <c r="C331" s="11">
        <v>41397</v>
      </c>
      <c r="D331" s="12">
        <v>1923.27</v>
      </c>
      <c r="E331">
        <f t="shared" si="26"/>
        <v>101.88430364994433</v>
      </c>
      <c r="F331" s="222"/>
      <c r="G331" s="115">
        <v>195</v>
      </c>
      <c r="H331" s="115">
        <f t="shared" si="27"/>
        <v>117.46987951807223</v>
      </c>
      <c r="I331" s="224">
        <v>41397</v>
      </c>
      <c r="J331" s="256">
        <v>48823241025</v>
      </c>
      <c r="K331" s="115">
        <f t="shared" si="28"/>
        <v>117.46987951807223</v>
      </c>
      <c r="L331" s="115">
        <f t="shared" si="29"/>
        <v>0</v>
      </c>
      <c r="M331" s="247"/>
      <c r="N331" s="247">
        <v>41397</v>
      </c>
      <c r="O331" s="266">
        <v>102</v>
      </c>
      <c r="P331" s="74">
        <f t="shared" si="30"/>
        <v>121.42857142857123</v>
      </c>
      <c r="R331">
        <f t="shared" si="25"/>
        <v>10200</v>
      </c>
      <c r="T331" s="11">
        <v>41397</v>
      </c>
      <c r="U331" s="115">
        <v>101.88430364994433</v>
      </c>
      <c r="V331" s="115">
        <v>117.46987951807223</v>
      </c>
      <c r="W331" s="115">
        <v>121.42857142857123</v>
      </c>
    </row>
    <row r="332" spans="3:23" ht="18.75" thickBot="1" x14ac:dyDescent="0.3">
      <c r="C332" s="11">
        <v>41400</v>
      </c>
      <c r="D332" s="12">
        <v>1922.79</v>
      </c>
      <c r="E332">
        <f t="shared" si="26"/>
        <v>101.85887588070133</v>
      </c>
      <c r="F332" s="222"/>
      <c r="G332" s="115">
        <v>193</v>
      </c>
      <c r="H332" s="115">
        <f t="shared" si="27"/>
        <v>116.26506024096381</v>
      </c>
      <c r="I332" s="224">
        <v>41400</v>
      </c>
      <c r="J332" s="256">
        <v>48322489835</v>
      </c>
      <c r="K332" s="115">
        <f t="shared" si="28"/>
        <v>116.26506024096381</v>
      </c>
      <c r="L332" s="115">
        <f t="shared" si="29"/>
        <v>0</v>
      </c>
      <c r="M332" s="247"/>
      <c r="N332" s="247">
        <v>41400</v>
      </c>
      <c r="O332" s="266">
        <v>103</v>
      </c>
      <c r="P332" s="74">
        <f t="shared" si="30"/>
        <v>122.61904761904742</v>
      </c>
      <c r="R332">
        <f t="shared" si="25"/>
        <v>10300</v>
      </c>
      <c r="T332" s="11">
        <v>41400</v>
      </c>
      <c r="U332" s="115">
        <v>101.85887588070133</v>
      </c>
      <c r="V332" s="115">
        <v>116.26506024096381</v>
      </c>
      <c r="W332" s="115">
        <v>122.61904761904742</v>
      </c>
    </row>
    <row r="333" spans="3:23" ht="18.75" thickBot="1" x14ac:dyDescent="0.3">
      <c r="C333" s="11">
        <v>41401</v>
      </c>
      <c r="D333" s="12">
        <v>1923.32</v>
      </c>
      <c r="E333">
        <f t="shared" si="26"/>
        <v>101.88695237590714</v>
      </c>
      <c r="F333" s="222"/>
      <c r="G333" s="115">
        <v>191</v>
      </c>
      <c r="H333" s="115">
        <f t="shared" si="27"/>
        <v>115.06024096385536</v>
      </c>
      <c r="I333" s="224">
        <v>41401</v>
      </c>
      <c r="J333" s="256">
        <v>47821738645</v>
      </c>
      <c r="K333" s="115">
        <f t="shared" si="28"/>
        <v>115.06024096385536</v>
      </c>
      <c r="L333" s="115">
        <f t="shared" si="29"/>
        <v>0</v>
      </c>
      <c r="M333" s="247"/>
      <c r="N333" s="247">
        <v>41401</v>
      </c>
      <c r="O333" s="266">
        <v>103</v>
      </c>
      <c r="P333" s="74">
        <f t="shared" si="30"/>
        <v>122.61904761904742</v>
      </c>
      <c r="R333">
        <f t="shared" si="25"/>
        <v>10300</v>
      </c>
      <c r="T333" s="11">
        <v>41401</v>
      </c>
      <c r="U333" s="115">
        <v>101.88695237590714</v>
      </c>
      <c r="V333" s="115">
        <v>115.06024096385536</v>
      </c>
      <c r="W333" s="115">
        <v>122.61904761904742</v>
      </c>
    </row>
    <row r="334" spans="3:23" ht="18.75" thickBot="1" x14ac:dyDescent="0.3">
      <c r="C334" s="11">
        <v>41402</v>
      </c>
      <c r="D334" s="12">
        <v>1935.41</v>
      </c>
      <c r="E334">
        <f t="shared" si="26"/>
        <v>102.52741431371507</v>
      </c>
      <c r="F334" s="222"/>
      <c r="G334" s="115">
        <v>193</v>
      </c>
      <c r="H334" s="115">
        <f t="shared" si="27"/>
        <v>116.26506024096379</v>
      </c>
      <c r="I334" s="224">
        <v>41402</v>
      </c>
      <c r="J334" s="256">
        <v>48322489835</v>
      </c>
      <c r="K334" s="115">
        <f t="shared" si="28"/>
        <v>116.26506024096379</v>
      </c>
      <c r="L334" s="115">
        <f t="shared" si="29"/>
        <v>0</v>
      </c>
      <c r="M334" s="247"/>
      <c r="N334" s="247">
        <v>41402</v>
      </c>
      <c r="O334" s="266">
        <v>103</v>
      </c>
      <c r="P334" s="74">
        <f t="shared" si="30"/>
        <v>122.61904761904742</v>
      </c>
      <c r="R334">
        <f t="shared" si="25"/>
        <v>10300</v>
      </c>
      <c r="T334" s="11">
        <v>41402</v>
      </c>
      <c r="U334" s="115">
        <v>102.52741431371507</v>
      </c>
      <c r="V334" s="115">
        <v>116.26506024096379</v>
      </c>
      <c r="W334" s="115">
        <v>122.61904761904742</v>
      </c>
    </row>
    <row r="335" spans="3:23" ht="18.75" thickBot="1" x14ac:dyDescent="0.3">
      <c r="C335" s="11">
        <v>41403</v>
      </c>
      <c r="D335" s="12">
        <v>1946.76</v>
      </c>
      <c r="E335">
        <f t="shared" si="26"/>
        <v>103.12867510727337</v>
      </c>
      <c r="F335" s="222"/>
      <c r="G335" s="115">
        <v>195</v>
      </c>
      <c r="H335" s="115">
        <f t="shared" si="27"/>
        <v>117.46987951807223</v>
      </c>
      <c r="I335" s="224">
        <v>41403</v>
      </c>
      <c r="J335" s="256">
        <v>48823241025</v>
      </c>
      <c r="K335" s="115">
        <f t="shared" si="28"/>
        <v>117.46987951807223</v>
      </c>
      <c r="L335" s="115">
        <f t="shared" si="29"/>
        <v>0</v>
      </c>
      <c r="M335" s="247"/>
      <c r="N335" s="247">
        <v>41403</v>
      </c>
      <c r="O335" s="266">
        <v>103</v>
      </c>
      <c r="P335" s="74">
        <f t="shared" si="30"/>
        <v>122.61904761904742</v>
      </c>
      <c r="R335">
        <f t="shared" si="25"/>
        <v>10300</v>
      </c>
      <c r="T335" s="11">
        <v>41403</v>
      </c>
      <c r="U335" s="115">
        <v>103.12867510727337</v>
      </c>
      <c r="V335" s="115">
        <v>117.46987951807223</v>
      </c>
      <c r="W335" s="115">
        <v>122.61904761904742</v>
      </c>
    </row>
    <row r="336" spans="3:23" ht="18.75" thickBot="1" x14ac:dyDescent="0.3">
      <c r="C336" s="11">
        <v>41404</v>
      </c>
      <c r="D336" s="12">
        <v>1953.84</v>
      </c>
      <c r="E336">
        <f t="shared" si="26"/>
        <v>103.50373470360752</v>
      </c>
      <c r="F336" s="222"/>
      <c r="G336" s="115">
        <v>195</v>
      </c>
      <c r="H336" s="115">
        <f t="shared" si="27"/>
        <v>117.46987951807223</v>
      </c>
      <c r="I336" s="224">
        <v>41404</v>
      </c>
      <c r="J336" s="256">
        <v>48823241025</v>
      </c>
      <c r="K336" s="115">
        <f t="shared" si="28"/>
        <v>117.46987951807223</v>
      </c>
      <c r="L336" s="115">
        <f t="shared" si="29"/>
        <v>0</v>
      </c>
      <c r="M336" s="247"/>
      <c r="N336" s="247">
        <v>41404</v>
      </c>
      <c r="O336" s="266">
        <v>103</v>
      </c>
      <c r="P336" s="74">
        <f t="shared" si="30"/>
        <v>122.61904761904742</v>
      </c>
      <c r="R336">
        <f t="shared" si="25"/>
        <v>10300</v>
      </c>
      <c r="T336" s="11">
        <v>41404</v>
      </c>
      <c r="U336" s="115">
        <v>103.50373470360752</v>
      </c>
      <c r="V336" s="115">
        <v>117.46987951807223</v>
      </c>
      <c r="W336" s="115">
        <v>122.61904761904742</v>
      </c>
    </row>
    <row r="337" spans="3:23" ht="18.75" thickBot="1" x14ac:dyDescent="0.3">
      <c r="C337" s="11">
        <v>41407</v>
      </c>
      <c r="D337" s="12">
        <v>1958.01</v>
      </c>
      <c r="E337">
        <f t="shared" si="26"/>
        <v>103.72463844890603</v>
      </c>
      <c r="F337" s="222"/>
      <c r="G337" s="115">
        <v>195</v>
      </c>
      <c r="H337" s="115">
        <f t="shared" si="27"/>
        <v>117.46987951807223</v>
      </c>
      <c r="I337" s="224">
        <v>41407</v>
      </c>
      <c r="J337" s="256">
        <v>48823241025</v>
      </c>
      <c r="K337" s="115">
        <f t="shared" si="28"/>
        <v>117.46987951807223</v>
      </c>
      <c r="L337" s="115">
        <f t="shared" si="29"/>
        <v>0</v>
      </c>
      <c r="M337" s="247"/>
      <c r="N337" s="247">
        <v>41407</v>
      </c>
      <c r="O337" s="266">
        <v>104</v>
      </c>
      <c r="P337" s="74">
        <f t="shared" si="30"/>
        <v>123.80952380952361</v>
      </c>
      <c r="R337">
        <f t="shared" si="25"/>
        <v>10400</v>
      </c>
      <c r="T337" s="11">
        <v>41407</v>
      </c>
      <c r="U337" s="115">
        <v>103.72463844890603</v>
      </c>
      <c r="V337" s="115">
        <v>117.46987951807223</v>
      </c>
      <c r="W337" s="115">
        <v>123.80952380952361</v>
      </c>
    </row>
    <row r="338" spans="3:23" ht="18.75" thickBot="1" x14ac:dyDescent="0.3">
      <c r="C338" s="11">
        <v>41408</v>
      </c>
      <c r="D338" s="12">
        <v>1949.95</v>
      </c>
      <c r="E338">
        <f t="shared" si="26"/>
        <v>103.29766382370076</v>
      </c>
      <c r="F338" s="222"/>
      <c r="G338" s="115">
        <v>193</v>
      </c>
      <c r="H338" s="115">
        <f t="shared" si="27"/>
        <v>116.26506024096381</v>
      </c>
      <c r="I338" s="224">
        <v>41408</v>
      </c>
      <c r="J338" s="256">
        <v>48322489835</v>
      </c>
      <c r="K338" s="115">
        <f t="shared" si="28"/>
        <v>116.26506024096381</v>
      </c>
      <c r="L338" s="115">
        <f t="shared" si="29"/>
        <v>0</v>
      </c>
      <c r="M338" s="247"/>
      <c r="N338" s="247">
        <v>41408</v>
      </c>
      <c r="O338" s="266">
        <v>103</v>
      </c>
      <c r="P338" s="74">
        <f t="shared" si="30"/>
        <v>122.61904761904742</v>
      </c>
      <c r="R338">
        <f t="shared" si="25"/>
        <v>10300</v>
      </c>
      <c r="T338" s="11">
        <v>41408</v>
      </c>
      <c r="U338" s="115">
        <v>103.29766382370076</v>
      </c>
      <c r="V338" s="115">
        <v>116.26506024096381</v>
      </c>
      <c r="W338" s="115">
        <v>122.61904761904742</v>
      </c>
    </row>
    <row r="339" spans="3:23" ht="18.75" thickBot="1" x14ac:dyDescent="0.3">
      <c r="C339" s="11">
        <v>41409</v>
      </c>
      <c r="D339" s="12">
        <v>1956.29</v>
      </c>
      <c r="E339">
        <f t="shared" si="26"/>
        <v>103.6335222757853</v>
      </c>
      <c r="F339" s="222"/>
      <c r="G339" s="115">
        <v>194.75</v>
      </c>
      <c r="H339" s="115">
        <f t="shared" si="27"/>
        <v>117.31927710843368</v>
      </c>
      <c r="I339" s="224">
        <v>41409</v>
      </c>
      <c r="J339" s="256">
        <v>48760647126.25</v>
      </c>
      <c r="K339" s="115">
        <f t="shared" si="28"/>
        <v>117.31927710843368</v>
      </c>
      <c r="L339" s="115">
        <f t="shared" si="29"/>
        <v>0</v>
      </c>
      <c r="M339" s="247"/>
      <c r="N339" s="247">
        <v>41409</v>
      </c>
      <c r="O339" s="266">
        <v>105</v>
      </c>
      <c r="P339" s="74">
        <f t="shared" si="30"/>
        <v>124.9999999999998</v>
      </c>
      <c r="R339">
        <f t="shared" si="25"/>
        <v>10500</v>
      </c>
      <c r="T339" s="11">
        <v>41409</v>
      </c>
      <c r="U339" s="115">
        <v>103.6335222757853</v>
      </c>
      <c r="V339" s="115">
        <v>117.31927710843368</v>
      </c>
      <c r="W339" s="115">
        <v>124.9999999999998</v>
      </c>
    </row>
    <row r="340" spans="3:23" ht="18.75" thickBot="1" x14ac:dyDescent="0.3">
      <c r="C340" s="11">
        <v>41410</v>
      </c>
      <c r="D340" s="12">
        <v>1954.57</v>
      </c>
      <c r="E340">
        <f t="shared" si="26"/>
        <v>103.54240610266456</v>
      </c>
      <c r="F340" s="222"/>
      <c r="G340" s="115">
        <v>194.75</v>
      </c>
      <c r="H340" s="115">
        <f t="shared" si="27"/>
        <v>117.31927710843368</v>
      </c>
      <c r="I340" s="224">
        <v>41410</v>
      </c>
      <c r="J340" s="256">
        <v>48760647126.25</v>
      </c>
      <c r="K340" s="115">
        <f t="shared" si="28"/>
        <v>117.31927710843368</v>
      </c>
      <c r="L340" s="115">
        <f t="shared" si="29"/>
        <v>0</v>
      </c>
      <c r="M340" s="247"/>
      <c r="N340" s="247">
        <v>41410</v>
      </c>
      <c r="O340" s="266">
        <v>104</v>
      </c>
      <c r="P340" s="74">
        <f t="shared" si="30"/>
        <v>123.80952380952361</v>
      </c>
      <c r="R340">
        <f t="shared" si="25"/>
        <v>10400</v>
      </c>
      <c r="T340" s="11">
        <v>41410</v>
      </c>
      <c r="U340" s="115">
        <v>103.54240610266456</v>
      </c>
      <c r="V340" s="115">
        <v>117.31927710843368</v>
      </c>
      <c r="W340" s="115">
        <v>123.80952380952361</v>
      </c>
    </row>
    <row r="341" spans="3:23" ht="18.75" thickBot="1" x14ac:dyDescent="0.3">
      <c r="C341" s="11">
        <v>41411</v>
      </c>
      <c r="D341" s="12">
        <v>1949.02</v>
      </c>
      <c r="E341">
        <f t="shared" si="26"/>
        <v>103.24839752079244</v>
      </c>
      <c r="F341" s="222"/>
      <c r="G341" s="115">
        <v>193</v>
      </c>
      <c r="H341" s="115">
        <f t="shared" si="27"/>
        <v>116.26506024096381</v>
      </c>
      <c r="I341" s="224">
        <v>41411</v>
      </c>
      <c r="J341" s="256">
        <v>48322489835</v>
      </c>
      <c r="K341" s="115">
        <f t="shared" si="28"/>
        <v>116.26506024096381</v>
      </c>
      <c r="L341" s="115">
        <f t="shared" si="29"/>
        <v>0</v>
      </c>
      <c r="M341" s="247"/>
      <c r="N341" s="247">
        <v>41411</v>
      </c>
      <c r="O341" s="266">
        <v>104</v>
      </c>
      <c r="P341" s="74">
        <f t="shared" si="30"/>
        <v>123.80952380952361</v>
      </c>
      <c r="R341">
        <f t="shared" si="25"/>
        <v>10400</v>
      </c>
      <c r="T341" s="11">
        <v>41411</v>
      </c>
      <c r="U341" s="115">
        <v>103.24839752079244</v>
      </c>
      <c r="V341" s="115">
        <v>116.26506024096381</v>
      </c>
      <c r="W341" s="115">
        <v>123.80952380952361</v>
      </c>
    </row>
    <row r="342" spans="3:23" ht="18.75" thickBot="1" x14ac:dyDescent="0.3">
      <c r="C342" s="11">
        <v>41414</v>
      </c>
      <c r="D342" s="12">
        <v>1948.33</v>
      </c>
      <c r="E342">
        <f t="shared" si="26"/>
        <v>103.21184510250563</v>
      </c>
      <c r="F342" s="222"/>
      <c r="G342" s="115">
        <v>193</v>
      </c>
      <c r="H342" s="115">
        <f t="shared" si="27"/>
        <v>116.26506024096381</v>
      </c>
      <c r="I342" s="224">
        <v>41414</v>
      </c>
      <c r="J342" s="256">
        <v>48322489835</v>
      </c>
      <c r="K342" s="115">
        <f t="shared" si="28"/>
        <v>116.26506024096381</v>
      </c>
      <c r="L342" s="115">
        <f t="shared" si="29"/>
        <v>0</v>
      </c>
      <c r="M342" s="247"/>
      <c r="N342" s="247">
        <v>41414</v>
      </c>
      <c r="O342" s="266">
        <v>104</v>
      </c>
      <c r="P342" s="74">
        <f t="shared" si="30"/>
        <v>123.80952380952361</v>
      </c>
      <c r="R342">
        <f t="shared" si="25"/>
        <v>10400</v>
      </c>
      <c r="T342" s="11">
        <v>41414</v>
      </c>
      <c r="U342" s="115">
        <v>103.21184510250563</v>
      </c>
      <c r="V342" s="115">
        <v>116.26506024096381</v>
      </c>
      <c r="W342" s="115">
        <v>123.80952380952361</v>
      </c>
    </row>
    <row r="343" spans="3:23" ht="18.75" thickBot="1" x14ac:dyDescent="0.3">
      <c r="C343" s="11">
        <v>41415</v>
      </c>
      <c r="D343" s="12">
        <v>1948.36</v>
      </c>
      <c r="E343">
        <f t="shared" si="26"/>
        <v>103.21343433808332</v>
      </c>
      <c r="F343" s="222"/>
      <c r="G343" s="115">
        <v>193.5</v>
      </c>
      <c r="H343" s="115">
        <f t="shared" si="27"/>
        <v>116.56626506024091</v>
      </c>
      <c r="I343" s="224">
        <v>41415</v>
      </c>
      <c r="J343" s="256">
        <v>48447677632.5</v>
      </c>
      <c r="K343" s="115">
        <f t="shared" si="28"/>
        <v>116.56626506024091</v>
      </c>
      <c r="L343" s="115">
        <f t="shared" si="29"/>
        <v>0</v>
      </c>
      <c r="M343" s="247"/>
      <c r="N343" s="247">
        <v>41415</v>
      </c>
      <c r="O343" s="266">
        <v>104</v>
      </c>
      <c r="P343" s="74">
        <f t="shared" si="30"/>
        <v>123.80952380952361</v>
      </c>
      <c r="R343">
        <f t="shared" si="25"/>
        <v>10400</v>
      </c>
      <c r="T343" s="11">
        <v>41415</v>
      </c>
      <c r="U343" s="115">
        <v>103.21343433808332</v>
      </c>
      <c r="V343" s="115">
        <v>116.56626506024091</v>
      </c>
      <c r="W343" s="115">
        <v>123.80952380952361</v>
      </c>
    </row>
    <row r="344" spans="3:23" ht="18.75" thickBot="1" x14ac:dyDescent="0.3">
      <c r="C344" s="11">
        <v>41416</v>
      </c>
      <c r="D344" s="12">
        <v>1948.37</v>
      </c>
      <c r="E344">
        <f t="shared" si="26"/>
        <v>103.21396408327587</v>
      </c>
      <c r="F344" s="222"/>
      <c r="G344" s="115">
        <v>193.5</v>
      </c>
      <c r="H344" s="115">
        <f t="shared" si="27"/>
        <v>116.56626506024091</v>
      </c>
      <c r="I344" s="224">
        <v>41416</v>
      </c>
      <c r="J344" s="256">
        <v>48447677632.5</v>
      </c>
      <c r="K344" s="115">
        <f t="shared" si="28"/>
        <v>116.56626506024091</v>
      </c>
      <c r="L344" s="115">
        <f t="shared" si="29"/>
        <v>0</v>
      </c>
      <c r="M344" s="247"/>
      <c r="N344" s="247">
        <v>41416</v>
      </c>
      <c r="O344" s="266">
        <v>104</v>
      </c>
      <c r="P344" s="74">
        <f t="shared" si="30"/>
        <v>123.80952380952361</v>
      </c>
      <c r="R344">
        <f t="shared" si="25"/>
        <v>10400</v>
      </c>
      <c r="T344" s="11">
        <v>41416</v>
      </c>
      <c r="U344" s="115">
        <v>103.21396408327587</v>
      </c>
      <c r="V344" s="115">
        <v>116.56626506024091</v>
      </c>
      <c r="W344" s="115">
        <v>123.80952380952361</v>
      </c>
    </row>
    <row r="345" spans="3:23" ht="18.75" thickBot="1" x14ac:dyDescent="0.3">
      <c r="C345" s="11">
        <v>41417</v>
      </c>
      <c r="D345" s="12">
        <v>1947.44</v>
      </c>
      <c r="E345">
        <f t="shared" si="26"/>
        <v>103.16469778036758</v>
      </c>
      <c r="F345" s="222"/>
      <c r="G345" s="115">
        <v>193.75</v>
      </c>
      <c r="H345" s="115">
        <f t="shared" si="27"/>
        <v>116.71686746987946</v>
      </c>
      <c r="I345" s="224">
        <v>41417</v>
      </c>
      <c r="J345" s="256">
        <v>48510271531.25</v>
      </c>
      <c r="K345" s="115">
        <f t="shared" si="28"/>
        <v>116.71686746987946</v>
      </c>
      <c r="L345" s="115">
        <f t="shared" si="29"/>
        <v>0</v>
      </c>
      <c r="M345" s="247"/>
      <c r="N345" s="247">
        <v>41417</v>
      </c>
      <c r="O345" s="266">
        <v>104</v>
      </c>
      <c r="P345" s="74">
        <f t="shared" si="30"/>
        <v>123.80952380952361</v>
      </c>
      <c r="R345">
        <f t="shared" si="25"/>
        <v>10400</v>
      </c>
      <c r="T345" s="11">
        <v>41417</v>
      </c>
      <c r="U345" s="115">
        <v>103.16469778036758</v>
      </c>
      <c r="V345" s="115">
        <v>116.71686746987946</v>
      </c>
      <c r="W345" s="115">
        <v>123.80952380952361</v>
      </c>
    </row>
    <row r="346" spans="3:23" ht="18.75" thickBot="1" x14ac:dyDescent="0.3">
      <c r="C346" s="11">
        <v>41418</v>
      </c>
      <c r="D346" s="12">
        <v>1942.79</v>
      </c>
      <c r="E346">
        <f t="shared" si="26"/>
        <v>102.91836626582607</v>
      </c>
      <c r="F346" s="222"/>
      <c r="G346" s="115">
        <v>194.25</v>
      </c>
      <c r="H346" s="115">
        <f t="shared" si="27"/>
        <v>117.01807228915658</v>
      </c>
      <c r="I346" s="224">
        <v>41418</v>
      </c>
      <c r="J346" s="256">
        <v>48635459328.75</v>
      </c>
      <c r="K346" s="115">
        <f t="shared" si="28"/>
        <v>117.01807228915658</v>
      </c>
      <c r="L346" s="115">
        <f t="shared" si="29"/>
        <v>0</v>
      </c>
      <c r="M346" s="247"/>
      <c r="N346" s="247">
        <v>41418</v>
      </c>
      <c r="O346" s="266">
        <v>103</v>
      </c>
      <c r="P346" s="74">
        <f t="shared" si="30"/>
        <v>122.61904761904742</v>
      </c>
      <c r="R346">
        <f t="shared" si="25"/>
        <v>10300</v>
      </c>
      <c r="T346" s="11">
        <v>41418</v>
      </c>
      <c r="U346" s="115">
        <v>102.91836626582607</v>
      </c>
      <c r="V346" s="115">
        <v>117.01807228915658</v>
      </c>
      <c r="W346" s="115">
        <v>122.61904761904742</v>
      </c>
    </row>
    <row r="347" spans="3:23" ht="18.75" thickBot="1" x14ac:dyDescent="0.3">
      <c r="C347" s="11">
        <v>41421</v>
      </c>
      <c r="D347" s="12">
        <v>1949.38</v>
      </c>
      <c r="E347">
        <f t="shared" si="26"/>
        <v>103.26746834772469</v>
      </c>
      <c r="F347" s="222"/>
      <c r="G347" s="115">
        <v>194.5</v>
      </c>
      <c r="H347" s="115">
        <f t="shared" si="27"/>
        <v>117.16867469879513</v>
      </c>
      <c r="I347" s="224">
        <v>41421</v>
      </c>
      <c r="J347" s="256">
        <v>48698053227.5</v>
      </c>
      <c r="K347" s="115">
        <f t="shared" si="28"/>
        <v>117.16867469879513</v>
      </c>
      <c r="L347" s="115">
        <f t="shared" si="29"/>
        <v>0</v>
      </c>
      <c r="M347" s="247"/>
      <c r="N347" s="247">
        <v>41421</v>
      </c>
      <c r="O347" s="266">
        <v>104</v>
      </c>
      <c r="P347" s="74">
        <f t="shared" si="30"/>
        <v>123.80952380952361</v>
      </c>
      <c r="R347">
        <f t="shared" si="25"/>
        <v>10400</v>
      </c>
      <c r="T347" s="11">
        <v>41421</v>
      </c>
      <c r="U347" s="115">
        <v>103.26746834772469</v>
      </c>
      <c r="V347" s="115">
        <v>117.16867469879513</v>
      </c>
      <c r="W347" s="115">
        <v>123.80952380952361</v>
      </c>
    </row>
    <row r="348" spans="3:23" ht="18.75" thickBot="1" x14ac:dyDescent="0.3">
      <c r="C348" s="11">
        <v>41422</v>
      </c>
      <c r="D348" s="12">
        <v>1946.96</v>
      </c>
      <c r="E348">
        <f t="shared" si="26"/>
        <v>103.13927001112459</v>
      </c>
      <c r="F348" s="222"/>
      <c r="G348" s="115">
        <v>194.75</v>
      </c>
      <c r="H348" s="115">
        <f t="shared" si="27"/>
        <v>117.31927710843368</v>
      </c>
      <c r="I348" s="224">
        <v>41422</v>
      </c>
      <c r="J348" s="256">
        <v>48760647126.25</v>
      </c>
      <c r="K348" s="115">
        <f t="shared" si="28"/>
        <v>117.31927710843368</v>
      </c>
      <c r="L348" s="115">
        <f t="shared" si="29"/>
        <v>0</v>
      </c>
      <c r="M348" s="247"/>
      <c r="N348" s="247">
        <v>41422</v>
      </c>
      <c r="O348" s="266">
        <v>104</v>
      </c>
      <c r="P348" s="74">
        <f t="shared" si="30"/>
        <v>123.80952380952361</v>
      </c>
      <c r="R348">
        <f t="shared" si="25"/>
        <v>10400</v>
      </c>
      <c r="T348" s="11">
        <v>41422</v>
      </c>
      <c r="U348" s="115">
        <v>103.13927001112459</v>
      </c>
      <c r="V348" s="115">
        <v>117.31927710843368</v>
      </c>
      <c r="W348" s="115">
        <v>123.80952380952361</v>
      </c>
    </row>
    <row r="349" spans="3:23" ht="18.75" thickBot="1" x14ac:dyDescent="0.3">
      <c r="C349" s="11">
        <v>41423</v>
      </c>
      <c r="D349" s="12">
        <v>1943.66</v>
      </c>
      <c r="E349">
        <f t="shared" si="26"/>
        <v>102.96445409757901</v>
      </c>
      <c r="F349" s="222"/>
      <c r="G349" s="115">
        <v>195</v>
      </c>
      <c r="H349" s="115">
        <f t="shared" si="27"/>
        <v>117.46987951807223</v>
      </c>
      <c r="I349" s="224">
        <v>41423</v>
      </c>
      <c r="J349" s="256">
        <v>48823241025</v>
      </c>
      <c r="K349" s="115">
        <f t="shared" si="28"/>
        <v>117.46987951807223</v>
      </c>
      <c r="L349" s="115">
        <f t="shared" si="29"/>
        <v>0</v>
      </c>
      <c r="M349" s="247"/>
      <c r="N349" s="247">
        <v>41423</v>
      </c>
      <c r="O349" s="266">
        <v>103</v>
      </c>
      <c r="P349" s="74">
        <f t="shared" si="30"/>
        <v>122.61904761904742</v>
      </c>
      <c r="R349">
        <f t="shared" si="25"/>
        <v>10300</v>
      </c>
      <c r="T349" s="11">
        <v>41423</v>
      </c>
      <c r="U349" s="115">
        <v>102.96445409757901</v>
      </c>
      <c r="V349" s="115">
        <v>117.46987951807223</v>
      </c>
      <c r="W349" s="115">
        <v>122.61904761904742</v>
      </c>
    </row>
    <row r="350" spans="3:23" ht="18.75" thickBot="1" x14ac:dyDescent="0.3">
      <c r="C350" s="11">
        <v>41424</v>
      </c>
      <c r="D350" s="12">
        <v>1939.96</v>
      </c>
      <c r="E350">
        <f t="shared" si="26"/>
        <v>102.76844837633092</v>
      </c>
      <c r="F350" s="222"/>
      <c r="G350" s="115">
        <v>194.75</v>
      </c>
      <c r="H350" s="115">
        <f t="shared" si="27"/>
        <v>117.31927710843368</v>
      </c>
      <c r="I350" s="224">
        <v>41424</v>
      </c>
      <c r="J350" s="256">
        <v>48760647126.25</v>
      </c>
      <c r="K350" s="115">
        <f t="shared" si="28"/>
        <v>117.31927710843368</v>
      </c>
      <c r="L350" s="115">
        <f t="shared" si="29"/>
        <v>0</v>
      </c>
      <c r="M350" s="247"/>
      <c r="N350" s="247">
        <v>41424</v>
      </c>
      <c r="O350" s="266">
        <v>103</v>
      </c>
      <c r="P350" s="74">
        <f t="shared" si="30"/>
        <v>122.61904761904742</v>
      </c>
      <c r="R350">
        <f t="shared" si="25"/>
        <v>10300</v>
      </c>
      <c r="T350" s="11">
        <v>41424</v>
      </c>
      <c r="U350" s="115">
        <v>102.76844837633092</v>
      </c>
      <c r="V350" s="115">
        <v>117.31927710843368</v>
      </c>
      <c r="W350" s="115">
        <v>122.61904761904742</v>
      </c>
    </row>
    <row r="351" spans="3:23" ht="18.75" thickBot="1" x14ac:dyDescent="0.3">
      <c r="C351" s="11">
        <v>41425</v>
      </c>
      <c r="D351" s="12">
        <v>1943.88</v>
      </c>
      <c r="E351">
        <f t="shared" si="26"/>
        <v>102.97610849181537</v>
      </c>
      <c r="F351" s="222"/>
      <c r="G351" s="115">
        <v>195</v>
      </c>
      <c r="H351" s="115">
        <f t="shared" si="27"/>
        <v>117.46987951807223</v>
      </c>
      <c r="I351" s="224">
        <v>41425</v>
      </c>
      <c r="J351" s="256">
        <v>48823241025</v>
      </c>
      <c r="K351" s="115">
        <f t="shared" si="28"/>
        <v>117.46987951807223</v>
      </c>
      <c r="L351" s="115">
        <f t="shared" si="29"/>
        <v>0</v>
      </c>
      <c r="M351" s="247"/>
      <c r="N351" s="247">
        <v>41425</v>
      </c>
      <c r="O351" s="266">
        <v>104</v>
      </c>
      <c r="P351" s="74">
        <f t="shared" si="30"/>
        <v>123.80952380952361</v>
      </c>
      <c r="R351">
        <f t="shared" si="25"/>
        <v>10400</v>
      </c>
      <c r="T351" s="11">
        <v>41425</v>
      </c>
      <c r="U351" s="115">
        <v>102.97610849181537</v>
      </c>
      <c r="V351" s="115">
        <v>117.46987951807223</v>
      </c>
      <c r="W351" s="115">
        <v>123.80952380952361</v>
      </c>
    </row>
    <row r="352" spans="3:23" ht="18.75" thickBot="1" x14ac:dyDescent="0.3">
      <c r="C352" s="11">
        <v>41428</v>
      </c>
      <c r="D352" s="12">
        <v>1941.45</v>
      </c>
      <c r="E352">
        <f t="shared" si="26"/>
        <v>102.84738041002271</v>
      </c>
      <c r="F352" s="222"/>
      <c r="G352" s="115">
        <v>195</v>
      </c>
      <c r="H352" s="115">
        <f t="shared" si="27"/>
        <v>117.46987951807223</v>
      </c>
      <c r="I352" s="224">
        <v>41428</v>
      </c>
      <c r="J352" s="256">
        <v>48823241025</v>
      </c>
      <c r="K352" s="115">
        <f t="shared" si="28"/>
        <v>117.46987951807223</v>
      </c>
      <c r="L352" s="115">
        <f t="shared" si="29"/>
        <v>0</v>
      </c>
      <c r="M352" s="247"/>
      <c r="N352" s="247">
        <v>41428</v>
      </c>
      <c r="O352" s="266">
        <v>104</v>
      </c>
      <c r="P352" s="74">
        <f t="shared" si="30"/>
        <v>123.80952380952361</v>
      </c>
      <c r="R352">
        <f t="shared" si="25"/>
        <v>10400</v>
      </c>
      <c r="T352" s="11">
        <v>41428</v>
      </c>
      <c r="U352" s="115">
        <v>102.84738041002271</v>
      </c>
      <c r="V352" s="115">
        <v>117.46987951807223</v>
      </c>
      <c r="W352" s="115">
        <v>123.80952380952361</v>
      </c>
    </row>
    <row r="353" spans="3:23" ht="18.75" thickBot="1" x14ac:dyDescent="0.3">
      <c r="C353" s="11">
        <v>41429</v>
      </c>
      <c r="D353" s="12">
        <v>1945.31</v>
      </c>
      <c r="E353">
        <f t="shared" si="26"/>
        <v>103.05186205435179</v>
      </c>
      <c r="F353" s="222"/>
      <c r="G353" s="115">
        <v>196</v>
      </c>
      <c r="H353" s="115">
        <f t="shared" si="27"/>
        <v>118.07228915662645</v>
      </c>
      <c r="I353" s="224">
        <v>41429</v>
      </c>
      <c r="J353" s="256">
        <v>49073616620</v>
      </c>
      <c r="K353" s="115">
        <f t="shared" si="28"/>
        <v>118.07228915662645</v>
      </c>
      <c r="L353" s="115">
        <f t="shared" si="29"/>
        <v>0</v>
      </c>
      <c r="M353" s="247"/>
      <c r="N353" s="247">
        <v>41429</v>
      </c>
      <c r="O353" s="266">
        <v>104</v>
      </c>
      <c r="P353" s="74">
        <f t="shared" si="30"/>
        <v>123.80952380952361</v>
      </c>
      <c r="R353">
        <f t="shared" si="25"/>
        <v>10400</v>
      </c>
      <c r="T353" s="11">
        <v>41429</v>
      </c>
      <c r="U353" s="115">
        <v>103.05186205435179</v>
      </c>
      <c r="V353" s="115">
        <v>118.07228915662645</v>
      </c>
      <c r="W353" s="115">
        <v>123.80952380952361</v>
      </c>
    </row>
    <row r="354" spans="3:23" ht="18.75" thickBot="1" x14ac:dyDescent="0.3">
      <c r="C354" s="11">
        <v>41430</v>
      </c>
      <c r="D354" s="12">
        <v>1946.46</v>
      </c>
      <c r="E354">
        <f t="shared" si="26"/>
        <v>103.11278275149647</v>
      </c>
      <c r="F354" s="222"/>
      <c r="G354" s="115">
        <v>196</v>
      </c>
      <c r="H354" s="115">
        <f t="shared" si="27"/>
        <v>118.07228915662645</v>
      </c>
      <c r="I354" s="224">
        <v>41430</v>
      </c>
      <c r="J354" s="256">
        <v>49073616620</v>
      </c>
      <c r="K354" s="115">
        <f t="shared" si="28"/>
        <v>118.07228915662645</v>
      </c>
      <c r="L354" s="115">
        <f t="shared" si="29"/>
        <v>0</v>
      </c>
      <c r="M354" s="247"/>
      <c r="N354" s="247">
        <v>41430</v>
      </c>
      <c r="O354" s="266">
        <v>104</v>
      </c>
      <c r="P354" s="74">
        <f t="shared" si="30"/>
        <v>123.80952380952361</v>
      </c>
      <c r="R354">
        <f t="shared" si="25"/>
        <v>10400</v>
      </c>
      <c r="T354" s="11">
        <v>41430</v>
      </c>
      <c r="U354" s="115">
        <v>103.11278275149647</v>
      </c>
      <c r="V354" s="115">
        <v>118.07228915662645</v>
      </c>
      <c r="W354" s="115">
        <v>123.80952380952361</v>
      </c>
    </row>
    <row r="355" spans="3:23" ht="18.75" thickBot="1" x14ac:dyDescent="0.3">
      <c r="C355" s="11">
        <v>41431</v>
      </c>
      <c r="D355" s="12">
        <v>1942.05</v>
      </c>
      <c r="E355">
        <f t="shared" si="26"/>
        <v>102.87916512157645</v>
      </c>
      <c r="F355" s="222"/>
      <c r="G355" s="115">
        <v>196</v>
      </c>
      <c r="H355" s="115">
        <f t="shared" si="27"/>
        <v>118.07228915662645</v>
      </c>
      <c r="I355" s="224">
        <v>41431</v>
      </c>
      <c r="J355" s="256">
        <v>49073616620</v>
      </c>
      <c r="K355" s="115">
        <f t="shared" si="28"/>
        <v>118.07228915662645</v>
      </c>
      <c r="L355" s="115">
        <f t="shared" si="29"/>
        <v>0</v>
      </c>
      <c r="M355" s="247"/>
      <c r="N355" s="247">
        <v>41431</v>
      </c>
      <c r="O355" s="266">
        <v>104</v>
      </c>
      <c r="P355" s="74">
        <f t="shared" si="30"/>
        <v>123.80952380952361</v>
      </c>
      <c r="R355">
        <f t="shared" ref="R355:R418" si="31">+O355*100</f>
        <v>10400</v>
      </c>
      <c r="T355" s="11">
        <v>41431</v>
      </c>
      <c r="U355" s="115">
        <v>102.87916512157645</v>
      </c>
      <c r="V355" s="115">
        <v>118.07228915662645</v>
      </c>
      <c r="W355" s="115">
        <v>123.80952380952361</v>
      </c>
    </row>
    <row r="356" spans="3:23" ht="18.75" thickBot="1" x14ac:dyDescent="0.3">
      <c r="C356" s="11">
        <v>41432</v>
      </c>
      <c r="D356" s="12">
        <v>1935.41</v>
      </c>
      <c r="E356">
        <f t="shared" si="26"/>
        <v>102.52741431371504</v>
      </c>
      <c r="F356" s="222"/>
      <c r="G356" s="115">
        <v>195</v>
      </c>
      <c r="H356" s="115">
        <f t="shared" si="27"/>
        <v>117.46987951807225</v>
      </c>
      <c r="I356" s="224">
        <v>41432</v>
      </c>
      <c r="J356" s="256">
        <v>48823241025</v>
      </c>
      <c r="K356" s="115">
        <f t="shared" si="28"/>
        <v>117.46987951807225</v>
      </c>
      <c r="L356" s="115">
        <f t="shared" si="29"/>
        <v>0</v>
      </c>
      <c r="M356" s="247"/>
      <c r="N356" s="247">
        <v>41432</v>
      </c>
      <c r="O356" s="266">
        <v>104</v>
      </c>
      <c r="P356" s="74">
        <f t="shared" si="30"/>
        <v>123.80952380952361</v>
      </c>
      <c r="R356">
        <f t="shared" si="31"/>
        <v>10400</v>
      </c>
      <c r="T356" s="11">
        <v>41432</v>
      </c>
      <c r="U356" s="115">
        <v>102.52741431371504</v>
      </c>
      <c r="V356" s="115">
        <v>117.46987951807225</v>
      </c>
      <c r="W356" s="115">
        <v>123.80952380952361</v>
      </c>
    </row>
    <row r="357" spans="3:23" ht="18.75" thickBot="1" x14ac:dyDescent="0.3">
      <c r="C357" s="11">
        <v>41435</v>
      </c>
      <c r="D357" s="12">
        <v>1932.1</v>
      </c>
      <c r="E357">
        <f t="shared" si="26"/>
        <v>102.35206865497689</v>
      </c>
      <c r="F357" s="222"/>
      <c r="G357" s="115">
        <v>195</v>
      </c>
      <c r="H357" s="115">
        <f t="shared" si="27"/>
        <v>117.46987951807225</v>
      </c>
      <c r="I357" s="224">
        <v>41435</v>
      </c>
      <c r="J357" s="256">
        <v>48823241025</v>
      </c>
      <c r="K357" s="115">
        <f t="shared" si="28"/>
        <v>117.46987951807225</v>
      </c>
      <c r="L357" s="115">
        <f t="shared" si="29"/>
        <v>0</v>
      </c>
      <c r="M357" s="247"/>
      <c r="N357" s="247">
        <v>41435</v>
      </c>
      <c r="O357" s="266">
        <v>103</v>
      </c>
      <c r="P357" s="74">
        <f t="shared" si="30"/>
        <v>122.61904761904742</v>
      </c>
      <c r="R357">
        <f t="shared" si="31"/>
        <v>10300</v>
      </c>
      <c r="T357" s="11">
        <v>41435</v>
      </c>
      <c r="U357" s="115">
        <v>102.35206865497689</v>
      </c>
      <c r="V357" s="115">
        <v>117.46987951807225</v>
      </c>
      <c r="W357" s="115">
        <v>122.61904761904742</v>
      </c>
    </row>
    <row r="358" spans="3:23" ht="18.75" thickBot="1" x14ac:dyDescent="0.3">
      <c r="C358" s="11">
        <v>41436</v>
      </c>
      <c r="D358" s="12">
        <v>1935.61</v>
      </c>
      <c r="E358">
        <f t="shared" si="26"/>
        <v>102.53800921756628</v>
      </c>
      <c r="F358" s="222"/>
      <c r="G358" s="115">
        <v>194.75</v>
      </c>
      <c r="H358" s="115">
        <f t="shared" si="27"/>
        <v>117.3192771084337</v>
      </c>
      <c r="I358" s="224">
        <v>41436</v>
      </c>
      <c r="J358" s="256">
        <v>48760647126.25</v>
      </c>
      <c r="K358" s="115">
        <f t="shared" si="28"/>
        <v>117.3192771084337</v>
      </c>
      <c r="L358" s="115">
        <f t="shared" si="29"/>
        <v>0</v>
      </c>
      <c r="M358" s="247"/>
      <c r="N358" s="247">
        <v>41436</v>
      </c>
      <c r="O358" s="266">
        <v>104</v>
      </c>
      <c r="P358" s="74">
        <f t="shared" si="30"/>
        <v>123.80952380952361</v>
      </c>
      <c r="R358">
        <f t="shared" si="31"/>
        <v>10400</v>
      </c>
      <c r="T358" s="11">
        <v>41436</v>
      </c>
      <c r="U358" s="115">
        <v>102.53800921756628</v>
      </c>
      <c r="V358" s="115">
        <v>117.3192771084337</v>
      </c>
      <c r="W358" s="115">
        <v>123.80952380952361</v>
      </c>
    </row>
    <row r="359" spans="3:23" ht="18.75" thickBot="1" x14ac:dyDescent="0.3">
      <c r="C359" s="11">
        <v>41437</v>
      </c>
      <c r="D359" s="12">
        <v>1935.16</v>
      </c>
      <c r="E359">
        <f t="shared" si="26"/>
        <v>102.51417068390099</v>
      </c>
      <c r="F359" s="222"/>
      <c r="G359" s="115">
        <v>194</v>
      </c>
      <c r="H359" s="115">
        <f t="shared" si="27"/>
        <v>116.86746987951803</v>
      </c>
      <c r="I359" s="224">
        <v>41437</v>
      </c>
      <c r="J359" s="256">
        <v>48572865430</v>
      </c>
      <c r="K359" s="115">
        <f t="shared" si="28"/>
        <v>116.86746987951803</v>
      </c>
      <c r="L359" s="115">
        <f t="shared" si="29"/>
        <v>0</v>
      </c>
      <c r="M359" s="247"/>
      <c r="N359" s="247">
        <v>41437</v>
      </c>
      <c r="O359" s="266">
        <v>104</v>
      </c>
      <c r="P359" s="74">
        <f t="shared" si="30"/>
        <v>123.80952380952361</v>
      </c>
      <c r="R359">
        <f t="shared" si="31"/>
        <v>10400</v>
      </c>
      <c r="T359" s="11">
        <v>41437</v>
      </c>
      <c r="U359" s="115">
        <v>102.51417068390099</v>
      </c>
      <c r="V359" s="115">
        <v>116.86746987951803</v>
      </c>
      <c r="W359" s="115">
        <v>123.80952380952361</v>
      </c>
    </row>
    <row r="360" spans="3:23" ht="18.75" thickBot="1" x14ac:dyDescent="0.3">
      <c r="C360" s="11">
        <v>41438</v>
      </c>
      <c r="D360" s="12">
        <v>1931.01</v>
      </c>
      <c r="E360">
        <f t="shared" si="26"/>
        <v>102.29432642898759</v>
      </c>
      <c r="F360" s="222"/>
      <c r="G360" s="115">
        <v>191.5</v>
      </c>
      <c r="H360" s="115">
        <f t="shared" si="27"/>
        <v>115.3614457831325</v>
      </c>
      <c r="I360" s="224">
        <v>41438</v>
      </c>
      <c r="J360" s="256">
        <v>47946926442.5</v>
      </c>
      <c r="K360" s="115">
        <f t="shared" si="28"/>
        <v>115.3614457831325</v>
      </c>
      <c r="L360" s="115">
        <f t="shared" si="29"/>
        <v>0</v>
      </c>
      <c r="M360" s="247"/>
      <c r="N360" s="247">
        <v>41438</v>
      </c>
      <c r="O360" s="266">
        <v>104</v>
      </c>
      <c r="P360" s="74">
        <f t="shared" si="30"/>
        <v>123.80952380952361</v>
      </c>
      <c r="R360">
        <f t="shared" si="31"/>
        <v>10400</v>
      </c>
      <c r="T360" s="11">
        <v>41438</v>
      </c>
      <c r="U360" s="115">
        <v>102.29432642898759</v>
      </c>
      <c r="V360" s="115">
        <v>115.3614457831325</v>
      </c>
      <c r="W360" s="115">
        <v>123.80952380952361</v>
      </c>
    </row>
    <row r="361" spans="3:23" ht="18.75" thickBot="1" x14ac:dyDescent="0.3">
      <c r="C361" s="11">
        <v>41439</v>
      </c>
      <c r="D361" s="12">
        <v>1926.17</v>
      </c>
      <c r="E361">
        <f t="shared" si="26"/>
        <v>102.0379297557874</v>
      </c>
      <c r="F361" s="222"/>
      <c r="G361" s="115">
        <v>189</v>
      </c>
      <c r="H361" s="115">
        <f t="shared" si="27"/>
        <v>113.85542168674696</v>
      </c>
      <c r="I361" s="224">
        <v>41439</v>
      </c>
      <c r="J361" s="256">
        <v>47320987455</v>
      </c>
      <c r="K361" s="115">
        <f t="shared" si="28"/>
        <v>113.85542168674696</v>
      </c>
      <c r="L361" s="115">
        <f t="shared" si="29"/>
        <v>0</v>
      </c>
      <c r="M361" s="247"/>
      <c r="N361" s="247">
        <v>41439</v>
      </c>
      <c r="O361" s="266">
        <v>104</v>
      </c>
      <c r="P361" s="74">
        <f t="shared" si="30"/>
        <v>123.80952380952361</v>
      </c>
      <c r="R361">
        <f t="shared" si="31"/>
        <v>10400</v>
      </c>
      <c r="T361" s="11">
        <v>41439</v>
      </c>
      <c r="U361" s="115">
        <v>102.0379297557874</v>
      </c>
      <c r="V361" s="115">
        <v>113.85542168674696</v>
      </c>
      <c r="W361" s="115">
        <v>123.80952380952361</v>
      </c>
    </row>
    <row r="362" spans="3:23" ht="18.75" thickBot="1" x14ac:dyDescent="0.3">
      <c r="C362" s="11">
        <v>41442</v>
      </c>
      <c r="D362" s="12">
        <v>1925.89</v>
      </c>
      <c r="E362">
        <f t="shared" si="26"/>
        <v>102.02309689039565</v>
      </c>
      <c r="F362" s="222"/>
      <c r="G362" s="115">
        <v>189</v>
      </c>
      <c r="H362" s="115">
        <f t="shared" si="27"/>
        <v>113.85542168674696</v>
      </c>
      <c r="I362" s="224">
        <v>41442</v>
      </c>
      <c r="J362" s="256">
        <v>47320987455</v>
      </c>
      <c r="K362" s="115">
        <f t="shared" si="28"/>
        <v>113.85542168674696</v>
      </c>
      <c r="L362" s="115">
        <f t="shared" si="29"/>
        <v>0</v>
      </c>
      <c r="M362" s="247"/>
      <c r="N362" s="247">
        <v>41442</v>
      </c>
      <c r="O362" s="266">
        <v>103</v>
      </c>
      <c r="P362" s="74">
        <f t="shared" si="30"/>
        <v>122.61904761904742</v>
      </c>
      <c r="R362">
        <f t="shared" si="31"/>
        <v>10300</v>
      </c>
      <c r="T362" s="11">
        <v>41442</v>
      </c>
      <c r="U362" s="115">
        <v>102.02309689039565</v>
      </c>
      <c r="V362" s="115">
        <v>113.85542168674696</v>
      </c>
      <c r="W362" s="115">
        <v>122.61904761904742</v>
      </c>
    </row>
    <row r="363" spans="3:23" ht="18.75" thickBot="1" x14ac:dyDescent="0.3">
      <c r="C363" s="11">
        <v>41443</v>
      </c>
      <c r="D363" s="12">
        <v>1934.53</v>
      </c>
      <c r="E363">
        <f t="shared" si="26"/>
        <v>102.48079673676953</v>
      </c>
      <c r="F363" s="222"/>
      <c r="G363" s="115">
        <v>189</v>
      </c>
      <c r="H363" s="115">
        <f t="shared" si="27"/>
        <v>113.85542168674696</v>
      </c>
      <c r="I363" s="224">
        <v>41443</v>
      </c>
      <c r="J363" s="256">
        <v>47320987455</v>
      </c>
      <c r="K363" s="115">
        <f t="shared" si="28"/>
        <v>113.85542168674696</v>
      </c>
      <c r="L363" s="115">
        <f t="shared" si="29"/>
        <v>0</v>
      </c>
      <c r="M363" s="247"/>
      <c r="N363" s="247">
        <v>41443</v>
      </c>
      <c r="O363" s="266">
        <v>104</v>
      </c>
      <c r="P363" s="74">
        <f t="shared" si="30"/>
        <v>123.80952380952361</v>
      </c>
      <c r="R363">
        <f t="shared" si="31"/>
        <v>10400</v>
      </c>
      <c r="T363" s="11">
        <v>41443</v>
      </c>
      <c r="U363" s="115">
        <v>102.48079673676953</v>
      </c>
      <c r="V363" s="115">
        <v>113.85542168674696</v>
      </c>
      <c r="W363" s="115">
        <v>123.80952380952361</v>
      </c>
    </row>
    <row r="364" spans="3:23" ht="18.75" thickBot="1" x14ac:dyDescent="0.3">
      <c r="C364" s="11">
        <v>41444</v>
      </c>
      <c r="D364" s="12">
        <v>1932.66</v>
      </c>
      <c r="E364">
        <f t="shared" si="26"/>
        <v>102.38173438576037</v>
      </c>
      <c r="F364" s="222"/>
      <c r="G364" s="115">
        <v>188</v>
      </c>
      <c r="H364" s="115">
        <f t="shared" si="27"/>
        <v>113.25301204819274</v>
      </c>
      <c r="I364" s="224">
        <v>41444</v>
      </c>
      <c r="J364" s="256">
        <v>47070611860</v>
      </c>
      <c r="K364" s="115">
        <f t="shared" si="28"/>
        <v>113.25301204819274</v>
      </c>
      <c r="L364" s="115">
        <f t="shared" si="29"/>
        <v>0</v>
      </c>
      <c r="M364" s="247"/>
      <c r="N364" s="247">
        <v>41444</v>
      </c>
      <c r="O364" s="266">
        <v>104</v>
      </c>
      <c r="P364" s="74">
        <f t="shared" si="30"/>
        <v>123.80952380952361</v>
      </c>
      <c r="R364">
        <f t="shared" si="31"/>
        <v>10400</v>
      </c>
      <c r="T364" s="11">
        <v>41444</v>
      </c>
      <c r="U364" s="115">
        <v>102.38173438576037</v>
      </c>
      <c r="V364" s="115">
        <v>113.25301204819274</v>
      </c>
      <c r="W364" s="115">
        <v>123.80952380952361</v>
      </c>
    </row>
    <row r="365" spans="3:23" ht="18.75" thickBot="1" x14ac:dyDescent="0.3">
      <c r="C365" s="11">
        <v>41445</v>
      </c>
      <c r="D365" s="12">
        <v>1930.29</v>
      </c>
      <c r="E365">
        <f t="shared" si="26"/>
        <v>102.25618477512307</v>
      </c>
      <c r="F365" s="222"/>
      <c r="G365" s="115">
        <v>188</v>
      </c>
      <c r="H365" s="115">
        <f t="shared" si="27"/>
        <v>113.25301204819274</v>
      </c>
      <c r="I365" s="224">
        <v>41445</v>
      </c>
      <c r="J365" s="256">
        <v>47070611860</v>
      </c>
      <c r="K365" s="115">
        <f t="shared" si="28"/>
        <v>113.25301204819274</v>
      </c>
      <c r="L365" s="115">
        <f t="shared" si="29"/>
        <v>0</v>
      </c>
      <c r="M365" s="247"/>
      <c r="N365" s="247">
        <v>41445</v>
      </c>
      <c r="O365" s="266">
        <v>104</v>
      </c>
      <c r="P365" s="74">
        <f t="shared" si="30"/>
        <v>123.80952380952361</v>
      </c>
      <c r="R365">
        <f t="shared" si="31"/>
        <v>10400</v>
      </c>
      <c r="T365" s="11">
        <v>41445</v>
      </c>
      <c r="U365" s="115">
        <v>102.25618477512307</v>
      </c>
      <c r="V365" s="115">
        <v>113.25301204819274</v>
      </c>
      <c r="W365" s="115">
        <v>123.80952380952361</v>
      </c>
    </row>
    <row r="366" spans="3:23" ht="18.75" thickBot="1" x14ac:dyDescent="0.3">
      <c r="C366" s="11">
        <v>41446</v>
      </c>
      <c r="D366" s="12">
        <v>1931.55</v>
      </c>
      <c r="E366">
        <f t="shared" si="26"/>
        <v>102.32293266938593</v>
      </c>
      <c r="F366" s="222"/>
      <c r="G366" s="115">
        <v>188</v>
      </c>
      <c r="H366" s="115">
        <f t="shared" si="27"/>
        <v>113.25301204819274</v>
      </c>
      <c r="I366" s="224">
        <v>41446</v>
      </c>
      <c r="J366" s="256">
        <v>47070611860</v>
      </c>
      <c r="K366" s="115">
        <f t="shared" si="28"/>
        <v>113.25301204819274</v>
      </c>
      <c r="L366" s="115">
        <f t="shared" si="29"/>
        <v>0</v>
      </c>
      <c r="M366" s="247"/>
      <c r="N366" s="247">
        <v>41446</v>
      </c>
      <c r="O366" s="266">
        <v>104</v>
      </c>
      <c r="P366" s="74">
        <f t="shared" si="30"/>
        <v>123.80952380952361</v>
      </c>
      <c r="R366">
        <f t="shared" si="31"/>
        <v>10400</v>
      </c>
      <c r="T366" s="11">
        <v>41446</v>
      </c>
      <c r="U366" s="115">
        <v>102.32293266938593</v>
      </c>
      <c r="V366" s="115">
        <v>113.25301204819274</v>
      </c>
      <c r="W366" s="115">
        <v>123.80952380952361</v>
      </c>
    </row>
    <row r="367" spans="3:23" ht="18.75" thickBot="1" x14ac:dyDescent="0.3">
      <c r="C367" s="11">
        <v>41449</v>
      </c>
      <c r="D367" s="12">
        <v>1922.44</v>
      </c>
      <c r="E367">
        <f t="shared" si="26"/>
        <v>101.84033479896162</v>
      </c>
      <c r="F367" s="222"/>
      <c r="G367" s="115">
        <v>188</v>
      </c>
      <c r="H367" s="115">
        <f t="shared" si="27"/>
        <v>113.25301204819274</v>
      </c>
      <c r="I367" s="224">
        <v>41449</v>
      </c>
      <c r="J367" s="256">
        <v>47070611860</v>
      </c>
      <c r="K367" s="115">
        <f t="shared" si="28"/>
        <v>113.25301204819274</v>
      </c>
      <c r="L367" s="115">
        <f t="shared" si="29"/>
        <v>0</v>
      </c>
      <c r="M367" s="247"/>
      <c r="N367" s="247">
        <v>41449</v>
      </c>
      <c r="O367" s="266">
        <v>104</v>
      </c>
      <c r="P367" s="74">
        <f t="shared" si="30"/>
        <v>123.80952380952361</v>
      </c>
      <c r="R367">
        <f t="shared" si="31"/>
        <v>10400</v>
      </c>
      <c r="T367" s="11">
        <v>41449</v>
      </c>
      <c r="U367" s="115">
        <v>101.84033479896162</v>
      </c>
      <c r="V367" s="115">
        <v>113.25301204819274</v>
      </c>
      <c r="W367" s="115">
        <v>123.80952380952361</v>
      </c>
    </row>
    <row r="368" spans="3:23" ht="18.75" thickBot="1" x14ac:dyDescent="0.3">
      <c r="C368" s="11">
        <v>41450</v>
      </c>
      <c r="D368" s="12">
        <v>1915.33</v>
      </c>
      <c r="E368">
        <f t="shared" si="26"/>
        <v>101.46368596704976</v>
      </c>
      <c r="F368" s="222"/>
      <c r="G368" s="115">
        <v>186.5</v>
      </c>
      <c r="H368" s="115">
        <f t="shared" si="27"/>
        <v>112.34939759036142</v>
      </c>
      <c r="I368" s="224">
        <v>41450</v>
      </c>
      <c r="J368" s="256">
        <v>46695048467.5</v>
      </c>
      <c r="K368" s="115">
        <f t="shared" si="28"/>
        <v>112.34939759036142</v>
      </c>
      <c r="L368" s="115">
        <f t="shared" si="29"/>
        <v>0</v>
      </c>
      <c r="M368" s="247"/>
      <c r="N368" s="247">
        <v>41450</v>
      </c>
      <c r="O368" s="266">
        <v>103</v>
      </c>
      <c r="P368" s="74">
        <f t="shared" si="30"/>
        <v>122.61904761904742</v>
      </c>
      <c r="R368">
        <f t="shared" si="31"/>
        <v>10300</v>
      </c>
      <c r="T368" s="11">
        <v>41450</v>
      </c>
      <c r="U368" s="115">
        <v>101.46368596704976</v>
      </c>
      <c r="V368" s="115">
        <v>112.34939759036142</v>
      </c>
      <c r="W368" s="115">
        <v>122.61904761904742</v>
      </c>
    </row>
    <row r="369" spans="3:23" ht="18.75" thickBot="1" x14ac:dyDescent="0.3">
      <c r="C369" s="11">
        <v>41451</v>
      </c>
      <c r="D369" s="12">
        <v>1907.39</v>
      </c>
      <c r="E369">
        <f t="shared" si="26"/>
        <v>101.04306828415524</v>
      </c>
      <c r="F369" s="222"/>
      <c r="G369" s="115">
        <v>185</v>
      </c>
      <c r="H369" s="115">
        <f t="shared" si="27"/>
        <v>111.4457831325301</v>
      </c>
      <c r="I369" s="224">
        <v>41451</v>
      </c>
      <c r="J369" s="256">
        <v>46319485075</v>
      </c>
      <c r="K369" s="115">
        <f t="shared" si="28"/>
        <v>111.4457831325301</v>
      </c>
      <c r="L369" s="115">
        <f t="shared" si="29"/>
        <v>0</v>
      </c>
      <c r="M369" s="247"/>
      <c r="N369" s="247">
        <v>41451</v>
      </c>
      <c r="O369" s="266">
        <v>102</v>
      </c>
      <c r="P369" s="74">
        <f t="shared" si="30"/>
        <v>121.42857142857123</v>
      </c>
      <c r="R369">
        <f t="shared" si="31"/>
        <v>10200</v>
      </c>
      <c r="T369" s="11">
        <v>41451</v>
      </c>
      <c r="U369" s="115">
        <v>101.04306828415524</v>
      </c>
      <c r="V369" s="115">
        <v>111.4457831325301</v>
      </c>
      <c r="W369" s="115">
        <v>121.42857142857123</v>
      </c>
    </row>
    <row r="370" spans="3:23" ht="18.75" thickBot="1" x14ac:dyDescent="0.3">
      <c r="C370" s="11">
        <v>41452</v>
      </c>
      <c r="D370" s="12">
        <v>1913.29</v>
      </c>
      <c r="E370">
        <f t="shared" si="26"/>
        <v>101.35561794776703</v>
      </c>
      <c r="F370" s="222"/>
      <c r="G370" s="115">
        <v>186.5</v>
      </c>
      <c r="H370" s="115">
        <f t="shared" si="27"/>
        <v>112.34939759036141</v>
      </c>
      <c r="I370" s="224">
        <v>41452</v>
      </c>
      <c r="J370" s="256">
        <v>46695048467.5</v>
      </c>
      <c r="K370" s="115">
        <f t="shared" si="28"/>
        <v>112.34939759036141</v>
      </c>
      <c r="L370" s="115">
        <f t="shared" si="29"/>
        <v>0</v>
      </c>
      <c r="M370" s="247"/>
      <c r="N370" s="247">
        <v>41452</v>
      </c>
      <c r="O370" s="266">
        <v>103</v>
      </c>
      <c r="P370" s="74">
        <f t="shared" si="30"/>
        <v>122.61904761904742</v>
      </c>
      <c r="R370">
        <f t="shared" si="31"/>
        <v>10300</v>
      </c>
      <c r="T370" s="11">
        <v>41452</v>
      </c>
      <c r="U370" s="115">
        <v>101.35561794776703</v>
      </c>
      <c r="V370" s="115">
        <v>112.34939759036141</v>
      </c>
      <c r="W370" s="115">
        <v>122.61904761904742</v>
      </c>
    </row>
    <row r="371" spans="3:23" ht="18.75" thickBot="1" x14ac:dyDescent="0.3">
      <c r="C371" s="11">
        <v>41453</v>
      </c>
      <c r="D371" s="12">
        <v>1914.64</v>
      </c>
      <c r="E371">
        <f t="shared" si="26"/>
        <v>101.42713354876297</v>
      </c>
      <c r="F371" s="222"/>
      <c r="G371" s="115">
        <v>186</v>
      </c>
      <c r="H371" s="115">
        <f t="shared" si="27"/>
        <v>112.0481927710843</v>
      </c>
      <c r="I371" s="224">
        <v>41453</v>
      </c>
      <c r="J371" s="256">
        <v>46569860670</v>
      </c>
      <c r="K371" s="115">
        <f t="shared" si="28"/>
        <v>112.0481927710843</v>
      </c>
      <c r="L371" s="115">
        <f t="shared" si="29"/>
        <v>0</v>
      </c>
      <c r="M371" s="247"/>
      <c r="N371" s="247">
        <v>41453</v>
      </c>
      <c r="O371" s="266">
        <v>103</v>
      </c>
      <c r="P371" s="74">
        <f t="shared" si="30"/>
        <v>122.61904761904742</v>
      </c>
      <c r="R371">
        <f t="shared" si="31"/>
        <v>10300</v>
      </c>
      <c r="T371" s="11">
        <v>41453</v>
      </c>
      <c r="U371" s="115">
        <v>101.42713354876297</v>
      </c>
      <c r="V371" s="115">
        <v>112.0481927710843</v>
      </c>
      <c r="W371" s="115">
        <v>122.61904761904742</v>
      </c>
    </row>
    <row r="372" spans="3:23" ht="18.75" thickBot="1" x14ac:dyDescent="0.3">
      <c r="C372" s="11">
        <v>41456</v>
      </c>
      <c r="D372" s="12">
        <v>1909.21</v>
      </c>
      <c r="E372">
        <f t="shared" si="26"/>
        <v>101.13948190920159</v>
      </c>
      <c r="F372" s="222"/>
      <c r="G372" s="115">
        <v>185.75</v>
      </c>
      <c r="H372" s="115">
        <f t="shared" si="27"/>
        <v>111.89759036144575</v>
      </c>
      <c r="I372" s="224">
        <v>41456</v>
      </c>
      <c r="J372" s="256">
        <v>46507266771.25</v>
      </c>
      <c r="K372" s="115">
        <f t="shared" si="28"/>
        <v>111.89759036144575</v>
      </c>
      <c r="L372" s="115">
        <f t="shared" si="29"/>
        <v>0</v>
      </c>
      <c r="M372" s="247"/>
      <c r="N372" s="247">
        <v>41456</v>
      </c>
      <c r="O372" s="266">
        <v>103</v>
      </c>
      <c r="P372" s="74">
        <f t="shared" si="30"/>
        <v>122.61904761904742</v>
      </c>
      <c r="R372">
        <f t="shared" si="31"/>
        <v>10300</v>
      </c>
      <c r="T372" s="11">
        <v>41456</v>
      </c>
      <c r="U372" s="115">
        <v>101.13948190920159</v>
      </c>
      <c r="V372" s="115">
        <v>111.89759036144575</v>
      </c>
      <c r="W372" s="115">
        <v>122.61904761904742</v>
      </c>
    </row>
    <row r="373" spans="3:23" ht="18.75" thickBot="1" x14ac:dyDescent="0.3">
      <c r="C373" s="11">
        <v>41457</v>
      </c>
      <c r="D373" s="12">
        <v>1908.5</v>
      </c>
      <c r="E373">
        <f t="shared" si="26"/>
        <v>101.10187000052966</v>
      </c>
      <c r="F373" s="222"/>
      <c r="G373" s="115">
        <v>185.75</v>
      </c>
      <c r="H373" s="115">
        <f t="shared" si="27"/>
        <v>111.89759036144575</v>
      </c>
      <c r="I373" s="224">
        <v>41457</v>
      </c>
      <c r="J373" s="256">
        <v>46507266771.25</v>
      </c>
      <c r="K373" s="115">
        <f t="shared" si="28"/>
        <v>111.89759036144575</v>
      </c>
      <c r="L373" s="115">
        <f t="shared" si="29"/>
        <v>0</v>
      </c>
      <c r="M373" s="247"/>
      <c r="N373" s="247">
        <v>41457</v>
      </c>
      <c r="O373" s="266">
        <v>103</v>
      </c>
      <c r="P373" s="74">
        <f t="shared" si="30"/>
        <v>122.61904761904742</v>
      </c>
      <c r="R373">
        <f t="shared" si="31"/>
        <v>10300</v>
      </c>
      <c r="T373" s="11">
        <v>41457</v>
      </c>
      <c r="U373" s="115">
        <v>101.10187000052966</v>
      </c>
      <c r="V373" s="115">
        <v>111.89759036144575</v>
      </c>
      <c r="W373" s="115">
        <v>122.61904761904742</v>
      </c>
    </row>
    <row r="374" spans="3:23" ht="18.75" thickBot="1" x14ac:dyDescent="0.3">
      <c r="C374" s="11">
        <v>41458</v>
      </c>
      <c r="D374" s="12">
        <v>1899.501541399603</v>
      </c>
      <c r="E374">
        <f t="shared" si="26"/>
        <v>100.62518098212647</v>
      </c>
      <c r="F374" s="222"/>
      <c r="G374" s="115">
        <v>185</v>
      </c>
      <c r="H374" s="115">
        <f t="shared" si="27"/>
        <v>111.4457831325301</v>
      </c>
      <c r="I374" s="224">
        <v>41458</v>
      </c>
      <c r="J374" s="256">
        <v>46319485075</v>
      </c>
      <c r="K374" s="115">
        <f t="shared" si="28"/>
        <v>111.4457831325301</v>
      </c>
      <c r="L374" s="115">
        <f t="shared" si="29"/>
        <v>0</v>
      </c>
      <c r="M374" s="247"/>
      <c r="N374" s="247">
        <v>41458</v>
      </c>
      <c r="O374" s="266">
        <v>102</v>
      </c>
      <c r="P374" s="74">
        <f t="shared" si="30"/>
        <v>121.42857142857123</v>
      </c>
      <c r="R374">
        <f t="shared" si="31"/>
        <v>10200</v>
      </c>
      <c r="T374" s="11">
        <v>41458</v>
      </c>
      <c r="U374" s="115">
        <v>100.62518098212647</v>
      </c>
      <c r="V374" s="115">
        <v>111.4457831325301</v>
      </c>
      <c r="W374" s="115">
        <v>121.42857142857123</v>
      </c>
    </row>
    <row r="375" spans="3:23" ht="18.75" thickBot="1" x14ac:dyDescent="0.3">
      <c r="C375" s="11">
        <v>41459</v>
      </c>
      <c r="D375" s="12">
        <v>1898.49</v>
      </c>
      <c r="E375">
        <f t="shared" si="26"/>
        <v>100.57159506277472</v>
      </c>
      <c r="F375" s="222"/>
      <c r="G375" s="115">
        <v>185</v>
      </c>
      <c r="H375" s="115">
        <f t="shared" si="27"/>
        <v>111.4457831325301</v>
      </c>
      <c r="I375" s="224">
        <v>41459</v>
      </c>
      <c r="J375" s="256">
        <v>46319485075</v>
      </c>
      <c r="K375" s="115">
        <f t="shared" si="28"/>
        <v>111.4457831325301</v>
      </c>
      <c r="L375" s="115">
        <f t="shared" si="29"/>
        <v>0</v>
      </c>
      <c r="M375" s="247"/>
      <c r="N375" s="247">
        <v>41459</v>
      </c>
      <c r="O375" s="266">
        <v>102</v>
      </c>
      <c r="P375" s="74">
        <f t="shared" si="30"/>
        <v>121.42857142857123</v>
      </c>
      <c r="R375">
        <f t="shared" si="31"/>
        <v>10200</v>
      </c>
      <c r="T375" s="11">
        <v>41459</v>
      </c>
      <c r="U375" s="115">
        <v>100.57159506277472</v>
      </c>
      <c r="V375" s="115">
        <v>111.4457831325301</v>
      </c>
      <c r="W375" s="115">
        <v>121.42857142857123</v>
      </c>
    </row>
    <row r="376" spans="3:23" ht="18.75" thickBot="1" x14ac:dyDescent="0.3">
      <c r="C376" s="11">
        <v>41460</v>
      </c>
      <c r="D376" s="12">
        <v>1893.95</v>
      </c>
      <c r="E376">
        <f t="shared" si="26"/>
        <v>100.3310907453514</v>
      </c>
      <c r="F376" s="222"/>
      <c r="G376" s="115">
        <v>184</v>
      </c>
      <c r="H376" s="115">
        <f t="shared" si="27"/>
        <v>110.84337349397589</v>
      </c>
      <c r="I376" s="224">
        <v>41460</v>
      </c>
      <c r="J376" s="256">
        <v>46069109480</v>
      </c>
      <c r="K376" s="115">
        <f t="shared" si="28"/>
        <v>110.84337349397589</v>
      </c>
      <c r="L376" s="115">
        <f t="shared" si="29"/>
        <v>0</v>
      </c>
      <c r="M376" s="247"/>
      <c r="N376" s="247">
        <v>41460</v>
      </c>
      <c r="O376" s="266">
        <v>102</v>
      </c>
      <c r="P376" s="74">
        <f t="shared" si="30"/>
        <v>121.42857142857123</v>
      </c>
      <c r="R376">
        <f t="shared" si="31"/>
        <v>10200</v>
      </c>
      <c r="T376" s="11">
        <v>41460</v>
      </c>
      <c r="U376" s="115">
        <v>100.3310907453514</v>
      </c>
      <c r="V376" s="115">
        <v>110.84337349397589</v>
      </c>
      <c r="W376" s="115">
        <v>121.42857142857123</v>
      </c>
    </row>
    <row r="377" spans="3:23" ht="18.75" thickBot="1" x14ac:dyDescent="0.3">
      <c r="C377" s="11">
        <v>41463</v>
      </c>
      <c r="D377" s="12">
        <v>1877.08</v>
      </c>
      <c r="E377">
        <f t="shared" si="26"/>
        <v>99.43741060549867</v>
      </c>
      <c r="F377" s="222"/>
      <c r="G377" s="115">
        <v>179.5</v>
      </c>
      <c r="H377" s="115">
        <f t="shared" si="27"/>
        <v>108.1325301204819</v>
      </c>
      <c r="I377" s="224">
        <v>41463</v>
      </c>
      <c r="J377" s="256">
        <v>44942419302.5</v>
      </c>
      <c r="K377" s="115">
        <f t="shared" si="28"/>
        <v>108.1325301204819</v>
      </c>
      <c r="L377" s="115">
        <f t="shared" si="29"/>
        <v>0</v>
      </c>
      <c r="M377" s="247"/>
      <c r="N377" s="247">
        <v>41463</v>
      </c>
      <c r="O377" s="266">
        <v>102</v>
      </c>
      <c r="P377" s="74">
        <f t="shared" si="30"/>
        <v>121.42857142857123</v>
      </c>
      <c r="R377">
        <f t="shared" si="31"/>
        <v>10200</v>
      </c>
      <c r="T377" s="11">
        <v>41463</v>
      </c>
      <c r="U377" s="115">
        <v>99.43741060549867</v>
      </c>
      <c r="V377" s="115">
        <v>108.1325301204819</v>
      </c>
      <c r="W377" s="115">
        <v>121.42857142857123</v>
      </c>
    </row>
    <row r="378" spans="3:23" ht="18.75" thickBot="1" x14ac:dyDescent="0.3">
      <c r="C378" s="11">
        <v>41464</v>
      </c>
      <c r="D378" s="12">
        <v>1876.03</v>
      </c>
      <c r="E378">
        <f t="shared" si="26"/>
        <v>99.381787360279617</v>
      </c>
      <c r="F378" s="222"/>
      <c r="G378" s="115">
        <v>180</v>
      </c>
      <c r="H378" s="115">
        <f t="shared" si="27"/>
        <v>108.43373493975901</v>
      </c>
      <c r="I378" s="224">
        <v>41464</v>
      </c>
      <c r="J378" s="256">
        <v>45067607100</v>
      </c>
      <c r="K378" s="115">
        <f t="shared" si="28"/>
        <v>108.43373493975901</v>
      </c>
      <c r="L378" s="115">
        <f t="shared" si="29"/>
        <v>0</v>
      </c>
      <c r="M378" s="247"/>
      <c r="N378" s="247">
        <v>41464</v>
      </c>
      <c r="O378" s="266">
        <v>103</v>
      </c>
      <c r="P378" s="74">
        <f t="shared" si="30"/>
        <v>122.61904761904742</v>
      </c>
      <c r="R378">
        <f t="shared" si="31"/>
        <v>10300</v>
      </c>
      <c r="T378" s="11">
        <v>41464</v>
      </c>
      <c r="U378" s="115">
        <v>99.381787360279617</v>
      </c>
      <c r="V378" s="115">
        <v>108.43373493975901</v>
      </c>
      <c r="W378" s="115">
        <v>122.61904761904742</v>
      </c>
    </row>
    <row r="379" spans="3:23" ht="18.75" thickBot="1" x14ac:dyDescent="0.3">
      <c r="C379" s="11">
        <v>41465</v>
      </c>
      <c r="D379" s="12">
        <v>1869.06</v>
      </c>
      <c r="E379">
        <f t="shared" si="26"/>
        <v>99.012554961063643</v>
      </c>
      <c r="F379" s="222"/>
      <c r="G379" s="115">
        <v>180.5</v>
      </c>
      <c r="H379" s="115">
        <f t="shared" si="27"/>
        <v>108.73493975903611</v>
      </c>
      <c r="I379" s="224">
        <v>41465</v>
      </c>
      <c r="J379" s="256">
        <v>45192794897.5</v>
      </c>
      <c r="K379" s="115">
        <f t="shared" si="28"/>
        <v>108.73493975903611</v>
      </c>
      <c r="L379" s="115">
        <f t="shared" si="29"/>
        <v>0</v>
      </c>
      <c r="M379" s="247"/>
      <c r="N379" s="247">
        <v>41465</v>
      </c>
      <c r="O379" s="266">
        <v>102</v>
      </c>
      <c r="P379" s="74">
        <f t="shared" si="30"/>
        <v>121.42857142857123</v>
      </c>
      <c r="R379">
        <f t="shared" si="31"/>
        <v>10200</v>
      </c>
      <c r="T379" s="11">
        <v>41465</v>
      </c>
      <c r="U379" s="115">
        <v>99.012554961063643</v>
      </c>
      <c r="V379" s="115">
        <v>108.73493975903611</v>
      </c>
      <c r="W379" s="115">
        <v>121.42857142857123</v>
      </c>
    </row>
    <row r="380" spans="3:23" ht="18.75" thickBot="1" x14ac:dyDescent="0.3">
      <c r="C380" s="11">
        <v>41466</v>
      </c>
      <c r="D380" s="12">
        <v>1870.96</v>
      </c>
      <c r="E380">
        <f t="shared" si="26"/>
        <v>99.113206547650492</v>
      </c>
      <c r="F380" s="222"/>
      <c r="G380" s="115">
        <v>181.5</v>
      </c>
      <c r="H380" s="115">
        <f t="shared" si="27"/>
        <v>109.33734939759032</v>
      </c>
      <c r="I380" s="224">
        <v>41466</v>
      </c>
      <c r="J380" s="256">
        <v>45443170492.5</v>
      </c>
      <c r="K380" s="115">
        <f t="shared" si="28"/>
        <v>109.33734939759032</v>
      </c>
      <c r="L380" s="115">
        <f t="shared" si="29"/>
        <v>0</v>
      </c>
      <c r="M380" s="247"/>
      <c r="N380" s="247">
        <v>41466</v>
      </c>
      <c r="O380" s="266">
        <v>103</v>
      </c>
      <c r="P380" s="74">
        <f t="shared" si="30"/>
        <v>122.61904761904742</v>
      </c>
      <c r="R380">
        <f t="shared" si="31"/>
        <v>10300</v>
      </c>
      <c r="T380" s="11">
        <v>41466</v>
      </c>
      <c r="U380" s="115">
        <v>99.113206547650492</v>
      </c>
      <c r="V380" s="115">
        <v>109.33734939759032</v>
      </c>
      <c r="W380" s="115">
        <v>122.61904761904742</v>
      </c>
    </row>
    <row r="381" spans="3:23" ht="18.75" thickBot="1" x14ac:dyDescent="0.3">
      <c r="C381" s="11">
        <v>41467</v>
      </c>
      <c r="D381" s="12">
        <v>1859.99</v>
      </c>
      <c r="E381">
        <f t="shared" si="26"/>
        <v>98.532076071409563</v>
      </c>
      <c r="F381" s="222"/>
      <c r="G381" s="115">
        <v>181.5</v>
      </c>
      <c r="H381" s="115">
        <f t="shared" si="27"/>
        <v>109.33734939759032</v>
      </c>
      <c r="I381" s="224">
        <v>41467</v>
      </c>
      <c r="J381" s="256">
        <v>45443170492.5</v>
      </c>
      <c r="K381" s="115">
        <f t="shared" si="28"/>
        <v>109.33734939759032</v>
      </c>
      <c r="L381" s="115">
        <f t="shared" si="29"/>
        <v>0</v>
      </c>
      <c r="M381" s="247"/>
      <c r="N381" s="247">
        <v>41467</v>
      </c>
      <c r="O381" s="266">
        <v>102</v>
      </c>
      <c r="P381" s="74">
        <f t="shared" si="30"/>
        <v>121.42857142857123</v>
      </c>
      <c r="R381">
        <f t="shared" si="31"/>
        <v>10200</v>
      </c>
      <c r="T381" s="11">
        <v>41467</v>
      </c>
      <c r="U381" s="115">
        <v>98.532076071409563</v>
      </c>
      <c r="V381" s="115">
        <v>109.33734939759032</v>
      </c>
      <c r="W381" s="115">
        <v>121.42857142857123</v>
      </c>
    </row>
    <row r="382" spans="3:23" ht="18.75" thickBot="1" x14ac:dyDescent="0.3">
      <c r="C382" s="11">
        <v>41470</v>
      </c>
      <c r="D382" s="12">
        <v>1859.38</v>
      </c>
      <c r="E382">
        <f t="shared" si="26"/>
        <v>98.499761614663257</v>
      </c>
      <c r="F382" s="222"/>
      <c r="G382" s="115">
        <v>181.5</v>
      </c>
      <c r="H382" s="115">
        <f t="shared" si="27"/>
        <v>109.33734939759032</v>
      </c>
      <c r="I382" s="224">
        <v>41470</v>
      </c>
      <c r="J382" s="256">
        <v>45443170492.5</v>
      </c>
      <c r="K382" s="115">
        <f t="shared" si="28"/>
        <v>109.33734939759032</v>
      </c>
      <c r="L382" s="115">
        <f t="shared" si="29"/>
        <v>0</v>
      </c>
      <c r="M382" s="247"/>
      <c r="N382" s="247">
        <v>41470</v>
      </c>
      <c r="O382" s="266">
        <v>102</v>
      </c>
      <c r="P382" s="74">
        <f t="shared" si="30"/>
        <v>121.42857142857123</v>
      </c>
      <c r="R382">
        <f t="shared" si="31"/>
        <v>10200</v>
      </c>
      <c r="T382" s="11">
        <v>41470</v>
      </c>
      <c r="U382" s="115">
        <v>98.499761614663257</v>
      </c>
      <c r="V382" s="115">
        <v>109.33734939759032</v>
      </c>
      <c r="W382" s="115">
        <v>121.42857142857123</v>
      </c>
    </row>
    <row r="383" spans="3:23" ht="18.75" thickBot="1" x14ac:dyDescent="0.3">
      <c r="C383" s="11">
        <v>41471</v>
      </c>
      <c r="D383" s="12">
        <v>1862.14</v>
      </c>
      <c r="E383">
        <f t="shared" si="26"/>
        <v>98.645971287810468</v>
      </c>
      <c r="F383" s="222"/>
      <c r="G383" s="115">
        <v>183</v>
      </c>
      <c r="H383" s="115">
        <f t="shared" si="27"/>
        <v>110.24096385542164</v>
      </c>
      <c r="I383" s="224">
        <v>41471</v>
      </c>
      <c r="J383" s="256">
        <v>45818733885</v>
      </c>
      <c r="K383" s="115">
        <f t="shared" si="28"/>
        <v>110.24096385542164</v>
      </c>
      <c r="L383" s="115">
        <f t="shared" si="29"/>
        <v>0</v>
      </c>
      <c r="M383" s="247"/>
      <c r="N383" s="247">
        <v>41471</v>
      </c>
      <c r="O383" s="266">
        <v>102</v>
      </c>
      <c r="P383" s="74">
        <f t="shared" si="30"/>
        <v>121.42857142857123</v>
      </c>
      <c r="R383">
        <f t="shared" si="31"/>
        <v>10200</v>
      </c>
      <c r="T383" s="11">
        <v>41471</v>
      </c>
      <c r="U383" s="115">
        <v>98.645971287810468</v>
      </c>
      <c r="V383" s="115">
        <v>110.24096385542164</v>
      </c>
      <c r="W383" s="115">
        <v>121.42857142857123</v>
      </c>
    </row>
    <row r="384" spans="3:23" ht="18.75" thickBot="1" x14ac:dyDescent="0.3">
      <c r="C384" s="11">
        <v>41472</v>
      </c>
      <c r="D384" s="12">
        <v>1853.55</v>
      </c>
      <c r="E384">
        <f t="shared" si="26"/>
        <v>98.190920167399369</v>
      </c>
      <c r="F384" s="222"/>
      <c r="G384" s="115">
        <v>183</v>
      </c>
      <c r="H384" s="115">
        <f t="shared" si="27"/>
        <v>110.24096385542164</v>
      </c>
      <c r="I384" s="224">
        <v>41472</v>
      </c>
      <c r="J384" s="256">
        <v>45818733885</v>
      </c>
      <c r="K384" s="115">
        <f t="shared" si="28"/>
        <v>110.24096385542164</v>
      </c>
      <c r="L384" s="115">
        <f t="shared" si="29"/>
        <v>0</v>
      </c>
      <c r="M384" s="247"/>
      <c r="N384" s="247">
        <v>41472</v>
      </c>
      <c r="O384" s="266">
        <v>102</v>
      </c>
      <c r="P384" s="74">
        <f t="shared" si="30"/>
        <v>121.42857142857123</v>
      </c>
      <c r="R384">
        <f t="shared" si="31"/>
        <v>10200</v>
      </c>
      <c r="T384" s="11">
        <v>41472</v>
      </c>
      <c r="U384" s="115">
        <v>98.190920167399369</v>
      </c>
      <c r="V384" s="115">
        <v>110.24096385542164</v>
      </c>
      <c r="W384" s="115">
        <v>121.42857142857123</v>
      </c>
    </row>
    <row r="385" spans="3:23" ht="18.75" thickBot="1" x14ac:dyDescent="0.3">
      <c r="C385" s="11">
        <v>41473</v>
      </c>
      <c r="D385" s="12">
        <v>1862.8</v>
      </c>
      <c r="E385">
        <f t="shared" si="26"/>
        <v>98.680934470519574</v>
      </c>
      <c r="F385" s="222"/>
      <c r="G385" s="115">
        <v>186</v>
      </c>
      <c r="H385" s="115">
        <f t="shared" si="27"/>
        <v>112.04819277108429</v>
      </c>
      <c r="I385" s="224">
        <v>41473</v>
      </c>
      <c r="J385" s="256">
        <v>46569860670</v>
      </c>
      <c r="K385" s="115">
        <f t="shared" si="28"/>
        <v>112.04819277108429</v>
      </c>
      <c r="L385" s="115">
        <f t="shared" si="29"/>
        <v>0</v>
      </c>
      <c r="M385" s="247"/>
      <c r="N385" s="247">
        <v>41473</v>
      </c>
      <c r="O385" s="266">
        <v>102</v>
      </c>
      <c r="P385" s="74">
        <f t="shared" si="30"/>
        <v>121.42857142857123</v>
      </c>
      <c r="R385">
        <f t="shared" si="31"/>
        <v>10200</v>
      </c>
      <c r="T385" s="11">
        <v>41473</v>
      </c>
      <c r="U385" s="115">
        <v>98.680934470519574</v>
      </c>
      <c r="V385" s="115">
        <v>112.04819277108429</v>
      </c>
      <c r="W385" s="115">
        <v>121.42857142857123</v>
      </c>
    </row>
    <row r="386" spans="3:23" ht="18.75" thickBot="1" x14ac:dyDescent="0.3">
      <c r="C386" s="11">
        <v>41474</v>
      </c>
      <c r="D386" s="12">
        <v>1862.16</v>
      </c>
      <c r="E386">
        <f t="shared" si="26"/>
        <v>98.647030778195585</v>
      </c>
      <c r="F386" s="222"/>
      <c r="G386" s="115">
        <v>186</v>
      </c>
      <c r="H386" s="115">
        <f t="shared" si="27"/>
        <v>112.04819277108429</v>
      </c>
      <c r="I386" s="224">
        <v>41474</v>
      </c>
      <c r="J386" s="256">
        <v>46569860670</v>
      </c>
      <c r="K386" s="115">
        <f t="shared" si="28"/>
        <v>112.04819277108429</v>
      </c>
      <c r="L386" s="115">
        <f t="shared" si="29"/>
        <v>0</v>
      </c>
      <c r="M386" s="247"/>
      <c r="N386" s="247">
        <v>41474</v>
      </c>
      <c r="O386" s="266">
        <v>102</v>
      </c>
      <c r="P386" s="74">
        <f t="shared" si="30"/>
        <v>121.42857142857123</v>
      </c>
      <c r="R386">
        <f t="shared" si="31"/>
        <v>10200</v>
      </c>
      <c r="T386" s="11">
        <v>41474</v>
      </c>
      <c r="U386" s="115">
        <v>98.647030778195585</v>
      </c>
      <c r="V386" s="115">
        <v>112.04819277108429</v>
      </c>
      <c r="W386" s="115">
        <v>121.42857142857123</v>
      </c>
    </row>
    <row r="387" spans="3:23" ht="18.75" thickBot="1" x14ac:dyDescent="0.3">
      <c r="C387" s="11">
        <v>41477</v>
      </c>
      <c r="D387" s="12">
        <v>1865.12</v>
      </c>
      <c r="E387">
        <f t="shared" si="26"/>
        <v>98.803835355194025</v>
      </c>
      <c r="F387" s="222"/>
      <c r="G387" s="115">
        <v>186.5</v>
      </c>
      <c r="H387" s="115">
        <f t="shared" si="27"/>
        <v>112.34939759036139</v>
      </c>
      <c r="I387" s="224">
        <v>41477</v>
      </c>
      <c r="J387" s="256">
        <v>46695048467.5</v>
      </c>
      <c r="K387" s="115">
        <f t="shared" si="28"/>
        <v>112.34939759036139</v>
      </c>
      <c r="L387" s="115">
        <f t="shared" si="29"/>
        <v>0</v>
      </c>
      <c r="M387" s="247"/>
      <c r="N387" s="247">
        <v>41477</v>
      </c>
      <c r="O387" s="266">
        <v>102</v>
      </c>
      <c r="P387" s="74">
        <f t="shared" si="30"/>
        <v>121.42857142857123</v>
      </c>
      <c r="R387">
        <f t="shared" si="31"/>
        <v>10200</v>
      </c>
      <c r="T387" s="11">
        <v>41477</v>
      </c>
      <c r="U387" s="115">
        <v>98.803835355194025</v>
      </c>
      <c r="V387" s="115">
        <v>112.34939759036139</v>
      </c>
      <c r="W387" s="115">
        <v>121.42857142857123</v>
      </c>
    </row>
    <row r="388" spans="3:23" ht="18.75" thickBot="1" x14ac:dyDescent="0.3">
      <c r="C388" s="11">
        <v>41478</v>
      </c>
      <c r="D388" s="12">
        <v>1866.39</v>
      </c>
      <c r="E388">
        <f t="shared" si="26"/>
        <v>98.871112994649465</v>
      </c>
      <c r="F388" s="222"/>
      <c r="G388" s="115">
        <v>186.5</v>
      </c>
      <c r="H388" s="115">
        <f t="shared" si="27"/>
        <v>112.34939759036139</v>
      </c>
      <c r="I388" s="224">
        <v>41478</v>
      </c>
      <c r="J388" s="256">
        <v>46695048467.5</v>
      </c>
      <c r="K388" s="115">
        <f t="shared" si="28"/>
        <v>112.34939759036139</v>
      </c>
      <c r="L388" s="115">
        <f t="shared" si="29"/>
        <v>0</v>
      </c>
      <c r="M388" s="247"/>
      <c r="N388" s="247">
        <v>41478</v>
      </c>
      <c r="O388" s="266">
        <v>102</v>
      </c>
      <c r="P388" s="74">
        <f t="shared" si="30"/>
        <v>121.42857142857123</v>
      </c>
      <c r="R388">
        <f t="shared" si="31"/>
        <v>10200</v>
      </c>
      <c r="T388" s="11">
        <v>41478</v>
      </c>
      <c r="U388" s="115">
        <v>98.871112994649465</v>
      </c>
      <c r="V388" s="115">
        <v>112.34939759036139</v>
      </c>
      <c r="W388" s="115">
        <v>121.42857142857123</v>
      </c>
    </row>
    <row r="389" spans="3:23" ht="18.75" thickBot="1" x14ac:dyDescent="0.3">
      <c r="C389" s="11">
        <v>41479</v>
      </c>
      <c r="D389" s="12">
        <v>1868.28</v>
      </c>
      <c r="E389">
        <f t="shared" ref="E389:E452" si="32">+(D389/D388)*E388</f>
        <v>98.971234836043749</v>
      </c>
      <c r="F389" s="222"/>
      <c r="G389" s="115">
        <v>186.75</v>
      </c>
      <c r="H389" s="115">
        <f t="shared" ref="H389:H452" si="33">+(G389/G388)*H388</f>
        <v>112.49999999999993</v>
      </c>
      <c r="I389" s="224">
        <v>41479</v>
      </c>
      <c r="J389" s="256">
        <v>46757642366.25</v>
      </c>
      <c r="K389" s="115">
        <f t="shared" ref="K389:K452" si="34">+(J389/J388)*K388</f>
        <v>112.49999999999993</v>
      </c>
      <c r="L389" s="115">
        <f t="shared" ref="L389:L452" si="35">+K389-H389</f>
        <v>0</v>
      </c>
      <c r="M389" s="247"/>
      <c r="N389" s="247">
        <v>41479</v>
      </c>
      <c r="O389" s="266">
        <v>102</v>
      </c>
      <c r="P389" s="74">
        <f t="shared" ref="P389:P452" si="36">+(O389/O388)*P388</f>
        <v>121.42857142857123</v>
      </c>
      <c r="R389">
        <f t="shared" si="31"/>
        <v>10200</v>
      </c>
      <c r="T389" s="11">
        <v>41479</v>
      </c>
      <c r="U389" s="115">
        <v>98.971234836043749</v>
      </c>
      <c r="V389" s="115">
        <v>112.49999999999993</v>
      </c>
      <c r="W389" s="115">
        <v>121.42857142857123</v>
      </c>
    </row>
    <row r="390" spans="3:23" ht="18.75" thickBot="1" x14ac:dyDescent="0.3">
      <c r="C390" s="11">
        <v>41480</v>
      </c>
      <c r="D390" s="12">
        <v>1865.45</v>
      </c>
      <c r="E390">
        <f t="shared" si="32"/>
        <v>98.821316946548606</v>
      </c>
      <c r="F390" s="222"/>
      <c r="G390" s="115">
        <v>186.75</v>
      </c>
      <c r="H390" s="115">
        <f t="shared" si="33"/>
        <v>112.49999999999993</v>
      </c>
      <c r="I390" s="224">
        <v>41480</v>
      </c>
      <c r="J390" s="256">
        <v>46757642366.25</v>
      </c>
      <c r="K390" s="115">
        <f t="shared" si="34"/>
        <v>112.49999999999993</v>
      </c>
      <c r="L390" s="115">
        <f t="shared" si="35"/>
        <v>0</v>
      </c>
      <c r="M390" s="247"/>
      <c r="N390" s="247">
        <v>41480</v>
      </c>
      <c r="O390" s="266">
        <v>102</v>
      </c>
      <c r="P390" s="74">
        <f t="shared" si="36"/>
        <v>121.42857142857123</v>
      </c>
      <c r="R390">
        <f t="shared" si="31"/>
        <v>10200</v>
      </c>
      <c r="T390" s="11">
        <v>41480</v>
      </c>
      <c r="U390" s="115">
        <v>98.821316946548606</v>
      </c>
      <c r="V390" s="115">
        <v>112.49999999999993</v>
      </c>
      <c r="W390" s="115">
        <v>121.42857142857123</v>
      </c>
    </row>
    <row r="391" spans="3:23" ht="18.75" thickBot="1" x14ac:dyDescent="0.3">
      <c r="C391" s="11">
        <v>41481</v>
      </c>
      <c r="D391" s="12">
        <v>1865.86</v>
      </c>
      <c r="E391">
        <f t="shared" si="32"/>
        <v>98.843036499443656</v>
      </c>
      <c r="F391" s="222"/>
      <c r="G391" s="115">
        <v>187</v>
      </c>
      <c r="H391" s="115">
        <f t="shared" si="33"/>
        <v>112.65060240963848</v>
      </c>
      <c r="I391" s="224">
        <v>41481</v>
      </c>
      <c r="J391" s="256">
        <v>46820236265</v>
      </c>
      <c r="K391" s="115">
        <f t="shared" si="34"/>
        <v>112.65060240963848</v>
      </c>
      <c r="L391" s="115">
        <f t="shared" si="35"/>
        <v>0</v>
      </c>
      <c r="M391" s="247"/>
      <c r="N391" s="247">
        <v>41481</v>
      </c>
      <c r="O391" s="266">
        <v>102</v>
      </c>
      <c r="P391" s="74">
        <f t="shared" si="36"/>
        <v>121.42857142857123</v>
      </c>
      <c r="R391">
        <f t="shared" si="31"/>
        <v>10200</v>
      </c>
      <c r="T391" s="11">
        <v>41481</v>
      </c>
      <c r="U391" s="115">
        <v>98.843036499443656</v>
      </c>
      <c r="V391" s="115">
        <v>112.65060240963848</v>
      </c>
      <c r="W391" s="115">
        <v>121.42857142857123</v>
      </c>
    </row>
    <row r="392" spans="3:23" ht="18.75" thickBot="1" x14ac:dyDescent="0.3">
      <c r="C392" s="11">
        <v>41484</v>
      </c>
      <c r="D392" s="12">
        <v>1867.62</v>
      </c>
      <c r="E392">
        <f t="shared" si="32"/>
        <v>98.936271653334629</v>
      </c>
      <c r="F392" s="222"/>
      <c r="G392" s="115">
        <v>188.5</v>
      </c>
      <c r="H392" s="115">
        <f t="shared" si="33"/>
        <v>113.5542168674698</v>
      </c>
      <c r="I392" s="224">
        <v>41484</v>
      </c>
      <c r="J392" s="256">
        <v>47195799657.5</v>
      </c>
      <c r="K392" s="115">
        <f t="shared" si="34"/>
        <v>113.5542168674698</v>
      </c>
      <c r="L392" s="115">
        <f t="shared" si="35"/>
        <v>0</v>
      </c>
      <c r="M392" s="247"/>
      <c r="N392" s="247">
        <v>41484</v>
      </c>
      <c r="O392" s="266">
        <v>102</v>
      </c>
      <c r="P392" s="74">
        <f t="shared" si="36"/>
        <v>121.42857142857123</v>
      </c>
      <c r="R392">
        <f t="shared" si="31"/>
        <v>10200</v>
      </c>
      <c r="T392" s="11">
        <v>41484</v>
      </c>
      <c r="U392" s="115">
        <v>98.936271653334629</v>
      </c>
      <c r="V392" s="115">
        <v>113.5542168674698</v>
      </c>
      <c r="W392" s="115">
        <v>121.42857142857123</v>
      </c>
    </row>
    <row r="393" spans="3:23" ht="18.75" thickBot="1" x14ac:dyDescent="0.3">
      <c r="C393" s="11">
        <v>41485</v>
      </c>
      <c r="D393" s="12">
        <v>1866.72</v>
      </c>
      <c r="E393">
        <f t="shared" si="32"/>
        <v>98.888594586004018</v>
      </c>
      <c r="F393" s="222"/>
      <c r="G393" s="115">
        <v>189.5</v>
      </c>
      <c r="H393" s="115">
        <f t="shared" si="33"/>
        <v>114.15662650602403</v>
      </c>
      <c r="I393" s="224">
        <v>41485</v>
      </c>
      <c r="J393" s="256">
        <v>47446175252.5</v>
      </c>
      <c r="K393" s="115">
        <f t="shared" si="34"/>
        <v>114.15662650602403</v>
      </c>
      <c r="L393" s="115">
        <f t="shared" si="35"/>
        <v>0</v>
      </c>
      <c r="M393" s="247"/>
      <c r="N393" s="247">
        <v>41485</v>
      </c>
      <c r="O393" s="266">
        <v>102</v>
      </c>
      <c r="P393" s="74">
        <f t="shared" si="36"/>
        <v>121.42857142857123</v>
      </c>
      <c r="R393">
        <f t="shared" si="31"/>
        <v>10200</v>
      </c>
      <c r="T393" s="11">
        <v>41485</v>
      </c>
      <c r="U393" s="115">
        <v>98.888594586004018</v>
      </c>
      <c r="V393" s="115">
        <v>114.15662650602403</v>
      </c>
      <c r="W393" s="115">
        <v>121.42857142857123</v>
      </c>
    </row>
    <row r="394" spans="3:23" ht="18.75" thickBot="1" x14ac:dyDescent="0.3">
      <c r="C394" s="11">
        <v>41486</v>
      </c>
      <c r="D394" s="12">
        <v>1866.24</v>
      </c>
      <c r="E394">
        <f t="shared" si="32"/>
        <v>98.863166816761023</v>
      </c>
      <c r="F394" s="222"/>
      <c r="G394" s="115">
        <v>189.5</v>
      </c>
      <c r="H394" s="115">
        <f t="shared" si="33"/>
        <v>114.15662650602403</v>
      </c>
      <c r="I394" s="224">
        <v>41486</v>
      </c>
      <c r="J394" s="256">
        <v>47446175252.5</v>
      </c>
      <c r="K394" s="115">
        <f t="shared" si="34"/>
        <v>114.15662650602403</v>
      </c>
      <c r="L394" s="115">
        <f t="shared" si="35"/>
        <v>0</v>
      </c>
      <c r="M394" s="247"/>
      <c r="N394" s="247">
        <v>41486</v>
      </c>
      <c r="O394" s="266">
        <v>101</v>
      </c>
      <c r="P394" s="74">
        <f t="shared" si="36"/>
        <v>120.23809523809504</v>
      </c>
      <c r="R394">
        <f t="shared" si="31"/>
        <v>10100</v>
      </c>
      <c r="T394" s="11">
        <v>41486</v>
      </c>
      <c r="U394" s="115">
        <v>98.863166816761023</v>
      </c>
      <c r="V394" s="115">
        <v>114.15662650602403</v>
      </c>
      <c r="W394" s="115">
        <v>120.23809523809504</v>
      </c>
    </row>
    <row r="395" spans="3:23" ht="18.75" thickBot="1" x14ac:dyDescent="0.3">
      <c r="C395" s="11">
        <v>41487</v>
      </c>
      <c r="D395" s="12">
        <v>1872.39</v>
      </c>
      <c r="E395">
        <f t="shared" si="32"/>
        <v>99.188960110186898</v>
      </c>
      <c r="F395" s="222"/>
      <c r="G395" s="115">
        <v>191</v>
      </c>
      <c r="H395" s="115">
        <f t="shared" si="33"/>
        <v>115.06024096385535</v>
      </c>
      <c r="I395" s="224">
        <v>41487</v>
      </c>
      <c r="J395" s="256">
        <v>47821738645</v>
      </c>
      <c r="K395" s="115">
        <f t="shared" si="34"/>
        <v>115.06024096385535</v>
      </c>
      <c r="L395" s="115">
        <f t="shared" si="35"/>
        <v>0</v>
      </c>
      <c r="M395" s="247"/>
      <c r="N395" s="247">
        <v>41487</v>
      </c>
      <c r="O395" s="266">
        <v>102</v>
      </c>
      <c r="P395" s="74">
        <f t="shared" si="36"/>
        <v>121.42857142857123</v>
      </c>
      <c r="R395">
        <f t="shared" si="31"/>
        <v>10200</v>
      </c>
      <c r="T395" s="11">
        <v>41487</v>
      </c>
      <c r="U395" s="115">
        <v>99.188960110186898</v>
      </c>
      <c r="V395" s="115">
        <v>115.06024096385535</v>
      </c>
      <c r="W395" s="115">
        <v>121.42857142857123</v>
      </c>
    </row>
    <row r="396" spans="3:23" ht="18.75" thickBot="1" x14ac:dyDescent="0.3">
      <c r="C396" s="11">
        <v>41488</v>
      </c>
      <c r="D396" s="12">
        <v>1870.95</v>
      </c>
      <c r="E396">
        <f t="shared" si="32"/>
        <v>99.112676802457912</v>
      </c>
      <c r="F396" s="222"/>
      <c r="G396" s="115">
        <v>190</v>
      </c>
      <c r="H396" s="115">
        <f t="shared" si="33"/>
        <v>114.45783132530114</v>
      </c>
      <c r="I396" s="224">
        <v>41488</v>
      </c>
      <c r="J396" s="256">
        <v>47571363050</v>
      </c>
      <c r="K396" s="115">
        <f t="shared" si="34"/>
        <v>114.45783132530114</v>
      </c>
      <c r="L396" s="115">
        <f t="shared" si="35"/>
        <v>0</v>
      </c>
      <c r="M396" s="247"/>
      <c r="N396" s="247">
        <v>41488</v>
      </c>
      <c r="O396" s="266">
        <v>102</v>
      </c>
      <c r="P396" s="74">
        <f t="shared" si="36"/>
        <v>121.42857142857123</v>
      </c>
      <c r="R396">
        <f t="shared" si="31"/>
        <v>10200</v>
      </c>
      <c r="T396" s="11">
        <v>41488</v>
      </c>
      <c r="U396" s="115">
        <v>99.112676802457912</v>
      </c>
      <c r="V396" s="115">
        <v>114.45783132530114</v>
      </c>
      <c r="W396" s="115">
        <v>121.42857142857123</v>
      </c>
    </row>
    <row r="397" spans="3:23" ht="18.75" thickBot="1" x14ac:dyDescent="0.3">
      <c r="C397" s="11">
        <v>41491</v>
      </c>
      <c r="D397" s="12">
        <v>1871.08</v>
      </c>
      <c r="E397">
        <f t="shared" si="32"/>
        <v>99.119563489961209</v>
      </c>
      <c r="F397" s="222"/>
      <c r="G397" s="115">
        <v>191</v>
      </c>
      <c r="H397" s="115">
        <f t="shared" si="33"/>
        <v>115.06024096385536</v>
      </c>
      <c r="I397" s="224">
        <v>41491</v>
      </c>
      <c r="J397" s="256">
        <v>47821738645</v>
      </c>
      <c r="K397" s="115">
        <f t="shared" si="34"/>
        <v>115.06024096385536</v>
      </c>
      <c r="L397" s="115">
        <f t="shared" si="35"/>
        <v>0</v>
      </c>
      <c r="M397" s="247"/>
      <c r="N397" s="247">
        <v>41491</v>
      </c>
      <c r="O397" s="266">
        <v>102</v>
      </c>
      <c r="P397" s="74">
        <f t="shared" si="36"/>
        <v>121.42857142857123</v>
      </c>
      <c r="R397">
        <f t="shared" si="31"/>
        <v>10200</v>
      </c>
      <c r="T397" s="11">
        <v>41491</v>
      </c>
      <c r="U397" s="115">
        <v>99.119563489961209</v>
      </c>
      <c r="V397" s="115">
        <v>115.06024096385536</v>
      </c>
      <c r="W397" s="115">
        <v>121.42857142857123</v>
      </c>
    </row>
    <row r="398" spans="3:23" ht="18.75" thickBot="1" x14ac:dyDescent="0.3">
      <c r="C398" s="11">
        <v>41492</v>
      </c>
      <c r="D398" s="12">
        <v>1876.55</v>
      </c>
      <c r="E398">
        <f t="shared" si="32"/>
        <v>99.409334110292846</v>
      </c>
      <c r="F398" s="222"/>
      <c r="G398" s="115">
        <v>191</v>
      </c>
      <c r="H398" s="115">
        <f t="shared" si="33"/>
        <v>115.06024096385536</v>
      </c>
      <c r="I398" s="224">
        <v>41492</v>
      </c>
      <c r="J398" s="256">
        <v>47821738645</v>
      </c>
      <c r="K398" s="115">
        <f t="shared" si="34"/>
        <v>115.06024096385536</v>
      </c>
      <c r="L398" s="115">
        <f t="shared" si="35"/>
        <v>0</v>
      </c>
      <c r="M398" s="247"/>
      <c r="N398" s="247">
        <v>41492</v>
      </c>
      <c r="O398" s="266">
        <v>102</v>
      </c>
      <c r="P398" s="74">
        <f t="shared" si="36"/>
        <v>121.42857142857123</v>
      </c>
      <c r="R398">
        <f t="shared" si="31"/>
        <v>10200</v>
      </c>
      <c r="T398" s="11">
        <v>41492</v>
      </c>
      <c r="U398" s="115">
        <v>99.409334110292846</v>
      </c>
      <c r="V398" s="115">
        <v>115.06024096385536</v>
      </c>
      <c r="W398" s="115">
        <v>121.42857142857123</v>
      </c>
    </row>
    <row r="399" spans="3:23" ht="18.75" thickBot="1" x14ac:dyDescent="0.3">
      <c r="C399" s="11">
        <v>41493</v>
      </c>
      <c r="D399" s="12">
        <v>1869.69</v>
      </c>
      <c r="E399">
        <f t="shared" si="32"/>
        <v>99.045928908195066</v>
      </c>
      <c r="F399" s="222"/>
      <c r="G399" s="115">
        <v>191</v>
      </c>
      <c r="H399" s="115">
        <f t="shared" si="33"/>
        <v>115.06024096385536</v>
      </c>
      <c r="I399" s="224">
        <v>41493</v>
      </c>
      <c r="J399" s="256">
        <v>47821738645</v>
      </c>
      <c r="K399" s="115">
        <f t="shared" si="34"/>
        <v>115.06024096385536</v>
      </c>
      <c r="L399" s="115">
        <f t="shared" si="35"/>
        <v>0</v>
      </c>
      <c r="M399" s="247"/>
      <c r="N399" s="247">
        <v>41493</v>
      </c>
      <c r="O399" s="266">
        <v>102</v>
      </c>
      <c r="P399" s="74">
        <f t="shared" si="36"/>
        <v>121.42857142857123</v>
      </c>
      <c r="R399">
        <f t="shared" si="31"/>
        <v>10200</v>
      </c>
      <c r="T399" s="11">
        <v>41493</v>
      </c>
      <c r="U399" s="115">
        <v>99.045928908195066</v>
      </c>
      <c r="V399" s="115">
        <v>115.06024096385536</v>
      </c>
      <c r="W399" s="115">
        <v>121.42857142857123</v>
      </c>
    </row>
    <row r="400" spans="3:23" ht="18.75" thickBot="1" x14ac:dyDescent="0.3">
      <c r="C400" s="11">
        <v>41494</v>
      </c>
      <c r="D400" s="12">
        <v>1866.45</v>
      </c>
      <c r="E400">
        <f t="shared" si="32"/>
        <v>98.874291465804859</v>
      </c>
      <c r="F400" s="222"/>
      <c r="G400" s="115">
        <v>190</v>
      </c>
      <c r="H400" s="115">
        <f t="shared" si="33"/>
        <v>114.45783132530116</v>
      </c>
      <c r="I400" s="224">
        <v>41494</v>
      </c>
      <c r="J400" s="256">
        <v>47571363050</v>
      </c>
      <c r="K400" s="115">
        <f t="shared" si="34"/>
        <v>114.45783132530116</v>
      </c>
      <c r="L400" s="115">
        <f t="shared" si="35"/>
        <v>0</v>
      </c>
      <c r="M400" s="247"/>
      <c r="N400" s="247">
        <v>41494</v>
      </c>
      <c r="O400" s="266">
        <v>102</v>
      </c>
      <c r="P400" s="74">
        <f t="shared" si="36"/>
        <v>121.42857142857123</v>
      </c>
      <c r="R400">
        <f t="shared" si="31"/>
        <v>10200</v>
      </c>
      <c r="T400" s="11">
        <v>41494</v>
      </c>
      <c r="U400" s="115">
        <v>98.874291465804859</v>
      </c>
      <c r="V400" s="115">
        <v>114.45783132530116</v>
      </c>
      <c r="W400" s="115">
        <v>121.42857142857123</v>
      </c>
    </row>
    <row r="401" spans="3:23" ht="18.75" thickBot="1" x14ac:dyDescent="0.3">
      <c r="C401" s="11">
        <v>41498</v>
      </c>
      <c r="D401" s="12">
        <v>1867.11</v>
      </c>
      <c r="E401">
        <f t="shared" si="32"/>
        <v>98.909254648513965</v>
      </c>
      <c r="F401" s="222"/>
      <c r="G401" s="115">
        <v>190</v>
      </c>
      <c r="H401" s="115">
        <f t="shared" si="33"/>
        <v>114.45783132530116</v>
      </c>
      <c r="I401" s="224">
        <v>41498</v>
      </c>
      <c r="J401" s="256">
        <v>47571363050</v>
      </c>
      <c r="K401" s="115">
        <f t="shared" si="34"/>
        <v>114.45783132530116</v>
      </c>
      <c r="L401" s="115">
        <f t="shared" si="35"/>
        <v>0</v>
      </c>
      <c r="M401" s="247"/>
      <c r="N401" s="247">
        <v>41498</v>
      </c>
      <c r="O401" s="266">
        <v>102</v>
      </c>
      <c r="P401" s="74">
        <f t="shared" si="36"/>
        <v>121.42857142857123</v>
      </c>
      <c r="R401">
        <f t="shared" si="31"/>
        <v>10200</v>
      </c>
      <c r="T401" s="11">
        <v>41498</v>
      </c>
      <c r="U401" s="115">
        <v>98.909254648513965</v>
      </c>
      <c r="V401" s="115">
        <v>114.45783132530116</v>
      </c>
      <c r="W401" s="115">
        <v>121.42857142857123</v>
      </c>
    </row>
    <row r="402" spans="3:23" ht="18.75" thickBot="1" x14ac:dyDescent="0.3">
      <c r="C402" s="11">
        <v>41499</v>
      </c>
      <c r="D402" s="12">
        <v>1865.53</v>
      </c>
      <c r="E402">
        <f t="shared" si="32"/>
        <v>98.825554908089117</v>
      </c>
      <c r="F402" s="222"/>
      <c r="G402" s="115">
        <v>190</v>
      </c>
      <c r="H402" s="115">
        <f t="shared" si="33"/>
        <v>114.45783132530116</v>
      </c>
      <c r="I402" s="224">
        <v>41499</v>
      </c>
      <c r="J402" s="256">
        <v>47571363050</v>
      </c>
      <c r="K402" s="115">
        <f t="shared" si="34"/>
        <v>114.45783132530116</v>
      </c>
      <c r="L402" s="115">
        <f t="shared" si="35"/>
        <v>0</v>
      </c>
      <c r="M402" s="247"/>
      <c r="N402" s="247">
        <v>41499</v>
      </c>
      <c r="O402" s="266">
        <v>102</v>
      </c>
      <c r="P402" s="74">
        <f t="shared" si="36"/>
        <v>121.42857142857123</v>
      </c>
      <c r="R402">
        <f t="shared" si="31"/>
        <v>10200</v>
      </c>
      <c r="T402" s="11">
        <v>41499</v>
      </c>
      <c r="U402" s="115">
        <v>98.825554908089117</v>
      </c>
      <c r="V402" s="115">
        <v>114.45783132530116</v>
      </c>
      <c r="W402" s="115">
        <v>121.42857142857123</v>
      </c>
    </row>
    <row r="403" spans="3:23" ht="18.75" thickBot="1" x14ac:dyDescent="0.3">
      <c r="C403" s="11">
        <v>41500</v>
      </c>
      <c r="D403" s="12">
        <v>1875.31</v>
      </c>
      <c r="E403">
        <f t="shared" si="32"/>
        <v>99.343645706415117</v>
      </c>
      <c r="F403" s="222"/>
      <c r="G403" s="115">
        <v>190</v>
      </c>
      <c r="H403" s="115">
        <f t="shared" si="33"/>
        <v>114.45783132530116</v>
      </c>
      <c r="I403" s="224">
        <v>41500</v>
      </c>
      <c r="J403" s="256">
        <v>47571363050</v>
      </c>
      <c r="K403" s="115">
        <f t="shared" si="34"/>
        <v>114.45783132530116</v>
      </c>
      <c r="L403" s="115">
        <f t="shared" si="35"/>
        <v>0</v>
      </c>
      <c r="M403" s="247"/>
      <c r="N403" s="247">
        <v>41500</v>
      </c>
      <c r="O403" s="266">
        <v>102</v>
      </c>
      <c r="P403" s="74">
        <f t="shared" si="36"/>
        <v>121.42857142857123</v>
      </c>
      <c r="R403">
        <f t="shared" si="31"/>
        <v>10200</v>
      </c>
      <c r="T403" s="11">
        <v>41500</v>
      </c>
      <c r="U403" s="115">
        <v>99.343645706415117</v>
      </c>
      <c r="V403" s="115">
        <v>114.45783132530116</v>
      </c>
      <c r="W403" s="115">
        <v>121.42857142857123</v>
      </c>
    </row>
    <row r="404" spans="3:23" ht="18.75" thickBot="1" x14ac:dyDescent="0.3">
      <c r="C404" s="11">
        <v>41501</v>
      </c>
      <c r="D404" s="12">
        <v>1883.72</v>
      </c>
      <c r="E404">
        <f t="shared" si="32"/>
        <v>99.789161413360091</v>
      </c>
      <c r="F404" s="222"/>
      <c r="G404" s="115">
        <v>191</v>
      </c>
      <c r="H404" s="115">
        <f t="shared" si="33"/>
        <v>115.06024096385538</v>
      </c>
      <c r="I404" s="224">
        <v>41501</v>
      </c>
      <c r="J404" s="256">
        <v>47821738645</v>
      </c>
      <c r="K404" s="115">
        <f t="shared" si="34"/>
        <v>115.06024096385538</v>
      </c>
      <c r="L404" s="115">
        <f t="shared" si="35"/>
        <v>0</v>
      </c>
      <c r="M404" s="247"/>
      <c r="N404" s="247">
        <v>41501</v>
      </c>
      <c r="O404" s="266">
        <v>103</v>
      </c>
      <c r="P404" s="74">
        <f t="shared" si="36"/>
        <v>122.61904761904742</v>
      </c>
      <c r="R404">
        <f t="shared" si="31"/>
        <v>10300</v>
      </c>
      <c r="T404" s="11">
        <v>41501</v>
      </c>
      <c r="U404" s="115">
        <v>99.789161413360091</v>
      </c>
      <c r="V404" s="115">
        <v>115.06024096385538</v>
      </c>
      <c r="W404" s="115">
        <v>122.61904761904742</v>
      </c>
    </row>
    <row r="405" spans="3:23" ht="18.75" thickBot="1" x14ac:dyDescent="0.3">
      <c r="C405" s="11">
        <v>41502</v>
      </c>
      <c r="D405" s="12">
        <v>1888.47</v>
      </c>
      <c r="E405">
        <f t="shared" si="32"/>
        <v>100.04079037982721</v>
      </c>
      <c r="F405" s="222"/>
      <c r="G405" s="115">
        <v>191</v>
      </c>
      <c r="H405" s="115">
        <f t="shared" si="33"/>
        <v>115.06024096385538</v>
      </c>
      <c r="I405" s="224">
        <v>41502</v>
      </c>
      <c r="J405" s="256">
        <v>47821738645</v>
      </c>
      <c r="K405" s="115">
        <f t="shared" si="34"/>
        <v>115.06024096385538</v>
      </c>
      <c r="L405" s="115">
        <f t="shared" si="35"/>
        <v>0</v>
      </c>
      <c r="M405" s="247"/>
      <c r="N405" s="247">
        <v>41502</v>
      </c>
      <c r="O405" s="266">
        <v>104</v>
      </c>
      <c r="P405" s="74">
        <f t="shared" si="36"/>
        <v>123.80952380952361</v>
      </c>
      <c r="R405">
        <f t="shared" si="31"/>
        <v>10400</v>
      </c>
      <c r="T405" s="11">
        <v>41502</v>
      </c>
      <c r="U405" s="115">
        <v>100.04079037982721</v>
      </c>
      <c r="V405" s="115">
        <v>115.06024096385538</v>
      </c>
      <c r="W405" s="115">
        <v>123.80952380952361</v>
      </c>
    </row>
    <row r="406" spans="3:23" ht="18.75" thickBot="1" x14ac:dyDescent="0.3">
      <c r="C406" s="11">
        <v>41505</v>
      </c>
      <c r="D406" s="12">
        <v>1895.35</v>
      </c>
      <c r="E406">
        <f t="shared" si="32"/>
        <v>100.40525507231011</v>
      </c>
      <c r="F406" s="222"/>
      <c r="G406" s="115">
        <v>191</v>
      </c>
      <c r="H406" s="115">
        <f t="shared" si="33"/>
        <v>115.06024096385538</v>
      </c>
      <c r="I406" s="224">
        <v>41505</v>
      </c>
      <c r="J406" s="256">
        <v>47821738645</v>
      </c>
      <c r="K406" s="115">
        <f t="shared" si="34"/>
        <v>115.06024096385538</v>
      </c>
      <c r="L406" s="115">
        <f t="shared" si="35"/>
        <v>0</v>
      </c>
      <c r="M406" s="247"/>
      <c r="N406" s="247">
        <v>41505</v>
      </c>
      <c r="O406" s="266">
        <v>106</v>
      </c>
      <c r="P406" s="74">
        <f t="shared" si="36"/>
        <v>126.19047619047598</v>
      </c>
      <c r="R406">
        <f t="shared" si="31"/>
        <v>10600</v>
      </c>
      <c r="T406" s="11">
        <v>41505</v>
      </c>
      <c r="U406" s="115">
        <v>100.40525507231011</v>
      </c>
      <c r="V406" s="115">
        <v>115.06024096385538</v>
      </c>
      <c r="W406" s="115">
        <v>126.19047619047598</v>
      </c>
    </row>
    <row r="407" spans="3:23" ht="18.75" thickBot="1" x14ac:dyDescent="0.3">
      <c r="C407" s="11">
        <v>41506</v>
      </c>
      <c r="D407" s="12">
        <v>1897.35</v>
      </c>
      <c r="E407">
        <f t="shared" si="32"/>
        <v>100.51120411082259</v>
      </c>
      <c r="F407" s="222"/>
      <c r="G407" s="115">
        <v>191</v>
      </c>
      <c r="H407" s="115">
        <f t="shared" si="33"/>
        <v>115.06024096385538</v>
      </c>
      <c r="I407" s="224">
        <v>41506</v>
      </c>
      <c r="J407" s="256">
        <v>47821738645</v>
      </c>
      <c r="K407" s="115">
        <f t="shared" si="34"/>
        <v>115.06024096385538</v>
      </c>
      <c r="L407" s="115">
        <f t="shared" si="35"/>
        <v>0</v>
      </c>
      <c r="M407" s="247"/>
      <c r="N407" s="247">
        <v>41506</v>
      </c>
      <c r="O407" s="266">
        <v>107</v>
      </c>
      <c r="P407" s="74">
        <f t="shared" si="36"/>
        <v>127.38095238095218</v>
      </c>
      <c r="R407">
        <f t="shared" si="31"/>
        <v>10700</v>
      </c>
      <c r="T407" s="11">
        <v>41506</v>
      </c>
      <c r="U407" s="115">
        <v>100.51120411082259</v>
      </c>
      <c r="V407" s="115">
        <v>115.06024096385538</v>
      </c>
      <c r="W407" s="115">
        <v>127.38095238095218</v>
      </c>
    </row>
    <row r="408" spans="3:23" ht="18.75" thickBot="1" x14ac:dyDescent="0.3">
      <c r="C408" s="11">
        <v>41507</v>
      </c>
      <c r="D408" s="12">
        <v>1904.53</v>
      </c>
      <c r="E408">
        <f t="shared" si="32"/>
        <v>100.89156115908237</v>
      </c>
      <c r="F408" s="222"/>
      <c r="G408" s="115">
        <v>192</v>
      </c>
      <c r="H408" s="115">
        <f t="shared" si="33"/>
        <v>115.66265060240958</v>
      </c>
      <c r="I408" s="224">
        <v>41507</v>
      </c>
      <c r="J408" s="256">
        <v>48072114240</v>
      </c>
      <c r="K408" s="115">
        <f t="shared" si="34"/>
        <v>115.66265060240958</v>
      </c>
      <c r="L408" s="115">
        <f t="shared" si="35"/>
        <v>0</v>
      </c>
      <c r="M408" s="247"/>
      <c r="N408" s="247">
        <v>41507</v>
      </c>
      <c r="O408" s="266">
        <v>107</v>
      </c>
      <c r="P408" s="74">
        <f t="shared" si="36"/>
        <v>127.38095238095218</v>
      </c>
      <c r="R408">
        <f t="shared" si="31"/>
        <v>10700</v>
      </c>
      <c r="T408" s="11">
        <v>41507</v>
      </c>
      <c r="U408" s="115">
        <v>100.89156115908237</v>
      </c>
      <c r="V408" s="115">
        <v>115.66265060240958</v>
      </c>
      <c r="W408" s="115">
        <v>127.38095238095218</v>
      </c>
    </row>
    <row r="409" spans="3:23" ht="18.75" thickBot="1" x14ac:dyDescent="0.3">
      <c r="C409" s="11">
        <v>41508</v>
      </c>
      <c r="D409" s="12">
        <v>1913.72</v>
      </c>
      <c r="E409">
        <f t="shared" si="32"/>
        <v>101.3783969910472</v>
      </c>
      <c r="F409" s="222"/>
      <c r="G409" s="115">
        <v>193.25</v>
      </c>
      <c r="H409" s="115">
        <f t="shared" si="33"/>
        <v>116.41566265060236</v>
      </c>
      <c r="I409" s="224">
        <v>41508</v>
      </c>
      <c r="J409" s="256">
        <v>48385083733.75</v>
      </c>
      <c r="K409" s="115">
        <f t="shared" si="34"/>
        <v>116.41566265060236</v>
      </c>
      <c r="L409" s="115">
        <f t="shared" si="35"/>
        <v>0</v>
      </c>
      <c r="M409" s="247"/>
      <c r="N409" s="247">
        <v>41508</v>
      </c>
      <c r="O409" s="266">
        <v>107</v>
      </c>
      <c r="P409" s="74">
        <f t="shared" si="36"/>
        <v>127.38095238095218</v>
      </c>
      <c r="R409">
        <f t="shared" si="31"/>
        <v>10700</v>
      </c>
      <c r="T409" s="11">
        <v>41508</v>
      </c>
      <c r="U409" s="115">
        <v>101.3783969910472</v>
      </c>
      <c r="V409" s="115">
        <v>116.41566265060236</v>
      </c>
      <c r="W409" s="115">
        <v>127.38095238095218</v>
      </c>
    </row>
    <row r="410" spans="3:23" ht="18.75" thickBot="1" x14ac:dyDescent="0.3">
      <c r="C410" s="11">
        <v>41509</v>
      </c>
      <c r="D410" s="12">
        <v>1921.7438970994046</v>
      </c>
      <c r="E410">
        <f t="shared" si="32"/>
        <v>101.80345908244966</v>
      </c>
      <c r="F410" s="222"/>
      <c r="G410" s="115">
        <v>193.25</v>
      </c>
      <c r="H410" s="115">
        <f t="shared" si="33"/>
        <v>116.41566265060236</v>
      </c>
      <c r="I410" s="224">
        <v>41509</v>
      </c>
      <c r="J410" s="256">
        <v>48385083733.75</v>
      </c>
      <c r="K410" s="115">
        <f t="shared" si="34"/>
        <v>116.41566265060236</v>
      </c>
      <c r="L410" s="115">
        <f t="shared" si="35"/>
        <v>0</v>
      </c>
      <c r="M410" s="247"/>
      <c r="N410" s="247">
        <v>41509</v>
      </c>
      <c r="O410" s="266">
        <v>107</v>
      </c>
      <c r="P410" s="74">
        <f t="shared" si="36"/>
        <v>127.38095238095218</v>
      </c>
      <c r="R410">
        <f t="shared" si="31"/>
        <v>10700</v>
      </c>
      <c r="T410" s="11">
        <v>41509</v>
      </c>
      <c r="U410" s="115">
        <v>101.80345908244966</v>
      </c>
      <c r="V410" s="115">
        <v>116.41566265060236</v>
      </c>
      <c r="W410" s="115">
        <v>127.38095238095218</v>
      </c>
    </row>
    <row r="411" spans="3:23" ht="18.75" thickBot="1" x14ac:dyDescent="0.3">
      <c r="C411" s="11">
        <v>41512</v>
      </c>
      <c r="D411" s="12">
        <v>1927.74</v>
      </c>
      <c r="E411">
        <f t="shared" si="32"/>
        <v>102.12109975101964</v>
      </c>
      <c r="F411" s="222"/>
      <c r="G411" s="115">
        <v>193.5</v>
      </c>
      <c r="H411" s="115">
        <f t="shared" si="33"/>
        <v>116.56626506024091</v>
      </c>
      <c r="I411" s="224">
        <v>41512</v>
      </c>
      <c r="J411" s="256">
        <v>48447677632.5</v>
      </c>
      <c r="K411" s="115">
        <f t="shared" si="34"/>
        <v>116.56626506024091</v>
      </c>
      <c r="L411" s="115">
        <f t="shared" si="35"/>
        <v>0</v>
      </c>
      <c r="M411" s="247"/>
      <c r="N411" s="247">
        <v>41512</v>
      </c>
      <c r="O411" s="266">
        <v>107</v>
      </c>
      <c r="P411" s="74">
        <f t="shared" si="36"/>
        <v>127.38095238095218</v>
      </c>
      <c r="R411">
        <f t="shared" si="31"/>
        <v>10700</v>
      </c>
      <c r="T411" s="11">
        <v>41512</v>
      </c>
      <c r="U411" s="115">
        <v>102.12109975101964</v>
      </c>
      <c r="V411" s="115">
        <v>116.56626506024091</v>
      </c>
      <c r="W411" s="115">
        <v>127.38095238095218</v>
      </c>
    </row>
    <row r="412" spans="3:23" ht="18.75" thickBot="1" x14ac:dyDescent="0.3">
      <c r="C412" s="11">
        <v>41513</v>
      </c>
      <c r="D412" s="12">
        <v>1927.09</v>
      </c>
      <c r="E412">
        <f t="shared" si="32"/>
        <v>102.08666631350309</v>
      </c>
      <c r="F412" s="222"/>
      <c r="G412" s="115">
        <v>194</v>
      </c>
      <c r="H412" s="115">
        <f t="shared" si="33"/>
        <v>116.86746987951803</v>
      </c>
      <c r="I412" s="224">
        <v>41513</v>
      </c>
      <c r="J412" s="256">
        <v>48572865430</v>
      </c>
      <c r="K412" s="115">
        <f t="shared" si="34"/>
        <v>116.86746987951803</v>
      </c>
      <c r="L412" s="115">
        <f t="shared" si="35"/>
        <v>0</v>
      </c>
      <c r="M412" s="247"/>
      <c r="N412" s="247">
        <v>41513</v>
      </c>
      <c r="O412" s="266">
        <v>106</v>
      </c>
      <c r="P412" s="74">
        <f t="shared" si="36"/>
        <v>126.19047619047599</v>
      </c>
      <c r="R412">
        <f t="shared" si="31"/>
        <v>10600</v>
      </c>
      <c r="T412" s="11">
        <v>41513</v>
      </c>
      <c r="U412" s="115">
        <v>102.08666631350309</v>
      </c>
      <c r="V412" s="115">
        <v>116.86746987951803</v>
      </c>
      <c r="W412" s="115">
        <v>126.19047619047599</v>
      </c>
    </row>
    <row r="413" spans="3:23" ht="18.75" thickBot="1" x14ac:dyDescent="0.3">
      <c r="C413" s="11">
        <v>41514</v>
      </c>
      <c r="D413" s="12">
        <v>1924.58</v>
      </c>
      <c r="E413">
        <f t="shared" si="32"/>
        <v>101.95370027016993</v>
      </c>
      <c r="F413" s="222"/>
      <c r="G413" s="115">
        <v>194</v>
      </c>
      <c r="H413" s="115">
        <f t="shared" si="33"/>
        <v>116.86746987951803</v>
      </c>
      <c r="I413" s="224">
        <v>41514</v>
      </c>
      <c r="J413" s="256">
        <v>48572865430</v>
      </c>
      <c r="K413" s="115">
        <f t="shared" si="34"/>
        <v>116.86746987951803</v>
      </c>
      <c r="L413" s="115">
        <f t="shared" si="35"/>
        <v>0</v>
      </c>
      <c r="M413" s="247"/>
      <c r="N413" s="247">
        <v>41514</v>
      </c>
      <c r="O413" s="266">
        <v>105</v>
      </c>
      <c r="P413" s="74">
        <f t="shared" si="36"/>
        <v>124.9999999999998</v>
      </c>
      <c r="R413">
        <f t="shared" si="31"/>
        <v>10500</v>
      </c>
      <c r="T413" s="11">
        <v>41514</v>
      </c>
      <c r="U413" s="115">
        <v>101.95370027016993</v>
      </c>
      <c r="V413" s="115">
        <v>116.86746987951803</v>
      </c>
      <c r="W413" s="115">
        <v>124.9999999999998</v>
      </c>
    </row>
    <row r="414" spans="3:23" ht="18.75" thickBot="1" x14ac:dyDescent="0.3">
      <c r="C414" s="11">
        <v>41515</v>
      </c>
      <c r="D414" s="12">
        <v>1929.73</v>
      </c>
      <c r="E414">
        <f t="shared" si="32"/>
        <v>102.22651904433955</v>
      </c>
      <c r="F414" s="222"/>
      <c r="G414" s="115">
        <v>194</v>
      </c>
      <c r="H414" s="115">
        <f t="shared" si="33"/>
        <v>116.86746987951803</v>
      </c>
      <c r="I414" s="224">
        <v>41515</v>
      </c>
      <c r="J414" s="256">
        <v>48572865430</v>
      </c>
      <c r="K414" s="115">
        <f t="shared" si="34"/>
        <v>116.86746987951803</v>
      </c>
      <c r="L414" s="115">
        <f t="shared" si="35"/>
        <v>0</v>
      </c>
      <c r="M414" s="247"/>
      <c r="N414" s="247">
        <v>41515</v>
      </c>
      <c r="O414" s="266">
        <v>105</v>
      </c>
      <c r="P414" s="74">
        <f t="shared" si="36"/>
        <v>124.9999999999998</v>
      </c>
      <c r="R414">
        <f t="shared" si="31"/>
        <v>10500</v>
      </c>
      <c r="T414" s="11">
        <v>41515</v>
      </c>
      <c r="U414" s="115">
        <v>102.22651904433955</v>
      </c>
      <c r="V414" s="115">
        <v>116.86746987951803</v>
      </c>
      <c r="W414" s="115">
        <v>124.9999999999998</v>
      </c>
    </row>
    <row r="415" spans="3:23" ht="18.75" thickBot="1" x14ac:dyDescent="0.3">
      <c r="C415" s="11">
        <v>41516</v>
      </c>
      <c r="D415" s="12">
        <v>1929.09</v>
      </c>
      <c r="E415">
        <f t="shared" si="32"/>
        <v>102.19261535201555</v>
      </c>
      <c r="F415" s="222"/>
      <c r="G415" s="115">
        <v>193.5</v>
      </c>
      <c r="H415" s="115">
        <f t="shared" si="33"/>
        <v>116.56626506024092</v>
      </c>
      <c r="I415" s="224">
        <v>41516</v>
      </c>
      <c r="J415" s="256">
        <v>48447677632.5</v>
      </c>
      <c r="K415" s="115">
        <f t="shared" si="34"/>
        <v>116.56626506024092</v>
      </c>
      <c r="L415" s="115">
        <f t="shared" si="35"/>
        <v>0</v>
      </c>
      <c r="M415" s="247"/>
      <c r="N415" s="247">
        <v>41516</v>
      </c>
      <c r="O415" s="266">
        <v>105</v>
      </c>
      <c r="P415" s="74">
        <f t="shared" si="36"/>
        <v>124.9999999999998</v>
      </c>
      <c r="R415">
        <f t="shared" si="31"/>
        <v>10500</v>
      </c>
      <c r="T415" s="11">
        <v>41516</v>
      </c>
      <c r="U415" s="115">
        <v>102.19261535201555</v>
      </c>
      <c r="V415" s="115">
        <v>116.56626506024092</v>
      </c>
      <c r="W415" s="115">
        <v>124.9999999999998</v>
      </c>
    </row>
    <row r="416" spans="3:23" ht="18.75" thickBot="1" x14ac:dyDescent="0.3">
      <c r="C416" s="11">
        <v>41519</v>
      </c>
      <c r="D416" s="12">
        <v>1929.79</v>
      </c>
      <c r="E416">
        <f t="shared" si="32"/>
        <v>102.22969751549492</v>
      </c>
      <c r="F416" s="222"/>
      <c r="G416" s="115">
        <v>193.5</v>
      </c>
      <c r="H416" s="115">
        <f t="shared" si="33"/>
        <v>116.56626506024092</v>
      </c>
      <c r="I416" s="224">
        <v>41519</v>
      </c>
      <c r="J416" s="256">
        <v>48447677632.5</v>
      </c>
      <c r="K416" s="115">
        <f t="shared" si="34"/>
        <v>116.56626506024092</v>
      </c>
      <c r="L416" s="115">
        <f t="shared" si="35"/>
        <v>0</v>
      </c>
      <c r="M416" s="247"/>
      <c r="N416" s="247">
        <v>41519</v>
      </c>
      <c r="O416" s="266">
        <v>105</v>
      </c>
      <c r="P416" s="74">
        <f t="shared" si="36"/>
        <v>124.9999999999998</v>
      </c>
      <c r="R416">
        <f t="shared" si="31"/>
        <v>10500</v>
      </c>
      <c r="T416" s="11">
        <v>41519</v>
      </c>
      <c r="U416" s="115">
        <v>102.22969751549492</v>
      </c>
      <c r="V416" s="115">
        <v>116.56626506024092</v>
      </c>
      <c r="W416" s="115">
        <v>124.9999999999998</v>
      </c>
    </row>
    <row r="417" spans="3:23" ht="18.75" thickBot="1" x14ac:dyDescent="0.3">
      <c r="C417" s="11">
        <v>41520</v>
      </c>
      <c r="D417" s="12">
        <v>1929.04</v>
      </c>
      <c r="E417">
        <f t="shared" si="32"/>
        <v>102.18996662605274</v>
      </c>
      <c r="F417" s="222"/>
      <c r="G417" s="115">
        <v>193</v>
      </c>
      <c r="H417" s="115">
        <f t="shared" si="33"/>
        <v>116.26506024096382</v>
      </c>
      <c r="I417" s="224">
        <v>41520</v>
      </c>
      <c r="J417" s="256">
        <v>48322489835</v>
      </c>
      <c r="K417" s="115">
        <f t="shared" si="34"/>
        <v>116.26506024096382</v>
      </c>
      <c r="L417" s="115">
        <f t="shared" si="35"/>
        <v>0</v>
      </c>
      <c r="M417" s="247"/>
      <c r="N417" s="247">
        <v>41520</v>
      </c>
      <c r="O417" s="266">
        <v>105</v>
      </c>
      <c r="P417" s="74">
        <f t="shared" si="36"/>
        <v>124.9999999999998</v>
      </c>
      <c r="R417">
        <f t="shared" si="31"/>
        <v>10500</v>
      </c>
      <c r="T417" s="11">
        <v>41520</v>
      </c>
      <c r="U417" s="115">
        <v>102.18996662605274</v>
      </c>
      <c r="V417" s="115">
        <v>116.26506024096382</v>
      </c>
      <c r="W417" s="115">
        <v>124.9999999999998</v>
      </c>
    </row>
    <row r="418" spans="3:23" ht="18.75" thickBot="1" x14ac:dyDescent="0.3">
      <c r="C418" s="11">
        <v>41521</v>
      </c>
      <c r="D418" s="12">
        <v>1935.3</v>
      </c>
      <c r="E418">
        <f t="shared" si="32"/>
        <v>102.52158711659679</v>
      </c>
      <c r="F418" s="222"/>
      <c r="G418" s="115">
        <v>193</v>
      </c>
      <c r="H418" s="115">
        <f t="shared" si="33"/>
        <v>116.26506024096382</v>
      </c>
      <c r="I418" s="224">
        <v>41521</v>
      </c>
      <c r="J418" s="256">
        <v>48322489835</v>
      </c>
      <c r="K418" s="115">
        <f t="shared" si="34"/>
        <v>116.26506024096382</v>
      </c>
      <c r="L418" s="115">
        <f t="shared" si="35"/>
        <v>0</v>
      </c>
      <c r="M418" s="247"/>
      <c r="N418" s="247">
        <v>41521</v>
      </c>
      <c r="O418" s="266">
        <v>105</v>
      </c>
      <c r="P418" s="74">
        <f t="shared" si="36"/>
        <v>124.9999999999998</v>
      </c>
      <c r="R418">
        <f t="shared" si="31"/>
        <v>10500</v>
      </c>
      <c r="T418" s="11">
        <v>41521</v>
      </c>
      <c r="U418" s="115">
        <v>102.52158711659679</v>
      </c>
      <c r="V418" s="115">
        <v>116.26506024096382</v>
      </c>
      <c r="W418" s="115">
        <v>124.9999999999998</v>
      </c>
    </row>
    <row r="419" spans="3:23" ht="18.75" thickBot="1" x14ac:dyDescent="0.3">
      <c r="C419" s="11">
        <v>41522</v>
      </c>
      <c r="D419" s="12">
        <v>1935.82</v>
      </c>
      <c r="E419">
        <f t="shared" si="32"/>
        <v>102.54913386661002</v>
      </c>
      <c r="F419" s="222"/>
      <c r="G419" s="115">
        <v>193</v>
      </c>
      <c r="H419" s="115">
        <f t="shared" si="33"/>
        <v>116.26506024096382</v>
      </c>
      <c r="I419" s="224">
        <v>41522</v>
      </c>
      <c r="J419" s="256">
        <v>48322489835</v>
      </c>
      <c r="K419" s="115">
        <f t="shared" si="34"/>
        <v>116.26506024096382</v>
      </c>
      <c r="L419" s="115">
        <f t="shared" si="35"/>
        <v>0</v>
      </c>
      <c r="M419" s="247"/>
      <c r="N419" s="247">
        <v>41522</v>
      </c>
      <c r="O419" s="266">
        <v>105</v>
      </c>
      <c r="P419" s="74">
        <f t="shared" si="36"/>
        <v>124.9999999999998</v>
      </c>
      <c r="R419">
        <f t="shared" ref="R419:R482" si="37">+O419*100</f>
        <v>10500</v>
      </c>
      <c r="T419" s="11">
        <v>41522</v>
      </c>
      <c r="U419" s="115">
        <v>102.54913386661002</v>
      </c>
      <c r="V419" s="115">
        <v>116.26506024096382</v>
      </c>
      <c r="W419" s="115">
        <v>124.9999999999998</v>
      </c>
    </row>
    <row r="420" spans="3:23" ht="18.75" thickBot="1" x14ac:dyDescent="0.3">
      <c r="C420" s="11">
        <v>41523</v>
      </c>
      <c r="D420" s="12">
        <v>1933.97</v>
      </c>
      <c r="E420">
        <f t="shared" si="32"/>
        <v>102.45113100598599</v>
      </c>
      <c r="F420" s="222"/>
      <c r="G420" s="115">
        <v>192</v>
      </c>
      <c r="H420" s="115">
        <f t="shared" si="33"/>
        <v>115.6626506024096</v>
      </c>
      <c r="I420" s="224">
        <v>41523</v>
      </c>
      <c r="J420" s="256">
        <v>48072114240</v>
      </c>
      <c r="K420" s="115">
        <f t="shared" si="34"/>
        <v>115.6626506024096</v>
      </c>
      <c r="L420" s="115">
        <f t="shared" si="35"/>
        <v>0</v>
      </c>
      <c r="M420" s="247"/>
      <c r="N420" s="247">
        <v>41523</v>
      </c>
      <c r="O420" s="266">
        <v>104</v>
      </c>
      <c r="P420" s="74">
        <f t="shared" si="36"/>
        <v>123.80952380952361</v>
      </c>
      <c r="R420">
        <f t="shared" si="37"/>
        <v>10400</v>
      </c>
      <c r="T420" s="11">
        <v>41523</v>
      </c>
      <c r="U420" s="115">
        <v>102.45113100598599</v>
      </c>
      <c r="V420" s="115">
        <v>115.6626506024096</v>
      </c>
      <c r="W420" s="115">
        <v>123.80952380952361</v>
      </c>
    </row>
    <row r="421" spans="3:23" ht="18.75" thickBot="1" x14ac:dyDescent="0.3">
      <c r="C421" s="11">
        <v>41526</v>
      </c>
      <c r="D421" s="12">
        <v>1937.75</v>
      </c>
      <c r="E421">
        <f t="shared" si="32"/>
        <v>102.65137468877455</v>
      </c>
      <c r="F421" s="222"/>
      <c r="G421" s="115">
        <v>192</v>
      </c>
      <c r="H421" s="115">
        <f t="shared" si="33"/>
        <v>115.6626506024096</v>
      </c>
      <c r="I421" s="224">
        <v>41526</v>
      </c>
      <c r="J421" s="256">
        <v>48072114240</v>
      </c>
      <c r="K421" s="115">
        <f t="shared" si="34"/>
        <v>115.6626506024096</v>
      </c>
      <c r="L421" s="115">
        <f t="shared" si="35"/>
        <v>0</v>
      </c>
      <c r="M421" s="247"/>
      <c r="N421" s="247">
        <v>41526</v>
      </c>
      <c r="O421" s="266">
        <v>104</v>
      </c>
      <c r="P421" s="74">
        <f t="shared" si="36"/>
        <v>123.80952380952361</v>
      </c>
      <c r="R421">
        <f t="shared" si="37"/>
        <v>10400</v>
      </c>
      <c r="T421" s="11">
        <v>41526</v>
      </c>
      <c r="U421" s="115">
        <v>102.65137468877455</v>
      </c>
      <c r="V421" s="115">
        <v>115.6626506024096</v>
      </c>
      <c r="W421" s="115">
        <v>123.80952380952361</v>
      </c>
    </row>
    <row r="422" spans="3:23" ht="18.75" thickBot="1" x14ac:dyDescent="0.3">
      <c r="C422" s="11">
        <v>41528</v>
      </c>
      <c r="D422" s="12">
        <v>1949.16</v>
      </c>
      <c r="E422">
        <f t="shared" si="32"/>
        <v>103.25581395348824</v>
      </c>
      <c r="F422" s="222"/>
      <c r="G422" s="115">
        <v>192</v>
      </c>
      <c r="H422" s="115">
        <f t="shared" si="33"/>
        <v>115.6626506024096</v>
      </c>
      <c r="I422" s="224">
        <v>41528</v>
      </c>
      <c r="J422" s="256">
        <v>48072114240</v>
      </c>
      <c r="K422" s="115">
        <f t="shared" si="34"/>
        <v>115.6626506024096</v>
      </c>
      <c r="L422" s="115">
        <f t="shared" si="35"/>
        <v>0</v>
      </c>
      <c r="M422" s="247"/>
      <c r="N422" s="247">
        <v>41528</v>
      </c>
      <c r="O422" s="266">
        <v>105</v>
      </c>
      <c r="P422" s="74">
        <f t="shared" si="36"/>
        <v>124.9999999999998</v>
      </c>
      <c r="R422">
        <f t="shared" si="37"/>
        <v>10500</v>
      </c>
      <c r="T422" s="11">
        <v>41528</v>
      </c>
      <c r="U422" s="115">
        <v>103.25581395348824</v>
      </c>
      <c r="V422" s="115">
        <v>115.6626506024096</v>
      </c>
      <c r="W422" s="115">
        <v>124.9999999999998</v>
      </c>
    </row>
    <row r="423" spans="3:23" ht="18.75" thickBot="1" x14ac:dyDescent="0.3">
      <c r="C423" s="11">
        <v>41529</v>
      </c>
      <c r="D423" s="12">
        <v>1944.28</v>
      </c>
      <c r="E423">
        <f t="shared" si="32"/>
        <v>102.99729829951781</v>
      </c>
      <c r="F423" s="222"/>
      <c r="G423" s="115">
        <v>192.25</v>
      </c>
      <c r="H423" s="115">
        <f t="shared" si="33"/>
        <v>115.81325301204815</v>
      </c>
      <c r="I423" s="224">
        <v>41529</v>
      </c>
      <c r="J423" s="256">
        <v>48134708138.75</v>
      </c>
      <c r="K423" s="115">
        <f t="shared" si="34"/>
        <v>115.81325301204815</v>
      </c>
      <c r="L423" s="115">
        <f t="shared" si="35"/>
        <v>0</v>
      </c>
      <c r="M423" s="247"/>
      <c r="N423" s="247">
        <v>41529</v>
      </c>
      <c r="O423" s="266">
        <v>101</v>
      </c>
      <c r="P423" s="74">
        <f t="shared" si="36"/>
        <v>120.23809523809506</v>
      </c>
      <c r="R423">
        <f t="shared" si="37"/>
        <v>10100</v>
      </c>
      <c r="T423" s="11">
        <v>41529</v>
      </c>
      <c r="U423" s="115">
        <v>102.99729829951781</v>
      </c>
      <c r="V423" s="115">
        <v>115.81325301204815</v>
      </c>
      <c r="W423" s="115">
        <v>120.23809523809506</v>
      </c>
    </row>
    <row r="424" spans="3:23" ht="18.75" thickBot="1" x14ac:dyDescent="0.3">
      <c r="C424" s="11">
        <v>41530</v>
      </c>
      <c r="D424" s="12">
        <v>1945.51</v>
      </c>
      <c r="E424">
        <f t="shared" si="32"/>
        <v>103.06245695820297</v>
      </c>
      <c r="F424" s="222"/>
      <c r="G424" s="115">
        <v>193</v>
      </c>
      <c r="H424" s="115">
        <f t="shared" si="33"/>
        <v>116.26506024096382</v>
      </c>
      <c r="I424" s="224">
        <v>41530</v>
      </c>
      <c r="J424" s="256">
        <v>48322489835</v>
      </c>
      <c r="K424" s="115">
        <f t="shared" si="34"/>
        <v>116.26506024096382</v>
      </c>
      <c r="L424" s="115">
        <f t="shared" si="35"/>
        <v>0</v>
      </c>
      <c r="M424" s="247"/>
      <c r="N424" s="247">
        <v>41530</v>
      </c>
      <c r="O424" s="266">
        <v>100</v>
      </c>
      <c r="P424" s="74">
        <f t="shared" si="36"/>
        <v>119.04761904761887</v>
      </c>
      <c r="R424">
        <f t="shared" si="37"/>
        <v>10000</v>
      </c>
      <c r="T424" s="11">
        <v>41530</v>
      </c>
      <c r="U424" s="115">
        <v>103.06245695820297</v>
      </c>
      <c r="V424" s="115">
        <v>116.26506024096382</v>
      </c>
      <c r="W424" s="115">
        <v>119.04761904761887</v>
      </c>
    </row>
    <row r="425" spans="3:23" ht="18.75" thickBot="1" x14ac:dyDescent="0.3">
      <c r="C425" s="11">
        <v>41533</v>
      </c>
      <c r="D425" s="12">
        <v>1952.82</v>
      </c>
      <c r="E425">
        <f t="shared" si="32"/>
        <v>103.44970069396607</v>
      </c>
      <c r="F425" s="222"/>
      <c r="G425" s="115">
        <v>193.25</v>
      </c>
      <c r="H425" s="115">
        <f t="shared" si="33"/>
        <v>116.41566265060237</v>
      </c>
      <c r="I425" s="224">
        <v>41533</v>
      </c>
      <c r="J425" s="256">
        <v>48385083733.75</v>
      </c>
      <c r="K425" s="115">
        <f t="shared" si="34"/>
        <v>116.41566265060237</v>
      </c>
      <c r="L425" s="115">
        <f t="shared" si="35"/>
        <v>0</v>
      </c>
      <c r="M425" s="247"/>
      <c r="N425" s="247">
        <v>41533</v>
      </c>
      <c r="O425" s="266">
        <v>100</v>
      </c>
      <c r="P425" s="74">
        <f t="shared" si="36"/>
        <v>119.04761904761887</v>
      </c>
      <c r="R425">
        <f t="shared" si="37"/>
        <v>10000</v>
      </c>
      <c r="T425" s="11">
        <v>41533</v>
      </c>
      <c r="U425" s="115">
        <v>103.44970069396607</v>
      </c>
      <c r="V425" s="115">
        <v>116.41566265060237</v>
      </c>
      <c r="W425" s="115">
        <v>119.04761904761887</v>
      </c>
    </row>
    <row r="426" spans="3:23" ht="18.75" thickBot="1" x14ac:dyDescent="0.3">
      <c r="C426" s="11">
        <v>41534</v>
      </c>
      <c r="D426" s="12">
        <v>1964.67</v>
      </c>
      <c r="E426">
        <f t="shared" si="32"/>
        <v>104.07744874715249</v>
      </c>
      <c r="F426" s="222"/>
      <c r="G426" s="115">
        <v>193.5</v>
      </c>
      <c r="H426" s="115">
        <f t="shared" si="33"/>
        <v>116.56626506024092</v>
      </c>
      <c r="I426" s="224">
        <v>41534</v>
      </c>
      <c r="J426" s="256">
        <v>48447677632.5</v>
      </c>
      <c r="K426" s="115">
        <f t="shared" si="34"/>
        <v>116.56626506024092</v>
      </c>
      <c r="L426" s="115">
        <f t="shared" si="35"/>
        <v>0</v>
      </c>
      <c r="M426" s="247"/>
      <c r="N426" s="247">
        <v>41534</v>
      </c>
      <c r="O426" s="266">
        <v>101</v>
      </c>
      <c r="P426" s="74">
        <f t="shared" si="36"/>
        <v>120.23809523809506</v>
      </c>
      <c r="R426">
        <f t="shared" si="37"/>
        <v>10100</v>
      </c>
      <c r="T426" s="11">
        <v>41534</v>
      </c>
      <c r="U426" s="115">
        <v>104.07744874715249</v>
      </c>
      <c r="V426" s="115">
        <v>116.56626506024092</v>
      </c>
      <c r="W426" s="115">
        <v>120.23809523809506</v>
      </c>
    </row>
    <row r="427" spans="3:23" ht="18.75" thickBot="1" x14ac:dyDescent="0.3">
      <c r="C427" s="11">
        <v>41535</v>
      </c>
      <c r="D427" s="12">
        <v>1958.6</v>
      </c>
      <c r="E427">
        <f t="shared" si="32"/>
        <v>103.75589341526711</v>
      </c>
      <c r="F427" s="222"/>
      <c r="G427" s="115">
        <v>193.25</v>
      </c>
      <c r="H427" s="115">
        <f t="shared" si="33"/>
        <v>116.41566265060237</v>
      </c>
      <c r="I427" s="224">
        <v>41535</v>
      </c>
      <c r="J427" s="256">
        <v>48385083733.75</v>
      </c>
      <c r="K427" s="115">
        <f t="shared" si="34"/>
        <v>116.41566265060237</v>
      </c>
      <c r="L427" s="115">
        <f t="shared" si="35"/>
        <v>0</v>
      </c>
      <c r="M427" s="247"/>
      <c r="N427" s="247">
        <v>41535</v>
      </c>
      <c r="O427" s="266">
        <v>101</v>
      </c>
      <c r="P427" s="74">
        <f t="shared" si="36"/>
        <v>120.23809523809506</v>
      </c>
      <c r="R427">
        <f t="shared" si="37"/>
        <v>10100</v>
      </c>
      <c r="T427" s="11">
        <v>41535</v>
      </c>
      <c r="U427" s="115">
        <v>103.75589341526711</v>
      </c>
      <c r="V427" s="115">
        <v>116.41566265060237</v>
      </c>
      <c r="W427" s="115">
        <v>120.23809523809506</v>
      </c>
    </row>
    <row r="428" spans="3:23" ht="18.75" thickBot="1" x14ac:dyDescent="0.3">
      <c r="C428" s="11">
        <v>41536</v>
      </c>
      <c r="D428" s="12">
        <v>1959.49</v>
      </c>
      <c r="E428">
        <f t="shared" si="32"/>
        <v>103.80304073740517</v>
      </c>
      <c r="F428" s="222"/>
      <c r="G428" s="115">
        <v>193.5</v>
      </c>
      <c r="H428" s="115">
        <f t="shared" si="33"/>
        <v>116.56626506024092</v>
      </c>
      <c r="I428" s="224">
        <v>41536</v>
      </c>
      <c r="J428" s="256">
        <v>48447677632.5</v>
      </c>
      <c r="K428" s="115">
        <f t="shared" si="34"/>
        <v>116.56626506024092</v>
      </c>
      <c r="L428" s="115">
        <f t="shared" si="35"/>
        <v>0</v>
      </c>
      <c r="M428" s="247"/>
      <c r="N428" s="247">
        <v>41536</v>
      </c>
      <c r="O428" s="266">
        <v>101</v>
      </c>
      <c r="P428" s="74">
        <f t="shared" si="36"/>
        <v>120.23809523809506</v>
      </c>
      <c r="R428">
        <f t="shared" si="37"/>
        <v>10100</v>
      </c>
      <c r="T428" s="11">
        <v>41536</v>
      </c>
      <c r="U428" s="115">
        <v>103.80304073740517</v>
      </c>
      <c r="V428" s="115">
        <v>116.56626506024092</v>
      </c>
      <c r="W428" s="115">
        <v>120.23809523809506</v>
      </c>
    </row>
    <row r="429" spans="3:23" ht="18.75" thickBot="1" x14ac:dyDescent="0.3">
      <c r="C429" s="11">
        <v>41537</v>
      </c>
      <c r="D429" s="12">
        <v>1962.26</v>
      </c>
      <c r="E429">
        <f t="shared" si="32"/>
        <v>103.94978015574495</v>
      </c>
      <c r="F429" s="222"/>
      <c r="G429" s="115">
        <v>193.5</v>
      </c>
      <c r="H429" s="115">
        <f t="shared" si="33"/>
        <v>116.56626506024092</v>
      </c>
      <c r="I429" s="224">
        <v>41537</v>
      </c>
      <c r="J429" s="256">
        <v>48447677632.5</v>
      </c>
      <c r="K429" s="115">
        <f t="shared" si="34"/>
        <v>116.56626506024092</v>
      </c>
      <c r="L429" s="115">
        <f t="shared" si="35"/>
        <v>0</v>
      </c>
      <c r="M429" s="247"/>
      <c r="N429" s="247">
        <v>41537</v>
      </c>
      <c r="O429" s="266">
        <v>101</v>
      </c>
      <c r="P429" s="74">
        <f t="shared" si="36"/>
        <v>120.23809523809506</v>
      </c>
      <c r="R429">
        <f t="shared" si="37"/>
        <v>10100</v>
      </c>
      <c r="T429" s="11">
        <v>41537</v>
      </c>
      <c r="U429" s="115">
        <v>103.94978015574495</v>
      </c>
      <c r="V429" s="115">
        <v>116.56626506024092</v>
      </c>
      <c r="W429" s="115">
        <v>120.23809523809506</v>
      </c>
    </row>
    <row r="430" spans="3:23" ht="18.75" thickBot="1" x14ac:dyDescent="0.3">
      <c r="C430" s="11">
        <v>41540</v>
      </c>
      <c r="D430" s="12">
        <v>1964.19</v>
      </c>
      <c r="E430">
        <f t="shared" si="32"/>
        <v>104.05202097790948</v>
      </c>
      <c r="F430" s="222"/>
      <c r="G430" s="115">
        <v>193</v>
      </c>
      <c r="H430" s="115">
        <f t="shared" si="33"/>
        <v>116.26506024096382</v>
      </c>
      <c r="I430" s="224">
        <v>41540</v>
      </c>
      <c r="J430" s="256">
        <v>48322489835</v>
      </c>
      <c r="K430" s="115">
        <f t="shared" si="34"/>
        <v>116.26506024096382</v>
      </c>
      <c r="L430" s="115">
        <f t="shared" si="35"/>
        <v>0</v>
      </c>
      <c r="M430" s="247"/>
      <c r="N430" s="247">
        <v>41540</v>
      </c>
      <c r="O430" s="266">
        <v>101</v>
      </c>
      <c r="P430" s="74">
        <f t="shared" si="36"/>
        <v>120.23809523809506</v>
      </c>
      <c r="R430">
        <f t="shared" si="37"/>
        <v>10100</v>
      </c>
      <c r="T430" s="11">
        <v>41540</v>
      </c>
      <c r="U430" s="115">
        <v>104.05202097790948</v>
      </c>
      <c r="V430" s="115">
        <v>116.26506024096382</v>
      </c>
      <c r="W430" s="115">
        <v>120.23809523809506</v>
      </c>
    </row>
    <row r="431" spans="3:23" ht="18.75" thickBot="1" x14ac:dyDescent="0.3">
      <c r="C431" s="11">
        <v>41541</v>
      </c>
      <c r="D431" s="12">
        <v>1954.09</v>
      </c>
      <c r="E431">
        <f t="shared" si="32"/>
        <v>103.51697833342148</v>
      </c>
      <c r="F431" s="222"/>
      <c r="G431" s="115">
        <v>192</v>
      </c>
      <c r="H431" s="115">
        <f t="shared" si="33"/>
        <v>115.6626506024096</v>
      </c>
      <c r="I431" s="224">
        <v>41541</v>
      </c>
      <c r="J431" s="256">
        <v>48072114240</v>
      </c>
      <c r="K431" s="115">
        <f t="shared" si="34"/>
        <v>115.6626506024096</v>
      </c>
      <c r="L431" s="115">
        <f t="shared" si="35"/>
        <v>0</v>
      </c>
      <c r="M431" s="247"/>
      <c r="N431" s="247">
        <v>41541</v>
      </c>
      <c r="O431" s="266">
        <v>101</v>
      </c>
      <c r="P431" s="74">
        <f t="shared" si="36"/>
        <v>120.23809523809506</v>
      </c>
      <c r="R431">
        <f t="shared" si="37"/>
        <v>10100</v>
      </c>
      <c r="T431" s="11">
        <v>41541</v>
      </c>
      <c r="U431" s="115">
        <v>103.51697833342148</v>
      </c>
      <c r="V431" s="115">
        <v>115.6626506024096</v>
      </c>
      <c r="W431" s="115">
        <v>120.23809523809506</v>
      </c>
    </row>
    <row r="432" spans="3:23" ht="18.75" thickBot="1" x14ac:dyDescent="0.3">
      <c r="C432" s="11">
        <v>41542</v>
      </c>
      <c r="D432" s="12">
        <v>1952.53</v>
      </c>
      <c r="E432">
        <f t="shared" si="32"/>
        <v>103.43433808338176</v>
      </c>
      <c r="F432" s="222"/>
      <c r="G432" s="115">
        <v>192</v>
      </c>
      <c r="H432" s="115">
        <f t="shared" si="33"/>
        <v>115.6626506024096</v>
      </c>
      <c r="I432" s="224">
        <v>41542</v>
      </c>
      <c r="J432" s="256">
        <v>48072114240</v>
      </c>
      <c r="K432" s="115">
        <f t="shared" si="34"/>
        <v>115.6626506024096</v>
      </c>
      <c r="L432" s="115">
        <f t="shared" si="35"/>
        <v>0</v>
      </c>
      <c r="M432" s="247"/>
      <c r="N432" s="247">
        <v>41542</v>
      </c>
      <c r="O432" s="266">
        <v>101</v>
      </c>
      <c r="P432" s="74">
        <f t="shared" si="36"/>
        <v>120.23809523809506</v>
      </c>
      <c r="R432">
        <f t="shared" si="37"/>
        <v>10100</v>
      </c>
      <c r="T432" s="11">
        <v>41542</v>
      </c>
      <c r="U432" s="115">
        <v>103.43433808338176</v>
      </c>
      <c r="V432" s="115">
        <v>115.6626506024096</v>
      </c>
      <c r="W432" s="115">
        <v>120.23809523809506</v>
      </c>
    </row>
    <row r="433" spans="3:23" ht="18.75" thickBot="1" x14ac:dyDescent="0.3">
      <c r="C433" s="11">
        <v>41543</v>
      </c>
      <c r="D433" s="12">
        <v>1953.76</v>
      </c>
      <c r="E433">
        <f t="shared" si="32"/>
        <v>103.49949674206694</v>
      </c>
      <c r="F433" s="222"/>
      <c r="G433" s="115">
        <v>192.5</v>
      </c>
      <c r="H433" s="115">
        <f t="shared" si="33"/>
        <v>115.96385542168672</v>
      </c>
      <c r="I433" s="224">
        <v>41543</v>
      </c>
      <c r="J433" s="256">
        <v>48197302037.5</v>
      </c>
      <c r="K433" s="115">
        <f t="shared" si="34"/>
        <v>115.96385542168672</v>
      </c>
      <c r="L433" s="115">
        <f t="shared" si="35"/>
        <v>0</v>
      </c>
      <c r="M433" s="247"/>
      <c r="N433" s="247">
        <v>41543</v>
      </c>
      <c r="O433" s="266">
        <v>101</v>
      </c>
      <c r="P433" s="74">
        <f t="shared" si="36"/>
        <v>120.23809523809506</v>
      </c>
      <c r="R433">
        <f t="shared" si="37"/>
        <v>10100</v>
      </c>
      <c r="T433" s="11">
        <v>41543</v>
      </c>
      <c r="U433" s="115">
        <v>103.49949674206694</v>
      </c>
      <c r="V433" s="115">
        <v>115.96385542168672</v>
      </c>
      <c r="W433" s="115">
        <v>120.23809523809506</v>
      </c>
    </row>
    <row r="434" spans="3:23" ht="18.75" thickBot="1" x14ac:dyDescent="0.3">
      <c r="C434" s="11">
        <v>41544</v>
      </c>
      <c r="D434" s="12">
        <v>1958.74</v>
      </c>
      <c r="E434">
        <f t="shared" si="32"/>
        <v>103.76330984796301</v>
      </c>
      <c r="F434" s="222"/>
      <c r="G434" s="115">
        <v>193</v>
      </c>
      <c r="H434" s="115">
        <f t="shared" si="33"/>
        <v>116.26506024096381</v>
      </c>
      <c r="I434" s="224">
        <v>41544</v>
      </c>
      <c r="J434" s="256">
        <v>48322489835</v>
      </c>
      <c r="K434" s="115">
        <f t="shared" si="34"/>
        <v>116.26506024096381</v>
      </c>
      <c r="L434" s="115">
        <f t="shared" si="35"/>
        <v>0</v>
      </c>
      <c r="M434" s="247"/>
      <c r="N434" s="247">
        <v>41544</v>
      </c>
      <c r="O434" s="266">
        <v>101</v>
      </c>
      <c r="P434" s="74">
        <f t="shared" si="36"/>
        <v>120.23809523809506</v>
      </c>
      <c r="R434">
        <f t="shared" si="37"/>
        <v>10100</v>
      </c>
      <c r="T434" s="11">
        <v>41544</v>
      </c>
      <c r="U434" s="115">
        <v>103.76330984796301</v>
      </c>
      <c r="V434" s="115">
        <v>116.26506024096381</v>
      </c>
      <c r="W434" s="115">
        <v>120.23809523809506</v>
      </c>
    </row>
    <row r="435" spans="3:23" ht="18.75" thickBot="1" x14ac:dyDescent="0.3">
      <c r="C435" s="11">
        <v>41547</v>
      </c>
      <c r="D435" s="12">
        <v>1961.3793476373339</v>
      </c>
      <c r="E435">
        <f t="shared" si="32"/>
        <v>103.90312802020085</v>
      </c>
      <c r="F435" s="222"/>
      <c r="G435" s="115">
        <v>193.5</v>
      </c>
      <c r="H435" s="115">
        <f t="shared" si="33"/>
        <v>116.56626506024091</v>
      </c>
      <c r="I435" s="224">
        <v>41547</v>
      </c>
      <c r="J435" s="256">
        <v>48447677632.5</v>
      </c>
      <c r="K435" s="115">
        <f t="shared" si="34"/>
        <v>116.56626506024091</v>
      </c>
      <c r="L435" s="115">
        <f t="shared" si="35"/>
        <v>0</v>
      </c>
      <c r="M435" s="247"/>
      <c r="N435" s="247">
        <v>41547</v>
      </c>
      <c r="O435" s="266">
        <v>101</v>
      </c>
      <c r="P435" s="74">
        <f t="shared" si="36"/>
        <v>120.23809523809506</v>
      </c>
      <c r="R435">
        <f t="shared" si="37"/>
        <v>10100</v>
      </c>
      <c r="T435" s="11">
        <v>41547</v>
      </c>
      <c r="U435" s="115">
        <v>103.90312802020085</v>
      </c>
      <c r="V435" s="115">
        <v>116.56626506024091</v>
      </c>
      <c r="W435" s="115">
        <v>120.23809523809506</v>
      </c>
    </row>
    <row r="436" spans="3:23" ht="18.75" thickBot="1" x14ac:dyDescent="0.3">
      <c r="C436" s="11">
        <v>41548</v>
      </c>
      <c r="D436" s="12">
        <v>1963.67</v>
      </c>
      <c r="E436">
        <f t="shared" si="32"/>
        <v>104.02447422789625</v>
      </c>
      <c r="F436" s="222"/>
      <c r="G436" s="115">
        <v>193.5</v>
      </c>
      <c r="H436" s="115">
        <f t="shared" si="33"/>
        <v>116.56626506024091</v>
      </c>
      <c r="I436" s="224">
        <v>41548</v>
      </c>
      <c r="J436" s="256">
        <v>48447677632.5</v>
      </c>
      <c r="K436" s="115">
        <f t="shared" si="34"/>
        <v>116.56626506024091</v>
      </c>
      <c r="L436" s="115">
        <f t="shared" si="35"/>
        <v>0</v>
      </c>
      <c r="M436" s="247"/>
      <c r="N436" s="247">
        <v>41548</v>
      </c>
      <c r="O436" s="266">
        <v>101</v>
      </c>
      <c r="P436" s="74">
        <f t="shared" si="36"/>
        <v>120.23809523809506</v>
      </c>
      <c r="R436">
        <f t="shared" si="37"/>
        <v>10100</v>
      </c>
      <c r="T436" s="11">
        <v>41548</v>
      </c>
      <c r="U436" s="115">
        <v>104.02447422789625</v>
      </c>
      <c r="V436" s="115">
        <v>116.56626506024091</v>
      </c>
      <c r="W436" s="115">
        <v>120.23809523809506</v>
      </c>
    </row>
    <row r="437" spans="3:23" ht="18.75" thickBot="1" x14ac:dyDescent="0.3">
      <c r="C437" s="11">
        <v>41549</v>
      </c>
      <c r="D437" s="12">
        <v>1960.85</v>
      </c>
      <c r="E437">
        <f t="shared" si="32"/>
        <v>103.87508608359366</v>
      </c>
      <c r="F437" s="222"/>
      <c r="G437" s="115">
        <v>194</v>
      </c>
      <c r="H437" s="115">
        <f t="shared" si="33"/>
        <v>116.86746987951803</v>
      </c>
      <c r="I437" s="224">
        <v>41549</v>
      </c>
      <c r="J437" s="256">
        <v>48572865430</v>
      </c>
      <c r="K437" s="115">
        <f t="shared" si="34"/>
        <v>116.86746987951803</v>
      </c>
      <c r="L437" s="115">
        <f t="shared" si="35"/>
        <v>0</v>
      </c>
      <c r="M437" s="247"/>
      <c r="N437" s="247">
        <v>41549</v>
      </c>
      <c r="O437" s="266">
        <v>101</v>
      </c>
      <c r="P437" s="74">
        <f t="shared" si="36"/>
        <v>120.23809523809506</v>
      </c>
      <c r="R437">
        <f t="shared" si="37"/>
        <v>10100</v>
      </c>
      <c r="T437" s="11">
        <v>41549</v>
      </c>
      <c r="U437" s="115">
        <v>103.87508608359366</v>
      </c>
      <c r="V437" s="115">
        <v>116.86746987951803</v>
      </c>
      <c r="W437" s="115">
        <v>120.23809523809506</v>
      </c>
    </row>
    <row r="438" spans="3:23" ht="18.75" thickBot="1" x14ac:dyDescent="0.3">
      <c r="C438" s="11">
        <v>41550</v>
      </c>
      <c r="D438" s="12">
        <v>1960.15</v>
      </c>
      <c r="E438">
        <f t="shared" si="32"/>
        <v>103.8380039201143</v>
      </c>
      <c r="F438" s="222"/>
      <c r="G438" s="115">
        <v>194.25</v>
      </c>
      <c r="H438" s="115">
        <f t="shared" si="33"/>
        <v>117.01807228915658</v>
      </c>
      <c r="I438" s="224">
        <v>41550</v>
      </c>
      <c r="J438" s="256">
        <v>48635459328.75</v>
      </c>
      <c r="K438" s="115">
        <f t="shared" si="34"/>
        <v>117.01807228915658</v>
      </c>
      <c r="L438" s="115">
        <f t="shared" si="35"/>
        <v>0</v>
      </c>
      <c r="M438" s="247"/>
      <c r="N438" s="247">
        <v>41550</v>
      </c>
      <c r="O438" s="266">
        <v>101</v>
      </c>
      <c r="P438" s="74">
        <f t="shared" si="36"/>
        <v>120.23809523809506</v>
      </c>
      <c r="R438">
        <f t="shared" si="37"/>
        <v>10100</v>
      </c>
      <c r="T438" s="11">
        <v>41550</v>
      </c>
      <c r="U438" s="115">
        <v>103.8380039201143</v>
      </c>
      <c r="V438" s="115">
        <v>117.01807228915658</v>
      </c>
      <c r="W438" s="115">
        <v>120.23809523809506</v>
      </c>
    </row>
    <row r="439" spans="3:23" ht="18.75" thickBot="1" x14ac:dyDescent="0.3">
      <c r="C439" s="11">
        <v>41551</v>
      </c>
      <c r="D439" s="12">
        <v>1961.53</v>
      </c>
      <c r="E439">
        <f t="shared" si="32"/>
        <v>103.9111087566879</v>
      </c>
      <c r="F439" s="222"/>
      <c r="G439" s="115">
        <v>194.25</v>
      </c>
      <c r="H439" s="115">
        <f t="shared" si="33"/>
        <v>117.01807228915658</v>
      </c>
      <c r="I439" s="224">
        <v>41551</v>
      </c>
      <c r="J439" s="256">
        <v>48635459328.75</v>
      </c>
      <c r="K439" s="115">
        <f t="shared" si="34"/>
        <v>117.01807228915658</v>
      </c>
      <c r="L439" s="115">
        <f t="shared" si="35"/>
        <v>0</v>
      </c>
      <c r="M439" s="247"/>
      <c r="N439" s="247">
        <v>41551</v>
      </c>
      <c r="O439" s="266">
        <v>101</v>
      </c>
      <c r="P439" s="74">
        <f t="shared" si="36"/>
        <v>120.23809523809506</v>
      </c>
      <c r="R439">
        <f t="shared" si="37"/>
        <v>10100</v>
      </c>
      <c r="T439" s="11">
        <v>41551</v>
      </c>
      <c r="U439" s="115">
        <v>103.9111087566879</v>
      </c>
      <c r="V439" s="115">
        <v>117.01807228915658</v>
      </c>
      <c r="W439" s="115">
        <v>120.23809523809506</v>
      </c>
    </row>
    <row r="440" spans="3:23" ht="18.75" thickBot="1" x14ac:dyDescent="0.3">
      <c r="C440" s="11">
        <v>41554</v>
      </c>
      <c r="D440" s="12">
        <v>1965.39</v>
      </c>
      <c r="E440">
        <f t="shared" si="32"/>
        <v>104.11559040101697</v>
      </c>
      <c r="F440" s="222"/>
      <c r="G440" s="115">
        <v>195</v>
      </c>
      <c r="H440" s="115">
        <f t="shared" si="33"/>
        <v>117.46987951807223</v>
      </c>
      <c r="I440" s="224">
        <v>41554</v>
      </c>
      <c r="J440" s="256">
        <v>48823241025</v>
      </c>
      <c r="K440" s="115">
        <f t="shared" si="34"/>
        <v>117.46987951807223</v>
      </c>
      <c r="L440" s="115">
        <f t="shared" si="35"/>
        <v>0</v>
      </c>
      <c r="M440" s="247"/>
      <c r="N440" s="247">
        <v>41554</v>
      </c>
      <c r="O440" s="266">
        <v>101</v>
      </c>
      <c r="P440" s="74">
        <f t="shared" si="36"/>
        <v>120.23809523809506</v>
      </c>
      <c r="R440">
        <f t="shared" si="37"/>
        <v>10100</v>
      </c>
      <c r="T440" s="11">
        <v>41554</v>
      </c>
      <c r="U440" s="115">
        <v>104.11559040101697</v>
      </c>
      <c r="V440" s="115">
        <v>117.46987951807223</v>
      </c>
      <c r="W440" s="115">
        <v>120.23809523809506</v>
      </c>
    </row>
    <row r="441" spans="3:23" ht="18.75" thickBot="1" x14ac:dyDescent="0.3">
      <c r="C441" s="11">
        <v>41555</v>
      </c>
      <c r="D441" s="12">
        <v>1965.83</v>
      </c>
      <c r="E441">
        <f t="shared" si="32"/>
        <v>104.13889918948971</v>
      </c>
      <c r="F441" s="222"/>
      <c r="G441" s="115">
        <v>195</v>
      </c>
      <c r="H441" s="115">
        <f t="shared" si="33"/>
        <v>117.46987951807223</v>
      </c>
      <c r="I441" s="224">
        <v>41555</v>
      </c>
      <c r="J441" s="256">
        <v>48823241025</v>
      </c>
      <c r="K441" s="115">
        <f t="shared" si="34"/>
        <v>117.46987951807223</v>
      </c>
      <c r="L441" s="115">
        <f t="shared" si="35"/>
        <v>0</v>
      </c>
      <c r="M441" s="247"/>
      <c r="N441" s="247">
        <v>41555</v>
      </c>
      <c r="O441" s="266">
        <v>101</v>
      </c>
      <c r="P441" s="74">
        <f t="shared" si="36"/>
        <v>120.23809523809506</v>
      </c>
      <c r="R441">
        <f t="shared" si="37"/>
        <v>10100</v>
      </c>
      <c r="T441" s="11">
        <v>41555</v>
      </c>
      <c r="U441" s="115">
        <v>104.13889918948971</v>
      </c>
      <c r="V441" s="115">
        <v>117.46987951807223</v>
      </c>
      <c r="W441" s="115">
        <v>120.23809523809506</v>
      </c>
    </row>
    <row r="442" spans="3:23" ht="18.75" thickBot="1" x14ac:dyDescent="0.3">
      <c r="C442" s="11">
        <v>41556</v>
      </c>
      <c r="D442" s="12">
        <v>1971.75</v>
      </c>
      <c r="E442">
        <f t="shared" si="32"/>
        <v>104.45250834348663</v>
      </c>
      <c r="F442" s="222"/>
      <c r="G442" s="115">
        <v>195.75</v>
      </c>
      <c r="H442" s="115">
        <f t="shared" si="33"/>
        <v>117.92168674698789</v>
      </c>
      <c r="I442" s="224">
        <v>41556</v>
      </c>
      <c r="J442" s="256">
        <v>49011022721.25</v>
      </c>
      <c r="K442" s="115">
        <f t="shared" si="34"/>
        <v>117.92168674698789</v>
      </c>
      <c r="L442" s="115">
        <f t="shared" si="35"/>
        <v>0</v>
      </c>
      <c r="M442" s="247"/>
      <c r="N442" s="247">
        <v>41556</v>
      </c>
      <c r="O442" s="266">
        <v>101</v>
      </c>
      <c r="P442" s="74">
        <f t="shared" si="36"/>
        <v>120.23809523809506</v>
      </c>
      <c r="R442">
        <f t="shared" si="37"/>
        <v>10100</v>
      </c>
      <c r="T442" s="11">
        <v>41556</v>
      </c>
      <c r="U442" s="115">
        <v>104.45250834348663</v>
      </c>
      <c r="V442" s="115">
        <v>117.92168674698789</v>
      </c>
      <c r="W442" s="115">
        <v>120.23809523809506</v>
      </c>
    </row>
    <row r="443" spans="3:23" ht="18.75" thickBot="1" x14ac:dyDescent="0.3">
      <c r="C443" s="11">
        <v>41557</v>
      </c>
      <c r="D443" s="12">
        <v>1971.8</v>
      </c>
      <c r="E443">
        <f t="shared" si="32"/>
        <v>104.45515706944943</v>
      </c>
      <c r="F443" s="222"/>
      <c r="G443" s="115">
        <v>195.75</v>
      </c>
      <c r="H443" s="115">
        <f t="shared" si="33"/>
        <v>117.92168674698789</v>
      </c>
      <c r="I443" s="224">
        <v>41557</v>
      </c>
      <c r="J443" s="256">
        <v>49011022721.25</v>
      </c>
      <c r="K443" s="115">
        <f t="shared" si="34"/>
        <v>117.92168674698789</v>
      </c>
      <c r="L443" s="115">
        <f t="shared" si="35"/>
        <v>0</v>
      </c>
      <c r="M443" s="247"/>
      <c r="N443" s="247">
        <v>41557</v>
      </c>
      <c r="O443" s="266">
        <v>101</v>
      </c>
      <c r="P443" s="74">
        <f t="shared" si="36"/>
        <v>120.23809523809506</v>
      </c>
      <c r="R443">
        <f t="shared" si="37"/>
        <v>10100</v>
      </c>
      <c r="T443" s="11">
        <v>41557</v>
      </c>
      <c r="U443" s="115">
        <v>104.45515706944943</v>
      </c>
      <c r="V443" s="115">
        <v>117.92168674698789</v>
      </c>
      <c r="W443" s="115">
        <v>120.23809523809506</v>
      </c>
    </row>
    <row r="444" spans="3:23" ht="18.75" thickBot="1" x14ac:dyDescent="0.3">
      <c r="C444" s="11">
        <v>41558</v>
      </c>
      <c r="D444" s="12">
        <v>1969.51</v>
      </c>
      <c r="E444">
        <f t="shared" si="32"/>
        <v>104.33384542035265</v>
      </c>
      <c r="F444" s="222"/>
      <c r="G444" s="115">
        <v>195.5</v>
      </c>
      <c r="H444" s="115">
        <f t="shared" si="33"/>
        <v>117.77108433734932</v>
      </c>
      <c r="I444" s="224">
        <v>41558</v>
      </c>
      <c r="J444" s="256">
        <v>48948428822.5</v>
      </c>
      <c r="K444" s="115">
        <f t="shared" si="34"/>
        <v>117.77108433734932</v>
      </c>
      <c r="L444" s="115">
        <f t="shared" si="35"/>
        <v>0</v>
      </c>
      <c r="M444" s="247"/>
      <c r="N444" s="247">
        <v>41558</v>
      </c>
      <c r="O444" s="266">
        <v>101</v>
      </c>
      <c r="P444" s="74">
        <f t="shared" si="36"/>
        <v>120.23809523809506</v>
      </c>
      <c r="R444">
        <f t="shared" si="37"/>
        <v>10100</v>
      </c>
      <c r="T444" s="11">
        <v>41558</v>
      </c>
      <c r="U444" s="115">
        <v>104.33384542035265</v>
      </c>
      <c r="V444" s="115">
        <v>117.77108433734932</v>
      </c>
      <c r="W444" s="115">
        <v>120.23809523809506</v>
      </c>
    </row>
    <row r="445" spans="3:23" ht="18.75" thickBot="1" x14ac:dyDescent="0.3">
      <c r="C445" s="11">
        <v>41561</v>
      </c>
      <c r="D445" s="12">
        <v>1965.37</v>
      </c>
      <c r="E445">
        <f t="shared" si="32"/>
        <v>104.11453091063181</v>
      </c>
      <c r="F445" s="222"/>
      <c r="G445" s="115">
        <v>195.5</v>
      </c>
      <c r="H445" s="115">
        <f t="shared" si="33"/>
        <v>117.77108433734932</v>
      </c>
      <c r="I445" s="224">
        <v>41561</v>
      </c>
      <c r="J445" s="256">
        <v>48948428822.5</v>
      </c>
      <c r="K445" s="115">
        <f t="shared" si="34"/>
        <v>117.77108433734932</v>
      </c>
      <c r="L445" s="115">
        <f t="shared" si="35"/>
        <v>0</v>
      </c>
      <c r="M445" s="247"/>
      <c r="N445" s="247">
        <v>41561</v>
      </c>
      <c r="O445" s="266">
        <v>100</v>
      </c>
      <c r="P445" s="74">
        <f t="shared" si="36"/>
        <v>119.04761904761887</v>
      </c>
      <c r="R445">
        <f t="shared" si="37"/>
        <v>10000</v>
      </c>
      <c r="T445" s="11">
        <v>41561</v>
      </c>
      <c r="U445" s="115">
        <v>104.11453091063181</v>
      </c>
      <c r="V445" s="115">
        <v>117.77108433734932</v>
      </c>
      <c r="W445" s="115">
        <v>119.04761904761887</v>
      </c>
    </row>
    <row r="446" spans="3:23" ht="18.75" thickBot="1" x14ac:dyDescent="0.3">
      <c r="C446" s="11">
        <v>41562</v>
      </c>
      <c r="D446" s="12">
        <v>1971.01</v>
      </c>
      <c r="E446">
        <f t="shared" si="32"/>
        <v>104.413307199237</v>
      </c>
      <c r="F446" s="222"/>
      <c r="G446" s="115">
        <v>195.5</v>
      </c>
      <c r="H446" s="115">
        <f t="shared" si="33"/>
        <v>117.77108433734932</v>
      </c>
      <c r="I446" s="224">
        <v>41562</v>
      </c>
      <c r="J446" s="256">
        <v>48948428822.5</v>
      </c>
      <c r="K446" s="115">
        <f t="shared" si="34"/>
        <v>117.77108433734932</v>
      </c>
      <c r="L446" s="115">
        <f t="shared" si="35"/>
        <v>0</v>
      </c>
      <c r="M446" s="247"/>
      <c r="N446" s="247">
        <v>41562</v>
      </c>
      <c r="O446" s="266">
        <v>100</v>
      </c>
      <c r="P446" s="74">
        <f t="shared" si="36"/>
        <v>119.04761904761887</v>
      </c>
      <c r="R446">
        <f t="shared" si="37"/>
        <v>10000</v>
      </c>
      <c r="T446" s="11">
        <v>41562</v>
      </c>
      <c r="U446" s="115">
        <v>104.413307199237</v>
      </c>
      <c r="V446" s="115">
        <v>117.77108433734932</v>
      </c>
      <c r="W446" s="115">
        <v>119.04761904761887</v>
      </c>
    </row>
    <row r="447" spans="3:23" ht="18.75" thickBot="1" x14ac:dyDescent="0.3">
      <c r="C447" s="11">
        <v>41563</v>
      </c>
      <c r="D447" s="12">
        <v>1978.01</v>
      </c>
      <c r="E447">
        <f t="shared" si="32"/>
        <v>104.78412883403065</v>
      </c>
      <c r="F447" s="222"/>
      <c r="G447" s="115">
        <v>195.75</v>
      </c>
      <c r="H447" s="115">
        <f t="shared" si="33"/>
        <v>117.92168674698787</v>
      </c>
      <c r="I447" s="224">
        <v>41563</v>
      </c>
      <c r="J447" s="256">
        <v>49011022721.25</v>
      </c>
      <c r="K447" s="115">
        <f t="shared" si="34"/>
        <v>117.92168674698787</v>
      </c>
      <c r="L447" s="115">
        <f t="shared" si="35"/>
        <v>0</v>
      </c>
      <c r="M447" s="247"/>
      <c r="N447" s="247">
        <v>41563</v>
      </c>
      <c r="O447" s="266">
        <v>101</v>
      </c>
      <c r="P447" s="74">
        <f t="shared" si="36"/>
        <v>120.23809523809506</v>
      </c>
      <c r="R447">
        <f t="shared" si="37"/>
        <v>10100</v>
      </c>
      <c r="T447" s="11">
        <v>41563</v>
      </c>
      <c r="U447" s="115">
        <v>104.78412883403065</v>
      </c>
      <c r="V447" s="115">
        <v>117.92168674698787</v>
      </c>
      <c r="W447" s="115">
        <v>120.23809523809506</v>
      </c>
    </row>
    <row r="448" spans="3:23" ht="18.75" thickBot="1" x14ac:dyDescent="0.3">
      <c r="C448" s="11">
        <v>41564</v>
      </c>
      <c r="D448" s="12">
        <v>1979.52</v>
      </c>
      <c r="E448">
        <f t="shared" si="32"/>
        <v>104.86412035810757</v>
      </c>
      <c r="F448" s="222"/>
      <c r="G448" s="115">
        <v>196</v>
      </c>
      <c r="H448" s="115">
        <f t="shared" si="33"/>
        <v>118.07228915662643</v>
      </c>
      <c r="I448" s="224">
        <v>41564</v>
      </c>
      <c r="J448" s="256">
        <v>49073616620</v>
      </c>
      <c r="K448" s="115">
        <f t="shared" si="34"/>
        <v>118.07228915662643</v>
      </c>
      <c r="L448" s="115">
        <f t="shared" si="35"/>
        <v>0</v>
      </c>
      <c r="M448" s="247"/>
      <c r="N448" s="247">
        <v>41564</v>
      </c>
      <c r="O448" s="266">
        <v>101</v>
      </c>
      <c r="P448" s="74">
        <f t="shared" si="36"/>
        <v>120.23809523809506</v>
      </c>
      <c r="R448">
        <f t="shared" si="37"/>
        <v>10100</v>
      </c>
      <c r="T448" s="11">
        <v>41564</v>
      </c>
      <c r="U448" s="115">
        <v>104.86412035810757</v>
      </c>
      <c r="V448" s="115">
        <v>118.07228915662643</v>
      </c>
      <c r="W448" s="115">
        <v>120.23809523809506</v>
      </c>
    </row>
    <row r="449" spans="3:23" ht="18.75" thickBot="1" x14ac:dyDescent="0.3">
      <c r="C449" s="11">
        <v>41565</v>
      </c>
      <c r="D449" s="12">
        <v>1980.84</v>
      </c>
      <c r="E449">
        <f t="shared" si="32"/>
        <v>104.93404672352581</v>
      </c>
      <c r="F449" s="222"/>
      <c r="G449" s="115">
        <v>196</v>
      </c>
      <c r="H449" s="115">
        <f t="shared" si="33"/>
        <v>118.07228915662643</v>
      </c>
      <c r="I449" s="224">
        <v>41565</v>
      </c>
      <c r="J449" s="256">
        <v>49073616620</v>
      </c>
      <c r="K449" s="115">
        <f t="shared" si="34"/>
        <v>118.07228915662643</v>
      </c>
      <c r="L449" s="115">
        <f t="shared" si="35"/>
        <v>0</v>
      </c>
      <c r="M449" s="247"/>
      <c r="N449" s="247">
        <v>41565</v>
      </c>
      <c r="O449" s="266">
        <v>101</v>
      </c>
      <c r="P449" s="74">
        <f t="shared" si="36"/>
        <v>120.23809523809506</v>
      </c>
      <c r="R449">
        <f t="shared" si="37"/>
        <v>10100</v>
      </c>
      <c r="T449" s="11">
        <v>41565</v>
      </c>
      <c r="U449" s="115">
        <v>104.93404672352581</v>
      </c>
      <c r="V449" s="115">
        <v>118.07228915662643</v>
      </c>
      <c r="W449" s="115">
        <v>120.23809523809506</v>
      </c>
    </row>
    <row r="450" spans="3:23" ht="18.75" thickBot="1" x14ac:dyDescent="0.3">
      <c r="C450" s="11">
        <v>41568</v>
      </c>
      <c r="D450" s="12">
        <v>1982.45</v>
      </c>
      <c r="E450">
        <f t="shared" si="32"/>
        <v>105.01933569952837</v>
      </c>
      <c r="F450" s="222"/>
      <c r="G450" s="115">
        <v>196.5</v>
      </c>
      <c r="H450" s="115">
        <f t="shared" si="33"/>
        <v>118.37349397590354</v>
      </c>
      <c r="I450" s="224">
        <v>41568</v>
      </c>
      <c r="J450" s="256">
        <v>49198804417.5</v>
      </c>
      <c r="K450" s="115">
        <f t="shared" si="34"/>
        <v>118.37349397590354</v>
      </c>
      <c r="L450" s="115">
        <f t="shared" si="35"/>
        <v>0</v>
      </c>
      <c r="M450" s="247"/>
      <c r="N450" s="247">
        <v>41568</v>
      </c>
      <c r="O450" s="266">
        <v>101</v>
      </c>
      <c r="P450" s="74">
        <f t="shared" si="36"/>
        <v>120.23809523809506</v>
      </c>
      <c r="R450">
        <f t="shared" si="37"/>
        <v>10100</v>
      </c>
      <c r="T450" s="11">
        <v>41568</v>
      </c>
      <c r="U450" s="115">
        <v>105.01933569952837</v>
      </c>
      <c r="V450" s="115">
        <v>118.37349397590354</v>
      </c>
      <c r="W450" s="115">
        <v>120.23809523809506</v>
      </c>
    </row>
    <row r="451" spans="3:23" ht="18.75" thickBot="1" x14ac:dyDescent="0.3">
      <c r="C451" s="11">
        <v>41569</v>
      </c>
      <c r="D451" s="12">
        <v>1984.67</v>
      </c>
      <c r="E451">
        <f t="shared" si="32"/>
        <v>105.13693913227722</v>
      </c>
      <c r="F451" s="222"/>
      <c r="G451" s="115">
        <v>196.5</v>
      </c>
      <c r="H451" s="115">
        <f t="shared" si="33"/>
        <v>118.37349397590354</v>
      </c>
      <c r="I451" s="224">
        <v>41569</v>
      </c>
      <c r="J451" s="256">
        <v>49198804417.5</v>
      </c>
      <c r="K451" s="115">
        <f t="shared" si="34"/>
        <v>118.37349397590354</v>
      </c>
      <c r="L451" s="115">
        <f t="shared" si="35"/>
        <v>0</v>
      </c>
      <c r="M451" s="247"/>
      <c r="N451" s="247">
        <v>41569</v>
      </c>
      <c r="O451" s="266">
        <v>101</v>
      </c>
      <c r="P451" s="74">
        <f t="shared" si="36"/>
        <v>120.23809523809506</v>
      </c>
      <c r="R451">
        <f t="shared" si="37"/>
        <v>10100</v>
      </c>
      <c r="T451" s="11">
        <v>41569</v>
      </c>
      <c r="U451" s="115">
        <v>105.13693913227722</v>
      </c>
      <c r="V451" s="115">
        <v>118.37349397590354</v>
      </c>
      <c r="W451" s="115">
        <v>120.23809523809506</v>
      </c>
    </row>
    <row r="452" spans="3:23" ht="18.75" thickBot="1" x14ac:dyDescent="0.3">
      <c r="C452" s="11">
        <v>41570</v>
      </c>
      <c r="D452" s="12">
        <v>1989.22</v>
      </c>
      <c r="E452">
        <f t="shared" si="32"/>
        <v>105.37797319489309</v>
      </c>
      <c r="F452" s="222"/>
      <c r="G452" s="115">
        <v>198</v>
      </c>
      <c r="H452" s="115">
        <f t="shared" si="33"/>
        <v>119.27710843373485</v>
      </c>
      <c r="I452" s="224">
        <v>41570</v>
      </c>
      <c r="J452" s="256">
        <v>49574367810</v>
      </c>
      <c r="K452" s="115">
        <f t="shared" si="34"/>
        <v>119.27710843373485</v>
      </c>
      <c r="L452" s="115">
        <f t="shared" si="35"/>
        <v>0</v>
      </c>
      <c r="M452" s="247"/>
      <c r="N452" s="247">
        <v>41570</v>
      </c>
      <c r="O452" s="266">
        <v>101</v>
      </c>
      <c r="P452" s="74">
        <f t="shared" si="36"/>
        <v>120.23809523809506</v>
      </c>
      <c r="R452">
        <f t="shared" si="37"/>
        <v>10100</v>
      </c>
      <c r="T452" s="11">
        <v>41570</v>
      </c>
      <c r="U452" s="115">
        <v>105.37797319489309</v>
      </c>
      <c r="V452" s="115">
        <v>119.27710843373485</v>
      </c>
      <c r="W452" s="115">
        <v>120.23809523809506</v>
      </c>
    </row>
    <row r="453" spans="3:23" ht="18.75" thickBot="1" x14ac:dyDescent="0.3">
      <c r="C453" s="11">
        <v>41571</v>
      </c>
      <c r="D453" s="12">
        <v>2002.56</v>
      </c>
      <c r="E453">
        <f t="shared" ref="E453:E516" si="38">+(D453/D452)*E452</f>
        <v>106.0846532817713</v>
      </c>
      <c r="F453" s="222"/>
      <c r="G453" s="115">
        <v>202</v>
      </c>
      <c r="H453" s="115">
        <f t="shared" ref="H453:H516" si="39">+(G453/G452)*H452</f>
        <v>121.68674698795171</v>
      </c>
      <c r="I453" s="224">
        <v>41571</v>
      </c>
      <c r="J453" s="256">
        <v>50575870190</v>
      </c>
      <c r="K453" s="115">
        <f t="shared" ref="K453:K516" si="40">+(J453/J452)*K452</f>
        <v>121.68674698795171</v>
      </c>
      <c r="L453" s="115">
        <f t="shared" ref="L453:L516" si="41">+K453-H453</f>
        <v>0</v>
      </c>
      <c r="M453" s="247"/>
      <c r="N453" s="247">
        <v>41571</v>
      </c>
      <c r="O453" s="266">
        <v>101</v>
      </c>
      <c r="P453" s="74">
        <f t="shared" ref="P453:P516" si="42">+(O453/O452)*P452</f>
        <v>120.23809523809506</v>
      </c>
      <c r="R453">
        <f t="shared" si="37"/>
        <v>10100</v>
      </c>
      <c r="T453" s="11">
        <v>41571</v>
      </c>
      <c r="U453" s="115">
        <v>106.0846532817713</v>
      </c>
      <c r="V453" s="115">
        <v>121.68674698795171</v>
      </c>
      <c r="W453" s="115">
        <v>120.23809523809506</v>
      </c>
    </row>
    <row r="454" spans="3:23" ht="18.75" thickBot="1" x14ac:dyDescent="0.3">
      <c r="C454" s="11">
        <v>41572</v>
      </c>
      <c r="D454" s="12">
        <v>2006.2280626561815</v>
      </c>
      <c r="E454">
        <f t="shared" si="38"/>
        <v>106.27896713758427</v>
      </c>
      <c r="F454" s="222"/>
      <c r="G454" s="115">
        <v>203</v>
      </c>
      <c r="H454" s="115">
        <f t="shared" si="39"/>
        <v>122.28915662650593</v>
      </c>
      <c r="I454" s="224">
        <v>41572</v>
      </c>
      <c r="J454" s="256">
        <v>50826245785</v>
      </c>
      <c r="K454" s="115">
        <f t="shared" si="40"/>
        <v>122.28915662650593</v>
      </c>
      <c r="L454" s="115">
        <f t="shared" si="41"/>
        <v>0</v>
      </c>
      <c r="M454" s="247"/>
      <c r="N454" s="247">
        <v>41572</v>
      </c>
      <c r="O454" s="266">
        <v>101</v>
      </c>
      <c r="P454" s="74">
        <f t="shared" si="42"/>
        <v>120.23809523809506</v>
      </c>
      <c r="R454">
        <f t="shared" si="37"/>
        <v>10100</v>
      </c>
      <c r="T454" s="11">
        <v>41572</v>
      </c>
      <c r="U454" s="115">
        <v>106.27896713758427</v>
      </c>
      <c r="V454" s="115">
        <v>122.28915662650593</v>
      </c>
      <c r="W454" s="115">
        <v>120.23809523809506</v>
      </c>
    </row>
    <row r="455" spans="3:23" ht="18.75" thickBot="1" x14ac:dyDescent="0.3">
      <c r="C455" s="11">
        <v>41575</v>
      </c>
      <c r="D455" s="12">
        <v>2012.82</v>
      </c>
      <c r="E455">
        <f t="shared" si="38"/>
        <v>106.62817184934029</v>
      </c>
      <c r="F455" s="222"/>
      <c r="G455" s="115">
        <v>204.75</v>
      </c>
      <c r="H455" s="115">
        <f t="shared" si="39"/>
        <v>123.3433734939758</v>
      </c>
      <c r="I455" s="224">
        <v>41575</v>
      </c>
      <c r="J455" s="256">
        <v>51264403076.25</v>
      </c>
      <c r="K455" s="115">
        <f t="shared" si="40"/>
        <v>123.3433734939758</v>
      </c>
      <c r="L455" s="115">
        <f t="shared" si="41"/>
        <v>0</v>
      </c>
      <c r="M455" s="247"/>
      <c r="N455" s="247">
        <v>41575</v>
      </c>
      <c r="O455" s="266">
        <v>101</v>
      </c>
      <c r="P455" s="74">
        <f t="shared" si="42"/>
        <v>120.23809523809506</v>
      </c>
      <c r="R455">
        <f t="shared" si="37"/>
        <v>10100</v>
      </c>
      <c r="T455" s="11">
        <v>41575</v>
      </c>
      <c r="U455" s="115">
        <v>106.62817184934029</v>
      </c>
      <c r="V455" s="115">
        <v>123.3433734939758</v>
      </c>
      <c r="W455" s="115">
        <v>120.23809523809506</v>
      </c>
    </row>
    <row r="456" spans="3:23" ht="18.75" thickBot="1" x14ac:dyDescent="0.3">
      <c r="C456" s="11">
        <v>41576</v>
      </c>
      <c r="D456" s="12">
        <v>2026.63</v>
      </c>
      <c r="E456">
        <f t="shared" si="38"/>
        <v>107.35974996026894</v>
      </c>
      <c r="F456" s="222"/>
      <c r="G456" s="115">
        <v>206</v>
      </c>
      <c r="H456" s="115">
        <f t="shared" si="39"/>
        <v>124.09638554216858</v>
      </c>
      <c r="I456" s="224">
        <v>41576</v>
      </c>
      <c r="J456" s="256">
        <v>51577372570</v>
      </c>
      <c r="K456" s="115">
        <f t="shared" si="40"/>
        <v>124.09638554216858</v>
      </c>
      <c r="L456" s="115">
        <f t="shared" si="41"/>
        <v>0</v>
      </c>
      <c r="M456" s="247"/>
      <c r="N456" s="247">
        <v>41576</v>
      </c>
      <c r="O456" s="266">
        <v>103</v>
      </c>
      <c r="P456" s="74">
        <f t="shared" si="42"/>
        <v>122.61904761904744</v>
      </c>
      <c r="R456">
        <f t="shared" si="37"/>
        <v>10300</v>
      </c>
      <c r="T456" s="11">
        <v>41576</v>
      </c>
      <c r="U456" s="115">
        <v>107.35974996026894</v>
      </c>
      <c r="V456" s="115">
        <v>124.09638554216858</v>
      </c>
      <c r="W456" s="115">
        <v>122.61904761904744</v>
      </c>
    </row>
    <row r="457" spans="3:23" ht="18.75" thickBot="1" x14ac:dyDescent="0.3">
      <c r="C457" s="11">
        <v>41577</v>
      </c>
      <c r="D457" s="12">
        <v>2030.2</v>
      </c>
      <c r="E457">
        <f t="shared" si="38"/>
        <v>107.5488689940137</v>
      </c>
      <c r="F457" s="222"/>
      <c r="G457" s="115">
        <v>206</v>
      </c>
      <c r="H457" s="115">
        <f t="shared" si="39"/>
        <v>124.09638554216858</v>
      </c>
      <c r="I457" s="224">
        <v>41577</v>
      </c>
      <c r="J457" s="256">
        <v>51577372570</v>
      </c>
      <c r="K457" s="115">
        <f t="shared" si="40"/>
        <v>124.09638554216858</v>
      </c>
      <c r="L457" s="115">
        <f t="shared" si="41"/>
        <v>0</v>
      </c>
      <c r="M457" s="247"/>
      <c r="N457" s="247">
        <v>41577</v>
      </c>
      <c r="O457" s="266">
        <v>101</v>
      </c>
      <c r="P457" s="74">
        <f t="shared" si="42"/>
        <v>120.23809523809506</v>
      </c>
      <c r="R457">
        <f t="shared" si="37"/>
        <v>10100</v>
      </c>
      <c r="T457" s="11">
        <v>41577</v>
      </c>
      <c r="U457" s="115">
        <v>107.5488689940137</v>
      </c>
      <c r="V457" s="115">
        <v>124.09638554216858</v>
      </c>
      <c r="W457" s="115">
        <v>120.23809523809506</v>
      </c>
    </row>
    <row r="458" spans="3:23" ht="18.75" thickBot="1" x14ac:dyDescent="0.3">
      <c r="C458" s="11">
        <v>41578</v>
      </c>
      <c r="D458" s="12">
        <v>2038.15</v>
      </c>
      <c r="E458">
        <f t="shared" si="38"/>
        <v>107.9700164221008</v>
      </c>
      <c r="F458" s="222"/>
      <c r="G458" s="115">
        <v>203.25</v>
      </c>
      <c r="H458" s="115">
        <f t="shared" si="39"/>
        <v>122.43975903614448</v>
      </c>
      <c r="I458" s="224">
        <v>41578</v>
      </c>
      <c r="J458" s="256">
        <v>50888839683.75</v>
      </c>
      <c r="K458" s="115">
        <f t="shared" si="40"/>
        <v>122.43975903614448</v>
      </c>
      <c r="L458" s="115">
        <f t="shared" si="41"/>
        <v>0</v>
      </c>
      <c r="M458" s="247"/>
      <c r="N458" s="247">
        <v>41578</v>
      </c>
      <c r="O458" s="266">
        <v>102</v>
      </c>
      <c r="P458" s="74">
        <f t="shared" si="42"/>
        <v>121.42857142857125</v>
      </c>
      <c r="R458">
        <f t="shared" si="37"/>
        <v>10200</v>
      </c>
      <c r="T458" s="11">
        <v>41578</v>
      </c>
      <c r="U458" s="115">
        <v>107.9700164221008</v>
      </c>
      <c r="V458" s="115">
        <v>122.43975903614448</v>
      </c>
      <c r="W458" s="115">
        <v>121.42857142857125</v>
      </c>
    </row>
    <row r="459" spans="3:23" ht="18.75" thickBot="1" x14ac:dyDescent="0.3">
      <c r="C459" s="11">
        <v>41582</v>
      </c>
      <c r="D459" s="12">
        <v>2031.21</v>
      </c>
      <c r="E459">
        <f t="shared" si="38"/>
        <v>107.60237325846251</v>
      </c>
      <c r="F459" s="222"/>
      <c r="G459" s="115">
        <v>201</v>
      </c>
      <c r="H459" s="115">
        <f t="shared" si="39"/>
        <v>121.0843373493975</v>
      </c>
      <c r="I459" s="224">
        <v>41582</v>
      </c>
      <c r="J459" s="256">
        <v>50325494595</v>
      </c>
      <c r="K459" s="115">
        <f t="shared" si="40"/>
        <v>121.0843373493975</v>
      </c>
      <c r="L459" s="115">
        <f t="shared" si="41"/>
        <v>0</v>
      </c>
      <c r="M459" s="247"/>
      <c r="N459" s="247">
        <v>41582</v>
      </c>
      <c r="O459" s="266">
        <v>101</v>
      </c>
      <c r="P459" s="74">
        <f t="shared" si="42"/>
        <v>120.23809523809506</v>
      </c>
      <c r="R459">
        <f t="shared" si="37"/>
        <v>10100</v>
      </c>
      <c r="T459" s="11">
        <v>41582</v>
      </c>
      <c r="U459" s="115">
        <v>107.60237325846251</v>
      </c>
      <c r="V459" s="115">
        <v>121.0843373493975</v>
      </c>
      <c r="W459" s="115">
        <v>120.23809523809506</v>
      </c>
    </row>
    <row r="460" spans="3:23" ht="18.75" thickBot="1" x14ac:dyDescent="0.3">
      <c r="C460" s="11">
        <v>41583</v>
      </c>
      <c r="D460" s="12">
        <v>2038.34</v>
      </c>
      <c r="E460">
        <f t="shared" si="38"/>
        <v>107.98008158075947</v>
      </c>
      <c r="F460" s="222"/>
      <c r="G460" s="115">
        <v>202</v>
      </c>
      <c r="H460" s="115">
        <f t="shared" si="39"/>
        <v>121.68674698795172</v>
      </c>
      <c r="I460" s="224">
        <v>41583</v>
      </c>
      <c r="J460" s="256">
        <v>50575870190</v>
      </c>
      <c r="K460" s="115">
        <f t="shared" si="40"/>
        <v>121.68674698795172</v>
      </c>
      <c r="L460" s="115">
        <f t="shared" si="41"/>
        <v>0</v>
      </c>
      <c r="M460" s="247"/>
      <c r="N460" s="247">
        <v>41583</v>
      </c>
      <c r="O460" s="266">
        <v>102</v>
      </c>
      <c r="P460" s="74">
        <f t="shared" si="42"/>
        <v>121.42857142857125</v>
      </c>
      <c r="R460">
        <f t="shared" si="37"/>
        <v>10200</v>
      </c>
      <c r="T460" s="11">
        <v>41583</v>
      </c>
      <c r="U460" s="115">
        <v>107.98008158075947</v>
      </c>
      <c r="V460" s="115">
        <v>121.68674698795172</v>
      </c>
      <c r="W460" s="115">
        <v>121.42857142857125</v>
      </c>
    </row>
    <row r="461" spans="3:23" ht="18.75" thickBot="1" x14ac:dyDescent="0.3">
      <c r="C461" s="11">
        <v>41584</v>
      </c>
      <c r="D461" s="12">
        <v>2037.67</v>
      </c>
      <c r="E461">
        <f t="shared" si="38"/>
        <v>107.9445886528578</v>
      </c>
      <c r="F461" s="222"/>
      <c r="G461" s="115">
        <v>202</v>
      </c>
      <c r="H461" s="115">
        <f t="shared" si="39"/>
        <v>121.68674698795172</v>
      </c>
      <c r="I461" s="224">
        <v>41584</v>
      </c>
      <c r="J461" s="256">
        <v>50575870190</v>
      </c>
      <c r="K461" s="115">
        <f t="shared" si="40"/>
        <v>121.68674698795172</v>
      </c>
      <c r="L461" s="115">
        <f t="shared" si="41"/>
        <v>0</v>
      </c>
      <c r="M461" s="247"/>
      <c r="N461" s="247">
        <v>41584</v>
      </c>
      <c r="O461" s="266">
        <v>102</v>
      </c>
      <c r="P461" s="74">
        <f t="shared" si="42"/>
        <v>121.42857142857125</v>
      </c>
      <c r="R461">
        <f t="shared" si="37"/>
        <v>10200</v>
      </c>
      <c r="T461" s="11">
        <v>41584</v>
      </c>
      <c r="U461" s="115">
        <v>107.9445886528578</v>
      </c>
      <c r="V461" s="115">
        <v>121.68674698795172</v>
      </c>
      <c r="W461" s="115">
        <v>121.42857142857125</v>
      </c>
    </row>
    <row r="462" spans="3:23" ht="18.75" thickBot="1" x14ac:dyDescent="0.3">
      <c r="C462" s="11">
        <v>41585</v>
      </c>
      <c r="D462" s="12">
        <v>2042.21</v>
      </c>
      <c r="E462">
        <f t="shared" si="38"/>
        <v>108.1850929702811</v>
      </c>
      <c r="F462" s="222"/>
      <c r="G462" s="115">
        <v>204</v>
      </c>
      <c r="H462" s="115">
        <f t="shared" si="39"/>
        <v>122.89156626506015</v>
      </c>
      <c r="I462" s="224">
        <v>41585</v>
      </c>
      <c r="J462" s="256">
        <v>51076621380</v>
      </c>
      <c r="K462" s="115">
        <f t="shared" si="40"/>
        <v>122.89156626506015</v>
      </c>
      <c r="L462" s="115">
        <f t="shared" si="41"/>
        <v>0</v>
      </c>
      <c r="M462" s="247"/>
      <c r="N462" s="247">
        <v>41585</v>
      </c>
      <c r="O462" s="266">
        <v>102</v>
      </c>
      <c r="P462" s="74">
        <f t="shared" si="42"/>
        <v>121.42857142857125</v>
      </c>
      <c r="R462">
        <f t="shared" si="37"/>
        <v>10200</v>
      </c>
      <c r="T462" s="11">
        <v>41585</v>
      </c>
      <c r="U462" s="115">
        <v>108.1850929702811</v>
      </c>
      <c r="V462" s="115">
        <v>122.89156626506015</v>
      </c>
      <c r="W462" s="115">
        <v>121.42857142857125</v>
      </c>
    </row>
    <row r="463" spans="3:23" ht="18.75" thickBot="1" x14ac:dyDescent="0.3">
      <c r="C463" s="11">
        <v>41586</v>
      </c>
      <c r="D463" s="12">
        <v>2040.4494201393923</v>
      </c>
      <c r="E463">
        <f t="shared" si="38"/>
        <v>108.0918270985532</v>
      </c>
      <c r="F463" s="222"/>
      <c r="G463" s="115">
        <v>204</v>
      </c>
      <c r="H463" s="115">
        <f t="shared" si="39"/>
        <v>122.89156626506015</v>
      </c>
      <c r="I463" s="224">
        <v>41586</v>
      </c>
      <c r="J463" s="256">
        <v>51076621380</v>
      </c>
      <c r="K463" s="115">
        <f t="shared" si="40"/>
        <v>122.89156626506015</v>
      </c>
      <c r="L463" s="115">
        <f t="shared" si="41"/>
        <v>0</v>
      </c>
      <c r="M463" s="247"/>
      <c r="N463" s="247">
        <v>41586</v>
      </c>
      <c r="O463" s="266">
        <v>101</v>
      </c>
      <c r="P463" s="74">
        <f t="shared" si="42"/>
        <v>120.23809523809506</v>
      </c>
      <c r="R463">
        <f t="shared" si="37"/>
        <v>10100</v>
      </c>
      <c r="T463" s="11">
        <v>41586</v>
      </c>
      <c r="U463" s="115">
        <v>108.0918270985532</v>
      </c>
      <c r="V463" s="115">
        <v>122.89156626506015</v>
      </c>
      <c r="W463" s="115">
        <v>120.23809523809506</v>
      </c>
    </row>
    <row r="464" spans="3:23" ht="18.75" thickBot="1" x14ac:dyDescent="0.3">
      <c r="C464" s="11">
        <v>41589</v>
      </c>
      <c r="D464" s="12">
        <v>2029.5</v>
      </c>
      <c r="E464">
        <f t="shared" si="38"/>
        <v>107.51178683053432</v>
      </c>
      <c r="F464" s="222"/>
      <c r="G464" s="115">
        <v>202</v>
      </c>
      <c r="H464" s="115">
        <f t="shared" si="39"/>
        <v>121.68674698795172</v>
      </c>
      <c r="I464" s="224">
        <v>41589</v>
      </c>
      <c r="J464" s="256">
        <v>50575870190</v>
      </c>
      <c r="K464" s="115">
        <f t="shared" si="40"/>
        <v>121.68674698795172</v>
      </c>
      <c r="L464" s="115">
        <f t="shared" si="41"/>
        <v>0</v>
      </c>
      <c r="M464" s="247"/>
      <c r="N464" s="247">
        <v>41589</v>
      </c>
      <c r="O464" s="266">
        <v>101</v>
      </c>
      <c r="P464" s="74">
        <f t="shared" si="42"/>
        <v>120.23809523809506</v>
      </c>
      <c r="R464">
        <f t="shared" si="37"/>
        <v>10100</v>
      </c>
      <c r="T464" s="11">
        <v>41589</v>
      </c>
      <c r="U464" s="115">
        <v>107.51178683053432</v>
      </c>
      <c r="V464" s="115">
        <v>121.68674698795172</v>
      </c>
      <c r="W464" s="115">
        <v>120.23809523809506</v>
      </c>
    </row>
    <row r="465" spans="3:23" ht="18.75" thickBot="1" x14ac:dyDescent="0.3">
      <c r="C465" s="11">
        <v>41590</v>
      </c>
      <c r="D465" s="12">
        <v>2022.88</v>
      </c>
      <c r="E465">
        <f t="shared" si="38"/>
        <v>107.16109551305803</v>
      </c>
      <c r="F465" s="222"/>
      <c r="G465" s="115">
        <v>201</v>
      </c>
      <c r="H465" s="115">
        <f t="shared" si="39"/>
        <v>121.0843373493975</v>
      </c>
      <c r="I465" s="224">
        <v>41590</v>
      </c>
      <c r="J465" s="256">
        <v>50325494595</v>
      </c>
      <c r="K465" s="115">
        <f t="shared" si="40"/>
        <v>121.0843373493975</v>
      </c>
      <c r="L465" s="115">
        <f t="shared" si="41"/>
        <v>0</v>
      </c>
      <c r="M465" s="247"/>
      <c r="N465" s="247">
        <v>41590</v>
      </c>
      <c r="O465" s="266">
        <v>102</v>
      </c>
      <c r="P465" s="74">
        <f t="shared" si="42"/>
        <v>121.42857142857125</v>
      </c>
      <c r="R465">
        <f t="shared" si="37"/>
        <v>10200</v>
      </c>
      <c r="T465" s="11">
        <v>41590</v>
      </c>
      <c r="U465" s="115">
        <v>107.16109551305803</v>
      </c>
      <c r="V465" s="115">
        <v>121.0843373493975</v>
      </c>
      <c r="W465" s="115">
        <v>121.42857142857125</v>
      </c>
    </row>
    <row r="466" spans="3:23" ht="18.75" thickBot="1" x14ac:dyDescent="0.3">
      <c r="C466" s="11">
        <v>41591</v>
      </c>
      <c r="D466" s="12">
        <v>2033.76</v>
      </c>
      <c r="E466">
        <f t="shared" si="38"/>
        <v>107.73745828256588</v>
      </c>
      <c r="F466" s="222"/>
      <c r="G466" s="115">
        <v>202.75</v>
      </c>
      <c r="H466" s="115">
        <f t="shared" si="39"/>
        <v>122.13855421686738</v>
      </c>
      <c r="I466" s="224">
        <v>41591</v>
      </c>
      <c r="J466" s="256">
        <v>50763651886.25</v>
      </c>
      <c r="K466" s="115">
        <f t="shared" si="40"/>
        <v>122.13855421686738</v>
      </c>
      <c r="L466" s="115">
        <f t="shared" si="41"/>
        <v>0</v>
      </c>
      <c r="M466" s="247"/>
      <c r="N466" s="247">
        <v>41591</v>
      </c>
      <c r="O466" s="266">
        <v>101</v>
      </c>
      <c r="P466" s="74">
        <f t="shared" si="42"/>
        <v>120.23809523809506</v>
      </c>
      <c r="R466">
        <f t="shared" si="37"/>
        <v>10100</v>
      </c>
      <c r="T466" s="11">
        <v>41591</v>
      </c>
      <c r="U466" s="115">
        <v>107.73745828256588</v>
      </c>
      <c r="V466" s="115">
        <v>122.13855421686738</v>
      </c>
      <c r="W466" s="115">
        <v>120.23809523809506</v>
      </c>
    </row>
    <row r="467" spans="3:23" ht="18.75" thickBot="1" x14ac:dyDescent="0.3">
      <c r="C467" s="11">
        <v>41592</v>
      </c>
      <c r="D467" s="12">
        <v>2035.73</v>
      </c>
      <c r="E467">
        <f t="shared" si="38"/>
        <v>107.84181808550068</v>
      </c>
      <c r="F467" s="222"/>
      <c r="G467" s="115">
        <v>202.75</v>
      </c>
      <c r="H467" s="115">
        <f t="shared" si="39"/>
        <v>122.13855421686738</v>
      </c>
      <c r="I467" s="224">
        <v>41592</v>
      </c>
      <c r="J467" s="256">
        <v>50763651886.25</v>
      </c>
      <c r="K467" s="115">
        <f t="shared" si="40"/>
        <v>122.13855421686738</v>
      </c>
      <c r="L467" s="115">
        <f t="shared" si="41"/>
        <v>0</v>
      </c>
      <c r="M467" s="247"/>
      <c r="N467" s="247">
        <v>41592</v>
      </c>
      <c r="O467" s="266">
        <v>101</v>
      </c>
      <c r="P467" s="74">
        <f t="shared" si="42"/>
        <v>120.23809523809506</v>
      </c>
      <c r="R467">
        <f t="shared" si="37"/>
        <v>10100</v>
      </c>
      <c r="T467" s="11">
        <v>41592</v>
      </c>
      <c r="U467" s="115">
        <v>107.84181808550068</v>
      </c>
      <c r="V467" s="115">
        <v>122.13855421686738</v>
      </c>
      <c r="W467" s="115">
        <v>120.23809523809506</v>
      </c>
    </row>
    <row r="468" spans="3:23" ht="18.75" thickBot="1" x14ac:dyDescent="0.3">
      <c r="C468" s="11">
        <v>41593</v>
      </c>
      <c r="D468" s="12">
        <v>2051.19</v>
      </c>
      <c r="E468">
        <f t="shared" si="38"/>
        <v>108.66080415320211</v>
      </c>
      <c r="F468" s="222"/>
      <c r="G468" s="115">
        <v>205</v>
      </c>
      <c r="H468" s="115">
        <f t="shared" si="39"/>
        <v>123.49397590361436</v>
      </c>
      <c r="I468" s="224">
        <v>41593</v>
      </c>
      <c r="J468" s="256">
        <v>51326996975</v>
      </c>
      <c r="K468" s="115">
        <f t="shared" si="40"/>
        <v>123.49397590361436</v>
      </c>
      <c r="L468" s="115">
        <f t="shared" si="41"/>
        <v>0</v>
      </c>
      <c r="M468" s="247"/>
      <c r="N468" s="247">
        <v>41593</v>
      </c>
      <c r="O468" s="266">
        <v>105</v>
      </c>
      <c r="P468" s="74">
        <f t="shared" si="42"/>
        <v>124.99999999999982</v>
      </c>
      <c r="R468">
        <f t="shared" si="37"/>
        <v>10500</v>
      </c>
      <c r="T468" s="11">
        <v>41593</v>
      </c>
      <c r="U468" s="115">
        <v>108.66080415320211</v>
      </c>
      <c r="V468" s="115">
        <v>123.49397590361436</v>
      </c>
      <c r="W468" s="115">
        <v>124.99999999999982</v>
      </c>
    </row>
    <row r="469" spans="3:23" ht="18.75" thickBot="1" x14ac:dyDescent="0.3">
      <c r="C469" s="11">
        <v>41596</v>
      </c>
      <c r="D469" s="12">
        <v>2042.8</v>
      </c>
      <c r="E469">
        <f t="shared" si="38"/>
        <v>108.21634793664226</v>
      </c>
      <c r="F469" s="222"/>
      <c r="G469" s="115">
        <v>205</v>
      </c>
      <c r="H469" s="115">
        <f t="shared" si="39"/>
        <v>123.49397590361436</v>
      </c>
      <c r="I469" s="224">
        <v>41596</v>
      </c>
      <c r="J469" s="256">
        <v>51326996975</v>
      </c>
      <c r="K469" s="115">
        <f t="shared" si="40"/>
        <v>123.49397590361436</v>
      </c>
      <c r="L469" s="115">
        <f t="shared" si="41"/>
        <v>0</v>
      </c>
      <c r="M469" s="247"/>
      <c r="N469" s="247">
        <v>41596</v>
      </c>
      <c r="O469" s="266">
        <v>105</v>
      </c>
      <c r="P469" s="74">
        <f t="shared" si="42"/>
        <v>124.99999999999982</v>
      </c>
      <c r="R469">
        <f t="shared" si="37"/>
        <v>10500</v>
      </c>
      <c r="T469" s="11">
        <v>41596</v>
      </c>
      <c r="U469" s="115">
        <v>108.21634793664226</v>
      </c>
      <c r="V469" s="115">
        <v>123.49397590361436</v>
      </c>
      <c r="W469" s="115">
        <v>124.99999999999982</v>
      </c>
    </row>
    <row r="470" spans="3:23" ht="18.75" thickBot="1" x14ac:dyDescent="0.3">
      <c r="C470" s="11">
        <v>41597</v>
      </c>
      <c r="D470" s="12">
        <v>2042.52</v>
      </c>
      <c r="E470">
        <f t="shared" si="38"/>
        <v>108.20151507125053</v>
      </c>
      <c r="F470" s="222"/>
      <c r="G470" s="115">
        <v>204</v>
      </c>
      <c r="H470" s="115">
        <f t="shared" si="39"/>
        <v>122.89156626506013</v>
      </c>
      <c r="I470" s="224">
        <v>41597</v>
      </c>
      <c r="J470" s="256">
        <v>51076621380</v>
      </c>
      <c r="K470" s="115">
        <f t="shared" si="40"/>
        <v>122.89156626506013</v>
      </c>
      <c r="L470" s="115">
        <f t="shared" si="41"/>
        <v>0</v>
      </c>
      <c r="M470" s="247"/>
      <c r="N470" s="247">
        <v>41597</v>
      </c>
      <c r="O470" s="266">
        <v>105</v>
      </c>
      <c r="P470" s="74">
        <f t="shared" si="42"/>
        <v>124.99999999999982</v>
      </c>
      <c r="R470">
        <f t="shared" si="37"/>
        <v>10500</v>
      </c>
      <c r="T470" s="11">
        <v>41597</v>
      </c>
      <c r="U470" s="115">
        <v>108.20151507125053</v>
      </c>
      <c r="V470" s="115">
        <v>122.89156626506013</v>
      </c>
      <c r="W470" s="115">
        <v>124.99999999999982</v>
      </c>
    </row>
    <row r="471" spans="3:23" ht="18.75" thickBot="1" x14ac:dyDescent="0.3">
      <c r="C471" s="11">
        <v>41598</v>
      </c>
      <c r="D471" s="12">
        <v>2043.61</v>
      </c>
      <c r="E471">
        <f t="shared" si="38"/>
        <v>108.25925729723983</v>
      </c>
      <c r="F471" s="222"/>
      <c r="G471" s="115">
        <v>203</v>
      </c>
      <c r="H471" s="115">
        <f t="shared" si="39"/>
        <v>122.28915662650591</v>
      </c>
      <c r="I471" s="224">
        <v>41598</v>
      </c>
      <c r="J471" s="256">
        <v>50826245785</v>
      </c>
      <c r="K471" s="115">
        <f t="shared" si="40"/>
        <v>122.28915662650591</v>
      </c>
      <c r="L471" s="115">
        <f t="shared" si="41"/>
        <v>0</v>
      </c>
      <c r="M471" s="247"/>
      <c r="N471" s="247">
        <v>41598</v>
      </c>
      <c r="O471" s="266">
        <v>105</v>
      </c>
      <c r="P471" s="74">
        <f t="shared" si="42"/>
        <v>124.99999999999982</v>
      </c>
      <c r="R471">
        <f t="shared" si="37"/>
        <v>10500</v>
      </c>
      <c r="T471" s="11">
        <v>41598</v>
      </c>
      <c r="U471" s="115">
        <v>108.25925729723983</v>
      </c>
      <c r="V471" s="115">
        <v>122.28915662650591</v>
      </c>
      <c r="W471" s="115">
        <v>124.99999999999982</v>
      </c>
    </row>
    <row r="472" spans="3:23" ht="18.75" thickBot="1" x14ac:dyDescent="0.3">
      <c r="C472" s="11">
        <v>41599</v>
      </c>
      <c r="D472" s="12">
        <v>2042.23</v>
      </c>
      <c r="E472">
        <f t="shared" si="38"/>
        <v>108.18615246066622</v>
      </c>
      <c r="F472" s="222"/>
      <c r="G472" s="115">
        <v>204</v>
      </c>
      <c r="H472" s="115">
        <f t="shared" si="39"/>
        <v>122.89156626506015</v>
      </c>
      <c r="I472" s="224">
        <v>41599</v>
      </c>
      <c r="J472" s="256">
        <v>51076621380</v>
      </c>
      <c r="K472" s="115">
        <f t="shared" si="40"/>
        <v>122.89156626506015</v>
      </c>
      <c r="L472" s="115">
        <f t="shared" si="41"/>
        <v>0</v>
      </c>
      <c r="M472" s="247"/>
      <c r="N472" s="247">
        <v>41599</v>
      </c>
      <c r="O472" s="266">
        <v>104</v>
      </c>
      <c r="P472" s="74">
        <f t="shared" si="42"/>
        <v>123.80952380952363</v>
      </c>
      <c r="R472">
        <f t="shared" si="37"/>
        <v>10400</v>
      </c>
      <c r="T472" s="11">
        <v>41599</v>
      </c>
      <c r="U472" s="115">
        <v>108.18615246066622</v>
      </c>
      <c r="V472" s="115">
        <v>122.89156626506015</v>
      </c>
      <c r="W472" s="115">
        <v>123.80952380952363</v>
      </c>
    </row>
    <row r="473" spans="3:23" ht="18.75" thickBot="1" x14ac:dyDescent="0.3">
      <c r="C473" s="11">
        <v>41600</v>
      </c>
      <c r="D473" s="12">
        <v>2038.59</v>
      </c>
      <c r="E473">
        <f t="shared" si="38"/>
        <v>107.99332521057352</v>
      </c>
      <c r="F473" s="222"/>
      <c r="G473" s="115">
        <v>204</v>
      </c>
      <c r="H473" s="115">
        <f t="shared" si="39"/>
        <v>122.89156626506015</v>
      </c>
      <c r="I473" s="224">
        <v>41600</v>
      </c>
      <c r="J473" s="256">
        <v>51076621380</v>
      </c>
      <c r="K473" s="115">
        <f t="shared" si="40"/>
        <v>122.89156626506015</v>
      </c>
      <c r="L473" s="115">
        <f t="shared" si="41"/>
        <v>0</v>
      </c>
      <c r="M473" s="247"/>
      <c r="N473" s="247">
        <v>41600</v>
      </c>
      <c r="O473" s="266">
        <v>104</v>
      </c>
      <c r="P473" s="74">
        <f t="shared" si="42"/>
        <v>123.80952380952363</v>
      </c>
      <c r="R473">
        <f t="shared" si="37"/>
        <v>10400</v>
      </c>
      <c r="T473" s="11">
        <v>41600</v>
      </c>
      <c r="U473" s="115">
        <v>107.99332521057352</v>
      </c>
      <c r="V473" s="115">
        <v>122.89156626506015</v>
      </c>
      <c r="W473" s="115">
        <v>123.80952380952363</v>
      </c>
    </row>
    <row r="474" spans="3:23" ht="18.75" thickBot="1" x14ac:dyDescent="0.3">
      <c r="C474" s="11">
        <v>41603</v>
      </c>
      <c r="D474" s="12">
        <v>2033.97</v>
      </c>
      <c r="E474">
        <f t="shared" si="38"/>
        <v>107.7485829316097</v>
      </c>
      <c r="F474" s="222"/>
      <c r="G474" s="115">
        <v>204</v>
      </c>
      <c r="H474" s="115">
        <f t="shared" si="39"/>
        <v>122.89156626506015</v>
      </c>
      <c r="I474" s="224">
        <v>41603</v>
      </c>
      <c r="J474" s="256">
        <v>51076621380</v>
      </c>
      <c r="K474" s="115">
        <f t="shared" si="40"/>
        <v>122.89156626506015</v>
      </c>
      <c r="L474" s="115">
        <f t="shared" si="41"/>
        <v>0</v>
      </c>
      <c r="M474" s="247"/>
      <c r="N474" s="247">
        <v>41603</v>
      </c>
      <c r="O474" s="266">
        <v>104</v>
      </c>
      <c r="P474" s="74">
        <f t="shared" si="42"/>
        <v>123.80952380952363</v>
      </c>
      <c r="R474">
        <f t="shared" si="37"/>
        <v>10400</v>
      </c>
      <c r="T474" s="11">
        <v>41603</v>
      </c>
      <c r="U474" s="115">
        <v>107.7485829316097</v>
      </c>
      <c r="V474" s="115">
        <v>122.89156626506015</v>
      </c>
      <c r="W474" s="115">
        <v>123.80952380952363</v>
      </c>
    </row>
    <row r="475" spans="3:23" ht="18.75" thickBot="1" x14ac:dyDescent="0.3">
      <c r="C475" s="11">
        <v>41604</v>
      </c>
      <c r="D475" s="12">
        <v>2033.16</v>
      </c>
      <c r="E475">
        <f t="shared" si="38"/>
        <v>107.70567357101216</v>
      </c>
      <c r="F475" s="222"/>
      <c r="G475" s="115">
        <v>204</v>
      </c>
      <c r="H475" s="115">
        <f t="shared" si="39"/>
        <v>122.89156626506015</v>
      </c>
      <c r="I475" s="224">
        <v>41604</v>
      </c>
      <c r="J475" s="256">
        <v>51076621380</v>
      </c>
      <c r="K475" s="115">
        <f t="shared" si="40"/>
        <v>122.89156626506015</v>
      </c>
      <c r="L475" s="115">
        <f t="shared" si="41"/>
        <v>0</v>
      </c>
      <c r="M475" s="247"/>
      <c r="N475" s="247">
        <v>41604</v>
      </c>
      <c r="O475" s="266">
        <v>104</v>
      </c>
      <c r="P475" s="74">
        <f t="shared" si="42"/>
        <v>123.80952380952363</v>
      </c>
      <c r="R475">
        <f t="shared" si="37"/>
        <v>10400</v>
      </c>
      <c r="T475" s="11">
        <v>41604</v>
      </c>
      <c r="U475" s="115">
        <v>107.70567357101216</v>
      </c>
      <c r="V475" s="115">
        <v>122.89156626506015</v>
      </c>
      <c r="W475" s="115">
        <v>123.80952380952363</v>
      </c>
    </row>
    <row r="476" spans="3:23" ht="18.75" thickBot="1" x14ac:dyDescent="0.3">
      <c r="C476" s="11">
        <v>41605</v>
      </c>
      <c r="D476" s="12">
        <v>2031.2</v>
      </c>
      <c r="E476">
        <f t="shared" si="38"/>
        <v>107.60184351326993</v>
      </c>
      <c r="F476" s="222"/>
      <c r="G476" s="115">
        <v>204</v>
      </c>
      <c r="H476" s="115">
        <f t="shared" si="39"/>
        <v>122.89156626506015</v>
      </c>
      <c r="I476" s="224">
        <v>41605</v>
      </c>
      <c r="J476" s="256">
        <v>51076621380</v>
      </c>
      <c r="K476" s="115">
        <f t="shared" si="40"/>
        <v>122.89156626506015</v>
      </c>
      <c r="L476" s="115">
        <f t="shared" si="41"/>
        <v>0</v>
      </c>
      <c r="M476" s="247"/>
      <c r="N476" s="247">
        <v>41605</v>
      </c>
      <c r="O476" s="266">
        <v>104</v>
      </c>
      <c r="P476" s="74">
        <f t="shared" si="42"/>
        <v>123.80952380952363</v>
      </c>
      <c r="R476">
        <f t="shared" si="37"/>
        <v>10400</v>
      </c>
      <c r="T476" s="11">
        <v>41605</v>
      </c>
      <c r="U476" s="115">
        <v>107.60184351326993</v>
      </c>
      <c r="V476" s="115">
        <v>122.89156626506015</v>
      </c>
      <c r="W476" s="115">
        <v>123.80952380952363</v>
      </c>
    </row>
    <row r="477" spans="3:23" ht="18.75" thickBot="1" x14ac:dyDescent="0.3">
      <c r="C477" s="11">
        <v>41606</v>
      </c>
      <c r="D477" s="12">
        <v>2033.59</v>
      </c>
      <c r="E477">
        <f t="shared" si="38"/>
        <v>107.72845261429232</v>
      </c>
      <c r="F477" s="222"/>
      <c r="G477" s="115">
        <v>204.5</v>
      </c>
      <c r="H477" s="115">
        <f t="shared" si="39"/>
        <v>123.19277108433725</v>
      </c>
      <c r="I477" s="224">
        <v>41606</v>
      </c>
      <c r="J477" s="256">
        <v>51201809177.5</v>
      </c>
      <c r="K477" s="115">
        <f t="shared" si="40"/>
        <v>123.19277108433725</v>
      </c>
      <c r="L477" s="115">
        <f t="shared" si="41"/>
        <v>0</v>
      </c>
      <c r="M477" s="247"/>
      <c r="N477" s="247">
        <v>41606</v>
      </c>
      <c r="O477" s="266">
        <v>104</v>
      </c>
      <c r="P477" s="74">
        <f t="shared" si="42"/>
        <v>123.80952380952363</v>
      </c>
      <c r="R477">
        <f t="shared" si="37"/>
        <v>10400</v>
      </c>
      <c r="T477" s="11">
        <v>41606</v>
      </c>
      <c r="U477" s="115">
        <v>107.72845261429232</v>
      </c>
      <c r="V477" s="115">
        <v>123.19277108433725</v>
      </c>
      <c r="W477" s="115">
        <v>123.80952380952363</v>
      </c>
    </row>
    <row r="478" spans="3:23" ht="18.75" thickBot="1" x14ac:dyDescent="0.3">
      <c r="C478" s="11">
        <v>41607</v>
      </c>
      <c r="D478" s="12">
        <v>2031.87</v>
      </c>
      <c r="E478">
        <f t="shared" si="38"/>
        <v>107.63733644117158</v>
      </c>
      <c r="F478" s="222"/>
      <c r="G478" s="115">
        <v>203.75</v>
      </c>
      <c r="H478" s="115">
        <f t="shared" si="39"/>
        <v>122.7409638554216</v>
      </c>
      <c r="I478" s="224">
        <v>41607</v>
      </c>
      <c r="J478" s="256">
        <v>51014027481.25</v>
      </c>
      <c r="K478" s="115">
        <f t="shared" si="40"/>
        <v>122.7409638554216</v>
      </c>
      <c r="L478" s="115">
        <f t="shared" si="41"/>
        <v>0</v>
      </c>
      <c r="M478" s="247"/>
      <c r="N478" s="247">
        <v>41607</v>
      </c>
      <c r="O478" s="266">
        <v>104</v>
      </c>
      <c r="P478" s="74">
        <f t="shared" si="42"/>
        <v>123.80952380952363</v>
      </c>
      <c r="R478">
        <f t="shared" si="37"/>
        <v>10400</v>
      </c>
      <c r="T478" s="11">
        <v>41607</v>
      </c>
      <c r="U478" s="115">
        <v>107.63733644117158</v>
      </c>
      <c r="V478" s="115">
        <v>122.7409638554216</v>
      </c>
      <c r="W478" s="115">
        <v>123.80952380952363</v>
      </c>
    </row>
    <row r="479" spans="3:23" ht="18.75" thickBot="1" x14ac:dyDescent="0.3">
      <c r="C479" s="11">
        <v>41610</v>
      </c>
      <c r="D479" s="12">
        <v>2032.07</v>
      </c>
      <c r="E479">
        <f t="shared" si="38"/>
        <v>107.64793134502283</v>
      </c>
      <c r="F479" s="222"/>
      <c r="G479" s="115">
        <v>203.75</v>
      </c>
      <c r="H479" s="115">
        <f t="shared" si="39"/>
        <v>122.7409638554216</v>
      </c>
      <c r="I479" s="224">
        <v>41610</v>
      </c>
      <c r="J479" s="256">
        <v>51014027481.25</v>
      </c>
      <c r="K479" s="115">
        <f t="shared" si="40"/>
        <v>122.7409638554216</v>
      </c>
      <c r="L479" s="115">
        <f t="shared" si="41"/>
        <v>0</v>
      </c>
      <c r="M479" s="247"/>
      <c r="N479" s="247">
        <v>41610</v>
      </c>
      <c r="O479" s="266">
        <v>104</v>
      </c>
      <c r="P479" s="74">
        <f t="shared" si="42"/>
        <v>123.80952380952363</v>
      </c>
      <c r="R479">
        <f t="shared" si="37"/>
        <v>10400</v>
      </c>
      <c r="T479" s="11">
        <v>41610</v>
      </c>
      <c r="U479" s="115">
        <v>107.64793134502283</v>
      </c>
      <c r="V479" s="115">
        <v>122.7409638554216</v>
      </c>
      <c r="W479" s="115">
        <v>123.80952380952363</v>
      </c>
    </row>
    <row r="480" spans="3:23" ht="18.75" thickBot="1" x14ac:dyDescent="0.3">
      <c r="C480" s="11">
        <v>41611</v>
      </c>
      <c r="D480" s="12">
        <v>2039.45</v>
      </c>
      <c r="E480">
        <f t="shared" si="38"/>
        <v>108.03888329713386</v>
      </c>
      <c r="F480" s="222"/>
      <c r="G480" s="115">
        <v>205</v>
      </c>
      <c r="H480" s="115">
        <f t="shared" si="39"/>
        <v>123.49397590361437</v>
      </c>
      <c r="I480" s="224">
        <v>41611</v>
      </c>
      <c r="J480" s="256">
        <v>51326996975</v>
      </c>
      <c r="K480" s="115">
        <f t="shared" si="40"/>
        <v>123.49397590361437</v>
      </c>
      <c r="L480" s="115">
        <f t="shared" si="41"/>
        <v>0</v>
      </c>
      <c r="M480" s="247"/>
      <c r="N480" s="247">
        <v>41611</v>
      </c>
      <c r="O480" s="266">
        <v>105</v>
      </c>
      <c r="P480" s="74">
        <f t="shared" si="42"/>
        <v>124.99999999999982</v>
      </c>
      <c r="R480">
        <f t="shared" si="37"/>
        <v>10500</v>
      </c>
      <c r="T480" s="11">
        <v>41611</v>
      </c>
      <c r="U480" s="115">
        <v>108.03888329713386</v>
      </c>
      <c r="V480" s="115">
        <v>123.49397590361437</v>
      </c>
      <c r="W480" s="115">
        <v>124.99999999999982</v>
      </c>
    </row>
    <row r="481" spans="3:23" ht="18.75" thickBot="1" x14ac:dyDescent="0.3">
      <c r="C481" s="11">
        <v>41612</v>
      </c>
      <c r="D481" s="12">
        <v>2036.47</v>
      </c>
      <c r="E481">
        <f t="shared" si="38"/>
        <v>107.88101922975028</v>
      </c>
      <c r="F481" s="222"/>
      <c r="G481" s="115">
        <v>205</v>
      </c>
      <c r="H481" s="115">
        <f t="shared" si="39"/>
        <v>123.49397590361437</v>
      </c>
      <c r="I481" s="224">
        <v>41612</v>
      </c>
      <c r="J481" s="256">
        <v>51326996975</v>
      </c>
      <c r="K481" s="115">
        <f t="shared" si="40"/>
        <v>123.49397590361437</v>
      </c>
      <c r="L481" s="115">
        <f t="shared" si="41"/>
        <v>0</v>
      </c>
      <c r="M481" s="247"/>
      <c r="N481" s="247">
        <v>41612</v>
      </c>
      <c r="O481" s="266">
        <v>105</v>
      </c>
      <c r="P481" s="74">
        <f t="shared" si="42"/>
        <v>124.99999999999982</v>
      </c>
      <c r="R481">
        <f t="shared" si="37"/>
        <v>10500</v>
      </c>
      <c r="T481" s="11">
        <v>41612</v>
      </c>
      <c r="U481" s="115">
        <v>107.88101922975028</v>
      </c>
      <c r="V481" s="115">
        <v>123.49397590361437</v>
      </c>
      <c r="W481" s="115">
        <v>124.99999999999982</v>
      </c>
    </row>
    <row r="482" spans="3:23" ht="18.75" thickBot="1" x14ac:dyDescent="0.3">
      <c r="C482" s="11">
        <v>41613</v>
      </c>
      <c r="D482" s="12">
        <v>2039.03</v>
      </c>
      <c r="E482">
        <f t="shared" si="38"/>
        <v>108.01663399904625</v>
      </c>
      <c r="F482" s="222"/>
      <c r="G482" s="115">
        <v>205.25</v>
      </c>
      <c r="H482" s="115">
        <f t="shared" si="39"/>
        <v>123.64457831325292</v>
      </c>
      <c r="I482" s="224">
        <v>41613</v>
      </c>
      <c r="J482" s="256">
        <v>51389590873.75</v>
      </c>
      <c r="K482" s="115">
        <f t="shared" si="40"/>
        <v>123.64457831325292</v>
      </c>
      <c r="L482" s="115">
        <f t="shared" si="41"/>
        <v>0</v>
      </c>
      <c r="M482" s="247"/>
      <c r="N482" s="247">
        <v>41613</v>
      </c>
      <c r="O482" s="266">
        <v>106</v>
      </c>
      <c r="P482" s="74">
        <f t="shared" si="42"/>
        <v>126.19047619047601</v>
      </c>
      <c r="R482">
        <f t="shared" si="37"/>
        <v>10600</v>
      </c>
      <c r="T482" s="11">
        <v>41613</v>
      </c>
      <c r="U482" s="115">
        <v>108.01663399904625</v>
      </c>
      <c r="V482" s="115">
        <v>123.64457831325292</v>
      </c>
      <c r="W482" s="115">
        <v>126.19047619047601</v>
      </c>
    </row>
    <row r="483" spans="3:23" ht="18.75" thickBot="1" x14ac:dyDescent="0.3">
      <c r="C483" s="11">
        <v>41614</v>
      </c>
      <c r="D483" s="12">
        <v>2037.55</v>
      </c>
      <c r="E483">
        <f t="shared" si="38"/>
        <v>107.93823171054702</v>
      </c>
      <c r="F483" s="222"/>
      <c r="G483" s="115">
        <v>205.25</v>
      </c>
      <c r="H483" s="115">
        <f t="shared" si="39"/>
        <v>123.64457831325292</v>
      </c>
      <c r="I483" s="224">
        <v>41614</v>
      </c>
      <c r="J483" s="256">
        <v>51389590873.75</v>
      </c>
      <c r="K483" s="115">
        <f t="shared" si="40"/>
        <v>123.64457831325292</v>
      </c>
      <c r="L483" s="115">
        <f t="shared" si="41"/>
        <v>0</v>
      </c>
      <c r="M483" s="247"/>
      <c r="N483" s="247">
        <v>41614</v>
      </c>
      <c r="O483" s="266">
        <v>105</v>
      </c>
      <c r="P483" s="74">
        <f t="shared" si="42"/>
        <v>124.99999999999982</v>
      </c>
      <c r="R483">
        <f t="shared" ref="R483:R546" si="43">+O483*100</f>
        <v>10500</v>
      </c>
      <c r="T483" s="11">
        <v>41614</v>
      </c>
      <c r="U483" s="115">
        <v>107.93823171054702</v>
      </c>
      <c r="V483" s="115">
        <v>123.64457831325292</v>
      </c>
      <c r="W483" s="115">
        <v>124.99999999999982</v>
      </c>
    </row>
    <row r="484" spans="3:23" ht="18.75" thickBot="1" x14ac:dyDescent="0.3">
      <c r="C484" s="11">
        <v>41617</v>
      </c>
      <c r="D484" s="12">
        <v>2047.77</v>
      </c>
      <c r="E484">
        <f t="shared" si="38"/>
        <v>108.47963129734578</v>
      </c>
      <c r="F484" s="222"/>
      <c r="G484" s="115">
        <v>206</v>
      </c>
      <c r="H484" s="115">
        <f t="shared" si="39"/>
        <v>124.09638554216859</v>
      </c>
      <c r="I484" s="224">
        <v>41617</v>
      </c>
      <c r="J484" s="256">
        <v>51577372570</v>
      </c>
      <c r="K484" s="115">
        <f t="shared" si="40"/>
        <v>124.09638554216859</v>
      </c>
      <c r="L484" s="115">
        <f t="shared" si="41"/>
        <v>0</v>
      </c>
      <c r="M484" s="247"/>
      <c r="N484" s="247">
        <v>41617</v>
      </c>
      <c r="O484" s="266">
        <v>105</v>
      </c>
      <c r="P484" s="74">
        <f t="shared" si="42"/>
        <v>124.99999999999982</v>
      </c>
      <c r="R484">
        <f t="shared" si="43"/>
        <v>10500</v>
      </c>
      <c r="T484" s="11">
        <v>41617</v>
      </c>
      <c r="U484" s="115">
        <v>108.47963129734578</v>
      </c>
      <c r="V484" s="115">
        <v>124.09638554216859</v>
      </c>
      <c r="W484" s="115">
        <v>124.99999999999982</v>
      </c>
    </row>
    <row r="485" spans="3:23" ht="18.75" thickBot="1" x14ac:dyDescent="0.3">
      <c r="C485" s="11">
        <v>41618</v>
      </c>
      <c r="D485" s="12">
        <v>2053.84</v>
      </c>
      <c r="E485">
        <f t="shared" si="38"/>
        <v>108.80118662923115</v>
      </c>
      <c r="F485" s="222"/>
      <c r="G485" s="115">
        <v>206</v>
      </c>
      <c r="H485" s="115">
        <f t="shared" si="39"/>
        <v>124.09638554216859</v>
      </c>
      <c r="I485" s="224">
        <v>41618</v>
      </c>
      <c r="J485" s="256">
        <v>51577372570</v>
      </c>
      <c r="K485" s="115">
        <f t="shared" si="40"/>
        <v>124.09638554216859</v>
      </c>
      <c r="L485" s="115">
        <f t="shared" si="41"/>
        <v>0</v>
      </c>
      <c r="M485" s="247"/>
      <c r="N485" s="247">
        <v>41618</v>
      </c>
      <c r="O485" s="266">
        <v>105</v>
      </c>
      <c r="P485" s="74">
        <f t="shared" si="42"/>
        <v>124.99999999999982</v>
      </c>
      <c r="R485">
        <f t="shared" si="43"/>
        <v>10500</v>
      </c>
      <c r="T485" s="11">
        <v>41618</v>
      </c>
      <c r="U485" s="115">
        <v>108.80118662923115</v>
      </c>
      <c r="V485" s="115">
        <v>124.09638554216859</v>
      </c>
      <c r="W485" s="115">
        <v>124.99999999999982</v>
      </c>
    </row>
    <row r="486" spans="3:23" ht="18.75" thickBot="1" x14ac:dyDescent="0.3">
      <c r="C486" s="11">
        <v>41619</v>
      </c>
      <c r="D486" s="12">
        <v>2058.35</v>
      </c>
      <c r="E486">
        <f t="shared" si="38"/>
        <v>109.04010171107676</v>
      </c>
      <c r="F486" s="222"/>
      <c r="G486" s="115">
        <v>205.75</v>
      </c>
      <c r="H486" s="115">
        <f t="shared" si="39"/>
        <v>123.94578313253002</v>
      </c>
      <c r="I486" s="224">
        <v>41619</v>
      </c>
      <c r="J486" s="256">
        <v>51514778671.25</v>
      </c>
      <c r="K486" s="115">
        <f t="shared" si="40"/>
        <v>123.94578313253002</v>
      </c>
      <c r="L486" s="115">
        <f t="shared" si="41"/>
        <v>0</v>
      </c>
      <c r="M486" s="247"/>
      <c r="N486" s="247">
        <v>41619</v>
      </c>
      <c r="O486" s="266">
        <v>105</v>
      </c>
      <c r="P486" s="74">
        <f t="shared" si="42"/>
        <v>124.99999999999982</v>
      </c>
      <c r="R486">
        <f t="shared" si="43"/>
        <v>10500</v>
      </c>
      <c r="T486" s="11">
        <v>41619</v>
      </c>
      <c r="U486" s="115">
        <v>109.04010171107676</v>
      </c>
      <c r="V486" s="115">
        <v>123.94578313253002</v>
      </c>
      <c r="W486" s="115">
        <v>124.99999999999982</v>
      </c>
    </row>
    <row r="487" spans="3:23" ht="18.75" thickBot="1" x14ac:dyDescent="0.3">
      <c r="C487" s="11">
        <v>41620</v>
      </c>
      <c r="D487" s="12">
        <v>2069.14</v>
      </c>
      <c r="E487">
        <f t="shared" si="38"/>
        <v>109.61169677385156</v>
      </c>
      <c r="F487" s="222"/>
      <c r="G487" s="115">
        <v>206</v>
      </c>
      <c r="H487" s="115">
        <f t="shared" si="39"/>
        <v>124.09638554216859</v>
      </c>
      <c r="I487" s="224">
        <v>41620</v>
      </c>
      <c r="J487" s="256">
        <v>51577372570</v>
      </c>
      <c r="K487" s="115">
        <f t="shared" si="40"/>
        <v>124.09638554216859</v>
      </c>
      <c r="L487" s="115">
        <f t="shared" si="41"/>
        <v>0</v>
      </c>
      <c r="M487" s="247"/>
      <c r="N487" s="247">
        <v>41620</v>
      </c>
      <c r="O487" s="266">
        <v>105</v>
      </c>
      <c r="P487" s="74">
        <f t="shared" si="42"/>
        <v>124.99999999999982</v>
      </c>
      <c r="R487">
        <f t="shared" si="43"/>
        <v>10500</v>
      </c>
      <c r="T487" s="11">
        <v>41620</v>
      </c>
      <c r="U487" s="115">
        <v>109.61169677385156</v>
      </c>
      <c r="V487" s="115">
        <v>124.09638554216859</v>
      </c>
      <c r="W487" s="115">
        <v>124.99999999999982</v>
      </c>
    </row>
    <row r="488" spans="3:23" ht="18.75" thickBot="1" x14ac:dyDescent="0.3">
      <c r="C488" s="11">
        <v>41621</v>
      </c>
      <c r="D488" s="12">
        <v>2066.8000000000002</v>
      </c>
      <c r="E488">
        <f t="shared" si="38"/>
        <v>109.48773639879198</v>
      </c>
      <c r="F488" s="222"/>
      <c r="G488" s="115">
        <v>206</v>
      </c>
      <c r="H488" s="115">
        <f t="shared" si="39"/>
        <v>124.09638554216859</v>
      </c>
      <c r="I488" s="224">
        <v>41621</v>
      </c>
      <c r="J488" s="256">
        <v>51577372570</v>
      </c>
      <c r="K488" s="115">
        <f t="shared" si="40"/>
        <v>124.09638554216859</v>
      </c>
      <c r="L488" s="115">
        <f t="shared" si="41"/>
        <v>0</v>
      </c>
      <c r="M488" s="247"/>
      <c r="N488" s="247">
        <v>41621</v>
      </c>
      <c r="O488" s="266">
        <v>105</v>
      </c>
      <c r="P488" s="74">
        <f t="shared" si="42"/>
        <v>124.99999999999982</v>
      </c>
      <c r="R488">
        <f t="shared" si="43"/>
        <v>10500</v>
      </c>
      <c r="T488" s="11">
        <v>41621</v>
      </c>
      <c r="U488" s="115">
        <v>109.48773639879198</v>
      </c>
      <c r="V488" s="115">
        <v>124.09638554216859</v>
      </c>
      <c r="W488" s="115">
        <v>124.99999999999982</v>
      </c>
    </row>
    <row r="489" spans="3:23" ht="18.75" thickBot="1" x14ac:dyDescent="0.3">
      <c r="C489" s="11">
        <v>41624</v>
      </c>
      <c r="D489" s="12">
        <v>2072.9499999999998</v>
      </c>
      <c r="E489">
        <f t="shared" si="38"/>
        <v>109.81352969221783</v>
      </c>
      <c r="F489" s="222"/>
      <c r="G489" s="115">
        <v>206</v>
      </c>
      <c r="H489" s="115">
        <f t="shared" si="39"/>
        <v>124.09638554216859</v>
      </c>
      <c r="I489" s="224">
        <v>41624</v>
      </c>
      <c r="J489" s="256">
        <v>51577372570</v>
      </c>
      <c r="K489" s="115">
        <f t="shared" si="40"/>
        <v>124.09638554216859</v>
      </c>
      <c r="L489" s="115">
        <f t="shared" si="41"/>
        <v>0</v>
      </c>
      <c r="M489" s="247"/>
      <c r="N489" s="247">
        <v>41624</v>
      </c>
      <c r="O489" s="266">
        <v>105</v>
      </c>
      <c r="P489" s="74">
        <f t="shared" si="42"/>
        <v>124.99999999999982</v>
      </c>
      <c r="R489">
        <f t="shared" si="43"/>
        <v>10500</v>
      </c>
      <c r="T489" s="11">
        <v>41624</v>
      </c>
      <c r="U489" s="115">
        <v>109.81352969221783</v>
      </c>
      <c r="V489" s="115">
        <v>124.09638554216859</v>
      </c>
      <c r="W489" s="115">
        <v>124.99999999999982</v>
      </c>
    </row>
    <row r="490" spans="3:23" ht="18.75" thickBot="1" x14ac:dyDescent="0.3">
      <c r="C490" s="11">
        <v>41625</v>
      </c>
      <c r="D490" s="12">
        <v>2072.79</v>
      </c>
      <c r="E490">
        <f t="shared" si="38"/>
        <v>109.80505376913683</v>
      </c>
      <c r="F490" s="222"/>
      <c r="G490" s="115">
        <v>206</v>
      </c>
      <c r="H490" s="115">
        <f t="shared" si="39"/>
        <v>124.09638554216859</v>
      </c>
      <c r="I490" s="224">
        <v>41625</v>
      </c>
      <c r="J490" s="256">
        <v>51577372570</v>
      </c>
      <c r="K490" s="115">
        <f t="shared" si="40"/>
        <v>124.09638554216859</v>
      </c>
      <c r="L490" s="115">
        <f t="shared" si="41"/>
        <v>0</v>
      </c>
      <c r="M490" s="247"/>
      <c r="N490" s="247">
        <v>41625</v>
      </c>
      <c r="O490" s="266">
        <v>105</v>
      </c>
      <c r="P490" s="74">
        <f t="shared" si="42"/>
        <v>124.99999999999982</v>
      </c>
      <c r="R490">
        <f t="shared" si="43"/>
        <v>10500</v>
      </c>
      <c r="T490" s="11">
        <v>41625</v>
      </c>
      <c r="U490" s="115">
        <v>109.80505376913683</v>
      </c>
      <c r="V490" s="115">
        <v>124.09638554216859</v>
      </c>
      <c r="W490" s="115">
        <v>124.99999999999982</v>
      </c>
    </row>
    <row r="491" spans="3:23" ht="18.75" thickBot="1" x14ac:dyDescent="0.3">
      <c r="C491" s="11">
        <v>41626</v>
      </c>
      <c r="D491" s="12">
        <v>2069.9699999999998</v>
      </c>
      <c r="E491">
        <f t="shared" si="38"/>
        <v>109.65566562483423</v>
      </c>
      <c r="F491" s="222"/>
      <c r="G491" s="115">
        <v>206.5</v>
      </c>
      <c r="H491" s="115">
        <f t="shared" si="39"/>
        <v>124.39759036144571</v>
      </c>
      <c r="I491" s="224">
        <v>41626</v>
      </c>
      <c r="J491" s="256">
        <v>51702560367.5</v>
      </c>
      <c r="K491" s="115">
        <f t="shared" si="40"/>
        <v>124.39759036144571</v>
      </c>
      <c r="L491" s="115">
        <f t="shared" si="41"/>
        <v>0</v>
      </c>
      <c r="M491" s="247"/>
      <c r="N491" s="247">
        <v>41626</v>
      </c>
      <c r="O491" s="266">
        <v>105</v>
      </c>
      <c r="P491" s="74">
        <f t="shared" si="42"/>
        <v>124.99999999999982</v>
      </c>
      <c r="R491">
        <f t="shared" si="43"/>
        <v>10500</v>
      </c>
      <c r="T491" s="11">
        <v>41626</v>
      </c>
      <c r="U491" s="115">
        <v>109.65566562483423</v>
      </c>
      <c r="V491" s="115">
        <v>124.39759036144571</v>
      </c>
      <c r="W491" s="115">
        <v>124.99999999999982</v>
      </c>
    </row>
    <row r="492" spans="3:23" ht="18.75" thickBot="1" x14ac:dyDescent="0.3">
      <c r="C492" s="11">
        <v>41627</v>
      </c>
      <c r="D492" s="12">
        <v>2065.9299999999998</v>
      </c>
      <c r="E492">
        <f t="shared" si="38"/>
        <v>109.44164856703902</v>
      </c>
      <c r="F492" s="222"/>
      <c r="G492" s="115">
        <v>207</v>
      </c>
      <c r="H492" s="115">
        <f t="shared" si="39"/>
        <v>124.69879518072283</v>
      </c>
      <c r="I492" s="224">
        <v>41627</v>
      </c>
      <c r="J492" s="256">
        <v>51827748165</v>
      </c>
      <c r="K492" s="115">
        <f t="shared" si="40"/>
        <v>124.69879518072283</v>
      </c>
      <c r="L492" s="115">
        <f t="shared" si="41"/>
        <v>0</v>
      </c>
      <c r="M492" s="247"/>
      <c r="N492" s="247">
        <v>41627</v>
      </c>
      <c r="O492" s="266">
        <v>105</v>
      </c>
      <c r="P492" s="74">
        <f t="shared" si="42"/>
        <v>124.99999999999982</v>
      </c>
      <c r="R492">
        <f t="shared" si="43"/>
        <v>10500</v>
      </c>
      <c r="T492" s="11">
        <v>41627</v>
      </c>
      <c r="U492" s="115">
        <v>109.44164856703902</v>
      </c>
      <c r="V492" s="115">
        <v>124.69879518072283</v>
      </c>
      <c r="W492" s="115">
        <v>124.99999999999982</v>
      </c>
    </row>
    <row r="493" spans="3:23" ht="18.75" thickBot="1" x14ac:dyDescent="0.3">
      <c r="C493" s="11">
        <v>41628</v>
      </c>
      <c r="D493" s="12">
        <v>2072.16</v>
      </c>
      <c r="E493">
        <f t="shared" si="38"/>
        <v>109.77167982200538</v>
      </c>
      <c r="F493" s="222"/>
      <c r="G493" s="115">
        <v>209.5</v>
      </c>
      <c r="H493" s="115">
        <f t="shared" si="39"/>
        <v>126.20481927710837</v>
      </c>
      <c r="I493" s="224">
        <v>41628</v>
      </c>
      <c r="J493" s="256">
        <v>52453687152.5</v>
      </c>
      <c r="K493" s="115">
        <f t="shared" si="40"/>
        <v>126.20481927710837</v>
      </c>
      <c r="L493" s="115">
        <f t="shared" si="41"/>
        <v>0</v>
      </c>
      <c r="M493" s="247"/>
      <c r="N493" s="247">
        <v>41628</v>
      </c>
      <c r="O493" s="266">
        <v>104</v>
      </c>
      <c r="P493" s="74">
        <f t="shared" si="42"/>
        <v>123.80952380952363</v>
      </c>
      <c r="R493">
        <f t="shared" si="43"/>
        <v>10400</v>
      </c>
      <c r="T493" s="11">
        <v>41628</v>
      </c>
      <c r="U493" s="115">
        <v>109.77167982200538</v>
      </c>
      <c r="V493" s="115">
        <v>126.20481927710837</v>
      </c>
      <c r="W493" s="115">
        <v>123.80952380952363</v>
      </c>
    </row>
    <row r="494" spans="3:23" ht="18.75" thickBot="1" x14ac:dyDescent="0.3">
      <c r="C494" s="11">
        <v>41631</v>
      </c>
      <c r="D494" s="12">
        <v>2081.06</v>
      </c>
      <c r="E494">
        <f t="shared" si="38"/>
        <v>110.2431530433859</v>
      </c>
      <c r="F494" s="222"/>
      <c r="G494" s="115">
        <v>210.5</v>
      </c>
      <c r="H494" s="115">
        <f t="shared" si="39"/>
        <v>126.80722891566261</v>
      </c>
      <c r="I494" s="224">
        <v>41631</v>
      </c>
      <c r="J494" s="256">
        <v>52704062747.5</v>
      </c>
      <c r="K494" s="115">
        <f t="shared" si="40"/>
        <v>126.80722891566261</v>
      </c>
      <c r="L494" s="115">
        <f t="shared" si="41"/>
        <v>0</v>
      </c>
      <c r="M494" s="247"/>
      <c r="N494" s="247">
        <v>41631</v>
      </c>
      <c r="O494" s="266">
        <v>105</v>
      </c>
      <c r="P494" s="74">
        <f t="shared" si="42"/>
        <v>124.99999999999982</v>
      </c>
      <c r="R494">
        <f t="shared" si="43"/>
        <v>10500</v>
      </c>
      <c r="T494" s="11">
        <v>41631</v>
      </c>
      <c r="U494" s="115">
        <v>110.2431530433859</v>
      </c>
      <c r="V494" s="115">
        <v>126.80722891566261</v>
      </c>
      <c r="W494" s="115">
        <v>124.99999999999982</v>
      </c>
    </row>
    <row r="495" spans="3:23" ht="18.75" thickBot="1" x14ac:dyDescent="0.3">
      <c r="C495" s="11">
        <v>41632</v>
      </c>
      <c r="D495" s="12">
        <v>2081.61</v>
      </c>
      <c r="E495">
        <f t="shared" si="38"/>
        <v>110.27228902897684</v>
      </c>
      <c r="F495" s="222"/>
      <c r="G495" s="115">
        <v>210.75</v>
      </c>
      <c r="H495" s="115">
        <f t="shared" si="39"/>
        <v>126.95783132530114</v>
      </c>
      <c r="I495" s="224">
        <v>41632</v>
      </c>
      <c r="J495" s="256">
        <v>52766656646.25</v>
      </c>
      <c r="K495" s="115">
        <f t="shared" si="40"/>
        <v>126.95783132530114</v>
      </c>
      <c r="L495" s="115">
        <f t="shared" si="41"/>
        <v>0</v>
      </c>
      <c r="M495" s="247"/>
      <c r="N495" s="247">
        <v>41632</v>
      </c>
      <c r="O495" s="266">
        <v>104</v>
      </c>
      <c r="P495" s="74">
        <f t="shared" si="42"/>
        <v>123.80952380952363</v>
      </c>
      <c r="R495">
        <f t="shared" si="43"/>
        <v>10400</v>
      </c>
      <c r="T495" s="11">
        <v>41632</v>
      </c>
      <c r="U495" s="115">
        <v>110.27228902897684</v>
      </c>
      <c r="V495" s="115">
        <v>126.95783132530114</v>
      </c>
      <c r="W495" s="115">
        <v>123.80952380952363</v>
      </c>
    </row>
    <row r="496" spans="3:23" ht="18.75" thickBot="1" x14ac:dyDescent="0.3">
      <c r="C496" s="11">
        <v>41634</v>
      </c>
      <c r="D496" s="12">
        <v>2086.6</v>
      </c>
      <c r="E496">
        <f t="shared" si="38"/>
        <v>110.53663188006547</v>
      </c>
      <c r="F496" s="222"/>
      <c r="G496" s="115">
        <v>211</v>
      </c>
      <c r="H496" s="115">
        <f t="shared" si="39"/>
        <v>127.10843373493971</v>
      </c>
      <c r="I496" s="224">
        <v>41634</v>
      </c>
      <c r="J496" s="256">
        <v>52829250545</v>
      </c>
      <c r="K496" s="115">
        <f t="shared" si="40"/>
        <v>127.10843373493971</v>
      </c>
      <c r="L496" s="115">
        <f t="shared" si="41"/>
        <v>0</v>
      </c>
      <c r="M496" s="247"/>
      <c r="N496" s="247">
        <v>41634</v>
      </c>
      <c r="O496" s="266">
        <v>104</v>
      </c>
      <c r="P496" s="74">
        <f t="shared" si="42"/>
        <v>123.80952380952363</v>
      </c>
      <c r="R496">
        <f t="shared" si="43"/>
        <v>10400</v>
      </c>
      <c r="T496" s="11">
        <v>41634</v>
      </c>
      <c r="U496" s="115">
        <v>110.53663188006547</v>
      </c>
      <c r="V496" s="115">
        <v>127.10843373493971</v>
      </c>
      <c r="W496" s="115">
        <v>123.80952380952363</v>
      </c>
    </row>
    <row r="497" spans="3:23" ht="18.75" thickBot="1" x14ac:dyDescent="0.3">
      <c r="C497" s="11">
        <v>41635</v>
      </c>
      <c r="D497" s="12">
        <v>2090.9</v>
      </c>
      <c r="E497">
        <f t="shared" si="38"/>
        <v>110.7644223128673</v>
      </c>
      <c r="F497" s="222"/>
      <c r="G497" s="115">
        <v>211</v>
      </c>
      <c r="H497" s="115">
        <f t="shared" si="39"/>
        <v>127.10843373493971</v>
      </c>
      <c r="I497" s="224">
        <v>41635</v>
      </c>
      <c r="J497" s="256">
        <v>52829250545</v>
      </c>
      <c r="K497" s="115">
        <f t="shared" si="40"/>
        <v>127.10843373493971</v>
      </c>
      <c r="L497" s="115">
        <f t="shared" si="41"/>
        <v>0</v>
      </c>
      <c r="M497" s="247"/>
      <c r="N497" s="247">
        <v>41635</v>
      </c>
      <c r="O497" s="266">
        <v>105</v>
      </c>
      <c r="P497" s="74">
        <f t="shared" si="42"/>
        <v>124.99999999999982</v>
      </c>
      <c r="R497">
        <f t="shared" si="43"/>
        <v>10500</v>
      </c>
      <c r="T497" s="11">
        <v>41635</v>
      </c>
      <c r="U497" s="115">
        <v>110.7644223128673</v>
      </c>
      <c r="V497" s="115">
        <v>127.10843373493971</v>
      </c>
      <c r="W497" s="115">
        <v>124.99999999999982</v>
      </c>
    </row>
    <row r="498" spans="3:23" ht="18.75" thickBot="1" x14ac:dyDescent="0.3">
      <c r="C498" s="11">
        <v>41638</v>
      </c>
      <c r="D498" s="12">
        <v>2091.4899999999998</v>
      </c>
      <c r="E498">
        <f t="shared" si="38"/>
        <v>110.79567727922847</v>
      </c>
      <c r="F498" s="222"/>
      <c r="G498" s="115">
        <v>210.75</v>
      </c>
      <c r="H498" s="115">
        <f t="shared" si="39"/>
        <v>126.95783132530114</v>
      </c>
      <c r="I498" s="224">
        <v>41638</v>
      </c>
      <c r="J498" s="256">
        <v>52766656646.25</v>
      </c>
      <c r="K498" s="115">
        <f t="shared" si="40"/>
        <v>126.95783132530114</v>
      </c>
      <c r="L498" s="115">
        <f t="shared" si="41"/>
        <v>0</v>
      </c>
      <c r="M498" s="247"/>
      <c r="N498" s="247">
        <v>41638</v>
      </c>
      <c r="O498" s="266">
        <v>104</v>
      </c>
      <c r="P498" s="74">
        <f t="shared" si="42"/>
        <v>123.80952380952363</v>
      </c>
      <c r="R498">
        <f t="shared" si="43"/>
        <v>10400</v>
      </c>
      <c r="T498" s="11">
        <v>41638</v>
      </c>
      <c r="U498" s="115">
        <v>110.79567727922847</v>
      </c>
      <c r="V498" s="115">
        <v>126.95783132530114</v>
      </c>
      <c r="W498" s="115">
        <v>123.80952380952363</v>
      </c>
    </row>
    <row r="499" spans="3:23" ht="18.75" thickBot="1" x14ac:dyDescent="0.3">
      <c r="C499" s="11">
        <v>41639</v>
      </c>
      <c r="D499" s="12">
        <v>2095.69</v>
      </c>
      <c r="E499">
        <f t="shared" si="38"/>
        <v>111.01817026010468</v>
      </c>
      <c r="F499" s="222"/>
      <c r="G499" s="115">
        <v>210</v>
      </c>
      <c r="H499" s="115">
        <f t="shared" si="39"/>
        <v>126.50602409638549</v>
      </c>
      <c r="I499" s="225">
        <v>41639</v>
      </c>
      <c r="J499" s="257">
        <v>52578874950</v>
      </c>
      <c r="K499" s="115">
        <f t="shared" si="40"/>
        <v>126.50602409638549</v>
      </c>
      <c r="L499" s="115">
        <f t="shared" si="41"/>
        <v>0</v>
      </c>
      <c r="M499" s="248"/>
      <c r="N499" s="248">
        <v>41639</v>
      </c>
      <c r="O499" s="266">
        <v>104</v>
      </c>
      <c r="P499" s="74">
        <f t="shared" si="42"/>
        <v>123.80952380952363</v>
      </c>
      <c r="R499">
        <f t="shared" si="43"/>
        <v>10400</v>
      </c>
      <c r="T499" s="11">
        <v>41639</v>
      </c>
      <c r="U499" s="115">
        <v>111.01817026010468</v>
      </c>
      <c r="V499" s="115">
        <v>126.50602409638549</v>
      </c>
      <c r="W499" s="115">
        <v>123.80952380952363</v>
      </c>
    </row>
    <row r="500" spans="3:23" ht="18.75" thickBot="1" x14ac:dyDescent="0.3">
      <c r="C500" s="11">
        <v>41642</v>
      </c>
      <c r="D500" s="12">
        <v>2110.37</v>
      </c>
      <c r="E500">
        <f t="shared" si="38"/>
        <v>111.79583620278625</v>
      </c>
      <c r="F500" s="222"/>
      <c r="G500" s="115">
        <v>211</v>
      </c>
      <c r="H500" s="115">
        <f t="shared" si="39"/>
        <v>127.10843373493971</v>
      </c>
      <c r="I500" s="227">
        <v>41642</v>
      </c>
      <c r="J500" s="259">
        <v>52829250545</v>
      </c>
      <c r="K500" s="115">
        <f t="shared" si="40"/>
        <v>127.10843373493971</v>
      </c>
      <c r="L500" s="115">
        <f t="shared" si="41"/>
        <v>0</v>
      </c>
      <c r="M500" s="250"/>
      <c r="N500" s="250">
        <v>41642</v>
      </c>
      <c r="O500" s="266">
        <v>104</v>
      </c>
      <c r="P500" s="74">
        <f t="shared" si="42"/>
        <v>123.80952380952363</v>
      </c>
      <c r="R500">
        <f t="shared" si="43"/>
        <v>10400</v>
      </c>
      <c r="T500" s="11">
        <v>41642</v>
      </c>
      <c r="U500" s="115">
        <v>111.79583620278625</v>
      </c>
      <c r="V500" s="115">
        <v>127.10843373493971</v>
      </c>
      <c r="W500" s="115">
        <v>123.80952380952363</v>
      </c>
    </row>
    <row r="501" spans="3:23" ht="18.75" thickBot="1" x14ac:dyDescent="0.3">
      <c r="C501" s="11">
        <v>41645</v>
      </c>
      <c r="D501" s="12">
        <v>2119.9499999999998</v>
      </c>
      <c r="E501">
        <f t="shared" si="38"/>
        <v>112.30333209726099</v>
      </c>
      <c r="F501" s="222"/>
      <c r="G501" s="115">
        <v>213</v>
      </c>
      <c r="H501" s="115">
        <f t="shared" si="39"/>
        <v>128.31325301204816</v>
      </c>
      <c r="I501" s="224">
        <v>41645</v>
      </c>
      <c r="J501" s="256">
        <v>53330001735</v>
      </c>
      <c r="K501" s="115">
        <f t="shared" si="40"/>
        <v>128.31325301204816</v>
      </c>
      <c r="L501" s="115">
        <f t="shared" si="41"/>
        <v>0</v>
      </c>
      <c r="M501" s="247"/>
      <c r="N501" s="247">
        <v>41645</v>
      </c>
      <c r="O501" s="266">
        <v>105</v>
      </c>
      <c r="P501" s="74">
        <f t="shared" si="42"/>
        <v>124.99999999999982</v>
      </c>
      <c r="R501">
        <f t="shared" si="43"/>
        <v>10500</v>
      </c>
      <c r="T501" s="11">
        <v>41645</v>
      </c>
      <c r="U501" s="115">
        <v>112.30333209726099</v>
      </c>
      <c r="V501" s="115">
        <v>128.31325301204816</v>
      </c>
      <c r="W501" s="115">
        <v>124.99999999999982</v>
      </c>
    </row>
    <row r="502" spans="3:23" ht="18.75" thickBot="1" x14ac:dyDescent="0.3">
      <c r="C502" s="11">
        <v>41646</v>
      </c>
      <c r="D502" s="12">
        <v>2122.5500000000002</v>
      </c>
      <c r="E502">
        <f t="shared" si="38"/>
        <v>112.44106584732724</v>
      </c>
      <c r="F502" s="222"/>
      <c r="G502" s="115">
        <v>215.25</v>
      </c>
      <c r="H502" s="115">
        <f t="shared" si="39"/>
        <v>129.66867469879517</v>
      </c>
      <c r="I502" s="224">
        <v>41646</v>
      </c>
      <c r="J502" s="256">
        <v>53893346823.75</v>
      </c>
      <c r="K502" s="115">
        <f t="shared" si="40"/>
        <v>129.66867469879517</v>
      </c>
      <c r="L502" s="115">
        <f t="shared" si="41"/>
        <v>0</v>
      </c>
      <c r="M502" s="247"/>
      <c r="N502" s="247">
        <v>41646</v>
      </c>
      <c r="O502" s="266">
        <v>105</v>
      </c>
      <c r="P502" s="74">
        <f t="shared" si="42"/>
        <v>124.99999999999982</v>
      </c>
      <c r="R502">
        <f t="shared" si="43"/>
        <v>10500</v>
      </c>
      <c r="T502" s="11">
        <v>41646</v>
      </c>
      <c r="U502" s="115">
        <v>112.44106584732724</v>
      </c>
      <c r="V502" s="115">
        <v>129.66867469879517</v>
      </c>
      <c r="W502" s="115">
        <v>124.99999999999982</v>
      </c>
    </row>
    <row r="503" spans="3:23" ht="18.75" thickBot="1" x14ac:dyDescent="0.3">
      <c r="C503" s="11">
        <v>41647</v>
      </c>
      <c r="D503" s="12">
        <v>2124.3000000000002</v>
      </c>
      <c r="E503">
        <f t="shared" si="38"/>
        <v>112.53377125602566</v>
      </c>
      <c r="F503" s="222"/>
      <c r="G503" s="115">
        <v>215.5</v>
      </c>
      <c r="H503" s="115">
        <f t="shared" si="39"/>
        <v>129.81927710843374</v>
      </c>
      <c r="I503" s="224">
        <v>41647</v>
      </c>
      <c r="J503" s="256">
        <v>53955940722.5</v>
      </c>
      <c r="K503" s="115">
        <f t="shared" si="40"/>
        <v>129.81927710843374</v>
      </c>
      <c r="L503" s="115">
        <f t="shared" si="41"/>
        <v>0</v>
      </c>
      <c r="M503" s="247"/>
      <c r="N503" s="247">
        <v>41647</v>
      </c>
      <c r="O503" s="266">
        <v>105</v>
      </c>
      <c r="P503" s="74">
        <f t="shared" si="42"/>
        <v>124.99999999999982</v>
      </c>
      <c r="R503">
        <f t="shared" si="43"/>
        <v>10500</v>
      </c>
      <c r="T503" s="11">
        <v>41647</v>
      </c>
      <c r="U503" s="115">
        <v>112.53377125602566</v>
      </c>
      <c r="V503" s="115">
        <v>129.81927710843374</v>
      </c>
      <c r="W503" s="115">
        <v>124.99999999999982</v>
      </c>
    </row>
    <row r="504" spans="3:23" ht="18.75" thickBot="1" x14ac:dyDescent="0.3">
      <c r="C504" s="11">
        <v>41648</v>
      </c>
      <c r="D504" s="12">
        <v>2132.92</v>
      </c>
      <c r="E504">
        <f t="shared" si="38"/>
        <v>112.99041161201441</v>
      </c>
      <c r="F504" s="222"/>
      <c r="G504" s="115">
        <v>216</v>
      </c>
      <c r="H504" s="115">
        <f t="shared" si="39"/>
        <v>130.12048192771084</v>
      </c>
      <c r="I504" s="224">
        <v>41648</v>
      </c>
      <c r="J504" s="256">
        <v>54081128520</v>
      </c>
      <c r="K504" s="115">
        <f t="shared" si="40"/>
        <v>130.12048192771084</v>
      </c>
      <c r="L504" s="115">
        <f t="shared" si="41"/>
        <v>0</v>
      </c>
      <c r="M504" s="247"/>
      <c r="N504" s="247">
        <v>41648</v>
      </c>
      <c r="O504" s="266">
        <v>105</v>
      </c>
      <c r="P504" s="74">
        <f t="shared" si="42"/>
        <v>124.99999999999982</v>
      </c>
      <c r="R504">
        <f t="shared" si="43"/>
        <v>10500</v>
      </c>
      <c r="T504" s="11">
        <v>41648</v>
      </c>
      <c r="U504" s="115">
        <v>112.99041161201441</v>
      </c>
      <c r="V504" s="115">
        <v>130.12048192771084</v>
      </c>
      <c r="W504" s="115">
        <v>124.99999999999982</v>
      </c>
    </row>
    <row r="505" spans="3:23" ht="18.75" thickBot="1" x14ac:dyDescent="0.3">
      <c r="C505" s="11">
        <v>41649</v>
      </c>
      <c r="D505" s="12">
        <v>2134.25</v>
      </c>
      <c r="E505">
        <f t="shared" si="38"/>
        <v>113.0608677226252</v>
      </c>
      <c r="F505" s="222"/>
      <c r="G505" s="115">
        <v>216.25</v>
      </c>
      <c r="H505" s="115">
        <f t="shared" si="39"/>
        <v>130.27108433734941</v>
      </c>
      <c r="I505" s="224">
        <v>41649</v>
      </c>
      <c r="J505" s="256">
        <v>54143722418.75</v>
      </c>
      <c r="K505" s="115">
        <f t="shared" si="40"/>
        <v>130.27108433734941</v>
      </c>
      <c r="L505" s="115">
        <f t="shared" si="41"/>
        <v>0</v>
      </c>
      <c r="M505" s="247"/>
      <c r="N505" s="247">
        <v>41649</v>
      </c>
      <c r="O505" s="266">
        <v>105</v>
      </c>
      <c r="P505" s="74">
        <f t="shared" si="42"/>
        <v>124.99999999999982</v>
      </c>
      <c r="R505">
        <f t="shared" si="43"/>
        <v>10500</v>
      </c>
      <c r="T505" s="11">
        <v>41649</v>
      </c>
      <c r="U505" s="115">
        <v>113.0608677226252</v>
      </c>
      <c r="V505" s="115">
        <v>130.27108433734941</v>
      </c>
      <c r="W505" s="115">
        <v>124.99999999999982</v>
      </c>
    </row>
    <row r="506" spans="3:23" ht="18.75" thickBot="1" x14ac:dyDescent="0.3">
      <c r="C506" s="11">
        <v>41652</v>
      </c>
      <c r="D506" s="12">
        <v>2131.3400400020305</v>
      </c>
      <c r="E506">
        <f t="shared" si="38"/>
        <v>112.90671399067789</v>
      </c>
      <c r="F506" s="222"/>
      <c r="G506" s="115">
        <v>216.5</v>
      </c>
      <c r="H506" s="115">
        <f t="shared" si="39"/>
        <v>130.42168674698797</v>
      </c>
      <c r="I506" s="224">
        <v>41652</v>
      </c>
      <c r="J506" s="256">
        <v>54206316317.5</v>
      </c>
      <c r="K506" s="115">
        <f t="shared" si="40"/>
        <v>130.42168674698797</v>
      </c>
      <c r="L506" s="115">
        <f t="shared" si="41"/>
        <v>0</v>
      </c>
      <c r="M506" s="247"/>
      <c r="N506" s="247">
        <v>41652</v>
      </c>
      <c r="O506" s="266">
        <v>105</v>
      </c>
      <c r="P506" s="74">
        <f t="shared" si="42"/>
        <v>124.99999999999982</v>
      </c>
      <c r="R506">
        <f t="shared" si="43"/>
        <v>10500</v>
      </c>
      <c r="T506" s="11">
        <v>41652</v>
      </c>
      <c r="U506" s="115">
        <v>112.90671399067789</v>
      </c>
      <c r="V506" s="115">
        <v>130.42168674698797</v>
      </c>
      <c r="W506" s="115">
        <v>124.99999999999982</v>
      </c>
    </row>
    <row r="507" spans="3:23" ht="18.75" thickBot="1" x14ac:dyDescent="0.3">
      <c r="C507" s="11">
        <v>41653</v>
      </c>
      <c r="D507" s="12">
        <v>2127.1799999999998</v>
      </c>
      <c r="E507">
        <f t="shared" si="38"/>
        <v>112.6863378714836</v>
      </c>
      <c r="F507" s="222"/>
      <c r="G507" s="115">
        <v>216.75</v>
      </c>
      <c r="H507" s="115">
        <f t="shared" si="39"/>
        <v>130.57228915662651</v>
      </c>
      <c r="I507" s="224">
        <v>41653</v>
      </c>
      <c r="J507" s="256">
        <v>54268910216.25</v>
      </c>
      <c r="K507" s="115">
        <f t="shared" si="40"/>
        <v>130.57228915662651</v>
      </c>
      <c r="L507" s="115">
        <f t="shared" si="41"/>
        <v>0</v>
      </c>
      <c r="M507" s="247"/>
      <c r="N507" s="247">
        <v>41653</v>
      </c>
      <c r="O507" s="266">
        <v>104</v>
      </c>
      <c r="P507" s="74">
        <f t="shared" si="42"/>
        <v>123.80952380952363</v>
      </c>
      <c r="R507">
        <f t="shared" si="43"/>
        <v>10400</v>
      </c>
      <c r="T507" s="11">
        <v>41653</v>
      </c>
      <c r="U507" s="115">
        <v>112.6863378714836</v>
      </c>
      <c r="V507" s="115">
        <v>130.57228915662651</v>
      </c>
      <c r="W507" s="115">
        <v>123.80952380952363</v>
      </c>
    </row>
    <row r="508" spans="3:23" ht="18.75" thickBot="1" x14ac:dyDescent="0.3">
      <c r="C508" s="11">
        <v>41654</v>
      </c>
      <c r="D508" s="12">
        <v>2129.6799999999998</v>
      </c>
      <c r="E508">
        <f t="shared" si="38"/>
        <v>112.81877416962419</v>
      </c>
      <c r="F508" s="222"/>
      <c r="G508" s="115">
        <v>217</v>
      </c>
      <c r="H508" s="115">
        <f t="shared" si="39"/>
        <v>130.72289156626505</v>
      </c>
      <c r="I508" s="224">
        <v>41654</v>
      </c>
      <c r="J508" s="256">
        <v>54331504115</v>
      </c>
      <c r="K508" s="115">
        <f t="shared" si="40"/>
        <v>130.72289156626505</v>
      </c>
      <c r="L508" s="115">
        <f t="shared" si="41"/>
        <v>0</v>
      </c>
      <c r="M508" s="247"/>
      <c r="N508" s="247">
        <v>41654</v>
      </c>
      <c r="O508" s="266">
        <v>105</v>
      </c>
      <c r="P508" s="74">
        <f t="shared" si="42"/>
        <v>124.99999999999982</v>
      </c>
      <c r="R508">
        <f t="shared" si="43"/>
        <v>10500</v>
      </c>
      <c r="T508" s="11">
        <v>41654</v>
      </c>
      <c r="U508" s="115">
        <v>112.81877416962419</v>
      </c>
      <c r="V508" s="115">
        <v>130.72289156626505</v>
      </c>
      <c r="W508" s="115">
        <v>124.99999999999982</v>
      </c>
    </row>
    <row r="509" spans="3:23" ht="18.75" thickBot="1" x14ac:dyDescent="0.3">
      <c r="C509" s="11">
        <v>41655</v>
      </c>
      <c r="D509" s="12">
        <v>2133.38</v>
      </c>
      <c r="E509">
        <f t="shared" si="38"/>
        <v>113.01477989087229</v>
      </c>
      <c r="F509" s="222"/>
      <c r="G509" s="115">
        <v>217</v>
      </c>
      <c r="H509" s="115">
        <f t="shared" si="39"/>
        <v>130.72289156626505</v>
      </c>
      <c r="I509" s="224">
        <v>41655</v>
      </c>
      <c r="J509" s="256">
        <v>54331504115</v>
      </c>
      <c r="K509" s="115">
        <f t="shared" si="40"/>
        <v>130.72289156626505</v>
      </c>
      <c r="L509" s="115">
        <f t="shared" si="41"/>
        <v>0</v>
      </c>
      <c r="M509" s="247"/>
      <c r="N509" s="247">
        <v>41655</v>
      </c>
      <c r="O509" s="266">
        <v>107</v>
      </c>
      <c r="P509" s="74">
        <f t="shared" si="42"/>
        <v>127.38095238095218</v>
      </c>
      <c r="R509">
        <f t="shared" si="43"/>
        <v>10700</v>
      </c>
      <c r="T509" s="11">
        <v>41655</v>
      </c>
      <c r="U509" s="115">
        <v>113.01477989087229</v>
      </c>
      <c r="V509" s="115">
        <v>130.72289156626505</v>
      </c>
      <c r="W509" s="115">
        <v>127.38095238095218</v>
      </c>
    </row>
    <row r="510" spans="3:23" ht="18.75" thickBot="1" x14ac:dyDescent="0.3">
      <c r="C510" s="11">
        <v>41659</v>
      </c>
      <c r="D510" s="12">
        <v>2126.5700000000002</v>
      </c>
      <c r="E510">
        <f t="shared" si="38"/>
        <v>112.65402341473731</v>
      </c>
      <c r="F510" s="222"/>
      <c r="G510" s="115">
        <v>216</v>
      </c>
      <c r="H510" s="115">
        <f t="shared" si="39"/>
        <v>130.12048192771084</v>
      </c>
      <c r="I510" s="224">
        <v>41659</v>
      </c>
      <c r="J510" s="256">
        <v>54081128520</v>
      </c>
      <c r="K510" s="115">
        <f t="shared" si="40"/>
        <v>130.12048192771084</v>
      </c>
      <c r="L510" s="115">
        <f t="shared" si="41"/>
        <v>0</v>
      </c>
      <c r="M510" s="247"/>
      <c r="N510" s="247">
        <v>41659</v>
      </c>
      <c r="O510" s="266">
        <v>106</v>
      </c>
      <c r="P510" s="74">
        <f t="shared" si="42"/>
        <v>126.19047619047599</v>
      </c>
      <c r="R510">
        <f t="shared" si="43"/>
        <v>10600</v>
      </c>
      <c r="T510" s="11">
        <v>41659</v>
      </c>
      <c r="U510" s="115">
        <v>112.65402341473731</v>
      </c>
      <c r="V510" s="115">
        <v>130.12048192771084</v>
      </c>
      <c r="W510" s="115">
        <v>126.19047619047599</v>
      </c>
    </row>
    <row r="511" spans="3:23" ht="18.75" thickBot="1" x14ac:dyDescent="0.3">
      <c r="C511" s="11">
        <v>41660</v>
      </c>
      <c r="D511" s="12">
        <v>2126.64</v>
      </c>
      <c r="E511">
        <f t="shared" si="38"/>
        <v>112.65773163108523</v>
      </c>
      <c r="F511" s="222"/>
      <c r="G511" s="115">
        <v>215.5</v>
      </c>
      <c r="H511" s="115">
        <f t="shared" si="39"/>
        <v>129.81927710843374</v>
      </c>
      <c r="I511" s="224">
        <v>41660</v>
      </c>
      <c r="J511" s="256">
        <v>53955940722.5</v>
      </c>
      <c r="K511" s="115">
        <f t="shared" si="40"/>
        <v>129.81927710843374</v>
      </c>
      <c r="L511" s="115">
        <f t="shared" si="41"/>
        <v>0</v>
      </c>
      <c r="M511" s="247"/>
      <c r="N511" s="247">
        <v>41660</v>
      </c>
      <c r="O511" s="266">
        <v>105</v>
      </c>
      <c r="P511" s="74">
        <f t="shared" si="42"/>
        <v>124.9999999999998</v>
      </c>
      <c r="R511">
        <f t="shared" si="43"/>
        <v>10500</v>
      </c>
      <c r="T511" s="11">
        <v>41660</v>
      </c>
      <c r="U511" s="115">
        <v>112.65773163108523</v>
      </c>
      <c r="V511" s="115">
        <v>129.81927710843374</v>
      </c>
      <c r="W511" s="115">
        <v>124.9999999999998</v>
      </c>
    </row>
    <row r="512" spans="3:23" ht="18.75" thickBot="1" x14ac:dyDescent="0.3">
      <c r="C512" s="11">
        <v>41661</v>
      </c>
      <c r="D512" s="12">
        <v>2124.0500000000002</v>
      </c>
      <c r="E512">
        <f t="shared" si="38"/>
        <v>112.52052762621159</v>
      </c>
      <c r="F512" s="222"/>
      <c r="G512" s="115">
        <v>214</v>
      </c>
      <c r="H512" s="115">
        <f t="shared" si="39"/>
        <v>128.91566265060243</v>
      </c>
      <c r="I512" s="224">
        <v>41661</v>
      </c>
      <c r="J512" s="256">
        <v>53580377330</v>
      </c>
      <c r="K512" s="115">
        <f t="shared" si="40"/>
        <v>128.91566265060243</v>
      </c>
      <c r="L512" s="115">
        <f t="shared" si="41"/>
        <v>0</v>
      </c>
      <c r="M512" s="247"/>
      <c r="N512" s="247">
        <v>41661</v>
      </c>
      <c r="O512" s="266">
        <v>105</v>
      </c>
      <c r="P512" s="74">
        <f t="shared" si="42"/>
        <v>124.9999999999998</v>
      </c>
      <c r="R512">
        <f t="shared" si="43"/>
        <v>10500</v>
      </c>
      <c r="T512" s="11">
        <v>41661</v>
      </c>
      <c r="U512" s="115">
        <v>112.52052762621159</v>
      </c>
      <c r="V512" s="115">
        <v>128.91566265060243</v>
      </c>
      <c r="W512" s="115">
        <v>124.9999999999998</v>
      </c>
    </row>
    <row r="513" spans="3:23" ht="18.75" thickBot="1" x14ac:dyDescent="0.3">
      <c r="C513" s="11">
        <v>41662</v>
      </c>
      <c r="D513" s="12">
        <v>2117.6999999999998</v>
      </c>
      <c r="E513">
        <f t="shared" si="38"/>
        <v>112.18413942893446</v>
      </c>
      <c r="F513" s="222"/>
      <c r="G513" s="115">
        <v>214</v>
      </c>
      <c r="H513" s="115">
        <f t="shared" si="39"/>
        <v>128.91566265060243</v>
      </c>
      <c r="I513" s="224">
        <v>41662</v>
      </c>
      <c r="J513" s="256">
        <v>53580377330</v>
      </c>
      <c r="K513" s="115">
        <f t="shared" si="40"/>
        <v>128.91566265060243</v>
      </c>
      <c r="L513" s="115">
        <f t="shared" si="41"/>
        <v>0</v>
      </c>
      <c r="M513" s="247"/>
      <c r="N513" s="247">
        <v>41662</v>
      </c>
      <c r="O513" s="266">
        <v>105</v>
      </c>
      <c r="P513" s="74">
        <f t="shared" si="42"/>
        <v>124.9999999999998</v>
      </c>
      <c r="R513">
        <f t="shared" si="43"/>
        <v>10500</v>
      </c>
      <c r="T513" s="11">
        <v>41662</v>
      </c>
      <c r="U513" s="115">
        <v>112.18413942893446</v>
      </c>
      <c r="V513" s="115">
        <v>128.91566265060243</v>
      </c>
      <c r="W513" s="115">
        <v>124.9999999999998</v>
      </c>
    </row>
    <row r="514" spans="3:23" ht="18.75" thickBot="1" x14ac:dyDescent="0.3">
      <c r="C514" s="11">
        <v>41663</v>
      </c>
      <c r="D514" s="12">
        <v>2114.75</v>
      </c>
      <c r="E514">
        <f t="shared" si="38"/>
        <v>112.02786459712857</v>
      </c>
      <c r="F514" s="222"/>
      <c r="G514" s="115">
        <v>213.75</v>
      </c>
      <c r="H514" s="115">
        <f t="shared" si="39"/>
        <v>128.76506024096389</v>
      </c>
      <c r="I514" s="224">
        <v>41663</v>
      </c>
      <c r="J514" s="256">
        <v>53517783431.25</v>
      </c>
      <c r="K514" s="115">
        <f t="shared" si="40"/>
        <v>128.76506024096389</v>
      </c>
      <c r="L514" s="115">
        <f t="shared" si="41"/>
        <v>0</v>
      </c>
      <c r="M514" s="247"/>
      <c r="N514" s="247">
        <v>41663</v>
      </c>
      <c r="O514" s="266">
        <v>105</v>
      </c>
      <c r="P514" s="74">
        <f t="shared" si="42"/>
        <v>124.9999999999998</v>
      </c>
      <c r="R514">
        <f t="shared" si="43"/>
        <v>10500</v>
      </c>
      <c r="T514" s="11">
        <v>41663</v>
      </c>
      <c r="U514" s="115">
        <v>112.02786459712857</v>
      </c>
      <c r="V514" s="115">
        <v>128.76506024096389</v>
      </c>
      <c r="W514" s="115">
        <v>124.9999999999998</v>
      </c>
    </row>
    <row r="515" spans="3:23" ht="18.75" thickBot="1" x14ac:dyDescent="0.3">
      <c r="C515" s="11">
        <v>41666</v>
      </c>
      <c r="D515" s="12">
        <v>2112.5922372609411</v>
      </c>
      <c r="E515">
        <f t="shared" si="38"/>
        <v>111.91355815335791</v>
      </c>
      <c r="F515" s="222"/>
      <c r="G515" s="115">
        <v>212.75</v>
      </c>
      <c r="H515" s="115">
        <f t="shared" si="39"/>
        <v>128.16265060240968</v>
      </c>
      <c r="I515" s="224">
        <v>41666</v>
      </c>
      <c r="J515" s="256">
        <v>53267407836.25</v>
      </c>
      <c r="K515" s="115">
        <f t="shared" si="40"/>
        <v>128.16265060240968</v>
      </c>
      <c r="L515" s="115">
        <f t="shared" si="41"/>
        <v>0</v>
      </c>
      <c r="M515" s="247"/>
      <c r="N515" s="247">
        <v>41666</v>
      </c>
      <c r="O515" s="266">
        <v>105</v>
      </c>
      <c r="P515" s="74">
        <f t="shared" si="42"/>
        <v>124.9999999999998</v>
      </c>
      <c r="R515">
        <f t="shared" si="43"/>
        <v>10500</v>
      </c>
      <c r="T515" s="11">
        <v>41666</v>
      </c>
      <c r="U515" s="115">
        <v>111.91355815335791</v>
      </c>
      <c r="V515" s="115">
        <v>128.16265060240968</v>
      </c>
      <c r="W515" s="115">
        <v>124.9999999999998</v>
      </c>
    </row>
    <row r="516" spans="3:23" ht="18.75" thickBot="1" x14ac:dyDescent="0.3">
      <c r="C516" s="11">
        <v>41667</v>
      </c>
      <c r="D516" s="12">
        <v>2105.0658642066105</v>
      </c>
      <c r="E516">
        <f t="shared" si="38"/>
        <v>111.51485215906165</v>
      </c>
      <c r="F516" s="222"/>
      <c r="G516" s="115">
        <v>210</v>
      </c>
      <c r="H516" s="115">
        <f t="shared" si="39"/>
        <v>126.50602409638559</v>
      </c>
      <c r="I516" s="224">
        <v>41667</v>
      </c>
      <c r="J516" s="256">
        <v>52578874950</v>
      </c>
      <c r="K516" s="115">
        <f t="shared" si="40"/>
        <v>126.50602409638559</v>
      </c>
      <c r="L516" s="115">
        <f t="shared" si="41"/>
        <v>0</v>
      </c>
      <c r="M516" s="247"/>
      <c r="N516" s="247">
        <v>41667</v>
      </c>
      <c r="O516" s="266">
        <v>105</v>
      </c>
      <c r="P516" s="74">
        <f t="shared" si="42"/>
        <v>124.9999999999998</v>
      </c>
      <c r="R516">
        <f t="shared" si="43"/>
        <v>10500</v>
      </c>
      <c r="T516" s="11">
        <v>41667</v>
      </c>
      <c r="U516" s="115">
        <v>111.51485215906165</v>
      </c>
      <c r="V516" s="115">
        <v>126.50602409638559</v>
      </c>
      <c r="W516" s="115">
        <v>124.9999999999998</v>
      </c>
    </row>
    <row r="517" spans="3:23" ht="18.75" thickBot="1" x14ac:dyDescent="0.3">
      <c r="C517" s="11">
        <v>41668</v>
      </c>
      <c r="D517" s="12">
        <v>2096.4</v>
      </c>
      <c r="E517">
        <f t="shared" ref="E517:E580" si="44">+(D517/D516)*E516</f>
        <v>111.05578216877662</v>
      </c>
      <c r="F517" s="222"/>
      <c r="G517" s="115">
        <v>210</v>
      </c>
      <c r="H517" s="115">
        <f t="shared" ref="H517:H580" si="45">+(G517/G516)*H516</f>
        <v>126.50602409638559</v>
      </c>
      <c r="I517" s="224">
        <v>41668</v>
      </c>
      <c r="J517" s="256">
        <v>52578874950</v>
      </c>
      <c r="K517" s="115">
        <f t="shared" ref="K517:K580" si="46">+(J517/J516)*K516</f>
        <v>126.50602409638559</v>
      </c>
      <c r="L517" s="115">
        <f t="shared" ref="L517:L580" si="47">+K517-H517</f>
        <v>0</v>
      </c>
      <c r="M517" s="247"/>
      <c r="N517" s="247">
        <v>41668</v>
      </c>
      <c r="O517" s="266">
        <v>104</v>
      </c>
      <c r="P517" s="74">
        <f t="shared" ref="P517:P580" si="48">+(O517/O516)*P516</f>
        <v>123.80952380952361</v>
      </c>
      <c r="R517">
        <f t="shared" si="43"/>
        <v>10400</v>
      </c>
      <c r="T517" s="11">
        <v>41668</v>
      </c>
      <c r="U517" s="115">
        <v>111.05578216877662</v>
      </c>
      <c r="V517" s="115">
        <v>126.50602409638559</v>
      </c>
      <c r="W517" s="115">
        <v>123.80952380952361</v>
      </c>
    </row>
    <row r="518" spans="3:23" ht="18.75" thickBot="1" x14ac:dyDescent="0.3">
      <c r="C518" s="11">
        <v>41669</v>
      </c>
      <c r="D518" s="12">
        <v>2086.62</v>
      </c>
      <c r="E518">
        <f t="shared" si="44"/>
        <v>110.5376913704506</v>
      </c>
      <c r="F518" s="222"/>
      <c r="G518" s="115">
        <v>208</v>
      </c>
      <c r="H518" s="115">
        <f t="shared" si="45"/>
        <v>125.30120481927716</v>
      </c>
      <c r="I518" s="224">
        <v>41669</v>
      </c>
      <c r="J518" s="256">
        <v>52078123760</v>
      </c>
      <c r="K518" s="115">
        <f t="shared" si="46"/>
        <v>125.30120481927716</v>
      </c>
      <c r="L518" s="115">
        <f t="shared" si="47"/>
        <v>0</v>
      </c>
      <c r="M518" s="247"/>
      <c r="N518" s="247">
        <v>41669</v>
      </c>
      <c r="O518" s="266">
        <v>103</v>
      </c>
      <c r="P518" s="74">
        <f t="shared" si="48"/>
        <v>122.61904761904742</v>
      </c>
      <c r="R518">
        <f t="shared" si="43"/>
        <v>10300</v>
      </c>
      <c r="T518" s="11">
        <v>41669</v>
      </c>
      <c r="U518" s="115">
        <v>110.5376913704506</v>
      </c>
      <c r="V518" s="115">
        <v>125.30120481927716</v>
      </c>
      <c r="W518" s="115">
        <v>122.61904761904742</v>
      </c>
    </row>
    <row r="519" spans="3:23" ht="18.75" thickBot="1" x14ac:dyDescent="0.3">
      <c r="C519" s="11">
        <v>41673</v>
      </c>
      <c r="D519" s="12">
        <v>2074.0518854707061</v>
      </c>
      <c r="E519">
        <f t="shared" si="44"/>
        <v>109.87190154530393</v>
      </c>
      <c r="F519" s="222"/>
      <c r="G519" s="115">
        <v>207.5</v>
      </c>
      <c r="H519" s="115">
        <f t="shared" si="45"/>
        <v>125.00000000000006</v>
      </c>
      <c r="I519" s="224">
        <v>41673</v>
      </c>
      <c r="J519" s="256">
        <v>51952935962.5</v>
      </c>
      <c r="K519" s="115">
        <f t="shared" si="46"/>
        <v>125.00000000000006</v>
      </c>
      <c r="L519" s="115">
        <f t="shared" si="47"/>
        <v>0</v>
      </c>
      <c r="M519" s="247"/>
      <c r="N519" s="247">
        <v>41673</v>
      </c>
      <c r="O519" s="266">
        <v>102</v>
      </c>
      <c r="P519" s="74">
        <f t="shared" si="48"/>
        <v>121.42857142857123</v>
      </c>
      <c r="R519">
        <f t="shared" si="43"/>
        <v>10200</v>
      </c>
      <c r="T519" s="11">
        <v>41673</v>
      </c>
      <c r="U519" s="115">
        <v>109.87190154530393</v>
      </c>
      <c r="V519" s="115">
        <v>125.00000000000006</v>
      </c>
      <c r="W519" s="115">
        <v>121.42857142857123</v>
      </c>
    </row>
    <row r="520" spans="3:23" ht="18.75" thickBot="1" x14ac:dyDescent="0.3">
      <c r="C520" s="11">
        <v>41674</v>
      </c>
      <c r="D520" s="12">
        <v>2059.6999999999998</v>
      </c>
      <c r="E520">
        <f t="shared" si="44"/>
        <v>109.11161731207268</v>
      </c>
      <c r="F520" s="222"/>
      <c r="G520" s="115">
        <v>205.75</v>
      </c>
      <c r="H520" s="115">
        <f t="shared" si="45"/>
        <v>123.94578313253017</v>
      </c>
      <c r="I520" s="224">
        <v>41674</v>
      </c>
      <c r="J520" s="256">
        <v>51514778671.25</v>
      </c>
      <c r="K520" s="115">
        <f t="shared" si="46"/>
        <v>123.94578313253017</v>
      </c>
      <c r="L520" s="115">
        <f t="shared" si="47"/>
        <v>0</v>
      </c>
      <c r="M520" s="247"/>
      <c r="N520" s="247">
        <v>41674</v>
      </c>
      <c r="O520" s="266">
        <v>102</v>
      </c>
      <c r="P520" s="74">
        <f t="shared" si="48"/>
        <v>121.42857142857123</v>
      </c>
      <c r="R520">
        <f t="shared" si="43"/>
        <v>10200</v>
      </c>
      <c r="T520" s="11">
        <v>41674</v>
      </c>
      <c r="U520" s="115">
        <v>109.11161731207268</v>
      </c>
      <c r="V520" s="115">
        <v>123.94578313253017</v>
      </c>
      <c r="W520" s="115">
        <v>121.42857142857123</v>
      </c>
    </row>
    <row r="521" spans="3:23" ht="18.75" thickBot="1" x14ac:dyDescent="0.3">
      <c r="C521" s="11">
        <v>41675</v>
      </c>
      <c r="D521" s="12">
        <v>2056.44</v>
      </c>
      <c r="E521">
        <f t="shared" si="44"/>
        <v>108.93892037929736</v>
      </c>
      <c r="F521" s="222"/>
      <c r="G521" s="115">
        <v>205.5</v>
      </c>
      <c r="H521" s="115">
        <f t="shared" si="45"/>
        <v>123.79518072289162</v>
      </c>
      <c r="I521" s="224">
        <v>41675</v>
      </c>
      <c r="J521" s="256">
        <v>51452184772.5</v>
      </c>
      <c r="K521" s="115">
        <f t="shared" si="46"/>
        <v>123.79518072289162</v>
      </c>
      <c r="L521" s="115">
        <f t="shared" si="47"/>
        <v>0</v>
      </c>
      <c r="M521" s="247"/>
      <c r="N521" s="247">
        <v>41675</v>
      </c>
      <c r="O521" s="266">
        <v>103</v>
      </c>
      <c r="P521" s="74">
        <f t="shared" si="48"/>
        <v>122.61904761904742</v>
      </c>
      <c r="R521">
        <f t="shared" si="43"/>
        <v>10300</v>
      </c>
      <c r="T521" s="11">
        <v>41675</v>
      </c>
      <c r="U521" s="115">
        <v>108.93892037929736</v>
      </c>
      <c r="V521" s="115">
        <v>123.79518072289162</v>
      </c>
      <c r="W521" s="115">
        <v>122.61904761904742</v>
      </c>
    </row>
    <row r="522" spans="3:23" ht="18.75" thickBot="1" x14ac:dyDescent="0.3">
      <c r="C522" s="11">
        <v>41677</v>
      </c>
      <c r="D522" s="12">
        <v>2068.3004119467078</v>
      </c>
      <c r="E522">
        <f t="shared" si="44"/>
        <v>109.56722000035512</v>
      </c>
      <c r="F522" s="222"/>
      <c r="G522" s="115">
        <v>208</v>
      </c>
      <c r="H522" s="115">
        <f t="shared" si="45"/>
        <v>125.30120481927717</v>
      </c>
      <c r="I522" s="224">
        <v>41677</v>
      </c>
      <c r="J522" s="256">
        <v>52078123760</v>
      </c>
      <c r="K522" s="115">
        <f t="shared" si="46"/>
        <v>125.30120481927717</v>
      </c>
      <c r="L522" s="115">
        <f t="shared" si="47"/>
        <v>0</v>
      </c>
      <c r="M522" s="247"/>
      <c r="N522" s="247">
        <v>41677</v>
      </c>
      <c r="O522" s="266">
        <v>105</v>
      </c>
      <c r="P522" s="74">
        <f t="shared" si="48"/>
        <v>124.9999999999998</v>
      </c>
      <c r="R522">
        <f t="shared" si="43"/>
        <v>10500</v>
      </c>
      <c r="T522" s="11">
        <v>41677</v>
      </c>
      <c r="U522" s="115">
        <v>109.56722000035512</v>
      </c>
      <c r="V522" s="115">
        <v>125.30120481927717</v>
      </c>
      <c r="W522" s="115">
        <v>124.9999999999998</v>
      </c>
    </row>
    <row r="523" spans="3:23" ht="18.75" thickBot="1" x14ac:dyDescent="0.3">
      <c r="C523" s="11">
        <v>41680</v>
      </c>
      <c r="D523" s="12">
        <v>2067.7800000000002</v>
      </c>
      <c r="E523">
        <f t="shared" si="44"/>
        <v>109.53965142766309</v>
      </c>
      <c r="F523" s="222"/>
      <c r="G523" s="115">
        <v>208.75</v>
      </c>
      <c r="H523" s="115">
        <f t="shared" si="45"/>
        <v>125.75301204819283</v>
      </c>
      <c r="I523" s="224">
        <v>41680</v>
      </c>
      <c r="J523" s="256">
        <v>52265905456.25</v>
      </c>
      <c r="K523" s="115">
        <f t="shared" si="46"/>
        <v>125.75301204819283</v>
      </c>
      <c r="L523" s="115">
        <f t="shared" si="47"/>
        <v>0</v>
      </c>
      <c r="M523" s="247"/>
      <c r="N523" s="247">
        <v>41680</v>
      </c>
      <c r="O523" s="266">
        <v>106</v>
      </c>
      <c r="P523" s="74">
        <f t="shared" si="48"/>
        <v>126.19047619047599</v>
      </c>
      <c r="R523">
        <f t="shared" si="43"/>
        <v>10600</v>
      </c>
      <c r="T523" s="11">
        <v>41680</v>
      </c>
      <c r="U523" s="115">
        <v>109.53965142766309</v>
      </c>
      <c r="V523" s="115">
        <v>125.75301204819283</v>
      </c>
      <c r="W523" s="115">
        <v>126.19047619047599</v>
      </c>
    </row>
    <row r="524" spans="3:23" ht="18.75" thickBot="1" x14ac:dyDescent="0.3">
      <c r="C524" s="11">
        <v>41681</v>
      </c>
      <c r="D524" s="12">
        <v>2066.3200000000002</v>
      </c>
      <c r="E524">
        <f t="shared" si="44"/>
        <v>109.46230862954897</v>
      </c>
      <c r="F524" s="222"/>
      <c r="G524" s="115">
        <v>209</v>
      </c>
      <c r="H524" s="115">
        <f t="shared" si="45"/>
        <v>125.90361445783138</v>
      </c>
      <c r="I524" s="224">
        <v>41681</v>
      </c>
      <c r="J524" s="256">
        <v>52328499355</v>
      </c>
      <c r="K524" s="115">
        <f t="shared" si="46"/>
        <v>125.90361445783138</v>
      </c>
      <c r="L524" s="115">
        <f t="shared" si="47"/>
        <v>0</v>
      </c>
      <c r="M524" s="247"/>
      <c r="N524" s="247">
        <v>41681</v>
      </c>
      <c r="O524" s="266">
        <v>106</v>
      </c>
      <c r="P524" s="74">
        <f t="shared" si="48"/>
        <v>126.19047619047599</v>
      </c>
      <c r="R524">
        <f t="shared" si="43"/>
        <v>10600</v>
      </c>
      <c r="T524" s="11">
        <v>41681</v>
      </c>
      <c r="U524" s="115">
        <v>109.46230862954897</v>
      </c>
      <c r="V524" s="115">
        <v>125.90361445783138</v>
      </c>
      <c r="W524" s="115">
        <v>126.19047619047599</v>
      </c>
    </row>
    <row r="525" spans="3:23" ht="18.75" thickBot="1" x14ac:dyDescent="0.3">
      <c r="C525" s="11">
        <v>41682</v>
      </c>
      <c r="D525" s="12">
        <v>2082.7800000000002</v>
      </c>
      <c r="E525">
        <f t="shared" si="44"/>
        <v>110.33426921650664</v>
      </c>
      <c r="F525" s="222"/>
      <c r="G525" s="115">
        <v>212</v>
      </c>
      <c r="H525" s="115">
        <f t="shared" si="45"/>
        <v>127.71084337349403</v>
      </c>
      <c r="I525" s="224">
        <v>41682</v>
      </c>
      <c r="J525" s="256">
        <v>53079626140</v>
      </c>
      <c r="K525" s="115">
        <f t="shared" si="46"/>
        <v>127.71084337349403</v>
      </c>
      <c r="L525" s="115">
        <f t="shared" si="47"/>
        <v>0</v>
      </c>
      <c r="M525" s="247"/>
      <c r="N525" s="247">
        <v>41682</v>
      </c>
      <c r="O525" s="266">
        <v>106</v>
      </c>
      <c r="P525" s="74">
        <f t="shared" si="48"/>
        <v>126.19047619047599</v>
      </c>
      <c r="R525">
        <f t="shared" si="43"/>
        <v>10600</v>
      </c>
      <c r="T525" s="11">
        <v>41682</v>
      </c>
      <c r="U525" s="115">
        <v>110.33426921650664</v>
      </c>
      <c r="V525" s="115">
        <v>127.71084337349403</v>
      </c>
      <c r="W525" s="115">
        <v>126.19047619047599</v>
      </c>
    </row>
    <row r="526" spans="3:23" ht="18.75" thickBot="1" x14ac:dyDescent="0.3">
      <c r="C526" s="11">
        <v>41683</v>
      </c>
      <c r="D526" s="12">
        <v>2087.23</v>
      </c>
      <c r="E526">
        <f t="shared" si="44"/>
        <v>110.57000582719689</v>
      </c>
      <c r="F526" s="222"/>
      <c r="G526" s="115">
        <v>212</v>
      </c>
      <c r="H526" s="115">
        <f t="shared" si="45"/>
        <v>127.71084337349403</v>
      </c>
      <c r="I526" s="224">
        <v>41683</v>
      </c>
      <c r="J526" s="256">
        <v>53079626140</v>
      </c>
      <c r="K526" s="115">
        <f t="shared" si="46"/>
        <v>127.71084337349403</v>
      </c>
      <c r="L526" s="115">
        <f t="shared" si="47"/>
        <v>0</v>
      </c>
      <c r="M526" s="247"/>
      <c r="N526" s="247">
        <v>41683</v>
      </c>
      <c r="O526" s="266">
        <v>107</v>
      </c>
      <c r="P526" s="74">
        <f t="shared" si="48"/>
        <v>127.38095238095219</v>
      </c>
      <c r="R526">
        <f t="shared" si="43"/>
        <v>10700</v>
      </c>
      <c r="T526" s="11">
        <v>41683</v>
      </c>
      <c r="U526" s="115">
        <v>110.57000582719689</v>
      </c>
      <c r="V526" s="115">
        <v>127.71084337349403</v>
      </c>
      <c r="W526" s="115">
        <v>127.38095238095219</v>
      </c>
    </row>
    <row r="527" spans="3:23" ht="18.75" thickBot="1" x14ac:dyDescent="0.3">
      <c r="C527" s="11">
        <v>41684</v>
      </c>
      <c r="D527" s="12">
        <v>2088.2945403961853</v>
      </c>
      <c r="E527">
        <f t="shared" si="44"/>
        <v>110.62639934291366</v>
      </c>
      <c r="F527" s="222"/>
      <c r="G527" s="115">
        <v>212.5</v>
      </c>
      <c r="H527" s="115">
        <f t="shared" si="45"/>
        <v>128.01204819277112</v>
      </c>
      <c r="I527" s="224">
        <v>41684</v>
      </c>
      <c r="J527" s="256">
        <v>53204813937.5</v>
      </c>
      <c r="K527" s="115">
        <f t="shared" si="46"/>
        <v>128.01204819277112</v>
      </c>
      <c r="L527" s="115">
        <f t="shared" si="47"/>
        <v>0</v>
      </c>
      <c r="M527" s="247"/>
      <c r="N527" s="247">
        <v>41684</v>
      </c>
      <c r="O527" s="266">
        <v>107</v>
      </c>
      <c r="P527" s="74">
        <f t="shared" si="48"/>
        <v>127.38095238095219</v>
      </c>
      <c r="R527">
        <f t="shared" si="43"/>
        <v>10700</v>
      </c>
      <c r="T527" s="11">
        <v>41684</v>
      </c>
      <c r="U527" s="115">
        <v>110.62639934291366</v>
      </c>
      <c r="V527" s="115">
        <v>128.01204819277112</v>
      </c>
      <c r="W527" s="115">
        <v>127.38095238095219</v>
      </c>
    </row>
    <row r="528" spans="3:23" ht="18.75" thickBot="1" x14ac:dyDescent="0.3">
      <c r="C528" s="11">
        <v>41687</v>
      </c>
      <c r="D528" s="12">
        <v>2080.4</v>
      </c>
      <c r="E528">
        <f t="shared" si="44"/>
        <v>110.2081898606768</v>
      </c>
      <c r="F528" s="222"/>
      <c r="G528" s="115">
        <v>212</v>
      </c>
      <c r="H528" s="115">
        <f t="shared" si="45"/>
        <v>127.71084337349401</v>
      </c>
      <c r="I528" s="224">
        <v>41687</v>
      </c>
      <c r="J528" s="256">
        <v>53079626140</v>
      </c>
      <c r="K528" s="115">
        <f t="shared" si="46"/>
        <v>127.71084337349401</v>
      </c>
      <c r="L528" s="115">
        <f t="shared" si="47"/>
        <v>0</v>
      </c>
      <c r="M528" s="247"/>
      <c r="N528" s="247">
        <v>41687</v>
      </c>
      <c r="O528" s="266">
        <v>105</v>
      </c>
      <c r="P528" s="74">
        <f t="shared" si="48"/>
        <v>124.99999999999982</v>
      </c>
      <c r="R528">
        <f t="shared" si="43"/>
        <v>10500</v>
      </c>
      <c r="T528" s="11">
        <v>41687</v>
      </c>
      <c r="U528" s="115">
        <v>110.2081898606768</v>
      </c>
      <c r="V528" s="115">
        <v>127.71084337349401</v>
      </c>
      <c r="W528" s="115">
        <v>124.99999999999982</v>
      </c>
    </row>
    <row r="529" spans="3:23" ht="18.75" thickBot="1" x14ac:dyDescent="0.3">
      <c r="C529" s="11">
        <v>41688</v>
      </c>
      <c r="D529" s="12">
        <v>2083.1844316963275</v>
      </c>
      <c r="E529">
        <f t="shared" si="44"/>
        <v>110.35569379119157</v>
      </c>
      <c r="F529" s="222"/>
      <c r="G529" s="115">
        <v>212</v>
      </c>
      <c r="H529" s="115">
        <f t="shared" si="45"/>
        <v>127.71084337349401</v>
      </c>
      <c r="I529" s="224">
        <v>41688</v>
      </c>
      <c r="J529" s="256">
        <v>53079626140</v>
      </c>
      <c r="K529" s="115">
        <f t="shared" si="46"/>
        <v>127.71084337349401</v>
      </c>
      <c r="L529" s="115">
        <f t="shared" si="47"/>
        <v>0</v>
      </c>
      <c r="M529" s="247"/>
      <c r="N529" s="247">
        <v>41688</v>
      </c>
      <c r="O529" s="266">
        <v>106</v>
      </c>
      <c r="P529" s="74">
        <f t="shared" si="48"/>
        <v>126.19047619047601</v>
      </c>
      <c r="R529">
        <f t="shared" si="43"/>
        <v>10600</v>
      </c>
      <c r="T529" s="11">
        <v>41688</v>
      </c>
      <c r="U529" s="115">
        <v>110.35569379119157</v>
      </c>
      <c r="V529" s="115">
        <v>127.71084337349401</v>
      </c>
      <c r="W529" s="115">
        <v>126.19047619047601</v>
      </c>
    </row>
    <row r="530" spans="3:23" ht="18.75" thickBot="1" x14ac:dyDescent="0.3">
      <c r="C530" s="11">
        <v>41689</v>
      </c>
      <c r="D530" s="12">
        <v>2088.7199999999998</v>
      </c>
      <c r="E530">
        <f t="shared" si="44"/>
        <v>110.64893786088869</v>
      </c>
      <c r="F530" s="222"/>
      <c r="G530" s="115">
        <v>212.25</v>
      </c>
      <c r="H530" s="115">
        <f t="shared" si="45"/>
        <v>127.86144578313257</v>
      </c>
      <c r="I530" s="224">
        <v>41689</v>
      </c>
      <c r="J530" s="256">
        <v>53142220038.75</v>
      </c>
      <c r="K530" s="115">
        <f t="shared" si="46"/>
        <v>127.86144578313257</v>
      </c>
      <c r="L530" s="115">
        <f t="shared" si="47"/>
        <v>0</v>
      </c>
      <c r="M530" s="247"/>
      <c r="N530" s="247">
        <v>41689</v>
      </c>
      <c r="O530" s="266">
        <v>107</v>
      </c>
      <c r="P530" s="74">
        <f t="shared" si="48"/>
        <v>127.38095238095221</v>
      </c>
      <c r="R530">
        <f t="shared" si="43"/>
        <v>10700</v>
      </c>
      <c r="T530" s="11">
        <v>41689</v>
      </c>
      <c r="U530" s="115">
        <v>110.64893786088869</v>
      </c>
      <c r="V530" s="115">
        <v>127.86144578313257</v>
      </c>
      <c r="W530" s="115">
        <v>127.38095238095221</v>
      </c>
    </row>
    <row r="531" spans="3:23" ht="18.75" thickBot="1" x14ac:dyDescent="0.3">
      <c r="C531" s="11">
        <v>41690</v>
      </c>
      <c r="D531" s="12">
        <v>2087.58</v>
      </c>
      <c r="E531">
        <f t="shared" si="44"/>
        <v>110.58854690893659</v>
      </c>
      <c r="F531" s="222"/>
      <c r="G531" s="115">
        <v>212</v>
      </c>
      <c r="H531" s="115">
        <f t="shared" si="45"/>
        <v>127.71084337349401</v>
      </c>
      <c r="I531" s="224">
        <v>41690</v>
      </c>
      <c r="J531" s="256">
        <v>53079626140</v>
      </c>
      <c r="K531" s="115">
        <f t="shared" si="46"/>
        <v>127.71084337349401</v>
      </c>
      <c r="L531" s="115">
        <f t="shared" si="47"/>
        <v>0</v>
      </c>
      <c r="M531" s="247"/>
      <c r="N531" s="247">
        <v>41690</v>
      </c>
      <c r="O531" s="266">
        <v>106</v>
      </c>
      <c r="P531" s="74">
        <f t="shared" si="48"/>
        <v>126.19047619047602</v>
      </c>
      <c r="R531">
        <f t="shared" si="43"/>
        <v>10600</v>
      </c>
      <c r="T531" s="11">
        <v>41690</v>
      </c>
      <c r="U531" s="115">
        <v>110.58854690893659</v>
      </c>
      <c r="V531" s="115">
        <v>127.71084337349401</v>
      </c>
      <c r="W531" s="115">
        <v>126.19047619047602</v>
      </c>
    </row>
    <row r="532" spans="3:23" ht="18.75" thickBot="1" x14ac:dyDescent="0.3">
      <c r="C532" s="11">
        <v>41691</v>
      </c>
      <c r="D532" s="12">
        <v>2085.39</v>
      </c>
      <c r="E532">
        <f t="shared" si="44"/>
        <v>110.47253271176544</v>
      </c>
      <c r="F532" s="222"/>
      <c r="G532" s="115">
        <v>213</v>
      </c>
      <c r="H532" s="115">
        <f t="shared" si="45"/>
        <v>128.31325301204825</v>
      </c>
      <c r="I532" s="224">
        <v>41691</v>
      </c>
      <c r="J532" s="256">
        <v>50685532611</v>
      </c>
      <c r="K532" s="115">
        <f t="shared" si="46"/>
        <v>121.95059738198722</v>
      </c>
      <c r="L532" s="115">
        <f t="shared" si="47"/>
        <v>-6.3626556300610275</v>
      </c>
      <c r="M532" s="247"/>
      <c r="N532" s="247">
        <v>41691</v>
      </c>
      <c r="O532" s="266">
        <v>106</v>
      </c>
      <c r="P532" s="74">
        <f t="shared" si="48"/>
        <v>126.19047619047602</v>
      </c>
      <c r="R532">
        <f t="shared" si="43"/>
        <v>10600</v>
      </c>
      <c r="T532" s="11">
        <v>41691</v>
      </c>
      <c r="U532" s="115">
        <v>110.47253271176544</v>
      </c>
      <c r="V532" s="115">
        <v>128.31325301204825</v>
      </c>
      <c r="W532" s="115">
        <v>126.19047619047602</v>
      </c>
    </row>
    <row r="533" spans="3:23" ht="18.75" thickBot="1" x14ac:dyDescent="0.3">
      <c r="C533" s="11">
        <v>41694</v>
      </c>
      <c r="D533" s="12">
        <v>2084.5199416513792</v>
      </c>
      <c r="E533">
        <f t="shared" si="44"/>
        <v>110.42644178902238</v>
      </c>
      <c r="F533" s="222"/>
      <c r="G533" s="115">
        <v>213</v>
      </c>
      <c r="H533" s="115">
        <f t="shared" si="45"/>
        <v>128.31325301204825</v>
      </c>
      <c r="I533" s="225">
        <v>41694</v>
      </c>
      <c r="J533" s="257">
        <v>50685532611</v>
      </c>
      <c r="K533" s="115">
        <f t="shared" si="46"/>
        <v>121.95059738198722</v>
      </c>
      <c r="L533" s="115">
        <f t="shared" si="47"/>
        <v>-6.3626556300610275</v>
      </c>
      <c r="M533" s="248"/>
      <c r="N533" s="248">
        <v>41694</v>
      </c>
      <c r="O533" s="266">
        <v>105</v>
      </c>
      <c r="P533" s="74">
        <f t="shared" si="48"/>
        <v>124.99999999999983</v>
      </c>
      <c r="R533">
        <f t="shared" si="43"/>
        <v>10500</v>
      </c>
      <c r="T533" s="11">
        <v>41694</v>
      </c>
      <c r="U533" s="115">
        <v>110.42644178902238</v>
      </c>
      <c r="V533" s="115">
        <v>128.31325301204825</v>
      </c>
      <c r="W533" s="115">
        <v>124.99999999999983</v>
      </c>
    </row>
    <row r="534" spans="3:23" ht="18.75" thickBot="1" x14ac:dyDescent="0.3">
      <c r="C534" s="11">
        <v>41695</v>
      </c>
      <c r="D534" s="12">
        <v>2086.8735117270403</v>
      </c>
      <c r="E534">
        <f t="shared" si="44"/>
        <v>110.5511210323164</v>
      </c>
      <c r="F534" s="222"/>
      <c r="G534" s="115">
        <v>212.5</v>
      </c>
      <c r="H534" s="115">
        <f t="shared" si="45"/>
        <v>128.01204819277115</v>
      </c>
      <c r="I534" s="225">
        <v>41695</v>
      </c>
      <c r="J534" s="257">
        <v>50566552487.5</v>
      </c>
      <c r="K534" s="115">
        <f t="shared" si="46"/>
        <v>121.66432837404828</v>
      </c>
      <c r="L534" s="115">
        <f t="shared" si="47"/>
        <v>-6.3477198187228652</v>
      </c>
      <c r="M534" s="248"/>
      <c r="N534" s="248">
        <v>41695</v>
      </c>
      <c r="O534" s="266">
        <v>106</v>
      </c>
      <c r="P534" s="74">
        <f t="shared" si="48"/>
        <v>126.19047619047602</v>
      </c>
      <c r="R534">
        <f t="shared" si="43"/>
        <v>10600</v>
      </c>
      <c r="T534" s="11">
        <v>41695</v>
      </c>
      <c r="U534" s="115">
        <v>110.5511210323164</v>
      </c>
      <c r="V534" s="115">
        <v>128.01204819277115</v>
      </c>
      <c r="W534" s="115">
        <v>126.19047619047602</v>
      </c>
    </row>
    <row r="535" spans="3:23" ht="18.75" thickBot="1" x14ac:dyDescent="0.3">
      <c r="C535" s="11">
        <v>41696</v>
      </c>
      <c r="D535" s="12">
        <v>2084</v>
      </c>
      <c r="E535">
        <f t="shared" si="44"/>
        <v>110.39889812999928</v>
      </c>
      <c r="F535" s="222"/>
      <c r="G535" s="115">
        <v>212.5</v>
      </c>
      <c r="H535" s="115">
        <f t="shared" si="45"/>
        <v>128.01204819277115</v>
      </c>
      <c r="I535" s="225">
        <v>41696</v>
      </c>
      <c r="J535" s="257">
        <v>50566552487.5</v>
      </c>
      <c r="K535" s="115">
        <f t="shared" si="46"/>
        <v>121.66432837404828</v>
      </c>
      <c r="L535" s="115">
        <f t="shared" si="47"/>
        <v>-6.3477198187228652</v>
      </c>
      <c r="M535" s="248"/>
      <c r="N535" s="248">
        <v>41696</v>
      </c>
      <c r="O535" s="266">
        <v>106</v>
      </c>
      <c r="P535" s="74">
        <f t="shared" si="48"/>
        <v>126.19047619047602</v>
      </c>
      <c r="R535">
        <f t="shared" si="43"/>
        <v>10600</v>
      </c>
      <c r="T535" s="11">
        <v>41696</v>
      </c>
      <c r="U535" s="115">
        <v>110.39889812999928</v>
      </c>
      <c r="V535" s="115">
        <v>128.01204819277115</v>
      </c>
      <c r="W535" s="115">
        <v>126.19047619047602</v>
      </c>
    </row>
    <row r="536" spans="3:23" ht="18.75" thickBot="1" x14ac:dyDescent="0.3">
      <c r="C536" s="11">
        <v>41698</v>
      </c>
      <c r="D536" s="12">
        <v>2079.2199999999998</v>
      </c>
      <c r="E536">
        <f t="shared" si="44"/>
        <v>110.14567992795445</v>
      </c>
      <c r="F536" s="222"/>
      <c r="G536" s="115">
        <v>212.5</v>
      </c>
      <c r="H536" s="115">
        <f t="shared" si="45"/>
        <v>128.01204819277115</v>
      </c>
      <c r="I536" s="228">
        <v>41698</v>
      </c>
      <c r="J536" s="260">
        <v>50566552487.5</v>
      </c>
      <c r="K536" s="115">
        <f t="shared" si="46"/>
        <v>121.66432837404828</v>
      </c>
      <c r="L536" s="115">
        <f t="shared" si="47"/>
        <v>-6.3477198187228652</v>
      </c>
      <c r="M536" s="251"/>
      <c r="N536" s="251">
        <v>41698</v>
      </c>
      <c r="O536" s="266">
        <v>105</v>
      </c>
      <c r="P536" s="74">
        <f t="shared" si="48"/>
        <v>124.99999999999983</v>
      </c>
      <c r="R536">
        <f t="shared" si="43"/>
        <v>10500</v>
      </c>
      <c r="T536" s="11">
        <v>41698</v>
      </c>
      <c r="U536" s="115">
        <v>110.14567992795445</v>
      </c>
      <c r="V536" s="115">
        <v>128.01204819277115</v>
      </c>
      <c r="W536" s="115">
        <v>124.99999999999983</v>
      </c>
    </row>
    <row r="537" spans="3:23" ht="18.75" thickBot="1" x14ac:dyDescent="0.3">
      <c r="C537" s="11">
        <v>41701</v>
      </c>
      <c r="D537" s="12">
        <v>2084.81</v>
      </c>
      <c r="E537">
        <f t="shared" si="44"/>
        <v>110.44180749059682</v>
      </c>
      <c r="F537" s="222"/>
      <c r="G537" s="115">
        <v>212.5</v>
      </c>
      <c r="H537" s="115">
        <f t="shared" si="45"/>
        <v>128.01204819277115</v>
      </c>
      <c r="I537" s="225">
        <v>41701</v>
      </c>
      <c r="J537" s="257">
        <v>50566552487.5</v>
      </c>
      <c r="K537" s="115">
        <f t="shared" si="46"/>
        <v>121.66432837404828</v>
      </c>
      <c r="L537" s="115">
        <f t="shared" si="47"/>
        <v>-6.3477198187228652</v>
      </c>
      <c r="M537" s="248"/>
      <c r="N537" s="248">
        <v>41701</v>
      </c>
      <c r="O537" s="266">
        <v>107</v>
      </c>
      <c r="P537" s="74">
        <f t="shared" si="48"/>
        <v>127.38095238095219</v>
      </c>
      <c r="R537">
        <f t="shared" si="43"/>
        <v>10700</v>
      </c>
      <c r="T537" s="11">
        <v>41701</v>
      </c>
      <c r="U537" s="115">
        <v>110.44180749059682</v>
      </c>
      <c r="V537" s="115">
        <v>128.01204819277115</v>
      </c>
      <c r="W537" s="115">
        <v>127.38095238095219</v>
      </c>
    </row>
    <row r="538" spans="3:23" ht="18.75" thickBot="1" x14ac:dyDescent="0.3">
      <c r="C538" s="11">
        <v>41702</v>
      </c>
      <c r="D538" s="12">
        <v>2079.08</v>
      </c>
      <c r="E538">
        <f t="shared" si="44"/>
        <v>110.13826349525857</v>
      </c>
      <c r="F538" s="222"/>
      <c r="G538" s="115">
        <v>212.75</v>
      </c>
      <c r="H538" s="115">
        <f t="shared" si="45"/>
        <v>128.16265060240971</v>
      </c>
      <c r="I538" s="225">
        <v>41702</v>
      </c>
      <c r="J538" s="257">
        <v>50626042549.25</v>
      </c>
      <c r="K538" s="115">
        <f t="shared" si="46"/>
        <v>121.80746287801776</v>
      </c>
      <c r="L538" s="115">
        <f t="shared" si="47"/>
        <v>-6.3551877243919535</v>
      </c>
      <c r="M538" s="248"/>
      <c r="N538" s="248">
        <v>41702</v>
      </c>
      <c r="O538" s="266">
        <v>106</v>
      </c>
      <c r="P538" s="74">
        <f t="shared" si="48"/>
        <v>126.19047619047601</v>
      </c>
      <c r="R538">
        <f t="shared" si="43"/>
        <v>10600</v>
      </c>
      <c r="T538" s="11">
        <v>41702</v>
      </c>
      <c r="U538" s="115">
        <v>110.13826349525857</v>
      </c>
      <c r="V538" s="115">
        <v>128.16265060240971</v>
      </c>
      <c r="W538" s="115">
        <v>126.19047619047601</v>
      </c>
    </row>
    <row r="539" spans="3:23" ht="18.75" thickBot="1" x14ac:dyDescent="0.3">
      <c r="C539" s="11">
        <v>41703</v>
      </c>
      <c r="D539" s="12">
        <v>2079.36</v>
      </c>
      <c r="E539">
        <f t="shared" si="44"/>
        <v>110.15309636065034</v>
      </c>
      <c r="F539" s="222"/>
      <c r="G539" s="115">
        <v>212.75</v>
      </c>
      <c r="H539" s="115">
        <f t="shared" si="45"/>
        <v>128.16265060240971</v>
      </c>
      <c r="I539" s="225">
        <v>41703</v>
      </c>
      <c r="J539" s="257">
        <v>50626042549.25</v>
      </c>
      <c r="K539" s="115">
        <f t="shared" si="46"/>
        <v>121.80746287801776</v>
      </c>
      <c r="L539" s="115">
        <f t="shared" si="47"/>
        <v>-6.3551877243919535</v>
      </c>
      <c r="M539" s="248"/>
      <c r="N539" s="248">
        <v>41703</v>
      </c>
      <c r="O539" s="266">
        <v>105</v>
      </c>
      <c r="P539" s="74">
        <f t="shared" si="48"/>
        <v>124.99999999999982</v>
      </c>
      <c r="R539">
        <f t="shared" si="43"/>
        <v>10500</v>
      </c>
      <c r="T539" s="11">
        <v>41703</v>
      </c>
      <c r="U539" s="115">
        <v>110.15309636065034</v>
      </c>
      <c r="V539" s="115">
        <v>128.16265060240971</v>
      </c>
      <c r="W539" s="115">
        <v>124.99999999999982</v>
      </c>
    </row>
    <row r="540" spans="3:23" ht="18.75" thickBot="1" x14ac:dyDescent="0.3">
      <c r="C540" s="11">
        <v>41704</v>
      </c>
      <c r="D540" s="12">
        <v>2078.02</v>
      </c>
      <c r="E540">
        <f t="shared" si="44"/>
        <v>110.08211050484697</v>
      </c>
      <c r="F540" s="222"/>
      <c r="G540" s="115">
        <v>213</v>
      </c>
      <c r="H540" s="115">
        <f t="shared" si="45"/>
        <v>128.31325301204828</v>
      </c>
      <c r="I540" s="225">
        <v>41704</v>
      </c>
      <c r="J540" s="257">
        <v>50685532611</v>
      </c>
      <c r="K540" s="115">
        <f t="shared" si="46"/>
        <v>121.95059738198724</v>
      </c>
      <c r="L540" s="115">
        <f t="shared" si="47"/>
        <v>-6.3626556300610417</v>
      </c>
      <c r="M540" s="248"/>
      <c r="N540" s="248">
        <v>41704</v>
      </c>
      <c r="O540" s="266">
        <v>105</v>
      </c>
      <c r="P540" s="74">
        <f t="shared" si="48"/>
        <v>124.99999999999982</v>
      </c>
      <c r="R540">
        <f t="shared" si="43"/>
        <v>10500</v>
      </c>
      <c r="T540" s="11">
        <v>41704</v>
      </c>
      <c r="U540" s="115">
        <v>110.08211050484697</v>
      </c>
      <c r="V540" s="115">
        <v>128.31325301204828</v>
      </c>
      <c r="W540" s="115">
        <v>124.99999999999982</v>
      </c>
    </row>
    <row r="541" spans="3:23" ht="18.75" thickBot="1" x14ac:dyDescent="0.3">
      <c r="C541" s="11">
        <v>41705</v>
      </c>
      <c r="D541" s="12">
        <v>2074.5100000000002</v>
      </c>
      <c r="E541">
        <f t="shared" si="44"/>
        <v>109.89616994225759</v>
      </c>
      <c r="F541" s="222"/>
      <c r="G541" s="115">
        <v>213</v>
      </c>
      <c r="H541" s="115">
        <f t="shared" si="45"/>
        <v>128.31325301204828</v>
      </c>
      <c r="I541" s="224">
        <v>41705</v>
      </c>
      <c r="J541" s="256">
        <v>50685532611</v>
      </c>
      <c r="K541" s="115">
        <f t="shared" si="46"/>
        <v>121.95059738198724</v>
      </c>
      <c r="L541" s="115">
        <f t="shared" si="47"/>
        <v>-6.3626556300610417</v>
      </c>
      <c r="M541" s="247"/>
      <c r="N541" s="247">
        <v>41705</v>
      </c>
      <c r="O541" s="266">
        <v>104</v>
      </c>
      <c r="P541" s="74">
        <f t="shared" si="48"/>
        <v>123.80952380952363</v>
      </c>
      <c r="R541">
        <f t="shared" si="43"/>
        <v>10400</v>
      </c>
      <c r="T541" s="11">
        <v>41705</v>
      </c>
      <c r="U541" s="115">
        <v>109.89616994225759</v>
      </c>
      <c r="V541" s="115">
        <v>128.31325301204828</v>
      </c>
      <c r="W541" s="115">
        <v>123.80952380952363</v>
      </c>
    </row>
    <row r="542" spans="3:23" ht="18.75" thickBot="1" x14ac:dyDescent="0.3">
      <c r="C542" s="11">
        <v>41708</v>
      </c>
      <c r="D542" s="12">
        <v>2072.23</v>
      </c>
      <c r="E542">
        <f t="shared" si="44"/>
        <v>109.77538803835336</v>
      </c>
      <c r="F542" s="222"/>
      <c r="G542" s="115">
        <v>213.5</v>
      </c>
      <c r="H542" s="115">
        <f t="shared" si="45"/>
        <v>128.61445783132538</v>
      </c>
      <c r="I542" s="224">
        <v>41708</v>
      </c>
      <c r="J542" s="256">
        <v>50804512734.5</v>
      </c>
      <c r="K542" s="115">
        <f t="shared" si="46"/>
        <v>122.23686638992616</v>
      </c>
      <c r="L542" s="115">
        <f t="shared" si="47"/>
        <v>-6.3775914413992183</v>
      </c>
      <c r="M542" s="247"/>
      <c r="N542" s="247">
        <v>41708</v>
      </c>
      <c r="O542" s="266">
        <v>105</v>
      </c>
      <c r="P542" s="74">
        <f t="shared" si="48"/>
        <v>124.99999999999982</v>
      </c>
      <c r="R542">
        <f t="shared" si="43"/>
        <v>10500</v>
      </c>
      <c r="T542" s="11">
        <v>41708</v>
      </c>
      <c r="U542" s="115">
        <v>109.77538803835336</v>
      </c>
      <c r="V542" s="115">
        <v>128.61445783132538</v>
      </c>
      <c r="W542" s="115">
        <v>124.99999999999982</v>
      </c>
    </row>
    <row r="543" spans="3:23" ht="18.75" thickBot="1" x14ac:dyDescent="0.3">
      <c r="C543" s="11">
        <v>41709</v>
      </c>
      <c r="D543" s="12">
        <v>2072.6</v>
      </c>
      <c r="E543">
        <f t="shared" si="44"/>
        <v>109.79498861047816</v>
      </c>
      <c r="F543" s="222"/>
      <c r="G543" s="115">
        <v>214</v>
      </c>
      <c r="H543" s="115">
        <f t="shared" si="45"/>
        <v>128.91566265060248</v>
      </c>
      <c r="I543" s="224">
        <v>41709</v>
      </c>
      <c r="J543" s="256">
        <v>50923492858</v>
      </c>
      <c r="K543" s="115">
        <f t="shared" si="46"/>
        <v>122.5231353978651</v>
      </c>
      <c r="L543" s="115">
        <f t="shared" si="47"/>
        <v>-6.3925272527373806</v>
      </c>
      <c r="M543" s="247"/>
      <c r="N543" s="247">
        <v>41709</v>
      </c>
      <c r="O543" s="266">
        <v>106</v>
      </c>
      <c r="P543" s="74">
        <f t="shared" si="48"/>
        <v>126.19047619047601</v>
      </c>
      <c r="R543">
        <f t="shared" si="43"/>
        <v>10600</v>
      </c>
      <c r="T543" s="11">
        <v>41709</v>
      </c>
      <c r="U543" s="115">
        <v>109.79498861047816</v>
      </c>
      <c r="V543" s="115">
        <v>128.91566265060248</v>
      </c>
      <c r="W543" s="115">
        <v>126.19047619047601</v>
      </c>
    </row>
    <row r="544" spans="3:23" ht="18.75" thickBot="1" x14ac:dyDescent="0.3">
      <c r="C544" s="11">
        <v>41711</v>
      </c>
      <c r="D544" s="12">
        <v>2067.59</v>
      </c>
      <c r="E544">
        <f t="shared" si="44"/>
        <v>109.52958626900443</v>
      </c>
      <c r="F544" s="222"/>
      <c r="G544" s="115">
        <v>215</v>
      </c>
      <c r="H544" s="115">
        <f t="shared" si="45"/>
        <v>129.51807228915672</v>
      </c>
      <c r="I544" s="224">
        <v>41711</v>
      </c>
      <c r="J544" s="256">
        <v>51161453105</v>
      </c>
      <c r="K544" s="115">
        <f t="shared" si="46"/>
        <v>123.09567341374299</v>
      </c>
      <c r="L544" s="115">
        <f t="shared" si="47"/>
        <v>-6.4223988754137338</v>
      </c>
      <c r="M544" s="247"/>
      <c r="N544" s="247">
        <v>41711</v>
      </c>
      <c r="O544" s="266">
        <v>105</v>
      </c>
      <c r="P544" s="74">
        <f t="shared" si="48"/>
        <v>124.99999999999982</v>
      </c>
      <c r="R544">
        <f t="shared" si="43"/>
        <v>10500</v>
      </c>
      <c r="T544" s="11">
        <v>41711</v>
      </c>
      <c r="U544" s="115">
        <v>109.52958626900443</v>
      </c>
      <c r="V544" s="115">
        <v>129.51807228915672</v>
      </c>
      <c r="W544" s="115">
        <v>124.99999999999982</v>
      </c>
    </row>
    <row r="545" spans="3:23" ht="18.75" thickBot="1" x14ac:dyDescent="0.3">
      <c r="C545" s="11">
        <v>41712</v>
      </c>
      <c r="D545" s="12">
        <v>2067.21</v>
      </c>
      <c r="E545">
        <f t="shared" si="44"/>
        <v>109.50945595168706</v>
      </c>
      <c r="F545" s="222"/>
      <c r="G545" s="115">
        <v>215</v>
      </c>
      <c r="H545" s="115">
        <f t="shared" si="45"/>
        <v>129.51807228915672</v>
      </c>
      <c r="I545" s="224">
        <v>41712</v>
      </c>
      <c r="J545" s="256">
        <v>51161453105</v>
      </c>
      <c r="K545" s="115">
        <f t="shared" si="46"/>
        <v>123.09567341374299</v>
      </c>
      <c r="L545" s="115">
        <f t="shared" si="47"/>
        <v>-6.4223988754137338</v>
      </c>
      <c r="M545" s="247"/>
      <c r="N545" s="247">
        <v>41712</v>
      </c>
      <c r="O545" s="266">
        <v>106</v>
      </c>
      <c r="P545" s="74">
        <f t="shared" si="48"/>
        <v>126.19047619047601</v>
      </c>
      <c r="R545">
        <f t="shared" si="43"/>
        <v>10600</v>
      </c>
      <c r="T545" s="11">
        <v>41712</v>
      </c>
      <c r="U545" s="115">
        <v>109.50945595168706</v>
      </c>
      <c r="V545" s="115">
        <v>129.51807228915672</v>
      </c>
      <c r="W545" s="115">
        <v>126.19047619047601</v>
      </c>
    </row>
    <row r="546" spans="3:23" ht="18.75" thickBot="1" x14ac:dyDescent="0.3">
      <c r="C546" s="11">
        <v>41715</v>
      </c>
      <c r="D546" s="12">
        <v>2063.29</v>
      </c>
      <c r="E546">
        <f t="shared" si="44"/>
        <v>109.30179583620261</v>
      </c>
      <c r="F546" s="222"/>
      <c r="G546" s="115">
        <v>215</v>
      </c>
      <c r="H546" s="115">
        <f t="shared" si="45"/>
        <v>129.51807228915672</v>
      </c>
      <c r="I546" s="224">
        <v>41715</v>
      </c>
      <c r="J546" s="256">
        <v>51161453105</v>
      </c>
      <c r="K546" s="115">
        <f t="shared" si="46"/>
        <v>123.09567341374299</v>
      </c>
      <c r="L546" s="115">
        <f t="shared" si="47"/>
        <v>-6.4223988754137338</v>
      </c>
      <c r="M546" s="247"/>
      <c r="N546" s="247">
        <v>41715</v>
      </c>
      <c r="O546" s="266">
        <v>105</v>
      </c>
      <c r="P546" s="74">
        <f t="shared" si="48"/>
        <v>124.99999999999982</v>
      </c>
      <c r="R546">
        <f t="shared" si="43"/>
        <v>10500</v>
      </c>
      <c r="T546" s="11">
        <v>41715</v>
      </c>
      <c r="U546" s="115">
        <v>109.30179583620261</v>
      </c>
      <c r="V546" s="115">
        <v>129.51807228915672</v>
      </c>
      <c r="W546" s="115">
        <v>124.99999999999982</v>
      </c>
    </row>
    <row r="547" spans="3:23" ht="18.75" thickBot="1" x14ac:dyDescent="0.3">
      <c r="C547" s="11">
        <v>41716</v>
      </c>
      <c r="D547" s="12">
        <v>2066.98</v>
      </c>
      <c r="E547">
        <f t="shared" si="44"/>
        <v>109.49727181225815</v>
      </c>
      <c r="F547" s="222"/>
      <c r="G547" s="115">
        <v>214.75</v>
      </c>
      <c r="H547" s="115">
        <f t="shared" si="45"/>
        <v>129.36746987951815</v>
      </c>
      <c r="I547" s="224">
        <v>41716</v>
      </c>
      <c r="J547" s="256">
        <v>51101963043.25</v>
      </c>
      <c r="K547" s="115">
        <f t="shared" si="46"/>
        <v>122.95253890977351</v>
      </c>
      <c r="L547" s="115">
        <f t="shared" si="47"/>
        <v>-6.4149309697446455</v>
      </c>
      <c r="M547" s="247"/>
      <c r="N547" s="247">
        <v>41716</v>
      </c>
      <c r="O547" s="266">
        <v>107</v>
      </c>
      <c r="P547" s="74">
        <f t="shared" si="48"/>
        <v>127.38095238095218</v>
      </c>
      <c r="R547">
        <f t="shared" ref="R547:R610" si="49">+O547*100</f>
        <v>10700</v>
      </c>
      <c r="T547" s="11">
        <v>41716</v>
      </c>
      <c r="U547" s="115">
        <v>109.49727181225815</v>
      </c>
      <c r="V547" s="115">
        <v>129.36746987951815</v>
      </c>
      <c r="W547" s="115">
        <v>127.38095238095218</v>
      </c>
    </row>
    <row r="548" spans="3:23" ht="18.75" thickBot="1" x14ac:dyDescent="0.3">
      <c r="C548" s="11">
        <v>41717</v>
      </c>
      <c r="D548" s="12">
        <v>2069.02</v>
      </c>
      <c r="E548">
        <f t="shared" si="44"/>
        <v>109.60533983154089</v>
      </c>
      <c r="F548" s="222"/>
      <c r="G548" s="115">
        <v>215.25</v>
      </c>
      <c r="H548" s="115">
        <f t="shared" si="45"/>
        <v>129.66867469879526</v>
      </c>
      <c r="I548" s="224">
        <v>41717</v>
      </c>
      <c r="J548" s="256">
        <v>51220943166.75</v>
      </c>
      <c r="K548" s="115">
        <f t="shared" si="46"/>
        <v>123.23880791771245</v>
      </c>
      <c r="L548" s="115">
        <f t="shared" si="47"/>
        <v>-6.4298667810828078</v>
      </c>
      <c r="M548" s="247"/>
      <c r="N548" s="247">
        <v>41717</v>
      </c>
      <c r="O548" s="266">
        <v>107</v>
      </c>
      <c r="P548" s="74">
        <f t="shared" si="48"/>
        <v>127.38095238095218</v>
      </c>
      <c r="R548">
        <f t="shared" si="49"/>
        <v>10700</v>
      </c>
      <c r="T548" s="11">
        <v>41717</v>
      </c>
      <c r="U548" s="115">
        <v>109.60533983154089</v>
      </c>
      <c r="V548" s="115">
        <v>129.66867469879526</v>
      </c>
      <c r="W548" s="115">
        <v>127.38095238095218</v>
      </c>
    </row>
    <row r="549" spans="3:23" ht="18.75" thickBot="1" x14ac:dyDescent="0.3">
      <c r="C549" s="11">
        <v>41718</v>
      </c>
      <c r="D549" s="12">
        <v>2066.46</v>
      </c>
      <c r="E549">
        <f t="shared" si="44"/>
        <v>109.46972506224492</v>
      </c>
      <c r="F549" s="222"/>
      <c r="G549" s="115">
        <v>216</v>
      </c>
      <c r="H549" s="115">
        <f t="shared" si="45"/>
        <v>130.12048192771093</v>
      </c>
      <c r="I549" s="224">
        <v>41718</v>
      </c>
      <c r="J549" s="256">
        <v>51399413352</v>
      </c>
      <c r="K549" s="115">
        <f t="shared" si="46"/>
        <v>123.66821142962085</v>
      </c>
      <c r="L549" s="115">
        <f t="shared" si="47"/>
        <v>-6.4522704980900727</v>
      </c>
      <c r="M549" s="247"/>
      <c r="N549" s="247">
        <v>41718</v>
      </c>
      <c r="O549" s="266">
        <v>107</v>
      </c>
      <c r="P549" s="74">
        <f t="shared" si="48"/>
        <v>127.38095238095218</v>
      </c>
      <c r="R549">
        <f t="shared" si="49"/>
        <v>10700</v>
      </c>
      <c r="T549" s="11">
        <v>41718</v>
      </c>
      <c r="U549" s="115">
        <v>109.46972506224492</v>
      </c>
      <c r="V549" s="115">
        <v>130.12048192771093</v>
      </c>
      <c r="W549" s="115">
        <v>127.38095238095218</v>
      </c>
    </row>
    <row r="550" spans="3:23" ht="18.75" thickBot="1" x14ac:dyDescent="0.3">
      <c r="C550" s="11">
        <v>41719</v>
      </c>
      <c r="D550" s="12">
        <v>2062.46</v>
      </c>
      <c r="E550">
        <f t="shared" si="44"/>
        <v>109.25782698521996</v>
      </c>
      <c r="F550" s="222"/>
      <c r="G550" s="115">
        <v>215.75</v>
      </c>
      <c r="H550" s="115">
        <f t="shared" si="45"/>
        <v>129.96987951807236</v>
      </c>
      <c r="I550" s="224">
        <v>41719</v>
      </c>
      <c r="J550" s="256">
        <v>51339923290.25</v>
      </c>
      <c r="K550" s="115">
        <f t="shared" si="46"/>
        <v>123.52507692565138</v>
      </c>
      <c r="L550" s="115">
        <f t="shared" si="47"/>
        <v>-6.4448025924209844</v>
      </c>
      <c r="M550" s="247"/>
      <c r="N550" s="247">
        <v>41719</v>
      </c>
      <c r="O550" s="266">
        <v>106</v>
      </c>
      <c r="P550" s="74">
        <f t="shared" si="48"/>
        <v>126.19047619047599</v>
      </c>
      <c r="R550">
        <f t="shared" si="49"/>
        <v>10600</v>
      </c>
      <c r="T550" s="11">
        <v>41719</v>
      </c>
      <c r="U550" s="115">
        <v>109.25782698521996</v>
      </c>
      <c r="V550" s="115">
        <v>129.96987951807236</v>
      </c>
      <c r="W550" s="115">
        <v>126.19047619047599</v>
      </c>
    </row>
    <row r="551" spans="3:23" ht="18.75" thickBot="1" x14ac:dyDescent="0.3">
      <c r="C551" s="11">
        <v>41722</v>
      </c>
      <c r="D551" s="12">
        <v>2060.92</v>
      </c>
      <c r="E551">
        <f t="shared" si="44"/>
        <v>109.17624622556536</v>
      </c>
      <c r="F551" s="222"/>
      <c r="G551" s="115">
        <v>215</v>
      </c>
      <c r="H551" s="115">
        <f t="shared" si="45"/>
        <v>129.51807228915669</v>
      </c>
      <c r="I551" s="224">
        <v>41722</v>
      </c>
      <c r="J551" s="256">
        <v>51161453105</v>
      </c>
      <c r="K551" s="115">
        <f t="shared" si="46"/>
        <v>123.09567341374297</v>
      </c>
      <c r="L551" s="115">
        <f t="shared" si="47"/>
        <v>-6.4223988754137196</v>
      </c>
      <c r="M551" s="247"/>
      <c r="N551" s="247">
        <v>41722</v>
      </c>
      <c r="O551" s="266">
        <v>106</v>
      </c>
      <c r="P551" s="74">
        <f t="shared" si="48"/>
        <v>126.19047619047599</v>
      </c>
      <c r="R551">
        <f t="shared" si="49"/>
        <v>10600</v>
      </c>
      <c r="T551" s="11">
        <v>41722</v>
      </c>
      <c r="U551" s="115">
        <v>109.17624622556536</v>
      </c>
      <c r="V551" s="115">
        <v>129.51807228915669</v>
      </c>
      <c r="W551" s="115">
        <v>126.19047619047599</v>
      </c>
    </row>
    <row r="552" spans="3:23" ht="18.75" thickBot="1" x14ac:dyDescent="0.3">
      <c r="C552" s="11">
        <v>41723</v>
      </c>
      <c r="D552" s="12">
        <v>2066.65</v>
      </c>
      <c r="E552">
        <f t="shared" si="44"/>
        <v>109.47979022090361</v>
      </c>
      <c r="F552" s="222"/>
      <c r="G552" s="115">
        <v>215</v>
      </c>
      <c r="H552" s="115">
        <f t="shared" si="45"/>
        <v>129.51807228915669</v>
      </c>
      <c r="I552" s="224">
        <v>41723</v>
      </c>
      <c r="J552" s="256">
        <v>51161453105</v>
      </c>
      <c r="K552" s="115">
        <f t="shared" si="46"/>
        <v>123.09567341374297</v>
      </c>
      <c r="L552" s="115">
        <f t="shared" si="47"/>
        <v>-6.4223988754137196</v>
      </c>
      <c r="M552" s="247"/>
      <c r="N552" s="247">
        <v>41723</v>
      </c>
      <c r="O552" s="266">
        <v>106</v>
      </c>
      <c r="P552" s="74">
        <f t="shared" si="48"/>
        <v>126.19047619047599</v>
      </c>
      <c r="R552">
        <f t="shared" si="49"/>
        <v>10600</v>
      </c>
      <c r="T552" s="11">
        <v>41723</v>
      </c>
      <c r="U552" s="115">
        <v>109.47979022090361</v>
      </c>
      <c r="V552" s="115">
        <v>129.51807228915669</v>
      </c>
      <c r="W552" s="115">
        <v>126.19047619047599</v>
      </c>
    </row>
    <row r="553" spans="3:23" ht="18.75" thickBot="1" x14ac:dyDescent="0.3">
      <c r="C553" s="11">
        <v>41724</v>
      </c>
      <c r="D553" s="12">
        <v>2081.12</v>
      </c>
      <c r="E553">
        <f t="shared" si="44"/>
        <v>110.24633151454135</v>
      </c>
      <c r="F553" s="222"/>
      <c r="G553" s="115">
        <v>215</v>
      </c>
      <c r="H553" s="115">
        <f t="shared" si="45"/>
        <v>129.51807228915669</v>
      </c>
      <c r="I553" s="224">
        <v>41724</v>
      </c>
      <c r="J553" s="256">
        <v>51161453105</v>
      </c>
      <c r="K553" s="115">
        <f t="shared" si="46"/>
        <v>123.09567341374297</v>
      </c>
      <c r="L553" s="115">
        <f t="shared" si="47"/>
        <v>-6.4223988754137196</v>
      </c>
      <c r="M553" s="247"/>
      <c r="N553" s="247">
        <v>41724</v>
      </c>
      <c r="O553" s="266">
        <v>106</v>
      </c>
      <c r="P553" s="74">
        <f t="shared" si="48"/>
        <v>126.19047619047599</v>
      </c>
      <c r="R553">
        <f t="shared" si="49"/>
        <v>10600</v>
      </c>
      <c r="T553" s="11">
        <v>41724</v>
      </c>
      <c r="U553" s="115">
        <v>110.24633151454135</v>
      </c>
      <c r="V553" s="115">
        <v>129.51807228915669</v>
      </c>
      <c r="W553" s="115">
        <v>126.19047619047599</v>
      </c>
    </row>
    <row r="554" spans="3:23" ht="18.75" thickBot="1" x14ac:dyDescent="0.3">
      <c r="C554" s="11">
        <v>41725</v>
      </c>
      <c r="D554" s="12">
        <v>2086.4</v>
      </c>
      <c r="E554">
        <f t="shared" si="44"/>
        <v>110.52603697621429</v>
      </c>
      <c r="F554" s="222"/>
      <c r="G554" s="115">
        <v>215</v>
      </c>
      <c r="H554" s="115">
        <f t="shared" si="45"/>
        <v>129.51807228915669</v>
      </c>
      <c r="I554" s="224">
        <v>41725</v>
      </c>
      <c r="J554" s="256">
        <v>51161453105</v>
      </c>
      <c r="K554" s="115">
        <f t="shared" si="46"/>
        <v>123.09567341374297</v>
      </c>
      <c r="L554" s="115">
        <f t="shared" si="47"/>
        <v>-6.4223988754137196</v>
      </c>
      <c r="M554" s="247"/>
      <c r="N554" s="247">
        <v>41725</v>
      </c>
      <c r="O554" s="266">
        <v>107</v>
      </c>
      <c r="P554" s="74">
        <f t="shared" si="48"/>
        <v>127.38095238095219</v>
      </c>
      <c r="R554">
        <f t="shared" si="49"/>
        <v>10700</v>
      </c>
      <c r="T554" s="11">
        <v>41725</v>
      </c>
      <c r="U554" s="115">
        <v>110.52603697621429</v>
      </c>
      <c r="V554" s="115">
        <v>129.51807228915669</v>
      </c>
      <c r="W554" s="115">
        <v>127.38095238095219</v>
      </c>
    </row>
    <row r="555" spans="3:23" ht="18.75" thickBot="1" x14ac:dyDescent="0.3">
      <c r="C555" s="11">
        <v>41726</v>
      </c>
      <c r="D555" s="12">
        <v>2092.4</v>
      </c>
      <c r="E555">
        <f t="shared" si="44"/>
        <v>110.84388409175172</v>
      </c>
      <c r="F555" s="222"/>
      <c r="G555" s="115">
        <v>215</v>
      </c>
      <c r="H555" s="115">
        <f t="shared" si="45"/>
        <v>129.51807228915669</v>
      </c>
      <c r="I555" s="229">
        <v>41726</v>
      </c>
      <c r="J555" s="260">
        <v>51161453105</v>
      </c>
      <c r="K555" s="115">
        <f t="shared" si="46"/>
        <v>123.09567341374297</v>
      </c>
      <c r="L555" s="115">
        <f t="shared" si="47"/>
        <v>-6.4223988754137196</v>
      </c>
      <c r="M555" s="251"/>
      <c r="N555" s="251">
        <v>41726</v>
      </c>
      <c r="O555" s="266">
        <v>106</v>
      </c>
      <c r="P555" s="74">
        <f t="shared" si="48"/>
        <v>126.19047619047601</v>
      </c>
      <c r="R555">
        <f t="shared" si="49"/>
        <v>10600</v>
      </c>
      <c r="T555" s="11">
        <v>41726</v>
      </c>
      <c r="U555" s="115">
        <v>110.84388409175172</v>
      </c>
      <c r="V555" s="115">
        <v>129.51807228915669</v>
      </c>
      <c r="W555" s="115">
        <v>126.19047619047601</v>
      </c>
    </row>
    <row r="556" spans="3:23" ht="18.75" thickBot="1" x14ac:dyDescent="0.3">
      <c r="C556" s="11">
        <v>41730</v>
      </c>
      <c r="D556" s="12">
        <v>2089.91</v>
      </c>
      <c r="E556">
        <f t="shared" si="44"/>
        <v>110.71197753880367</v>
      </c>
      <c r="F556" s="222"/>
      <c r="G556" s="115">
        <v>215</v>
      </c>
      <c r="H556" s="115">
        <f t="shared" si="45"/>
        <v>129.51807228915669</v>
      </c>
      <c r="I556" s="224">
        <v>41730</v>
      </c>
      <c r="J556" s="256">
        <v>51161453105</v>
      </c>
      <c r="K556" s="115">
        <f t="shared" si="46"/>
        <v>123.09567341374297</v>
      </c>
      <c r="L556" s="115">
        <f t="shared" si="47"/>
        <v>-6.4223988754137196</v>
      </c>
      <c r="M556" s="247"/>
      <c r="N556" s="247">
        <v>41730</v>
      </c>
      <c r="O556" s="266">
        <v>106</v>
      </c>
      <c r="P556" s="74">
        <f t="shared" si="48"/>
        <v>126.19047619047601</v>
      </c>
      <c r="R556">
        <f t="shared" si="49"/>
        <v>10600</v>
      </c>
      <c r="T556" s="11">
        <v>41730</v>
      </c>
      <c r="U556" s="115">
        <v>110.71197753880367</v>
      </c>
      <c r="V556" s="115">
        <v>129.51807228915669</v>
      </c>
      <c r="W556" s="115">
        <v>126.19047619047601</v>
      </c>
    </row>
    <row r="557" spans="3:23" ht="18.75" thickBot="1" x14ac:dyDescent="0.3">
      <c r="C557" s="11">
        <v>41731</v>
      </c>
      <c r="D557" s="12">
        <v>2090.33</v>
      </c>
      <c r="E557">
        <f t="shared" si="44"/>
        <v>110.7342268368913</v>
      </c>
      <c r="F557" s="222"/>
      <c r="G557" s="115">
        <v>215</v>
      </c>
      <c r="H557" s="115">
        <f t="shared" si="45"/>
        <v>129.51807228915669</v>
      </c>
      <c r="I557" s="224">
        <v>41731</v>
      </c>
      <c r="J557" s="256">
        <v>51161453105</v>
      </c>
      <c r="K557" s="115">
        <f t="shared" si="46"/>
        <v>123.09567341374297</v>
      </c>
      <c r="L557" s="115">
        <f t="shared" si="47"/>
        <v>-6.4223988754137196</v>
      </c>
      <c r="M557" s="247"/>
      <c r="N557" s="247">
        <v>41731</v>
      </c>
      <c r="O557" s="266">
        <v>106</v>
      </c>
      <c r="P557" s="74">
        <f t="shared" si="48"/>
        <v>126.19047619047601</v>
      </c>
      <c r="R557">
        <f t="shared" si="49"/>
        <v>10600</v>
      </c>
      <c r="T557" s="11">
        <v>41731</v>
      </c>
      <c r="U557" s="115">
        <v>110.7342268368913</v>
      </c>
      <c r="V557" s="115">
        <v>129.51807228915669</v>
      </c>
      <c r="W557" s="115">
        <v>126.19047619047601</v>
      </c>
    </row>
    <row r="558" spans="3:23" ht="18.75" thickBot="1" x14ac:dyDescent="0.3">
      <c r="C558" s="11">
        <v>41732</v>
      </c>
      <c r="D558" s="12">
        <v>2092.73</v>
      </c>
      <c r="E558">
        <f t="shared" si="44"/>
        <v>110.86136568310627</v>
      </c>
      <c r="F558" s="222"/>
      <c r="G558" s="115">
        <v>215</v>
      </c>
      <c r="H558" s="115">
        <f t="shared" si="45"/>
        <v>129.51807228915669</v>
      </c>
      <c r="I558" s="224">
        <v>41732</v>
      </c>
      <c r="J558" s="256">
        <v>51161453105</v>
      </c>
      <c r="K558" s="115">
        <f t="shared" si="46"/>
        <v>123.09567341374297</v>
      </c>
      <c r="L558" s="115">
        <f t="shared" si="47"/>
        <v>-6.4223988754137196</v>
      </c>
      <c r="M558" s="247"/>
      <c r="N558" s="247">
        <v>41732</v>
      </c>
      <c r="O558" s="266">
        <v>106</v>
      </c>
      <c r="P558" s="74">
        <f t="shared" si="48"/>
        <v>126.19047619047601</v>
      </c>
      <c r="R558">
        <f t="shared" si="49"/>
        <v>10600</v>
      </c>
      <c r="T558" s="11">
        <v>41732</v>
      </c>
      <c r="U558" s="115">
        <v>110.86136568310627</v>
      </c>
      <c r="V558" s="115">
        <v>129.51807228915669</v>
      </c>
      <c r="W558" s="115">
        <v>126.19047619047601</v>
      </c>
    </row>
    <row r="559" spans="3:23" ht="18.75" thickBot="1" x14ac:dyDescent="0.3">
      <c r="C559" s="11">
        <v>41733</v>
      </c>
      <c r="D559" s="12">
        <v>2102.08</v>
      </c>
      <c r="E559">
        <f t="shared" si="44"/>
        <v>111.35667743815208</v>
      </c>
      <c r="F559" s="222"/>
      <c r="G559" s="115">
        <v>215</v>
      </c>
      <c r="H559" s="115">
        <f t="shared" si="45"/>
        <v>129.51807228915669</v>
      </c>
      <c r="I559" s="224">
        <v>41733</v>
      </c>
      <c r="J559" s="256">
        <v>51161453105</v>
      </c>
      <c r="K559" s="115">
        <f t="shared" si="46"/>
        <v>123.09567341374297</v>
      </c>
      <c r="L559" s="115">
        <f t="shared" si="47"/>
        <v>-6.4223988754137196</v>
      </c>
      <c r="M559" s="247"/>
      <c r="N559" s="247">
        <v>41733</v>
      </c>
      <c r="O559" s="266">
        <v>106</v>
      </c>
      <c r="P559" s="74">
        <f t="shared" si="48"/>
        <v>126.19047619047601</v>
      </c>
      <c r="R559">
        <f t="shared" si="49"/>
        <v>10600</v>
      </c>
      <c r="T559" s="11">
        <v>41733</v>
      </c>
      <c r="U559" s="115">
        <v>111.35667743815208</v>
      </c>
      <c r="V559" s="115">
        <v>129.51807228915669</v>
      </c>
      <c r="W559" s="115">
        <v>126.19047619047601</v>
      </c>
    </row>
    <row r="560" spans="3:23" ht="18.75" thickBot="1" x14ac:dyDescent="0.3">
      <c r="C560" s="11">
        <v>41736</v>
      </c>
      <c r="D560" s="12">
        <v>2100.85</v>
      </c>
      <c r="E560">
        <f t="shared" si="44"/>
        <v>111.2915187794669</v>
      </c>
      <c r="F560" s="222"/>
      <c r="G560" s="115">
        <v>215</v>
      </c>
      <c r="H560" s="115">
        <f t="shared" si="45"/>
        <v>129.51807228915669</v>
      </c>
      <c r="I560" s="224">
        <v>41736</v>
      </c>
      <c r="J560" s="256">
        <v>51165111115</v>
      </c>
      <c r="K560" s="115">
        <f t="shared" si="46"/>
        <v>123.10447467283504</v>
      </c>
      <c r="L560" s="115">
        <f t="shared" si="47"/>
        <v>-6.4135976163216526</v>
      </c>
      <c r="M560" s="247"/>
      <c r="N560" s="247">
        <v>41736</v>
      </c>
      <c r="O560" s="266">
        <v>106</v>
      </c>
      <c r="P560" s="74">
        <f t="shared" si="48"/>
        <v>126.19047619047601</v>
      </c>
      <c r="R560">
        <f t="shared" si="49"/>
        <v>10600</v>
      </c>
      <c r="T560" s="11">
        <v>41736</v>
      </c>
      <c r="U560" s="115">
        <v>111.2915187794669</v>
      </c>
      <c r="V560" s="115">
        <v>129.51807228915669</v>
      </c>
      <c r="W560" s="115">
        <v>126.19047619047601</v>
      </c>
    </row>
    <row r="561" spans="3:23" ht="18.75" thickBot="1" x14ac:dyDescent="0.3">
      <c r="C561" s="11">
        <v>41737</v>
      </c>
      <c r="D561" s="12">
        <v>2097.6</v>
      </c>
      <c r="E561">
        <f t="shared" si="44"/>
        <v>111.11935159188413</v>
      </c>
      <c r="F561" s="222"/>
      <c r="G561" s="115">
        <v>214.5</v>
      </c>
      <c r="H561" s="115">
        <f t="shared" si="45"/>
        <v>129.21686746987959</v>
      </c>
      <c r="I561" s="224">
        <v>41737</v>
      </c>
      <c r="J561" s="256">
        <v>51046122484.5</v>
      </c>
      <c r="K561" s="115">
        <f t="shared" si="46"/>
        <v>122.8181851968517</v>
      </c>
      <c r="L561" s="115">
        <f t="shared" si="47"/>
        <v>-6.3986822730278874</v>
      </c>
      <c r="M561" s="247"/>
      <c r="N561" s="247">
        <v>41737</v>
      </c>
      <c r="O561" s="266">
        <v>106</v>
      </c>
      <c r="P561" s="74">
        <f t="shared" si="48"/>
        <v>126.19047619047601</v>
      </c>
      <c r="R561">
        <f t="shared" si="49"/>
        <v>10600</v>
      </c>
      <c r="T561" s="11">
        <v>41737</v>
      </c>
      <c r="U561" s="115">
        <v>111.11935159188413</v>
      </c>
      <c r="V561" s="115">
        <v>129.21686746987959</v>
      </c>
      <c r="W561" s="115">
        <v>126.19047619047601</v>
      </c>
    </row>
    <row r="562" spans="3:23" ht="18.75" thickBot="1" x14ac:dyDescent="0.3">
      <c r="C562" s="11">
        <v>41738</v>
      </c>
      <c r="D562" s="12">
        <v>2098.58</v>
      </c>
      <c r="E562">
        <f t="shared" si="44"/>
        <v>111.17126662075525</v>
      </c>
      <c r="F562" s="222"/>
      <c r="G562" s="115">
        <v>214.5</v>
      </c>
      <c r="H562" s="115">
        <f t="shared" si="45"/>
        <v>129.21686746987959</v>
      </c>
      <c r="I562" s="224">
        <v>41738</v>
      </c>
      <c r="J562" s="256">
        <v>51046122484.5</v>
      </c>
      <c r="K562" s="115">
        <f t="shared" si="46"/>
        <v>122.8181851968517</v>
      </c>
      <c r="L562" s="115">
        <f t="shared" si="47"/>
        <v>-6.3986822730278874</v>
      </c>
      <c r="M562" s="247"/>
      <c r="N562" s="247">
        <v>41738</v>
      </c>
      <c r="O562" s="266">
        <v>106</v>
      </c>
      <c r="P562" s="74">
        <f t="shared" si="48"/>
        <v>126.19047619047601</v>
      </c>
      <c r="R562">
        <f t="shared" si="49"/>
        <v>10600</v>
      </c>
      <c r="T562" s="11">
        <v>41738</v>
      </c>
      <c r="U562" s="115">
        <v>111.17126662075525</v>
      </c>
      <c r="V562" s="115">
        <v>129.21686746987959</v>
      </c>
      <c r="W562" s="115">
        <v>126.19047619047601</v>
      </c>
    </row>
    <row r="563" spans="3:23" ht="18.75" thickBot="1" x14ac:dyDescent="0.3">
      <c r="C563" s="11">
        <v>41739</v>
      </c>
      <c r="D563" s="12">
        <v>2101.38</v>
      </c>
      <c r="E563">
        <f t="shared" si="44"/>
        <v>111.31959527467272</v>
      </c>
      <c r="F563" s="222"/>
      <c r="G563" s="115">
        <v>215</v>
      </c>
      <c r="H563" s="115">
        <f t="shared" si="45"/>
        <v>129.51807228915669</v>
      </c>
      <c r="I563" s="224">
        <v>41739</v>
      </c>
      <c r="J563" s="256">
        <v>51165111115</v>
      </c>
      <c r="K563" s="115">
        <f t="shared" si="46"/>
        <v>123.10447467283504</v>
      </c>
      <c r="L563" s="115">
        <f t="shared" si="47"/>
        <v>-6.4135976163216526</v>
      </c>
      <c r="M563" s="247"/>
      <c r="N563" s="247">
        <v>41739</v>
      </c>
      <c r="O563" s="266">
        <v>106</v>
      </c>
      <c r="P563" s="74">
        <f t="shared" si="48"/>
        <v>126.19047619047601</v>
      </c>
      <c r="R563">
        <f t="shared" si="49"/>
        <v>10600</v>
      </c>
      <c r="T563" s="11">
        <v>41739</v>
      </c>
      <c r="U563" s="115">
        <v>111.31959527467272</v>
      </c>
      <c r="V563" s="115">
        <v>129.51807228915669</v>
      </c>
      <c r="W563" s="115">
        <v>126.19047619047601</v>
      </c>
    </row>
    <row r="564" spans="3:23" ht="18.75" thickBot="1" x14ac:dyDescent="0.3">
      <c r="C564" s="11">
        <v>41740</v>
      </c>
      <c r="D564" s="12">
        <v>2095.38</v>
      </c>
      <c r="E564">
        <f t="shared" si="44"/>
        <v>111.0017481591353</v>
      </c>
      <c r="F564" s="222"/>
      <c r="G564" s="115">
        <v>215</v>
      </c>
      <c r="H564" s="115">
        <f t="shared" si="45"/>
        <v>129.51807228915669</v>
      </c>
      <c r="I564" s="224">
        <v>41740</v>
      </c>
      <c r="J564" s="256">
        <v>51165111115</v>
      </c>
      <c r="K564" s="115">
        <f t="shared" si="46"/>
        <v>123.10447467283504</v>
      </c>
      <c r="L564" s="115">
        <f t="shared" si="47"/>
        <v>-6.4135976163216526</v>
      </c>
      <c r="M564" s="247"/>
      <c r="N564" s="247">
        <v>41740</v>
      </c>
      <c r="O564" s="266">
        <v>104</v>
      </c>
      <c r="P564" s="74">
        <f t="shared" si="48"/>
        <v>123.80952380952363</v>
      </c>
      <c r="R564">
        <f t="shared" si="49"/>
        <v>10400</v>
      </c>
      <c r="T564" s="11">
        <v>41740</v>
      </c>
      <c r="U564" s="115">
        <v>111.0017481591353</v>
      </c>
      <c r="V564" s="115">
        <v>129.51807228915669</v>
      </c>
      <c r="W564" s="115">
        <v>123.80952380952363</v>
      </c>
    </row>
    <row r="565" spans="3:23" ht="18.75" thickBot="1" x14ac:dyDescent="0.3">
      <c r="C565" s="11">
        <v>41743</v>
      </c>
      <c r="D565" s="12">
        <v>2089.23</v>
      </c>
      <c r="E565">
        <f t="shared" si="44"/>
        <v>110.67595486570943</v>
      </c>
      <c r="F565" s="222"/>
      <c r="G565" s="115">
        <v>215</v>
      </c>
      <c r="H565" s="115">
        <f t="shared" si="45"/>
        <v>129.51807228915669</v>
      </c>
      <c r="I565" s="224">
        <v>41743</v>
      </c>
      <c r="J565" s="256">
        <v>51165111115</v>
      </c>
      <c r="K565" s="115">
        <f t="shared" si="46"/>
        <v>123.10447467283504</v>
      </c>
      <c r="L565" s="115">
        <f t="shared" si="47"/>
        <v>-6.4135976163216526</v>
      </c>
      <c r="M565" s="247"/>
      <c r="N565" s="247">
        <v>41743</v>
      </c>
      <c r="O565" s="266">
        <v>103</v>
      </c>
      <c r="P565" s="74">
        <f t="shared" si="48"/>
        <v>122.61904761904744</v>
      </c>
      <c r="R565">
        <f t="shared" si="49"/>
        <v>10300</v>
      </c>
      <c r="T565" s="11">
        <v>41743</v>
      </c>
      <c r="U565" s="115">
        <v>110.67595486570943</v>
      </c>
      <c r="V565" s="115">
        <v>129.51807228915669</v>
      </c>
      <c r="W565" s="115">
        <v>122.61904761904744</v>
      </c>
    </row>
    <row r="566" spans="3:23" ht="18.75" thickBot="1" x14ac:dyDescent="0.3">
      <c r="C566" s="11">
        <v>41744</v>
      </c>
      <c r="D566" s="12">
        <v>2087.94</v>
      </c>
      <c r="E566">
        <f t="shared" si="44"/>
        <v>110.60761773586889</v>
      </c>
      <c r="F566" s="222"/>
      <c r="G566" s="115">
        <v>215.25</v>
      </c>
      <c r="H566" s="115">
        <f t="shared" si="45"/>
        <v>129.66867469879523</v>
      </c>
      <c r="I566" s="224">
        <v>41744</v>
      </c>
      <c r="J566" s="256">
        <v>51224605430.25</v>
      </c>
      <c r="K566" s="115">
        <f t="shared" si="46"/>
        <v>123.2476194108267</v>
      </c>
      <c r="L566" s="115">
        <f t="shared" si="47"/>
        <v>-6.4210552879685281</v>
      </c>
      <c r="M566" s="247"/>
      <c r="N566" s="247">
        <v>41744</v>
      </c>
      <c r="O566" s="266">
        <v>103</v>
      </c>
      <c r="P566" s="74">
        <f t="shared" si="48"/>
        <v>122.61904761904744</v>
      </c>
      <c r="R566">
        <f t="shared" si="49"/>
        <v>10300</v>
      </c>
      <c r="T566" s="11">
        <v>41744</v>
      </c>
      <c r="U566" s="115">
        <v>110.60761773586889</v>
      </c>
      <c r="V566" s="115">
        <v>129.66867469879523</v>
      </c>
      <c r="W566" s="115">
        <v>122.61904761904744</v>
      </c>
    </row>
    <row r="567" spans="3:23" ht="18.75" thickBot="1" x14ac:dyDescent="0.3">
      <c r="C567" s="11">
        <v>41745</v>
      </c>
      <c r="D567" s="12">
        <v>2086.36</v>
      </c>
      <c r="E567">
        <f t="shared" si="44"/>
        <v>110.52391799544404</v>
      </c>
      <c r="F567" s="222"/>
      <c r="G567" s="115">
        <v>215.5</v>
      </c>
      <c r="H567" s="115">
        <f t="shared" si="45"/>
        <v>129.81927710843379</v>
      </c>
      <c r="I567" s="227">
        <v>41745</v>
      </c>
      <c r="J567" s="259">
        <v>51284099745.5</v>
      </c>
      <c r="K567" s="115">
        <f t="shared" si="46"/>
        <v>123.39076414881836</v>
      </c>
      <c r="L567" s="115">
        <f t="shared" si="47"/>
        <v>-6.428512959615432</v>
      </c>
      <c r="M567" s="250"/>
      <c r="N567" s="250">
        <v>41745</v>
      </c>
      <c r="O567" s="266">
        <v>103</v>
      </c>
      <c r="P567" s="74">
        <f t="shared" si="48"/>
        <v>122.61904761904744</v>
      </c>
      <c r="R567">
        <f t="shared" si="49"/>
        <v>10300</v>
      </c>
      <c r="T567" s="11">
        <v>41745</v>
      </c>
      <c r="U567" s="115">
        <v>110.52391799544404</v>
      </c>
      <c r="V567" s="115">
        <v>129.81927710843379</v>
      </c>
      <c r="W567" s="115">
        <v>122.61904761904744</v>
      </c>
    </row>
    <row r="568" spans="3:23" ht="18.75" thickBot="1" x14ac:dyDescent="0.3">
      <c r="C568" s="11">
        <v>41746</v>
      </c>
      <c r="D568" s="12">
        <v>2090.23</v>
      </c>
      <c r="E568">
        <f t="shared" si="44"/>
        <v>110.72892938496567</v>
      </c>
      <c r="F568" s="222"/>
      <c r="G568" s="115">
        <v>216.75</v>
      </c>
      <c r="H568" s="115">
        <f t="shared" si="45"/>
        <v>130.57228915662657</v>
      </c>
      <c r="I568" s="224">
        <v>41746</v>
      </c>
      <c r="J568" s="256">
        <v>51581571321.75</v>
      </c>
      <c r="K568" s="115">
        <f t="shared" si="46"/>
        <v>124.1064878387767</v>
      </c>
      <c r="L568" s="115">
        <f t="shared" si="47"/>
        <v>-6.4658013178498663</v>
      </c>
      <c r="M568" s="247"/>
      <c r="N568" s="247">
        <v>41746</v>
      </c>
      <c r="O568" s="266">
        <v>103</v>
      </c>
      <c r="P568" s="74">
        <f t="shared" si="48"/>
        <v>122.61904761904744</v>
      </c>
      <c r="R568">
        <f t="shared" si="49"/>
        <v>10300</v>
      </c>
      <c r="T568" s="11">
        <v>41746</v>
      </c>
      <c r="U568" s="115">
        <v>110.72892938496567</v>
      </c>
      <c r="V568" s="115">
        <v>130.57228915662657</v>
      </c>
      <c r="W568" s="115">
        <v>122.61904761904744</v>
      </c>
    </row>
    <row r="569" spans="3:23" ht="18.75" thickBot="1" x14ac:dyDescent="0.3">
      <c r="C569" s="11">
        <v>41747</v>
      </c>
      <c r="D569" s="12">
        <v>2084.5700000000002</v>
      </c>
      <c r="E569">
        <f t="shared" si="44"/>
        <v>110.42909360597537</v>
      </c>
      <c r="F569" s="222"/>
      <c r="G569" s="115">
        <v>216</v>
      </c>
      <c r="H569" s="115">
        <f t="shared" si="45"/>
        <v>130.1204819277109</v>
      </c>
      <c r="I569" s="224">
        <v>41747</v>
      </c>
      <c r="J569" s="256">
        <v>51403088376</v>
      </c>
      <c r="K569" s="115">
        <f t="shared" si="46"/>
        <v>123.67705362480169</v>
      </c>
      <c r="L569" s="115">
        <f t="shared" si="47"/>
        <v>-6.4434283029092114</v>
      </c>
      <c r="M569" s="247"/>
      <c r="N569" s="247">
        <v>41747</v>
      </c>
      <c r="O569" s="266">
        <v>103</v>
      </c>
      <c r="P569" s="74">
        <f t="shared" si="48"/>
        <v>122.61904761904744</v>
      </c>
      <c r="R569">
        <f t="shared" si="49"/>
        <v>10300</v>
      </c>
      <c r="T569" s="11">
        <v>41747</v>
      </c>
      <c r="U569" s="115">
        <v>110.42909360597537</v>
      </c>
      <c r="V569" s="115">
        <v>130.1204819277109</v>
      </c>
      <c r="W569" s="115">
        <v>122.61904761904744</v>
      </c>
    </row>
    <row r="570" spans="3:23" ht="18.75" thickBot="1" x14ac:dyDescent="0.3">
      <c r="C570" s="11">
        <v>41750</v>
      </c>
      <c r="D570" s="12">
        <v>2087.48</v>
      </c>
      <c r="E570">
        <f t="shared" si="44"/>
        <v>110.58324945701102</v>
      </c>
      <c r="F570" s="222"/>
      <c r="G570" s="115">
        <v>216</v>
      </c>
      <c r="H570" s="115">
        <f t="shared" si="45"/>
        <v>130.1204819277109</v>
      </c>
      <c r="I570" s="224">
        <v>41750</v>
      </c>
      <c r="J570" s="256">
        <v>51403088376</v>
      </c>
      <c r="K570" s="115">
        <f t="shared" si="46"/>
        <v>123.67705362480169</v>
      </c>
      <c r="L570" s="115">
        <f t="shared" si="47"/>
        <v>-6.4434283029092114</v>
      </c>
      <c r="M570" s="247"/>
      <c r="N570" s="247">
        <v>41750</v>
      </c>
      <c r="O570" s="266">
        <v>104</v>
      </c>
      <c r="P570" s="74">
        <f t="shared" si="48"/>
        <v>123.80952380952363</v>
      </c>
      <c r="R570">
        <f t="shared" si="49"/>
        <v>10400</v>
      </c>
      <c r="T570" s="11">
        <v>41750</v>
      </c>
      <c r="U570" s="115">
        <v>110.58324945701102</v>
      </c>
      <c r="V570" s="115">
        <v>130.1204819277109</v>
      </c>
      <c r="W570" s="115">
        <v>123.80952380952363</v>
      </c>
    </row>
    <row r="571" spans="3:23" ht="18.75" thickBot="1" x14ac:dyDescent="0.3">
      <c r="C571" s="11">
        <v>41751</v>
      </c>
      <c r="D571" s="12">
        <v>2087.08</v>
      </c>
      <c r="E571">
        <f t="shared" si="44"/>
        <v>110.56205964930852</v>
      </c>
      <c r="F571" s="222"/>
      <c r="G571" s="115">
        <v>217</v>
      </c>
      <c r="H571" s="115">
        <f t="shared" si="45"/>
        <v>130.7228915662651</v>
      </c>
      <c r="I571" s="224">
        <v>41751</v>
      </c>
      <c r="J571" s="256">
        <v>51641065637</v>
      </c>
      <c r="K571" s="115">
        <f t="shared" si="46"/>
        <v>124.24963257676835</v>
      </c>
      <c r="L571" s="115">
        <f t="shared" si="47"/>
        <v>-6.473258989496756</v>
      </c>
      <c r="M571" s="247"/>
      <c r="N571" s="247">
        <v>41751</v>
      </c>
      <c r="O571" s="266">
        <v>104</v>
      </c>
      <c r="P571" s="74">
        <f t="shared" si="48"/>
        <v>123.80952380952363</v>
      </c>
      <c r="R571">
        <f t="shared" si="49"/>
        <v>10400</v>
      </c>
      <c r="T571" s="11">
        <v>41751</v>
      </c>
      <c r="U571" s="115">
        <v>110.56205964930852</v>
      </c>
      <c r="V571" s="115">
        <v>130.7228915662651</v>
      </c>
      <c r="W571" s="115">
        <v>123.80952380952363</v>
      </c>
    </row>
    <row r="572" spans="3:23" ht="18.75" thickBot="1" x14ac:dyDescent="0.3">
      <c r="C572" s="11">
        <v>41752</v>
      </c>
      <c r="D572" s="12">
        <v>2086.0300000000002</v>
      </c>
      <c r="E572">
        <f t="shared" si="44"/>
        <v>110.50643640408948</v>
      </c>
      <c r="F572" s="222"/>
      <c r="G572" s="115">
        <v>217.5</v>
      </c>
      <c r="H572" s="115">
        <f t="shared" si="45"/>
        <v>131.02409638554221</v>
      </c>
      <c r="I572" s="224">
        <v>41752</v>
      </c>
      <c r="J572" s="256">
        <v>51760054267.5</v>
      </c>
      <c r="K572" s="115">
        <f t="shared" si="46"/>
        <v>124.53592205275167</v>
      </c>
      <c r="L572" s="115">
        <f t="shared" si="47"/>
        <v>-6.4881743327905355</v>
      </c>
      <c r="M572" s="247"/>
      <c r="N572" s="247">
        <v>41752</v>
      </c>
      <c r="O572" s="266">
        <v>104</v>
      </c>
      <c r="P572" s="74">
        <f t="shared" si="48"/>
        <v>123.80952380952363</v>
      </c>
      <c r="R572">
        <f t="shared" si="49"/>
        <v>10400</v>
      </c>
      <c r="T572" s="11">
        <v>41752</v>
      </c>
      <c r="U572" s="115">
        <v>110.50643640408948</v>
      </c>
      <c r="V572" s="115">
        <v>131.02409638554221</v>
      </c>
      <c r="W572" s="115">
        <v>123.80952380952363</v>
      </c>
    </row>
    <row r="573" spans="3:23" ht="18.75" thickBot="1" x14ac:dyDescent="0.3">
      <c r="C573" s="11">
        <v>41753</v>
      </c>
      <c r="D573" s="12">
        <v>2081.0100000000002</v>
      </c>
      <c r="E573">
        <f t="shared" si="44"/>
        <v>110.24050431742317</v>
      </c>
      <c r="F573" s="222"/>
      <c r="G573" s="115">
        <v>218</v>
      </c>
      <c r="H573" s="115">
        <f t="shared" si="45"/>
        <v>131.32530120481931</v>
      </c>
      <c r="I573" s="224">
        <v>41753</v>
      </c>
      <c r="J573" s="256">
        <v>51879042898</v>
      </c>
      <c r="K573" s="115">
        <f t="shared" si="46"/>
        <v>124.822211528735</v>
      </c>
      <c r="L573" s="115">
        <f t="shared" si="47"/>
        <v>-6.5030896760843149</v>
      </c>
      <c r="M573" s="247"/>
      <c r="N573" s="247">
        <v>41753</v>
      </c>
      <c r="O573" s="266">
        <v>103</v>
      </c>
      <c r="P573" s="74">
        <f t="shared" si="48"/>
        <v>122.61904761904744</v>
      </c>
      <c r="R573">
        <f t="shared" si="49"/>
        <v>10300</v>
      </c>
      <c r="T573" s="11">
        <v>41753</v>
      </c>
      <c r="U573" s="115">
        <v>110.24050431742317</v>
      </c>
      <c r="V573" s="115">
        <v>131.32530120481931</v>
      </c>
      <c r="W573" s="115">
        <v>122.61904761904744</v>
      </c>
    </row>
    <row r="574" spans="3:23" ht="18.75" thickBot="1" x14ac:dyDescent="0.3">
      <c r="C574" s="11">
        <v>41754</v>
      </c>
      <c r="D574" s="12">
        <v>2082.25</v>
      </c>
      <c r="E574">
        <f t="shared" si="44"/>
        <v>110.30619272130089</v>
      </c>
      <c r="F574" s="222"/>
      <c r="G574" s="115">
        <v>218.5</v>
      </c>
      <c r="H574" s="115">
        <f t="shared" si="45"/>
        <v>131.62650602409641</v>
      </c>
      <c r="I574" s="224">
        <v>41754</v>
      </c>
      <c r="J574" s="256">
        <v>51998031528.5</v>
      </c>
      <c r="K574" s="115">
        <f t="shared" si="46"/>
        <v>125.10850100471832</v>
      </c>
      <c r="L574" s="115">
        <f t="shared" si="47"/>
        <v>-6.5180050193780943</v>
      </c>
      <c r="M574" s="247"/>
      <c r="N574" s="247">
        <v>41754</v>
      </c>
      <c r="O574" s="266">
        <v>104</v>
      </c>
      <c r="P574" s="74">
        <f t="shared" si="48"/>
        <v>123.80952380952363</v>
      </c>
      <c r="R574">
        <f t="shared" si="49"/>
        <v>10400</v>
      </c>
      <c r="T574" s="11">
        <v>41754</v>
      </c>
      <c r="U574" s="115">
        <v>110.30619272130089</v>
      </c>
      <c r="V574" s="115">
        <v>131.62650602409641</v>
      </c>
      <c r="W574" s="115">
        <v>123.80952380952363</v>
      </c>
    </row>
    <row r="575" spans="3:23" ht="18.75" thickBot="1" x14ac:dyDescent="0.3">
      <c r="C575" s="11">
        <v>41757</v>
      </c>
      <c r="D575" s="12">
        <v>2079.27</v>
      </c>
      <c r="E575">
        <f t="shared" si="44"/>
        <v>110.1483286539173</v>
      </c>
      <c r="F575" s="222"/>
      <c r="G575" s="115">
        <v>218.5</v>
      </c>
      <c r="H575" s="115">
        <f t="shared" si="45"/>
        <v>131.62650602409641</v>
      </c>
      <c r="I575" s="224">
        <v>41757</v>
      </c>
      <c r="J575" s="256">
        <v>51998031528.5</v>
      </c>
      <c r="K575" s="115">
        <f t="shared" si="46"/>
        <v>125.10850100471832</v>
      </c>
      <c r="L575" s="115">
        <f t="shared" si="47"/>
        <v>-6.5180050193780943</v>
      </c>
      <c r="M575" s="247"/>
      <c r="N575" s="247">
        <v>41757</v>
      </c>
      <c r="O575" s="266">
        <v>103</v>
      </c>
      <c r="P575" s="74">
        <f t="shared" si="48"/>
        <v>122.61904761904744</v>
      </c>
      <c r="R575">
        <f t="shared" si="49"/>
        <v>10300</v>
      </c>
      <c r="T575" s="11">
        <v>41757</v>
      </c>
      <c r="U575" s="115">
        <v>110.1483286539173</v>
      </c>
      <c r="V575" s="115">
        <v>131.62650602409641</v>
      </c>
      <c r="W575" s="115">
        <v>122.61904761904744</v>
      </c>
    </row>
    <row r="576" spans="3:23" ht="18.75" thickBot="1" x14ac:dyDescent="0.3">
      <c r="C576" s="11">
        <v>41758</v>
      </c>
      <c r="D576" s="12">
        <v>2074.71</v>
      </c>
      <c r="E576">
        <f t="shared" si="44"/>
        <v>109.90676484610886</v>
      </c>
      <c r="F576" s="222"/>
      <c r="G576" s="115">
        <v>219</v>
      </c>
      <c r="H576" s="115">
        <f t="shared" si="45"/>
        <v>131.92771084337355</v>
      </c>
      <c r="I576" s="229">
        <v>41758</v>
      </c>
      <c r="J576" s="260">
        <v>52117020159</v>
      </c>
      <c r="K576" s="115">
        <f t="shared" si="46"/>
        <v>125.39479048070167</v>
      </c>
      <c r="L576" s="115">
        <f t="shared" si="47"/>
        <v>-6.5329203626718737</v>
      </c>
      <c r="M576" s="251"/>
      <c r="N576" s="251">
        <v>41758</v>
      </c>
      <c r="O576" s="266">
        <v>103</v>
      </c>
      <c r="P576" s="74">
        <f t="shared" si="48"/>
        <v>122.61904761904744</v>
      </c>
      <c r="R576">
        <f t="shared" si="49"/>
        <v>10300</v>
      </c>
      <c r="T576" s="11">
        <v>41758</v>
      </c>
      <c r="U576" s="115">
        <v>109.90676484610886</v>
      </c>
      <c r="V576" s="115">
        <v>131.92771084337355</v>
      </c>
      <c r="W576" s="115">
        <v>122.61904761904744</v>
      </c>
    </row>
    <row r="577" spans="3:23" ht="18.75" thickBot="1" x14ac:dyDescent="0.3">
      <c r="C577" s="11">
        <v>41759</v>
      </c>
      <c r="D577" s="12">
        <v>2073.81</v>
      </c>
      <c r="E577">
        <f t="shared" si="44"/>
        <v>109.85908777877823</v>
      </c>
      <c r="F577" s="222"/>
      <c r="G577" s="115">
        <v>218.5</v>
      </c>
      <c r="H577" s="115">
        <f t="shared" si="45"/>
        <v>131.62650602409644</v>
      </c>
      <c r="I577" s="224">
        <v>41759</v>
      </c>
      <c r="J577" s="256">
        <v>51998031528.5</v>
      </c>
      <c r="K577" s="115">
        <f t="shared" si="46"/>
        <v>125.10850100471833</v>
      </c>
      <c r="L577" s="115">
        <f t="shared" si="47"/>
        <v>-6.5180050193781085</v>
      </c>
      <c r="M577" s="247"/>
      <c r="N577" s="247">
        <v>41759</v>
      </c>
      <c r="O577" s="266">
        <v>103</v>
      </c>
      <c r="P577" s="74">
        <f t="shared" si="48"/>
        <v>122.61904761904744</v>
      </c>
      <c r="R577">
        <f t="shared" si="49"/>
        <v>10300</v>
      </c>
      <c r="T577" s="11">
        <v>41759</v>
      </c>
      <c r="U577" s="115">
        <v>109.85908777877823</v>
      </c>
      <c r="V577" s="115">
        <v>131.62650602409644</v>
      </c>
      <c r="W577" s="115">
        <v>122.61904761904744</v>
      </c>
    </row>
    <row r="578" spans="3:23" ht="18.75" thickBot="1" x14ac:dyDescent="0.3">
      <c r="C578" s="11">
        <v>41761</v>
      </c>
      <c r="D578" s="12">
        <v>2065.1799999999998</v>
      </c>
      <c r="E578">
        <f t="shared" si="44"/>
        <v>109.4019176775969</v>
      </c>
      <c r="F578" s="222"/>
      <c r="G578" s="115">
        <v>218</v>
      </c>
      <c r="H578" s="115">
        <f t="shared" si="45"/>
        <v>131.32530120481934</v>
      </c>
      <c r="I578" s="224">
        <v>41761</v>
      </c>
      <c r="J578" s="256">
        <v>51879042898</v>
      </c>
      <c r="K578" s="115">
        <f t="shared" si="46"/>
        <v>124.822211528735</v>
      </c>
      <c r="L578" s="115">
        <f t="shared" si="47"/>
        <v>-6.5030896760843433</v>
      </c>
      <c r="M578" s="247"/>
      <c r="N578" s="247">
        <v>41761</v>
      </c>
      <c r="O578" s="266">
        <v>103</v>
      </c>
      <c r="P578" s="74">
        <f t="shared" si="48"/>
        <v>122.61904761904744</v>
      </c>
      <c r="R578">
        <f t="shared" si="49"/>
        <v>10300</v>
      </c>
      <c r="T578" s="11">
        <v>41761</v>
      </c>
      <c r="U578" s="115">
        <v>109.4019176775969</v>
      </c>
      <c r="V578" s="115">
        <v>131.32530120481934</v>
      </c>
      <c r="W578" s="115">
        <v>122.61904761904744</v>
      </c>
    </row>
    <row r="579" spans="3:23" ht="18.75" thickBot="1" x14ac:dyDescent="0.3">
      <c r="C579" s="11">
        <v>41764</v>
      </c>
      <c r="D579" s="12">
        <v>2052.23</v>
      </c>
      <c r="E579">
        <f t="shared" si="44"/>
        <v>108.71589765322864</v>
      </c>
      <c r="F579" s="222"/>
      <c r="G579" s="115">
        <v>214.5</v>
      </c>
      <c r="H579" s="115">
        <f t="shared" si="45"/>
        <v>129.21686746987959</v>
      </c>
      <c r="I579" s="224">
        <v>41764</v>
      </c>
      <c r="J579" s="256">
        <v>51046122484.5</v>
      </c>
      <c r="K579" s="115">
        <f t="shared" si="46"/>
        <v>122.81818519685164</v>
      </c>
      <c r="L579" s="115">
        <f t="shared" si="47"/>
        <v>-6.3986822730279442</v>
      </c>
      <c r="M579" s="247"/>
      <c r="N579" s="247">
        <v>41764</v>
      </c>
      <c r="O579" s="266">
        <v>103</v>
      </c>
      <c r="P579" s="74">
        <f t="shared" si="48"/>
        <v>122.61904761904744</v>
      </c>
      <c r="R579">
        <f t="shared" si="49"/>
        <v>10300</v>
      </c>
      <c r="T579" s="11">
        <v>41764</v>
      </c>
      <c r="U579" s="115">
        <v>108.71589765322864</v>
      </c>
      <c r="V579" s="115">
        <v>129.21686746987959</v>
      </c>
      <c r="W579" s="115">
        <v>122.61904761904744</v>
      </c>
    </row>
    <row r="580" spans="3:23" ht="18.75" thickBot="1" x14ac:dyDescent="0.3">
      <c r="C580" s="11">
        <v>41765</v>
      </c>
      <c r="D580" s="12">
        <v>2044.55</v>
      </c>
      <c r="E580">
        <f t="shared" si="44"/>
        <v>108.30905334534073</v>
      </c>
      <c r="F580" s="222"/>
      <c r="G580" s="115">
        <v>211.75</v>
      </c>
      <c r="H580" s="115">
        <f t="shared" si="45"/>
        <v>127.56024096385549</v>
      </c>
      <c r="I580" s="224">
        <v>41765</v>
      </c>
      <c r="J580" s="256">
        <v>50391685016.75</v>
      </c>
      <c r="K580" s="115">
        <f t="shared" si="46"/>
        <v>121.24359307894329</v>
      </c>
      <c r="L580" s="115">
        <f t="shared" si="47"/>
        <v>-6.3166478849122001</v>
      </c>
      <c r="M580" s="247"/>
      <c r="N580" s="247">
        <v>41765</v>
      </c>
      <c r="O580" s="266">
        <v>103</v>
      </c>
      <c r="P580" s="74">
        <f t="shared" si="48"/>
        <v>122.61904761904744</v>
      </c>
      <c r="R580">
        <f t="shared" si="49"/>
        <v>10300</v>
      </c>
      <c r="T580" s="11">
        <v>41765</v>
      </c>
      <c r="U580" s="115">
        <v>108.30905334534073</v>
      </c>
      <c r="V580" s="115">
        <v>127.56024096385549</v>
      </c>
      <c r="W580" s="115">
        <v>122.61904761904744</v>
      </c>
    </row>
    <row r="581" spans="3:23" ht="18.75" thickBot="1" x14ac:dyDescent="0.3">
      <c r="C581" s="11">
        <v>41766</v>
      </c>
      <c r="D581" s="12">
        <v>2031.38</v>
      </c>
      <c r="E581">
        <f t="shared" ref="E581:E644" si="50">+(D581/D580)*E580</f>
        <v>107.61137892673609</v>
      </c>
      <c r="F581" s="222"/>
      <c r="G581" s="115">
        <v>209</v>
      </c>
      <c r="H581" s="115">
        <f t="shared" ref="H581:H644" si="51">+(G581/G580)*H580</f>
        <v>125.9036144578314</v>
      </c>
      <c r="I581" s="224">
        <v>41766</v>
      </c>
      <c r="J581" s="256">
        <v>49737247549</v>
      </c>
      <c r="K581" s="115">
        <f t="shared" ref="K581:K644" si="52">+(J581/J580)*K580</f>
        <v>119.66900096103494</v>
      </c>
      <c r="L581" s="115">
        <f t="shared" ref="L581:L644" si="53">+K581-H581</f>
        <v>-6.2346134967964559</v>
      </c>
      <c r="M581" s="247"/>
      <c r="N581" s="247">
        <v>41766</v>
      </c>
      <c r="O581" s="266">
        <v>103</v>
      </c>
      <c r="P581" s="74">
        <f t="shared" ref="P581:P644" si="54">+(O581/O580)*P580</f>
        <v>122.61904761904744</v>
      </c>
      <c r="R581">
        <f t="shared" si="49"/>
        <v>10300</v>
      </c>
      <c r="T581" s="11">
        <v>41766</v>
      </c>
      <c r="U581" s="115">
        <v>107.61137892673609</v>
      </c>
      <c r="V581" s="115">
        <v>125.9036144578314</v>
      </c>
      <c r="W581" s="115">
        <v>122.61904761904744</v>
      </c>
    </row>
    <row r="582" spans="3:23" ht="18.75" thickBot="1" x14ac:dyDescent="0.3">
      <c r="C582" s="11">
        <v>41767</v>
      </c>
      <c r="D582" s="12">
        <v>2031.66</v>
      </c>
      <c r="E582">
        <f t="shared" si="50"/>
        <v>107.62621179212785</v>
      </c>
      <c r="F582" s="222"/>
      <c r="G582" s="115">
        <v>210</v>
      </c>
      <c r="H582" s="115">
        <f t="shared" si="51"/>
        <v>126.5060240963856</v>
      </c>
      <c r="I582" s="224">
        <v>41767</v>
      </c>
      <c r="J582" s="256">
        <v>49975224810</v>
      </c>
      <c r="K582" s="115">
        <f t="shared" si="52"/>
        <v>120.2415799130016</v>
      </c>
      <c r="L582" s="115">
        <f t="shared" si="53"/>
        <v>-6.2644441833840006</v>
      </c>
      <c r="M582" s="247"/>
      <c r="N582" s="247">
        <v>41767</v>
      </c>
      <c r="O582" s="266">
        <v>103</v>
      </c>
      <c r="P582" s="74">
        <f t="shared" si="54"/>
        <v>122.61904761904744</v>
      </c>
      <c r="R582">
        <f t="shared" si="49"/>
        <v>10300</v>
      </c>
      <c r="T582" s="11">
        <v>41767</v>
      </c>
      <c r="U582" s="115">
        <v>107.62621179212785</v>
      </c>
      <c r="V582" s="115">
        <v>126.5060240963856</v>
      </c>
      <c r="W582" s="115">
        <v>122.61904761904744</v>
      </c>
    </row>
    <row r="583" spans="3:23" ht="18.75" thickBot="1" x14ac:dyDescent="0.3">
      <c r="C583" s="11">
        <v>41768</v>
      </c>
      <c r="D583" s="12">
        <v>2033.87</v>
      </c>
      <c r="E583">
        <f t="shared" si="50"/>
        <v>107.74328547968413</v>
      </c>
      <c r="F583" s="222"/>
      <c r="G583" s="115">
        <v>212</v>
      </c>
      <c r="H583" s="115">
        <f t="shared" si="51"/>
        <v>127.71084337349403</v>
      </c>
      <c r="I583" s="224">
        <v>41768</v>
      </c>
      <c r="J583" s="256">
        <v>50451179332</v>
      </c>
      <c r="K583" s="115">
        <f t="shared" si="52"/>
        <v>121.38673781693494</v>
      </c>
      <c r="L583" s="115">
        <f t="shared" si="53"/>
        <v>-6.3241055565590898</v>
      </c>
      <c r="M583" s="247"/>
      <c r="N583" s="247">
        <v>41768</v>
      </c>
      <c r="O583" s="266">
        <v>102</v>
      </c>
      <c r="P583" s="74">
        <f t="shared" si="54"/>
        <v>121.42857142857125</v>
      </c>
      <c r="R583">
        <f t="shared" si="49"/>
        <v>10200</v>
      </c>
      <c r="T583" s="11">
        <v>41768</v>
      </c>
      <c r="U583" s="115">
        <v>107.74328547968413</v>
      </c>
      <c r="V583" s="115">
        <v>127.71084337349403</v>
      </c>
      <c r="W583" s="115">
        <v>121.42857142857125</v>
      </c>
    </row>
    <row r="584" spans="3:23" ht="18.75" thickBot="1" x14ac:dyDescent="0.3">
      <c r="C584" s="11">
        <v>41771</v>
      </c>
      <c r="D584" s="12">
        <v>2035.54</v>
      </c>
      <c r="E584">
        <f t="shared" si="50"/>
        <v>107.83175292684204</v>
      </c>
      <c r="F584" s="222"/>
      <c r="G584" s="115">
        <v>212.5</v>
      </c>
      <c r="H584" s="115">
        <f t="shared" si="51"/>
        <v>128.01204819277112</v>
      </c>
      <c r="I584" s="224">
        <v>41771</v>
      </c>
      <c r="J584" s="256">
        <v>50570167962.5</v>
      </c>
      <c r="K584" s="115">
        <f t="shared" si="52"/>
        <v>121.67302729291826</v>
      </c>
      <c r="L584" s="115">
        <f t="shared" si="53"/>
        <v>-6.339020899852855</v>
      </c>
      <c r="M584" s="247"/>
      <c r="N584" s="247">
        <v>41771</v>
      </c>
      <c r="O584" s="266">
        <v>103</v>
      </c>
      <c r="P584" s="74">
        <f t="shared" si="54"/>
        <v>122.61904761904744</v>
      </c>
      <c r="R584">
        <f t="shared" si="49"/>
        <v>10300</v>
      </c>
      <c r="T584" s="11">
        <v>41771</v>
      </c>
      <c r="U584" s="115">
        <v>107.83175292684204</v>
      </c>
      <c r="V584" s="115">
        <v>128.01204819277112</v>
      </c>
      <c r="W584" s="115">
        <v>122.61904761904744</v>
      </c>
    </row>
    <row r="585" spans="3:23" ht="18.75" thickBot="1" x14ac:dyDescent="0.3">
      <c r="C585" s="11">
        <v>41772</v>
      </c>
      <c r="D585" s="12">
        <v>2038.6331084493911</v>
      </c>
      <c r="E585">
        <f t="shared" si="50"/>
        <v>107.99560885995595</v>
      </c>
      <c r="F585" s="222"/>
      <c r="G585" s="115">
        <v>214.5</v>
      </c>
      <c r="H585" s="115">
        <f t="shared" si="51"/>
        <v>129.21686746987956</v>
      </c>
      <c r="I585" s="224">
        <v>41772</v>
      </c>
      <c r="J585" s="256">
        <v>51046122484.5</v>
      </c>
      <c r="K585" s="115">
        <f t="shared" si="52"/>
        <v>122.81818519685163</v>
      </c>
      <c r="L585" s="115">
        <f t="shared" si="53"/>
        <v>-6.39868227302793</v>
      </c>
      <c r="M585" s="247"/>
      <c r="N585" s="247">
        <v>41772</v>
      </c>
      <c r="O585" s="266">
        <v>103</v>
      </c>
      <c r="P585" s="74">
        <f t="shared" si="54"/>
        <v>122.61904761904744</v>
      </c>
      <c r="R585">
        <f t="shared" si="49"/>
        <v>10300</v>
      </c>
      <c r="T585" s="11">
        <v>41772</v>
      </c>
      <c r="U585" s="115">
        <v>107.99560885995595</v>
      </c>
      <c r="V585" s="115">
        <v>129.21686746987956</v>
      </c>
      <c r="W585" s="115">
        <v>122.61904761904744</v>
      </c>
    </row>
    <row r="586" spans="3:23" ht="18.75" thickBot="1" x14ac:dyDescent="0.3">
      <c r="C586" s="11">
        <v>41773</v>
      </c>
      <c r="D586" s="12">
        <v>2042.16</v>
      </c>
      <c r="E586">
        <f t="shared" si="50"/>
        <v>108.18244424431835</v>
      </c>
      <c r="F586" s="222"/>
      <c r="G586" s="115">
        <v>214</v>
      </c>
      <c r="H586" s="115">
        <f t="shared" si="51"/>
        <v>128.91566265060246</v>
      </c>
      <c r="I586" s="224">
        <v>41773</v>
      </c>
      <c r="J586" s="256">
        <v>50927133854</v>
      </c>
      <c r="K586" s="115">
        <f t="shared" si="52"/>
        <v>122.53189572086829</v>
      </c>
      <c r="L586" s="115">
        <f t="shared" si="53"/>
        <v>-6.3837669297341648</v>
      </c>
      <c r="M586" s="247"/>
      <c r="N586" s="247">
        <v>41773</v>
      </c>
      <c r="O586" s="266">
        <v>102</v>
      </c>
      <c r="P586" s="74">
        <f t="shared" si="54"/>
        <v>121.42857142857125</v>
      </c>
      <c r="R586">
        <f t="shared" si="49"/>
        <v>10200</v>
      </c>
      <c r="T586" s="11">
        <v>41773</v>
      </c>
      <c r="U586" s="115">
        <v>108.18244424431835</v>
      </c>
      <c r="V586" s="115">
        <v>128.91566265060246</v>
      </c>
      <c r="W586" s="115">
        <v>121.42857142857125</v>
      </c>
    </row>
    <row r="587" spans="3:23" ht="18.75" thickBot="1" x14ac:dyDescent="0.3">
      <c r="C587" s="11">
        <v>41774</v>
      </c>
      <c r="D587" s="12">
        <v>2045.15</v>
      </c>
      <c r="E587">
        <f t="shared" si="50"/>
        <v>108.3408380568945</v>
      </c>
      <c r="F587" s="222"/>
      <c r="G587" s="115">
        <v>214</v>
      </c>
      <c r="H587" s="115">
        <f t="shared" si="51"/>
        <v>128.91566265060246</v>
      </c>
      <c r="I587" s="224">
        <v>41774</v>
      </c>
      <c r="J587" s="256">
        <v>50927133854</v>
      </c>
      <c r="K587" s="115">
        <f t="shared" si="52"/>
        <v>122.53189572086829</v>
      </c>
      <c r="L587" s="115">
        <f t="shared" si="53"/>
        <v>-6.3837669297341648</v>
      </c>
      <c r="M587" s="247"/>
      <c r="N587" s="247">
        <v>41774</v>
      </c>
      <c r="O587" s="266">
        <v>102</v>
      </c>
      <c r="P587" s="74">
        <f t="shared" si="54"/>
        <v>121.42857142857125</v>
      </c>
      <c r="R587">
        <f t="shared" si="49"/>
        <v>10200</v>
      </c>
      <c r="T587" s="11">
        <v>41774</v>
      </c>
      <c r="U587" s="115">
        <v>108.3408380568945</v>
      </c>
      <c r="V587" s="115">
        <v>128.91566265060246</v>
      </c>
      <c r="W587" s="115">
        <v>121.42857142857125</v>
      </c>
    </row>
    <row r="588" spans="3:23" ht="18.75" thickBot="1" x14ac:dyDescent="0.3">
      <c r="C588" s="11">
        <v>41775</v>
      </c>
      <c r="D588" s="12">
        <v>2055.1799999999998</v>
      </c>
      <c r="E588">
        <f t="shared" si="50"/>
        <v>108.87217248503455</v>
      </c>
      <c r="F588" s="222"/>
      <c r="G588" s="115">
        <v>214</v>
      </c>
      <c r="H588" s="115">
        <f t="shared" si="51"/>
        <v>128.91566265060246</v>
      </c>
      <c r="I588" s="224">
        <v>41775</v>
      </c>
      <c r="J588" s="256">
        <v>50927133854</v>
      </c>
      <c r="K588" s="115">
        <f t="shared" si="52"/>
        <v>122.53189572086829</v>
      </c>
      <c r="L588" s="115">
        <f t="shared" si="53"/>
        <v>-6.3837669297341648</v>
      </c>
      <c r="M588" s="247"/>
      <c r="N588" s="247">
        <v>41775</v>
      </c>
      <c r="O588" s="266">
        <v>105</v>
      </c>
      <c r="P588" s="74">
        <f t="shared" si="54"/>
        <v>124.9999999999998</v>
      </c>
      <c r="R588">
        <f t="shared" si="49"/>
        <v>10500</v>
      </c>
      <c r="T588" s="11">
        <v>41775</v>
      </c>
      <c r="U588" s="115">
        <v>108.87217248503455</v>
      </c>
      <c r="V588" s="115">
        <v>128.91566265060246</v>
      </c>
      <c r="W588" s="115">
        <v>124.9999999999998</v>
      </c>
    </row>
    <row r="589" spans="3:23" ht="18.75" thickBot="1" x14ac:dyDescent="0.3">
      <c r="C589" s="11">
        <v>41778</v>
      </c>
      <c r="D589" s="12">
        <v>2059.84</v>
      </c>
      <c r="E589">
        <f t="shared" si="50"/>
        <v>109.11903374476864</v>
      </c>
      <c r="F589" s="222"/>
      <c r="G589" s="115">
        <v>215</v>
      </c>
      <c r="H589" s="115">
        <f t="shared" si="51"/>
        <v>129.51807228915669</v>
      </c>
      <c r="I589" s="230">
        <v>41778</v>
      </c>
      <c r="J589" s="261">
        <v>51165111115</v>
      </c>
      <c r="K589" s="115">
        <f t="shared" si="52"/>
        <v>123.10447467283497</v>
      </c>
      <c r="L589" s="115">
        <f t="shared" si="53"/>
        <v>-6.4135976163217236</v>
      </c>
      <c r="M589" s="245"/>
      <c r="N589" s="245">
        <v>41778</v>
      </c>
      <c r="O589" s="266">
        <v>105</v>
      </c>
      <c r="P589" s="74">
        <f t="shared" si="54"/>
        <v>124.9999999999998</v>
      </c>
      <c r="R589">
        <f t="shared" si="49"/>
        <v>10500</v>
      </c>
      <c r="T589" s="11">
        <v>41778</v>
      </c>
      <c r="U589" s="115">
        <v>109.11903374476864</v>
      </c>
      <c r="V589" s="115">
        <v>129.51807228915669</v>
      </c>
      <c r="W589" s="115">
        <v>124.9999999999998</v>
      </c>
    </row>
    <row r="590" spans="3:23" ht="18.75" thickBot="1" x14ac:dyDescent="0.3">
      <c r="C590" s="11">
        <v>41779</v>
      </c>
      <c r="D590" s="12">
        <v>2058.62</v>
      </c>
      <c r="E590">
        <f t="shared" si="50"/>
        <v>109.05440483127602</v>
      </c>
      <c r="F590" s="222"/>
      <c r="G590" s="115">
        <v>215.5</v>
      </c>
      <c r="H590" s="115">
        <f t="shared" si="51"/>
        <v>129.81927710843379</v>
      </c>
      <c r="I590" s="230">
        <v>41779</v>
      </c>
      <c r="J590" s="261">
        <v>51284099745.5</v>
      </c>
      <c r="K590" s="115">
        <f t="shared" si="52"/>
        <v>123.39076414881831</v>
      </c>
      <c r="L590" s="115">
        <f t="shared" si="53"/>
        <v>-6.4285129596154889</v>
      </c>
      <c r="M590" s="245"/>
      <c r="N590" s="245">
        <v>41779</v>
      </c>
      <c r="O590" s="266">
        <v>105</v>
      </c>
      <c r="P590" s="74">
        <f t="shared" si="54"/>
        <v>124.9999999999998</v>
      </c>
      <c r="R590">
        <f t="shared" si="49"/>
        <v>10500</v>
      </c>
      <c r="T590" s="11">
        <v>41779</v>
      </c>
      <c r="U590" s="115">
        <v>109.05440483127602</v>
      </c>
      <c r="V590" s="115">
        <v>129.81927710843379</v>
      </c>
      <c r="W590" s="115">
        <v>124.9999999999998</v>
      </c>
    </row>
    <row r="591" spans="3:23" ht="18.75" thickBot="1" x14ac:dyDescent="0.3">
      <c r="C591" s="11">
        <v>41780</v>
      </c>
      <c r="D591" s="12">
        <v>2060.9</v>
      </c>
      <c r="E591">
        <f t="shared" si="50"/>
        <v>109.17518673518026</v>
      </c>
      <c r="F591" s="222"/>
      <c r="G591" s="115">
        <v>216</v>
      </c>
      <c r="H591" s="115">
        <f t="shared" si="51"/>
        <v>130.1204819277109</v>
      </c>
      <c r="I591" s="230">
        <v>41780</v>
      </c>
      <c r="J591" s="261">
        <v>51403088376</v>
      </c>
      <c r="K591" s="115">
        <f t="shared" si="52"/>
        <v>123.67705362480164</v>
      </c>
      <c r="L591" s="115">
        <f t="shared" si="53"/>
        <v>-6.4434283029092541</v>
      </c>
      <c r="M591" s="245"/>
      <c r="N591" s="245">
        <v>41780</v>
      </c>
      <c r="O591" s="266">
        <v>105</v>
      </c>
      <c r="P591" s="74">
        <f t="shared" si="54"/>
        <v>124.9999999999998</v>
      </c>
      <c r="R591">
        <f t="shared" si="49"/>
        <v>10500</v>
      </c>
      <c r="T591" s="11">
        <v>41780</v>
      </c>
      <c r="U591" s="115">
        <v>109.17518673518026</v>
      </c>
      <c r="V591" s="115">
        <v>130.1204819277109</v>
      </c>
      <c r="W591" s="115">
        <v>124.9999999999998</v>
      </c>
    </row>
    <row r="592" spans="3:23" ht="18.75" thickBot="1" x14ac:dyDescent="0.3">
      <c r="C592" s="11">
        <v>41781</v>
      </c>
      <c r="D592" s="12">
        <v>2064.9</v>
      </c>
      <c r="E592">
        <f t="shared" si="50"/>
        <v>109.38708481220522</v>
      </c>
      <c r="F592" s="222"/>
      <c r="G592" s="115">
        <v>218</v>
      </c>
      <c r="H592" s="115">
        <f t="shared" si="51"/>
        <v>131.32530120481934</v>
      </c>
      <c r="I592" s="230">
        <v>41781</v>
      </c>
      <c r="J592" s="261">
        <v>51879042898</v>
      </c>
      <c r="K592" s="115">
        <f t="shared" si="52"/>
        <v>124.822211528735</v>
      </c>
      <c r="L592" s="115">
        <f t="shared" si="53"/>
        <v>-6.5030896760843433</v>
      </c>
      <c r="M592" s="245"/>
      <c r="N592" s="245">
        <v>41781</v>
      </c>
      <c r="O592" s="266">
        <v>105</v>
      </c>
      <c r="P592" s="74">
        <f t="shared" si="54"/>
        <v>124.9999999999998</v>
      </c>
      <c r="R592">
        <f t="shared" si="49"/>
        <v>10500</v>
      </c>
      <c r="T592" s="11">
        <v>41781</v>
      </c>
      <c r="U592" s="115">
        <v>109.38708481220522</v>
      </c>
      <c r="V592" s="115">
        <v>131.32530120481934</v>
      </c>
      <c r="W592" s="115">
        <v>124.9999999999998</v>
      </c>
    </row>
    <row r="593" spans="3:23" ht="18.75" thickBot="1" x14ac:dyDescent="0.3">
      <c r="C593" s="11">
        <v>41782</v>
      </c>
      <c r="D593" s="12">
        <v>2071.7800000000002</v>
      </c>
      <c r="E593">
        <f t="shared" si="50"/>
        <v>109.75154950468814</v>
      </c>
      <c r="F593" s="222"/>
      <c r="G593" s="115">
        <v>220</v>
      </c>
      <c r="H593" s="115">
        <f t="shared" si="51"/>
        <v>132.53012048192775</v>
      </c>
      <c r="I593" s="230">
        <v>41782</v>
      </c>
      <c r="J593" s="261">
        <v>52354997420</v>
      </c>
      <c r="K593" s="115">
        <f t="shared" si="52"/>
        <v>125.96736943266833</v>
      </c>
      <c r="L593" s="115">
        <f t="shared" si="53"/>
        <v>-6.5627510492594183</v>
      </c>
      <c r="M593" s="245"/>
      <c r="N593" s="245">
        <v>41782</v>
      </c>
      <c r="O593" s="266">
        <v>105</v>
      </c>
      <c r="P593" s="74">
        <f t="shared" si="54"/>
        <v>124.9999999999998</v>
      </c>
      <c r="R593">
        <f t="shared" si="49"/>
        <v>10500</v>
      </c>
      <c r="T593" s="11">
        <v>41782</v>
      </c>
      <c r="U593" s="115">
        <v>109.75154950468814</v>
      </c>
      <c r="V593" s="115">
        <v>132.53012048192775</v>
      </c>
      <c r="W593" s="115">
        <v>124.9999999999998</v>
      </c>
    </row>
    <row r="594" spans="3:23" ht="18.75" thickBot="1" x14ac:dyDescent="0.3">
      <c r="C594" s="11">
        <v>41785</v>
      </c>
      <c r="D594" s="12">
        <v>2072.1999999999998</v>
      </c>
      <c r="E594">
        <f t="shared" si="50"/>
        <v>109.77379880277576</v>
      </c>
      <c r="F594" s="222"/>
      <c r="G594" s="115">
        <v>220</v>
      </c>
      <c r="H594" s="115">
        <f t="shared" si="51"/>
        <v>132.53012048192775</v>
      </c>
      <c r="I594" s="230">
        <v>41785</v>
      </c>
      <c r="J594" s="261">
        <v>52354997420</v>
      </c>
      <c r="K594" s="115">
        <f t="shared" si="52"/>
        <v>125.96736943266833</v>
      </c>
      <c r="L594" s="115">
        <f t="shared" si="53"/>
        <v>-6.5627510492594183</v>
      </c>
      <c r="M594" s="245"/>
      <c r="N594" s="245">
        <v>41785</v>
      </c>
      <c r="O594" s="266">
        <v>105</v>
      </c>
      <c r="P594" s="74">
        <f t="shared" si="54"/>
        <v>124.9999999999998</v>
      </c>
      <c r="R594">
        <f t="shared" si="49"/>
        <v>10500</v>
      </c>
      <c r="T594" s="11">
        <v>41785</v>
      </c>
      <c r="U594" s="115">
        <v>109.77379880277576</v>
      </c>
      <c r="V594" s="115">
        <v>132.53012048192775</v>
      </c>
      <c r="W594" s="115">
        <v>124.9999999999998</v>
      </c>
    </row>
    <row r="595" spans="3:23" ht="18.75" thickBot="1" x14ac:dyDescent="0.3">
      <c r="C595" s="11">
        <v>41786</v>
      </c>
      <c r="D595" s="12">
        <v>2075.2199999999998</v>
      </c>
      <c r="E595">
        <f t="shared" si="50"/>
        <v>109.93378185092959</v>
      </c>
      <c r="F595" s="222"/>
      <c r="G595" s="115">
        <v>220</v>
      </c>
      <c r="H595" s="115">
        <f t="shared" si="51"/>
        <v>132.53012048192775</v>
      </c>
      <c r="I595" s="230">
        <v>41786</v>
      </c>
      <c r="J595" s="261">
        <v>52354997420</v>
      </c>
      <c r="K595" s="115">
        <f t="shared" si="52"/>
        <v>125.96736943266833</v>
      </c>
      <c r="L595" s="115">
        <f t="shared" si="53"/>
        <v>-6.5627510492594183</v>
      </c>
      <c r="M595" s="245"/>
      <c r="N595" s="245">
        <v>41786</v>
      </c>
      <c r="O595" s="266">
        <v>106</v>
      </c>
      <c r="P595" s="74">
        <f t="shared" si="54"/>
        <v>126.19047619047599</v>
      </c>
      <c r="R595">
        <f t="shared" si="49"/>
        <v>10600</v>
      </c>
      <c r="T595" s="11">
        <v>41786</v>
      </c>
      <c r="U595" s="115">
        <v>109.93378185092959</v>
      </c>
      <c r="V595" s="115">
        <v>132.53012048192775</v>
      </c>
      <c r="W595" s="115">
        <v>126.19047619047599</v>
      </c>
    </row>
    <row r="596" spans="3:23" ht="18.75" thickBot="1" x14ac:dyDescent="0.3">
      <c r="C596" s="11">
        <v>41787</v>
      </c>
      <c r="D596" s="12">
        <v>2075.9499999999998</v>
      </c>
      <c r="E596">
        <f t="shared" si="50"/>
        <v>109.97245324998664</v>
      </c>
      <c r="F596" s="222"/>
      <c r="G596" s="115">
        <v>219.25</v>
      </c>
      <c r="H596" s="115">
        <f t="shared" si="51"/>
        <v>132.07831325301208</v>
      </c>
      <c r="I596" s="230">
        <v>41787</v>
      </c>
      <c r="J596" s="261">
        <v>52176514474.25</v>
      </c>
      <c r="K596" s="115">
        <f t="shared" si="52"/>
        <v>125.53793521869333</v>
      </c>
      <c r="L596" s="115">
        <f t="shared" si="53"/>
        <v>-6.5403780343187492</v>
      </c>
      <c r="M596" s="245"/>
      <c r="N596" s="245">
        <v>41787</v>
      </c>
      <c r="O596" s="266">
        <v>106</v>
      </c>
      <c r="P596" s="74">
        <f t="shared" si="54"/>
        <v>126.19047619047599</v>
      </c>
      <c r="R596">
        <f t="shared" si="49"/>
        <v>10600</v>
      </c>
      <c r="T596" s="11">
        <v>41787</v>
      </c>
      <c r="U596" s="115">
        <v>109.97245324998664</v>
      </c>
      <c r="V596" s="115">
        <v>132.07831325301208</v>
      </c>
      <c r="W596" s="115">
        <v>126.19047619047599</v>
      </c>
    </row>
    <row r="597" spans="3:23" ht="18.75" thickBot="1" x14ac:dyDescent="0.3">
      <c r="C597" s="11">
        <v>41788</v>
      </c>
      <c r="D597" s="12">
        <v>2085.85</v>
      </c>
      <c r="E597">
        <f t="shared" si="50"/>
        <v>110.49690099062342</v>
      </c>
      <c r="F597" s="222"/>
      <c r="G597" s="115">
        <v>223</v>
      </c>
      <c r="H597" s="115">
        <f t="shared" si="51"/>
        <v>134.3373493975904</v>
      </c>
      <c r="I597" s="230">
        <v>41788</v>
      </c>
      <c r="J597" s="261">
        <v>53068929203</v>
      </c>
      <c r="K597" s="115">
        <f t="shared" si="52"/>
        <v>127.68510628856836</v>
      </c>
      <c r="L597" s="115">
        <f t="shared" si="53"/>
        <v>-6.652243109022038</v>
      </c>
      <c r="M597" s="245"/>
      <c r="N597" s="245">
        <v>41788</v>
      </c>
      <c r="O597" s="266">
        <v>107</v>
      </c>
      <c r="P597" s="74">
        <f t="shared" si="54"/>
        <v>127.38095238095219</v>
      </c>
      <c r="R597">
        <f t="shared" si="49"/>
        <v>10700</v>
      </c>
      <c r="T597" s="11">
        <v>41788</v>
      </c>
      <c r="U597" s="115">
        <v>110.49690099062342</v>
      </c>
      <c r="V597" s="115">
        <v>134.3373493975904</v>
      </c>
      <c r="W597" s="115">
        <v>127.38095238095219</v>
      </c>
    </row>
    <row r="598" spans="3:23" ht="18.75" thickBot="1" x14ac:dyDescent="0.3">
      <c r="C598" s="11">
        <v>41789</v>
      </c>
      <c r="D598" s="12">
        <v>2077.87</v>
      </c>
      <c r="E598">
        <f t="shared" si="50"/>
        <v>110.07416432695864</v>
      </c>
      <c r="F598" s="222"/>
      <c r="G598" s="115">
        <v>221.5</v>
      </c>
      <c r="H598" s="115">
        <f t="shared" si="51"/>
        <v>133.43373493975906</v>
      </c>
      <c r="I598" s="230">
        <v>41789</v>
      </c>
      <c r="J598" s="261">
        <v>52711963311.5</v>
      </c>
      <c r="K598" s="115">
        <f t="shared" si="52"/>
        <v>126.82623786061835</v>
      </c>
      <c r="L598" s="115">
        <f t="shared" si="53"/>
        <v>-6.6074970791407139</v>
      </c>
      <c r="M598" s="245"/>
      <c r="N598" s="245">
        <v>41789</v>
      </c>
      <c r="O598" s="266">
        <v>105</v>
      </c>
      <c r="P598" s="74">
        <f t="shared" si="54"/>
        <v>124.99999999999982</v>
      </c>
      <c r="R598">
        <f t="shared" si="49"/>
        <v>10500</v>
      </c>
      <c r="T598" s="11">
        <v>41789</v>
      </c>
      <c r="U598" s="115">
        <v>110.07416432695864</v>
      </c>
      <c r="V598" s="115">
        <v>133.43373493975906</v>
      </c>
      <c r="W598" s="115">
        <v>124.99999999999982</v>
      </c>
    </row>
    <row r="599" spans="3:23" ht="18.75" thickBot="1" x14ac:dyDescent="0.3">
      <c r="C599" s="11">
        <v>41792</v>
      </c>
      <c r="D599" s="12">
        <v>2076.9299999999998</v>
      </c>
      <c r="E599">
        <f t="shared" si="50"/>
        <v>110.02436827885776</v>
      </c>
      <c r="F599" s="222"/>
      <c r="G599" s="115">
        <v>220</v>
      </c>
      <c r="H599" s="115">
        <f t="shared" si="51"/>
        <v>132.53012048192772</v>
      </c>
      <c r="I599" s="230">
        <v>41792</v>
      </c>
      <c r="J599" s="261">
        <v>52354997420</v>
      </c>
      <c r="K599" s="115">
        <f t="shared" si="52"/>
        <v>125.96736943266833</v>
      </c>
      <c r="L599" s="115">
        <f t="shared" si="53"/>
        <v>-6.5627510492593899</v>
      </c>
      <c r="M599" s="245"/>
      <c r="N599" s="245">
        <v>41792</v>
      </c>
      <c r="O599" s="266">
        <v>106</v>
      </c>
      <c r="P599" s="74">
        <f t="shared" si="54"/>
        <v>126.19047619047601</v>
      </c>
      <c r="R599">
        <f t="shared" si="49"/>
        <v>10600</v>
      </c>
      <c r="T599" s="11">
        <v>41792</v>
      </c>
      <c r="U599" s="115">
        <v>110.02436827885776</v>
      </c>
      <c r="V599" s="115">
        <v>132.53012048192772</v>
      </c>
      <c r="W599" s="115">
        <v>126.19047619047601</v>
      </c>
    </row>
    <row r="600" spans="3:23" ht="18.75" thickBot="1" x14ac:dyDescent="0.3">
      <c r="C600" s="11">
        <v>41793</v>
      </c>
      <c r="D600" s="12">
        <v>2079.06</v>
      </c>
      <c r="E600">
        <f t="shared" si="50"/>
        <v>110.13720400487357</v>
      </c>
      <c r="F600" s="222"/>
      <c r="G600" s="115">
        <v>220.25</v>
      </c>
      <c r="H600" s="115">
        <f t="shared" si="51"/>
        <v>132.68072289156629</v>
      </c>
      <c r="I600" s="227">
        <v>41793</v>
      </c>
      <c r="J600" s="259">
        <v>52414491735.25</v>
      </c>
      <c r="K600" s="115">
        <f t="shared" si="52"/>
        <v>126.11051417066001</v>
      </c>
      <c r="L600" s="115">
        <f t="shared" si="53"/>
        <v>-6.5702087209062796</v>
      </c>
      <c r="M600" s="250"/>
      <c r="N600" s="250">
        <v>41793</v>
      </c>
      <c r="O600" s="266">
        <v>106</v>
      </c>
      <c r="P600" s="74">
        <f t="shared" si="54"/>
        <v>126.19047619047601</v>
      </c>
      <c r="R600">
        <f t="shared" si="49"/>
        <v>10600</v>
      </c>
      <c r="T600" s="11">
        <v>41793</v>
      </c>
      <c r="U600" s="115">
        <v>110.13720400487357</v>
      </c>
      <c r="V600" s="115">
        <v>132.68072289156629</v>
      </c>
      <c r="W600" s="115">
        <v>126.19047619047601</v>
      </c>
    </row>
    <row r="601" spans="3:23" ht="18.75" thickBot="1" x14ac:dyDescent="0.3">
      <c r="C601" s="11">
        <v>41794</v>
      </c>
      <c r="D601" s="12">
        <v>2080.59</v>
      </c>
      <c r="E601">
        <f t="shared" si="50"/>
        <v>110.21825501933561</v>
      </c>
      <c r="F601" s="222"/>
      <c r="G601" s="115">
        <v>220.25</v>
      </c>
      <c r="H601" s="115">
        <f t="shared" si="51"/>
        <v>132.68072289156629</v>
      </c>
      <c r="I601" s="224">
        <v>41794</v>
      </c>
      <c r="J601" s="256">
        <v>52414491735.25</v>
      </c>
      <c r="K601" s="115">
        <f t="shared" si="52"/>
        <v>126.11051417066001</v>
      </c>
      <c r="L601" s="115">
        <f t="shared" si="53"/>
        <v>-6.5702087209062796</v>
      </c>
      <c r="M601" s="247"/>
      <c r="N601" s="247">
        <v>41794</v>
      </c>
      <c r="O601" s="266">
        <v>106</v>
      </c>
      <c r="P601" s="74">
        <f t="shared" si="54"/>
        <v>126.19047619047601</v>
      </c>
      <c r="R601">
        <f t="shared" si="49"/>
        <v>10600</v>
      </c>
      <c r="T601" s="11">
        <v>41794</v>
      </c>
      <c r="U601" s="115">
        <v>110.21825501933561</v>
      </c>
      <c r="V601" s="115">
        <v>132.68072289156629</v>
      </c>
      <c r="W601" s="115">
        <v>126.19047619047601</v>
      </c>
    </row>
    <row r="602" spans="3:23" ht="18.75" thickBot="1" x14ac:dyDescent="0.3">
      <c r="C602" s="11">
        <v>41795</v>
      </c>
      <c r="D602" s="12">
        <v>2089.11</v>
      </c>
      <c r="E602">
        <f t="shared" si="50"/>
        <v>110.66959792339875</v>
      </c>
      <c r="F602" s="222"/>
      <c r="G602" s="115">
        <v>220.5</v>
      </c>
      <c r="H602" s="115">
        <f t="shared" si="51"/>
        <v>132.83132530120486</v>
      </c>
      <c r="I602" s="224">
        <v>41795</v>
      </c>
      <c r="J602" s="256">
        <v>52473986050.5</v>
      </c>
      <c r="K602" s="115">
        <f t="shared" si="52"/>
        <v>126.25365890865169</v>
      </c>
      <c r="L602" s="115">
        <f t="shared" si="53"/>
        <v>-6.5776663925531693</v>
      </c>
      <c r="M602" s="247"/>
      <c r="N602" s="247">
        <v>41795</v>
      </c>
      <c r="O602" s="266">
        <v>107</v>
      </c>
      <c r="P602" s="74">
        <f t="shared" si="54"/>
        <v>127.38095238095221</v>
      </c>
      <c r="R602">
        <f t="shared" si="49"/>
        <v>10700</v>
      </c>
      <c r="T602" s="11">
        <v>41795</v>
      </c>
      <c r="U602" s="115">
        <v>110.66959792339875</v>
      </c>
      <c r="V602" s="115">
        <v>132.83132530120486</v>
      </c>
      <c r="W602" s="115">
        <v>127.38095238095221</v>
      </c>
    </row>
    <row r="603" spans="3:23" ht="18.75" thickBot="1" x14ac:dyDescent="0.3">
      <c r="C603" s="11">
        <v>41796</v>
      </c>
      <c r="D603" s="12">
        <v>2091.96</v>
      </c>
      <c r="E603">
        <f t="shared" si="50"/>
        <v>110.82057530327903</v>
      </c>
      <c r="F603" s="222"/>
      <c r="G603" s="115">
        <v>220</v>
      </c>
      <c r="H603" s="115">
        <f t="shared" si="51"/>
        <v>132.53012048192775</v>
      </c>
      <c r="I603" s="224">
        <v>41796</v>
      </c>
      <c r="J603" s="256">
        <v>52354997420</v>
      </c>
      <c r="K603" s="115">
        <f t="shared" si="52"/>
        <v>125.96736943266835</v>
      </c>
      <c r="L603" s="115">
        <f t="shared" si="53"/>
        <v>-6.5627510492594041</v>
      </c>
      <c r="M603" s="247"/>
      <c r="N603" s="247">
        <v>41796</v>
      </c>
      <c r="O603" s="266">
        <v>106</v>
      </c>
      <c r="P603" s="74">
        <f t="shared" si="54"/>
        <v>126.19047619047602</v>
      </c>
      <c r="R603">
        <f t="shared" si="49"/>
        <v>10600</v>
      </c>
      <c r="T603" s="11">
        <v>41796</v>
      </c>
      <c r="U603" s="115">
        <v>110.82057530327903</v>
      </c>
      <c r="V603" s="115">
        <v>132.53012048192775</v>
      </c>
      <c r="W603" s="115">
        <v>126.19047619047602</v>
      </c>
    </row>
    <row r="604" spans="3:23" ht="18.75" thickBot="1" x14ac:dyDescent="0.3">
      <c r="C604" s="11">
        <v>41799</v>
      </c>
      <c r="D604" s="12">
        <v>2092.9699999999998</v>
      </c>
      <c r="E604">
        <f t="shared" si="50"/>
        <v>110.87407956772783</v>
      </c>
      <c r="F604" s="222"/>
      <c r="G604" s="115">
        <v>220</v>
      </c>
      <c r="H604" s="115">
        <f t="shared" si="51"/>
        <v>132.53012048192775</v>
      </c>
      <c r="I604" s="224">
        <v>41799</v>
      </c>
      <c r="J604" s="256">
        <v>52354997420</v>
      </c>
      <c r="K604" s="115">
        <f t="shared" si="52"/>
        <v>125.96736943266835</v>
      </c>
      <c r="L604" s="115">
        <f t="shared" si="53"/>
        <v>-6.5627510492594041</v>
      </c>
      <c r="M604" s="247"/>
      <c r="N604" s="247">
        <v>41799</v>
      </c>
      <c r="O604" s="266">
        <v>106</v>
      </c>
      <c r="P604" s="74">
        <f t="shared" si="54"/>
        <v>126.19047619047602</v>
      </c>
      <c r="R604">
        <f t="shared" si="49"/>
        <v>10600</v>
      </c>
      <c r="T604" s="11">
        <v>41799</v>
      </c>
      <c r="U604" s="115">
        <v>110.87407956772783</v>
      </c>
      <c r="V604" s="115">
        <v>132.53012048192775</v>
      </c>
      <c r="W604" s="115">
        <v>126.19047619047602</v>
      </c>
    </row>
    <row r="605" spans="3:23" ht="18.75" thickBot="1" x14ac:dyDescent="0.3">
      <c r="C605" s="11">
        <v>41800</v>
      </c>
      <c r="D605" s="12">
        <v>2090.7600000000002</v>
      </c>
      <c r="E605">
        <f t="shared" si="50"/>
        <v>110.75700588017158</v>
      </c>
      <c r="F605" s="222"/>
      <c r="G605" s="115">
        <v>219.75</v>
      </c>
      <c r="H605" s="115">
        <f t="shared" si="51"/>
        <v>132.37951807228922</v>
      </c>
      <c r="I605" s="224">
        <v>41800</v>
      </c>
      <c r="J605" s="256">
        <v>52295503104.75</v>
      </c>
      <c r="K605" s="115">
        <f t="shared" si="52"/>
        <v>125.82422469467669</v>
      </c>
      <c r="L605" s="115">
        <f t="shared" si="53"/>
        <v>-6.5552933776125286</v>
      </c>
      <c r="M605" s="247"/>
      <c r="N605" s="247">
        <v>41800</v>
      </c>
      <c r="O605" s="266">
        <v>106</v>
      </c>
      <c r="P605" s="74">
        <f t="shared" si="54"/>
        <v>126.19047619047602</v>
      </c>
      <c r="R605">
        <f t="shared" si="49"/>
        <v>10600</v>
      </c>
      <c r="T605" s="11">
        <v>41800</v>
      </c>
      <c r="U605" s="115">
        <v>110.75700588017158</v>
      </c>
      <c r="V605" s="115">
        <v>132.37951807228922</v>
      </c>
      <c r="W605" s="115">
        <v>126.19047619047602</v>
      </c>
    </row>
    <row r="606" spans="3:23" ht="18.75" thickBot="1" x14ac:dyDescent="0.3">
      <c r="C606" s="11">
        <v>41801</v>
      </c>
      <c r="D606" s="12">
        <v>2086.7199999999998</v>
      </c>
      <c r="E606">
        <f t="shared" si="50"/>
        <v>110.54298882237636</v>
      </c>
      <c r="F606" s="222"/>
      <c r="G606" s="115">
        <v>219.75</v>
      </c>
      <c r="H606" s="115">
        <f t="shared" si="51"/>
        <v>132.37951807228922</v>
      </c>
      <c r="I606" s="231">
        <v>41801</v>
      </c>
      <c r="J606" s="262">
        <v>52295503104.75</v>
      </c>
      <c r="K606" s="115">
        <f t="shared" si="52"/>
        <v>125.82422469467669</v>
      </c>
      <c r="L606" s="115">
        <f t="shared" si="53"/>
        <v>-6.5552933776125286</v>
      </c>
      <c r="M606" s="252"/>
      <c r="N606" s="252">
        <v>41801</v>
      </c>
      <c r="O606" s="266">
        <v>105</v>
      </c>
      <c r="P606" s="74">
        <f t="shared" si="54"/>
        <v>124.99999999999983</v>
      </c>
      <c r="R606">
        <f t="shared" si="49"/>
        <v>10500</v>
      </c>
      <c r="T606" s="11">
        <v>41801</v>
      </c>
      <c r="U606" s="115">
        <v>110.54298882237636</v>
      </c>
      <c r="V606" s="115">
        <v>132.37951807228922</v>
      </c>
      <c r="W606" s="115">
        <v>124.99999999999983</v>
      </c>
    </row>
    <row r="607" spans="3:23" ht="18.75" thickBot="1" x14ac:dyDescent="0.3">
      <c r="C607" s="11">
        <v>41802</v>
      </c>
      <c r="D607" s="12">
        <v>2080.19</v>
      </c>
      <c r="E607">
        <f t="shared" si="50"/>
        <v>110.19706521163315</v>
      </c>
      <c r="F607" s="222"/>
      <c r="G607" s="115">
        <v>219.75</v>
      </c>
      <c r="H607" s="115">
        <f t="shared" si="51"/>
        <v>132.37951807228922</v>
      </c>
      <c r="I607" s="224">
        <v>41802</v>
      </c>
      <c r="J607" s="256">
        <v>52295503104.75</v>
      </c>
      <c r="K607" s="115">
        <f t="shared" si="52"/>
        <v>125.82422469467669</v>
      </c>
      <c r="L607" s="115">
        <f t="shared" si="53"/>
        <v>-6.5552933776125286</v>
      </c>
      <c r="M607" s="247"/>
      <c r="N607" s="247">
        <v>41802</v>
      </c>
      <c r="O607" s="266">
        <v>104</v>
      </c>
      <c r="P607" s="74">
        <f t="shared" si="54"/>
        <v>123.80952380952364</v>
      </c>
      <c r="R607">
        <f t="shared" si="49"/>
        <v>10400</v>
      </c>
      <c r="T607" s="11">
        <v>41802</v>
      </c>
      <c r="U607" s="115">
        <v>110.19706521163315</v>
      </c>
      <c r="V607" s="115">
        <v>132.37951807228922</v>
      </c>
      <c r="W607" s="115">
        <v>123.80952380952364</v>
      </c>
    </row>
    <row r="608" spans="3:23" ht="18.75" thickBot="1" x14ac:dyDescent="0.3">
      <c r="C608" s="11">
        <v>41803</v>
      </c>
      <c r="D608" s="12">
        <v>2075.14</v>
      </c>
      <c r="E608">
        <f t="shared" si="50"/>
        <v>109.92954388938914</v>
      </c>
      <c r="F608" s="222"/>
      <c r="G608" s="115">
        <v>219</v>
      </c>
      <c r="H608" s="115">
        <f t="shared" si="51"/>
        <v>131.92771084337355</v>
      </c>
      <c r="I608" s="224">
        <v>41803</v>
      </c>
      <c r="J608" s="256">
        <v>52117020159</v>
      </c>
      <c r="K608" s="115">
        <f t="shared" si="52"/>
        <v>125.39479048070167</v>
      </c>
      <c r="L608" s="115">
        <f t="shared" si="53"/>
        <v>-6.5329203626718737</v>
      </c>
      <c r="M608" s="247"/>
      <c r="N608" s="247">
        <v>41803</v>
      </c>
      <c r="O608" s="266">
        <v>105</v>
      </c>
      <c r="P608" s="74">
        <f t="shared" si="54"/>
        <v>124.99999999999983</v>
      </c>
      <c r="R608">
        <f t="shared" si="49"/>
        <v>10500</v>
      </c>
      <c r="T608" s="11">
        <v>41803</v>
      </c>
      <c r="U608" s="115">
        <v>109.92954388938914</v>
      </c>
      <c r="V608" s="115">
        <v>131.92771084337355</v>
      </c>
      <c r="W608" s="115">
        <v>124.99999999999983</v>
      </c>
    </row>
    <row r="609" spans="3:23" ht="18.75" thickBot="1" x14ac:dyDescent="0.3">
      <c r="C609" s="11">
        <v>41806</v>
      </c>
      <c r="D609" s="12">
        <v>2074.2399999999998</v>
      </c>
      <c r="E609">
        <f t="shared" si="50"/>
        <v>109.88186682205851</v>
      </c>
      <c r="F609" s="222"/>
      <c r="G609" s="115">
        <v>219</v>
      </c>
      <c r="H609" s="115">
        <f t="shared" si="51"/>
        <v>131.92771084337355</v>
      </c>
      <c r="I609" s="224">
        <v>41806</v>
      </c>
      <c r="J609" s="256">
        <v>52117020159</v>
      </c>
      <c r="K609" s="115">
        <f t="shared" si="52"/>
        <v>125.39479048070167</v>
      </c>
      <c r="L609" s="115">
        <f t="shared" si="53"/>
        <v>-6.5329203626718737</v>
      </c>
      <c r="M609" s="247"/>
      <c r="N609" s="247">
        <v>41806</v>
      </c>
      <c r="O609" s="266">
        <v>105</v>
      </c>
      <c r="P609" s="74">
        <f t="shared" si="54"/>
        <v>124.99999999999983</v>
      </c>
      <c r="R609">
        <f t="shared" si="49"/>
        <v>10500</v>
      </c>
      <c r="T609" s="11">
        <v>41806</v>
      </c>
      <c r="U609" s="115">
        <v>109.88186682205851</v>
      </c>
      <c r="V609" s="115">
        <v>131.92771084337355</v>
      </c>
      <c r="W609" s="115">
        <v>124.99999999999983</v>
      </c>
    </row>
    <row r="610" spans="3:23" ht="18.75" thickBot="1" x14ac:dyDescent="0.3">
      <c r="C610" s="11">
        <v>41807</v>
      </c>
      <c r="D610" s="12">
        <v>2070.62</v>
      </c>
      <c r="E610">
        <f t="shared" si="50"/>
        <v>109.69009906235094</v>
      </c>
      <c r="F610" s="222"/>
      <c r="G610" s="115">
        <v>218</v>
      </c>
      <c r="H610" s="115">
        <f t="shared" si="51"/>
        <v>131.32530120481931</v>
      </c>
      <c r="I610" s="224">
        <v>41807</v>
      </c>
      <c r="J610" s="256">
        <v>51879042898</v>
      </c>
      <c r="K610" s="115">
        <f t="shared" si="52"/>
        <v>124.822211528735</v>
      </c>
      <c r="L610" s="115">
        <f t="shared" si="53"/>
        <v>-6.5030896760843149</v>
      </c>
      <c r="M610" s="247"/>
      <c r="N610" s="247">
        <v>41807</v>
      </c>
      <c r="O610" s="266">
        <v>104</v>
      </c>
      <c r="P610" s="74">
        <f t="shared" si="54"/>
        <v>123.80952380952364</v>
      </c>
      <c r="R610">
        <f t="shared" si="49"/>
        <v>10400</v>
      </c>
      <c r="T610" s="11">
        <v>41807</v>
      </c>
      <c r="U610" s="115">
        <v>109.69009906235094</v>
      </c>
      <c r="V610" s="115">
        <v>131.32530120481931</v>
      </c>
      <c r="W610" s="115">
        <v>123.80952380952364</v>
      </c>
    </row>
    <row r="611" spans="3:23" ht="18.75" thickBot="1" x14ac:dyDescent="0.3">
      <c r="C611" s="11">
        <v>41808</v>
      </c>
      <c r="D611" s="12">
        <v>2069.66</v>
      </c>
      <c r="E611">
        <f t="shared" si="50"/>
        <v>109.63924352386495</v>
      </c>
      <c r="F611" s="222"/>
      <c r="G611" s="115">
        <v>218</v>
      </c>
      <c r="H611" s="115">
        <f t="shared" si="51"/>
        <v>131.32530120481931</v>
      </c>
      <c r="I611" s="224">
        <v>41808</v>
      </c>
      <c r="J611" s="256">
        <v>51879042898</v>
      </c>
      <c r="K611" s="115">
        <f t="shared" si="52"/>
        <v>124.822211528735</v>
      </c>
      <c r="L611" s="115">
        <f t="shared" si="53"/>
        <v>-6.5030896760843149</v>
      </c>
      <c r="M611" s="247"/>
      <c r="N611" s="247">
        <v>41808</v>
      </c>
      <c r="O611" s="266">
        <v>105</v>
      </c>
      <c r="P611" s="74">
        <f t="shared" si="54"/>
        <v>124.99999999999983</v>
      </c>
      <c r="R611">
        <f t="shared" ref="R611:R674" si="55">+O611*100</f>
        <v>10500</v>
      </c>
      <c r="T611" s="11">
        <v>41808</v>
      </c>
      <c r="U611" s="115">
        <v>109.63924352386495</v>
      </c>
      <c r="V611" s="115">
        <v>131.32530120481931</v>
      </c>
      <c r="W611" s="115">
        <v>124.99999999999983</v>
      </c>
    </row>
    <row r="612" spans="3:23" ht="18.75" thickBot="1" x14ac:dyDescent="0.3">
      <c r="C612" s="11">
        <v>41809</v>
      </c>
      <c r="D612" s="12">
        <v>2062.2199999999998</v>
      </c>
      <c r="E612">
        <f t="shared" si="50"/>
        <v>109.24511310059854</v>
      </c>
      <c r="F612" s="222"/>
      <c r="G612" s="115">
        <v>217</v>
      </c>
      <c r="H612" s="115">
        <f t="shared" si="51"/>
        <v>130.7228915662651</v>
      </c>
      <c r="I612" s="224">
        <v>41809</v>
      </c>
      <c r="J612" s="256">
        <v>51641065637</v>
      </c>
      <c r="K612" s="115">
        <f t="shared" si="52"/>
        <v>124.24963257676832</v>
      </c>
      <c r="L612" s="115">
        <f t="shared" si="53"/>
        <v>-6.4732589894967845</v>
      </c>
      <c r="M612" s="247"/>
      <c r="N612" s="247">
        <v>41809</v>
      </c>
      <c r="O612" s="266">
        <v>104</v>
      </c>
      <c r="P612" s="74">
        <f t="shared" si="54"/>
        <v>123.80952380952364</v>
      </c>
      <c r="R612">
        <f t="shared" si="55"/>
        <v>10400</v>
      </c>
      <c r="T612" s="11">
        <v>41809</v>
      </c>
      <c r="U612" s="115">
        <v>109.24511310059854</v>
      </c>
      <c r="V612" s="115">
        <v>130.7228915662651</v>
      </c>
      <c r="W612" s="115">
        <v>123.80952380952364</v>
      </c>
    </row>
    <row r="613" spans="3:23" ht="18.75" thickBot="1" x14ac:dyDescent="0.3">
      <c r="C613" s="11">
        <v>41810</v>
      </c>
      <c r="D613" s="12">
        <v>2068.29</v>
      </c>
      <c r="E613">
        <f t="shared" si="50"/>
        <v>109.56666843248391</v>
      </c>
      <c r="F613" s="222"/>
      <c r="G613" s="115">
        <v>216</v>
      </c>
      <c r="H613" s="115">
        <f t="shared" si="51"/>
        <v>130.1204819277109</v>
      </c>
      <c r="I613" s="224">
        <v>41810</v>
      </c>
      <c r="J613" s="256">
        <v>51403088376</v>
      </c>
      <c r="K613" s="115">
        <f t="shared" si="52"/>
        <v>123.67705362480164</v>
      </c>
      <c r="L613" s="115">
        <f t="shared" si="53"/>
        <v>-6.4434283029092541</v>
      </c>
      <c r="M613" s="247"/>
      <c r="N613" s="247">
        <v>41810</v>
      </c>
      <c r="O613" s="266">
        <v>104</v>
      </c>
      <c r="P613" s="74">
        <f t="shared" si="54"/>
        <v>123.80952380952364</v>
      </c>
      <c r="R613">
        <f t="shared" si="55"/>
        <v>10400</v>
      </c>
      <c r="T613" s="11">
        <v>41810</v>
      </c>
      <c r="U613" s="115">
        <v>109.56666843248391</v>
      </c>
      <c r="V613" s="115">
        <v>130.1204819277109</v>
      </c>
      <c r="W613" s="115">
        <v>123.80952380952364</v>
      </c>
    </row>
    <row r="614" spans="3:23" ht="18.75" thickBot="1" x14ac:dyDescent="0.3">
      <c r="C614" s="11">
        <v>41813</v>
      </c>
      <c r="D614" s="12">
        <v>2075.5700000000002</v>
      </c>
      <c r="E614">
        <f t="shared" si="50"/>
        <v>109.95232293266933</v>
      </c>
      <c r="F614" s="222"/>
      <c r="G614" s="115">
        <v>215</v>
      </c>
      <c r="H614" s="115">
        <f t="shared" si="51"/>
        <v>129.51807228915669</v>
      </c>
      <c r="I614" s="224">
        <v>41813</v>
      </c>
      <c r="J614" s="256">
        <v>51165111115</v>
      </c>
      <c r="K614" s="115">
        <f t="shared" si="52"/>
        <v>123.10447467283497</v>
      </c>
      <c r="L614" s="115">
        <f t="shared" si="53"/>
        <v>-6.4135976163217236</v>
      </c>
      <c r="M614" s="247"/>
      <c r="N614" s="247">
        <v>41813</v>
      </c>
      <c r="O614" s="266">
        <v>104</v>
      </c>
      <c r="P614" s="74">
        <f t="shared" si="54"/>
        <v>123.80952380952364</v>
      </c>
      <c r="R614">
        <f t="shared" si="55"/>
        <v>10400</v>
      </c>
      <c r="T614" s="11">
        <v>41813</v>
      </c>
      <c r="U614" s="115">
        <v>109.95232293266933</v>
      </c>
      <c r="V614" s="115">
        <v>129.51807228915669</v>
      </c>
      <c r="W614" s="115">
        <v>123.80952380952364</v>
      </c>
    </row>
    <row r="615" spans="3:23" ht="18.75" thickBot="1" x14ac:dyDescent="0.3">
      <c r="C615" s="11">
        <v>41814</v>
      </c>
      <c r="D615" s="12">
        <v>2073.5500000000002</v>
      </c>
      <c r="E615">
        <f t="shared" si="50"/>
        <v>109.84531440377174</v>
      </c>
      <c r="F615" s="222"/>
      <c r="G615" s="115">
        <v>215</v>
      </c>
      <c r="H615" s="115">
        <f t="shared" si="51"/>
        <v>129.51807228915669</v>
      </c>
      <c r="I615" s="224">
        <v>41814</v>
      </c>
      <c r="J615" s="256">
        <v>51165111115</v>
      </c>
      <c r="K615" s="115">
        <f t="shared" si="52"/>
        <v>123.10447467283497</v>
      </c>
      <c r="L615" s="115">
        <f t="shared" si="53"/>
        <v>-6.4135976163217236</v>
      </c>
      <c r="M615" s="247"/>
      <c r="N615" s="247">
        <v>41814</v>
      </c>
      <c r="O615" s="266">
        <v>103</v>
      </c>
      <c r="P615" s="74">
        <f t="shared" si="54"/>
        <v>122.61904761904745</v>
      </c>
      <c r="R615">
        <f t="shared" si="55"/>
        <v>10300</v>
      </c>
      <c r="T615" s="11">
        <v>41814</v>
      </c>
      <c r="U615" s="115">
        <v>109.84531440377174</v>
      </c>
      <c r="V615" s="115">
        <v>129.51807228915669</v>
      </c>
      <c r="W615" s="115">
        <v>122.61904761904745</v>
      </c>
    </row>
    <row r="616" spans="3:23" ht="18.75" thickBot="1" x14ac:dyDescent="0.3">
      <c r="C616" s="11">
        <v>41815</v>
      </c>
      <c r="D616" s="12">
        <v>2074.6</v>
      </c>
      <c r="E616">
        <f t="shared" si="50"/>
        <v>109.90093764899078</v>
      </c>
      <c r="F616" s="222"/>
      <c r="G616" s="115">
        <v>215</v>
      </c>
      <c r="H616" s="115">
        <f t="shared" si="51"/>
        <v>129.51807228915669</v>
      </c>
      <c r="I616" s="224">
        <v>41815</v>
      </c>
      <c r="J616" s="256">
        <v>51165111115</v>
      </c>
      <c r="K616" s="115">
        <f t="shared" si="52"/>
        <v>123.10447467283497</v>
      </c>
      <c r="L616" s="115">
        <f t="shared" si="53"/>
        <v>-6.4135976163217236</v>
      </c>
      <c r="M616" s="247"/>
      <c r="N616" s="247">
        <v>41815</v>
      </c>
      <c r="O616" s="266">
        <v>103</v>
      </c>
      <c r="P616" s="74">
        <f t="shared" si="54"/>
        <v>122.61904761904745</v>
      </c>
      <c r="R616">
        <f t="shared" si="55"/>
        <v>10300</v>
      </c>
      <c r="T616" s="11">
        <v>41815</v>
      </c>
      <c r="U616" s="115">
        <v>109.90093764899078</v>
      </c>
      <c r="V616" s="115">
        <v>129.51807228915669</v>
      </c>
      <c r="W616" s="115">
        <v>122.61904761904745</v>
      </c>
    </row>
    <row r="617" spans="3:23" ht="18.75" thickBot="1" x14ac:dyDescent="0.3">
      <c r="C617" s="11">
        <v>41816</v>
      </c>
      <c r="D617" s="12">
        <v>2075.1999999999998</v>
      </c>
      <c r="E617">
        <f t="shared" si="50"/>
        <v>109.93272236054452</v>
      </c>
      <c r="F617" s="222"/>
      <c r="G617" s="115">
        <v>214.75</v>
      </c>
      <c r="H617" s="115">
        <f t="shared" si="51"/>
        <v>129.36746987951813</v>
      </c>
      <c r="I617" s="224">
        <v>41816</v>
      </c>
      <c r="J617" s="256">
        <v>51105616799.75</v>
      </c>
      <c r="K617" s="115">
        <f t="shared" si="52"/>
        <v>122.96132993484329</v>
      </c>
      <c r="L617" s="115">
        <f t="shared" si="53"/>
        <v>-6.4061399446748339</v>
      </c>
      <c r="M617" s="247"/>
      <c r="N617" s="247">
        <v>41816</v>
      </c>
      <c r="O617" s="266">
        <v>103</v>
      </c>
      <c r="P617" s="74">
        <f t="shared" si="54"/>
        <v>122.61904761904745</v>
      </c>
      <c r="R617">
        <f t="shared" si="55"/>
        <v>10300</v>
      </c>
      <c r="T617" s="11">
        <v>41816</v>
      </c>
      <c r="U617" s="115">
        <v>109.93272236054452</v>
      </c>
      <c r="V617" s="115">
        <v>129.36746987951813</v>
      </c>
      <c r="W617" s="115">
        <v>122.61904761904745</v>
      </c>
    </row>
    <row r="618" spans="3:23" ht="18.75" thickBot="1" x14ac:dyDescent="0.3">
      <c r="C618" s="11">
        <v>41817</v>
      </c>
      <c r="D618" s="12">
        <v>2077.08</v>
      </c>
      <c r="E618">
        <f t="shared" si="50"/>
        <v>110.03231445674625</v>
      </c>
      <c r="F618" s="222"/>
      <c r="G618" s="115">
        <v>214</v>
      </c>
      <c r="H618" s="115">
        <f t="shared" si="51"/>
        <v>128.91566265060246</v>
      </c>
      <c r="I618" s="224">
        <v>41817</v>
      </c>
      <c r="J618" s="256">
        <v>50927133854</v>
      </c>
      <c r="K618" s="115">
        <f t="shared" si="52"/>
        <v>122.53189572086829</v>
      </c>
      <c r="L618" s="115">
        <f t="shared" si="53"/>
        <v>-6.3837669297341648</v>
      </c>
      <c r="M618" s="247"/>
      <c r="N618" s="247">
        <v>41817</v>
      </c>
      <c r="O618" s="266">
        <v>104</v>
      </c>
      <c r="P618" s="74">
        <f t="shared" si="54"/>
        <v>123.80952380952364</v>
      </c>
      <c r="R618">
        <f t="shared" si="55"/>
        <v>10400</v>
      </c>
      <c r="T618" s="11">
        <v>41817</v>
      </c>
      <c r="U618" s="115">
        <v>110.03231445674625</v>
      </c>
      <c r="V618" s="115">
        <v>128.91566265060246</v>
      </c>
      <c r="W618" s="115">
        <v>123.80952380952364</v>
      </c>
    </row>
    <row r="619" spans="3:23" ht="18.75" thickBot="1" x14ac:dyDescent="0.3">
      <c r="C619" s="11">
        <v>41820</v>
      </c>
      <c r="D619" s="12">
        <v>2084.6999999999998</v>
      </c>
      <c r="E619">
        <f t="shared" si="50"/>
        <v>110.43598029347878</v>
      </c>
      <c r="F619" s="222"/>
      <c r="G619" s="115">
        <v>215</v>
      </c>
      <c r="H619" s="115">
        <f t="shared" si="51"/>
        <v>129.51807228915669</v>
      </c>
      <c r="I619" s="227">
        <v>41820</v>
      </c>
      <c r="J619" s="259">
        <v>51165111115</v>
      </c>
      <c r="K619" s="115">
        <f t="shared" si="52"/>
        <v>123.10447467283497</v>
      </c>
      <c r="L619" s="115">
        <f t="shared" si="53"/>
        <v>-6.4135976163217236</v>
      </c>
      <c r="M619" s="250"/>
      <c r="N619" s="250">
        <v>41820</v>
      </c>
      <c r="O619" s="266">
        <v>105</v>
      </c>
      <c r="P619" s="74">
        <f t="shared" si="54"/>
        <v>124.99999999999983</v>
      </c>
      <c r="R619">
        <f t="shared" si="55"/>
        <v>10500</v>
      </c>
      <c r="T619" s="11">
        <v>41820</v>
      </c>
      <c r="U619" s="115">
        <v>110.43598029347878</v>
      </c>
      <c r="V619" s="115">
        <v>129.51807228915669</v>
      </c>
      <c r="W619" s="115">
        <v>124.99999999999983</v>
      </c>
    </row>
    <row r="620" spans="3:23" ht="18.75" thickBot="1" x14ac:dyDescent="0.3">
      <c r="C620" s="11">
        <v>41821</v>
      </c>
      <c r="D620" s="12">
        <v>2091.4699999999998</v>
      </c>
      <c r="E620">
        <f t="shared" si="50"/>
        <v>110.79461778884351</v>
      </c>
      <c r="F620" s="222"/>
      <c r="G620" s="115">
        <v>216</v>
      </c>
      <c r="H620" s="115">
        <f t="shared" si="51"/>
        <v>130.12048192771093</v>
      </c>
      <c r="I620" s="224">
        <v>41821</v>
      </c>
      <c r="J620" s="256">
        <v>51403088376</v>
      </c>
      <c r="K620" s="115">
        <f t="shared" si="52"/>
        <v>123.67705362480166</v>
      </c>
      <c r="L620" s="115">
        <f t="shared" si="53"/>
        <v>-6.4434283029092683</v>
      </c>
      <c r="M620" s="247"/>
      <c r="N620" s="247">
        <v>41821</v>
      </c>
      <c r="O620" s="266">
        <v>106</v>
      </c>
      <c r="P620" s="74">
        <f t="shared" si="54"/>
        <v>126.19047619047602</v>
      </c>
      <c r="R620">
        <f t="shared" si="55"/>
        <v>10600</v>
      </c>
      <c r="T620" s="11">
        <v>41821</v>
      </c>
      <c r="U620" s="115">
        <v>110.79461778884351</v>
      </c>
      <c r="V620" s="115">
        <v>130.12048192771093</v>
      </c>
      <c r="W620" s="115">
        <v>126.19047619047602</v>
      </c>
    </row>
    <row r="621" spans="3:23" ht="18.75" thickBot="1" x14ac:dyDescent="0.3">
      <c r="C621" s="11">
        <v>41822</v>
      </c>
      <c r="D621" s="12">
        <v>2092.11</v>
      </c>
      <c r="E621">
        <f t="shared" si="50"/>
        <v>110.82852148116753</v>
      </c>
      <c r="F621" s="222"/>
      <c r="G621" s="115">
        <v>215.5</v>
      </c>
      <c r="H621" s="115">
        <f t="shared" si="51"/>
        <v>129.81927710843382</v>
      </c>
      <c r="I621" s="224">
        <v>41822</v>
      </c>
      <c r="J621" s="256">
        <v>51284099745.5</v>
      </c>
      <c r="K621" s="115">
        <f t="shared" si="52"/>
        <v>123.39076414881832</v>
      </c>
      <c r="L621" s="115">
        <f t="shared" si="53"/>
        <v>-6.4285129596155031</v>
      </c>
      <c r="M621" s="247"/>
      <c r="N621" s="247">
        <v>41822</v>
      </c>
      <c r="O621" s="266">
        <v>106</v>
      </c>
      <c r="P621" s="74">
        <f t="shared" si="54"/>
        <v>126.19047619047602</v>
      </c>
      <c r="R621">
        <f t="shared" si="55"/>
        <v>10600</v>
      </c>
      <c r="T621" s="11">
        <v>41822</v>
      </c>
      <c r="U621" s="115">
        <v>110.82852148116753</v>
      </c>
      <c r="V621" s="115">
        <v>129.81927710843382</v>
      </c>
      <c r="W621" s="115">
        <v>126.19047619047602</v>
      </c>
    </row>
    <row r="622" spans="3:23" ht="18.75" thickBot="1" x14ac:dyDescent="0.3">
      <c r="C622" s="11">
        <v>41823</v>
      </c>
      <c r="D622" s="12">
        <v>2089.06</v>
      </c>
      <c r="E622">
        <f t="shared" si="50"/>
        <v>110.66694919743598</v>
      </c>
      <c r="F622" s="222"/>
      <c r="G622" s="115">
        <v>214.75</v>
      </c>
      <c r="H622" s="115">
        <f t="shared" si="51"/>
        <v>129.36746987951815</v>
      </c>
      <c r="I622" s="224">
        <v>41823</v>
      </c>
      <c r="J622" s="256">
        <v>51105616799.75</v>
      </c>
      <c r="K622" s="115">
        <f t="shared" si="52"/>
        <v>122.96132993484331</v>
      </c>
      <c r="L622" s="115">
        <f t="shared" si="53"/>
        <v>-6.4061399446748482</v>
      </c>
      <c r="M622" s="247"/>
      <c r="N622" s="247">
        <v>41823</v>
      </c>
      <c r="O622" s="266">
        <v>106</v>
      </c>
      <c r="P622" s="74">
        <f t="shared" si="54"/>
        <v>126.19047619047602</v>
      </c>
      <c r="R622">
        <f t="shared" si="55"/>
        <v>10600</v>
      </c>
      <c r="T622" s="11">
        <v>41823</v>
      </c>
      <c r="U622" s="115">
        <v>110.66694919743598</v>
      </c>
      <c r="V622" s="115">
        <v>129.36746987951815</v>
      </c>
      <c r="W622" s="115">
        <v>126.19047619047602</v>
      </c>
    </row>
    <row r="623" spans="3:23" ht="18.75" thickBot="1" x14ac:dyDescent="0.3">
      <c r="C623" s="11">
        <v>41824</v>
      </c>
      <c r="D623" s="12">
        <v>2087.6</v>
      </c>
      <c r="E623">
        <f t="shared" si="50"/>
        <v>110.58960639932188</v>
      </c>
      <c r="F623" s="222"/>
      <c r="G623" s="115">
        <v>214.5</v>
      </c>
      <c r="H623" s="115">
        <f t="shared" si="51"/>
        <v>129.21686746987959</v>
      </c>
      <c r="I623" s="224">
        <v>41824</v>
      </c>
      <c r="J623" s="256">
        <v>51046122484.5</v>
      </c>
      <c r="K623" s="115">
        <f t="shared" si="52"/>
        <v>122.81818519685163</v>
      </c>
      <c r="L623" s="115">
        <f t="shared" si="53"/>
        <v>-6.3986822730279584</v>
      </c>
      <c r="M623" s="247"/>
      <c r="N623" s="247">
        <v>41824</v>
      </c>
      <c r="O623" s="266">
        <v>106</v>
      </c>
      <c r="P623" s="74">
        <f t="shared" si="54"/>
        <v>126.19047619047602</v>
      </c>
      <c r="R623">
        <f t="shared" si="55"/>
        <v>10600</v>
      </c>
      <c r="T623" s="11">
        <v>41824</v>
      </c>
      <c r="U623" s="115">
        <v>110.58960639932188</v>
      </c>
      <c r="V623" s="115">
        <v>129.21686746987959</v>
      </c>
      <c r="W623" s="115">
        <v>126.19047619047602</v>
      </c>
    </row>
    <row r="624" spans="3:23" ht="18.75" thickBot="1" x14ac:dyDescent="0.3">
      <c r="C624" s="11">
        <v>41827</v>
      </c>
      <c r="D624" s="12">
        <v>2085.92</v>
      </c>
      <c r="E624">
        <f t="shared" si="50"/>
        <v>110.50060920697142</v>
      </c>
      <c r="F624" s="222"/>
      <c r="G624" s="115">
        <v>214</v>
      </c>
      <c r="H624" s="115">
        <f t="shared" si="51"/>
        <v>128.91566265060248</v>
      </c>
      <c r="I624" s="224">
        <v>41827</v>
      </c>
      <c r="J624" s="256">
        <v>50927133854</v>
      </c>
      <c r="K624" s="115">
        <f t="shared" si="52"/>
        <v>122.53189572086829</v>
      </c>
      <c r="L624" s="115">
        <f t="shared" si="53"/>
        <v>-6.3837669297341932</v>
      </c>
      <c r="M624" s="247"/>
      <c r="N624" s="247">
        <v>41827</v>
      </c>
      <c r="O624" s="266">
        <v>106</v>
      </c>
      <c r="P624" s="74">
        <f t="shared" si="54"/>
        <v>126.19047619047602</v>
      </c>
      <c r="R624">
        <f t="shared" si="55"/>
        <v>10600</v>
      </c>
      <c r="T624" s="11">
        <v>41827</v>
      </c>
      <c r="U624" s="115">
        <v>110.50060920697142</v>
      </c>
      <c r="V624" s="115">
        <v>128.91566265060248</v>
      </c>
      <c r="W624" s="115">
        <v>126.19047619047602</v>
      </c>
    </row>
    <row r="625" spans="3:23" ht="18.75" thickBot="1" x14ac:dyDescent="0.3">
      <c r="C625" s="11">
        <v>41828</v>
      </c>
      <c r="D625" s="12">
        <v>2078.46</v>
      </c>
      <c r="E625">
        <f t="shared" si="50"/>
        <v>110.10541929331988</v>
      </c>
      <c r="F625" s="222"/>
      <c r="G625" s="115">
        <v>213</v>
      </c>
      <c r="H625" s="115">
        <f t="shared" si="51"/>
        <v>128.31325301204828</v>
      </c>
      <c r="I625" s="224">
        <v>41828</v>
      </c>
      <c r="J625" s="256">
        <v>50689156593</v>
      </c>
      <c r="K625" s="115">
        <f t="shared" si="52"/>
        <v>121.95931676890163</v>
      </c>
      <c r="L625" s="115">
        <f t="shared" si="53"/>
        <v>-6.3539362431466486</v>
      </c>
      <c r="M625" s="247"/>
      <c r="N625" s="247">
        <v>41828</v>
      </c>
      <c r="O625" s="266">
        <v>105</v>
      </c>
      <c r="P625" s="74">
        <f t="shared" si="54"/>
        <v>124.99999999999983</v>
      </c>
      <c r="R625">
        <f t="shared" si="55"/>
        <v>10500</v>
      </c>
      <c r="T625" s="11">
        <v>41828</v>
      </c>
      <c r="U625" s="115">
        <v>110.10541929331988</v>
      </c>
      <c r="V625" s="115">
        <v>128.31325301204828</v>
      </c>
      <c r="W625" s="115">
        <v>124.99999999999983</v>
      </c>
    </row>
    <row r="626" spans="3:23" ht="18.75" thickBot="1" x14ac:dyDescent="0.3">
      <c r="C626" s="11">
        <v>41829</v>
      </c>
      <c r="D626" s="12">
        <v>2070.17</v>
      </c>
      <c r="E626">
        <f t="shared" si="50"/>
        <v>109.66626052868567</v>
      </c>
      <c r="F626" s="222"/>
      <c r="G626" s="115">
        <v>211</v>
      </c>
      <c r="H626" s="115">
        <f t="shared" si="51"/>
        <v>127.10843373493984</v>
      </c>
      <c r="I626" s="227">
        <v>41829</v>
      </c>
      <c r="J626" s="259">
        <v>50213202071</v>
      </c>
      <c r="K626" s="115">
        <f t="shared" si="52"/>
        <v>120.81415886496828</v>
      </c>
      <c r="L626" s="115">
        <f t="shared" si="53"/>
        <v>-6.2942748699715594</v>
      </c>
      <c r="M626" s="250"/>
      <c r="N626" s="250">
        <v>41829</v>
      </c>
      <c r="O626" s="266">
        <v>104</v>
      </c>
      <c r="P626" s="74">
        <f t="shared" si="54"/>
        <v>123.80952380952364</v>
      </c>
      <c r="R626">
        <f t="shared" si="55"/>
        <v>10400</v>
      </c>
      <c r="T626" s="11">
        <v>41829</v>
      </c>
      <c r="U626" s="115">
        <v>109.66626052868567</v>
      </c>
      <c r="V626" s="115">
        <v>127.10843373493984</v>
      </c>
      <c r="W626" s="115">
        <v>123.80952380952364</v>
      </c>
    </row>
    <row r="627" spans="3:23" ht="18.75" thickBot="1" x14ac:dyDescent="0.3">
      <c r="C627" s="11">
        <v>41830</v>
      </c>
      <c r="D627" s="12">
        <v>2080.13</v>
      </c>
      <c r="E627">
        <f t="shared" si="50"/>
        <v>110.19388674047781</v>
      </c>
      <c r="F627" s="222"/>
      <c r="G627" s="115">
        <v>213</v>
      </c>
      <c r="H627" s="115">
        <f t="shared" si="51"/>
        <v>128.31325301204828</v>
      </c>
      <c r="I627" s="224">
        <v>41830</v>
      </c>
      <c r="J627" s="256">
        <v>50689156593</v>
      </c>
      <c r="K627" s="115">
        <f t="shared" si="52"/>
        <v>121.95931676890164</v>
      </c>
      <c r="L627" s="115">
        <f t="shared" si="53"/>
        <v>-6.3539362431466344</v>
      </c>
      <c r="M627" s="247"/>
      <c r="N627" s="247">
        <v>41830</v>
      </c>
      <c r="O627" s="266">
        <v>106</v>
      </c>
      <c r="P627" s="74">
        <f t="shared" si="54"/>
        <v>126.19047619047601</v>
      </c>
      <c r="R627">
        <f t="shared" si="55"/>
        <v>10600</v>
      </c>
      <c r="T627" s="11">
        <v>41830</v>
      </c>
      <c r="U627" s="115">
        <v>110.19388674047781</v>
      </c>
      <c r="V627" s="115">
        <v>128.31325301204828</v>
      </c>
      <c r="W627" s="115">
        <v>126.19047619047601</v>
      </c>
    </row>
    <row r="628" spans="3:23" ht="18.75" thickBot="1" x14ac:dyDescent="0.3">
      <c r="C628" s="11">
        <v>41831</v>
      </c>
      <c r="D628" s="12">
        <v>2075.8200000000002</v>
      </c>
      <c r="E628">
        <f t="shared" si="50"/>
        <v>109.96556656248343</v>
      </c>
      <c r="F628" s="222"/>
      <c r="G628" s="115">
        <v>213.25</v>
      </c>
      <c r="H628" s="115">
        <f t="shared" si="51"/>
        <v>128.46385542168682</v>
      </c>
      <c r="I628" s="224">
        <v>41831</v>
      </c>
      <c r="J628" s="256">
        <v>50748650908.25</v>
      </c>
      <c r="K628" s="115">
        <f t="shared" si="52"/>
        <v>122.10246150689331</v>
      </c>
      <c r="L628" s="115">
        <f t="shared" si="53"/>
        <v>-6.3613939147935099</v>
      </c>
      <c r="M628" s="247"/>
      <c r="N628" s="247">
        <v>41831</v>
      </c>
      <c r="O628" s="266">
        <v>106</v>
      </c>
      <c r="P628" s="74">
        <f t="shared" si="54"/>
        <v>126.19047619047601</v>
      </c>
      <c r="R628">
        <f t="shared" si="55"/>
        <v>10600</v>
      </c>
      <c r="T628" s="11">
        <v>41831</v>
      </c>
      <c r="U628" s="115">
        <v>109.96556656248343</v>
      </c>
      <c r="V628" s="115">
        <v>128.46385542168682</v>
      </c>
      <c r="W628" s="115">
        <v>126.19047619047601</v>
      </c>
    </row>
    <row r="629" spans="3:23" ht="18.75" thickBot="1" x14ac:dyDescent="0.3">
      <c r="C629" s="11">
        <v>41834</v>
      </c>
      <c r="D629" s="12">
        <v>2070.81</v>
      </c>
      <c r="E629">
        <f t="shared" si="50"/>
        <v>109.70016422100966</v>
      </c>
      <c r="F629" s="222"/>
      <c r="G629" s="115">
        <v>211</v>
      </c>
      <c r="H629" s="115">
        <f t="shared" si="51"/>
        <v>127.10843373493982</v>
      </c>
      <c r="I629" s="224">
        <v>41834</v>
      </c>
      <c r="J629" s="256">
        <v>50213202071</v>
      </c>
      <c r="K629" s="115">
        <f t="shared" si="52"/>
        <v>120.81415886496829</v>
      </c>
      <c r="L629" s="115">
        <f t="shared" si="53"/>
        <v>-6.294274869971531</v>
      </c>
      <c r="M629" s="247"/>
      <c r="N629" s="247">
        <v>41834</v>
      </c>
      <c r="O629" s="266">
        <v>106</v>
      </c>
      <c r="P629" s="74">
        <f t="shared" si="54"/>
        <v>126.19047619047601</v>
      </c>
      <c r="R629">
        <f t="shared" si="55"/>
        <v>10600</v>
      </c>
      <c r="T629" s="11">
        <v>41834</v>
      </c>
      <c r="U629" s="115">
        <v>109.70016422100966</v>
      </c>
      <c r="V629" s="115">
        <v>127.10843373493982</v>
      </c>
      <c r="W629" s="115">
        <v>126.19047619047601</v>
      </c>
    </row>
    <row r="630" spans="3:23" ht="18.75" thickBot="1" x14ac:dyDescent="0.3">
      <c r="C630" s="11">
        <v>41835</v>
      </c>
      <c r="D630" s="12">
        <v>2063.04</v>
      </c>
      <c r="E630">
        <f t="shared" si="50"/>
        <v>109.28855220638869</v>
      </c>
      <c r="F630" s="222"/>
      <c r="G630" s="115">
        <v>209</v>
      </c>
      <c r="H630" s="115">
        <f t="shared" si="51"/>
        <v>125.9036144578314</v>
      </c>
      <c r="I630" s="224">
        <v>41835</v>
      </c>
      <c r="J630" s="256">
        <v>49737247549</v>
      </c>
      <c r="K630" s="115">
        <f t="shared" si="52"/>
        <v>119.66900096103494</v>
      </c>
      <c r="L630" s="115">
        <f t="shared" si="53"/>
        <v>-6.2346134967964559</v>
      </c>
      <c r="M630" s="247"/>
      <c r="N630" s="247">
        <v>41835</v>
      </c>
      <c r="O630" s="266">
        <v>105</v>
      </c>
      <c r="P630" s="74">
        <f t="shared" si="54"/>
        <v>124.99999999999982</v>
      </c>
      <c r="R630">
        <f t="shared" si="55"/>
        <v>10500</v>
      </c>
      <c r="T630" s="11">
        <v>41835</v>
      </c>
      <c r="U630" s="115">
        <v>109.28855220638869</v>
      </c>
      <c r="V630" s="115">
        <v>125.9036144578314</v>
      </c>
      <c r="W630" s="115">
        <v>124.99999999999982</v>
      </c>
    </row>
    <row r="631" spans="3:23" ht="18.75" thickBot="1" x14ac:dyDescent="0.3">
      <c r="C631" s="11">
        <v>41836</v>
      </c>
      <c r="D631" s="12">
        <v>2065.06</v>
      </c>
      <c r="E631">
        <f t="shared" si="50"/>
        <v>109.39556073528628</v>
      </c>
      <c r="F631" s="222"/>
      <c r="G631" s="115">
        <v>209</v>
      </c>
      <c r="H631" s="115">
        <f t="shared" si="51"/>
        <v>125.9036144578314</v>
      </c>
      <c r="I631" s="224">
        <v>41836</v>
      </c>
      <c r="J631" s="256">
        <v>49737247549</v>
      </c>
      <c r="K631" s="115">
        <f t="shared" si="52"/>
        <v>119.66900096103494</v>
      </c>
      <c r="L631" s="115">
        <f t="shared" si="53"/>
        <v>-6.2346134967964559</v>
      </c>
      <c r="M631" s="247"/>
      <c r="N631" s="247">
        <v>41836</v>
      </c>
      <c r="O631" s="266">
        <v>105</v>
      </c>
      <c r="P631" s="74">
        <f t="shared" si="54"/>
        <v>124.99999999999982</v>
      </c>
      <c r="R631">
        <f t="shared" si="55"/>
        <v>10500</v>
      </c>
      <c r="T631" s="11">
        <v>41836</v>
      </c>
      <c r="U631" s="115">
        <v>109.39556073528628</v>
      </c>
      <c r="V631" s="115">
        <v>125.9036144578314</v>
      </c>
      <c r="W631" s="115">
        <v>124.99999999999982</v>
      </c>
    </row>
    <row r="632" spans="3:23" ht="18.75" thickBot="1" x14ac:dyDescent="0.3">
      <c r="C632" s="11">
        <v>41837</v>
      </c>
      <c r="D632" s="12">
        <v>2071.6999999999998</v>
      </c>
      <c r="E632">
        <f t="shared" si="50"/>
        <v>109.74731154314769</v>
      </c>
      <c r="F632" s="222"/>
      <c r="G632" s="115">
        <v>209.25</v>
      </c>
      <c r="H632" s="115">
        <f t="shared" si="51"/>
        <v>126.05421686746995</v>
      </c>
      <c r="I632" s="224">
        <v>41837</v>
      </c>
      <c r="J632" s="256">
        <v>49796741864.25</v>
      </c>
      <c r="K632" s="115">
        <f t="shared" si="52"/>
        <v>119.81214569902662</v>
      </c>
      <c r="L632" s="115">
        <f t="shared" si="53"/>
        <v>-6.2420711684433314</v>
      </c>
      <c r="M632" s="247"/>
      <c r="N632" s="247">
        <v>41837</v>
      </c>
      <c r="O632" s="266">
        <v>106</v>
      </c>
      <c r="P632" s="74">
        <f t="shared" si="54"/>
        <v>126.19047619047601</v>
      </c>
      <c r="R632">
        <f t="shared" si="55"/>
        <v>10600</v>
      </c>
      <c r="T632" s="11">
        <v>41837</v>
      </c>
      <c r="U632" s="115">
        <v>109.74731154314769</v>
      </c>
      <c r="V632" s="115">
        <v>126.05421686746995</v>
      </c>
      <c r="W632" s="115">
        <v>126.19047619047601</v>
      </c>
    </row>
    <row r="633" spans="3:23" ht="18.75" thickBot="1" x14ac:dyDescent="0.3">
      <c r="C633" s="11">
        <v>41838</v>
      </c>
      <c r="D633" s="12">
        <v>2078.19</v>
      </c>
      <c r="E633">
        <f t="shared" si="50"/>
        <v>110.09111617312068</v>
      </c>
      <c r="F633" s="222"/>
      <c r="G633" s="115">
        <v>210</v>
      </c>
      <c r="H633" s="115">
        <f t="shared" si="51"/>
        <v>126.5060240963856</v>
      </c>
      <c r="I633" s="224">
        <v>41838</v>
      </c>
      <c r="J633" s="256">
        <v>49975224810</v>
      </c>
      <c r="K633" s="115">
        <f t="shared" si="52"/>
        <v>120.24157991300162</v>
      </c>
      <c r="L633" s="115">
        <f t="shared" si="53"/>
        <v>-6.2644441833839863</v>
      </c>
      <c r="M633" s="247"/>
      <c r="N633" s="247">
        <v>41838</v>
      </c>
      <c r="O633" s="266">
        <v>106</v>
      </c>
      <c r="P633" s="74">
        <f t="shared" si="54"/>
        <v>126.19047619047601</v>
      </c>
      <c r="R633">
        <f t="shared" si="55"/>
        <v>10600</v>
      </c>
      <c r="T633" s="11">
        <v>41838</v>
      </c>
      <c r="U633" s="115">
        <v>110.09111617312068</v>
      </c>
      <c r="V633" s="115">
        <v>126.5060240963856</v>
      </c>
      <c r="W633" s="115">
        <v>126.19047619047601</v>
      </c>
    </row>
    <row r="634" spans="3:23" ht="18.75" thickBot="1" x14ac:dyDescent="0.3">
      <c r="C634" s="11">
        <v>41841</v>
      </c>
      <c r="D634" s="12">
        <v>2075.86</v>
      </c>
      <c r="E634">
        <f t="shared" si="50"/>
        <v>109.96768554325365</v>
      </c>
      <c r="F634" s="222"/>
      <c r="G634" s="115">
        <v>210</v>
      </c>
      <c r="H634" s="115">
        <f t="shared" si="51"/>
        <v>126.5060240963856</v>
      </c>
      <c r="I634" s="224">
        <v>41841</v>
      </c>
      <c r="J634" s="256">
        <v>49975224810</v>
      </c>
      <c r="K634" s="115">
        <f t="shared" si="52"/>
        <v>120.24157991300162</v>
      </c>
      <c r="L634" s="115">
        <f t="shared" si="53"/>
        <v>-6.2644441833839863</v>
      </c>
      <c r="M634" s="247"/>
      <c r="N634" s="247">
        <v>41841</v>
      </c>
      <c r="O634" s="266">
        <v>106</v>
      </c>
      <c r="P634" s="74">
        <f t="shared" si="54"/>
        <v>126.19047619047601</v>
      </c>
      <c r="R634">
        <f t="shared" si="55"/>
        <v>10600</v>
      </c>
      <c r="T634" s="11">
        <v>41841</v>
      </c>
      <c r="U634" s="115">
        <v>109.96768554325365</v>
      </c>
      <c r="V634" s="115">
        <v>126.5060240963856</v>
      </c>
      <c r="W634" s="115">
        <v>126.19047619047601</v>
      </c>
    </row>
    <row r="635" spans="3:23" ht="18.75" thickBot="1" x14ac:dyDescent="0.3">
      <c r="C635" s="11">
        <v>41842</v>
      </c>
      <c r="D635" s="12">
        <v>2080.27</v>
      </c>
      <c r="E635">
        <f t="shared" si="50"/>
        <v>110.20130317317364</v>
      </c>
      <c r="F635" s="222"/>
      <c r="G635" s="115">
        <v>210</v>
      </c>
      <c r="H635" s="115">
        <f t="shared" si="51"/>
        <v>126.5060240963856</v>
      </c>
      <c r="I635" s="224">
        <v>41842</v>
      </c>
      <c r="J635" s="256">
        <v>49975224810</v>
      </c>
      <c r="K635" s="115">
        <f t="shared" si="52"/>
        <v>120.24157991300162</v>
      </c>
      <c r="L635" s="115">
        <f t="shared" si="53"/>
        <v>-6.2644441833839863</v>
      </c>
      <c r="M635" s="247"/>
      <c r="N635" s="247">
        <v>41842</v>
      </c>
      <c r="O635" s="266">
        <v>107</v>
      </c>
      <c r="P635" s="74">
        <f t="shared" si="54"/>
        <v>127.38095238095221</v>
      </c>
      <c r="R635">
        <f t="shared" si="55"/>
        <v>10700</v>
      </c>
      <c r="T635" s="11">
        <v>41842</v>
      </c>
      <c r="U635" s="115">
        <v>110.20130317317364</v>
      </c>
      <c r="V635" s="115">
        <v>126.5060240963856</v>
      </c>
      <c r="W635" s="115">
        <v>127.38095238095221</v>
      </c>
    </row>
    <row r="636" spans="3:23" ht="18.75" thickBot="1" x14ac:dyDescent="0.3">
      <c r="C636" s="11">
        <v>41843</v>
      </c>
      <c r="D636" s="12">
        <v>2082.5300000000002</v>
      </c>
      <c r="E636">
        <f t="shared" si="50"/>
        <v>110.32102558669274</v>
      </c>
      <c r="F636" s="222"/>
      <c r="G636" s="115">
        <v>211</v>
      </c>
      <c r="H636" s="115">
        <f t="shared" si="51"/>
        <v>127.10843373493982</v>
      </c>
      <c r="I636" s="224">
        <v>41843</v>
      </c>
      <c r="J636" s="256">
        <v>50213202071</v>
      </c>
      <c r="K636" s="115">
        <f t="shared" si="52"/>
        <v>120.81415886496829</v>
      </c>
      <c r="L636" s="115">
        <f t="shared" si="53"/>
        <v>-6.294274869971531</v>
      </c>
      <c r="M636" s="247"/>
      <c r="N636" s="247">
        <v>41843</v>
      </c>
      <c r="O636" s="266">
        <v>106</v>
      </c>
      <c r="P636" s="74">
        <f t="shared" si="54"/>
        <v>126.19047619047602</v>
      </c>
      <c r="R636">
        <f t="shared" si="55"/>
        <v>10600</v>
      </c>
      <c r="T636" s="11">
        <v>41843</v>
      </c>
      <c r="U636" s="115">
        <v>110.32102558669274</v>
      </c>
      <c r="V636" s="115">
        <v>127.10843373493982</v>
      </c>
      <c r="W636" s="115">
        <v>126.19047619047602</v>
      </c>
    </row>
    <row r="637" spans="3:23" ht="18.75" thickBot="1" x14ac:dyDescent="0.3">
      <c r="C637" s="11">
        <v>41844</v>
      </c>
      <c r="D637" s="12">
        <v>2087.5500000000002</v>
      </c>
      <c r="E637">
        <f t="shared" si="50"/>
        <v>110.58695767335905</v>
      </c>
      <c r="F637" s="222"/>
      <c r="G637" s="115">
        <v>212</v>
      </c>
      <c r="H637" s="115">
        <f t="shared" si="51"/>
        <v>127.71084337349403</v>
      </c>
      <c r="I637" s="224">
        <v>41844</v>
      </c>
      <c r="J637" s="256">
        <v>50451179332</v>
      </c>
      <c r="K637" s="115">
        <f t="shared" si="52"/>
        <v>121.38673781693495</v>
      </c>
      <c r="L637" s="115">
        <f t="shared" si="53"/>
        <v>-6.3241055565590756</v>
      </c>
      <c r="M637" s="247"/>
      <c r="N637" s="247">
        <v>41844</v>
      </c>
      <c r="O637" s="266">
        <v>106</v>
      </c>
      <c r="P637" s="74">
        <f t="shared" si="54"/>
        <v>126.19047619047602</v>
      </c>
      <c r="R637">
        <f t="shared" si="55"/>
        <v>10600</v>
      </c>
      <c r="T637" s="11">
        <v>41844</v>
      </c>
      <c r="U637" s="115">
        <v>110.58695767335905</v>
      </c>
      <c r="V637" s="115">
        <v>127.71084337349403</v>
      </c>
      <c r="W637" s="115">
        <v>126.19047619047602</v>
      </c>
    </row>
    <row r="638" spans="3:23" ht="18.75" thickBot="1" x14ac:dyDescent="0.3">
      <c r="C638" s="11">
        <v>41845</v>
      </c>
      <c r="D638" s="12">
        <v>2090.8200000000002</v>
      </c>
      <c r="E638">
        <f t="shared" si="50"/>
        <v>110.76018435132694</v>
      </c>
      <c r="F638" s="222"/>
      <c r="G638" s="115">
        <v>213</v>
      </c>
      <c r="H638" s="115">
        <f t="shared" si="51"/>
        <v>128.31325301204825</v>
      </c>
      <c r="I638" s="224">
        <v>41845</v>
      </c>
      <c r="J638" s="256">
        <v>50689156593</v>
      </c>
      <c r="K638" s="115">
        <f t="shared" si="52"/>
        <v>121.95931676890163</v>
      </c>
      <c r="L638" s="115">
        <f t="shared" si="53"/>
        <v>-6.3539362431466202</v>
      </c>
      <c r="M638" s="247"/>
      <c r="N638" s="247">
        <v>41845</v>
      </c>
      <c r="O638" s="266">
        <v>107</v>
      </c>
      <c r="P638" s="74">
        <f t="shared" si="54"/>
        <v>127.38095238095222</v>
      </c>
      <c r="R638">
        <f t="shared" si="55"/>
        <v>10700</v>
      </c>
      <c r="T638" s="11">
        <v>41845</v>
      </c>
      <c r="U638" s="115">
        <v>110.76018435132694</v>
      </c>
      <c r="V638" s="115">
        <v>128.31325301204825</v>
      </c>
      <c r="W638" s="115">
        <v>127.38095238095222</v>
      </c>
    </row>
    <row r="639" spans="3:23" ht="18.75" thickBot="1" x14ac:dyDescent="0.3">
      <c r="C639" s="11">
        <v>41848</v>
      </c>
      <c r="D639" s="12">
        <v>2089.63</v>
      </c>
      <c r="E639">
        <f t="shared" si="50"/>
        <v>110.69714467341203</v>
      </c>
      <c r="F639" s="222"/>
      <c r="G639" s="115">
        <v>213</v>
      </c>
      <c r="H639" s="115">
        <f t="shared" si="51"/>
        <v>128.31325301204825</v>
      </c>
      <c r="I639" s="224">
        <v>41848</v>
      </c>
      <c r="J639" s="256">
        <v>50689156593</v>
      </c>
      <c r="K639" s="115">
        <f t="shared" si="52"/>
        <v>121.95931676890163</v>
      </c>
      <c r="L639" s="115">
        <f t="shared" si="53"/>
        <v>-6.3539362431466202</v>
      </c>
      <c r="M639" s="247"/>
      <c r="N639" s="247">
        <v>41848</v>
      </c>
      <c r="O639" s="266">
        <v>106</v>
      </c>
      <c r="P639" s="74">
        <f t="shared" si="54"/>
        <v>126.19047619047603</v>
      </c>
      <c r="R639">
        <f t="shared" si="55"/>
        <v>10600</v>
      </c>
      <c r="T639" s="11">
        <v>41848</v>
      </c>
      <c r="U639" s="115">
        <v>110.69714467341203</v>
      </c>
      <c r="V639" s="115">
        <v>128.31325301204825</v>
      </c>
      <c r="W639" s="115">
        <v>126.19047619047603</v>
      </c>
    </row>
    <row r="640" spans="3:23" ht="18.75" thickBot="1" x14ac:dyDescent="0.3">
      <c r="C640" s="11">
        <v>41850</v>
      </c>
      <c r="D640" s="12">
        <v>2093.41</v>
      </c>
      <c r="E640">
        <f t="shared" si="50"/>
        <v>110.89738835620059</v>
      </c>
      <c r="F640" s="222"/>
      <c r="G640" s="115">
        <v>213.5</v>
      </c>
      <c r="H640" s="115">
        <f t="shared" si="51"/>
        <v>128.61445783132535</v>
      </c>
      <c r="I640" s="224">
        <v>41850</v>
      </c>
      <c r="J640" s="256">
        <v>50808145223.5</v>
      </c>
      <c r="K640" s="115">
        <f t="shared" si="52"/>
        <v>122.24560624488495</v>
      </c>
      <c r="L640" s="115">
        <f t="shared" si="53"/>
        <v>-6.3688515864403996</v>
      </c>
      <c r="M640" s="247"/>
      <c r="N640" s="247">
        <v>41850</v>
      </c>
      <c r="O640" s="266">
        <v>107</v>
      </c>
      <c r="P640" s="74">
        <f t="shared" si="54"/>
        <v>127.38095238095224</v>
      </c>
      <c r="R640">
        <f t="shared" si="55"/>
        <v>10700</v>
      </c>
      <c r="T640" s="11">
        <v>41850</v>
      </c>
      <c r="U640" s="115">
        <v>110.89738835620059</v>
      </c>
      <c r="V640" s="115">
        <v>128.61445783132535</v>
      </c>
      <c r="W640" s="115">
        <v>127.38095238095224</v>
      </c>
    </row>
    <row r="641" spans="3:23" ht="18.75" thickBot="1" x14ac:dyDescent="0.3">
      <c r="C641" s="11">
        <v>41851</v>
      </c>
      <c r="D641" s="12">
        <v>2102.65</v>
      </c>
      <c r="E641">
        <f t="shared" si="50"/>
        <v>111.38687291412823</v>
      </c>
      <c r="F641" s="222"/>
      <c r="G641" s="115">
        <v>215</v>
      </c>
      <c r="H641" s="115">
        <f t="shared" si="51"/>
        <v>129.51807228915669</v>
      </c>
      <c r="I641" s="224">
        <v>41851</v>
      </c>
      <c r="J641" s="256">
        <v>51165111115</v>
      </c>
      <c r="K641" s="115">
        <f t="shared" si="52"/>
        <v>123.10447467283497</v>
      </c>
      <c r="L641" s="115">
        <f t="shared" si="53"/>
        <v>-6.4135976163217236</v>
      </c>
      <c r="M641" s="247"/>
      <c r="N641" s="247">
        <v>41851</v>
      </c>
      <c r="O641" s="266">
        <v>107</v>
      </c>
      <c r="P641" s="74">
        <f t="shared" si="54"/>
        <v>127.38095238095224</v>
      </c>
      <c r="R641">
        <f t="shared" si="55"/>
        <v>10700</v>
      </c>
      <c r="T641" s="11">
        <v>41851</v>
      </c>
      <c r="U641" s="115">
        <v>111.38687291412823</v>
      </c>
      <c r="V641" s="115">
        <v>129.51807228915669</v>
      </c>
      <c r="W641" s="115">
        <v>127.38095238095224</v>
      </c>
    </row>
    <row r="642" spans="3:23" ht="18.75" thickBot="1" x14ac:dyDescent="0.3">
      <c r="C642" s="11">
        <v>41852</v>
      </c>
      <c r="D642" s="12">
        <v>2097.86</v>
      </c>
      <c r="E642">
        <f t="shared" si="50"/>
        <v>111.13312496689086</v>
      </c>
      <c r="F642" s="222"/>
      <c r="G642" s="115">
        <v>214.75</v>
      </c>
      <c r="H642" s="115">
        <f t="shared" si="51"/>
        <v>129.36746987951813</v>
      </c>
      <c r="I642" s="224">
        <v>41852</v>
      </c>
      <c r="J642" s="256">
        <v>51105616799.75</v>
      </c>
      <c r="K642" s="115">
        <f t="shared" si="52"/>
        <v>122.96132993484329</v>
      </c>
      <c r="L642" s="115">
        <f t="shared" si="53"/>
        <v>-6.4061399446748339</v>
      </c>
      <c r="M642" s="247"/>
      <c r="N642" s="247">
        <v>41852</v>
      </c>
      <c r="O642" s="266">
        <v>107</v>
      </c>
      <c r="P642" s="74">
        <f t="shared" si="54"/>
        <v>127.38095238095224</v>
      </c>
      <c r="R642">
        <f t="shared" si="55"/>
        <v>10700</v>
      </c>
      <c r="T642" s="11">
        <v>41852</v>
      </c>
      <c r="U642" s="115">
        <v>111.13312496689086</v>
      </c>
      <c r="V642" s="115">
        <v>129.36746987951813</v>
      </c>
      <c r="W642" s="115">
        <v>127.38095238095224</v>
      </c>
    </row>
    <row r="643" spans="3:23" ht="18.75" thickBot="1" x14ac:dyDescent="0.3">
      <c r="C643" s="11">
        <v>41855</v>
      </c>
      <c r="D643" s="12">
        <v>2099.56</v>
      </c>
      <c r="E643">
        <f t="shared" si="50"/>
        <v>111.22318164962644</v>
      </c>
      <c r="F643" s="222"/>
      <c r="G643" s="115">
        <v>215</v>
      </c>
      <c r="H643" s="115">
        <f t="shared" si="51"/>
        <v>129.51807228915669</v>
      </c>
      <c r="I643" s="224">
        <v>41855</v>
      </c>
      <c r="J643" s="256">
        <v>51165111115</v>
      </c>
      <c r="K643" s="115">
        <f t="shared" si="52"/>
        <v>123.10447467283495</v>
      </c>
      <c r="L643" s="115">
        <f t="shared" si="53"/>
        <v>-6.4135976163217379</v>
      </c>
      <c r="M643" s="247"/>
      <c r="N643" s="247">
        <v>41855</v>
      </c>
      <c r="O643" s="266">
        <v>107</v>
      </c>
      <c r="P643" s="74">
        <f t="shared" si="54"/>
        <v>127.38095238095224</v>
      </c>
      <c r="R643">
        <f t="shared" si="55"/>
        <v>10700</v>
      </c>
      <c r="T643" s="11">
        <v>41855</v>
      </c>
      <c r="U643" s="115">
        <v>111.22318164962644</v>
      </c>
      <c r="V643" s="115">
        <v>129.51807228915669</v>
      </c>
      <c r="W643" s="115">
        <v>127.38095238095224</v>
      </c>
    </row>
    <row r="644" spans="3:23" ht="18.75" thickBot="1" x14ac:dyDescent="0.3">
      <c r="C644" s="11">
        <v>41856</v>
      </c>
      <c r="D644" s="12">
        <v>2099.04</v>
      </c>
      <c r="E644">
        <f t="shared" si="50"/>
        <v>111.1956348996132</v>
      </c>
      <c r="F644" s="222"/>
      <c r="G644" s="115">
        <v>215.25</v>
      </c>
      <c r="H644" s="115">
        <f t="shared" si="51"/>
        <v>129.66867469879523</v>
      </c>
      <c r="I644" s="224">
        <v>41856</v>
      </c>
      <c r="J644" s="256">
        <v>51224605430.25</v>
      </c>
      <c r="K644" s="115">
        <f t="shared" si="52"/>
        <v>123.24761941082662</v>
      </c>
      <c r="L644" s="115">
        <f t="shared" si="53"/>
        <v>-6.4210552879686134</v>
      </c>
      <c r="M644" s="247"/>
      <c r="N644" s="247">
        <v>41856</v>
      </c>
      <c r="O644" s="266">
        <v>107</v>
      </c>
      <c r="P644" s="74">
        <f t="shared" si="54"/>
        <v>127.38095238095224</v>
      </c>
      <c r="R644">
        <f t="shared" si="55"/>
        <v>10700</v>
      </c>
      <c r="T644" s="11">
        <v>41856</v>
      </c>
      <c r="U644" s="115">
        <v>111.1956348996132</v>
      </c>
      <c r="V644" s="115">
        <v>129.66867469879523</v>
      </c>
      <c r="W644" s="115">
        <v>127.38095238095224</v>
      </c>
    </row>
    <row r="645" spans="3:23" ht="18.75" thickBot="1" x14ac:dyDescent="0.3">
      <c r="C645" s="11">
        <v>41857</v>
      </c>
      <c r="D645" s="12">
        <v>2101.19</v>
      </c>
      <c r="E645">
        <f t="shared" ref="E645:E708" si="56">+(D645/D644)*E644</f>
        <v>111.3095301160141</v>
      </c>
      <c r="F645" s="222"/>
      <c r="G645" s="115">
        <v>215</v>
      </c>
      <c r="H645" s="115">
        <f t="shared" ref="H645:H708" si="57">+(G645/G644)*H644</f>
        <v>129.51807228915666</v>
      </c>
      <c r="I645" s="224">
        <v>41857</v>
      </c>
      <c r="J645" s="256">
        <v>51165111115</v>
      </c>
      <c r="K645" s="115">
        <f t="shared" ref="K645:K708" si="58">+(J645/J644)*K644</f>
        <v>123.10447467283495</v>
      </c>
      <c r="L645" s="115">
        <f t="shared" ref="L645:L708" si="59">+K645-H645</f>
        <v>-6.4135976163217094</v>
      </c>
      <c r="M645" s="247"/>
      <c r="N645" s="247">
        <v>41857</v>
      </c>
      <c r="O645" s="266">
        <v>107</v>
      </c>
      <c r="P645" s="74">
        <f t="shared" ref="P645:P708" si="60">+(O645/O644)*P644</f>
        <v>127.38095238095224</v>
      </c>
      <c r="R645">
        <f t="shared" si="55"/>
        <v>10700</v>
      </c>
      <c r="T645" s="11">
        <v>41857</v>
      </c>
      <c r="U645" s="115">
        <v>111.3095301160141</v>
      </c>
      <c r="V645" s="115">
        <v>129.51807228915666</v>
      </c>
      <c r="W645" s="115">
        <v>127.38095238095224</v>
      </c>
    </row>
    <row r="646" spans="3:23" ht="18.75" thickBot="1" x14ac:dyDescent="0.3">
      <c r="C646" s="11">
        <v>41858</v>
      </c>
      <c r="D646" s="12">
        <v>2106.48</v>
      </c>
      <c r="E646">
        <f t="shared" si="56"/>
        <v>111.5897653228796</v>
      </c>
      <c r="F646" s="222"/>
      <c r="G646" s="115">
        <v>214.5</v>
      </c>
      <c r="H646" s="115">
        <f t="shared" si="57"/>
        <v>129.21686746987956</v>
      </c>
      <c r="I646" s="224">
        <v>41858</v>
      </c>
      <c r="J646" s="256">
        <v>51046122484.5</v>
      </c>
      <c r="K646" s="115">
        <f t="shared" si="58"/>
        <v>122.81818519685162</v>
      </c>
      <c r="L646" s="115">
        <f t="shared" si="59"/>
        <v>-6.3986822730279442</v>
      </c>
      <c r="M646" s="247"/>
      <c r="N646" s="247">
        <v>41858</v>
      </c>
      <c r="O646" s="266">
        <v>108</v>
      </c>
      <c r="P646" s="74">
        <f t="shared" si="60"/>
        <v>128.57142857142841</v>
      </c>
      <c r="R646">
        <f t="shared" si="55"/>
        <v>10800</v>
      </c>
      <c r="T646" s="11">
        <v>41858</v>
      </c>
      <c r="U646" s="115">
        <v>111.5897653228796</v>
      </c>
      <c r="V646" s="115">
        <v>129.21686746987956</v>
      </c>
      <c r="W646" s="115">
        <v>128.57142857142841</v>
      </c>
    </row>
    <row r="647" spans="3:23" ht="18.75" thickBot="1" x14ac:dyDescent="0.3">
      <c r="C647" s="11">
        <v>41859</v>
      </c>
      <c r="D647" s="12">
        <v>2106.17</v>
      </c>
      <c r="E647">
        <f t="shared" si="56"/>
        <v>111.57334322191018</v>
      </c>
      <c r="F647" s="222"/>
      <c r="G647" s="115">
        <v>214</v>
      </c>
      <c r="H647" s="115">
        <f t="shared" si="57"/>
        <v>128.91566265060246</v>
      </c>
      <c r="I647" s="224">
        <v>41859</v>
      </c>
      <c r="J647" s="256">
        <v>50927133854</v>
      </c>
      <c r="K647" s="115">
        <f t="shared" si="58"/>
        <v>122.53189572086828</v>
      </c>
      <c r="L647" s="115">
        <f t="shared" si="59"/>
        <v>-6.383766929734179</v>
      </c>
      <c r="M647" s="247"/>
      <c r="N647" s="247">
        <v>41859</v>
      </c>
      <c r="O647" s="266">
        <v>107</v>
      </c>
      <c r="P647" s="74">
        <f t="shared" si="60"/>
        <v>127.38095238095222</v>
      </c>
      <c r="R647">
        <f t="shared" si="55"/>
        <v>10700</v>
      </c>
      <c r="T647" s="11">
        <v>41859</v>
      </c>
      <c r="U647" s="115">
        <v>111.57334322191018</v>
      </c>
      <c r="V647" s="115">
        <v>128.91566265060246</v>
      </c>
      <c r="W647" s="115">
        <v>127.38095238095222</v>
      </c>
    </row>
    <row r="648" spans="3:23" ht="18.75" thickBot="1" x14ac:dyDescent="0.3">
      <c r="C648" s="11">
        <v>41862</v>
      </c>
      <c r="D648" s="12">
        <v>2095.37</v>
      </c>
      <c r="E648">
        <f t="shared" si="56"/>
        <v>111.00121841394279</v>
      </c>
      <c r="F648" s="222"/>
      <c r="G648" s="115">
        <v>212</v>
      </c>
      <c r="H648" s="115">
        <f t="shared" si="57"/>
        <v>127.71084337349403</v>
      </c>
      <c r="I648" s="224">
        <v>41862</v>
      </c>
      <c r="J648" s="256">
        <v>50451179332</v>
      </c>
      <c r="K648" s="115">
        <f t="shared" si="58"/>
        <v>121.38673781693493</v>
      </c>
      <c r="L648" s="115">
        <f t="shared" si="59"/>
        <v>-6.324105556559104</v>
      </c>
      <c r="M648" s="247"/>
      <c r="N648" s="247">
        <v>41862</v>
      </c>
      <c r="O648" s="266">
        <v>106</v>
      </c>
      <c r="P648" s="74">
        <f t="shared" si="60"/>
        <v>126.19047619047603</v>
      </c>
      <c r="R648">
        <f t="shared" si="55"/>
        <v>10600</v>
      </c>
      <c r="T648" s="11">
        <v>41862</v>
      </c>
      <c r="U648" s="115">
        <v>111.00121841394279</v>
      </c>
      <c r="V648" s="115">
        <v>127.71084337349403</v>
      </c>
      <c r="W648" s="115">
        <v>126.19047619047603</v>
      </c>
    </row>
    <row r="649" spans="3:23" ht="18.75" thickBot="1" x14ac:dyDescent="0.3">
      <c r="C649" s="11">
        <v>41863</v>
      </c>
      <c r="D649" s="12">
        <v>2094.12</v>
      </c>
      <c r="E649">
        <f t="shared" si="56"/>
        <v>110.9350002648725</v>
      </c>
      <c r="F649" s="222"/>
      <c r="G649" s="115">
        <v>210.5</v>
      </c>
      <c r="H649" s="115">
        <f t="shared" si="57"/>
        <v>126.80722891566271</v>
      </c>
      <c r="I649" s="224">
        <v>41863</v>
      </c>
      <c r="J649" s="256">
        <v>50094213440.5</v>
      </c>
      <c r="K649" s="115">
        <f t="shared" si="58"/>
        <v>120.52786938898491</v>
      </c>
      <c r="L649" s="115">
        <f t="shared" si="59"/>
        <v>-6.2793595266777942</v>
      </c>
      <c r="M649" s="247"/>
      <c r="N649" s="247">
        <v>41863</v>
      </c>
      <c r="O649" s="266">
        <v>107</v>
      </c>
      <c r="P649" s="74">
        <f t="shared" si="60"/>
        <v>127.38095238095224</v>
      </c>
      <c r="R649">
        <f t="shared" si="55"/>
        <v>10700</v>
      </c>
      <c r="T649" s="11">
        <v>41863</v>
      </c>
      <c r="U649" s="115">
        <v>110.9350002648725</v>
      </c>
      <c r="V649" s="115">
        <v>126.80722891566271</v>
      </c>
      <c r="W649" s="115">
        <v>127.38095238095224</v>
      </c>
    </row>
    <row r="650" spans="3:23" ht="18.75" thickBot="1" x14ac:dyDescent="0.3">
      <c r="C650" s="11">
        <v>41864</v>
      </c>
      <c r="D650" s="12">
        <v>2095.46</v>
      </c>
      <c r="E650">
        <f t="shared" si="56"/>
        <v>111.00598612067587</v>
      </c>
      <c r="F650" s="222"/>
      <c r="G650" s="115">
        <v>210</v>
      </c>
      <c r="H650" s="115">
        <f t="shared" si="57"/>
        <v>126.5060240963856</v>
      </c>
      <c r="I650" s="224">
        <v>41864</v>
      </c>
      <c r="J650" s="256">
        <v>49975224810</v>
      </c>
      <c r="K650" s="115">
        <f t="shared" si="58"/>
        <v>120.24157991300157</v>
      </c>
      <c r="L650" s="115">
        <f t="shared" si="59"/>
        <v>-6.264444183384029</v>
      </c>
      <c r="M650" s="247"/>
      <c r="N650" s="247">
        <v>41864</v>
      </c>
      <c r="O650" s="266">
        <v>107</v>
      </c>
      <c r="P650" s="74">
        <f t="shared" si="60"/>
        <v>127.38095238095224</v>
      </c>
      <c r="R650">
        <f t="shared" si="55"/>
        <v>10700</v>
      </c>
      <c r="T650" s="11">
        <v>41864</v>
      </c>
      <c r="U650" s="115">
        <v>111.00598612067587</v>
      </c>
      <c r="V650" s="115">
        <v>126.5060240963856</v>
      </c>
      <c r="W650" s="115">
        <v>127.38095238095224</v>
      </c>
    </row>
    <row r="651" spans="3:23" ht="18.75" thickBot="1" x14ac:dyDescent="0.3">
      <c r="C651" s="11">
        <v>41865</v>
      </c>
      <c r="D651" s="12">
        <v>2098.58</v>
      </c>
      <c r="E651">
        <f t="shared" si="56"/>
        <v>111.17126662075533</v>
      </c>
      <c r="F651" s="222"/>
      <c r="G651" s="115">
        <v>209.25</v>
      </c>
      <c r="H651" s="115">
        <f t="shared" si="57"/>
        <v>126.05421686746995</v>
      </c>
      <c r="I651" s="224">
        <v>41865</v>
      </c>
      <c r="J651" s="256">
        <v>49796741864.25</v>
      </c>
      <c r="K651" s="115">
        <f t="shared" si="58"/>
        <v>119.81214569902657</v>
      </c>
      <c r="L651" s="115">
        <f t="shared" si="59"/>
        <v>-6.2420711684433741</v>
      </c>
      <c r="M651" s="247"/>
      <c r="N651" s="247">
        <v>41865</v>
      </c>
      <c r="O651" s="266">
        <v>107</v>
      </c>
      <c r="P651" s="74">
        <f t="shared" si="60"/>
        <v>127.38095238095224</v>
      </c>
      <c r="R651">
        <f t="shared" si="55"/>
        <v>10700</v>
      </c>
      <c r="T651" s="11">
        <v>41865</v>
      </c>
      <c r="U651" s="115">
        <v>111.17126662075533</v>
      </c>
      <c r="V651" s="115">
        <v>126.05421686746995</v>
      </c>
      <c r="W651" s="115">
        <v>127.38095238095224</v>
      </c>
    </row>
    <row r="652" spans="3:23" ht="18.75" thickBot="1" x14ac:dyDescent="0.3">
      <c r="C652" s="11">
        <v>41869</v>
      </c>
      <c r="D652" s="12">
        <v>2106.4</v>
      </c>
      <c r="E652">
        <f t="shared" si="56"/>
        <v>111.5855273613391</v>
      </c>
      <c r="F652" s="222"/>
      <c r="G652" s="115">
        <v>210</v>
      </c>
      <c r="H652" s="115">
        <f t="shared" si="57"/>
        <v>126.5060240963856</v>
      </c>
      <c r="I652" s="224">
        <v>41869</v>
      </c>
      <c r="J652" s="256">
        <v>49975224810</v>
      </c>
      <c r="K652" s="115">
        <f t="shared" si="58"/>
        <v>120.24157991300157</v>
      </c>
      <c r="L652" s="115">
        <f t="shared" si="59"/>
        <v>-6.264444183384029</v>
      </c>
      <c r="M652" s="247"/>
      <c r="N652" s="247">
        <v>41869</v>
      </c>
      <c r="O652" s="266">
        <v>107</v>
      </c>
      <c r="P652" s="74">
        <f t="shared" si="60"/>
        <v>127.38095238095224</v>
      </c>
      <c r="R652">
        <f t="shared" si="55"/>
        <v>10700</v>
      </c>
      <c r="T652" s="11">
        <v>41869</v>
      </c>
      <c r="U652" s="115">
        <v>111.5855273613391</v>
      </c>
      <c r="V652" s="115">
        <v>126.5060240963856</v>
      </c>
      <c r="W652" s="115">
        <v>127.38095238095224</v>
      </c>
    </row>
    <row r="653" spans="3:23" ht="18.75" thickBot="1" x14ac:dyDescent="0.3">
      <c r="C653" s="11">
        <v>41870</v>
      </c>
      <c r="D653" s="12">
        <v>2109.52</v>
      </c>
      <c r="E653">
        <f t="shared" si="56"/>
        <v>111.75080786141856</v>
      </c>
      <c r="F653" s="222"/>
      <c r="G653" s="115">
        <v>210</v>
      </c>
      <c r="H653" s="115">
        <f t="shared" si="57"/>
        <v>126.5060240963856</v>
      </c>
      <c r="I653" s="224">
        <v>41870</v>
      </c>
      <c r="J653" s="256">
        <v>49975224810</v>
      </c>
      <c r="K653" s="115">
        <f t="shared" si="58"/>
        <v>120.24157991300157</v>
      </c>
      <c r="L653" s="115">
        <f t="shared" si="59"/>
        <v>-6.264444183384029</v>
      </c>
      <c r="M653" s="247"/>
      <c r="N653" s="247">
        <v>41870</v>
      </c>
      <c r="O653" s="266">
        <v>107</v>
      </c>
      <c r="P653" s="74">
        <f t="shared" si="60"/>
        <v>127.38095238095224</v>
      </c>
      <c r="R653">
        <f t="shared" si="55"/>
        <v>10700</v>
      </c>
      <c r="T653" s="11">
        <v>41870</v>
      </c>
      <c r="U653" s="115">
        <v>111.75080786141856</v>
      </c>
      <c r="V653" s="115">
        <v>126.5060240963856</v>
      </c>
      <c r="W653" s="115">
        <v>127.38095238095224</v>
      </c>
    </row>
    <row r="654" spans="3:23" ht="18.75" thickBot="1" x14ac:dyDescent="0.3">
      <c r="C654" s="11">
        <v>41871</v>
      </c>
      <c r="D654" s="12">
        <v>2112.5500000000002</v>
      </c>
      <c r="E654">
        <f t="shared" si="56"/>
        <v>111.91132065476498</v>
      </c>
      <c r="F654" s="222"/>
      <c r="G654" s="115">
        <v>210</v>
      </c>
      <c r="H654" s="115">
        <f t="shared" si="57"/>
        <v>126.5060240963856</v>
      </c>
      <c r="I654" s="224">
        <v>41871</v>
      </c>
      <c r="J654" s="256">
        <v>49975224810</v>
      </c>
      <c r="K654" s="115">
        <f t="shared" si="58"/>
        <v>120.24157991300157</v>
      </c>
      <c r="L654" s="115">
        <f t="shared" si="59"/>
        <v>-6.264444183384029</v>
      </c>
      <c r="M654" s="247"/>
      <c r="N654" s="247">
        <v>41871</v>
      </c>
      <c r="O654" s="266">
        <v>107</v>
      </c>
      <c r="P654" s="74">
        <f t="shared" si="60"/>
        <v>127.38095238095224</v>
      </c>
      <c r="R654">
        <f t="shared" si="55"/>
        <v>10700</v>
      </c>
      <c r="T654" s="11">
        <v>41871</v>
      </c>
      <c r="U654" s="115">
        <v>111.91132065476498</v>
      </c>
      <c r="V654" s="115">
        <v>126.5060240963856</v>
      </c>
      <c r="W654" s="115">
        <v>127.38095238095224</v>
      </c>
    </row>
    <row r="655" spans="3:23" ht="18.75" thickBot="1" x14ac:dyDescent="0.3">
      <c r="C655" s="11">
        <v>41872</v>
      </c>
      <c r="D655" s="12">
        <v>2125.77</v>
      </c>
      <c r="E655">
        <f t="shared" si="56"/>
        <v>112.61164379933244</v>
      </c>
      <c r="F655" s="222"/>
      <c r="G655" s="115">
        <v>211</v>
      </c>
      <c r="H655" s="115">
        <f t="shared" si="57"/>
        <v>127.10843373493982</v>
      </c>
      <c r="I655" s="224">
        <v>41872</v>
      </c>
      <c r="J655" s="256">
        <v>50213202071</v>
      </c>
      <c r="K655" s="115">
        <f t="shared" si="58"/>
        <v>120.81415886496825</v>
      </c>
      <c r="L655" s="115">
        <f t="shared" si="59"/>
        <v>-6.2942748699715736</v>
      </c>
      <c r="M655" s="247"/>
      <c r="N655" s="247">
        <v>41872</v>
      </c>
      <c r="O655" s="266">
        <v>107</v>
      </c>
      <c r="P655" s="74">
        <f t="shared" si="60"/>
        <v>127.38095238095224</v>
      </c>
      <c r="R655">
        <f t="shared" si="55"/>
        <v>10700</v>
      </c>
      <c r="T655" s="11">
        <v>41872</v>
      </c>
      <c r="U655" s="115">
        <v>112.61164379933244</v>
      </c>
      <c r="V655" s="115">
        <v>127.10843373493982</v>
      </c>
      <c r="W655" s="115">
        <v>127.38095238095224</v>
      </c>
    </row>
    <row r="656" spans="3:23" ht="18.75" thickBot="1" x14ac:dyDescent="0.3">
      <c r="C656" s="11">
        <v>41873</v>
      </c>
      <c r="D656" s="12">
        <v>2116.79</v>
      </c>
      <c r="E656">
        <f t="shared" si="56"/>
        <v>112.13593261641142</v>
      </c>
      <c r="F656" s="222"/>
      <c r="G656" s="115">
        <v>209.5</v>
      </c>
      <c r="H656" s="115">
        <f t="shared" si="57"/>
        <v>126.2048192771085</v>
      </c>
      <c r="I656" s="224">
        <v>41873</v>
      </c>
      <c r="J656" s="256">
        <v>49856236179.5</v>
      </c>
      <c r="K656" s="115">
        <f t="shared" si="58"/>
        <v>119.95529043701823</v>
      </c>
      <c r="L656" s="115">
        <f t="shared" si="59"/>
        <v>-6.2495288400902638</v>
      </c>
      <c r="M656" s="247"/>
      <c r="N656" s="247">
        <v>41873</v>
      </c>
      <c r="O656" s="266">
        <v>107</v>
      </c>
      <c r="P656" s="74">
        <f t="shared" si="60"/>
        <v>127.38095238095224</v>
      </c>
      <c r="R656">
        <f t="shared" si="55"/>
        <v>10700</v>
      </c>
      <c r="T656" s="11">
        <v>41873</v>
      </c>
      <c r="U656" s="115">
        <v>112.13593261641142</v>
      </c>
      <c r="V656" s="115">
        <v>126.2048192771085</v>
      </c>
      <c r="W656" s="115">
        <v>127.38095238095224</v>
      </c>
    </row>
    <row r="657" spans="3:23" ht="18.75" thickBot="1" x14ac:dyDescent="0.3">
      <c r="C657" s="11">
        <v>41876</v>
      </c>
      <c r="D657" s="12">
        <v>2114.3000000000002</v>
      </c>
      <c r="E657">
        <f t="shared" si="56"/>
        <v>112.00402606346341</v>
      </c>
      <c r="F657" s="222"/>
      <c r="G657" s="115">
        <v>209.75</v>
      </c>
      <c r="H657" s="115">
        <f t="shared" si="57"/>
        <v>126.35542168674705</v>
      </c>
      <c r="I657" s="224">
        <v>41876</v>
      </c>
      <c r="J657" s="256">
        <v>49915730494.75</v>
      </c>
      <c r="K657" s="115">
        <f t="shared" si="58"/>
        <v>120.0984351750099</v>
      </c>
      <c r="L657" s="115">
        <f t="shared" si="59"/>
        <v>-6.2569865117371535</v>
      </c>
      <c r="M657" s="247"/>
      <c r="N657" s="247">
        <v>41876</v>
      </c>
      <c r="O657" s="266">
        <v>107</v>
      </c>
      <c r="P657" s="74">
        <f t="shared" si="60"/>
        <v>127.38095238095224</v>
      </c>
      <c r="R657">
        <f t="shared" si="55"/>
        <v>10700</v>
      </c>
      <c r="T657" s="11">
        <v>41876</v>
      </c>
      <c r="U657" s="115">
        <v>112.00402606346341</v>
      </c>
      <c r="V657" s="115">
        <v>126.35542168674705</v>
      </c>
      <c r="W657" s="115">
        <v>127.38095238095224</v>
      </c>
    </row>
    <row r="658" spans="3:23" ht="18.75" thickBot="1" x14ac:dyDescent="0.3">
      <c r="C658" s="11">
        <v>41877</v>
      </c>
      <c r="D658" s="12">
        <v>2111.41</v>
      </c>
      <c r="E658">
        <f t="shared" si="56"/>
        <v>111.85092970281286</v>
      </c>
      <c r="F658" s="222"/>
      <c r="G658" s="115">
        <v>209.75</v>
      </c>
      <c r="H658" s="115">
        <f t="shared" si="57"/>
        <v>126.35542168674705</v>
      </c>
      <c r="I658" s="224">
        <v>41877</v>
      </c>
      <c r="J658" s="256">
        <v>49915730494.75</v>
      </c>
      <c r="K658" s="115">
        <f t="shared" si="58"/>
        <v>120.0984351750099</v>
      </c>
      <c r="L658" s="115">
        <f t="shared" si="59"/>
        <v>-6.2569865117371535</v>
      </c>
      <c r="M658" s="247"/>
      <c r="N658" s="247">
        <v>41877</v>
      </c>
      <c r="O658" s="266">
        <v>106</v>
      </c>
      <c r="P658" s="74">
        <f t="shared" si="60"/>
        <v>126.19047619047605</v>
      </c>
      <c r="R658">
        <f t="shared" si="55"/>
        <v>10600</v>
      </c>
      <c r="T658" s="11">
        <v>41877</v>
      </c>
      <c r="U658" s="115">
        <v>111.85092970281286</v>
      </c>
      <c r="V658" s="115">
        <v>126.35542168674705</v>
      </c>
      <c r="W658" s="115">
        <v>126.19047619047605</v>
      </c>
    </row>
    <row r="659" spans="3:23" ht="18.75" thickBot="1" x14ac:dyDescent="0.3">
      <c r="C659" s="11">
        <v>41878</v>
      </c>
      <c r="D659" s="12">
        <v>2111.02</v>
      </c>
      <c r="E659">
        <f t="shared" si="56"/>
        <v>111.83026964030293</v>
      </c>
      <c r="F659" s="222"/>
      <c r="G659" s="115">
        <v>209</v>
      </c>
      <c r="H659" s="115">
        <f t="shared" si="57"/>
        <v>125.90361445783138</v>
      </c>
      <c r="I659" s="224">
        <v>41878</v>
      </c>
      <c r="J659" s="256">
        <v>49737247549</v>
      </c>
      <c r="K659" s="115">
        <f t="shared" si="58"/>
        <v>119.6690009610349</v>
      </c>
      <c r="L659" s="115">
        <f t="shared" si="59"/>
        <v>-6.2346134967964844</v>
      </c>
      <c r="M659" s="247"/>
      <c r="N659" s="247">
        <v>41878</v>
      </c>
      <c r="O659" s="266">
        <v>106</v>
      </c>
      <c r="P659" s="74">
        <f t="shared" si="60"/>
        <v>126.19047619047605</v>
      </c>
      <c r="R659">
        <f t="shared" si="55"/>
        <v>10600</v>
      </c>
      <c r="T659" s="11">
        <v>41878</v>
      </c>
      <c r="U659" s="115">
        <v>111.83026964030293</v>
      </c>
      <c r="V659" s="115">
        <v>125.90361445783138</v>
      </c>
      <c r="W659" s="115">
        <v>126.19047619047605</v>
      </c>
    </row>
    <row r="660" spans="3:23" ht="18.75" thickBot="1" x14ac:dyDescent="0.3">
      <c r="C660" s="11">
        <v>41879</v>
      </c>
      <c r="D660" s="12">
        <v>2112.42</v>
      </c>
      <c r="E660">
        <f t="shared" si="56"/>
        <v>111.90443396726167</v>
      </c>
      <c r="F660" s="222"/>
      <c r="G660" s="115">
        <v>209</v>
      </c>
      <c r="H660" s="115">
        <f t="shared" si="57"/>
        <v>125.90361445783138</v>
      </c>
      <c r="I660" s="224">
        <v>41879</v>
      </c>
      <c r="J660" s="256">
        <v>49737247549</v>
      </c>
      <c r="K660" s="115">
        <f t="shared" si="58"/>
        <v>119.6690009610349</v>
      </c>
      <c r="L660" s="115">
        <f t="shared" si="59"/>
        <v>-6.2346134967964844</v>
      </c>
      <c r="M660" s="247"/>
      <c r="N660" s="247">
        <v>41879</v>
      </c>
      <c r="O660" s="266">
        <v>106</v>
      </c>
      <c r="P660" s="74">
        <f t="shared" si="60"/>
        <v>126.19047619047605</v>
      </c>
      <c r="R660">
        <f t="shared" si="55"/>
        <v>10600</v>
      </c>
      <c r="T660" s="11">
        <v>41879</v>
      </c>
      <c r="U660" s="115">
        <v>111.90443396726167</v>
      </c>
      <c r="V660" s="115">
        <v>125.90361445783138</v>
      </c>
      <c r="W660" s="115">
        <v>126.19047619047605</v>
      </c>
    </row>
    <row r="661" spans="3:23" ht="18.75" thickBot="1" x14ac:dyDescent="0.3">
      <c r="C661" s="11">
        <v>41880</v>
      </c>
      <c r="D661" s="12">
        <v>2108.7199999999998</v>
      </c>
      <c r="E661">
        <f t="shared" si="56"/>
        <v>111.70842824601357</v>
      </c>
      <c r="F661" s="222"/>
      <c r="G661" s="115">
        <v>208.75</v>
      </c>
      <c r="H661" s="115">
        <f t="shared" si="57"/>
        <v>125.75301204819283</v>
      </c>
      <c r="I661" s="224">
        <v>41880</v>
      </c>
      <c r="J661" s="256">
        <v>49677753233.75</v>
      </c>
      <c r="K661" s="115">
        <f t="shared" si="58"/>
        <v>119.52585622304322</v>
      </c>
      <c r="L661" s="115">
        <f t="shared" si="59"/>
        <v>-6.2271558251496089</v>
      </c>
      <c r="M661" s="247"/>
      <c r="N661" s="247">
        <v>41880</v>
      </c>
      <c r="O661" s="266">
        <v>106</v>
      </c>
      <c r="P661" s="74">
        <f t="shared" si="60"/>
        <v>126.19047619047605</v>
      </c>
      <c r="R661">
        <f t="shared" si="55"/>
        <v>10600</v>
      </c>
      <c r="T661" s="11">
        <v>41880</v>
      </c>
      <c r="U661" s="115">
        <v>111.70842824601357</v>
      </c>
      <c r="V661" s="115">
        <v>125.75301204819283</v>
      </c>
      <c r="W661" s="115">
        <v>126.19047619047605</v>
      </c>
    </row>
    <row r="662" spans="3:23" ht="18.75" thickBot="1" x14ac:dyDescent="0.3">
      <c r="C662" s="11">
        <v>41883</v>
      </c>
      <c r="D662" s="12">
        <v>2109.11</v>
      </c>
      <c r="E662">
        <f t="shared" si="56"/>
        <v>111.72908830852353</v>
      </c>
      <c r="F662" s="222"/>
      <c r="G662" s="115">
        <v>208.75</v>
      </c>
      <c r="H662" s="115">
        <f t="shared" si="57"/>
        <v>125.75301204819283</v>
      </c>
      <c r="I662" s="224">
        <v>41883</v>
      </c>
      <c r="J662" s="256">
        <v>49681244577.5</v>
      </c>
      <c r="K662" s="115">
        <f t="shared" si="58"/>
        <v>119.53425647917244</v>
      </c>
      <c r="L662" s="115">
        <f t="shared" si="59"/>
        <v>-6.218755569020388</v>
      </c>
      <c r="M662" s="247"/>
      <c r="N662" s="247">
        <v>41883</v>
      </c>
      <c r="O662" s="266">
        <v>106</v>
      </c>
      <c r="P662" s="74">
        <f t="shared" si="60"/>
        <v>126.19047619047605</v>
      </c>
      <c r="R662">
        <f t="shared" si="55"/>
        <v>10600</v>
      </c>
      <c r="T662" s="11">
        <v>41883</v>
      </c>
      <c r="U662" s="115">
        <v>111.72908830852353</v>
      </c>
      <c r="V662" s="115">
        <v>125.75301204819283</v>
      </c>
      <c r="W662" s="115">
        <v>126.19047619047605</v>
      </c>
    </row>
    <row r="663" spans="3:23" ht="18.75" thickBot="1" x14ac:dyDescent="0.3">
      <c r="C663" s="11">
        <v>41884</v>
      </c>
      <c r="D663" s="12">
        <v>2111.06</v>
      </c>
      <c r="E663">
        <f t="shared" si="56"/>
        <v>111.83238862107318</v>
      </c>
      <c r="F663" s="222"/>
      <c r="G663" s="115">
        <v>208.75</v>
      </c>
      <c r="H663" s="115">
        <f t="shared" si="57"/>
        <v>125.75301204819283</v>
      </c>
      <c r="I663" s="224">
        <v>41884</v>
      </c>
      <c r="J663" s="256">
        <v>49681244577.5</v>
      </c>
      <c r="K663" s="115">
        <f t="shared" si="58"/>
        <v>119.53425647917244</v>
      </c>
      <c r="L663" s="115">
        <f t="shared" si="59"/>
        <v>-6.218755569020388</v>
      </c>
      <c r="M663" s="247"/>
      <c r="N663" s="247">
        <v>41884</v>
      </c>
      <c r="O663" s="266">
        <v>106</v>
      </c>
      <c r="P663" s="74">
        <f t="shared" si="60"/>
        <v>126.19047619047605</v>
      </c>
      <c r="R663">
        <f t="shared" si="55"/>
        <v>10600</v>
      </c>
      <c r="T663" s="11">
        <v>41884</v>
      </c>
      <c r="U663" s="115">
        <v>111.83238862107318</v>
      </c>
      <c r="V663" s="115">
        <v>125.75301204819283</v>
      </c>
      <c r="W663" s="115">
        <v>126.19047619047605</v>
      </c>
    </row>
    <row r="664" spans="3:23" ht="18.75" thickBot="1" x14ac:dyDescent="0.3">
      <c r="C664" s="11">
        <v>41885</v>
      </c>
      <c r="D664" s="12">
        <v>2108.0100000000002</v>
      </c>
      <c r="E664">
        <f t="shared" si="56"/>
        <v>111.67081633734168</v>
      </c>
      <c r="F664" s="222"/>
      <c r="G664" s="115">
        <v>208</v>
      </c>
      <c r="H664" s="115">
        <f t="shared" si="57"/>
        <v>125.30120481927717</v>
      </c>
      <c r="I664" s="224">
        <v>41885</v>
      </c>
      <c r="J664" s="256">
        <v>49502749088</v>
      </c>
      <c r="K664" s="115">
        <f t="shared" si="58"/>
        <v>119.1047920846365</v>
      </c>
      <c r="L664" s="115">
        <f t="shared" si="59"/>
        <v>-6.1964127346406741</v>
      </c>
      <c r="M664" s="247"/>
      <c r="N664" s="247">
        <v>41885</v>
      </c>
      <c r="O664" s="266">
        <v>105</v>
      </c>
      <c r="P664" s="74">
        <f t="shared" si="60"/>
        <v>124.99999999999986</v>
      </c>
      <c r="R664">
        <f t="shared" si="55"/>
        <v>10500</v>
      </c>
      <c r="T664" s="11">
        <v>41885</v>
      </c>
      <c r="U664" s="115">
        <v>111.67081633734168</v>
      </c>
      <c r="V664" s="115">
        <v>125.30120481927717</v>
      </c>
      <c r="W664" s="115">
        <v>124.99999999999986</v>
      </c>
    </row>
    <row r="665" spans="3:23" ht="18.75" thickBot="1" x14ac:dyDescent="0.3">
      <c r="C665" s="11">
        <v>41886</v>
      </c>
      <c r="D665" s="12">
        <v>2106.6999999999998</v>
      </c>
      <c r="E665">
        <f t="shared" si="56"/>
        <v>111.60141971711599</v>
      </c>
      <c r="F665" s="222"/>
      <c r="G665" s="115">
        <v>207.5</v>
      </c>
      <c r="H665" s="115">
        <f t="shared" si="57"/>
        <v>125.00000000000007</v>
      </c>
      <c r="I665" s="224">
        <v>41886</v>
      </c>
      <c r="J665" s="256">
        <v>49383752095</v>
      </c>
      <c r="K665" s="115">
        <f t="shared" si="58"/>
        <v>118.8184824882792</v>
      </c>
      <c r="L665" s="115">
        <f t="shared" si="59"/>
        <v>-6.1815175117208696</v>
      </c>
      <c r="M665" s="247"/>
      <c r="N665" s="247">
        <v>41886</v>
      </c>
      <c r="O665" s="266">
        <v>106</v>
      </c>
      <c r="P665" s="74">
        <f t="shared" si="60"/>
        <v>126.19047619047605</v>
      </c>
      <c r="R665">
        <f t="shared" si="55"/>
        <v>10600</v>
      </c>
      <c r="T665" s="11">
        <v>41886</v>
      </c>
      <c r="U665" s="115">
        <v>111.60141971711599</v>
      </c>
      <c r="V665" s="115">
        <v>125.00000000000007</v>
      </c>
      <c r="W665" s="115">
        <v>126.19047619047605</v>
      </c>
    </row>
    <row r="666" spans="3:23" ht="18.75" thickBot="1" x14ac:dyDescent="0.3">
      <c r="C666" s="11">
        <v>41887</v>
      </c>
      <c r="D666" s="12">
        <v>2114.64</v>
      </c>
      <c r="E666">
        <f t="shared" si="56"/>
        <v>112.0220374000105</v>
      </c>
      <c r="F666" s="222"/>
      <c r="G666" s="115">
        <v>207.75</v>
      </c>
      <c r="H666" s="115">
        <f t="shared" si="57"/>
        <v>125.15060240963862</v>
      </c>
      <c r="I666" s="224">
        <v>41887</v>
      </c>
      <c r="J666" s="256">
        <v>49443250591.5</v>
      </c>
      <c r="K666" s="115">
        <f t="shared" si="58"/>
        <v>118.96163728645784</v>
      </c>
      <c r="L666" s="115">
        <f t="shared" si="59"/>
        <v>-6.188965123180779</v>
      </c>
      <c r="M666" s="247"/>
      <c r="N666" s="247">
        <v>41887</v>
      </c>
      <c r="O666" s="266">
        <v>106</v>
      </c>
      <c r="P666" s="74">
        <f t="shared" si="60"/>
        <v>126.19047619047605</v>
      </c>
      <c r="R666">
        <f t="shared" si="55"/>
        <v>10600</v>
      </c>
      <c r="T666" s="11">
        <v>41887</v>
      </c>
      <c r="U666" s="115">
        <v>112.0220374000105</v>
      </c>
      <c r="V666" s="115">
        <v>125.15060240963862</v>
      </c>
      <c r="W666" s="115">
        <v>126.19047619047605</v>
      </c>
    </row>
    <row r="667" spans="3:23" ht="18.75" thickBot="1" x14ac:dyDescent="0.3">
      <c r="C667" s="11">
        <v>41890</v>
      </c>
      <c r="D667" s="12">
        <v>2116.8000000000002</v>
      </c>
      <c r="E667">
        <f t="shared" si="56"/>
        <v>112.13646236160399</v>
      </c>
      <c r="F667" s="222"/>
      <c r="G667" s="115">
        <v>207.75</v>
      </c>
      <c r="H667" s="115">
        <f t="shared" si="57"/>
        <v>125.15060240963862</v>
      </c>
      <c r="I667" s="224">
        <v>41890</v>
      </c>
      <c r="J667" s="256">
        <v>49443250591.5</v>
      </c>
      <c r="K667" s="115">
        <f t="shared" si="58"/>
        <v>118.96163728645784</v>
      </c>
      <c r="L667" s="115">
        <f t="shared" si="59"/>
        <v>-6.188965123180779</v>
      </c>
      <c r="M667" s="247"/>
      <c r="N667" s="247">
        <v>41890</v>
      </c>
      <c r="O667" s="266">
        <v>106</v>
      </c>
      <c r="P667" s="74">
        <f t="shared" si="60"/>
        <v>126.19047619047605</v>
      </c>
      <c r="R667">
        <f t="shared" si="55"/>
        <v>10600</v>
      </c>
      <c r="T667" s="11">
        <v>41890</v>
      </c>
      <c r="U667" s="115">
        <v>112.13646236160399</v>
      </c>
      <c r="V667" s="115">
        <v>125.15060240963862</v>
      </c>
      <c r="W667" s="115">
        <v>126.19047619047605</v>
      </c>
    </row>
    <row r="668" spans="3:23" ht="18.75" thickBot="1" x14ac:dyDescent="0.3">
      <c r="C668" s="11">
        <v>41891</v>
      </c>
      <c r="D668" s="12">
        <v>2115.79</v>
      </c>
      <c r="E668">
        <f t="shared" si="56"/>
        <v>112.08295809715518</v>
      </c>
      <c r="F668" s="222"/>
      <c r="G668" s="115">
        <v>208</v>
      </c>
      <c r="H668" s="115">
        <f t="shared" si="57"/>
        <v>125.30120481927719</v>
      </c>
      <c r="I668" s="224">
        <v>41891</v>
      </c>
      <c r="J668" s="256">
        <v>49502749088</v>
      </c>
      <c r="K668" s="115">
        <f t="shared" si="58"/>
        <v>119.1047920846365</v>
      </c>
      <c r="L668" s="115">
        <f t="shared" si="59"/>
        <v>-6.1964127346406883</v>
      </c>
      <c r="M668" s="247"/>
      <c r="N668" s="247">
        <v>41891</v>
      </c>
      <c r="O668" s="266">
        <v>105</v>
      </c>
      <c r="P668" s="74">
        <f t="shared" si="60"/>
        <v>124.99999999999986</v>
      </c>
      <c r="R668">
        <f t="shared" si="55"/>
        <v>10500</v>
      </c>
      <c r="T668" s="11">
        <v>41891</v>
      </c>
      <c r="U668" s="115">
        <v>112.08295809715518</v>
      </c>
      <c r="V668" s="115">
        <v>125.30120481927719</v>
      </c>
      <c r="W668" s="115">
        <v>124.99999999999986</v>
      </c>
    </row>
    <row r="669" spans="3:23" ht="18.75" thickBot="1" x14ac:dyDescent="0.3">
      <c r="C669" s="11">
        <v>41892</v>
      </c>
      <c r="D669" s="12">
        <v>2116.12</v>
      </c>
      <c r="E669">
        <f t="shared" si="56"/>
        <v>112.10043968850974</v>
      </c>
      <c r="F669" s="222"/>
      <c r="G669" s="115">
        <v>208.25</v>
      </c>
      <c r="H669" s="115">
        <f t="shared" si="57"/>
        <v>125.45180722891575</v>
      </c>
      <c r="I669" s="224">
        <v>41892</v>
      </c>
      <c r="J669" s="256">
        <v>49562247584.5</v>
      </c>
      <c r="K669" s="115">
        <f t="shared" si="58"/>
        <v>119.24794688281516</v>
      </c>
      <c r="L669" s="115">
        <f t="shared" si="59"/>
        <v>-6.2038603461005977</v>
      </c>
      <c r="M669" s="247"/>
      <c r="N669" s="247">
        <v>41892</v>
      </c>
      <c r="O669" s="266">
        <v>105</v>
      </c>
      <c r="P669" s="74">
        <f t="shared" si="60"/>
        <v>124.99999999999986</v>
      </c>
      <c r="R669">
        <f t="shared" si="55"/>
        <v>10500</v>
      </c>
      <c r="T669" s="11">
        <v>41892</v>
      </c>
      <c r="U669" s="115">
        <v>112.10043968850974</v>
      </c>
      <c r="V669" s="115">
        <v>125.45180722891575</v>
      </c>
      <c r="W669" s="115">
        <v>124.99999999999986</v>
      </c>
    </row>
    <row r="670" spans="3:23" ht="18.75" thickBot="1" x14ac:dyDescent="0.3">
      <c r="C670" s="11">
        <v>41893</v>
      </c>
      <c r="D670" s="12">
        <v>2120.75</v>
      </c>
      <c r="E670">
        <f t="shared" si="56"/>
        <v>112.34571171266612</v>
      </c>
      <c r="F670" s="222"/>
      <c r="G670" s="115">
        <v>208.25</v>
      </c>
      <c r="H670" s="115">
        <f t="shared" si="57"/>
        <v>125.45180722891575</v>
      </c>
      <c r="I670" s="224">
        <v>41893</v>
      </c>
      <c r="J670" s="256">
        <v>49562247584.5</v>
      </c>
      <c r="K670" s="115">
        <f t="shared" si="58"/>
        <v>119.24794688281516</v>
      </c>
      <c r="L670" s="115">
        <f t="shared" si="59"/>
        <v>-6.2038603461005977</v>
      </c>
      <c r="M670" s="247"/>
      <c r="N670" s="247">
        <v>41893</v>
      </c>
      <c r="O670" s="266">
        <v>105</v>
      </c>
      <c r="P670" s="74">
        <f t="shared" si="60"/>
        <v>124.99999999999986</v>
      </c>
      <c r="R670">
        <f t="shared" si="55"/>
        <v>10500</v>
      </c>
      <c r="T670" s="11">
        <v>41893</v>
      </c>
      <c r="U670" s="115">
        <v>112.34571171266612</v>
      </c>
      <c r="V670" s="115">
        <v>125.45180722891575</v>
      </c>
      <c r="W670" s="115">
        <v>124.99999999999986</v>
      </c>
    </row>
    <row r="671" spans="3:23" ht="18.75" thickBot="1" x14ac:dyDescent="0.3">
      <c r="C671" s="11">
        <v>41894</v>
      </c>
      <c r="D671" s="12">
        <v>2125.64</v>
      </c>
      <c r="E671">
        <f t="shared" si="56"/>
        <v>112.6047571118291</v>
      </c>
      <c r="F671" s="222"/>
      <c r="G671" s="115">
        <v>208.5</v>
      </c>
      <c r="H671" s="115">
        <f t="shared" si="57"/>
        <v>125.60240963855431</v>
      </c>
      <c r="I671" s="224">
        <v>41894</v>
      </c>
      <c r="J671" s="256">
        <v>49621746081</v>
      </c>
      <c r="K671" s="115">
        <f t="shared" si="58"/>
        <v>119.39110168099381</v>
      </c>
      <c r="L671" s="115">
        <f t="shared" si="59"/>
        <v>-6.2113079575604928</v>
      </c>
      <c r="M671" s="247"/>
      <c r="N671" s="247">
        <v>41894</v>
      </c>
      <c r="O671" s="266">
        <v>105</v>
      </c>
      <c r="P671" s="74">
        <f t="shared" si="60"/>
        <v>124.99999999999986</v>
      </c>
      <c r="R671">
        <f t="shared" si="55"/>
        <v>10500</v>
      </c>
      <c r="T671" s="11">
        <v>41894</v>
      </c>
      <c r="U671" s="115">
        <v>112.6047571118291</v>
      </c>
      <c r="V671" s="115">
        <v>125.60240963855431</v>
      </c>
      <c r="W671" s="115">
        <v>124.99999999999986</v>
      </c>
    </row>
    <row r="672" spans="3:23" ht="18.75" thickBot="1" x14ac:dyDescent="0.3">
      <c r="C672" s="11">
        <v>41897</v>
      </c>
      <c r="D672" s="12">
        <v>2124.85</v>
      </c>
      <c r="E672">
        <f t="shared" si="56"/>
        <v>112.56290724161667</v>
      </c>
      <c r="F672" s="222"/>
      <c r="G672" s="115">
        <v>209</v>
      </c>
      <c r="H672" s="115">
        <f t="shared" si="57"/>
        <v>125.90361445783141</v>
      </c>
      <c r="I672" s="224">
        <v>41897</v>
      </c>
      <c r="J672" s="256">
        <v>49740743074</v>
      </c>
      <c r="K672" s="115">
        <f t="shared" si="58"/>
        <v>119.67741127735111</v>
      </c>
      <c r="L672" s="115">
        <f t="shared" si="59"/>
        <v>-6.2262031804802973</v>
      </c>
      <c r="M672" s="247"/>
      <c r="N672" s="247">
        <v>41897</v>
      </c>
      <c r="O672" s="266">
        <v>105</v>
      </c>
      <c r="P672" s="74">
        <f t="shared" si="60"/>
        <v>124.99999999999986</v>
      </c>
      <c r="R672">
        <f t="shared" si="55"/>
        <v>10500</v>
      </c>
      <c r="T672" s="11">
        <v>41897</v>
      </c>
      <c r="U672" s="115">
        <v>112.56290724161667</v>
      </c>
      <c r="V672" s="115">
        <v>125.90361445783141</v>
      </c>
      <c r="W672" s="115">
        <v>124.99999999999986</v>
      </c>
    </row>
    <row r="673" spans="3:23" ht="18.75" thickBot="1" x14ac:dyDescent="0.3">
      <c r="C673" s="11">
        <v>41898</v>
      </c>
      <c r="D673" s="12">
        <v>2126.0700000000002</v>
      </c>
      <c r="E673">
        <f t="shared" si="56"/>
        <v>112.6275361551093</v>
      </c>
      <c r="F673" s="222"/>
      <c r="G673" s="115">
        <v>209</v>
      </c>
      <c r="H673" s="115">
        <f t="shared" si="57"/>
        <v>125.90361445783141</v>
      </c>
      <c r="I673" s="224">
        <v>41898</v>
      </c>
      <c r="J673" s="256">
        <v>49740743074</v>
      </c>
      <c r="K673" s="115">
        <f t="shared" si="58"/>
        <v>119.67741127735111</v>
      </c>
      <c r="L673" s="115">
        <f t="shared" si="59"/>
        <v>-6.2262031804802973</v>
      </c>
      <c r="M673" s="247"/>
      <c r="N673" s="247">
        <v>41898</v>
      </c>
      <c r="O673" s="266">
        <v>104</v>
      </c>
      <c r="P673" s="74">
        <f t="shared" si="60"/>
        <v>123.80952380952367</v>
      </c>
      <c r="R673">
        <f t="shared" si="55"/>
        <v>10400</v>
      </c>
      <c r="T673" s="11">
        <v>41898</v>
      </c>
      <c r="U673" s="115">
        <v>112.6275361551093</v>
      </c>
      <c r="V673" s="115">
        <v>125.90361445783141</v>
      </c>
      <c r="W673" s="115">
        <v>123.80952380952367</v>
      </c>
    </row>
    <row r="674" spans="3:23" ht="18.75" thickBot="1" x14ac:dyDescent="0.3">
      <c r="C674" s="11">
        <v>41899</v>
      </c>
      <c r="D674" s="12">
        <v>2121.5300000000002</v>
      </c>
      <c r="E674">
        <f t="shared" si="56"/>
        <v>112.38703183768598</v>
      </c>
      <c r="F674" s="222"/>
      <c r="G674" s="115">
        <v>208.75</v>
      </c>
      <c r="H674" s="115">
        <f t="shared" si="57"/>
        <v>125.75301204819286</v>
      </c>
      <c r="I674" s="224">
        <v>41899</v>
      </c>
      <c r="J674" s="256">
        <v>49681244577.5</v>
      </c>
      <c r="K674" s="115">
        <f t="shared" si="58"/>
        <v>119.53425647917246</v>
      </c>
      <c r="L674" s="115">
        <f t="shared" si="59"/>
        <v>-6.2187555690204022</v>
      </c>
      <c r="M674" s="247"/>
      <c r="N674" s="247">
        <v>41899</v>
      </c>
      <c r="O674" s="266">
        <v>104</v>
      </c>
      <c r="P674" s="74">
        <f t="shared" si="60"/>
        <v>123.80952380952367</v>
      </c>
      <c r="R674">
        <f t="shared" si="55"/>
        <v>10400</v>
      </c>
      <c r="T674" s="11">
        <v>41899</v>
      </c>
      <c r="U674" s="115">
        <v>112.38703183768598</v>
      </c>
      <c r="V674" s="115">
        <v>125.75301204819286</v>
      </c>
      <c r="W674" s="115">
        <v>123.80952380952367</v>
      </c>
    </row>
    <row r="675" spans="3:23" ht="18.75" thickBot="1" x14ac:dyDescent="0.3">
      <c r="C675" s="11">
        <v>41900</v>
      </c>
      <c r="D675" s="12">
        <v>2120.91</v>
      </c>
      <c r="E675">
        <f t="shared" si="56"/>
        <v>112.3541876357471</v>
      </c>
      <c r="F675" s="222"/>
      <c r="G675" s="115">
        <v>208.75</v>
      </c>
      <c r="H675" s="115">
        <f t="shared" si="57"/>
        <v>125.75301204819286</v>
      </c>
      <c r="I675" s="232">
        <v>41900</v>
      </c>
      <c r="J675" s="256">
        <v>49681244577.5</v>
      </c>
      <c r="K675" s="115">
        <f t="shared" si="58"/>
        <v>119.53425647917246</v>
      </c>
      <c r="L675" s="115">
        <f t="shared" si="59"/>
        <v>-6.2187555690204022</v>
      </c>
      <c r="M675" s="247"/>
      <c r="N675" s="247">
        <v>41900</v>
      </c>
      <c r="O675" s="266">
        <v>104</v>
      </c>
      <c r="P675" s="74">
        <f t="shared" si="60"/>
        <v>123.80952380952367</v>
      </c>
      <c r="R675">
        <f t="shared" ref="R675:R738" si="61">+O675*100</f>
        <v>10400</v>
      </c>
      <c r="T675" s="11">
        <v>41900</v>
      </c>
      <c r="U675" s="115">
        <v>112.3541876357471</v>
      </c>
      <c r="V675" s="115">
        <v>125.75301204819286</v>
      </c>
      <c r="W675" s="115">
        <v>123.80952380952367</v>
      </c>
    </row>
    <row r="676" spans="3:23" ht="18.75" thickBot="1" x14ac:dyDescent="0.3">
      <c r="C676" s="11">
        <v>41901</v>
      </c>
      <c r="D676" s="12">
        <v>2121.58</v>
      </c>
      <c r="E676">
        <f t="shared" si="56"/>
        <v>112.38968056364878</v>
      </c>
      <c r="F676" s="222"/>
      <c r="G676" s="115">
        <v>208.75</v>
      </c>
      <c r="H676" s="115">
        <f t="shared" si="57"/>
        <v>125.75301204819286</v>
      </c>
      <c r="I676" s="233">
        <v>41901</v>
      </c>
      <c r="J676" s="260">
        <v>49681244577.5</v>
      </c>
      <c r="K676" s="115">
        <f t="shared" si="58"/>
        <v>119.53425647917246</v>
      </c>
      <c r="L676" s="115">
        <f t="shared" si="59"/>
        <v>-6.2187555690204022</v>
      </c>
      <c r="M676" s="251"/>
      <c r="N676" s="251">
        <v>41901</v>
      </c>
      <c r="O676" s="266">
        <v>104</v>
      </c>
      <c r="P676" s="74">
        <f t="shared" si="60"/>
        <v>123.80952380952367</v>
      </c>
      <c r="R676">
        <f t="shared" si="61"/>
        <v>10400</v>
      </c>
      <c r="T676" s="11">
        <v>41901</v>
      </c>
      <c r="U676" s="115">
        <v>112.38968056364878</v>
      </c>
      <c r="V676" s="115">
        <v>125.75301204819286</v>
      </c>
      <c r="W676" s="115">
        <v>123.80952380952367</v>
      </c>
    </row>
    <row r="677" spans="3:23" ht="18.75" thickBot="1" x14ac:dyDescent="0.3">
      <c r="C677" s="11">
        <v>41904</v>
      </c>
      <c r="D677" s="12">
        <v>2119.1999999999998</v>
      </c>
      <c r="E677">
        <f t="shared" si="56"/>
        <v>112.26360120781892</v>
      </c>
      <c r="F677" s="222"/>
      <c r="G677" s="115">
        <v>208.75</v>
      </c>
      <c r="H677" s="115">
        <f t="shared" si="57"/>
        <v>125.75301204819286</v>
      </c>
      <c r="I677" s="229">
        <v>41904</v>
      </c>
      <c r="J677" s="260">
        <v>49681244577.5</v>
      </c>
      <c r="K677" s="115">
        <f t="shared" si="58"/>
        <v>119.53425647917246</v>
      </c>
      <c r="L677" s="115">
        <f t="shared" si="59"/>
        <v>-6.2187555690204022</v>
      </c>
      <c r="M677" s="251"/>
      <c r="N677" s="251">
        <v>41904</v>
      </c>
      <c r="O677" s="266">
        <v>103</v>
      </c>
      <c r="P677" s="74">
        <f t="shared" si="60"/>
        <v>122.61904761904748</v>
      </c>
      <c r="R677">
        <f t="shared" si="61"/>
        <v>10300</v>
      </c>
      <c r="T677" s="11">
        <v>41904</v>
      </c>
      <c r="U677" s="115">
        <v>112.26360120781892</v>
      </c>
      <c r="V677" s="115">
        <v>125.75301204819286</v>
      </c>
      <c r="W677" s="115">
        <v>122.61904761904748</v>
      </c>
    </row>
    <row r="678" spans="3:23" ht="18.75" thickBot="1" x14ac:dyDescent="0.3">
      <c r="C678" s="11">
        <v>41905</v>
      </c>
      <c r="D678" s="12">
        <v>2120.9899999999998</v>
      </c>
      <c r="E678">
        <f t="shared" si="56"/>
        <v>112.35842559728759</v>
      </c>
      <c r="F678" s="222"/>
      <c r="G678" s="115">
        <v>208.75</v>
      </c>
      <c r="H678" s="115">
        <f t="shared" si="57"/>
        <v>125.75301204819286</v>
      </c>
      <c r="I678" s="229">
        <v>41905</v>
      </c>
      <c r="J678" s="260">
        <v>49681244577.5</v>
      </c>
      <c r="K678" s="115">
        <f t="shared" si="58"/>
        <v>119.53425647917246</v>
      </c>
      <c r="L678" s="115">
        <f t="shared" si="59"/>
        <v>-6.2187555690204022</v>
      </c>
      <c r="M678" s="251"/>
      <c r="N678" s="251">
        <v>41905</v>
      </c>
      <c r="O678" s="266">
        <v>103</v>
      </c>
      <c r="P678" s="74">
        <f t="shared" si="60"/>
        <v>122.61904761904748</v>
      </c>
      <c r="R678">
        <f t="shared" si="61"/>
        <v>10300</v>
      </c>
      <c r="T678" s="11">
        <v>41905</v>
      </c>
      <c r="U678" s="115">
        <v>112.35842559728759</v>
      </c>
      <c r="V678" s="115">
        <v>125.75301204819286</v>
      </c>
      <c r="W678" s="115">
        <v>122.61904761904748</v>
      </c>
    </row>
    <row r="679" spans="3:23" ht="18.75" thickBot="1" x14ac:dyDescent="0.3">
      <c r="C679" s="11">
        <v>41906</v>
      </c>
      <c r="D679" s="12">
        <v>2132.56</v>
      </c>
      <c r="E679">
        <f t="shared" si="56"/>
        <v>112.97134078508228</v>
      </c>
      <c r="F679" s="222"/>
      <c r="G679" s="115">
        <v>210</v>
      </c>
      <c r="H679" s="115">
        <f t="shared" si="57"/>
        <v>126.50602409638562</v>
      </c>
      <c r="I679" s="229">
        <v>41906</v>
      </c>
      <c r="J679" s="260">
        <v>49978737060</v>
      </c>
      <c r="K679" s="115">
        <f t="shared" si="58"/>
        <v>120.2500304700657</v>
      </c>
      <c r="L679" s="115">
        <f t="shared" si="59"/>
        <v>-6.2559936263199205</v>
      </c>
      <c r="M679" s="251"/>
      <c r="N679" s="251">
        <v>41906</v>
      </c>
      <c r="O679" s="266">
        <v>104</v>
      </c>
      <c r="P679" s="74">
        <f t="shared" si="60"/>
        <v>123.80952380952367</v>
      </c>
      <c r="R679">
        <f t="shared" si="61"/>
        <v>10400</v>
      </c>
      <c r="T679" s="11">
        <v>41906</v>
      </c>
      <c r="U679" s="115">
        <v>112.97134078508228</v>
      </c>
      <c r="V679" s="115">
        <v>126.50602409638562</v>
      </c>
      <c r="W679" s="115">
        <v>123.80952380952367</v>
      </c>
    </row>
    <row r="680" spans="3:23" ht="18.75" thickBot="1" x14ac:dyDescent="0.3">
      <c r="C680" s="11">
        <v>41907</v>
      </c>
      <c r="D680" s="12">
        <v>2142.04</v>
      </c>
      <c r="E680">
        <f t="shared" si="56"/>
        <v>113.47353922763142</v>
      </c>
      <c r="F680" s="222"/>
      <c r="G680" s="115">
        <v>211</v>
      </c>
      <c r="H680" s="115">
        <f t="shared" si="57"/>
        <v>127.10843373493984</v>
      </c>
      <c r="I680" s="229">
        <v>41907</v>
      </c>
      <c r="J680" s="260">
        <v>50216731046</v>
      </c>
      <c r="K680" s="115">
        <f t="shared" si="58"/>
        <v>120.82264966278029</v>
      </c>
      <c r="L680" s="115">
        <f t="shared" si="59"/>
        <v>-6.2857840721595437</v>
      </c>
      <c r="M680" s="251"/>
      <c r="N680" s="251">
        <v>41907</v>
      </c>
      <c r="O680" s="266">
        <v>105</v>
      </c>
      <c r="P680" s="74">
        <f t="shared" si="60"/>
        <v>124.99999999999986</v>
      </c>
      <c r="R680">
        <f t="shared" si="61"/>
        <v>10500</v>
      </c>
      <c r="T680" s="11">
        <v>41907</v>
      </c>
      <c r="U680" s="115">
        <v>113.47353922763142</v>
      </c>
      <c r="V680" s="115">
        <v>127.10843373493984</v>
      </c>
      <c r="W680" s="115">
        <v>124.99999999999986</v>
      </c>
    </row>
    <row r="681" spans="3:23" ht="18.75" thickBot="1" x14ac:dyDescent="0.3">
      <c r="C681" s="11">
        <v>41908</v>
      </c>
      <c r="D681" s="12">
        <v>2152.62</v>
      </c>
      <c r="E681">
        <f t="shared" si="56"/>
        <v>114.0340096413624</v>
      </c>
      <c r="F681" s="222"/>
      <c r="G681" s="115">
        <v>211</v>
      </c>
      <c r="H681" s="115">
        <f t="shared" si="57"/>
        <v>127.10843373493984</v>
      </c>
      <c r="I681" s="229">
        <v>41908</v>
      </c>
      <c r="J681" s="260">
        <v>50216731046</v>
      </c>
      <c r="K681" s="115">
        <f t="shared" si="58"/>
        <v>120.82264966278029</v>
      </c>
      <c r="L681" s="115">
        <f t="shared" si="59"/>
        <v>-6.2857840721595437</v>
      </c>
      <c r="M681" s="251"/>
      <c r="N681" s="251">
        <v>41908</v>
      </c>
      <c r="O681" s="266">
        <v>106</v>
      </c>
      <c r="P681" s="74">
        <f t="shared" si="60"/>
        <v>126.19047619047605</v>
      </c>
      <c r="R681">
        <f t="shared" si="61"/>
        <v>10600</v>
      </c>
      <c r="T681" s="11">
        <v>41908</v>
      </c>
      <c r="U681" s="115">
        <v>114.0340096413624</v>
      </c>
      <c r="V681" s="115">
        <v>127.10843373493984</v>
      </c>
      <c r="W681" s="115">
        <v>126.19047619047605</v>
      </c>
    </row>
    <row r="682" spans="3:23" ht="18.75" thickBot="1" x14ac:dyDescent="0.3">
      <c r="C682" s="11">
        <v>41911</v>
      </c>
      <c r="D682" s="12">
        <v>2154.5808423334734</v>
      </c>
      <c r="E682">
        <f t="shared" si="56"/>
        <v>114.13788432131544</v>
      </c>
      <c r="F682" s="222"/>
      <c r="G682" s="115">
        <v>210.5</v>
      </c>
      <c r="H682" s="115">
        <f t="shared" si="57"/>
        <v>126.80722891566273</v>
      </c>
      <c r="I682" s="229">
        <v>41911</v>
      </c>
      <c r="J682" s="260">
        <v>50097734053</v>
      </c>
      <c r="K682" s="115">
        <f t="shared" si="58"/>
        <v>120.53634006642299</v>
      </c>
      <c r="L682" s="115">
        <f t="shared" si="59"/>
        <v>-6.2708888492397392</v>
      </c>
      <c r="M682" s="251"/>
      <c r="N682" s="251">
        <v>41911</v>
      </c>
      <c r="O682" s="266">
        <v>107</v>
      </c>
      <c r="P682" s="74">
        <f t="shared" si="60"/>
        <v>127.38095238095225</v>
      </c>
      <c r="R682">
        <f t="shared" si="61"/>
        <v>10700</v>
      </c>
      <c r="T682" s="11">
        <v>41911</v>
      </c>
      <c r="U682" s="115">
        <v>114.13788432131544</v>
      </c>
      <c r="V682" s="115">
        <v>126.80722891566273</v>
      </c>
      <c r="W682" s="115">
        <v>127.38095238095225</v>
      </c>
    </row>
    <row r="683" spans="3:23" ht="18.75" thickBot="1" x14ac:dyDescent="0.3">
      <c r="C683" s="11">
        <v>41912</v>
      </c>
      <c r="D683" s="12">
        <v>2154.41</v>
      </c>
      <c r="E683">
        <f t="shared" si="56"/>
        <v>114.12883403083106</v>
      </c>
      <c r="F683" s="222"/>
      <c r="G683" s="115">
        <v>210.5</v>
      </c>
      <c r="H683" s="115">
        <f t="shared" si="57"/>
        <v>126.80722891566273</v>
      </c>
      <c r="I683" s="229">
        <v>41912</v>
      </c>
      <c r="J683" s="260">
        <v>50097734053</v>
      </c>
      <c r="K683" s="115">
        <f t="shared" si="58"/>
        <v>120.53634006642299</v>
      </c>
      <c r="L683" s="115">
        <f t="shared" si="59"/>
        <v>-6.2708888492397392</v>
      </c>
      <c r="M683" s="251"/>
      <c r="N683" s="251">
        <v>41912</v>
      </c>
      <c r="O683" s="266">
        <v>107</v>
      </c>
      <c r="P683" s="74">
        <f t="shared" si="60"/>
        <v>127.38095238095225</v>
      </c>
      <c r="R683">
        <f t="shared" si="61"/>
        <v>10700</v>
      </c>
      <c r="T683" s="11">
        <v>41912</v>
      </c>
      <c r="U683" s="115">
        <v>114.12883403083106</v>
      </c>
      <c r="V683" s="115">
        <v>126.80722891566273</v>
      </c>
      <c r="W683" s="115">
        <v>127.38095238095225</v>
      </c>
    </row>
    <row r="684" spans="3:23" ht="18.75" thickBot="1" x14ac:dyDescent="0.3">
      <c r="C684" s="11">
        <v>41913</v>
      </c>
      <c r="D684" s="12">
        <v>2147</v>
      </c>
      <c r="E684">
        <f t="shared" si="56"/>
        <v>113.73629284314235</v>
      </c>
      <c r="F684" s="222"/>
      <c r="G684" s="115">
        <v>212</v>
      </c>
      <c r="H684" s="115">
        <f t="shared" si="57"/>
        <v>127.71084337349406</v>
      </c>
      <c r="I684" s="229">
        <v>41913</v>
      </c>
      <c r="J684" s="260">
        <v>50454725032</v>
      </c>
      <c r="K684" s="115">
        <f t="shared" si="58"/>
        <v>121.39526885549489</v>
      </c>
      <c r="L684" s="115">
        <f t="shared" si="59"/>
        <v>-6.3155745179991669</v>
      </c>
      <c r="M684" s="251"/>
      <c r="N684" s="251">
        <v>41913</v>
      </c>
      <c r="O684" s="266">
        <v>107</v>
      </c>
      <c r="P684" s="74">
        <f t="shared" si="60"/>
        <v>127.38095238095225</v>
      </c>
      <c r="R684">
        <f t="shared" si="61"/>
        <v>10700</v>
      </c>
      <c r="T684" s="11">
        <v>41913</v>
      </c>
      <c r="U684" s="115">
        <v>113.73629284314235</v>
      </c>
      <c r="V684" s="115">
        <v>127.71084337349406</v>
      </c>
      <c r="W684" s="115">
        <v>127.38095238095225</v>
      </c>
    </row>
    <row r="685" spans="3:23" ht="18.75" thickBot="1" x14ac:dyDescent="0.3">
      <c r="C685" s="11">
        <v>41914</v>
      </c>
      <c r="D685" s="12">
        <v>2156.5100000000002</v>
      </c>
      <c r="E685">
        <f t="shared" si="56"/>
        <v>114.24008052126919</v>
      </c>
      <c r="F685" s="222"/>
      <c r="G685" s="115">
        <v>213</v>
      </c>
      <c r="H685" s="115">
        <f t="shared" si="57"/>
        <v>128.31325301204828</v>
      </c>
      <c r="I685" s="229">
        <v>41914</v>
      </c>
      <c r="J685" s="260">
        <v>50692719018</v>
      </c>
      <c r="K685" s="115">
        <f t="shared" si="58"/>
        <v>121.9678880482095</v>
      </c>
      <c r="L685" s="115">
        <f t="shared" si="59"/>
        <v>-6.3453649638387759</v>
      </c>
      <c r="M685" s="251"/>
      <c r="N685" s="251">
        <v>41914</v>
      </c>
      <c r="O685" s="266">
        <v>107</v>
      </c>
      <c r="P685" s="74">
        <f t="shared" si="60"/>
        <v>127.38095238095225</v>
      </c>
      <c r="R685">
        <f t="shared" si="61"/>
        <v>10700</v>
      </c>
      <c r="T685" s="11">
        <v>41914</v>
      </c>
      <c r="U685" s="115">
        <v>114.24008052126919</v>
      </c>
      <c r="V685" s="115">
        <v>128.31325301204828</v>
      </c>
      <c r="W685" s="115">
        <v>127.38095238095225</v>
      </c>
    </row>
    <row r="686" spans="3:23" ht="18.75" thickBot="1" x14ac:dyDescent="0.3">
      <c r="C686" s="11">
        <v>41915</v>
      </c>
      <c r="D686" s="12">
        <v>2156.87</v>
      </c>
      <c r="E686">
        <f t="shared" si="56"/>
        <v>114.25915134820141</v>
      </c>
      <c r="F686" s="222"/>
      <c r="G686" s="115">
        <v>213.5</v>
      </c>
      <c r="H686" s="115">
        <f t="shared" si="57"/>
        <v>128.61445783132538</v>
      </c>
      <c r="I686" s="229">
        <v>41915</v>
      </c>
      <c r="J686" s="260">
        <v>50811716011</v>
      </c>
      <c r="K686" s="115">
        <f t="shared" si="58"/>
        <v>122.25419764456679</v>
      </c>
      <c r="L686" s="115">
        <f t="shared" si="59"/>
        <v>-6.3602601867585946</v>
      </c>
      <c r="M686" s="251"/>
      <c r="N686" s="251">
        <v>41915</v>
      </c>
      <c r="O686" s="266">
        <v>107</v>
      </c>
      <c r="P686" s="74">
        <f t="shared" si="60"/>
        <v>127.38095238095225</v>
      </c>
      <c r="R686">
        <f t="shared" si="61"/>
        <v>10700</v>
      </c>
      <c r="T686" s="11">
        <v>41915</v>
      </c>
      <c r="U686" s="115">
        <v>114.25915134820141</v>
      </c>
      <c r="V686" s="115">
        <v>128.61445783132538</v>
      </c>
      <c r="W686" s="115">
        <v>127.38095238095225</v>
      </c>
    </row>
    <row r="687" spans="3:23" ht="18.75" thickBot="1" x14ac:dyDescent="0.3">
      <c r="C687" s="11">
        <v>41918</v>
      </c>
      <c r="D687" s="12">
        <v>2162.85</v>
      </c>
      <c r="E687">
        <f t="shared" si="56"/>
        <v>114.57593897335371</v>
      </c>
      <c r="F687" s="222"/>
      <c r="G687" s="115">
        <v>213.5</v>
      </c>
      <c r="H687" s="115">
        <f t="shared" si="57"/>
        <v>128.61445783132538</v>
      </c>
      <c r="I687" s="229">
        <v>41918</v>
      </c>
      <c r="J687" s="260">
        <v>50811716011</v>
      </c>
      <c r="K687" s="115">
        <f t="shared" si="58"/>
        <v>122.25419764456679</v>
      </c>
      <c r="L687" s="115">
        <f t="shared" si="59"/>
        <v>-6.3602601867585946</v>
      </c>
      <c r="M687" s="251"/>
      <c r="N687" s="251">
        <v>41918</v>
      </c>
      <c r="O687" s="266">
        <v>107</v>
      </c>
      <c r="P687" s="74">
        <f t="shared" si="60"/>
        <v>127.38095238095225</v>
      </c>
      <c r="R687">
        <f t="shared" si="61"/>
        <v>10700</v>
      </c>
      <c r="T687" s="11">
        <v>41918</v>
      </c>
      <c r="U687" s="115">
        <v>114.57593897335371</v>
      </c>
      <c r="V687" s="115">
        <v>128.61445783132538</v>
      </c>
      <c r="W687" s="115">
        <v>127.38095238095225</v>
      </c>
    </row>
    <row r="688" spans="3:23" ht="18.75" thickBot="1" x14ac:dyDescent="0.3">
      <c r="C688" s="11">
        <v>41919</v>
      </c>
      <c r="D688" s="12">
        <v>2164.04</v>
      </c>
      <c r="E688">
        <f t="shared" si="56"/>
        <v>114.63897865126864</v>
      </c>
      <c r="F688" s="222"/>
      <c r="G688" s="115">
        <v>213.5</v>
      </c>
      <c r="H688" s="115">
        <f t="shared" si="57"/>
        <v>128.61445783132538</v>
      </c>
      <c r="I688" s="229">
        <v>41919</v>
      </c>
      <c r="J688" s="260">
        <v>50811716011</v>
      </c>
      <c r="K688" s="115">
        <f t="shared" si="58"/>
        <v>122.25419764456679</v>
      </c>
      <c r="L688" s="115">
        <f t="shared" si="59"/>
        <v>-6.3602601867585946</v>
      </c>
      <c r="M688" s="251"/>
      <c r="N688" s="251">
        <v>41919</v>
      </c>
      <c r="O688" s="266">
        <v>107</v>
      </c>
      <c r="P688" s="74">
        <f t="shared" si="60"/>
        <v>127.38095238095225</v>
      </c>
      <c r="R688">
        <f t="shared" si="61"/>
        <v>10700</v>
      </c>
      <c r="T688" s="11">
        <v>41919</v>
      </c>
      <c r="U688" s="115">
        <v>114.63897865126864</v>
      </c>
      <c r="V688" s="115">
        <v>128.61445783132538</v>
      </c>
      <c r="W688" s="115">
        <v>127.38095238095225</v>
      </c>
    </row>
    <row r="689" spans="3:23" ht="18.75" thickBot="1" x14ac:dyDescent="0.3">
      <c r="C689" s="11">
        <v>41920</v>
      </c>
      <c r="D689" s="12">
        <v>2170.71</v>
      </c>
      <c r="E689">
        <f t="shared" si="56"/>
        <v>114.99231869470776</v>
      </c>
      <c r="F689" s="222"/>
      <c r="G689" s="115">
        <v>213.25</v>
      </c>
      <c r="H689" s="115">
        <f t="shared" si="57"/>
        <v>128.46385542168682</v>
      </c>
      <c r="I689" s="229">
        <v>41920</v>
      </c>
      <c r="J689" s="260">
        <v>50752217514.5</v>
      </c>
      <c r="K689" s="115">
        <f t="shared" si="58"/>
        <v>122.11104284638813</v>
      </c>
      <c r="L689" s="115">
        <f t="shared" si="59"/>
        <v>-6.3528125752986853</v>
      </c>
      <c r="M689" s="251"/>
      <c r="N689" s="251">
        <v>41920</v>
      </c>
      <c r="O689" s="266">
        <v>106</v>
      </c>
      <c r="P689" s="74">
        <f t="shared" si="60"/>
        <v>126.19047619047606</v>
      </c>
      <c r="R689">
        <f t="shared" si="61"/>
        <v>10600</v>
      </c>
      <c r="T689" s="11">
        <v>41920</v>
      </c>
      <c r="U689" s="115">
        <v>114.99231869470776</v>
      </c>
      <c r="V689" s="115">
        <v>128.46385542168682</v>
      </c>
      <c r="W689" s="115">
        <v>126.19047619047606</v>
      </c>
    </row>
    <row r="690" spans="3:23" ht="18.75" thickBot="1" x14ac:dyDescent="0.3">
      <c r="C690" s="11">
        <v>41921</v>
      </c>
      <c r="D690" s="12">
        <v>2165.35</v>
      </c>
      <c r="E690">
        <f t="shared" si="56"/>
        <v>114.70837527149432</v>
      </c>
      <c r="F690" s="222"/>
      <c r="G690" s="115">
        <v>212.5</v>
      </c>
      <c r="H690" s="115">
        <f t="shared" si="57"/>
        <v>128.01204819277115</v>
      </c>
      <c r="I690" s="229">
        <v>41921</v>
      </c>
      <c r="J690" s="260">
        <v>50573722025</v>
      </c>
      <c r="K690" s="115">
        <f t="shared" si="58"/>
        <v>121.68157845185218</v>
      </c>
      <c r="L690" s="115">
        <f t="shared" si="59"/>
        <v>-6.3304697409189714</v>
      </c>
      <c r="M690" s="251"/>
      <c r="N690" s="251">
        <v>41921</v>
      </c>
      <c r="O690" s="266">
        <v>106</v>
      </c>
      <c r="P690" s="74">
        <f t="shared" si="60"/>
        <v>126.19047619047606</v>
      </c>
      <c r="R690">
        <f t="shared" si="61"/>
        <v>10600</v>
      </c>
      <c r="T690" s="11">
        <v>41921</v>
      </c>
      <c r="U690" s="115">
        <v>114.70837527149432</v>
      </c>
      <c r="V690" s="115">
        <v>128.01204819277115</v>
      </c>
      <c r="W690" s="115">
        <v>126.19047619047606</v>
      </c>
    </row>
    <row r="691" spans="3:23" ht="18.75" thickBot="1" x14ac:dyDescent="0.3">
      <c r="C691" s="11">
        <v>41922</v>
      </c>
      <c r="D691" s="12">
        <v>2156.31</v>
      </c>
      <c r="E691">
        <f t="shared" si="56"/>
        <v>114.22948561741794</v>
      </c>
      <c r="F691" s="222"/>
      <c r="G691" s="115">
        <v>212.5</v>
      </c>
      <c r="H691" s="115">
        <f t="shared" si="57"/>
        <v>128.01204819277115</v>
      </c>
      <c r="I691" s="229">
        <v>41922</v>
      </c>
      <c r="J691" s="260">
        <v>50573722025</v>
      </c>
      <c r="K691" s="115">
        <f t="shared" si="58"/>
        <v>121.68157845185218</v>
      </c>
      <c r="L691" s="115">
        <f t="shared" si="59"/>
        <v>-6.3304697409189714</v>
      </c>
      <c r="M691" s="251"/>
      <c r="N691" s="251">
        <v>41922</v>
      </c>
      <c r="O691" s="266">
        <v>105</v>
      </c>
      <c r="P691" s="74">
        <f t="shared" si="60"/>
        <v>124.99999999999987</v>
      </c>
      <c r="R691">
        <f t="shared" si="61"/>
        <v>10500</v>
      </c>
      <c r="T691" s="11">
        <v>41922</v>
      </c>
      <c r="U691" s="115">
        <v>114.22948561741794</v>
      </c>
      <c r="V691" s="115">
        <v>128.01204819277115</v>
      </c>
      <c r="W691" s="115">
        <v>124.99999999999987</v>
      </c>
    </row>
    <row r="692" spans="3:23" ht="18.75" thickBot="1" x14ac:dyDescent="0.3">
      <c r="C692" s="11">
        <v>41925</v>
      </c>
      <c r="D692" s="12">
        <v>2153.89</v>
      </c>
      <c r="E692">
        <f t="shared" si="56"/>
        <v>114.10128728081784</v>
      </c>
      <c r="F692" s="222"/>
      <c r="G692" s="115">
        <v>212.5</v>
      </c>
      <c r="H692" s="115">
        <f t="shared" si="57"/>
        <v>128.01204819277115</v>
      </c>
      <c r="I692" s="234">
        <v>41925</v>
      </c>
      <c r="J692" s="260">
        <v>50573722025</v>
      </c>
      <c r="K692" s="115">
        <f t="shared" si="58"/>
        <v>121.68157845185218</v>
      </c>
      <c r="L692" s="115">
        <f t="shared" si="59"/>
        <v>-6.3304697409189714</v>
      </c>
      <c r="M692" s="251"/>
      <c r="N692" s="251">
        <v>41925</v>
      </c>
      <c r="O692" s="266">
        <v>105</v>
      </c>
      <c r="P692" s="74">
        <f t="shared" si="60"/>
        <v>124.99999999999987</v>
      </c>
      <c r="R692">
        <f t="shared" si="61"/>
        <v>10500</v>
      </c>
      <c r="T692" s="11">
        <v>41925</v>
      </c>
      <c r="U692" s="115">
        <v>114.10128728081784</v>
      </c>
      <c r="V692" s="115">
        <v>128.01204819277115</v>
      </c>
      <c r="W692" s="115">
        <v>124.99999999999987</v>
      </c>
    </row>
    <row r="693" spans="3:23" ht="18.75" thickBot="1" x14ac:dyDescent="0.3">
      <c r="C693" s="11">
        <v>41926</v>
      </c>
      <c r="D693" s="12">
        <v>2153.48</v>
      </c>
      <c r="E693">
        <f t="shared" si="56"/>
        <v>114.07956772792279</v>
      </c>
      <c r="F693" s="222"/>
      <c r="G693" s="115">
        <v>212</v>
      </c>
      <c r="H693" s="115">
        <f t="shared" si="57"/>
        <v>127.71084337349404</v>
      </c>
      <c r="I693" s="235">
        <v>41926</v>
      </c>
      <c r="J693" s="259">
        <v>50454725032</v>
      </c>
      <c r="K693" s="115">
        <f t="shared" si="58"/>
        <v>121.39526885549488</v>
      </c>
      <c r="L693" s="115">
        <f t="shared" si="59"/>
        <v>-6.3155745179991669</v>
      </c>
      <c r="M693" s="250"/>
      <c r="N693" s="250">
        <v>41926</v>
      </c>
      <c r="O693" s="266">
        <v>105</v>
      </c>
      <c r="P693" s="74">
        <f t="shared" si="60"/>
        <v>124.99999999999987</v>
      </c>
      <c r="R693">
        <f t="shared" si="61"/>
        <v>10500</v>
      </c>
      <c r="T693" s="11">
        <v>41926</v>
      </c>
      <c r="U693" s="115">
        <v>114.07956772792279</v>
      </c>
      <c r="V693" s="115">
        <v>127.71084337349404</v>
      </c>
      <c r="W693" s="115">
        <v>124.99999999999987</v>
      </c>
    </row>
    <row r="694" spans="3:23" ht="18.75" thickBot="1" x14ac:dyDescent="0.3">
      <c r="C694" s="11">
        <v>41927</v>
      </c>
      <c r="D694" s="12">
        <v>2149.4699999999998</v>
      </c>
      <c r="E694">
        <f t="shared" si="56"/>
        <v>113.86713990570526</v>
      </c>
      <c r="F694" s="222"/>
      <c r="G694" s="115">
        <v>212</v>
      </c>
      <c r="H694" s="115">
        <f t="shared" si="57"/>
        <v>127.71084337349404</v>
      </c>
      <c r="I694" s="224">
        <v>41927</v>
      </c>
      <c r="J694" s="256">
        <v>50454725032</v>
      </c>
      <c r="K694" s="115">
        <f t="shared" si="58"/>
        <v>121.39526885549488</v>
      </c>
      <c r="L694" s="115">
        <f t="shared" si="59"/>
        <v>-6.3155745179991669</v>
      </c>
      <c r="M694" s="247"/>
      <c r="N694" s="247">
        <v>41927</v>
      </c>
      <c r="O694" s="266">
        <v>104</v>
      </c>
      <c r="P694" s="74">
        <f t="shared" si="60"/>
        <v>123.80952380952368</v>
      </c>
      <c r="R694">
        <f t="shared" si="61"/>
        <v>10400</v>
      </c>
      <c r="T694" s="11">
        <v>41927</v>
      </c>
      <c r="U694" s="115">
        <v>113.86713990570526</v>
      </c>
      <c r="V694" s="115">
        <v>127.71084337349404</v>
      </c>
      <c r="W694" s="115">
        <v>123.80952380952368</v>
      </c>
    </row>
    <row r="695" spans="3:23" ht="18.75" thickBot="1" x14ac:dyDescent="0.3">
      <c r="C695" s="11">
        <v>41928</v>
      </c>
      <c r="D695" s="12">
        <v>2141.1999999999998</v>
      </c>
      <c r="E695">
        <f t="shared" si="56"/>
        <v>113.42904063145616</v>
      </c>
      <c r="F695" s="222"/>
      <c r="G695" s="115">
        <v>212</v>
      </c>
      <c r="H695" s="115">
        <f t="shared" si="57"/>
        <v>127.71084337349404</v>
      </c>
      <c r="I695" s="224">
        <v>41928</v>
      </c>
      <c r="J695" s="256">
        <v>50454725032</v>
      </c>
      <c r="K695" s="115">
        <f t="shared" si="58"/>
        <v>121.39526885549488</v>
      </c>
      <c r="L695" s="115">
        <f t="shared" si="59"/>
        <v>-6.3155745179991669</v>
      </c>
      <c r="M695" s="247"/>
      <c r="N695" s="247">
        <v>41928</v>
      </c>
      <c r="O695" s="266">
        <v>104</v>
      </c>
      <c r="P695" s="74">
        <f t="shared" si="60"/>
        <v>123.80952380952368</v>
      </c>
      <c r="R695">
        <f t="shared" si="61"/>
        <v>10400</v>
      </c>
      <c r="T695" s="11">
        <v>41928</v>
      </c>
      <c r="U695" s="115">
        <v>113.42904063145616</v>
      </c>
      <c r="V695" s="115">
        <v>127.71084337349404</v>
      </c>
      <c r="W695" s="115">
        <v>123.80952380952368</v>
      </c>
    </row>
    <row r="696" spans="3:23" ht="18.75" thickBot="1" x14ac:dyDescent="0.3">
      <c r="C696" s="11">
        <v>41929</v>
      </c>
      <c r="D696" s="12">
        <v>2133</v>
      </c>
      <c r="E696">
        <f t="shared" si="56"/>
        <v>112.99464957355502</v>
      </c>
      <c r="F696" s="222"/>
      <c r="G696" s="115">
        <v>211</v>
      </c>
      <c r="H696" s="115">
        <f t="shared" si="57"/>
        <v>127.10843373493982</v>
      </c>
      <c r="I696" s="224">
        <v>41929</v>
      </c>
      <c r="J696" s="256">
        <v>50216731046</v>
      </c>
      <c r="K696" s="115">
        <f t="shared" si="58"/>
        <v>120.82264966278026</v>
      </c>
      <c r="L696" s="115">
        <f t="shared" si="59"/>
        <v>-6.2857840721595579</v>
      </c>
      <c r="M696" s="247"/>
      <c r="N696" s="247">
        <v>41929</v>
      </c>
      <c r="O696" s="266">
        <v>103</v>
      </c>
      <c r="P696" s="74">
        <f t="shared" si="60"/>
        <v>122.61904761904749</v>
      </c>
      <c r="R696">
        <f t="shared" si="61"/>
        <v>10300</v>
      </c>
      <c r="T696" s="11">
        <v>41929</v>
      </c>
      <c r="U696" s="115">
        <v>112.99464957355502</v>
      </c>
      <c r="V696" s="115">
        <v>127.10843373493982</v>
      </c>
      <c r="W696" s="115">
        <v>122.61904761904749</v>
      </c>
    </row>
    <row r="697" spans="3:23" ht="18.75" thickBot="1" x14ac:dyDescent="0.3">
      <c r="C697" s="11">
        <v>41932</v>
      </c>
      <c r="D697" s="12">
        <v>2137.0100000000002</v>
      </c>
      <c r="E697">
        <f t="shared" si="56"/>
        <v>113.20707739577256</v>
      </c>
      <c r="F697" s="222"/>
      <c r="G697" s="115">
        <v>211</v>
      </c>
      <c r="H697" s="115">
        <f t="shared" si="57"/>
        <v>127.10843373493982</v>
      </c>
      <c r="I697" s="224">
        <v>41932</v>
      </c>
      <c r="J697" s="256">
        <v>50216731046</v>
      </c>
      <c r="K697" s="115">
        <f t="shared" si="58"/>
        <v>120.82264966278026</v>
      </c>
      <c r="L697" s="115">
        <f t="shared" si="59"/>
        <v>-6.2857840721595579</v>
      </c>
      <c r="M697" s="247"/>
      <c r="N697" s="247">
        <v>41932</v>
      </c>
      <c r="O697" s="266">
        <v>104</v>
      </c>
      <c r="P697" s="74">
        <f t="shared" si="60"/>
        <v>123.80952380952368</v>
      </c>
      <c r="R697">
        <f t="shared" si="61"/>
        <v>10400</v>
      </c>
      <c r="T697" s="11">
        <v>41932</v>
      </c>
      <c r="U697" s="115">
        <v>113.20707739577256</v>
      </c>
      <c r="V697" s="115">
        <v>127.10843373493982</v>
      </c>
      <c r="W697" s="115">
        <v>123.80952380952368</v>
      </c>
    </row>
    <row r="698" spans="3:23" ht="18.75" thickBot="1" x14ac:dyDescent="0.3">
      <c r="C698" s="11">
        <v>41933</v>
      </c>
      <c r="D698" s="12">
        <v>2133.61</v>
      </c>
      <c r="E698">
        <f t="shared" si="56"/>
        <v>113.02696403030134</v>
      </c>
      <c r="F698" s="222"/>
      <c r="G698" s="115">
        <v>210</v>
      </c>
      <c r="H698" s="115">
        <f t="shared" si="57"/>
        <v>126.5060240963856</v>
      </c>
      <c r="I698" s="224">
        <v>41933</v>
      </c>
      <c r="J698" s="256">
        <v>49978737060</v>
      </c>
      <c r="K698" s="115">
        <f t="shared" si="58"/>
        <v>120.25003047006567</v>
      </c>
      <c r="L698" s="115">
        <f t="shared" si="59"/>
        <v>-6.2559936263199347</v>
      </c>
      <c r="M698" s="247"/>
      <c r="N698" s="247">
        <v>41933</v>
      </c>
      <c r="O698" s="266">
        <v>104</v>
      </c>
      <c r="P698" s="74">
        <f t="shared" si="60"/>
        <v>123.80952380952368</v>
      </c>
      <c r="R698">
        <f t="shared" si="61"/>
        <v>10400</v>
      </c>
      <c r="T698" s="11">
        <v>41933</v>
      </c>
      <c r="U698" s="115">
        <v>113.02696403030134</v>
      </c>
      <c r="V698" s="115">
        <v>126.5060240963856</v>
      </c>
      <c r="W698" s="115">
        <v>123.80952380952368</v>
      </c>
    </row>
    <row r="699" spans="3:23" ht="18.75" thickBot="1" x14ac:dyDescent="0.3">
      <c r="C699" s="11">
        <v>41934</v>
      </c>
      <c r="D699" s="12">
        <v>2130.3200000000002</v>
      </c>
      <c r="E699">
        <f t="shared" si="56"/>
        <v>112.85267786194832</v>
      </c>
      <c r="F699" s="222"/>
      <c r="G699" s="115">
        <v>209.5</v>
      </c>
      <c r="H699" s="115">
        <f t="shared" si="57"/>
        <v>126.2048192771085</v>
      </c>
      <c r="I699" s="224">
        <v>41934</v>
      </c>
      <c r="J699" s="256">
        <v>49859740067</v>
      </c>
      <c r="K699" s="115">
        <f t="shared" si="58"/>
        <v>119.96372087370837</v>
      </c>
      <c r="L699" s="115">
        <f t="shared" si="59"/>
        <v>-6.2410984034001302</v>
      </c>
      <c r="M699" s="247"/>
      <c r="N699" s="247">
        <v>41934</v>
      </c>
      <c r="O699" s="266">
        <v>104</v>
      </c>
      <c r="P699" s="74">
        <f t="shared" si="60"/>
        <v>123.80952380952368</v>
      </c>
      <c r="R699">
        <f t="shared" si="61"/>
        <v>10400</v>
      </c>
      <c r="T699" s="11">
        <v>41934</v>
      </c>
      <c r="U699" s="115">
        <v>112.85267786194832</v>
      </c>
      <c r="V699" s="115">
        <v>126.2048192771085</v>
      </c>
      <c r="W699" s="115">
        <v>123.80952380952368</v>
      </c>
    </row>
    <row r="700" spans="3:23" ht="18.75" thickBot="1" x14ac:dyDescent="0.3">
      <c r="C700" s="11">
        <v>41936</v>
      </c>
      <c r="D700" s="12">
        <v>2126.9899999999998</v>
      </c>
      <c r="E700">
        <f t="shared" si="56"/>
        <v>112.67627271282502</v>
      </c>
      <c r="F700" s="222"/>
      <c r="G700" s="115">
        <v>209</v>
      </c>
      <c r="H700" s="115">
        <f t="shared" si="57"/>
        <v>125.90361445783138</v>
      </c>
      <c r="I700" s="224">
        <v>41936</v>
      </c>
      <c r="J700" s="256">
        <v>49740743074</v>
      </c>
      <c r="K700" s="115">
        <f t="shared" si="58"/>
        <v>119.67741127735107</v>
      </c>
      <c r="L700" s="115">
        <f t="shared" si="59"/>
        <v>-6.2262031804803115</v>
      </c>
      <c r="M700" s="247"/>
      <c r="N700" s="247">
        <v>41936</v>
      </c>
      <c r="O700" s="266">
        <v>104</v>
      </c>
      <c r="P700" s="74">
        <f t="shared" si="60"/>
        <v>123.80952380952368</v>
      </c>
      <c r="R700">
        <f t="shared" si="61"/>
        <v>10400</v>
      </c>
      <c r="T700" s="11">
        <v>41936</v>
      </c>
      <c r="U700" s="115">
        <v>112.67627271282502</v>
      </c>
      <c r="V700" s="115">
        <v>125.90361445783138</v>
      </c>
      <c r="W700" s="115">
        <v>123.80952380952368</v>
      </c>
    </row>
    <row r="701" spans="3:23" ht="18.75" thickBot="1" x14ac:dyDescent="0.3">
      <c r="C701" s="11">
        <v>41939</v>
      </c>
      <c r="D701" s="12">
        <v>2129.87</v>
      </c>
      <c r="E701">
        <f t="shared" si="56"/>
        <v>112.828839328283</v>
      </c>
      <c r="F701" s="222"/>
      <c r="G701" s="115">
        <v>209</v>
      </c>
      <c r="H701" s="115">
        <f t="shared" si="57"/>
        <v>125.90361445783138</v>
      </c>
      <c r="I701" s="224">
        <v>41939</v>
      </c>
      <c r="J701" s="256">
        <v>49740743074</v>
      </c>
      <c r="K701" s="115">
        <f t="shared" si="58"/>
        <v>119.67741127735107</v>
      </c>
      <c r="L701" s="115">
        <f t="shared" si="59"/>
        <v>-6.2262031804803115</v>
      </c>
      <c r="M701" s="247"/>
      <c r="N701" s="247">
        <v>41939</v>
      </c>
      <c r="O701" s="266">
        <v>104</v>
      </c>
      <c r="P701" s="74">
        <f t="shared" si="60"/>
        <v>123.80952380952368</v>
      </c>
      <c r="R701">
        <f t="shared" si="61"/>
        <v>10400</v>
      </c>
      <c r="T701" s="11">
        <v>41939</v>
      </c>
      <c r="U701" s="115">
        <v>112.828839328283</v>
      </c>
      <c r="V701" s="115">
        <v>125.90361445783138</v>
      </c>
      <c r="W701" s="115">
        <v>123.80952380952368</v>
      </c>
    </row>
    <row r="702" spans="3:23" ht="18.75" thickBot="1" x14ac:dyDescent="0.3">
      <c r="C702" s="11">
        <v>41940</v>
      </c>
      <c r="D702" s="12">
        <v>2130.73</v>
      </c>
      <c r="E702">
        <f t="shared" si="56"/>
        <v>112.87439741484337</v>
      </c>
      <c r="F702" s="222"/>
      <c r="G702" s="115">
        <v>208.75</v>
      </c>
      <c r="H702" s="115">
        <f t="shared" si="57"/>
        <v>125.75301204819283</v>
      </c>
      <c r="I702" s="224">
        <v>41940</v>
      </c>
      <c r="J702" s="256">
        <v>49681244577.5</v>
      </c>
      <c r="K702" s="115">
        <f t="shared" si="58"/>
        <v>119.53425647917241</v>
      </c>
      <c r="L702" s="115">
        <f t="shared" si="59"/>
        <v>-6.2187555690204164</v>
      </c>
      <c r="M702" s="247"/>
      <c r="N702" s="247">
        <v>41940</v>
      </c>
      <c r="O702" s="266">
        <v>104</v>
      </c>
      <c r="P702" s="74">
        <f t="shared" si="60"/>
        <v>123.80952380952368</v>
      </c>
      <c r="R702">
        <f t="shared" si="61"/>
        <v>10400</v>
      </c>
      <c r="T702" s="11">
        <v>41940</v>
      </c>
      <c r="U702" s="115">
        <v>112.87439741484337</v>
      </c>
      <c r="V702" s="115">
        <v>125.75301204819283</v>
      </c>
      <c r="W702" s="115">
        <v>123.80952380952368</v>
      </c>
    </row>
    <row r="703" spans="3:23" ht="18.75" thickBot="1" x14ac:dyDescent="0.3">
      <c r="C703" s="11">
        <v>41941</v>
      </c>
      <c r="D703" s="12">
        <v>2130.54</v>
      </c>
      <c r="E703">
        <f t="shared" si="56"/>
        <v>112.86433225618468</v>
      </c>
      <c r="F703" s="222"/>
      <c r="G703" s="115">
        <v>208.75</v>
      </c>
      <c r="H703" s="115">
        <f t="shared" si="57"/>
        <v>125.75301204819283</v>
      </c>
      <c r="I703" s="224">
        <v>41941</v>
      </c>
      <c r="J703" s="256">
        <v>49681244577.5</v>
      </c>
      <c r="K703" s="115">
        <f t="shared" si="58"/>
        <v>119.53425647917241</v>
      </c>
      <c r="L703" s="115">
        <f t="shared" si="59"/>
        <v>-6.2187555690204164</v>
      </c>
      <c r="M703" s="247"/>
      <c r="N703" s="247">
        <v>41941</v>
      </c>
      <c r="O703" s="266">
        <v>104</v>
      </c>
      <c r="P703" s="74">
        <f t="shared" si="60"/>
        <v>123.80952380952368</v>
      </c>
      <c r="R703">
        <f t="shared" si="61"/>
        <v>10400</v>
      </c>
      <c r="T703" s="11">
        <v>41941</v>
      </c>
      <c r="U703" s="115">
        <v>112.86433225618468</v>
      </c>
      <c r="V703" s="115">
        <v>125.75301204819283</v>
      </c>
      <c r="W703" s="115">
        <v>123.80952380952368</v>
      </c>
    </row>
    <row r="704" spans="3:23" ht="18.75" thickBot="1" x14ac:dyDescent="0.3">
      <c r="C704" s="11">
        <v>41942</v>
      </c>
      <c r="D704" s="12">
        <v>2131.61</v>
      </c>
      <c r="E704">
        <f t="shared" si="56"/>
        <v>112.92101499178887</v>
      </c>
      <c r="F704" s="222"/>
      <c r="G704" s="115">
        <v>209</v>
      </c>
      <c r="H704" s="115">
        <f t="shared" si="57"/>
        <v>125.90361445783138</v>
      </c>
      <c r="I704" s="236">
        <v>41942</v>
      </c>
      <c r="J704" s="263">
        <v>49740743074</v>
      </c>
      <c r="K704" s="115">
        <f t="shared" si="58"/>
        <v>119.67741127735107</v>
      </c>
      <c r="L704" s="115">
        <f t="shared" si="59"/>
        <v>-6.2262031804803115</v>
      </c>
      <c r="M704" s="253"/>
      <c r="N704" s="253">
        <v>41942</v>
      </c>
      <c r="O704" s="266">
        <v>104</v>
      </c>
      <c r="P704" s="74">
        <f t="shared" si="60"/>
        <v>123.80952380952368</v>
      </c>
      <c r="R704">
        <f t="shared" si="61"/>
        <v>10400</v>
      </c>
      <c r="T704" s="11">
        <v>41942</v>
      </c>
      <c r="U704" s="115">
        <v>112.92101499178887</v>
      </c>
      <c r="V704" s="115">
        <v>125.90361445783138</v>
      </c>
      <c r="W704" s="115">
        <v>123.80952380952368</v>
      </c>
    </row>
    <row r="705" spans="3:23" ht="18.75" thickBot="1" x14ac:dyDescent="0.3">
      <c r="C705" s="11">
        <v>41943</v>
      </c>
      <c r="D705" s="12">
        <v>2130.25</v>
      </c>
      <c r="E705">
        <f t="shared" si="56"/>
        <v>112.84896964560036</v>
      </c>
      <c r="F705" s="222"/>
      <c r="G705" s="115">
        <v>208.75</v>
      </c>
      <c r="H705" s="115">
        <f t="shared" si="57"/>
        <v>125.75301204819283</v>
      </c>
      <c r="I705" s="224">
        <v>41943</v>
      </c>
      <c r="J705" s="256">
        <v>49681244577.5</v>
      </c>
      <c r="K705" s="115">
        <f t="shared" si="58"/>
        <v>119.53425647917241</v>
      </c>
      <c r="L705" s="115">
        <f t="shared" si="59"/>
        <v>-6.2187555690204164</v>
      </c>
      <c r="M705" s="247"/>
      <c r="N705" s="247">
        <v>41943</v>
      </c>
      <c r="O705" s="266">
        <v>104</v>
      </c>
      <c r="P705" s="74">
        <f t="shared" si="60"/>
        <v>123.80952380952368</v>
      </c>
      <c r="R705">
        <f t="shared" si="61"/>
        <v>10400</v>
      </c>
      <c r="T705" s="11">
        <v>41943</v>
      </c>
      <c r="U705" s="115">
        <v>112.84896964560036</v>
      </c>
      <c r="V705" s="115">
        <v>125.75301204819283</v>
      </c>
      <c r="W705" s="115">
        <v>123.80952380952368</v>
      </c>
    </row>
    <row r="706" spans="3:23" ht="18.75" thickBot="1" x14ac:dyDescent="0.3">
      <c r="C706" s="11">
        <v>41946</v>
      </c>
      <c r="D706" s="12">
        <v>2129.6999999999998</v>
      </c>
      <c r="E706">
        <f t="shared" si="56"/>
        <v>112.81983366000942</v>
      </c>
      <c r="F706" s="222"/>
      <c r="G706" s="115">
        <v>208.5</v>
      </c>
      <c r="H706" s="115">
        <f t="shared" si="57"/>
        <v>125.60240963855428</v>
      </c>
      <c r="I706" s="224">
        <v>41946</v>
      </c>
      <c r="J706" s="256">
        <v>49623549189</v>
      </c>
      <c r="K706" s="115">
        <f t="shared" si="58"/>
        <v>119.39544000174166</v>
      </c>
      <c r="L706" s="115">
        <f t="shared" si="59"/>
        <v>-6.2069696368126159</v>
      </c>
      <c r="M706" s="247"/>
      <c r="N706" s="247">
        <v>41946</v>
      </c>
      <c r="O706" s="266">
        <v>104</v>
      </c>
      <c r="P706" s="74">
        <f t="shared" si="60"/>
        <v>123.80952380952368</v>
      </c>
      <c r="R706">
        <f t="shared" si="61"/>
        <v>10400</v>
      </c>
      <c r="T706" s="11">
        <v>41946</v>
      </c>
      <c r="U706" s="115">
        <v>112.81983366000942</v>
      </c>
      <c r="V706" s="115">
        <v>125.60240963855428</v>
      </c>
      <c r="W706" s="115">
        <v>123.80952380952368</v>
      </c>
    </row>
    <row r="707" spans="3:23" ht="18.75" thickBot="1" x14ac:dyDescent="0.3">
      <c r="C707" s="11">
        <v>41947</v>
      </c>
      <c r="D707" s="12">
        <v>2122.8200000000002</v>
      </c>
      <c r="E707">
        <f t="shared" si="56"/>
        <v>112.45536896752652</v>
      </c>
      <c r="F707" s="222"/>
      <c r="G707" s="115">
        <v>207.75</v>
      </c>
      <c r="H707" s="115">
        <f t="shared" si="57"/>
        <v>125.15060240963862</v>
      </c>
      <c r="I707" s="224">
        <v>41947</v>
      </c>
      <c r="J707" s="256">
        <v>49445047213.5</v>
      </c>
      <c r="K707" s="115">
        <f t="shared" si="58"/>
        <v>118.9659600017354</v>
      </c>
      <c r="L707" s="115">
        <f t="shared" si="59"/>
        <v>-6.1846424079032261</v>
      </c>
      <c r="M707" s="247"/>
      <c r="N707" s="247">
        <v>41947</v>
      </c>
      <c r="O707" s="266">
        <v>103</v>
      </c>
      <c r="P707" s="74">
        <f t="shared" si="60"/>
        <v>122.61904761904749</v>
      </c>
      <c r="R707">
        <f t="shared" si="61"/>
        <v>10300</v>
      </c>
      <c r="T707" s="11">
        <v>41947</v>
      </c>
      <c r="U707" s="115">
        <v>112.45536896752652</v>
      </c>
      <c r="V707" s="115">
        <v>125.15060240963862</v>
      </c>
      <c r="W707" s="115">
        <v>122.61904761904749</v>
      </c>
    </row>
    <row r="708" spans="3:23" ht="18.75" thickBot="1" x14ac:dyDescent="0.3">
      <c r="C708" s="11">
        <v>41948</v>
      </c>
      <c r="D708" s="12">
        <v>2121.94</v>
      </c>
      <c r="E708">
        <f t="shared" si="56"/>
        <v>112.40875139058103</v>
      </c>
      <c r="F708" s="222"/>
      <c r="G708" s="115">
        <v>207.5</v>
      </c>
      <c r="H708" s="115">
        <f t="shared" si="57"/>
        <v>125.00000000000007</v>
      </c>
      <c r="I708" s="224">
        <v>41948</v>
      </c>
      <c r="J708" s="256">
        <v>49385546555</v>
      </c>
      <c r="K708" s="115">
        <f t="shared" si="58"/>
        <v>118.82280000173331</v>
      </c>
      <c r="L708" s="115">
        <f t="shared" si="59"/>
        <v>-6.177199998266758</v>
      </c>
      <c r="M708" s="247"/>
      <c r="N708" s="247">
        <v>41948</v>
      </c>
      <c r="O708" s="266">
        <v>103</v>
      </c>
      <c r="P708" s="74">
        <f t="shared" si="60"/>
        <v>122.61904761904749</v>
      </c>
      <c r="R708">
        <f t="shared" si="61"/>
        <v>10300</v>
      </c>
      <c r="T708" s="11">
        <v>41948</v>
      </c>
      <c r="U708" s="115">
        <v>112.40875139058103</v>
      </c>
      <c r="V708" s="115">
        <v>125.00000000000007</v>
      </c>
      <c r="W708" s="115">
        <v>122.61904761904749</v>
      </c>
    </row>
    <row r="709" spans="3:23" ht="18.75" thickBot="1" x14ac:dyDescent="0.3">
      <c r="C709" s="11">
        <v>41949</v>
      </c>
      <c r="D709" s="12">
        <v>2119.48</v>
      </c>
      <c r="E709">
        <f t="shared" ref="E709:E772" si="62">+(D709/D708)*E708</f>
        <v>112.27843407321068</v>
      </c>
      <c r="F709" s="222"/>
      <c r="G709" s="115">
        <v>207</v>
      </c>
      <c r="H709" s="115">
        <f t="shared" ref="H709:H772" si="63">+(G709/G708)*H708</f>
        <v>124.69879518072297</v>
      </c>
      <c r="I709" s="224">
        <v>41949</v>
      </c>
      <c r="J709" s="256">
        <v>49266545238</v>
      </c>
      <c r="K709" s="115">
        <f t="shared" ref="K709:K772" si="64">+(J709/J708)*K708</f>
        <v>118.53648000172915</v>
      </c>
      <c r="L709" s="115">
        <f t="shared" ref="L709:L772" si="65">+K709-H709</f>
        <v>-6.162315178993822</v>
      </c>
      <c r="M709" s="247"/>
      <c r="N709" s="247">
        <v>41949</v>
      </c>
      <c r="O709" s="266">
        <v>103</v>
      </c>
      <c r="P709" s="74">
        <f t="shared" ref="P709:P772" si="66">+(O709/O708)*P708</f>
        <v>122.61904761904749</v>
      </c>
      <c r="R709">
        <f t="shared" si="61"/>
        <v>10300</v>
      </c>
      <c r="T709" s="11">
        <v>41949</v>
      </c>
      <c r="U709" s="115">
        <v>112.27843407321068</v>
      </c>
      <c r="V709" s="115">
        <v>124.69879518072297</v>
      </c>
      <c r="W709" s="115">
        <v>122.61904761904749</v>
      </c>
    </row>
    <row r="710" spans="3:23" ht="18.75" thickBot="1" x14ac:dyDescent="0.3">
      <c r="C710" s="11">
        <v>41950</v>
      </c>
      <c r="D710" s="12">
        <v>2114.9899999999998</v>
      </c>
      <c r="E710">
        <f t="shared" si="62"/>
        <v>112.04057848175016</v>
      </c>
      <c r="F710" s="222"/>
      <c r="G710" s="115">
        <v>206.5</v>
      </c>
      <c r="H710" s="115">
        <f t="shared" si="63"/>
        <v>124.39759036144586</v>
      </c>
      <c r="I710" s="224">
        <v>41950</v>
      </c>
      <c r="J710" s="256">
        <v>49147543921</v>
      </c>
      <c r="K710" s="115">
        <f t="shared" si="64"/>
        <v>118.25016000172496</v>
      </c>
      <c r="L710" s="115">
        <f t="shared" si="65"/>
        <v>-6.1474303597209001</v>
      </c>
      <c r="M710" s="247"/>
      <c r="N710" s="247">
        <v>41950</v>
      </c>
      <c r="O710" s="266">
        <v>103</v>
      </c>
      <c r="P710" s="74">
        <f t="shared" si="66"/>
        <v>122.61904761904749</v>
      </c>
      <c r="R710">
        <f t="shared" si="61"/>
        <v>10300</v>
      </c>
      <c r="T710" s="11">
        <v>41950</v>
      </c>
      <c r="U710" s="115">
        <v>112.04057848175016</v>
      </c>
      <c r="V710" s="115">
        <v>124.39759036144586</v>
      </c>
      <c r="W710" s="115">
        <v>122.61904761904749</v>
      </c>
    </row>
    <row r="711" spans="3:23" ht="18.75" thickBot="1" x14ac:dyDescent="0.3">
      <c r="C711" s="11">
        <v>41953</v>
      </c>
      <c r="D711" s="12">
        <v>2109.4899999999998</v>
      </c>
      <c r="E711">
        <f t="shared" si="62"/>
        <v>111.74921862584085</v>
      </c>
      <c r="F711" s="222"/>
      <c r="G711" s="115">
        <v>206</v>
      </c>
      <c r="H711" s="115">
        <f t="shared" si="63"/>
        <v>124.09638554216875</v>
      </c>
      <c r="I711" s="224">
        <v>41953</v>
      </c>
      <c r="J711" s="256">
        <v>49028542604</v>
      </c>
      <c r="K711" s="115">
        <f t="shared" si="64"/>
        <v>117.96384000172078</v>
      </c>
      <c r="L711" s="115">
        <f t="shared" si="65"/>
        <v>-6.1325455404479641</v>
      </c>
      <c r="M711" s="247"/>
      <c r="N711" s="247">
        <v>41953</v>
      </c>
      <c r="O711" s="266">
        <v>102</v>
      </c>
      <c r="P711" s="74">
        <f t="shared" si="66"/>
        <v>121.4285714285713</v>
      </c>
      <c r="R711">
        <f t="shared" si="61"/>
        <v>10200</v>
      </c>
      <c r="T711" s="11">
        <v>41953</v>
      </c>
      <c r="U711" s="115">
        <v>111.74921862584085</v>
      </c>
      <c r="V711" s="115">
        <v>124.09638554216875</v>
      </c>
      <c r="W711" s="115">
        <v>121.4285714285713</v>
      </c>
    </row>
    <row r="712" spans="3:23" ht="18.75" thickBot="1" x14ac:dyDescent="0.3">
      <c r="C712" s="11">
        <v>41954</v>
      </c>
      <c r="D712" s="12">
        <v>2105.41</v>
      </c>
      <c r="E712">
        <f t="shared" si="62"/>
        <v>111.53308258727542</v>
      </c>
      <c r="F712" s="222"/>
      <c r="G712" s="115">
        <v>204.5</v>
      </c>
      <c r="H712" s="115">
        <f t="shared" si="63"/>
        <v>123.19277108433742</v>
      </c>
      <c r="I712" s="224">
        <v>41954</v>
      </c>
      <c r="J712" s="256">
        <v>48671538653</v>
      </c>
      <c r="K712" s="115">
        <f t="shared" si="64"/>
        <v>117.10488000170825</v>
      </c>
      <c r="L712" s="115">
        <f t="shared" si="65"/>
        <v>-6.0878910826291701</v>
      </c>
      <c r="M712" s="247"/>
      <c r="N712" s="247">
        <v>41954</v>
      </c>
      <c r="O712" s="266">
        <v>102</v>
      </c>
      <c r="P712" s="74">
        <f t="shared" si="66"/>
        <v>121.4285714285713</v>
      </c>
      <c r="R712">
        <f t="shared" si="61"/>
        <v>10200</v>
      </c>
      <c r="T712" s="11">
        <v>41954</v>
      </c>
      <c r="U712" s="115">
        <v>111.53308258727542</v>
      </c>
      <c r="V712" s="115">
        <v>123.19277108433742</v>
      </c>
      <c r="W712" s="115">
        <v>121.4285714285713</v>
      </c>
    </row>
    <row r="713" spans="3:23" ht="18.75" thickBot="1" x14ac:dyDescent="0.3">
      <c r="C713" s="11">
        <v>41955</v>
      </c>
      <c r="D713" s="12">
        <v>2106.7600000000002</v>
      </c>
      <c r="E713">
        <f t="shared" si="62"/>
        <v>111.60459818827135</v>
      </c>
      <c r="F713" s="222"/>
      <c r="G713" s="115">
        <v>203.75</v>
      </c>
      <c r="H713" s="115">
        <f t="shared" si="63"/>
        <v>122.74096385542177</v>
      </c>
      <c r="I713" s="224">
        <v>41955</v>
      </c>
      <c r="J713" s="256">
        <v>48493036677.5</v>
      </c>
      <c r="K713" s="115">
        <f t="shared" si="64"/>
        <v>116.67540000170199</v>
      </c>
      <c r="L713" s="115">
        <f t="shared" si="65"/>
        <v>-6.0655638537197802</v>
      </c>
      <c r="M713" s="247"/>
      <c r="N713" s="247">
        <v>41955</v>
      </c>
      <c r="O713" s="266">
        <v>103</v>
      </c>
      <c r="P713" s="74">
        <f t="shared" si="66"/>
        <v>122.61904761904749</v>
      </c>
      <c r="R713">
        <f t="shared" si="61"/>
        <v>10300</v>
      </c>
      <c r="T713" s="11">
        <v>41955</v>
      </c>
      <c r="U713" s="115">
        <v>111.60459818827135</v>
      </c>
      <c r="V713" s="115">
        <v>122.74096385542177</v>
      </c>
      <c r="W713" s="115">
        <v>122.61904761904749</v>
      </c>
    </row>
    <row r="714" spans="3:23" ht="18.75" thickBot="1" x14ac:dyDescent="0.3">
      <c r="C714" s="11">
        <v>41956</v>
      </c>
      <c r="D714" s="12">
        <v>2108.16</v>
      </c>
      <c r="E714">
        <f t="shared" si="62"/>
        <v>111.67876251523008</v>
      </c>
      <c r="F714" s="222"/>
      <c r="G714" s="115">
        <v>203.25</v>
      </c>
      <c r="H714" s="115">
        <f t="shared" si="63"/>
        <v>122.43975903614466</v>
      </c>
      <c r="I714" s="224">
        <v>41956</v>
      </c>
      <c r="J714" s="256">
        <v>48374035360.5</v>
      </c>
      <c r="K714" s="115">
        <f t="shared" si="64"/>
        <v>116.38908000169781</v>
      </c>
      <c r="L714" s="115">
        <f t="shared" si="65"/>
        <v>-6.0506790344468584</v>
      </c>
      <c r="M714" s="247"/>
      <c r="N714" s="247">
        <v>41956</v>
      </c>
      <c r="O714" s="266">
        <v>104</v>
      </c>
      <c r="P714" s="74">
        <f t="shared" si="66"/>
        <v>123.80952380952368</v>
      </c>
      <c r="R714">
        <f t="shared" si="61"/>
        <v>10400</v>
      </c>
      <c r="T714" s="11">
        <v>41956</v>
      </c>
      <c r="U714" s="115">
        <v>111.67876251523008</v>
      </c>
      <c r="V714" s="115">
        <v>122.43975903614466</v>
      </c>
      <c r="W714" s="115">
        <v>123.80952380952368</v>
      </c>
    </row>
    <row r="715" spans="3:23" ht="18.75" thickBot="1" x14ac:dyDescent="0.3">
      <c r="C715" s="11">
        <v>41957</v>
      </c>
      <c r="D715" s="12">
        <v>2103.42</v>
      </c>
      <c r="E715">
        <f t="shared" si="62"/>
        <v>111.42766329395552</v>
      </c>
      <c r="F715" s="222"/>
      <c r="G715" s="115">
        <v>203</v>
      </c>
      <c r="H715" s="115">
        <f t="shared" si="63"/>
        <v>122.28915662650611</v>
      </c>
      <c r="I715" s="224">
        <v>41957</v>
      </c>
      <c r="J715" s="256">
        <v>48314534702</v>
      </c>
      <c r="K715" s="115">
        <f t="shared" si="64"/>
        <v>116.24592000169572</v>
      </c>
      <c r="L715" s="115">
        <f t="shared" si="65"/>
        <v>-6.0432366248103904</v>
      </c>
      <c r="M715" s="247"/>
      <c r="N715" s="247">
        <v>41957</v>
      </c>
      <c r="O715" s="266">
        <v>104</v>
      </c>
      <c r="P715" s="74">
        <f t="shared" si="66"/>
        <v>123.80952380952368</v>
      </c>
      <c r="R715">
        <f t="shared" si="61"/>
        <v>10400</v>
      </c>
      <c r="T715" s="11">
        <v>41957</v>
      </c>
      <c r="U715" s="115">
        <v>111.42766329395552</v>
      </c>
      <c r="V715" s="115">
        <v>122.28915662650611</v>
      </c>
      <c r="W715" s="115">
        <v>123.80952380952368</v>
      </c>
    </row>
    <row r="716" spans="3:23" ht="18.75" thickBot="1" x14ac:dyDescent="0.3">
      <c r="C716" s="11">
        <v>41960</v>
      </c>
      <c r="D716" s="12">
        <v>2100.37</v>
      </c>
      <c r="E716">
        <f t="shared" si="62"/>
        <v>111.26609101022399</v>
      </c>
      <c r="F716" s="222"/>
      <c r="G716" s="115">
        <v>203.5</v>
      </c>
      <c r="H716" s="115">
        <f t="shared" si="63"/>
        <v>122.59036144578323</v>
      </c>
      <c r="I716" s="224">
        <v>41960</v>
      </c>
      <c r="J716" s="256">
        <v>48433536019</v>
      </c>
      <c r="K716" s="115">
        <f t="shared" si="64"/>
        <v>116.5322400016999</v>
      </c>
      <c r="L716" s="115">
        <f t="shared" si="65"/>
        <v>-6.0581214440833264</v>
      </c>
      <c r="M716" s="247"/>
      <c r="N716" s="247">
        <v>41960</v>
      </c>
      <c r="O716" s="266">
        <v>104</v>
      </c>
      <c r="P716" s="74">
        <f t="shared" si="66"/>
        <v>123.80952380952368</v>
      </c>
      <c r="R716">
        <f t="shared" si="61"/>
        <v>10400</v>
      </c>
      <c r="T716" s="11">
        <v>41960</v>
      </c>
      <c r="U716" s="115">
        <v>111.26609101022399</v>
      </c>
      <c r="V716" s="115">
        <v>122.59036144578323</v>
      </c>
      <c r="W716" s="115">
        <v>123.80952380952368</v>
      </c>
    </row>
    <row r="717" spans="3:23" ht="18.75" thickBot="1" x14ac:dyDescent="0.3">
      <c r="C717" s="11">
        <v>41961</v>
      </c>
      <c r="D717" s="12">
        <v>2099.67</v>
      </c>
      <c r="E717">
        <f t="shared" si="62"/>
        <v>111.22900884674463</v>
      </c>
      <c r="F717" s="222"/>
      <c r="G717" s="115">
        <v>203</v>
      </c>
      <c r="H717" s="115">
        <f t="shared" si="63"/>
        <v>122.28915662650613</v>
      </c>
      <c r="I717" s="224">
        <v>41961</v>
      </c>
      <c r="J717" s="256">
        <v>48314534702</v>
      </c>
      <c r="K717" s="115">
        <f t="shared" si="64"/>
        <v>116.24592000169574</v>
      </c>
      <c r="L717" s="115">
        <f t="shared" si="65"/>
        <v>-6.0432366248103904</v>
      </c>
      <c r="M717" s="247"/>
      <c r="N717" s="247">
        <v>41961</v>
      </c>
      <c r="O717" s="266">
        <v>104</v>
      </c>
      <c r="P717" s="74">
        <f t="shared" si="66"/>
        <v>123.80952380952368</v>
      </c>
      <c r="R717">
        <f t="shared" si="61"/>
        <v>10400</v>
      </c>
      <c r="T717" s="11">
        <v>41961</v>
      </c>
      <c r="U717" s="115">
        <v>111.22900884674463</v>
      </c>
      <c r="V717" s="115">
        <v>122.28915662650613</v>
      </c>
      <c r="W717" s="115">
        <v>123.80952380952368</v>
      </c>
    </row>
    <row r="718" spans="3:23" ht="18.75" thickBot="1" x14ac:dyDescent="0.3">
      <c r="C718" s="11">
        <v>41962</v>
      </c>
      <c r="D718" s="12">
        <v>2096.1999999999998</v>
      </c>
      <c r="E718">
        <f t="shared" si="62"/>
        <v>111.04518726492547</v>
      </c>
      <c r="F718" s="222"/>
      <c r="G718" s="115">
        <v>203</v>
      </c>
      <c r="H718" s="115">
        <f t="shared" si="63"/>
        <v>122.28915662650613</v>
      </c>
      <c r="I718" s="224">
        <v>41962</v>
      </c>
      <c r="J718" s="256">
        <v>48314534702</v>
      </c>
      <c r="K718" s="115">
        <f t="shared" si="64"/>
        <v>116.24592000169574</v>
      </c>
      <c r="L718" s="115">
        <f t="shared" si="65"/>
        <v>-6.0432366248103904</v>
      </c>
      <c r="M718" s="247"/>
      <c r="N718" s="247">
        <v>41962</v>
      </c>
      <c r="O718" s="266">
        <v>103</v>
      </c>
      <c r="P718" s="74">
        <f t="shared" si="66"/>
        <v>122.61904761904749</v>
      </c>
      <c r="R718">
        <f t="shared" si="61"/>
        <v>10300</v>
      </c>
      <c r="T718" s="11">
        <v>41962</v>
      </c>
      <c r="U718" s="115">
        <v>111.04518726492547</v>
      </c>
      <c r="V718" s="115">
        <v>122.28915662650613</v>
      </c>
      <c r="W718" s="115">
        <v>122.61904761904749</v>
      </c>
    </row>
    <row r="719" spans="3:23" ht="18.75" thickBot="1" x14ac:dyDescent="0.3">
      <c r="C719" s="11">
        <v>41963</v>
      </c>
      <c r="D719" s="12">
        <v>2095.16</v>
      </c>
      <c r="E719">
        <f t="shared" si="62"/>
        <v>110.99009376489899</v>
      </c>
      <c r="F719" s="222"/>
      <c r="G719" s="115">
        <v>202</v>
      </c>
      <c r="H719" s="115">
        <f t="shared" si="63"/>
        <v>121.68674698795191</v>
      </c>
      <c r="I719" s="224">
        <v>41963</v>
      </c>
      <c r="J719" s="256">
        <v>48076532068</v>
      </c>
      <c r="K719" s="115">
        <f t="shared" si="64"/>
        <v>115.67328000168739</v>
      </c>
      <c r="L719" s="115">
        <f t="shared" si="65"/>
        <v>-6.0134669862645183</v>
      </c>
      <c r="M719" s="247"/>
      <c r="N719" s="247">
        <v>41963</v>
      </c>
      <c r="O719" s="266">
        <v>104</v>
      </c>
      <c r="P719" s="74">
        <f t="shared" si="66"/>
        <v>123.80952380952368</v>
      </c>
      <c r="R719">
        <f t="shared" si="61"/>
        <v>10400</v>
      </c>
      <c r="T719" s="11">
        <v>41963</v>
      </c>
      <c r="U719" s="115">
        <v>110.99009376489899</v>
      </c>
      <c r="V719" s="115">
        <v>121.68674698795191</v>
      </c>
      <c r="W719" s="115">
        <v>123.80952380952368</v>
      </c>
    </row>
    <row r="720" spans="3:23" ht="18.75" thickBot="1" x14ac:dyDescent="0.3">
      <c r="C720" s="11">
        <v>41964</v>
      </c>
      <c r="D720" s="12">
        <v>2096.31</v>
      </c>
      <c r="E720">
        <f t="shared" si="62"/>
        <v>111.05101446204368</v>
      </c>
      <c r="F720" s="222"/>
      <c r="G720" s="115">
        <v>202.75</v>
      </c>
      <c r="H720" s="115">
        <f t="shared" si="63"/>
        <v>122.13855421686756</v>
      </c>
      <c r="I720" s="224">
        <v>41964</v>
      </c>
      <c r="J720" s="256">
        <v>48255034043.5</v>
      </c>
      <c r="K720" s="115">
        <f t="shared" si="64"/>
        <v>116.10276000169364</v>
      </c>
      <c r="L720" s="115">
        <f t="shared" si="65"/>
        <v>-6.0357942151739223</v>
      </c>
      <c r="M720" s="247"/>
      <c r="N720" s="247">
        <v>41964</v>
      </c>
      <c r="O720" s="266">
        <v>104</v>
      </c>
      <c r="P720" s="74">
        <f t="shared" si="66"/>
        <v>123.80952380952368</v>
      </c>
      <c r="R720">
        <f t="shared" si="61"/>
        <v>10400</v>
      </c>
      <c r="T720" s="11">
        <v>41964</v>
      </c>
      <c r="U720" s="115">
        <v>111.05101446204368</v>
      </c>
      <c r="V720" s="115">
        <v>122.13855421686756</v>
      </c>
      <c r="W720" s="115">
        <v>123.80952380952368</v>
      </c>
    </row>
    <row r="721" spans="3:23" ht="18.75" thickBot="1" x14ac:dyDescent="0.3">
      <c r="C721" s="11">
        <v>41967</v>
      </c>
      <c r="D721" s="12">
        <v>2094.44</v>
      </c>
      <c r="E721">
        <f t="shared" si="62"/>
        <v>110.95195211103452</v>
      </c>
      <c r="F721" s="222"/>
      <c r="G721" s="115">
        <v>202.75</v>
      </c>
      <c r="H721" s="115">
        <f t="shared" si="63"/>
        <v>122.13855421686756</v>
      </c>
      <c r="I721" s="224">
        <v>41967</v>
      </c>
      <c r="J721" s="256">
        <v>48255034043.5</v>
      </c>
      <c r="K721" s="115">
        <f t="shared" si="64"/>
        <v>116.10276000169364</v>
      </c>
      <c r="L721" s="115">
        <f t="shared" si="65"/>
        <v>-6.0357942151739223</v>
      </c>
      <c r="M721" s="247"/>
      <c r="N721" s="247">
        <v>41967</v>
      </c>
      <c r="O721" s="266">
        <v>104</v>
      </c>
      <c r="P721" s="74">
        <f t="shared" si="66"/>
        <v>123.80952380952368</v>
      </c>
      <c r="R721">
        <f t="shared" si="61"/>
        <v>10400</v>
      </c>
      <c r="T721" s="11">
        <v>41967</v>
      </c>
      <c r="U721" s="115">
        <v>110.95195211103452</v>
      </c>
      <c r="V721" s="115">
        <v>122.13855421686756</v>
      </c>
      <c r="W721" s="115">
        <v>123.80952380952368</v>
      </c>
    </row>
    <row r="722" spans="3:23" ht="18.75" thickBot="1" x14ac:dyDescent="0.3">
      <c r="C722" s="11">
        <v>41968</v>
      </c>
      <c r="D722" s="12">
        <v>2093.4</v>
      </c>
      <c r="E722">
        <f t="shared" si="62"/>
        <v>110.89685861100803</v>
      </c>
      <c r="F722" s="222"/>
      <c r="G722" s="115">
        <v>202.75</v>
      </c>
      <c r="H722" s="115">
        <f t="shared" si="63"/>
        <v>122.13855421686756</v>
      </c>
      <c r="I722" s="224">
        <v>41968</v>
      </c>
      <c r="J722" s="256">
        <v>48255034043.5</v>
      </c>
      <c r="K722" s="115">
        <f t="shared" si="64"/>
        <v>116.10276000169364</v>
      </c>
      <c r="L722" s="115">
        <f t="shared" si="65"/>
        <v>-6.0357942151739223</v>
      </c>
      <c r="M722" s="247"/>
      <c r="N722" s="247">
        <v>41968</v>
      </c>
      <c r="O722" s="266">
        <v>103</v>
      </c>
      <c r="P722" s="74">
        <f t="shared" si="66"/>
        <v>122.61904761904749</v>
      </c>
      <c r="R722">
        <f t="shared" si="61"/>
        <v>10300</v>
      </c>
      <c r="T722" s="11">
        <v>41968</v>
      </c>
      <c r="U722" s="115">
        <v>110.89685861100803</v>
      </c>
      <c r="V722" s="115">
        <v>122.13855421686756</v>
      </c>
      <c r="W722" s="115">
        <v>122.61904761904749</v>
      </c>
    </row>
    <row r="723" spans="3:23" ht="18.75" thickBot="1" x14ac:dyDescent="0.3">
      <c r="C723" s="11">
        <v>41969</v>
      </c>
      <c r="D723" s="12">
        <v>2094.59</v>
      </c>
      <c r="E723">
        <f t="shared" si="62"/>
        <v>110.95989828892294</v>
      </c>
      <c r="F723" s="222"/>
      <c r="G723" s="115">
        <v>203</v>
      </c>
      <c r="H723" s="115">
        <f t="shared" si="63"/>
        <v>122.28915662650613</v>
      </c>
      <c r="I723" s="224">
        <v>41969</v>
      </c>
      <c r="J723" s="256">
        <v>48314534702</v>
      </c>
      <c r="K723" s="115">
        <f t="shared" si="64"/>
        <v>116.24592000169574</v>
      </c>
      <c r="L723" s="115">
        <f t="shared" si="65"/>
        <v>-6.0432366248103904</v>
      </c>
      <c r="M723" s="247"/>
      <c r="N723" s="247">
        <v>41969</v>
      </c>
      <c r="O723" s="266">
        <v>103</v>
      </c>
      <c r="P723" s="74">
        <f t="shared" si="66"/>
        <v>122.61904761904749</v>
      </c>
      <c r="R723">
        <f t="shared" si="61"/>
        <v>10300</v>
      </c>
      <c r="T723" s="11">
        <v>41969</v>
      </c>
      <c r="U723" s="115">
        <v>110.95989828892294</v>
      </c>
      <c r="V723" s="115">
        <v>122.28915662650613</v>
      </c>
      <c r="W723" s="115">
        <v>122.61904761904749</v>
      </c>
    </row>
    <row r="724" spans="3:23" ht="18.75" thickBot="1" x14ac:dyDescent="0.3">
      <c r="C724" s="11">
        <v>41970</v>
      </c>
      <c r="D724" s="12">
        <v>2096.1999999999998</v>
      </c>
      <c r="E724">
        <f t="shared" si="62"/>
        <v>111.04518726492547</v>
      </c>
      <c r="F724" s="222"/>
      <c r="G724" s="115">
        <v>203</v>
      </c>
      <c r="H724" s="115">
        <f t="shared" si="63"/>
        <v>122.28915662650613</v>
      </c>
      <c r="I724" s="224">
        <v>41970</v>
      </c>
      <c r="J724" s="256">
        <v>48314534702</v>
      </c>
      <c r="K724" s="115">
        <f t="shared" si="64"/>
        <v>116.24592000169574</v>
      </c>
      <c r="L724" s="115">
        <f t="shared" si="65"/>
        <v>-6.0432366248103904</v>
      </c>
      <c r="M724" s="247"/>
      <c r="N724" s="247">
        <v>41970</v>
      </c>
      <c r="O724" s="266">
        <v>103</v>
      </c>
      <c r="P724" s="74">
        <f t="shared" si="66"/>
        <v>122.61904761904749</v>
      </c>
      <c r="R724">
        <f t="shared" si="61"/>
        <v>10300</v>
      </c>
      <c r="T724" s="11">
        <v>41970</v>
      </c>
      <c r="U724" s="115">
        <v>111.04518726492547</v>
      </c>
      <c r="V724" s="115">
        <v>122.28915662650613</v>
      </c>
      <c r="W724" s="115">
        <v>122.61904761904749</v>
      </c>
    </row>
    <row r="725" spans="3:23" ht="18.75" thickBot="1" x14ac:dyDescent="0.3">
      <c r="C725" s="11">
        <v>41971</v>
      </c>
      <c r="D725" s="12">
        <v>2100.4699999999998</v>
      </c>
      <c r="E725">
        <f t="shared" si="62"/>
        <v>111.27138846214962</v>
      </c>
      <c r="F725" s="222"/>
      <c r="G725" s="115">
        <v>203.75</v>
      </c>
      <c r="H725" s="115">
        <f t="shared" si="63"/>
        <v>122.7409638554218</v>
      </c>
      <c r="I725" s="224">
        <v>41971</v>
      </c>
      <c r="J725" s="256">
        <v>48493036677.5</v>
      </c>
      <c r="K725" s="115">
        <f t="shared" si="64"/>
        <v>116.67540000170202</v>
      </c>
      <c r="L725" s="115">
        <f t="shared" si="65"/>
        <v>-6.0655638537197802</v>
      </c>
      <c r="M725" s="247"/>
      <c r="N725" s="247">
        <v>41971</v>
      </c>
      <c r="O725" s="266">
        <v>103</v>
      </c>
      <c r="P725" s="74">
        <f t="shared" si="66"/>
        <v>122.61904761904749</v>
      </c>
      <c r="R725">
        <f t="shared" si="61"/>
        <v>10300</v>
      </c>
      <c r="T725" s="11">
        <v>41971</v>
      </c>
      <c r="U725" s="115">
        <v>111.27138846214962</v>
      </c>
      <c r="V725" s="115">
        <v>122.7409638554218</v>
      </c>
      <c r="W725" s="115">
        <v>122.61904761904749</v>
      </c>
    </row>
    <row r="726" spans="3:23" ht="18.75" thickBot="1" x14ac:dyDescent="0.3">
      <c r="C726" s="11">
        <v>41974</v>
      </c>
      <c r="D726" s="12">
        <v>2101.2199999999998</v>
      </c>
      <c r="E726">
        <f t="shared" si="62"/>
        <v>111.3111193515918</v>
      </c>
      <c r="F726" s="222"/>
      <c r="G726" s="115">
        <v>203.75</v>
      </c>
      <c r="H726" s="115">
        <f t="shared" si="63"/>
        <v>122.7409638554218</v>
      </c>
      <c r="I726" s="224">
        <v>41974</v>
      </c>
      <c r="J726" s="256">
        <v>48493036677.5</v>
      </c>
      <c r="K726" s="115">
        <f t="shared" si="64"/>
        <v>116.67540000170202</v>
      </c>
      <c r="L726" s="115">
        <f t="shared" si="65"/>
        <v>-6.0655638537197802</v>
      </c>
      <c r="M726" s="247"/>
      <c r="N726" s="247">
        <v>41974</v>
      </c>
      <c r="O726" s="266">
        <v>103</v>
      </c>
      <c r="P726" s="74">
        <f t="shared" si="66"/>
        <v>122.61904761904749</v>
      </c>
      <c r="R726">
        <f t="shared" si="61"/>
        <v>10300</v>
      </c>
      <c r="T726" s="11">
        <v>41974</v>
      </c>
      <c r="U726" s="115">
        <v>111.3111193515918</v>
      </c>
      <c r="V726" s="115">
        <v>122.7409638554218</v>
      </c>
      <c r="W726" s="115">
        <v>122.61904761904749</v>
      </c>
    </row>
    <row r="727" spans="3:23" ht="18.75" thickBot="1" x14ac:dyDescent="0.3">
      <c r="C727" s="11">
        <v>41975</v>
      </c>
      <c r="D727" s="12">
        <v>2100.42</v>
      </c>
      <c r="E727">
        <f t="shared" si="62"/>
        <v>111.26873973618683</v>
      </c>
      <c r="F727" s="222"/>
      <c r="G727" s="115">
        <v>203</v>
      </c>
      <c r="H727" s="115">
        <f t="shared" si="63"/>
        <v>122.28915662650614</v>
      </c>
      <c r="I727" s="224">
        <v>41975</v>
      </c>
      <c r="J727" s="256">
        <v>48314534702</v>
      </c>
      <c r="K727" s="115">
        <f t="shared" si="64"/>
        <v>116.24592000169575</v>
      </c>
      <c r="L727" s="115">
        <f t="shared" si="65"/>
        <v>-6.0432366248103904</v>
      </c>
      <c r="M727" s="247"/>
      <c r="N727" s="247">
        <v>41975</v>
      </c>
      <c r="O727" s="266">
        <v>103</v>
      </c>
      <c r="P727" s="74">
        <f t="shared" si="66"/>
        <v>122.61904761904749</v>
      </c>
      <c r="R727">
        <f t="shared" si="61"/>
        <v>10300</v>
      </c>
      <c r="T727" s="11">
        <v>41975</v>
      </c>
      <c r="U727" s="115">
        <v>111.26873973618683</v>
      </c>
      <c r="V727" s="115">
        <v>122.28915662650614</v>
      </c>
      <c r="W727" s="115">
        <v>122.61904761904749</v>
      </c>
    </row>
    <row r="728" spans="3:23" ht="18.75" thickBot="1" x14ac:dyDescent="0.3">
      <c r="C728" s="11">
        <v>41976</v>
      </c>
      <c r="D728" s="12">
        <v>2100.8000000000002</v>
      </c>
      <c r="E728">
        <f t="shared" si="62"/>
        <v>111.28887005350421</v>
      </c>
      <c r="F728" s="222"/>
      <c r="G728" s="115">
        <v>203</v>
      </c>
      <c r="H728" s="115">
        <f t="shared" si="63"/>
        <v>122.28915662650614</v>
      </c>
      <c r="I728" s="224">
        <v>41976</v>
      </c>
      <c r="J728" s="256">
        <v>48314534702</v>
      </c>
      <c r="K728" s="115">
        <f t="shared" si="64"/>
        <v>116.24592000169575</v>
      </c>
      <c r="L728" s="115">
        <f t="shared" si="65"/>
        <v>-6.0432366248103904</v>
      </c>
      <c r="M728" s="247"/>
      <c r="N728" s="247">
        <v>41976</v>
      </c>
      <c r="O728" s="266">
        <v>103</v>
      </c>
      <c r="P728" s="74">
        <f t="shared" si="66"/>
        <v>122.61904761904749</v>
      </c>
      <c r="R728">
        <f t="shared" si="61"/>
        <v>10300</v>
      </c>
      <c r="T728" s="11">
        <v>41976</v>
      </c>
      <c r="U728" s="115">
        <v>111.28887005350421</v>
      </c>
      <c r="V728" s="115">
        <v>122.28915662650614</v>
      </c>
      <c r="W728" s="115">
        <v>122.61904761904749</v>
      </c>
    </row>
    <row r="729" spans="3:23" ht="18.75" thickBot="1" x14ac:dyDescent="0.3">
      <c r="C729" s="11">
        <v>41977</v>
      </c>
      <c r="D729" s="12">
        <v>2100.52</v>
      </c>
      <c r="E729">
        <f t="shared" si="62"/>
        <v>111.27403718811246</v>
      </c>
      <c r="F729" s="222"/>
      <c r="G729" s="115">
        <v>203</v>
      </c>
      <c r="H729" s="115">
        <f t="shared" si="63"/>
        <v>122.28915662650614</v>
      </c>
      <c r="I729" s="224">
        <v>41977</v>
      </c>
      <c r="J729" s="256">
        <v>48314534702</v>
      </c>
      <c r="K729" s="115">
        <f t="shared" si="64"/>
        <v>116.24592000169575</v>
      </c>
      <c r="L729" s="115">
        <f t="shared" si="65"/>
        <v>-6.0432366248103904</v>
      </c>
      <c r="M729" s="247"/>
      <c r="N729" s="247">
        <v>41977</v>
      </c>
      <c r="O729" s="266">
        <v>102</v>
      </c>
      <c r="P729" s="74">
        <f t="shared" si="66"/>
        <v>121.4285714285713</v>
      </c>
      <c r="R729">
        <f t="shared" si="61"/>
        <v>10200</v>
      </c>
      <c r="T729" s="11">
        <v>41977</v>
      </c>
      <c r="U729" s="115">
        <v>111.27403718811246</v>
      </c>
      <c r="V729" s="115">
        <v>122.28915662650614</v>
      </c>
      <c r="W729" s="115">
        <v>121.4285714285713</v>
      </c>
    </row>
    <row r="730" spans="3:23" ht="18.75" thickBot="1" x14ac:dyDescent="0.3">
      <c r="C730" s="11">
        <v>41978</v>
      </c>
      <c r="D730" s="12">
        <v>2101.59</v>
      </c>
      <c r="E730">
        <f t="shared" si="62"/>
        <v>111.33071992371664</v>
      </c>
      <c r="F730" s="222"/>
      <c r="G730" s="115">
        <v>202</v>
      </c>
      <c r="H730" s="115">
        <f t="shared" si="63"/>
        <v>121.68674698795192</v>
      </c>
      <c r="I730" s="224">
        <v>41978</v>
      </c>
      <c r="J730" s="256">
        <v>48076532068</v>
      </c>
      <c r="K730" s="115">
        <f t="shared" si="64"/>
        <v>115.6732800016874</v>
      </c>
      <c r="L730" s="115">
        <f t="shared" si="65"/>
        <v>-6.0134669862645183</v>
      </c>
      <c r="M730" s="247"/>
      <c r="N730" s="247">
        <v>41978</v>
      </c>
      <c r="O730" s="266">
        <v>102</v>
      </c>
      <c r="P730" s="74">
        <f t="shared" si="66"/>
        <v>121.4285714285713</v>
      </c>
      <c r="R730">
        <f t="shared" si="61"/>
        <v>10200</v>
      </c>
      <c r="T730" s="11">
        <v>41978</v>
      </c>
      <c r="U730" s="115">
        <v>111.33071992371664</v>
      </c>
      <c r="V730" s="115">
        <v>121.68674698795192</v>
      </c>
      <c r="W730" s="115">
        <v>121.4285714285713</v>
      </c>
    </row>
    <row r="731" spans="3:23" ht="18.75" thickBot="1" x14ac:dyDescent="0.3">
      <c r="C731" s="11">
        <v>41981</v>
      </c>
      <c r="D731" s="12">
        <v>2097.33</v>
      </c>
      <c r="E731">
        <f t="shared" si="62"/>
        <v>111.10504847168505</v>
      </c>
      <c r="F731" s="222"/>
      <c r="G731" s="115">
        <v>201</v>
      </c>
      <c r="H731" s="115">
        <f t="shared" si="63"/>
        <v>121.0843373493977</v>
      </c>
      <c r="I731" s="224">
        <v>41981</v>
      </c>
      <c r="J731" s="256">
        <v>47838529434</v>
      </c>
      <c r="K731" s="115">
        <f t="shared" si="64"/>
        <v>115.10064000167905</v>
      </c>
      <c r="L731" s="115">
        <f t="shared" si="65"/>
        <v>-5.9836973477186461</v>
      </c>
      <c r="M731" s="247"/>
      <c r="N731" s="247">
        <v>41981</v>
      </c>
      <c r="O731" s="266">
        <v>103</v>
      </c>
      <c r="P731" s="74">
        <f t="shared" si="66"/>
        <v>122.61904761904749</v>
      </c>
      <c r="R731">
        <f t="shared" si="61"/>
        <v>10300</v>
      </c>
      <c r="T731" s="11">
        <v>41981</v>
      </c>
      <c r="U731" s="115">
        <v>111.10504847168505</v>
      </c>
      <c r="V731" s="115">
        <v>121.0843373493977</v>
      </c>
      <c r="W731" s="115">
        <v>122.61904761904749</v>
      </c>
    </row>
    <row r="732" spans="3:23" ht="18.75" thickBot="1" x14ac:dyDescent="0.3">
      <c r="C732" s="11">
        <v>41982</v>
      </c>
      <c r="D732" s="12">
        <v>2091.12</v>
      </c>
      <c r="E732">
        <f t="shared" si="62"/>
        <v>110.77607670710381</v>
      </c>
      <c r="F732" s="222"/>
      <c r="G732" s="115">
        <v>200</v>
      </c>
      <c r="H732" s="115">
        <f t="shared" si="63"/>
        <v>120.48192771084348</v>
      </c>
      <c r="I732" s="236">
        <v>41982</v>
      </c>
      <c r="J732" s="263">
        <v>47600526800</v>
      </c>
      <c r="K732" s="115">
        <f t="shared" si="64"/>
        <v>114.5280000016707</v>
      </c>
      <c r="L732" s="115">
        <f t="shared" si="65"/>
        <v>-5.953927709172774</v>
      </c>
      <c r="M732" s="253"/>
      <c r="N732" s="253">
        <v>41982</v>
      </c>
      <c r="O732" s="266">
        <v>103</v>
      </c>
      <c r="P732" s="74">
        <f t="shared" si="66"/>
        <v>122.61904761904749</v>
      </c>
      <c r="R732">
        <f t="shared" si="61"/>
        <v>10300</v>
      </c>
      <c r="T732" s="11">
        <v>41982</v>
      </c>
      <c r="U732" s="115">
        <v>110.77607670710381</v>
      </c>
      <c r="V732" s="115">
        <v>120.48192771084348</v>
      </c>
      <c r="W732" s="115">
        <v>122.61904761904749</v>
      </c>
    </row>
    <row r="733" spans="3:23" ht="18.75" thickBot="1" x14ac:dyDescent="0.3">
      <c r="C733" s="11">
        <v>41984</v>
      </c>
      <c r="D733" s="12">
        <v>2090.15</v>
      </c>
      <c r="E733">
        <f t="shared" si="62"/>
        <v>110.72469142342527</v>
      </c>
      <c r="F733" s="222"/>
      <c r="G733" s="115">
        <v>200</v>
      </c>
      <c r="H733" s="115">
        <f t="shared" si="63"/>
        <v>120.48192771084348</v>
      </c>
      <c r="I733" s="224">
        <v>41984</v>
      </c>
      <c r="J733" s="256">
        <v>47600526800</v>
      </c>
      <c r="K733" s="115">
        <f t="shared" si="64"/>
        <v>114.5280000016707</v>
      </c>
      <c r="L733" s="115">
        <f t="shared" si="65"/>
        <v>-5.953927709172774</v>
      </c>
      <c r="M733" s="247"/>
      <c r="N733" s="247">
        <v>41984</v>
      </c>
      <c r="O733" s="266">
        <v>103</v>
      </c>
      <c r="P733" s="74">
        <f t="shared" si="66"/>
        <v>122.61904761904749</v>
      </c>
      <c r="R733">
        <f t="shared" si="61"/>
        <v>10300</v>
      </c>
      <c r="T733" s="11">
        <v>41984</v>
      </c>
      <c r="U733" s="115">
        <v>110.72469142342527</v>
      </c>
      <c r="V733" s="115">
        <v>120.48192771084348</v>
      </c>
      <c r="W733" s="115">
        <v>122.61904761904749</v>
      </c>
    </row>
    <row r="734" spans="3:23" ht="18.75" thickBot="1" x14ac:dyDescent="0.3">
      <c r="C734" s="11">
        <v>41985</v>
      </c>
      <c r="D734" s="12">
        <v>2085.33</v>
      </c>
      <c r="E734">
        <f t="shared" si="62"/>
        <v>110.4693542406102</v>
      </c>
      <c r="F734" s="222"/>
      <c r="G734" s="115">
        <v>199</v>
      </c>
      <c r="H734" s="115">
        <f t="shared" si="63"/>
        <v>119.87951807228926</v>
      </c>
      <c r="I734" s="224">
        <v>41985</v>
      </c>
      <c r="J734" s="256">
        <v>47362524166</v>
      </c>
      <c r="K734" s="115">
        <f t="shared" si="64"/>
        <v>113.95536000166236</v>
      </c>
      <c r="L734" s="115">
        <f t="shared" si="65"/>
        <v>-5.9241580706269019</v>
      </c>
      <c r="M734" s="247"/>
      <c r="N734" s="247">
        <v>41985</v>
      </c>
      <c r="O734" s="266">
        <v>102</v>
      </c>
      <c r="P734" s="74">
        <f t="shared" si="66"/>
        <v>121.4285714285713</v>
      </c>
      <c r="R734">
        <f t="shared" si="61"/>
        <v>10200</v>
      </c>
      <c r="T734" s="11">
        <v>41985</v>
      </c>
      <c r="U734" s="115">
        <v>110.4693542406102</v>
      </c>
      <c r="V734" s="115">
        <v>119.87951807228926</v>
      </c>
      <c r="W734" s="115">
        <v>121.4285714285713</v>
      </c>
    </row>
    <row r="735" spans="3:23" ht="18.75" thickBot="1" x14ac:dyDescent="0.3">
      <c r="C735" s="11">
        <v>41988</v>
      </c>
      <c r="D735" s="12">
        <v>2079.5500000000002</v>
      </c>
      <c r="E735">
        <f t="shared" si="62"/>
        <v>110.16316151930916</v>
      </c>
      <c r="F735" s="222"/>
      <c r="G735" s="115">
        <v>198.5</v>
      </c>
      <c r="H735" s="115">
        <f t="shared" si="63"/>
        <v>119.57831325301215</v>
      </c>
      <c r="I735" s="224">
        <v>41988</v>
      </c>
      <c r="J735" s="256">
        <v>47243522849</v>
      </c>
      <c r="K735" s="115">
        <f t="shared" si="64"/>
        <v>113.66904000165819</v>
      </c>
      <c r="L735" s="115">
        <f t="shared" si="65"/>
        <v>-5.9092732513539659</v>
      </c>
      <c r="M735" s="247"/>
      <c r="N735" s="247">
        <v>41988</v>
      </c>
      <c r="O735" s="266">
        <v>102</v>
      </c>
      <c r="P735" s="74">
        <f t="shared" si="66"/>
        <v>121.4285714285713</v>
      </c>
      <c r="R735">
        <f t="shared" si="61"/>
        <v>10200</v>
      </c>
      <c r="T735" s="11">
        <v>41988</v>
      </c>
      <c r="U735" s="115">
        <v>110.16316151930916</v>
      </c>
      <c r="V735" s="115">
        <v>119.57831325301215</v>
      </c>
      <c r="W735" s="115">
        <v>121.4285714285713</v>
      </c>
    </row>
    <row r="736" spans="3:23" ht="18.75" thickBot="1" x14ac:dyDescent="0.3">
      <c r="C736" s="11">
        <v>41989</v>
      </c>
      <c r="D736" s="12">
        <v>2080.06</v>
      </c>
      <c r="E736">
        <f t="shared" si="62"/>
        <v>110.19017852412982</v>
      </c>
      <c r="F736" s="222"/>
      <c r="G736" s="115">
        <v>198.5</v>
      </c>
      <c r="H736" s="115">
        <f t="shared" si="63"/>
        <v>119.57831325301215</v>
      </c>
      <c r="I736" s="224">
        <v>41989</v>
      </c>
      <c r="J736" s="256">
        <v>47243522849</v>
      </c>
      <c r="K736" s="115">
        <f t="shared" si="64"/>
        <v>113.66904000165819</v>
      </c>
      <c r="L736" s="115">
        <f t="shared" si="65"/>
        <v>-5.9092732513539659</v>
      </c>
      <c r="M736" s="247"/>
      <c r="N736" s="247">
        <v>41989</v>
      </c>
      <c r="O736" s="266">
        <v>102</v>
      </c>
      <c r="P736" s="74">
        <f t="shared" si="66"/>
        <v>121.4285714285713</v>
      </c>
      <c r="R736">
        <f t="shared" si="61"/>
        <v>10200</v>
      </c>
      <c r="T736" s="11">
        <v>41989</v>
      </c>
      <c r="U736" s="115">
        <v>110.19017852412982</v>
      </c>
      <c r="V736" s="115">
        <v>119.57831325301215</v>
      </c>
      <c r="W736" s="115">
        <v>121.4285714285713</v>
      </c>
    </row>
    <row r="737" spans="3:23" ht="18.75" thickBot="1" x14ac:dyDescent="0.3">
      <c r="C737" s="11">
        <v>41990</v>
      </c>
      <c r="D737" s="12">
        <v>2072.9299999999998</v>
      </c>
      <c r="E737">
        <f t="shared" si="62"/>
        <v>109.81247020183284</v>
      </c>
      <c r="F737" s="222"/>
      <c r="G737" s="115">
        <v>198.5</v>
      </c>
      <c r="H737" s="115">
        <f t="shared" si="63"/>
        <v>119.57831325301215</v>
      </c>
      <c r="I737" s="224">
        <v>41990</v>
      </c>
      <c r="J737" s="256">
        <v>47243522849</v>
      </c>
      <c r="K737" s="115">
        <f t="shared" si="64"/>
        <v>113.66904000165819</v>
      </c>
      <c r="L737" s="115">
        <f t="shared" si="65"/>
        <v>-5.9092732513539659</v>
      </c>
      <c r="M737" s="247"/>
      <c r="N737" s="247">
        <v>41990</v>
      </c>
      <c r="O737" s="266">
        <v>102</v>
      </c>
      <c r="P737" s="74">
        <f t="shared" si="66"/>
        <v>121.4285714285713</v>
      </c>
      <c r="R737">
        <f t="shared" si="61"/>
        <v>10200</v>
      </c>
      <c r="T737" s="11">
        <v>41990</v>
      </c>
      <c r="U737" s="115">
        <v>109.81247020183284</v>
      </c>
      <c r="V737" s="115">
        <v>119.57831325301215</v>
      </c>
      <c r="W737" s="115">
        <v>121.4285714285713</v>
      </c>
    </row>
    <row r="738" spans="3:23" ht="18.75" thickBot="1" x14ac:dyDescent="0.3">
      <c r="C738" s="11">
        <v>41991</v>
      </c>
      <c r="D738" s="12">
        <v>2064.9</v>
      </c>
      <c r="E738">
        <f t="shared" si="62"/>
        <v>109.38708481220526</v>
      </c>
      <c r="F738" s="222"/>
      <c r="G738" s="115">
        <v>198.5</v>
      </c>
      <c r="H738" s="115">
        <f t="shared" si="63"/>
        <v>119.57831325301215</v>
      </c>
      <c r="I738" s="230">
        <v>41991</v>
      </c>
      <c r="J738" s="261">
        <v>47243522849</v>
      </c>
      <c r="K738" s="115">
        <f t="shared" si="64"/>
        <v>113.66904000165819</v>
      </c>
      <c r="L738" s="115">
        <f t="shared" si="65"/>
        <v>-5.9092732513539659</v>
      </c>
      <c r="M738" s="245"/>
      <c r="N738" s="245">
        <v>41991</v>
      </c>
      <c r="O738" s="266">
        <v>102</v>
      </c>
      <c r="P738" s="74">
        <f t="shared" si="66"/>
        <v>121.4285714285713</v>
      </c>
      <c r="R738">
        <f t="shared" si="61"/>
        <v>10200</v>
      </c>
      <c r="T738" s="11">
        <v>41991</v>
      </c>
      <c r="U738" s="115">
        <v>109.38708481220526</v>
      </c>
      <c r="V738" s="115">
        <v>119.57831325301215</v>
      </c>
      <c r="W738" s="115">
        <v>121.4285714285713</v>
      </c>
    </row>
    <row r="739" spans="3:23" ht="18.75" thickBot="1" x14ac:dyDescent="0.3">
      <c r="C739" s="11">
        <v>41992</v>
      </c>
      <c r="D739" s="12">
        <v>2060.0500000000002</v>
      </c>
      <c r="E739">
        <f t="shared" si="62"/>
        <v>109.13015839381251</v>
      </c>
      <c r="F739" s="222"/>
      <c r="G739" s="115">
        <v>198.5</v>
      </c>
      <c r="H739" s="115">
        <f t="shared" si="63"/>
        <v>119.57831325301215</v>
      </c>
      <c r="I739" s="230">
        <v>41992</v>
      </c>
      <c r="J739" s="261">
        <v>47243522849</v>
      </c>
      <c r="K739" s="115">
        <f t="shared" si="64"/>
        <v>113.66904000165819</v>
      </c>
      <c r="L739" s="115">
        <f t="shared" si="65"/>
        <v>-5.9092732513539659</v>
      </c>
      <c r="M739" s="245"/>
      <c r="N739" s="245">
        <v>41992</v>
      </c>
      <c r="O739" s="266">
        <v>102</v>
      </c>
      <c r="P739" s="74">
        <f t="shared" si="66"/>
        <v>121.4285714285713</v>
      </c>
      <c r="R739">
        <f t="shared" ref="R739:R802" si="67">+O739*100</f>
        <v>10200</v>
      </c>
      <c r="T739" s="11">
        <v>41992</v>
      </c>
      <c r="U739" s="115">
        <v>109.13015839381251</v>
      </c>
      <c r="V739" s="115">
        <v>119.57831325301215</v>
      </c>
      <c r="W739" s="115">
        <v>121.4285714285713</v>
      </c>
    </row>
    <row r="740" spans="3:23" ht="18.75" thickBot="1" x14ac:dyDescent="0.3">
      <c r="C740" s="11">
        <v>41995</v>
      </c>
      <c r="D740" s="12">
        <v>2063.04</v>
      </c>
      <c r="E740">
        <f t="shared" si="62"/>
        <v>109.28855220638864</v>
      </c>
      <c r="F740" s="222"/>
      <c r="G740" s="115">
        <v>198.5</v>
      </c>
      <c r="H740" s="115">
        <f t="shared" si="63"/>
        <v>119.57831325301215</v>
      </c>
      <c r="I740" s="230">
        <v>41995</v>
      </c>
      <c r="J740" s="261">
        <v>47243522849</v>
      </c>
      <c r="K740" s="115">
        <f t="shared" si="64"/>
        <v>113.66904000165819</v>
      </c>
      <c r="L740" s="115">
        <f t="shared" si="65"/>
        <v>-5.9092732513539659</v>
      </c>
      <c r="M740" s="245"/>
      <c r="N740" s="245">
        <v>41995</v>
      </c>
      <c r="O740" s="266">
        <v>102</v>
      </c>
      <c r="P740" s="74">
        <f t="shared" si="66"/>
        <v>121.4285714285713</v>
      </c>
      <c r="R740">
        <f t="shared" si="67"/>
        <v>10200</v>
      </c>
      <c r="T740" s="11">
        <v>41995</v>
      </c>
      <c r="U740" s="115">
        <v>109.28855220638864</v>
      </c>
      <c r="V740" s="115">
        <v>119.57831325301215</v>
      </c>
      <c r="W740" s="115">
        <v>121.4285714285713</v>
      </c>
    </row>
    <row r="741" spans="3:23" ht="18.75" thickBot="1" x14ac:dyDescent="0.3">
      <c r="C741" s="11">
        <v>41996</v>
      </c>
      <c r="D741" s="12">
        <v>2070.4499999999998</v>
      </c>
      <c r="E741">
        <f t="shared" si="62"/>
        <v>109.68109339407735</v>
      </c>
      <c r="F741" s="222"/>
      <c r="G741" s="115">
        <v>198</v>
      </c>
      <c r="H741" s="115">
        <f t="shared" si="63"/>
        <v>119.27710843373505</v>
      </c>
      <c r="I741" s="230">
        <v>41996</v>
      </c>
      <c r="J741" s="261">
        <v>47124521532</v>
      </c>
      <c r="K741" s="115">
        <f t="shared" si="64"/>
        <v>113.38272000165402</v>
      </c>
      <c r="L741" s="115">
        <f t="shared" si="65"/>
        <v>-5.8943884320810298</v>
      </c>
      <c r="M741" s="245"/>
      <c r="N741" s="245">
        <v>41996</v>
      </c>
      <c r="O741" s="266">
        <v>102</v>
      </c>
      <c r="P741" s="74">
        <f t="shared" si="66"/>
        <v>121.4285714285713</v>
      </c>
      <c r="R741">
        <f t="shared" si="67"/>
        <v>10200</v>
      </c>
      <c r="T741" s="11">
        <v>41996</v>
      </c>
      <c r="U741" s="115">
        <v>109.68109339407735</v>
      </c>
      <c r="V741" s="115">
        <v>119.27710843373505</v>
      </c>
      <c r="W741" s="115">
        <v>121.4285714285713</v>
      </c>
    </row>
    <row r="742" spans="3:23" ht="18.75" thickBot="1" x14ac:dyDescent="0.3">
      <c r="C742" s="11">
        <v>41997</v>
      </c>
      <c r="D742" s="12">
        <v>2068.92</v>
      </c>
      <c r="E742">
        <f t="shared" si="62"/>
        <v>109.60004237961533</v>
      </c>
      <c r="F742" s="222"/>
      <c r="G742" s="115">
        <v>198</v>
      </c>
      <c r="H742" s="115">
        <f t="shared" si="63"/>
        <v>119.27710843373505</v>
      </c>
      <c r="I742" s="230">
        <v>41997</v>
      </c>
      <c r="J742" s="261">
        <v>47124521532</v>
      </c>
      <c r="K742" s="115">
        <f t="shared" si="64"/>
        <v>113.38272000165402</v>
      </c>
      <c r="L742" s="115">
        <f t="shared" si="65"/>
        <v>-5.8943884320810298</v>
      </c>
      <c r="M742" s="245"/>
      <c r="N742" s="245">
        <v>41997</v>
      </c>
      <c r="O742" s="266">
        <v>101</v>
      </c>
      <c r="P742" s="74">
        <f t="shared" si="66"/>
        <v>120.23809523809511</v>
      </c>
      <c r="R742">
        <f t="shared" si="67"/>
        <v>10100</v>
      </c>
      <c r="T742" s="11">
        <v>41997</v>
      </c>
      <c r="U742" s="115">
        <v>109.60004237961533</v>
      </c>
      <c r="V742" s="115">
        <v>119.27710843373505</v>
      </c>
      <c r="W742" s="115">
        <v>120.23809523809511</v>
      </c>
    </row>
    <row r="743" spans="3:23" ht="18.75" thickBot="1" x14ac:dyDescent="0.3">
      <c r="C743" s="11">
        <v>41999</v>
      </c>
      <c r="D743" s="12">
        <v>2070.3000000000002</v>
      </c>
      <c r="E743">
        <f t="shared" si="62"/>
        <v>109.67314721618894</v>
      </c>
      <c r="F743" s="222"/>
      <c r="G743" s="115">
        <v>198</v>
      </c>
      <c r="H743" s="115">
        <f t="shared" si="63"/>
        <v>119.27710843373505</v>
      </c>
      <c r="I743" s="230">
        <v>41999</v>
      </c>
      <c r="J743" s="261">
        <v>47124521532</v>
      </c>
      <c r="K743" s="115">
        <f t="shared" si="64"/>
        <v>113.38272000165402</v>
      </c>
      <c r="L743" s="115">
        <f t="shared" si="65"/>
        <v>-5.8943884320810298</v>
      </c>
      <c r="M743" s="245"/>
      <c r="N743" s="245">
        <v>41999</v>
      </c>
      <c r="O743" s="266">
        <v>101</v>
      </c>
      <c r="P743" s="74">
        <f t="shared" si="66"/>
        <v>120.23809523809511</v>
      </c>
      <c r="R743">
        <f t="shared" si="67"/>
        <v>10100</v>
      </c>
      <c r="T743" s="11">
        <v>41999</v>
      </c>
      <c r="U743" s="115">
        <v>109.67314721618894</v>
      </c>
      <c r="V743" s="115">
        <v>119.27710843373505</v>
      </c>
      <c r="W743" s="115">
        <v>120.23809523809511</v>
      </c>
    </row>
    <row r="744" spans="3:23" ht="18.75" thickBot="1" x14ac:dyDescent="0.3">
      <c r="C744" s="11">
        <v>42002</v>
      </c>
      <c r="D744" s="12">
        <v>2072.94</v>
      </c>
      <c r="E744">
        <f t="shared" si="62"/>
        <v>109.8129999470254</v>
      </c>
      <c r="F744" s="222"/>
      <c r="G744" s="115">
        <v>198</v>
      </c>
      <c r="H744" s="115">
        <f t="shared" si="63"/>
        <v>119.27710843373505</v>
      </c>
      <c r="I744" s="230">
        <v>42002</v>
      </c>
      <c r="J744" s="261">
        <v>47124521532</v>
      </c>
      <c r="K744" s="115">
        <f t="shared" si="64"/>
        <v>113.38272000165402</v>
      </c>
      <c r="L744" s="115">
        <f t="shared" si="65"/>
        <v>-5.8943884320810298</v>
      </c>
      <c r="M744" s="245"/>
      <c r="N744" s="245">
        <v>42002</v>
      </c>
      <c r="O744" s="266">
        <v>102</v>
      </c>
      <c r="P744" s="74">
        <f t="shared" si="66"/>
        <v>121.4285714285713</v>
      </c>
      <c r="R744">
        <f t="shared" si="67"/>
        <v>10200</v>
      </c>
      <c r="T744" s="11">
        <v>42002</v>
      </c>
      <c r="U744" s="115">
        <v>109.8129999470254</v>
      </c>
      <c r="V744" s="115">
        <v>119.27710843373505</v>
      </c>
      <c r="W744" s="115">
        <v>121.4285714285713</v>
      </c>
    </row>
    <row r="745" spans="3:23" ht="18.75" thickBot="1" x14ac:dyDescent="0.3">
      <c r="C745" s="11">
        <v>42003</v>
      </c>
      <c r="D745" s="12">
        <v>2067.89</v>
      </c>
      <c r="E745">
        <f t="shared" si="62"/>
        <v>109.54547862478138</v>
      </c>
      <c r="F745" s="222"/>
      <c r="G745" s="115">
        <v>198</v>
      </c>
      <c r="H745" s="115">
        <f t="shared" si="63"/>
        <v>119.27710843373505</v>
      </c>
      <c r="I745" s="230">
        <v>42003</v>
      </c>
      <c r="J745" s="261">
        <v>47124521532</v>
      </c>
      <c r="K745" s="115">
        <f t="shared" si="64"/>
        <v>113.38272000165402</v>
      </c>
      <c r="L745" s="115">
        <f t="shared" si="65"/>
        <v>-5.8943884320810298</v>
      </c>
      <c r="M745" s="245"/>
      <c r="N745" s="245">
        <v>42003</v>
      </c>
      <c r="O745" s="266">
        <v>102</v>
      </c>
      <c r="P745" s="74">
        <f t="shared" si="66"/>
        <v>121.4285714285713</v>
      </c>
      <c r="R745">
        <f t="shared" si="67"/>
        <v>10200</v>
      </c>
      <c r="T745" s="11">
        <v>42003</v>
      </c>
      <c r="U745" s="115">
        <v>109.54547862478138</v>
      </c>
      <c r="V745" s="115">
        <v>119.27710843373505</v>
      </c>
      <c r="W745" s="115">
        <v>121.4285714285713</v>
      </c>
    </row>
    <row r="746" spans="3:23" ht="18.75" thickBot="1" x14ac:dyDescent="0.3">
      <c r="C746" s="11">
        <v>42004</v>
      </c>
      <c r="D746" s="12">
        <v>2073.7199999999998</v>
      </c>
      <c r="E746">
        <f t="shared" si="62"/>
        <v>109.85432007204524</v>
      </c>
      <c r="F746" s="222"/>
      <c r="G746" s="115">
        <v>198</v>
      </c>
      <c r="H746" s="115">
        <f t="shared" si="63"/>
        <v>119.27710843373505</v>
      </c>
      <c r="I746" s="227">
        <v>42004</v>
      </c>
      <c r="J746" s="259">
        <v>47124521532</v>
      </c>
      <c r="K746" s="115">
        <f t="shared" si="64"/>
        <v>113.38272000165402</v>
      </c>
      <c r="L746" s="115">
        <f t="shared" si="65"/>
        <v>-5.8943884320810298</v>
      </c>
      <c r="M746" s="250"/>
      <c r="N746" s="250">
        <v>42004</v>
      </c>
      <c r="O746" s="266">
        <v>102</v>
      </c>
      <c r="P746" s="74">
        <f t="shared" si="66"/>
        <v>121.4285714285713</v>
      </c>
      <c r="R746">
        <f t="shared" si="67"/>
        <v>10200</v>
      </c>
      <c r="T746" s="11">
        <v>42004</v>
      </c>
      <c r="U746" s="115">
        <v>109.85432007204524</v>
      </c>
      <c r="V746" s="115">
        <v>119.27710843373505</v>
      </c>
      <c r="W746" s="115">
        <v>121.4285714285713</v>
      </c>
    </row>
    <row r="747" spans="3:23" ht="18.75" thickBot="1" x14ac:dyDescent="0.3">
      <c r="C747" s="11">
        <v>42009</v>
      </c>
      <c r="D747" s="12">
        <v>2070.16</v>
      </c>
      <c r="E747">
        <f t="shared" si="62"/>
        <v>109.66573078349305</v>
      </c>
      <c r="F747" s="222"/>
      <c r="G747" s="115">
        <v>197.75</v>
      </c>
      <c r="H747" s="115">
        <f t="shared" si="63"/>
        <v>119.1265060240965</v>
      </c>
      <c r="I747" s="230">
        <v>42009</v>
      </c>
      <c r="J747" s="261">
        <v>47065020873.5</v>
      </c>
      <c r="K747" s="115">
        <f t="shared" si="64"/>
        <v>113.23956000165192</v>
      </c>
      <c r="L747" s="115">
        <f t="shared" si="65"/>
        <v>-5.886946022444576</v>
      </c>
      <c r="M747" s="245"/>
      <c r="N747" s="245">
        <v>42009</v>
      </c>
      <c r="O747" s="266">
        <v>102</v>
      </c>
      <c r="P747" s="74">
        <f t="shared" si="66"/>
        <v>121.4285714285713</v>
      </c>
      <c r="R747">
        <f t="shared" si="67"/>
        <v>10200</v>
      </c>
      <c r="T747" s="11">
        <v>42009</v>
      </c>
      <c r="U747" s="115">
        <v>109.66573078349305</v>
      </c>
      <c r="V747" s="115">
        <v>119.1265060240965</v>
      </c>
      <c r="W747" s="115">
        <v>121.4285714285713</v>
      </c>
    </row>
    <row r="748" spans="3:23" ht="18.75" thickBot="1" x14ac:dyDescent="0.3">
      <c r="C748" s="11">
        <v>42010</v>
      </c>
      <c r="D748" s="12">
        <v>2061.92</v>
      </c>
      <c r="E748">
        <f t="shared" si="62"/>
        <v>109.22922074482166</v>
      </c>
      <c r="F748" s="222"/>
      <c r="G748" s="115">
        <v>196.75</v>
      </c>
      <c r="H748" s="115">
        <f t="shared" si="63"/>
        <v>118.52409638554228</v>
      </c>
      <c r="I748" s="237">
        <v>42010</v>
      </c>
      <c r="J748" s="261">
        <v>46827018239.5</v>
      </c>
      <c r="K748" s="115">
        <f t="shared" si="64"/>
        <v>112.66692000164358</v>
      </c>
      <c r="L748" s="115">
        <f t="shared" si="65"/>
        <v>-5.8571763838987039</v>
      </c>
      <c r="M748" s="245"/>
      <c r="N748" s="245">
        <v>42010</v>
      </c>
      <c r="O748" s="266">
        <v>101</v>
      </c>
      <c r="P748" s="74">
        <f t="shared" si="66"/>
        <v>120.23809523809511</v>
      </c>
      <c r="R748">
        <f t="shared" si="67"/>
        <v>10100</v>
      </c>
      <c r="T748" s="11">
        <v>42010</v>
      </c>
      <c r="U748" s="115">
        <v>109.22922074482166</v>
      </c>
      <c r="V748" s="115">
        <v>118.52409638554228</v>
      </c>
      <c r="W748" s="115">
        <v>120.23809523809511</v>
      </c>
    </row>
    <row r="749" spans="3:23" ht="18.75" thickBot="1" x14ac:dyDescent="0.3">
      <c r="C749" s="11">
        <v>42011</v>
      </c>
      <c r="D749" s="12">
        <v>2057.46</v>
      </c>
      <c r="E749">
        <f t="shared" si="62"/>
        <v>108.99295438893884</v>
      </c>
      <c r="F749" s="222"/>
      <c r="G749" s="115">
        <v>197</v>
      </c>
      <c r="H749" s="115">
        <f t="shared" si="63"/>
        <v>118.67469879518084</v>
      </c>
      <c r="I749" s="237">
        <v>42011</v>
      </c>
      <c r="J749" s="261">
        <v>46886518898</v>
      </c>
      <c r="K749" s="115">
        <f t="shared" si="64"/>
        <v>112.81008000164567</v>
      </c>
      <c r="L749" s="115">
        <f t="shared" si="65"/>
        <v>-5.8646187935351719</v>
      </c>
      <c r="M749" s="245"/>
      <c r="N749" s="245">
        <v>42011</v>
      </c>
      <c r="O749" s="266">
        <v>101</v>
      </c>
      <c r="P749" s="74">
        <f t="shared" si="66"/>
        <v>120.23809523809511</v>
      </c>
      <c r="R749">
        <f t="shared" si="67"/>
        <v>10100</v>
      </c>
      <c r="T749" s="11">
        <v>42011</v>
      </c>
      <c r="U749" s="115">
        <v>108.99295438893884</v>
      </c>
      <c r="V749" s="115">
        <v>118.67469879518084</v>
      </c>
      <c r="W749" s="115">
        <v>120.23809523809511</v>
      </c>
    </row>
    <row r="750" spans="3:23" ht="18.75" thickBot="1" x14ac:dyDescent="0.3">
      <c r="C750" s="11">
        <v>42012</v>
      </c>
      <c r="D750" s="12">
        <v>2051.94</v>
      </c>
      <c r="E750">
        <f t="shared" si="62"/>
        <v>108.70053504264442</v>
      </c>
      <c r="F750" s="222"/>
      <c r="G750" s="115">
        <v>195</v>
      </c>
      <c r="H750" s="115">
        <f t="shared" si="63"/>
        <v>117.4698795180724</v>
      </c>
      <c r="I750" s="237">
        <v>42012</v>
      </c>
      <c r="J750" s="261">
        <v>46410513630</v>
      </c>
      <c r="K750" s="115">
        <f t="shared" si="64"/>
        <v>111.66480000162896</v>
      </c>
      <c r="L750" s="115">
        <f t="shared" si="65"/>
        <v>-5.8050795164434419</v>
      </c>
      <c r="M750" s="245"/>
      <c r="N750" s="245">
        <v>42012</v>
      </c>
      <c r="O750" s="266">
        <v>101</v>
      </c>
      <c r="P750" s="74">
        <f t="shared" si="66"/>
        <v>120.23809523809511</v>
      </c>
      <c r="R750">
        <f t="shared" si="67"/>
        <v>10100</v>
      </c>
      <c r="T750" s="11">
        <v>42012</v>
      </c>
      <c r="U750" s="115">
        <v>108.70053504264442</v>
      </c>
      <c r="V750" s="115">
        <v>117.4698795180724</v>
      </c>
      <c r="W750" s="115">
        <v>120.23809523809511</v>
      </c>
    </row>
    <row r="751" spans="3:23" ht="18.75" thickBot="1" x14ac:dyDescent="0.3">
      <c r="C751" s="11">
        <v>42013</v>
      </c>
      <c r="D751" s="12">
        <v>2054.96</v>
      </c>
      <c r="E751">
        <f t="shared" si="62"/>
        <v>108.86051809079825</v>
      </c>
      <c r="F751" s="222"/>
      <c r="G751" s="115">
        <v>195.5</v>
      </c>
      <c r="H751" s="115">
        <f t="shared" si="63"/>
        <v>117.77108433734951</v>
      </c>
      <c r="I751" s="237">
        <v>42013</v>
      </c>
      <c r="J751" s="261">
        <v>46529514947</v>
      </c>
      <c r="K751" s="115">
        <f t="shared" si="64"/>
        <v>111.95112000163314</v>
      </c>
      <c r="L751" s="115">
        <f t="shared" si="65"/>
        <v>-5.8199643357163637</v>
      </c>
      <c r="M751" s="245"/>
      <c r="N751" s="245">
        <v>42013</v>
      </c>
      <c r="O751" s="266">
        <v>101</v>
      </c>
      <c r="P751" s="74">
        <f t="shared" si="66"/>
        <v>120.23809523809511</v>
      </c>
      <c r="R751">
        <f t="shared" si="67"/>
        <v>10100</v>
      </c>
      <c r="T751" s="11">
        <v>42013</v>
      </c>
      <c r="U751" s="115">
        <v>108.86051809079825</v>
      </c>
      <c r="V751" s="115">
        <v>117.77108433734951</v>
      </c>
      <c r="W751" s="115">
        <v>120.23809523809511</v>
      </c>
    </row>
    <row r="752" spans="3:23" ht="18.75" thickBot="1" x14ac:dyDescent="0.3">
      <c r="C752" s="11">
        <v>42016</v>
      </c>
      <c r="D752" s="12">
        <v>2048.7600000000002</v>
      </c>
      <c r="E752">
        <f t="shared" si="62"/>
        <v>108.53207607140959</v>
      </c>
      <c r="F752" s="222"/>
      <c r="G752" s="115">
        <v>195</v>
      </c>
      <c r="H752" s="115">
        <f t="shared" si="63"/>
        <v>117.46987951807239</v>
      </c>
      <c r="I752" s="238">
        <v>42016</v>
      </c>
      <c r="J752" s="262">
        <v>46410513630</v>
      </c>
      <c r="K752" s="115">
        <f t="shared" si="64"/>
        <v>111.66480000162896</v>
      </c>
      <c r="L752" s="115">
        <f t="shared" si="65"/>
        <v>-5.8050795164434277</v>
      </c>
      <c r="M752" s="252"/>
      <c r="N752" s="252">
        <v>42016</v>
      </c>
      <c r="O752" s="266">
        <v>101</v>
      </c>
      <c r="P752" s="74">
        <f t="shared" si="66"/>
        <v>120.23809523809511</v>
      </c>
      <c r="R752">
        <f t="shared" si="67"/>
        <v>10100</v>
      </c>
      <c r="T752" s="11">
        <v>42016</v>
      </c>
      <c r="U752" s="115">
        <v>108.53207607140959</v>
      </c>
      <c r="V752" s="115">
        <v>117.46987951807239</v>
      </c>
      <c r="W752" s="115">
        <v>120.23809523809511</v>
      </c>
    </row>
    <row r="753" spans="3:23" ht="18.75" thickBot="1" x14ac:dyDescent="0.3">
      <c r="C753" s="11">
        <v>42017</v>
      </c>
      <c r="D753" s="12">
        <v>2049.09</v>
      </c>
      <c r="E753">
        <f t="shared" si="62"/>
        <v>108.54955766276414</v>
      </c>
      <c r="F753" s="222"/>
      <c r="G753" s="115">
        <v>195</v>
      </c>
      <c r="H753" s="115">
        <f t="shared" si="63"/>
        <v>117.46987951807239</v>
      </c>
      <c r="I753" s="225">
        <v>42017</v>
      </c>
      <c r="J753" s="257">
        <v>46410513630</v>
      </c>
      <c r="K753" s="115">
        <f t="shared" si="64"/>
        <v>111.66480000162896</v>
      </c>
      <c r="L753" s="115">
        <f t="shared" si="65"/>
        <v>-5.8050795164434277</v>
      </c>
      <c r="M753" s="248"/>
      <c r="N753" s="248">
        <v>42017</v>
      </c>
      <c r="O753" s="266">
        <v>101</v>
      </c>
      <c r="P753" s="74">
        <f t="shared" si="66"/>
        <v>120.23809523809511</v>
      </c>
      <c r="R753">
        <f t="shared" si="67"/>
        <v>10100</v>
      </c>
      <c r="T753" s="11">
        <v>42017</v>
      </c>
      <c r="U753" s="115">
        <v>108.54955766276414</v>
      </c>
      <c r="V753" s="115">
        <v>117.46987951807239</v>
      </c>
      <c r="W753" s="115">
        <v>120.23809523809511</v>
      </c>
    </row>
    <row r="754" spans="3:23" ht="18.75" thickBot="1" x14ac:dyDescent="0.3">
      <c r="C754" s="11">
        <v>42018</v>
      </c>
      <c r="D754" s="12">
        <v>2042.05</v>
      </c>
      <c r="E754">
        <f t="shared" si="62"/>
        <v>108.17661704720022</v>
      </c>
      <c r="F754" s="222"/>
      <c r="G754" s="115">
        <v>195</v>
      </c>
      <c r="H754" s="115">
        <f t="shared" si="63"/>
        <v>117.46987951807239</v>
      </c>
      <c r="I754" s="225">
        <v>42018</v>
      </c>
      <c r="J754" s="257">
        <v>46410513630</v>
      </c>
      <c r="K754" s="115">
        <f t="shared" si="64"/>
        <v>111.66480000162896</v>
      </c>
      <c r="L754" s="115">
        <f t="shared" si="65"/>
        <v>-5.8050795164434277</v>
      </c>
      <c r="M754" s="248"/>
      <c r="N754" s="248">
        <v>42018</v>
      </c>
      <c r="O754" s="266">
        <v>100</v>
      </c>
      <c r="P754" s="74">
        <f t="shared" si="66"/>
        <v>119.04761904761892</v>
      </c>
      <c r="R754">
        <f t="shared" si="67"/>
        <v>10000</v>
      </c>
      <c r="T754" s="11">
        <v>42018</v>
      </c>
      <c r="U754" s="115">
        <v>108.17661704720022</v>
      </c>
      <c r="V754" s="115">
        <v>117.46987951807239</v>
      </c>
      <c r="W754" s="115">
        <v>119.04761904761892</v>
      </c>
    </row>
    <row r="755" spans="3:23" ht="18.75" thickBot="1" x14ac:dyDescent="0.3">
      <c r="C755" s="11">
        <v>42019</v>
      </c>
      <c r="D755" s="12">
        <v>2042.16</v>
      </c>
      <c r="E755">
        <f t="shared" si="62"/>
        <v>108.18244424431843</v>
      </c>
      <c r="F755" s="222"/>
      <c r="G755" s="115">
        <v>195</v>
      </c>
      <c r="H755" s="115">
        <f t="shared" si="63"/>
        <v>117.46987951807239</v>
      </c>
      <c r="I755" s="225">
        <v>42019</v>
      </c>
      <c r="J755" s="257">
        <v>46410513630</v>
      </c>
      <c r="K755" s="115">
        <f t="shared" si="64"/>
        <v>111.66480000162896</v>
      </c>
      <c r="L755" s="115">
        <f t="shared" si="65"/>
        <v>-5.8050795164434277</v>
      </c>
      <c r="M755" s="248"/>
      <c r="N755" s="248">
        <v>42019</v>
      </c>
      <c r="O755" s="266">
        <v>101</v>
      </c>
      <c r="P755" s="74">
        <f t="shared" si="66"/>
        <v>120.23809523809511</v>
      </c>
      <c r="R755">
        <f t="shared" si="67"/>
        <v>10100</v>
      </c>
      <c r="T755" s="11">
        <v>42019</v>
      </c>
      <c r="U755" s="115">
        <v>108.18244424431843</v>
      </c>
      <c r="V755" s="115">
        <v>117.46987951807239</v>
      </c>
      <c r="W755" s="115">
        <v>120.23809523809511</v>
      </c>
    </row>
    <row r="756" spans="3:23" ht="18.75" thickBot="1" x14ac:dyDescent="0.3">
      <c r="C756" s="11">
        <v>42020</v>
      </c>
      <c r="D756" s="12">
        <v>2040.96</v>
      </c>
      <c r="E756">
        <f t="shared" si="62"/>
        <v>108.11887482121094</v>
      </c>
      <c r="F756" s="222"/>
      <c r="G756" s="115">
        <v>196</v>
      </c>
      <c r="H756" s="115">
        <f t="shared" si="63"/>
        <v>118.07228915662661</v>
      </c>
      <c r="I756" s="225">
        <v>42020</v>
      </c>
      <c r="J756" s="257">
        <v>46648516264</v>
      </c>
      <c r="K756" s="115">
        <f t="shared" si="64"/>
        <v>112.23744000163731</v>
      </c>
      <c r="L756" s="115">
        <f t="shared" si="65"/>
        <v>-5.8348491549892998</v>
      </c>
      <c r="M756" s="248"/>
      <c r="N756" s="248">
        <v>42020</v>
      </c>
      <c r="O756" s="266">
        <v>101</v>
      </c>
      <c r="P756" s="74">
        <f t="shared" si="66"/>
        <v>120.23809523809511</v>
      </c>
      <c r="R756">
        <f t="shared" si="67"/>
        <v>10100</v>
      </c>
      <c r="T756" s="11">
        <v>42020</v>
      </c>
      <c r="U756" s="115">
        <v>108.11887482121094</v>
      </c>
      <c r="V756" s="115">
        <v>118.07228915662661</v>
      </c>
      <c r="W756" s="115">
        <v>120.23809523809511</v>
      </c>
    </row>
    <row r="757" spans="3:23" ht="18.75" thickBot="1" x14ac:dyDescent="0.3">
      <c r="C757" s="11">
        <v>42023</v>
      </c>
      <c r="D757" s="12">
        <v>2039.21</v>
      </c>
      <c r="E757">
        <f t="shared" si="62"/>
        <v>108.02616941251252</v>
      </c>
      <c r="F757" s="222"/>
      <c r="G757" s="115">
        <v>198</v>
      </c>
      <c r="H757" s="115">
        <f t="shared" si="63"/>
        <v>119.27710843373504</v>
      </c>
      <c r="I757" s="225">
        <v>42023</v>
      </c>
      <c r="J757" s="257">
        <v>47124521532</v>
      </c>
      <c r="K757" s="115">
        <f t="shared" si="64"/>
        <v>113.38272000165401</v>
      </c>
      <c r="L757" s="115">
        <f t="shared" si="65"/>
        <v>-5.8943884320810298</v>
      </c>
      <c r="M757" s="248"/>
      <c r="N757" s="248">
        <v>42023</v>
      </c>
      <c r="O757" s="266">
        <v>101</v>
      </c>
      <c r="P757" s="74">
        <f t="shared" si="66"/>
        <v>120.23809523809511</v>
      </c>
      <c r="R757">
        <f t="shared" si="67"/>
        <v>10100</v>
      </c>
      <c r="T757" s="11">
        <v>42023</v>
      </c>
      <c r="U757" s="115">
        <v>108.02616941251252</v>
      </c>
      <c r="V757" s="115">
        <v>119.27710843373504</v>
      </c>
      <c r="W757" s="115">
        <v>120.23809523809511</v>
      </c>
    </row>
    <row r="758" spans="3:23" ht="18.75" thickBot="1" x14ac:dyDescent="0.3">
      <c r="C758" s="11">
        <v>42024</v>
      </c>
      <c r="D758" s="12">
        <v>2031.53</v>
      </c>
      <c r="E758">
        <f t="shared" si="62"/>
        <v>107.61932510462461</v>
      </c>
      <c r="F758" s="222"/>
      <c r="G758" s="115">
        <v>198</v>
      </c>
      <c r="H758" s="115">
        <f t="shared" si="63"/>
        <v>119.27710843373504</v>
      </c>
      <c r="I758" s="225">
        <v>42024</v>
      </c>
      <c r="J758" s="257">
        <v>47124521532</v>
      </c>
      <c r="K758" s="115">
        <f t="shared" si="64"/>
        <v>113.38272000165401</v>
      </c>
      <c r="L758" s="115">
        <f t="shared" si="65"/>
        <v>-5.8943884320810298</v>
      </c>
      <c r="M758" s="248"/>
      <c r="N758" s="248">
        <v>42024</v>
      </c>
      <c r="O758" s="266">
        <v>100</v>
      </c>
      <c r="P758" s="74">
        <f t="shared" si="66"/>
        <v>119.04761904761892</v>
      </c>
      <c r="R758">
        <f t="shared" si="67"/>
        <v>10000</v>
      </c>
      <c r="T758" s="11">
        <v>42024</v>
      </c>
      <c r="U758" s="115">
        <v>107.61932510462461</v>
      </c>
      <c r="V758" s="115">
        <v>119.27710843373504</v>
      </c>
      <c r="W758" s="115">
        <v>119.04761904761892</v>
      </c>
    </row>
    <row r="759" spans="3:23" ht="18.75" thickBot="1" x14ac:dyDescent="0.3">
      <c r="C759" s="11">
        <v>42025</v>
      </c>
      <c r="D759" s="12">
        <v>2026.6</v>
      </c>
      <c r="E759">
        <f t="shared" si="62"/>
        <v>107.35816072469134</v>
      </c>
      <c r="F759" s="222"/>
      <c r="G759" s="115">
        <v>198</v>
      </c>
      <c r="H759" s="115">
        <f t="shared" si="63"/>
        <v>119.27710843373504</v>
      </c>
      <c r="I759" s="225">
        <v>42025</v>
      </c>
      <c r="J759" s="257">
        <v>47124521532</v>
      </c>
      <c r="K759" s="115">
        <f t="shared" si="64"/>
        <v>113.38272000165401</v>
      </c>
      <c r="L759" s="115">
        <f t="shared" si="65"/>
        <v>-5.8943884320810298</v>
      </c>
      <c r="M759" s="248"/>
      <c r="N759" s="248">
        <v>42025</v>
      </c>
      <c r="O759" s="266">
        <v>100</v>
      </c>
      <c r="P759" s="74">
        <f t="shared" si="66"/>
        <v>119.04761904761892</v>
      </c>
      <c r="R759">
        <f t="shared" si="67"/>
        <v>10000</v>
      </c>
      <c r="T759" s="11">
        <v>42025</v>
      </c>
      <c r="U759" s="115">
        <v>107.35816072469134</v>
      </c>
      <c r="V759" s="115">
        <v>119.27710843373504</v>
      </c>
      <c r="W759" s="115">
        <v>119.04761904761892</v>
      </c>
    </row>
    <row r="760" spans="3:23" ht="18.75" thickBot="1" x14ac:dyDescent="0.3">
      <c r="C760" s="11">
        <v>42026</v>
      </c>
      <c r="D760" s="12">
        <v>2018.68</v>
      </c>
      <c r="E760">
        <f t="shared" si="62"/>
        <v>106.93860253218195</v>
      </c>
      <c r="F760" s="222"/>
      <c r="G760" s="115">
        <v>198</v>
      </c>
      <c r="H760" s="115">
        <f t="shared" si="63"/>
        <v>119.27710843373504</v>
      </c>
      <c r="I760" s="225">
        <v>42026</v>
      </c>
      <c r="J760" s="257">
        <v>47124521532</v>
      </c>
      <c r="K760" s="115">
        <f t="shared" si="64"/>
        <v>113.38272000165401</v>
      </c>
      <c r="L760" s="115">
        <f t="shared" si="65"/>
        <v>-5.8943884320810298</v>
      </c>
      <c r="M760" s="248"/>
      <c r="N760" s="248">
        <v>42026</v>
      </c>
      <c r="O760" s="266">
        <v>100</v>
      </c>
      <c r="P760" s="74">
        <f t="shared" si="66"/>
        <v>119.04761904761892</v>
      </c>
      <c r="R760">
        <f t="shared" si="67"/>
        <v>10000</v>
      </c>
      <c r="T760" s="11">
        <v>42026</v>
      </c>
      <c r="U760" s="115">
        <v>106.93860253218195</v>
      </c>
      <c r="V760" s="115">
        <v>119.27710843373504</v>
      </c>
      <c r="W760" s="115">
        <v>119.04761904761892</v>
      </c>
    </row>
    <row r="761" spans="3:23" ht="18.75" thickBot="1" x14ac:dyDescent="0.3">
      <c r="C761" s="11">
        <v>42027</v>
      </c>
      <c r="D761" s="12">
        <v>2021.75</v>
      </c>
      <c r="E761">
        <f t="shared" si="62"/>
        <v>107.10123430629858</v>
      </c>
      <c r="F761" s="222"/>
      <c r="G761" s="115">
        <v>198</v>
      </c>
      <c r="H761" s="115">
        <f t="shared" si="63"/>
        <v>119.27710843373504</v>
      </c>
      <c r="I761" s="225">
        <v>42027</v>
      </c>
      <c r="J761" s="257">
        <v>47124521532</v>
      </c>
      <c r="K761" s="115">
        <f t="shared" si="64"/>
        <v>113.38272000165401</v>
      </c>
      <c r="L761" s="115">
        <f t="shared" si="65"/>
        <v>-5.8943884320810298</v>
      </c>
      <c r="M761" s="248"/>
      <c r="N761" s="248">
        <v>42027</v>
      </c>
      <c r="O761" s="266">
        <v>100</v>
      </c>
      <c r="P761" s="74">
        <f t="shared" si="66"/>
        <v>119.04761904761892</v>
      </c>
      <c r="R761">
        <f t="shared" si="67"/>
        <v>10000</v>
      </c>
      <c r="T761" s="11">
        <v>42027</v>
      </c>
      <c r="U761" s="115">
        <v>107.10123430629858</v>
      </c>
      <c r="V761" s="115">
        <v>119.27710843373504</v>
      </c>
      <c r="W761" s="115">
        <v>119.04761904761892</v>
      </c>
    </row>
    <row r="762" spans="3:23" ht="18.75" thickBot="1" x14ac:dyDescent="0.3">
      <c r="C762" s="11">
        <v>42030</v>
      </c>
      <c r="D762" s="12">
        <v>2025.78</v>
      </c>
      <c r="E762">
        <f t="shared" si="62"/>
        <v>107.31472161890123</v>
      </c>
      <c r="F762" s="222"/>
      <c r="G762" s="115">
        <v>198</v>
      </c>
      <c r="H762" s="115">
        <f t="shared" si="63"/>
        <v>119.27710843373504</v>
      </c>
      <c r="I762" s="225">
        <v>42030</v>
      </c>
      <c r="J762" s="257">
        <v>47124521532</v>
      </c>
      <c r="K762" s="115">
        <f t="shared" si="64"/>
        <v>113.38272000165401</v>
      </c>
      <c r="L762" s="115">
        <f t="shared" si="65"/>
        <v>-5.8943884320810298</v>
      </c>
      <c r="M762" s="248"/>
      <c r="N762" s="248">
        <v>42030</v>
      </c>
      <c r="O762" s="266">
        <v>101</v>
      </c>
      <c r="P762" s="74">
        <f t="shared" si="66"/>
        <v>120.23809523809511</v>
      </c>
      <c r="R762">
        <f t="shared" si="67"/>
        <v>10100</v>
      </c>
      <c r="T762" s="11">
        <v>42030</v>
      </c>
      <c r="U762" s="115">
        <v>107.31472161890123</v>
      </c>
      <c r="V762" s="115">
        <v>119.27710843373504</v>
      </c>
      <c r="W762" s="115">
        <v>120.23809523809511</v>
      </c>
    </row>
    <row r="763" spans="3:23" ht="18.75" thickBot="1" x14ac:dyDescent="0.3">
      <c r="C763" s="11">
        <v>42031</v>
      </c>
      <c r="D763" s="12">
        <v>2021.34</v>
      </c>
      <c r="E763">
        <f t="shared" si="62"/>
        <v>107.07951475340354</v>
      </c>
      <c r="F763" s="222"/>
      <c r="G763" s="115">
        <v>197</v>
      </c>
      <c r="H763" s="115">
        <f t="shared" si="63"/>
        <v>118.67469879518082</v>
      </c>
      <c r="I763" s="225">
        <v>42031</v>
      </c>
      <c r="J763" s="257">
        <v>46886518898</v>
      </c>
      <c r="K763" s="115">
        <f t="shared" si="64"/>
        <v>112.81008000164564</v>
      </c>
      <c r="L763" s="115">
        <f t="shared" si="65"/>
        <v>-5.8646187935351719</v>
      </c>
      <c r="M763" s="248"/>
      <c r="N763" s="248">
        <v>42031</v>
      </c>
      <c r="O763" s="266">
        <v>100</v>
      </c>
      <c r="P763" s="74">
        <f t="shared" si="66"/>
        <v>119.04761904761892</v>
      </c>
      <c r="R763">
        <f t="shared" si="67"/>
        <v>10000</v>
      </c>
      <c r="T763" s="11">
        <v>42031</v>
      </c>
      <c r="U763" s="115">
        <v>107.07951475340354</v>
      </c>
      <c r="V763" s="115">
        <v>118.67469879518082</v>
      </c>
      <c r="W763" s="115">
        <v>119.04761904761892</v>
      </c>
    </row>
    <row r="764" spans="3:23" ht="18.75" thickBot="1" x14ac:dyDescent="0.3">
      <c r="C764" s="11">
        <v>42032</v>
      </c>
      <c r="D764" s="12">
        <v>2022.89</v>
      </c>
      <c r="E764">
        <f t="shared" si="62"/>
        <v>107.16162525825072</v>
      </c>
      <c r="F764" s="222"/>
      <c r="G764" s="115">
        <v>197</v>
      </c>
      <c r="H764" s="115">
        <f t="shared" si="63"/>
        <v>118.67469879518082</v>
      </c>
      <c r="I764" s="225">
        <v>42032</v>
      </c>
      <c r="J764" s="257">
        <v>46886518898</v>
      </c>
      <c r="K764" s="115">
        <f t="shared" si="64"/>
        <v>112.81008000164564</v>
      </c>
      <c r="L764" s="115">
        <f t="shared" si="65"/>
        <v>-5.8646187935351719</v>
      </c>
      <c r="M764" s="248"/>
      <c r="N764" s="248">
        <v>42032</v>
      </c>
      <c r="O764" s="266">
        <v>101</v>
      </c>
      <c r="P764" s="74">
        <f t="shared" si="66"/>
        <v>120.23809523809511</v>
      </c>
      <c r="R764">
        <f t="shared" si="67"/>
        <v>10100</v>
      </c>
      <c r="T764" s="11">
        <v>42032</v>
      </c>
      <c r="U764" s="115">
        <v>107.16162525825072</v>
      </c>
      <c r="V764" s="115">
        <v>118.67469879518082</v>
      </c>
      <c r="W764" s="115">
        <v>120.23809523809511</v>
      </c>
    </row>
    <row r="765" spans="3:23" ht="18.75" thickBot="1" x14ac:dyDescent="0.3">
      <c r="C765" s="11">
        <v>42033</v>
      </c>
      <c r="D765" s="12">
        <v>2018.94</v>
      </c>
      <c r="E765">
        <f t="shared" si="62"/>
        <v>106.95237590718858</v>
      </c>
      <c r="F765" s="222"/>
      <c r="G765" s="115">
        <v>198</v>
      </c>
      <c r="H765" s="115">
        <f t="shared" si="63"/>
        <v>119.27710843373502</v>
      </c>
      <c r="I765" s="225">
        <v>42033</v>
      </c>
      <c r="J765" s="257">
        <v>47124521532</v>
      </c>
      <c r="K765" s="115">
        <f t="shared" si="64"/>
        <v>113.38272000165399</v>
      </c>
      <c r="L765" s="115">
        <f t="shared" si="65"/>
        <v>-5.8943884320810298</v>
      </c>
      <c r="M765" s="248"/>
      <c r="N765" s="248">
        <v>42033</v>
      </c>
      <c r="O765" s="266">
        <v>101</v>
      </c>
      <c r="P765" s="74">
        <f t="shared" si="66"/>
        <v>120.23809523809511</v>
      </c>
      <c r="R765">
        <f t="shared" si="67"/>
        <v>10100</v>
      </c>
      <c r="T765" s="11">
        <v>42033</v>
      </c>
      <c r="U765" s="115">
        <v>106.95237590718858</v>
      </c>
      <c r="V765" s="115">
        <v>119.27710843373502</v>
      </c>
      <c r="W765" s="115">
        <v>120.23809523809511</v>
      </c>
    </row>
    <row r="766" spans="3:23" ht="18.75" thickBot="1" x14ac:dyDescent="0.3">
      <c r="C766" s="11">
        <v>42034</v>
      </c>
      <c r="D766" s="12">
        <v>2019.43</v>
      </c>
      <c r="E766">
        <f t="shared" si="62"/>
        <v>106.97833342162414</v>
      </c>
      <c r="F766" s="222"/>
      <c r="G766" s="115">
        <v>198.5</v>
      </c>
      <c r="H766" s="115">
        <f t="shared" si="63"/>
        <v>119.57831325301214</v>
      </c>
      <c r="I766" s="225">
        <v>42034</v>
      </c>
      <c r="J766" s="257">
        <v>47243522849</v>
      </c>
      <c r="K766" s="115">
        <f t="shared" si="64"/>
        <v>113.66904000165817</v>
      </c>
      <c r="L766" s="115">
        <f t="shared" si="65"/>
        <v>-5.9092732513539659</v>
      </c>
      <c r="M766" s="248"/>
      <c r="N766" s="248">
        <v>42034</v>
      </c>
      <c r="O766" s="266">
        <v>102</v>
      </c>
      <c r="P766" s="74">
        <f t="shared" si="66"/>
        <v>121.4285714285713</v>
      </c>
      <c r="R766">
        <f t="shared" si="67"/>
        <v>10200</v>
      </c>
      <c r="T766" s="11">
        <v>42034</v>
      </c>
      <c r="U766" s="115">
        <v>106.97833342162414</v>
      </c>
      <c r="V766" s="115">
        <v>119.57831325301214</v>
      </c>
      <c r="W766" s="115">
        <v>121.4285714285713</v>
      </c>
    </row>
    <row r="767" spans="3:23" ht="18.75" thickBot="1" x14ac:dyDescent="0.3">
      <c r="C767" s="11">
        <v>42037</v>
      </c>
      <c r="D767" s="12">
        <v>2007.74</v>
      </c>
      <c r="E767">
        <f t="shared" si="62"/>
        <v>106.35906129151871</v>
      </c>
      <c r="F767" s="222"/>
      <c r="G767" s="115">
        <v>197.5</v>
      </c>
      <c r="H767" s="115">
        <f t="shared" si="63"/>
        <v>118.97590361445792</v>
      </c>
      <c r="I767" s="225">
        <v>42037</v>
      </c>
      <c r="J767" s="257">
        <v>47012125207.5</v>
      </c>
      <c r="K767" s="115">
        <f t="shared" si="64"/>
        <v>113.11229177075207</v>
      </c>
      <c r="L767" s="115">
        <f t="shared" si="65"/>
        <v>-5.8636118437058542</v>
      </c>
      <c r="M767" s="248"/>
      <c r="N767" s="248">
        <v>42037</v>
      </c>
      <c r="O767" s="266">
        <v>101</v>
      </c>
      <c r="P767" s="74">
        <f t="shared" si="66"/>
        <v>120.23809523809511</v>
      </c>
      <c r="R767">
        <f t="shared" si="67"/>
        <v>10100</v>
      </c>
      <c r="T767" s="11">
        <v>42037</v>
      </c>
      <c r="U767" s="115">
        <v>106.35906129151871</v>
      </c>
      <c r="V767" s="115">
        <v>118.97590361445792</v>
      </c>
      <c r="W767" s="115">
        <v>120.23809523809511</v>
      </c>
    </row>
    <row r="768" spans="3:23" ht="18.75" thickBot="1" x14ac:dyDescent="0.3">
      <c r="C768" s="11">
        <v>42039</v>
      </c>
      <c r="D768" s="12">
        <v>2003.15</v>
      </c>
      <c r="E768">
        <f t="shared" si="62"/>
        <v>106.11590824813258</v>
      </c>
      <c r="F768" s="222"/>
      <c r="G768" s="115">
        <v>198</v>
      </c>
      <c r="H768" s="115">
        <f t="shared" si="63"/>
        <v>119.27710843373502</v>
      </c>
      <c r="I768" s="225">
        <v>42039</v>
      </c>
      <c r="J768" s="257">
        <v>47131143246</v>
      </c>
      <c r="K768" s="115">
        <f t="shared" si="64"/>
        <v>113.39865200308309</v>
      </c>
      <c r="L768" s="115">
        <f t="shared" si="65"/>
        <v>-5.8784564306519371</v>
      </c>
      <c r="M768" s="248"/>
      <c r="N768" s="248">
        <v>42039</v>
      </c>
      <c r="O768" s="266">
        <v>100</v>
      </c>
      <c r="P768" s="74">
        <f t="shared" si="66"/>
        <v>119.04761904761892</v>
      </c>
      <c r="R768">
        <f t="shared" si="67"/>
        <v>10000</v>
      </c>
      <c r="T768" s="11">
        <v>42039</v>
      </c>
      <c r="U768" s="115">
        <v>106.11590824813258</v>
      </c>
      <c r="V768" s="115">
        <v>119.27710843373502</v>
      </c>
      <c r="W768" s="115">
        <v>119.04761904761892</v>
      </c>
    </row>
    <row r="769" spans="3:23" ht="18.75" thickBot="1" x14ac:dyDescent="0.3">
      <c r="C769" s="11">
        <v>42040</v>
      </c>
      <c r="D769" s="12">
        <v>1998.48</v>
      </c>
      <c r="E769">
        <f t="shared" si="62"/>
        <v>105.86851724320594</v>
      </c>
      <c r="F769" s="222"/>
      <c r="G769" s="115">
        <v>197.5</v>
      </c>
      <c r="H769" s="115">
        <f t="shared" si="63"/>
        <v>118.97590361445792</v>
      </c>
      <c r="I769" s="225">
        <v>42040</v>
      </c>
      <c r="J769" s="257">
        <v>47012125207.5</v>
      </c>
      <c r="K769" s="115">
        <f t="shared" si="64"/>
        <v>113.11229177075207</v>
      </c>
      <c r="L769" s="115">
        <f t="shared" si="65"/>
        <v>-5.8636118437058542</v>
      </c>
      <c r="M769" s="248"/>
      <c r="N769" s="248">
        <v>42040</v>
      </c>
      <c r="O769" s="266">
        <v>100</v>
      </c>
      <c r="P769" s="74">
        <f t="shared" si="66"/>
        <v>119.04761904761892</v>
      </c>
      <c r="R769">
        <f t="shared" si="67"/>
        <v>10000</v>
      </c>
      <c r="T769" s="11">
        <v>42040</v>
      </c>
      <c r="U769" s="115">
        <v>105.86851724320594</v>
      </c>
      <c r="V769" s="115">
        <v>118.97590361445792</v>
      </c>
      <c r="W769" s="115">
        <v>119.04761904761892</v>
      </c>
    </row>
    <row r="770" spans="3:23" ht="18.75" thickBot="1" x14ac:dyDescent="0.3">
      <c r="C770" s="11">
        <v>42041</v>
      </c>
      <c r="D770" s="12">
        <v>1994.83</v>
      </c>
      <c r="E770">
        <f t="shared" si="62"/>
        <v>105.67516024792067</v>
      </c>
      <c r="F770" s="222"/>
      <c r="G770" s="115">
        <v>197.5</v>
      </c>
      <c r="H770" s="115">
        <f t="shared" si="63"/>
        <v>118.97590361445792</v>
      </c>
      <c r="I770" s="225">
        <v>42041</v>
      </c>
      <c r="J770" s="257">
        <v>47012125207.5</v>
      </c>
      <c r="K770" s="115">
        <f t="shared" si="64"/>
        <v>113.11229177075207</v>
      </c>
      <c r="L770" s="115">
        <f t="shared" si="65"/>
        <v>-5.8636118437058542</v>
      </c>
      <c r="M770" s="248"/>
      <c r="N770" s="248">
        <v>42041</v>
      </c>
      <c r="O770" s="266">
        <v>101</v>
      </c>
      <c r="P770" s="74">
        <f t="shared" si="66"/>
        <v>120.23809523809511</v>
      </c>
      <c r="R770">
        <f t="shared" si="67"/>
        <v>10100</v>
      </c>
      <c r="T770" s="11">
        <v>42041</v>
      </c>
      <c r="U770" s="115">
        <v>105.67516024792067</v>
      </c>
      <c r="V770" s="115">
        <v>118.97590361445792</v>
      </c>
      <c r="W770" s="115">
        <v>120.23809523809511</v>
      </c>
    </row>
    <row r="771" spans="3:23" ht="18.75" thickBot="1" x14ac:dyDescent="0.3">
      <c r="C771" s="11">
        <v>42044</v>
      </c>
      <c r="D771" s="12">
        <v>1990.82</v>
      </c>
      <c r="E771">
        <f t="shared" si="62"/>
        <v>105.46273242570315</v>
      </c>
      <c r="F771" s="222"/>
      <c r="G771" s="115">
        <v>197.5</v>
      </c>
      <c r="H771" s="115">
        <f t="shared" si="63"/>
        <v>118.97590361445792</v>
      </c>
      <c r="I771" s="225">
        <v>42044</v>
      </c>
      <c r="J771" s="257">
        <v>47012125207.5</v>
      </c>
      <c r="K771" s="115">
        <f t="shared" si="64"/>
        <v>113.11229177075207</v>
      </c>
      <c r="L771" s="115">
        <f t="shared" si="65"/>
        <v>-5.8636118437058542</v>
      </c>
      <c r="M771" s="248"/>
      <c r="N771" s="248">
        <v>42044</v>
      </c>
      <c r="O771" s="266">
        <v>100</v>
      </c>
      <c r="P771" s="74">
        <f t="shared" si="66"/>
        <v>119.04761904761892</v>
      </c>
      <c r="R771">
        <f t="shared" si="67"/>
        <v>10000</v>
      </c>
      <c r="T771" s="11">
        <v>42044</v>
      </c>
      <c r="U771" s="115">
        <v>105.46273242570315</v>
      </c>
      <c r="V771" s="115">
        <v>118.97590361445792</v>
      </c>
      <c r="W771" s="115">
        <v>119.04761904761892</v>
      </c>
    </row>
    <row r="772" spans="3:23" ht="18.75" thickBot="1" x14ac:dyDescent="0.3">
      <c r="C772" s="11">
        <v>42045</v>
      </c>
      <c r="D772" s="12">
        <v>1991.01</v>
      </c>
      <c r="E772">
        <f t="shared" si="62"/>
        <v>105.47279758436183</v>
      </c>
      <c r="F772" s="222"/>
      <c r="G772" s="115">
        <v>197.25</v>
      </c>
      <c r="H772" s="115">
        <f t="shared" si="63"/>
        <v>118.82530120481937</v>
      </c>
      <c r="I772" s="225">
        <v>42045</v>
      </c>
      <c r="J772" s="257">
        <v>46952616188.25</v>
      </c>
      <c r="K772" s="115">
        <f t="shared" si="64"/>
        <v>112.96911165458656</v>
      </c>
      <c r="L772" s="115">
        <f t="shared" si="65"/>
        <v>-5.8561895502328127</v>
      </c>
      <c r="M772" s="248"/>
      <c r="N772" s="248">
        <v>42045</v>
      </c>
      <c r="O772" s="266">
        <v>101</v>
      </c>
      <c r="P772" s="74">
        <f t="shared" si="66"/>
        <v>120.23809523809511</v>
      </c>
      <c r="R772">
        <f t="shared" si="67"/>
        <v>10100</v>
      </c>
      <c r="T772" s="11">
        <v>42045</v>
      </c>
      <c r="U772" s="115">
        <v>105.47279758436183</v>
      </c>
      <c r="V772" s="115">
        <v>118.82530120481937</v>
      </c>
      <c r="W772" s="115">
        <v>120.23809523809511</v>
      </c>
    </row>
    <row r="773" spans="3:23" ht="18.75" thickBot="1" x14ac:dyDescent="0.3">
      <c r="C773" s="11">
        <v>42046</v>
      </c>
      <c r="D773" s="12">
        <v>1988.95</v>
      </c>
      <c r="E773">
        <f t="shared" ref="E773:E836" si="68">+(D773/D772)*E772</f>
        <v>105.36367007469399</v>
      </c>
      <c r="F773" s="222"/>
      <c r="G773" s="115">
        <v>197.5</v>
      </c>
      <c r="H773" s="115">
        <f t="shared" ref="H773:H836" si="69">+(G773/G772)*H772</f>
        <v>118.97590361445793</v>
      </c>
      <c r="I773" s="225">
        <v>42046</v>
      </c>
      <c r="J773" s="257">
        <v>47012125207.5</v>
      </c>
      <c r="K773" s="115">
        <f t="shared" ref="K773:K836" si="70">+(J773/J772)*K772</f>
        <v>113.11229177075207</v>
      </c>
      <c r="L773" s="115">
        <f t="shared" ref="L773:L836" si="71">+K773-H773</f>
        <v>-5.8636118437058684</v>
      </c>
      <c r="M773" s="248"/>
      <c r="N773" s="248">
        <v>42046</v>
      </c>
      <c r="O773" s="266">
        <v>101</v>
      </c>
      <c r="P773" s="74">
        <f t="shared" ref="P773:P836" si="72">+(O773/O772)*P772</f>
        <v>120.23809523809511</v>
      </c>
      <c r="R773">
        <f t="shared" si="67"/>
        <v>10100</v>
      </c>
      <c r="T773" s="11">
        <v>42046</v>
      </c>
      <c r="U773" s="115">
        <v>105.36367007469399</v>
      </c>
      <c r="V773" s="115">
        <v>118.97590361445793</v>
      </c>
      <c r="W773" s="115">
        <v>120.23809523809511</v>
      </c>
    </row>
    <row r="774" spans="3:23" ht="18.75" thickBot="1" x14ac:dyDescent="0.3">
      <c r="C774" s="11">
        <v>42047</v>
      </c>
      <c r="D774" s="12">
        <v>1989.69</v>
      </c>
      <c r="E774">
        <f t="shared" si="68"/>
        <v>105.4028712189436</v>
      </c>
      <c r="F774" s="222"/>
      <c r="G774" s="115">
        <v>197.5</v>
      </c>
      <c r="H774" s="115">
        <f t="shared" si="69"/>
        <v>118.97590361445793</v>
      </c>
      <c r="I774" s="225">
        <v>42047</v>
      </c>
      <c r="J774" s="257">
        <v>47012125207.5</v>
      </c>
      <c r="K774" s="115">
        <f t="shared" si="70"/>
        <v>113.11229177075207</v>
      </c>
      <c r="L774" s="115">
        <f t="shared" si="71"/>
        <v>-5.8636118437058684</v>
      </c>
      <c r="M774" s="248"/>
      <c r="N774" s="248">
        <v>42047</v>
      </c>
      <c r="O774" s="266">
        <v>101</v>
      </c>
      <c r="P774" s="74">
        <f t="shared" si="72"/>
        <v>120.23809523809511</v>
      </c>
      <c r="R774">
        <f t="shared" si="67"/>
        <v>10100</v>
      </c>
      <c r="T774" s="11">
        <v>42047</v>
      </c>
      <c r="U774" s="115">
        <v>105.4028712189436</v>
      </c>
      <c r="V774" s="115">
        <v>118.97590361445793</v>
      </c>
      <c r="W774" s="115">
        <v>120.23809523809511</v>
      </c>
    </row>
    <row r="775" spans="3:23" ht="18.75" thickBot="1" x14ac:dyDescent="0.3">
      <c r="C775" s="11">
        <v>42048</v>
      </c>
      <c r="D775" s="12">
        <v>1988.44</v>
      </c>
      <c r="E775">
        <f t="shared" si="68"/>
        <v>105.33665306987331</v>
      </c>
      <c r="F775" s="222"/>
      <c r="G775" s="115">
        <v>197.5</v>
      </c>
      <c r="H775" s="115">
        <f t="shared" si="69"/>
        <v>118.97590361445793</v>
      </c>
      <c r="I775" s="225">
        <v>42048</v>
      </c>
      <c r="J775" s="257">
        <v>47012125207.5</v>
      </c>
      <c r="K775" s="115">
        <f t="shared" si="70"/>
        <v>113.11229177075207</v>
      </c>
      <c r="L775" s="115">
        <f t="shared" si="71"/>
        <v>-5.8636118437058684</v>
      </c>
      <c r="M775" s="248"/>
      <c r="N775" s="248">
        <v>42048</v>
      </c>
      <c r="O775" s="266">
        <v>101</v>
      </c>
      <c r="P775" s="74">
        <f t="shared" si="72"/>
        <v>120.23809523809511</v>
      </c>
      <c r="R775">
        <f t="shared" si="67"/>
        <v>10100</v>
      </c>
      <c r="T775" s="11">
        <v>42048</v>
      </c>
      <c r="U775" s="115">
        <v>105.33665306987331</v>
      </c>
      <c r="V775" s="115">
        <v>118.97590361445793</v>
      </c>
      <c r="W775" s="115">
        <v>120.23809523809511</v>
      </c>
    </row>
    <row r="776" spans="3:23" ht="18.75" thickBot="1" x14ac:dyDescent="0.3">
      <c r="C776" s="11">
        <v>42051</v>
      </c>
      <c r="D776" s="12">
        <v>1993.38</v>
      </c>
      <c r="E776">
        <f t="shared" si="68"/>
        <v>105.59834719499912</v>
      </c>
      <c r="F776" s="222"/>
      <c r="G776" s="115">
        <v>201.25</v>
      </c>
      <c r="H776" s="115">
        <f t="shared" si="69"/>
        <v>121.23493975903627</v>
      </c>
      <c r="I776" s="225">
        <v>42051</v>
      </c>
      <c r="J776" s="257">
        <v>47904760496.25</v>
      </c>
      <c r="K776" s="115">
        <f t="shared" si="70"/>
        <v>115.2599935132347</v>
      </c>
      <c r="L776" s="115">
        <f t="shared" si="71"/>
        <v>-5.9749462458015614</v>
      </c>
      <c r="M776" s="248"/>
      <c r="N776" s="248">
        <v>42051</v>
      </c>
      <c r="O776" s="266">
        <v>100</v>
      </c>
      <c r="P776" s="74">
        <f t="shared" si="72"/>
        <v>119.04761904761892</v>
      </c>
      <c r="R776">
        <f t="shared" si="67"/>
        <v>10000</v>
      </c>
      <c r="T776" s="11">
        <v>42051</v>
      </c>
      <c r="U776" s="115">
        <v>105.59834719499912</v>
      </c>
      <c r="V776" s="115">
        <v>121.23493975903627</v>
      </c>
      <c r="W776" s="115">
        <v>119.04761904761892</v>
      </c>
    </row>
    <row r="777" spans="3:23" ht="18.75" thickBot="1" x14ac:dyDescent="0.3">
      <c r="C777" s="11">
        <v>42053</v>
      </c>
      <c r="D777" s="12">
        <v>2001.3</v>
      </c>
      <c r="E777">
        <f t="shared" si="68"/>
        <v>106.01790538750851</v>
      </c>
      <c r="F777" s="222"/>
      <c r="G777" s="115">
        <v>202</v>
      </c>
      <c r="H777" s="115">
        <f t="shared" si="69"/>
        <v>121.68674698795193</v>
      </c>
      <c r="I777" s="225">
        <v>42053</v>
      </c>
      <c r="J777" s="257">
        <v>48083287554</v>
      </c>
      <c r="K777" s="115">
        <f t="shared" si="70"/>
        <v>115.68953386173123</v>
      </c>
      <c r="L777" s="115">
        <f t="shared" si="71"/>
        <v>-5.9972131262207</v>
      </c>
      <c r="M777" s="248"/>
      <c r="N777" s="248">
        <v>42053</v>
      </c>
      <c r="O777" s="266">
        <v>101</v>
      </c>
      <c r="P777" s="74">
        <f t="shared" si="72"/>
        <v>120.23809523809511</v>
      </c>
      <c r="R777">
        <f t="shared" si="67"/>
        <v>10100</v>
      </c>
      <c r="T777" s="11">
        <v>42053</v>
      </c>
      <c r="U777" s="115">
        <v>106.01790538750851</v>
      </c>
      <c r="V777" s="115">
        <v>121.68674698795193</v>
      </c>
      <c r="W777" s="115">
        <v>120.23809523809511</v>
      </c>
    </row>
    <row r="778" spans="3:23" ht="18.75" thickBot="1" x14ac:dyDescent="0.3">
      <c r="C778" s="11">
        <v>42055</v>
      </c>
      <c r="D778" s="12">
        <v>2001.13</v>
      </c>
      <c r="E778">
        <f t="shared" si="68"/>
        <v>106.00889971923496</v>
      </c>
      <c r="F778" s="222"/>
      <c r="G778" s="115">
        <v>203</v>
      </c>
      <c r="H778" s="115">
        <f t="shared" si="69"/>
        <v>122.28915662650616</v>
      </c>
      <c r="I778" s="225">
        <v>42055</v>
      </c>
      <c r="J778" s="257">
        <v>48321323631</v>
      </c>
      <c r="K778" s="115">
        <f t="shared" si="70"/>
        <v>116.26225432639328</v>
      </c>
      <c r="L778" s="115">
        <f t="shared" si="71"/>
        <v>-6.0269023001128801</v>
      </c>
      <c r="M778" s="248"/>
      <c r="N778" s="248">
        <v>42055</v>
      </c>
      <c r="O778" s="266">
        <v>101</v>
      </c>
      <c r="P778" s="74">
        <f t="shared" si="72"/>
        <v>120.23809523809511</v>
      </c>
      <c r="R778">
        <f t="shared" si="67"/>
        <v>10100</v>
      </c>
      <c r="T778" s="11">
        <v>42055</v>
      </c>
      <c r="U778" s="115">
        <v>106.00889971923496</v>
      </c>
      <c r="V778" s="115">
        <v>122.28915662650616</v>
      </c>
      <c r="W778" s="115">
        <v>120.23809523809511</v>
      </c>
    </row>
    <row r="779" spans="3:23" ht="18.75" thickBot="1" x14ac:dyDescent="0.3">
      <c r="C779" s="11">
        <v>42058</v>
      </c>
      <c r="D779" s="12">
        <v>2006.57</v>
      </c>
      <c r="E779">
        <f t="shared" si="68"/>
        <v>106.29708110398887</v>
      </c>
      <c r="F779" s="222"/>
      <c r="G779" s="115">
        <v>205</v>
      </c>
      <c r="H779" s="115">
        <f t="shared" si="69"/>
        <v>123.49397590361458</v>
      </c>
      <c r="I779" s="225">
        <v>42058</v>
      </c>
      <c r="J779" s="257">
        <v>48797395785</v>
      </c>
      <c r="K779" s="115">
        <f t="shared" si="70"/>
        <v>117.40769525571734</v>
      </c>
      <c r="L779" s="115">
        <f t="shared" si="71"/>
        <v>-6.0862806478972402</v>
      </c>
      <c r="M779" s="248"/>
      <c r="N779" s="248">
        <v>42058</v>
      </c>
      <c r="O779" s="266">
        <v>100</v>
      </c>
      <c r="P779" s="74">
        <f t="shared" si="72"/>
        <v>119.04761904761892</v>
      </c>
      <c r="R779">
        <f t="shared" si="67"/>
        <v>10000</v>
      </c>
      <c r="T779" s="11">
        <v>42058</v>
      </c>
      <c r="U779" s="115">
        <v>106.29708110398887</v>
      </c>
      <c r="V779" s="115">
        <v>123.49397590361458</v>
      </c>
      <c r="W779" s="115">
        <v>119.04761904761892</v>
      </c>
    </row>
    <row r="780" spans="3:23" ht="18.75" thickBot="1" x14ac:dyDescent="0.3">
      <c r="C780" s="11">
        <v>42059</v>
      </c>
      <c r="D780" s="12">
        <v>2015.19</v>
      </c>
      <c r="E780">
        <f t="shared" si="68"/>
        <v>106.75372145997764</v>
      </c>
      <c r="F780" s="222"/>
      <c r="G780" s="115">
        <v>206</v>
      </c>
      <c r="H780" s="115">
        <f t="shared" si="69"/>
        <v>124.0963855421688</v>
      </c>
      <c r="I780" s="225">
        <v>42059</v>
      </c>
      <c r="J780" s="257">
        <v>49035431862</v>
      </c>
      <c r="K780" s="115">
        <f t="shared" si="70"/>
        <v>117.98041572037938</v>
      </c>
      <c r="L780" s="115">
        <f t="shared" si="71"/>
        <v>-6.1159698217894203</v>
      </c>
      <c r="M780" s="248"/>
      <c r="N780" s="248">
        <v>42059</v>
      </c>
      <c r="O780" s="266">
        <v>101</v>
      </c>
      <c r="P780" s="74">
        <f t="shared" si="72"/>
        <v>120.23809523809511</v>
      </c>
      <c r="R780">
        <f t="shared" si="67"/>
        <v>10100</v>
      </c>
      <c r="T780" s="11">
        <v>42059</v>
      </c>
      <c r="U780" s="115">
        <v>106.75372145997764</v>
      </c>
      <c r="V780" s="115">
        <v>124.0963855421688</v>
      </c>
      <c r="W780" s="115">
        <v>120.23809523809511</v>
      </c>
    </row>
    <row r="781" spans="3:23" ht="18.75" thickBot="1" x14ac:dyDescent="0.3">
      <c r="C781" s="11">
        <v>42060</v>
      </c>
      <c r="D781" s="12">
        <v>2017.05</v>
      </c>
      <c r="E781">
        <f t="shared" si="68"/>
        <v>106.85225406579424</v>
      </c>
      <c r="F781" s="222"/>
      <c r="G781" s="115">
        <v>206.5</v>
      </c>
      <c r="H781" s="115">
        <f t="shared" si="69"/>
        <v>124.39759036144592</v>
      </c>
      <c r="I781" s="225">
        <v>42060</v>
      </c>
      <c r="J781" s="257">
        <v>49154449900.5</v>
      </c>
      <c r="K781" s="115">
        <f t="shared" si="70"/>
        <v>118.26677595271042</v>
      </c>
      <c r="L781" s="115">
        <f t="shared" si="71"/>
        <v>-6.1308144087355032</v>
      </c>
      <c r="M781" s="248"/>
      <c r="N781" s="248">
        <v>42060</v>
      </c>
      <c r="O781" s="266">
        <v>100</v>
      </c>
      <c r="P781" s="74">
        <f t="shared" si="72"/>
        <v>119.04761904761892</v>
      </c>
      <c r="R781">
        <f t="shared" si="67"/>
        <v>10000</v>
      </c>
      <c r="T781" s="11">
        <v>42060</v>
      </c>
      <c r="U781" s="115">
        <v>106.85225406579424</v>
      </c>
      <c r="V781" s="115">
        <v>124.39759036144592</v>
      </c>
      <c r="W781" s="115">
        <v>119.04761904761892</v>
      </c>
    </row>
    <row r="782" spans="3:23" ht="18.75" thickBot="1" x14ac:dyDescent="0.3">
      <c r="C782" s="11">
        <v>42061</v>
      </c>
      <c r="D782" s="12">
        <v>2024.87</v>
      </c>
      <c r="E782">
        <f t="shared" si="68"/>
        <v>107.26651480637803</v>
      </c>
      <c r="F782" s="222"/>
      <c r="G782" s="115">
        <v>206.5</v>
      </c>
      <c r="H782" s="115">
        <f t="shared" si="69"/>
        <v>124.39759036144592</v>
      </c>
      <c r="I782" s="225">
        <v>42061</v>
      </c>
      <c r="J782" s="257">
        <v>49154449900.5</v>
      </c>
      <c r="K782" s="115">
        <f t="shared" si="70"/>
        <v>118.26677595271042</v>
      </c>
      <c r="L782" s="115">
        <f t="shared" si="71"/>
        <v>-6.1308144087355032</v>
      </c>
      <c r="M782" s="248"/>
      <c r="N782" s="248">
        <v>42061</v>
      </c>
      <c r="O782" s="266">
        <v>100</v>
      </c>
      <c r="P782" s="74">
        <f t="shared" si="72"/>
        <v>119.04761904761892</v>
      </c>
      <c r="R782">
        <f t="shared" si="67"/>
        <v>10000</v>
      </c>
      <c r="T782" s="11">
        <v>42061</v>
      </c>
      <c r="U782" s="115">
        <v>107.26651480637803</v>
      </c>
      <c r="V782" s="115">
        <v>124.39759036144592</v>
      </c>
      <c r="W782" s="115">
        <v>119.04761904761892</v>
      </c>
    </row>
    <row r="783" spans="3:23" ht="18.75" thickBot="1" x14ac:dyDescent="0.3">
      <c r="C783" s="11">
        <v>42062</v>
      </c>
      <c r="D783" s="12">
        <v>2018.63</v>
      </c>
      <c r="E783">
        <f t="shared" si="68"/>
        <v>106.93595380621912</v>
      </c>
      <c r="F783" s="222"/>
      <c r="G783" s="115">
        <v>205.5</v>
      </c>
      <c r="H783" s="115">
        <f t="shared" si="69"/>
        <v>123.7951807228917</v>
      </c>
      <c r="I783" s="225">
        <v>42062</v>
      </c>
      <c r="J783" s="257">
        <v>48916413823.5</v>
      </c>
      <c r="K783" s="115">
        <f t="shared" si="70"/>
        <v>117.69405548804838</v>
      </c>
      <c r="L783" s="115">
        <f t="shared" si="71"/>
        <v>-6.1011252348433231</v>
      </c>
      <c r="M783" s="248"/>
      <c r="N783" s="248">
        <v>42062</v>
      </c>
      <c r="O783" s="266">
        <v>100</v>
      </c>
      <c r="P783" s="74">
        <f t="shared" si="72"/>
        <v>119.04761904761892</v>
      </c>
      <c r="R783">
        <f t="shared" si="67"/>
        <v>10000</v>
      </c>
      <c r="T783" s="11">
        <v>42062</v>
      </c>
      <c r="U783" s="115">
        <v>106.93595380621912</v>
      </c>
      <c r="V783" s="115">
        <v>123.7951807228917</v>
      </c>
      <c r="W783" s="115">
        <v>119.04761904761892</v>
      </c>
    </row>
    <row r="784" spans="3:23" ht="18.75" thickBot="1" x14ac:dyDescent="0.3">
      <c r="C784" s="11">
        <v>42065</v>
      </c>
      <c r="D784" s="12">
        <v>2018.65</v>
      </c>
      <c r="E784">
        <f t="shared" si="68"/>
        <v>106.93701329660423</v>
      </c>
      <c r="F784" s="222"/>
      <c r="G784" s="115">
        <v>205</v>
      </c>
      <c r="H784" s="115">
        <f t="shared" si="69"/>
        <v>123.4939759036146</v>
      </c>
      <c r="I784" s="225">
        <v>42065</v>
      </c>
      <c r="J784" s="257">
        <v>48797395785</v>
      </c>
      <c r="K784" s="115">
        <f t="shared" si="70"/>
        <v>117.40769525571736</v>
      </c>
      <c r="L784" s="115">
        <f t="shared" si="71"/>
        <v>-6.0862806478972402</v>
      </c>
      <c r="M784" s="248"/>
      <c r="N784" s="248">
        <v>42065</v>
      </c>
      <c r="O784" s="266">
        <v>101</v>
      </c>
      <c r="P784" s="74">
        <f t="shared" si="72"/>
        <v>120.23809523809511</v>
      </c>
      <c r="R784">
        <f t="shared" si="67"/>
        <v>10100</v>
      </c>
      <c r="T784" s="11">
        <v>42065</v>
      </c>
      <c r="U784" s="115">
        <v>106.93701329660423</v>
      </c>
      <c r="V784" s="115">
        <v>123.4939759036146</v>
      </c>
      <c r="W784" s="115">
        <v>120.23809523809511</v>
      </c>
    </row>
    <row r="785" spans="3:23" ht="18.75" thickBot="1" x14ac:dyDescent="0.3">
      <c r="C785" s="11">
        <v>42066</v>
      </c>
      <c r="D785" s="12">
        <v>2013.16</v>
      </c>
      <c r="E785">
        <f t="shared" si="68"/>
        <v>106.64618318588748</v>
      </c>
      <c r="F785" s="222"/>
      <c r="G785" s="115">
        <v>204</v>
      </c>
      <c r="H785" s="115">
        <f t="shared" si="69"/>
        <v>122.89156626506038</v>
      </c>
      <c r="I785" s="225">
        <v>42066</v>
      </c>
      <c r="J785" s="257">
        <v>48559359708</v>
      </c>
      <c r="K785" s="115">
        <f t="shared" si="70"/>
        <v>116.83497479105532</v>
      </c>
      <c r="L785" s="115">
        <f t="shared" si="71"/>
        <v>-6.0565914740050601</v>
      </c>
      <c r="M785" s="248"/>
      <c r="N785" s="248">
        <v>42066</v>
      </c>
      <c r="O785" s="266">
        <v>100</v>
      </c>
      <c r="P785" s="74">
        <f t="shared" si="72"/>
        <v>119.04761904761892</v>
      </c>
      <c r="R785">
        <f t="shared" si="67"/>
        <v>10000</v>
      </c>
      <c r="T785" s="11">
        <v>42066</v>
      </c>
      <c r="U785" s="115">
        <v>106.64618318588748</v>
      </c>
      <c r="V785" s="115">
        <v>122.89156626506038</v>
      </c>
      <c r="W785" s="115">
        <v>119.04761904761892</v>
      </c>
    </row>
    <row r="786" spans="3:23" ht="18.75" thickBot="1" x14ac:dyDescent="0.3">
      <c r="C786" s="11">
        <v>42067</v>
      </c>
      <c r="D786" s="12">
        <v>2009.11</v>
      </c>
      <c r="E786">
        <f t="shared" si="68"/>
        <v>106.43163638289971</v>
      </c>
      <c r="F786" s="222"/>
      <c r="G786" s="115">
        <v>203</v>
      </c>
      <c r="H786" s="115">
        <f t="shared" si="69"/>
        <v>122.28915662650616</v>
      </c>
      <c r="I786" s="225">
        <v>42067</v>
      </c>
      <c r="J786" s="257">
        <v>48321323631</v>
      </c>
      <c r="K786" s="115">
        <f t="shared" si="70"/>
        <v>116.26225432639328</v>
      </c>
      <c r="L786" s="115">
        <f t="shared" si="71"/>
        <v>-6.0269023001128801</v>
      </c>
      <c r="M786" s="248"/>
      <c r="N786" s="248">
        <v>42067</v>
      </c>
      <c r="O786" s="266">
        <v>101</v>
      </c>
      <c r="P786" s="74">
        <f t="shared" si="72"/>
        <v>120.23809523809511</v>
      </c>
      <c r="R786">
        <f t="shared" si="67"/>
        <v>10100</v>
      </c>
      <c r="T786" s="11">
        <v>42067</v>
      </c>
      <c r="U786" s="115">
        <v>106.43163638289971</v>
      </c>
      <c r="V786" s="115">
        <v>122.28915662650616</v>
      </c>
      <c r="W786" s="115">
        <v>120.23809523809511</v>
      </c>
    </row>
    <row r="787" spans="3:23" ht="18.75" thickBot="1" x14ac:dyDescent="0.3">
      <c r="C787" s="11">
        <v>42068</v>
      </c>
      <c r="D787" s="12">
        <v>2004.2</v>
      </c>
      <c r="E787">
        <f t="shared" si="68"/>
        <v>106.17153149335159</v>
      </c>
      <c r="F787" s="222"/>
      <c r="G787" s="115">
        <v>203</v>
      </c>
      <c r="H787" s="115">
        <f t="shared" si="69"/>
        <v>122.28915662650616</v>
      </c>
      <c r="I787" s="225">
        <v>42068</v>
      </c>
      <c r="J787" s="257">
        <v>48321323631</v>
      </c>
      <c r="K787" s="115">
        <f t="shared" si="70"/>
        <v>116.26225432639328</v>
      </c>
      <c r="L787" s="115">
        <f t="shared" si="71"/>
        <v>-6.0269023001128801</v>
      </c>
      <c r="M787" s="248"/>
      <c r="N787" s="248">
        <v>42068</v>
      </c>
      <c r="O787" s="266">
        <v>100</v>
      </c>
      <c r="P787" s="74">
        <f t="shared" si="72"/>
        <v>119.04761904761892</v>
      </c>
      <c r="R787">
        <f t="shared" si="67"/>
        <v>10000</v>
      </c>
      <c r="T787" s="11">
        <v>42068</v>
      </c>
      <c r="U787" s="115">
        <v>106.17153149335159</v>
      </c>
      <c r="V787" s="115">
        <v>122.28915662650616</v>
      </c>
      <c r="W787" s="115">
        <v>119.04761904761892</v>
      </c>
    </row>
    <row r="788" spans="3:23" ht="18.75" thickBot="1" x14ac:dyDescent="0.3">
      <c r="C788" s="11">
        <v>42069</v>
      </c>
      <c r="D788" s="12">
        <v>2001.62</v>
      </c>
      <c r="E788">
        <f t="shared" si="68"/>
        <v>106.03485723367049</v>
      </c>
      <c r="F788" s="222"/>
      <c r="G788" s="115">
        <v>202</v>
      </c>
      <c r="H788" s="115">
        <f t="shared" si="69"/>
        <v>121.68674698795193</v>
      </c>
      <c r="I788" s="225">
        <v>42069</v>
      </c>
      <c r="J788" s="257">
        <v>48321323631</v>
      </c>
      <c r="K788" s="115">
        <f t="shared" si="70"/>
        <v>116.26225432639328</v>
      </c>
      <c r="L788" s="115">
        <f t="shared" si="71"/>
        <v>-5.4244926615586593</v>
      </c>
      <c r="M788" s="248"/>
      <c r="N788" s="248">
        <v>42069</v>
      </c>
      <c r="O788" s="266">
        <v>100</v>
      </c>
      <c r="P788" s="74">
        <f t="shared" si="72"/>
        <v>119.04761904761892</v>
      </c>
      <c r="R788">
        <f t="shared" si="67"/>
        <v>10000</v>
      </c>
      <c r="T788" s="11">
        <v>42069</v>
      </c>
      <c r="U788" s="115">
        <v>106.03485723367049</v>
      </c>
      <c r="V788" s="115">
        <v>121.68674698795193</v>
      </c>
      <c r="W788" s="115">
        <v>119.04761904761892</v>
      </c>
    </row>
    <row r="789" spans="3:23" ht="18.75" thickBot="1" x14ac:dyDescent="0.3">
      <c r="C789" s="11">
        <v>42072</v>
      </c>
      <c r="D789" s="12">
        <v>1996.7</v>
      </c>
      <c r="E789">
        <f t="shared" si="68"/>
        <v>105.77422259892981</v>
      </c>
      <c r="F789" s="222"/>
      <c r="G789" s="115">
        <v>202</v>
      </c>
      <c r="H789" s="115">
        <f t="shared" si="69"/>
        <v>121.68674698795193</v>
      </c>
      <c r="I789" s="225">
        <v>42072</v>
      </c>
      <c r="J789" s="257">
        <v>48083287554</v>
      </c>
      <c r="K789" s="115">
        <f t="shared" si="70"/>
        <v>115.68953386173123</v>
      </c>
      <c r="L789" s="115">
        <f t="shared" si="71"/>
        <v>-5.9972131262207</v>
      </c>
      <c r="M789" s="248"/>
      <c r="N789" s="248">
        <v>42072</v>
      </c>
      <c r="O789" s="266">
        <v>99</v>
      </c>
      <c r="P789" s="74">
        <f t="shared" si="72"/>
        <v>117.85714285714273</v>
      </c>
      <c r="R789">
        <f t="shared" si="67"/>
        <v>9900</v>
      </c>
      <c r="T789" s="11">
        <v>42072</v>
      </c>
      <c r="U789" s="115">
        <v>105.77422259892981</v>
      </c>
      <c r="V789" s="115">
        <v>121.68674698795193</v>
      </c>
      <c r="W789" s="115">
        <v>117.85714285714273</v>
      </c>
    </row>
    <row r="790" spans="3:23" ht="18.75" thickBot="1" x14ac:dyDescent="0.3">
      <c r="C790" s="11">
        <v>42073</v>
      </c>
      <c r="D790" s="12">
        <v>1995.41</v>
      </c>
      <c r="E790">
        <f t="shared" si="68"/>
        <v>105.70588546908927</v>
      </c>
      <c r="F790" s="222"/>
      <c r="G790" s="115">
        <v>201</v>
      </c>
      <c r="H790" s="115">
        <f t="shared" si="69"/>
        <v>121.08433734939771</v>
      </c>
      <c r="I790" s="225">
        <v>42073</v>
      </c>
      <c r="J790" s="257">
        <v>48083287554</v>
      </c>
      <c r="K790" s="115">
        <f t="shared" si="70"/>
        <v>115.68953386173123</v>
      </c>
      <c r="L790" s="115">
        <f t="shared" si="71"/>
        <v>-5.3948034876664792</v>
      </c>
      <c r="M790" s="248"/>
      <c r="N790" s="248">
        <v>42073</v>
      </c>
      <c r="O790" s="266">
        <v>100</v>
      </c>
      <c r="P790" s="74">
        <f t="shared" si="72"/>
        <v>119.04761904761892</v>
      </c>
      <c r="R790">
        <f t="shared" si="67"/>
        <v>10000</v>
      </c>
      <c r="T790" s="11">
        <v>42073</v>
      </c>
      <c r="U790" s="115">
        <v>105.70588546908927</v>
      </c>
      <c r="V790" s="115">
        <v>121.08433734939771</v>
      </c>
      <c r="W790" s="115">
        <v>119.04761904761892</v>
      </c>
    </row>
    <row r="791" spans="3:23" ht="18.75" thickBot="1" x14ac:dyDescent="0.3">
      <c r="C791" s="11">
        <v>42074</v>
      </c>
      <c r="D791" s="12">
        <v>1988.59</v>
      </c>
      <c r="E791">
        <f t="shared" si="68"/>
        <v>105.34459924776172</v>
      </c>
      <c r="F791" s="222"/>
      <c r="G791" s="115">
        <v>199</v>
      </c>
      <c r="H791" s="115">
        <f t="shared" si="69"/>
        <v>119.87951807228929</v>
      </c>
      <c r="I791" s="225">
        <v>42074</v>
      </c>
      <c r="J791" s="257">
        <v>47845251477</v>
      </c>
      <c r="K791" s="115">
        <f t="shared" si="70"/>
        <v>115.11681339706919</v>
      </c>
      <c r="L791" s="115">
        <f t="shared" si="71"/>
        <v>-4.7627046752200926</v>
      </c>
      <c r="M791" s="248"/>
      <c r="N791" s="248">
        <v>42074</v>
      </c>
      <c r="O791" s="266">
        <v>99</v>
      </c>
      <c r="P791" s="74">
        <f t="shared" si="72"/>
        <v>117.85714285714273</v>
      </c>
      <c r="R791">
        <f t="shared" si="67"/>
        <v>9900</v>
      </c>
      <c r="T791" s="11">
        <v>42074</v>
      </c>
      <c r="U791" s="115">
        <v>105.34459924776172</v>
      </c>
      <c r="V791" s="115">
        <v>119.87951807228929</v>
      </c>
      <c r="W791" s="115">
        <v>117.85714285714273</v>
      </c>
    </row>
    <row r="792" spans="3:23" ht="18.75" thickBot="1" x14ac:dyDescent="0.3">
      <c r="C792" s="11">
        <v>42076</v>
      </c>
      <c r="D792" s="12">
        <v>1977.94</v>
      </c>
      <c r="E792">
        <f t="shared" si="68"/>
        <v>104.78042061768279</v>
      </c>
      <c r="F792" s="222"/>
      <c r="G792" s="115">
        <v>197.5</v>
      </c>
      <c r="H792" s="115">
        <f t="shared" si="69"/>
        <v>118.97590361445796</v>
      </c>
      <c r="I792" s="225">
        <v>42076</v>
      </c>
      <c r="J792" s="257">
        <v>47369179323</v>
      </c>
      <c r="K792" s="115">
        <f t="shared" si="70"/>
        <v>113.97137246774513</v>
      </c>
      <c r="L792" s="115">
        <f t="shared" si="71"/>
        <v>-5.0045311467128357</v>
      </c>
      <c r="M792" s="248"/>
      <c r="N792" s="248">
        <v>42076</v>
      </c>
      <c r="O792" s="266">
        <v>99</v>
      </c>
      <c r="P792" s="74">
        <f t="shared" si="72"/>
        <v>117.85714285714273</v>
      </c>
      <c r="R792">
        <f t="shared" si="67"/>
        <v>9900</v>
      </c>
      <c r="T792" s="11">
        <v>42076</v>
      </c>
      <c r="U792" s="115">
        <v>104.78042061768279</v>
      </c>
      <c r="V792" s="115">
        <v>118.97590361445796</v>
      </c>
      <c r="W792" s="115">
        <v>117.85714285714273</v>
      </c>
    </row>
    <row r="793" spans="3:23" ht="18.75" thickBot="1" x14ac:dyDescent="0.3">
      <c r="C793" s="11">
        <v>42079</v>
      </c>
      <c r="D793" s="12">
        <v>1971.52</v>
      </c>
      <c r="E793">
        <f t="shared" si="68"/>
        <v>104.44032420405775</v>
      </c>
      <c r="F793" s="222"/>
      <c r="G793" s="115">
        <v>197.5</v>
      </c>
      <c r="H793" s="115">
        <f t="shared" si="69"/>
        <v>118.97590361445796</v>
      </c>
      <c r="I793" s="225">
        <v>42079</v>
      </c>
      <c r="J793" s="257">
        <v>47012125207.5</v>
      </c>
      <c r="K793" s="115">
        <f t="shared" si="70"/>
        <v>113.11229177075208</v>
      </c>
      <c r="L793" s="115">
        <f t="shared" si="71"/>
        <v>-5.8636118437058826</v>
      </c>
      <c r="M793" s="248"/>
      <c r="N793" s="248">
        <v>42079</v>
      </c>
      <c r="O793" s="266">
        <v>98</v>
      </c>
      <c r="P793" s="74">
        <f t="shared" si="72"/>
        <v>116.66666666666654</v>
      </c>
      <c r="R793">
        <f t="shared" si="67"/>
        <v>9800</v>
      </c>
      <c r="T793" s="11">
        <v>42079</v>
      </c>
      <c r="U793" s="115">
        <v>104.44032420405775</v>
      </c>
      <c r="V793" s="115">
        <v>118.97590361445796</v>
      </c>
      <c r="W793" s="115">
        <v>116.66666666666654</v>
      </c>
    </row>
    <row r="794" spans="3:23" ht="18.75" thickBot="1" x14ac:dyDescent="0.3">
      <c r="C794" s="11">
        <v>42080</v>
      </c>
      <c r="D794" s="12">
        <v>1968.25</v>
      </c>
      <c r="E794">
        <f t="shared" si="68"/>
        <v>104.26709752608986</v>
      </c>
      <c r="F794" s="222"/>
      <c r="G794" s="115">
        <v>197</v>
      </c>
      <c r="H794" s="115">
        <f t="shared" si="69"/>
        <v>118.67469879518086</v>
      </c>
      <c r="I794" s="238">
        <v>42080</v>
      </c>
      <c r="J794" s="262">
        <v>47012125207.5</v>
      </c>
      <c r="K794" s="115">
        <f t="shared" si="70"/>
        <v>113.11229177075208</v>
      </c>
      <c r="L794" s="115">
        <f t="shared" si="71"/>
        <v>-5.5624070244287793</v>
      </c>
      <c r="M794" s="252"/>
      <c r="N794" s="252">
        <v>42080</v>
      </c>
      <c r="O794" s="266">
        <v>98</v>
      </c>
      <c r="P794" s="74">
        <f t="shared" si="72"/>
        <v>116.66666666666654</v>
      </c>
      <c r="R794">
        <f t="shared" si="67"/>
        <v>9800</v>
      </c>
      <c r="T794" s="11">
        <v>42080</v>
      </c>
      <c r="U794" s="115">
        <v>104.26709752608986</v>
      </c>
      <c r="V794" s="115">
        <v>118.67469879518086</v>
      </c>
      <c r="W794" s="115">
        <v>116.66666666666654</v>
      </c>
    </row>
    <row r="795" spans="3:23" ht="18.75" thickBot="1" x14ac:dyDescent="0.3">
      <c r="C795" s="11">
        <v>42081</v>
      </c>
      <c r="D795" s="12">
        <v>1961.79</v>
      </c>
      <c r="E795">
        <f t="shared" si="68"/>
        <v>103.92488213169456</v>
      </c>
      <c r="F795" s="222"/>
      <c r="G795" s="115">
        <v>196.75</v>
      </c>
      <c r="H795" s="115">
        <f t="shared" si="69"/>
        <v>118.52409638554231</v>
      </c>
      <c r="I795" s="225">
        <v>42081</v>
      </c>
      <c r="J795" s="257">
        <v>46835566043.25</v>
      </c>
      <c r="K795" s="115">
        <f t="shared" si="70"/>
        <v>112.68748622083704</v>
      </c>
      <c r="L795" s="115">
        <f t="shared" si="71"/>
        <v>-5.8366101647052631</v>
      </c>
      <c r="M795" s="248"/>
      <c r="N795" s="248">
        <v>42081</v>
      </c>
      <c r="O795" s="266">
        <v>98</v>
      </c>
      <c r="P795" s="74">
        <f t="shared" si="72"/>
        <v>116.66666666666654</v>
      </c>
      <c r="R795">
        <f t="shared" si="67"/>
        <v>9800</v>
      </c>
      <c r="T795" s="11">
        <v>42081</v>
      </c>
      <c r="U795" s="115">
        <v>103.92488213169456</v>
      </c>
      <c r="V795" s="115">
        <v>118.52409638554231</v>
      </c>
      <c r="W795" s="115">
        <v>116.66666666666654</v>
      </c>
    </row>
    <row r="796" spans="3:23" ht="18.75" thickBot="1" x14ac:dyDescent="0.3">
      <c r="C796" s="11">
        <v>42082</v>
      </c>
      <c r="D796" s="12">
        <v>1962.16</v>
      </c>
      <c r="E796">
        <f t="shared" si="68"/>
        <v>103.94448270381938</v>
      </c>
      <c r="F796" s="222"/>
      <c r="G796" s="115">
        <v>196.5</v>
      </c>
      <c r="H796" s="115">
        <f t="shared" si="69"/>
        <v>118.37349397590374</v>
      </c>
      <c r="I796" s="225">
        <v>42082</v>
      </c>
      <c r="J796" s="257">
        <v>46776054523.5</v>
      </c>
      <c r="K796" s="115">
        <f t="shared" si="70"/>
        <v>112.54430008840905</v>
      </c>
      <c r="L796" s="115">
        <f t="shared" si="71"/>
        <v>-5.8291938874946965</v>
      </c>
      <c r="M796" s="248"/>
      <c r="N796" s="248">
        <v>42082</v>
      </c>
      <c r="O796" s="266">
        <v>98</v>
      </c>
      <c r="P796" s="74">
        <f t="shared" si="72"/>
        <v>116.66666666666654</v>
      </c>
      <c r="R796">
        <f t="shared" si="67"/>
        <v>9800</v>
      </c>
      <c r="T796" s="11">
        <v>42082</v>
      </c>
      <c r="U796" s="115">
        <v>103.94448270381938</v>
      </c>
      <c r="V796" s="115">
        <v>118.37349397590374</v>
      </c>
      <c r="W796" s="115">
        <v>116.66666666666654</v>
      </c>
    </row>
    <row r="797" spans="3:23" ht="18.75" thickBot="1" x14ac:dyDescent="0.3">
      <c r="C797" s="11">
        <v>42083</v>
      </c>
      <c r="D797" s="12">
        <v>1955.9</v>
      </c>
      <c r="E797">
        <f t="shared" si="68"/>
        <v>103.61286221327532</v>
      </c>
      <c r="F797" s="222"/>
      <c r="G797" s="115">
        <v>195</v>
      </c>
      <c r="H797" s="115">
        <f t="shared" si="69"/>
        <v>117.46987951807242</v>
      </c>
      <c r="I797" s="225">
        <v>42083</v>
      </c>
      <c r="J797" s="257">
        <v>46418985405</v>
      </c>
      <c r="K797" s="115">
        <f t="shared" si="70"/>
        <v>111.68518329384104</v>
      </c>
      <c r="L797" s="115">
        <f t="shared" si="71"/>
        <v>-5.7846962242313822</v>
      </c>
      <c r="M797" s="248"/>
      <c r="N797" s="248">
        <v>42083</v>
      </c>
      <c r="O797" s="266">
        <v>97</v>
      </c>
      <c r="P797" s="74">
        <f t="shared" si="72"/>
        <v>115.47619047619035</v>
      </c>
      <c r="R797">
        <f t="shared" si="67"/>
        <v>9700</v>
      </c>
      <c r="T797" s="11">
        <v>42083</v>
      </c>
      <c r="U797" s="115">
        <v>103.61286221327532</v>
      </c>
      <c r="V797" s="115">
        <v>117.46987951807242</v>
      </c>
      <c r="W797" s="115">
        <v>115.47619047619035</v>
      </c>
    </row>
    <row r="798" spans="3:23" ht="18.75" thickBot="1" x14ac:dyDescent="0.3">
      <c r="C798" s="11">
        <v>42086</v>
      </c>
      <c r="D798" s="12">
        <v>1961.98</v>
      </c>
      <c r="E798">
        <f t="shared" si="68"/>
        <v>103.93494729035324</v>
      </c>
      <c r="F798" s="222"/>
      <c r="G798" s="115">
        <v>195</v>
      </c>
      <c r="H798" s="115">
        <f t="shared" si="69"/>
        <v>117.46987951807242</v>
      </c>
      <c r="I798" s="225">
        <v>42086</v>
      </c>
      <c r="J798" s="257">
        <v>46418985405</v>
      </c>
      <c r="K798" s="115">
        <f t="shared" si="70"/>
        <v>111.68518329384104</v>
      </c>
      <c r="L798" s="115">
        <f t="shared" si="71"/>
        <v>-5.7846962242313822</v>
      </c>
      <c r="M798" s="248"/>
      <c r="N798" s="248">
        <v>42086</v>
      </c>
      <c r="O798" s="266">
        <v>97</v>
      </c>
      <c r="P798" s="74">
        <f t="shared" si="72"/>
        <v>115.47619047619035</v>
      </c>
      <c r="R798">
        <f t="shared" si="67"/>
        <v>9700</v>
      </c>
      <c r="T798" s="11">
        <v>42086</v>
      </c>
      <c r="U798" s="115">
        <v>103.93494729035324</v>
      </c>
      <c r="V798" s="115">
        <v>117.46987951807242</v>
      </c>
      <c r="W798" s="115">
        <v>115.47619047619035</v>
      </c>
    </row>
    <row r="799" spans="3:23" ht="18.75" thickBot="1" x14ac:dyDescent="0.3">
      <c r="C799" s="11">
        <v>42087</v>
      </c>
      <c r="D799" s="12">
        <v>1974.61</v>
      </c>
      <c r="E799">
        <f t="shared" si="68"/>
        <v>104.60401546855951</v>
      </c>
      <c r="F799" s="222"/>
      <c r="G799" s="115">
        <v>198.5</v>
      </c>
      <c r="H799" s="115">
        <f t="shared" si="69"/>
        <v>119.57831325301217</v>
      </c>
      <c r="I799" s="225">
        <v>42087</v>
      </c>
      <c r="J799" s="257">
        <v>47252146681.5</v>
      </c>
      <c r="K799" s="115">
        <f t="shared" si="70"/>
        <v>113.68978914783305</v>
      </c>
      <c r="L799" s="115">
        <f t="shared" si="71"/>
        <v>-5.8885241051791155</v>
      </c>
      <c r="M799" s="248"/>
      <c r="N799" s="248">
        <v>42087</v>
      </c>
      <c r="O799" s="266">
        <v>99</v>
      </c>
      <c r="P799" s="74">
        <f t="shared" si="72"/>
        <v>117.85714285714272</v>
      </c>
      <c r="R799">
        <f t="shared" si="67"/>
        <v>9900</v>
      </c>
      <c r="T799" s="11">
        <v>42087</v>
      </c>
      <c r="U799" s="115">
        <v>104.60401546855951</v>
      </c>
      <c r="V799" s="115">
        <v>119.57831325301217</v>
      </c>
      <c r="W799" s="115">
        <v>117.85714285714272</v>
      </c>
    </row>
    <row r="800" spans="3:23" ht="18.75" thickBot="1" x14ac:dyDescent="0.3">
      <c r="C800" s="11">
        <v>42088</v>
      </c>
      <c r="D800" s="12">
        <v>1979.39</v>
      </c>
      <c r="E800">
        <f t="shared" si="68"/>
        <v>104.85723367060433</v>
      </c>
      <c r="F800" s="222"/>
      <c r="G800" s="115">
        <v>198.5</v>
      </c>
      <c r="H800" s="115">
        <f t="shared" si="69"/>
        <v>119.57831325301217</v>
      </c>
      <c r="I800" s="225">
        <v>42088</v>
      </c>
      <c r="J800" s="257">
        <v>47252146681.5</v>
      </c>
      <c r="K800" s="115">
        <f t="shared" si="70"/>
        <v>113.68978914783305</v>
      </c>
      <c r="L800" s="115">
        <f t="shared" si="71"/>
        <v>-5.8885241051791155</v>
      </c>
      <c r="M800" s="248"/>
      <c r="N800" s="248">
        <v>42088</v>
      </c>
      <c r="O800" s="266">
        <v>99</v>
      </c>
      <c r="P800" s="74">
        <f t="shared" si="72"/>
        <v>117.85714285714272</v>
      </c>
      <c r="R800">
        <f t="shared" si="67"/>
        <v>9900</v>
      </c>
      <c r="T800" s="11">
        <v>42088</v>
      </c>
      <c r="U800" s="115">
        <v>104.85723367060433</v>
      </c>
      <c r="V800" s="115">
        <v>119.57831325301217</v>
      </c>
      <c r="W800" s="115">
        <v>117.85714285714272</v>
      </c>
    </row>
    <row r="801" spans="3:23" ht="18.75" thickBot="1" x14ac:dyDescent="0.3">
      <c r="C801" s="11">
        <v>42089</v>
      </c>
      <c r="D801" s="12">
        <v>1979.42</v>
      </c>
      <c r="E801">
        <f t="shared" si="68"/>
        <v>104.85882290618201</v>
      </c>
      <c r="F801" s="222"/>
      <c r="G801" s="115">
        <v>198</v>
      </c>
      <c r="H801" s="115">
        <f t="shared" si="69"/>
        <v>119.27710843373507</v>
      </c>
      <c r="I801" s="225">
        <v>42089</v>
      </c>
      <c r="J801" s="257">
        <v>47133123642</v>
      </c>
      <c r="K801" s="115">
        <f t="shared" si="70"/>
        <v>113.40341688297706</v>
      </c>
      <c r="L801" s="115">
        <f t="shared" si="71"/>
        <v>-5.8736915507580107</v>
      </c>
      <c r="M801" s="248"/>
      <c r="N801" s="248">
        <v>42089</v>
      </c>
      <c r="O801" s="266">
        <v>98</v>
      </c>
      <c r="P801" s="74">
        <f t="shared" si="72"/>
        <v>116.66666666666653</v>
      </c>
      <c r="R801">
        <f t="shared" si="67"/>
        <v>9800</v>
      </c>
      <c r="T801" s="11">
        <v>42089</v>
      </c>
      <c r="U801" s="115">
        <v>104.85882290618201</v>
      </c>
      <c r="V801" s="115">
        <v>119.27710843373507</v>
      </c>
      <c r="W801" s="115">
        <v>116.66666666666653</v>
      </c>
    </row>
    <row r="802" spans="3:23" ht="18.75" thickBot="1" x14ac:dyDescent="0.3">
      <c r="C802" s="11">
        <v>42090</v>
      </c>
      <c r="D802" s="12">
        <v>1984.98</v>
      </c>
      <c r="E802">
        <f t="shared" si="68"/>
        <v>105.15336123324668</v>
      </c>
      <c r="F802" s="222"/>
      <c r="G802" s="115">
        <v>198.5</v>
      </c>
      <c r="H802" s="115">
        <f t="shared" si="69"/>
        <v>119.57831325301218</v>
      </c>
      <c r="I802" s="239">
        <v>42090</v>
      </c>
      <c r="J802" s="259">
        <v>47252146681.5</v>
      </c>
      <c r="K802" s="115">
        <f t="shared" si="70"/>
        <v>113.68978914783307</v>
      </c>
      <c r="L802" s="115">
        <f t="shared" si="71"/>
        <v>-5.8885241051791155</v>
      </c>
      <c r="M802" s="250"/>
      <c r="N802" s="250">
        <v>42090</v>
      </c>
      <c r="O802" s="266">
        <v>98</v>
      </c>
      <c r="P802" s="74">
        <f t="shared" si="72"/>
        <v>116.66666666666653</v>
      </c>
      <c r="R802">
        <f t="shared" si="67"/>
        <v>9800</v>
      </c>
      <c r="T802" s="11">
        <v>42090</v>
      </c>
      <c r="U802" s="115">
        <v>105.15336123324668</v>
      </c>
      <c r="V802" s="115">
        <v>119.57831325301218</v>
      </c>
      <c r="W802" s="115">
        <v>116.66666666666653</v>
      </c>
    </row>
    <row r="803" spans="3:23" ht="18.75" thickBot="1" x14ac:dyDescent="0.3">
      <c r="C803" s="11">
        <v>42093</v>
      </c>
      <c r="D803" s="12">
        <v>1978.5</v>
      </c>
      <c r="E803">
        <f t="shared" si="68"/>
        <v>104.81008634846627</v>
      </c>
      <c r="F803" s="222"/>
      <c r="G803" s="115">
        <v>197</v>
      </c>
      <c r="H803" s="115">
        <f t="shared" si="69"/>
        <v>118.67469879518086</v>
      </c>
      <c r="I803" s="225">
        <v>42093</v>
      </c>
      <c r="J803" s="257">
        <v>46895077563</v>
      </c>
      <c r="K803" s="115">
        <f t="shared" si="70"/>
        <v>112.83067235326506</v>
      </c>
      <c r="L803" s="115">
        <f t="shared" si="71"/>
        <v>-5.8440264419158012</v>
      </c>
      <c r="M803" s="248"/>
      <c r="N803" s="248">
        <v>42093</v>
      </c>
      <c r="O803" s="266">
        <v>97</v>
      </c>
      <c r="P803" s="74">
        <f t="shared" si="72"/>
        <v>115.47619047619034</v>
      </c>
      <c r="R803">
        <f t="shared" ref="R803:R866" si="73">+O803*100</f>
        <v>9700</v>
      </c>
      <c r="T803" s="11">
        <v>42093</v>
      </c>
      <c r="U803" s="115">
        <v>104.81008634846627</v>
      </c>
      <c r="V803" s="115">
        <v>118.67469879518086</v>
      </c>
      <c r="W803" s="115">
        <v>115.47619047619034</v>
      </c>
    </row>
    <row r="804" spans="3:23" ht="18.75" thickBot="1" x14ac:dyDescent="0.3">
      <c r="C804" s="11">
        <v>42094</v>
      </c>
      <c r="D804" s="12">
        <v>1975.21</v>
      </c>
      <c r="E804">
        <f t="shared" si="68"/>
        <v>104.63580018011325</v>
      </c>
      <c r="F804" s="222"/>
      <c r="G804" s="115">
        <v>197</v>
      </c>
      <c r="H804" s="115">
        <f t="shared" si="69"/>
        <v>118.67469879518086</v>
      </c>
      <c r="I804" s="225">
        <v>42094</v>
      </c>
      <c r="J804" s="257">
        <v>46895077563</v>
      </c>
      <c r="K804" s="115">
        <f t="shared" si="70"/>
        <v>112.83067235326506</v>
      </c>
      <c r="L804" s="115">
        <f t="shared" si="71"/>
        <v>-5.8440264419158012</v>
      </c>
      <c r="M804" s="248"/>
      <c r="N804" s="248">
        <v>42094</v>
      </c>
      <c r="O804" s="266">
        <v>97</v>
      </c>
      <c r="P804" s="74">
        <f t="shared" si="72"/>
        <v>115.47619047619034</v>
      </c>
      <c r="R804">
        <f t="shared" si="73"/>
        <v>9700</v>
      </c>
      <c r="T804" s="11">
        <v>42094</v>
      </c>
      <c r="U804" s="115">
        <v>104.63580018011325</v>
      </c>
      <c r="V804" s="115">
        <v>118.67469879518086</v>
      </c>
      <c r="W804" s="115">
        <v>115.47619047619034</v>
      </c>
    </row>
    <row r="805" spans="3:23" ht="18.75" thickBot="1" x14ac:dyDescent="0.3">
      <c r="C805" s="11">
        <v>42095</v>
      </c>
      <c r="D805" s="12">
        <v>1977.83</v>
      </c>
      <c r="E805">
        <f t="shared" si="68"/>
        <v>104.77459342056459</v>
      </c>
      <c r="F805" s="222"/>
      <c r="G805" s="115">
        <v>197</v>
      </c>
      <c r="H805" s="115">
        <f t="shared" si="69"/>
        <v>118.67469879518086</v>
      </c>
      <c r="I805" s="225">
        <v>42095</v>
      </c>
      <c r="J805" s="257">
        <v>46895077563</v>
      </c>
      <c r="K805" s="115">
        <f t="shared" si="70"/>
        <v>112.83067235326506</v>
      </c>
      <c r="L805" s="115">
        <f t="shared" si="71"/>
        <v>-5.8440264419158012</v>
      </c>
      <c r="M805" s="248"/>
      <c r="N805" s="248">
        <v>42095</v>
      </c>
      <c r="O805" s="266">
        <v>97</v>
      </c>
      <c r="P805" s="74">
        <f t="shared" si="72"/>
        <v>115.47619047619034</v>
      </c>
      <c r="R805">
        <f t="shared" si="73"/>
        <v>9700</v>
      </c>
      <c r="T805" s="11">
        <v>42095</v>
      </c>
      <c r="U805" s="115">
        <v>104.77459342056459</v>
      </c>
      <c r="V805" s="115">
        <v>118.67469879518086</v>
      </c>
      <c r="W805" s="115">
        <v>115.47619047619034</v>
      </c>
    </row>
    <row r="806" spans="3:23" ht="18.75" thickBot="1" x14ac:dyDescent="0.3">
      <c r="C806" s="11">
        <v>42096</v>
      </c>
      <c r="D806" s="12">
        <v>1975.54</v>
      </c>
      <c r="E806">
        <f t="shared" si="68"/>
        <v>104.6532817714678</v>
      </c>
      <c r="F806" s="222"/>
      <c r="G806" s="115">
        <v>197.5</v>
      </c>
      <c r="H806" s="115">
        <f t="shared" si="69"/>
        <v>118.97590361445798</v>
      </c>
      <c r="I806" s="225">
        <v>42096</v>
      </c>
      <c r="J806" s="257">
        <v>47014100602.5</v>
      </c>
      <c r="K806" s="115">
        <f t="shared" si="70"/>
        <v>113.11704461812107</v>
      </c>
      <c r="L806" s="115">
        <f t="shared" si="71"/>
        <v>-5.858858996336906</v>
      </c>
      <c r="M806" s="248"/>
      <c r="N806" s="248">
        <v>42096</v>
      </c>
      <c r="O806" s="266">
        <v>96</v>
      </c>
      <c r="P806" s="74">
        <f t="shared" si="72"/>
        <v>114.28571428571415</v>
      </c>
      <c r="R806">
        <f t="shared" si="73"/>
        <v>9600</v>
      </c>
      <c r="T806" s="11">
        <v>42096</v>
      </c>
      <c r="U806" s="115">
        <v>104.6532817714678</v>
      </c>
      <c r="V806" s="115">
        <v>118.97590361445798</v>
      </c>
      <c r="W806" s="115">
        <v>114.28571428571415</v>
      </c>
    </row>
    <row r="807" spans="3:23" ht="18.75" thickBot="1" x14ac:dyDescent="0.3">
      <c r="C807" s="11">
        <v>42097</v>
      </c>
      <c r="D807" s="12">
        <v>1972.98</v>
      </c>
      <c r="E807">
        <f t="shared" si="68"/>
        <v>104.51766700217185</v>
      </c>
      <c r="F807" s="222"/>
      <c r="G807" s="115">
        <v>197.5</v>
      </c>
      <c r="H807" s="115">
        <f t="shared" si="69"/>
        <v>118.97590361445798</v>
      </c>
      <c r="I807" s="225">
        <v>42097</v>
      </c>
      <c r="J807" s="257">
        <v>47014100602.5</v>
      </c>
      <c r="K807" s="115">
        <f t="shared" si="70"/>
        <v>113.11704461812107</v>
      </c>
      <c r="L807" s="115">
        <f t="shared" si="71"/>
        <v>-5.858858996336906</v>
      </c>
      <c r="M807" s="248"/>
      <c r="N807" s="248">
        <v>42097</v>
      </c>
      <c r="O807" s="266">
        <v>96</v>
      </c>
      <c r="P807" s="74">
        <f t="shared" si="72"/>
        <v>114.28571428571415</v>
      </c>
      <c r="R807">
        <f t="shared" si="73"/>
        <v>9600</v>
      </c>
      <c r="T807" s="11">
        <v>42097</v>
      </c>
      <c r="U807" s="115">
        <v>104.51766700217185</v>
      </c>
      <c r="V807" s="115">
        <v>118.97590361445798</v>
      </c>
      <c r="W807" s="115">
        <v>114.28571428571415</v>
      </c>
    </row>
    <row r="808" spans="3:23" ht="18.75" thickBot="1" x14ac:dyDescent="0.3">
      <c r="C808" s="11">
        <v>42100</v>
      </c>
      <c r="D808" s="12">
        <v>1977.88</v>
      </c>
      <c r="E808">
        <f t="shared" si="68"/>
        <v>104.77724214652741</v>
      </c>
      <c r="F808" s="222"/>
      <c r="G808" s="115">
        <v>198</v>
      </c>
      <c r="H808" s="115">
        <f t="shared" si="69"/>
        <v>119.27710843373509</v>
      </c>
      <c r="I808" s="225">
        <v>42100</v>
      </c>
      <c r="J808" s="257">
        <v>47133123642</v>
      </c>
      <c r="K808" s="115">
        <f t="shared" si="70"/>
        <v>113.40341688297707</v>
      </c>
      <c r="L808" s="115">
        <f t="shared" si="71"/>
        <v>-5.873691550758025</v>
      </c>
      <c r="M808" s="248"/>
      <c r="N808" s="248">
        <v>42100</v>
      </c>
      <c r="O808" s="266">
        <v>100</v>
      </c>
      <c r="P808" s="74">
        <f t="shared" si="72"/>
        <v>119.04761904761891</v>
      </c>
      <c r="R808">
        <f t="shared" si="73"/>
        <v>10000</v>
      </c>
      <c r="T808" s="11">
        <v>42100</v>
      </c>
      <c r="U808" s="115">
        <v>104.77724214652741</v>
      </c>
      <c r="V808" s="115">
        <v>119.27710843373509</v>
      </c>
      <c r="W808" s="115">
        <v>119.04761904761891</v>
      </c>
    </row>
    <row r="809" spans="3:23" ht="18.75" thickBot="1" x14ac:dyDescent="0.3">
      <c r="C809" s="11">
        <v>42101</v>
      </c>
      <c r="D809" s="12">
        <v>1964.14</v>
      </c>
      <c r="E809">
        <f t="shared" si="68"/>
        <v>104.04937225194671</v>
      </c>
      <c r="F809" s="222"/>
      <c r="G809" s="115">
        <v>198</v>
      </c>
      <c r="H809" s="115">
        <f t="shared" si="69"/>
        <v>119.27710843373509</v>
      </c>
      <c r="I809" s="225">
        <v>42101</v>
      </c>
      <c r="J809" s="257">
        <v>47133123642</v>
      </c>
      <c r="K809" s="115">
        <f t="shared" si="70"/>
        <v>113.40341688297707</v>
      </c>
      <c r="L809" s="115">
        <f t="shared" si="71"/>
        <v>-5.873691550758025</v>
      </c>
      <c r="M809" s="248"/>
      <c r="N809" s="248">
        <v>42101</v>
      </c>
      <c r="O809" s="266">
        <v>95</v>
      </c>
      <c r="P809" s="74">
        <f t="shared" si="72"/>
        <v>113.09523809523796</v>
      </c>
      <c r="R809">
        <f t="shared" si="73"/>
        <v>9500</v>
      </c>
      <c r="T809" s="11">
        <v>42101</v>
      </c>
      <c r="U809" s="115">
        <v>104.04937225194671</v>
      </c>
      <c r="V809" s="115">
        <v>119.27710843373509</v>
      </c>
      <c r="W809" s="115">
        <v>113.09523809523796</v>
      </c>
    </row>
    <row r="810" spans="3:23" ht="18.75" thickBot="1" x14ac:dyDescent="0.3">
      <c r="C810" s="11">
        <v>42102</v>
      </c>
      <c r="D810" s="12">
        <v>1962.4</v>
      </c>
      <c r="E810">
        <f t="shared" si="68"/>
        <v>103.95719658844085</v>
      </c>
      <c r="F810" s="222"/>
      <c r="G810" s="115">
        <v>198</v>
      </c>
      <c r="H810" s="115">
        <f t="shared" si="69"/>
        <v>119.27710843373509</v>
      </c>
      <c r="I810" s="225">
        <v>42102</v>
      </c>
      <c r="J810" s="257">
        <v>47133123642</v>
      </c>
      <c r="K810" s="115">
        <f t="shared" si="70"/>
        <v>113.40341688297707</v>
      </c>
      <c r="L810" s="115">
        <f t="shared" si="71"/>
        <v>-5.873691550758025</v>
      </c>
      <c r="M810" s="248"/>
      <c r="N810" s="248">
        <v>42102</v>
      </c>
      <c r="O810" s="266">
        <v>95</v>
      </c>
      <c r="P810" s="74">
        <f t="shared" si="72"/>
        <v>113.09523809523796</v>
      </c>
      <c r="R810">
        <f t="shared" si="73"/>
        <v>9500</v>
      </c>
      <c r="T810" s="11">
        <v>42102</v>
      </c>
      <c r="U810" s="115">
        <v>103.95719658844085</v>
      </c>
      <c r="V810" s="115">
        <v>119.27710843373509</v>
      </c>
      <c r="W810" s="115">
        <v>113.09523809523796</v>
      </c>
    </row>
    <row r="811" spans="3:23" ht="18.75" thickBot="1" x14ac:dyDescent="0.3">
      <c r="C811" s="11">
        <v>42103</v>
      </c>
      <c r="D811" s="12">
        <v>1962.37</v>
      </c>
      <c r="E811">
        <f t="shared" si="68"/>
        <v>103.95560735286315</v>
      </c>
      <c r="F811" s="222"/>
      <c r="G811" s="115">
        <v>198</v>
      </c>
      <c r="H811" s="115">
        <f t="shared" si="69"/>
        <v>119.27710843373509</v>
      </c>
      <c r="I811" s="225">
        <v>42103</v>
      </c>
      <c r="J811" s="257">
        <v>47133123642</v>
      </c>
      <c r="K811" s="115">
        <f t="shared" si="70"/>
        <v>113.40341688297707</v>
      </c>
      <c r="L811" s="115">
        <f t="shared" si="71"/>
        <v>-5.873691550758025</v>
      </c>
      <c r="M811" s="248"/>
      <c r="N811" s="248">
        <v>42103</v>
      </c>
      <c r="O811" s="266">
        <v>96</v>
      </c>
      <c r="P811" s="74">
        <f t="shared" si="72"/>
        <v>114.28571428571415</v>
      </c>
      <c r="R811">
        <f t="shared" si="73"/>
        <v>9600</v>
      </c>
      <c r="T811" s="11">
        <v>42103</v>
      </c>
      <c r="U811" s="115">
        <v>103.95560735286315</v>
      </c>
      <c r="V811" s="115">
        <v>119.27710843373509</v>
      </c>
      <c r="W811" s="115">
        <v>114.28571428571415</v>
      </c>
    </row>
    <row r="812" spans="3:23" ht="18.75" thickBot="1" x14ac:dyDescent="0.3">
      <c r="C812" s="11">
        <v>42104</v>
      </c>
      <c r="D812" s="12">
        <v>1962.3</v>
      </c>
      <c r="E812">
        <f t="shared" si="68"/>
        <v>103.95189913651522</v>
      </c>
      <c r="F812" s="222"/>
      <c r="G812" s="115">
        <v>199</v>
      </c>
      <c r="H812" s="115">
        <f t="shared" si="69"/>
        <v>119.8795180722893</v>
      </c>
      <c r="I812" s="225">
        <v>42104</v>
      </c>
      <c r="J812" s="257">
        <v>47371169721</v>
      </c>
      <c r="K812" s="115">
        <f t="shared" si="70"/>
        <v>113.97616141268907</v>
      </c>
      <c r="L812" s="115">
        <f t="shared" si="71"/>
        <v>-5.9033566596002345</v>
      </c>
      <c r="M812" s="248"/>
      <c r="N812" s="248">
        <v>42104</v>
      </c>
      <c r="O812" s="266">
        <v>96</v>
      </c>
      <c r="P812" s="74">
        <f t="shared" si="72"/>
        <v>114.28571428571415</v>
      </c>
      <c r="R812">
        <f t="shared" si="73"/>
        <v>9600</v>
      </c>
      <c r="T812" s="11">
        <v>42104</v>
      </c>
      <c r="U812" s="115">
        <v>103.95189913651522</v>
      </c>
      <c r="V812" s="115">
        <v>119.8795180722893</v>
      </c>
      <c r="W812" s="115">
        <v>114.28571428571415</v>
      </c>
    </row>
    <row r="813" spans="3:23" ht="18.75" thickBot="1" x14ac:dyDescent="0.3">
      <c r="C813" s="11">
        <v>42107</v>
      </c>
      <c r="D813" s="12">
        <v>1953.08</v>
      </c>
      <c r="E813">
        <f t="shared" si="68"/>
        <v>103.4634740689727</v>
      </c>
      <c r="F813" s="222"/>
      <c r="G813" s="115">
        <v>199</v>
      </c>
      <c r="H813" s="115">
        <f t="shared" si="69"/>
        <v>119.8795180722893</v>
      </c>
      <c r="I813" s="225">
        <v>42107</v>
      </c>
      <c r="J813" s="257">
        <v>47371169721</v>
      </c>
      <c r="K813" s="115">
        <f t="shared" si="70"/>
        <v>113.97616141268907</v>
      </c>
      <c r="L813" s="115">
        <f t="shared" si="71"/>
        <v>-5.9033566596002345</v>
      </c>
      <c r="M813" s="248"/>
      <c r="N813" s="248">
        <v>42107</v>
      </c>
      <c r="O813" s="266">
        <v>96</v>
      </c>
      <c r="P813" s="74">
        <f t="shared" si="72"/>
        <v>114.28571428571415</v>
      </c>
      <c r="R813">
        <f t="shared" si="73"/>
        <v>9600</v>
      </c>
      <c r="T813" s="11">
        <v>42107</v>
      </c>
      <c r="U813" s="115">
        <v>103.4634740689727</v>
      </c>
      <c r="V813" s="115">
        <v>119.8795180722893</v>
      </c>
      <c r="W813" s="115">
        <v>114.28571428571415</v>
      </c>
    </row>
    <row r="814" spans="3:23" ht="18.75" thickBot="1" x14ac:dyDescent="0.3">
      <c r="C814" s="11">
        <v>42108</v>
      </c>
      <c r="D814" s="12">
        <v>1951.77</v>
      </c>
      <c r="E814">
        <f t="shared" si="68"/>
        <v>103.39407744874703</v>
      </c>
      <c r="F814" s="222"/>
      <c r="G814" s="115">
        <v>199.25</v>
      </c>
      <c r="H814" s="115">
        <f t="shared" si="69"/>
        <v>120.03012048192785</v>
      </c>
      <c r="I814" s="225">
        <v>42108</v>
      </c>
      <c r="J814" s="257">
        <v>47430681240.75</v>
      </c>
      <c r="K814" s="115">
        <f t="shared" si="70"/>
        <v>114.11934754511707</v>
      </c>
      <c r="L814" s="115">
        <f t="shared" si="71"/>
        <v>-5.9107729368107869</v>
      </c>
      <c r="M814" s="248"/>
      <c r="N814" s="248">
        <v>42108</v>
      </c>
      <c r="O814" s="266">
        <v>95</v>
      </c>
      <c r="P814" s="74">
        <f t="shared" si="72"/>
        <v>113.09523809523796</v>
      </c>
      <c r="R814">
        <f t="shared" si="73"/>
        <v>9500</v>
      </c>
      <c r="T814" s="11">
        <v>42108</v>
      </c>
      <c r="U814" s="115">
        <v>103.39407744874703</v>
      </c>
      <c r="V814" s="115">
        <v>120.03012048192785</v>
      </c>
      <c r="W814" s="115">
        <v>113.09523809523796</v>
      </c>
    </row>
    <row r="815" spans="3:23" ht="18.75" thickBot="1" x14ac:dyDescent="0.3">
      <c r="C815" s="11">
        <v>42109</v>
      </c>
      <c r="D815" s="12">
        <v>1948.47</v>
      </c>
      <c r="E815">
        <f t="shared" si="68"/>
        <v>103.21926153520144</v>
      </c>
      <c r="F815" s="222"/>
      <c r="G815" s="115">
        <v>199.5</v>
      </c>
      <c r="H815" s="115">
        <f t="shared" si="69"/>
        <v>120.1807228915664</v>
      </c>
      <c r="I815" s="225">
        <v>42109</v>
      </c>
      <c r="J815" s="257">
        <v>47490192760.5</v>
      </c>
      <c r="K815" s="115">
        <f t="shared" si="70"/>
        <v>114.26253367754506</v>
      </c>
      <c r="L815" s="115">
        <f t="shared" si="71"/>
        <v>-5.9181892140213392</v>
      </c>
      <c r="M815" s="248"/>
      <c r="N815" s="248">
        <v>42109</v>
      </c>
      <c r="O815" s="266">
        <v>94</v>
      </c>
      <c r="P815" s="74">
        <f t="shared" si="72"/>
        <v>111.90476190476177</v>
      </c>
      <c r="R815">
        <f t="shared" si="73"/>
        <v>9400</v>
      </c>
      <c r="T815" s="11">
        <v>42109</v>
      </c>
      <c r="U815" s="115">
        <v>103.21926153520144</v>
      </c>
      <c r="V815" s="115">
        <v>120.1807228915664</v>
      </c>
      <c r="W815" s="115">
        <v>111.90476190476177</v>
      </c>
    </row>
    <row r="816" spans="3:23" ht="18.75" thickBot="1" x14ac:dyDescent="0.3">
      <c r="C816" s="11">
        <v>42110</v>
      </c>
      <c r="D816" s="12">
        <v>1949.42</v>
      </c>
      <c r="E816">
        <f t="shared" si="68"/>
        <v>103.26958732849486</v>
      </c>
      <c r="F816" s="222"/>
      <c r="G816" s="115">
        <v>199.5</v>
      </c>
      <c r="H816" s="115">
        <f t="shared" si="69"/>
        <v>120.1807228915664</v>
      </c>
      <c r="I816" s="225">
        <v>42110</v>
      </c>
      <c r="J816" s="257">
        <v>47490192760.5</v>
      </c>
      <c r="K816" s="115">
        <f t="shared" si="70"/>
        <v>114.26253367754506</v>
      </c>
      <c r="L816" s="115">
        <f t="shared" si="71"/>
        <v>-5.9181892140213392</v>
      </c>
      <c r="M816" s="248"/>
      <c r="N816" s="248">
        <v>42110</v>
      </c>
      <c r="O816" s="266">
        <v>93</v>
      </c>
      <c r="P816" s="74">
        <f t="shared" si="72"/>
        <v>110.71428571428558</v>
      </c>
      <c r="R816">
        <f t="shared" si="73"/>
        <v>9300</v>
      </c>
      <c r="T816" s="11">
        <v>42110</v>
      </c>
      <c r="U816" s="115">
        <v>103.26958732849486</v>
      </c>
      <c r="V816" s="115">
        <v>120.1807228915664</v>
      </c>
      <c r="W816" s="115">
        <v>110.71428571428558</v>
      </c>
    </row>
    <row r="817" spans="3:23" ht="18.75" thickBot="1" x14ac:dyDescent="0.3">
      <c r="C817" s="11">
        <v>42111</v>
      </c>
      <c r="D817" s="12">
        <v>1943.01</v>
      </c>
      <c r="E817">
        <f t="shared" si="68"/>
        <v>102.93002066006238</v>
      </c>
      <c r="F817" s="222"/>
      <c r="G817" s="115">
        <v>199</v>
      </c>
      <c r="H817" s="115">
        <f t="shared" si="69"/>
        <v>119.87951807228929</v>
      </c>
      <c r="I817" s="225">
        <v>42111</v>
      </c>
      <c r="J817" s="257">
        <v>47371169721</v>
      </c>
      <c r="K817" s="115">
        <f t="shared" si="70"/>
        <v>113.97616141268905</v>
      </c>
      <c r="L817" s="115">
        <f t="shared" si="71"/>
        <v>-5.9033566596002345</v>
      </c>
      <c r="M817" s="248"/>
      <c r="N817" s="248">
        <v>42111</v>
      </c>
      <c r="O817" s="266">
        <v>91</v>
      </c>
      <c r="P817" s="74">
        <f t="shared" si="72"/>
        <v>108.3333333333332</v>
      </c>
      <c r="R817">
        <f t="shared" si="73"/>
        <v>9100</v>
      </c>
      <c r="T817" s="11">
        <v>42111</v>
      </c>
      <c r="U817" s="115">
        <v>102.93002066006238</v>
      </c>
      <c r="V817" s="115">
        <v>119.87951807228929</v>
      </c>
      <c r="W817" s="115">
        <v>108.3333333333332</v>
      </c>
    </row>
    <row r="818" spans="3:23" ht="18.75" thickBot="1" x14ac:dyDescent="0.3">
      <c r="C818" s="11">
        <v>42114</v>
      </c>
      <c r="D818" s="12">
        <v>1945.01</v>
      </c>
      <c r="E818">
        <f t="shared" si="68"/>
        <v>103.03596969857486</v>
      </c>
      <c r="F818" s="222"/>
      <c r="G818" s="115">
        <v>199</v>
      </c>
      <c r="H818" s="115">
        <f t="shared" si="69"/>
        <v>119.87951807228929</v>
      </c>
      <c r="I818" s="225">
        <v>42114</v>
      </c>
      <c r="J818" s="257">
        <v>47371169721</v>
      </c>
      <c r="K818" s="115">
        <f t="shared" si="70"/>
        <v>113.97616141268905</v>
      </c>
      <c r="L818" s="115">
        <f t="shared" si="71"/>
        <v>-5.9033566596002345</v>
      </c>
      <c r="M818" s="248"/>
      <c r="N818" s="248">
        <v>42114</v>
      </c>
      <c r="O818" s="266">
        <v>92</v>
      </c>
      <c r="P818" s="74">
        <f t="shared" si="72"/>
        <v>109.52380952380939</v>
      </c>
      <c r="R818">
        <f t="shared" si="73"/>
        <v>9200</v>
      </c>
      <c r="T818" s="11">
        <v>42114</v>
      </c>
      <c r="U818" s="115">
        <v>103.03596969857486</v>
      </c>
      <c r="V818" s="115">
        <v>119.87951807228929</v>
      </c>
      <c r="W818" s="115">
        <v>109.52380952380939</v>
      </c>
    </row>
    <row r="819" spans="3:23" ht="18.75" thickBot="1" x14ac:dyDescent="0.3">
      <c r="C819" s="11">
        <v>42115</v>
      </c>
      <c r="D819" s="12">
        <v>1940.71</v>
      </c>
      <c r="E819">
        <f t="shared" si="68"/>
        <v>102.80817926577303</v>
      </c>
      <c r="F819" s="222"/>
      <c r="G819" s="115">
        <v>198.5</v>
      </c>
      <c r="H819" s="115">
        <f t="shared" si="69"/>
        <v>119.57831325301218</v>
      </c>
      <c r="I819" s="225">
        <v>42115</v>
      </c>
      <c r="J819" s="257">
        <v>47252146681.5</v>
      </c>
      <c r="K819" s="115">
        <f t="shared" si="70"/>
        <v>113.68978914783305</v>
      </c>
      <c r="L819" s="115">
        <f t="shared" si="71"/>
        <v>-5.8885241051791297</v>
      </c>
      <c r="M819" s="248"/>
      <c r="N819" s="248">
        <v>42115</v>
      </c>
      <c r="O819" s="266">
        <v>91</v>
      </c>
      <c r="P819" s="74">
        <f t="shared" si="72"/>
        <v>108.3333333333332</v>
      </c>
      <c r="R819">
        <f t="shared" si="73"/>
        <v>9100</v>
      </c>
      <c r="T819" s="11">
        <v>42115</v>
      </c>
      <c r="U819" s="115">
        <v>102.80817926577303</v>
      </c>
      <c r="V819" s="115">
        <v>119.57831325301218</v>
      </c>
      <c r="W819" s="115">
        <v>108.3333333333332</v>
      </c>
    </row>
    <row r="820" spans="3:23" ht="18.75" thickBot="1" x14ac:dyDescent="0.3">
      <c r="C820" s="11">
        <v>42116</v>
      </c>
      <c r="D820" s="12">
        <v>1934.42</v>
      </c>
      <c r="E820">
        <f t="shared" si="68"/>
        <v>102.4749695396513</v>
      </c>
      <c r="F820" s="222"/>
      <c r="G820" s="115">
        <v>197.75</v>
      </c>
      <c r="H820" s="115">
        <f t="shared" si="69"/>
        <v>119.12650602409651</v>
      </c>
      <c r="I820" s="225">
        <v>42116</v>
      </c>
      <c r="J820" s="257">
        <v>47073612122.25</v>
      </c>
      <c r="K820" s="115">
        <f t="shared" si="70"/>
        <v>113.26023075054906</v>
      </c>
      <c r="L820" s="115">
        <f t="shared" si="71"/>
        <v>-5.8662752735474584</v>
      </c>
      <c r="M820" s="248"/>
      <c r="N820" s="248">
        <v>42116</v>
      </c>
      <c r="O820" s="266">
        <v>90</v>
      </c>
      <c r="P820" s="74">
        <f t="shared" si="72"/>
        <v>107.14285714285701</v>
      </c>
      <c r="R820">
        <f t="shared" si="73"/>
        <v>9000</v>
      </c>
      <c r="T820" s="11">
        <v>42116</v>
      </c>
      <c r="U820" s="115">
        <v>102.4749695396513</v>
      </c>
      <c r="V820" s="115">
        <v>119.12650602409651</v>
      </c>
      <c r="W820" s="115">
        <v>107.14285714285701</v>
      </c>
    </row>
    <row r="821" spans="3:23" ht="18.75" thickBot="1" x14ac:dyDescent="0.3">
      <c r="C821" s="11">
        <v>42117</v>
      </c>
      <c r="D821" s="12">
        <v>1931.34</v>
      </c>
      <c r="E821">
        <f t="shared" si="68"/>
        <v>102.31180802034208</v>
      </c>
      <c r="F821" s="222"/>
      <c r="G821" s="115">
        <v>198</v>
      </c>
      <c r="H821" s="115">
        <f t="shared" si="69"/>
        <v>119.27710843373507</v>
      </c>
      <c r="I821" s="225">
        <v>42117</v>
      </c>
      <c r="J821" s="257">
        <v>47133123642</v>
      </c>
      <c r="K821" s="115">
        <f t="shared" si="70"/>
        <v>113.40341688297706</v>
      </c>
      <c r="L821" s="115">
        <f t="shared" si="71"/>
        <v>-5.8736915507580107</v>
      </c>
      <c r="M821" s="248"/>
      <c r="N821" s="248">
        <v>42117</v>
      </c>
      <c r="O821" s="266">
        <v>88</v>
      </c>
      <c r="P821" s="74">
        <f t="shared" si="72"/>
        <v>104.76190476190463</v>
      </c>
      <c r="R821">
        <f t="shared" si="73"/>
        <v>8800</v>
      </c>
      <c r="T821" s="11">
        <v>42117</v>
      </c>
      <c r="U821" s="115">
        <v>102.31180802034208</v>
      </c>
      <c r="V821" s="115">
        <v>119.27710843373507</v>
      </c>
      <c r="W821" s="115">
        <v>104.76190476190463</v>
      </c>
    </row>
    <row r="822" spans="3:23" ht="18.75" thickBot="1" x14ac:dyDescent="0.3">
      <c r="C822" s="11">
        <v>42118</v>
      </c>
      <c r="D822" s="12">
        <v>1930.44</v>
      </c>
      <c r="E822">
        <f t="shared" si="68"/>
        <v>102.26413095301147</v>
      </c>
      <c r="F822" s="222"/>
      <c r="G822" s="115">
        <v>198</v>
      </c>
      <c r="H822" s="115">
        <f t="shared" si="69"/>
        <v>119.27710843373507</v>
      </c>
      <c r="I822" s="225">
        <v>42118</v>
      </c>
      <c r="J822" s="257">
        <v>47133123642</v>
      </c>
      <c r="K822" s="115">
        <f t="shared" si="70"/>
        <v>113.40341688297706</v>
      </c>
      <c r="L822" s="115">
        <f t="shared" si="71"/>
        <v>-5.8736915507580107</v>
      </c>
      <c r="M822" s="248"/>
      <c r="N822" s="248">
        <v>42118</v>
      </c>
      <c r="O822" s="266">
        <v>88</v>
      </c>
      <c r="P822" s="74">
        <f t="shared" si="72"/>
        <v>104.76190476190463</v>
      </c>
      <c r="R822">
        <f t="shared" si="73"/>
        <v>8800</v>
      </c>
      <c r="T822" s="11">
        <v>42118</v>
      </c>
      <c r="U822" s="115">
        <v>102.26413095301147</v>
      </c>
      <c r="V822" s="115">
        <v>119.27710843373507</v>
      </c>
      <c r="W822" s="115">
        <v>104.76190476190463</v>
      </c>
    </row>
    <row r="823" spans="3:23" ht="18.75" thickBot="1" x14ac:dyDescent="0.3">
      <c r="C823" s="11">
        <v>42121</v>
      </c>
      <c r="D823" s="12">
        <v>1936.45</v>
      </c>
      <c r="E823">
        <f t="shared" si="68"/>
        <v>102.58250781374146</v>
      </c>
      <c r="F823" s="222"/>
      <c r="G823" s="115">
        <v>198</v>
      </c>
      <c r="H823" s="115">
        <f t="shared" si="69"/>
        <v>119.27710843373507</v>
      </c>
      <c r="I823" s="225">
        <v>42121</v>
      </c>
      <c r="J823" s="257">
        <v>47133123642</v>
      </c>
      <c r="K823" s="115">
        <f t="shared" si="70"/>
        <v>113.40341688297706</v>
      </c>
      <c r="L823" s="115">
        <f t="shared" si="71"/>
        <v>-5.8736915507580107</v>
      </c>
      <c r="M823" s="248"/>
      <c r="N823" s="248">
        <v>42121</v>
      </c>
      <c r="O823" s="266">
        <v>90</v>
      </c>
      <c r="P823" s="74">
        <f t="shared" si="72"/>
        <v>107.14285714285701</v>
      </c>
      <c r="R823">
        <f t="shared" si="73"/>
        <v>9000</v>
      </c>
      <c r="T823" s="11">
        <v>42121</v>
      </c>
      <c r="U823" s="115">
        <v>102.58250781374146</v>
      </c>
      <c r="V823" s="115">
        <v>119.27710843373507</v>
      </c>
      <c r="W823" s="115">
        <v>107.14285714285701</v>
      </c>
    </row>
    <row r="824" spans="3:23" ht="18.75" thickBot="1" x14ac:dyDescent="0.3">
      <c r="C824" s="11">
        <v>42122</v>
      </c>
      <c r="D824" s="12">
        <v>1943.97</v>
      </c>
      <c r="E824">
        <f t="shared" si="68"/>
        <v>102.98087619854837</v>
      </c>
      <c r="F824" s="222"/>
      <c r="G824" s="115">
        <v>199</v>
      </c>
      <c r="H824" s="115">
        <f t="shared" si="69"/>
        <v>119.87951807228927</v>
      </c>
      <c r="I824" s="225">
        <v>42122</v>
      </c>
      <c r="J824" s="257">
        <v>47371169721</v>
      </c>
      <c r="K824" s="115">
        <f t="shared" si="70"/>
        <v>113.97616141268905</v>
      </c>
      <c r="L824" s="115">
        <f t="shared" si="71"/>
        <v>-5.9033566596002203</v>
      </c>
      <c r="M824" s="248"/>
      <c r="N824" s="248">
        <v>42122</v>
      </c>
      <c r="O824" s="266">
        <v>92</v>
      </c>
      <c r="P824" s="74">
        <f t="shared" si="72"/>
        <v>109.52380952380938</v>
      </c>
      <c r="R824">
        <f t="shared" si="73"/>
        <v>9200</v>
      </c>
      <c r="T824" s="11">
        <v>42122</v>
      </c>
      <c r="U824" s="115">
        <v>102.98087619854837</v>
      </c>
      <c r="V824" s="115">
        <v>119.87951807228927</v>
      </c>
      <c r="W824" s="115">
        <v>109.52380952380938</v>
      </c>
    </row>
    <row r="825" spans="3:23" ht="18.75" thickBot="1" x14ac:dyDescent="0.3">
      <c r="C825" s="11">
        <v>42123</v>
      </c>
      <c r="D825" s="12">
        <v>1953.22</v>
      </c>
      <c r="E825">
        <f t="shared" si="68"/>
        <v>103.47089050166856</v>
      </c>
      <c r="F825" s="222"/>
      <c r="G825" s="115">
        <v>200.25</v>
      </c>
      <c r="H825" s="115">
        <f t="shared" si="69"/>
        <v>120.63253012048206</v>
      </c>
      <c r="I825" s="225">
        <v>42123</v>
      </c>
      <c r="J825" s="257">
        <v>47668727319.75</v>
      </c>
      <c r="K825" s="115">
        <f t="shared" si="70"/>
        <v>114.69209207482908</v>
      </c>
      <c r="L825" s="115">
        <f t="shared" si="71"/>
        <v>-5.9404380456529822</v>
      </c>
      <c r="M825" s="248"/>
      <c r="N825" s="248">
        <v>42123</v>
      </c>
      <c r="O825" s="266">
        <v>94</v>
      </c>
      <c r="P825" s="74">
        <f t="shared" si="72"/>
        <v>111.90476190476177</v>
      </c>
      <c r="R825">
        <f t="shared" si="73"/>
        <v>9400</v>
      </c>
      <c r="T825" s="11">
        <v>42123</v>
      </c>
      <c r="U825" s="115">
        <v>103.47089050166856</v>
      </c>
      <c r="V825" s="115">
        <v>120.63253012048206</v>
      </c>
      <c r="W825" s="115">
        <v>111.90476190476177</v>
      </c>
    </row>
    <row r="826" spans="3:23" ht="18.75" thickBot="1" x14ac:dyDescent="0.3">
      <c r="C826" s="11">
        <v>42124</v>
      </c>
      <c r="D826" s="12">
        <v>1955.81</v>
      </c>
      <c r="E826">
        <f t="shared" si="68"/>
        <v>103.6080945065422</v>
      </c>
      <c r="F826" s="222"/>
      <c r="G826" s="115">
        <v>201.25</v>
      </c>
      <c r="H826" s="115">
        <f t="shared" si="69"/>
        <v>121.23493975903628</v>
      </c>
      <c r="I826" s="225">
        <v>42124</v>
      </c>
      <c r="J826" s="257">
        <v>47906773398.75</v>
      </c>
      <c r="K826" s="115">
        <f t="shared" si="70"/>
        <v>115.26483660454109</v>
      </c>
      <c r="L826" s="115">
        <f t="shared" si="71"/>
        <v>-5.9701031544951917</v>
      </c>
      <c r="M826" s="248"/>
      <c r="N826" s="248">
        <v>42124</v>
      </c>
      <c r="O826" s="266">
        <v>94</v>
      </c>
      <c r="P826" s="74">
        <f t="shared" si="72"/>
        <v>111.90476190476177</v>
      </c>
      <c r="R826">
        <f t="shared" si="73"/>
        <v>9400</v>
      </c>
      <c r="T826" s="11">
        <v>42124</v>
      </c>
      <c r="U826" s="115">
        <v>103.6080945065422</v>
      </c>
      <c r="V826" s="115">
        <v>121.23493975903628</v>
      </c>
      <c r="W826" s="115">
        <v>111.90476190476177</v>
      </c>
    </row>
    <row r="827" spans="3:23" ht="18.75" thickBot="1" x14ac:dyDescent="0.3">
      <c r="C827" s="11">
        <v>42128</v>
      </c>
      <c r="D827" s="12">
        <v>1950.99</v>
      </c>
      <c r="E827">
        <f t="shared" si="68"/>
        <v>103.35275732372713</v>
      </c>
      <c r="F827" s="222"/>
      <c r="G827" s="115">
        <v>201.5</v>
      </c>
      <c r="H827" s="115">
        <f t="shared" si="69"/>
        <v>121.38554216867483</v>
      </c>
      <c r="I827" s="225">
        <v>42128</v>
      </c>
      <c r="J827" s="257">
        <v>47966284918.5</v>
      </c>
      <c r="K827" s="115">
        <f t="shared" si="70"/>
        <v>115.40802273696909</v>
      </c>
      <c r="L827" s="115">
        <f t="shared" si="71"/>
        <v>-5.9775194317057441</v>
      </c>
      <c r="M827" s="248"/>
      <c r="N827" s="248">
        <v>42128</v>
      </c>
      <c r="O827" s="266">
        <v>94</v>
      </c>
      <c r="P827" s="74">
        <f t="shared" si="72"/>
        <v>111.90476190476177</v>
      </c>
      <c r="R827">
        <f t="shared" si="73"/>
        <v>9400</v>
      </c>
      <c r="T827" s="11">
        <v>42128</v>
      </c>
      <c r="U827" s="115">
        <v>103.35275732372713</v>
      </c>
      <c r="V827" s="115">
        <v>121.38554216867483</v>
      </c>
      <c r="W827" s="115">
        <v>111.90476190476177</v>
      </c>
    </row>
    <row r="828" spans="3:23" ht="18.75" thickBot="1" x14ac:dyDescent="0.3">
      <c r="C828" s="11">
        <v>42129</v>
      </c>
      <c r="D828" s="12">
        <v>1948.8</v>
      </c>
      <c r="E828">
        <f t="shared" si="68"/>
        <v>103.23674312655596</v>
      </c>
      <c r="F828" s="222"/>
      <c r="G828" s="115">
        <v>202.5</v>
      </c>
      <c r="H828" s="115">
        <f t="shared" si="69"/>
        <v>121.98795180722905</v>
      </c>
      <c r="I828" s="225">
        <v>42129</v>
      </c>
      <c r="J828" s="257">
        <v>48204330997.5</v>
      </c>
      <c r="K828" s="115">
        <f t="shared" si="70"/>
        <v>115.9807672666811</v>
      </c>
      <c r="L828" s="115">
        <f t="shared" si="71"/>
        <v>-6.0071845405479536</v>
      </c>
      <c r="M828" s="248"/>
      <c r="N828" s="248">
        <v>42129</v>
      </c>
      <c r="O828" s="266">
        <v>93</v>
      </c>
      <c r="P828" s="74">
        <f t="shared" si="72"/>
        <v>110.71428571428558</v>
      </c>
      <c r="R828">
        <f t="shared" si="73"/>
        <v>9300</v>
      </c>
      <c r="T828" s="11">
        <v>42129</v>
      </c>
      <c r="U828" s="115">
        <v>103.23674312655596</v>
      </c>
      <c r="V828" s="115">
        <v>121.98795180722905</v>
      </c>
      <c r="W828" s="115">
        <v>110.71428571428558</v>
      </c>
    </row>
    <row r="829" spans="3:23" ht="18.75" thickBot="1" x14ac:dyDescent="0.3">
      <c r="C829" s="11">
        <v>42130</v>
      </c>
      <c r="D829" s="12">
        <v>1945.66</v>
      </c>
      <c r="E829">
        <f t="shared" si="68"/>
        <v>103.07040313609139</v>
      </c>
      <c r="F829" s="222"/>
      <c r="G829" s="115">
        <v>202.5</v>
      </c>
      <c r="H829" s="115">
        <f t="shared" si="69"/>
        <v>121.98795180722905</v>
      </c>
      <c r="I829" s="238">
        <v>42130</v>
      </c>
      <c r="J829" s="262">
        <v>48204330997.5</v>
      </c>
      <c r="K829" s="115">
        <f t="shared" si="70"/>
        <v>115.9807672666811</v>
      </c>
      <c r="L829" s="115">
        <f t="shared" si="71"/>
        <v>-6.0071845405479536</v>
      </c>
      <c r="M829" s="252"/>
      <c r="N829" s="252">
        <v>42130</v>
      </c>
      <c r="O829" s="266">
        <v>93</v>
      </c>
      <c r="P829" s="74">
        <f t="shared" si="72"/>
        <v>110.71428571428558</v>
      </c>
      <c r="R829">
        <f t="shared" si="73"/>
        <v>9300</v>
      </c>
      <c r="T829" s="11">
        <v>42130</v>
      </c>
      <c r="U829" s="115">
        <v>103.07040313609139</v>
      </c>
      <c r="V829" s="115">
        <v>121.98795180722905</v>
      </c>
      <c r="W829" s="115">
        <v>110.71428571428558</v>
      </c>
    </row>
    <row r="830" spans="3:23" ht="18.75" thickBot="1" x14ac:dyDescent="0.3">
      <c r="C830" s="11">
        <v>42131</v>
      </c>
      <c r="D830" s="12">
        <v>1952.47</v>
      </c>
      <c r="E830">
        <f t="shared" si="68"/>
        <v>103.43115961222637</v>
      </c>
      <c r="F830" s="222"/>
      <c r="G830" s="115">
        <v>203.5</v>
      </c>
      <c r="H830" s="115">
        <f t="shared" si="69"/>
        <v>122.59036144578326</v>
      </c>
      <c r="I830" s="225">
        <v>42131</v>
      </c>
      <c r="J830" s="257">
        <v>48442377076.5</v>
      </c>
      <c r="K830" s="115">
        <f t="shared" si="70"/>
        <v>116.5535117963931</v>
      </c>
      <c r="L830" s="115">
        <f t="shared" si="71"/>
        <v>-6.0368496493901631</v>
      </c>
      <c r="M830" s="248"/>
      <c r="N830" s="248">
        <v>42131</v>
      </c>
      <c r="O830" s="266">
        <v>94</v>
      </c>
      <c r="P830" s="74">
        <f t="shared" si="72"/>
        <v>111.90476190476177</v>
      </c>
      <c r="R830">
        <f t="shared" si="73"/>
        <v>9400</v>
      </c>
      <c r="T830" s="11">
        <v>42131</v>
      </c>
      <c r="U830" s="115">
        <v>103.43115961222637</v>
      </c>
      <c r="V830" s="115">
        <v>122.59036144578326</v>
      </c>
      <c r="W830" s="115">
        <v>111.90476190476177</v>
      </c>
    </row>
    <row r="831" spans="3:23" ht="18.75" thickBot="1" x14ac:dyDescent="0.3">
      <c r="C831" s="11">
        <v>42132</v>
      </c>
      <c r="D831" s="12">
        <v>1955.83</v>
      </c>
      <c r="E831">
        <f t="shared" si="68"/>
        <v>103.60915399692732</v>
      </c>
      <c r="F831" s="222"/>
      <c r="G831" s="115">
        <v>203.25</v>
      </c>
      <c r="H831" s="115">
        <f t="shared" si="69"/>
        <v>122.43975903614469</v>
      </c>
      <c r="I831" s="225">
        <v>42132</v>
      </c>
      <c r="J831" s="257">
        <v>48382865556.75</v>
      </c>
      <c r="K831" s="115">
        <f t="shared" si="70"/>
        <v>116.4103256639651</v>
      </c>
      <c r="L831" s="115">
        <f t="shared" si="71"/>
        <v>-6.0294333721795965</v>
      </c>
      <c r="M831" s="248"/>
      <c r="N831" s="248">
        <v>42132</v>
      </c>
      <c r="O831" s="266">
        <v>94</v>
      </c>
      <c r="P831" s="74">
        <f t="shared" si="72"/>
        <v>111.90476190476177</v>
      </c>
      <c r="R831">
        <f t="shared" si="73"/>
        <v>9400</v>
      </c>
      <c r="T831" s="11">
        <v>42132</v>
      </c>
      <c r="U831" s="115">
        <v>103.60915399692732</v>
      </c>
      <c r="V831" s="115">
        <v>122.43975903614469</v>
      </c>
      <c r="W831" s="115">
        <v>111.90476190476177</v>
      </c>
    </row>
    <row r="832" spans="3:23" ht="18.75" thickBot="1" x14ac:dyDescent="0.3">
      <c r="C832" s="11">
        <v>42135</v>
      </c>
      <c r="D832" s="12">
        <v>1946.11</v>
      </c>
      <c r="E832">
        <f t="shared" si="68"/>
        <v>103.09424166975668</v>
      </c>
      <c r="F832" s="222"/>
      <c r="G832" s="115">
        <v>203</v>
      </c>
      <c r="H832" s="115">
        <f t="shared" si="69"/>
        <v>122.28915662650614</v>
      </c>
      <c r="I832" s="225">
        <v>42135</v>
      </c>
      <c r="J832" s="257">
        <v>48323354037</v>
      </c>
      <c r="K832" s="115">
        <f t="shared" si="70"/>
        <v>116.2671395315371</v>
      </c>
      <c r="L832" s="115">
        <f t="shared" si="71"/>
        <v>-6.0220170949690441</v>
      </c>
      <c r="M832" s="248"/>
      <c r="N832" s="248">
        <v>42135</v>
      </c>
      <c r="O832" s="266">
        <v>93</v>
      </c>
      <c r="P832" s="74">
        <f t="shared" si="72"/>
        <v>110.71428571428558</v>
      </c>
      <c r="R832">
        <f t="shared" si="73"/>
        <v>9300</v>
      </c>
      <c r="T832" s="11">
        <v>42135</v>
      </c>
      <c r="U832" s="115">
        <v>103.09424166975668</v>
      </c>
      <c r="V832" s="115">
        <v>122.28915662650614</v>
      </c>
      <c r="W832" s="115">
        <v>110.71428571428558</v>
      </c>
    </row>
    <row r="833" spans="3:23" ht="18.75" thickBot="1" x14ac:dyDescent="0.3">
      <c r="C833" s="11">
        <v>42136</v>
      </c>
      <c r="D833" s="12">
        <v>1939.67</v>
      </c>
      <c r="E833">
        <f t="shared" si="68"/>
        <v>102.75308576574652</v>
      </c>
      <c r="F833" s="222"/>
      <c r="G833" s="115">
        <v>203</v>
      </c>
      <c r="H833" s="115">
        <f t="shared" si="69"/>
        <v>122.28915662650614</v>
      </c>
      <c r="I833" s="225">
        <v>42136</v>
      </c>
      <c r="J833" s="257">
        <v>48323354037</v>
      </c>
      <c r="K833" s="115">
        <f t="shared" si="70"/>
        <v>116.2671395315371</v>
      </c>
      <c r="L833" s="115">
        <f t="shared" si="71"/>
        <v>-6.0220170949690441</v>
      </c>
      <c r="M833" s="248"/>
      <c r="N833" s="248">
        <v>42136</v>
      </c>
      <c r="O833" s="266">
        <v>93</v>
      </c>
      <c r="P833" s="74">
        <f t="shared" si="72"/>
        <v>110.71428571428558</v>
      </c>
      <c r="R833">
        <f t="shared" si="73"/>
        <v>9300</v>
      </c>
      <c r="T833" s="11">
        <v>42136</v>
      </c>
      <c r="U833" s="115">
        <v>102.75308576574652</v>
      </c>
      <c r="V833" s="115">
        <v>122.28915662650614</v>
      </c>
      <c r="W833" s="115">
        <v>110.71428571428558</v>
      </c>
    </row>
    <row r="834" spans="3:23" ht="18.75" thickBot="1" x14ac:dyDescent="0.3">
      <c r="C834" s="11">
        <v>42137</v>
      </c>
      <c r="D834" s="12">
        <v>1956.38</v>
      </c>
      <c r="E834">
        <f t="shared" si="68"/>
        <v>103.63828998251826</v>
      </c>
      <c r="F834" s="222"/>
      <c r="G834" s="115">
        <v>203</v>
      </c>
      <c r="H834" s="115">
        <f t="shared" si="69"/>
        <v>122.28915662650614</v>
      </c>
      <c r="I834" s="225">
        <v>42137</v>
      </c>
      <c r="J834" s="257">
        <v>48323354037</v>
      </c>
      <c r="K834" s="115">
        <f t="shared" si="70"/>
        <v>116.2671395315371</v>
      </c>
      <c r="L834" s="115">
        <f t="shared" si="71"/>
        <v>-6.0220170949690441</v>
      </c>
      <c r="M834" s="248"/>
      <c r="N834" s="248">
        <v>42137</v>
      </c>
      <c r="O834" s="266">
        <v>96</v>
      </c>
      <c r="P834" s="74">
        <f t="shared" si="72"/>
        <v>114.28571428571415</v>
      </c>
      <c r="R834">
        <f t="shared" si="73"/>
        <v>9600</v>
      </c>
      <c r="T834" s="11">
        <v>42137</v>
      </c>
      <c r="U834" s="115">
        <v>103.63828998251826</v>
      </c>
      <c r="V834" s="115">
        <v>122.28915662650614</v>
      </c>
      <c r="W834" s="115">
        <v>114.28571428571415</v>
      </c>
    </row>
    <row r="835" spans="3:23" ht="18.75" thickBot="1" x14ac:dyDescent="0.3">
      <c r="C835" s="11">
        <v>42138</v>
      </c>
      <c r="D835" s="12">
        <v>1964.89</v>
      </c>
      <c r="E835">
        <f t="shared" si="68"/>
        <v>104.08910314138885</v>
      </c>
      <c r="F835" s="222"/>
      <c r="G835" s="115">
        <v>204</v>
      </c>
      <c r="H835" s="115">
        <f t="shared" si="69"/>
        <v>122.89156626506038</v>
      </c>
      <c r="I835" s="225">
        <v>42138</v>
      </c>
      <c r="J835" s="257">
        <v>48561400116</v>
      </c>
      <c r="K835" s="115">
        <f t="shared" si="70"/>
        <v>116.83988406124911</v>
      </c>
      <c r="L835" s="115">
        <f t="shared" si="71"/>
        <v>-6.0516822038112679</v>
      </c>
      <c r="M835" s="248"/>
      <c r="N835" s="248">
        <v>42138</v>
      </c>
      <c r="O835" s="266">
        <v>95</v>
      </c>
      <c r="P835" s="74">
        <f t="shared" si="72"/>
        <v>113.09523809523796</v>
      </c>
      <c r="R835">
        <f t="shared" si="73"/>
        <v>9500</v>
      </c>
      <c r="T835" s="11">
        <v>42138</v>
      </c>
      <c r="U835" s="115">
        <v>104.08910314138885</v>
      </c>
      <c r="V835" s="115">
        <v>122.89156626506038</v>
      </c>
      <c r="W835" s="115">
        <v>113.09523809523796</v>
      </c>
    </row>
    <row r="836" spans="3:23" ht="18.75" thickBot="1" x14ac:dyDescent="0.3">
      <c r="C836" s="11">
        <v>42139</v>
      </c>
      <c r="D836" s="12">
        <v>1975.98</v>
      </c>
      <c r="E836">
        <f t="shared" si="68"/>
        <v>104.67659055994052</v>
      </c>
      <c r="F836" s="222"/>
      <c r="G836" s="115">
        <v>206.75</v>
      </c>
      <c r="H836" s="115">
        <f t="shared" si="69"/>
        <v>124.54819277108447</v>
      </c>
      <c r="I836" s="225">
        <v>42139</v>
      </c>
      <c r="J836" s="257">
        <v>49216026833.25</v>
      </c>
      <c r="K836" s="115">
        <f t="shared" si="70"/>
        <v>118.41493151795711</v>
      </c>
      <c r="L836" s="115">
        <f t="shared" si="71"/>
        <v>-6.1332612531273583</v>
      </c>
      <c r="M836" s="248"/>
      <c r="N836" s="248">
        <v>42139</v>
      </c>
      <c r="O836" s="266">
        <v>96</v>
      </c>
      <c r="P836" s="74">
        <f t="shared" si="72"/>
        <v>114.28571428571415</v>
      </c>
      <c r="R836">
        <f t="shared" si="73"/>
        <v>9600</v>
      </c>
      <c r="T836" s="11">
        <v>42139</v>
      </c>
      <c r="U836" s="115">
        <v>104.67659055994052</v>
      </c>
      <c r="V836" s="115">
        <v>124.54819277108447</v>
      </c>
      <c r="W836" s="115">
        <v>114.28571428571415</v>
      </c>
    </row>
    <row r="837" spans="3:23" ht="18.75" thickBot="1" x14ac:dyDescent="0.3">
      <c r="C837" s="11">
        <v>42142</v>
      </c>
      <c r="D837" s="12">
        <v>1975.46</v>
      </c>
      <c r="E837">
        <f t="shared" ref="E837:E900" si="74">+(D837/D836)*E836</f>
        <v>104.64904380992728</v>
      </c>
      <c r="F837" s="222"/>
      <c r="G837" s="115">
        <v>206.25</v>
      </c>
      <c r="H837" s="115">
        <f t="shared" ref="H837:H900" si="75">+(G837/G836)*H836</f>
        <v>124.24698795180737</v>
      </c>
      <c r="I837" s="225">
        <v>42142</v>
      </c>
      <c r="J837" s="257">
        <v>49097003793.75</v>
      </c>
      <c r="K837" s="115">
        <f t="shared" ref="K837:K900" si="76">+(J837/J836)*K836</f>
        <v>118.12855925310112</v>
      </c>
      <c r="L837" s="115">
        <f t="shared" ref="L837:L900" si="77">+K837-H837</f>
        <v>-6.1184286987062535</v>
      </c>
      <c r="M837" s="248"/>
      <c r="N837" s="248">
        <v>42142</v>
      </c>
      <c r="O837" s="266">
        <v>95</v>
      </c>
      <c r="P837" s="74">
        <f t="shared" ref="P837:P900" si="78">+(O837/O836)*P836</f>
        <v>113.09523809523796</v>
      </c>
      <c r="R837">
        <f t="shared" si="73"/>
        <v>9500</v>
      </c>
      <c r="T837" s="11">
        <v>42142</v>
      </c>
      <c r="U837" s="115">
        <v>104.64904380992728</v>
      </c>
      <c r="V837" s="115">
        <v>124.24698795180737</v>
      </c>
      <c r="W837" s="115">
        <v>113.09523809523796</v>
      </c>
    </row>
    <row r="838" spans="3:23" ht="18.75" thickBot="1" x14ac:dyDescent="0.3">
      <c r="C838" s="11">
        <v>42143</v>
      </c>
      <c r="D838" s="12">
        <v>1969.44</v>
      </c>
      <c r="E838">
        <f t="shared" si="74"/>
        <v>104.33013720400473</v>
      </c>
      <c r="F838" s="222"/>
      <c r="G838" s="115">
        <v>205</v>
      </c>
      <c r="H838" s="115">
        <f t="shared" si="75"/>
        <v>123.4939759036146</v>
      </c>
      <c r="I838" s="225">
        <v>42143</v>
      </c>
      <c r="J838" s="257">
        <v>48799446195</v>
      </c>
      <c r="K838" s="115">
        <f t="shared" si="76"/>
        <v>117.41262859096111</v>
      </c>
      <c r="L838" s="115">
        <f t="shared" si="77"/>
        <v>-6.0813473126534916</v>
      </c>
      <c r="M838" s="248"/>
      <c r="N838" s="248">
        <v>42143</v>
      </c>
      <c r="O838" s="266">
        <v>95</v>
      </c>
      <c r="P838" s="74">
        <f t="shared" si="78"/>
        <v>113.09523809523796</v>
      </c>
      <c r="R838">
        <f t="shared" si="73"/>
        <v>9500</v>
      </c>
      <c r="T838" s="11">
        <v>42143</v>
      </c>
      <c r="U838" s="115">
        <v>104.33013720400473</v>
      </c>
      <c r="V838" s="115">
        <v>123.4939759036146</v>
      </c>
      <c r="W838" s="115">
        <v>113.09523809523796</v>
      </c>
    </row>
    <row r="839" spans="3:23" ht="18.75" thickBot="1" x14ac:dyDescent="0.3">
      <c r="C839" s="11">
        <v>42144</v>
      </c>
      <c r="D839" s="12">
        <v>1965.47</v>
      </c>
      <c r="E839">
        <f t="shared" si="74"/>
        <v>104.11982836255747</v>
      </c>
      <c r="F839" s="222"/>
      <c r="G839" s="115">
        <v>205</v>
      </c>
      <c r="H839" s="115">
        <f t="shared" si="75"/>
        <v>123.4939759036146</v>
      </c>
      <c r="I839" s="225">
        <v>42144</v>
      </c>
      <c r="J839" s="257">
        <v>48799446195</v>
      </c>
      <c r="K839" s="115">
        <f t="shared" si="76"/>
        <v>117.41262859096111</v>
      </c>
      <c r="L839" s="115">
        <f t="shared" si="77"/>
        <v>-6.0813473126534916</v>
      </c>
      <c r="M839" s="248"/>
      <c r="N839" s="248">
        <v>42144</v>
      </c>
      <c r="O839" s="266">
        <v>94</v>
      </c>
      <c r="P839" s="74">
        <f t="shared" si="78"/>
        <v>111.90476190476177</v>
      </c>
      <c r="R839">
        <f t="shared" si="73"/>
        <v>9400</v>
      </c>
      <c r="T839" s="11">
        <v>42144</v>
      </c>
      <c r="U839" s="115">
        <v>104.11982836255747</v>
      </c>
      <c r="V839" s="115">
        <v>123.4939759036146</v>
      </c>
      <c r="W839" s="115">
        <v>111.90476190476177</v>
      </c>
    </row>
    <row r="840" spans="3:23" ht="18.75" thickBot="1" x14ac:dyDescent="0.3">
      <c r="C840" s="11">
        <v>42145</v>
      </c>
      <c r="D840" s="12">
        <v>1968.72</v>
      </c>
      <c r="E840">
        <f t="shared" si="74"/>
        <v>104.29199555014024</v>
      </c>
      <c r="F840" s="222"/>
      <c r="G840" s="115">
        <v>205</v>
      </c>
      <c r="H840" s="115">
        <f t="shared" si="75"/>
        <v>123.4939759036146</v>
      </c>
      <c r="I840" s="225">
        <v>42145</v>
      </c>
      <c r="J840" s="257">
        <v>48799446195</v>
      </c>
      <c r="K840" s="115">
        <f t="shared" si="76"/>
        <v>117.41262859096111</v>
      </c>
      <c r="L840" s="115">
        <f t="shared" si="77"/>
        <v>-6.0813473126534916</v>
      </c>
      <c r="M840" s="248"/>
      <c r="N840" s="248">
        <v>42145</v>
      </c>
      <c r="O840" s="266">
        <v>95</v>
      </c>
      <c r="P840" s="74">
        <f t="shared" si="78"/>
        <v>113.09523809523797</v>
      </c>
      <c r="R840">
        <f t="shared" si="73"/>
        <v>9500</v>
      </c>
      <c r="T840" s="11">
        <v>42145</v>
      </c>
      <c r="U840" s="115">
        <v>104.29199555014024</v>
      </c>
      <c r="V840" s="115">
        <v>123.4939759036146</v>
      </c>
      <c r="W840" s="115">
        <v>113.09523809523797</v>
      </c>
    </row>
    <row r="841" spans="3:23" ht="18.75" thickBot="1" x14ac:dyDescent="0.3">
      <c r="C841" s="11">
        <v>42146</v>
      </c>
      <c r="D841" s="12">
        <v>1974.9</v>
      </c>
      <c r="E841">
        <f t="shared" si="74"/>
        <v>104.6193780791438</v>
      </c>
      <c r="F841" s="222"/>
      <c r="G841" s="115">
        <v>205</v>
      </c>
      <c r="H841" s="115">
        <f t="shared" si="75"/>
        <v>123.4939759036146</v>
      </c>
      <c r="I841" s="225">
        <v>42146</v>
      </c>
      <c r="J841" s="257">
        <v>48799446195</v>
      </c>
      <c r="K841" s="115">
        <f t="shared" si="76"/>
        <v>117.41262859096111</v>
      </c>
      <c r="L841" s="115">
        <f t="shared" si="77"/>
        <v>-6.0813473126534916</v>
      </c>
      <c r="M841" s="248"/>
      <c r="N841" s="248">
        <v>42146</v>
      </c>
      <c r="O841" s="266">
        <v>95</v>
      </c>
      <c r="P841" s="74">
        <f t="shared" si="78"/>
        <v>113.09523809523797</v>
      </c>
      <c r="R841">
        <f t="shared" si="73"/>
        <v>9500</v>
      </c>
      <c r="T841" s="11">
        <v>42146</v>
      </c>
      <c r="U841" s="115">
        <v>104.6193780791438</v>
      </c>
      <c r="V841" s="115">
        <v>123.4939759036146</v>
      </c>
      <c r="W841" s="115">
        <v>113.09523809523797</v>
      </c>
    </row>
    <row r="842" spans="3:23" ht="18.75" thickBot="1" x14ac:dyDescent="0.3">
      <c r="C842" s="11">
        <v>42149</v>
      </c>
      <c r="D842" s="12">
        <v>1972.73</v>
      </c>
      <c r="E842">
        <f t="shared" si="74"/>
        <v>104.50442337235776</v>
      </c>
      <c r="F842" s="222"/>
      <c r="G842" s="115">
        <v>204.75</v>
      </c>
      <c r="H842" s="115">
        <f t="shared" si="75"/>
        <v>123.34337349397605</v>
      </c>
      <c r="I842" s="225">
        <v>42149</v>
      </c>
      <c r="J842" s="257">
        <v>48739934675.25</v>
      </c>
      <c r="K842" s="115">
        <f t="shared" si="76"/>
        <v>117.26944245853311</v>
      </c>
      <c r="L842" s="115">
        <f t="shared" si="77"/>
        <v>-6.0739310354429392</v>
      </c>
      <c r="M842" s="248"/>
      <c r="N842" s="248">
        <v>42149</v>
      </c>
      <c r="O842" s="266">
        <v>95</v>
      </c>
      <c r="P842" s="74">
        <f t="shared" si="78"/>
        <v>113.09523809523797</v>
      </c>
      <c r="R842">
        <f t="shared" si="73"/>
        <v>9500</v>
      </c>
      <c r="T842" s="11">
        <v>42149</v>
      </c>
      <c r="U842" s="115">
        <v>104.50442337235776</v>
      </c>
      <c r="V842" s="115">
        <v>123.34337349397605</v>
      </c>
      <c r="W842" s="115">
        <v>113.09523809523797</v>
      </c>
    </row>
    <row r="843" spans="3:23" ht="18.75" thickBot="1" x14ac:dyDescent="0.3">
      <c r="C843" s="11">
        <v>42150</v>
      </c>
      <c r="D843" s="12">
        <v>1967.91</v>
      </c>
      <c r="E843">
        <f t="shared" si="74"/>
        <v>104.24908618954271</v>
      </c>
      <c r="F843" s="222"/>
      <c r="G843" s="115">
        <v>204.25</v>
      </c>
      <c r="H843" s="115">
        <f t="shared" si="75"/>
        <v>123.04216867469894</v>
      </c>
      <c r="I843" s="225">
        <v>42150</v>
      </c>
      <c r="J843" s="257">
        <v>48620911635.75</v>
      </c>
      <c r="K843" s="115">
        <f t="shared" si="76"/>
        <v>116.98307019367711</v>
      </c>
      <c r="L843" s="115">
        <f t="shared" si="77"/>
        <v>-6.0590984810218345</v>
      </c>
      <c r="M843" s="248"/>
      <c r="N843" s="248">
        <v>42150</v>
      </c>
      <c r="O843" s="266">
        <v>94</v>
      </c>
      <c r="P843" s="74">
        <f t="shared" si="78"/>
        <v>111.90476190476178</v>
      </c>
      <c r="R843">
        <f t="shared" si="73"/>
        <v>9400</v>
      </c>
      <c r="T843" s="11">
        <v>42150</v>
      </c>
      <c r="U843" s="115">
        <v>104.24908618954271</v>
      </c>
      <c r="V843" s="115">
        <v>123.04216867469894</v>
      </c>
      <c r="W843" s="115">
        <v>111.90476190476178</v>
      </c>
    </row>
    <row r="844" spans="3:23" ht="18.75" thickBot="1" x14ac:dyDescent="0.3">
      <c r="C844" s="11">
        <v>42151</v>
      </c>
      <c r="D844" s="12">
        <v>1962.95</v>
      </c>
      <c r="E844">
        <f t="shared" si="74"/>
        <v>103.98633257403176</v>
      </c>
      <c r="F844" s="222"/>
      <c r="G844" s="115">
        <v>203.75</v>
      </c>
      <c r="H844" s="115">
        <f t="shared" si="75"/>
        <v>122.74096385542184</v>
      </c>
      <c r="I844" s="225">
        <v>42151</v>
      </c>
      <c r="J844" s="257">
        <v>48501888596.25</v>
      </c>
      <c r="K844" s="115">
        <f t="shared" si="76"/>
        <v>116.69669792882111</v>
      </c>
      <c r="L844" s="115">
        <f t="shared" si="77"/>
        <v>-6.0442659266007297</v>
      </c>
      <c r="M844" s="248"/>
      <c r="N844" s="248">
        <v>42151</v>
      </c>
      <c r="O844" s="266">
        <v>93</v>
      </c>
      <c r="P844" s="74">
        <f t="shared" si="78"/>
        <v>110.71428571428559</v>
      </c>
      <c r="R844">
        <f t="shared" si="73"/>
        <v>9300</v>
      </c>
      <c r="T844" s="11">
        <v>42151</v>
      </c>
      <c r="U844" s="115">
        <v>103.98633257403176</v>
      </c>
      <c r="V844" s="115">
        <v>122.74096385542184</v>
      </c>
      <c r="W844" s="115">
        <v>110.71428571428559</v>
      </c>
    </row>
    <row r="845" spans="3:23" ht="18.75" thickBot="1" x14ac:dyDescent="0.3">
      <c r="C845" s="11">
        <v>42152</v>
      </c>
      <c r="D845" s="12">
        <v>1956.13</v>
      </c>
      <c r="E845">
        <f t="shared" si="74"/>
        <v>103.62504635270423</v>
      </c>
      <c r="F845" s="222"/>
      <c r="G845" s="115">
        <v>202.5</v>
      </c>
      <c r="H845" s="115">
        <f t="shared" si="75"/>
        <v>121.98795180722907</v>
      </c>
      <c r="I845" s="225">
        <v>42152</v>
      </c>
      <c r="J845" s="257">
        <v>48204330997.5</v>
      </c>
      <c r="K845" s="115">
        <f t="shared" si="76"/>
        <v>115.98076726668111</v>
      </c>
      <c r="L845" s="115">
        <f t="shared" si="77"/>
        <v>-6.0071845405479536</v>
      </c>
      <c r="M845" s="248"/>
      <c r="N845" s="248">
        <v>42152</v>
      </c>
      <c r="O845" s="266">
        <v>93</v>
      </c>
      <c r="P845" s="74">
        <f t="shared" si="78"/>
        <v>110.71428571428559</v>
      </c>
      <c r="R845">
        <f t="shared" si="73"/>
        <v>9300</v>
      </c>
      <c r="T845" s="11">
        <v>42152</v>
      </c>
      <c r="U845" s="115">
        <v>103.62504635270423</v>
      </c>
      <c r="V845" s="115">
        <v>121.98795180722907</v>
      </c>
      <c r="W845" s="115">
        <v>110.71428571428559</v>
      </c>
    </row>
    <row r="846" spans="3:23" ht="18.75" thickBot="1" x14ac:dyDescent="0.3">
      <c r="C846" s="11">
        <v>42153</v>
      </c>
      <c r="D846" s="12">
        <v>1952</v>
      </c>
      <c r="E846">
        <f t="shared" si="74"/>
        <v>103.40626158817597</v>
      </c>
      <c r="F846" s="222"/>
      <c r="G846" s="115">
        <v>202</v>
      </c>
      <c r="H846" s="115">
        <f t="shared" si="75"/>
        <v>121.68674698795196</v>
      </c>
      <c r="I846" s="225">
        <v>42153</v>
      </c>
      <c r="J846" s="257">
        <v>48085307958</v>
      </c>
      <c r="K846" s="115">
        <f t="shared" si="76"/>
        <v>115.69439500182511</v>
      </c>
      <c r="L846" s="115">
        <f t="shared" si="77"/>
        <v>-5.9923519861268488</v>
      </c>
      <c r="M846" s="248"/>
      <c r="N846" s="248">
        <v>42153</v>
      </c>
      <c r="O846" s="266">
        <v>93</v>
      </c>
      <c r="P846" s="74">
        <f t="shared" si="78"/>
        <v>110.71428571428559</v>
      </c>
      <c r="R846">
        <f t="shared" si="73"/>
        <v>9300</v>
      </c>
      <c r="T846" s="11">
        <v>42153</v>
      </c>
      <c r="U846" s="115">
        <v>103.40626158817597</v>
      </c>
      <c r="V846" s="115">
        <v>121.68674698795196</v>
      </c>
      <c r="W846" s="115">
        <v>110.71428571428559</v>
      </c>
    </row>
    <row r="847" spans="3:23" ht="18.75" thickBot="1" x14ac:dyDescent="0.3">
      <c r="C847" s="11">
        <v>42156</v>
      </c>
      <c r="D847" s="12">
        <v>1953.59</v>
      </c>
      <c r="E847">
        <f t="shared" si="74"/>
        <v>103.49049107379336</v>
      </c>
      <c r="F847" s="222"/>
      <c r="G847" s="115">
        <v>202</v>
      </c>
      <c r="H847" s="115">
        <f t="shared" si="75"/>
        <v>121.68674698795196</v>
      </c>
      <c r="I847" s="225">
        <v>42156</v>
      </c>
      <c r="J847" s="257">
        <v>48085307958</v>
      </c>
      <c r="K847" s="115">
        <f t="shared" si="76"/>
        <v>115.69439500182511</v>
      </c>
      <c r="L847" s="115">
        <f t="shared" si="77"/>
        <v>-5.9923519861268488</v>
      </c>
      <c r="M847" s="248"/>
      <c r="N847" s="248">
        <v>42156</v>
      </c>
      <c r="O847" s="266">
        <v>93</v>
      </c>
      <c r="P847" s="74">
        <f t="shared" si="78"/>
        <v>110.71428571428559</v>
      </c>
      <c r="R847">
        <f t="shared" si="73"/>
        <v>9300</v>
      </c>
      <c r="T847" s="11">
        <v>42156</v>
      </c>
      <c r="U847" s="115">
        <v>103.49049107379336</v>
      </c>
      <c r="V847" s="115">
        <v>121.68674698795196</v>
      </c>
      <c r="W847" s="115">
        <v>110.71428571428559</v>
      </c>
    </row>
    <row r="848" spans="3:23" ht="18.75" thickBot="1" x14ac:dyDescent="0.3">
      <c r="C848" s="11">
        <v>42157</v>
      </c>
      <c r="D848" s="12">
        <v>1956.99</v>
      </c>
      <c r="E848">
        <f t="shared" si="74"/>
        <v>103.67060443926459</v>
      </c>
      <c r="F848" s="222"/>
      <c r="G848" s="115">
        <v>203.25</v>
      </c>
      <c r="H848" s="115">
        <f t="shared" si="75"/>
        <v>122.43975903614472</v>
      </c>
      <c r="I848" s="225">
        <v>42157</v>
      </c>
      <c r="J848" s="257">
        <v>48382865556.75</v>
      </c>
      <c r="K848" s="115">
        <f t="shared" si="76"/>
        <v>116.41032566396511</v>
      </c>
      <c r="L848" s="115">
        <f t="shared" si="77"/>
        <v>-6.0294333721796107</v>
      </c>
      <c r="M848" s="248"/>
      <c r="N848" s="248">
        <v>42157</v>
      </c>
      <c r="O848" s="266">
        <v>93</v>
      </c>
      <c r="P848" s="74">
        <f t="shared" si="78"/>
        <v>110.71428571428559</v>
      </c>
      <c r="R848">
        <f t="shared" si="73"/>
        <v>9300</v>
      </c>
      <c r="T848" s="11">
        <v>42157</v>
      </c>
      <c r="U848" s="115">
        <v>103.67060443926459</v>
      </c>
      <c r="V848" s="115">
        <v>122.43975903614472</v>
      </c>
      <c r="W848" s="115">
        <v>110.71428571428559</v>
      </c>
    </row>
    <row r="849" spans="3:23" ht="18.75" thickBot="1" x14ac:dyDescent="0.3">
      <c r="C849" s="11">
        <v>42158</v>
      </c>
      <c r="D849" s="12">
        <v>1959.73</v>
      </c>
      <c r="E849">
        <f t="shared" si="74"/>
        <v>103.81575462202669</v>
      </c>
      <c r="F849" s="222"/>
      <c r="G849" s="115">
        <v>204.75</v>
      </c>
      <c r="H849" s="115">
        <f t="shared" si="75"/>
        <v>123.34337349397603</v>
      </c>
      <c r="I849" s="225">
        <v>42158</v>
      </c>
      <c r="J849" s="257">
        <v>48739934675.25</v>
      </c>
      <c r="K849" s="115">
        <f t="shared" si="76"/>
        <v>117.26944245853311</v>
      </c>
      <c r="L849" s="115">
        <f t="shared" si="77"/>
        <v>-6.073931035442925</v>
      </c>
      <c r="M849" s="248"/>
      <c r="N849" s="248">
        <v>42158</v>
      </c>
      <c r="O849" s="266">
        <v>93</v>
      </c>
      <c r="P849" s="74">
        <f t="shared" si="78"/>
        <v>110.71428571428559</v>
      </c>
      <c r="R849">
        <f t="shared" si="73"/>
        <v>9300</v>
      </c>
      <c r="T849" s="11">
        <v>42158</v>
      </c>
      <c r="U849" s="115">
        <v>103.81575462202669</v>
      </c>
      <c r="V849" s="115">
        <v>123.34337349397603</v>
      </c>
      <c r="W849" s="115">
        <v>110.71428571428559</v>
      </c>
    </row>
    <row r="850" spans="3:23" ht="18.75" thickBot="1" x14ac:dyDescent="0.3">
      <c r="C850" s="11">
        <v>42159</v>
      </c>
      <c r="D850" s="12">
        <v>1967.64</v>
      </c>
      <c r="E850">
        <f t="shared" si="74"/>
        <v>104.23478306934352</v>
      </c>
      <c r="F850" s="222"/>
      <c r="G850" s="115">
        <v>207</v>
      </c>
      <c r="H850" s="115">
        <f t="shared" si="75"/>
        <v>124.69879518072301</v>
      </c>
      <c r="I850" s="225">
        <v>42159</v>
      </c>
      <c r="J850" s="257">
        <v>49275538353</v>
      </c>
      <c r="K850" s="115">
        <f t="shared" si="76"/>
        <v>118.55811765038511</v>
      </c>
      <c r="L850" s="115">
        <f t="shared" si="77"/>
        <v>-6.1406775303378964</v>
      </c>
      <c r="M850" s="248"/>
      <c r="N850" s="248">
        <v>42159</v>
      </c>
      <c r="O850" s="266">
        <v>94</v>
      </c>
      <c r="P850" s="74">
        <f t="shared" si="78"/>
        <v>111.90476190476178</v>
      </c>
      <c r="R850">
        <f t="shared" si="73"/>
        <v>9400</v>
      </c>
      <c r="T850" s="11">
        <v>42159</v>
      </c>
      <c r="U850" s="115">
        <v>104.23478306934352</v>
      </c>
      <c r="V850" s="115">
        <v>124.69879518072301</v>
      </c>
      <c r="W850" s="115">
        <v>111.90476190476178</v>
      </c>
    </row>
    <row r="851" spans="3:23" ht="18.75" thickBot="1" x14ac:dyDescent="0.3">
      <c r="C851" s="11">
        <v>42160</v>
      </c>
      <c r="D851" s="12">
        <v>1970.79</v>
      </c>
      <c r="E851">
        <f t="shared" si="74"/>
        <v>104.40165280500067</v>
      </c>
      <c r="F851" s="222"/>
      <c r="G851" s="115">
        <v>207</v>
      </c>
      <c r="H851" s="115">
        <f t="shared" si="75"/>
        <v>124.69879518072301</v>
      </c>
      <c r="I851" s="225">
        <v>42160</v>
      </c>
      <c r="J851" s="257">
        <v>49275538353</v>
      </c>
      <c r="K851" s="115">
        <f t="shared" si="76"/>
        <v>118.55811765038511</v>
      </c>
      <c r="L851" s="115">
        <f t="shared" si="77"/>
        <v>-6.1406775303378964</v>
      </c>
      <c r="M851" s="248"/>
      <c r="N851" s="248">
        <v>42160</v>
      </c>
      <c r="O851" s="266">
        <v>94</v>
      </c>
      <c r="P851" s="74">
        <f t="shared" si="78"/>
        <v>111.90476190476178</v>
      </c>
      <c r="R851">
        <f t="shared" si="73"/>
        <v>9400</v>
      </c>
      <c r="T851" s="11">
        <v>42160</v>
      </c>
      <c r="U851" s="115">
        <v>104.40165280500067</v>
      </c>
      <c r="V851" s="115">
        <v>124.69879518072301</v>
      </c>
      <c r="W851" s="115">
        <v>111.90476190476178</v>
      </c>
    </row>
    <row r="852" spans="3:23" ht="18.75" thickBot="1" x14ac:dyDescent="0.3">
      <c r="C852" s="11">
        <v>42163</v>
      </c>
      <c r="D852" s="12">
        <v>1974.65</v>
      </c>
      <c r="E852">
        <f t="shared" si="74"/>
        <v>104.60613444932974</v>
      </c>
      <c r="F852" s="222"/>
      <c r="G852" s="115">
        <v>207.25</v>
      </c>
      <c r="H852" s="115">
        <f t="shared" si="75"/>
        <v>124.84939759036156</v>
      </c>
      <c r="I852" s="225">
        <v>42163</v>
      </c>
      <c r="J852" s="257">
        <v>49335049872.75</v>
      </c>
      <c r="K852" s="115">
        <f t="shared" si="76"/>
        <v>118.70130378281311</v>
      </c>
      <c r="L852" s="115">
        <f t="shared" si="77"/>
        <v>-6.1480938075484488</v>
      </c>
      <c r="M852" s="248"/>
      <c r="N852" s="248">
        <v>42163</v>
      </c>
      <c r="O852" s="266">
        <v>94</v>
      </c>
      <c r="P852" s="74">
        <f t="shared" si="78"/>
        <v>111.90476190476178</v>
      </c>
      <c r="R852">
        <f t="shared" si="73"/>
        <v>9400</v>
      </c>
      <c r="T852" s="11">
        <v>42163</v>
      </c>
      <c r="U852" s="115">
        <v>104.60613444932974</v>
      </c>
      <c r="V852" s="115">
        <v>124.84939759036156</v>
      </c>
      <c r="W852" s="115">
        <v>111.90476190476178</v>
      </c>
    </row>
    <row r="853" spans="3:23" ht="18.75" thickBot="1" x14ac:dyDescent="0.3">
      <c r="C853" s="11">
        <v>42164</v>
      </c>
      <c r="D853" s="12">
        <v>1976.34</v>
      </c>
      <c r="E853">
        <f t="shared" si="74"/>
        <v>104.69566138687277</v>
      </c>
      <c r="F853" s="222"/>
      <c r="G853" s="115">
        <v>208</v>
      </c>
      <c r="H853" s="115">
        <f t="shared" si="75"/>
        <v>125.30120481927722</v>
      </c>
      <c r="I853" s="225">
        <v>42164</v>
      </c>
      <c r="J853" s="257">
        <v>49513584432</v>
      </c>
      <c r="K853" s="115">
        <f t="shared" si="76"/>
        <v>119.13086218009711</v>
      </c>
      <c r="L853" s="115">
        <f t="shared" si="77"/>
        <v>-6.1703426391801059</v>
      </c>
      <c r="M853" s="248"/>
      <c r="N853" s="248">
        <v>42164</v>
      </c>
      <c r="O853" s="266">
        <v>94</v>
      </c>
      <c r="P853" s="74">
        <f t="shared" si="78"/>
        <v>111.90476190476178</v>
      </c>
      <c r="R853">
        <f t="shared" si="73"/>
        <v>9400</v>
      </c>
      <c r="T853" s="11">
        <v>42164</v>
      </c>
      <c r="U853" s="115">
        <v>104.69566138687277</v>
      </c>
      <c r="V853" s="115">
        <v>125.30120481927722</v>
      </c>
      <c r="W853" s="115">
        <v>111.90476190476178</v>
      </c>
    </row>
    <row r="854" spans="3:23" ht="18.75" thickBot="1" x14ac:dyDescent="0.3">
      <c r="C854" s="11">
        <v>42165</v>
      </c>
      <c r="D854" s="12">
        <v>1976.57</v>
      </c>
      <c r="E854">
        <f t="shared" si="74"/>
        <v>104.7078455263017</v>
      </c>
      <c r="F854" s="222"/>
      <c r="G854" s="115">
        <v>208.5</v>
      </c>
      <c r="H854" s="115">
        <f t="shared" si="75"/>
        <v>125.60240963855433</v>
      </c>
      <c r="I854" s="225">
        <v>42165</v>
      </c>
      <c r="J854" s="257">
        <v>49632607471.5</v>
      </c>
      <c r="K854" s="115">
        <f t="shared" si="76"/>
        <v>119.41723444495312</v>
      </c>
      <c r="L854" s="115">
        <f t="shared" si="77"/>
        <v>-6.1851751936012107</v>
      </c>
      <c r="M854" s="248"/>
      <c r="N854" s="248">
        <v>42165</v>
      </c>
      <c r="O854" s="266">
        <v>93</v>
      </c>
      <c r="P854" s="74">
        <f t="shared" si="78"/>
        <v>110.71428571428559</v>
      </c>
      <c r="R854">
        <f t="shared" si="73"/>
        <v>9300</v>
      </c>
      <c r="T854" s="11">
        <v>42165</v>
      </c>
      <c r="U854" s="115">
        <v>104.7078455263017</v>
      </c>
      <c r="V854" s="115">
        <v>125.60240963855433</v>
      </c>
      <c r="W854" s="115">
        <v>110.71428571428559</v>
      </c>
    </row>
    <row r="855" spans="3:23" ht="18.75" thickBot="1" x14ac:dyDescent="0.3">
      <c r="C855" s="11">
        <v>42166</v>
      </c>
      <c r="D855" s="12">
        <v>1978.09</v>
      </c>
      <c r="E855">
        <f t="shared" si="74"/>
        <v>104.78836679557118</v>
      </c>
      <c r="F855" s="222"/>
      <c r="G855" s="115">
        <v>208.5</v>
      </c>
      <c r="H855" s="115">
        <f t="shared" si="75"/>
        <v>125.60240963855433</v>
      </c>
      <c r="I855" s="225">
        <v>42166</v>
      </c>
      <c r="J855" s="257">
        <v>49632607471.5</v>
      </c>
      <c r="K855" s="115">
        <f t="shared" si="76"/>
        <v>119.41723444495312</v>
      </c>
      <c r="L855" s="115">
        <f t="shared" si="77"/>
        <v>-6.1851751936012107</v>
      </c>
      <c r="M855" s="248"/>
      <c r="N855" s="248">
        <v>42166</v>
      </c>
      <c r="O855" s="266">
        <v>94</v>
      </c>
      <c r="P855" s="74">
        <f t="shared" si="78"/>
        <v>111.90476190476178</v>
      </c>
      <c r="R855">
        <f t="shared" si="73"/>
        <v>9400</v>
      </c>
      <c r="T855" s="11">
        <v>42166</v>
      </c>
      <c r="U855" s="115">
        <v>104.78836679557118</v>
      </c>
      <c r="V855" s="115">
        <v>125.60240963855433</v>
      </c>
      <c r="W855" s="115">
        <v>111.90476190476178</v>
      </c>
    </row>
    <row r="856" spans="3:23" ht="18.75" thickBot="1" x14ac:dyDescent="0.3">
      <c r="C856" s="11">
        <v>42167</v>
      </c>
      <c r="D856" s="12">
        <v>1975.05</v>
      </c>
      <c r="E856">
        <f t="shared" si="74"/>
        <v>104.62732425703223</v>
      </c>
      <c r="F856" s="222"/>
      <c r="G856" s="115">
        <v>208.5</v>
      </c>
      <c r="H856" s="115">
        <f t="shared" si="75"/>
        <v>125.60240963855433</v>
      </c>
      <c r="I856" s="225">
        <v>42167</v>
      </c>
      <c r="J856" s="257">
        <v>49632607471.5</v>
      </c>
      <c r="K856" s="115">
        <f t="shared" si="76"/>
        <v>119.41723444495312</v>
      </c>
      <c r="L856" s="115">
        <f t="shared" si="77"/>
        <v>-6.1851751936012107</v>
      </c>
      <c r="M856" s="248"/>
      <c r="N856" s="248">
        <v>42167</v>
      </c>
      <c r="O856" s="266">
        <v>94</v>
      </c>
      <c r="P856" s="74">
        <f t="shared" si="78"/>
        <v>111.90476190476178</v>
      </c>
      <c r="R856">
        <f t="shared" si="73"/>
        <v>9400</v>
      </c>
      <c r="T856" s="11">
        <v>42167</v>
      </c>
      <c r="U856" s="115">
        <v>104.62732425703223</v>
      </c>
      <c r="V856" s="115">
        <v>125.60240963855433</v>
      </c>
      <c r="W856" s="115">
        <v>111.90476190476178</v>
      </c>
    </row>
    <row r="857" spans="3:23" ht="18.75" thickBot="1" x14ac:dyDescent="0.3">
      <c r="C857" s="11">
        <v>42170</v>
      </c>
      <c r="D857" s="12">
        <v>1972.76</v>
      </c>
      <c r="E857">
        <f t="shared" si="74"/>
        <v>104.50601260793545</v>
      </c>
      <c r="F857" s="222"/>
      <c r="G857" s="115">
        <v>208.5</v>
      </c>
      <c r="H857" s="115">
        <f t="shared" si="75"/>
        <v>125.60240963855433</v>
      </c>
      <c r="I857" s="225">
        <v>42170</v>
      </c>
      <c r="J857" s="257">
        <v>49632607471.5</v>
      </c>
      <c r="K857" s="115">
        <f t="shared" si="76"/>
        <v>119.41723444495312</v>
      </c>
      <c r="L857" s="115">
        <f t="shared" si="77"/>
        <v>-6.1851751936012107</v>
      </c>
      <c r="M857" s="248"/>
      <c r="N857" s="248">
        <v>42170</v>
      </c>
      <c r="O857" s="266">
        <v>94</v>
      </c>
      <c r="P857" s="74">
        <f t="shared" si="78"/>
        <v>111.90476190476178</v>
      </c>
      <c r="R857">
        <f t="shared" si="73"/>
        <v>9400</v>
      </c>
      <c r="T857" s="11">
        <v>42170</v>
      </c>
      <c r="U857" s="115">
        <v>104.50601260793545</v>
      </c>
      <c r="V857" s="115">
        <v>125.60240963855433</v>
      </c>
      <c r="W857" s="115">
        <v>111.90476190476178</v>
      </c>
    </row>
    <row r="858" spans="3:23" ht="18.75" thickBot="1" x14ac:dyDescent="0.3">
      <c r="C858" s="11">
        <v>42171</v>
      </c>
      <c r="D858" s="12">
        <v>1973.34</v>
      </c>
      <c r="E858">
        <f t="shared" si="74"/>
        <v>104.53673782910406</v>
      </c>
      <c r="F858" s="222"/>
      <c r="G858" s="115">
        <v>209.5</v>
      </c>
      <c r="H858" s="115">
        <f t="shared" si="75"/>
        <v>126.20481927710854</v>
      </c>
      <c r="I858" s="225">
        <v>42171</v>
      </c>
      <c r="J858" s="257">
        <v>49870653550.5</v>
      </c>
      <c r="K858" s="115">
        <f t="shared" si="76"/>
        <v>119.98997897466512</v>
      </c>
      <c r="L858" s="115">
        <f t="shared" si="77"/>
        <v>-6.2148403024434202</v>
      </c>
      <c r="M858" s="248"/>
      <c r="N858" s="248">
        <v>42171</v>
      </c>
      <c r="O858" s="266">
        <v>93</v>
      </c>
      <c r="P858" s="74">
        <f t="shared" si="78"/>
        <v>110.71428571428559</v>
      </c>
      <c r="R858">
        <f t="shared" si="73"/>
        <v>9300</v>
      </c>
      <c r="T858" s="11">
        <v>42171</v>
      </c>
      <c r="U858" s="115">
        <v>104.53673782910406</v>
      </c>
      <c r="V858" s="115">
        <v>126.20481927710854</v>
      </c>
      <c r="W858" s="115">
        <v>110.71428571428559</v>
      </c>
    </row>
    <row r="859" spans="3:23" ht="18.75" thickBot="1" x14ac:dyDescent="0.3">
      <c r="C859" s="11">
        <v>42172</v>
      </c>
      <c r="D859" s="12">
        <v>1975.82</v>
      </c>
      <c r="E859">
        <f t="shared" si="74"/>
        <v>104.66811463685953</v>
      </c>
      <c r="F859" s="222"/>
      <c r="G859" s="115">
        <v>211.5</v>
      </c>
      <c r="H859" s="115">
        <f t="shared" si="75"/>
        <v>127.40963855421697</v>
      </c>
      <c r="I859" s="225">
        <v>42172</v>
      </c>
      <c r="J859" s="257">
        <v>50346745708.5</v>
      </c>
      <c r="K859" s="115">
        <f t="shared" si="76"/>
        <v>121.13546803408913</v>
      </c>
      <c r="L859" s="115">
        <f t="shared" si="77"/>
        <v>-6.2741705201278393</v>
      </c>
      <c r="M859" s="248"/>
      <c r="N859" s="248">
        <v>42172</v>
      </c>
      <c r="O859" s="266">
        <v>93</v>
      </c>
      <c r="P859" s="74">
        <f t="shared" si="78"/>
        <v>110.71428571428559</v>
      </c>
      <c r="R859">
        <f t="shared" si="73"/>
        <v>9300</v>
      </c>
      <c r="T859" s="11">
        <v>42172</v>
      </c>
      <c r="U859" s="115">
        <v>104.66811463685953</v>
      </c>
      <c r="V859" s="115">
        <v>127.40963855421697</v>
      </c>
      <c r="W859" s="115">
        <v>110.71428571428559</v>
      </c>
    </row>
    <row r="860" spans="3:23" ht="18.75" thickBot="1" x14ac:dyDescent="0.3">
      <c r="C860" s="11">
        <v>42173</v>
      </c>
      <c r="D860" s="12">
        <v>1983.23</v>
      </c>
      <c r="E860">
        <f t="shared" si="74"/>
        <v>105.06065582454825</v>
      </c>
      <c r="F860" s="222"/>
      <c r="G860" s="115">
        <v>215</v>
      </c>
      <c r="H860" s="115">
        <f t="shared" si="75"/>
        <v>129.51807228915672</v>
      </c>
      <c r="I860" s="225">
        <v>42173</v>
      </c>
      <c r="J860" s="257">
        <v>51179906985</v>
      </c>
      <c r="K860" s="115">
        <f t="shared" si="76"/>
        <v>123.14007388808113</v>
      </c>
      <c r="L860" s="115">
        <f t="shared" si="77"/>
        <v>-6.3779984010755868</v>
      </c>
      <c r="M860" s="248"/>
      <c r="N860" s="248">
        <v>42173</v>
      </c>
      <c r="O860" s="266">
        <v>93</v>
      </c>
      <c r="P860" s="74">
        <f t="shared" si="78"/>
        <v>110.71428571428559</v>
      </c>
      <c r="R860">
        <f t="shared" si="73"/>
        <v>9300</v>
      </c>
      <c r="T860" s="11">
        <v>42173</v>
      </c>
      <c r="U860" s="115">
        <v>105.06065582454825</v>
      </c>
      <c r="V860" s="115">
        <v>129.51807228915672</v>
      </c>
      <c r="W860" s="115">
        <v>110.71428571428559</v>
      </c>
    </row>
    <row r="861" spans="3:23" ht="18.75" thickBot="1" x14ac:dyDescent="0.3">
      <c r="C861" s="11">
        <v>42174</v>
      </c>
      <c r="D861" s="12">
        <v>1987.04</v>
      </c>
      <c r="E861">
        <f t="shared" si="74"/>
        <v>105.26248874291453</v>
      </c>
      <c r="F861" s="222"/>
      <c r="G861" s="115">
        <v>216.5</v>
      </c>
      <c r="H861" s="115">
        <f t="shared" si="75"/>
        <v>130.42168674698803</v>
      </c>
      <c r="I861" s="225">
        <v>42174</v>
      </c>
      <c r="J861" s="257">
        <v>51536976103.5</v>
      </c>
      <c r="K861" s="115">
        <f t="shared" si="76"/>
        <v>123.99919068264913</v>
      </c>
      <c r="L861" s="115">
        <f t="shared" si="77"/>
        <v>-6.4224960643389011</v>
      </c>
      <c r="M861" s="248"/>
      <c r="N861" s="248">
        <v>42174</v>
      </c>
      <c r="O861" s="266">
        <v>93</v>
      </c>
      <c r="P861" s="74">
        <f t="shared" si="78"/>
        <v>110.71428571428559</v>
      </c>
      <c r="R861">
        <f t="shared" si="73"/>
        <v>9300</v>
      </c>
      <c r="T861" s="11">
        <v>42174</v>
      </c>
      <c r="U861" s="115">
        <v>105.26248874291453</v>
      </c>
      <c r="V861" s="115">
        <v>130.42168674698803</v>
      </c>
      <c r="W861" s="115">
        <v>110.71428571428559</v>
      </c>
    </row>
    <row r="862" spans="3:23" ht="18.75" thickBot="1" x14ac:dyDescent="0.3">
      <c r="C862" s="11">
        <v>42177</v>
      </c>
      <c r="D862" s="12">
        <v>1985.72</v>
      </c>
      <c r="E862">
        <f t="shared" si="74"/>
        <v>105.1925623774963</v>
      </c>
      <c r="F862" s="222"/>
      <c r="G862" s="115">
        <v>217</v>
      </c>
      <c r="H862" s="115">
        <f t="shared" si="75"/>
        <v>130.72289156626516</v>
      </c>
      <c r="I862" s="225">
        <v>42177</v>
      </c>
      <c r="J862" s="257">
        <v>51655999143</v>
      </c>
      <c r="K862" s="115">
        <f t="shared" si="76"/>
        <v>124.28556294750514</v>
      </c>
      <c r="L862" s="115">
        <f t="shared" si="77"/>
        <v>-6.43732861876002</v>
      </c>
      <c r="M862" s="248"/>
      <c r="N862" s="248">
        <v>42177</v>
      </c>
      <c r="O862" s="266">
        <v>92</v>
      </c>
      <c r="P862" s="74">
        <f t="shared" si="78"/>
        <v>109.5238095238094</v>
      </c>
      <c r="R862">
        <f t="shared" si="73"/>
        <v>9200</v>
      </c>
      <c r="T862" s="11">
        <v>42177</v>
      </c>
      <c r="U862" s="115">
        <v>105.1925623774963</v>
      </c>
      <c r="V862" s="115">
        <v>130.72289156626516</v>
      </c>
      <c r="W862" s="115">
        <v>109.5238095238094</v>
      </c>
    </row>
    <row r="863" spans="3:23" ht="18.75" thickBot="1" x14ac:dyDescent="0.3">
      <c r="C863" s="11">
        <v>42178</v>
      </c>
      <c r="D863" s="12">
        <v>1984.76</v>
      </c>
      <c r="E863">
        <f t="shared" si="74"/>
        <v>105.14170683901031</v>
      </c>
      <c r="F863" s="222"/>
      <c r="G863" s="115">
        <v>217</v>
      </c>
      <c r="H863" s="115">
        <f t="shared" si="75"/>
        <v>130.72289156626516</v>
      </c>
      <c r="I863" s="225">
        <v>42178</v>
      </c>
      <c r="J863" s="257">
        <v>51655999143</v>
      </c>
      <c r="K863" s="115">
        <f t="shared" si="76"/>
        <v>124.28556294750514</v>
      </c>
      <c r="L863" s="115">
        <f t="shared" si="77"/>
        <v>-6.43732861876002</v>
      </c>
      <c r="M863" s="248"/>
      <c r="N863" s="248">
        <v>42178</v>
      </c>
      <c r="O863" s="266">
        <v>92</v>
      </c>
      <c r="P863" s="74">
        <f t="shared" si="78"/>
        <v>109.5238095238094</v>
      </c>
      <c r="R863">
        <f t="shared" si="73"/>
        <v>9200</v>
      </c>
      <c r="T863" s="11">
        <v>42178</v>
      </c>
      <c r="U863" s="115">
        <v>105.14170683901031</v>
      </c>
      <c r="V863" s="115">
        <v>130.72289156626516</v>
      </c>
      <c r="W863" s="115">
        <v>109.5238095238094</v>
      </c>
    </row>
    <row r="864" spans="3:23" ht="18.75" thickBot="1" x14ac:dyDescent="0.3">
      <c r="C864" s="11">
        <v>42179</v>
      </c>
      <c r="D864" s="12">
        <v>1982.2</v>
      </c>
      <c r="E864">
        <f t="shared" si="74"/>
        <v>105.00609206971434</v>
      </c>
      <c r="F864" s="222"/>
      <c r="G864" s="115">
        <v>217.25</v>
      </c>
      <c r="H864" s="115">
        <f t="shared" si="75"/>
        <v>130.8734939759037</v>
      </c>
      <c r="I864" s="225">
        <v>42179</v>
      </c>
      <c r="J864" s="257">
        <v>51715510662.75</v>
      </c>
      <c r="K864" s="115">
        <f t="shared" si="76"/>
        <v>124.42874907993314</v>
      </c>
      <c r="L864" s="115">
        <f t="shared" si="77"/>
        <v>-6.4447448959705582</v>
      </c>
      <c r="M864" s="248"/>
      <c r="N864" s="248">
        <v>42179</v>
      </c>
      <c r="O864" s="266">
        <v>91</v>
      </c>
      <c r="P864" s="74">
        <f t="shared" si="78"/>
        <v>108.33333333333321</v>
      </c>
      <c r="R864">
        <f t="shared" si="73"/>
        <v>9100</v>
      </c>
      <c r="T864" s="11">
        <v>42179</v>
      </c>
      <c r="U864" s="115">
        <v>105.00609206971434</v>
      </c>
      <c r="V864" s="115">
        <v>130.8734939759037</v>
      </c>
      <c r="W864" s="115">
        <v>108.33333333333321</v>
      </c>
    </row>
    <row r="865" spans="3:23" ht="18.75" thickBot="1" x14ac:dyDescent="0.3">
      <c r="C865" s="11">
        <v>42180</v>
      </c>
      <c r="D865" s="12">
        <v>1985.89</v>
      </c>
      <c r="E865">
        <f t="shared" si="74"/>
        <v>105.20156804576986</v>
      </c>
      <c r="F865" s="222"/>
      <c r="G865" s="115">
        <v>218</v>
      </c>
      <c r="H865" s="115">
        <f t="shared" si="75"/>
        <v>131.32530120481937</v>
      </c>
      <c r="I865" s="225">
        <v>42180</v>
      </c>
      <c r="J865" s="257">
        <v>51894045222</v>
      </c>
      <c r="K865" s="115">
        <f t="shared" si="76"/>
        <v>124.85830747721715</v>
      </c>
      <c r="L865" s="115">
        <f t="shared" si="77"/>
        <v>-6.4669937276022154</v>
      </c>
      <c r="M865" s="248"/>
      <c r="N865" s="248">
        <v>42180</v>
      </c>
      <c r="O865" s="266">
        <v>91</v>
      </c>
      <c r="P865" s="74">
        <f t="shared" si="78"/>
        <v>108.33333333333321</v>
      </c>
      <c r="R865">
        <f t="shared" si="73"/>
        <v>9100</v>
      </c>
      <c r="T865" s="11">
        <v>42180</v>
      </c>
      <c r="U865" s="115">
        <v>105.20156804576986</v>
      </c>
      <c r="V865" s="115">
        <v>131.32530120481937</v>
      </c>
      <c r="W865" s="115">
        <v>108.33333333333321</v>
      </c>
    </row>
    <row r="866" spans="3:23" ht="18.75" thickBot="1" x14ac:dyDescent="0.3">
      <c r="C866" s="11">
        <v>42181</v>
      </c>
      <c r="D866" s="12">
        <v>1981.39</v>
      </c>
      <c r="E866">
        <f t="shared" si="74"/>
        <v>104.96318270911679</v>
      </c>
      <c r="F866" s="222"/>
      <c r="G866" s="115">
        <v>217.25</v>
      </c>
      <c r="H866" s="115">
        <f t="shared" si="75"/>
        <v>130.8734939759037</v>
      </c>
      <c r="I866" s="225">
        <v>42181</v>
      </c>
      <c r="J866" s="257">
        <v>51715510662.75</v>
      </c>
      <c r="K866" s="115">
        <f t="shared" si="76"/>
        <v>124.42874907993316</v>
      </c>
      <c r="L866" s="115">
        <f t="shared" si="77"/>
        <v>-6.444744895970544</v>
      </c>
      <c r="M866" s="248"/>
      <c r="N866" s="248">
        <v>42181</v>
      </c>
      <c r="O866" s="266">
        <v>89</v>
      </c>
      <c r="P866" s="74">
        <f t="shared" si="78"/>
        <v>105.95238095238084</v>
      </c>
      <c r="R866">
        <f t="shared" si="73"/>
        <v>8900</v>
      </c>
      <c r="T866" s="11">
        <v>42181</v>
      </c>
      <c r="U866" s="115">
        <v>104.96318270911679</v>
      </c>
      <c r="V866" s="115">
        <v>130.8734939759037</v>
      </c>
      <c r="W866" s="115">
        <v>105.95238095238084</v>
      </c>
    </row>
    <row r="867" spans="3:23" ht="18.75" thickBot="1" x14ac:dyDescent="0.3">
      <c r="C867" s="11">
        <v>42184</v>
      </c>
      <c r="D867" s="12">
        <v>1980.11</v>
      </c>
      <c r="E867">
        <f t="shared" si="74"/>
        <v>104.8953753244688</v>
      </c>
      <c r="F867" s="222"/>
      <c r="G867" s="115">
        <v>217.25</v>
      </c>
      <c r="H867" s="115">
        <f t="shared" si="75"/>
        <v>130.8734939759037</v>
      </c>
      <c r="I867" s="225">
        <v>42184</v>
      </c>
      <c r="J867" s="257">
        <v>51715510662.75</v>
      </c>
      <c r="K867" s="115">
        <f t="shared" si="76"/>
        <v>124.42874907993316</v>
      </c>
      <c r="L867" s="115">
        <f t="shared" si="77"/>
        <v>-6.444744895970544</v>
      </c>
      <c r="M867" s="248"/>
      <c r="N867" s="248">
        <v>42184</v>
      </c>
      <c r="O867" s="266">
        <v>89</v>
      </c>
      <c r="P867" s="74">
        <f t="shared" si="78"/>
        <v>105.95238095238084</v>
      </c>
      <c r="R867">
        <f t="shared" ref="R867:R930" si="79">+O867*100</f>
        <v>8900</v>
      </c>
      <c r="T867" s="11">
        <v>42184</v>
      </c>
      <c r="U867" s="115">
        <v>104.8953753244688</v>
      </c>
      <c r="V867" s="115">
        <v>130.8734939759037</v>
      </c>
      <c r="W867" s="115">
        <v>105.95238095238084</v>
      </c>
    </row>
    <row r="868" spans="3:23" ht="18.75" thickBot="1" x14ac:dyDescent="0.3">
      <c r="C868" s="11">
        <v>42185</v>
      </c>
      <c r="D868" s="12">
        <v>1980.9</v>
      </c>
      <c r="E868">
        <f t="shared" si="74"/>
        <v>104.93722519468123</v>
      </c>
      <c r="F868" s="222"/>
      <c r="G868" s="115">
        <v>217</v>
      </c>
      <c r="H868" s="115">
        <f t="shared" si="75"/>
        <v>130.72289156626516</v>
      </c>
      <c r="I868" s="225">
        <v>42185</v>
      </c>
      <c r="J868" s="257">
        <v>51655999143</v>
      </c>
      <c r="K868" s="115">
        <f t="shared" si="76"/>
        <v>124.28556294750516</v>
      </c>
      <c r="L868" s="115">
        <f t="shared" si="77"/>
        <v>-6.4373286187600058</v>
      </c>
      <c r="M868" s="248"/>
      <c r="N868" s="248">
        <v>42185</v>
      </c>
      <c r="O868" s="266">
        <v>91</v>
      </c>
      <c r="P868" s="74">
        <f t="shared" si="78"/>
        <v>108.33333333333321</v>
      </c>
      <c r="R868">
        <f t="shared" si="79"/>
        <v>9100</v>
      </c>
      <c r="T868" s="11">
        <v>42185</v>
      </c>
      <c r="U868" s="115">
        <v>104.93722519468123</v>
      </c>
      <c r="V868" s="115">
        <v>130.72289156626516</v>
      </c>
      <c r="W868" s="115">
        <v>108.33333333333321</v>
      </c>
    </row>
    <row r="869" spans="3:23" ht="18.75" thickBot="1" x14ac:dyDescent="0.3">
      <c r="C869" s="11">
        <v>42186</v>
      </c>
      <c r="D869" s="12">
        <v>1973.01</v>
      </c>
      <c r="E869">
        <f t="shared" si="74"/>
        <v>104.5192562377495</v>
      </c>
      <c r="F869" s="222"/>
      <c r="G869" s="115">
        <v>214</v>
      </c>
      <c r="H869" s="115">
        <f t="shared" si="75"/>
        <v>128.91566265060251</v>
      </c>
      <c r="I869" s="225">
        <v>42186</v>
      </c>
      <c r="J869" s="257">
        <v>50941860906</v>
      </c>
      <c r="K869" s="115">
        <f t="shared" si="76"/>
        <v>122.56732935836914</v>
      </c>
      <c r="L869" s="115">
        <f t="shared" si="77"/>
        <v>-6.3483332922333773</v>
      </c>
      <c r="M869" s="248"/>
      <c r="N869" s="248">
        <v>42186</v>
      </c>
      <c r="O869" s="266">
        <v>90</v>
      </c>
      <c r="P869" s="74">
        <f t="shared" si="78"/>
        <v>107.14285714285703</v>
      </c>
      <c r="R869">
        <f t="shared" si="79"/>
        <v>9000</v>
      </c>
      <c r="T869" s="11">
        <v>42186</v>
      </c>
      <c r="U869" s="115">
        <v>104.5192562377495</v>
      </c>
      <c r="V869" s="115">
        <v>128.91566265060251</v>
      </c>
      <c r="W869" s="115">
        <v>107.14285714285703</v>
      </c>
    </row>
    <row r="870" spans="3:23" ht="18.75" thickBot="1" x14ac:dyDescent="0.3">
      <c r="C870" s="11">
        <v>42187</v>
      </c>
      <c r="D870" s="12">
        <v>1966.19</v>
      </c>
      <c r="E870">
        <f t="shared" si="74"/>
        <v>104.15797001642196</v>
      </c>
      <c r="F870" s="222"/>
      <c r="G870" s="115">
        <v>213</v>
      </c>
      <c r="H870" s="115">
        <f t="shared" si="75"/>
        <v>128.31325301204831</v>
      </c>
      <c r="I870" s="225">
        <v>42187</v>
      </c>
      <c r="J870" s="257">
        <v>50703814827</v>
      </c>
      <c r="K870" s="115">
        <f t="shared" si="76"/>
        <v>121.99458482865714</v>
      </c>
      <c r="L870" s="115">
        <f t="shared" si="77"/>
        <v>-6.3186681833911678</v>
      </c>
      <c r="M870" s="248"/>
      <c r="N870" s="248">
        <v>42187</v>
      </c>
      <c r="O870" s="266">
        <v>90</v>
      </c>
      <c r="P870" s="74">
        <f t="shared" si="78"/>
        <v>107.14285714285703</v>
      </c>
      <c r="R870">
        <f t="shared" si="79"/>
        <v>9000</v>
      </c>
      <c r="T870" s="11">
        <v>42187</v>
      </c>
      <c r="U870" s="115">
        <v>104.15797001642196</v>
      </c>
      <c r="V870" s="115">
        <v>128.31325301204831</v>
      </c>
      <c r="W870" s="115">
        <v>107.14285714285703</v>
      </c>
    </row>
    <row r="871" spans="3:23" ht="18.75" thickBot="1" x14ac:dyDescent="0.3">
      <c r="C871" s="11">
        <v>42188</v>
      </c>
      <c r="D871" s="12">
        <v>1964.42</v>
      </c>
      <c r="E871">
        <f t="shared" si="74"/>
        <v>104.06420511733842</v>
      </c>
      <c r="F871" s="222"/>
      <c r="G871" s="115">
        <v>212.5</v>
      </c>
      <c r="H871" s="115">
        <f t="shared" si="75"/>
        <v>128.0120481927712</v>
      </c>
      <c r="I871" s="225">
        <v>42188</v>
      </c>
      <c r="J871" s="257">
        <v>50584791787.5</v>
      </c>
      <c r="K871" s="115">
        <f t="shared" si="76"/>
        <v>121.70821256380113</v>
      </c>
      <c r="L871" s="115">
        <f t="shared" si="77"/>
        <v>-6.3038356289700772</v>
      </c>
      <c r="M871" s="248"/>
      <c r="N871" s="248">
        <v>42188</v>
      </c>
      <c r="O871" s="266">
        <v>89</v>
      </c>
      <c r="P871" s="74">
        <f t="shared" si="78"/>
        <v>105.95238095238084</v>
      </c>
      <c r="R871">
        <f t="shared" si="79"/>
        <v>8900</v>
      </c>
      <c r="T871" s="11">
        <v>42188</v>
      </c>
      <c r="U871" s="115">
        <v>104.06420511733842</v>
      </c>
      <c r="V871" s="115">
        <v>128.0120481927712</v>
      </c>
      <c r="W871" s="115">
        <v>105.95238095238084</v>
      </c>
    </row>
    <row r="872" spans="3:23" ht="18.75" thickBot="1" x14ac:dyDescent="0.3">
      <c r="C872" s="11">
        <v>42191</v>
      </c>
      <c r="D872" s="12">
        <v>1964.65</v>
      </c>
      <c r="E872">
        <f t="shared" si="74"/>
        <v>104.07638925676736</v>
      </c>
      <c r="F872" s="222"/>
      <c r="G872" s="115">
        <v>212.5</v>
      </c>
      <c r="H872" s="115">
        <f t="shared" si="75"/>
        <v>128.0120481927712</v>
      </c>
      <c r="I872" s="225">
        <v>42191</v>
      </c>
      <c r="J872" s="257">
        <v>50584791787.5</v>
      </c>
      <c r="K872" s="115">
        <f t="shared" si="76"/>
        <v>121.70821256380113</v>
      </c>
      <c r="L872" s="115">
        <f t="shared" si="77"/>
        <v>-6.3038356289700772</v>
      </c>
      <c r="M872" s="248"/>
      <c r="N872" s="248">
        <v>42191</v>
      </c>
      <c r="O872" s="266">
        <v>88</v>
      </c>
      <c r="P872" s="74">
        <f t="shared" si="78"/>
        <v>104.76190476190465</v>
      </c>
      <c r="R872">
        <f t="shared" si="79"/>
        <v>8800</v>
      </c>
      <c r="T872" s="11">
        <v>42191</v>
      </c>
      <c r="U872" s="115">
        <v>104.07638925676736</v>
      </c>
      <c r="V872" s="115">
        <v>128.0120481927712</v>
      </c>
      <c r="W872" s="115">
        <v>104.76190476190465</v>
      </c>
    </row>
    <row r="873" spans="3:23" ht="18.75" thickBot="1" x14ac:dyDescent="0.3">
      <c r="C873" s="11">
        <v>42192</v>
      </c>
      <c r="D873" s="12">
        <v>1973.28</v>
      </c>
      <c r="E873">
        <f t="shared" si="74"/>
        <v>104.53355935794869</v>
      </c>
      <c r="F873" s="222"/>
      <c r="G873" s="115">
        <v>212.5</v>
      </c>
      <c r="H873" s="115">
        <f t="shared" si="75"/>
        <v>128.0120481927712</v>
      </c>
      <c r="I873" s="225">
        <v>42192</v>
      </c>
      <c r="J873" s="257">
        <v>50584791787.5</v>
      </c>
      <c r="K873" s="115">
        <f t="shared" si="76"/>
        <v>121.70821256380113</v>
      </c>
      <c r="L873" s="115">
        <f t="shared" si="77"/>
        <v>-6.3038356289700772</v>
      </c>
      <c r="M873" s="248"/>
      <c r="N873" s="248">
        <v>42192</v>
      </c>
      <c r="O873" s="266">
        <v>88</v>
      </c>
      <c r="P873" s="74">
        <f t="shared" si="78"/>
        <v>104.76190476190465</v>
      </c>
      <c r="R873">
        <f t="shared" si="79"/>
        <v>8800</v>
      </c>
      <c r="T873" s="11">
        <v>42192</v>
      </c>
      <c r="U873" s="115">
        <v>104.53355935794869</v>
      </c>
      <c r="V873" s="115">
        <v>128.0120481927712</v>
      </c>
      <c r="W873" s="115">
        <v>104.76190476190465</v>
      </c>
    </row>
    <row r="874" spans="3:23" ht="18.75" thickBot="1" x14ac:dyDescent="0.3">
      <c r="C874" s="11">
        <v>42193</v>
      </c>
      <c r="D874" s="12">
        <v>1969.62</v>
      </c>
      <c r="E874">
        <f t="shared" si="74"/>
        <v>104.33967261747085</v>
      </c>
      <c r="F874" s="222"/>
      <c r="G874" s="115">
        <v>212</v>
      </c>
      <c r="H874" s="115">
        <f t="shared" si="75"/>
        <v>127.7108433734941</v>
      </c>
      <c r="I874" s="225">
        <v>42193</v>
      </c>
      <c r="J874" s="257">
        <v>50465768748</v>
      </c>
      <c r="K874" s="115">
        <f t="shared" si="76"/>
        <v>121.42184029894513</v>
      </c>
      <c r="L874" s="115">
        <f t="shared" si="77"/>
        <v>-6.2890030745489724</v>
      </c>
      <c r="M874" s="248"/>
      <c r="N874" s="248">
        <v>42193</v>
      </c>
      <c r="O874" s="266">
        <v>88</v>
      </c>
      <c r="P874" s="74">
        <f t="shared" si="78"/>
        <v>104.76190476190465</v>
      </c>
      <c r="R874">
        <f t="shared" si="79"/>
        <v>8800</v>
      </c>
      <c r="T874" s="11">
        <v>42193</v>
      </c>
      <c r="U874" s="115">
        <v>104.33967261747085</v>
      </c>
      <c r="V874" s="115">
        <v>127.7108433734941</v>
      </c>
      <c r="W874" s="115">
        <v>104.76190476190465</v>
      </c>
    </row>
    <row r="875" spans="3:23" ht="18.75" thickBot="1" x14ac:dyDescent="0.3">
      <c r="C875" s="11">
        <v>42194</v>
      </c>
      <c r="D875" s="12">
        <v>1964.43</v>
      </c>
      <c r="E875">
        <f t="shared" si="74"/>
        <v>104.064734862531</v>
      </c>
      <c r="F875" s="222"/>
      <c r="G875" s="115">
        <v>212.5</v>
      </c>
      <c r="H875" s="115">
        <f t="shared" si="75"/>
        <v>128.0120481927712</v>
      </c>
      <c r="I875" s="225">
        <v>42194</v>
      </c>
      <c r="J875" s="257">
        <v>50584791787.5</v>
      </c>
      <c r="K875" s="115">
        <f t="shared" si="76"/>
        <v>121.70821256380113</v>
      </c>
      <c r="L875" s="115">
        <f t="shared" si="77"/>
        <v>-6.3038356289700772</v>
      </c>
      <c r="M875" s="248"/>
      <c r="N875" s="248">
        <v>42194</v>
      </c>
      <c r="O875" s="266">
        <v>88</v>
      </c>
      <c r="P875" s="74">
        <f t="shared" si="78"/>
        <v>104.76190476190465</v>
      </c>
      <c r="R875">
        <f t="shared" si="79"/>
        <v>8800</v>
      </c>
      <c r="T875" s="11">
        <v>42194</v>
      </c>
      <c r="U875" s="115">
        <v>104.064734862531</v>
      </c>
      <c r="V875" s="115">
        <v>128.0120481927712</v>
      </c>
      <c r="W875" s="115">
        <v>104.76190476190465</v>
      </c>
    </row>
    <row r="876" spans="3:23" ht="18.75" thickBot="1" x14ac:dyDescent="0.3">
      <c r="C876" s="11">
        <v>42195</v>
      </c>
      <c r="D876" s="12">
        <v>1960.27</v>
      </c>
      <c r="E876">
        <f t="shared" si="74"/>
        <v>103.84436086242505</v>
      </c>
      <c r="F876" s="222"/>
      <c r="G876" s="115">
        <v>213</v>
      </c>
      <c r="H876" s="115">
        <f t="shared" si="75"/>
        <v>128.31325301204834</v>
      </c>
      <c r="I876" s="225">
        <v>42195</v>
      </c>
      <c r="J876" s="257">
        <v>50703814827</v>
      </c>
      <c r="K876" s="115">
        <f t="shared" si="76"/>
        <v>121.99458482865714</v>
      </c>
      <c r="L876" s="115">
        <f t="shared" si="77"/>
        <v>-6.3186681833911962</v>
      </c>
      <c r="M876" s="248"/>
      <c r="N876" s="248">
        <v>42195</v>
      </c>
      <c r="O876" s="266">
        <v>87</v>
      </c>
      <c r="P876" s="74">
        <f t="shared" si="78"/>
        <v>103.57142857142846</v>
      </c>
      <c r="R876">
        <f t="shared" si="79"/>
        <v>8700</v>
      </c>
      <c r="T876" s="11">
        <v>42195</v>
      </c>
      <c r="U876" s="115">
        <v>103.84436086242505</v>
      </c>
      <c r="V876" s="115">
        <v>128.31325301204834</v>
      </c>
      <c r="W876" s="115">
        <v>103.57142857142846</v>
      </c>
    </row>
    <row r="877" spans="3:23" ht="18.75" thickBot="1" x14ac:dyDescent="0.3">
      <c r="C877" s="11">
        <v>42198</v>
      </c>
      <c r="D877" s="12">
        <v>1945.05</v>
      </c>
      <c r="E877">
        <f t="shared" si="74"/>
        <v>103.03808867934511</v>
      </c>
      <c r="F877" s="222"/>
      <c r="G877" s="115">
        <v>209.75</v>
      </c>
      <c r="H877" s="115">
        <f t="shared" si="75"/>
        <v>126.35542168674712</v>
      </c>
      <c r="I877" s="225">
        <v>42198</v>
      </c>
      <c r="J877" s="257">
        <v>49930165070.25</v>
      </c>
      <c r="K877" s="115">
        <f t="shared" si="76"/>
        <v>120.13316510709312</v>
      </c>
      <c r="L877" s="115">
        <f t="shared" si="77"/>
        <v>-6.222256579654001</v>
      </c>
      <c r="M877" s="248"/>
      <c r="N877" s="248">
        <v>42198</v>
      </c>
      <c r="O877" s="266">
        <v>87</v>
      </c>
      <c r="P877" s="74">
        <f t="shared" si="78"/>
        <v>103.57142857142846</v>
      </c>
      <c r="R877">
        <f t="shared" si="79"/>
        <v>8700</v>
      </c>
      <c r="T877" s="11">
        <v>42198</v>
      </c>
      <c r="U877" s="115">
        <v>103.03808867934511</v>
      </c>
      <c r="V877" s="115">
        <v>126.35542168674712</v>
      </c>
      <c r="W877" s="115">
        <v>103.57142857142846</v>
      </c>
    </row>
    <row r="878" spans="3:23" ht="18.75" thickBot="1" x14ac:dyDescent="0.3">
      <c r="C878" s="11">
        <v>42199</v>
      </c>
      <c r="D878" s="12">
        <v>1947.78</v>
      </c>
      <c r="E878">
        <f t="shared" si="74"/>
        <v>103.18270911691464</v>
      </c>
      <c r="F878" s="222"/>
      <c r="G878" s="115">
        <v>211</v>
      </c>
      <c r="H878" s="115">
        <f t="shared" si="75"/>
        <v>127.10843373493991</v>
      </c>
      <c r="I878" s="225">
        <v>42199</v>
      </c>
      <c r="J878" s="257">
        <v>50227722669</v>
      </c>
      <c r="K878" s="115">
        <f t="shared" si="76"/>
        <v>120.84909576923314</v>
      </c>
      <c r="L878" s="115">
        <f t="shared" si="77"/>
        <v>-6.2593379657067629</v>
      </c>
      <c r="M878" s="248"/>
      <c r="N878" s="248">
        <v>42199</v>
      </c>
      <c r="O878" s="266">
        <v>87</v>
      </c>
      <c r="P878" s="74">
        <f t="shared" si="78"/>
        <v>103.57142857142846</v>
      </c>
      <c r="R878">
        <f t="shared" si="79"/>
        <v>8700</v>
      </c>
      <c r="T878" s="11">
        <v>42199</v>
      </c>
      <c r="U878" s="115">
        <v>103.18270911691464</v>
      </c>
      <c r="V878" s="115">
        <v>127.10843373493991</v>
      </c>
      <c r="W878" s="115">
        <v>103.57142857142846</v>
      </c>
    </row>
    <row r="879" spans="3:23" ht="18.75" thickBot="1" x14ac:dyDescent="0.3">
      <c r="C879" s="11">
        <v>42200</v>
      </c>
      <c r="D879" s="12">
        <v>1951.02</v>
      </c>
      <c r="E879">
        <f t="shared" si="74"/>
        <v>103.35434655930484</v>
      </c>
      <c r="F879" s="222"/>
      <c r="G879" s="115">
        <v>211.5</v>
      </c>
      <c r="H879" s="115">
        <f t="shared" si="75"/>
        <v>127.40963855421703</v>
      </c>
      <c r="I879" s="225">
        <v>42200</v>
      </c>
      <c r="J879" s="257">
        <v>50346745708.5</v>
      </c>
      <c r="K879" s="115">
        <f t="shared" si="76"/>
        <v>121.13546803408916</v>
      </c>
      <c r="L879" s="115">
        <f t="shared" si="77"/>
        <v>-6.2741705201278677</v>
      </c>
      <c r="M879" s="248"/>
      <c r="N879" s="248">
        <v>42200</v>
      </c>
      <c r="O879" s="266">
        <v>87</v>
      </c>
      <c r="P879" s="74">
        <f t="shared" si="78"/>
        <v>103.57142857142846</v>
      </c>
      <c r="R879">
        <f t="shared" si="79"/>
        <v>8700</v>
      </c>
      <c r="T879" s="11">
        <v>42200</v>
      </c>
      <c r="U879" s="115">
        <v>103.35434655930484</v>
      </c>
      <c r="V879" s="115">
        <v>127.40963855421703</v>
      </c>
      <c r="W879" s="115">
        <v>103.57142857142846</v>
      </c>
    </row>
    <row r="880" spans="3:23" ht="18.75" thickBot="1" x14ac:dyDescent="0.3">
      <c r="C880" s="11">
        <v>42201</v>
      </c>
      <c r="D880" s="12">
        <v>1950.83</v>
      </c>
      <c r="E880">
        <f t="shared" si="74"/>
        <v>103.34428140064615</v>
      </c>
      <c r="F880" s="222"/>
      <c r="G880" s="115">
        <v>211.75</v>
      </c>
      <c r="H880" s="115">
        <f t="shared" si="75"/>
        <v>127.56024096385559</v>
      </c>
      <c r="I880" s="225">
        <v>42201</v>
      </c>
      <c r="J880" s="257">
        <v>50406257228.25</v>
      </c>
      <c r="K880" s="115">
        <f t="shared" si="76"/>
        <v>121.27865416651717</v>
      </c>
      <c r="L880" s="115">
        <f t="shared" si="77"/>
        <v>-6.2815867973384201</v>
      </c>
      <c r="M880" s="248"/>
      <c r="N880" s="248">
        <v>42201</v>
      </c>
      <c r="O880" s="266">
        <v>87</v>
      </c>
      <c r="P880" s="74">
        <f t="shared" si="78"/>
        <v>103.57142857142846</v>
      </c>
      <c r="R880">
        <f t="shared" si="79"/>
        <v>8700</v>
      </c>
      <c r="T880" s="11">
        <v>42201</v>
      </c>
      <c r="U880" s="115">
        <v>103.34428140064615</v>
      </c>
      <c r="V880" s="115">
        <v>127.56024096385559</v>
      </c>
      <c r="W880" s="115">
        <v>103.57142857142846</v>
      </c>
    </row>
    <row r="881" spans="3:23" ht="18.75" thickBot="1" x14ac:dyDescent="0.3">
      <c r="C881" s="11">
        <v>42202</v>
      </c>
      <c r="D881" s="12">
        <v>1950.52</v>
      </c>
      <c r="E881">
        <f t="shared" si="74"/>
        <v>103.32785929967672</v>
      </c>
      <c r="F881" s="222"/>
      <c r="G881" s="115">
        <v>211.75</v>
      </c>
      <c r="H881" s="115">
        <f t="shared" si="75"/>
        <v>127.56024096385559</v>
      </c>
      <c r="I881" s="225">
        <v>42202</v>
      </c>
      <c r="J881" s="257">
        <v>50406257228.25</v>
      </c>
      <c r="K881" s="115">
        <f t="shared" si="76"/>
        <v>121.27865416651717</v>
      </c>
      <c r="L881" s="115">
        <f t="shared" si="77"/>
        <v>-6.2815867973384201</v>
      </c>
      <c r="M881" s="248"/>
      <c r="N881" s="248">
        <v>42202</v>
      </c>
      <c r="O881" s="266">
        <v>87</v>
      </c>
      <c r="P881" s="74">
        <f t="shared" si="78"/>
        <v>103.57142857142846</v>
      </c>
      <c r="R881">
        <f t="shared" si="79"/>
        <v>8700</v>
      </c>
      <c r="T881" s="11">
        <v>42202</v>
      </c>
      <c r="U881" s="115">
        <v>103.32785929967672</v>
      </c>
      <c r="V881" s="115">
        <v>127.56024096385559</v>
      </c>
      <c r="W881" s="115">
        <v>103.57142857142846</v>
      </c>
    </row>
    <row r="882" spans="3:23" ht="18.75" thickBot="1" x14ac:dyDescent="0.3">
      <c r="C882" s="11">
        <v>42205</v>
      </c>
      <c r="D882" s="12">
        <v>1955.84</v>
      </c>
      <c r="E882">
        <f t="shared" si="74"/>
        <v>103.6096837421199</v>
      </c>
      <c r="F882" s="222"/>
      <c r="G882" s="115">
        <v>215</v>
      </c>
      <c r="H882" s="115">
        <f t="shared" si="75"/>
        <v>129.51807228915681</v>
      </c>
      <c r="I882" s="225">
        <v>42205</v>
      </c>
      <c r="J882" s="257">
        <v>51179906985</v>
      </c>
      <c r="K882" s="115">
        <f t="shared" si="76"/>
        <v>123.1400738880812</v>
      </c>
      <c r="L882" s="115">
        <f t="shared" si="77"/>
        <v>-6.377998401075601</v>
      </c>
      <c r="M882" s="248"/>
      <c r="N882" s="248">
        <v>42205</v>
      </c>
      <c r="O882" s="266">
        <v>87</v>
      </c>
      <c r="P882" s="74">
        <f t="shared" si="78"/>
        <v>103.57142857142846</v>
      </c>
      <c r="R882">
        <f t="shared" si="79"/>
        <v>8700</v>
      </c>
      <c r="T882" s="11">
        <v>42205</v>
      </c>
      <c r="U882" s="115">
        <v>103.6096837421199</v>
      </c>
      <c r="V882" s="115">
        <v>129.51807228915681</v>
      </c>
      <c r="W882" s="115">
        <v>103.57142857142846</v>
      </c>
    </row>
    <row r="883" spans="3:23" ht="18.75" thickBot="1" x14ac:dyDescent="0.3">
      <c r="C883" s="11">
        <v>42206</v>
      </c>
      <c r="D883" s="12">
        <v>1952.9</v>
      </c>
      <c r="E883">
        <f t="shared" si="74"/>
        <v>103.45393865550656</v>
      </c>
      <c r="F883" s="222"/>
      <c r="G883" s="115">
        <v>215.5</v>
      </c>
      <c r="H883" s="115">
        <f t="shared" si="75"/>
        <v>129.81927710843391</v>
      </c>
      <c r="I883" s="225">
        <v>42206</v>
      </c>
      <c r="J883" s="257">
        <v>51298930024.5</v>
      </c>
      <c r="K883" s="115">
        <f t="shared" si="76"/>
        <v>123.42644615293722</v>
      </c>
      <c r="L883" s="115">
        <f t="shared" si="77"/>
        <v>-6.3928309554966916</v>
      </c>
      <c r="M883" s="248"/>
      <c r="N883" s="248">
        <v>42206</v>
      </c>
      <c r="O883" s="266">
        <v>87</v>
      </c>
      <c r="P883" s="74">
        <f t="shared" si="78"/>
        <v>103.57142857142846</v>
      </c>
      <c r="R883">
        <f t="shared" si="79"/>
        <v>8700</v>
      </c>
      <c r="T883" s="11">
        <v>42206</v>
      </c>
      <c r="U883" s="115">
        <v>103.45393865550656</v>
      </c>
      <c r="V883" s="115">
        <v>129.81927710843391</v>
      </c>
      <c r="W883" s="115">
        <v>103.57142857142846</v>
      </c>
    </row>
    <row r="884" spans="3:23" ht="18.75" thickBot="1" x14ac:dyDescent="0.3">
      <c r="C884" s="11">
        <v>42207</v>
      </c>
      <c r="D884" s="12">
        <v>1953.19</v>
      </c>
      <c r="E884">
        <f t="shared" si="74"/>
        <v>103.46930126609085</v>
      </c>
      <c r="F884" s="222"/>
      <c r="G884" s="115">
        <v>216</v>
      </c>
      <c r="H884" s="115">
        <f t="shared" si="75"/>
        <v>130.12048192771101</v>
      </c>
      <c r="I884" s="225">
        <v>42207</v>
      </c>
      <c r="J884" s="257">
        <v>51417953064</v>
      </c>
      <c r="K884" s="115">
        <f t="shared" si="76"/>
        <v>123.71281841779322</v>
      </c>
      <c r="L884" s="115">
        <f t="shared" si="77"/>
        <v>-6.4076635099177963</v>
      </c>
      <c r="M884" s="248"/>
      <c r="N884" s="248">
        <v>42207</v>
      </c>
      <c r="O884" s="266">
        <v>87</v>
      </c>
      <c r="P884" s="74">
        <f t="shared" si="78"/>
        <v>103.57142857142846</v>
      </c>
      <c r="R884">
        <f t="shared" si="79"/>
        <v>8700</v>
      </c>
      <c r="T884" s="11">
        <v>42207</v>
      </c>
      <c r="U884" s="115">
        <v>103.46930126609085</v>
      </c>
      <c r="V884" s="115">
        <v>130.12048192771101</v>
      </c>
      <c r="W884" s="115">
        <v>103.57142857142846</v>
      </c>
    </row>
    <row r="885" spans="3:23" ht="18.75" thickBot="1" x14ac:dyDescent="0.3">
      <c r="C885" s="11">
        <v>42208</v>
      </c>
      <c r="D885" s="12">
        <v>1953.54</v>
      </c>
      <c r="E885">
        <f t="shared" si="74"/>
        <v>103.48784234783054</v>
      </c>
      <c r="F885" s="222"/>
      <c r="G885" s="115">
        <v>217</v>
      </c>
      <c r="H885" s="115">
        <f t="shared" si="75"/>
        <v>130.72289156626522</v>
      </c>
      <c r="I885" s="225">
        <v>42208</v>
      </c>
      <c r="J885" s="257">
        <v>51655999143</v>
      </c>
      <c r="K885" s="115">
        <f t="shared" si="76"/>
        <v>124.28556294750521</v>
      </c>
      <c r="L885" s="115">
        <f t="shared" si="77"/>
        <v>-6.4373286187600058</v>
      </c>
      <c r="M885" s="248"/>
      <c r="N885" s="248">
        <v>42208</v>
      </c>
      <c r="O885" s="266">
        <v>87</v>
      </c>
      <c r="P885" s="74">
        <f t="shared" si="78"/>
        <v>103.57142857142846</v>
      </c>
      <c r="R885">
        <f t="shared" si="79"/>
        <v>8700</v>
      </c>
      <c r="T885" s="11">
        <v>42208</v>
      </c>
      <c r="U885" s="115">
        <v>103.48784234783054</v>
      </c>
      <c r="V885" s="115">
        <v>130.72289156626522</v>
      </c>
      <c r="W885" s="115">
        <v>103.57142857142846</v>
      </c>
    </row>
    <row r="886" spans="3:23" ht="18.75" thickBot="1" x14ac:dyDescent="0.3">
      <c r="C886" s="11">
        <v>42209</v>
      </c>
      <c r="D886" s="12">
        <v>1953.78</v>
      </c>
      <c r="E886">
        <f t="shared" si="74"/>
        <v>103.50055623245203</v>
      </c>
      <c r="F886" s="222"/>
      <c r="G886" s="115">
        <v>218</v>
      </c>
      <c r="H886" s="115">
        <f t="shared" si="75"/>
        <v>131.32530120481945</v>
      </c>
      <c r="I886" s="225">
        <v>42209</v>
      </c>
      <c r="J886" s="257">
        <v>51894045222</v>
      </c>
      <c r="K886" s="115">
        <f t="shared" si="76"/>
        <v>124.85830747721722</v>
      </c>
      <c r="L886" s="115">
        <f t="shared" si="77"/>
        <v>-6.4669937276022296</v>
      </c>
      <c r="M886" s="248"/>
      <c r="N886" s="248">
        <v>42209</v>
      </c>
      <c r="O886" s="266">
        <v>88</v>
      </c>
      <c r="P886" s="74">
        <f t="shared" si="78"/>
        <v>104.76190476190466</v>
      </c>
      <c r="R886">
        <f t="shared" si="79"/>
        <v>8800</v>
      </c>
      <c r="T886" s="11">
        <v>42209</v>
      </c>
      <c r="U886" s="115">
        <v>103.50055623245203</v>
      </c>
      <c r="V886" s="115">
        <v>131.32530120481945</v>
      </c>
      <c r="W886" s="115">
        <v>104.76190476190466</v>
      </c>
    </row>
    <row r="887" spans="3:23" ht="18.75" thickBot="1" x14ac:dyDescent="0.3">
      <c r="C887" s="11">
        <v>42212</v>
      </c>
      <c r="D887" s="12">
        <v>1958.29</v>
      </c>
      <c r="E887">
        <f t="shared" si="74"/>
        <v>103.73947131429765</v>
      </c>
      <c r="F887" s="222"/>
      <c r="G887" s="115">
        <v>219</v>
      </c>
      <c r="H887" s="115">
        <f t="shared" si="75"/>
        <v>131.92771084337369</v>
      </c>
      <c r="I887" s="225">
        <v>42212</v>
      </c>
      <c r="J887" s="257">
        <v>52132091301</v>
      </c>
      <c r="K887" s="115">
        <f t="shared" si="76"/>
        <v>125.43105200692924</v>
      </c>
      <c r="L887" s="115">
        <f t="shared" si="77"/>
        <v>-6.4966588364444533</v>
      </c>
      <c r="M887" s="248"/>
      <c r="N887" s="248">
        <v>42212</v>
      </c>
      <c r="O887" s="266">
        <v>88</v>
      </c>
      <c r="P887" s="74">
        <f t="shared" si="78"/>
        <v>104.76190476190466</v>
      </c>
      <c r="R887">
        <f t="shared" si="79"/>
        <v>8800</v>
      </c>
      <c r="T887" s="11">
        <v>42212</v>
      </c>
      <c r="U887" s="115">
        <v>103.73947131429765</v>
      </c>
      <c r="V887" s="115">
        <v>131.92771084337369</v>
      </c>
      <c r="W887" s="115">
        <v>104.76190476190466</v>
      </c>
    </row>
    <row r="888" spans="3:23" ht="18.75" thickBot="1" x14ac:dyDescent="0.3">
      <c r="C888" s="11">
        <v>42213</v>
      </c>
      <c r="D888" s="12">
        <v>1968.92</v>
      </c>
      <c r="E888">
        <f t="shared" si="74"/>
        <v>104.30259045399146</v>
      </c>
      <c r="F888" s="222"/>
      <c r="G888" s="115">
        <v>222.5</v>
      </c>
      <c r="H888" s="115">
        <f t="shared" si="75"/>
        <v>134.03614457831344</v>
      </c>
      <c r="I888" s="225">
        <v>42213</v>
      </c>
      <c r="J888" s="257">
        <v>52965252577.5</v>
      </c>
      <c r="K888" s="115">
        <f t="shared" si="76"/>
        <v>127.43565786092124</v>
      </c>
      <c r="L888" s="115">
        <f t="shared" si="77"/>
        <v>-6.6004867173922008</v>
      </c>
      <c r="M888" s="248"/>
      <c r="N888" s="248">
        <v>42213</v>
      </c>
      <c r="O888" s="266">
        <v>89</v>
      </c>
      <c r="P888" s="74">
        <f t="shared" si="78"/>
        <v>105.95238095238086</v>
      </c>
      <c r="R888">
        <f t="shared" si="79"/>
        <v>8900</v>
      </c>
      <c r="T888" s="11">
        <v>42213</v>
      </c>
      <c r="U888" s="115">
        <v>104.30259045399146</v>
      </c>
      <c r="V888" s="115">
        <v>134.03614457831344</v>
      </c>
      <c r="W888" s="115">
        <v>105.95238095238086</v>
      </c>
    </row>
    <row r="889" spans="3:23" ht="18.75" thickBot="1" x14ac:dyDescent="0.3">
      <c r="C889" s="11">
        <v>42214</v>
      </c>
      <c r="D889" s="12">
        <v>1971.23</v>
      </c>
      <c r="E889">
        <f t="shared" si="74"/>
        <v>104.42496159347336</v>
      </c>
      <c r="F889" s="222"/>
      <c r="G889" s="115">
        <v>222.5</v>
      </c>
      <c r="H889" s="115">
        <f t="shared" si="75"/>
        <v>134.03614457831344</v>
      </c>
      <c r="I889" s="225">
        <v>42214</v>
      </c>
      <c r="J889" s="257">
        <v>52965252577.5</v>
      </c>
      <c r="K889" s="115">
        <f t="shared" si="76"/>
        <v>127.43565786092124</v>
      </c>
      <c r="L889" s="115">
        <f t="shared" si="77"/>
        <v>-6.6004867173922008</v>
      </c>
      <c r="M889" s="248"/>
      <c r="N889" s="248">
        <v>42214</v>
      </c>
      <c r="O889" s="266">
        <v>89</v>
      </c>
      <c r="P889" s="74">
        <f t="shared" si="78"/>
        <v>105.95238095238086</v>
      </c>
      <c r="R889">
        <f t="shared" si="79"/>
        <v>8900</v>
      </c>
      <c r="T889" s="11">
        <v>42214</v>
      </c>
      <c r="U889" s="115">
        <v>104.42496159347336</v>
      </c>
      <c r="V889" s="115">
        <v>134.03614457831344</v>
      </c>
      <c r="W889" s="115">
        <v>105.95238095238086</v>
      </c>
    </row>
    <row r="890" spans="3:23" ht="18.75" thickBot="1" x14ac:dyDescent="0.3">
      <c r="C890" s="11">
        <v>42215</v>
      </c>
      <c r="D890" s="12">
        <v>1973.38</v>
      </c>
      <c r="E890">
        <f t="shared" si="74"/>
        <v>104.53885680987428</v>
      </c>
      <c r="F890" s="222"/>
      <c r="G890" s="115">
        <v>223.5</v>
      </c>
      <c r="H890" s="115">
        <f t="shared" si="75"/>
        <v>134.63855421686765</v>
      </c>
      <c r="I890" s="225">
        <v>42215</v>
      </c>
      <c r="J890" s="257">
        <v>53203298656.5</v>
      </c>
      <c r="K890" s="115">
        <f t="shared" si="76"/>
        <v>128.00840239063325</v>
      </c>
      <c r="L890" s="115">
        <f t="shared" si="77"/>
        <v>-6.6301518262343961</v>
      </c>
      <c r="M890" s="248"/>
      <c r="N890" s="248">
        <v>42215</v>
      </c>
      <c r="O890" s="266">
        <v>89</v>
      </c>
      <c r="P890" s="74">
        <f t="shared" si="78"/>
        <v>105.95238095238086</v>
      </c>
      <c r="R890">
        <f t="shared" si="79"/>
        <v>8900</v>
      </c>
      <c r="T890" s="11">
        <v>42215</v>
      </c>
      <c r="U890" s="115">
        <v>104.53885680987428</v>
      </c>
      <c r="V890" s="115">
        <v>134.63855421686765</v>
      </c>
      <c r="W890" s="115">
        <v>105.95238095238086</v>
      </c>
    </row>
    <row r="891" spans="3:23" ht="18.75" thickBot="1" x14ac:dyDescent="0.3">
      <c r="C891" s="11">
        <v>42216</v>
      </c>
      <c r="D891" s="12">
        <v>1974.5</v>
      </c>
      <c r="E891">
        <f t="shared" si="74"/>
        <v>104.59818827144124</v>
      </c>
      <c r="F891" s="222"/>
      <c r="G891" s="115">
        <v>225</v>
      </c>
      <c r="H891" s="115">
        <f t="shared" si="75"/>
        <v>135.54216867469898</v>
      </c>
      <c r="I891" s="225">
        <v>42216</v>
      </c>
      <c r="J891" s="257">
        <v>53560367775</v>
      </c>
      <c r="K891" s="115">
        <f t="shared" si="76"/>
        <v>128.86751918520127</v>
      </c>
      <c r="L891" s="115">
        <f t="shared" si="77"/>
        <v>-6.6746494894977104</v>
      </c>
      <c r="M891" s="248"/>
      <c r="N891" s="248">
        <v>42216</v>
      </c>
      <c r="O891" s="266">
        <v>89</v>
      </c>
      <c r="P891" s="74">
        <f t="shared" si="78"/>
        <v>105.95238095238086</v>
      </c>
      <c r="R891">
        <f t="shared" si="79"/>
        <v>8900</v>
      </c>
      <c r="T891" s="11">
        <v>42216</v>
      </c>
      <c r="U891" s="115">
        <v>104.59818827144124</v>
      </c>
      <c r="V891" s="115">
        <v>135.54216867469898</v>
      </c>
      <c r="W891" s="115">
        <v>105.95238095238086</v>
      </c>
    </row>
    <row r="892" spans="3:23" ht="18.75" thickBot="1" x14ac:dyDescent="0.3">
      <c r="C892" s="11">
        <v>42219</v>
      </c>
      <c r="D892" s="12">
        <v>1972.73</v>
      </c>
      <c r="E892">
        <f t="shared" si="74"/>
        <v>104.50442337235771</v>
      </c>
      <c r="F892" s="222"/>
      <c r="G892" s="115">
        <v>225</v>
      </c>
      <c r="H892" s="115">
        <f t="shared" si="75"/>
        <v>135.54216867469898</v>
      </c>
      <c r="I892" s="225">
        <v>42219</v>
      </c>
      <c r="J892" s="257">
        <v>53560367775</v>
      </c>
      <c r="K892" s="115">
        <f t="shared" si="76"/>
        <v>128.86751918520127</v>
      </c>
      <c r="L892" s="115">
        <f t="shared" si="77"/>
        <v>-6.6746494894977104</v>
      </c>
      <c r="M892" s="248"/>
      <c r="N892" s="248">
        <v>42219</v>
      </c>
      <c r="O892" s="266">
        <v>89</v>
      </c>
      <c r="P892" s="74">
        <f t="shared" si="78"/>
        <v>105.95238095238086</v>
      </c>
      <c r="R892">
        <f t="shared" si="79"/>
        <v>8900</v>
      </c>
      <c r="T892" s="11">
        <v>42219</v>
      </c>
      <c r="U892" s="115">
        <v>104.50442337235771</v>
      </c>
      <c r="V892" s="115">
        <v>135.54216867469898</v>
      </c>
      <c r="W892" s="115">
        <v>105.95238095238086</v>
      </c>
    </row>
    <row r="893" spans="3:23" ht="18.75" thickBot="1" x14ac:dyDescent="0.3">
      <c r="C893" s="11">
        <v>42220</v>
      </c>
      <c r="D893" s="12">
        <v>1979.49</v>
      </c>
      <c r="E893">
        <f t="shared" si="74"/>
        <v>104.86253112252987</v>
      </c>
      <c r="F893" s="222"/>
      <c r="G893" s="115">
        <v>225</v>
      </c>
      <c r="H893" s="115">
        <f t="shared" si="75"/>
        <v>135.54216867469898</v>
      </c>
      <c r="I893" s="225">
        <v>42220</v>
      </c>
      <c r="J893" s="257">
        <v>53560367775</v>
      </c>
      <c r="K893" s="115">
        <f t="shared" si="76"/>
        <v>128.86751918520127</v>
      </c>
      <c r="L893" s="115">
        <f t="shared" si="77"/>
        <v>-6.6746494894977104</v>
      </c>
      <c r="M893" s="248"/>
      <c r="N893" s="248">
        <v>42220</v>
      </c>
      <c r="O893" s="266">
        <v>89</v>
      </c>
      <c r="P893" s="74">
        <f t="shared" si="78"/>
        <v>105.95238095238086</v>
      </c>
      <c r="R893">
        <f t="shared" si="79"/>
        <v>8900</v>
      </c>
      <c r="T893" s="11">
        <v>42220</v>
      </c>
      <c r="U893" s="115">
        <v>104.86253112252987</v>
      </c>
      <c r="V893" s="115">
        <v>135.54216867469898</v>
      </c>
      <c r="W893" s="115">
        <v>105.95238095238086</v>
      </c>
    </row>
    <row r="894" spans="3:23" ht="18.75" thickBot="1" x14ac:dyDescent="0.3">
      <c r="C894" s="11">
        <v>42221</v>
      </c>
      <c r="D894" s="12">
        <v>1982.5</v>
      </c>
      <c r="E894">
        <f t="shared" si="74"/>
        <v>105.02198442549114</v>
      </c>
      <c r="F894" s="222"/>
      <c r="G894" s="115">
        <v>224.5</v>
      </c>
      <c r="H894" s="115">
        <f t="shared" si="75"/>
        <v>135.24096385542188</v>
      </c>
      <c r="I894" s="225">
        <v>42221</v>
      </c>
      <c r="J894" s="257">
        <v>53441344735.5</v>
      </c>
      <c r="K894" s="115">
        <f t="shared" si="76"/>
        <v>128.58114692034528</v>
      </c>
      <c r="L894" s="115">
        <f t="shared" si="77"/>
        <v>-6.6598169350766057</v>
      </c>
      <c r="M894" s="248"/>
      <c r="N894" s="248">
        <v>42221</v>
      </c>
      <c r="O894" s="266">
        <v>90</v>
      </c>
      <c r="P894" s="74">
        <f t="shared" si="78"/>
        <v>107.14285714285705</v>
      </c>
      <c r="R894">
        <f t="shared" si="79"/>
        <v>9000</v>
      </c>
      <c r="T894" s="11">
        <v>42221</v>
      </c>
      <c r="U894" s="115">
        <v>105.02198442549114</v>
      </c>
      <c r="V894" s="115">
        <v>135.24096385542188</v>
      </c>
      <c r="W894" s="115">
        <v>107.14285714285705</v>
      </c>
    </row>
    <row r="895" spans="3:23" ht="18.75" thickBot="1" x14ac:dyDescent="0.3">
      <c r="C895" s="11">
        <v>42222</v>
      </c>
      <c r="D895" s="12">
        <v>1981.57</v>
      </c>
      <c r="E895">
        <f t="shared" si="74"/>
        <v>104.97271812258283</v>
      </c>
      <c r="F895" s="222"/>
      <c r="G895" s="115">
        <v>224</v>
      </c>
      <c r="H895" s="115">
        <f t="shared" si="75"/>
        <v>134.93975903614478</v>
      </c>
      <c r="I895" s="225">
        <v>42222</v>
      </c>
      <c r="J895" s="257">
        <v>53322321696</v>
      </c>
      <c r="K895" s="115">
        <f t="shared" si="76"/>
        <v>128.29477465548928</v>
      </c>
      <c r="L895" s="115">
        <f t="shared" si="77"/>
        <v>-6.6449843806555009</v>
      </c>
      <c r="M895" s="248"/>
      <c r="N895" s="248">
        <v>42222</v>
      </c>
      <c r="O895" s="266">
        <v>90</v>
      </c>
      <c r="P895" s="74">
        <f t="shared" si="78"/>
        <v>107.14285714285705</v>
      </c>
      <c r="R895">
        <f t="shared" si="79"/>
        <v>9000</v>
      </c>
      <c r="T895" s="11">
        <v>42222</v>
      </c>
      <c r="U895" s="115">
        <v>104.97271812258283</v>
      </c>
      <c r="V895" s="115">
        <v>134.93975903614478</v>
      </c>
      <c r="W895" s="115">
        <v>107.14285714285705</v>
      </c>
    </row>
    <row r="896" spans="3:23" ht="18.75" thickBot="1" x14ac:dyDescent="0.3">
      <c r="C896" s="11">
        <v>42223</v>
      </c>
      <c r="D896" s="12">
        <v>1975.49</v>
      </c>
      <c r="E896">
        <f t="shared" si="74"/>
        <v>104.6506330455049</v>
      </c>
      <c r="F896" s="222"/>
      <c r="G896" s="115">
        <v>221.75</v>
      </c>
      <c r="H896" s="115">
        <f t="shared" si="75"/>
        <v>133.58433734939777</v>
      </c>
      <c r="I896" s="225">
        <v>42223</v>
      </c>
      <c r="J896" s="257">
        <v>52786718018.25</v>
      </c>
      <c r="K896" s="115">
        <f t="shared" si="76"/>
        <v>127.00609946363726</v>
      </c>
      <c r="L896" s="115">
        <f t="shared" si="77"/>
        <v>-6.5782378857605153</v>
      </c>
      <c r="M896" s="248"/>
      <c r="N896" s="248">
        <v>42223</v>
      </c>
      <c r="O896" s="266">
        <v>89</v>
      </c>
      <c r="P896" s="74">
        <f t="shared" si="78"/>
        <v>105.95238095238086</v>
      </c>
      <c r="R896">
        <f t="shared" si="79"/>
        <v>8900</v>
      </c>
      <c r="T896" s="11">
        <v>42223</v>
      </c>
      <c r="U896" s="115">
        <v>104.6506330455049</v>
      </c>
      <c r="V896" s="115">
        <v>133.58433734939777</v>
      </c>
      <c r="W896" s="115">
        <v>105.95238095238086</v>
      </c>
    </row>
    <row r="897" spans="3:23" ht="18.75" thickBot="1" x14ac:dyDescent="0.3">
      <c r="C897" s="11">
        <v>42226</v>
      </c>
      <c r="D897" s="12">
        <v>1966.43</v>
      </c>
      <c r="E897">
        <f t="shared" si="74"/>
        <v>104.17068390104339</v>
      </c>
      <c r="F897" s="222"/>
      <c r="G897" s="115">
        <v>218</v>
      </c>
      <c r="H897" s="115">
        <f t="shared" si="75"/>
        <v>131.32530120481945</v>
      </c>
      <c r="I897" s="225">
        <v>42226</v>
      </c>
      <c r="J897" s="257">
        <v>51894045222</v>
      </c>
      <c r="K897" s="115">
        <f t="shared" si="76"/>
        <v>124.85830747721724</v>
      </c>
      <c r="L897" s="115">
        <f t="shared" si="77"/>
        <v>-6.4669937276022154</v>
      </c>
      <c r="M897" s="248"/>
      <c r="N897" s="248">
        <v>42226</v>
      </c>
      <c r="O897" s="266">
        <v>89</v>
      </c>
      <c r="P897" s="74">
        <f t="shared" si="78"/>
        <v>105.95238095238086</v>
      </c>
      <c r="R897">
        <f t="shared" si="79"/>
        <v>8900</v>
      </c>
      <c r="T897" s="11">
        <v>42226</v>
      </c>
      <c r="U897" s="115">
        <v>104.17068390104339</v>
      </c>
      <c r="V897" s="115">
        <v>131.32530120481945</v>
      </c>
      <c r="W897" s="115">
        <v>105.95238095238086</v>
      </c>
    </row>
    <row r="898" spans="3:23" ht="18.75" thickBot="1" x14ac:dyDescent="0.3">
      <c r="C898" s="11">
        <v>42227</v>
      </c>
      <c r="D898" s="12">
        <v>1964.27</v>
      </c>
      <c r="E898">
        <f t="shared" si="74"/>
        <v>104.0562589394499</v>
      </c>
      <c r="F898" s="222"/>
      <c r="G898" s="115">
        <v>215</v>
      </c>
      <c r="H898" s="115">
        <f t="shared" si="75"/>
        <v>129.51807228915681</v>
      </c>
      <c r="I898" s="225">
        <v>42227</v>
      </c>
      <c r="J898" s="257">
        <v>51179906985</v>
      </c>
      <c r="K898" s="115">
        <f t="shared" si="76"/>
        <v>123.14007388808122</v>
      </c>
      <c r="L898" s="115">
        <f t="shared" si="77"/>
        <v>-6.3779984010755868</v>
      </c>
      <c r="M898" s="248"/>
      <c r="N898" s="248">
        <v>42227</v>
      </c>
      <c r="O898" s="266">
        <v>89</v>
      </c>
      <c r="P898" s="74">
        <f t="shared" si="78"/>
        <v>105.95238095238086</v>
      </c>
      <c r="R898">
        <f t="shared" si="79"/>
        <v>8900</v>
      </c>
      <c r="T898" s="11">
        <v>42227</v>
      </c>
      <c r="U898" s="115">
        <v>104.0562589394499</v>
      </c>
      <c r="V898" s="115">
        <v>129.51807228915681</v>
      </c>
      <c r="W898" s="115">
        <v>105.95238095238086</v>
      </c>
    </row>
    <row r="899" spans="3:23" ht="18.75" thickBot="1" x14ac:dyDescent="0.3">
      <c r="C899" s="11">
        <v>42228</v>
      </c>
      <c r="D899" s="12">
        <v>1961.46</v>
      </c>
      <c r="E899">
        <f t="shared" si="74"/>
        <v>103.90740054033988</v>
      </c>
      <c r="F899" s="222"/>
      <c r="G899" s="115">
        <v>212</v>
      </c>
      <c r="H899" s="115">
        <f t="shared" si="75"/>
        <v>127.71084337349416</v>
      </c>
      <c r="I899" s="225">
        <v>42228</v>
      </c>
      <c r="J899" s="257">
        <v>50465768748</v>
      </c>
      <c r="K899" s="115">
        <f t="shared" si="76"/>
        <v>121.42184029894521</v>
      </c>
      <c r="L899" s="115">
        <f t="shared" si="77"/>
        <v>-6.289003074548944</v>
      </c>
      <c r="M899" s="248"/>
      <c r="N899" s="248">
        <v>42228</v>
      </c>
      <c r="O899" s="266">
        <v>89</v>
      </c>
      <c r="P899" s="74">
        <f t="shared" si="78"/>
        <v>105.95238095238086</v>
      </c>
      <c r="R899">
        <f t="shared" si="79"/>
        <v>8900</v>
      </c>
      <c r="T899" s="11">
        <v>42228</v>
      </c>
      <c r="U899" s="115">
        <v>103.90740054033988</v>
      </c>
      <c r="V899" s="115">
        <v>127.71084337349416</v>
      </c>
      <c r="W899" s="115">
        <v>105.95238095238086</v>
      </c>
    </row>
    <row r="900" spans="3:23" ht="18.75" thickBot="1" x14ac:dyDescent="0.3">
      <c r="C900" s="11">
        <v>42229</v>
      </c>
      <c r="D900" s="12">
        <v>1965.75</v>
      </c>
      <c r="E900">
        <f t="shared" si="74"/>
        <v>104.13466122794912</v>
      </c>
      <c r="F900" s="222"/>
      <c r="G900" s="115">
        <v>215</v>
      </c>
      <c r="H900" s="115">
        <f t="shared" si="75"/>
        <v>129.51807228915681</v>
      </c>
      <c r="I900" s="225">
        <v>42229</v>
      </c>
      <c r="J900" s="257">
        <v>51179906985</v>
      </c>
      <c r="K900" s="115">
        <f t="shared" si="76"/>
        <v>123.14007388808122</v>
      </c>
      <c r="L900" s="115">
        <f t="shared" si="77"/>
        <v>-6.3779984010755868</v>
      </c>
      <c r="M900" s="248"/>
      <c r="N900" s="248">
        <v>42229</v>
      </c>
      <c r="O900" s="266">
        <v>88</v>
      </c>
      <c r="P900" s="74">
        <f t="shared" si="78"/>
        <v>104.76190476190467</v>
      </c>
      <c r="R900">
        <f t="shared" si="79"/>
        <v>8800</v>
      </c>
      <c r="T900" s="11">
        <v>42229</v>
      </c>
      <c r="U900" s="115">
        <v>104.13466122794912</v>
      </c>
      <c r="V900" s="115">
        <v>129.51807228915681</v>
      </c>
      <c r="W900" s="115">
        <v>104.76190476190467</v>
      </c>
    </row>
    <row r="901" spans="3:23" ht="18.75" thickBot="1" x14ac:dyDescent="0.3">
      <c r="C901" s="11">
        <v>42230</v>
      </c>
      <c r="D901" s="12">
        <v>1965.02</v>
      </c>
      <c r="E901">
        <f t="shared" ref="E901:E964" si="80">+(D901/D900)*E900</f>
        <v>104.09598982889206</v>
      </c>
      <c r="F901" s="222"/>
      <c r="G901" s="115">
        <v>216</v>
      </c>
      <c r="H901" s="115">
        <f t="shared" ref="H901:H964" si="81">+(G901/G900)*H900</f>
        <v>130.12048192771104</v>
      </c>
      <c r="I901" s="225">
        <v>42230</v>
      </c>
      <c r="J901" s="257">
        <v>51417953064</v>
      </c>
      <c r="K901" s="115">
        <f t="shared" ref="K901:K964" si="82">+(J901/J900)*K900</f>
        <v>123.71281841779323</v>
      </c>
      <c r="L901" s="115">
        <f t="shared" ref="L901:L964" si="83">+K901-H901</f>
        <v>-6.4076635099178105</v>
      </c>
      <c r="M901" s="248"/>
      <c r="N901" s="248">
        <v>42230</v>
      </c>
      <c r="O901" s="266">
        <v>88</v>
      </c>
      <c r="P901" s="74">
        <f t="shared" ref="P901:P964" si="84">+(O901/O900)*P900</f>
        <v>104.76190476190467</v>
      </c>
      <c r="R901">
        <f t="shared" si="79"/>
        <v>8800</v>
      </c>
      <c r="T901" s="11">
        <v>42230</v>
      </c>
      <c r="U901" s="115">
        <v>104.09598982889206</v>
      </c>
      <c r="V901" s="115">
        <v>130.12048192771104</v>
      </c>
      <c r="W901" s="115">
        <v>104.76190476190467</v>
      </c>
    </row>
    <row r="902" spans="3:23" ht="18.75" thickBot="1" x14ac:dyDescent="0.3">
      <c r="C902" s="11">
        <v>42233</v>
      </c>
      <c r="D902" s="12">
        <v>1970.45</v>
      </c>
      <c r="E902">
        <f t="shared" si="80"/>
        <v>104.38364146845343</v>
      </c>
      <c r="F902" s="222"/>
      <c r="G902" s="115">
        <v>217</v>
      </c>
      <c r="H902" s="115">
        <f t="shared" si="81"/>
        <v>130.72289156626525</v>
      </c>
      <c r="I902" s="225">
        <v>42233</v>
      </c>
      <c r="J902" s="257">
        <v>51663803982</v>
      </c>
      <c r="K902" s="115">
        <f t="shared" si="82"/>
        <v>124.30434157583346</v>
      </c>
      <c r="L902" s="115">
        <f t="shared" si="83"/>
        <v>-6.4185499904317851</v>
      </c>
      <c r="M902" s="248"/>
      <c r="N902" s="248">
        <v>42233</v>
      </c>
      <c r="O902" s="266">
        <v>87</v>
      </c>
      <c r="P902" s="74">
        <f t="shared" si="84"/>
        <v>103.57142857142848</v>
      </c>
      <c r="R902">
        <f t="shared" si="79"/>
        <v>8700</v>
      </c>
      <c r="T902" s="11">
        <v>42233</v>
      </c>
      <c r="U902" s="115">
        <v>104.38364146845343</v>
      </c>
      <c r="V902" s="115">
        <v>130.72289156626525</v>
      </c>
      <c r="W902" s="115">
        <v>103.57142857142848</v>
      </c>
    </row>
    <row r="903" spans="3:23" ht="18.75" thickBot="1" x14ac:dyDescent="0.3">
      <c r="C903" s="11">
        <v>42234</v>
      </c>
      <c r="D903" s="12">
        <v>1966.43</v>
      </c>
      <c r="E903">
        <f t="shared" si="80"/>
        <v>104.17068390104336</v>
      </c>
      <c r="F903" s="222"/>
      <c r="G903" s="115">
        <v>217</v>
      </c>
      <c r="H903" s="115">
        <f t="shared" si="81"/>
        <v>130.72289156626525</v>
      </c>
      <c r="I903" s="225">
        <v>42234</v>
      </c>
      <c r="J903" s="257">
        <v>51663803982</v>
      </c>
      <c r="K903" s="115">
        <f t="shared" si="82"/>
        <v>124.30434157583346</v>
      </c>
      <c r="L903" s="115">
        <f t="shared" si="83"/>
        <v>-6.4185499904317851</v>
      </c>
      <c r="M903" s="248"/>
      <c r="N903" s="248">
        <v>42234</v>
      </c>
      <c r="O903" s="266">
        <v>86</v>
      </c>
      <c r="P903" s="74">
        <f t="shared" si="84"/>
        <v>102.38095238095229</v>
      </c>
      <c r="R903">
        <f t="shared" si="79"/>
        <v>8600</v>
      </c>
      <c r="T903" s="11">
        <v>42234</v>
      </c>
      <c r="U903" s="115">
        <v>104.17068390104336</v>
      </c>
      <c r="V903" s="115">
        <v>130.72289156626525</v>
      </c>
      <c r="W903" s="115">
        <v>102.38095238095229</v>
      </c>
    </row>
    <row r="904" spans="3:23" ht="18.75" thickBot="1" x14ac:dyDescent="0.3">
      <c r="C904" s="11">
        <v>42235</v>
      </c>
      <c r="D904" s="12">
        <v>1969.59</v>
      </c>
      <c r="E904">
        <f t="shared" si="80"/>
        <v>104.33808338189306</v>
      </c>
      <c r="F904" s="222"/>
      <c r="G904" s="115">
        <v>217.25</v>
      </c>
      <c r="H904" s="115">
        <f t="shared" si="81"/>
        <v>130.87349397590378</v>
      </c>
      <c r="I904" s="225">
        <v>42235</v>
      </c>
      <c r="J904" s="257">
        <v>51723324493.5</v>
      </c>
      <c r="K904" s="115">
        <f t="shared" si="82"/>
        <v>124.44754934262589</v>
      </c>
      <c r="L904" s="115">
        <f t="shared" si="83"/>
        <v>-6.4259446332778936</v>
      </c>
      <c r="M904" s="248"/>
      <c r="N904" s="248">
        <v>42235</v>
      </c>
      <c r="O904" s="266">
        <v>87</v>
      </c>
      <c r="P904" s="74">
        <f t="shared" si="84"/>
        <v>103.57142857142848</v>
      </c>
      <c r="R904">
        <f t="shared" si="79"/>
        <v>8700</v>
      </c>
      <c r="T904" s="11">
        <v>42235</v>
      </c>
      <c r="U904" s="115">
        <v>104.33808338189306</v>
      </c>
      <c r="V904" s="115">
        <v>130.87349397590378</v>
      </c>
      <c r="W904" s="115">
        <v>103.57142857142848</v>
      </c>
    </row>
    <row r="905" spans="3:23" ht="18.75" thickBot="1" x14ac:dyDescent="0.3">
      <c r="C905" s="11">
        <v>42236</v>
      </c>
      <c r="D905" s="12">
        <v>1966.82</v>
      </c>
      <c r="E905">
        <f t="shared" si="80"/>
        <v>104.19134396355328</v>
      </c>
      <c r="F905" s="222"/>
      <c r="G905" s="115">
        <v>216.5</v>
      </c>
      <c r="H905" s="115">
        <f t="shared" si="81"/>
        <v>130.42168674698812</v>
      </c>
      <c r="I905" s="225">
        <v>42236</v>
      </c>
      <c r="J905" s="257">
        <v>51544762959</v>
      </c>
      <c r="K905" s="115">
        <f t="shared" si="82"/>
        <v>124.01792604224859</v>
      </c>
      <c r="L905" s="115">
        <f t="shared" si="83"/>
        <v>-6.4037607047395255</v>
      </c>
      <c r="M905" s="248"/>
      <c r="N905" s="248">
        <v>42236</v>
      </c>
      <c r="O905" s="266">
        <v>87</v>
      </c>
      <c r="P905" s="74">
        <f t="shared" si="84"/>
        <v>103.57142857142848</v>
      </c>
      <c r="R905">
        <f t="shared" si="79"/>
        <v>8700</v>
      </c>
      <c r="T905" s="11">
        <v>42236</v>
      </c>
      <c r="U905" s="115">
        <v>104.19134396355328</v>
      </c>
      <c r="V905" s="115">
        <v>130.42168674698812</v>
      </c>
      <c r="W905" s="115">
        <v>103.57142857142848</v>
      </c>
    </row>
    <row r="906" spans="3:23" ht="18.75" thickBot="1" x14ac:dyDescent="0.3">
      <c r="C906" s="11">
        <v>42237</v>
      </c>
      <c r="D906" s="12">
        <v>1959.39</v>
      </c>
      <c r="E906">
        <f t="shared" si="80"/>
        <v>103.79774328547944</v>
      </c>
      <c r="F906" s="222"/>
      <c r="G906" s="115">
        <v>215</v>
      </c>
      <c r="H906" s="115">
        <f t="shared" si="81"/>
        <v>129.51807228915678</v>
      </c>
      <c r="I906" s="225">
        <v>42237</v>
      </c>
      <c r="J906" s="257">
        <v>51187639890</v>
      </c>
      <c r="K906" s="115">
        <f t="shared" si="82"/>
        <v>123.15867944149397</v>
      </c>
      <c r="L906" s="115">
        <f t="shared" si="83"/>
        <v>-6.3593928476628037</v>
      </c>
      <c r="M906" s="248"/>
      <c r="N906" s="248">
        <v>42237</v>
      </c>
      <c r="O906" s="266">
        <v>86</v>
      </c>
      <c r="P906" s="74">
        <f t="shared" si="84"/>
        <v>102.38095238095229</v>
      </c>
      <c r="R906">
        <f t="shared" si="79"/>
        <v>8600</v>
      </c>
      <c r="T906" s="11">
        <v>42237</v>
      </c>
      <c r="U906" s="115">
        <v>103.79774328547944</v>
      </c>
      <c r="V906" s="115">
        <v>129.51807228915678</v>
      </c>
      <c r="W906" s="115">
        <v>102.38095238095229</v>
      </c>
    </row>
    <row r="907" spans="3:23" ht="18.75" thickBot="1" x14ac:dyDescent="0.3">
      <c r="C907" s="11">
        <v>42240</v>
      </c>
      <c r="D907" s="12">
        <v>1957.17</v>
      </c>
      <c r="E907">
        <f t="shared" si="80"/>
        <v>103.6801398527306</v>
      </c>
      <c r="F907" s="222"/>
      <c r="G907" s="115">
        <v>215</v>
      </c>
      <c r="H907" s="115">
        <f t="shared" si="81"/>
        <v>129.51807228915678</v>
      </c>
      <c r="I907" s="225">
        <v>42240</v>
      </c>
      <c r="J907" s="257">
        <v>51187639890</v>
      </c>
      <c r="K907" s="115">
        <f t="shared" si="82"/>
        <v>123.15867944149397</v>
      </c>
      <c r="L907" s="115">
        <f t="shared" si="83"/>
        <v>-6.3593928476628037</v>
      </c>
      <c r="M907" s="248"/>
      <c r="N907" s="248">
        <v>42240</v>
      </c>
      <c r="O907" s="266">
        <v>86</v>
      </c>
      <c r="P907" s="74">
        <f t="shared" si="84"/>
        <v>102.38095238095229</v>
      </c>
      <c r="R907">
        <f t="shared" si="79"/>
        <v>8600</v>
      </c>
      <c r="T907" s="11">
        <v>42240</v>
      </c>
      <c r="U907" s="115">
        <v>103.6801398527306</v>
      </c>
      <c r="V907" s="115">
        <v>129.51807228915678</v>
      </c>
      <c r="W907" s="115">
        <v>102.38095238095229</v>
      </c>
    </row>
    <row r="908" spans="3:23" ht="18.75" thickBot="1" x14ac:dyDescent="0.3">
      <c r="C908" s="11">
        <v>42241</v>
      </c>
      <c r="D908" s="12">
        <v>1943.6</v>
      </c>
      <c r="E908">
        <f t="shared" si="80"/>
        <v>102.96127562642344</v>
      </c>
      <c r="F908" s="222"/>
      <c r="G908" s="115">
        <v>212.25</v>
      </c>
      <c r="H908" s="115">
        <f t="shared" si="81"/>
        <v>127.86144578313267</v>
      </c>
      <c r="I908" s="225">
        <v>42241</v>
      </c>
      <c r="J908" s="257">
        <v>50532914263.5</v>
      </c>
      <c r="K908" s="115">
        <f t="shared" si="82"/>
        <v>121.58339400677718</v>
      </c>
      <c r="L908" s="115">
        <f t="shared" si="83"/>
        <v>-6.2780517763554826</v>
      </c>
      <c r="M908" s="248"/>
      <c r="N908" s="248">
        <v>42241</v>
      </c>
      <c r="O908" s="266">
        <v>85</v>
      </c>
      <c r="P908" s="74">
        <f t="shared" si="84"/>
        <v>101.1904761904761</v>
      </c>
      <c r="R908">
        <f t="shared" si="79"/>
        <v>8500</v>
      </c>
      <c r="T908" s="11">
        <v>42241</v>
      </c>
      <c r="U908" s="115">
        <v>102.96127562642344</v>
      </c>
      <c r="V908" s="115">
        <v>127.86144578313267</v>
      </c>
      <c r="W908" s="115">
        <v>101.1904761904761</v>
      </c>
    </row>
    <row r="909" spans="3:23" ht="18.75" thickBot="1" x14ac:dyDescent="0.3">
      <c r="C909" s="11">
        <v>42242</v>
      </c>
      <c r="D909" s="12">
        <v>1938.57</v>
      </c>
      <c r="E909">
        <f t="shared" si="80"/>
        <v>102.69481379456457</v>
      </c>
      <c r="F909" s="222"/>
      <c r="G909" s="115">
        <v>211</v>
      </c>
      <c r="H909" s="115">
        <f t="shared" si="81"/>
        <v>127.10843373493989</v>
      </c>
      <c r="I909" s="225">
        <v>42242</v>
      </c>
      <c r="J909" s="257">
        <v>50235311706</v>
      </c>
      <c r="K909" s="115">
        <f t="shared" si="82"/>
        <v>120.86735517281501</v>
      </c>
      <c r="L909" s="115">
        <f t="shared" si="83"/>
        <v>-6.2410785621248834</v>
      </c>
      <c r="M909" s="248"/>
      <c r="N909" s="248">
        <v>42242</v>
      </c>
      <c r="O909" s="266">
        <v>85</v>
      </c>
      <c r="P909" s="74">
        <f t="shared" si="84"/>
        <v>101.1904761904761</v>
      </c>
      <c r="R909">
        <f t="shared" si="79"/>
        <v>8500</v>
      </c>
      <c r="T909" s="11">
        <v>42242</v>
      </c>
      <c r="U909" s="115">
        <v>102.69481379456457</v>
      </c>
      <c r="V909" s="115">
        <v>127.10843373493989</v>
      </c>
      <c r="W909" s="115">
        <v>101.1904761904761</v>
      </c>
    </row>
    <row r="910" spans="3:23" ht="18.75" thickBot="1" x14ac:dyDescent="0.3">
      <c r="C910" s="11">
        <v>42243</v>
      </c>
      <c r="D910" s="12">
        <v>1933.17</v>
      </c>
      <c r="E910">
        <f t="shared" si="80"/>
        <v>102.40875139058089</v>
      </c>
      <c r="F910" s="222"/>
      <c r="G910" s="115">
        <v>209.75</v>
      </c>
      <c r="H910" s="115">
        <f t="shared" si="81"/>
        <v>126.35542168674712</v>
      </c>
      <c r="I910" s="225">
        <v>42243</v>
      </c>
      <c r="J910" s="257">
        <v>49937709148.5</v>
      </c>
      <c r="K910" s="115">
        <f t="shared" si="82"/>
        <v>120.15131633885284</v>
      </c>
      <c r="L910" s="115">
        <f t="shared" si="83"/>
        <v>-6.2041053478942843</v>
      </c>
      <c r="M910" s="248"/>
      <c r="N910" s="248">
        <v>42243</v>
      </c>
      <c r="O910" s="266">
        <v>84</v>
      </c>
      <c r="P910" s="74">
        <f t="shared" si="84"/>
        <v>99.999999999999915</v>
      </c>
      <c r="R910">
        <f t="shared" si="79"/>
        <v>8400</v>
      </c>
      <c r="T910" s="11">
        <v>42243</v>
      </c>
      <c r="U910" s="115">
        <v>102.40875139058089</v>
      </c>
      <c r="V910" s="115">
        <v>126.35542168674712</v>
      </c>
      <c r="W910" s="115">
        <v>99.999999999999915</v>
      </c>
    </row>
    <row r="911" spans="3:23" ht="18.75" thickBot="1" x14ac:dyDescent="0.3">
      <c r="C911" s="11">
        <v>42244</v>
      </c>
      <c r="D911" s="12">
        <v>1929</v>
      </c>
      <c r="E911">
        <f t="shared" si="80"/>
        <v>102.18784764528237</v>
      </c>
      <c r="F911" s="222"/>
      <c r="G911" s="115">
        <v>209.25</v>
      </c>
      <c r="H911" s="115">
        <f t="shared" si="81"/>
        <v>126.05421686747002</v>
      </c>
      <c r="I911" s="225">
        <v>42244</v>
      </c>
      <c r="J911" s="257">
        <v>49818668125.5</v>
      </c>
      <c r="K911" s="115">
        <f t="shared" si="82"/>
        <v>119.86490080526796</v>
      </c>
      <c r="L911" s="115">
        <f t="shared" si="83"/>
        <v>-6.1893160622020531</v>
      </c>
      <c r="M911" s="248"/>
      <c r="N911" s="248">
        <v>42244</v>
      </c>
      <c r="O911" s="266">
        <v>84</v>
      </c>
      <c r="P911" s="74">
        <f t="shared" si="84"/>
        <v>99.999999999999915</v>
      </c>
      <c r="R911">
        <f t="shared" si="79"/>
        <v>8400</v>
      </c>
      <c r="T911" s="11">
        <v>42244</v>
      </c>
      <c r="U911" s="115">
        <v>102.18784764528237</v>
      </c>
      <c r="V911" s="115">
        <v>126.05421686747002</v>
      </c>
      <c r="W911" s="115">
        <v>99.999999999999915</v>
      </c>
    </row>
    <row r="912" spans="3:23" ht="18.75" thickBot="1" x14ac:dyDescent="0.3">
      <c r="C912" s="11">
        <v>42247</v>
      </c>
      <c r="D912" s="12">
        <v>1930.7</v>
      </c>
      <c r="E912">
        <f t="shared" si="80"/>
        <v>102.27790432801797</v>
      </c>
      <c r="F912" s="222"/>
      <c r="G912" s="115">
        <v>209</v>
      </c>
      <c r="H912" s="115">
        <f t="shared" si="81"/>
        <v>125.90361445783145</v>
      </c>
      <c r="I912" s="240">
        <v>42247</v>
      </c>
      <c r="J912" s="262">
        <v>49759147614</v>
      </c>
      <c r="K912" s="115">
        <f t="shared" si="82"/>
        <v>119.72169303847552</v>
      </c>
      <c r="L912" s="115">
        <f t="shared" si="83"/>
        <v>-6.1819214193559304</v>
      </c>
      <c r="M912" s="252"/>
      <c r="N912" s="252">
        <v>42247</v>
      </c>
      <c r="O912" s="266">
        <v>84</v>
      </c>
      <c r="P912" s="74">
        <f t="shared" si="84"/>
        <v>99.999999999999915</v>
      </c>
      <c r="R912">
        <f t="shared" si="79"/>
        <v>8400</v>
      </c>
      <c r="T912" s="11">
        <v>42247</v>
      </c>
      <c r="U912" s="115">
        <v>102.27790432801797</v>
      </c>
      <c r="V912" s="115">
        <v>125.90361445783145</v>
      </c>
      <c r="W912" s="115">
        <v>99.999999999999915</v>
      </c>
    </row>
    <row r="913" spans="3:23" ht="18.75" thickBot="1" x14ac:dyDescent="0.3">
      <c r="C913" s="11">
        <v>42248</v>
      </c>
      <c r="D913" s="12">
        <v>1928.47</v>
      </c>
      <c r="E913">
        <f t="shared" si="80"/>
        <v>102.15977115007657</v>
      </c>
      <c r="F913" s="222"/>
      <c r="G913" s="115">
        <v>209</v>
      </c>
      <c r="H913" s="115">
        <f t="shared" si="81"/>
        <v>125.90361445783145</v>
      </c>
      <c r="I913" s="225">
        <v>42248</v>
      </c>
      <c r="J913" s="257">
        <v>49759147614</v>
      </c>
      <c r="K913" s="115">
        <f t="shared" si="82"/>
        <v>119.72169303847552</v>
      </c>
      <c r="L913" s="115">
        <f t="shared" si="83"/>
        <v>-6.1819214193559304</v>
      </c>
      <c r="M913" s="248"/>
      <c r="N913" s="248">
        <v>42248</v>
      </c>
      <c r="O913" s="266">
        <v>84</v>
      </c>
      <c r="P913" s="74">
        <f t="shared" si="84"/>
        <v>99.999999999999915</v>
      </c>
      <c r="R913">
        <f t="shared" si="79"/>
        <v>8400</v>
      </c>
      <c r="T913" s="11">
        <v>42248</v>
      </c>
      <c r="U913" s="115">
        <v>102.15977115007657</v>
      </c>
      <c r="V913" s="115">
        <v>125.90361445783145</v>
      </c>
      <c r="W913" s="115">
        <v>99.999999999999915</v>
      </c>
    </row>
    <row r="914" spans="3:23" ht="18.75" thickBot="1" x14ac:dyDescent="0.3">
      <c r="C914" s="11">
        <v>42249</v>
      </c>
      <c r="D914" s="12">
        <v>1944.99</v>
      </c>
      <c r="E914">
        <f t="shared" si="80"/>
        <v>103.03491020818961</v>
      </c>
      <c r="F914" s="222"/>
      <c r="G914" s="115">
        <v>214.75</v>
      </c>
      <c r="H914" s="115">
        <f t="shared" si="81"/>
        <v>129.36746987951818</v>
      </c>
      <c r="I914" s="225">
        <v>42249</v>
      </c>
      <c r="J914" s="257">
        <v>51128119378.5</v>
      </c>
      <c r="K914" s="115">
        <f t="shared" si="82"/>
        <v>123.01547167470152</v>
      </c>
      <c r="L914" s="115">
        <f t="shared" si="83"/>
        <v>-6.3519982048166668</v>
      </c>
      <c r="M914" s="248"/>
      <c r="N914" s="248">
        <v>42249</v>
      </c>
      <c r="O914" s="266">
        <v>86</v>
      </c>
      <c r="P914" s="74">
        <f t="shared" si="84"/>
        <v>102.38095238095228</v>
      </c>
      <c r="R914">
        <f t="shared" si="79"/>
        <v>8600</v>
      </c>
      <c r="T914" s="11">
        <v>42249</v>
      </c>
      <c r="U914" s="115">
        <v>103.03491020818961</v>
      </c>
      <c r="V914" s="115">
        <v>129.36746987951818</v>
      </c>
      <c r="W914" s="115">
        <v>102.38095238095228</v>
      </c>
    </row>
    <row r="915" spans="3:23" ht="18.75" thickBot="1" x14ac:dyDescent="0.3">
      <c r="C915" s="11">
        <v>42250</v>
      </c>
      <c r="D915" s="12">
        <v>1944</v>
      </c>
      <c r="E915">
        <f t="shared" si="80"/>
        <v>102.98246543412594</v>
      </c>
      <c r="F915" s="222"/>
      <c r="G915" s="115">
        <v>212.25</v>
      </c>
      <c r="H915" s="115">
        <f t="shared" si="81"/>
        <v>127.86144578313264</v>
      </c>
      <c r="I915" s="225">
        <v>42250</v>
      </c>
      <c r="J915" s="257">
        <v>50532914263.5</v>
      </c>
      <c r="K915" s="115">
        <f t="shared" si="82"/>
        <v>121.58339400677717</v>
      </c>
      <c r="L915" s="115">
        <f t="shared" si="83"/>
        <v>-6.2780517763554684</v>
      </c>
      <c r="M915" s="248"/>
      <c r="N915" s="248">
        <v>42250</v>
      </c>
      <c r="O915" s="266">
        <v>87</v>
      </c>
      <c r="P915" s="74">
        <f t="shared" si="84"/>
        <v>103.57142857142847</v>
      </c>
      <c r="R915">
        <f t="shared" si="79"/>
        <v>8700</v>
      </c>
      <c r="T915" s="11">
        <v>42250</v>
      </c>
      <c r="U915" s="115">
        <v>102.98246543412594</v>
      </c>
      <c r="V915" s="115">
        <v>127.86144578313264</v>
      </c>
      <c r="W915" s="115">
        <v>103.57142857142847</v>
      </c>
    </row>
    <row r="916" spans="3:23" ht="18.75" thickBot="1" x14ac:dyDescent="0.3">
      <c r="C916" s="151">
        <v>42251</v>
      </c>
      <c r="D916" s="152">
        <v>1942.85</v>
      </c>
      <c r="E916">
        <f t="shared" si="80"/>
        <v>102.92154473698126</v>
      </c>
      <c r="F916" s="222"/>
      <c r="G916" s="115">
        <v>211.25</v>
      </c>
      <c r="H916" s="115">
        <f t="shared" si="81"/>
        <v>127.25903614457842</v>
      </c>
      <c r="I916" s="225">
        <v>42251</v>
      </c>
      <c r="J916" s="257">
        <v>50294832217.5</v>
      </c>
      <c r="K916" s="115">
        <f t="shared" si="82"/>
        <v>121.01056293960742</v>
      </c>
      <c r="L916" s="115">
        <f t="shared" si="83"/>
        <v>-6.2484732049709919</v>
      </c>
      <c r="M916" s="248"/>
      <c r="N916" s="248">
        <v>42251</v>
      </c>
      <c r="O916" s="266">
        <v>87</v>
      </c>
      <c r="P916" s="74">
        <f t="shared" si="84"/>
        <v>103.57142857142847</v>
      </c>
      <c r="R916">
        <f t="shared" si="79"/>
        <v>8700</v>
      </c>
      <c r="T916" s="151">
        <v>42251</v>
      </c>
      <c r="U916" s="115">
        <v>102.92154473698126</v>
      </c>
      <c r="V916" s="115">
        <v>127.25903614457842</v>
      </c>
      <c r="W916" s="115">
        <v>103.57142857142847</v>
      </c>
    </row>
    <row r="917" spans="3:23" ht="18.75" thickBot="1" x14ac:dyDescent="0.3">
      <c r="C917" s="11">
        <v>42254</v>
      </c>
      <c r="D917" s="12">
        <v>1940.45</v>
      </c>
      <c r="E917">
        <f t="shared" si="80"/>
        <v>102.7944058907663</v>
      </c>
      <c r="F917" s="222"/>
      <c r="G917" s="115">
        <v>210</v>
      </c>
      <c r="H917" s="115">
        <f t="shared" si="81"/>
        <v>126.50602409638564</v>
      </c>
      <c r="I917" s="225">
        <v>42254</v>
      </c>
      <c r="J917" s="257">
        <v>49997229660</v>
      </c>
      <c r="K917" s="115">
        <f t="shared" si="82"/>
        <v>120.29452410564525</v>
      </c>
      <c r="L917" s="115">
        <f t="shared" si="83"/>
        <v>-6.2114999907403927</v>
      </c>
      <c r="M917" s="248"/>
      <c r="N917" s="248">
        <v>42254</v>
      </c>
      <c r="O917" s="266">
        <v>87</v>
      </c>
      <c r="P917" s="74">
        <f t="shared" si="84"/>
        <v>103.57142857142847</v>
      </c>
      <c r="R917">
        <f t="shared" si="79"/>
        <v>8700</v>
      </c>
      <c r="T917" s="11">
        <v>42254</v>
      </c>
      <c r="U917" s="115">
        <v>102.7944058907663</v>
      </c>
      <c r="V917" s="115">
        <v>126.50602409638564</v>
      </c>
      <c r="W917" s="115">
        <v>103.57142857142847</v>
      </c>
    </row>
    <row r="918" spans="3:23" ht="18.75" thickBot="1" x14ac:dyDescent="0.3">
      <c r="C918" s="11">
        <v>42255</v>
      </c>
      <c r="D918" s="12">
        <v>1940.25</v>
      </c>
      <c r="E918">
        <f t="shared" si="80"/>
        <v>102.78381098691504</v>
      </c>
      <c r="F918" s="222"/>
      <c r="G918" s="115">
        <v>210</v>
      </c>
      <c r="H918" s="115">
        <f t="shared" si="81"/>
        <v>126.50602409638564</v>
      </c>
      <c r="I918" s="225">
        <v>42255</v>
      </c>
      <c r="J918" s="257">
        <v>49997229660</v>
      </c>
      <c r="K918" s="115">
        <f t="shared" si="82"/>
        <v>120.29452410564525</v>
      </c>
      <c r="L918" s="115">
        <f t="shared" si="83"/>
        <v>-6.2114999907403927</v>
      </c>
      <c r="M918" s="248"/>
      <c r="N918" s="248">
        <v>42255</v>
      </c>
      <c r="O918" s="266">
        <v>87</v>
      </c>
      <c r="P918" s="74">
        <f t="shared" si="84"/>
        <v>103.57142857142847</v>
      </c>
      <c r="R918">
        <f t="shared" si="79"/>
        <v>8700</v>
      </c>
      <c r="T918" s="11">
        <v>42255</v>
      </c>
      <c r="U918" s="115">
        <v>102.78381098691504</v>
      </c>
      <c r="V918" s="115">
        <v>126.50602409638564</v>
      </c>
      <c r="W918" s="115">
        <v>103.57142857142847</v>
      </c>
    </row>
    <row r="919" spans="3:23" ht="18.75" thickBot="1" x14ac:dyDescent="0.3">
      <c r="C919" s="11">
        <v>42256</v>
      </c>
      <c r="D919" s="12">
        <v>1938.25</v>
      </c>
      <c r="E919">
        <f t="shared" si="80"/>
        <v>102.67786194840257</v>
      </c>
      <c r="F919" s="222"/>
      <c r="G919" s="115">
        <v>210</v>
      </c>
      <c r="H919" s="115">
        <f t="shared" si="81"/>
        <v>126.50602409638564</v>
      </c>
      <c r="I919" s="225">
        <v>42256</v>
      </c>
      <c r="J919" s="257">
        <v>49997229660</v>
      </c>
      <c r="K919" s="115">
        <f t="shared" si="82"/>
        <v>120.29452410564525</v>
      </c>
      <c r="L919" s="115">
        <f t="shared" si="83"/>
        <v>-6.2114999907403927</v>
      </c>
      <c r="M919" s="248"/>
      <c r="N919" s="248">
        <v>42256</v>
      </c>
      <c r="O919" s="266">
        <v>86</v>
      </c>
      <c r="P919" s="74">
        <f t="shared" si="84"/>
        <v>102.38095238095228</v>
      </c>
      <c r="R919">
        <f t="shared" si="79"/>
        <v>8600</v>
      </c>
      <c r="T919" s="11">
        <v>42256</v>
      </c>
      <c r="U919" s="115">
        <v>102.67786194840257</v>
      </c>
      <c r="V919" s="115">
        <v>126.50602409638564</v>
      </c>
      <c r="W919" s="115">
        <v>102.38095238095228</v>
      </c>
    </row>
    <row r="920" spans="3:23" ht="18.75" thickBot="1" x14ac:dyDescent="0.3">
      <c r="C920" s="11">
        <v>42257</v>
      </c>
      <c r="D920" s="12">
        <v>1933.58</v>
      </c>
      <c r="E920">
        <f t="shared" si="80"/>
        <v>102.43047094347594</v>
      </c>
      <c r="F920" s="222"/>
      <c r="G920" s="115">
        <v>210</v>
      </c>
      <c r="H920" s="115">
        <f t="shared" si="81"/>
        <v>126.50602409638564</v>
      </c>
      <c r="I920" s="225">
        <v>42257</v>
      </c>
      <c r="J920" s="257">
        <v>49997229660</v>
      </c>
      <c r="K920" s="115">
        <f t="shared" si="82"/>
        <v>120.29452410564525</v>
      </c>
      <c r="L920" s="115">
        <f t="shared" si="83"/>
        <v>-6.2114999907403927</v>
      </c>
      <c r="M920" s="248"/>
      <c r="N920" s="248">
        <v>42257</v>
      </c>
      <c r="O920" s="266">
        <v>85</v>
      </c>
      <c r="P920" s="74">
        <f t="shared" si="84"/>
        <v>101.19047619047609</v>
      </c>
      <c r="R920">
        <f t="shared" si="79"/>
        <v>8500</v>
      </c>
      <c r="T920" s="11">
        <v>42257</v>
      </c>
      <c r="U920" s="115">
        <v>102.43047094347594</v>
      </c>
      <c r="V920" s="115">
        <v>126.50602409638564</v>
      </c>
      <c r="W920" s="115">
        <v>101.19047619047609</v>
      </c>
    </row>
    <row r="921" spans="3:23" ht="18.75" thickBot="1" x14ac:dyDescent="0.3">
      <c r="C921" s="11">
        <v>42258</v>
      </c>
      <c r="D921" s="12">
        <v>1929.11</v>
      </c>
      <c r="E921">
        <f t="shared" si="80"/>
        <v>102.19367484240055</v>
      </c>
      <c r="F921" s="222"/>
      <c r="G921" s="115">
        <v>210</v>
      </c>
      <c r="H921" s="115">
        <f t="shared" si="81"/>
        <v>126.50602409638564</v>
      </c>
      <c r="I921" s="225">
        <v>42258</v>
      </c>
      <c r="J921" s="257">
        <v>49997229660</v>
      </c>
      <c r="K921" s="115">
        <f t="shared" si="82"/>
        <v>120.29452410564525</v>
      </c>
      <c r="L921" s="115">
        <f t="shared" si="83"/>
        <v>-6.2114999907403927</v>
      </c>
      <c r="M921" s="248"/>
      <c r="N921" s="248">
        <v>42258</v>
      </c>
      <c r="O921" s="266">
        <v>85</v>
      </c>
      <c r="P921" s="74">
        <f t="shared" si="84"/>
        <v>101.19047619047609</v>
      </c>
      <c r="R921">
        <f t="shared" si="79"/>
        <v>8500</v>
      </c>
      <c r="T921" s="11">
        <v>42258</v>
      </c>
      <c r="U921" s="115">
        <v>102.19367484240055</v>
      </c>
      <c r="V921" s="115">
        <v>126.50602409638564</v>
      </c>
      <c r="W921" s="115">
        <v>101.19047619047609</v>
      </c>
    </row>
    <row r="922" spans="3:23" ht="18.75" thickBot="1" x14ac:dyDescent="0.3">
      <c r="C922" s="11">
        <v>42261</v>
      </c>
      <c r="D922" s="12">
        <v>1925.7</v>
      </c>
      <c r="E922">
        <f t="shared" si="80"/>
        <v>102.0130317317368</v>
      </c>
      <c r="F922" s="222"/>
      <c r="G922" s="115">
        <v>209.75</v>
      </c>
      <c r="H922" s="115">
        <f t="shared" si="81"/>
        <v>126.35542168674709</v>
      </c>
      <c r="I922" s="225">
        <v>42261</v>
      </c>
      <c r="J922" s="257">
        <v>49937709148.5</v>
      </c>
      <c r="K922" s="115">
        <f t="shared" si="82"/>
        <v>120.15131633885282</v>
      </c>
      <c r="L922" s="115">
        <f t="shared" si="83"/>
        <v>-6.20410534789427</v>
      </c>
      <c r="M922" s="248"/>
      <c r="N922" s="248">
        <v>42261</v>
      </c>
      <c r="O922" s="266">
        <v>85</v>
      </c>
      <c r="P922" s="74">
        <f t="shared" si="84"/>
        <v>101.19047619047609</v>
      </c>
      <c r="R922">
        <f t="shared" si="79"/>
        <v>8500</v>
      </c>
      <c r="T922" s="11">
        <v>42261</v>
      </c>
      <c r="U922" s="115">
        <v>102.0130317317368</v>
      </c>
      <c r="V922" s="115">
        <v>126.35542168674709</v>
      </c>
      <c r="W922" s="115">
        <v>101.19047619047609</v>
      </c>
    </row>
    <row r="923" spans="3:23" ht="18.75" thickBot="1" x14ac:dyDescent="0.3">
      <c r="C923" s="11">
        <v>42262</v>
      </c>
      <c r="D923" s="12">
        <v>1923.12</v>
      </c>
      <c r="E923">
        <f t="shared" si="80"/>
        <v>101.8763574720557</v>
      </c>
      <c r="F923" s="222"/>
      <c r="G923" s="115">
        <v>209.75</v>
      </c>
      <c r="H923" s="115">
        <f t="shared" si="81"/>
        <v>126.35542168674709</v>
      </c>
      <c r="I923" s="225">
        <v>42262</v>
      </c>
      <c r="J923" s="257">
        <v>49937709148.5</v>
      </c>
      <c r="K923" s="115">
        <f t="shared" si="82"/>
        <v>120.15131633885282</v>
      </c>
      <c r="L923" s="115">
        <f t="shared" si="83"/>
        <v>-6.20410534789427</v>
      </c>
      <c r="M923" s="248"/>
      <c r="N923" s="248">
        <v>42262</v>
      </c>
      <c r="O923" s="266">
        <v>85</v>
      </c>
      <c r="P923" s="74">
        <f t="shared" si="84"/>
        <v>101.19047619047609</v>
      </c>
      <c r="R923">
        <f t="shared" si="79"/>
        <v>8500</v>
      </c>
      <c r="T923" s="11">
        <v>42262</v>
      </c>
      <c r="U923" s="115">
        <v>101.8763574720557</v>
      </c>
      <c r="V923" s="115">
        <v>126.35542168674709</v>
      </c>
      <c r="W923" s="115">
        <v>101.19047619047609</v>
      </c>
    </row>
    <row r="924" spans="3:23" ht="18.75" thickBot="1" x14ac:dyDescent="0.3">
      <c r="C924" s="11">
        <v>42263</v>
      </c>
      <c r="D924" s="12">
        <v>1918.76</v>
      </c>
      <c r="E924">
        <f t="shared" si="80"/>
        <v>101.64538856809851</v>
      </c>
      <c r="F924" s="222"/>
      <c r="G924" s="115">
        <v>209</v>
      </c>
      <c r="H924" s="115">
        <f t="shared" si="81"/>
        <v>125.90361445783142</v>
      </c>
      <c r="I924" s="225">
        <v>42263</v>
      </c>
      <c r="J924" s="257">
        <v>49759147614</v>
      </c>
      <c r="K924" s="115">
        <f t="shared" si="82"/>
        <v>119.72169303847552</v>
      </c>
      <c r="L924" s="115">
        <f t="shared" si="83"/>
        <v>-6.181921419355902</v>
      </c>
      <c r="M924" s="248"/>
      <c r="N924" s="248">
        <v>42263</v>
      </c>
      <c r="O924" s="266">
        <v>85</v>
      </c>
      <c r="P924" s="74">
        <f t="shared" si="84"/>
        <v>101.19047619047609</v>
      </c>
      <c r="R924">
        <f t="shared" si="79"/>
        <v>8500</v>
      </c>
      <c r="T924" s="11">
        <v>42263</v>
      </c>
      <c r="U924" s="115">
        <v>101.64538856809851</v>
      </c>
      <c r="V924" s="115">
        <v>125.90361445783142</v>
      </c>
      <c r="W924" s="115">
        <v>101.19047619047609</v>
      </c>
    </row>
    <row r="925" spans="3:23" ht="18.75" thickBot="1" x14ac:dyDescent="0.3">
      <c r="C925" s="11">
        <v>42264</v>
      </c>
      <c r="D925" s="12">
        <v>1917.14</v>
      </c>
      <c r="E925">
        <f t="shared" si="80"/>
        <v>101.55956984690341</v>
      </c>
      <c r="F925" s="222"/>
      <c r="G925" s="115">
        <v>209</v>
      </c>
      <c r="H925" s="115">
        <f t="shared" si="81"/>
        <v>125.90361445783142</v>
      </c>
      <c r="I925" s="225">
        <v>42264</v>
      </c>
      <c r="J925" s="257">
        <v>49759147614</v>
      </c>
      <c r="K925" s="115">
        <f t="shared" si="82"/>
        <v>119.72169303847552</v>
      </c>
      <c r="L925" s="115">
        <f t="shared" si="83"/>
        <v>-6.181921419355902</v>
      </c>
      <c r="M925" s="248"/>
      <c r="N925" s="248">
        <v>42264</v>
      </c>
      <c r="O925" s="266">
        <v>85</v>
      </c>
      <c r="P925" s="74">
        <f t="shared" si="84"/>
        <v>101.19047619047609</v>
      </c>
      <c r="R925">
        <f t="shared" si="79"/>
        <v>8500</v>
      </c>
      <c r="T925" s="11">
        <v>42264</v>
      </c>
      <c r="U925" s="115">
        <v>101.55956984690341</v>
      </c>
      <c r="V925" s="115">
        <v>125.90361445783142</v>
      </c>
      <c r="W925" s="115">
        <v>101.19047619047609</v>
      </c>
    </row>
    <row r="926" spans="3:23" ht="18.75" thickBot="1" x14ac:dyDescent="0.3">
      <c r="C926" s="11">
        <v>42268</v>
      </c>
      <c r="D926" s="12">
        <v>1919.2</v>
      </c>
      <c r="E926">
        <f t="shared" si="80"/>
        <v>101.66869735657126</v>
      </c>
      <c r="F926" s="222"/>
      <c r="G926" s="115">
        <v>209</v>
      </c>
      <c r="H926" s="115">
        <f t="shared" si="81"/>
        <v>125.90361445783142</v>
      </c>
      <c r="I926" s="225">
        <v>42268</v>
      </c>
      <c r="J926" s="257">
        <v>49759147614</v>
      </c>
      <c r="K926" s="115">
        <f t="shared" si="82"/>
        <v>119.72169303847552</v>
      </c>
      <c r="L926" s="115">
        <f t="shared" si="83"/>
        <v>-6.181921419355902</v>
      </c>
      <c r="M926" s="248"/>
      <c r="N926" s="248">
        <v>42268</v>
      </c>
      <c r="O926" s="266">
        <v>86</v>
      </c>
      <c r="P926" s="74">
        <f t="shared" si="84"/>
        <v>102.38095238095228</v>
      </c>
      <c r="R926">
        <f t="shared" si="79"/>
        <v>8600</v>
      </c>
      <c r="T926" s="11">
        <v>42268</v>
      </c>
      <c r="U926" s="115">
        <v>101.66869735657126</v>
      </c>
      <c r="V926" s="115">
        <v>125.90361445783142</v>
      </c>
      <c r="W926" s="115">
        <v>102.38095238095228</v>
      </c>
    </row>
    <row r="927" spans="3:23" ht="18.75" thickBot="1" x14ac:dyDescent="0.3">
      <c r="C927" s="11">
        <v>42269</v>
      </c>
      <c r="D927" s="12">
        <v>1914.4</v>
      </c>
      <c r="E927">
        <f t="shared" si="80"/>
        <v>101.41441966414132</v>
      </c>
      <c r="F927" s="222"/>
      <c r="G927" s="115">
        <v>208</v>
      </c>
      <c r="H927" s="115">
        <f t="shared" si="81"/>
        <v>125.3012048192772</v>
      </c>
      <c r="I927" s="225">
        <v>42269</v>
      </c>
      <c r="J927" s="257">
        <v>49521065568</v>
      </c>
      <c r="K927" s="115">
        <f t="shared" si="82"/>
        <v>119.14886197130578</v>
      </c>
      <c r="L927" s="115">
        <f t="shared" si="83"/>
        <v>-6.1523428479714255</v>
      </c>
      <c r="M927" s="248"/>
      <c r="N927" s="248">
        <v>42269</v>
      </c>
      <c r="O927" s="266">
        <v>85</v>
      </c>
      <c r="P927" s="74">
        <f t="shared" si="84"/>
        <v>101.19047619047609</v>
      </c>
      <c r="R927">
        <f t="shared" si="79"/>
        <v>8500</v>
      </c>
      <c r="T927" s="11">
        <v>42269</v>
      </c>
      <c r="U927" s="115">
        <v>101.41441966414132</v>
      </c>
      <c r="V927" s="115">
        <v>125.3012048192772</v>
      </c>
      <c r="W927" s="115">
        <v>101.19047619047609</v>
      </c>
    </row>
    <row r="928" spans="3:23" ht="18.75" thickBot="1" x14ac:dyDescent="0.3">
      <c r="C928" s="11">
        <v>42270</v>
      </c>
      <c r="D928" s="12">
        <v>1914.4</v>
      </c>
      <c r="E928">
        <f t="shared" si="80"/>
        <v>101.41441966414132</v>
      </c>
      <c r="F928" s="222"/>
      <c r="G928" s="115">
        <v>207.75</v>
      </c>
      <c r="H928" s="115">
        <f t="shared" si="81"/>
        <v>125.15060240963864</v>
      </c>
      <c r="I928" s="225">
        <v>42270</v>
      </c>
      <c r="J928" s="257">
        <v>49461545056.5</v>
      </c>
      <c r="K928" s="115">
        <f t="shared" si="82"/>
        <v>119.00565420451333</v>
      </c>
      <c r="L928" s="115">
        <f t="shared" si="83"/>
        <v>-6.1449482051253028</v>
      </c>
      <c r="M928" s="248"/>
      <c r="N928" s="248">
        <v>42270</v>
      </c>
      <c r="O928" s="266">
        <v>85</v>
      </c>
      <c r="P928" s="74">
        <f t="shared" si="84"/>
        <v>101.19047619047609</v>
      </c>
      <c r="R928">
        <f t="shared" si="79"/>
        <v>8500</v>
      </c>
      <c r="T928" s="11">
        <v>42270</v>
      </c>
      <c r="U928" s="115">
        <v>101.41441966414132</v>
      </c>
      <c r="V928" s="115">
        <v>125.15060240963864</v>
      </c>
      <c r="W928" s="115">
        <v>101.19047619047609</v>
      </c>
    </row>
    <row r="929" spans="3:23" ht="18.75" thickBot="1" x14ac:dyDescent="0.3">
      <c r="C929" s="11">
        <v>42271</v>
      </c>
      <c r="D929" s="12">
        <v>1914.32</v>
      </c>
      <c r="E929">
        <f t="shared" si="80"/>
        <v>101.41018170260081</v>
      </c>
      <c r="F929" s="222"/>
      <c r="G929" s="115">
        <v>208</v>
      </c>
      <c r="H929" s="115">
        <f t="shared" si="81"/>
        <v>125.3012048192772</v>
      </c>
      <c r="I929" s="225">
        <v>42271</v>
      </c>
      <c r="J929" s="257">
        <v>49521065568</v>
      </c>
      <c r="K929" s="115">
        <f t="shared" si="82"/>
        <v>119.14886197130578</v>
      </c>
      <c r="L929" s="115">
        <f t="shared" si="83"/>
        <v>-6.1523428479714255</v>
      </c>
      <c r="M929" s="248"/>
      <c r="N929" s="248">
        <v>42271</v>
      </c>
      <c r="O929" s="266">
        <v>86</v>
      </c>
      <c r="P929" s="74">
        <f t="shared" si="84"/>
        <v>102.38095238095228</v>
      </c>
      <c r="R929">
        <f t="shared" si="79"/>
        <v>8600</v>
      </c>
      <c r="T929" s="11">
        <v>42271</v>
      </c>
      <c r="U929" s="115">
        <v>101.41018170260081</v>
      </c>
      <c r="V929" s="115">
        <v>125.3012048192772</v>
      </c>
      <c r="W929" s="115">
        <v>102.38095238095228</v>
      </c>
    </row>
    <row r="930" spans="3:23" ht="18.75" thickBot="1" x14ac:dyDescent="0.3">
      <c r="C930" s="11">
        <v>42272</v>
      </c>
      <c r="D930" s="12">
        <v>1913.05</v>
      </c>
      <c r="E930">
        <f t="shared" si="80"/>
        <v>101.34290406314538</v>
      </c>
      <c r="F930" s="222"/>
      <c r="G930" s="115">
        <v>207.5</v>
      </c>
      <c r="H930" s="115">
        <f t="shared" si="81"/>
        <v>125.0000000000001</v>
      </c>
      <c r="I930" s="225">
        <v>42272</v>
      </c>
      <c r="J930" s="257">
        <v>49402024545</v>
      </c>
      <c r="K930" s="115">
        <f t="shared" si="82"/>
        <v>118.86244643772091</v>
      </c>
      <c r="L930" s="115">
        <f t="shared" si="83"/>
        <v>-6.1375535622791944</v>
      </c>
      <c r="M930" s="248"/>
      <c r="N930" s="248">
        <v>42272</v>
      </c>
      <c r="O930" s="266">
        <v>85</v>
      </c>
      <c r="P930" s="74">
        <f t="shared" si="84"/>
        <v>101.19047619047609</v>
      </c>
      <c r="R930">
        <f t="shared" si="79"/>
        <v>8500</v>
      </c>
      <c r="T930" s="11">
        <v>42272</v>
      </c>
      <c r="U930" s="115">
        <v>101.34290406314538</v>
      </c>
      <c r="V930" s="115">
        <v>125.0000000000001</v>
      </c>
      <c r="W930" s="115">
        <v>101.19047619047609</v>
      </c>
    </row>
    <row r="931" spans="3:23" ht="18.75" thickBot="1" x14ac:dyDescent="0.3">
      <c r="C931" s="11">
        <v>42275</v>
      </c>
      <c r="D931" s="12">
        <v>1913.82</v>
      </c>
      <c r="E931">
        <f t="shared" si="80"/>
        <v>101.38369444297267</v>
      </c>
      <c r="F931" s="222"/>
      <c r="G931" s="115">
        <v>207</v>
      </c>
      <c r="H931" s="115">
        <f t="shared" si="81"/>
        <v>124.698795180723</v>
      </c>
      <c r="I931" s="225">
        <v>42275</v>
      </c>
      <c r="J931" s="257">
        <v>49282983522</v>
      </c>
      <c r="K931" s="115">
        <f t="shared" si="82"/>
        <v>118.57603090413603</v>
      </c>
      <c r="L931" s="115">
        <f t="shared" si="83"/>
        <v>-6.1227642765869632</v>
      </c>
      <c r="M931" s="248"/>
      <c r="N931" s="248">
        <v>42275</v>
      </c>
      <c r="O931" s="266">
        <v>85</v>
      </c>
      <c r="P931" s="74">
        <f t="shared" si="84"/>
        <v>101.19047619047609</v>
      </c>
      <c r="R931">
        <f t="shared" ref="R931:R994" si="85">+O931*100</f>
        <v>8500</v>
      </c>
      <c r="T931" s="11">
        <v>42275</v>
      </c>
      <c r="U931" s="115">
        <v>101.38369444297267</v>
      </c>
      <c r="V931" s="115">
        <v>124.698795180723</v>
      </c>
      <c r="W931" s="115">
        <v>101.19047619047609</v>
      </c>
    </row>
    <row r="932" spans="3:23" ht="18.75" thickBot="1" x14ac:dyDescent="0.3">
      <c r="C932" s="11">
        <v>42276</v>
      </c>
      <c r="D932" s="12">
        <v>1911.59</v>
      </c>
      <c r="E932">
        <f t="shared" si="80"/>
        <v>101.26556126503127</v>
      </c>
      <c r="F932" s="222"/>
      <c r="G932" s="115">
        <v>206.5</v>
      </c>
      <c r="H932" s="115">
        <f t="shared" si="81"/>
        <v>124.39759036144589</v>
      </c>
      <c r="I932" s="225">
        <v>42276</v>
      </c>
      <c r="J932" s="257">
        <v>49163942499</v>
      </c>
      <c r="K932" s="115">
        <f t="shared" si="82"/>
        <v>118.28961537055116</v>
      </c>
      <c r="L932" s="115">
        <f t="shared" si="83"/>
        <v>-6.1079749908947321</v>
      </c>
      <c r="M932" s="248"/>
      <c r="N932" s="248">
        <v>42276</v>
      </c>
      <c r="O932" s="266">
        <v>84</v>
      </c>
      <c r="P932" s="74">
        <f t="shared" si="84"/>
        <v>99.999999999999901</v>
      </c>
      <c r="R932">
        <f t="shared" si="85"/>
        <v>8400</v>
      </c>
      <c r="T932" s="11">
        <v>42276</v>
      </c>
      <c r="U932" s="115">
        <v>101.26556126503127</v>
      </c>
      <c r="V932" s="115">
        <v>124.39759036144589</v>
      </c>
      <c r="W932" s="115">
        <v>99.999999999999901</v>
      </c>
    </row>
    <row r="933" spans="3:23" ht="18.75" thickBot="1" x14ac:dyDescent="0.3">
      <c r="C933" s="11">
        <v>42277</v>
      </c>
      <c r="D933" s="12">
        <v>1910.46</v>
      </c>
      <c r="E933">
        <f t="shared" si="80"/>
        <v>101.20570005827173</v>
      </c>
      <c r="F933" s="222"/>
      <c r="G933" s="115">
        <v>208.25</v>
      </c>
      <c r="H933" s="115">
        <f t="shared" si="81"/>
        <v>125.45180722891577</v>
      </c>
      <c r="I933" s="240">
        <v>42277</v>
      </c>
      <c r="J933" s="262">
        <v>49580586079.5</v>
      </c>
      <c r="K933" s="115">
        <f t="shared" si="82"/>
        <v>119.29206973809821</v>
      </c>
      <c r="L933" s="115">
        <f t="shared" si="83"/>
        <v>-6.1597374908175624</v>
      </c>
      <c r="M933" s="252"/>
      <c r="N933" s="252">
        <v>42277</v>
      </c>
      <c r="O933" s="266">
        <v>84</v>
      </c>
      <c r="P933" s="74">
        <f t="shared" si="84"/>
        <v>99.999999999999901</v>
      </c>
      <c r="R933">
        <f t="shared" si="85"/>
        <v>8400</v>
      </c>
      <c r="T933" s="11">
        <v>42277</v>
      </c>
      <c r="U933" s="115">
        <v>101.20570005827173</v>
      </c>
      <c r="V933" s="115">
        <v>125.45180722891577</v>
      </c>
      <c r="W933" s="115">
        <v>99.999999999999901</v>
      </c>
    </row>
    <row r="934" spans="3:23" ht="18.75" thickBot="1" x14ac:dyDescent="0.3">
      <c r="C934" s="11">
        <v>42278</v>
      </c>
      <c r="D934" s="12">
        <v>1914.84</v>
      </c>
      <c r="E934">
        <f t="shared" si="80"/>
        <v>101.43772845261404</v>
      </c>
      <c r="F934" s="222"/>
      <c r="G934" s="115">
        <v>209</v>
      </c>
      <c r="H934" s="115">
        <f t="shared" si="81"/>
        <v>125.90361445783144</v>
      </c>
      <c r="I934" s="225">
        <v>42278</v>
      </c>
      <c r="J934" s="257">
        <v>49759147614</v>
      </c>
      <c r="K934" s="115">
        <f t="shared" si="82"/>
        <v>119.72169303847552</v>
      </c>
      <c r="L934" s="115">
        <f t="shared" si="83"/>
        <v>-6.1819214193559162</v>
      </c>
      <c r="M934" s="248"/>
      <c r="N934" s="248">
        <v>42278</v>
      </c>
      <c r="O934" s="266">
        <v>85</v>
      </c>
      <c r="P934" s="74">
        <f t="shared" si="84"/>
        <v>101.19047619047609</v>
      </c>
      <c r="R934">
        <f t="shared" si="85"/>
        <v>8500</v>
      </c>
      <c r="T934" s="11">
        <v>42278</v>
      </c>
      <c r="U934" s="115">
        <v>101.43772845261404</v>
      </c>
      <c r="V934" s="115">
        <v>125.90361445783144</v>
      </c>
      <c r="W934" s="115">
        <v>101.19047619047609</v>
      </c>
    </row>
    <row r="935" spans="3:23" ht="18.75" thickBot="1" x14ac:dyDescent="0.3">
      <c r="C935" s="11">
        <v>42279</v>
      </c>
      <c r="D935" s="12">
        <v>1915.3</v>
      </c>
      <c r="E935">
        <f t="shared" si="80"/>
        <v>101.4620967314719</v>
      </c>
      <c r="F935" s="222"/>
      <c r="G935" s="115">
        <v>208.5</v>
      </c>
      <c r="H935" s="115">
        <f t="shared" si="81"/>
        <v>125.60240963855433</v>
      </c>
      <c r="I935" s="225">
        <v>42279</v>
      </c>
      <c r="J935" s="257">
        <v>49640106591</v>
      </c>
      <c r="K935" s="115">
        <f t="shared" si="82"/>
        <v>119.43527750489066</v>
      </c>
      <c r="L935" s="115">
        <f t="shared" si="83"/>
        <v>-6.1671321336636709</v>
      </c>
      <c r="M935" s="248"/>
      <c r="N935" s="248">
        <v>42279</v>
      </c>
      <c r="O935" s="266">
        <v>85</v>
      </c>
      <c r="P935" s="74">
        <f t="shared" si="84"/>
        <v>101.19047619047609</v>
      </c>
      <c r="R935">
        <f t="shared" si="85"/>
        <v>8500</v>
      </c>
      <c r="T935" s="11">
        <v>42279</v>
      </c>
      <c r="U935" s="115">
        <v>101.4620967314719</v>
      </c>
      <c r="V935" s="115">
        <v>125.60240963855433</v>
      </c>
      <c r="W935" s="115">
        <v>101.19047619047609</v>
      </c>
    </row>
    <row r="936" spans="3:23" ht="18.75" thickBot="1" x14ac:dyDescent="0.3">
      <c r="C936" s="11">
        <v>42282</v>
      </c>
      <c r="D936" s="12">
        <v>1914.41</v>
      </c>
      <c r="E936">
        <f t="shared" si="80"/>
        <v>101.41494940933386</v>
      </c>
      <c r="F936" s="222"/>
      <c r="G936" s="115">
        <v>209</v>
      </c>
      <c r="H936" s="115">
        <f t="shared" si="81"/>
        <v>125.90361445783144</v>
      </c>
      <c r="I936" s="225">
        <v>42282</v>
      </c>
      <c r="J936" s="257">
        <v>49759147614</v>
      </c>
      <c r="K936" s="115">
        <f t="shared" si="82"/>
        <v>119.72169303847554</v>
      </c>
      <c r="L936" s="115">
        <f t="shared" si="83"/>
        <v>-6.181921419355902</v>
      </c>
      <c r="M936" s="248"/>
      <c r="N936" s="248">
        <v>42282</v>
      </c>
      <c r="O936" s="266">
        <v>84</v>
      </c>
      <c r="P936" s="74">
        <f t="shared" si="84"/>
        <v>99.999999999999901</v>
      </c>
      <c r="R936">
        <f t="shared" si="85"/>
        <v>8400</v>
      </c>
      <c r="T936" s="11">
        <v>42282</v>
      </c>
      <c r="U936" s="115">
        <v>101.41494940933386</v>
      </c>
      <c r="V936" s="115">
        <v>125.90361445783144</v>
      </c>
      <c r="W936" s="115">
        <v>99.999999999999901</v>
      </c>
    </row>
    <row r="937" spans="3:23" ht="18.75" thickBot="1" x14ac:dyDescent="0.3">
      <c r="C937" s="11">
        <v>42283</v>
      </c>
      <c r="D937" s="12">
        <v>1913.48</v>
      </c>
      <c r="E937">
        <f t="shared" si="80"/>
        <v>101.36568310642555</v>
      </c>
      <c r="F937" s="222"/>
      <c r="G937" s="115">
        <v>209</v>
      </c>
      <c r="H937" s="115">
        <f t="shared" si="81"/>
        <v>125.90361445783144</v>
      </c>
      <c r="I937" s="225">
        <v>42283</v>
      </c>
      <c r="J937" s="257">
        <v>49759147614</v>
      </c>
      <c r="K937" s="115">
        <f t="shared" si="82"/>
        <v>119.72169303847554</v>
      </c>
      <c r="L937" s="115">
        <f t="shared" si="83"/>
        <v>-6.181921419355902</v>
      </c>
      <c r="M937" s="248"/>
      <c r="N937" s="248">
        <v>42283</v>
      </c>
      <c r="O937" s="266">
        <v>84</v>
      </c>
      <c r="P937" s="74">
        <f t="shared" si="84"/>
        <v>99.999999999999901</v>
      </c>
      <c r="R937">
        <f t="shared" si="85"/>
        <v>8400</v>
      </c>
      <c r="T937" s="11">
        <v>42283</v>
      </c>
      <c r="U937" s="115">
        <v>101.36568310642555</v>
      </c>
      <c r="V937" s="115">
        <v>125.90361445783144</v>
      </c>
      <c r="W937" s="115">
        <v>99.999999999999901</v>
      </c>
    </row>
    <row r="938" spans="3:23" ht="18.75" thickBot="1" x14ac:dyDescent="0.3">
      <c r="C938" s="11">
        <v>42284</v>
      </c>
      <c r="D938" s="12">
        <v>1909.31</v>
      </c>
      <c r="E938">
        <f t="shared" si="80"/>
        <v>101.14477936112704</v>
      </c>
      <c r="F938" s="222"/>
      <c r="G938" s="115">
        <v>208.75</v>
      </c>
      <c r="H938" s="115">
        <f t="shared" si="81"/>
        <v>125.75301204819289</v>
      </c>
      <c r="I938" s="225">
        <v>42284</v>
      </c>
      <c r="J938" s="257">
        <v>49699627102.5</v>
      </c>
      <c r="K938" s="115">
        <f t="shared" si="82"/>
        <v>119.57848527168309</v>
      </c>
      <c r="L938" s="115">
        <f t="shared" si="83"/>
        <v>-6.1745267765097935</v>
      </c>
      <c r="M938" s="248"/>
      <c r="N938" s="248">
        <v>42284</v>
      </c>
      <c r="O938" s="266">
        <v>84</v>
      </c>
      <c r="P938" s="74">
        <f t="shared" si="84"/>
        <v>99.999999999999901</v>
      </c>
      <c r="R938">
        <f t="shared" si="85"/>
        <v>8400</v>
      </c>
      <c r="T938" s="11">
        <v>42284</v>
      </c>
      <c r="U938" s="115">
        <v>101.14477936112704</v>
      </c>
      <c r="V938" s="115">
        <v>125.75301204819289</v>
      </c>
      <c r="W938" s="115">
        <v>99.999999999999901</v>
      </c>
    </row>
    <row r="939" spans="3:23" ht="18.75" thickBot="1" x14ac:dyDescent="0.3">
      <c r="C939" s="11">
        <v>42285</v>
      </c>
      <c r="D939" s="12">
        <v>1900.93</v>
      </c>
      <c r="E939">
        <f t="shared" si="80"/>
        <v>100.70085288975977</v>
      </c>
      <c r="F939" s="222"/>
      <c r="G939" s="115">
        <v>208.5</v>
      </c>
      <c r="H939" s="115">
        <f t="shared" si="81"/>
        <v>125.60240963855433</v>
      </c>
      <c r="I939" s="225">
        <v>42285</v>
      </c>
      <c r="J939" s="257">
        <v>49640106591</v>
      </c>
      <c r="K939" s="115">
        <f t="shared" si="82"/>
        <v>119.43527750489065</v>
      </c>
      <c r="L939" s="115">
        <f t="shared" si="83"/>
        <v>-6.1671321336636851</v>
      </c>
      <c r="M939" s="248"/>
      <c r="N939" s="248">
        <v>42285</v>
      </c>
      <c r="O939" s="266">
        <v>83</v>
      </c>
      <c r="P939" s="74">
        <f t="shared" si="84"/>
        <v>98.809523809523711</v>
      </c>
      <c r="R939">
        <f t="shared" si="85"/>
        <v>8300</v>
      </c>
      <c r="T939" s="11">
        <v>42285</v>
      </c>
      <c r="U939" s="115">
        <v>100.70085288975977</v>
      </c>
      <c r="V939" s="115">
        <v>125.60240963855433</v>
      </c>
      <c r="W939" s="115">
        <v>98.809523809523711</v>
      </c>
    </row>
    <row r="940" spans="3:23" ht="18.75" thickBot="1" x14ac:dyDescent="0.3">
      <c r="C940" s="11">
        <v>42286</v>
      </c>
      <c r="D940" s="12">
        <v>1896.93</v>
      </c>
      <c r="E940">
        <f t="shared" si="80"/>
        <v>100.48895481273482</v>
      </c>
      <c r="F940" s="222"/>
      <c r="G940" s="115">
        <v>209</v>
      </c>
      <c r="H940" s="115">
        <f t="shared" si="81"/>
        <v>125.90361445783144</v>
      </c>
      <c r="I940" s="225">
        <v>42286</v>
      </c>
      <c r="J940" s="257">
        <v>49759147614</v>
      </c>
      <c r="K940" s="115">
        <f t="shared" si="82"/>
        <v>119.72169303847552</v>
      </c>
      <c r="L940" s="115">
        <f t="shared" si="83"/>
        <v>-6.1819214193559162</v>
      </c>
      <c r="M940" s="248"/>
      <c r="N940" s="248">
        <v>42286</v>
      </c>
      <c r="O940" s="266">
        <v>82</v>
      </c>
      <c r="P940" s="74">
        <f t="shared" si="84"/>
        <v>97.619047619047521</v>
      </c>
      <c r="R940">
        <f t="shared" si="85"/>
        <v>8200</v>
      </c>
      <c r="T940" s="11">
        <v>42286</v>
      </c>
      <c r="U940" s="115">
        <v>100.48895481273482</v>
      </c>
      <c r="V940" s="115">
        <v>125.90361445783144</v>
      </c>
      <c r="W940" s="115">
        <v>97.619047619047521</v>
      </c>
    </row>
    <row r="941" spans="3:23" ht="18.75" thickBot="1" x14ac:dyDescent="0.3">
      <c r="C941" s="11">
        <v>42289</v>
      </c>
      <c r="D941" s="12">
        <v>1891.99</v>
      </c>
      <c r="E941">
        <f t="shared" si="80"/>
        <v>100.227260687609</v>
      </c>
      <c r="F941" s="222"/>
      <c r="G941" s="115">
        <v>208.75</v>
      </c>
      <c r="H941" s="115">
        <f t="shared" si="81"/>
        <v>125.75301204819289</v>
      </c>
      <c r="I941" s="225">
        <v>42289</v>
      </c>
      <c r="J941" s="257">
        <v>49699627102.5</v>
      </c>
      <c r="K941" s="115">
        <f t="shared" si="82"/>
        <v>119.57848527168308</v>
      </c>
      <c r="L941" s="115">
        <f t="shared" si="83"/>
        <v>-6.1745267765098077</v>
      </c>
      <c r="M941" s="248"/>
      <c r="N941" s="248">
        <v>42289</v>
      </c>
      <c r="O941" s="266">
        <v>82</v>
      </c>
      <c r="P941" s="74">
        <f t="shared" si="84"/>
        <v>97.619047619047521</v>
      </c>
      <c r="R941">
        <f t="shared" si="85"/>
        <v>8200</v>
      </c>
      <c r="T941" s="11">
        <v>42289</v>
      </c>
      <c r="U941" s="115">
        <v>100.227260687609</v>
      </c>
      <c r="V941" s="115">
        <v>125.75301204819289</v>
      </c>
      <c r="W941" s="115">
        <v>97.619047619047521</v>
      </c>
    </row>
    <row r="942" spans="3:23" ht="18.75" thickBot="1" x14ac:dyDescent="0.3">
      <c r="C942" s="11">
        <v>42290</v>
      </c>
      <c r="D942" s="12">
        <v>1883.94</v>
      </c>
      <c r="E942">
        <f t="shared" si="80"/>
        <v>99.800815807596294</v>
      </c>
      <c r="F942" s="222"/>
      <c r="G942" s="115">
        <v>208.75</v>
      </c>
      <c r="H942" s="115">
        <f t="shared" si="81"/>
        <v>125.75301204819289</v>
      </c>
      <c r="I942" s="225">
        <v>42290</v>
      </c>
      <c r="J942" s="257">
        <v>49699627102.5</v>
      </c>
      <c r="K942" s="115">
        <f t="shared" si="82"/>
        <v>119.57848527168308</v>
      </c>
      <c r="L942" s="115">
        <f t="shared" si="83"/>
        <v>-6.1745267765098077</v>
      </c>
      <c r="M942" s="248"/>
      <c r="N942" s="248">
        <v>42290</v>
      </c>
      <c r="O942" s="266">
        <v>81</v>
      </c>
      <c r="P942" s="74">
        <f t="shared" si="84"/>
        <v>96.428571428571331</v>
      </c>
      <c r="R942">
        <f t="shared" si="85"/>
        <v>8100</v>
      </c>
      <c r="T942" s="11">
        <v>42290</v>
      </c>
      <c r="U942" s="115">
        <v>99.800815807596294</v>
      </c>
      <c r="V942" s="115">
        <v>125.75301204819289</v>
      </c>
      <c r="W942" s="115">
        <v>96.428571428571331</v>
      </c>
    </row>
    <row r="943" spans="3:23" ht="18.75" thickBot="1" x14ac:dyDescent="0.3">
      <c r="C943" s="11">
        <v>42291</v>
      </c>
      <c r="D943" s="12">
        <v>1872.38</v>
      </c>
      <c r="E943">
        <f t="shared" si="80"/>
        <v>99.18843036499419</v>
      </c>
      <c r="F943" s="222"/>
      <c r="G943" s="115">
        <v>207</v>
      </c>
      <c r="H943" s="115">
        <f t="shared" si="81"/>
        <v>124.69879518072301</v>
      </c>
      <c r="I943" s="225">
        <v>42291</v>
      </c>
      <c r="J943" s="257">
        <v>49282983522</v>
      </c>
      <c r="K943" s="115">
        <f t="shared" si="82"/>
        <v>118.57603090413603</v>
      </c>
      <c r="L943" s="115">
        <f t="shared" si="83"/>
        <v>-6.1227642765869774</v>
      </c>
      <c r="M943" s="248"/>
      <c r="N943" s="248">
        <v>42291</v>
      </c>
      <c r="O943" s="266">
        <v>80</v>
      </c>
      <c r="P943" s="74">
        <f t="shared" si="84"/>
        <v>95.238095238095141</v>
      </c>
      <c r="R943">
        <f t="shared" si="85"/>
        <v>8000</v>
      </c>
      <c r="T943" s="11">
        <v>42291</v>
      </c>
      <c r="U943" s="115">
        <v>99.18843036499419</v>
      </c>
      <c r="V943" s="115">
        <v>124.69879518072301</v>
      </c>
      <c r="W943" s="115">
        <v>95.238095238095141</v>
      </c>
    </row>
    <row r="944" spans="3:23" ht="18.75" thickBot="1" x14ac:dyDescent="0.3">
      <c r="C944" s="11">
        <v>42292</v>
      </c>
      <c r="D944" s="12">
        <v>1865.81</v>
      </c>
      <c r="E944">
        <f t="shared" si="80"/>
        <v>98.8403877734807</v>
      </c>
      <c r="F944" s="222"/>
      <c r="G944" s="115">
        <v>206</v>
      </c>
      <c r="H944" s="115">
        <f t="shared" si="81"/>
        <v>124.09638554216879</v>
      </c>
      <c r="I944" s="225">
        <v>42292</v>
      </c>
      <c r="J944" s="257">
        <v>49044901476</v>
      </c>
      <c r="K944" s="115">
        <f t="shared" si="82"/>
        <v>118.00319983696629</v>
      </c>
      <c r="L944" s="115">
        <f t="shared" si="83"/>
        <v>-6.0931857052025009</v>
      </c>
      <c r="M944" s="248"/>
      <c r="N944" s="248">
        <v>42292</v>
      </c>
      <c r="O944" s="266">
        <v>80</v>
      </c>
      <c r="P944" s="74">
        <f t="shared" si="84"/>
        <v>95.238095238095141</v>
      </c>
      <c r="R944">
        <f t="shared" si="85"/>
        <v>8000</v>
      </c>
      <c r="T944" s="11">
        <v>42292</v>
      </c>
      <c r="U944" s="115">
        <v>98.8403877734807</v>
      </c>
      <c r="V944" s="115">
        <v>124.09638554216879</v>
      </c>
      <c r="W944" s="115">
        <v>95.238095238095141</v>
      </c>
    </row>
    <row r="945" spans="3:23" ht="18.75" thickBot="1" x14ac:dyDescent="0.3">
      <c r="C945" s="11">
        <v>42293</v>
      </c>
      <c r="D945" s="12">
        <v>1859.5</v>
      </c>
      <c r="E945">
        <f t="shared" si="80"/>
        <v>98.506118556973846</v>
      </c>
      <c r="F945" s="222"/>
      <c r="G945" s="115">
        <v>205.5</v>
      </c>
      <c r="H945" s="115">
        <f t="shared" si="81"/>
        <v>123.79518072289169</v>
      </c>
      <c r="I945" s="225">
        <v>42293</v>
      </c>
      <c r="J945" s="257">
        <v>48925860453</v>
      </c>
      <c r="K945" s="115">
        <f t="shared" si="82"/>
        <v>117.71678430338142</v>
      </c>
      <c r="L945" s="115">
        <f t="shared" si="83"/>
        <v>-6.0783964195102698</v>
      </c>
      <c r="M945" s="248"/>
      <c r="N945" s="248">
        <v>42293</v>
      </c>
      <c r="O945" s="266">
        <v>79</v>
      </c>
      <c r="P945" s="74">
        <f t="shared" si="84"/>
        <v>94.047619047618952</v>
      </c>
      <c r="R945">
        <f t="shared" si="85"/>
        <v>7900</v>
      </c>
      <c r="T945" s="11">
        <v>42293</v>
      </c>
      <c r="U945" s="115">
        <v>98.506118556973846</v>
      </c>
      <c r="V945" s="115">
        <v>123.79518072289169</v>
      </c>
      <c r="W945" s="115">
        <v>94.047619047618952</v>
      </c>
    </row>
    <row r="946" spans="3:23" ht="18.75" thickBot="1" x14ac:dyDescent="0.3">
      <c r="C946" s="11">
        <v>42296</v>
      </c>
      <c r="D946" s="12">
        <v>1865.14</v>
      </c>
      <c r="E946">
        <f t="shared" si="80"/>
        <v>98.804894845579028</v>
      </c>
      <c r="F946" s="222"/>
      <c r="G946" s="115">
        <v>207</v>
      </c>
      <c r="H946" s="115">
        <f t="shared" si="81"/>
        <v>124.69879518072302</v>
      </c>
      <c r="I946" s="225">
        <v>42296</v>
      </c>
      <c r="J946" s="257">
        <v>49282983522</v>
      </c>
      <c r="K946" s="115">
        <f t="shared" si="82"/>
        <v>118.57603090413603</v>
      </c>
      <c r="L946" s="115">
        <f t="shared" si="83"/>
        <v>-6.1227642765869916</v>
      </c>
      <c r="M946" s="248"/>
      <c r="N946" s="248">
        <v>42296</v>
      </c>
      <c r="O946" s="266">
        <v>80</v>
      </c>
      <c r="P946" s="74">
        <f t="shared" si="84"/>
        <v>95.238095238095141</v>
      </c>
      <c r="R946">
        <f t="shared" si="85"/>
        <v>8000</v>
      </c>
      <c r="T946" s="11">
        <v>42296</v>
      </c>
      <c r="U946" s="115">
        <v>98.804894845579028</v>
      </c>
      <c r="V946" s="115">
        <v>124.69879518072302</v>
      </c>
      <c r="W946" s="115">
        <v>95.238095238095141</v>
      </c>
    </row>
    <row r="947" spans="3:23" ht="18.75" thickBot="1" x14ac:dyDescent="0.3">
      <c r="C947" s="11">
        <v>42297</v>
      </c>
      <c r="D947" s="12">
        <v>1869.41</v>
      </c>
      <c r="E947">
        <f t="shared" si="80"/>
        <v>99.031096042803156</v>
      </c>
      <c r="F947" s="222"/>
      <c r="G947" s="115">
        <v>209</v>
      </c>
      <c r="H947" s="115">
        <f t="shared" si="81"/>
        <v>125.90361445783147</v>
      </c>
      <c r="I947" s="225">
        <v>42297</v>
      </c>
      <c r="J947" s="257">
        <v>49759147614</v>
      </c>
      <c r="K947" s="115">
        <f t="shared" si="82"/>
        <v>119.72169303847552</v>
      </c>
      <c r="L947" s="115">
        <f t="shared" si="83"/>
        <v>-6.1819214193559446</v>
      </c>
      <c r="M947" s="248"/>
      <c r="N947" s="248">
        <v>42297</v>
      </c>
      <c r="O947" s="266">
        <v>80</v>
      </c>
      <c r="P947" s="74">
        <f t="shared" si="84"/>
        <v>95.238095238095141</v>
      </c>
      <c r="R947">
        <f t="shared" si="85"/>
        <v>8000</v>
      </c>
      <c r="T947" s="11">
        <v>42297</v>
      </c>
      <c r="U947" s="115">
        <v>99.031096042803156</v>
      </c>
      <c r="V947" s="115">
        <v>125.90361445783147</v>
      </c>
      <c r="W947" s="115">
        <v>95.238095238095141</v>
      </c>
    </row>
    <row r="948" spans="3:23" ht="18.75" thickBot="1" x14ac:dyDescent="0.3">
      <c r="C948" s="11">
        <v>42298</v>
      </c>
      <c r="D948" s="12">
        <v>1867.83</v>
      </c>
      <c r="E948">
        <f t="shared" si="80"/>
        <v>98.947396302378294</v>
      </c>
      <c r="F948" s="222"/>
      <c r="G948" s="115">
        <v>209</v>
      </c>
      <c r="H948" s="115">
        <f t="shared" si="81"/>
        <v>125.90361445783147</v>
      </c>
      <c r="I948" s="225">
        <v>42298</v>
      </c>
      <c r="J948" s="257">
        <v>49759147614</v>
      </c>
      <c r="K948" s="115">
        <f t="shared" si="82"/>
        <v>119.72169303847552</v>
      </c>
      <c r="L948" s="115">
        <f t="shared" si="83"/>
        <v>-6.1819214193559446</v>
      </c>
      <c r="M948" s="248"/>
      <c r="N948" s="248">
        <v>42298</v>
      </c>
      <c r="O948" s="266">
        <v>80</v>
      </c>
      <c r="P948" s="74">
        <f t="shared" si="84"/>
        <v>95.238095238095141</v>
      </c>
      <c r="R948">
        <f t="shared" si="85"/>
        <v>8000</v>
      </c>
      <c r="T948" s="11">
        <v>42298</v>
      </c>
      <c r="U948" s="115">
        <v>98.947396302378294</v>
      </c>
      <c r="V948" s="115">
        <v>125.90361445783147</v>
      </c>
      <c r="W948" s="115">
        <v>95.238095238095141</v>
      </c>
    </row>
    <row r="949" spans="3:23" ht="18.75" thickBot="1" x14ac:dyDescent="0.3">
      <c r="C949" s="11">
        <v>42299</v>
      </c>
      <c r="D949" s="12">
        <v>1871.43</v>
      </c>
      <c r="E949">
        <f t="shared" si="80"/>
        <v>99.138104571700751</v>
      </c>
      <c r="F949" s="222"/>
      <c r="G949" s="115">
        <v>209.5</v>
      </c>
      <c r="H949" s="115">
        <f t="shared" si="81"/>
        <v>126.20481927710858</v>
      </c>
      <c r="I949" s="225">
        <v>42299</v>
      </c>
      <c r="J949" s="257">
        <v>49878188637</v>
      </c>
      <c r="K949" s="115">
        <f t="shared" si="82"/>
        <v>120.00810857206039</v>
      </c>
      <c r="L949" s="115">
        <f t="shared" si="83"/>
        <v>-6.19671070504819</v>
      </c>
      <c r="M949" s="248"/>
      <c r="N949" s="248">
        <v>42299</v>
      </c>
      <c r="O949" s="266">
        <v>80</v>
      </c>
      <c r="P949" s="74">
        <f t="shared" si="84"/>
        <v>95.238095238095141</v>
      </c>
      <c r="R949">
        <f t="shared" si="85"/>
        <v>8000</v>
      </c>
      <c r="T949" s="11">
        <v>42299</v>
      </c>
      <c r="U949" s="115">
        <v>99.138104571700751</v>
      </c>
      <c r="V949" s="115">
        <v>126.20481927710858</v>
      </c>
      <c r="W949" s="115">
        <v>95.238095238095141</v>
      </c>
    </row>
    <row r="950" spans="3:23" ht="18.75" thickBot="1" x14ac:dyDescent="0.3">
      <c r="C950" s="11">
        <v>42300</v>
      </c>
      <c r="D950" s="12">
        <v>1871.15</v>
      </c>
      <c r="E950">
        <f t="shared" si="80"/>
        <v>99.123271706309012</v>
      </c>
      <c r="F950" s="222"/>
      <c r="G950" s="115">
        <v>209.5</v>
      </c>
      <c r="H950" s="115">
        <f t="shared" si="81"/>
        <v>126.20481927710858</v>
      </c>
      <c r="I950" s="225">
        <v>42300</v>
      </c>
      <c r="J950" s="257">
        <v>49878188637</v>
      </c>
      <c r="K950" s="115">
        <f t="shared" si="82"/>
        <v>120.00810857206039</v>
      </c>
      <c r="L950" s="115">
        <f t="shared" si="83"/>
        <v>-6.19671070504819</v>
      </c>
      <c r="M950" s="248"/>
      <c r="N950" s="248">
        <v>42300</v>
      </c>
      <c r="O950" s="266">
        <v>79</v>
      </c>
      <c r="P950" s="74">
        <f t="shared" si="84"/>
        <v>94.047619047618952</v>
      </c>
      <c r="R950">
        <f t="shared" si="85"/>
        <v>7900</v>
      </c>
      <c r="T950" s="11">
        <v>42300</v>
      </c>
      <c r="U950" s="115">
        <v>99.123271706309012</v>
      </c>
      <c r="V950" s="115">
        <v>126.20481927710858</v>
      </c>
      <c r="W950" s="115">
        <v>94.047619047618952</v>
      </c>
    </row>
    <row r="951" spans="3:23" ht="18.75" thickBot="1" x14ac:dyDescent="0.3">
      <c r="C951" s="11">
        <v>42303</v>
      </c>
      <c r="D951" s="12">
        <v>1878.33</v>
      </c>
      <c r="E951">
        <f t="shared" si="80"/>
        <v>99.503628754568794</v>
      </c>
      <c r="F951" s="222"/>
      <c r="G951" s="115">
        <v>210</v>
      </c>
      <c r="H951" s="115">
        <f t="shared" si="81"/>
        <v>126.50602409638569</v>
      </c>
      <c r="I951" s="225">
        <v>42303</v>
      </c>
      <c r="J951" s="257">
        <v>49997229660</v>
      </c>
      <c r="K951" s="115">
        <f t="shared" si="82"/>
        <v>120.29452410564525</v>
      </c>
      <c r="L951" s="115">
        <f t="shared" si="83"/>
        <v>-6.2114999907404354</v>
      </c>
      <c r="M951" s="248"/>
      <c r="N951" s="248">
        <v>42303</v>
      </c>
      <c r="O951" s="266">
        <v>80</v>
      </c>
      <c r="P951" s="74">
        <f t="shared" si="84"/>
        <v>95.238095238095141</v>
      </c>
      <c r="R951">
        <f t="shared" si="85"/>
        <v>8000</v>
      </c>
      <c r="T951" s="11">
        <v>42303</v>
      </c>
      <c r="U951" s="115">
        <v>99.503628754568794</v>
      </c>
      <c r="V951" s="115">
        <v>126.50602409638569</v>
      </c>
      <c r="W951" s="115">
        <v>95.238095238095141</v>
      </c>
    </row>
    <row r="952" spans="3:23" ht="18.75" thickBot="1" x14ac:dyDescent="0.3">
      <c r="C952" s="11">
        <v>42304</v>
      </c>
      <c r="D952" s="12">
        <v>1877.15</v>
      </c>
      <c r="E952">
        <f t="shared" si="80"/>
        <v>99.441118821846445</v>
      </c>
      <c r="F952" s="222"/>
      <c r="G952" s="115">
        <v>210.25</v>
      </c>
      <c r="H952" s="115">
        <f t="shared" si="81"/>
        <v>126.65662650602424</v>
      </c>
      <c r="I952" s="225">
        <v>42304</v>
      </c>
      <c r="J952" s="257">
        <v>50056750171.5</v>
      </c>
      <c r="K952" s="115">
        <f t="shared" si="82"/>
        <v>120.43773187243768</v>
      </c>
      <c r="L952" s="115">
        <f t="shared" si="83"/>
        <v>-6.218894633586558</v>
      </c>
      <c r="M952" s="248"/>
      <c r="N952" s="248">
        <v>42304</v>
      </c>
      <c r="O952" s="266">
        <v>79</v>
      </c>
      <c r="P952" s="74">
        <f t="shared" si="84"/>
        <v>94.047619047618952</v>
      </c>
      <c r="R952">
        <f t="shared" si="85"/>
        <v>7900</v>
      </c>
      <c r="T952" s="11">
        <v>42304</v>
      </c>
      <c r="U952" s="115">
        <v>99.441118821846445</v>
      </c>
      <c r="V952" s="115">
        <v>126.65662650602424</v>
      </c>
      <c r="W952" s="115">
        <v>94.047619047618952</v>
      </c>
    </row>
    <row r="953" spans="3:23" ht="18.75" thickBot="1" x14ac:dyDescent="0.3">
      <c r="C953" s="11">
        <v>42305</v>
      </c>
      <c r="D953" s="12">
        <v>1881.88</v>
      </c>
      <c r="E953">
        <f t="shared" si="80"/>
        <v>99.691688297928437</v>
      </c>
      <c r="F953" s="222"/>
      <c r="G953" s="115">
        <v>210.75</v>
      </c>
      <c r="H953" s="115">
        <f t="shared" si="81"/>
        <v>126.95783132530136</v>
      </c>
      <c r="I953" s="225">
        <v>42305</v>
      </c>
      <c r="J953" s="257">
        <v>50175791194.5</v>
      </c>
      <c r="K953" s="115">
        <f t="shared" si="82"/>
        <v>120.72414740602257</v>
      </c>
      <c r="L953" s="115">
        <f t="shared" si="83"/>
        <v>-6.2336839192787892</v>
      </c>
      <c r="M953" s="248"/>
      <c r="N953" s="248">
        <v>42305</v>
      </c>
      <c r="O953" s="266">
        <v>79</v>
      </c>
      <c r="P953" s="74">
        <f t="shared" si="84"/>
        <v>94.047619047618952</v>
      </c>
      <c r="R953">
        <f t="shared" si="85"/>
        <v>7900</v>
      </c>
      <c r="T953" s="11">
        <v>42305</v>
      </c>
      <c r="U953" s="115">
        <v>99.691688297928437</v>
      </c>
      <c r="V953" s="115">
        <v>126.95783132530136</v>
      </c>
      <c r="W953" s="115">
        <v>94.047619047618952</v>
      </c>
    </row>
    <row r="954" spans="3:23" ht="18.75" thickBot="1" x14ac:dyDescent="0.3">
      <c r="C954" s="11">
        <v>42306</v>
      </c>
      <c r="D954" s="12">
        <v>1880.08</v>
      </c>
      <c r="E954">
        <f t="shared" si="80"/>
        <v>99.596334163267201</v>
      </c>
      <c r="F954" s="222"/>
      <c r="G954" s="115">
        <v>210.75</v>
      </c>
      <c r="H954" s="115">
        <f t="shared" si="81"/>
        <v>126.95783132530136</v>
      </c>
      <c r="I954" s="225">
        <v>42306</v>
      </c>
      <c r="J954" s="257">
        <v>50175791194.5</v>
      </c>
      <c r="K954" s="115">
        <f t="shared" si="82"/>
        <v>120.72414740602257</v>
      </c>
      <c r="L954" s="115">
        <f t="shared" si="83"/>
        <v>-6.2336839192787892</v>
      </c>
      <c r="M954" s="248"/>
      <c r="N954" s="248">
        <v>42306</v>
      </c>
      <c r="O954" s="266">
        <v>79</v>
      </c>
      <c r="P954" s="74">
        <f t="shared" si="84"/>
        <v>94.047619047618952</v>
      </c>
      <c r="R954">
        <f t="shared" si="85"/>
        <v>7900</v>
      </c>
      <c r="T954" s="11">
        <v>42306</v>
      </c>
      <c r="U954" s="115">
        <v>99.596334163267201</v>
      </c>
      <c r="V954" s="115">
        <v>126.95783132530136</v>
      </c>
      <c r="W954" s="115">
        <v>94.047619047618952</v>
      </c>
    </row>
    <row r="955" spans="3:23" ht="18.75" thickBot="1" x14ac:dyDescent="0.3">
      <c r="C955" s="11">
        <v>42307</v>
      </c>
      <c r="D955" s="12">
        <v>1881.14</v>
      </c>
      <c r="E955">
        <f t="shared" si="80"/>
        <v>99.65248715367882</v>
      </c>
      <c r="F955" s="222"/>
      <c r="G955" s="115">
        <v>211.25</v>
      </c>
      <c r="H955" s="115">
        <f t="shared" si="81"/>
        <v>127.25903614457846</v>
      </c>
      <c r="I955" s="241">
        <v>42307</v>
      </c>
      <c r="J955" s="259">
        <v>50294832217.5</v>
      </c>
      <c r="K955" s="115">
        <f t="shared" si="82"/>
        <v>121.01056293960744</v>
      </c>
      <c r="L955" s="115">
        <f t="shared" si="83"/>
        <v>-6.2484732049710203</v>
      </c>
      <c r="M955" s="250"/>
      <c r="N955" s="250">
        <v>42307</v>
      </c>
      <c r="O955" s="266">
        <v>79</v>
      </c>
      <c r="P955" s="74">
        <f t="shared" si="84"/>
        <v>94.047619047618952</v>
      </c>
      <c r="R955">
        <f t="shared" si="85"/>
        <v>7900</v>
      </c>
      <c r="T955" s="11">
        <v>42307</v>
      </c>
      <c r="U955" s="115">
        <v>99.65248715367882</v>
      </c>
      <c r="V955" s="115">
        <v>127.25903614457846</v>
      </c>
      <c r="W955" s="115">
        <v>94.047619047618952</v>
      </c>
    </row>
    <row r="956" spans="3:23" ht="18.75" thickBot="1" x14ac:dyDescent="0.3">
      <c r="C956" s="11">
        <v>42311</v>
      </c>
      <c r="D956" s="12">
        <v>1884.35</v>
      </c>
      <c r="E956">
        <f t="shared" si="80"/>
        <v>99.822535360491344</v>
      </c>
      <c r="F956" s="222"/>
      <c r="G956" s="115">
        <v>214</v>
      </c>
      <c r="H956" s="115">
        <f t="shared" si="81"/>
        <v>128.91566265060257</v>
      </c>
      <c r="I956" s="225">
        <v>42311</v>
      </c>
      <c r="J956" s="257">
        <v>50953481320</v>
      </c>
      <c r="K956" s="115">
        <f t="shared" si="82"/>
        <v>122.5952883509283</v>
      </c>
      <c r="L956" s="115">
        <f t="shared" si="83"/>
        <v>-6.3203742996742704</v>
      </c>
      <c r="M956" s="248"/>
      <c r="N956" s="248">
        <v>42311</v>
      </c>
      <c r="O956" s="266">
        <v>79</v>
      </c>
      <c r="P956" s="74">
        <f t="shared" si="84"/>
        <v>94.047619047618952</v>
      </c>
      <c r="R956">
        <f t="shared" si="85"/>
        <v>7900</v>
      </c>
      <c r="T956" s="11">
        <v>42311</v>
      </c>
      <c r="U956" s="115">
        <v>99.822535360491344</v>
      </c>
      <c r="V956" s="115">
        <v>128.91566265060257</v>
      </c>
      <c r="W956" s="115">
        <v>94.047619047618952</v>
      </c>
    </row>
    <row r="957" spans="3:23" ht="18.75" thickBot="1" x14ac:dyDescent="0.3">
      <c r="C957" s="11">
        <v>42312</v>
      </c>
      <c r="D957" s="12">
        <v>1887.11</v>
      </c>
      <c r="E957">
        <f t="shared" si="80"/>
        <v>99.968745033638555</v>
      </c>
      <c r="F957" s="222"/>
      <c r="G957" s="115">
        <v>214</v>
      </c>
      <c r="H957" s="115">
        <f t="shared" si="81"/>
        <v>128.91566265060257</v>
      </c>
      <c r="I957" s="225">
        <v>42312</v>
      </c>
      <c r="J957" s="257">
        <v>50953481320</v>
      </c>
      <c r="K957" s="115">
        <f t="shared" si="82"/>
        <v>122.5952883509283</v>
      </c>
      <c r="L957" s="115">
        <f t="shared" si="83"/>
        <v>-6.3203742996742704</v>
      </c>
      <c r="M957" s="248"/>
      <c r="N957" s="248">
        <v>42312</v>
      </c>
      <c r="O957" s="266">
        <v>80</v>
      </c>
      <c r="P957" s="74">
        <f t="shared" si="84"/>
        <v>95.238095238095141</v>
      </c>
      <c r="R957">
        <f t="shared" si="85"/>
        <v>8000</v>
      </c>
      <c r="T957" s="11">
        <v>42312</v>
      </c>
      <c r="U957" s="115">
        <v>99.968745033638555</v>
      </c>
      <c r="V957" s="115">
        <v>128.91566265060257</v>
      </c>
      <c r="W957" s="115">
        <v>95.238095238095141</v>
      </c>
    </row>
    <row r="958" spans="3:23" ht="18.75" thickBot="1" x14ac:dyDescent="0.3">
      <c r="C958" s="11">
        <v>42313</v>
      </c>
      <c r="D958" s="12">
        <v>1884.62</v>
      </c>
      <c r="E958">
        <f t="shared" si="80"/>
        <v>99.836838480690531</v>
      </c>
      <c r="F958" s="222"/>
      <c r="G958" s="115">
        <v>213.5</v>
      </c>
      <c r="H958" s="115">
        <f t="shared" si="81"/>
        <v>128.61445783132547</v>
      </c>
      <c r="I958" s="225">
        <v>42313</v>
      </c>
      <c r="J958" s="257">
        <v>50834431130</v>
      </c>
      <c r="K958" s="115">
        <f t="shared" si="82"/>
        <v>122.30885076132333</v>
      </c>
      <c r="L958" s="115">
        <f t="shared" si="83"/>
        <v>-6.3056070700021394</v>
      </c>
      <c r="M958" s="248"/>
      <c r="N958" s="248">
        <v>42313</v>
      </c>
      <c r="O958" s="266">
        <v>80</v>
      </c>
      <c r="P958" s="74">
        <f t="shared" si="84"/>
        <v>95.238095238095141</v>
      </c>
      <c r="R958">
        <f t="shared" si="85"/>
        <v>8000</v>
      </c>
      <c r="T958" s="11">
        <v>42313</v>
      </c>
      <c r="U958" s="115">
        <v>99.836838480690531</v>
      </c>
      <c r="V958" s="115">
        <v>128.61445783132547</v>
      </c>
      <c r="W958" s="115">
        <v>95.238095238095141</v>
      </c>
    </row>
    <row r="959" spans="3:23" ht="18.75" thickBot="1" x14ac:dyDescent="0.3">
      <c r="C959" s="11">
        <v>42314</v>
      </c>
      <c r="D959" s="12">
        <v>1875.63</v>
      </c>
      <c r="E959">
        <f t="shared" si="80"/>
        <v>99.360597552576962</v>
      </c>
      <c r="F959" s="222"/>
      <c r="G959" s="115">
        <v>213</v>
      </c>
      <c r="H959" s="115">
        <f t="shared" si="81"/>
        <v>128.31325301204836</v>
      </c>
      <c r="I959" s="225">
        <v>42314</v>
      </c>
      <c r="J959" s="257">
        <v>50715380940</v>
      </c>
      <c r="K959" s="115">
        <f t="shared" si="82"/>
        <v>122.02241317171836</v>
      </c>
      <c r="L959" s="115">
        <f t="shared" si="83"/>
        <v>-6.2908398403300083</v>
      </c>
      <c r="M959" s="248"/>
      <c r="N959" s="248">
        <v>42314</v>
      </c>
      <c r="O959" s="266">
        <v>79</v>
      </c>
      <c r="P959" s="74">
        <f t="shared" si="84"/>
        <v>94.047619047618952</v>
      </c>
      <c r="R959">
        <f t="shared" si="85"/>
        <v>7900</v>
      </c>
      <c r="T959" s="11">
        <v>42314</v>
      </c>
      <c r="U959" s="115">
        <v>99.360597552576962</v>
      </c>
      <c r="V959" s="115">
        <v>128.31325301204836</v>
      </c>
      <c r="W959" s="115">
        <v>94.047619047618952</v>
      </c>
    </row>
    <row r="960" spans="3:23" ht="18.75" thickBot="1" x14ac:dyDescent="0.3">
      <c r="C960" s="11">
        <v>42317</v>
      </c>
      <c r="D960" s="12">
        <v>1874.37</v>
      </c>
      <c r="E960">
        <f t="shared" si="80"/>
        <v>99.293849658314087</v>
      </c>
      <c r="F960" s="222"/>
      <c r="G960" s="115">
        <v>213.5</v>
      </c>
      <c r="H960" s="115">
        <f t="shared" si="81"/>
        <v>128.61445783132547</v>
      </c>
      <c r="I960" s="225">
        <v>42317</v>
      </c>
      <c r="J960" s="257">
        <v>50834431130</v>
      </c>
      <c r="K960" s="115">
        <f t="shared" si="82"/>
        <v>122.30885076132331</v>
      </c>
      <c r="L960" s="115">
        <f t="shared" si="83"/>
        <v>-6.3056070700021536</v>
      </c>
      <c r="M960" s="248"/>
      <c r="N960" s="248">
        <v>42317</v>
      </c>
      <c r="O960" s="266">
        <v>79</v>
      </c>
      <c r="P960" s="74">
        <f t="shared" si="84"/>
        <v>94.047619047618952</v>
      </c>
      <c r="R960">
        <f t="shared" si="85"/>
        <v>7900</v>
      </c>
      <c r="T960" s="11">
        <v>42317</v>
      </c>
      <c r="U960" s="115">
        <v>99.293849658314087</v>
      </c>
      <c r="V960" s="115">
        <v>128.61445783132547</v>
      </c>
      <c r="W960" s="115">
        <v>94.047619047618952</v>
      </c>
    </row>
    <row r="961" spans="3:23" ht="18.75" thickBot="1" x14ac:dyDescent="0.3">
      <c r="C961" s="11">
        <v>42318</v>
      </c>
      <c r="D961" s="12">
        <v>1871.86</v>
      </c>
      <c r="E961">
        <f t="shared" si="80"/>
        <v>99.160883614980932</v>
      </c>
      <c r="F961" s="222"/>
      <c r="G961" s="115">
        <v>214</v>
      </c>
      <c r="H961" s="115">
        <f t="shared" si="81"/>
        <v>128.91566265060257</v>
      </c>
      <c r="I961" s="238">
        <v>42318</v>
      </c>
      <c r="J961" s="262">
        <v>50953481320</v>
      </c>
      <c r="K961" s="115">
        <f t="shared" si="82"/>
        <v>122.59528835092829</v>
      </c>
      <c r="L961" s="115">
        <f t="shared" si="83"/>
        <v>-6.3203742996742847</v>
      </c>
      <c r="M961" s="252"/>
      <c r="N961" s="252">
        <v>42318</v>
      </c>
      <c r="O961" s="266">
        <v>79</v>
      </c>
      <c r="P961" s="74">
        <f t="shared" si="84"/>
        <v>94.047619047618952</v>
      </c>
      <c r="R961">
        <f t="shared" si="85"/>
        <v>7900</v>
      </c>
      <c r="T961" s="11">
        <v>42318</v>
      </c>
      <c r="U961" s="115">
        <v>99.160883614980932</v>
      </c>
      <c r="V961" s="115">
        <v>128.91566265060257</v>
      </c>
      <c r="W961" s="115">
        <v>94.047619047618952</v>
      </c>
    </row>
    <row r="962" spans="3:23" ht="18.75" thickBot="1" x14ac:dyDescent="0.3">
      <c r="C962" s="11">
        <v>42320</v>
      </c>
      <c r="D962" s="12">
        <v>1859.59</v>
      </c>
      <c r="E962">
        <f t="shared" si="80"/>
        <v>98.510886263706894</v>
      </c>
      <c r="F962" s="222"/>
      <c r="G962" s="115">
        <v>209.75</v>
      </c>
      <c r="H962" s="115">
        <f t="shared" si="81"/>
        <v>126.35542168674715</v>
      </c>
      <c r="I962" s="225">
        <v>42320</v>
      </c>
      <c r="J962" s="257">
        <v>49941554705</v>
      </c>
      <c r="K962" s="115">
        <f t="shared" si="82"/>
        <v>120.16056883928603</v>
      </c>
      <c r="L962" s="115">
        <f t="shared" si="83"/>
        <v>-6.1948528474611209</v>
      </c>
      <c r="M962" s="248"/>
      <c r="N962" s="248">
        <v>42320</v>
      </c>
      <c r="O962" s="266">
        <v>78</v>
      </c>
      <c r="P962" s="74">
        <f t="shared" si="84"/>
        <v>92.857142857142762</v>
      </c>
      <c r="R962">
        <f t="shared" si="85"/>
        <v>7800</v>
      </c>
      <c r="T962" s="11">
        <v>42320</v>
      </c>
      <c r="U962" s="115">
        <v>98.510886263706894</v>
      </c>
      <c r="V962" s="115">
        <v>126.35542168674715</v>
      </c>
      <c r="W962" s="115">
        <v>92.857142857142762</v>
      </c>
    </row>
    <row r="963" spans="3:23" ht="18.75" thickBot="1" x14ac:dyDescent="0.3">
      <c r="C963" s="11">
        <v>42321</v>
      </c>
      <c r="D963" s="12">
        <v>1854.88</v>
      </c>
      <c r="E963">
        <f t="shared" si="80"/>
        <v>98.261376278010033</v>
      </c>
      <c r="F963" s="222"/>
      <c r="G963" s="115">
        <v>208.5</v>
      </c>
      <c r="H963" s="115">
        <f t="shared" si="81"/>
        <v>125.60240963855438</v>
      </c>
      <c r="I963" s="225">
        <v>42321</v>
      </c>
      <c r="J963" s="257">
        <v>49643929230</v>
      </c>
      <c r="K963" s="115">
        <f t="shared" si="82"/>
        <v>119.44447486527359</v>
      </c>
      <c r="L963" s="115">
        <f t="shared" si="83"/>
        <v>-6.1579347732807861</v>
      </c>
      <c r="M963" s="248"/>
      <c r="N963" s="248">
        <v>42321</v>
      </c>
      <c r="O963" s="266">
        <v>78</v>
      </c>
      <c r="P963" s="74">
        <f t="shared" si="84"/>
        <v>92.857142857142762</v>
      </c>
      <c r="R963">
        <f t="shared" si="85"/>
        <v>7800</v>
      </c>
      <c r="T963" s="11">
        <v>42321</v>
      </c>
      <c r="U963" s="115">
        <v>98.261376278010033</v>
      </c>
      <c r="V963" s="115">
        <v>125.60240963855438</v>
      </c>
      <c r="W963" s="115">
        <v>92.857142857142762</v>
      </c>
    </row>
    <row r="964" spans="3:23" ht="18.75" thickBot="1" x14ac:dyDescent="0.3">
      <c r="C964" s="11">
        <v>42324</v>
      </c>
      <c r="D964" s="12">
        <v>1850.44</v>
      </c>
      <c r="E964">
        <f t="shared" si="80"/>
        <v>98.026169412512346</v>
      </c>
      <c r="F964" s="222"/>
      <c r="G964" s="115">
        <v>208</v>
      </c>
      <c r="H964" s="115">
        <f t="shared" si="81"/>
        <v>125.30120481927727</v>
      </c>
      <c r="I964" s="225">
        <v>42324</v>
      </c>
      <c r="J964" s="257">
        <v>49524879040</v>
      </c>
      <c r="K964" s="115">
        <f t="shared" si="82"/>
        <v>119.15803727566862</v>
      </c>
      <c r="L964" s="115">
        <f t="shared" si="83"/>
        <v>-6.143167543608655</v>
      </c>
      <c r="M964" s="248"/>
      <c r="N964" s="248">
        <v>42324</v>
      </c>
      <c r="O964" s="266">
        <v>77</v>
      </c>
      <c r="P964" s="74">
        <f t="shared" si="84"/>
        <v>91.666666666666572</v>
      </c>
      <c r="R964">
        <f t="shared" si="85"/>
        <v>7700</v>
      </c>
      <c r="T964" s="11">
        <v>42324</v>
      </c>
      <c r="U964" s="115">
        <v>98.026169412512346</v>
      </c>
      <c r="V964" s="115">
        <v>125.30120481927727</v>
      </c>
      <c r="W964" s="115">
        <v>91.666666666666572</v>
      </c>
    </row>
    <row r="965" spans="3:23" ht="18.75" thickBot="1" x14ac:dyDescent="0.3">
      <c r="C965" s="11">
        <v>42325</v>
      </c>
      <c r="D965" s="12">
        <v>1841.87</v>
      </c>
      <c r="E965">
        <f t="shared" ref="E965:E1028" si="86">+(D965/D964)*E964</f>
        <v>97.572177782486378</v>
      </c>
      <c r="F965" s="222"/>
      <c r="G965" s="115">
        <v>207.5</v>
      </c>
      <c r="H965" s="115">
        <f t="shared" ref="H965:H1028" si="87">+(G965/G964)*H964</f>
        <v>125.00000000000017</v>
      </c>
      <c r="I965" s="225">
        <v>42325</v>
      </c>
      <c r="J965" s="257">
        <v>49405828850</v>
      </c>
      <c r="K965" s="115">
        <f t="shared" ref="K965:K1028" si="88">+(J965/J964)*K964</f>
        <v>118.87159968606365</v>
      </c>
      <c r="L965" s="115">
        <f t="shared" ref="L965:L1028" si="89">+K965-H965</f>
        <v>-6.128400313936524</v>
      </c>
      <c r="M965" s="248"/>
      <c r="N965" s="248">
        <v>42325</v>
      </c>
      <c r="O965" s="266">
        <v>76</v>
      </c>
      <c r="P965" s="74">
        <f t="shared" ref="P965:P1028" si="90">+(O965/O964)*P964</f>
        <v>90.476190476190382</v>
      </c>
      <c r="R965">
        <f t="shared" si="85"/>
        <v>7600</v>
      </c>
      <c r="T965" s="11">
        <v>42325</v>
      </c>
      <c r="U965" s="115">
        <v>97.572177782486378</v>
      </c>
      <c r="V965" s="115">
        <v>125.00000000000017</v>
      </c>
      <c r="W965" s="115">
        <v>90.476190476190382</v>
      </c>
    </row>
    <row r="966" spans="3:23" ht="18.75" thickBot="1" x14ac:dyDescent="0.3">
      <c r="C966" s="11">
        <v>42326</v>
      </c>
      <c r="D966" s="12">
        <v>1832.22</v>
      </c>
      <c r="E966">
        <f t="shared" si="86"/>
        <v>97.060973671663689</v>
      </c>
      <c r="F966" s="222"/>
      <c r="G966" s="115">
        <v>205</v>
      </c>
      <c r="H966" s="115">
        <f t="shared" si="87"/>
        <v>123.49397590361463</v>
      </c>
      <c r="I966" s="225">
        <v>42326</v>
      </c>
      <c r="J966" s="257">
        <v>48810577900</v>
      </c>
      <c r="K966" s="115">
        <f t="shared" si="88"/>
        <v>117.43941173803879</v>
      </c>
      <c r="L966" s="115">
        <f t="shared" si="89"/>
        <v>-6.0545641655758402</v>
      </c>
      <c r="M966" s="248"/>
      <c r="N966" s="248">
        <v>42326</v>
      </c>
      <c r="O966" s="266">
        <v>76</v>
      </c>
      <c r="P966" s="74">
        <f t="shared" si="90"/>
        <v>90.476190476190382</v>
      </c>
      <c r="R966">
        <f t="shared" si="85"/>
        <v>7600</v>
      </c>
      <c r="T966" s="11">
        <v>42326</v>
      </c>
      <c r="U966" s="115">
        <v>97.060973671663689</v>
      </c>
      <c r="V966" s="115">
        <v>123.49397590361463</v>
      </c>
      <c r="W966" s="115">
        <v>90.476190476190382</v>
      </c>
    </row>
    <row r="967" spans="3:23" ht="18.75" thickBot="1" x14ac:dyDescent="0.3">
      <c r="C967" s="11">
        <v>42327</v>
      </c>
      <c r="D967" s="12">
        <v>1825.49</v>
      </c>
      <c r="E967">
        <f t="shared" si="86"/>
        <v>96.704455157069205</v>
      </c>
      <c r="F967" s="222"/>
      <c r="G967" s="115">
        <v>205</v>
      </c>
      <c r="H967" s="115">
        <f t="shared" si="87"/>
        <v>123.49397590361463</v>
      </c>
      <c r="I967" s="225">
        <v>42327</v>
      </c>
      <c r="J967" s="257">
        <v>48810577900</v>
      </c>
      <c r="K967" s="115">
        <f t="shared" si="88"/>
        <v>117.43941173803879</v>
      </c>
      <c r="L967" s="115">
        <f t="shared" si="89"/>
        <v>-6.0545641655758402</v>
      </c>
      <c r="M967" s="248"/>
      <c r="N967" s="248">
        <v>42327</v>
      </c>
      <c r="O967" s="266">
        <v>75</v>
      </c>
      <c r="P967" s="74">
        <f t="shared" si="90"/>
        <v>89.285714285714192</v>
      </c>
      <c r="R967">
        <f t="shared" si="85"/>
        <v>7500</v>
      </c>
      <c r="T967" s="11">
        <v>42327</v>
      </c>
      <c r="U967" s="115">
        <v>96.704455157069205</v>
      </c>
      <c r="V967" s="115">
        <v>123.49397590361463</v>
      </c>
      <c r="W967" s="115">
        <v>89.285714285714192</v>
      </c>
    </row>
    <row r="968" spans="3:23" ht="18.75" thickBot="1" x14ac:dyDescent="0.3">
      <c r="C968" s="11">
        <v>42328</v>
      </c>
      <c r="D968" s="12">
        <v>1816.34</v>
      </c>
      <c r="E968">
        <f t="shared" si="86"/>
        <v>96.219738305874628</v>
      </c>
      <c r="F968" s="222"/>
      <c r="G968" s="115">
        <v>205.5</v>
      </c>
      <c r="H968" s="115">
        <f t="shared" si="87"/>
        <v>123.79518072289173</v>
      </c>
      <c r="I968" s="225">
        <v>42328</v>
      </c>
      <c r="J968" s="257">
        <v>48929628090</v>
      </c>
      <c r="K968" s="115">
        <f t="shared" si="88"/>
        <v>117.72584932764376</v>
      </c>
      <c r="L968" s="115">
        <f t="shared" si="89"/>
        <v>-6.0693313952479713</v>
      </c>
      <c r="M968" s="248"/>
      <c r="N968" s="248">
        <v>42328</v>
      </c>
      <c r="O968" s="266">
        <v>73</v>
      </c>
      <c r="P968" s="74">
        <f t="shared" si="90"/>
        <v>86.904761904761813</v>
      </c>
      <c r="R968">
        <f t="shared" si="85"/>
        <v>7300</v>
      </c>
      <c r="T968" s="11">
        <v>42328</v>
      </c>
      <c r="U968" s="115">
        <v>96.219738305874628</v>
      </c>
      <c r="V968" s="115">
        <v>123.79518072289173</v>
      </c>
      <c r="W968" s="115">
        <v>86.904761904761813</v>
      </c>
    </row>
    <row r="969" spans="3:23" ht="18.75" thickBot="1" x14ac:dyDescent="0.3">
      <c r="C969" s="11">
        <v>42331</v>
      </c>
      <c r="D969" s="12">
        <v>1812.74</v>
      </c>
      <c r="E969">
        <f t="shared" si="86"/>
        <v>96.029030036552172</v>
      </c>
      <c r="F969" s="222"/>
      <c r="G969" s="115">
        <v>206.5</v>
      </c>
      <c r="H969" s="115">
        <f t="shared" si="87"/>
        <v>124.39759036144595</v>
      </c>
      <c r="I969" s="225">
        <v>42331</v>
      </c>
      <c r="J969" s="257">
        <v>49167728470</v>
      </c>
      <c r="K969" s="115">
        <f t="shared" si="88"/>
        <v>118.2987245068537</v>
      </c>
      <c r="L969" s="115">
        <f t="shared" si="89"/>
        <v>-6.0988658545922476</v>
      </c>
      <c r="M969" s="248"/>
      <c r="N969" s="248">
        <v>42331</v>
      </c>
      <c r="O969" s="266">
        <v>73</v>
      </c>
      <c r="P969" s="74">
        <f t="shared" si="90"/>
        <v>86.904761904761813</v>
      </c>
      <c r="R969">
        <f t="shared" si="85"/>
        <v>7300</v>
      </c>
      <c r="T969" s="11">
        <v>42331</v>
      </c>
      <c r="U969" s="115">
        <v>96.029030036552172</v>
      </c>
      <c r="V969" s="115">
        <v>124.39759036144595</v>
      </c>
      <c r="W969" s="115">
        <v>86.904761904761813</v>
      </c>
    </row>
    <row r="970" spans="3:23" ht="18.75" thickBot="1" x14ac:dyDescent="0.3">
      <c r="C970" s="11">
        <v>42332</v>
      </c>
      <c r="D970" s="12">
        <v>1813.86</v>
      </c>
      <c r="E970">
        <f t="shared" si="86"/>
        <v>96.088361498119156</v>
      </c>
      <c r="F970" s="222"/>
      <c r="G970" s="115">
        <v>207</v>
      </c>
      <c r="H970" s="115">
        <f t="shared" si="87"/>
        <v>124.69879518072307</v>
      </c>
      <c r="I970" s="225">
        <v>42332</v>
      </c>
      <c r="J970" s="257">
        <v>49286778660</v>
      </c>
      <c r="K970" s="115">
        <f t="shared" si="88"/>
        <v>118.58516209645867</v>
      </c>
      <c r="L970" s="115">
        <f t="shared" si="89"/>
        <v>-6.1136330842643929</v>
      </c>
      <c r="M970" s="248"/>
      <c r="N970" s="248">
        <v>42332</v>
      </c>
      <c r="O970" s="266">
        <v>74</v>
      </c>
      <c r="P970" s="74">
        <f t="shared" si="90"/>
        <v>88.095238095238003</v>
      </c>
      <c r="R970">
        <f t="shared" si="85"/>
        <v>7400</v>
      </c>
      <c r="T970" s="11">
        <v>42332</v>
      </c>
      <c r="U970" s="115">
        <v>96.088361498119156</v>
      </c>
      <c r="V970" s="115">
        <v>124.69879518072307</v>
      </c>
      <c r="W970" s="115">
        <v>88.095238095238003</v>
      </c>
    </row>
    <row r="971" spans="3:23" ht="18.75" thickBot="1" x14ac:dyDescent="0.3">
      <c r="C971" s="11">
        <v>42333</v>
      </c>
      <c r="D971" s="12">
        <v>1818.67</v>
      </c>
      <c r="E971">
        <f t="shared" si="86"/>
        <v>96.343168935741673</v>
      </c>
      <c r="F971" s="222"/>
      <c r="G971" s="115">
        <v>208</v>
      </c>
      <c r="H971" s="115">
        <f t="shared" si="87"/>
        <v>125.30120481927729</v>
      </c>
      <c r="I971" s="225">
        <v>42333</v>
      </c>
      <c r="J971" s="257">
        <v>49524879040</v>
      </c>
      <c r="K971" s="115">
        <f t="shared" si="88"/>
        <v>119.15803727566862</v>
      </c>
      <c r="L971" s="115">
        <f t="shared" si="89"/>
        <v>-6.1431675436086692</v>
      </c>
      <c r="M971" s="248"/>
      <c r="N971" s="248">
        <v>42333</v>
      </c>
      <c r="O971" s="266">
        <v>75</v>
      </c>
      <c r="P971" s="74">
        <f t="shared" si="90"/>
        <v>89.285714285714192</v>
      </c>
      <c r="R971">
        <f t="shared" si="85"/>
        <v>7500</v>
      </c>
      <c r="T971" s="11">
        <v>42333</v>
      </c>
      <c r="U971" s="115">
        <v>96.343168935741673</v>
      </c>
      <c r="V971" s="115">
        <v>125.30120481927729</v>
      </c>
      <c r="W971" s="115">
        <v>89.285714285714192</v>
      </c>
    </row>
    <row r="972" spans="3:23" ht="18.75" thickBot="1" x14ac:dyDescent="0.3">
      <c r="C972" s="11">
        <v>42334</v>
      </c>
      <c r="D972" s="12">
        <v>1816.28</v>
      </c>
      <c r="E972">
        <f t="shared" si="86"/>
        <v>96.216559834719263</v>
      </c>
      <c r="F972" s="222"/>
      <c r="G972" s="115">
        <v>207.5</v>
      </c>
      <c r="H972" s="115">
        <f t="shared" si="87"/>
        <v>125.00000000000018</v>
      </c>
      <c r="I972" s="225">
        <v>42334</v>
      </c>
      <c r="J972" s="257">
        <v>49405828850</v>
      </c>
      <c r="K972" s="115">
        <f t="shared" si="88"/>
        <v>118.87159968606365</v>
      </c>
      <c r="L972" s="115">
        <f t="shared" si="89"/>
        <v>-6.1284003139365382</v>
      </c>
      <c r="M972" s="248"/>
      <c r="N972" s="248">
        <v>42334</v>
      </c>
      <c r="O972" s="266">
        <v>75</v>
      </c>
      <c r="P972" s="74">
        <f t="shared" si="90"/>
        <v>89.285714285714192</v>
      </c>
      <c r="R972">
        <f t="shared" si="85"/>
        <v>7500</v>
      </c>
      <c r="T972" s="11">
        <v>42334</v>
      </c>
      <c r="U972" s="115">
        <v>96.216559834719263</v>
      </c>
      <c r="V972" s="115">
        <v>125.00000000000018</v>
      </c>
      <c r="W972" s="115">
        <v>89.285714285714192</v>
      </c>
    </row>
    <row r="973" spans="3:23" ht="18.75" thickBot="1" x14ac:dyDescent="0.3">
      <c r="C973" s="11">
        <v>42335</v>
      </c>
      <c r="D973" s="12">
        <v>1822.74</v>
      </c>
      <c r="E973">
        <f t="shared" si="86"/>
        <v>96.558775229114559</v>
      </c>
      <c r="F973" s="222"/>
      <c r="G973" s="115">
        <v>208</v>
      </c>
      <c r="H973" s="115">
        <f t="shared" si="87"/>
        <v>125.3012048192773</v>
      </c>
      <c r="I973" s="225">
        <v>42335</v>
      </c>
      <c r="J973" s="257">
        <v>49524879040</v>
      </c>
      <c r="K973" s="115">
        <f t="shared" si="88"/>
        <v>119.15803727566863</v>
      </c>
      <c r="L973" s="115">
        <f t="shared" si="89"/>
        <v>-6.1431675436086692</v>
      </c>
      <c r="M973" s="248"/>
      <c r="N973" s="248">
        <v>42335</v>
      </c>
      <c r="O973" s="266">
        <v>77</v>
      </c>
      <c r="P973" s="74">
        <f t="shared" si="90"/>
        <v>91.666666666666572</v>
      </c>
      <c r="R973">
        <f t="shared" si="85"/>
        <v>7700</v>
      </c>
      <c r="T973" s="11">
        <v>42335</v>
      </c>
      <c r="U973" s="115">
        <v>96.558775229114559</v>
      </c>
      <c r="V973" s="115">
        <v>125.3012048192773</v>
      </c>
      <c r="W973" s="115">
        <v>91.666666666666572</v>
      </c>
    </row>
    <row r="974" spans="3:23" ht="18.75" thickBot="1" x14ac:dyDescent="0.3">
      <c r="C974" s="11">
        <v>42338</v>
      </c>
      <c r="D974" s="12">
        <v>1819.96</v>
      </c>
      <c r="E974">
        <f t="shared" si="86"/>
        <v>96.41150606558223</v>
      </c>
      <c r="F974" s="222"/>
      <c r="G974" s="115">
        <v>208</v>
      </c>
      <c r="H974" s="115">
        <f t="shared" si="87"/>
        <v>125.3012048192773</v>
      </c>
      <c r="I974" s="240">
        <v>42338</v>
      </c>
      <c r="J974" s="262">
        <v>49524879040</v>
      </c>
      <c r="K974" s="115">
        <f t="shared" si="88"/>
        <v>119.15803727566863</v>
      </c>
      <c r="L974" s="115">
        <f t="shared" si="89"/>
        <v>-6.1431675436086692</v>
      </c>
      <c r="M974" s="252"/>
      <c r="N974" s="252">
        <v>42338</v>
      </c>
      <c r="O974" s="266">
        <v>76</v>
      </c>
      <c r="P974" s="74">
        <f t="shared" si="90"/>
        <v>90.476190476190382</v>
      </c>
      <c r="R974">
        <f t="shared" si="85"/>
        <v>7600</v>
      </c>
      <c r="T974" s="11">
        <v>42338</v>
      </c>
      <c r="U974" s="115">
        <v>96.41150606558223</v>
      </c>
      <c r="V974" s="115">
        <v>125.3012048192773</v>
      </c>
      <c r="W974" s="115">
        <v>90.476190476190382</v>
      </c>
    </row>
    <row r="975" spans="3:23" ht="18.75" thickBot="1" x14ac:dyDescent="0.3">
      <c r="C975" s="11">
        <v>42339</v>
      </c>
      <c r="D975" s="12">
        <v>1819.16</v>
      </c>
      <c r="E975">
        <f t="shared" si="86"/>
        <v>96.369126450177248</v>
      </c>
      <c r="F975" s="222"/>
      <c r="G975" s="115">
        <v>207.75</v>
      </c>
      <c r="H975" s="115">
        <f t="shared" si="87"/>
        <v>125.15060240963874</v>
      </c>
      <c r="I975" s="225">
        <v>42339</v>
      </c>
      <c r="J975" s="257">
        <v>49465353945</v>
      </c>
      <c r="K975" s="115">
        <f t="shared" si="88"/>
        <v>119.01481848086614</v>
      </c>
      <c r="L975" s="115">
        <f t="shared" si="89"/>
        <v>-6.1357839287725966</v>
      </c>
      <c r="M975" s="248"/>
      <c r="N975" s="248">
        <v>42339</v>
      </c>
      <c r="O975" s="266">
        <v>76</v>
      </c>
      <c r="P975" s="74">
        <f t="shared" si="90"/>
        <v>90.476190476190382</v>
      </c>
      <c r="R975">
        <f t="shared" si="85"/>
        <v>7600</v>
      </c>
      <c r="T975" s="11">
        <v>42339</v>
      </c>
      <c r="U975" s="115">
        <v>96.369126450177248</v>
      </c>
      <c r="V975" s="115">
        <v>125.15060240963874</v>
      </c>
      <c r="W975" s="115">
        <v>90.476190476190382</v>
      </c>
    </row>
    <row r="976" spans="3:23" ht="18.75" thickBot="1" x14ac:dyDescent="0.3">
      <c r="C976" s="11">
        <v>42340</v>
      </c>
      <c r="D976" s="12">
        <v>1816.49</v>
      </c>
      <c r="E976">
        <f t="shared" si="86"/>
        <v>96.227684483763085</v>
      </c>
      <c r="F976" s="222"/>
      <c r="G976" s="115">
        <v>207</v>
      </c>
      <c r="H976" s="115">
        <f t="shared" si="87"/>
        <v>124.69879518072307</v>
      </c>
      <c r="I976" s="225">
        <v>42340</v>
      </c>
      <c r="J976" s="257">
        <v>49286778660</v>
      </c>
      <c r="K976" s="115">
        <f t="shared" si="88"/>
        <v>118.58516209645867</v>
      </c>
      <c r="L976" s="115">
        <f t="shared" si="89"/>
        <v>-6.1136330842643929</v>
      </c>
      <c r="M976" s="248"/>
      <c r="N976" s="248">
        <v>42340</v>
      </c>
      <c r="O976" s="266">
        <v>76</v>
      </c>
      <c r="P976" s="74">
        <f t="shared" si="90"/>
        <v>90.476190476190382</v>
      </c>
      <c r="R976">
        <f t="shared" si="85"/>
        <v>7600</v>
      </c>
      <c r="T976" s="11">
        <v>42340</v>
      </c>
      <c r="U976" s="115">
        <v>96.227684483763085</v>
      </c>
      <c r="V976" s="115">
        <v>124.69879518072307</v>
      </c>
      <c r="W976" s="115">
        <v>90.476190476190382</v>
      </c>
    </row>
    <row r="977" spans="3:23" ht="18.75" thickBot="1" x14ac:dyDescent="0.3">
      <c r="C977" s="11">
        <v>42341</v>
      </c>
      <c r="D977" s="12">
        <v>1816.93</v>
      </c>
      <c r="E977">
        <f t="shared" si="86"/>
        <v>96.250993272235831</v>
      </c>
      <c r="F977" s="222"/>
      <c r="G977" s="115">
        <v>206.75</v>
      </c>
      <c r="H977" s="115">
        <f t="shared" si="87"/>
        <v>124.54819277108452</v>
      </c>
      <c r="I977" s="225">
        <v>42341</v>
      </c>
      <c r="J977" s="257">
        <v>49227253565</v>
      </c>
      <c r="K977" s="115">
        <f t="shared" si="88"/>
        <v>118.44194330165618</v>
      </c>
      <c r="L977" s="115">
        <f t="shared" si="89"/>
        <v>-6.1062494694283345</v>
      </c>
      <c r="M977" s="248"/>
      <c r="N977" s="248">
        <v>42341</v>
      </c>
      <c r="O977" s="266">
        <v>75</v>
      </c>
      <c r="P977" s="74">
        <f t="shared" si="90"/>
        <v>89.285714285714192</v>
      </c>
      <c r="R977">
        <f t="shared" si="85"/>
        <v>7500</v>
      </c>
      <c r="T977" s="11">
        <v>42341</v>
      </c>
      <c r="U977" s="115">
        <v>96.250993272235831</v>
      </c>
      <c r="V977" s="115">
        <v>124.54819277108452</v>
      </c>
      <c r="W977" s="115">
        <v>89.285714285714192</v>
      </c>
    </row>
    <row r="978" spans="3:23" ht="18.75" thickBot="1" x14ac:dyDescent="0.3">
      <c r="C978" s="11">
        <v>42342</v>
      </c>
      <c r="D978" s="12">
        <v>1815.24</v>
      </c>
      <c r="E978">
        <f t="shared" si="86"/>
        <v>96.16146633469279</v>
      </c>
      <c r="F978" s="222"/>
      <c r="G978" s="115">
        <v>206.5</v>
      </c>
      <c r="H978" s="115">
        <f t="shared" si="87"/>
        <v>124.39759036144596</v>
      </c>
      <c r="I978" s="225">
        <v>42342</v>
      </c>
      <c r="J978" s="257">
        <v>49167728470</v>
      </c>
      <c r="K978" s="115">
        <f t="shared" si="88"/>
        <v>118.2987245068537</v>
      </c>
      <c r="L978" s="115">
        <f t="shared" si="89"/>
        <v>-6.0988658545922618</v>
      </c>
      <c r="M978" s="248"/>
      <c r="N978" s="248">
        <v>42342</v>
      </c>
      <c r="O978" s="266">
        <v>75</v>
      </c>
      <c r="P978" s="74">
        <f t="shared" si="90"/>
        <v>89.285714285714192</v>
      </c>
      <c r="R978">
        <f t="shared" si="85"/>
        <v>7500</v>
      </c>
      <c r="T978" s="11">
        <v>42342</v>
      </c>
      <c r="U978" s="115">
        <v>96.16146633469279</v>
      </c>
      <c r="V978" s="115">
        <v>124.39759036144596</v>
      </c>
      <c r="W978" s="115">
        <v>89.285714285714192</v>
      </c>
    </row>
    <row r="979" spans="3:23" ht="18.75" thickBot="1" x14ac:dyDescent="0.3">
      <c r="C979" s="11">
        <v>42345</v>
      </c>
      <c r="D979" s="12">
        <v>1807.35</v>
      </c>
      <c r="E979">
        <f t="shared" si="86"/>
        <v>95.743497377761074</v>
      </c>
      <c r="F979" s="222"/>
      <c r="G979" s="115">
        <v>206</v>
      </c>
      <c r="H979" s="115">
        <f t="shared" si="87"/>
        <v>124.09638554216885</v>
      </c>
      <c r="I979" s="225">
        <v>42345</v>
      </c>
      <c r="J979" s="257">
        <v>49048678280</v>
      </c>
      <c r="K979" s="115">
        <f t="shared" si="88"/>
        <v>118.01228691724873</v>
      </c>
      <c r="L979" s="115">
        <f t="shared" si="89"/>
        <v>-6.0840986249201165</v>
      </c>
      <c r="M979" s="248"/>
      <c r="N979" s="248">
        <v>42345</v>
      </c>
      <c r="O979" s="266">
        <v>75</v>
      </c>
      <c r="P979" s="74">
        <f t="shared" si="90"/>
        <v>89.285714285714192</v>
      </c>
      <c r="R979">
        <f t="shared" si="85"/>
        <v>7500</v>
      </c>
      <c r="T979" s="11">
        <v>42345</v>
      </c>
      <c r="U979" s="115">
        <v>95.743497377761074</v>
      </c>
      <c r="V979" s="115">
        <v>124.09638554216885</v>
      </c>
      <c r="W979" s="115">
        <v>89.285714285714192</v>
      </c>
    </row>
    <row r="980" spans="3:23" ht="18.75" thickBot="1" x14ac:dyDescent="0.3">
      <c r="C980" s="11">
        <v>42346</v>
      </c>
      <c r="D980" s="12">
        <v>1803.03</v>
      </c>
      <c r="E980">
        <f t="shared" si="86"/>
        <v>95.514647454574131</v>
      </c>
      <c r="F980" s="222"/>
      <c r="G980" s="115">
        <v>206</v>
      </c>
      <c r="H980" s="115">
        <f t="shared" si="87"/>
        <v>124.09638554216885</v>
      </c>
      <c r="I980" s="225">
        <v>42346</v>
      </c>
      <c r="J980" s="257">
        <v>49048678280</v>
      </c>
      <c r="K980" s="115">
        <f t="shared" si="88"/>
        <v>118.01228691724873</v>
      </c>
      <c r="L980" s="115">
        <f t="shared" si="89"/>
        <v>-6.0840986249201165</v>
      </c>
      <c r="M980" s="248"/>
      <c r="N980" s="248">
        <v>42346</v>
      </c>
      <c r="O980" s="266">
        <v>74</v>
      </c>
      <c r="P980" s="74">
        <f t="shared" si="90"/>
        <v>88.095238095238003</v>
      </c>
      <c r="R980">
        <f t="shared" si="85"/>
        <v>7400</v>
      </c>
      <c r="T980" s="11">
        <v>42346</v>
      </c>
      <c r="U980" s="115">
        <v>95.514647454574131</v>
      </c>
      <c r="V980" s="115">
        <v>124.09638554216885</v>
      </c>
      <c r="W980" s="115">
        <v>88.095238095238003</v>
      </c>
    </row>
    <row r="981" spans="3:23" ht="18.75" thickBot="1" x14ac:dyDescent="0.3">
      <c r="C981" s="11">
        <v>42347</v>
      </c>
      <c r="D981" s="12">
        <v>1807.97</v>
      </c>
      <c r="E981">
        <f t="shared" si="86"/>
        <v>95.77634157969996</v>
      </c>
      <c r="F981" s="222"/>
      <c r="G981" s="115">
        <v>207</v>
      </c>
      <c r="H981" s="115">
        <f t="shared" si="87"/>
        <v>124.69879518072307</v>
      </c>
      <c r="I981" s="225">
        <v>42347</v>
      </c>
      <c r="J981" s="257">
        <v>49286778660</v>
      </c>
      <c r="K981" s="115">
        <f t="shared" si="88"/>
        <v>118.58516209645867</v>
      </c>
      <c r="L981" s="115">
        <f t="shared" si="89"/>
        <v>-6.1136330842643929</v>
      </c>
      <c r="M981" s="248"/>
      <c r="N981" s="248">
        <v>42347</v>
      </c>
      <c r="O981" s="266">
        <v>75</v>
      </c>
      <c r="P981" s="74">
        <f t="shared" si="90"/>
        <v>89.285714285714192</v>
      </c>
      <c r="R981">
        <f t="shared" si="85"/>
        <v>7500</v>
      </c>
      <c r="T981" s="11">
        <v>42347</v>
      </c>
      <c r="U981" s="115">
        <v>95.77634157969996</v>
      </c>
      <c r="V981" s="115">
        <v>124.69879518072307</v>
      </c>
      <c r="W981" s="115">
        <v>89.285714285714192</v>
      </c>
    </row>
    <row r="982" spans="3:23" ht="18.75" thickBot="1" x14ac:dyDescent="0.3">
      <c r="C982" s="11">
        <v>42348</v>
      </c>
      <c r="D982" s="12">
        <v>1808.55</v>
      </c>
      <c r="E982">
        <f t="shared" si="86"/>
        <v>95.807066800868583</v>
      </c>
      <c r="F982" s="222"/>
      <c r="G982" s="115">
        <v>208.5</v>
      </c>
      <c r="H982" s="115">
        <f t="shared" si="87"/>
        <v>125.60240963855439</v>
      </c>
      <c r="I982" s="225">
        <v>42348</v>
      </c>
      <c r="J982" s="257">
        <v>49643929230</v>
      </c>
      <c r="K982" s="115">
        <f t="shared" si="88"/>
        <v>119.44447486527359</v>
      </c>
      <c r="L982" s="115">
        <f t="shared" si="89"/>
        <v>-6.1579347732808003</v>
      </c>
      <c r="M982" s="248"/>
      <c r="N982" s="248">
        <v>42348</v>
      </c>
      <c r="O982" s="266">
        <v>75</v>
      </c>
      <c r="P982" s="74">
        <f t="shared" si="90"/>
        <v>89.285714285714192</v>
      </c>
      <c r="R982">
        <f t="shared" si="85"/>
        <v>7500</v>
      </c>
      <c r="T982" s="11">
        <v>42348</v>
      </c>
      <c r="U982" s="115">
        <v>95.807066800868583</v>
      </c>
      <c r="V982" s="115">
        <v>125.60240963855439</v>
      </c>
      <c r="W982" s="115">
        <v>89.285714285714192</v>
      </c>
    </row>
    <row r="983" spans="3:23" ht="18.75" thickBot="1" x14ac:dyDescent="0.3">
      <c r="C983" s="11">
        <v>42349</v>
      </c>
      <c r="D983" s="12">
        <v>1810.55</v>
      </c>
      <c r="E983">
        <f t="shared" si="86"/>
        <v>95.91301583938106</v>
      </c>
      <c r="F983" s="222"/>
      <c r="G983" s="115">
        <v>210</v>
      </c>
      <c r="H983" s="115">
        <f t="shared" si="87"/>
        <v>126.50602409638572</v>
      </c>
      <c r="I983" s="225">
        <v>42349</v>
      </c>
      <c r="J983" s="257">
        <v>50001079800</v>
      </c>
      <c r="K983" s="115">
        <f t="shared" si="88"/>
        <v>120.30378763408851</v>
      </c>
      <c r="L983" s="115">
        <f t="shared" si="89"/>
        <v>-6.2022364622972077</v>
      </c>
      <c r="M983" s="248"/>
      <c r="N983" s="248">
        <v>42349</v>
      </c>
      <c r="O983" s="266">
        <v>74</v>
      </c>
      <c r="P983" s="74">
        <f t="shared" si="90"/>
        <v>88.095238095238003</v>
      </c>
      <c r="R983">
        <f t="shared" si="85"/>
        <v>7400</v>
      </c>
      <c r="T983" s="11">
        <v>42349</v>
      </c>
      <c r="U983" s="115">
        <v>95.91301583938106</v>
      </c>
      <c r="V983" s="115">
        <v>126.50602409638572</v>
      </c>
      <c r="W983" s="115">
        <v>88.095238095238003</v>
      </c>
    </row>
    <row r="984" spans="3:23" ht="18.75" thickBot="1" x14ac:dyDescent="0.3">
      <c r="C984" s="11">
        <v>42352</v>
      </c>
      <c r="D984" s="12">
        <v>1809.99</v>
      </c>
      <c r="E984">
        <f t="shared" si="86"/>
        <v>95.883350108597568</v>
      </c>
      <c r="F984" s="222"/>
      <c r="G984" s="115">
        <v>211</v>
      </c>
      <c r="H984" s="115">
        <f t="shared" si="87"/>
        <v>127.10843373493994</v>
      </c>
      <c r="I984" s="225">
        <v>42352</v>
      </c>
      <c r="J984" s="257">
        <v>50239180180</v>
      </c>
      <c r="K984" s="115">
        <f t="shared" si="88"/>
        <v>120.87666281329845</v>
      </c>
      <c r="L984" s="115">
        <f t="shared" si="89"/>
        <v>-6.2317709216414841</v>
      </c>
      <c r="M984" s="248"/>
      <c r="N984" s="248">
        <v>42352</v>
      </c>
      <c r="O984" s="266">
        <v>73</v>
      </c>
      <c r="P984" s="74">
        <f t="shared" si="90"/>
        <v>86.904761904761813</v>
      </c>
      <c r="R984">
        <f t="shared" si="85"/>
        <v>7300</v>
      </c>
      <c r="T984" s="11">
        <v>42352</v>
      </c>
      <c r="U984" s="115">
        <v>95.883350108597568</v>
      </c>
      <c r="V984" s="115">
        <v>127.10843373493994</v>
      </c>
      <c r="W984" s="115">
        <v>86.904761904761813</v>
      </c>
    </row>
    <row r="985" spans="3:23" ht="18.75" thickBot="1" x14ac:dyDescent="0.3">
      <c r="C985" s="11">
        <v>42353</v>
      </c>
      <c r="D985" s="12">
        <v>1806.44</v>
      </c>
      <c r="E985">
        <f t="shared" si="86"/>
        <v>95.695290565237926</v>
      </c>
      <c r="F985" s="222"/>
      <c r="G985" s="115">
        <v>210.25</v>
      </c>
      <c r="H985" s="115">
        <f t="shared" si="87"/>
        <v>126.65662650602427</v>
      </c>
      <c r="I985" s="225">
        <v>42353</v>
      </c>
      <c r="J985" s="257">
        <v>50060604895</v>
      </c>
      <c r="K985" s="115">
        <f t="shared" si="88"/>
        <v>120.44700642889099</v>
      </c>
      <c r="L985" s="115">
        <f t="shared" si="89"/>
        <v>-6.2096200771332803</v>
      </c>
      <c r="M985" s="248"/>
      <c r="N985" s="248">
        <v>42353</v>
      </c>
      <c r="O985" s="266">
        <v>71</v>
      </c>
      <c r="P985" s="74">
        <f t="shared" si="90"/>
        <v>84.523809523809433</v>
      </c>
      <c r="R985">
        <f t="shared" si="85"/>
        <v>7100</v>
      </c>
      <c r="T985" s="11">
        <v>42353</v>
      </c>
      <c r="U985" s="115">
        <v>95.695290565237926</v>
      </c>
      <c r="V985" s="115">
        <v>126.65662650602427</v>
      </c>
      <c r="W985" s="115">
        <v>84.523809523809433</v>
      </c>
    </row>
    <row r="986" spans="3:23" ht="18.75" thickBot="1" x14ac:dyDescent="0.3">
      <c r="C986" s="11">
        <v>42354</v>
      </c>
      <c r="D986" s="12">
        <v>1804.69</v>
      </c>
      <c r="E986">
        <f t="shared" si="86"/>
        <v>95.602585156539504</v>
      </c>
      <c r="F986" s="222"/>
      <c r="G986" s="115">
        <v>209</v>
      </c>
      <c r="H986" s="115">
        <f t="shared" si="87"/>
        <v>125.90361445783149</v>
      </c>
      <c r="I986" s="225">
        <v>42354</v>
      </c>
      <c r="J986" s="257">
        <v>49762979420</v>
      </c>
      <c r="K986" s="115">
        <f t="shared" si="88"/>
        <v>119.73091245487856</v>
      </c>
      <c r="L986" s="115">
        <f t="shared" si="89"/>
        <v>-6.1727020029529314</v>
      </c>
      <c r="M986" s="248"/>
      <c r="N986" s="248">
        <v>42354</v>
      </c>
      <c r="O986" s="266">
        <v>70</v>
      </c>
      <c r="P986" s="74">
        <f t="shared" si="90"/>
        <v>83.333333333333243</v>
      </c>
      <c r="R986">
        <f t="shared" si="85"/>
        <v>7000</v>
      </c>
      <c r="T986" s="11">
        <v>42354</v>
      </c>
      <c r="U986" s="115">
        <v>95.602585156539504</v>
      </c>
      <c r="V986" s="115">
        <v>125.90361445783149</v>
      </c>
      <c r="W986" s="115">
        <v>83.333333333333243</v>
      </c>
    </row>
    <row r="987" spans="3:23" ht="18.75" thickBot="1" x14ac:dyDescent="0.3">
      <c r="C987" s="11">
        <v>42355</v>
      </c>
      <c r="D987" s="12">
        <v>1802.85</v>
      </c>
      <c r="E987">
        <f t="shared" si="86"/>
        <v>95.505112041108021</v>
      </c>
      <c r="F987" s="222"/>
      <c r="G987" s="115">
        <v>207</v>
      </c>
      <c r="H987" s="115">
        <f t="shared" si="87"/>
        <v>124.69879518072305</v>
      </c>
      <c r="I987" s="225">
        <v>42355</v>
      </c>
      <c r="J987" s="257">
        <v>49286778660</v>
      </c>
      <c r="K987" s="115">
        <f t="shared" si="88"/>
        <v>118.58516209645866</v>
      </c>
      <c r="L987" s="115">
        <f t="shared" si="89"/>
        <v>-6.1136330842643929</v>
      </c>
      <c r="M987" s="248"/>
      <c r="N987" s="248">
        <v>42355</v>
      </c>
      <c r="O987" s="266">
        <v>71</v>
      </c>
      <c r="P987" s="74">
        <f t="shared" si="90"/>
        <v>84.523809523809433</v>
      </c>
      <c r="R987">
        <f t="shared" si="85"/>
        <v>7100</v>
      </c>
      <c r="T987" s="11">
        <v>42355</v>
      </c>
      <c r="U987" s="115">
        <v>95.505112041108021</v>
      </c>
      <c r="V987" s="115">
        <v>124.69879518072305</v>
      </c>
      <c r="W987" s="115">
        <v>84.523809523809433</v>
      </c>
    </row>
    <row r="988" spans="3:23" ht="18.75" thickBot="1" x14ac:dyDescent="0.3">
      <c r="C988" s="11">
        <v>42356</v>
      </c>
      <c r="D988" s="12">
        <v>1804.94</v>
      </c>
      <c r="E988">
        <f t="shared" si="86"/>
        <v>95.615828786353561</v>
      </c>
      <c r="F988" s="222"/>
      <c r="G988" s="115">
        <v>207.25</v>
      </c>
      <c r="H988" s="115">
        <f t="shared" si="87"/>
        <v>124.8493975903616</v>
      </c>
      <c r="I988" s="225">
        <v>42356</v>
      </c>
      <c r="J988" s="257">
        <v>49346303755</v>
      </c>
      <c r="K988" s="115">
        <f t="shared" si="88"/>
        <v>118.72838089126115</v>
      </c>
      <c r="L988" s="115">
        <f t="shared" si="89"/>
        <v>-6.1210166991004513</v>
      </c>
      <c r="M988" s="248"/>
      <c r="N988" s="248">
        <v>42356</v>
      </c>
      <c r="O988" s="266">
        <v>71</v>
      </c>
      <c r="P988" s="74">
        <f t="shared" si="90"/>
        <v>84.523809523809433</v>
      </c>
      <c r="R988">
        <f t="shared" si="85"/>
        <v>7100</v>
      </c>
      <c r="T988" s="11">
        <v>42356</v>
      </c>
      <c r="U988" s="115">
        <v>95.615828786353561</v>
      </c>
      <c r="V988" s="115">
        <v>124.8493975903616</v>
      </c>
      <c r="W988" s="115">
        <v>84.523809523809433</v>
      </c>
    </row>
    <row r="989" spans="3:23" ht="18.75" thickBot="1" x14ac:dyDescent="0.3">
      <c r="C989" s="11">
        <v>42359</v>
      </c>
      <c r="D989" s="12">
        <v>1805.07</v>
      </c>
      <c r="E989">
        <f t="shared" si="86"/>
        <v>95.622715473856857</v>
      </c>
      <c r="F989" s="222"/>
      <c r="G989" s="115">
        <v>208</v>
      </c>
      <c r="H989" s="115">
        <f t="shared" si="87"/>
        <v>125.30120481927726</v>
      </c>
      <c r="I989" s="225">
        <v>42359</v>
      </c>
      <c r="J989" s="257">
        <v>49524879040</v>
      </c>
      <c r="K989" s="115">
        <f t="shared" si="88"/>
        <v>119.1580372756686</v>
      </c>
      <c r="L989" s="115">
        <f t="shared" si="89"/>
        <v>-6.143167543608655</v>
      </c>
      <c r="M989" s="248"/>
      <c r="N989" s="248">
        <v>42359</v>
      </c>
      <c r="O989" s="266">
        <v>71</v>
      </c>
      <c r="P989" s="74">
        <f t="shared" si="90"/>
        <v>84.523809523809433</v>
      </c>
      <c r="R989">
        <f t="shared" si="85"/>
        <v>7100</v>
      </c>
      <c r="T989" s="11">
        <v>42359</v>
      </c>
      <c r="U989" s="115">
        <v>95.622715473856857</v>
      </c>
      <c r="V989" s="115">
        <v>125.30120481927726</v>
      </c>
      <c r="W989" s="115">
        <v>84.523809523809433</v>
      </c>
    </row>
    <row r="990" spans="3:23" ht="18.75" thickBot="1" x14ac:dyDescent="0.3">
      <c r="C990" s="11">
        <v>42360</v>
      </c>
      <c r="D990" s="12">
        <v>1802.73</v>
      </c>
      <c r="E990">
        <f t="shared" si="86"/>
        <v>95.498755098797275</v>
      </c>
      <c r="F990" s="222"/>
      <c r="G990" s="115">
        <v>206</v>
      </c>
      <c r="H990" s="115">
        <f t="shared" si="87"/>
        <v>124.09638554216883</v>
      </c>
      <c r="I990" s="225">
        <v>42360</v>
      </c>
      <c r="J990" s="257">
        <v>49048678280</v>
      </c>
      <c r="K990" s="115">
        <f t="shared" si="88"/>
        <v>118.01228691724872</v>
      </c>
      <c r="L990" s="115">
        <f t="shared" si="89"/>
        <v>-6.0840986249201165</v>
      </c>
      <c r="M990" s="248"/>
      <c r="N990" s="248">
        <v>42360</v>
      </c>
      <c r="O990" s="266">
        <v>71</v>
      </c>
      <c r="P990" s="74">
        <f t="shared" si="90"/>
        <v>84.523809523809433</v>
      </c>
      <c r="R990">
        <f t="shared" si="85"/>
        <v>7100</v>
      </c>
      <c r="T990" s="11">
        <v>42360</v>
      </c>
      <c r="U990" s="115">
        <v>95.498755098797275</v>
      </c>
      <c r="V990" s="115">
        <v>124.09638554216883</v>
      </c>
      <c r="W990" s="115">
        <v>84.523809523809433</v>
      </c>
    </row>
    <row r="991" spans="3:23" ht="18.75" thickBot="1" x14ac:dyDescent="0.3">
      <c r="C991" s="11">
        <v>42361</v>
      </c>
      <c r="D991" s="12">
        <v>1796.88</v>
      </c>
      <c r="E991">
        <f t="shared" si="86"/>
        <v>95.188854161148285</v>
      </c>
      <c r="F991" s="222"/>
      <c r="G991" s="115">
        <v>205</v>
      </c>
      <c r="H991" s="115">
        <f t="shared" si="87"/>
        <v>123.49397590361461</v>
      </c>
      <c r="I991" s="225">
        <v>42361</v>
      </c>
      <c r="J991" s="257">
        <v>48810577900</v>
      </c>
      <c r="K991" s="115">
        <f t="shared" si="88"/>
        <v>117.43941173803877</v>
      </c>
      <c r="L991" s="115">
        <f t="shared" si="89"/>
        <v>-6.0545641655758402</v>
      </c>
      <c r="M991" s="248"/>
      <c r="N991" s="248">
        <v>42361</v>
      </c>
      <c r="O991" s="266">
        <v>70</v>
      </c>
      <c r="P991" s="74">
        <f t="shared" si="90"/>
        <v>83.333333333333243</v>
      </c>
      <c r="R991">
        <f t="shared" si="85"/>
        <v>7000</v>
      </c>
      <c r="T991" s="11">
        <v>42361</v>
      </c>
      <c r="U991" s="115">
        <v>95.188854161148285</v>
      </c>
      <c r="V991" s="115">
        <v>123.49397590361461</v>
      </c>
      <c r="W991" s="115">
        <v>83.333333333333243</v>
      </c>
    </row>
    <row r="992" spans="3:23" ht="18.75" thickBot="1" x14ac:dyDescent="0.3">
      <c r="C992" s="11">
        <v>42362</v>
      </c>
      <c r="D992" s="12">
        <v>1792.8</v>
      </c>
      <c r="E992">
        <f t="shared" si="86"/>
        <v>94.972718122582819</v>
      </c>
      <c r="F992" s="222"/>
      <c r="G992" s="115">
        <v>203</v>
      </c>
      <c r="H992" s="115">
        <f t="shared" si="87"/>
        <v>122.28915662650617</v>
      </c>
      <c r="I992" s="225">
        <v>42362</v>
      </c>
      <c r="J992" s="257">
        <v>48334377140</v>
      </c>
      <c r="K992" s="115">
        <f t="shared" si="88"/>
        <v>116.29366137961888</v>
      </c>
      <c r="L992" s="115">
        <f t="shared" si="89"/>
        <v>-5.9954952468872875</v>
      </c>
      <c r="M992" s="248"/>
      <c r="N992" s="248">
        <v>42362</v>
      </c>
      <c r="O992" s="266">
        <v>70</v>
      </c>
      <c r="P992" s="74">
        <f t="shared" si="90"/>
        <v>83.333333333333243</v>
      </c>
      <c r="R992">
        <f t="shared" si="85"/>
        <v>7000</v>
      </c>
      <c r="T992" s="11">
        <v>42362</v>
      </c>
      <c r="U992" s="115">
        <v>94.972718122582819</v>
      </c>
      <c r="V992" s="115">
        <v>122.28915662650617</v>
      </c>
      <c r="W992" s="115">
        <v>83.333333333333243</v>
      </c>
    </row>
    <row r="993" spans="3:23" ht="18.75" thickBot="1" x14ac:dyDescent="0.3">
      <c r="C993" s="11">
        <v>42366</v>
      </c>
      <c r="D993" s="12">
        <v>1796.99</v>
      </c>
      <c r="E993">
        <f t="shared" si="86"/>
        <v>95.194681358266465</v>
      </c>
      <c r="F993" s="222"/>
      <c r="G993" s="115">
        <v>202.5</v>
      </c>
      <c r="H993" s="115">
        <f t="shared" si="87"/>
        <v>121.98795180722905</v>
      </c>
      <c r="I993" s="225">
        <v>42366</v>
      </c>
      <c r="J993" s="257">
        <v>48215326950</v>
      </c>
      <c r="K993" s="115">
        <f t="shared" si="88"/>
        <v>116.00722379001391</v>
      </c>
      <c r="L993" s="115">
        <f t="shared" si="89"/>
        <v>-5.9807280172151422</v>
      </c>
      <c r="M993" s="248"/>
      <c r="N993" s="248">
        <v>42366</v>
      </c>
      <c r="O993" s="266">
        <v>71</v>
      </c>
      <c r="P993" s="74">
        <f t="shared" si="90"/>
        <v>84.523809523809433</v>
      </c>
      <c r="R993">
        <f t="shared" si="85"/>
        <v>7100</v>
      </c>
      <c r="T993" s="11">
        <v>42366</v>
      </c>
      <c r="U993" s="115">
        <v>95.194681358266465</v>
      </c>
      <c r="V993" s="115">
        <v>121.98795180722905</v>
      </c>
      <c r="W993" s="115">
        <v>84.523809523809433</v>
      </c>
    </row>
    <row r="994" spans="3:23" ht="18.75" thickBot="1" x14ac:dyDescent="0.3">
      <c r="C994" s="11">
        <v>42367</v>
      </c>
      <c r="D994" s="12">
        <v>1800.63</v>
      </c>
      <c r="E994">
        <f t="shared" si="86"/>
        <v>95.387508608359184</v>
      </c>
      <c r="F994" s="222"/>
      <c r="G994" s="115">
        <v>204</v>
      </c>
      <c r="H994" s="115">
        <f t="shared" si="87"/>
        <v>122.89156626506036</v>
      </c>
      <c r="I994" s="225">
        <v>42367</v>
      </c>
      <c r="J994" s="257">
        <v>48572477520</v>
      </c>
      <c r="K994" s="115">
        <f t="shared" si="88"/>
        <v>116.86653655882881</v>
      </c>
      <c r="L994" s="115">
        <f t="shared" si="89"/>
        <v>-6.0250297062315497</v>
      </c>
      <c r="M994" s="248"/>
      <c r="N994" s="248">
        <v>42367</v>
      </c>
      <c r="O994" s="266">
        <v>71</v>
      </c>
      <c r="P994" s="74">
        <f t="shared" si="90"/>
        <v>84.523809523809433</v>
      </c>
      <c r="R994">
        <f t="shared" si="85"/>
        <v>7100</v>
      </c>
      <c r="T994" s="11">
        <v>42367</v>
      </c>
      <c r="U994" s="115">
        <v>95.387508608359184</v>
      </c>
      <c r="V994" s="115">
        <v>122.89156626506036</v>
      </c>
      <c r="W994" s="115">
        <v>84.523809523809433</v>
      </c>
    </row>
    <row r="995" spans="3:23" ht="18.75" thickBot="1" x14ac:dyDescent="0.3">
      <c r="C995" s="11">
        <v>42368</v>
      </c>
      <c r="D995" s="12">
        <v>1810.41</v>
      </c>
      <c r="E995">
        <f t="shared" si="86"/>
        <v>95.905599406685184</v>
      </c>
      <c r="F995" s="222"/>
      <c r="G995" s="115">
        <v>208</v>
      </c>
      <c r="H995" s="115">
        <f t="shared" si="87"/>
        <v>125.30120481927722</v>
      </c>
      <c r="I995" s="225">
        <v>42368</v>
      </c>
      <c r="J995" s="257">
        <v>49524879040</v>
      </c>
      <c r="K995" s="115">
        <f t="shared" si="88"/>
        <v>119.15803727566859</v>
      </c>
      <c r="L995" s="115">
        <f t="shared" si="89"/>
        <v>-6.1431675436086266</v>
      </c>
      <c r="M995" s="248"/>
      <c r="N995" s="248">
        <v>42368</v>
      </c>
      <c r="O995" s="266">
        <v>71</v>
      </c>
      <c r="P995" s="74">
        <f t="shared" si="90"/>
        <v>84.523809523809433</v>
      </c>
      <c r="R995">
        <f t="shared" ref="R995:R1058" si="91">+O995*100</f>
        <v>7100</v>
      </c>
      <c r="T995" s="11">
        <v>42368</v>
      </c>
      <c r="U995" s="115">
        <v>95.905599406685184</v>
      </c>
      <c r="V995" s="115">
        <v>125.30120481927722</v>
      </c>
      <c r="W995" s="115">
        <v>84.523809523809433</v>
      </c>
    </row>
    <row r="996" spans="3:23" ht="18.75" thickBot="1" x14ac:dyDescent="0.3">
      <c r="C996" s="11">
        <v>42369</v>
      </c>
      <c r="D996" s="12">
        <v>1811.07</v>
      </c>
      <c r="E996">
        <f t="shared" si="86"/>
        <v>95.940562589394304</v>
      </c>
      <c r="F996" s="222"/>
      <c r="G996" s="115">
        <v>208.25</v>
      </c>
      <c r="H996" s="115">
        <f t="shared" si="87"/>
        <v>125.45180722891578</v>
      </c>
      <c r="I996" s="242">
        <v>42369</v>
      </c>
      <c r="J996" s="260">
        <v>49584404135</v>
      </c>
      <c r="K996" s="115">
        <f t="shared" si="88"/>
        <v>119.30125607047108</v>
      </c>
      <c r="L996" s="115">
        <f t="shared" si="89"/>
        <v>-6.1505511584446992</v>
      </c>
      <c r="M996" s="251"/>
      <c r="N996" s="251">
        <v>42369</v>
      </c>
      <c r="O996" s="266">
        <v>71</v>
      </c>
      <c r="P996" s="74">
        <f t="shared" si="90"/>
        <v>84.523809523809433</v>
      </c>
      <c r="R996">
        <f t="shared" si="91"/>
        <v>7100</v>
      </c>
      <c r="T996" s="11">
        <v>42369</v>
      </c>
      <c r="U996" s="115">
        <v>95.940562589394304</v>
      </c>
      <c r="V996" s="115">
        <v>125.45180722891578</v>
      </c>
      <c r="W996" s="115">
        <v>84.523809523809433</v>
      </c>
    </row>
    <row r="997" spans="3:23" ht="18.75" thickBot="1" x14ac:dyDescent="0.3">
      <c r="C997" s="11">
        <v>42373</v>
      </c>
      <c r="D997" s="12">
        <v>1806.07</v>
      </c>
      <c r="E997">
        <f t="shared" si="86"/>
        <v>95.67568999311311</v>
      </c>
      <c r="F997" s="222"/>
      <c r="G997" s="115">
        <v>208</v>
      </c>
      <c r="H997" s="115">
        <f t="shared" si="87"/>
        <v>125.30120481927723</v>
      </c>
      <c r="I997" s="238">
        <v>42373</v>
      </c>
      <c r="J997" s="262">
        <v>49524879040</v>
      </c>
      <c r="K997" s="115">
        <f t="shared" si="88"/>
        <v>119.15803727566859</v>
      </c>
      <c r="L997" s="115">
        <f t="shared" si="89"/>
        <v>-6.1431675436086408</v>
      </c>
      <c r="M997" s="252"/>
      <c r="N997" s="252">
        <v>42373</v>
      </c>
      <c r="O997" s="266">
        <v>71</v>
      </c>
      <c r="P997" s="74">
        <f t="shared" si="90"/>
        <v>84.523809523809433</v>
      </c>
      <c r="R997">
        <f t="shared" si="91"/>
        <v>7100</v>
      </c>
      <c r="T997" s="11">
        <v>42373</v>
      </c>
      <c r="U997" s="115">
        <v>95.67568999311311</v>
      </c>
      <c r="V997" s="115">
        <v>125.30120481927723</v>
      </c>
      <c r="W997" s="115">
        <v>84.523809523809433</v>
      </c>
    </row>
    <row r="998" spans="3:23" ht="18.75" thickBot="1" x14ac:dyDescent="0.3">
      <c r="C998" s="11">
        <v>42374</v>
      </c>
      <c r="D998" s="12">
        <v>1804.58</v>
      </c>
      <c r="E998">
        <f t="shared" si="86"/>
        <v>95.596757959421311</v>
      </c>
      <c r="F998" s="222"/>
      <c r="G998" s="115">
        <v>208</v>
      </c>
      <c r="H998" s="115">
        <f t="shared" si="87"/>
        <v>125.30120481927723</v>
      </c>
      <c r="I998" s="225">
        <v>42374</v>
      </c>
      <c r="J998" s="257">
        <v>49524879040</v>
      </c>
      <c r="K998" s="115">
        <f t="shared" si="88"/>
        <v>119.15803727566859</v>
      </c>
      <c r="L998" s="115">
        <f t="shared" si="89"/>
        <v>-6.1431675436086408</v>
      </c>
      <c r="M998" s="248"/>
      <c r="N998" s="248">
        <v>42374</v>
      </c>
      <c r="O998" s="266">
        <v>71</v>
      </c>
      <c r="P998" s="74">
        <f t="shared" si="90"/>
        <v>84.523809523809433</v>
      </c>
      <c r="R998">
        <f t="shared" si="91"/>
        <v>7100</v>
      </c>
      <c r="T998" s="11">
        <v>42374</v>
      </c>
      <c r="U998" s="115">
        <v>95.596757959421311</v>
      </c>
      <c r="V998" s="115">
        <v>125.30120481927723</v>
      </c>
      <c r="W998" s="115">
        <v>84.523809523809433</v>
      </c>
    </row>
    <row r="999" spans="3:23" ht="18.75" thickBot="1" x14ac:dyDescent="0.3">
      <c r="C999" s="11">
        <v>42375</v>
      </c>
      <c r="D999" s="12">
        <v>1803.39</v>
      </c>
      <c r="E999">
        <f t="shared" si="86"/>
        <v>95.533718281506395</v>
      </c>
      <c r="F999" s="222"/>
      <c r="G999" s="115">
        <v>208</v>
      </c>
      <c r="H999" s="115">
        <f t="shared" si="87"/>
        <v>125.30120481927723</v>
      </c>
      <c r="I999" s="225">
        <v>42375</v>
      </c>
      <c r="J999" s="257">
        <v>49524879040</v>
      </c>
      <c r="K999" s="115">
        <f t="shared" si="88"/>
        <v>119.15803727566859</v>
      </c>
      <c r="L999" s="115">
        <f t="shared" si="89"/>
        <v>-6.1431675436086408</v>
      </c>
      <c r="M999" s="248"/>
      <c r="N999" s="248">
        <v>42375</v>
      </c>
      <c r="O999" s="266">
        <v>71</v>
      </c>
      <c r="P999" s="74">
        <f t="shared" si="90"/>
        <v>84.523809523809433</v>
      </c>
      <c r="R999">
        <f t="shared" si="91"/>
        <v>7100</v>
      </c>
      <c r="T999" s="11">
        <v>42375</v>
      </c>
      <c r="U999" s="115">
        <v>95.533718281506395</v>
      </c>
      <c r="V999" s="115">
        <v>125.30120481927723</v>
      </c>
      <c r="W999" s="115">
        <v>84.523809523809433</v>
      </c>
    </row>
    <row r="1000" spans="3:23" ht="18.75" thickBot="1" x14ac:dyDescent="0.3">
      <c r="C1000" s="11">
        <v>42376</v>
      </c>
      <c r="D1000" s="12">
        <v>1801.29</v>
      </c>
      <c r="E1000">
        <f t="shared" si="86"/>
        <v>95.42247179106829</v>
      </c>
      <c r="F1000" s="222"/>
      <c r="G1000" s="115">
        <v>207</v>
      </c>
      <c r="H1000" s="115">
        <f t="shared" si="87"/>
        <v>124.69879518072301</v>
      </c>
      <c r="I1000" s="225">
        <v>42376</v>
      </c>
      <c r="J1000" s="257">
        <v>49286778660</v>
      </c>
      <c r="K1000" s="115">
        <f t="shared" si="88"/>
        <v>118.58516209645865</v>
      </c>
      <c r="L1000" s="115">
        <f t="shared" si="89"/>
        <v>-6.1136330842643645</v>
      </c>
      <c r="M1000" s="248"/>
      <c r="N1000" s="248">
        <v>42376</v>
      </c>
      <c r="O1000" s="266">
        <v>71</v>
      </c>
      <c r="P1000" s="74">
        <f t="shared" si="90"/>
        <v>84.523809523809433</v>
      </c>
      <c r="R1000">
        <f t="shared" si="91"/>
        <v>7100</v>
      </c>
      <c r="T1000" s="11">
        <v>42376</v>
      </c>
      <c r="U1000" s="115">
        <v>95.42247179106829</v>
      </c>
      <c r="V1000" s="115">
        <v>124.69879518072301</v>
      </c>
      <c r="W1000" s="115">
        <v>84.523809523809433</v>
      </c>
    </row>
    <row r="1001" spans="3:23" ht="18.75" thickBot="1" x14ac:dyDescent="0.3">
      <c r="C1001" s="11">
        <v>42377</v>
      </c>
      <c r="D1001" s="12">
        <v>1800.51</v>
      </c>
      <c r="E1001">
        <f t="shared" si="86"/>
        <v>95.381151666048424</v>
      </c>
      <c r="F1001" s="222"/>
      <c r="G1001" s="115">
        <v>207</v>
      </c>
      <c r="H1001" s="115">
        <f t="shared" si="87"/>
        <v>124.69879518072301</v>
      </c>
      <c r="I1001" s="225">
        <v>42377</v>
      </c>
      <c r="J1001" s="257">
        <v>49286778660</v>
      </c>
      <c r="K1001" s="115">
        <f t="shared" si="88"/>
        <v>118.58516209645865</v>
      </c>
      <c r="L1001" s="115">
        <f t="shared" si="89"/>
        <v>-6.1136330842643645</v>
      </c>
      <c r="M1001" s="248"/>
      <c r="N1001" s="248">
        <v>42377</v>
      </c>
      <c r="O1001" s="266">
        <v>71</v>
      </c>
      <c r="P1001" s="74">
        <f t="shared" si="90"/>
        <v>84.523809523809433</v>
      </c>
      <c r="R1001">
        <f t="shared" si="91"/>
        <v>7100</v>
      </c>
      <c r="T1001" s="11">
        <v>42377</v>
      </c>
      <c r="U1001" s="115">
        <v>95.381151666048424</v>
      </c>
      <c r="V1001" s="115">
        <v>124.69879518072301</v>
      </c>
      <c r="W1001" s="115">
        <v>84.523809523809433</v>
      </c>
    </row>
    <row r="1002" spans="3:23" ht="18.75" thickBot="1" x14ac:dyDescent="0.3">
      <c r="C1002" s="11">
        <v>42380</v>
      </c>
      <c r="D1002" s="12">
        <v>1798.43</v>
      </c>
      <c r="E1002">
        <f t="shared" si="86"/>
        <v>95.27096466599545</v>
      </c>
      <c r="F1002" s="222"/>
      <c r="G1002" s="115">
        <v>206</v>
      </c>
      <c r="H1002" s="115">
        <f t="shared" si="87"/>
        <v>124.09638554216879</v>
      </c>
      <c r="I1002" s="225">
        <v>42380</v>
      </c>
      <c r="J1002" s="257">
        <v>49048678280</v>
      </c>
      <c r="K1002" s="115">
        <f t="shared" si="88"/>
        <v>118.0122869172487</v>
      </c>
      <c r="L1002" s="115">
        <f t="shared" si="89"/>
        <v>-6.0840986249200881</v>
      </c>
      <c r="M1002" s="248"/>
      <c r="N1002" s="248">
        <v>42380</v>
      </c>
      <c r="O1002" s="266">
        <v>71</v>
      </c>
      <c r="P1002" s="74">
        <f t="shared" si="90"/>
        <v>84.523809523809433</v>
      </c>
      <c r="R1002">
        <f t="shared" si="91"/>
        <v>7100</v>
      </c>
      <c r="T1002" s="11">
        <v>42380</v>
      </c>
      <c r="U1002" s="115">
        <v>95.27096466599545</v>
      </c>
      <c r="V1002" s="115">
        <v>124.09638554216879</v>
      </c>
      <c r="W1002" s="115">
        <v>84.523809523809433</v>
      </c>
    </row>
    <row r="1003" spans="3:23" ht="18.75" thickBot="1" x14ac:dyDescent="0.3">
      <c r="C1003" s="11">
        <v>42381</v>
      </c>
      <c r="D1003" s="12">
        <v>1799.13</v>
      </c>
      <c r="E1003">
        <f t="shared" si="86"/>
        <v>95.308046829474819</v>
      </c>
      <c r="F1003" s="222"/>
      <c r="G1003" s="115">
        <v>205</v>
      </c>
      <c r="H1003" s="115">
        <f t="shared" si="87"/>
        <v>123.49397590361457</v>
      </c>
      <c r="I1003" s="225">
        <v>42381</v>
      </c>
      <c r="J1003" s="257">
        <v>48810577900</v>
      </c>
      <c r="K1003" s="115">
        <f t="shared" si="88"/>
        <v>117.43941173803876</v>
      </c>
      <c r="L1003" s="115">
        <f t="shared" si="89"/>
        <v>-6.0545641655758118</v>
      </c>
      <c r="M1003" s="248"/>
      <c r="N1003" s="248">
        <v>42381</v>
      </c>
      <c r="O1003" s="266">
        <v>71</v>
      </c>
      <c r="P1003" s="74">
        <f t="shared" si="90"/>
        <v>84.523809523809433</v>
      </c>
      <c r="R1003">
        <f t="shared" si="91"/>
        <v>7100</v>
      </c>
      <c r="T1003" s="11">
        <v>42381</v>
      </c>
      <c r="U1003" s="115">
        <v>95.308046829474819</v>
      </c>
      <c r="V1003" s="115">
        <v>123.49397590361457</v>
      </c>
      <c r="W1003" s="115">
        <v>84.523809523809433</v>
      </c>
    </row>
    <row r="1004" spans="3:23" ht="18.75" thickBot="1" x14ac:dyDescent="0.3">
      <c r="C1004" s="11">
        <v>42382</v>
      </c>
      <c r="D1004" s="12">
        <v>1805.4</v>
      </c>
      <c r="E1004">
        <f t="shared" si="86"/>
        <v>95.640197065211424</v>
      </c>
      <c r="F1004" s="222"/>
      <c r="G1004" s="115">
        <v>203.25</v>
      </c>
      <c r="H1004" s="115">
        <f t="shared" si="87"/>
        <v>122.43975903614469</v>
      </c>
      <c r="I1004" s="225">
        <v>42382</v>
      </c>
      <c r="J1004" s="257">
        <v>48393902235</v>
      </c>
      <c r="K1004" s="115">
        <f t="shared" si="88"/>
        <v>116.43688017442135</v>
      </c>
      <c r="L1004" s="115">
        <f t="shared" si="89"/>
        <v>-6.0028788617233459</v>
      </c>
      <c r="M1004" s="248"/>
      <c r="N1004" s="248">
        <v>42382</v>
      </c>
      <c r="O1004" s="266">
        <v>71</v>
      </c>
      <c r="P1004" s="74">
        <f t="shared" si="90"/>
        <v>84.523809523809433</v>
      </c>
      <c r="R1004">
        <f t="shared" si="91"/>
        <v>7100</v>
      </c>
      <c r="T1004" s="11">
        <v>42382</v>
      </c>
      <c r="U1004" s="115">
        <v>95.640197065211424</v>
      </c>
      <c r="V1004" s="115">
        <v>122.43975903614469</v>
      </c>
      <c r="W1004" s="115">
        <v>84.523809523809433</v>
      </c>
    </row>
    <row r="1005" spans="3:23" ht="18.75" thickBot="1" x14ac:dyDescent="0.3">
      <c r="C1005" s="11">
        <v>42383</v>
      </c>
      <c r="D1005" s="12">
        <v>1807.9</v>
      </c>
      <c r="E1005">
        <f t="shared" si="86"/>
        <v>95.772633363352014</v>
      </c>
      <c r="F1005" s="222"/>
      <c r="G1005" s="115">
        <v>203.5</v>
      </c>
      <c r="H1005" s="115">
        <f t="shared" si="87"/>
        <v>122.59036144578324</v>
      </c>
      <c r="I1005" s="225">
        <v>42383</v>
      </c>
      <c r="J1005" s="257">
        <v>48453427330</v>
      </c>
      <c r="K1005" s="115">
        <f t="shared" si="88"/>
        <v>116.58009896922383</v>
      </c>
      <c r="L1005" s="115">
        <f t="shared" si="89"/>
        <v>-6.0102624765594186</v>
      </c>
      <c r="M1005" s="248"/>
      <c r="N1005" s="248">
        <v>42383</v>
      </c>
      <c r="O1005" s="266">
        <v>70</v>
      </c>
      <c r="P1005" s="74">
        <f t="shared" si="90"/>
        <v>83.333333333333243</v>
      </c>
      <c r="R1005">
        <f t="shared" si="91"/>
        <v>7000</v>
      </c>
      <c r="T1005" s="11">
        <v>42383</v>
      </c>
      <c r="U1005" s="115">
        <v>95.772633363352014</v>
      </c>
      <c r="V1005" s="115">
        <v>122.59036144578324</v>
      </c>
      <c r="W1005" s="115">
        <v>83.333333333333243</v>
      </c>
    </row>
    <row r="1006" spans="3:23" ht="18.75" thickBot="1" x14ac:dyDescent="0.3">
      <c r="C1006" s="11">
        <v>42384</v>
      </c>
      <c r="D1006" s="12">
        <v>1813.06</v>
      </c>
      <c r="E1006">
        <f t="shared" si="86"/>
        <v>96.045981882714187</v>
      </c>
      <c r="F1006" s="222"/>
      <c r="G1006" s="115">
        <v>204</v>
      </c>
      <c r="H1006" s="115">
        <f t="shared" si="87"/>
        <v>122.89156626506036</v>
      </c>
      <c r="I1006" s="225">
        <v>42384</v>
      </c>
      <c r="J1006" s="257">
        <v>48572477520</v>
      </c>
      <c r="K1006" s="115">
        <f t="shared" si="88"/>
        <v>116.86653655882881</v>
      </c>
      <c r="L1006" s="115">
        <f t="shared" si="89"/>
        <v>-6.0250297062315497</v>
      </c>
      <c r="M1006" s="248"/>
      <c r="N1006" s="248">
        <v>42384</v>
      </c>
      <c r="O1006" s="266">
        <v>70</v>
      </c>
      <c r="P1006" s="74">
        <f t="shared" si="90"/>
        <v>83.333333333333243</v>
      </c>
      <c r="R1006">
        <f t="shared" si="91"/>
        <v>7000</v>
      </c>
      <c r="T1006" s="11">
        <v>42384</v>
      </c>
      <c r="U1006" s="115">
        <v>96.045981882714187</v>
      </c>
      <c r="V1006" s="115">
        <v>122.89156626506036</v>
      </c>
      <c r="W1006" s="115">
        <v>83.333333333333243</v>
      </c>
    </row>
    <row r="1007" spans="3:23" ht="18.75" thickBot="1" x14ac:dyDescent="0.3">
      <c r="C1007" s="11">
        <v>42387</v>
      </c>
      <c r="D1007" s="12">
        <v>1817.04</v>
      </c>
      <c r="E1007">
        <f t="shared" si="86"/>
        <v>96.256820469354011</v>
      </c>
      <c r="F1007" s="222"/>
      <c r="G1007" s="115">
        <v>203.75</v>
      </c>
      <c r="H1007" s="115">
        <f t="shared" si="87"/>
        <v>122.74096385542181</v>
      </c>
      <c r="I1007" s="225">
        <v>42387</v>
      </c>
      <c r="J1007" s="257">
        <v>48512952425</v>
      </c>
      <c r="K1007" s="115">
        <f t="shared" si="88"/>
        <v>116.72331776402633</v>
      </c>
      <c r="L1007" s="115">
        <f t="shared" si="89"/>
        <v>-6.017646091395477</v>
      </c>
      <c r="M1007" s="248"/>
      <c r="N1007" s="248">
        <v>42387</v>
      </c>
      <c r="O1007" s="266">
        <v>70</v>
      </c>
      <c r="P1007" s="74">
        <f t="shared" si="90"/>
        <v>83.333333333333243</v>
      </c>
      <c r="R1007">
        <f t="shared" si="91"/>
        <v>7000</v>
      </c>
      <c r="T1007" s="11">
        <v>42387</v>
      </c>
      <c r="U1007" s="115">
        <v>96.256820469354011</v>
      </c>
      <c r="V1007" s="115">
        <v>122.74096385542181</v>
      </c>
      <c r="W1007" s="115">
        <v>83.333333333333243</v>
      </c>
    </row>
    <row r="1008" spans="3:23" ht="18.75" thickBot="1" x14ac:dyDescent="0.3">
      <c r="C1008" s="11">
        <v>42388</v>
      </c>
      <c r="D1008" s="12">
        <v>1817.61</v>
      </c>
      <c r="E1008">
        <f t="shared" si="86"/>
        <v>96.287015945330054</v>
      </c>
      <c r="F1008" s="222"/>
      <c r="G1008" s="115">
        <v>204.25</v>
      </c>
      <c r="H1008" s="115">
        <f t="shared" si="87"/>
        <v>123.04216867469891</v>
      </c>
      <c r="I1008" s="225">
        <v>42388</v>
      </c>
      <c r="J1008" s="257">
        <v>48632002615</v>
      </c>
      <c r="K1008" s="115">
        <f t="shared" si="88"/>
        <v>117.00975535363131</v>
      </c>
      <c r="L1008" s="115">
        <f t="shared" si="89"/>
        <v>-6.0324133210676081</v>
      </c>
      <c r="M1008" s="248"/>
      <c r="N1008" s="248">
        <v>42388</v>
      </c>
      <c r="O1008" s="266">
        <v>70</v>
      </c>
      <c r="P1008" s="74">
        <f t="shared" si="90"/>
        <v>83.333333333333243</v>
      </c>
      <c r="R1008">
        <f t="shared" si="91"/>
        <v>7000</v>
      </c>
      <c r="T1008" s="11">
        <v>42388</v>
      </c>
      <c r="U1008" s="115">
        <v>96.287015945330054</v>
      </c>
      <c r="V1008" s="115">
        <v>123.04216867469891</v>
      </c>
      <c r="W1008" s="115">
        <v>83.333333333333243</v>
      </c>
    </row>
    <row r="1009" spans="3:23" ht="18.75" thickBot="1" x14ac:dyDescent="0.3">
      <c r="C1009" s="11">
        <v>42389</v>
      </c>
      <c r="D1009" s="12">
        <v>1821.14</v>
      </c>
      <c r="E1009">
        <f t="shared" si="86"/>
        <v>96.474015998304594</v>
      </c>
      <c r="F1009" s="222"/>
      <c r="G1009" s="115">
        <v>205</v>
      </c>
      <c r="H1009" s="115">
        <f t="shared" si="87"/>
        <v>123.49397590361457</v>
      </c>
      <c r="I1009" s="225">
        <v>42389</v>
      </c>
      <c r="J1009" s="257">
        <v>48810577900</v>
      </c>
      <c r="K1009" s="115">
        <f t="shared" si="88"/>
        <v>117.43941173803876</v>
      </c>
      <c r="L1009" s="115">
        <f t="shared" si="89"/>
        <v>-6.0545641655758118</v>
      </c>
      <c r="M1009" s="248"/>
      <c r="N1009" s="248">
        <v>42389</v>
      </c>
      <c r="O1009" s="266">
        <v>70</v>
      </c>
      <c r="P1009" s="74">
        <f t="shared" si="90"/>
        <v>83.333333333333243</v>
      </c>
      <c r="R1009">
        <f t="shared" si="91"/>
        <v>7000</v>
      </c>
      <c r="T1009" s="11">
        <v>42389</v>
      </c>
      <c r="U1009" s="115">
        <v>96.474015998304594</v>
      </c>
      <c r="V1009" s="115">
        <v>123.49397590361457</v>
      </c>
      <c r="W1009" s="115">
        <v>83.333333333333243</v>
      </c>
    </row>
    <row r="1010" spans="3:23" ht="18.75" thickBot="1" x14ac:dyDescent="0.3">
      <c r="C1010" s="11">
        <v>42390</v>
      </c>
      <c r="D1010" s="12">
        <v>1815.04</v>
      </c>
      <c r="E1010">
        <f t="shared" si="86"/>
        <v>96.150871430841534</v>
      </c>
      <c r="F1010" s="222"/>
      <c r="G1010" s="115">
        <v>205</v>
      </c>
      <c r="H1010" s="115">
        <f t="shared" si="87"/>
        <v>123.49397590361457</v>
      </c>
      <c r="I1010" s="225">
        <v>42390</v>
      </c>
      <c r="J1010" s="257">
        <v>48810577900</v>
      </c>
      <c r="K1010" s="115">
        <f t="shared" si="88"/>
        <v>117.43941173803876</v>
      </c>
      <c r="L1010" s="115">
        <f t="shared" si="89"/>
        <v>-6.0545641655758118</v>
      </c>
      <c r="M1010" s="248"/>
      <c r="N1010" s="248">
        <v>42390</v>
      </c>
      <c r="O1010" s="266">
        <v>66</v>
      </c>
      <c r="P1010" s="74">
        <f t="shared" si="90"/>
        <v>78.571428571428484</v>
      </c>
      <c r="R1010">
        <f t="shared" si="91"/>
        <v>6600</v>
      </c>
      <c r="T1010" s="11">
        <v>42390</v>
      </c>
      <c r="U1010" s="115">
        <v>96.150871430841534</v>
      </c>
      <c r="V1010" s="115">
        <v>123.49397590361457</v>
      </c>
      <c r="W1010" s="115">
        <v>78.571428571428484</v>
      </c>
    </row>
    <row r="1011" spans="3:23" ht="18.75" thickBot="1" x14ac:dyDescent="0.3">
      <c r="C1011" s="11">
        <v>42391</v>
      </c>
      <c r="D1011" s="12">
        <v>1809.41</v>
      </c>
      <c r="E1011">
        <f t="shared" si="86"/>
        <v>95.852624887428931</v>
      </c>
      <c r="F1011" s="222"/>
      <c r="G1011" s="115">
        <v>204.75</v>
      </c>
      <c r="H1011" s="115">
        <f t="shared" si="87"/>
        <v>123.34337349397602</v>
      </c>
      <c r="I1011" s="225">
        <v>42391</v>
      </c>
      <c r="J1011" s="257">
        <v>48751052805</v>
      </c>
      <c r="K1011" s="115">
        <f t="shared" si="88"/>
        <v>117.29619294323626</v>
      </c>
      <c r="L1011" s="115">
        <f t="shared" si="89"/>
        <v>-6.0471805507397534</v>
      </c>
      <c r="M1011" s="248"/>
      <c r="N1011" s="248">
        <v>42391</v>
      </c>
      <c r="O1011" s="266">
        <v>65</v>
      </c>
      <c r="P1011" s="74">
        <f t="shared" si="90"/>
        <v>77.380952380952294</v>
      </c>
      <c r="R1011">
        <f t="shared" si="91"/>
        <v>6500</v>
      </c>
      <c r="T1011" s="11">
        <v>42391</v>
      </c>
      <c r="U1011" s="115">
        <v>95.852624887428931</v>
      </c>
      <c r="V1011" s="115">
        <v>123.34337349397602</v>
      </c>
      <c r="W1011" s="115">
        <v>77.380952380952294</v>
      </c>
    </row>
    <row r="1012" spans="3:23" ht="18.75" thickBot="1" x14ac:dyDescent="0.3">
      <c r="C1012" s="11">
        <v>42394</v>
      </c>
      <c r="D1012" s="12">
        <v>1808.07</v>
      </c>
      <c r="E1012">
        <f t="shared" si="86"/>
        <v>95.781639031625559</v>
      </c>
      <c r="F1012" s="222"/>
      <c r="G1012" s="115">
        <v>203.5</v>
      </c>
      <c r="H1012" s="115">
        <f t="shared" si="87"/>
        <v>122.59036144578324</v>
      </c>
      <c r="I1012" s="225">
        <v>42394</v>
      </c>
      <c r="J1012" s="257">
        <v>48453427330</v>
      </c>
      <c r="K1012" s="115">
        <f t="shared" si="88"/>
        <v>116.58009896922384</v>
      </c>
      <c r="L1012" s="115">
        <f t="shared" si="89"/>
        <v>-6.0102624765594044</v>
      </c>
      <c r="M1012" s="248"/>
      <c r="N1012" s="248">
        <v>42394</v>
      </c>
      <c r="O1012" s="266">
        <v>66</v>
      </c>
      <c r="P1012" s="74">
        <f t="shared" si="90"/>
        <v>78.571428571428484</v>
      </c>
      <c r="R1012">
        <f t="shared" si="91"/>
        <v>6600</v>
      </c>
      <c r="T1012" s="11">
        <v>42394</v>
      </c>
      <c r="U1012" s="115">
        <v>95.781639031625559</v>
      </c>
      <c r="V1012" s="115">
        <v>122.59036144578324</v>
      </c>
      <c r="W1012" s="115">
        <v>78.571428571428484</v>
      </c>
    </row>
    <row r="1013" spans="3:23" ht="18.75" thickBot="1" x14ac:dyDescent="0.3">
      <c r="C1013" s="11">
        <v>42395</v>
      </c>
      <c r="D1013" s="12">
        <v>1807.73</v>
      </c>
      <c r="E1013">
        <f t="shared" si="86"/>
        <v>95.763627695078455</v>
      </c>
      <c r="F1013" s="222"/>
      <c r="G1013" s="115">
        <v>203.5</v>
      </c>
      <c r="H1013" s="115">
        <f t="shared" si="87"/>
        <v>122.59036144578324</v>
      </c>
      <c r="I1013" s="225">
        <v>42395</v>
      </c>
      <c r="J1013" s="257">
        <v>48453427330</v>
      </c>
      <c r="K1013" s="115">
        <f t="shared" si="88"/>
        <v>116.58009896922384</v>
      </c>
      <c r="L1013" s="115">
        <f t="shared" si="89"/>
        <v>-6.0102624765594044</v>
      </c>
      <c r="M1013" s="248"/>
      <c r="N1013" s="248">
        <v>42395</v>
      </c>
      <c r="O1013" s="266">
        <v>66</v>
      </c>
      <c r="P1013" s="74">
        <f t="shared" si="90"/>
        <v>78.571428571428484</v>
      </c>
      <c r="R1013">
        <f t="shared" si="91"/>
        <v>6600</v>
      </c>
      <c r="T1013" s="11">
        <v>42395</v>
      </c>
      <c r="U1013" s="115">
        <v>95.763627695078455</v>
      </c>
      <c r="V1013" s="115">
        <v>122.59036144578324</v>
      </c>
      <c r="W1013" s="115">
        <v>78.571428571428484</v>
      </c>
    </row>
    <row r="1014" spans="3:23" ht="18.75" thickBot="1" x14ac:dyDescent="0.3">
      <c r="C1014" s="11">
        <v>42396</v>
      </c>
      <c r="D1014" s="12">
        <v>1811.4</v>
      </c>
      <c r="E1014">
        <f t="shared" si="86"/>
        <v>95.958044180748843</v>
      </c>
      <c r="F1014" s="222"/>
      <c r="G1014" s="115">
        <v>204</v>
      </c>
      <c r="H1014" s="115">
        <f t="shared" si="87"/>
        <v>122.89156626506036</v>
      </c>
      <c r="I1014" s="225">
        <v>42396</v>
      </c>
      <c r="J1014" s="257">
        <v>48572477520</v>
      </c>
      <c r="K1014" s="115">
        <f t="shared" si="88"/>
        <v>116.86653655882883</v>
      </c>
      <c r="L1014" s="115">
        <f t="shared" si="89"/>
        <v>-6.0250297062315354</v>
      </c>
      <c r="M1014" s="248"/>
      <c r="N1014" s="248">
        <v>42396</v>
      </c>
      <c r="O1014" s="266">
        <v>66</v>
      </c>
      <c r="P1014" s="74">
        <f t="shared" si="90"/>
        <v>78.571428571428484</v>
      </c>
      <c r="R1014">
        <f t="shared" si="91"/>
        <v>6600</v>
      </c>
      <c r="T1014" s="11">
        <v>42396</v>
      </c>
      <c r="U1014" s="115">
        <v>95.958044180748843</v>
      </c>
      <c r="V1014" s="115">
        <v>122.89156626506036</v>
      </c>
      <c r="W1014" s="115">
        <v>78.571428571428484</v>
      </c>
    </row>
    <row r="1015" spans="3:23" ht="18.75" thickBot="1" x14ac:dyDescent="0.3">
      <c r="C1015" s="11">
        <v>42397</v>
      </c>
      <c r="D1015" s="12">
        <v>1832.95</v>
      </c>
      <c r="E1015">
        <f t="shared" si="86"/>
        <v>97.099645070720769</v>
      </c>
      <c r="F1015" s="222"/>
      <c r="G1015" s="115">
        <v>205</v>
      </c>
      <c r="H1015" s="115">
        <f t="shared" si="87"/>
        <v>123.49397590361458</v>
      </c>
      <c r="I1015" s="225">
        <v>42397</v>
      </c>
      <c r="J1015" s="257">
        <v>48810577900</v>
      </c>
      <c r="K1015" s="115">
        <f t="shared" si="88"/>
        <v>117.43941173803877</v>
      </c>
      <c r="L1015" s="115">
        <f t="shared" si="89"/>
        <v>-6.0545641655758118</v>
      </c>
      <c r="M1015" s="248"/>
      <c r="N1015" s="248">
        <v>42397</v>
      </c>
      <c r="O1015" s="266">
        <v>66</v>
      </c>
      <c r="P1015" s="74">
        <f t="shared" si="90"/>
        <v>78.571428571428484</v>
      </c>
      <c r="R1015">
        <f t="shared" si="91"/>
        <v>6600</v>
      </c>
      <c r="T1015" s="11">
        <v>42397</v>
      </c>
      <c r="U1015" s="115">
        <v>97.099645070720769</v>
      </c>
      <c r="V1015" s="115">
        <v>123.49397590361458</v>
      </c>
      <c r="W1015" s="115">
        <v>78.571428571428484</v>
      </c>
    </row>
    <row r="1016" spans="3:23" ht="18.75" thickBot="1" x14ac:dyDescent="0.3">
      <c r="C1016" s="11">
        <v>42398</v>
      </c>
      <c r="D1016" s="12">
        <v>1843.03</v>
      </c>
      <c r="E1016">
        <f t="shared" si="86"/>
        <v>97.633628224823639</v>
      </c>
      <c r="F1016" s="222"/>
      <c r="G1016" s="115">
        <v>206.25</v>
      </c>
      <c r="H1016" s="115">
        <f t="shared" si="87"/>
        <v>124.24698795180736</v>
      </c>
      <c r="I1016" s="240">
        <v>42398</v>
      </c>
      <c r="J1016" s="262">
        <v>49108203375</v>
      </c>
      <c r="K1016" s="115">
        <f t="shared" si="88"/>
        <v>118.15550571205121</v>
      </c>
      <c r="L1016" s="115">
        <f t="shared" si="89"/>
        <v>-6.0914822397561466</v>
      </c>
      <c r="M1016" s="252"/>
      <c r="N1016" s="252">
        <v>42398</v>
      </c>
      <c r="O1016" s="266">
        <v>66</v>
      </c>
      <c r="P1016" s="74">
        <f t="shared" si="90"/>
        <v>78.571428571428484</v>
      </c>
      <c r="R1016">
        <f t="shared" si="91"/>
        <v>6600</v>
      </c>
      <c r="T1016" s="11">
        <v>42398</v>
      </c>
      <c r="U1016" s="115">
        <v>97.633628224823639</v>
      </c>
      <c r="V1016" s="115">
        <v>124.24698795180736</v>
      </c>
      <c r="W1016" s="115">
        <v>78.571428571428484</v>
      </c>
    </row>
    <row r="1017" spans="3:23" ht="18.75" thickBot="1" x14ac:dyDescent="0.3">
      <c r="C1017" s="11">
        <v>42402</v>
      </c>
      <c r="D1017" s="12">
        <v>1852.76</v>
      </c>
      <c r="E1017">
        <f t="shared" si="86"/>
        <v>98.149070297186825</v>
      </c>
      <c r="F1017" s="222"/>
      <c r="G1017" s="115">
        <v>208.25</v>
      </c>
      <c r="H1017" s="115">
        <f t="shared" si="87"/>
        <v>125.4518072289158</v>
      </c>
      <c r="I1017" s="225">
        <v>42402</v>
      </c>
      <c r="J1017" s="257">
        <v>49600408355.75</v>
      </c>
      <c r="K1017" s="115">
        <f t="shared" si="88"/>
        <v>119.3397626063711</v>
      </c>
      <c r="L1017" s="115">
        <f t="shared" si="89"/>
        <v>-6.1120446225447012</v>
      </c>
      <c r="M1017" s="248"/>
      <c r="N1017" s="248">
        <v>42402</v>
      </c>
      <c r="O1017" s="266">
        <v>68</v>
      </c>
      <c r="P1017" s="74">
        <f t="shared" si="90"/>
        <v>80.952380952380864</v>
      </c>
      <c r="R1017">
        <f t="shared" si="91"/>
        <v>6800</v>
      </c>
      <c r="T1017" s="11">
        <v>42402</v>
      </c>
      <c r="U1017" s="115">
        <v>98.149070297186825</v>
      </c>
      <c r="V1017" s="115">
        <v>125.4518072289158</v>
      </c>
      <c r="W1017" s="115">
        <v>80.952380952380864</v>
      </c>
    </row>
    <row r="1018" spans="3:23" ht="18.75" thickBot="1" x14ac:dyDescent="0.3">
      <c r="C1018" s="11">
        <v>42403</v>
      </c>
      <c r="D1018" s="12">
        <v>1842.62</v>
      </c>
      <c r="E1018">
        <f t="shared" si="86"/>
        <v>97.611908671928575</v>
      </c>
      <c r="F1018" s="222"/>
      <c r="G1018" s="115">
        <v>209</v>
      </c>
      <c r="H1018" s="115">
        <f t="shared" si="87"/>
        <v>125.90361445783147</v>
      </c>
      <c r="I1018" s="225">
        <v>42403</v>
      </c>
      <c r="J1018" s="257">
        <v>49779041279</v>
      </c>
      <c r="K1018" s="115">
        <f t="shared" si="88"/>
        <v>119.7695576697794</v>
      </c>
      <c r="L1018" s="115">
        <f t="shared" si="89"/>
        <v>-6.1340567880520638</v>
      </c>
      <c r="M1018" s="248"/>
      <c r="N1018" s="248">
        <v>42403</v>
      </c>
      <c r="O1018" s="266">
        <v>67</v>
      </c>
      <c r="P1018" s="74">
        <f t="shared" si="90"/>
        <v>79.761904761904674</v>
      </c>
      <c r="R1018">
        <f t="shared" si="91"/>
        <v>6700</v>
      </c>
      <c r="T1018" s="11">
        <v>42403</v>
      </c>
      <c r="U1018" s="115">
        <v>97.611908671928575</v>
      </c>
      <c r="V1018" s="115">
        <v>125.90361445783147</v>
      </c>
      <c r="W1018" s="115">
        <v>79.761904761904674</v>
      </c>
    </row>
    <row r="1019" spans="3:23" ht="18.75" thickBot="1" x14ac:dyDescent="0.3">
      <c r="C1019" s="11">
        <v>42404</v>
      </c>
      <c r="D1019" s="12">
        <v>1841.32</v>
      </c>
      <c r="E1019">
        <f t="shared" si="86"/>
        <v>97.54304179689548</v>
      </c>
      <c r="F1019" s="222"/>
      <c r="G1019" s="115">
        <v>209.5</v>
      </c>
      <c r="H1019" s="115">
        <f t="shared" si="87"/>
        <v>126.20481927710858</v>
      </c>
      <c r="I1019" s="225">
        <v>42404</v>
      </c>
      <c r="J1019" s="257">
        <v>49898129894.5</v>
      </c>
      <c r="K1019" s="115">
        <f t="shared" si="88"/>
        <v>120.05608771205161</v>
      </c>
      <c r="L1019" s="115">
        <f t="shared" si="89"/>
        <v>-6.1487315650569769</v>
      </c>
      <c r="M1019" s="248"/>
      <c r="N1019" s="248">
        <v>42404</v>
      </c>
      <c r="O1019" s="266">
        <v>68</v>
      </c>
      <c r="P1019" s="74">
        <f t="shared" si="90"/>
        <v>80.952380952380864</v>
      </c>
      <c r="R1019">
        <f t="shared" si="91"/>
        <v>6800</v>
      </c>
      <c r="T1019" s="11">
        <v>42404</v>
      </c>
      <c r="U1019" s="115">
        <v>97.54304179689548</v>
      </c>
      <c r="V1019" s="115">
        <v>126.20481927710858</v>
      </c>
      <c r="W1019" s="115">
        <v>80.952380952380864</v>
      </c>
    </row>
    <row r="1020" spans="3:23" ht="18.75" thickBot="1" x14ac:dyDescent="0.3">
      <c r="C1020" s="11">
        <v>42405</v>
      </c>
      <c r="D1020" s="12">
        <v>1857.27</v>
      </c>
      <c r="E1020">
        <f t="shared" si="86"/>
        <v>98.387985379032472</v>
      </c>
      <c r="F1020" s="222"/>
      <c r="G1020" s="115">
        <v>210</v>
      </c>
      <c r="H1020" s="115">
        <f t="shared" si="87"/>
        <v>126.50602409638569</v>
      </c>
      <c r="I1020" s="225">
        <v>42405</v>
      </c>
      <c r="J1020" s="257">
        <v>50017218510</v>
      </c>
      <c r="K1020" s="115">
        <f t="shared" si="88"/>
        <v>120.3426177543238</v>
      </c>
      <c r="L1020" s="115">
        <f t="shared" si="89"/>
        <v>-6.1634063420618901</v>
      </c>
      <c r="M1020" s="248"/>
      <c r="N1020" s="248">
        <v>42405</v>
      </c>
      <c r="O1020" s="266">
        <v>70</v>
      </c>
      <c r="P1020" s="74">
        <f t="shared" si="90"/>
        <v>83.333333333333229</v>
      </c>
      <c r="R1020">
        <f t="shared" si="91"/>
        <v>7000</v>
      </c>
      <c r="T1020" s="11">
        <v>42405</v>
      </c>
      <c r="U1020" s="115">
        <v>98.387985379032472</v>
      </c>
      <c r="V1020" s="115">
        <v>126.50602409638569</v>
      </c>
      <c r="W1020" s="115">
        <v>83.333333333333229</v>
      </c>
    </row>
    <row r="1021" spans="3:23" ht="18.75" thickBot="1" x14ac:dyDescent="0.3">
      <c r="C1021" s="11">
        <v>42409</v>
      </c>
      <c r="D1021" s="12">
        <v>1865.19</v>
      </c>
      <c r="E1021">
        <f t="shared" si="86"/>
        <v>98.807543571541871</v>
      </c>
      <c r="F1021" s="222"/>
      <c r="G1021" s="115">
        <v>210.5</v>
      </c>
      <c r="H1021" s="115">
        <f t="shared" si="87"/>
        <v>126.80722891566279</v>
      </c>
      <c r="I1021" s="225">
        <v>42409</v>
      </c>
      <c r="J1021" s="257">
        <v>50136307125.5</v>
      </c>
      <c r="K1021" s="115">
        <f t="shared" si="88"/>
        <v>120.629147796596</v>
      </c>
      <c r="L1021" s="115">
        <f t="shared" si="89"/>
        <v>-6.178081119066789</v>
      </c>
      <c r="M1021" s="248"/>
      <c r="N1021" s="248">
        <v>42409</v>
      </c>
      <c r="O1021" s="266">
        <v>70</v>
      </c>
      <c r="P1021" s="74">
        <f t="shared" si="90"/>
        <v>83.333333333333229</v>
      </c>
      <c r="R1021">
        <f t="shared" si="91"/>
        <v>7000</v>
      </c>
      <c r="T1021" s="11">
        <v>42409</v>
      </c>
      <c r="U1021" s="115">
        <v>98.807543571541871</v>
      </c>
      <c r="V1021" s="115">
        <v>126.80722891566279</v>
      </c>
      <c r="W1021" s="115">
        <v>83.333333333333229</v>
      </c>
    </row>
    <row r="1022" spans="3:23" ht="18.75" thickBot="1" x14ac:dyDescent="0.3">
      <c r="C1022" s="11">
        <v>42410</v>
      </c>
      <c r="D1022" s="12">
        <v>1877.49</v>
      </c>
      <c r="E1022">
        <f t="shared" si="86"/>
        <v>99.459130158393592</v>
      </c>
      <c r="F1022" s="222"/>
      <c r="G1022" s="115">
        <v>210.5</v>
      </c>
      <c r="H1022" s="115">
        <f t="shared" si="87"/>
        <v>126.80722891566279</v>
      </c>
      <c r="I1022" s="225">
        <v>42410</v>
      </c>
      <c r="J1022" s="257">
        <v>50136307125.5</v>
      </c>
      <c r="K1022" s="115">
        <f t="shared" si="88"/>
        <v>120.629147796596</v>
      </c>
      <c r="L1022" s="115">
        <f t="shared" si="89"/>
        <v>-6.178081119066789</v>
      </c>
      <c r="M1022" s="248"/>
      <c r="N1022" s="248">
        <v>42410</v>
      </c>
      <c r="O1022" s="266">
        <v>73</v>
      </c>
      <c r="P1022" s="74">
        <f t="shared" si="90"/>
        <v>86.904761904761799</v>
      </c>
      <c r="R1022">
        <f t="shared" si="91"/>
        <v>7300</v>
      </c>
      <c r="T1022" s="11">
        <v>42410</v>
      </c>
      <c r="U1022" s="115">
        <v>99.459130158393592</v>
      </c>
      <c r="V1022" s="115">
        <v>126.80722891566279</v>
      </c>
      <c r="W1022" s="115">
        <v>86.904761904761799</v>
      </c>
    </row>
    <row r="1023" spans="3:23" ht="18.75" thickBot="1" x14ac:dyDescent="0.3">
      <c r="C1023" s="11">
        <v>42411</v>
      </c>
      <c r="D1023" s="12">
        <v>1853.84</v>
      </c>
      <c r="E1023">
        <f t="shared" si="86"/>
        <v>98.206282777983574</v>
      </c>
      <c r="F1023" s="222"/>
      <c r="G1023" s="115">
        <v>210</v>
      </c>
      <c r="H1023" s="115">
        <f t="shared" si="87"/>
        <v>126.50602409638569</v>
      </c>
      <c r="I1023" s="225">
        <v>42411</v>
      </c>
      <c r="J1023" s="257">
        <v>50017218510</v>
      </c>
      <c r="K1023" s="115">
        <f t="shared" si="88"/>
        <v>120.3426177543238</v>
      </c>
      <c r="L1023" s="115">
        <f t="shared" si="89"/>
        <v>-6.1634063420618901</v>
      </c>
      <c r="M1023" s="248"/>
      <c r="N1023" s="248">
        <v>42411</v>
      </c>
      <c r="O1023" s="266">
        <v>68</v>
      </c>
      <c r="P1023" s="74">
        <f t="shared" si="90"/>
        <v>80.95238095238085</v>
      </c>
      <c r="R1023">
        <f t="shared" si="91"/>
        <v>6800</v>
      </c>
      <c r="T1023" s="11">
        <v>42411</v>
      </c>
      <c r="U1023" s="115">
        <v>98.206282777983574</v>
      </c>
      <c r="V1023" s="115">
        <v>126.50602409638569</v>
      </c>
      <c r="W1023" s="115">
        <v>80.95238095238085</v>
      </c>
    </row>
    <row r="1024" spans="3:23" ht="18.75" thickBot="1" x14ac:dyDescent="0.3">
      <c r="C1024" s="11">
        <v>42412</v>
      </c>
      <c r="D1024" s="12">
        <v>1853.38</v>
      </c>
      <c r="E1024">
        <f t="shared" si="86"/>
        <v>98.181914499125725</v>
      </c>
      <c r="F1024" s="222"/>
      <c r="G1024" s="115">
        <v>208.75</v>
      </c>
      <c r="H1024" s="115">
        <f t="shared" si="87"/>
        <v>125.75301204819291</v>
      </c>
      <c r="I1024" s="225">
        <v>42412</v>
      </c>
      <c r="J1024" s="257">
        <v>49719496971.25</v>
      </c>
      <c r="K1024" s="115">
        <f t="shared" si="88"/>
        <v>119.6262926486433</v>
      </c>
      <c r="L1024" s="115">
        <f t="shared" si="89"/>
        <v>-6.1267193995496143</v>
      </c>
      <c r="M1024" s="248"/>
      <c r="N1024" s="248">
        <v>42412</v>
      </c>
      <c r="O1024" s="266">
        <v>68</v>
      </c>
      <c r="P1024" s="74">
        <f t="shared" si="90"/>
        <v>80.95238095238085</v>
      </c>
      <c r="R1024">
        <f t="shared" si="91"/>
        <v>6800</v>
      </c>
      <c r="T1024" s="11">
        <v>42412</v>
      </c>
      <c r="U1024" s="115">
        <v>98.181914499125725</v>
      </c>
      <c r="V1024" s="115">
        <v>125.75301204819291</v>
      </c>
      <c r="W1024" s="115">
        <v>80.95238095238085</v>
      </c>
    </row>
    <row r="1025" spans="3:23" ht="18.75" thickBot="1" x14ac:dyDescent="0.3">
      <c r="C1025" s="11">
        <v>42415</v>
      </c>
      <c r="D1025" s="12">
        <v>1848.71</v>
      </c>
      <c r="E1025">
        <f t="shared" si="86"/>
        <v>97.934523494199098</v>
      </c>
      <c r="F1025" s="222"/>
      <c r="G1025" s="115">
        <v>208.25</v>
      </c>
      <c r="H1025" s="115">
        <f t="shared" si="87"/>
        <v>125.45180722891581</v>
      </c>
      <c r="I1025" s="225">
        <v>42415</v>
      </c>
      <c r="J1025" s="257">
        <v>49600408355.75</v>
      </c>
      <c r="K1025" s="115">
        <f t="shared" si="88"/>
        <v>119.33976260637111</v>
      </c>
      <c r="L1025" s="115">
        <f t="shared" si="89"/>
        <v>-6.1120446225447012</v>
      </c>
      <c r="M1025" s="248"/>
      <c r="N1025" s="248">
        <v>42415</v>
      </c>
      <c r="O1025" s="266">
        <v>68</v>
      </c>
      <c r="P1025" s="74">
        <f t="shared" si="90"/>
        <v>80.95238095238085</v>
      </c>
      <c r="R1025">
        <f t="shared" si="91"/>
        <v>6800</v>
      </c>
      <c r="T1025" s="11">
        <v>42415</v>
      </c>
      <c r="U1025" s="115">
        <v>97.934523494199098</v>
      </c>
      <c r="V1025" s="115">
        <v>125.45180722891581</v>
      </c>
      <c r="W1025" s="115">
        <v>80.95238095238085</v>
      </c>
    </row>
    <row r="1026" spans="3:23" ht="18.75" thickBot="1" x14ac:dyDescent="0.3">
      <c r="C1026" s="11">
        <v>42416</v>
      </c>
      <c r="D1026" s="12">
        <v>1842.87</v>
      </c>
      <c r="E1026">
        <f t="shared" si="86"/>
        <v>97.625152301742673</v>
      </c>
      <c r="F1026" s="222"/>
      <c r="G1026" s="115">
        <v>208.75</v>
      </c>
      <c r="H1026" s="115">
        <f t="shared" si="87"/>
        <v>125.75301204819293</v>
      </c>
      <c r="I1026" s="225">
        <v>42416</v>
      </c>
      <c r="J1026" s="257">
        <v>49719496971.25</v>
      </c>
      <c r="K1026" s="115">
        <f t="shared" si="88"/>
        <v>119.62629264864331</v>
      </c>
      <c r="L1026" s="115">
        <f t="shared" si="89"/>
        <v>-6.1267193995496143</v>
      </c>
      <c r="M1026" s="248"/>
      <c r="N1026" s="248">
        <v>42416</v>
      </c>
      <c r="O1026" s="266">
        <v>68</v>
      </c>
      <c r="P1026" s="74">
        <f t="shared" si="90"/>
        <v>80.95238095238085</v>
      </c>
      <c r="R1026">
        <f t="shared" si="91"/>
        <v>6800</v>
      </c>
      <c r="T1026" s="11">
        <v>42416</v>
      </c>
      <c r="U1026" s="115">
        <v>97.625152301742673</v>
      </c>
      <c r="V1026" s="115">
        <v>125.75301204819293</v>
      </c>
      <c r="W1026" s="115">
        <v>80.95238095238085</v>
      </c>
    </row>
    <row r="1027" spans="3:23" ht="18.75" thickBot="1" x14ac:dyDescent="0.3">
      <c r="C1027" s="11">
        <v>42417</v>
      </c>
      <c r="D1027" s="12">
        <v>1841.26</v>
      </c>
      <c r="E1027">
        <f t="shared" si="86"/>
        <v>97.539863325740143</v>
      </c>
      <c r="F1027" s="222"/>
      <c r="G1027" s="115">
        <v>209</v>
      </c>
      <c r="H1027" s="115">
        <f t="shared" si="87"/>
        <v>125.90361445783148</v>
      </c>
      <c r="I1027" s="225">
        <v>42417</v>
      </c>
      <c r="J1027" s="257">
        <v>49779041279</v>
      </c>
      <c r="K1027" s="115">
        <f t="shared" si="88"/>
        <v>119.76955766977942</v>
      </c>
      <c r="L1027" s="115">
        <f t="shared" si="89"/>
        <v>-6.1340567880520638</v>
      </c>
      <c r="M1027" s="248"/>
      <c r="N1027" s="248">
        <v>42417</v>
      </c>
      <c r="O1027" s="266">
        <v>67</v>
      </c>
      <c r="P1027" s="74">
        <f t="shared" si="90"/>
        <v>79.76190476190466</v>
      </c>
      <c r="R1027">
        <f t="shared" si="91"/>
        <v>6700</v>
      </c>
      <c r="T1027" s="11">
        <v>42417</v>
      </c>
      <c r="U1027" s="115">
        <v>97.539863325740143</v>
      </c>
      <c r="V1027" s="115">
        <v>125.90361445783148</v>
      </c>
      <c r="W1027" s="115">
        <v>79.76190476190466</v>
      </c>
    </row>
    <row r="1028" spans="3:23" ht="18.75" thickBot="1" x14ac:dyDescent="0.3">
      <c r="C1028" s="11">
        <v>42418</v>
      </c>
      <c r="D1028" s="12">
        <v>1831.44</v>
      </c>
      <c r="E1028">
        <f t="shared" si="86"/>
        <v>97.019653546643895</v>
      </c>
      <c r="F1028" s="222"/>
      <c r="G1028" s="115">
        <v>208</v>
      </c>
      <c r="H1028" s="115">
        <f t="shared" si="87"/>
        <v>125.30120481927726</v>
      </c>
      <c r="I1028" s="225">
        <v>42418</v>
      </c>
      <c r="J1028" s="257">
        <v>49540864048</v>
      </c>
      <c r="K1028" s="115">
        <f t="shared" si="88"/>
        <v>119.19649758523501</v>
      </c>
      <c r="L1028" s="115">
        <f t="shared" si="89"/>
        <v>-6.1047072340422517</v>
      </c>
      <c r="M1028" s="248"/>
      <c r="N1028" s="248">
        <v>42418</v>
      </c>
      <c r="O1028" s="266">
        <v>67</v>
      </c>
      <c r="P1028" s="74">
        <f t="shared" si="90"/>
        <v>79.76190476190466</v>
      </c>
      <c r="R1028">
        <f t="shared" si="91"/>
        <v>6700</v>
      </c>
      <c r="T1028" s="11">
        <v>42418</v>
      </c>
      <c r="U1028" s="115">
        <v>97.019653546643895</v>
      </c>
      <c r="V1028" s="115">
        <v>125.30120481927726</v>
      </c>
      <c r="W1028" s="115">
        <v>79.76190476190466</v>
      </c>
    </row>
    <row r="1029" spans="3:23" ht="18.75" thickBot="1" x14ac:dyDescent="0.3">
      <c r="C1029" s="11">
        <v>42419</v>
      </c>
      <c r="D1029" s="12">
        <v>1827.63</v>
      </c>
      <c r="E1029">
        <f t="shared" ref="E1029:E1092" si="92">+(D1029/D1028)*E1028</f>
        <v>96.81782062827763</v>
      </c>
      <c r="F1029" s="222"/>
      <c r="G1029" s="115">
        <v>206.5</v>
      </c>
      <c r="H1029" s="115">
        <f t="shared" ref="H1029:H1092" si="93">+(G1029/G1028)*H1028</f>
        <v>124.39759036144594</v>
      </c>
      <c r="I1029" s="225">
        <v>42419</v>
      </c>
      <c r="J1029" s="257">
        <v>49183598201.5</v>
      </c>
      <c r="K1029" s="115">
        <f t="shared" ref="K1029:K1092" si="94">+(J1029/J1028)*K1028</f>
        <v>118.33690745841841</v>
      </c>
      <c r="L1029" s="115">
        <f t="shared" ref="L1029:L1092" si="95">+K1029-H1029</f>
        <v>-6.0606829030275264</v>
      </c>
      <c r="M1029" s="248"/>
      <c r="N1029" s="248">
        <v>42419</v>
      </c>
      <c r="O1029" s="266">
        <v>67</v>
      </c>
      <c r="P1029" s="74">
        <f t="shared" ref="P1029:P1092" si="96">+(O1029/O1028)*P1028</f>
        <v>79.76190476190466</v>
      </c>
      <c r="R1029">
        <f t="shared" si="91"/>
        <v>6700</v>
      </c>
      <c r="T1029" s="11">
        <v>42419</v>
      </c>
      <c r="U1029" s="115">
        <v>96.81782062827763</v>
      </c>
      <c r="V1029" s="115">
        <v>124.39759036144594</v>
      </c>
      <c r="W1029" s="115">
        <v>79.76190476190466</v>
      </c>
    </row>
    <row r="1030" spans="3:23" ht="18.75" thickBot="1" x14ac:dyDescent="0.3">
      <c r="C1030" s="11">
        <v>42422</v>
      </c>
      <c r="D1030" s="12">
        <v>1818.83</v>
      </c>
      <c r="E1030">
        <f t="shared" si="92"/>
        <v>96.351644858822738</v>
      </c>
      <c r="F1030" s="222"/>
      <c r="G1030" s="115">
        <v>206</v>
      </c>
      <c r="H1030" s="115">
        <f t="shared" si="93"/>
        <v>124.09638554216882</v>
      </c>
      <c r="I1030" s="225">
        <v>42422</v>
      </c>
      <c r="J1030" s="257">
        <v>49064509586</v>
      </c>
      <c r="K1030" s="115">
        <f t="shared" si="94"/>
        <v>118.0503774161462</v>
      </c>
      <c r="L1030" s="115">
        <f t="shared" si="95"/>
        <v>-6.0460081260226133</v>
      </c>
      <c r="M1030" s="248"/>
      <c r="N1030" s="248">
        <v>42422</v>
      </c>
      <c r="O1030" s="266">
        <v>67</v>
      </c>
      <c r="P1030" s="74">
        <f t="shared" si="96"/>
        <v>79.76190476190466</v>
      </c>
      <c r="R1030">
        <f t="shared" si="91"/>
        <v>6700</v>
      </c>
      <c r="T1030" s="11">
        <v>42422</v>
      </c>
      <c r="U1030" s="115">
        <v>96.351644858822738</v>
      </c>
      <c r="V1030" s="115">
        <v>124.09638554216882</v>
      </c>
      <c r="W1030" s="115">
        <v>79.76190476190466</v>
      </c>
    </row>
    <row r="1031" spans="3:23" ht="18.75" thickBot="1" x14ac:dyDescent="0.3">
      <c r="C1031" s="11">
        <v>42423</v>
      </c>
      <c r="D1031" s="12">
        <v>1815.36</v>
      </c>
      <c r="E1031">
        <f t="shared" si="92"/>
        <v>96.167823277003592</v>
      </c>
      <c r="F1031" s="222"/>
      <c r="G1031" s="115">
        <v>206.25</v>
      </c>
      <c r="H1031" s="115">
        <f t="shared" si="93"/>
        <v>124.24698795180737</v>
      </c>
      <c r="I1031" s="225">
        <v>42423</v>
      </c>
      <c r="J1031" s="257">
        <v>49124053893.75</v>
      </c>
      <c r="K1031" s="115">
        <f t="shared" si="94"/>
        <v>118.19364243728229</v>
      </c>
      <c r="L1031" s="115">
        <f t="shared" si="95"/>
        <v>-6.053345514525077</v>
      </c>
      <c r="M1031" s="248"/>
      <c r="N1031" s="248">
        <v>42423</v>
      </c>
      <c r="O1031" s="266">
        <v>67</v>
      </c>
      <c r="P1031" s="74">
        <f t="shared" si="96"/>
        <v>79.76190476190466</v>
      </c>
      <c r="R1031">
        <f t="shared" si="91"/>
        <v>6700</v>
      </c>
      <c r="T1031" s="11">
        <v>42423</v>
      </c>
      <c r="U1031" s="115">
        <v>96.167823277003592</v>
      </c>
      <c r="V1031" s="115">
        <v>124.24698795180737</v>
      </c>
      <c r="W1031" s="115">
        <v>79.76190476190466</v>
      </c>
    </row>
    <row r="1032" spans="3:23" ht="18.75" thickBot="1" x14ac:dyDescent="0.3">
      <c r="C1032" s="11">
        <v>42424</v>
      </c>
      <c r="D1032" s="12">
        <v>1809.04</v>
      </c>
      <c r="E1032">
        <f t="shared" si="92"/>
        <v>95.833024315304172</v>
      </c>
      <c r="F1032" s="222"/>
      <c r="G1032" s="115">
        <v>205.5</v>
      </c>
      <c r="H1032" s="115">
        <f t="shared" si="93"/>
        <v>123.7951807228917</v>
      </c>
      <c r="I1032" s="225">
        <v>42424</v>
      </c>
      <c r="J1032" s="257">
        <v>48945420970.5</v>
      </c>
      <c r="K1032" s="115">
        <f t="shared" si="94"/>
        <v>117.76384737387399</v>
      </c>
      <c r="L1032" s="115">
        <f t="shared" si="95"/>
        <v>-6.0313333490177143</v>
      </c>
      <c r="M1032" s="248"/>
      <c r="N1032" s="248">
        <v>42424</v>
      </c>
      <c r="O1032" s="266">
        <v>67</v>
      </c>
      <c r="P1032" s="74">
        <f t="shared" si="96"/>
        <v>79.76190476190466</v>
      </c>
      <c r="R1032">
        <f t="shared" si="91"/>
        <v>6700</v>
      </c>
      <c r="T1032" s="11">
        <v>42424</v>
      </c>
      <c r="U1032" s="115">
        <v>95.833024315304172</v>
      </c>
      <c r="V1032" s="115">
        <v>123.7951807228917</v>
      </c>
      <c r="W1032" s="115">
        <v>79.76190476190466</v>
      </c>
    </row>
    <row r="1033" spans="3:23" ht="18.75" thickBot="1" x14ac:dyDescent="0.3">
      <c r="C1033" s="11">
        <v>42425</v>
      </c>
      <c r="D1033" s="12">
        <v>1802.22</v>
      </c>
      <c r="E1033">
        <f t="shared" si="92"/>
        <v>95.47173809397664</v>
      </c>
      <c r="F1033" s="222"/>
      <c r="G1033" s="115">
        <v>205.5</v>
      </c>
      <c r="H1033" s="115">
        <f t="shared" si="93"/>
        <v>123.7951807228917</v>
      </c>
      <c r="I1033" s="225">
        <v>42425</v>
      </c>
      <c r="J1033" s="257">
        <v>48945420970.5</v>
      </c>
      <c r="K1033" s="115">
        <f t="shared" si="94"/>
        <v>117.76384737387399</v>
      </c>
      <c r="L1033" s="115">
        <f t="shared" si="95"/>
        <v>-6.0313333490177143</v>
      </c>
      <c r="M1033" s="248"/>
      <c r="N1033" s="248">
        <v>42425</v>
      </c>
      <c r="O1033" s="266">
        <v>66</v>
      </c>
      <c r="P1033" s="74">
        <f t="shared" si="96"/>
        <v>78.57142857142847</v>
      </c>
      <c r="R1033">
        <f t="shared" si="91"/>
        <v>6600</v>
      </c>
      <c r="T1033" s="11">
        <v>42425</v>
      </c>
      <c r="U1033" s="115">
        <v>95.47173809397664</v>
      </c>
      <c r="V1033" s="115">
        <v>123.7951807228917</v>
      </c>
      <c r="W1033" s="115">
        <v>78.57142857142847</v>
      </c>
    </row>
    <row r="1034" spans="3:23" ht="18.75" thickBot="1" x14ac:dyDescent="0.3">
      <c r="C1034" s="11">
        <v>42426</v>
      </c>
      <c r="D1034" s="12">
        <v>1806.29</v>
      </c>
      <c r="E1034">
        <f t="shared" si="92"/>
        <v>95.687344387349526</v>
      </c>
      <c r="F1034" s="222"/>
      <c r="G1034" s="115">
        <v>206.25</v>
      </c>
      <c r="H1034" s="115">
        <f t="shared" si="93"/>
        <v>124.24698795180736</v>
      </c>
      <c r="I1034" s="225">
        <v>42426</v>
      </c>
      <c r="J1034" s="257">
        <v>49124053893.75</v>
      </c>
      <c r="K1034" s="115">
        <f t="shared" si="94"/>
        <v>118.19364243728228</v>
      </c>
      <c r="L1034" s="115">
        <f t="shared" si="95"/>
        <v>-6.053345514525077</v>
      </c>
      <c r="M1034" s="248"/>
      <c r="N1034" s="248">
        <v>42426</v>
      </c>
      <c r="O1034" s="266">
        <v>67</v>
      </c>
      <c r="P1034" s="74">
        <f t="shared" si="96"/>
        <v>79.76190476190466</v>
      </c>
      <c r="R1034">
        <f t="shared" si="91"/>
        <v>6700</v>
      </c>
      <c r="T1034" s="11">
        <v>42426</v>
      </c>
      <c r="U1034" s="115">
        <v>95.687344387349526</v>
      </c>
      <c r="V1034" s="115">
        <v>124.24698795180736</v>
      </c>
      <c r="W1034" s="115">
        <v>79.76190476190466</v>
      </c>
    </row>
    <row r="1035" spans="3:23" ht="18.75" thickBot="1" x14ac:dyDescent="0.3">
      <c r="C1035" s="11">
        <v>42429</v>
      </c>
      <c r="D1035" s="12">
        <v>1810.69</v>
      </c>
      <c r="E1035">
        <f t="shared" si="92"/>
        <v>95.920432272076965</v>
      </c>
      <c r="F1035" s="222"/>
      <c r="G1035" s="115">
        <v>206.25</v>
      </c>
      <c r="H1035" s="115">
        <f t="shared" si="93"/>
        <v>124.24698795180736</v>
      </c>
      <c r="I1035" s="240">
        <v>42429</v>
      </c>
      <c r="J1035" s="262">
        <v>49124053893.75</v>
      </c>
      <c r="K1035" s="115">
        <f t="shared" si="94"/>
        <v>118.19364243728228</v>
      </c>
      <c r="L1035" s="115">
        <f t="shared" si="95"/>
        <v>-6.053345514525077</v>
      </c>
      <c r="M1035" s="252"/>
      <c r="N1035" s="252">
        <v>42429</v>
      </c>
      <c r="O1035" s="266">
        <v>68</v>
      </c>
      <c r="P1035" s="74">
        <f t="shared" si="96"/>
        <v>80.95238095238085</v>
      </c>
      <c r="R1035">
        <f t="shared" si="91"/>
        <v>6800</v>
      </c>
      <c r="T1035" s="11">
        <v>42429</v>
      </c>
      <c r="U1035" s="115">
        <v>95.920432272076965</v>
      </c>
      <c r="V1035" s="115">
        <v>124.24698795180736</v>
      </c>
      <c r="W1035" s="115">
        <v>80.95238095238085</v>
      </c>
    </row>
    <row r="1036" spans="3:23" ht="18.75" thickBot="1" x14ac:dyDescent="0.3">
      <c r="C1036" s="11">
        <v>42430</v>
      </c>
      <c r="D1036" s="12">
        <v>1811.12</v>
      </c>
      <c r="E1036">
        <f t="shared" si="92"/>
        <v>95.943211315357132</v>
      </c>
      <c r="F1036" s="222"/>
      <c r="G1036" s="115">
        <v>207.25</v>
      </c>
      <c r="H1036" s="115">
        <f t="shared" si="93"/>
        <v>124.84939759036158</v>
      </c>
      <c r="I1036" s="225">
        <v>42430</v>
      </c>
      <c r="J1036" s="257">
        <v>49362231124.75</v>
      </c>
      <c r="K1036" s="115">
        <f t="shared" si="94"/>
        <v>118.76670252182669</v>
      </c>
      <c r="L1036" s="115">
        <f t="shared" si="95"/>
        <v>-6.0826950685348891</v>
      </c>
      <c r="M1036" s="248"/>
      <c r="N1036" s="248">
        <v>42430</v>
      </c>
      <c r="O1036" s="266">
        <v>68</v>
      </c>
      <c r="P1036" s="74">
        <f t="shared" si="96"/>
        <v>80.95238095238085</v>
      </c>
      <c r="R1036">
        <f t="shared" si="91"/>
        <v>6800</v>
      </c>
      <c r="T1036" s="11">
        <v>42430</v>
      </c>
      <c r="U1036" s="115">
        <v>95.943211315357132</v>
      </c>
      <c r="V1036" s="115">
        <v>124.84939759036158</v>
      </c>
      <c r="W1036" s="115">
        <v>80.95238095238085</v>
      </c>
    </row>
    <row r="1037" spans="3:23" ht="18.75" thickBot="1" x14ac:dyDescent="0.3">
      <c r="C1037" s="11">
        <v>42431</v>
      </c>
      <c r="D1037" s="12">
        <v>1819.26</v>
      </c>
      <c r="E1037">
        <f t="shared" si="92"/>
        <v>96.374423902102905</v>
      </c>
      <c r="F1037" s="222"/>
      <c r="G1037" s="115">
        <v>211.25</v>
      </c>
      <c r="H1037" s="115">
        <f t="shared" si="93"/>
        <v>127.25903614457845</v>
      </c>
      <c r="I1037" s="225">
        <v>42431</v>
      </c>
      <c r="J1037" s="257">
        <v>50314940048.75</v>
      </c>
      <c r="K1037" s="115">
        <f t="shared" si="94"/>
        <v>121.05894286000428</v>
      </c>
      <c r="L1037" s="115">
        <f t="shared" si="95"/>
        <v>-6.2000932845741659</v>
      </c>
      <c r="M1037" s="248"/>
      <c r="N1037" s="248">
        <v>42431</v>
      </c>
      <c r="O1037" s="266">
        <v>68</v>
      </c>
      <c r="P1037" s="74">
        <f t="shared" si="96"/>
        <v>80.95238095238085</v>
      </c>
      <c r="R1037">
        <f t="shared" si="91"/>
        <v>6800</v>
      </c>
      <c r="T1037" s="11">
        <v>42431</v>
      </c>
      <c r="U1037" s="115">
        <v>96.374423902102905</v>
      </c>
      <c r="V1037" s="115">
        <v>127.25903614457845</v>
      </c>
      <c r="W1037" s="115">
        <v>80.95238095238085</v>
      </c>
    </row>
    <row r="1038" spans="3:23" ht="18.75" thickBot="1" x14ac:dyDescent="0.3">
      <c r="C1038" s="11">
        <v>42432</v>
      </c>
      <c r="D1038" s="12">
        <v>1821.87</v>
      </c>
      <c r="E1038">
        <f t="shared" si="92"/>
        <v>96.512687397361674</v>
      </c>
      <c r="F1038" s="222"/>
      <c r="G1038" s="115">
        <v>212</v>
      </c>
      <c r="H1038" s="115">
        <f t="shared" si="93"/>
        <v>127.71084337349413</v>
      </c>
      <c r="I1038" s="225">
        <v>42432</v>
      </c>
      <c r="J1038" s="257">
        <v>50493572972</v>
      </c>
      <c r="K1038" s="115">
        <f t="shared" si="94"/>
        <v>121.48873792341259</v>
      </c>
      <c r="L1038" s="115">
        <f t="shared" si="95"/>
        <v>-6.2221054500815427</v>
      </c>
      <c r="M1038" s="248"/>
      <c r="N1038" s="248">
        <v>42432</v>
      </c>
      <c r="O1038" s="266">
        <v>68</v>
      </c>
      <c r="P1038" s="74">
        <f t="shared" si="96"/>
        <v>80.95238095238085</v>
      </c>
      <c r="R1038">
        <f t="shared" si="91"/>
        <v>6800</v>
      </c>
      <c r="T1038" s="11">
        <v>42432</v>
      </c>
      <c r="U1038" s="115">
        <v>96.512687397361674</v>
      </c>
      <c r="V1038" s="115">
        <v>127.71084337349413</v>
      </c>
      <c r="W1038" s="115">
        <v>80.95238095238085</v>
      </c>
    </row>
    <row r="1039" spans="3:23" ht="18.75" thickBot="1" x14ac:dyDescent="0.3">
      <c r="C1039" s="11">
        <v>42433</v>
      </c>
      <c r="D1039" s="12">
        <v>1820.9</v>
      </c>
      <c r="E1039">
        <f t="shared" si="92"/>
        <v>96.461302113683132</v>
      </c>
      <c r="F1039" s="222"/>
      <c r="G1039" s="115">
        <v>211.25</v>
      </c>
      <c r="H1039" s="115">
        <f t="shared" si="93"/>
        <v>127.25903614457847</v>
      </c>
      <c r="I1039" s="225">
        <v>42433</v>
      </c>
      <c r="J1039" s="257">
        <v>50314940048.75</v>
      </c>
      <c r="K1039" s="115">
        <f t="shared" si="94"/>
        <v>121.05894286000429</v>
      </c>
      <c r="L1039" s="115">
        <f t="shared" si="95"/>
        <v>-6.2000932845741801</v>
      </c>
      <c r="M1039" s="248"/>
      <c r="N1039" s="248">
        <v>42433</v>
      </c>
      <c r="O1039" s="266">
        <v>68</v>
      </c>
      <c r="P1039" s="74">
        <f t="shared" si="96"/>
        <v>80.95238095238085</v>
      </c>
      <c r="R1039">
        <f t="shared" si="91"/>
        <v>6800</v>
      </c>
      <c r="T1039" s="11">
        <v>42433</v>
      </c>
      <c r="U1039" s="115">
        <v>96.461302113683132</v>
      </c>
      <c r="V1039" s="115">
        <v>127.25903614457847</v>
      </c>
      <c r="W1039" s="115">
        <v>80.95238095238085</v>
      </c>
    </row>
    <row r="1040" spans="3:23" ht="18.75" thickBot="1" x14ac:dyDescent="0.3">
      <c r="C1040" s="11">
        <v>42437</v>
      </c>
      <c r="D1040" s="12">
        <v>1819.66</v>
      </c>
      <c r="E1040">
        <f t="shared" si="92"/>
        <v>96.395613709805403</v>
      </c>
      <c r="F1040" s="222"/>
      <c r="G1040" s="115">
        <v>212</v>
      </c>
      <c r="H1040" s="115">
        <f t="shared" si="93"/>
        <v>127.71084337349416</v>
      </c>
      <c r="I1040" s="225">
        <v>42437</v>
      </c>
      <c r="J1040" s="257">
        <v>50493572972</v>
      </c>
      <c r="K1040" s="115">
        <f t="shared" si="94"/>
        <v>121.4887379234126</v>
      </c>
      <c r="L1040" s="115">
        <f t="shared" si="95"/>
        <v>-6.2221054500815569</v>
      </c>
      <c r="M1040" s="248"/>
      <c r="N1040" s="248">
        <v>42437</v>
      </c>
      <c r="O1040" s="266">
        <v>67</v>
      </c>
      <c r="P1040" s="74">
        <f t="shared" si="96"/>
        <v>79.76190476190466</v>
      </c>
      <c r="R1040">
        <f t="shared" si="91"/>
        <v>6700</v>
      </c>
      <c r="T1040" s="11">
        <v>42437</v>
      </c>
      <c r="U1040" s="115">
        <v>96.395613709805403</v>
      </c>
      <c r="V1040" s="115">
        <v>127.71084337349416</v>
      </c>
      <c r="W1040" s="115">
        <v>79.76190476190466</v>
      </c>
    </row>
    <row r="1041" spans="3:23" ht="18.75" thickBot="1" x14ac:dyDescent="0.3">
      <c r="C1041" s="11">
        <v>42438</v>
      </c>
      <c r="D1041" s="12">
        <v>1818.14</v>
      </c>
      <c r="E1041">
        <f t="shared" si="92"/>
        <v>96.315092440535921</v>
      </c>
      <c r="F1041" s="222"/>
      <c r="G1041" s="115">
        <v>212</v>
      </c>
      <c r="H1041" s="115">
        <f t="shared" si="93"/>
        <v>127.71084337349416</v>
      </c>
      <c r="I1041" s="225">
        <v>42438</v>
      </c>
      <c r="J1041" s="257">
        <v>50493572972</v>
      </c>
      <c r="K1041" s="115">
        <f t="shared" si="94"/>
        <v>121.4887379234126</v>
      </c>
      <c r="L1041" s="115">
        <f t="shared" si="95"/>
        <v>-6.2221054500815569</v>
      </c>
      <c r="M1041" s="248"/>
      <c r="N1041" s="248">
        <v>42438</v>
      </c>
      <c r="O1041" s="266">
        <v>67</v>
      </c>
      <c r="P1041" s="74">
        <f t="shared" si="96"/>
        <v>79.76190476190466</v>
      </c>
      <c r="R1041">
        <f t="shared" si="91"/>
        <v>6700</v>
      </c>
      <c r="T1041" s="11">
        <v>42438</v>
      </c>
      <c r="U1041" s="115">
        <v>96.315092440535921</v>
      </c>
      <c r="V1041" s="115">
        <v>127.71084337349416</v>
      </c>
      <c r="W1041" s="115">
        <v>79.76190476190466</v>
      </c>
    </row>
    <row r="1042" spans="3:23" ht="18.75" thickBot="1" x14ac:dyDescent="0.3">
      <c r="C1042" s="11">
        <v>42439</v>
      </c>
      <c r="D1042" s="12">
        <v>1816.35</v>
      </c>
      <c r="E1042">
        <f t="shared" si="92"/>
        <v>96.220268051067237</v>
      </c>
      <c r="F1042" s="222"/>
      <c r="G1042" s="115">
        <v>212</v>
      </c>
      <c r="H1042" s="115">
        <f t="shared" si="93"/>
        <v>127.71084337349416</v>
      </c>
      <c r="I1042" s="225">
        <v>42439</v>
      </c>
      <c r="J1042" s="257">
        <v>50493572972</v>
      </c>
      <c r="K1042" s="115">
        <f t="shared" si="94"/>
        <v>121.4887379234126</v>
      </c>
      <c r="L1042" s="115">
        <f t="shared" si="95"/>
        <v>-6.2221054500815569</v>
      </c>
      <c r="M1042" s="248"/>
      <c r="N1042" s="248">
        <v>42439</v>
      </c>
      <c r="O1042" s="266">
        <v>67</v>
      </c>
      <c r="P1042" s="74">
        <f t="shared" si="96"/>
        <v>79.76190476190466</v>
      </c>
      <c r="R1042">
        <f t="shared" si="91"/>
        <v>6700</v>
      </c>
      <c r="T1042" s="11">
        <v>42439</v>
      </c>
      <c r="U1042" s="115">
        <v>96.220268051067237</v>
      </c>
      <c r="V1042" s="115">
        <v>127.71084337349416</v>
      </c>
      <c r="W1042" s="115">
        <v>79.76190476190466</v>
      </c>
    </row>
    <row r="1043" spans="3:23" ht="18.75" thickBot="1" x14ac:dyDescent="0.3">
      <c r="C1043" s="11">
        <v>42440</v>
      </c>
      <c r="D1043" s="12">
        <v>1812.3</v>
      </c>
      <c r="E1043">
        <f t="shared" si="92"/>
        <v>96.005721248079482</v>
      </c>
      <c r="F1043" s="222"/>
      <c r="G1043" s="115">
        <v>211</v>
      </c>
      <c r="H1043" s="115">
        <f t="shared" si="93"/>
        <v>127.10843373493994</v>
      </c>
      <c r="I1043" s="225">
        <v>42440</v>
      </c>
      <c r="J1043" s="257">
        <v>50255395741</v>
      </c>
      <c r="K1043" s="115">
        <f t="shared" si="94"/>
        <v>120.91567783886819</v>
      </c>
      <c r="L1043" s="115">
        <f t="shared" si="95"/>
        <v>-6.1927558960717448</v>
      </c>
      <c r="M1043" s="248"/>
      <c r="N1043" s="248">
        <v>42440</v>
      </c>
      <c r="O1043" s="266">
        <v>66</v>
      </c>
      <c r="P1043" s="74">
        <f t="shared" si="96"/>
        <v>78.57142857142847</v>
      </c>
      <c r="R1043">
        <f t="shared" si="91"/>
        <v>6600</v>
      </c>
      <c r="T1043" s="11">
        <v>42440</v>
      </c>
      <c r="U1043" s="115">
        <v>96.005721248079482</v>
      </c>
      <c r="V1043" s="115">
        <v>127.10843373493994</v>
      </c>
      <c r="W1043" s="115">
        <v>78.57142857142847</v>
      </c>
    </row>
    <row r="1044" spans="3:23" ht="18.75" thickBot="1" x14ac:dyDescent="0.3">
      <c r="C1044" s="11">
        <v>42443</v>
      </c>
      <c r="D1044" s="12">
        <v>1809.27</v>
      </c>
      <c r="E1044">
        <f t="shared" si="92"/>
        <v>95.845208454733083</v>
      </c>
      <c r="F1044" s="222"/>
      <c r="G1044" s="115">
        <v>210.5</v>
      </c>
      <c r="H1044" s="115">
        <f t="shared" si="93"/>
        <v>126.80722891566283</v>
      </c>
      <c r="I1044" s="225">
        <v>42443</v>
      </c>
      <c r="J1044" s="257">
        <v>50136307125.5</v>
      </c>
      <c r="K1044" s="115">
        <f t="shared" si="94"/>
        <v>120.629147796596</v>
      </c>
      <c r="L1044" s="115">
        <f t="shared" si="95"/>
        <v>-6.1780811190668317</v>
      </c>
      <c r="M1044" s="248"/>
      <c r="N1044" s="248">
        <v>42443</v>
      </c>
      <c r="O1044" s="266">
        <v>66</v>
      </c>
      <c r="P1044" s="74">
        <f t="shared" si="96"/>
        <v>78.57142857142847</v>
      </c>
      <c r="R1044">
        <f t="shared" si="91"/>
        <v>6600</v>
      </c>
      <c r="T1044" s="11">
        <v>42443</v>
      </c>
      <c r="U1044" s="115">
        <v>95.845208454733083</v>
      </c>
      <c r="V1044" s="115">
        <v>126.80722891566283</v>
      </c>
      <c r="W1044" s="115">
        <v>78.57142857142847</v>
      </c>
    </row>
    <row r="1045" spans="3:23" ht="18.75" thickBot="1" x14ac:dyDescent="0.3">
      <c r="C1045" s="11">
        <v>42444</v>
      </c>
      <c r="D1045" s="12">
        <v>1801.94</v>
      </c>
      <c r="E1045">
        <f t="shared" si="92"/>
        <v>95.456905228584858</v>
      </c>
      <c r="F1045" s="222"/>
      <c r="G1045" s="115">
        <v>210</v>
      </c>
      <c r="H1045" s="115">
        <f t="shared" si="93"/>
        <v>126.50602409638573</v>
      </c>
      <c r="I1045" s="225">
        <v>42444</v>
      </c>
      <c r="J1045" s="257">
        <v>50017218510</v>
      </c>
      <c r="K1045" s="115">
        <f t="shared" si="94"/>
        <v>120.3426177543238</v>
      </c>
      <c r="L1045" s="115">
        <f t="shared" si="95"/>
        <v>-6.1634063420619327</v>
      </c>
      <c r="M1045" s="248"/>
      <c r="N1045" s="248">
        <v>42444</v>
      </c>
      <c r="O1045" s="266">
        <v>65</v>
      </c>
      <c r="P1045" s="74">
        <f t="shared" si="96"/>
        <v>77.38095238095228</v>
      </c>
      <c r="R1045">
        <f t="shared" si="91"/>
        <v>6500</v>
      </c>
      <c r="T1045" s="11">
        <v>42444</v>
      </c>
      <c r="U1045" s="115">
        <v>95.456905228584858</v>
      </c>
      <c r="V1045" s="115">
        <v>126.50602409638573</v>
      </c>
      <c r="W1045" s="115">
        <v>77.38095238095228</v>
      </c>
    </row>
    <row r="1046" spans="3:23" ht="18.75" thickBot="1" x14ac:dyDescent="0.3">
      <c r="C1046" s="11">
        <v>42445</v>
      </c>
      <c r="D1046" s="12">
        <v>1800.0145650692261</v>
      </c>
      <c r="E1046">
        <f t="shared" si="92"/>
        <v>95.354906238767938</v>
      </c>
      <c r="F1046" s="222"/>
      <c r="G1046" s="115">
        <v>210</v>
      </c>
      <c r="H1046" s="115">
        <f t="shared" si="93"/>
        <v>126.50602409638573</v>
      </c>
      <c r="I1046" s="225">
        <v>42445</v>
      </c>
      <c r="J1046" s="257">
        <v>50019306120</v>
      </c>
      <c r="K1046" s="115">
        <f t="shared" si="94"/>
        <v>120.34764059365263</v>
      </c>
      <c r="L1046" s="115">
        <f t="shared" si="95"/>
        <v>-6.158383502733102</v>
      </c>
      <c r="M1046" s="248"/>
      <c r="N1046" s="248">
        <v>42445</v>
      </c>
      <c r="O1046" s="266">
        <v>65</v>
      </c>
      <c r="P1046" s="74">
        <f t="shared" si="96"/>
        <v>77.38095238095228</v>
      </c>
      <c r="R1046">
        <f t="shared" si="91"/>
        <v>6500</v>
      </c>
      <c r="T1046" s="11">
        <v>42445</v>
      </c>
      <c r="U1046" s="115">
        <v>95.354906238767938</v>
      </c>
      <c r="V1046" s="115">
        <v>126.50602409638573</v>
      </c>
      <c r="W1046" s="115">
        <v>77.38095238095228</v>
      </c>
    </row>
    <row r="1047" spans="3:23" ht="18.75" thickBot="1" x14ac:dyDescent="0.3">
      <c r="C1047" s="11">
        <v>42446</v>
      </c>
      <c r="D1047" s="12">
        <v>1796.9402844041504</v>
      </c>
      <c r="E1047">
        <f t="shared" si="92"/>
        <v>95.192047698476799</v>
      </c>
      <c r="F1047" s="222"/>
      <c r="G1047" s="115">
        <v>209</v>
      </c>
      <c r="H1047" s="115">
        <f t="shared" si="93"/>
        <v>125.90361445783151</v>
      </c>
      <c r="I1047" s="225">
        <v>42446</v>
      </c>
      <c r="J1047" s="257">
        <v>49781118948</v>
      </c>
      <c r="K1047" s="115">
        <f t="shared" si="94"/>
        <v>119.77455659082571</v>
      </c>
      <c r="L1047" s="115">
        <f t="shared" si="95"/>
        <v>-6.1290578670057982</v>
      </c>
      <c r="M1047" s="248"/>
      <c r="N1047" s="248">
        <v>42446</v>
      </c>
      <c r="O1047" s="266">
        <v>65</v>
      </c>
      <c r="P1047" s="74">
        <f t="shared" si="96"/>
        <v>77.38095238095228</v>
      </c>
      <c r="R1047">
        <f t="shared" si="91"/>
        <v>6500</v>
      </c>
      <c r="T1047" s="11">
        <v>42446</v>
      </c>
      <c r="U1047" s="115">
        <v>95.192047698476799</v>
      </c>
      <c r="V1047" s="115">
        <v>125.90361445783151</v>
      </c>
      <c r="W1047" s="115">
        <v>77.38095238095228</v>
      </c>
    </row>
    <row r="1048" spans="3:23" ht="18.75" thickBot="1" x14ac:dyDescent="0.3">
      <c r="C1048" s="11">
        <v>42447</v>
      </c>
      <c r="D1048" s="12">
        <v>1791.43</v>
      </c>
      <c r="E1048">
        <f t="shared" si="92"/>
        <v>94.900143031201793</v>
      </c>
      <c r="F1048" s="222"/>
      <c r="G1048" s="115">
        <v>208</v>
      </c>
      <c r="H1048" s="115">
        <f t="shared" si="93"/>
        <v>125.30120481927729</v>
      </c>
      <c r="I1048" s="225">
        <v>42447</v>
      </c>
      <c r="J1048" s="257">
        <v>49542931776</v>
      </c>
      <c r="K1048" s="115">
        <f t="shared" si="94"/>
        <v>119.20147258799879</v>
      </c>
      <c r="L1048" s="115">
        <f t="shared" si="95"/>
        <v>-6.0997322312784945</v>
      </c>
      <c r="M1048" s="248"/>
      <c r="N1048" s="248">
        <v>42447</v>
      </c>
      <c r="O1048" s="266">
        <v>65</v>
      </c>
      <c r="P1048" s="74">
        <f t="shared" si="96"/>
        <v>77.38095238095228</v>
      </c>
      <c r="R1048">
        <f t="shared" si="91"/>
        <v>6500</v>
      </c>
      <c r="T1048" s="11">
        <v>42447</v>
      </c>
      <c r="U1048" s="115">
        <v>94.900143031201793</v>
      </c>
      <c r="V1048" s="115">
        <v>125.30120481927729</v>
      </c>
      <c r="W1048" s="115">
        <v>77.38095238095228</v>
      </c>
    </row>
    <row r="1049" spans="3:23" ht="18.75" thickBot="1" x14ac:dyDescent="0.3">
      <c r="C1049" s="11">
        <v>42450</v>
      </c>
      <c r="D1049" s="12">
        <v>1787.24</v>
      </c>
      <c r="E1049">
        <f t="shared" si="92"/>
        <v>94.678179795518147</v>
      </c>
      <c r="F1049" s="222"/>
      <c r="G1049" s="115">
        <v>206.75</v>
      </c>
      <c r="H1049" s="115">
        <f t="shared" si="93"/>
        <v>124.54819277108452</v>
      </c>
      <c r="I1049" s="225">
        <v>42450</v>
      </c>
      <c r="J1049" s="257">
        <v>49245197811</v>
      </c>
      <c r="K1049" s="115">
        <f t="shared" si="94"/>
        <v>118.48511758446514</v>
      </c>
      <c r="L1049" s="115">
        <f t="shared" si="95"/>
        <v>-6.0630751866193719</v>
      </c>
      <c r="M1049" s="248"/>
      <c r="N1049" s="248">
        <v>42450</v>
      </c>
      <c r="O1049" s="266">
        <v>65</v>
      </c>
      <c r="P1049" s="74">
        <f t="shared" si="96"/>
        <v>77.38095238095228</v>
      </c>
      <c r="R1049">
        <f t="shared" si="91"/>
        <v>6500</v>
      </c>
      <c r="T1049" s="11">
        <v>42450</v>
      </c>
      <c r="U1049" s="115">
        <v>94.678179795518147</v>
      </c>
      <c r="V1049" s="115">
        <v>124.54819277108452</v>
      </c>
      <c r="W1049" s="115">
        <v>77.38095238095228</v>
      </c>
    </row>
    <row r="1050" spans="3:23" ht="18.75" thickBot="1" x14ac:dyDescent="0.3">
      <c r="C1050" s="11">
        <v>42451</v>
      </c>
      <c r="D1050" s="12">
        <v>1784.6</v>
      </c>
      <c r="E1050">
        <f t="shared" si="92"/>
        <v>94.538327064681681</v>
      </c>
      <c r="F1050" s="222"/>
      <c r="G1050" s="115">
        <v>206</v>
      </c>
      <c r="H1050" s="115">
        <f t="shared" si="93"/>
        <v>124.09638554216886</v>
      </c>
      <c r="I1050" s="225">
        <v>42451</v>
      </c>
      <c r="J1050" s="257">
        <v>49066557432</v>
      </c>
      <c r="K1050" s="115">
        <f t="shared" si="94"/>
        <v>118.05530458234496</v>
      </c>
      <c r="L1050" s="115">
        <f t="shared" si="95"/>
        <v>-6.0410809598239013</v>
      </c>
      <c r="M1050" s="248"/>
      <c r="N1050" s="248">
        <v>42451</v>
      </c>
      <c r="O1050" s="266">
        <v>65</v>
      </c>
      <c r="P1050" s="74">
        <f t="shared" si="96"/>
        <v>77.38095238095228</v>
      </c>
      <c r="R1050">
        <f t="shared" si="91"/>
        <v>6500</v>
      </c>
      <c r="T1050" s="11">
        <v>42451</v>
      </c>
      <c r="U1050" s="115">
        <v>94.538327064681681</v>
      </c>
      <c r="V1050" s="115">
        <v>124.09638554216886</v>
      </c>
      <c r="W1050" s="115">
        <v>77.38095238095228</v>
      </c>
    </row>
    <row r="1051" spans="3:23" ht="18.75" thickBot="1" x14ac:dyDescent="0.3">
      <c r="C1051" s="11">
        <v>42452</v>
      </c>
      <c r="D1051" s="12">
        <v>1784.02</v>
      </c>
      <c r="E1051">
        <f t="shared" si="92"/>
        <v>94.507601843513058</v>
      </c>
      <c r="F1051" s="222"/>
      <c r="G1051" s="115">
        <v>206</v>
      </c>
      <c r="H1051" s="115">
        <f t="shared" si="93"/>
        <v>124.09638554216886</v>
      </c>
      <c r="I1051" s="225">
        <v>42452</v>
      </c>
      <c r="J1051" s="257">
        <v>49066557432</v>
      </c>
      <c r="K1051" s="115">
        <f t="shared" si="94"/>
        <v>118.05530458234496</v>
      </c>
      <c r="L1051" s="115">
        <f t="shared" si="95"/>
        <v>-6.0410809598239013</v>
      </c>
      <c r="M1051" s="248"/>
      <c r="N1051" s="248">
        <v>42452</v>
      </c>
      <c r="O1051" s="266">
        <v>66</v>
      </c>
      <c r="P1051" s="74">
        <f t="shared" si="96"/>
        <v>78.57142857142847</v>
      </c>
      <c r="R1051">
        <f t="shared" si="91"/>
        <v>6600</v>
      </c>
      <c r="T1051" s="11">
        <v>42452</v>
      </c>
      <c r="U1051" s="115">
        <v>94.507601843513058</v>
      </c>
      <c r="V1051" s="115">
        <v>124.09638554216886</v>
      </c>
      <c r="W1051" s="115">
        <v>78.57142857142847</v>
      </c>
    </row>
    <row r="1052" spans="3:23" ht="18.75" thickBot="1" x14ac:dyDescent="0.3">
      <c r="C1052" s="11">
        <v>42453</v>
      </c>
      <c r="D1052" s="12">
        <v>1784.13</v>
      </c>
      <c r="E1052">
        <f t="shared" si="92"/>
        <v>94.513429040631252</v>
      </c>
      <c r="F1052" s="222"/>
      <c r="G1052" s="115">
        <v>206</v>
      </c>
      <c r="H1052" s="115">
        <f t="shared" si="93"/>
        <v>124.09638554216886</v>
      </c>
      <c r="I1052" s="225">
        <v>42453</v>
      </c>
      <c r="J1052" s="257">
        <v>49066557432</v>
      </c>
      <c r="K1052" s="115">
        <f t="shared" si="94"/>
        <v>118.05530458234496</v>
      </c>
      <c r="L1052" s="115">
        <f t="shared" si="95"/>
        <v>-6.0410809598239013</v>
      </c>
      <c r="M1052" s="248"/>
      <c r="N1052" s="248">
        <v>42453</v>
      </c>
      <c r="O1052" s="266">
        <v>66</v>
      </c>
      <c r="P1052" s="74">
        <f t="shared" si="96"/>
        <v>78.57142857142847</v>
      </c>
      <c r="R1052">
        <f t="shared" si="91"/>
        <v>6600</v>
      </c>
      <c r="T1052" s="11">
        <v>42453</v>
      </c>
      <c r="U1052" s="115">
        <v>94.513429040631252</v>
      </c>
      <c r="V1052" s="115">
        <v>124.09638554216886</v>
      </c>
      <c r="W1052" s="115">
        <v>78.57142857142847</v>
      </c>
    </row>
    <row r="1053" spans="3:23" ht="18.75" thickBot="1" x14ac:dyDescent="0.3">
      <c r="C1053" s="11">
        <v>42454</v>
      </c>
      <c r="D1053" s="12">
        <v>1789.67</v>
      </c>
      <c r="E1053">
        <f t="shared" si="92"/>
        <v>94.806907877310792</v>
      </c>
      <c r="F1053" s="222"/>
      <c r="G1053" s="115">
        <v>206.25</v>
      </c>
      <c r="H1053" s="115">
        <f t="shared" si="93"/>
        <v>124.24698795180741</v>
      </c>
      <c r="I1053" s="225">
        <v>42454</v>
      </c>
      <c r="J1053" s="257">
        <v>49126104225</v>
      </c>
      <c r="K1053" s="115">
        <f t="shared" si="94"/>
        <v>118.19857558305168</v>
      </c>
      <c r="L1053" s="115">
        <f t="shared" si="95"/>
        <v>-6.0484123687557343</v>
      </c>
      <c r="M1053" s="248"/>
      <c r="N1053" s="248">
        <v>42454</v>
      </c>
      <c r="O1053" s="266">
        <v>66</v>
      </c>
      <c r="P1053" s="74">
        <f t="shared" si="96"/>
        <v>78.57142857142847</v>
      </c>
      <c r="R1053">
        <f t="shared" si="91"/>
        <v>6600</v>
      </c>
      <c r="T1053" s="11">
        <v>42454</v>
      </c>
      <c r="U1053" s="115">
        <v>94.806907877310792</v>
      </c>
      <c r="V1053" s="115">
        <v>124.24698795180741</v>
      </c>
      <c r="W1053" s="115">
        <v>78.57142857142847</v>
      </c>
    </row>
    <row r="1054" spans="3:23" ht="18.75" thickBot="1" x14ac:dyDescent="0.3">
      <c r="C1054" s="11">
        <v>42457</v>
      </c>
      <c r="D1054" s="12">
        <v>1800.55</v>
      </c>
      <c r="E1054">
        <f t="shared" si="92"/>
        <v>95.383270646818659</v>
      </c>
      <c r="F1054" s="222"/>
      <c r="G1054" s="115">
        <v>207</v>
      </c>
      <c r="H1054" s="115">
        <f t="shared" si="93"/>
        <v>124.69879518072308</v>
      </c>
      <c r="I1054" s="225">
        <v>42457</v>
      </c>
      <c r="J1054" s="257">
        <v>49304744604</v>
      </c>
      <c r="K1054" s="115">
        <f t="shared" si="94"/>
        <v>118.62838858517186</v>
      </c>
      <c r="L1054" s="115">
        <f t="shared" si="95"/>
        <v>-6.0704065955512192</v>
      </c>
      <c r="M1054" s="248"/>
      <c r="N1054" s="248">
        <v>42457</v>
      </c>
      <c r="O1054" s="266">
        <v>69</v>
      </c>
      <c r="P1054" s="74">
        <f t="shared" si="96"/>
        <v>82.142857142857039</v>
      </c>
      <c r="R1054">
        <f t="shared" si="91"/>
        <v>6900</v>
      </c>
      <c r="T1054" s="11">
        <v>42457</v>
      </c>
      <c r="U1054" s="115">
        <v>95.383270646818659</v>
      </c>
      <c r="V1054" s="115">
        <v>124.69879518072308</v>
      </c>
      <c r="W1054" s="115">
        <v>82.142857142857039</v>
      </c>
    </row>
    <row r="1055" spans="3:23" ht="18.75" thickBot="1" x14ac:dyDescent="0.3">
      <c r="C1055" s="11">
        <v>42458</v>
      </c>
      <c r="D1055" s="12">
        <v>1793.94</v>
      </c>
      <c r="E1055">
        <f t="shared" si="92"/>
        <v>95.033109074534934</v>
      </c>
      <c r="F1055" s="222"/>
      <c r="G1055" s="115">
        <v>206</v>
      </c>
      <c r="H1055" s="115">
        <f t="shared" si="93"/>
        <v>124.09638554216886</v>
      </c>
      <c r="I1055" s="225">
        <v>42458</v>
      </c>
      <c r="J1055" s="257">
        <v>49066557432</v>
      </c>
      <c r="K1055" s="115">
        <f t="shared" si="94"/>
        <v>118.05530458234495</v>
      </c>
      <c r="L1055" s="115">
        <f t="shared" si="95"/>
        <v>-6.0410809598239155</v>
      </c>
      <c r="M1055" s="248"/>
      <c r="N1055" s="248">
        <v>42458</v>
      </c>
      <c r="O1055" s="266">
        <v>68</v>
      </c>
      <c r="P1055" s="74">
        <f t="shared" si="96"/>
        <v>80.95238095238085</v>
      </c>
      <c r="R1055">
        <f t="shared" si="91"/>
        <v>6800</v>
      </c>
      <c r="T1055" s="11">
        <v>42458</v>
      </c>
      <c r="U1055" s="115">
        <v>95.033109074534934</v>
      </c>
      <c r="V1055" s="115">
        <v>124.09638554216886</v>
      </c>
      <c r="W1055" s="115">
        <v>80.95238095238085</v>
      </c>
    </row>
    <row r="1056" spans="3:23" ht="18.75" thickBot="1" x14ac:dyDescent="0.3">
      <c r="C1056" s="11">
        <v>42459</v>
      </c>
      <c r="D1056" s="12">
        <v>1793.82</v>
      </c>
      <c r="E1056">
        <f t="shared" si="92"/>
        <v>95.026752132224189</v>
      </c>
      <c r="F1056" s="222"/>
      <c r="G1056" s="115">
        <v>204.75</v>
      </c>
      <c r="H1056" s="115">
        <f t="shared" si="93"/>
        <v>123.34337349397609</v>
      </c>
      <c r="I1056" s="225">
        <v>42459</v>
      </c>
      <c r="J1056" s="257">
        <v>48768823467</v>
      </c>
      <c r="K1056" s="115">
        <f t="shared" si="94"/>
        <v>117.3389495788113</v>
      </c>
      <c r="L1056" s="115">
        <f t="shared" si="95"/>
        <v>-6.0044239151647929</v>
      </c>
      <c r="M1056" s="248"/>
      <c r="N1056" s="248">
        <v>42459</v>
      </c>
      <c r="O1056" s="266">
        <v>68</v>
      </c>
      <c r="P1056" s="74">
        <f t="shared" si="96"/>
        <v>80.95238095238085</v>
      </c>
      <c r="R1056">
        <f t="shared" si="91"/>
        <v>6800</v>
      </c>
      <c r="T1056" s="11">
        <v>42459</v>
      </c>
      <c r="U1056" s="115">
        <v>95.026752132224189</v>
      </c>
      <c r="V1056" s="115">
        <v>123.34337349397609</v>
      </c>
      <c r="W1056" s="115">
        <v>80.95238095238085</v>
      </c>
    </row>
    <row r="1057" spans="3:23" ht="18.75" thickBot="1" x14ac:dyDescent="0.3">
      <c r="C1057" s="11">
        <v>42460</v>
      </c>
      <c r="D1057" s="12">
        <v>1797.16</v>
      </c>
      <c r="E1057">
        <f t="shared" si="92"/>
        <v>95.203687026540038</v>
      </c>
      <c r="F1057" s="222"/>
      <c r="G1057" s="115">
        <v>205.75</v>
      </c>
      <c r="H1057" s="115">
        <f t="shared" si="93"/>
        <v>123.94578313253031</v>
      </c>
      <c r="I1057" s="242">
        <v>42460</v>
      </c>
      <c r="J1057" s="260">
        <v>49007010639</v>
      </c>
      <c r="K1057" s="115">
        <f t="shared" si="94"/>
        <v>117.91203358163821</v>
      </c>
      <c r="L1057" s="115">
        <f t="shared" si="95"/>
        <v>-6.0337495508920966</v>
      </c>
      <c r="M1057" s="251"/>
      <c r="N1057" s="251">
        <v>42460</v>
      </c>
      <c r="O1057" s="266">
        <v>68</v>
      </c>
      <c r="P1057" s="74">
        <f t="shared" si="96"/>
        <v>80.95238095238085</v>
      </c>
      <c r="R1057">
        <f t="shared" si="91"/>
        <v>6800</v>
      </c>
      <c r="T1057" s="11">
        <v>42460</v>
      </c>
      <c r="U1057" s="115">
        <v>95.203687026540038</v>
      </c>
      <c r="V1057" s="115">
        <v>123.94578313253031</v>
      </c>
      <c r="W1057" s="115">
        <v>80.95238095238085</v>
      </c>
    </row>
    <row r="1058" spans="3:23" ht="18.75" thickBot="1" x14ac:dyDescent="0.3">
      <c r="C1058" s="11">
        <v>42461</v>
      </c>
      <c r="D1058" s="12">
        <v>1795.9900800162054</v>
      </c>
      <c r="E1058">
        <f t="shared" si="92"/>
        <v>95.141711077830251</v>
      </c>
      <c r="F1058" s="222"/>
      <c r="G1058" s="115">
        <v>206.5</v>
      </c>
      <c r="H1058" s="115">
        <f t="shared" si="93"/>
        <v>124.39759036144598</v>
      </c>
      <c r="I1058" s="225">
        <v>42461</v>
      </c>
      <c r="J1058" s="257">
        <v>49185651018</v>
      </c>
      <c r="K1058" s="115">
        <f t="shared" si="94"/>
        <v>118.34184658375841</v>
      </c>
      <c r="L1058" s="115">
        <f t="shared" si="95"/>
        <v>-6.0557437776875673</v>
      </c>
      <c r="M1058" s="248"/>
      <c r="N1058" s="248">
        <v>42461</v>
      </c>
      <c r="O1058" s="266">
        <v>67</v>
      </c>
      <c r="P1058" s="74">
        <f t="shared" si="96"/>
        <v>79.76190476190466</v>
      </c>
      <c r="R1058">
        <f t="shared" si="91"/>
        <v>6700</v>
      </c>
      <c r="T1058" s="11">
        <v>42461</v>
      </c>
      <c r="U1058" s="115">
        <v>95.141711077830251</v>
      </c>
      <c r="V1058" s="115">
        <v>124.39759036144598</v>
      </c>
      <c r="W1058" s="115">
        <v>79.76190476190466</v>
      </c>
    </row>
    <row r="1059" spans="3:23" ht="18.75" thickBot="1" x14ac:dyDescent="0.3">
      <c r="C1059" s="11">
        <v>42464</v>
      </c>
      <c r="D1059" s="12">
        <v>1795.3774521583878</v>
      </c>
      <c r="E1059">
        <f t="shared" si="92"/>
        <v>95.109257411579378</v>
      </c>
      <c r="F1059" s="222"/>
      <c r="G1059" s="115">
        <v>206.5</v>
      </c>
      <c r="H1059" s="115">
        <f t="shared" si="93"/>
        <v>124.39759036144598</v>
      </c>
      <c r="I1059" s="225">
        <v>42464</v>
      </c>
      <c r="J1059" s="257">
        <v>49185651018</v>
      </c>
      <c r="K1059" s="115">
        <f t="shared" si="94"/>
        <v>118.34184658375841</v>
      </c>
      <c r="L1059" s="115">
        <f t="shared" si="95"/>
        <v>-6.0557437776875673</v>
      </c>
      <c r="M1059" s="248"/>
      <c r="N1059" s="248">
        <v>42464</v>
      </c>
      <c r="O1059" s="266">
        <v>67</v>
      </c>
      <c r="P1059" s="74">
        <f t="shared" si="96"/>
        <v>79.76190476190466</v>
      </c>
      <c r="R1059">
        <f t="shared" ref="R1059:R1122" si="97">+O1059*100</f>
        <v>6700</v>
      </c>
      <c r="T1059" s="11">
        <v>42464</v>
      </c>
      <c r="U1059" s="115">
        <v>95.109257411579378</v>
      </c>
      <c r="V1059" s="115">
        <v>124.39759036144598</v>
      </c>
      <c r="W1059" s="115">
        <v>79.76190476190466</v>
      </c>
    </row>
    <row r="1060" spans="3:23" ht="18.75" thickBot="1" x14ac:dyDescent="0.3">
      <c r="C1060" s="11">
        <v>42465</v>
      </c>
      <c r="D1060" s="12">
        <v>1800.56</v>
      </c>
      <c r="E1060">
        <f t="shared" si="92"/>
        <v>95.383800392011239</v>
      </c>
      <c r="F1060" s="222"/>
      <c r="G1060" s="115">
        <v>209</v>
      </c>
      <c r="H1060" s="115">
        <f t="shared" si="93"/>
        <v>125.90361445783151</v>
      </c>
      <c r="I1060" s="225">
        <v>42465</v>
      </c>
      <c r="J1060" s="257">
        <v>49781118948</v>
      </c>
      <c r="K1060" s="115">
        <f t="shared" si="94"/>
        <v>119.7745565908257</v>
      </c>
      <c r="L1060" s="115">
        <f t="shared" si="95"/>
        <v>-6.1290578670058125</v>
      </c>
      <c r="M1060" s="248"/>
      <c r="N1060" s="248">
        <v>42465</v>
      </c>
      <c r="O1060" s="266">
        <v>67</v>
      </c>
      <c r="P1060" s="74">
        <f t="shared" si="96"/>
        <v>79.76190476190466</v>
      </c>
      <c r="R1060">
        <f t="shared" si="97"/>
        <v>6700</v>
      </c>
      <c r="T1060" s="11">
        <v>42465</v>
      </c>
      <c r="U1060" s="115">
        <v>95.383800392011239</v>
      </c>
      <c r="V1060" s="115">
        <v>125.90361445783151</v>
      </c>
      <c r="W1060" s="115">
        <v>79.76190476190466</v>
      </c>
    </row>
    <row r="1061" spans="3:23" ht="18.75" thickBot="1" x14ac:dyDescent="0.3">
      <c r="C1061" s="11">
        <v>42466</v>
      </c>
      <c r="D1061" s="12">
        <v>1798.84</v>
      </c>
      <c r="E1061">
        <f t="shared" si="92"/>
        <v>95.292684218890514</v>
      </c>
      <c r="F1061" s="222"/>
      <c r="G1061" s="115">
        <v>210</v>
      </c>
      <c r="H1061" s="115">
        <f t="shared" si="93"/>
        <v>126.50602409638572</v>
      </c>
      <c r="I1061" s="225">
        <v>42466</v>
      </c>
      <c r="J1061" s="257">
        <v>50019306120</v>
      </c>
      <c r="K1061" s="115">
        <f t="shared" si="94"/>
        <v>120.3476405936526</v>
      </c>
      <c r="L1061" s="115">
        <f t="shared" si="95"/>
        <v>-6.1583835027331162</v>
      </c>
      <c r="M1061" s="248"/>
      <c r="N1061" s="248">
        <v>42466</v>
      </c>
      <c r="O1061" s="266">
        <v>67</v>
      </c>
      <c r="P1061" s="74">
        <f t="shared" si="96"/>
        <v>79.76190476190466</v>
      </c>
      <c r="R1061">
        <f t="shared" si="97"/>
        <v>6700</v>
      </c>
      <c r="T1061" s="11">
        <v>42466</v>
      </c>
      <c r="U1061" s="115">
        <v>95.292684218890514</v>
      </c>
      <c r="V1061" s="115">
        <v>126.50602409638572</v>
      </c>
      <c r="W1061" s="115">
        <v>79.76190476190466</v>
      </c>
    </row>
    <row r="1062" spans="3:23" ht="18.75" thickBot="1" x14ac:dyDescent="0.3">
      <c r="C1062" s="11">
        <v>42467</v>
      </c>
      <c r="D1062" s="12">
        <v>1791.76</v>
      </c>
      <c r="E1062">
        <f t="shared" si="92"/>
        <v>94.91762462255636</v>
      </c>
      <c r="F1062" s="222"/>
      <c r="G1062" s="115">
        <v>208.5</v>
      </c>
      <c r="H1062" s="115">
        <f t="shared" si="93"/>
        <v>125.60240963855439</v>
      </c>
      <c r="I1062" s="225">
        <v>42467</v>
      </c>
      <c r="J1062" s="257">
        <v>49662025362</v>
      </c>
      <c r="K1062" s="115">
        <f t="shared" si="94"/>
        <v>119.48801458941223</v>
      </c>
      <c r="L1062" s="115">
        <f t="shared" si="95"/>
        <v>-6.1143950491421606</v>
      </c>
      <c r="M1062" s="248"/>
      <c r="N1062" s="248">
        <v>42467</v>
      </c>
      <c r="O1062" s="266">
        <v>65</v>
      </c>
      <c r="P1062" s="74">
        <f t="shared" si="96"/>
        <v>77.38095238095228</v>
      </c>
      <c r="R1062">
        <f t="shared" si="97"/>
        <v>6500</v>
      </c>
      <c r="T1062" s="11">
        <v>42467</v>
      </c>
      <c r="U1062" s="115">
        <v>94.91762462255636</v>
      </c>
      <c r="V1062" s="115">
        <v>125.60240963855439</v>
      </c>
      <c r="W1062" s="115">
        <v>77.38095238095228</v>
      </c>
    </row>
    <row r="1063" spans="3:23" ht="18.75" thickBot="1" x14ac:dyDescent="0.3">
      <c r="C1063" s="11">
        <v>42471</v>
      </c>
      <c r="D1063" s="12">
        <v>1790.54</v>
      </c>
      <c r="E1063">
        <f t="shared" si="92"/>
        <v>94.852995709063748</v>
      </c>
      <c r="F1063" s="222"/>
      <c r="G1063" s="115">
        <v>208.5</v>
      </c>
      <c r="H1063" s="115">
        <f t="shared" si="93"/>
        <v>125.60240963855439</v>
      </c>
      <c r="I1063" s="225">
        <v>42471</v>
      </c>
      <c r="J1063" s="257">
        <v>49662025362</v>
      </c>
      <c r="K1063" s="115">
        <f t="shared" si="94"/>
        <v>119.48801458941223</v>
      </c>
      <c r="L1063" s="115">
        <f t="shared" si="95"/>
        <v>-6.1143950491421606</v>
      </c>
      <c r="M1063" s="248"/>
      <c r="N1063" s="248">
        <v>42471</v>
      </c>
      <c r="O1063" s="266">
        <v>66</v>
      </c>
      <c r="P1063" s="74">
        <f t="shared" si="96"/>
        <v>78.57142857142847</v>
      </c>
      <c r="R1063">
        <f t="shared" si="97"/>
        <v>6600</v>
      </c>
      <c r="T1063" s="11">
        <v>42471</v>
      </c>
      <c r="U1063" s="115">
        <v>94.852995709063748</v>
      </c>
      <c r="V1063" s="115">
        <v>125.60240963855439</v>
      </c>
      <c r="W1063" s="115">
        <v>78.57142857142847</v>
      </c>
    </row>
    <row r="1064" spans="3:23" ht="18.75" thickBot="1" x14ac:dyDescent="0.3">
      <c r="C1064" s="11">
        <v>42472</v>
      </c>
      <c r="D1064" s="12">
        <v>1784.99</v>
      </c>
      <c r="E1064">
        <f t="shared" si="92"/>
        <v>94.558987127191628</v>
      </c>
      <c r="F1064" s="222"/>
      <c r="G1064" s="115">
        <v>208.5</v>
      </c>
      <c r="H1064" s="115">
        <f t="shared" si="93"/>
        <v>125.60240963855439</v>
      </c>
      <c r="I1064" s="225">
        <v>42472</v>
      </c>
      <c r="J1064" s="257">
        <v>49662025362</v>
      </c>
      <c r="K1064" s="115">
        <f t="shared" si="94"/>
        <v>119.48801458941223</v>
      </c>
      <c r="L1064" s="115">
        <f t="shared" si="95"/>
        <v>-6.1143950491421606</v>
      </c>
      <c r="M1064" s="248"/>
      <c r="N1064" s="248">
        <v>42472</v>
      </c>
      <c r="O1064" s="266">
        <v>65</v>
      </c>
      <c r="P1064" s="74">
        <f t="shared" si="96"/>
        <v>77.38095238095228</v>
      </c>
      <c r="R1064">
        <f t="shared" si="97"/>
        <v>6500</v>
      </c>
      <c r="T1064" s="11">
        <v>42472</v>
      </c>
      <c r="U1064" s="115">
        <v>94.558987127191628</v>
      </c>
      <c r="V1064" s="115">
        <v>125.60240963855439</v>
      </c>
      <c r="W1064" s="115">
        <v>77.38095238095228</v>
      </c>
    </row>
    <row r="1065" spans="3:23" ht="18.75" thickBot="1" x14ac:dyDescent="0.3">
      <c r="C1065" s="11">
        <v>42473</v>
      </c>
      <c r="D1065" s="12">
        <v>1786.07</v>
      </c>
      <c r="E1065">
        <f t="shared" si="92"/>
        <v>94.616199607988364</v>
      </c>
      <c r="F1065" s="222"/>
      <c r="G1065" s="115">
        <v>208.5</v>
      </c>
      <c r="H1065" s="115">
        <f t="shared" si="93"/>
        <v>125.60240963855439</v>
      </c>
      <c r="I1065" s="225">
        <v>42473</v>
      </c>
      <c r="J1065" s="257">
        <v>49662025362</v>
      </c>
      <c r="K1065" s="115">
        <f t="shared" si="94"/>
        <v>119.48801458941223</v>
      </c>
      <c r="L1065" s="115">
        <f t="shared" si="95"/>
        <v>-6.1143950491421606</v>
      </c>
      <c r="M1065" s="248"/>
      <c r="N1065" s="248">
        <v>42473</v>
      </c>
      <c r="O1065" s="266">
        <v>65</v>
      </c>
      <c r="P1065" s="74">
        <f t="shared" si="96"/>
        <v>77.38095238095228</v>
      </c>
      <c r="R1065">
        <f t="shared" si="97"/>
        <v>6500</v>
      </c>
      <c r="T1065" s="11">
        <v>42473</v>
      </c>
      <c r="U1065" s="115">
        <v>94.616199607988364</v>
      </c>
      <c r="V1065" s="115">
        <v>125.60240963855439</v>
      </c>
      <c r="W1065" s="115">
        <v>77.38095238095228</v>
      </c>
    </row>
    <row r="1066" spans="3:23" ht="18.75" thickBot="1" x14ac:dyDescent="0.3">
      <c r="C1066" s="11">
        <v>42474</v>
      </c>
      <c r="D1066" s="12">
        <v>1785.67</v>
      </c>
      <c r="E1066">
        <f t="shared" si="92"/>
        <v>94.595009800285879</v>
      </c>
      <c r="F1066" s="222"/>
      <c r="G1066" s="115">
        <v>209</v>
      </c>
      <c r="H1066" s="115">
        <f t="shared" si="93"/>
        <v>125.90361445783149</v>
      </c>
      <c r="I1066" s="225">
        <v>42474</v>
      </c>
      <c r="J1066" s="257">
        <v>49781118948</v>
      </c>
      <c r="K1066" s="115">
        <f t="shared" si="94"/>
        <v>119.77455659082568</v>
      </c>
      <c r="L1066" s="115">
        <f t="shared" si="95"/>
        <v>-6.1290578670058125</v>
      </c>
      <c r="M1066" s="248"/>
      <c r="N1066" s="248">
        <v>42474</v>
      </c>
      <c r="O1066" s="266">
        <v>65</v>
      </c>
      <c r="P1066" s="74">
        <f t="shared" si="96"/>
        <v>77.38095238095228</v>
      </c>
      <c r="R1066">
        <f t="shared" si="97"/>
        <v>6500</v>
      </c>
      <c r="T1066" s="11">
        <v>42474</v>
      </c>
      <c r="U1066" s="115">
        <v>94.595009800285879</v>
      </c>
      <c r="V1066" s="115">
        <v>125.90361445783149</v>
      </c>
      <c r="W1066" s="115">
        <v>77.38095238095228</v>
      </c>
    </row>
    <row r="1067" spans="3:23" ht="18.75" thickBot="1" x14ac:dyDescent="0.3">
      <c r="C1067" s="11">
        <v>42475</v>
      </c>
      <c r="D1067" s="12">
        <v>1784.89</v>
      </c>
      <c r="E1067">
        <f t="shared" si="92"/>
        <v>94.553689675266014</v>
      </c>
      <c r="F1067" s="222"/>
      <c r="G1067" s="115">
        <v>208.75</v>
      </c>
      <c r="H1067" s="115">
        <f t="shared" si="93"/>
        <v>125.75301204819294</v>
      </c>
      <c r="I1067" s="225">
        <v>42475</v>
      </c>
      <c r="J1067" s="257">
        <v>49721572155</v>
      </c>
      <c r="K1067" s="115">
        <f t="shared" si="94"/>
        <v>119.63128559011895</v>
      </c>
      <c r="L1067" s="115">
        <f t="shared" si="95"/>
        <v>-6.1217264580739936</v>
      </c>
      <c r="M1067" s="248"/>
      <c r="N1067" s="248">
        <v>42475</v>
      </c>
      <c r="O1067" s="266">
        <v>65</v>
      </c>
      <c r="P1067" s="74">
        <f t="shared" si="96"/>
        <v>77.38095238095228</v>
      </c>
      <c r="R1067">
        <f t="shared" si="97"/>
        <v>6500</v>
      </c>
      <c r="T1067" s="11">
        <v>42475</v>
      </c>
      <c r="U1067" s="115">
        <v>94.553689675266014</v>
      </c>
      <c r="V1067" s="115">
        <v>125.75301204819294</v>
      </c>
      <c r="W1067" s="115">
        <v>77.38095238095228</v>
      </c>
    </row>
    <row r="1068" spans="3:23" ht="18.75" thickBot="1" x14ac:dyDescent="0.3">
      <c r="C1068" s="11">
        <v>42478</v>
      </c>
      <c r="D1068" s="12">
        <v>1778.05</v>
      </c>
      <c r="E1068">
        <f t="shared" si="92"/>
        <v>94.191343963553336</v>
      </c>
      <c r="F1068" s="222"/>
      <c r="G1068" s="115">
        <v>207.75</v>
      </c>
      <c r="H1068" s="115">
        <f t="shared" si="93"/>
        <v>125.15060240963872</v>
      </c>
      <c r="I1068" s="225">
        <v>42478</v>
      </c>
      <c r="J1068" s="257">
        <v>49483384983</v>
      </c>
      <c r="K1068" s="115">
        <f t="shared" si="94"/>
        <v>119.05820158729203</v>
      </c>
      <c r="L1068" s="115">
        <f t="shared" si="95"/>
        <v>-6.0924008223466899</v>
      </c>
      <c r="M1068" s="248"/>
      <c r="N1068" s="248">
        <v>42478</v>
      </c>
      <c r="O1068" s="266">
        <v>65</v>
      </c>
      <c r="P1068" s="74">
        <f t="shared" si="96"/>
        <v>77.38095238095228</v>
      </c>
      <c r="R1068">
        <f t="shared" si="97"/>
        <v>6500</v>
      </c>
      <c r="T1068" s="11">
        <v>42478</v>
      </c>
      <c r="U1068" s="115">
        <v>94.191343963553336</v>
      </c>
      <c r="V1068" s="115">
        <v>125.15060240963872</v>
      </c>
      <c r="W1068" s="115">
        <v>77.38095238095228</v>
      </c>
    </row>
    <row r="1069" spans="3:23" ht="18.75" thickBot="1" x14ac:dyDescent="0.3">
      <c r="C1069" s="11">
        <v>42479</v>
      </c>
      <c r="D1069" s="12">
        <v>1776.81</v>
      </c>
      <c r="E1069">
        <f t="shared" si="92"/>
        <v>94.125655559675593</v>
      </c>
      <c r="F1069" s="222"/>
      <c r="G1069" s="115">
        <v>208</v>
      </c>
      <c r="H1069" s="115">
        <f t="shared" si="93"/>
        <v>125.30120481927729</v>
      </c>
      <c r="I1069" s="225">
        <v>42479</v>
      </c>
      <c r="J1069" s="257">
        <v>49542931776</v>
      </c>
      <c r="K1069" s="115">
        <f t="shared" si="94"/>
        <v>119.20147258799878</v>
      </c>
      <c r="L1069" s="115">
        <f t="shared" si="95"/>
        <v>-6.0997322312785087</v>
      </c>
      <c r="M1069" s="248"/>
      <c r="N1069" s="248">
        <v>42479</v>
      </c>
      <c r="O1069" s="266">
        <v>65</v>
      </c>
      <c r="P1069" s="74">
        <f t="shared" si="96"/>
        <v>77.38095238095228</v>
      </c>
      <c r="R1069">
        <f t="shared" si="97"/>
        <v>6500</v>
      </c>
      <c r="T1069" s="11">
        <v>42479</v>
      </c>
      <c r="U1069" s="115">
        <v>94.125655559675593</v>
      </c>
      <c r="V1069" s="115">
        <v>125.30120481927729</v>
      </c>
      <c r="W1069" s="115">
        <v>77.38095238095228</v>
      </c>
    </row>
    <row r="1070" spans="3:23" ht="18.75" thickBot="1" x14ac:dyDescent="0.3">
      <c r="C1070" s="11">
        <v>42480</v>
      </c>
      <c r="D1070" s="12">
        <v>1768.72</v>
      </c>
      <c r="E1070">
        <f t="shared" si="92"/>
        <v>93.697091698892635</v>
      </c>
      <c r="F1070" s="222"/>
      <c r="G1070" s="115">
        <v>208</v>
      </c>
      <c r="H1070" s="115">
        <f t="shared" si="93"/>
        <v>125.30120481927729</v>
      </c>
      <c r="I1070" s="225">
        <v>42480</v>
      </c>
      <c r="J1070" s="257">
        <v>49542931776</v>
      </c>
      <c r="K1070" s="115">
        <f t="shared" si="94"/>
        <v>119.20147258799878</v>
      </c>
      <c r="L1070" s="115">
        <f t="shared" si="95"/>
        <v>-6.0997322312785087</v>
      </c>
      <c r="M1070" s="248"/>
      <c r="N1070" s="248">
        <v>42480</v>
      </c>
      <c r="O1070" s="266">
        <v>64</v>
      </c>
      <c r="P1070" s="74">
        <f t="shared" si="96"/>
        <v>76.19047619047609</v>
      </c>
      <c r="R1070">
        <f t="shared" si="97"/>
        <v>6400</v>
      </c>
      <c r="T1070" s="11">
        <v>42480</v>
      </c>
      <c r="U1070" s="115">
        <v>93.697091698892635</v>
      </c>
      <c r="V1070" s="115">
        <v>125.30120481927729</v>
      </c>
      <c r="W1070" s="115">
        <v>76.19047619047609</v>
      </c>
    </row>
    <row r="1071" spans="3:23" ht="18.75" thickBot="1" x14ac:dyDescent="0.3">
      <c r="C1071" s="11">
        <v>42481</v>
      </c>
      <c r="D1071" s="12">
        <v>1767.09</v>
      </c>
      <c r="E1071">
        <f t="shared" si="92"/>
        <v>93.610743232504959</v>
      </c>
      <c r="F1071" s="222"/>
      <c r="G1071" s="115">
        <v>208</v>
      </c>
      <c r="H1071" s="115">
        <f t="shared" si="93"/>
        <v>125.30120481927729</v>
      </c>
      <c r="I1071" s="225">
        <v>42481</v>
      </c>
      <c r="J1071" s="257">
        <v>49542931776</v>
      </c>
      <c r="K1071" s="115">
        <f t="shared" si="94"/>
        <v>119.20147258799878</v>
      </c>
      <c r="L1071" s="115">
        <f t="shared" si="95"/>
        <v>-6.0997322312785087</v>
      </c>
      <c r="M1071" s="248"/>
      <c r="N1071" s="248">
        <v>42481</v>
      </c>
      <c r="O1071" s="266">
        <v>64</v>
      </c>
      <c r="P1071" s="74">
        <f t="shared" si="96"/>
        <v>76.19047619047609</v>
      </c>
      <c r="R1071">
        <f t="shared" si="97"/>
        <v>6400</v>
      </c>
      <c r="T1071" s="11">
        <v>42481</v>
      </c>
      <c r="U1071" s="115">
        <v>93.610743232504959</v>
      </c>
      <c r="V1071" s="115">
        <v>125.30120481927729</v>
      </c>
      <c r="W1071" s="115">
        <v>76.19047619047609</v>
      </c>
    </row>
    <row r="1072" spans="3:23" ht="18.75" thickBot="1" x14ac:dyDescent="0.3">
      <c r="C1072" s="11">
        <v>42482</v>
      </c>
      <c r="D1072" s="12">
        <v>1765.78</v>
      </c>
      <c r="E1072">
        <f t="shared" si="92"/>
        <v>93.541346612279284</v>
      </c>
      <c r="F1072" s="222"/>
      <c r="G1072" s="115">
        <v>207.75</v>
      </c>
      <c r="H1072" s="115">
        <f t="shared" si="93"/>
        <v>125.15060240963872</v>
      </c>
      <c r="I1072" s="225">
        <v>42482</v>
      </c>
      <c r="J1072" s="257">
        <v>49483384983</v>
      </c>
      <c r="K1072" s="115">
        <f t="shared" si="94"/>
        <v>119.05820158729205</v>
      </c>
      <c r="L1072" s="115">
        <f t="shared" si="95"/>
        <v>-6.0924008223466757</v>
      </c>
      <c r="M1072" s="248"/>
      <c r="N1072" s="248">
        <v>42482</v>
      </c>
      <c r="O1072" s="266">
        <v>64</v>
      </c>
      <c r="P1072" s="74">
        <f t="shared" si="96"/>
        <v>76.19047619047609</v>
      </c>
      <c r="R1072">
        <f t="shared" si="97"/>
        <v>6400</v>
      </c>
      <c r="T1072" s="11">
        <v>42482</v>
      </c>
      <c r="U1072" s="115">
        <v>93.541346612279284</v>
      </c>
      <c r="V1072" s="115">
        <v>125.15060240963872</v>
      </c>
      <c r="W1072" s="115">
        <v>76.19047619047609</v>
      </c>
    </row>
    <row r="1073" spans="3:23" ht="18.75" thickBot="1" x14ac:dyDescent="0.3">
      <c r="C1073" s="11">
        <v>42485</v>
      </c>
      <c r="D1073" s="12">
        <v>1763.6</v>
      </c>
      <c r="E1073">
        <f t="shared" si="92"/>
        <v>93.425862160300682</v>
      </c>
      <c r="F1073" s="222"/>
      <c r="G1073" s="115">
        <v>208</v>
      </c>
      <c r="H1073" s="115">
        <f t="shared" si="93"/>
        <v>125.30120481927729</v>
      </c>
      <c r="I1073" s="225">
        <v>42485</v>
      </c>
      <c r="J1073" s="257">
        <v>49542931776</v>
      </c>
      <c r="K1073" s="115">
        <f t="shared" si="94"/>
        <v>119.20147258799879</v>
      </c>
      <c r="L1073" s="115">
        <f t="shared" si="95"/>
        <v>-6.0997322312784945</v>
      </c>
      <c r="M1073" s="248"/>
      <c r="N1073" s="248">
        <v>42485</v>
      </c>
      <c r="O1073" s="266">
        <v>63</v>
      </c>
      <c r="P1073" s="74">
        <f t="shared" si="96"/>
        <v>74.999999999999901</v>
      </c>
      <c r="R1073">
        <f t="shared" si="97"/>
        <v>6300</v>
      </c>
      <c r="T1073" s="11">
        <v>42485</v>
      </c>
      <c r="U1073" s="115">
        <v>93.425862160300682</v>
      </c>
      <c r="V1073" s="115">
        <v>125.30120481927729</v>
      </c>
      <c r="W1073" s="115">
        <v>74.999999999999901</v>
      </c>
    </row>
    <row r="1074" spans="3:23" ht="18.75" thickBot="1" x14ac:dyDescent="0.3">
      <c r="C1074" s="11">
        <v>42486</v>
      </c>
      <c r="D1074" s="12">
        <v>1765.92</v>
      </c>
      <c r="E1074">
        <f t="shared" si="92"/>
        <v>93.548763044975161</v>
      </c>
      <c r="F1074" s="222"/>
      <c r="G1074" s="115">
        <v>208</v>
      </c>
      <c r="H1074" s="115">
        <f t="shared" si="93"/>
        <v>125.30120481927729</v>
      </c>
      <c r="I1074" s="225">
        <v>42486</v>
      </c>
      <c r="J1074" s="257">
        <v>49542931776</v>
      </c>
      <c r="K1074" s="115">
        <f t="shared" si="94"/>
        <v>119.20147258799879</v>
      </c>
      <c r="L1074" s="115">
        <f t="shared" si="95"/>
        <v>-6.0997322312784945</v>
      </c>
      <c r="M1074" s="248"/>
      <c r="N1074" s="248">
        <v>42486</v>
      </c>
      <c r="O1074" s="266">
        <v>63</v>
      </c>
      <c r="P1074" s="74">
        <f t="shared" si="96"/>
        <v>74.999999999999901</v>
      </c>
      <c r="R1074">
        <f t="shared" si="97"/>
        <v>6300</v>
      </c>
      <c r="T1074" s="11">
        <v>42486</v>
      </c>
      <c r="U1074" s="115">
        <v>93.548763044975161</v>
      </c>
      <c r="V1074" s="115">
        <v>125.30120481927729</v>
      </c>
      <c r="W1074" s="115">
        <v>74.999999999999901</v>
      </c>
    </row>
    <row r="1075" spans="3:23" ht="18.75" thickBot="1" x14ac:dyDescent="0.3">
      <c r="C1075" s="11">
        <v>42487</v>
      </c>
      <c r="D1075" s="12">
        <v>1767.18</v>
      </c>
      <c r="E1075">
        <f t="shared" si="92"/>
        <v>93.615510939238021</v>
      </c>
      <c r="F1075" s="222"/>
      <c r="G1075" s="115">
        <v>208</v>
      </c>
      <c r="H1075" s="115">
        <f t="shared" si="93"/>
        <v>125.30120481927729</v>
      </c>
      <c r="I1075" s="225">
        <v>42487</v>
      </c>
      <c r="J1075" s="257">
        <v>49542931776</v>
      </c>
      <c r="K1075" s="115">
        <f t="shared" si="94"/>
        <v>119.20147258799879</v>
      </c>
      <c r="L1075" s="115">
        <f t="shared" si="95"/>
        <v>-6.0997322312784945</v>
      </c>
      <c r="M1075" s="248"/>
      <c r="N1075" s="248">
        <v>42487</v>
      </c>
      <c r="O1075" s="266">
        <v>63</v>
      </c>
      <c r="P1075" s="74">
        <f t="shared" si="96"/>
        <v>74.999999999999901</v>
      </c>
      <c r="R1075">
        <f t="shared" si="97"/>
        <v>6300</v>
      </c>
      <c r="T1075" s="11">
        <v>42487</v>
      </c>
      <c r="U1075" s="115">
        <v>93.615510939238021</v>
      </c>
      <c r="V1075" s="115">
        <v>125.30120481927729</v>
      </c>
      <c r="W1075" s="115">
        <v>74.999999999999901</v>
      </c>
    </row>
    <row r="1076" spans="3:23" ht="18.75" thickBot="1" x14ac:dyDescent="0.3">
      <c r="C1076" s="11">
        <v>42488</v>
      </c>
      <c r="D1076" s="12">
        <v>1773.09</v>
      </c>
      <c r="E1076">
        <f t="shared" si="92"/>
        <v>93.928590348042377</v>
      </c>
      <c r="F1076" s="222"/>
      <c r="G1076" s="115">
        <v>209</v>
      </c>
      <c r="H1076" s="115">
        <f t="shared" si="93"/>
        <v>125.90361445783151</v>
      </c>
      <c r="I1076" s="225">
        <v>42488</v>
      </c>
      <c r="J1076" s="257">
        <v>49781118948</v>
      </c>
      <c r="K1076" s="115">
        <f t="shared" si="94"/>
        <v>119.77455659082571</v>
      </c>
      <c r="L1076" s="115">
        <f t="shared" si="95"/>
        <v>-6.1290578670057982</v>
      </c>
      <c r="M1076" s="248"/>
      <c r="N1076" s="248">
        <v>42488</v>
      </c>
      <c r="O1076" s="266">
        <v>64</v>
      </c>
      <c r="P1076" s="74">
        <f t="shared" si="96"/>
        <v>76.19047619047609</v>
      </c>
      <c r="R1076">
        <f t="shared" si="97"/>
        <v>6400</v>
      </c>
      <c r="T1076" s="11">
        <v>42488</v>
      </c>
      <c r="U1076" s="115">
        <v>93.928590348042377</v>
      </c>
      <c r="V1076" s="115">
        <v>125.90361445783151</v>
      </c>
      <c r="W1076" s="115">
        <v>76.19047619047609</v>
      </c>
    </row>
    <row r="1077" spans="3:23" ht="18.75" thickBot="1" x14ac:dyDescent="0.3">
      <c r="C1077" s="11">
        <v>42489</v>
      </c>
      <c r="D1077" s="12">
        <v>1781.93</v>
      </c>
      <c r="E1077">
        <f t="shared" si="92"/>
        <v>94.396885098267518</v>
      </c>
      <c r="F1077" s="222"/>
      <c r="G1077" s="115">
        <v>211</v>
      </c>
      <c r="H1077" s="115">
        <f t="shared" si="93"/>
        <v>127.10843373493995</v>
      </c>
      <c r="I1077" s="242">
        <v>42489</v>
      </c>
      <c r="J1077" s="260">
        <v>50257493292</v>
      </c>
      <c r="K1077" s="115">
        <f t="shared" si="94"/>
        <v>120.92072459647954</v>
      </c>
      <c r="L1077" s="115">
        <f t="shared" si="95"/>
        <v>-6.1877091384604057</v>
      </c>
      <c r="M1077" s="251"/>
      <c r="N1077" s="251">
        <v>42489</v>
      </c>
      <c r="O1077" s="266">
        <v>64</v>
      </c>
      <c r="P1077" s="74">
        <f t="shared" si="96"/>
        <v>76.19047619047609</v>
      </c>
      <c r="R1077">
        <f t="shared" si="97"/>
        <v>6400</v>
      </c>
      <c r="T1077" s="11">
        <v>42489</v>
      </c>
      <c r="U1077" s="115">
        <v>94.396885098267518</v>
      </c>
      <c r="V1077" s="115">
        <v>127.10843373493995</v>
      </c>
      <c r="W1077" s="115">
        <v>76.19047619047609</v>
      </c>
    </row>
    <row r="1078" spans="3:23" ht="18.75" thickBot="1" x14ac:dyDescent="0.3">
      <c r="C1078" s="11">
        <v>42492</v>
      </c>
      <c r="D1078" s="12">
        <v>1784.7</v>
      </c>
      <c r="E1078">
        <f t="shared" si="92"/>
        <v>94.543624516607309</v>
      </c>
      <c r="F1078" s="222"/>
      <c r="G1078" s="115">
        <v>211</v>
      </c>
      <c r="H1078" s="115">
        <f t="shared" si="93"/>
        <v>127.10843373493995</v>
      </c>
      <c r="I1078" s="225">
        <v>42492</v>
      </c>
      <c r="J1078" s="257">
        <v>50257493292</v>
      </c>
      <c r="K1078" s="115">
        <f t="shared" si="94"/>
        <v>120.92072459647954</v>
      </c>
      <c r="L1078" s="115">
        <f t="shared" si="95"/>
        <v>-6.1877091384604057</v>
      </c>
      <c r="M1078" s="248"/>
      <c r="N1078" s="248">
        <v>42492</v>
      </c>
      <c r="O1078" s="266">
        <v>64</v>
      </c>
      <c r="P1078" s="74">
        <f t="shared" si="96"/>
        <v>76.19047619047609</v>
      </c>
      <c r="R1078">
        <f t="shared" si="97"/>
        <v>6400</v>
      </c>
      <c r="T1078" s="11">
        <v>42492</v>
      </c>
      <c r="U1078" s="115">
        <v>94.543624516607309</v>
      </c>
      <c r="V1078" s="115">
        <v>127.10843373493995</v>
      </c>
      <c r="W1078" s="115">
        <v>76.19047619047609</v>
      </c>
    </row>
    <row r="1079" spans="3:23" ht="18.75" thickBot="1" x14ac:dyDescent="0.3">
      <c r="C1079" s="11">
        <v>42493</v>
      </c>
      <c r="D1079" s="12">
        <v>1785.04</v>
      </c>
      <c r="E1079">
        <f t="shared" si="92"/>
        <v>94.561635853154414</v>
      </c>
      <c r="F1079" s="222"/>
      <c r="G1079" s="115">
        <v>211.5</v>
      </c>
      <c r="H1079" s="115">
        <f t="shared" si="93"/>
        <v>127.40963855421707</v>
      </c>
      <c r="I1079" s="225">
        <v>42493</v>
      </c>
      <c r="J1079" s="257">
        <v>50376586878</v>
      </c>
      <c r="K1079" s="115">
        <f t="shared" si="94"/>
        <v>121.20726659789301</v>
      </c>
      <c r="L1079" s="115">
        <f t="shared" si="95"/>
        <v>-6.2023719563240576</v>
      </c>
      <c r="M1079" s="248"/>
      <c r="N1079" s="248">
        <v>42493</v>
      </c>
      <c r="O1079" s="266">
        <v>64</v>
      </c>
      <c r="P1079" s="74">
        <f t="shared" si="96"/>
        <v>76.19047619047609</v>
      </c>
      <c r="R1079">
        <f t="shared" si="97"/>
        <v>6400</v>
      </c>
      <c r="T1079" s="11">
        <v>42493</v>
      </c>
      <c r="U1079" s="115">
        <v>94.561635853154414</v>
      </c>
      <c r="V1079" s="115">
        <v>127.40963855421707</v>
      </c>
      <c r="W1079" s="115">
        <v>76.19047619047609</v>
      </c>
    </row>
    <row r="1080" spans="3:23" ht="18.75" thickBot="1" x14ac:dyDescent="0.3">
      <c r="C1080" s="11">
        <v>42494</v>
      </c>
      <c r="D1080" s="12">
        <v>1786.46</v>
      </c>
      <c r="E1080">
        <f t="shared" si="92"/>
        <v>94.636859670498282</v>
      </c>
      <c r="F1080" s="222"/>
      <c r="G1080" s="115">
        <v>212</v>
      </c>
      <c r="H1080" s="115">
        <f t="shared" si="93"/>
        <v>127.71084337349416</v>
      </c>
      <c r="I1080" s="225">
        <v>42494</v>
      </c>
      <c r="J1080" s="257">
        <v>50495680464</v>
      </c>
      <c r="K1080" s="115">
        <f t="shared" si="94"/>
        <v>121.49380859930646</v>
      </c>
      <c r="L1080" s="115">
        <f t="shared" si="95"/>
        <v>-6.2170347741876952</v>
      </c>
      <c r="M1080" s="248"/>
      <c r="N1080" s="248">
        <v>42494</v>
      </c>
      <c r="O1080" s="266">
        <v>63</v>
      </c>
      <c r="P1080" s="74">
        <f t="shared" si="96"/>
        <v>74.999999999999901</v>
      </c>
      <c r="R1080">
        <f t="shared" si="97"/>
        <v>6300</v>
      </c>
      <c r="T1080" s="11">
        <v>42494</v>
      </c>
      <c r="U1080" s="115">
        <v>94.636859670498282</v>
      </c>
      <c r="V1080" s="115">
        <v>127.71084337349416</v>
      </c>
      <c r="W1080" s="115">
        <v>74.999999999999901</v>
      </c>
    </row>
    <row r="1081" spans="3:23" ht="18.75" thickBot="1" x14ac:dyDescent="0.3">
      <c r="C1081" s="11">
        <v>42495</v>
      </c>
      <c r="D1081" s="12">
        <v>1786.07</v>
      </c>
      <c r="E1081">
        <f t="shared" si="92"/>
        <v>94.616199607988335</v>
      </c>
      <c r="F1081" s="222"/>
      <c r="G1081" s="115">
        <v>212.25</v>
      </c>
      <c r="H1081" s="115">
        <f t="shared" si="93"/>
        <v>127.86144578313271</v>
      </c>
      <c r="I1081" s="225">
        <v>42495</v>
      </c>
      <c r="J1081" s="257">
        <v>50555227257</v>
      </c>
      <c r="K1081" s="115">
        <f t="shared" si="94"/>
        <v>121.63707960001318</v>
      </c>
      <c r="L1081" s="115">
        <f t="shared" si="95"/>
        <v>-6.2243661831195283</v>
      </c>
      <c r="M1081" s="248"/>
      <c r="N1081" s="248">
        <v>42495</v>
      </c>
      <c r="O1081" s="266">
        <v>63</v>
      </c>
      <c r="P1081" s="74">
        <f t="shared" si="96"/>
        <v>74.999999999999901</v>
      </c>
      <c r="R1081">
        <f t="shared" si="97"/>
        <v>6300</v>
      </c>
      <c r="T1081" s="11">
        <v>42495</v>
      </c>
      <c r="U1081" s="115">
        <v>94.616199607988335</v>
      </c>
      <c r="V1081" s="115">
        <v>127.86144578313271</v>
      </c>
      <c r="W1081" s="115">
        <v>74.999999999999901</v>
      </c>
    </row>
    <row r="1082" spans="3:23" ht="18.75" thickBot="1" x14ac:dyDescent="0.3">
      <c r="C1082" s="11">
        <v>42496</v>
      </c>
      <c r="D1082" s="12">
        <v>1778.59</v>
      </c>
      <c r="E1082">
        <f t="shared" si="92"/>
        <v>94.219950203951683</v>
      </c>
      <c r="F1082" s="222"/>
      <c r="G1082" s="115">
        <v>212</v>
      </c>
      <c r="H1082" s="115">
        <f t="shared" si="93"/>
        <v>127.71084337349416</v>
      </c>
      <c r="I1082" s="225">
        <v>42496</v>
      </c>
      <c r="J1082" s="257">
        <v>50495680464</v>
      </c>
      <c r="K1082" s="115">
        <f t="shared" si="94"/>
        <v>121.49380859930645</v>
      </c>
      <c r="L1082" s="115">
        <f t="shared" si="95"/>
        <v>-6.2170347741877094</v>
      </c>
      <c r="M1082" s="248"/>
      <c r="N1082" s="248">
        <v>42496</v>
      </c>
      <c r="O1082" s="266">
        <v>63</v>
      </c>
      <c r="P1082" s="74">
        <f t="shared" si="96"/>
        <v>74.999999999999901</v>
      </c>
      <c r="R1082">
        <f t="shared" si="97"/>
        <v>6300</v>
      </c>
      <c r="T1082" s="11">
        <v>42496</v>
      </c>
      <c r="U1082" s="115">
        <v>94.219950203951683</v>
      </c>
      <c r="V1082" s="115">
        <v>127.71084337349416</v>
      </c>
      <c r="W1082" s="115">
        <v>74.999999999999901</v>
      </c>
    </row>
    <row r="1083" spans="3:23" ht="18.75" thickBot="1" x14ac:dyDescent="0.3">
      <c r="C1083" s="11">
        <v>42499</v>
      </c>
      <c r="D1083" s="12">
        <v>1778.07</v>
      </c>
      <c r="E1083">
        <f t="shared" si="92"/>
        <v>94.192403453938439</v>
      </c>
      <c r="F1083" s="222"/>
      <c r="G1083" s="115">
        <v>211</v>
      </c>
      <c r="H1083" s="115">
        <f t="shared" si="93"/>
        <v>127.10843373493994</v>
      </c>
      <c r="I1083" s="225">
        <v>42499</v>
      </c>
      <c r="J1083" s="257">
        <v>50257493292</v>
      </c>
      <c r="K1083" s="115">
        <f t="shared" si="94"/>
        <v>120.92072459647953</v>
      </c>
      <c r="L1083" s="115">
        <f t="shared" si="95"/>
        <v>-6.1877091384604057</v>
      </c>
      <c r="M1083" s="248"/>
      <c r="N1083" s="248">
        <v>42499</v>
      </c>
      <c r="O1083" s="266">
        <v>65</v>
      </c>
      <c r="P1083" s="74">
        <f t="shared" si="96"/>
        <v>77.38095238095228</v>
      </c>
      <c r="R1083">
        <f t="shared" si="97"/>
        <v>6500</v>
      </c>
      <c r="T1083" s="11">
        <v>42499</v>
      </c>
      <c r="U1083" s="115">
        <v>94.192403453938439</v>
      </c>
      <c r="V1083" s="115">
        <v>127.10843373493994</v>
      </c>
      <c r="W1083" s="115">
        <v>77.38095238095228</v>
      </c>
    </row>
    <row r="1084" spans="3:23" ht="18.75" thickBot="1" x14ac:dyDescent="0.3">
      <c r="C1084" s="11">
        <v>42500</v>
      </c>
      <c r="D1084" s="12">
        <v>1769.72</v>
      </c>
      <c r="E1084">
        <f t="shared" si="92"/>
        <v>93.750066218148859</v>
      </c>
      <c r="F1084" s="222"/>
      <c r="G1084" s="115">
        <v>209</v>
      </c>
      <c r="H1084" s="115">
        <f t="shared" si="93"/>
        <v>125.90361445783151</v>
      </c>
      <c r="I1084" s="225">
        <v>42500</v>
      </c>
      <c r="J1084" s="257">
        <v>49781118948</v>
      </c>
      <c r="K1084" s="115">
        <f t="shared" si="94"/>
        <v>119.7745565908257</v>
      </c>
      <c r="L1084" s="115">
        <f t="shared" si="95"/>
        <v>-6.1290578670058125</v>
      </c>
      <c r="M1084" s="248"/>
      <c r="N1084" s="248">
        <v>42500</v>
      </c>
      <c r="O1084" s="266">
        <v>65</v>
      </c>
      <c r="P1084" s="74">
        <f t="shared" si="96"/>
        <v>77.38095238095228</v>
      </c>
      <c r="R1084">
        <f t="shared" si="97"/>
        <v>6500</v>
      </c>
      <c r="T1084" s="11">
        <v>42500</v>
      </c>
      <c r="U1084" s="115">
        <v>93.750066218148859</v>
      </c>
      <c r="V1084" s="115">
        <v>125.90361445783151</v>
      </c>
      <c r="W1084" s="115">
        <v>77.38095238095228</v>
      </c>
    </row>
    <row r="1085" spans="3:23" ht="18.75" thickBot="1" x14ac:dyDescent="0.3">
      <c r="C1085" s="11">
        <v>42501</v>
      </c>
      <c r="D1085" s="12">
        <v>1764.73</v>
      </c>
      <c r="E1085">
        <f t="shared" si="92"/>
        <v>93.485723367060231</v>
      </c>
      <c r="F1085" s="222"/>
      <c r="G1085" s="115">
        <v>208.5</v>
      </c>
      <c r="H1085" s="115">
        <f t="shared" si="93"/>
        <v>125.60240963855441</v>
      </c>
      <c r="I1085" s="225">
        <v>42501</v>
      </c>
      <c r="J1085" s="257">
        <v>49662025362</v>
      </c>
      <c r="K1085" s="115">
        <f t="shared" si="94"/>
        <v>119.48801458941224</v>
      </c>
      <c r="L1085" s="115">
        <f t="shared" si="95"/>
        <v>-6.1143950491421606</v>
      </c>
      <c r="M1085" s="248"/>
      <c r="N1085" s="248">
        <v>42501</v>
      </c>
      <c r="O1085" s="266">
        <v>65</v>
      </c>
      <c r="P1085" s="74">
        <f t="shared" si="96"/>
        <v>77.38095238095228</v>
      </c>
      <c r="R1085">
        <f t="shared" si="97"/>
        <v>6500</v>
      </c>
      <c r="T1085" s="11">
        <v>42501</v>
      </c>
      <c r="U1085" s="115">
        <v>93.485723367060231</v>
      </c>
      <c r="V1085" s="115">
        <v>125.60240963855441</v>
      </c>
      <c r="W1085" s="115">
        <v>77.38095238095228</v>
      </c>
    </row>
    <row r="1086" spans="3:23" ht="18.75" thickBot="1" x14ac:dyDescent="0.3">
      <c r="C1086" s="11">
        <v>42502</v>
      </c>
      <c r="D1086" s="12">
        <v>1763.15</v>
      </c>
      <c r="E1086">
        <f t="shared" si="92"/>
        <v>93.402023626635383</v>
      </c>
      <c r="F1086" s="222"/>
      <c r="G1086" s="115">
        <v>208</v>
      </c>
      <c r="H1086" s="115">
        <f t="shared" si="93"/>
        <v>125.3012048192773</v>
      </c>
      <c r="I1086" s="225">
        <v>42502</v>
      </c>
      <c r="J1086" s="257">
        <v>49542931776</v>
      </c>
      <c r="K1086" s="115">
        <f t="shared" si="94"/>
        <v>119.20147258799879</v>
      </c>
      <c r="L1086" s="115">
        <f t="shared" si="95"/>
        <v>-6.0997322312785087</v>
      </c>
      <c r="M1086" s="248"/>
      <c r="N1086" s="248">
        <v>42502</v>
      </c>
      <c r="O1086" s="266">
        <v>65</v>
      </c>
      <c r="P1086" s="74">
        <f t="shared" si="96"/>
        <v>77.38095238095228</v>
      </c>
      <c r="R1086">
        <f t="shared" si="97"/>
        <v>6500</v>
      </c>
      <c r="T1086" s="11">
        <v>42502</v>
      </c>
      <c r="U1086" s="115">
        <v>93.402023626635383</v>
      </c>
      <c r="V1086" s="115">
        <v>125.3012048192773</v>
      </c>
      <c r="W1086" s="115">
        <v>77.38095238095228</v>
      </c>
    </row>
    <row r="1087" spans="3:23" ht="18.75" thickBot="1" x14ac:dyDescent="0.3">
      <c r="C1087" s="11">
        <v>42503</v>
      </c>
      <c r="D1087" s="12">
        <v>1776.64</v>
      </c>
      <c r="E1087">
        <f t="shared" si="92"/>
        <v>94.11664989140202</v>
      </c>
      <c r="F1087" s="222"/>
      <c r="G1087" s="115">
        <v>210</v>
      </c>
      <c r="H1087" s="115">
        <f t="shared" si="93"/>
        <v>126.50602409638573</v>
      </c>
      <c r="I1087" s="225">
        <v>42503</v>
      </c>
      <c r="J1087" s="257">
        <v>50019306120</v>
      </c>
      <c r="K1087" s="115">
        <f t="shared" si="94"/>
        <v>120.34764059365263</v>
      </c>
      <c r="L1087" s="115">
        <f t="shared" si="95"/>
        <v>-6.158383502733102</v>
      </c>
      <c r="M1087" s="248"/>
      <c r="N1087" s="248">
        <v>42503</v>
      </c>
      <c r="O1087" s="266">
        <v>69</v>
      </c>
      <c r="P1087" s="74">
        <f t="shared" si="96"/>
        <v>82.142857142857039</v>
      </c>
      <c r="R1087">
        <f t="shared" si="97"/>
        <v>6900</v>
      </c>
      <c r="T1087" s="11">
        <v>42503</v>
      </c>
      <c r="U1087" s="115">
        <v>94.11664989140202</v>
      </c>
      <c r="V1087" s="115">
        <v>126.50602409638573</v>
      </c>
      <c r="W1087" s="115">
        <v>82.142857142857039</v>
      </c>
    </row>
    <row r="1088" spans="3:23" ht="18.75" thickBot="1" x14ac:dyDescent="0.3">
      <c r="C1088" s="11">
        <v>42506</v>
      </c>
      <c r="D1088" s="12">
        <v>1785.53</v>
      </c>
      <c r="E1088">
        <f t="shared" si="92"/>
        <v>94.58759336758996</v>
      </c>
      <c r="F1088" s="222"/>
      <c r="G1088" s="115">
        <v>212</v>
      </c>
      <c r="H1088" s="115">
        <f t="shared" si="93"/>
        <v>127.71084337349416</v>
      </c>
      <c r="I1088" s="225">
        <v>42506</v>
      </c>
      <c r="J1088" s="257">
        <v>50495680464</v>
      </c>
      <c r="K1088" s="115">
        <f t="shared" si="94"/>
        <v>121.49380859930646</v>
      </c>
      <c r="L1088" s="115">
        <f t="shared" si="95"/>
        <v>-6.2170347741876952</v>
      </c>
      <c r="M1088" s="248"/>
      <c r="N1088" s="248">
        <v>42506</v>
      </c>
      <c r="O1088" s="266">
        <v>69</v>
      </c>
      <c r="P1088" s="74">
        <f t="shared" si="96"/>
        <v>82.142857142857039</v>
      </c>
      <c r="R1088">
        <f t="shared" si="97"/>
        <v>6900</v>
      </c>
      <c r="T1088" s="11">
        <v>42506</v>
      </c>
      <c r="U1088" s="115">
        <v>94.58759336758996</v>
      </c>
      <c r="V1088" s="115">
        <v>127.71084337349416</v>
      </c>
      <c r="W1088" s="115">
        <v>82.142857142857039</v>
      </c>
    </row>
    <row r="1089" spans="3:23" ht="18.75" thickBot="1" x14ac:dyDescent="0.3">
      <c r="C1089" s="11">
        <v>42507</v>
      </c>
      <c r="D1089" s="12">
        <v>1780.5</v>
      </c>
      <c r="E1089">
        <f t="shared" si="92"/>
        <v>94.321131535731084</v>
      </c>
      <c r="F1089" s="222"/>
      <c r="G1089" s="115">
        <v>210</v>
      </c>
      <c r="H1089" s="115">
        <f t="shared" si="93"/>
        <v>126.50602409638572</v>
      </c>
      <c r="I1089" s="225">
        <v>42507</v>
      </c>
      <c r="J1089" s="257">
        <v>50019306120</v>
      </c>
      <c r="K1089" s="115">
        <f t="shared" si="94"/>
        <v>120.34764059365263</v>
      </c>
      <c r="L1089" s="115">
        <f t="shared" si="95"/>
        <v>-6.1583835027330878</v>
      </c>
      <c r="M1089" s="248"/>
      <c r="N1089" s="248">
        <v>42507</v>
      </c>
      <c r="O1089" s="266">
        <v>69</v>
      </c>
      <c r="P1089" s="74">
        <f t="shared" si="96"/>
        <v>82.142857142857039</v>
      </c>
      <c r="R1089">
        <f t="shared" si="97"/>
        <v>6900</v>
      </c>
      <c r="T1089" s="11">
        <v>42507</v>
      </c>
      <c r="U1089" s="115">
        <v>94.321131535731084</v>
      </c>
      <c r="V1089" s="115">
        <v>126.50602409638572</v>
      </c>
      <c r="W1089" s="115">
        <v>82.142857142857039</v>
      </c>
    </row>
    <row r="1090" spans="3:23" ht="18.75" thickBot="1" x14ac:dyDescent="0.3">
      <c r="C1090" s="11">
        <v>42508</v>
      </c>
      <c r="D1090" s="12">
        <v>1777.34</v>
      </c>
      <c r="E1090">
        <f t="shared" si="92"/>
        <v>94.153732054881374</v>
      </c>
      <c r="F1090" s="222"/>
      <c r="G1090" s="115">
        <v>209</v>
      </c>
      <c r="H1090" s="115">
        <f t="shared" si="93"/>
        <v>125.90361445783149</v>
      </c>
      <c r="I1090" s="225">
        <v>42508</v>
      </c>
      <c r="J1090" s="257">
        <v>49781118948</v>
      </c>
      <c r="K1090" s="115">
        <f t="shared" si="94"/>
        <v>119.77455659082571</v>
      </c>
      <c r="L1090" s="115">
        <f t="shared" si="95"/>
        <v>-6.129057867005784</v>
      </c>
      <c r="M1090" s="248"/>
      <c r="N1090" s="248">
        <v>42508</v>
      </c>
      <c r="O1090" s="266">
        <v>69</v>
      </c>
      <c r="P1090" s="74">
        <f t="shared" si="96"/>
        <v>82.142857142857039</v>
      </c>
      <c r="R1090">
        <f t="shared" si="97"/>
        <v>6900</v>
      </c>
      <c r="T1090" s="11">
        <v>42508</v>
      </c>
      <c r="U1090" s="115">
        <v>94.153732054881374</v>
      </c>
      <c r="V1090" s="115">
        <v>125.90361445783149</v>
      </c>
      <c r="W1090" s="115">
        <v>82.142857142857039</v>
      </c>
    </row>
    <row r="1091" spans="3:23" ht="18.75" thickBot="1" x14ac:dyDescent="0.3">
      <c r="C1091" s="11">
        <v>42509</v>
      </c>
      <c r="D1091" s="12">
        <v>1767.45</v>
      </c>
      <c r="E1091">
        <f t="shared" si="92"/>
        <v>93.629814059437194</v>
      </c>
      <c r="F1091" s="222"/>
      <c r="G1091" s="115">
        <v>208</v>
      </c>
      <c r="H1091" s="115">
        <f t="shared" si="93"/>
        <v>125.30120481927727</v>
      </c>
      <c r="I1091" s="225">
        <v>42509</v>
      </c>
      <c r="J1091" s="257">
        <v>49542931776</v>
      </c>
      <c r="K1091" s="115">
        <f t="shared" si="94"/>
        <v>119.20147258799879</v>
      </c>
      <c r="L1091" s="115">
        <f t="shared" si="95"/>
        <v>-6.0997322312784803</v>
      </c>
      <c r="M1091" s="248"/>
      <c r="N1091" s="248">
        <v>42509</v>
      </c>
      <c r="O1091" s="266">
        <v>68</v>
      </c>
      <c r="P1091" s="74">
        <f t="shared" si="96"/>
        <v>80.95238095238085</v>
      </c>
      <c r="R1091">
        <f t="shared" si="97"/>
        <v>6800</v>
      </c>
      <c r="T1091" s="11">
        <v>42509</v>
      </c>
      <c r="U1091" s="115">
        <v>93.629814059437194</v>
      </c>
      <c r="V1091" s="115">
        <v>125.30120481927727</v>
      </c>
      <c r="W1091" s="115">
        <v>80.95238095238085</v>
      </c>
    </row>
    <row r="1092" spans="3:23" ht="18.75" thickBot="1" x14ac:dyDescent="0.3">
      <c r="C1092" s="11">
        <v>42510</v>
      </c>
      <c r="D1092" s="12">
        <v>1759.79</v>
      </c>
      <c r="E1092">
        <f t="shared" si="92"/>
        <v>93.224029241934417</v>
      </c>
      <c r="F1092" s="222"/>
      <c r="G1092" s="115">
        <v>207</v>
      </c>
      <c r="H1092" s="115">
        <f t="shared" si="93"/>
        <v>124.69879518072305</v>
      </c>
      <c r="I1092" s="225">
        <v>42510</v>
      </c>
      <c r="J1092" s="257">
        <v>49304744604</v>
      </c>
      <c r="K1092" s="115">
        <f t="shared" si="94"/>
        <v>118.62838858517188</v>
      </c>
      <c r="L1092" s="115">
        <f t="shared" si="95"/>
        <v>-6.0704065955511766</v>
      </c>
      <c r="M1092" s="248"/>
      <c r="N1092" s="248">
        <v>42510</v>
      </c>
      <c r="O1092" s="266">
        <v>67</v>
      </c>
      <c r="P1092" s="74">
        <f t="shared" si="96"/>
        <v>79.76190476190466</v>
      </c>
      <c r="R1092">
        <f t="shared" si="97"/>
        <v>6700</v>
      </c>
      <c r="T1092" s="11">
        <v>42510</v>
      </c>
      <c r="U1092" s="115">
        <v>93.224029241934417</v>
      </c>
      <c r="V1092" s="115">
        <v>124.69879518072305</v>
      </c>
      <c r="W1092" s="115">
        <v>79.76190476190466</v>
      </c>
    </row>
    <row r="1093" spans="3:23" ht="18.75" thickBot="1" x14ac:dyDescent="0.3">
      <c r="C1093" s="11">
        <v>42513</v>
      </c>
      <c r="D1093" s="12">
        <v>1755.06</v>
      </c>
      <c r="E1093">
        <f t="shared" ref="E1093:E1156" si="98">+(D1093/D1092)*E1092</f>
        <v>92.973459765852411</v>
      </c>
      <c r="F1093" s="222"/>
      <c r="G1093" s="115">
        <v>206</v>
      </c>
      <c r="H1093" s="115">
        <f t="shared" ref="H1093:H1156" si="99">+(G1093/G1092)*H1092</f>
        <v>124.09638554216883</v>
      </c>
      <c r="I1093" s="225">
        <v>42513</v>
      </c>
      <c r="J1093" s="257">
        <v>49066557432</v>
      </c>
      <c r="K1093" s="115">
        <f t="shared" ref="K1093:K1156" si="100">+(J1093/J1092)*K1092</f>
        <v>118.05530458234496</v>
      </c>
      <c r="L1093" s="115">
        <f t="shared" ref="L1093:L1156" si="101">+K1093-H1093</f>
        <v>-6.0410809598238728</v>
      </c>
      <c r="M1093" s="248"/>
      <c r="N1093" s="248">
        <v>42513</v>
      </c>
      <c r="O1093" s="266">
        <v>68</v>
      </c>
      <c r="P1093" s="74">
        <f t="shared" ref="P1093:P1156" si="102">+(O1093/O1092)*P1092</f>
        <v>80.95238095238085</v>
      </c>
      <c r="R1093">
        <f t="shared" si="97"/>
        <v>6800</v>
      </c>
      <c r="T1093" s="11">
        <v>42513</v>
      </c>
      <c r="U1093" s="115">
        <v>92.973459765852411</v>
      </c>
      <c r="V1093" s="115">
        <v>124.09638554216883</v>
      </c>
      <c r="W1093" s="115">
        <v>80.95238095238085</v>
      </c>
    </row>
    <row r="1094" spans="3:23" ht="18.75" thickBot="1" x14ac:dyDescent="0.3">
      <c r="C1094" s="11">
        <v>42514</v>
      </c>
      <c r="D1094" s="12">
        <v>1748.26</v>
      </c>
      <c r="E1094">
        <f t="shared" si="98"/>
        <v>92.613233034909996</v>
      </c>
      <c r="F1094" s="222"/>
      <c r="G1094" s="115">
        <v>207</v>
      </c>
      <c r="H1094" s="115">
        <f t="shared" si="99"/>
        <v>124.69879518072305</v>
      </c>
      <c r="I1094" s="225">
        <v>42514</v>
      </c>
      <c r="J1094" s="257">
        <v>49304744604</v>
      </c>
      <c r="K1094" s="115">
        <f t="shared" si="100"/>
        <v>118.62838858517188</v>
      </c>
      <c r="L1094" s="115">
        <f t="shared" si="101"/>
        <v>-6.0704065955511766</v>
      </c>
      <c r="M1094" s="248"/>
      <c r="N1094" s="248">
        <v>42514</v>
      </c>
      <c r="O1094" s="266">
        <v>69</v>
      </c>
      <c r="P1094" s="74">
        <f t="shared" si="102"/>
        <v>82.142857142857039</v>
      </c>
      <c r="R1094">
        <f t="shared" si="97"/>
        <v>6900</v>
      </c>
      <c r="T1094" s="11">
        <v>42514</v>
      </c>
      <c r="U1094" s="115">
        <v>92.613233034909996</v>
      </c>
      <c r="V1094" s="115">
        <v>124.69879518072305</v>
      </c>
      <c r="W1094" s="115">
        <v>82.142857142857039</v>
      </c>
    </row>
    <row r="1095" spans="3:23" ht="18.75" thickBot="1" x14ac:dyDescent="0.3">
      <c r="C1095" s="11">
        <v>42515</v>
      </c>
      <c r="D1095" s="12">
        <v>1747.8</v>
      </c>
      <c r="E1095">
        <f t="shared" si="98"/>
        <v>92.588864756052118</v>
      </c>
      <c r="F1095" s="222"/>
      <c r="G1095" s="115">
        <v>207</v>
      </c>
      <c r="H1095" s="115">
        <f t="shared" si="99"/>
        <v>124.69879518072305</v>
      </c>
      <c r="I1095" s="225">
        <v>42515</v>
      </c>
      <c r="J1095" s="257">
        <v>49304744604</v>
      </c>
      <c r="K1095" s="115">
        <f t="shared" si="100"/>
        <v>118.62838858517188</v>
      </c>
      <c r="L1095" s="115">
        <f t="shared" si="101"/>
        <v>-6.0704065955511766</v>
      </c>
      <c r="M1095" s="248"/>
      <c r="N1095" s="248">
        <v>42515</v>
      </c>
      <c r="O1095" s="266">
        <v>69</v>
      </c>
      <c r="P1095" s="74">
        <f t="shared" si="102"/>
        <v>82.142857142857039</v>
      </c>
      <c r="R1095">
        <f t="shared" si="97"/>
        <v>6900</v>
      </c>
      <c r="T1095" s="11">
        <v>42515</v>
      </c>
      <c r="U1095" s="115">
        <v>92.588864756052118</v>
      </c>
      <c r="V1095" s="115">
        <v>124.69879518072305</v>
      </c>
      <c r="W1095" s="115">
        <v>82.142857142857039</v>
      </c>
    </row>
    <row r="1096" spans="3:23" ht="18.75" thickBot="1" x14ac:dyDescent="0.3">
      <c r="C1096" s="11">
        <v>42516</v>
      </c>
      <c r="D1096" s="12">
        <v>1743.68</v>
      </c>
      <c r="E1096">
        <f t="shared" si="98"/>
        <v>92.370609736716418</v>
      </c>
      <c r="F1096" s="222"/>
      <c r="G1096" s="115">
        <v>206.75</v>
      </c>
      <c r="H1096" s="115">
        <f t="shared" si="99"/>
        <v>124.5481927710845</v>
      </c>
      <c r="I1096" s="225">
        <v>42516</v>
      </c>
      <c r="J1096" s="257">
        <v>49245197811</v>
      </c>
      <c r="K1096" s="115">
        <f t="shared" si="100"/>
        <v>118.48511758446514</v>
      </c>
      <c r="L1096" s="115">
        <f t="shared" si="101"/>
        <v>-6.0630751866193577</v>
      </c>
      <c r="M1096" s="248"/>
      <c r="N1096" s="248">
        <v>42516</v>
      </c>
      <c r="O1096" s="266">
        <v>70</v>
      </c>
      <c r="P1096" s="74">
        <f t="shared" si="102"/>
        <v>83.333333333333229</v>
      </c>
      <c r="R1096">
        <f t="shared" si="97"/>
        <v>7000</v>
      </c>
      <c r="T1096" s="11">
        <v>42516</v>
      </c>
      <c r="U1096" s="115">
        <v>92.370609736716418</v>
      </c>
      <c r="V1096" s="115">
        <v>124.5481927710845</v>
      </c>
      <c r="W1096" s="115">
        <v>83.333333333333229</v>
      </c>
    </row>
    <row r="1097" spans="3:23" ht="18.75" thickBot="1" x14ac:dyDescent="0.3">
      <c r="C1097" s="11">
        <v>42517</v>
      </c>
      <c r="D1097" s="12">
        <v>1749.33</v>
      </c>
      <c r="E1097">
        <f t="shared" si="98"/>
        <v>92.669915770514152</v>
      </c>
      <c r="F1097" s="222"/>
      <c r="G1097" s="115">
        <v>207.5</v>
      </c>
      <c r="H1097" s="115">
        <f t="shared" si="99"/>
        <v>125.00000000000017</v>
      </c>
      <c r="I1097" s="225">
        <v>42517</v>
      </c>
      <c r="J1097" s="257">
        <v>49423838190</v>
      </c>
      <c r="K1097" s="115">
        <f t="shared" si="100"/>
        <v>118.91493058658534</v>
      </c>
      <c r="L1097" s="115">
        <f t="shared" si="101"/>
        <v>-6.0850694134148284</v>
      </c>
      <c r="M1097" s="248"/>
      <c r="N1097" s="248">
        <v>42517</v>
      </c>
      <c r="O1097" s="266">
        <v>71</v>
      </c>
      <c r="P1097" s="74">
        <f t="shared" si="102"/>
        <v>84.523809523809419</v>
      </c>
      <c r="R1097">
        <f t="shared" si="97"/>
        <v>7100</v>
      </c>
      <c r="T1097" s="11">
        <v>42517</v>
      </c>
      <c r="U1097" s="115">
        <v>92.669915770514152</v>
      </c>
      <c r="V1097" s="115">
        <v>125.00000000000017</v>
      </c>
      <c r="W1097" s="115">
        <v>84.523809523809419</v>
      </c>
    </row>
    <row r="1098" spans="3:23" ht="18.75" thickBot="1" x14ac:dyDescent="0.3">
      <c r="C1098" s="11">
        <v>42520</v>
      </c>
      <c r="D1098" s="12">
        <v>1744.9</v>
      </c>
      <c r="E1098">
        <f t="shared" si="98"/>
        <v>92.43523865020903</v>
      </c>
      <c r="F1098" s="222"/>
      <c r="G1098" s="115">
        <v>208.25</v>
      </c>
      <c r="H1098" s="115">
        <f t="shared" si="99"/>
        <v>125.45180722891584</v>
      </c>
      <c r="I1098" s="225">
        <v>42520</v>
      </c>
      <c r="J1098" s="257">
        <v>49602478569</v>
      </c>
      <c r="K1098" s="115">
        <f t="shared" si="100"/>
        <v>119.34474358870553</v>
      </c>
      <c r="L1098" s="115">
        <f t="shared" si="101"/>
        <v>-6.1070636402103133</v>
      </c>
      <c r="M1098" s="248"/>
      <c r="N1098" s="248">
        <v>42520</v>
      </c>
      <c r="O1098" s="266">
        <v>68</v>
      </c>
      <c r="P1098" s="74">
        <f t="shared" si="102"/>
        <v>80.95238095238085</v>
      </c>
      <c r="R1098">
        <f t="shared" si="97"/>
        <v>6800</v>
      </c>
      <c r="T1098" s="11">
        <v>42520</v>
      </c>
      <c r="U1098" s="115">
        <v>92.43523865020903</v>
      </c>
      <c r="V1098" s="115">
        <v>125.45180722891584</v>
      </c>
      <c r="W1098" s="115">
        <v>80.95238095238085</v>
      </c>
    </row>
    <row r="1099" spans="3:23" ht="18.75" thickBot="1" x14ac:dyDescent="0.3">
      <c r="C1099" s="11">
        <v>42521</v>
      </c>
      <c r="D1099" s="12">
        <v>1746.53</v>
      </c>
      <c r="E1099">
        <f t="shared" si="98"/>
        <v>92.521587116596692</v>
      </c>
      <c r="F1099" s="222"/>
      <c r="G1099" s="115">
        <v>208.25</v>
      </c>
      <c r="H1099" s="115">
        <f t="shared" si="99"/>
        <v>125.45180722891584</v>
      </c>
      <c r="I1099" s="242">
        <v>42521</v>
      </c>
      <c r="J1099" s="260">
        <v>49602478569</v>
      </c>
      <c r="K1099" s="115">
        <f t="shared" si="100"/>
        <v>119.34474358870553</v>
      </c>
      <c r="L1099" s="115">
        <f t="shared" si="101"/>
        <v>-6.1070636402103133</v>
      </c>
      <c r="M1099" s="251"/>
      <c r="N1099" s="251">
        <v>42521</v>
      </c>
      <c r="O1099" s="266">
        <v>68</v>
      </c>
      <c r="P1099" s="74">
        <f t="shared" si="102"/>
        <v>80.95238095238085</v>
      </c>
      <c r="R1099">
        <f t="shared" si="97"/>
        <v>6800</v>
      </c>
      <c r="T1099" s="11">
        <v>42521</v>
      </c>
      <c r="U1099" s="115">
        <v>92.521587116596692</v>
      </c>
      <c r="V1099" s="115">
        <v>125.45180722891584</v>
      </c>
      <c r="W1099" s="115">
        <v>80.95238095238085</v>
      </c>
    </row>
    <row r="1100" spans="3:23" ht="18.75" thickBot="1" x14ac:dyDescent="0.3">
      <c r="C1100" s="11">
        <v>42522</v>
      </c>
      <c r="D1100" s="12">
        <v>1751.45</v>
      </c>
      <c r="E1100">
        <f t="shared" si="98"/>
        <v>92.782221751337374</v>
      </c>
      <c r="F1100" s="222"/>
      <c r="G1100" s="115">
        <v>209</v>
      </c>
      <c r="H1100" s="115">
        <f t="shared" si="99"/>
        <v>125.90361445783151</v>
      </c>
      <c r="I1100" s="225">
        <v>42522</v>
      </c>
      <c r="J1100" s="257">
        <v>49781118948</v>
      </c>
      <c r="K1100" s="115">
        <f t="shared" si="100"/>
        <v>119.77455659082572</v>
      </c>
      <c r="L1100" s="115">
        <f t="shared" si="101"/>
        <v>-6.129057867005784</v>
      </c>
      <c r="M1100" s="248"/>
      <c r="N1100" s="248">
        <v>42522</v>
      </c>
      <c r="O1100" s="266">
        <v>68</v>
      </c>
      <c r="P1100" s="74">
        <f t="shared" si="102"/>
        <v>80.95238095238085</v>
      </c>
      <c r="R1100">
        <f t="shared" si="97"/>
        <v>6800</v>
      </c>
      <c r="T1100" s="11">
        <v>42522</v>
      </c>
      <c r="U1100" s="115">
        <v>92.782221751337374</v>
      </c>
      <c r="V1100" s="115">
        <v>125.90361445783151</v>
      </c>
      <c r="W1100" s="115">
        <v>80.95238095238085</v>
      </c>
    </row>
    <row r="1101" spans="3:23" ht="18.75" thickBot="1" x14ac:dyDescent="0.3">
      <c r="C1101" s="11">
        <v>42523</v>
      </c>
      <c r="D1101" s="12">
        <v>1755.34</v>
      </c>
      <c r="E1101">
        <f t="shared" si="98"/>
        <v>92.988292631244121</v>
      </c>
      <c r="F1101" s="222"/>
      <c r="G1101" s="115">
        <v>212</v>
      </c>
      <c r="H1101" s="115">
        <f t="shared" si="99"/>
        <v>127.71084337349416</v>
      </c>
      <c r="I1101" s="225">
        <v>42523</v>
      </c>
      <c r="J1101" s="257">
        <v>50495680464</v>
      </c>
      <c r="K1101" s="115">
        <f t="shared" si="100"/>
        <v>121.49380859930648</v>
      </c>
      <c r="L1101" s="115">
        <f t="shared" si="101"/>
        <v>-6.217034774187681</v>
      </c>
      <c r="M1101" s="248"/>
      <c r="N1101" s="248">
        <v>42523</v>
      </c>
      <c r="O1101" s="266">
        <v>67</v>
      </c>
      <c r="P1101" s="74">
        <f t="shared" si="102"/>
        <v>79.76190476190466</v>
      </c>
      <c r="R1101">
        <f t="shared" si="97"/>
        <v>6700</v>
      </c>
      <c r="T1101" s="11">
        <v>42523</v>
      </c>
      <c r="U1101" s="115">
        <v>92.988292631244121</v>
      </c>
      <c r="V1101" s="115">
        <v>127.71084337349416</v>
      </c>
      <c r="W1101" s="115">
        <v>79.76190476190466</v>
      </c>
    </row>
    <row r="1102" spans="3:23" ht="18.75" thickBot="1" x14ac:dyDescent="0.3">
      <c r="C1102" s="11">
        <v>42524</v>
      </c>
      <c r="D1102" s="12">
        <v>1756.11</v>
      </c>
      <c r="E1102">
        <f t="shared" si="98"/>
        <v>93.029083011071421</v>
      </c>
      <c r="F1102" s="222"/>
      <c r="G1102" s="115">
        <v>213</v>
      </c>
      <c r="H1102" s="115">
        <f t="shared" si="99"/>
        <v>128.31325301204839</v>
      </c>
      <c r="I1102" s="225">
        <v>42524</v>
      </c>
      <c r="J1102" s="257">
        <v>50733867636</v>
      </c>
      <c r="K1102" s="115">
        <f t="shared" si="100"/>
        <v>122.06689260213339</v>
      </c>
      <c r="L1102" s="115">
        <f t="shared" si="101"/>
        <v>-6.246360409914999</v>
      </c>
      <c r="M1102" s="248"/>
      <c r="N1102" s="248">
        <v>42524</v>
      </c>
      <c r="O1102" s="266">
        <v>67</v>
      </c>
      <c r="P1102" s="74">
        <f t="shared" si="102"/>
        <v>79.76190476190466</v>
      </c>
      <c r="R1102">
        <f t="shared" si="97"/>
        <v>6700</v>
      </c>
      <c r="T1102" s="11">
        <v>42524</v>
      </c>
      <c r="U1102" s="115">
        <v>93.029083011071421</v>
      </c>
      <c r="V1102" s="115">
        <v>128.31325301204839</v>
      </c>
      <c r="W1102" s="115">
        <v>79.76190476190466</v>
      </c>
    </row>
    <row r="1103" spans="3:23" ht="18.75" thickBot="1" x14ac:dyDescent="0.3">
      <c r="C1103" s="11">
        <v>42527</v>
      </c>
      <c r="D1103" s="12">
        <v>1757.53</v>
      </c>
      <c r="E1103">
        <f t="shared" si="98"/>
        <v>93.104306828415289</v>
      </c>
      <c r="F1103" s="222"/>
      <c r="G1103" s="115">
        <v>213</v>
      </c>
      <c r="H1103" s="115">
        <f t="shared" si="99"/>
        <v>128.31325301204839</v>
      </c>
      <c r="I1103" s="225">
        <v>42527</v>
      </c>
      <c r="J1103" s="257">
        <v>50733867636</v>
      </c>
      <c r="K1103" s="115">
        <f t="shared" si="100"/>
        <v>122.06689260213339</v>
      </c>
      <c r="L1103" s="115">
        <f t="shared" si="101"/>
        <v>-6.246360409914999</v>
      </c>
      <c r="M1103" s="248"/>
      <c r="N1103" s="248">
        <v>42527</v>
      </c>
      <c r="O1103" s="266">
        <v>67</v>
      </c>
      <c r="P1103" s="74">
        <f t="shared" si="102"/>
        <v>79.76190476190466</v>
      </c>
      <c r="R1103">
        <f t="shared" si="97"/>
        <v>6700</v>
      </c>
      <c r="T1103" s="11">
        <v>42527</v>
      </c>
      <c r="U1103" s="115">
        <v>93.104306828415289</v>
      </c>
      <c r="V1103" s="115">
        <v>128.31325301204839</v>
      </c>
      <c r="W1103" s="115">
        <v>79.76190476190466</v>
      </c>
    </row>
    <row r="1104" spans="3:23" ht="18.75" thickBot="1" x14ac:dyDescent="0.3">
      <c r="C1104" s="11">
        <v>42528</v>
      </c>
      <c r="D1104" s="12">
        <v>1756.56</v>
      </c>
      <c r="E1104">
        <f t="shared" si="98"/>
        <v>93.052921544736733</v>
      </c>
      <c r="F1104" s="222"/>
      <c r="G1104" s="115">
        <v>213</v>
      </c>
      <c r="H1104" s="115">
        <f t="shared" si="99"/>
        <v>128.31325301204839</v>
      </c>
      <c r="I1104" s="225">
        <v>42528</v>
      </c>
      <c r="J1104" s="257">
        <v>50733867636</v>
      </c>
      <c r="K1104" s="115">
        <f t="shared" si="100"/>
        <v>122.06689260213339</v>
      </c>
      <c r="L1104" s="115">
        <f t="shared" si="101"/>
        <v>-6.246360409914999</v>
      </c>
      <c r="M1104" s="248"/>
      <c r="N1104" s="248">
        <v>42528</v>
      </c>
      <c r="O1104" s="266">
        <v>66</v>
      </c>
      <c r="P1104" s="74">
        <f t="shared" si="102"/>
        <v>78.57142857142847</v>
      </c>
      <c r="R1104">
        <f t="shared" si="97"/>
        <v>6600</v>
      </c>
      <c r="T1104" s="11">
        <v>42528</v>
      </c>
      <c r="U1104" s="115">
        <v>93.052921544736733</v>
      </c>
      <c r="V1104" s="115">
        <v>128.31325301204839</v>
      </c>
      <c r="W1104" s="115">
        <v>78.57142857142847</v>
      </c>
    </row>
    <row r="1105" spans="3:23" ht="18.75" thickBot="1" x14ac:dyDescent="0.3">
      <c r="C1105" s="11">
        <v>42529</v>
      </c>
      <c r="D1105" s="12">
        <v>1757.04</v>
      </c>
      <c r="E1105">
        <f t="shared" si="98"/>
        <v>93.078349313979729</v>
      </c>
      <c r="F1105" s="222"/>
      <c r="G1105" s="115">
        <v>212.5</v>
      </c>
      <c r="H1105" s="115">
        <f t="shared" si="99"/>
        <v>128.01204819277129</v>
      </c>
      <c r="I1105" s="225">
        <v>42529</v>
      </c>
      <c r="J1105" s="257">
        <v>50614774050</v>
      </c>
      <c r="K1105" s="115">
        <f t="shared" si="100"/>
        <v>121.78035060071993</v>
      </c>
      <c r="L1105" s="115">
        <f t="shared" si="101"/>
        <v>-6.2316975920513613</v>
      </c>
      <c r="M1105" s="248"/>
      <c r="N1105" s="248">
        <v>42529</v>
      </c>
      <c r="O1105" s="266">
        <v>66</v>
      </c>
      <c r="P1105" s="74">
        <f t="shared" si="102"/>
        <v>78.57142857142847</v>
      </c>
      <c r="R1105">
        <f t="shared" si="97"/>
        <v>6600</v>
      </c>
      <c r="T1105" s="11">
        <v>42529</v>
      </c>
      <c r="U1105" s="115">
        <v>93.078349313979729</v>
      </c>
      <c r="V1105" s="115">
        <v>128.01204819277129</v>
      </c>
      <c r="W1105" s="115">
        <v>78.57142857142847</v>
      </c>
    </row>
    <row r="1106" spans="3:23" ht="18.75" thickBot="1" x14ac:dyDescent="0.3">
      <c r="C1106" s="11">
        <v>42530</v>
      </c>
      <c r="D1106" s="12">
        <v>1752.58</v>
      </c>
      <c r="E1106">
        <f t="shared" si="98"/>
        <v>92.84208295809691</v>
      </c>
      <c r="F1106" s="222"/>
      <c r="G1106" s="115">
        <v>212.5</v>
      </c>
      <c r="H1106" s="115">
        <f t="shared" si="99"/>
        <v>128.01204819277129</v>
      </c>
      <c r="I1106" s="225">
        <v>42530</v>
      </c>
      <c r="J1106" s="257">
        <v>50614774050</v>
      </c>
      <c r="K1106" s="115">
        <f t="shared" si="100"/>
        <v>121.78035060071993</v>
      </c>
      <c r="L1106" s="115">
        <f t="shared" si="101"/>
        <v>-6.2316975920513613</v>
      </c>
      <c r="M1106" s="248"/>
      <c r="N1106" s="248">
        <v>42530</v>
      </c>
      <c r="O1106" s="266">
        <v>65</v>
      </c>
      <c r="P1106" s="74">
        <f t="shared" si="102"/>
        <v>77.38095238095228</v>
      </c>
      <c r="R1106">
        <f t="shared" si="97"/>
        <v>6500</v>
      </c>
      <c r="T1106" s="11">
        <v>42530</v>
      </c>
      <c r="U1106" s="115">
        <v>92.84208295809691</v>
      </c>
      <c r="V1106" s="115">
        <v>128.01204819277129</v>
      </c>
      <c r="W1106" s="115">
        <v>77.38095238095228</v>
      </c>
    </row>
    <row r="1107" spans="3:23" ht="18.75" thickBot="1" x14ac:dyDescent="0.3">
      <c r="C1107" s="11">
        <v>42531</v>
      </c>
      <c r="D1107" s="12">
        <v>1755.94</v>
      </c>
      <c r="E1107">
        <f t="shared" si="98"/>
        <v>93.020077342797862</v>
      </c>
      <c r="F1107" s="222"/>
      <c r="G1107" s="115">
        <v>213</v>
      </c>
      <c r="H1107" s="115">
        <f t="shared" si="99"/>
        <v>128.31325301204842</v>
      </c>
      <c r="I1107" s="225">
        <v>42531</v>
      </c>
      <c r="J1107" s="257">
        <v>50733867636</v>
      </c>
      <c r="K1107" s="115">
        <f t="shared" si="100"/>
        <v>122.06689260213339</v>
      </c>
      <c r="L1107" s="115">
        <f t="shared" si="101"/>
        <v>-6.2463604099150274</v>
      </c>
      <c r="M1107" s="248"/>
      <c r="N1107" s="248">
        <v>42531</v>
      </c>
      <c r="O1107" s="266">
        <v>66</v>
      </c>
      <c r="P1107" s="74">
        <f t="shared" si="102"/>
        <v>78.57142857142847</v>
      </c>
      <c r="R1107">
        <f t="shared" si="97"/>
        <v>6600</v>
      </c>
      <c r="T1107" s="11">
        <v>42531</v>
      </c>
      <c r="U1107" s="115">
        <v>93.020077342797862</v>
      </c>
      <c r="V1107" s="115">
        <v>128.31325301204842</v>
      </c>
      <c r="W1107" s="115">
        <v>78.57142857142847</v>
      </c>
    </row>
    <row r="1108" spans="3:23" ht="18.75" thickBot="1" x14ac:dyDescent="0.3">
      <c r="C1108" s="11">
        <v>42534</v>
      </c>
      <c r="D1108" s="12">
        <v>1754.12</v>
      </c>
      <c r="E1108">
        <f t="shared" si="98"/>
        <v>92.923663717751509</v>
      </c>
      <c r="F1108" s="222"/>
      <c r="G1108" s="115">
        <v>213</v>
      </c>
      <c r="H1108" s="115">
        <f t="shared" si="99"/>
        <v>128.31325301204842</v>
      </c>
      <c r="I1108" s="225">
        <v>42534</v>
      </c>
      <c r="J1108" s="257">
        <v>50733867636</v>
      </c>
      <c r="K1108" s="115">
        <f t="shared" si="100"/>
        <v>122.06689260213339</v>
      </c>
      <c r="L1108" s="115">
        <f t="shared" si="101"/>
        <v>-6.2463604099150274</v>
      </c>
      <c r="M1108" s="248"/>
      <c r="N1108" s="248">
        <v>42534</v>
      </c>
      <c r="O1108" s="266">
        <v>66</v>
      </c>
      <c r="P1108" s="74">
        <f t="shared" si="102"/>
        <v>78.57142857142847</v>
      </c>
      <c r="R1108">
        <f t="shared" si="97"/>
        <v>6600</v>
      </c>
      <c r="T1108" s="11">
        <v>42534</v>
      </c>
      <c r="U1108" s="115">
        <v>92.923663717751509</v>
      </c>
      <c r="V1108" s="115">
        <v>128.31325301204842</v>
      </c>
      <c r="W1108" s="115">
        <v>78.57142857142847</v>
      </c>
    </row>
    <row r="1109" spans="3:23" ht="18.75" thickBot="1" x14ac:dyDescent="0.3">
      <c r="C1109" s="11">
        <v>42535</v>
      </c>
      <c r="D1109" s="12">
        <v>1749.52</v>
      </c>
      <c r="E1109">
        <f t="shared" si="98"/>
        <v>92.679980929172828</v>
      </c>
      <c r="F1109" s="222"/>
      <c r="G1109" s="115">
        <v>213.25</v>
      </c>
      <c r="H1109" s="115">
        <f t="shared" si="99"/>
        <v>128.46385542168696</v>
      </c>
      <c r="I1109" s="225">
        <v>42535</v>
      </c>
      <c r="J1109" s="257">
        <v>50793414429</v>
      </c>
      <c r="K1109" s="115">
        <f t="shared" si="100"/>
        <v>122.21016360284011</v>
      </c>
      <c r="L1109" s="115">
        <f t="shared" si="101"/>
        <v>-6.2536918188468462</v>
      </c>
      <c r="M1109" s="248"/>
      <c r="N1109" s="248">
        <v>42535</v>
      </c>
      <c r="O1109" s="266">
        <v>66</v>
      </c>
      <c r="P1109" s="74">
        <f t="shared" si="102"/>
        <v>78.57142857142847</v>
      </c>
      <c r="R1109">
        <f t="shared" si="97"/>
        <v>6600</v>
      </c>
      <c r="T1109" s="11">
        <v>42535</v>
      </c>
      <c r="U1109" s="115">
        <v>92.679980929172828</v>
      </c>
      <c r="V1109" s="115">
        <v>128.46385542168696</v>
      </c>
      <c r="W1109" s="115">
        <v>78.57142857142847</v>
      </c>
    </row>
    <row r="1110" spans="3:23" ht="18.75" thickBot="1" x14ac:dyDescent="0.3">
      <c r="C1110" s="11">
        <v>42536</v>
      </c>
      <c r="D1110" s="12">
        <v>1749.71</v>
      </c>
      <c r="E1110">
        <f t="shared" si="98"/>
        <v>92.690046087831504</v>
      </c>
      <c r="F1110" s="222"/>
      <c r="G1110" s="115">
        <v>213</v>
      </c>
      <c r="H1110" s="115">
        <f t="shared" si="99"/>
        <v>128.31325301204839</v>
      </c>
      <c r="I1110" s="225">
        <v>42536</v>
      </c>
      <c r="J1110" s="257">
        <v>50733867636</v>
      </c>
      <c r="K1110" s="115">
        <f t="shared" si="100"/>
        <v>122.06689260213338</v>
      </c>
      <c r="L1110" s="115">
        <f t="shared" si="101"/>
        <v>-6.2463604099150132</v>
      </c>
      <c r="M1110" s="248"/>
      <c r="N1110" s="248">
        <v>42536</v>
      </c>
      <c r="O1110" s="266">
        <v>66</v>
      </c>
      <c r="P1110" s="74">
        <f t="shared" si="102"/>
        <v>78.57142857142847</v>
      </c>
      <c r="R1110">
        <f t="shared" si="97"/>
        <v>6600</v>
      </c>
      <c r="T1110" s="11">
        <v>42536</v>
      </c>
      <c r="U1110" s="115">
        <v>92.690046087831504</v>
      </c>
      <c r="V1110" s="115">
        <v>128.31325301204839</v>
      </c>
      <c r="W1110" s="115">
        <v>78.57142857142847</v>
      </c>
    </row>
    <row r="1111" spans="3:23" ht="18.75" thickBot="1" x14ac:dyDescent="0.3">
      <c r="C1111" s="11">
        <v>42537</v>
      </c>
      <c r="D1111" s="12">
        <v>1745.96</v>
      </c>
      <c r="E1111">
        <f t="shared" si="98"/>
        <v>92.49139164062062</v>
      </c>
      <c r="F1111" s="222"/>
      <c r="G1111" s="115">
        <v>213</v>
      </c>
      <c r="H1111" s="115">
        <f t="shared" si="99"/>
        <v>128.31325301204839</v>
      </c>
      <c r="I1111" s="225">
        <v>42537</v>
      </c>
      <c r="J1111" s="257">
        <v>50733867636</v>
      </c>
      <c r="K1111" s="115">
        <f t="shared" si="100"/>
        <v>122.06689260213338</v>
      </c>
      <c r="L1111" s="115">
        <f t="shared" si="101"/>
        <v>-6.2463604099150132</v>
      </c>
      <c r="M1111" s="248"/>
      <c r="N1111" s="248">
        <v>42537</v>
      </c>
      <c r="O1111" s="266">
        <v>64</v>
      </c>
      <c r="P1111" s="74">
        <f t="shared" si="102"/>
        <v>76.19047619047609</v>
      </c>
      <c r="R1111">
        <f t="shared" si="97"/>
        <v>6400</v>
      </c>
      <c r="T1111" s="11">
        <v>42537</v>
      </c>
      <c r="U1111" s="115">
        <v>92.49139164062062</v>
      </c>
      <c r="V1111" s="115">
        <v>128.31325301204839</v>
      </c>
      <c r="W1111" s="115">
        <v>76.19047619047609</v>
      </c>
    </row>
    <row r="1112" spans="3:23" ht="18.75" thickBot="1" x14ac:dyDescent="0.3">
      <c r="C1112" s="11">
        <v>42538</v>
      </c>
      <c r="D1112" s="12">
        <v>1745.12</v>
      </c>
      <c r="E1112">
        <f t="shared" si="98"/>
        <v>92.446893044445375</v>
      </c>
      <c r="F1112" s="222"/>
      <c r="G1112" s="115">
        <v>213</v>
      </c>
      <c r="H1112" s="115">
        <f t="shared" si="99"/>
        <v>128.31325301204839</v>
      </c>
      <c r="I1112" s="225">
        <v>42538</v>
      </c>
      <c r="J1112" s="257">
        <v>50733867636</v>
      </c>
      <c r="K1112" s="115">
        <f t="shared" si="100"/>
        <v>122.06689260213338</v>
      </c>
      <c r="L1112" s="115">
        <f t="shared" si="101"/>
        <v>-6.2463604099150132</v>
      </c>
      <c r="M1112" s="248"/>
      <c r="N1112" s="248">
        <v>42538</v>
      </c>
      <c r="O1112" s="266">
        <v>65</v>
      </c>
      <c r="P1112" s="74">
        <f t="shared" si="102"/>
        <v>77.38095238095228</v>
      </c>
      <c r="R1112">
        <f t="shared" si="97"/>
        <v>6500</v>
      </c>
      <c r="T1112" s="11">
        <v>42538</v>
      </c>
      <c r="U1112" s="115">
        <v>92.446893044445375</v>
      </c>
      <c r="V1112" s="115">
        <v>128.31325301204839</v>
      </c>
      <c r="W1112" s="115">
        <v>77.38095238095228</v>
      </c>
    </row>
    <row r="1113" spans="3:23" ht="18.75" thickBot="1" x14ac:dyDescent="0.3">
      <c r="C1113" s="11">
        <v>42541</v>
      </c>
      <c r="D1113" s="12">
        <v>1746.62</v>
      </c>
      <c r="E1113">
        <f t="shared" si="98"/>
        <v>92.52635482332974</v>
      </c>
      <c r="F1113" s="222"/>
      <c r="G1113" s="115">
        <v>213</v>
      </c>
      <c r="H1113" s="115">
        <f t="shared" si="99"/>
        <v>128.31325301204839</v>
      </c>
      <c r="I1113" s="225">
        <v>42541</v>
      </c>
      <c r="J1113" s="257">
        <v>50733867636</v>
      </c>
      <c r="K1113" s="115">
        <f t="shared" si="100"/>
        <v>122.06689260213338</v>
      </c>
      <c r="L1113" s="115">
        <f t="shared" si="101"/>
        <v>-6.2463604099150132</v>
      </c>
      <c r="M1113" s="248"/>
      <c r="N1113" s="248">
        <v>42541</v>
      </c>
      <c r="O1113" s="266">
        <v>65</v>
      </c>
      <c r="P1113" s="74">
        <f t="shared" si="102"/>
        <v>77.38095238095228</v>
      </c>
      <c r="R1113">
        <f t="shared" si="97"/>
        <v>6500</v>
      </c>
      <c r="T1113" s="11">
        <v>42541</v>
      </c>
      <c r="U1113" s="115">
        <v>92.52635482332974</v>
      </c>
      <c r="V1113" s="115">
        <v>128.31325301204839</v>
      </c>
      <c r="W1113" s="115">
        <v>77.38095238095228</v>
      </c>
    </row>
    <row r="1114" spans="3:23" ht="18.75" thickBot="1" x14ac:dyDescent="0.3">
      <c r="C1114" s="11">
        <v>42542</v>
      </c>
      <c r="D1114" s="12">
        <v>1747.14</v>
      </c>
      <c r="E1114">
        <f t="shared" si="98"/>
        <v>92.553901573342984</v>
      </c>
      <c r="F1114" s="222"/>
      <c r="G1114" s="115">
        <v>212.5</v>
      </c>
      <c r="H1114" s="115">
        <f t="shared" si="99"/>
        <v>128.01204819277129</v>
      </c>
      <c r="I1114" s="225">
        <v>42542</v>
      </c>
      <c r="J1114" s="257">
        <v>50614774050</v>
      </c>
      <c r="K1114" s="115">
        <f t="shared" si="100"/>
        <v>121.78035060071991</v>
      </c>
      <c r="L1114" s="115">
        <f t="shared" si="101"/>
        <v>-6.2316975920513755</v>
      </c>
      <c r="M1114" s="248"/>
      <c r="N1114" s="248">
        <v>42542</v>
      </c>
      <c r="O1114" s="266">
        <v>65</v>
      </c>
      <c r="P1114" s="74">
        <f t="shared" si="102"/>
        <v>77.38095238095228</v>
      </c>
      <c r="R1114">
        <f t="shared" si="97"/>
        <v>6500</v>
      </c>
      <c r="T1114" s="11">
        <v>42542</v>
      </c>
      <c r="U1114" s="115">
        <v>92.553901573342984</v>
      </c>
      <c r="V1114" s="115">
        <v>128.01204819277129</v>
      </c>
      <c r="W1114" s="115">
        <v>77.38095238095228</v>
      </c>
    </row>
    <row r="1115" spans="3:23" ht="18.75" thickBot="1" x14ac:dyDescent="0.3">
      <c r="C1115" s="11">
        <v>42543</v>
      </c>
      <c r="D1115" s="12">
        <v>1753.04</v>
      </c>
      <c r="E1115">
        <f t="shared" si="98"/>
        <v>92.866451236954774</v>
      </c>
      <c r="F1115" s="222"/>
      <c r="G1115" s="115">
        <v>212.5</v>
      </c>
      <c r="H1115" s="115">
        <f t="shared" si="99"/>
        <v>128.01204819277129</v>
      </c>
      <c r="I1115" s="225">
        <v>42543</v>
      </c>
      <c r="J1115" s="257">
        <v>50614774050</v>
      </c>
      <c r="K1115" s="115">
        <f t="shared" si="100"/>
        <v>121.78035060071991</v>
      </c>
      <c r="L1115" s="115">
        <f t="shared" si="101"/>
        <v>-6.2316975920513755</v>
      </c>
      <c r="M1115" s="248"/>
      <c r="N1115" s="248">
        <v>42543</v>
      </c>
      <c r="O1115" s="266">
        <v>65</v>
      </c>
      <c r="P1115" s="74">
        <f t="shared" si="102"/>
        <v>77.38095238095228</v>
      </c>
      <c r="R1115">
        <f t="shared" si="97"/>
        <v>6500</v>
      </c>
      <c r="T1115" s="11">
        <v>42543</v>
      </c>
      <c r="U1115" s="115">
        <v>92.866451236954774</v>
      </c>
      <c r="V1115" s="115">
        <v>128.01204819277129</v>
      </c>
      <c r="W1115" s="115">
        <v>77.38095238095228</v>
      </c>
    </row>
    <row r="1116" spans="3:23" ht="18.75" thickBot="1" x14ac:dyDescent="0.3">
      <c r="C1116" s="11">
        <v>42544</v>
      </c>
      <c r="D1116" s="12">
        <v>1757.99</v>
      </c>
      <c r="E1116">
        <f t="shared" si="98"/>
        <v>93.128675107273139</v>
      </c>
      <c r="F1116" s="222"/>
      <c r="G1116" s="115">
        <v>212.5</v>
      </c>
      <c r="H1116" s="115">
        <f t="shared" si="99"/>
        <v>128.01204819277129</v>
      </c>
      <c r="I1116" s="225">
        <v>42544</v>
      </c>
      <c r="J1116" s="257">
        <v>50614774050</v>
      </c>
      <c r="K1116" s="115">
        <f t="shared" si="100"/>
        <v>121.78035060071991</v>
      </c>
      <c r="L1116" s="115">
        <f t="shared" si="101"/>
        <v>-6.2316975920513755</v>
      </c>
      <c r="M1116" s="248"/>
      <c r="N1116" s="248">
        <v>42544</v>
      </c>
      <c r="O1116" s="266">
        <v>65</v>
      </c>
      <c r="P1116" s="74">
        <f t="shared" si="102"/>
        <v>77.38095238095228</v>
      </c>
      <c r="R1116">
        <f t="shared" si="97"/>
        <v>6500</v>
      </c>
      <c r="T1116" s="11">
        <v>42544</v>
      </c>
      <c r="U1116" s="115">
        <v>93.128675107273139</v>
      </c>
      <c r="V1116" s="115">
        <v>128.01204819277129</v>
      </c>
      <c r="W1116" s="115">
        <v>77.38095238095228</v>
      </c>
    </row>
    <row r="1117" spans="3:23" ht="18.75" thickBot="1" x14ac:dyDescent="0.3">
      <c r="C1117" s="11">
        <v>42545</v>
      </c>
      <c r="D1117" s="12">
        <v>1756.09</v>
      </c>
      <c r="E1117">
        <f t="shared" si="98"/>
        <v>93.028023520686276</v>
      </c>
      <c r="F1117" s="222"/>
      <c r="G1117" s="115">
        <v>212</v>
      </c>
      <c r="H1117" s="115">
        <f t="shared" si="99"/>
        <v>127.71084337349419</v>
      </c>
      <c r="I1117" s="225">
        <v>42545</v>
      </c>
      <c r="J1117" s="257">
        <v>50495680464</v>
      </c>
      <c r="K1117" s="115">
        <f t="shared" si="100"/>
        <v>121.49380859930646</v>
      </c>
      <c r="L1117" s="115">
        <f t="shared" si="101"/>
        <v>-6.2170347741877237</v>
      </c>
      <c r="M1117" s="248"/>
      <c r="N1117" s="248">
        <v>42545</v>
      </c>
      <c r="O1117" s="266">
        <v>64</v>
      </c>
      <c r="P1117" s="74">
        <f t="shared" si="102"/>
        <v>76.19047619047609</v>
      </c>
      <c r="R1117">
        <f t="shared" si="97"/>
        <v>6400</v>
      </c>
      <c r="T1117" s="11">
        <v>42545</v>
      </c>
      <c r="U1117" s="115">
        <v>93.028023520686276</v>
      </c>
      <c r="V1117" s="115">
        <v>127.71084337349419</v>
      </c>
      <c r="W1117" s="115">
        <v>76.19047619047609</v>
      </c>
    </row>
    <row r="1118" spans="3:23" ht="18.75" thickBot="1" x14ac:dyDescent="0.3">
      <c r="C1118" s="11">
        <v>42548</v>
      </c>
      <c r="D1118" s="12">
        <v>1753.63</v>
      </c>
      <c r="E1118">
        <f t="shared" si="98"/>
        <v>92.897706203315948</v>
      </c>
      <c r="F1118" s="222"/>
      <c r="G1118" s="115">
        <v>212</v>
      </c>
      <c r="H1118" s="115">
        <f t="shared" si="99"/>
        <v>127.71084337349419</v>
      </c>
      <c r="I1118" s="225">
        <v>42548</v>
      </c>
      <c r="J1118" s="257">
        <v>50495680464</v>
      </c>
      <c r="K1118" s="115">
        <f t="shared" si="100"/>
        <v>121.49380859930646</v>
      </c>
      <c r="L1118" s="115">
        <f t="shared" si="101"/>
        <v>-6.2170347741877237</v>
      </c>
      <c r="M1118" s="248"/>
      <c r="N1118" s="248">
        <v>42548</v>
      </c>
      <c r="O1118" s="266">
        <v>64</v>
      </c>
      <c r="P1118" s="74">
        <f t="shared" si="102"/>
        <v>76.19047619047609</v>
      </c>
      <c r="R1118">
        <f t="shared" si="97"/>
        <v>6400</v>
      </c>
      <c r="T1118" s="11">
        <v>42548</v>
      </c>
      <c r="U1118" s="115">
        <v>92.897706203315948</v>
      </c>
      <c r="V1118" s="115">
        <v>127.71084337349419</v>
      </c>
      <c r="W1118" s="115">
        <v>76.19047619047609</v>
      </c>
    </row>
    <row r="1119" spans="3:23" ht="18.75" thickBot="1" x14ac:dyDescent="0.3">
      <c r="C1119" s="11">
        <v>42549</v>
      </c>
      <c r="D1119" s="12">
        <v>1751.54</v>
      </c>
      <c r="E1119">
        <f t="shared" si="98"/>
        <v>92.786989458070408</v>
      </c>
      <c r="F1119" s="222"/>
      <c r="G1119" s="115">
        <v>211</v>
      </c>
      <c r="H1119" s="115">
        <f t="shared" si="99"/>
        <v>127.10843373493996</v>
      </c>
      <c r="I1119" s="225">
        <v>42549</v>
      </c>
      <c r="J1119" s="257">
        <v>50257493292</v>
      </c>
      <c r="K1119" s="115">
        <f t="shared" si="100"/>
        <v>120.92072459647954</v>
      </c>
      <c r="L1119" s="115">
        <f t="shared" si="101"/>
        <v>-6.1877091384604199</v>
      </c>
      <c r="M1119" s="248"/>
      <c r="N1119" s="248">
        <v>42549</v>
      </c>
      <c r="O1119" s="266">
        <v>64</v>
      </c>
      <c r="P1119" s="74">
        <f t="shared" si="102"/>
        <v>76.19047619047609</v>
      </c>
      <c r="R1119">
        <f t="shared" si="97"/>
        <v>6400</v>
      </c>
      <c r="T1119" s="11">
        <v>42549</v>
      </c>
      <c r="U1119" s="115">
        <v>92.786989458070408</v>
      </c>
      <c r="V1119" s="115">
        <v>127.10843373493996</v>
      </c>
      <c r="W1119" s="115">
        <v>76.19047619047609</v>
      </c>
    </row>
    <row r="1120" spans="3:23" ht="18.75" thickBot="1" x14ac:dyDescent="0.3">
      <c r="C1120" s="11">
        <v>42550</v>
      </c>
      <c r="D1120" s="12">
        <v>1752.03</v>
      </c>
      <c r="E1120">
        <f t="shared" si="98"/>
        <v>92.812946972505969</v>
      </c>
      <c r="F1120" s="222"/>
      <c r="G1120" s="115">
        <v>211</v>
      </c>
      <c r="H1120" s="115">
        <f t="shared" si="99"/>
        <v>127.10843373493996</v>
      </c>
      <c r="I1120" s="225">
        <v>42550</v>
      </c>
      <c r="J1120" s="257">
        <v>50257493292</v>
      </c>
      <c r="K1120" s="115">
        <f t="shared" si="100"/>
        <v>120.92072459647954</v>
      </c>
      <c r="L1120" s="115">
        <f t="shared" si="101"/>
        <v>-6.1877091384604199</v>
      </c>
      <c r="M1120" s="248"/>
      <c r="N1120" s="248">
        <v>42550</v>
      </c>
      <c r="O1120" s="266">
        <v>64</v>
      </c>
      <c r="P1120" s="74">
        <f t="shared" si="102"/>
        <v>76.19047619047609</v>
      </c>
      <c r="R1120">
        <f t="shared" si="97"/>
        <v>6400</v>
      </c>
      <c r="T1120" s="11">
        <v>42550</v>
      </c>
      <c r="U1120" s="115">
        <v>92.812946972505969</v>
      </c>
      <c r="V1120" s="115">
        <v>127.10843373493996</v>
      </c>
      <c r="W1120" s="115">
        <v>76.19047619047609</v>
      </c>
    </row>
    <row r="1121" spans="3:23" ht="18.75" thickBot="1" x14ac:dyDescent="0.3">
      <c r="C1121" s="11">
        <v>42551</v>
      </c>
      <c r="D1121" s="12">
        <v>1752.41</v>
      </c>
      <c r="E1121">
        <f t="shared" si="98"/>
        <v>92.83307728982335</v>
      </c>
      <c r="F1121" s="222"/>
      <c r="G1121" s="115">
        <v>211</v>
      </c>
      <c r="H1121" s="115">
        <f t="shared" si="99"/>
        <v>127.10843373493996</v>
      </c>
      <c r="I1121" s="242">
        <v>42551</v>
      </c>
      <c r="J1121" s="260">
        <v>50257493292</v>
      </c>
      <c r="K1121" s="115">
        <f t="shared" si="100"/>
        <v>120.92072459647954</v>
      </c>
      <c r="L1121" s="115">
        <f t="shared" si="101"/>
        <v>-6.1877091384604199</v>
      </c>
      <c r="M1121" s="251"/>
      <c r="N1121" s="251">
        <v>42551</v>
      </c>
      <c r="O1121" s="266">
        <v>63</v>
      </c>
      <c r="P1121" s="74">
        <f t="shared" si="102"/>
        <v>74.999999999999901</v>
      </c>
      <c r="R1121">
        <f t="shared" si="97"/>
        <v>6300</v>
      </c>
      <c r="T1121" s="11">
        <v>42551</v>
      </c>
      <c r="U1121" s="115">
        <v>92.83307728982335</v>
      </c>
      <c r="V1121" s="115">
        <v>127.10843373493996</v>
      </c>
      <c r="W1121" s="115">
        <v>74.999999999999901</v>
      </c>
    </row>
    <row r="1122" spans="3:23" ht="18.75" thickBot="1" x14ac:dyDescent="0.3">
      <c r="C1122" s="11">
        <v>42552</v>
      </c>
      <c r="D1122" s="12">
        <v>1752.4</v>
      </c>
      <c r="E1122">
        <f t="shared" si="98"/>
        <v>92.832547544630785</v>
      </c>
      <c r="F1122" s="222"/>
      <c r="G1122" s="115">
        <v>211</v>
      </c>
      <c r="H1122" s="115">
        <f t="shared" si="99"/>
        <v>127.10843373493996</v>
      </c>
      <c r="I1122" s="225">
        <v>42552</v>
      </c>
      <c r="J1122" s="257">
        <v>50257493292</v>
      </c>
      <c r="K1122" s="115">
        <f t="shared" si="100"/>
        <v>120.92072459647954</v>
      </c>
      <c r="L1122" s="115">
        <f t="shared" si="101"/>
        <v>-6.1877091384604199</v>
      </c>
      <c r="M1122" s="248"/>
      <c r="N1122" s="248">
        <v>42552</v>
      </c>
      <c r="O1122" s="266">
        <v>63</v>
      </c>
      <c r="P1122" s="74">
        <f t="shared" si="102"/>
        <v>74.999999999999901</v>
      </c>
      <c r="R1122">
        <f t="shared" si="97"/>
        <v>6300</v>
      </c>
      <c r="T1122" s="11">
        <v>42552</v>
      </c>
      <c r="U1122" s="115">
        <v>92.832547544630785</v>
      </c>
      <c r="V1122" s="115">
        <v>127.10843373493996</v>
      </c>
      <c r="W1122" s="115">
        <v>74.999999999999901</v>
      </c>
    </row>
    <row r="1123" spans="3:23" ht="18.75" thickBot="1" x14ac:dyDescent="0.3">
      <c r="C1123" s="11">
        <v>42555</v>
      </c>
      <c r="D1123" s="12">
        <v>1751.12</v>
      </c>
      <c r="E1123">
        <f t="shared" si="98"/>
        <v>92.764740159982793</v>
      </c>
      <c r="F1123" s="222"/>
      <c r="G1123" s="115">
        <v>211</v>
      </c>
      <c r="H1123" s="115">
        <f t="shared" si="99"/>
        <v>127.10843373493996</v>
      </c>
      <c r="I1123" s="225">
        <v>42555</v>
      </c>
      <c r="J1123" s="257">
        <v>50257493292</v>
      </c>
      <c r="K1123" s="115">
        <f t="shared" si="100"/>
        <v>120.92072459647954</v>
      </c>
      <c r="L1123" s="115">
        <f t="shared" si="101"/>
        <v>-6.1877091384604199</v>
      </c>
      <c r="M1123" s="248"/>
      <c r="N1123" s="248">
        <v>42555</v>
      </c>
      <c r="O1123" s="266">
        <v>63</v>
      </c>
      <c r="P1123" s="74">
        <f t="shared" si="102"/>
        <v>74.999999999999901</v>
      </c>
      <c r="R1123">
        <f t="shared" ref="R1123:R1186" si="103">+O1123*100</f>
        <v>6300</v>
      </c>
      <c r="T1123" s="11">
        <v>42555</v>
      </c>
      <c r="U1123" s="115">
        <v>92.764740159982793</v>
      </c>
      <c r="V1123" s="115">
        <v>127.10843373493996</v>
      </c>
      <c r="W1123" s="115">
        <v>74.999999999999901</v>
      </c>
    </row>
    <row r="1124" spans="3:23" ht="18.75" thickBot="1" x14ac:dyDescent="0.3">
      <c r="C1124" s="11">
        <v>42556</v>
      </c>
      <c r="D1124" s="12">
        <v>1755.03</v>
      </c>
      <c r="E1124">
        <f t="shared" si="98"/>
        <v>92.9718705302747</v>
      </c>
      <c r="F1124" s="222"/>
      <c r="G1124" s="115">
        <v>211.5</v>
      </c>
      <c r="H1124" s="115">
        <f t="shared" si="99"/>
        <v>127.40963855421708</v>
      </c>
      <c r="I1124" s="225">
        <v>42556</v>
      </c>
      <c r="J1124" s="257">
        <v>50376586878</v>
      </c>
      <c r="K1124" s="115">
        <f t="shared" si="100"/>
        <v>121.20726659789301</v>
      </c>
      <c r="L1124" s="115">
        <f t="shared" si="101"/>
        <v>-6.2023719563240718</v>
      </c>
      <c r="M1124" s="248"/>
      <c r="N1124" s="248">
        <v>42556</v>
      </c>
      <c r="O1124" s="266">
        <v>63</v>
      </c>
      <c r="P1124" s="74">
        <f t="shared" si="102"/>
        <v>74.999999999999901</v>
      </c>
      <c r="R1124">
        <f t="shared" si="103"/>
        <v>6300</v>
      </c>
      <c r="T1124" s="11">
        <v>42556</v>
      </c>
      <c r="U1124" s="115">
        <v>92.9718705302747</v>
      </c>
      <c r="V1124" s="115">
        <v>127.40963855421708</v>
      </c>
      <c r="W1124" s="115">
        <v>74.999999999999901</v>
      </c>
    </row>
    <row r="1125" spans="3:23" ht="18.75" thickBot="1" x14ac:dyDescent="0.3">
      <c r="C1125" s="11">
        <v>42558</v>
      </c>
      <c r="D1125" s="12">
        <v>1761.47</v>
      </c>
      <c r="E1125">
        <f t="shared" si="98"/>
        <v>93.313026434284879</v>
      </c>
      <c r="F1125" s="222"/>
      <c r="G1125" s="115">
        <v>212</v>
      </c>
      <c r="H1125" s="115">
        <f t="shared" si="99"/>
        <v>127.71084337349417</v>
      </c>
      <c r="I1125" s="225">
        <v>42558</v>
      </c>
      <c r="J1125" s="257">
        <v>50495680464</v>
      </c>
      <c r="K1125" s="115">
        <f t="shared" si="100"/>
        <v>121.49380859930646</v>
      </c>
      <c r="L1125" s="115">
        <f t="shared" si="101"/>
        <v>-6.2170347741877094</v>
      </c>
      <c r="M1125" s="248"/>
      <c r="N1125" s="248">
        <v>42558</v>
      </c>
      <c r="O1125" s="266">
        <v>64</v>
      </c>
      <c r="P1125" s="74">
        <f t="shared" si="102"/>
        <v>76.19047619047609</v>
      </c>
      <c r="R1125">
        <f t="shared" si="103"/>
        <v>6400</v>
      </c>
      <c r="T1125" s="11">
        <v>42558</v>
      </c>
      <c r="U1125" s="115">
        <v>93.313026434284879</v>
      </c>
      <c r="V1125" s="115">
        <v>127.71084337349417</v>
      </c>
      <c r="W1125" s="115">
        <v>76.19047619047609</v>
      </c>
    </row>
    <row r="1126" spans="3:23" ht="18.75" thickBot="1" x14ac:dyDescent="0.3">
      <c r="C1126" s="11">
        <v>42559</v>
      </c>
      <c r="D1126" s="12">
        <v>1759.11</v>
      </c>
      <c r="E1126">
        <f t="shared" si="98"/>
        <v>93.188006568840152</v>
      </c>
      <c r="F1126" s="222"/>
      <c r="G1126" s="115">
        <v>212.5</v>
      </c>
      <c r="H1126" s="115">
        <f t="shared" si="99"/>
        <v>128.01204819277126</v>
      </c>
      <c r="I1126" s="225">
        <v>42559</v>
      </c>
      <c r="J1126" s="257">
        <v>50614774050</v>
      </c>
      <c r="K1126" s="115">
        <f t="shared" si="100"/>
        <v>121.78035060071991</v>
      </c>
      <c r="L1126" s="115">
        <f t="shared" si="101"/>
        <v>-6.2316975920513471</v>
      </c>
      <c r="M1126" s="248"/>
      <c r="N1126" s="248">
        <v>42559</v>
      </c>
      <c r="O1126" s="266">
        <v>63</v>
      </c>
      <c r="P1126" s="74">
        <f t="shared" si="102"/>
        <v>74.999999999999901</v>
      </c>
      <c r="R1126">
        <f t="shared" si="103"/>
        <v>6300</v>
      </c>
      <c r="T1126" s="11">
        <v>42559</v>
      </c>
      <c r="U1126" s="115">
        <v>93.188006568840152</v>
      </c>
      <c r="V1126" s="115">
        <v>128.01204819277126</v>
      </c>
      <c r="W1126" s="115">
        <v>74.999999999999901</v>
      </c>
    </row>
    <row r="1127" spans="3:23" ht="18.75" thickBot="1" x14ac:dyDescent="0.3">
      <c r="C1127" s="11">
        <v>42562</v>
      </c>
      <c r="D1127" s="12">
        <v>1757.05</v>
      </c>
      <c r="E1127">
        <f t="shared" si="98"/>
        <v>93.078879059172309</v>
      </c>
      <c r="F1127" s="222"/>
      <c r="G1127" s="115">
        <v>212.5</v>
      </c>
      <c r="H1127" s="115">
        <f t="shared" si="99"/>
        <v>128.01204819277126</v>
      </c>
      <c r="I1127" s="225">
        <v>42562</v>
      </c>
      <c r="J1127" s="257">
        <v>50614774050</v>
      </c>
      <c r="K1127" s="115">
        <f t="shared" si="100"/>
        <v>121.78035060071991</v>
      </c>
      <c r="L1127" s="115">
        <f t="shared" si="101"/>
        <v>-6.2316975920513471</v>
      </c>
      <c r="M1127" s="248"/>
      <c r="N1127" s="248">
        <v>42562</v>
      </c>
      <c r="O1127" s="266">
        <v>63</v>
      </c>
      <c r="P1127" s="74">
        <f t="shared" si="102"/>
        <v>74.999999999999901</v>
      </c>
      <c r="R1127">
        <f t="shared" si="103"/>
        <v>6300</v>
      </c>
      <c r="T1127" s="11">
        <v>42562</v>
      </c>
      <c r="U1127" s="115">
        <v>93.078879059172309</v>
      </c>
      <c r="V1127" s="115">
        <v>128.01204819277126</v>
      </c>
      <c r="W1127" s="115">
        <v>74.999999999999901</v>
      </c>
    </row>
    <row r="1128" spans="3:23" ht="18.75" thickBot="1" x14ac:dyDescent="0.3">
      <c r="C1128" s="11">
        <v>42563</v>
      </c>
      <c r="D1128" s="12">
        <v>1747.53</v>
      </c>
      <c r="E1128">
        <f t="shared" si="98"/>
        <v>92.57456163585293</v>
      </c>
      <c r="F1128" s="222"/>
      <c r="G1128" s="115">
        <v>208.5</v>
      </c>
      <c r="H1128" s="115">
        <f t="shared" si="99"/>
        <v>125.60240963855439</v>
      </c>
      <c r="I1128" s="225">
        <v>42563</v>
      </c>
      <c r="J1128" s="257">
        <v>49662025362</v>
      </c>
      <c r="K1128" s="115">
        <f t="shared" si="100"/>
        <v>119.48801458941224</v>
      </c>
      <c r="L1128" s="115">
        <f t="shared" si="101"/>
        <v>-6.1143950491421464</v>
      </c>
      <c r="M1128" s="248"/>
      <c r="N1128" s="248">
        <v>42563</v>
      </c>
      <c r="O1128" s="266">
        <v>64</v>
      </c>
      <c r="P1128" s="74">
        <f t="shared" si="102"/>
        <v>76.19047619047609</v>
      </c>
      <c r="R1128">
        <f t="shared" si="103"/>
        <v>6400</v>
      </c>
      <c r="T1128" s="11">
        <v>42563</v>
      </c>
      <c r="U1128" s="115">
        <v>92.57456163585293</v>
      </c>
      <c r="V1128" s="115">
        <v>125.60240963855439</v>
      </c>
      <c r="W1128" s="115">
        <v>76.19047619047609</v>
      </c>
    </row>
    <row r="1129" spans="3:23" ht="18.75" thickBot="1" x14ac:dyDescent="0.3">
      <c r="C1129" s="11">
        <v>42564</v>
      </c>
      <c r="D1129" s="12">
        <v>1747.58</v>
      </c>
      <c r="E1129">
        <f t="shared" si="98"/>
        <v>92.57721036181573</v>
      </c>
      <c r="F1129" s="222"/>
      <c r="G1129" s="115">
        <v>208</v>
      </c>
      <c r="H1129" s="115">
        <f t="shared" si="99"/>
        <v>125.30120481927729</v>
      </c>
      <c r="I1129" s="225">
        <v>42564</v>
      </c>
      <c r="J1129" s="257">
        <v>49542931776</v>
      </c>
      <c r="K1129" s="115">
        <f t="shared" si="100"/>
        <v>119.20147258799879</v>
      </c>
      <c r="L1129" s="115">
        <f t="shared" si="101"/>
        <v>-6.0997322312784945</v>
      </c>
      <c r="M1129" s="248"/>
      <c r="N1129" s="248">
        <v>42564</v>
      </c>
      <c r="O1129" s="266">
        <v>63</v>
      </c>
      <c r="P1129" s="74">
        <f t="shared" si="102"/>
        <v>74.999999999999901</v>
      </c>
      <c r="R1129">
        <f t="shared" si="103"/>
        <v>6300</v>
      </c>
      <c r="T1129" s="11">
        <v>42564</v>
      </c>
      <c r="U1129" s="115">
        <v>92.57721036181573</v>
      </c>
      <c r="V1129" s="115">
        <v>125.30120481927729</v>
      </c>
      <c r="W1129" s="115">
        <v>74.999999999999901</v>
      </c>
    </row>
    <row r="1130" spans="3:23" ht="18.75" thickBot="1" x14ac:dyDescent="0.3">
      <c r="C1130" s="11">
        <v>42565</v>
      </c>
      <c r="D1130" s="12">
        <v>1753.79</v>
      </c>
      <c r="E1130">
        <f t="shared" si="98"/>
        <v>92.906182126396956</v>
      </c>
      <c r="F1130" s="222"/>
      <c r="G1130" s="115">
        <v>208</v>
      </c>
      <c r="H1130" s="115">
        <f t="shared" si="99"/>
        <v>125.30120481927729</v>
      </c>
      <c r="I1130" s="225">
        <v>42565</v>
      </c>
      <c r="J1130" s="257">
        <v>49542931776</v>
      </c>
      <c r="K1130" s="115">
        <f t="shared" si="100"/>
        <v>119.20147258799879</v>
      </c>
      <c r="L1130" s="115">
        <f t="shared" si="101"/>
        <v>-6.0997322312784945</v>
      </c>
      <c r="M1130" s="248"/>
      <c r="N1130" s="248">
        <v>42565</v>
      </c>
      <c r="O1130" s="266">
        <v>64</v>
      </c>
      <c r="P1130" s="74">
        <f t="shared" si="102"/>
        <v>76.19047619047609</v>
      </c>
      <c r="R1130">
        <f t="shared" si="103"/>
        <v>6400</v>
      </c>
      <c r="T1130" s="11">
        <v>42565</v>
      </c>
      <c r="U1130" s="115">
        <v>92.906182126396956</v>
      </c>
      <c r="V1130" s="115">
        <v>125.30120481927729</v>
      </c>
      <c r="W1130" s="115">
        <v>76.19047619047609</v>
      </c>
    </row>
    <row r="1131" spans="3:23" ht="18.75" thickBot="1" x14ac:dyDescent="0.3">
      <c r="C1131" s="11">
        <v>42566</v>
      </c>
      <c r="D1131" s="12">
        <v>1751.33</v>
      </c>
      <c r="E1131">
        <f t="shared" si="98"/>
        <v>92.775864809026601</v>
      </c>
      <c r="F1131" s="222"/>
      <c r="G1131" s="115">
        <v>208</v>
      </c>
      <c r="H1131" s="115">
        <f t="shared" si="99"/>
        <v>125.30120481927729</v>
      </c>
      <c r="I1131" s="225">
        <v>42566</v>
      </c>
      <c r="J1131" s="257">
        <v>49542931776</v>
      </c>
      <c r="K1131" s="115">
        <f t="shared" si="100"/>
        <v>119.20147258799879</v>
      </c>
      <c r="L1131" s="115">
        <f t="shared" si="101"/>
        <v>-6.0997322312784945</v>
      </c>
      <c r="M1131" s="248"/>
      <c r="N1131" s="248">
        <v>42566</v>
      </c>
      <c r="O1131" s="266">
        <v>64</v>
      </c>
      <c r="P1131" s="74">
        <f t="shared" si="102"/>
        <v>76.19047619047609</v>
      </c>
      <c r="R1131">
        <f t="shared" si="103"/>
        <v>6400</v>
      </c>
      <c r="T1131" s="11">
        <v>42566</v>
      </c>
      <c r="U1131" s="115">
        <v>92.775864809026601</v>
      </c>
      <c r="V1131" s="115">
        <v>125.30120481927729</v>
      </c>
      <c r="W1131" s="115">
        <v>76.19047619047609</v>
      </c>
    </row>
    <row r="1132" spans="3:23" ht="18.75" thickBot="1" x14ac:dyDescent="0.3">
      <c r="C1132" s="11">
        <v>42569</v>
      </c>
      <c r="D1132" s="12">
        <v>1742.09</v>
      </c>
      <c r="E1132">
        <f t="shared" si="98"/>
        <v>92.286380251098961</v>
      </c>
      <c r="F1132" s="222"/>
      <c r="G1132" s="115">
        <v>207</v>
      </c>
      <c r="H1132" s="115">
        <f t="shared" si="99"/>
        <v>124.69879518072307</v>
      </c>
      <c r="I1132" s="225">
        <v>42569</v>
      </c>
      <c r="J1132" s="257">
        <v>49304744604</v>
      </c>
      <c r="K1132" s="115">
        <f t="shared" si="100"/>
        <v>118.62838858517188</v>
      </c>
      <c r="L1132" s="115">
        <f t="shared" si="101"/>
        <v>-6.0704065955511908</v>
      </c>
      <c r="M1132" s="248"/>
      <c r="N1132" s="248">
        <v>42569</v>
      </c>
      <c r="O1132" s="266">
        <v>63</v>
      </c>
      <c r="P1132" s="74">
        <f t="shared" si="102"/>
        <v>74.999999999999901</v>
      </c>
      <c r="R1132">
        <f t="shared" si="103"/>
        <v>6300</v>
      </c>
      <c r="T1132" s="11">
        <v>42569</v>
      </c>
      <c r="U1132" s="115">
        <v>92.286380251098961</v>
      </c>
      <c r="V1132" s="115">
        <v>124.69879518072307</v>
      </c>
      <c r="W1132" s="115">
        <v>74.999999999999901</v>
      </c>
    </row>
    <row r="1133" spans="3:23" ht="18.75" thickBot="1" x14ac:dyDescent="0.3">
      <c r="C1133" s="11">
        <v>42570</v>
      </c>
      <c r="D1133" s="12">
        <v>1740.45</v>
      </c>
      <c r="E1133">
        <f t="shared" si="98"/>
        <v>92.199502039518748</v>
      </c>
      <c r="F1133" s="222"/>
      <c r="G1133" s="115">
        <v>207</v>
      </c>
      <c r="H1133" s="115">
        <f t="shared" si="99"/>
        <v>124.69879518072307</v>
      </c>
      <c r="I1133" s="225">
        <v>42570</v>
      </c>
      <c r="J1133" s="257">
        <v>49304744604</v>
      </c>
      <c r="K1133" s="115">
        <f t="shared" si="100"/>
        <v>118.62838858517188</v>
      </c>
      <c r="L1133" s="115">
        <f t="shared" si="101"/>
        <v>-6.0704065955511908</v>
      </c>
      <c r="M1133" s="248"/>
      <c r="N1133" s="248">
        <v>42570</v>
      </c>
      <c r="O1133" s="266">
        <v>64</v>
      </c>
      <c r="P1133" s="74">
        <f t="shared" si="102"/>
        <v>76.19047619047609</v>
      </c>
      <c r="R1133">
        <f t="shared" si="103"/>
        <v>6400</v>
      </c>
      <c r="T1133" s="11">
        <v>42570</v>
      </c>
      <c r="U1133" s="115">
        <v>92.199502039518748</v>
      </c>
      <c r="V1133" s="115">
        <v>124.69879518072307</v>
      </c>
      <c r="W1133" s="115">
        <v>76.19047619047609</v>
      </c>
    </row>
    <row r="1134" spans="3:23" ht="18.75" thickBot="1" x14ac:dyDescent="0.3">
      <c r="C1134" s="11">
        <v>42571</v>
      </c>
      <c r="D1134" s="12">
        <v>1742.94</v>
      </c>
      <c r="E1134">
        <f t="shared" si="98"/>
        <v>92.331408592466786</v>
      </c>
      <c r="F1134" s="222"/>
      <c r="G1134" s="115">
        <v>207</v>
      </c>
      <c r="H1134" s="115">
        <f t="shared" si="99"/>
        <v>124.69879518072307</v>
      </c>
      <c r="I1134" s="225">
        <v>42571</v>
      </c>
      <c r="J1134" s="257">
        <v>49304744604</v>
      </c>
      <c r="K1134" s="115">
        <f t="shared" si="100"/>
        <v>118.62838858517188</v>
      </c>
      <c r="L1134" s="115">
        <f t="shared" si="101"/>
        <v>-6.0704065955511908</v>
      </c>
      <c r="M1134" s="248"/>
      <c r="N1134" s="248">
        <v>42571</v>
      </c>
      <c r="O1134" s="266">
        <v>64</v>
      </c>
      <c r="P1134" s="74">
        <f t="shared" si="102"/>
        <v>76.19047619047609</v>
      </c>
      <c r="R1134">
        <f t="shared" si="103"/>
        <v>6400</v>
      </c>
      <c r="T1134" s="11">
        <v>42571</v>
      </c>
      <c r="U1134" s="115">
        <v>92.331408592466786</v>
      </c>
      <c r="V1134" s="115">
        <v>124.69879518072307</v>
      </c>
      <c r="W1134" s="115">
        <v>76.19047619047609</v>
      </c>
    </row>
    <row r="1135" spans="3:23" ht="18.75" thickBot="1" x14ac:dyDescent="0.3">
      <c r="C1135" s="11">
        <v>42572</v>
      </c>
      <c r="D1135" s="12">
        <v>1745.33</v>
      </c>
      <c r="E1135">
        <f t="shared" si="98"/>
        <v>92.458017693489182</v>
      </c>
      <c r="F1135" s="222"/>
      <c r="G1135" s="115">
        <v>207</v>
      </c>
      <c r="H1135" s="115">
        <f t="shared" si="99"/>
        <v>124.69879518072307</v>
      </c>
      <c r="I1135" s="225">
        <v>42572</v>
      </c>
      <c r="J1135" s="257">
        <v>49304744604</v>
      </c>
      <c r="K1135" s="115">
        <f t="shared" si="100"/>
        <v>118.62838858517188</v>
      </c>
      <c r="L1135" s="115">
        <f t="shared" si="101"/>
        <v>-6.0704065955511908</v>
      </c>
      <c r="M1135" s="248"/>
      <c r="N1135" s="248">
        <v>42572</v>
      </c>
      <c r="O1135" s="266">
        <v>64</v>
      </c>
      <c r="P1135" s="74">
        <f t="shared" si="102"/>
        <v>76.19047619047609</v>
      </c>
      <c r="R1135">
        <f t="shared" si="103"/>
        <v>6400</v>
      </c>
      <c r="T1135" s="11">
        <v>42572</v>
      </c>
      <c r="U1135" s="115">
        <v>92.458017693489182</v>
      </c>
      <c r="V1135" s="115">
        <v>124.69879518072307</v>
      </c>
      <c r="W1135" s="115">
        <v>76.19047619047609</v>
      </c>
    </row>
    <row r="1136" spans="3:23" ht="18.75" thickBot="1" x14ac:dyDescent="0.3">
      <c r="C1136" s="11">
        <v>42573</v>
      </c>
      <c r="D1136" s="12">
        <v>1750</v>
      </c>
      <c r="E1136">
        <f t="shared" si="98"/>
        <v>92.705408698415809</v>
      </c>
      <c r="F1136" s="222"/>
      <c r="G1136" s="115">
        <v>207.25</v>
      </c>
      <c r="H1136" s="115">
        <f t="shared" si="99"/>
        <v>124.84939759036162</v>
      </c>
      <c r="I1136" s="225">
        <v>42573</v>
      </c>
      <c r="J1136" s="257">
        <v>49364291397</v>
      </c>
      <c r="K1136" s="115">
        <f t="shared" si="100"/>
        <v>118.77165958587861</v>
      </c>
      <c r="L1136" s="115">
        <f t="shared" si="101"/>
        <v>-6.0777380044830096</v>
      </c>
      <c r="M1136" s="248"/>
      <c r="N1136" s="248">
        <v>42573</v>
      </c>
      <c r="O1136" s="266">
        <v>65</v>
      </c>
      <c r="P1136" s="74">
        <f t="shared" si="102"/>
        <v>77.38095238095228</v>
      </c>
      <c r="R1136">
        <f t="shared" si="103"/>
        <v>6500</v>
      </c>
      <c r="T1136" s="11">
        <v>42573</v>
      </c>
      <c r="U1136" s="115">
        <v>92.705408698415809</v>
      </c>
      <c r="V1136" s="115">
        <v>124.84939759036162</v>
      </c>
      <c r="W1136" s="115">
        <v>77.38095238095228</v>
      </c>
    </row>
    <row r="1137" spans="3:23" ht="18.75" thickBot="1" x14ac:dyDescent="0.3">
      <c r="C1137" s="11">
        <v>42576</v>
      </c>
      <c r="D1137" s="12">
        <v>1756.08</v>
      </c>
      <c r="E1137">
        <f t="shared" si="98"/>
        <v>93.027493775493738</v>
      </c>
      <c r="F1137" s="222"/>
      <c r="G1137" s="115">
        <v>207.5</v>
      </c>
      <c r="H1137" s="115">
        <f t="shared" si="99"/>
        <v>125.00000000000018</v>
      </c>
      <c r="I1137" s="225">
        <v>42576</v>
      </c>
      <c r="J1137" s="257">
        <v>49423838190</v>
      </c>
      <c r="K1137" s="115">
        <f t="shared" si="100"/>
        <v>118.91493058658534</v>
      </c>
      <c r="L1137" s="115">
        <f t="shared" si="101"/>
        <v>-6.0850694134148426</v>
      </c>
      <c r="M1137" s="248"/>
      <c r="N1137" s="248">
        <v>42576</v>
      </c>
      <c r="O1137" s="266">
        <v>65</v>
      </c>
      <c r="P1137" s="74">
        <f t="shared" si="102"/>
        <v>77.38095238095228</v>
      </c>
      <c r="R1137">
        <f t="shared" si="103"/>
        <v>6500</v>
      </c>
      <c r="T1137" s="11">
        <v>42576</v>
      </c>
      <c r="U1137" s="115">
        <v>93.027493775493738</v>
      </c>
      <c r="V1137" s="115">
        <v>125.00000000000018</v>
      </c>
      <c r="W1137" s="115">
        <v>77.38095238095228</v>
      </c>
    </row>
    <row r="1138" spans="3:23" ht="18.75" thickBot="1" x14ac:dyDescent="0.3">
      <c r="C1138" s="11">
        <v>42577</v>
      </c>
      <c r="D1138" s="12">
        <v>1759.88</v>
      </c>
      <c r="E1138">
        <f t="shared" si="98"/>
        <v>93.228796948667451</v>
      </c>
      <c r="F1138" s="222"/>
      <c r="G1138" s="115">
        <v>207.5</v>
      </c>
      <c r="H1138" s="115">
        <f t="shared" si="99"/>
        <v>125.00000000000018</v>
      </c>
      <c r="I1138" s="225">
        <v>42577</v>
      </c>
      <c r="J1138" s="257">
        <v>49423838190</v>
      </c>
      <c r="K1138" s="115">
        <f t="shared" si="100"/>
        <v>118.91493058658534</v>
      </c>
      <c r="L1138" s="115">
        <f t="shared" si="101"/>
        <v>-6.0850694134148426</v>
      </c>
      <c r="M1138" s="248"/>
      <c r="N1138" s="248">
        <v>42577</v>
      </c>
      <c r="O1138" s="266">
        <v>65</v>
      </c>
      <c r="P1138" s="74">
        <f t="shared" si="102"/>
        <v>77.38095238095228</v>
      </c>
      <c r="R1138">
        <f t="shared" si="103"/>
        <v>6500</v>
      </c>
      <c r="T1138" s="11">
        <v>42577</v>
      </c>
      <c r="U1138" s="115">
        <v>93.228796948667451</v>
      </c>
      <c r="V1138" s="115">
        <v>125.00000000000018</v>
      </c>
      <c r="W1138" s="115">
        <v>77.38095238095228</v>
      </c>
    </row>
    <row r="1139" spans="3:23" ht="18.75" thickBot="1" x14ac:dyDescent="0.3">
      <c r="C1139" s="11">
        <v>42578</v>
      </c>
      <c r="D1139" s="12">
        <v>1777.5</v>
      </c>
      <c r="E1139">
        <f t="shared" si="98"/>
        <v>94.162207977962353</v>
      </c>
      <c r="F1139" s="222"/>
      <c r="G1139" s="115">
        <v>207.5</v>
      </c>
      <c r="H1139" s="115">
        <f t="shared" si="99"/>
        <v>125.00000000000018</v>
      </c>
      <c r="I1139" s="225">
        <v>42578</v>
      </c>
      <c r="J1139" s="257">
        <v>49423838190</v>
      </c>
      <c r="K1139" s="115">
        <f t="shared" si="100"/>
        <v>118.91493058658534</v>
      </c>
      <c r="L1139" s="115">
        <f t="shared" si="101"/>
        <v>-6.0850694134148426</v>
      </c>
      <c r="M1139" s="248"/>
      <c r="N1139" s="248">
        <v>42578</v>
      </c>
      <c r="O1139" s="266">
        <v>68</v>
      </c>
      <c r="P1139" s="74">
        <f t="shared" si="102"/>
        <v>80.95238095238085</v>
      </c>
      <c r="R1139">
        <f t="shared" si="103"/>
        <v>6800</v>
      </c>
      <c r="T1139" s="11">
        <v>42578</v>
      </c>
      <c r="U1139" s="115">
        <v>94.162207977962353</v>
      </c>
      <c r="V1139" s="115">
        <v>125.00000000000018</v>
      </c>
      <c r="W1139" s="115">
        <v>80.95238095238085</v>
      </c>
    </row>
    <row r="1140" spans="3:23" ht="18.75" thickBot="1" x14ac:dyDescent="0.3">
      <c r="C1140" s="11">
        <v>42579</v>
      </c>
      <c r="D1140" s="12">
        <v>1779.81</v>
      </c>
      <c r="E1140">
        <f t="shared" si="98"/>
        <v>94.284579117444252</v>
      </c>
      <c r="F1140" s="222"/>
      <c r="G1140" s="115">
        <v>207.5</v>
      </c>
      <c r="H1140" s="115">
        <f t="shared" si="99"/>
        <v>125.00000000000018</v>
      </c>
      <c r="I1140" s="225">
        <v>42579</v>
      </c>
      <c r="J1140" s="257">
        <v>49423838190</v>
      </c>
      <c r="K1140" s="115">
        <f t="shared" si="100"/>
        <v>118.91493058658534</v>
      </c>
      <c r="L1140" s="115">
        <f t="shared" si="101"/>
        <v>-6.0850694134148426</v>
      </c>
      <c r="M1140" s="248"/>
      <c r="N1140" s="248">
        <v>42579</v>
      </c>
      <c r="O1140" s="266">
        <v>68</v>
      </c>
      <c r="P1140" s="74">
        <f t="shared" si="102"/>
        <v>80.95238095238085</v>
      </c>
      <c r="R1140">
        <f t="shared" si="103"/>
        <v>6800</v>
      </c>
      <c r="T1140" s="11">
        <v>42579</v>
      </c>
      <c r="U1140" s="115">
        <v>94.284579117444252</v>
      </c>
      <c r="V1140" s="115">
        <v>125.00000000000018</v>
      </c>
      <c r="W1140" s="115">
        <v>80.95238095238085</v>
      </c>
    </row>
    <row r="1141" spans="3:23" ht="18.75" thickBot="1" x14ac:dyDescent="0.3">
      <c r="C1141" s="11">
        <v>42580</v>
      </c>
      <c r="D1141" s="12">
        <v>1787.01</v>
      </c>
      <c r="E1141">
        <f t="shared" si="98"/>
        <v>94.665995656089166</v>
      </c>
      <c r="F1141" s="222"/>
      <c r="G1141" s="115">
        <v>207.5</v>
      </c>
      <c r="H1141" s="115">
        <f t="shared" si="99"/>
        <v>125.00000000000018</v>
      </c>
      <c r="I1141" s="242">
        <v>42580</v>
      </c>
      <c r="J1141" s="260">
        <v>49423838190</v>
      </c>
      <c r="K1141" s="115">
        <f t="shared" si="100"/>
        <v>118.91493058658534</v>
      </c>
      <c r="L1141" s="115">
        <f t="shared" si="101"/>
        <v>-6.0850694134148426</v>
      </c>
      <c r="M1141" s="251"/>
      <c r="N1141" s="251">
        <v>42580</v>
      </c>
      <c r="O1141" s="266">
        <v>69</v>
      </c>
      <c r="P1141" s="74">
        <f t="shared" si="102"/>
        <v>82.142857142857039</v>
      </c>
      <c r="R1141">
        <f t="shared" si="103"/>
        <v>6900</v>
      </c>
      <c r="T1141" s="11">
        <v>42580</v>
      </c>
      <c r="U1141" s="115">
        <v>94.665995656089166</v>
      </c>
      <c r="V1141" s="115">
        <v>125.00000000000018</v>
      </c>
      <c r="W1141" s="115">
        <v>82.142857142857039</v>
      </c>
    </row>
    <row r="1142" spans="3:23" ht="18.75" thickBot="1" x14ac:dyDescent="0.3">
      <c r="C1142" s="11">
        <v>42583</v>
      </c>
      <c r="D1142" s="12">
        <v>1795.43</v>
      </c>
      <c r="E1142">
        <f t="shared" si="98"/>
        <v>95.112041108226677</v>
      </c>
      <c r="F1142" s="222"/>
      <c r="G1142" s="115">
        <v>208</v>
      </c>
      <c r="H1142" s="115">
        <f t="shared" si="99"/>
        <v>125.3012048192773</v>
      </c>
      <c r="I1142" s="225">
        <v>42583</v>
      </c>
      <c r="J1142" s="257">
        <v>49542931776</v>
      </c>
      <c r="K1142" s="115">
        <f t="shared" si="100"/>
        <v>119.20147258799881</v>
      </c>
      <c r="L1142" s="115">
        <f t="shared" si="101"/>
        <v>-6.0997322312784945</v>
      </c>
      <c r="M1142" s="248"/>
      <c r="N1142" s="248">
        <v>42583</v>
      </c>
      <c r="O1142" s="266">
        <v>71</v>
      </c>
      <c r="P1142" s="74">
        <f t="shared" si="102"/>
        <v>84.523809523809405</v>
      </c>
      <c r="R1142">
        <f t="shared" si="103"/>
        <v>7100</v>
      </c>
      <c r="T1142" s="11">
        <v>42583</v>
      </c>
      <c r="U1142" s="115">
        <v>95.112041108226677</v>
      </c>
      <c r="V1142" s="115">
        <v>125.3012048192773</v>
      </c>
      <c r="W1142" s="115">
        <v>84.523809523809405</v>
      </c>
    </row>
    <row r="1143" spans="3:23" ht="18.75" thickBot="1" x14ac:dyDescent="0.3">
      <c r="C1143" s="11">
        <v>42584</v>
      </c>
      <c r="D1143" s="12">
        <v>1805.89</v>
      </c>
      <c r="E1143">
        <f t="shared" si="98"/>
        <v>95.666154579646928</v>
      </c>
      <c r="F1143" s="222"/>
      <c r="G1143" s="115">
        <v>208</v>
      </c>
      <c r="H1143" s="115">
        <f t="shared" si="99"/>
        <v>125.3012048192773</v>
      </c>
      <c r="I1143" s="225">
        <v>42584</v>
      </c>
      <c r="J1143" s="257">
        <v>49542931776</v>
      </c>
      <c r="K1143" s="115">
        <f t="shared" si="100"/>
        <v>119.20147258799881</v>
      </c>
      <c r="L1143" s="115">
        <f t="shared" si="101"/>
        <v>-6.0997322312784945</v>
      </c>
      <c r="M1143" s="248"/>
      <c r="N1143" s="248">
        <v>42584</v>
      </c>
      <c r="O1143" s="266">
        <v>70</v>
      </c>
      <c r="P1143" s="74">
        <f t="shared" si="102"/>
        <v>83.333333333333215</v>
      </c>
      <c r="R1143">
        <f t="shared" si="103"/>
        <v>7000</v>
      </c>
      <c r="T1143" s="11">
        <v>42584</v>
      </c>
      <c r="U1143" s="115">
        <v>95.666154579646928</v>
      </c>
      <c r="V1143" s="115">
        <v>125.3012048192773</v>
      </c>
      <c r="W1143" s="115">
        <v>83.333333333333215</v>
      </c>
    </row>
    <row r="1144" spans="3:23" ht="18.75" thickBot="1" x14ac:dyDescent="0.3">
      <c r="C1144" s="11">
        <v>42585</v>
      </c>
      <c r="D1144" s="12">
        <v>1818.19</v>
      </c>
      <c r="E1144">
        <f t="shared" si="98"/>
        <v>96.317741166498635</v>
      </c>
      <c r="F1144" s="222"/>
      <c r="G1144" s="115">
        <v>208.5</v>
      </c>
      <c r="H1144" s="115">
        <f t="shared" si="99"/>
        <v>125.60240963855442</v>
      </c>
      <c r="I1144" s="225">
        <v>42585</v>
      </c>
      <c r="J1144" s="257">
        <v>49662025362</v>
      </c>
      <c r="K1144" s="115">
        <f t="shared" si="100"/>
        <v>119.48801458941227</v>
      </c>
      <c r="L1144" s="115">
        <f t="shared" si="101"/>
        <v>-6.1143950491421464</v>
      </c>
      <c r="M1144" s="248"/>
      <c r="N1144" s="248">
        <v>42585</v>
      </c>
      <c r="O1144" s="266">
        <v>68</v>
      </c>
      <c r="P1144" s="74">
        <f t="shared" si="102"/>
        <v>80.952380952380835</v>
      </c>
      <c r="R1144">
        <f t="shared" si="103"/>
        <v>6800</v>
      </c>
      <c r="T1144" s="11">
        <v>42585</v>
      </c>
      <c r="U1144" s="115">
        <v>96.317741166498635</v>
      </c>
      <c r="V1144" s="115">
        <v>125.60240963855442</v>
      </c>
      <c r="W1144" s="115">
        <v>80.952380952380835</v>
      </c>
    </row>
    <row r="1145" spans="3:23" ht="18.75" thickBot="1" x14ac:dyDescent="0.3">
      <c r="C1145" s="11">
        <v>42586</v>
      </c>
      <c r="D1145" s="12">
        <v>1845.63</v>
      </c>
      <c r="E1145">
        <f t="shared" si="98"/>
        <v>97.7713619748898</v>
      </c>
      <c r="F1145" s="222"/>
      <c r="G1145" s="115">
        <v>208.75</v>
      </c>
      <c r="H1145" s="115">
        <f t="shared" si="99"/>
        <v>125.75301204819297</v>
      </c>
      <c r="I1145" s="225">
        <v>42586</v>
      </c>
      <c r="J1145" s="257">
        <v>49721572155</v>
      </c>
      <c r="K1145" s="115">
        <f t="shared" si="100"/>
        <v>119.63128559011901</v>
      </c>
      <c r="L1145" s="115">
        <f t="shared" si="101"/>
        <v>-6.1217264580739652</v>
      </c>
      <c r="M1145" s="248"/>
      <c r="N1145" s="248">
        <v>42586</v>
      </c>
      <c r="O1145" s="266">
        <v>69</v>
      </c>
      <c r="P1145" s="74">
        <f t="shared" si="102"/>
        <v>82.142857142857025</v>
      </c>
      <c r="R1145">
        <f t="shared" si="103"/>
        <v>6900</v>
      </c>
      <c r="T1145" s="11">
        <v>42586</v>
      </c>
      <c r="U1145" s="115">
        <v>97.7713619748898</v>
      </c>
      <c r="V1145" s="115">
        <v>125.75301204819297</v>
      </c>
      <c r="W1145" s="115">
        <v>82.142857142857025</v>
      </c>
    </row>
    <row r="1146" spans="3:23" ht="18.75" thickBot="1" x14ac:dyDescent="0.3">
      <c r="C1146" s="11">
        <v>42587</v>
      </c>
      <c r="D1146" s="12">
        <v>1846.12</v>
      </c>
      <c r="E1146">
        <f t="shared" si="98"/>
        <v>97.797319489325346</v>
      </c>
      <c r="F1146" s="222"/>
      <c r="G1146" s="115">
        <v>209</v>
      </c>
      <c r="H1146" s="115">
        <f t="shared" si="99"/>
        <v>125.90361445783152</v>
      </c>
      <c r="I1146" s="225">
        <v>42587</v>
      </c>
      <c r="J1146" s="257">
        <v>49781118948</v>
      </c>
      <c r="K1146" s="115">
        <f t="shared" si="100"/>
        <v>119.77455659082574</v>
      </c>
      <c r="L1146" s="115">
        <f t="shared" si="101"/>
        <v>-6.129057867005784</v>
      </c>
      <c r="M1146" s="248"/>
      <c r="N1146" s="248">
        <v>42587</v>
      </c>
      <c r="O1146" s="266">
        <v>69</v>
      </c>
      <c r="P1146" s="74">
        <f t="shared" si="102"/>
        <v>82.142857142857025</v>
      </c>
      <c r="R1146">
        <f t="shared" si="103"/>
        <v>6900</v>
      </c>
      <c r="T1146" s="11">
        <v>42587</v>
      </c>
      <c r="U1146" s="115">
        <v>97.797319489325346</v>
      </c>
      <c r="V1146" s="115">
        <v>125.90361445783152</v>
      </c>
      <c r="W1146" s="115">
        <v>82.142857142857025</v>
      </c>
    </row>
    <row r="1147" spans="3:23" ht="18.75" thickBot="1" x14ac:dyDescent="0.3">
      <c r="C1147" s="11">
        <v>42590</v>
      </c>
      <c r="D1147" s="12">
        <v>1846.08</v>
      </c>
      <c r="E1147">
        <f t="shared" si="98"/>
        <v>97.795200508555098</v>
      </c>
      <c r="F1147" s="222"/>
      <c r="G1147" s="115">
        <v>209.25</v>
      </c>
      <c r="H1147" s="115">
        <f t="shared" si="99"/>
        <v>126.05421686747007</v>
      </c>
      <c r="I1147" s="225">
        <v>42590</v>
      </c>
      <c r="J1147" s="257">
        <v>49840665741</v>
      </c>
      <c r="K1147" s="115">
        <f t="shared" si="100"/>
        <v>119.91782759153247</v>
      </c>
      <c r="L1147" s="115">
        <f t="shared" si="101"/>
        <v>-6.1363892759376029</v>
      </c>
      <c r="M1147" s="248"/>
      <c r="N1147" s="248">
        <v>42590</v>
      </c>
      <c r="O1147" s="266">
        <v>69</v>
      </c>
      <c r="P1147" s="74">
        <f t="shared" si="102"/>
        <v>82.142857142857025</v>
      </c>
      <c r="R1147">
        <f t="shared" si="103"/>
        <v>6900</v>
      </c>
      <c r="T1147" s="11">
        <v>42590</v>
      </c>
      <c r="U1147" s="115">
        <v>97.795200508555098</v>
      </c>
      <c r="V1147" s="115">
        <v>126.05421686747007</v>
      </c>
      <c r="W1147" s="115">
        <v>82.142857142857025</v>
      </c>
    </row>
    <row r="1148" spans="3:23" ht="18.75" thickBot="1" x14ac:dyDescent="0.3">
      <c r="C1148" s="11">
        <v>42591</v>
      </c>
      <c r="D1148" s="12">
        <v>1830.23</v>
      </c>
      <c r="E1148">
        <f t="shared" si="98"/>
        <v>96.955554378343734</v>
      </c>
      <c r="F1148" s="222"/>
      <c r="G1148" s="115">
        <v>209</v>
      </c>
      <c r="H1148" s="115">
        <f t="shared" si="99"/>
        <v>125.90361445783151</v>
      </c>
      <c r="I1148" s="225">
        <v>42591</v>
      </c>
      <c r="J1148" s="257">
        <v>49781118948</v>
      </c>
      <c r="K1148" s="115">
        <f t="shared" si="100"/>
        <v>119.77455659082574</v>
      </c>
      <c r="L1148" s="115">
        <f t="shared" si="101"/>
        <v>-6.1290578670057698</v>
      </c>
      <c r="M1148" s="248"/>
      <c r="N1148" s="248">
        <v>42591</v>
      </c>
      <c r="O1148" s="266">
        <v>69</v>
      </c>
      <c r="P1148" s="74">
        <f t="shared" si="102"/>
        <v>82.142857142857025</v>
      </c>
      <c r="R1148">
        <f t="shared" si="103"/>
        <v>6900</v>
      </c>
      <c r="T1148" s="11">
        <v>42591</v>
      </c>
      <c r="U1148" s="115">
        <v>96.955554378343734</v>
      </c>
      <c r="V1148" s="115">
        <v>125.90361445783151</v>
      </c>
      <c r="W1148" s="115">
        <v>82.142857142857025</v>
      </c>
    </row>
    <row r="1149" spans="3:23" ht="18.75" thickBot="1" x14ac:dyDescent="0.3">
      <c r="C1149" s="11">
        <v>42592</v>
      </c>
      <c r="D1149" s="12">
        <v>1826.2</v>
      </c>
      <c r="E1149">
        <f t="shared" si="98"/>
        <v>96.742067065741097</v>
      </c>
      <c r="F1149" s="222"/>
      <c r="G1149" s="115">
        <v>209</v>
      </c>
      <c r="H1149" s="115">
        <f t="shared" si="99"/>
        <v>125.90361445783151</v>
      </c>
      <c r="I1149" s="225">
        <v>42592</v>
      </c>
      <c r="J1149" s="257">
        <v>49781118948</v>
      </c>
      <c r="K1149" s="115">
        <f t="shared" si="100"/>
        <v>119.77455659082574</v>
      </c>
      <c r="L1149" s="115">
        <f t="shared" si="101"/>
        <v>-6.1290578670057698</v>
      </c>
      <c r="M1149" s="248"/>
      <c r="N1149" s="248">
        <v>42592</v>
      </c>
      <c r="O1149" s="266">
        <v>70</v>
      </c>
      <c r="P1149" s="74">
        <f t="shared" si="102"/>
        <v>83.333333333333215</v>
      </c>
      <c r="R1149">
        <f t="shared" si="103"/>
        <v>7000</v>
      </c>
      <c r="T1149" s="11">
        <v>42592</v>
      </c>
      <c r="U1149" s="115">
        <v>96.742067065741097</v>
      </c>
      <c r="V1149" s="115">
        <v>125.90361445783151</v>
      </c>
      <c r="W1149" s="115">
        <v>83.333333333333215</v>
      </c>
    </row>
    <row r="1150" spans="3:23" ht="18.75" thickBot="1" x14ac:dyDescent="0.3">
      <c r="C1150" s="11">
        <v>42593</v>
      </c>
      <c r="D1150" s="12">
        <v>1826.8</v>
      </c>
      <c r="E1150">
        <f t="shared" si="98"/>
        <v>96.773851777294837</v>
      </c>
      <c r="F1150" s="222"/>
      <c r="G1150" s="115">
        <v>209</v>
      </c>
      <c r="H1150" s="115">
        <f t="shared" si="99"/>
        <v>125.90361445783151</v>
      </c>
      <c r="I1150" s="225">
        <v>42593</v>
      </c>
      <c r="J1150" s="257">
        <v>49781118948</v>
      </c>
      <c r="K1150" s="115">
        <f t="shared" si="100"/>
        <v>119.77455659082574</v>
      </c>
      <c r="L1150" s="115">
        <f t="shared" si="101"/>
        <v>-6.1290578670057698</v>
      </c>
      <c r="M1150" s="248"/>
      <c r="N1150" s="248">
        <v>42593</v>
      </c>
      <c r="O1150" s="266">
        <v>69</v>
      </c>
      <c r="P1150" s="74">
        <f t="shared" si="102"/>
        <v>82.142857142857025</v>
      </c>
      <c r="R1150">
        <f t="shared" si="103"/>
        <v>6900</v>
      </c>
      <c r="T1150" s="11">
        <v>42593</v>
      </c>
      <c r="U1150" s="115">
        <v>96.773851777294837</v>
      </c>
      <c r="V1150" s="115">
        <v>125.90361445783151</v>
      </c>
      <c r="W1150" s="115">
        <v>82.142857142857025</v>
      </c>
    </row>
    <row r="1151" spans="3:23" ht="18.75" thickBot="1" x14ac:dyDescent="0.3">
      <c r="C1151" s="11">
        <v>42594</v>
      </c>
      <c r="D1151" s="12">
        <v>1830.35</v>
      </c>
      <c r="E1151">
        <f t="shared" si="98"/>
        <v>96.961911320654465</v>
      </c>
      <c r="F1151" s="222"/>
      <c r="G1151" s="115">
        <v>208.5</v>
      </c>
      <c r="H1151" s="115">
        <f t="shared" si="99"/>
        <v>125.60240963855441</v>
      </c>
      <c r="I1151" s="225">
        <v>42594</v>
      </c>
      <c r="J1151" s="257">
        <v>49662025362</v>
      </c>
      <c r="K1151" s="115">
        <f t="shared" si="100"/>
        <v>119.48801458941229</v>
      </c>
      <c r="L1151" s="115">
        <f t="shared" si="101"/>
        <v>-6.114395049142118</v>
      </c>
      <c r="M1151" s="248"/>
      <c r="N1151" s="248">
        <v>42594</v>
      </c>
      <c r="O1151" s="266">
        <v>71</v>
      </c>
      <c r="P1151" s="74">
        <f t="shared" si="102"/>
        <v>84.52380952380939</v>
      </c>
      <c r="R1151">
        <f t="shared" si="103"/>
        <v>7100</v>
      </c>
      <c r="T1151" s="11">
        <v>42594</v>
      </c>
      <c r="U1151" s="115">
        <v>96.961911320654465</v>
      </c>
      <c r="V1151" s="115">
        <v>125.60240963855441</v>
      </c>
      <c r="W1151" s="115">
        <v>84.52380952380939</v>
      </c>
    </row>
    <row r="1152" spans="3:23" ht="18.75" thickBot="1" x14ac:dyDescent="0.3">
      <c r="C1152" s="11">
        <v>42598</v>
      </c>
      <c r="D1152" s="12">
        <v>1817</v>
      </c>
      <c r="E1152">
        <f t="shared" si="98"/>
        <v>96.254701488583706</v>
      </c>
      <c r="F1152" s="222"/>
      <c r="G1152" s="115">
        <v>208</v>
      </c>
      <c r="H1152" s="115">
        <f t="shared" si="99"/>
        <v>125.3012048192773</v>
      </c>
      <c r="I1152" s="225">
        <v>42598</v>
      </c>
      <c r="J1152" s="257">
        <v>49542931776</v>
      </c>
      <c r="K1152" s="115">
        <f t="shared" si="100"/>
        <v>119.20147258799884</v>
      </c>
      <c r="L1152" s="115">
        <f t="shared" si="101"/>
        <v>-6.0997322312784661</v>
      </c>
      <c r="M1152" s="248"/>
      <c r="N1152" s="248">
        <v>42598</v>
      </c>
      <c r="O1152" s="266">
        <v>70</v>
      </c>
      <c r="P1152" s="74">
        <f t="shared" si="102"/>
        <v>83.333333333333201</v>
      </c>
      <c r="R1152">
        <f t="shared" si="103"/>
        <v>7000</v>
      </c>
      <c r="T1152" s="11">
        <v>42598</v>
      </c>
      <c r="U1152" s="115">
        <v>96.254701488583706</v>
      </c>
      <c r="V1152" s="115">
        <v>125.3012048192773</v>
      </c>
      <c r="W1152" s="115">
        <v>83.333333333333201</v>
      </c>
    </row>
    <row r="1153" spans="3:23" ht="18.75" thickBot="1" x14ac:dyDescent="0.3">
      <c r="C1153" s="11">
        <v>42599</v>
      </c>
      <c r="D1153" s="12">
        <v>1818.54</v>
      </c>
      <c r="E1153">
        <f t="shared" si="98"/>
        <v>96.336282248238319</v>
      </c>
      <c r="F1153" s="222"/>
      <c r="G1153" s="115">
        <v>208</v>
      </c>
      <c r="H1153" s="115">
        <f t="shared" si="99"/>
        <v>125.3012048192773</v>
      </c>
      <c r="I1153" s="225">
        <v>42599</v>
      </c>
      <c r="J1153" s="257">
        <v>49542931776</v>
      </c>
      <c r="K1153" s="115">
        <f t="shared" si="100"/>
        <v>119.20147258799884</v>
      </c>
      <c r="L1153" s="115">
        <f t="shared" si="101"/>
        <v>-6.0997322312784661</v>
      </c>
      <c r="M1153" s="248"/>
      <c r="N1153" s="248">
        <v>42599</v>
      </c>
      <c r="O1153" s="266">
        <v>70</v>
      </c>
      <c r="P1153" s="74">
        <f t="shared" si="102"/>
        <v>83.333333333333201</v>
      </c>
      <c r="R1153">
        <f t="shared" si="103"/>
        <v>7000</v>
      </c>
      <c r="T1153" s="11">
        <v>42599</v>
      </c>
      <c r="U1153" s="115">
        <v>96.336282248238319</v>
      </c>
      <c r="V1153" s="115">
        <v>125.3012048192773</v>
      </c>
      <c r="W1153" s="115">
        <v>83.333333333333201</v>
      </c>
    </row>
    <row r="1154" spans="3:23" ht="18.75" thickBot="1" x14ac:dyDescent="0.3">
      <c r="C1154" s="11">
        <v>42600</v>
      </c>
      <c r="D1154" s="12">
        <v>1812.55</v>
      </c>
      <c r="E1154">
        <f t="shared" si="98"/>
        <v>96.018964877893453</v>
      </c>
      <c r="F1154" s="222"/>
      <c r="G1154" s="115">
        <v>207.75</v>
      </c>
      <c r="H1154" s="115">
        <f t="shared" si="99"/>
        <v>125.15060240963874</v>
      </c>
      <c r="I1154" s="225">
        <v>42600</v>
      </c>
      <c r="J1154" s="257">
        <v>49483384983</v>
      </c>
      <c r="K1154" s="115">
        <f t="shared" si="100"/>
        <v>119.0582015872921</v>
      </c>
      <c r="L1154" s="115">
        <f t="shared" si="101"/>
        <v>-6.092400822346633</v>
      </c>
      <c r="M1154" s="248"/>
      <c r="N1154" s="248">
        <v>42600</v>
      </c>
      <c r="O1154" s="266">
        <v>71</v>
      </c>
      <c r="P1154" s="74">
        <f t="shared" si="102"/>
        <v>84.52380952380939</v>
      </c>
      <c r="R1154">
        <f t="shared" si="103"/>
        <v>7100</v>
      </c>
      <c r="T1154" s="11">
        <v>42600</v>
      </c>
      <c r="U1154" s="115">
        <v>96.018964877893453</v>
      </c>
      <c r="V1154" s="115">
        <v>125.15060240963874</v>
      </c>
      <c r="W1154" s="115">
        <v>84.52380952380939</v>
      </c>
    </row>
    <row r="1155" spans="3:23" ht="18.75" thickBot="1" x14ac:dyDescent="0.3">
      <c r="C1155" s="11">
        <v>42601</v>
      </c>
      <c r="D1155" s="12">
        <v>1810.22</v>
      </c>
      <c r="E1155">
        <f t="shared" si="98"/>
        <v>95.895534248026422</v>
      </c>
      <c r="F1155" s="222"/>
      <c r="G1155" s="115">
        <v>207.75</v>
      </c>
      <c r="H1155" s="115">
        <f t="shared" si="99"/>
        <v>125.15060240963874</v>
      </c>
      <c r="I1155" s="225">
        <v>42601</v>
      </c>
      <c r="J1155" s="257">
        <v>49483384983</v>
      </c>
      <c r="K1155" s="115">
        <f t="shared" si="100"/>
        <v>119.0582015872921</v>
      </c>
      <c r="L1155" s="115">
        <f t="shared" si="101"/>
        <v>-6.092400822346633</v>
      </c>
      <c r="M1155" s="248"/>
      <c r="N1155" s="248">
        <v>42601</v>
      </c>
      <c r="O1155" s="266">
        <v>70</v>
      </c>
      <c r="P1155" s="74">
        <f t="shared" si="102"/>
        <v>83.333333333333201</v>
      </c>
      <c r="R1155">
        <f t="shared" si="103"/>
        <v>7000</v>
      </c>
      <c r="T1155" s="11">
        <v>42601</v>
      </c>
      <c r="U1155" s="115">
        <v>95.895534248026422</v>
      </c>
      <c r="V1155" s="115">
        <v>125.15060240963874</v>
      </c>
      <c r="W1155" s="115">
        <v>83.333333333333201</v>
      </c>
    </row>
    <row r="1156" spans="3:23" ht="18.75" thickBot="1" x14ac:dyDescent="0.3">
      <c r="C1156" s="11">
        <v>42604</v>
      </c>
      <c r="D1156" s="12">
        <v>1814.6</v>
      </c>
      <c r="E1156">
        <f t="shared" si="98"/>
        <v>96.12756264236873</v>
      </c>
      <c r="F1156" s="222"/>
      <c r="G1156" s="115">
        <v>207.75</v>
      </c>
      <c r="H1156" s="115">
        <f t="shared" si="99"/>
        <v>125.15060240963874</v>
      </c>
      <c r="I1156" s="225">
        <v>42604</v>
      </c>
      <c r="J1156" s="257">
        <v>49483384983</v>
      </c>
      <c r="K1156" s="115">
        <f t="shared" si="100"/>
        <v>119.0582015872921</v>
      </c>
      <c r="L1156" s="115">
        <f t="shared" si="101"/>
        <v>-6.092400822346633</v>
      </c>
      <c r="M1156" s="248"/>
      <c r="N1156" s="248">
        <v>42604</v>
      </c>
      <c r="O1156" s="266">
        <v>71</v>
      </c>
      <c r="P1156" s="74">
        <f t="shared" si="102"/>
        <v>84.52380952380939</v>
      </c>
      <c r="R1156">
        <f t="shared" si="103"/>
        <v>7100</v>
      </c>
      <c r="T1156" s="11">
        <v>42604</v>
      </c>
      <c r="U1156" s="115">
        <v>96.12756264236873</v>
      </c>
      <c r="V1156" s="115">
        <v>125.15060240963874</v>
      </c>
      <c r="W1156" s="115">
        <v>84.52380952380939</v>
      </c>
    </row>
    <row r="1157" spans="3:23" ht="18.75" thickBot="1" x14ac:dyDescent="0.3">
      <c r="C1157" s="11">
        <v>42605</v>
      </c>
      <c r="D1157" s="12">
        <v>1813.24</v>
      </c>
      <c r="E1157">
        <f t="shared" ref="E1157:E1220" si="104">+(D1157/D1156)*E1156</f>
        <v>96.055517296180255</v>
      </c>
      <c r="F1157" s="222"/>
      <c r="G1157" s="115">
        <v>207.75</v>
      </c>
      <c r="H1157" s="115">
        <f t="shared" ref="H1157:H1220" si="105">+(G1157/G1156)*H1156</f>
        <v>125.15060240963874</v>
      </c>
      <c r="I1157" s="225">
        <v>42605</v>
      </c>
      <c r="J1157" s="257">
        <v>49483384983</v>
      </c>
      <c r="K1157" s="115">
        <f t="shared" ref="K1157:K1220" si="106">+(J1157/J1156)*K1156</f>
        <v>119.0582015872921</v>
      </c>
      <c r="L1157" s="115">
        <f t="shared" ref="L1157:L1220" si="107">+K1157-H1157</f>
        <v>-6.092400822346633</v>
      </c>
      <c r="M1157" s="248"/>
      <c r="N1157" s="248">
        <v>42605</v>
      </c>
      <c r="O1157" s="266">
        <v>71</v>
      </c>
      <c r="P1157" s="74">
        <f t="shared" ref="P1157:P1220" si="108">+(O1157/O1156)*P1156</f>
        <v>84.52380952380939</v>
      </c>
      <c r="R1157">
        <f t="shared" si="103"/>
        <v>7100</v>
      </c>
      <c r="T1157" s="11">
        <v>42605</v>
      </c>
      <c r="U1157" s="115">
        <v>96.055517296180255</v>
      </c>
      <c r="V1157" s="115">
        <v>125.15060240963874</v>
      </c>
      <c r="W1157" s="115">
        <v>84.52380952380939</v>
      </c>
    </row>
    <row r="1158" spans="3:23" ht="18.75" thickBot="1" x14ac:dyDescent="0.3">
      <c r="C1158" s="11">
        <v>42606</v>
      </c>
      <c r="D1158" s="12">
        <v>1811.94</v>
      </c>
      <c r="E1158">
        <f t="shared" si="104"/>
        <v>95.986650421147147</v>
      </c>
      <c r="F1158" s="222"/>
      <c r="G1158" s="115">
        <v>208</v>
      </c>
      <c r="H1158" s="115">
        <f t="shared" si="105"/>
        <v>125.3012048192773</v>
      </c>
      <c r="I1158" s="225">
        <v>42606</v>
      </c>
      <c r="J1158" s="257">
        <v>49542931776</v>
      </c>
      <c r="K1158" s="115">
        <f t="shared" si="106"/>
        <v>119.20147258799885</v>
      </c>
      <c r="L1158" s="115">
        <f t="shared" si="107"/>
        <v>-6.0997322312784519</v>
      </c>
      <c r="M1158" s="248"/>
      <c r="N1158" s="248">
        <v>42606</v>
      </c>
      <c r="O1158" s="266">
        <v>70</v>
      </c>
      <c r="P1158" s="74">
        <f t="shared" si="108"/>
        <v>83.333333333333201</v>
      </c>
      <c r="R1158">
        <f t="shared" si="103"/>
        <v>7000</v>
      </c>
      <c r="T1158" s="11">
        <v>42606</v>
      </c>
      <c r="U1158" s="115">
        <v>95.986650421147147</v>
      </c>
      <c r="V1158" s="115">
        <v>125.3012048192773</v>
      </c>
      <c r="W1158" s="115">
        <v>83.333333333333201</v>
      </c>
    </row>
    <row r="1159" spans="3:23" ht="18.75" thickBot="1" x14ac:dyDescent="0.3">
      <c r="C1159" s="11">
        <v>42607</v>
      </c>
      <c r="D1159" s="12">
        <v>1816.09</v>
      </c>
      <c r="E1159">
        <f t="shared" si="104"/>
        <v>96.20649467606053</v>
      </c>
      <c r="F1159" s="222"/>
      <c r="G1159" s="115">
        <v>207.75</v>
      </c>
      <c r="H1159" s="115">
        <f t="shared" si="105"/>
        <v>125.15060240963874</v>
      </c>
      <c r="I1159" s="225">
        <v>42607</v>
      </c>
      <c r="J1159" s="257">
        <v>49483384983</v>
      </c>
      <c r="K1159" s="115">
        <f t="shared" si="106"/>
        <v>119.05820158729212</v>
      </c>
      <c r="L1159" s="115">
        <f t="shared" si="107"/>
        <v>-6.0924008223466188</v>
      </c>
      <c r="M1159" s="248"/>
      <c r="N1159" s="248">
        <v>42607</v>
      </c>
      <c r="O1159" s="266">
        <v>70</v>
      </c>
      <c r="P1159" s="74">
        <f t="shared" si="108"/>
        <v>83.333333333333201</v>
      </c>
      <c r="R1159">
        <f t="shared" si="103"/>
        <v>7000</v>
      </c>
      <c r="T1159" s="11">
        <v>42607</v>
      </c>
      <c r="U1159" s="115">
        <v>96.20649467606053</v>
      </c>
      <c r="V1159" s="115">
        <v>125.15060240963874</v>
      </c>
      <c r="W1159" s="115">
        <v>83.333333333333201</v>
      </c>
    </row>
    <row r="1160" spans="3:23" ht="18.75" thickBot="1" x14ac:dyDescent="0.3">
      <c r="C1160" s="11">
        <v>42608</v>
      </c>
      <c r="D1160" s="12">
        <v>1818.23</v>
      </c>
      <c r="E1160">
        <f t="shared" si="104"/>
        <v>96.319860147268869</v>
      </c>
      <c r="F1160" s="222"/>
      <c r="G1160" s="115">
        <v>207.75</v>
      </c>
      <c r="H1160" s="115">
        <f t="shared" si="105"/>
        <v>125.15060240963874</v>
      </c>
      <c r="I1160" s="225">
        <v>42608</v>
      </c>
      <c r="J1160" s="257">
        <v>49483384983</v>
      </c>
      <c r="K1160" s="115">
        <f t="shared" si="106"/>
        <v>119.05820158729212</v>
      </c>
      <c r="L1160" s="115">
        <f t="shared" si="107"/>
        <v>-6.0924008223466188</v>
      </c>
      <c r="M1160" s="248"/>
      <c r="N1160" s="248">
        <v>42608</v>
      </c>
      <c r="O1160" s="266">
        <v>70</v>
      </c>
      <c r="P1160" s="74">
        <f t="shared" si="108"/>
        <v>83.333333333333201</v>
      </c>
      <c r="R1160">
        <f t="shared" si="103"/>
        <v>7000</v>
      </c>
      <c r="T1160" s="11">
        <v>42608</v>
      </c>
      <c r="U1160" s="115">
        <v>96.319860147268869</v>
      </c>
      <c r="V1160" s="115">
        <v>125.15060240963874</v>
      </c>
      <c r="W1160" s="115">
        <v>83.333333333333201</v>
      </c>
    </row>
    <row r="1161" spans="3:23" ht="18.75" thickBot="1" x14ac:dyDescent="0.3">
      <c r="C1161" s="11">
        <v>42611</v>
      </c>
      <c r="D1161" s="12">
        <v>1814.24</v>
      </c>
      <c r="E1161">
        <f t="shared" si="104"/>
        <v>96.10849181543648</v>
      </c>
      <c r="F1161" s="222"/>
      <c r="G1161" s="115">
        <v>207.75</v>
      </c>
      <c r="H1161" s="115">
        <f t="shared" si="105"/>
        <v>125.15060240963874</v>
      </c>
      <c r="I1161" s="225">
        <v>42611</v>
      </c>
      <c r="J1161" s="257">
        <v>49483384983</v>
      </c>
      <c r="K1161" s="115">
        <f t="shared" si="106"/>
        <v>119.05820158729212</v>
      </c>
      <c r="L1161" s="115">
        <f t="shared" si="107"/>
        <v>-6.0924008223466188</v>
      </c>
      <c r="M1161" s="248"/>
      <c r="N1161" s="248">
        <v>42611</v>
      </c>
      <c r="O1161" s="266">
        <v>69</v>
      </c>
      <c r="P1161" s="74">
        <f t="shared" si="108"/>
        <v>82.142857142857011</v>
      </c>
      <c r="R1161">
        <f t="shared" si="103"/>
        <v>6900</v>
      </c>
      <c r="T1161" s="11">
        <v>42611</v>
      </c>
      <c r="U1161" s="115">
        <v>96.10849181543648</v>
      </c>
      <c r="V1161" s="115">
        <v>125.15060240963874</v>
      </c>
      <c r="W1161" s="115">
        <v>82.142857142857011</v>
      </c>
    </row>
    <row r="1162" spans="3:23" ht="18.75" thickBot="1" x14ac:dyDescent="0.3">
      <c r="C1162" s="11">
        <v>42612</v>
      </c>
      <c r="D1162" s="12">
        <v>1814.56</v>
      </c>
      <c r="E1162">
        <f t="shared" si="104"/>
        <v>96.125443661598467</v>
      </c>
      <c r="F1162" s="222"/>
      <c r="G1162" s="115">
        <v>207.5</v>
      </c>
      <c r="H1162" s="115">
        <f t="shared" si="105"/>
        <v>125.00000000000018</v>
      </c>
      <c r="I1162" s="225">
        <v>42612</v>
      </c>
      <c r="J1162" s="257">
        <v>49423838190</v>
      </c>
      <c r="K1162" s="115">
        <f t="shared" si="106"/>
        <v>118.91493058658538</v>
      </c>
      <c r="L1162" s="115">
        <f t="shared" si="107"/>
        <v>-6.0850694134148</v>
      </c>
      <c r="M1162" s="248"/>
      <c r="N1162" s="248">
        <v>42612</v>
      </c>
      <c r="O1162" s="266">
        <v>69</v>
      </c>
      <c r="P1162" s="74">
        <f t="shared" si="108"/>
        <v>82.142857142857011</v>
      </c>
      <c r="R1162">
        <f t="shared" si="103"/>
        <v>6900</v>
      </c>
      <c r="T1162" s="11">
        <v>42612</v>
      </c>
      <c r="U1162" s="115">
        <v>96.125443661598467</v>
      </c>
      <c r="V1162" s="115">
        <v>125.00000000000018</v>
      </c>
      <c r="W1162" s="115">
        <v>82.142857142857011</v>
      </c>
    </row>
    <row r="1163" spans="3:23" ht="18.75" thickBot="1" x14ac:dyDescent="0.3">
      <c r="C1163" s="11">
        <v>42613</v>
      </c>
      <c r="D1163" s="12">
        <v>1813.83</v>
      </c>
      <c r="E1163">
        <f t="shared" si="104"/>
        <v>96.086772262541416</v>
      </c>
      <c r="F1163" s="222"/>
      <c r="G1163" s="115">
        <v>207.5</v>
      </c>
      <c r="H1163" s="115">
        <f t="shared" si="105"/>
        <v>125.00000000000018</v>
      </c>
      <c r="I1163" s="242">
        <v>42613</v>
      </c>
      <c r="J1163" s="260">
        <v>49423838190</v>
      </c>
      <c r="K1163" s="115">
        <f t="shared" si="106"/>
        <v>118.91493058658538</v>
      </c>
      <c r="L1163" s="115">
        <f t="shared" si="107"/>
        <v>-6.0850694134148</v>
      </c>
      <c r="M1163" s="251"/>
      <c r="N1163" s="251">
        <v>42613</v>
      </c>
      <c r="O1163" s="266">
        <v>69</v>
      </c>
      <c r="P1163" s="74">
        <f t="shared" si="108"/>
        <v>82.142857142857011</v>
      </c>
      <c r="R1163">
        <f t="shared" si="103"/>
        <v>6900</v>
      </c>
      <c r="T1163" s="11">
        <v>42613</v>
      </c>
      <c r="U1163" s="115">
        <v>96.086772262541416</v>
      </c>
      <c r="V1163" s="115">
        <v>125.00000000000018</v>
      </c>
      <c r="W1163" s="115">
        <v>82.142857142857011</v>
      </c>
    </row>
    <row r="1164" spans="3:23" ht="18.75" thickBot="1" x14ac:dyDescent="0.3">
      <c r="C1164" s="11">
        <v>42614</v>
      </c>
      <c r="D1164" s="12">
        <v>1816.76</v>
      </c>
      <c r="E1164">
        <f t="shared" si="104"/>
        <v>96.241987603962187</v>
      </c>
      <c r="F1164" s="222"/>
      <c r="G1164" s="115">
        <v>207.5</v>
      </c>
      <c r="H1164" s="115">
        <f t="shared" si="105"/>
        <v>125.00000000000018</v>
      </c>
      <c r="I1164" s="225">
        <v>42614</v>
      </c>
      <c r="J1164" s="257">
        <v>49424645987.5</v>
      </c>
      <c r="K1164" s="115">
        <f t="shared" si="106"/>
        <v>118.91687416658966</v>
      </c>
      <c r="L1164" s="115">
        <f t="shared" si="107"/>
        <v>-6.08312583341052</v>
      </c>
      <c r="M1164" s="248"/>
      <c r="N1164" s="248">
        <v>42614</v>
      </c>
      <c r="O1164" s="266">
        <v>69</v>
      </c>
      <c r="P1164" s="74">
        <f t="shared" si="108"/>
        <v>82.142857142857011</v>
      </c>
      <c r="R1164">
        <f t="shared" si="103"/>
        <v>6900</v>
      </c>
      <c r="T1164" s="11">
        <v>42614</v>
      </c>
      <c r="U1164" s="115">
        <v>96.241987603962187</v>
      </c>
      <c r="V1164" s="115">
        <v>125.00000000000018</v>
      </c>
      <c r="W1164" s="115">
        <v>82.142857142857011</v>
      </c>
    </row>
    <row r="1165" spans="3:23" ht="18.75" thickBot="1" x14ac:dyDescent="0.3">
      <c r="C1165" s="11">
        <v>42615</v>
      </c>
      <c r="D1165" s="12">
        <v>1819.53</v>
      </c>
      <c r="E1165">
        <f t="shared" si="104"/>
        <v>96.388727022301964</v>
      </c>
      <c r="F1165" s="222"/>
      <c r="G1165" s="115">
        <v>207.5</v>
      </c>
      <c r="H1165" s="115">
        <f t="shared" si="105"/>
        <v>125.00000000000018</v>
      </c>
      <c r="I1165" s="225">
        <v>42615</v>
      </c>
      <c r="J1165" s="257">
        <v>49424645987.5</v>
      </c>
      <c r="K1165" s="115">
        <f t="shared" si="106"/>
        <v>118.91687416658966</v>
      </c>
      <c r="L1165" s="115">
        <f t="shared" si="107"/>
        <v>-6.08312583341052</v>
      </c>
      <c r="M1165" s="248"/>
      <c r="N1165" s="248">
        <v>42615</v>
      </c>
      <c r="O1165" s="266">
        <v>69</v>
      </c>
      <c r="P1165" s="74">
        <f t="shared" si="108"/>
        <v>82.142857142857011</v>
      </c>
      <c r="R1165">
        <f t="shared" si="103"/>
        <v>6900</v>
      </c>
      <c r="T1165" s="11">
        <v>42615</v>
      </c>
      <c r="U1165" s="115">
        <v>96.388727022301964</v>
      </c>
      <c r="V1165" s="115">
        <v>125.00000000000018</v>
      </c>
      <c r="W1165" s="115">
        <v>82.142857142857011</v>
      </c>
    </row>
    <row r="1166" spans="3:23" ht="18.75" thickBot="1" x14ac:dyDescent="0.3">
      <c r="C1166" s="11">
        <v>42618</v>
      </c>
      <c r="D1166" s="12">
        <v>1816.25</v>
      </c>
      <c r="E1166">
        <f t="shared" si="104"/>
        <v>96.214970599141509</v>
      </c>
      <c r="F1166" s="222"/>
      <c r="G1166" s="115">
        <v>207.5</v>
      </c>
      <c r="H1166" s="115">
        <f t="shared" si="105"/>
        <v>125.00000000000018</v>
      </c>
      <c r="I1166" s="225">
        <v>42618</v>
      </c>
      <c r="J1166" s="257">
        <v>49424645987.5</v>
      </c>
      <c r="K1166" s="115">
        <f t="shared" si="106"/>
        <v>118.91687416658966</v>
      </c>
      <c r="L1166" s="115">
        <f t="shared" si="107"/>
        <v>-6.08312583341052</v>
      </c>
      <c r="M1166" s="248"/>
      <c r="N1166" s="248">
        <v>42618</v>
      </c>
      <c r="O1166" s="266">
        <v>68</v>
      </c>
      <c r="P1166" s="74">
        <f t="shared" si="108"/>
        <v>80.952380952380821</v>
      </c>
      <c r="R1166">
        <f t="shared" si="103"/>
        <v>6800</v>
      </c>
      <c r="T1166" s="11">
        <v>42618</v>
      </c>
      <c r="U1166" s="115">
        <v>96.214970599141509</v>
      </c>
      <c r="V1166" s="115">
        <v>125.00000000000018</v>
      </c>
      <c r="W1166" s="115">
        <v>80.952380952380821</v>
      </c>
    </row>
    <row r="1167" spans="3:23" ht="18.75" thickBot="1" x14ac:dyDescent="0.3">
      <c r="C1167" s="11">
        <v>42620</v>
      </c>
      <c r="D1167" s="12">
        <v>1814.56</v>
      </c>
      <c r="E1167">
        <f t="shared" si="104"/>
        <v>96.125443661598467</v>
      </c>
      <c r="F1167" s="222"/>
      <c r="G1167" s="115">
        <v>207.5</v>
      </c>
      <c r="H1167" s="115">
        <f t="shared" si="105"/>
        <v>125.00000000000018</v>
      </c>
      <c r="I1167" s="225">
        <v>42620</v>
      </c>
      <c r="J1167" s="257">
        <v>49424645987.5</v>
      </c>
      <c r="K1167" s="115">
        <f t="shared" si="106"/>
        <v>118.91687416658966</v>
      </c>
      <c r="L1167" s="115">
        <f t="shared" si="107"/>
        <v>-6.08312583341052</v>
      </c>
      <c r="M1167" s="248"/>
      <c r="N1167" s="248">
        <v>42620</v>
      </c>
      <c r="O1167" s="266">
        <v>69</v>
      </c>
      <c r="P1167" s="74">
        <f t="shared" si="108"/>
        <v>82.142857142857011</v>
      </c>
      <c r="R1167">
        <f t="shared" si="103"/>
        <v>6900</v>
      </c>
      <c r="T1167" s="11">
        <v>42620</v>
      </c>
      <c r="U1167" s="115">
        <v>96.125443661598467</v>
      </c>
      <c r="V1167" s="115">
        <v>125.00000000000018</v>
      </c>
      <c r="W1167" s="115">
        <v>82.142857142857011</v>
      </c>
    </row>
    <row r="1168" spans="3:23" ht="18.75" thickBot="1" x14ac:dyDescent="0.3">
      <c r="C1168" s="11">
        <v>42621</v>
      </c>
      <c r="D1168" s="12">
        <v>1812.7</v>
      </c>
      <c r="E1168">
        <f t="shared" si="104"/>
        <v>96.026911055781866</v>
      </c>
      <c r="F1168" s="222"/>
      <c r="G1168" s="115">
        <v>207.75</v>
      </c>
      <c r="H1168" s="115">
        <f t="shared" si="105"/>
        <v>125.15060240963874</v>
      </c>
      <c r="I1168" s="225">
        <v>42621</v>
      </c>
      <c r="J1168" s="257">
        <v>49484193753.75</v>
      </c>
      <c r="K1168" s="115">
        <f t="shared" si="106"/>
        <v>119.06014750895905</v>
      </c>
      <c r="L1168" s="115">
        <f t="shared" si="107"/>
        <v>-6.0904549006796884</v>
      </c>
      <c r="M1168" s="248"/>
      <c r="N1168" s="248">
        <v>42621</v>
      </c>
      <c r="O1168" s="266">
        <v>69</v>
      </c>
      <c r="P1168" s="74">
        <f t="shared" si="108"/>
        <v>82.142857142857011</v>
      </c>
      <c r="R1168">
        <f t="shared" si="103"/>
        <v>6900</v>
      </c>
      <c r="T1168" s="11">
        <v>42621</v>
      </c>
      <c r="U1168" s="115">
        <v>96.026911055781866</v>
      </c>
      <c r="V1168" s="115">
        <v>125.15060240963874</v>
      </c>
      <c r="W1168" s="115">
        <v>82.142857142857011</v>
      </c>
    </row>
    <row r="1169" spans="3:23" ht="18.75" thickBot="1" x14ac:dyDescent="0.3">
      <c r="C1169" s="11">
        <v>42622</v>
      </c>
      <c r="D1169" s="12">
        <v>1810.68</v>
      </c>
      <c r="E1169">
        <f t="shared" si="104"/>
        <v>95.919902526884272</v>
      </c>
      <c r="F1169" s="222"/>
      <c r="G1169" s="115">
        <v>207.75</v>
      </c>
      <c r="H1169" s="115">
        <f t="shared" si="105"/>
        <v>125.15060240963874</v>
      </c>
      <c r="I1169" s="225">
        <v>42622</v>
      </c>
      <c r="J1169" s="257">
        <v>49484193753.75</v>
      </c>
      <c r="K1169" s="115">
        <f t="shared" si="106"/>
        <v>119.06014750895905</v>
      </c>
      <c r="L1169" s="115">
        <f t="shared" si="107"/>
        <v>-6.0904549006796884</v>
      </c>
      <c r="M1169" s="248"/>
      <c r="N1169" s="248">
        <v>42622</v>
      </c>
      <c r="O1169" s="266">
        <v>69</v>
      </c>
      <c r="P1169" s="74">
        <f t="shared" si="108"/>
        <v>82.142857142857011</v>
      </c>
      <c r="R1169">
        <f t="shared" si="103"/>
        <v>6900</v>
      </c>
      <c r="T1169" s="11">
        <v>42622</v>
      </c>
      <c r="U1169" s="115">
        <v>95.919902526884272</v>
      </c>
      <c r="V1169" s="115">
        <v>125.15060240963874</v>
      </c>
      <c r="W1169" s="115">
        <v>82.142857142857011</v>
      </c>
    </row>
    <row r="1170" spans="3:23" ht="18.75" thickBot="1" x14ac:dyDescent="0.3">
      <c r="C1170" s="11">
        <v>42625</v>
      </c>
      <c r="D1170" s="12">
        <v>1805.1</v>
      </c>
      <c r="E1170">
        <f t="shared" si="104"/>
        <v>95.624304709434455</v>
      </c>
      <c r="F1170" s="222"/>
      <c r="G1170" s="115">
        <v>207.75</v>
      </c>
      <c r="H1170" s="115">
        <f t="shared" si="105"/>
        <v>125.15060240963874</v>
      </c>
      <c r="I1170" s="225">
        <v>42625</v>
      </c>
      <c r="J1170" s="257">
        <v>49484193753.75</v>
      </c>
      <c r="K1170" s="115">
        <f t="shared" si="106"/>
        <v>119.06014750895905</v>
      </c>
      <c r="L1170" s="115">
        <f t="shared" si="107"/>
        <v>-6.0904549006796884</v>
      </c>
      <c r="M1170" s="248"/>
      <c r="N1170" s="248">
        <v>42625</v>
      </c>
      <c r="O1170" s="266">
        <v>68</v>
      </c>
      <c r="P1170" s="74">
        <f t="shared" si="108"/>
        <v>80.952380952380821</v>
      </c>
      <c r="R1170">
        <f t="shared" si="103"/>
        <v>6800</v>
      </c>
      <c r="T1170" s="11">
        <v>42625</v>
      </c>
      <c r="U1170" s="115">
        <v>95.624304709434455</v>
      </c>
      <c r="V1170" s="115">
        <v>125.15060240963874</v>
      </c>
      <c r="W1170" s="115">
        <v>80.952380952380821</v>
      </c>
    </row>
    <row r="1171" spans="3:23" ht="18.75" thickBot="1" x14ac:dyDescent="0.3">
      <c r="C1171" s="11">
        <v>42626</v>
      </c>
      <c r="D1171" s="12">
        <v>1804.07</v>
      </c>
      <c r="E1171">
        <f t="shared" si="104"/>
        <v>95.569740954600533</v>
      </c>
      <c r="F1171" s="222"/>
      <c r="G1171" s="115">
        <v>207.75</v>
      </c>
      <c r="H1171" s="115">
        <f t="shared" si="105"/>
        <v>125.15060240963874</v>
      </c>
      <c r="I1171" s="225">
        <v>42626</v>
      </c>
      <c r="J1171" s="257">
        <v>49484193753.75</v>
      </c>
      <c r="K1171" s="115">
        <f t="shared" si="106"/>
        <v>119.06014750895905</v>
      </c>
      <c r="L1171" s="115">
        <f t="shared" si="107"/>
        <v>-6.0904549006796884</v>
      </c>
      <c r="M1171" s="248"/>
      <c r="N1171" s="248">
        <v>42626</v>
      </c>
      <c r="O1171" s="266">
        <v>68</v>
      </c>
      <c r="P1171" s="74">
        <f t="shared" si="108"/>
        <v>80.952380952380821</v>
      </c>
      <c r="R1171">
        <f t="shared" si="103"/>
        <v>6800</v>
      </c>
      <c r="T1171" s="11">
        <v>42626</v>
      </c>
      <c r="U1171" s="115">
        <v>95.569740954600533</v>
      </c>
      <c r="V1171" s="115">
        <v>125.15060240963874</v>
      </c>
      <c r="W1171" s="115">
        <v>80.952380952380821</v>
      </c>
    </row>
    <row r="1172" spans="3:23" ht="18.75" thickBot="1" x14ac:dyDescent="0.3">
      <c r="C1172" s="11">
        <v>42627</v>
      </c>
      <c r="D1172" s="12">
        <v>1797.03</v>
      </c>
      <c r="E1172">
        <f t="shared" si="104"/>
        <v>95.196800339036614</v>
      </c>
      <c r="F1172" s="222"/>
      <c r="G1172" s="115">
        <v>207.75</v>
      </c>
      <c r="H1172" s="115">
        <f t="shared" si="105"/>
        <v>125.15060240963874</v>
      </c>
      <c r="I1172" s="225">
        <v>42627</v>
      </c>
      <c r="J1172" s="257">
        <v>49484193753.75</v>
      </c>
      <c r="K1172" s="115">
        <f t="shared" si="106"/>
        <v>119.06014750895905</v>
      </c>
      <c r="L1172" s="115">
        <f t="shared" si="107"/>
        <v>-6.0904549006796884</v>
      </c>
      <c r="M1172" s="248"/>
      <c r="N1172" s="248">
        <v>42627</v>
      </c>
      <c r="O1172" s="266">
        <v>67</v>
      </c>
      <c r="P1172" s="74">
        <f t="shared" si="108"/>
        <v>79.761904761904631</v>
      </c>
      <c r="R1172">
        <f t="shared" si="103"/>
        <v>6700</v>
      </c>
      <c r="T1172" s="11">
        <v>42627</v>
      </c>
      <c r="U1172" s="115">
        <v>95.196800339036614</v>
      </c>
      <c r="V1172" s="115">
        <v>125.15060240963874</v>
      </c>
      <c r="W1172" s="115">
        <v>79.761904761904631</v>
      </c>
    </row>
    <row r="1173" spans="3:23" ht="18.75" thickBot="1" x14ac:dyDescent="0.3">
      <c r="C1173" s="11">
        <v>42628</v>
      </c>
      <c r="D1173" s="12">
        <v>1793.18</v>
      </c>
      <c r="E1173">
        <f t="shared" si="104"/>
        <v>94.992848439900101</v>
      </c>
      <c r="F1173" s="222"/>
      <c r="G1173" s="115">
        <v>207.75</v>
      </c>
      <c r="H1173" s="115">
        <f t="shared" si="105"/>
        <v>125.15060240963874</v>
      </c>
      <c r="I1173" s="225">
        <v>42628</v>
      </c>
      <c r="J1173" s="257">
        <v>49484193753.75</v>
      </c>
      <c r="K1173" s="115">
        <f t="shared" si="106"/>
        <v>119.06014750895905</v>
      </c>
      <c r="L1173" s="115">
        <f t="shared" si="107"/>
        <v>-6.0904549006796884</v>
      </c>
      <c r="M1173" s="248"/>
      <c r="N1173" s="248">
        <v>42628</v>
      </c>
      <c r="O1173" s="266">
        <v>67</v>
      </c>
      <c r="P1173" s="74">
        <f t="shared" si="108"/>
        <v>79.761904761904631</v>
      </c>
      <c r="R1173">
        <f t="shared" si="103"/>
        <v>6700</v>
      </c>
      <c r="T1173" s="11">
        <v>42628</v>
      </c>
      <c r="U1173" s="115">
        <v>94.992848439900101</v>
      </c>
      <c r="V1173" s="115">
        <v>125.15060240963874</v>
      </c>
      <c r="W1173" s="115">
        <v>79.761904761904631</v>
      </c>
    </row>
    <row r="1174" spans="3:23" ht="18.75" thickBot="1" x14ac:dyDescent="0.3">
      <c r="C1174" s="11">
        <v>42629</v>
      </c>
      <c r="D1174" s="12">
        <v>1795.6</v>
      </c>
      <c r="E1174">
        <f t="shared" si="104"/>
        <v>95.121046776500194</v>
      </c>
      <c r="F1174" s="222"/>
      <c r="G1174" s="115">
        <v>207.75</v>
      </c>
      <c r="H1174" s="115">
        <f t="shared" si="105"/>
        <v>125.15060240963874</v>
      </c>
      <c r="I1174" s="225">
        <v>42629</v>
      </c>
      <c r="J1174" s="257">
        <v>49484193753.75</v>
      </c>
      <c r="K1174" s="115">
        <f t="shared" si="106"/>
        <v>119.06014750895905</v>
      </c>
      <c r="L1174" s="115">
        <f t="shared" si="107"/>
        <v>-6.0904549006796884</v>
      </c>
      <c r="M1174" s="248"/>
      <c r="N1174" s="248">
        <v>42629</v>
      </c>
      <c r="O1174" s="266">
        <v>67</v>
      </c>
      <c r="P1174" s="74">
        <f t="shared" si="108"/>
        <v>79.761904761904631</v>
      </c>
      <c r="R1174">
        <f t="shared" si="103"/>
        <v>6700</v>
      </c>
      <c r="T1174" s="11">
        <v>42629</v>
      </c>
      <c r="U1174" s="115">
        <v>95.121046776500194</v>
      </c>
      <c r="V1174" s="115">
        <v>125.15060240963874</v>
      </c>
      <c r="W1174" s="115">
        <v>79.761904761904631</v>
      </c>
    </row>
    <row r="1175" spans="3:23" ht="18.75" thickBot="1" x14ac:dyDescent="0.3">
      <c r="C1175" s="11">
        <v>42632</v>
      </c>
      <c r="D1175" s="12">
        <v>1794.17</v>
      </c>
      <c r="E1175">
        <f t="shared" si="104"/>
        <v>95.045293213963774</v>
      </c>
      <c r="F1175" s="222"/>
      <c r="G1175" s="115">
        <v>208</v>
      </c>
      <c r="H1175" s="115">
        <f t="shared" si="105"/>
        <v>125.3012048192773</v>
      </c>
      <c r="I1175" s="225">
        <v>42632</v>
      </c>
      <c r="J1175" s="257">
        <v>49543741520</v>
      </c>
      <c r="K1175" s="115">
        <f t="shared" si="106"/>
        <v>119.20342085132845</v>
      </c>
      <c r="L1175" s="115">
        <f t="shared" si="107"/>
        <v>-6.0977839679488568</v>
      </c>
      <c r="M1175" s="248"/>
      <c r="N1175" s="248">
        <v>42632</v>
      </c>
      <c r="O1175" s="266">
        <v>67</v>
      </c>
      <c r="P1175" s="74">
        <f t="shared" si="108"/>
        <v>79.761904761904631</v>
      </c>
      <c r="R1175">
        <f t="shared" si="103"/>
        <v>6700</v>
      </c>
      <c r="T1175" s="11">
        <v>42632</v>
      </c>
      <c r="U1175" s="115">
        <v>95.045293213963774</v>
      </c>
      <c r="V1175" s="115">
        <v>125.3012048192773</v>
      </c>
      <c r="W1175" s="115">
        <v>79.761904761904631</v>
      </c>
    </row>
    <row r="1176" spans="3:23" ht="18.75" thickBot="1" x14ac:dyDescent="0.3">
      <c r="C1176" s="11">
        <v>42633</v>
      </c>
      <c r="D1176" s="12">
        <v>1797.49</v>
      </c>
      <c r="E1176">
        <f t="shared" si="104"/>
        <v>95.221168617894463</v>
      </c>
      <c r="F1176" s="222"/>
      <c r="G1176" s="115">
        <v>210.25</v>
      </c>
      <c r="H1176" s="115">
        <f t="shared" si="105"/>
        <v>126.6566265060243</v>
      </c>
      <c r="I1176" s="225">
        <v>42633</v>
      </c>
      <c r="J1176" s="257">
        <v>50079671416.25</v>
      </c>
      <c r="K1176" s="115">
        <f t="shared" si="106"/>
        <v>120.49288093265291</v>
      </c>
      <c r="L1176" s="115">
        <f t="shared" si="107"/>
        <v>-6.1637455733713864</v>
      </c>
      <c r="M1176" s="248"/>
      <c r="N1176" s="248">
        <v>42633</v>
      </c>
      <c r="O1176" s="266">
        <v>67</v>
      </c>
      <c r="P1176" s="74">
        <f t="shared" si="108"/>
        <v>79.761904761904631</v>
      </c>
      <c r="R1176">
        <f t="shared" si="103"/>
        <v>6700</v>
      </c>
      <c r="T1176" s="11">
        <v>42633</v>
      </c>
      <c r="U1176" s="115">
        <v>95.221168617894463</v>
      </c>
      <c r="V1176" s="115">
        <v>126.6566265060243</v>
      </c>
      <c r="W1176" s="115">
        <v>79.761904761904631</v>
      </c>
    </row>
    <row r="1177" spans="3:23" ht="18.75" thickBot="1" x14ac:dyDescent="0.3">
      <c r="C1177" s="11">
        <v>42634</v>
      </c>
      <c r="D1177" s="12">
        <v>1801.75</v>
      </c>
      <c r="E1177">
        <f t="shared" si="104"/>
        <v>95.446840069926026</v>
      </c>
      <c r="F1177" s="222"/>
      <c r="G1177" s="115">
        <v>211</v>
      </c>
      <c r="H1177" s="115">
        <f t="shared" si="105"/>
        <v>127.10843373493995</v>
      </c>
      <c r="I1177" s="225">
        <v>42634</v>
      </c>
      <c r="J1177" s="257">
        <v>50258314715</v>
      </c>
      <c r="K1177" s="115">
        <f t="shared" si="106"/>
        <v>120.92270095976106</v>
      </c>
      <c r="L1177" s="115">
        <f t="shared" si="107"/>
        <v>-6.1857327751788915</v>
      </c>
      <c r="M1177" s="248"/>
      <c r="N1177" s="248">
        <v>42634</v>
      </c>
      <c r="O1177" s="266">
        <v>68</v>
      </c>
      <c r="P1177" s="74">
        <f t="shared" si="108"/>
        <v>80.952380952380821</v>
      </c>
      <c r="R1177">
        <f t="shared" si="103"/>
        <v>6800</v>
      </c>
      <c r="T1177" s="11">
        <v>42634</v>
      </c>
      <c r="U1177" s="115">
        <v>95.446840069926026</v>
      </c>
      <c r="V1177" s="115">
        <v>127.10843373493995</v>
      </c>
      <c r="W1177" s="115">
        <v>80.952380952380821</v>
      </c>
    </row>
    <row r="1178" spans="3:23" ht="18.75" thickBot="1" x14ac:dyDescent="0.3">
      <c r="C1178" s="11">
        <v>42635</v>
      </c>
      <c r="D1178" s="12">
        <v>1803.87</v>
      </c>
      <c r="E1178">
        <f t="shared" si="104"/>
        <v>95.559146050749234</v>
      </c>
      <c r="F1178" s="222"/>
      <c r="G1178" s="115">
        <v>211.5</v>
      </c>
      <c r="H1178" s="115">
        <f t="shared" si="105"/>
        <v>127.40963855421707</v>
      </c>
      <c r="I1178" s="225">
        <v>42635</v>
      </c>
      <c r="J1178" s="257">
        <v>50377410247.5</v>
      </c>
      <c r="K1178" s="115">
        <f t="shared" si="106"/>
        <v>121.20924764449984</v>
      </c>
      <c r="L1178" s="115">
        <f t="shared" si="107"/>
        <v>-6.2003909097172283</v>
      </c>
      <c r="M1178" s="248"/>
      <c r="N1178" s="248">
        <v>42635</v>
      </c>
      <c r="O1178" s="266">
        <v>69</v>
      </c>
      <c r="P1178" s="74">
        <f t="shared" si="108"/>
        <v>82.142857142857011</v>
      </c>
      <c r="R1178">
        <f t="shared" si="103"/>
        <v>6900</v>
      </c>
      <c r="T1178" s="11">
        <v>42635</v>
      </c>
      <c r="U1178" s="115">
        <v>95.559146050749234</v>
      </c>
      <c r="V1178" s="115">
        <v>127.40963855421707</v>
      </c>
      <c r="W1178" s="115">
        <v>82.142857142857011</v>
      </c>
    </row>
    <row r="1179" spans="3:23" ht="18.75" thickBot="1" x14ac:dyDescent="0.3">
      <c r="C1179" s="11">
        <v>42636</v>
      </c>
      <c r="D1179" s="12">
        <v>1809.13</v>
      </c>
      <c r="E1179">
        <f t="shared" si="104"/>
        <v>95.837792022037064</v>
      </c>
      <c r="F1179" s="222"/>
      <c r="G1179" s="115">
        <v>213</v>
      </c>
      <c r="H1179" s="115">
        <f t="shared" si="105"/>
        <v>128.31325301204839</v>
      </c>
      <c r="I1179" s="225">
        <v>42636</v>
      </c>
      <c r="J1179" s="257">
        <v>50734696845</v>
      </c>
      <c r="K1179" s="115">
        <f t="shared" si="106"/>
        <v>122.06888769871614</v>
      </c>
      <c r="L1179" s="115">
        <f t="shared" si="107"/>
        <v>-6.2443653133322528</v>
      </c>
      <c r="M1179" s="248"/>
      <c r="N1179" s="248">
        <v>42636</v>
      </c>
      <c r="O1179" s="266">
        <v>69</v>
      </c>
      <c r="P1179" s="74">
        <f t="shared" si="108"/>
        <v>82.142857142857011</v>
      </c>
      <c r="R1179">
        <f t="shared" si="103"/>
        <v>6900</v>
      </c>
      <c r="T1179" s="11">
        <v>42636</v>
      </c>
      <c r="U1179" s="115">
        <v>95.837792022037064</v>
      </c>
      <c r="V1179" s="115">
        <v>128.31325301204839</v>
      </c>
      <c r="W1179" s="115">
        <v>82.142857142857011</v>
      </c>
    </row>
    <row r="1180" spans="3:23" ht="18.75" thickBot="1" x14ac:dyDescent="0.3">
      <c r="C1180" s="11">
        <v>42639</v>
      </c>
      <c r="D1180" s="12">
        <v>1810.36</v>
      </c>
      <c r="E1180">
        <f t="shared" si="104"/>
        <v>95.902950680722228</v>
      </c>
      <c r="F1180" s="222"/>
      <c r="G1180" s="115">
        <v>213.25</v>
      </c>
      <c r="H1180" s="115">
        <f t="shared" si="105"/>
        <v>128.46385542168693</v>
      </c>
      <c r="I1180" s="225">
        <v>42639</v>
      </c>
      <c r="J1180" s="257">
        <v>50794244611.25</v>
      </c>
      <c r="K1180" s="115">
        <f t="shared" si="106"/>
        <v>122.21216104108552</v>
      </c>
      <c r="L1180" s="115">
        <f t="shared" si="107"/>
        <v>-6.2516943806014069</v>
      </c>
      <c r="M1180" s="248"/>
      <c r="N1180" s="248">
        <v>42639</v>
      </c>
      <c r="O1180" s="266">
        <v>69</v>
      </c>
      <c r="P1180" s="74">
        <f t="shared" si="108"/>
        <v>82.142857142857011</v>
      </c>
      <c r="R1180">
        <f t="shared" si="103"/>
        <v>6900</v>
      </c>
      <c r="T1180" s="11">
        <v>42639</v>
      </c>
      <c r="U1180" s="115">
        <v>95.902950680722228</v>
      </c>
      <c r="V1180" s="115">
        <v>128.46385542168693</v>
      </c>
      <c r="W1180" s="115">
        <v>82.142857142857011</v>
      </c>
    </row>
    <row r="1181" spans="3:23" ht="18.75" thickBot="1" x14ac:dyDescent="0.3">
      <c r="C1181" s="11">
        <v>42640</v>
      </c>
      <c r="D1181" s="12">
        <v>1815.5</v>
      </c>
      <c r="E1181">
        <f t="shared" si="104"/>
        <v>96.175239709699298</v>
      </c>
      <c r="F1181" s="222"/>
      <c r="G1181" s="115">
        <v>215.25</v>
      </c>
      <c r="H1181" s="115">
        <f t="shared" si="105"/>
        <v>129.66867469879537</v>
      </c>
      <c r="I1181" s="225">
        <v>42640</v>
      </c>
      <c r="J1181" s="257">
        <v>51270626741.25</v>
      </c>
      <c r="K1181" s="115">
        <f t="shared" si="106"/>
        <v>123.35834778004062</v>
      </c>
      <c r="L1181" s="115">
        <f t="shared" si="107"/>
        <v>-6.3103269187547539</v>
      </c>
      <c r="M1181" s="248"/>
      <c r="N1181" s="248">
        <v>42640</v>
      </c>
      <c r="O1181" s="266">
        <v>69</v>
      </c>
      <c r="P1181" s="74">
        <f t="shared" si="108"/>
        <v>82.142857142857011</v>
      </c>
      <c r="R1181">
        <f t="shared" si="103"/>
        <v>6900</v>
      </c>
      <c r="T1181" s="11">
        <v>42640</v>
      </c>
      <c r="U1181" s="115">
        <v>96.175239709699298</v>
      </c>
      <c r="V1181" s="115">
        <v>129.66867469879537</v>
      </c>
      <c r="W1181" s="115">
        <v>82.142857142857011</v>
      </c>
    </row>
    <row r="1182" spans="3:23" ht="18.75" thickBot="1" x14ac:dyDescent="0.3">
      <c r="C1182" s="11">
        <v>42641</v>
      </c>
      <c r="D1182" s="12">
        <v>1818.67</v>
      </c>
      <c r="E1182">
        <f t="shared" si="104"/>
        <v>96.343168935741573</v>
      </c>
      <c r="F1182" s="222"/>
      <c r="G1182" s="115">
        <v>216.5</v>
      </c>
      <c r="H1182" s="115">
        <f t="shared" si="105"/>
        <v>130.42168674698814</v>
      </c>
      <c r="I1182" s="225">
        <v>42641</v>
      </c>
      <c r="J1182" s="257">
        <v>51568365572.5</v>
      </c>
      <c r="K1182" s="115">
        <f t="shared" si="106"/>
        <v>124.07471449188753</v>
      </c>
      <c r="L1182" s="115">
        <f t="shared" si="107"/>
        <v>-6.34697225510061</v>
      </c>
      <c r="M1182" s="248"/>
      <c r="N1182" s="248">
        <v>42641</v>
      </c>
      <c r="O1182" s="266">
        <v>69</v>
      </c>
      <c r="P1182" s="74">
        <f t="shared" si="108"/>
        <v>82.142857142857011</v>
      </c>
      <c r="R1182">
        <f t="shared" si="103"/>
        <v>6900</v>
      </c>
      <c r="T1182" s="11">
        <v>42641</v>
      </c>
      <c r="U1182" s="115">
        <v>96.343168935741573</v>
      </c>
      <c r="V1182" s="115">
        <v>130.42168674698814</v>
      </c>
      <c r="W1182" s="115">
        <v>82.142857142857011</v>
      </c>
    </row>
    <row r="1183" spans="3:23" ht="18.75" thickBot="1" x14ac:dyDescent="0.3">
      <c r="C1183" s="11">
        <v>42642</v>
      </c>
      <c r="D1183" s="12">
        <v>1823.75</v>
      </c>
      <c r="E1183">
        <f t="shared" si="104"/>
        <v>96.612279493563264</v>
      </c>
      <c r="F1183" s="222"/>
      <c r="G1183" s="115">
        <v>218</v>
      </c>
      <c r="H1183" s="115">
        <f t="shared" si="105"/>
        <v>131.32530120481948</v>
      </c>
      <c r="I1183" s="225">
        <v>42642</v>
      </c>
      <c r="J1183" s="257">
        <v>51925652170</v>
      </c>
      <c r="K1183" s="115">
        <f t="shared" si="106"/>
        <v>124.93435454610385</v>
      </c>
      <c r="L1183" s="115">
        <f t="shared" si="107"/>
        <v>-6.3909466587156345</v>
      </c>
      <c r="M1183" s="248"/>
      <c r="N1183" s="248">
        <v>42642</v>
      </c>
      <c r="O1183" s="266">
        <v>70</v>
      </c>
      <c r="P1183" s="74">
        <f t="shared" si="108"/>
        <v>83.333333333333201</v>
      </c>
      <c r="R1183">
        <f t="shared" si="103"/>
        <v>7000</v>
      </c>
      <c r="T1183" s="11">
        <v>42642</v>
      </c>
      <c r="U1183" s="115">
        <v>96.612279493563264</v>
      </c>
      <c r="V1183" s="115">
        <v>131.32530120481948</v>
      </c>
      <c r="W1183" s="115">
        <v>83.333333333333201</v>
      </c>
    </row>
    <row r="1184" spans="3:23" ht="18.75" thickBot="1" x14ac:dyDescent="0.3">
      <c r="C1184" s="11">
        <v>42643</v>
      </c>
      <c r="D1184" s="12">
        <v>1829.66</v>
      </c>
      <c r="E1184">
        <f t="shared" si="104"/>
        <v>96.925358902367634</v>
      </c>
      <c r="F1184" s="222"/>
      <c r="G1184" s="115">
        <v>221</v>
      </c>
      <c r="H1184" s="115">
        <f t="shared" si="105"/>
        <v>133.13253012048213</v>
      </c>
      <c r="I1184" s="242">
        <v>42643</v>
      </c>
      <c r="J1184" s="260">
        <v>52640225365</v>
      </c>
      <c r="K1184" s="115">
        <f t="shared" si="106"/>
        <v>126.65363465453648</v>
      </c>
      <c r="L1184" s="115">
        <f t="shared" si="107"/>
        <v>-6.478895465945655</v>
      </c>
      <c r="M1184" s="251"/>
      <c r="N1184" s="251">
        <v>42643</v>
      </c>
      <c r="O1184" s="266">
        <v>70</v>
      </c>
      <c r="P1184" s="74">
        <f t="shared" si="108"/>
        <v>83.333333333333201</v>
      </c>
      <c r="R1184">
        <f t="shared" si="103"/>
        <v>7000</v>
      </c>
      <c r="T1184" s="11">
        <v>42643</v>
      </c>
      <c r="U1184" s="115">
        <v>96.925358902367634</v>
      </c>
      <c r="V1184" s="115">
        <v>133.13253012048213</v>
      </c>
      <c r="W1184" s="115">
        <v>83.333333333333201</v>
      </c>
    </row>
    <row r="1185" spans="3:23" ht="18.75" thickBot="1" x14ac:dyDescent="0.3">
      <c r="C1185" s="11">
        <v>42646</v>
      </c>
      <c r="D1185" s="12">
        <v>1832.49</v>
      </c>
      <c r="E1185">
        <f t="shared" si="104"/>
        <v>97.075276791862791</v>
      </c>
      <c r="F1185" s="222"/>
      <c r="G1185" s="115">
        <v>221</v>
      </c>
      <c r="H1185" s="115">
        <f t="shared" si="105"/>
        <v>133.13253012048213</v>
      </c>
      <c r="I1185" s="225">
        <v>42646</v>
      </c>
      <c r="J1185" s="257">
        <v>52640225365</v>
      </c>
      <c r="K1185" s="115">
        <f t="shared" si="106"/>
        <v>126.65363465453648</v>
      </c>
      <c r="L1185" s="115">
        <f t="shared" si="107"/>
        <v>-6.478895465945655</v>
      </c>
      <c r="M1185" s="248"/>
      <c r="N1185" s="248">
        <v>42646</v>
      </c>
      <c r="O1185" s="266">
        <v>70</v>
      </c>
      <c r="P1185" s="74">
        <f t="shared" si="108"/>
        <v>83.333333333333201</v>
      </c>
      <c r="R1185">
        <f t="shared" si="103"/>
        <v>7000</v>
      </c>
      <c r="T1185" s="11">
        <v>42646</v>
      </c>
      <c r="U1185" s="115">
        <v>97.075276791862791</v>
      </c>
      <c r="V1185" s="115">
        <v>133.13253012048213</v>
      </c>
      <c r="W1185" s="115">
        <v>83.333333333333201</v>
      </c>
    </row>
    <row r="1186" spans="3:23" ht="18.75" thickBot="1" x14ac:dyDescent="0.3">
      <c r="C1186" s="11">
        <v>42647</v>
      </c>
      <c r="D1186" s="12">
        <v>1837.28</v>
      </c>
      <c r="E1186">
        <f t="shared" si="104"/>
        <v>97.329024739100163</v>
      </c>
      <c r="F1186" s="222"/>
      <c r="G1186" s="115">
        <v>222</v>
      </c>
      <c r="H1186" s="115">
        <f t="shared" si="105"/>
        <v>133.73493975903634</v>
      </c>
      <c r="I1186" s="225">
        <v>42647</v>
      </c>
      <c r="J1186" s="257">
        <v>52878416430</v>
      </c>
      <c r="K1186" s="115">
        <f t="shared" si="106"/>
        <v>127.22672802401401</v>
      </c>
      <c r="L1186" s="115">
        <f t="shared" si="107"/>
        <v>-6.5082117350223285</v>
      </c>
      <c r="M1186" s="248"/>
      <c r="N1186" s="248">
        <v>42647</v>
      </c>
      <c r="O1186" s="266">
        <v>70</v>
      </c>
      <c r="P1186" s="74">
        <f t="shared" si="108"/>
        <v>83.333333333333201</v>
      </c>
      <c r="R1186">
        <f t="shared" si="103"/>
        <v>7000</v>
      </c>
      <c r="T1186" s="11">
        <v>42647</v>
      </c>
      <c r="U1186" s="115">
        <v>97.329024739100163</v>
      </c>
      <c r="V1186" s="115">
        <v>133.73493975903634</v>
      </c>
      <c r="W1186" s="115">
        <v>83.333333333333201</v>
      </c>
    </row>
    <row r="1187" spans="3:23" ht="18.75" thickBot="1" x14ac:dyDescent="0.3">
      <c r="C1187" s="11">
        <v>42648</v>
      </c>
      <c r="D1187" s="12">
        <v>1837.23</v>
      </c>
      <c r="E1187">
        <f t="shared" si="104"/>
        <v>97.326376013137349</v>
      </c>
      <c r="F1187" s="222"/>
      <c r="G1187" s="115">
        <v>222.25</v>
      </c>
      <c r="H1187" s="115">
        <f t="shared" si="105"/>
        <v>133.8855421686749</v>
      </c>
      <c r="I1187" s="225">
        <v>42648</v>
      </c>
      <c r="J1187" s="257">
        <v>52937964196.25</v>
      </c>
      <c r="K1187" s="115">
        <f t="shared" si="106"/>
        <v>127.37000136638341</v>
      </c>
      <c r="L1187" s="115">
        <f t="shared" si="107"/>
        <v>-6.5155408022914969</v>
      </c>
      <c r="M1187" s="248"/>
      <c r="N1187" s="248">
        <v>42648</v>
      </c>
      <c r="O1187" s="266">
        <v>70</v>
      </c>
      <c r="P1187" s="74">
        <f t="shared" si="108"/>
        <v>83.333333333333201</v>
      </c>
      <c r="R1187">
        <f t="shared" ref="R1187:R1197" si="109">+O1187*100</f>
        <v>7000</v>
      </c>
      <c r="T1187" s="11">
        <v>42648</v>
      </c>
      <c r="U1187" s="115">
        <v>97.326376013137349</v>
      </c>
      <c r="V1187" s="115">
        <v>133.8855421686749</v>
      </c>
      <c r="W1187" s="115">
        <v>83.333333333333201</v>
      </c>
    </row>
    <row r="1188" spans="3:23" ht="18.75" thickBot="1" x14ac:dyDescent="0.3">
      <c r="C1188" s="11">
        <v>42649</v>
      </c>
      <c r="D1188" s="12">
        <v>1838.16</v>
      </c>
      <c r="E1188">
        <f t="shared" si="104"/>
        <v>97.375642316045671</v>
      </c>
      <c r="F1188" s="222"/>
      <c r="G1188" s="115">
        <v>223</v>
      </c>
      <c r="H1188" s="115">
        <f t="shared" si="105"/>
        <v>134.33734939759054</v>
      </c>
      <c r="I1188" s="225">
        <v>42649</v>
      </c>
      <c r="J1188" s="257">
        <v>53116607495</v>
      </c>
      <c r="K1188" s="115">
        <f t="shared" si="106"/>
        <v>127.79982139349154</v>
      </c>
      <c r="L1188" s="115">
        <f t="shared" si="107"/>
        <v>-6.537528004099002</v>
      </c>
      <c r="M1188" s="248"/>
      <c r="N1188" s="248">
        <v>42649</v>
      </c>
      <c r="O1188" s="266">
        <v>70</v>
      </c>
      <c r="P1188" s="74">
        <f t="shared" si="108"/>
        <v>83.333333333333201</v>
      </c>
      <c r="R1188">
        <f t="shared" si="109"/>
        <v>7000</v>
      </c>
      <c r="T1188" s="11">
        <v>42649</v>
      </c>
      <c r="U1188" s="115">
        <v>97.375642316045671</v>
      </c>
      <c r="V1188" s="115">
        <v>134.33734939759054</v>
      </c>
      <c r="W1188" s="115">
        <v>83.333333333333201</v>
      </c>
    </row>
    <row r="1189" spans="3:23" ht="18.75" thickBot="1" x14ac:dyDescent="0.3">
      <c r="C1189" s="11">
        <v>42650</v>
      </c>
      <c r="D1189" s="12">
        <v>1837.69</v>
      </c>
      <c r="E1189">
        <f t="shared" si="104"/>
        <v>97.350744291995241</v>
      </c>
      <c r="F1189" s="222"/>
      <c r="G1189" s="115">
        <v>223</v>
      </c>
      <c r="H1189" s="115">
        <f t="shared" si="105"/>
        <v>134.33734939759054</v>
      </c>
      <c r="I1189" s="225">
        <v>42650</v>
      </c>
      <c r="J1189" s="257">
        <v>53116607495</v>
      </c>
      <c r="K1189" s="115">
        <f t="shared" si="106"/>
        <v>127.79982139349154</v>
      </c>
      <c r="L1189" s="115">
        <f t="shared" si="107"/>
        <v>-6.537528004099002</v>
      </c>
      <c r="M1189" s="248"/>
      <c r="N1189" s="248">
        <v>42650</v>
      </c>
      <c r="O1189" s="266">
        <v>70</v>
      </c>
      <c r="P1189" s="74">
        <f t="shared" si="108"/>
        <v>83.333333333333201</v>
      </c>
      <c r="R1189">
        <f t="shared" si="109"/>
        <v>7000</v>
      </c>
      <c r="T1189" s="11">
        <v>42650</v>
      </c>
      <c r="U1189" s="115">
        <v>97.350744291995241</v>
      </c>
      <c r="V1189" s="115">
        <v>134.33734939759054</v>
      </c>
      <c r="W1189" s="115">
        <v>83.333333333333201</v>
      </c>
    </row>
    <row r="1190" spans="3:23" ht="18.75" thickBot="1" x14ac:dyDescent="0.3">
      <c r="C1190" s="11">
        <v>42653</v>
      </c>
      <c r="D1190" s="12">
        <v>1837.52</v>
      </c>
      <c r="E1190">
        <f t="shared" si="104"/>
        <v>97.341738623721682</v>
      </c>
      <c r="F1190" s="222"/>
      <c r="G1190" s="115">
        <v>223</v>
      </c>
      <c r="H1190" s="115">
        <f t="shared" si="105"/>
        <v>134.33734939759054</v>
      </c>
      <c r="I1190" s="225">
        <v>42653</v>
      </c>
      <c r="J1190" s="257">
        <v>53116607495</v>
      </c>
      <c r="K1190" s="115">
        <f t="shared" si="106"/>
        <v>127.79982139349154</v>
      </c>
      <c r="L1190" s="115">
        <f t="shared" si="107"/>
        <v>-6.537528004099002</v>
      </c>
      <c r="M1190" s="248"/>
      <c r="N1190" s="248">
        <v>42653</v>
      </c>
      <c r="O1190" s="266">
        <v>70</v>
      </c>
      <c r="P1190" s="74">
        <f t="shared" si="108"/>
        <v>83.333333333333201</v>
      </c>
      <c r="R1190">
        <f t="shared" si="109"/>
        <v>7000</v>
      </c>
      <c r="T1190" s="11">
        <v>42653</v>
      </c>
      <c r="U1190" s="115">
        <v>97.341738623721682</v>
      </c>
      <c r="V1190" s="115">
        <v>134.33734939759054</v>
      </c>
      <c r="W1190" s="115">
        <v>83.333333333333201</v>
      </c>
    </row>
    <row r="1191" spans="3:23" ht="18.75" thickBot="1" x14ac:dyDescent="0.3">
      <c r="C1191" s="11">
        <v>42654</v>
      </c>
      <c r="D1191" s="12">
        <v>1841.02</v>
      </c>
      <c r="E1191">
        <f t="shared" si="104"/>
        <v>97.52714944111851</v>
      </c>
      <c r="F1191" s="222"/>
      <c r="G1191" s="115">
        <v>223</v>
      </c>
      <c r="H1191" s="115">
        <f t="shared" si="105"/>
        <v>134.33734939759054</v>
      </c>
      <c r="I1191" s="225">
        <v>42654</v>
      </c>
      <c r="J1191" s="257">
        <v>53116607495</v>
      </c>
      <c r="K1191" s="115">
        <f t="shared" si="106"/>
        <v>127.79982139349154</v>
      </c>
      <c r="L1191" s="115">
        <f t="shared" si="107"/>
        <v>-6.537528004099002</v>
      </c>
      <c r="M1191" s="248"/>
      <c r="N1191" s="248">
        <v>42654</v>
      </c>
      <c r="O1191" s="266">
        <v>70</v>
      </c>
      <c r="P1191" s="74">
        <f t="shared" si="108"/>
        <v>83.333333333333201</v>
      </c>
      <c r="R1191">
        <f t="shared" si="109"/>
        <v>7000</v>
      </c>
      <c r="T1191" s="11">
        <v>42654</v>
      </c>
      <c r="U1191" s="115">
        <v>97.52714944111851</v>
      </c>
      <c r="V1191" s="115">
        <v>134.33734939759054</v>
      </c>
      <c r="W1191" s="115">
        <v>83.333333333333201</v>
      </c>
    </row>
    <row r="1192" spans="3:23" ht="18.75" thickBot="1" x14ac:dyDescent="0.3">
      <c r="C1192" s="11">
        <v>42655</v>
      </c>
      <c r="D1192" s="12">
        <v>1836.75</v>
      </c>
      <c r="E1192">
        <f t="shared" si="104"/>
        <v>97.300948243894382</v>
      </c>
      <c r="F1192" s="222"/>
      <c r="G1192" s="115">
        <v>222</v>
      </c>
      <c r="H1192" s="115">
        <f t="shared" si="105"/>
        <v>133.73493975903634</v>
      </c>
      <c r="I1192" s="225">
        <v>42655</v>
      </c>
      <c r="J1192" s="257">
        <v>52878416430</v>
      </c>
      <c r="K1192" s="115">
        <f t="shared" si="106"/>
        <v>127.22672802401399</v>
      </c>
      <c r="L1192" s="115">
        <f t="shared" si="107"/>
        <v>-6.5082117350223427</v>
      </c>
      <c r="M1192" s="248"/>
      <c r="N1192" s="248">
        <v>42655</v>
      </c>
      <c r="O1192" s="266">
        <v>70</v>
      </c>
      <c r="P1192" s="74">
        <f t="shared" si="108"/>
        <v>83.333333333333201</v>
      </c>
      <c r="R1192">
        <f t="shared" si="109"/>
        <v>7000</v>
      </c>
      <c r="T1192" s="11">
        <v>42655</v>
      </c>
      <c r="U1192" s="115">
        <v>97.300948243894382</v>
      </c>
      <c r="V1192" s="115">
        <v>133.73493975903634</v>
      </c>
      <c r="W1192" s="115">
        <v>83.333333333333201</v>
      </c>
    </row>
    <row r="1193" spans="3:23" ht="18.75" thickBot="1" x14ac:dyDescent="0.3">
      <c r="C1193" s="11">
        <v>42656</v>
      </c>
      <c r="D1193" s="12">
        <v>1829.02</v>
      </c>
      <c r="E1193">
        <f t="shared" si="104"/>
        <v>96.891455210043659</v>
      </c>
      <c r="F1193" s="222"/>
      <c r="G1193" s="115">
        <v>219</v>
      </c>
      <c r="H1193" s="115">
        <f t="shared" si="105"/>
        <v>131.92771084337369</v>
      </c>
      <c r="I1193" s="225">
        <v>42656</v>
      </c>
      <c r="J1193" s="257">
        <v>52163843235</v>
      </c>
      <c r="K1193" s="115">
        <f t="shared" si="106"/>
        <v>125.50744791558138</v>
      </c>
      <c r="L1193" s="115">
        <f t="shared" si="107"/>
        <v>-6.420262927792308</v>
      </c>
      <c r="M1193" s="248"/>
      <c r="N1193" s="248">
        <v>42656</v>
      </c>
      <c r="O1193" s="266">
        <v>70</v>
      </c>
      <c r="P1193" s="74">
        <f t="shared" si="108"/>
        <v>83.333333333333201</v>
      </c>
      <c r="R1193">
        <f t="shared" si="109"/>
        <v>7000</v>
      </c>
      <c r="T1193" s="11">
        <v>42656</v>
      </c>
      <c r="U1193" s="115">
        <v>96.891455210043659</v>
      </c>
      <c r="V1193" s="115">
        <v>131.92771084337369</v>
      </c>
      <c r="W1193" s="115">
        <v>83.333333333333201</v>
      </c>
    </row>
    <row r="1194" spans="3:23" ht="18.75" thickBot="1" x14ac:dyDescent="0.3">
      <c r="C1194" s="11">
        <v>42657</v>
      </c>
      <c r="D1194" s="12">
        <v>1825.85</v>
      </c>
      <c r="E1194">
        <f t="shared" si="104"/>
        <v>96.723525984001384</v>
      </c>
      <c r="F1194" s="222"/>
      <c r="G1194" s="115">
        <v>219</v>
      </c>
      <c r="H1194" s="115">
        <f t="shared" si="105"/>
        <v>131.92771084337369</v>
      </c>
      <c r="I1194" s="225">
        <v>42657</v>
      </c>
      <c r="J1194" s="257">
        <v>52163843235</v>
      </c>
      <c r="K1194" s="115">
        <f t="shared" si="106"/>
        <v>125.50744791558138</v>
      </c>
      <c r="L1194" s="115">
        <f t="shared" si="107"/>
        <v>-6.420262927792308</v>
      </c>
      <c r="M1194" s="248"/>
      <c r="N1194" s="248">
        <v>42657</v>
      </c>
      <c r="O1194" s="266">
        <v>70</v>
      </c>
      <c r="P1194" s="74">
        <f t="shared" si="108"/>
        <v>83.333333333333201</v>
      </c>
      <c r="R1194">
        <f t="shared" si="109"/>
        <v>7000</v>
      </c>
      <c r="T1194" s="11">
        <v>42657</v>
      </c>
      <c r="U1194" s="115">
        <v>96.723525984001384</v>
      </c>
      <c r="V1194" s="115">
        <v>131.92771084337369</v>
      </c>
      <c r="W1194" s="115">
        <v>83.333333333333201</v>
      </c>
    </row>
    <row r="1195" spans="3:23" ht="18.75" thickBot="1" x14ac:dyDescent="0.3">
      <c r="C1195" s="11">
        <v>42660</v>
      </c>
      <c r="D1195" s="12">
        <v>1825.45</v>
      </c>
      <c r="E1195">
        <f t="shared" si="104"/>
        <v>96.7023361762989</v>
      </c>
      <c r="F1195" s="222"/>
      <c r="G1195" s="115">
        <v>219</v>
      </c>
      <c r="H1195" s="115">
        <f t="shared" si="105"/>
        <v>131.92771084337369</v>
      </c>
      <c r="I1195" s="225">
        <v>42660</v>
      </c>
      <c r="J1195" s="257">
        <v>52163843235</v>
      </c>
      <c r="K1195" s="115">
        <f t="shared" si="106"/>
        <v>125.50744791558138</v>
      </c>
      <c r="L1195" s="115">
        <f t="shared" si="107"/>
        <v>-6.420262927792308</v>
      </c>
      <c r="M1195" s="248"/>
      <c r="N1195" s="248">
        <v>42660</v>
      </c>
      <c r="O1195" s="266">
        <v>70</v>
      </c>
      <c r="P1195" s="74">
        <f t="shared" si="108"/>
        <v>83.333333333333201</v>
      </c>
      <c r="R1195">
        <f t="shared" si="109"/>
        <v>7000</v>
      </c>
      <c r="T1195" s="11">
        <v>42660</v>
      </c>
      <c r="U1195" s="115">
        <v>96.7023361762989</v>
      </c>
      <c r="V1195" s="115">
        <v>131.92771084337369</v>
      </c>
      <c r="W1195" s="115">
        <v>83.333333333333201</v>
      </c>
    </row>
    <row r="1196" spans="3:23" ht="18.75" thickBot="1" x14ac:dyDescent="0.3">
      <c r="C1196" s="11">
        <v>42661</v>
      </c>
      <c r="D1196" s="12">
        <v>1822.19</v>
      </c>
      <c r="E1196">
        <f t="shared" si="104"/>
        <v>96.529639243523576</v>
      </c>
      <c r="F1196" s="222"/>
      <c r="G1196" s="115">
        <v>219</v>
      </c>
      <c r="H1196" s="115">
        <f t="shared" si="105"/>
        <v>131.92771084337369</v>
      </c>
      <c r="I1196" s="225">
        <v>42661</v>
      </c>
      <c r="J1196" s="257">
        <v>52163843235</v>
      </c>
      <c r="K1196" s="115">
        <f t="shared" si="106"/>
        <v>125.50744791558138</v>
      </c>
      <c r="L1196" s="115">
        <f t="shared" si="107"/>
        <v>-6.420262927792308</v>
      </c>
      <c r="M1196" s="248"/>
      <c r="N1196" s="248">
        <v>42661</v>
      </c>
      <c r="O1196" s="266">
        <v>70</v>
      </c>
      <c r="P1196" s="74">
        <f t="shared" si="108"/>
        <v>83.333333333333201</v>
      </c>
      <c r="R1196">
        <f t="shared" si="109"/>
        <v>7000</v>
      </c>
      <c r="T1196" s="11">
        <v>42661</v>
      </c>
      <c r="U1196" s="115">
        <v>96.529639243523576</v>
      </c>
      <c r="V1196" s="115">
        <v>131.92771084337369</v>
      </c>
      <c r="W1196" s="115">
        <v>83.333333333333201</v>
      </c>
    </row>
    <row r="1197" spans="3:23" ht="18.75" thickBot="1" x14ac:dyDescent="0.3">
      <c r="C1197" s="11">
        <v>42662</v>
      </c>
      <c r="D1197" s="12">
        <v>1823.32</v>
      </c>
      <c r="E1197">
        <f t="shared" si="104"/>
        <v>96.589500450283111</v>
      </c>
      <c r="F1197" s="222"/>
      <c r="G1197" s="115">
        <v>219</v>
      </c>
      <c r="H1197" s="115">
        <f t="shared" si="105"/>
        <v>131.92771084337369</v>
      </c>
      <c r="I1197" s="225">
        <v>42662</v>
      </c>
      <c r="J1197" s="257">
        <v>52163843235</v>
      </c>
      <c r="K1197" s="115">
        <f t="shared" si="106"/>
        <v>125.50744791558138</v>
      </c>
      <c r="L1197" s="115">
        <f t="shared" si="107"/>
        <v>-6.420262927792308</v>
      </c>
      <c r="M1197" s="248"/>
      <c r="N1197" s="248">
        <v>42662</v>
      </c>
      <c r="O1197" s="266">
        <v>70</v>
      </c>
      <c r="P1197" s="74">
        <f t="shared" si="108"/>
        <v>83.333333333333201</v>
      </c>
      <c r="R1197">
        <f t="shared" si="109"/>
        <v>7000</v>
      </c>
      <c r="T1197" s="11">
        <v>42662</v>
      </c>
      <c r="U1197" s="115">
        <v>96.589500450283111</v>
      </c>
      <c r="V1197" s="115">
        <v>131.92771084337369</v>
      </c>
      <c r="W1197" s="115">
        <v>83.333333333333201</v>
      </c>
    </row>
    <row r="1198" spans="3:23" ht="18.75" thickBot="1" x14ac:dyDescent="0.3">
      <c r="C1198" s="11">
        <v>42663</v>
      </c>
      <c r="D1198" s="12">
        <v>1819.12</v>
      </c>
      <c r="E1198">
        <f t="shared" si="104"/>
        <v>96.367007469406914</v>
      </c>
      <c r="F1198" s="222"/>
      <c r="G1198" s="115">
        <v>219</v>
      </c>
      <c r="H1198" s="115">
        <f t="shared" si="105"/>
        <v>131.92771084337369</v>
      </c>
      <c r="I1198" s="225">
        <v>42663</v>
      </c>
      <c r="J1198" s="257">
        <v>52163843235</v>
      </c>
      <c r="K1198" s="115">
        <f t="shared" si="106"/>
        <v>125.50744791558138</v>
      </c>
      <c r="L1198" s="115">
        <f t="shared" si="107"/>
        <v>-6.420262927792308</v>
      </c>
      <c r="M1198" s="248"/>
      <c r="N1198" s="248">
        <v>42663</v>
      </c>
      <c r="O1198" s="115">
        <v>68.8</v>
      </c>
      <c r="P1198" s="74">
        <f t="shared" si="108"/>
        <v>81.90476190476177</v>
      </c>
      <c r="R1198">
        <f>+O1198*10</f>
        <v>688</v>
      </c>
      <c r="T1198" s="11">
        <v>42663</v>
      </c>
      <c r="U1198" s="115">
        <v>96.367007469406914</v>
      </c>
      <c r="V1198" s="115">
        <v>131.92771084337369</v>
      </c>
      <c r="W1198" s="115">
        <v>81.90476190476177</v>
      </c>
    </row>
    <row r="1199" spans="3:23" ht="18.75" thickBot="1" x14ac:dyDescent="0.3">
      <c r="C1199" s="11">
        <v>42664</v>
      </c>
      <c r="D1199" s="12">
        <v>1820.89</v>
      </c>
      <c r="E1199">
        <f t="shared" si="104"/>
        <v>96.460772368490467</v>
      </c>
      <c r="F1199" s="222"/>
      <c r="G1199" s="115">
        <v>220</v>
      </c>
      <c r="H1199" s="115">
        <f t="shared" si="105"/>
        <v>132.5301204819279</v>
      </c>
      <c r="I1199" s="225">
        <v>42664</v>
      </c>
      <c r="J1199" s="257">
        <v>52402034300</v>
      </c>
      <c r="K1199" s="115">
        <f t="shared" si="106"/>
        <v>126.08054128505891</v>
      </c>
      <c r="L1199" s="115">
        <f t="shared" si="107"/>
        <v>-6.4495791968689815</v>
      </c>
      <c r="M1199" s="248"/>
      <c r="N1199" s="248">
        <v>42664</v>
      </c>
      <c r="O1199" s="115">
        <v>68.8</v>
      </c>
      <c r="P1199" s="74">
        <f t="shared" si="108"/>
        <v>81.90476190476177</v>
      </c>
      <c r="R1199">
        <f t="shared" ref="R1199:R1262" si="110">+O1199*10</f>
        <v>688</v>
      </c>
      <c r="T1199" s="11">
        <v>42664</v>
      </c>
      <c r="U1199" s="115">
        <v>96.460772368490467</v>
      </c>
      <c r="V1199" s="115">
        <v>132.5301204819279</v>
      </c>
      <c r="W1199" s="115">
        <v>81.90476190476177</v>
      </c>
    </row>
    <row r="1200" spans="3:23" ht="18.75" thickBot="1" x14ac:dyDescent="0.3">
      <c r="C1200" s="11">
        <v>42667</v>
      </c>
      <c r="D1200" s="12">
        <v>1821.07</v>
      </c>
      <c r="E1200">
        <f t="shared" si="104"/>
        <v>96.470307781956592</v>
      </c>
      <c r="F1200" s="222"/>
      <c r="G1200" s="115">
        <v>220</v>
      </c>
      <c r="H1200" s="115">
        <f t="shared" si="105"/>
        <v>132.5301204819279</v>
      </c>
      <c r="I1200" s="225">
        <v>42667</v>
      </c>
      <c r="J1200" s="257">
        <v>52402034300</v>
      </c>
      <c r="K1200" s="115">
        <f t="shared" si="106"/>
        <v>126.08054128505891</v>
      </c>
      <c r="L1200" s="115">
        <f t="shared" si="107"/>
        <v>-6.4495791968689815</v>
      </c>
      <c r="M1200" s="248"/>
      <c r="N1200" s="248">
        <v>42667</v>
      </c>
      <c r="O1200" s="115">
        <v>68.8</v>
      </c>
      <c r="P1200" s="74">
        <f t="shared" si="108"/>
        <v>81.90476190476177</v>
      </c>
      <c r="R1200">
        <f t="shared" si="110"/>
        <v>688</v>
      </c>
      <c r="T1200" s="11">
        <v>42667</v>
      </c>
      <c r="U1200" s="115">
        <v>96.470307781956592</v>
      </c>
      <c r="V1200" s="115">
        <v>132.5301204819279</v>
      </c>
      <c r="W1200" s="115">
        <v>81.90476190476177</v>
      </c>
    </row>
    <row r="1201" spans="3:23" ht="18.75" thickBot="1" x14ac:dyDescent="0.3">
      <c r="C1201" s="11">
        <v>42668</v>
      </c>
      <c r="D1201" s="12">
        <v>1817.18</v>
      </c>
      <c r="E1201">
        <f t="shared" si="104"/>
        <v>96.264236902049845</v>
      </c>
      <c r="F1201" s="222"/>
      <c r="G1201" s="115">
        <v>219</v>
      </c>
      <c r="H1201" s="115">
        <f t="shared" si="105"/>
        <v>131.92771084337369</v>
      </c>
      <c r="I1201" s="225">
        <v>42668</v>
      </c>
      <c r="J1201" s="257">
        <v>52163843235</v>
      </c>
      <c r="K1201" s="115">
        <f t="shared" si="106"/>
        <v>125.50744791558138</v>
      </c>
      <c r="L1201" s="115">
        <f t="shared" si="107"/>
        <v>-6.420262927792308</v>
      </c>
      <c r="M1201" s="248"/>
      <c r="N1201" s="248">
        <v>42668</v>
      </c>
      <c r="O1201" s="115">
        <v>68.8</v>
      </c>
      <c r="P1201" s="74">
        <f t="shared" si="108"/>
        <v>81.90476190476177</v>
      </c>
      <c r="R1201">
        <f t="shared" si="110"/>
        <v>688</v>
      </c>
      <c r="T1201" s="11">
        <v>42668</v>
      </c>
      <c r="U1201" s="115">
        <v>96.264236902049845</v>
      </c>
      <c r="V1201" s="115">
        <v>131.92771084337369</v>
      </c>
      <c r="W1201" s="115">
        <v>81.90476190476177</v>
      </c>
    </row>
    <row r="1202" spans="3:23" ht="18.75" thickBot="1" x14ac:dyDescent="0.3">
      <c r="C1202" s="11">
        <v>42669</v>
      </c>
      <c r="D1202" s="12">
        <v>1818.21</v>
      </c>
      <c r="E1202">
        <f t="shared" si="104"/>
        <v>96.318800656883766</v>
      </c>
      <c r="F1202" s="222"/>
      <c r="G1202" s="115">
        <v>219</v>
      </c>
      <c r="H1202" s="115">
        <f t="shared" si="105"/>
        <v>131.92771084337369</v>
      </c>
      <c r="I1202" s="225">
        <v>42669</v>
      </c>
      <c r="J1202" s="257">
        <v>52163843235</v>
      </c>
      <c r="K1202" s="115">
        <f t="shared" si="106"/>
        <v>125.50744791558138</v>
      </c>
      <c r="L1202" s="115">
        <f t="shared" si="107"/>
        <v>-6.420262927792308</v>
      </c>
      <c r="M1202" s="248"/>
      <c r="N1202" s="248">
        <v>42669</v>
      </c>
      <c r="O1202" s="115">
        <v>68.600000000000009</v>
      </c>
      <c r="P1202" s="74">
        <f t="shared" si="108"/>
        <v>81.666666666666544</v>
      </c>
      <c r="R1202">
        <f t="shared" si="110"/>
        <v>686.00000000000011</v>
      </c>
      <c r="T1202" s="11">
        <v>42669</v>
      </c>
      <c r="U1202" s="115">
        <v>96.318800656883766</v>
      </c>
      <c r="V1202" s="115">
        <v>131.92771084337369</v>
      </c>
      <c r="W1202" s="115">
        <v>81.666666666666544</v>
      </c>
    </row>
    <row r="1203" spans="3:23" ht="18.75" thickBot="1" x14ac:dyDescent="0.3">
      <c r="C1203" s="11">
        <v>42670</v>
      </c>
      <c r="D1203" s="12">
        <v>1817.483386465721</v>
      </c>
      <c r="E1203">
        <f t="shared" si="104"/>
        <v>96.280308654220264</v>
      </c>
      <c r="F1203" s="222"/>
      <c r="G1203" s="115">
        <v>219</v>
      </c>
      <c r="H1203" s="115">
        <f t="shared" si="105"/>
        <v>131.92771084337369</v>
      </c>
      <c r="I1203" s="225">
        <v>42670</v>
      </c>
      <c r="J1203" s="257">
        <v>52163843235</v>
      </c>
      <c r="K1203" s="115">
        <f t="shared" si="106"/>
        <v>125.50744791558138</v>
      </c>
      <c r="L1203" s="115">
        <f t="shared" si="107"/>
        <v>-6.420262927792308</v>
      </c>
      <c r="M1203" s="248"/>
      <c r="N1203" s="248">
        <v>42670</v>
      </c>
      <c r="O1203" s="115">
        <v>68.600000000000009</v>
      </c>
      <c r="P1203" s="74">
        <f t="shared" si="108"/>
        <v>81.666666666666544</v>
      </c>
      <c r="R1203">
        <f t="shared" si="110"/>
        <v>686.00000000000011</v>
      </c>
      <c r="T1203" s="11">
        <v>42670</v>
      </c>
      <c r="U1203" s="115">
        <v>96.280308654220264</v>
      </c>
      <c r="V1203" s="115">
        <v>131.92771084337369</v>
      </c>
      <c r="W1203" s="115">
        <v>81.666666666666544</v>
      </c>
    </row>
    <row r="1204" spans="3:23" ht="18.75" thickBot="1" x14ac:dyDescent="0.3">
      <c r="C1204" s="11">
        <v>42671</v>
      </c>
      <c r="D1204" s="12">
        <v>1815.1</v>
      </c>
      <c r="E1204">
        <f t="shared" si="104"/>
        <v>96.154049901996871</v>
      </c>
      <c r="F1204" s="222"/>
      <c r="G1204" s="115">
        <v>217</v>
      </c>
      <c r="H1204" s="115">
        <f t="shared" si="105"/>
        <v>130.72289156626525</v>
      </c>
      <c r="I1204" s="225">
        <v>42671</v>
      </c>
      <c r="J1204" s="257">
        <v>51687461105</v>
      </c>
      <c r="K1204" s="115">
        <f t="shared" si="106"/>
        <v>124.3612611766263</v>
      </c>
      <c r="L1204" s="115">
        <f t="shared" si="107"/>
        <v>-6.3616303896389468</v>
      </c>
      <c r="M1204" s="248"/>
      <c r="N1204" s="248">
        <v>42671</v>
      </c>
      <c r="O1204" s="115">
        <v>69</v>
      </c>
      <c r="P1204" s="74">
        <f t="shared" si="108"/>
        <v>82.142857142857011</v>
      </c>
      <c r="R1204">
        <f t="shared" si="110"/>
        <v>690</v>
      </c>
      <c r="T1204" s="11">
        <v>42671</v>
      </c>
      <c r="U1204" s="115">
        <v>96.154049901996871</v>
      </c>
      <c r="V1204" s="115">
        <v>130.72289156626525</v>
      </c>
      <c r="W1204" s="115">
        <v>82.142857142857011</v>
      </c>
    </row>
    <row r="1205" spans="3:23" ht="18.75" thickBot="1" x14ac:dyDescent="0.3">
      <c r="C1205" s="11">
        <v>42674</v>
      </c>
      <c r="D1205" s="12">
        <v>1802.35</v>
      </c>
      <c r="E1205">
        <f t="shared" si="104"/>
        <v>95.478624781479837</v>
      </c>
      <c r="F1205" s="222"/>
      <c r="G1205" s="115">
        <v>213</v>
      </c>
      <c r="H1205" s="115">
        <f t="shared" si="105"/>
        <v>128.31325301204836</v>
      </c>
      <c r="I1205" s="242">
        <v>42674</v>
      </c>
      <c r="J1205" s="260">
        <v>50734696845</v>
      </c>
      <c r="K1205" s="115">
        <f t="shared" si="106"/>
        <v>122.06888769871614</v>
      </c>
      <c r="L1205" s="115">
        <f t="shared" si="107"/>
        <v>-6.2443653133322243</v>
      </c>
      <c r="M1205" s="251"/>
      <c r="N1205" s="251">
        <v>42674</v>
      </c>
      <c r="O1205" s="115">
        <v>68.8</v>
      </c>
      <c r="P1205" s="74">
        <f t="shared" si="108"/>
        <v>81.90476190476177</v>
      </c>
      <c r="R1205">
        <f t="shared" si="110"/>
        <v>688</v>
      </c>
      <c r="T1205" s="11">
        <v>42674</v>
      </c>
      <c r="U1205" s="115">
        <v>95.478624781479837</v>
      </c>
      <c r="V1205" s="115">
        <v>128.31325301204836</v>
      </c>
      <c r="W1205" s="115">
        <v>81.90476190476177</v>
      </c>
    </row>
    <row r="1206" spans="3:23" ht="18.75" thickBot="1" x14ac:dyDescent="0.3">
      <c r="C1206" s="11">
        <v>42675</v>
      </c>
      <c r="D1206" s="12">
        <v>1801.77</v>
      </c>
      <c r="E1206">
        <f t="shared" si="104"/>
        <v>95.447899560311228</v>
      </c>
      <c r="F1206" s="222"/>
      <c r="G1206" s="115">
        <v>214</v>
      </c>
      <c r="H1206" s="115">
        <f t="shared" si="105"/>
        <v>128.9156626506026</v>
      </c>
      <c r="I1206" s="225">
        <v>42675</v>
      </c>
      <c r="J1206" s="257">
        <v>50979792406</v>
      </c>
      <c r="K1206" s="115">
        <f t="shared" si="106"/>
        <v>122.65859344984277</v>
      </c>
      <c r="L1206" s="115">
        <f t="shared" si="107"/>
        <v>-6.2570692007598296</v>
      </c>
      <c r="M1206" s="248"/>
      <c r="N1206" s="248">
        <v>42675</v>
      </c>
      <c r="O1206" s="115">
        <v>68.8</v>
      </c>
      <c r="P1206" s="74">
        <f t="shared" si="108"/>
        <v>81.90476190476177</v>
      </c>
      <c r="R1206">
        <f t="shared" si="110"/>
        <v>688</v>
      </c>
      <c r="T1206" s="11">
        <v>42675</v>
      </c>
      <c r="U1206" s="115">
        <v>95.447899560311228</v>
      </c>
      <c r="V1206" s="115">
        <v>128.9156626506026</v>
      </c>
      <c r="W1206" s="115">
        <v>81.90476190476177</v>
      </c>
    </row>
    <row r="1207" spans="3:23" ht="18.75" thickBot="1" x14ac:dyDescent="0.3">
      <c r="C1207" s="11">
        <v>42677</v>
      </c>
      <c r="D1207" s="12">
        <v>1798.85</v>
      </c>
      <c r="E1207">
        <f t="shared" si="104"/>
        <v>95.293213964083009</v>
      </c>
      <c r="F1207" s="222"/>
      <c r="G1207" s="115">
        <v>214.5</v>
      </c>
      <c r="H1207" s="115">
        <f t="shared" si="105"/>
        <v>129.2168674698797</v>
      </c>
      <c r="I1207" s="225">
        <v>42677</v>
      </c>
      <c r="J1207" s="257">
        <v>51098904070.5</v>
      </c>
      <c r="K1207" s="115">
        <f t="shared" si="106"/>
        <v>122.94517894855734</v>
      </c>
      <c r="L1207" s="115">
        <f t="shared" si="107"/>
        <v>-6.2716885213223605</v>
      </c>
      <c r="M1207" s="248"/>
      <c r="N1207" s="248">
        <v>42677</v>
      </c>
      <c r="O1207" s="115">
        <v>68.400000000000006</v>
      </c>
      <c r="P1207" s="74">
        <f t="shared" si="108"/>
        <v>81.428571428571303</v>
      </c>
      <c r="R1207">
        <f t="shared" si="110"/>
        <v>684</v>
      </c>
      <c r="T1207" s="11">
        <v>42677</v>
      </c>
      <c r="U1207" s="115">
        <v>95.293213964083009</v>
      </c>
      <c r="V1207" s="115">
        <v>129.2168674698797</v>
      </c>
      <c r="W1207" s="115">
        <v>81.428571428571303</v>
      </c>
    </row>
    <row r="1208" spans="3:23" ht="18.75" thickBot="1" x14ac:dyDescent="0.3">
      <c r="C1208" s="11">
        <v>42678</v>
      </c>
      <c r="D1208" s="12">
        <v>1803.98</v>
      </c>
      <c r="E1208">
        <f t="shared" si="104"/>
        <v>95.564973247867499</v>
      </c>
      <c r="F1208" s="222"/>
      <c r="G1208" s="115">
        <v>218</v>
      </c>
      <c r="H1208" s="115">
        <f t="shared" si="105"/>
        <v>131.32530120481945</v>
      </c>
      <c r="I1208" s="225">
        <v>42678</v>
      </c>
      <c r="J1208" s="257">
        <v>51932685722</v>
      </c>
      <c r="K1208" s="115">
        <f t="shared" si="106"/>
        <v>124.95127743955945</v>
      </c>
      <c r="L1208" s="115">
        <f t="shared" si="107"/>
        <v>-6.3740237652600058</v>
      </c>
      <c r="M1208" s="248"/>
      <c r="N1208" s="248">
        <v>42678</v>
      </c>
      <c r="O1208" s="115">
        <v>68.400000000000006</v>
      </c>
      <c r="P1208" s="74">
        <f t="shared" si="108"/>
        <v>81.428571428571303</v>
      </c>
      <c r="R1208">
        <f t="shared" si="110"/>
        <v>684</v>
      </c>
      <c r="T1208" s="11">
        <v>42678</v>
      </c>
      <c r="U1208" s="115">
        <v>95.564973247867499</v>
      </c>
      <c r="V1208" s="115">
        <v>131.32530120481945</v>
      </c>
      <c r="W1208" s="115">
        <v>81.428571428571303</v>
      </c>
    </row>
    <row r="1209" spans="3:23" ht="18.75" thickBot="1" x14ac:dyDescent="0.3">
      <c r="C1209" s="11">
        <v>42681</v>
      </c>
      <c r="D1209" s="12">
        <v>1802.1</v>
      </c>
      <c r="E1209">
        <f t="shared" si="104"/>
        <v>95.465381151665767</v>
      </c>
      <c r="F1209" s="222"/>
      <c r="G1209" s="115">
        <v>218</v>
      </c>
      <c r="H1209" s="115">
        <f t="shared" si="105"/>
        <v>131.32530120481945</v>
      </c>
      <c r="I1209" s="225">
        <v>42681</v>
      </c>
      <c r="J1209" s="257">
        <v>51932685722</v>
      </c>
      <c r="K1209" s="115">
        <f t="shared" si="106"/>
        <v>124.95127743955945</v>
      </c>
      <c r="L1209" s="115">
        <f t="shared" si="107"/>
        <v>-6.3740237652600058</v>
      </c>
      <c r="M1209" s="248"/>
      <c r="N1209" s="248">
        <v>42681</v>
      </c>
      <c r="O1209" s="115">
        <v>68.2</v>
      </c>
      <c r="P1209" s="74">
        <f t="shared" si="108"/>
        <v>81.190476190476062</v>
      </c>
      <c r="R1209">
        <f t="shared" si="110"/>
        <v>682</v>
      </c>
      <c r="T1209" s="11">
        <v>42681</v>
      </c>
      <c r="U1209" s="115">
        <v>95.465381151665767</v>
      </c>
      <c r="V1209" s="115">
        <v>131.32530120481945</v>
      </c>
      <c r="W1209" s="115">
        <v>81.190476190476062</v>
      </c>
    </row>
    <row r="1210" spans="3:23" ht="18.75" thickBot="1" x14ac:dyDescent="0.3">
      <c r="C1210" s="11">
        <v>42682</v>
      </c>
      <c r="D1210" s="12">
        <v>1809.34</v>
      </c>
      <c r="E1210">
        <f t="shared" si="104"/>
        <v>95.848916671080914</v>
      </c>
      <c r="F1210" s="222"/>
      <c r="G1210" s="115">
        <v>221</v>
      </c>
      <c r="H1210" s="115">
        <f t="shared" si="105"/>
        <v>133.1325301204821</v>
      </c>
      <c r="I1210" s="225">
        <v>42682</v>
      </c>
      <c r="J1210" s="257">
        <v>52647355709</v>
      </c>
      <c r="K1210" s="115">
        <f t="shared" si="106"/>
        <v>126.67079043184697</v>
      </c>
      <c r="L1210" s="115">
        <f t="shared" si="107"/>
        <v>-6.4617396886351344</v>
      </c>
      <c r="M1210" s="248"/>
      <c r="N1210" s="248">
        <v>42682</v>
      </c>
      <c r="O1210" s="115">
        <v>68.2</v>
      </c>
      <c r="P1210" s="74">
        <f t="shared" si="108"/>
        <v>81.190476190476062</v>
      </c>
      <c r="R1210">
        <f t="shared" si="110"/>
        <v>682</v>
      </c>
      <c r="T1210" s="11">
        <v>42682</v>
      </c>
      <c r="U1210" s="115">
        <v>95.848916671080914</v>
      </c>
      <c r="V1210" s="115">
        <v>133.1325301204821</v>
      </c>
      <c r="W1210" s="115">
        <v>81.190476190476062</v>
      </c>
    </row>
    <row r="1211" spans="3:23" ht="18.75" thickBot="1" x14ac:dyDescent="0.3">
      <c r="C1211" s="11">
        <v>42683</v>
      </c>
      <c r="D1211" s="12">
        <v>1803.53</v>
      </c>
      <c r="E1211">
        <f t="shared" si="104"/>
        <v>95.541134714202187</v>
      </c>
      <c r="F1211" s="222"/>
      <c r="G1211" s="115">
        <v>217.75</v>
      </c>
      <c r="H1211" s="115">
        <f t="shared" si="105"/>
        <v>131.17469879518089</v>
      </c>
      <c r="I1211" s="225">
        <v>42683</v>
      </c>
      <c r="J1211" s="257">
        <v>51873129889.75</v>
      </c>
      <c r="K1211" s="115">
        <f t="shared" si="106"/>
        <v>124.80798469020216</v>
      </c>
      <c r="L1211" s="115">
        <f t="shared" si="107"/>
        <v>-6.3667141049787261</v>
      </c>
      <c r="M1211" s="248"/>
      <c r="N1211" s="248">
        <v>42683</v>
      </c>
      <c r="O1211" s="115">
        <v>68</v>
      </c>
      <c r="P1211" s="74">
        <f t="shared" si="108"/>
        <v>80.952380952380821</v>
      </c>
      <c r="R1211">
        <f t="shared" si="110"/>
        <v>680</v>
      </c>
      <c r="T1211" s="11">
        <v>42683</v>
      </c>
      <c r="U1211" s="115">
        <v>95.541134714202187</v>
      </c>
      <c r="V1211" s="115">
        <v>131.17469879518089</v>
      </c>
      <c r="W1211" s="115">
        <v>80.952380952380821</v>
      </c>
    </row>
    <row r="1212" spans="3:23" ht="18.75" thickBot="1" x14ac:dyDescent="0.3">
      <c r="C1212" s="11">
        <v>42684</v>
      </c>
      <c r="D1212" s="12">
        <v>1806.43</v>
      </c>
      <c r="E1212">
        <f t="shared" si="104"/>
        <v>95.694760820045275</v>
      </c>
      <c r="F1212" s="222"/>
      <c r="G1212" s="115">
        <v>217.75</v>
      </c>
      <c r="H1212" s="115">
        <f t="shared" si="105"/>
        <v>131.17469879518089</v>
      </c>
      <c r="I1212" s="225">
        <v>42684</v>
      </c>
      <c r="J1212" s="257">
        <v>51873129889.75</v>
      </c>
      <c r="K1212" s="115">
        <f t="shared" si="106"/>
        <v>124.80798469020216</v>
      </c>
      <c r="L1212" s="115">
        <f t="shared" si="107"/>
        <v>-6.3667141049787261</v>
      </c>
      <c r="M1212" s="248"/>
      <c r="N1212" s="248">
        <v>42684</v>
      </c>
      <c r="O1212" s="115">
        <v>68.2</v>
      </c>
      <c r="P1212" s="74">
        <f t="shared" si="108"/>
        <v>81.190476190476062</v>
      </c>
      <c r="R1212">
        <f t="shared" si="110"/>
        <v>682</v>
      </c>
      <c r="T1212" s="11">
        <v>42684</v>
      </c>
      <c r="U1212" s="115">
        <v>95.694760820045275</v>
      </c>
      <c r="V1212" s="115">
        <v>131.17469879518089</v>
      </c>
      <c r="W1212" s="115">
        <v>81.190476190476062</v>
      </c>
    </row>
    <row r="1213" spans="3:23" ht="18.75" thickBot="1" x14ac:dyDescent="0.3">
      <c r="C1213" s="11">
        <v>42685</v>
      </c>
      <c r="D1213" s="12">
        <v>1797.88</v>
      </c>
      <c r="E1213">
        <f t="shared" si="104"/>
        <v>95.241828680404453</v>
      </c>
      <c r="F1213" s="222"/>
      <c r="G1213" s="115">
        <v>213</v>
      </c>
      <c r="H1213" s="115">
        <f t="shared" si="105"/>
        <v>128.31325301204836</v>
      </c>
      <c r="I1213" s="225">
        <v>42685</v>
      </c>
      <c r="J1213" s="257">
        <v>50741569077</v>
      </c>
      <c r="K1213" s="115">
        <f t="shared" si="106"/>
        <v>122.0854224524136</v>
      </c>
      <c r="L1213" s="115">
        <f t="shared" si="107"/>
        <v>-6.2278305596347678</v>
      </c>
      <c r="M1213" s="248"/>
      <c r="N1213" s="248">
        <v>42685</v>
      </c>
      <c r="O1213" s="115">
        <v>68.2</v>
      </c>
      <c r="P1213" s="74">
        <f t="shared" si="108"/>
        <v>81.190476190476062</v>
      </c>
      <c r="R1213">
        <f t="shared" si="110"/>
        <v>682</v>
      </c>
      <c r="T1213" s="11">
        <v>42685</v>
      </c>
      <c r="U1213" s="115">
        <v>95.241828680404453</v>
      </c>
      <c r="V1213" s="115">
        <v>128.31325301204836</v>
      </c>
      <c r="W1213" s="115">
        <v>81.190476190476062</v>
      </c>
    </row>
    <row r="1214" spans="3:23" ht="18.75" thickBot="1" x14ac:dyDescent="0.3">
      <c r="C1214" s="11">
        <v>42688</v>
      </c>
      <c r="D1214" s="12">
        <v>1802.6</v>
      </c>
      <c r="E1214">
        <f t="shared" si="104"/>
        <v>95.491868411293879</v>
      </c>
      <c r="F1214" s="222"/>
      <c r="G1214" s="115">
        <v>213</v>
      </c>
      <c r="H1214" s="115">
        <f t="shared" si="105"/>
        <v>128.31325301204836</v>
      </c>
      <c r="I1214" s="225">
        <v>42688</v>
      </c>
      <c r="J1214" s="257">
        <v>50741569077</v>
      </c>
      <c r="K1214" s="115">
        <f t="shared" si="106"/>
        <v>122.0854224524136</v>
      </c>
      <c r="L1214" s="115">
        <f t="shared" si="107"/>
        <v>-6.2278305596347678</v>
      </c>
      <c r="M1214" s="248"/>
      <c r="N1214" s="248">
        <v>42688</v>
      </c>
      <c r="O1214" s="115">
        <v>68</v>
      </c>
      <c r="P1214" s="74">
        <f t="shared" si="108"/>
        <v>80.952380952380821</v>
      </c>
      <c r="R1214">
        <f t="shared" si="110"/>
        <v>680</v>
      </c>
      <c r="T1214" s="11">
        <v>42688</v>
      </c>
      <c r="U1214" s="115">
        <v>95.491868411293879</v>
      </c>
      <c r="V1214" s="115">
        <v>128.31325301204836</v>
      </c>
      <c r="W1214" s="115">
        <v>80.952380952380821</v>
      </c>
    </row>
    <row r="1215" spans="3:23" ht="18.75" thickBot="1" x14ac:dyDescent="0.3">
      <c r="C1215" s="11">
        <v>42689</v>
      </c>
      <c r="D1215" s="12">
        <v>1811.5470307163587</v>
      </c>
      <c r="E1215">
        <f t="shared" si="104"/>
        <v>95.965833062263783</v>
      </c>
      <c r="F1215" s="222"/>
      <c r="G1215" s="115">
        <v>214.25</v>
      </c>
      <c r="H1215" s="115">
        <f t="shared" si="105"/>
        <v>129.06626506024114</v>
      </c>
      <c r="I1215" s="225">
        <v>42689</v>
      </c>
      <c r="J1215" s="257">
        <v>51039348238.25</v>
      </c>
      <c r="K1215" s="115">
        <f t="shared" si="106"/>
        <v>122.80188619920007</v>
      </c>
      <c r="L1215" s="115">
        <f t="shared" si="107"/>
        <v>-6.2643788610410667</v>
      </c>
      <c r="M1215" s="248"/>
      <c r="N1215" s="248">
        <v>42689</v>
      </c>
      <c r="O1215" s="115">
        <v>68.8</v>
      </c>
      <c r="P1215" s="74">
        <f t="shared" si="108"/>
        <v>81.90476190476177</v>
      </c>
      <c r="R1215">
        <f t="shared" si="110"/>
        <v>688</v>
      </c>
      <c r="T1215" s="11">
        <v>42689</v>
      </c>
      <c r="U1215" s="115">
        <v>95.965833062263783</v>
      </c>
      <c r="V1215" s="115">
        <v>129.06626506024114</v>
      </c>
      <c r="W1215" s="115">
        <v>81.90476190476177</v>
      </c>
    </row>
    <row r="1216" spans="3:23" ht="18.75" thickBot="1" x14ac:dyDescent="0.3">
      <c r="C1216" s="11">
        <v>42690</v>
      </c>
      <c r="D1216" s="12">
        <v>1814.65</v>
      </c>
      <c r="E1216">
        <f t="shared" si="104"/>
        <v>96.130211368331572</v>
      </c>
      <c r="F1216" s="222"/>
      <c r="G1216" s="115">
        <v>214.5</v>
      </c>
      <c r="H1216" s="115">
        <f t="shared" si="105"/>
        <v>129.21686746987967</v>
      </c>
      <c r="I1216" s="225">
        <v>42690</v>
      </c>
      <c r="J1216" s="257">
        <v>51098904070.5</v>
      </c>
      <c r="K1216" s="115">
        <f t="shared" si="106"/>
        <v>122.94517894855736</v>
      </c>
      <c r="L1216" s="115">
        <f t="shared" si="107"/>
        <v>-6.2716885213223179</v>
      </c>
      <c r="M1216" s="248"/>
      <c r="N1216" s="248">
        <v>42690</v>
      </c>
      <c r="O1216" s="115">
        <v>69</v>
      </c>
      <c r="P1216" s="74">
        <f t="shared" si="108"/>
        <v>82.142857142857011</v>
      </c>
      <c r="R1216">
        <f t="shared" si="110"/>
        <v>690</v>
      </c>
      <c r="T1216" s="11">
        <v>42690</v>
      </c>
      <c r="U1216" s="115">
        <v>96.130211368331572</v>
      </c>
      <c r="V1216" s="115">
        <v>129.21686746987967</v>
      </c>
      <c r="W1216" s="115">
        <v>82.142857142857011</v>
      </c>
    </row>
    <row r="1217" spans="3:23" ht="18.75" thickBot="1" x14ac:dyDescent="0.3">
      <c r="C1217" s="11">
        <v>42691</v>
      </c>
      <c r="D1217" s="12">
        <v>1818.17</v>
      </c>
      <c r="E1217">
        <f t="shared" si="104"/>
        <v>96.316681676113532</v>
      </c>
      <c r="F1217" s="222"/>
      <c r="G1217" s="115">
        <v>216</v>
      </c>
      <c r="H1217" s="115">
        <f t="shared" si="105"/>
        <v>130.12048192771101</v>
      </c>
      <c r="I1217" s="225">
        <v>42691</v>
      </c>
      <c r="J1217" s="257">
        <v>51456239064</v>
      </c>
      <c r="K1217" s="115">
        <f t="shared" si="106"/>
        <v>123.80493544470113</v>
      </c>
      <c r="L1217" s="115">
        <f t="shared" si="107"/>
        <v>-6.3155464830098822</v>
      </c>
      <c r="M1217" s="248"/>
      <c r="N1217" s="248">
        <v>42691</v>
      </c>
      <c r="O1217" s="115">
        <v>69</v>
      </c>
      <c r="P1217" s="74">
        <f t="shared" si="108"/>
        <v>82.142857142857011</v>
      </c>
      <c r="R1217">
        <f t="shared" si="110"/>
        <v>690</v>
      </c>
      <c r="T1217" s="11">
        <v>42691</v>
      </c>
      <c r="U1217" s="115">
        <v>96.316681676113532</v>
      </c>
      <c r="V1217" s="115">
        <v>130.12048192771101</v>
      </c>
      <c r="W1217" s="115">
        <v>82.142857142857011</v>
      </c>
    </row>
    <row r="1218" spans="3:23" ht="18.75" thickBot="1" x14ac:dyDescent="0.3">
      <c r="C1218" s="11">
        <v>42692</v>
      </c>
      <c r="D1218" s="12">
        <v>1820.76</v>
      </c>
      <c r="E1218">
        <f t="shared" si="104"/>
        <v>96.453885680987185</v>
      </c>
      <c r="F1218" s="222"/>
      <c r="G1218" s="115">
        <v>216</v>
      </c>
      <c r="H1218" s="115">
        <f t="shared" si="105"/>
        <v>130.12048192771101</v>
      </c>
      <c r="I1218" s="225">
        <v>42692</v>
      </c>
      <c r="J1218" s="257">
        <v>51456239064</v>
      </c>
      <c r="K1218" s="115">
        <f t="shared" si="106"/>
        <v>123.80493544470113</v>
      </c>
      <c r="L1218" s="115">
        <f t="shared" si="107"/>
        <v>-6.3155464830098822</v>
      </c>
      <c r="M1218" s="248"/>
      <c r="N1218" s="248">
        <v>42692</v>
      </c>
      <c r="O1218" s="115">
        <v>70</v>
      </c>
      <c r="P1218" s="74">
        <f t="shared" si="108"/>
        <v>83.333333333333201</v>
      </c>
      <c r="R1218">
        <f t="shared" si="110"/>
        <v>700</v>
      </c>
      <c r="T1218" s="11">
        <v>42692</v>
      </c>
      <c r="U1218" s="115">
        <v>96.453885680987185</v>
      </c>
      <c r="V1218" s="115">
        <v>130.12048192771101</v>
      </c>
      <c r="W1218" s="115">
        <v>83.333333333333201</v>
      </c>
    </row>
    <row r="1219" spans="3:23" ht="18.75" thickBot="1" x14ac:dyDescent="0.3">
      <c r="C1219" s="11">
        <v>42696</v>
      </c>
      <c r="D1219" s="12">
        <v>1814.26</v>
      </c>
      <c r="E1219">
        <f t="shared" si="104"/>
        <v>96.10955130582164</v>
      </c>
      <c r="F1219" s="222"/>
      <c r="G1219" s="115">
        <v>214.5</v>
      </c>
      <c r="H1219" s="115">
        <f t="shared" si="105"/>
        <v>129.2168674698797</v>
      </c>
      <c r="I1219" s="225">
        <v>42695</v>
      </c>
      <c r="J1219" s="257">
        <v>51098904070.5</v>
      </c>
      <c r="K1219" s="115">
        <f t="shared" si="106"/>
        <v>122.94517894855737</v>
      </c>
      <c r="L1219" s="115">
        <f t="shared" si="107"/>
        <v>-6.2716885213223321</v>
      </c>
      <c r="M1219" s="248"/>
      <c r="N1219" s="248">
        <v>42695</v>
      </c>
      <c r="O1219" s="115">
        <v>69</v>
      </c>
      <c r="P1219" s="74">
        <f t="shared" si="108"/>
        <v>82.142857142857011</v>
      </c>
      <c r="R1219">
        <f t="shared" si="110"/>
        <v>690</v>
      </c>
      <c r="T1219" s="11">
        <v>42696</v>
      </c>
      <c r="U1219" s="115">
        <v>96.10955130582164</v>
      </c>
      <c r="V1219" s="115">
        <v>129.2168674698797</v>
      </c>
      <c r="W1219" s="115">
        <v>82.142857142857011</v>
      </c>
    </row>
    <row r="1220" spans="3:23" ht="18.75" thickBot="1" x14ac:dyDescent="0.3">
      <c r="C1220" s="11">
        <v>42697</v>
      </c>
      <c r="D1220" s="12">
        <v>1808.67</v>
      </c>
      <c r="E1220">
        <f t="shared" si="104"/>
        <v>95.813423743179271</v>
      </c>
      <c r="F1220" s="222"/>
      <c r="G1220" s="115">
        <v>214.25</v>
      </c>
      <c r="H1220" s="115">
        <f t="shared" si="105"/>
        <v>129.06626506024114</v>
      </c>
      <c r="I1220" s="225">
        <v>42696</v>
      </c>
      <c r="J1220" s="257">
        <v>51039348238.25</v>
      </c>
      <c r="K1220" s="115">
        <f t="shared" si="106"/>
        <v>122.80188619920007</v>
      </c>
      <c r="L1220" s="115">
        <f t="shared" si="107"/>
        <v>-6.2643788610410667</v>
      </c>
      <c r="M1220" s="248"/>
      <c r="N1220" s="248">
        <v>42696</v>
      </c>
      <c r="O1220" s="115">
        <v>69.400000000000006</v>
      </c>
      <c r="P1220" s="74">
        <f t="shared" si="108"/>
        <v>82.619047619047493</v>
      </c>
      <c r="R1220">
        <f t="shared" si="110"/>
        <v>694</v>
      </c>
      <c r="T1220" s="11">
        <v>42697</v>
      </c>
      <c r="U1220" s="115">
        <v>95.813423743179271</v>
      </c>
      <c r="V1220" s="115">
        <v>129.06626506024114</v>
      </c>
      <c r="W1220" s="115">
        <v>82.619047619047493</v>
      </c>
    </row>
    <row r="1221" spans="3:23" ht="18.75" thickBot="1" x14ac:dyDescent="0.3">
      <c r="C1221" s="11">
        <v>42698</v>
      </c>
      <c r="D1221" s="12">
        <v>1809.85</v>
      </c>
      <c r="E1221">
        <f t="shared" ref="E1221:E1284" si="111">+(D1221/D1220)*E1220</f>
        <v>95.875933675901607</v>
      </c>
      <c r="F1221" s="222"/>
      <c r="G1221" s="115">
        <v>214</v>
      </c>
      <c r="H1221" s="115">
        <f t="shared" ref="H1221:H1284" si="112">+(G1221/G1220)*H1220</f>
        <v>128.91566265060257</v>
      </c>
      <c r="I1221" s="225">
        <v>42697</v>
      </c>
      <c r="J1221" s="257">
        <v>50979792406</v>
      </c>
      <c r="K1221" s="115">
        <f t="shared" ref="K1221:K1284" si="113">+(J1221/J1220)*K1220</f>
        <v>122.65859344984277</v>
      </c>
      <c r="L1221" s="115">
        <f t="shared" ref="L1221:L1284" si="114">+K1221-H1221</f>
        <v>-6.2570692007598012</v>
      </c>
      <c r="M1221" s="248"/>
      <c r="N1221" s="248">
        <v>42697</v>
      </c>
      <c r="O1221" s="115">
        <v>69.599999999999994</v>
      </c>
      <c r="P1221" s="74">
        <f t="shared" ref="P1221:P1284" si="115">+(O1221/O1220)*P1220</f>
        <v>82.857142857142719</v>
      </c>
      <c r="R1221">
        <f t="shared" si="110"/>
        <v>696</v>
      </c>
      <c r="T1221" s="11">
        <v>42698</v>
      </c>
      <c r="U1221" s="115">
        <v>95.875933675901607</v>
      </c>
      <c r="V1221" s="115">
        <v>128.91566265060257</v>
      </c>
      <c r="W1221" s="115">
        <v>82.857142857142719</v>
      </c>
    </row>
    <row r="1222" spans="3:23" ht="18.75" thickBot="1" x14ac:dyDescent="0.3">
      <c r="C1222" s="11">
        <v>42699</v>
      </c>
      <c r="D1222" s="12">
        <v>1807.33</v>
      </c>
      <c r="E1222">
        <f t="shared" si="111"/>
        <v>95.7424378873759</v>
      </c>
      <c r="F1222" s="222"/>
      <c r="G1222" s="115">
        <v>214</v>
      </c>
      <c r="H1222" s="115">
        <f t="shared" si="112"/>
        <v>128.91566265060257</v>
      </c>
      <c r="I1222" s="225">
        <v>42698</v>
      </c>
      <c r="J1222" s="257">
        <v>50979792406</v>
      </c>
      <c r="K1222" s="115">
        <f t="shared" si="113"/>
        <v>122.65859344984277</v>
      </c>
      <c r="L1222" s="115">
        <f t="shared" si="114"/>
        <v>-6.2570692007598012</v>
      </c>
      <c r="M1222" s="248"/>
      <c r="N1222" s="248">
        <v>42698</v>
      </c>
      <c r="O1222" s="115">
        <v>69</v>
      </c>
      <c r="P1222" s="74">
        <f t="shared" si="115"/>
        <v>82.142857142857011</v>
      </c>
      <c r="R1222">
        <f t="shared" si="110"/>
        <v>690</v>
      </c>
      <c r="T1222" s="11">
        <v>42699</v>
      </c>
      <c r="U1222" s="115">
        <v>95.7424378873759</v>
      </c>
      <c r="V1222" s="115">
        <v>128.91566265060257</v>
      </c>
      <c r="W1222" s="115">
        <v>82.142857142857011</v>
      </c>
    </row>
    <row r="1223" spans="3:23" ht="18.75" thickBot="1" x14ac:dyDescent="0.3">
      <c r="C1223" s="11">
        <v>42700</v>
      </c>
      <c r="D1223" s="12">
        <v>1804.73</v>
      </c>
      <c r="E1223">
        <f t="shared" si="111"/>
        <v>95.604704137309682</v>
      </c>
      <c r="F1223" s="222"/>
      <c r="G1223" s="115">
        <v>214</v>
      </c>
      <c r="H1223" s="115">
        <f t="shared" si="112"/>
        <v>128.91566265060257</v>
      </c>
      <c r="I1223" s="225">
        <v>42699</v>
      </c>
      <c r="J1223" s="257">
        <v>50979792406</v>
      </c>
      <c r="K1223" s="115">
        <f t="shared" si="113"/>
        <v>122.65859344984277</v>
      </c>
      <c r="L1223" s="115">
        <f t="shared" si="114"/>
        <v>-6.2570692007598012</v>
      </c>
      <c r="M1223" s="248"/>
      <c r="N1223" s="248">
        <v>42699</v>
      </c>
      <c r="O1223" s="115">
        <v>69</v>
      </c>
      <c r="P1223" s="74">
        <f t="shared" si="115"/>
        <v>82.142857142857011</v>
      </c>
      <c r="R1223">
        <f t="shared" si="110"/>
        <v>690</v>
      </c>
      <c r="T1223" s="11">
        <v>42700</v>
      </c>
      <c r="U1223" s="115">
        <v>95.604704137309682</v>
      </c>
      <c r="V1223" s="115">
        <v>128.91566265060257</v>
      </c>
      <c r="W1223" s="115">
        <v>82.142857142857011</v>
      </c>
    </row>
    <row r="1224" spans="3:23" ht="18.75" thickBot="1" x14ac:dyDescent="0.3">
      <c r="C1224" s="11">
        <v>42702</v>
      </c>
      <c r="D1224" s="12">
        <v>1804.44</v>
      </c>
      <c r="E1224">
        <f t="shared" si="111"/>
        <v>95.589341526725377</v>
      </c>
      <c r="F1224" s="222"/>
      <c r="G1224" s="115">
        <v>214</v>
      </c>
      <c r="H1224" s="115">
        <f t="shared" si="112"/>
        <v>128.91566265060257</v>
      </c>
      <c r="I1224" s="225">
        <v>42702</v>
      </c>
      <c r="J1224" s="257">
        <v>50979792406</v>
      </c>
      <c r="K1224" s="115">
        <f t="shared" si="113"/>
        <v>122.65859344984277</v>
      </c>
      <c r="L1224" s="115">
        <f t="shared" si="114"/>
        <v>-6.2570692007598012</v>
      </c>
      <c r="M1224" s="248"/>
      <c r="N1224" s="248">
        <v>42702</v>
      </c>
      <c r="O1224" s="115">
        <v>69</v>
      </c>
      <c r="P1224" s="74">
        <f t="shared" si="115"/>
        <v>82.142857142857011</v>
      </c>
      <c r="R1224">
        <f t="shared" si="110"/>
        <v>690</v>
      </c>
      <c r="T1224" s="11">
        <v>42702</v>
      </c>
      <c r="U1224" s="115">
        <v>95.589341526725377</v>
      </c>
      <c r="V1224" s="115">
        <v>128.91566265060257</v>
      </c>
      <c r="W1224" s="115">
        <v>82.142857142857011</v>
      </c>
    </row>
    <row r="1225" spans="3:23" ht="18.75" thickBot="1" x14ac:dyDescent="0.3">
      <c r="C1225" s="11">
        <v>42703</v>
      </c>
      <c r="D1225" s="12">
        <v>1800.74</v>
      </c>
      <c r="E1225">
        <f t="shared" si="111"/>
        <v>95.393335805477292</v>
      </c>
      <c r="F1225" s="222"/>
      <c r="G1225" s="115">
        <v>214</v>
      </c>
      <c r="H1225" s="115">
        <f t="shared" si="112"/>
        <v>128.91566265060257</v>
      </c>
      <c r="I1225" s="225">
        <v>42703</v>
      </c>
      <c r="J1225" s="257">
        <v>50979792406</v>
      </c>
      <c r="K1225" s="115">
        <f t="shared" si="113"/>
        <v>122.65859344984277</v>
      </c>
      <c r="L1225" s="115">
        <f t="shared" si="114"/>
        <v>-6.2570692007598012</v>
      </c>
      <c r="M1225" s="248"/>
      <c r="N1225" s="248">
        <v>42703</v>
      </c>
      <c r="O1225" s="115">
        <v>68.2</v>
      </c>
      <c r="P1225" s="74">
        <f t="shared" si="115"/>
        <v>81.190476190476062</v>
      </c>
      <c r="R1225">
        <f t="shared" si="110"/>
        <v>682</v>
      </c>
      <c r="T1225" s="11">
        <v>42703</v>
      </c>
      <c r="U1225" s="115">
        <v>95.393335805477292</v>
      </c>
      <c r="V1225" s="115">
        <v>128.91566265060257</v>
      </c>
      <c r="W1225" s="115">
        <v>81.190476190476062</v>
      </c>
    </row>
    <row r="1226" spans="3:23" ht="18.75" thickBot="1" x14ac:dyDescent="0.3">
      <c r="C1226" s="11">
        <v>42704</v>
      </c>
      <c r="D1226" s="12">
        <v>1802.64</v>
      </c>
      <c r="E1226">
        <f t="shared" si="111"/>
        <v>95.493987392064142</v>
      </c>
      <c r="F1226" s="222"/>
      <c r="G1226" s="115">
        <v>214.25</v>
      </c>
      <c r="H1226" s="115">
        <f t="shared" si="112"/>
        <v>129.06626506024111</v>
      </c>
      <c r="I1226" s="242">
        <v>42704</v>
      </c>
      <c r="J1226" s="260">
        <v>51039348238.25</v>
      </c>
      <c r="K1226" s="115">
        <f t="shared" si="113"/>
        <v>122.80188619920006</v>
      </c>
      <c r="L1226" s="115">
        <f t="shared" si="114"/>
        <v>-6.2643788610410525</v>
      </c>
      <c r="M1226" s="251"/>
      <c r="N1226" s="251">
        <v>42704</v>
      </c>
      <c r="O1226" s="115">
        <v>67.599999999999994</v>
      </c>
      <c r="P1226" s="74">
        <f t="shared" si="115"/>
        <v>80.476190476190339</v>
      </c>
      <c r="R1226">
        <f t="shared" si="110"/>
        <v>676</v>
      </c>
      <c r="T1226" s="11">
        <v>42704</v>
      </c>
      <c r="U1226" s="115">
        <v>95.493987392064142</v>
      </c>
      <c r="V1226" s="115">
        <v>129.06626506024111</v>
      </c>
      <c r="W1226" s="115">
        <v>80.476190476190339</v>
      </c>
    </row>
    <row r="1227" spans="3:23" ht="18.75" thickBot="1" x14ac:dyDescent="0.3">
      <c r="C1227" s="11">
        <v>42705</v>
      </c>
      <c r="D1227" s="12">
        <v>1803.01</v>
      </c>
      <c r="E1227">
        <f t="shared" si="111"/>
        <v>95.513587964188943</v>
      </c>
      <c r="F1227" s="222"/>
      <c r="G1227" s="115">
        <v>214.25</v>
      </c>
      <c r="H1227" s="115">
        <f t="shared" si="112"/>
        <v>129.06626506024111</v>
      </c>
      <c r="I1227" s="225">
        <v>42705</v>
      </c>
      <c r="J1227" s="257">
        <v>51039348238.25</v>
      </c>
      <c r="K1227" s="115">
        <f t="shared" si="113"/>
        <v>122.80188619920006</v>
      </c>
      <c r="L1227" s="115">
        <f t="shared" si="114"/>
        <v>-6.2643788610410525</v>
      </c>
      <c r="M1227" s="248"/>
      <c r="N1227" s="248">
        <v>42705</v>
      </c>
      <c r="O1227" s="115">
        <v>67.599999999999994</v>
      </c>
      <c r="P1227" s="74">
        <f t="shared" si="115"/>
        <v>80.476190476190339</v>
      </c>
      <c r="R1227">
        <f t="shared" si="110"/>
        <v>676</v>
      </c>
      <c r="T1227" s="11">
        <v>42705</v>
      </c>
      <c r="U1227" s="115">
        <v>95.513587964188943</v>
      </c>
      <c r="V1227" s="115">
        <v>129.06626506024111</v>
      </c>
      <c r="W1227" s="115">
        <v>80.476190476190339</v>
      </c>
    </row>
    <row r="1228" spans="3:23" ht="18.75" thickBot="1" x14ac:dyDescent="0.3">
      <c r="C1228" s="11">
        <v>42706</v>
      </c>
      <c r="D1228" s="12">
        <v>1805.25</v>
      </c>
      <c r="E1228">
        <f t="shared" si="111"/>
        <v>95.632250887322925</v>
      </c>
      <c r="F1228" s="222"/>
      <c r="G1228" s="115">
        <v>214.25</v>
      </c>
      <c r="H1228" s="115">
        <f t="shared" si="112"/>
        <v>129.06626506024111</v>
      </c>
      <c r="I1228" s="225">
        <v>42706</v>
      </c>
      <c r="J1228" s="257">
        <v>51039348238.25</v>
      </c>
      <c r="K1228" s="115">
        <f t="shared" si="113"/>
        <v>122.80188619920006</v>
      </c>
      <c r="L1228" s="115">
        <f t="shared" si="114"/>
        <v>-6.2643788610410525</v>
      </c>
      <c r="M1228" s="248"/>
      <c r="N1228" s="248">
        <v>42706</v>
      </c>
      <c r="O1228" s="115">
        <v>67.599999999999994</v>
      </c>
      <c r="P1228" s="74">
        <f t="shared" si="115"/>
        <v>80.476190476190339</v>
      </c>
      <c r="R1228">
        <f t="shared" si="110"/>
        <v>676</v>
      </c>
      <c r="T1228" s="11">
        <v>42706</v>
      </c>
      <c r="U1228" s="115">
        <v>95.632250887322925</v>
      </c>
      <c r="V1228" s="115">
        <v>129.06626506024111</v>
      </c>
      <c r="W1228" s="115">
        <v>80.476190476190339</v>
      </c>
    </row>
    <row r="1229" spans="3:23" ht="18.75" thickBot="1" x14ac:dyDescent="0.3">
      <c r="C1229" s="11">
        <v>42709</v>
      </c>
      <c r="D1229" s="12">
        <v>1806.24</v>
      </c>
      <c r="E1229">
        <f t="shared" si="111"/>
        <v>95.684695661386598</v>
      </c>
      <c r="F1229" s="222"/>
      <c r="G1229" s="115">
        <v>214.25</v>
      </c>
      <c r="H1229" s="115">
        <f t="shared" si="112"/>
        <v>129.06626506024111</v>
      </c>
      <c r="I1229" s="225">
        <v>42709</v>
      </c>
      <c r="J1229" s="257">
        <v>51039348238.25</v>
      </c>
      <c r="K1229" s="115">
        <f t="shared" si="113"/>
        <v>122.80188619920006</v>
      </c>
      <c r="L1229" s="115">
        <f t="shared" si="114"/>
        <v>-6.2643788610410525</v>
      </c>
      <c r="M1229" s="248"/>
      <c r="N1229" s="248">
        <v>42709</v>
      </c>
      <c r="O1229" s="115">
        <v>67.599999999999994</v>
      </c>
      <c r="P1229" s="74">
        <f t="shared" si="115"/>
        <v>80.476190476190339</v>
      </c>
      <c r="R1229">
        <f t="shared" si="110"/>
        <v>676</v>
      </c>
      <c r="T1229" s="11">
        <v>42709</v>
      </c>
      <c r="U1229" s="115">
        <v>95.684695661386598</v>
      </c>
      <c r="V1229" s="115">
        <v>129.06626506024111</v>
      </c>
      <c r="W1229" s="115">
        <v>80.476190476190339</v>
      </c>
    </row>
    <row r="1230" spans="3:23" ht="18.75" thickBot="1" x14ac:dyDescent="0.3">
      <c r="C1230" s="11">
        <v>42710</v>
      </c>
      <c r="D1230" s="12">
        <v>1806.81</v>
      </c>
      <c r="E1230">
        <f t="shared" si="111"/>
        <v>95.714891137362656</v>
      </c>
      <c r="F1230" s="222"/>
      <c r="G1230" s="115">
        <v>214.25</v>
      </c>
      <c r="H1230" s="115">
        <f t="shared" si="112"/>
        <v>129.06626506024111</v>
      </c>
      <c r="I1230" s="225">
        <v>42710</v>
      </c>
      <c r="J1230" s="257">
        <v>51039348238.25</v>
      </c>
      <c r="K1230" s="115">
        <f t="shared" si="113"/>
        <v>122.80188619920006</v>
      </c>
      <c r="L1230" s="115">
        <f t="shared" si="114"/>
        <v>-6.2643788610410525</v>
      </c>
      <c r="M1230" s="248"/>
      <c r="N1230" s="248">
        <v>42710</v>
      </c>
      <c r="O1230" s="115">
        <v>67.599999999999994</v>
      </c>
      <c r="P1230" s="74">
        <f t="shared" si="115"/>
        <v>80.476190476190339</v>
      </c>
      <c r="R1230">
        <f t="shared" si="110"/>
        <v>676</v>
      </c>
      <c r="T1230" s="11">
        <v>42710</v>
      </c>
      <c r="U1230" s="115">
        <v>95.714891137362656</v>
      </c>
      <c r="V1230" s="115">
        <v>129.06626506024111</v>
      </c>
      <c r="W1230" s="115">
        <v>80.476190476190339</v>
      </c>
    </row>
    <row r="1231" spans="3:23" ht="18.75" thickBot="1" x14ac:dyDescent="0.3">
      <c r="C1231" s="11">
        <v>42711</v>
      </c>
      <c r="D1231" s="12">
        <v>1806.33</v>
      </c>
      <c r="E1231">
        <f t="shared" si="111"/>
        <v>95.689463368119661</v>
      </c>
      <c r="F1231" s="222"/>
      <c r="G1231" s="115">
        <v>214.25</v>
      </c>
      <c r="H1231" s="115">
        <f t="shared" si="112"/>
        <v>129.06626506024111</v>
      </c>
      <c r="I1231" s="225">
        <v>42711</v>
      </c>
      <c r="J1231" s="257">
        <v>51039348238.25</v>
      </c>
      <c r="K1231" s="115">
        <f t="shared" si="113"/>
        <v>122.80188619920006</v>
      </c>
      <c r="L1231" s="115">
        <f t="shared" si="114"/>
        <v>-6.2643788610410525</v>
      </c>
      <c r="M1231" s="248"/>
      <c r="N1231" s="248">
        <v>42711</v>
      </c>
      <c r="O1231" s="115">
        <v>67.599999999999994</v>
      </c>
      <c r="P1231" s="74">
        <f t="shared" si="115"/>
        <v>80.476190476190339</v>
      </c>
      <c r="R1231">
        <f t="shared" si="110"/>
        <v>676</v>
      </c>
      <c r="T1231" s="11">
        <v>42711</v>
      </c>
      <c r="U1231" s="115">
        <v>95.689463368119661</v>
      </c>
      <c r="V1231" s="115">
        <v>129.06626506024111</v>
      </c>
      <c r="W1231" s="115">
        <v>80.476190476190339</v>
      </c>
    </row>
    <row r="1232" spans="3:23" ht="18.75" thickBot="1" x14ac:dyDescent="0.3">
      <c r="C1232" s="11">
        <v>42712</v>
      </c>
      <c r="D1232" s="12">
        <v>1806.28</v>
      </c>
      <c r="E1232">
        <f t="shared" si="111"/>
        <v>95.686814642156847</v>
      </c>
      <c r="F1232" s="222"/>
      <c r="G1232" s="115">
        <v>214</v>
      </c>
      <c r="H1232" s="115">
        <f t="shared" si="112"/>
        <v>128.91566265060254</v>
      </c>
      <c r="I1232" s="225">
        <v>42712</v>
      </c>
      <c r="J1232" s="257">
        <v>50979792406</v>
      </c>
      <c r="K1232" s="115">
        <f t="shared" si="113"/>
        <v>122.65859344984275</v>
      </c>
      <c r="L1232" s="115">
        <f t="shared" si="114"/>
        <v>-6.257069200759787</v>
      </c>
      <c r="M1232" s="248"/>
      <c r="N1232" s="248">
        <v>42712</v>
      </c>
      <c r="O1232" s="115">
        <v>67</v>
      </c>
      <c r="P1232" s="74">
        <f t="shared" si="115"/>
        <v>79.761904761904631</v>
      </c>
      <c r="R1232">
        <f t="shared" si="110"/>
        <v>670</v>
      </c>
      <c r="T1232" s="11">
        <v>42712</v>
      </c>
      <c r="U1232" s="115">
        <v>95.686814642156847</v>
      </c>
      <c r="V1232" s="115">
        <v>128.91566265060254</v>
      </c>
      <c r="W1232" s="115">
        <v>79.761904761904631</v>
      </c>
    </row>
    <row r="1233" spans="3:23" ht="18.75" thickBot="1" x14ac:dyDescent="0.3">
      <c r="C1233" s="11">
        <v>42713</v>
      </c>
      <c r="D1233" s="12">
        <v>1806.55</v>
      </c>
      <c r="E1233">
        <f t="shared" si="111"/>
        <v>95.70111776235602</v>
      </c>
      <c r="F1233" s="222"/>
      <c r="G1233" s="115">
        <v>214</v>
      </c>
      <c r="H1233" s="115">
        <f t="shared" si="112"/>
        <v>128.91566265060254</v>
      </c>
      <c r="I1233" s="225">
        <v>42713</v>
      </c>
      <c r="J1233" s="257">
        <v>50979792406</v>
      </c>
      <c r="K1233" s="115">
        <f t="shared" si="113"/>
        <v>122.65859344984275</v>
      </c>
      <c r="L1233" s="115">
        <f t="shared" si="114"/>
        <v>-6.257069200759787</v>
      </c>
      <c r="M1233" s="248"/>
      <c r="N1233" s="248">
        <v>42713</v>
      </c>
      <c r="O1233" s="115">
        <v>67</v>
      </c>
      <c r="P1233" s="74">
        <f t="shared" si="115"/>
        <v>79.761904761904631</v>
      </c>
      <c r="R1233">
        <f t="shared" si="110"/>
        <v>670</v>
      </c>
      <c r="T1233" s="11">
        <v>42713</v>
      </c>
      <c r="U1233" s="115">
        <v>95.70111776235602</v>
      </c>
      <c r="V1233" s="115">
        <v>128.91566265060254</v>
      </c>
      <c r="W1233" s="115">
        <v>79.761904761904631</v>
      </c>
    </row>
    <row r="1234" spans="3:23" ht="18.75" thickBot="1" x14ac:dyDescent="0.3">
      <c r="C1234" s="11">
        <v>42716</v>
      </c>
      <c r="D1234" s="12">
        <v>1810.49</v>
      </c>
      <c r="E1234">
        <f t="shared" si="111"/>
        <v>95.90983736822561</v>
      </c>
      <c r="F1234" s="222"/>
      <c r="G1234" s="115">
        <v>213.75</v>
      </c>
      <c r="H1234" s="115">
        <f t="shared" si="112"/>
        <v>128.765060240964</v>
      </c>
      <c r="I1234" s="225">
        <v>42716</v>
      </c>
      <c r="J1234" s="257">
        <v>50920236573.75</v>
      </c>
      <c r="K1234" s="115">
        <f t="shared" si="113"/>
        <v>122.51530070048547</v>
      </c>
      <c r="L1234" s="115">
        <f t="shared" si="114"/>
        <v>-6.2497595404785358</v>
      </c>
      <c r="M1234" s="248"/>
      <c r="N1234" s="248">
        <v>42716</v>
      </c>
      <c r="O1234" s="115">
        <v>66.8</v>
      </c>
      <c r="P1234" s="74">
        <f t="shared" si="115"/>
        <v>79.52380952380939</v>
      </c>
      <c r="R1234">
        <f t="shared" si="110"/>
        <v>668</v>
      </c>
      <c r="T1234" s="11">
        <v>42716</v>
      </c>
      <c r="U1234" s="115">
        <v>95.90983736822561</v>
      </c>
      <c r="V1234" s="115">
        <v>128.765060240964</v>
      </c>
      <c r="W1234" s="115">
        <v>79.52380952380939</v>
      </c>
    </row>
    <row r="1235" spans="3:23" ht="18.75" thickBot="1" x14ac:dyDescent="0.3">
      <c r="C1235" s="11">
        <v>42717</v>
      </c>
      <c r="D1235" s="12">
        <v>1810.58</v>
      </c>
      <c r="E1235">
        <f t="shared" si="111"/>
        <v>95.914605074958672</v>
      </c>
      <c r="F1235" s="222"/>
      <c r="G1235" s="115">
        <v>213.5</v>
      </c>
      <c r="H1235" s="115">
        <f t="shared" si="112"/>
        <v>128.61445783132547</v>
      </c>
      <c r="I1235" s="225">
        <v>42717</v>
      </c>
      <c r="J1235" s="257">
        <v>50860680741.5</v>
      </c>
      <c r="K1235" s="115">
        <f t="shared" si="113"/>
        <v>122.37200795112818</v>
      </c>
      <c r="L1235" s="115">
        <f t="shared" si="114"/>
        <v>-6.2424498801972845</v>
      </c>
      <c r="M1235" s="248"/>
      <c r="N1235" s="248">
        <v>42717</v>
      </c>
      <c r="O1235" s="115">
        <v>66.8</v>
      </c>
      <c r="P1235" s="74">
        <f t="shared" si="115"/>
        <v>79.52380952380939</v>
      </c>
      <c r="R1235">
        <f t="shared" si="110"/>
        <v>668</v>
      </c>
      <c r="T1235" s="11">
        <v>42717</v>
      </c>
      <c r="U1235" s="115">
        <v>95.914605074958672</v>
      </c>
      <c r="V1235" s="115">
        <v>128.61445783132547</v>
      </c>
      <c r="W1235" s="115">
        <v>79.52380952380939</v>
      </c>
    </row>
    <row r="1236" spans="3:23" ht="18.75" thickBot="1" x14ac:dyDescent="0.3">
      <c r="C1236" s="11">
        <v>42718</v>
      </c>
      <c r="D1236" s="12">
        <v>1811.94</v>
      </c>
      <c r="E1236">
        <f t="shared" si="111"/>
        <v>95.986650421147161</v>
      </c>
      <c r="F1236" s="222"/>
      <c r="G1236" s="115">
        <v>213.25</v>
      </c>
      <c r="H1236" s="115">
        <f t="shared" si="112"/>
        <v>128.4638554216869</v>
      </c>
      <c r="I1236" s="225">
        <v>42718</v>
      </c>
      <c r="J1236" s="257">
        <v>50801124909.25</v>
      </c>
      <c r="K1236" s="115">
        <f t="shared" si="113"/>
        <v>122.2287152017709</v>
      </c>
      <c r="L1236" s="115">
        <f t="shared" si="114"/>
        <v>-6.2351402199160049</v>
      </c>
      <c r="M1236" s="248"/>
      <c r="N1236" s="248">
        <v>42718</v>
      </c>
      <c r="O1236" s="115">
        <v>66.8</v>
      </c>
      <c r="P1236" s="74">
        <f t="shared" si="115"/>
        <v>79.52380952380939</v>
      </c>
      <c r="R1236">
        <f t="shared" si="110"/>
        <v>668</v>
      </c>
      <c r="T1236" s="11">
        <v>42718</v>
      </c>
      <c r="U1236" s="115">
        <v>95.986650421147161</v>
      </c>
      <c r="V1236" s="115">
        <v>128.4638554216869</v>
      </c>
      <c r="W1236" s="115">
        <v>79.52380952380939</v>
      </c>
    </row>
    <row r="1237" spans="3:23" ht="18.75" thickBot="1" x14ac:dyDescent="0.3">
      <c r="C1237" s="11">
        <v>42719</v>
      </c>
      <c r="D1237" s="12">
        <v>1815.92</v>
      </c>
      <c r="E1237">
        <f t="shared" si="111"/>
        <v>96.197489007786984</v>
      </c>
      <c r="F1237" s="222"/>
      <c r="G1237" s="115">
        <v>215</v>
      </c>
      <c r="H1237" s="115">
        <f t="shared" si="112"/>
        <v>129.51807228915681</v>
      </c>
      <c r="I1237" s="225">
        <v>42719</v>
      </c>
      <c r="J1237" s="257">
        <v>51218015735</v>
      </c>
      <c r="K1237" s="115">
        <f t="shared" si="113"/>
        <v>123.23176444727196</v>
      </c>
      <c r="L1237" s="115">
        <f t="shared" si="114"/>
        <v>-6.2863078418848488</v>
      </c>
      <c r="M1237" s="248"/>
      <c r="N1237" s="248">
        <v>42719</v>
      </c>
      <c r="O1237" s="115">
        <v>66.599999999999994</v>
      </c>
      <c r="P1237" s="74">
        <f t="shared" si="115"/>
        <v>79.28571428571415</v>
      </c>
      <c r="R1237">
        <f t="shared" si="110"/>
        <v>666</v>
      </c>
      <c r="T1237" s="11">
        <v>42719</v>
      </c>
      <c r="U1237" s="115">
        <v>96.197489007786984</v>
      </c>
      <c r="V1237" s="115">
        <v>129.51807228915681</v>
      </c>
      <c r="W1237" s="115">
        <v>79.28571428571415</v>
      </c>
    </row>
    <row r="1238" spans="3:23" ht="18.75" thickBot="1" x14ac:dyDescent="0.3">
      <c r="C1238" s="11">
        <v>42720</v>
      </c>
      <c r="D1238" s="12">
        <v>1812.78</v>
      </c>
      <c r="E1238">
        <f t="shared" si="111"/>
        <v>96.031149017322392</v>
      </c>
      <c r="F1238" s="222"/>
      <c r="G1238" s="115">
        <v>213.25</v>
      </c>
      <c r="H1238" s="115">
        <f t="shared" si="112"/>
        <v>128.46385542168693</v>
      </c>
      <c r="I1238" s="225">
        <v>42720</v>
      </c>
      <c r="J1238" s="257">
        <v>50801124909.25</v>
      </c>
      <c r="K1238" s="115">
        <f t="shared" si="113"/>
        <v>122.22871520177091</v>
      </c>
      <c r="L1238" s="115">
        <f t="shared" si="114"/>
        <v>-6.2351402199160191</v>
      </c>
      <c r="M1238" s="248"/>
      <c r="N1238" s="248">
        <v>42720</v>
      </c>
      <c r="O1238" s="115">
        <v>66.2</v>
      </c>
      <c r="P1238" s="74">
        <f t="shared" si="115"/>
        <v>78.809523809523682</v>
      </c>
      <c r="R1238">
        <f t="shared" si="110"/>
        <v>662</v>
      </c>
      <c r="T1238" s="11">
        <v>42720</v>
      </c>
      <c r="U1238" s="115">
        <v>96.031149017322392</v>
      </c>
      <c r="V1238" s="115">
        <v>128.46385542168693</v>
      </c>
      <c r="W1238" s="115">
        <v>78.809523809523682</v>
      </c>
    </row>
    <row r="1239" spans="3:23" ht="18.75" thickBot="1" x14ac:dyDescent="0.3">
      <c r="C1239" s="11">
        <v>42723</v>
      </c>
      <c r="D1239" s="12">
        <v>1815.74</v>
      </c>
      <c r="E1239">
        <f t="shared" si="111"/>
        <v>96.187953594320874</v>
      </c>
      <c r="F1239" s="222"/>
      <c r="G1239" s="115">
        <v>214</v>
      </c>
      <c r="H1239" s="115">
        <f t="shared" si="112"/>
        <v>128.9156626506026</v>
      </c>
      <c r="I1239" s="225">
        <v>42723</v>
      </c>
      <c r="J1239" s="257">
        <v>50979792406</v>
      </c>
      <c r="K1239" s="115">
        <f t="shared" si="113"/>
        <v>122.6585934498428</v>
      </c>
      <c r="L1239" s="115">
        <f t="shared" si="114"/>
        <v>-6.2570692007598012</v>
      </c>
      <c r="M1239" s="248"/>
      <c r="N1239" s="248">
        <v>42723</v>
      </c>
      <c r="O1239" s="115">
        <v>65.8</v>
      </c>
      <c r="P1239" s="74">
        <f t="shared" si="115"/>
        <v>78.333333333333201</v>
      </c>
      <c r="R1239">
        <f t="shared" si="110"/>
        <v>658</v>
      </c>
      <c r="T1239" s="11">
        <v>42723</v>
      </c>
      <c r="U1239" s="115">
        <v>96.187953594320874</v>
      </c>
      <c r="V1239" s="115">
        <v>128.9156626506026</v>
      </c>
      <c r="W1239" s="115">
        <v>78.333333333333201</v>
      </c>
    </row>
    <row r="1240" spans="3:23" ht="18.75" thickBot="1" x14ac:dyDescent="0.3">
      <c r="C1240" s="11">
        <v>42724</v>
      </c>
      <c r="D1240" s="12">
        <v>1819.06</v>
      </c>
      <c r="E1240">
        <f t="shared" si="111"/>
        <v>96.363828998251577</v>
      </c>
      <c r="F1240" s="222"/>
      <c r="G1240" s="115">
        <v>215</v>
      </c>
      <c r="H1240" s="115">
        <f t="shared" si="112"/>
        <v>129.51807228915683</v>
      </c>
      <c r="I1240" s="225">
        <v>42724</v>
      </c>
      <c r="J1240" s="257">
        <v>51218015735</v>
      </c>
      <c r="K1240" s="115">
        <f t="shared" si="113"/>
        <v>123.23176444727197</v>
      </c>
      <c r="L1240" s="115">
        <f t="shared" si="114"/>
        <v>-6.286307841884863</v>
      </c>
      <c r="M1240" s="248"/>
      <c r="N1240" s="248">
        <v>42724</v>
      </c>
      <c r="O1240" s="115">
        <v>65.8</v>
      </c>
      <c r="P1240" s="74">
        <f t="shared" si="115"/>
        <v>78.333333333333201</v>
      </c>
      <c r="R1240">
        <f t="shared" si="110"/>
        <v>658</v>
      </c>
      <c r="T1240" s="11">
        <v>42724</v>
      </c>
      <c r="U1240" s="115">
        <v>96.363828998251577</v>
      </c>
      <c r="V1240" s="115">
        <v>129.51807228915683</v>
      </c>
      <c r="W1240" s="115">
        <v>78.333333333333201</v>
      </c>
    </row>
    <row r="1241" spans="3:23" ht="18.75" thickBot="1" x14ac:dyDescent="0.3">
      <c r="C1241" s="11">
        <v>42725</v>
      </c>
      <c r="D1241" s="12">
        <v>1817.9</v>
      </c>
      <c r="E1241">
        <f t="shared" si="111"/>
        <v>96.302378555914345</v>
      </c>
      <c r="F1241" s="222"/>
      <c r="G1241" s="115">
        <v>215</v>
      </c>
      <c r="H1241" s="115">
        <f t="shared" si="112"/>
        <v>129.51807228915683</v>
      </c>
      <c r="I1241" s="225">
        <v>42725</v>
      </c>
      <c r="J1241" s="257">
        <v>51218015735</v>
      </c>
      <c r="K1241" s="115">
        <f t="shared" si="113"/>
        <v>123.23176444727197</v>
      </c>
      <c r="L1241" s="115">
        <f t="shared" si="114"/>
        <v>-6.286307841884863</v>
      </c>
      <c r="M1241" s="248"/>
      <c r="N1241" s="248">
        <v>42725</v>
      </c>
      <c r="O1241" s="115">
        <v>65</v>
      </c>
      <c r="P1241" s="74">
        <f t="shared" si="115"/>
        <v>77.380952380952252</v>
      </c>
      <c r="R1241">
        <f t="shared" si="110"/>
        <v>650</v>
      </c>
      <c r="T1241" s="11">
        <v>42725</v>
      </c>
      <c r="U1241" s="115">
        <v>96.302378555914345</v>
      </c>
      <c r="V1241" s="115">
        <v>129.51807228915683</v>
      </c>
      <c r="W1241" s="115">
        <v>77.380952380952252</v>
      </c>
    </row>
    <row r="1242" spans="3:23" ht="18.75" thickBot="1" x14ac:dyDescent="0.3">
      <c r="C1242" s="11">
        <v>42726</v>
      </c>
      <c r="D1242" s="12">
        <v>1818.36</v>
      </c>
      <c r="E1242">
        <f t="shared" si="111"/>
        <v>96.326746834772194</v>
      </c>
      <c r="F1242" s="222"/>
      <c r="G1242" s="115">
        <v>215.25</v>
      </c>
      <c r="H1242" s="115">
        <f t="shared" si="112"/>
        <v>129.66867469879537</v>
      </c>
      <c r="I1242" s="225">
        <v>42726</v>
      </c>
      <c r="J1242" s="257">
        <v>51277571567.25</v>
      </c>
      <c r="K1242" s="115">
        <f t="shared" si="113"/>
        <v>123.37505719662926</v>
      </c>
      <c r="L1242" s="115">
        <f t="shared" si="114"/>
        <v>-6.2936175021661143</v>
      </c>
      <c r="M1242" s="248"/>
      <c r="N1242" s="248">
        <v>42726</v>
      </c>
      <c r="O1242" s="115">
        <v>65.199999999999989</v>
      </c>
      <c r="P1242" s="74">
        <f t="shared" si="115"/>
        <v>77.619047619047478</v>
      </c>
      <c r="R1242">
        <f t="shared" si="110"/>
        <v>651.99999999999989</v>
      </c>
      <c r="T1242" s="11">
        <v>42726</v>
      </c>
      <c r="U1242" s="115">
        <v>96.326746834772194</v>
      </c>
      <c r="V1242" s="115">
        <v>129.66867469879537</v>
      </c>
      <c r="W1242" s="115">
        <v>77.619047619047478</v>
      </c>
    </row>
    <row r="1243" spans="3:23" ht="18.75" thickBot="1" x14ac:dyDescent="0.3">
      <c r="C1243" s="11">
        <v>42727</v>
      </c>
      <c r="D1243" s="12">
        <v>1816.63</v>
      </c>
      <c r="E1243">
        <f t="shared" si="111"/>
        <v>96.235100916458904</v>
      </c>
      <c r="F1243" s="222"/>
      <c r="G1243" s="115">
        <v>215.5</v>
      </c>
      <c r="H1243" s="115">
        <f t="shared" si="112"/>
        <v>129.81927710843394</v>
      </c>
      <c r="I1243" s="225">
        <v>42727</v>
      </c>
      <c r="J1243" s="257">
        <v>51337127399.5</v>
      </c>
      <c r="K1243" s="115">
        <f t="shared" si="113"/>
        <v>123.51834994598654</v>
      </c>
      <c r="L1243" s="115">
        <f t="shared" si="114"/>
        <v>-6.3009271624473939</v>
      </c>
      <c r="M1243" s="248"/>
      <c r="N1243" s="248">
        <v>42727</v>
      </c>
      <c r="O1243" s="115">
        <v>65</v>
      </c>
      <c r="P1243" s="74">
        <f t="shared" si="115"/>
        <v>77.380952380952252</v>
      </c>
      <c r="R1243">
        <f t="shared" si="110"/>
        <v>650</v>
      </c>
      <c r="T1243" s="11">
        <v>42727</v>
      </c>
      <c r="U1243" s="115">
        <v>96.235100916458904</v>
      </c>
      <c r="V1243" s="115">
        <v>129.81927710843394</v>
      </c>
      <c r="W1243" s="115">
        <v>77.380952380952252</v>
      </c>
    </row>
    <row r="1244" spans="3:23" ht="18.75" thickBot="1" x14ac:dyDescent="0.3">
      <c r="C1244" s="11">
        <v>42730</v>
      </c>
      <c r="D1244" s="12">
        <v>1814.95</v>
      </c>
      <c r="E1244">
        <f t="shared" si="111"/>
        <v>96.146103724108414</v>
      </c>
      <c r="F1244" s="222"/>
      <c r="G1244" s="115">
        <v>215.5</v>
      </c>
      <c r="H1244" s="115">
        <f t="shared" si="112"/>
        <v>129.81927710843394</v>
      </c>
      <c r="I1244" s="225">
        <v>42730</v>
      </c>
      <c r="J1244" s="257">
        <v>51337127399.5</v>
      </c>
      <c r="K1244" s="115">
        <f t="shared" si="113"/>
        <v>123.51834994598654</v>
      </c>
      <c r="L1244" s="115">
        <f t="shared" si="114"/>
        <v>-6.3009271624473939</v>
      </c>
      <c r="M1244" s="248"/>
      <c r="N1244" s="248">
        <v>42730</v>
      </c>
      <c r="O1244" s="115">
        <v>65</v>
      </c>
      <c r="P1244" s="74">
        <f t="shared" si="115"/>
        <v>77.380952380952252</v>
      </c>
      <c r="R1244">
        <f t="shared" si="110"/>
        <v>650</v>
      </c>
      <c r="T1244" s="11">
        <v>42730</v>
      </c>
      <c r="U1244" s="115">
        <v>96.146103724108414</v>
      </c>
      <c r="V1244" s="115">
        <v>129.81927710843394</v>
      </c>
      <c r="W1244" s="115">
        <v>77.380952380952252</v>
      </c>
    </row>
    <row r="1245" spans="3:23" ht="18.75" thickBot="1" x14ac:dyDescent="0.3">
      <c r="C1245" s="11">
        <v>42731</v>
      </c>
      <c r="D1245" s="12">
        <v>1811.44</v>
      </c>
      <c r="E1245">
        <f t="shared" si="111"/>
        <v>95.96016316151902</v>
      </c>
      <c r="F1245" s="222"/>
      <c r="G1245" s="115">
        <v>215.25</v>
      </c>
      <c r="H1245" s="115">
        <f t="shared" si="112"/>
        <v>129.66867469879537</v>
      </c>
      <c r="I1245" s="225">
        <v>42731</v>
      </c>
      <c r="J1245" s="257">
        <v>51277571567.25</v>
      </c>
      <c r="K1245" s="115">
        <f t="shared" si="113"/>
        <v>123.37505719662926</v>
      </c>
      <c r="L1245" s="115">
        <f t="shared" si="114"/>
        <v>-6.2936175021661143</v>
      </c>
      <c r="M1245" s="248"/>
      <c r="N1245" s="248">
        <v>42731</v>
      </c>
      <c r="O1245" s="115">
        <v>65.199999999999989</v>
      </c>
      <c r="P1245" s="74">
        <f t="shared" si="115"/>
        <v>77.619047619047478</v>
      </c>
      <c r="R1245">
        <f t="shared" si="110"/>
        <v>651.99999999999989</v>
      </c>
      <c r="T1245" s="11">
        <v>42731</v>
      </c>
      <c r="U1245" s="115">
        <v>95.96016316151902</v>
      </c>
      <c r="V1245" s="115">
        <v>129.66867469879537</v>
      </c>
      <c r="W1245" s="115">
        <v>77.619047619047478</v>
      </c>
    </row>
    <row r="1246" spans="3:23" ht="18.75" thickBot="1" x14ac:dyDescent="0.3">
      <c r="C1246" s="11">
        <v>42732</v>
      </c>
      <c r="D1246" s="12">
        <v>1811.31</v>
      </c>
      <c r="E1246">
        <f t="shared" si="111"/>
        <v>95.953276474015695</v>
      </c>
      <c r="F1246" s="222"/>
      <c r="G1246" s="115">
        <v>215</v>
      </c>
      <c r="H1246" s="115">
        <f t="shared" si="112"/>
        <v>129.51807228915681</v>
      </c>
      <c r="I1246" s="225">
        <v>42732</v>
      </c>
      <c r="J1246" s="257">
        <v>51218015735</v>
      </c>
      <c r="K1246" s="115">
        <f t="shared" si="113"/>
        <v>123.23176444727197</v>
      </c>
      <c r="L1246" s="115">
        <f t="shared" si="114"/>
        <v>-6.2863078418848346</v>
      </c>
      <c r="M1246" s="248"/>
      <c r="N1246" s="248">
        <v>42732</v>
      </c>
      <c r="O1246" s="115">
        <v>65.8</v>
      </c>
      <c r="P1246" s="74">
        <f t="shared" si="115"/>
        <v>78.333333333333201</v>
      </c>
      <c r="R1246">
        <f t="shared" si="110"/>
        <v>658</v>
      </c>
      <c r="T1246" s="11">
        <v>42732</v>
      </c>
      <c r="U1246" s="115">
        <v>95.953276474015695</v>
      </c>
      <c r="V1246" s="115">
        <v>129.51807228915681</v>
      </c>
      <c r="W1246" s="115">
        <v>78.333333333333201</v>
      </c>
    </row>
    <row r="1247" spans="3:23" ht="18.75" thickBot="1" x14ac:dyDescent="0.3">
      <c r="C1247" s="11">
        <v>42733</v>
      </c>
      <c r="D1247" s="12">
        <v>1812.52</v>
      </c>
      <c r="E1247">
        <f t="shared" si="111"/>
        <v>96.017375642315741</v>
      </c>
      <c r="F1247" s="222"/>
      <c r="G1247" s="115">
        <v>215.25</v>
      </c>
      <c r="H1247" s="115">
        <f t="shared" si="112"/>
        <v>129.66867469879534</v>
      </c>
      <c r="I1247" s="225">
        <v>42733</v>
      </c>
      <c r="J1247" s="257">
        <v>51277571567.25</v>
      </c>
      <c r="K1247" s="115">
        <f t="shared" si="113"/>
        <v>123.37505719662926</v>
      </c>
      <c r="L1247" s="115">
        <f t="shared" si="114"/>
        <v>-6.2936175021660858</v>
      </c>
      <c r="M1247" s="248"/>
      <c r="N1247" s="248">
        <v>42733</v>
      </c>
      <c r="O1247" s="115">
        <v>67</v>
      </c>
      <c r="P1247" s="74">
        <f t="shared" si="115"/>
        <v>79.761904761904631</v>
      </c>
      <c r="R1247">
        <f t="shared" si="110"/>
        <v>670</v>
      </c>
      <c r="T1247" s="11">
        <v>42733</v>
      </c>
      <c r="U1247" s="115">
        <v>96.017375642315741</v>
      </c>
      <c r="V1247" s="115">
        <v>129.66867469879534</v>
      </c>
      <c r="W1247" s="115">
        <v>79.761904761904631</v>
      </c>
    </row>
    <row r="1248" spans="3:23" ht="18.75" thickBot="1" x14ac:dyDescent="0.3">
      <c r="C1248" s="11">
        <v>42734</v>
      </c>
      <c r="D1248" s="12">
        <v>1808.37</v>
      </c>
      <c r="E1248">
        <f t="shared" si="111"/>
        <v>95.797531387402344</v>
      </c>
      <c r="F1248" s="222"/>
      <c r="G1248" s="115">
        <v>215</v>
      </c>
      <c r="H1248" s="115">
        <f t="shared" si="112"/>
        <v>129.51807228915678</v>
      </c>
      <c r="I1248" s="225">
        <v>42734</v>
      </c>
      <c r="J1248" s="257">
        <v>51218015735</v>
      </c>
      <c r="K1248" s="115">
        <f t="shared" si="113"/>
        <v>123.23176444727197</v>
      </c>
      <c r="L1248" s="115">
        <f t="shared" si="114"/>
        <v>-6.2863078418848062</v>
      </c>
      <c r="M1248" s="248"/>
      <c r="N1248" s="248">
        <v>42734</v>
      </c>
      <c r="O1248" s="115">
        <v>66.399999999999991</v>
      </c>
      <c r="P1248" s="74">
        <f t="shared" si="115"/>
        <v>79.047619047618909</v>
      </c>
      <c r="R1248">
        <f t="shared" si="110"/>
        <v>663.99999999999989</v>
      </c>
      <c r="T1248" s="11">
        <v>42734</v>
      </c>
      <c r="U1248" s="115">
        <v>95.797531387402344</v>
      </c>
      <c r="V1248" s="115">
        <v>129.51807228915678</v>
      </c>
      <c r="W1248" s="115">
        <v>79.047619047618909</v>
      </c>
    </row>
    <row r="1249" spans="3:23" ht="18.75" thickBot="1" x14ac:dyDescent="0.3">
      <c r="C1249" s="11">
        <v>42738</v>
      </c>
      <c r="D1249" s="12">
        <v>1808.36</v>
      </c>
      <c r="E1249">
        <f t="shared" si="111"/>
        <v>95.797001642209779</v>
      </c>
      <c r="F1249" s="222"/>
      <c r="G1249" s="115">
        <v>215</v>
      </c>
      <c r="H1249" s="115">
        <f t="shared" si="112"/>
        <v>129.51807228915678</v>
      </c>
      <c r="I1249" s="242">
        <v>42738</v>
      </c>
      <c r="J1249" s="260">
        <v>51218015735</v>
      </c>
      <c r="K1249" s="115">
        <f t="shared" si="113"/>
        <v>123.23176444727197</v>
      </c>
      <c r="L1249" s="115">
        <f t="shared" si="114"/>
        <v>-6.2863078418848062</v>
      </c>
      <c r="M1249" s="251"/>
      <c r="N1249" s="251">
        <v>42738</v>
      </c>
      <c r="O1249" s="115">
        <v>66.399999999999991</v>
      </c>
      <c r="P1249" s="74">
        <f t="shared" si="115"/>
        <v>79.047619047618909</v>
      </c>
      <c r="R1249">
        <f t="shared" si="110"/>
        <v>663.99999999999989</v>
      </c>
      <c r="T1249" s="11">
        <v>42738</v>
      </c>
      <c r="U1249" s="115">
        <v>95.797001642209779</v>
      </c>
      <c r="V1249" s="115">
        <v>129.51807228915678</v>
      </c>
      <c r="W1249" s="115">
        <v>79.047619047618909</v>
      </c>
    </row>
    <row r="1250" spans="3:23" ht="18.75" thickBot="1" x14ac:dyDescent="0.3">
      <c r="C1250" s="11">
        <v>42739</v>
      </c>
      <c r="D1250" s="12">
        <v>1807.31</v>
      </c>
      <c r="E1250">
        <f t="shared" si="111"/>
        <v>95.741378396990726</v>
      </c>
      <c r="F1250" s="222"/>
      <c r="G1250" s="115">
        <v>215</v>
      </c>
      <c r="H1250" s="115">
        <f t="shared" si="112"/>
        <v>129.51807228915678</v>
      </c>
      <c r="I1250" s="225">
        <v>42739</v>
      </c>
      <c r="J1250" s="257">
        <v>51218015735</v>
      </c>
      <c r="K1250" s="115">
        <f t="shared" si="113"/>
        <v>123.23176444727197</v>
      </c>
      <c r="L1250" s="115">
        <f t="shared" si="114"/>
        <v>-6.2863078418848062</v>
      </c>
      <c r="M1250" s="248"/>
      <c r="N1250" s="248">
        <v>42739</v>
      </c>
      <c r="O1250" s="115">
        <v>66.399999999999991</v>
      </c>
      <c r="P1250" s="74">
        <f t="shared" si="115"/>
        <v>79.047619047618909</v>
      </c>
      <c r="R1250">
        <f t="shared" si="110"/>
        <v>663.99999999999989</v>
      </c>
      <c r="T1250" s="11">
        <v>42739</v>
      </c>
      <c r="U1250" s="115">
        <v>95.741378396990726</v>
      </c>
      <c r="V1250" s="115">
        <v>129.51807228915678</v>
      </c>
      <c r="W1250" s="115">
        <v>79.047619047618909</v>
      </c>
    </row>
    <row r="1251" spans="3:23" ht="18.75" thickBot="1" x14ac:dyDescent="0.3">
      <c r="C1251" s="11">
        <v>42740</v>
      </c>
      <c r="D1251" s="12">
        <v>1805.07</v>
      </c>
      <c r="E1251">
        <f t="shared" si="111"/>
        <v>95.622715473856758</v>
      </c>
      <c r="F1251" s="222"/>
      <c r="G1251" s="115">
        <v>214</v>
      </c>
      <c r="H1251" s="115">
        <f t="shared" si="112"/>
        <v>128.91566265060257</v>
      </c>
      <c r="I1251" s="225">
        <v>42740</v>
      </c>
      <c r="J1251" s="257">
        <v>50979792406</v>
      </c>
      <c r="K1251" s="115">
        <f t="shared" si="113"/>
        <v>122.6585934498428</v>
      </c>
      <c r="L1251" s="115">
        <f t="shared" si="114"/>
        <v>-6.2570692007597728</v>
      </c>
      <c r="M1251" s="248"/>
      <c r="N1251" s="248">
        <v>42740</v>
      </c>
      <c r="O1251" s="115">
        <v>65.8</v>
      </c>
      <c r="P1251" s="74">
        <f t="shared" si="115"/>
        <v>78.333333333333201</v>
      </c>
      <c r="R1251">
        <f t="shared" si="110"/>
        <v>658</v>
      </c>
      <c r="T1251" s="11">
        <v>42740</v>
      </c>
      <c r="U1251" s="115">
        <v>95.622715473856758</v>
      </c>
      <c r="V1251" s="115">
        <v>128.91566265060257</v>
      </c>
      <c r="W1251" s="115">
        <v>78.333333333333201</v>
      </c>
    </row>
    <row r="1252" spans="3:23" ht="18.75" thickBot="1" x14ac:dyDescent="0.3">
      <c r="C1252" s="11">
        <v>42741</v>
      </c>
      <c r="D1252" s="12">
        <v>1803.1684934237705</v>
      </c>
      <c r="E1252">
        <f t="shared" si="111"/>
        <v>95.521984077118432</v>
      </c>
      <c r="F1252" s="222"/>
      <c r="G1252" s="115">
        <v>213.25</v>
      </c>
      <c r="H1252" s="115">
        <f t="shared" si="112"/>
        <v>128.4638554216869</v>
      </c>
      <c r="I1252" s="225">
        <v>42741</v>
      </c>
      <c r="J1252" s="257">
        <v>50801124909.25</v>
      </c>
      <c r="K1252" s="115">
        <f t="shared" si="113"/>
        <v>122.22871520177092</v>
      </c>
      <c r="L1252" s="115">
        <f t="shared" si="114"/>
        <v>-6.2351402199159764</v>
      </c>
      <c r="M1252" s="248"/>
      <c r="N1252" s="248">
        <v>42741</v>
      </c>
      <c r="O1252" s="115">
        <v>65</v>
      </c>
      <c r="P1252" s="74">
        <f t="shared" si="115"/>
        <v>77.380952380952252</v>
      </c>
      <c r="R1252">
        <f t="shared" si="110"/>
        <v>650</v>
      </c>
      <c r="T1252" s="11">
        <v>42741</v>
      </c>
      <c r="U1252" s="115">
        <v>95.521984077118432</v>
      </c>
      <c r="V1252" s="115">
        <v>128.4638554216869</v>
      </c>
      <c r="W1252" s="115">
        <v>77.380952380952252</v>
      </c>
    </row>
    <row r="1253" spans="3:23" ht="18.75" thickBot="1" x14ac:dyDescent="0.3">
      <c r="C1253" s="11">
        <v>42744</v>
      </c>
      <c r="D1253" s="12">
        <v>1803.0894305587512</v>
      </c>
      <c r="E1253">
        <f t="shared" si="111"/>
        <v>95.517795759853016</v>
      </c>
      <c r="F1253" s="222"/>
      <c r="G1253" s="115">
        <v>213.5</v>
      </c>
      <c r="H1253" s="115">
        <f t="shared" si="112"/>
        <v>128.61445783132547</v>
      </c>
      <c r="I1253" s="225">
        <v>42744</v>
      </c>
      <c r="J1253" s="257">
        <v>50893462172</v>
      </c>
      <c r="K1253" s="115">
        <f t="shared" si="113"/>
        <v>122.45088085285332</v>
      </c>
      <c r="L1253" s="115">
        <f t="shared" si="114"/>
        <v>-6.1635769784721504</v>
      </c>
      <c r="M1253" s="248"/>
      <c r="N1253" s="248">
        <v>42744</v>
      </c>
      <c r="O1253" s="115">
        <v>65</v>
      </c>
      <c r="P1253" s="74">
        <f t="shared" si="115"/>
        <v>77.380952380952252</v>
      </c>
      <c r="R1253">
        <f t="shared" si="110"/>
        <v>650</v>
      </c>
      <c r="T1253" s="11">
        <v>42744</v>
      </c>
      <c r="U1253" s="115">
        <v>95.517795759853016</v>
      </c>
      <c r="V1253" s="115">
        <v>128.61445783132547</v>
      </c>
      <c r="W1253" s="115">
        <v>77.380952380952252</v>
      </c>
    </row>
    <row r="1254" spans="3:23" ht="18.75" thickBot="1" x14ac:dyDescent="0.3">
      <c r="C1254" s="11">
        <v>42745</v>
      </c>
      <c r="D1254" s="12">
        <v>1806.3208842774682</v>
      </c>
      <c r="E1254">
        <f t="shared" si="111"/>
        <v>95.688980467100819</v>
      </c>
      <c r="F1254" s="222"/>
      <c r="G1254" s="115">
        <v>215.5</v>
      </c>
      <c r="H1254" s="115">
        <f t="shared" si="112"/>
        <v>129.81927710843391</v>
      </c>
      <c r="I1254" s="225">
        <v>42745</v>
      </c>
      <c r="J1254" s="257">
        <v>51370215916</v>
      </c>
      <c r="K1254" s="115">
        <f t="shared" si="113"/>
        <v>123.5979617039339</v>
      </c>
      <c r="L1254" s="115">
        <f t="shared" si="114"/>
        <v>-6.2213154045000039</v>
      </c>
      <c r="M1254" s="248"/>
      <c r="N1254" s="248">
        <v>42745</v>
      </c>
      <c r="O1254" s="115">
        <v>65</v>
      </c>
      <c r="P1254" s="74">
        <f t="shared" si="115"/>
        <v>77.380952380952252</v>
      </c>
      <c r="R1254">
        <f t="shared" si="110"/>
        <v>650</v>
      </c>
      <c r="T1254" s="11">
        <v>42745</v>
      </c>
      <c r="U1254" s="115">
        <v>95.688980467100819</v>
      </c>
      <c r="V1254" s="115">
        <v>129.81927710843391</v>
      </c>
      <c r="W1254" s="115">
        <v>77.380952380952252</v>
      </c>
    </row>
    <row r="1255" spans="3:23" ht="18.75" thickBot="1" x14ac:dyDescent="0.3">
      <c r="C1255" s="11">
        <v>42746</v>
      </c>
      <c r="D1255" s="12">
        <v>1810.94</v>
      </c>
      <c r="E1255">
        <f t="shared" si="111"/>
        <v>95.933675901890865</v>
      </c>
      <c r="F1255" s="222"/>
      <c r="G1255" s="115">
        <v>215</v>
      </c>
      <c r="H1255" s="115">
        <f t="shared" si="112"/>
        <v>129.51807228915681</v>
      </c>
      <c r="I1255" s="225">
        <v>42746</v>
      </c>
      <c r="J1255" s="257">
        <v>51251027480</v>
      </c>
      <c r="K1255" s="115">
        <f t="shared" si="113"/>
        <v>123.31119149116377</v>
      </c>
      <c r="L1255" s="115">
        <f t="shared" si="114"/>
        <v>-6.2068807979930369</v>
      </c>
      <c r="M1255" s="248"/>
      <c r="N1255" s="248">
        <v>42746</v>
      </c>
      <c r="O1255" s="115">
        <v>65</v>
      </c>
      <c r="P1255" s="74">
        <f t="shared" si="115"/>
        <v>77.380952380952252</v>
      </c>
      <c r="R1255">
        <f t="shared" si="110"/>
        <v>650</v>
      </c>
      <c r="T1255" s="11">
        <v>42746</v>
      </c>
      <c r="U1255" s="115">
        <v>95.933675901890865</v>
      </c>
      <c r="V1255" s="115">
        <v>129.51807228915681</v>
      </c>
      <c r="W1255" s="115">
        <v>77.380952380952252</v>
      </c>
    </row>
    <row r="1256" spans="3:23" ht="18.75" thickBot="1" x14ac:dyDescent="0.3">
      <c r="C1256" s="11">
        <v>42747</v>
      </c>
      <c r="D1256" s="12">
        <v>1809.5</v>
      </c>
      <c r="E1256">
        <f t="shared" si="111"/>
        <v>95.85739259416188</v>
      </c>
      <c r="F1256" s="222"/>
      <c r="G1256" s="115">
        <v>215.25</v>
      </c>
      <c r="H1256" s="115">
        <f t="shared" si="112"/>
        <v>129.66867469879534</v>
      </c>
      <c r="I1256" s="225">
        <v>42747</v>
      </c>
      <c r="J1256" s="257">
        <v>51310621698</v>
      </c>
      <c r="K1256" s="115">
        <f t="shared" si="113"/>
        <v>123.45457659754884</v>
      </c>
      <c r="L1256" s="115">
        <f t="shared" si="114"/>
        <v>-6.2140981012465062</v>
      </c>
      <c r="M1256" s="248"/>
      <c r="N1256" s="248">
        <v>42747</v>
      </c>
      <c r="O1256" s="115">
        <v>65.199999999999989</v>
      </c>
      <c r="P1256" s="74">
        <f t="shared" si="115"/>
        <v>77.619047619047478</v>
      </c>
      <c r="R1256">
        <f t="shared" si="110"/>
        <v>651.99999999999989</v>
      </c>
      <c r="T1256" s="11">
        <v>42747</v>
      </c>
      <c r="U1256" s="115">
        <v>95.85739259416188</v>
      </c>
      <c r="V1256" s="115">
        <v>129.66867469879534</v>
      </c>
      <c r="W1256" s="115">
        <v>77.619047619047478</v>
      </c>
    </row>
    <row r="1257" spans="3:23" ht="18.75" thickBot="1" x14ac:dyDescent="0.3">
      <c r="C1257" s="11">
        <v>42748</v>
      </c>
      <c r="D1257" s="12">
        <v>1819.68</v>
      </c>
      <c r="E1257">
        <f t="shared" si="111"/>
        <v>96.396673200190392</v>
      </c>
      <c r="F1257" s="222"/>
      <c r="G1257" s="115">
        <v>217</v>
      </c>
      <c r="H1257" s="115">
        <f t="shared" si="112"/>
        <v>130.72289156626522</v>
      </c>
      <c r="I1257" s="225">
        <v>42748</v>
      </c>
      <c r="J1257" s="257">
        <v>51727781224</v>
      </c>
      <c r="K1257" s="115">
        <f t="shared" si="113"/>
        <v>124.45827234224434</v>
      </c>
      <c r="L1257" s="115">
        <f t="shared" si="114"/>
        <v>-6.2646192240208762</v>
      </c>
      <c r="M1257" s="248"/>
      <c r="N1257" s="248">
        <v>42748</v>
      </c>
      <c r="O1257" s="115">
        <v>65.599999999999994</v>
      </c>
      <c r="P1257" s="74">
        <f t="shared" si="115"/>
        <v>78.095238095237974</v>
      </c>
      <c r="R1257">
        <f t="shared" si="110"/>
        <v>656</v>
      </c>
      <c r="T1257" s="11">
        <v>42748</v>
      </c>
      <c r="U1257" s="115">
        <v>96.396673200190392</v>
      </c>
      <c r="V1257" s="115">
        <v>130.72289156626522</v>
      </c>
      <c r="W1257" s="115">
        <v>78.095238095237974</v>
      </c>
    </row>
    <row r="1258" spans="3:23" ht="18.75" thickBot="1" x14ac:dyDescent="0.3">
      <c r="C1258" s="11">
        <v>42751</v>
      </c>
      <c r="D1258" s="12">
        <v>1822.72</v>
      </c>
      <c r="E1258">
        <f t="shared" si="111"/>
        <v>96.557715738729343</v>
      </c>
      <c r="F1258" s="222"/>
      <c r="G1258" s="115">
        <v>217</v>
      </c>
      <c r="H1258" s="115">
        <f t="shared" si="112"/>
        <v>130.72289156626522</v>
      </c>
      <c r="I1258" s="225">
        <v>42751</v>
      </c>
      <c r="J1258" s="257">
        <v>51727781224</v>
      </c>
      <c r="K1258" s="115">
        <f t="shared" si="113"/>
        <v>124.45827234224434</v>
      </c>
      <c r="L1258" s="115">
        <f t="shared" si="114"/>
        <v>-6.2646192240208762</v>
      </c>
      <c r="M1258" s="248"/>
      <c r="N1258" s="248">
        <v>42751</v>
      </c>
      <c r="O1258" s="115">
        <v>65.599999999999994</v>
      </c>
      <c r="P1258" s="74">
        <f t="shared" si="115"/>
        <v>78.095238095237974</v>
      </c>
      <c r="R1258">
        <f t="shared" si="110"/>
        <v>656</v>
      </c>
      <c r="T1258" s="11">
        <v>42751</v>
      </c>
      <c r="U1258" s="115">
        <v>96.557715738729343</v>
      </c>
      <c r="V1258" s="115">
        <v>130.72289156626522</v>
      </c>
      <c r="W1258" s="115">
        <v>78.095238095237974</v>
      </c>
    </row>
    <row r="1259" spans="3:23" ht="18.75" thickBot="1" x14ac:dyDescent="0.3">
      <c r="C1259" s="11">
        <v>42752</v>
      </c>
      <c r="D1259" s="12">
        <v>1837.2</v>
      </c>
      <c r="E1259">
        <f t="shared" si="111"/>
        <v>97.324786777559666</v>
      </c>
      <c r="F1259" s="222"/>
      <c r="G1259" s="115">
        <v>220</v>
      </c>
      <c r="H1259" s="115">
        <f t="shared" si="112"/>
        <v>132.53012048192787</v>
      </c>
      <c r="I1259" s="225">
        <v>42752</v>
      </c>
      <c r="J1259" s="257">
        <v>52442911840</v>
      </c>
      <c r="K1259" s="115">
        <f t="shared" si="113"/>
        <v>126.17889361886523</v>
      </c>
      <c r="L1259" s="115">
        <f t="shared" si="114"/>
        <v>-6.3512268630626352</v>
      </c>
      <c r="M1259" s="248"/>
      <c r="N1259" s="248">
        <v>42752</v>
      </c>
      <c r="O1259" s="115">
        <v>66.8</v>
      </c>
      <c r="P1259" s="74">
        <f t="shared" si="115"/>
        <v>79.523809523809405</v>
      </c>
      <c r="R1259">
        <f t="shared" si="110"/>
        <v>668</v>
      </c>
      <c r="T1259" s="11">
        <v>42752</v>
      </c>
      <c r="U1259" s="115">
        <v>97.324786777559666</v>
      </c>
      <c r="V1259" s="115">
        <v>132.53012048192787</v>
      </c>
      <c r="W1259" s="115">
        <v>79.523809523809405</v>
      </c>
    </row>
    <row r="1260" spans="3:23" ht="18.75" thickBot="1" x14ac:dyDescent="0.3">
      <c r="C1260" s="11">
        <v>42753</v>
      </c>
      <c r="D1260" s="12">
        <v>1838.8</v>
      </c>
      <c r="E1260">
        <f t="shared" si="111"/>
        <v>97.409546008369645</v>
      </c>
      <c r="F1260" s="222"/>
      <c r="G1260" s="115">
        <v>220</v>
      </c>
      <c r="H1260" s="115">
        <f t="shared" si="112"/>
        <v>132.53012048192787</v>
      </c>
      <c r="I1260" s="225">
        <v>42753</v>
      </c>
      <c r="J1260" s="257">
        <v>52442911840</v>
      </c>
      <c r="K1260" s="115">
        <f t="shared" si="113"/>
        <v>126.17889361886523</v>
      </c>
      <c r="L1260" s="115">
        <f t="shared" si="114"/>
        <v>-6.3512268630626352</v>
      </c>
      <c r="M1260" s="248"/>
      <c r="N1260" s="248">
        <v>42753</v>
      </c>
      <c r="O1260" s="115">
        <v>66.8</v>
      </c>
      <c r="P1260" s="74">
        <f t="shared" si="115"/>
        <v>79.523809523809405</v>
      </c>
      <c r="R1260">
        <f t="shared" si="110"/>
        <v>668</v>
      </c>
      <c r="T1260" s="11">
        <v>42753</v>
      </c>
      <c r="U1260" s="115">
        <v>97.409546008369645</v>
      </c>
      <c r="V1260" s="115">
        <v>132.53012048192787</v>
      </c>
      <c r="W1260" s="115">
        <v>79.523809523809405</v>
      </c>
    </row>
    <row r="1261" spans="3:23" ht="18.75" thickBot="1" x14ac:dyDescent="0.3">
      <c r="C1261" s="11">
        <v>42754</v>
      </c>
      <c r="D1261" s="12">
        <v>1842.86</v>
      </c>
      <c r="E1261">
        <f t="shared" si="111"/>
        <v>97.62462255654998</v>
      </c>
      <c r="F1261" s="222"/>
      <c r="G1261" s="115">
        <v>220</v>
      </c>
      <c r="H1261" s="115">
        <f t="shared" si="112"/>
        <v>132.53012048192787</v>
      </c>
      <c r="I1261" s="225">
        <v>42754</v>
      </c>
      <c r="J1261" s="257">
        <v>52442911840</v>
      </c>
      <c r="K1261" s="115">
        <f t="shared" si="113"/>
        <v>126.17889361886523</v>
      </c>
      <c r="L1261" s="115">
        <f t="shared" si="114"/>
        <v>-6.3512268630626352</v>
      </c>
      <c r="M1261" s="248"/>
      <c r="N1261" s="248">
        <v>42754</v>
      </c>
      <c r="O1261" s="115">
        <v>67</v>
      </c>
      <c r="P1261" s="74">
        <f t="shared" si="115"/>
        <v>79.761904761904646</v>
      </c>
      <c r="R1261">
        <f t="shared" si="110"/>
        <v>670</v>
      </c>
      <c r="T1261" s="11">
        <v>42754</v>
      </c>
      <c r="U1261" s="115">
        <v>97.62462255654998</v>
      </c>
      <c r="V1261" s="115">
        <v>132.53012048192787</v>
      </c>
      <c r="W1261" s="115">
        <v>79.761904761904646</v>
      </c>
    </row>
    <row r="1262" spans="3:23" ht="18.75" thickBot="1" x14ac:dyDescent="0.3">
      <c r="C1262" s="11">
        <v>42755</v>
      </c>
      <c r="D1262" s="12">
        <v>1843.54</v>
      </c>
      <c r="E1262">
        <f t="shared" si="111"/>
        <v>97.660645229644217</v>
      </c>
      <c r="F1262" s="222"/>
      <c r="G1262" s="115">
        <v>220</v>
      </c>
      <c r="H1262" s="115">
        <f t="shared" si="112"/>
        <v>132.53012048192787</v>
      </c>
      <c r="I1262" s="225">
        <v>42755</v>
      </c>
      <c r="J1262" s="257">
        <v>52442911840</v>
      </c>
      <c r="K1262" s="115">
        <f t="shared" si="113"/>
        <v>126.17889361886523</v>
      </c>
      <c r="L1262" s="115">
        <f t="shared" si="114"/>
        <v>-6.3512268630626352</v>
      </c>
      <c r="M1262" s="248"/>
      <c r="N1262" s="248">
        <v>42755</v>
      </c>
      <c r="O1262" s="115">
        <v>67</v>
      </c>
      <c r="P1262" s="74">
        <f t="shared" si="115"/>
        <v>79.761904761904646</v>
      </c>
      <c r="R1262">
        <f t="shared" si="110"/>
        <v>670</v>
      </c>
      <c r="T1262" s="11">
        <v>42755</v>
      </c>
      <c r="U1262" s="115">
        <v>97.660645229644217</v>
      </c>
      <c r="V1262" s="115">
        <v>132.53012048192787</v>
      </c>
      <c r="W1262" s="115">
        <v>79.761904761904646</v>
      </c>
    </row>
    <row r="1263" spans="3:23" ht="18.75" thickBot="1" x14ac:dyDescent="0.3">
      <c r="C1263" s="11">
        <v>42758</v>
      </c>
      <c r="D1263" s="12">
        <v>1842.65</v>
      </c>
      <c r="E1263">
        <f t="shared" si="111"/>
        <v>97.613497907506172</v>
      </c>
      <c r="F1263" s="222"/>
      <c r="G1263" s="115">
        <v>220</v>
      </c>
      <c r="H1263" s="115">
        <f t="shared" si="112"/>
        <v>132.53012048192787</v>
      </c>
      <c r="I1263" s="225">
        <v>42758</v>
      </c>
      <c r="J1263" s="257">
        <v>52442911840</v>
      </c>
      <c r="K1263" s="115">
        <f t="shared" si="113"/>
        <v>126.17889361886523</v>
      </c>
      <c r="L1263" s="115">
        <f t="shared" si="114"/>
        <v>-6.3512268630626352</v>
      </c>
      <c r="M1263" s="248"/>
      <c r="N1263" s="248">
        <v>42758</v>
      </c>
      <c r="O1263" s="115">
        <v>67</v>
      </c>
      <c r="P1263" s="74">
        <f t="shared" si="115"/>
        <v>79.761904761904646</v>
      </c>
      <c r="R1263">
        <f t="shared" ref="R1263:R1326" si="116">+O1263*10</f>
        <v>670</v>
      </c>
      <c r="T1263" s="11">
        <v>42758</v>
      </c>
      <c r="U1263" s="115">
        <v>97.613497907506172</v>
      </c>
      <c r="V1263" s="115">
        <v>132.53012048192787</v>
      </c>
      <c r="W1263" s="115">
        <v>79.761904761904646</v>
      </c>
    </row>
    <row r="1264" spans="3:23" ht="18.75" thickBot="1" x14ac:dyDescent="0.3">
      <c r="C1264" s="11">
        <v>42759</v>
      </c>
      <c r="D1264" s="12">
        <v>1848.45</v>
      </c>
      <c r="E1264">
        <f t="shared" si="111"/>
        <v>97.920750119192334</v>
      </c>
      <c r="F1264" s="222"/>
      <c r="G1264" s="115">
        <v>220</v>
      </c>
      <c r="H1264" s="115">
        <f t="shared" si="112"/>
        <v>132.53012048192787</v>
      </c>
      <c r="I1264" s="225">
        <v>42759</v>
      </c>
      <c r="J1264" s="257">
        <v>52442911840</v>
      </c>
      <c r="K1264" s="115">
        <f t="shared" si="113"/>
        <v>126.17889361886523</v>
      </c>
      <c r="L1264" s="115">
        <f t="shared" si="114"/>
        <v>-6.3512268630626352</v>
      </c>
      <c r="M1264" s="248"/>
      <c r="N1264" s="248">
        <v>42759</v>
      </c>
      <c r="O1264" s="115">
        <v>68</v>
      </c>
      <c r="P1264" s="74">
        <f t="shared" si="115"/>
        <v>80.952380952380835</v>
      </c>
      <c r="R1264">
        <f t="shared" si="116"/>
        <v>680</v>
      </c>
      <c r="T1264" s="11">
        <v>42759</v>
      </c>
      <c r="U1264" s="115">
        <v>97.920750119192334</v>
      </c>
      <c r="V1264" s="115">
        <v>132.53012048192787</v>
      </c>
      <c r="W1264" s="115">
        <v>80.952380952380835</v>
      </c>
    </row>
    <row r="1265" spans="3:23" ht="18.75" thickBot="1" x14ac:dyDescent="0.3">
      <c r="C1265" s="11">
        <v>42760</v>
      </c>
      <c r="D1265" s="12">
        <v>1856.8</v>
      </c>
      <c r="E1265">
        <f t="shared" si="111"/>
        <v>98.3630873549819</v>
      </c>
      <c r="F1265" s="222"/>
      <c r="G1265" s="115">
        <v>221</v>
      </c>
      <c r="H1265" s="115">
        <f t="shared" si="112"/>
        <v>133.1325301204821</v>
      </c>
      <c r="I1265" s="225">
        <v>42760</v>
      </c>
      <c r="J1265" s="257">
        <v>52681288712</v>
      </c>
      <c r="K1265" s="115">
        <f t="shared" si="113"/>
        <v>126.75243404440553</v>
      </c>
      <c r="L1265" s="115">
        <f t="shared" si="114"/>
        <v>-6.380096076076569</v>
      </c>
      <c r="M1265" s="248"/>
      <c r="N1265" s="248">
        <v>42760</v>
      </c>
      <c r="O1265" s="115">
        <v>69.2</v>
      </c>
      <c r="P1265" s="74">
        <f t="shared" si="115"/>
        <v>82.380952380952252</v>
      </c>
      <c r="R1265">
        <f t="shared" si="116"/>
        <v>692</v>
      </c>
      <c r="T1265" s="11">
        <v>42760</v>
      </c>
      <c r="U1265" s="115">
        <v>98.3630873549819</v>
      </c>
      <c r="V1265" s="115">
        <v>133.1325301204821</v>
      </c>
      <c r="W1265" s="115">
        <v>82.380952380952252</v>
      </c>
    </row>
    <row r="1266" spans="3:23" ht="18.75" thickBot="1" x14ac:dyDescent="0.3">
      <c r="C1266" s="11">
        <v>42761</v>
      </c>
      <c r="D1266" s="12">
        <v>1860.78</v>
      </c>
      <c r="E1266">
        <f t="shared" si="111"/>
        <v>98.573925941621724</v>
      </c>
      <c r="F1266" s="222"/>
      <c r="G1266" s="115">
        <v>221</v>
      </c>
      <c r="H1266" s="115">
        <f t="shared" si="112"/>
        <v>133.1325301204821</v>
      </c>
      <c r="I1266" s="225">
        <v>42761</v>
      </c>
      <c r="J1266" s="257">
        <v>52681288712</v>
      </c>
      <c r="K1266" s="115">
        <f t="shared" si="113"/>
        <v>126.75243404440553</v>
      </c>
      <c r="L1266" s="115">
        <f t="shared" si="114"/>
        <v>-6.380096076076569</v>
      </c>
      <c r="M1266" s="248"/>
      <c r="N1266" s="248">
        <v>42761</v>
      </c>
      <c r="O1266" s="115">
        <v>69.599999999999994</v>
      </c>
      <c r="P1266" s="74">
        <f t="shared" si="115"/>
        <v>82.857142857142719</v>
      </c>
      <c r="R1266">
        <f t="shared" si="116"/>
        <v>696</v>
      </c>
      <c r="T1266" s="11">
        <v>42761</v>
      </c>
      <c r="U1266" s="115">
        <v>98.573925941621724</v>
      </c>
      <c r="V1266" s="115">
        <v>133.1325301204821</v>
      </c>
      <c r="W1266" s="115">
        <v>82.857142857142719</v>
      </c>
    </row>
    <row r="1267" spans="3:23" ht="18.75" thickBot="1" x14ac:dyDescent="0.3">
      <c r="C1267" s="11">
        <v>42762</v>
      </c>
      <c r="D1267" s="12">
        <v>1877.76</v>
      </c>
      <c r="E1267">
        <f t="shared" si="111"/>
        <v>99.473433278592651</v>
      </c>
      <c r="F1267" s="222"/>
      <c r="G1267" s="115">
        <v>221</v>
      </c>
      <c r="H1267" s="115">
        <f t="shared" si="112"/>
        <v>133.1325301204821</v>
      </c>
      <c r="I1267" s="225">
        <v>42762</v>
      </c>
      <c r="J1267" s="257">
        <v>52681288712</v>
      </c>
      <c r="K1267" s="115">
        <f t="shared" si="113"/>
        <v>126.75243404440553</v>
      </c>
      <c r="L1267" s="115">
        <f t="shared" si="114"/>
        <v>-6.380096076076569</v>
      </c>
      <c r="M1267" s="248"/>
      <c r="N1267" s="248">
        <v>42762</v>
      </c>
      <c r="O1267" s="115">
        <v>72.400000000000006</v>
      </c>
      <c r="P1267" s="74">
        <f t="shared" si="115"/>
        <v>86.190476190476062</v>
      </c>
      <c r="R1267">
        <f t="shared" si="116"/>
        <v>724</v>
      </c>
      <c r="T1267" s="11">
        <v>42762</v>
      </c>
      <c r="U1267" s="115">
        <v>99.473433278592651</v>
      </c>
      <c r="V1267" s="115">
        <v>133.1325301204821</v>
      </c>
      <c r="W1267" s="115">
        <v>86.190476190476062</v>
      </c>
    </row>
    <row r="1268" spans="3:23" ht="18.75" thickBot="1" x14ac:dyDescent="0.3">
      <c r="C1268" s="11">
        <v>42765</v>
      </c>
      <c r="D1268" s="12">
        <v>1879.62</v>
      </c>
      <c r="E1268">
        <f t="shared" si="111"/>
        <v>99.571965884409252</v>
      </c>
      <c r="F1268" s="222"/>
      <c r="G1268" s="115">
        <v>222</v>
      </c>
      <c r="H1268" s="115">
        <f t="shared" si="112"/>
        <v>133.73493975903631</v>
      </c>
      <c r="I1268" s="225">
        <v>42765</v>
      </c>
      <c r="J1268" s="257">
        <v>52919665584</v>
      </c>
      <c r="K1268" s="115">
        <f t="shared" si="113"/>
        <v>127.32597446994583</v>
      </c>
      <c r="L1268" s="115">
        <f t="shared" si="114"/>
        <v>-6.4089652890904745</v>
      </c>
      <c r="M1268" s="248"/>
      <c r="N1268" s="248">
        <v>42765</v>
      </c>
      <c r="O1268" s="115">
        <v>71</v>
      </c>
      <c r="P1268" s="74">
        <f t="shared" si="115"/>
        <v>84.52380952380939</v>
      </c>
      <c r="R1268">
        <f t="shared" si="116"/>
        <v>710</v>
      </c>
      <c r="T1268" s="11">
        <v>42765</v>
      </c>
      <c r="U1268" s="115">
        <v>99.571965884409252</v>
      </c>
      <c r="V1268" s="115">
        <v>133.73493975903631</v>
      </c>
      <c r="W1268" s="115">
        <v>84.52380952380939</v>
      </c>
    </row>
    <row r="1269" spans="3:23" ht="18.75" thickBot="1" x14ac:dyDescent="0.3">
      <c r="C1269" s="11">
        <v>42766</v>
      </c>
      <c r="D1269" s="12">
        <v>1880.9</v>
      </c>
      <c r="E1269">
        <f t="shared" si="111"/>
        <v>99.639773269057244</v>
      </c>
      <c r="F1269" s="222"/>
      <c r="G1269" s="115">
        <v>222</v>
      </c>
      <c r="H1269" s="115">
        <f t="shared" si="112"/>
        <v>133.73493975903631</v>
      </c>
      <c r="I1269" s="240">
        <v>42766</v>
      </c>
      <c r="J1269" s="262">
        <v>52919665584</v>
      </c>
      <c r="K1269" s="115">
        <f t="shared" si="113"/>
        <v>127.32597446994583</v>
      </c>
      <c r="L1269" s="115">
        <f t="shared" si="114"/>
        <v>-6.4089652890904745</v>
      </c>
      <c r="M1269" s="252"/>
      <c r="N1269" s="252">
        <v>42766</v>
      </c>
      <c r="O1269" s="115">
        <v>70.8</v>
      </c>
      <c r="P1269" s="74">
        <f t="shared" si="115"/>
        <v>84.28571428571415</v>
      </c>
      <c r="R1269">
        <f t="shared" si="116"/>
        <v>708</v>
      </c>
      <c r="T1269" s="11">
        <v>42766</v>
      </c>
      <c r="U1269" s="115">
        <v>99.639773269057244</v>
      </c>
      <c r="V1269" s="115">
        <v>133.73493975903631</v>
      </c>
      <c r="W1269" s="115">
        <v>84.28571428571415</v>
      </c>
    </row>
    <row r="1270" spans="3:23" ht="18.75" thickBot="1" x14ac:dyDescent="0.3">
      <c r="C1270" s="11">
        <v>42768</v>
      </c>
      <c r="D1270" s="12">
        <v>1885.27</v>
      </c>
      <c r="E1270">
        <f t="shared" si="111"/>
        <v>99.871271918206986</v>
      </c>
      <c r="F1270" s="222"/>
      <c r="G1270" s="115">
        <v>222</v>
      </c>
      <c r="H1270" s="115">
        <f t="shared" si="112"/>
        <v>133.73493975903631</v>
      </c>
      <c r="I1270" s="225">
        <v>42768</v>
      </c>
      <c r="J1270" s="257">
        <v>52919665584</v>
      </c>
      <c r="K1270" s="115">
        <f t="shared" si="113"/>
        <v>127.32597446994583</v>
      </c>
      <c r="L1270" s="115">
        <f t="shared" si="114"/>
        <v>-6.4089652890904745</v>
      </c>
      <c r="M1270" s="248"/>
      <c r="N1270" s="248">
        <v>42768</v>
      </c>
      <c r="O1270" s="115">
        <v>70.8</v>
      </c>
      <c r="P1270" s="74">
        <f t="shared" si="115"/>
        <v>84.28571428571415</v>
      </c>
      <c r="R1270">
        <f t="shared" si="116"/>
        <v>708</v>
      </c>
      <c r="T1270" s="11">
        <v>42768</v>
      </c>
      <c r="U1270" s="115">
        <v>99.871271918206986</v>
      </c>
      <c r="V1270" s="115">
        <v>133.73493975903631</v>
      </c>
      <c r="W1270" s="115">
        <v>84.28571428571415</v>
      </c>
    </row>
    <row r="1271" spans="3:23" ht="18.75" thickBot="1" x14ac:dyDescent="0.3">
      <c r="C1271" s="11">
        <v>42769</v>
      </c>
      <c r="D1271" s="12">
        <v>1888.5</v>
      </c>
      <c r="E1271">
        <f t="shared" si="111"/>
        <v>100.04237961540463</v>
      </c>
      <c r="F1271" s="222"/>
      <c r="G1271" s="115">
        <v>223</v>
      </c>
      <c r="H1271" s="115">
        <f t="shared" si="112"/>
        <v>134.33734939759051</v>
      </c>
      <c r="I1271" s="225">
        <v>42769</v>
      </c>
      <c r="J1271" s="257">
        <v>53158042456</v>
      </c>
      <c r="K1271" s="115">
        <f t="shared" si="113"/>
        <v>127.89951489548612</v>
      </c>
      <c r="L1271" s="115">
        <f t="shared" si="114"/>
        <v>-6.4378345021043941</v>
      </c>
      <c r="M1271" s="248"/>
      <c r="N1271" s="248">
        <v>42769</v>
      </c>
      <c r="O1271" s="115">
        <v>70.8</v>
      </c>
      <c r="P1271" s="74">
        <f t="shared" si="115"/>
        <v>84.28571428571415</v>
      </c>
      <c r="R1271">
        <f t="shared" si="116"/>
        <v>708</v>
      </c>
      <c r="T1271" s="11">
        <v>42769</v>
      </c>
      <c r="U1271" s="115">
        <v>100.04237961540463</v>
      </c>
      <c r="V1271" s="115">
        <v>134.33734939759051</v>
      </c>
      <c r="W1271" s="115">
        <v>84.28571428571415</v>
      </c>
    </row>
    <row r="1272" spans="3:23" ht="18.75" thickBot="1" x14ac:dyDescent="0.3">
      <c r="C1272" s="11">
        <v>42772</v>
      </c>
      <c r="D1272" s="12">
        <v>1892.28</v>
      </c>
      <c r="E1272">
        <f t="shared" si="111"/>
        <v>100.24262329819319</v>
      </c>
      <c r="F1272" s="222"/>
      <c r="G1272" s="115">
        <v>225</v>
      </c>
      <c r="H1272" s="115">
        <f t="shared" si="112"/>
        <v>135.54216867469896</v>
      </c>
      <c r="I1272" s="225">
        <v>42772</v>
      </c>
      <c r="J1272" s="257">
        <v>53634796200</v>
      </c>
      <c r="K1272" s="115">
        <f t="shared" si="113"/>
        <v>129.04659574656671</v>
      </c>
      <c r="L1272" s="115">
        <f t="shared" si="114"/>
        <v>-6.4955729281322476</v>
      </c>
      <c r="M1272" s="248"/>
      <c r="N1272" s="248">
        <v>42772</v>
      </c>
      <c r="O1272" s="115">
        <v>70.599999999999994</v>
      </c>
      <c r="P1272" s="74">
        <f t="shared" si="115"/>
        <v>84.047619047618909</v>
      </c>
      <c r="R1272">
        <f t="shared" si="116"/>
        <v>706</v>
      </c>
      <c r="T1272" s="11">
        <v>42772</v>
      </c>
      <c r="U1272" s="115">
        <v>100.24262329819319</v>
      </c>
      <c r="V1272" s="115">
        <v>135.54216867469896</v>
      </c>
      <c r="W1272" s="115">
        <v>84.047619047618909</v>
      </c>
    </row>
    <row r="1273" spans="3:23" ht="18.75" thickBot="1" x14ac:dyDescent="0.3">
      <c r="C1273" s="11">
        <v>42773</v>
      </c>
      <c r="D1273" s="12">
        <v>1897.58</v>
      </c>
      <c r="E1273">
        <f t="shared" si="111"/>
        <v>100.52338825025126</v>
      </c>
      <c r="F1273" s="222"/>
      <c r="G1273" s="115">
        <v>225</v>
      </c>
      <c r="H1273" s="115">
        <f t="shared" si="112"/>
        <v>135.54216867469896</v>
      </c>
      <c r="I1273" s="225">
        <v>42773</v>
      </c>
      <c r="J1273" s="257">
        <v>53634796200</v>
      </c>
      <c r="K1273" s="115">
        <f t="shared" si="113"/>
        <v>129.04659574656671</v>
      </c>
      <c r="L1273" s="115">
        <f t="shared" si="114"/>
        <v>-6.4955729281322476</v>
      </c>
      <c r="M1273" s="248"/>
      <c r="N1273" s="248">
        <v>42773</v>
      </c>
      <c r="O1273" s="115">
        <v>70.599999999999994</v>
      </c>
      <c r="P1273" s="74">
        <f t="shared" si="115"/>
        <v>84.047619047618909</v>
      </c>
      <c r="R1273">
        <f t="shared" si="116"/>
        <v>706</v>
      </c>
      <c r="T1273" s="11">
        <v>42773</v>
      </c>
      <c r="U1273" s="115">
        <v>100.52338825025126</v>
      </c>
      <c r="V1273" s="115">
        <v>135.54216867469896</v>
      </c>
      <c r="W1273" s="115">
        <v>84.047619047618909</v>
      </c>
    </row>
    <row r="1274" spans="3:23" ht="18.75" thickBot="1" x14ac:dyDescent="0.3">
      <c r="C1274" s="11">
        <v>42774</v>
      </c>
      <c r="D1274" s="12">
        <v>1893.52</v>
      </c>
      <c r="E1274">
        <f t="shared" si="111"/>
        <v>100.30831170207094</v>
      </c>
      <c r="F1274" s="222"/>
      <c r="G1274" s="115">
        <v>225</v>
      </c>
      <c r="H1274" s="115">
        <f t="shared" si="112"/>
        <v>135.54216867469896</v>
      </c>
      <c r="I1274" s="225">
        <v>42774</v>
      </c>
      <c r="J1274" s="257">
        <v>53634796200</v>
      </c>
      <c r="K1274" s="115">
        <f t="shared" si="113"/>
        <v>129.04659574656671</v>
      </c>
      <c r="L1274" s="115">
        <f t="shared" si="114"/>
        <v>-6.4955729281322476</v>
      </c>
      <c r="M1274" s="248"/>
      <c r="N1274" s="248">
        <v>42774</v>
      </c>
      <c r="O1274" s="115">
        <v>70</v>
      </c>
      <c r="P1274" s="74">
        <f t="shared" si="115"/>
        <v>83.333333333333201</v>
      </c>
      <c r="R1274">
        <f t="shared" si="116"/>
        <v>700</v>
      </c>
      <c r="T1274" s="11">
        <v>42774</v>
      </c>
      <c r="U1274" s="115">
        <v>100.30831170207094</v>
      </c>
      <c r="V1274" s="115">
        <v>135.54216867469896</v>
      </c>
      <c r="W1274" s="115">
        <v>83.333333333333201</v>
      </c>
    </row>
    <row r="1275" spans="3:23" ht="18.75" thickBot="1" x14ac:dyDescent="0.3">
      <c r="C1275" s="11">
        <v>42776</v>
      </c>
      <c r="D1275" s="12">
        <v>1894.01</v>
      </c>
      <c r="E1275">
        <f t="shared" si="111"/>
        <v>100.3342692165065</v>
      </c>
      <c r="F1275" s="222"/>
      <c r="G1275" s="115">
        <v>225</v>
      </c>
      <c r="H1275" s="115">
        <f t="shared" si="112"/>
        <v>135.54216867469896</v>
      </c>
      <c r="I1275" s="225">
        <v>42776</v>
      </c>
      <c r="J1275" s="257">
        <v>53634796200</v>
      </c>
      <c r="K1275" s="115">
        <f t="shared" si="113"/>
        <v>129.04659574656671</v>
      </c>
      <c r="L1275" s="115">
        <f t="shared" si="114"/>
        <v>-6.4955729281322476</v>
      </c>
      <c r="M1275" s="248"/>
      <c r="N1275" s="248">
        <v>42776</v>
      </c>
      <c r="O1275" s="115">
        <v>70</v>
      </c>
      <c r="P1275" s="74">
        <f t="shared" si="115"/>
        <v>83.333333333333201</v>
      </c>
      <c r="R1275">
        <f t="shared" si="116"/>
        <v>700</v>
      </c>
      <c r="T1275" s="11">
        <v>42776</v>
      </c>
      <c r="U1275" s="115">
        <v>100.3342692165065</v>
      </c>
      <c r="V1275" s="115">
        <v>135.54216867469896</v>
      </c>
      <c r="W1275" s="115">
        <v>83.333333333333201</v>
      </c>
    </row>
    <row r="1276" spans="3:23" ht="18.75" thickBot="1" x14ac:dyDescent="0.3">
      <c r="C1276" s="11">
        <v>42779</v>
      </c>
      <c r="D1276" s="12">
        <v>1894.19</v>
      </c>
      <c r="E1276">
        <f t="shared" si="111"/>
        <v>100.34380462997262</v>
      </c>
      <c r="F1276" s="222"/>
      <c r="G1276" s="115">
        <v>225</v>
      </c>
      <c r="H1276" s="115">
        <f t="shared" si="112"/>
        <v>135.54216867469896</v>
      </c>
      <c r="I1276" s="225">
        <v>42779</v>
      </c>
      <c r="J1276" s="257">
        <v>53634796200</v>
      </c>
      <c r="K1276" s="115">
        <f t="shared" si="113"/>
        <v>129.04659574656671</v>
      </c>
      <c r="L1276" s="115">
        <f t="shared" si="114"/>
        <v>-6.4955729281322476</v>
      </c>
      <c r="M1276" s="248"/>
      <c r="N1276" s="248">
        <v>42779</v>
      </c>
      <c r="O1276" s="115">
        <v>70</v>
      </c>
      <c r="P1276" s="74">
        <f t="shared" si="115"/>
        <v>83.333333333333201</v>
      </c>
      <c r="R1276">
        <f t="shared" si="116"/>
        <v>700</v>
      </c>
      <c r="T1276" s="11">
        <v>42779</v>
      </c>
      <c r="U1276" s="115">
        <v>100.34380462997262</v>
      </c>
      <c r="V1276" s="115">
        <v>135.54216867469896</v>
      </c>
      <c r="W1276" s="115">
        <v>83.333333333333201</v>
      </c>
    </row>
    <row r="1277" spans="3:23" ht="18.75" thickBot="1" x14ac:dyDescent="0.3">
      <c r="C1277" s="11">
        <v>42780</v>
      </c>
      <c r="D1277" s="12">
        <v>1910.52</v>
      </c>
      <c r="E1277">
        <f t="shared" si="111"/>
        <v>101.20887852942698</v>
      </c>
      <c r="F1277" s="222"/>
      <c r="G1277" s="115">
        <v>225</v>
      </c>
      <c r="H1277" s="115">
        <f t="shared" si="112"/>
        <v>135.54216867469896</v>
      </c>
      <c r="I1277" s="225">
        <v>42780</v>
      </c>
      <c r="J1277" s="257">
        <v>53634796200</v>
      </c>
      <c r="K1277" s="115">
        <f t="shared" si="113"/>
        <v>129.04659574656671</v>
      </c>
      <c r="L1277" s="115">
        <f t="shared" si="114"/>
        <v>-6.4955729281322476</v>
      </c>
      <c r="M1277" s="248"/>
      <c r="N1277" s="248">
        <v>42780</v>
      </c>
      <c r="O1277" s="115">
        <v>70</v>
      </c>
      <c r="P1277" s="74">
        <f t="shared" si="115"/>
        <v>83.333333333333201</v>
      </c>
      <c r="R1277">
        <f t="shared" si="116"/>
        <v>700</v>
      </c>
      <c r="T1277" s="11">
        <v>42780</v>
      </c>
      <c r="U1277" s="115">
        <v>101.20887852942698</v>
      </c>
      <c r="V1277" s="115">
        <v>135.54216867469896</v>
      </c>
      <c r="W1277" s="115">
        <v>83.333333333333201</v>
      </c>
    </row>
    <row r="1278" spans="3:23" ht="18.75" thickBot="1" x14ac:dyDescent="0.3">
      <c r="C1278" s="11">
        <v>42781</v>
      </c>
      <c r="D1278" s="12">
        <v>1924.67</v>
      </c>
      <c r="E1278">
        <f t="shared" si="111"/>
        <v>101.95846797690275</v>
      </c>
      <c r="F1278" s="222"/>
      <c r="G1278" s="115">
        <v>225.25</v>
      </c>
      <c r="H1278" s="115">
        <f t="shared" si="112"/>
        <v>135.69277108433749</v>
      </c>
      <c r="I1278" s="225">
        <v>42781</v>
      </c>
      <c r="J1278" s="257">
        <v>53694390418</v>
      </c>
      <c r="K1278" s="115">
        <f t="shared" si="113"/>
        <v>129.18998085295178</v>
      </c>
      <c r="L1278" s="115">
        <f t="shared" si="114"/>
        <v>-6.5027902313857169</v>
      </c>
      <c r="M1278" s="248"/>
      <c r="N1278" s="248">
        <v>42781</v>
      </c>
      <c r="O1278" s="115">
        <v>70</v>
      </c>
      <c r="P1278" s="74">
        <f t="shared" si="115"/>
        <v>83.333333333333201</v>
      </c>
      <c r="R1278">
        <f t="shared" si="116"/>
        <v>700</v>
      </c>
      <c r="T1278" s="11">
        <v>42781</v>
      </c>
      <c r="U1278" s="115">
        <v>101.95846797690275</v>
      </c>
      <c r="V1278" s="115">
        <v>135.69277108433749</v>
      </c>
      <c r="W1278" s="115">
        <v>83.333333333333201</v>
      </c>
    </row>
    <row r="1279" spans="3:23" ht="18.75" thickBot="1" x14ac:dyDescent="0.3">
      <c r="C1279" s="11">
        <v>42782</v>
      </c>
      <c r="D1279" s="12">
        <v>1923.72</v>
      </c>
      <c r="E1279">
        <f t="shared" si="111"/>
        <v>101.90814218360931</v>
      </c>
      <c r="F1279" s="222"/>
      <c r="G1279" s="115">
        <v>226</v>
      </c>
      <c r="H1279" s="115">
        <f t="shared" si="112"/>
        <v>136.14457831325316</v>
      </c>
      <c r="I1279" s="225">
        <v>42782</v>
      </c>
      <c r="J1279" s="257">
        <v>53873173072</v>
      </c>
      <c r="K1279" s="115">
        <f t="shared" si="113"/>
        <v>129.62013617210701</v>
      </c>
      <c r="L1279" s="115">
        <f t="shared" si="114"/>
        <v>-6.5244421411461531</v>
      </c>
      <c r="M1279" s="248"/>
      <c r="N1279" s="248">
        <v>42782</v>
      </c>
      <c r="O1279" s="115">
        <v>70</v>
      </c>
      <c r="P1279" s="74">
        <f t="shared" si="115"/>
        <v>83.333333333333201</v>
      </c>
      <c r="R1279">
        <f t="shared" si="116"/>
        <v>700</v>
      </c>
      <c r="T1279" s="11">
        <v>42782</v>
      </c>
      <c r="U1279" s="115">
        <v>101.90814218360931</v>
      </c>
      <c r="V1279" s="115">
        <v>136.14457831325316</v>
      </c>
      <c r="W1279" s="115">
        <v>83.333333333333201</v>
      </c>
    </row>
    <row r="1280" spans="3:23" ht="18.75" thickBot="1" x14ac:dyDescent="0.3">
      <c r="C1280" s="11">
        <v>42783</v>
      </c>
      <c r="D1280" s="12">
        <v>1926.39</v>
      </c>
      <c r="E1280">
        <f t="shared" si="111"/>
        <v>102.04958415002348</v>
      </c>
      <c r="F1280" s="222"/>
      <c r="G1280" s="115">
        <v>227</v>
      </c>
      <c r="H1280" s="115">
        <f t="shared" si="112"/>
        <v>136.74698795180737</v>
      </c>
      <c r="I1280" s="225">
        <v>42783</v>
      </c>
      <c r="J1280" s="257">
        <v>54111549944</v>
      </c>
      <c r="K1280" s="115">
        <f t="shared" si="113"/>
        <v>130.19367659764728</v>
      </c>
      <c r="L1280" s="115">
        <f t="shared" si="114"/>
        <v>-6.5533113541600869</v>
      </c>
      <c r="M1280" s="248"/>
      <c r="N1280" s="248">
        <v>42783</v>
      </c>
      <c r="O1280" s="115">
        <v>70.199999999999989</v>
      </c>
      <c r="P1280" s="74">
        <f t="shared" si="115"/>
        <v>83.571428571428427</v>
      </c>
      <c r="R1280">
        <f t="shared" si="116"/>
        <v>701.99999999999989</v>
      </c>
      <c r="T1280" s="11">
        <v>42783</v>
      </c>
      <c r="U1280" s="115">
        <v>102.04958415002348</v>
      </c>
      <c r="V1280" s="115">
        <v>136.74698795180737</v>
      </c>
      <c r="W1280" s="115">
        <v>83.571428571428427</v>
      </c>
    </row>
    <row r="1281" spans="3:23" ht="18.75" thickBot="1" x14ac:dyDescent="0.3">
      <c r="C1281" s="11">
        <v>42786</v>
      </c>
      <c r="D1281" s="12">
        <v>1923.24</v>
      </c>
      <c r="E1281">
        <f t="shared" si="111"/>
        <v>101.88271441436633</v>
      </c>
      <c r="F1281" s="222"/>
      <c r="G1281" s="115">
        <v>227</v>
      </c>
      <c r="H1281" s="115">
        <f t="shared" si="112"/>
        <v>136.74698795180737</v>
      </c>
      <c r="I1281" s="225">
        <v>42786</v>
      </c>
      <c r="J1281" s="257">
        <v>54111549944</v>
      </c>
      <c r="K1281" s="115">
        <f t="shared" si="113"/>
        <v>130.19367659764728</v>
      </c>
      <c r="L1281" s="115">
        <f t="shared" si="114"/>
        <v>-6.5533113541600869</v>
      </c>
      <c r="M1281" s="248"/>
      <c r="N1281" s="248">
        <v>42786</v>
      </c>
      <c r="O1281" s="115">
        <v>70.400000000000006</v>
      </c>
      <c r="P1281" s="74">
        <f t="shared" si="115"/>
        <v>83.809523809523682</v>
      </c>
      <c r="R1281">
        <f t="shared" si="116"/>
        <v>704</v>
      </c>
      <c r="T1281" s="11">
        <v>42786</v>
      </c>
      <c r="U1281" s="115">
        <v>101.88271441436633</v>
      </c>
      <c r="V1281" s="115">
        <v>136.74698795180737</v>
      </c>
      <c r="W1281" s="115">
        <v>83.809523809523682</v>
      </c>
    </row>
    <row r="1282" spans="3:23" ht="18.75" thickBot="1" x14ac:dyDescent="0.3">
      <c r="C1282" s="11">
        <v>42787</v>
      </c>
      <c r="D1282" s="12">
        <v>1925.18</v>
      </c>
      <c r="E1282">
        <f t="shared" si="111"/>
        <v>101.98548498172345</v>
      </c>
      <c r="F1282" s="222"/>
      <c r="G1282" s="115">
        <v>228</v>
      </c>
      <c r="H1282" s="115">
        <f t="shared" si="112"/>
        <v>137.3493975903616</v>
      </c>
      <c r="I1282" s="225">
        <v>42787</v>
      </c>
      <c r="J1282" s="257">
        <v>54349926816</v>
      </c>
      <c r="K1282" s="115">
        <f t="shared" si="113"/>
        <v>130.76721702318758</v>
      </c>
      <c r="L1282" s="115">
        <f t="shared" si="114"/>
        <v>-6.5821805671740208</v>
      </c>
      <c r="M1282" s="248"/>
      <c r="N1282" s="248">
        <v>42787</v>
      </c>
      <c r="O1282" s="115">
        <v>70.199999999999989</v>
      </c>
      <c r="P1282" s="74">
        <f t="shared" si="115"/>
        <v>83.571428571428427</v>
      </c>
      <c r="R1282">
        <f t="shared" si="116"/>
        <v>701.99999999999989</v>
      </c>
      <c r="T1282" s="11">
        <v>42787</v>
      </c>
      <c r="U1282" s="115">
        <v>101.98548498172345</v>
      </c>
      <c r="V1282" s="115">
        <v>137.3493975903616</v>
      </c>
      <c r="W1282" s="115">
        <v>83.571428571428427</v>
      </c>
    </row>
    <row r="1283" spans="3:23" ht="18.75" thickBot="1" x14ac:dyDescent="0.3">
      <c r="C1283" s="11">
        <v>42788</v>
      </c>
      <c r="D1283" s="12">
        <v>1925.26</v>
      </c>
      <c r="E1283">
        <f t="shared" si="111"/>
        <v>101.98972294326394</v>
      </c>
      <c r="F1283" s="222"/>
      <c r="G1283" s="115">
        <v>228</v>
      </c>
      <c r="H1283" s="115">
        <f t="shared" si="112"/>
        <v>137.3493975903616</v>
      </c>
      <c r="I1283" s="225">
        <v>42788</v>
      </c>
      <c r="J1283" s="257">
        <v>54349926816</v>
      </c>
      <c r="K1283" s="115">
        <f t="shared" si="113"/>
        <v>130.76721702318758</v>
      </c>
      <c r="L1283" s="115">
        <f t="shared" si="114"/>
        <v>-6.5821805671740208</v>
      </c>
      <c r="M1283" s="248"/>
      <c r="N1283" s="248">
        <v>42788</v>
      </c>
      <c r="O1283" s="115">
        <v>70.199999999999989</v>
      </c>
      <c r="P1283" s="74">
        <f t="shared" si="115"/>
        <v>83.571428571428427</v>
      </c>
      <c r="R1283">
        <f t="shared" si="116"/>
        <v>701.99999999999989</v>
      </c>
      <c r="T1283" s="11">
        <v>42788</v>
      </c>
      <c r="U1283" s="115">
        <v>101.98972294326394</v>
      </c>
      <c r="V1283" s="115">
        <v>137.3493975903616</v>
      </c>
      <c r="W1283" s="115">
        <v>83.571428571428427</v>
      </c>
    </row>
    <row r="1284" spans="3:23" ht="18.75" thickBot="1" x14ac:dyDescent="0.3">
      <c r="C1284" s="11">
        <v>42789</v>
      </c>
      <c r="D1284" s="12">
        <v>1924.61</v>
      </c>
      <c r="E1284">
        <f t="shared" si="111"/>
        <v>101.95528950574739</v>
      </c>
      <c r="F1284" s="222"/>
      <c r="G1284" s="115">
        <v>228</v>
      </c>
      <c r="H1284" s="115">
        <f t="shared" si="112"/>
        <v>137.3493975903616</v>
      </c>
      <c r="I1284" s="225">
        <v>42789</v>
      </c>
      <c r="J1284" s="257">
        <v>54349926816</v>
      </c>
      <c r="K1284" s="115">
        <f t="shared" si="113"/>
        <v>130.76721702318758</v>
      </c>
      <c r="L1284" s="115">
        <f t="shared" si="114"/>
        <v>-6.5821805671740208</v>
      </c>
      <c r="M1284" s="248"/>
      <c r="N1284" s="248">
        <v>42789</v>
      </c>
      <c r="O1284" s="115">
        <v>70.199999999999989</v>
      </c>
      <c r="P1284" s="74">
        <f t="shared" si="115"/>
        <v>83.571428571428427</v>
      </c>
      <c r="R1284">
        <f t="shared" si="116"/>
        <v>701.99999999999989</v>
      </c>
      <c r="T1284" s="11">
        <v>42789</v>
      </c>
      <c r="U1284" s="115">
        <v>101.95528950574739</v>
      </c>
      <c r="V1284" s="115">
        <v>137.3493975903616</v>
      </c>
      <c r="W1284" s="115">
        <v>83.571428571428427</v>
      </c>
    </row>
    <row r="1285" spans="3:23" ht="18.75" thickBot="1" x14ac:dyDescent="0.3">
      <c r="C1285" s="11">
        <v>42793</v>
      </c>
      <c r="D1285" s="12">
        <v>1924.53</v>
      </c>
      <c r="E1285">
        <f t="shared" ref="E1285:E1348" si="117">+(D1285/D1284)*E1284</f>
        <v>101.95105154420689</v>
      </c>
      <c r="F1285" s="222"/>
      <c r="G1285" s="115">
        <v>228</v>
      </c>
      <c r="H1285" s="115">
        <f t="shared" ref="H1285:H1348" si="118">+(G1285/G1284)*H1284</f>
        <v>137.3493975903616</v>
      </c>
      <c r="I1285" s="225">
        <v>42793</v>
      </c>
      <c r="J1285" s="257">
        <v>54349926816</v>
      </c>
      <c r="K1285" s="115">
        <f t="shared" ref="K1285:K1348" si="119">+(J1285/J1284)*K1284</f>
        <v>130.76721702318758</v>
      </c>
      <c r="L1285" s="115">
        <f t="shared" ref="L1285:L1348" si="120">+K1285-H1285</f>
        <v>-6.5821805671740208</v>
      </c>
      <c r="M1285" s="248"/>
      <c r="N1285" s="248">
        <v>42793</v>
      </c>
      <c r="O1285" s="115">
        <v>70.199999999999989</v>
      </c>
      <c r="P1285" s="74">
        <f t="shared" ref="P1285:P1348" si="121">+(O1285/O1284)*P1284</f>
        <v>83.571428571428427</v>
      </c>
      <c r="R1285">
        <f t="shared" si="116"/>
        <v>701.99999999999989</v>
      </c>
      <c r="T1285" s="11">
        <v>42793</v>
      </c>
      <c r="U1285" s="115">
        <v>101.95105154420689</v>
      </c>
      <c r="V1285" s="115">
        <v>137.3493975903616</v>
      </c>
      <c r="W1285" s="115">
        <v>83.571428571428427</v>
      </c>
    </row>
    <row r="1286" spans="3:23" ht="18.75" thickBot="1" x14ac:dyDescent="0.3">
      <c r="C1286" s="11">
        <v>42794</v>
      </c>
      <c r="D1286" s="12">
        <v>1922.77</v>
      </c>
      <c r="E1286">
        <f t="shared" si="117"/>
        <v>101.85781639031592</v>
      </c>
      <c r="F1286" s="222"/>
      <c r="G1286" s="115">
        <v>227</v>
      </c>
      <c r="H1286" s="115">
        <f t="shared" si="118"/>
        <v>136.7469879518074</v>
      </c>
      <c r="I1286" s="240">
        <v>42794</v>
      </c>
      <c r="J1286" s="262">
        <v>54111549944</v>
      </c>
      <c r="K1286" s="115">
        <f t="shared" si="119"/>
        <v>130.19367659764728</v>
      </c>
      <c r="L1286" s="115">
        <f t="shared" si="120"/>
        <v>-6.5533113541601153</v>
      </c>
      <c r="M1286" s="252"/>
      <c r="N1286" s="252">
        <v>42794</v>
      </c>
      <c r="O1286" s="115">
        <v>70.199999999999989</v>
      </c>
      <c r="P1286" s="74">
        <f t="shared" si="121"/>
        <v>83.571428571428427</v>
      </c>
      <c r="R1286">
        <f t="shared" si="116"/>
        <v>701.99999999999989</v>
      </c>
      <c r="T1286" s="11">
        <v>42794</v>
      </c>
      <c r="U1286" s="115">
        <v>101.85781639031592</v>
      </c>
      <c r="V1286" s="115">
        <v>136.7469879518074</v>
      </c>
      <c r="W1286" s="115">
        <v>83.571428571428427</v>
      </c>
    </row>
    <row r="1287" spans="3:23" ht="18.75" thickBot="1" x14ac:dyDescent="0.3">
      <c r="C1287" s="11">
        <v>42795</v>
      </c>
      <c r="D1287" s="12">
        <v>1922.16</v>
      </c>
      <c r="E1287">
        <f t="shared" si="117"/>
        <v>101.82550193356963</v>
      </c>
      <c r="F1287" s="222"/>
      <c r="G1287" s="115">
        <v>227</v>
      </c>
      <c r="H1287" s="115">
        <f t="shared" si="118"/>
        <v>136.7469879518074</v>
      </c>
      <c r="I1287" s="225">
        <v>42795</v>
      </c>
      <c r="J1287" s="257">
        <v>54111549944</v>
      </c>
      <c r="K1287" s="115">
        <f t="shared" si="119"/>
        <v>130.19367659764728</v>
      </c>
      <c r="L1287" s="115">
        <f t="shared" si="120"/>
        <v>-6.5533113541601153</v>
      </c>
      <c r="M1287" s="248"/>
      <c r="N1287" s="248">
        <v>42795</v>
      </c>
      <c r="O1287" s="115">
        <v>70.199999999999989</v>
      </c>
      <c r="P1287" s="74">
        <f t="shared" si="121"/>
        <v>83.571428571428427</v>
      </c>
      <c r="R1287">
        <f t="shared" si="116"/>
        <v>701.99999999999989</v>
      </c>
      <c r="T1287" s="11">
        <v>42795</v>
      </c>
      <c r="U1287" s="115">
        <v>101.82550193356963</v>
      </c>
      <c r="V1287" s="115">
        <v>136.7469879518074</v>
      </c>
      <c r="W1287" s="115">
        <v>83.571428571428427</v>
      </c>
    </row>
    <row r="1288" spans="3:23" ht="18.75" thickBot="1" x14ac:dyDescent="0.3">
      <c r="C1288" s="11">
        <v>42796</v>
      </c>
      <c r="D1288" s="12">
        <v>1921.19</v>
      </c>
      <c r="E1288">
        <f t="shared" si="117"/>
        <v>101.77411664989107</v>
      </c>
      <c r="F1288" s="222"/>
      <c r="G1288" s="115">
        <v>226.5</v>
      </c>
      <c r="H1288" s="115">
        <f t="shared" si="118"/>
        <v>136.44578313253029</v>
      </c>
      <c r="I1288" s="225">
        <v>42796</v>
      </c>
      <c r="J1288" s="257">
        <v>53992361508</v>
      </c>
      <c r="K1288" s="115">
        <f t="shared" si="119"/>
        <v>129.90690638487715</v>
      </c>
      <c r="L1288" s="115">
        <f t="shared" si="120"/>
        <v>-6.5388767476531484</v>
      </c>
      <c r="M1288" s="248"/>
      <c r="N1288" s="248">
        <v>42796</v>
      </c>
      <c r="O1288" s="115">
        <v>70.199999999999989</v>
      </c>
      <c r="P1288" s="74">
        <f t="shared" si="121"/>
        <v>83.571428571428427</v>
      </c>
      <c r="R1288">
        <f t="shared" si="116"/>
        <v>701.99999999999989</v>
      </c>
      <c r="T1288" s="11">
        <v>42796</v>
      </c>
      <c r="U1288" s="115">
        <v>101.77411664989107</v>
      </c>
      <c r="V1288" s="115">
        <v>136.44578313253029</v>
      </c>
      <c r="W1288" s="115">
        <v>83.571428571428427</v>
      </c>
    </row>
    <row r="1289" spans="3:23" ht="18.75" thickBot="1" x14ac:dyDescent="0.3">
      <c r="C1289" s="11">
        <v>42797</v>
      </c>
      <c r="D1289" s="12">
        <v>1917.37</v>
      </c>
      <c r="E1289">
        <f t="shared" si="117"/>
        <v>101.57175398633223</v>
      </c>
      <c r="F1289" s="222"/>
      <c r="G1289" s="115">
        <v>226.25</v>
      </c>
      <c r="H1289" s="115">
        <f t="shared" si="118"/>
        <v>136.29518072289173</v>
      </c>
      <c r="I1289" s="225">
        <v>42797</v>
      </c>
      <c r="J1289" s="257">
        <v>53932767290</v>
      </c>
      <c r="K1289" s="115">
        <f t="shared" si="119"/>
        <v>129.76352127849208</v>
      </c>
      <c r="L1289" s="115">
        <f t="shared" si="120"/>
        <v>-6.5316594443996507</v>
      </c>
      <c r="M1289" s="248"/>
      <c r="N1289" s="248">
        <v>42797</v>
      </c>
      <c r="O1289" s="115">
        <v>70.199999999999989</v>
      </c>
      <c r="P1289" s="74">
        <f t="shared" si="121"/>
        <v>83.571428571428427</v>
      </c>
      <c r="R1289">
        <f t="shared" si="116"/>
        <v>701.99999999999989</v>
      </c>
      <c r="T1289" s="11">
        <v>42797</v>
      </c>
      <c r="U1289" s="115">
        <v>101.57175398633223</v>
      </c>
      <c r="V1289" s="115">
        <v>136.29518072289173</v>
      </c>
      <c r="W1289" s="115">
        <v>83.571428571428427</v>
      </c>
    </row>
    <row r="1290" spans="3:23" ht="18.75" thickBot="1" x14ac:dyDescent="0.3">
      <c r="C1290" s="11">
        <v>42800</v>
      </c>
      <c r="D1290" s="12">
        <v>1918.24</v>
      </c>
      <c r="E1290">
        <f t="shared" si="117"/>
        <v>101.61784181808515</v>
      </c>
      <c r="F1290" s="222"/>
      <c r="G1290" s="115">
        <v>226.25</v>
      </c>
      <c r="H1290" s="115">
        <f t="shared" si="118"/>
        <v>136.29518072289173</v>
      </c>
      <c r="I1290" s="225">
        <v>42800</v>
      </c>
      <c r="J1290" s="257">
        <v>53932767290</v>
      </c>
      <c r="K1290" s="115">
        <f t="shared" si="119"/>
        <v>129.76352127849208</v>
      </c>
      <c r="L1290" s="115">
        <f t="shared" si="120"/>
        <v>-6.5316594443996507</v>
      </c>
      <c r="M1290" s="248"/>
      <c r="N1290" s="248">
        <v>42800</v>
      </c>
      <c r="O1290" s="115">
        <v>70.199999999999989</v>
      </c>
      <c r="P1290" s="74">
        <f t="shared" si="121"/>
        <v>83.571428571428427</v>
      </c>
      <c r="R1290">
        <f t="shared" si="116"/>
        <v>701.99999999999989</v>
      </c>
      <c r="T1290" s="11">
        <v>42800</v>
      </c>
      <c r="U1290" s="115">
        <v>101.61784181808515</v>
      </c>
      <c r="V1290" s="115">
        <v>136.29518072289173</v>
      </c>
      <c r="W1290" s="115">
        <v>83.571428571428427</v>
      </c>
    </row>
    <row r="1291" spans="3:23" ht="18.75" thickBot="1" x14ac:dyDescent="0.3">
      <c r="C1291" s="11">
        <v>42801</v>
      </c>
      <c r="D1291" s="12">
        <v>1918.38</v>
      </c>
      <c r="E1291">
        <f t="shared" si="117"/>
        <v>101.62525825078103</v>
      </c>
      <c r="F1291" s="222"/>
      <c r="G1291" s="115">
        <v>226.5</v>
      </c>
      <c r="H1291" s="115">
        <f t="shared" si="118"/>
        <v>136.44578313253029</v>
      </c>
      <c r="I1291" s="225">
        <v>42801</v>
      </c>
      <c r="J1291" s="257">
        <v>53992361508</v>
      </c>
      <c r="K1291" s="115">
        <f t="shared" si="119"/>
        <v>129.90690638487715</v>
      </c>
      <c r="L1291" s="115">
        <f t="shared" si="120"/>
        <v>-6.5388767476531484</v>
      </c>
      <c r="M1291" s="248"/>
      <c r="N1291" s="248">
        <v>42801</v>
      </c>
      <c r="O1291" s="115">
        <v>70.199999999999989</v>
      </c>
      <c r="P1291" s="74">
        <f t="shared" si="121"/>
        <v>83.571428571428427</v>
      </c>
      <c r="R1291">
        <f t="shared" si="116"/>
        <v>701.99999999999989</v>
      </c>
      <c r="T1291" s="11">
        <v>42801</v>
      </c>
      <c r="U1291" s="115">
        <v>101.62525825078103</v>
      </c>
      <c r="V1291" s="115">
        <v>136.44578313253029</v>
      </c>
      <c r="W1291" s="115">
        <v>83.571428571428427</v>
      </c>
    </row>
    <row r="1292" spans="3:23" ht="18.75" thickBot="1" x14ac:dyDescent="0.3">
      <c r="C1292" s="11">
        <v>42802</v>
      </c>
      <c r="D1292" s="12">
        <v>1916.38</v>
      </c>
      <c r="E1292">
        <f t="shared" si="117"/>
        <v>101.51930921226855</v>
      </c>
      <c r="F1292" s="222"/>
      <c r="G1292" s="115">
        <v>226.5</v>
      </c>
      <c r="H1292" s="115">
        <f t="shared" si="118"/>
        <v>136.44578313253029</v>
      </c>
      <c r="I1292" s="225">
        <v>42802</v>
      </c>
      <c r="J1292" s="257">
        <v>53992361508</v>
      </c>
      <c r="K1292" s="115">
        <f t="shared" si="119"/>
        <v>129.90690638487715</v>
      </c>
      <c r="L1292" s="115">
        <f t="shared" si="120"/>
        <v>-6.5388767476531484</v>
      </c>
      <c r="M1292" s="248"/>
      <c r="N1292" s="248">
        <v>42802</v>
      </c>
      <c r="O1292" s="115">
        <v>70.199999999999989</v>
      </c>
      <c r="P1292" s="74">
        <f t="shared" si="121"/>
        <v>83.571428571428427</v>
      </c>
      <c r="R1292">
        <f t="shared" si="116"/>
        <v>701.99999999999989</v>
      </c>
      <c r="T1292" s="11">
        <v>42802</v>
      </c>
      <c r="U1292" s="115">
        <v>101.51930921226855</v>
      </c>
      <c r="V1292" s="115">
        <v>136.44578313253029</v>
      </c>
      <c r="W1292" s="115">
        <v>83.571428571428427</v>
      </c>
    </row>
    <row r="1293" spans="3:23" ht="18.75" thickBot="1" x14ac:dyDescent="0.3">
      <c r="C1293" s="11">
        <v>42803</v>
      </c>
      <c r="D1293" s="12">
        <v>1918.37</v>
      </c>
      <c r="E1293">
        <f t="shared" si="117"/>
        <v>101.62472850558845</v>
      </c>
      <c r="F1293" s="222"/>
      <c r="G1293" s="115">
        <v>226.5</v>
      </c>
      <c r="H1293" s="115">
        <f t="shared" si="118"/>
        <v>136.44578313253029</v>
      </c>
      <c r="I1293" s="225">
        <v>42803</v>
      </c>
      <c r="J1293" s="257">
        <v>53992361508</v>
      </c>
      <c r="K1293" s="115">
        <f t="shared" si="119"/>
        <v>129.90690638487715</v>
      </c>
      <c r="L1293" s="115">
        <f t="shared" si="120"/>
        <v>-6.5388767476531484</v>
      </c>
      <c r="M1293" s="248"/>
      <c r="N1293" s="248">
        <v>42803</v>
      </c>
      <c r="O1293" s="115">
        <v>70.199999999999989</v>
      </c>
      <c r="P1293" s="74">
        <f t="shared" si="121"/>
        <v>83.571428571428427</v>
      </c>
      <c r="R1293">
        <f t="shared" si="116"/>
        <v>701.99999999999989</v>
      </c>
      <c r="T1293" s="11">
        <v>42803</v>
      </c>
      <c r="U1293" s="115">
        <v>101.62472850558845</v>
      </c>
      <c r="V1293" s="115">
        <v>136.44578313253029</v>
      </c>
      <c r="W1293" s="115">
        <v>83.571428571428427</v>
      </c>
    </row>
    <row r="1294" spans="3:23" ht="18.75" thickBot="1" x14ac:dyDescent="0.3">
      <c r="C1294" s="11">
        <v>42804</v>
      </c>
      <c r="D1294" s="12">
        <v>1917.76</v>
      </c>
      <c r="E1294">
        <f t="shared" si="117"/>
        <v>101.59241404884216</v>
      </c>
      <c r="F1294" s="222"/>
      <c r="G1294" s="115">
        <v>226.5</v>
      </c>
      <c r="H1294" s="115">
        <f t="shared" si="118"/>
        <v>136.44578313253029</v>
      </c>
      <c r="I1294" s="225">
        <v>42804</v>
      </c>
      <c r="J1294" s="257">
        <v>53992361508</v>
      </c>
      <c r="K1294" s="115">
        <f t="shared" si="119"/>
        <v>129.90690638487715</v>
      </c>
      <c r="L1294" s="115">
        <f t="shared" si="120"/>
        <v>-6.5388767476531484</v>
      </c>
      <c r="M1294" s="248"/>
      <c r="N1294" s="248">
        <v>42804</v>
      </c>
      <c r="O1294" s="115">
        <v>70.199999999999989</v>
      </c>
      <c r="P1294" s="74">
        <f t="shared" si="121"/>
        <v>83.571428571428427</v>
      </c>
      <c r="R1294">
        <f t="shared" si="116"/>
        <v>701.99999999999989</v>
      </c>
      <c r="T1294" s="11">
        <v>42804</v>
      </c>
      <c r="U1294" s="115">
        <v>101.59241404884216</v>
      </c>
      <c r="V1294" s="115">
        <v>136.44578313253029</v>
      </c>
      <c r="W1294" s="115">
        <v>83.571428571428427</v>
      </c>
    </row>
    <row r="1295" spans="3:23" ht="18.75" thickBot="1" x14ac:dyDescent="0.3">
      <c r="C1295" s="11">
        <v>42807</v>
      </c>
      <c r="D1295" s="12">
        <v>1917.88</v>
      </c>
      <c r="E1295">
        <f t="shared" si="117"/>
        <v>101.59877099115292</v>
      </c>
      <c r="F1295" s="222"/>
      <c r="G1295" s="115">
        <v>226.5</v>
      </c>
      <c r="H1295" s="115">
        <f t="shared" si="118"/>
        <v>136.44578313253029</v>
      </c>
      <c r="I1295" s="225">
        <v>42807</v>
      </c>
      <c r="J1295" s="257">
        <v>53992361508</v>
      </c>
      <c r="K1295" s="115">
        <f t="shared" si="119"/>
        <v>129.90690638487715</v>
      </c>
      <c r="L1295" s="115">
        <f t="shared" si="120"/>
        <v>-6.5388767476531484</v>
      </c>
      <c r="M1295" s="248"/>
      <c r="N1295" s="248">
        <v>42807</v>
      </c>
      <c r="O1295" s="115">
        <v>70.199999999999989</v>
      </c>
      <c r="P1295" s="74">
        <f t="shared" si="121"/>
        <v>83.571428571428427</v>
      </c>
      <c r="R1295">
        <f t="shared" si="116"/>
        <v>701.99999999999989</v>
      </c>
      <c r="T1295" s="11">
        <v>42807</v>
      </c>
      <c r="U1295" s="115">
        <v>101.59877099115292</v>
      </c>
      <c r="V1295" s="115">
        <v>136.44578313253029</v>
      </c>
      <c r="W1295" s="115">
        <v>83.571428571428427</v>
      </c>
    </row>
    <row r="1296" spans="3:23" ht="18.75" thickBot="1" x14ac:dyDescent="0.3">
      <c r="C1296" s="11">
        <v>42808</v>
      </c>
      <c r="D1296" s="12">
        <v>1922.29</v>
      </c>
      <c r="E1296">
        <f t="shared" si="117"/>
        <v>101.83238862107291</v>
      </c>
      <c r="F1296" s="222"/>
      <c r="G1296" s="115">
        <v>226.25</v>
      </c>
      <c r="H1296" s="115">
        <f t="shared" si="118"/>
        <v>136.29518072289173</v>
      </c>
      <c r="I1296" s="225">
        <v>42808</v>
      </c>
      <c r="J1296" s="257">
        <v>53932767290</v>
      </c>
      <c r="K1296" s="115">
        <f t="shared" si="119"/>
        <v>129.76352127849208</v>
      </c>
      <c r="L1296" s="115">
        <f t="shared" si="120"/>
        <v>-6.5316594443996507</v>
      </c>
      <c r="M1296" s="248"/>
      <c r="N1296" s="248">
        <v>42808</v>
      </c>
      <c r="O1296" s="115">
        <v>70.199999999999989</v>
      </c>
      <c r="P1296" s="74">
        <f t="shared" si="121"/>
        <v>83.571428571428427</v>
      </c>
      <c r="R1296">
        <f t="shared" si="116"/>
        <v>701.99999999999989</v>
      </c>
      <c r="T1296" s="11">
        <v>42808</v>
      </c>
      <c r="U1296" s="115">
        <v>101.83238862107291</v>
      </c>
      <c r="V1296" s="115">
        <v>136.29518072289173</v>
      </c>
      <c r="W1296" s="115">
        <v>83.571428571428427</v>
      </c>
    </row>
    <row r="1297" spans="3:23" ht="18.75" thickBot="1" x14ac:dyDescent="0.3">
      <c r="C1297" s="11">
        <v>42809</v>
      </c>
      <c r="D1297" s="12">
        <v>1918.08</v>
      </c>
      <c r="E1297">
        <f t="shared" si="117"/>
        <v>101.60936589500415</v>
      </c>
      <c r="F1297" s="222"/>
      <c r="G1297" s="115">
        <v>225</v>
      </c>
      <c r="H1297" s="115">
        <f t="shared" si="118"/>
        <v>135.54216867469896</v>
      </c>
      <c r="I1297" s="225">
        <v>42809</v>
      </c>
      <c r="J1297" s="257">
        <v>53645150250</v>
      </c>
      <c r="K1297" s="115">
        <f t="shared" si="119"/>
        <v>129.07150783721227</v>
      </c>
      <c r="L1297" s="115">
        <f t="shared" si="120"/>
        <v>-6.4706608374866903</v>
      </c>
      <c r="M1297" s="248"/>
      <c r="N1297" s="248">
        <v>42809</v>
      </c>
      <c r="O1297" s="115">
        <v>70.199999999999989</v>
      </c>
      <c r="P1297" s="74">
        <f t="shared" si="121"/>
        <v>83.571428571428427</v>
      </c>
      <c r="R1297">
        <f t="shared" si="116"/>
        <v>701.99999999999989</v>
      </c>
      <c r="T1297" s="11">
        <v>42809</v>
      </c>
      <c r="U1297" s="115">
        <v>101.60936589500415</v>
      </c>
      <c r="V1297" s="115">
        <v>135.54216867469896</v>
      </c>
      <c r="W1297" s="115">
        <v>83.571428571428427</v>
      </c>
    </row>
    <row r="1298" spans="3:23" ht="18.75" thickBot="1" x14ac:dyDescent="0.3">
      <c r="C1298" s="11">
        <v>42810</v>
      </c>
      <c r="D1298" s="12">
        <v>1916.09</v>
      </c>
      <c r="E1298">
        <f t="shared" si="117"/>
        <v>101.50394660168423</v>
      </c>
      <c r="F1298" s="222"/>
      <c r="G1298" s="115">
        <v>225</v>
      </c>
      <c r="H1298" s="115">
        <f t="shared" si="118"/>
        <v>135.54216867469896</v>
      </c>
      <c r="I1298" s="225">
        <v>42810</v>
      </c>
      <c r="J1298" s="257">
        <v>53645150250</v>
      </c>
      <c r="K1298" s="115">
        <f t="shared" si="119"/>
        <v>129.07150783721227</v>
      </c>
      <c r="L1298" s="115">
        <f t="shared" si="120"/>
        <v>-6.4706608374866903</v>
      </c>
      <c r="M1298" s="248"/>
      <c r="N1298" s="248">
        <v>42810</v>
      </c>
      <c r="O1298" s="115">
        <v>70</v>
      </c>
      <c r="P1298" s="74">
        <f t="shared" si="121"/>
        <v>83.333333333333201</v>
      </c>
      <c r="R1298">
        <f t="shared" si="116"/>
        <v>700</v>
      </c>
      <c r="T1298" s="11">
        <v>42810</v>
      </c>
      <c r="U1298" s="115">
        <v>101.50394660168423</v>
      </c>
      <c r="V1298" s="115">
        <v>135.54216867469896</v>
      </c>
      <c r="W1298" s="115">
        <v>83.333333333333201</v>
      </c>
    </row>
    <row r="1299" spans="3:23" ht="18.75" thickBot="1" x14ac:dyDescent="0.3">
      <c r="C1299" s="11">
        <v>42811</v>
      </c>
      <c r="D1299" s="12">
        <v>1920.26</v>
      </c>
      <c r="E1299">
        <f t="shared" si="117"/>
        <v>101.72485034698275</v>
      </c>
      <c r="F1299" s="222"/>
      <c r="G1299" s="115">
        <v>225</v>
      </c>
      <c r="H1299" s="115">
        <f t="shared" si="118"/>
        <v>135.54216867469896</v>
      </c>
      <c r="I1299" s="225">
        <v>42811</v>
      </c>
      <c r="J1299" s="257">
        <v>53645150250</v>
      </c>
      <c r="K1299" s="115">
        <f t="shared" si="119"/>
        <v>129.07150783721227</v>
      </c>
      <c r="L1299" s="115">
        <f t="shared" si="120"/>
        <v>-6.4706608374866903</v>
      </c>
      <c r="M1299" s="248"/>
      <c r="N1299" s="248">
        <v>42811</v>
      </c>
      <c r="O1299" s="115">
        <v>70</v>
      </c>
      <c r="P1299" s="74">
        <f t="shared" si="121"/>
        <v>83.333333333333201</v>
      </c>
      <c r="R1299">
        <f t="shared" si="116"/>
        <v>700</v>
      </c>
      <c r="T1299" s="11">
        <v>42811</v>
      </c>
      <c r="U1299" s="115">
        <v>101.72485034698275</v>
      </c>
      <c r="V1299" s="115">
        <v>135.54216867469896</v>
      </c>
      <c r="W1299" s="115">
        <v>83.333333333333201</v>
      </c>
    </row>
    <row r="1300" spans="3:23" ht="18.75" thickBot="1" x14ac:dyDescent="0.3">
      <c r="C1300" s="11">
        <v>42814</v>
      </c>
      <c r="D1300" s="12">
        <v>1920.44</v>
      </c>
      <c r="E1300">
        <f t="shared" si="117"/>
        <v>101.73438576044887</v>
      </c>
      <c r="F1300" s="222"/>
      <c r="G1300" s="115">
        <v>225</v>
      </c>
      <c r="H1300" s="115">
        <f t="shared" si="118"/>
        <v>135.54216867469896</v>
      </c>
      <c r="I1300" s="225">
        <v>42814</v>
      </c>
      <c r="J1300" s="257">
        <v>53645150250</v>
      </c>
      <c r="K1300" s="115">
        <f t="shared" si="119"/>
        <v>129.07150783721227</v>
      </c>
      <c r="L1300" s="115">
        <f t="shared" si="120"/>
        <v>-6.4706608374866903</v>
      </c>
      <c r="M1300" s="248"/>
      <c r="N1300" s="248">
        <v>42814</v>
      </c>
      <c r="O1300" s="115">
        <v>70</v>
      </c>
      <c r="P1300" s="74">
        <f t="shared" si="121"/>
        <v>83.333333333333201</v>
      </c>
      <c r="R1300">
        <f t="shared" si="116"/>
        <v>700</v>
      </c>
      <c r="T1300" s="11">
        <v>42814</v>
      </c>
      <c r="U1300" s="115">
        <v>101.73438576044887</v>
      </c>
      <c r="V1300" s="115">
        <v>135.54216867469896</v>
      </c>
      <c r="W1300" s="115">
        <v>83.333333333333201</v>
      </c>
    </row>
    <row r="1301" spans="3:23" ht="18.75" thickBot="1" x14ac:dyDescent="0.3">
      <c r="C1301" s="11">
        <v>42815</v>
      </c>
      <c r="D1301" s="12">
        <v>1922.82</v>
      </c>
      <c r="E1301">
        <f t="shared" si="117"/>
        <v>101.86046511627872</v>
      </c>
      <c r="F1301" s="222"/>
      <c r="G1301" s="115">
        <v>225</v>
      </c>
      <c r="H1301" s="115">
        <f t="shared" si="118"/>
        <v>135.54216867469896</v>
      </c>
      <c r="I1301" s="225">
        <v>42815</v>
      </c>
      <c r="J1301" s="257">
        <v>53645150250</v>
      </c>
      <c r="K1301" s="115">
        <f t="shared" si="119"/>
        <v>129.07150783721227</v>
      </c>
      <c r="L1301" s="115">
        <f t="shared" si="120"/>
        <v>-6.4706608374866903</v>
      </c>
      <c r="M1301" s="248"/>
      <c r="N1301" s="248">
        <v>42815</v>
      </c>
      <c r="O1301" s="115">
        <v>70</v>
      </c>
      <c r="P1301" s="74">
        <f t="shared" si="121"/>
        <v>83.333333333333201</v>
      </c>
      <c r="R1301">
        <f t="shared" si="116"/>
        <v>700</v>
      </c>
      <c r="T1301" s="11">
        <v>42815</v>
      </c>
      <c r="U1301" s="115">
        <v>101.86046511627872</v>
      </c>
      <c r="V1301" s="115">
        <v>135.54216867469896</v>
      </c>
      <c r="W1301" s="115">
        <v>83.333333333333201</v>
      </c>
    </row>
    <row r="1302" spans="3:23" ht="18.75" thickBot="1" x14ac:dyDescent="0.3">
      <c r="C1302" s="11">
        <v>42816</v>
      </c>
      <c r="D1302" s="12">
        <v>1922.67</v>
      </c>
      <c r="E1302">
        <f t="shared" si="117"/>
        <v>101.85251893839029</v>
      </c>
      <c r="F1302" s="222"/>
      <c r="G1302" s="115">
        <v>225</v>
      </c>
      <c r="H1302" s="115">
        <f t="shared" si="118"/>
        <v>135.54216867469896</v>
      </c>
      <c r="I1302" s="225">
        <v>42816</v>
      </c>
      <c r="J1302" s="257">
        <v>53645150250</v>
      </c>
      <c r="K1302" s="115">
        <f t="shared" si="119"/>
        <v>129.07150783721227</v>
      </c>
      <c r="L1302" s="115">
        <f t="shared" si="120"/>
        <v>-6.4706608374866903</v>
      </c>
      <c r="M1302" s="248"/>
      <c r="N1302" s="248">
        <v>42816</v>
      </c>
      <c r="O1302" s="115">
        <v>70</v>
      </c>
      <c r="P1302" s="74">
        <f t="shared" si="121"/>
        <v>83.333333333333201</v>
      </c>
      <c r="R1302">
        <f t="shared" si="116"/>
        <v>700</v>
      </c>
      <c r="T1302" s="11">
        <v>42816</v>
      </c>
      <c r="U1302" s="115">
        <v>101.85251893839029</v>
      </c>
      <c r="V1302" s="115">
        <v>135.54216867469896</v>
      </c>
      <c r="W1302" s="115">
        <v>83.333333333333201</v>
      </c>
    </row>
    <row r="1303" spans="3:23" ht="18.75" thickBot="1" x14ac:dyDescent="0.3">
      <c r="C1303" s="11">
        <v>42817</v>
      </c>
      <c r="D1303" s="12">
        <v>1921.75</v>
      </c>
      <c r="E1303">
        <f t="shared" si="117"/>
        <v>101.80378238067455</v>
      </c>
      <c r="F1303" s="222"/>
      <c r="G1303" s="115">
        <v>224</v>
      </c>
      <c r="H1303" s="115">
        <f t="shared" si="118"/>
        <v>134.93975903614472</v>
      </c>
      <c r="I1303" s="225">
        <v>42817</v>
      </c>
      <c r="J1303" s="257">
        <v>53406727360</v>
      </c>
      <c r="K1303" s="115">
        <f t="shared" si="119"/>
        <v>128.49785669126911</v>
      </c>
      <c r="L1303" s="115">
        <f t="shared" si="120"/>
        <v>-6.441902344875615</v>
      </c>
      <c r="M1303" s="248"/>
      <c r="N1303" s="248">
        <v>42817</v>
      </c>
      <c r="O1303" s="115">
        <v>70</v>
      </c>
      <c r="P1303" s="74">
        <f t="shared" si="121"/>
        <v>83.333333333333201</v>
      </c>
      <c r="R1303">
        <f t="shared" si="116"/>
        <v>700</v>
      </c>
      <c r="T1303" s="11">
        <v>42817</v>
      </c>
      <c r="U1303" s="115">
        <v>101.80378238067455</v>
      </c>
      <c r="V1303" s="115">
        <v>134.93975903614472</v>
      </c>
      <c r="W1303" s="115">
        <v>83.333333333333201</v>
      </c>
    </row>
    <row r="1304" spans="3:23" ht="18.75" thickBot="1" x14ac:dyDescent="0.3">
      <c r="C1304" s="11">
        <v>42818</v>
      </c>
      <c r="D1304" s="12">
        <v>1923.47</v>
      </c>
      <c r="E1304">
        <f t="shared" si="117"/>
        <v>101.89489855379527</v>
      </c>
      <c r="F1304" s="222"/>
      <c r="G1304" s="115">
        <v>224</v>
      </c>
      <c r="H1304" s="115">
        <f t="shared" si="118"/>
        <v>134.93975903614472</v>
      </c>
      <c r="I1304" s="225">
        <v>42818</v>
      </c>
      <c r="J1304" s="257">
        <v>53406727360</v>
      </c>
      <c r="K1304" s="115">
        <f t="shared" si="119"/>
        <v>128.49785669126911</v>
      </c>
      <c r="L1304" s="115">
        <f t="shared" si="120"/>
        <v>-6.441902344875615</v>
      </c>
      <c r="M1304" s="248"/>
      <c r="N1304" s="248">
        <v>42818</v>
      </c>
      <c r="O1304" s="115">
        <v>70</v>
      </c>
      <c r="P1304" s="74">
        <f t="shared" si="121"/>
        <v>83.333333333333201</v>
      </c>
      <c r="R1304">
        <f t="shared" si="116"/>
        <v>700</v>
      </c>
      <c r="T1304" s="11">
        <v>42818</v>
      </c>
      <c r="U1304" s="115">
        <v>101.89489855379527</v>
      </c>
      <c r="V1304" s="115">
        <v>134.93975903614472</v>
      </c>
      <c r="W1304" s="115">
        <v>83.333333333333201</v>
      </c>
    </row>
    <row r="1305" spans="3:23" ht="18.75" thickBot="1" x14ac:dyDescent="0.3">
      <c r="C1305" s="11">
        <v>42821</v>
      </c>
      <c r="D1305" s="12">
        <v>1923.73</v>
      </c>
      <c r="E1305">
        <f t="shared" si="117"/>
        <v>101.90867192880189</v>
      </c>
      <c r="F1305" s="222"/>
      <c r="G1305" s="115">
        <v>224</v>
      </c>
      <c r="H1305" s="115">
        <f t="shared" si="118"/>
        <v>134.93975903614472</v>
      </c>
      <c r="I1305" s="225">
        <v>42821</v>
      </c>
      <c r="J1305" s="257">
        <v>53406727360</v>
      </c>
      <c r="K1305" s="115">
        <f t="shared" si="119"/>
        <v>128.49785669126911</v>
      </c>
      <c r="L1305" s="115">
        <f t="shared" si="120"/>
        <v>-6.441902344875615</v>
      </c>
      <c r="M1305" s="248"/>
      <c r="N1305" s="248">
        <v>42821</v>
      </c>
      <c r="O1305" s="115">
        <v>70</v>
      </c>
      <c r="P1305" s="74">
        <f t="shared" si="121"/>
        <v>83.333333333333201</v>
      </c>
      <c r="R1305">
        <f t="shared" si="116"/>
        <v>700</v>
      </c>
      <c r="T1305" s="11">
        <v>42821</v>
      </c>
      <c r="U1305" s="115">
        <v>101.90867192880189</v>
      </c>
      <c r="V1305" s="115">
        <v>134.93975903614472</v>
      </c>
      <c r="W1305" s="115">
        <v>83.333333333333201</v>
      </c>
    </row>
    <row r="1306" spans="3:23" ht="18.75" thickBot="1" x14ac:dyDescent="0.3">
      <c r="C1306" s="11">
        <v>42822</v>
      </c>
      <c r="D1306" s="12">
        <v>1928.35</v>
      </c>
      <c r="E1306">
        <f t="shared" si="117"/>
        <v>102.15341420776571</v>
      </c>
      <c r="F1306" s="222"/>
      <c r="G1306" s="115">
        <v>223.25</v>
      </c>
      <c r="H1306" s="115">
        <f t="shared" si="118"/>
        <v>134.48795180722905</v>
      </c>
      <c r="I1306" s="225">
        <v>42822</v>
      </c>
      <c r="J1306" s="257">
        <v>53227910192.5</v>
      </c>
      <c r="K1306" s="115">
        <f t="shared" si="119"/>
        <v>128.06761833181173</v>
      </c>
      <c r="L1306" s="115">
        <f t="shared" si="120"/>
        <v>-6.4203334754173227</v>
      </c>
      <c r="M1306" s="248"/>
      <c r="N1306" s="248">
        <v>42822</v>
      </c>
      <c r="O1306" s="115">
        <v>70.400000000000006</v>
      </c>
      <c r="P1306" s="74">
        <f t="shared" si="121"/>
        <v>83.809523809523682</v>
      </c>
      <c r="R1306">
        <f t="shared" si="116"/>
        <v>704</v>
      </c>
      <c r="T1306" s="11">
        <v>42822</v>
      </c>
      <c r="U1306" s="115">
        <v>102.15341420776571</v>
      </c>
      <c r="V1306" s="115">
        <v>134.48795180722905</v>
      </c>
      <c r="W1306" s="115">
        <v>83.809523809523682</v>
      </c>
    </row>
    <row r="1307" spans="3:23" ht="18.75" thickBot="1" x14ac:dyDescent="0.3">
      <c r="C1307" s="11">
        <v>42824</v>
      </c>
      <c r="D1307" s="12">
        <v>1930.27</v>
      </c>
      <c r="E1307">
        <f t="shared" si="117"/>
        <v>102.25512528473769</v>
      </c>
      <c r="F1307" s="222"/>
      <c r="G1307" s="115">
        <v>223.25</v>
      </c>
      <c r="H1307" s="115">
        <f t="shared" si="118"/>
        <v>134.48795180722905</v>
      </c>
      <c r="I1307" s="225">
        <v>42824</v>
      </c>
      <c r="J1307" s="257">
        <v>53227910192.5</v>
      </c>
      <c r="K1307" s="115">
        <f t="shared" si="119"/>
        <v>128.06761833181173</v>
      </c>
      <c r="L1307" s="115">
        <f t="shared" si="120"/>
        <v>-6.4203334754173227</v>
      </c>
      <c r="M1307" s="248"/>
      <c r="N1307" s="248">
        <v>42824</v>
      </c>
      <c r="O1307" s="115">
        <v>70.400000000000006</v>
      </c>
      <c r="P1307" s="74">
        <f t="shared" si="121"/>
        <v>83.809523809523682</v>
      </c>
      <c r="R1307">
        <f t="shared" si="116"/>
        <v>704</v>
      </c>
      <c r="T1307" s="11">
        <v>42824</v>
      </c>
      <c r="U1307" s="115">
        <v>102.25512528473769</v>
      </c>
      <c r="V1307" s="115">
        <v>134.48795180722905</v>
      </c>
      <c r="W1307" s="115">
        <v>83.809523809523682</v>
      </c>
    </row>
    <row r="1308" spans="3:23" ht="18.75" thickBot="1" x14ac:dyDescent="0.3">
      <c r="C1308" s="11">
        <v>42825</v>
      </c>
      <c r="D1308" s="12">
        <v>1933.37</v>
      </c>
      <c r="E1308">
        <f t="shared" si="117"/>
        <v>102.41934629443202</v>
      </c>
      <c r="F1308" s="222"/>
      <c r="G1308" s="115">
        <v>223.5</v>
      </c>
      <c r="H1308" s="115">
        <f t="shared" si="118"/>
        <v>134.63855421686759</v>
      </c>
      <c r="I1308" s="240">
        <v>42825</v>
      </c>
      <c r="J1308" s="262">
        <v>53287515915</v>
      </c>
      <c r="K1308" s="115">
        <f t="shared" si="119"/>
        <v>128.21103111829751</v>
      </c>
      <c r="L1308" s="115">
        <f t="shared" si="120"/>
        <v>-6.4275230985700773</v>
      </c>
      <c r="M1308" s="252"/>
      <c r="N1308" s="252">
        <v>42825</v>
      </c>
      <c r="O1308" s="115">
        <v>71</v>
      </c>
      <c r="P1308" s="74">
        <f t="shared" si="121"/>
        <v>84.52380952380939</v>
      </c>
      <c r="R1308">
        <f t="shared" si="116"/>
        <v>710</v>
      </c>
      <c r="T1308" s="11">
        <v>42825</v>
      </c>
      <c r="U1308" s="115">
        <v>102.41934629443202</v>
      </c>
      <c r="V1308" s="115">
        <v>134.63855421686759</v>
      </c>
      <c r="W1308" s="115">
        <v>84.52380952380939</v>
      </c>
    </row>
    <row r="1309" spans="3:23" ht="18.75" thickBot="1" x14ac:dyDescent="0.3">
      <c r="C1309" s="11">
        <v>42828</v>
      </c>
      <c r="D1309" s="12">
        <v>1935.97</v>
      </c>
      <c r="E1309">
        <f t="shared" si="117"/>
        <v>102.55708004449824</v>
      </c>
      <c r="F1309" s="222"/>
      <c r="G1309" s="115">
        <v>223.5</v>
      </c>
      <c r="H1309" s="115">
        <f t="shared" si="118"/>
        <v>134.63855421686759</v>
      </c>
      <c r="I1309" s="225">
        <v>42828</v>
      </c>
      <c r="J1309" s="257">
        <v>53287515915</v>
      </c>
      <c r="K1309" s="115">
        <f t="shared" si="119"/>
        <v>128.21103111829751</v>
      </c>
      <c r="L1309" s="115">
        <f t="shared" si="120"/>
        <v>-6.4275230985700773</v>
      </c>
      <c r="M1309" s="248"/>
      <c r="N1309" s="248">
        <v>42828</v>
      </c>
      <c r="O1309" s="115">
        <v>71.2</v>
      </c>
      <c r="P1309" s="74">
        <f t="shared" si="121"/>
        <v>84.761904761904631</v>
      </c>
      <c r="R1309">
        <f t="shared" si="116"/>
        <v>712</v>
      </c>
      <c r="T1309" s="11">
        <v>42828</v>
      </c>
      <c r="U1309" s="115">
        <v>102.55708004449824</v>
      </c>
      <c r="V1309" s="115">
        <v>134.63855421686759</v>
      </c>
      <c r="W1309" s="115">
        <v>84.761904761904631</v>
      </c>
    </row>
    <row r="1310" spans="3:23" ht="18.75" thickBot="1" x14ac:dyDescent="0.3">
      <c r="C1310" s="11">
        <v>42829</v>
      </c>
      <c r="D1310" s="12">
        <v>1941.76</v>
      </c>
      <c r="E1310">
        <f t="shared" si="117"/>
        <v>102.86380251099186</v>
      </c>
      <c r="F1310" s="222"/>
      <c r="G1310" s="115">
        <v>223.5</v>
      </c>
      <c r="H1310" s="115">
        <f t="shared" si="118"/>
        <v>134.63855421686759</v>
      </c>
      <c r="I1310" s="225">
        <v>42829</v>
      </c>
      <c r="J1310" s="257">
        <v>53287515915</v>
      </c>
      <c r="K1310" s="115">
        <f t="shared" si="119"/>
        <v>128.21103111829751</v>
      </c>
      <c r="L1310" s="115">
        <f t="shared" si="120"/>
        <v>-6.4275230985700773</v>
      </c>
      <c r="M1310" s="248"/>
      <c r="N1310" s="248">
        <v>42829</v>
      </c>
      <c r="O1310" s="115">
        <v>73</v>
      </c>
      <c r="P1310" s="74">
        <f t="shared" si="121"/>
        <v>86.904761904761756</v>
      </c>
      <c r="R1310">
        <f t="shared" si="116"/>
        <v>730</v>
      </c>
      <c r="T1310" s="11">
        <v>42829</v>
      </c>
      <c r="U1310" s="115">
        <v>102.86380251099186</v>
      </c>
      <c r="V1310" s="115">
        <v>134.63855421686759</v>
      </c>
      <c r="W1310" s="115">
        <v>86.904761904761756</v>
      </c>
    </row>
    <row r="1311" spans="3:23" ht="18.75" thickBot="1" x14ac:dyDescent="0.3">
      <c r="C1311" s="11">
        <v>42830</v>
      </c>
      <c r="D1311" s="12">
        <v>1944.03</v>
      </c>
      <c r="E1311">
        <f t="shared" si="117"/>
        <v>102.98405466970353</v>
      </c>
      <c r="F1311" s="222"/>
      <c r="G1311" s="115">
        <v>224</v>
      </c>
      <c r="H1311" s="115">
        <f t="shared" si="118"/>
        <v>134.93975903614469</v>
      </c>
      <c r="I1311" s="225">
        <v>42830</v>
      </c>
      <c r="J1311" s="257">
        <v>53406727360</v>
      </c>
      <c r="K1311" s="115">
        <f t="shared" si="119"/>
        <v>128.49785669126911</v>
      </c>
      <c r="L1311" s="115">
        <f t="shared" si="120"/>
        <v>-6.4419023448755866</v>
      </c>
      <c r="M1311" s="248"/>
      <c r="N1311" s="248">
        <v>42830</v>
      </c>
      <c r="O1311" s="115">
        <v>73.2</v>
      </c>
      <c r="P1311" s="74">
        <f t="shared" si="121"/>
        <v>87.142857142856997</v>
      </c>
      <c r="R1311">
        <f t="shared" si="116"/>
        <v>732</v>
      </c>
      <c r="T1311" s="11">
        <v>42830</v>
      </c>
      <c r="U1311" s="115">
        <v>102.98405466970353</v>
      </c>
      <c r="V1311" s="115">
        <v>134.93975903614469</v>
      </c>
      <c r="W1311" s="115">
        <v>87.142857142856997</v>
      </c>
    </row>
    <row r="1312" spans="3:23" ht="18.75" thickBot="1" x14ac:dyDescent="0.3">
      <c r="C1312" s="11">
        <v>42831</v>
      </c>
      <c r="D1312" s="12">
        <v>1946.91</v>
      </c>
      <c r="E1312">
        <f t="shared" si="117"/>
        <v>103.1366212851615</v>
      </c>
      <c r="F1312" s="222"/>
      <c r="G1312" s="115">
        <v>223.75</v>
      </c>
      <c r="H1312" s="115">
        <f t="shared" si="118"/>
        <v>134.78915662650616</v>
      </c>
      <c r="I1312" s="225">
        <v>42831</v>
      </c>
      <c r="J1312" s="257">
        <v>53347121637.5</v>
      </c>
      <c r="K1312" s="115">
        <f t="shared" si="119"/>
        <v>128.35444390478332</v>
      </c>
      <c r="L1312" s="115">
        <f t="shared" si="120"/>
        <v>-6.4347127217228319</v>
      </c>
      <c r="M1312" s="248"/>
      <c r="N1312" s="248">
        <v>42831</v>
      </c>
      <c r="O1312" s="115">
        <v>73.400000000000006</v>
      </c>
      <c r="P1312" s="74">
        <f t="shared" si="121"/>
        <v>87.380952380952237</v>
      </c>
      <c r="R1312">
        <f t="shared" si="116"/>
        <v>734</v>
      </c>
      <c r="T1312" s="11">
        <v>42831</v>
      </c>
      <c r="U1312" s="115">
        <v>103.1366212851615</v>
      </c>
      <c r="V1312" s="115">
        <v>134.78915662650616</v>
      </c>
      <c r="W1312" s="115">
        <v>87.380952380952237</v>
      </c>
    </row>
    <row r="1313" spans="3:23" ht="18.75" thickBot="1" x14ac:dyDescent="0.3">
      <c r="C1313" s="11">
        <v>42832</v>
      </c>
      <c r="D1313" s="12">
        <v>1953.75</v>
      </c>
      <c r="E1313">
        <f t="shared" si="117"/>
        <v>103.49896699687415</v>
      </c>
      <c r="F1313" s="222"/>
      <c r="G1313" s="115">
        <v>224</v>
      </c>
      <c r="H1313" s="115">
        <f t="shared" si="118"/>
        <v>134.93975903614472</v>
      </c>
      <c r="I1313" s="225">
        <v>42832</v>
      </c>
      <c r="J1313" s="257">
        <v>53406727360</v>
      </c>
      <c r="K1313" s="115">
        <f t="shared" si="119"/>
        <v>128.49785669126913</v>
      </c>
      <c r="L1313" s="115">
        <f t="shared" si="120"/>
        <v>-6.4419023448755866</v>
      </c>
      <c r="M1313" s="248"/>
      <c r="N1313" s="248">
        <v>42832</v>
      </c>
      <c r="O1313" s="115">
        <v>75</v>
      </c>
      <c r="P1313" s="74">
        <f t="shared" si="121"/>
        <v>89.285714285714135</v>
      </c>
      <c r="R1313">
        <f t="shared" si="116"/>
        <v>750</v>
      </c>
      <c r="T1313" s="11">
        <v>42832</v>
      </c>
      <c r="U1313" s="115">
        <v>103.49896699687415</v>
      </c>
      <c r="V1313" s="115">
        <v>134.93975903614472</v>
      </c>
      <c r="W1313" s="115">
        <v>89.285714285714135</v>
      </c>
    </row>
    <row r="1314" spans="3:23" ht="18.75" thickBot="1" x14ac:dyDescent="0.3">
      <c r="C1314" s="11">
        <v>42835</v>
      </c>
      <c r="D1314" s="12">
        <v>1960.32</v>
      </c>
      <c r="E1314">
        <f t="shared" si="117"/>
        <v>103.84700958838761</v>
      </c>
      <c r="F1314" s="222"/>
      <c r="G1314" s="115">
        <v>225</v>
      </c>
      <c r="H1314" s="115">
        <f t="shared" si="118"/>
        <v>135.54216867469896</v>
      </c>
      <c r="I1314" s="225">
        <v>42835</v>
      </c>
      <c r="J1314" s="257">
        <v>53645150250</v>
      </c>
      <c r="K1314" s="115">
        <f t="shared" si="119"/>
        <v>129.07150783721232</v>
      </c>
      <c r="L1314" s="115">
        <f t="shared" si="120"/>
        <v>-6.4706608374866335</v>
      </c>
      <c r="M1314" s="248"/>
      <c r="N1314" s="248">
        <v>42835</v>
      </c>
      <c r="O1314" s="115">
        <v>75</v>
      </c>
      <c r="P1314" s="74">
        <f t="shared" si="121"/>
        <v>89.285714285714135</v>
      </c>
      <c r="R1314">
        <f t="shared" si="116"/>
        <v>750</v>
      </c>
      <c r="T1314" s="11">
        <v>42835</v>
      </c>
      <c r="U1314" s="115">
        <v>103.84700958838761</v>
      </c>
      <c r="V1314" s="115">
        <v>135.54216867469896</v>
      </c>
      <c r="W1314" s="115">
        <v>89.285714285714135</v>
      </c>
    </row>
    <row r="1315" spans="3:23" ht="18.75" thickBot="1" x14ac:dyDescent="0.3">
      <c r="C1315" s="11">
        <v>42836</v>
      </c>
      <c r="D1315" s="12">
        <v>1961.72</v>
      </c>
      <c r="E1315">
        <f t="shared" si="117"/>
        <v>103.92117391534634</v>
      </c>
      <c r="F1315" s="222"/>
      <c r="G1315" s="115">
        <v>225</v>
      </c>
      <c r="H1315" s="115">
        <f t="shared" si="118"/>
        <v>135.54216867469896</v>
      </c>
      <c r="I1315" s="225">
        <v>42836</v>
      </c>
      <c r="J1315" s="257">
        <v>53645150250</v>
      </c>
      <c r="K1315" s="115">
        <f t="shared" si="119"/>
        <v>129.07150783721232</v>
      </c>
      <c r="L1315" s="115">
        <f t="shared" si="120"/>
        <v>-6.4706608374866335</v>
      </c>
      <c r="M1315" s="248"/>
      <c r="N1315" s="248">
        <v>42836</v>
      </c>
      <c r="O1315" s="115">
        <v>76</v>
      </c>
      <c r="P1315" s="74">
        <f t="shared" si="121"/>
        <v>90.476190476190325</v>
      </c>
      <c r="R1315">
        <f t="shared" si="116"/>
        <v>760</v>
      </c>
      <c r="T1315" s="11">
        <v>42836</v>
      </c>
      <c r="U1315" s="115">
        <v>103.92117391534634</v>
      </c>
      <c r="V1315" s="115">
        <v>135.54216867469896</v>
      </c>
      <c r="W1315" s="115">
        <v>90.476190476190325</v>
      </c>
    </row>
    <row r="1316" spans="3:23" ht="18.75" thickBot="1" x14ac:dyDescent="0.3">
      <c r="C1316" s="11">
        <v>42837</v>
      </c>
      <c r="D1316" s="12">
        <v>1976.66</v>
      </c>
      <c r="E1316">
        <f t="shared" si="117"/>
        <v>104.71261323303453</v>
      </c>
      <c r="F1316" s="222"/>
      <c r="G1316" s="115">
        <v>226</v>
      </c>
      <c r="H1316" s="115">
        <f t="shared" si="118"/>
        <v>136.14457831325319</v>
      </c>
      <c r="I1316" s="225">
        <v>42837</v>
      </c>
      <c r="J1316" s="257">
        <v>53883573140</v>
      </c>
      <c r="K1316" s="115">
        <f t="shared" si="119"/>
        <v>129.64515898315548</v>
      </c>
      <c r="L1316" s="115">
        <f t="shared" si="120"/>
        <v>-6.4994193300977088</v>
      </c>
      <c r="M1316" s="248"/>
      <c r="N1316" s="248">
        <v>42837</v>
      </c>
      <c r="O1316" s="115">
        <v>79.800000000000011</v>
      </c>
      <c r="P1316" s="74">
        <f t="shared" si="121"/>
        <v>94.999999999999844</v>
      </c>
      <c r="R1316">
        <f t="shared" si="116"/>
        <v>798.00000000000011</v>
      </c>
      <c r="T1316" s="11">
        <v>42837</v>
      </c>
      <c r="U1316" s="115">
        <v>104.71261323303453</v>
      </c>
      <c r="V1316" s="115">
        <v>136.14457831325319</v>
      </c>
      <c r="W1316" s="115">
        <v>94.999999999999844</v>
      </c>
    </row>
    <row r="1317" spans="3:23" ht="18.75" thickBot="1" x14ac:dyDescent="0.3">
      <c r="C1317" s="11">
        <v>42838</v>
      </c>
      <c r="D1317" s="12">
        <v>1985.2</v>
      </c>
      <c r="E1317">
        <f t="shared" si="117"/>
        <v>105.16501562748279</v>
      </c>
      <c r="F1317" s="222"/>
      <c r="G1317" s="115">
        <v>227</v>
      </c>
      <c r="H1317" s="115">
        <f t="shared" si="118"/>
        <v>136.7469879518074</v>
      </c>
      <c r="I1317" s="225">
        <v>42838</v>
      </c>
      <c r="J1317" s="257">
        <v>54121996030</v>
      </c>
      <c r="K1317" s="115">
        <f t="shared" si="119"/>
        <v>130.21881012909864</v>
      </c>
      <c r="L1317" s="115">
        <f t="shared" si="120"/>
        <v>-6.5281778227087557</v>
      </c>
      <c r="M1317" s="248"/>
      <c r="N1317" s="248">
        <v>42838</v>
      </c>
      <c r="O1317" s="115">
        <v>80</v>
      </c>
      <c r="P1317" s="74">
        <f t="shared" si="121"/>
        <v>95.23809523809507</v>
      </c>
      <c r="R1317">
        <f t="shared" si="116"/>
        <v>800</v>
      </c>
      <c r="T1317" s="11">
        <v>42838</v>
      </c>
      <c r="U1317" s="115">
        <v>105.16501562748279</v>
      </c>
      <c r="V1317" s="115">
        <v>136.7469879518074</v>
      </c>
      <c r="W1317" s="115">
        <v>95.23809523809507</v>
      </c>
    </row>
    <row r="1318" spans="3:23" ht="18.75" thickBot="1" x14ac:dyDescent="0.3">
      <c r="C1318" s="11">
        <v>42839</v>
      </c>
      <c r="D1318" s="12">
        <v>1985.6</v>
      </c>
      <c r="E1318">
        <f t="shared" si="117"/>
        <v>105.18620543518529</v>
      </c>
      <c r="F1318" s="222"/>
      <c r="G1318" s="115">
        <v>227</v>
      </c>
      <c r="H1318" s="115">
        <f t="shared" si="118"/>
        <v>136.7469879518074</v>
      </c>
      <c r="I1318" s="225">
        <v>42839</v>
      </c>
      <c r="J1318" s="257">
        <v>54121996030</v>
      </c>
      <c r="K1318" s="115">
        <f t="shared" si="119"/>
        <v>130.21881012909864</v>
      </c>
      <c r="L1318" s="115">
        <f t="shared" si="120"/>
        <v>-6.5281778227087557</v>
      </c>
      <c r="M1318" s="248"/>
      <c r="N1318" s="248">
        <v>42839</v>
      </c>
      <c r="O1318" s="115">
        <v>79.599999999999994</v>
      </c>
      <c r="P1318" s="74">
        <f t="shared" si="121"/>
        <v>94.761904761904589</v>
      </c>
      <c r="R1318">
        <f t="shared" si="116"/>
        <v>796</v>
      </c>
      <c r="T1318" s="11">
        <v>42839</v>
      </c>
      <c r="U1318" s="115">
        <v>105.18620543518529</v>
      </c>
      <c r="V1318" s="115">
        <v>136.7469879518074</v>
      </c>
      <c r="W1318" s="115">
        <v>94.761904761904589</v>
      </c>
    </row>
    <row r="1319" spans="3:23" ht="18.75" thickBot="1" x14ac:dyDescent="0.3">
      <c r="C1319" s="11">
        <v>42842</v>
      </c>
      <c r="D1319" s="12">
        <v>1986.07</v>
      </c>
      <c r="E1319">
        <f t="shared" si="117"/>
        <v>105.21110345923572</v>
      </c>
      <c r="F1319" s="222"/>
      <c r="G1319" s="115">
        <v>226.5</v>
      </c>
      <c r="H1319" s="115">
        <f t="shared" si="118"/>
        <v>136.44578313253029</v>
      </c>
      <c r="I1319" s="225">
        <v>42842</v>
      </c>
      <c r="J1319" s="257">
        <v>54002784585</v>
      </c>
      <c r="K1319" s="115">
        <f t="shared" si="119"/>
        <v>129.93198455612705</v>
      </c>
      <c r="L1319" s="115">
        <f t="shared" si="120"/>
        <v>-6.5137985764032464</v>
      </c>
      <c r="M1319" s="248"/>
      <c r="N1319" s="248">
        <v>42842</v>
      </c>
      <c r="O1319" s="115">
        <v>79.599999999999994</v>
      </c>
      <c r="P1319" s="74">
        <f t="shared" si="121"/>
        <v>94.761904761904589</v>
      </c>
      <c r="R1319">
        <f t="shared" si="116"/>
        <v>796</v>
      </c>
      <c r="T1319" s="11">
        <v>42842</v>
      </c>
      <c r="U1319" s="115">
        <v>105.21110345923572</v>
      </c>
      <c r="V1319" s="115">
        <v>136.44578313253029</v>
      </c>
      <c r="W1319" s="115">
        <v>94.761904761904589</v>
      </c>
    </row>
    <row r="1320" spans="3:23" ht="18.75" thickBot="1" x14ac:dyDescent="0.3">
      <c r="C1320" s="11">
        <v>42843</v>
      </c>
      <c r="D1320" s="12">
        <v>1983.85</v>
      </c>
      <c r="E1320">
        <f t="shared" si="117"/>
        <v>105.09350002648686</v>
      </c>
      <c r="F1320" s="222"/>
      <c r="G1320" s="115">
        <v>226.75</v>
      </c>
      <c r="H1320" s="115">
        <f t="shared" si="118"/>
        <v>136.59638554216883</v>
      </c>
      <c r="I1320" s="225">
        <v>42843</v>
      </c>
      <c r="J1320" s="257">
        <v>54062390307.5</v>
      </c>
      <c r="K1320" s="115">
        <f t="shared" si="119"/>
        <v>130.07539734261283</v>
      </c>
      <c r="L1320" s="115">
        <f t="shared" si="120"/>
        <v>-6.5209881995560011</v>
      </c>
      <c r="M1320" s="248"/>
      <c r="N1320" s="248">
        <v>42843</v>
      </c>
      <c r="O1320" s="115">
        <v>78</v>
      </c>
      <c r="P1320" s="74">
        <f t="shared" si="121"/>
        <v>92.857142857142691</v>
      </c>
      <c r="R1320">
        <f t="shared" si="116"/>
        <v>780</v>
      </c>
      <c r="T1320" s="11">
        <v>42843</v>
      </c>
      <c r="U1320" s="115">
        <v>105.09350002648686</v>
      </c>
      <c r="V1320" s="115">
        <v>136.59638554216883</v>
      </c>
      <c r="W1320" s="115">
        <v>92.857142857142691</v>
      </c>
    </row>
    <row r="1321" spans="3:23" ht="18.75" thickBot="1" x14ac:dyDescent="0.3">
      <c r="C1321" s="11">
        <v>42844</v>
      </c>
      <c r="D1321" s="12">
        <v>1985.05</v>
      </c>
      <c r="E1321">
        <f t="shared" si="117"/>
        <v>105.15706944959435</v>
      </c>
      <c r="F1321" s="222"/>
      <c r="G1321" s="115">
        <v>227.25</v>
      </c>
      <c r="H1321" s="115">
        <f t="shared" si="118"/>
        <v>136.89759036144596</v>
      </c>
      <c r="I1321" s="225">
        <v>42844</v>
      </c>
      <c r="J1321" s="257">
        <v>54181601752.5</v>
      </c>
      <c r="K1321" s="115">
        <f t="shared" si="119"/>
        <v>130.36222291558443</v>
      </c>
      <c r="L1321" s="115">
        <f t="shared" si="120"/>
        <v>-6.5353674458615387</v>
      </c>
      <c r="M1321" s="248"/>
      <c r="N1321" s="248">
        <v>42844</v>
      </c>
      <c r="O1321" s="115">
        <v>77.400000000000006</v>
      </c>
      <c r="P1321" s="74">
        <f t="shared" si="121"/>
        <v>92.142857142856982</v>
      </c>
      <c r="R1321">
        <f t="shared" si="116"/>
        <v>774</v>
      </c>
      <c r="T1321" s="11">
        <v>42844</v>
      </c>
      <c r="U1321" s="115">
        <v>105.15706944959435</v>
      </c>
      <c r="V1321" s="115">
        <v>136.89759036144596</v>
      </c>
      <c r="W1321" s="115">
        <v>92.142857142856982</v>
      </c>
    </row>
    <row r="1322" spans="3:23" ht="18.75" thickBot="1" x14ac:dyDescent="0.3">
      <c r="C1322" s="11">
        <v>42845</v>
      </c>
      <c r="D1322" s="12">
        <v>2004.41</v>
      </c>
      <c r="E1322">
        <f t="shared" si="117"/>
        <v>106.18265614239512</v>
      </c>
      <c r="F1322" s="222"/>
      <c r="G1322" s="115">
        <v>228</v>
      </c>
      <c r="H1322" s="115">
        <f t="shared" si="118"/>
        <v>137.3493975903616</v>
      </c>
      <c r="I1322" s="225">
        <v>42845</v>
      </c>
      <c r="J1322" s="257">
        <v>54360418920</v>
      </c>
      <c r="K1322" s="115">
        <f t="shared" si="119"/>
        <v>130.7924612750418</v>
      </c>
      <c r="L1322" s="115">
        <f t="shared" si="120"/>
        <v>-6.5569363153198026</v>
      </c>
      <c r="M1322" s="248"/>
      <c r="N1322" s="248">
        <v>42845</v>
      </c>
      <c r="O1322" s="115">
        <v>77.400000000000006</v>
      </c>
      <c r="P1322" s="74">
        <f t="shared" si="121"/>
        <v>92.142857142856982</v>
      </c>
      <c r="R1322">
        <f t="shared" si="116"/>
        <v>774</v>
      </c>
      <c r="T1322" s="11">
        <v>42845</v>
      </c>
      <c r="U1322" s="115">
        <v>106.18265614239512</v>
      </c>
      <c r="V1322" s="115">
        <v>137.3493975903616</v>
      </c>
      <c r="W1322" s="115">
        <v>92.142857142856982</v>
      </c>
    </row>
    <row r="1323" spans="3:23" ht="18.75" thickBot="1" x14ac:dyDescent="0.3">
      <c r="C1323" s="11">
        <v>42846</v>
      </c>
      <c r="D1323" s="12">
        <v>2004.47</v>
      </c>
      <c r="E1323">
        <f t="shared" si="117"/>
        <v>106.1858346135505</v>
      </c>
      <c r="F1323" s="222"/>
      <c r="G1323" s="115">
        <v>228.25</v>
      </c>
      <c r="H1323" s="115">
        <f t="shared" si="118"/>
        <v>137.50000000000017</v>
      </c>
      <c r="I1323" s="225">
        <v>42846</v>
      </c>
      <c r="J1323" s="257">
        <v>54420024642.5</v>
      </c>
      <c r="K1323" s="115">
        <f t="shared" si="119"/>
        <v>130.93587406152758</v>
      </c>
      <c r="L1323" s="115">
        <f t="shared" si="120"/>
        <v>-6.5641259384725856</v>
      </c>
      <c r="M1323" s="248"/>
      <c r="N1323" s="248">
        <v>42846</v>
      </c>
      <c r="O1323" s="115">
        <v>77</v>
      </c>
      <c r="P1323" s="74">
        <f t="shared" si="121"/>
        <v>91.666666666666501</v>
      </c>
      <c r="R1323">
        <f t="shared" si="116"/>
        <v>770</v>
      </c>
      <c r="T1323" s="11">
        <v>42846</v>
      </c>
      <c r="U1323" s="115">
        <v>106.1858346135505</v>
      </c>
      <c r="V1323" s="115">
        <v>137.50000000000017</v>
      </c>
      <c r="W1323" s="115">
        <v>91.666666666666501</v>
      </c>
    </row>
    <row r="1324" spans="3:23" ht="18.75" thickBot="1" x14ac:dyDescent="0.3">
      <c r="C1324" s="11">
        <v>42849</v>
      </c>
      <c r="D1324" s="12">
        <v>2006.25</v>
      </c>
      <c r="E1324">
        <f t="shared" si="117"/>
        <v>106.2801292578266</v>
      </c>
      <c r="F1324" s="222"/>
      <c r="G1324" s="115">
        <v>229</v>
      </c>
      <c r="H1324" s="115">
        <f t="shared" si="118"/>
        <v>137.95180722891584</v>
      </c>
      <c r="I1324" s="225">
        <v>42849</v>
      </c>
      <c r="J1324" s="257">
        <v>54598841810</v>
      </c>
      <c r="K1324" s="115">
        <f t="shared" si="119"/>
        <v>131.36611242098496</v>
      </c>
      <c r="L1324" s="115">
        <f t="shared" si="120"/>
        <v>-6.5856948079308779</v>
      </c>
      <c r="M1324" s="248"/>
      <c r="N1324" s="248">
        <v>42849</v>
      </c>
      <c r="O1324" s="115">
        <v>77</v>
      </c>
      <c r="P1324" s="74">
        <f t="shared" si="121"/>
        <v>91.666666666666501</v>
      </c>
      <c r="R1324">
        <f t="shared" si="116"/>
        <v>770</v>
      </c>
      <c r="T1324" s="11">
        <v>42849</v>
      </c>
      <c r="U1324" s="115">
        <v>106.2801292578266</v>
      </c>
      <c r="V1324" s="115">
        <v>137.95180722891584</v>
      </c>
      <c r="W1324" s="115">
        <v>91.666666666666501</v>
      </c>
    </row>
    <row r="1325" spans="3:23" ht="18.75" thickBot="1" x14ac:dyDescent="0.3">
      <c r="C1325" s="11">
        <v>42850</v>
      </c>
      <c r="D1325" s="12">
        <v>2008.52</v>
      </c>
      <c r="E1325">
        <f t="shared" si="117"/>
        <v>106.40038141653827</v>
      </c>
      <c r="F1325" s="222"/>
      <c r="G1325" s="115">
        <v>228.5</v>
      </c>
      <c r="H1325" s="115">
        <f t="shared" si="118"/>
        <v>137.65060240963874</v>
      </c>
      <c r="I1325" s="225">
        <v>42850</v>
      </c>
      <c r="J1325" s="257">
        <v>54479630365</v>
      </c>
      <c r="K1325" s="115">
        <f t="shared" si="119"/>
        <v>131.0792868480134</v>
      </c>
      <c r="L1325" s="115">
        <f t="shared" si="120"/>
        <v>-6.5713155616253403</v>
      </c>
      <c r="M1325" s="248"/>
      <c r="N1325" s="248">
        <v>42850</v>
      </c>
      <c r="O1325" s="115">
        <v>77</v>
      </c>
      <c r="P1325" s="74">
        <f t="shared" si="121"/>
        <v>91.666666666666501</v>
      </c>
      <c r="R1325">
        <f t="shared" si="116"/>
        <v>770</v>
      </c>
      <c r="T1325" s="11">
        <v>42850</v>
      </c>
      <c r="U1325" s="115">
        <v>106.40038141653827</v>
      </c>
      <c r="V1325" s="115">
        <v>137.65060240963874</v>
      </c>
      <c r="W1325" s="115">
        <v>91.666666666666501</v>
      </c>
    </row>
    <row r="1326" spans="3:23" ht="18.75" thickBot="1" x14ac:dyDescent="0.3">
      <c r="C1326" s="11">
        <v>42851</v>
      </c>
      <c r="D1326" s="12">
        <v>2013.51</v>
      </c>
      <c r="E1326">
        <f t="shared" si="117"/>
        <v>106.66472426762689</v>
      </c>
      <c r="F1326" s="222"/>
      <c r="G1326" s="115">
        <v>229</v>
      </c>
      <c r="H1326" s="115">
        <f t="shared" si="118"/>
        <v>137.95180722891584</v>
      </c>
      <c r="I1326" s="225">
        <v>42851</v>
      </c>
      <c r="J1326" s="257">
        <v>54598841810</v>
      </c>
      <c r="K1326" s="115">
        <f t="shared" si="119"/>
        <v>131.36611242098496</v>
      </c>
      <c r="L1326" s="115">
        <f t="shared" si="120"/>
        <v>-6.5856948079308779</v>
      </c>
      <c r="M1326" s="248"/>
      <c r="N1326" s="248">
        <v>42851</v>
      </c>
      <c r="O1326" s="115">
        <v>76.8</v>
      </c>
      <c r="P1326" s="74">
        <f t="shared" si="121"/>
        <v>91.42857142857126</v>
      </c>
      <c r="R1326">
        <f t="shared" si="116"/>
        <v>768</v>
      </c>
      <c r="T1326" s="11">
        <v>42851</v>
      </c>
      <c r="U1326" s="115">
        <v>106.66472426762689</v>
      </c>
      <c r="V1326" s="115">
        <v>137.95180722891584</v>
      </c>
      <c r="W1326" s="115">
        <v>91.42857142857126</v>
      </c>
    </row>
    <row r="1327" spans="3:23" ht="18.75" thickBot="1" x14ac:dyDescent="0.3">
      <c r="C1327" s="11">
        <v>42852</v>
      </c>
      <c r="D1327" s="12">
        <v>2016</v>
      </c>
      <c r="E1327">
        <f t="shared" si="117"/>
        <v>106.79663082057492</v>
      </c>
      <c r="F1327" s="222"/>
      <c r="G1327" s="115">
        <v>228.75</v>
      </c>
      <c r="H1327" s="115">
        <f t="shared" si="118"/>
        <v>137.8012048192773</v>
      </c>
      <c r="I1327" s="225">
        <v>42852</v>
      </c>
      <c r="J1327" s="257">
        <v>54539236087.5</v>
      </c>
      <c r="K1327" s="115">
        <f t="shared" si="119"/>
        <v>131.22269963449918</v>
      </c>
      <c r="L1327" s="115">
        <f t="shared" si="120"/>
        <v>-6.5785051847781233</v>
      </c>
      <c r="M1327" s="248"/>
      <c r="N1327" s="248">
        <v>42852</v>
      </c>
      <c r="O1327" s="115">
        <v>76.8</v>
      </c>
      <c r="P1327" s="74">
        <f t="shared" si="121"/>
        <v>91.42857142857126</v>
      </c>
      <c r="R1327">
        <f t="shared" ref="R1327:R1390" si="122">+O1327*10</f>
        <v>768</v>
      </c>
      <c r="T1327" s="11">
        <v>42852</v>
      </c>
      <c r="U1327" s="115">
        <v>106.79663082057492</v>
      </c>
      <c r="V1327" s="115">
        <v>137.8012048192773</v>
      </c>
      <c r="W1327" s="115">
        <v>91.42857142857126</v>
      </c>
    </row>
    <row r="1328" spans="3:23" ht="18.75" thickBot="1" x14ac:dyDescent="0.3">
      <c r="C1328" s="11">
        <v>42853</v>
      </c>
      <c r="D1328" s="12">
        <v>2016.94</v>
      </c>
      <c r="E1328">
        <f t="shared" si="117"/>
        <v>106.84642686867578</v>
      </c>
      <c r="F1328" s="222"/>
      <c r="G1328" s="115">
        <v>228.75</v>
      </c>
      <c r="H1328" s="115">
        <f t="shared" si="118"/>
        <v>137.8012048192773</v>
      </c>
      <c r="I1328" s="240">
        <v>42853</v>
      </c>
      <c r="J1328" s="262">
        <v>54539236087.5</v>
      </c>
      <c r="K1328" s="115">
        <f t="shared" si="119"/>
        <v>131.22269963449918</v>
      </c>
      <c r="L1328" s="115">
        <f t="shared" si="120"/>
        <v>-6.5785051847781233</v>
      </c>
      <c r="M1328" s="252"/>
      <c r="N1328" s="252">
        <v>42853</v>
      </c>
      <c r="O1328" s="115">
        <v>76</v>
      </c>
      <c r="P1328" s="74">
        <f t="shared" si="121"/>
        <v>90.476190476190311</v>
      </c>
      <c r="R1328">
        <f t="shared" si="122"/>
        <v>760</v>
      </c>
      <c r="T1328" s="11">
        <v>42853</v>
      </c>
      <c r="U1328" s="115">
        <v>106.84642686867578</v>
      </c>
      <c r="V1328" s="115">
        <v>137.8012048192773</v>
      </c>
      <c r="W1328" s="115">
        <v>90.476190476190311</v>
      </c>
    </row>
    <row r="1329" spans="3:23" ht="18.75" thickBot="1" x14ac:dyDescent="0.3">
      <c r="C1329" s="11">
        <v>42857</v>
      </c>
      <c r="D1329" s="12">
        <v>2022.61</v>
      </c>
      <c r="E1329">
        <f t="shared" si="117"/>
        <v>107.14679239285863</v>
      </c>
      <c r="F1329" s="222"/>
      <c r="G1329" s="115">
        <v>229</v>
      </c>
      <c r="H1329" s="115">
        <f t="shared" si="118"/>
        <v>137.95180722891584</v>
      </c>
      <c r="I1329" s="225">
        <v>42857</v>
      </c>
      <c r="J1329" s="257">
        <v>54598841810</v>
      </c>
      <c r="K1329" s="115">
        <f t="shared" si="119"/>
        <v>131.36611242098496</v>
      </c>
      <c r="L1329" s="115">
        <f t="shared" si="120"/>
        <v>-6.5856948079308779</v>
      </c>
      <c r="M1329" s="248"/>
      <c r="N1329" s="248">
        <v>42857</v>
      </c>
      <c r="O1329" s="115">
        <v>76.2</v>
      </c>
      <c r="P1329" s="74">
        <f t="shared" si="121"/>
        <v>90.714285714285566</v>
      </c>
      <c r="R1329">
        <f t="shared" si="122"/>
        <v>762</v>
      </c>
      <c r="T1329" s="11">
        <v>42857</v>
      </c>
      <c r="U1329" s="115">
        <v>107.14679239285863</v>
      </c>
      <c r="V1329" s="115">
        <v>137.95180722891584</v>
      </c>
      <c r="W1329" s="115">
        <v>90.714285714285566</v>
      </c>
    </row>
    <row r="1330" spans="3:23" ht="18.75" thickBot="1" x14ac:dyDescent="0.3">
      <c r="C1330" s="11">
        <v>42858</v>
      </c>
      <c r="D1330" s="12">
        <v>2021.53</v>
      </c>
      <c r="E1330">
        <f t="shared" si="117"/>
        <v>107.08957991206191</v>
      </c>
      <c r="F1330" s="222"/>
      <c r="G1330" s="115">
        <v>229</v>
      </c>
      <c r="H1330" s="115">
        <f t="shared" si="118"/>
        <v>137.95180722891584</v>
      </c>
      <c r="I1330" s="225">
        <v>42858</v>
      </c>
      <c r="J1330" s="257">
        <v>54598841810</v>
      </c>
      <c r="K1330" s="115">
        <f t="shared" si="119"/>
        <v>131.36611242098496</v>
      </c>
      <c r="L1330" s="115">
        <f t="shared" si="120"/>
        <v>-6.5856948079308779</v>
      </c>
      <c r="M1330" s="248"/>
      <c r="N1330" s="248">
        <v>42858</v>
      </c>
      <c r="O1330" s="115">
        <v>76</v>
      </c>
      <c r="P1330" s="74">
        <f t="shared" si="121"/>
        <v>90.476190476190325</v>
      </c>
      <c r="R1330">
        <f t="shared" si="122"/>
        <v>760</v>
      </c>
      <c r="T1330" s="11">
        <v>42858</v>
      </c>
      <c r="U1330" s="115">
        <v>107.08957991206191</v>
      </c>
      <c r="V1330" s="115">
        <v>137.95180722891584</v>
      </c>
      <c r="W1330" s="115">
        <v>90.476190476190325</v>
      </c>
    </row>
    <row r="1331" spans="3:23" ht="18.75" thickBot="1" x14ac:dyDescent="0.3">
      <c r="C1331" s="11">
        <v>42859</v>
      </c>
      <c r="D1331" s="12">
        <v>2024.52</v>
      </c>
      <c r="E1331">
        <f t="shared" si="117"/>
        <v>107.24797372463806</v>
      </c>
      <c r="F1331" s="222"/>
      <c r="G1331" s="115">
        <v>229</v>
      </c>
      <c r="H1331" s="115">
        <f t="shared" si="118"/>
        <v>137.95180722891584</v>
      </c>
      <c r="I1331" s="225">
        <v>42859</v>
      </c>
      <c r="J1331" s="257">
        <v>54598841810</v>
      </c>
      <c r="K1331" s="115">
        <f t="shared" si="119"/>
        <v>131.36611242098496</v>
      </c>
      <c r="L1331" s="115">
        <f t="shared" si="120"/>
        <v>-6.5856948079308779</v>
      </c>
      <c r="M1331" s="248"/>
      <c r="N1331" s="248">
        <v>42859</v>
      </c>
      <c r="O1331" s="115">
        <v>75.8</v>
      </c>
      <c r="P1331" s="74">
        <f t="shared" si="121"/>
        <v>90.238095238095084</v>
      </c>
      <c r="R1331">
        <f t="shared" si="122"/>
        <v>758</v>
      </c>
      <c r="T1331" s="11">
        <v>42859</v>
      </c>
      <c r="U1331" s="115">
        <v>107.24797372463806</v>
      </c>
      <c r="V1331" s="115">
        <v>137.95180722891584</v>
      </c>
      <c r="W1331" s="115">
        <v>90.238095238095084</v>
      </c>
    </row>
    <row r="1332" spans="3:23" ht="18.75" thickBot="1" x14ac:dyDescent="0.3">
      <c r="C1332" s="11">
        <v>42860</v>
      </c>
      <c r="D1332" s="12">
        <v>2027.16</v>
      </c>
      <c r="E1332">
        <f t="shared" si="117"/>
        <v>107.38782645547452</v>
      </c>
      <c r="F1332" s="222"/>
      <c r="G1332" s="115">
        <v>229.25</v>
      </c>
      <c r="H1332" s="115">
        <f t="shared" si="118"/>
        <v>138.10240963855438</v>
      </c>
      <c r="I1332" s="225">
        <v>42860</v>
      </c>
      <c r="J1332" s="257">
        <v>54658447532.5</v>
      </c>
      <c r="K1332" s="115">
        <f t="shared" si="119"/>
        <v>131.50952520747074</v>
      </c>
      <c r="L1332" s="115">
        <f t="shared" si="120"/>
        <v>-6.5928844310836325</v>
      </c>
      <c r="M1332" s="248"/>
      <c r="N1332" s="248">
        <v>42860</v>
      </c>
      <c r="O1332" s="115">
        <v>76</v>
      </c>
      <c r="P1332" s="74">
        <f t="shared" si="121"/>
        <v>90.476190476190339</v>
      </c>
      <c r="R1332">
        <f t="shared" si="122"/>
        <v>760</v>
      </c>
      <c r="T1332" s="11">
        <v>42860</v>
      </c>
      <c r="U1332" s="115">
        <v>107.38782645547452</v>
      </c>
      <c r="V1332" s="115">
        <v>138.10240963855438</v>
      </c>
      <c r="W1332" s="115">
        <v>90.476190476190339</v>
      </c>
    </row>
    <row r="1333" spans="3:23" ht="18.75" thickBot="1" x14ac:dyDescent="0.3">
      <c r="C1333" s="11">
        <v>42863</v>
      </c>
      <c r="D1333" s="12">
        <v>2025.56</v>
      </c>
      <c r="E1333">
        <f t="shared" si="117"/>
        <v>107.30306722466453</v>
      </c>
      <c r="F1333" s="222"/>
      <c r="G1333" s="115">
        <v>230</v>
      </c>
      <c r="H1333" s="115">
        <f t="shared" si="118"/>
        <v>138.55421686747005</v>
      </c>
      <c r="I1333" s="225">
        <v>42863</v>
      </c>
      <c r="J1333" s="257">
        <v>54837264700</v>
      </c>
      <c r="K1333" s="115">
        <f t="shared" si="119"/>
        <v>131.93976356692812</v>
      </c>
      <c r="L1333" s="115">
        <f t="shared" si="120"/>
        <v>-6.6144533005419248</v>
      </c>
      <c r="M1333" s="248"/>
      <c r="N1333" s="248">
        <v>42863</v>
      </c>
      <c r="O1333" s="115">
        <v>76</v>
      </c>
      <c r="P1333" s="74">
        <f t="shared" si="121"/>
        <v>90.476190476190339</v>
      </c>
      <c r="R1333">
        <f t="shared" si="122"/>
        <v>760</v>
      </c>
      <c r="T1333" s="11">
        <v>42863</v>
      </c>
      <c r="U1333" s="115">
        <v>107.30306722466453</v>
      </c>
      <c r="V1333" s="115">
        <v>138.55421686747005</v>
      </c>
      <c r="W1333" s="115">
        <v>90.476190476190339</v>
      </c>
    </row>
    <row r="1334" spans="3:23" ht="18.75" thickBot="1" x14ac:dyDescent="0.3">
      <c r="C1334" s="11">
        <v>42864</v>
      </c>
      <c r="D1334" s="12">
        <v>2031.11</v>
      </c>
      <c r="E1334">
        <f t="shared" si="117"/>
        <v>107.59707580653665</v>
      </c>
      <c r="F1334" s="222"/>
      <c r="G1334" s="115">
        <v>231.5</v>
      </c>
      <c r="H1334" s="115">
        <f t="shared" si="118"/>
        <v>139.45783132530138</v>
      </c>
      <c r="I1334" s="225">
        <v>42864</v>
      </c>
      <c r="J1334" s="257">
        <v>55194899035</v>
      </c>
      <c r="K1334" s="115">
        <f t="shared" si="119"/>
        <v>132.80024028584288</v>
      </c>
      <c r="L1334" s="115">
        <f t="shared" si="120"/>
        <v>-6.6575910394585094</v>
      </c>
      <c r="M1334" s="248"/>
      <c r="N1334" s="248">
        <v>42864</v>
      </c>
      <c r="O1334" s="115">
        <v>76</v>
      </c>
      <c r="P1334" s="74">
        <f t="shared" si="121"/>
        <v>90.476190476190339</v>
      </c>
      <c r="R1334">
        <f t="shared" si="122"/>
        <v>760</v>
      </c>
      <c r="T1334" s="11">
        <v>42864</v>
      </c>
      <c r="U1334" s="115">
        <v>107.59707580653665</v>
      </c>
      <c r="V1334" s="115">
        <v>139.45783132530138</v>
      </c>
      <c r="W1334" s="115">
        <v>90.476190476190339</v>
      </c>
    </row>
    <row r="1335" spans="3:23" ht="18.75" thickBot="1" x14ac:dyDescent="0.3">
      <c r="C1335" s="11">
        <v>42865</v>
      </c>
      <c r="D1335" s="12">
        <v>2037.24</v>
      </c>
      <c r="E1335">
        <f t="shared" si="117"/>
        <v>107.92180960957741</v>
      </c>
      <c r="F1335" s="222"/>
      <c r="G1335" s="115">
        <v>234</v>
      </c>
      <c r="H1335" s="115">
        <f t="shared" si="118"/>
        <v>140.96385542168693</v>
      </c>
      <c r="I1335" s="225">
        <v>42865</v>
      </c>
      <c r="J1335" s="257">
        <v>55790956260</v>
      </c>
      <c r="K1335" s="115">
        <f t="shared" si="119"/>
        <v>134.23436815070079</v>
      </c>
      <c r="L1335" s="115">
        <f t="shared" si="120"/>
        <v>-6.7294872709861409</v>
      </c>
      <c r="M1335" s="248"/>
      <c r="N1335" s="248">
        <v>42865</v>
      </c>
      <c r="O1335" s="115">
        <v>76.2</v>
      </c>
      <c r="P1335" s="74">
        <f t="shared" si="121"/>
        <v>90.714285714285595</v>
      </c>
      <c r="R1335">
        <f t="shared" si="122"/>
        <v>762</v>
      </c>
      <c r="T1335" s="11">
        <v>42865</v>
      </c>
      <c r="U1335" s="115">
        <v>107.92180960957741</v>
      </c>
      <c r="V1335" s="115">
        <v>140.96385542168693</v>
      </c>
      <c r="W1335" s="115">
        <v>90.714285714285595</v>
      </c>
    </row>
    <row r="1336" spans="3:23" ht="18.75" thickBot="1" x14ac:dyDescent="0.3">
      <c r="C1336" s="11">
        <v>42866</v>
      </c>
      <c r="D1336" s="12">
        <v>2047.71</v>
      </c>
      <c r="E1336">
        <f t="shared" si="117"/>
        <v>108.47645282619023</v>
      </c>
      <c r="F1336" s="222"/>
      <c r="G1336" s="115">
        <v>240</v>
      </c>
      <c r="H1336" s="115">
        <f t="shared" si="118"/>
        <v>144.57831325301223</v>
      </c>
      <c r="I1336" s="225">
        <v>42866</v>
      </c>
      <c r="J1336" s="257">
        <v>57221493600</v>
      </c>
      <c r="K1336" s="115">
        <f t="shared" si="119"/>
        <v>137.67627502635978</v>
      </c>
      <c r="L1336" s="115">
        <f t="shared" si="120"/>
        <v>-6.9020382266524507</v>
      </c>
      <c r="M1336" s="248"/>
      <c r="N1336" s="248">
        <v>42866</v>
      </c>
      <c r="O1336" s="115">
        <v>76.2</v>
      </c>
      <c r="P1336" s="74">
        <f t="shared" si="121"/>
        <v>90.714285714285595</v>
      </c>
      <c r="R1336">
        <f t="shared" si="122"/>
        <v>762</v>
      </c>
      <c r="T1336" s="11">
        <v>42866</v>
      </c>
      <c r="U1336" s="115">
        <v>108.47645282619023</v>
      </c>
      <c r="V1336" s="115">
        <v>144.57831325301223</v>
      </c>
      <c r="W1336" s="115">
        <v>90.714285714285595</v>
      </c>
    </row>
    <row r="1337" spans="3:23" ht="18.75" thickBot="1" x14ac:dyDescent="0.3">
      <c r="C1337" s="11">
        <v>42867</v>
      </c>
      <c r="D1337" s="12">
        <v>2058.16</v>
      </c>
      <c r="E1337">
        <f t="shared" si="117"/>
        <v>109.0300365524179</v>
      </c>
      <c r="F1337" s="222"/>
      <c r="G1337" s="115">
        <v>245</v>
      </c>
      <c r="H1337" s="115">
        <f t="shared" si="118"/>
        <v>147.59036144578332</v>
      </c>
      <c r="I1337" s="225">
        <v>42867</v>
      </c>
      <c r="J1337" s="257">
        <v>58413608050</v>
      </c>
      <c r="K1337" s="115">
        <f t="shared" si="119"/>
        <v>140.5445307560756</v>
      </c>
      <c r="L1337" s="115">
        <f t="shared" si="120"/>
        <v>-7.0458306897077136</v>
      </c>
      <c r="M1337" s="248"/>
      <c r="N1337" s="248">
        <v>42867</v>
      </c>
      <c r="O1337" s="115">
        <v>76</v>
      </c>
      <c r="P1337" s="74">
        <f t="shared" si="121"/>
        <v>90.476190476190354</v>
      </c>
      <c r="R1337">
        <f t="shared" si="122"/>
        <v>760</v>
      </c>
      <c r="T1337" s="11">
        <v>42867</v>
      </c>
      <c r="U1337" s="115">
        <v>109.0300365524179</v>
      </c>
      <c r="V1337" s="115">
        <v>147.59036144578332</v>
      </c>
      <c r="W1337" s="115">
        <v>90.476190476190354</v>
      </c>
    </row>
    <row r="1338" spans="3:23" ht="18.75" thickBot="1" x14ac:dyDescent="0.3">
      <c r="C1338" s="11">
        <v>42870</v>
      </c>
      <c r="D1338" s="12">
        <v>2046.07</v>
      </c>
      <c r="E1338">
        <f t="shared" si="117"/>
        <v>108.38957461460998</v>
      </c>
      <c r="F1338" s="222"/>
      <c r="G1338" s="115">
        <v>240</v>
      </c>
      <c r="H1338" s="115">
        <f t="shared" si="118"/>
        <v>144.57831325301223</v>
      </c>
      <c r="I1338" s="225">
        <v>42870</v>
      </c>
      <c r="J1338" s="257">
        <v>57221493600</v>
      </c>
      <c r="K1338" s="115">
        <f t="shared" si="119"/>
        <v>137.67627502635978</v>
      </c>
      <c r="L1338" s="115">
        <f t="shared" si="120"/>
        <v>-6.9020382266524507</v>
      </c>
      <c r="M1338" s="248"/>
      <c r="N1338" s="248">
        <v>42870</v>
      </c>
      <c r="O1338" s="115">
        <v>76</v>
      </c>
      <c r="P1338" s="74">
        <f t="shared" si="121"/>
        <v>90.476190476190354</v>
      </c>
      <c r="R1338">
        <f t="shared" si="122"/>
        <v>760</v>
      </c>
      <c r="T1338" s="11">
        <v>42870</v>
      </c>
      <c r="U1338" s="115">
        <v>108.38957461460998</v>
      </c>
      <c r="V1338" s="115">
        <v>144.57831325301223</v>
      </c>
      <c r="W1338" s="115">
        <v>90.476190476190354</v>
      </c>
    </row>
    <row r="1339" spans="3:23" ht="18.75" thickBot="1" x14ac:dyDescent="0.3">
      <c r="C1339" s="11">
        <v>42871</v>
      </c>
      <c r="D1339" s="12">
        <v>2040.98</v>
      </c>
      <c r="E1339">
        <f t="shared" si="117"/>
        <v>108.11993431159574</v>
      </c>
      <c r="F1339" s="222"/>
      <c r="G1339" s="115">
        <v>238</v>
      </c>
      <c r="H1339" s="115">
        <f t="shared" si="118"/>
        <v>143.37349397590378</v>
      </c>
      <c r="I1339" s="225">
        <v>42871</v>
      </c>
      <c r="J1339" s="257">
        <v>56744647820</v>
      </c>
      <c r="K1339" s="115">
        <f t="shared" si="119"/>
        <v>136.52897273447346</v>
      </c>
      <c r="L1339" s="115">
        <f t="shared" si="120"/>
        <v>-6.8445212414303285</v>
      </c>
      <c r="M1339" s="248"/>
      <c r="N1339" s="248">
        <v>42871</v>
      </c>
      <c r="O1339" s="115">
        <v>75.8</v>
      </c>
      <c r="P1339" s="74">
        <f t="shared" si="121"/>
        <v>90.238095238095113</v>
      </c>
      <c r="R1339">
        <f t="shared" si="122"/>
        <v>758</v>
      </c>
      <c r="T1339" s="11">
        <v>42871</v>
      </c>
      <c r="U1339" s="115">
        <v>108.11993431159574</v>
      </c>
      <c r="V1339" s="115">
        <v>143.37349397590378</v>
      </c>
      <c r="W1339" s="115">
        <v>90.238095238095113</v>
      </c>
    </row>
    <row r="1340" spans="3:23" ht="18.75" thickBot="1" x14ac:dyDescent="0.3">
      <c r="C1340" s="11">
        <v>42872</v>
      </c>
      <c r="D1340" s="12">
        <v>2046.7</v>
      </c>
      <c r="E1340">
        <f t="shared" si="117"/>
        <v>108.42294856174144</v>
      </c>
      <c r="F1340" s="222"/>
      <c r="G1340" s="115">
        <v>240</v>
      </c>
      <c r="H1340" s="115">
        <f t="shared" si="118"/>
        <v>144.57831325301223</v>
      </c>
      <c r="I1340" s="225">
        <v>42872</v>
      </c>
      <c r="J1340" s="257">
        <v>57221493600</v>
      </c>
      <c r="K1340" s="115">
        <f t="shared" si="119"/>
        <v>137.67627502635978</v>
      </c>
      <c r="L1340" s="115">
        <f t="shared" si="120"/>
        <v>-6.9020382266524507</v>
      </c>
      <c r="M1340" s="248"/>
      <c r="N1340" s="248">
        <v>42872</v>
      </c>
      <c r="O1340" s="115">
        <v>76</v>
      </c>
      <c r="P1340" s="74">
        <f t="shared" si="121"/>
        <v>90.476190476190368</v>
      </c>
      <c r="R1340">
        <f t="shared" si="122"/>
        <v>760</v>
      </c>
      <c r="T1340" s="11">
        <v>42872</v>
      </c>
      <c r="U1340" s="115">
        <v>108.42294856174144</v>
      </c>
      <c r="V1340" s="115">
        <v>144.57831325301223</v>
      </c>
      <c r="W1340" s="115">
        <v>90.476190476190368</v>
      </c>
    </row>
    <row r="1341" spans="3:23" ht="18.75" thickBot="1" x14ac:dyDescent="0.3">
      <c r="C1341" s="11">
        <v>42873</v>
      </c>
      <c r="D1341" s="12">
        <v>2048.34</v>
      </c>
      <c r="E1341">
        <f t="shared" si="117"/>
        <v>108.50982677332168</v>
      </c>
      <c r="F1341" s="222"/>
      <c r="G1341" s="115">
        <v>241</v>
      </c>
      <c r="H1341" s="115">
        <f t="shared" si="118"/>
        <v>145.18072289156643</v>
      </c>
      <c r="I1341" s="225">
        <v>42873</v>
      </c>
      <c r="J1341" s="257">
        <v>57459916490</v>
      </c>
      <c r="K1341" s="115">
        <f t="shared" si="119"/>
        <v>138.24992617230293</v>
      </c>
      <c r="L1341" s="115">
        <f t="shared" si="120"/>
        <v>-6.9307967192634976</v>
      </c>
      <c r="M1341" s="248"/>
      <c r="N1341" s="248">
        <v>42873</v>
      </c>
      <c r="O1341" s="115">
        <v>75.8</v>
      </c>
      <c r="P1341" s="74">
        <f t="shared" si="121"/>
        <v>90.238095238095127</v>
      </c>
      <c r="R1341">
        <f t="shared" si="122"/>
        <v>758</v>
      </c>
      <c r="T1341" s="11">
        <v>42873</v>
      </c>
      <c r="U1341" s="115">
        <v>108.50982677332168</v>
      </c>
      <c r="V1341" s="115">
        <v>145.18072289156643</v>
      </c>
      <c r="W1341" s="115">
        <v>90.238095238095127</v>
      </c>
    </row>
    <row r="1342" spans="3:23" ht="18.75" thickBot="1" x14ac:dyDescent="0.3">
      <c r="C1342" s="11">
        <v>42874</v>
      </c>
      <c r="D1342" s="12">
        <v>2070.94</v>
      </c>
      <c r="E1342">
        <f t="shared" si="117"/>
        <v>109.70705090851264</v>
      </c>
      <c r="F1342" s="222"/>
      <c r="G1342" s="115">
        <v>250</v>
      </c>
      <c r="H1342" s="115">
        <f t="shared" si="118"/>
        <v>150.60240963855441</v>
      </c>
      <c r="I1342" s="225">
        <v>42874</v>
      </c>
      <c r="J1342" s="257">
        <v>59605722500</v>
      </c>
      <c r="K1342" s="115">
        <f t="shared" si="119"/>
        <v>143.41278648579143</v>
      </c>
      <c r="L1342" s="115">
        <f t="shared" si="120"/>
        <v>-7.1896231527629766</v>
      </c>
      <c r="M1342" s="248"/>
      <c r="N1342" s="248">
        <v>42874</v>
      </c>
      <c r="O1342" s="115">
        <v>75.8</v>
      </c>
      <c r="P1342" s="74">
        <f t="shared" si="121"/>
        <v>90.238095238095127</v>
      </c>
      <c r="R1342">
        <f t="shared" si="122"/>
        <v>758</v>
      </c>
      <c r="T1342" s="11">
        <v>42874</v>
      </c>
      <c r="U1342" s="115">
        <v>109.70705090851264</v>
      </c>
      <c r="V1342" s="115">
        <v>150.60240963855441</v>
      </c>
      <c r="W1342" s="115">
        <v>90.238095238095127</v>
      </c>
    </row>
    <row r="1343" spans="3:23" ht="18.75" thickBot="1" x14ac:dyDescent="0.3">
      <c r="C1343" s="11">
        <v>42877</v>
      </c>
      <c r="D1343" s="12">
        <v>2072.2800000000002</v>
      </c>
      <c r="E1343">
        <f t="shared" si="117"/>
        <v>109.77803676431601</v>
      </c>
      <c r="F1343" s="222"/>
      <c r="G1343" s="115">
        <v>250</v>
      </c>
      <c r="H1343" s="115">
        <f t="shared" si="118"/>
        <v>150.60240963855441</v>
      </c>
      <c r="I1343" s="225">
        <v>42877</v>
      </c>
      <c r="J1343" s="257">
        <v>59605722500</v>
      </c>
      <c r="K1343" s="115">
        <f t="shared" si="119"/>
        <v>143.41278648579143</v>
      </c>
      <c r="L1343" s="115">
        <f t="shared" si="120"/>
        <v>-7.1896231527629766</v>
      </c>
      <c r="M1343" s="248"/>
      <c r="N1343" s="248">
        <v>42877</v>
      </c>
      <c r="O1343" s="115">
        <v>76</v>
      </c>
      <c r="P1343" s="74">
        <f t="shared" si="121"/>
        <v>90.476190476190382</v>
      </c>
      <c r="R1343">
        <f t="shared" si="122"/>
        <v>760</v>
      </c>
      <c r="T1343" s="11">
        <v>42877</v>
      </c>
      <c r="U1343" s="115">
        <v>109.77803676431601</v>
      </c>
      <c r="V1343" s="115">
        <v>150.60240963855441</v>
      </c>
      <c r="W1343" s="115">
        <v>90.476190476190382</v>
      </c>
    </row>
    <row r="1344" spans="3:23" ht="18.75" thickBot="1" x14ac:dyDescent="0.3">
      <c r="C1344" s="11">
        <v>42878</v>
      </c>
      <c r="D1344" s="12">
        <v>2070.36</v>
      </c>
      <c r="E1344">
        <f t="shared" si="117"/>
        <v>109.67632568734403</v>
      </c>
      <c r="F1344" s="222"/>
      <c r="G1344" s="115">
        <v>249</v>
      </c>
      <c r="H1344" s="115">
        <f t="shared" si="118"/>
        <v>150.0000000000002</v>
      </c>
      <c r="I1344" s="225">
        <v>42878</v>
      </c>
      <c r="J1344" s="257">
        <v>59367299610</v>
      </c>
      <c r="K1344" s="115">
        <f t="shared" si="119"/>
        <v>142.83913533984827</v>
      </c>
      <c r="L1344" s="115">
        <f t="shared" si="120"/>
        <v>-7.1608646601519297</v>
      </c>
      <c r="M1344" s="248"/>
      <c r="N1344" s="248">
        <v>42878</v>
      </c>
      <c r="O1344" s="115">
        <v>75.8</v>
      </c>
      <c r="P1344" s="74">
        <f t="shared" si="121"/>
        <v>90.238095238095141</v>
      </c>
      <c r="R1344">
        <f t="shared" si="122"/>
        <v>758</v>
      </c>
      <c r="T1344" s="11">
        <v>42878</v>
      </c>
      <c r="U1344" s="115">
        <v>109.67632568734403</v>
      </c>
      <c r="V1344" s="115">
        <v>150.0000000000002</v>
      </c>
      <c r="W1344" s="115">
        <v>90.238095238095141</v>
      </c>
    </row>
    <row r="1345" spans="3:23" ht="18.75" thickBot="1" x14ac:dyDescent="0.3">
      <c r="C1345" s="11">
        <v>42879</v>
      </c>
      <c r="D1345" s="12">
        <v>2062.56</v>
      </c>
      <c r="E1345">
        <f t="shared" si="117"/>
        <v>109.26312443714538</v>
      </c>
      <c r="F1345" s="222"/>
      <c r="G1345" s="115">
        <v>244</v>
      </c>
      <c r="H1345" s="115">
        <f t="shared" si="118"/>
        <v>146.98795180722911</v>
      </c>
      <c r="I1345" s="225">
        <v>42879</v>
      </c>
      <c r="J1345" s="257">
        <v>58175185160</v>
      </c>
      <c r="K1345" s="115">
        <f t="shared" si="119"/>
        <v>139.97087961013244</v>
      </c>
      <c r="L1345" s="115">
        <f t="shared" si="120"/>
        <v>-7.0170721970966667</v>
      </c>
      <c r="M1345" s="248"/>
      <c r="N1345" s="248">
        <v>42879</v>
      </c>
      <c r="O1345" s="115">
        <v>75.8</v>
      </c>
      <c r="P1345" s="74">
        <f t="shared" si="121"/>
        <v>90.238095238095141</v>
      </c>
      <c r="R1345">
        <f t="shared" si="122"/>
        <v>758</v>
      </c>
      <c r="T1345" s="11">
        <v>42879</v>
      </c>
      <c r="U1345" s="115">
        <v>109.26312443714538</v>
      </c>
      <c r="V1345" s="115">
        <v>146.98795180722911</v>
      </c>
      <c r="W1345" s="115">
        <v>90.238095238095141</v>
      </c>
    </row>
    <row r="1346" spans="3:23" ht="18.75" thickBot="1" x14ac:dyDescent="0.3">
      <c r="C1346" s="11">
        <v>42880</v>
      </c>
      <c r="D1346" s="12">
        <v>2067.71</v>
      </c>
      <c r="E1346">
        <f t="shared" si="117"/>
        <v>109.535943211315</v>
      </c>
      <c r="F1346" s="222"/>
      <c r="G1346" s="115">
        <v>243</v>
      </c>
      <c r="H1346" s="115">
        <f t="shared" si="118"/>
        <v>146.3855421686749</v>
      </c>
      <c r="I1346" s="225">
        <v>42880</v>
      </c>
      <c r="J1346" s="257">
        <v>57936762270</v>
      </c>
      <c r="K1346" s="115">
        <f t="shared" si="119"/>
        <v>139.39722846418928</v>
      </c>
      <c r="L1346" s="115">
        <f t="shared" si="120"/>
        <v>-6.9883137044856198</v>
      </c>
      <c r="M1346" s="248"/>
      <c r="N1346" s="248">
        <v>42880</v>
      </c>
      <c r="O1346" s="115">
        <v>75.8</v>
      </c>
      <c r="P1346" s="74">
        <f t="shared" si="121"/>
        <v>90.238095238095141</v>
      </c>
      <c r="R1346">
        <f t="shared" si="122"/>
        <v>758</v>
      </c>
      <c r="T1346" s="11">
        <v>42880</v>
      </c>
      <c r="U1346" s="115">
        <v>109.535943211315</v>
      </c>
      <c r="V1346" s="115">
        <v>146.3855421686749</v>
      </c>
      <c r="W1346" s="115">
        <v>90.238095238095141</v>
      </c>
    </row>
    <row r="1347" spans="3:23" ht="18.75" thickBot="1" x14ac:dyDescent="0.3">
      <c r="C1347" s="11">
        <v>42881</v>
      </c>
      <c r="D1347" s="12">
        <v>2064.75</v>
      </c>
      <c r="E1347">
        <f t="shared" si="117"/>
        <v>109.37913863431655</v>
      </c>
      <c r="F1347" s="222"/>
      <c r="G1347" s="115">
        <v>242</v>
      </c>
      <c r="H1347" s="115">
        <f t="shared" si="118"/>
        <v>145.7831325301207</v>
      </c>
      <c r="I1347" s="225">
        <v>42881</v>
      </c>
      <c r="J1347" s="257">
        <v>57698339380</v>
      </c>
      <c r="K1347" s="115">
        <f t="shared" si="119"/>
        <v>138.82357731824612</v>
      </c>
      <c r="L1347" s="115">
        <f t="shared" si="120"/>
        <v>-6.9595552118745729</v>
      </c>
      <c r="M1347" s="248"/>
      <c r="N1347" s="248">
        <v>42881</v>
      </c>
      <c r="O1347" s="115">
        <v>75.599999999999994</v>
      </c>
      <c r="P1347" s="74">
        <f t="shared" si="121"/>
        <v>89.999999999999901</v>
      </c>
      <c r="R1347">
        <f t="shared" si="122"/>
        <v>756</v>
      </c>
      <c r="T1347" s="11">
        <v>42881</v>
      </c>
      <c r="U1347" s="115">
        <v>109.37913863431655</v>
      </c>
      <c r="V1347" s="115">
        <v>145.7831325301207</v>
      </c>
      <c r="W1347" s="115">
        <v>89.999999999999901</v>
      </c>
    </row>
    <row r="1348" spans="3:23" ht="18.75" thickBot="1" x14ac:dyDescent="0.3">
      <c r="C1348" s="11">
        <v>42884</v>
      </c>
      <c r="D1348" s="12">
        <v>2061.6799999999998</v>
      </c>
      <c r="E1348">
        <f t="shared" si="117"/>
        <v>109.21650686019989</v>
      </c>
      <c r="F1348" s="222"/>
      <c r="G1348" s="115">
        <v>242</v>
      </c>
      <c r="H1348" s="115">
        <f t="shared" si="118"/>
        <v>145.7831325301207</v>
      </c>
      <c r="I1348" s="225">
        <v>42884</v>
      </c>
      <c r="J1348" s="257">
        <v>57698339380</v>
      </c>
      <c r="K1348" s="115">
        <f t="shared" si="119"/>
        <v>138.82357731824612</v>
      </c>
      <c r="L1348" s="115">
        <f t="shared" si="120"/>
        <v>-6.9595552118745729</v>
      </c>
      <c r="M1348" s="248"/>
      <c r="N1348" s="248">
        <v>42884</v>
      </c>
      <c r="O1348" s="115">
        <v>75.400000000000006</v>
      </c>
      <c r="P1348" s="74">
        <f t="shared" si="121"/>
        <v>89.761904761904674</v>
      </c>
      <c r="R1348">
        <f t="shared" si="122"/>
        <v>754</v>
      </c>
      <c r="T1348" s="11">
        <v>42884</v>
      </c>
      <c r="U1348" s="115">
        <v>109.21650686019989</v>
      </c>
      <c r="V1348" s="115">
        <v>145.7831325301207</v>
      </c>
      <c r="W1348" s="115">
        <v>89.761904761904674</v>
      </c>
    </row>
    <row r="1349" spans="3:23" ht="18.75" thickBot="1" x14ac:dyDescent="0.3">
      <c r="C1349" s="11">
        <v>42885</v>
      </c>
      <c r="D1349" s="12">
        <v>2072.17</v>
      </c>
      <c r="E1349">
        <f t="shared" ref="E1349:E1412" si="123">+(D1349/D1348)*E1348</f>
        <v>109.77220956719782</v>
      </c>
      <c r="F1349" s="222"/>
      <c r="G1349" s="115">
        <v>248</v>
      </c>
      <c r="H1349" s="115">
        <f t="shared" ref="H1349:H1412" si="124">+(G1349/G1348)*H1348</f>
        <v>149.39759036144599</v>
      </c>
      <c r="I1349" s="225">
        <v>42885</v>
      </c>
      <c r="J1349" s="257">
        <v>59128876720</v>
      </c>
      <c r="K1349" s="115">
        <f t="shared" ref="K1349:K1412" si="125">+(J1349/J1348)*K1348</f>
        <v>142.26548419390511</v>
      </c>
      <c r="L1349" s="115">
        <f t="shared" ref="L1349:L1412" si="126">+K1349-H1349</f>
        <v>-7.1321061675408828</v>
      </c>
      <c r="M1349" s="248"/>
      <c r="N1349" s="248">
        <v>42885</v>
      </c>
      <c r="O1349" s="115">
        <v>74.599999999999994</v>
      </c>
      <c r="P1349" s="74">
        <f t="shared" ref="P1349:P1412" si="127">+(O1349/O1348)*P1348</f>
        <v>88.809523809523711</v>
      </c>
      <c r="R1349">
        <f t="shared" si="122"/>
        <v>746</v>
      </c>
      <c r="T1349" s="11">
        <v>42885</v>
      </c>
      <c r="U1349" s="115">
        <v>109.77220956719782</v>
      </c>
      <c r="V1349" s="115">
        <v>149.39759036144599</v>
      </c>
      <c r="W1349" s="115">
        <v>88.809523809523711</v>
      </c>
    </row>
    <row r="1350" spans="3:23" ht="18.75" thickBot="1" x14ac:dyDescent="0.3">
      <c r="C1350" s="11">
        <v>42886</v>
      </c>
      <c r="D1350" s="12">
        <v>2075.12</v>
      </c>
      <c r="E1350">
        <f t="shared" si="123"/>
        <v>109.92848439900371</v>
      </c>
      <c r="F1350" s="222"/>
      <c r="G1350" s="115">
        <v>250</v>
      </c>
      <c r="H1350" s="115">
        <f t="shared" si="124"/>
        <v>150.60240963855443</v>
      </c>
      <c r="I1350" s="240">
        <v>42886</v>
      </c>
      <c r="J1350" s="262">
        <v>59605722500</v>
      </c>
      <c r="K1350" s="115">
        <f t="shared" si="125"/>
        <v>143.41278648579143</v>
      </c>
      <c r="L1350" s="115">
        <f t="shared" si="126"/>
        <v>-7.189623152763005</v>
      </c>
      <c r="M1350" s="252"/>
      <c r="N1350" s="252">
        <v>42886</v>
      </c>
      <c r="O1350" s="115">
        <v>74</v>
      </c>
      <c r="P1350" s="74">
        <f t="shared" si="127"/>
        <v>88.095238095238003</v>
      </c>
      <c r="R1350">
        <f t="shared" si="122"/>
        <v>740</v>
      </c>
      <c r="T1350" s="11">
        <v>42886</v>
      </c>
      <c r="U1350" s="115">
        <v>109.92848439900371</v>
      </c>
      <c r="V1350" s="115">
        <v>150.60240963855443</v>
      </c>
      <c r="W1350" s="115">
        <v>88.095238095238003</v>
      </c>
    </row>
    <row r="1351" spans="3:23" ht="18.75" thickBot="1" x14ac:dyDescent="0.3">
      <c r="C1351" s="11">
        <v>42887</v>
      </c>
      <c r="D1351" s="12">
        <v>2076</v>
      </c>
      <c r="E1351">
        <f t="shared" si="123"/>
        <v>109.97510197594922</v>
      </c>
      <c r="F1351" s="222"/>
      <c r="G1351" s="115">
        <v>253.75</v>
      </c>
      <c r="H1351" s="115">
        <f t="shared" si="124"/>
        <v>152.86144578313272</v>
      </c>
      <c r="I1351" s="225">
        <v>42887</v>
      </c>
      <c r="J1351" s="257">
        <v>60499808337.5</v>
      </c>
      <c r="K1351" s="115">
        <f t="shared" si="125"/>
        <v>145.56397828307828</v>
      </c>
      <c r="L1351" s="115">
        <f t="shared" si="126"/>
        <v>-7.297467500054438</v>
      </c>
      <c r="M1351" s="248"/>
      <c r="N1351" s="248">
        <v>42887</v>
      </c>
      <c r="O1351" s="115">
        <v>71.599999999999994</v>
      </c>
      <c r="P1351" s="74">
        <f t="shared" si="127"/>
        <v>85.238095238095141</v>
      </c>
      <c r="R1351">
        <f t="shared" si="122"/>
        <v>716</v>
      </c>
      <c r="T1351" s="11">
        <v>42887</v>
      </c>
      <c r="U1351" s="115">
        <v>109.97510197594922</v>
      </c>
      <c r="V1351" s="115">
        <v>152.86144578313272</v>
      </c>
      <c r="W1351" s="115">
        <v>85.238095238095141</v>
      </c>
    </row>
    <row r="1352" spans="3:23" ht="18.75" thickBot="1" x14ac:dyDescent="0.3">
      <c r="C1352" s="11">
        <v>42888</v>
      </c>
      <c r="D1352" s="12">
        <v>2076.4299999999998</v>
      </c>
      <c r="E1352">
        <f t="shared" si="123"/>
        <v>109.9978810192294</v>
      </c>
      <c r="F1352" s="222"/>
      <c r="G1352" s="115">
        <v>252.5</v>
      </c>
      <c r="H1352" s="115">
        <f t="shared" si="124"/>
        <v>152.10843373493995</v>
      </c>
      <c r="I1352" s="225">
        <v>42888</v>
      </c>
      <c r="J1352" s="257">
        <v>60201779725</v>
      </c>
      <c r="K1352" s="115">
        <f t="shared" si="125"/>
        <v>144.84691435064934</v>
      </c>
      <c r="L1352" s="115">
        <f t="shared" si="126"/>
        <v>-7.2615193842906081</v>
      </c>
      <c r="M1352" s="248"/>
      <c r="N1352" s="248">
        <v>42888</v>
      </c>
      <c r="O1352" s="115">
        <v>71.599999999999994</v>
      </c>
      <c r="P1352" s="74">
        <f t="shared" si="127"/>
        <v>85.238095238095141</v>
      </c>
      <c r="R1352">
        <f t="shared" si="122"/>
        <v>716</v>
      </c>
      <c r="T1352" s="11">
        <v>42888</v>
      </c>
      <c r="U1352" s="115">
        <v>109.9978810192294</v>
      </c>
      <c r="V1352" s="115">
        <v>152.10843373493995</v>
      </c>
      <c r="W1352" s="115">
        <v>85.238095238095141</v>
      </c>
    </row>
    <row r="1353" spans="3:23" ht="18.75" thickBot="1" x14ac:dyDescent="0.3">
      <c r="C1353" s="11">
        <v>42891</v>
      </c>
      <c r="D1353" s="12">
        <v>2079.67</v>
      </c>
      <c r="E1353">
        <f t="shared" si="123"/>
        <v>110.16951846161962</v>
      </c>
      <c r="F1353" s="222"/>
      <c r="G1353" s="115">
        <v>252.5</v>
      </c>
      <c r="H1353" s="115">
        <f t="shared" si="124"/>
        <v>152.10843373493995</v>
      </c>
      <c r="I1353" s="225">
        <v>42891</v>
      </c>
      <c r="J1353" s="257">
        <v>60201779725</v>
      </c>
      <c r="K1353" s="115">
        <f t="shared" si="125"/>
        <v>144.84691435064934</v>
      </c>
      <c r="L1353" s="115">
        <f t="shared" si="126"/>
        <v>-7.2615193842906081</v>
      </c>
      <c r="M1353" s="248"/>
      <c r="N1353" s="248">
        <v>42891</v>
      </c>
      <c r="O1353" s="115">
        <v>72.599999999999994</v>
      </c>
      <c r="P1353" s="74">
        <f t="shared" si="127"/>
        <v>86.428571428571317</v>
      </c>
      <c r="R1353">
        <f t="shared" si="122"/>
        <v>726</v>
      </c>
      <c r="T1353" s="11">
        <v>42891</v>
      </c>
      <c r="U1353" s="115">
        <v>110.16951846161962</v>
      </c>
      <c r="V1353" s="115">
        <v>152.10843373493995</v>
      </c>
      <c r="W1353" s="115">
        <v>86.428571428571317</v>
      </c>
    </row>
    <row r="1354" spans="3:23" ht="18.75" thickBot="1" x14ac:dyDescent="0.3">
      <c r="C1354" s="11">
        <v>42892</v>
      </c>
      <c r="D1354" s="12">
        <v>2087.71</v>
      </c>
      <c r="E1354">
        <f t="shared" si="123"/>
        <v>110.59543359643978</v>
      </c>
      <c r="F1354" s="222"/>
      <c r="G1354" s="115">
        <v>255</v>
      </c>
      <c r="H1354" s="115">
        <f t="shared" si="124"/>
        <v>153.6144578313255</v>
      </c>
      <c r="I1354" s="225">
        <v>42892</v>
      </c>
      <c r="J1354" s="257">
        <v>60797836950</v>
      </c>
      <c r="K1354" s="115">
        <f t="shared" si="125"/>
        <v>146.28104221550726</v>
      </c>
      <c r="L1354" s="115">
        <f t="shared" si="126"/>
        <v>-7.3334156158182395</v>
      </c>
      <c r="M1354" s="248"/>
      <c r="N1354" s="248">
        <v>42892</v>
      </c>
      <c r="O1354" s="115">
        <v>74.800000000000011</v>
      </c>
      <c r="P1354" s="74">
        <f t="shared" si="127"/>
        <v>89.047619047618952</v>
      </c>
      <c r="R1354">
        <f t="shared" si="122"/>
        <v>748.00000000000011</v>
      </c>
      <c r="T1354" s="11">
        <v>42892</v>
      </c>
      <c r="U1354" s="115">
        <v>110.59543359643978</v>
      </c>
      <c r="V1354" s="115">
        <v>153.6144578313255</v>
      </c>
      <c r="W1354" s="115">
        <v>89.047619047618952</v>
      </c>
    </row>
    <row r="1355" spans="3:23" ht="18.75" thickBot="1" x14ac:dyDescent="0.3">
      <c r="C1355" s="11">
        <v>42893</v>
      </c>
      <c r="D1355" s="12">
        <v>2087.48</v>
      </c>
      <c r="E1355">
        <f t="shared" si="123"/>
        <v>110.58324945701084</v>
      </c>
      <c r="F1355" s="222"/>
      <c r="G1355" s="115">
        <v>255</v>
      </c>
      <c r="H1355" s="115">
        <f t="shared" si="124"/>
        <v>153.6144578313255</v>
      </c>
      <c r="I1355" s="225">
        <v>42893</v>
      </c>
      <c r="J1355" s="257">
        <v>60797836950</v>
      </c>
      <c r="K1355" s="115">
        <f t="shared" si="125"/>
        <v>146.28104221550726</v>
      </c>
      <c r="L1355" s="115">
        <f t="shared" si="126"/>
        <v>-7.3334156158182395</v>
      </c>
      <c r="M1355" s="248"/>
      <c r="N1355" s="248">
        <v>42893</v>
      </c>
      <c r="O1355" s="115">
        <v>74.800000000000011</v>
      </c>
      <c r="P1355" s="74">
        <f t="shared" si="127"/>
        <v>89.047619047618952</v>
      </c>
      <c r="R1355">
        <f t="shared" si="122"/>
        <v>748.00000000000011</v>
      </c>
      <c r="T1355" s="11">
        <v>42893</v>
      </c>
      <c r="U1355" s="115">
        <v>110.58324945701084</v>
      </c>
      <c r="V1355" s="115">
        <v>153.6144578313255</v>
      </c>
      <c r="W1355" s="115">
        <v>89.047619047618952</v>
      </c>
    </row>
    <row r="1356" spans="3:23" ht="18.75" thickBot="1" x14ac:dyDescent="0.3">
      <c r="C1356" s="11">
        <v>42894</v>
      </c>
      <c r="D1356" s="12">
        <v>2087.09</v>
      </c>
      <c r="E1356">
        <f t="shared" si="123"/>
        <v>110.5625893945009</v>
      </c>
      <c r="F1356" s="222"/>
      <c r="G1356" s="115">
        <v>255</v>
      </c>
      <c r="H1356" s="115">
        <f t="shared" si="124"/>
        <v>153.6144578313255</v>
      </c>
      <c r="I1356" s="225">
        <v>42894</v>
      </c>
      <c r="J1356" s="257">
        <v>60797836950</v>
      </c>
      <c r="K1356" s="115">
        <f t="shared" si="125"/>
        <v>146.28104221550726</v>
      </c>
      <c r="L1356" s="115">
        <f t="shared" si="126"/>
        <v>-7.3334156158182395</v>
      </c>
      <c r="M1356" s="248"/>
      <c r="N1356" s="248">
        <v>42894</v>
      </c>
      <c r="O1356" s="115">
        <v>74.800000000000011</v>
      </c>
      <c r="P1356" s="74">
        <f t="shared" si="127"/>
        <v>89.047619047618952</v>
      </c>
      <c r="R1356">
        <f t="shared" si="122"/>
        <v>748.00000000000011</v>
      </c>
      <c r="T1356" s="11">
        <v>42894</v>
      </c>
      <c r="U1356" s="115">
        <v>110.5625893945009</v>
      </c>
      <c r="V1356" s="115">
        <v>153.6144578313255</v>
      </c>
      <c r="W1356" s="115">
        <v>89.047619047618952</v>
      </c>
    </row>
    <row r="1357" spans="3:23" ht="18.75" thickBot="1" x14ac:dyDescent="0.3">
      <c r="C1357" s="11">
        <v>42895</v>
      </c>
      <c r="D1357" s="12">
        <v>2086.98</v>
      </c>
      <c r="E1357">
        <f t="shared" si="123"/>
        <v>110.55676219738271</v>
      </c>
      <c r="F1357" s="222"/>
      <c r="G1357" s="115">
        <v>255</v>
      </c>
      <c r="H1357" s="115">
        <f t="shared" si="124"/>
        <v>153.6144578313255</v>
      </c>
      <c r="I1357" s="225">
        <v>42895</v>
      </c>
      <c r="J1357" s="257">
        <v>60797836950</v>
      </c>
      <c r="K1357" s="115">
        <f t="shared" si="125"/>
        <v>146.28104221550726</v>
      </c>
      <c r="L1357" s="115">
        <f t="shared" si="126"/>
        <v>-7.3334156158182395</v>
      </c>
      <c r="M1357" s="248"/>
      <c r="N1357" s="248">
        <v>42895</v>
      </c>
      <c r="O1357" s="115">
        <v>74.400000000000006</v>
      </c>
      <c r="P1357" s="74">
        <f t="shared" si="127"/>
        <v>88.57142857142847</v>
      </c>
      <c r="R1357">
        <f t="shared" si="122"/>
        <v>744</v>
      </c>
      <c r="T1357" s="11">
        <v>42895</v>
      </c>
      <c r="U1357" s="115">
        <v>110.55676219738271</v>
      </c>
      <c r="V1357" s="115">
        <v>153.6144578313255</v>
      </c>
      <c r="W1357" s="115">
        <v>88.57142857142847</v>
      </c>
    </row>
    <row r="1358" spans="3:23" ht="18.75" thickBot="1" x14ac:dyDescent="0.3">
      <c r="C1358" s="11">
        <v>42898</v>
      </c>
      <c r="D1358" s="12">
        <v>2075.5700000000002</v>
      </c>
      <c r="E1358">
        <f t="shared" si="123"/>
        <v>109.95232293266905</v>
      </c>
      <c r="F1358" s="222"/>
      <c r="G1358" s="115">
        <v>250</v>
      </c>
      <c r="H1358" s="115">
        <f t="shared" si="124"/>
        <v>150.60240963855441</v>
      </c>
      <c r="I1358" s="225">
        <v>42898</v>
      </c>
      <c r="J1358" s="257">
        <v>59605722500</v>
      </c>
      <c r="K1358" s="115">
        <f t="shared" si="125"/>
        <v>143.41278648579143</v>
      </c>
      <c r="L1358" s="115">
        <f t="shared" si="126"/>
        <v>-7.1896231527629766</v>
      </c>
      <c r="M1358" s="248"/>
      <c r="N1358" s="248">
        <v>42898</v>
      </c>
      <c r="O1358" s="115">
        <v>74.400000000000006</v>
      </c>
      <c r="P1358" s="74">
        <f t="shared" si="127"/>
        <v>88.57142857142847</v>
      </c>
      <c r="R1358">
        <f t="shared" si="122"/>
        <v>744</v>
      </c>
      <c r="T1358" s="11">
        <v>42898</v>
      </c>
      <c r="U1358" s="115">
        <v>109.95232293266905</v>
      </c>
      <c r="V1358" s="115">
        <v>150.60240963855441</v>
      </c>
      <c r="W1358" s="115">
        <v>88.57142857142847</v>
      </c>
    </row>
    <row r="1359" spans="3:23" ht="18.75" thickBot="1" x14ac:dyDescent="0.3">
      <c r="C1359" s="11">
        <v>42899</v>
      </c>
      <c r="D1359" s="12">
        <v>2074.9699999999998</v>
      </c>
      <c r="E1359">
        <f t="shared" si="123"/>
        <v>109.92053822111529</v>
      </c>
      <c r="F1359" s="222"/>
      <c r="G1359" s="115">
        <v>250</v>
      </c>
      <c r="H1359" s="115">
        <f t="shared" si="124"/>
        <v>150.60240963855441</v>
      </c>
      <c r="I1359" s="225">
        <v>42899</v>
      </c>
      <c r="J1359" s="257">
        <v>59605722500</v>
      </c>
      <c r="K1359" s="115">
        <f t="shared" si="125"/>
        <v>143.41278648579143</v>
      </c>
      <c r="L1359" s="115">
        <f t="shared" si="126"/>
        <v>-7.1896231527629766</v>
      </c>
      <c r="M1359" s="248"/>
      <c r="N1359" s="248">
        <v>42899</v>
      </c>
      <c r="O1359" s="115">
        <v>73.2</v>
      </c>
      <c r="P1359" s="74">
        <f t="shared" si="127"/>
        <v>87.142857142857039</v>
      </c>
      <c r="R1359">
        <f t="shared" si="122"/>
        <v>732</v>
      </c>
      <c r="T1359" s="11">
        <v>42899</v>
      </c>
      <c r="U1359" s="115">
        <v>109.92053822111529</v>
      </c>
      <c r="V1359" s="115">
        <v>150.60240963855441</v>
      </c>
      <c r="W1359" s="115">
        <v>87.142857142857039</v>
      </c>
    </row>
    <row r="1360" spans="3:23" ht="18.75" thickBot="1" x14ac:dyDescent="0.3">
      <c r="C1360" s="11">
        <v>42900</v>
      </c>
      <c r="D1360" s="12">
        <v>2076.14</v>
      </c>
      <c r="E1360">
        <f t="shared" si="123"/>
        <v>109.98251840864508</v>
      </c>
      <c r="F1360" s="222"/>
      <c r="G1360" s="115">
        <v>251.75</v>
      </c>
      <c r="H1360" s="115">
        <f t="shared" si="124"/>
        <v>151.65662650602428</v>
      </c>
      <c r="I1360" s="225">
        <v>42900</v>
      </c>
      <c r="J1360" s="257">
        <v>60022962557.5</v>
      </c>
      <c r="K1360" s="115">
        <f t="shared" si="125"/>
        <v>144.41667599119197</v>
      </c>
      <c r="L1360" s="115">
        <f t="shared" si="126"/>
        <v>-7.2399505148323158</v>
      </c>
      <c r="M1360" s="248"/>
      <c r="N1360" s="248">
        <v>42900</v>
      </c>
      <c r="O1360" s="115">
        <v>73.2</v>
      </c>
      <c r="P1360" s="74">
        <f t="shared" si="127"/>
        <v>87.142857142857039</v>
      </c>
      <c r="R1360">
        <f t="shared" si="122"/>
        <v>732</v>
      </c>
      <c r="T1360" s="11">
        <v>42900</v>
      </c>
      <c r="U1360" s="115">
        <v>109.98251840864508</v>
      </c>
      <c r="V1360" s="115">
        <v>151.65662650602428</v>
      </c>
      <c r="W1360" s="115">
        <v>87.142857142857039</v>
      </c>
    </row>
    <row r="1361" spans="3:23" ht="18.75" thickBot="1" x14ac:dyDescent="0.3">
      <c r="C1361" s="11">
        <v>42901</v>
      </c>
      <c r="D1361" s="12">
        <v>2081.75</v>
      </c>
      <c r="E1361">
        <f t="shared" si="123"/>
        <v>110.27970546167256</v>
      </c>
      <c r="F1361" s="222"/>
      <c r="G1361" s="115">
        <v>255</v>
      </c>
      <c r="H1361" s="115">
        <f t="shared" si="124"/>
        <v>153.61445783132547</v>
      </c>
      <c r="I1361" s="225">
        <v>42901</v>
      </c>
      <c r="J1361" s="257">
        <v>60797836950</v>
      </c>
      <c r="K1361" s="115">
        <f t="shared" si="125"/>
        <v>146.28104221550726</v>
      </c>
      <c r="L1361" s="115">
        <f t="shared" si="126"/>
        <v>-7.3334156158182111</v>
      </c>
      <c r="M1361" s="248"/>
      <c r="N1361" s="248">
        <v>42901</v>
      </c>
      <c r="O1361" s="115">
        <v>72.8</v>
      </c>
      <c r="P1361" s="74">
        <f t="shared" si="127"/>
        <v>86.666666666666558</v>
      </c>
      <c r="R1361">
        <f t="shared" si="122"/>
        <v>728</v>
      </c>
      <c r="T1361" s="11">
        <v>42901</v>
      </c>
      <c r="U1361" s="115">
        <v>110.27970546167256</v>
      </c>
      <c r="V1361" s="115">
        <v>153.61445783132547</v>
      </c>
      <c r="W1361" s="115">
        <v>86.666666666666558</v>
      </c>
    </row>
    <row r="1362" spans="3:23" ht="18.75" thickBot="1" x14ac:dyDescent="0.3">
      <c r="C1362" s="11">
        <v>42902</v>
      </c>
      <c r="D1362" s="12">
        <v>2080.6799999999998</v>
      </c>
      <c r="E1362">
        <f t="shared" si="123"/>
        <v>110.22302272606838</v>
      </c>
      <c r="F1362" s="222"/>
      <c r="G1362" s="115">
        <v>255.25</v>
      </c>
      <c r="H1362" s="115">
        <f t="shared" si="124"/>
        <v>153.76506024096403</v>
      </c>
      <c r="I1362" s="225">
        <v>42902</v>
      </c>
      <c r="J1362" s="257">
        <v>60857442672.5</v>
      </c>
      <c r="K1362" s="115">
        <f t="shared" si="125"/>
        <v>146.42445500199304</v>
      </c>
      <c r="L1362" s="115">
        <f t="shared" si="126"/>
        <v>-7.3406052389709942</v>
      </c>
      <c r="M1362" s="248"/>
      <c r="N1362" s="248">
        <v>42902</v>
      </c>
      <c r="O1362" s="115">
        <v>72</v>
      </c>
      <c r="P1362" s="74">
        <f t="shared" si="127"/>
        <v>85.714285714285609</v>
      </c>
      <c r="R1362">
        <f t="shared" si="122"/>
        <v>720</v>
      </c>
      <c r="T1362" s="11">
        <v>42902</v>
      </c>
      <c r="U1362" s="115">
        <v>110.22302272606838</v>
      </c>
      <c r="V1362" s="115">
        <v>153.76506024096403</v>
      </c>
      <c r="W1362" s="115">
        <v>85.714285714285609</v>
      </c>
    </row>
    <row r="1363" spans="3:23" ht="18.75" thickBot="1" x14ac:dyDescent="0.3">
      <c r="C1363" s="11">
        <v>42905</v>
      </c>
      <c r="D1363" s="12">
        <v>2085.7199999999998</v>
      </c>
      <c r="E1363">
        <f t="shared" si="123"/>
        <v>110.49001430311981</v>
      </c>
      <c r="F1363" s="222"/>
      <c r="G1363" s="115">
        <v>257</v>
      </c>
      <c r="H1363" s="115">
        <f t="shared" si="124"/>
        <v>154.81927710843394</v>
      </c>
      <c r="I1363" s="225">
        <v>42905</v>
      </c>
      <c r="J1363" s="257">
        <v>61274682730</v>
      </c>
      <c r="K1363" s="115">
        <f t="shared" si="125"/>
        <v>147.4283445073936</v>
      </c>
      <c r="L1363" s="115">
        <f t="shared" si="126"/>
        <v>-7.3909326010403333</v>
      </c>
      <c r="M1363" s="248"/>
      <c r="N1363" s="248">
        <v>42905</v>
      </c>
      <c r="O1363" s="115">
        <v>71.399999999999991</v>
      </c>
      <c r="P1363" s="74">
        <f t="shared" si="127"/>
        <v>84.999999999999886</v>
      </c>
      <c r="R1363">
        <f t="shared" si="122"/>
        <v>713.99999999999989</v>
      </c>
      <c r="T1363" s="11">
        <v>42905</v>
      </c>
      <c r="U1363" s="115">
        <v>110.49001430311981</v>
      </c>
      <c r="V1363" s="115">
        <v>154.81927710843394</v>
      </c>
      <c r="W1363" s="115">
        <v>84.999999999999886</v>
      </c>
    </row>
    <row r="1364" spans="3:23" ht="18.75" thickBot="1" x14ac:dyDescent="0.3">
      <c r="C1364" s="11">
        <v>42906</v>
      </c>
      <c r="D1364" s="12">
        <v>2092.04</v>
      </c>
      <c r="E1364">
        <f t="shared" si="123"/>
        <v>110.82481326481924</v>
      </c>
      <c r="F1364" s="222"/>
      <c r="G1364" s="115">
        <v>260</v>
      </c>
      <c r="H1364" s="115">
        <f t="shared" si="124"/>
        <v>156.62650602409659</v>
      </c>
      <c r="I1364" s="225">
        <v>42906</v>
      </c>
      <c r="J1364" s="257">
        <v>61989951400</v>
      </c>
      <c r="K1364" s="115">
        <f t="shared" si="125"/>
        <v>149.14929794522308</v>
      </c>
      <c r="L1364" s="115">
        <f t="shared" si="126"/>
        <v>-7.4772080788735025</v>
      </c>
      <c r="M1364" s="248"/>
      <c r="N1364" s="248">
        <v>42906</v>
      </c>
      <c r="O1364" s="115">
        <v>71.399999999999991</v>
      </c>
      <c r="P1364" s="74">
        <f t="shared" si="127"/>
        <v>84.999999999999886</v>
      </c>
      <c r="R1364">
        <f t="shared" si="122"/>
        <v>713.99999999999989</v>
      </c>
      <c r="T1364" s="11">
        <v>42906</v>
      </c>
      <c r="U1364" s="115">
        <v>110.82481326481924</v>
      </c>
      <c r="V1364" s="115">
        <v>156.62650602409659</v>
      </c>
      <c r="W1364" s="115">
        <v>84.999999999999886</v>
      </c>
    </row>
    <row r="1365" spans="3:23" ht="18.75" thickBot="1" x14ac:dyDescent="0.3">
      <c r="C1365" s="11">
        <v>42907</v>
      </c>
      <c r="D1365" s="12">
        <v>2098.1999999999998</v>
      </c>
      <c r="E1365">
        <f t="shared" si="123"/>
        <v>111.15113630343765</v>
      </c>
      <c r="F1365" s="222"/>
      <c r="G1365" s="115">
        <v>263</v>
      </c>
      <c r="H1365" s="115">
        <f t="shared" si="124"/>
        <v>158.43373493975923</v>
      </c>
      <c r="I1365" s="225">
        <v>42907</v>
      </c>
      <c r="J1365" s="257">
        <v>62705220070</v>
      </c>
      <c r="K1365" s="115">
        <f t="shared" si="125"/>
        <v>150.87025138305256</v>
      </c>
      <c r="L1365" s="115">
        <f t="shared" si="126"/>
        <v>-7.5634835567066716</v>
      </c>
      <c r="M1365" s="248"/>
      <c r="N1365" s="248">
        <v>42907</v>
      </c>
      <c r="O1365" s="115">
        <v>71.399999999999991</v>
      </c>
      <c r="P1365" s="74">
        <f t="shared" si="127"/>
        <v>84.999999999999886</v>
      </c>
      <c r="R1365">
        <f t="shared" si="122"/>
        <v>713.99999999999989</v>
      </c>
      <c r="T1365" s="11">
        <v>42907</v>
      </c>
      <c r="U1365" s="115">
        <v>111.15113630343765</v>
      </c>
      <c r="V1365" s="115">
        <v>158.43373493975923</v>
      </c>
      <c r="W1365" s="115">
        <v>84.999999999999886</v>
      </c>
    </row>
    <row r="1366" spans="3:23" ht="18.75" thickBot="1" x14ac:dyDescent="0.3">
      <c r="C1366" s="11">
        <v>42908</v>
      </c>
      <c r="D1366" s="12">
        <v>2107.37</v>
      </c>
      <c r="E1366">
        <f t="shared" si="123"/>
        <v>111.63691264501736</v>
      </c>
      <c r="F1366" s="222"/>
      <c r="G1366" s="115">
        <v>267</v>
      </c>
      <c r="H1366" s="115">
        <f t="shared" si="124"/>
        <v>160.84337349397609</v>
      </c>
      <c r="I1366" s="225">
        <v>42908</v>
      </c>
      <c r="J1366" s="257">
        <v>63658911630</v>
      </c>
      <c r="K1366" s="115">
        <f t="shared" si="125"/>
        <v>153.1648559668252</v>
      </c>
      <c r="L1366" s="115">
        <f t="shared" si="126"/>
        <v>-7.6785175271508876</v>
      </c>
      <c r="M1366" s="248"/>
      <c r="N1366" s="248">
        <v>42908</v>
      </c>
      <c r="O1366" s="115">
        <v>71.399999999999991</v>
      </c>
      <c r="P1366" s="74">
        <f t="shared" si="127"/>
        <v>84.999999999999886</v>
      </c>
      <c r="R1366">
        <f t="shared" si="122"/>
        <v>713.99999999999989</v>
      </c>
      <c r="T1366" s="11">
        <v>42908</v>
      </c>
      <c r="U1366" s="115">
        <v>111.63691264501736</v>
      </c>
      <c r="V1366" s="115">
        <v>160.84337349397609</v>
      </c>
      <c r="W1366" s="115">
        <v>84.999999999999886</v>
      </c>
    </row>
    <row r="1367" spans="3:23" ht="18.75" thickBot="1" x14ac:dyDescent="0.3">
      <c r="C1367" s="11">
        <v>42909</v>
      </c>
      <c r="D1367" s="12">
        <v>2111.36</v>
      </c>
      <c r="E1367">
        <f t="shared" si="123"/>
        <v>111.84828097684975</v>
      </c>
      <c r="F1367" s="222"/>
      <c r="G1367" s="115">
        <v>268</v>
      </c>
      <c r="H1367" s="115">
        <f t="shared" si="124"/>
        <v>161.44578313253029</v>
      </c>
      <c r="I1367" s="225">
        <v>42909</v>
      </c>
      <c r="J1367" s="257">
        <v>63897334520</v>
      </c>
      <c r="K1367" s="115">
        <f t="shared" si="125"/>
        <v>153.73850711276836</v>
      </c>
      <c r="L1367" s="115">
        <f t="shared" si="126"/>
        <v>-7.7072760197619345</v>
      </c>
      <c r="M1367" s="248"/>
      <c r="N1367" s="248">
        <v>42909</v>
      </c>
      <c r="O1367" s="115">
        <v>72</v>
      </c>
      <c r="P1367" s="74">
        <f t="shared" si="127"/>
        <v>85.714285714285623</v>
      </c>
      <c r="R1367">
        <f t="shared" si="122"/>
        <v>720</v>
      </c>
      <c r="T1367" s="11">
        <v>42909</v>
      </c>
      <c r="U1367" s="115">
        <v>111.84828097684975</v>
      </c>
      <c r="V1367" s="115">
        <v>161.44578313253029</v>
      </c>
      <c r="W1367" s="115">
        <v>85.714285714285623</v>
      </c>
    </row>
    <row r="1368" spans="3:23" ht="18.75" thickBot="1" x14ac:dyDescent="0.3">
      <c r="C1368" s="11">
        <v>42913</v>
      </c>
      <c r="D1368" s="12">
        <v>2115.42</v>
      </c>
      <c r="E1368">
        <f t="shared" si="123"/>
        <v>112.06335752503007</v>
      </c>
      <c r="F1368" s="222"/>
      <c r="G1368" s="115">
        <v>269.5</v>
      </c>
      <c r="H1368" s="115">
        <f t="shared" si="124"/>
        <v>162.34939759036163</v>
      </c>
      <c r="I1368" s="225">
        <v>42913</v>
      </c>
      <c r="J1368" s="257">
        <v>64254968855</v>
      </c>
      <c r="K1368" s="115">
        <f t="shared" si="125"/>
        <v>154.59898383168311</v>
      </c>
      <c r="L1368" s="115">
        <f t="shared" si="126"/>
        <v>-7.7504137586785191</v>
      </c>
      <c r="M1368" s="248"/>
      <c r="N1368" s="248">
        <v>42913</v>
      </c>
      <c r="O1368" s="115">
        <v>72.599999999999994</v>
      </c>
      <c r="P1368" s="74">
        <f t="shared" si="127"/>
        <v>86.428571428571331</v>
      </c>
      <c r="R1368">
        <f t="shared" si="122"/>
        <v>726</v>
      </c>
      <c r="T1368" s="11">
        <v>42913</v>
      </c>
      <c r="U1368" s="115">
        <v>112.06335752503007</v>
      </c>
      <c r="V1368" s="115">
        <v>162.34939759036163</v>
      </c>
      <c r="W1368" s="115">
        <v>86.428571428571331</v>
      </c>
    </row>
    <row r="1369" spans="3:23" ht="18.75" thickBot="1" x14ac:dyDescent="0.3">
      <c r="C1369" s="11">
        <v>42914</v>
      </c>
      <c r="D1369" s="12">
        <v>2129.19</v>
      </c>
      <c r="E1369">
        <f t="shared" si="123"/>
        <v>112.79281665518846</v>
      </c>
      <c r="F1369" s="222"/>
      <c r="G1369" s="115">
        <v>277</v>
      </c>
      <c r="H1369" s="115">
        <f t="shared" si="124"/>
        <v>166.86746987951824</v>
      </c>
      <c r="I1369" s="225">
        <v>42914</v>
      </c>
      <c r="J1369" s="257">
        <v>66043140530</v>
      </c>
      <c r="K1369" s="115">
        <f t="shared" si="125"/>
        <v>158.90136742625685</v>
      </c>
      <c r="L1369" s="115">
        <f t="shared" si="126"/>
        <v>-7.9661024532613851</v>
      </c>
      <c r="M1369" s="248"/>
      <c r="N1369" s="248">
        <v>42914</v>
      </c>
      <c r="O1369" s="115">
        <v>72.599999999999994</v>
      </c>
      <c r="P1369" s="74">
        <f t="shared" si="127"/>
        <v>86.428571428571331</v>
      </c>
      <c r="R1369">
        <f t="shared" si="122"/>
        <v>726</v>
      </c>
      <c r="T1369" s="11">
        <v>42914</v>
      </c>
      <c r="U1369" s="115">
        <v>112.79281665518846</v>
      </c>
      <c r="V1369" s="115">
        <v>166.86746987951824</v>
      </c>
      <c r="W1369" s="115">
        <v>86.428571428571331</v>
      </c>
    </row>
    <row r="1370" spans="3:23" ht="18.75" thickBot="1" x14ac:dyDescent="0.3">
      <c r="C1370" s="11">
        <v>42915</v>
      </c>
      <c r="D1370" s="12">
        <v>2130.7199999999998</v>
      </c>
      <c r="E1370">
        <f t="shared" si="123"/>
        <v>112.87386766965048</v>
      </c>
      <c r="F1370" s="222"/>
      <c r="G1370" s="115">
        <v>277</v>
      </c>
      <c r="H1370" s="115">
        <f t="shared" si="124"/>
        <v>166.86746987951824</v>
      </c>
      <c r="I1370" s="225">
        <v>42915</v>
      </c>
      <c r="J1370" s="257">
        <v>66043140530</v>
      </c>
      <c r="K1370" s="115">
        <f t="shared" si="125"/>
        <v>158.90136742625685</v>
      </c>
      <c r="L1370" s="115">
        <f t="shared" si="126"/>
        <v>-7.9661024532613851</v>
      </c>
      <c r="M1370" s="248"/>
      <c r="N1370" s="248">
        <v>42915</v>
      </c>
      <c r="O1370" s="115">
        <v>72.599999999999994</v>
      </c>
      <c r="P1370" s="74">
        <f t="shared" si="127"/>
        <v>86.428571428571331</v>
      </c>
      <c r="R1370">
        <f t="shared" si="122"/>
        <v>726</v>
      </c>
      <c r="T1370" s="11">
        <v>42915</v>
      </c>
      <c r="U1370" s="115">
        <v>112.87386766965048</v>
      </c>
      <c r="V1370" s="115">
        <v>166.86746987951824</v>
      </c>
      <c r="W1370" s="115">
        <v>86.428571428571331</v>
      </c>
    </row>
    <row r="1371" spans="3:23" ht="18.75" thickBot="1" x14ac:dyDescent="0.3">
      <c r="C1371" s="11">
        <v>42916</v>
      </c>
      <c r="D1371" s="12">
        <v>2122.91</v>
      </c>
      <c r="E1371">
        <f t="shared" si="123"/>
        <v>112.46013667425927</v>
      </c>
      <c r="F1371" s="222"/>
      <c r="G1371" s="115">
        <v>272</v>
      </c>
      <c r="H1371" s="115">
        <f t="shared" si="124"/>
        <v>163.85542168674715</v>
      </c>
      <c r="I1371" s="240">
        <v>42916</v>
      </c>
      <c r="J1371" s="262">
        <v>64851026080</v>
      </c>
      <c r="K1371" s="115">
        <f t="shared" si="125"/>
        <v>156.03311169654103</v>
      </c>
      <c r="L1371" s="115">
        <f t="shared" si="126"/>
        <v>-7.8223099902061222</v>
      </c>
      <c r="M1371" s="252"/>
      <c r="N1371" s="252">
        <v>42916</v>
      </c>
      <c r="O1371" s="115">
        <v>72.400000000000006</v>
      </c>
      <c r="P1371" s="74">
        <f t="shared" si="127"/>
        <v>86.190476190476105</v>
      </c>
      <c r="R1371">
        <f t="shared" si="122"/>
        <v>724</v>
      </c>
      <c r="T1371" s="11">
        <v>42916</v>
      </c>
      <c r="U1371" s="115">
        <v>112.46013667425927</v>
      </c>
      <c r="V1371" s="115">
        <v>163.85542168674715</v>
      </c>
      <c r="W1371" s="115">
        <v>86.190476190476105</v>
      </c>
    </row>
    <row r="1372" spans="3:23" ht="18.75" thickBot="1" x14ac:dyDescent="0.3">
      <c r="C1372" s="11">
        <v>42919</v>
      </c>
      <c r="D1372" s="12">
        <v>2129.9899999999998</v>
      </c>
      <c r="E1372">
        <f t="shared" si="123"/>
        <v>112.83519627059344</v>
      </c>
      <c r="F1372" s="222"/>
      <c r="G1372" s="115">
        <v>275</v>
      </c>
      <c r="H1372" s="115">
        <f t="shared" si="124"/>
        <v>165.6626506024098</v>
      </c>
      <c r="I1372" s="225">
        <v>42919</v>
      </c>
      <c r="J1372" s="257">
        <v>65566294750</v>
      </c>
      <c r="K1372" s="115">
        <f t="shared" si="125"/>
        <v>157.75406513437051</v>
      </c>
      <c r="L1372" s="115">
        <f t="shared" si="126"/>
        <v>-7.9085854680392913</v>
      </c>
      <c r="M1372" s="248"/>
      <c r="N1372" s="248">
        <v>42919</v>
      </c>
      <c r="O1372" s="115">
        <v>72.599999999999994</v>
      </c>
      <c r="P1372" s="74">
        <f t="shared" si="127"/>
        <v>86.428571428571331</v>
      </c>
      <c r="R1372">
        <f t="shared" si="122"/>
        <v>726</v>
      </c>
      <c r="T1372" s="11">
        <v>42919</v>
      </c>
      <c r="U1372" s="115">
        <v>112.83519627059344</v>
      </c>
      <c r="V1372" s="115">
        <v>165.6626506024098</v>
      </c>
      <c r="W1372" s="115">
        <v>86.428571428571331</v>
      </c>
    </row>
    <row r="1373" spans="3:23" ht="18.75" thickBot="1" x14ac:dyDescent="0.3">
      <c r="C1373" s="11">
        <v>42920</v>
      </c>
      <c r="D1373" s="12">
        <v>2130.54</v>
      </c>
      <c r="E1373">
        <f t="shared" si="123"/>
        <v>112.86433225618437</v>
      </c>
      <c r="F1373" s="222"/>
      <c r="G1373" s="115">
        <v>275</v>
      </c>
      <c r="H1373" s="115">
        <f t="shared" si="124"/>
        <v>165.6626506024098</v>
      </c>
      <c r="I1373" s="225">
        <v>42920</v>
      </c>
      <c r="J1373" s="257">
        <v>65566294750</v>
      </c>
      <c r="K1373" s="115">
        <f t="shared" si="125"/>
        <v>157.75406513437051</v>
      </c>
      <c r="L1373" s="115">
        <f t="shared" si="126"/>
        <v>-7.9085854680392913</v>
      </c>
      <c r="M1373" s="248"/>
      <c r="N1373" s="248">
        <v>42920</v>
      </c>
      <c r="O1373" s="115">
        <v>72.599999999999994</v>
      </c>
      <c r="P1373" s="74">
        <f t="shared" si="127"/>
        <v>86.428571428571331</v>
      </c>
      <c r="R1373">
        <f t="shared" si="122"/>
        <v>726</v>
      </c>
      <c r="T1373" s="11">
        <v>42920</v>
      </c>
      <c r="U1373" s="115">
        <v>112.86433225618437</v>
      </c>
      <c r="V1373" s="115">
        <v>165.6626506024098</v>
      </c>
      <c r="W1373" s="115">
        <v>86.428571428571331</v>
      </c>
    </row>
    <row r="1374" spans="3:23" ht="18.75" thickBot="1" x14ac:dyDescent="0.3">
      <c r="C1374" s="11">
        <v>42921</v>
      </c>
      <c r="D1374" s="12">
        <v>2131.2199999999998</v>
      </c>
      <c r="E1374">
        <f t="shared" si="123"/>
        <v>112.90035492927861</v>
      </c>
      <c r="F1374" s="222"/>
      <c r="G1374" s="115">
        <v>274.5</v>
      </c>
      <c r="H1374" s="115">
        <f t="shared" si="124"/>
        <v>165.36144578313269</v>
      </c>
      <c r="I1374" s="225">
        <v>42921</v>
      </c>
      <c r="J1374" s="257">
        <v>65447083305</v>
      </c>
      <c r="K1374" s="115">
        <f t="shared" si="125"/>
        <v>157.46723956139891</v>
      </c>
      <c r="L1374" s="115">
        <f t="shared" si="126"/>
        <v>-7.8942062217337821</v>
      </c>
      <c r="M1374" s="248"/>
      <c r="N1374" s="248">
        <v>42921</v>
      </c>
      <c r="O1374" s="115">
        <v>72.599999999999994</v>
      </c>
      <c r="P1374" s="74">
        <f t="shared" si="127"/>
        <v>86.428571428571331</v>
      </c>
      <c r="R1374">
        <f t="shared" si="122"/>
        <v>726</v>
      </c>
      <c r="T1374" s="11">
        <v>42921</v>
      </c>
      <c r="U1374" s="115">
        <v>112.90035492927861</v>
      </c>
      <c r="V1374" s="115">
        <v>165.36144578313269</v>
      </c>
      <c r="W1374" s="115">
        <v>86.428571428571331</v>
      </c>
    </row>
    <row r="1375" spans="3:23" ht="18.75" thickBot="1" x14ac:dyDescent="0.3">
      <c r="C1375" s="11">
        <v>42922</v>
      </c>
      <c r="D1375" s="12">
        <v>2128.2399999999998</v>
      </c>
      <c r="E1375">
        <f t="shared" si="123"/>
        <v>112.74249086189501</v>
      </c>
      <c r="F1375" s="222"/>
      <c r="G1375" s="115">
        <v>272.75</v>
      </c>
      <c r="H1375" s="115">
        <f t="shared" si="124"/>
        <v>164.30722891566282</v>
      </c>
      <c r="I1375" s="225">
        <v>42922</v>
      </c>
      <c r="J1375" s="257">
        <v>65029843247.5</v>
      </c>
      <c r="K1375" s="115">
        <f t="shared" si="125"/>
        <v>156.46335005599838</v>
      </c>
      <c r="L1375" s="115">
        <f t="shared" si="126"/>
        <v>-7.8438788596644429</v>
      </c>
      <c r="M1375" s="248"/>
      <c r="N1375" s="248">
        <v>42922</v>
      </c>
      <c r="O1375" s="115">
        <v>72.8</v>
      </c>
      <c r="P1375" s="74">
        <f t="shared" si="127"/>
        <v>86.666666666666586</v>
      </c>
      <c r="R1375">
        <f t="shared" si="122"/>
        <v>728</v>
      </c>
      <c r="T1375" s="11">
        <v>42922</v>
      </c>
      <c r="U1375" s="115">
        <v>112.74249086189501</v>
      </c>
      <c r="V1375" s="115">
        <v>164.30722891566282</v>
      </c>
      <c r="W1375" s="115">
        <v>86.666666666666586</v>
      </c>
    </row>
    <row r="1376" spans="3:23" ht="18.75" thickBot="1" x14ac:dyDescent="0.3">
      <c r="C1376" s="11">
        <v>42923</v>
      </c>
      <c r="D1376" s="12">
        <v>2135.16</v>
      </c>
      <c r="E1376">
        <f t="shared" si="123"/>
        <v>113.10907453514817</v>
      </c>
      <c r="F1376" s="222"/>
      <c r="G1376" s="115">
        <v>270</v>
      </c>
      <c r="H1376" s="115">
        <f t="shared" si="124"/>
        <v>162.65060240963874</v>
      </c>
      <c r="I1376" s="225">
        <v>42923</v>
      </c>
      <c r="J1376" s="257">
        <v>64374180300</v>
      </c>
      <c r="K1376" s="115">
        <f t="shared" si="125"/>
        <v>154.88580940465468</v>
      </c>
      <c r="L1376" s="115">
        <f t="shared" si="126"/>
        <v>-7.7647930049840568</v>
      </c>
      <c r="M1376" s="248"/>
      <c r="N1376" s="248">
        <v>42923</v>
      </c>
      <c r="O1376" s="115">
        <v>72.8</v>
      </c>
      <c r="P1376" s="74">
        <f t="shared" si="127"/>
        <v>86.666666666666586</v>
      </c>
      <c r="R1376">
        <f t="shared" si="122"/>
        <v>728</v>
      </c>
      <c r="T1376" s="11">
        <v>42923</v>
      </c>
      <c r="U1376" s="115">
        <v>113.10907453514817</v>
      </c>
      <c r="V1376" s="115">
        <v>162.65060240963874</v>
      </c>
      <c r="W1376" s="115">
        <v>86.666666666666586</v>
      </c>
    </row>
    <row r="1377" spans="3:23" ht="18.75" thickBot="1" x14ac:dyDescent="0.3">
      <c r="C1377" s="11">
        <v>42926</v>
      </c>
      <c r="D1377" s="12">
        <v>2132.84</v>
      </c>
      <c r="E1377">
        <f t="shared" si="123"/>
        <v>112.98617365047372</v>
      </c>
      <c r="F1377" s="222"/>
      <c r="G1377" s="115">
        <v>270</v>
      </c>
      <c r="H1377" s="115">
        <f t="shared" si="124"/>
        <v>162.65060240963874</v>
      </c>
      <c r="I1377" s="225">
        <v>42926</v>
      </c>
      <c r="J1377" s="257">
        <v>64374180300</v>
      </c>
      <c r="K1377" s="115">
        <f t="shared" si="125"/>
        <v>154.88580940465468</v>
      </c>
      <c r="L1377" s="115">
        <f t="shared" si="126"/>
        <v>-7.7647930049840568</v>
      </c>
      <c r="M1377" s="248"/>
      <c r="N1377" s="248">
        <v>42926</v>
      </c>
      <c r="O1377" s="115">
        <v>74.400000000000006</v>
      </c>
      <c r="P1377" s="74">
        <f t="shared" si="127"/>
        <v>88.571428571428498</v>
      </c>
      <c r="R1377">
        <f t="shared" si="122"/>
        <v>744</v>
      </c>
      <c r="T1377" s="11">
        <v>42926</v>
      </c>
      <c r="U1377" s="115">
        <v>112.98617365047372</v>
      </c>
      <c r="V1377" s="115">
        <v>162.65060240963874</v>
      </c>
      <c r="W1377" s="115">
        <v>88.571428571428498</v>
      </c>
    </row>
    <row r="1378" spans="3:23" ht="18.75" thickBot="1" x14ac:dyDescent="0.3">
      <c r="C1378" s="11">
        <v>42927</v>
      </c>
      <c r="D1378" s="12">
        <v>2140.98</v>
      </c>
      <c r="E1378">
        <f t="shared" si="123"/>
        <v>113.41738623721947</v>
      </c>
      <c r="F1378" s="222"/>
      <c r="G1378" s="115">
        <v>270</v>
      </c>
      <c r="H1378" s="115">
        <f t="shared" si="124"/>
        <v>162.65060240963874</v>
      </c>
      <c r="I1378" s="225">
        <v>42927</v>
      </c>
      <c r="J1378" s="257">
        <v>64374180300</v>
      </c>
      <c r="K1378" s="115">
        <f t="shared" si="125"/>
        <v>154.88580940465468</v>
      </c>
      <c r="L1378" s="115">
        <f t="shared" si="126"/>
        <v>-7.7647930049840568</v>
      </c>
      <c r="M1378" s="248"/>
      <c r="N1378" s="248">
        <v>42927</v>
      </c>
      <c r="O1378" s="115">
        <v>75.8</v>
      </c>
      <c r="P1378" s="74">
        <f t="shared" si="127"/>
        <v>90.238095238095156</v>
      </c>
      <c r="R1378">
        <f t="shared" si="122"/>
        <v>758</v>
      </c>
      <c r="T1378" s="11">
        <v>42927</v>
      </c>
      <c r="U1378" s="115">
        <v>113.41738623721947</v>
      </c>
      <c r="V1378" s="115">
        <v>162.65060240963874</v>
      </c>
      <c r="W1378" s="115">
        <v>90.238095238095156</v>
      </c>
    </row>
    <row r="1379" spans="3:23" ht="18.75" thickBot="1" x14ac:dyDescent="0.3">
      <c r="C1379" s="11">
        <v>42928</v>
      </c>
      <c r="D1379" s="12">
        <v>2151.94</v>
      </c>
      <c r="E1379">
        <f t="shared" si="123"/>
        <v>113.99798696826785</v>
      </c>
      <c r="F1379" s="222"/>
      <c r="G1379" s="115">
        <v>274</v>
      </c>
      <c r="H1379" s="115">
        <f t="shared" si="124"/>
        <v>165.06024096385562</v>
      </c>
      <c r="I1379" s="225">
        <v>42928</v>
      </c>
      <c r="J1379" s="257">
        <v>65327871860</v>
      </c>
      <c r="K1379" s="115">
        <f t="shared" si="125"/>
        <v>157.18041398842735</v>
      </c>
      <c r="L1379" s="115">
        <f t="shared" si="126"/>
        <v>-7.8798269754282728</v>
      </c>
      <c r="M1379" s="248"/>
      <c r="N1379" s="248">
        <v>42928</v>
      </c>
      <c r="O1379" s="115">
        <v>75.8</v>
      </c>
      <c r="P1379" s="74">
        <f t="shared" si="127"/>
        <v>90.238095238095156</v>
      </c>
      <c r="R1379">
        <f t="shared" si="122"/>
        <v>758</v>
      </c>
      <c r="T1379" s="11">
        <v>42928</v>
      </c>
      <c r="U1379" s="115">
        <v>113.99798696826785</v>
      </c>
      <c r="V1379" s="115">
        <v>165.06024096385562</v>
      </c>
      <c r="W1379" s="115">
        <v>90.238095238095156</v>
      </c>
    </row>
    <row r="1380" spans="3:23" ht="18.75" thickBot="1" x14ac:dyDescent="0.3">
      <c r="C1380" s="11">
        <v>42929</v>
      </c>
      <c r="D1380" s="12">
        <v>2158.7399999999998</v>
      </c>
      <c r="E1380">
        <f t="shared" si="123"/>
        <v>114.35821369921025</v>
      </c>
      <c r="F1380" s="222"/>
      <c r="G1380" s="115">
        <v>277</v>
      </c>
      <c r="H1380" s="115">
        <f t="shared" si="124"/>
        <v>166.86746987951827</v>
      </c>
      <c r="I1380" s="225">
        <v>42929</v>
      </c>
      <c r="J1380" s="257">
        <v>66043140530</v>
      </c>
      <c r="K1380" s="115">
        <f t="shared" si="125"/>
        <v>158.90136742625685</v>
      </c>
      <c r="L1380" s="115">
        <f t="shared" si="126"/>
        <v>-7.9661024532614135</v>
      </c>
      <c r="M1380" s="248"/>
      <c r="N1380" s="248">
        <v>42929</v>
      </c>
      <c r="O1380" s="115">
        <v>75.8</v>
      </c>
      <c r="P1380" s="74">
        <f t="shared" si="127"/>
        <v>90.238095238095156</v>
      </c>
      <c r="R1380">
        <f t="shared" si="122"/>
        <v>758</v>
      </c>
      <c r="T1380" s="11">
        <v>42929</v>
      </c>
      <c r="U1380" s="115">
        <v>114.35821369921025</v>
      </c>
      <c r="V1380" s="115">
        <v>166.86746987951827</v>
      </c>
      <c r="W1380" s="115">
        <v>90.238095238095156</v>
      </c>
    </row>
    <row r="1381" spans="3:23" ht="18.75" thickBot="1" x14ac:dyDescent="0.3">
      <c r="C1381" s="11">
        <v>42930</v>
      </c>
      <c r="D1381" s="12">
        <v>2158.61</v>
      </c>
      <c r="E1381">
        <f t="shared" si="123"/>
        <v>114.35132701170696</v>
      </c>
      <c r="F1381" s="222"/>
      <c r="G1381" s="115">
        <v>276</v>
      </c>
      <c r="H1381" s="115">
        <f t="shared" si="124"/>
        <v>166.26506024096403</v>
      </c>
      <c r="I1381" s="225">
        <v>42930</v>
      </c>
      <c r="J1381" s="257">
        <v>65804717640</v>
      </c>
      <c r="K1381" s="115">
        <f t="shared" si="125"/>
        <v>158.32771628031369</v>
      </c>
      <c r="L1381" s="115">
        <f t="shared" si="126"/>
        <v>-7.9373439606503382</v>
      </c>
      <c r="M1381" s="248"/>
      <c r="N1381" s="248">
        <v>42930</v>
      </c>
      <c r="O1381" s="115">
        <v>75.8</v>
      </c>
      <c r="P1381" s="74">
        <f t="shared" si="127"/>
        <v>90.238095238095156</v>
      </c>
      <c r="R1381">
        <f t="shared" si="122"/>
        <v>758</v>
      </c>
      <c r="T1381" s="11">
        <v>42930</v>
      </c>
      <c r="U1381" s="115">
        <v>114.35132701170696</v>
      </c>
      <c r="V1381" s="115">
        <v>166.26506024096403</v>
      </c>
      <c r="W1381" s="115">
        <v>90.238095238095156</v>
      </c>
    </row>
    <row r="1382" spans="3:23" ht="18.75" thickBot="1" x14ac:dyDescent="0.3">
      <c r="C1382" s="11">
        <v>42933</v>
      </c>
      <c r="D1382" s="12">
        <v>2163.37</v>
      </c>
      <c r="E1382">
        <f t="shared" si="123"/>
        <v>114.60348572336665</v>
      </c>
      <c r="F1382" s="222"/>
      <c r="G1382" s="115">
        <v>277</v>
      </c>
      <c r="H1382" s="115">
        <f t="shared" si="124"/>
        <v>166.86746987951824</v>
      </c>
      <c r="I1382" s="225">
        <v>42933</v>
      </c>
      <c r="J1382" s="257">
        <v>66043140530</v>
      </c>
      <c r="K1382" s="115">
        <f t="shared" si="125"/>
        <v>158.90136742625685</v>
      </c>
      <c r="L1382" s="115">
        <f t="shared" si="126"/>
        <v>-7.9661024532613851</v>
      </c>
      <c r="M1382" s="248"/>
      <c r="N1382" s="248">
        <v>42933</v>
      </c>
      <c r="O1382" s="115">
        <v>76</v>
      </c>
      <c r="P1382" s="74">
        <f t="shared" si="127"/>
        <v>90.476190476190411</v>
      </c>
      <c r="R1382">
        <f t="shared" si="122"/>
        <v>760</v>
      </c>
      <c r="T1382" s="11">
        <v>42933</v>
      </c>
      <c r="U1382" s="115">
        <v>114.60348572336665</v>
      </c>
      <c r="V1382" s="115">
        <v>166.86746987951824</v>
      </c>
      <c r="W1382" s="115">
        <v>90.476190476190411</v>
      </c>
    </row>
    <row r="1383" spans="3:23" ht="18.75" thickBot="1" x14ac:dyDescent="0.3">
      <c r="C1383" s="11">
        <v>42934</v>
      </c>
      <c r="D1383" s="12">
        <v>2168.31</v>
      </c>
      <c r="E1383">
        <f t="shared" si="123"/>
        <v>114.86517984849247</v>
      </c>
      <c r="F1383" s="222"/>
      <c r="G1383" s="115">
        <v>279</v>
      </c>
      <c r="H1383" s="115">
        <f t="shared" si="124"/>
        <v>168.07228915662668</v>
      </c>
      <c r="I1383" s="225">
        <v>42934</v>
      </c>
      <c r="J1383" s="257">
        <v>66519986310</v>
      </c>
      <c r="K1383" s="115">
        <f t="shared" si="125"/>
        <v>160.0486697181432</v>
      </c>
      <c r="L1383" s="115">
        <f t="shared" si="126"/>
        <v>-8.0236194384834789</v>
      </c>
      <c r="M1383" s="248"/>
      <c r="N1383" s="248">
        <v>42934</v>
      </c>
      <c r="O1383" s="115">
        <v>76</v>
      </c>
      <c r="P1383" s="74">
        <f t="shared" si="127"/>
        <v>90.476190476190411</v>
      </c>
      <c r="R1383">
        <f t="shared" si="122"/>
        <v>760</v>
      </c>
      <c r="T1383" s="11">
        <v>42934</v>
      </c>
      <c r="U1383" s="115">
        <v>114.86517984849247</v>
      </c>
      <c r="V1383" s="115">
        <v>168.07228915662668</v>
      </c>
      <c r="W1383" s="115">
        <v>90.476190476190411</v>
      </c>
    </row>
    <row r="1384" spans="3:23" ht="18.75" thickBot="1" x14ac:dyDescent="0.3">
      <c r="C1384" s="11">
        <v>42935</v>
      </c>
      <c r="D1384" s="12">
        <v>2175.71</v>
      </c>
      <c r="E1384">
        <f t="shared" si="123"/>
        <v>115.25719129098864</v>
      </c>
      <c r="F1384" s="222"/>
      <c r="G1384" s="115">
        <v>279</v>
      </c>
      <c r="H1384" s="115">
        <f t="shared" si="124"/>
        <v>168.07228915662668</v>
      </c>
      <c r="I1384" s="225">
        <v>42935</v>
      </c>
      <c r="J1384" s="257">
        <v>66519986310</v>
      </c>
      <c r="K1384" s="115">
        <f t="shared" si="125"/>
        <v>160.0486697181432</v>
      </c>
      <c r="L1384" s="115">
        <f t="shared" si="126"/>
        <v>-8.0236194384834789</v>
      </c>
      <c r="M1384" s="248"/>
      <c r="N1384" s="248">
        <v>42935</v>
      </c>
      <c r="O1384" s="115">
        <v>76</v>
      </c>
      <c r="P1384" s="74">
        <f t="shared" si="127"/>
        <v>90.476190476190411</v>
      </c>
      <c r="R1384">
        <f t="shared" si="122"/>
        <v>760</v>
      </c>
      <c r="T1384" s="11">
        <v>42935</v>
      </c>
      <c r="U1384" s="115">
        <v>115.25719129098864</v>
      </c>
      <c r="V1384" s="115">
        <v>168.07228915662668</v>
      </c>
      <c r="W1384" s="115">
        <v>90.476190476190411</v>
      </c>
    </row>
    <row r="1385" spans="3:23" ht="18.75" thickBot="1" x14ac:dyDescent="0.3">
      <c r="C1385" s="11">
        <v>42936</v>
      </c>
      <c r="D1385" s="12">
        <v>2174.6</v>
      </c>
      <c r="E1385">
        <f t="shared" si="123"/>
        <v>115.19838957461421</v>
      </c>
      <c r="F1385" s="222"/>
      <c r="G1385" s="115">
        <v>278</v>
      </c>
      <c r="H1385" s="115">
        <f t="shared" si="124"/>
        <v>167.46987951807245</v>
      </c>
      <c r="I1385" s="225">
        <v>42936</v>
      </c>
      <c r="J1385" s="257">
        <v>66281563420</v>
      </c>
      <c r="K1385" s="115">
        <f t="shared" si="125"/>
        <v>159.47501857220004</v>
      </c>
      <c r="L1385" s="115">
        <f t="shared" si="126"/>
        <v>-7.9948609458724036</v>
      </c>
      <c r="M1385" s="248"/>
      <c r="N1385" s="248">
        <v>42936</v>
      </c>
      <c r="O1385" s="115">
        <v>76.2</v>
      </c>
      <c r="P1385" s="74">
        <f t="shared" si="127"/>
        <v>90.714285714285666</v>
      </c>
      <c r="R1385">
        <f t="shared" si="122"/>
        <v>762</v>
      </c>
      <c r="T1385" s="11">
        <v>42936</v>
      </c>
      <c r="U1385" s="115">
        <v>115.19838957461421</v>
      </c>
      <c r="V1385" s="115">
        <v>167.46987951807245</v>
      </c>
      <c r="W1385" s="115">
        <v>90.714285714285666</v>
      </c>
    </row>
    <row r="1386" spans="3:23" ht="18.75" thickBot="1" x14ac:dyDescent="0.3">
      <c r="C1386" s="11">
        <v>42937</v>
      </c>
      <c r="D1386" s="12">
        <v>2168.12</v>
      </c>
      <c r="E1386">
        <f t="shared" si="123"/>
        <v>114.85511468983378</v>
      </c>
      <c r="F1386" s="222"/>
      <c r="G1386" s="115">
        <v>275</v>
      </c>
      <c r="H1386" s="115">
        <f t="shared" si="124"/>
        <v>165.6626506024098</v>
      </c>
      <c r="I1386" s="225">
        <v>42937</v>
      </c>
      <c r="J1386" s="257">
        <v>65566294750</v>
      </c>
      <c r="K1386" s="115">
        <f t="shared" si="125"/>
        <v>157.75406513437053</v>
      </c>
      <c r="L1386" s="115">
        <f t="shared" si="126"/>
        <v>-7.9085854680392629</v>
      </c>
      <c r="M1386" s="248"/>
      <c r="N1386" s="248">
        <v>42937</v>
      </c>
      <c r="O1386" s="115">
        <v>76.8</v>
      </c>
      <c r="P1386" s="74">
        <f t="shared" si="127"/>
        <v>91.428571428571374</v>
      </c>
      <c r="R1386">
        <f t="shared" si="122"/>
        <v>768</v>
      </c>
      <c r="T1386" s="11">
        <v>42937</v>
      </c>
      <c r="U1386" s="115">
        <v>114.85511468983378</v>
      </c>
      <c r="V1386" s="115">
        <v>165.6626506024098</v>
      </c>
      <c r="W1386" s="115">
        <v>91.428571428571374</v>
      </c>
    </row>
    <row r="1387" spans="3:23" ht="18.75" thickBot="1" x14ac:dyDescent="0.3">
      <c r="C1387" s="11">
        <v>42940</v>
      </c>
      <c r="D1387" s="12">
        <v>2172.2800000000002</v>
      </c>
      <c r="E1387">
        <f t="shared" si="123"/>
        <v>115.07548868993975</v>
      </c>
      <c r="F1387" s="222"/>
      <c r="G1387" s="115">
        <v>275</v>
      </c>
      <c r="H1387" s="115">
        <f t="shared" si="124"/>
        <v>165.6626506024098</v>
      </c>
      <c r="I1387" s="225">
        <v>42940</v>
      </c>
      <c r="J1387" s="257">
        <v>65566294750</v>
      </c>
      <c r="K1387" s="115">
        <f t="shared" si="125"/>
        <v>157.75406513437053</v>
      </c>
      <c r="L1387" s="115">
        <f t="shared" si="126"/>
        <v>-7.9085854680392629</v>
      </c>
      <c r="M1387" s="248"/>
      <c r="N1387" s="248">
        <v>42940</v>
      </c>
      <c r="O1387" s="115">
        <v>77.8</v>
      </c>
      <c r="P1387" s="74">
        <f t="shared" si="127"/>
        <v>92.619047619047564</v>
      </c>
      <c r="R1387">
        <f t="shared" si="122"/>
        <v>778</v>
      </c>
      <c r="T1387" s="11">
        <v>42940</v>
      </c>
      <c r="U1387" s="115">
        <v>115.07548868993975</v>
      </c>
      <c r="V1387" s="115">
        <v>165.6626506024098</v>
      </c>
      <c r="W1387" s="115">
        <v>92.619047619047564</v>
      </c>
    </row>
    <row r="1388" spans="3:23" ht="18.75" thickBot="1" x14ac:dyDescent="0.3">
      <c r="C1388" s="11">
        <v>42941</v>
      </c>
      <c r="D1388" s="12">
        <v>2185.64</v>
      </c>
      <c r="E1388">
        <f t="shared" si="123"/>
        <v>115.78322826720306</v>
      </c>
      <c r="F1388" s="222"/>
      <c r="G1388" s="115">
        <v>274</v>
      </c>
      <c r="H1388" s="115">
        <f t="shared" si="124"/>
        <v>165.06024096385556</v>
      </c>
      <c r="I1388" s="225">
        <v>42941</v>
      </c>
      <c r="J1388" s="257">
        <v>65327871860</v>
      </c>
      <c r="K1388" s="115">
        <f t="shared" si="125"/>
        <v>157.18041398842738</v>
      </c>
      <c r="L1388" s="115">
        <f t="shared" si="126"/>
        <v>-7.8798269754281876</v>
      </c>
      <c r="M1388" s="248"/>
      <c r="N1388" s="248">
        <v>42941</v>
      </c>
      <c r="O1388" s="115">
        <v>79</v>
      </c>
      <c r="P1388" s="74">
        <f t="shared" si="127"/>
        <v>94.04761904761898</v>
      </c>
      <c r="R1388">
        <f t="shared" si="122"/>
        <v>790</v>
      </c>
      <c r="T1388" s="11">
        <v>42941</v>
      </c>
      <c r="U1388" s="115">
        <v>115.78322826720306</v>
      </c>
      <c r="V1388" s="115">
        <v>165.06024096385556</v>
      </c>
      <c r="W1388" s="115">
        <v>94.04761904761898</v>
      </c>
    </row>
    <row r="1389" spans="3:23" ht="18.75" thickBot="1" x14ac:dyDescent="0.3">
      <c r="C1389" s="11">
        <v>42942</v>
      </c>
      <c r="D1389" s="12">
        <v>2187.2800000000002</v>
      </c>
      <c r="E1389">
        <f t="shared" si="123"/>
        <v>115.8701064787833</v>
      </c>
      <c r="F1389" s="222"/>
      <c r="G1389" s="115">
        <v>274</v>
      </c>
      <c r="H1389" s="115">
        <f t="shared" si="124"/>
        <v>165.06024096385556</v>
      </c>
      <c r="I1389" s="225">
        <v>42942</v>
      </c>
      <c r="J1389" s="257">
        <v>65327871860</v>
      </c>
      <c r="K1389" s="115">
        <f t="shared" si="125"/>
        <v>157.18041398842738</v>
      </c>
      <c r="L1389" s="115">
        <f t="shared" si="126"/>
        <v>-7.8798269754281876</v>
      </c>
      <c r="M1389" s="248"/>
      <c r="N1389" s="248">
        <v>42942</v>
      </c>
      <c r="O1389" s="115">
        <v>78</v>
      </c>
      <c r="P1389" s="74">
        <f t="shared" si="127"/>
        <v>92.85714285714279</v>
      </c>
      <c r="R1389">
        <f t="shared" si="122"/>
        <v>780</v>
      </c>
      <c r="T1389" s="11">
        <v>42942</v>
      </c>
      <c r="U1389" s="115">
        <v>115.8701064787833</v>
      </c>
      <c r="V1389" s="115">
        <v>165.06024096385556</v>
      </c>
      <c r="W1389" s="115">
        <v>92.85714285714279</v>
      </c>
    </row>
    <row r="1390" spans="3:23" ht="18.75" thickBot="1" x14ac:dyDescent="0.3">
      <c r="C1390" s="11">
        <v>42943</v>
      </c>
      <c r="D1390" s="12">
        <v>2206.5300000000002</v>
      </c>
      <c r="E1390">
        <f t="shared" si="123"/>
        <v>116.88986597446586</v>
      </c>
      <c r="F1390" s="222"/>
      <c r="G1390" s="115">
        <v>273.25</v>
      </c>
      <c r="H1390" s="115">
        <f t="shared" si="124"/>
        <v>164.60843373493989</v>
      </c>
      <c r="I1390" s="225">
        <v>42943</v>
      </c>
      <c r="J1390" s="257">
        <v>65149054692.5</v>
      </c>
      <c r="K1390" s="115">
        <f t="shared" si="125"/>
        <v>156.75017562897</v>
      </c>
      <c r="L1390" s="115">
        <f t="shared" si="126"/>
        <v>-7.8582581059698953</v>
      </c>
      <c r="M1390" s="248"/>
      <c r="N1390" s="248">
        <v>42943</v>
      </c>
      <c r="O1390" s="115">
        <v>77.8</v>
      </c>
      <c r="P1390" s="74">
        <f t="shared" si="127"/>
        <v>92.619047619047549</v>
      </c>
      <c r="R1390">
        <f t="shared" si="122"/>
        <v>778</v>
      </c>
      <c r="T1390" s="11">
        <v>42943</v>
      </c>
      <c r="U1390" s="115">
        <v>116.88986597446586</v>
      </c>
      <c r="V1390" s="115">
        <v>164.60843373493989</v>
      </c>
      <c r="W1390" s="115">
        <v>92.619047619047549</v>
      </c>
    </row>
    <row r="1391" spans="3:23" ht="18.75" thickBot="1" x14ac:dyDescent="0.3">
      <c r="C1391" s="11">
        <v>42944</v>
      </c>
      <c r="D1391" s="12">
        <v>2210.7600000000002</v>
      </c>
      <c r="E1391">
        <f t="shared" si="123"/>
        <v>117.11394819091976</v>
      </c>
      <c r="F1391" s="222"/>
      <c r="G1391" s="115">
        <v>272</v>
      </c>
      <c r="H1391" s="115">
        <f t="shared" si="124"/>
        <v>163.85542168674712</v>
      </c>
      <c r="I1391" s="225">
        <v>42944</v>
      </c>
      <c r="J1391" s="257">
        <v>64851026080</v>
      </c>
      <c r="K1391" s="115">
        <f t="shared" si="125"/>
        <v>156.03311169654106</v>
      </c>
      <c r="L1391" s="115">
        <f t="shared" si="126"/>
        <v>-7.8223099902060653</v>
      </c>
      <c r="M1391" s="248"/>
      <c r="N1391" s="248">
        <v>42944</v>
      </c>
      <c r="O1391" s="115">
        <v>77</v>
      </c>
      <c r="P1391" s="74">
        <f t="shared" si="127"/>
        <v>91.6666666666666</v>
      </c>
      <c r="R1391">
        <f t="shared" ref="R1391:R1454" si="128">+O1391*10</f>
        <v>770</v>
      </c>
      <c r="T1391" s="11">
        <v>42944</v>
      </c>
      <c r="U1391" s="115">
        <v>117.11394819091976</v>
      </c>
      <c r="V1391" s="115">
        <v>163.85542168674712</v>
      </c>
      <c r="W1391" s="115">
        <v>91.6666666666666</v>
      </c>
    </row>
    <row r="1392" spans="3:23" ht="18.75" thickBot="1" x14ac:dyDescent="0.3">
      <c r="C1392" s="11">
        <v>42947</v>
      </c>
      <c r="D1392" s="12">
        <v>2185.27</v>
      </c>
      <c r="E1392">
        <f t="shared" si="123"/>
        <v>115.76362769507826</v>
      </c>
      <c r="F1392" s="222"/>
      <c r="G1392" s="115">
        <v>269</v>
      </c>
      <c r="H1392" s="115">
        <f t="shared" si="124"/>
        <v>162.04819277108447</v>
      </c>
      <c r="I1392" s="240">
        <v>42947</v>
      </c>
      <c r="J1392" s="262">
        <v>64135757410</v>
      </c>
      <c r="K1392" s="115">
        <f t="shared" si="125"/>
        <v>154.31215825871158</v>
      </c>
      <c r="L1392" s="115">
        <f t="shared" si="126"/>
        <v>-7.7360345123728962</v>
      </c>
      <c r="M1392" s="252"/>
      <c r="N1392" s="252">
        <v>42947</v>
      </c>
      <c r="O1392" s="115">
        <v>76.599999999999994</v>
      </c>
      <c r="P1392" s="74">
        <f t="shared" si="127"/>
        <v>91.190476190476119</v>
      </c>
      <c r="R1392">
        <f t="shared" si="128"/>
        <v>766</v>
      </c>
      <c r="T1392" s="11">
        <v>42947</v>
      </c>
      <c r="U1392" s="115">
        <v>115.76362769507826</v>
      </c>
      <c r="V1392" s="115">
        <v>162.04819277108447</v>
      </c>
      <c r="W1392" s="115">
        <v>91.190476190476119</v>
      </c>
    </row>
    <row r="1393" spans="3:23" ht="18.75" thickBot="1" x14ac:dyDescent="0.3">
      <c r="C1393" s="11">
        <v>42948</v>
      </c>
      <c r="D1393" s="12">
        <v>2181.71</v>
      </c>
      <c r="E1393">
        <f t="shared" si="123"/>
        <v>115.57503840652606</v>
      </c>
      <c r="F1393" s="222"/>
      <c r="G1393" s="115">
        <v>265</v>
      </c>
      <c r="H1393" s="115">
        <f t="shared" si="124"/>
        <v>159.63855421686759</v>
      </c>
      <c r="I1393" s="225">
        <v>42948</v>
      </c>
      <c r="J1393" s="257">
        <v>63182065850</v>
      </c>
      <c r="K1393" s="115">
        <f t="shared" si="125"/>
        <v>152.01755367493891</v>
      </c>
      <c r="L1393" s="115">
        <f t="shared" si="126"/>
        <v>-7.6210005419286801</v>
      </c>
      <c r="M1393" s="248"/>
      <c r="N1393" s="248">
        <v>42948</v>
      </c>
      <c r="O1393" s="115">
        <v>76</v>
      </c>
      <c r="P1393" s="74">
        <f t="shared" si="127"/>
        <v>90.476190476190411</v>
      </c>
      <c r="R1393">
        <f t="shared" si="128"/>
        <v>760</v>
      </c>
      <c r="T1393" s="11">
        <v>42948</v>
      </c>
      <c r="U1393" s="115">
        <v>115.57503840652606</v>
      </c>
      <c r="V1393" s="115">
        <v>159.63855421686759</v>
      </c>
      <c r="W1393" s="115">
        <v>90.476190476190411</v>
      </c>
    </row>
    <row r="1394" spans="3:23" ht="18.75" thickBot="1" x14ac:dyDescent="0.3">
      <c r="C1394" s="11">
        <v>42949</v>
      </c>
      <c r="D1394" s="12">
        <v>2176.4499999999998</v>
      </c>
      <c r="E1394">
        <f t="shared" si="123"/>
        <v>115.29639243523823</v>
      </c>
      <c r="F1394" s="222"/>
      <c r="G1394" s="115">
        <v>265.25</v>
      </c>
      <c r="H1394" s="115">
        <f t="shared" si="124"/>
        <v>159.78915662650616</v>
      </c>
      <c r="I1394" s="225">
        <v>42949</v>
      </c>
      <c r="J1394" s="257">
        <v>63241671572.5</v>
      </c>
      <c r="K1394" s="115">
        <f t="shared" si="125"/>
        <v>152.16096646142472</v>
      </c>
      <c r="L1394" s="115">
        <f t="shared" si="126"/>
        <v>-7.6281901650814348</v>
      </c>
      <c r="M1394" s="248"/>
      <c r="N1394" s="248">
        <v>42949</v>
      </c>
      <c r="O1394" s="115">
        <v>75.599999999999994</v>
      </c>
      <c r="P1394" s="74">
        <f t="shared" si="127"/>
        <v>89.999999999999929</v>
      </c>
      <c r="R1394">
        <f t="shared" si="128"/>
        <v>756</v>
      </c>
      <c r="T1394" s="11">
        <v>42949</v>
      </c>
      <c r="U1394" s="115">
        <v>115.29639243523823</v>
      </c>
      <c r="V1394" s="115">
        <v>159.78915662650616</v>
      </c>
      <c r="W1394" s="115">
        <v>89.999999999999929</v>
      </c>
    </row>
    <row r="1395" spans="3:23" ht="18.75" thickBot="1" x14ac:dyDescent="0.3">
      <c r="C1395" s="11">
        <v>42950</v>
      </c>
      <c r="D1395" s="12">
        <v>2176.48</v>
      </c>
      <c r="E1395">
        <f t="shared" si="123"/>
        <v>115.29798167081593</v>
      </c>
      <c r="F1395" s="222"/>
      <c r="G1395" s="115">
        <v>265.5</v>
      </c>
      <c r="H1395" s="115">
        <f t="shared" si="124"/>
        <v>159.93975903614469</v>
      </c>
      <c r="I1395" s="225">
        <v>42950</v>
      </c>
      <c r="J1395" s="257">
        <v>63301277295</v>
      </c>
      <c r="K1395" s="115">
        <f t="shared" si="125"/>
        <v>152.3043792479105</v>
      </c>
      <c r="L1395" s="115">
        <f t="shared" si="126"/>
        <v>-7.6353797882341894</v>
      </c>
      <c r="M1395" s="248"/>
      <c r="N1395" s="248">
        <v>42950</v>
      </c>
      <c r="O1395" s="115">
        <v>76</v>
      </c>
      <c r="P1395" s="74">
        <f t="shared" si="127"/>
        <v>90.476190476190411</v>
      </c>
      <c r="R1395">
        <f t="shared" si="128"/>
        <v>760</v>
      </c>
      <c r="T1395" s="11">
        <v>42950</v>
      </c>
      <c r="U1395" s="115">
        <v>115.29798167081593</v>
      </c>
      <c r="V1395" s="115">
        <v>159.93975903614469</v>
      </c>
      <c r="W1395" s="115">
        <v>90.476190476190411</v>
      </c>
    </row>
    <row r="1396" spans="3:23" ht="18.75" thickBot="1" x14ac:dyDescent="0.3">
      <c r="C1396" s="11">
        <v>42951</v>
      </c>
      <c r="D1396" s="12">
        <v>2179</v>
      </c>
      <c r="E1396">
        <f t="shared" si="123"/>
        <v>115.43147745934165</v>
      </c>
      <c r="F1396" s="222"/>
      <c r="G1396" s="115">
        <v>266.5</v>
      </c>
      <c r="H1396" s="115">
        <f t="shared" si="124"/>
        <v>160.54216867469893</v>
      </c>
      <c r="I1396" s="225">
        <v>42951</v>
      </c>
      <c r="J1396" s="257">
        <v>63539700185</v>
      </c>
      <c r="K1396" s="115">
        <f t="shared" si="125"/>
        <v>152.87803039385366</v>
      </c>
      <c r="L1396" s="115">
        <f t="shared" si="126"/>
        <v>-7.6641382808452647</v>
      </c>
      <c r="M1396" s="248"/>
      <c r="N1396" s="248">
        <v>42951</v>
      </c>
      <c r="O1396" s="115">
        <v>76.8</v>
      </c>
      <c r="P1396" s="74">
        <f t="shared" si="127"/>
        <v>91.42857142857136</v>
      </c>
      <c r="R1396">
        <f t="shared" si="128"/>
        <v>768</v>
      </c>
      <c r="T1396" s="11">
        <v>42951</v>
      </c>
      <c r="U1396" s="115">
        <v>115.43147745934165</v>
      </c>
      <c r="V1396" s="115">
        <v>160.54216867469893</v>
      </c>
      <c r="W1396" s="115">
        <v>91.42857142857136</v>
      </c>
    </row>
    <row r="1397" spans="3:23" ht="18.75" thickBot="1" x14ac:dyDescent="0.3">
      <c r="C1397" s="11">
        <v>42954</v>
      </c>
      <c r="D1397" s="12">
        <v>2186.89666015076</v>
      </c>
      <c r="E1397">
        <f t="shared" si="123"/>
        <v>115.84979923455803</v>
      </c>
      <c r="F1397" s="222"/>
      <c r="G1397" s="115">
        <v>270</v>
      </c>
      <c r="H1397" s="115">
        <f t="shared" si="124"/>
        <v>162.65060240963868</v>
      </c>
      <c r="I1397" s="225">
        <v>42954</v>
      </c>
      <c r="J1397" s="257">
        <v>64374180300</v>
      </c>
      <c r="K1397" s="115">
        <f t="shared" si="125"/>
        <v>154.88580940465474</v>
      </c>
      <c r="L1397" s="115">
        <f t="shared" si="126"/>
        <v>-7.7647930049839431</v>
      </c>
      <c r="M1397" s="248"/>
      <c r="N1397" s="248">
        <v>42954</v>
      </c>
      <c r="O1397" s="115">
        <v>76.8</v>
      </c>
      <c r="P1397" s="74">
        <f t="shared" si="127"/>
        <v>91.42857142857136</v>
      </c>
      <c r="R1397">
        <f t="shared" si="128"/>
        <v>768</v>
      </c>
      <c r="T1397" s="11">
        <v>42954</v>
      </c>
      <c r="U1397" s="115">
        <v>115.84979923455803</v>
      </c>
      <c r="V1397" s="115">
        <v>162.65060240963868</v>
      </c>
      <c r="W1397" s="115">
        <v>91.42857142857136</v>
      </c>
    </row>
    <row r="1398" spans="3:23" ht="18.75" thickBot="1" x14ac:dyDescent="0.3">
      <c r="C1398" s="11">
        <v>42955</v>
      </c>
      <c r="D1398" s="12">
        <v>2183.5510204839179</v>
      </c>
      <c r="E1398">
        <f t="shared" si="123"/>
        <v>115.67256558160248</v>
      </c>
      <c r="F1398" s="222"/>
      <c r="G1398" s="115">
        <v>270</v>
      </c>
      <c r="H1398" s="115">
        <f t="shared" si="124"/>
        <v>162.65060240963868</v>
      </c>
      <c r="I1398" s="225">
        <v>42955</v>
      </c>
      <c r="J1398" s="257">
        <v>64374180300</v>
      </c>
      <c r="K1398" s="115">
        <f t="shared" si="125"/>
        <v>154.88580940465474</v>
      </c>
      <c r="L1398" s="115">
        <f t="shared" si="126"/>
        <v>-7.7647930049839431</v>
      </c>
      <c r="M1398" s="248"/>
      <c r="N1398" s="248">
        <v>42955</v>
      </c>
      <c r="O1398" s="115">
        <v>77</v>
      </c>
      <c r="P1398" s="74">
        <f t="shared" si="127"/>
        <v>91.6666666666666</v>
      </c>
      <c r="R1398">
        <f t="shared" si="128"/>
        <v>770</v>
      </c>
      <c r="T1398" s="11">
        <v>42955</v>
      </c>
      <c r="U1398" s="115">
        <v>115.67256558160248</v>
      </c>
      <c r="V1398" s="115">
        <v>162.65060240963868</v>
      </c>
      <c r="W1398" s="115">
        <v>91.6666666666666</v>
      </c>
    </row>
    <row r="1399" spans="3:23" ht="18.75" thickBot="1" x14ac:dyDescent="0.3">
      <c r="C1399" s="11">
        <v>42956</v>
      </c>
      <c r="D1399" s="12">
        <v>2186.621646297483</v>
      </c>
      <c r="E1399">
        <f t="shared" si="123"/>
        <v>115.83523050789191</v>
      </c>
      <c r="F1399" s="222"/>
      <c r="G1399" s="115">
        <v>271</v>
      </c>
      <c r="H1399" s="115">
        <f t="shared" si="124"/>
        <v>163.25301204819291</v>
      </c>
      <c r="I1399" s="225">
        <v>42956</v>
      </c>
      <c r="J1399" s="257">
        <v>64612603190</v>
      </c>
      <c r="K1399" s="115">
        <f t="shared" si="125"/>
        <v>155.45946055059792</v>
      </c>
      <c r="L1399" s="115">
        <f t="shared" si="126"/>
        <v>-7.79355149759499</v>
      </c>
      <c r="M1399" s="248"/>
      <c r="N1399" s="248">
        <v>42956</v>
      </c>
      <c r="O1399" s="115">
        <v>77.400000000000006</v>
      </c>
      <c r="P1399" s="74">
        <f t="shared" si="127"/>
        <v>92.142857142857082</v>
      </c>
      <c r="R1399">
        <f t="shared" si="128"/>
        <v>774</v>
      </c>
      <c r="T1399" s="11">
        <v>42956</v>
      </c>
      <c r="U1399" s="115">
        <v>115.83523050789191</v>
      </c>
      <c r="V1399" s="115">
        <v>163.25301204819291</v>
      </c>
      <c r="W1399" s="115">
        <v>92.142857142857082</v>
      </c>
    </row>
    <row r="1400" spans="3:23" ht="18.75" thickBot="1" x14ac:dyDescent="0.3">
      <c r="C1400" s="11">
        <v>42957</v>
      </c>
      <c r="D1400" s="12">
        <v>2182.4252442336096</v>
      </c>
      <c r="E1400">
        <f t="shared" si="123"/>
        <v>115.61292812595234</v>
      </c>
      <c r="F1400" s="222"/>
      <c r="G1400" s="115">
        <v>270</v>
      </c>
      <c r="H1400" s="115">
        <f t="shared" si="124"/>
        <v>162.65060240963871</v>
      </c>
      <c r="I1400" s="225">
        <v>42957</v>
      </c>
      <c r="J1400" s="257">
        <v>64374180300</v>
      </c>
      <c r="K1400" s="115">
        <f t="shared" si="125"/>
        <v>154.88580940465476</v>
      </c>
      <c r="L1400" s="115">
        <f t="shared" si="126"/>
        <v>-7.7647930049839431</v>
      </c>
      <c r="M1400" s="248"/>
      <c r="N1400" s="248">
        <v>42957</v>
      </c>
      <c r="O1400" s="115">
        <v>78</v>
      </c>
      <c r="P1400" s="74">
        <f t="shared" si="127"/>
        <v>92.85714285714279</v>
      </c>
      <c r="R1400">
        <f t="shared" si="128"/>
        <v>780</v>
      </c>
      <c r="T1400" s="11">
        <v>42957</v>
      </c>
      <c r="U1400" s="115">
        <v>115.61292812595234</v>
      </c>
      <c r="V1400" s="115">
        <v>162.65060240963871</v>
      </c>
      <c r="W1400" s="115">
        <v>92.85714285714279</v>
      </c>
    </row>
    <row r="1401" spans="3:23" ht="18.75" thickBot="1" x14ac:dyDescent="0.3">
      <c r="C1401" s="11">
        <v>42958</v>
      </c>
      <c r="D1401" s="12">
        <v>2185.9899999999998</v>
      </c>
      <c r="E1401">
        <f t="shared" si="123"/>
        <v>115.80176934894276</v>
      </c>
      <c r="F1401" s="222"/>
      <c r="G1401" s="115">
        <v>269</v>
      </c>
      <c r="H1401" s="115">
        <f t="shared" si="124"/>
        <v>162.0481927710845</v>
      </c>
      <c r="I1401" s="225">
        <v>42958</v>
      </c>
      <c r="J1401" s="257">
        <v>64135757410</v>
      </c>
      <c r="K1401" s="115">
        <f t="shared" si="125"/>
        <v>154.31215825871161</v>
      </c>
      <c r="L1401" s="115">
        <f t="shared" si="126"/>
        <v>-7.7360345123728962</v>
      </c>
      <c r="M1401" s="248"/>
      <c r="N1401" s="248">
        <v>42958</v>
      </c>
      <c r="O1401" s="115">
        <v>78</v>
      </c>
      <c r="P1401" s="74">
        <f t="shared" si="127"/>
        <v>92.85714285714279</v>
      </c>
      <c r="R1401">
        <f t="shared" si="128"/>
        <v>780</v>
      </c>
      <c r="T1401" s="11">
        <v>42958</v>
      </c>
      <c r="U1401" s="115">
        <v>115.80176934894276</v>
      </c>
      <c r="V1401" s="115">
        <v>162.0481927710845</v>
      </c>
      <c r="W1401" s="115">
        <v>92.85714285714279</v>
      </c>
    </row>
    <row r="1402" spans="3:23" ht="18.75" thickBot="1" x14ac:dyDescent="0.3">
      <c r="C1402" s="11">
        <v>42961</v>
      </c>
      <c r="D1402" s="12">
        <v>2187.08</v>
      </c>
      <c r="E1402">
        <f t="shared" si="123"/>
        <v>115.85951157493206</v>
      </c>
      <c r="F1402" s="222"/>
      <c r="G1402" s="115">
        <v>269</v>
      </c>
      <c r="H1402" s="115">
        <f t="shared" si="124"/>
        <v>162.0481927710845</v>
      </c>
      <c r="I1402" s="225">
        <v>42961</v>
      </c>
      <c r="J1402" s="257">
        <v>64135757410</v>
      </c>
      <c r="K1402" s="115">
        <f t="shared" si="125"/>
        <v>154.31215825871161</v>
      </c>
      <c r="L1402" s="115">
        <f t="shared" si="126"/>
        <v>-7.7360345123728962</v>
      </c>
      <c r="M1402" s="248"/>
      <c r="N1402" s="248">
        <v>42961</v>
      </c>
      <c r="O1402" s="115">
        <v>78</v>
      </c>
      <c r="P1402" s="74">
        <f t="shared" si="127"/>
        <v>92.85714285714279</v>
      </c>
      <c r="R1402">
        <f t="shared" si="128"/>
        <v>780</v>
      </c>
      <c r="T1402" s="11">
        <v>42961</v>
      </c>
      <c r="U1402" s="115">
        <v>115.85951157493206</v>
      </c>
      <c r="V1402" s="115">
        <v>162.0481927710845</v>
      </c>
      <c r="W1402" s="115">
        <v>92.85714285714279</v>
      </c>
    </row>
    <row r="1403" spans="3:23" ht="18.75" thickBot="1" x14ac:dyDescent="0.3">
      <c r="C1403" s="11">
        <v>42962</v>
      </c>
      <c r="D1403" s="12">
        <v>2184.6799999999998</v>
      </c>
      <c r="E1403">
        <f t="shared" si="123"/>
        <v>115.73237272871708</v>
      </c>
      <c r="F1403" s="222"/>
      <c r="G1403" s="115">
        <v>268</v>
      </c>
      <c r="H1403" s="115">
        <f t="shared" si="124"/>
        <v>161.44578313253029</v>
      </c>
      <c r="I1403" s="225">
        <v>42962</v>
      </c>
      <c r="J1403" s="257">
        <v>63897334520</v>
      </c>
      <c r="K1403" s="115">
        <f t="shared" si="125"/>
        <v>153.73850711276845</v>
      </c>
      <c r="L1403" s="115">
        <f t="shared" si="126"/>
        <v>-7.7072760197618493</v>
      </c>
      <c r="M1403" s="248"/>
      <c r="N1403" s="248">
        <v>42962</v>
      </c>
      <c r="O1403" s="115">
        <v>78</v>
      </c>
      <c r="P1403" s="74">
        <f t="shared" si="127"/>
        <v>92.85714285714279</v>
      </c>
      <c r="R1403">
        <f t="shared" si="128"/>
        <v>780</v>
      </c>
      <c r="T1403" s="11">
        <v>42962</v>
      </c>
      <c r="U1403" s="115">
        <v>115.73237272871708</v>
      </c>
      <c r="V1403" s="115">
        <v>161.44578313253029</v>
      </c>
      <c r="W1403" s="115">
        <v>92.85714285714279</v>
      </c>
    </row>
    <row r="1404" spans="3:23" ht="18.75" thickBot="1" x14ac:dyDescent="0.3">
      <c r="C1404" s="11">
        <v>42963</v>
      </c>
      <c r="D1404" s="12">
        <v>2190.31</v>
      </c>
      <c r="E1404">
        <f t="shared" si="123"/>
        <v>116.0306192721297</v>
      </c>
      <c r="F1404" s="222"/>
      <c r="G1404" s="115">
        <v>268</v>
      </c>
      <c r="H1404" s="115">
        <f t="shared" si="124"/>
        <v>161.44578313253029</v>
      </c>
      <c r="I1404" s="225">
        <v>42963</v>
      </c>
      <c r="J1404" s="257">
        <v>63897334520</v>
      </c>
      <c r="K1404" s="115">
        <f t="shared" si="125"/>
        <v>153.73850711276845</v>
      </c>
      <c r="L1404" s="115">
        <f t="shared" si="126"/>
        <v>-7.7072760197618493</v>
      </c>
      <c r="M1404" s="248"/>
      <c r="N1404" s="248">
        <v>42963</v>
      </c>
      <c r="O1404" s="115">
        <v>78.600000000000009</v>
      </c>
      <c r="P1404" s="74">
        <f t="shared" si="127"/>
        <v>93.571428571428527</v>
      </c>
      <c r="R1404">
        <f t="shared" si="128"/>
        <v>786.00000000000011</v>
      </c>
      <c r="T1404" s="11">
        <v>42963</v>
      </c>
      <c r="U1404" s="115">
        <v>116.0306192721297</v>
      </c>
      <c r="V1404" s="115">
        <v>161.44578313253029</v>
      </c>
      <c r="W1404" s="115">
        <v>93.571428571428527</v>
      </c>
    </row>
    <row r="1405" spans="3:23" ht="18.75" thickBot="1" x14ac:dyDescent="0.3">
      <c r="C1405" s="11">
        <v>42964</v>
      </c>
      <c r="D1405" s="12">
        <v>2196.06</v>
      </c>
      <c r="E1405">
        <f t="shared" si="123"/>
        <v>116.33522275785306</v>
      </c>
      <c r="F1405" s="222"/>
      <c r="G1405" s="115">
        <v>268</v>
      </c>
      <c r="H1405" s="115">
        <f t="shared" si="124"/>
        <v>161.44578313253029</v>
      </c>
      <c r="I1405" s="225">
        <v>42964</v>
      </c>
      <c r="J1405" s="257">
        <v>63897334520</v>
      </c>
      <c r="K1405" s="115">
        <f t="shared" si="125"/>
        <v>153.73850711276845</v>
      </c>
      <c r="L1405" s="115">
        <f t="shared" si="126"/>
        <v>-7.7072760197618493</v>
      </c>
      <c r="M1405" s="248"/>
      <c r="N1405" s="248">
        <v>42964</v>
      </c>
      <c r="O1405" s="115">
        <v>78.8</v>
      </c>
      <c r="P1405" s="74">
        <f t="shared" si="127"/>
        <v>93.809523809523739</v>
      </c>
      <c r="R1405">
        <f t="shared" si="128"/>
        <v>788</v>
      </c>
      <c r="T1405" s="11">
        <v>42964</v>
      </c>
      <c r="U1405" s="115">
        <v>116.33522275785306</v>
      </c>
      <c r="V1405" s="115">
        <v>161.44578313253029</v>
      </c>
      <c r="W1405" s="115">
        <v>93.809523809523739</v>
      </c>
    </row>
    <row r="1406" spans="3:23" ht="18.75" thickBot="1" x14ac:dyDescent="0.3">
      <c r="C1406" s="11">
        <v>42965</v>
      </c>
      <c r="D1406" s="12">
        <v>2185.98</v>
      </c>
      <c r="E1406">
        <f t="shared" si="123"/>
        <v>115.80123960375019</v>
      </c>
      <c r="F1406" s="222"/>
      <c r="G1406" s="115">
        <v>268</v>
      </c>
      <c r="H1406" s="115">
        <f t="shared" si="124"/>
        <v>161.44578313253029</v>
      </c>
      <c r="I1406" s="225">
        <v>42965</v>
      </c>
      <c r="J1406" s="257">
        <v>63897334520</v>
      </c>
      <c r="K1406" s="115">
        <f t="shared" si="125"/>
        <v>153.73850711276845</v>
      </c>
      <c r="L1406" s="115">
        <f t="shared" si="126"/>
        <v>-7.7072760197618493</v>
      </c>
      <c r="M1406" s="248"/>
      <c r="N1406" s="248">
        <v>42965</v>
      </c>
      <c r="O1406" s="115">
        <v>78.8</v>
      </c>
      <c r="P1406" s="74">
        <f t="shared" si="127"/>
        <v>93.809523809523739</v>
      </c>
      <c r="R1406">
        <f t="shared" si="128"/>
        <v>788</v>
      </c>
      <c r="T1406" s="11">
        <v>42965</v>
      </c>
      <c r="U1406" s="115">
        <v>115.80123960375019</v>
      </c>
      <c r="V1406" s="115">
        <v>161.44578313253029</v>
      </c>
      <c r="W1406" s="115">
        <v>93.809523809523739</v>
      </c>
    </row>
    <row r="1407" spans="3:23" ht="18.75" thickBot="1" x14ac:dyDescent="0.3">
      <c r="C1407" s="11">
        <v>42968</v>
      </c>
      <c r="D1407" s="12">
        <v>2186.23</v>
      </c>
      <c r="E1407">
        <f t="shared" si="123"/>
        <v>115.81448323356426</v>
      </c>
      <c r="F1407" s="222"/>
      <c r="G1407" s="115">
        <v>268</v>
      </c>
      <c r="H1407" s="115">
        <f t="shared" si="124"/>
        <v>161.44578313253029</v>
      </c>
      <c r="I1407" s="225">
        <v>42968</v>
      </c>
      <c r="J1407" s="257">
        <v>63897334520</v>
      </c>
      <c r="K1407" s="115">
        <f t="shared" si="125"/>
        <v>153.73850711276845</v>
      </c>
      <c r="L1407" s="115">
        <f t="shared" si="126"/>
        <v>-7.7072760197618493</v>
      </c>
      <c r="M1407" s="248"/>
      <c r="N1407" s="248">
        <v>42968</v>
      </c>
      <c r="O1407" s="115">
        <v>78.600000000000009</v>
      </c>
      <c r="P1407" s="74">
        <f t="shared" si="127"/>
        <v>93.571428571428513</v>
      </c>
      <c r="R1407">
        <f t="shared" si="128"/>
        <v>786.00000000000011</v>
      </c>
      <c r="T1407" s="11">
        <v>42968</v>
      </c>
      <c r="U1407" s="115">
        <v>115.81448323356426</v>
      </c>
      <c r="V1407" s="115">
        <v>161.44578313253029</v>
      </c>
      <c r="W1407" s="115">
        <v>93.571428571428513</v>
      </c>
    </row>
    <row r="1408" spans="3:23" ht="18.75" thickBot="1" x14ac:dyDescent="0.3">
      <c r="C1408" s="11">
        <v>42969</v>
      </c>
      <c r="D1408" s="12">
        <v>2187.98</v>
      </c>
      <c r="E1408">
        <f t="shared" si="123"/>
        <v>115.90718864226267</v>
      </c>
      <c r="F1408" s="222"/>
      <c r="G1408" s="115">
        <v>268</v>
      </c>
      <c r="H1408" s="115">
        <f t="shared" si="124"/>
        <v>161.44578313253029</v>
      </c>
      <c r="I1408" s="225">
        <v>42969</v>
      </c>
      <c r="J1408" s="257">
        <v>63897334520</v>
      </c>
      <c r="K1408" s="115">
        <f t="shared" si="125"/>
        <v>153.73850711276845</v>
      </c>
      <c r="L1408" s="115">
        <f t="shared" si="126"/>
        <v>-7.7072760197618493</v>
      </c>
      <c r="M1408" s="248"/>
      <c r="N1408" s="248">
        <v>42969</v>
      </c>
      <c r="O1408" s="115">
        <v>78.2</v>
      </c>
      <c r="P1408" s="74">
        <f t="shared" si="127"/>
        <v>93.095238095238031</v>
      </c>
      <c r="R1408">
        <f t="shared" si="128"/>
        <v>782</v>
      </c>
      <c r="T1408" s="11">
        <v>42969</v>
      </c>
      <c r="U1408" s="115">
        <v>115.90718864226267</v>
      </c>
      <c r="V1408" s="115">
        <v>161.44578313253029</v>
      </c>
      <c r="W1408" s="115">
        <v>93.095238095238031</v>
      </c>
    </row>
    <row r="1409" spans="3:23" ht="18.75" thickBot="1" x14ac:dyDescent="0.3">
      <c r="C1409" s="11">
        <v>42970</v>
      </c>
      <c r="D1409" s="12">
        <v>2193.91</v>
      </c>
      <c r="E1409">
        <f t="shared" si="123"/>
        <v>116.22132754145215</v>
      </c>
      <c r="F1409" s="222"/>
      <c r="G1409" s="115">
        <v>268.5</v>
      </c>
      <c r="H1409" s="115">
        <f t="shared" si="124"/>
        <v>161.7469879518074</v>
      </c>
      <c r="I1409" s="225">
        <v>42970</v>
      </c>
      <c r="J1409" s="257">
        <v>64016545965</v>
      </c>
      <c r="K1409" s="115">
        <f t="shared" si="125"/>
        <v>154.02533268574004</v>
      </c>
      <c r="L1409" s="115">
        <f t="shared" si="126"/>
        <v>-7.7216552660673585</v>
      </c>
      <c r="M1409" s="248"/>
      <c r="N1409" s="248">
        <v>42970</v>
      </c>
      <c r="O1409" s="115">
        <v>78.600000000000009</v>
      </c>
      <c r="P1409" s="74">
        <f t="shared" si="127"/>
        <v>93.571428571428513</v>
      </c>
      <c r="R1409">
        <f t="shared" si="128"/>
        <v>786.00000000000011</v>
      </c>
      <c r="T1409" s="11">
        <v>42970</v>
      </c>
      <c r="U1409" s="115">
        <v>116.22132754145215</v>
      </c>
      <c r="V1409" s="115">
        <v>161.7469879518074</v>
      </c>
      <c r="W1409" s="115">
        <v>93.571428571428513</v>
      </c>
    </row>
    <row r="1410" spans="3:23" ht="18.75" thickBot="1" x14ac:dyDescent="0.3">
      <c r="C1410" s="11">
        <v>42971</v>
      </c>
      <c r="D1410" s="12">
        <v>2196.61</v>
      </c>
      <c r="E1410">
        <f t="shared" si="123"/>
        <v>116.364358743444</v>
      </c>
      <c r="F1410" s="222"/>
      <c r="G1410" s="115">
        <v>268.5</v>
      </c>
      <c r="H1410" s="115">
        <f t="shared" si="124"/>
        <v>161.7469879518074</v>
      </c>
      <c r="I1410" s="225">
        <v>42971</v>
      </c>
      <c r="J1410" s="257">
        <v>64016545965</v>
      </c>
      <c r="K1410" s="115">
        <f t="shared" si="125"/>
        <v>154.02533268574004</v>
      </c>
      <c r="L1410" s="115">
        <f t="shared" si="126"/>
        <v>-7.7216552660673585</v>
      </c>
      <c r="M1410" s="248"/>
      <c r="N1410" s="248">
        <v>42971</v>
      </c>
      <c r="O1410" s="115">
        <v>78.600000000000009</v>
      </c>
      <c r="P1410" s="74">
        <f t="shared" si="127"/>
        <v>93.571428571428513</v>
      </c>
      <c r="R1410">
        <f t="shared" si="128"/>
        <v>786.00000000000011</v>
      </c>
      <c r="T1410" s="11">
        <v>42971</v>
      </c>
      <c r="U1410" s="115">
        <v>116.364358743444</v>
      </c>
      <c r="V1410" s="115">
        <v>161.7469879518074</v>
      </c>
      <c r="W1410" s="115">
        <v>93.571428571428513</v>
      </c>
    </row>
    <row r="1411" spans="3:23" ht="18.75" thickBot="1" x14ac:dyDescent="0.3">
      <c r="C1411" s="11">
        <v>42972</v>
      </c>
      <c r="D1411" s="12">
        <v>2195.94</v>
      </c>
      <c r="E1411">
        <f t="shared" si="123"/>
        <v>116.32886581554231</v>
      </c>
      <c r="F1411" s="222"/>
      <c r="G1411" s="115">
        <v>268.5</v>
      </c>
      <c r="H1411" s="115">
        <f t="shared" si="124"/>
        <v>161.7469879518074</v>
      </c>
      <c r="I1411" s="225">
        <v>42972</v>
      </c>
      <c r="J1411" s="257">
        <v>64016545965</v>
      </c>
      <c r="K1411" s="115">
        <f t="shared" si="125"/>
        <v>154.02533268574004</v>
      </c>
      <c r="L1411" s="115">
        <f t="shared" si="126"/>
        <v>-7.7216552660673585</v>
      </c>
      <c r="M1411" s="248"/>
      <c r="N1411" s="248">
        <v>42972</v>
      </c>
      <c r="O1411" s="115">
        <v>78.600000000000009</v>
      </c>
      <c r="P1411" s="74">
        <f t="shared" si="127"/>
        <v>93.571428571428513</v>
      </c>
      <c r="R1411">
        <f t="shared" si="128"/>
        <v>786.00000000000011</v>
      </c>
      <c r="T1411" s="11">
        <v>42972</v>
      </c>
      <c r="U1411" s="115">
        <v>116.32886581554231</v>
      </c>
      <c r="V1411" s="115">
        <v>161.7469879518074</v>
      </c>
      <c r="W1411" s="115">
        <v>93.571428571428513</v>
      </c>
    </row>
    <row r="1412" spans="3:23" ht="18.75" thickBot="1" x14ac:dyDescent="0.3">
      <c r="C1412" s="11">
        <v>42975</v>
      </c>
      <c r="D1412" s="12">
        <v>2197.34</v>
      </c>
      <c r="E1412">
        <f t="shared" si="123"/>
        <v>116.40303014250105</v>
      </c>
      <c r="F1412" s="222"/>
      <c r="G1412" s="115">
        <v>269</v>
      </c>
      <c r="H1412" s="115">
        <f t="shared" si="124"/>
        <v>162.0481927710845</v>
      </c>
      <c r="I1412" s="225">
        <v>42975</v>
      </c>
      <c r="J1412" s="257">
        <v>64135757410</v>
      </c>
      <c r="K1412" s="115">
        <f t="shared" si="125"/>
        <v>154.31215825871161</v>
      </c>
      <c r="L1412" s="115">
        <f t="shared" si="126"/>
        <v>-7.7360345123728962</v>
      </c>
      <c r="M1412" s="248"/>
      <c r="N1412" s="248">
        <v>42975</v>
      </c>
      <c r="O1412" s="115">
        <v>78.600000000000009</v>
      </c>
      <c r="P1412" s="74">
        <f t="shared" si="127"/>
        <v>93.571428571428513</v>
      </c>
      <c r="R1412">
        <f t="shared" si="128"/>
        <v>786.00000000000011</v>
      </c>
      <c r="T1412" s="11">
        <v>42975</v>
      </c>
      <c r="U1412" s="115">
        <v>116.40303014250105</v>
      </c>
      <c r="V1412" s="115">
        <v>162.0481927710845</v>
      </c>
      <c r="W1412" s="115">
        <v>93.571428571428513</v>
      </c>
    </row>
    <row r="1413" spans="3:23" ht="18.75" thickBot="1" x14ac:dyDescent="0.3">
      <c r="C1413" s="11">
        <v>42976</v>
      </c>
      <c r="D1413" s="12">
        <v>2195.8200000000002</v>
      </c>
      <c r="E1413">
        <f t="shared" ref="E1413:E1476" si="129">+(D1413/D1412)*E1412</f>
        <v>116.32250887323158</v>
      </c>
      <c r="F1413" s="222"/>
      <c r="G1413" s="115">
        <v>269</v>
      </c>
      <c r="H1413" s="115">
        <f t="shared" ref="H1413:H1476" si="130">+(G1413/G1412)*H1412</f>
        <v>162.0481927710845</v>
      </c>
      <c r="I1413" s="225">
        <v>42976</v>
      </c>
      <c r="J1413" s="257">
        <v>64135757410</v>
      </c>
      <c r="K1413" s="115">
        <f t="shared" ref="K1413:K1476" si="131">+(J1413/J1412)*K1412</f>
        <v>154.31215825871161</v>
      </c>
      <c r="L1413" s="115">
        <f t="shared" ref="L1413:L1476" si="132">+K1413-H1413</f>
        <v>-7.7360345123728962</v>
      </c>
      <c r="M1413" s="248"/>
      <c r="N1413" s="248">
        <v>42976</v>
      </c>
      <c r="O1413" s="115">
        <v>78.600000000000009</v>
      </c>
      <c r="P1413" s="74">
        <f t="shared" ref="P1413:P1476" si="133">+(O1413/O1412)*P1412</f>
        <v>93.571428571428513</v>
      </c>
      <c r="R1413">
        <f t="shared" si="128"/>
        <v>786.00000000000011</v>
      </c>
      <c r="T1413" s="11">
        <v>42976</v>
      </c>
      <c r="U1413" s="115">
        <v>116.32250887323158</v>
      </c>
      <c r="V1413" s="115">
        <v>162.0481927710845</v>
      </c>
      <c r="W1413" s="115">
        <v>93.571428571428513</v>
      </c>
    </row>
    <row r="1414" spans="3:23" ht="18.75" thickBot="1" x14ac:dyDescent="0.3">
      <c r="C1414" s="11">
        <v>42977</v>
      </c>
      <c r="D1414" s="12">
        <v>2195.83</v>
      </c>
      <c r="E1414">
        <f t="shared" si="129"/>
        <v>116.32303861842412</v>
      </c>
      <c r="F1414" s="222"/>
      <c r="G1414" s="115">
        <v>270</v>
      </c>
      <c r="H1414" s="115">
        <f t="shared" si="130"/>
        <v>162.65060240963871</v>
      </c>
      <c r="I1414" s="225">
        <v>42977</v>
      </c>
      <c r="J1414" s="257">
        <v>64374180300</v>
      </c>
      <c r="K1414" s="115">
        <f t="shared" si="131"/>
        <v>154.88580940465476</v>
      </c>
      <c r="L1414" s="115">
        <f t="shared" si="132"/>
        <v>-7.7647930049839431</v>
      </c>
      <c r="M1414" s="248"/>
      <c r="N1414" s="248">
        <v>42977</v>
      </c>
      <c r="O1414" s="115">
        <v>78.600000000000009</v>
      </c>
      <c r="P1414" s="74">
        <f t="shared" si="133"/>
        <v>93.571428571428513</v>
      </c>
      <c r="R1414">
        <f t="shared" si="128"/>
        <v>786.00000000000011</v>
      </c>
      <c r="T1414" s="11">
        <v>42977</v>
      </c>
      <c r="U1414" s="115">
        <v>116.32303861842412</v>
      </c>
      <c r="V1414" s="115">
        <v>162.65060240963871</v>
      </c>
      <c r="W1414" s="115">
        <v>93.571428571428513</v>
      </c>
    </row>
    <row r="1415" spans="3:23" ht="18.75" thickBot="1" x14ac:dyDescent="0.3">
      <c r="C1415" s="11">
        <v>42978</v>
      </c>
      <c r="D1415" s="12">
        <v>2193.0100000000002</v>
      </c>
      <c r="E1415">
        <f t="shared" si="129"/>
        <v>116.17365047412154</v>
      </c>
      <c r="F1415" s="222"/>
      <c r="G1415" s="115">
        <v>270</v>
      </c>
      <c r="H1415" s="115">
        <f t="shared" si="130"/>
        <v>162.65060240963871</v>
      </c>
      <c r="I1415" s="240">
        <v>42978</v>
      </c>
      <c r="J1415" s="262">
        <v>64374180300</v>
      </c>
      <c r="K1415" s="115">
        <f t="shared" si="131"/>
        <v>154.88580940465476</v>
      </c>
      <c r="L1415" s="115">
        <f t="shared" si="132"/>
        <v>-7.7647930049839431</v>
      </c>
      <c r="M1415" s="252"/>
      <c r="N1415" s="252">
        <v>42978</v>
      </c>
      <c r="O1415" s="115">
        <v>78.2</v>
      </c>
      <c r="P1415" s="74">
        <f t="shared" si="133"/>
        <v>93.095238095238031</v>
      </c>
      <c r="R1415">
        <f t="shared" si="128"/>
        <v>782</v>
      </c>
      <c r="T1415" s="11">
        <v>42978</v>
      </c>
      <c r="U1415" s="115">
        <v>116.17365047412154</v>
      </c>
      <c r="V1415" s="115">
        <v>162.65060240963871</v>
      </c>
      <c r="W1415" s="115">
        <v>93.095238095238031</v>
      </c>
    </row>
    <row r="1416" spans="3:23" ht="18.75" thickBot="1" x14ac:dyDescent="0.3">
      <c r="C1416" s="11">
        <v>42979</v>
      </c>
      <c r="D1416" s="12">
        <v>2189.2199999999998</v>
      </c>
      <c r="E1416">
        <f t="shared" si="129"/>
        <v>115.97287704614038</v>
      </c>
      <c r="F1416" s="222"/>
      <c r="G1416" s="115">
        <v>270</v>
      </c>
      <c r="H1416" s="115">
        <f t="shared" si="130"/>
        <v>162.65060240963871</v>
      </c>
      <c r="I1416" s="225">
        <v>42979</v>
      </c>
      <c r="J1416" s="257">
        <v>64395063990</v>
      </c>
      <c r="K1416" s="115">
        <f t="shared" si="131"/>
        <v>154.93605605966351</v>
      </c>
      <c r="L1416" s="115">
        <f t="shared" si="132"/>
        <v>-7.7145463499751941</v>
      </c>
      <c r="M1416" s="248"/>
      <c r="N1416" s="248">
        <v>42979</v>
      </c>
      <c r="O1416" s="115">
        <v>78.600000000000009</v>
      </c>
      <c r="P1416" s="74">
        <f t="shared" si="133"/>
        <v>93.571428571428513</v>
      </c>
      <c r="R1416">
        <f t="shared" si="128"/>
        <v>786.00000000000011</v>
      </c>
      <c r="T1416" s="11">
        <v>42979</v>
      </c>
      <c r="U1416" s="115">
        <v>115.97287704614038</v>
      </c>
      <c r="V1416" s="115">
        <v>162.65060240963871</v>
      </c>
      <c r="W1416" s="115">
        <v>93.571428571428513</v>
      </c>
    </row>
    <row r="1417" spans="3:23" ht="18.75" thickBot="1" x14ac:dyDescent="0.3">
      <c r="C1417" s="11">
        <v>42982</v>
      </c>
      <c r="D1417" s="12">
        <v>2179.63</v>
      </c>
      <c r="E1417">
        <f t="shared" si="129"/>
        <v>115.46485140647307</v>
      </c>
      <c r="F1417" s="222"/>
      <c r="G1417" s="115">
        <v>269.75</v>
      </c>
      <c r="H1417" s="115">
        <f t="shared" si="130"/>
        <v>162.50000000000017</v>
      </c>
      <c r="I1417" s="225">
        <v>42982</v>
      </c>
      <c r="J1417" s="257">
        <v>64335438930.75</v>
      </c>
      <c r="K1417" s="115">
        <f t="shared" si="131"/>
        <v>154.79259674849717</v>
      </c>
      <c r="L1417" s="115">
        <f t="shared" si="132"/>
        <v>-7.7074032515029955</v>
      </c>
      <c r="M1417" s="248"/>
      <c r="N1417" s="248">
        <v>42982</v>
      </c>
      <c r="O1417" s="115">
        <v>78.400000000000006</v>
      </c>
      <c r="P1417" s="74">
        <f t="shared" si="133"/>
        <v>93.333333333333272</v>
      </c>
      <c r="R1417">
        <f t="shared" si="128"/>
        <v>784</v>
      </c>
      <c r="T1417" s="11">
        <v>42982</v>
      </c>
      <c r="U1417" s="115">
        <v>115.46485140647307</v>
      </c>
      <c r="V1417" s="115">
        <v>162.50000000000017</v>
      </c>
      <c r="W1417" s="115">
        <v>93.333333333333272</v>
      </c>
    </row>
    <row r="1418" spans="3:23" ht="18.75" thickBot="1" x14ac:dyDescent="0.3">
      <c r="C1418" s="11">
        <v>42983</v>
      </c>
      <c r="D1418" s="12">
        <v>2177.65</v>
      </c>
      <c r="E1418">
        <f t="shared" si="129"/>
        <v>115.35996185834573</v>
      </c>
      <c r="F1418" s="222"/>
      <c r="G1418" s="115">
        <v>269.75</v>
      </c>
      <c r="H1418" s="115">
        <f t="shared" si="130"/>
        <v>162.50000000000017</v>
      </c>
      <c r="I1418" s="225">
        <v>42983</v>
      </c>
      <c r="J1418" s="257">
        <v>64335438930.75</v>
      </c>
      <c r="K1418" s="115">
        <f t="shared" si="131"/>
        <v>154.79259674849717</v>
      </c>
      <c r="L1418" s="115">
        <f t="shared" si="132"/>
        <v>-7.7074032515029955</v>
      </c>
      <c r="M1418" s="248"/>
      <c r="N1418" s="248">
        <v>42983</v>
      </c>
      <c r="O1418" s="115">
        <v>78.400000000000006</v>
      </c>
      <c r="P1418" s="74">
        <f t="shared" si="133"/>
        <v>93.333333333333272</v>
      </c>
      <c r="R1418">
        <f t="shared" si="128"/>
        <v>784</v>
      </c>
      <c r="T1418" s="11">
        <v>42983</v>
      </c>
      <c r="U1418" s="115">
        <v>115.35996185834573</v>
      </c>
      <c r="V1418" s="115">
        <v>162.50000000000017</v>
      </c>
      <c r="W1418" s="115">
        <v>93.333333333333272</v>
      </c>
    </row>
    <row r="1419" spans="3:23" ht="18.75" thickBot="1" x14ac:dyDescent="0.3">
      <c r="C1419" s="11">
        <v>42984</v>
      </c>
      <c r="D1419" s="12">
        <v>2167.04</v>
      </c>
      <c r="E1419">
        <f t="shared" si="129"/>
        <v>114.79790220903703</v>
      </c>
      <c r="F1419" s="222"/>
      <c r="G1419" s="115">
        <v>269.25</v>
      </c>
      <c r="H1419" s="115">
        <f t="shared" si="130"/>
        <v>162.19879518072307</v>
      </c>
      <c r="I1419" s="225">
        <v>42984</v>
      </c>
      <c r="J1419" s="257">
        <v>64216188812.25</v>
      </c>
      <c r="K1419" s="115">
        <f t="shared" si="131"/>
        <v>154.50567812616447</v>
      </c>
      <c r="L1419" s="115">
        <f t="shared" si="132"/>
        <v>-7.6931170545585985</v>
      </c>
      <c r="M1419" s="248"/>
      <c r="N1419" s="248">
        <v>42984</v>
      </c>
      <c r="O1419" s="115">
        <v>77.2</v>
      </c>
      <c r="P1419" s="74">
        <f t="shared" si="133"/>
        <v>91.904761904761841</v>
      </c>
      <c r="R1419">
        <f t="shared" si="128"/>
        <v>772</v>
      </c>
      <c r="T1419" s="11">
        <v>42984</v>
      </c>
      <c r="U1419" s="115">
        <v>114.79790220903703</v>
      </c>
      <c r="V1419" s="115">
        <v>162.19879518072307</v>
      </c>
      <c r="W1419" s="115">
        <v>91.904761904761841</v>
      </c>
    </row>
    <row r="1420" spans="3:23" ht="18.75" thickBot="1" x14ac:dyDescent="0.3">
      <c r="C1420" s="11">
        <v>42985</v>
      </c>
      <c r="D1420" s="12">
        <v>2165.59</v>
      </c>
      <c r="E1420">
        <f t="shared" si="129"/>
        <v>114.7210891561155</v>
      </c>
      <c r="F1420" s="222"/>
      <c r="G1420" s="115">
        <v>269.5</v>
      </c>
      <c r="H1420" s="115">
        <f t="shared" si="130"/>
        <v>162.3493975903616</v>
      </c>
      <c r="I1420" s="225">
        <v>42985</v>
      </c>
      <c r="J1420" s="257">
        <v>64275813871.5</v>
      </c>
      <c r="K1420" s="115">
        <f t="shared" si="131"/>
        <v>154.64913743733081</v>
      </c>
      <c r="L1420" s="115">
        <f t="shared" si="132"/>
        <v>-7.700260153030797</v>
      </c>
      <c r="M1420" s="248"/>
      <c r="N1420" s="248">
        <v>42985</v>
      </c>
      <c r="O1420" s="115">
        <v>77.400000000000006</v>
      </c>
      <c r="P1420" s="74">
        <f t="shared" si="133"/>
        <v>92.142857142857082</v>
      </c>
      <c r="R1420">
        <f t="shared" si="128"/>
        <v>774</v>
      </c>
      <c r="T1420" s="11">
        <v>42985</v>
      </c>
      <c r="U1420" s="115">
        <v>114.7210891561155</v>
      </c>
      <c r="V1420" s="115">
        <v>162.3493975903616</v>
      </c>
      <c r="W1420" s="115">
        <v>92.142857142857082</v>
      </c>
    </row>
    <row r="1421" spans="3:23" ht="18.75" thickBot="1" x14ac:dyDescent="0.3">
      <c r="C1421" s="11">
        <v>42986</v>
      </c>
      <c r="D1421" s="12">
        <v>2165.9499999999998</v>
      </c>
      <c r="E1421">
        <f t="shared" si="129"/>
        <v>114.74015998304773</v>
      </c>
      <c r="F1421" s="222"/>
      <c r="G1421" s="115">
        <v>269.5</v>
      </c>
      <c r="H1421" s="115">
        <f t="shared" si="130"/>
        <v>162.3493975903616</v>
      </c>
      <c r="I1421" s="225">
        <v>42986</v>
      </c>
      <c r="J1421" s="257">
        <v>64275813871.5</v>
      </c>
      <c r="K1421" s="115">
        <f t="shared" si="131"/>
        <v>154.64913743733081</v>
      </c>
      <c r="L1421" s="115">
        <f t="shared" si="132"/>
        <v>-7.700260153030797</v>
      </c>
      <c r="M1421" s="248"/>
      <c r="N1421" s="248">
        <v>42986</v>
      </c>
      <c r="O1421" s="115">
        <v>77.400000000000006</v>
      </c>
      <c r="P1421" s="74">
        <f t="shared" si="133"/>
        <v>92.142857142857082</v>
      </c>
      <c r="R1421">
        <f t="shared" si="128"/>
        <v>774</v>
      </c>
      <c r="T1421" s="11">
        <v>42986</v>
      </c>
      <c r="U1421" s="115">
        <v>114.74015998304773</v>
      </c>
      <c r="V1421" s="115">
        <v>162.3493975903616</v>
      </c>
      <c r="W1421" s="115">
        <v>92.142857142857082</v>
      </c>
    </row>
    <row r="1422" spans="3:23" ht="18.75" thickBot="1" x14ac:dyDescent="0.3">
      <c r="C1422" s="11">
        <v>42989</v>
      </c>
      <c r="D1422" s="12">
        <v>2180.67</v>
      </c>
      <c r="E1422">
        <f t="shared" si="129"/>
        <v>115.51994490649956</v>
      </c>
      <c r="F1422" s="222"/>
      <c r="G1422" s="115">
        <v>272</v>
      </c>
      <c r="H1422" s="115">
        <f t="shared" si="130"/>
        <v>163.85542168674715</v>
      </c>
      <c r="I1422" s="225">
        <v>42989</v>
      </c>
      <c r="J1422" s="257">
        <v>64872064464</v>
      </c>
      <c r="K1422" s="115">
        <f t="shared" si="131"/>
        <v>156.08373054899437</v>
      </c>
      <c r="L1422" s="115">
        <f t="shared" si="132"/>
        <v>-7.7716911377527822</v>
      </c>
      <c r="M1422" s="248"/>
      <c r="N1422" s="248">
        <v>42989</v>
      </c>
      <c r="O1422" s="115">
        <v>77.599999999999994</v>
      </c>
      <c r="P1422" s="74">
        <f t="shared" si="133"/>
        <v>92.380952380952309</v>
      </c>
      <c r="R1422">
        <f t="shared" si="128"/>
        <v>776</v>
      </c>
      <c r="T1422" s="11">
        <v>42989</v>
      </c>
      <c r="U1422" s="115">
        <v>115.51994490649956</v>
      </c>
      <c r="V1422" s="115">
        <v>163.85542168674715</v>
      </c>
      <c r="W1422" s="115">
        <v>92.380952380952309</v>
      </c>
    </row>
    <row r="1423" spans="3:23" ht="18.75" thickBot="1" x14ac:dyDescent="0.3">
      <c r="C1423" s="11">
        <v>42990</v>
      </c>
      <c r="D1423" s="12">
        <v>2178.5</v>
      </c>
      <c r="E1423">
        <f t="shared" si="129"/>
        <v>115.40499019971352</v>
      </c>
      <c r="F1423" s="222"/>
      <c r="G1423" s="115">
        <v>273.75</v>
      </c>
      <c r="H1423" s="115">
        <f t="shared" si="130"/>
        <v>164.90963855421703</v>
      </c>
      <c r="I1423" s="225">
        <v>42990</v>
      </c>
      <c r="J1423" s="257">
        <v>65289439878.75</v>
      </c>
      <c r="K1423" s="115">
        <f t="shared" si="131"/>
        <v>157.08794572715885</v>
      </c>
      <c r="L1423" s="115">
        <f t="shared" si="132"/>
        <v>-7.8216928270581718</v>
      </c>
      <c r="M1423" s="248"/>
      <c r="N1423" s="248">
        <v>42990</v>
      </c>
      <c r="O1423" s="115">
        <v>77.599999999999994</v>
      </c>
      <c r="P1423" s="74">
        <f t="shared" si="133"/>
        <v>92.380952380952309</v>
      </c>
      <c r="R1423">
        <f t="shared" si="128"/>
        <v>776</v>
      </c>
      <c r="T1423" s="11">
        <v>42990</v>
      </c>
      <c r="U1423" s="115">
        <v>115.40499019971352</v>
      </c>
      <c r="V1423" s="115">
        <v>164.90963855421703</v>
      </c>
      <c r="W1423" s="115">
        <v>92.380952380952309</v>
      </c>
    </row>
    <row r="1424" spans="3:23" ht="18.75" thickBot="1" x14ac:dyDescent="0.3">
      <c r="C1424" s="11">
        <v>42991</v>
      </c>
      <c r="D1424" s="12">
        <v>2179.58</v>
      </c>
      <c r="E1424">
        <f t="shared" si="129"/>
        <v>115.46220268051026</v>
      </c>
      <c r="F1424" s="222"/>
      <c r="G1424" s="115">
        <v>273.75</v>
      </c>
      <c r="H1424" s="115">
        <f t="shared" si="130"/>
        <v>164.90963855421703</v>
      </c>
      <c r="I1424" s="225">
        <v>42991</v>
      </c>
      <c r="J1424" s="257">
        <v>65289439878.75</v>
      </c>
      <c r="K1424" s="115">
        <f t="shared" si="131"/>
        <v>157.08794572715885</v>
      </c>
      <c r="L1424" s="115">
        <f t="shared" si="132"/>
        <v>-7.8216928270581718</v>
      </c>
      <c r="M1424" s="248"/>
      <c r="N1424" s="248">
        <v>42991</v>
      </c>
      <c r="O1424" s="115">
        <v>77.599999999999994</v>
      </c>
      <c r="P1424" s="74">
        <f t="shared" si="133"/>
        <v>92.380952380952309</v>
      </c>
      <c r="R1424">
        <f t="shared" si="128"/>
        <v>776</v>
      </c>
      <c r="T1424" s="11">
        <v>42991</v>
      </c>
      <c r="U1424" s="115">
        <v>115.46220268051026</v>
      </c>
      <c r="V1424" s="115">
        <v>164.90963855421703</v>
      </c>
      <c r="W1424" s="115">
        <v>92.380952380952309</v>
      </c>
    </row>
    <row r="1425" spans="3:23" ht="18.75" thickBot="1" x14ac:dyDescent="0.3">
      <c r="C1425" s="11">
        <v>42992</v>
      </c>
      <c r="D1425" s="12">
        <v>2188.0700000000002</v>
      </c>
      <c r="E1425">
        <f t="shared" si="129"/>
        <v>115.91195634899572</v>
      </c>
      <c r="F1425" s="222"/>
      <c r="G1425" s="115">
        <v>275</v>
      </c>
      <c r="H1425" s="115">
        <f t="shared" si="130"/>
        <v>165.6626506024098</v>
      </c>
      <c r="I1425" s="225">
        <v>42992</v>
      </c>
      <c r="J1425" s="257">
        <v>65587565175</v>
      </c>
      <c r="K1425" s="115">
        <f t="shared" si="131"/>
        <v>157.80524228299063</v>
      </c>
      <c r="L1425" s="115">
        <f t="shared" si="132"/>
        <v>-7.8574083194191644</v>
      </c>
      <c r="M1425" s="248"/>
      <c r="N1425" s="248">
        <v>42992</v>
      </c>
      <c r="O1425" s="115">
        <v>77.599999999999994</v>
      </c>
      <c r="P1425" s="74">
        <f t="shared" si="133"/>
        <v>92.380952380952309</v>
      </c>
      <c r="R1425">
        <f t="shared" si="128"/>
        <v>776</v>
      </c>
      <c r="T1425" s="11">
        <v>42992</v>
      </c>
      <c r="U1425" s="115">
        <v>115.91195634899572</v>
      </c>
      <c r="V1425" s="115">
        <v>165.6626506024098</v>
      </c>
      <c r="W1425" s="115">
        <v>92.380952380952309</v>
      </c>
    </row>
    <row r="1426" spans="3:23" ht="18.75" thickBot="1" x14ac:dyDescent="0.3">
      <c r="C1426" s="11">
        <v>42993</v>
      </c>
      <c r="D1426" s="12">
        <v>2186.67</v>
      </c>
      <c r="E1426">
        <f t="shared" si="129"/>
        <v>115.83779202203698</v>
      </c>
      <c r="F1426" s="222"/>
      <c r="G1426" s="115">
        <v>273.25</v>
      </c>
      <c r="H1426" s="115">
        <f t="shared" si="130"/>
        <v>164.60843373493992</v>
      </c>
      <c r="I1426" s="225">
        <v>42993</v>
      </c>
      <c r="J1426" s="257">
        <v>65170189760.25</v>
      </c>
      <c r="K1426" s="115">
        <f t="shared" si="131"/>
        <v>156.80102710482615</v>
      </c>
      <c r="L1426" s="115">
        <f t="shared" si="132"/>
        <v>-7.8074066301137748</v>
      </c>
      <c r="M1426" s="248"/>
      <c r="N1426" s="248">
        <v>42993</v>
      </c>
      <c r="O1426" s="115">
        <v>77.599999999999994</v>
      </c>
      <c r="P1426" s="74">
        <f t="shared" si="133"/>
        <v>92.380952380952309</v>
      </c>
      <c r="R1426">
        <f t="shared" si="128"/>
        <v>776</v>
      </c>
      <c r="T1426" s="11">
        <v>42993</v>
      </c>
      <c r="U1426" s="115">
        <v>115.83779202203698</v>
      </c>
      <c r="V1426" s="115">
        <v>164.60843373493992</v>
      </c>
      <c r="W1426" s="115">
        <v>92.380952380952309</v>
      </c>
    </row>
    <row r="1427" spans="3:23" ht="18.75" thickBot="1" x14ac:dyDescent="0.3">
      <c r="C1427" s="11">
        <v>42996</v>
      </c>
      <c r="D1427" s="12">
        <v>2185.9499999999998</v>
      </c>
      <c r="E1427">
        <f t="shared" si="129"/>
        <v>115.79965036817246</v>
      </c>
      <c r="F1427" s="222"/>
      <c r="G1427" s="115">
        <v>275</v>
      </c>
      <c r="H1427" s="115">
        <f t="shared" si="130"/>
        <v>165.6626506024098</v>
      </c>
      <c r="I1427" s="225">
        <v>42996</v>
      </c>
      <c r="J1427" s="257">
        <v>65587565175</v>
      </c>
      <c r="K1427" s="115">
        <f t="shared" si="131"/>
        <v>157.80524228299063</v>
      </c>
      <c r="L1427" s="115">
        <f t="shared" si="132"/>
        <v>-7.8574083194191644</v>
      </c>
      <c r="M1427" s="248"/>
      <c r="N1427" s="248">
        <v>42996</v>
      </c>
      <c r="O1427" s="115">
        <v>77.599999999999994</v>
      </c>
      <c r="P1427" s="74">
        <f t="shared" si="133"/>
        <v>92.380952380952309</v>
      </c>
      <c r="R1427">
        <f t="shared" si="128"/>
        <v>776</v>
      </c>
      <c r="T1427" s="11">
        <v>42996</v>
      </c>
      <c r="U1427" s="115">
        <v>115.79965036817246</v>
      </c>
      <c r="V1427" s="115">
        <v>165.6626506024098</v>
      </c>
      <c r="W1427" s="115">
        <v>92.380952380952309</v>
      </c>
    </row>
    <row r="1428" spans="3:23" ht="18.75" thickBot="1" x14ac:dyDescent="0.3">
      <c r="C1428" s="11">
        <v>42997</v>
      </c>
      <c r="D1428" s="12">
        <v>2181.91</v>
      </c>
      <c r="E1428">
        <f t="shared" si="129"/>
        <v>115.58563331037728</v>
      </c>
      <c r="F1428" s="222"/>
      <c r="G1428" s="115">
        <v>275</v>
      </c>
      <c r="H1428" s="115">
        <f t="shared" si="130"/>
        <v>165.6626506024098</v>
      </c>
      <c r="I1428" s="225">
        <v>42997</v>
      </c>
      <c r="J1428" s="257">
        <v>65587565175</v>
      </c>
      <c r="K1428" s="115">
        <f t="shared" si="131"/>
        <v>157.80524228299063</v>
      </c>
      <c r="L1428" s="115">
        <f t="shared" si="132"/>
        <v>-7.8574083194191644</v>
      </c>
      <c r="M1428" s="248"/>
      <c r="N1428" s="248">
        <v>42997</v>
      </c>
      <c r="O1428" s="115">
        <v>77.599999999999994</v>
      </c>
      <c r="P1428" s="74">
        <f t="shared" si="133"/>
        <v>92.380952380952309</v>
      </c>
      <c r="R1428">
        <f t="shared" si="128"/>
        <v>776</v>
      </c>
      <c r="T1428" s="11">
        <v>42997</v>
      </c>
      <c r="U1428" s="115">
        <v>115.58563331037728</v>
      </c>
      <c r="V1428" s="115">
        <v>165.6626506024098</v>
      </c>
      <c r="W1428" s="115">
        <v>92.380952380952309</v>
      </c>
    </row>
    <row r="1429" spans="3:23" ht="18.75" thickBot="1" x14ac:dyDescent="0.3">
      <c r="C1429" s="11">
        <v>42998</v>
      </c>
      <c r="D1429" s="12">
        <v>2185.44</v>
      </c>
      <c r="E1429">
        <f t="shared" si="129"/>
        <v>115.7726333633518</v>
      </c>
      <c r="F1429" s="222"/>
      <c r="G1429" s="115">
        <v>275</v>
      </c>
      <c r="H1429" s="115">
        <f t="shared" si="130"/>
        <v>165.6626506024098</v>
      </c>
      <c r="I1429" s="225">
        <v>42998</v>
      </c>
      <c r="J1429" s="257">
        <v>65587565175</v>
      </c>
      <c r="K1429" s="115">
        <f t="shared" si="131"/>
        <v>157.80524228299063</v>
      </c>
      <c r="L1429" s="115">
        <f t="shared" si="132"/>
        <v>-7.8574083194191644</v>
      </c>
      <c r="M1429" s="248"/>
      <c r="N1429" s="248">
        <v>42998</v>
      </c>
      <c r="O1429" s="115">
        <v>78</v>
      </c>
      <c r="P1429" s="74">
        <f t="shared" si="133"/>
        <v>92.857142857142776</v>
      </c>
      <c r="R1429">
        <f t="shared" si="128"/>
        <v>780</v>
      </c>
      <c r="T1429" s="11">
        <v>42998</v>
      </c>
      <c r="U1429" s="115">
        <v>115.7726333633518</v>
      </c>
      <c r="V1429" s="115">
        <v>165.6626506024098</v>
      </c>
      <c r="W1429" s="115">
        <v>92.857142857142776</v>
      </c>
    </row>
    <row r="1430" spans="3:23" ht="18.75" thickBot="1" x14ac:dyDescent="0.3">
      <c r="C1430" s="11">
        <v>42999</v>
      </c>
      <c r="D1430" s="12">
        <v>2187.3000000000002</v>
      </c>
      <c r="E1430">
        <f t="shared" si="129"/>
        <v>115.8711659691684</v>
      </c>
      <c r="F1430" s="222"/>
      <c r="G1430" s="115">
        <v>275.25</v>
      </c>
      <c r="H1430" s="115">
        <f t="shared" si="130"/>
        <v>165.81325301204836</v>
      </c>
      <c r="I1430" s="225">
        <v>42999</v>
      </c>
      <c r="J1430" s="257">
        <v>65647190234.25</v>
      </c>
      <c r="K1430" s="115">
        <f t="shared" si="131"/>
        <v>157.948701594157</v>
      </c>
      <c r="L1430" s="115">
        <f t="shared" si="132"/>
        <v>-7.8645514178913629</v>
      </c>
      <c r="M1430" s="248"/>
      <c r="N1430" s="248">
        <v>42999</v>
      </c>
      <c r="O1430" s="115">
        <v>78.2</v>
      </c>
      <c r="P1430" s="74">
        <f t="shared" si="133"/>
        <v>93.095238095238017</v>
      </c>
      <c r="R1430">
        <f t="shared" si="128"/>
        <v>782</v>
      </c>
      <c r="T1430" s="11">
        <v>42999</v>
      </c>
      <c r="U1430" s="115">
        <v>115.8711659691684</v>
      </c>
      <c r="V1430" s="115">
        <v>165.81325301204836</v>
      </c>
      <c r="W1430" s="115">
        <v>93.095238095238017</v>
      </c>
    </row>
    <row r="1431" spans="3:23" ht="18.75" thickBot="1" x14ac:dyDescent="0.3">
      <c r="C1431" s="11">
        <v>43000</v>
      </c>
      <c r="D1431" s="12">
        <v>2193.16</v>
      </c>
      <c r="E1431">
        <f t="shared" si="129"/>
        <v>116.18159665200994</v>
      </c>
      <c r="F1431" s="222"/>
      <c r="G1431" s="115">
        <v>277.5</v>
      </c>
      <c r="H1431" s="115">
        <f t="shared" si="130"/>
        <v>167.16867469879534</v>
      </c>
      <c r="I1431" s="225">
        <v>43000</v>
      </c>
      <c r="J1431" s="257">
        <v>66183815767.5</v>
      </c>
      <c r="K1431" s="115">
        <f t="shared" si="131"/>
        <v>159.23983539465419</v>
      </c>
      <c r="L1431" s="115">
        <f t="shared" si="132"/>
        <v>-7.9288393041411496</v>
      </c>
      <c r="M1431" s="248"/>
      <c r="N1431" s="248">
        <v>43000</v>
      </c>
      <c r="O1431" s="115">
        <v>78.2</v>
      </c>
      <c r="P1431" s="74">
        <f t="shared" si="133"/>
        <v>93.095238095238017</v>
      </c>
      <c r="R1431">
        <f t="shared" si="128"/>
        <v>782</v>
      </c>
      <c r="T1431" s="11">
        <v>43000</v>
      </c>
      <c r="U1431" s="115">
        <v>116.18159665200994</v>
      </c>
      <c r="V1431" s="115">
        <v>167.16867469879534</v>
      </c>
      <c r="W1431" s="115">
        <v>93.095238095238017</v>
      </c>
    </row>
    <row r="1432" spans="3:23" ht="18.75" thickBot="1" x14ac:dyDescent="0.3">
      <c r="C1432" s="11">
        <v>43003</v>
      </c>
      <c r="D1432" s="12">
        <v>2203.13</v>
      </c>
      <c r="E1432">
        <f t="shared" si="129"/>
        <v>116.70975260899465</v>
      </c>
      <c r="F1432" s="222"/>
      <c r="G1432" s="115">
        <v>281</v>
      </c>
      <c r="H1432" s="115">
        <f t="shared" si="130"/>
        <v>169.27710843373512</v>
      </c>
      <c r="I1432" s="225">
        <v>43003</v>
      </c>
      <c r="J1432" s="257">
        <v>67018566597</v>
      </c>
      <c r="K1432" s="115">
        <f t="shared" si="131"/>
        <v>161.24826575098319</v>
      </c>
      <c r="L1432" s="115">
        <f t="shared" si="132"/>
        <v>-8.0288426827519288</v>
      </c>
      <c r="M1432" s="248"/>
      <c r="N1432" s="248">
        <v>43003</v>
      </c>
      <c r="O1432" s="115">
        <v>79</v>
      </c>
      <c r="P1432" s="74">
        <f t="shared" si="133"/>
        <v>94.047619047618966</v>
      </c>
      <c r="R1432">
        <f t="shared" si="128"/>
        <v>790</v>
      </c>
      <c r="T1432" s="11">
        <v>43003</v>
      </c>
      <c r="U1432" s="115">
        <v>116.70975260899465</v>
      </c>
      <c r="V1432" s="115">
        <v>169.27710843373512</v>
      </c>
      <c r="W1432" s="115">
        <v>94.047619047618966</v>
      </c>
    </row>
    <row r="1433" spans="3:23" ht="18.75" thickBot="1" x14ac:dyDescent="0.3">
      <c r="C1433" s="11">
        <v>43004</v>
      </c>
      <c r="D1433" s="12">
        <v>2223.54</v>
      </c>
      <c r="E1433">
        <f t="shared" si="129"/>
        <v>117.79096254701444</v>
      </c>
      <c r="F1433" s="222"/>
      <c r="G1433" s="115">
        <v>289</v>
      </c>
      <c r="H1433" s="115">
        <f t="shared" si="130"/>
        <v>174.09638554216886</v>
      </c>
      <c r="I1433" s="225">
        <v>43004</v>
      </c>
      <c r="J1433" s="257">
        <v>68926568493</v>
      </c>
      <c r="K1433" s="115">
        <f t="shared" si="131"/>
        <v>165.83896370830655</v>
      </c>
      <c r="L1433" s="115">
        <f t="shared" si="132"/>
        <v>-8.2574218338623098</v>
      </c>
      <c r="M1433" s="248"/>
      <c r="N1433" s="248">
        <v>43004</v>
      </c>
      <c r="O1433" s="115">
        <v>79.400000000000006</v>
      </c>
      <c r="P1433" s="74">
        <f t="shared" si="133"/>
        <v>94.523809523809447</v>
      </c>
      <c r="R1433">
        <f t="shared" si="128"/>
        <v>794</v>
      </c>
      <c r="T1433" s="11">
        <v>43004</v>
      </c>
      <c r="U1433" s="115">
        <v>117.79096254701444</v>
      </c>
      <c r="V1433" s="115">
        <v>174.09638554216886</v>
      </c>
      <c r="W1433" s="115">
        <v>94.523809523809447</v>
      </c>
    </row>
    <row r="1434" spans="3:23" ht="18.75" thickBot="1" x14ac:dyDescent="0.3">
      <c r="C1434" s="11">
        <v>43005</v>
      </c>
      <c r="D1434" s="12">
        <v>2227.11</v>
      </c>
      <c r="E1434">
        <f t="shared" si="129"/>
        <v>117.98008158075922</v>
      </c>
      <c r="F1434" s="222"/>
      <c r="G1434" s="115">
        <v>287</v>
      </c>
      <c r="H1434" s="115">
        <f t="shared" si="130"/>
        <v>172.89156626506042</v>
      </c>
      <c r="I1434" s="225">
        <v>43005</v>
      </c>
      <c r="J1434" s="257">
        <v>68449568019</v>
      </c>
      <c r="K1434" s="115">
        <f t="shared" si="131"/>
        <v>164.6912892189757</v>
      </c>
      <c r="L1434" s="115">
        <f t="shared" si="132"/>
        <v>-8.2002770460847216</v>
      </c>
      <c r="M1434" s="248"/>
      <c r="N1434" s="248">
        <v>43005</v>
      </c>
      <c r="O1434" s="115">
        <v>79.400000000000006</v>
      </c>
      <c r="P1434" s="74">
        <f t="shared" si="133"/>
        <v>94.523809523809447</v>
      </c>
      <c r="R1434">
        <f t="shared" si="128"/>
        <v>794</v>
      </c>
      <c r="T1434" s="11">
        <v>43005</v>
      </c>
      <c r="U1434" s="115">
        <v>117.98008158075922</v>
      </c>
      <c r="V1434" s="115">
        <v>172.89156626506042</v>
      </c>
      <c r="W1434" s="115">
        <v>94.523809523809447</v>
      </c>
    </row>
    <row r="1435" spans="3:23" ht="18.75" thickBot="1" x14ac:dyDescent="0.3">
      <c r="C1435" s="11">
        <v>43006</v>
      </c>
      <c r="D1435" s="12">
        <v>2229.9899999999998</v>
      </c>
      <c r="E1435">
        <f t="shared" si="129"/>
        <v>118.13264819621716</v>
      </c>
      <c r="F1435" s="222"/>
      <c r="G1435" s="115">
        <v>287</v>
      </c>
      <c r="H1435" s="115">
        <f t="shared" si="130"/>
        <v>172.89156626506042</v>
      </c>
      <c r="I1435" s="225">
        <v>43006</v>
      </c>
      <c r="J1435" s="257">
        <v>68449568019</v>
      </c>
      <c r="K1435" s="115">
        <f t="shared" si="131"/>
        <v>164.6912892189757</v>
      </c>
      <c r="L1435" s="115">
        <f t="shared" si="132"/>
        <v>-8.2002770460847216</v>
      </c>
      <c r="M1435" s="248"/>
      <c r="N1435" s="248">
        <v>43006</v>
      </c>
      <c r="O1435" s="115">
        <v>79</v>
      </c>
      <c r="P1435" s="74">
        <f t="shared" si="133"/>
        <v>94.047619047618966</v>
      </c>
      <c r="R1435">
        <f t="shared" si="128"/>
        <v>790</v>
      </c>
      <c r="T1435" s="11">
        <v>43006</v>
      </c>
      <c r="U1435" s="115">
        <v>118.13264819621716</v>
      </c>
      <c r="V1435" s="115">
        <v>172.89156626506042</v>
      </c>
      <c r="W1435" s="115">
        <v>94.047619047618966</v>
      </c>
    </row>
    <row r="1436" spans="3:23" ht="18.75" thickBot="1" x14ac:dyDescent="0.3">
      <c r="C1436" s="11">
        <v>43007</v>
      </c>
      <c r="D1436" s="12">
        <v>2229.79</v>
      </c>
      <c r="E1436">
        <f t="shared" si="129"/>
        <v>118.12205329236592</v>
      </c>
      <c r="F1436" s="222"/>
      <c r="G1436" s="115">
        <v>287</v>
      </c>
      <c r="H1436" s="115">
        <f t="shared" si="130"/>
        <v>172.89156626506042</v>
      </c>
      <c r="I1436" s="240">
        <v>43007</v>
      </c>
      <c r="J1436" s="262">
        <v>68449568019</v>
      </c>
      <c r="K1436" s="115">
        <f t="shared" si="131"/>
        <v>164.6912892189757</v>
      </c>
      <c r="L1436" s="115">
        <f t="shared" si="132"/>
        <v>-8.2002770460847216</v>
      </c>
      <c r="M1436" s="252"/>
      <c r="N1436" s="252">
        <v>43007</v>
      </c>
      <c r="O1436" s="115">
        <v>79</v>
      </c>
      <c r="P1436" s="74">
        <f t="shared" si="133"/>
        <v>94.047619047618966</v>
      </c>
      <c r="R1436">
        <f t="shared" si="128"/>
        <v>790</v>
      </c>
      <c r="T1436" s="11">
        <v>43007</v>
      </c>
      <c r="U1436" s="115">
        <v>118.12205329236592</v>
      </c>
      <c r="V1436" s="115">
        <v>172.89156626506042</v>
      </c>
      <c r="W1436" s="115">
        <v>94.047619047618966</v>
      </c>
    </row>
    <row r="1437" spans="3:23" ht="18.75" thickBot="1" x14ac:dyDescent="0.3">
      <c r="C1437" s="11">
        <v>43010</v>
      </c>
      <c r="D1437" s="12">
        <v>2221.5300000000002</v>
      </c>
      <c r="E1437">
        <f t="shared" si="129"/>
        <v>117.6844837633094</v>
      </c>
      <c r="F1437" s="222"/>
      <c r="G1437" s="115">
        <v>285</v>
      </c>
      <c r="H1437" s="115">
        <f t="shared" si="130"/>
        <v>171.68674698795198</v>
      </c>
      <c r="I1437" s="225">
        <v>43010</v>
      </c>
      <c r="J1437" s="257">
        <v>67972567545</v>
      </c>
      <c r="K1437" s="115">
        <f t="shared" si="131"/>
        <v>163.54361472964484</v>
      </c>
      <c r="L1437" s="115">
        <f t="shared" si="132"/>
        <v>-8.1431322583071335</v>
      </c>
      <c r="M1437" s="248"/>
      <c r="N1437" s="248">
        <v>43010</v>
      </c>
      <c r="O1437" s="115">
        <v>78</v>
      </c>
      <c r="P1437" s="74">
        <f t="shared" si="133"/>
        <v>92.857142857142776</v>
      </c>
      <c r="R1437">
        <f t="shared" si="128"/>
        <v>780</v>
      </c>
      <c r="T1437" s="11">
        <v>43010</v>
      </c>
      <c r="U1437" s="115">
        <v>117.6844837633094</v>
      </c>
      <c r="V1437" s="115">
        <v>171.68674698795198</v>
      </c>
      <c r="W1437" s="115">
        <v>92.857142857142776</v>
      </c>
    </row>
    <row r="1438" spans="3:23" ht="18.75" thickBot="1" x14ac:dyDescent="0.3">
      <c r="C1438" s="11">
        <v>43011</v>
      </c>
      <c r="D1438" s="12">
        <v>2223.13</v>
      </c>
      <c r="E1438">
        <f t="shared" si="129"/>
        <v>117.76924299411938</v>
      </c>
      <c r="F1438" s="222"/>
      <c r="G1438" s="115">
        <v>285</v>
      </c>
      <c r="H1438" s="115">
        <f t="shared" si="130"/>
        <v>171.68674698795198</v>
      </c>
      <c r="I1438" s="225">
        <v>43011</v>
      </c>
      <c r="J1438" s="257">
        <v>67972567545</v>
      </c>
      <c r="K1438" s="115">
        <f t="shared" si="131"/>
        <v>163.54361472964484</v>
      </c>
      <c r="L1438" s="115">
        <f t="shared" si="132"/>
        <v>-8.1431322583071335</v>
      </c>
      <c r="M1438" s="248"/>
      <c r="N1438" s="248">
        <v>43011</v>
      </c>
      <c r="O1438" s="115">
        <v>77.599999999999994</v>
      </c>
      <c r="P1438" s="74">
        <f t="shared" si="133"/>
        <v>92.380952380952294</v>
      </c>
      <c r="R1438">
        <f t="shared" si="128"/>
        <v>776</v>
      </c>
      <c r="T1438" s="11">
        <v>43011</v>
      </c>
      <c r="U1438" s="115">
        <v>117.76924299411938</v>
      </c>
      <c r="V1438" s="115">
        <v>171.68674698795198</v>
      </c>
      <c r="W1438" s="115">
        <v>92.380952380952294</v>
      </c>
    </row>
    <row r="1439" spans="3:23" ht="18.75" thickBot="1" x14ac:dyDescent="0.3">
      <c r="C1439" s="11">
        <v>43012</v>
      </c>
      <c r="D1439" s="12">
        <v>2222.08</v>
      </c>
      <c r="E1439">
        <f t="shared" si="129"/>
        <v>117.71361974890031</v>
      </c>
      <c r="F1439" s="222"/>
      <c r="G1439" s="115">
        <v>283</v>
      </c>
      <c r="H1439" s="115">
        <f t="shared" si="130"/>
        <v>170.48192771084354</v>
      </c>
      <c r="I1439" s="225">
        <v>43012</v>
      </c>
      <c r="J1439" s="257">
        <v>67495567071</v>
      </c>
      <c r="K1439" s="115">
        <f t="shared" si="131"/>
        <v>162.39594024031399</v>
      </c>
      <c r="L1439" s="115">
        <f t="shared" si="132"/>
        <v>-8.0859874705295454</v>
      </c>
      <c r="M1439" s="248"/>
      <c r="N1439" s="248">
        <v>43012</v>
      </c>
      <c r="O1439" s="115">
        <v>77.599999999999994</v>
      </c>
      <c r="P1439" s="74">
        <f t="shared" si="133"/>
        <v>92.380952380952294</v>
      </c>
      <c r="R1439">
        <f t="shared" si="128"/>
        <v>776</v>
      </c>
      <c r="T1439" s="11">
        <v>43012</v>
      </c>
      <c r="U1439" s="115">
        <v>117.71361974890031</v>
      </c>
      <c r="V1439" s="115">
        <v>170.48192771084354</v>
      </c>
      <c r="W1439" s="115">
        <v>92.380952380952294</v>
      </c>
    </row>
    <row r="1440" spans="3:23" ht="18.75" thickBot="1" x14ac:dyDescent="0.3">
      <c r="C1440" s="11">
        <v>43013</v>
      </c>
      <c r="D1440" s="12">
        <v>2221.6</v>
      </c>
      <c r="E1440">
        <f t="shared" si="129"/>
        <v>117.68819197965732</v>
      </c>
      <c r="F1440" s="222"/>
      <c r="G1440" s="115">
        <v>283</v>
      </c>
      <c r="H1440" s="115">
        <f t="shared" si="130"/>
        <v>170.48192771084354</v>
      </c>
      <c r="I1440" s="225">
        <v>43013</v>
      </c>
      <c r="J1440" s="257">
        <v>67495567071</v>
      </c>
      <c r="K1440" s="115">
        <f t="shared" si="131"/>
        <v>162.39594024031399</v>
      </c>
      <c r="L1440" s="115">
        <f t="shared" si="132"/>
        <v>-8.0859874705295454</v>
      </c>
      <c r="M1440" s="248"/>
      <c r="N1440" s="248">
        <v>43013</v>
      </c>
      <c r="O1440" s="115">
        <v>77.599999999999994</v>
      </c>
      <c r="P1440" s="74">
        <f t="shared" si="133"/>
        <v>92.380952380952294</v>
      </c>
      <c r="R1440">
        <f t="shared" si="128"/>
        <v>776</v>
      </c>
      <c r="T1440" s="11">
        <v>43013</v>
      </c>
      <c r="U1440" s="115">
        <v>117.68819197965732</v>
      </c>
      <c r="V1440" s="115">
        <v>170.48192771084354</v>
      </c>
      <c r="W1440" s="115">
        <v>92.380952380952294</v>
      </c>
    </row>
    <row r="1441" spans="3:23" ht="18.75" thickBot="1" x14ac:dyDescent="0.3">
      <c r="C1441" s="11">
        <v>43014</v>
      </c>
      <c r="D1441" s="12">
        <v>2225.0700000000002</v>
      </c>
      <c r="E1441">
        <f t="shared" si="129"/>
        <v>117.87201356147648</v>
      </c>
      <c r="F1441" s="222"/>
      <c r="G1441" s="115">
        <v>280</v>
      </c>
      <c r="H1441" s="115">
        <f t="shared" si="130"/>
        <v>168.67469879518089</v>
      </c>
      <c r="I1441" s="225">
        <v>43014</v>
      </c>
      <c r="J1441" s="257">
        <v>66780066360</v>
      </c>
      <c r="K1441" s="115">
        <f t="shared" si="131"/>
        <v>160.67442850631772</v>
      </c>
      <c r="L1441" s="115">
        <f t="shared" si="132"/>
        <v>-8.0002702888631632</v>
      </c>
      <c r="M1441" s="248"/>
      <c r="N1441" s="248">
        <v>43014</v>
      </c>
      <c r="O1441" s="115">
        <v>77.599999999999994</v>
      </c>
      <c r="P1441" s="74">
        <f t="shared" si="133"/>
        <v>92.380952380952294</v>
      </c>
      <c r="R1441">
        <f t="shared" si="128"/>
        <v>776</v>
      </c>
      <c r="T1441" s="11">
        <v>43014</v>
      </c>
      <c r="U1441" s="115">
        <v>117.87201356147648</v>
      </c>
      <c r="V1441" s="115">
        <v>168.67469879518089</v>
      </c>
      <c r="W1441" s="115">
        <v>92.380952380952294</v>
      </c>
    </row>
    <row r="1442" spans="3:23" ht="18.75" thickBot="1" x14ac:dyDescent="0.3">
      <c r="C1442" s="11">
        <v>43017</v>
      </c>
      <c r="D1442" s="12">
        <v>2219.06</v>
      </c>
      <c r="E1442">
        <f t="shared" si="129"/>
        <v>117.55363670074648</v>
      </c>
      <c r="F1442" s="222"/>
      <c r="G1442" s="115">
        <v>277</v>
      </c>
      <c r="H1442" s="115">
        <f t="shared" si="130"/>
        <v>166.86746987951824</v>
      </c>
      <c r="I1442" s="225">
        <v>43017</v>
      </c>
      <c r="J1442" s="257">
        <v>66064565649</v>
      </c>
      <c r="K1442" s="115">
        <f t="shared" si="131"/>
        <v>158.95291677232146</v>
      </c>
      <c r="L1442" s="115">
        <f t="shared" si="132"/>
        <v>-7.914553107196781</v>
      </c>
      <c r="M1442" s="248"/>
      <c r="N1442" s="248">
        <v>43017</v>
      </c>
      <c r="O1442" s="115">
        <v>78</v>
      </c>
      <c r="P1442" s="74">
        <f t="shared" si="133"/>
        <v>92.857142857142762</v>
      </c>
      <c r="R1442">
        <f t="shared" si="128"/>
        <v>780</v>
      </c>
      <c r="T1442" s="11">
        <v>43017</v>
      </c>
      <c r="U1442" s="115">
        <v>117.55363670074648</v>
      </c>
      <c r="V1442" s="115">
        <v>166.86746987951824</v>
      </c>
      <c r="W1442" s="115">
        <v>92.857142857142762</v>
      </c>
    </row>
    <row r="1443" spans="3:23" ht="18.75" thickBot="1" x14ac:dyDescent="0.3">
      <c r="C1443" s="11">
        <v>43018</v>
      </c>
      <c r="D1443" s="12">
        <v>2212.8000000000002</v>
      </c>
      <c r="E1443">
        <f t="shared" si="129"/>
        <v>117.22201621020244</v>
      </c>
      <c r="F1443" s="222"/>
      <c r="G1443" s="115">
        <v>277</v>
      </c>
      <c r="H1443" s="115">
        <f t="shared" si="130"/>
        <v>166.86746987951824</v>
      </c>
      <c r="I1443" s="225">
        <v>43018</v>
      </c>
      <c r="J1443" s="257">
        <v>66064565649</v>
      </c>
      <c r="K1443" s="115">
        <f t="shared" si="131"/>
        <v>158.95291677232146</v>
      </c>
      <c r="L1443" s="115">
        <f t="shared" si="132"/>
        <v>-7.914553107196781</v>
      </c>
      <c r="M1443" s="248"/>
      <c r="N1443" s="248">
        <v>43018</v>
      </c>
      <c r="O1443" s="115">
        <v>78.400000000000006</v>
      </c>
      <c r="P1443" s="74">
        <f t="shared" si="133"/>
        <v>93.333333333333229</v>
      </c>
      <c r="R1443">
        <f t="shared" si="128"/>
        <v>784</v>
      </c>
      <c r="T1443" s="11">
        <v>43018</v>
      </c>
      <c r="U1443" s="115">
        <v>117.22201621020244</v>
      </c>
      <c r="V1443" s="115">
        <v>166.86746987951824</v>
      </c>
      <c r="W1443" s="115">
        <v>93.333333333333229</v>
      </c>
    </row>
    <row r="1444" spans="3:23" ht="18.75" thickBot="1" x14ac:dyDescent="0.3">
      <c r="C1444" s="11">
        <v>43019</v>
      </c>
      <c r="D1444" s="12">
        <v>2217.1799999999998</v>
      </c>
      <c r="E1444">
        <f t="shared" si="129"/>
        <v>117.45404460454473</v>
      </c>
      <c r="F1444" s="222"/>
      <c r="G1444" s="115">
        <v>278</v>
      </c>
      <c r="H1444" s="115">
        <f t="shared" si="130"/>
        <v>167.46987951807247</v>
      </c>
      <c r="I1444" s="225">
        <v>43019</v>
      </c>
      <c r="J1444" s="257">
        <v>66303065886</v>
      </c>
      <c r="K1444" s="115">
        <f t="shared" si="131"/>
        <v>159.5267540169869</v>
      </c>
      <c r="L1444" s="115">
        <f t="shared" si="132"/>
        <v>-7.943125501085575</v>
      </c>
      <c r="M1444" s="248"/>
      <c r="N1444" s="248">
        <v>43019</v>
      </c>
      <c r="O1444" s="115">
        <v>78</v>
      </c>
      <c r="P1444" s="74">
        <f t="shared" si="133"/>
        <v>92.857142857142748</v>
      </c>
      <c r="R1444">
        <f t="shared" si="128"/>
        <v>780</v>
      </c>
      <c r="T1444" s="11">
        <v>43019</v>
      </c>
      <c r="U1444" s="115">
        <v>117.45404460454473</v>
      </c>
      <c r="V1444" s="115">
        <v>167.46987951807247</v>
      </c>
      <c r="W1444" s="115">
        <v>92.857142857142748</v>
      </c>
    </row>
    <row r="1445" spans="3:23" ht="18.75" thickBot="1" x14ac:dyDescent="0.3">
      <c r="C1445" s="11">
        <v>43020</v>
      </c>
      <c r="D1445" s="12">
        <v>2220.9699999999998</v>
      </c>
      <c r="E1445">
        <f t="shared" si="129"/>
        <v>117.65481803252587</v>
      </c>
      <c r="F1445" s="222"/>
      <c r="G1445" s="115">
        <v>278</v>
      </c>
      <c r="H1445" s="115">
        <f t="shared" si="130"/>
        <v>167.46987951807247</v>
      </c>
      <c r="I1445" s="225">
        <v>43020</v>
      </c>
      <c r="J1445" s="257">
        <v>66303065886</v>
      </c>
      <c r="K1445" s="115">
        <f t="shared" si="131"/>
        <v>159.5267540169869</v>
      </c>
      <c r="L1445" s="115">
        <f t="shared" si="132"/>
        <v>-7.943125501085575</v>
      </c>
      <c r="M1445" s="248"/>
      <c r="N1445" s="248">
        <v>43020</v>
      </c>
      <c r="O1445" s="115">
        <v>77.599999999999994</v>
      </c>
      <c r="P1445" s="74">
        <f t="shared" si="133"/>
        <v>92.380952380952266</v>
      </c>
      <c r="R1445">
        <f t="shared" si="128"/>
        <v>776</v>
      </c>
      <c r="T1445" s="11">
        <v>43020</v>
      </c>
      <c r="U1445" s="115">
        <v>117.65481803252587</v>
      </c>
      <c r="V1445" s="115">
        <v>167.46987951807247</v>
      </c>
      <c r="W1445" s="115">
        <v>92.380952380952266</v>
      </c>
    </row>
    <row r="1446" spans="3:23" ht="18.75" thickBot="1" x14ac:dyDescent="0.3">
      <c r="C1446" s="11">
        <v>43021</v>
      </c>
      <c r="D1446" s="12">
        <v>2218.6999999999998</v>
      </c>
      <c r="E1446">
        <f t="shared" si="129"/>
        <v>117.5345658738142</v>
      </c>
      <c r="F1446" s="222"/>
      <c r="G1446" s="115">
        <v>278</v>
      </c>
      <c r="H1446" s="115">
        <f t="shared" si="130"/>
        <v>167.46987951807247</v>
      </c>
      <c r="I1446" s="225">
        <v>43021</v>
      </c>
      <c r="J1446" s="257">
        <v>66303065886</v>
      </c>
      <c r="K1446" s="115">
        <f t="shared" si="131"/>
        <v>159.5267540169869</v>
      </c>
      <c r="L1446" s="115">
        <f t="shared" si="132"/>
        <v>-7.943125501085575</v>
      </c>
      <c r="M1446" s="248"/>
      <c r="N1446" s="248">
        <v>43021</v>
      </c>
      <c r="O1446" s="115">
        <v>77.8</v>
      </c>
      <c r="P1446" s="74">
        <f t="shared" si="133"/>
        <v>92.619047619047507</v>
      </c>
      <c r="R1446">
        <f t="shared" si="128"/>
        <v>778</v>
      </c>
      <c r="T1446" s="11">
        <v>43021</v>
      </c>
      <c r="U1446" s="115">
        <v>117.5345658738142</v>
      </c>
      <c r="V1446" s="115">
        <v>167.46987951807247</v>
      </c>
      <c r="W1446" s="115">
        <v>92.619047619047507</v>
      </c>
    </row>
    <row r="1447" spans="3:23" ht="18.75" thickBot="1" x14ac:dyDescent="0.3">
      <c r="C1447" s="11">
        <v>43024</v>
      </c>
      <c r="D1447" s="12">
        <v>2211.73</v>
      </c>
      <c r="E1447">
        <f t="shared" si="129"/>
        <v>117.16533347459824</v>
      </c>
      <c r="F1447" s="222"/>
      <c r="G1447" s="115">
        <v>274.5</v>
      </c>
      <c r="H1447" s="115">
        <f t="shared" si="130"/>
        <v>165.36144578313269</v>
      </c>
      <c r="I1447" s="225">
        <v>43024</v>
      </c>
      <c r="J1447" s="257">
        <v>65468315056.5</v>
      </c>
      <c r="K1447" s="115">
        <f t="shared" si="131"/>
        <v>157.51832366065793</v>
      </c>
      <c r="L1447" s="115">
        <f t="shared" si="132"/>
        <v>-7.8431221224747674</v>
      </c>
      <c r="M1447" s="248"/>
      <c r="N1447" s="248">
        <v>43024</v>
      </c>
      <c r="O1447" s="115">
        <v>77.8</v>
      </c>
      <c r="P1447" s="74">
        <f t="shared" si="133"/>
        <v>92.619047619047507</v>
      </c>
      <c r="R1447">
        <f t="shared" si="128"/>
        <v>778</v>
      </c>
      <c r="T1447" s="11">
        <v>43024</v>
      </c>
      <c r="U1447" s="115">
        <v>117.16533347459824</v>
      </c>
      <c r="V1447" s="115">
        <v>165.36144578313269</v>
      </c>
      <c r="W1447" s="115">
        <v>92.619047619047507</v>
      </c>
    </row>
    <row r="1448" spans="3:23" ht="18.75" thickBot="1" x14ac:dyDescent="0.3">
      <c r="C1448" s="11">
        <v>43025</v>
      </c>
      <c r="D1448" s="12">
        <v>2210.44</v>
      </c>
      <c r="E1448">
        <f t="shared" si="129"/>
        <v>117.0969963447577</v>
      </c>
      <c r="F1448" s="222"/>
      <c r="G1448" s="115">
        <v>274.5</v>
      </c>
      <c r="H1448" s="115">
        <f t="shared" si="130"/>
        <v>165.36144578313269</v>
      </c>
      <c r="I1448" s="225">
        <v>43025</v>
      </c>
      <c r="J1448" s="257">
        <v>65468315056.5</v>
      </c>
      <c r="K1448" s="115">
        <f t="shared" si="131"/>
        <v>157.51832366065793</v>
      </c>
      <c r="L1448" s="115">
        <f t="shared" si="132"/>
        <v>-7.8431221224747674</v>
      </c>
      <c r="M1448" s="248"/>
      <c r="N1448" s="248">
        <v>43025</v>
      </c>
      <c r="O1448" s="115">
        <v>77.400000000000006</v>
      </c>
      <c r="P1448" s="74">
        <f t="shared" si="133"/>
        <v>92.142857142857039</v>
      </c>
      <c r="R1448">
        <f t="shared" si="128"/>
        <v>774</v>
      </c>
      <c r="T1448" s="11">
        <v>43025</v>
      </c>
      <c r="U1448" s="115">
        <v>117.0969963447577</v>
      </c>
      <c r="V1448" s="115">
        <v>165.36144578313269</v>
      </c>
      <c r="W1448" s="115">
        <v>92.142857142857039</v>
      </c>
    </row>
    <row r="1449" spans="3:23" ht="18.75" thickBot="1" x14ac:dyDescent="0.3">
      <c r="C1449" s="11">
        <v>43026</v>
      </c>
      <c r="D1449" s="12">
        <v>2206.31</v>
      </c>
      <c r="E1449">
        <f t="shared" si="129"/>
        <v>116.87821158022943</v>
      </c>
      <c r="F1449" s="222"/>
      <c r="G1449" s="115">
        <v>274.5</v>
      </c>
      <c r="H1449" s="115">
        <f t="shared" si="130"/>
        <v>165.36144578313269</v>
      </c>
      <c r="I1449" s="225">
        <v>43026</v>
      </c>
      <c r="J1449" s="257">
        <v>65468315056.5</v>
      </c>
      <c r="K1449" s="115">
        <f t="shared" si="131"/>
        <v>157.51832366065793</v>
      </c>
      <c r="L1449" s="115">
        <f t="shared" si="132"/>
        <v>-7.8431221224747674</v>
      </c>
      <c r="M1449" s="248"/>
      <c r="N1449" s="248">
        <v>43026</v>
      </c>
      <c r="O1449" s="115">
        <v>77.599999999999994</v>
      </c>
      <c r="P1449" s="74">
        <f t="shared" si="133"/>
        <v>92.380952380952266</v>
      </c>
      <c r="R1449">
        <f t="shared" si="128"/>
        <v>776</v>
      </c>
      <c r="T1449" s="11">
        <v>43026</v>
      </c>
      <c r="U1449" s="115">
        <v>116.87821158022943</v>
      </c>
      <c r="V1449" s="115">
        <v>165.36144578313269</v>
      </c>
      <c r="W1449" s="115">
        <v>92.380952380952266</v>
      </c>
    </row>
    <row r="1450" spans="3:23" ht="18.75" thickBot="1" x14ac:dyDescent="0.3">
      <c r="C1450" s="11">
        <v>43028</v>
      </c>
      <c r="D1450" s="12">
        <v>2206.2199999999998</v>
      </c>
      <c r="E1450">
        <f t="shared" si="129"/>
        <v>116.87344387349636</v>
      </c>
      <c r="F1450" s="222"/>
      <c r="G1450" s="115">
        <v>275</v>
      </c>
      <c r="H1450" s="115">
        <f t="shared" si="130"/>
        <v>165.6626506024098</v>
      </c>
      <c r="I1450" s="225">
        <v>43028</v>
      </c>
      <c r="J1450" s="257">
        <v>65587565175</v>
      </c>
      <c r="K1450" s="115">
        <f t="shared" si="131"/>
        <v>157.80524228299063</v>
      </c>
      <c r="L1450" s="115">
        <f t="shared" si="132"/>
        <v>-7.8574083194191644</v>
      </c>
      <c r="M1450" s="248"/>
      <c r="N1450" s="248">
        <v>43028</v>
      </c>
      <c r="O1450" s="115">
        <v>77.2</v>
      </c>
      <c r="P1450" s="74">
        <f t="shared" si="133"/>
        <v>91.904761904761799</v>
      </c>
      <c r="R1450">
        <f t="shared" si="128"/>
        <v>772</v>
      </c>
      <c r="T1450" s="11">
        <v>43028</v>
      </c>
      <c r="U1450" s="115">
        <v>116.87344387349636</v>
      </c>
      <c r="V1450" s="115">
        <v>165.6626506024098</v>
      </c>
      <c r="W1450" s="115">
        <v>91.904761904761799</v>
      </c>
    </row>
    <row r="1451" spans="3:23" ht="18.75" thickBot="1" x14ac:dyDescent="0.3">
      <c r="C1451" s="11">
        <v>43031</v>
      </c>
      <c r="D1451" s="12">
        <v>2204.04</v>
      </c>
      <c r="E1451">
        <f t="shared" si="129"/>
        <v>116.75795942151777</v>
      </c>
      <c r="F1451" s="222"/>
      <c r="G1451" s="115">
        <v>275</v>
      </c>
      <c r="H1451" s="115">
        <f t="shared" si="130"/>
        <v>165.6626506024098</v>
      </c>
      <c r="I1451" s="225">
        <v>43031</v>
      </c>
      <c r="J1451" s="257">
        <v>65587565175</v>
      </c>
      <c r="K1451" s="115">
        <f t="shared" si="131"/>
        <v>157.80524228299063</v>
      </c>
      <c r="L1451" s="115">
        <f t="shared" si="132"/>
        <v>-7.8574083194191644</v>
      </c>
      <c r="M1451" s="248"/>
      <c r="N1451" s="248">
        <v>43031</v>
      </c>
      <c r="O1451" s="115">
        <v>76.599999999999994</v>
      </c>
      <c r="P1451" s="74">
        <f t="shared" si="133"/>
        <v>91.190476190476076</v>
      </c>
      <c r="R1451">
        <f t="shared" si="128"/>
        <v>766</v>
      </c>
      <c r="T1451" s="11">
        <v>43031</v>
      </c>
      <c r="U1451" s="115">
        <v>116.75795942151777</v>
      </c>
      <c r="V1451" s="115">
        <v>165.6626506024098</v>
      </c>
      <c r="W1451" s="115">
        <v>91.190476190476076</v>
      </c>
    </row>
    <row r="1452" spans="3:23" ht="18.75" thickBot="1" x14ac:dyDescent="0.3">
      <c r="C1452" s="11">
        <v>43032</v>
      </c>
      <c r="D1452" s="12">
        <v>2201</v>
      </c>
      <c r="E1452">
        <f t="shared" si="129"/>
        <v>116.5969168829788</v>
      </c>
      <c r="F1452" s="222"/>
      <c r="G1452" s="115">
        <v>275</v>
      </c>
      <c r="H1452" s="115">
        <f t="shared" si="130"/>
        <v>165.6626506024098</v>
      </c>
      <c r="I1452" s="225">
        <v>43032</v>
      </c>
      <c r="J1452" s="257">
        <v>65587565175</v>
      </c>
      <c r="K1452" s="115">
        <f t="shared" si="131"/>
        <v>157.80524228299063</v>
      </c>
      <c r="L1452" s="115">
        <f t="shared" si="132"/>
        <v>-7.8574083194191644</v>
      </c>
      <c r="M1452" s="248"/>
      <c r="N1452" s="248">
        <v>43032</v>
      </c>
      <c r="O1452" s="115">
        <v>76.399999999999991</v>
      </c>
      <c r="P1452" s="74">
        <f t="shared" si="133"/>
        <v>90.952380952380835</v>
      </c>
      <c r="R1452">
        <f t="shared" si="128"/>
        <v>763.99999999999989</v>
      </c>
      <c r="T1452" s="11">
        <v>43032</v>
      </c>
      <c r="U1452" s="115">
        <v>116.5969168829788</v>
      </c>
      <c r="V1452" s="115">
        <v>165.6626506024098</v>
      </c>
      <c r="W1452" s="115">
        <v>90.952380952380835</v>
      </c>
    </row>
    <row r="1453" spans="3:23" ht="18.75" thickBot="1" x14ac:dyDescent="0.3">
      <c r="C1453" s="11">
        <v>43033</v>
      </c>
      <c r="D1453" s="12">
        <v>2198.37</v>
      </c>
      <c r="E1453">
        <f t="shared" si="129"/>
        <v>116.45759389733489</v>
      </c>
      <c r="F1453" s="222"/>
      <c r="G1453" s="115">
        <v>275</v>
      </c>
      <c r="H1453" s="115">
        <f t="shared" si="130"/>
        <v>165.6626506024098</v>
      </c>
      <c r="I1453" s="225">
        <v>43033</v>
      </c>
      <c r="J1453" s="257">
        <v>65587565175</v>
      </c>
      <c r="K1453" s="115">
        <f t="shared" si="131"/>
        <v>157.80524228299063</v>
      </c>
      <c r="L1453" s="115">
        <f t="shared" si="132"/>
        <v>-7.8574083194191644</v>
      </c>
      <c r="M1453" s="248"/>
      <c r="N1453" s="248">
        <v>43033</v>
      </c>
      <c r="O1453" s="115">
        <v>75.599999999999994</v>
      </c>
      <c r="P1453" s="74">
        <f t="shared" si="133"/>
        <v>89.999999999999886</v>
      </c>
      <c r="R1453">
        <f t="shared" si="128"/>
        <v>756</v>
      </c>
      <c r="T1453" s="11">
        <v>43033</v>
      </c>
      <c r="U1453" s="115">
        <v>116.45759389733489</v>
      </c>
      <c r="V1453" s="115">
        <v>165.6626506024098</v>
      </c>
      <c r="W1453" s="115">
        <v>89.999999999999886</v>
      </c>
    </row>
    <row r="1454" spans="3:23" ht="18.75" thickBot="1" x14ac:dyDescent="0.3">
      <c r="C1454" s="11">
        <v>43034</v>
      </c>
      <c r="D1454" s="12">
        <v>2196.83</v>
      </c>
      <c r="E1454">
        <f t="shared" si="129"/>
        <v>116.37601313768029</v>
      </c>
      <c r="F1454" s="222"/>
      <c r="G1454" s="115">
        <v>275</v>
      </c>
      <c r="H1454" s="115">
        <f t="shared" si="130"/>
        <v>165.6626506024098</v>
      </c>
      <c r="I1454" s="225">
        <v>43034</v>
      </c>
      <c r="J1454" s="257">
        <v>65587565175</v>
      </c>
      <c r="K1454" s="115">
        <f t="shared" si="131"/>
        <v>157.80524228299063</v>
      </c>
      <c r="L1454" s="115">
        <f t="shared" si="132"/>
        <v>-7.8574083194191644</v>
      </c>
      <c r="M1454" s="248"/>
      <c r="N1454" s="248">
        <v>43034</v>
      </c>
      <c r="O1454" s="115">
        <v>75</v>
      </c>
      <c r="P1454" s="74">
        <f t="shared" si="133"/>
        <v>89.285714285714178</v>
      </c>
      <c r="R1454">
        <f t="shared" si="128"/>
        <v>750</v>
      </c>
      <c r="T1454" s="11">
        <v>43034</v>
      </c>
      <c r="U1454" s="115">
        <v>116.37601313768029</v>
      </c>
      <c r="V1454" s="115">
        <v>165.6626506024098</v>
      </c>
      <c r="W1454" s="115">
        <v>89.285714285714178</v>
      </c>
    </row>
    <row r="1455" spans="3:23" ht="18.75" thickBot="1" x14ac:dyDescent="0.3">
      <c r="C1455" s="11">
        <v>43035</v>
      </c>
      <c r="D1455" s="12">
        <v>2202.6999999999998</v>
      </c>
      <c r="E1455">
        <f t="shared" si="129"/>
        <v>116.6869735657144</v>
      </c>
      <c r="F1455" s="222"/>
      <c r="G1455" s="115">
        <v>275</v>
      </c>
      <c r="H1455" s="115">
        <f t="shared" si="130"/>
        <v>165.6626506024098</v>
      </c>
      <c r="I1455" s="225">
        <v>43035</v>
      </c>
      <c r="J1455" s="257">
        <v>65587565175</v>
      </c>
      <c r="K1455" s="115">
        <f t="shared" si="131"/>
        <v>157.80524228299063</v>
      </c>
      <c r="L1455" s="115">
        <f t="shared" si="132"/>
        <v>-7.8574083194191644</v>
      </c>
      <c r="M1455" s="248"/>
      <c r="N1455" s="248">
        <v>43035</v>
      </c>
      <c r="O1455" s="115">
        <v>74.800000000000011</v>
      </c>
      <c r="P1455" s="74">
        <f t="shared" si="133"/>
        <v>89.047619047618952</v>
      </c>
      <c r="R1455">
        <f t="shared" ref="R1455:R1518" si="134">+O1455*10</f>
        <v>748.00000000000011</v>
      </c>
      <c r="T1455" s="11">
        <v>43035</v>
      </c>
      <c r="U1455" s="115">
        <v>116.6869735657144</v>
      </c>
      <c r="V1455" s="115">
        <v>165.6626506024098</v>
      </c>
      <c r="W1455" s="115">
        <v>89.047619047618952</v>
      </c>
    </row>
    <row r="1456" spans="3:23" ht="18.75" thickBot="1" x14ac:dyDescent="0.3">
      <c r="C1456" s="11">
        <v>43038</v>
      </c>
      <c r="D1456" s="12">
        <v>2198.6799999999998</v>
      </c>
      <c r="E1456">
        <f t="shared" si="129"/>
        <v>116.47401599830432</v>
      </c>
      <c r="F1456" s="222"/>
      <c r="G1456" s="115">
        <v>275</v>
      </c>
      <c r="H1456" s="115">
        <f t="shared" si="130"/>
        <v>165.6626506024098</v>
      </c>
      <c r="I1456" s="225">
        <v>43038</v>
      </c>
      <c r="J1456" s="257">
        <v>65587565175</v>
      </c>
      <c r="K1456" s="115">
        <f t="shared" si="131"/>
        <v>157.80524228299063</v>
      </c>
      <c r="L1456" s="115">
        <f t="shared" si="132"/>
        <v>-7.8574083194191644</v>
      </c>
      <c r="M1456" s="248"/>
      <c r="N1456" s="248">
        <v>43038</v>
      </c>
      <c r="O1456" s="115">
        <v>73.8</v>
      </c>
      <c r="P1456" s="74">
        <f t="shared" si="133"/>
        <v>87.857142857142748</v>
      </c>
      <c r="R1456">
        <f t="shared" si="134"/>
        <v>738</v>
      </c>
      <c r="T1456" s="11">
        <v>43038</v>
      </c>
      <c r="U1456" s="115">
        <v>116.47401599830432</v>
      </c>
      <c r="V1456" s="115">
        <v>165.6626506024098</v>
      </c>
      <c r="W1456" s="115">
        <v>87.857142857142748</v>
      </c>
    </row>
    <row r="1457" spans="3:23" ht="18.75" thickBot="1" x14ac:dyDescent="0.3">
      <c r="C1457" s="11">
        <v>43039</v>
      </c>
      <c r="D1457" s="12">
        <v>2197.96</v>
      </c>
      <c r="E1457">
        <f t="shared" si="129"/>
        <v>116.43587434443985</v>
      </c>
      <c r="F1457" s="222"/>
      <c r="G1457" s="115">
        <v>275</v>
      </c>
      <c r="H1457" s="115">
        <f t="shared" si="130"/>
        <v>165.6626506024098</v>
      </c>
      <c r="I1457" s="240">
        <v>43039</v>
      </c>
      <c r="J1457" s="262">
        <v>65613472100</v>
      </c>
      <c r="K1457" s="115">
        <f t="shared" si="131"/>
        <v>157.86757496092315</v>
      </c>
      <c r="L1457" s="115">
        <f t="shared" si="132"/>
        <v>-7.7950756414866476</v>
      </c>
      <c r="M1457" s="252"/>
      <c r="N1457" s="252">
        <v>43039</v>
      </c>
      <c r="O1457" s="115">
        <v>74</v>
      </c>
      <c r="P1457" s="74">
        <f t="shared" si="133"/>
        <v>88.095238095238003</v>
      </c>
      <c r="R1457">
        <f t="shared" si="134"/>
        <v>740</v>
      </c>
      <c r="T1457" s="11">
        <v>43039</v>
      </c>
      <c r="U1457" s="115">
        <v>116.43587434443985</v>
      </c>
      <c r="V1457" s="115">
        <v>165.6626506024098</v>
      </c>
      <c r="W1457" s="115">
        <v>88.095238095238003</v>
      </c>
    </row>
    <row r="1458" spans="3:23" ht="18.75" thickBot="1" x14ac:dyDescent="0.3">
      <c r="C1458" s="11">
        <v>43042</v>
      </c>
      <c r="D1458" s="12">
        <v>2197.79</v>
      </c>
      <c r="E1458">
        <f t="shared" si="129"/>
        <v>116.42686867616629</v>
      </c>
      <c r="F1458" s="222"/>
      <c r="G1458" s="115">
        <v>276</v>
      </c>
      <c r="H1458" s="115">
        <f t="shared" si="130"/>
        <v>166.26506024096403</v>
      </c>
      <c r="I1458" s="225">
        <v>43042</v>
      </c>
      <c r="J1458" s="257">
        <v>65852066544</v>
      </c>
      <c r="K1458" s="115">
        <f t="shared" si="131"/>
        <v>158.44163886987195</v>
      </c>
      <c r="L1458" s="115">
        <f t="shared" si="132"/>
        <v>-7.8234213710920812</v>
      </c>
      <c r="M1458" s="248"/>
      <c r="N1458" s="248">
        <v>43042</v>
      </c>
      <c r="O1458" s="115">
        <v>74</v>
      </c>
      <c r="P1458" s="74">
        <f t="shared" si="133"/>
        <v>88.095238095238003</v>
      </c>
      <c r="R1458">
        <f t="shared" si="134"/>
        <v>740</v>
      </c>
      <c r="T1458" s="11">
        <v>43042</v>
      </c>
      <c r="U1458" s="115">
        <v>116.42686867616629</v>
      </c>
      <c r="V1458" s="115">
        <v>166.26506024096403</v>
      </c>
      <c r="W1458" s="115">
        <v>88.095238095238003</v>
      </c>
    </row>
    <row r="1459" spans="3:23" ht="18.75" thickBot="1" x14ac:dyDescent="0.3">
      <c r="C1459" s="11">
        <v>43045</v>
      </c>
      <c r="D1459" s="12">
        <v>2197.09</v>
      </c>
      <c r="E1459">
        <f t="shared" si="129"/>
        <v>116.38978651268692</v>
      </c>
      <c r="F1459" s="222"/>
      <c r="G1459" s="115">
        <v>276.25</v>
      </c>
      <c r="H1459" s="115">
        <f t="shared" si="130"/>
        <v>166.41566265060257</v>
      </c>
      <c r="I1459" s="225">
        <v>43045</v>
      </c>
      <c r="J1459" s="257">
        <v>65911715155</v>
      </c>
      <c r="K1459" s="115">
        <f t="shared" si="131"/>
        <v>158.58515484710915</v>
      </c>
      <c r="L1459" s="115">
        <f t="shared" si="132"/>
        <v>-7.8305078034934184</v>
      </c>
      <c r="M1459" s="248"/>
      <c r="N1459" s="248">
        <v>43045</v>
      </c>
      <c r="O1459" s="115">
        <v>74</v>
      </c>
      <c r="P1459" s="74">
        <f t="shared" si="133"/>
        <v>88.095238095238003</v>
      </c>
      <c r="R1459">
        <f t="shared" si="134"/>
        <v>740</v>
      </c>
      <c r="T1459" s="11">
        <v>43045</v>
      </c>
      <c r="U1459" s="115">
        <v>116.38978651268692</v>
      </c>
      <c r="V1459" s="115">
        <v>166.41566265060257</v>
      </c>
      <c r="W1459" s="115">
        <v>88.095238095238003</v>
      </c>
    </row>
    <row r="1460" spans="3:23" ht="18.75" thickBot="1" x14ac:dyDescent="0.3">
      <c r="C1460" s="11">
        <v>43046</v>
      </c>
      <c r="D1460" s="12">
        <v>2197.9699999999998</v>
      </c>
      <c r="E1460">
        <f t="shared" si="129"/>
        <v>116.4364040896324</v>
      </c>
      <c r="F1460" s="222"/>
      <c r="G1460" s="115">
        <v>278.5</v>
      </c>
      <c r="H1460" s="115">
        <f t="shared" si="130"/>
        <v>167.77108433734955</v>
      </c>
      <c r="I1460" s="225">
        <v>43046</v>
      </c>
      <c r="J1460" s="257">
        <v>66448552654</v>
      </c>
      <c r="K1460" s="115">
        <f t="shared" si="131"/>
        <v>159.87679864224398</v>
      </c>
      <c r="L1460" s="115">
        <f t="shared" si="132"/>
        <v>-7.894285695105566</v>
      </c>
      <c r="M1460" s="248"/>
      <c r="N1460" s="248">
        <v>43046</v>
      </c>
      <c r="O1460" s="115">
        <v>73.8</v>
      </c>
      <c r="P1460" s="74">
        <f t="shared" si="133"/>
        <v>87.857142857142762</v>
      </c>
      <c r="R1460">
        <f t="shared" si="134"/>
        <v>738</v>
      </c>
      <c r="T1460" s="11">
        <v>43046</v>
      </c>
      <c r="U1460" s="115">
        <v>116.4364040896324</v>
      </c>
      <c r="V1460" s="115">
        <v>167.77108433734955</v>
      </c>
      <c r="W1460" s="115">
        <v>87.857142857142762</v>
      </c>
    </row>
    <row r="1461" spans="3:23" ht="18.75" thickBot="1" x14ac:dyDescent="0.3">
      <c r="C1461" s="11">
        <v>43047</v>
      </c>
      <c r="D1461" s="12">
        <v>2201.9699999999998</v>
      </c>
      <c r="E1461">
        <f t="shared" si="129"/>
        <v>116.64830216665736</v>
      </c>
      <c r="F1461" s="222"/>
      <c r="G1461" s="115">
        <v>280</v>
      </c>
      <c r="H1461" s="115">
        <f t="shared" si="130"/>
        <v>168.67469879518086</v>
      </c>
      <c r="I1461" s="225">
        <v>43047</v>
      </c>
      <c r="J1461" s="257">
        <v>66806444320</v>
      </c>
      <c r="K1461" s="115">
        <f t="shared" si="131"/>
        <v>160.73789450566719</v>
      </c>
      <c r="L1461" s="115">
        <f t="shared" si="132"/>
        <v>-7.9368042895136739</v>
      </c>
      <c r="M1461" s="248"/>
      <c r="N1461" s="248">
        <v>43047</v>
      </c>
      <c r="O1461" s="115">
        <v>73.8</v>
      </c>
      <c r="P1461" s="74">
        <f t="shared" si="133"/>
        <v>87.857142857142762</v>
      </c>
      <c r="R1461">
        <f t="shared" si="134"/>
        <v>738</v>
      </c>
      <c r="T1461" s="11">
        <v>43047</v>
      </c>
      <c r="U1461" s="115">
        <v>116.64830216665736</v>
      </c>
      <c r="V1461" s="115">
        <v>168.67469879518086</v>
      </c>
      <c r="W1461" s="115">
        <v>87.857142857142762</v>
      </c>
    </row>
    <row r="1462" spans="3:23" ht="18.75" thickBot="1" x14ac:dyDescent="0.3">
      <c r="C1462" s="11">
        <v>43048</v>
      </c>
      <c r="D1462" s="12">
        <v>2205.67</v>
      </c>
      <c r="E1462">
        <f t="shared" si="129"/>
        <v>116.84430788790546</v>
      </c>
      <c r="F1462" s="222"/>
      <c r="G1462" s="115">
        <v>280</v>
      </c>
      <c r="H1462" s="115">
        <f t="shared" si="130"/>
        <v>168.67469879518086</v>
      </c>
      <c r="I1462" s="225">
        <v>43048</v>
      </c>
      <c r="J1462" s="257">
        <v>66806444320</v>
      </c>
      <c r="K1462" s="115">
        <f t="shared" si="131"/>
        <v>160.73789450566719</v>
      </c>
      <c r="L1462" s="115">
        <f t="shared" si="132"/>
        <v>-7.9368042895136739</v>
      </c>
      <c r="M1462" s="248"/>
      <c r="N1462" s="248">
        <v>43048</v>
      </c>
      <c r="O1462" s="115">
        <v>74.800000000000011</v>
      </c>
      <c r="P1462" s="74">
        <f t="shared" si="133"/>
        <v>89.047619047618966</v>
      </c>
      <c r="R1462">
        <f t="shared" si="134"/>
        <v>748.00000000000011</v>
      </c>
      <c r="T1462" s="11">
        <v>43048</v>
      </c>
      <c r="U1462" s="115">
        <v>116.84430788790546</v>
      </c>
      <c r="V1462" s="115">
        <v>168.67469879518086</v>
      </c>
      <c r="W1462" s="115">
        <v>89.047619047618966</v>
      </c>
    </row>
    <row r="1463" spans="3:23" ht="18.75" thickBot="1" x14ac:dyDescent="0.3">
      <c r="C1463" s="11">
        <v>43049</v>
      </c>
      <c r="D1463" s="12">
        <v>2215.13</v>
      </c>
      <c r="E1463">
        <f t="shared" si="129"/>
        <v>117.34544684006947</v>
      </c>
      <c r="F1463" s="222"/>
      <c r="G1463" s="115">
        <v>280.25</v>
      </c>
      <c r="H1463" s="115">
        <f t="shared" si="130"/>
        <v>168.82530120481943</v>
      </c>
      <c r="I1463" s="225">
        <v>43049</v>
      </c>
      <c r="J1463" s="257">
        <v>66866092931</v>
      </c>
      <c r="K1463" s="115">
        <f t="shared" si="131"/>
        <v>160.88141048290441</v>
      </c>
      <c r="L1463" s="115">
        <f t="shared" si="132"/>
        <v>-7.943890721915011</v>
      </c>
      <c r="M1463" s="248"/>
      <c r="N1463" s="248">
        <v>43049</v>
      </c>
      <c r="O1463" s="115">
        <v>75.400000000000006</v>
      </c>
      <c r="P1463" s="74">
        <f t="shared" si="133"/>
        <v>89.761904761904688</v>
      </c>
      <c r="R1463">
        <f t="shared" si="134"/>
        <v>754</v>
      </c>
      <c r="T1463" s="11">
        <v>43049</v>
      </c>
      <c r="U1463" s="115">
        <v>117.34544684006947</v>
      </c>
      <c r="V1463" s="115">
        <v>168.82530120481943</v>
      </c>
      <c r="W1463" s="115">
        <v>89.761904761904688</v>
      </c>
    </row>
    <row r="1464" spans="3:23" ht="18.75" thickBot="1" x14ac:dyDescent="0.3">
      <c r="C1464" s="11">
        <v>43052</v>
      </c>
      <c r="D1464" s="12">
        <v>2207.42</v>
      </c>
      <c r="E1464">
        <f t="shared" si="129"/>
        <v>116.93701329660388</v>
      </c>
      <c r="F1464" s="222"/>
      <c r="G1464" s="115">
        <v>275</v>
      </c>
      <c r="H1464" s="115">
        <f t="shared" si="130"/>
        <v>165.66265060240977</v>
      </c>
      <c r="I1464" s="225">
        <v>43052</v>
      </c>
      <c r="J1464" s="257">
        <v>65613472100</v>
      </c>
      <c r="K1464" s="115">
        <f t="shared" si="131"/>
        <v>157.86757496092315</v>
      </c>
      <c r="L1464" s="115">
        <f t="shared" si="132"/>
        <v>-7.7950756414866191</v>
      </c>
      <c r="M1464" s="248"/>
      <c r="N1464" s="248">
        <v>43052</v>
      </c>
      <c r="O1464" s="115">
        <v>75.8</v>
      </c>
      <c r="P1464" s="74">
        <f t="shared" si="133"/>
        <v>90.238095238095156</v>
      </c>
      <c r="R1464">
        <f t="shared" si="134"/>
        <v>758</v>
      </c>
      <c r="T1464" s="11">
        <v>43052</v>
      </c>
      <c r="U1464" s="115">
        <v>116.93701329660388</v>
      </c>
      <c r="V1464" s="115">
        <v>165.66265060240977</v>
      </c>
      <c r="W1464" s="115">
        <v>90.238095238095156</v>
      </c>
    </row>
    <row r="1465" spans="3:23" ht="18.75" thickBot="1" x14ac:dyDescent="0.3">
      <c r="C1465" s="11">
        <v>43053</v>
      </c>
      <c r="D1465" s="12">
        <v>2202.89</v>
      </c>
      <c r="E1465">
        <f t="shared" si="129"/>
        <v>116.69703872437312</v>
      </c>
      <c r="F1465" s="222"/>
      <c r="G1465" s="115">
        <v>274</v>
      </c>
      <c r="H1465" s="115">
        <f t="shared" si="130"/>
        <v>165.06024096385553</v>
      </c>
      <c r="I1465" s="225">
        <v>43053</v>
      </c>
      <c r="J1465" s="257">
        <v>65374877656</v>
      </c>
      <c r="K1465" s="115">
        <f t="shared" si="131"/>
        <v>157.29351105197435</v>
      </c>
      <c r="L1465" s="115">
        <f t="shared" si="132"/>
        <v>-7.7667299118811854</v>
      </c>
      <c r="M1465" s="248"/>
      <c r="N1465" s="248">
        <v>43053</v>
      </c>
      <c r="O1465" s="115">
        <v>76</v>
      </c>
      <c r="P1465" s="74">
        <f t="shared" si="133"/>
        <v>90.476190476190411</v>
      </c>
      <c r="R1465">
        <f t="shared" si="134"/>
        <v>760</v>
      </c>
      <c r="T1465" s="11">
        <v>43053</v>
      </c>
      <c r="U1465" s="115">
        <v>116.69703872437312</v>
      </c>
      <c r="V1465" s="115">
        <v>165.06024096385553</v>
      </c>
      <c r="W1465" s="115">
        <v>90.476190476190411</v>
      </c>
    </row>
    <row r="1466" spans="3:23" ht="18.75" thickBot="1" x14ac:dyDescent="0.3">
      <c r="C1466" s="11">
        <v>43054</v>
      </c>
      <c r="D1466" s="12">
        <v>2211.2800000000002</v>
      </c>
      <c r="E1466">
        <f t="shared" si="129"/>
        <v>117.14149494093297</v>
      </c>
      <c r="F1466" s="222"/>
      <c r="G1466" s="115">
        <v>275</v>
      </c>
      <c r="H1466" s="115">
        <f t="shared" si="130"/>
        <v>165.66265060240974</v>
      </c>
      <c r="I1466" s="225">
        <v>43054</v>
      </c>
      <c r="J1466" s="257">
        <v>65613472100</v>
      </c>
      <c r="K1466" s="115">
        <f t="shared" si="131"/>
        <v>157.86757496092315</v>
      </c>
      <c r="L1466" s="115">
        <f t="shared" si="132"/>
        <v>-7.7950756414865907</v>
      </c>
      <c r="M1466" s="248"/>
      <c r="N1466" s="248">
        <v>43054</v>
      </c>
      <c r="O1466" s="115">
        <v>76</v>
      </c>
      <c r="P1466" s="74">
        <f t="shared" si="133"/>
        <v>90.476190476190411</v>
      </c>
      <c r="R1466">
        <f t="shared" si="134"/>
        <v>760</v>
      </c>
      <c r="T1466" s="11">
        <v>43054</v>
      </c>
      <c r="U1466" s="115">
        <v>117.14149494093297</v>
      </c>
      <c r="V1466" s="115">
        <v>165.66265060240974</v>
      </c>
      <c r="W1466" s="115">
        <v>90.476190476190411</v>
      </c>
    </row>
    <row r="1467" spans="3:23" ht="18.75" thickBot="1" x14ac:dyDescent="0.3">
      <c r="C1467" s="11">
        <v>43055</v>
      </c>
      <c r="D1467" s="12">
        <v>2217.7800000000002</v>
      </c>
      <c r="E1467">
        <f t="shared" si="129"/>
        <v>117.48582931609852</v>
      </c>
      <c r="F1467" s="222"/>
      <c r="G1467" s="115">
        <v>275.25</v>
      </c>
      <c r="H1467" s="115">
        <f t="shared" si="130"/>
        <v>165.81325301204831</v>
      </c>
      <c r="I1467" s="225">
        <v>43055</v>
      </c>
      <c r="J1467" s="257">
        <v>65673120711</v>
      </c>
      <c r="K1467" s="115">
        <f t="shared" si="131"/>
        <v>158.01109093816035</v>
      </c>
      <c r="L1467" s="115">
        <f t="shared" si="132"/>
        <v>-7.8021620738879562</v>
      </c>
      <c r="M1467" s="248"/>
      <c r="N1467" s="248">
        <v>43055</v>
      </c>
      <c r="O1467" s="115">
        <v>76</v>
      </c>
      <c r="P1467" s="74">
        <f t="shared" si="133"/>
        <v>90.476190476190411</v>
      </c>
      <c r="R1467">
        <f t="shared" si="134"/>
        <v>760</v>
      </c>
      <c r="T1467" s="11">
        <v>43055</v>
      </c>
      <c r="U1467" s="115">
        <v>117.48582931609852</v>
      </c>
      <c r="V1467" s="115">
        <v>165.81325301204831</v>
      </c>
      <c r="W1467" s="115">
        <v>90.476190476190411</v>
      </c>
    </row>
    <row r="1468" spans="3:23" ht="18.75" thickBot="1" x14ac:dyDescent="0.3">
      <c r="C1468" s="11">
        <v>43056</v>
      </c>
      <c r="D1468" s="12">
        <v>2221.67</v>
      </c>
      <c r="E1468">
        <f t="shared" si="129"/>
        <v>117.69190019600526</v>
      </c>
      <c r="F1468" s="222"/>
      <c r="G1468" s="115">
        <v>276.5</v>
      </c>
      <c r="H1468" s="115">
        <f t="shared" si="130"/>
        <v>166.56626506024108</v>
      </c>
      <c r="I1468" s="225">
        <v>43056</v>
      </c>
      <c r="J1468" s="257">
        <v>65971363766</v>
      </c>
      <c r="K1468" s="115">
        <f t="shared" si="131"/>
        <v>158.72867082434635</v>
      </c>
      <c r="L1468" s="115">
        <f t="shared" si="132"/>
        <v>-7.837594235894727</v>
      </c>
      <c r="M1468" s="248"/>
      <c r="N1468" s="248">
        <v>43056</v>
      </c>
      <c r="O1468" s="115">
        <v>76</v>
      </c>
      <c r="P1468" s="74">
        <f t="shared" si="133"/>
        <v>90.476190476190411</v>
      </c>
      <c r="R1468">
        <f t="shared" si="134"/>
        <v>760</v>
      </c>
      <c r="T1468" s="11">
        <v>43056</v>
      </c>
      <c r="U1468" s="115">
        <v>117.69190019600526</v>
      </c>
      <c r="V1468" s="115">
        <v>166.56626506024108</v>
      </c>
      <c r="W1468" s="115">
        <v>90.476190476190411</v>
      </c>
    </row>
    <row r="1469" spans="3:23" ht="18.75" thickBot="1" x14ac:dyDescent="0.3">
      <c r="C1469" s="11">
        <v>43059</v>
      </c>
      <c r="D1469" s="12">
        <v>2221</v>
      </c>
      <c r="E1469">
        <f t="shared" si="129"/>
        <v>117.65640726810358</v>
      </c>
      <c r="F1469" s="222"/>
      <c r="G1469" s="115">
        <v>276.5</v>
      </c>
      <c r="H1469" s="115">
        <f t="shared" si="130"/>
        <v>166.56626506024108</v>
      </c>
      <c r="I1469" s="225">
        <v>43059</v>
      </c>
      <c r="J1469" s="257">
        <v>65971363766</v>
      </c>
      <c r="K1469" s="115">
        <f t="shared" si="131"/>
        <v>158.72867082434635</v>
      </c>
      <c r="L1469" s="115">
        <f t="shared" si="132"/>
        <v>-7.837594235894727</v>
      </c>
      <c r="M1469" s="248"/>
      <c r="N1469" s="248">
        <v>43059</v>
      </c>
      <c r="O1469" s="115">
        <v>76.2</v>
      </c>
      <c r="P1469" s="74">
        <f t="shared" si="133"/>
        <v>90.714285714285666</v>
      </c>
      <c r="R1469">
        <f t="shared" si="134"/>
        <v>762</v>
      </c>
      <c r="T1469" s="11">
        <v>43059</v>
      </c>
      <c r="U1469" s="115">
        <v>117.65640726810358</v>
      </c>
      <c r="V1469" s="115">
        <v>166.56626506024108</v>
      </c>
      <c r="W1469" s="115">
        <v>90.714285714285666</v>
      </c>
    </row>
    <row r="1470" spans="3:23" ht="18.75" thickBot="1" x14ac:dyDescent="0.3">
      <c r="C1470" s="11">
        <v>43060</v>
      </c>
      <c r="D1470" s="12">
        <v>2219.75</v>
      </c>
      <c r="E1470">
        <f t="shared" si="129"/>
        <v>117.59018911903328</v>
      </c>
      <c r="F1470" s="222"/>
      <c r="G1470" s="115">
        <v>276</v>
      </c>
      <c r="H1470" s="115">
        <f t="shared" si="130"/>
        <v>166.26506024096398</v>
      </c>
      <c r="I1470" s="225">
        <v>43060</v>
      </c>
      <c r="J1470" s="257">
        <v>65852066544</v>
      </c>
      <c r="K1470" s="115">
        <f t="shared" si="131"/>
        <v>158.44163886987195</v>
      </c>
      <c r="L1470" s="115">
        <f t="shared" si="132"/>
        <v>-7.8234213710920244</v>
      </c>
      <c r="M1470" s="248"/>
      <c r="N1470" s="248">
        <v>43060</v>
      </c>
      <c r="O1470" s="115">
        <v>76.2</v>
      </c>
      <c r="P1470" s="74">
        <f t="shared" si="133"/>
        <v>90.714285714285666</v>
      </c>
      <c r="R1470">
        <f t="shared" si="134"/>
        <v>762</v>
      </c>
      <c r="T1470" s="11">
        <v>43060</v>
      </c>
      <c r="U1470" s="115">
        <v>117.59018911903328</v>
      </c>
      <c r="V1470" s="115">
        <v>166.26506024096398</v>
      </c>
      <c r="W1470" s="115">
        <v>90.714285714285666</v>
      </c>
    </row>
    <row r="1471" spans="3:23" ht="18.75" thickBot="1" x14ac:dyDescent="0.3">
      <c r="C1471" s="11">
        <v>43061</v>
      </c>
      <c r="D1471" s="12">
        <v>2219.9499999999998</v>
      </c>
      <c r="E1471">
        <f t="shared" si="129"/>
        <v>117.60078402288451</v>
      </c>
      <c r="F1471" s="222"/>
      <c r="G1471" s="115">
        <v>275.5</v>
      </c>
      <c r="H1471" s="115">
        <f t="shared" si="130"/>
        <v>165.96385542168687</v>
      </c>
      <c r="I1471" s="225">
        <v>43061</v>
      </c>
      <c r="J1471" s="257">
        <v>65732769322</v>
      </c>
      <c r="K1471" s="115">
        <f t="shared" si="131"/>
        <v>158.15460691539755</v>
      </c>
      <c r="L1471" s="115">
        <f t="shared" si="132"/>
        <v>-7.8092485062893218</v>
      </c>
      <c r="M1471" s="248"/>
      <c r="N1471" s="248">
        <v>43061</v>
      </c>
      <c r="O1471" s="115">
        <v>76.399999999999991</v>
      </c>
      <c r="P1471" s="74">
        <f t="shared" si="133"/>
        <v>90.952380952380892</v>
      </c>
      <c r="R1471">
        <f t="shared" si="134"/>
        <v>763.99999999999989</v>
      </c>
      <c r="T1471" s="11">
        <v>43061</v>
      </c>
      <c r="U1471" s="115">
        <v>117.60078402288451</v>
      </c>
      <c r="V1471" s="115">
        <v>165.96385542168687</v>
      </c>
      <c r="W1471" s="115">
        <v>90.952380952380892</v>
      </c>
    </row>
    <row r="1472" spans="3:23" ht="18.75" thickBot="1" x14ac:dyDescent="0.3">
      <c r="C1472" s="11">
        <v>43062</v>
      </c>
      <c r="D1472" s="12">
        <v>2222.4699999999998</v>
      </c>
      <c r="E1472">
        <f t="shared" si="129"/>
        <v>117.73427981141022</v>
      </c>
      <c r="F1472" s="222"/>
      <c r="G1472" s="115">
        <v>275</v>
      </c>
      <c r="H1472" s="115">
        <f t="shared" si="130"/>
        <v>165.66265060240977</v>
      </c>
      <c r="I1472" s="225">
        <v>43062</v>
      </c>
      <c r="J1472" s="257">
        <v>65613472100</v>
      </c>
      <c r="K1472" s="115">
        <f t="shared" si="131"/>
        <v>157.86757496092315</v>
      </c>
      <c r="L1472" s="115">
        <f t="shared" si="132"/>
        <v>-7.7950756414866191</v>
      </c>
      <c r="M1472" s="248"/>
      <c r="N1472" s="248">
        <v>43062</v>
      </c>
      <c r="O1472" s="115">
        <v>76</v>
      </c>
      <c r="P1472" s="74">
        <f t="shared" si="133"/>
        <v>90.476190476190425</v>
      </c>
      <c r="R1472">
        <f t="shared" si="134"/>
        <v>760</v>
      </c>
      <c r="T1472" s="11">
        <v>43062</v>
      </c>
      <c r="U1472" s="115">
        <v>117.73427981141022</v>
      </c>
      <c r="V1472" s="115">
        <v>165.66265060240977</v>
      </c>
      <c r="W1472" s="115">
        <v>90.476190476190425</v>
      </c>
    </row>
    <row r="1473" spans="3:23" ht="18.75" thickBot="1" x14ac:dyDescent="0.3">
      <c r="C1473" s="11">
        <v>43063</v>
      </c>
      <c r="D1473" s="12">
        <v>2220.59</v>
      </c>
      <c r="E1473">
        <f t="shared" si="129"/>
        <v>117.63468771520851</v>
      </c>
      <c r="F1473" s="222"/>
      <c r="G1473" s="115">
        <v>274</v>
      </c>
      <c r="H1473" s="115">
        <f t="shared" si="130"/>
        <v>165.06024096385553</v>
      </c>
      <c r="I1473" s="225">
        <v>43063</v>
      </c>
      <c r="J1473" s="257">
        <v>65374877656</v>
      </c>
      <c r="K1473" s="115">
        <f t="shared" si="131"/>
        <v>157.29351105197435</v>
      </c>
      <c r="L1473" s="115">
        <f t="shared" si="132"/>
        <v>-7.7667299118811854</v>
      </c>
      <c r="M1473" s="248"/>
      <c r="N1473" s="248">
        <v>43063</v>
      </c>
      <c r="O1473" s="115">
        <v>76.399999999999991</v>
      </c>
      <c r="P1473" s="74">
        <f t="shared" si="133"/>
        <v>90.952380952380878</v>
      </c>
      <c r="R1473">
        <f t="shared" si="134"/>
        <v>763.99999999999989</v>
      </c>
      <c r="T1473" s="11">
        <v>43063</v>
      </c>
      <c r="U1473" s="115">
        <v>117.63468771520851</v>
      </c>
      <c r="V1473" s="115">
        <v>165.06024096385553</v>
      </c>
      <c r="W1473" s="115">
        <v>90.952380952380878</v>
      </c>
    </row>
    <row r="1474" spans="3:23" ht="18.75" thickBot="1" x14ac:dyDescent="0.3">
      <c r="C1474" s="11">
        <v>43066</v>
      </c>
      <c r="D1474" s="12">
        <v>2217.91</v>
      </c>
      <c r="E1474">
        <f t="shared" si="129"/>
        <v>117.49271600360179</v>
      </c>
      <c r="F1474" s="222"/>
      <c r="G1474" s="115">
        <v>273</v>
      </c>
      <c r="H1474" s="115">
        <f t="shared" si="130"/>
        <v>164.4578313253013</v>
      </c>
      <c r="I1474" s="225">
        <v>43066</v>
      </c>
      <c r="J1474" s="257">
        <v>65136283212</v>
      </c>
      <c r="K1474" s="115">
        <f t="shared" si="131"/>
        <v>156.71944714302552</v>
      </c>
      <c r="L1474" s="115">
        <f t="shared" si="132"/>
        <v>-7.7383841822757802</v>
      </c>
      <c r="M1474" s="248"/>
      <c r="N1474" s="248">
        <v>43066</v>
      </c>
      <c r="O1474" s="115">
        <v>76.399999999999991</v>
      </c>
      <c r="P1474" s="74">
        <f t="shared" si="133"/>
        <v>90.952380952380878</v>
      </c>
      <c r="R1474">
        <f t="shared" si="134"/>
        <v>763.99999999999989</v>
      </c>
      <c r="T1474" s="11">
        <v>43066</v>
      </c>
      <c r="U1474" s="115">
        <v>117.49271600360179</v>
      </c>
      <c r="V1474" s="115">
        <v>164.4578313253013</v>
      </c>
      <c r="W1474" s="115">
        <v>90.952380952380878</v>
      </c>
    </row>
    <row r="1475" spans="3:23" ht="18.75" thickBot="1" x14ac:dyDescent="0.3">
      <c r="C1475" s="11">
        <v>43067</v>
      </c>
      <c r="D1475" s="12">
        <v>2211.62</v>
      </c>
      <c r="E1475">
        <f t="shared" si="129"/>
        <v>117.15950627748005</v>
      </c>
      <c r="F1475" s="222"/>
      <c r="G1475" s="115">
        <v>270</v>
      </c>
      <c r="H1475" s="115">
        <f t="shared" si="130"/>
        <v>162.65060240963865</v>
      </c>
      <c r="I1475" s="225">
        <v>43067</v>
      </c>
      <c r="J1475" s="257">
        <v>64420499880</v>
      </c>
      <c r="K1475" s="115">
        <f t="shared" si="131"/>
        <v>154.99725541617909</v>
      </c>
      <c r="L1475" s="115">
        <f t="shared" si="132"/>
        <v>-7.6533469934595644</v>
      </c>
      <c r="M1475" s="248"/>
      <c r="N1475" s="248">
        <v>43067</v>
      </c>
      <c r="O1475" s="115">
        <v>77</v>
      </c>
      <c r="P1475" s="74">
        <f t="shared" si="133"/>
        <v>91.6666666666666</v>
      </c>
      <c r="R1475">
        <f t="shared" si="134"/>
        <v>770</v>
      </c>
      <c r="T1475" s="11">
        <v>43067</v>
      </c>
      <c r="U1475" s="115">
        <v>117.15950627748005</v>
      </c>
      <c r="V1475" s="115">
        <v>162.65060240963865</v>
      </c>
      <c r="W1475" s="115">
        <v>91.6666666666666</v>
      </c>
    </row>
    <row r="1476" spans="3:23" ht="18.75" thickBot="1" x14ac:dyDescent="0.3">
      <c r="C1476" s="11">
        <v>43068</v>
      </c>
      <c r="D1476" s="12">
        <v>2198.91</v>
      </c>
      <c r="E1476">
        <f t="shared" si="129"/>
        <v>116.48620013773328</v>
      </c>
      <c r="F1476" s="222"/>
      <c r="G1476" s="115">
        <v>265</v>
      </c>
      <c r="H1476" s="115">
        <f t="shared" si="130"/>
        <v>159.63855421686756</v>
      </c>
      <c r="I1476" s="225">
        <v>43068</v>
      </c>
      <c r="J1476" s="257">
        <v>63227527660</v>
      </c>
      <c r="K1476" s="115">
        <f t="shared" si="131"/>
        <v>152.12693587143502</v>
      </c>
      <c r="L1476" s="115">
        <f t="shared" si="132"/>
        <v>-7.511618345432538</v>
      </c>
      <c r="M1476" s="248"/>
      <c r="N1476" s="248">
        <v>43068</v>
      </c>
      <c r="O1476" s="115">
        <v>77</v>
      </c>
      <c r="P1476" s="74">
        <f t="shared" si="133"/>
        <v>91.6666666666666</v>
      </c>
      <c r="R1476">
        <f t="shared" si="134"/>
        <v>770</v>
      </c>
      <c r="T1476" s="11">
        <v>43068</v>
      </c>
      <c r="U1476" s="115">
        <v>116.48620013773328</v>
      </c>
      <c r="V1476" s="115">
        <v>159.63855421686756</v>
      </c>
      <c r="W1476" s="115">
        <v>91.6666666666666</v>
      </c>
    </row>
    <row r="1477" spans="3:23" ht="18.75" thickBot="1" x14ac:dyDescent="0.3">
      <c r="C1477" s="11">
        <v>43069</v>
      </c>
      <c r="D1477" s="12">
        <v>2179.89</v>
      </c>
      <c r="E1477">
        <f t="shared" ref="E1477:E1540" si="135">+(D1477/D1476)*E1476</f>
        <v>115.47862478147964</v>
      </c>
      <c r="F1477" s="222"/>
      <c r="G1477" s="115">
        <v>257.5</v>
      </c>
      <c r="H1477" s="115">
        <f t="shared" ref="H1477:H1540" si="136">+(G1477/G1476)*H1476</f>
        <v>155.12048192771093</v>
      </c>
      <c r="I1477" s="240">
        <v>43069</v>
      </c>
      <c r="J1477" s="262">
        <v>61438069330</v>
      </c>
      <c r="K1477" s="115">
        <f t="shared" ref="K1477:K1540" si="137">+(J1477/J1476)*K1476</f>
        <v>147.82145655431893</v>
      </c>
      <c r="L1477" s="115">
        <f t="shared" ref="L1477:L1540" si="138">+K1477-H1477</f>
        <v>-7.2990253733919985</v>
      </c>
      <c r="M1477" s="252"/>
      <c r="N1477" s="252">
        <v>43069</v>
      </c>
      <c r="O1477" s="115">
        <v>75.599999999999994</v>
      </c>
      <c r="P1477" s="74">
        <f t="shared" ref="P1477:P1540" si="139">+(O1477/O1476)*P1476</f>
        <v>89.999999999999929</v>
      </c>
      <c r="R1477">
        <f t="shared" si="134"/>
        <v>756</v>
      </c>
      <c r="T1477" s="11">
        <v>43069</v>
      </c>
      <c r="U1477" s="115">
        <v>115.47862478147964</v>
      </c>
      <c r="V1477" s="115">
        <v>155.12048192771093</v>
      </c>
      <c r="W1477" s="115">
        <v>89.999999999999929</v>
      </c>
    </row>
    <row r="1478" spans="3:23" ht="18.75" thickBot="1" x14ac:dyDescent="0.3">
      <c r="C1478" s="11">
        <v>43070</v>
      </c>
      <c r="D1478" s="12">
        <v>2181.27</v>
      </c>
      <c r="E1478">
        <f t="shared" si="135"/>
        <v>115.55172961805324</v>
      </c>
      <c r="F1478" s="222"/>
      <c r="G1478" s="115">
        <v>260</v>
      </c>
      <c r="H1478" s="115">
        <f t="shared" si="136"/>
        <v>156.62650602409647</v>
      </c>
      <c r="I1478" s="225">
        <v>43070</v>
      </c>
      <c r="J1478" s="257">
        <v>62034555440</v>
      </c>
      <c r="K1478" s="115">
        <f t="shared" si="137"/>
        <v>149.25661632669096</v>
      </c>
      <c r="L1478" s="115">
        <f t="shared" si="138"/>
        <v>-7.3698896974055117</v>
      </c>
      <c r="M1478" s="248"/>
      <c r="N1478" s="248">
        <v>43070</v>
      </c>
      <c r="O1478" s="115">
        <v>75.599999999999994</v>
      </c>
      <c r="P1478" s="74">
        <f t="shared" si="139"/>
        <v>89.999999999999929</v>
      </c>
      <c r="R1478">
        <f t="shared" si="134"/>
        <v>756</v>
      </c>
      <c r="T1478" s="11">
        <v>43070</v>
      </c>
      <c r="U1478" s="115">
        <v>115.55172961805324</v>
      </c>
      <c r="V1478" s="115">
        <v>156.62650602409647</v>
      </c>
      <c r="W1478" s="115">
        <v>89.999999999999929</v>
      </c>
    </row>
    <row r="1479" spans="3:23" ht="18.75" thickBot="1" x14ac:dyDescent="0.3">
      <c r="C1479" s="11">
        <v>43073</v>
      </c>
      <c r="D1479" s="12">
        <v>2177.2399999999998</v>
      </c>
      <c r="E1479">
        <f t="shared" si="135"/>
        <v>115.33824230545061</v>
      </c>
      <c r="F1479" s="222"/>
      <c r="G1479" s="115">
        <v>260</v>
      </c>
      <c r="H1479" s="115">
        <f t="shared" si="136"/>
        <v>156.62650602409647</v>
      </c>
      <c r="I1479" s="225">
        <v>43073</v>
      </c>
      <c r="J1479" s="257">
        <v>62034555440</v>
      </c>
      <c r="K1479" s="115">
        <f t="shared" si="137"/>
        <v>149.25661632669096</v>
      </c>
      <c r="L1479" s="115">
        <f t="shared" si="138"/>
        <v>-7.3698896974055117</v>
      </c>
      <c r="M1479" s="248"/>
      <c r="N1479" s="248">
        <v>43073</v>
      </c>
      <c r="O1479" s="115">
        <v>75.599999999999994</v>
      </c>
      <c r="P1479" s="74">
        <f t="shared" si="139"/>
        <v>89.999999999999929</v>
      </c>
      <c r="R1479">
        <f t="shared" si="134"/>
        <v>756</v>
      </c>
      <c r="T1479" s="11">
        <v>43073</v>
      </c>
      <c r="U1479" s="115">
        <v>115.33824230545061</v>
      </c>
      <c r="V1479" s="115">
        <v>156.62650602409647</v>
      </c>
      <c r="W1479" s="115">
        <v>89.999999999999929</v>
      </c>
    </row>
    <row r="1480" spans="3:23" ht="18.75" thickBot="1" x14ac:dyDescent="0.3">
      <c r="C1480" s="11">
        <v>43074</v>
      </c>
      <c r="D1480" s="12">
        <v>2177.21</v>
      </c>
      <c r="E1480">
        <f t="shared" si="135"/>
        <v>115.33665306987294</v>
      </c>
      <c r="F1480" s="222"/>
      <c r="G1480" s="115">
        <v>260.5</v>
      </c>
      <c r="H1480" s="115">
        <f t="shared" si="136"/>
        <v>156.92771084337357</v>
      </c>
      <c r="I1480" s="225">
        <v>43074</v>
      </c>
      <c r="J1480" s="257">
        <v>62153852662</v>
      </c>
      <c r="K1480" s="115">
        <f t="shared" si="137"/>
        <v>149.54364828116536</v>
      </c>
      <c r="L1480" s="115">
        <f t="shared" si="138"/>
        <v>-7.3840625622082143</v>
      </c>
      <c r="M1480" s="248"/>
      <c r="N1480" s="248">
        <v>43074</v>
      </c>
      <c r="O1480" s="115">
        <v>75</v>
      </c>
      <c r="P1480" s="74">
        <f t="shared" si="139"/>
        <v>89.285714285714221</v>
      </c>
      <c r="R1480">
        <f t="shared" si="134"/>
        <v>750</v>
      </c>
      <c r="T1480" s="11">
        <v>43074</v>
      </c>
      <c r="U1480" s="115">
        <v>115.33665306987294</v>
      </c>
      <c r="V1480" s="115">
        <v>156.92771084337357</v>
      </c>
      <c r="W1480" s="115">
        <v>89.285714285714221</v>
      </c>
    </row>
    <row r="1481" spans="3:23" ht="18.75" thickBot="1" x14ac:dyDescent="0.3">
      <c r="C1481" s="11">
        <v>43075</v>
      </c>
      <c r="D1481" s="12">
        <v>2178.14</v>
      </c>
      <c r="E1481">
        <f t="shared" si="135"/>
        <v>115.38591937278123</v>
      </c>
      <c r="F1481" s="222"/>
      <c r="G1481" s="115">
        <v>260</v>
      </c>
      <c r="H1481" s="115">
        <f t="shared" si="136"/>
        <v>156.62650602409647</v>
      </c>
      <c r="I1481" s="225">
        <v>43075</v>
      </c>
      <c r="J1481" s="257">
        <v>62034555440</v>
      </c>
      <c r="K1481" s="115">
        <f t="shared" si="137"/>
        <v>149.25661632669096</v>
      </c>
      <c r="L1481" s="115">
        <f t="shared" si="138"/>
        <v>-7.3698896974055117</v>
      </c>
      <c r="M1481" s="248"/>
      <c r="N1481" s="248">
        <v>43075</v>
      </c>
      <c r="O1481" s="115">
        <v>75</v>
      </c>
      <c r="P1481" s="74">
        <f t="shared" si="139"/>
        <v>89.285714285714221</v>
      </c>
      <c r="R1481">
        <f t="shared" si="134"/>
        <v>750</v>
      </c>
      <c r="T1481" s="11">
        <v>43075</v>
      </c>
      <c r="U1481" s="115">
        <v>115.38591937278123</v>
      </c>
      <c r="V1481" s="115">
        <v>156.62650602409647</v>
      </c>
      <c r="W1481" s="115">
        <v>89.285714285714221</v>
      </c>
    </row>
    <row r="1482" spans="3:23" ht="18.75" thickBot="1" x14ac:dyDescent="0.3">
      <c r="C1482" s="11">
        <v>43076</v>
      </c>
      <c r="D1482" s="12">
        <v>2173.92</v>
      </c>
      <c r="E1482">
        <f t="shared" si="135"/>
        <v>115.16236690151992</v>
      </c>
      <c r="F1482" s="222"/>
      <c r="G1482" s="115">
        <v>260</v>
      </c>
      <c r="H1482" s="115">
        <f t="shared" si="136"/>
        <v>156.62650602409647</v>
      </c>
      <c r="I1482" s="225">
        <v>43076</v>
      </c>
      <c r="J1482" s="257">
        <v>62034555440</v>
      </c>
      <c r="K1482" s="115">
        <f t="shared" si="137"/>
        <v>149.25661632669096</v>
      </c>
      <c r="L1482" s="115">
        <f t="shared" si="138"/>
        <v>-7.3698896974055117</v>
      </c>
      <c r="M1482" s="248"/>
      <c r="N1482" s="248">
        <v>43076</v>
      </c>
      <c r="O1482" s="115">
        <v>74.800000000000011</v>
      </c>
      <c r="P1482" s="74">
        <f t="shared" si="139"/>
        <v>89.047619047618994</v>
      </c>
      <c r="R1482">
        <f t="shared" si="134"/>
        <v>748.00000000000011</v>
      </c>
      <c r="T1482" s="11">
        <v>43076</v>
      </c>
      <c r="U1482" s="115">
        <v>115.16236690151992</v>
      </c>
      <c r="V1482" s="115">
        <v>156.62650602409647</v>
      </c>
      <c r="W1482" s="115">
        <v>89.047619047618994</v>
      </c>
    </row>
    <row r="1483" spans="3:23" ht="18.75" thickBot="1" x14ac:dyDescent="0.3">
      <c r="C1483" s="11">
        <v>43077</v>
      </c>
      <c r="D1483" s="12">
        <v>2164.19</v>
      </c>
      <c r="E1483">
        <f t="shared" si="135"/>
        <v>114.64692482915672</v>
      </c>
      <c r="F1483" s="222"/>
      <c r="G1483" s="115">
        <v>258</v>
      </c>
      <c r="H1483" s="115">
        <f t="shared" si="136"/>
        <v>155.42168674698803</v>
      </c>
      <c r="I1483" s="225">
        <v>43077</v>
      </c>
      <c r="J1483" s="257">
        <v>61557366552</v>
      </c>
      <c r="K1483" s="115">
        <f t="shared" si="137"/>
        <v>148.10848850879333</v>
      </c>
      <c r="L1483" s="115">
        <f t="shared" si="138"/>
        <v>-7.3131982381947012</v>
      </c>
      <c r="M1483" s="248"/>
      <c r="N1483" s="248">
        <v>43077</v>
      </c>
      <c r="O1483" s="115">
        <v>74</v>
      </c>
      <c r="P1483" s="74">
        <f t="shared" si="139"/>
        <v>88.095238095238031</v>
      </c>
      <c r="R1483">
        <f t="shared" si="134"/>
        <v>740</v>
      </c>
      <c r="T1483" s="11">
        <v>43077</v>
      </c>
      <c r="U1483" s="115">
        <v>114.64692482915672</v>
      </c>
      <c r="V1483" s="115">
        <v>155.42168674698803</v>
      </c>
      <c r="W1483" s="115">
        <v>88.095238095238031</v>
      </c>
    </row>
    <row r="1484" spans="3:23" ht="18.75" thickBot="1" x14ac:dyDescent="0.3">
      <c r="C1484" s="11">
        <v>43080</v>
      </c>
      <c r="D1484" s="12">
        <v>2164.9699999999998</v>
      </c>
      <c r="E1484">
        <f t="shared" si="135"/>
        <v>114.68824495417655</v>
      </c>
      <c r="F1484" s="222"/>
      <c r="G1484" s="115">
        <v>258</v>
      </c>
      <c r="H1484" s="115">
        <f t="shared" si="136"/>
        <v>155.42168674698803</v>
      </c>
      <c r="I1484" s="225">
        <v>43080</v>
      </c>
      <c r="J1484" s="257">
        <v>61557366552</v>
      </c>
      <c r="K1484" s="115">
        <f t="shared" si="137"/>
        <v>148.10848850879333</v>
      </c>
      <c r="L1484" s="115">
        <f t="shared" si="138"/>
        <v>-7.3131982381947012</v>
      </c>
      <c r="M1484" s="248"/>
      <c r="N1484" s="248">
        <v>43080</v>
      </c>
      <c r="O1484" s="115">
        <v>74</v>
      </c>
      <c r="P1484" s="74">
        <f t="shared" si="139"/>
        <v>88.095238095238031</v>
      </c>
      <c r="R1484">
        <f t="shared" si="134"/>
        <v>740</v>
      </c>
      <c r="T1484" s="11">
        <v>43080</v>
      </c>
      <c r="U1484" s="115">
        <v>114.68824495417655</v>
      </c>
      <c r="V1484" s="115">
        <v>155.42168674698803</v>
      </c>
      <c r="W1484" s="115">
        <v>88.095238095238031</v>
      </c>
    </row>
    <row r="1485" spans="3:23" ht="18.75" thickBot="1" x14ac:dyDescent="0.3">
      <c r="C1485" s="11">
        <v>43081</v>
      </c>
      <c r="D1485" s="12">
        <v>2162</v>
      </c>
      <c r="E1485">
        <f t="shared" si="135"/>
        <v>114.53091063198553</v>
      </c>
      <c r="F1485" s="222"/>
      <c r="G1485" s="115">
        <v>257.5</v>
      </c>
      <c r="H1485" s="115">
        <f t="shared" si="136"/>
        <v>155.12048192771093</v>
      </c>
      <c r="I1485" s="225">
        <v>43081</v>
      </c>
      <c r="J1485" s="257">
        <v>61438069330</v>
      </c>
      <c r="K1485" s="115">
        <f t="shared" si="137"/>
        <v>147.82145655431893</v>
      </c>
      <c r="L1485" s="115">
        <f t="shared" si="138"/>
        <v>-7.2990253733919985</v>
      </c>
      <c r="M1485" s="248"/>
      <c r="N1485" s="248">
        <v>43081</v>
      </c>
      <c r="O1485" s="115">
        <v>74.400000000000006</v>
      </c>
      <c r="P1485" s="74">
        <f t="shared" si="139"/>
        <v>88.571428571428527</v>
      </c>
      <c r="R1485">
        <f t="shared" si="134"/>
        <v>744</v>
      </c>
      <c r="T1485" s="11">
        <v>43081</v>
      </c>
      <c r="U1485" s="115">
        <v>114.53091063198553</v>
      </c>
      <c r="V1485" s="115">
        <v>155.12048192771093</v>
      </c>
      <c r="W1485" s="115">
        <v>88.571428571428527</v>
      </c>
    </row>
    <row r="1486" spans="3:23" ht="18.75" thickBot="1" x14ac:dyDescent="0.3">
      <c r="C1486" s="11">
        <v>43082</v>
      </c>
      <c r="D1486" s="12">
        <v>2156.9699999999998</v>
      </c>
      <c r="E1486">
        <f t="shared" si="135"/>
        <v>114.26444880012666</v>
      </c>
      <c r="F1486" s="222"/>
      <c r="G1486" s="115">
        <v>256</v>
      </c>
      <c r="H1486" s="115">
        <f t="shared" si="136"/>
        <v>154.21686746987959</v>
      </c>
      <c r="I1486" s="225">
        <v>43082</v>
      </c>
      <c r="J1486" s="257">
        <v>61080177664</v>
      </c>
      <c r="K1486" s="115">
        <f t="shared" si="137"/>
        <v>146.9603606908957</v>
      </c>
      <c r="L1486" s="115">
        <f t="shared" si="138"/>
        <v>-7.2565067789838906</v>
      </c>
      <c r="M1486" s="248"/>
      <c r="N1486" s="248">
        <v>43082</v>
      </c>
      <c r="O1486" s="115">
        <v>74.400000000000006</v>
      </c>
      <c r="P1486" s="74">
        <f t="shared" si="139"/>
        <v>88.571428571428527</v>
      </c>
      <c r="R1486">
        <f t="shared" si="134"/>
        <v>744</v>
      </c>
      <c r="T1486" s="11">
        <v>43082</v>
      </c>
      <c r="U1486" s="115">
        <v>114.26444880012666</v>
      </c>
      <c r="V1486" s="115">
        <v>154.21686746987959</v>
      </c>
      <c r="W1486" s="115">
        <v>88.571428571428527</v>
      </c>
    </row>
    <row r="1487" spans="3:23" ht="18.75" thickBot="1" x14ac:dyDescent="0.3">
      <c r="C1487" s="11">
        <v>43083</v>
      </c>
      <c r="D1487" s="12">
        <v>2152.94</v>
      </c>
      <c r="E1487">
        <f t="shared" si="135"/>
        <v>114.05096148752403</v>
      </c>
      <c r="F1487" s="222"/>
      <c r="G1487" s="115">
        <v>257</v>
      </c>
      <c r="H1487" s="115">
        <f t="shared" si="136"/>
        <v>154.81927710843379</v>
      </c>
      <c r="I1487" s="225">
        <v>43083</v>
      </c>
      <c r="J1487" s="257">
        <v>61318772108</v>
      </c>
      <c r="K1487" s="115">
        <f t="shared" si="137"/>
        <v>147.5344245998445</v>
      </c>
      <c r="L1487" s="115">
        <f t="shared" si="138"/>
        <v>-7.2848525085892959</v>
      </c>
      <c r="M1487" s="248"/>
      <c r="N1487" s="248">
        <v>43083</v>
      </c>
      <c r="O1487" s="115">
        <v>74.2</v>
      </c>
      <c r="P1487" s="74">
        <f t="shared" si="139"/>
        <v>88.333333333333286</v>
      </c>
      <c r="R1487">
        <f t="shared" si="134"/>
        <v>742</v>
      </c>
      <c r="T1487" s="11">
        <v>43083</v>
      </c>
      <c r="U1487" s="115">
        <v>114.05096148752403</v>
      </c>
      <c r="V1487" s="115">
        <v>154.81927710843379</v>
      </c>
      <c r="W1487" s="115">
        <v>88.333333333333286</v>
      </c>
    </row>
    <row r="1488" spans="3:23" ht="18.75" thickBot="1" x14ac:dyDescent="0.3">
      <c r="C1488" s="11">
        <v>43084</v>
      </c>
      <c r="D1488" s="12">
        <v>2155.4699999999998</v>
      </c>
      <c r="E1488">
        <f t="shared" si="135"/>
        <v>114.18498702124231</v>
      </c>
      <c r="F1488" s="222"/>
      <c r="G1488" s="115">
        <v>260</v>
      </c>
      <c r="H1488" s="115">
        <f t="shared" si="136"/>
        <v>156.62650602409644</v>
      </c>
      <c r="I1488" s="225">
        <v>43084</v>
      </c>
      <c r="J1488" s="257">
        <v>62034555440</v>
      </c>
      <c r="K1488" s="115">
        <f t="shared" si="137"/>
        <v>149.25661632669093</v>
      </c>
      <c r="L1488" s="115">
        <f t="shared" si="138"/>
        <v>-7.3698896974055117</v>
      </c>
      <c r="M1488" s="248"/>
      <c r="N1488" s="248">
        <v>43084</v>
      </c>
      <c r="O1488" s="115">
        <v>74.2</v>
      </c>
      <c r="P1488" s="74">
        <f t="shared" si="139"/>
        <v>88.333333333333286</v>
      </c>
      <c r="R1488">
        <f t="shared" si="134"/>
        <v>742</v>
      </c>
      <c r="T1488" s="11">
        <v>43084</v>
      </c>
      <c r="U1488" s="115">
        <v>114.18498702124231</v>
      </c>
      <c r="V1488" s="115">
        <v>156.62650602409644</v>
      </c>
      <c r="W1488" s="115">
        <v>88.333333333333286</v>
      </c>
    </row>
    <row r="1489" spans="3:23" ht="18.75" thickBot="1" x14ac:dyDescent="0.3">
      <c r="C1489" s="11">
        <v>43087</v>
      </c>
      <c r="D1489" s="12">
        <v>2176.06</v>
      </c>
      <c r="E1489">
        <f t="shared" si="135"/>
        <v>115.27573237272824</v>
      </c>
      <c r="F1489" s="222"/>
      <c r="G1489" s="115">
        <v>264</v>
      </c>
      <c r="H1489" s="115">
        <f t="shared" si="136"/>
        <v>159.0361445783133</v>
      </c>
      <c r="I1489" s="225">
        <v>43087</v>
      </c>
      <c r="J1489" s="257">
        <v>62988933216</v>
      </c>
      <c r="K1489" s="115">
        <f t="shared" si="137"/>
        <v>151.55287196248617</v>
      </c>
      <c r="L1489" s="115">
        <f t="shared" si="138"/>
        <v>-7.4832726158271328</v>
      </c>
      <c r="M1489" s="248"/>
      <c r="N1489" s="248">
        <v>43087</v>
      </c>
      <c r="O1489" s="115">
        <v>74.400000000000006</v>
      </c>
      <c r="P1489" s="74">
        <f t="shared" si="139"/>
        <v>88.571428571428513</v>
      </c>
      <c r="R1489">
        <f t="shared" si="134"/>
        <v>744</v>
      </c>
      <c r="T1489" s="11">
        <v>43087</v>
      </c>
      <c r="U1489" s="115">
        <v>115.27573237272824</v>
      </c>
      <c r="V1489" s="115">
        <v>159.0361445783133</v>
      </c>
      <c r="W1489" s="115">
        <v>88.571428571428513</v>
      </c>
    </row>
    <row r="1490" spans="3:23" ht="18.75" thickBot="1" x14ac:dyDescent="0.3">
      <c r="C1490" s="11">
        <v>43088</v>
      </c>
      <c r="D1490" s="12">
        <v>2189.88</v>
      </c>
      <c r="E1490">
        <f t="shared" si="135"/>
        <v>116.00784022884946</v>
      </c>
      <c r="F1490" s="222"/>
      <c r="G1490" s="115">
        <v>271</v>
      </c>
      <c r="H1490" s="115">
        <f t="shared" si="136"/>
        <v>163.25301204819283</v>
      </c>
      <c r="I1490" s="225">
        <v>43088</v>
      </c>
      <c r="J1490" s="257">
        <v>64659094324</v>
      </c>
      <c r="K1490" s="115">
        <f t="shared" si="137"/>
        <v>155.57131932512786</v>
      </c>
      <c r="L1490" s="115">
        <f t="shared" si="138"/>
        <v>-7.6816927230649696</v>
      </c>
      <c r="M1490" s="248"/>
      <c r="N1490" s="248">
        <v>43088</v>
      </c>
      <c r="O1490" s="115">
        <v>74.599999999999994</v>
      </c>
      <c r="P1490" s="74">
        <f t="shared" si="139"/>
        <v>88.809523809523725</v>
      </c>
      <c r="R1490">
        <f t="shared" si="134"/>
        <v>746</v>
      </c>
      <c r="T1490" s="11">
        <v>43088</v>
      </c>
      <c r="U1490" s="115">
        <v>116.00784022884946</v>
      </c>
      <c r="V1490" s="115">
        <v>163.25301204819283</v>
      </c>
      <c r="W1490" s="115">
        <v>88.809523809523725</v>
      </c>
    </row>
    <row r="1491" spans="3:23" ht="18.75" thickBot="1" x14ac:dyDescent="0.3">
      <c r="C1491" s="11">
        <v>43089</v>
      </c>
      <c r="D1491" s="12">
        <v>2189.3000000000002</v>
      </c>
      <c r="E1491">
        <f t="shared" si="135"/>
        <v>115.97711500768085</v>
      </c>
      <c r="F1491" s="222"/>
      <c r="G1491" s="115">
        <v>271</v>
      </c>
      <c r="H1491" s="115">
        <f t="shared" si="136"/>
        <v>163.25301204819283</v>
      </c>
      <c r="I1491" s="225">
        <v>43089</v>
      </c>
      <c r="J1491" s="257">
        <v>64659094324</v>
      </c>
      <c r="K1491" s="115">
        <f t="shared" si="137"/>
        <v>155.57131932512786</v>
      </c>
      <c r="L1491" s="115">
        <f t="shared" si="138"/>
        <v>-7.6816927230649696</v>
      </c>
      <c r="M1491" s="248"/>
      <c r="N1491" s="248">
        <v>43089</v>
      </c>
      <c r="O1491" s="115">
        <v>75.199999999999989</v>
      </c>
      <c r="P1491" s="74">
        <f t="shared" si="139"/>
        <v>89.523809523809433</v>
      </c>
      <c r="R1491">
        <f t="shared" si="134"/>
        <v>751.99999999999989</v>
      </c>
      <c r="T1491" s="11">
        <v>43089</v>
      </c>
      <c r="U1491" s="115">
        <v>115.97711500768085</v>
      </c>
      <c r="V1491" s="115">
        <v>163.25301204819283</v>
      </c>
      <c r="W1491" s="115">
        <v>89.523809523809433</v>
      </c>
    </row>
    <row r="1492" spans="3:23" ht="18.75" thickBot="1" x14ac:dyDescent="0.3">
      <c r="C1492" s="11">
        <v>43090</v>
      </c>
      <c r="D1492" s="12">
        <v>2195.5300000000002</v>
      </c>
      <c r="E1492">
        <f t="shared" si="135"/>
        <v>116.30714626264721</v>
      </c>
      <c r="F1492" s="222"/>
      <c r="G1492" s="115">
        <v>272</v>
      </c>
      <c r="H1492" s="115">
        <f t="shared" si="136"/>
        <v>163.85542168674704</v>
      </c>
      <c r="I1492" s="225">
        <v>43090</v>
      </c>
      <c r="J1492" s="257">
        <v>64897688768</v>
      </c>
      <c r="K1492" s="115">
        <f t="shared" si="137"/>
        <v>156.14538323407666</v>
      </c>
      <c r="L1492" s="115">
        <f t="shared" si="138"/>
        <v>-7.7100384526703749</v>
      </c>
      <c r="M1492" s="248"/>
      <c r="N1492" s="248">
        <v>43090</v>
      </c>
      <c r="O1492" s="115">
        <v>76</v>
      </c>
      <c r="P1492" s="74">
        <f t="shared" si="139"/>
        <v>90.476190476190396</v>
      </c>
      <c r="R1492">
        <f t="shared" si="134"/>
        <v>760</v>
      </c>
      <c r="T1492" s="11">
        <v>43090</v>
      </c>
      <c r="U1492" s="115">
        <v>116.30714626264721</v>
      </c>
      <c r="V1492" s="115">
        <v>163.85542168674704</v>
      </c>
      <c r="W1492" s="115">
        <v>90.476190476190396</v>
      </c>
    </row>
    <row r="1493" spans="3:23" ht="18.75" thickBot="1" x14ac:dyDescent="0.3">
      <c r="C1493" s="11">
        <v>43091</v>
      </c>
      <c r="D1493" s="12">
        <v>2192.6799999999998</v>
      </c>
      <c r="E1493">
        <f t="shared" si="135"/>
        <v>116.15616888276691</v>
      </c>
      <c r="F1493" s="222"/>
      <c r="G1493" s="115">
        <v>270</v>
      </c>
      <c r="H1493" s="115">
        <f t="shared" si="136"/>
        <v>162.65060240963859</v>
      </c>
      <c r="I1493" s="225">
        <v>43091</v>
      </c>
      <c r="J1493" s="257">
        <v>64420499880</v>
      </c>
      <c r="K1493" s="115">
        <f t="shared" si="137"/>
        <v>154.99725541617903</v>
      </c>
      <c r="L1493" s="115">
        <f t="shared" si="138"/>
        <v>-7.6533469934595644</v>
      </c>
      <c r="M1493" s="248"/>
      <c r="N1493" s="248">
        <v>43091</v>
      </c>
      <c r="O1493" s="115">
        <v>76</v>
      </c>
      <c r="P1493" s="74">
        <f t="shared" si="139"/>
        <v>90.476190476190396</v>
      </c>
      <c r="R1493">
        <f t="shared" si="134"/>
        <v>760</v>
      </c>
      <c r="T1493" s="11">
        <v>43091</v>
      </c>
      <c r="U1493" s="115">
        <v>116.15616888276691</v>
      </c>
      <c r="V1493" s="115">
        <v>162.65060240963859</v>
      </c>
      <c r="W1493" s="115">
        <v>90.476190476190396</v>
      </c>
    </row>
    <row r="1494" spans="3:23" ht="18.75" thickBot="1" x14ac:dyDescent="0.3">
      <c r="C1494" s="11">
        <v>43095</v>
      </c>
      <c r="D1494" s="12">
        <v>2193.0700000000002</v>
      </c>
      <c r="E1494">
        <f t="shared" si="135"/>
        <v>116.17682894527687</v>
      </c>
      <c r="F1494" s="222"/>
      <c r="G1494" s="115">
        <v>270</v>
      </c>
      <c r="H1494" s="115">
        <f t="shared" si="136"/>
        <v>162.65060240963859</v>
      </c>
      <c r="I1494" s="225">
        <v>43095</v>
      </c>
      <c r="J1494" s="257">
        <v>64420499880</v>
      </c>
      <c r="K1494" s="115">
        <f t="shared" si="137"/>
        <v>154.99725541617903</v>
      </c>
      <c r="L1494" s="115">
        <f t="shared" si="138"/>
        <v>-7.6533469934595644</v>
      </c>
      <c r="M1494" s="248"/>
      <c r="N1494" s="248">
        <v>43095</v>
      </c>
      <c r="O1494" s="115">
        <v>75.8</v>
      </c>
      <c r="P1494" s="74">
        <f t="shared" si="139"/>
        <v>90.238095238095156</v>
      </c>
      <c r="R1494">
        <f t="shared" si="134"/>
        <v>758</v>
      </c>
      <c r="T1494" s="11">
        <v>43095</v>
      </c>
      <c r="U1494" s="115">
        <v>116.17682894527687</v>
      </c>
      <c r="V1494" s="115">
        <v>162.65060240963859</v>
      </c>
      <c r="W1494" s="115">
        <v>90.238095238095156</v>
      </c>
    </row>
    <row r="1495" spans="3:23" ht="18.75" thickBot="1" x14ac:dyDescent="0.3">
      <c r="C1495" s="11">
        <v>43096</v>
      </c>
      <c r="D1495" s="12">
        <v>2192.7199999999998</v>
      </c>
      <c r="E1495">
        <f t="shared" si="135"/>
        <v>116.15828786353717</v>
      </c>
      <c r="F1495" s="222"/>
      <c r="G1495" s="115">
        <v>270</v>
      </c>
      <c r="H1495" s="115">
        <f t="shared" si="136"/>
        <v>162.65060240963859</v>
      </c>
      <c r="I1495" s="225">
        <v>43096</v>
      </c>
      <c r="J1495" s="257">
        <v>64420499880</v>
      </c>
      <c r="K1495" s="115">
        <f t="shared" si="137"/>
        <v>154.99725541617903</v>
      </c>
      <c r="L1495" s="115">
        <f t="shared" si="138"/>
        <v>-7.6533469934595644</v>
      </c>
      <c r="M1495" s="248"/>
      <c r="N1495" s="248">
        <v>43096</v>
      </c>
      <c r="O1495" s="115">
        <v>75.199999999999989</v>
      </c>
      <c r="P1495" s="74">
        <f t="shared" si="139"/>
        <v>89.523809523809433</v>
      </c>
      <c r="R1495">
        <f t="shared" si="134"/>
        <v>751.99999999999989</v>
      </c>
      <c r="T1495" s="11">
        <v>43096</v>
      </c>
      <c r="U1495" s="115">
        <v>116.15828786353717</v>
      </c>
      <c r="V1495" s="115">
        <v>162.65060240963859</v>
      </c>
      <c r="W1495" s="115">
        <v>89.523809523809433</v>
      </c>
    </row>
    <row r="1496" spans="3:23" ht="18.75" thickBot="1" x14ac:dyDescent="0.3">
      <c r="C1496" s="11">
        <v>43097</v>
      </c>
      <c r="D1496" s="12">
        <v>2195.840809925523</v>
      </c>
      <c r="E1496">
        <f t="shared" si="135"/>
        <v>116.32361126903186</v>
      </c>
      <c r="F1496" s="222"/>
      <c r="G1496" s="115">
        <v>271</v>
      </c>
      <c r="H1496" s="115">
        <f t="shared" si="136"/>
        <v>163.25301204819283</v>
      </c>
      <c r="I1496" s="225">
        <v>43097</v>
      </c>
      <c r="J1496" s="257">
        <v>64659094324</v>
      </c>
      <c r="K1496" s="115">
        <f t="shared" si="137"/>
        <v>155.57131932512786</v>
      </c>
      <c r="L1496" s="115">
        <f t="shared" si="138"/>
        <v>-7.6816927230649696</v>
      </c>
      <c r="M1496" s="248"/>
      <c r="N1496" s="248">
        <v>43097</v>
      </c>
      <c r="O1496" s="115">
        <v>75</v>
      </c>
      <c r="P1496" s="74">
        <f t="shared" si="139"/>
        <v>89.285714285714207</v>
      </c>
      <c r="R1496">
        <f t="shared" si="134"/>
        <v>750</v>
      </c>
      <c r="T1496" s="11">
        <v>43097</v>
      </c>
      <c r="U1496" s="115">
        <v>116.32361126903186</v>
      </c>
      <c r="V1496" s="115">
        <v>163.25301204819283</v>
      </c>
      <c r="W1496" s="115">
        <v>89.285714285714207</v>
      </c>
    </row>
    <row r="1497" spans="3:23" ht="18.75" thickBot="1" x14ac:dyDescent="0.3">
      <c r="C1497" s="11">
        <v>43098</v>
      </c>
      <c r="D1497" s="12">
        <v>2202.14</v>
      </c>
      <c r="E1497">
        <f t="shared" si="135"/>
        <v>116.65730783493092</v>
      </c>
      <c r="F1497" s="222"/>
      <c r="G1497" s="115">
        <v>273</v>
      </c>
      <c r="H1497" s="115">
        <f t="shared" si="136"/>
        <v>164.45783132530124</v>
      </c>
      <c r="I1497" s="240">
        <v>43098</v>
      </c>
      <c r="J1497" s="262">
        <v>65136283212</v>
      </c>
      <c r="K1497" s="115">
        <f t="shared" si="137"/>
        <v>156.71944714302546</v>
      </c>
      <c r="L1497" s="115">
        <f t="shared" si="138"/>
        <v>-7.7383841822757802</v>
      </c>
      <c r="M1497" s="252"/>
      <c r="N1497" s="252">
        <v>43098</v>
      </c>
      <c r="O1497" s="115">
        <v>75</v>
      </c>
      <c r="P1497" s="74">
        <f t="shared" si="139"/>
        <v>89.285714285714207</v>
      </c>
      <c r="R1497">
        <f t="shared" si="134"/>
        <v>750</v>
      </c>
      <c r="T1497" s="11">
        <v>43098</v>
      </c>
      <c r="U1497" s="115">
        <v>116.65730783493092</v>
      </c>
      <c r="V1497" s="115">
        <v>164.45783132530124</v>
      </c>
      <c r="W1497" s="115">
        <v>89.285714285714207</v>
      </c>
    </row>
    <row r="1498" spans="3:23" ht="18.75" thickBot="1" x14ac:dyDescent="0.3">
      <c r="C1498" s="11">
        <v>43103</v>
      </c>
      <c r="D1498" s="12">
        <v>2215.67</v>
      </c>
      <c r="E1498">
        <f t="shared" si="135"/>
        <v>117.37405308046782</v>
      </c>
      <c r="F1498" s="222"/>
      <c r="G1498" s="115">
        <v>275</v>
      </c>
      <c r="H1498" s="115">
        <f t="shared" si="136"/>
        <v>165.66265060240968</v>
      </c>
      <c r="I1498" s="225">
        <v>43103</v>
      </c>
      <c r="J1498" s="257">
        <v>65613472100</v>
      </c>
      <c r="K1498" s="115">
        <f t="shared" si="137"/>
        <v>157.86757496092309</v>
      </c>
      <c r="L1498" s="115">
        <f t="shared" si="138"/>
        <v>-7.7950756414865907</v>
      </c>
      <c r="M1498" s="248"/>
      <c r="N1498" s="248">
        <v>43103</v>
      </c>
      <c r="O1498" s="115">
        <v>75</v>
      </c>
      <c r="P1498" s="74">
        <f t="shared" si="139"/>
        <v>89.285714285714207</v>
      </c>
      <c r="R1498">
        <f t="shared" si="134"/>
        <v>750</v>
      </c>
      <c r="T1498" s="11">
        <v>43103</v>
      </c>
      <c r="U1498" s="115">
        <v>117.37405308046782</v>
      </c>
      <c r="V1498" s="115">
        <v>165.66265060240968</v>
      </c>
      <c r="W1498" s="115">
        <v>89.285714285714207</v>
      </c>
    </row>
    <row r="1499" spans="3:23" ht="18.75" thickBot="1" x14ac:dyDescent="0.3">
      <c r="C1499" s="11">
        <v>43104</v>
      </c>
      <c r="D1499" s="12">
        <v>2220.52</v>
      </c>
      <c r="E1499">
        <f t="shared" si="135"/>
        <v>117.63097949886055</v>
      </c>
      <c r="F1499" s="222"/>
      <c r="G1499" s="115">
        <v>276.5</v>
      </c>
      <c r="H1499" s="115">
        <f t="shared" si="136"/>
        <v>166.56626506024099</v>
      </c>
      <c r="I1499" s="225">
        <v>43104</v>
      </c>
      <c r="J1499" s="257">
        <v>65971363766</v>
      </c>
      <c r="K1499" s="115">
        <f t="shared" si="137"/>
        <v>158.7286708243463</v>
      </c>
      <c r="L1499" s="115">
        <f t="shared" si="138"/>
        <v>-7.8375942358946986</v>
      </c>
      <c r="M1499" s="248"/>
      <c r="N1499" s="248">
        <v>43104</v>
      </c>
      <c r="O1499" s="115">
        <v>75.599999999999994</v>
      </c>
      <c r="P1499" s="74">
        <f t="shared" si="139"/>
        <v>89.999999999999915</v>
      </c>
      <c r="R1499">
        <f t="shared" si="134"/>
        <v>756</v>
      </c>
      <c r="T1499" s="11">
        <v>43104</v>
      </c>
      <c r="U1499" s="115">
        <v>117.63097949886055</v>
      </c>
      <c r="V1499" s="115">
        <v>166.56626506024099</v>
      </c>
      <c r="W1499" s="115">
        <v>89.999999999999915</v>
      </c>
    </row>
    <row r="1500" spans="3:23" ht="18.75" thickBot="1" x14ac:dyDescent="0.3">
      <c r="C1500" s="11">
        <v>43105</v>
      </c>
      <c r="D1500" s="12">
        <v>2223.4899999999998</v>
      </c>
      <c r="E1500">
        <f t="shared" si="135"/>
        <v>117.78831382105157</v>
      </c>
      <c r="F1500" s="222"/>
      <c r="G1500" s="115">
        <v>276.5</v>
      </c>
      <c r="H1500" s="115">
        <f t="shared" si="136"/>
        <v>166.56626506024099</v>
      </c>
      <c r="I1500" s="225">
        <v>43105</v>
      </c>
      <c r="J1500" s="257">
        <v>65971363766</v>
      </c>
      <c r="K1500" s="115">
        <f t="shared" si="137"/>
        <v>158.7286708243463</v>
      </c>
      <c r="L1500" s="115">
        <f t="shared" si="138"/>
        <v>-7.8375942358946986</v>
      </c>
      <c r="M1500" s="248"/>
      <c r="N1500" s="248">
        <v>43105</v>
      </c>
      <c r="O1500" s="115">
        <v>76.399999999999991</v>
      </c>
      <c r="P1500" s="74">
        <f t="shared" si="139"/>
        <v>90.95238095238085</v>
      </c>
      <c r="R1500">
        <f t="shared" si="134"/>
        <v>763.99999999999989</v>
      </c>
      <c r="T1500" s="11">
        <v>43105</v>
      </c>
      <c r="U1500" s="115">
        <v>117.78831382105157</v>
      </c>
      <c r="V1500" s="115">
        <v>166.56626506024099</v>
      </c>
      <c r="W1500" s="115">
        <v>90.95238095238085</v>
      </c>
    </row>
    <row r="1501" spans="3:23" ht="18.75" thickBot="1" x14ac:dyDescent="0.3">
      <c r="C1501" s="11">
        <v>43108</v>
      </c>
      <c r="D1501" s="12">
        <v>2228.7399999999998</v>
      </c>
      <c r="E1501">
        <f t="shared" si="135"/>
        <v>118.06643004714681</v>
      </c>
      <c r="F1501" s="222"/>
      <c r="G1501" s="115">
        <v>278</v>
      </c>
      <c r="H1501" s="115">
        <f t="shared" si="136"/>
        <v>167.4698795180723</v>
      </c>
      <c r="I1501" s="225">
        <v>43108</v>
      </c>
      <c r="J1501" s="257">
        <v>66329255432</v>
      </c>
      <c r="K1501" s="115">
        <f t="shared" si="137"/>
        <v>159.5897666877695</v>
      </c>
      <c r="L1501" s="115">
        <f t="shared" si="138"/>
        <v>-7.8801128303028065</v>
      </c>
      <c r="M1501" s="248"/>
      <c r="N1501" s="248">
        <v>43108</v>
      </c>
      <c r="O1501" s="115">
        <v>76.8</v>
      </c>
      <c r="P1501" s="74">
        <f t="shared" si="139"/>
        <v>91.428571428571345</v>
      </c>
      <c r="R1501">
        <f t="shared" si="134"/>
        <v>768</v>
      </c>
      <c r="T1501" s="11">
        <v>43108</v>
      </c>
      <c r="U1501" s="115">
        <v>118.06643004714681</v>
      </c>
      <c r="V1501" s="115">
        <v>167.4698795180723</v>
      </c>
      <c r="W1501" s="115">
        <v>91.428571428571345</v>
      </c>
    </row>
    <row r="1502" spans="3:23" ht="18.75" thickBot="1" x14ac:dyDescent="0.3">
      <c r="C1502" s="11">
        <v>43109</v>
      </c>
      <c r="D1502" s="12">
        <v>2235.37</v>
      </c>
      <c r="E1502">
        <f t="shared" si="135"/>
        <v>118.41765110981567</v>
      </c>
      <c r="F1502" s="222"/>
      <c r="G1502" s="115">
        <v>278</v>
      </c>
      <c r="H1502" s="115">
        <f t="shared" si="136"/>
        <v>167.4698795180723</v>
      </c>
      <c r="I1502" s="225">
        <v>43109</v>
      </c>
      <c r="J1502" s="257">
        <v>66348480244</v>
      </c>
      <c r="K1502" s="115">
        <f t="shared" si="137"/>
        <v>159.63602204284192</v>
      </c>
      <c r="L1502" s="115">
        <f t="shared" si="138"/>
        <v>-7.8338574752303884</v>
      </c>
      <c r="M1502" s="248"/>
      <c r="N1502" s="248">
        <v>43109</v>
      </c>
      <c r="O1502" s="115">
        <v>77.8</v>
      </c>
      <c r="P1502" s="74">
        <f t="shared" si="139"/>
        <v>92.619047619047521</v>
      </c>
      <c r="R1502">
        <f t="shared" si="134"/>
        <v>778</v>
      </c>
      <c r="T1502" s="11">
        <v>43109</v>
      </c>
      <c r="U1502" s="115">
        <v>118.41765110981567</v>
      </c>
      <c r="V1502" s="115">
        <v>167.4698795180723</v>
      </c>
      <c r="W1502" s="115">
        <v>92.619047619047521</v>
      </c>
    </row>
    <row r="1503" spans="3:23" ht="18.75" thickBot="1" x14ac:dyDescent="0.3">
      <c r="C1503" s="11">
        <v>43110</v>
      </c>
      <c r="D1503" s="12">
        <v>2241.71</v>
      </c>
      <c r="E1503">
        <f t="shared" si="135"/>
        <v>118.75350956190023</v>
      </c>
      <c r="F1503" s="222"/>
      <c r="G1503" s="115">
        <v>278</v>
      </c>
      <c r="H1503" s="115">
        <f t="shared" si="136"/>
        <v>167.4698795180723</v>
      </c>
      <c r="I1503" s="225">
        <v>43110</v>
      </c>
      <c r="J1503" s="257">
        <v>66348480244</v>
      </c>
      <c r="K1503" s="115">
        <f t="shared" si="137"/>
        <v>159.63602204284192</v>
      </c>
      <c r="L1503" s="115">
        <f t="shared" si="138"/>
        <v>-7.8338574752303884</v>
      </c>
      <c r="M1503" s="248"/>
      <c r="N1503" s="248">
        <v>43110</v>
      </c>
      <c r="O1503" s="115">
        <v>78</v>
      </c>
      <c r="P1503" s="74">
        <f t="shared" si="139"/>
        <v>92.857142857142776</v>
      </c>
      <c r="R1503">
        <f t="shared" si="134"/>
        <v>780</v>
      </c>
      <c r="T1503" s="11">
        <v>43110</v>
      </c>
      <c r="U1503" s="115">
        <v>118.75350956190023</v>
      </c>
      <c r="V1503" s="115">
        <v>167.4698795180723</v>
      </c>
      <c r="W1503" s="115">
        <v>92.857142857142776</v>
      </c>
    </row>
    <row r="1504" spans="3:23" ht="18.75" thickBot="1" x14ac:dyDescent="0.3">
      <c r="C1504" s="11">
        <v>43111</v>
      </c>
      <c r="D1504" s="12">
        <v>2248.87</v>
      </c>
      <c r="E1504">
        <f t="shared" si="135"/>
        <v>119.13280711977488</v>
      </c>
      <c r="F1504" s="222"/>
      <c r="G1504" s="115">
        <v>278</v>
      </c>
      <c r="H1504" s="115">
        <f t="shared" si="136"/>
        <v>167.4698795180723</v>
      </c>
      <c r="I1504" s="225">
        <v>43111</v>
      </c>
      <c r="J1504" s="257">
        <v>66348480244</v>
      </c>
      <c r="K1504" s="115">
        <f t="shared" si="137"/>
        <v>159.63602204284192</v>
      </c>
      <c r="L1504" s="115">
        <f t="shared" si="138"/>
        <v>-7.8338574752303884</v>
      </c>
      <c r="M1504" s="248"/>
      <c r="N1504" s="248">
        <v>43111</v>
      </c>
      <c r="O1504" s="115">
        <v>79</v>
      </c>
      <c r="P1504" s="74">
        <f t="shared" si="139"/>
        <v>94.047619047618966</v>
      </c>
      <c r="R1504">
        <f t="shared" si="134"/>
        <v>790</v>
      </c>
      <c r="T1504" s="11">
        <v>43111</v>
      </c>
      <c r="U1504" s="115">
        <v>119.13280711977488</v>
      </c>
      <c r="V1504" s="115">
        <v>167.4698795180723</v>
      </c>
      <c r="W1504" s="115">
        <v>94.047619047618966</v>
      </c>
    </row>
    <row r="1505" spans="3:23" ht="18.75" thickBot="1" x14ac:dyDescent="0.3">
      <c r="C1505" s="11">
        <v>43112</v>
      </c>
      <c r="D1505" s="12">
        <v>2258.84</v>
      </c>
      <c r="E1505">
        <f t="shared" si="135"/>
        <v>119.66096307675957</v>
      </c>
      <c r="F1505" s="222"/>
      <c r="G1505" s="115">
        <v>278.5</v>
      </c>
      <c r="H1505" s="115">
        <f t="shared" si="136"/>
        <v>167.77108433734941</v>
      </c>
      <c r="I1505" s="225">
        <v>43112</v>
      </c>
      <c r="J1505" s="257">
        <v>66467812043</v>
      </c>
      <c r="K1505" s="115">
        <f t="shared" si="137"/>
        <v>159.92313719040098</v>
      </c>
      <c r="L1505" s="115">
        <f t="shared" si="138"/>
        <v>-7.8479471469484281</v>
      </c>
      <c r="M1505" s="248"/>
      <c r="N1505" s="248">
        <v>43112</v>
      </c>
      <c r="O1505" s="115">
        <v>79.800000000000011</v>
      </c>
      <c r="P1505" s="74">
        <f t="shared" si="139"/>
        <v>94.999999999999929</v>
      </c>
      <c r="R1505">
        <f t="shared" si="134"/>
        <v>798.00000000000011</v>
      </c>
      <c r="T1505" s="11">
        <v>43112</v>
      </c>
      <c r="U1505" s="115">
        <v>119.66096307675957</v>
      </c>
      <c r="V1505" s="115">
        <v>167.77108433734941</v>
      </c>
      <c r="W1505" s="115">
        <v>94.999999999999929</v>
      </c>
    </row>
    <row r="1506" spans="3:23" ht="18.75" thickBot="1" x14ac:dyDescent="0.3">
      <c r="C1506" s="11">
        <v>43115</v>
      </c>
      <c r="D1506" s="12">
        <v>2257.1999999999998</v>
      </c>
      <c r="E1506">
        <f t="shared" si="135"/>
        <v>119.57408486517933</v>
      </c>
      <c r="F1506" s="222"/>
      <c r="G1506" s="115">
        <v>279</v>
      </c>
      <c r="H1506" s="115">
        <f t="shared" si="136"/>
        <v>168.07228915662651</v>
      </c>
      <c r="I1506" s="225">
        <v>43115</v>
      </c>
      <c r="J1506" s="257">
        <v>66587143842</v>
      </c>
      <c r="K1506" s="115">
        <f t="shared" si="137"/>
        <v>160.21025233796004</v>
      </c>
      <c r="L1506" s="115">
        <f t="shared" si="138"/>
        <v>-7.8620368186664678</v>
      </c>
      <c r="M1506" s="248"/>
      <c r="N1506" s="248">
        <v>43115</v>
      </c>
      <c r="O1506" s="115">
        <v>79.599999999999994</v>
      </c>
      <c r="P1506" s="74">
        <f t="shared" si="139"/>
        <v>94.761904761904674</v>
      </c>
      <c r="R1506">
        <f t="shared" si="134"/>
        <v>796</v>
      </c>
      <c r="T1506" s="11">
        <v>43115</v>
      </c>
      <c r="U1506" s="115">
        <v>119.57408486517933</v>
      </c>
      <c r="V1506" s="115">
        <v>168.07228915662651</v>
      </c>
      <c r="W1506" s="115">
        <v>94.761904761904674</v>
      </c>
    </row>
    <row r="1507" spans="3:23" ht="18.75" thickBot="1" x14ac:dyDescent="0.3">
      <c r="C1507" s="11">
        <v>43116</v>
      </c>
      <c r="D1507" s="12">
        <v>2258.0700000000002</v>
      </c>
      <c r="E1507">
        <f t="shared" si="135"/>
        <v>119.62017269693227</v>
      </c>
      <c r="F1507" s="222"/>
      <c r="G1507" s="115">
        <v>280.25</v>
      </c>
      <c r="H1507" s="115">
        <f t="shared" si="136"/>
        <v>168.82530120481928</v>
      </c>
      <c r="I1507" s="225">
        <v>43116</v>
      </c>
      <c r="J1507" s="257">
        <v>66885473339.5</v>
      </c>
      <c r="K1507" s="115">
        <f t="shared" si="137"/>
        <v>160.92804020685773</v>
      </c>
      <c r="L1507" s="115">
        <f t="shared" si="138"/>
        <v>-7.8972609979615527</v>
      </c>
      <c r="M1507" s="248"/>
      <c r="N1507" s="248">
        <v>43116</v>
      </c>
      <c r="O1507" s="115">
        <v>78.8</v>
      </c>
      <c r="P1507" s="74">
        <f t="shared" si="139"/>
        <v>93.809523809523725</v>
      </c>
      <c r="R1507">
        <f t="shared" si="134"/>
        <v>788</v>
      </c>
      <c r="T1507" s="11">
        <v>43116</v>
      </c>
      <c r="U1507" s="115">
        <v>119.62017269693227</v>
      </c>
      <c r="V1507" s="115">
        <v>168.82530120481928</v>
      </c>
      <c r="W1507" s="115">
        <v>93.809523809523725</v>
      </c>
    </row>
    <row r="1508" spans="3:23" ht="18.75" thickBot="1" x14ac:dyDescent="0.3">
      <c r="C1508" s="11">
        <v>43119</v>
      </c>
      <c r="D1508" s="12">
        <v>2257.87</v>
      </c>
      <c r="E1508">
        <f t="shared" si="135"/>
        <v>119.609577793081</v>
      </c>
      <c r="F1508" s="222"/>
      <c r="G1508" s="115">
        <v>280</v>
      </c>
      <c r="H1508" s="115">
        <f t="shared" si="136"/>
        <v>168.67469879518072</v>
      </c>
      <c r="I1508" s="225">
        <v>43119</v>
      </c>
      <c r="J1508" s="257">
        <v>66825807440</v>
      </c>
      <c r="K1508" s="115">
        <f t="shared" si="137"/>
        <v>160.7844826330782</v>
      </c>
      <c r="L1508" s="115">
        <f t="shared" si="138"/>
        <v>-7.8902161621025186</v>
      </c>
      <c r="M1508" s="248"/>
      <c r="N1508" s="248">
        <v>43119</v>
      </c>
      <c r="O1508" s="115">
        <v>78.400000000000006</v>
      </c>
      <c r="P1508" s="74">
        <f t="shared" si="139"/>
        <v>93.333333333333258</v>
      </c>
      <c r="R1508">
        <f t="shared" si="134"/>
        <v>784</v>
      </c>
      <c r="T1508" s="11">
        <v>43119</v>
      </c>
      <c r="U1508" s="115">
        <v>119.609577793081</v>
      </c>
      <c r="V1508" s="115">
        <v>168.67469879518072</v>
      </c>
      <c r="W1508" s="115">
        <v>93.333333333333258</v>
      </c>
    </row>
    <row r="1509" spans="3:23" ht="18.75" thickBot="1" x14ac:dyDescent="0.3">
      <c r="C1509" s="11">
        <v>43122</v>
      </c>
      <c r="D1509" s="12">
        <v>2261.4299999999998</v>
      </c>
      <c r="E1509">
        <f t="shared" si="135"/>
        <v>119.7981670816332</v>
      </c>
      <c r="F1509" s="222"/>
      <c r="G1509" s="115">
        <v>280</v>
      </c>
      <c r="H1509" s="115">
        <f t="shared" si="136"/>
        <v>168.67469879518072</v>
      </c>
      <c r="I1509" s="225">
        <v>43122</v>
      </c>
      <c r="J1509" s="257">
        <v>66825807440</v>
      </c>
      <c r="K1509" s="115">
        <f t="shared" si="137"/>
        <v>160.7844826330782</v>
      </c>
      <c r="L1509" s="115">
        <f t="shared" si="138"/>
        <v>-7.8902161621025186</v>
      </c>
      <c r="M1509" s="248"/>
      <c r="N1509" s="248">
        <v>43122</v>
      </c>
      <c r="O1509" s="115">
        <v>78.2</v>
      </c>
      <c r="P1509" s="74">
        <f t="shared" si="139"/>
        <v>93.095238095238017</v>
      </c>
      <c r="R1509">
        <f t="shared" si="134"/>
        <v>782</v>
      </c>
      <c r="T1509" s="11">
        <v>43122</v>
      </c>
      <c r="U1509" s="115">
        <v>119.7981670816332</v>
      </c>
      <c r="V1509" s="115">
        <v>168.67469879518072</v>
      </c>
      <c r="W1509" s="115">
        <v>93.095238095238017</v>
      </c>
    </row>
    <row r="1510" spans="3:23" ht="18.75" thickBot="1" x14ac:dyDescent="0.3">
      <c r="C1510" s="11">
        <v>43123</v>
      </c>
      <c r="D1510" s="12">
        <v>2265.7600000000002</v>
      </c>
      <c r="E1510">
        <f t="shared" si="135"/>
        <v>120.02754675001273</v>
      </c>
      <c r="F1510" s="222"/>
      <c r="G1510" s="115">
        <v>280</v>
      </c>
      <c r="H1510" s="115">
        <f t="shared" si="136"/>
        <v>168.67469879518072</v>
      </c>
      <c r="I1510" s="225">
        <v>43123</v>
      </c>
      <c r="J1510" s="257">
        <v>66825807440</v>
      </c>
      <c r="K1510" s="115">
        <f t="shared" si="137"/>
        <v>160.7844826330782</v>
      </c>
      <c r="L1510" s="115">
        <f t="shared" si="138"/>
        <v>-7.8902161621025186</v>
      </c>
      <c r="M1510" s="248"/>
      <c r="N1510" s="248">
        <v>43123</v>
      </c>
      <c r="O1510" s="115">
        <v>78</v>
      </c>
      <c r="P1510" s="74">
        <f t="shared" si="139"/>
        <v>92.857142857142776</v>
      </c>
      <c r="R1510">
        <f t="shared" si="134"/>
        <v>780</v>
      </c>
      <c r="T1510" s="11">
        <v>43123</v>
      </c>
      <c r="U1510" s="115">
        <v>120.02754675001273</v>
      </c>
      <c r="V1510" s="115">
        <v>168.67469879518072</v>
      </c>
      <c r="W1510" s="115">
        <v>92.857142857142776</v>
      </c>
    </row>
    <row r="1511" spans="3:23" ht="18.75" thickBot="1" x14ac:dyDescent="0.3">
      <c r="C1511" s="11">
        <v>43124</v>
      </c>
      <c r="D1511" s="12">
        <v>2268.5300000000002</v>
      </c>
      <c r="E1511">
        <f t="shared" si="135"/>
        <v>120.17428616835249</v>
      </c>
      <c r="F1511" s="222"/>
      <c r="G1511" s="115">
        <v>278.5</v>
      </c>
      <c r="H1511" s="115">
        <f t="shared" si="136"/>
        <v>167.77108433734941</v>
      </c>
      <c r="I1511" s="225">
        <v>43124</v>
      </c>
      <c r="J1511" s="257">
        <v>66467812043</v>
      </c>
      <c r="K1511" s="115">
        <f t="shared" si="137"/>
        <v>159.92313719040101</v>
      </c>
      <c r="L1511" s="115">
        <f t="shared" si="138"/>
        <v>-7.8479471469483997</v>
      </c>
      <c r="M1511" s="248"/>
      <c r="N1511" s="248">
        <v>43124</v>
      </c>
      <c r="O1511" s="115">
        <v>78</v>
      </c>
      <c r="P1511" s="74">
        <f t="shared" si="139"/>
        <v>92.857142857142776</v>
      </c>
      <c r="R1511">
        <f t="shared" si="134"/>
        <v>780</v>
      </c>
      <c r="T1511" s="11">
        <v>43124</v>
      </c>
      <c r="U1511" s="115">
        <v>120.17428616835249</v>
      </c>
      <c r="V1511" s="115">
        <v>167.77108433734941</v>
      </c>
      <c r="W1511" s="115">
        <v>92.857142857142776</v>
      </c>
    </row>
    <row r="1512" spans="3:23" ht="18.75" thickBot="1" x14ac:dyDescent="0.3">
      <c r="C1512" s="11">
        <v>43125</v>
      </c>
      <c r="D1512" s="12">
        <v>2263.91</v>
      </c>
      <c r="E1512">
        <f t="shared" si="135"/>
        <v>119.92954388938867</v>
      </c>
      <c r="F1512" s="222"/>
      <c r="G1512" s="115">
        <v>276</v>
      </c>
      <c r="H1512" s="115">
        <f t="shared" si="136"/>
        <v>166.26506024096386</v>
      </c>
      <c r="I1512" s="225">
        <v>43125</v>
      </c>
      <c r="J1512" s="257">
        <v>65871153048</v>
      </c>
      <c r="K1512" s="115">
        <f t="shared" si="137"/>
        <v>158.48756145260566</v>
      </c>
      <c r="L1512" s="115">
        <f t="shared" si="138"/>
        <v>-7.7774987883582014</v>
      </c>
      <c r="M1512" s="248"/>
      <c r="N1512" s="248">
        <v>43125</v>
      </c>
      <c r="O1512" s="115">
        <v>78.2</v>
      </c>
      <c r="P1512" s="74">
        <f t="shared" si="139"/>
        <v>93.095238095238017</v>
      </c>
      <c r="R1512">
        <f t="shared" si="134"/>
        <v>782</v>
      </c>
      <c r="T1512" s="11">
        <v>43125</v>
      </c>
      <c r="U1512" s="115">
        <v>119.92954388938867</v>
      </c>
      <c r="V1512" s="115">
        <v>166.26506024096386</v>
      </c>
      <c r="W1512" s="115">
        <v>93.095238095238017</v>
      </c>
    </row>
    <row r="1513" spans="3:23" ht="18.75" thickBot="1" x14ac:dyDescent="0.3">
      <c r="C1513" s="11">
        <v>43126</v>
      </c>
      <c r="D1513" s="12">
        <v>2253.2800000000002</v>
      </c>
      <c r="E1513">
        <f t="shared" si="135"/>
        <v>119.36642474969489</v>
      </c>
      <c r="F1513" s="222"/>
      <c r="G1513" s="115">
        <v>274</v>
      </c>
      <c r="H1513" s="115">
        <f t="shared" si="136"/>
        <v>165.06024096385542</v>
      </c>
      <c r="I1513" s="225">
        <v>43126</v>
      </c>
      <c r="J1513" s="257">
        <v>65393825852</v>
      </c>
      <c r="K1513" s="115">
        <f t="shared" si="137"/>
        <v>157.33910086236938</v>
      </c>
      <c r="L1513" s="115">
        <f t="shared" si="138"/>
        <v>-7.7211401014860428</v>
      </c>
      <c r="M1513" s="248"/>
      <c r="N1513" s="248">
        <v>43126</v>
      </c>
      <c r="O1513" s="115">
        <v>78</v>
      </c>
      <c r="P1513" s="74">
        <f t="shared" si="139"/>
        <v>92.857142857142776</v>
      </c>
      <c r="R1513">
        <f t="shared" si="134"/>
        <v>780</v>
      </c>
      <c r="T1513" s="11">
        <v>43126</v>
      </c>
      <c r="U1513" s="115">
        <v>119.36642474969489</v>
      </c>
      <c r="V1513" s="115">
        <v>165.06024096385542</v>
      </c>
      <c r="W1513" s="115">
        <v>92.857142857142776</v>
      </c>
    </row>
    <row r="1514" spans="3:23" ht="18.75" thickBot="1" x14ac:dyDescent="0.3">
      <c r="C1514" s="11">
        <v>43129</v>
      </c>
      <c r="D1514" s="12">
        <v>2246.19</v>
      </c>
      <c r="E1514">
        <f t="shared" si="135"/>
        <v>118.99083540816815</v>
      </c>
      <c r="F1514" s="222"/>
      <c r="G1514" s="115">
        <v>271</v>
      </c>
      <c r="H1514" s="115">
        <f t="shared" si="136"/>
        <v>163.25301204819277</v>
      </c>
      <c r="I1514" s="225">
        <v>43129</v>
      </c>
      <c r="J1514" s="257">
        <v>64677835058</v>
      </c>
      <c r="K1514" s="115">
        <f t="shared" si="137"/>
        <v>155.61640997701497</v>
      </c>
      <c r="L1514" s="115">
        <f t="shared" si="138"/>
        <v>-7.6366020711778049</v>
      </c>
      <c r="M1514" s="248"/>
      <c r="N1514" s="248">
        <v>43129</v>
      </c>
      <c r="O1514" s="115">
        <v>77.8</v>
      </c>
      <c r="P1514" s="74">
        <f t="shared" si="139"/>
        <v>92.619047619047535</v>
      </c>
      <c r="R1514">
        <f t="shared" si="134"/>
        <v>778</v>
      </c>
      <c r="T1514" s="11">
        <v>43129</v>
      </c>
      <c r="U1514" s="115">
        <v>118.99083540816815</v>
      </c>
      <c r="V1514" s="115">
        <v>163.25301204819277</v>
      </c>
      <c r="W1514" s="115">
        <v>92.619047619047535</v>
      </c>
    </row>
    <row r="1515" spans="3:23" ht="18.75" thickBot="1" x14ac:dyDescent="0.3">
      <c r="C1515" s="11">
        <v>43130</v>
      </c>
      <c r="D1515" s="12">
        <v>2255.66</v>
      </c>
      <c r="E1515">
        <f t="shared" si="135"/>
        <v>119.4925041055247</v>
      </c>
      <c r="F1515" s="222"/>
      <c r="G1515" s="115">
        <v>275</v>
      </c>
      <c r="H1515" s="115">
        <f t="shared" si="136"/>
        <v>165.66265060240966</v>
      </c>
      <c r="I1515" s="242">
        <v>43130</v>
      </c>
      <c r="J1515" s="260">
        <v>65632489450</v>
      </c>
      <c r="K1515" s="115">
        <f t="shared" si="137"/>
        <v>157.91333115748751</v>
      </c>
      <c r="L1515" s="115">
        <f t="shared" si="138"/>
        <v>-7.7493194449221505</v>
      </c>
      <c r="M1515" s="251"/>
      <c r="N1515" s="251">
        <v>43130</v>
      </c>
      <c r="O1515" s="115">
        <v>78</v>
      </c>
      <c r="P1515" s="74">
        <f t="shared" si="139"/>
        <v>92.85714285714279</v>
      </c>
      <c r="R1515">
        <f t="shared" si="134"/>
        <v>780</v>
      </c>
      <c r="T1515" s="11">
        <v>43130</v>
      </c>
      <c r="U1515" s="115">
        <v>119.4925041055247</v>
      </c>
      <c r="V1515" s="115">
        <v>165.66265060240966</v>
      </c>
      <c r="W1515" s="115">
        <v>92.85714285714279</v>
      </c>
    </row>
    <row r="1516" spans="3:23" ht="18.75" thickBot="1" x14ac:dyDescent="0.3">
      <c r="C1516" s="11">
        <v>43133</v>
      </c>
      <c r="D1516" s="12">
        <v>2256.9899999999998</v>
      </c>
      <c r="E1516">
        <f t="shared" si="135"/>
        <v>119.56296021613549</v>
      </c>
      <c r="F1516" s="222"/>
      <c r="G1516" s="115">
        <v>276</v>
      </c>
      <c r="H1516" s="115">
        <f t="shared" si="136"/>
        <v>166.26506024096386</v>
      </c>
      <c r="I1516" s="225">
        <v>43133</v>
      </c>
      <c r="J1516" s="257">
        <v>65871153048</v>
      </c>
      <c r="K1516" s="115">
        <f t="shared" si="137"/>
        <v>158.48756145260563</v>
      </c>
      <c r="L1516" s="115">
        <f t="shared" si="138"/>
        <v>-7.7774987883582298</v>
      </c>
      <c r="M1516" s="248"/>
      <c r="N1516" s="248">
        <v>43133</v>
      </c>
      <c r="O1516" s="115">
        <v>78.2</v>
      </c>
      <c r="P1516" s="74">
        <f t="shared" si="139"/>
        <v>93.095238095238031</v>
      </c>
      <c r="R1516">
        <f t="shared" si="134"/>
        <v>782</v>
      </c>
      <c r="T1516" s="11">
        <v>43133</v>
      </c>
      <c r="U1516" s="115">
        <v>119.56296021613549</v>
      </c>
      <c r="V1516" s="115">
        <v>166.26506024096386</v>
      </c>
      <c r="W1516" s="115">
        <v>93.095238095238031</v>
      </c>
    </row>
    <row r="1517" spans="3:23" ht="18.75" thickBot="1" x14ac:dyDescent="0.3">
      <c r="C1517" s="11">
        <v>43136</v>
      </c>
      <c r="D1517" s="12">
        <v>2259.9899999999998</v>
      </c>
      <c r="E1517">
        <f t="shared" si="135"/>
        <v>119.72188377390421</v>
      </c>
      <c r="F1517" s="222"/>
      <c r="G1517" s="115">
        <v>276</v>
      </c>
      <c r="H1517" s="115">
        <f t="shared" si="136"/>
        <v>166.26506024096386</v>
      </c>
      <c r="I1517" s="237">
        <v>43136</v>
      </c>
      <c r="J1517" s="261">
        <v>65871153048</v>
      </c>
      <c r="K1517" s="115">
        <f t="shared" si="137"/>
        <v>158.48756145260563</v>
      </c>
      <c r="L1517" s="115">
        <f t="shared" si="138"/>
        <v>-7.7774987883582298</v>
      </c>
      <c r="M1517" s="245"/>
      <c r="N1517" s="245">
        <v>43136</v>
      </c>
      <c r="O1517" s="115">
        <v>78.2</v>
      </c>
      <c r="P1517" s="74">
        <f t="shared" si="139"/>
        <v>93.095238095238031</v>
      </c>
      <c r="R1517">
        <f t="shared" si="134"/>
        <v>782</v>
      </c>
      <c r="T1517" s="11">
        <v>43136</v>
      </c>
      <c r="U1517" s="115">
        <v>119.72188377390421</v>
      </c>
      <c r="V1517" s="115">
        <v>166.26506024096386</v>
      </c>
      <c r="W1517" s="115">
        <v>93.095238095238031</v>
      </c>
    </row>
    <row r="1518" spans="3:23" ht="18.75" thickBot="1" x14ac:dyDescent="0.3">
      <c r="C1518" s="11">
        <v>43137</v>
      </c>
      <c r="D1518" s="12">
        <v>2261.52</v>
      </c>
      <c r="E1518">
        <f t="shared" si="135"/>
        <v>119.80293478836626</v>
      </c>
      <c r="F1518" s="222"/>
      <c r="G1518" s="115">
        <v>275</v>
      </c>
      <c r="H1518" s="115">
        <f t="shared" si="136"/>
        <v>165.66265060240966</v>
      </c>
      <c r="I1518" s="225">
        <v>43137</v>
      </c>
      <c r="J1518" s="257">
        <v>65632489450</v>
      </c>
      <c r="K1518" s="115">
        <f t="shared" si="137"/>
        <v>157.91333115748751</v>
      </c>
      <c r="L1518" s="115">
        <f t="shared" si="138"/>
        <v>-7.7493194449221505</v>
      </c>
      <c r="M1518" s="248"/>
      <c r="N1518" s="248">
        <v>43137</v>
      </c>
      <c r="O1518" s="115">
        <v>78.2</v>
      </c>
      <c r="P1518" s="74">
        <f t="shared" si="139"/>
        <v>93.095238095238031</v>
      </c>
      <c r="R1518">
        <f t="shared" si="134"/>
        <v>782</v>
      </c>
      <c r="T1518" s="11">
        <v>43137</v>
      </c>
      <c r="U1518" s="115">
        <v>119.80293478836626</v>
      </c>
      <c r="V1518" s="115">
        <v>165.66265060240966</v>
      </c>
      <c r="W1518" s="115">
        <v>93.095238095238031</v>
      </c>
    </row>
    <row r="1519" spans="3:23" ht="18.75" thickBot="1" x14ac:dyDescent="0.3">
      <c r="C1519" s="11">
        <v>43138</v>
      </c>
      <c r="D1519" s="12">
        <v>2261.8000000000002</v>
      </c>
      <c r="E1519">
        <f t="shared" si="135"/>
        <v>119.81776765375801</v>
      </c>
      <c r="F1519" s="222"/>
      <c r="G1519" s="115">
        <v>274</v>
      </c>
      <c r="H1519" s="115">
        <f t="shared" si="136"/>
        <v>165.06024096385545</v>
      </c>
      <c r="I1519" s="225">
        <v>43138</v>
      </c>
      <c r="J1519" s="257">
        <v>65393825852</v>
      </c>
      <c r="K1519" s="115">
        <f t="shared" si="137"/>
        <v>157.33910086236938</v>
      </c>
      <c r="L1519" s="115">
        <f t="shared" si="138"/>
        <v>-7.7211401014860712</v>
      </c>
      <c r="M1519" s="248"/>
      <c r="N1519" s="248">
        <v>43138</v>
      </c>
      <c r="O1519" s="115">
        <v>78.400000000000006</v>
      </c>
      <c r="P1519" s="74">
        <f t="shared" si="139"/>
        <v>93.333333333333258</v>
      </c>
      <c r="R1519">
        <f t="shared" ref="R1519:R1582" si="140">+O1519*10</f>
        <v>784</v>
      </c>
      <c r="T1519" s="11">
        <v>43138</v>
      </c>
      <c r="U1519" s="115">
        <v>119.81776765375801</v>
      </c>
      <c r="V1519" s="115">
        <v>165.06024096385545</v>
      </c>
      <c r="W1519" s="115">
        <v>93.333333333333258</v>
      </c>
    </row>
    <row r="1520" spans="3:23" ht="18.75" thickBot="1" x14ac:dyDescent="0.3">
      <c r="C1520" s="11">
        <v>43139</v>
      </c>
      <c r="D1520" s="12">
        <v>2255.1999999999998</v>
      </c>
      <c r="E1520">
        <f t="shared" si="135"/>
        <v>119.46813582666682</v>
      </c>
      <c r="F1520" s="222"/>
      <c r="G1520" s="115">
        <v>270</v>
      </c>
      <c r="H1520" s="115">
        <f t="shared" si="136"/>
        <v>162.65060240963859</v>
      </c>
      <c r="I1520" s="225">
        <v>43139</v>
      </c>
      <c r="J1520" s="257">
        <v>64439171460</v>
      </c>
      <c r="K1520" s="115">
        <f t="shared" si="137"/>
        <v>155.04217968189684</v>
      </c>
      <c r="L1520" s="115">
        <f t="shared" si="138"/>
        <v>-7.608422727741754</v>
      </c>
      <c r="M1520" s="248"/>
      <c r="N1520" s="248">
        <v>43139</v>
      </c>
      <c r="O1520" s="115">
        <v>78.600000000000009</v>
      </c>
      <c r="P1520" s="74">
        <f t="shared" si="139"/>
        <v>93.571428571428498</v>
      </c>
      <c r="R1520">
        <f t="shared" si="140"/>
        <v>786.00000000000011</v>
      </c>
      <c r="T1520" s="11">
        <v>43139</v>
      </c>
      <c r="U1520" s="115">
        <v>119.46813582666682</v>
      </c>
      <c r="V1520" s="115">
        <v>162.65060240963859</v>
      </c>
      <c r="W1520" s="115">
        <v>93.571428571428498</v>
      </c>
    </row>
    <row r="1521" spans="3:23" ht="18.75" thickBot="1" x14ac:dyDescent="0.3">
      <c r="C1521" s="11">
        <v>43140</v>
      </c>
      <c r="D1521" s="12">
        <v>2255.8000000000002</v>
      </c>
      <c r="E1521">
        <f t="shared" si="135"/>
        <v>119.49992053822058</v>
      </c>
      <c r="F1521" s="222"/>
      <c r="G1521" s="115">
        <v>270</v>
      </c>
      <c r="H1521" s="115">
        <f t="shared" si="136"/>
        <v>162.65060240963859</v>
      </c>
      <c r="I1521" s="225">
        <v>43140</v>
      </c>
      <c r="J1521" s="257">
        <v>64439171460</v>
      </c>
      <c r="K1521" s="115">
        <f t="shared" si="137"/>
        <v>155.04217968189684</v>
      </c>
      <c r="L1521" s="115">
        <f t="shared" si="138"/>
        <v>-7.608422727741754</v>
      </c>
      <c r="M1521" s="248"/>
      <c r="N1521" s="248">
        <v>43140</v>
      </c>
      <c r="O1521" s="115">
        <v>78.400000000000006</v>
      </c>
      <c r="P1521" s="74">
        <f t="shared" si="139"/>
        <v>93.333333333333258</v>
      </c>
      <c r="R1521">
        <f t="shared" si="140"/>
        <v>784</v>
      </c>
      <c r="T1521" s="11">
        <v>43140</v>
      </c>
      <c r="U1521" s="115">
        <v>119.49992053822058</v>
      </c>
      <c r="V1521" s="115">
        <v>162.65060240963859</v>
      </c>
      <c r="W1521" s="115">
        <v>93.333333333333258</v>
      </c>
    </row>
    <row r="1522" spans="3:23" ht="18.75" thickBot="1" x14ac:dyDescent="0.3">
      <c r="C1522" s="11">
        <v>43143</v>
      </c>
      <c r="D1522" s="12">
        <v>2284.98</v>
      </c>
      <c r="E1522">
        <f t="shared" si="135"/>
        <v>121.04571701011758</v>
      </c>
      <c r="F1522" s="222"/>
      <c r="G1522" s="115">
        <v>275</v>
      </c>
      <c r="H1522" s="115">
        <f t="shared" si="136"/>
        <v>165.66265060240968</v>
      </c>
      <c r="I1522" s="225">
        <v>43143</v>
      </c>
      <c r="J1522" s="257">
        <v>65632489450</v>
      </c>
      <c r="K1522" s="115">
        <f t="shared" si="137"/>
        <v>157.91333115748753</v>
      </c>
      <c r="L1522" s="115">
        <f t="shared" si="138"/>
        <v>-7.7493194449221505</v>
      </c>
      <c r="M1522" s="248"/>
      <c r="N1522" s="248">
        <v>43143</v>
      </c>
      <c r="O1522" s="115">
        <v>78.400000000000006</v>
      </c>
      <c r="P1522" s="74">
        <f t="shared" si="139"/>
        <v>93.333333333333258</v>
      </c>
      <c r="R1522">
        <f t="shared" si="140"/>
        <v>784</v>
      </c>
      <c r="T1522" s="11">
        <v>43143</v>
      </c>
      <c r="U1522" s="115">
        <v>121.04571701011758</v>
      </c>
      <c r="V1522" s="115">
        <v>165.66265060240968</v>
      </c>
      <c r="W1522" s="115">
        <v>93.333333333333258</v>
      </c>
    </row>
    <row r="1523" spans="3:23" ht="18.75" thickBot="1" x14ac:dyDescent="0.3">
      <c r="C1523" s="11">
        <v>43145</v>
      </c>
      <c r="D1523" s="12">
        <v>2287.0300000000002</v>
      </c>
      <c r="E1523">
        <f t="shared" si="135"/>
        <v>121.15431477459289</v>
      </c>
      <c r="F1523" s="222"/>
      <c r="G1523" s="115">
        <v>274</v>
      </c>
      <c r="H1523" s="115">
        <f t="shared" si="136"/>
        <v>165.06024096385545</v>
      </c>
      <c r="I1523" s="225">
        <v>43145</v>
      </c>
      <c r="J1523" s="257">
        <v>65393825852</v>
      </c>
      <c r="K1523" s="115">
        <f t="shared" si="137"/>
        <v>157.33910086236941</v>
      </c>
      <c r="L1523" s="115">
        <f t="shared" si="138"/>
        <v>-7.7211401014860428</v>
      </c>
      <c r="M1523" s="248"/>
      <c r="N1523" s="248">
        <v>43145</v>
      </c>
      <c r="O1523" s="115">
        <v>77.400000000000006</v>
      </c>
      <c r="P1523" s="74">
        <f t="shared" si="139"/>
        <v>92.142857142857068</v>
      </c>
      <c r="R1523">
        <f t="shared" si="140"/>
        <v>774</v>
      </c>
      <c r="T1523" s="11">
        <v>43145</v>
      </c>
      <c r="U1523" s="115">
        <v>121.15431477459289</v>
      </c>
      <c r="V1523" s="115">
        <v>165.06024096385545</v>
      </c>
      <c r="W1523" s="115">
        <v>92.142857142857068</v>
      </c>
    </row>
    <row r="1524" spans="3:23" ht="18.75" thickBot="1" x14ac:dyDescent="0.3">
      <c r="C1524" s="11">
        <v>43146</v>
      </c>
      <c r="D1524" s="12">
        <v>2288.0500000000002</v>
      </c>
      <c r="E1524">
        <f t="shared" si="135"/>
        <v>121.20834878423426</v>
      </c>
      <c r="F1524" s="222"/>
      <c r="G1524" s="115">
        <v>270.5</v>
      </c>
      <c r="H1524" s="115">
        <f t="shared" si="136"/>
        <v>162.9518072289157</v>
      </c>
      <c r="I1524" s="225">
        <v>43146</v>
      </c>
      <c r="J1524" s="257">
        <v>64558503259</v>
      </c>
      <c r="K1524" s="115">
        <f t="shared" si="137"/>
        <v>155.32929482945593</v>
      </c>
      <c r="L1524" s="115">
        <f t="shared" si="138"/>
        <v>-7.6225123994597652</v>
      </c>
      <c r="M1524" s="248"/>
      <c r="N1524" s="248">
        <v>43146</v>
      </c>
      <c r="O1524" s="115">
        <v>77.400000000000006</v>
      </c>
      <c r="P1524" s="74">
        <f t="shared" si="139"/>
        <v>92.142857142857068</v>
      </c>
      <c r="R1524">
        <f t="shared" si="140"/>
        <v>774</v>
      </c>
      <c r="T1524" s="11">
        <v>43146</v>
      </c>
      <c r="U1524" s="115">
        <v>121.20834878423426</v>
      </c>
      <c r="V1524" s="115">
        <v>162.9518072289157</v>
      </c>
      <c r="W1524" s="115">
        <v>92.142857142857068</v>
      </c>
    </row>
    <row r="1525" spans="3:23" ht="18.75" thickBot="1" x14ac:dyDescent="0.3">
      <c r="C1525" s="11">
        <v>43150</v>
      </c>
      <c r="D1525" s="12">
        <v>2285.91</v>
      </c>
      <c r="E1525">
        <f t="shared" si="135"/>
        <v>121.09498331302589</v>
      </c>
      <c r="F1525" s="222"/>
      <c r="G1525" s="115">
        <v>271.25</v>
      </c>
      <c r="H1525" s="115">
        <f t="shared" si="136"/>
        <v>163.40361445783134</v>
      </c>
      <c r="I1525" s="225">
        <v>43150</v>
      </c>
      <c r="J1525" s="257">
        <v>64737500957.5</v>
      </c>
      <c r="K1525" s="115">
        <f t="shared" si="137"/>
        <v>155.75996755079453</v>
      </c>
      <c r="L1525" s="115">
        <f t="shared" si="138"/>
        <v>-7.6436469070368105</v>
      </c>
      <c r="M1525" s="248"/>
      <c r="N1525" s="248">
        <v>43150</v>
      </c>
      <c r="O1525" s="115">
        <v>77.400000000000006</v>
      </c>
      <c r="P1525" s="74">
        <f t="shared" si="139"/>
        <v>92.142857142857068</v>
      </c>
      <c r="R1525">
        <f t="shared" si="140"/>
        <v>774</v>
      </c>
      <c r="T1525" s="11">
        <v>43150</v>
      </c>
      <c r="U1525" s="115">
        <v>121.09498331302589</v>
      </c>
      <c r="V1525" s="115">
        <v>163.40361445783134</v>
      </c>
      <c r="W1525" s="115">
        <v>92.142857142857068</v>
      </c>
    </row>
    <row r="1526" spans="3:23" ht="18.75" thickBot="1" x14ac:dyDescent="0.3">
      <c r="C1526" s="11">
        <v>43151</v>
      </c>
      <c r="D1526" s="12">
        <v>2281.54</v>
      </c>
      <c r="E1526">
        <f t="shared" si="135"/>
        <v>120.86348466387615</v>
      </c>
      <c r="F1526" s="222"/>
      <c r="G1526" s="115">
        <v>270.5</v>
      </c>
      <c r="H1526" s="115">
        <f t="shared" si="136"/>
        <v>162.95180722891567</v>
      </c>
      <c r="I1526" s="225">
        <v>43151</v>
      </c>
      <c r="J1526" s="257">
        <v>64558503259</v>
      </c>
      <c r="K1526" s="115">
        <f t="shared" si="137"/>
        <v>155.3292948294559</v>
      </c>
      <c r="L1526" s="115">
        <f t="shared" si="138"/>
        <v>-7.6225123994597652</v>
      </c>
      <c r="M1526" s="248"/>
      <c r="N1526" s="248">
        <v>43151</v>
      </c>
      <c r="O1526" s="115">
        <v>77.400000000000006</v>
      </c>
      <c r="P1526" s="74">
        <f t="shared" si="139"/>
        <v>92.142857142857068</v>
      </c>
      <c r="R1526">
        <f t="shared" si="140"/>
        <v>774</v>
      </c>
      <c r="T1526" s="11">
        <v>43151</v>
      </c>
      <c r="U1526" s="115">
        <v>120.86348466387615</v>
      </c>
      <c r="V1526" s="115">
        <v>162.95180722891567</v>
      </c>
      <c r="W1526" s="115">
        <v>92.142857142857068</v>
      </c>
    </row>
    <row r="1527" spans="3:23" ht="18.75" thickBot="1" x14ac:dyDescent="0.3">
      <c r="C1527" s="11">
        <v>43152</v>
      </c>
      <c r="D1527" s="12">
        <v>2290.81</v>
      </c>
      <c r="E1527">
        <f t="shared" si="135"/>
        <v>121.35455845738146</v>
      </c>
      <c r="F1527" s="222"/>
      <c r="G1527" s="115">
        <v>274</v>
      </c>
      <c r="H1527" s="115">
        <f t="shared" si="136"/>
        <v>165.06024096385542</v>
      </c>
      <c r="I1527" s="225">
        <v>43152</v>
      </c>
      <c r="J1527" s="257">
        <v>65393825852</v>
      </c>
      <c r="K1527" s="115">
        <f t="shared" si="137"/>
        <v>157.33910086236938</v>
      </c>
      <c r="L1527" s="115">
        <f t="shared" si="138"/>
        <v>-7.7211401014860428</v>
      </c>
      <c r="M1527" s="248"/>
      <c r="N1527" s="248">
        <v>43152</v>
      </c>
      <c r="O1527" s="115">
        <v>77.599999999999994</v>
      </c>
      <c r="P1527" s="74">
        <f t="shared" si="139"/>
        <v>92.380952380952294</v>
      </c>
      <c r="R1527">
        <f t="shared" si="140"/>
        <v>776</v>
      </c>
      <c r="T1527" s="11">
        <v>43152</v>
      </c>
      <c r="U1527" s="115">
        <v>121.35455845738146</v>
      </c>
      <c r="V1527" s="115">
        <v>165.06024096385542</v>
      </c>
      <c r="W1527" s="115">
        <v>92.380952380952294</v>
      </c>
    </row>
    <row r="1528" spans="3:23" ht="18.75" thickBot="1" x14ac:dyDescent="0.3">
      <c r="C1528" s="11">
        <v>43153</v>
      </c>
      <c r="D1528" s="12">
        <v>2291.06</v>
      </c>
      <c r="E1528">
        <f t="shared" si="135"/>
        <v>121.36780208719553</v>
      </c>
      <c r="F1528" s="222"/>
      <c r="G1528" s="115">
        <v>274</v>
      </c>
      <c r="H1528" s="115">
        <f t="shared" si="136"/>
        <v>165.06024096385542</v>
      </c>
      <c r="I1528" s="225">
        <v>43153</v>
      </c>
      <c r="J1528" s="257">
        <v>65393825852</v>
      </c>
      <c r="K1528" s="115">
        <f t="shared" si="137"/>
        <v>157.33910086236938</v>
      </c>
      <c r="L1528" s="115">
        <f t="shared" si="138"/>
        <v>-7.7211401014860428</v>
      </c>
      <c r="M1528" s="248"/>
      <c r="N1528" s="248">
        <v>43153</v>
      </c>
      <c r="O1528" s="115">
        <v>77.2</v>
      </c>
      <c r="P1528" s="74">
        <f t="shared" si="139"/>
        <v>91.904761904761827</v>
      </c>
      <c r="R1528">
        <f t="shared" si="140"/>
        <v>772</v>
      </c>
      <c r="T1528" s="11">
        <v>43153</v>
      </c>
      <c r="U1528" s="115">
        <v>121.36780208719553</v>
      </c>
      <c r="V1528" s="115">
        <v>165.06024096385542</v>
      </c>
      <c r="W1528" s="115">
        <v>91.904761904761827</v>
      </c>
    </row>
    <row r="1529" spans="3:23" ht="18.75" thickBot="1" x14ac:dyDescent="0.3">
      <c r="C1529" s="11">
        <v>43154</v>
      </c>
      <c r="D1529" s="12">
        <v>2287.64</v>
      </c>
      <c r="E1529">
        <f t="shared" si="135"/>
        <v>121.18662923133918</v>
      </c>
      <c r="F1529" s="222"/>
      <c r="G1529" s="115">
        <v>272</v>
      </c>
      <c r="H1529" s="115">
        <f t="shared" si="136"/>
        <v>163.85542168674698</v>
      </c>
      <c r="I1529" s="225">
        <v>43154</v>
      </c>
      <c r="J1529" s="257">
        <v>64916498656</v>
      </c>
      <c r="K1529" s="115">
        <f t="shared" si="137"/>
        <v>156.19064027213309</v>
      </c>
      <c r="L1529" s="115">
        <f t="shared" si="138"/>
        <v>-7.6647814146138842</v>
      </c>
      <c r="M1529" s="248"/>
      <c r="N1529" s="248">
        <v>43154</v>
      </c>
      <c r="O1529" s="115">
        <v>76.599999999999994</v>
      </c>
      <c r="P1529" s="74">
        <f t="shared" si="139"/>
        <v>91.190476190476105</v>
      </c>
      <c r="R1529">
        <f t="shared" si="140"/>
        <v>766</v>
      </c>
      <c r="T1529" s="11">
        <v>43154</v>
      </c>
      <c r="U1529" s="115">
        <v>121.18662923133918</v>
      </c>
      <c r="V1529" s="115">
        <v>163.85542168674698</v>
      </c>
      <c r="W1529" s="115">
        <v>91.190476190476105</v>
      </c>
    </row>
    <row r="1530" spans="3:23" ht="18.75" thickBot="1" x14ac:dyDescent="0.3">
      <c r="C1530" s="11">
        <v>43157</v>
      </c>
      <c r="D1530" s="12">
        <v>2286.31</v>
      </c>
      <c r="E1530">
        <f t="shared" si="135"/>
        <v>121.11617312072839</v>
      </c>
      <c r="F1530" s="222"/>
      <c r="G1530" s="115">
        <v>272</v>
      </c>
      <c r="H1530" s="115">
        <f t="shared" si="136"/>
        <v>163.85542168674698</v>
      </c>
      <c r="I1530" s="225">
        <v>43157</v>
      </c>
      <c r="J1530" s="257">
        <v>64916498656</v>
      </c>
      <c r="K1530" s="115">
        <f t="shared" si="137"/>
        <v>156.19064027213309</v>
      </c>
      <c r="L1530" s="115">
        <f t="shared" si="138"/>
        <v>-7.6647814146138842</v>
      </c>
      <c r="M1530" s="248"/>
      <c r="N1530" s="248">
        <v>43157</v>
      </c>
      <c r="O1530" s="115">
        <v>76</v>
      </c>
      <c r="P1530" s="74">
        <f t="shared" si="139"/>
        <v>90.476190476190396</v>
      </c>
      <c r="R1530">
        <f t="shared" si="140"/>
        <v>760</v>
      </c>
      <c r="T1530" s="11">
        <v>43157</v>
      </c>
      <c r="U1530" s="115">
        <v>121.11617312072839</v>
      </c>
      <c r="V1530" s="115">
        <v>163.85542168674698</v>
      </c>
      <c r="W1530" s="115">
        <v>90.476190476190396</v>
      </c>
    </row>
    <row r="1531" spans="3:23" ht="18.75" thickBot="1" x14ac:dyDescent="0.3">
      <c r="C1531" s="11">
        <v>43158</v>
      </c>
      <c r="D1531" s="12">
        <v>2286.85</v>
      </c>
      <c r="E1531">
        <f t="shared" si="135"/>
        <v>121.14477936112677</v>
      </c>
      <c r="F1531" s="222"/>
      <c r="G1531" s="115">
        <v>272.5</v>
      </c>
      <c r="H1531" s="115">
        <f t="shared" si="136"/>
        <v>164.15662650602411</v>
      </c>
      <c r="I1531" s="225">
        <v>43158</v>
      </c>
      <c r="J1531" s="257">
        <v>65035830455</v>
      </c>
      <c r="K1531" s="115">
        <f t="shared" si="137"/>
        <v>156.47775541969219</v>
      </c>
      <c r="L1531" s="115">
        <f t="shared" si="138"/>
        <v>-7.6788710863319238</v>
      </c>
      <c r="M1531" s="248"/>
      <c r="N1531" s="248">
        <v>43158</v>
      </c>
      <c r="O1531" s="115">
        <v>76</v>
      </c>
      <c r="P1531" s="74">
        <f t="shared" si="139"/>
        <v>90.476190476190396</v>
      </c>
      <c r="R1531">
        <f t="shared" si="140"/>
        <v>760</v>
      </c>
      <c r="T1531" s="11">
        <v>43158</v>
      </c>
      <c r="U1531" s="115">
        <v>121.14477936112677</v>
      </c>
      <c r="V1531" s="115">
        <v>164.15662650602411</v>
      </c>
      <c r="W1531" s="115">
        <v>90.476190476190396</v>
      </c>
    </row>
    <row r="1532" spans="3:23" ht="18.75" thickBot="1" x14ac:dyDescent="0.3">
      <c r="C1532" s="11">
        <v>43159</v>
      </c>
      <c r="D1532" s="12">
        <v>2292.9899999999998</v>
      </c>
      <c r="E1532">
        <f t="shared" si="135"/>
        <v>121.47004290936006</v>
      </c>
      <c r="F1532" s="222"/>
      <c r="G1532" s="115">
        <v>275</v>
      </c>
      <c r="H1532" s="115">
        <f t="shared" si="136"/>
        <v>165.66265060240966</v>
      </c>
      <c r="I1532" s="240">
        <v>43159</v>
      </c>
      <c r="J1532" s="262">
        <v>65632489450</v>
      </c>
      <c r="K1532" s="115">
        <f t="shared" si="137"/>
        <v>157.91333115748753</v>
      </c>
      <c r="L1532" s="115">
        <f t="shared" si="138"/>
        <v>-7.7493194449221221</v>
      </c>
      <c r="M1532" s="252"/>
      <c r="N1532" s="252">
        <v>43159</v>
      </c>
      <c r="O1532" s="115">
        <v>76</v>
      </c>
      <c r="P1532" s="74">
        <f t="shared" si="139"/>
        <v>90.476190476190396</v>
      </c>
      <c r="R1532">
        <f t="shared" si="140"/>
        <v>760</v>
      </c>
      <c r="T1532" s="11">
        <v>43159</v>
      </c>
      <c r="U1532" s="115">
        <v>121.47004290936006</v>
      </c>
      <c r="V1532" s="115">
        <v>165.66265060240966</v>
      </c>
      <c r="W1532" s="115">
        <v>90.476190476190396</v>
      </c>
    </row>
    <row r="1533" spans="3:23" ht="18.75" thickBot="1" x14ac:dyDescent="0.3">
      <c r="C1533" s="11">
        <v>43160</v>
      </c>
      <c r="D1533" s="12">
        <v>2280.14</v>
      </c>
      <c r="E1533">
        <f t="shared" si="135"/>
        <v>120.78932033691741</v>
      </c>
      <c r="F1533" s="222"/>
      <c r="G1533" s="115">
        <v>275</v>
      </c>
      <c r="H1533" s="115">
        <f t="shared" si="136"/>
        <v>165.66265060240966</v>
      </c>
      <c r="I1533" s="225">
        <v>43160</v>
      </c>
      <c r="J1533" s="257">
        <v>65632489450</v>
      </c>
      <c r="K1533" s="115">
        <f t="shared" si="137"/>
        <v>157.91333115748753</v>
      </c>
      <c r="L1533" s="115">
        <f t="shared" si="138"/>
        <v>-7.7493194449221221</v>
      </c>
      <c r="M1533" s="248"/>
      <c r="N1533" s="248">
        <v>43160</v>
      </c>
      <c r="O1533" s="115">
        <v>75.400000000000006</v>
      </c>
      <c r="P1533" s="74">
        <f t="shared" si="139"/>
        <v>89.761904761904688</v>
      </c>
      <c r="R1533">
        <f t="shared" si="140"/>
        <v>754</v>
      </c>
      <c r="T1533" s="11">
        <v>43160</v>
      </c>
      <c r="U1533" s="115">
        <v>120.78932033691741</v>
      </c>
      <c r="V1533" s="115">
        <v>165.66265060240966</v>
      </c>
      <c r="W1533" s="115">
        <v>89.761904761904688</v>
      </c>
    </row>
    <row r="1534" spans="3:23" ht="18.75" thickBot="1" x14ac:dyDescent="0.3">
      <c r="C1534" s="11">
        <v>43161</v>
      </c>
      <c r="D1534" s="12">
        <v>2279.86</v>
      </c>
      <c r="E1534">
        <f t="shared" si="135"/>
        <v>120.77448747152569</v>
      </c>
      <c r="F1534" s="222"/>
      <c r="G1534" s="115">
        <v>274</v>
      </c>
      <c r="H1534" s="115">
        <f t="shared" si="136"/>
        <v>165.06024096385545</v>
      </c>
      <c r="I1534" s="225">
        <v>43161</v>
      </c>
      <c r="J1534" s="257">
        <v>65393825852</v>
      </c>
      <c r="K1534" s="115">
        <f t="shared" si="137"/>
        <v>157.33910086236941</v>
      </c>
      <c r="L1534" s="115">
        <f t="shared" si="138"/>
        <v>-7.7211401014860428</v>
      </c>
      <c r="M1534" s="248"/>
      <c r="N1534" s="248">
        <v>43161</v>
      </c>
      <c r="O1534" s="115">
        <v>76</v>
      </c>
      <c r="P1534" s="74">
        <f t="shared" si="139"/>
        <v>90.476190476190411</v>
      </c>
      <c r="R1534">
        <f t="shared" si="140"/>
        <v>760</v>
      </c>
      <c r="T1534" s="11">
        <v>43161</v>
      </c>
      <c r="U1534" s="115">
        <v>120.77448747152569</v>
      </c>
      <c r="V1534" s="115">
        <v>165.06024096385545</v>
      </c>
      <c r="W1534" s="115">
        <v>90.476190476190411</v>
      </c>
    </row>
    <row r="1535" spans="3:23" ht="18.75" thickBot="1" x14ac:dyDescent="0.3">
      <c r="C1535" s="11">
        <v>43164</v>
      </c>
      <c r="D1535" s="12">
        <v>2278.81</v>
      </c>
      <c r="E1535">
        <f t="shared" si="135"/>
        <v>120.71886422630664</v>
      </c>
      <c r="F1535" s="222"/>
      <c r="G1535" s="115">
        <v>274</v>
      </c>
      <c r="H1535" s="115">
        <f t="shared" si="136"/>
        <v>165.06024096385545</v>
      </c>
      <c r="I1535" s="225">
        <v>43164</v>
      </c>
      <c r="J1535" s="257">
        <v>65393825852</v>
      </c>
      <c r="K1535" s="115">
        <f t="shared" si="137"/>
        <v>157.33910086236941</v>
      </c>
      <c r="L1535" s="115">
        <f t="shared" si="138"/>
        <v>-7.7211401014860428</v>
      </c>
      <c r="M1535" s="248"/>
      <c r="N1535" s="248">
        <v>43164</v>
      </c>
      <c r="O1535" s="115">
        <v>76</v>
      </c>
      <c r="P1535" s="74">
        <f t="shared" si="139"/>
        <v>90.476190476190411</v>
      </c>
      <c r="R1535">
        <f t="shared" si="140"/>
        <v>760</v>
      </c>
      <c r="T1535" s="11">
        <v>43164</v>
      </c>
      <c r="U1535" s="115">
        <v>120.71886422630664</v>
      </c>
      <c r="V1535" s="115">
        <v>165.06024096385545</v>
      </c>
      <c r="W1535" s="115">
        <v>90.476190476190411</v>
      </c>
    </row>
    <row r="1536" spans="3:23" ht="18.75" thickBot="1" x14ac:dyDescent="0.3">
      <c r="C1536" s="11">
        <v>43165</v>
      </c>
      <c r="D1536" s="12">
        <v>2281</v>
      </c>
      <c r="E1536">
        <f t="shared" si="135"/>
        <v>120.83487842347779</v>
      </c>
      <c r="F1536" s="222"/>
      <c r="G1536" s="115">
        <v>274.25</v>
      </c>
      <c r="H1536" s="115">
        <f t="shared" si="136"/>
        <v>165.21084337349401</v>
      </c>
      <c r="I1536" s="225">
        <v>43165</v>
      </c>
      <c r="J1536" s="257">
        <v>65453491751.5</v>
      </c>
      <c r="K1536" s="115">
        <f t="shared" si="137"/>
        <v>157.48265843614894</v>
      </c>
      <c r="L1536" s="115">
        <f t="shared" si="138"/>
        <v>-7.7281849373450768</v>
      </c>
      <c r="M1536" s="248"/>
      <c r="N1536" s="248">
        <v>43165</v>
      </c>
      <c r="O1536" s="115">
        <v>76</v>
      </c>
      <c r="P1536" s="74">
        <f t="shared" si="139"/>
        <v>90.476190476190411</v>
      </c>
      <c r="R1536">
        <f t="shared" si="140"/>
        <v>760</v>
      </c>
      <c r="T1536" s="11">
        <v>43165</v>
      </c>
      <c r="U1536" s="115">
        <v>120.83487842347779</v>
      </c>
      <c r="V1536" s="115">
        <v>165.21084337349401</v>
      </c>
      <c r="W1536" s="115">
        <v>90.476190476190411</v>
      </c>
    </row>
    <row r="1537" spans="3:23" ht="18.75" thickBot="1" x14ac:dyDescent="0.3">
      <c r="C1537" s="11">
        <v>43166</v>
      </c>
      <c r="D1537" s="12">
        <v>2283.56</v>
      </c>
      <c r="E1537">
        <f t="shared" si="135"/>
        <v>120.97049319277376</v>
      </c>
      <c r="F1537" s="222"/>
      <c r="G1537" s="115">
        <v>275.5</v>
      </c>
      <c r="H1537" s="115">
        <f t="shared" si="136"/>
        <v>165.96385542168679</v>
      </c>
      <c r="I1537" s="225">
        <v>43166</v>
      </c>
      <c r="J1537" s="257">
        <v>65751821249</v>
      </c>
      <c r="K1537" s="115">
        <f t="shared" si="137"/>
        <v>158.2004463050466</v>
      </c>
      <c r="L1537" s="115">
        <f t="shared" si="138"/>
        <v>-7.7634091166401902</v>
      </c>
      <c r="M1537" s="248"/>
      <c r="N1537" s="248">
        <v>43166</v>
      </c>
      <c r="O1537" s="115">
        <v>75.8</v>
      </c>
      <c r="P1537" s="74">
        <f t="shared" si="139"/>
        <v>90.23809523809517</v>
      </c>
      <c r="R1537">
        <f t="shared" si="140"/>
        <v>758</v>
      </c>
      <c r="T1537" s="11">
        <v>43166</v>
      </c>
      <c r="U1537" s="115">
        <v>120.97049319277376</v>
      </c>
      <c r="V1537" s="115">
        <v>165.96385542168679</v>
      </c>
      <c r="W1537" s="115">
        <v>90.23809523809517</v>
      </c>
    </row>
    <row r="1538" spans="3:23" ht="18.75" thickBot="1" x14ac:dyDescent="0.3">
      <c r="C1538" s="11">
        <v>43167</v>
      </c>
      <c r="D1538" s="12">
        <v>2284.08</v>
      </c>
      <c r="E1538">
        <f t="shared" si="135"/>
        <v>120.998039942787</v>
      </c>
      <c r="F1538" s="222"/>
      <c r="G1538" s="115">
        <v>276</v>
      </c>
      <c r="H1538" s="115">
        <f t="shared" si="136"/>
        <v>166.26506024096389</v>
      </c>
      <c r="I1538" s="225">
        <v>43167</v>
      </c>
      <c r="J1538" s="257">
        <v>65871153048</v>
      </c>
      <c r="K1538" s="115">
        <f t="shared" si="137"/>
        <v>158.48756145260566</v>
      </c>
      <c r="L1538" s="115">
        <f t="shared" si="138"/>
        <v>-7.7774987883582298</v>
      </c>
      <c r="M1538" s="248"/>
      <c r="N1538" s="248">
        <v>43167</v>
      </c>
      <c r="O1538" s="115">
        <v>76</v>
      </c>
      <c r="P1538" s="74">
        <f t="shared" si="139"/>
        <v>90.476190476190425</v>
      </c>
      <c r="R1538">
        <f t="shared" si="140"/>
        <v>760</v>
      </c>
      <c r="T1538" s="11">
        <v>43167</v>
      </c>
      <c r="U1538" s="115">
        <v>120.998039942787</v>
      </c>
      <c r="V1538" s="115">
        <v>166.26506024096389</v>
      </c>
      <c r="W1538" s="115">
        <v>90.476190476190425</v>
      </c>
    </row>
    <row r="1539" spans="3:23" ht="18.75" thickBot="1" x14ac:dyDescent="0.3">
      <c r="C1539" s="11">
        <v>43168</v>
      </c>
      <c r="D1539" s="12">
        <v>2297.83</v>
      </c>
      <c r="E1539">
        <f t="shared" si="135"/>
        <v>121.72643958256027</v>
      </c>
      <c r="F1539" s="222"/>
      <c r="G1539" s="115">
        <v>276.5</v>
      </c>
      <c r="H1539" s="115">
        <f t="shared" si="136"/>
        <v>166.56626506024099</v>
      </c>
      <c r="I1539" s="225">
        <v>43168</v>
      </c>
      <c r="J1539" s="257">
        <v>65990484847</v>
      </c>
      <c r="K1539" s="115">
        <f t="shared" si="137"/>
        <v>158.77467660016472</v>
      </c>
      <c r="L1539" s="115">
        <f t="shared" si="138"/>
        <v>-7.7915884600762695</v>
      </c>
      <c r="M1539" s="248"/>
      <c r="N1539" s="248">
        <v>43168</v>
      </c>
      <c r="O1539" s="115">
        <v>76</v>
      </c>
      <c r="P1539" s="74">
        <f t="shared" si="139"/>
        <v>90.476190476190425</v>
      </c>
      <c r="R1539">
        <f t="shared" si="140"/>
        <v>760</v>
      </c>
      <c r="T1539" s="11">
        <v>43168</v>
      </c>
      <c r="U1539" s="115">
        <v>121.72643958256027</v>
      </c>
      <c r="V1539" s="115">
        <v>166.56626506024099</v>
      </c>
      <c r="W1539" s="115">
        <v>90.476190476190425</v>
      </c>
    </row>
    <row r="1540" spans="3:23" ht="18.75" thickBot="1" x14ac:dyDescent="0.3">
      <c r="C1540" s="11">
        <v>43172</v>
      </c>
      <c r="D1540" s="12">
        <v>2307.7199999999998</v>
      </c>
      <c r="E1540">
        <f t="shared" si="135"/>
        <v>122.25035757800445</v>
      </c>
      <c r="F1540" s="222"/>
      <c r="G1540" s="115">
        <v>277.5</v>
      </c>
      <c r="H1540" s="115">
        <f t="shared" si="136"/>
        <v>167.16867469879523</v>
      </c>
      <c r="I1540" s="225">
        <v>43172</v>
      </c>
      <c r="J1540" s="257">
        <v>66229148445</v>
      </c>
      <c r="K1540" s="115">
        <f t="shared" si="137"/>
        <v>159.34890689528288</v>
      </c>
      <c r="L1540" s="115">
        <f t="shared" si="138"/>
        <v>-7.8197678035123488</v>
      </c>
      <c r="M1540" s="248"/>
      <c r="N1540" s="248">
        <v>43172</v>
      </c>
      <c r="O1540" s="115">
        <v>76.2</v>
      </c>
      <c r="P1540" s="74">
        <f t="shared" si="139"/>
        <v>90.71428571428568</v>
      </c>
      <c r="R1540">
        <f t="shared" si="140"/>
        <v>762</v>
      </c>
      <c r="T1540" s="11">
        <v>43172</v>
      </c>
      <c r="U1540" s="115">
        <v>122.25035757800445</v>
      </c>
      <c r="V1540" s="115">
        <v>167.16867469879523</v>
      </c>
      <c r="W1540" s="115">
        <v>90.71428571428568</v>
      </c>
    </row>
    <row r="1541" spans="3:23" ht="18.75" thickBot="1" x14ac:dyDescent="0.3">
      <c r="C1541" s="11">
        <v>43173</v>
      </c>
      <c r="D1541" s="12">
        <v>2304.4299999999998</v>
      </c>
      <c r="E1541">
        <f t="shared" ref="E1541:E1604" si="141">+(D1541/D1540)*E1540</f>
        <v>122.07607140965143</v>
      </c>
      <c r="F1541" s="222"/>
      <c r="G1541" s="115">
        <v>277.5</v>
      </c>
      <c r="H1541" s="115">
        <f t="shared" ref="H1541:H1604" si="142">+(G1541/G1540)*H1540</f>
        <v>167.16867469879523</v>
      </c>
      <c r="I1541" s="225">
        <v>43173</v>
      </c>
      <c r="J1541" s="257">
        <v>66229148445</v>
      </c>
      <c r="K1541" s="115">
        <f t="shared" ref="K1541:K1604" si="143">+(J1541/J1540)*K1540</f>
        <v>159.34890689528288</v>
      </c>
      <c r="L1541" s="115">
        <f t="shared" ref="L1541:L1604" si="144">+K1541-H1541</f>
        <v>-7.8197678035123488</v>
      </c>
      <c r="M1541" s="248"/>
      <c r="N1541" s="248">
        <v>43173</v>
      </c>
      <c r="O1541" s="115">
        <v>76</v>
      </c>
      <c r="P1541" s="74">
        <f t="shared" ref="P1541:P1604" si="145">+(O1541/O1540)*P1540</f>
        <v>90.476190476190439</v>
      </c>
      <c r="R1541">
        <f t="shared" si="140"/>
        <v>760</v>
      </c>
      <c r="T1541" s="11">
        <v>43173</v>
      </c>
      <c r="U1541" s="115">
        <v>122.07607140965143</v>
      </c>
      <c r="V1541" s="115">
        <v>167.16867469879523</v>
      </c>
      <c r="W1541" s="115">
        <v>90.476190476190439</v>
      </c>
    </row>
    <row r="1542" spans="3:23" ht="18.75" thickBot="1" x14ac:dyDescent="0.3">
      <c r="C1542" s="11">
        <v>43174</v>
      </c>
      <c r="D1542" s="12">
        <v>2306.71</v>
      </c>
      <c r="E1542">
        <f t="shared" si="141"/>
        <v>122.19685331355565</v>
      </c>
      <c r="F1542" s="222"/>
      <c r="G1542" s="115">
        <v>277.5</v>
      </c>
      <c r="H1542" s="115">
        <f t="shared" si="142"/>
        <v>167.16867469879523</v>
      </c>
      <c r="I1542" s="225">
        <v>43174</v>
      </c>
      <c r="J1542" s="257">
        <v>66229148445</v>
      </c>
      <c r="K1542" s="115">
        <f t="shared" si="143"/>
        <v>159.34890689528288</v>
      </c>
      <c r="L1542" s="115">
        <f t="shared" si="144"/>
        <v>-7.8197678035123488</v>
      </c>
      <c r="M1542" s="248"/>
      <c r="N1542" s="248">
        <v>43174</v>
      </c>
      <c r="O1542" s="115">
        <v>76.599999999999994</v>
      </c>
      <c r="P1542" s="74">
        <f t="shared" si="145"/>
        <v>91.190476190476147</v>
      </c>
      <c r="R1542">
        <f t="shared" si="140"/>
        <v>766</v>
      </c>
      <c r="T1542" s="11">
        <v>43174</v>
      </c>
      <c r="U1542" s="115">
        <v>122.19685331355565</v>
      </c>
      <c r="V1542" s="115">
        <v>167.16867469879523</v>
      </c>
      <c r="W1542" s="115">
        <v>91.190476190476147</v>
      </c>
    </row>
    <row r="1543" spans="3:23" ht="18.75" thickBot="1" x14ac:dyDescent="0.3">
      <c r="C1543" s="11">
        <v>43175</v>
      </c>
      <c r="D1543" s="12">
        <v>2307.8200000000002</v>
      </c>
      <c r="E1543">
        <f t="shared" si="141"/>
        <v>122.25565502993008</v>
      </c>
      <c r="F1543" s="222"/>
      <c r="G1543" s="115">
        <v>277.5</v>
      </c>
      <c r="H1543" s="115">
        <f t="shared" si="142"/>
        <v>167.16867469879523</v>
      </c>
      <c r="I1543" s="225">
        <v>43175</v>
      </c>
      <c r="J1543" s="257">
        <v>66229148445</v>
      </c>
      <c r="K1543" s="115">
        <f t="shared" si="143"/>
        <v>159.34890689528288</v>
      </c>
      <c r="L1543" s="115">
        <f t="shared" si="144"/>
        <v>-7.8197678035123488</v>
      </c>
      <c r="M1543" s="248"/>
      <c r="N1543" s="248">
        <v>43175</v>
      </c>
      <c r="O1543" s="115">
        <v>76.599999999999994</v>
      </c>
      <c r="P1543" s="74">
        <f t="shared" si="145"/>
        <v>91.190476190476147</v>
      </c>
      <c r="R1543">
        <f t="shared" si="140"/>
        <v>766</v>
      </c>
      <c r="T1543" s="11">
        <v>43175</v>
      </c>
      <c r="U1543" s="115">
        <v>122.25565502993008</v>
      </c>
      <c r="V1543" s="115">
        <v>167.16867469879523</v>
      </c>
      <c r="W1543" s="115">
        <v>91.190476190476147</v>
      </c>
    </row>
    <row r="1544" spans="3:23" ht="18.75" thickBot="1" x14ac:dyDescent="0.3">
      <c r="C1544" s="11">
        <v>43178</v>
      </c>
      <c r="D1544" s="12">
        <v>2308.39</v>
      </c>
      <c r="E1544">
        <f t="shared" si="141"/>
        <v>122.28585050590611</v>
      </c>
      <c r="F1544" s="222"/>
      <c r="G1544" s="115">
        <v>277</v>
      </c>
      <c r="H1544" s="115">
        <f t="shared" si="142"/>
        <v>166.86746987951813</v>
      </c>
      <c r="I1544" s="225">
        <v>43178</v>
      </c>
      <c r="J1544" s="257">
        <v>66109816646</v>
      </c>
      <c r="K1544" s="115">
        <f t="shared" si="143"/>
        <v>159.06179174772382</v>
      </c>
      <c r="L1544" s="115">
        <f t="shared" si="144"/>
        <v>-7.8056781317943091</v>
      </c>
      <c r="M1544" s="248"/>
      <c r="N1544" s="248">
        <v>43178</v>
      </c>
      <c r="O1544" s="115">
        <v>76.399999999999991</v>
      </c>
      <c r="P1544" s="74">
        <f t="shared" si="145"/>
        <v>90.952380952380906</v>
      </c>
      <c r="R1544">
        <f t="shared" si="140"/>
        <v>763.99999999999989</v>
      </c>
      <c r="T1544" s="11">
        <v>43178</v>
      </c>
      <c r="U1544" s="115">
        <v>122.28585050590611</v>
      </c>
      <c r="V1544" s="115">
        <v>166.86746987951813</v>
      </c>
      <c r="W1544" s="115">
        <v>90.952380952380906</v>
      </c>
    </row>
    <row r="1545" spans="3:23" ht="18.75" thickBot="1" x14ac:dyDescent="0.3">
      <c r="C1545" s="11">
        <v>43179</v>
      </c>
      <c r="D1545" s="12">
        <v>2299.59</v>
      </c>
      <c r="E1545">
        <f t="shared" si="141"/>
        <v>121.81967473645125</v>
      </c>
      <c r="F1545" s="222"/>
      <c r="G1545" s="115">
        <v>275.25</v>
      </c>
      <c r="H1545" s="115">
        <f t="shared" si="142"/>
        <v>165.81325301204825</v>
      </c>
      <c r="I1545" s="225">
        <v>43179</v>
      </c>
      <c r="J1545" s="257">
        <v>65697522174</v>
      </c>
      <c r="K1545" s="115">
        <f t="shared" si="143"/>
        <v>158.0698014387026</v>
      </c>
      <c r="L1545" s="115">
        <f t="shared" si="144"/>
        <v>-7.7434515733456522</v>
      </c>
      <c r="M1545" s="248"/>
      <c r="N1545" s="248">
        <v>43179</v>
      </c>
      <c r="O1545" s="115">
        <v>76.2</v>
      </c>
      <c r="P1545" s="74">
        <f t="shared" si="145"/>
        <v>90.71428571428568</v>
      </c>
      <c r="R1545">
        <f t="shared" si="140"/>
        <v>762</v>
      </c>
      <c r="T1545" s="11">
        <v>43179</v>
      </c>
      <c r="U1545" s="115">
        <v>121.81967473645125</v>
      </c>
      <c r="V1545" s="115">
        <v>165.81325301204825</v>
      </c>
      <c r="W1545" s="115">
        <v>90.71428571428568</v>
      </c>
    </row>
    <row r="1546" spans="3:23" ht="18.75" thickBot="1" x14ac:dyDescent="0.3">
      <c r="C1546" s="11">
        <v>43180</v>
      </c>
      <c r="D1546" s="12">
        <v>2295.84</v>
      </c>
      <c r="E1546">
        <f t="shared" si="141"/>
        <v>121.62102028924036</v>
      </c>
      <c r="F1546" s="222"/>
      <c r="G1546" s="115">
        <v>275</v>
      </c>
      <c r="H1546" s="115">
        <f t="shared" si="142"/>
        <v>165.66265060240968</v>
      </c>
      <c r="I1546" s="225">
        <v>43180</v>
      </c>
      <c r="J1546" s="257">
        <v>65637851400</v>
      </c>
      <c r="K1546" s="115">
        <f t="shared" si="143"/>
        <v>157.92623213676009</v>
      </c>
      <c r="L1546" s="115">
        <f t="shared" si="144"/>
        <v>-7.7364184656495922</v>
      </c>
      <c r="M1546" s="248"/>
      <c r="N1546" s="248">
        <v>43180</v>
      </c>
      <c r="O1546" s="115">
        <v>76</v>
      </c>
      <c r="P1546" s="74">
        <f t="shared" si="145"/>
        <v>90.476190476190439</v>
      </c>
      <c r="R1546">
        <f t="shared" si="140"/>
        <v>760</v>
      </c>
      <c r="T1546" s="11">
        <v>43180</v>
      </c>
      <c r="U1546" s="115">
        <v>121.62102028924036</v>
      </c>
      <c r="V1546" s="115">
        <v>165.66265060240968</v>
      </c>
      <c r="W1546" s="115">
        <v>90.476190476190439</v>
      </c>
    </row>
    <row r="1547" spans="3:23" ht="18.75" thickBot="1" x14ac:dyDescent="0.3">
      <c r="C1547" s="11">
        <v>43181</v>
      </c>
      <c r="D1547" s="12">
        <v>2294.0700000000002</v>
      </c>
      <c r="E1547">
        <f t="shared" si="141"/>
        <v>121.52725539015682</v>
      </c>
      <c r="F1547" s="222"/>
      <c r="G1547" s="115">
        <v>275</v>
      </c>
      <c r="H1547" s="115">
        <f t="shared" si="142"/>
        <v>165.66265060240968</v>
      </c>
      <c r="I1547" s="225">
        <v>43181</v>
      </c>
      <c r="J1547" s="257">
        <v>65637851400</v>
      </c>
      <c r="K1547" s="115">
        <f t="shared" si="143"/>
        <v>157.92623213676009</v>
      </c>
      <c r="L1547" s="115">
        <f t="shared" si="144"/>
        <v>-7.7364184656495922</v>
      </c>
      <c r="M1547" s="248"/>
      <c r="N1547" s="248">
        <v>43181</v>
      </c>
      <c r="O1547" s="115">
        <v>76.2</v>
      </c>
      <c r="P1547" s="74">
        <f t="shared" si="145"/>
        <v>90.714285714285694</v>
      </c>
      <c r="R1547">
        <f t="shared" si="140"/>
        <v>762</v>
      </c>
      <c r="T1547" s="11">
        <v>43181</v>
      </c>
      <c r="U1547" s="115">
        <v>121.52725539015682</v>
      </c>
      <c r="V1547" s="115">
        <v>165.66265060240968</v>
      </c>
      <c r="W1547" s="115">
        <v>90.714285714285694</v>
      </c>
    </row>
    <row r="1548" spans="3:23" ht="18.75" thickBot="1" x14ac:dyDescent="0.3">
      <c r="C1548" s="11">
        <v>43182</v>
      </c>
      <c r="D1548" s="12">
        <v>2286.7199999999998</v>
      </c>
      <c r="E1548">
        <f t="shared" si="141"/>
        <v>121.13789267362347</v>
      </c>
      <c r="F1548" s="222"/>
      <c r="G1548" s="115">
        <v>276</v>
      </c>
      <c r="H1548" s="115">
        <f t="shared" si="142"/>
        <v>166.26506024096392</v>
      </c>
      <c r="I1548" s="225">
        <v>43182</v>
      </c>
      <c r="J1548" s="257">
        <v>65876534496</v>
      </c>
      <c r="K1548" s="115">
        <f t="shared" si="143"/>
        <v>158.50050934453014</v>
      </c>
      <c r="L1548" s="115">
        <f t="shared" si="144"/>
        <v>-7.7645508964337751</v>
      </c>
      <c r="M1548" s="248"/>
      <c r="N1548" s="248">
        <v>43182</v>
      </c>
      <c r="O1548" s="115">
        <v>76.399999999999991</v>
      </c>
      <c r="P1548" s="74">
        <f t="shared" si="145"/>
        <v>90.952380952380921</v>
      </c>
      <c r="R1548">
        <f t="shared" si="140"/>
        <v>763.99999999999989</v>
      </c>
      <c r="T1548" s="11">
        <v>43182</v>
      </c>
      <c r="U1548" s="115">
        <v>121.13789267362347</v>
      </c>
      <c r="V1548" s="115">
        <v>166.26506024096392</v>
      </c>
      <c r="W1548" s="115">
        <v>90.952380952380921</v>
      </c>
    </row>
    <row r="1549" spans="3:23" ht="18.75" thickBot="1" x14ac:dyDescent="0.3">
      <c r="C1549" s="11">
        <v>43185</v>
      </c>
      <c r="D1549" s="12">
        <v>2287.14</v>
      </c>
      <c r="E1549">
        <f t="shared" si="141"/>
        <v>121.16014197171108</v>
      </c>
      <c r="F1549" s="222"/>
      <c r="G1549" s="115">
        <v>276</v>
      </c>
      <c r="H1549" s="115">
        <f t="shared" si="142"/>
        <v>166.26506024096392</v>
      </c>
      <c r="I1549" s="225">
        <v>43185</v>
      </c>
      <c r="J1549" s="257">
        <v>65876534496</v>
      </c>
      <c r="K1549" s="115">
        <f t="shared" si="143"/>
        <v>158.50050934453014</v>
      </c>
      <c r="L1549" s="115">
        <f t="shared" si="144"/>
        <v>-7.7645508964337751</v>
      </c>
      <c r="M1549" s="248"/>
      <c r="N1549" s="248">
        <v>43185</v>
      </c>
      <c r="O1549" s="115">
        <v>76.599999999999994</v>
      </c>
      <c r="P1549" s="74">
        <f t="shared" si="145"/>
        <v>91.190476190476161</v>
      </c>
      <c r="R1549">
        <f t="shared" si="140"/>
        <v>766</v>
      </c>
      <c r="T1549" s="11">
        <v>43185</v>
      </c>
      <c r="U1549" s="115">
        <v>121.16014197171108</v>
      </c>
      <c r="V1549" s="115">
        <v>166.26506024096392</v>
      </c>
      <c r="W1549" s="115">
        <v>91.190476190476161</v>
      </c>
    </row>
    <row r="1550" spans="3:23" ht="18.75" thickBot="1" x14ac:dyDescent="0.3">
      <c r="C1550" s="11">
        <v>43186</v>
      </c>
      <c r="D1550" s="12">
        <v>2286.2600000000002</v>
      </c>
      <c r="E1550">
        <f t="shared" si="141"/>
        <v>121.11352439476562</v>
      </c>
      <c r="F1550" s="222"/>
      <c r="G1550" s="115">
        <v>276.75</v>
      </c>
      <c r="H1550" s="115">
        <f t="shared" si="142"/>
        <v>166.71686746987959</v>
      </c>
      <c r="I1550" s="225">
        <v>43186</v>
      </c>
      <c r="J1550" s="257">
        <v>66055546818</v>
      </c>
      <c r="K1550" s="115">
        <f t="shared" si="143"/>
        <v>158.93121725035769</v>
      </c>
      <c r="L1550" s="115">
        <f t="shared" si="144"/>
        <v>-7.785650219521898</v>
      </c>
      <c r="M1550" s="248"/>
      <c r="N1550" s="248">
        <v>43186</v>
      </c>
      <c r="O1550" s="115">
        <v>76.8</v>
      </c>
      <c r="P1550" s="74">
        <f t="shared" si="145"/>
        <v>91.428571428571416</v>
      </c>
      <c r="R1550">
        <f t="shared" si="140"/>
        <v>768</v>
      </c>
      <c r="T1550" s="11">
        <v>43186</v>
      </c>
      <c r="U1550" s="115">
        <v>121.11352439476562</v>
      </c>
      <c r="V1550" s="115">
        <v>166.71686746987959</v>
      </c>
      <c r="W1550" s="115">
        <v>91.428571428571416</v>
      </c>
    </row>
    <row r="1551" spans="3:23" ht="18.75" thickBot="1" x14ac:dyDescent="0.3">
      <c r="C1551" s="11">
        <v>43187</v>
      </c>
      <c r="D1551" s="12">
        <v>2283.38</v>
      </c>
      <c r="E1551">
        <f t="shared" si="141"/>
        <v>120.96095777930765</v>
      </c>
      <c r="F1551" s="222"/>
      <c r="G1551" s="115">
        <v>277</v>
      </c>
      <c r="H1551" s="115">
        <f t="shared" si="142"/>
        <v>166.86746987951815</v>
      </c>
      <c r="I1551" s="225">
        <v>43187</v>
      </c>
      <c r="J1551" s="257">
        <v>66115217592</v>
      </c>
      <c r="K1551" s="115">
        <f t="shared" si="143"/>
        <v>159.0747865523002</v>
      </c>
      <c r="L1551" s="115">
        <f t="shared" si="144"/>
        <v>-7.7926833272179579</v>
      </c>
      <c r="M1551" s="248"/>
      <c r="N1551" s="248">
        <v>43187</v>
      </c>
      <c r="O1551" s="115">
        <v>76.8</v>
      </c>
      <c r="P1551" s="74">
        <f t="shared" si="145"/>
        <v>91.428571428571416</v>
      </c>
      <c r="R1551">
        <f t="shared" si="140"/>
        <v>768</v>
      </c>
      <c r="T1551" s="11">
        <v>43187</v>
      </c>
      <c r="U1551" s="115">
        <v>120.96095777930765</v>
      </c>
      <c r="V1551" s="115">
        <v>166.86746987951815</v>
      </c>
      <c r="W1551" s="115">
        <v>91.428571428571416</v>
      </c>
    </row>
    <row r="1552" spans="3:23" ht="18.75" thickBot="1" x14ac:dyDescent="0.3">
      <c r="C1552" s="11">
        <v>43188</v>
      </c>
      <c r="D1552" s="12">
        <v>2278.54</v>
      </c>
      <c r="E1552">
        <f t="shared" si="141"/>
        <v>120.70456110610745</v>
      </c>
      <c r="F1552" s="222"/>
      <c r="G1552" s="115">
        <v>276</v>
      </c>
      <c r="H1552" s="115">
        <f t="shared" si="142"/>
        <v>166.26506024096392</v>
      </c>
      <c r="I1552" s="225">
        <v>43188</v>
      </c>
      <c r="J1552" s="257">
        <v>65876534496</v>
      </c>
      <c r="K1552" s="115">
        <f t="shared" si="143"/>
        <v>158.50050934453014</v>
      </c>
      <c r="L1552" s="115">
        <f t="shared" si="144"/>
        <v>-7.7645508964337751</v>
      </c>
      <c r="M1552" s="248"/>
      <c r="N1552" s="248">
        <v>43188</v>
      </c>
      <c r="O1552" s="115">
        <v>76.8</v>
      </c>
      <c r="P1552" s="74">
        <f t="shared" si="145"/>
        <v>91.428571428571416</v>
      </c>
      <c r="R1552">
        <f t="shared" si="140"/>
        <v>768</v>
      </c>
      <c r="T1552" s="11">
        <v>43188</v>
      </c>
      <c r="U1552" s="115">
        <v>120.70456110610745</v>
      </c>
      <c r="V1552" s="115">
        <v>166.26506024096392</v>
      </c>
      <c r="W1552" s="115">
        <v>91.428571428571416</v>
      </c>
    </row>
    <row r="1553" spans="3:23" ht="18.75" thickBot="1" x14ac:dyDescent="0.3">
      <c r="C1553" s="11">
        <v>43189</v>
      </c>
      <c r="D1553" s="12">
        <v>2287.85</v>
      </c>
      <c r="E1553">
        <f t="shared" si="141"/>
        <v>121.19775388038302</v>
      </c>
      <c r="F1553" s="222"/>
      <c r="G1553" s="115">
        <v>276</v>
      </c>
      <c r="H1553" s="115">
        <f t="shared" si="142"/>
        <v>166.26506024096392</v>
      </c>
      <c r="I1553" s="240">
        <v>43189</v>
      </c>
      <c r="J1553" s="262">
        <v>65876534496</v>
      </c>
      <c r="K1553" s="115">
        <f t="shared" si="143"/>
        <v>158.50050934453014</v>
      </c>
      <c r="L1553" s="115">
        <f t="shared" si="144"/>
        <v>-7.7645508964337751</v>
      </c>
      <c r="M1553" s="252"/>
      <c r="N1553" s="252">
        <v>43189</v>
      </c>
      <c r="O1553" s="115">
        <v>78.400000000000006</v>
      </c>
      <c r="P1553" s="74">
        <f t="shared" si="145"/>
        <v>93.333333333333329</v>
      </c>
      <c r="R1553">
        <f t="shared" si="140"/>
        <v>784</v>
      </c>
      <c r="T1553" s="11">
        <v>43189</v>
      </c>
      <c r="U1553" s="115">
        <v>121.19775388038302</v>
      </c>
      <c r="V1553" s="115">
        <v>166.26506024096392</v>
      </c>
      <c r="W1553" s="115">
        <v>93.333333333333329</v>
      </c>
    </row>
    <row r="1554" spans="3:23" ht="18.75" thickBot="1" x14ac:dyDescent="0.3">
      <c r="C1554" s="11">
        <v>43192</v>
      </c>
      <c r="D1554" s="12">
        <v>2292.89</v>
      </c>
      <c r="E1554">
        <f t="shared" si="141"/>
        <v>121.46474545743445</v>
      </c>
      <c r="F1554" s="222"/>
      <c r="G1554" s="115">
        <v>276</v>
      </c>
      <c r="H1554" s="115">
        <f t="shared" si="142"/>
        <v>166.26506024096392</v>
      </c>
      <c r="I1554" s="225">
        <v>43192</v>
      </c>
      <c r="J1554" s="257">
        <v>65876534496</v>
      </c>
      <c r="K1554" s="115">
        <f t="shared" si="143"/>
        <v>158.50050934453014</v>
      </c>
      <c r="L1554" s="115">
        <f t="shared" si="144"/>
        <v>-7.7645508964337751</v>
      </c>
      <c r="M1554" s="248"/>
      <c r="N1554" s="248">
        <v>43192</v>
      </c>
      <c r="O1554" s="115">
        <v>78</v>
      </c>
      <c r="P1554" s="74">
        <f t="shared" si="145"/>
        <v>92.857142857142847</v>
      </c>
      <c r="R1554">
        <f t="shared" si="140"/>
        <v>780</v>
      </c>
      <c r="T1554" s="11">
        <v>43192</v>
      </c>
      <c r="U1554" s="115">
        <v>121.46474545743445</v>
      </c>
      <c r="V1554" s="115">
        <v>166.26506024096392</v>
      </c>
      <c r="W1554" s="115">
        <v>92.857142857142847</v>
      </c>
    </row>
    <row r="1555" spans="3:23" ht="18.75" thickBot="1" x14ac:dyDescent="0.3">
      <c r="C1555" s="11">
        <v>43193</v>
      </c>
      <c r="D1555" s="12">
        <v>2292.65</v>
      </c>
      <c r="E1555">
        <f t="shared" si="141"/>
        <v>121.45203157281296</v>
      </c>
      <c r="F1555" s="222"/>
      <c r="G1555" s="115">
        <v>276.25</v>
      </c>
      <c r="H1555" s="115">
        <f t="shared" si="142"/>
        <v>166.41566265060246</v>
      </c>
      <c r="I1555" s="225">
        <v>43193</v>
      </c>
      <c r="J1555" s="257">
        <v>65936205270</v>
      </c>
      <c r="K1555" s="115">
        <f t="shared" si="143"/>
        <v>158.64407864647265</v>
      </c>
      <c r="L1555" s="115">
        <f t="shared" si="144"/>
        <v>-7.7715840041298065</v>
      </c>
      <c r="M1555" s="248"/>
      <c r="N1555" s="248">
        <v>43193</v>
      </c>
      <c r="O1555" s="115">
        <v>78</v>
      </c>
      <c r="P1555" s="74">
        <f t="shared" si="145"/>
        <v>92.857142857142847</v>
      </c>
      <c r="R1555">
        <f t="shared" si="140"/>
        <v>780</v>
      </c>
      <c r="T1555" s="11">
        <v>43193</v>
      </c>
      <c r="U1555" s="115">
        <v>121.45203157281296</v>
      </c>
      <c r="V1555" s="115">
        <v>166.41566265060246</v>
      </c>
      <c r="W1555" s="115">
        <v>92.857142857142847</v>
      </c>
    </row>
    <row r="1556" spans="3:23" ht="18.75" thickBot="1" x14ac:dyDescent="0.3">
      <c r="C1556" s="11">
        <v>43194</v>
      </c>
      <c r="D1556" s="12">
        <v>2286.52</v>
      </c>
      <c r="E1556">
        <f t="shared" si="141"/>
        <v>121.12729776977221</v>
      </c>
      <c r="F1556" s="222"/>
      <c r="G1556" s="115">
        <v>277.5</v>
      </c>
      <c r="H1556" s="115">
        <f t="shared" si="142"/>
        <v>167.16867469879523</v>
      </c>
      <c r="I1556" s="225">
        <v>43194</v>
      </c>
      <c r="J1556" s="257">
        <v>66234559140</v>
      </c>
      <c r="K1556" s="115">
        <f t="shared" si="143"/>
        <v>159.36192515618518</v>
      </c>
      <c r="L1556" s="115">
        <f t="shared" si="144"/>
        <v>-7.8067495426100493</v>
      </c>
      <c r="M1556" s="248"/>
      <c r="N1556" s="248">
        <v>43194</v>
      </c>
      <c r="O1556" s="115">
        <v>77</v>
      </c>
      <c r="P1556" s="74">
        <f t="shared" si="145"/>
        <v>91.666666666666657</v>
      </c>
      <c r="R1556">
        <f t="shared" si="140"/>
        <v>770</v>
      </c>
      <c r="T1556" s="11">
        <v>43194</v>
      </c>
      <c r="U1556" s="115">
        <v>121.12729776977221</v>
      </c>
      <c r="V1556" s="115">
        <v>167.16867469879523</v>
      </c>
      <c r="W1556" s="115">
        <v>91.666666666666657</v>
      </c>
    </row>
    <row r="1557" spans="3:23" ht="18.75" thickBot="1" x14ac:dyDescent="0.3">
      <c r="C1557" s="11">
        <v>43195</v>
      </c>
      <c r="D1557" s="12">
        <v>2285.9499999999998</v>
      </c>
      <c r="E1557">
        <f t="shared" si="141"/>
        <v>121.09710229379615</v>
      </c>
      <c r="F1557" s="222"/>
      <c r="G1557" s="115">
        <v>277.5</v>
      </c>
      <c r="H1557" s="115">
        <f t="shared" si="142"/>
        <v>167.16867469879523</v>
      </c>
      <c r="I1557" s="225">
        <v>43195</v>
      </c>
      <c r="J1557" s="257">
        <v>66234559140</v>
      </c>
      <c r="K1557" s="115">
        <f t="shared" si="143"/>
        <v>159.36192515618518</v>
      </c>
      <c r="L1557" s="115">
        <f t="shared" si="144"/>
        <v>-7.8067495426100493</v>
      </c>
      <c r="M1557" s="248"/>
      <c r="N1557" s="248">
        <v>43195</v>
      </c>
      <c r="O1557" s="115">
        <v>76.8</v>
      </c>
      <c r="P1557" s="74">
        <f t="shared" si="145"/>
        <v>91.428571428571416</v>
      </c>
      <c r="R1557">
        <f t="shared" si="140"/>
        <v>768</v>
      </c>
      <c r="T1557" s="11">
        <v>43195</v>
      </c>
      <c r="U1557" s="115">
        <v>121.09710229379615</v>
      </c>
      <c r="V1557" s="115">
        <v>167.16867469879523</v>
      </c>
      <c r="W1557" s="115">
        <v>91.428571428571416</v>
      </c>
    </row>
    <row r="1558" spans="3:23" ht="18.75" thickBot="1" x14ac:dyDescent="0.3">
      <c r="C1558" s="11">
        <v>43196</v>
      </c>
      <c r="D1558" s="12">
        <v>2286.6999999999998</v>
      </c>
      <c r="E1558">
        <f t="shared" si="141"/>
        <v>121.13683318323832</v>
      </c>
      <c r="F1558" s="222"/>
      <c r="G1558" s="115">
        <v>278.25</v>
      </c>
      <c r="H1558" s="115">
        <f t="shared" si="142"/>
        <v>167.6204819277109</v>
      </c>
      <c r="I1558" s="225">
        <v>43196</v>
      </c>
      <c r="J1558" s="257">
        <v>66413571462</v>
      </c>
      <c r="K1558" s="115">
        <f t="shared" si="143"/>
        <v>159.7926330620127</v>
      </c>
      <c r="L1558" s="115">
        <f t="shared" si="144"/>
        <v>-7.8278488656982006</v>
      </c>
      <c r="M1558" s="248"/>
      <c r="N1558" s="248">
        <v>43196</v>
      </c>
      <c r="O1558" s="115">
        <v>76.599999999999994</v>
      </c>
      <c r="P1558" s="74">
        <f t="shared" si="145"/>
        <v>91.190476190476176</v>
      </c>
      <c r="R1558">
        <f t="shared" si="140"/>
        <v>766</v>
      </c>
      <c r="T1558" s="11">
        <v>43196</v>
      </c>
      <c r="U1558" s="115">
        <v>121.13683318323832</v>
      </c>
      <c r="V1558" s="115">
        <v>167.6204819277109</v>
      </c>
      <c r="W1558" s="115">
        <v>91.190476190476176</v>
      </c>
    </row>
    <row r="1559" spans="3:23" ht="18.75" thickBot="1" x14ac:dyDescent="0.3">
      <c r="C1559" s="11">
        <v>43199</v>
      </c>
      <c r="D1559" s="12">
        <v>2288.9299999999998</v>
      </c>
      <c r="E1559">
        <f t="shared" si="141"/>
        <v>121.25496636117974</v>
      </c>
      <c r="F1559" s="222"/>
      <c r="G1559" s="115">
        <v>280</v>
      </c>
      <c r="H1559" s="115">
        <f t="shared" si="142"/>
        <v>168.67469879518077</v>
      </c>
      <c r="I1559" s="225">
        <v>43199</v>
      </c>
      <c r="J1559" s="257">
        <v>66831266880</v>
      </c>
      <c r="K1559" s="115">
        <f t="shared" si="143"/>
        <v>160.79761817561027</v>
      </c>
      <c r="L1559" s="115">
        <f t="shared" si="144"/>
        <v>-7.8770806195705063</v>
      </c>
      <c r="M1559" s="248"/>
      <c r="N1559" s="248">
        <v>43199</v>
      </c>
      <c r="O1559" s="115">
        <v>76.599999999999994</v>
      </c>
      <c r="P1559" s="74">
        <f t="shared" si="145"/>
        <v>91.190476190476176</v>
      </c>
      <c r="R1559">
        <f t="shared" si="140"/>
        <v>766</v>
      </c>
      <c r="T1559" s="11">
        <v>43199</v>
      </c>
      <c r="U1559" s="115">
        <v>121.25496636117974</v>
      </c>
      <c r="V1559" s="115">
        <v>168.67469879518077</v>
      </c>
      <c r="W1559" s="115">
        <v>91.190476190476176</v>
      </c>
    </row>
    <row r="1560" spans="3:23" ht="18.75" thickBot="1" x14ac:dyDescent="0.3">
      <c r="C1560" s="11">
        <v>43200</v>
      </c>
      <c r="D1560" s="12">
        <v>2292.02</v>
      </c>
      <c r="E1560">
        <f t="shared" si="141"/>
        <v>121.41865762568152</v>
      </c>
      <c r="F1560" s="222"/>
      <c r="G1560" s="115">
        <v>279.25</v>
      </c>
      <c r="H1560" s="115">
        <f t="shared" si="142"/>
        <v>168.2228915662651</v>
      </c>
      <c r="I1560" s="225">
        <v>43200</v>
      </c>
      <c r="J1560" s="257">
        <v>66652254558</v>
      </c>
      <c r="K1560" s="115">
        <f t="shared" si="143"/>
        <v>160.36691026978275</v>
      </c>
      <c r="L1560" s="115">
        <f t="shared" si="144"/>
        <v>-7.855981296482355</v>
      </c>
      <c r="M1560" s="248"/>
      <c r="N1560" s="248">
        <v>43200</v>
      </c>
      <c r="O1560" s="115">
        <v>76.8</v>
      </c>
      <c r="P1560" s="74">
        <f t="shared" si="145"/>
        <v>91.428571428571431</v>
      </c>
      <c r="R1560">
        <f t="shared" si="140"/>
        <v>768</v>
      </c>
      <c r="T1560" s="11">
        <v>43200</v>
      </c>
      <c r="U1560" s="115">
        <v>121.41865762568152</v>
      </c>
      <c r="V1560" s="115">
        <v>168.2228915662651</v>
      </c>
      <c r="W1560" s="115">
        <v>91.428571428571431</v>
      </c>
    </row>
    <row r="1561" spans="3:23" ht="18.75" thickBot="1" x14ac:dyDescent="0.3">
      <c r="C1561" s="11">
        <v>43201</v>
      </c>
      <c r="D1561" s="12">
        <v>2292.0500000000002</v>
      </c>
      <c r="E1561">
        <f t="shared" si="141"/>
        <v>121.42024686125922</v>
      </c>
      <c r="F1561" s="222"/>
      <c r="G1561" s="115">
        <v>279.5</v>
      </c>
      <c r="H1561" s="115">
        <f t="shared" si="142"/>
        <v>168.37349397590364</v>
      </c>
      <c r="I1561" s="225">
        <v>43201</v>
      </c>
      <c r="J1561" s="257">
        <v>66711925332</v>
      </c>
      <c r="K1561" s="115">
        <f t="shared" si="143"/>
        <v>160.51047957172526</v>
      </c>
      <c r="L1561" s="115">
        <f t="shared" si="144"/>
        <v>-7.8630144041783865</v>
      </c>
      <c r="M1561" s="248"/>
      <c r="N1561" s="248">
        <v>43201</v>
      </c>
      <c r="O1561" s="115">
        <v>77.400000000000006</v>
      </c>
      <c r="P1561" s="74">
        <f t="shared" si="145"/>
        <v>92.142857142857167</v>
      </c>
      <c r="R1561">
        <f t="shared" si="140"/>
        <v>774</v>
      </c>
      <c r="T1561" s="11">
        <v>43201</v>
      </c>
      <c r="U1561" s="115">
        <v>121.42024686125922</v>
      </c>
      <c r="V1561" s="115">
        <v>168.37349397590364</v>
      </c>
      <c r="W1561" s="115">
        <v>92.142857142857167</v>
      </c>
    </row>
    <row r="1562" spans="3:23" ht="18.75" thickBot="1" x14ac:dyDescent="0.3">
      <c r="C1562" s="11">
        <v>43202</v>
      </c>
      <c r="D1562" s="12">
        <v>2291.98</v>
      </c>
      <c r="E1562">
        <f t="shared" si="141"/>
        <v>121.41653864491127</v>
      </c>
      <c r="F1562" s="222"/>
      <c r="G1562" s="115">
        <v>279.75</v>
      </c>
      <c r="H1562" s="115">
        <f t="shared" si="142"/>
        <v>168.52409638554218</v>
      </c>
      <c r="I1562" s="225">
        <v>43202</v>
      </c>
      <c r="J1562" s="257">
        <v>66771596106</v>
      </c>
      <c r="K1562" s="115">
        <f t="shared" si="143"/>
        <v>160.65404887366776</v>
      </c>
      <c r="L1562" s="115">
        <f t="shared" si="144"/>
        <v>-7.870047511874418</v>
      </c>
      <c r="M1562" s="248"/>
      <c r="N1562" s="248">
        <v>43202</v>
      </c>
      <c r="O1562" s="115">
        <v>77.2</v>
      </c>
      <c r="P1562" s="74">
        <f t="shared" si="145"/>
        <v>91.904761904761926</v>
      </c>
      <c r="R1562">
        <f t="shared" si="140"/>
        <v>772</v>
      </c>
      <c r="T1562" s="11">
        <v>43202</v>
      </c>
      <c r="U1562" s="115">
        <v>121.41653864491127</v>
      </c>
      <c r="V1562" s="115">
        <v>168.52409638554218</v>
      </c>
      <c r="W1562" s="115">
        <v>91.904761904761926</v>
      </c>
    </row>
    <row r="1563" spans="3:23" ht="18.75" thickBot="1" x14ac:dyDescent="0.3">
      <c r="C1563" s="11">
        <v>43203</v>
      </c>
      <c r="D1563" s="12">
        <v>2292.6999999999998</v>
      </c>
      <c r="E1563">
        <f t="shared" si="141"/>
        <v>121.45468029877576</v>
      </c>
      <c r="F1563" s="222"/>
      <c r="G1563" s="115">
        <v>279.5</v>
      </c>
      <c r="H1563" s="115">
        <f t="shared" si="142"/>
        <v>168.37349397590361</v>
      </c>
      <c r="I1563" s="225">
        <v>43203</v>
      </c>
      <c r="J1563" s="257">
        <v>66711925332</v>
      </c>
      <c r="K1563" s="115">
        <f t="shared" si="143"/>
        <v>160.51047957172526</v>
      </c>
      <c r="L1563" s="115">
        <f t="shared" si="144"/>
        <v>-7.8630144041783581</v>
      </c>
      <c r="M1563" s="248"/>
      <c r="N1563" s="248">
        <v>43203</v>
      </c>
      <c r="O1563" s="115">
        <v>77.400000000000006</v>
      </c>
      <c r="P1563" s="74">
        <f t="shared" si="145"/>
        <v>92.142857142857167</v>
      </c>
      <c r="R1563">
        <f t="shared" si="140"/>
        <v>774</v>
      </c>
      <c r="T1563" s="11">
        <v>43203</v>
      </c>
      <c r="U1563" s="115">
        <v>121.45468029877576</v>
      </c>
      <c r="V1563" s="115">
        <v>168.37349397590361</v>
      </c>
      <c r="W1563" s="115">
        <v>92.142857142857167</v>
      </c>
    </row>
    <row r="1564" spans="3:23" ht="18.75" thickBot="1" x14ac:dyDescent="0.3">
      <c r="C1564" s="11">
        <v>43206</v>
      </c>
      <c r="D1564" s="12">
        <v>2292.2600000000002</v>
      </c>
      <c r="E1564">
        <f t="shared" si="141"/>
        <v>121.43137151030304</v>
      </c>
      <c r="F1564" s="222"/>
      <c r="G1564" s="115">
        <v>279.5</v>
      </c>
      <c r="H1564" s="115">
        <f t="shared" si="142"/>
        <v>168.37349397590361</v>
      </c>
      <c r="I1564" s="225">
        <v>43206</v>
      </c>
      <c r="J1564" s="257">
        <v>66711925332</v>
      </c>
      <c r="K1564" s="115">
        <f t="shared" si="143"/>
        <v>160.51047957172526</v>
      </c>
      <c r="L1564" s="115">
        <f t="shared" si="144"/>
        <v>-7.8630144041783581</v>
      </c>
      <c r="M1564" s="248"/>
      <c r="N1564" s="248">
        <v>43206</v>
      </c>
      <c r="O1564" s="115">
        <v>77.400000000000006</v>
      </c>
      <c r="P1564" s="74">
        <f t="shared" si="145"/>
        <v>92.142857142857167</v>
      </c>
      <c r="R1564">
        <f t="shared" si="140"/>
        <v>774</v>
      </c>
      <c r="T1564" s="11">
        <v>43206</v>
      </c>
      <c r="U1564" s="115">
        <v>121.43137151030304</v>
      </c>
      <c r="V1564" s="115">
        <v>168.37349397590361</v>
      </c>
      <c r="W1564" s="115">
        <v>92.142857142857167</v>
      </c>
    </row>
    <row r="1565" spans="3:23" ht="18.75" thickBot="1" x14ac:dyDescent="0.3">
      <c r="C1565" s="11">
        <v>43207</v>
      </c>
      <c r="D1565" s="12">
        <v>2286.34</v>
      </c>
      <c r="E1565">
        <f t="shared" si="141"/>
        <v>121.1177623563061</v>
      </c>
      <c r="F1565" s="222"/>
      <c r="G1565" s="115">
        <v>278</v>
      </c>
      <c r="H1565" s="115">
        <f t="shared" si="142"/>
        <v>167.46987951807228</v>
      </c>
      <c r="I1565" s="225">
        <v>43207</v>
      </c>
      <c r="J1565" s="257">
        <v>66353900688</v>
      </c>
      <c r="K1565" s="115">
        <f t="shared" si="143"/>
        <v>159.64906376007019</v>
      </c>
      <c r="L1565" s="115">
        <f t="shared" si="144"/>
        <v>-7.8208157580020838</v>
      </c>
      <c r="M1565" s="248"/>
      <c r="N1565" s="248">
        <v>43207</v>
      </c>
      <c r="O1565" s="115">
        <v>77.599999999999994</v>
      </c>
      <c r="P1565" s="74">
        <f t="shared" si="145"/>
        <v>92.380952380952394</v>
      </c>
      <c r="R1565">
        <f t="shared" si="140"/>
        <v>776</v>
      </c>
      <c r="T1565" s="11">
        <v>43207</v>
      </c>
      <c r="U1565" s="115">
        <v>121.1177623563061</v>
      </c>
      <c r="V1565" s="115">
        <v>167.46987951807228</v>
      </c>
      <c r="W1565" s="115">
        <v>92.380952380952394</v>
      </c>
    </row>
    <row r="1566" spans="3:23" ht="18.75" thickBot="1" x14ac:dyDescent="0.3">
      <c r="C1566" s="11">
        <v>43208</v>
      </c>
      <c r="D1566" s="12">
        <v>2277.83</v>
      </c>
      <c r="E1566">
        <f t="shared" si="141"/>
        <v>120.66694919743551</v>
      </c>
      <c r="F1566" s="222"/>
      <c r="G1566" s="115">
        <v>277</v>
      </c>
      <c r="H1566" s="115">
        <f t="shared" si="142"/>
        <v>166.86746987951807</v>
      </c>
      <c r="I1566" s="225">
        <v>43208</v>
      </c>
      <c r="J1566" s="257">
        <v>66115217592</v>
      </c>
      <c r="K1566" s="115">
        <f t="shared" si="143"/>
        <v>159.07478655230017</v>
      </c>
      <c r="L1566" s="115">
        <f t="shared" si="144"/>
        <v>-7.792683327217901</v>
      </c>
      <c r="M1566" s="248"/>
      <c r="N1566" s="248">
        <v>43208</v>
      </c>
      <c r="O1566" s="115">
        <v>75.8</v>
      </c>
      <c r="P1566" s="74">
        <f t="shared" si="145"/>
        <v>90.238095238095255</v>
      </c>
      <c r="R1566">
        <f t="shared" si="140"/>
        <v>758</v>
      </c>
      <c r="T1566" s="11">
        <v>43208</v>
      </c>
      <c r="U1566" s="115">
        <v>120.66694919743551</v>
      </c>
      <c r="V1566" s="115">
        <v>166.86746987951807</v>
      </c>
      <c r="W1566" s="115">
        <v>90.238095238095255</v>
      </c>
    </row>
    <row r="1567" spans="3:23" ht="18.75" thickBot="1" x14ac:dyDescent="0.3">
      <c r="C1567" s="11">
        <v>43209</v>
      </c>
      <c r="D1567" s="12">
        <v>2277.1999999999998</v>
      </c>
      <c r="E1567">
        <f t="shared" si="141"/>
        <v>120.63357525030408</v>
      </c>
      <c r="F1567" s="222"/>
      <c r="G1567" s="115">
        <v>276</v>
      </c>
      <c r="H1567" s="115">
        <f t="shared" si="142"/>
        <v>166.26506024096383</v>
      </c>
      <c r="I1567" s="225">
        <v>43209</v>
      </c>
      <c r="J1567" s="257">
        <v>65876534496</v>
      </c>
      <c r="K1567" s="115">
        <f t="shared" si="143"/>
        <v>158.50050934453012</v>
      </c>
      <c r="L1567" s="115">
        <f t="shared" si="144"/>
        <v>-7.7645508964337182</v>
      </c>
      <c r="M1567" s="248"/>
      <c r="N1567" s="248">
        <v>43209</v>
      </c>
      <c r="O1567" s="115">
        <v>75.8</v>
      </c>
      <c r="P1567" s="74">
        <f t="shared" si="145"/>
        <v>90.238095238095255</v>
      </c>
      <c r="R1567">
        <f t="shared" si="140"/>
        <v>758</v>
      </c>
      <c r="T1567" s="11">
        <v>43209</v>
      </c>
      <c r="U1567" s="115">
        <v>120.63357525030408</v>
      </c>
      <c r="V1567" s="115">
        <v>166.26506024096383</v>
      </c>
      <c r="W1567" s="115">
        <v>90.238095238095255</v>
      </c>
    </row>
    <row r="1568" spans="3:23" ht="18.75" thickBot="1" x14ac:dyDescent="0.3">
      <c r="C1568" s="11">
        <v>43210</v>
      </c>
      <c r="D1568" s="12">
        <v>2273.4299999999998</v>
      </c>
      <c r="E1568">
        <f t="shared" si="141"/>
        <v>120.43386131270806</v>
      </c>
      <c r="F1568" s="222"/>
      <c r="G1568" s="115">
        <v>275</v>
      </c>
      <c r="H1568" s="115">
        <f t="shared" si="142"/>
        <v>165.66265060240963</v>
      </c>
      <c r="I1568" s="225">
        <v>43210</v>
      </c>
      <c r="J1568" s="257">
        <v>65637851400</v>
      </c>
      <c r="K1568" s="115">
        <f t="shared" si="143"/>
        <v>157.92623213676006</v>
      </c>
      <c r="L1568" s="115">
        <f t="shared" si="144"/>
        <v>-7.7364184656495638</v>
      </c>
      <c r="M1568" s="248"/>
      <c r="N1568" s="248">
        <v>43210</v>
      </c>
      <c r="O1568" s="115">
        <v>76</v>
      </c>
      <c r="P1568" s="74">
        <f t="shared" si="145"/>
        <v>90.47619047619051</v>
      </c>
      <c r="R1568">
        <f t="shared" si="140"/>
        <v>760</v>
      </c>
      <c r="T1568" s="11">
        <v>43210</v>
      </c>
      <c r="U1568" s="115">
        <v>120.43386131270806</v>
      </c>
      <c r="V1568" s="115">
        <v>165.66265060240963</v>
      </c>
      <c r="W1568" s="115">
        <v>90.47619047619051</v>
      </c>
    </row>
    <row r="1569" spans="3:23" ht="18.75" thickBot="1" x14ac:dyDescent="0.3">
      <c r="C1569" s="11">
        <v>43213</v>
      </c>
      <c r="D1569" s="12">
        <v>2270.36</v>
      </c>
      <c r="E1569">
        <f t="shared" si="141"/>
        <v>120.27122953859143</v>
      </c>
      <c r="F1569" s="222"/>
      <c r="G1569" s="115">
        <v>274</v>
      </c>
      <c r="H1569" s="115">
        <f t="shared" si="142"/>
        <v>165.06024096385542</v>
      </c>
      <c r="I1569" s="225">
        <v>43213</v>
      </c>
      <c r="J1569" s="257">
        <v>65399168304</v>
      </c>
      <c r="K1569" s="115">
        <f t="shared" si="143"/>
        <v>157.35195492899001</v>
      </c>
      <c r="L1569" s="115">
        <f t="shared" si="144"/>
        <v>-7.7082860348654094</v>
      </c>
      <c r="M1569" s="248"/>
      <c r="N1569" s="248">
        <v>43213</v>
      </c>
      <c r="O1569" s="115">
        <v>75.8</v>
      </c>
      <c r="P1569" s="74">
        <f t="shared" si="145"/>
        <v>90.238095238095269</v>
      </c>
      <c r="R1569">
        <f t="shared" si="140"/>
        <v>758</v>
      </c>
      <c r="T1569" s="11">
        <v>43213</v>
      </c>
      <c r="U1569" s="115">
        <v>120.27122953859143</v>
      </c>
      <c r="V1569" s="115">
        <v>165.06024096385542</v>
      </c>
      <c r="W1569" s="115">
        <v>90.238095238095269</v>
      </c>
    </row>
    <row r="1570" spans="3:23" ht="18.75" thickBot="1" x14ac:dyDescent="0.3">
      <c r="C1570" s="11">
        <v>43214</v>
      </c>
      <c r="D1570" s="12">
        <v>2270.62</v>
      </c>
      <c r="E1570">
        <f t="shared" si="141"/>
        <v>120.28500291359805</v>
      </c>
      <c r="F1570" s="222"/>
      <c r="G1570" s="115">
        <v>274</v>
      </c>
      <c r="H1570" s="115">
        <f t="shared" si="142"/>
        <v>165.06024096385542</v>
      </c>
      <c r="I1570" s="225">
        <v>43214</v>
      </c>
      <c r="J1570" s="257">
        <v>65399168304</v>
      </c>
      <c r="K1570" s="115">
        <f t="shared" si="143"/>
        <v>157.35195492899001</v>
      </c>
      <c r="L1570" s="115">
        <f t="shared" si="144"/>
        <v>-7.7082860348654094</v>
      </c>
      <c r="M1570" s="248"/>
      <c r="N1570" s="248">
        <v>43214</v>
      </c>
      <c r="O1570" s="115">
        <v>76</v>
      </c>
      <c r="P1570" s="74">
        <f t="shared" si="145"/>
        <v>90.476190476190524</v>
      </c>
      <c r="R1570">
        <f t="shared" si="140"/>
        <v>760</v>
      </c>
      <c r="T1570" s="11">
        <v>43214</v>
      </c>
      <c r="U1570" s="115">
        <v>120.28500291359805</v>
      </c>
      <c r="V1570" s="115">
        <v>165.06024096385542</v>
      </c>
      <c r="W1570" s="115">
        <v>90.476190476190524</v>
      </c>
    </row>
    <row r="1571" spans="3:23" ht="18.75" thickBot="1" x14ac:dyDescent="0.3">
      <c r="C1571" s="11">
        <v>43215</v>
      </c>
      <c r="D1571" s="12">
        <v>2269.89</v>
      </c>
      <c r="E1571">
        <f t="shared" si="141"/>
        <v>120.246331514541</v>
      </c>
      <c r="F1571" s="222"/>
      <c r="G1571" s="115">
        <v>274</v>
      </c>
      <c r="H1571" s="115">
        <f t="shared" si="142"/>
        <v>165.06024096385542</v>
      </c>
      <c r="I1571" s="225">
        <v>43215</v>
      </c>
      <c r="J1571" s="257">
        <v>65399168304</v>
      </c>
      <c r="K1571" s="115">
        <f t="shared" si="143"/>
        <v>157.35195492899001</v>
      </c>
      <c r="L1571" s="115">
        <f t="shared" si="144"/>
        <v>-7.7082860348654094</v>
      </c>
      <c r="M1571" s="248"/>
      <c r="N1571" s="248">
        <v>43215</v>
      </c>
      <c r="O1571" s="115">
        <v>76</v>
      </c>
      <c r="P1571" s="74">
        <f t="shared" si="145"/>
        <v>90.476190476190524</v>
      </c>
      <c r="R1571">
        <f t="shared" si="140"/>
        <v>760</v>
      </c>
      <c r="T1571" s="11">
        <v>43215</v>
      </c>
      <c r="U1571" s="115">
        <v>120.246331514541</v>
      </c>
      <c r="V1571" s="115">
        <v>165.06024096385542</v>
      </c>
      <c r="W1571" s="115">
        <v>90.476190476190524</v>
      </c>
    </row>
    <row r="1572" spans="3:23" ht="18.75" thickBot="1" x14ac:dyDescent="0.3">
      <c r="C1572" s="11">
        <v>43216</v>
      </c>
      <c r="D1572" s="12">
        <v>2270.58</v>
      </c>
      <c r="E1572">
        <f t="shared" si="141"/>
        <v>120.28288393282781</v>
      </c>
      <c r="F1572" s="222"/>
      <c r="G1572" s="115">
        <v>274</v>
      </c>
      <c r="H1572" s="115">
        <f t="shared" si="142"/>
        <v>165.06024096385542</v>
      </c>
      <c r="I1572" s="225">
        <v>43216</v>
      </c>
      <c r="J1572" s="257">
        <v>65399168304</v>
      </c>
      <c r="K1572" s="115">
        <f t="shared" si="143"/>
        <v>157.35195492899001</v>
      </c>
      <c r="L1572" s="115">
        <f t="shared" si="144"/>
        <v>-7.7082860348654094</v>
      </c>
      <c r="M1572" s="248"/>
      <c r="N1572" s="248">
        <v>43216</v>
      </c>
      <c r="O1572" s="115">
        <v>76.399999999999991</v>
      </c>
      <c r="P1572" s="74">
        <f t="shared" si="145"/>
        <v>90.952380952380977</v>
      </c>
      <c r="R1572">
        <f t="shared" si="140"/>
        <v>763.99999999999989</v>
      </c>
      <c r="T1572" s="11">
        <v>43216</v>
      </c>
      <c r="U1572" s="115">
        <v>120.28288393282781</v>
      </c>
      <c r="V1572" s="115">
        <v>165.06024096385542</v>
      </c>
      <c r="W1572" s="115">
        <v>90.952380952380977</v>
      </c>
    </row>
    <row r="1573" spans="3:23" ht="18.75" thickBot="1" x14ac:dyDescent="0.3">
      <c r="C1573" s="11">
        <v>43217</v>
      </c>
      <c r="D1573" s="12">
        <v>2273.4299999999998</v>
      </c>
      <c r="E1573">
        <f t="shared" si="141"/>
        <v>120.43386131270809</v>
      </c>
      <c r="F1573" s="222"/>
      <c r="G1573" s="115">
        <v>276</v>
      </c>
      <c r="H1573" s="115">
        <f t="shared" si="142"/>
        <v>166.26506024096386</v>
      </c>
      <c r="I1573" s="225">
        <v>43217</v>
      </c>
      <c r="J1573" s="257">
        <v>65876534496</v>
      </c>
      <c r="K1573" s="115">
        <f t="shared" si="143"/>
        <v>158.50050934453009</v>
      </c>
      <c r="L1573" s="115">
        <f t="shared" si="144"/>
        <v>-7.7645508964337751</v>
      </c>
      <c r="M1573" s="248"/>
      <c r="N1573" s="248">
        <v>43217</v>
      </c>
      <c r="O1573" s="115">
        <v>76.399999999999991</v>
      </c>
      <c r="P1573" s="74">
        <f t="shared" si="145"/>
        <v>90.952380952380977</v>
      </c>
      <c r="R1573">
        <f t="shared" si="140"/>
        <v>763.99999999999989</v>
      </c>
      <c r="T1573" s="11">
        <v>43217</v>
      </c>
      <c r="U1573" s="115">
        <v>120.43386131270809</v>
      </c>
      <c r="V1573" s="115">
        <v>166.26506024096386</v>
      </c>
      <c r="W1573" s="115">
        <v>90.952380952380977</v>
      </c>
    </row>
    <row r="1574" spans="3:23" ht="18.75" thickBot="1" x14ac:dyDescent="0.3">
      <c r="C1574" s="11">
        <v>43220</v>
      </c>
      <c r="D1574" s="12">
        <v>2286.52</v>
      </c>
      <c r="E1574">
        <f t="shared" si="141"/>
        <v>121.12729776977226</v>
      </c>
      <c r="F1574" s="222"/>
      <c r="G1574" s="115">
        <v>282</v>
      </c>
      <c r="H1574" s="115">
        <f t="shared" si="142"/>
        <v>169.87951807228919</v>
      </c>
      <c r="I1574" s="240">
        <v>43220</v>
      </c>
      <c r="J1574" s="262">
        <v>67308633072</v>
      </c>
      <c r="K1574" s="115">
        <f t="shared" si="143"/>
        <v>161.94617259115032</v>
      </c>
      <c r="L1574" s="115">
        <f t="shared" si="144"/>
        <v>-7.9333454811388719</v>
      </c>
      <c r="M1574" s="252"/>
      <c r="N1574" s="252">
        <v>43220</v>
      </c>
      <c r="O1574" s="115">
        <v>77</v>
      </c>
      <c r="P1574" s="74">
        <f t="shared" si="145"/>
        <v>91.6666666666667</v>
      </c>
      <c r="R1574">
        <f t="shared" si="140"/>
        <v>770</v>
      </c>
      <c r="T1574" s="11">
        <v>43220</v>
      </c>
      <c r="U1574" s="115">
        <v>121.12729776977226</v>
      </c>
      <c r="V1574" s="115">
        <v>169.87951807228919</v>
      </c>
      <c r="W1574" s="115">
        <v>91.6666666666667</v>
      </c>
    </row>
    <row r="1575" spans="3:23" ht="18.75" thickBot="1" x14ac:dyDescent="0.3">
      <c r="C1575" s="11">
        <v>43222</v>
      </c>
      <c r="D1575" s="12">
        <v>2285.5</v>
      </c>
      <c r="E1575">
        <f t="shared" si="141"/>
        <v>121.0732637601309</v>
      </c>
      <c r="F1575" s="222"/>
      <c r="G1575" s="115">
        <v>282</v>
      </c>
      <c r="H1575" s="115">
        <f t="shared" si="142"/>
        <v>169.87951807228919</v>
      </c>
      <c r="I1575" s="225">
        <v>43222</v>
      </c>
      <c r="J1575" s="257">
        <v>67308633072</v>
      </c>
      <c r="K1575" s="115">
        <f t="shared" si="143"/>
        <v>161.94617259115032</v>
      </c>
      <c r="L1575" s="115">
        <f t="shared" si="144"/>
        <v>-7.9333454811388719</v>
      </c>
      <c r="M1575" s="248"/>
      <c r="N1575" s="248">
        <v>43222</v>
      </c>
      <c r="O1575" s="115">
        <v>77</v>
      </c>
      <c r="P1575" s="74">
        <f t="shared" si="145"/>
        <v>91.6666666666667</v>
      </c>
      <c r="R1575">
        <f t="shared" si="140"/>
        <v>770</v>
      </c>
      <c r="T1575" s="11">
        <v>43222</v>
      </c>
      <c r="U1575" s="115">
        <v>121.0732637601309</v>
      </c>
      <c r="V1575" s="115">
        <v>169.87951807228919</v>
      </c>
      <c r="W1575" s="115">
        <v>91.6666666666667</v>
      </c>
    </row>
    <row r="1576" spans="3:23" ht="18.75" thickBot="1" x14ac:dyDescent="0.3">
      <c r="C1576" s="11">
        <v>43223</v>
      </c>
      <c r="D1576" s="12">
        <v>2284.0700000000002</v>
      </c>
      <c r="E1576">
        <f t="shared" si="141"/>
        <v>120.99751019759448</v>
      </c>
      <c r="F1576" s="222"/>
      <c r="G1576" s="115">
        <v>282</v>
      </c>
      <c r="H1576" s="115">
        <f t="shared" si="142"/>
        <v>169.87951807228919</v>
      </c>
      <c r="I1576" s="225">
        <v>43223</v>
      </c>
      <c r="J1576" s="257">
        <v>67308633072</v>
      </c>
      <c r="K1576" s="115">
        <f t="shared" si="143"/>
        <v>161.94617259115032</v>
      </c>
      <c r="L1576" s="115">
        <f t="shared" si="144"/>
        <v>-7.9333454811388719</v>
      </c>
      <c r="M1576" s="248"/>
      <c r="N1576" s="248">
        <v>43223</v>
      </c>
      <c r="O1576" s="115">
        <v>77</v>
      </c>
      <c r="P1576" s="74">
        <f t="shared" si="145"/>
        <v>91.6666666666667</v>
      </c>
      <c r="R1576">
        <f t="shared" si="140"/>
        <v>770</v>
      </c>
      <c r="T1576" s="11">
        <v>43223</v>
      </c>
      <c r="U1576" s="115">
        <v>120.99751019759448</v>
      </c>
      <c r="V1576" s="115">
        <v>169.87951807228919</v>
      </c>
      <c r="W1576" s="115">
        <v>91.6666666666667</v>
      </c>
    </row>
    <row r="1577" spans="3:23" ht="18.75" thickBot="1" x14ac:dyDescent="0.3">
      <c r="C1577" s="11">
        <v>43224</v>
      </c>
      <c r="D1577" s="12">
        <v>2282.2199999999998</v>
      </c>
      <c r="E1577">
        <f t="shared" si="141"/>
        <v>120.89950733697043</v>
      </c>
      <c r="F1577" s="222"/>
      <c r="G1577" s="115">
        <v>282</v>
      </c>
      <c r="H1577" s="115">
        <f t="shared" si="142"/>
        <v>169.87951807228919</v>
      </c>
      <c r="I1577" s="225">
        <v>43224</v>
      </c>
      <c r="J1577" s="257">
        <v>67308633072</v>
      </c>
      <c r="K1577" s="115">
        <f t="shared" si="143"/>
        <v>161.94617259115032</v>
      </c>
      <c r="L1577" s="115">
        <f t="shared" si="144"/>
        <v>-7.9333454811388719</v>
      </c>
      <c r="M1577" s="248"/>
      <c r="N1577" s="248">
        <v>43224</v>
      </c>
      <c r="O1577" s="115">
        <v>77</v>
      </c>
      <c r="P1577" s="74">
        <f t="shared" si="145"/>
        <v>91.6666666666667</v>
      </c>
      <c r="R1577">
        <f t="shared" si="140"/>
        <v>770</v>
      </c>
      <c r="T1577" s="11">
        <v>43224</v>
      </c>
      <c r="U1577" s="115">
        <v>120.89950733697043</v>
      </c>
      <c r="V1577" s="115">
        <v>169.87951807228919</v>
      </c>
      <c r="W1577" s="115">
        <v>91.6666666666667</v>
      </c>
    </row>
    <row r="1578" spans="3:23" ht="18.75" thickBot="1" x14ac:dyDescent="0.3">
      <c r="C1578" s="11">
        <v>43227</v>
      </c>
      <c r="D1578" s="12">
        <v>2278.02</v>
      </c>
      <c r="E1578">
        <f t="shared" si="141"/>
        <v>120.67701435609425</v>
      </c>
      <c r="F1578" s="222"/>
      <c r="G1578" s="115">
        <v>282</v>
      </c>
      <c r="H1578" s="115">
        <f t="shared" si="142"/>
        <v>169.87951807228919</v>
      </c>
      <c r="I1578" s="225">
        <v>43227</v>
      </c>
      <c r="J1578" s="257">
        <v>67308633072</v>
      </c>
      <c r="K1578" s="115">
        <f t="shared" si="143"/>
        <v>161.94617259115032</v>
      </c>
      <c r="L1578" s="115">
        <f t="shared" si="144"/>
        <v>-7.9333454811388719</v>
      </c>
      <c r="M1578" s="248"/>
      <c r="N1578" s="248">
        <v>43227</v>
      </c>
      <c r="O1578" s="115">
        <v>77</v>
      </c>
      <c r="P1578" s="74">
        <f t="shared" si="145"/>
        <v>91.6666666666667</v>
      </c>
      <c r="R1578">
        <f t="shared" si="140"/>
        <v>770</v>
      </c>
      <c r="T1578" s="11">
        <v>43227</v>
      </c>
      <c r="U1578" s="115">
        <v>120.67701435609425</v>
      </c>
      <c r="V1578" s="115">
        <v>169.87951807228919</v>
      </c>
      <c r="W1578" s="115">
        <v>91.6666666666667</v>
      </c>
    </row>
    <row r="1579" spans="3:23" ht="18.75" thickBot="1" x14ac:dyDescent="0.3">
      <c r="C1579" s="11">
        <v>43228</v>
      </c>
      <c r="D1579" s="12">
        <v>2280.8200000000002</v>
      </c>
      <c r="E1579">
        <f t="shared" si="141"/>
        <v>120.82534301001172</v>
      </c>
      <c r="F1579" s="222"/>
      <c r="G1579" s="115">
        <v>282.75</v>
      </c>
      <c r="H1579" s="115">
        <f t="shared" si="142"/>
        <v>170.33132530120486</v>
      </c>
      <c r="I1579" s="225">
        <v>43228</v>
      </c>
      <c r="J1579" s="257">
        <v>67487645394</v>
      </c>
      <c r="K1579" s="115">
        <f t="shared" si="143"/>
        <v>162.37688049697783</v>
      </c>
      <c r="L1579" s="115">
        <f t="shared" si="144"/>
        <v>-7.9544448042270233</v>
      </c>
      <c r="M1579" s="248"/>
      <c r="N1579" s="248">
        <v>43228</v>
      </c>
      <c r="O1579" s="115">
        <v>77.2</v>
      </c>
      <c r="P1579" s="74">
        <f t="shared" si="145"/>
        <v>91.904761904761955</v>
      </c>
      <c r="R1579">
        <f t="shared" si="140"/>
        <v>772</v>
      </c>
      <c r="T1579" s="11">
        <v>43228</v>
      </c>
      <c r="U1579" s="115">
        <v>120.82534301001172</v>
      </c>
      <c r="V1579" s="115">
        <v>170.33132530120486</v>
      </c>
      <c r="W1579" s="115">
        <v>91.904761904761955</v>
      </c>
    </row>
    <row r="1580" spans="3:23" ht="18.75" thickBot="1" x14ac:dyDescent="0.3">
      <c r="C1580" s="11">
        <v>43229</v>
      </c>
      <c r="D1580" s="12">
        <v>2281.75</v>
      </c>
      <c r="E1580">
        <f t="shared" si="141"/>
        <v>120.87460931292</v>
      </c>
      <c r="F1580" s="222"/>
      <c r="G1580" s="115">
        <v>282</v>
      </c>
      <c r="H1580" s="115">
        <f t="shared" si="142"/>
        <v>169.87951807228919</v>
      </c>
      <c r="I1580" s="225">
        <v>43229</v>
      </c>
      <c r="J1580" s="257">
        <v>67308633072</v>
      </c>
      <c r="K1580" s="115">
        <f t="shared" si="143"/>
        <v>161.94617259115029</v>
      </c>
      <c r="L1580" s="115">
        <f t="shared" si="144"/>
        <v>-7.9333454811389004</v>
      </c>
      <c r="M1580" s="248"/>
      <c r="N1580" s="248">
        <v>43229</v>
      </c>
      <c r="O1580" s="115">
        <v>77.2</v>
      </c>
      <c r="P1580" s="74">
        <f t="shared" si="145"/>
        <v>91.904761904761955</v>
      </c>
      <c r="R1580">
        <f t="shared" si="140"/>
        <v>772</v>
      </c>
      <c r="T1580" s="11">
        <v>43229</v>
      </c>
      <c r="U1580" s="115">
        <v>120.87460931292</v>
      </c>
      <c r="V1580" s="115">
        <v>169.87951807228919</v>
      </c>
      <c r="W1580" s="115">
        <v>91.904761904761955</v>
      </c>
    </row>
    <row r="1581" spans="3:23" ht="18.75" thickBot="1" x14ac:dyDescent="0.3">
      <c r="C1581" s="11">
        <v>43230</v>
      </c>
      <c r="D1581" s="12">
        <v>2277.84</v>
      </c>
      <c r="E1581">
        <f t="shared" si="141"/>
        <v>120.66747894262812</v>
      </c>
      <c r="F1581" s="222"/>
      <c r="G1581" s="115">
        <v>282</v>
      </c>
      <c r="H1581" s="115">
        <f t="shared" si="142"/>
        <v>169.87951807228919</v>
      </c>
      <c r="I1581" s="225">
        <v>43230</v>
      </c>
      <c r="J1581" s="257">
        <v>67308633072</v>
      </c>
      <c r="K1581" s="115">
        <f t="shared" si="143"/>
        <v>161.94617259115029</v>
      </c>
      <c r="L1581" s="115">
        <f t="shared" si="144"/>
        <v>-7.9333454811389004</v>
      </c>
      <c r="M1581" s="248"/>
      <c r="N1581" s="248">
        <v>43230</v>
      </c>
      <c r="O1581" s="115">
        <v>77.2</v>
      </c>
      <c r="P1581" s="74">
        <f t="shared" si="145"/>
        <v>91.904761904761955</v>
      </c>
      <c r="R1581">
        <f t="shared" si="140"/>
        <v>772</v>
      </c>
      <c r="T1581" s="11">
        <v>43230</v>
      </c>
      <c r="U1581" s="115">
        <v>120.66747894262812</v>
      </c>
      <c r="V1581" s="115">
        <v>169.87951807228919</v>
      </c>
      <c r="W1581" s="115">
        <v>91.904761904761955</v>
      </c>
    </row>
    <row r="1582" spans="3:23" ht="18.75" thickBot="1" x14ac:dyDescent="0.3">
      <c r="C1582" s="11">
        <v>43231</v>
      </c>
      <c r="D1582" s="12">
        <v>2274.17</v>
      </c>
      <c r="E1582">
        <f t="shared" si="141"/>
        <v>120.47306245695773</v>
      </c>
      <c r="F1582" s="222"/>
      <c r="G1582" s="115">
        <v>280</v>
      </c>
      <c r="H1582" s="115">
        <f t="shared" si="142"/>
        <v>168.67469879518075</v>
      </c>
      <c r="I1582" s="225">
        <v>43231</v>
      </c>
      <c r="J1582" s="257">
        <v>66831266880</v>
      </c>
      <c r="K1582" s="115">
        <f t="shared" si="143"/>
        <v>160.79761817561021</v>
      </c>
      <c r="L1582" s="115">
        <f t="shared" si="144"/>
        <v>-7.8770806195705347</v>
      </c>
      <c r="M1582" s="248"/>
      <c r="N1582" s="248">
        <v>43231</v>
      </c>
      <c r="O1582" s="115">
        <v>77.2</v>
      </c>
      <c r="P1582" s="74">
        <f t="shared" si="145"/>
        <v>91.904761904761955</v>
      </c>
      <c r="R1582">
        <f t="shared" si="140"/>
        <v>772</v>
      </c>
      <c r="T1582" s="11">
        <v>43231</v>
      </c>
      <c r="U1582" s="115">
        <v>120.47306245695773</v>
      </c>
      <c r="V1582" s="115">
        <v>168.67469879518075</v>
      </c>
      <c r="W1582" s="115">
        <v>91.904761904761955</v>
      </c>
    </row>
    <row r="1583" spans="3:23" ht="18.75" thickBot="1" x14ac:dyDescent="0.3">
      <c r="C1583" s="11">
        <v>43234</v>
      </c>
      <c r="D1583" s="12">
        <v>2270.4899999999998</v>
      </c>
      <c r="E1583">
        <f t="shared" si="141"/>
        <v>120.27811622609477</v>
      </c>
      <c r="F1583" s="222"/>
      <c r="G1583" s="115">
        <v>279</v>
      </c>
      <c r="H1583" s="115">
        <f t="shared" si="142"/>
        <v>168.07228915662654</v>
      </c>
      <c r="I1583" s="225">
        <v>43234</v>
      </c>
      <c r="J1583" s="257">
        <v>66592583784</v>
      </c>
      <c r="K1583" s="115">
        <f t="shared" si="143"/>
        <v>160.22334096784019</v>
      </c>
      <c r="L1583" s="115">
        <f t="shared" si="144"/>
        <v>-7.8489481887863519</v>
      </c>
      <c r="M1583" s="248"/>
      <c r="N1583" s="248">
        <v>43234</v>
      </c>
      <c r="O1583" s="115">
        <v>78.600000000000009</v>
      </c>
      <c r="P1583" s="74">
        <f t="shared" si="145"/>
        <v>93.571428571428626</v>
      </c>
      <c r="R1583">
        <f t="shared" ref="R1583:R1646" si="146">+O1583*10</f>
        <v>786.00000000000011</v>
      </c>
      <c r="T1583" s="11">
        <v>43234</v>
      </c>
      <c r="U1583" s="115">
        <v>120.27811622609477</v>
      </c>
      <c r="V1583" s="115">
        <v>168.07228915662654</v>
      </c>
      <c r="W1583" s="115">
        <v>93.571428571428626</v>
      </c>
    </row>
    <row r="1584" spans="3:23" ht="18.75" thickBot="1" x14ac:dyDescent="0.3">
      <c r="C1584" s="11">
        <v>43235</v>
      </c>
      <c r="D1584" s="12">
        <v>2279.29</v>
      </c>
      <c r="E1584">
        <f t="shared" si="141"/>
        <v>120.74429199554967</v>
      </c>
      <c r="F1584" s="222"/>
      <c r="G1584" s="115">
        <v>283</v>
      </c>
      <c r="H1584" s="115">
        <f t="shared" si="142"/>
        <v>170.48192771084339</v>
      </c>
      <c r="I1584" s="225">
        <v>43235</v>
      </c>
      <c r="J1584" s="257">
        <v>67547316168</v>
      </c>
      <c r="K1584" s="115">
        <f t="shared" si="143"/>
        <v>162.52044979892031</v>
      </c>
      <c r="L1584" s="115">
        <f t="shared" si="144"/>
        <v>-7.9614779119230832</v>
      </c>
      <c r="M1584" s="248"/>
      <c r="N1584" s="248">
        <v>43235</v>
      </c>
      <c r="O1584" s="115">
        <v>78.8</v>
      </c>
      <c r="P1584" s="74">
        <f t="shared" si="145"/>
        <v>93.809523809523839</v>
      </c>
      <c r="R1584">
        <f t="shared" si="146"/>
        <v>788</v>
      </c>
      <c r="T1584" s="11">
        <v>43235</v>
      </c>
      <c r="U1584" s="115">
        <v>120.74429199554967</v>
      </c>
      <c r="V1584" s="115">
        <v>170.48192771084339</v>
      </c>
      <c r="W1584" s="115">
        <v>93.809523809523839</v>
      </c>
    </row>
    <row r="1585" spans="3:23" ht="18.75" thickBot="1" x14ac:dyDescent="0.3">
      <c r="C1585" s="11">
        <v>43236</v>
      </c>
      <c r="D1585" s="12">
        <v>2277.73</v>
      </c>
      <c r="E1585">
        <f t="shared" si="141"/>
        <v>120.66165174550996</v>
      </c>
      <c r="F1585" s="222"/>
      <c r="G1585" s="115">
        <v>282</v>
      </c>
      <c r="H1585" s="115">
        <f t="shared" si="142"/>
        <v>169.87951807228916</v>
      </c>
      <c r="I1585" s="225">
        <v>43236</v>
      </c>
      <c r="J1585" s="257">
        <v>67308633072</v>
      </c>
      <c r="K1585" s="115">
        <f t="shared" si="143"/>
        <v>161.94617259115026</v>
      </c>
      <c r="L1585" s="115">
        <f t="shared" si="144"/>
        <v>-7.9333454811389004</v>
      </c>
      <c r="M1585" s="248"/>
      <c r="N1585" s="248">
        <v>43236</v>
      </c>
      <c r="O1585" s="115">
        <v>78.8</v>
      </c>
      <c r="P1585" s="74">
        <f t="shared" si="145"/>
        <v>93.809523809523839</v>
      </c>
      <c r="R1585">
        <f t="shared" si="146"/>
        <v>788</v>
      </c>
      <c r="T1585" s="11">
        <v>43236</v>
      </c>
      <c r="U1585" s="115">
        <v>120.66165174550996</v>
      </c>
      <c r="V1585" s="115">
        <v>169.87951807228916</v>
      </c>
      <c r="W1585" s="115">
        <v>93.809523809523839</v>
      </c>
    </row>
    <row r="1586" spans="3:23" ht="18.75" thickBot="1" x14ac:dyDescent="0.3">
      <c r="C1586" s="11">
        <v>43237</v>
      </c>
      <c r="D1586" s="12">
        <v>2277.04</v>
      </c>
      <c r="E1586">
        <f t="shared" si="141"/>
        <v>120.62509932722315</v>
      </c>
      <c r="F1586" s="222"/>
      <c r="G1586" s="115">
        <v>282</v>
      </c>
      <c r="H1586" s="115">
        <f t="shared" si="142"/>
        <v>169.87951807228916</v>
      </c>
      <c r="I1586" s="225">
        <v>43237</v>
      </c>
      <c r="J1586" s="257">
        <v>67308633072</v>
      </c>
      <c r="K1586" s="115">
        <f t="shared" si="143"/>
        <v>161.94617259115026</v>
      </c>
      <c r="L1586" s="115">
        <f t="shared" si="144"/>
        <v>-7.9333454811389004</v>
      </c>
      <c r="M1586" s="248"/>
      <c r="N1586" s="248">
        <v>43237</v>
      </c>
      <c r="O1586" s="115">
        <v>79</v>
      </c>
      <c r="P1586" s="74">
        <f t="shared" si="145"/>
        <v>94.047619047619079</v>
      </c>
      <c r="R1586">
        <f t="shared" si="146"/>
        <v>790</v>
      </c>
      <c r="T1586" s="11">
        <v>43237</v>
      </c>
      <c r="U1586" s="115">
        <v>120.62509932722315</v>
      </c>
      <c r="V1586" s="115">
        <v>169.87951807228916</v>
      </c>
      <c r="W1586" s="115">
        <v>94.047619047619079</v>
      </c>
    </row>
    <row r="1587" spans="3:23" ht="18.75" thickBot="1" x14ac:dyDescent="0.3">
      <c r="C1587" s="11">
        <v>43238</v>
      </c>
      <c r="D1587" s="12">
        <v>2275.39</v>
      </c>
      <c r="E1587">
        <f t="shared" si="141"/>
        <v>120.53769137045036</v>
      </c>
      <c r="F1587" s="222"/>
      <c r="G1587" s="115">
        <v>281.5</v>
      </c>
      <c r="H1587" s="115">
        <f t="shared" si="142"/>
        <v>169.57831325301206</v>
      </c>
      <c r="I1587" s="225">
        <v>43238</v>
      </c>
      <c r="J1587" s="257">
        <v>67189291524</v>
      </c>
      <c r="K1587" s="115">
        <f t="shared" si="143"/>
        <v>161.65903398726525</v>
      </c>
      <c r="L1587" s="115">
        <f t="shared" si="144"/>
        <v>-7.919279265746809</v>
      </c>
      <c r="M1587" s="248"/>
      <c r="N1587" s="248">
        <v>43238</v>
      </c>
      <c r="O1587" s="115">
        <v>78.8</v>
      </c>
      <c r="P1587" s="74">
        <f t="shared" si="145"/>
        <v>93.809523809523839</v>
      </c>
      <c r="R1587">
        <f t="shared" si="146"/>
        <v>788</v>
      </c>
      <c r="T1587" s="11">
        <v>43238</v>
      </c>
      <c r="U1587" s="115">
        <v>120.53769137045036</v>
      </c>
      <c r="V1587" s="115">
        <v>169.57831325301206</v>
      </c>
      <c r="W1587" s="115">
        <v>93.809523809523839</v>
      </c>
    </row>
    <row r="1588" spans="3:23" ht="18.75" thickBot="1" x14ac:dyDescent="0.3">
      <c r="C1588" s="11">
        <v>43241</v>
      </c>
      <c r="D1588" s="12">
        <v>2275.4499999999998</v>
      </c>
      <c r="E1588">
        <f t="shared" si="141"/>
        <v>120.54086984160573</v>
      </c>
      <c r="F1588" s="222"/>
      <c r="G1588" s="115">
        <v>280.5</v>
      </c>
      <c r="H1588" s="115">
        <f t="shared" si="142"/>
        <v>168.97590361445782</v>
      </c>
      <c r="I1588" s="225">
        <v>43241</v>
      </c>
      <c r="J1588" s="257">
        <v>66950608428</v>
      </c>
      <c r="K1588" s="115">
        <f t="shared" si="143"/>
        <v>161.08475677949519</v>
      </c>
      <c r="L1588" s="115">
        <f t="shared" si="144"/>
        <v>-7.8911468349626261</v>
      </c>
      <c r="M1588" s="248"/>
      <c r="N1588" s="248">
        <v>43241</v>
      </c>
      <c r="O1588" s="115">
        <v>79.2</v>
      </c>
      <c r="P1588" s="74">
        <f t="shared" si="145"/>
        <v>94.28571428571432</v>
      </c>
      <c r="R1588">
        <f t="shared" si="146"/>
        <v>792</v>
      </c>
      <c r="T1588" s="11">
        <v>43241</v>
      </c>
      <c r="U1588" s="115">
        <v>120.54086984160573</v>
      </c>
      <c r="V1588" s="115">
        <v>168.97590361445782</v>
      </c>
      <c r="W1588" s="115">
        <v>94.28571428571432</v>
      </c>
    </row>
    <row r="1589" spans="3:23" ht="18.75" thickBot="1" x14ac:dyDescent="0.3">
      <c r="C1589" s="11">
        <v>43242</v>
      </c>
      <c r="D1589" s="12">
        <v>2275.85</v>
      </c>
      <c r="E1589">
        <f t="shared" si="141"/>
        <v>120.56205964930824</v>
      </c>
      <c r="F1589" s="222"/>
      <c r="G1589" s="115">
        <v>280</v>
      </c>
      <c r="H1589" s="115">
        <f t="shared" si="142"/>
        <v>168.67469879518072</v>
      </c>
      <c r="I1589" s="225">
        <v>43242</v>
      </c>
      <c r="J1589" s="257">
        <v>66831266880</v>
      </c>
      <c r="K1589" s="115">
        <f t="shared" si="143"/>
        <v>160.79761817561018</v>
      </c>
      <c r="L1589" s="115">
        <f t="shared" si="144"/>
        <v>-7.8770806195705347</v>
      </c>
      <c r="M1589" s="248"/>
      <c r="N1589" s="248">
        <v>43242</v>
      </c>
      <c r="O1589" s="115">
        <v>79.2</v>
      </c>
      <c r="P1589" s="74">
        <f t="shared" si="145"/>
        <v>94.28571428571432</v>
      </c>
      <c r="R1589">
        <f t="shared" si="146"/>
        <v>792</v>
      </c>
      <c r="T1589" s="11">
        <v>43242</v>
      </c>
      <c r="U1589" s="115">
        <v>120.56205964930824</v>
      </c>
      <c r="V1589" s="115">
        <v>168.67469879518072</v>
      </c>
      <c r="W1589" s="115">
        <v>94.28571428571432</v>
      </c>
    </row>
    <row r="1590" spans="3:23" ht="18.75" thickBot="1" x14ac:dyDescent="0.3">
      <c r="C1590" s="11">
        <v>43243</v>
      </c>
      <c r="D1590" s="12">
        <v>2266.23</v>
      </c>
      <c r="E1590">
        <f t="shared" si="141"/>
        <v>120.05244477406323</v>
      </c>
      <c r="F1590" s="222"/>
      <c r="G1590" s="115">
        <v>275</v>
      </c>
      <c r="H1590" s="115">
        <f t="shared" si="142"/>
        <v>165.66265060240963</v>
      </c>
      <c r="I1590" s="225">
        <v>43243</v>
      </c>
      <c r="J1590" s="257">
        <v>65637851400</v>
      </c>
      <c r="K1590" s="115">
        <f t="shared" si="143"/>
        <v>157.92623213676001</v>
      </c>
      <c r="L1590" s="115">
        <f t="shared" si="144"/>
        <v>-7.7364184656496207</v>
      </c>
      <c r="M1590" s="248"/>
      <c r="N1590" s="248">
        <v>43243</v>
      </c>
      <c r="O1590" s="115">
        <v>79.2</v>
      </c>
      <c r="P1590" s="74">
        <f t="shared" si="145"/>
        <v>94.28571428571432</v>
      </c>
      <c r="R1590">
        <f t="shared" si="146"/>
        <v>792</v>
      </c>
      <c r="T1590" s="11">
        <v>43243</v>
      </c>
      <c r="U1590" s="115">
        <v>120.05244477406323</v>
      </c>
      <c r="V1590" s="115">
        <v>165.66265060240963</v>
      </c>
      <c r="W1590" s="115">
        <v>94.28571428571432</v>
      </c>
    </row>
    <row r="1591" spans="3:23" ht="18.75" thickBot="1" x14ac:dyDescent="0.3">
      <c r="C1591" s="11">
        <v>43244</v>
      </c>
      <c r="D1591" s="12">
        <v>2267.13</v>
      </c>
      <c r="E1591">
        <f t="shared" si="141"/>
        <v>120.10012184139384</v>
      </c>
      <c r="F1591" s="222"/>
      <c r="G1591" s="115">
        <v>276</v>
      </c>
      <c r="H1591" s="115">
        <f t="shared" si="142"/>
        <v>166.26506024096383</v>
      </c>
      <c r="I1591" s="225">
        <v>43244</v>
      </c>
      <c r="J1591" s="257">
        <v>65876534496</v>
      </c>
      <c r="K1591" s="115">
        <f t="shared" si="143"/>
        <v>158.50050934453006</v>
      </c>
      <c r="L1591" s="115">
        <f t="shared" si="144"/>
        <v>-7.7645508964337751</v>
      </c>
      <c r="M1591" s="248"/>
      <c r="N1591" s="248">
        <v>43244</v>
      </c>
      <c r="O1591" s="115">
        <v>79</v>
      </c>
      <c r="P1591" s="74">
        <f t="shared" si="145"/>
        <v>94.047619047619079</v>
      </c>
      <c r="R1591">
        <f t="shared" si="146"/>
        <v>790</v>
      </c>
      <c r="T1591" s="11">
        <v>43244</v>
      </c>
      <c r="U1591" s="115">
        <v>120.10012184139384</v>
      </c>
      <c r="V1591" s="115">
        <v>166.26506024096383</v>
      </c>
      <c r="W1591" s="115">
        <v>94.047619047619079</v>
      </c>
    </row>
    <row r="1592" spans="3:23" ht="18.75" thickBot="1" x14ac:dyDescent="0.3">
      <c r="C1592" s="11">
        <v>43245</v>
      </c>
      <c r="D1592" s="12">
        <v>2265.98</v>
      </c>
      <c r="E1592">
        <f t="shared" si="141"/>
        <v>120.03920114424916</v>
      </c>
      <c r="F1592" s="222"/>
      <c r="G1592" s="115">
        <v>276</v>
      </c>
      <c r="H1592" s="115">
        <f t="shared" si="142"/>
        <v>166.26506024096383</v>
      </c>
      <c r="I1592" s="225">
        <v>43245</v>
      </c>
      <c r="J1592" s="257">
        <v>65876534496</v>
      </c>
      <c r="K1592" s="115">
        <f t="shared" si="143"/>
        <v>158.50050934453006</v>
      </c>
      <c r="L1592" s="115">
        <f t="shared" si="144"/>
        <v>-7.7645508964337751</v>
      </c>
      <c r="M1592" s="248"/>
      <c r="N1592" s="248">
        <v>43245</v>
      </c>
      <c r="O1592" s="115">
        <v>78.600000000000009</v>
      </c>
      <c r="P1592" s="74">
        <f t="shared" si="145"/>
        <v>93.571428571428612</v>
      </c>
      <c r="R1592">
        <f t="shared" si="146"/>
        <v>786.00000000000011</v>
      </c>
      <c r="T1592" s="11">
        <v>43245</v>
      </c>
      <c r="U1592" s="115">
        <v>120.03920114424916</v>
      </c>
      <c r="V1592" s="115">
        <v>166.26506024096383</v>
      </c>
      <c r="W1592" s="115">
        <v>93.571428571428612</v>
      </c>
    </row>
    <row r="1593" spans="3:23" ht="18.75" thickBot="1" x14ac:dyDescent="0.3">
      <c r="C1593" s="11">
        <v>43248</v>
      </c>
      <c r="D1593" s="12">
        <v>2261.64</v>
      </c>
      <c r="E1593">
        <f t="shared" si="141"/>
        <v>119.80929173067709</v>
      </c>
      <c r="F1593" s="222"/>
      <c r="G1593" s="115">
        <v>275</v>
      </c>
      <c r="H1593" s="115">
        <f t="shared" si="142"/>
        <v>165.66265060240963</v>
      </c>
      <c r="I1593" s="225">
        <v>43248</v>
      </c>
      <c r="J1593" s="257">
        <v>65637851400</v>
      </c>
      <c r="K1593" s="115">
        <f t="shared" si="143"/>
        <v>157.92623213676001</v>
      </c>
      <c r="L1593" s="115">
        <f t="shared" si="144"/>
        <v>-7.7364184656496207</v>
      </c>
      <c r="M1593" s="248"/>
      <c r="N1593" s="248">
        <v>43248</v>
      </c>
      <c r="O1593" s="115">
        <v>78.8</v>
      </c>
      <c r="P1593" s="74">
        <f t="shared" si="145"/>
        <v>93.809523809523824</v>
      </c>
      <c r="R1593">
        <f t="shared" si="146"/>
        <v>788</v>
      </c>
      <c r="T1593" s="11">
        <v>43248</v>
      </c>
      <c r="U1593" s="115">
        <v>119.80929173067709</v>
      </c>
      <c r="V1593" s="115">
        <v>165.66265060240963</v>
      </c>
      <c r="W1593" s="115">
        <v>93.809523809523824</v>
      </c>
    </row>
    <row r="1594" spans="3:23" ht="18.75" thickBot="1" x14ac:dyDescent="0.3">
      <c r="C1594" s="11">
        <v>43249</v>
      </c>
      <c r="D1594" s="12">
        <v>2256.35</v>
      </c>
      <c r="E1594">
        <f t="shared" si="141"/>
        <v>119.52905652381159</v>
      </c>
      <c r="F1594" s="222"/>
      <c r="G1594" s="115">
        <v>274</v>
      </c>
      <c r="H1594" s="115">
        <f t="shared" si="142"/>
        <v>165.06024096385542</v>
      </c>
      <c r="I1594" s="225">
        <v>43249</v>
      </c>
      <c r="J1594" s="257">
        <v>65399168304</v>
      </c>
      <c r="K1594" s="115">
        <f t="shared" si="143"/>
        <v>157.35195492898995</v>
      </c>
      <c r="L1594" s="115">
        <f t="shared" si="144"/>
        <v>-7.7082860348654663</v>
      </c>
      <c r="M1594" s="248"/>
      <c r="N1594" s="248">
        <v>43249</v>
      </c>
      <c r="O1594" s="115">
        <v>78</v>
      </c>
      <c r="P1594" s="74">
        <f t="shared" si="145"/>
        <v>92.857142857142875</v>
      </c>
      <c r="R1594">
        <f t="shared" si="146"/>
        <v>780</v>
      </c>
      <c r="T1594" s="11">
        <v>43249</v>
      </c>
      <c r="U1594" s="115">
        <v>119.52905652381159</v>
      </c>
      <c r="V1594" s="115">
        <v>165.06024096385542</v>
      </c>
      <c r="W1594" s="115">
        <v>92.857142857142875</v>
      </c>
    </row>
    <row r="1595" spans="3:23" ht="18.75" thickBot="1" x14ac:dyDescent="0.3">
      <c r="C1595" s="11">
        <v>43250</v>
      </c>
      <c r="D1595" s="12">
        <v>2253.5300000000002</v>
      </c>
      <c r="E1595">
        <f t="shared" si="141"/>
        <v>119.37966837950901</v>
      </c>
      <c r="F1595" s="222"/>
      <c r="G1595" s="115">
        <v>273</v>
      </c>
      <c r="H1595" s="115">
        <f t="shared" si="142"/>
        <v>164.45783132530119</v>
      </c>
      <c r="I1595" s="225">
        <v>43250</v>
      </c>
      <c r="J1595" s="257">
        <v>65160485208</v>
      </c>
      <c r="K1595" s="115">
        <f t="shared" si="143"/>
        <v>156.7776777212199</v>
      </c>
      <c r="L1595" s="115">
        <f t="shared" si="144"/>
        <v>-7.6801536040812834</v>
      </c>
      <c r="M1595" s="248"/>
      <c r="N1595" s="248">
        <v>43250</v>
      </c>
      <c r="O1595" s="115">
        <v>77.400000000000006</v>
      </c>
      <c r="P1595" s="74">
        <f t="shared" si="145"/>
        <v>92.142857142857167</v>
      </c>
      <c r="R1595">
        <f t="shared" si="146"/>
        <v>774</v>
      </c>
      <c r="T1595" s="11">
        <v>43250</v>
      </c>
      <c r="U1595" s="115">
        <v>119.37966837950901</v>
      </c>
      <c r="V1595" s="115">
        <v>164.45783132530119</v>
      </c>
      <c r="W1595" s="115">
        <v>92.142857142857167</v>
      </c>
    </row>
    <row r="1596" spans="3:23" ht="18.75" thickBot="1" x14ac:dyDescent="0.3">
      <c r="C1596" s="11">
        <v>43251</v>
      </c>
      <c r="D1596" s="12">
        <v>2249.19</v>
      </c>
      <c r="E1596">
        <f t="shared" si="141"/>
        <v>119.14975896593693</v>
      </c>
      <c r="F1596" s="222"/>
      <c r="G1596" s="115">
        <v>273</v>
      </c>
      <c r="H1596" s="115">
        <f t="shared" si="142"/>
        <v>164.45783132530119</v>
      </c>
      <c r="I1596" s="240">
        <v>43251</v>
      </c>
      <c r="J1596" s="262">
        <v>65160485208</v>
      </c>
      <c r="K1596" s="115">
        <f t="shared" si="143"/>
        <v>156.7776777212199</v>
      </c>
      <c r="L1596" s="115">
        <f t="shared" si="144"/>
        <v>-7.6801536040812834</v>
      </c>
      <c r="M1596" s="252"/>
      <c r="N1596" s="252">
        <v>43251</v>
      </c>
      <c r="O1596" s="115">
        <v>76.599999999999994</v>
      </c>
      <c r="P1596" s="74">
        <f t="shared" si="145"/>
        <v>91.190476190476204</v>
      </c>
      <c r="R1596">
        <f t="shared" si="146"/>
        <v>766</v>
      </c>
      <c r="T1596" s="11">
        <v>43251</v>
      </c>
      <c r="U1596" s="115">
        <v>119.14975896593693</v>
      </c>
      <c r="V1596" s="115">
        <v>164.45783132530119</v>
      </c>
      <c r="W1596" s="115">
        <v>91.190476190476204</v>
      </c>
    </row>
    <row r="1597" spans="3:23" ht="18.75" thickBot="1" x14ac:dyDescent="0.3">
      <c r="C1597" s="11">
        <v>43252</v>
      </c>
      <c r="D1597" s="12">
        <v>2247.64</v>
      </c>
      <c r="E1597">
        <f t="shared" si="141"/>
        <v>119.06764846108975</v>
      </c>
      <c r="F1597" s="222"/>
      <c r="G1597" s="115">
        <v>273</v>
      </c>
      <c r="H1597" s="115">
        <f t="shared" si="142"/>
        <v>164.45783132530119</v>
      </c>
      <c r="I1597" s="225">
        <v>43252</v>
      </c>
      <c r="J1597" s="257">
        <v>65160485208</v>
      </c>
      <c r="K1597" s="115">
        <f t="shared" si="143"/>
        <v>156.7776777212199</v>
      </c>
      <c r="L1597" s="115">
        <f t="shared" si="144"/>
        <v>-7.6801536040812834</v>
      </c>
      <c r="M1597" s="248"/>
      <c r="N1597" s="248">
        <v>43252</v>
      </c>
      <c r="O1597" s="115">
        <v>77</v>
      </c>
      <c r="P1597" s="74">
        <f t="shared" si="145"/>
        <v>91.666666666666686</v>
      </c>
      <c r="R1597">
        <f t="shared" si="146"/>
        <v>770</v>
      </c>
      <c r="T1597" s="11">
        <v>43252</v>
      </c>
      <c r="U1597" s="115">
        <v>119.06764846108975</v>
      </c>
      <c r="V1597" s="115">
        <v>164.45783132530119</v>
      </c>
      <c r="W1597" s="115">
        <v>91.666666666666686</v>
      </c>
    </row>
    <row r="1598" spans="3:23" ht="18.75" thickBot="1" x14ac:dyDescent="0.3">
      <c r="C1598" s="11">
        <v>43255</v>
      </c>
      <c r="D1598" s="12">
        <v>2225.4899999999998</v>
      </c>
      <c r="E1598">
        <f t="shared" si="141"/>
        <v>117.89426285956408</v>
      </c>
      <c r="F1598" s="222"/>
      <c r="G1598" s="115">
        <v>270</v>
      </c>
      <c r="H1598" s="115">
        <f t="shared" si="142"/>
        <v>162.65060240963854</v>
      </c>
      <c r="I1598" s="225">
        <v>43255</v>
      </c>
      <c r="J1598" s="257">
        <v>64444435920</v>
      </c>
      <c r="K1598" s="115">
        <f t="shared" si="143"/>
        <v>155.0548460979098</v>
      </c>
      <c r="L1598" s="115">
        <f t="shared" si="144"/>
        <v>-7.595756311728735</v>
      </c>
      <c r="M1598" s="248"/>
      <c r="N1598" s="248">
        <v>43255</v>
      </c>
      <c r="O1598" s="115">
        <v>71.399999999999991</v>
      </c>
      <c r="P1598" s="74">
        <f t="shared" si="145"/>
        <v>85</v>
      </c>
      <c r="R1598">
        <f t="shared" si="146"/>
        <v>713.99999999999989</v>
      </c>
      <c r="T1598" s="11">
        <v>43255</v>
      </c>
      <c r="U1598" s="115">
        <v>117.89426285956408</v>
      </c>
      <c r="V1598" s="115">
        <v>162.65060240963854</v>
      </c>
      <c r="W1598" s="115">
        <v>85</v>
      </c>
    </row>
    <row r="1599" spans="3:23" ht="18.75" thickBot="1" x14ac:dyDescent="0.3">
      <c r="C1599" s="11">
        <v>43256</v>
      </c>
      <c r="D1599" s="12">
        <v>2230.88</v>
      </c>
      <c r="E1599">
        <f t="shared" si="141"/>
        <v>118.17979551835522</v>
      </c>
      <c r="F1599" s="222"/>
      <c r="G1599" s="115">
        <v>270</v>
      </c>
      <c r="H1599" s="115">
        <f t="shared" si="142"/>
        <v>162.65060240963854</v>
      </c>
      <c r="I1599" s="225">
        <v>43256</v>
      </c>
      <c r="J1599" s="257">
        <v>64444435920</v>
      </c>
      <c r="K1599" s="115">
        <f t="shared" si="143"/>
        <v>155.0548460979098</v>
      </c>
      <c r="L1599" s="115">
        <f t="shared" si="144"/>
        <v>-7.595756311728735</v>
      </c>
      <c r="M1599" s="248"/>
      <c r="N1599" s="248">
        <v>43256</v>
      </c>
      <c r="O1599" s="115">
        <v>73.400000000000006</v>
      </c>
      <c r="P1599" s="74">
        <f t="shared" si="145"/>
        <v>87.380952380952394</v>
      </c>
      <c r="R1599">
        <f t="shared" si="146"/>
        <v>734</v>
      </c>
      <c r="T1599" s="11">
        <v>43256</v>
      </c>
      <c r="U1599" s="115">
        <v>118.17979551835522</v>
      </c>
      <c r="V1599" s="115">
        <v>162.65060240963854</v>
      </c>
      <c r="W1599" s="115">
        <v>87.380952380952394</v>
      </c>
    </row>
    <row r="1600" spans="3:23" ht="18.75" thickBot="1" x14ac:dyDescent="0.3">
      <c r="C1600" s="11">
        <v>43257</v>
      </c>
      <c r="D1600" s="12">
        <v>2232.9499999999998</v>
      </c>
      <c r="E1600">
        <f t="shared" si="141"/>
        <v>118.28945277321563</v>
      </c>
      <c r="F1600" s="222"/>
      <c r="G1600" s="115">
        <v>271</v>
      </c>
      <c r="H1600" s="115">
        <f t="shared" si="142"/>
        <v>163.25301204819277</v>
      </c>
      <c r="I1600" s="225">
        <v>43257</v>
      </c>
      <c r="J1600" s="257">
        <v>64683119016</v>
      </c>
      <c r="K1600" s="115">
        <f t="shared" si="143"/>
        <v>155.62912330567985</v>
      </c>
      <c r="L1600" s="115">
        <f t="shared" si="144"/>
        <v>-7.6238887425129178</v>
      </c>
      <c r="M1600" s="248"/>
      <c r="N1600" s="248">
        <v>43257</v>
      </c>
      <c r="O1600" s="115">
        <v>74.2</v>
      </c>
      <c r="P1600" s="74">
        <f t="shared" si="145"/>
        <v>88.333333333333343</v>
      </c>
      <c r="R1600">
        <f t="shared" si="146"/>
        <v>742</v>
      </c>
      <c r="T1600" s="11">
        <v>43257</v>
      </c>
      <c r="U1600" s="115">
        <v>118.28945277321563</v>
      </c>
      <c r="V1600" s="115">
        <v>163.25301204819277</v>
      </c>
      <c r="W1600" s="115">
        <v>88.333333333333343</v>
      </c>
    </row>
    <row r="1601" spans="3:23" ht="18.75" thickBot="1" x14ac:dyDescent="0.3">
      <c r="C1601" s="11">
        <v>43258</v>
      </c>
      <c r="D1601" s="12">
        <v>2238.5300000000002</v>
      </c>
      <c r="E1601">
        <f t="shared" si="141"/>
        <v>118.58505059066546</v>
      </c>
      <c r="F1601" s="222"/>
      <c r="G1601" s="115">
        <v>273</v>
      </c>
      <c r="H1601" s="115">
        <f t="shared" si="142"/>
        <v>164.45783132530119</v>
      </c>
      <c r="I1601" s="225">
        <v>43258</v>
      </c>
      <c r="J1601" s="257">
        <v>65160485208</v>
      </c>
      <c r="K1601" s="115">
        <f t="shared" si="143"/>
        <v>156.7776777212199</v>
      </c>
      <c r="L1601" s="115">
        <f t="shared" si="144"/>
        <v>-7.6801536040812834</v>
      </c>
      <c r="M1601" s="248"/>
      <c r="N1601" s="248">
        <v>43258</v>
      </c>
      <c r="O1601" s="115">
        <v>75</v>
      </c>
      <c r="P1601" s="74">
        <f t="shared" si="145"/>
        <v>89.285714285714292</v>
      </c>
      <c r="R1601">
        <f t="shared" si="146"/>
        <v>750</v>
      </c>
      <c r="T1601" s="11">
        <v>43258</v>
      </c>
      <c r="U1601" s="115">
        <v>118.58505059066546</v>
      </c>
      <c r="V1601" s="115">
        <v>164.45783132530119</v>
      </c>
      <c r="W1601" s="115">
        <v>89.285714285714292</v>
      </c>
    </row>
    <row r="1602" spans="3:23" ht="18.75" thickBot="1" x14ac:dyDescent="0.3">
      <c r="C1602" s="11">
        <v>43259</v>
      </c>
      <c r="D1602" s="12">
        <v>2244.34</v>
      </c>
      <c r="E1602">
        <f t="shared" si="141"/>
        <v>118.89283254754422</v>
      </c>
      <c r="F1602" s="222"/>
      <c r="G1602" s="115">
        <v>276</v>
      </c>
      <c r="H1602" s="115">
        <f t="shared" si="142"/>
        <v>166.26506024096383</v>
      </c>
      <c r="I1602" s="225">
        <v>43259</v>
      </c>
      <c r="J1602" s="257">
        <v>65876534496</v>
      </c>
      <c r="K1602" s="115">
        <f t="shared" si="143"/>
        <v>158.50050934453</v>
      </c>
      <c r="L1602" s="115">
        <f t="shared" si="144"/>
        <v>-7.7645508964338319</v>
      </c>
      <c r="M1602" s="248"/>
      <c r="N1602" s="248">
        <v>43259</v>
      </c>
      <c r="O1602" s="115">
        <v>74.800000000000011</v>
      </c>
      <c r="P1602" s="74">
        <f t="shared" si="145"/>
        <v>89.047619047619065</v>
      </c>
      <c r="R1602">
        <f t="shared" si="146"/>
        <v>748.00000000000011</v>
      </c>
      <c r="T1602" s="11">
        <v>43259</v>
      </c>
      <c r="U1602" s="115">
        <v>118.89283254754422</v>
      </c>
      <c r="V1602" s="115">
        <v>166.26506024096383</v>
      </c>
      <c r="W1602" s="115">
        <v>89.047619047619065</v>
      </c>
    </row>
    <row r="1603" spans="3:23" ht="18.75" thickBot="1" x14ac:dyDescent="0.3">
      <c r="C1603" s="11">
        <v>43262</v>
      </c>
      <c r="D1603" s="12">
        <v>2243.62</v>
      </c>
      <c r="E1603">
        <f t="shared" si="141"/>
        <v>118.85469089367972</v>
      </c>
      <c r="F1603" s="222"/>
      <c r="G1603" s="115">
        <v>275.5</v>
      </c>
      <c r="H1603" s="115">
        <f t="shared" si="142"/>
        <v>165.96385542168673</v>
      </c>
      <c r="I1603" s="225">
        <v>43262</v>
      </c>
      <c r="J1603" s="257">
        <v>65757192948</v>
      </c>
      <c r="K1603" s="115">
        <f t="shared" si="143"/>
        <v>158.21337074064499</v>
      </c>
      <c r="L1603" s="115">
        <f t="shared" si="144"/>
        <v>-7.7504846810417405</v>
      </c>
      <c r="M1603" s="248"/>
      <c r="N1603" s="248">
        <v>43262</v>
      </c>
      <c r="O1603" s="115">
        <v>74.800000000000011</v>
      </c>
      <c r="P1603" s="74">
        <f t="shared" si="145"/>
        <v>89.047619047619065</v>
      </c>
      <c r="R1603">
        <f t="shared" si="146"/>
        <v>748.00000000000011</v>
      </c>
      <c r="T1603" s="11">
        <v>43262</v>
      </c>
      <c r="U1603" s="115">
        <v>118.85469089367972</v>
      </c>
      <c r="V1603" s="115">
        <v>165.96385542168673</v>
      </c>
      <c r="W1603" s="115">
        <v>89.047619047619065</v>
      </c>
    </row>
    <row r="1604" spans="3:23" ht="18.75" thickBot="1" x14ac:dyDescent="0.3">
      <c r="C1604" s="11">
        <v>43263</v>
      </c>
      <c r="D1604" s="12">
        <v>2239.7199999999998</v>
      </c>
      <c r="E1604">
        <f t="shared" si="141"/>
        <v>118.64809026858039</v>
      </c>
      <c r="F1604" s="222"/>
      <c r="G1604" s="115">
        <v>275.25</v>
      </c>
      <c r="H1604" s="115">
        <f t="shared" si="142"/>
        <v>165.81325301204819</v>
      </c>
      <c r="I1604" s="225">
        <v>43263</v>
      </c>
      <c r="J1604" s="257">
        <v>65697522174</v>
      </c>
      <c r="K1604" s="115">
        <f t="shared" si="143"/>
        <v>158.06980143870248</v>
      </c>
      <c r="L1604" s="115">
        <f t="shared" si="144"/>
        <v>-7.743451573345709</v>
      </c>
      <c r="M1604" s="248"/>
      <c r="N1604" s="248">
        <v>43263</v>
      </c>
      <c r="O1604" s="115">
        <v>74.400000000000006</v>
      </c>
      <c r="P1604" s="74">
        <f t="shared" si="145"/>
        <v>88.571428571428584</v>
      </c>
      <c r="R1604">
        <f t="shared" si="146"/>
        <v>744</v>
      </c>
      <c r="T1604" s="11">
        <v>43263</v>
      </c>
      <c r="U1604" s="115">
        <v>118.64809026858039</v>
      </c>
      <c r="V1604" s="115">
        <v>165.81325301204819</v>
      </c>
      <c r="W1604" s="115">
        <v>88.571428571428584</v>
      </c>
    </row>
    <row r="1605" spans="3:23" ht="18.75" thickBot="1" x14ac:dyDescent="0.3">
      <c r="C1605" s="11">
        <v>43264</v>
      </c>
      <c r="D1605" s="12">
        <v>2240.86</v>
      </c>
      <c r="E1605">
        <f t="shared" ref="E1605:E1668" si="147">+(D1605/D1604)*E1604</f>
        <v>118.70848122053251</v>
      </c>
      <c r="F1605" s="222"/>
      <c r="G1605" s="115">
        <v>275.25</v>
      </c>
      <c r="H1605" s="115">
        <f t="shared" ref="H1605:H1668" si="148">+(G1605/G1604)*H1604</f>
        <v>165.81325301204819</v>
      </c>
      <c r="I1605" s="225">
        <v>43264</v>
      </c>
      <c r="J1605" s="257">
        <v>65697522174</v>
      </c>
      <c r="K1605" s="115">
        <f t="shared" ref="K1605:K1668" si="149">+(J1605/J1604)*K1604</f>
        <v>158.06980143870248</v>
      </c>
      <c r="L1605" s="115">
        <f t="shared" ref="L1605:L1668" si="150">+K1605-H1605</f>
        <v>-7.743451573345709</v>
      </c>
      <c r="M1605" s="248"/>
      <c r="N1605" s="248">
        <v>43264</v>
      </c>
      <c r="O1605" s="115">
        <v>74.400000000000006</v>
      </c>
      <c r="P1605" s="74">
        <f t="shared" ref="P1605:P1668" si="151">+(O1605/O1604)*P1604</f>
        <v>88.571428571428584</v>
      </c>
      <c r="R1605">
        <f t="shared" si="146"/>
        <v>744</v>
      </c>
      <c r="T1605" s="11">
        <v>43264</v>
      </c>
      <c r="U1605" s="115">
        <v>118.70848122053251</v>
      </c>
      <c r="V1605" s="115">
        <v>165.81325301204819</v>
      </c>
      <c r="W1605" s="115">
        <v>88.571428571428584</v>
      </c>
    </row>
    <row r="1606" spans="3:23" ht="18.75" thickBot="1" x14ac:dyDescent="0.3">
      <c r="C1606" s="11">
        <v>43265</v>
      </c>
      <c r="D1606" s="12">
        <v>2237.39</v>
      </c>
      <c r="E1606">
        <f t="shared" si="147"/>
        <v>118.52465963871335</v>
      </c>
      <c r="F1606" s="222"/>
      <c r="G1606" s="115">
        <v>275.25</v>
      </c>
      <c r="H1606" s="115">
        <f t="shared" si="148"/>
        <v>165.81325301204819</v>
      </c>
      <c r="I1606" s="225">
        <v>43265</v>
      </c>
      <c r="J1606" s="257">
        <v>65697522174</v>
      </c>
      <c r="K1606" s="115">
        <f t="shared" si="149"/>
        <v>158.06980143870248</v>
      </c>
      <c r="L1606" s="115">
        <f t="shared" si="150"/>
        <v>-7.743451573345709</v>
      </c>
      <c r="M1606" s="248"/>
      <c r="N1606" s="248">
        <v>43265</v>
      </c>
      <c r="O1606" s="115">
        <v>74</v>
      </c>
      <c r="P1606" s="74">
        <f t="shared" si="151"/>
        <v>88.095238095238102</v>
      </c>
      <c r="R1606">
        <f t="shared" si="146"/>
        <v>740</v>
      </c>
      <c r="T1606" s="11">
        <v>43265</v>
      </c>
      <c r="U1606" s="115">
        <v>118.52465963871335</v>
      </c>
      <c r="V1606" s="115">
        <v>165.81325301204819</v>
      </c>
      <c r="W1606" s="115">
        <v>88.095238095238102</v>
      </c>
    </row>
    <row r="1607" spans="3:23" ht="18.75" thickBot="1" x14ac:dyDescent="0.3">
      <c r="C1607" s="11">
        <v>43266</v>
      </c>
      <c r="D1607" s="12">
        <v>2234.94</v>
      </c>
      <c r="E1607">
        <f t="shared" si="147"/>
        <v>118.39487206653557</v>
      </c>
      <c r="F1607" s="222"/>
      <c r="G1607" s="115">
        <v>275</v>
      </c>
      <c r="H1607" s="115">
        <f t="shared" si="148"/>
        <v>165.66265060240963</v>
      </c>
      <c r="I1607" s="225">
        <v>43266</v>
      </c>
      <c r="J1607" s="257">
        <v>65637851400</v>
      </c>
      <c r="K1607" s="115">
        <f t="shared" si="149"/>
        <v>157.92623213675998</v>
      </c>
      <c r="L1607" s="115">
        <f t="shared" si="150"/>
        <v>-7.7364184656496491</v>
      </c>
      <c r="M1607" s="248"/>
      <c r="N1607" s="248">
        <v>43266</v>
      </c>
      <c r="O1607" s="115">
        <v>74</v>
      </c>
      <c r="P1607" s="74">
        <f t="shared" si="151"/>
        <v>88.095238095238102</v>
      </c>
      <c r="R1607">
        <f t="shared" si="146"/>
        <v>740</v>
      </c>
      <c r="T1607" s="11">
        <v>43266</v>
      </c>
      <c r="U1607" s="115">
        <v>118.39487206653557</v>
      </c>
      <c r="V1607" s="115">
        <v>165.66265060240963</v>
      </c>
      <c r="W1607" s="115">
        <v>88.095238095238102</v>
      </c>
    </row>
    <row r="1608" spans="3:23" ht="18.75" thickBot="1" x14ac:dyDescent="0.3">
      <c r="C1608" s="11">
        <v>43269</v>
      </c>
      <c r="D1608" s="12">
        <v>2234.21</v>
      </c>
      <c r="E1608">
        <f t="shared" si="147"/>
        <v>118.35620066747852</v>
      </c>
      <c r="F1608" s="222"/>
      <c r="G1608" s="115">
        <v>274.75</v>
      </c>
      <c r="H1608" s="115">
        <f t="shared" si="148"/>
        <v>165.51204819277109</v>
      </c>
      <c r="I1608" s="225">
        <v>43269</v>
      </c>
      <c r="J1608" s="257">
        <v>65578180626</v>
      </c>
      <c r="K1608" s="115">
        <f t="shared" si="149"/>
        <v>157.78266283481747</v>
      </c>
      <c r="L1608" s="115">
        <f t="shared" si="150"/>
        <v>-7.7293853579536176</v>
      </c>
      <c r="M1608" s="248"/>
      <c r="N1608" s="248">
        <v>43269</v>
      </c>
      <c r="O1608" s="115">
        <v>74</v>
      </c>
      <c r="P1608" s="74">
        <f t="shared" si="151"/>
        <v>88.095238095238102</v>
      </c>
      <c r="R1608">
        <f t="shared" si="146"/>
        <v>740</v>
      </c>
      <c r="T1608" s="11">
        <v>43269</v>
      </c>
      <c r="U1608" s="115">
        <v>118.35620066747852</v>
      </c>
      <c r="V1608" s="115">
        <v>165.51204819277109</v>
      </c>
      <c r="W1608" s="115">
        <v>88.095238095238102</v>
      </c>
    </row>
    <row r="1609" spans="3:23" ht="18.75" thickBot="1" x14ac:dyDescent="0.3">
      <c r="C1609" s="11">
        <v>43270</v>
      </c>
      <c r="D1609" s="12">
        <v>2227.1</v>
      </c>
      <c r="E1609">
        <f t="shared" si="147"/>
        <v>117.97955183556667</v>
      </c>
      <c r="F1609" s="222"/>
      <c r="G1609" s="115">
        <v>275</v>
      </c>
      <c r="H1609" s="115">
        <f t="shared" si="148"/>
        <v>165.66265060240966</v>
      </c>
      <c r="I1609" s="225">
        <v>43270</v>
      </c>
      <c r="J1609" s="257">
        <v>65637851400</v>
      </c>
      <c r="K1609" s="115">
        <f t="shared" si="149"/>
        <v>157.92623213675998</v>
      </c>
      <c r="L1609" s="115">
        <f t="shared" si="150"/>
        <v>-7.7364184656496775</v>
      </c>
      <c r="M1609" s="248"/>
      <c r="N1609" s="248">
        <v>43270</v>
      </c>
      <c r="O1609" s="115">
        <v>73</v>
      </c>
      <c r="P1609" s="74">
        <f t="shared" si="151"/>
        <v>86.904761904761912</v>
      </c>
      <c r="R1609">
        <f t="shared" si="146"/>
        <v>730</v>
      </c>
      <c r="T1609" s="11">
        <v>43270</v>
      </c>
      <c r="U1609" s="115">
        <v>117.97955183556667</v>
      </c>
      <c r="V1609" s="115">
        <v>165.66265060240966</v>
      </c>
      <c r="W1609" s="115">
        <v>86.904761904761912</v>
      </c>
    </row>
    <row r="1610" spans="3:23" ht="18.75" thickBot="1" x14ac:dyDescent="0.3">
      <c r="C1610" s="11">
        <v>43271</v>
      </c>
      <c r="D1610" s="12">
        <v>2231.0700000000002</v>
      </c>
      <c r="E1610">
        <f t="shared" si="147"/>
        <v>118.18986067701395</v>
      </c>
      <c r="F1610" s="222"/>
      <c r="G1610" s="115">
        <v>276</v>
      </c>
      <c r="H1610" s="115">
        <f t="shared" si="148"/>
        <v>166.26506024096386</v>
      </c>
      <c r="I1610" s="225">
        <v>43271</v>
      </c>
      <c r="J1610" s="257">
        <v>65876534496</v>
      </c>
      <c r="K1610" s="115">
        <f t="shared" si="149"/>
        <v>158.50050934453003</v>
      </c>
      <c r="L1610" s="115">
        <f t="shared" si="150"/>
        <v>-7.7645508964338319</v>
      </c>
      <c r="M1610" s="248"/>
      <c r="N1610" s="248">
        <v>43271</v>
      </c>
      <c r="O1610" s="115">
        <v>73</v>
      </c>
      <c r="P1610" s="74">
        <f t="shared" si="151"/>
        <v>86.904761904761912</v>
      </c>
      <c r="R1610">
        <f t="shared" si="146"/>
        <v>730</v>
      </c>
      <c r="T1610" s="11">
        <v>43271</v>
      </c>
      <c r="U1610" s="115">
        <v>118.18986067701395</v>
      </c>
      <c r="V1610" s="115">
        <v>166.26506024096386</v>
      </c>
      <c r="W1610" s="115">
        <v>86.904761904761912</v>
      </c>
    </row>
    <row r="1611" spans="3:23" ht="18.75" thickBot="1" x14ac:dyDescent="0.3">
      <c r="C1611" s="11">
        <v>43272</v>
      </c>
      <c r="D1611" s="12">
        <v>2234.44</v>
      </c>
      <c r="E1611">
        <f t="shared" si="147"/>
        <v>118.36838480690747</v>
      </c>
      <c r="F1611" s="222"/>
      <c r="G1611" s="115">
        <v>276.5</v>
      </c>
      <c r="H1611" s="115">
        <f t="shared" si="148"/>
        <v>166.56626506024097</v>
      </c>
      <c r="I1611" s="225">
        <v>43272</v>
      </c>
      <c r="J1611" s="257">
        <v>65995876044</v>
      </c>
      <c r="K1611" s="115">
        <f t="shared" si="149"/>
        <v>158.78764794841504</v>
      </c>
      <c r="L1611" s="115">
        <f t="shared" si="150"/>
        <v>-7.7786171118259233</v>
      </c>
      <c r="M1611" s="248"/>
      <c r="N1611" s="248">
        <v>43272</v>
      </c>
      <c r="O1611" s="115">
        <v>72.8</v>
      </c>
      <c r="P1611" s="74">
        <f t="shared" si="151"/>
        <v>86.666666666666671</v>
      </c>
      <c r="R1611">
        <f t="shared" si="146"/>
        <v>728</v>
      </c>
      <c r="T1611" s="11">
        <v>43272</v>
      </c>
      <c r="U1611" s="115">
        <v>118.36838480690747</v>
      </c>
      <c r="V1611" s="115">
        <v>166.56626506024097</v>
      </c>
      <c r="W1611" s="115">
        <v>86.666666666666671</v>
      </c>
    </row>
    <row r="1612" spans="3:23" ht="18.75" thickBot="1" x14ac:dyDescent="0.3">
      <c r="C1612" s="11">
        <v>43273</v>
      </c>
      <c r="D1612" s="12">
        <v>2235.44</v>
      </c>
      <c r="E1612">
        <f t="shared" si="147"/>
        <v>118.42135932616372</v>
      </c>
      <c r="F1612" s="222"/>
      <c r="G1612" s="115">
        <v>276.5</v>
      </c>
      <c r="H1612" s="115">
        <f t="shared" si="148"/>
        <v>166.56626506024097</v>
      </c>
      <c r="I1612" s="225">
        <v>43273</v>
      </c>
      <c r="J1612" s="257">
        <v>65995876044</v>
      </c>
      <c r="K1612" s="115">
        <f t="shared" si="149"/>
        <v>158.78764794841504</v>
      </c>
      <c r="L1612" s="115">
        <f t="shared" si="150"/>
        <v>-7.7786171118259233</v>
      </c>
      <c r="M1612" s="248"/>
      <c r="N1612" s="248">
        <v>43273</v>
      </c>
      <c r="O1612" s="115">
        <v>71.8</v>
      </c>
      <c r="P1612" s="74">
        <f t="shared" si="151"/>
        <v>85.476190476190482</v>
      </c>
      <c r="R1612">
        <f t="shared" si="146"/>
        <v>718</v>
      </c>
      <c r="T1612" s="11">
        <v>43273</v>
      </c>
      <c r="U1612" s="115">
        <v>118.42135932616372</v>
      </c>
      <c r="V1612" s="115">
        <v>166.56626506024097</v>
      </c>
      <c r="W1612" s="115">
        <v>85.476190476190482</v>
      </c>
    </row>
    <row r="1613" spans="3:23" ht="18.75" thickBot="1" x14ac:dyDescent="0.3">
      <c r="C1613" s="11">
        <v>43276</v>
      </c>
      <c r="D1613" s="12">
        <v>2238.4499999999998</v>
      </c>
      <c r="E1613">
        <f t="shared" si="147"/>
        <v>118.58081262912499</v>
      </c>
      <c r="F1613" s="222"/>
      <c r="G1613" s="115">
        <v>276.75</v>
      </c>
      <c r="H1613" s="115">
        <f t="shared" si="148"/>
        <v>166.7168674698795</v>
      </c>
      <c r="I1613" s="225">
        <v>43276</v>
      </c>
      <c r="J1613" s="257">
        <v>66055546818</v>
      </c>
      <c r="K1613" s="115">
        <f t="shared" si="149"/>
        <v>158.93121725035755</v>
      </c>
      <c r="L1613" s="115">
        <f t="shared" si="150"/>
        <v>-7.7856502195219548</v>
      </c>
      <c r="M1613" s="248"/>
      <c r="N1613" s="248">
        <v>43276</v>
      </c>
      <c r="O1613" s="115">
        <v>72.400000000000006</v>
      </c>
      <c r="P1613" s="74">
        <f t="shared" si="151"/>
        <v>86.190476190476204</v>
      </c>
      <c r="R1613">
        <f t="shared" si="146"/>
        <v>724</v>
      </c>
      <c r="T1613" s="11">
        <v>43276</v>
      </c>
      <c r="U1613" s="115">
        <v>118.58081262912499</v>
      </c>
      <c r="V1613" s="115">
        <v>166.7168674698795</v>
      </c>
      <c r="W1613" s="115">
        <v>86.190476190476204</v>
      </c>
    </row>
    <row r="1614" spans="3:23" ht="18.75" thickBot="1" x14ac:dyDescent="0.3">
      <c r="C1614" s="11">
        <v>43277</v>
      </c>
      <c r="D1614" s="12">
        <v>2240.33</v>
      </c>
      <c r="E1614">
        <f t="shared" si="147"/>
        <v>118.68040472532672</v>
      </c>
      <c r="F1614" s="222"/>
      <c r="G1614" s="115">
        <v>276.25</v>
      </c>
      <c r="H1614" s="115">
        <f t="shared" si="148"/>
        <v>166.4156626506024</v>
      </c>
      <c r="I1614" s="225">
        <v>43277</v>
      </c>
      <c r="J1614" s="257">
        <v>65936205270</v>
      </c>
      <c r="K1614" s="115">
        <f t="shared" si="149"/>
        <v>158.64407864647254</v>
      </c>
      <c r="L1614" s="115">
        <f t="shared" si="150"/>
        <v>-7.7715840041298634</v>
      </c>
      <c r="M1614" s="248"/>
      <c r="N1614" s="248">
        <v>43277</v>
      </c>
      <c r="O1614" s="115">
        <v>72.400000000000006</v>
      </c>
      <c r="P1614" s="74">
        <f t="shared" si="151"/>
        <v>86.190476190476204</v>
      </c>
      <c r="R1614">
        <f t="shared" si="146"/>
        <v>724</v>
      </c>
      <c r="T1614" s="11">
        <v>43277</v>
      </c>
      <c r="U1614" s="115">
        <v>118.68040472532672</v>
      </c>
      <c r="V1614" s="115">
        <v>166.4156626506024</v>
      </c>
      <c r="W1614" s="115">
        <v>86.190476190476204</v>
      </c>
    </row>
    <row r="1615" spans="3:23" ht="18.75" thickBot="1" x14ac:dyDescent="0.3">
      <c r="C1615" s="11">
        <v>43278</v>
      </c>
      <c r="D1615" s="12">
        <v>2241.38</v>
      </c>
      <c r="E1615">
        <f t="shared" si="147"/>
        <v>118.73602797054579</v>
      </c>
      <c r="F1615" s="222"/>
      <c r="G1615" s="115">
        <v>276.75</v>
      </c>
      <c r="H1615" s="115">
        <f t="shared" si="148"/>
        <v>166.7168674698795</v>
      </c>
      <c r="I1615" s="225">
        <v>43278</v>
      </c>
      <c r="J1615" s="257">
        <v>66055546818</v>
      </c>
      <c r="K1615" s="115">
        <f t="shared" si="149"/>
        <v>158.93121725035755</v>
      </c>
      <c r="L1615" s="115">
        <f t="shared" si="150"/>
        <v>-7.7856502195219548</v>
      </c>
      <c r="M1615" s="248"/>
      <c r="N1615" s="248">
        <v>43278</v>
      </c>
      <c r="O1615" s="115">
        <v>72.400000000000006</v>
      </c>
      <c r="P1615" s="74">
        <f t="shared" si="151"/>
        <v>86.190476190476204</v>
      </c>
      <c r="R1615">
        <f t="shared" si="146"/>
        <v>724</v>
      </c>
      <c r="T1615" s="11">
        <v>43278</v>
      </c>
      <c r="U1615" s="115">
        <v>118.73602797054579</v>
      </c>
      <c r="V1615" s="115">
        <v>166.7168674698795</v>
      </c>
      <c r="W1615" s="115">
        <v>86.190476190476204</v>
      </c>
    </row>
    <row r="1616" spans="3:23" ht="18.75" thickBot="1" x14ac:dyDescent="0.3">
      <c r="C1616" s="11">
        <v>43279</v>
      </c>
      <c r="D1616" s="12">
        <v>2238.98</v>
      </c>
      <c r="E1616">
        <f t="shared" si="147"/>
        <v>118.60888912433082</v>
      </c>
      <c r="F1616" s="222"/>
      <c r="G1616" s="115">
        <v>276</v>
      </c>
      <c r="H1616" s="115">
        <f t="shared" si="148"/>
        <v>166.26506024096383</v>
      </c>
      <c r="I1616" s="225">
        <v>43279</v>
      </c>
      <c r="J1616" s="257">
        <v>65876534496</v>
      </c>
      <c r="K1616" s="115">
        <f t="shared" si="149"/>
        <v>158.50050934453003</v>
      </c>
      <c r="L1616" s="115">
        <f t="shared" si="150"/>
        <v>-7.7645508964338035</v>
      </c>
      <c r="M1616" s="248"/>
      <c r="N1616" s="248">
        <v>43279</v>
      </c>
      <c r="O1616" s="115">
        <v>72.400000000000006</v>
      </c>
      <c r="P1616" s="74">
        <f t="shared" si="151"/>
        <v>86.190476190476204</v>
      </c>
      <c r="R1616">
        <f t="shared" si="146"/>
        <v>724</v>
      </c>
      <c r="T1616" s="11">
        <v>43279</v>
      </c>
      <c r="U1616" s="115">
        <v>118.60888912433082</v>
      </c>
      <c r="V1616" s="115">
        <v>166.26506024096383</v>
      </c>
      <c r="W1616" s="115">
        <v>86.190476190476204</v>
      </c>
    </row>
    <row r="1617" spans="3:23" ht="18.75" thickBot="1" x14ac:dyDescent="0.3">
      <c r="C1617" s="11">
        <v>43280</v>
      </c>
      <c r="D1617" s="12">
        <v>2244.64</v>
      </c>
      <c r="E1617">
        <f t="shared" si="147"/>
        <v>118.9087249033211</v>
      </c>
      <c r="F1617" s="222"/>
      <c r="G1617" s="115">
        <v>276</v>
      </c>
      <c r="H1617" s="115">
        <f t="shared" si="148"/>
        <v>166.26506024096383</v>
      </c>
      <c r="I1617" s="240">
        <v>43280</v>
      </c>
      <c r="J1617" s="262">
        <v>65876534496</v>
      </c>
      <c r="K1617" s="115">
        <f t="shared" si="149"/>
        <v>158.50050934453003</v>
      </c>
      <c r="L1617" s="115">
        <f t="shared" si="150"/>
        <v>-7.7645508964338035</v>
      </c>
      <c r="M1617" s="252"/>
      <c r="N1617" s="252">
        <v>43280</v>
      </c>
      <c r="O1617" s="115">
        <v>72.8</v>
      </c>
      <c r="P1617" s="74">
        <f t="shared" si="151"/>
        <v>86.666666666666671</v>
      </c>
      <c r="R1617">
        <f t="shared" si="146"/>
        <v>728</v>
      </c>
      <c r="T1617" s="11">
        <v>43280</v>
      </c>
      <c r="U1617" s="115">
        <v>118.9087249033211</v>
      </c>
      <c r="V1617" s="115">
        <v>166.26506024096383</v>
      </c>
      <c r="W1617" s="115">
        <v>86.666666666666671</v>
      </c>
    </row>
    <row r="1618" spans="3:23" ht="18.75" thickBot="1" x14ac:dyDescent="0.3">
      <c r="C1618" s="11">
        <v>43283</v>
      </c>
      <c r="D1618" s="12">
        <v>2243.0700000000002</v>
      </c>
      <c r="E1618">
        <f t="shared" si="147"/>
        <v>118.82555490808882</v>
      </c>
      <c r="F1618" s="222"/>
      <c r="G1618" s="115">
        <v>274.5</v>
      </c>
      <c r="H1618" s="115">
        <f t="shared" si="148"/>
        <v>165.3614457831325</v>
      </c>
      <c r="I1618" s="225">
        <v>43283</v>
      </c>
      <c r="J1618" s="257">
        <v>65518509852</v>
      </c>
      <c r="K1618" s="115">
        <f t="shared" si="149"/>
        <v>157.63909353287497</v>
      </c>
      <c r="L1618" s="115">
        <f t="shared" si="150"/>
        <v>-7.7223522502575292</v>
      </c>
      <c r="M1618" s="248"/>
      <c r="N1618" s="248">
        <v>43283</v>
      </c>
      <c r="O1618" s="115">
        <v>72.8</v>
      </c>
      <c r="P1618" s="74">
        <f t="shared" si="151"/>
        <v>86.666666666666671</v>
      </c>
      <c r="R1618">
        <f t="shared" si="146"/>
        <v>728</v>
      </c>
      <c r="T1618" s="11">
        <v>43283</v>
      </c>
      <c r="U1618" s="115">
        <v>118.82555490808882</v>
      </c>
      <c r="V1618" s="115">
        <v>165.3614457831325</v>
      </c>
      <c r="W1618" s="115">
        <v>86.666666666666671</v>
      </c>
    </row>
    <row r="1619" spans="3:23" ht="18.75" thickBot="1" x14ac:dyDescent="0.3">
      <c r="C1619" s="11">
        <v>43284</v>
      </c>
      <c r="D1619" s="12">
        <v>2238.6799999999998</v>
      </c>
      <c r="E1619">
        <f t="shared" si="147"/>
        <v>118.59299676855392</v>
      </c>
      <c r="F1619" s="222"/>
      <c r="G1619" s="115">
        <v>273</v>
      </c>
      <c r="H1619" s="115">
        <f t="shared" si="148"/>
        <v>164.45783132530116</v>
      </c>
      <c r="I1619" s="225">
        <v>43284</v>
      </c>
      <c r="J1619" s="257">
        <v>65160485208</v>
      </c>
      <c r="K1619" s="115">
        <f t="shared" si="149"/>
        <v>156.7776777212199</v>
      </c>
      <c r="L1619" s="115">
        <f t="shared" si="150"/>
        <v>-7.680153604081255</v>
      </c>
      <c r="M1619" s="248"/>
      <c r="N1619" s="248">
        <v>43284</v>
      </c>
      <c r="O1619" s="115">
        <v>72</v>
      </c>
      <c r="P1619" s="74">
        <f t="shared" si="151"/>
        <v>85.714285714285722</v>
      </c>
      <c r="R1619">
        <f t="shared" si="146"/>
        <v>720</v>
      </c>
      <c r="T1619" s="11">
        <v>43284</v>
      </c>
      <c r="U1619" s="115">
        <v>118.59299676855392</v>
      </c>
      <c r="V1619" s="115">
        <v>164.45783132530116</v>
      </c>
      <c r="W1619" s="115">
        <v>85.714285714285722</v>
      </c>
    </row>
    <row r="1620" spans="3:23" ht="18.75" thickBot="1" x14ac:dyDescent="0.3">
      <c r="C1620" s="11">
        <v>43285</v>
      </c>
      <c r="D1620" s="12">
        <v>2231.52</v>
      </c>
      <c r="E1620">
        <f t="shared" si="147"/>
        <v>118.21369921067927</v>
      </c>
      <c r="F1620" s="222"/>
      <c r="G1620" s="115">
        <v>270.25</v>
      </c>
      <c r="H1620" s="115">
        <f t="shared" si="148"/>
        <v>162.80120481927707</v>
      </c>
      <c r="I1620" s="225">
        <v>43285</v>
      </c>
      <c r="J1620" s="257">
        <v>64504106694</v>
      </c>
      <c r="K1620" s="115">
        <f t="shared" si="149"/>
        <v>155.19841539985231</v>
      </c>
      <c r="L1620" s="115">
        <f t="shared" si="150"/>
        <v>-7.6027894194247665</v>
      </c>
      <c r="M1620" s="248"/>
      <c r="N1620" s="248">
        <v>43285</v>
      </c>
      <c r="O1620" s="115">
        <v>72</v>
      </c>
      <c r="P1620" s="74">
        <f t="shared" si="151"/>
        <v>85.714285714285722</v>
      </c>
      <c r="R1620">
        <f t="shared" si="146"/>
        <v>720</v>
      </c>
      <c r="T1620" s="11">
        <v>43285</v>
      </c>
      <c r="U1620" s="115">
        <v>118.21369921067927</v>
      </c>
      <c r="V1620" s="115">
        <v>162.80120481927707</v>
      </c>
      <c r="W1620" s="115">
        <v>85.714285714285722</v>
      </c>
    </row>
    <row r="1621" spans="3:23" ht="18.75" thickBot="1" x14ac:dyDescent="0.3">
      <c r="C1621" s="11">
        <v>43286</v>
      </c>
      <c r="D1621" s="12">
        <v>2232.2399999999998</v>
      </c>
      <c r="E1621">
        <f t="shared" si="147"/>
        <v>118.25184086454374</v>
      </c>
      <c r="F1621" s="222"/>
      <c r="G1621" s="115">
        <v>270.5</v>
      </c>
      <c r="H1621" s="115">
        <f t="shared" si="148"/>
        <v>162.95180722891561</v>
      </c>
      <c r="I1621" s="225">
        <v>43286</v>
      </c>
      <c r="J1621" s="257">
        <v>64563777468</v>
      </c>
      <c r="K1621" s="115">
        <f t="shared" si="149"/>
        <v>155.34198470179481</v>
      </c>
      <c r="L1621" s="115">
        <f t="shared" si="150"/>
        <v>-7.609822527120798</v>
      </c>
      <c r="M1621" s="248"/>
      <c r="N1621" s="248">
        <v>43286</v>
      </c>
      <c r="O1621" s="115">
        <v>72</v>
      </c>
      <c r="P1621" s="74">
        <f t="shared" si="151"/>
        <v>85.714285714285722</v>
      </c>
      <c r="R1621">
        <f t="shared" si="146"/>
        <v>720</v>
      </c>
      <c r="T1621" s="11">
        <v>43286</v>
      </c>
      <c r="U1621" s="115">
        <v>118.25184086454374</v>
      </c>
      <c r="V1621" s="115">
        <v>162.95180722891561</v>
      </c>
      <c r="W1621" s="115">
        <v>85.714285714285722</v>
      </c>
    </row>
    <row r="1622" spans="3:23" ht="18.75" thickBot="1" x14ac:dyDescent="0.3">
      <c r="C1622" s="11">
        <v>43287</v>
      </c>
      <c r="D1622" s="12">
        <v>2225.73</v>
      </c>
      <c r="E1622">
        <f t="shared" si="147"/>
        <v>117.90697674418566</v>
      </c>
      <c r="F1622" s="222"/>
      <c r="G1622" s="115">
        <v>270.5</v>
      </c>
      <c r="H1622" s="115">
        <f t="shared" si="148"/>
        <v>162.95180722891561</v>
      </c>
      <c r="I1622" s="225">
        <v>43287</v>
      </c>
      <c r="J1622" s="257">
        <v>64563777468</v>
      </c>
      <c r="K1622" s="115">
        <f t="shared" si="149"/>
        <v>155.34198470179481</v>
      </c>
      <c r="L1622" s="115">
        <f t="shared" si="150"/>
        <v>-7.609822527120798</v>
      </c>
      <c r="M1622" s="248"/>
      <c r="N1622" s="248">
        <v>43287</v>
      </c>
      <c r="O1622" s="115">
        <v>72</v>
      </c>
      <c r="P1622" s="74">
        <f t="shared" si="151"/>
        <v>85.714285714285722</v>
      </c>
      <c r="R1622">
        <f t="shared" si="146"/>
        <v>720</v>
      </c>
      <c r="T1622" s="11">
        <v>43287</v>
      </c>
      <c r="U1622" s="115">
        <v>117.90697674418566</v>
      </c>
      <c r="V1622" s="115">
        <v>162.95180722891561</v>
      </c>
      <c r="W1622" s="115">
        <v>85.714285714285722</v>
      </c>
    </row>
    <row r="1623" spans="3:23" ht="18.75" thickBot="1" x14ac:dyDescent="0.3">
      <c r="C1623" s="11">
        <v>43290</v>
      </c>
      <c r="D1623" s="12">
        <v>2232.35</v>
      </c>
      <c r="E1623">
        <f t="shared" si="147"/>
        <v>118.25766806166193</v>
      </c>
      <c r="F1623" s="222"/>
      <c r="G1623" s="115">
        <v>270</v>
      </c>
      <c r="H1623" s="115">
        <f t="shared" si="148"/>
        <v>162.65060240963851</v>
      </c>
      <c r="I1623" s="225">
        <v>43290</v>
      </c>
      <c r="J1623" s="257">
        <v>64444435920</v>
      </c>
      <c r="K1623" s="115">
        <f t="shared" si="149"/>
        <v>155.0548460979098</v>
      </c>
      <c r="L1623" s="115">
        <f t="shared" si="150"/>
        <v>-7.5957563117287066</v>
      </c>
      <c r="M1623" s="248"/>
      <c r="N1623" s="248">
        <v>43290</v>
      </c>
      <c r="O1623" s="115">
        <v>72</v>
      </c>
      <c r="P1623" s="74">
        <f t="shared" si="151"/>
        <v>85.714285714285722</v>
      </c>
      <c r="R1623">
        <f t="shared" si="146"/>
        <v>720</v>
      </c>
      <c r="T1623" s="11">
        <v>43290</v>
      </c>
      <c r="U1623" s="115">
        <v>118.25766806166193</v>
      </c>
      <c r="V1623" s="115">
        <v>162.65060240963851</v>
      </c>
      <c r="W1623" s="115">
        <v>85.714285714285722</v>
      </c>
    </row>
    <row r="1624" spans="3:23" ht="18.75" thickBot="1" x14ac:dyDescent="0.3">
      <c r="C1624" s="11">
        <v>43291</v>
      </c>
      <c r="D1624" s="12">
        <v>2216.5</v>
      </c>
      <c r="E1624">
        <f t="shared" si="147"/>
        <v>117.41802193145057</v>
      </c>
      <c r="F1624" s="222"/>
      <c r="G1624" s="115">
        <v>263</v>
      </c>
      <c r="H1624" s="115">
        <f t="shared" si="148"/>
        <v>158.43373493975901</v>
      </c>
      <c r="I1624" s="225">
        <v>43291</v>
      </c>
      <c r="J1624" s="257">
        <v>62773654248</v>
      </c>
      <c r="K1624" s="115">
        <f t="shared" si="149"/>
        <v>151.03490564351955</v>
      </c>
      <c r="L1624" s="115">
        <f t="shared" si="150"/>
        <v>-7.3988292962394553</v>
      </c>
      <c r="M1624" s="248"/>
      <c r="N1624" s="248">
        <v>43291</v>
      </c>
      <c r="O1624" s="115">
        <v>71.8</v>
      </c>
      <c r="P1624" s="74">
        <f t="shared" si="151"/>
        <v>85.476190476190482</v>
      </c>
      <c r="R1624">
        <f t="shared" si="146"/>
        <v>718</v>
      </c>
      <c r="T1624" s="11">
        <v>43291</v>
      </c>
      <c r="U1624" s="115">
        <v>117.41802193145057</v>
      </c>
      <c r="V1624" s="115">
        <v>158.43373493975901</v>
      </c>
      <c r="W1624" s="115">
        <v>85.476190476190482</v>
      </c>
    </row>
    <row r="1625" spans="3:23" ht="18.75" thickBot="1" x14ac:dyDescent="0.3">
      <c r="C1625" s="11">
        <v>43292</v>
      </c>
      <c r="D1625" s="12">
        <v>2214.98</v>
      </c>
      <c r="E1625">
        <f t="shared" si="147"/>
        <v>117.33750066218109</v>
      </c>
      <c r="F1625" s="222"/>
      <c r="G1625" s="115">
        <v>263.25</v>
      </c>
      <c r="H1625" s="115">
        <f t="shared" si="148"/>
        <v>158.58433734939754</v>
      </c>
      <c r="I1625" s="225">
        <v>43292</v>
      </c>
      <c r="J1625" s="257">
        <v>62833325022</v>
      </c>
      <c r="K1625" s="115">
        <f t="shared" si="149"/>
        <v>151.17847494546206</v>
      </c>
      <c r="L1625" s="115">
        <f t="shared" si="150"/>
        <v>-7.4058624039354868</v>
      </c>
      <c r="M1625" s="248"/>
      <c r="N1625" s="248">
        <v>43292</v>
      </c>
      <c r="O1625" s="115">
        <v>71.399999999999991</v>
      </c>
      <c r="P1625" s="74">
        <f t="shared" si="151"/>
        <v>85</v>
      </c>
      <c r="R1625">
        <f t="shared" si="146"/>
        <v>713.99999999999989</v>
      </c>
      <c r="T1625" s="11">
        <v>43292</v>
      </c>
      <c r="U1625" s="115">
        <v>117.33750066218109</v>
      </c>
      <c r="V1625" s="115">
        <v>158.58433734939754</v>
      </c>
      <c r="W1625" s="115">
        <v>85</v>
      </c>
    </row>
    <row r="1626" spans="3:23" ht="18.75" thickBot="1" x14ac:dyDescent="0.3">
      <c r="C1626" s="11">
        <v>43293</v>
      </c>
      <c r="D1626" s="12">
        <v>2216.89</v>
      </c>
      <c r="E1626">
        <f t="shared" si="147"/>
        <v>117.43868199396049</v>
      </c>
      <c r="F1626" s="222"/>
      <c r="G1626" s="115">
        <v>265.25</v>
      </c>
      <c r="H1626" s="115">
        <f t="shared" si="148"/>
        <v>159.78915662650596</v>
      </c>
      <c r="I1626" s="225">
        <v>43293</v>
      </c>
      <c r="J1626" s="257">
        <v>63310691214</v>
      </c>
      <c r="K1626" s="115">
        <f t="shared" si="149"/>
        <v>152.32702936100213</v>
      </c>
      <c r="L1626" s="115">
        <f t="shared" si="150"/>
        <v>-7.462127265503824</v>
      </c>
      <c r="M1626" s="248"/>
      <c r="N1626" s="248">
        <v>43293</v>
      </c>
      <c r="O1626" s="115">
        <v>71.2</v>
      </c>
      <c r="P1626" s="74">
        <f t="shared" si="151"/>
        <v>84.761904761904773</v>
      </c>
      <c r="R1626">
        <f t="shared" si="146"/>
        <v>712</v>
      </c>
      <c r="T1626" s="11">
        <v>43293</v>
      </c>
      <c r="U1626" s="115">
        <v>117.43868199396049</v>
      </c>
      <c r="V1626" s="115">
        <v>159.78915662650596</v>
      </c>
      <c r="W1626" s="115">
        <v>84.761904761904773</v>
      </c>
    </row>
    <row r="1627" spans="3:23" ht="18.75" thickBot="1" x14ac:dyDescent="0.3">
      <c r="C1627" s="11">
        <v>43294</v>
      </c>
      <c r="D1627" s="12">
        <v>2220.4299999999998</v>
      </c>
      <c r="E1627">
        <f t="shared" si="147"/>
        <v>117.62621179212756</v>
      </c>
      <c r="F1627" s="222"/>
      <c r="G1627" s="115">
        <v>267</v>
      </c>
      <c r="H1627" s="115">
        <f t="shared" si="148"/>
        <v>160.84337349397583</v>
      </c>
      <c r="I1627" s="225">
        <v>43294</v>
      </c>
      <c r="J1627" s="257">
        <v>63728386632</v>
      </c>
      <c r="K1627" s="115">
        <f t="shared" si="149"/>
        <v>153.33201447459967</v>
      </c>
      <c r="L1627" s="115">
        <f t="shared" si="150"/>
        <v>-7.5113590193761581</v>
      </c>
      <c r="M1627" s="248"/>
      <c r="N1627" s="248">
        <v>43294</v>
      </c>
      <c r="O1627" s="115">
        <v>71.399999999999991</v>
      </c>
      <c r="P1627" s="74">
        <f t="shared" si="151"/>
        <v>85</v>
      </c>
      <c r="R1627">
        <f t="shared" si="146"/>
        <v>713.99999999999989</v>
      </c>
      <c r="T1627" s="11">
        <v>43294</v>
      </c>
      <c r="U1627" s="115">
        <v>117.62621179212756</v>
      </c>
      <c r="V1627" s="115">
        <v>160.84337349397583</v>
      </c>
      <c r="W1627" s="115">
        <v>85</v>
      </c>
    </row>
    <row r="1628" spans="3:23" ht="18.75" thickBot="1" x14ac:dyDescent="0.3">
      <c r="C1628" s="11">
        <v>43297</v>
      </c>
      <c r="D1628" s="12">
        <v>2223.4899999999998</v>
      </c>
      <c r="E1628">
        <f t="shared" si="147"/>
        <v>117.78831382105164</v>
      </c>
      <c r="F1628" s="222"/>
      <c r="G1628" s="115">
        <v>267.25</v>
      </c>
      <c r="H1628" s="115">
        <f t="shared" si="148"/>
        <v>160.99397590361437</v>
      </c>
      <c r="I1628" s="225">
        <v>43297</v>
      </c>
      <c r="J1628" s="257">
        <v>63788057406</v>
      </c>
      <c r="K1628" s="115">
        <f t="shared" si="149"/>
        <v>153.47558377654218</v>
      </c>
      <c r="L1628" s="115">
        <f t="shared" si="150"/>
        <v>-7.5183921270721896</v>
      </c>
      <c r="M1628" s="248"/>
      <c r="N1628" s="248">
        <v>43297</v>
      </c>
      <c r="O1628" s="115">
        <v>73</v>
      </c>
      <c r="P1628" s="74">
        <f t="shared" si="151"/>
        <v>86.904761904761912</v>
      </c>
      <c r="R1628">
        <f t="shared" si="146"/>
        <v>730</v>
      </c>
      <c r="T1628" s="11">
        <v>43297</v>
      </c>
      <c r="U1628" s="115">
        <v>117.78831382105164</v>
      </c>
      <c r="V1628" s="115">
        <v>160.99397590361437</v>
      </c>
      <c r="W1628" s="115">
        <v>86.904761904761912</v>
      </c>
    </row>
    <row r="1629" spans="3:23" ht="18.75" thickBot="1" x14ac:dyDescent="0.3">
      <c r="C1629" s="11">
        <v>43298</v>
      </c>
      <c r="D1629" s="12">
        <v>2224.5100000000002</v>
      </c>
      <c r="E1629">
        <f t="shared" si="147"/>
        <v>117.84234783069303</v>
      </c>
      <c r="F1629" s="222"/>
      <c r="G1629" s="115">
        <v>267.25</v>
      </c>
      <c r="H1629" s="115">
        <f t="shared" si="148"/>
        <v>160.99397590361437</v>
      </c>
      <c r="I1629" s="225">
        <v>43298</v>
      </c>
      <c r="J1629" s="257">
        <v>63788057406</v>
      </c>
      <c r="K1629" s="115">
        <f t="shared" si="149"/>
        <v>153.47558377654218</v>
      </c>
      <c r="L1629" s="115">
        <f t="shared" si="150"/>
        <v>-7.5183921270721896</v>
      </c>
      <c r="M1629" s="248"/>
      <c r="N1629" s="248">
        <v>43298</v>
      </c>
      <c r="O1629" s="115">
        <v>73</v>
      </c>
      <c r="P1629" s="74">
        <f t="shared" si="151"/>
        <v>86.904761904761912</v>
      </c>
      <c r="R1629">
        <f t="shared" si="146"/>
        <v>730</v>
      </c>
      <c r="T1629" s="11">
        <v>43298</v>
      </c>
      <c r="U1629" s="115">
        <v>117.84234783069303</v>
      </c>
      <c r="V1629" s="115">
        <v>160.99397590361437</v>
      </c>
      <c r="W1629" s="115">
        <v>86.904761904761912</v>
      </c>
    </row>
    <row r="1630" spans="3:23" ht="18.75" thickBot="1" x14ac:dyDescent="0.3">
      <c r="C1630" s="11">
        <v>43299</v>
      </c>
      <c r="D1630" s="12">
        <v>2223.5500000000002</v>
      </c>
      <c r="E1630">
        <f t="shared" si="147"/>
        <v>117.79149229220704</v>
      </c>
      <c r="F1630" s="222"/>
      <c r="G1630" s="115">
        <v>267.25</v>
      </c>
      <c r="H1630" s="115">
        <f t="shared" si="148"/>
        <v>160.99397590361437</v>
      </c>
      <c r="I1630" s="225">
        <v>43299</v>
      </c>
      <c r="J1630" s="257">
        <v>63788057406</v>
      </c>
      <c r="K1630" s="115">
        <f t="shared" si="149"/>
        <v>153.47558377654218</v>
      </c>
      <c r="L1630" s="115">
        <f t="shared" si="150"/>
        <v>-7.5183921270721896</v>
      </c>
      <c r="M1630" s="248"/>
      <c r="N1630" s="248">
        <v>43299</v>
      </c>
      <c r="O1630" s="115">
        <v>73.2</v>
      </c>
      <c r="P1630" s="74">
        <f t="shared" si="151"/>
        <v>87.142857142857153</v>
      </c>
      <c r="R1630">
        <f t="shared" si="146"/>
        <v>732</v>
      </c>
      <c r="T1630" s="11">
        <v>43299</v>
      </c>
      <c r="U1630" s="115">
        <v>117.79149229220704</v>
      </c>
      <c r="V1630" s="115">
        <v>160.99397590361437</v>
      </c>
      <c r="W1630" s="115">
        <v>87.142857142857153</v>
      </c>
    </row>
    <row r="1631" spans="3:23" ht="18.75" thickBot="1" x14ac:dyDescent="0.3">
      <c r="C1631" s="11">
        <v>43300</v>
      </c>
      <c r="D1631" s="12">
        <v>2231.7800000000002</v>
      </c>
      <c r="E1631">
        <f t="shared" si="147"/>
        <v>118.22747258568587</v>
      </c>
      <c r="F1631" s="222"/>
      <c r="G1631" s="115">
        <v>266</v>
      </c>
      <c r="H1631" s="115">
        <f t="shared" si="148"/>
        <v>160.2409638554216</v>
      </c>
      <c r="I1631" s="225">
        <v>43300</v>
      </c>
      <c r="J1631" s="257">
        <v>63489703536</v>
      </c>
      <c r="K1631" s="115">
        <f t="shared" si="149"/>
        <v>152.75773726682965</v>
      </c>
      <c r="L1631" s="115">
        <f t="shared" si="150"/>
        <v>-7.4832265885919469</v>
      </c>
      <c r="M1631" s="248"/>
      <c r="N1631" s="248">
        <v>43300</v>
      </c>
      <c r="O1631" s="115">
        <v>73.400000000000006</v>
      </c>
      <c r="P1631" s="74">
        <f t="shared" si="151"/>
        <v>87.380952380952408</v>
      </c>
      <c r="R1631">
        <f t="shared" si="146"/>
        <v>734</v>
      </c>
      <c r="T1631" s="11">
        <v>43300</v>
      </c>
      <c r="U1631" s="115">
        <v>118.22747258568587</v>
      </c>
      <c r="V1631" s="115">
        <v>160.2409638554216</v>
      </c>
      <c r="W1631" s="115">
        <v>87.380952380952408</v>
      </c>
    </row>
    <row r="1632" spans="3:23" ht="18.75" thickBot="1" x14ac:dyDescent="0.3">
      <c r="C1632" s="11">
        <v>43301</v>
      </c>
      <c r="D1632" s="12">
        <v>2236.9299999999998</v>
      </c>
      <c r="E1632">
        <f t="shared" si="147"/>
        <v>118.50029135985548</v>
      </c>
      <c r="F1632" s="222"/>
      <c r="G1632" s="115">
        <v>265.5</v>
      </c>
      <c r="H1632" s="115">
        <f t="shared" si="148"/>
        <v>159.93975903614449</v>
      </c>
      <c r="I1632" s="225">
        <v>43301</v>
      </c>
      <c r="J1632" s="257">
        <v>63370361988</v>
      </c>
      <c r="K1632" s="115">
        <f t="shared" si="149"/>
        <v>152.47059866294464</v>
      </c>
      <c r="L1632" s="115">
        <f t="shared" si="150"/>
        <v>-7.4691603731998555</v>
      </c>
      <c r="M1632" s="248"/>
      <c r="N1632" s="248">
        <v>43301</v>
      </c>
      <c r="O1632" s="115">
        <v>73.400000000000006</v>
      </c>
      <c r="P1632" s="74">
        <f t="shared" si="151"/>
        <v>87.380952380952408</v>
      </c>
      <c r="R1632">
        <f t="shared" si="146"/>
        <v>734</v>
      </c>
      <c r="T1632" s="11">
        <v>43301</v>
      </c>
      <c r="U1632" s="115">
        <v>118.50029135985548</v>
      </c>
      <c r="V1632" s="115">
        <v>159.93975903614449</v>
      </c>
      <c r="W1632" s="115">
        <v>87.380952380952408</v>
      </c>
    </row>
    <row r="1633" spans="3:23" ht="18.75" thickBot="1" x14ac:dyDescent="0.3">
      <c r="C1633" s="11">
        <v>43304</v>
      </c>
      <c r="D1633" s="12">
        <v>2234.04</v>
      </c>
      <c r="E1633">
        <f t="shared" si="147"/>
        <v>118.34719499920496</v>
      </c>
      <c r="F1633" s="222"/>
      <c r="G1633" s="115">
        <v>264.5</v>
      </c>
      <c r="H1633" s="115">
        <f t="shared" si="148"/>
        <v>159.33734939759026</v>
      </c>
      <c r="I1633" s="225">
        <v>43304</v>
      </c>
      <c r="J1633" s="257">
        <v>63131678892</v>
      </c>
      <c r="K1633" s="115">
        <f t="shared" si="149"/>
        <v>151.89632145517459</v>
      </c>
      <c r="L1633" s="115">
        <f t="shared" si="150"/>
        <v>-7.4410279424156727</v>
      </c>
      <c r="M1633" s="248"/>
      <c r="N1633" s="248">
        <v>43304</v>
      </c>
      <c r="O1633" s="115">
        <v>73.400000000000006</v>
      </c>
      <c r="P1633" s="74">
        <f t="shared" si="151"/>
        <v>87.380952380952408</v>
      </c>
      <c r="R1633">
        <f t="shared" si="146"/>
        <v>734</v>
      </c>
      <c r="T1633" s="11">
        <v>43304</v>
      </c>
      <c r="U1633" s="115">
        <v>118.34719499920496</v>
      </c>
      <c r="V1633" s="115">
        <v>159.33734939759026</v>
      </c>
      <c r="W1633" s="115">
        <v>87.380952380952408</v>
      </c>
    </row>
    <row r="1634" spans="3:23" ht="18.75" thickBot="1" x14ac:dyDescent="0.3">
      <c r="C1634" s="11">
        <v>43305</v>
      </c>
      <c r="D1634" s="12">
        <v>2230.75</v>
      </c>
      <c r="E1634">
        <f t="shared" si="147"/>
        <v>118.17290883085194</v>
      </c>
      <c r="F1634" s="222"/>
      <c r="G1634" s="115">
        <v>262</v>
      </c>
      <c r="H1634" s="115">
        <f t="shared" si="148"/>
        <v>157.83132530120471</v>
      </c>
      <c r="I1634" s="225">
        <v>43305</v>
      </c>
      <c r="J1634" s="257">
        <v>62534971152</v>
      </c>
      <c r="K1634" s="115">
        <f t="shared" si="149"/>
        <v>150.4606284357495</v>
      </c>
      <c r="L1634" s="115">
        <f t="shared" si="150"/>
        <v>-7.3706968654552156</v>
      </c>
      <c r="M1634" s="248"/>
      <c r="N1634" s="248">
        <v>43305</v>
      </c>
      <c r="O1634" s="115">
        <v>73.2</v>
      </c>
      <c r="P1634" s="74">
        <f t="shared" si="151"/>
        <v>87.142857142857167</v>
      </c>
      <c r="R1634">
        <f t="shared" si="146"/>
        <v>732</v>
      </c>
      <c r="T1634" s="11">
        <v>43305</v>
      </c>
      <c r="U1634" s="115">
        <v>118.17290883085194</v>
      </c>
      <c r="V1634" s="115">
        <v>157.83132530120471</v>
      </c>
      <c r="W1634" s="115">
        <v>87.142857142857167</v>
      </c>
    </row>
    <row r="1635" spans="3:23" ht="18.75" thickBot="1" x14ac:dyDescent="0.3">
      <c r="C1635" s="11">
        <v>43306</v>
      </c>
      <c r="D1635" s="12">
        <v>2247.31</v>
      </c>
      <c r="E1635">
        <f t="shared" si="147"/>
        <v>119.05016686973524</v>
      </c>
      <c r="F1635" s="222"/>
      <c r="G1635" s="115">
        <v>263</v>
      </c>
      <c r="H1635" s="115">
        <f t="shared" si="148"/>
        <v>158.43373493975892</v>
      </c>
      <c r="I1635" s="225">
        <v>43306</v>
      </c>
      <c r="J1635" s="257">
        <v>62773654248</v>
      </c>
      <c r="K1635" s="115">
        <f t="shared" si="149"/>
        <v>151.03490564351952</v>
      </c>
      <c r="L1635" s="115">
        <f t="shared" si="150"/>
        <v>-7.3988292962393984</v>
      </c>
      <c r="M1635" s="248"/>
      <c r="N1635" s="248">
        <v>43306</v>
      </c>
      <c r="O1635" s="115">
        <v>73</v>
      </c>
      <c r="P1635" s="74">
        <f t="shared" si="151"/>
        <v>86.904761904761926</v>
      </c>
      <c r="R1635">
        <f t="shared" si="146"/>
        <v>730</v>
      </c>
      <c r="T1635" s="11">
        <v>43306</v>
      </c>
      <c r="U1635" s="115">
        <v>119.05016686973524</v>
      </c>
      <c r="V1635" s="115">
        <v>158.43373493975892</v>
      </c>
      <c r="W1635" s="115">
        <v>86.904761904761926</v>
      </c>
    </row>
    <row r="1636" spans="3:23" ht="18.75" thickBot="1" x14ac:dyDescent="0.3">
      <c r="C1636" s="11">
        <v>43307</v>
      </c>
      <c r="D1636" s="12">
        <v>2264.37</v>
      </c>
      <c r="E1636">
        <f t="shared" si="147"/>
        <v>119.95391216824663</v>
      </c>
      <c r="F1636" s="222"/>
      <c r="G1636" s="115">
        <v>264</v>
      </c>
      <c r="H1636" s="115">
        <f t="shared" si="148"/>
        <v>159.03614457831313</v>
      </c>
      <c r="I1636" s="225">
        <v>43307</v>
      </c>
      <c r="J1636" s="257">
        <v>63012337344</v>
      </c>
      <c r="K1636" s="115">
        <f t="shared" si="149"/>
        <v>151.60918285128955</v>
      </c>
      <c r="L1636" s="115">
        <f t="shared" si="150"/>
        <v>-7.4269617270235813</v>
      </c>
      <c r="M1636" s="248"/>
      <c r="N1636" s="248">
        <v>43307</v>
      </c>
      <c r="O1636" s="115">
        <v>73</v>
      </c>
      <c r="P1636" s="74">
        <f t="shared" si="151"/>
        <v>86.904761904761926</v>
      </c>
      <c r="R1636">
        <f t="shared" si="146"/>
        <v>730</v>
      </c>
      <c r="T1636" s="11">
        <v>43307</v>
      </c>
      <c r="U1636" s="115">
        <v>119.95391216824663</v>
      </c>
      <c r="V1636" s="115">
        <v>159.03614457831313</v>
      </c>
      <c r="W1636" s="115">
        <v>86.904761904761926</v>
      </c>
    </row>
    <row r="1637" spans="3:23" ht="18.75" thickBot="1" x14ac:dyDescent="0.3">
      <c r="C1637" s="11">
        <v>43308</v>
      </c>
      <c r="D1637" s="12">
        <v>2256.7199999999998</v>
      </c>
      <c r="E1637">
        <f t="shared" si="147"/>
        <v>119.54865709593642</v>
      </c>
      <c r="F1637" s="222"/>
      <c r="G1637" s="115">
        <v>265</v>
      </c>
      <c r="H1637" s="115">
        <f t="shared" si="148"/>
        <v>159.63855421686736</v>
      </c>
      <c r="I1637" s="225">
        <v>43308</v>
      </c>
      <c r="J1637" s="257">
        <v>63251020440</v>
      </c>
      <c r="K1637" s="115">
        <f t="shared" si="149"/>
        <v>152.1834600590596</v>
      </c>
      <c r="L1637" s="115">
        <f t="shared" si="150"/>
        <v>-7.4550941578077641</v>
      </c>
      <c r="M1637" s="248"/>
      <c r="N1637" s="248">
        <v>43308</v>
      </c>
      <c r="O1637" s="115">
        <v>73.400000000000006</v>
      </c>
      <c r="P1637" s="74">
        <f t="shared" si="151"/>
        <v>87.380952380952394</v>
      </c>
      <c r="R1637">
        <f t="shared" si="146"/>
        <v>734</v>
      </c>
      <c r="T1637" s="11">
        <v>43308</v>
      </c>
      <c r="U1637" s="115">
        <v>119.54865709593642</v>
      </c>
      <c r="V1637" s="115">
        <v>159.63855421686736</v>
      </c>
      <c r="W1637" s="115">
        <v>87.380952380952394</v>
      </c>
    </row>
    <row r="1638" spans="3:23" ht="18.75" thickBot="1" x14ac:dyDescent="0.3">
      <c r="C1638" s="11">
        <v>43311</v>
      </c>
      <c r="D1638" s="12">
        <v>2244.77</v>
      </c>
      <c r="E1638">
        <f t="shared" si="147"/>
        <v>118.91561159082438</v>
      </c>
      <c r="F1638" s="222"/>
      <c r="G1638" s="115">
        <v>265</v>
      </c>
      <c r="H1638" s="115">
        <f t="shared" si="148"/>
        <v>159.63855421686736</v>
      </c>
      <c r="I1638" s="225">
        <v>43311</v>
      </c>
      <c r="J1638" s="257">
        <v>63251020440</v>
      </c>
      <c r="K1638" s="115">
        <f t="shared" si="149"/>
        <v>152.1834600590596</v>
      </c>
      <c r="L1638" s="115">
        <f t="shared" si="150"/>
        <v>-7.4550941578077641</v>
      </c>
      <c r="M1638" s="248"/>
      <c r="N1638" s="248">
        <v>43311</v>
      </c>
      <c r="O1638" s="115">
        <v>73.400000000000006</v>
      </c>
      <c r="P1638" s="74">
        <f t="shared" si="151"/>
        <v>87.380952380952394</v>
      </c>
      <c r="R1638">
        <f t="shared" si="146"/>
        <v>734</v>
      </c>
      <c r="T1638" s="11">
        <v>43311</v>
      </c>
      <c r="U1638" s="115">
        <v>118.91561159082438</v>
      </c>
      <c r="V1638" s="115">
        <v>159.63855421686736</v>
      </c>
      <c r="W1638" s="115">
        <v>87.380952380952394</v>
      </c>
    </row>
    <row r="1639" spans="3:23" ht="18.75" thickBot="1" x14ac:dyDescent="0.3">
      <c r="C1639" s="11">
        <v>43312</v>
      </c>
      <c r="D1639" s="12">
        <v>2241.12</v>
      </c>
      <c r="E1639">
        <f t="shared" si="147"/>
        <v>118.72225459553911</v>
      </c>
      <c r="F1639" s="222"/>
      <c r="G1639" s="115">
        <v>265</v>
      </c>
      <c r="H1639" s="115">
        <f t="shared" si="148"/>
        <v>159.63855421686736</v>
      </c>
      <c r="I1639" s="240">
        <v>43312</v>
      </c>
      <c r="J1639" s="262">
        <v>63251020440</v>
      </c>
      <c r="K1639" s="115">
        <f t="shared" si="149"/>
        <v>152.1834600590596</v>
      </c>
      <c r="L1639" s="115">
        <f t="shared" si="150"/>
        <v>-7.4550941578077641</v>
      </c>
      <c r="M1639" s="252"/>
      <c r="N1639" s="252">
        <v>43312</v>
      </c>
      <c r="O1639" s="115">
        <v>74</v>
      </c>
      <c r="P1639" s="74">
        <f t="shared" si="151"/>
        <v>88.095238095238102</v>
      </c>
      <c r="R1639">
        <f t="shared" si="146"/>
        <v>740</v>
      </c>
      <c r="T1639" s="11">
        <v>43312</v>
      </c>
      <c r="U1639" s="115">
        <v>118.72225459553911</v>
      </c>
      <c r="V1639" s="115">
        <v>159.63855421686736</v>
      </c>
      <c r="W1639" s="115">
        <v>88.095238095238102</v>
      </c>
    </row>
    <row r="1640" spans="3:23" ht="18.75" thickBot="1" x14ac:dyDescent="0.3">
      <c r="C1640" s="11">
        <v>43313</v>
      </c>
      <c r="D1640" s="12">
        <v>2242.77</v>
      </c>
      <c r="E1640">
        <f t="shared" si="147"/>
        <v>118.80966255231189</v>
      </c>
      <c r="F1640" s="222"/>
      <c r="G1640" s="115">
        <v>265</v>
      </c>
      <c r="H1640" s="115">
        <f t="shared" si="148"/>
        <v>159.63855421686736</v>
      </c>
      <c r="I1640" s="225">
        <v>43313</v>
      </c>
      <c r="J1640" s="257">
        <v>63251020440</v>
      </c>
      <c r="K1640" s="115">
        <f t="shared" si="149"/>
        <v>152.1834600590596</v>
      </c>
      <c r="L1640" s="115">
        <f t="shared" si="150"/>
        <v>-7.4550941578077641</v>
      </c>
      <c r="M1640" s="248"/>
      <c r="N1640" s="248">
        <v>43313</v>
      </c>
      <c r="O1640" s="115">
        <v>74.2</v>
      </c>
      <c r="P1640" s="74">
        <f t="shared" si="151"/>
        <v>88.333333333333343</v>
      </c>
      <c r="R1640">
        <f t="shared" si="146"/>
        <v>742</v>
      </c>
      <c r="T1640" s="11">
        <v>43313</v>
      </c>
      <c r="U1640" s="115">
        <v>118.80966255231189</v>
      </c>
      <c r="V1640" s="115">
        <v>159.63855421686736</v>
      </c>
      <c r="W1640" s="115">
        <v>88.333333333333343</v>
      </c>
    </row>
    <row r="1641" spans="3:23" ht="18.75" thickBot="1" x14ac:dyDescent="0.3">
      <c r="C1641" s="11">
        <v>43314</v>
      </c>
      <c r="D1641" s="12">
        <v>2240.84</v>
      </c>
      <c r="E1641">
        <f t="shared" si="147"/>
        <v>118.70742173014736</v>
      </c>
      <c r="F1641" s="222"/>
      <c r="G1641" s="115">
        <v>264</v>
      </c>
      <c r="H1641" s="115">
        <f t="shared" si="148"/>
        <v>159.03614457831316</v>
      </c>
      <c r="I1641" s="225">
        <v>43314</v>
      </c>
      <c r="J1641" s="257">
        <v>63012337344</v>
      </c>
      <c r="K1641" s="115">
        <f t="shared" si="149"/>
        <v>151.60918285128957</v>
      </c>
      <c r="L1641" s="115">
        <f t="shared" si="150"/>
        <v>-7.4269617270235813</v>
      </c>
      <c r="M1641" s="248"/>
      <c r="N1641" s="248">
        <v>43314</v>
      </c>
      <c r="O1641" s="115">
        <v>74.400000000000006</v>
      </c>
      <c r="P1641" s="74">
        <f t="shared" si="151"/>
        <v>88.571428571428569</v>
      </c>
      <c r="R1641">
        <f t="shared" si="146"/>
        <v>744</v>
      </c>
      <c r="T1641" s="11">
        <v>43314</v>
      </c>
      <c r="U1641" s="115">
        <v>118.70742173014736</v>
      </c>
      <c r="V1641" s="115">
        <v>159.03614457831316</v>
      </c>
      <c r="W1641" s="115">
        <v>88.571428571428569</v>
      </c>
    </row>
    <row r="1642" spans="3:23" ht="18.75" thickBot="1" x14ac:dyDescent="0.3">
      <c r="C1642" s="11">
        <v>43315</v>
      </c>
      <c r="D1642" s="12">
        <v>2241.09</v>
      </c>
      <c r="E1642">
        <f t="shared" si="147"/>
        <v>118.72066535996142</v>
      </c>
      <c r="F1642" s="222"/>
      <c r="G1642" s="115">
        <v>263.5</v>
      </c>
      <c r="H1642" s="115">
        <f t="shared" si="148"/>
        <v>158.73493975903605</v>
      </c>
      <c r="I1642" s="225">
        <v>43315</v>
      </c>
      <c r="J1642" s="257">
        <v>62892995796</v>
      </c>
      <c r="K1642" s="115">
        <f t="shared" si="149"/>
        <v>151.32204424740453</v>
      </c>
      <c r="L1642" s="115">
        <f t="shared" si="150"/>
        <v>-7.4128955116315183</v>
      </c>
      <c r="M1642" s="248"/>
      <c r="N1642" s="248">
        <v>43315</v>
      </c>
      <c r="O1642" s="115">
        <v>74.2</v>
      </c>
      <c r="P1642" s="74">
        <f t="shared" si="151"/>
        <v>88.333333333333329</v>
      </c>
      <c r="R1642">
        <f t="shared" si="146"/>
        <v>742</v>
      </c>
      <c r="T1642" s="11">
        <v>43315</v>
      </c>
      <c r="U1642" s="115">
        <v>118.72066535996142</v>
      </c>
      <c r="V1642" s="115">
        <v>158.73493975903605</v>
      </c>
      <c r="W1642" s="115">
        <v>88.333333333333329</v>
      </c>
    </row>
    <row r="1643" spans="3:23" ht="18.75" thickBot="1" x14ac:dyDescent="0.3">
      <c r="C1643" s="11">
        <v>43318</v>
      </c>
      <c r="D1643" s="12">
        <v>2238.54</v>
      </c>
      <c r="E1643">
        <f t="shared" si="147"/>
        <v>118.585580335858</v>
      </c>
      <c r="F1643" s="222"/>
      <c r="G1643" s="115">
        <v>264</v>
      </c>
      <c r="H1643" s="115">
        <f t="shared" si="148"/>
        <v>159.03614457831316</v>
      </c>
      <c r="I1643" s="225">
        <v>43318</v>
      </c>
      <c r="J1643" s="257">
        <v>63012337344</v>
      </c>
      <c r="K1643" s="115">
        <f t="shared" si="149"/>
        <v>151.60918285128955</v>
      </c>
      <c r="L1643" s="115">
        <f t="shared" si="150"/>
        <v>-7.4269617270236097</v>
      </c>
      <c r="M1643" s="248"/>
      <c r="N1643" s="248">
        <v>43318</v>
      </c>
      <c r="O1643" s="115">
        <v>74.599999999999994</v>
      </c>
      <c r="P1643" s="74">
        <f t="shared" si="151"/>
        <v>88.809523809523796</v>
      </c>
      <c r="R1643">
        <f t="shared" si="146"/>
        <v>746</v>
      </c>
      <c r="T1643" s="11">
        <v>43318</v>
      </c>
      <c r="U1643" s="115">
        <v>118.585580335858</v>
      </c>
      <c r="V1643" s="115">
        <v>159.03614457831316</v>
      </c>
      <c r="W1643" s="115">
        <v>88.809523809523796</v>
      </c>
    </row>
    <row r="1644" spans="3:23" ht="18.75" thickBot="1" x14ac:dyDescent="0.3">
      <c r="C1644" s="11">
        <v>43319</v>
      </c>
      <c r="D1644" s="12">
        <v>2235.75</v>
      </c>
      <c r="E1644">
        <f t="shared" si="147"/>
        <v>118.4377814271331</v>
      </c>
      <c r="F1644" s="222"/>
      <c r="G1644" s="115">
        <v>264</v>
      </c>
      <c r="H1644" s="115">
        <f t="shared" si="148"/>
        <v>159.03614457831316</v>
      </c>
      <c r="I1644" s="225">
        <v>43319</v>
      </c>
      <c r="J1644" s="257">
        <v>63012337344</v>
      </c>
      <c r="K1644" s="115">
        <f t="shared" si="149"/>
        <v>151.60918285128955</v>
      </c>
      <c r="L1644" s="115">
        <f t="shared" si="150"/>
        <v>-7.4269617270236097</v>
      </c>
      <c r="M1644" s="248"/>
      <c r="N1644" s="248">
        <v>43319</v>
      </c>
      <c r="O1644" s="115">
        <v>73.2</v>
      </c>
      <c r="P1644" s="74">
        <f t="shared" si="151"/>
        <v>87.142857142857139</v>
      </c>
      <c r="R1644">
        <f t="shared" si="146"/>
        <v>732</v>
      </c>
      <c r="T1644" s="11">
        <v>43319</v>
      </c>
      <c r="U1644" s="115">
        <v>118.4377814271331</v>
      </c>
      <c r="V1644" s="115">
        <v>159.03614457831316</v>
      </c>
      <c r="W1644" s="115">
        <v>87.142857142857139</v>
      </c>
    </row>
    <row r="1645" spans="3:23" ht="18.75" thickBot="1" x14ac:dyDescent="0.3">
      <c r="C1645" s="11">
        <v>43320</v>
      </c>
      <c r="D1645" s="12">
        <v>2232.9899999999998</v>
      </c>
      <c r="E1645">
        <f t="shared" si="147"/>
        <v>118.29157175398588</v>
      </c>
      <c r="F1645" s="222"/>
      <c r="G1645" s="115">
        <v>264.5</v>
      </c>
      <c r="H1645" s="115">
        <f t="shared" si="148"/>
        <v>159.33734939759026</v>
      </c>
      <c r="I1645" s="225">
        <v>43320</v>
      </c>
      <c r="J1645" s="257">
        <v>63131678892</v>
      </c>
      <c r="K1645" s="115">
        <f t="shared" si="149"/>
        <v>151.89632145517459</v>
      </c>
      <c r="L1645" s="115">
        <f t="shared" si="150"/>
        <v>-7.4410279424156727</v>
      </c>
      <c r="M1645" s="248"/>
      <c r="N1645" s="248">
        <v>43320</v>
      </c>
      <c r="O1645" s="115">
        <v>72.8</v>
      </c>
      <c r="P1645" s="74">
        <f t="shared" si="151"/>
        <v>86.666666666666657</v>
      </c>
      <c r="R1645">
        <f t="shared" si="146"/>
        <v>728</v>
      </c>
      <c r="T1645" s="11">
        <v>43320</v>
      </c>
      <c r="U1645" s="115">
        <v>118.29157175398588</v>
      </c>
      <c r="V1645" s="115">
        <v>159.33734939759026</v>
      </c>
      <c r="W1645" s="115">
        <v>86.666666666666657</v>
      </c>
    </row>
    <row r="1646" spans="3:23" ht="18.75" thickBot="1" x14ac:dyDescent="0.3">
      <c r="C1646" s="11">
        <v>43321</v>
      </c>
      <c r="D1646" s="12">
        <v>2230.16</v>
      </c>
      <c r="E1646">
        <f t="shared" si="147"/>
        <v>118.14165386449073</v>
      </c>
      <c r="F1646" s="222"/>
      <c r="G1646" s="115">
        <v>265</v>
      </c>
      <c r="H1646" s="115">
        <f t="shared" si="148"/>
        <v>159.63855421686736</v>
      </c>
      <c r="I1646" s="225">
        <v>43321</v>
      </c>
      <c r="J1646" s="257">
        <v>63253787040</v>
      </c>
      <c r="K1646" s="115">
        <f t="shared" si="149"/>
        <v>152.19011656448308</v>
      </c>
      <c r="L1646" s="115">
        <f t="shared" si="150"/>
        <v>-7.4484376523842855</v>
      </c>
      <c r="M1646" s="248"/>
      <c r="N1646" s="248">
        <v>43321</v>
      </c>
      <c r="O1646" s="115">
        <v>70.400000000000006</v>
      </c>
      <c r="P1646" s="74">
        <f t="shared" si="151"/>
        <v>83.80952380952381</v>
      </c>
      <c r="R1646">
        <f t="shared" si="146"/>
        <v>704</v>
      </c>
      <c r="T1646" s="11">
        <v>43321</v>
      </c>
      <c r="U1646" s="115">
        <v>118.14165386449073</v>
      </c>
      <c r="V1646" s="115">
        <v>159.63855421686736</v>
      </c>
      <c r="W1646" s="115">
        <v>83.80952380952381</v>
      </c>
    </row>
    <row r="1647" spans="3:23" ht="18.75" thickBot="1" x14ac:dyDescent="0.3">
      <c r="C1647" s="11">
        <v>43322</v>
      </c>
      <c r="D1647" s="12">
        <v>2234.08</v>
      </c>
      <c r="E1647">
        <f t="shared" si="147"/>
        <v>118.34931397997521</v>
      </c>
      <c r="F1647" s="222"/>
      <c r="G1647" s="115">
        <v>266</v>
      </c>
      <c r="H1647" s="115">
        <f t="shared" si="148"/>
        <v>160.24096385542157</v>
      </c>
      <c r="I1647" s="225">
        <v>43322</v>
      </c>
      <c r="J1647" s="257">
        <v>63492480576</v>
      </c>
      <c r="K1647" s="115">
        <f t="shared" si="149"/>
        <v>152.7644188911415</v>
      </c>
      <c r="L1647" s="115">
        <f t="shared" si="150"/>
        <v>-7.4765449642800661</v>
      </c>
      <c r="M1647" s="248"/>
      <c r="N1647" s="248">
        <v>43322</v>
      </c>
      <c r="O1647" s="115">
        <v>69.800000000000011</v>
      </c>
      <c r="P1647" s="74">
        <f t="shared" si="151"/>
        <v>83.095238095238102</v>
      </c>
      <c r="R1647">
        <f t="shared" ref="R1647:R1710" si="152">+O1647*10</f>
        <v>698.00000000000011</v>
      </c>
      <c r="T1647" s="11">
        <v>43322</v>
      </c>
      <c r="U1647" s="115">
        <v>118.34931397997521</v>
      </c>
      <c r="V1647" s="115">
        <v>160.24096385542157</v>
      </c>
      <c r="W1647" s="115">
        <v>83.095238095238102</v>
      </c>
    </row>
    <row r="1648" spans="3:23" ht="18.75" thickBot="1" x14ac:dyDescent="0.3">
      <c r="C1648" s="11">
        <v>43325</v>
      </c>
      <c r="D1648" s="12">
        <v>2234.77</v>
      </c>
      <c r="E1648">
        <f t="shared" si="147"/>
        <v>118.38586639826202</v>
      </c>
      <c r="F1648" s="222"/>
      <c r="G1648" s="115">
        <v>266.5</v>
      </c>
      <c r="H1648" s="115">
        <f t="shared" si="148"/>
        <v>160.54216867469867</v>
      </c>
      <c r="I1648" s="225">
        <v>43325</v>
      </c>
      <c r="J1648" s="257">
        <v>63611827344</v>
      </c>
      <c r="K1648" s="115">
        <f t="shared" si="149"/>
        <v>153.05157005447072</v>
      </c>
      <c r="L1648" s="115">
        <f t="shared" si="150"/>
        <v>-7.4905986202279564</v>
      </c>
      <c r="M1648" s="248"/>
      <c r="N1648" s="248">
        <v>43325</v>
      </c>
      <c r="O1648" s="115">
        <v>69.599999999999994</v>
      </c>
      <c r="P1648" s="74">
        <f t="shared" si="151"/>
        <v>82.857142857142847</v>
      </c>
      <c r="R1648">
        <f t="shared" si="152"/>
        <v>696</v>
      </c>
      <c r="T1648" s="11">
        <v>43325</v>
      </c>
      <c r="U1648" s="115">
        <v>118.38586639826202</v>
      </c>
      <c r="V1648" s="115">
        <v>160.54216867469867</v>
      </c>
      <c r="W1648" s="115">
        <v>82.857142857142847</v>
      </c>
    </row>
    <row r="1649" spans="3:23" ht="18.75" thickBot="1" x14ac:dyDescent="0.3">
      <c r="C1649" s="11">
        <v>43326</v>
      </c>
      <c r="D1649" s="12">
        <v>2235.17</v>
      </c>
      <c r="E1649">
        <f t="shared" si="147"/>
        <v>118.40705620596452</v>
      </c>
      <c r="F1649" s="222"/>
      <c r="G1649" s="115">
        <v>268</v>
      </c>
      <c r="H1649" s="115">
        <f t="shared" si="148"/>
        <v>161.44578313252998</v>
      </c>
      <c r="I1649" s="225">
        <v>43326</v>
      </c>
      <c r="J1649" s="257">
        <v>63969867648</v>
      </c>
      <c r="K1649" s="115">
        <f t="shared" si="149"/>
        <v>153.91302354445835</v>
      </c>
      <c r="L1649" s="115">
        <f t="shared" si="150"/>
        <v>-7.5327595880716274</v>
      </c>
      <c r="M1649" s="248"/>
      <c r="N1649" s="248">
        <v>43326</v>
      </c>
      <c r="O1649" s="115">
        <v>68.8</v>
      </c>
      <c r="P1649" s="74">
        <f t="shared" si="151"/>
        <v>81.904761904761898</v>
      </c>
      <c r="R1649">
        <f t="shared" si="152"/>
        <v>688</v>
      </c>
      <c r="T1649" s="11">
        <v>43326</v>
      </c>
      <c r="U1649" s="115">
        <v>118.40705620596452</v>
      </c>
      <c r="V1649" s="115">
        <v>161.44578313252998</v>
      </c>
      <c r="W1649" s="115">
        <v>81.904761904761898</v>
      </c>
    </row>
    <row r="1650" spans="3:23" ht="18.75" thickBot="1" x14ac:dyDescent="0.3">
      <c r="C1650" s="11">
        <v>43328</v>
      </c>
      <c r="D1650" s="12">
        <v>2237.63</v>
      </c>
      <c r="E1650">
        <f t="shared" si="147"/>
        <v>118.53737352333488</v>
      </c>
      <c r="F1650" s="222"/>
      <c r="G1650" s="115">
        <v>270.5</v>
      </c>
      <c r="H1650" s="115">
        <f t="shared" si="148"/>
        <v>162.95180722891553</v>
      </c>
      <c r="I1650" s="225">
        <v>43328</v>
      </c>
      <c r="J1650" s="257">
        <v>64566601488</v>
      </c>
      <c r="K1650" s="115">
        <f t="shared" si="149"/>
        <v>155.34877936110442</v>
      </c>
      <c r="L1650" s="115">
        <f t="shared" si="150"/>
        <v>-7.6030278678111074</v>
      </c>
      <c r="M1650" s="248"/>
      <c r="N1650" s="248">
        <v>43328</v>
      </c>
      <c r="O1650" s="115">
        <v>67</v>
      </c>
      <c r="P1650" s="74">
        <f t="shared" si="151"/>
        <v>79.761904761904759</v>
      </c>
      <c r="R1650">
        <f t="shared" si="152"/>
        <v>670</v>
      </c>
      <c r="T1650" s="11">
        <v>43328</v>
      </c>
      <c r="U1650" s="115">
        <v>118.53737352333488</v>
      </c>
      <c r="V1650" s="115">
        <v>162.95180722891553</v>
      </c>
      <c r="W1650" s="115">
        <v>79.761904761904759</v>
      </c>
    </row>
    <row r="1651" spans="3:23" ht="18.75" thickBot="1" x14ac:dyDescent="0.3">
      <c r="C1651" s="11">
        <v>43329</v>
      </c>
      <c r="D1651" s="12">
        <v>2244.67</v>
      </c>
      <c r="E1651">
        <f t="shared" si="147"/>
        <v>118.9103141388988</v>
      </c>
      <c r="F1651" s="222"/>
      <c r="G1651" s="115">
        <v>274</v>
      </c>
      <c r="H1651" s="115">
        <f t="shared" si="148"/>
        <v>165.06024096385528</v>
      </c>
      <c r="I1651" s="225">
        <v>43329</v>
      </c>
      <c r="J1651" s="257">
        <v>65402028864</v>
      </c>
      <c r="K1651" s="115">
        <f t="shared" si="149"/>
        <v>157.35883750440891</v>
      </c>
      <c r="L1651" s="115">
        <f t="shared" si="150"/>
        <v>-7.7014034594463681</v>
      </c>
      <c r="M1651" s="248"/>
      <c r="N1651" s="248">
        <v>43329</v>
      </c>
      <c r="O1651" s="115">
        <v>67</v>
      </c>
      <c r="P1651" s="74">
        <f t="shared" si="151"/>
        <v>79.761904761904759</v>
      </c>
      <c r="R1651">
        <f t="shared" si="152"/>
        <v>670</v>
      </c>
      <c r="T1651" s="11">
        <v>43329</v>
      </c>
      <c r="U1651" s="115">
        <v>118.9103141388988</v>
      </c>
      <c r="V1651" s="115">
        <v>165.06024096385528</v>
      </c>
      <c r="W1651" s="115">
        <v>79.761904761904759</v>
      </c>
    </row>
    <row r="1652" spans="3:23" ht="18.75" thickBot="1" x14ac:dyDescent="0.3">
      <c r="C1652" s="11">
        <v>43332</v>
      </c>
      <c r="D1652" s="12">
        <v>2242.85</v>
      </c>
      <c r="E1652">
        <f t="shared" si="147"/>
        <v>118.81390051385245</v>
      </c>
      <c r="F1652" s="222"/>
      <c r="G1652" s="115">
        <v>273.5</v>
      </c>
      <c r="H1652" s="115">
        <f t="shared" si="148"/>
        <v>164.75903614457818</v>
      </c>
      <c r="I1652" s="225">
        <v>43332</v>
      </c>
      <c r="J1652" s="257">
        <v>65282682096</v>
      </c>
      <c r="K1652" s="115">
        <f t="shared" si="149"/>
        <v>157.0716863410797</v>
      </c>
      <c r="L1652" s="115">
        <f t="shared" si="150"/>
        <v>-7.6873498034984777</v>
      </c>
      <c r="M1652" s="248"/>
      <c r="N1652" s="248">
        <v>43332</v>
      </c>
      <c r="O1652" s="115">
        <v>66.8</v>
      </c>
      <c r="P1652" s="74">
        <f t="shared" si="151"/>
        <v>79.523809523809518</v>
      </c>
      <c r="R1652">
        <f t="shared" si="152"/>
        <v>668</v>
      </c>
      <c r="T1652" s="11">
        <v>43332</v>
      </c>
      <c r="U1652" s="115">
        <v>118.81390051385245</v>
      </c>
      <c r="V1652" s="115">
        <v>164.75903614457818</v>
      </c>
      <c r="W1652" s="115">
        <v>79.523809523809518</v>
      </c>
    </row>
    <row r="1653" spans="3:23" ht="18.75" thickBot="1" x14ac:dyDescent="0.3">
      <c r="C1653" s="11">
        <v>43333</v>
      </c>
      <c r="D1653" s="12">
        <v>2233.6</v>
      </c>
      <c r="E1653">
        <f t="shared" si="147"/>
        <v>118.32388621073224</v>
      </c>
      <c r="F1653" s="222"/>
      <c r="G1653" s="115">
        <v>270</v>
      </c>
      <c r="H1653" s="115">
        <f t="shared" si="148"/>
        <v>162.65060240963842</v>
      </c>
      <c r="I1653" s="225">
        <v>43333</v>
      </c>
      <c r="J1653" s="257">
        <v>64447254720</v>
      </c>
      <c r="K1653" s="115">
        <f t="shared" si="149"/>
        <v>155.06162819777521</v>
      </c>
      <c r="L1653" s="115">
        <f t="shared" si="150"/>
        <v>-7.5889742118632171</v>
      </c>
      <c r="M1653" s="248"/>
      <c r="N1653" s="248">
        <v>43333</v>
      </c>
      <c r="O1653" s="115">
        <v>66.2</v>
      </c>
      <c r="P1653" s="74">
        <f t="shared" si="151"/>
        <v>78.80952380952381</v>
      </c>
      <c r="R1653">
        <f t="shared" si="152"/>
        <v>662</v>
      </c>
      <c r="T1653" s="11">
        <v>43333</v>
      </c>
      <c r="U1653" s="115">
        <v>118.32388621073224</v>
      </c>
      <c r="V1653" s="115">
        <v>162.65060240963842</v>
      </c>
      <c r="W1653" s="115">
        <v>78.80952380952381</v>
      </c>
    </row>
    <row r="1654" spans="3:23" ht="18.75" thickBot="1" x14ac:dyDescent="0.3">
      <c r="C1654" s="11">
        <v>43334</v>
      </c>
      <c r="D1654" s="12">
        <v>2228</v>
      </c>
      <c r="E1654">
        <f t="shared" si="147"/>
        <v>118.02722890289732</v>
      </c>
      <c r="F1654" s="222"/>
      <c r="G1654" s="115">
        <v>268</v>
      </c>
      <c r="H1654" s="115">
        <f t="shared" si="148"/>
        <v>161.44578313252998</v>
      </c>
      <c r="I1654" s="225">
        <v>43334</v>
      </c>
      <c r="J1654" s="257">
        <v>63969867648</v>
      </c>
      <c r="K1654" s="115">
        <f t="shared" si="149"/>
        <v>153.91302354445835</v>
      </c>
      <c r="L1654" s="115">
        <f t="shared" si="150"/>
        <v>-7.5327595880716274</v>
      </c>
      <c r="M1654" s="248"/>
      <c r="N1654" s="248">
        <v>43334</v>
      </c>
      <c r="O1654" s="115">
        <v>66</v>
      </c>
      <c r="P1654" s="74">
        <f t="shared" si="151"/>
        <v>78.571428571428569</v>
      </c>
      <c r="R1654">
        <f t="shared" si="152"/>
        <v>660</v>
      </c>
      <c r="T1654" s="11">
        <v>43334</v>
      </c>
      <c r="U1654" s="115">
        <v>118.02722890289732</v>
      </c>
      <c r="V1654" s="115">
        <v>161.44578313252998</v>
      </c>
      <c r="W1654" s="115">
        <v>78.571428571428569</v>
      </c>
    </row>
    <row r="1655" spans="3:23" ht="18.75" thickBot="1" x14ac:dyDescent="0.3">
      <c r="C1655" s="11">
        <v>43335</v>
      </c>
      <c r="D1655" s="12">
        <v>2223.37</v>
      </c>
      <c r="E1655">
        <f t="shared" si="147"/>
        <v>117.78195687874094</v>
      </c>
      <c r="F1655" s="222"/>
      <c r="G1655" s="115">
        <v>265</v>
      </c>
      <c r="H1655" s="115">
        <f t="shared" si="148"/>
        <v>159.63855421686733</v>
      </c>
      <c r="I1655" s="225">
        <v>43335</v>
      </c>
      <c r="J1655" s="257">
        <v>63253787040</v>
      </c>
      <c r="K1655" s="115">
        <f t="shared" si="149"/>
        <v>152.19011656448308</v>
      </c>
      <c r="L1655" s="115">
        <f t="shared" si="150"/>
        <v>-7.448437652384257</v>
      </c>
      <c r="M1655" s="248"/>
      <c r="N1655" s="248">
        <v>43335</v>
      </c>
      <c r="O1655" s="115">
        <v>66.599999999999994</v>
      </c>
      <c r="P1655" s="74">
        <f t="shared" si="151"/>
        <v>79.285714285714278</v>
      </c>
      <c r="R1655">
        <f t="shared" si="152"/>
        <v>666</v>
      </c>
      <c r="T1655" s="11">
        <v>43335</v>
      </c>
      <c r="U1655" s="115">
        <v>117.78195687874094</v>
      </c>
      <c r="V1655" s="115">
        <v>159.63855421686733</v>
      </c>
      <c r="W1655" s="115">
        <v>79.285714285714278</v>
      </c>
    </row>
    <row r="1656" spans="3:23" ht="18.75" thickBot="1" x14ac:dyDescent="0.3">
      <c r="C1656" s="11">
        <v>43336</v>
      </c>
      <c r="D1656" s="12">
        <v>2233.38</v>
      </c>
      <c r="E1656">
        <f t="shared" si="147"/>
        <v>118.31223181649588</v>
      </c>
      <c r="F1656" s="222"/>
      <c r="G1656" s="115">
        <v>270</v>
      </c>
      <c r="H1656" s="115">
        <f t="shared" si="148"/>
        <v>162.65060240963842</v>
      </c>
      <c r="I1656" s="225">
        <v>43336</v>
      </c>
      <c r="J1656" s="257">
        <v>64447254720</v>
      </c>
      <c r="K1656" s="115">
        <f t="shared" si="149"/>
        <v>155.06162819777521</v>
      </c>
      <c r="L1656" s="115">
        <f t="shared" si="150"/>
        <v>-7.5889742118632171</v>
      </c>
      <c r="M1656" s="248"/>
      <c r="N1656" s="248">
        <v>43336</v>
      </c>
      <c r="O1656" s="115">
        <v>67</v>
      </c>
      <c r="P1656" s="74">
        <f t="shared" si="151"/>
        <v>79.761904761904759</v>
      </c>
      <c r="R1656">
        <f t="shared" si="152"/>
        <v>670</v>
      </c>
      <c r="T1656" s="11">
        <v>43336</v>
      </c>
      <c r="U1656" s="115">
        <v>118.31223181649588</v>
      </c>
      <c r="V1656" s="115">
        <v>162.65060240963842</v>
      </c>
      <c r="W1656" s="115">
        <v>79.761904761904759</v>
      </c>
    </row>
    <row r="1657" spans="3:23" ht="18.75" thickBot="1" x14ac:dyDescent="0.3">
      <c r="C1657" s="11">
        <v>43339</v>
      </c>
      <c r="D1657" s="12">
        <v>2226.71</v>
      </c>
      <c r="E1657">
        <f t="shared" si="147"/>
        <v>117.95889177305678</v>
      </c>
      <c r="F1657" s="222"/>
      <c r="G1657" s="115">
        <v>267.5</v>
      </c>
      <c r="H1657" s="115">
        <f t="shared" si="148"/>
        <v>161.14457831325288</v>
      </c>
      <c r="I1657" s="225">
        <v>43339</v>
      </c>
      <c r="J1657" s="257">
        <v>63850520880</v>
      </c>
      <c r="K1657" s="115">
        <f t="shared" si="149"/>
        <v>153.62587238112914</v>
      </c>
      <c r="L1657" s="115">
        <f t="shared" si="150"/>
        <v>-7.5187059321237371</v>
      </c>
      <c r="M1657" s="248"/>
      <c r="N1657" s="248">
        <v>43339</v>
      </c>
      <c r="O1657" s="115">
        <v>67</v>
      </c>
      <c r="P1657" s="74">
        <f t="shared" si="151"/>
        <v>79.761904761904759</v>
      </c>
      <c r="R1657">
        <f t="shared" si="152"/>
        <v>670</v>
      </c>
      <c r="T1657" s="11">
        <v>43339</v>
      </c>
      <c r="U1657" s="115">
        <v>117.95889177305678</v>
      </c>
      <c r="V1657" s="115">
        <v>161.14457831325288</v>
      </c>
      <c r="W1657" s="115">
        <v>79.761904761904759</v>
      </c>
    </row>
    <row r="1658" spans="3:23" ht="18.75" thickBot="1" x14ac:dyDescent="0.3">
      <c r="C1658" s="11">
        <v>43340</v>
      </c>
      <c r="D1658" s="12">
        <v>2226.7600000000002</v>
      </c>
      <c r="E1658">
        <f t="shared" si="147"/>
        <v>117.96154049901959</v>
      </c>
      <c r="F1658" s="222"/>
      <c r="G1658" s="115">
        <v>268.25</v>
      </c>
      <c r="H1658" s="115">
        <f t="shared" si="148"/>
        <v>161.59638554216855</v>
      </c>
      <c r="I1658" s="225">
        <v>43340</v>
      </c>
      <c r="J1658" s="257">
        <v>64029541032</v>
      </c>
      <c r="K1658" s="115">
        <f t="shared" si="149"/>
        <v>154.05659912612296</v>
      </c>
      <c r="L1658" s="115">
        <f t="shared" si="150"/>
        <v>-7.5397864160455867</v>
      </c>
      <c r="M1658" s="248"/>
      <c r="N1658" s="248">
        <v>43340</v>
      </c>
      <c r="O1658" s="115">
        <v>66.399999999999991</v>
      </c>
      <c r="P1658" s="74">
        <f t="shared" si="151"/>
        <v>79.047619047619037</v>
      </c>
      <c r="R1658">
        <f t="shared" si="152"/>
        <v>663.99999999999989</v>
      </c>
      <c r="T1658" s="11">
        <v>43340</v>
      </c>
      <c r="U1658" s="115">
        <v>117.96154049901959</v>
      </c>
      <c r="V1658" s="115">
        <v>161.59638554216855</v>
      </c>
      <c r="W1658" s="115">
        <v>79.047619047619037</v>
      </c>
    </row>
    <row r="1659" spans="3:23" ht="18.75" thickBot="1" x14ac:dyDescent="0.3">
      <c r="C1659" s="11">
        <v>43341</v>
      </c>
      <c r="D1659" s="12">
        <v>2227.63</v>
      </c>
      <c r="E1659">
        <f t="shared" si="147"/>
        <v>118.0076283307725</v>
      </c>
      <c r="F1659" s="222"/>
      <c r="G1659" s="115">
        <v>268.5</v>
      </c>
      <c r="H1659" s="115">
        <f t="shared" si="148"/>
        <v>161.74698795180709</v>
      </c>
      <c r="I1659" s="225">
        <v>43341</v>
      </c>
      <c r="J1659" s="257">
        <v>64089214416</v>
      </c>
      <c r="K1659" s="115">
        <f t="shared" si="149"/>
        <v>154.20017470778757</v>
      </c>
      <c r="L1659" s="115">
        <f t="shared" si="150"/>
        <v>-7.5468132440195177</v>
      </c>
      <c r="M1659" s="248"/>
      <c r="N1659" s="248">
        <v>43341</v>
      </c>
      <c r="O1659" s="115">
        <v>66.399999999999991</v>
      </c>
      <c r="P1659" s="74">
        <f t="shared" si="151"/>
        <v>79.047619047619037</v>
      </c>
      <c r="R1659">
        <f t="shared" si="152"/>
        <v>663.99999999999989</v>
      </c>
      <c r="T1659" s="11">
        <v>43341</v>
      </c>
      <c r="U1659" s="115">
        <v>118.0076283307725</v>
      </c>
      <c r="V1659" s="115">
        <v>161.74698795180709</v>
      </c>
      <c r="W1659" s="115">
        <v>79.047619047619037</v>
      </c>
    </row>
    <row r="1660" spans="3:23" ht="18.75" thickBot="1" x14ac:dyDescent="0.3">
      <c r="C1660" s="11">
        <v>43342</v>
      </c>
      <c r="D1660" s="12">
        <v>2225.44</v>
      </c>
      <c r="E1660">
        <f t="shared" si="147"/>
        <v>117.89161413360134</v>
      </c>
      <c r="F1660" s="222"/>
      <c r="G1660" s="115">
        <v>268</v>
      </c>
      <c r="H1660" s="115">
        <f t="shared" si="148"/>
        <v>161.44578313252998</v>
      </c>
      <c r="I1660" s="225">
        <v>43342</v>
      </c>
      <c r="J1660" s="257">
        <v>63969867648</v>
      </c>
      <c r="K1660" s="115">
        <f t="shared" si="149"/>
        <v>153.91302354445835</v>
      </c>
      <c r="L1660" s="115">
        <f t="shared" si="150"/>
        <v>-7.5327595880716274</v>
      </c>
      <c r="M1660" s="248"/>
      <c r="N1660" s="248">
        <v>43342</v>
      </c>
      <c r="O1660" s="115">
        <v>65.8</v>
      </c>
      <c r="P1660" s="74">
        <f t="shared" si="151"/>
        <v>78.333333333333329</v>
      </c>
      <c r="R1660">
        <f t="shared" si="152"/>
        <v>658</v>
      </c>
      <c r="T1660" s="11">
        <v>43342</v>
      </c>
      <c r="U1660" s="115">
        <v>117.89161413360134</v>
      </c>
      <c r="V1660" s="115">
        <v>161.44578313252998</v>
      </c>
      <c r="W1660" s="115">
        <v>78.333333333333329</v>
      </c>
    </row>
    <row r="1661" spans="3:23" ht="18.75" thickBot="1" x14ac:dyDescent="0.3">
      <c r="C1661" s="11">
        <v>43343</v>
      </c>
      <c r="D1661" s="12">
        <v>2220.77</v>
      </c>
      <c r="E1661">
        <f t="shared" si="147"/>
        <v>117.6442231286747</v>
      </c>
      <c r="F1661" s="222"/>
      <c r="G1661" s="115">
        <v>265</v>
      </c>
      <c r="H1661" s="115">
        <f t="shared" si="148"/>
        <v>159.63855421686733</v>
      </c>
      <c r="I1661" s="240">
        <v>43343</v>
      </c>
      <c r="J1661" s="262">
        <v>63253787040</v>
      </c>
      <c r="K1661" s="115">
        <f t="shared" si="149"/>
        <v>152.19011656448308</v>
      </c>
      <c r="L1661" s="115">
        <f t="shared" si="150"/>
        <v>-7.448437652384257</v>
      </c>
      <c r="M1661" s="252"/>
      <c r="N1661" s="252">
        <v>43343</v>
      </c>
      <c r="O1661" s="115">
        <v>66</v>
      </c>
      <c r="P1661" s="74">
        <f t="shared" si="151"/>
        <v>78.571428571428569</v>
      </c>
      <c r="R1661">
        <f t="shared" si="152"/>
        <v>660</v>
      </c>
      <c r="T1661" s="11">
        <v>43343</v>
      </c>
      <c r="U1661" s="115">
        <v>117.6442231286747</v>
      </c>
      <c r="V1661" s="115">
        <v>159.63855421686733</v>
      </c>
      <c r="W1661" s="115">
        <v>78.571428571428569</v>
      </c>
    </row>
    <row r="1662" spans="3:23" ht="18.75" thickBot="1" x14ac:dyDescent="0.3">
      <c r="C1662" s="11">
        <v>43346</v>
      </c>
      <c r="D1662" s="12">
        <v>2218.08</v>
      </c>
      <c r="E1662">
        <f t="shared" si="147"/>
        <v>117.5017216718754</v>
      </c>
      <c r="F1662" s="222"/>
      <c r="G1662" s="115">
        <v>265.25</v>
      </c>
      <c r="H1662" s="115">
        <f t="shared" si="148"/>
        <v>159.7891566265059</v>
      </c>
      <c r="I1662" s="225">
        <v>43346</v>
      </c>
      <c r="J1662" s="257">
        <v>63313460424</v>
      </c>
      <c r="K1662" s="115">
        <f t="shared" si="149"/>
        <v>152.33369214614768</v>
      </c>
      <c r="L1662" s="115">
        <f t="shared" si="150"/>
        <v>-7.4554644803582164</v>
      </c>
      <c r="M1662" s="248"/>
      <c r="N1662" s="248">
        <v>43346</v>
      </c>
      <c r="O1662" s="115">
        <v>66</v>
      </c>
      <c r="P1662" s="74">
        <f t="shared" si="151"/>
        <v>78.571428571428569</v>
      </c>
      <c r="R1662">
        <f t="shared" si="152"/>
        <v>660</v>
      </c>
      <c r="T1662" s="11">
        <v>43346</v>
      </c>
      <c r="U1662" s="115">
        <v>117.5017216718754</v>
      </c>
      <c r="V1662" s="115">
        <v>159.7891566265059</v>
      </c>
      <c r="W1662" s="115">
        <v>78.571428571428569</v>
      </c>
    </row>
    <row r="1663" spans="3:23" ht="18.75" thickBot="1" x14ac:dyDescent="0.3">
      <c r="C1663" s="11">
        <v>43347</v>
      </c>
      <c r="D1663" s="12">
        <v>2217.0700000000002</v>
      </c>
      <c r="E1663">
        <f t="shared" si="147"/>
        <v>117.44821740742663</v>
      </c>
      <c r="F1663" s="222"/>
      <c r="G1663" s="115">
        <v>265.5</v>
      </c>
      <c r="H1663" s="115">
        <f t="shared" si="148"/>
        <v>159.93975903614444</v>
      </c>
      <c r="I1663" s="225">
        <v>43347</v>
      </c>
      <c r="J1663" s="257">
        <v>63373133808</v>
      </c>
      <c r="K1663" s="115">
        <f t="shared" si="149"/>
        <v>152.47726772781229</v>
      </c>
      <c r="L1663" s="115">
        <f t="shared" si="150"/>
        <v>-7.4624913083321474</v>
      </c>
      <c r="M1663" s="248"/>
      <c r="N1663" s="248">
        <v>43347</v>
      </c>
      <c r="O1663" s="115">
        <v>66.2</v>
      </c>
      <c r="P1663" s="74">
        <f t="shared" si="151"/>
        <v>78.809523809523824</v>
      </c>
      <c r="R1663">
        <f t="shared" si="152"/>
        <v>662</v>
      </c>
      <c r="T1663" s="11">
        <v>43347</v>
      </c>
      <c r="U1663" s="115">
        <v>117.44821740742663</v>
      </c>
      <c r="V1663" s="115">
        <v>159.93975903614444</v>
      </c>
      <c r="W1663" s="115">
        <v>78.809523809523824</v>
      </c>
    </row>
    <row r="1664" spans="3:23" ht="18.75" thickBot="1" x14ac:dyDescent="0.3">
      <c r="C1664" s="11">
        <v>43348</v>
      </c>
      <c r="D1664" s="12">
        <v>2217.12</v>
      </c>
      <c r="E1664">
        <f t="shared" si="147"/>
        <v>117.45086613338943</v>
      </c>
      <c r="F1664" s="222"/>
      <c r="G1664" s="115">
        <v>266</v>
      </c>
      <c r="H1664" s="115">
        <f t="shared" si="148"/>
        <v>160.24096385542154</v>
      </c>
      <c r="I1664" s="225">
        <v>43348</v>
      </c>
      <c r="J1664" s="257">
        <v>63492480576</v>
      </c>
      <c r="K1664" s="115">
        <f t="shared" si="149"/>
        <v>152.7644188911415</v>
      </c>
      <c r="L1664" s="115">
        <f t="shared" si="150"/>
        <v>-7.4765449642800377</v>
      </c>
      <c r="M1664" s="248"/>
      <c r="N1664" s="248">
        <v>43348</v>
      </c>
      <c r="O1664" s="115">
        <v>66.2</v>
      </c>
      <c r="P1664" s="74">
        <f t="shared" si="151"/>
        <v>78.809523809523824</v>
      </c>
      <c r="R1664">
        <f t="shared" si="152"/>
        <v>662</v>
      </c>
      <c r="T1664" s="11">
        <v>43348</v>
      </c>
      <c r="U1664" s="115">
        <v>117.45086613338943</v>
      </c>
      <c r="V1664" s="115">
        <v>160.24096385542154</v>
      </c>
      <c r="W1664" s="115">
        <v>78.809523809523824</v>
      </c>
    </row>
    <row r="1665" spans="3:23" ht="18.75" thickBot="1" x14ac:dyDescent="0.3">
      <c r="C1665" s="11">
        <v>43349</v>
      </c>
      <c r="D1665" s="12">
        <v>2212.0500000000002</v>
      </c>
      <c r="E1665">
        <f t="shared" si="147"/>
        <v>117.18228532076031</v>
      </c>
      <c r="F1665" s="222"/>
      <c r="G1665" s="115">
        <v>266</v>
      </c>
      <c r="H1665" s="115">
        <f t="shared" si="148"/>
        <v>160.24096385542154</v>
      </c>
      <c r="I1665" s="225">
        <v>43349</v>
      </c>
      <c r="J1665" s="257">
        <v>63492480576</v>
      </c>
      <c r="K1665" s="115">
        <f t="shared" si="149"/>
        <v>152.7644188911415</v>
      </c>
      <c r="L1665" s="115">
        <f t="shared" si="150"/>
        <v>-7.4765449642800377</v>
      </c>
      <c r="M1665" s="248"/>
      <c r="N1665" s="248">
        <v>43349</v>
      </c>
      <c r="O1665" s="115">
        <v>65.8</v>
      </c>
      <c r="P1665" s="74">
        <f t="shared" si="151"/>
        <v>78.333333333333343</v>
      </c>
      <c r="R1665">
        <f t="shared" si="152"/>
        <v>658</v>
      </c>
      <c r="T1665" s="11">
        <v>43349</v>
      </c>
      <c r="U1665" s="115">
        <v>117.18228532076031</v>
      </c>
      <c r="V1665" s="115">
        <v>160.24096385542154</v>
      </c>
      <c r="W1665" s="115">
        <v>78.333333333333343</v>
      </c>
    </row>
    <row r="1666" spans="3:23" ht="18.75" thickBot="1" x14ac:dyDescent="0.3">
      <c r="C1666" s="11">
        <v>43350</v>
      </c>
      <c r="D1666" s="12">
        <v>2208.58</v>
      </c>
      <c r="E1666">
        <f t="shared" si="147"/>
        <v>116.99846373894115</v>
      </c>
      <c r="F1666" s="222"/>
      <c r="G1666" s="115">
        <v>265.5</v>
      </c>
      <c r="H1666" s="115">
        <f t="shared" si="148"/>
        <v>159.93975903614444</v>
      </c>
      <c r="I1666" s="225">
        <v>43350</v>
      </c>
      <c r="J1666" s="257">
        <v>63373133808</v>
      </c>
      <c r="K1666" s="115">
        <f t="shared" si="149"/>
        <v>152.47726772781229</v>
      </c>
      <c r="L1666" s="115">
        <f t="shared" si="150"/>
        <v>-7.4624913083321474</v>
      </c>
      <c r="M1666" s="248"/>
      <c r="N1666" s="248">
        <v>43350</v>
      </c>
      <c r="O1666" s="115">
        <v>66</v>
      </c>
      <c r="P1666" s="74">
        <f t="shared" si="151"/>
        <v>78.571428571428584</v>
      </c>
      <c r="R1666">
        <f t="shared" si="152"/>
        <v>660</v>
      </c>
      <c r="T1666" s="11">
        <v>43350</v>
      </c>
      <c r="U1666" s="115">
        <v>116.99846373894115</v>
      </c>
      <c r="V1666" s="115">
        <v>159.93975903614444</v>
      </c>
      <c r="W1666" s="115">
        <v>78.571428571428584</v>
      </c>
    </row>
    <row r="1667" spans="3:23" ht="18.75" thickBot="1" x14ac:dyDescent="0.3">
      <c r="C1667" s="11">
        <v>43353</v>
      </c>
      <c r="D1667" s="12">
        <v>2208.67</v>
      </c>
      <c r="E1667">
        <f t="shared" si="147"/>
        <v>117.00323144567422</v>
      </c>
      <c r="F1667" s="222"/>
      <c r="G1667" s="115">
        <v>266</v>
      </c>
      <c r="H1667" s="115">
        <f t="shared" si="148"/>
        <v>160.24096385542154</v>
      </c>
      <c r="I1667" s="225">
        <v>43353</v>
      </c>
      <c r="J1667" s="257">
        <v>63492480576</v>
      </c>
      <c r="K1667" s="115">
        <f t="shared" si="149"/>
        <v>152.7644188911415</v>
      </c>
      <c r="L1667" s="115">
        <f t="shared" si="150"/>
        <v>-7.4765449642800377</v>
      </c>
      <c r="M1667" s="248"/>
      <c r="N1667" s="248">
        <v>43353</v>
      </c>
      <c r="O1667" s="115">
        <v>65.8</v>
      </c>
      <c r="P1667" s="74">
        <f t="shared" si="151"/>
        <v>78.333333333333343</v>
      </c>
      <c r="R1667">
        <f t="shared" si="152"/>
        <v>658</v>
      </c>
      <c r="T1667" s="11">
        <v>43353</v>
      </c>
      <c r="U1667" s="115">
        <v>117.00323144567422</v>
      </c>
      <c r="V1667" s="115">
        <v>160.24096385542154</v>
      </c>
      <c r="W1667" s="115">
        <v>78.333333333333343</v>
      </c>
    </row>
    <row r="1668" spans="3:23" ht="18.75" thickBot="1" x14ac:dyDescent="0.3">
      <c r="C1668" s="11">
        <v>43354</v>
      </c>
      <c r="D1668" s="12">
        <v>2205.17</v>
      </c>
      <c r="E1668">
        <f t="shared" si="147"/>
        <v>116.81782062827739</v>
      </c>
      <c r="F1668" s="222"/>
      <c r="G1668" s="115">
        <v>265</v>
      </c>
      <c r="H1668" s="115">
        <f t="shared" si="148"/>
        <v>159.63855421686733</v>
      </c>
      <c r="I1668" s="225">
        <v>43354</v>
      </c>
      <c r="J1668" s="257">
        <v>63253787040</v>
      </c>
      <c r="K1668" s="115">
        <f t="shared" si="149"/>
        <v>152.19011656448308</v>
      </c>
      <c r="L1668" s="115">
        <f t="shared" si="150"/>
        <v>-7.448437652384257</v>
      </c>
      <c r="M1668" s="248"/>
      <c r="N1668" s="248">
        <v>43354</v>
      </c>
      <c r="O1668" s="115">
        <v>65.8</v>
      </c>
      <c r="P1668" s="74">
        <f t="shared" si="151"/>
        <v>78.333333333333343</v>
      </c>
      <c r="R1668">
        <f t="shared" si="152"/>
        <v>658</v>
      </c>
      <c r="T1668" s="11">
        <v>43354</v>
      </c>
      <c r="U1668" s="115">
        <v>116.81782062827739</v>
      </c>
      <c r="V1668" s="115">
        <v>159.63855421686733</v>
      </c>
      <c r="W1668" s="115">
        <v>78.333333333333343</v>
      </c>
    </row>
    <row r="1669" spans="3:23" ht="18.75" thickBot="1" x14ac:dyDescent="0.3">
      <c r="C1669" s="11">
        <v>43355</v>
      </c>
      <c r="D1669" s="12">
        <v>2206.27</v>
      </c>
      <c r="E1669">
        <f t="shared" ref="E1669:E1732" si="153">+(D1669/D1668)*E1668</f>
        <v>116.87609259945924</v>
      </c>
      <c r="F1669" s="222"/>
      <c r="G1669" s="115">
        <v>265</v>
      </c>
      <c r="H1669" s="115">
        <f t="shared" ref="H1669:H1732" si="154">+(G1669/G1668)*H1668</f>
        <v>159.63855421686733</v>
      </c>
      <c r="I1669" s="225">
        <v>43355</v>
      </c>
      <c r="J1669" s="257">
        <v>63253787040</v>
      </c>
      <c r="K1669" s="115">
        <f t="shared" ref="K1669:K1732" si="155">+(J1669/J1668)*K1668</f>
        <v>152.19011656448308</v>
      </c>
      <c r="L1669" s="115">
        <f t="shared" ref="L1669:L1732" si="156">+K1669-H1669</f>
        <v>-7.448437652384257</v>
      </c>
      <c r="M1669" s="248"/>
      <c r="N1669" s="248">
        <v>43355</v>
      </c>
      <c r="O1669" s="115">
        <v>66</v>
      </c>
      <c r="P1669" s="74">
        <f t="shared" ref="P1669:P1732" si="157">+(O1669/O1668)*P1668</f>
        <v>78.571428571428584</v>
      </c>
      <c r="R1669">
        <f t="shared" si="152"/>
        <v>660</v>
      </c>
      <c r="T1669" s="11">
        <v>43355</v>
      </c>
      <c r="U1669" s="115">
        <v>116.87609259945924</v>
      </c>
      <c r="V1669" s="115">
        <v>159.63855421686733</v>
      </c>
      <c r="W1669" s="115">
        <v>78.571428571428584</v>
      </c>
    </row>
    <row r="1670" spans="3:23" ht="18.75" thickBot="1" x14ac:dyDescent="0.3">
      <c r="C1670" s="11">
        <v>43356</v>
      </c>
      <c r="D1670" s="12">
        <v>2205.34</v>
      </c>
      <c r="E1670">
        <f t="shared" si="153"/>
        <v>116.82682629655095</v>
      </c>
      <c r="F1670" s="222"/>
      <c r="G1670" s="115">
        <v>265</v>
      </c>
      <c r="H1670" s="115">
        <f t="shared" si="154"/>
        <v>159.63855421686733</v>
      </c>
      <c r="I1670" s="225">
        <v>43356</v>
      </c>
      <c r="J1670" s="257">
        <v>63253787040</v>
      </c>
      <c r="K1670" s="115">
        <f t="shared" si="155"/>
        <v>152.19011656448308</v>
      </c>
      <c r="L1670" s="115">
        <f t="shared" si="156"/>
        <v>-7.448437652384257</v>
      </c>
      <c r="M1670" s="248"/>
      <c r="N1670" s="248">
        <v>43356</v>
      </c>
      <c r="O1670" s="115">
        <v>66</v>
      </c>
      <c r="P1670" s="74">
        <f t="shared" si="157"/>
        <v>78.571428571428584</v>
      </c>
      <c r="R1670">
        <f t="shared" si="152"/>
        <v>660</v>
      </c>
      <c r="T1670" s="11">
        <v>43356</v>
      </c>
      <c r="U1670" s="115">
        <v>116.82682629655095</v>
      </c>
      <c r="V1670" s="115">
        <v>159.63855421686733</v>
      </c>
      <c r="W1670" s="115">
        <v>78.571428571428584</v>
      </c>
    </row>
    <row r="1671" spans="3:23" ht="18.75" thickBot="1" x14ac:dyDescent="0.3">
      <c r="C1671" s="11">
        <v>43360</v>
      </c>
      <c r="D1671" s="12">
        <v>2201.06</v>
      </c>
      <c r="E1671">
        <f t="shared" si="153"/>
        <v>116.60009535413424</v>
      </c>
      <c r="F1671" s="222"/>
      <c r="G1671" s="115">
        <v>265</v>
      </c>
      <c r="H1671" s="115">
        <f t="shared" si="154"/>
        <v>159.63855421686733</v>
      </c>
      <c r="I1671" s="225">
        <v>43360</v>
      </c>
      <c r="J1671" s="257">
        <v>63253787040</v>
      </c>
      <c r="K1671" s="115">
        <f t="shared" si="155"/>
        <v>152.19011656448308</v>
      </c>
      <c r="L1671" s="115">
        <f t="shared" si="156"/>
        <v>-7.448437652384257</v>
      </c>
      <c r="M1671" s="248"/>
      <c r="N1671" s="248">
        <v>43360</v>
      </c>
      <c r="O1671" s="115">
        <v>66</v>
      </c>
      <c r="P1671" s="74">
        <f t="shared" si="157"/>
        <v>78.571428571428584</v>
      </c>
      <c r="R1671">
        <f t="shared" si="152"/>
        <v>660</v>
      </c>
      <c r="T1671" s="11">
        <v>43360</v>
      </c>
      <c r="U1671" s="115">
        <v>116.60009535413424</v>
      </c>
      <c r="V1671" s="115">
        <v>159.63855421686733</v>
      </c>
      <c r="W1671" s="115">
        <v>78.571428571428584</v>
      </c>
    </row>
    <row r="1672" spans="3:23" ht="18.75" thickBot="1" x14ac:dyDescent="0.3">
      <c r="C1672" s="11">
        <v>43361</v>
      </c>
      <c r="D1672" s="12">
        <v>2211.46</v>
      </c>
      <c r="E1672">
        <f t="shared" si="153"/>
        <v>117.15103035439911</v>
      </c>
      <c r="F1672" s="222"/>
      <c r="G1672" s="115">
        <v>265</v>
      </c>
      <c r="H1672" s="115">
        <f t="shared" si="154"/>
        <v>159.63855421686733</v>
      </c>
      <c r="I1672" s="225">
        <v>43361</v>
      </c>
      <c r="J1672" s="257">
        <v>63253787040</v>
      </c>
      <c r="K1672" s="115">
        <f t="shared" si="155"/>
        <v>152.19011656448308</v>
      </c>
      <c r="L1672" s="115">
        <f t="shared" si="156"/>
        <v>-7.448437652384257</v>
      </c>
      <c r="M1672" s="248"/>
      <c r="N1672" s="248">
        <v>43361</v>
      </c>
      <c r="O1672" s="115">
        <v>65.8</v>
      </c>
      <c r="P1672" s="74">
        <f t="shared" si="157"/>
        <v>78.333333333333343</v>
      </c>
      <c r="R1672">
        <f t="shared" si="152"/>
        <v>658</v>
      </c>
      <c r="T1672" s="11">
        <v>43361</v>
      </c>
      <c r="U1672" s="115">
        <v>117.15103035439911</v>
      </c>
      <c r="V1672" s="115">
        <v>159.63855421686733</v>
      </c>
      <c r="W1672" s="115">
        <v>78.333333333333343</v>
      </c>
    </row>
    <row r="1673" spans="3:23" ht="18.75" thickBot="1" x14ac:dyDescent="0.3">
      <c r="C1673" s="11">
        <v>43362</v>
      </c>
      <c r="D1673" s="12">
        <v>2211.91</v>
      </c>
      <c r="E1673">
        <f t="shared" si="153"/>
        <v>117.17486888806441</v>
      </c>
      <c r="F1673" s="222"/>
      <c r="G1673" s="115">
        <v>265</v>
      </c>
      <c r="H1673" s="115">
        <f t="shared" si="154"/>
        <v>159.63855421686733</v>
      </c>
      <c r="I1673" s="225">
        <v>43362</v>
      </c>
      <c r="J1673" s="257">
        <v>63253787040</v>
      </c>
      <c r="K1673" s="115">
        <f t="shared" si="155"/>
        <v>152.19011656448308</v>
      </c>
      <c r="L1673" s="115">
        <f t="shared" si="156"/>
        <v>-7.448437652384257</v>
      </c>
      <c r="M1673" s="248"/>
      <c r="N1673" s="248">
        <v>43362</v>
      </c>
      <c r="O1673" s="115">
        <v>65.8</v>
      </c>
      <c r="P1673" s="74">
        <f t="shared" si="157"/>
        <v>78.333333333333343</v>
      </c>
      <c r="R1673">
        <f t="shared" si="152"/>
        <v>658</v>
      </c>
      <c r="T1673" s="11">
        <v>43362</v>
      </c>
      <c r="U1673" s="115">
        <v>117.17486888806441</v>
      </c>
      <c r="V1673" s="115">
        <v>159.63855421686733</v>
      </c>
      <c r="W1673" s="115">
        <v>78.333333333333343</v>
      </c>
    </row>
    <row r="1674" spans="3:23" ht="18.75" thickBot="1" x14ac:dyDescent="0.3">
      <c r="C1674" s="11">
        <v>43363</v>
      </c>
      <c r="D1674" s="12">
        <v>2213.9699999999998</v>
      </c>
      <c r="E1674">
        <f t="shared" si="153"/>
        <v>117.28399639773227</v>
      </c>
      <c r="F1674" s="222"/>
      <c r="G1674" s="115">
        <v>265</v>
      </c>
      <c r="H1674" s="115">
        <f t="shared" si="154"/>
        <v>159.63855421686733</v>
      </c>
      <c r="I1674" s="225">
        <v>43363</v>
      </c>
      <c r="J1674" s="257">
        <v>63253787040</v>
      </c>
      <c r="K1674" s="115">
        <f t="shared" si="155"/>
        <v>152.19011656448308</v>
      </c>
      <c r="L1674" s="115">
        <f t="shared" si="156"/>
        <v>-7.448437652384257</v>
      </c>
      <c r="M1674" s="248"/>
      <c r="N1674" s="248">
        <v>43363</v>
      </c>
      <c r="O1674" s="115">
        <v>65.8</v>
      </c>
      <c r="P1674" s="74">
        <f t="shared" si="157"/>
        <v>78.333333333333343</v>
      </c>
      <c r="R1674">
        <f t="shared" si="152"/>
        <v>658</v>
      </c>
      <c r="T1674" s="11">
        <v>43363</v>
      </c>
      <c r="U1674" s="115">
        <v>117.28399639773227</v>
      </c>
      <c r="V1674" s="115">
        <v>159.63855421686733</v>
      </c>
      <c r="W1674" s="115">
        <v>78.333333333333343</v>
      </c>
    </row>
    <row r="1675" spans="3:23" ht="18.75" thickBot="1" x14ac:dyDescent="0.3">
      <c r="C1675" s="11">
        <v>43364</v>
      </c>
      <c r="D1675" s="12">
        <v>2225.7600000000002</v>
      </c>
      <c r="E1675">
        <f t="shared" si="153"/>
        <v>117.90856597976334</v>
      </c>
      <c r="F1675" s="222"/>
      <c r="G1675" s="115">
        <v>268</v>
      </c>
      <c r="H1675" s="115">
        <f t="shared" si="154"/>
        <v>161.44578313252998</v>
      </c>
      <c r="I1675" s="225">
        <v>43364</v>
      </c>
      <c r="J1675" s="257">
        <v>63969867648</v>
      </c>
      <c r="K1675" s="115">
        <f t="shared" si="155"/>
        <v>153.91302354445835</v>
      </c>
      <c r="L1675" s="115">
        <f t="shared" si="156"/>
        <v>-7.5327595880716274</v>
      </c>
      <c r="M1675" s="248"/>
      <c r="N1675" s="248">
        <v>43364</v>
      </c>
      <c r="O1675" s="115">
        <v>65.599999999999994</v>
      </c>
      <c r="P1675" s="74">
        <f t="shared" si="157"/>
        <v>78.095238095238102</v>
      </c>
      <c r="R1675">
        <f t="shared" si="152"/>
        <v>656</v>
      </c>
      <c r="T1675" s="11">
        <v>43364</v>
      </c>
      <c r="U1675" s="115">
        <v>117.90856597976334</v>
      </c>
      <c r="V1675" s="115">
        <v>161.44578313252998</v>
      </c>
      <c r="W1675" s="115">
        <v>78.095238095238102</v>
      </c>
    </row>
    <row r="1676" spans="3:23" ht="18.75" thickBot="1" x14ac:dyDescent="0.3">
      <c r="C1676" s="11">
        <v>43367</v>
      </c>
      <c r="D1676" s="12">
        <v>2228.5300000000002</v>
      </c>
      <c r="E1676">
        <f t="shared" si="153"/>
        <v>118.0553053981031</v>
      </c>
      <c r="F1676" s="222"/>
      <c r="G1676" s="115">
        <v>268.75</v>
      </c>
      <c r="H1676" s="115">
        <f t="shared" si="154"/>
        <v>161.89759036144565</v>
      </c>
      <c r="I1676" s="225">
        <v>43367</v>
      </c>
      <c r="J1676" s="257">
        <v>64148887800</v>
      </c>
      <c r="K1676" s="115">
        <f t="shared" si="155"/>
        <v>154.34375028945217</v>
      </c>
      <c r="L1676" s="115">
        <f t="shared" si="156"/>
        <v>-7.5538400719934771</v>
      </c>
      <c r="M1676" s="248"/>
      <c r="N1676" s="248">
        <v>43367</v>
      </c>
      <c r="O1676" s="115">
        <v>65.199999999999989</v>
      </c>
      <c r="P1676" s="74">
        <f t="shared" si="157"/>
        <v>77.61904761904762</v>
      </c>
      <c r="R1676">
        <f t="shared" si="152"/>
        <v>651.99999999999989</v>
      </c>
      <c r="T1676" s="11">
        <v>43367</v>
      </c>
      <c r="U1676" s="115">
        <v>118.0553053981031</v>
      </c>
      <c r="V1676" s="115">
        <v>161.89759036144565</v>
      </c>
      <c r="W1676" s="115">
        <v>77.61904761904762</v>
      </c>
    </row>
    <row r="1677" spans="3:23" ht="18.75" thickBot="1" x14ac:dyDescent="0.3">
      <c r="C1677" s="11">
        <v>43368</v>
      </c>
      <c r="D1677" s="12">
        <v>2222.54</v>
      </c>
      <c r="E1677">
        <f t="shared" si="153"/>
        <v>117.73798802775823</v>
      </c>
      <c r="F1677" s="222"/>
      <c r="G1677" s="115">
        <v>269</v>
      </c>
      <c r="H1677" s="115">
        <f t="shared" si="154"/>
        <v>162.04819277108419</v>
      </c>
      <c r="I1677" s="225">
        <v>43368</v>
      </c>
      <c r="J1677" s="257">
        <v>64208561184</v>
      </c>
      <c r="K1677" s="115">
        <f t="shared" si="155"/>
        <v>154.48732587111678</v>
      </c>
      <c r="L1677" s="115">
        <f t="shared" si="156"/>
        <v>-7.560866899967408</v>
      </c>
      <c r="M1677" s="248"/>
      <c r="N1677" s="248">
        <v>43368</v>
      </c>
      <c r="O1677" s="115">
        <v>65</v>
      </c>
      <c r="P1677" s="74">
        <f t="shared" si="157"/>
        <v>77.380952380952394</v>
      </c>
      <c r="R1677">
        <f t="shared" si="152"/>
        <v>650</v>
      </c>
      <c r="T1677" s="11">
        <v>43368</v>
      </c>
      <c r="U1677" s="115">
        <v>117.73798802775823</v>
      </c>
      <c r="V1677" s="115">
        <v>162.04819277108419</v>
      </c>
      <c r="W1677" s="115">
        <v>77.380952380952394</v>
      </c>
    </row>
    <row r="1678" spans="3:23" ht="18.75" thickBot="1" x14ac:dyDescent="0.3">
      <c r="C1678" s="11">
        <v>43369</v>
      </c>
      <c r="D1678" s="12">
        <v>2226.61</v>
      </c>
      <c r="E1678">
        <f t="shared" si="153"/>
        <v>117.95359432113113</v>
      </c>
      <c r="F1678" s="222"/>
      <c r="G1678" s="115">
        <v>271</v>
      </c>
      <c r="H1678" s="115">
        <f t="shared" si="154"/>
        <v>163.25301204819263</v>
      </c>
      <c r="I1678" s="225">
        <v>43369</v>
      </c>
      <c r="J1678" s="257">
        <v>64685948256</v>
      </c>
      <c r="K1678" s="115">
        <f t="shared" si="155"/>
        <v>155.63593052443363</v>
      </c>
      <c r="L1678" s="115">
        <f t="shared" si="156"/>
        <v>-7.6170815237589977</v>
      </c>
      <c r="M1678" s="248"/>
      <c r="N1678" s="248">
        <v>43369</v>
      </c>
      <c r="O1678" s="115">
        <v>65</v>
      </c>
      <c r="P1678" s="74">
        <f t="shared" si="157"/>
        <v>77.380952380952394</v>
      </c>
      <c r="R1678">
        <f t="shared" si="152"/>
        <v>650</v>
      </c>
      <c r="T1678" s="11">
        <v>43369</v>
      </c>
      <c r="U1678" s="115">
        <v>117.95359432113113</v>
      </c>
      <c r="V1678" s="115">
        <v>163.25301204819263</v>
      </c>
      <c r="W1678" s="115">
        <v>77.380952380952394</v>
      </c>
    </row>
    <row r="1679" spans="3:23" ht="18.75" thickBot="1" x14ac:dyDescent="0.3">
      <c r="C1679" s="11">
        <v>43370</v>
      </c>
      <c r="D1679" s="12">
        <v>2248.17</v>
      </c>
      <c r="E1679">
        <f t="shared" si="153"/>
        <v>119.0957249562956</v>
      </c>
      <c r="F1679" s="222"/>
      <c r="G1679" s="115">
        <v>272</v>
      </c>
      <c r="H1679" s="115">
        <f t="shared" si="154"/>
        <v>163.85542168674684</v>
      </c>
      <c r="I1679" s="225">
        <v>43370</v>
      </c>
      <c r="J1679" s="257">
        <v>64924641792</v>
      </c>
      <c r="K1679" s="115">
        <f t="shared" si="155"/>
        <v>156.21023285109206</v>
      </c>
      <c r="L1679" s="115">
        <f t="shared" si="156"/>
        <v>-7.6451888356547784</v>
      </c>
      <c r="M1679" s="248"/>
      <c r="N1679" s="248">
        <v>43370</v>
      </c>
      <c r="O1679" s="115">
        <v>65</v>
      </c>
      <c r="P1679" s="74">
        <f t="shared" si="157"/>
        <v>77.380952380952394</v>
      </c>
      <c r="R1679">
        <f t="shared" si="152"/>
        <v>650</v>
      </c>
      <c r="T1679" s="11">
        <v>43370</v>
      </c>
      <c r="U1679" s="115">
        <v>119.0957249562956</v>
      </c>
      <c r="V1679" s="115">
        <v>163.85542168674684</v>
      </c>
      <c r="W1679" s="115">
        <v>77.380952380952394</v>
      </c>
    </row>
    <row r="1680" spans="3:23" ht="18.75" thickBot="1" x14ac:dyDescent="0.3">
      <c r="C1680" s="11">
        <v>43371</v>
      </c>
      <c r="D1680" s="12">
        <v>2251.4299999999998</v>
      </c>
      <c r="E1680">
        <f t="shared" si="153"/>
        <v>119.26842188907092</v>
      </c>
      <c r="F1680" s="222"/>
      <c r="G1680" s="115">
        <v>276</v>
      </c>
      <c r="H1680" s="115">
        <f t="shared" si="154"/>
        <v>166.26506024096369</v>
      </c>
      <c r="I1680" s="240">
        <v>43371</v>
      </c>
      <c r="J1680" s="262">
        <v>65879415936</v>
      </c>
      <c r="K1680" s="115">
        <f t="shared" si="155"/>
        <v>158.50744215772576</v>
      </c>
      <c r="L1680" s="115">
        <f t="shared" si="156"/>
        <v>-7.7576180832379293</v>
      </c>
      <c r="M1680" s="252"/>
      <c r="N1680" s="252">
        <v>43371</v>
      </c>
      <c r="O1680" s="115">
        <v>65</v>
      </c>
      <c r="P1680" s="74">
        <f t="shared" si="157"/>
        <v>77.380952380952394</v>
      </c>
      <c r="R1680">
        <f t="shared" si="152"/>
        <v>650</v>
      </c>
      <c r="T1680" s="11">
        <v>43371</v>
      </c>
      <c r="U1680" s="115">
        <v>119.26842188907092</v>
      </c>
      <c r="V1680" s="115">
        <v>166.26506024096369</v>
      </c>
      <c r="W1680" s="115">
        <v>77.380952380952394</v>
      </c>
    </row>
    <row r="1681" spans="3:23" ht="18.75" thickBot="1" x14ac:dyDescent="0.3">
      <c r="C1681" s="11">
        <v>43374</v>
      </c>
      <c r="D1681" s="12">
        <v>2252.0300000000002</v>
      </c>
      <c r="E1681">
        <f t="shared" si="153"/>
        <v>119.30020660062469</v>
      </c>
      <c r="F1681" s="222"/>
      <c r="G1681" s="115">
        <v>276</v>
      </c>
      <c r="H1681" s="115">
        <f t="shared" si="154"/>
        <v>166.26506024096369</v>
      </c>
      <c r="I1681" s="225">
        <v>43374</v>
      </c>
      <c r="J1681" s="257">
        <v>65879415936</v>
      </c>
      <c r="K1681" s="115">
        <f t="shared" si="155"/>
        <v>158.50744215772576</v>
      </c>
      <c r="L1681" s="115">
        <f t="shared" si="156"/>
        <v>-7.7576180832379293</v>
      </c>
      <c r="M1681" s="248"/>
      <c r="N1681" s="248">
        <v>43374</v>
      </c>
      <c r="O1681" s="115">
        <v>65.8</v>
      </c>
      <c r="P1681" s="74">
        <f t="shared" si="157"/>
        <v>78.333333333333343</v>
      </c>
      <c r="R1681">
        <f t="shared" si="152"/>
        <v>658</v>
      </c>
      <c r="T1681" s="11">
        <v>43374</v>
      </c>
      <c r="U1681" s="115">
        <v>119.30020660062469</v>
      </c>
      <c r="V1681" s="115">
        <v>166.26506024096369</v>
      </c>
      <c r="W1681" s="115">
        <v>78.333333333333343</v>
      </c>
    </row>
    <row r="1682" spans="3:23" ht="18.75" thickBot="1" x14ac:dyDescent="0.3">
      <c r="C1682" s="11">
        <v>43375</v>
      </c>
      <c r="D1682" s="12">
        <v>2256.4499999999998</v>
      </c>
      <c r="E1682">
        <f t="shared" si="153"/>
        <v>119.53435397573725</v>
      </c>
      <c r="F1682" s="222"/>
      <c r="G1682" s="115">
        <v>276</v>
      </c>
      <c r="H1682" s="115">
        <f t="shared" si="154"/>
        <v>166.26506024096369</v>
      </c>
      <c r="I1682" s="225">
        <v>43375</v>
      </c>
      <c r="J1682" s="257">
        <v>65879415936</v>
      </c>
      <c r="K1682" s="115">
        <f t="shared" si="155"/>
        <v>158.50744215772576</v>
      </c>
      <c r="L1682" s="115">
        <f t="shared" si="156"/>
        <v>-7.7576180832379293</v>
      </c>
      <c r="M1682" s="248"/>
      <c r="N1682" s="248">
        <v>43375</v>
      </c>
      <c r="O1682" s="115">
        <v>65</v>
      </c>
      <c r="P1682" s="74">
        <f t="shared" si="157"/>
        <v>77.380952380952394</v>
      </c>
      <c r="R1682">
        <f t="shared" si="152"/>
        <v>650</v>
      </c>
      <c r="T1682" s="11">
        <v>43375</v>
      </c>
      <c r="U1682" s="115">
        <v>119.53435397573725</v>
      </c>
      <c r="V1682" s="115">
        <v>166.26506024096369</v>
      </c>
      <c r="W1682" s="115">
        <v>77.380952380952394</v>
      </c>
    </row>
    <row r="1683" spans="3:23" ht="18.75" thickBot="1" x14ac:dyDescent="0.3">
      <c r="C1683" s="11">
        <v>43376</v>
      </c>
      <c r="D1683" s="12">
        <v>2260.06</v>
      </c>
      <c r="E1683">
        <f t="shared" si="153"/>
        <v>119.72559199025228</v>
      </c>
      <c r="F1683" s="222"/>
      <c r="G1683" s="115">
        <v>275</v>
      </c>
      <c r="H1683" s="115">
        <f t="shared" si="154"/>
        <v>165.66265060240949</v>
      </c>
      <c r="I1683" s="225">
        <v>43376</v>
      </c>
      <c r="J1683" s="257">
        <v>65640722400</v>
      </c>
      <c r="K1683" s="115">
        <f t="shared" si="155"/>
        <v>157.93313983106734</v>
      </c>
      <c r="L1683" s="115">
        <f t="shared" si="156"/>
        <v>-7.7295107713421487</v>
      </c>
      <c r="M1683" s="248"/>
      <c r="N1683" s="248">
        <v>43376</v>
      </c>
      <c r="O1683" s="115">
        <v>65</v>
      </c>
      <c r="P1683" s="74">
        <f t="shared" si="157"/>
        <v>77.380952380952394</v>
      </c>
      <c r="R1683">
        <f t="shared" si="152"/>
        <v>650</v>
      </c>
      <c r="T1683" s="11">
        <v>43376</v>
      </c>
      <c r="U1683" s="115">
        <v>119.72559199025228</v>
      </c>
      <c r="V1683" s="115">
        <v>165.66265060240949</v>
      </c>
      <c r="W1683" s="115">
        <v>77.380952380952394</v>
      </c>
    </row>
    <row r="1684" spans="3:23" ht="18.75" thickBot="1" x14ac:dyDescent="0.3">
      <c r="C1684" s="11">
        <v>43377</v>
      </c>
      <c r="D1684" s="12">
        <v>2248.37</v>
      </c>
      <c r="E1684">
        <f t="shared" si="153"/>
        <v>119.10631986014687</v>
      </c>
      <c r="F1684" s="222"/>
      <c r="G1684" s="115">
        <v>273.5</v>
      </c>
      <c r="H1684" s="115">
        <f t="shared" si="154"/>
        <v>164.75903614457815</v>
      </c>
      <c r="I1684" s="225">
        <v>43377</v>
      </c>
      <c r="J1684" s="257">
        <v>65282682096</v>
      </c>
      <c r="K1684" s="115">
        <f t="shared" si="155"/>
        <v>157.0716863410797</v>
      </c>
      <c r="L1684" s="115">
        <f t="shared" si="156"/>
        <v>-7.6873498034984493</v>
      </c>
      <c r="M1684" s="248"/>
      <c r="N1684" s="248">
        <v>43377</v>
      </c>
      <c r="O1684" s="115">
        <v>63</v>
      </c>
      <c r="P1684" s="74">
        <f t="shared" si="157"/>
        <v>75.000000000000014</v>
      </c>
      <c r="R1684">
        <f t="shared" si="152"/>
        <v>630</v>
      </c>
      <c r="T1684" s="11">
        <v>43377</v>
      </c>
      <c r="U1684" s="115">
        <v>119.10631986014687</v>
      </c>
      <c r="V1684" s="115">
        <v>164.75903614457815</v>
      </c>
      <c r="W1684" s="115">
        <v>75.000000000000014</v>
      </c>
    </row>
    <row r="1685" spans="3:23" ht="18.75" thickBot="1" x14ac:dyDescent="0.3">
      <c r="C1685" s="11">
        <v>43378</v>
      </c>
      <c r="D1685" s="12">
        <v>2255.69</v>
      </c>
      <c r="E1685">
        <f t="shared" si="153"/>
        <v>119.49409334110254</v>
      </c>
      <c r="F1685" s="222"/>
      <c r="G1685" s="115">
        <v>274</v>
      </c>
      <c r="H1685" s="115">
        <f t="shared" si="154"/>
        <v>165.06024096385525</v>
      </c>
      <c r="I1685" s="225">
        <v>43378</v>
      </c>
      <c r="J1685" s="257">
        <v>65402028864</v>
      </c>
      <c r="K1685" s="115">
        <f t="shared" si="155"/>
        <v>157.35883750440891</v>
      </c>
      <c r="L1685" s="115">
        <f t="shared" si="156"/>
        <v>-7.7014034594463396</v>
      </c>
      <c r="M1685" s="248"/>
      <c r="N1685" s="248">
        <v>43378</v>
      </c>
      <c r="O1685" s="115">
        <v>63.2</v>
      </c>
      <c r="P1685" s="74">
        <f t="shared" si="157"/>
        <v>75.238095238095255</v>
      </c>
      <c r="R1685">
        <f t="shared" si="152"/>
        <v>632</v>
      </c>
      <c r="T1685" s="11">
        <v>43378</v>
      </c>
      <c r="U1685" s="115">
        <v>119.49409334110254</v>
      </c>
      <c r="V1685" s="115">
        <v>165.06024096385525</v>
      </c>
      <c r="W1685" s="115">
        <v>75.238095238095255</v>
      </c>
    </row>
    <row r="1686" spans="3:23" ht="18.75" thickBot="1" x14ac:dyDescent="0.3">
      <c r="C1686" s="11">
        <v>43381</v>
      </c>
      <c r="D1686" s="12">
        <v>2252.15</v>
      </c>
      <c r="E1686">
        <f t="shared" si="153"/>
        <v>119.30656354293546</v>
      </c>
      <c r="F1686" s="222"/>
      <c r="G1686" s="115">
        <v>275</v>
      </c>
      <c r="H1686" s="115">
        <f t="shared" si="154"/>
        <v>165.66265060240946</v>
      </c>
      <c r="I1686" s="225">
        <v>43381</v>
      </c>
      <c r="J1686" s="257">
        <v>65640722400</v>
      </c>
      <c r="K1686" s="115">
        <f t="shared" si="155"/>
        <v>157.93313983106734</v>
      </c>
      <c r="L1686" s="115">
        <f t="shared" si="156"/>
        <v>-7.7295107713421203</v>
      </c>
      <c r="M1686" s="248"/>
      <c r="N1686" s="248">
        <v>43381</v>
      </c>
      <c r="O1686" s="115">
        <v>63.2</v>
      </c>
      <c r="P1686" s="74">
        <f t="shared" si="157"/>
        <v>75.238095238095255</v>
      </c>
      <c r="R1686">
        <f t="shared" si="152"/>
        <v>632</v>
      </c>
      <c r="T1686" s="11">
        <v>43381</v>
      </c>
      <c r="U1686" s="115">
        <v>119.30656354293546</v>
      </c>
      <c r="V1686" s="115">
        <v>165.66265060240946</v>
      </c>
      <c r="W1686" s="115">
        <v>75.238095238095255</v>
      </c>
    </row>
    <row r="1687" spans="3:23" ht="18.75" thickBot="1" x14ac:dyDescent="0.3">
      <c r="C1687" s="11">
        <v>43382</v>
      </c>
      <c r="D1687" s="12">
        <v>2252.79</v>
      </c>
      <c r="E1687">
        <f t="shared" si="153"/>
        <v>119.34046723525947</v>
      </c>
      <c r="F1687" s="222"/>
      <c r="G1687" s="115">
        <v>275</v>
      </c>
      <c r="H1687" s="115">
        <f t="shared" si="154"/>
        <v>165.66265060240946</v>
      </c>
      <c r="I1687" s="225">
        <v>43382</v>
      </c>
      <c r="J1687" s="257">
        <v>65640722400</v>
      </c>
      <c r="K1687" s="115">
        <f t="shared" si="155"/>
        <v>157.93313983106734</v>
      </c>
      <c r="L1687" s="115">
        <f t="shared" si="156"/>
        <v>-7.7295107713421203</v>
      </c>
      <c r="M1687" s="248"/>
      <c r="N1687" s="248">
        <v>43382</v>
      </c>
      <c r="O1687" s="115">
        <v>62.800000000000004</v>
      </c>
      <c r="P1687" s="74">
        <f t="shared" si="157"/>
        <v>74.761904761904788</v>
      </c>
      <c r="R1687">
        <f t="shared" si="152"/>
        <v>628</v>
      </c>
      <c r="T1687" s="11">
        <v>43382</v>
      </c>
      <c r="U1687" s="115">
        <v>119.34046723525947</v>
      </c>
      <c r="V1687" s="115">
        <v>165.66265060240946</v>
      </c>
      <c r="W1687" s="115">
        <v>74.761904761904788</v>
      </c>
    </row>
    <row r="1688" spans="3:23" ht="18.75" thickBot="1" x14ac:dyDescent="0.3">
      <c r="C1688" s="11">
        <v>43383</v>
      </c>
      <c r="D1688" s="12">
        <v>2246.31</v>
      </c>
      <c r="E1688">
        <f t="shared" si="153"/>
        <v>118.99719235047905</v>
      </c>
      <c r="F1688" s="222"/>
      <c r="G1688" s="115">
        <v>276</v>
      </c>
      <c r="H1688" s="115">
        <f t="shared" si="154"/>
        <v>166.26506024096366</v>
      </c>
      <c r="I1688" s="225">
        <v>43383</v>
      </c>
      <c r="J1688" s="257">
        <v>65879415936</v>
      </c>
      <c r="K1688" s="115">
        <f t="shared" si="155"/>
        <v>158.50744215772576</v>
      </c>
      <c r="L1688" s="115">
        <f t="shared" si="156"/>
        <v>-7.7576180832379009</v>
      </c>
      <c r="M1688" s="248"/>
      <c r="N1688" s="248">
        <v>43383</v>
      </c>
      <c r="O1688" s="115">
        <v>60.4</v>
      </c>
      <c r="P1688" s="74">
        <f t="shared" si="157"/>
        <v>71.904761904761926</v>
      </c>
      <c r="R1688">
        <f t="shared" si="152"/>
        <v>604</v>
      </c>
      <c r="T1688" s="11">
        <v>43383</v>
      </c>
      <c r="U1688" s="115">
        <v>118.99719235047905</v>
      </c>
      <c r="V1688" s="115">
        <v>166.26506024096366</v>
      </c>
      <c r="W1688" s="115">
        <v>71.904761904761926</v>
      </c>
    </row>
    <row r="1689" spans="3:23" ht="18.75" thickBot="1" x14ac:dyDescent="0.3">
      <c r="C1689" s="11">
        <v>43384</v>
      </c>
      <c r="D1689" s="12">
        <v>2224.4</v>
      </c>
      <c r="E1689">
        <f t="shared" si="153"/>
        <v>117.83652063357489</v>
      </c>
      <c r="F1689" s="222"/>
      <c r="G1689" s="115">
        <v>267.25</v>
      </c>
      <c r="H1689" s="115">
        <f t="shared" si="154"/>
        <v>160.99397590361428</v>
      </c>
      <c r="I1689" s="225">
        <v>43384</v>
      </c>
      <c r="J1689" s="257">
        <v>63790847496</v>
      </c>
      <c r="K1689" s="115">
        <f t="shared" si="155"/>
        <v>153.48229679946454</v>
      </c>
      <c r="L1689" s="115">
        <f t="shared" si="156"/>
        <v>-7.5116791041497493</v>
      </c>
      <c r="M1689" s="248"/>
      <c r="N1689" s="248">
        <v>43384</v>
      </c>
      <c r="O1689" s="115">
        <v>61.8</v>
      </c>
      <c r="P1689" s="74">
        <f t="shared" si="157"/>
        <v>73.571428571428598</v>
      </c>
      <c r="R1689">
        <f t="shared" si="152"/>
        <v>618</v>
      </c>
      <c r="T1689" s="11">
        <v>43384</v>
      </c>
      <c r="U1689" s="115">
        <v>117.83652063357489</v>
      </c>
      <c r="V1689" s="115">
        <v>160.99397590361428</v>
      </c>
      <c r="W1689" s="115">
        <v>73.571428571428598</v>
      </c>
    </row>
    <row r="1690" spans="3:23" ht="18.75" thickBot="1" x14ac:dyDescent="0.3">
      <c r="C1690" s="11">
        <v>43385</v>
      </c>
      <c r="D1690" s="12">
        <v>2225.19</v>
      </c>
      <c r="E1690">
        <f t="shared" si="153"/>
        <v>117.87837050378731</v>
      </c>
      <c r="F1690" s="222"/>
      <c r="G1690" s="115">
        <v>267.25</v>
      </c>
      <c r="H1690" s="115">
        <f t="shared" si="154"/>
        <v>160.99397590361428</v>
      </c>
      <c r="I1690" s="225">
        <v>43385</v>
      </c>
      <c r="J1690" s="257">
        <v>63790847496</v>
      </c>
      <c r="K1690" s="115">
        <f t="shared" si="155"/>
        <v>153.48229679946454</v>
      </c>
      <c r="L1690" s="115">
        <f t="shared" si="156"/>
        <v>-7.5116791041497493</v>
      </c>
      <c r="M1690" s="248"/>
      <c r="N1690" s="248">
        <v>43385</v>
      </c>
      <c r="O1690" s="115">
        <v>62.800000000000004</v>
      </c>
      <c r="P1690" s="74">
        <f t="shared" si="157"/>
        <v>74.761904761904802</v>
      </c>
      <c r="R1690">
        <f t="shared" si="152"/>
        <v>628</v>
      </c>
      <c r="T1690" s="11">
        <v>43385</v>
      </c>
      <c r="U1690" s="115">
        <v>117.87837050378731</v>
      </c>
      <c r="V1690" s="115">
        <v>160.99397590361428</v>
      </c>
      <c r="W1690" s="115">
        <v>74.761904761904802</v>
      </c>
    </row>
    <row r="1691" spans="3:23" ht="18.75" thickBot="1" x14ac:dyDescent="0.3">
      <c r="C1691" s="11">
        <v>43388</v>
      </c>
      <c r="D1691" s="12">
        <v>2225.64</v>
      </c>
      <c r="E1691">
        <f t="shared" si="153"/>
        <v>117.90220903745259</v>
      </c>
      <c r="F1691" s="222"/>
      <c r="G1691" s="115">
        <v>273</v>
      </c>
      <c r="H1691" s="115">
        <f t="shared" si="154"/>
        <v>164.45783132530102</v>
      </c>
      <c r="I1691" s="225">
        <v>43388</v>
      </c>
      <c r="J1691" s="257">
        <v>65163335328</v>
      </c>
      <c r="K1691" s="115">
        <f t="shared" si="155"/>
        <v>156.78453517775048</v>
      </c>
      <c r="L1691" s="115">
        <f t="shared" si="156"/>
        <v>-7.6732961475505306</v>
      </c>
      <c r="M1691" s="248"/>
      <c r="N1691" s="248">
        <v>43388</v>
      </c>
      <c r="O1691" s="115">
        <v>61.8</v>
      </c>
      <c r="P1691" s="74">
        <f t="shared" si="157"/>
        <v>73.571428571428598</v>
      </c>
      <c r="R1691">
        <f t="shared" si="152"/>
        <v>618</v>
      </c>
      <c r="T1691" s="11">
        <v>43388</v>
      </c>
      <c r="U1691" s="115">
        <v>117.90220903745259</v>
      </c>
      <c r="V1691" s="115">
        <v>164.45783132530102</v>
      </c>
      <c r="W1691" s="115">
        <v>73.571428571428598</v>
      </c>
    </row>
    <row r="1692" spans="3:23" ht="18.75" thickBot="1" x14ac:dyDescent="0.3">
      <c r="C1692" s="11">
        <v>43389</v>
      </c>
      <c r="D1692" s="12">
        <v>2227.7199999999998</v>
      </c>
      <c r="E1692">
        <f t="shared" si="153"/>
        <v>118.01239603750557</v>
      </c>
      <c r="F1692" s="222"/>
      <c r="G1692" s="115">
        <v>273.25</v>
      </c>
      <c r="H1692" s="115">
        <f t="shared" si="154"/>
        <v>164.60843373493958</v>
      </c>
      <c r="I1692" s="225">
        <v>43389</v>
      </c>
      <c r="J1692" s="257">
        <v>65223008712</v>
      </c>
      <c r="K1692" s="115">
        <f t="shared" si="155"/>
        <v>156.92811075941509</v>
      </c>
      <c r="L1692" s="115">
        <f t="shared" si="156"/>
        <v>-7.6803229755244899</v>
      </c>
      <c r="M1692" s="248"/>
      <c r="N1692" s="248">
        <v>43389</v>
      </c>
      <c r="O1692" s="115">
        <v>61.8</v>
      </c>
      <c r="P1692" s="74">
        <f t="shared" si="157"/>
        <v>73.571428571428598</v>
      </c>
      <c r="R1692">
        <f t="shared" si="152"/>
        <v>618</v>
      </c>
      <c r="T1692" s="11">
        <v>43389</v>
      </c>
      <c r="U1692" s="115">
        <v>118.01239603750557</v>
      </c>
      <c r="V1692" s="115">
        <v>164.60843373493958</v>
      </c>
      <c r="W1692" s="115">
        <v>73.571428571428598</v>
      </c>
    </row>
    <row r="1693" spans="3:23" ht="18.75" thickBot="1" x14ac:dyDescent="0.3">
      <c r="C1693" s="11">
        <v>43390</v>
      </c>
      <c r="D1693" s="12">
        <v>2228.7399999999998</v>
      </c>
      <c r="E1693">
        <f t="shared" si="153"/>
        <v>118.06643004714694</v>
      </c>
      <c r="F1693" s="222"/>
      <c r="G1693" s="115">
        <v>273.25</v>
      </c>
      <c r="H1693" s="115">
        <f t="shared" si="154"/>
        <v>164.60843373493958</v>
      </c>
      <c r="I1693" s="225">
        <v>43390</v>
      </c>
      <c r="J1693" s="257">
        <v>65223008712</v>
      </c>
      <c r="K1693" s="115">
        <f t="shared" si="155"/>
        <v>156.92811075941509</v>
      </c>
      <c r="L1693" s="115">
        <f t="shared" si="156"/>
        <v>-7.6803229755244899</v>
      </c>
      <c r="M1693" s="248"/>
      <c r="N1693" s="248">
        <v>43390</v>
      </c>
      <c r="O1693" s="115">
        <v>62</v>
      </c>
      <c r="P1693" s="74">
        <f t="shared" si="157"/>
        <v>73.809523809523839</v>
      </c>
      <c r="R1693">
        <f t="shared" si="152"/>
        <v>620</v>
      </c>
      <c r="T1693" s="11">
        <v>43390</v>
      </c>
      <c r="U1693" s="115">
        <v>118.06643004714694</v>
      </c>
      <c r="V1693" s="115">
        <v>164.60843373493958</v>
      </c>
      <c r="W1693" s="115">
        <v>73.809523809523839</v>
      </c>
    </row>
    <row r="1694" spans="3:23" ht="18.75" thickBot="1" x14ac:dyDescent="0.3">
      <c r="C1694" s="11">
        <v>43391</v>
      </c>
      <c r="D1694" s="12">
        <v>2230.94</v>
      </c>
      <c r="E1694">
        <f t="shared" si="153"/>
        <v>118.18297398951066</v>
      </c>
      <c r="F1694" s="222"/>
      <c r="G1694" s="115">
        <v>273</v>
      </c>
      <c r="H1694" s="115">
        <f t="shared" si="154"/>
        <v>164.45783132530102</v>
      </c>
      <c r="I1694" s="225">
        <v>43391</v>
      </c>
      <c r="J1694" s="257">
        <v>65163335328</v>
      </c>
      <c r="K1694" s="115">
        <f t="shared" si="155"/>
        <v>156.78453517775048</v>
      </c>
      <c r="L1694" s="115">
        <f t="shared" si="156"/>
        <v>-7.6732961475505306</v>
      </c>
      <c r="M1694" s="248"/>
      <c r="N1694" s="248">
        <v>43391</v>
      </c>
      <c r="O1694" s="115">
        <v>62.199999999999996</v>
      </c>
      <c r="P1694" s="74">
        <f t="shared" si="157"/>
        <v>74.047619047619079</v>
      </c>
      <c r="R1694">
        <f t="shared" si="152"/>
        <v>622</v>
      </c>
      <c r="T1694" s="11">
        <v>43391</v>
      </c>
      <c r="U1694" s="115">
        <v>118.18297398951066</v>
      </c>
      <c r="V1694" s="115">
        <v>164.45783132530102</v>
      </c>
      <c r="W1694" s="115">
        <v>74.047619047619079</v>
      </c>
    </row>
    <row r="1695" spans="3:23" ht="18.75" thickBot="1" x14ac:dyDescent="0.3">
      <c r="C1695" s="11">
        <v>43392</v>
      </c>
      <c r="D1695" s="12">
        <v>2232.96</v>
      </c>
      <c r="E1695">
        <f t="shared" si="153"/>
        <v>118.28998251840825</v>
      </c>
      <c r="F1695" s="222"/>
      <c r="G1695" s="115">
        <v>273</v>
      </c>
      <c r="H1695" s="115">
        <f t="shared" si="154"/>
        <v>164.45783132530102</v>
      </c>
      <c r="I1695" s="225">
        <v>43392</v>
      </c>
      <c r="J1695" s="257">
        <v>65163335328</v>
      </c>
      <c r="K1695" s="115">
        <f t="shared" si="155"/>
        <v>156.78453517775048</v>
      </c>
      <c r="L1695" s="115">
        <f t="shared" si="156"/>
        <v>-7.6732961475505306</v>
      </c>
      <c r="M1695" s="248"/>
      <c r="N1695" s="248">
        <v>43392</v>
      </c>
      <c r="O1695" s="115">
        <v>62.599999999999994</v>
      </c>
      <c r="P1695" s="74">
        <f t="shared" si="157"/>
        <v>74.523809523809547</v>
      </c>
      <c r="R1695">
        <f t="shared" si="152"/>
        <v>626</v>
      </c>
      <c r="T1695" s="11">
        <v>43392</v>
      </c>
      <c r="U1695" s="115">
        <v>118.28998251840825</v>
      </c>
      <c r="V1695" s="115">
        <v>164.45783132530102</v>
      </c>
      <c r="W1695" s="115">
        <v>74.523809523809547</v>
      </c>
    </row>
    <row r="1696" spans="3:23" ht="18.75" thickBot="1" x14ac:dyDescent="0.3">
      <c r="C1696" s="11">
        <v>43395</v>
      </c>
      <c r="D1696" s="12">
        <v>2230.21</v>
      </c>
      <c r="E1696">
        <f t="shared" si="153"/>
        <v>118.14430259045359</v>
      </c>
      <c r="F1696" s="222"/>
      <c r="G1696" s="115">
        <v>273.5</v>
      </c>
      <c r="H1696" s="115">
        <f t="shared" si="154"/>
        <v>164.75903614457812</v>
      </c>
      <c r="I1696" s="225">
        <v>43395</v>
      </c>
      <c r="J1696" s="257">
        <v>65282682096</v>
      </c>
      <c r="K1696" s="115">
        <f t="shared" si="155"/>
        <v>157.0716863410797</v>
      </c>
      <c r="L1696" s="115">
        <f t="shared" si="156"/>
        <v>-7.6873498034984209</v>
      </c>
      <c r="M1696" s="248"/>
      <c r="N1696" s="248">
        <v>43395</v>
      </c>
      <c r="O1696" s="115">
        <v>61.8</v>
      </c>
      <c r="P1696" s="74">
        <f t="shared" si="157"/>
        <v>73.571428571428598</v>
      </c>
      <c r="R1696">
        <f t="shared" si="152"/>
        <v>618</v>
      </c>
      <c r="T1696" s="11">
        <v>43395</v>
      </c>
      <c r="U1696" s="115">
        <v>118.14430259045359</v>
      </c>
      <c r="V1696" s="115">
        <v>164.75903614457812</v>
      </c>
      <c r="W1696" s="115">
        <v>73.571428571428598</v>
      </c>
    </row>
    <row r="1697" spans="3:23" ht="18.75" thickBot="1" x14ac:dyDescent="0.3">
      <c r="C1697" s="11">
        <v>43396</v>
      </c>
      <c r="D1697" s="12">
        <v>2241.9</v>
      </c>
      <c r="E1697">
        <f t="shared" si="153"/>
        <v>118.76357472055902</v>
      </c>
      <c r="F1697" s="222"/>
      <c r="G1697" s="115">
        <v>275</v>
      </c>
      <c r="H1697" s="115">
        <f t="shared" si="154"/>
        <v>165.66265060240946</v>
      </c>
      <c r="I1697" s="225">
        <v>43396</v>
      </c>
      <c r="J1697" s="257">
        <v>65640722400</v>
      </c>
      <c r="K1697" s="115">
        <f t="shared" si="155"/>
        <v>157.93313983106734</v>
      </c>
      <c r="L1697" s="115">
        <f t="shared" si="156"/>
        <v>-7.7295107713421203</v>
      </c>
      <c r="M1697" s="248"/>
      <c r="N1697" s="248">
        <v>43396</v>
      </c>
      <c r="O1697" s="115">
        <v>61.8</v>
      </c>
      <c r="P1697" s="74">
        <f t="shared" si="157"/>
        <v>73.571428571428598</v>
      </c>
      <c r="R1697">
        <f t="shared" si="152"/>
        <v>618</v>
      </c>
      <c r="T1697" s="11">
        <v>43396</v>
      </c>
      <c r="U1697" s="115">
        <v>118.76357472055902</v>
      </c>
      <c r="V1697" s="115">
        <v>165.66265060240946</v>
      </c>
      <c r="W1697" s="115">
        <v>73.571428571428598</v>
      </c>
    </row>
    <row r="1698" spans="3:23" ht="18.75" thickBot="1" x14ac:dyDescent="0.3">
      <c r="C1698" s="11">
        <v>43397</v>
      </c>
      <c r="D1698" s="12">
        <v>2239.1</v>
      </c>
      <c r="E1698">
        <f t="shared" si="153"/>
        <v>118.61524606664155</v>
      </c>
      <c r="F1698" s="222"/>
      <c r="G1698" s="115">
        <v>275.5</v>
      </c>
      <c r="H1698" s="115">
        <f t="shared" si="154"/>
        <v>165.96385542168656</v>
      </c>
      <c r="I1698" s="225">
        <v>43397</v>
      </c>
      <c r="J1698" s="257">
        <v>65760069168</v>
      </c>
      <c r="K1698" s="115">
        <f t="shared" si="155"/>
        <v>158.22029099439652</v>
      </c>
      <c r="L1698" s="115">
        <f t="shared" si="156"/>
        <v>-7.743564427290039</v>
      </c>
      <c r="M1698" s="248"/>
      <c r="N1698" s="248">
        <v>43397</v>
      </c>
      <c r="O1698" s="115">
        <v>61.2</v>
      </c>
      <c r="P1698" s="74">
        <f t="shared" si="157"/>
        <v>72.85714285714289</v>
      </c>
      <c r="R1698">
        <f t="shared" si="152"/>
        <v>612</v>
      </c>
      <c r="T1698" s="11">
        <v>43397</v>
      </c>
      <c r="U1698" s="115">
        <v>118.61524606664155</v>
      </c>
      <c r="V1698" s="115">
        <v>165.96385542168656</v>
      </c>
      <c r="W1698" s="115">
        <v>72.85714285714289</v>
      </c>
    </row>
    <row r="1699" spans="3:23" ht="18.75" thickBot="1" x14ac:dyDescent="0.3">
      <c r="C1699" s="11">
        <v>43398</v>
      </c>
      <c r="D1699" s="12">
        <v>2239.9899999999998</v>
      </c>
      <c r="E1699">
        <f t="shared" si="153"/>
        <v>118.66239338877959</v>
      </c>
      <c r="F1699" s="222"/>
      <c r="G1699" s="115">
        <v>275.25</v>
      </c>
      <c r="H1699" s="115">
        <f t="shared" si="154"/>
        <v>165.81325301204802</v>
      </c>
      <c r="I1699" s="225">
        <v>43398</v>
      </c>
      <c r="J1699" s="257">
        <v>65700395784</v>
      </c>
      <c r="K1699" s="115">
        <f t="shared" si="155"/>
        <v>158.07671541273191</v>
      </c>
      <c r="L1699" s="115">
        <f t="shared" si="156"/>
        <v>-7.7365375993161081</v>
      </c>
      <c r="M1699" s="248"/>
      <c r="N1699" s="248">
        <v>43398</v>
      </c>
      <c r="O1699" s="115">
        <v>61.8</v>
      </c>
      <c r="P1699" s="74">
        <f t="shared" si="157"/>
        <v>73.571428571428598</v>
      </c>
      <c r="R1699">
        <f t="shared" si="152"/>
        <v>618</v>
      </c>
      <c r="T1699" s="11">
        <v>43398</v>
      </c>
      <c r="U1699" s="115">
        <v>118.66239338877959</v>
      </c>
      <c r="V1699" s="115">
        <v>165.81325301204802</v>
      </c>
      <c r="W1699" s="115">
        <v>73.571428571428598</v>
      </c>
    </row>
    <row r="1700" spans="3:23" ht="18.75" thickBot="1" x14ac:dyDescent="0.3">
      <c r="C1700" s="11">
        <v>43399</v>
      </c>
      <c r="D1700" s="12">
        <v>2240.0100000000002</v>
      </c>
      <c r="E1700">
        <f t="shared" si="153"/>
        <v>118.66345287916472</v>
      </c>
      <c r="F1700" s="222"/>
      <c r="G1700" s="115">
        <v>275.5</v>
      </c>
      <c r="H1700" s="115">
        <f t="shared" si="154"/>
        <v>165.96385542168656</v>
      </c>
      <c r="I1700" s="225">
        <v>43399</v>
      </c>
      <c r="J1700" s="257">
        <v>65760069168</v>
      </c>
      <c r="K1700" s="115">
        <f t="shared" si="155"/>
        <v>158.22029099439649</v>
      </c>
      <c r="L1700" s="115">
        <f t="shared" si="156"/>
        <v>-7.7435644272900674</v>
      </c>
      <c r="M1700" s="248"/>
      <c r="N1700" s="248">
        <v>43399</v>
      </c>
      <c r="O1700" s="115">
        <v>61.4</v>
      </c>
      <c r="P1700" s="74">
        <f t="shared" si="157"/>
        <v>73.09523809523813</v>
      </c>
      <c r="R1700">
        <f t="shared" si="152"/>
        <v>614</v>
      </c>
      <c r="T1700" s="11">
        <v>43399</v>
      </c>
      <c r="U1700" s="115">
        <v>118.66345287916472</v>
      </c>
      <c r="V1700" s="115">
        <v>165.96385542168656</v>
      </c>
      <c r="W1700" s="115">
        <v>73.09523809523813</v>
      </c>
    </row>
    <row r="1701" spans="3:23" ht="18.75" thickBot="1" x14ac:dyDescent="0.3">
      <c r="C1701" s="11">
        <v>43402</v>
      </c>
      <c r="D1701" s="12">
        <v>2240.41</v>
      </c>
      <c r="E1701">
        <f t="shared" si="153"/>
        <v>118.68464268686721</v>
      </c>
      <c r="F1701" s="222"/>
      <c r="G1701" s="115">
        <v>275</v>
      </c>
      <c r="H1701" s="115">
        <f t="shared" si="154"/>
        <v>165.66265060240946</v>
      </c>
      <c r="I1701" s="225">
        <v>43402</v>
      </c>
      <c r="J1701" s="257">
        <v>65640722400</v>
      </c>
      <c r="K1701" s="115">
        <f t="shared" si="155"/>
        <v>157.93313983106728</v>
      </c>
      <c r="L1701" s="115">
        <f t="shared" si="156"/>
        <v>-7.7295107713421771</v>
      </c>
      <c r="M1701" s="248"/>
      <c r="N1701" s="248">
        <v>43402</v>
      </c>
      <c r="O1701" s="115">
        <v>61.8</v>
      </c>
      <c r="P1701" s="74">
        <f t="shared" si="157"/>
        <v>73.571428571428612</v>
      </c>
      <c r="R1701">
        <f t="shared" si="152"/>
        <v>618</v>
      </c>
      <c r="T1701" s="11">
        <v>43402</v>
      </c>
      <c r="U1701" s="115">
        <v>118.68464268686721</v>
      </c>
      <c r="V1701" s="115">
        <v>165.66265060240946</v>
      </c>
      <c r="W1701" s="115">
        <v>73.571428571428612</v>
      </c>
    </row>
    <row r="1702" spans="3:23" ht="18.75" thickBot="1" x14ac:dyDescent="0.3">
      <c r="C1702" s="11">
        <v>43403</v>
      </c>
      <c r="D1702" s="12">
        <v>2239.1</v>
      </c>
      <c r="E1702">
        <f t="shared" si="153"/>
        <v>118.61524606664153</v>
      </c>
      <c r="F1702" s="222"/>
      <c r="G1702" s="115">
        <v>274</v>
      </c>
      <c r="H1702" s="115">
        <f t="shared" si="154"/>
        <v>165.06024096385525</v>
      </c>
      <c r="I1702" s="225">
        <v>43403</v>
      </c>
      <c r="J1702" s="257">
        <v>65402028864</v>
      </c>
      <c r="K1702" s="115">
        <f t="shared" si="155"/>
        <v>157.35883750440885</v>
      </c>
      <c r="L1702" s="115">
        <f t="shared" si="156"/>
        <v>-7.7014034594463965</v>
      </c>
      <c r="M1702" s="248"/>
      <c r="N1702" s="248">
        <v>43403</v>
      </c>
      <c r="O1702" s="115">
        <v>62</v>
      </c>
      <c r="P1702" s="74">
        <f t="shared" si="157"/>
        <v>73.809523809523853</v>
      </c>
      <c r="R1702">
        <f t="shared" si="152"/>
        <v>620</v>
      </c>
      <c r="T1702" s="11">
        <v>43403</v>
      </c>
      <c r="U1702" s="115">
        <v>118.61524606664153</v>
      </c>
      <c r="V1702" s="115">
        <v>165.06024096385525</v>
      </c>
      <c r="W1702" s="115">
        <v>73.809523809523853</v>
      </c>
    </row>
    <row r="1703" spans="3:23" ht="18.75" thickBot="1" x14ac:dyDescent="0.3">
      <c r="C1703" s="11">
        <v>43404</v>
      </c>
      <c r="D1703" s="12">
        <v>2239.5700000000002</v>
      </c>
      <c r="E1703">
        <f t="shared" si="153"/>
        <v>118.64014409069196</v>
      </c>
      <c r="F1703" s="222"/>
      <c r="G1703" s="115">
        <v>274</v>
      </c>
      <c r="H1703" s="115">
        <f t="shared" si="154"/>
        <v>165.06024096385525</v>
      </c>
      <c r="I1703" s="240">
        <v>43404</v>
      </c>
      <c r="J1703" s="262">
        <v>65402028864</v>
      </c>
      <c r="K1703" s="115">
        <f t="shared" si="155"/>
        <v>157.35883750440885</v>
      </c>
      <c r="L1703" s="115">
        <f t="shared" si="156"/>
        <v>-7.7014034594463965</v>
      </c>
      <c r="M1703" s="252"/>
      <c r="N1703" s="252">
        <v>43404</v>
      </c>
      <c r="O1703" s="115">
        <v>62</v>
      </c>
      <c r="P1703" s="74">
        <f t="shared" si="157"/>
        <v>73.809523809523853</v>
      </c>
      <c r="R1703">
        <f t="shared" si="152"/>
        <v>620</v>
      </c>
      <c r="T1703" s="11">
        <v>43404</v>
      </c>
      <c r="U1703" s="115">
        <v>118.64014409069196</v>
      </c>
      <c r="V1703" s="115">
        <v>165.06024096385525</v>
      </c>
      <c r="W1703" s="115">
        <v>73.809523809523853</v>
      </c>
    </row>
    <row r="1704" spans="3:23" ht="18.75" thickBot="1" x14ac:dyDescent="0.3">
      <c r="C1704" s="11">
        <v>43405</v>
      </c>
      <c r="D1704" s="12">
        <v>2238.9299999999998</v>
      </c>
      <c r="E1704">
        <f t="shared" si="153"/>
        <v>118.60624039836794</v>
      </c>
      <c r="F1704" s="222"/>
      <c r="G1704" s="115">
        <v>273.75</v>
      </c>
      <c r="H1704" s="115">
        <f t="shared" si="154"/>
        <v>164.90963855421668</v>
      </c>
      <c r="I1704" s="225">
        <v>43405</v>
      </c>
      <c r="J1704" s="257">
        <v>65342355480</v>
      </c>
      <c r="K1704" s="115">
        <f t="shared" si="155"/>
        <v>157.21526192274425</v>
      </c>
      <c r="L1704" s="115">
        <f t="shared" si="156"/>
        <v>-7.6943766314724371</v>
      </c>
      <c r="M1704" s="248"/>
      <c r="N1704" s="248">
        <v>43405</v>
      </c>
      <c r="O1704" s="115">
        <v>61.6</v>
      </c>
      <c r="P1704" s="74">
        <f t="shared" si="157"/>
        <v>73.333333333333371</v>
      </c>
      <c r="R1704">
        <f t="shared" si="152"/>
        <v>616</v>
      </c>
      <c r="T1704" s="11">
        <v>43405</v>
      </c>
      <c r="U1704" s="115">
        <v>118.60624039836794</v>
      </c>
      <c r="V1704" s="115">
        <v>164.90963855421668</v>
      </c>
      <c r="W1704" s="115">
        <v>73.333333333333371</v>
      </c>
    </row>
    <row r="1705" spans="3:23" ht="18.75" thickBot="1" x14ac:dyDescent="0.3">
      <c r="C1705" s="11">
        <v>43409</v>
      </c>
      <c r="D1705" s="12">
        <v>2239.7600000000002</v>
      </c>
      <c r="E1705">
        <f t="shared" si="153"/>
        <v>118.65020924935064</v>
      </c>
      <c r="F1705" s="222"/>
      <c r="G1705" s="115">
        <v>273.5</v>
      </c>
      <c r="H1705" s="115">
        <f t="shared" si="154"/>
        <v>164.75903614457812</v>
      </c>
      <c r="I1705" s="225">
        <v>43409</v>
      </c>
      <c r="J1705" s="257">
        <v>65282682096</v>
      </c>
      <c r="K1705" s="115">
        <f t="shared" si="155"/>
        <v>157.07168634107964</v>
      </c>
      <c r="L1705" s="115">
        <f t="shared" si="156"/>
        <v>-7.6873498034984777</v>
      </c>
      <c r="M1705" s="248"/>
      <c r="N1705" s="248">
        <v>43409</v>
      </c>
      <c r="O1705" s="115">
        <v>61.6</v>
      </c>
      <c r="P1705" s="74">
        <f t="shared" si="157"/>
        <v>73.333333333333371</v>
      </c>
      <c r="R1705">
        <f t="shared" si="152"/>
        <v>616</v>
      </c>
      <c r="T1705" s="11">
        <v>43409</v>
      </c>
      <c r="U1705" s="115">
        <v>118.65020924935064</v>
      </c>
      <c r="V1705" s="115">
        <v>164.75903614457812</v>
      </c>
      <c r="W1705" s="115">
        <v>73.333333333333371</v>
      </c>
    </row>
    <row r="1706" spans="3:23" ht="18.75" thickBot="1" x14ac:dyDescent="0.3">
      <c r="C1706" s="11">
        <v>43410</v>
      </c>
      <c r="D1706" s="12">
        <v>2241.13</v>
      </c>
      <c r="E1706">
        <f t="shared" si="153"/>
        <v>118.72278434073168</v>
      </c>
      <c r="F1706" s="222"/>
      <c r="G1706" s="115">
        <v>273</v>
      </c>
      <c r="H1706" s="115">
        <f t="shared" si="154"/>
        <v>164.45783132530102</v>
      </c>
      <c r="I1706" s="225">
        <v>43410</v>
      </c>
      <c r="J1706" s="257">
        <v>65163335328</v>
      </c>
      <c r="K1706" s="115">
        <f t="shared" si="155"/>
        <v>156.78453517775043</v>
      </c>
      <c r="L1706" s="115">
        <f t="shared" si="156"/>
        <v>-7.6732961475505874</v>
      </c>
      <c r="M1706" s="248"/>
      <c r="N1706" s="248">
        <v>43410</v>
      </c>
      <c r="O1706" s="115">
        <v>61.8</v>
      </c>
      <c r="P1706" s="74">
        <f t="shared" si="157"/>
        <v>73.571428571428612</v>
      </c>
      <c r="R1706">
        <f t="shared" si="152"/>
        <v>618</v>
      </c>
      <c r="T1706" s="11">
        <v>43410</v>
      </c>
      <c r="U1706" s="115">
        <v>118.72278434073168</v>
      </c>
      <c r="V1706" s="115">
        <v>164.45783132530102</v>
      </c>
      <c r="W1706" s="115">
        <v>73.571428571428612</v>
      </c>
    </row>
    <row r="1707" spans="3:23" ht="18.75" thickBot="1" x14ac:dyDescent="0.3">
      <c r="C1707" s="11">
        <v>43412</v>
      </c>
      <c r="D1707" s="12">
        <v>2240.27</v>
      </c>
      <c r="E1707">
        <f t="shared" si="153"/>
        <v>118.67722625417132</v>
      </c>
      <c r="F1707" s="222"/>
      <c r="G1707" s="115">
        <v>273</v>
      </c>
      <c r="H1707" s="115">
        <f t="shared" si="154"/>
        <v>164.45783132530102</v>
      </c>
      <c r="I1707" s="225">
        <v>43412</v>
      </c>
      <c r="J1707" s="257">
        <v>65163335328</v>
      </c>
      <c r="K1707" s="115">
        <f t="shared" si="155"/>
        <v>156.78453517775043</v>
      </c>
      <c r="L1707" s="115">
        <f t="shared" si="156"/>
        <v>-7.6732961475505874</v>
      </c>
      <c r="M1707" s="248"/>
      <c r="N1707" s="248">
        <v>43412</v>
      </c>
      <c r="O1707" s="115">
        <v>61.4</v>
      </c>
      <c r="P1707" s="74">
        <f t="shared" si="157"/>
        <v>73.095238095238145</v>
      </c>
      <c r="R1707">
        <f t="shared" si="152"/>
        <v>614</v>
      </c>
      <c r="T1707" s="11">
        <v>43412</v>
      </c>
      <c r="U1707" s="115">
        <v>118.67722625417132</v>
      </c>
      <c r="V1707" s="115">
        <v>164.45783132530102</v>
      </c>
      <c r="W1707" s="115">
        <v>73.095238095238145</v>
      </c>
    </row>
    <row r="1708" spans="3:23" ht="18.75" thickBot="1" x14ac:dyDescent="0.3">
      <c r="C1708" s="11">
        <v>43413</v>
      </c>
      <c r="D1708" s="12">
        <v>2248.7199999999998</v>
      </c>
      <c r="E1708">
        <f t="shared" si="153"/>
        <v>119.12486094188652</v>
      </c>
      <c r="F1708" s="222"/>
      <c r="G1708" s="115">
        <v>274</v>
      </c>
      <c r="H1708" s="115">
        <f t="shared" si="154"/>
        <v>165.06024096385522</v>
      </c>
      <c r="I1708" s="225">
        <v>43413</v>
      </c>
      <c r="J1708" s="257">
        <v>65405517432</v>
      </c>
      <c r="K1708" s="115">
        <f t="shared" si="155"/>
        <v>157.36723108201753</v>
      </c>
      <c r="L1708" s="115">
        <f t="shared" si="156"/>
        <v>-7.6930098818376962</v>
      </c>
      <c r="M1708" s="248"/>
      <c r="N1708" s="248">
        <v>43413</v>
      </c>
      <c r="O1708" s="115">
        <v>61.4</v>
      </c>
      <c r="P1708" s="74">
        <f t="shared" si="157"/>
        <v>73.095238095238145</v>
      </c>
      <c r="R1708">
        <f t="shared" si="152"/>
        <v>614</v>
      </c>
      <c r="T1708" s="11">
        <v>43413</v>
      </c>
      <c r="U1708" s="115">
        <v>119.12486094188652</v>
      </c>
      <c r="V1708" s="115">
        <v>165.06024096385522</v>
      </c>
      <c r="W1708" s="115">
        <v>73.095238095238145</v>
      </c>
    </row>
    <row r="1709" spans="3:23" ht="18.75" thickBot="1" x14ac:dyDescent="0.3">
      <c r="C1709" s="11">
        <v>43416</v>
      </c>
      <c r="D1709" s="12">
        <v>2230.6799999999998</v>
      </c>
      <c r="E1709">
        <f t="shared" si="153"/>
        <v>118.16920061450401</v>
      </c>
      <c r="F1709" s="222"/>
      <c r="G1709" s="115">
        <v>268.5</v>
      </c>
      <c r="H1709" s="115">
        <f t="shared" si="154"/>
        <v>161.74698795180703</v>
      </c>
      <c r="I1709" s="225">
        <v>43416</v>
      </c>
      <c r="J1709" s="257">
        <v>64092632958</v>
      </c>
      <c r="K1709" s="115">
        <f t="shared" si="155"/>
        <v>154.2083998011741</v>
      </c>
      <c r="L1709" s="115">
        <f t="shared" si="156"/>
        <v>-7.5385881506329326</v>
      </c>
      <c r="M1709" s="248"/>
      <c r="N1709" s="248">
        <v>43416</v>
      </c>
      <c r="O1709" s="115">
        <v>61</v>
      </c>
      <c r="P1709" s="74">
        <f t="shared" si="157"/>
        <v>72.619047619047663</v>
      </c>
      <c r="R1709">
        <f t="shared" si="152"/>
        <v>610</v>
      </c>
      <c r="T1709" s="11">
        <v>43416</v>
      </c>
      <c r="U1709" s="115">
        <v>118.16920061450401</v>
      </c>
      <c r="V1709" s="115">
        <v>161.74698795180703</v>
      </c>
      <c r="W1709" s="115">
        <v>72.619047619047663</v>
      </c>
    </row>
    <row r="1710" spans="3:23" ht="18.75" thickBot="1" x14ac:dyDescent="0.3">
      <c r="C1710" s="11">
        <v>43417</v>
      </c>
      <c r="D1710" s="12">
        <v>2229.2399999999998</v>
      </c>
      <c r="E1710">
        <f t="shared" si="153"/>
        <v>118.09291730677502</v>
      </c>
      <c r="F1710" s="222"/>
      <c r="G1710" s="115">
        <v>268</v>
      </c>
      <c r="H1710" s="115">
        <f t="shared" si="154"/>
        <v>161.44578313252993</v>
      </c>
      <c r="I1710" s="225">
        <v>43417</v>
      </c>
      <c r="J1710" s="257">
        <v>63973279824</v>
      </c>
      <c r="K1710" s="115">
        <f t="shared" si="155"/>
        <v>153.92123332109742</v>
      </c>
      <c r="L1710" s="115">
        <f t="shared" si="156"/>
        <v>-7.5245498114325073</v>
      </c>
      <c r="M1710" s="248"/>
      <c r="N1710" s="248">
        <v>43417</v>
      </c>
      <c r="O1710" s="115">
        <v>60.599999999999994</v>
      </c>
      <c r="P1710" s="74">
        <f t="shared" si="157"/>
        <v>72.142857142857181</v>
      </c>
      <c r="R1710">
        <f t="shared" si="152"/>
        <v>606</v>
      </c>
      <c r="T1710" s="11">
        <v>43417</v>
      </c>
      <c r="U1710" s="115">
        <v>118.09291730677502</v>
      </c>
      <c r="V1710" s="115">
        <v>161.44578313252993</v>
      </c>
      <c r="W1710" s="115">
        <v>72.142857142857181</v>
      </c>
    </row>
    <row r="1711" spans="3:23" ht="18.75" thickBot="1" x14ac:dyDescent="0.3">
      <c r="C1711" s="11">
        <v>43418</v>
      </c>
      <c r="D1711" s="12">
        <v>2244.4</v>
      </c>
      <c r="E1711">
        <f t="shared" si="153"/>
        <v>118.8960110186996</v>
      </c>
      <c r="F1711" s="222"/>
      <c r="G1711" s="115">
        <v>274.5</v>
      </c>
      <c r="H1711" s="115">
        <f t="shared" si="154"/>
        <v>165.36144578313233</v>
      </c>
      <c r="I1711" s="225">
        <v>43418</v>
      </c>
      <c r="J1711" s="257">
        <v>65524870566</v>
      </c>
      <c r="K1711" s="115">
        <f t="shared" si="155"/>
        <v>157.65439756209418</v>
      </c>
      <c r="L1711" s="115">
        <f t="shared" si="156"/>
        <v>-7.7070482210381499</v>
      </c>
      <c r="M1711" s="248"/>
      <c r="N1711" s="248">
        <v>43418</v>
      </c>
      <c r="O1711" s="115">
        <v>61.2</v>
      </c>
      <c r="P1711" s="74">
        <f t="shared" si="157"/>
        <v>72.857142857142918</v>
      </c>
      <c r="R1711">
        <f t="shared" ref="R1711:R1774" si="158">+O1711*10</f>
        <v>612</v>
      </c>
      <c r="T1711" s="11">
        <v>43418</v>
      </c>
      <c r="U1711" s="115">
        <v>118.8960110186996</v>
      </c>
      <c r="V1711" s="115">
        <v>165.36144578313233</v>
      </c>
      <c r="W1711" s="115">
        <v>72.857142857142918</v>
      </c>
    </row>
    <row r="1712" spans="3:23" ht="18.75" thickBot="1" x14ac:dyDescent="0.3">
      <c r="C1712" s="11">
        <v>43419</v>
      </c>
      <c r="D1712" s="12">
        <v>2238.85</v>
      </c>
      <c r="E1712">
        <f t="shared" si="153"/>
        <v>118.60200243682748</v>
      </c>
      <c r="F1712" s="222"/>
      <c r="G1712" s="115">
        <v>275</v>
      </c>
      <c r="H1712" s="115">
        <f t="shared" si="154"/>
        <v>165.66265060240943</v>
      </c>
      <c r="I1712" s="225">
        <v>43419</v>
      </c>
      <c r="J1712" s="257">
        <v>65644223700</v>
      </c>
      <c r="K1712" s="115">
        <f t="shared" si="155"/>
        <v>157.94156404217082</v>
      </c>
      <c r="L1712" s="115">
        <f t="shared" si="156"/>
        <v>-7.7210865602386036</v>
      </c>
      <c r="M1712" s="248"/>
      <c r="N1712" s="248">
        <v>43419</v>
      </c>
      <c r="O1712" s="115">
        <v>61.4</v>
      </c>
      <c r="P1712" s="74">
        <f t="shared" si="157"/>
        <v>73.095238095238159</v>
      </c>
      <c r="R1712">
        <f t="shared" si="158"/>
        <v>614</v>
      </c>
      <c r="T1712" s="11">
        <v>43419</v>
      </c>
      <c r="U1712" s="115">
        <v>118.60200243682748</v>
      </c>
      <c r="V1712" s="115">
        <v>165.66265060240943</v>
      </c>
      <c r="W1712" s="115">
        <v>73.095238095238159</v>
      </c>
    </row>
    <row r="1713" spans="3:23" ht="18.75" thickBot="1" x14ac:dyDescent="0.3">
      <c r="C1713" s="11">
        <v>43420</v>
      </c>
      <c r="D1713" s="12">
        <v>2238.64</v>
      </c>
      <c r="E1713">
        <f t="shared" si="153"/>
        <v>118.59087778778367</v>
      </c>
      <c r="F1713" s="222"/>
      <c r="G1713" s="115">
        <v>275</v>
      </c>
      <c r="H1713" s="115">
        <f t="shared" si="154"/>
        <v>165.66265060240943</v>
      </c>
      <c r="I1713" s="225">
        <v>43420</v>
      </c>
      <c r="J1713" s="257">
        <v>65644223700</v>
      </c>
      <c r="K1713" s="115">
        <f t="shared" si="155"/>
        <v>157.94156404217082</v>
      </c>
      <c r="L1713" s="115">
        <f t="shared" si="156"/>
        <v>-7.7210865602386036</v>
      </c>
      <c r="M1713" s="248"/>
      <c r="N1713" s="248">
        <v>43420</v>
      </c>
      <c r="O1713" s="115">
        <v>61.6</v>
      </c>
      <c r="P1713" s="74">
        <f t="shared" si="157"/>
        <v>73.3333333333334</v>
      </c>
      <c r="R1713">
        <f t="shared" si="158"/>
        <v>616</v>
      </c>
      <c r="T1713" s="11">
        <v>43420</v>
      </c>
      <c r="U1713" s="115">
        <v>118.59087778778367</v>
      </c>
      <c r="V1713" s="115">
        <v>165.66265060240943</v>
      </c>
      <c r="W1713" s="115">
        <v>73.3333333333334</v>
      </c>
    </row>
    <row r="1714" spans="3:23" ht="18.75" thickBot="1" x14ac:dyDescent="0.3">
      <c r="C1714" s="11">
        <v>43423</v>
      </c>
      <c r="D1714" s="12">
        <v>2244.3000000000002</v>
      </c>
      <c r="E1714">
        <f t="shared" si="153"/>
        <v>118.890713566774</v>
      </c>
      <c r="F1714" s="222"/>
      <c r="G1714" s="115">
        <v>275.5</v>
      </c>
      <c r="H1714" s="115">
        <f t="shared" si="154"/>
        <v>165.96385542168653</v>
      </c>
      <c r="I1714" s="225">
        <v>43423</v>
      </c>
      <c r="J1714" s="257">
        <v>65763576834</v>
      </c>
      <c r="K1714" s="115">
        <f t="shared" si="155"/>
        <v>158.22873052224747</v>
      </c>
      <c r="L1714" s="115">
        <f t="shared" si="156"/>
        <v>-7.7351248994390573</v>
      </c>
      <c r="M1714" s="248"/>
      <c r="N1714" s="248">
        <v>43423</v>
      </c>
      <c r="O1714" s="115">
        <v>61.6</v>
      </c>
      <c r="P1714" s="74">
        <f t="shared" si="157"/>
        <v>73.3333333333334</v>
      </c>
      <c r="R1714">
        <f t="shared" si="158"/>
        <v>616</v>
      </c>
      <c r="T1714" s="11">
        <v>43423</v>
      </c>
      <c r="U1714" s="115">
        <v>118.890713566774</v>
      </c>
      <c r="V1714" s="115">
        <v>165.96385542168653</v>
      </c>
      <c r="W1714" s="115">
        <v>73.3333333333334</v>
      </c>
    </row>
    <row r="1715" spans="3:23" ht="18.75" thickBot="1" x14ac:dyDescent="0.3">
      <c r="C1715" s="11">
        <v>43424</v>
      </c>
      <c r="D1715" s="12">
        <v>2239.8200000000002</v>
      </c>
      <c r="E1715">
        <f t="shared" si="153"/>
        <v>118.65338772050605</v>
      </c>
      <c r="F1715" s="222"/>
      <c r="G1715" s="115">
        <v>275.5</v>
      </c>
      <c r="H1715" s="115">
        <f t="shared" si="154"/>
        <v>165.96385542168653</v>
      </c>
      <c r="I1715" s="225">
        <v>43424</v>
      </c>
      <c r="J1715" s="257">
        <v>65763576834</v>
      </c>
      <c r="K1715" s="115">
        <f t="shared" si="155"/>
        <v>158.22873052224747</v>
      </c>
      <c r="L1715" s="115">
        <f t="shared" si="156"/>
        <v>-7.7351248994390573</v>
      </c>
      <c r="M1715" s="248"/>
      <c r="N1715" s="248">
        <v>43424</v>
      </c>
      <c r="O1715" s="115">
        <v>61.6</v>
      </c>
      <c r="P1715" s="74">
        <f t="shared" si="157"/>
        <v>73.3333333333334</v>
      </c>
      <c r="R1715">
        <f t="shared" si="158"/>
        <v>616</v>
      </c>
      <c r="T1715" s="11">
        <v>43424</v>
      </c>
      <c r="U1715" s="115">
        <v>118.65338772050605</v>
      </c>
      <c r="V1715" s="115">
        <v>165.96385542168653</v>
      </c>
      <c r="W1715" s="115">
        <v>73.3333333333334</v>
      </c>
    </row>
    <row r="1716" spans="3:23" ht="18.75" thickBot="1" x14ac:dyDescent="0.3">
      <c r="C1716" s="11">
        <v>43425</v>
      </c>
      <c r="D1716" s="12">
        <v>2234.9</v>
      </c>
      <c r="E1716">
        <f t="shared" si="153"/>
        <v>118.39275308576535</v>
      </c>
      <c r="F1716" s="222"/>
      <c r="G1716" s="115">
        <v>276</v>
      </c>
      <c r="H1716" s="115">
        <f t="shared" si="154"/>
        <v>166.26506024096363</v>
      </c>
      <c r="I1716" s="225">
        <v>43425</v>
      </c>
      <c r="J1716" s="257">
        <v>65882929968</v>
      </c>
      <c r="K1716" s="115">
        <f t="shared" si="155"/>
        <v>158.51589700232412</v>
      </c>
      <c r="L1716" s="115">
        <f t="shared" si="156"/>
        <v>-7.7491632386395111</v>
      </c>
      <c r="M1716" s="248"/>
      <c r="N1716" s="248">
        <v>43425</v>
      </c>
      <c r="O1716" s="115">
        <v>61.4</v>
      </c>
      <c r="P1716" s="74">
        <f t="shared" si="157"/>
        <v>73.095238095238159</v>
      </c>
      <c r="R1716">
        <f t="shared" si="158"/>
        <v>614</v>
      </c>
      <c r="T1716" s="11">
        <v>43425</v>
      </c>
      <c r="U1716" s="115">
        <v>118.39275308576535</v>
      </c>
      <c r="V1716" s="115">
        <v>166.26506024096363</v>
      </c>
      <c r="W1716" s="115">
        <v>73.095238095238159</v>
      </c>
    </row>
    <row r="1717" spans="3:23" ht="18.75" thickBot="1" x14ac:dyDescent="0.3">
      <c r="C1717" s="11">
        <v>43426</v>
      </c>
      <c r="D1717" s="12">
        <v>2230.62</v>
      </c>
      <c r="E1717">
        <f t="shared" si="153"/>
        <v>118.16602214334864</v>
      </c>
      <c r="F1717" s="222"/>
      <c r="G1717" s="115">
        <v>277</v>
      </c>
      <c r="H1717" s="115">
        <f t="shared" si="154"/>
        <v>166.86746987951784</v>
      </c>
      <c r="I1717" s="225">
        <v>43426</v>
      </c>
      <c r="J1717" s="257">
        <v>66121636236</v>
      </c>
      <c r="K1717" s="115">
        <f t="shared" si="155"/>
        <v>159.09022996247748</v>
      </c>
      <c r="L1717" s="115">
        <f t="shared" si="156"/>
        <v>-7.7772399170403617</v>
      </c>
      <c r="M1717" s="248"/>
      <c r="N1717" s="248">
        <v>43426</v>
      </c>
      <c r="O1717" s="115">
        <v>61.2</v>
      </c>
      <c r="P1717" s="74">
        <f t="shared" si="157"/>
        <v>72.857142857142932</v>
      </c>
      <c r="R1717">
        <f t="shared" si="158"/>
        <v>612</v>
      </c>
      <c r="T1717" s="11">
        <v>43426</v>
      </c>
      <c r="U1717" s="115">
        <v>118.16602214334864</v>
      </c>
      <c r="V1717" s="115">
        <v>166.86746987951784</v>
      </c>
      <c r="W1717" s="115">
        <v>72.857142857142932</v>
      </c>
    </row>
    <row r="1718" spans="3:23" ht="18.75" thickBot="1" x14ac:dyDescent="0.3">
      <c r="C1718" s="11">
        <v>43427</v>
      </c>
      <c r="D1718" s="12">
        <v>2225.5</v>
      </c>
      <c r="E1718">
        <f t="shared" si="153"/>
        <v>117.89479260475672</v>
      </c>
      <c r="F1718" s="222"/>
      <c r="G1718" s="115">
        <v>277</v>
      </c>
      <c r="H1718" s="115">
        <f t="shared" si="154"/>
        <v>166.86746987951784</v>
      </c>
      <c r="I1718" s="225">
        <v>43427</v>
      </c>
      <c r="J1718" s="257">
        <v>66121636236</v>
      </c>
      <c r="K1718" s="115">
        <f t="shared" si="155"/>
        <v>159.09022996247748</v>
      </c>
      <c r="L1718" s="115">
        <f t="shared" si="156"/>
        <v>-7.7772399170403617</v>
      </c>
      <c r="M1718" s="248"/>
      <c r="N1718" s="248">
        <v>43427</v>
      </c>
      <c r="O1718" s="115">
        <v>61.2</v>
      </c>
      <c r="P1718" s="74">
        <f t="shared" si="157"/>
        <v>72.857142857142932</v>
      </c>
      <c r="R1718">
        <f t="shared" si="158"/>
        <v>612</v>
      </c>
      <c r="T1718" s="11">
        <v>43427</v>
      </c>
      <c r="U1718" s="115">
        <v>117.89479260475672</v>
      </c>
      <c r="V1718" s="115">
        <v>166.86746987951784</v>
      </c>
      <c r="W1718" s="115">
        <v>72.857142857142932</v>
      </c>
    </row>
    <row r="1719" spans="3:23" ht="18.75" thickBot="1" x14ac:dyDescent="0.3">
      <c r="C1719" s="11">
        <v>43430</v>
      </c>
      <c r="D1719" s="12">
        <v>2227.66</v>
      </c>
      <c r="E1719">
        <f t="shared" si="153"/>
        <v>118.00921756635017</v>
      </c>
      <c r="F1719" s="222"/>
      <c r="G1719" s="115">
        <v>278</v>
      </c>
      <c r="H1719" s="115">
        <f t="shared" si="154"/>
        <v>167.46987951807208</v>
      </c>
      <c r="I1719" s="225">
        <v>43430</v>
      </c>
      <c r="J1719" s="257">
        <v>66360342504</v>
      </c>
      <c r="K1719" s="115">
        <f t="shared" si="155"/>
        <v>159.66456292263084</v>
      </c>
      <c r="L1719" s="115">
        <f t="shared" si="156"/>
        <v>-7.8053165954412407</v>
      </c>
      <c r="M1719" s="248"/>
      <c r="N1719" s="248">
        <v>43430</v>
      </c>
      <c r="O1719" s="115">
        <v>61.4</v>
      </c>
      <c r="P1719" s="74">
        <f t="shared" si="157"/>
        <v>73.095238095238173</v>
      </c>
      <c r="R1719">
        <f t="shared" si="158"/>
        <v>614</v>
      </c>
      <c r="T1719" s="11">
        <v>43430</v>
      </c>
      <c r="U1719" s="115">
        <v>118.00921756635017</v>
      </c>
      <c r="V1719" s="115">
        <v>167.46987951807208</v>
      </c>
      <c r="W1719" s="115">
        <v>73.095238095238173</v>
      </c>
    </row>
    <row r="1720" spans="3:23" ht="18.75" thickBot="1" x14ac:dyDescent="0.3">
      <c r="C1720" s="11">
        <v>43431</v>
      </c>
      <c r="D1720" s="12">
        <v>2234.31</v>
      </c>
      <c r="E1720">
        <f t="shared" si="153"/>
        <v>118.36149811940415</v>
      </c>
      <c r="F1720" s="222"/>
      <c r="G1720" s="115">
        <v>278</v>
      </c>
      <c r="H1720" s="115">
        <f t="shared" si="154"/>
        <v>167.46987951807208</v>
      </c>
      <c r="I1720" s="225">
        <v>43431</v>
      </c>
      <c r="J1720" s="257">
        <v>66360342504</v>
      </c>
      <c r="K1720" s="115">
        <f t="shared" si="155"/>
        <v>159.66456292263084</v>
      </c>
      <c r="L1720" s="115">
        <f t="shared" si="156"/>
        <v>-7.8053165954412407</v>
      </c>
      <c r="M1720" s="248"/>
      <c r="N1720" s="248">
        <v>43431</v>
      </c>
      <c r="O1720" s="115">
        <v>61.4</v>
      </c>
      <c r="P1720" s="74">
        <f t="shared" si="157"/>
        <v>73.095238095238173</v>
      </c>
      <c r="R1720">
        <f t="shared" si="158"/>
        <v>614</v>
      </c>
      <c r="T1720" s="11">
        <v>43431</v>
      </c>
      <c r="U1720" s="115">
        <v>118.36149811940415</v>
      </c>
      <c r="V1720" s="115">
        <v>167.46987951807208</v>
      </c>
      <c r="W1720" s="115">
        <v>73.095238095238173</v>
      </c>
    </row>
    <row r="1721" spans="3:23" ht="18.75" thickBot="1" x14ac:dyDescent="0.3">
      <c r="C1721" s="11">
        <v>43432</v>
      </c>
      <c r="D1721" s="12">
        <v>2229.67</v>
      </c>
      <c r="E1721">
        <f t="shared" si="153"/>
        <v>118.1156963500552</v>
      </c>
      <c r="F1721" s="222"/>
      <c r="G1721" s="115">
        <v>277.75</v>
      </c>
      <c r="H1721" s="115">
        <f t="shared" si="154"/>
        <v>167.31927710843351</v>
      </c>
      <c r="I1721" s="225">
        <v>43432</v>
      </c>
      <c r="J1721" s="257">
        <v>66300665937</v>
      </c>
      <c r="K1721" s="115">
        <f t="shared" si="155"/>
        <v>159.5209796825925</v>
      </c>
      <c r="L1721" s="115">
        <f t="shared" si="156"/>
        <v>-7.7982974258410138</v>
      </c>
      <c r="M1721" s="248"/>
      <c r="N1721" s="248">
        <v>43432</v>
      </c>
      <c r="O1721" s="115">
        <v>61.4</v>
      </c>
      <c r="P1721" s="74">
        <f t="shared" si="157"/>
        <v>73.095238095238173</v>
      </c>
      <c r="R1721">
        <f t="shared" si="158"/>
        <v>614</v>
      </c>
      <c r="T1721" s="11">
        <v>43432</v>
      </c>
      <c r="U1721" s="115">
        <v>118.1156963500552</v>
      </c>
      <c r="V1721" s="115">
        <v>167.31927710843351</v>
      </c>
      <c r="W1721" s="115">
        <v>73.095238095238173</v>
      </c>
    </row>
    <row r="1722" spans="3:23" ht="18.75" thickBot="1" x14ac:dyDescent="0.3">
      <c r="C1722" s="11">
        <v>43433</v>
      </c>
      <c r="D1722" s="12">
        <v>2230.4899999999998</v>
      </c>
      <c r="E1722">
        <f t="shared" si="153"/>
        <v>118.1591354558453</v>
      </c>
      <c r="F1722" s="222"/>
      <c r="G1722" s="115">
        <v>277.75</v>
      </c>
      <c r="H1722" s="115">
        <f t="shared" si="154"/>
        <v>167.31927710843351</v>
      </c>
      <c r="I1722" s="225">
        <v>43433</v>
      </c>
      <c r="J1722" s="257">
        <v>66300665937</v>
      </c>
      <c r="K1722" s="115">
        <f t="shared" si="155"/>
        <v>159.5209796825925</v>
      </c>
      <c r="L1722" s="115">
        <f t="shared" si="156"/>
        <v>-7.7982974258410138</v>
      </c>
      <c r="M1722" s="248"/>
      <c r="N1722" s="248">
        <v>43433</v>
      </c>
      <c r="O1722" s="115">
        <v>61.2</v>
      </c>
      <c r="P1722" s="74">
        <f t="shared" si="157"/>
        <v>72.857142857142946</v>
      </c>
      <c r="R1722">
        <f t="shared" si="158"/>
        <v>612</v>
      </c>
      <c r="T1722" s="11">
        <v>43433</v>
      </c>
      <c r="U1722" s="115">
        <v>118.1591354558453</v>
      </c>
      <c r="V1722" s="115">
        <v>167.31927710843351</v>
      </c>
      <c r="W1722" s="115">
        <v>72.857142857142946</v>
      </c>
    </row>
    <row r="1723" spans="3:23" ht="18.75" thickBot="1" x14ac:dyDescent="0.3">
      <c r="C1723" s="11">
        <v>43434</v>
      </c>
      <c r="D1723" s="12">
        <v>2233.9899999999998</v>
      </c>
      <c r="E1723">
        <f t="shared" si="153"/>
        <v>118.34454627324214</v>
      </c>
      <c r="F1723" s="222"/>
      <c r="G1723" s="115">
        <v>278</v>
      </c>
      <c r="H1723" s="115">
        <f t="shared" si="154"/>
        <v>167.46987951807205</v>
      </c>
      <c r="I1723" s="240">
        <v>43434</v>
      </c>
      <c r="J1723" s="262">
        <v>66360342504</v>
      </c>
      <c r="K1723" s="115">
        <f t="shared" si="155"/>
        <v>159.66456292263081</v>
      </c>
      <c r="L1723" s="115">
        <f t="shared" si="156"/>
        <v>-7.8053165954412407</v>
      </c>
      <c r="M1723" s="252"/>
      <c r="N1723" s="252">
        <v>43434</v>
      </c>
      <c r="O1723" s="115">
        <v>61.2</v>
      </c>
      <c r="P1723" s="74">
        <f t="shared" si="157"/>
        <v>72.857142857142946</v>
      </c>
      <c r="R1723">
        <f t="shared" si="158"/>
        <v>612</v>
      </c>
      <c r="T1723" s="11">
        <v>43434</v>
      </c>
      <c r="U1723" s="115">
        <v>118.34454627324214</v>
      </c>
      <c r="V1723" s="115">
        <v>167.46987951807205</v>
      </c>
      <c r="W1723" s="115">
        <v>72.857142857142946</v>
      </c>
    </row>
    <row r="1724" spans="3:23" ht="18.75" thickBot="1" x14ac:dyDescent="0.3">
      <c r="C1724" s="11">
        <v>43437</v>
      </c>
      <c r="D1724" s="12">
        <v>2233.83</v>
      </c>
      <c r="E1724">
        <f t="shared" si="153"/>
        <v>118.33607035016117</v>
      </c>
      <c r="F1724" s="222"/>
      <c r="G1724" s="115">
        <v>277.75</v>
      </c>
      <c r="H1724" s="115">
        <f t="shared" si="154"/>
        <v>167.31927710843348</v>
      </c>
      <c r="I1724" s="225">
        <v>43437</v>
      </c>
      <c r="J1724" s="257">
        <v>66300665937</v>
      </c>
      <c r="K1724" s="115">
        <f t="shared" si="155"/>
        <v>159.52097968259247</v>
      </c>
      <c r="L1724" s="115">
        <f t="shared" si="156"/>
        <v>-7.7982974258410138</v>
      </c>
      <c r="M1724" s="248"/>
      <c r="N1724" s="248">
        <v>43437</v>
      </c>
      <c r="O1724" s="115">
        <v>61.2</v>
      </c>
      <c r="P1724" s="74">
        <f t="shared" si="157"/>
        <v>72.857142857142946</v>
      </c>
      <c r="R1724">
        <f t="shared" si="158"/>
        <v>612</v>
      </c>
      <c r="T1724" s="11">
        <v>43437</v>
      </c>
      <c r="U1724" s="115">
        <v>118.33607035016117</v>
      </c>
      <c r="V1724" s="115">
        <v>167.31927710843348</v>
      </c>
      <c r="W1724" s="115">
        <v>72.857142857142946</v>
      </c>
    </row>
    <row r="1725" spans="3:23" ht="18.75" thickBot="1" x14ac:dyDescent="0.3">
      <c r="C1725" s="11">
        <v>43438</v>
      </c>
      <c r="D1725" s="12">
        <v>2236.4499999999998</v>
      </c>
      <c r="E1725">
        <f t="shared" si="153"/>
        <v>118.47486359061249</v>
      </c>
      <c r="F1725" s="222"/>
      <c r="G1725" s="115">
        <v>280</v>
      </c>
      <c r="H1725" s="115">
        <f t="shared" si="154"/>
        <v>168.67469879518046</v>
      </c>
      <c r="I1725" s="225">
        <v>43438</v>
      </c>
      <c r="J1725" s="257">
        <v>66837755040</v>
      </c>
      <c r="K1725" s="115">
        <f t="shared" si="155"/>
        <v>160.81322884293749</v>
      </c>
      <c r="L1725" s="115">
        <f t="shared" si="156"/>
        <v>-7.8614699522429703</v>
      </c>
      <c r="M1725" s="248"/>
      <c r="N1725" s="248">
        <v>43438</v>
      </c>
      <c r="O1725" s="115">
        <v>61.2</v>
      </c>
      <c r="P1725" s="74">
        <f t="shared" si="157"/>
        <v>72.857142857142946</v>
      </c>
      <c r="R1725">
        <f t="shared" si="158"/>
        <v>612</v>
      </c>
      <c r="T1725" s="11">
        <v>43438</v>
      </c>
      <c r="U1725" s="115">
        <v>118.47486359061249</v>
      </c>
      <c r="V1725" s="115">
        <v>168.67469879518046</v>
      </c>
      <c r="W1725" s="115">
        <v>72.857142857142946</v>
      </c>
    </row>
    <row r="1726" spans="3:23" ht="18.75" thickBot="1" x14ac:dyDescent="0.3">
      <c r="C1726" s="11">
        <v>43439</v>
      </c>
      <c r="D1726" s="12">
        <v>2231.2399999999998</v>
      </c>
      <c r="E1726">
        <f t="shared" si="153"/>
        <v>118.19886634528748</v>
      </c>
      <c r="F1726" s="222"/>
      <c r="G1726" s="115">
        <v>280</v>
      </c>
      <c r="H1726" s="115">
        <f t="shared" si="154"/>
        <v>168.67469879518046</v>
      </c>
      <c r="I1726" s="225">
        <v>43439</v>
      </c>
      <c r="J1726" s="257">
        <v>66837755040</v>
      </c>
      <c r="K1726" s="115">
        <f t="shared" si="155"/>
        <v>160.81322884293749</v>
      </c>
      <c r="L1726" s="115">
        <f t="shared" si="156"/>
        <v>-7.8614699522429703</v>
      </c>
      <c r="M1726" s="248"/>
      <c r="N1726" s="248">
        <v>43439</v>
      </c>
      <c r="O1726" s="115">
        <v>60.4</v>
      </c>
      <c r="P1726" s="74">
        <f t="shared" si="157"/>
        <v>71.904761904761983</v>
      </c>
      <c r="R1726">
        <f t="shared" si="158"/>
        <v>604</v>
      </c>
      <c r="T1726" s="11">
        <v>43439</v>
      </c>
      <c r="U1726" s="115">
        <v>118.19886634528748</v>
      </c>
      <c r="V1726" s="115">
        <v>168.67469879518046</v>
      </c>
      <c r="W1726" s="115">
        <v>71.904761904761983</v>
      </c>
    </row>
    <row r="1727" spans="3:23" ht="18.75" thickBot="1" x14ac:dyDescent="0.3">
      <c r="C1727" s="11">
        <v>43440</v>
      </c>
      <c r="D1727" s="12">
        <v>2225.19</v>
      </c>
      <c r="E1727">
        <f t="shared" si="153"/>
        <v>117.87837050378727</v>
      </c>
      <c r="F1727" s="222"/>
      <c r="G1727" s="115">
        <v>278</v>
      </c>
      <c r="H1727" s="115">
        <f t="shared" si="154"/>
        <v>167.46987951807202</v>
      </c>
      <c r="I1727" s="225">
        <v>43440</v>
      </c>
      <c r="J1727" s="257">
        <v>66360342504</v>
      </c>
      <c r="K1727" s="115">
        <f t="shared" si="155"/>
        <v>159.66456292263081</v>
      </c>
      <c r="L1727" s="115">
        <f t="shared" si="156"/>
        <v>-7.8053165954412123</v>
      </c>
      <c r="M1727" s="248"/>
      <c r="N1727" s="248">
        <v>43440</v>
      </c>
      <c r="O1727" s="115">
        <v>60.4</v>
      </c>
      <c r="P1727" s="74">
        <f t="shared" si="157"/>
        <v>71.904761904761983</v>
      </c>
      <c r="R1727">
        <f t="shared" si="158"/>
        <v>604</v>
      </c>
      <c r="T1727" s="11">
        <v>43440</v>
      </c>
      <c r="U1727" s="115">
        <v>117.87837050378727</v>
      </c>
      <c r="V1727" s="115">
        <v>167.46987951807202</v>
      </c>
      <c r="W1727" s="115">
        <v>71.904761904761983</v>
      </c>
    </row>
    <row r="1728" spans="3:23" ht="18.75" thickBot="1" x14ac:dyDescent="0.3">
      <c r="C1728" s="11">
        <v>43441</v>
      </c>
      <c r="D1728" s="12">
        <v>2222.7600000000002</v>
      </c>
      <c r="E1728">
        <f t="shared" si="153"/>
        <v>117.74964242199462</v>
      </c>
      <c r="F1728" s="222"/>
      <c r="G1728" s="115">
        <v>276.5</v>
      </c>
      <c r="H1728" s="115">
        <f t="shared" si="154"/>
        <v>166.56626506024071</v>
      </c>
      <c r="I1728" s="225">
        <v>43441</v>
      </c>
      <c r="J1728" s="257">
        <v>66002283102</v>
      </c>
      <c r="K1728" s="115">
        <f t="shared" si="155"/>
        <v>158.8030634824008</v>
      </c>
      <c r="L1728" s="115">
        <f t="shared" si="156"/>
        <v>-7.7632015778399079</v>
      </c>
      <c r="M1728" s="248"/>
      <c r="N1728" s="248">
        <v>43441</v>
      </c>
      <c r="O1728" s="115">
        <v>60</v>
      </c>
      <c r="P1728" s="74">
        <f t="shared" si="157"/>
        <v>71.428571428571516</v>
      </c>
      <c r="R1728">
        <f t="shared" si="158"/>
        <v>600</v>
      </c>
      <c r="T1728" s="11">
        <v>43441</v>
      </c>
      <c r="U1728" s="115">
        <v>117.74964242199462</v>
      </c>
      <c r="V1728" s="115">
        <v>166.56626506024071</v>
      </c>
      <c r="W1728" s="115">
        <v>71.428571428571516</v>
      </c>
    </row>
    <row r="1729" spans="3:23" ht="18.75" thickBot="1" x14ac:dyDescent="0.3">
      <c r="C1729" s="11">
        <v>43444</v>
      </c>
      <c r="D1729" s="12">
        <v>2222.54</v>
      </c>
      <c r="E1729">
        <f t="shared" si="153"/>
        <v>117.73798802775823</v>
      </c>
      <c r="F1729" s="222"/>
      <c r="G1729" s="115">
        <v>276.5</v>
      </c>
      <c r="H1729" s="115">
        <f t="shared" si="154"/>
        <v>166.56626506024071</v>
      </c>
      <c r="I1729" s="225">
        <v>43444</v>
      </c>
      <c r="J1729" s="257">
        <v>66002283102</v>
      </c>
      <c r="K1729" s="115">
        <f t="shared" si="155"/>
        <v>158.8030634824008</v>
      </c>
      <c r="L1729" s="115">
        <f t="shared" si="156"/>
        <v>-7.7632015778399079</v>
      </c>
      <c r="M1729" s="248"/>
      <c r="N1729" s="248">
        <v>43444</v>
      </c>
      <c r="O1729" s="115">
        <v>60</v>
      </c>
      <c r="P1729" s="74">
        <f t="shared" si="157"/>
        <v>71.428571428571516</v>
      </c>
      <c r="R1729">
        <f t="shared" si="158"/>
        <v>600</v>
      </c>
      <c r="T1729" s="11">
        <v>43444</v>
      </c>
      <c r="U1729" s="115">
        <v>117.73798802775823</v>
      </c>
      <c r="V1729" s="115">
        <v>166.56626506024071</v>
      </c>
      <c r="W1729" s="115">
        <v>71.428571428571516</v>
      </c>
    </row>
    <row r="1730" spans="3:23" ht="18.75" thickBot="1" x14ac:dyDescent="0.3">
      <c r="C1730" s="11">
        <v>43445</v>
      </c>
      <c r="D1730" s="12">
        <v>2216.3200000000002</v>
      </c>
      <c r="E1730">
        <f t="shared" si="153"/>
        <v>117.40848651798446</v>
      </c>
      <c r="F1730" s="222"/>
      <c r="G1730" s="115">
        <v>273</v>
      </c>
      <c r="H1730" s="115">
        <f t="shared" si="154"/>
        <v>164.45783132530096</v>
      </c>
      <c r="I1730" s="225">
        <v>43445</v>
      </c>
      <c r="J1730" s="257">
        <v>65166811164</v>
      </c>
      <c r="K1730" s="115">
        <f t="shared" si="155"/>
        <v>156.79289812186408</v>
      </c>
      <c r="L1730" s="115">
        <f t="shared" si="156"/>
        <v>-7.664933203436874</v>
      </c>
      <c r="M1730" s="248"/>
      <c r="N1730" s="248">
        <v>43445</v>
      </c>
      <c r="O1730" s="115">
        <v>59.800000000000004</v>
      </c>
      <c r="P1730" s="74">
        <f t="shared" si="157"/>
        <v>71.190476190476275</v>
      </c>
      <c r="R1730">
        <f t="shared" si="158"/>
        <v>598</v>
      </c>
      <c r="T1730" s="11">
        <v>43445</v>
      </c>
      <c r="U1730" s="115">
        <v>117.40848651798446</v>
      </c>
      <c r="V1730" s="115">
        <v>164.45783132530096</v>
      </c>
      <c r="W1730" s="115">
        <v>71.190476190476275</v>
      </c>
    </row>
    <row r="1731" spans="3:23" ht="18.75" thickBot="1" x14ac:dyDescent="0.3">
      <c r="C1731" s="11">
        <v>43446</v>
      </c>
      <c r="D1731" s="12">
        <v>2216.48</v>
      </c>
      <c r="E1731">
        <f t="shared" si="153"/>
        <v>117.41696244106545</v>
      </c>
      <c r="F1731" s="222"/>
      <c r="G1731" s="115">
        <v>273</v>
      </c>
      <c r="H1731" s="115">
        <f t="shared" si="154"/>
        <v>164.45783132530096</v>
      </c>
      <c r="I1731" s="225">
        <v>43446</v>
      </c>
      <c r="J1731" s="257">
        <v>65166811164</v>
      </c>
      <c r="K1731" s="115">
        <f t="shared" si="155"/>
        <v>156.79289812186408</v>
      </c>
      <c r="L1731" s="115">
        <f t="shared" si="156"/>
        <v>-7.664933203436874</v>
      </c>
      <c r="M1731" s="248"/>
      <c r="N1731" s="248">
        <v>43446</v>
      </c>
      <c r="O1731" s="115">
        <v>59</v>
      </c>
      <c r="P1731" s="74">
        <f t="shared" si="157"/>
        <v>70.238095238095312</v>
      </c>
      <c r="R1731">
        <f t="shared" si="158"/>
        <v>590</v>
      </c>
      <c r="T1731" s="11">
        <v>43446</v>
      </c>
      <c r="U1731" s="115">
        <v>117.41696244106545</v>
      </c>
      <c r="V1731" s="115">
        <v>164.45783132530096</v>
      </c>
      <c r="W1731" s="115">
        <v>70.238095238095312</v>
      </c>
    </row>
    <row r="1732" spans="3:23" ht="18.75" thickBot="1" x14ac:dyDescent="0.3">
      <c r="C1732" s="11">
        <v>43447</v>
      </c>
      <c r="D1732" s="12">
        <v>2217.88</v>
      </c>
      <c r="E1732">
        <f t="shared" si="153"/>
        <v>117.49112676802417</v>
      </c>
      <c r="F1732" s="222"/>
      <c r="G1732" s="115">
        <v>274</v>
      </c>
      <c r="H1732" s="115">
        <f t="shared" si="154"/>
        <v>165.06024096385516</v>
      </c>
      <c r="I1732" s="225">
        <v>43447</v>
      </c>
      <c r="J1732" s="257">
        <v>65405517432</v>
      </c>
      <c r="K1732" s="115">
        <f t="shared" si="155"/>
        <v>157.36723108201744</v>
      </c>
      <c r="L1732" s="115">
        <f t="shared" si="156"/>
        <v>-7.6930098818377246</v>
      </c>
      <c r="M1732" s="248"/>
      <c r="N1732" s="248">
        <v>43447</v>
      </c>
      <c r="O1732" s="115">
        <v>59.6</v>
      </c>
      <c r="P1732" s="74">
        <f t="shared" si="157"/>
        <v>70.952380952381034</v>
      </c>
      <c r="R1732">
        <f t="shared" si="158"/>
        <v>596</v>
      </c>
      <c r="T1732" s="11">
        <v>43447</v>
      </c>
      <c r="U1732" s="115">
        <v>117.49112676802417</v>
      </c>
      <c r="V1732" s="115">
        <v>165.06024096385516</v>
      </c>
      <c r="W1732" s="115">
        <v>70.952380952381034</v>
      </c>
    </row>
    <row r="1733" spans="3:23" ht="18.75" thickBot="1" x14ac:dyDescent="0.3">
      <c r="C1733" s="11">
        <v>43448</v>
      </c>
      <c r="D1733" s="12">
        <v>2220.38</v>
      </c>
      <c r="E1733">
        <f t="shared" ref="E1733:E1796" si="159">+(D1733/D1732)*E1732</f>
        <v>117.62356306616476</v>
      </c>
      <c r="F1733" s="222"/>
      <c r="G1733" s="115">
        <v>274</v>
      </c>
      <c r="H1733" s="115">
        <f t="shared" ref="H1733:H1796" si="160">+(G1733/G1732)*H1732</f>
        <v>165.06024096385516</v>
      </c>
      <c r="I1733" s="225">
        <v>43448</v>
      </c>
      <c r="J1733" s="257">
        <v>65405517432</v>
      </c>
      <c r="K1733" s="115">
        <f t="shared" ref="K1733:K1796" si="161">+(J1733/J1732)*K1732</f>
        <v>157.36723108201744</v>
      </c>
      <c r="L1733" s="115">
        <f t="shared" ref="L1733:L1796" si="162">+K1733-H1733</f>
        <v>-7.6930098818377246</v>
      </c>
      <c r="M1733" s="248"/>
      <c r="N1733" s="248">
        <v>43448</v>
      </c>
      <c r="O1733" s="115">
        <v>60</v>
      </c>
      <c r="P1733" s="74">
        <f t="shared" ref="P1733:P1796" si="163">+(O1733/O1732)*P1732</f>
        <v>71.428571428571502</v>
      </c>
      <c r="R1733">
        <f t="shared" si="158"/>
        <v>600</v>
      </c>
      <c r="T1733" s="11">
        <v>43448</v>
      </c>
      <c r="U1733" s="115">
        <v>117.62356306616476</v>
      </c>
      <c r="V1733" s="115">
        <v>165.06024096385516</v>
      </c>
      <c r="W1733" s="115">
        <v>71.428571428571502</v>
      </c>
    </row>
    <row r="1734" spans="3:23" ht="18.75" thickBot="1" x14ac:dyDescent="0.3">
      <c r="C1734" s="11">
        <v>43451</v>
      </c>
      <c r="D1734" s="12">
        <v>2224.4699999999998</v>
      </c>
      <c r="E1734">
        <f t="shared" si="159"/>
        <v>117.84022884992277</v>
      </c>
      <c r="F1734" s="222"/>
      <c r="G1734" s="115">
        <v>273.5</v>
      </c>
      <c r="H1734" s="115">
        <f t="shared" si="160"/>
        <v>164.75903614457806</v>
      </c>
      <c r="I1734" s="225">
        <v>43451</v>
      </c>
      <c r="J1734" s="257">
        <v>65286164298</v>
      </c>
      <c r="K1734" s="115">
        <f t="shared" si="161"/>
        <v>157.08006460194076</v>
      </c>
      <c r="L1734" s="115">
        <f t="shared" si="162"/>
        <v>-7.6789715426372993</v>
      </c>
      <c r="M1734" s="248"/>
      <c r="N1734" s="248">
        <v>43451</v>
      </c>
      <c r="O1734" s="115">
        <v>60</v>
      </c>
      <c r="P1734" s="74">
        <f t="shared" si="163"/>
        <v>71.428571428571502</v>
      </c>
      <c r="R1734">
        <f t="shared" si="158"/>
        <v>600</v>
      </c>
      <c r="T1734" s="11">
        <v>43451</v>
      </c>
      <c r="U1734" s="115">
        <v>117.84022884992277</v>
      </c>
      <c r="V1734" s="115">
        <v>164.75903614457806</v>
      </c>
      <c r="W1734" s="115">
        <v>71.428571428571502</v>
      </c>
    </row>
    <row r="1735" spans="3:23" ht="18.75" thickBot="1" x14ac:dyDescent="0.3">
      <c r="C1735" s="11">
        <v>43452</v>
      </c>
      <c r="D1735" s="12">
        <v>2226.8200000000002</v>
      </c>
      <c r="E1735">
        <f t="shared" si="159"/>
        <v>117.96471897017496</v>
      </c>
      <c r="F1735" s="222"/>
      <c r="G1735" s="115">
        <v>274</v>
      </c>
      <c r="H1735" s="115">
        <f t="shared" si="160"/>
        <v>165.06024096385516</v>
      </c>
      <c r="I1735" s="225">
        <v>43452</v>
      </c>
      <c r="J1735" s="257">
        <v>65405517432</v>
      </c>
      <c r="K1735" s="115">
        <f t="shared" si="161"/>
        <v>157.36723108201744</v>
      </c>
      <c r="L1735" s="115">
        <f t="shared" si="162"/>
        <v>-7.6930098818377246</v>
      </c>
      <c r="M1735" s="248"/>
      <c r="N1735" s="248">
        <v>43452</v>
      </c>
      <c r="O1735" s="115">
        <v>60.199999999999996</v>
      </c>
      <c r="P1735" s="74">
        <f t="shared" si="163"/>
        <v>71.666666666666728</v>
      </c>
      <c r="R1735">
        <f t="shared" si="158"/>
        <v>602</v>
      </c>
      <c r="T1735" s="11">
        <v>43452</v>
      </c>
      <c r="U1735" s="115">
        <v>117.96471897017496</v>
      </c>
      <c r="V1735" s="115">
        <v>165.06024096385516</v>
      </c>
      <c r="W1735" s="115">
        <v>71.666666666666728</v>
      </c>
    </row>
    <row r="1736" spans="3:23" ht="18.75" thickBot="1" x14ac:dyDescent="0.3">
      <c r="C1736" s="11">
        <v>43453</v>
      </c>
      <c r="D1736" s="12">
        <v>2220.29</v>
      </c>
      <c r="E1736">
        <f t="shared" si="159"/>
        <v>117.61879535943172</v>
      </c>
      <c r="F1736" s="222"/>
      <c r="G1736" s="115">
        <v>273</v>
      </c>
      <c r="H1736" s="115">
        <f t="shared" si="160"/>
        <v>164.45783132530093</v>
      </c>
      <c r="I1736" s="225">
        <v>43453</v>
      </c>
      <c r="J1736" s="257">
        <v>65166811164</v>
      </c>
      <c r="K1736" s="115">
        <f t="shared" si="161"/>
        <v>156.79289812186408</v>
      </c>
      <c r="L1736" s="115">
        <f t="shared" si="162"/>
        <v>-7.6649332034368456</v>
      </c>
      <c r="M1736" s="248"/>
      <c r="N1736" s="248">
        <v>43453</v>
      </c>
      <c r="O1736" s="115">
        <v>60</v>
      </c>
      <c r="P1736" s="74">
        <f t="shared" si="163"/>
        <v>71.428571428571502</v>
      </c>
      <c r="R1736">
        <f t="shared" si="158"/>
        <v>600</v>
      </c>
      <c r="T1736" s="11">
        <v>43453</v>
      </c>
      <c r="U1736" s="115">
        <v>117.61879535943172</v>
      </c>
      <c r="V1736" s="115">
        <v>164.45783132530093</v>
      </c>
      <c r="W1736" s="115">
        <v>71.428571428571502</v>
      </c>
    </row>
    <row r="1737" spans="3:23" ht="18.75" thickBot="1" x14ac:dyDescent="0.3">
      <c r="C1737" s="11">
        <v>43454</v>
      </c>
      <c r="D1737" s="12">
        <v>2215.17</v>
      </c>
      <c r="E1737">
        <f t="shared" si="159"/>
        <v>117.34756582083979</v>
      </c>
      <c r="F1737" s="222"/>
      <c r="G1737" s="115">
        <v>272.25</v>
      </c>
      <c r="H1737" s="115">
        <f t="shared" si="160"/>
        <v>164.00602409638526</v>
      </c>
      <c r="I1737" s="225">
        <v>43454</v>
      </c>
      <c r="J1737" s="257">
        <v>64987781463</v>
      </c>
      <c r="K1737" s="115">
        <f t="shared" si="161"/>
        <v>156.36214840174907</v>
      </c>
      <c r="L1737" s="115">
        <f t="shared" si="162"/>
        <v>-7.6438756946361934</v>
      </c>
      <c r="M1737" s="248"/>
      <c r="N1737" s="248">
        <v>43454</v>
      </c>
      <c r="O1737" s="115">
        <v>59.6</v>
      </c>
      <c r="P1737" s="74">
        <f t="shared" si="163"/>
        <v>70.952380952381034</v>
      </c>
      <c r="R1737">
        <f t="shared" si="158"/>
        <v>596</v>
      </c>
      <c r="T1737" s="11">
        <v>43454</v>
      </c>
      <c r="U1737" s="115">
        <v>117.34756582083979</v>
      </c>
      <c r="V1737" s="115">
        <v>164.00602409638526</v>
      </c>
      <c r="W1737" s="115">
        <v>70.952380952381034</v>
      </c>
    </row>
    <row r="1738" spans="3:23" ht="18.75" thickBot="1" x14ac:dyDescent="0.3">
      <c r="C1738" s="11">
        <v>43455</v>
      </c>
      <c r="D1738" s="12">
        <v>2211.6999999999998</v>
      </c>
      <c r="E1738">
        <f t="shared" si="159"/>
        <v>117.16374423902063</v>
      </c>
      <c r="F1738" s="222"/>
      <c r="G1738" s="115">
        <v>273</v>
      </c>
      <c r="H1738" s="115">
        <f t="shared" si="160"/>
        <v>164.4578313253009</v>
      </c>
      <c r="I1738" s="225">
        <v>43455</v>
      </c>
      <c r="J1738" s="257">
        <v>65166811164</v>
      </c>
      <c r="K1738" s="115">
        <f t="shared" si="161"/>
        <v>156.79289812186406</v>
      </c>
      <c r="L1738" s="115">
        <f t="shared" si="162"/>
        <v>-7.6649332034368456</v>
      </c>
      <c r="M1738" s="248"/>
      <c r="N1738" s="248">
        <v>43455</v>
      </c>
      <c r="O1738" s="115">
        <v>59.400000000000006</v>
      </c>
      <c r="P1738" s="74">
        <f t="shared" si="163"/>
        <v>70.714285714285793</v>
      </c>
      <c r="R1738">
        <f t="shared" si="158"/>
        <v>594</v>
      </c>
      <c r="T1738" s="11">
        <v>43455</v>
      </c>
      <c r="U1738" s="115">
        <v>117.16374423902063</v>
      </c>
      <c r="V1738" s="115">
        <v>164.4578313253009</v>
      </c>
      <c r="W1738" s="115">
        <v>70.714285714285793</v>
      </c>
    </row>
    <row r="1739" spans="3:23" ht="18.75" thickBot="1" x14ac:dyDescent="0.3">
      <c r="C1739" s="11">
        <v>43458</v>
      </c>
      <c r="D1739" s="12">
        <v>2213.11</v>
      </c>
      <c r="E1739">
        <f t="shared" si="159"/>
        <v>117.23843831117193</v>
      </c>
      <c r="F1739" s="222"/>
      <c r="G1739" s="115">
        <v>273.25</v>
      </c>
      <c r="H1739" s="115">
        <f t="shared" si="160"/>
        <v>164.60843373493947</v>
      </c>
      <c r="I1739" s="225">
        <v>43458</v>
      </c>
      <c r="J1739" s="257">
        <v>65265565486.75</v>
      </c>
      <c r="K1739" s="115">
        <f t="shared" si="161"/>
        <v>157.03050337198235</v>
      </c>
      <c r="L1739" s="115">
        <f t="shared" si="162"/>
        <v>-7.5779303629571189</v>
      </c>
      <c r="M1739" s="248"/>
      <c r="N1739" s="248">
        <v>43458</v>
      </c>
      <c r="O1739" s="115">
        <v>59.6</v>
      </c>
      <c r="P1739" s="74">
        <f t="shared" si="163"/>
        <v>70.95238095238102</v>
      </c>
      <c r="R1739">
        <f t="shared" si="158"/>
        <v>596</v>
      </c>
      <c r="T1739" s="11">
        <v>43458</v>
      </c>
      <c r="U1739" s="115">
        <v>117.23843831117193</v>
      </c>
      <c r="V1739" s="115">
        <v>164.60843373493947</v>
      </c>
      <c r="W1739" s="115">
        <v>70.95238095238102</v>
      </c>
    </row>
    <row r="1740" spans="3:23" ht="18.75" thickBot="1" x14ac:dyDescent="0.3">
      <c r="C1740" s="11">
        <v>43460</v>
      </c>
      <c r="D1740" s="12">
        <v>2213.31</v>
      </c>
      <c r="E1740">
        <f t="shared" si="159"/>
        <v>117.24903321502318</v>
      </c>
      <c r="F1740" s="222"/>
      <c r="G1740" s="115">
        <v>273.5</v>
      </c>
      <c r="H1740" s="115">
        <f t="shared" si="160"/>
        <v>164.75903614457803</v>
      </c>
      <c r="I1740" s="225">
        <v>43460</v>
      </c>
      <c r="J1740" s="257">
        <v>65325277806.5</v>
      </c>
      <c r="K1740" s="115">
        <f t="shared" si="161"/>
        <v>157.17417263398781</v>
      </c>
      <c r="L1740" s="115">
        <f t="shared" si="162"/>
        <v>-7.5848635105902247</v>
      </c>
      <c r="M1740" s="248"/>
      <c r="N1740" s="248">
        <v>43460</v>
      </c>
      <c r="O1740" s="115">
        <v>59.400000000000006</v>
      </c>
      <c r="P1740" s="74">
        <f t="shared" si="163"/>
        <v>70.714285714285779</v>
      </c>
      <c r="R1740">
        <f t="shared" si="158"/>
        <v>594</v>
      </c>
      <c r="T1740" s="11">
        <v>43460</v>
      </c>
      <c r="U1740" s="115">
        <v>117.24903321502318</v>
      </c>
      <c r="V1740" s="115">
        <v>164.75903614457803</v>
      </c>
      <c r="W1740" s="115">
        <v>70.714285714285779</v>
      </c>
    </row>
    <row r="1741" spans="3:23" ht="18.75" thickBot="1" x14ac:dyDescent="0.3">
      <c r="C1741" s="11">
        <v>43461</v>
      </c>
      <c r="D1741" s="12">
        <v>2214.7600000000002</v>
      </c>
      <c r="E1741">
        <f t="shared" si="159"/>
        <v>117.32584626794473</v>
      </c>
      <c r="F1741" s="222"/>
      <c r="G1741" s="115">
        <v>273.25</v>
      </c>
      <c r="H1741" s="115">
        <f t="shared" si="160"/>
        <v>164.6084337349395</v>
      </c>
      <c r="I1741" s="225">
        <v>43461</v>
      </c>
      <c r="J1741" s="257">
        <v>65265565486.75</v>
      </c>
      <c r="K1741" s="115">
        <f t="shared" si="161"/>
        <v>157.03050337198235</v>
      </c>
      <c r="L1741" s="115">
        <f t="shared" si="162"/>
        <v>-7.5779303629571473</v>
      </c>
      <c r="M1741" s="248"/>
      <c r="N1741" s="248">
        <v>43461</v>
      </c>
      <c r="O1741" s="115">
        <v>59.400000000000006</v>
      </c>
      <c r="P1741" s="74">
        <f t="shared" si="163"/>
        <v>70.714285714285779</v>
      </c>
      <c r="R1741">
        <f t="shared" si="158"/>
        <v>594</v>
      </c>
      <c r="T1741" s="11">
        <v>43461</v>
      </c>
      <c r="U1741" s="115">
        <v>117.32584626794473</v>
      </c>
      <c r="V1741" s="115">
        <v>164.6084337349395</v>
      </c>
      <c r="W1741" s="115">
        <v>70.714285714285779</v>
      </c>
    </row>
    <row r="1742" spans="3:23" ht="18.75" thickBot="1" x14ac:dyDescent="0.3">
      <c r="C1742" s="11">
        <v>43462</v>
      </c>
      <c r="D1742" s="12">
        <v>2213.9</v>
      </c>
      <c r="E1742">
        <f t="shared" si="159"/>
        <v>117.28028818138435</v>
      </c>
      <c r="F1742" s="222"/>
      <c r="G1742" s="115">
        <v>273</v>
      </c>
      <c r="H1742" s="115">
        <f t="shared" si="160"/>
        <v>164.45783132530093</v>
      </c>
      <c r="I1742" s="225">
        <v>43462</v>
      </c>
      <c r="J1742" s="257">
        <v>65205853167</v>
      </c>
      <c r="K1742" s="115">
        <f t="shared" si="161"/>
        <v>156.88683410997689</v>
      </c>
      <c r="L1742" s="115">
        <f t="shared" si="162"/>
        <v>-7.5709972153240415</v>
      </c>
      <c r="M1742" s="248"/>
      <c r="N1742" s="248">
        <v>43462</v>
      </c>
      <c r="O1742" s="115">
        <v>59.400000000000006</v>
      </c>
      <c r="P1742" s="74">
        <f t="shared" si="163"/>
        <v>70.714285714285779</v>
      </c>
      <c r="R1742">
        <f t="shared" si="158"/>
        <v>594</v>
      </c>
      <c r="T1742" s="11">
        <v>43462</v>
      </c>
      <c r="U1742" s="115">
        <v>117.28028818138435</v>
      </c>
      <c r="V1742" s="115">
        <v>164.45783132530093</v>
      </c>
      <c r="W1742" s="115">
        <v>70.714285714285779</v>
      </c>
    </row>
    <row r="1743" spans="3:23" ht="18.75" thickBot="1" x14ac:dyDescent="0.3">
      <c r="C1743" s="11">
        <v>43465</v>
      </c>
      <c r="D1743" s="12">
        <v>2218.52</v>
      </c>
      <c r="E1743">
        <f t="shared" si="159"/>
        <v>117.52503046034818</v>
      </c>
      <c r="F1743" s="222"/>
      <c r="G1743" s="115">
        <v>273</v>
      </c>
      <c r="H1743" s="115">
        <f t="shared" si="160"/>
        <v>164.45783132530093</v>
      </c>
      <c r="I1743" s="240">
        <v>43465</v>
      </c>
      <c r="J1743" s="262">
        <v>65205853167</v>
      </c>
      <c r="K1743" s="115">
        <f t="shared" si="161"/>
        <v>156.88683410997689</v>
      </c>
      <c r="L1743" s="115">
        <f t="shared" si="162"/>
        <v>-7.5709972153240415</v>
      </c>
      <c r="M1743" s="252"/>
      <c r="N1743" s="252">
        <v>43465</v>
      </c>
      <c r="O1743" s="115">
        <v>59.6</v>
      </c>
      <c r="P1743" s="74">
        <f t="shared" si="163"/>
        <v>70.952380952381006</v>
      </c>
      <c r="R1743">
        <f t="shared" si="158"/>
        <v>596</v>
      </c>
      <c r="T1743" s="11">
        <v>43465</v>
      </c>
      <c r="U1743" s="115">
        <v>117.52503046034818</v>
      </c>
      <c r="V1743" s="115">
        <v>164.45783132530093</v>
      </c>
      <c r="W1743" s="115">
        <v>70.952380952381006</v>
      </c>
    </row>
    <row r="1744" spans="3:23" ht="18.75" thickBot="1" x14ac:dyDescent="0.3">
      <c r="C1744" s="11">
        <v>43468</v>
      </c>
      <c r="D1744" s="12">
        <v>2219.4</v>
      </c>
      <c r="E1744">
        <f t="shared" si="159"/>
        <v>117.57164803729366</v>
      </c>
      <c r="F1744" s="222"/>
      <c r="G1744" s="115">
        <v>272.5</v>
      </c>
      <c r="H1744" s="115">
        <f t="shared" si="160"/>
        <v>164.15662650602383</v>
      </c>
      <c r="I1744" s="225">
        <v>43468</v>
      </c>
      <c r="J1744" s="257">
        <v>65086428527.5</v>
      </c>
      <c r="K1744" s="115">
        <f t="shared" si="161"/>
        <v>156.59949558596594</v>
      </c>
      <c r="L1744" s="115">
        <f t="shared" si="162"/>
        <v>-7.5571309200578867</v>
      </c>
      <c r="M1744" s="248"/>
      <c r="N1744" s="248">
        <v>43468</v>
      </c>
      <c r="O1744" s="115">
        <v>59.2</v>
      </c>
      <c r="P1744" s="74">
        <f t="shared" si="163"/>
        <v>70.476190476190524</v>
      </c>
      <c r="R1744">
        <f t="shared" si="158"/>
        <v>592</v>
      </c>
      <c r="T1744" s="11">
        <v>43468</v>
      </c>
      <c r="U1744" s="115">
        <v>117.57164803729366</v>
      </c>
      <c r="V1744" s="115">
        <v>164.15662650602383</v>
      </c>
      <c r="W1744" s="115">
        <v>70.476190476190524</v>
      </c>
    </row>
    <row r="1745" spans="3:23" ht="18.75" thickBot="1" x14ac:dyDescent="0.3">
      <c r="C1745" s="11">
        <v>43469</v>
      </c>
      <c r="D1745" s="12">
        <v>2216.5500000000002</v>
      </c>
      <c r="E1745">
        <f t="shared" si="159"/>
        <v>117.42067065741338</v>
      </c>
      <c r="F1745" s="222"/>
      <c r="G1745" s="115">
        <v>271.5</v>
      </c>
      <c r="H1745" s="115">
        <f t="shared" si="160"/>
        <v>163.55421686746962</v>
      </c>
      <c r="I1745" s="225">
        <v>43469</v>
      </c>
      <c r="J1745" s="257">
        <v>64847579248.5</v>
      </c>
      <c r="K1745" s="115">
        <f t="shared" si="161"/>
        <v>156.02481853794404</v>
      </c>
      <c r="L1745" s="115">
        <f t="shared" si="162"/>
        <v>-7.5293983295255771</v>
      </c>
      <c r="M1745" s="248"/>
      <c r="N1745" s="248">
        <v>43469</v>
      </c>
      <c r="O1745" s="115">
        <v>59.2</v>
      </c>
      <c r="P1745" s="74">
        <f t="shared" si="163"/>
        <v>70.476190476190524</v>
      </c>
      <c r="R1745">
        <f t="shared" si="158"/>
        <v>592</v>
      </c>
      <c r="T1745" s="11">
        <v>43469</v>
      </c>
      <c r="U1745" s="115">
        <v>117.42067065741338</v>
      </c>
      <c r="V1745" s="115">
        <v>163.55421686746962</v>
      </c>
      <c r="W1745" s="115">
        <v>70.476190476190524</v>
      </c>
    </row>
    <row r="1746" spans="3:23" ht="18.75" thickBot="1" x14ac:dyDescent="0.3">
      <c r="C1746" s="11">
        <v>43472</v>
      </c>
      <c r="D1746" s="12">
        <v>2214.4</v>
      </c>
      <c r="E1746">
        <f t="shared" si="159"/>
        <v>117.30677544101248</v>
      </c>
      <c r="F1746" s="222"/>
      <c r="G1746" s="115">
        <v>271.5</v>
      </c>
      <c r="H1746" s="115">
        <f t="shared" si="160"/>
        <v>163.55421686746962</v>
      </c>
      <c r="I1746" s="225">
        <v>43472</v>
      </c>
      <c r="J1746" s="257">
        <v>64847579248.5</v>
      </c>
      <c r="K1746" s="115">
        <f t="shared" si="161"/>
        <v>156.02481853794404</v>
      </c>
      <c r="L1746" s="115">
        <f t="shared" si="162"/>
        <v>-7.5293983295255771</v>
      </c>
      <c r="M1746" s="248"/>
      <c r="N1746" s="248">
        <v>43472</v>
      </c>
      <c r="O1746" s="115">
        <v>59.2</v>
      </c>
      <c r="P1746" s="74">
        <f t="shared" si="163"/>
        <v>70.476190476190524</v>
      </c>
      <c r="R1746">
        <f t="shared" si="158"/>
        <v>592</v>
      </c>
      <c r="T1746" s="11">
        <v>43472</v>
      </c>
      <c r="U1746" s="115">
        <v>117.30677544101248</v>
      </c>
      <c r="V1746" s="115">
        <v>163.55421686746962</v>
      </c>
      <c r="W1746" s="115">
        <v>70.476190476190524</v>
      </c>
    </row>
    <row r="1747" spans="3:23" ht="18.75" thickBot="1" x14ac:dyDescent="0.3">
      <c r="C1747" s="11">
        <v>43473</v>
      </c>
      <c r="D1747" s="12">
        <v>2215.14</v>
      </c>
      <c r="E1747">
        <f t="shared" si="159"/>
        <v>117.34597658526208</v>
      </c>
      <c r="F1747" s="222"/>
      <c r="G1747" s="115">
        <v>271.5</v>
      </c>
      <c r="H1747" s="115">
        <f t="shared" si="160"/>
        <v>163.55421686746962</v>
      </c>
      <c r="I1747" s="225">
        <v>43473</v>
      </c>
      <c r="J1747" s="257">
        <v>64847579248.5</v>
      </c>
      <c r="K1747" s="115">
        <f t="shared" si="161"/>
        <v>156.02481853794404</v>
      </c>
      <c r="L1747" s="115">
        <f t="shared" si="162"/>
        <v>-7.5293983295255771</v>
      </c>
      <c r="M1747" s="248"/>
      <c r="N1747" s="248">
        <v>43473</v>
      </c>
      <c r="O1747" s="115">
        <v>59.6</v>
      </c>
      <c r="P1747" s="74">
        <f t="shared" si="163"/>
        <v>70.952380952381006</v>
      </c>
      <c r="R1747">
        <f t="shared" si="158"/>
        <v>596</v>
      </c>
      <c r="T1747" s="11">
        <v>43473</v>
      </c>
      <c r="U1747" s="115">
        <v>117.34597658526208</v>
      </c>
      <c r="V1747" s="115">
        <v>163.55421686746962</v>
      </c>
      <c r="W1747" s="115">
        <v>70.952380952381006</v>
      </c>
    </row>
    <row r="1748" spans="3:23" ht="18.75" thickBot="1" x14ac:dyDescent="0.3">
      <c r="C1748" s="11">
        <v>43474</v>
      </c>
      <c r="D1748" s="12">
        <v>2221.1</v>
      </c>
      <c r="E1748">
        <f t="shared" si="159"/>
        <v>117.66170472002926</v>
      </c>
      <c r="F1748" s="222"/>
      <c r="G1748" s="115">
        <v>272</v>
      </c>
      <c r="H1748" s="115">
        <f t="shared" si="160"/>
        <v>163.85542168674675</v>
      </c>
      <c r="I1748" s="225">
        <v>43474</v>
      </c>
      <c r="J1748" s="257">
        <v>64967003888</v>
      </c>
      <c r="K1748" s="115">
        <f t="shared" si="161"/>
        <v>156.31215706195502</v>
      </c>
      <c r="L1748" s="115">
        <f t="shared" si="162"/>
        <v>-7.5432646247917319</v>
      </c>
      <c r="M1748" s="248"/>
      <c r="N1748" s="248">
        <v>43474</v>
      </c>
      <c r="O1748" s="115">
        <v>61</v>
      </c>
      <c r="P1748" s="74">
        <f t="shared" si="163"/>
        <v>72.619047619047663</v>
      </c>
      <c r="R1748">
        <f t="shared" si="158"/>
        <v>610</v>
      </c>
      <c r="T1748" s="11">
        <v>43474</v>
      </c>
      <c r="U1748" s="115">
        <v>117.66170472002926</v>
      </c>
      <c r="V1748" s="115">
        <v>163.85542168674675</v>
      </c>
      <c r="W1748" s="115">
        <v>72.619047619047663</v>
      </c>
    </row>
    <row r="1749" spans="3:23" ht="18.75" thickBot="1" x14ac:dyDescent="0.3">
      <c r="C1749" s="11">
        <v>43475</v>
      </c>
      <c r="D1749" s="12">
        <v>2208.8200000000002</v>
      </c>
      <c r="E1749">
        <f t="shared" si="159"/>
        <v>117.01117762356269</v>
      </c>
      <c r="F1749" s="222"/>
      <c r="G1749" s="115">
        <v>273</v>
      </c>
      <c r="H1749" s="115">
        <f t="shared" si="160"/>
        <v>164.45783132530096</v>
      </c>
      <c r="I1749" s="225">
        <v>43475</v>
      </c>
      <c r="J1749" s="257">
        <v>65205853167</v>
      </c>
      <c r="K1749" s="115">
        <f t="shared" si="161"/>
        <v>156.88683410997692</v>
      </c>
      <c r="L1749" s="115">
        <f t="shared" si="162"/>
        <v>-7.5709972153240415</v>
      </c>
      <c r="M1749" s="248"/>
      <c r="N1749" s="248">
        <v>43475</v>
      </c>
      <c r="O1749" s="115">
        <v>60.199999999999996</v>
      </c>
      <c r="P1749" s="74">
        <f t="shared" si="163"/>
        <v>71.6666666666667</v>
      </c>
      <c r="R1749">
        <f t="shared" si="158"/>
        <v>602</v>
      </c>
      <c r="T1749" s="11">
        <v>43475</v>
      </c>
      <c r="U1749" s="115">
        <v>117.01117762356269</v>
      </c>
      <c r="V1749" s="115">
        <v>164.45783132530096</v>
      </c>
      <c r="W1749" s="115">
        <v>71.6666666666667</v>
      </c>
    </row>
    <row r="1750" spans="3:23" ht="18.75" thickBot="1" x14ac:dyDescent="0.3">
      <c r="C1750" s="11">
        <v>43476</v>
      </c>
      <c r="D1750" s="12">
        <v>2205.19</v>
      </c>
      <c r="E1750">
        <f t="shared" si="159"/>
        <v>116.81888011866255</v>
      </c>
      <c r="F1750" s="222"/>
      <c r="G1750" s="115">
        <v>273</v>
      </c>
      <c r="H1750" s="115">
        <f t="shared" si="160"/>
        <v>164.45783132530096</v>
      </c>
      <c r="I1750" s="225">
        <v>43476</v>
      </c>
      <c r="J1750" s="257">
        <v>65205853167</v>
      </c>
      <c r="K1750" s="115">
        <f t="shared" si="161"/>
        <v>156.88683410997692</v>
      </c>
      <c r="L1750" s="115">
        <f t="shared" si="162"/>
        <v>-7.5709972153240415</v>
      </c>
      <c r="M1750" s="248"/>
      <c r="N1750" s="248">
        <v>43476</v>
      </c>
      <c r="O1750" s="115">
        <v>60.199999999999996</v>
      </c>
      <c r="P1750" s="74">
        <f t="shared" si="163"/>
        <v>71.6666666666667</v>
      </c>
      <c r="R1750">
        <f t="shared" si="158"/>
        <v>602</v>
      </c>
      <c r="T1750" s="11">
        <v>43476</v>
      </c>
      <c r="U1750" s="115">
        <v>116.81888011866255</v>
      </c>
      <c r="V1750" s="115">
        <v>164.45783132530096</v>
      </c>
      <c r="W1750" s="115">
        <v>71.6666666666667</v>
      </c>
    </row>
    <row r="1751" spans="3:23" ht="18.75" thickBot="1" x14ac:dyDescent="0.3">
      <c r="C1751" s="11">
        <v>43479</v>
      </c>
      <c r="D1751" s="12">
        <v>2214.31</v>
      </c>
      <c r="E1751">
        <f t="shared" si="159"/>
        <v>117.30200773427941</v>
      </c>
      <c r="F1751" s="222"/>
      <c r="G1751" s="115">
        <v>275</v>
      </c>
      <c r="H1751" s="115">
        <f t="shared" si="160"/>
        <v>165.6626506024094</v>
      </c>
      <c r="I1751" s="225">
        <v>43479</v>
      </c>
      <c r="J1751" s="257">
        <v>65683551725</v>
      </c>
      <c r="K1751" s="115">
        <f t="shared" si="161"/>
        <v>158.03618820602071</v>
      </c>
      <c r="L1751" s="115">
        <f t="shared" si="162"/>
        <v>-7.6264623963886891</v>
      </c>
      <c r="M1751" s="248"/>
      <c r="N1751" s="248">
        <v>43479</v>
      </c>
      <c r="O1751" s="115">
        <v>60.599999999999994</v>
      </c>
      <c r="P1751" s="74">
        <f t="shared" si="163"/>
        <v>72.142857142857181</v>
      </c>
      <c r="R1751">
        <f t="shared" si="158"/>
        <v>606</v>
      </c>
      <c r="T1751" s="11">
        <v>43479</v>
      </c>
      <c r="U1751" s="115">
        <v>117.30200773427941</v>
      </c>
      <c r="V1751" s="115">
        <v>165.6626506024094</v>
      </c>
      <c r="W1751" s="115">
        <v>72.142857142857181</v>
      </c>
    </row>
    <row r="1752" spans="3:23" ht="18.75" thickBot="1" x14ac:dyDescent="0.3">
      <c r="C1752" s="11">
        <v>43480</v>
      </c>
      <c r="D1752" s="12">
        <v>2214.7600000000002</v>
      </c>
      <c r="E1752">
        <f t="shared" si="159"/>
        <v>117.32584626794474</v>
      </c>
      <c r="F1752" s="222"/>
      <c r="G1752" s="115">
        <v>275</v>
      </c>
      <c r="H1752" s="115">
        <f t="shared" si="160"/>
        <v>165.6626506024094</v>
      </c>
      <c r="I1752" s="225">
        <v>43480</v>
      </c>
      <c r="J1752" s="257">
        <v>65683551725</v>
      </c>
      <c r="K1752" s="115">
        <f t="shared" si="161"/>
        <v>158.03618820602071</v>
      </c>
      <c r="L1752" s="115">
        <f t="shared" si="162"/>
        <v>-7.6264623963886891</v>
      </c>
      <c r="M1752" s="248"/>
      <c r="N1752" s="248">
        <v>43480</v>
      </c>
      <c r="O1752" s="115">
        <v>61.2</v>
      </c>
      <c r="P1752" s="74">
        <f t="shared" si="163"/>
        <v>72.857142857142918</v>
      </c>
      <c r="R1752">
        <f t="shared" si="158"/>
        <v>612</v>
      </c>
      <c r="T1752" s="11">
        <v>43480</v>
      </c>
      <c r="U1752" s="115">
        <v>117.32584626794474</v>
      </c>
      <c r="V1752" s="115">
        <v>165.6626506024094</v>
      </c>
      <c r="W1752" s="115">
        <v>72.857142857142918</v>
      </c>
    </row>
    <row r="1753" spans="3:23" ht="18.75" thickBot="1" x14ac:dyDescent="0.3">
      <c r="C1753" s="11">
        <v>43481</v>
      </c>
      <c r="D1753" s="12">
        <v>2219.2199999999998</v>
      </c>
      <c r="E1753">
        <f t="shared" si="159"/>
        <v>117.56211262382755</v>
      </c>
      <c r="F1753" s="222"/>
      <c r="G1753" s="115">
        <v>278</v>
      </c>
      <c r="H1753" s="115">
        <f t="shared" si="160"/>
        <v>167.46987951807205</v>
      </c>
      <c r="I1753" s="225">
        <v>43481</v>
      </c>
      <c r="J1753" s="257">
        <v>66400099562</v>
      </c>
      <c r="K1753" s="115">
        <f t="shared" si="161"/>
        <v>159.7602193500864</v>
      </c>
      <c r="L1753" s="115">
        <f t="shared" si="162"/>
        <v>-7.7096601679856462</v>
      </c>
      <c r="M1753" s="248"/>
      <c r="N1753" s="248">
        <v>43481</v>
      </c>
      <c r="O1753" s="115">
        <v>61.4</v>
      </c>
      <c r="P1753" s="74">
        <f t="shared" si="163"/>
        <v>73.095238095238159</v>
      </c>
      <c r="R1753">
        <f t="shared" si="158"/>
        <v>614</v>
      </c>
      <c r="T1753" s="11">
        <v>43481</v>
      </c>
      <c r="U1753" s="115">
        <v>117.56211262382755</v>
      </c>
      <c r="V1753" s="115">
        <v>167.46987951807205</v>
      </c>
      <c r="W1753" s="115">
        <v>73.095238095238159</v>
      </c>
    </row>
    <row r="1754" spans="3:23" ht="18.75" thickBot="1" x14ac:dyDescent="0.3">
      <c r="C1754" s="11">
        <v>43482</v>
      </c>
      <c r="D1754" s="12">
        <v>2223.9</v>
      </c>
      <c r="E1754">
        <f t="shared" si="159"/>
        <v>117.81003337394675</v>
      </c>
      <c r="F1754" s="222"/>
      <c r="G1754" s="115">
        <v>277.5</v>
      </c>
      <c r="H1754" s="115">
        <f t="shared" si="160"/>
        <v>167.16867469879494</v>
      </c>
      <c r="I1754" s="225">
        <v>43482</v>
      </c>
      <c r="J1754" s="257">
        <v>66280674922.5</v>
      </c>
      <c r="K1754" s="115">
        <f t="shared" si="161"/>
        <v>159.47288082607545</v>
      </c>
      <c r="L1754" s="115">
        <f t="shared" si="162"/>
        <v>-7.6957938727194914</v>
      </c>
      <c r="M1754" s="248"/>
      <c r="N1754" s="248">
        <v>43482</v>
      </c>
      <c r="O1754" s="115">
        <v>61.4</v>
      </c>
      <c r="P1754" s="74">
        <f t="shared" si="163"/>
        <v>73.095238095238159</v>
      </c>
      <c r="R1754">
        <f t="shared" si="158"/>
        <v>614</v>
      </c>
      <c r="T1754" s="11">
        <v>43482</v>
      </c>
      <c r="U1754" s="115">
        <v>117.81003337394675</v>
      </c>
      <c r="V1754" s="115">
        <v>167.16867469879494</v>
      </c>
      <c r="W1754" s="115">
        <v>73.095238095238159</v>
      </c>
    </row>
    <row r="1755" spans="3:23" ht="18.75" thickBot="1" x14ac:dyDescent="0.3">
      <c r="C1755" s="11">
        <v>43483</v>
      </c>
      <c r="D1755" s="12">
        <v>2226.77</v>
      </c>
      <c r="E1755">
        <f t="shared" si="159"/>
        <v>117.96207024421216</v>
      </c>
      <c r="F1755" s="222"/>
      <c r="G1755" s="115">
        <v>278</v>
      </c>
      <c r="H1755" s="115">
        <f t="shared" si="160"/>
        <v>167.46987951807205</v>
      </c>
      <c r="I1755" s="225">
        <v>43483</v>
      </c>
      <c r="J1755" s="257">
        <v>66400099562</v>
      </c>
      <c r="K1755" s="115">
        <f t="shared" si="161"/>
        <v>159.7602193500864</v>
      </c>
      <c r="L1755" s="115">
        <f t="shared" si="162"/>
        <v>-7.7096601679856462</v>
      </c>
      <c r="M1755" s="248"/>
      <c r="N1755" s="248">
        <v>43483</v>
      </c>
      <c r="O1755" s="115">
        <v>61</v>
      </c>
      <c r="P1755" s="74">
        <f t="shared" si="163"/>
        <v>72.619047619047677</v>
      </c>
      <c r="R1755">
        <f t="shared" si="158"/>
        <v>610</v>
      </c>
      <c r="T1755" s="11">
        <v>43483</v>
      </c>
      <c r="U1755" s="115">
        <v>117.96207024421216</v>
      </c>
      <c r="V1755" s="115">
        <v>167.46987951807205</v>
      </c>
      <c r="W1755" s="115">
        <v>72.619047619047677</v>
      </c>
    </row>
    <row r="1756" spans="3:23" ht="18.75" thickBot="1" x14ac:dyDescent="0.3">
      <c r="C1756" s="11">
        <v>43487</v>
      </c>
      <c r="D1756" s="12">
        <v>2223.73</v>
      </c>
      <c r="E1756">
        <f t="shared" si="159"/>
        <v>117.80102770567319</v>
      </c>
      <c r="F1756" s="222"/>
      <c r="G1756" s="115">
        <v>278</v>
      </c>
      <c r="H1756" s="115">
        <f t="shared" si="160"/>
        <v>167.46987951807205</v>
      </c>
      <c r="I1756" s="225">
        <v>43487</v>
      </c>
      <c r="J1756" s="257">
        <v>66400099562</v>
      </c>
      <c r="K1756" s="115">
        <f t="shared" si="161"/>
        <v>159.7602193500864</v>
      </c>
      <c r="L1756" s="115">
        <f t="shared" si="162"/>
        <v>-7.7096601679856462</v>
      </c>
      <c r="M1756" s="248"/>
      <c r="N1756" s="248">
        <v>43487</v>
      </c>
      <c r="O1756" s="115">
        <v>61</v>
      </c>
      <c r="P1756" s="74">
        <f t="shared" si="163"/>
        <v>72.619047619047677</v>
      </c>
      <c r="R1756">
        <f t="shared" si="158"/>
        <v>610</v>
      </c>
      <c r="T1756" s="11">
        <v>43487</v>
      </c>
      <c r="U1756" s="115">
        <v>117.80102770567319</v>
      </c>
      <c r="V1756" s="115">
        <v>167.46987951807205</v>
      </c>
      <c r="W1756" s="115">
        <v>72.619047619047677</v>
      </c>
    </row>
    <row r="1757" spans="3:23" ht="18.75" thickBot="1" x14ac:dyDescent="0.3">
      <c r="C1757" s="11">
        <v>43488</v>
      </c>
      <c r="D1757" s="12">
        <v>2230.91</v>
      </c>
      <c r="E1757">
        <f t="shared" si="159"/>
        <v>118.18138475393296</v>
      </c>
      <c r="F1757" s="222"/>
      <c r="G1757" s="115">
        <v>278</v>
      </c>
      <c r="H1757" s="115">
        <f t="shared" si="160"/>
        <v>167.46987951807205</v>
      </c>
      <c r="I1757" s="225">
        <v>43488</v>
      </c>
      <c r="J1757" s="257">
        <v>66400099562</v>
      </c>
      <c r="K1757" s="115">
        <f t="shared" si="161"/>
        <v>159.7602193500864</v>
      </c>
      <c r="L1757" s="115">
        <f t="shared" si="162"/>
        <v>-7.7096601679856462</v>
      </c>
      <c r="M1757" s="248"/>
      <c r="N1757" s="248">
        <v>43488</v>
      </c>
      <c r="O1757" s="115">
        <v>61</v>
      </c>
      <c r="P1757" s="74">
        <f t="shared" si="163"/>
        <v>72.619047619047677</v>
      </c>
      <c r="R1757">
        <f t="shared" si="158"/>
        <v>610</v>
      </c>
      <c r="T1757" s="11">
        <v>43488</v>
      </c>
      <c r="U1757" s="115">
        <v>118.18138475393296</v>
      </c>
      <c r="V1757" s="115">
        <v>167.46987951807205</v>
      </c>
      <c r="W1757" s="115">
        <v>72.619047619047677</v>
      </c>
    </row>
    <row r="1758" spans="3:23" ht="18.75" thickBot="1" x14ac:dyDescent="0.3">
      <c r="C1758" s="11">
        <v>43489</v>
      </c>
      <c r="D1758" s="12">
        <v>2224.77</v>
      </c>
      <c r="E1758">
        <f t="shared" si="159"/>
        <v>117.85612120569967</v>
      </c>
      <c r="F1758" s="222"/>
      <c r="G1758" s="115">
        <v>278</v>
      </c>
      <c r="H1758" s="115">
        <f t="shared" si="160"/>
        <v>167.46987951807205</v>
      </c>
      <c r="I1758" s="225">
        <v>43489</v>
      </c>
      <c r="J1758" s="257">
        <v>66400099562</v>
      </c>
      <c r="K1758" s="115">
        <f t="shared" si="161"/>
        <v>159.7602193500864</v>
      </c>
      <c r="L1758" s="115">
        <f t="shared" si="162"/>
        <v>-7.7096601679856462</v>
      </c>
      <c r="M1758" s="248"/>
      <c r="N1758" s="248">
        <v>43489</v>
      </c>
      <c r="O1758" s="115">
        <v>61</v>
      </c>
      <c r="P1758" s="74">
        <f t="shared" si="163"/>
        <v>72.619047619047677</v>
      </c>
      <c r="R1758">
        <f t="shared" si="158"/>
        <v>610</v>
      </c>
      <c r="T1758" s="11">
        <v>43489</v>
      </c>
      <c r="U1758" s="115">
        <v>117.85612120569967</v>
      </c>
      <c r="V1758" s="115">
        <v>167.46987951807205</v>
      </c>
      <c r="W1758" s="115">
        <v>72.619047619047677</v>
      </c>
    </row>
    <row r="1759" spans="3:23" ht="18.75" thickBot="1" x14ac:dyDescent="0.3">
      <c r="C1759" s="11">
        <v>43490</v>
      </c>
      <c r="D1759" s="12">
        <v>2220.58</v>
      </c>
      <c r="E1759">
        <f t="shared" si="159"/>
        <v>117.63415797001603</v>
      </c>
      <c r="F1759" s="222"/>
      <c r="G1759" s="115">
        <v>277</v>
      </c>
      <c r="H1759" s="115">
        <f t="shared" si="160"/>
        <v>166.86746987951784</v>
      </c>
      <c r="I1759" s="225">
        <v>43490</v>
      </c>
      <c r="J1759" s="257">
        <v>66161250283</v>
      </c>
      <c r="K1759" s="115">
        <f t="shared" si="161"/>
        <v>159.1855423020645</v>
      </c>
      <c r="L1759" s="115">
        <f t="shared" si="162"/>
        <v>-7.6819275774533367</v>
      </c>
      <c r="M1759" s="248"/>
      <c r="N1759" s="248">
        <v>43490</v>
      </c>
      <c r="O1759" s="115">
        <v>61</v>
      </c>
      <c r="P1759" s="74">
        <f t="shared" si="163"/>
        <v>72.619047619047677</v>
      </c>
      <c r="R1759">
        <f t="shared" si="158"/>
        <v>610</v>
      </c>
      <c r="T1759" s="11">
        <v>43490</v>
      </c>
      <c r="U1759" s="115">
        <v>117.63415797001603</v>
      </c>
      <c r="V1759" s="115">
        <v>166.86746987951784</v>
      </c>
      <c r="W1759" s="115">
        <v>72.619047619047677</v>
      </c>
    </row>
    <row r="1760" spans="3:23" ht="18.75" thickBot="1" x14ac:dyDescent="0.3">
      <c r="C1760" s="11">
        <v>43493</v>
      </c>
      <c r="D1760" s="12">
        <v>2219.38</v>
      </c>
      <c r="E1760">
        <f t="shared" si="159"/>
        <v>117.57058854690855</v>
      </c>
      <c r="F1760" s="222"/>
      <c r="G1760" s="115">
        <v>277</v>
      </c>
      <c r="H1760" s="115">
        <f t="shared" si="160"/>
        <v>166.86746987951784</v>
      </c>
      <c r="I1760" s="225">
        <v>43493</v>
      </c>
      <c r="J1760" s="257">
        <v>66161250283</v>
      </c>
      <c r="K1760" s="115">
        <f t="shared" si="161"/>
        <v>159.1855423020645</v>
      </c>
      <c r="L1760" s="115">
        <f t="shared" si="162"/>
        <v>-7.6819275774533367</v>
      </c>
      <c r="M1760" s="248"/>
      <c r="N1760" s="248">
        <v>43493</v>
      </c>
      <c r="O1760" s="115">
        <v>61</v>
      </c>
      <c r="P1760" s="74">
        <f t="shared" si="163"/>
        <v>72.619047619047677</v>
      </c>
      <c r="R1760">
        <f t="shared" si="158"/>
        <v>610</v>
      </c>
      <c r="T1760" s="11">
        <v>43493</v>
      </c>
      <c r="U1760" s="115">
        <v>117.57058854690855</v>
      </c>
      <c r="V1760" s="115">
        <v>166.86746987951784</v>
      </c>
      <c r="W1760" s="115">
        <v>72.619047619047677</v>
      </c>
    </row>
    <row r="1761" spans="3:23" ht="18.75" thickBot="1" x14ac:dyDescent="0.3">
      <c r="C1761" s="11">
        <v>43494</v>
      </c>
      <c r="D1761" s="12">
        <v>2219.6799999999998</v>
      </c>
      <c r="E1761">
        <f t="shared" si="159"/>
        <v>117.58648090268541</v>
      </c>
      <c r="F1761" s="222"/>
      <c r="G1761" s="115">
        <v>277</v>
      </c>
      <c r="H1761" s="115">
        <f t="shared" si="160"/>
        <v>166.86746987951784</v>
      </c>
      <c r="I1761" s="225">
        <v>43494</v>
      </c>
      <c r="J1761" s="257">
        <v>66161250283</v>
      </c>
      <c r="K1761" s="115">
        <f t="shared" si="161"/>
        <v>159.1855423020645</v>
      </c>
      <c r="L1761" s="115">
        <f t="shared" si="162"/>
        <v>-7.6819275774533367</v>
      </c>
      <c r="M1761" s="248"/>
      <c r="N1761" s="248">
        <v>43494</v>
      </c>
      <c r="O1761" s="115">
        <v>60.8</v>
      </c>
      <c r="P1761" s="74">
        <f t="shared" si="163"/>
        <v>72.380952380952436</v>
      </c>
      <c r="R1761">
        <f t="shared" si="158"/>
        <v>608</v>
      </c>
      <c r="T1761" s="11">
        <v>43494</v>
      </c>
      <c r="U1761" s="115">
        <v>117.58648090268541</v>
      </c>
      <c r="V1761" s="115">
        <v>166.86746987951784</v>
      </c>
      <c r="W1761" s="115">
        <v>72.380952380952436</v>
      </c>
    </row>
    <row r="1762" spans="3:23" ht="18.75" thickBot="1" x14ac:dyDescent="0.3">
      <c r="C1762" s="11">
        <v>43495</v>
      </c>
      <c r="D1762" s="12">
        <v>2215.5500000000002</v>
      </c>
      <c r="E1762">
        <f t="shared" si="159"/>
        <v>117.36769613815717</v>
      </c>
      <c r="F1762" s="222"/>
      <c r="G1762" s="115">
        <v>275.75</v>
      </c>
      <c r="H1762" s="115">
        <f t="shared" si="160"/>
        <v>166.11445783132507</v>
      </c>
      <c r="I1762" s="225">
        <v>43495</v>
      </c>
      <c r="J1762" s="257">
        <v>65862688684.25</v>
      </c>
      <c r="K1762" s="115">
        <f t="shared" si="161"/>
        <v>158.46719599203715</v>
      </c>
      <c r="L1762" s="115">
        <f t="shared" si="162"/>
        <v>-7.6472618392879212</v>
      </c>
      <c r="M1762" s="248"/>
      <c r="N1762" s="248">
        <v>43495</v>
      </c>
      <c r="O1762" s="115">
        <v>60.4</v>
      </c>
      <c r="P1762" s="74">
        <f t="shared" si="163"/>
        <v>71.904761904761969</v>
      </c>
      <c r="R1762">
        <f t="shared" si="158"/>
        <v>604</v>
      </c>
      <c r="T1762" s="11">
        <v>43495</v>
      </c>
      <c r="U1762" s="115">
        <v>117.36769613815717</v>
      </c>
      <c r="V1762" s="115">
        <v>166.11445783132507</v>
      </c>
      <c r="W1762" s="115">
        <v>71.904761904761969</v>
      </c>
    </row>
    <row r="1763" spans="3:23" ht="18.75" thickBot="1" x14ac:dyDescent="0.3">
      <c r="C1763" s="11">
        <v>43496</v>
      </c>
      <c r="D1763" s="12">
        <v>2212.92</v>
      </c>
      <c r="E1763">
        <f t="shared" si="159"/>
        <v>117.22837315251326</v>
      </c>
      <c r="F1763" s="222"/>
      <c r="G1763" s="115">
        <v>274</v>
      </c>
      <c r="H1763" s="115">
        <f t="shared" si="160"/>
        <v>165.06024096385519</v>
      </c>
      <c r="I1763" s="240">
        <v>43496</v>
      </c>
      <c r="J1763" s="262">
        <v>65444702446</v>
      </c>
      <c r="K1763" s="115">
        <f t="shared" si="161"/>
        <v>157.46151115799884</v>
      </c>
      <c r="L1763" s="115">
        <f t="shared" si="162"/>
        <v>-7.598729805856351</v>
      </c>
      <c r="M1763" s="252"/>
      <c r="N1763" s="252">
        <v>43496</v>
      </c>
      <c r="O1763" s="115">
        <v>60.4</v>
      </c>
      <c r="P1763" s="74">
        <f t="shared" si="163"/>
        <v>71.904761904761969</v>
      </c>
      <c r="R1763">
        <f t="shared" si="158"/>
        <v>604</v>
      </c>
      <c r="T1763" s="11">
        <v>43496</v>
      </c>
      <c r="U1763" s="115">
        <v>117.22837315251326</v>
      </c>
      <c r="V1763" s="115">
        <v>165.06024096385519</v>
      </c>
      <c r="W1763" s="115">
        <v>71.904761904761969</v>
      </c>
    </row>
    <row r="1764" spans="3:23" ht="18.75" thickBot="1" x14ac:dyDescent="0.3">
      <c r="C1764" s="11">
        <v>43500</v>
      </c>
      <c r="D1764" s="12">
        <v>2214.04</v>
      </c>
      <c r="E1764">
        <f t="shared" si="159"/>
        <v>117.28770461408024</v>
      </c>
      <c r="F1764" s="222"/>
      <c r="G1764" s="115">
        <v>274</v>
      </c>
      <c r="H1764" s="115">
        <f t="shared" si="160"/>
        <v>165.06024096385519</v>
      </c>
      <c r="I1764" s="225">
        <v>43500</v>
      </c>
      <c r="J1764" s="257">
        <v>65444702446</v>
      </c>
      <c r="K1764" s="115">
        <f t="shared" si="161"/>
        <v>157.46151115799884</v>
      </c>
      <c r="L1764" s="115">
        <f t="shared" si="162"/>
        <v>-7.598729805856351</v>
      </c>
      <c r="M1764" s="248"/>
      <c r="N1764" s="248">
        <v>43500</v>
      </c>
      <c r="O1764" s="115">
        <v>60.4</v>
      </c>
      <c r="P1764" s="74">
        <f t="shared" si="163"/>
        <v>71.904761904761969</v>
      </c>
      <c r="R1764">
        <f t="shared" si="158"/>
        <v>604</v>
      </c>
      <c r="T1764" s="11">
        <v>43500</v>
      </c>
      <c r="U1764" s="115">
        <v>117.28770461408024</v>
      </c>
      <c r="V1764" s="115">
        <v>165.06024096385519</v>
      </c>
      <c r="W1764" s="115">
        <v>71.904761904761969</v>
      </c>
    </row>
    <row r="1765" spans="3:23" ht="18.75" thickBot="1" x14ac:dyDescent="0.3">
      <c r="C1765" s="11">
        <v>43502</v>
      </c>
      <c r="D1765" s="12">
        <v>2207.8200000000002</v>
      </c>
      <c r="E1765">
        <f t="shared" si="159"/>
        <v>116.95820310430645</v>
      </c>
      <c r="F1765" s="222"/>
      <c r="G1765" s="115">
        <v>272.5</v>
      </c>
      <c r="H1765" s="115">
        <f t="shared" si="160"/>
        <v>164.15662650602385</v>
      </c>
      <c r="I1765" s="225">
        <v>43502</v>
      </c>
      <c r="J1765" s="257">
        <v>65086428527.5</v>
      </c>
      <c r="K1765" s="115">
        <f t="shared" si="161"/>
        <v>156.599495585966</v>
      </c>
      <c r="L1765" s="115">
        <f t="shared" si="162"/>
        <v>-7.5571309200578582</v>
      </c>
      <c r="M1765" s="248"/>
      <c r="N1765" s="248">
        <v>43502</v>
      </c>
      <c r="O1765" s="115">
        <v>59.400000000000006</v>
      </c>
      <c r="P1765" s="74">
        <f t="shared" si="163"/>
        <v>70.714285714285793</v>
      </c>
      <c r="R1765">
        <f t="shared" si="158"/>
        <v>594</v>
      </c>
      <c r="T1765" s="11">
        <v>43502</v>
      </c>
      <c r="U1765" s="115">
        <v>116.95820310430645</v>
      </c>
      <c r="V1765" s="115">
        <v>164.15662650602385</v>
      </c>
      <c r="W1765" s="115">
        <v>70.714285714285793</v>
      </c>
    </row>
    <row r="1766" spans="3:23" ht="18.75" thickBot="1" x14ac:dyDescent="0.3">
      <c r="C1766" s="11">
        <v>43503</v>
      </c>
      <c r="D1766" s="12">
        <v>2205.75</v>
      </c>
      <c r="E1766">
        <f t="shared" si="159"/>
        <v>116.84854584944603</v>
      </c>
      <c r="F1766" s="222"/>
      <c r="G1766" s="115">
        <v>272.75</v>
      </c>
      <c r="H1766" s="115">
        <f t="shared" si="160"/>
        <v>164.30722891566239</v>
      </c>
      <c r="I1766" s="225">
        <v>43503</v>
      </c>
      <c r="J1766" s="257">
        <v>65146140847.25</v>
      </c>
      <c r="K1766" s="115">
        <f t="shared" si="161"/>
        <v>156.74316484797146</v>
      </c>
      <c r="L1766" s="115">
        <f t="shared" si="162"/>
        <v>-7.5640640676909356</v>
      </c>
      <c r="M1766" s="248"/>
      <c r="N1766" s="248">
        <v>43503</v>
      </c>
      <c r="O1766" s="115">
        <v>59.400000000000006</v>
      </c>
      <c r="P1766" s="74">
        <f t="shared" si="163"/>
        <v>70.714285714285793</v>
      </c>
      <c r="R1766">
        <f t="shared" si="158"/>
        <v>594</v>
      </c>
      <c r="T1766" s="11">
        <v>43503</v>
      </c>
      <c r="U1766" s="115">
        <v>116.84854584944603</v>
      </c>
      <c r="V1766" s="115">
        <v>164.30722891566239</v>
      </c>
      <c r="W1766" s="115">
        <v>70.714285714285793</v>
      </c>
    </row>
    <row r="1767" spans="3:23" ht="18.75" thickBot="1" x14ac:dyDescent="0.3">
      <c r="C1767" s="11">
        <v>43504</v>
      </c>
      <c r="D1767" s="12">
        <v>2210.58</v>
      </c>
      <c r="E1767">
        <f t="shared" si="159"/>
        <v>117.10441277745365</v>
      </c>
      <c r="F1767" s="222"/>
      <c r="G1767" s="115">
        <v>274</v>
      </c>
      <c r="H1767" s="115">
        <f t="shared" si="160"/>
        <v>165.06024096385516</v>
      </c>
      <c r="I1767" s="225">
        <v>43504</v>
      </c>
      <c r="J1767" s="257">
        <v>65444702446</v>
      </c>
      <c r="K1767" s="115">
        <f t="shared" si="161"/>
        <v>157.46151115799881</v>
      </c>
      <c r="L1767" s="115">
        <f t="shared" si="162"/>
        <v>-7.598729805856351</v>
      </c>
      <c r="M1767" s="248"/>
      <c r="N1767" s="248">
        <v>43504</v>
      </c>
      <c r="O1767" s="115">
        <v>59.400000000000006</v>
      </c>
      <c r="P1767" s="74">
        <f t="shared" si="163"/>
        <v>70.714285714285793</v>
      </c>
      <c r="R1767">
        <f t="shared" si="158"/>
        <v>594</v>
      </c>
      <c r="T1767" s="11">
        <v>43504</v>
      </c>
      <c r="U1767" s="115">
        <v>117.10441277745365</v>
      </c>
      <c r="V1767" s="115">
        <v>165.06024096385516</v>
      </c>
      <c r="W1767" s="115">
        <v>70.714285714285793</v>
      </c>
    </row>
    <row r="1768" spans="3:23" ht="18.75" thickBot="1" x14ac:dyDescent="0.3">
      <c r="C1768" s="11">
        <v>43507</v>
      </c>
      <c r="D1768" s="12">
        <v>2205.6799999999998</v>
      </c>
      <c r="E1768">
        <f t="shared" si="159"/>
        <v>116.84483763309808</v>
      </c>
      <c r="F1768" s="222"/>
      <c r="G1768" s="115">
        <v>274</v>
      </c>
      <c r="H1768" s="115">
        <f t="shared" si="160"/>
        <v>165.06024096385516</v>
      </c>
      <c r="I1768" s="225">
        <v>43507</v>
      </c>
      <c r="J1768" s="257">
        <v>65444702446</v>
      </c>
      <c r="K1768" s="115">
        <f t="shared" si="161"/>
        <v>157.46151115799881</v>
      </c>
      <c r="L1768" s="115">
        <f t="shared" si="162"/>
        <v>-7.598729805856351</v>
      </c>
      <c r="M1768" s="248"/>
      <c r="N1768" s="248">
        <v>43507</v>
      </c>
      <c r="O1768" s="115">
        <v>59.400000000000006</v>
      </c>
      <c r="P1768" s="74">
        <f t="shared" si="163"/>
        <v>70.714285714285793</v>
      </c>
      <c r="R1768">
        <f t="shared" si="158"/>
        <v>594</v>
      </c>
      <c r="T1768" s="11">
        <v>43507</v>
      </c>
      <c r="U1768" s="115">
        <v>116.84483763309808</v>
      </c>
      <c r="V1768" s="115">
        <v>165.06024096385516</v>
      </c>
      <c r="W1768" s="115">
        <v>70.714285714285793</v>
      </c>
    </row>
    <row r="1769" spans="3:23" ht="18.75" thickBot="1" x14ac:dyDescent="0.3">
      <c r="C1769" s="11">
        <v>43508</v>
      </c>
      <c r="D1769" s="12">
        <v>2204.2600000000002</v>
      </c>
      <c r="E1769">
        <f t="shared" si="159"/>
        <v>116.76961381575424</v>
      </c>
      <c r="F1769" s="222"/>
      <c r="G1769" s="115">
        <v>274</v>
      </c>
      <c r="H1769" s="115">
        <f t="shared" si="160"/>
        <v>165.06024096385516</v>
      </c>
      <c r="I1769" s="225">
        <v>43508</v>
      </c>
      <c r="J1769" s="257">
        <v>65444702446</v>
      </c>
      <c r="K1769" s="115">
        <f t="shared" si="161"/>
        <v>157.46151115799881</v>
      </c>
      <c r="L1769" s="115">
        <f t="shared" si="162"/>
        <v>-7.598729805856351</v>
      </c>
      <c r="M1769" s="248"/>
      <c r="N1769" s="248">
        <v>43508</v>
      </c>
      <c r="O1769" s="115">
        <v>59.6</v>
      </c>
      <c r="P1769" s="74">
        <f t="shared" si="163"/>
        <v>70.95238095238102</v>
      </c>
      <c r="R1769">
        <f t="shared" si="158"/>
        <v>596</v>
      </c>
      <c r="T1769" s="11">
        <v>43508</v>
      </c>
      <c r="U1769" s="115">
        <v>116.76961381575424</v>
      </c>
      <c r="V1769" s="115">
        <v>165.06024096385516</v>
      </c>
      <c r="W1769" s="115">
        <v>70.95238095238102</v>
      </c>
    </row>
    <row r="1770" spans="3:23" ht="18.75" thickBot="1" x14ac:dyDescent="0.3">
      <c r="C1770" s="11">
        <v>43509</v>
      </c>
      <c r="D1770" s="12">
        <v>2202.38</v>
      </c>
      <c r="E1770">
        <f t="shared" si="159"/>
        <v>116.67002171955251</v>
      </c>
      <c r="F1770" s="222"/>
      <c r="G1770" s="115">
        <v>274</v>
      </c>
      <c r="H1770" s="115">
        <f t="shared" si="160"/>
        <v>165.06024096385516</v>
      </c>
      <c r="I1770" s="225">
        <v>43509</v>
      </c>
      <c r="J1770" s="257">
        <v>65444702446</v>
      </c>
      <c r="K1770" s="115">
        <f t="shared" si="161"/>
        <v>157.46151115799881</v>
      </c>
      <c r="L1770" s="115">
        <f t="shared" si="162"/>
        <v>-7.598729805856351</v>
      </c>
      <c r="M1770" s="248"/>
      <c r="N1770" s="248">
        <v>43509</v>
      </c>
      <c r="O1770" s="115">
        <v>60</v>
      </c>
      <c r="P1770" s="74">
        <f t="shared" si="163"/>
        <v>71.428571428571487</v>
      </c>
      <c r="R1770">
        <f t="shared" si="158"/>
        <v>600</v>
      </c>
      <c r="T1770" s="11">
        <v>43509</v>
      </c>
      <c r="U1770" s="115">
        <v>116.67002171955251</v>
      </c>
      <c r="V1770" s="115">
        <v>165.06024096385516</v>
      </c>
      <c r="W1770" s="115">
        <v>71.428571428571487</v>
      </c>
    </row>
    <row r="1771" spans="3:23" ht="18.75" thickBot="1" x14ac:dyDescent="0.3">
      <c r="C1771" s="11">
        <v>43510</v>
      </c>
      <c r="D1771" s="12">
        <v>2200.5700000000002</v>
      </c>
      <c r="E1771">
        <f t="shared" si="159"/>
        <v>116.57413783969872</v>
      </c>
      <c r="F1771" s="222"/>
      <c r="G1771" s="115">
        <v>276</v>
      </c>
      <c r="H1771" s="115">
        <f t="shared" si="160"/>
        <v>166.26506024096361</v>
      </c>
      <c r="I1771" s="225">
        <v>43510</v>
      </c>
      <c r="J1771" s="257">
        <v>65922401004</v>
      </c>
      <c r="K1771" s="115">
        <f t="shared" si="161"/>
        <v>158.61086525404261</v>
      </c>
      <c r="L1771" s="115">
        <f t="shared" si="162"/>
        <v>-7.6541949869209986</v>
      </c>
      <c r="M1771" s="248"/>
      <c r="N1771" s="248">
        <v>43510</v>
      </c>
      <c r="O1771" s="115">
        <v>60</v>
      </c>
      <c r="P1771" s="74">
        <f t="shared" si="163"/>
        <v>71.428571428571487</v>
      </c>
      <c r="R1771">
        <f t="shared" si="158"/>
        <v>600</v>
      </c>
      <c r="T1771" s="11">
        <v>43510</v>
      </c>
      <c r="U1771" s="115">
        <v>116.57413783969872</v>
      </c>
      <c r="V1771" s="115">
        <v>166.26506024096361</v>
      </c>
      <c r="W1771" s="115">
        <v>71.428571428571487</v>
      </c>
    </row>
    <row r="1772" spans="3:23" ht="18.75" thickBot="1" x14ac:dyDescent="0.3">
      <c r="C1772" s="11">
        <v>43511</v>
      </c>
      <c r="D1772" s="12">
        <v>2198.31</v>
      </c>
      <c r="E1772">
        <f t="shared" si="159"/>
        <v>116.45441542617961</v>
      </c>
      <c r="F1772" s="222"/>
      <c r="G1772" s="115">
        <v>276</v>
      </c>
      <c r="H1772" s="115">
        <f t="shared" si="160"/>
        <v>166.26506024096361</v>
      </c>
      <c r="I1772" s="225">
        <v>43511</v>
      </c>
      <c r="J1772" s="257">
        <v>65922401004</v>
      </c>
      <c r="K1772" s="115">
        <f t="shared" si="161"/>
        <v>158.61086525404261</v>
      </c>
      <c r="L1772" s="115">
        <f t="shared" si="162"/>
        <v>-7.6541949869209986</v>
      </c>
      <c r="M1772" s="248"/>
      <c r="N1772" s="248">
        <v>43511</v>
      </c>
      <c r="O1772" s="115">
        <v>60</v>
      </c>
      <c r="P1772" s="74">
        <f t="shared" si="163"/>
        <v>71.428571428571487</v>
      </c>
      <c r="R1772">
        <f t="shared" si="158"/>
        <v>600</v>
      </c>
      <c r="T1772" s="11">
        <v>43511</v>
      </c>
      <c r="U1772" s="115">
        <v>116.45441542617961</v>
      </c>
      <c r="V1772" s="115">
        <v>166.26506024096361</v>
      </c>
      <c r="W1772" s="115">
        <v>71.428571428571487</v>
      </c>
    </row>
    <row r="1773" spans="3:23" ht="18.75" thickBot="1" x14ac:dyDescent="0.3">
      <c r="C1773" s="11">
        <v>43514</v>
      </c>
      <c r="D1773" s="12">
        <v>2202.52</v>
      </c>
      <c r="E1773">
        <f t="shared" si="159"/>
        <v>116.67743815224837</v>
      </c>
      <c r="F1773" s="222"/>
      <c r="G1773" s="115">
        <v>280</v>
      </c>
      <c r="H1773" s="115">
        <f t="shared" si="160"/>
        <v>168.67469879518049</v>
      </c>
      <c r="I1773" s="225">
        <v>43514</v>
      </c>
      <c r="J1773" s="257">
        <v>66877798120</v>
      </c>
      <c r="K1773" s="115">
        <f t="shared" si="161"/>
        <v>160.9095734461302</v>
      </c>
      <c r="L1773" s="115">
        <f t="shared" si="162"/>
        <v>-7.7651253490502938</v>
      </c>
      <c r="M1773" s="248"/>
      <c r="N1773" s="248">
        <v>43514</v>
      </c>
      <c r="O1773" s="115">
        <v>60</v>
      </c>
      <c r="P1773" s="74">
        <f t="shared" si="163"/>
        <v>71.428571428571487</v>
      </c>
      <c r="R1773">
        <f t="shared" si="158"/>
        <v>600</v>
      </c>
      <c r="T1773" s="11">
        <v>43514</v>
      </c>
      <c r="U1773" s="115">
        <v>116.67743815224837</v>
      </c>
      <c r="V1773" s="115">
        <v>168.67469879518049</v>
      </c>
      <c r="W1773" s="115">
        <v>71.428571428571487</v>
      </c>
    </row>
    <row r="1774" spans="3:23" ht="18.75" thickBot="1" x14ac:dyDescent="0.3">
      <c r="C1774" s="11">
        <v>43515</v>
      </c>
      <c r="D1774" s="12">
        <v>2199.8000000000002</v>
      </c>
      <c r="E1774">
        <f t="shared" si="159"/>
        <v>116.53334745987142</v>
      </c>
      <c r="F1774" s="222"/>
      <c r="G1774" s="115">
        <v>279</v>
      </c>
      <c r="H1774" s="115">
        <f t="shared" si="160"/>
        <v>168.07228915662628</v>
      </c>
      <c r="I1774" s="225">
        <v>43515</v>
      </c>
      <c r="J1774" s="257">
        <v>66638948841</v>
      </c>
      <c r="K1774" s="115">
        <f t="shared" si="161"/>
        <v>160.3348963981083</v>
      </c>
      <c r="L1774" s="115">
        <f t="shared" si="162"/>
        <v>-7.7373927585179842</v>
      </c>
      <c r="M1774" s="248"/>
      <c r="N1774" s="248">
        <v>43515</v>
      </c>
      <c r="O1774" s="115">
        <v>60</v>
      </c>
      <c r="P1774" s="74">
        <f t="shared" si="163"/>
        <v>71.428571428571487</v>
      </c>
      <c r="R1774">
        <f t="shared" si="158"/>
        <v>600</v>
      </c>
      <c r="T1774" s="11">
        <v>43515</v>
      </c>
      <c r="U1774" s="115">
        <v>116.53334745987142</v>
      </c>
      <c r="V1774" s="115">
        <v>168.07228915662628</v>
      </c>
      <c r="W1774" s="115">
        <v>71.428571428571487</v>
      </c>
    </row>
    <row r="1775" spans="3:23" ht="18.75" thickBot="1" x14ac:dyDescent="0.3">
      <c r="C1775" s="11">
        <v>43516</v>
      </c>
      <c r="D1775" s="12">
        <v>2200.6999999999998</v>
      </c>
      <c r="E1775">
        <f t="shared" si="159"/>
        <v>116.58102452720202</v>
      </c>
      <c r="F1775" s="222"/>
      <c r="G1775" s="115">
        <v>282</v>
      </c>
      <c r="H1775" s="115">
        <f t="shared" si="160"/>
        <v>169.87951807228893</v>
      </c>
      <c r="I1775" s="225">
        <v>43516</v>
      </c>
      <c r="J1775" s="257">
        <v>67355496678</v>
      </c>
      <c r="K1775" s="115">
        <f t="shared" si="161"/>
        <v>162.05892754217399</v>
      </c>
      <c r="L1775" s="115">
        <f t="shared" si="162"/>
        <v>-7.8205905301149414</v>
      </c>
      <c r="M1775" s="248"/>
      <c r="N1775" s="248">
        <v>43516</v>
      </c>
      <c r="O1775" s="115">
        <v>60</v>
      </c>
      <c r="P1775" s="74">
        <f t="shared" si="163"/>
        <v>71.428571428571487</v>
      </c>
      <c r="R1775">
        <f t="shared" ref="R1775:R1838" si="164">+O1775*10</f>
        <v>600</v>
      </c>
      <c r="T1775" s="11">
        <v>43516</v>
      </c>
      <c r="U1775" s="115">
        <v>116.58102452720202</v>
      </c>
      <c r="V1775" s="115">
        <v>169.87951807228893</v>
      </c>
      <c r="W1775" s="115">
        <v>71.428571428571487</v>
      </c>
    </row>
    <row r="1776" spans="3:23" ht="18.75" thickBot="1" x14ac:dyDescent="0.3">
      <c r="C1776" s="11">
        <v>43517</v>
      </c>
      <c r="D1776" s="12">
        <v>2209.16</v>
      </c>
      <c r="E1776">
        <f t="shared" si="159"/>
        <v>117.02918896010981</v>
      </c>
      <c r="F1776" s="222"/>
      <c r="G1776" s="115">
        <v>285</v>
      </c>
      <c r="H1776" s="115">
        <f t="shared" si="160"/>
        <v>171.68674698795158</v>
      </c>
      <c r="I1776" s="225">
        <v>43517</v>
      </c>
      <c r="J1776" s="257">
        <v>68072044515</v>
      </c>
      <c r="K1776" s="115">
        <f t="shared" si="161"/>
        <v>163.78295868623968</v>
      </c>
      <c r="L1776" s="115">
        <f t="shared" si="162"/>
        <v>-7.9037883017118986</v>
      </c>
      <c r="M1776" s="248"/>
      <c r="N1776" s="248">
        <v>43517</v>
      </c>
      <c r="O1776" s="115">
        <v>60</v>
      </c>
      <c r="P1776" s="74">
        <f t="shared" si="163"/>
        <v>71.428571428571487</v>
      </c>
      <c r="R1776">
        <f t="shared" si="164"/>
        <v>600</v>
      </c>
      <c r="T1776" s="11">
        <v>43517</v>
      </c>
      <c r="U1776" s="115">
        <v>117.02918896010981</v>
      </c>
      <c r="V1776" s="115">
        <v>171.68674698795158</v>
      </c>
      <c r="W1776" s="115">
        <v>71.428571428571487</v>
      </c>
    </row>
    <row r="1777" spans="3:23" ht="18.75" thickBot="1" x14ac:dyDescent="0.3">
      <c r="C1777" s="11">
        <v>43518</v>
      </c>
      <c r="D1777" s="12">
        <v>2207.1999999999998</v>
      </c>
      <c r="E1777">
        <f t="shared" si="159"/>
        <v>116.92535890236758</v>
      </c>
      <c r="F1777" s="222"/>
      <c r="G1777" s="115">
        <v>284</v>
      </c>
      <c r="H1777" s="115">
        <f t="shared" si="160"/>
        <v>171.08433734939737</v>
      </c>
      <c r="I1777" s="225">
        <v>43518</v>
      </c>
      <c r="J1777" s="257">
        <v>67833195236</v>
      </c>
      <c r="K1777" s="115">
        <f t="shared" si="161"/>
        <v>163.20828163821778</v>
      </c>
      <c r="L1777" s="115">
        <f t="shared" si="162"/>
        <v>-7.876055711179589</v>
      </c>
      <c r="M1777" s="248"/>
      <c r="N1777" s="248">
        <v>43518</v>
      </c>
      <c r="O1777" s="115">
        <v>60</v>
      </c>
      <c r="P1777" s="74">
        <f t="shared" si="163"/>
        <v>71.428571428571487</v>
      </c>
      <c r="R1777">
        <f t="shared" si="164"/>
        <v>600</v>
      </c>
      <c r="T1777" s="11">
        <v>43518</v>
      </c>
      <c r="U1777" s="115">
        <v>116.92535890236758</v>
      </c>
      <c r="V1777" s="115">
        <v>171.08433734939737</v>
      </c>
      <c r="W1777" s="115">
        <v>71.428571428571487</v>
      </c>
    </row>
    <row r="1778" spans="3:23" ht="18.75" thickBot="1" x14ac:dyDescent="0.3">
      <c r="C1778" s="11">
        <v>43521</v>
      </c>
      <c r="D1778" s="12">
        <v>2203.91</v>
      </c>
      <c r="E1778">
        <f t="shared" si="159"/>
        <v>116.75107273401456</v>
      </c>
      <c r="F1778" s="222"/>
      <c r="G1778" s="115">
        <v>283</v>
      </c>
      <c r="H1778" s="115">
        <f t="shared" si="160"/>
        <v>170.48192771084317</v>
      </c>
      <c r="I1778" s="225">
        <v>43521</v>
      </c>
      <c r="J1778" s="257">
        <v>67594345957</v>
      </c>
      <c r="K1778" s="115">
        <f t="shared" si="161"/>
        <v>162.63360459019589</v>
      </c>
      <c r="L1778" s="115">
        <f t="shared" si="162"/>
        <v>-7.8483231206472794</v>
      </c>
      <c r="M1778" s="248"/>
      <c r="N1778" s="248">
        <v>43521</v>
      </c>
      <c r="O1778" s="115">
        <v>60</v>
      </c>
      <c r="P1778" s="74">
        <f t="shared" si="163"/>
        <v>71.428571428571487</v>
      </c>
      <c r="R1778">
        <f t="shared" si="164"/>
        <v>600</v>
      </c>
      <c r="T1778" s="11">
        <v>43521</v>
      </c>
      <c r="U1778" s="115">
        <v>116.75107273401456</v>
      </c>
      <c r="V1778" s="115">
        <v>170.48192771084317</v>
      </c>
      <c r="W1778" s="115">
        <v>71.428571428571487</v>
      </c>
    </row>
    <row r="1779" spans="3:23" ht="18.75" thickBot="1" x14ac:dyDescent="0.3">
      <c r="C1779" s="11">
        <v>43522</v>
      </c>
      <c r="D1779" s="12">
        <v>2201.06</v>
      </c>
      <c r="E1779">
        <f t="shared" si="159"/>
        <v>116.60009535413428</v>
      </c>
      <c r="F1779" s="222"/>
      <c r="G1779" s="115">
        <v>283</v>
      </c>
      <c r="H1779" s="115">
        <f t="shared" si="160"/>
        <v>170.48192771084317</v>
      </c>
      <c r="I1779" s="225">
        <v>43522</v>
      </c>
      <c r="J1779" s="257">
        <v>67594345957</v>
      </c>
      <c r="K1779" s="115">
        <f t="shared" si="161"/>
        <v>162.63360459019589</v>
      </c>
      <c r="L1779" s="115">
        <f t="shared" si="162"/>
        <v>-7.8483231206472794</v>
      </c>
      <c r="M1779" s="248"/>
      <c r="N1779" s="248">
        <v>43522</v>
      </c>
      <c r="O1779" s="115">
        <v>60</v>
      </c>
      <c r="P1779" s="74">
        <f t="shared" si="163"/>
        <v>71.428571428571487</v>
      </c>
      <c r="R1779">
        <f t="shared" si="164"/>
        <v>600</v>
      </c>
      <c r="T1779" s="11">
        <v>43522</v>
      </c>
      <c r="U1779" s="115">
        <v>116.60009535413428</v>
      </c>
      <c r="V1779" s="115">
        <v>170.48192771084317</v>
      </c>
      <c r="W1779" s="115">
        <v>71.428571428571487</v>
      </c>
    </row>
    <row r="1780" spans="3:23" ht="18.75" thickBot="1" x14ac:dyDescent="0.3">
      <c r="C1780" s="11">
        <v>43523</v>
      </c>
      <c r="D1780" s="12">
        <v>2202.98</v>
      </c>
      <c r="E1780">
        <f t="shared" si="159"/>
        <v>116.70180643110626</v>
      </c>
      <c r="F1780" s="222"/>
      <c r="G1780" s="115">
        <v>284</v>
      </c>
      <c r="H1780" s="115">
        <f t="shared" si="160"/>
        <v>171.08433734939737</v>
      </c>
      <c r="I1780" s="225">
        <v>43523</v>
      </c>
      <c r="J1780" s="257">
        <v>67833195236</v>
      </c>
      <c r="K1780" s="115">
        <f t="shared" si="161"/>
        <v>163.20828163821778</v>
      </c>
      <c r="L1780" s="115">
        <f t="shared" si="162"/>
        <v>-7.876055711179589</v>
      </c>
      <c r="M1780" s="248"/>
      <c r="N1780" s="248">
        <v>43523</v>
      </c>
      <c r="O1780" s="115">
        <v>59.6</v>
      </c>
      <c r="P1780" s="74">
        <f t="shared" si="163"/>
        <v>70.95238095238102</v>
      </c>
      <c r="R1780">
        <f t="shared" si="164"/>
        <v>596</v>
      </c>
      <c r="T1780" s="11">
        <v>43523</v>
      </c>
      <c r="U1780" s="115">
        <v>116.70180643110626</v>
      </c>
      <c r="V1780" s="115">
        <v>171.08433734939737</v>
      </c>
      <c r="W1780" s="115">
        <v>70.95238095238102</v>
      </c>
    </row>
    <row r="1781" spans="3:23" ht="18.75" thickBot="1" x14ac:dyDescent="0.3">
      <c r="C1781" s="11">
        <v>43524</v>
      </c>
      <c r="D1781" s="12">
        <v>2206.6999999999998</v>
      </c>
      <c r="E1781">
        <f t="shared" si="159"/>
        <v>116.89887164273946</v>
      </c>
      <c r="F1781" s="222"/>
      <c r="G1781" s="115">
        <v>285</v>
      </c>
      <c r="H1781" s="115">
        <f t="shared" si="160"/>
        <v>171.68674698795161</v>
      </c>
      <c r="I1781" s="241">
        <v>43524</v>
      </c>
      <c r="J1781" s="259">
        <v>68072044515</v>
      </c>
      <c r="K1781" s="115">
        <f t="shared" si="161"/>
        <v>163.78295868623968</v>
      </c>
      <c r="L1781" s="115">
        <f t="shared" si="162"/>
        <v>-7.903788301711927</v>
      </c>
      <c r="M1781" s="250"/>
      <c r="N1781" s="250">
        <v>43524</v>
      </c>
      <c r="O1781" s="115">
        <v>60</v>
      </c>
      <c r="P1781" s="74">
        <f t="shared" si="163"/>
        <v>71.428571428571487</v>
      </c>
      <c r="R1781">
        <f t="shared" si="164"/>
        <v>600</v>
      </c>
      <c r="T1781" s="11">
        <v>43524</v>
      </c>
      <c r="U1781" s="115">
        <v>116.89887164273946</v>
      </c>
      <c r="V1781" s="115">
        <v>171.68674698795161</v>
      </c>
      <c r="W1781" s="115">
        <v>71.428571428571487</v>
      </c>
    </row>
    <row r="1782" spans="3:23" ht="18.75" thickBot="1" x14ac:dyDescent="0.3">
      <c r="C1782" s="11">
        <v>43525</v>
      </c>
      <c r="D1782" s="12">
        <v>2207.04</v>
      </c>
      <c r="E1782">
        <f t="shared" si="159"/>
        <v>116.9168829792866</v>
      </c>
      <c r="F1782" s="222"/>
      <c r="G1782" s="115">
        <v>285</v>
      </c>
      <c r="H1782" s="115">
        <f t="shared" si="160"/>
        <v>171.68674698795161</v>
      </c>
      <c r="I1782" s="225">
        <v>43525</v>
      </c>
      <c r="J1782" s="257">
        <v>68072044515</v>
      </c>
      <c r="K1782" s="115">
        <f t="shared" si="161"/>
        <v>163.78295868623968</v>
      </c>
      <c r="L1782" s="115">
        <f t="shared" si="162"/>
        <v>-7.903788301711927</v>
      </c>
      <c r="M1782" s="248"/>
      <c r="N1782" s="248">
        <v>43525</v>
      </c>
      <c r="O1782" s="115">
        <v>60.199999999999996</v>
      </c>
      <c r="P1782" s="74">
        <f t="shared" si="163"/>
        <v>71.666666666666714</v>
      </c>
      <c r="R1782">
        <f t="shared" si="164"/>
        <v>602</v>
      </c>
      <c r="T1782" s="11">
        <v>43525</v>
      </c>
      <c r="U1782" s="115">
        <v>116.9168829792866</v>
      </c>
      <c r="V1782" s="115">
        <v>171.68674698795161</v>
      </c>
      <c r="W1782" s="115">
        <v>71.666666666666714</v>
      </c>
    </row>
    <row r="1783" spans="3:23" ht="18.75" thickBot="1" x14ac:dyDescent="0.3">
      <c r="C1783" s="11">
        <v>43529</v>
      </c>
      <c r="D1783" s="12">
        <v>2204.36</v>
      </c>
      <c r="E1783">
        <f t="shared" si="159"/>
        <v>116.7749112676799</v>
      </c>
      <c r="F1783" s="222"/>
      <c r="G1783" s="115">
        <v>284</v>
      </c>
      <c r="H1783" s="115">
        <f t="shared" si="160"/>
        <v>171.0843373493974</v>
      </c>
      <c r="I1783" s="225">
        <v>43529</v>
      </c>
      <c r="J1783" s="257">
        <v>67833195236</v>
      </c>
      <c r="K1783" s="115">
        <f t="shared" si="161"/>
        <v>163.20828163821778</v>
      </c>
      <c r="L1783" s="115">
        <f t="shared" si="162"/>
        <v>-7.8760557111796174</v>
      </c>
      <c r="M1783" s="248"/>
      <c r="N1783" s="248">
        <v>43529</v>
      </c>
      <c r="O1783" s="115">
        <v>60</v>
      </c>
      <c r="P1783" s="74">
        <f t="shared" si="163"/>
        <v>71.428571428571487</v>
      </c>
      <c r="R1783">
        <f t="shared" si="164"/>
        <v>600</v>
      </c>
      <c r="T1783" s="11">
        <v>43529</v>
      </c>
      <c r="U1783" s="115">
        <v>116.7749112676799</v>
      </c>
      <c r="V1783" s="115">
        <v>171.0843373493974</v>
      </c>
      <c r="W1783" s="115">
        <v>71.428571428571487</v>
      </c>
    </row>
    <row r="1784" spans="3:23" ht="18.75" thickBot="1" x14ac:dyDescent="0.3">
      <c r="C1784" s="11">
        <v>43530</v>
      </c>
      <c r="D1784" s="12">
        <v>2195.4</v>
      </c>
      <c r="E1784">
        <f t="shared" si="159"/>
        <v>116.300259575144</v>
      </c>
      <c r="F1784" s="222"/>
      <c r="G1784" s="115">
        <v>283.25</v>
      </c>
      <c r="H1784" s="115">
        <f t="shared" si="160"/>
        <v>170.63253012048173</v>
      </c>
      <c r="I1784" s="225">
        <v>43530</v>
      </c>
      <c r="J1784" s="257">
        <v>67654058276.75</v>
      </c>
      <c r="K1784" s="115">
        <f t="shared" si="161"/>
        <v>162.77727385220138</v>
      </c>
      <c r="L1784" s="115">
        <f t="shared" si="162"/>
        <v>-7.8552562682803568</v>
      </c>
      <c r="M1784" s="248"/>
      <c r="N1784" s="248">
        <v>43530</v>
      </c>
      <c r="O1784" s="115">
        <v>60.4</v>
      </c>
      <c r="P1784" s="74">
        <f t="shared" si="163"/>
        <v>71.904761904761955</v>
      </c>
      <c r="R1784">
        <f t="shared" si="164"/>
        <v>604</v>
      </c>
      <c r="T1784" s="11">
        <v>43530</v>
      </c>
      <c r="U1784" s="115">
        <v>116.300259575144</v>
      </c>
      <c r="V1784" s="115">
        <v>170.63253012048173</v>
      </c>
      <c r="W1784" s="115">
        <v>71.904761904761955</v>
      </c>
    </row>
    <row r="1785" spans="3:23" ht="18.75" thickBot="1" x14ac:dyDescent="0.3">
      <c r="C1785" s="11">
        <v>43531</v>
      </c>
      <c r="D1785" s="12">
        <v>2200.08</v>
      </c>
      <c r="E1785">
        <f t="shared" si="159"/>
        <v>116.54818032526317</v>
      </c>
      <c r="F1785" s="222"/>
      <c r="G1785" s="115">
        <v>283.25</v>
      </c>
      <c r="H1785" s="115">
        <f t="shared" si="160"/>
        <v>170.63253012048173</v>
      </c>
      <c r="I1785" s="225">
        <v>43531</v>
      </c>
      <c r="J1785" s="257">
        <v>67654058276.75</v>
      </c>
      <c r="K1785" s="115">
        <f t="shared" si="161"/>
        <v>162.77727385220138</v>
      </c>
      <c r="L1785" s="115">
        <f t="shared" si="162"/>
        <v>-7.8552562682803568</v>
      </c>
      <c r="M1785" s="248"/>
      <c r="N1785" s="248">
        <v>43531</v>
      </c>
      <c r="O1785" s="115">
        <v>60.599999999999994</v>
      </c>
      <c r="P1785" s="74">
        <f t="shared" si="163"/>
        <v>72.142857142857181</v>
      </c>
      <c r="R1785">
        <f t="shared" si="164"/>
        <v>606</v>
      </c>
      <c r="T1785" s="11">
        <v>43531</v>
      </c>
      <c r="U1785" s="115">
        <v>116.54818032526317</v>
      </c>
      <c r="V1785" s="115">
        <v>170.63253012048173</v>
      </c>
      <c r="W1785" s="115">
        <v>72.142857142857181</v>
      </c>
    </row>
    <row r="1786" spans="3:23" ht="18.75" thickBot="1" x14ac:dyDescent="0.3">
      <c r="C1786" s="11">
        <v>43532</v>
      </c>
      <c r="D1786" s="12">
        <v>2195.5100000000002</v>
      </c>
      <c r="E1786">
        <f t="shared" si="159"/>
        <v>116.30608677226219</v>
      </c>
      <c r="F1786" s="222"/>
      <c r="G1786" s="115">
        <v>280</v>
      </c>
      <c r="H1786" s="115">
        <f t="shared" si="160"/>
        <v>168.67469879518055</v>
      </c>
      <c r="I1786" s="225">
        <v>43532</v>
      </c>
      <c r="J1786" s="257">
        <v>66877798120</v>
      </c>
      <c r="K1786" s="115">
        <f t="shared" si="161"/>
        <v>160.90957344613022</v>
      </c>
      <c r="L1786" s="115">
        <f t="shared" si="162"/>
        <v>-7.7651253490503223</v>
      </c>
      <c r="M1786" s="248"/>
      <c r="N1786" s="248">
        <v>43532</v>
      </c>
      <c r="O1786" s="115">
        <v>61</v>
      </c>
      <c r="P1786" s="74">
        <f t="shared" si="163"/>
        <v>72.619047619047663</v>
      </c>
      <c r="R1786">
        <f t="shared" si="164"/>
        <v>610</v>
      </c>
      <c r="T1786" s="11">
        <v>43532</v>
      </c>
      <c r="U1786" s="115">
        <v>116.30608677226219</v>
      </c>
      <c r="V1786" s="115">
        <v>168.67469879518055</v>
      </c>
      <c r="W1786" s="115">
        <v>72.619047619047663</v>
      </c>
    </row>
    <row r="1787" spans="3:23" ht="18.75" thickBot="1" x14ac:dyDescent="0.3">
      <c r="C1787" s="11">
        <v>43535</v>
      </c>
      <c r="D1787" s="12">
        <v>2194.88</v>
      </c>
      <c r="E1787">
        <f t="shared" si="159"/>
        <v>116.27271282513075</v>
      </c>
      <c r="F1787" s="222"/>
      <c r="G1787" s="115">
        <v>280</v>
      </c>
      <c r="H1787" s="115">
        <f t="shared" si="160"/>
        <v>168.67469879518055</v>
      </c>
      <c r="I1787" s="225">
        <v>43535</v>
      </c>
      <c r="J1787" s="257">
        <v>66877798120</v>
      </c>
      <c r="K1787" s="115">
        <f t="shared" si="161"/>
        <v>160.90957344613022</v>
      </c>
      <c r="L1787" s="115">
        <f t="shared" si="162"/>
        <v>-7.7651253490503223</v>
      </c>
      <c r="M1787" s="248"/>
      <c r="N1787" s="248">
        <v>43535</v>
      </c>
      <c r="O1787" s="115">
        <v>61.4</v>
      </c>
      <c r="P1787" s="74">
        <f t="shared" si="163"/>
        <v>73.09523809523813</v>
      </c>
      <c r="R1787">
        <f t="shared" si="164"/>
        <v>614</v>
      </c>
      <c r="T1787" s="11">
        <v>43535</v>
      </c>
      <c r="U1787" s="115">
        <v>116.27271282513075</v>
      </c>
      <c r="V1787" s="115">
        <v>168.67469879518055</v>
      </c>
      <c r="W1787" s="115">
        <v>73.09523809523813</v>
      </c>
    </row>
    <row r="1788" spans="3:23" ht="18.75" thickBot="1" x14ac:dyDescent="0.3">
      <c r="C1788" s="11">
        <v>43537</v>
      </c>
      <c r="D1788" s="12">
        <v>2191.17</v>
      </c>
      <c r="E1788">
        <f t="shared" si="159"/>
        <v>116.0761773586901</v>
      </c>
      <c r="F1788" s="222"/>
      <c r="G1788" s="115">
        <v>280</v>
      </c>
      <c r="H1788" s="115">
        <f t="shared" si="160"/>
        <v>168.67469879518055</v>
      </c>
      <c r="I1788" s="225">
        <v>43537</v>
      </c>
      <c r="J1788" s="257">
        <v>66877798120</v>
      </c>
      <c r="K1788" s="115">
        <f t="shared" si="161"/>
        <v>160.90957344613022</v>
      </c>
      <c r="L1788" s="115">
        <f t="shared" si="162"/>
        <v>-7.7651253490503223</v>
      </c>
      <c r="M1788" s="248"/>
      <c r="N1788" s="248">
        <v>43537</v>
      </c>
      <c r="O1788" s="115">
        <v>60</v>
      </c>
      <c r="P1788" s="74">
        <f t="shared" si="163"/>
        <v>71.428571428571459</v>
      </c>
      <c r="R1788">
        <f t="shared" si="164"/>
        <v>600</v>
      </c>
      <c r="T1788" s="11">
        <v>43537</v>
      </c>
      <c r="U1788" s="115">
        <v>116.0761773586901</v>
      </c>
      <c r="V1788" s="115">
        <v>168.67469879518055</v>
      </c>
      <c r="W1788" s="115">
        <v>71.428571428571459</v>
      </c>
    </row>
    <row r="1789" spans="3:23" ht="18.75" thickBot="1" x14ac:dyDescent="0.3">
      <c r="C1789" s="11">
        <v>43538</v>
      </c>
      <c r="D1789" s="12">
        <v>2189.6999999999998</v>
      </c>
      <c r="E1789">
        <f t="shared" si="159"/>
        <v>115.99830481538342</v>
      </c>
      <c r="F1789" s="222"/>
      <c r="G1789" s="115">
        <v>280</v>
      </c>
      <c r="H1789" s="115">
        <f t="shared" si="160"/>
        <v>168.67469879518055</v>
      </c>
      <c r="I1789" s="225">
        <v>43538</v>
      </c>
      <c r="J1789" s="257">
        <v>66877798120</v>
      </c>
      <c r="K1789" s="115">
        <f t="shared" si="161"/>
        <v>160.90957344613022</v>
      </c>
      <c r="L1789" s="115">
        <f t="shared" si="162"/>
        <v>-7.7651253490503223</v>
      </c>
      <c r="M1789" s="248"/>
      <c r="N1789" s="248">
        <v>43538</v>
      </c>
      <c r="O1789" s="115">
        <v>59.800000000000004</v>
      </c>
      <c r="P1789" s="74">
        <f t="shared" si="163"/>
        <v>71.190476190476218</v>
      </c>
      <c r="R1789">
        <f t="shared" si="164"/>
        <v>598</v>
      </c>
      <c r="T1789" s="11">
        <v>43538</v>
      </c>
      <c r="U1789" s="115">
        <v>115.99830481538342</v>
      </c>
      <c r="V1789" s="115">
        <v>168.67469879518055</v>
      </c>
      <c r="W1789" s="115">
        <v>71.190476190476218</v>
      </c>
    </row>
    <row r="1790" spans="3:23" ht="18.75" thickBot="1" x14ac:dyDescent="0.3">
      <c r="C1790" s="11">
        <v>43539</v>
      </c>
      <c r="D1790" s="12">
        <v>2187.52</v>
      </c>
      <c r="E1790">
        <f t="shared" si="159"/>
        <v>115.88282036340483</v>
      </c>
      <c r="F1790" s="222"/>
      <c r="G1790" s="115">
        <v>280</v>
      </c>
      <c r="H1790" s="115">
        <f t="shared" si="160"/>
        <v>168.67469879518055</v>
      </c>
      <c r="I1790" s="225">
        <v>43539</v>
      </c>
      <c r="J1790" s="257">
        <v>66877798120</v>
      </c>
      <c r="K1790" s="115">
        <f t="shared" si="161"/>
        <v>160.90957344613022</v>
      </c>
      <c r="L1790" s="115">
        <f t="shared" si="162"/>
        <v>-7.7651253490503223</v>
      </c>
      <c r="M1790" s="248"/>
      <c r="N1790" s="248">
        <v>43539</v>
      </c>
      <c r="O1790" s="115">
        <v>60</v>
      </c>
      <c r="P1790" s="74">
        <f t="shared" si="163"/>
        <v>71.428571428571459</v>
      </c>
      <c r="R1790">
        <f t="shared" si="164"/>
        <v>600</v>
      </c>
      <c r="T1790" s="11">
        <v>43539</v>
      </c>
      <c r="U1790" s="115">
        <v>115.88282036340483</v>
      </c>
      <c r="V1790" s="115">
        <v>168.67469879518055</v>
      </c>
      <c r="W1790" s="115">
        <v>71.428571428571459</v>
      </c>
    </row>
    <row r="1791" spans="3:23" ht="18.75" thickBot="1" x14ac:dyDescent="0.3">
      <c r="C1791" s="11">
        <v>43542</v>
      </c>
      <c r="D1791" s="12">
        <v>2190</v>
      </c>
      <c r="E1791">
        <f t="shared" si="159"/>
        <v>116.0141971711603</v>
      </c>
      <c r="F1791" s="222"/>
      <c r="G1791" s="115">
        <v>279</v>
      </c>
      <c r="H1791" s="115">
        <f t="shared" si="160"/>
        <v>168.07228915662634</v>
      </c>
      <c r="I1791" s="225">
        <v>43542</v>
      </c>
      <c r="J1791" s="257">
        <v>66638948841</v>
      </c>
      <c r="K1791" s="115">
        <f t="shared" si="161"/>
        <v>160.33489639810833</v>
      </c>
      <c r="L1791" s="115">
        <f t="shared" si="162"/>
        <v>-7.7373927585180127</v>
      </c>
      <c r="M1791" s="248"/>
      <c r="N1791" s="248">
        <v>43542</v>
      </c>
      <c r="O1791" s="115">
        <v>59.6</v>
      </c>
      <c r="P1791" s="74">
        <f t="shared" si="163"/>
        <v>70.952380952380992</v>
      </c>
      <c r="R1791">
        <f t="shared" si="164"/>
        <v>596</v>
      </c>
      <c r="T1791" s="11">
        <v>43542</v>
      </c>
      <c r="U1791" s="115">
        <v>116.0141971711603</v>
      </c>
      <c r="V1791" s="115">
        <v>168.07228915662634</v>
      </c>
      <c r="W1791" s="115">
        <v>70.952380952380992</v>
      </c>
    </row>
    <row r="1792" spans="3:23" ht="18.75" thickBot="1" x14ac:dyDescent="0.3">
      <c r="C1792" s="11">
        <v>43543</v>
      </c>
      <c r="D1792" s="12">
        <v>2187.87</v>
      </c>
      <c r="E1792">
        <f t="shared" si="159"/>
        <v>115.90136144514452</v>
      </c>
      <c r="F1792" s="222"/>
      <c r="G1792" s="115">
        <v>278</v>
      </c>
      <c r="H1792" s="115">
        <f t="shared" si="160"/>
        <v>167.4698795180721</v>
      </c>
      <c r="I1792" s="225">
        <v>43543</v>
      </c>
      <c r="J1792" s="257">
        <v>66400099562</v>
      </c>
      <c r="K1792" s="115">
        <f t="shared" si="161"/>
        <v>159.76021935008643</v>
      </c>
      <c r="L1792" s="115">
        <f t="shared" si="162"/>
        <v>-7.7096601679856747</v>
      </c>
      <c r="M1792" s="248"/>
      <c r="N1792" s="248">
        <v>43543</v>
      </c>
      <c r="O1792" s="115">
        <v>59.6</v>
      </c>
      <c r="P1792" s="74">
        <f t="shared" si="163"/>
        <v>70.952380952380992</v>
      </c>
      <c r="R1792">
        <f t="shared" si="164"/>
        <v>596</v>
      </c>
      <c r="T1792" s="11">
        <v>43543</v>
      </c>
      <c r="U1792" s="115">
        <v>115.90136144514452</v>
      </c>
      <c r="V1792" s="115">
        <v>167.4698795180721</v>
      </c>
      <c r="W1792" s="115">
        <v>70.952380952380992</v>
      </c>
    </row>
    <row r="1793" spans="3:23" ht="18.75" thickBot="1" x14ac:dyDescent="0.3">
      <c r="C1793" s="11">
        <v>43544</v>
      </c>
      <c r="D1793" s="12">
        <v>2183.4499999999998</v>
      </c>
      <c r="E1793">
        <f t="shared" si="159"/>
        <v>115.66721407003195</v>
      </c>
      <c r="F1793" s="222"/>
      <c r="G1793" s="115">
        <v>278</v>
      </c>
      <c r="H1793" s="115">
        <f t="shared" si="160"/>
        <v>167.4698795180721</v>
      </c>
      <c r="I1793" s="225">
        <v>43544</v>
      </c>
      <c r="J1793" s="257">
        <v>66414383758</v>
      </c>
      <c r="K1793" s="115">
        <f t="shared" si="161"/>
        <v>159.79458746551475</v>
      </c>
      <c r="L1793" s="115">
        <f t="shared" si="162"/>
        <v>-7.6752920525573529</v>
      </c>
      <c r="M1793" s="248"/>
      <c r="N1793" s="248">
        <v>43544</v>
      </c>
      <c r="O1793" s="115">
        <v>59.400000000000006</v>
      </c>
      <c r="P1793" s="74">
        <f t="shared" si="163"/>
        <v>70.714285714285751</v>
      </c>
      <c r="R1793">
        <f t="shared" si="164"/>
        <v>594</v>
      </c>
      <c r="T1793" s="11">
        <v>43544</v>
      </c>
      <c r="U1793" s="115">
        <v>115.66721407003195</v>
      </c>
      <c r="V1793" s="115">
        <v>167.4698795180721</v>
      </c>
      <c r="W1793" s="115">
        <v>70.714285714285751</v>
      </c>
    </row>
    <row r="1794" spans="3:23" ht="18.75" thickBot="1" x14ac:dyDescent="0.3">
      <c r="C1794" s="11">
        <v>43545</v>
      </c>
      <c r="D1794" s="12">
        <v>2180.67</v>
      </c>
      <c r="E1794">
        <f t="shared" si="159"/>
        <v>115.51994490649962</v>
      </c>
      <c r="F1794" s="222"/>
      <c r="G1794" s="115">
        <v>278</v>
      </c>
      <c r="H1794" s="115">
        <f t="shared" si="160"/>
        <v>167.4698795180721</v>
      </c>
      <c r="I1794" s="225">
        <v>43545</v>
      </c>
      <c r="J1794" s="257">
        <v>66414383758</v>
      </c>
      <c r="K1794" s="115">
        <f t="shared" si="161"/>
        <v>159.79458746551475</v>
      </c>
      <c r="L1794" s="115">
        <f t="shared" si="162"/>
        <v>-7.6752920525573529</v>
      </c>
      <c r="M1794" s="248"/>
      <c r="N1794" s="248">
        <v>43545</v>
      </c>
      <c r="O1794" s="115">
        <v>59.400000000000006</v>
      </c>
      <c r="P1794" s="74">
        <f t="shared" si="163"/>
        <v>70.714285714285751</v>
      </c>
      <c r="R1794">
        <f t="shared" si="164"/>
        <v>594</v>
      </c>
      <c r="T1794" s="11">
        <v>43545</v>
      </c>
      <c r="U1794" s="115">
        <v>115.51994490649962</v>
      </c>
      <c r="V1794" s="115">
        <v>167.4698795180721</v>
      </c>
      <c r="W1794" s="115">
        <v>70.714285714285751</v>
      </c>
    </row>
    <row r="1795" spans="3:23" ht="18.75" thickBot="1" x14ac:dyDescent="0.3">
      <c r="C1795" s="11">
        <v>43546</v>
      </c>
      <c r="D1795" s="12">
        <v>2171.92</v>
      </c>
      <c r="E1795">
        <f t="shared" si="159"/>
        <v>115.05641786300754</v>
      </c>
      <c r="F1795" s="222"/>
      <c r="G1795" s="115">
        <v>276</v>
      </c>
      <c r="H1795" s="115">
        <f t="shared" si="160"/>
        <v>166.26506024096369</v>
      </c>
      <c r="I1795" s="225">
        <v>43546</v>
      </c>
      <c r="J1795" s="257">
        <v>65936582436</v>
      </c>
      <c r="K1795" s="115">
        <f t="shared" si="161"/>
        <v>158.64498611684198</v>
      </c>
      <c r="L1795" s="115">
        <f t="shared" si="162"/>
        <v>-7.6200741241217145</v>
      </c>
      <c r="M1795" s="248"/>
      <c r="N1795" s="248">
        <v>43546</v>
      </c>
      <c r="O1795" s="115">
        <v>59.400000000000006</v>
      </c>
      <c r="P1795" s="74">
        <f t="shared" si="163"/>
        <v>70.714285714285751</v>
      </c>
      <c r="R1795">
        <f t="shared" si="164"/>
        <v>594</v>
      </c>
      <c r="T1795" s="11">
        <v>43546</v>
      </c>
      <c r="U1795" s="115">
        <v>115.05641786300754</v>
      </c>
      <c r="V1795" s="115">
        <v>166.26506024096369</v>
      </c>
      <c r="W1795" s="115">
        <v>70.714285714285751</v>
      </c>
    </row>
    <row r="1796" spans="3:23" ht="18.75" thickBot="1" x14ac:dyDescent="0.3">
      <c r="C1796" s="11">
        <v>43549</v>
      </c>
      <c r="D1796" s="12">
        <v>2171.31</v>
      </c>
      <c r="E1796">
        <f t="shared" si="159"/>
        <v>115.02410340626122</v>
      </c>
      <c r="F1796" s="222"/>
      <c r="G1796" s="115">
        <v>275.5</v>
      </c>
      <c r="H1796" s="115">
        <f t="shared" si="160"/>
        <v>165.96385542168659</v>
      </c>
      <c r="I1796" s="225">
        <v>43549</v>
      </c>
      <c r="J1796" s="257">
        <v>65817132105.5</v>
      </c>
      <c r="K1796" s="115">
        <f t="shared" si="161"/>
        <v>158.3575857796738</v>
      </c>
      <c r="L1796" s="115">
        <f t="shared" si="162"/>
        <v>-7.6062696420127907</v>
      </c>
      <c r="M1796" s="248"/>
      <c r="N1796" s="248">
        <v>43549</v>
      </c>
      <c r="O1796" s="115">
        <v>59.400000000000006</v>
      </c>
      <c r="P1796" s="74">
        <f t="shared" si="163"/>
        <v>70.714285714285751</v>
      </c>
      <c r="R1796">
        <f t="shared" si="164"/>
        <v>594</v>
      </c>
      <c r="T1796" s="11">
        <v>43549</v>
      </c>
      <c r="U1796" s="115">
        <v>115.02410340626122</v>
      </c>
      <c r="V1796" s="115">
        <v>165.96385542168659</v>
      </c>
      <c r="W1796" s="115">
        <v>70.714285714285751</v>
      </c>
    </row>
    <row r="1797" spans="3:23" ht="18.75" thickBot="1" x14ac:dyDescent="0.3">
      <c r="C1797" s="11">
        <v>43550</v>
      </c>
      <c r="D1797" s="12">
        <v>2168.69</v>
      </c>
      <c r="E1797">
        <f t="shared" ref="E1797:E1860" si="165">+(D1797/D1796)*E1796</f>
        <v>114.88531016580988</v>
      </c>
      <c r="F1797" s="222"/>
      <c r="G1797" s="115">
        <v>276</v>
      </c>
      <c r="H1797" s="115">
        <f t="shared" ref="H1797:H1860" si="166">+(G1797/G1796)*H1796</f>
        <v>166.26506024096369</v>
      </c>
      <c r="I1797" s="225">
        <v>43550</v>
      </c>
      <c r="J1797" s="257">
        <v>65936582436</v>
      </c>
      <c r="K1797" s="115">
        <f t="shared" ref="K1797:K1860" si="167">+(J1797/J1796)*K1796</f>
        <v>158.64498611684198</v>
      </c>
      <c r="L1797" s="115">
        <f t="shared" ref="L1797:L1860" si="168">+K1797-H1797</f>
        <v>-7.6200741241217145</v>
      </c>
      <c r="M1797" s="248"/>
      <c r="N1797" s="248">
        <v>43550</v>
      </c>
      <c r="O1797" s="115">
        <v>59.400000000000006</v>
      </c>
      <c r="P1797" s="74">
        <f t="shared" ref="P1797:P1860" si="169">+(O1797/O1796)*P1796</f>
        <v>70.714285714285751</v>
      </c>
      <c r="R1797">
        <f t="shared" si="164"/>
        <v>594</v>
      </c>
      <c r="T1797" s="11">
        <v>43550</v>
      </c>
      <c r="U1797" s="115">
        <v>114.88531016580988</v>
      </c>
      <c r="V1797" s="115">
        <v>166.26506024096369</v>
      </c>
      <c r="W1797" s="115">
        <v>70.714285714285751</v>
      </c>
    </row>
    <row r="1798" spans="3:23" ht="18.75" thickBot="1" x14ac:dyDescent="0.3">
      <c r="C1798" s="11">
        <v>43551</v>
      </c>
      <c r="D1798" s="12">
        <v>2169.91</v>
      </c>
      <c r="E1798">
        <f t="shared" si="165"/>
        <v>114.9499390793025</v>
      </c>
      <c r="F1798" s="222"/>
      <c r="G1798" s="115">
        <v>275.25</v>
      </c>
      <c r="H1798" s="115">
        <f t="shared" si="166"/>
        <v>165.81325301204802</v>
      </c>
      <c r="I1798" s="225">
        <v>43551</v>
      </c>
      <c r="J1798" s="257">
        <v>65757406940.25</v>
      </c>
      <c r="K1798" s="115">
        <f t="shared" si="167"/>
        <v>158.21388561108969</v>
      </c>
      <c r="L1798" s="115">
        <f t="shared" si="168"/>
        <v>-7.5993674009583287</v>
      </c>
      <c r="M1798" s="248"/>
      <c r="N1798" s="248">
        <v>43551</v>
      </c>
      <c r="O1798" s="115">
        <v>60</v>
      </c>
      <c r="P1798" s="74">
        <f t="shared" si="169"/>
        <v>71.428571428571459</v>
      </c>
      <c r="R1798">
        <f t="shared" si="164"/>
        <v>600</v>
      </c>
      <c r="T1798" s="11">
        <v>43551</v>
      </c>
      <c r="U1798" s="115">
        <v>114.9499390793025</v>
      </c>
      <c r="V1798" s="115">
        <v>165.81325301204802</v>
      </c>
      <c r="W1798" s="115">
        <v>71.428571428571459</v>
      </c>
    </row>
    <row r="1799" spans="3:23" ht="18.75" thickBot="1" x14ac:dyDescent="0.3">
      <c r="C1799" s="11">
        <v>43552</v>
      </c>
      <c r="D1799" s="12">
        <v>2167.4899999999998</v>
      </c>
      <c r="E1799">
        <f t="shared" si="165"/>
        <v>114.8217407427024</v>
      </c>
      <c r="F1799" s="222"/>
      <c r="G1799" s="115">
        <v>275.25</v>
      </c>
      <c r="H1799" s="115">
        <f t="shared" si="166"/>
        <v>165.81325301204802</v>
      </c>
      <c r="I1799" s="225">
        <v>43552</v>
      </c>
      <c r="J1799" s="257">
        <v>65757406940.25</v>
      </c>
      <c r="K1799" s="115">
        <f t="shared" si="167"/>
        <v>158.21388561108969</v>
      </c>
      <c r="L1799" s="115">
        <f t="shared" si="168"/>
        <v>-7.5993674009583287</v>
      </c>
      <c r="M1799" s="248"/>
      <c r="N1799" s="248">
        <v>43552</v>
      </c>
      <c r="O1799" s="115">
        <v>60</v>
      </c>
      <c r="P1799" s="74">
        <f t="shared" si="169"/>
        <v>71.428571428571459</v>
      </c>
      <c r="R1799">
        <f t="shared" si="164"/>
        <v>600</v>
      </c>
      <c r="T1799" s="11">
        <v>43552</v>
      </c>
      <c r="U1799" s="115">
        <v>114.8217407427024</v>
      </c>
      <c r="V1799" s="115">
        <v>165.81325301204802</v>
      </c>
      <c r="W1799" s="115">
        <v>71.428571428571459</v>
      </c>
    </row>
    <row r="1800" spans="3:23" ht="18.75" thickBot="1" x14ac:dyDescent="0.3">
      <c r="C1800" s="11">
        <v>43553</v>
      </c>
      <c r="D1800" s="12">
        <v>2164.7800000000002</v>
      </c>
      <c r="E1800">
        <f t="shared" si="165"/>
        <v>114.67817979551802</v>
      </c>
      <c r="F1800" s="222"/>
      <c r="G1800" s="115">
        <v>275</v>
      </c>
      <c r="H1800" s="115">
        <f t="shared" si="166"/>
        <v>165.66265060240946</v>
      </c>
      <c r="I1800" s="241">
        <v>43553</v>
      </c>
      <c r="J1800" s="259">
        <v>65697681775</v>
      </c>
      <c r="K1800" s="115">
        <f t="shared" si="167"/>
        <v>158.07018544250559</v>
      </c>
      <c r="L1800" s="115">
        <f t="shared" si="168"/>
        <v>-7.5924651599038668</v>
      </c>
      <c r="M1800" s="250"/>
      <c r="N1800" s="250">
        <v>43553</v>
      </c>
      <c r="O1800" s="115">
        <v>59.800000000000004</v>
      </c>
      <c r="P1800" s="74">
        <f t="shared" si="169"/>
        <v>71.190476190476218</v>
      </c>
      <c r="R1800">
        <f t="shared" si="164"/>
        <v>598</v>
      </c>
      <c r="T1800" s="11">
        <v>43553</v>
      </c>
      <c r="U1800" s="115">
        <v>114.67817979551802</v>
      </c>
      <c r="V1800" s="115">
        <v>165.66265060240946</v>
      </c>
      <c r="W1800" s="115">
        <v>71.190476190476218</v>
      </c>
    </row>
    <row r="1801" spans="3:23" ht="18.75" thickBot="1" x14ac:dyDescent="0.3">
      <c r="C1801" s="11">
        <v>43556</v>
      </c>
      <c r="D1801" s="12">
        <v>2166.94</v>
      </c>
      <c r="E1801">
        <f t="shared" si="165"/>
        <v>114.79260475711149</v>
      </c>
      <c r="F1801" s="222"/>
      <c r="G1801" s="115">
        <v>275</v>
      </c>
      <c r="H1801" s="115">
        <f t="shared" si="166"/>
        <v>165.66265060240946</v>
      </c>
      <c r="I1801" s="225">
        <v>43556</v>
      </c>
      <c r="J1801" s="257">
        <v>65697681775</v>
      </c>
      <c r="K1801" s="115">
        <f t="shared" si="167"/>
        <v>158.07018544250559</v>
      </c>
      <c r="L1801" s="115">
        <f t="shared" si="168"/>
        <v>-7.5924651599038668</v>
      </c>
      <c r="M1801" s="248"/>
      <c r="N1801" s="248">
        <v>43556</v>
      </c>
      <c r="O1801" s="115">
        <v>60</v>
      </c>
      <c r="P1801" s="74">
        <f t="shared" si="169"/>
        <v>71.428571428571459</v>
      </c>
      <c r="R1801">
        <f t="shared" si="164"/>
        <v>600</v>
      </c>
      <c r="T1801" s="11">
        <v>43556</v>
      </c>
      <c r="U1801" s="115">
        <v>114.79260475711149</v>
      </c>
      <c r="V1801" s="115">
        <v>165.66265060240946</v>
      </c>
      <c r="W1801" s="115">
        <v>71.428571428571459</v>
      </c>
    </row>
    <row r="1802" spans="3:23" ht="18.75" thickBot="1" x14ac:dyDescent="0.3">
      <c r="C1802" s="11">
        <v>43557</v>
      </c>
      <c r="D1802" s="12">
        <v>2160.44</v>
      </c>
      <c r="E1802">
        <f t="shared" si="165"/>
        <v>114.44827038194595</v>
      </c>
      <c r="F1802" s="222"/>
      <c r="G1802" s="115">
        <v>275.25</v>
      </c>
      <c r="H1802" s="115">
        <f t="shared" si="166"/>
        <v>165.81325301204802</v>
      </c>
      <c r="I1802" s="225">
        <v>43557</v>
      </c>
      <c r="J1802" s="257">
        <v>65757406940.25</v>
      </c>
      <c r="K1802" s="115">
        <f t="shared" si="167"/>
        <v>158.21388561108969</v>
      </c>
      <c r="L1802" s="115">
        <f t="shared" si="168"/>
        <v>-7.5993674009583287</v>
      </c>
      <c r="M1802" s="248"/>
      <c r="N1802" s="248">
        <v>43557</v>
      </c>
      <c r="O1802" s="115">
        <v>58.6</v>
      </c>
      <c r="P1802" s="74">
        <f t="shared" si="169"/>
        <v>69.761904761904788</v>
      </c>
      <c r="R1802">
        <f t="shared" si="164"/>
        <v>586</v>
      </c>
      <c r="T1802" s="11">
        <v>43557</v>
      </c>
      <c r="U1802" s="115">
        <v>114.44827038194595</v>
      </c>
      <c r="V1802" s="115">
        <v>165.81325301204802</v>
      </c>
      <c r="W1802" s="115">
        <v>69.761904761904788</v>
      </c>
    </row>
    <row r="1803" spans="3:23" ht="18.75" thickBot="1" x14ac:dyDescent="0.3">
      <c r="C1803" s="11">
        <v>43558</v>
      </c>
      <c r="D1803" s="12">
        <v>2165.63</v>
      </c>
      <c r="E1803">
        <f t="shared" si="165"/>
        <v>114.72320813688583</v>
      </c>
      <c r="F1803" s="222"/>
      <c r="G1803" s="115">
        <v>275.5</v>
      </c>
      <c r="H1803" s="115">
        <f t="shared" si="166"/>
        <v>165.96385542168656</v>
      </c>
      <c r="I1803" s="225">
        <v>43558</v>
      </c>
      <c r="J1803" s="257">
        <v>65817132105.5</v>
      </c>
      <c r="K1803" s="115">
        <f t="shared" si="167"/>
        <v>158.35758577967377</v>
      </c>
      <c r="L1803" s="115">
        <f t="shared" si="168"/>
        <v>-7.6062696420127907</v>
      </c>
      <c r="M1803" s="248"/>
      <c r="N1803" s="248">
        <v>43558</v>
      </c>
      <c r="O1803" s="115">
        <v>60</v>
      </c>
      <c r="P1803" s="74">
        <f t="shared" si="169"/>
        <v>71.428571428571445</v>
      </c>
      <c r="R1803">
        <f t="shared" si="164"/>
        <v>600</v>
      </c>
      <c r="T1803" s="11">
        <v>43558</v>
      </c>
      <c r="U1803" s="115">
        <v>114.72320813688583</v>
      </c>
      <c r="V1803" s="115">
        <v>165.96385542168656</v>
      </c>
      <c r="W1803" s="115">
        <v>71.428571428571445</v>
      </c>
    </row>
    <row r="1804" spans="3:23" ht="18.75" thickBot="1" x14ac:dyDescent="0.3">
      <c r="C1804" s="11">
        <v>43559</v>
      </c>
      <c r="D1804" s="12">
        <v>2166.09</v>
      </c>
      <c r="E1804">
        <f t="shared" si="165"/>
        <v>114.74757641574369</v>
      </c>
      <c r="F1804" s="222"/>
      <c r="G1804" s="115">
        <v>275.75</v>
      </c>
      <c r="H1804" s="115">
        <f t="shared" si="166"/>
        <v>166.1144578313251</v>
      </c>
      <c r="I1804" s="225">
        <v>43559</v>
      </c>
      <c r="J1804" s="257">
        <v>65876857270.75</v>
      </c>
      <c r="K1804" s="115">
        <f t="shared" si="167"/>
        <v>158.50128594825784</v>
      </c>
      <c r="L1804" s="115">
        <f t="shared" si="168"/>
        <v>-7.6131718830672526</v>
      </c>
      <c r="M1804" s="248"/>
      <c r="N1804" s="248">
        <v>43559</v>
      </c>
      <c r="O1804" s="115">
        <v>59</v>
      </c>
      <c r="P1804" s="74">
        <f t="shared" si="169"/>
        <v>70.238095238095255</v>
      </c>
      <c r="R1804">
        <f t="shared" si="164"/>
        <v>590</v>
      </c>
      <c r="T1804" s="11">
        <v>43559</v>
      </c>
      <c r="U1804" s="115">
        <v>114.74757641574369</v>
      </c>
      <c r="V1804" s="115">
        <v>166.1144578313251</v>
      </c>
      <c r="W1804" s="115">
        <v>70.238095238095255</v>
      </c>
    </row>
    <row r="1805" spans="3:23" ht="18.75" thickBot="1" x14ac:dyDescent="0.3">
      <c r="C1805" s="11">
        <v>43560</v>
      </c>
      <c r="D1805" s="12">
        <v>2178.09</v>
      </c>
      <c r="E1805">
        <f t="shared" si="165"/>
        <v>115.38327064681856</v>
      </c>
      <c r="F1805" s="222"/>
      <c r="G1805" s="115">
        <v>280</v>
      </c>
      <c r="H1805" s="115">
        <f t="shared" si="166"/>
        <v>168.67469879518055</v>
      </c>
      <c r="I1805" s="225">
        <v>43560</v>
      </c>
      <c r="J1805" s="257">
        <v>66892185080</v>
      </c>
      <c r="K1805" s="115">
        <f t="shared" si="167"/>
        <v>160.9441888141875</v>
      </c>
      <c r="L1805" s="115">
        <f t="shared" si="168"/>
        <v>-7.7305099809930482</v>
      </c>
      <c r="M1805" s="248"/>
      <c r="N1805" s="248">
        <v>43560</v>
      </c>
      <c r="O1805" s="115">
        <v>59.6</v>
      </c>
      <c r="P1805" s="74">
        <f t="shared" si="169"/>
        <v>70.952380952380977</v>
      </c>
      <c r="R1805">
        <f t="shared" si="164"/>
        <v>596</v>
      </c>
      <c r="T1805" s="11">
        <v>43560</v>
      </c>
      <c r="U1805" s="115">
        <v>115.38327064681856</v>
      </c>
      <c r="V1805" s="115">
        <v>168.67469879518055</v>
      </c>
      <c r="W1805" s="115">
        <v>70.952380952380977</v>
      </c>
    </row>
    <row r="1806" spans="3:23" ht="18.75" thickBot="1" x14ac:dyDescent="0.3">
      <c r="C1806" s="11">
        <v>43563</v>
      </c>
      <c r="D1806" s="12">
        <v>2186.06</v>
      </c>
      <c r="E1806">
        <f t="shared" si="165"/>
        <v>115.80547756529076</v>
      </c>
      <c r="F1806" s="222"/>
      <c r="G1806" s="115">
        <v>280</v>
      </c>
      <c r="H1806" s="115">
        <f t="shared" si="166"/>
        <v>168.67469879518055</v>
      </c>
      <c r="I1806" s="225">
        <v>43563</v>
      </c>
      <c r="J1806" s="257">
        <v>66892185080</v>
      </c>
      <c r="K1806" s="115">
        <f t="shared" si="167"/>
        <v>160.9441888141875</v>
      </c>
      <c r="L1806" s="115">
        <f t="shared" si="168"/>
        <v>-7.7305099809930482</v>
      </c>
      <c r="M1806" s="248"/>
      <c r="N1806" s="248">
        <v>43563</v>
      </c>
      <c r="O1806" s="115">
        <v>59.6</v>
      </c>
      <c r="P1806" s="74">
        <f t="shared" si="169"/>
        <v>70.952380952380977</v>
      </c>
      <c r="R1806">
        <f t="shared" si="164"/>
        <v>596</v>
      </c>
      <c r="T1806" s="11">
        <v>43563</v>
      </c>
      <c r="U1806" s="115">
        <v>115.80547756529076</v>
      </c>
      <c r="V1806" s="115">
        <v>168.67469879518055</v>
      </c>
      <c r="W1806" s="115">
        <v>70.952380952380977</v>
      </c>
    </row>
    <row r="1807" spans="3:23" ht="18.75" thickBot="1" x14ac:dyDescent="0.3">
      <c r="C1807" s="11">
        <v>43564</v>
      </c>
      <c r="D1807" s="12">
        <v>2185.91</v>
      </c>
      <c r="E1807">
        <f t="shared" si="165"/>
        <v>115.79753138740232</v>
      </c>
      <c r="F1807" s="222"/>
      <c r="G1807" s="115">
        <v>280</v>
      </c>
      <c r="H1807" s="115">
        <f t="shared" si="166"/>
        <v>168.67469879518055</v>
      </c>
      <c r="I1807" s="225">
        <v>43564</v>
      </c>
      <c r="J1807" s="257">
        <v>66892185080</v>
      </c>
      <c r="K1807" s="115">
        <f t="shared" si="167"/>
        <v>160.9441888141875</v>
      </c>
      <c r="L1807" s="115">
        <f t="shared" si="168"/>
        <v>-7.7305099809930482</v>
      </c>
      <c r="M1807" s="248"/>
      <c r="N1807" s="248">
        <v>43564</v>
      </c>
      <c r="O1807" s="115">
        <v>59.400000000000006</v>
      </c>
      <c r="P1807" s="74">
        <f t="shared" si="169"/>
        <v>70.714285714285737</v>
      </c>
      <c r="R1807">
        <f t="shared" si="164"/>
        <v>594</v>
      </c>
      <c r="T1807" s="11">
        <v>43564</v>
      </c>
      <c r="U1807" s="115">
        <v>115.79753138740232</v>
      </c>
      <c r="V1807" s="115">
        <v>168.67469879518055</v>
      </c>
      <c r="W1807" s="115">
        <v>70.714285714285737</v>
      </c>
    </row>
    <row r="1808" spans="3:23" ht="18.75" thickBot="1" x14ac:dyDescent="0.3">
      <c r="C1808" s="11">
        <v>43565</v>
      </c>
      <c r="D1808" s="12">
        <v>2179.19</v>
      </c>
      <c r="E1808">
        <f t="shared" si="165"/>
        <v>115.44154261800041</v>
      </c>
      <c r="F1808" s="222"/>
      <c r="G1808" s="115">
        <v>278.5</v>
      </c>
      <c r="H1808" s="115">
        <f t="shared" si="166"/>
        <v>167.77108433734924</v>
      </c>
      <c r="I1808" s="225">
        <v>43565</v>
      </c>
      <c r="J1808" s="257">
        <v>66533834088.5</v>
      </c>
      <c r="K1808" s="115">
        <f t="shared" si="167"/>
        <v>160.08198780268293</v>
      </c>
      <c r="L1808" s="115">
        <f t="shared" si="168"/>
        <v>-7.6890965346663052</v>
      </c>
      <c r="M1808" s="248"/>
      <c r="N1808" s="248">
        <v>43565</v>
      </c>
      <c r="O1808" s="115">
        <v>58.8</v>
      </c>
      <c r="P1808" s="74">
        <f t="shared" si="169"/>
        <v>70.000000000000014</v>
      </c>
      <c r="R1808">
        <f t="shared" si="164"/>
        <v>588</v>
      </c>
      <c r="T1808" s="11">
        <v>43565</v>
      </c>
      <c r="U1808" s="115">
        <v>115.44154261800041</v>
      </c>
      <c r="V1808" s="115">
        <v>167.77108433734924</v>
      </c>
      <c r="W1808" s="115">
        <v>70.000000000000014</v>
      </c>
    </row>
    <row r="1809" spans="3:23" ht="18.75" thickBot="1" x14ac:dyDescent="0.3">
      <c r="C1809" s="11">
        <v>43566</v>
      </c>
      <c r="D1809" s="12">
        <v>2176.81</v>
      </c>
      <c r="E1809">
        <f t="shared" si="165"/>
        <v>115.31546326217057</v>
      </c>
      <c r="F1809" s="222"/>
      <c r="G1809" s="115">
        <v>278.5</v>
      </c>
      <c r="H1809" s="115">
        <f t="shared" si="166"/>
        <v>167.77108433734924</v>
      </c>
      <c r="I1809" s="225">
        <v>43566</v>
      </c>
      <c r="J1809" s="257">
        <v>66533834088.5</v>
      </c>
      <c r="K1809" s="115">
        <f t="shared" si="167"/>
        <v>160.08198780268293</v>
      </c>
      <c r="L1809" s="115">
        <f t="shared" si="168"/>
        <v>-7.6890965346663052</v>
      </c>
      <c r="M1809" s="248"/>
      <c r="N1809" s="248">
        <v>43566</v>
      </c>
      <c r="O1809" s="115">
        <v>59</v>
      </c>
      <c r="P1809" s="74">
        <f t="shared" si="169"/>
        <v>70.238095238095255</v>
      </c>
      <c r="R1809">
        <f t="shared" si="164"/>
        <v>590</v>
      </c>
      <c r="T1809" s="11">
        <v>43566</v>
      </c>
      <c r="U1809" s="115">
        <v>115.31546326217057</v>
      </c>
      <c r="V1809" s="115">
        <v>167.77108433734924</v>
      </c>
      <c r="W1809" s="115">
        <v>70.238095238095255</v>
      </c>
    </row>
    <row r="1810" spans="3:23" ht="18.75" thickBot="1" x14ac:dyDescent="0.3">
      <c r="C1810" s="11">
        <v>43567</v>
      </c>
      <c r="D1810" s="12">
        <v>2169.6799999999998</v>
      </c>
      <c r="E1810">
        <f t="shared" si="165"/>
        <v>114.9377549398736</v>
      </c>
      <c r="F1810" s="222"/>
      <c r="G1810" s="115">
        <v>278</v>
      </c>
      <c r="H1810" s="115">
        <f t="shared" si="166"/>
        <v>167.46987951807213</v>
      </c>
      <c r="I1810" s="225">
        <v>43567</v>
      </c>
      <c r="J1810" s="257">
        <v>66414383758</v>
      </c>
      <c r="K1810" s="115">
        <f t="shared" si="167"/>
        <v>159.79458746551475</v>
      </c>
      <c r="L1810" s="115">
        <f t="shared" si="168"/>
        <v>-7.6752920525573813</v>
      </c>
      <c r="M1810" s="248"/>
      <c r="N1810" s="248">
        <v>43567</v>
      </c>
      <c r="O1810" s="115">
        <v>59</v>
      </c>
      <c r="P1810" s="74">
        <f t="shared" si="169"/>
        <v>70.238095238095255</v>
      </c>
      <c r="R1810">
        <f t="shared" si="164"/>
        <v>590</v>
      </c>
      <c r="T1810" s="11">
        <v>43567</v>
      </c>
      <c r="U1810" s="115">
        <v>114.9377549398736</v>
      </c>
      <c r="V1810" s="115">
        <v>167.46987951807213</v>
      </c>
      <c r="W1810" s="115">
        <v>70.238095238095255</v>
      </c>
    </row>
    <row r="1811" spans="3:23" ht="18.75" thickBot="1" x14ac:dyDescent="0.3">
      <c r="C1811" s="11">
        <v>43570</v>
      </c>
      <c r="D1811" s="12">
        <v>2169.67</v>
      </c>
      <c r="E1811">
        <f t="shared" si="165"/>
        <v>114.93722519468105</v>
      </c>
      <c r="F1811" s="222"/>
      <c r="G1811" s="115">
        <v>278.5</v>
      </c>
      <c r="H1811" s="115">
        <f t="shared" si="166"/>
        <v>167.77108433734924</v>
      </c>
      <c r="I1811" s="225">
        <v>43570</v>
      </c>
      <c r="J1811" s="257">
        <v>66533834088.5</v>
      </c>
      <c r="K1811" s="115">
        <f t="shared" si="167"/>
        <v>160.08198780268293</v>
      </c>
      <c r="L1811" s="115">
        <f t="shared" si="168"/>
        <v>-7.6890965346663052</v>
      </c>
      <c r="M1811" s="248"/>
      <c r="N1811" s="248">
        <v>43570</v>
      </c>
      <c r="O1811" s="115">
        <v>59</v>
      </c>
      <c r="P1811" s="74">
        <f t="shared" si="169"/>
        <v>70.238095238095255</v>
      </c>
      <c r="R1811">
        <f t="shared" si="164"/>
        <v>590</v>
      </c>
      <c r="T1811" s="11">
        <v>43570</v>
      </c>
      <c r="U1811" s="115">
        <v>114.93722519468105</v>
      </c>
      <c r="V1811" s="115">
        <v>167.77108433734924</v>
      </c>
      <c r="W1811" s="115">
        <v>70.238095238095255</v>
      </c>
    </row>
    <row r="1812" spans="3:23" ht="18.75" thickBot="1" x14ac:dyDescent="0.3">
      <c r="C1812" s="11">
        <v>43571</v>
      </c>
      <c r="D1812" s="12">
        <v>2167.34</v>
      </c>
      <c r="E1812">
        <f t="shared" si="165"/>
        <v>114.81379456481402</v>
      </c>
      <c r="F1812" s="222"/>
      <c r="G1812" s="115">
        <v>278</v>
      </c>
      <c r="H1812" s="115">
        <f t="shared" si="166"/>
        <v>167.46987951807213</v>
      </c>
      <c r="I1812" s="225">
        <v>43571</v>
      </c>
      <c r="J1812" s="257">
        <v>66414383758</v>
      </c>
      <c r="K1812" s="115">
        <f t="shared" si="167"/>
        <v>159.79458746551475</v>
      </c>
      <c r="L1812" s="115">
        <f t="shared" si="168"/>
        <v>-7.6752920525573813</v>
      </c>
      <c r="M1812" s="248"/>
      <c r="N1812" s="248">
        <v>43571</v>
      </c>
      <c r="O1812" s="115">
        <v>59</v>
      </c>
      <c r="P1812" s="74">
        <f t="shared" si="169"/>
        <v>70.238095238095255</v>
      </c>
      <c r="R1812">
        <f t="shared" si="164"/>
        <v>590</v>
      </c>
      <c r="T1812" s="11">
        <v>43571</v>
      </c>
      <c r="U1812" s="115">
        <v>114.81379456481402</v>
      </c>
      <c r="V1812" s="115">
        <v>167.46987951807213</v>
      </c>
      <c r="W1812" s="115">
        <v>70.238095238095255</v>
      </c>
    </row>
    <row r="1813" spans="3:23" ht="18.75" thickBot="1" x14ac:dyDescent="0.3">
      <c r="C1813" s="11">
        <v>43572</v>
      </c>
      <c r="D1813" s="12">
        <v>2159.41</v>
      </c>
      <c r="E1813">
        <f t="shared" si="165"/>
        <v>114.39370662711204</v>
      </c>
      <c r="F1813" s="222"/>
      <c r="G1813" s="115">
        <v>276</v>
      </c>
      <c r="H1813" s="115">
        <f t="shared" si="166"/>
        <v>166.26506024096372</v>
      </c>
      <c r="I1813" s="225">
        <v>43572</v>
      </c>
      <c r="J1813" s="257">
        <v>65936582436</v>
      </c>
      <c r="K1813" s="115">
        <f t="shared" si="167"/>
        <v>158.64498611684198</v>
      </c>
      <c r="L1813" s="115">
        <f t="shared" si="168"/>
        <v>-7.6200741241217429</v>
      </c>
      <c r="M1813" s="248"/>
      <c r="N1813" s="248">
        <v>43572</v>
      </c>
      <c r="O1813" s="115">
        <v>58.4</v>
      </c>
      <c r="P1813" s="74">
        <f t="shared" si="169"/>
        <v>69.523809523809533</v>
      </c>
      <c r="R1813">
        <f t="shared" si="164"/>
        <v>584</v>
      </c>
      <c r="T1813" s="11">
        <v>43572</v>
      </c>
      <c r="U1813" s="115">
        <v>114.39370662711204</v>
      </c>
      <c r="V1813" s="115">
        <v>166.26506024096372</v>
      </c>
      <c r="W1813" s="115">
        <v>69.523809523809533</v>
      </c>
    </row>
    <row r="1814" spans="3:23" ht="18.75" thickBot="1" x14ac:dyDescent="0.3">
      <c r="C1814" s="11">
        <v>43573</v>
      </c>
      <c r="D1814" s="12">
        <v>2154.54</v>
      </c>
      <c r="E1814">
        <f t="shared" si="165"/>
        <v>114.13572071833417</v>
      </c>
      <c r="F1814" s="222"/>
      <c r="G1814" s="115">
        <v>275</v>
      </c>
      <c r="H1814" s="115">
        <f t="shared" si="166"/>
        <v>165.66265060240951</v>
      </c>
      <c r="I1814" s="225">
        <v>43573</v>
      </c>
      <c r="J1814" s="257">
        <v>65697681775</v>
      </c>
      <c r="K1814" s="115">
        <f t="shared" si="167"/>
        <v>158.07018544250559</v>
      </c>
      <c r="L1814" s="115">
        <f t="shared" si="168"/>
        <v>-7.5924651599039237</v>
      </c>
      <c r="M1814" s="248"/>
      <c r="N1814" s="248">
        <v>43573</v>
      </c>
      <c r="O1814" s="115">
        <v>58.2</v>
      </c>
      <c r="P1814" s="74">
        <f t="shared" si="169"/>
        <v>69.285714285714306</v>
      </c>
      <c r="R1814">
        <f t="shared" si="164"/>
        <v>582</v>
      </c>
      <c r="T1814" s="11">
        <v>43573</v>
      </c>
      <c r="U1814" s="115">
        <v>114.13572071833417</v>
      </c>
      <c r="V1814" s="115">
        <v>165.66265060240951</v>
      </c>
      <c r="W1814" s="115">
        <v>69.285714285714306</v>
      </c>
    </row>
    <row r="1815" spans="3:23" ht="18.75" thickBot="1" x14ac:dyDescent="0.3">
      <c r="C1815" s="11">
        <v>43574</v>
      </c>
      <c r="D1815" s="12">
        <v>2155.3000000000002</v>
      </c>
      <c r="E1815">
        <f t="shared" si="165"/>
        <v>114.17598135296892</v>
      </c>
      <c r="F1815" s="222"/>
      <c r="G1815" s="115">
        <v>275.75</v>
      </c>
      <c r="H1815" s="115">
        <f t="shared" si="166"/>
        <v>166.11445783132518</v>
      </c>
      <c r="I1815" s="225">
        <v>43574</v>
      </c>
      <c r="J1815" s="257">
        <v>65876857270.75</v>
      </c>
      <c r="K1815" s="115">
        <f t="shared" si="167"/>
        <v>158.50128594825787</v>
      </c>
      <c r="L1815" s="115">
        <f t="shared" si="168"/>
        <v>-7.6131718830673094</v>
      </c>
      <c r="M1815" s="248"/>
      <c r="N1815" s="248">
        <v>43574</v>
      </c>
      <c r="O1815" s="115">
        <v>58.4</v>
      </c>
      <c r="P1815" s="74">
        <f t="shared" si="169"/>
        <v>69.523809523809547</v>
      </c>
      <c r="R1815">
        <f t="shared" si="164"/>
        <v>584</v>
      </c>
      <c r="T1815" s="11">
        <v>43574</v>
      </c>
      <c r="U1815" s="115">
        <v>114.17598135296892</v>
      </c>
      <c r="V1815" s="115">
        <v>166.11445783132518</v>
      </c>
      <c r="W1815" s="115">
        <v>69.523809523809547</v>
      </c>
    </row>
    <row r="1816" spans="3:23" ht="18.75" thickBot="1" x14ac:dyDescent="0.3">
      <c r="C1816" s="11">
        <v>43577</v>
      </c>
      <c r="D1816" s="12">
        <v>2156.73</v>
      </c>
      <c r="E1816">
        <f t="shared" si="165"/>
        <v>114.25173491550534</v>
      </c>
      <c r="F1816" s="222"/>
      <c r="G1816" s="115">
        <v>276</v>
      </c>
      <c r="H1816" s="115">
        <f t="shared" si="166"/>
        <v>166.26506024096372</v>
      </c>
      <c r="I1816" s="225">
        <v>43577</v>
      </c>
      <c r="J1816" s="257">
        <v>65936582436</v>
      </c>
      <c r="K1816" s="115">
        <f t="shared" si="167"/>
        <v>158.64498611684195</v>
      </c>
      <c r="L1816" s="115">
        <f t="shared" si="168"/>
        <v>-7.6200741241217713</v>
      </c>
      <c r="M1816" s="248"/>
      <c r="N1816" s="248">
        <v>43577</v>
      </c>
      <c r="O1816" s="115">
        <v>58.8</v>
      </c>
      <c r="P1816" s="74">
        <f t="shared" si="169"/>
        <v>70.000000000000028</v>
      </c>
      <c r="R1816">
        <f t="shared" si="164"/>
        <v>588</v>
      </c>
      <c r="T1816" s="11">
        <v>43577</v>
      </c>
      <c r="U1816" s="115">
        <v>114.25173491550534</v>
      </c>
      <c r="V1816" s="115">
        <v>166.26506024096372</v>
      </c>
      <c r="W1816" s="115">
        <v>70.000000000000028</v>
      </c>
    </row>
    <row r="1817" spans="3:23" ht="18.75" thickBot="1" x14ac:dyDescent="0.3">
      <c r="C1817" s="11">
        <v>43578</v>
      </c>
      <c r="D1817" s="12">
        <v>2151.9279000000001</v>
      </c>
      <c r="E1817">
        <f t="shared" si="165"/>
        <v>113.99734597658497</v>
      </c>
      <c r="F1817" s="222"/>
      <c r="G1817" s="115">
        <v>276</v>
      </c>
      <c r="H1817" s="115">
        <f t="shared" si="166"/>
        <v>166.26506024096372</v>
      </c>
      <c r="I1817" s="225">
        <v>43578</v>
      </c>
      <c r="J1817" s="257">
        <v>65936582436</v>
      </c>
      <c r="K1817" s="115">
        <f t="shared" si="167"/>
        <v>158.64498611684195</v>
      </c>
      <c r="L1817" s="115">
        <f t="shared" si="168"/>
        <v>-7.6200741241217713</v>
      </c>
      <c r="M1817" s="248"/>
      <c r="N1817" s="248">
        <v>43578</v>
      </c>
      <c r="O1817" s="115">
        <v>58.8</v>
      </c>
      <c r="P1817" s="74">
        <f t="shared" si="169"/>
        <v>70.000000000000028</v>
      </c>
      <c r="R1817">
        <f t="shared" si="164"/>
        <v>588</v>
      </c>
      <c r="T1817" s="11">
        <v>43578</v>
      </c>
      <c r="U1817" s="115">
        <v>113.99734597658497</v>
      </c>
      <c r="V1817" s="115">
        <v>166.26506024096372</v>
      </c>
      <c r="W1817" s="115">
        <v>70.000000000000028</v>
      </c>
    </row>
    <row r="1818" spans="3:23" ht="18.75" thickBot="1" x14ac:dyDescent="0.3">
      <c r="C1818" s="11">
        <v>43579</v>
      </c>
      <c r="D1818" s="12">
        <v>2147.3125</v>
      </c>
      <c r="E1818">
        <f t="shared" si="165"/>
        <v>113.75284738040973</v>
      </c>
      <c r="F1818" s="222"/>
      <c r="G1818" s="115">
        <v>275.5</v>
      </c>
      <c r="H1818" s="115">
        <f t="shared" si="166"/>
        <v>165.96385542168662</v>
      </c>
      <c r="I1818" s="225">
        <v>43579</v>
      </c>
      <c r="J1818" s="257">
        <v>65817132105.5</v>
      </c>
      <c r="K1818" s="115">
        <f t="shared" si="167"/>
        <v>158.35758577967377</v>
      </c>
      <c r="L1818" s="115">
        <f t="shared" si="168"/>
        <v>-7.6062696420128475</v>
      </c>
      <c r="M1818" s="248"/>
      <c r="N1818" s="248">
        <v>43579</v>
      </c>
      <c r="O1818" s="115">
        <v>58.8</v>
      </c>
      <c r="P1818" s="74">
        <f t="shared" si="169"/>
        <v>70.000000000000028</v>
      </c>
      <c r="R1818">
        <f t="shared" si="164"/>
        <v>588</v>
      </c>
      <c r="T1818" s="11">
        <v>43579</v>
      </c>
      <c r="U1818" s="115">
        <v>113.75284738040973</v>
      </c>
      <c r="V1818" s="115">
        <v>165.96385542168662</v>
      </c>
      <c r="W1818" s="115">
        <v>70.000000000000028</v>
      </c>
    </row>
    <row r="1819" spans="3:23" ht="18.75" thickBot="1" x14ac:dyDescent="0.3">
      <c r="C1819" s="11">
        <v>43580</v>
      </c>
      <c r="D1819" s="12">
        <v>2146.9058</v>
      </c>
      <c r="E1819">
        <f t="shared" si="165"/>
        <v>113.73130264342822</v>
      </c>
      <c r="F1819" s="222"/>
      <c r="G1819" s="115">
        <v>275.5</v>
      </c>
      <c r="H1819" s="115">
        <f t="shared" si="166"/>
        <v>165.96385542168662</v>
      </c>
      <c r="I1819" s="225">
        <v>43580</v>
      </c>
      <c r="J1819" s="257">
        <v>65817132105.5</v>
      </c>
      <c r="K1819" s="115">
        <f t="shared" si="167"/>
        <v>158.35758577967377</v>
      </c>
      <c r="L1819" s="115">
        <f t="shared" si="168"/>
        <v>-7.6062696420128475</v>
      </c>
      <c r="M1819" s="248"/>
      <c r="N1819" s="248">
        <v>43580</v>
      </c>
      <c r="O1819" s="115">
        <v>58.8</v>
      </c>
      <c r="P1819" s="74">
        <f t="shared" si="169"/>
        <v>70.000000000000028</v>
      </c>
      <c r="R1819">
        <f t="shared" si="164"/>
        <v>588</v>
      </c>
      <c r="T1819" s="11">
        <v>43580</v>
      </c>
      <c r="U1819" s="115">
        <v>113.73130264342822</v>
      </c>
      <c r="V1819" s="115">
        <v>165.96385542168662</v>
      </c>
      <c r="W1819" s="115">
        <v>70.000000000000028</v>
      </c>
    </row>
    <row r="1820" spans="3:23" ht="18.75" thickBot="1" x14ac:dyDescent="0.3">
      <c r="C1820" s="11">
        <v>43581</v>
      </c>
      <c r="D1820" s="12">
        <v>2145.7071999999998</v>
      </c>
      <c r="E1820">
        <f t="shared" si="165"/>
        <v>113.66780738464769</v>
      </c>
      <c r="F1820" s="222"/>
      <c r="G1820" s="115">
        <v>275.5</v>
      </c>
      <c r="H1820" s="115">
        <f t="shared" si="166"/>
        <v>165.96385542168662</v>
      </c>
      <c r="I1820" s="225">
        <v>43581</v>
      </c>
      <c r="J1820" s="257">
        <v>65817132105.5</v>
      </c>
      <c r="K1820" s="115">
        <f t="shared" si="167"/>
        <v>158.35758577967377</v>
      </c>
      <c r="L1820" s="115">
        <f t="shared" si="168"/>
        <v>-7.6062696420128475</v>
      </c>
      <c r="M1820" s="248"/>
      <c r="N1820" s="248">
        <v>43581</v>
      </c>
      <c r="O1820" s="115">
        <v>58.8</v>
      </c>
      <c r="P1820" s="74">
        <f t="shared" si="169"/>
        <v>70.000000000000028</v>
      </c>
      <c r="R1820">
        <f t="shared" si="164"/>
        <v>588</v>
      </c>
      <c r="T1820" s="11">
        <v>43581</v>
      </c>
      <c r="U1820" s="115">
        <v>113.66780738464769</v>
      </c>
      <c r="V1820" s="115">
        <v>165.96385542168662</v>
      </c>
      <c r="W1820" s="115">
        <v>70.000000000000028</v>
      </c>
    </row>
    <row r="1821" spans="3:23" ht="18.75" thickBot="1" x14ac:dyDescent="0.3">
      <c r="C1821" s="11">
        <v>43584</v>
      </c>
      <c r="D1821" s="12">
        <v>2142.11</v>
      </c>
      <c r="E1821">
        <f t="shared" si="165"/>
        <v>113.47724744397917</v>
      </c>
      <c r="F1821" s="222"/>
      <c r="G1821" s="115">
        <v>275.25</v>
      </c>
      <c r="H1821" s="115">
        <f t="shared" si="166"/>
        <v>165.81325301204808</v>
      </c>
      <c r="I1821" s="225">
        <v>43584</v>
      </c>
      <c r="J1821" s="257">
        <v>65757406940.25</v>
      </c>
      <c r="K1821" s="115">
        <f t="shared" si="167"/>
        <v>158.21388561108969</v>
      </c>
      <c r="L1821" s="115">
        <f t="shared" si="168"/>
        <v>-7.5993674009583856</v>
      </c>
      <c r="M1821" s="248"/>
      <c r="N1821" s="248">
        <v>43584</v>
      </c>
      <c r="O1821" s="115">
        <v>59</v>
      </c>
      <c r="P1821" s="74">
        <f t="shared" si="169"/>
        <v>70.238095238095269</v>
      </c>
      <c r="R1821">
        <f t="shared" si="164"/>
        <v>590</v>
      </c>
      <c r="T1821" s="11">
        <v>43584</v>
      </c>
      <c r="U1821" s="115">
        <v>113.47724744397917</v>
      </c>
      <c r="V1821" s="115">
        <v>165.81325301204808</v>
      </c>
      <c r="W1821" s="115">
        <v>70.238095238095269</v>
      </c>
    </row>
    <row r="1822" spans="3:23" ht="18.75" thickBot="1" x14ac:dyDescent="0.3">
      <c r="C1822" s="11">
        <v>43585</v>
      </c>
      <c r="D1822" s="12">
        <v>2141.35</v>
      </c>
      <c r="E1822">
        <f t="shared" si="165"/>
        <v>113.43698680934442</v>
      </c>
      <c r="F1822" s="222"/>
      <c r="G1822" s="115">
        <v>275.5</v>
      </c>
      <c r="H1822" s="115">
        <f t="shared" si="166"/>
        <v>165.96385542168662</v>
      </c>
      <c r="I1822" s="241">
        <v>43585</v>
      </c>
      <c r="J1822" s="259">
        <v>65817132105.5</v>
      </c>
      <c r="K1822" s="115">
        <f t="shared" si="167"/>
        <v>158.35758577967377</v>
      </c>
      <c r="L1822" s="115">
        <f t="shared" si="168"/>
        <v>-7.6062696420128475</v>
      </c>
      <c r="M1822" s="250"/>
      <c r="N1822" s="250">
        <v>43585</v>
      </c>
      <c r="O1822" s="115">
        <v>59.2</v>
      </c>
      <c r="P1822" s="74">
        <f t="shared" si="169"/>
        <v>70.47619047619051</v>
      </c>
      <c r="R1822">
        <f t="shared" si="164"/>
        <v>592</v>
      </c>
      <c r="T1822" s="11">
        <v>43585</v>
      </c>
      <c r="U1822" s="115">
        <v>113.43698680934442</v>
      </c>
      <c r="V1822" s="115">
        <v>165.96385542168662</v>
      </c>
      <c r="W1822" s="115">
        <v>70.47619047619051</v>
      </c>
    </row>
    <row r="1823" spans="3:23" ht="18.75" thickBot="1" x14ac:dyDescent="0.3">
      <c r="C1823" s="11">
        <v>43587</v>
      </c>
      <c r="D1823" s="12">
        <v>2140.5100000000002</v>
      </c>
      <c r="E1823">
        <f t="shared" si="165"/>
        <v>113.3924882131692</v>
      </c>
      <c r="F1823" s="222"/>
      <c r="G1823" s="115">
        <v>275.25</v>
      </c>
      <c r="H1823" s="115">
        <f t="shared" si="166"/>
        <v>165.81325301204808</v>
      </c>
      <c r="I1823" s="225">
        <v>43587</v>
      </c>
      <c r="J1823" s="257">
        <v>65757406940.25</v>
      </c>
      <c r="K1823" s="115">
        <f t="shared" si="167"/>
        <v>158.21388561108969</v>
      </c>
      <c r="L1823" s="115">
        <f t="shared" si="168"/>
        <v>-7.5993674009583856</v>
      </c>
      <c r="M1823" s="248"/>
      <c r="N1823" s="248">
        <v>43587</v>
      </c>
      <c r="O1823" s="115">
        <v>58.8</v>
      </c>
      <c r="P1823" s="74">
        <f t="shared" si="169"/>
        <v>70.000000000000028</v>
      </c>
      <c r="R1823">
        <f t="shared" si="164"/>
        <v>588</v>
      </c>
      <c r="T1823" s="11">
        <v>43587</v>
      </c>
      <c r="U1823" s="115">
        <v>113.3924882131692</v>
      </c>
      <c r="V1823" s="115">
        <v>165.81325301204808</v>
      </c>
      <c r="W1823" s="115">
        <v>70.000000000000028</v>
      </c>
    </row>
    <row r="1824" spans="3:23" ht="18.75" thickBot="1" x14ac:dyDescent="0.3">
      <c r="C1824" s="11">
        <v>43588</v>
      </c>
      <c r="D1824" s="12">
        <v>2137.64</v>
      </c>
      <c r="E1824">
        <f t="shared" si="165"/>
        <v>113.24045134290378</v>
      </c>
      <c r="F1824" s="222"/>
      <c r="G1824" s="115">
        <v>275</v>
      </c>
      <c r="H1824" s="115">
        <f t="shared" si="166"/>
        <v>165.66265060240951</v>
      </c>
      <c r="I1824" s="225">
        <v>43588</v>
      </c>
      <c r="J1824" s="257">
        <v>65697681775</v>
      </c>
      <c r="K1824" s="115">
        <f t="shared" si="167"/>
        <v>158.07018544250559</v>
      </c>
      <c r="L1824" s="115">
        <f t="shared" si="168"/>
        <v>-7.5924651599039237</v>
      </c>
      <c r="M1824" s="248"/>
      <c r="N1824" s="248">
        <v>43588</v>
      </c>
      <c r="O1824" s="115">
        <v>58.8</v>
      </c>
      <c r="P1824" s="74">
        <f t="shared" si="169"/>
        <v>70.000000000000028</v>
      </c>
      <c r="R1824">
        <f t="shared" si="164"/>
        <v>588</v>
      </c>
      <c r="T1824" s="11">
        <v>43588</v>
      </c>
      <c r="U1824" s="115">
        <v>113.24045134290378</v>
      </c>
      <c r="V1824" s="115">
        <v>165.66265060240951</v>
      </c>
      <c r="W1824" s="115">
        <v>70.000000000000028</v>
      </c>
    </row>
    <row r="1825" spans="3:23" ht="18.75" thickBot="1" x14ac:dyDescent="0.3">
      <c r="C1825" s="11">
        <v>43591</v>
      </c>
      <c r="D1825" s="12">
        <v>2136.71</v>
      </c>
      <c r="E1825">
        <f t="shared" si="165"/>
        <v>113.19118503999549</v>
      </c>
      <c r="F1825" s="222"/>
      <c r="G1825" s="115">
        <v>275</v>
      </c>
      <c r="H1825" s="115">
        <f t="shared" si="166"/>
        <v>165.66265060240951</v>
      </c>
      <c r="I1825" s="225">
        <v>43591</v>
      </c>
      <c r="J1825" s="257">
        <v>65697681775</v>
      </c>
      <c r="K1825" s="115">
        <f t="shared" si="167"/>
        <v>158.07018544250559</v>
      </c>
      <c r="L1825" s="115">
        <f t="shared" si="168"/>
        <v>-7.5924651599039237</v>
      </c>
      <c r="M1825" s="248"/>
      <c r="N1825" s="248">
        <v>43591</v>
      </c>
      <c r="O1825" s="115">
        <v>58.6</v>
      </c>
      <c r="P1825" s="74">
        <f t="shared" si="169"/>
        <v>69.761904761904802</v>
      </c>
      <c r="R1825">
        <f t="shared" si="164"/>
        <v>586</v>
      </c>
      <c r="T1825" s="11">
        <v>43591</v>
      </c>
      <c r="U1825" s="115">
        <v>113.19118503999549</v>
      </c>
      <c r="V1825" s="115">
        <v>165.66265060240951</v>
      </c>
      <c r="W1825" s="115">
        <v>69.761904761904802</v>
      </c>
    </row>
    <row r="1826" spans="3:23" ht="18.75" thickBot="1" x14ac:dyDescent="0.3">
      <c r="C1826" s="11">
        <v>43592</v>
      </c>
      <c r="D1826" s="12">
        <v>2130.09</v>
      </c>
      <c r="E1826">
        <f t="shared" si="165"/>
        <v>112.84049372251921</v>
      </c>
      <c r="F1826" s="222"/>
      <c r="G1826" s="115">
        <v>275</v>
      </c>
      <c r="H1826" s="115">
        <f t="shared" si="166"/>
        <v>165.66265060240951</v>
      </c>
      <c r="I1826" s="225">
        <v>43592</v>
      </c>
      <c r="J1826" s="257">
        <v>65697681775</v>
      </c>
      <c r="K1826" s="115">
        <f t="shared" si="167"/>
        <v>158.07018544250559</v>
      </c>
      <c r="L1826" s="115">
        <f t="shared" si="168"/>
        <v>-7.5924651599039237</v>
      </c>
      <c r="M1826" s="248"/>
      <c r="N1826" s="248">
        <v>43592</v>
      </c>
      <c r="O1826" s="115">
        <v>58.6</v>
      </c>
      <c r="P1826" s="74">
        <f t="shared" si="169"/>
        <v>69.761904761904802</v>
      </c>
      <c r="R1826">
        <f t="shared" si="164"/>
        <v>586</v>
      </c>
      <c r="T1826" s="11">
        <v>43592</v>
      </c>
      <c r="U1826" s="115">
        <v>112.84049372251921</v>
      </c>
      <c r="V1826" s="115">
        <v>165.66265060240951</v>
      </c>
      <c r="W1826" s="115">
        <v>69.761904761904802</v>
      </c>
    </row>
    <row r="1827" spans="3:23" ht="18.75" thickBot="1" x14ac:dyDescent="0.3">
      <c r="C1827" s="11">
        <v>43593</v>
      </c>
      <c r="D1827" s="12">
        <v>2128.35</v>
      </c>
      <c r="E1827">
        <f t="shared" si="165"/>
        <v>112.74831805901336</v>
      </c>
      <c r="F1827" s="222"/>
      <c r="G1827" s="115">
        <v>274.75</v>
      </c>
      <c r="H1827" s="115">
        <f t="shared" si="166"/>
        <v>165.51204819277098</v>
      </c>
      <c r="I1827" s="225">
        <v>43593</v>
      </c>
      <c r="J1827" s="257">
        <v>65637956609.75</v>
      </c>
      <c r="K1827" s="115">
        <f t="shared" si="167"/>
        <v>157.92648527392151</v>
      </c>
      <c r="L1827" s="115">
        <f t="shared" si="168"/>
        <v>-7.5855629188494618</v>
      </c>
      <c r="M1827" s="248"/>
      <c r="N1827" s="248">
        <v>43593</v>
      </c>
      <c r="O1827" s="115">
        <v>58.6</v>
      </c>
      <c r="P1827" s="74">
        <f t="shared" si="169"/>
        <v>69.761904761904802</v>
      </c>
      <c r="R1827">
        <f t="shared" si="164"/>
        <v>586</v>
      </c>
      <c r="T1827" s="11">
        <v>43593</v>
      </c>
      <c r="U1827" s="115">
        <v>112.74831805901336</v>
      </c>
      <c r="V1827" s="115">
        <v>165.51204819277098</v>
      </c>
      <c r="W1827" s="115">
        <v>69.761904761904802</v>
      </c>
    </row>
    <row r="1828" spans="3:23" ht="18.75" thickBot="1" x14ac:dyDescent="0.3">
      <c r="C1828" s="11">
        <v>43594</v>
      </c>
      <c r="D1828" s="12">
        <v>2129.36</v>
      </c>
      <c r="E1828">
        <f t="shared" si="165"/>
        <v>112.80182232346216</v>
      </c>
      <c r="F1828" s="222"/>
      <c r="G1828" s="115">
        <v>274.5</v>
      </c>
      <c r="H1828" s="115">
        <f t="shared" si="166"/>
        <v>165.36144578313244</v>
      </c>
      <c r="I1828" s="225">
        <v>43594</v>
      </c>
      <c r="J1828" s="257">
        <v>65578231444.5</v>
      </c>
      <c r="K1828" s="115">
        <f t="shared" si="167"/>
        <v>157.78278510533744</v>
      </c>
      <c r="L1828" s="115">
        <f t="shared" si="168"/>
        <v>-7.5786606777949999</v>
      </c>
      <c r="M1828" s="248"/>
      <c r="N1828" s="248">
        <v>43594</v>
      </c>
      <c r="O1828" s="115">
        <v>58.6</v>
      </c>
      <c r="P1828" s="74">
        <f t="shared" si="169"/>
        <v>69.761904761904802</v>
      </c>
      <c r="R1828">
        <f t="shared" si="164"/>
        <v>586</v>
      </c>
      <c r="T1828" s="11">
        <v>43594</v>
      </c>
      <c r="U1828" s="115">
        <v>112.80182232346216</v>
      </c>
      <c r="V1828" s="115">
        <v>165.36144578313244</v>
      </c>
      <c r="W1828" s="115">
        <v>69.761904761904802</v>
      </c>
    </row>
    <row r="1829" spans="3:23" ht="18.75" thickBot="1" x14ac:dyDescent="0.3">
      <c r="C1829" s="11">
        <v>43595</v>
      </c>
      <c r="D1829" s="12">
        <v>2139.5500000000002</v>
      </c>
      <c r="E1829">
        <f t="shared" si="165"/>
        <v>113.34163267468321</v>
      </c>
      <c r="F1829" s="222"/>
      <c r="G1829" s="115">
        <v>274.5</v>
      </c>
      <c r="H1829" s="115">
        <f t="shared" si="166"/>
        <v>165.36144578313244</v>
      </c>
      <c r="I1829" s="225">
        <v>43595</v>
      </c>
      <c r="J1829" s="257">
        <v>65578231444.5</v>
      </c>
      <c r="K1829" s="115">
        <f t="shared" si="167"/>
        <v>157.78278510533744</v>
      </c>
      <c r="L1829" s="115">
        <f t="shared" si="168"/>
        <v>-7.5786606777949999</v>
      </c>
      <c r="M1829" s="248"/>
      <c r="N1829" s="248">
        <v>43595</v>
      </c>
      <c r="O1829" s="115">
        <v>58.8</v>
      </c>
      <c r="P1829" s="74">
        <f t="shared" si="169"/>
        <v>70.000000000000028</v>
      </c>
      <c r="R1829">
        <f t="shared" si="164"/>
        <v>588</v>
      </c>
      <c r="T1829" s="11">
        <v>43595</v>
      </c>
      <c r="U1829" s="115">
        <v>113.34163267468321</v>
      </c>
      <c r="V1829" s="115">
        <v>165.36144578313244</v>
      </c>
      <c r="W1829" s="115">
        <v>70.000000000000028</v>
      </c>
    </row>
    <row r="1830" spans="3:23" ht="18.75" thickBot="1" x14ac:dyDescent="0.3">
      <c r="C1830" s="11">
        <v>43598</v>
      </c>
      <c r="D1830" s="12">
        <v>2140.4499999999998</v>
      </c>
      <c r="E1830">
        <f t="shared" si="165"/>
        <v>113.38930974201379</v>
      </c>
      <c r="F1830" s="222"/>
      <c r="G1830" s="115">
        <v>274</v>
      </c>
      <c r="H1830" s="115">
        <f t="shared" si="166"/>
        <v>165.06024096385534</v>
      </c>
      <c r="I1830" s="225">
        <v>43598</v>
      </c>
      <c r="J1830" s="257">
        <v>65458781114</v>
      </c>
      <c r="K1830" s="115">
        <f t="shared" si="167"/>
        <v>157.49538476816923</v>
      </c>
      <c r="L1830" s="115">
        <f t="shared" si="168"/>
        <v>-7.5648561956861045</v>
      </c>
      <c r="M1830" s="248"/>
      <c r="N1830" s="248">
        <v>43598</v>
      </c>
      <c r="O1830" s="115">
        <v>59</v>
      </c>
      <c r="P1830" s="74">
        <f t="shared" si="169"/>
        <v>70.238095238095269</v>
      </c>
      <c r="R1830">
        <f t="shared" si="164"/>
        <v>590</v>
      </c>
      <c r="T1830" s="11">
        <v>43598</v>
      </c>
      <c r="U1830" s="115">
        <v>113.38930974201379</v>
      </c>
      <c r="V1830" s="115">
        <v>165.06024096385534</v>
      </c>
      <c r="W1830" s="115">
        <v>70.238095238095269</v>
      </c>
    </row>
    <row r="1831" spans="3:23" ht="18.75" thickBot="1" x14ac:dyDescent="0.3">
      <c r="C1831" s="11">
        <v>43599</v>
      </c>
      <c r="D1831" s="12">
        <v>2141.46</v>
      </c>
      <c r="E1831">
        <f t="shared" si="165"/>
        <v>113.4428140064626</v>
      </c>
      <c r="F1831" s="222"/>
      <c r="G1831" s="115">
        <v>274.25</v>
      </c>
      <c r="H1831" s="115">
        <f t="shared" si="166"/>
        <v>165.2108433734939</v>
      </c>
      <c r="I1831" s="225">
        <v>43599</v>
      </c>
      <c r="J1831" s="257">
        <v>65518506279.25</v>
      </c>
      <c r="K1831" s="115">
        <f t="shared" si="167"/>
        <v>157.63908493675333</v>
      </c>
      <c r="L1831" s="115">
        <f t="shared" si="168"/>
        <v>-7.5717584367405664</v>
      </c>
      <c r="M1831" s="248"/>
      <c r="N1831" s="248">
        <v>43599</v>
      </c>
      <c r="O1831" s="115">
        <v>59.400000000000006</v>
      </c>
      <c r="P1831" s="74">
        <f t="shared" si="169"/>
        <v>70.714285714285751</v>
      </c>
      <c r="R1831">
        <f t="shared" si="164"/>
        <v>594</v>
      </c>
      <c r="T1831" s="11">
        <v>43599</v>
      </c>
      <c r="U1831" s="115">
        <v>113.4428140064626</v>
      </c>
      <c r="V1831" s="115">
        <v>165.2108433734939</v>
      </c>
      <c r="W1831" s="115">
        <v>70.714285714285751</v>
      </c>
    </row>
    <row r="1832" spans="3:23" ht="18.75" thickBot="1" x14ac:dyDescent="0.3">
      <c r="C1832" s="11">
        <v>43600</v>
      </c>
      <c r="D1832" s="12">
        <v>2156.0300000000002</v>
      </c>
      <c r="E1832">
        <f t="shared" si="165"/>
        <v>114.214652752026</v>
      </c>
      <c r="F1832" s="222"/>
      <c r="G1832" s="115">
        <v>278</v>
      </c>
      <c r="H1832" s="115">
        <f t="shared" si="166"/>
        <v>167.46987951807219</v>
      </c>
      <c r="I1832" s="225">
        <v>43600</v>
      </c>
      <c r="J1832" s="257">
        <v>66414383758</v>
      </c>
      <c r="K1832" s="115">
        <f t="shared" si="167"/>
        <v>159.79458746551475</v>
      </c>
      <c r="L1832" s="115">
        <f t="shared" si="168"/>
        <v>-7.6752920525574382</v>
      </c>
      <c r="M1832" s="248"/>
      <c r="N1832" s="248">
        <v>43600</v>
      </c>
      <c r="O1832" s="115">
        <v>60.199999999999996</v>
      </c>
      <c r="P1832" s="74">
        <f t="shared" si="169"/>
        <v>71.6666666666667</v>
      </c>
      <c r="R1832">
        <f t="shared" si="164"/>
        <v>602</v>
      </c>
      <c r="T1832" s="11">
        <v>43600</v>
      </c>
      <c r="U1832" s="115">
        <v>114.214652752026</v>
      </c>
      <c r="V1832" s="115">
        <v>167.46987951807219</v>
      </c>
      <c r="W1832" s="115">
        <v>71.6666666666667</v>
      </c>
    </row>
    <row r="1833" spans="3:23" ht="18.75" thickBot="1" x14ac:dyDescent="0.3">
      <c r="C1833" s="11">
        <v>43601</v>
      </c>
      <c r="D1833" s="12">
        <v>2155.1799999999998</v>
      </c>
      <c r="E1833">
        <f t="shared" si="165"/>
        <v>114.16962441065817</v>
      </c>
      <c r="F1833" s="222"/>
      <c r="G1833" s="115">
        <v>278</v>
      </c>
      <c r="H1833" s="115">
        <f t="shared" si="166"/>
        <v>167.46987951807219</v>
      </c>
      <c r="I1833" s="225">
        <v>43601</v>
      </c>
      <c r="J1833" s="257">
        <v>66414383758</v>
      </c>
      <c r="K1833" s="115">
        <f t="shared" si="167"/>
        <v>159.79458746551475</v>
      </c>
      <c r="L1833" s="115">
        <f t="shared" si="168"/>
        <v>-7.6752920525574382</v>
      </c>
      <c r="M1833" s="248"/>
      <c r="N1833" s="248">
        <v>43601</v>
      </c>
      <c r="O1833" s="115">
        <v>60</v>
      </c>
      <c r="P1833" s="74">
        <f t="shared" si="169"/>
        <v>71.428571428571473</v>
      </c>
      <c r="R1833">
        <f t="shared" si="164"/>
        <v>600</v>
      </c>
      <c r="T1833" s="11">
        <v>43601</v>
      </c>
      <c r="U1833" s="115">
        <v>114.16962441065817</v>
      </c>
      <c r="V1833" s="115">
        <v>167.46987951807219</v>
      </c>
      <c r="W1833" s="115">
        <v>71.428571428571473</v>
      </c>
    </row>
    <row r="1834" spans="3:23" ht="18.75" thickBot="1" x14ac:dyDescent="0.3">
      <c r="C1834" s="11">
        <v>43602</v>
      </c>
      <c r="D1834" s="12">
        <v>2154.21</v>
      </c>
      <c r="E1834">
        <f t="shared" si="165"/>
        <v>114.11823912697963</v>
      </c>
      <c r="F1834" s="222"/>
      <c r="G1834" s="115">
        <v>277</v>
      </c>
      <c r="H1834" s="115">
        <f t="shared" si="166"/>
        <v>166.86746987951798</v>
      </c>
      <c r="I1834" s="225">
        <v>43602</v>
      </c>
      <c r="J1834" s="257">
        <v>66175483097</v>
      </c>
      <c r="K1834" s="115">
        <f t="shared" si="167"/>
        <v>159.21978679117836</v>
      </c>
      <c r="L1834" s="115">
        <f t="shared" si="168"/>
        <v>-7.647683088339619</v>
      </c>
      <c r="M1834" s="248"/>
      <c r="N1834" s="248">
        <v>43602</v>
      </c>
      <c r="O1834" s="115">
        <v>59.6</v>
      </c>
      <c r="P1834" s="74">
        <f t="shared" si="169"/>
        <v>70.952380952381006</v>
      </c>
      <c r="R1834">
        <f t="shared" si="164"/>
        <v>596</v>
      </c>
      <c r="T1834" s="11">
        <v>43602</v>
      </c>
      <c r="U1834" s="115">
        <v>114.11823912697963</v>
      </c>
      <c r="V1834" s="115">
        <v>166.86746987951798</v>
      </c>
      <c r="W1834" s="115">
        <v>70.952380952381006</v>
      </c>
    </row>
    <row r="1835" spans="3:23" ht="18.75" thickBot="1" x14ac:dyDescent="0.3">
      <c r="C1835" s="11">
        <v>43605</v>
      </c>
      <c r="D1835" s="12">
        <v>2154.42</v>
      </c>
      <c r="E1835">
        <f t="shared" si="165"/>
        <v>114.12936377602345</v>
      </c>
      <c r="F1835" s="222"/>
      <c r="G1835" s="115">
        <v>277</v>
      </c>
      <c r="H1835" s="115">
        <f t="shared" si="166"/>
        <v>166.86746987951798</v>
      </c>
      <c r="I1835" s="225">
        <v>43605</v>
      </c>
      <c r="J1835" s="257">
        <v>66175483097</v>
      </c>
      <c r="K1835" s="115">
        <f t="shared" si="167"/>
        <v>159.21978679117836</v>
      </c>
      <c r="L1835" s="115">
        <f t="shared" si="168"/>
        <v>-7.647683088339619</v>
      </c>
      <c r="M1835" s="248"/>
      <c r="N1835" s="248">
        <v>43605</v>
      </c>
      <c r="O1835" s="115">
        <v>59.400000000000006</v>
      </c>
      <c r="P1835" s="74">
        <f t="shared" si="169"/>
        <v>70.714285714285765</v>
      </c>
      <c r="R1835">
        <f t="shared" si="164"/>
        <v>594</v>
      </c>
      <c r="T1835" s="11">
        <v>43605</v>
      </c>
      <c r="U1835" s="115">
        <v>114.12936377602345</v>
      </c>
      <c r="V1835" s="115">
        <v>166.86746987951798</v>
      </c>
      <c r="W1835" s="115">
        <v>70.714285714285765</v>
      </c>
    </row>
    <row r="1836" spans="3:23" ht="18.75" thickBot="1" x14ac:dyDescent="0.3">
      <c r="C1836" s="11">
        <v>43606</v>
      </c>
      <c r="D1836" s="12">
        <v>2152.7399999999998</v>
      </c>
      <c r="E1836">
        <f t="shared" si="165"/>
        <v>114.04036658367295</v>
      </c>
      <c r="F1836" s="222"/>
      <c r="G1836" s="115">
        <v>277</v>
      </c>
      <c r="H1836" s="115">
        <f t="shared" si="166"/>
        <v>166.86746987951798</v>
      </c>
      <c r="I1836" s="225">
        <v>43606</v>
      </c>
      <c r="J1836" s="257">
        <v>66175483097</v>
      </c>
      <c r="K1836" s="115">
        <f t="shared" si="167"/>
        <v>159.21978679117836</v>
      </c>
      <c r="L1836" s="115">
        <f t="shared" si="168"/>
        <v>-7.647683088339619</v>
      </c>
      <c r="M1836" s="248"/>
      <c r="N1836" s="248">
        <v>43606</v>
      </c>
      <c r="O1836" s="115">
        <v>59.800000000000004</v>
      </c>
      <c r="P1836" s="74">
        <f t="shared" si="169"/>
        <v>71.190476190476232</v>
      </c>
      <c r="R1836">
        <f t="shared" si="164"/>
        <v>598</v>
      </c>
      <c r="T1836" s="11">
        <v>43606</v>
      </c>
      <c r="U1836" s="115">
        <v>114.04036658367295</v>
      </c>
      <c r="V1836" s="115">
        <v>166.86746987951798</v>
      </c>
      <c r="W1836" s="115">
        <v>71.190476190476232</v>
      </c>
    </row>
    <row r="1837" spans="3:23" ht="18.75" thickBot="1" x14ac:dyDescent="0.3">
      <c r="C1837" s="11">
        <v>43607</v>
      </c>
      <c r="D1837" s="12">
        <v>2149.14</v>
      </c>
      <c r="E1837">
        <f t="shared" si="165"/>
        <v>113.84965831435051</v>
      </c>
      <c r="F1837" s="222"/>
      <c r="G1837" s="115">
        <v>277</v>
      </c>
      <c r="H1837" s="115">
        <f t="shared" si="166"/>
        <v>166.86746987951798</v>
      </c>
      <c r="I1837" s="225">
        <v>43607</v>
      </c>
      <c r="J1837" s="257">
        <v>66175483097</v>
      </c>
      <c r="K1837" s="115">
        <f t="shared" si="167"/>
        <v>159.21978679117836</v>
      </c>
      <c r="L1837" s="115">
        <f t="shared" si="168"/>
        <v>-7.647683088339619</v>
      </c>
      <c r="M1837" s="248"/>
      <c r="N1837" s="248">
        <v>43607</v>
      </c>
      <c r="O1837" s="115">
        <v>59.800000000000004</v>
      </c>
      <c r="P1837" s="74">
        <f t="shared" si="169"/>
        <v>71.190476190476232</v>
      </c>
      <c r="R1837">
        <f t="shared" si="164"/>
        <v>598</v>
      </c>
      <c r="T1837" s="11">
        <v>43607</v>
      </c>
      <c r="U1837" s="115">
        <v>113.84965831435051</v>
      </c>
      <c r="V1837" s="115">
        <v>166.86746987951798</v>
      </c>
      <c r="W1837" s="115">
        <v>71.190476190476232</v>
      </c>
    </row>
    <row r="1838" spans="3:23" ht="18.75" thickBot="1" x14ac:dyDescent="0.3">
      <c r="C1838" s="11">
        <v>43608</v>
      </c>
      <c r="D1838" s="12">
        <v>2144.38</v>
      </c>
      <c r="E1838">
        <f t="shared" si="165"/>
        <v>113.59749960269082</v>
      </c>
      <c r="F1838" s="222"/>
      <c r="G1838" s="115">
        <v>278</v>
      </c>
      <c r="H1838" s="115">
        <f t="shared" si="166"/>
        <v>167.46987951807222</v>
      </c>
      <c r="I1838" s="225">
        <v>43608</v>
      </c>
      <c r="J1838" s="257">
        <v>66414383758</v>
      </c>
      <c r="K1838" s="115">
        <f t="shared" si="167"/>
        <v>159.79458746551475</v>
      </c>
      <c r="L1838" s="115">
        <f t="shared" si="168"/>
        <v>-7.6752920525574666</v>
      </c>
      <c r="M1838" s="248"/>
      <c r="N1838" s="248">
        <v>43608</v>
      </c>
      <c r="O1838" s="115">
        <v>59.6</v>
      </c>
      <c r="P1838" s="74">
        <f t="shared" si="169"/>
        <v>70.952380952380992</v>
      </c>
      <c r="R1838">
        <f t="shared" si="164"/>
        <v>596</v>
      </c>
      <c r="T1838" s="11">
        <v>43608</v>
      </c>
      <c r="U1838" s="115">
        <v>113.59749960269082</v>
      </c>
      <c r="V1838" s="115">
        <v>167.46987951807222</v>
      </c>
      <c r="W1838" s="115">
        <v>70.952380952380992</v>
      </c>
    </row>
    <row r="1839" spans="3:23" ht="18.75" thickBot="1" x14ac:dyDescent="0.3">
      <c r="C1839" s="11">
        <v>43609</v>
      </c>
      <c r="D1839" s="12">
        <v>2145.54</v>
      </c>
      <c r="E1839">
        <f t="shared" si="165"/>
        <v>113.65895004502805</v>
      </c>
      <c r="F1839" s="222"/>
      <c r="G1839" s="115">
        <v>280</v>
      </c>
      <c r="H1839" s="115">
        <f t="shared" si="166"/>
        <v>168.67469879518063</v>
      </c>
      <c r="I1839" s="225">
        <v>43609</v>
      </c>
      <c r="J1839" s="257">
        <v>66892185080</v>
      </c>
      <c r="K1839" s="115">
        <f t="shared" si="167"/>
        <v>160.94418881418753</v>
      </c>
      <c r="L1839" s="115">
        <f t="shared" si="168"/>
        <v>-7.730509980993105</v>
      </c>
      <c r="M1839" s="248"/>
      <c r="N1839" s="248">
        <v>43609</v>
      </c>
      <c r="O1839" s="115">
        <v>59</v>
      </c>
      <c r="P1839" s="74">
        <f t="shared" si="169"/>
        <v>70.238095238095269</v>
      </c>
      <c r="R1839">
        <f t="shared" ref="R1839:R1902" si="170">+O1839*10</f>
        <v>590</v>
      </c>
      <c r="T1839" s="11">
        <v>43609</v>
      </c>
      <c r="U1839" s="115">
        <v>113.65895004502805</v>
      </c>
      <c r="V1839" s="115">
        <v>168.67469879518063</v>
      </c>
      <c r="W1839" s="115">
        <v>70.238095238095269</v>
      </c>
    </row>
    <row r="1840" spans="3:23" ht="18.75" thickBot="1" x14ac:dyDescent="0.3">
      <c r="C1840" s="11">
        <v>43612</v>
      </c>
      <c r="D1840" s="12">
        <v>2140.9499999999998</v>
      </c>
      <c r="E1840">
        <f t="shared" si="165"/>
        <v>113.41579700164191</v>
      </c>
      <c r="F1840" s="222"/>
      <c r="G1840" s="115">
        <v>282</v>
      </c>
      <c r="H1840" s="115">
        <f t="shared" si="166"/>
        <v>169.87951807228907</v>
      </c>
      <c r="I1840" s="225">
        <v>43612</v>
      </c>
      <c r="J1840" s="257">
        <v>67369986402</v>
      </c>
      <c r="K1840" s="115">
        <f t="shared" si="167"/>
        <v>162.0937901628603</v>
      </c>
      <c r="L1840" s="115">
        <f t="shared" si="168"/>
        <v>-7.7857279094287719</v>
      </c>
      <c r="M1840" s="248"/>
      <c r="N1840" s="248">
        <v>43612</v>
      </c>
      <c r="O1840" s="115">
        <v>59</v>
      </c>
      <c r="P1840" s="74">
        <f t="shared" si="169"/>
        <v>70.238095238095269</v>
      </c>
      <c r="R1840">
        <f t="shared" si="170"/>
        <v>590</v>
      </c>
      <c r="T1840" s="11">
        <v>43612</v>
      </c>
      <c r="U1840" s="115">
        <v>113.41579700164191</v>
      </c>
      <c r="V1840" s="115">
        <v>169.87951807228907</v>
      </c>
      <c r="W1840" s="115">
        <v>70.238095238095269</v>
      </c>
    </row>
    <row r="1841" spans="3:23" ht="18.75" thickBot="1" x14ac:dyDescent="0.3">
      <c r="C1841" s="11">
        <v>43613</v>
      </c>
      <c r="D1841" s="12">
        <v>2144.02</v>
      </c>
      <c r="E1841">
        <f t="shared" si="165"/>
        <v>113.57842877575857</v>
      </c>
      <c r="F1841" s="222"/>
      <c r="G1841" s="115">
        <v>282</v>
      </c>
      <c r="H1841" s="115">
        <f t="shared" si="166"/>
        <v>169.87951807228907</v>
      </c>
      <c r="I1841" s="225">
        <v>43613</v>
      </c>
      <c r="J1841" s="257">
        <v>67369986402</v>
      </c>
      <c r="K1841" s="115">
        <f t="shared" si="167"/>
        <v>162.0937901628603</v>
      </c>
      <c r="L1841" s="115">
        <f t="shared" si="168"/>
        <v>-7.7857279094287719</v>
      </c>
      <c r="M1841" s="248"/>
      <c r="N1841" s="248">
        <v>43613</v>
      </c>
      <c r="O1841" s="115">
        <v>59</v>
      </c>
      <c r="P1841" s="74">
        <f t="shared" si="169"/>
        <v>70.238095238095269</v>
      </c>
      <c r="R1841">
        <f t="shared" si="170"/>
        <v>590</v>
      </c>
      <c r="T1841" s="11">
        <v>43613</v>
      </c>
      <c r="U1841" s="115">
        <v>113.57842877575857</v>
      </c>
      <c r="V1841" s="115">
        <v>169.87951807228907</v>
      </c>
      <c r="W1841" s="115">
        <v>70.238095238095269</v>
      </c>
    </row>
    <row r="1842" spans="3:23" ht="18.75" thickBot="1" x14ac:dyDescent="0.3">
      <c r="C1842" s="11">
        <v>43614</v>
      </c>
      <c r="D1842" s="12">
        <v>2146.02</v>
      </c>
      <c r="E1842">
        <f t="shared" si="165"/>
        <v>113.68437781427104</v>
      </c>
      <c r="F1842" s="222"/>
      <c r="G1842" s="115">
        <v>282</v>
      </c>
      <c r="H1842" s="115">
        <f t="shared" si="166"/>
        <v>169.87951807228907</v>
      </c>
      <c r="I1842" s="225">
        <v>43614</v>
      </c>
      <c r="J1842" s="257">
        <v>67369986402</v>
      </c>
      <c r="K1842" s="115">
        <f t="shared" si="167"/>
        <v>162.0937901628603</v>
      </c>
      <c r="L1842" s="115">
        <f t="shared" si="168"/>
        <v>-7.7857279094287719</v>
      </c>
      <c r="M1842" s="248"/>
      <c r="N1842" s="248">
        <v>43614</v>
      </c>
      <c r="O1842" s="115">
        <v>59</v>
      </c>
      <c r="P1842" s="74">
        <f t="shared" si="169"/>
        <v>70.238095238095269</v>
      </c>
      <c r="R1842">
        <f t="shared" si="170"/>
        <v>590</v>
      </c>
      <c r="T1842" s="11">
        <v>43614</v>
      </c>
      <c r="U1842" s="115">
        <v>113.68437781427104</v>
      </c>
      <c r="V1842" s="115">
        <v>169.87951807228907</v>
      </c>
      <c r="W1842" s="115">
        <v>70.238095238095269</v>
      </c>
    </row>
    <row r="1843" spans="3:23" ht="18.75" thickBot="1" x14ac:dyDescent="0.3">
      <c r="C1843" s="11">
        <v>43615</v>
      </c>
      <c r="D1843" s="12">
        <v>2138.77</v>
      </c>
      <c r="E1843">
        <f t="shared" si="165"/>
        <v>113.30031254966332</v>
      </c>
      <c r="F1843" s="222"/>
      <c r="G1843" s="115">
        <v>282.25</v>
      </c>
      <c r="H1843" s="115">
        <f t="shared" si="166"/>
        <v>170.03012048192764</v>
      </c>
      <c r="I1843" s="225">
        <v>43615</v>
      </c>
      <c r="J1843" s="257">
        <v>67429711567.25</v>
      </c>
      <c r="K1843" s="115">
        <f t="shared" si="167"/>
        <v>162.23749033144441</v>
      </c>
      <c r="L1843" s="115">
        <f t="shared" si="168"/>
        <v>-7.7926301504832338</v>
      </c>
      <c r="M1843" s="248"/>
      <c r="N1843" s="248">
        <v>43615</v>
      </c>
      <c r="O1843" s="115">
        <v>58.4</v>
      </c>
      <c r="P1843" s="74">
        <f t="shared" si="169"/>
        <v>69.523809523809547</v>
      </c>
      <c r="R1843">
        <f t="shared" si="170"/>
        <v>584</v>
      </c>
      <c r="T1843" s="11">
        <v>43615</v>
      </c>
      <c r="U1843" s="115">
        <v>113.30031254966332</v>
      </c>
      <c r="V1843" s="115">
        <v>170.03012048192764</v>
      </c>
      <c r="W1843" s="115">
        <v>69.523809523809547</v>
      </c>
    </row>
    <row r="1844" spans="3:23" ht="18.75" thickBot="1" x14ac:dyDescent="0.3">
      <c r="C1844" s="11">
        <v>43616</v>
      </c>
      <c r="D1844" s="12">
        <v>2133.33</v>
      </c>
      <c r="E1844">
        <f t="shared" si="165"/>
        <v>113.01213116490938</v>
      </c>
      <c r="F1844" s="222"/>
      <c r="G1844" s="115">
        <v>282.25</v>
      </c>
      <c r="H1844" s="115">
        <f t="shared" si="166"/>
        <v>170.03012048192764</v>
      </c>
      <c r="I1844" s="241">
        <v>43616</v>
      </c>
      <c r="J1844" s="259">
        <v>67429711567.25</v>
      </c>
      <c r="K1844" s="115">
        <f t="shared" si="167"/>
        <v>162.23749033144441</v>
      </c>
      <c r="L1844" s="115">
        <f t="shared" si="168"/>
        <v>-7.7926301504832338</v>
      </c>
      <c r="M1844" s="250"/>
      <c r="N1844" s="250">
        <v>43616</v>
      </c>
      <c r="O1844" s="115">
        <v>58.2</v>
      </c>
      <c r="P1844" s="74">
        <f t="shared" si="169"/>
        <v>69.28571428571432</v>
      </c>
      <c r="R1844">
        <f t="shared" si="170"/>
        <v>582</v>
      </c>
      <c r="T1844" s="11">
        <v>43616</v>
      </c>
      <c r="U1844" s="115">
        <v>113.01213116490938</v>
      </c>
      <c r="V1844" s="115">
        <v>170.03012048192764</v>
      </c>
      <c r="W1844" s="115">
        <v>69.28571428571432</v>
      </c>
    </row>
    <row r="1845" spans="3:23" ht="18.75" thickBot="1" x14ac:dyDescent="0.3">
      <c r="C1845" s="11">
        <v>43619</v>
      </c>
      <c r="D1845" s="12">
        <v>2132.19</v>
      </c>
      <c r="E1845">
        <f t="shared" si="165"/>
        <v>112.95174021295728</v>
      </c>
      <c r="F1845" s="222"/>
      <c r="G1845" s="115">
        <v>282.5</v>
      </c>
      <c r="H1845" s="115">
        <f t="shared" si="166"/>
        <v>170.18072289156621</v>
      </c>
      <c r="I1845" s="225">
        <v>43619</v>
      </c>
      <c r="J1845" s="257">
        <v>67489436732.5</v>
      </c>
      <c r="K1845" s="115">
        <f t="shared" si="167"/>
        <v>162.38119050002851</v>
      </c>
      <c r="L1845" s="115">
        <f t="shared" si="168"/>
        <v>-7.7995323915376957</v>
      </c>
      <c r="M1845" s="248"/>
      <c r="N1845" s="248">
        <v>43619</v>
      </c>
      <c r="O1845" s="115">
        <v>58.2</v>
      </c>
      <c r="P1845" s="74">
        <f t="shared" si="169"/>
        <v>69.28571428571432</v>
      </c>
      <c r="R1845">
        <f t="shared" si="170"/>
        <v>582</v>
      </c>
      <c r="T1845" s="11">
        <v>43619</v>
      </c>
      <c r="U1845" s="115">
        <v>112.95174021295728</v>
      </c>
      <c r="V1845" s="115">
        <v>170.18072289156621</v>
      </c>
      <c r="W1845" s="115">
        <v>69.28571428571432</v>
      </c>
    </row>
    <row r="1846" spans="3:23" ht="18.75" thickBot="1" x14ac:dyDescent="0.3">
      <c r="C1846" s="11">
        <v>43620</v>
      </c>
      <c r="D1846" s="12">
        <v>2131.06</v>
      </c>
      <c r="E1846">
        <f t="shared" si="165"/>
        <v>112.89187900619771</v>
      </c>
      <c r="F1846" s="222"/>
      <c r="G1846" s="115">
        <v>282.5</v>
      </c>
      <c r="H1846" s="115">
        <f t="shared" si="166"/>
        <v>170.18072289156621</v>
      </c>
      <c r="I1846" s="225">
        <v>43620</v>
      </c>
      <c r="J1846" s="257">
        <v>67489436732.5</v>
      </c>
      <c r="K1846" s="115">
        <f t="shared" si="167"/>
        <v>162.38119050002851</v>
      </c>
      <c r="L1846" s="115">
        <f t="shared" si="168"/>
        <v>-7.7995323915376957</v>
      </c>
      <c r="M1846" s="248"/>
      <c r="N1846" s="248">
        <v>43620</v>
      </c>
      <c r="O1846" s="115">
        <v>58</v>
      </c>
      <c r="P1846" s="74">
        <f t="shared" si="169"/>
        <v>69.047619047619079</v>
      </c>
      <c r="R1846">
        <f t="shared" si="170"/>
        <v>580</v>
      </c>
      <c r="T1846" s="11">
        <v>43620</v>
      </c>
      <c r="U1846" s="115">
        <v>112.89187900619771</v>
      </c>
      <c r="V1846" s="115">
        <v>170.18072289156621</v>
      </c>
      <c r="W1846" s="115">
        <v>69.047619047619079</v>
      </c>
    </row>
    <row r="1847" spans="3:23" ht="18.75" thickBot="1" x14ac:dyDescent="0.3">
      <c r="C1847" s="11">
        <v>43622</v>
      </c>
      <c r="D1847" s="12">
        <v>2129.92</v>
      </c>
      <c r="E1847">
        <f t="shared" si="165"/>
        <v>112.83148805424561</v>
      </c>
      <c r="F1847" s="222"/>
      <c r="G1847" s="115">
        <v>283</v>
      </c>
      <c r="H1847" s="115">
        <f t="shared" si="166"/>
        <v>170.48192771084331</v>
      </c>
      <c r="I1847" s="225">
        <v>43622</v>
      </c>
      <c r="J1847" s="257">
        <v>67608887063</v>
      </c>
      <c r="K1847" s="115">
        <f t="shared" si="167"/>
        <v>162.66859083719669</v>
      </c>
      <c r="L1847" s="115">
        <f t="shared" si="168"/>
        <v>-7.8133368736466196</v>
      </c>
      <c r="M1847" s="248"/>
      <c r="N1847" s="248">
        <v>43622</v>
      </c>
      <c r="O1847" s="115">
        <v>58</v>
      </c>
      <c r="P1847" s="74">
        <f t="shared" si="169"/>
        <v>69.047619047619079</v>
      </c>
      <c r="R1847">
        <f t="shared" si="170"/>
        <v>580</v>
      </c>
      <c r="T1847" s="11">
        <v>43622</v>
      </c>
      <c r="U1847" s="115">
        <v>112.83148805424561</v>
      </c>
      <c r="V1847" s="115">
        <v>170.48192771084331</v>
      </c>
      <c r="W1847" s="115">
        <v>69.047619047619079</v>
      </c>
    </row>
    <row r="1848" spans="3:23" ht="18.75" thickBot="1" x14ac:dyDescent="0.3">
      <c r="C1848" s="11">
        <v>43623</v>
      </c>
      <c r="D1848" s="12">
        <v>2125.7399999999998</v>
      </c>
      <c r="E1848">
        <f t="shared" si="165"/>
        <v>112.61005456375453</v>
      </c>
      <c r="F1848" s="222"/>
      <c r="G1848" s="115">
        <v>283</v>
      </c>
      <c r="H1848" s="115">
        <f t="shared" si="166"/>
        <v>170.48192771084331</v>
      </c>
      <c r="I1848" s="225">
        <v>43623</v>
      </c>
      <c r="J1848" s="257">
        <v>67608887063</v>
      </c>
      <c r="K1848" s="115">
        <f t="shared" si="167"/>
        <v>162.66859083719669</v>
      </c>
      <c r="L1848" s="115">
        <f t="shared" si="168"/>
        <v>-7.8133368736466196</v>
      </c>
      <c r="M1848" s="248"/>
      <c r="N1848" s="248">
        <v>43623</v>
      </c>
      <c r="O1848" s="115">
        <v>57.599999999999994</v>
      </c>
      <c r="P1848" s="74">
        <f t="shared" si="169"/>
        <v>68.571428571428598</v>
      </c>
      <c r="R1848">
        <f t="shared" si="170"/>
        <v>576</v>
      </c>
      <c r="T1848" s="11">
        <v>43623</v>
      </c>
      <c r="U1848" s="115">
        <v>112.61005456375453</v>
      </c>
      <c r="V1848" s="115">
        <v>170.48192771084331</v>
      </c>
      <c r="W1848" s="115">
        <v>68.571428571428598</v>
      </c>
    </row>
    <row r="1849" spans="3:23" ht="18.75" thickBot="1" x14ac:dyDescent="0.3">
      <c r="C1849" s="11">
        <v>43626</v>
      </c>
      <c r="D1849" s="12">
        <v>2120.31</v>
      </c>
      <c r="E1849">
        <f t="shared" si="165"/>
        <v>112.32240292419317</v>
      </c>
      <c r="F1849" s="222"/>
      <c r="G1849" s="115">
        <v>282.5</v>
      </c>
      <c r="H1849" s="115">
        <f t="shared" si="166"/>
        <v>170.18072289156621</v>
      </c>
      <c r="I1849" s="225">
        <v>43626</v>
      </c>
      <c r="J1849" s="257">
        <v>67489436732.5</v>
      </c>
      <c r="K1849" s="115">
        <f t="shared" si="167"/>
        <v>162.38119050002848</v>
      </c>
      <c r="L1849" s="115">
        <f t="shared" si="168"/>
        <v>-7.7995323915377242</v>
      </c>
      <c r="M1849" s="248"/>
      <c r="N1849" s="248">
        <v>43626</v>
      </c>
      <c r="O1849" s="115">
        <v>57.599999999999994</v>
      </c>
      <c r="P1849" s="74">
        <f t="shared" si="169"/>
        <v>68.571428571428598</v>
      </c>
      <c r="R1849">
        <f t="shared" si="170"/>
        <v>576</v>
      </c>
      <c r="T1849" s="11">
        <v>43626</v>
      </c>
      <c r="U1849" s="115">
        <v>112.32240292419317</v>
      </c>
      <c r="V1849" s="115">
        <v>170.18072289156621</v>
      </c>
      <c r="W1849" s="115">
        <v>68.571428571428598</v>
      </c>
    </row>
    <row r="1850" spans="3:23" ht="18.75" thickBot="1" x14ac:dyDescent="0.3">
      <c r="C1850" s="11">
        <v>43627</v>
      </c>
      <c r="D1850" s="12">
        <v>2123.42</v>
      </c>
      <c r="E1850">
        <f t="shared" si="165"/>
        <v>112.48715367908008</v>
      </c>
      <c r="F1850" s="222"/>
      <c r="G1850" s="115">
        <v>282.5</v>
      </c>
      <c r="H1850" s="115">
        <f t="shared" si="166"/>
        <v>170.18072289156621</v>
      </c>
      <c r="I1850" s="225">
        <v>43627</v>
      </c>
      <c r="J1850" s="257">
        <v>67489436732.5</v>
      </c>
      <c r="K1850" s="115">
        <f t="shared" si="167"/>
        <v>162.38119050002848</v>
      </c>
      <c r="L1850" s="115">
        <f t="shared" si="168"/>
        <v>-7.7995323915377242</v>
      </c>
      <c r="M1850" s="248"/>
      <c r="N1850" s="248">
        <v>43627</v>
      </c>
      <c r="O1850" s="115">
        <v>57.400000000000006</v>
      </c>
      <c r="P1850" s="74">
        <f t="shared" si="169"/>
        <v>68.333333333333371</v>
      </c>
      <c r="R1850">
        <f t="shared" si="170"/>
        <v>574</v>
      </c>
      <c r="T1850" s="11">
        <v>43627</v>
      </c>
      <c r="U1850" s="115">
        <v>112.48715367908008</v>
      </c>
      <c r="V1850" s="115">
        <v>170.18072289156621</v>
      </c>
      <c r="W1850" s="115">
        <v>68.333333333333371</v>
      </c>
    </row>
    <row r="1851" spans="3:23" ht="18.75" thickBot="1" x14ac:dyDescent="0.3">
      <c r="C1851" s="11">
        <v>43628</v>
      </c>
      <c r="D1851" s="12">
        <v>2122.29</v>
      </c>
      <c r="E1851">
        <f t="shared" si="165"/>
        <v>112.42729247232052</v>
      </c>
      <c r="F1851" s="222"/>
      <c r="G1851" s="115">
        <v>282</v>
      </c>
      <c r="H1851" s="115">
        <f t="shared" si="166"/>
        <v>169.8795180722891</v>
      </c>
      <c r="I1851" s="225">
        <v>43628</v>
      </c>
      <c r="J1851" s="257">
        <v>67369986402</v>
      </c>
      <c r="K1851" s="115">
        <f t="shared" si="167"/>
        <v>162.0937901628603</v>
      </c>
      <c r="L1851" s="115">
        <f t="shared" si="168"/>
        <v>-7.7857279094288003</v>
      </c>
      <c r="M1851" s="248"/>
      <c r="N1851" s="248">
        <v>43628</v>
      </c>
      <c r="O1851" s="115">
        <v>57</v>
      </c>
      <c r="P1851" s="74">
        <f t="shared" si="169"/>
        <v>67.85714285714289</v>
      </c>
      <c r="R1851">
        <f t="shared" si="170"/>
        <v>570</v>
      </c>
      <c r="T1851" s="11">
        <v>43628</v>
      </c>
      <c r="U1851" s="115">
        <v>112.42729247232052</v>
      </c>
      <c r="V1851" s="115">
        <v>169.8795180722891</v>
      </c>
      <c r="W1851" s="115">
        <v>67.85714285714289</v>
      </c>
    </row>
    <row r="1852" spans="3:23" ht="18.75" thickBot="1" x14ac:dyDescent="0.3">
      <c r="C1852" s="11">
        <v>43629</v>
      </c>
      <c r="D1852" s="12">
        <v>2114.64</v>
      </c>
      <c r="E1852">
        <f t="shared" si="165"/>
        <v>112.0220374000103</v>
      </c>
      <c r="F1852" s="222"/>
      <c r="G1852" s="115">
        <v>282</v>
      </c>
      <c r="H1852" s="115">
        <f t="shared" si="166"/>
        <v>169.8795180722891</v>
      </c>
      <c r="I1852" s="225">
        <v>43629</v>
      </c>
      <c r="J1852" s="257">
        <v>67369986402</v>
      </c>
      <c r="K1852" s="115">
        <f t="shared" si="167"/>
        <v>162.0937901628603</v>
      </c>
      <c r="L1852" s="115">
        <f t="shared" si="168"/>
        <v>-7.7857279094288003</v>
      </c>
      <c r="M1852" s="248"/>
      <c r="N1852" s="248">
        <v>43629</v>
      </c>
      <c r="O1852" s="115">
        <v>57.599999999999994</v>
      </c>
      <c r="P1852" s="74">
        <f t="shared" si="169"/>
        <v>68.571428571428598</v>
      </c>
      <c r="R1852">
        <f t="shared" si="170"/>
        <v>576</v>
      </c>
      <c r="T1852" s="11">
        <v>43629</v>
      </c>
      <c r="U1852" s="115">
        <v>112.0220374000103</v>
      </c>
      <c r="V1852" s="115">
        <v>169.8795180722891</v>
      </c>
      <c r="W1852" s="115">
        <v>68.571428571428598</v>
      </c>
    </row>
    <row r="1853" spans="3:23" ht="18.75" thickBot="1" x14ac:dyDescent="0.3">
      <c r="C1853" s="11">
        <v>43630</v>
      </c>
      <c r="D1853" s="12">
        <v>2111.21</v>
      </c>
      <c r="E1853">
        <f t="shared" si="165"/>
        <v>111.84033479896142</v>
      </c>
      <c r="F1853" s="222"/>
      <c r="G1853" s="115">
        <v>281.25</v>
      </c>
      <c r="H1853" s="115">
        <f t="shared" si="166"/>
        <v>169.42771084337343</v>
      </c>
      <c r="I1853" s="225">
        <v>43630</v>
      </c>
      <c r="J1853" s="257">
        <v>67190810906.25</v>
      </c>
      <c r="K1853" s="115">
        <f t="shared" si="167"/>
        <v>161.66268965710802</v>
      </c>
      <c r="L1853" s="115">
        <f t="shared" si="168"/>
        <v>-7.7650211862654146</v>
      </c>
      <c r="M1853" s="248"/>
      <c r="N1853" s="248">
        <v>43630</v>
      </c>
      <c r="O1853" s="115">
        <v>57.400000000000006</v>
      </c>
      <c r="P1853" s="74">
        <f t="shared" si="169"/>
        <v>68.333333333333371</v>
      </c>
      <c r="R1853">
        <f t="shared" si="170"/>
        <v>574</v>
      </c>
      <c r="T1853" s="11">
        <v>43630</v>
      </c>
      <c r="U1853" s="115">
        <v>111.84033479896142</v>
      </c>
      <c r="V1853" s="115">
        <v>169.42771084337343</v>
      </c>
      <c r="W1853" s="115">
        <v>68.333333333333371</v>
      </c>
    </row>
    <row r="1854" spans="3:23" ht="18.75" thickBot="1" x14ac:dyDescent="0.3">
      <c r="C1854" s="11">
        <v>43633</v>
      </c>
      <c r="D1854" s="12">
        <v>2109.88</v>
      </c>
      <c r="E1854">
        <f t="shared" si="165"/>
        <v>111.76987868835063</v>
      </c>
      <c r="F1854" s="222"/>
      <c r="G1854" s="115">
        <v>281.25</v>
      </c>
      <c r="H1854" s="115">
        <f t="shared" si="166"/>
        <v>169.42771084337343</v>
      </c>
      <c r="I1854" s="225">
        <v>43633</v>
      </c>
      <c r="J1854" s="257">
        <v>67190810906.25</v>
      </c>
      <c r="K1854" s="115">
        <f t="shared" si="167"/>
        <v>161.66268965710802</v>
      </c>
      <c r="L1854" s="115">
        <f t="shared" si="168"/>
        <v>-7.7650211862654146</v>
      </c>
      <c r="M1854" s="248"/>
      <c r="N1854" s="248">
        <v>43633</v>
      </c>
      <c r="O1854" s="115">
        <v>57.400000000000006</v>
      </c>
      <c r="P1854" s="74">
        <f t="shared" si="169"/>
        <v>68.333333333333371</v>
      </c>
      <c r="R1854">
        <f t="shared" si="170"/>
        <v>574</v>
      </c>
      <c r="T1854" s="11">
        <v>43633</v>
      </c>
      <c r="U1854" s="115">
        <v>111.76987868835063</v>
      </c>
      <c r="V1854" s="115">
        <v>169.42771084337343</v>
      </c>
      <c r="W1854" s="115">
        <v>68.333333333333371</v>
      </c>
    </row>
    <row r="1855" spans="3:23" ht="18.75" thickBot="1" x14ac:dyDescent="0.3">
      <c r="C1855" s="11">
        <v>43634</v>
      </c>
      <c r="D1855" s="12">
        <v>2110.41</v>
      </c>
      <c r="E1855">
        <f t="shared" si="165"/>
        <v>111.79795518355641</v>
      </c>
      <c r="F1855" s="222"/>
      <c r="G1855" s="115">
        <v>281.5</v>
      </c>
      <c r="H1855" s="115">
        <f t="shared" si="166"/>
        <v>169.578313253012</v>
      </c>
      <c r="I1855" s="225">
        <v>43634</v>
      </c>
      <c r="J1855" s="257">
        <v>67250536071.5</v>
      </c>
      <c r="K1855" s="115">
        <f t="shared" si="167"/>
        <v>161.80638982569212</v>
      </c>
      <c r="L1855" s="115">
        <f t="shared" si="168"/>
        <v>-7.7719234273198765</v>
      </c>
      <c r="M1855" s="248"/>
      <c r="N1855" s="248">
        <v>43634</v>
      </c>
      <c r="O1855" s="115">
        <v>57.199999999999996</v>
      </c>
      <c r="P1855" s="74">
        <f t="shared" si="169"/>
        <v>68.095238095238116</v>
      </c>
      <c r="R1855">
        <f t="shared" si="170"/>
        <v>572</v>
      </c>
      <c r="T1855" s="11">
        <v>43634</v>
      </c>
      <c r="U1855" s="115">
        <v>111.79795518355641</v>
      </c>
      <c r="V1855" s="115">
        <v>169.578313253012</v>
      </c>
      <c r="W1855" s="115">
        <v>68.095238095238116</v>
      </c>
    </row>
    <row r="1856" spans="3:23" ht="18.75" thickBot="1" x14ac:dyDescent="0.3">
      <c r="C1856" s="11">
        <v>43635</v>
      </c>
      <c r="D1856" s="12">
        <v>2108.15</v>
      </c>
      <c r="E1856">
        <f t="shared" si="165"/>
        <v>111.67823277003733</v>
      </c>
      <c r="F1856" s="222"/>
      <c r="G1856" s="115">
        <v>282.5</v>
      </c>
      <c r="H1856" s="115">
        <f t="shared" si="166"/>
        <v>170.18072289156621</v>
      </c>
      <c r="I1856" s="225">
        <v>43635</v>
      </c>
      <c r="J1856" s="257">
        <v>67489436732.5</v>
      </c>
      <c r="K1856" s="115">
        <f t="shared" si="167"/>
        <v>162.38119050002848</v>
      </c>
      <c r="L1856" s="115">
        <f t="shared" si="168"/>
        <v>-7.7995323915377242</v>
      </c>
      <c r="M1856" s="248"/>
      <c r="N1856" s="248">
        <v>43635</v>
      </c>
      <c r="O1856" s="115">
        <v>56.8</v>
      </c>
      <c r="P1856" s="74">
        <f t="shared" si="169"/>
        <v>67.619047619047635</v>
      </c>
      <c r="R1856">
        <f t="shared" si="170"/>
        <v>568</v>
      </c>
      <c r="T1856" s="11">
        <v>43635</v>
      </c>
      <c r="U1856" s="115">
        <v>111.67823277003733</v>
      </c>
      <c r="V1856" s="115">
        <v>170.18072289156621</v>
      </c>
      <c r="W1856" s="115">
        <v>67.619047619047635</v>
      </c>
    </row>
    <row r="1857" spans="3:23" ht="18.75" thickBot="1" x14ac:dyDescent="0.3">
      <c r="C1857" s="11">
        <v>43636</v>
      </c>
      <c r="D1857" s="12">
        <v>2110.5100000000002</v>
      </c>
      <c r="E1857">
        <f t="shared" si="165"/>
        <v>111.80325263548204</v>
      </c>
      <c r="F1857" s="222"/>
      <c r="G1857" s="115">
        <v>283</v>
      </c>
      <c r="H1857" s="115">
        <f t="shared" si="166"/>
        <v>170.48192771084331</v>
      </c>
      <c r="I1857" s="225">
        <v>43636</v>
      </c>
      <c r="J1857" s="257">
        <v>67608887063</v>
      </c>
      <c r="K1857" s="115">
        <f t="shared" si="167"/>
        <v>162.66859083719666</v>
      </c>
      <c r="L1857" s="115">
        <f t="shared" si="168"/>
        <v>-7.813336873646648</v>
      </c>
      <c r="M1857" s="248"/>
      <c r="N1857" s="248">
        <v>43636</v>
      </c>
      <c r="O1857" s="115">
        <v>57</v>
      </c>
      <c r="P1857" s="74">
        <f t="shared" si="169"/>
        <v>67.857142857142875</v>
      </c>
      <c r="R1857">
        <f t="shared" si="170"/>
        <v>570</v>
      </c>
      <c r="T1857" s="11">
        <v>43636</v>
      </c>
      <c r="U1857" s="115">
        <v>111.80325263548204</v>
      </c>
      <c r="V1857" s="115">
        <v>170.48192771084331</v>
      </c>
      <c r="W1857" s="115">
        <v>67.857142857142875</v>
      </c>
    </row>
    <row r="1858" spans="3:23" ht="18.75" thickBot="1" x14ac:dyDescent="0.3">
      <c r="C1858" s="11">
        <v>43637</v>
      </c>
      <c r="D1858" s="12">
        <v>2115.73</v>
      </c>
      <c r="E1858">
        <f t="shared" si="165"/>
        <v>112.07977962599961</v>
      </c>
      <c r="F1858" s="222"/>
      <c r="G1858" s="115">
        <v>283</v>
      </c>
      <c r="H1858" s="115">
        <f t="shared" si="166"/>
        <v>170.48192771084331</v>
      </c>
      <c r="I1858" s="225">
        <v>43637</v>
      </c>
      <c r="J1858" s="257">
        <v>67608887063</v>
      </c>
      <c r="K1858" s="115">
        <f t="shared" si="167"/>
        <v>162.66859083719666</v>
      </c>
      <c r="L1858" s="115">
        <f t="shared" si="168"/>
        <v>-7.813336873646648</v>
      </c>
      <c r="M1858" s="248"/>
      <c r="N1858" s="248">
        <v>43637</v>
      </c>
      <c r="O1858" s="115">
        <v>57</v>
      </c>
      <c r="P1858" s="74">
        <f t="shared" si="169"/>
        <v>67.857142857142875</v>
      </c>
      <c r="R1858">
        <f t="shared" si="170"/>
        <v>570</v>
      </c>
      <c r="T1858" s="11">
        <v>43637</v>
      </c>
      <c r="U1858" s="115">
        <v>112.07977962599961</v>
      </c>
      <c r="V1858" s="115">
        <v>170.48192771084331</v>
      </c>
      <c r="W1858" s="115">
        <v>67.857142857142875</v>
      </c>
    </row>
    <row r="1859" spans="3:23" ht="18.75" thickBot="1" x14ac:dyDescent="0.3">
      <c r="C1859" s="11">
        <v>43640</v>
      </c>
      <c r="D1859" s="12">
        <v>2132.15</v>
      </c>
      <c r="E1859">
        <f t="shared" si="165"/>
        <v>112.94962123218703</v>
      </c>
      <c r="F1859" s="222"/>
      <c r="G1859" s="115">
        <v>286</v>
      </c>
      <c r="H1859" s="115">
        <f t="shared" si="166"/>
        <v>172.28915662650599</v>
      </c>
      <c r="I1859" s="225">
        <v>43640</v>
      </c>
      <c r="J1859" s="257">
        <v>68325589046</v>
      </c>
      <c r="K1859" s="115">
        <f t="shared" si="167"/>
        <v>164.39299286020582</v>
      </c>
      <c r="L1859" s="115">
        <f t="shared" si="168"/>
        <v>-7.8961637663001625</v>
      </c>
      <c r="M1859" s="248"/>
      <c r="N1859" s="248">
        <v>43640</v>
      </c>
      <c r="O1859" s="115">
        <v>56.8</v>
      </c>
      <c r="P1859" s="74">
        <f t="shared" si="169"/>
        <v>67.619047619047635</v>
      </c>
      <c r="R1859">
        <f t="shared" si="170"/>
        <v>568</v>
      </c>
      <c r="T1859" s="11">
        <v>43640</v>
      </c>
      <c r="U1859" s="115">
        <v>112.94962123218703</v>
      </c>
      <c r="V1859" s="115">
        <v>172.28915662650599</v>
      </c>
      <c r="W1859" s="115">
        <v>67.619047619047635</v>
      </c>
    </row>
    <row r="1860" spans="3:23" ht="18.75" thickBot="1" x14ac:dyDescent="0.3">
      <c r="C1860" s="11">
        <v>43641</v>
      </c>
      <c r="D1860" s="12">
        <v>2158.23</v>
      </c>
      <c r="E1860">
        <f t="shared" si="165"/>
        <v>114.3311966943897</v>
      </c>
      <c r="F1860" s="222"/>
      <c r="G1860" s="115">
        <v>289</v>
      </c>
      <c r="H1860" s="115">
        <f t="shared" si="166"/>
        <v>174.09638554216863</v>
      </c>
      <c r="I1860" s="225">
        <v>43641</v>
      </c>
      <c r="J1860" s="257">
        <v>69042291029</v>
      </c>
      <c r="K1860" s="115">
        <f t="shared" si="167"/>
        <v>166.11739488321496</v>
      </c>
      <c r="L1860" s="115">
        <f t="shared" si="168"/>
        <v>-7.978990658953677</v>
      </c>
      <c r="M1860" s="248"/>
      <c r="N1860" s="248">
        <v>43641</v>
      </c>
      <c r="O1860" s="115">
        <v>56.6</v>
      </c>
      <c r="P1860" s="74">
        <f t="shared" si="169"/>
        <v>67.380952380952408</v>
      </c>
      <c r="R1860">
        <f t="shared" si="170"/>
        <v>566</v>
      </c>
      <c r="T1860" s="11">
        <v>43641</v>
      </c>
      <c r="U1860" s="115">
        <v>114.3311966943897</v>
      </c>
      <c r="V1860" s="115">
        <v>174.09638554216863</v>
      </c>
      <c r="W1860" s="115">
        <v>67.380952380952408</v>
      </c>
    </row>
    <row r="1861" spans="3:23" ht="18.75" thickBot="1" x14ac:dyDescent="0.3">
      <c r="C1861" s="11">
        <v>43642</v>
      </c>
      <c r="D1861" s="12">
        <v>2158.89</v>
      </c>
      <c r="E1861">
        <f t="shared" ref="E1861:E1924" si="171">+(D1861/D1860)*E1860</f>
        <v>114.3661598770988</v>
      </c>
      <c r="F1861" s="222"/>
      <c r="G1861" s="115">
        <v>290</v>
      </c>
      <c r="H1861" s="115">
        <f t="shared" ref="H1861:H1924" si="172">+(G1861/G1860)*H1860</f>
        <v>174.69879518072287</v>
      </c>
      <c r="I1861" s="225">
        <v>43642</v>
      </c>
      <c r="J1861" s="257">
        <v>69281191690</v>
      </c>
      <c r="K1861" s="115">
        <f t="shared" ref="K1861:K1924" si="173">+(J1861/J1860)*K1860</f>
        <v>166.69219555755134</v>
      </c>
      <c r="L1861" s="115">
        <f t="shared" ref="L1861:L1924" si="174">+K1861-H1861</f>
        <v>-8.0065996231715246</v>
      </c>
      <c r="M1861" s="248"/>
      <c r="N1861" s="248">
        <v>43642</v>
      </c>
      <c r="O1861" s="115">
        <v>56</v>
      </c>
      <c r="P1861" s="74">
        <f t="shared" ref="P1861:P1924" si="175">+(O1861/O1860)*P1860</f>
        <v>66.666666666666686</v>
      </c>
      <c r="R1861">
        <f t="shared" si="170"/>
        <v>560</v>
      </c>
      <c r="T1861" s="11">
        <v>43642</v>
      </c>
      <c r="U1861" s="115">
        <v>114.3661598770988</v>
      </c>
      <c r="V1861" s="115">
        <v>174.69879518072287</v>
      </c>
      <c r="W1861" s="115">
        <v>66.666666666666686</v>
      </c>
    </row>
    <row r="1862" spans="3:23" ht="18.75" thickBot="1" x14ac:dyDescent="0.3">
      <c r="C1862" s="11">
        <v>43643</v>
      </c>
      <c r="D1862" s="12">
        <v>2130.92</v>
      </c>
      <c r="E1862">
        <f t="shared" si="171"/>
        <v>112.88446257350184</v>
      </c>
      <c r="F1862" s="222"/>
      <c r="G1862" s="115">
        <v>289.5</v>
      </c>
      <c r="H1862" s="115">
        <f t="shared" si="172"/>
        <v>174.39759036144576</v>
      </c>
      <c r="I1862" s="225">
        <v>43643</v>
      </c>
      <c r="J1862" s="257">
        <v>69161741359.5</v>
      </c>
      <c r="K1862" s="115">
        <f t="shared" si="173"/>
        <v>166.40479522038316</v>
      </c>
      <c r="L1862" s="115">
        <f t="shared" si="174"/>
        <v>-7.9927951410626008</v>
      </c>
      <c r="M1862" s="248"/>
      <c r="N1862" s="248">
        <v>43643</v>
      </c>
      <c r="O1862" s="115">
        <v>55.8</v>
      </c>
      <c r="P1862" s="74">
        <f t="shared" si="175"/>
        <v>66.428571428571445</v>
      </c>
      <c r="R1862">
        <f t="shared" si="170"/>
        <v>558</v>
      </c>
      <c r="T1862" s="11">
        <v>43643</v>
      </c>
      <c r="U1862" s="115">
        <v>112.88446257350184</v>
      </c>
      <c r="V1862" s="115">
        <v>174.39759036144576</v>
      </c>
      <c r="W1862" s="115">
        <v>66.428571428571445</v>
      </c>
    </row>
    <row r="1863" spans="3:23" ht="18.75" thickBot="1" x14ac:dyDescent="0.3">
      <c r="C1863" s="11">
        <v>43644</v>
      </c>
      <c r="D1863" s="12">
        <v>2128.4</v>
      </c>
      <c r="E1863">
        <f t="shared" si="171"/>
        <v>112.75096678497611</v>
      </c>
      <c r="F1863" s="222"/>
      <c r="G1863" s="115">
        <v>289</v>
      </c>
      <c r="H1863" s="115">
        <f t="shared" si="172"/>
        <v>174.09638554216866</v>
      </c>
      <c r="I1863" s="240">
        <v>43644</v>
      </c>
      <c r="J1863" s="262">
        <v>69042291029</v>
      </c>
      <c r="K1863" s="115">
        <f t="shared" si="173"/>
        <v>166.11739488321498</v>
      </c>
      <c r="L1863" s="115">
        <f t="shared" si="174"/>
        <v>-7.978990658953677</v>
      </c>
      <c r="M1863" s="252"/>
      <c r="N1863" s="252">
        <v>43644</v>
      </c>
      <c r="O1863" s="115">
        <v>55.8</v>
      </c>
      <c r="P1863" s="74">
        <f t="shared" si="175"/>
        <v>66.428571428571445</v>
      </c>
      <c r="R1863">
        <f t="shared" si="170"/>
        <v>558</v>
      </c>
      <c r="T1863" s="11">
        <v>43644</v>
      </c>
      <c r="U1863" s="115">
        <v>112.75096678497611</v>
      </c>
      <c r="V1863" s="115">
        <v>174.09638554216866</v>
      </c>
      <c r="W1863" s="115">
        <v>66.428571428571445</v>
      </c>
    </row>
    <row r="1864" spans="3:23" ht="18.75" thickBot="1" x14ac:dyDescent="0.3">
      <c r="C1864" s="11">
        <v>43647</v>
      </c>
      <c r="D1864" s="12">
        <v>2133.92</v>
      </c>
      <c r="E1864">
        <f t="shared" si="171"/>
        <v>113.04338613127055</v>
      </c>
      <c r="F1864" s="222"/>
      <c r="G1864" s="115">
        <v>288.75</v>
      </c>
      <c r="H1864" s="115">
        <f t="shared" si="172"/>
        <v>173.94578313253012</v>
      </c>
      <c r="I1864" s="225">
        <v>43647</v>
      </c>
      <c r="J1864" s="257">
        <v>68982565863.75</v>
      </c>
      <c r="K1864" s="115">
        <f t="shared" si="173"/>
        <v>165.97369471463091</v>
      </c>
      <c r="L1864" s="115">
        <f t="shared" si="174"/>
        <v>-7.9720884178992151</v>
      </c>
      <c r="M1864" s="248"/>
      <c r="N1864" s="248">
        <v>43647</v>
      </c>
      <c r="O1864" s="115">
        <v>55.8</v>
      </c>
      <c r="P1864" s="74">
        <f t="shared" si="175"/>
        <v>66.428571428571445</v>
      </c>
      <c r="R1864">
        <f t="shared" si="170"/>
        <v>558</v>
      </c>
      <c r="T1864" s="11">
        <v>43647</v>
      </c>
      <c r="U1864" s="115">
        <v>113.04338613127055</v>
      </c>
      <c r="V1864" s="115">
        <v>173.94578313253012</v>
      </c>
      <c r="W1864" s="115">
        <v>66.428571428571445</v>
      </c>
    </row>
    <row r="1865" spans="3:23" ht="18.75" thickBot="1" x14ac:dyDescent="0.3">
      <c r="C1865" s="11">
        <v>43648</v>
      </c>
      <c r="D1865" s="12">
        <v>2132.39</v>
      </c>
      <c r="E1865">
        <f t="shared" si="171"/>
        <v>112.96233511680849</v>
      </c>
      <c r="F1865" s="222"/>
      <c r="G1865" s="115">
        <v>288</v>
      </c>
      <c r="H1865" s="115">
        <f t="shared" si="172"/>
        <v>173.49397590361446</v>
      </c>
      <c r="I1865" s="225">
        <v>43648</v>
      </c>
      <c r="J1865" s="257">
        <v>68803390368</v>
      </c>
      <c r="K1865" s="115">
        <f t="shared" si="173"/>
        <v>165.54259420887863</v>
      </c>
      <c r="L1865" s="115">
        <f t="shared" si="174"/>
        <v>-7.9513816947358293</v>
      </c>
      <c r="M1865" s="248"/>
      <c r="N1865" s="248">
        <v>43648</v>
      </c>
      <c r="O1865" s="115">
        <v>55.8</v>
      </c>
      <c r="P1865" s="74">
        <f t="shared" si="175"/>
        <v>66.428571428571445</v>
      </c>
      <c r="R1865">
        <f t="shared" si="170"/>
        <v>558</v>
      </c>
      <c r="T1865" s="11">
        <v>43648</v>
      </c>
      <c r="U1865" s="115">
        <v>112.96233511680849</v>
      </c>
      <c r="V1865" s="115">
        <v>173.49397590361446</v>
      </c>
      <c r="W1865" s="115">
        <v>66.428571428571445</v>
      </c>
    </row>
    <row r="1866" spans="3:23" ht="18.75" thickBot="1" x14ac:dyDescent="0.3">
      <c r="C1866" s="11">
        <v>43649</v>
      </c>
      <c r="D1866" s="12">
        <v>2137.75</v>
      </c>
      <c r="E1866">
        <f t="shared" si="171"/>
        <v>113.24627854002192</v>
      </c>
      <c r="F1866" s="222"/>
      <c r="G1866" s="115">
        <v>285</v>
      </c>
      <c r="H1866" s="115">
        <f t="shared" si="172"/>
        <v>171.68674698795181</v>
      </c>
      <c r="I1866" s="225">
        <v>43649</v>
      </c>
      <c r="J1866" s="257">
        <v>68086688385</v>
      </c>
      <c r="K1866" s="115">
        <f t="shared" si="173"/>
        <v>163.81819218586949</v>
      </c>
      <c r="L1866" s="115">
        <f t="shared" si="174"/>
        <v>-7.8685548020823148</v>
      </c>
      <c r="M1866" s="248"/>
      <c r="N1866" s="248">
        <v>43649</v>
      </c>
      <c r="O1866" s="115">
        <v>55</v>
      </c>
      <c r="P1866" s="74">
        <f t="shared" si="175"/>
        <v>65.476190476190496</v>
      </c>
      <c r="R1866">
        <f t="shared" si="170"/>
        <v>550</v>
      </c>
      <c r="T1866" s="11">
        <v>43649</v>
      </c>
      <c r="U1866" s="115">
        <v>113.24627854002192</v>
      </c>
      <c r="V1866" s="115">
        <v>171.68674698795181</v>
      </c>
      <c r="W1866" s="115">
        <v>65.476190476190496</v>
      </c>
    </row>
    <row r="1867" spans="3:23" ht="18.75" thickBot="1" x14ac:dyDescent="0.3">
      <c r="C1867" s="11">
        <v>43650</v>
      </c>
      <c r="D1867" s="12">
        <v>2139.79</v>
      </c>
      <c r="E1867">
        <f t="shared" si="171"/>
        <v>113.35434655930463</v>
      </c>
      <c r="F1867" s="222"/>
      <c r="G1867" s="115">
        <v>287</v>
      </c>
      <c r="H1867" s="115">
        <f t="shared" si="172"/>
        <v>172.89156626506025</v>
      </c>
      <c r="I1867" s="225">
        <v>43650</v>
      </c>
      <c r="J1867" s="257">
        <v>68564489707</v>
      </c>
      <c r="K1867" s="115">
        <f t="shared" si="173"/>
        <v>164.96779353454227</v>
      </c>
      <c r="L1867" s="115">
        <f t="shared" si="174"/>
        <v>-7.9237727305179817</v>
      </c>
      <c r="M1867" s="248"/>
      <c r="N1867" s="248">
        <v>43650</v>
      </c>
      <c r="O1867" s="115">
        <v>55</v>
      </c>
      <c r="P1867" s="74">
        <f t="shared" si="175"/>
        <v>65.476190476190496</v>
      </c>
      <c r="R1867">
        <f t="shared" si="170"/>
        <v>550</v>
      </c>
      <c r="T1867" s="11">
        <v>43650</v>
      </c>
      <c r="U1867" s="115">
        <v>113.35434655930463</v>
      </c>
      <c r="V1867" s="115">
        <v>172.89156626506025</v>
      </c>
      <c r="W1867" s="115">
        <v>65.476190476190496</v>
      </c>
    </row>
    <row r="1868" spans="3:23" ht="18.75" thickBot="1" x14ac:dyDescent="0.3">
      <c r="C1868" s="11">
        <v>43651</v>
      </c>
      <c r="D1868" s="12">
        <v>2140.1999999999998</v>
      </c>
      <c r="E1868">
        <f t="shared" si="171"/>
        <v>113.37606611219968</v>
      </c>
      <c r="F1868" s="222"/>
      <c r="G1868" s="115">
        <v>287.25</v>
      </c>
      <c r="H1868" s="115">
        <f t="shared" si="172"/>
        <v>173.04216867469879</v>
      </c>
      <c r="I1868" s="225">
        <v>43651</v>
      </c>
      <c r="J1868" s="257">
        <v>68624214872.25</v>
      </c>
      <c r="K1868" s="115">
        <f t="shared" si="173"/>
        <v>165.11149370312634</v>
      </c>
      <c r="L1868" s="115">
        <f t="shared" si="174"/>
        <v>-7.9306749715724436</v>
      </c>
      <c r="M1868" s="248"/>
      <c r="N1868" s="248">
        <v>43651</v>
      </c>
      <c r="O1868" s="115">
        <v>55.199999999999996</v>
      </c>
      <c r="P1868" s="74">
        <f t="shared" si="175"/>
        <v>65.714285714285737</v>
      </c>
      <c r="R1868">
        <f t="shared" si="170"/>
        <v>552</v>
      </c>
      <c r="T1868" s="11">
        <v>43651</v>
      </c>
      <c r="U1868" s="115">
        <v>113.37606611219968</v>
      </c>
      <c r="V1868" s="115">
        <v>173.04216867469879</v>
      </c>
      <c r="W1868" s="115">
        <v>65.714285714285737</v>
      </c>
    </row>
    <row r="1869" spans="3:23" ht="18.75" thickBot="1" x14ac:dyDescent="0.3">
      <c r="C1869" s="11">
        <v>43654</v>
      </c>
      <c r="D1869" s="12">
        <v>2150.64</v>
      </c>
      <c r="E1869">
        <f t="shared" si="171"/>
        <v>113.9291200932348</v>
      </c>
      <c r="F1869" s="222"/>
      <c r="G1869" s="115">
        <v>289.5</v>
      </c>
      <c r="H1869" s="115">
        <f t="shared" si="172"/>
        <v>174.39759036144576</v>
      </c>
      <c r="I1869" s="225">
        <v>43654</v>
      </c>
      <c r="J1869" s="257">
        <v>69161741359.5</v>
      </c>
      <c r="K1869" s="115">
        <f t="shared" si="173"/>
        <v>166.40479522038319</v>
      </c>
      <c r="L1869" s="115">
        <f t="shared" si="174"/>
        <v>-7.9927951410625724</v>
      </c>
      <c r="M1869" s="248"/>
      <c r="N1869" s="248">
        <v>43654</v>
      </c>
      <c r="O1869" s="115">
        <v>55.599999999999994</v>
      </c>
      <c r="P1869" s="74">
        <f t="shared" si="175"/>
        <v>66.190476190476218</v>
      </c>
      <c r="R1869">
        <f t="shared" si="170"/>
        <v>556</v>
      </c>
      <c r="T1869" s="11">
        <v>43654</v>
      </c>
      <c r="U1869" s="115">
        <v>113.9291200932348</v>
      </c>
      <c r="V1869" s="115">
        <v>174.39759036144576</v>
      </c>
      <c r="W1869" s="115">
        <v>66.190476190476218</v>
      </c>
    </row>
    <row r="1870" spans="3:23" ht="18.75" thickBot="1" x14ac:dyDescent="0.3">
      <c r="C1870" s="11">
        <v>43655</v>
      </c>
      <c r="D1870" s="12">
        <v>2157.36</v>
      </c>
      <c r="E1870">
        <f t="shared" si="171"/>
        <v>114.28510886263673</v>
      </c>
      <c r="F1870" s="222"/>
      <c r="G1870" s="115">
        <v>289.5</v>
      </c>
      <c r="H1870" s="115">
        <f t="shared" si="172"/>
        <v>174.39759036144576</v>
      </c>
      <c r="I1870" s="225">
        <v>43655</v>
      </c>
      <c r="J1870" s="257">
        <v>69161741359.5</v>
      </c>
      <c r="K1870" s="115">
        <f t="shared" si="173"/>
        <v>166.40479522038319</v>
      </c>
      <c r="L1870" s="115">
        <f t="shared" si="174"/>
        <v>-7.9927951410625724</v>
      </c>
      <c r="M1870" s="248"/>
      <c r="N1870" s="248">
        <v>43655</v>
      </c>
      <c r="O1870" s="115">
        <v>55.8</v>
      </c>
      <c r="P1870" s="74">
        <f t="shared" si="175"/>
        <v>66.428571428571459</v>
      </c>
      <c r="R1870">
        <f t="shared" si="170"/>
        <v>558</v>
      </c>
      <c r="T1870" s="11">
        <v>43655</v>
      </c>
      <c r="U1870" s="115">
        <v>114.28510886263673</v>
      </c>
      <c r="V1870" s="115">
        <v>174.39759036144576</v>
      </c>
      <c r="W1870" s="115">
        <v>66.428571428571459</v>
      </c>
    </row>
    <row r="1871" spans="3:23" ht="18.75" thickBot="1" x14ac:dyDescent="0.3">
      <c r="C1871" s="11">
        <v>43656</v>
      </c>
      <c r="D1871" s="12">
        <v>2147.61</v>
      </c>
      <c r="E1871">
        <f t="shared" si="171"/>
        <v>113.76860729988842</v>
      </c>
      <c r="F1871" s="222"/>
      <c r="G1871" s="115">
        <v>282.75</v>
      </c>
      <c r="H1871" s="115">
        <f t="shared" si="172"/>
        <v>170.3313253012048</v>
      </c>
      <c r="I1871" s="225">
        <v>43656</v>
      </c>
      <c r="J1871" s="257">
        <v>67549161897.75</v>
      </c>
      <c r="K1871" s="115">
        <f t="shared" si="173"/>
        <v>162.52489066861261</v>
      </c>
      <c r="L1871" s="115">
        <f t="shared" si="174"/>
        <v>-7.8064346325921861</v>
      </c>
      <c r="M1871" s="248"/>
      <c r="N1871" s="248">
        <v>43656</v>
      </c>
      <c r="O1871" s="115">
        <v>55.8</v>
      </c>
      <c r="P1871" s="74">
        <f t="shared" si="175"/>
        <v>66.428571428571459</v>
      </c>
      <c r="R1871">
        <f t="shared" si="170"/>
        <v>558</v>
      </c>
      <c r="T1871" s="11">
        <v>43656</v>
      </c>
      <c r="U1871" s="115">
        <v>113.76860729988842</v>
      </c>
      <c r="V1871" s="115">
        <v>170.3313253012048</v>
      </c>
      <c r="W1871" s="115">
        <v>66.428571428571459</v>
      </c>
    </row>
    <row r="1872" spans="3:23" ht="18.75" thickBot="1" x14ac:dyDescent="0.3">
      <c r="C1872" s="11">
        <v>43657</v>
      </c>
      <c r="D1872" s="12">
        <v>2152.9499999999998</v>
      </c>
      <c r="E1872">
        <f t="shared" si="171"/>
        <v>114.05149123271671</v>
      </c>
      <c r="F1872" s="222"/>
      <c r="G1872" s="115">
        <v>282.75</v>
      </c>
      <c r="H1872" s="115">
        <f t="shared" si="172"/>
        <v>170.3313253012048</v>
      </c>
      <c r="I1872" s="225">
        <v>43657</v>
      </c>
      <c r="J1872" s="257">
        <v>67549161897.75</v>
      </c>
      <c r="K1872" s="115">
        <f t="shared" si="173"/>
        <v>162.52489066861261</v>
      </c>
      <c r="L1872" s="115">
        <f t="shared" si="174"/>
        <v>-7.8064346325921861</v>
      </c>
      <c r="M1872" s="248"/>
      <c r="N1872" s="248">
        <v>43657</v>
      </c>
      <c r="O1872" s="115">
        <v>55.8</v>
      </c>
      <c r="P1872" s="74">
        <f t="shared" si="175"/>
        <v>66.428571428571459</v>
      </c>
      <c r="R1872">
        <f t="shared" si="170"/>
        <v>558</v>
      </c>
      <c r="T1872" s="11">
        <v>43657</v>
      </c>
      <c r="U1872" s="115">
        <v>114.05149123271671</v>
      </c>
      <c r="V1872" s="115">
        <v>170.3313253012048</v>
      </c>
      <c r="W1872" s="115">
        <v>66.428571428571459</v>
      </c>
    </row>
    <row r="1873" spans="3:23" ht="18.75" thickBot="1" x14ac:dyDescent="0.3">
      <c r="C1873" s="11">
        <v>43658</v>
      </c>
      <c r="D1873" s="12">
        <v>2154.44</v>
      </c>
      <c r="E1873">
        <f t="shared" si="171"/>
        <v>114.13042326640853</v>
      </c>
      <c r="F1873" s="222"/>
      <c r="G1873" s="115">
        <v>282.75</v>
      </c>
      <c r="H1873" s="115">
        <f t="shared" si="172"/>
        <v>170.3313253012048</v>
      </c>
      <c r="I1873" s="225">
        <v>43658</v>
      </c>
      <c r="J1873" s="257">
        <v>67549161897.75</v>
      </c>
      <c r="K1873" s="115">
        <f t="shared" si="173"/>
        <v>162.52489066861261</v>
      </c>
      <c r="L1873" s="115">
        <f t="shared" si="174"/>
        <v>-7.8064346325921861</v>
      </c>
      <c r="M1873" s="248"/>
      <c r="N1873" s="248">
        <v>43658</v>
      </c>
      <c r="O1873" s="115">
        <v>55.599999999999994</v>
      </c>
      <c r="P1873" s="74">
        <f t="shared" si="175"/>
        <v>66.190476190476218</v>
      </c>
      <c r="R1873">
        <f t="shared" si="170"/>
        <v>556</v>
      </c>
      <c r="T1873" s="11">
        <v>43658</v>
      </c>
      <c r="U1873" s="115">
        <v>114.13042326640853</v>
      </c>
      <c r="V1873" s="115">
        <v>170.3313253012048</v>
      </c>
      <c r="W1873" s="115">
        <v>66.190476190476218</v>
      </c>
    </row>
    <row r="1874" spans="3:23" ht="18.75" thickBot="1" x14ac:dyDescent="0.3">
      <c r="C1874" s="11">
        <v>43661</v>
      </c>
      <c r="D1874" s="12">
        <v>2153.86</v>
      </c>
      <c r="E1874">
        <f t="shared" si="171"/>
        <v>114.09969804523992</v>
      </c>
      <c r="F1874" s="222"/>
      <c r="G1874" s="115">
        <v>282.75</v>
      </c>
      <c r="H1874" s="115">
        <f t="shared" si="172"/>
        <v>170.3313253012048</v>
      </c>
      <c r="I1874" s="225">
        <v>43661</v>
      </c>
      <c r="J1874" s="257">
        <v>67549161897.75</v>
      </c>
      <c r="K1874" s="115">
        <f t="shared" si="173"/>
        <v>162.52489066861261</v>
      </c>
      <c r="L1874" s="115">
        <f t="shared" si="174"/>
        <v>-7.8064346325921861</v>
      </c>
      <c r="M1874" s="248"/>
      <c r="N1874" s="248">
        <v>43661</v>
      </c>
      <c r="O1874" s="115">
        <v>55.599999999999994</v>
      </c>
      <c r="P1874" s="74">
        <f t="shared" si="175"/>
        <v>66.190476190476218</v>
      </c>
      <c r="R1874">
        <f t="shared" si="170"/>
        <v>556</v>
      </c>
      <c r="T1874" s="11">
        <v>43661</v>
      </c>
      <c r="U1874" s="115">
        <v>114.09969804523992</v>
      </c>
      <c r="V1874" s="115">
        <v>170.3313253012048</v>
      </c>
      <c r="W1874" s="115">
        <v>66.190476190476218</v>
      </c>
    </row>
    <row r="1875" spans="3:23" ht="18.75" thickBot="1" x14ac:dyDescent="0.3">
      <c r="C1875" s="11">
        <v>43662</v>
      </c>
      <c r="D1875" s="12">
        <v>2155.61</v>
      </c>
      <c r="E1875">
        <f t="shared" si="171"/>
        <v>114.19240345393834</v>
      </c>
      <c r="F1875" s="222"/>
      <c r="G1875" s="115">
        <v>282.75</v>
      </c>
      <c r="H1875" s="115">
        <f t="shared" si="172"/>
        <v>170.3313253012048</v>
      </c>
      <c r="I1875" s="225">
        <v>43662</v>
      </c>
      <c r="J1875" s="257">
        <v>67549161897.75</v>
      </c>
      <c r="K1875" s="115">
        <f t="shared" si="173"/>
        <v>162.52489066861261</v>
      </c>
      <c r="L1875" s="115">
        <f t="shared" si="174"/>
        <v>-7.8064346325921861</v>
      </c>
      <c r="M1875" s="248"/>
      <c r="N1875" s="248">
        <v>43662</v>
      </c>
      <c r="O1875" s="115">
        <v>55.599999999999994</v>
      </c>
      <c r="P1875" s="74">
        <f t="shared" si="175"/>
        <v>66.190476190476218</v>
      </c>
      <c r="R1875">
        <f t="shared" si="170"/>
        <v>556</v>
      </c>
      <c r="T1875" s="11">
        <v>43662</v>
      </c>
      <c r="U1875" s="115">
        <v>114.19240345393834</v>
      </c>
      <c r="V1875" s="115">
        <v>170.3313253012048</v>
      </c>
      <c r="W1875" s="115">
        <v>66.190476190476218</v>
      </c>
    </row>
    <row r="1876" spans="3:23" ht="18.75" thickBot="1" x14ac:dyDescent="0.3">
      <c r="C1876" s="11">
        <v>43663</v>
      </c>
      <c r="D1876" s="12">
        <v>2155.56</v>
      </c>
      <c r="E1876">
        <f t="shared" si="171"/>
        <v>114.18975472797553</v>
      </c>
      <c r="F1876" s="222"/>
      <c r="G1876" s="115">
        <v>283</v>
      </c>
      <c r="H1876" s="115">
        <f t="shared" si="172"/>
        <v>170.48192771084334</v>
      </c>
      <c r="I1876" s="225">
        <v>43663</v>
      </c>
      <c r="J1876" s="257">
        <v>67608887063</v>
      </c>
      <c r="K1876" s="115">
        <f t="shared" si="173"/>
        <v>162.66859083719669</v>
      </c>
      <c r="L1876" s="115">
        <f t="shared" si="174"/>
        <v>-7.813336873646648</v>
      </c>
      <c r="M1876" s="248"/>
      <c r="N1876" s="248">
        <v>43663</v>
      </c>
      <c r="O1876" s="115">
        <v>55.599999999999994</v>
      </c>
      <c r="P1876" s="74">
        <f t="shared" si="175"/>
        <v>66.190476190476218</v>
      </c>
      <c r="R1876">
        <f t="shared" si="170"/>
        <v>556</v>
      </c>
      <c r="T1876" s="11">
        <v>43663</v>
      </c>
      <c r="U1876" s="115">
        <v>114.18975472797553</v>
      </c>
      <c r="V1876" s="115">
        <v>170.48192771084334</v>
      </c>
      <c r="W1876" s="115">
        <v>66.190476190476218</v>
      </c>
    </row>
    <row r="1877" spans="3:23" ht="18.75" thickBot="1" x14ac:dyDescent="0.3">
      <c r="C1877" s="11">
        <v>43664</v>
      </c>
      <c r="D1877" s="12">
        <v>2146.04</v>
      </c>
      <c r="E1877">
        <f t="shared" si="171"/>
        <v>113.68543730465615</v>
      </c>
      <c r="F1877" s="222"/>
      <c r="G1877" s="115">
        <v>280</v>
      </c>
      <c r="H1877" s="115">
        <f t="shared" si="172"/>
        <v>168.67469879518069</v>
      </c>
      <c r="I1877" s="225">
        <v>43664</v>
      </c>
      <c r="J1877" s="257">
        <v>66892185080</v>
      </c>
      <c r="K1877" s="115">
        <f t="shared" si="173"/>
        <v>160.94418881418756</v>
      </c>
      <c r="L1877" s="115">
        <f t="shared" si="174"/>
        <v>-7.7305099809931335</v>
      </c>
      <c r="M1877" s="248"/>
      <c r="N1877" s="248">
        <v>43664</v>
      </c>
      <c r="O1877" s="115">
        <v>55</v>
      </c>
      <c r="P1877" s="74">
        <f t="shared" si="175"/>
        <v>65.47619047619051</v>
      </c>
      <c r="R1877">
        <f t="shared" si="170"/>
        <v>550</v>
      </c>
      <c r="T1877" s="11">
        <v>43664</v>
      </c>
      <c r="U1877" s="115">
        <v>113.68543730465615</v>
      </c>
      <c r="V1877" s="115">
        <v>168.67469879518069</v>
      </c>
      <c r="W1877" s="115">
        <v>65.47619047619051</v>
      </c>
    </row>
    <row r="1878" spans="3:23" ht="18.75" thickBot="1" x14ac:dyDescent="0.3">
      <c r="C1878" s="11">
        <v>43665</v>
      </c>
      <c r="D1878" s="12">
        <v>2148.6799999999998</v>
      </c>
      <c r="E1878">
        <f t="shared" si="171"/>
        <v>113.8252900354926</v>
      </c>
      <c r="F1878" s="222"/>
      <c r="G1878" s="115">
        <v>280.5</v>
      </c>
      <c r="H1878" s="115">
        <f t="shared" si="172"/>
        <v>168.97590361445779</v>
      </c>
      <c r="I1878" s="225">
        <v>43665</v>
      </c>
      <c r="J1878" s="257">
        <v>67011635410.5</v>
      </c>
      <c r="K1878" s="115">
        <f t="shared" si="173"/>
        <v>161.23158915135573</v>
      </c>
      <c r="L1878" s="115">
        <f t="shared" si="174"/>
        <v>-7.7443144631020573</v>
      </c>
      <c r="M1878" s="248"/>
      <c r="N1878" s="248">
        <v>43665</v>
      </c>
      <c r="O1878" s="115">
        <v>54.800000000000004</v>
      </c>
      <c r="P1878" s="74">
        <f t="shared" si="175"/>
        <v>65.238095238095283</v>
      </c>
      <c r="R1878">
        <f t="shared" si="170"/>
        <v>548</v>
      </c>
      <c r="T1878" s="11">
        <v>43665</v>
      </c>
      <c r="U1878" s="115">
        <v>113.8252900354926</v>
      </c>
      <c r="V1878" s="115">
        <v>168.97590361445779</v>
      </c>
      <c r="W1878" s="115">
        <v>65.238095238095283</v>
      </c>
    </row>
    <row r="1879" spans="3:23" ht="18.75" thickBot="1" x14ac:dyDescent="0.3">
      <c r="C1879" s="11">
        <v>43668</v>
      </c>
      <c r="D1879" s="12">
        <v>2153.94</v>
      </c>
      <c r="E1879">
        <f t="shared" si="171"/>
        <v>114.10393600678042</v>
      </c>
      <c r="F1879" s="222"/>
      <c r="G1879" s="115">
        <v>283.75</v>
      </c>
      <c r="H1879" s="115">
        <f t="shared" si="172"/>
        <v>170.93373493975898</v>
      </c>
      <c r="I1879" s="225">
        <v>43668</v>
      </c>
      <c r="J1879" s="257">
        <v>67788062558.75</v>
      </c>
      <c r="K1879" s="115">
        <f t="shared" si="173"/>
        <v>163.09969134294897</v>
      </c>
      <c r="L1879" s="115">
        <f t="shared" si="174"/>
        <v>-7.8340435968100053</v>
      </c>
      <c r="M1879" s="248"/>
      <c r="N1879" s="248">
        <v>43668</v>
      </c>
      <c r="O1879" s="115">
        <v>54.6</v>
      </c>
      <c r="P1879" s="74">
        <f t="shared" si="175"/>
        <v>65.000000000000043</v>
      </c>
      <c r="R1879">
        <f t="shared" si="170"/>
        <v>546</v>
      </c>
      <c r="T1879" s="11">
        <v>43668</v>
      </c>
      <c r="U1879" s="115">
        <v>114.10393600678042</v>
      </c>
      <c r="V1879" s="115">
        <v>170.93373493975898</v>
      </c>
      <c r="W1879" s="115">
        <v>65.000000000000043</v>
      </c>
    </row>
    <row r="1880" spans="3:23" ht="18.75" thickBot="1" x14ac:dyDescent="0.3">
      <c r="C1880" s="11">
        <v>43669</v>
      </c>
      <c r="D1880" s="12">
        <v>2152.3200000000002</v>
      </c>
      <c r="E1880">
        <f t="shared" si="171"/>
        <v>114.01811728558532</v>
      </c>
      <c r="F1880" s="222"/>
      <c r="G1880" s="115">
        <v>283.75</v>
      </c>
      <c r="H1880" s="115">
        <f t="shared" si="172"/>
        <v>170.93373493975898</v>
      </c>
      <c r="I1880" s="225">
        <v>43669</v>
      </c>
      <c r="J1880" s="257">
        <v>67788062558.75</v>
      </c>
      <c r="K1880" s="115">
        <f t="shared" si="173"/>
        <v>163.09969134294897</v>
      </c>
      <c r="L1880" s="115">
        <f t="shared" si="174"/>
        <v>-7.8340435968100053</v>
      </c>
      <c r="M1880" s="248"/>
      <c r="N1880" s="248">
        <v>43669</v>
      </c>
      <c r="O1880" s="115">
        <v>54.6</v>
      </c>
      <c r="P1880" s="74">
        <f t="shared" si="175"/>
        <v>65.000000000000043</v>
      </c>
      <c r="R1880">
        <f t="shared" si="170"/>
        <v>546</v>
      </c>
      <c r="T1880" s="11">
        <v>43669</v>
      </c>
      <c r="U1880" s="115">
        <v>114.01811728558532</v>
      </c>
      <c r="V1880" s="115">
        <v>170.93373493975898</v>
      </c>
      <c r="W1880" s="115">
        <v>65.000000000000043</v>
      </c>
    </row>
    <row r="1881" spans="3:23" ht="18.75" thickBot="1" x14ac:dyDescent="0.3">
      <c r="C1881" s="11">
        <v>43670</v>
      </c>
      <c r="D1881" s="12">
        <v>2154.59</v>
      </c>
      <c r="E1881">
        <f t="shared" si="171"/>
        <v>114.13836944429698</v>
      </c>
      <c r="F1881" s="222"/>
      <c r="G1881" s="115">
        <v>282.5</v>
      </c>
      <c r="H1881" s="115">
        <f t="shared" si="172"/>
        <v>170.18072289156621</v>
      </c>
      <c r="I1881" s="225">
        <v>43670</v>
      </c>
      <c r="J1881" s="257">
        <v>67489436732.5</v>
      </c>
      <c r="K1881" s="115">
        <f t="shared" si="173"/>
        <v>162.38119050002848</v>
      </c>
      <c r="L1881" s="115">
        <f t="shared" si="174"/>
        <v>-7.7995323915377242</v>
      </c>
      <c r="M1881" s="248"/>
      <c r="N1881" s="248">
        <v>43670</v>
      </c>
      <c r="O1881" s="115">
        <v>55</v>
      </c>
      <c r="P1881" s="74">
        <f t="shared" si="175"/>
        <v>65.476190476190524</v>
      </c>
      <c r="R1881">
        <f t="shared" si="170"/>
        <v>550</v>
      </c>
      <c r="T1881" s="11">
        <v>43670</v>
      </c>
      <c r="U1881" s="115">
        <v>114.13836944429698</v>
      </c>
      <c r="V1881" s="115">
        <v>170.18072289156621</v>
      </c>
      <c r="W1881" s="115">
        <v>65.476190476190524</v>
      </c>
    </row>
    <row r="1882" spans="3:23" ht="18.75" thickBot="1" x14ac:dyDescent="0.3">
      <c r="C1882" s="11">
        <v>43671</v>
      </c>
      <c r="D1882" s="12">
        <v>2153.19</v>
      </c>
      <c r="E1882">
        <f t="shared" si="171"/>
        <v>114.06420511733825</v>
      </c>
      <c r="F1882" s="222"/>
      <c r="G1882" s="115">
        <v>281.25</v>
      </c>
      <c r="H1882" s="115">
        <f t="shared" si="172"/>
        <v>169.42771084337343</v>
      </c>
      <c r="I1882" s="225">
        <v>43671</v>
      </c>
      <c r="J1882" s="257">
        <v>67190810906.25</v>
      </c>
      <c r="K1882" s="115">
        <f t="shared" si="173"/>
        <v>161.66268965710799</v>
      </c>
      <c r="L1882" s="115">
        <f t="shared" si="174"/>
        <v>-7.765021186265443</v>
      </c>
      <c r="M1882" s="248"/>
      <c r="N1882" s="248">
        <v>43671</v>
      </c>
      <c r="O1882" s="115">
        <v>54.800000000000004</v>
      </c>
      <c r="P1882" s="74">
        <f t="shared" si="175"/>
        <v>65.238095238095298</v>
      </c>
      <c r="R1882">
        <f t="shared" si="170"/>
        <v>548</v>
      </c>
      <c r="T1882" s="11">
        <v>43671</v>
      </c>
      <c r="U1882" s="115">
        <v>114.06420511733825</v>
      </c>
      <c r="V1882" s="115">
        <v>169.42771084337343</v>
      </c>
      <c r="W1882" s="115">
        <v>65.238095238095298</v>
      </c>
    </row>
    <row r="1883" spans="3:23" ht="18.75" thickBot="1" x14ac:dyDescent="0.3">
      <c r="C1883" s="11">
        <v>43672</v>
      </c>
      <c r="D1883" s="12">
        <v>2153.06</v>
      </c>
      <c r="E1883">
        <f t="shared" si="171"/>
        <v>114.05731842983494</v>
      </c>
      <c r="F1883" s="222"/>
      <c r="G1883" s="115">
        <v>280.5</v>
      </c>
      <c r="H1883" s="115">
        <f t="shared" si="172"/>
        <v>168.97590361445776</v>
      </c>
      <c r="I1883" s="225">
        <v>43672</v>
      </c>
      <c r="J1883" s="257">
        <v>67011635410.5</v>
      </c>
      <c r="K1883" s="115">
        <f t="shared" si="173"/>
        <v>161.23158915135571</v>
      </c>
      <c r="L1883" s="115">
        <f t="shared" si="174"/>
        <v>-7.7443144631020573</v>
      </c>
      <c r="M1883" s="248"/>
      <c r="N1883" s="248">
        <v>43672</v>
      </c>
      <c r="O1883" s="115">
        <v>54.6</v>
      </c>
      <c r="P1883" s="74">
        <f t="shared" si="175"/>
        <v>65.000000000000057</v>
      </c>
      <c r="R1883">
        <f t="shared" si="170"/>
        <v>546</v>
      </c>
      <c r="T1883" s="11">
        <v>43672</v>
      </c>
      <c r="U1883" s="115">
        <v>114.05731842983494</v>
      </c>
      <c r="V1883" s="115">
        <v>168.97590361445776</v>
      </c>
      <c r="W1883" s="115">
        <v>65.000000000000057</v>
      </c>
    </row>
    <row r="1884" spans="3:23" ht="18.75" thickBot="1" x14ac:dyDescent="0.3">
      <c r="C1884" s="11">
        <v>43676</v>
      </c>
      <c r="D1884" s="12">
        <v>2152.67</v>
      </c>
      <c r="E1884">
        <f t="shared" si="171"/>
        <v>114.03665836732502</v>
      </c>
      <c r="F1884" s="222"/>
      <c r="G1884" s="115">
        <v>281.5</v>
      </c>
      <c r="H1884" s="115">
        <f t="shared" si="172"/>
        <v>169.578313253012</v>
      </c>
      <c r="I1884" s="225">
        <v>43676</v>
      </c>
      <c r="J1884" s="257">
        <v>67250536071.5</v>
      </c>
      <c r="K1884" s="115">
        <f t="shared" si="173"/>
        <v>161.80638982569209</v>
      </c>
      <c r="L1884" s="115">
        <f t="shared" si="174"/>
        <v>-7.7719234273199049</v>
      </c>
      <c r="M1884" s="248"/>
      <c r="N1884" s="248">
        <v>43676</v>
      </c>
      <c r="O1884" s="115">
        <v>54.800000000000004</v>
      </c>
      <c r="P1884" s="74">
        <f t="shared" si="175"/>
        <v>65.238095238095298</v>
      </c>
      <c r="R1884">
        <f t="shared" si="170"/>
        <v>548</v>
      </c>
      <c r="T1884" s="11">
        <v>43676</v>
      </c>
      <c r="U1884" s="115">
        <v>114.03665836732502</v>
      </c>
      <c r="V1884" s="115">
        <v>169.578313253012</v>
      </c>
      <c r="W1884" s="115">
        <v>65.238095238095298</v>
      </c>
    </row>
    <row r="1885" spans="3:23" ht="18.75" thickBot="1" x14ac:dyDescent="0.3">
      <c r="C1885" s="11">
        <v>43677</v>
      </c>
      <c r="D1885" s="12">
        <v>2160.2600000000002</v>
      </c>
      <c r="E1885">
        <f t="shared" si="171"/>
        <v>114.43873496847988</v>
      </c>
      <c r="F1885" s="222"/>
      <c r="G1885" s="115">
        <v>282</v>
      </c>
      <c r="H1885" s="115">
        <f t="shared" si="172"/>
        <v>169.8795180722891</v>
      </c>
      <c r="I1885" s="240">
        <v>43677</v>
      </c>
      <c r="J1885" s="262">
        <v>67369986402</v>
      </c>
      <c r="K1885" s="115">
        <f t="shared" si="173"/>
        <v>162.09379016286027</v>
      </c>
      <c r="L1885" s="115">
        <f t="shared" si="174"/>
        <v>-7.7857279094288288</v>
      </c>
      <c r="M1885" s="252"/>
      <c r="N1885" s="252">
        <v>43677</v>
      </c>
      <c r="O1885" s="115">
        <v>54.6</v>
      </c>
      <c r="P1885" s="74">
        <f t="shared" si="175"/>
        <v>65.000000000000057</v>
      </c>
      <c r="R1885">
        <f t="shared" si="170"/>
        <v>546</v>
      </c>
      <c r="T1885" s="11">
        <v>43677</v>
      </c>
      <c r="U1885" s="115">
        <v>114.43873496847988</v>
      </c>
      <c r="V1885" s="115">
        <v>169.8795180722891</v>
      </c>
      <c r="W1885" s="115">
        <v>65.000000000000057</v>
      </c>
    </row>
    <row r="1886" spans="3:23" ht="18.75" thickBot="1" x14ac:dyDescent="0.3">
      <c r="C1886" s="11">
        <v>43678</v>
      </c>
      <c r="D1886" s="12">
        <v>2168.89</v>
      </c>
      <c r="E1886">
        <f t="shared" si="171"/>
        <v>114.89590506966118</v>
      </c>
      <c r="F1886" s="222"/>
      <c r="G1886" s="115">
        <v>283</v>
      </c>
      <c r="H1886" s="115">
        <f t="shared" si="172"/>
        <v>170.48192771084331</v>
      </c>
      <c r="I1886" s="225">
        <v>43678</v>
      </c>
      <c r="J1886" s="257">
        <v>67608887063</v>
      </c>
      <c r="K1886" s="115">
        <f t="shared" si="173"/>
        <v>162.66859083719666</v>
      </c>
      <c r="L1886" s="115">
        <f t="shared" si="174"/>
        <v>-7.813336873646648</v>
      </c>
      <c r="M1886" s="248"/>
      <c r="N1886" s="248">
        <v>43678</v>
      </c>
      <c r="O1886" s="115">
        <v>54.800000000000004</v>
      </c>
      <c r="P1886" s="74">
        <f t="shared" si="175"/>
        <v>65.238095238095298</v>
      </c>
      <c r="R1886">
        <f t="shared" si="170"/>
        <v>548</v>
      </c>
      <c r="T1886" s="11">
        <v>43678</v>
      </c>
      <c r="U1886" s="115">
        <v>114.89590506966118</v>
      </c>
      <c r="V1886" s="115">
        <v>170.48192771084331</v>
      </c>
      <c r="W1886" s="115">
        <v>65.238095238095298</v>
      </c>
    </row>
    <row r="1887" spans="3:23" ht="18.75" thickBot="1" x14ac:dyDescent="0.3">
      <c r="C1887" s="11">
        <v>43679</v>
      </c>
      <c r="D1887" s="12">
        <v>2169.17</v>
      </c>
      <c r="E1887">
        <f t="shared" si="171"/>
        <v>114.91073793505295</v>
      </c>
      <c r="F1887" s="222"/>
      <c r="G1887" s="115">
        <v>285.75</v>
      </c>
      <c r="H1887" s="115">
        <f t="shared" si="172"/>
        <v>172.13855421686742</v>
      </c>
      <c r="I1887" s="225">
        <v>43679</v>
      </c>
      <c r="J1887" s="257">
        <v>68265863880.75</v>
      </c>
      <c r="K1887" s="115">
        <f t="shared" si="173"/>
        <v>164.24929269162172</v>
      </c>
      <c r="L1887" s="115">
        <f t="shared" si="174"/>
        <v>-7.8892615252457006</v>
      </c>
      <c r="M1887" s="248"/>
      <c r="N1887" s="248">
        <v>43679</v>
      </c>
      <c r="O1887" s="115">
        <v>55</v>
      </c>
      <c r="P1887" s="74">
        <f t="shared" si="175"/>
        <v>65.476190476190538</v>
      </c>
      <c r="R1887">
        <f t="shared" si="170"/>
        <v>550</v>
      </c>
      <c r="T1887" s="11">
        <v>43679</v>
      </c>
      <c r="U1887" s="115">
        <v>114.91073793505295</v>
      </c>
      <c r="V1887" s="115">
        <v>172.13855421686742</v>
      </c>
      <c r="W1887" s="115">
        <v>65.476190476190538</v>
      </c>
    </row>
    <row r="1888" spans="3:23" ht="18.75" thickBot="1" x14ac:dyDescent="0.3">
      <c r="C1888" s="11">
        <v>43682</v>
      </c>
      <c r="D1888" s="12">
        <v>2170.44</v>
      </c>
      <c r="E1888">
        <f t="shared" si="171"/>
        <v>114.97801557450838</v>
      </c>
      <c r="F1888" s="222"/>
      <c r="G1888" s="115">
        <v>285.5</v>
      </c>
      <c r="H1888" s="115">
        <f t="shared" si="172"/>
        <v>171.98795180722885</v>
      </c>
      <c r="I1888" s="225">
        <v>43682</v>
      </c>
      <c r="J1888" s="257">
        <v>68206138715.5</v>
      </c>
      <c r="K1888" s="115">
        <f t="shared" si="173"/>
        <v>164.10559252303761</v>
      </c>
      <c r="L1888" s="115">
        <f t="shared" si="174"/>
        <v>-7.8823592841912387</v>
      </c>
      <c r="M1888" s="248"/>
      <c r="N1888" s="248">
        <v>43682</v>
      </c>
      <c r="O1888" s="115">
        <v>54.800000000000004</v>
      </c>
      <c r="P1888" s="74">
        <f t="shared" si="175"/>
        <v>65.238095238095312</v>
      </c>
      <c r="R1888">
        <f t="shared" si="170"/>
        <v>548</v>
      </c>
      <c r="T1888" s="11">
        <v>43682</v>
      </c>
      <c r="U1888" s="115">
        <v>114.97801557450838</v>
      </c>
      <c r="V1888" s="115">
        <v>171.98795180722885</v>
      </c>
      <c r="W1888" s="115">
        <v>65.238095238095312</v>
      </c>
    </row>
    <row r="1889" spans="3:23" ht="18.75" thickBot="1" x14ac:dyDescent="0.3">
      <c r="C1889" s="11">
        <v>43683</v>
      </c>
      <c r="D1889" s="12">
        <v>2163.71</v>
      </c>
      <c r="E1889">
        <f t="shared" si="171"/>
        <v>114.62149705991389</v>
      </c>
      <c r="F1889" s="222"/>
      <c r="G1889" s="115">
        <v>285.75</v>
      </c>
      <c r="H1889" s="115">
        <f t="shared" si="172"/>
        <v>172.13855421686742</v>
      </c>
      <c r="I1889" s="225">
        <v>43683</v>
      </c>
      <c r="J1889" s="257">
        <v>68265863880.75</v>
      </c>
      <c r="K1889" s="115">
        <f t="shared" si="173"/>
        <v>164.24929269162172</v>
      </c>
      <c r="L1889" s="115">
        <f t="shared" si="174"/>
        <v>-7.8892615252457006</v>
      </c>
      <c r="M1889" s="248"/>
      <c r="N1889" s="248">
        <v>43683</v>
      </c>
      <c r="O1889" s="115">
        <v>54.800000000000004</v>
      </c>
      <c r="P1889" s="74">
        <f t="shared" si="175"/>
        <v>65.238095238095312</v>
      </c>
      <c r="R1889">
        <f t="shared" si="170"/>
        <v>548</v>
      </c>
      <c r="T1889" s="11">
        <v>43683</v>
      </c>
      <c r="U1889" s="115">
        <v>114.62149705991389</v>
      </c>
      <c r="V1889" s="115">
        <v>172.13855421686742</v>
      </c>
      <c r="W1889" s="115">
        <v>65.238095238095312</v>
      </c>
    </row>
    <row r="1890" spans="3:23" ht="18.75" thickBot="1" x14ac:dyDescent="0.3">
      <c r="C1890" s="11">
        <v>43684</v>
      </c>
      <c r="D1890" s="12">
        <v>2165.37</v>
      </c>
      <c r="E1890">
        <f t="shared" si="171"/>
        <v>114.70943476187922</v>
      </c>
      <c r="F1890" s="222"/>
      <c r="G1890" s="115">
        <v>288</v>
      </c>
      <c r="H1890" s="115">
        <f t="shared" si="172"/>
        <v>173.4939759036144</v>
      </c>
      <c r="I1890" s="225">
        <v>43684</v>
      </c>
      <c r="J1890" s="257">
        <v>68803390368</v>
      </c>
      <c r="K1890" s="115">
        <f t="shared" si="173"/>
        <v>165.54259420887857</v>
      </c>
      <c r="L1890" s="115">
        <f t="shared" si="174"/>
        <v>-7.9513816947358293</v>
      </c>
      <c r="M1890" s="248"/>
      <c r="N1890" s="248">
        <v>43684</v>
      </c>
      <c r="O1890" s="115">
        <v>54.800000000000004</v>
      </c>
      <c r="P1890" s="74">
        <f t="shared" si="175"/>
        <v>65.238095238095312</v>
      </c>
      <c r="R1890">
        <f t="shared" si="170"/>
        <v>548</v>
      </c>
      <c r="T1890" s="11">
        <v>43684</v>
      </c>
      <c r="U1890" s="115">
        <v>114.70943476187922</v>
      </c>
      <c r="V1890" s="115">
        <v>173.4939759036144</v>
      </c>
      <c r="W1890" s="115">
        <v>65.238095238095312</v>
      </c>
    </row>
    <row r="1891" spans="3:23" ht="18.75" thickBot="1" x14ac:dyDescent="0.3">
      <c r="C1891" s="11">
        <v>43685</v>
      </c>
      <c r="D1891" s="12">
        <v>2163.69</v>
      </c>
      <c r="E1891">
        <f t="shared" si="171"/>
        <v>114.62043756952875</v>
      </c>
      <c r="F1891" s="222"/>
      <c r="G1891" s="115">
        <v>288.5</v>
      </c>
      <c r="H1891" s="115">
        <f t="shared" si="172"/>
        <v>173.7951807228915</v>
      </c>
      <c r="I1891" s="225">
        <v>43685</v>
      </c>
      <c r="J1891" s="257">
        <v>68922840698.5</v>
      </c>
      <c r="K1891" s="115">
        <f t="shared" si="173"/>
        <v>165.82999454604678</v>
      </c>
      <c r="L1891" s="115">
        <f t="shared" si="174"/>
        <v>-7.9651861768447247</v>
      </c>
      <c r="M1891" s="248"/>
      <c r="N1891" s="248">
        <v>43685</v>
      </c>
      <c r="O1891" s="115">
        <v>54.800000000000004</v>
      </c>
      <c r="P1891" s="74">
        <f t="shared" si="175"/>
        <v>65.238095238095312</v>
      </c>
      <c r="R1891">
        <f t="shared" si="170"/>
        <v>548</v>
      </c>
      <c r="T1891" s="11">
        <v>43685</v>
      </c>
      <c r="U1891" s="115">
        <v>114.62043756952875</v>
      </c>
      <c r="V1891" s="115">
        <v>173.7951807228915</v>
      </c>
      <c r="W1891" s="115">
        <v>65.238095238095312</v>
      </c>
    </row>
    <row r="1892" spans="3:23" ht="18.75" thickBot="1" x14ac:dyDescent="0.3">
      <c r="C1892" s="11">
        <v>43686</v>
      </c>
      <c r="D1892" s="12">
        <v>2161.0100000000002</v>
      </c>
      <c r="E1892">
        <f t="shared" si="171"/>
        <v>114.47846585792205</v>
      </c>
      <c r="F1892" s="222"/>
      <c r="G1892" s="115">
        <v>289</v>
      </c>
      <c r="H1892" s="115">
        <f t="shared" si="172"/>
        <v>174.0963855421686</v>
      </c>
      <c r="I1892" s="225">
        <v>43686</v>
      </c>
      <c r="J1892" s="257">
        <v>69042291029</v>
      </c>
      <c r="K1892" s="115">
        <f t="shared" si="173"/>
        <v>166.11739488321496</v>
      </c>
      <c r="L1892" s="115">
        <f t="shared" si="174"/>
        <v>-7.9789906589536486</v>
      </c>
      <c r="M1892" s="248"/>
      <c r="N1892" s="248">
        <v>43686</v>
      </c>
      <c r="O1892" s="115">
        <v>54.800000000000004</v>
      </c>
      <c r="P1892" s="74">
        <f t="shared" si="175"/>
        <v>65.238095238095312</v>
      </c>
      <c r="R1892">
        <f t="shared" si="170"/>
        <v>548</v>
      </c>
      <c r="T1892" s="11">
        <v>43686</v>
      </c>
      <c r="U1892" s="115">
        <v>114.47846585792205</v>
      </c>
      <c r="V1892" s="115">
        <v>174.0963855421686</v>
      </c>
      <c r="W1892" s="115">
        <v>65.238095238095312</v>
      </c>
    </row>
    <row r="1893" spans="3:23" ht="18.75" thickBot="1" x14ac:dyDescent="0.3">
      <c r="C1893" s="11">
        <v>43689</v>
      </c>
      <c r="D1893" s="12">
        <v>2171.71</v>
      </c>
      <c r="E1893">
        <f t="shared" si="171"/>
        <v>115.04529321396377</v>
      </c>
      <c r="F1893" s="222"/>
      <c r="G1893" s="115">
        <v>291</v>
      </c>
      <c r="H1893" s="115">
        <f t="shared" si="172"/>
        <v>175.30120481927705</v>
      </c>
      <c r="I1893" s="225">
        <v>43689</v>
      </c>
      <c r="J1893" s="257">
        <v>69520092351</v>
      </c>
      <c r="K1893" s="115">
        <f t="shared" si="173"/>
        <v>167.26699623188773</v>
      </c>
      <c r="L1893" s="115">
        <f t="shared" si="174"/>
        <v>-8.0342085873893154</v>
      </c>
      <c r="M1893" s="248"/>
      <c r="N1893" s="248">
        <v>43689</v>
      </c>
      <c r="O1893" s="115">
        <v>58.4</v>
      </c>
      <c r="P1893" s="74">
        <f t="shared" si="175"/>
        <v>69.523809523809589</v>
      </c>
      <c r="R1893">
        <f t="shared" si="170"/>
        <v>584</v>
      </c>
      <c r="T1893" s="11">
        <v>43689</v>
      </c>
      <c r="U1893" s="115">
        <v>115.04529321396377</v>
      </c>
      <c r="V1893" s="115">
        <v>175.30120481927705</v>
      </c>
      <c r="W1893" s="115">
        <v>69.523809523809589</v>
      </c>
    </row>
    <row r="1894" spans="3:23" ht="18.75" thickBot="1" x14ac:dyDescent="0.3">
      <c r="C1894" s="11">
        <v>43690</v>
      </c>
      <c r="D1894" s="12">
        <v>2170.87</v>
      </c>
      <c r="E1894">
        <f t="shared" si="171"/>
        <v>115.00079461778853</v>
      </c>
      <c r="F1894" s="222"/>
      <c r="G1894" s="115">
        <v>292</v>
      </c>
      <c r="H1894" s="115">
        <f t="shared" si="172"/>
        <v>175.90361445783125</v>
      </c>
      <c r="I1894" s="225">
        <v>43690</v>
      </c>
      <c r="J1894" s="257">
        <v>69758993012</v>
      </c>
      <c r="K1894" s="115">
        <f t="shared" si="173"/>
        <v>167.84179690622412</v>
      </c>
      <c r="L1894" s="115">
        <f t="shared" si="174"/>
        <v>-8.0618175516071346</v>
      </c>
      <c r="M1894" s="248"/>
      <c r="N1894" s="248">
        <v>43690</v>
      </c>
      <c r="O1894" s="115">
        <v>58</v>
      </c>
      <c r="P1894" s="74">
        <f t="shared" si="175"/>
        <v>69.047619047619108</v>
      </c>
      <c r="R1894">
        <f t="shared" si="170"/>
        <v>580</v>
      </c>
      <c r="T1894" s="11">
        <v>43690</v>
      </c>
      <c r="U1894" s="115">
        <v>115.00079461778853</v>
      </c>
      <c r="V1894" s="115">
        <v>175.90361445783125</v>
      </c>
      <c r="W1894" s="115">
        <v>69.047619047619108</v>
      </c>
    </row>
    <row r="1895" spans="3:23" ht="18.75" thickBot="1" x14ac:dyDescent="0.3">
      <c r="C1895" s="11">
        <v>43691</v>
      </c>
      <c r="D1895" s="12">
        <v>2173.36</v>
      </c>
      <c r="E1895">
        <f t="shared" si="171"/>
        <v>115.13270117073658</v>
      </c>
      <c r="F1895" s="222"/>
      <c r="G1895" s="115">
        <v>294</v>
      </c>
      <c r="H1895" s="115">
        <f t="shared" si="172"/>
        <v>177.10843373493969</v>
      </c>
      <c r="I1895" s="225">
        <v>43691</v>
      </c>
      <c r="J1895" s="257">
        <v>70236794334</v>
      </c>
      <c r="K1895" s="115">
        <f t="shared" si="173"/>
        <v>168.99139825489689</v>
      </c>
      <c r="L1895" s="115">
        <f t="shared" si="174"/>
        <v>-8.1170354800428015</v>
      </c>
      <c r="M1895" s="248"/>
      <c r="N1895" s="248">
        <v>43691</v>
      </c>
      <c r="O1895" s="115">
        <v>57</v>
      </c>
      <c r="P1895" s="74">
        <f t="shared" si="175"/>
        <v>67.857142857142918</v>
      </c>
      <c r="R1895">
        <f t="shared" si="170"/>
        <v>570</v>
      </c>
      <c r="T1895" s="11">
        <v>43691</v>
      </c>
      <c r="U1895" s="115">
        <v>115.13270117073658</v>
      </c>
      <c r="V1895" s="115">
        <v>177.10843373493969</v>
      </c>
      <c r="W1895" s="115">
        <v>67.857142857142918</v>
      </c>
    </row>
    <row r="1896" spans="3:23" ht="18.75" thickBot="1" x14ac:dyDescent="0.3">
      <c r="C1896" s="11">
        <v>43692</v>
      </c>
      <c r="D1896" s="12">
        <v>2170.42</v>
      </c>
      <c r="E1896">
        <f t="shared" si="171"/>
        <v>114.97695608412324</v>
      </c>
      <c r="F1896" s="222"/>
      <c r="G1896" s="115">
        <v>293.25</v>
      </c>
      <c r="H1896" s="115">
        <f t="shared" si="172"/>
        <v>176.65662650602403</v>
      </c>
      <c r="I1896" s="225">
        <v>43692</v>
      </c>
      <c r="J1896" s="257">
        <v>70057618838.25</v>
      </c>
      <c r="K1896" s="115">
        <f t="shared" si="173"/>
        <v>168.56029774914461</v>
      </c>
      <c r="L1896" s="115">
        <f t="shared" si="174"/>
        <v>-8.0963287568794158</v>
      </c>
      <c r="M1896" s="248"/>
      <c r="N1896" s="248">
        <v>43692</v>
      </c>
      <c r="O1896" s="115">
        <v>56.8</v>
      </c>
      <c r="P1896" s="74">
        <f t="shared" si="175"/>
        <v>67.619047619047677</v>
      </c>
      <c r="R1896">
        <f t="shared" si="170"/>
        <v>568</v>
      </c>
      <c r="T1896" s="11">
        <v>43692</v>
      </c>
      <c r="U1896" s="115">
        <v>114.97695608412324</v>
      </c>
      <c r="V1896" s="115">
        <v>176.65662650602403</v>
      </c>
      <c r="W1896" s="115">
        <v>67.619047619047677</v>
      </c>
    </row>
    <row r="1897" spans="3:23" ht="18.75" thickBot="1" x14ac:dyDescent="0.3">
      <c r="C1897" s="11">
        <v>43693</v>
      </c>
      <c r="D1897" s="12">
        <v>2172.98</v>
      </c>
      <c r="E1897">
        <f t="shared" si="171"/>
        <v>115.11257085341921</v>
      </c>
      <c r="F1897" s="222"/>
      <c r="G1897" s="115">
        <v>294</v>
      </c>
      <c r="H1897" s="115">
        <f t="shared" si="172"/>
        <v>177.10843373493967</v>
      </c>
      <c r="I1897" s="225">
        <v>43693</v>
      </c>
      <c r="J1897" s="257">
        <v>70236794334</v>
      </c>
      <c r="K1897" s="115">
        <f t="shared" si="173"/>
        <v>168.99139825489689</v>
      </c>
      <c r="L1897" s="115">
        <f t="shared" si="174"/>
        <v>-8.1170354800427731</v>
      </c>
      <c r="M1897" s="248"/>
      <c r="N1897" s="248">
        <v>43693</v>
      </c>
      <c r="O1897" s="115">
        <v>56.6</v>
      </c>
      <c r="P1897" s="74">
        <f t="shared" si="175"/>
        <v>67.380952380952451</v>
      </c>
      <c r="R1897">
        <f t="shared" si="170"/>
        <v>566</v>
      </c>
      <c r="T1897" s="11">
        <v>43693</v>
      </c>
      <c r="U1897" s="115">
        <v>115.11257085341921</v>
      </c>
      <c r="V1897" s="115">
        <v>177.10843373493967</v>
      </c>
      <c r="W1897" s="115">
        <v>67.380952380952451</v>
      </c>
    </row>
    <row r="1898" spans="3:23" ht="18.75" thickBot="1" x14ac:dyDescent="0.3">
      <c r="C1898" s="11">
        <v>43696</v>
      </c>
      <c r="D1898" s="12">
        <v>2169.1</v>
      </c>
      <c r="E1898">
        <f t="shared" si="171"/>
        <v>114.907029718705</v>
      </c>
      <c r="F1898" s="222"/>
      <c r="G1898" s="115">
        <v>294</v>
      </c>
      <c r="H1898" s="115">
        <f t="shared" si="172"/>
        <v>177.10843373493967</v>
      </c>
      <c r="I1898" s="225">
        <v>43696</v>
      </c>
      <c r="J1898" s="257">
        <v>70236794334</v>
      </c>
      <c r="K1898" s="115">
        <f t="shared" si="173"/>
        <v>168.99139825489689</v>
      </c>
      <c r="L1898" s="115">
        <f t="shared" si="174"/>
        <v>-8.1170354800427731</v>
      </c>
      <c r="M1898" s="248"/>
      <c r="N1898" s="248">
        <v>43696</v>
      </c>
      <c r="O1898" s="115">
        <v>55</v>
      </c>
      <c r="P1898" s="74">
        <f t="shared" si="175"/>
        <v>65.476190476190538</v>
      </c>
      <c r="R1898">
        <f t="shared" si="170"/>
        <v>550</v>
      </c>
      <c r="T1898" s="11">
        <v>43696</v>
      </c>
      <c r="U1898" s="115">
        <v>114.907029718705</v>
      </c>
      <c r="V1898" s="115">
        <v>177.10843373493967</v>
      </c>
      <c r="W1898" s="115">
        <v>65.476190476190538</v>
      </c>
    </row>
    <row r="1899" spans="3:23" ht="18.75" thickBot="1" x14ac:dyDescent="0.3">
      <c r="C1899" s="11">
        <v>43697</v>
      </c>
      <c r="D1899" s="12">
        <v>2167.7199999999998</v>
      </c>
      <c r="E1899">
        <f t="shared" si="171"/>
        <v>114.8339248821314</v>
      </c>
      <c r="F1899" s="222"/>
      <c r="G1899" s="115">
        <v>296.25</v>
      </c>
      <c r="H1899" s="115">
        <f t="shared" si="172"/>
        <v>178.46385542168667</v>
      </c>
      <c r="I1899" s="225">
        <v>43697</v>
      </c>
      <c r="J1899" s="257">
        <v>70774320821.25</v>
      </c>
      <c r="K1899" s="115">
        <f t="shared" si="173"/>
        <v>170.28469977215377</v>
      </c>
      <c r="L1899" s="115">
        <f t="shared" si="174"/>
        <v>-8.1791556495329019</v>
      </c>
      <c r="M1899" s="248"/>
      <c r="N1899" s="248">
        <v>43697</v>
      </c>
      <c r="O1899" s="115">
        <v>54.800000000000004</v>
      </c>
      <c r="P1899" s="74">
        <f t="shared" si="175"/>
        <v>65.238095238095312</v>
      </c>
      <c r="R1899">
        <f t="shared" si="170"/>
        <v>548</v>
      </c>
      <c r="T1899" s="11">
        <v>43697</v>
      </c>
      <c r="U1899" s="115">
        <v>114.8339248821314</v>
      </c>
      <c r="V1899" s="115">
        <v>178.46385542168667</v>
      </c>
      <c r="W1899" s="115">
        <v>65.238095238095312</v>
      </c>
    </row>
    <row r="1900" spans="3:23" ht="18.75" thickBot="1" x14ac:dyDescent="0.3">
      <c r="C1900" s="11">
        <v>43698</v>
      </c>
      <c r="D1900" s="12">
        <v>2171.54</v>
      </c>
      <c r="E1900">
        <f t="shared" si="171"/>
        <v>115.03628754569024</v>
      </c>
      <c r="F1900" s="222"/>
      <c r="G1900" s="115">
        <v>296.5</v>
      </c>
      <c r="H1900" s="115">
        <f t="shared" si="172"/>
        <v>178.61445783132524</v>
      </c>
      <c r="I1900" s="225">
        <v>43698</v>
      </c>
      <c r="J1900" s="257">
        <v>70834045986.5</v>
      </c>
      <c r="K1900" s="115">
        <f t="shared" si="173"/>
        <v>170.42839994073788</v>
      </c>
      <c r="L1900" s="115">
        <f t="shared" si="174"/>
        <v>-8.1860578905873638</v>
      </c>
      <c r="M1900" s="248"/>
      <c r="N1900" s="248">
        <v>43698</v>
      </c>
      <c r="O1900" s="115">
        <v>56</v>
      </c>
      <c r="P1900" s="74">
        <f t="shared" si="175"/>
        <v>66.666666666666728</v>
      </c>
      <c r="R1900">
        <f t="shared" si="170"/>
        <v>560</v>
      </c>
      <c r="T1900" s="11">
        <v>43698</v>
      </c>
      <c r="U1900" s="115">
        <v>115.03628754569024</v>
      </c>
      <c r="V1900" s="115">
        <v>178.61445783132524</v>
      </c>
      <c r="W1900" s="115">
        <v>66.666666666666728</v>
      </c>
    </row>
    <row r="1901" spans="3:23" ht="18.75" thickBot="1" x14ac:dyDescent="0.3">
      <c r="C1901" s="11">
        <v>43699</v>
      </c>
      <c r="D1901" s="12">
        <v>2164.73</v>
      </c>
      <c r="E1901">
        <f t="shared" si="171"/>
        <v>114.67553106955526</v>
      </c>
      <c r="F1901" s="222"/>
      <c r="G1901" s="115">
        <v>296.5</v>
      </c>
      <c r="H1901" s="115">
        <f t="shared" si="172"/>
        <v>178.61445783132524</v>
      </c>
      <c r="I1901" s="225">
        <v>43699</v>
      </c>
      <c r="J1901" s="257">
        <v>70834045986.5</v>
      </c>
      <c r="K1901" s="115">
        <f t="shared" si="173"/>
        <v>170.42839994073788</v>
      </c>
      <c r="L1901" s="115">
        <f t="shared" si="174"/>
        <v>-8.1860578905873638</v>
      </c>
      <c r="M1901" s="248"/>
      <c r="N1901" s="248">
        <v>43699</v>
      </c>
      <c r="O1901" s="115">
        <v>56.4</v>
      </c>
      <c r="P1901" s="74">
        <f t="shared" si="175"/>
        <v>67.14285714285721</v>
      </c>
      <c r="R1901">
        <f t="shared" si="170"/>
        <v>564</v>
      </c>
      <c r="T1901" s="11">
        <v>43699</v>
      </c>
      <c r="U1901" s="115">
        <v>114.67553106955526</v>
      </c>
      <c r="V1901" s="115">
        <v>178.61445783132524</v>
      </c>
      <c r="W1901" s="115">
        <v>67.14285714285721</v>
      </c>
    </row>
    <row r="1902" spans="3:23" ht="18.75" thickBot="1" x14ac:dyDescent="0.3">
      <c r="C1902" s="11">
        <v>43700</v>
      </c>
      <c r="D1902" s="12">
        <v>2167.19</v>
      </c>
      <c r="E1902">
        <f t="shared" si="171"/>
        <v>114.80584838692562</v>
      </c>
      <c r="F1902" s="222"/>
      <c r="G1902" s="115">
        <v>297.5</v>
      </c>
      <c r="H1902" s="115">
        <f t="shared" si="172"/>
        <v>179.21686746987945</v>
      </c>
      <c r="I1902" s="225">
        <v>43700</v>
      </c>
      <c r="J1902" s="257">
        <v>71072946647.5</v>
      </c>
      <c r="K1902" s="115">
        <f t="shared" si="173"/>
        <v>171.00320061507426</v>
      </c>
      <c r="L1902" s="115">
        <f t="shared" si="174"/>
        <v>-8.213666854805183</v>
      </c>
      <c r="M1902" s="248"/>
      <c r="N1902" s="248">
        <v>43700</v>
      </c>
      <c r="O1902" s="115">
        <v>57.400000000000006</v>
      </c>
      <c r="P1902" s="74">
        <f t="shared" si="175"/>
        <v>68.333333333333414</v>
      </c>
      <c r="R1902">
        <f t="shared" si="170"/>
        <v>574</v>
      </c>
      <c r="T1902" s="11">
        <v>43700</v>
      </c>
      <c r="U1902" s="115">
        <v>114.80584838692562</v>
      </c>
      <c r="V1902" s="115">
        <v>179.21686746987945</v>
      </c>
      <c r="W1902" s="115">
        <v>68.333333333333414</v>
      </c>
    </row>
    <row r="1903" spans="3:23" ht="18.75" thickBot="1" x14ac:dyDescent="0.3">
      <c r="C1903" s="11">
        <v>43703</v>
      </c>
      <c r="D1903" s="12">
        <v>2169.62</v>
      </c>
      <c r="E1903">
        <f t="shared" si="171"/>
        <v>114.93457646871828</v>
      </c>
      <c r="F1903" s="222"/>
      <c r="G1903" s="115">
        <v>298.5</v>
      </c>
      <c r="H1903" s="115">
        <f t="shared" si="172"/>
        <v>179.81927710843365</v>
      </c>
      <c r="I1903" s="225">
        <v>43703</v>
      </c>
      <c r="J1903" s="257">
        <v>71311847308.5</v>
      </c>
      <c r="K1903" s="115">
        <f t="shared" si="173"/>
        <v>171.57800128941065</v>
      </c>
      <c r="L1903" s="115">
        <f t="shared" si="174"/>
        <v>-8.2412758190230022</v>
      </c>
      <c r="M1903" s="248"/>
      <c r="N1903" s="248">
        <v>43703</v>
      </c>
      <c r="O1903" s="115">
        <v>57.400000000000006</v>
      </c>
      <c r="P1903" s="74">
        <f t="shared" si="175"/>
        <v>68.333333333333414</v>
      </c>
      <c r="R1903">
        <f t="shared" ref="R1903:R1966" si="176">+O1903*10</f>
        <v>574</v>
      </c>
      <c r="T1903" s="11">
        <v>43703</v>
      </c>
      <c r="U1903" s="115">
        <v>114.93457646871828</v>
      </c>
      <c r="V1903" s="115">
        <v>179.81927710843365</v>
      </c>
      <c r="W1903" s="115">
        <v>68.333333333333414</v>
      </c>
    </row>
    <row r="1904" spans="3:23" ht="18.75" thickBot="1" x14ac:dyDescent="0.3">
      <c r="C1904" s="11">
        <v>43704</v>
      </c>
      <c r="D1904" s="12">
        <v>2169.79</v>
      </c>
      <c r="E1904">
        <f t="shared" si="171"/>
        <v>114.94358213699184</v>
      </c>
      <c r="F1904" s="222"/>
      <c r="G1904" s="115">
        <v>298.5</v>
      </c>
      <c r="H1904" s="115">
        <f t="shared" si="172"/>
        <v>179.81927710843365</v>
      </c>
      <c r="I1904" s="225">
        <v>43704</v>
      </c>
      <c r="J1904" s="257">
        <v>71311847308.5</v>
      </c>
      <c r="K1904" s="115">
        <f t="shared" si="173"/>
        <v>171.57800128941065</v>
      </c>
      <c r="L1904" s="115">
        <f t="shared" si="174"/>
        <v>-8.2412758190230022</v>
      </c>
      <c r="M1904" s="248"/>
      <c r="N1904" s="248">
        <v>43704</v>
      </c>
      <c r="O1904" s="115">
        <v>57.800000000000004</v>
      </c>
      <c r="P1904" s="74">
        <f t="shared" si="175"/>
        <v>68.809523809523881</v>
      </c>
      <c r="R1904">
        <f t="shared" si="176"/>
        <v>578</v>
      </c>
      <c r="T1904" s="11">
        <v>43704</v>
      </c>
      <c r="U1904" s="115">
        <v>114.94358213699184</v>
      </c>
      <c r="V1904" s="115">
        <v>179.81927710843365</v>
      </c>
      <c r="W1904" s="115">
        <v>68.809523809523881</v>
      </c>
    </row>
    <row r="1905" spans="3:23" ht="18.75" thickBot="1" x14ac:dyDescent="0.3">
      <c r="C1905" s="11">
        <v>43705</v>
      </c>
      <c r="D1905" s="12">
        <v>2161.17</v>
      </c>
      <c r="E1905">
        <f t="shared" si="171"/>
        <v>114.48694178100307</v>
      </c>
      <c r="F1905" s="222"/>
      <c r="G1905" s="115">
        <v>298</v>
      </c>
      <c r="H1905" s="115">
        <f t="shared" si="172"/>
        <v>179.51807228915655</v>
      </c>
      <c r="I1905" s="225">
        <v>43705</v>
      </c>
      <c r="J1905" s="257">
        <v>71192396978</v>
      </c>
      <c r="K1905" s="115">
        <f t="shared" si="173"/>
        <v>171.29060095224244</v>
      </c>
      <c r="L1905" s="115">
        <f t="shared" si="174"/>
        <v>-8.2274713369141068</v>
      </c>
      <c r="M1905" s="248"/>
      <c r="N1905" s="248">
        <v>43705</v>
      </c>
      <c r="O1905" s="115">
        <v>57</v>
      </c>
      <c r="P1905" s="74">
        <f t="shared" si="175"/>
        <v>67.857142857142918</v>
      </c>
      <c r="R1905">
        <f t="shared" si="176"/>
        <v>570</v>
      </c>
      <c r="T1905" s="11">
        <v>43705</v>
      </c>
      <c r="U1905" s="115">
        <v>114.48694178100307</v>
      </c>
      <c r="V1905" s="115">
        <v>179.51807228915655</v>
      </c>
      <c r="W1905" s="115">
        <v>67.857142857142918</v>
      </c>
    </row>
    <row r="1906" spans="3:23" ht="18.75" thickBot="1" x14ac:dyDescent="0.3">
      <c r="C1906" s="11">
        <v>43706</v>
      </c>
      <c r="D1906" s="12">
        <v>2164.1999999999998</v>
      </c>
      <c r="E1906">
        <f t="shared" si="171"/>
        <v>114.64745457434945</v>
      </c>
      <c r="F1906" s="222"/>
      <c r="G1906" s="115">
        <v>297.5</v>
      </c>
      <c r="H1906" s="115">
        <f t="shared" si="172"/>
        <v>179.21686746987945</v>
      </c>
      <c r="I1906" s="225">
        <v>43706</v>
      </c>
      <c r="J1906" s="257">
        <v>71072946647.5</v>
      </c>
      <c r="K1906" s="115">
        <f t="shared" si="173"/>
        <v>171.00320061507423</v>
      </c>
      <c r="L1906" s="115">
        <f t="shared" si="174"/>
        <v>-8.2136668548052114</v>
      </c>
      <c r="M1906" s="248"/>
      <c r="N1906" s="248">
        <v>43706</v>
      </c>
      <c r="O1906" s="115">
        <v>57</v>
      </c>
      <c r="P1906" s="74">
        <f t="shared" si="175"/>
        <v>67.857142857142918</v>
      </c>
      <c r="R1906">
        <f t="shared" si="176"/>
        <v>570</v>
      </c>
      <c r="T1906" s="11">
        <v>43706</v>
      </c>
      <c r="U1906" s="115">
        <v>114.64745457434945</v>
      </c>
      <c r="V1906" s="115">
        <v>179.21686746987945</v>
      </c>
      <c r="W1906" s="115">
        <v>67.857142857142918</v>
      </c>
    </row>
    <row r="1907" spans="3:23" ht="18.75" thickBot="1" x14ac:dyDescent="0.3">
      <c r="C1907" s="11">
        <v>43707</v>
      </c>
      <c r="D1907" s="12">
        <v>2161.98</v>
      </c>
      <c r="E1907">
        <f t="shared" si="171"/>
        <v>114.52985114160062</v>
      </c>
      <c r="F1907" s="222"/>
      <c r="G1907" s="115">
        <v>297</v>
      </c>
      <c r="H1907" s="115">
        <f t="shared" si="172"/>
        <v>178.91566265060234</v>
      </c>
      <c r="I1907" s="241">
        <v>43707</v>
      </c>
      <c r="J1907" s="259">
        <v>70953496317</v>
      </c>
      <c r="K1907" s="115">
        <f t="shared" si="173"/>
        <v>170.71580027790606</v>
      </c>
      <c r="L1907" s="115">
        <f t="shared" si="174"/>
        <v>-8.1998623726962876</v>
      </c>
      <c r="M1907" s="250"/>
      <c r="N1907" s="250">
        <v>43707</v>
      </c>
      <c r="O1907" s="115">
        <v>57</v>
      </c>
      <c r="P1907" s="74">
        <f t="shared" si="175"/>
        <v>67.857142857142918</v>
      </c>
      <c r="R1907">
        <f t="shared" si="176"/>
        <v>570</v>
      </c>
      <c r="T1907" s="11">
        <v>43707</v>
      </c>
      <c r="U1907" s="115">
        <v>114.52985114160062</v>
      </c>
      <c r="V1907" s="115">
        <v>178.91566265060234</v>
      </c>
      <c r="W1907" s="115">
        <v>67.857142857142918</v>
      </c>
    </row>
    <row r="1908" spans="3:23" ht="18.75" thickBot="1" x14ac:dyDescent="0.3">
      <c r="C1908" s="11">
        <v>43710</v>
      </c>
      <c r="D1908" s="12">
        <v>2163.41</v>
      </c>
      <c r="E1908">
        <f t="shared" si="171"/>
        <v>114.60560470413704</v>
      </c>
      <c r="F1908" s="222"/>
      <c r="G1908" s="115">
        <v>297.25</v>
      </c>
      <c r="H1908" s="115">
        <f t="shared" si="172"/>
        <v>179.06626506024091</v>
      </c>
      <c r="I1908" s="225">
        <v>43710</v>
      </c>
      <c r="J1908" s="257">
        <v>71017025390.5</v>
      </c>
      <c r="K1908" s="115">
        <f t="shared" si="173"/>
        <v>170.86865274024296</v>
      </c>
      <c r="L1908" s="115">
        <f t="shared" si="174"/>
        <v>-8.197612319997944</v>
      </c>
      <c r="M1908" s="248"/>
      <c r="N1908" s="248">
        <v>43710</v>
      </c>
      <c r="O1908" s="115">
        <v>57</v>
      </c>
      <c r="P1908" s="74">
        <f t="shared" si="175"/>
        <v>67.857142857142918</v>
      </c>
      <c r="R1908">
        <f t="shared" si="176"/>
        <v>570</v>
      </c>
      <c r="T1908" s="11">
        <v>43710</v>
      </c>
      <c r="U1908" s="115">
        <v>114.60560470413704</v>
      </c>
      <c r="V1908" s="115">
        <v>179.06626506024091</v>
      </c>
      <c r="W1908" s="115">
        <v>67.857142857142918</v>
      </c>
    </row>
    <row r="1909" spans="3:23" ht="18.75" thickBot="1" x14ac:dyDescent="0.3">
      <c r="C1909" s="11">
        <v>43712</v>
      </c>
      <c r="D1909" s="12">
        <v>2158.67</v>
      </c>
      <c r="E1909">
        <f t="shared" si="171"/>
        <v>114.35450548286248</v>
      </c>
      <c r="F1909" s="222"/>
      <c r="G1909" s="115">
        <v>296</v>
      </c>
      <c r="H1909" s="115">
        <f t="shared" si="172"/>
        <v>178.31325301204814</v>
      </c>
      <c r="I1909" s="225">
        <v>43712</v>
      </c>
      <c r="J1909" s="257">
        <v>70718383568</v>
      </c>
      <c r="K1909" s="115">
        <f t="shared" si="173"/>
        <v>170.1501134099644</v>
      </c>
      <c r="L1909" s="115">
        <f t="shared" si="174"/>
        <v>-8.1631396020837315</v>
      </c>
      <c r="M1909" s="248"/>
      <c r="N1909" s="248">
        <v>43712</v>
      </c>
      <c r="O1909" s="115">
        <v>57</v>
      </c>
      <c r="P1909" s="74">
        <f t="shared" si="175"/>
        <v>67.857142857142918</v>
      </c>
      <c r="R1909">
        <f t="shared" si="176"/>
        <v>570</v>
      </c>
      <c r="T1909" s="11">
        <v>43712</v>
      </c>
      <c r="U1909" s="115">
        <v>114.35450548286248</v>
      </c>
      <c r="V1909" s="115">
        <v>178.31325301204814</v>
      </c>
      <c r="W1909" s="115">
        <v>67.857142857142918</v>
      </c>
    </row>
    <row r="1910" spans="3:23" ht="18.75" thickBot="1" x14ac:dyDescent="0.3">
      <c r="C1910" s="11">
        <v>43713</v>
      </c>
      <c r="D1910" s="12">
        <v>2141.27</v>
      </c>
      <c r="E1910">
        <f t="shared" si="171"/>
        <v>113.43274884780394</v>
      </c>
      <c r="F1910" s="222"/>
      <c r="G1910" s="115">
        <v>289</v>
      </c>
      <c r="H1910" s="115">
        <f t="shared" si="172"/>
        <v>174.0963855421686</v>
      </c>
      <c r="I1910" s="225">
        <v>43713</v>
      </c>
      <c r="J1910" s="257">
        <v>69045989362</v>
      </c>
      <c r="K1910" s="115">
        <f t="shared" si="173"/>
        <v>166.12629316040443</v>
      </c>
      <c r="L1910" s="115">
        <f t="shared" si="174"/>
        <v>-7.9700923817641751</v>
      </c>
      <c r="M1910" s="248"/>
      <c r="N1910" s="248">
        <v>43713</v>
      </c>
      <c r="O1910" s="115">
        <v>56.8</v>
      </c>
      <c r="P1910" s="74">
        <f t="shared" si="175"/>
        <v>67.619047619047677</v>
      </c>
      <c r="R1910">
        <f t="shared" si="176"/>
        <v>568</v>
      </c>
      <c r="T1910" s="11">
        <v>43713</v>
      </c>
      <c r="U1910" s="115">
        <v>113.43274884780394</v>
      </c>
      <c r="V1910" s="115">
        <v>174.0963855421686</v>
      </c>
      <c r="W1910" s="115">
        <v>67.619047619047677</v>
      </c>
    </row>
    <row r="1911" spans="3:23" ht="18.75" thickBot="1" x14ac:dyDescent="0.3">
      <c r="C1911" s="11">
        <v>43714</v>
      </c>
      <c r="D1911" s="12">
        <v>2132.36</v>
      </c>
      <c r="E1911">
        <f t="shared" si="171"/>
        <v>112.96074588123086</v>
      </c>
      <c r="F1911" s="222"/>
      <c r="G1911" s="115">
        <v>287.75</v>
      </c>
      <c r="H1911" s="115">
        <f t="shared" si="172"/>
        <v>173.34337349397583</v>
      </c>
      <c r="I1911" s="225">
        <v>43714</v>
      </c>
      <c r="J1911" s="257">
        <v>68747347539.5</v>
      </c>
      <c r="K1911" s="115">
        <f t="shared" si="173"/>
        <v>165.40775383012587</v>
      </c>
      <c r="L1911" s="115">
        <f t="shared" si="174"/>
        <v>-7.9356196638499625</v>
      </c>
      <c r="M1911" s="248"/>
      <c r="N1911" s="248">
        <v>43714</v>
      </c>
      <c r="O1911" s="115">
        <v>56.4</v>
      </c>
      <c r="P1911" s="74">
        <f t="shared" si="175"/>
        <v>67.142857142857196</v>
      </c>
      <c r="R1911">
        <f t="shared" si="176"/>
        <v>564</v>
      </c>
      <c r="T1911" s="11">
        <v>43714</v>
      </c>
      <c r="U1911" s="115">
        <v>112.96074588123086</v>
      </c>
      <c r="V1911" s="115">
        <v>173.34337349397583</v>
      </c>
      <c r="W1911" s="115">
        <v>67.142857142857196</v>
      </c>
    </row>
    <row r="1912" spans="3:23" ht="18.75" thickBot="1" x14ac:dyDescent="0.3">
      <c r="C1912" s="11">
        <v>43718</v>
      </c>
      <c r="D1912" s="12">
        <v>2126.35</v>
      </c>
      <c r="E1912">
        <f t="shared" si="171"/>
        <v>112.64236902050087</v>
      </c>
      <c r="F1912" s="222"/>
      <c r="G1912" s="115">
        <v>286.5</v>
      </c>
      <c r="H1912" s="115">
        <f t="shared" si="172"/>
        <v>172.59036144578306</v>
      </c>
      <c r="I1912" s="225">
        <v>43718</v>
      </c>
      <c r="J1912" s="257">
        <v>68448705717</v>
      </c>
      <c r="K1912" s="115">
        <f t="shared" si="173"/>
        <v>164.68921449984731</v>
      </c>
      <c r="L1912" s="115">
        <f t="shared" si="174"/>
        <v>-7.90114694593575</v>
      </c>
      <c r="M1912" s="248"/>
      <c r="N1912" s="248">
        <v>43718</v>
      </c>
      <c r="O1912" s="115">
        <v>56</v>
      </c>
      <c r="P1912" s="74">
        <f t="shared" si="175"/>
        <v>66.666666666666714</v>
      </c>
      <c r="R1912">
        <f t="shared" si="176"/>
        <v>560</v>
      </c>
      <c r="T1912" s="11">
        <v>43718</v>
      </c>
      <c r="U1912" s="115">
        <v>112.64236902050087</v>
      </c>
      <c r="V1912" s="115">
        <v>172.59036144578306</v>
      </c>
      <c r="W1912" s="115">
        <v>66.666666666666714</v>
      </c>
    </row>
    <row r="1913" spans="3:23" ht="18.75" thickBot="1" x14ac:dyDescent="0.3">
      <c r="C1913" s="11">
        <v>43719</v>
      </c>
      <c r="D1913" s="12">
        <v>2118.4699999999998</v>
      </c>
      <c r="E1913">
        <f t="shared" si="171"/>
        <v>112.22492980876171</v>
      </c>
      <c r="F1913" s="222"/>
      <c r="G1913" s="115">
        <v>286.5</v>
      </c>
      <c r="H1913" s="115">
        <f t="shared" si="172"/>
        <v>172.59036144578306</v>
      </c>
      <c r="I1913" s="225">
        <v>43719</v>
      </c>
      <c r="J1913" s="257">
        <v>68448705717</v>
      </c>
      <c r="K1913" s="115">
        <f t="shared" si="173"/>
        <v>164.68921449984731</v>
      </c>
      <c r="L1913" s="115">
        <f t="shared" si="174"/>
        <v>-7.90114694593575</v>
      </c>
      <c r="M1913" s="248"/>
      <c r="N1913" s="248">
        <v>43719</v>
      </c>
      <c r="O1913" s="115">
        <v>55.599999999999994</v>
      </c>
      <c r="P1913" s="74">
        <f t="shared" si="175"/>
        <v>66.190476190476232</v>
      </c>
      <c r="R1913">
        <f t="shared" si="176"/>
        <v>556</v>
      </c>
      <c r="T1913" s="11">
        <v>43719</v>
      </c>
      <c r="U1913" s="115">
        <v>112.22492980876171</v>
      </c>
      <c r="V1913" s="115">
        <v>172.59036144578306</v>
      </c>
      <c r="W1913" s="115">
        <v>66.190476190476232</v>
      </c>
    </row>
    <row r="1914" spans="3:23" ht="18.75" thickBot="1" x14ac:dyDescent="0.3">
      <c r="C1914" s="11">
        <v>43720</v>
      </c>
      <c r="D1914" s="12">
        <v>2102.15</v>
      </c>
      <c r="E1914">
        <f t="shared" si="171"/>
        <v>111.36038565449994</v>
      </c>
      <c r="F1914" s="222"/>
      <c r="G1914" s="115">
        <v>287.5</v>
      </c>
      <c r="H1914" s="115">
        <f t="shared" si="172"/>
        <v>173.19277108433727</v>
      </c>
      <c r="I1914" s="225">
        <v>43720</v>
      </c>
      <c r="J1914" s="257">
        <v>68687619175</v>
      </c>
      <c r="K1914" s="115">
        <f t="shared" si="173"/>
        <v>165.26404596407016</v>
      </c>
      <c r="L1914" s="115">
        <f t="shared" si="174"/>
        <v>-7.928725120267103</v>
      </c>
      <c r="M1914" s="248"/>
      <c r="N1914" s="248">
        <v>43720</v>
      </c>
      <c r="O1914" s="115">
        <v>56.2</v>
      </c>
      <c r="P1914" s="74">
        <f t="shared" si="175"/>
        <v>66.904761904761955</v>
      </c>
      <c r="R1914">
        <f t="shared" si="176"/>
        <v>562</v>
      </c>
      <c r="T1914" s="11">
        <v>43720</v>
      </c>
      <c r="U1914" s="115">
        <v>111.36038565449994</v>
      </c>
      <c r="V1914" s="115">
        <v>173.19277108433727</v>
      </c>
      <c r="W1914" s="115">
        <v>66.904761904761955</v>
      </c>
    </row>
    <row r="1915" spans="3:23" ht="18.75" thickBot="1" x14ac:dyDescent="0.3">
      <c r="C1915" s="11">
        <v>43721</v>
      </c>
      <c r="D1915" s="12">
        <v>2111.4</v>
      </c>
      <c r="E1915">
        <f t="shared" si="171"/>
        <v>111.85039995762014</v>
      </c>
      <c r="F1915" s="222"/>
      <c r="G1915" s="115">
        <v>290</v>
      </c>
      <c r="H1915" s="115">
        <f t="shared" si="172"/>
        <v>174.69879518072281</v>
      </c>
      <c r="I1915" s="225">
        <v>43721</v>
      </c>
      <c r="J1915" s="257">
        <v>69284902820</v>
      </c>
      <c r="K1915" s="115">
        <f t="shared" si="173"/>
        <v>166.70112462462728</v>
      </c>
      <c r="L1915" s="115">
        <f t="shared" si="174"/>
        <v>-7.9976705560955281</v>
      </c>
      <c r="M1915" s="248"/>
      <c r="N1915" s="248">
        <v>43721</v>
      </c>
      <c r="O1915" s="115">
        <v>56.8</v>
      </c>
      <c r="P1915" s="74">
        <f t="shared" si="175"/>
        <v>67.619047619047663</v>
      </c>
      <c r="R1915">
        <f t="shared" si="176"/>
        <v>568</v>
      </c>
      <c r="T1915" s="11">
        <v>43721</v>
      </c>
      <c r="U1915" s="115">
        <v>111.85039995762014</v>
      </c>
      <c r="V1915" s="115">
        <v>174.69879518072281</v>
      </c>
      <c r="W1915" s="115">
        <v>67.619047619047663</v>
      </c>
    </row>
    <row r="1916" spans="3:23" ht="18.75" thickBot="1" x14ac:dyDescent="0.3">
      <c r="C1916" s="11">
        <v>43724</v>
      </c>
      <c r="D1916" s="12">
        <v>2110.14</v>
      </c>
      <c r="E1916">
        <f t="shared" si="171"/>
        <v>111.78365206335728</v>
      </c>
      <c r="F1916" s="222"/>
      <c r="G1916" s="115">
        <v>290</v>
      </c>
      <c r="H1916" s="115">
        <f t="shared" si="172"/>
        <v>174.69879518072281</v>
      </c>
      <c r="I1916" s="225">
        <v>43724</v>
      </c>
      <c r="J1916" s="257">
        <v>69284902820</v>
      </c>
      <c r="K1916" s="115">
        <f t="shared" si="173"/>
        <v>166.70112462462728</v>
      </c>
      <c r="L1916" s="115">
        <f t="shared" si="174"/>
        <v>-7.9976705560955281</v>
      </c>
      <c r="M1916" s="248"/>
      <c r="N1916" s="248">
        <v>43724</v>
      </c>
      <c r="O1916" s="115">
        <v>57.400000000000006</v>
      </c>
      <c r="P1916" s="74">
        <f t="shared" si="175"/>
        <v>68.333333333333385</v>
      </c>
      <c r="R1916">
        <f t="shared" si="176"/>
        <v>574</v>
      </c>
      <c r="T1916" s="11">
        <v>43724</v>
      </c>
      <c r="U1916" s="115">
        <v>111.78365206335728</v>
      </c>
      <c r="V1916" s="115">
        <v>174.69879518072281</v>
      </c>
      <c r="W1916" s="115">
        <v>68.333333333333385</v>
      </c>
    </row>
    <row r="1917" spans="3:23" ht="18.75" thickBot="1" x14ac:dyDescent="0.3">
      <c r="C1917" s="11">
        <v>43725</v>
      </c>
      <c r="D1917" s="12">
        <v>2109.34</v>
      </c>
      <c r="E1917">
        <f t="shared" si="171"/>
        <v>111.74127244795231</v>
      </c>
      <c r="F1917" s="222"/>
      <c r="G1917" s="115">
        <v>291</v>
      </c>
      <c r="H1917" s="115">
        <f t="shared" si="172"/>
        <v>175.30120481927702</v>
      </c>
      <c r="I1917" s="225">
        <v>43725</v>
      </c>
      <c r="J1917" s="257">
        <v>69523816278</v>
      </c>
      <c r="K1917" s="115">
        <f t="shared" si="173"/>
        <v>167.27595608885011</v>
      </c>
      <c r="L1917" s="115">
        <f t="shared" si="174"/>
        <v>-8.0252487304269096</v>
      </c>
      <c r="M1917" s="248"/>
      <c r="N1917" s="248">
        <v>43725</v>
      </c>
      <c r="O1917" s="115">
        <v>57.199999999999996</v>
      </c>
      <c r="P1917" s="74">
        <f t="shared" si="175"/>
        <v>68.09523809523813</v>
      </c>
      <c r="R1917">
        <f t="shared" si="176"/>
        <v>572</v>
      </c>
      <c r="T1917" s="11">
        <v>43725</v>
      </c>
      <c r="U1917" s="115">
        <v>111.74127244795231</v>
      </c>
      <c r="V1917" s="115">
        <v>175.30120481927702</v>
      </c>
      <c r="W1917" s="115">
        <v>68.09523809523813</v>
      </c>
    </row>
    <row r="1918" spans="3:23" ht="18.75" thickBot="1" x14ac:dyDescent="0.3">
      <c r="C1918" s="11">
        <v>43726</v>
      </c>
      <c r="D1918" s="12">
        <v>2110.27</v>
      </c>
      <c r="E1918">
        <f t="shared" si="171"/>
        <v>111.79053875086061</v>
      </c>
      <c r="F1918" s="222"/>
      <c r="G1918" s="115">
        <v>291</v>
      </c>
      <c r="H1918" s="115">
        <f t="shared" si="172"/>
        <v>175.30120481927702</v>
      </c>
      <c r="I1918" s="225">
        <v>43726</v>
      </c>
      <c r="J1918" s="257">
        <v>69523816278</v>
      </c>
      <c r="K1918" s="115">
        <f t="shared" si="173"/>
        <v>167.27595608885011</v>
      </c>
      <c r="L1918" s="115">
        <f t="shared" si="174"/>
        <v>-8.0252487304269096</v>
      </c>
      <c r="M1918" s="248"/>
      <c r="N1918" s="248">
        <v>43726</v>
      </c>
      <c r="O1918" s="115">
        <v>57.400000000000006</v>
      </c>
      <c r="P1918" s="74">
        <f t="shared" si="175"/>
        <v>68.333333333333385</v>
      </c>
      <c r="R1918">
        <f t="shared" si="176"/>
        <v>574</v>
      </c>
      <c r="T1918" s="11">
        <v>43726</v>
      </c>
      <c r="U1918" s="115">
        <v>111.79053875086061</v>
      </c>
      <c r="V1918" s="115">
        <v>175.30120481927702</v>
      </c>
      <c r="W1918" s="115">
        <v>68.333333333333385</v>
      </c>
    </row>
    <row r="1919" spans="3:23" ht="18.75" thickBot="1" x14ac:dyDescent="0.3">
      <c r="C1919" s="11">
        <v>43727</v>
      </c>
      <c r="D1919" s="12">
        <v>2111.19</v>
      </c>
      <c r="E1919">
        <f t="shared" si="171"/>
        <v>111.83927530857633</v>
      </c>
      <c r="F1919" s="222"/>
      <c r="G1919" s="115">
        <v>291</v>
      </c>
      <c r="H1919" s="115">
        <f t="shared" si="172"/>
        <v>175.30120481927702</v>
      </c>
      <c r="I1919" s="225">
        <v>43727</v>
      </c>
      <c r="J1919" s="257">
        <v>69523816278</v>
      </c>
      <c r="K1919" s="115">
        <f t="shared" si="173"/>
        <v>167.27595608885011</v>
      </c>
      <c r="L1919" s="115">
        <f t="shared" si="174"/>
        <v>-8.0252487304269096</v>
      </c>
      <c r="M1919" s="248"/>
      <c r="N1919" s="248">
        <v>43727</v>
      </c>
      <c r="O1919" s="115">
        <v>57.599999999999994</v>
      </c>
      <c r="P1919" s="74">
        <f t="shared" si="175"/>
        <v>68.571428571428612</v>
      </c>
      <c r="R1919">
        <f t="shared" si="176"/>
        <v>576</v>
      </c>
      <c r="T1919" s="11">
        <v>43727</v>
      </c>
      <c r="U1919" s="115">
        <v>111.83927530857633</v>
      </c>
      <c r="V1919" s="115">
        <v>175.30120481927702</v>
      </c>
      <c r="W1919" s="115">
        <v>68.571428571428612</v>
      </c>
    </row>
    <row r="1920" spans="3:23" ht="18.75" thickBot="1" x14ac:dyDescent="0.3">
      <c r="C1920" s="11">
        <v>43728</v>
      </c>
      <c r="D1920" s="12">
        <v>2110.7800000000002</v>
      </c>
      <c r="E1920">
        <f t="shared" si="171"/>
        <v>111.81755575568128</v>
      </c>
      <c r="F1920" s="222"/>
      <c r="G1920" s="115">
        <v>292</v>
      </c>
      <c r="H1920" s="115">
        <f t="shared" si="172"/>
        <v>175.90361445783122</v>
      </c>
      <c r="I1920" s="225">
        <v>43728</v>
      </c>
      <c r="J1920" s="257">
        <v>69762729736</v>
      </c>
      <c r="K1920" s="115">
        <f t="shared" si="173"/>
        <v>167.85078755307296</v>
      </c>
      <c r="L1920" s="115">
        <f t="shared" si="174"/>
        <v>-8.0528269047582626</v>
      </c>
      <c r="M1920" s="248"/>
      <c r="N1920" s="248">
        <v>43728</v>
      </c>
      <c r="O1920" s="115">
        <v>57</v>
      </c>
      <c r="P1920" s="74">
        <f t="shared" si="175"/>
        <v>67.857142857142904</v>
      </c>
      <c r="R1920">
        <f t="shared" si="176"/>
        <v>570</v>
      </c>
      <c r="T1920" s="11">
        <v>43728</v>
      </c>
      <c r="U1920" s="115">
        <v>111.81755575568128</v>
      </c>
      <c r="V1920" s="115">
        <v>175.90361445783122</v>
      </c>
      <c r="W1920" s="115">
        <v>67.857142857142904</v>
      </c>
    </row>
    <row r="1921" spans="3:23" ht="18.75" thickBot="1" x14ac:dyDescent="0.3">
      <c r="C1921" s="11">
        <v>43731</v>
      </c>
      <c r="D1921" s="12">
        <v>2107.91</v>
      </c>
      <c r="E1921">
        <f t="shared" si="171"/>
        <v>111.66551888541586</v>
      </c>
      <c r="F1921" s="222"/>
      <c r="G1921" s="115">
        <v>292</v>
      </c>
      <c r="H1921" s="115">
        <f t="shared" si="172"/>
        <v>175.90361445783122</v>
      </c>
      <c r="I1921" s="225">
        <v>43731</v>
      </c>
      <c r="J1921" s="257">
        <v>69762729736</v>
      </c>
      <c r="K1921" s="115">
        <f t="shared" si="173"/>
        <v>167.85078755307296</v>
      </c>
      <c r="L1921" s="115">
        <f t="shared" si="174"/>
        <v>-8.0528269047582626</v>
      </c>
      <c r="M1921" s="248"/>
      <c r="N1921" s="248">
        <v>43731</v>
      </c>
      <c r="O1921" s="115">
        <v>57</v>
      </c>
      <c r="P1921" s="74">
        <f t="shared" si="175"/>
        <v>67.857142857142904</v>
      </c>
      <c r="R1921">
        <f t="shared" si="176"/>
        <v>570</v>
      </c>
      <c r="T1921" s="11">
        <v>43731</v>
      </c>
      <c r="U1921" s="115">
        <v>111.66551888541586</v>
      </c>
      <c r="V1921" s="115">
        <v>175.90361445783122</v>
      </c>
      <c r="W1921" s="115">
        <v>67.857142857142904</v>
      </c>
    </row>
    <row r="1922" spans="3:23" ht="18.75" thickBot="1" x14ac:dyDescent="0.3">
      <c r="C1922" s="11">
        <v>43732</v>
      </c>
      <c r="D1922" s="12">
        <v>2106.37</v>
      </c>
      <c r="E1922">
        <f t="shared" si="171"/>
        <v>111.58393812576125</v>
      </c>
      <c r="F1922" s="222"/>
      <c r="G1922" s="115">
        <v>291.25</v>
      </c>
      <c r="H1922" s="115">
        <f t="shared" si="172"/>
        <v>175.45180722891556</v>
      </c>
      <c r="I1922" s="225">
        <v>43732</v>
      </c>
      <c r="J1922" s="257">
        <v>69583544642.5</v>
      </c>
      <c r="K1922" s="115">
        <f t="shared" si="173"/>
        <v>167.41966395490581</v>
      </c>
      <c r="L1922" s="115">
        <f t="shared" si="174"/>
        <v>-8.0321432740097407</v>
      </c>
      <c r="M1922" s="248"/>
      <c r="N1922" s="248">
        <v>43732</v>
      </c>
      <c r="O1922" s="115">
        <v>56.8</v>
      </c>
      <c r="P1922" s="74">
        <f t="shared" si="175"/>
        <v>67.619047619047663</v>
      </c>
      <c r="R1922">
        <f t="shared" si="176"/>
        <v>568</v>
      </c>
      <c r="T1922" s="11">
        <v>43732</v>
      </c>
      <c r="U1922" s="115">
        <v>111.58393812576125</v>
      </c>
      <c r="V1922" s="115">
        <v>175.45180722891556</v>
      </c>
      <c r="W1922" s="115">
        <v>67.619047619047663</v>
      </c>
    </row>
    <row r="1923" spans="3:23" ht="18.75" thickBot="1" x14ac:dyDescent="0.3">
      <c r="C1923" s="11">
        <v>43733</v>
      </c>
      <c r="D1923" s="12">
        <v>2103.83</v>
      </c>
      <c r="E1923">
        <f t="shared" si="171"/>
        <v>111.44938284685041</v>
      </c>
      <c r="F1923" s="222"/>
      <c r="G1923" s="115">
        <v>290</v>
      </c>
      <c r="H1923" s="115">
        <f t="shared" si="172"/>
        <v>174.69879518072278</v>
      </c>
      <c r="I1923" s="225">
        <v>43733</v>
      </c>
      <c r="J1923" s="257">
        <v>69284902820</v>
      </c>
      <c r="K1923" s="115">
        <f t="shared" si="173"/>
        <v>166.70112462462725</v>
      </c>
      <c r="L1923" s="115">
        <f t="shared" si="174"/>
        <v>-7.9976705560955281</v>
      </c>
      <c r="M1923" s="248"/>
      <c r="N1923" s="248">
        <v>43733</v>
      </c>
      <c r="O1923" s="115">
        <v>57</v>
      </c>
      <c r="P1923" s="74">
        <f t="shared" si="175"/>
        <v>67.857142857142904</v>
      </c>
      <c r="R1923">
        <f t="shared" si="176"/>
        <v>570</v>
      </c>
      <c r="T1923" s="11">
        <v>43733</v>
      </c>
      <c r="U1923" s="115">
        <v>111.44938284685041</v>
      </c>
      <c r="V1923" s="115">
        <v>174.69879518072278</v>
      </c>
      <c r="W1923" s="115">
        <v>67.857142857142904</v>
      </c>
    </row>
    <row r="1924" spans="3:23" ht="18.75" thickBot="1" x14ac:dyDescent="0.3">
      <c r="C1924" s="11">
        <v>43734</v>
      </c>
      <c r="D1924" s="12">
        <v>2104.38</v>
      </c>
      <c r="E1924">
        <f t="shared" si="171"/>
        <v>111.47851883244135</v>
      </c>
      <c r="F1924" s="222"/>
      <c r="G1924" s="115">
        <v>290</v>
      </c>
      <c r="H1924" s="115">
        <f t="shared" si="172"/>
        <v>174.69879518072278</v>
      </c>
      <c r="I1924" s="225">
        <v>43734</v>
      </c>
      <c r="J1924" s="257">
        <v>69284902820</v>
      </c>
      <c r="K1924" s="115">
        <f t="shared" si="173"/>
        <v>166.70112462462725</v>
      </c>
      <c r="L1924" s="115">
        <f t="shared" si="174"/>
        <v>-7.9976705560955281</v>
      </c>
      <c r="M1924" s="248"/>
      <c r="N1924" s="248">
        <v>43734</v>
      </c>
      <c r="O1924" s="115">
        <v>57</v>
      </c>
      <c r="P1924" s="74">
        <f t="shared" si="175"/>
        <v>67.857142857142904</v>
      </c>
      <c r="R1924">
        <f t="shared" si="176"/>
        <v>570</v>
      </c>
      <c r="T1924" s="11">
        <v>43734</v>
      </c>
      <c r="U1924" s="115">
        <v>111.47851883244135</v>
      </c>
      <c r="V1924" s="115">
        <v>174.69879518072278</v>
      </c>
      <c r="W1924" s="115">
        <v>67.857142857142904</v>
      </c>
    </row>
    <row r="1925" spans="3:23" ht="18.75" thickBot="1" x14ac:dyDescent="0.3">
      <c r="C1925" s="11">
        <v>43735</v>
      </c>
      <c r="D1925" s="12">
        <v>2117.2399999999998</v>
      </c>
      <c r="E1925">
        <f t="shared" ref="E1925:E1988" si="177">+(D1925/D1924)*E1924</f>
        <v>112.15977115007655</v>
      </c>
      <c r="F1925" s="222"/>
      <c r="G1925" s="115">
        <v>293.25</v>
      </c>
      <c r="H1925" s="115">
        <f t="shared" ref="H1925:H1988" si="178">+(G1925/G1924)*H1924</f>
        <v>176.656626506024</v>
      </c>
      <c r="I1925" s="225">
        <v>43735</v>
      </c>
      <c r="J1925" s="257">
        <v>70061371558.5</v>
      </c>
      <c r="K1925" s="115">
        <f t="shared" ref="K1925:K1988" si="179">+(J1925/J1924)*K1924</f>
        <v>168.56932688335155</v>
      </c>
      <c r="L1925" s="115">
        <f t="shared" ref="L1925:L1988" si="180">+K1925-H1925</f>
        <v>-8.0872996226724467</v>
      </c>
      <c r="M1925" s="248"/>
      <c r="N1925" s="248">
        <v>43735</v>
      </c>
      <c r="O1925" s="115">
        <v>57.199999999999996</v>
      </c>
      <c r="P1925" s="74">
        <f t="shared" ref="P1925:P1988" si="181">+(O1925/O1924)*P1924</f>
        <v>68.095238095238145</v>
      </c>
      <c r="R1925">
        <f t="shared" si="176"/>
        <v>572</v>
      </c>
      <c r="T1925" s="11">
        <v>43735</v>
      </c>
      <c r="U1925" s="115">
        <v>112.15977115007655</v>
      </c>
      <c r="V1925" s="115">
        <v>176.656626506024</v>
      </c>
      <c r="W1925" s="115">
        <v>68.095238095238145</v>
      </c>
    </row>
    <row r="1926" spans="3:23" ht="18.75" thickBot="1" x14ac:dyDescent="0.3">
      <c r="C1926" s="11">
        <v>43738</v>
      </c>
      <c r="D1926" s="12">
        <v>2126.42</v>
      </c>
      <c r="E1926">
        <f t="shared" si="177"/>
        <v>112.64607723684884</v>
      </c>
      <c r="F1926" s="222"/>
      <c r="G1926" s="115">
        <v>298.5</v>
      </c>
      <c r="H1926" s="115">
        <f t="shared" si="178"/>
        <v>179.81927710843362</v>
      </c>
      <c r="I1926" s="242">
        <v>43738</v>
      </c>
      <c r="J1926" s="260">
        <v>71315667213</v>
      </c>
      <c r="K1926" s="115">
        <f t="shared" si="179"/>
        <v>171.58719207052152</v>
      </c>
      <c r="L1926" s="115">
        <f t="shared" si="180"/>
        <v>-8.2320850379120998</v>
      </c>
      <c r="M1926" s="251"/>
      <c r="N1926" s="251">
        <v>43738</v>
      </c>
      <c r="O1926" s="115">
        <v>57.199999999999996</v>
      </c>
      <c r="P1926" s="74">
        <f t="shared" si="181"/>
        <v>68.095238095238145</v>
      </c>
      <c r="R1926">
        <f t="shared" si="176"/>
        <v>572</v>
      </c>
      <c r="T1926" s="11">
        <v>43738</v>
      </c>
      <c r="U1926" s="115">
        <v>112.64607723684884</v>
      </c>
      <c r="V1926" s="115">
        <v>179.81927710843362</v>
      </c>
      <c r="W1926" s="115">
        <v>68.095238095238145</v>
      </c>
    </row>
    <row r="1927" spans="3:23" ht="18.75" thickBot="1" x14ac:dyDescent="0.3">
      <c r="C1927" s="11">
        <v>43739</v>
      </c>
      <c r="D1927" s="12">
        <v>2135.66</v>
      </c>
      <c r="E1927">
        <f t="shared" si="177"/>
        <v>113.13556179477645</v>
      </c>
      <c r="F1927" s="222"/>
      <c r="G1927" s="115">
        <v>302</v>
      </c>
      <c r="H1927" s="115">
        <f t="shared" si="178"/>
        <v>181.9277108433734</v>
      </c>
      <c r="I1927" s="225">
        <v>43739</v>
      </c>
      <c r="J1927" s="257">
        <v>72151864316</v>
      </c>
      <c r="K1927" s="115">
        <f t="shared" si="179"/>
        <v>173.59910219530153</v>
      </c>
      <c r="L1927" s="115">
        <f t="shared" si="180"/>
        <v>-8.328608648071878</v>
      </c>
      <c r="M1927" s="248"/>
      <c r="N1927" s="248">
        <v>43739</v>
      </c>
      <c r="O1927" s="115">
        <v>57.199999999999996</v>
      </c>
      <c r="P1927" s="74">
        <f t="shared" si="181"/>
        <v>68.095238095238145</v>
      </c>
      <c r="R1927">
        <f t="shared" si="176"/>
        <v>572</v>
      </c>
      <c r="T1927" s="11">
        <v>43739</v>
      </c>
      <c r="U1927" s="115">
        <v>113.13556179477645</v>
      </c>
      <c r="V1927" s="115">
        <v>181.9277108433734</v>
      </c>
      <c r="W1927" s="115">
        <v>68.095238095238145</v>
      </c>
    </row>
    <row r="1928" spans="3:23" ht="18.75" thickBot="1" x14ac:dyDescent="0.3">
      <c r="C1928" s="11">
        <v>43740</v>
      </c>
      <c r="D1928" s="12">
        <v>2129.92</v>
      </c>
      <c r="E1928">
        <f t="shared" si="177"/>
        <v>112.83148805424565</v>
      </c>
      <c r="F1928" s="222"/>
      <c r="G1928" s="115">
        <v>300.5</v>
      </c>
      <c r="H1928" s="115">
        <f t="shared" si="178"/>
        <v>181.02409638554209</v>
      </c>
      <c r="I1928" s="225">
        <v>43740</v>
      </c>
      <c r="J1928" s="257">
        <v>71793494129</v>
      </c>
      <c r="K1928" s="115">
        <f t="shared" si="179"/>
        <v>172.73685499896726</v>
      </c>
      <c r="L1928" s="115">
        <f t="shared" si="180"/>
        <v>-8.2872413865748342</v>
      </c>
      <c r="M1928" s="248"/>
      <c r="N1928" s="248">
        <v>43740</v>
      </c>
      <c r="O1928" s="115">
        <v>57.199999999999996</v>
      </c>
      <c r="P1928" s="74">
        <f t="shared" si="181"/>
        <v>68.095238095238145</v>
      </c>
      <c r="R1928">
        <f t="shared" si="176"/>
        <v>572</v>
      </c>
      <c r="T1928" s="11">
        <v>43740</v>
      </c>
      <c r="U1928" s="115">
        <v>112.83148805424565</v>
      </c>
      <c r="V1928" s="115">
        <v>181.02409638554209</v>
      </c>
      <c r="W1928" s="115">
        <v>68.095238095238145</v>
      </c>
    </row>
    <row r="1929" spans="3:23" ht="18.75" thickBot="1" x14ac:dyDescent="0.3">
      <c r="C1929" s="11">
        <v>43741</v>
      </c>
      <c r="D1929" s="12">
        <v>2118.6799999999998</v>
      </c>
      <c r="E1929">
        <f t="shared" si="177"/>
        <v>112.23605445780552</v>
      </c>
      <c r="F1929" s="222"/>
      <c r="G1929" s="115">
        <v>299.5</v>
      </c>
      <c r="H1929" s="115">
        <f t="shared" si="178"/>
        <v>180.42168674698789</v>
      </c>
      <c r="I1929" s="225">
        <v>43741</v>
      </c>
      <c r="J1929" s="257">
        <v>71554580671</v>
      </c>
      <c r="K1929" s="115">
        <f t="shared" si="179"/>
        <v>172.16202353474441</v>
      </c>
      <c r="L1929" s="115">
        <f t="shared" si="180"/>
        <v>-8.2596632122434812</v>
      </c>
      <c r="M1929" s="248"/>
      <c r="N1929" s="248">
        <v>43741</v>
      </c>
      <c r="O1929" s="115">
        <v>57.199999999999996</v>
      </c>
      <c r="P1929" s="74">
        <f t="shared" si="181"/>
        <v>68.095238095238145</v>
      </c>
      <c r="R1929">
        <f t="shared" si="176"/>
        <v>572</v>
      </c>
      <c r="T1929" s="11">
        <v>43741</v>
      </c>
      <c r="U1929" s="115">
        <v>112.23605445780552</v>
      </c>
      <c r="V1929" s="115">
        <v>180.42168674698789</v>
      </c>
      <c r="W1929" s="115">
        <v>68.095238095238145</v>
      </c>
    </row>
    <row r="1930" spans="3:23" ht="18.75" thickBot="1" x14ac:dyDescent="0.3">
      <c r="C1930" s="11">
        <v>43742</v>
      </c>
      <c r="D1930" s="12">
        <v>2120.19</v>
      </c>
      <c r="E1930">
        <f t="shared" si="177"/>
        <v>112.31604598188244</v>
      </c>
      <c r="F1930" s="222"/>
      <c r="G1930" s="115">
        <v>300.5</v>
      </c>
      <c r="H1930" s="115">
        <f t="shared" si="178"/>
        <v>181.02409638554209</v>
      </c>
      <c r="I1930" s="225">
        <v>43742</v>
      </c>
      <c r="J1930" s="257">
        <v>71793494129</v>
      </c>
      <c r="K1930" s="115">
        <f t="shared" si="179"/>
        <v>172.73685499896726</v>
      </c>
      <c r="L1930" s="115">
        <f t="shared" si="180"/>
        <v>-8.2872413865748342</v>
      </c>
      <c r="M1930" s="248"/>
      <c r="N1930" s="248">
        <v>43742</v>
      </c>
      <c r="O1930" s="115">
        <v>57.599999999999994</v>
      </c>
      <c r="P1930" s="74">
        <f t="shared" si="181"/>
        <v>68.571428571428612</v>
      </c>
      <c r="R1930">
        <f t="shared" si="176"/>
        <v>576</v>
      </c>
      <c r="T1930" s="11">
        <v>43742</v>
      </c>
      <c r="U1930" s="115">
        <v>112.31604598188244</v>
      </c>
      <c r="V1930" s="115">
        <v>181.02409638554209</v>
      </c>
      <c r="W1930" s="115">
        <v>68.571428571428612</v>
      </c>
    </row>
    <row r="1931" spans="3:23" ht="18.75" thickBot="1" x14ac:dyDescent="0.3">
      <c r="C1931" s="11">
        <v>43745</v>
      </c>
      <c r="D1931" s="12">
        <v>2129.61</v>
      </c>
      <c r="E1931">
        <f t="shared" si="177"/>
        <v>112.81506595327622</v>
      </c>
      <c r="F1931" s="222"/>
      <c r="G1931" s="115">
        <v>300.75</v>
      </c>
      <c r="H1931" s="115">
        <f t="shared" si="178"/>
        <v>181.17469879518066</v>
      </c>
      <c r="I1931" s="225">
        <v>43745</v>
      </c>
      <c r="J1931" s="257">
        <v>71853222493.5</v>
      </c>
      <c r="K1931" s="115">
        <f t="shared" si="179"/>
        <v>172.88056286502297</v>
      </c>
      <c r="L1931" s="115">
        <f t="shared" si="180"/>
        <v>-8.2941359301576938</v>
      </c>
      <c r="M1931" s="248"/>
      <c r="N1931" s="248">
        <v>43745</v>
      </c>
      <c r="O1931" s="115">
        <v>57.800000000000004</v>
      </c>
      <c r="P1931" s="74">
        <f t="shared" si="181"/>
        <v>68.809523809523853</v>
      </c>
      <c r="R1931">
        <f t="shared" si="176"/>
        <v>578</v>
      </c>
      <c r="T1931" s="11">
        <v>43745</v>
      </c>
      <c r="U1931" s="115">
        <v>112.81506595327622</v>
      </c>
      <c r="V1931" s="115">
        <v>181.17469879518066</v>
      </c>
      <c r="W1931" s="115">
        <v>68.809523809523853</v>
      </c>
    </row>
    <row r="1932" spans="3:23" ht="18.75" thickBot="1" x14ac:dyDescent="0.3">
      <c r="C1932" s="11">
        <v>43746</v>
      </c>
      <c r="D1932" s="12">
        <v>2121.9299999999998</v>
      </c>
      <c r="E1932">
        <f t="shared" si="177"/>
        <v>112.40822164538829</v>
      </c>
      <c r="F1932" s="222"/>
      <c r="G1932" s="115">
        <v>302</v>
      </c>
      <c r="H1932" s="115">
        <f t="shared" si="178"/>
        <v>181.92771084337343</v>
      </c>
      <c r="I1932" s="225">
        <v>43746</v>
      </c>
      <c r="J1932" s="257">
        <v>72151864316</v>
      </c>
      <c r="K1932" s="115">
        <f t="shared" si="179"/>
        <v>173.59910219530153</v>
      </c>
      <c r="L1932" s="115">
        <f t="shared" si="180"/>
        <v>-8.3286086480719064</v>
      </c>
      <c r="M1932" s="248"/>
      <c r="N1932" s="248">
        <v>43746</v>
      </c>
      <c r="O1932" s="115">
        <v>57.599999999999994</v>
      </c>
      <c r="P1932" s="74">
        <f t="shared" si="181"/>
        <v>68.571428571428598</v>
      </c>
      <c r="R1932">
        <f t="shared" si="176"/>
        <v>576</v>
      </c>
      <c r="T1932" s="11">
        <v>43746</v>
      </c>
      <c r="U1932" s="115">
        <v>112.40822164538829</v>
      </c>
      <c r="V1932" s="115">
        <v>181.92771084337343</v>
      </c>
      <c r="W1932" s="115">
        <v>68.571428571428598</v>
      </c>
    </row>
    <row r="1933" spans="3:23" ht="18.75" thickBot="1" x14ac:dyDescent="0.3">
      <c r="C1933" s="11">
        <v>43747</v>
      </c>
      <c r="D1933" s="12">
        <v>2127.64</v>
      </c>
      <c r="E1933">
        <f t="shared" si="177"/>
        <v>112.71070615034142</v>
      </c>
      <c r="F1933" s="222"/>
      <c r="G1933" s="115">
        <v>303</v>
      </c>
      <c r="H1933" s="115">
        <f t="shared" si="178"/>
        <v>182.53012048192764</v>
      </c>
      <c r="I1933" s="225">
        <v>43747</v>
      </c>
      <c r="J1933" s="257">
        <v>72390777774</v>
      </c>
      <c r="K1933" s="115">
        <f t="shared" si="179"/>
        <v>174.17393365952435</v>
      </c>
      <c r="L1933" s="115">
        <f t="shared" si="180"/>
        <v>-8.3561868224032878</v>
      </c>
      <c r="M1933" s="248"/>
      <c r="N1933" s="248">
        <v>43747</v>
      </c>
      <c r="O1933" s="115">
        <v>57.599999999999994</v>
      </c>
      <c r="P1933" s="74">
        <f t="shared" si="181"/>
        <v>68.571428571428598</v>
      </c>
      <c r="R1933">
        <f t="shared" si="176"/>
        <v>576</v>
      </c>
      <c r="T1933" s="11">
        <v>43747</v>
      </c>
      <c r="U1933" s="115">
        <v>112.71070615034142</v>
      </c>
      <c r="V1933" s="115">
        <v>182.53012048192764</v>
      </c>
      <c r="W1933" s="115">
        <v>68.571428571428598</v>
      </c>
    </row>
    <row r="1934" spans="3:23" ht="18.75" thickBot="1" x14ac:dyDescent="0.3">
      <c r="C1934" s="11">
        <v>43748</v>
      </c>
      <c r="D1934" s="12">
        <v>2134.4499999999998</v>
      </c>
      <c r="E1934">
        <f t="shared" si="177"/>
        <v>113.0714626264764</v>
      </c>
      <c r="F1934" s="222"/>
      <c r="G1934" s="115">
        <v>308</v>
      </c>
      <c r="H1934" s="115">
        <f t="shared" si="178"/>
        <v>185.54216867469873</v>
      </c>
      <c r="I1934" s="225">
        <v>43748</v>
      </c>
      <c r="J1934" s="257">
        <v>73585345064</v>
      </c>
      <c r="K1934" s="115">
        <f t="shared" si="179"/>
        <v>177.04809098063862</v>
      </c>
      <c r="L1934" s="115">
        <f t="shared" si="180"/>
        <v>-8.4940776940601097</v>
      </c>
      <c r="M1934" s="248"/>
      <c r="N1934" s="248">
        <v>43748</v>
      </c>
      <c r="O1934" s="115">
        <v>57.599999999999994</v>
      </c>
      <c r="P1934" s="74">
        <f t="shared" si="181"/>
        <v>68.571428571428598</v>
      </c>
      <c r="R1934">
        <f t="shared" si="176"/>
        <v>576</v>
      </c>
      <c r="T1934" s="11">
        <v>43748</v>
      </c>
      <c r="U1934" s="115">
        <v>113.0714626264764</v>
      </c>
      <c r="V1934" s="115">
        <v>185.54216867469873</v>
      </c>
      <c r="W1934" s="115">
        <v>68.571428571428598</v>
      </c>
    </row>
    <row r="1935" spans="3:23" ht="18.75" thickBot="1" x14ac:dyDescent="0.3">
      <c r="C1935" s="11">
        <v>43749</v>
      </c>
      <c r="D1935" s="12">
        <v>2135.4899999999998</v>
      </c>
      <c r="E1935">
        <f t="shared" si="177"/>
        <v>113.12655612650288</v>
      </c>
      <c r="F1935" s="222"/>
      <c r="G1935" s="115">
        <v>308</v>
      </c>
      <c r="H1935" s="115">
        <f t="shared" si="178"/>
        <v>185.54216867469873</v>
      </c>
      <c r="I1935" s="225">
        <v>43749</v>
      </c>
      <c r="J1935" s="257">
        <v>73585345064</v>
      </c>
      <c r="K1935" s="115">
        <f t="shared" si="179"/>
        <v>177.04809098063862</v>
      </c>
      <c r="L1935" s="115">
        <f t="shared" si="180"/>
        <v>-8.4940776940601097</v>
      </c>
      <c r="M1935" s="248"/>
      <c r="N1935" s="248">
        <v>43749</v>
      </c>
      <c r="O1935" s="115">
        <v>57.599999999999994</v>
      </c>
      <c r="P1935" s="74">
        <f t="shared" si="181"/>
        <v>68.571428571428598</v>
      </c>
      <c r="R1935">
        <f t="shared" si="176"/>
        <v>576</v>
      </c>
      <c r="T1935" s="11">
        <v>43749</v>
      </c>
      <c r="U1935" s="115">
        <v>113.12655612650288</v>
      </c>
      <c r="V1935" s="115">
        <v>185.54216867469873</v>
      </c>
      <c r="W1935" s="115">
        <v>68.571428571428598</v>
      </c>
    </row>
    <row r="1936" spans="3:23" ht="18.75" thickBot="1" x14ac:dyDescent="0.3">
      <c r="C1936" s="11">
        <v>43752</v>
      </c>
      <c r="D1936" s="12">
        <v>2131.94</v>
      </c>
      <c r="E1936">
        <f t="shared" si="177"/>
        <v>112.93849658314325</v>
      </c>
      <c r="F1936" s="222"/>
      <c r="G1936" s="115">
        <v>308</v>
      </c>
      <c r="H1936" s="115">
        <f t="shared" si="178"/>
        <v>185.54216867469873</v>
      </c>
      <c r="I1936" s="225">
        <v>43752</v>
      </c>
      <c r="J1936" s="257">
        <v>73585345064</v>
      </c>
      <c r="K1936" s="115">
        <f t="shared" si="179"/>
        <v>177.04809098063862</v>
      </c>
      <c r="L1936" s="115">
        <f t="shared" si="180"/>
        <v>-8.4940776940601097</v>
      </c>
      <c r="M1936" s="248"/>
      <c r="N1936" s="248">
        <v>43752</v>
      </c>
      <c r="O1936" s="115">
        <v>57.400000000000006</v>
      </c>
      <c r="P1936" s="74">
        <f t="shared" si="181"/>
        <v>68.333333333333371</v>
      </c>
      <c r="R1936">
        <f t="shared" si="176"/>
        <v>574</v>
      </c>
      <c r="T1936" s="11">
        <v>43752</v>
      </c>
      <c r="U1936" s="115">
        <v>112.93849658314325</v>
      </c>
      <c r="V1936" s="115">
        <v>185.54216867469873</v>
      </c>
      <c r="W1936" s="115">
        <v>68.333333333333371</v>
      </c>
    </row>
    <row r="1937" spans="3:23" ht="18.75" thickBot="1" x14ac:dyDescent="0.3">
      <c r="C1937" s="11">
        <v>43753</v>
      </c>
      <c r="D1937" s="12">
        <v>2123.23</v>
      </c>
      <c r="E1937">
        <f t="shared" si="177"/>
        <v>112.47708852042142</v>
      </c>
      <c r="F1937" s="222"/>
      <c r="G1937" s="115">
        <v>305.25</v>
      </c>
      <c r="H1937" s="115">
        <f t="shared" si="178"/>
        <v>183.88554216867465</v>
      </c>
      <c r="I1937" s="225">
        <v>43753</v>
      </c>
      <c r="J1937" s="257">
        <v>72928333054.5</v>
      </c>
      <c r="K1937" s="115">
        <f t="shared" si="179"/>
        <v>175.46730445402579</v>
      </c>
      <c r="L1937" s="115">
        <f t="shared" si="180"/>
        <v>-8.4182377146488534</v>
      </c>
      <c r="M1937" s="248"/>
      <c r="N1937" s="248">
        <v>43753</v>
      </c>
      <c r="O1937" s="115">
        <v>57.599999999999994</v>
      </c>
      <c r="P1937" s="74">
        <f t="shared" si="181"/>
        <v>68.571428571428598</v>
      </c>
      <c r="R1937">
        <f t="shared" si="176"/>
        <v>576</v>
      </c>
      <c r="T1937" s="11">
        <v>43753</v>
      </c>
      <c r="U1937" s="115">
        <v>112.47708852042142</v>
      </c>
      <c r="V1937" s="115">
        <v>183.88554216867465</v>
      </c>
      <c r="W1937" s="115">
        <v>68.571428571428598</v>
      </c>
    </row>
    <row r="1938" spans="3:23" ht="18.75" thickBot="1" x14ac:dyDescent="0.3">
      <c r="C1938" s="11">
        <v>43754</v>
      </c>
      <c r="D1938" s="12">
        <v>2120.14</v>
      </c>
      <c r="E1938">
        <f t="shared" si="177"/>
        <v>112.31339725591964</v>
      </c>
      <c r="F1938" s="222"/>
      <c r="G1938" s="115">
        <v>304</v>
      </c>
      <c r="H1938" s="115">
        <f t="shared" si="178"/>
        <v>183.13253012048187</v>
      </c>
      <c r="I1938" s="225">
        <v>43754</v>
      </c>
      <c r="J1938" s="257">
        <v>72629691232</v>
      </c>
      <c r="K1938" s="115">
        <f t="shared" si="179"/>
        <v>174.74876512374723</v>
      </c>
      <c r="L1938" s="115">
        <f t="shared" si="180"/>
        <v>-8.3837649967346408</v>
      </c>
      <c r="M1938" s="248"/>
      <c r="N1938" s="248">
        <v>43754</v>
      </c>
      <c r="O1938" s="115">
        <v>57.400000000000006</v>
      </c>
      <c r="P1938" s="74">
        <f t="shared" si="181"/>
        <v>68.333333333333371</v>
      </c>
      <c r="R1938">
        <f t="shared" si="176"/>
        <v>574</v>
      </c>
      <c r="T1938" s="11">
        <v>43754</v>
      </c>
      <c r="U1938" s="115">
        <v>112.31339725591964</v>
      </c>
      <c r="V1938" s="115">
        <v>183.13253012048187</v>
      </c>
      <c r="W1938" s="115">
        <v>68.333333333333371</v>
      </c>
    </row>
    <row r="1939" spans="3:23" ht="18.75" thickBot="1" x14ac:dyDescent="0.3">
      <c r="C1939" s="11">
        <v>43755</v>
      </c>
      <c r="D1939" s="12">
        <v>2118.0100000000002</v>
      </c>
      <c r="E1939">
        <f t="shared" si="177"/>
        <v>112.20056152990388</v>
      </c>
      <c r="F1939" s="222"/>
      <c r="G1939" s="115">
        <v>302</v>
      </c>
      <c r="H1939" s="115">
        <f t="shared" si="178"/>
        <v>181.92771084337346</v>
      </c>
      <c r="I1939" s="225">
        <v>43755</v>
      </c>
      <c r="J1939" s="257">
        <v>72151864316</v>
      </c>
      <c r="K1939" s="115">
        <f t="shared" si="179"/>
        <v>173.59910219530153</v>
      </c>
      <c r="L1939" s="115">
        <f t="shared" si="180"/>
        <v>-8.3286086480719348</v>
      </c>
      <c r="M1939" s="248"/>
      <c r="N1939" s="248">
        <v>43755</v>
      </c>
      <c r="O1939" s="115">
        <v>57.199999999999996</v>
      </c>
      <c r="P1939" s="74">
        <f t="shared" si="181"/>
        <v>68.095238095238116</v>
      </c>
      <c r="R1939">
        <f t="shared" si="176"/>
        <v>572</v>
      </c>
      <c r="T1939" s="11">
        <v>43755</v>
      </c>
      <c r="U1939" s="115">
        <v>112.20056152990388</v>
      </c>
      <c r="V1939" s="115">
        <v>181.92771084337346</v>
      </c>
      <c r="W1939" s="115">
        <v>68.095238095238116</v>
      </c>
    </row>
    <row r="1940" spans="3:23" ht="18.75" thickBot="1" x14ac:dyDescent="0.3">
      <c r="C1940" s="11">
        <v>43756</v>
      </c>
      <c r="D1940" s="12">
        <v>2113.88</v>
      </c>
      <c r="E1940">
        <f t="shared" si="177"/>
        <v>111.98177676537561</v>
      </c>
      <c r="F1940" s="222"/>
      <c r="G1940" s="115">
        <v>300</v>
      </c>
      <c r="H1940" s="115">
        <f t="shared" si="178"/>
        <v>180.72289156626502</v>
      </c>
      <c r="I1940" s="225">
        <v>43756</v>
      </c>
      <c r="J1940" s="257">
        <v>71674037400</v>
      </c>
      <c r="K1940" s="115">
        <f t="shared" si="179"/>
        <v>172.44943926685582</v>
      </c>
      <c r="L1940" s="115">
        <f t="shared" si="180"/>
        <v>-8.2734522994092004</v>
      </c>
      <c r="M1940" s="248"/>
      <c r="N1940" s="248">
        <v>43756</v>
      </c>
      <c r="O1940" s="115">
        <v>57.400000000000006</v>
      </c>
      <c r="P1940" s="74">
        <f t="shared" si="181"/>
        <v>68.333333333333371</v>
      </c>
      <c r="R1940">
        <f t="shared" si="176"/>
        <v>574</v>
      </c>
      <c r="T1940" s="11">
        <v>43756</v>
      </c>
      <c r="U1940" s="115">
        <v>111.98177676537561</v>
      </c>
      <c r="V1940" s="115">
        <v>180.72289156626502</v>
      </c>
      <c r="W1940" s="115">
        <v>68.333333333333371</v>
      </c>
    </row>
    <row r="1941" spans="3:23" ht="18.75" thickBot="1" x14ac:dyDescent="0.3">
      <c r="C1941" s="11">
        <v>43759</v>
      </c>
      <c r="D1941" s="12">
        <v>2109.62</v>
      </c>
      <c r="E1941">
        <f t="shared" si="177"/>
        <v>111.75610531334404</v>
      </c>
      <c r="F1941" s="222"/>
      <c r="G1941" s="115">
        <v>299</v>
      </c>
      <c r="H1941" s="115">
        <f t="shared" si="178"/>
        <v>180.12048192771081</v>
      </c>
      <c r="I1941" s="225">
        <v>43759</v>
      </c>
      <c r="J1941" s="257">
        <v>71435123942</v>
      </c>
      <c r="K1941" s="115">
        <f t="shared" si="179"/>
        <v>171.87460780263297</v>
      </c>
      <c r="L1941" s="115">
        <f t="shared" si="180"/>
        <v>-8.2458741250778473</v>
      </c>
      <c r="M1941" s="248"/>
      <c r="N1941" s="248">
        <v>43759</v>
      </c>
      <c r="O1941" s="115">
        <v>57.400000000000006</v>
      </c>
      <c r="P1941" s="74">
        <f t="shared" si="181"/>
        <v>68.333333333333371</v>
      </c>
      <c r="R1941">
        <f t="shared" si="176"/>
        <v>574</v>
      </c>
      <c r="T1941" s="11">
        <v>43759</v>
      </c>
      <c r="U1941" s="115">
        <v>111.75610531334404</v>
      </c>
      <c r="V1941" s="115">
        <v>180.12048192771081</v>
      </c>
      <c r="W1941" s="115">
        <v>68.333333333333371</v>
      </c>
    </row>
    <row r="1942" spans="3:23" ht="18.75" thickBot="1" x14ac:dyDescent="0.3">
      <c r="C1942" s="11">
        <v>43760</v>
      </c>
      <c r="D1942" s="12">
        <v>2105.5100000000002</v>
      </c>
      <c r="E1942">
        <f t="shared" si="177"/>
        <v>111.53838003920092</v>
      </c>
      <c r="F1942" s="222"/>
      <c r="G1942" s="115">
        <v>298</v>
      </c>
      <c r="H1942" s="115">
        <f t="shared" si="178"/>
        <v>179.51807228915661</v>
      </c>
      <c r="I1942" s="225">
        <v>43760</v>
      </c>
      <c r="J1942" s="257">
        <v>71196210484</v>
      </c>
      <c r="K1942" s="115">
        <f t="shared" si="179"/>
        <v>171.29977633841011</v>
      </c>
      <c r="L1942" s="115">
        <f t="shared" si="180"/>
        <v>-8.2182959507464943</v>
      </c>
      <c r="M1942" s="248"/>
      <c r="N1942" s="248">
        <v>43760</v>
      </c>
      <c r="O1942" s="115">
        <v>57.400000000000006</v>
      </c>
      <c r="P1942" s="74">
        <f t="shared" si="181"/>
        <v>68.333333333333371</v>
      </c>
      <c r="R1942">
        <f t="shared" si="176"/>
        <v>574</v>
      </c>
      <c r="T1942" s="11">
        <v>43760</v>
      </c>
      <c r="U1942" s="115">
        <v>111.53838003920092</v>
      </c>
      <c r="V1942" s="115">
        <v>179.51807228915661</v>
      </c>
      <c r="W1942" s="115">
        <v>68.333333333333371</v>
      </c>
    </row>
    <row r="1943" spans="3:23" ht="18.75" thickBot="1" x14ac:dyDescent="0.3">
      <c r="C1943" s="11">
        <v>43761</v>
      </c>
      <c r="D1943" s="12">
        <v>2103.81</v>
      </c>
      <c r="E1943">
        <f t="shared" si="177"/>
        <v>111.44832335646529</v>
      </c>
      <c r="F1943" s="222"/>
      <c r="G1943" s="115">
        <v>297.5</v>
      </c>
      <c r="H1943" s="115">
        <f t="shared" si="178"/>
        <v>179.2168674698795</v>
      </c>
      <c r="I1943" s="225">
        <v>43761</v>
      </c>
      <c r="J1943" s="257">
        <v>71076753755</v>
      </c>
      <c r="K1943" s="115">
        <f t="shared" si="179"/>
        <v>171.01236060629867</v>
      </c>
      <c r="L1943" s="115">
        <f t="shared" si="180"/>
        <v>-8.204506863580832</v>
      </c>
      <c r="M1943" s="248"/>
      <c r="N1943" s="248">
        <v>43761</v>
      </c>
      <c r="O1943" s="115">
        <v>57.199999999999996</v>
      </c>
      <c r="P1943" s="74">
        <f t="shared" si="181"/>
        <v>68.095238095238116</v>
      </c>
      <c r="R1943">
        <f t="shared" si="176"/>
        <v>572</v>
      </c>
      <c r="T1943" s="11">
        <v>43761</v>
      </c>
      <c r="U1943" s="115">
        <v>111.44832335646529</v>
      </c>
      <c r="V1943" s="115">
        <v>179.2168674698795</v>
      </c>
      <c r="W1943" s="115">
        <v>68.095238095238116</v>
      </c>
    </row>
    <row r="1944" spans="3:23" ht="18.75" thickBot="1" x14ac:dyDescent="0.3">
      <c r="C1944" s="11">
        <v>43762</v>
      </c>
      <c r="D1944" s="12">
        <v>2107.0300000000002</v>
      </c>
      <c r="E1944">
        <f t="shared" si="177"/>
        <v>111.6189013084704</v>
      </c>
      <c r="F1944" s="222"/>
      <c r="G1944" s="115">
        <v>298</v>
      </c>
      <c r="H1944" s="115">
        <f t="shared" si="178"/>
        <v>179.51807228915661</v>
      </c>
      <c r="I1944" s="225">
        <v>43762</v>
      </c>
      <c r="J1944" s="257">
        <v>71196210484</v>
      </c>
      <c r="K1944" s="115">
        <f t="shared" si="179"/>
        <v>171.29977633841008</v>
      </c>
      <c r="L1944" s="115">
        <f t="shared" si="180"/>
        <v>-8.2182959507465227</v>
      </c>
      <c r="M1944" s="248"/>
      <c r="N1944" s="248">
        <v>43762</v>
      </c>
      <c r="O1944" s="115">
        <v>57.800000000000004</v>
      </c>
      <c r="P1944" s="74">
        <f t="shared" si="181"/>
        <v>68.809523809523839</v>
      </c>
      <c r="R1944">
        <f t="shared" si="176"/>
        <v>578</v>
      </c>
      <c r="T1944" s="11">
        <v>43762</v>
      </c>
      <c r="U1944" s="115">
        <v>111.6189013084704</v>
      </c>
      <c r="V1944" s="115">
        <v>179.51807228915661</v>
      </c>
      <c r="W1944" s="115">
        <v>68.809523809523839</v>
      </c>
    </row>
    <row r="1945" spans="3:23" ht="18.75" thickBot="1" x14ac:dyDescent="0.3">
      <c r="C1945" s="11">
        <v>43763</v>
      </c>
      <c r="D1945" s="12">
        <v>2119.9499999999998</v>
      </c>
      <c r="E1945">
        <f t="shared" si="177"/>
        <v>112.30333209726098</v>
      </c>
      <c r="F1945" s="222"/>
      <c r="G1945" s="115">
        <v>302</v>
      </c>
      <c r="H1945" s="115">
        <f t="shared" si="178"/>
        <v>181.92771084337346</v>
      </c>
      <c r="I1945" s="225">
        <v>43763</v>
      </c>
      <c r="J1945" s="257">
        <v>72151864316</v>
      </c>
      <c r="K1945" s="115">
        <f t="shared" si="179"/>
        <v>173.5991021953015</v>
      </c>
      <c r="L1945" s="115">
        <f t="shared" si="180"/>
        <v>-8.3286086480719632</v>
      </c>
      <c r="M1945" s="248"/>
      <c r="N1945" s="248">
        <v>43763</v>
      </c>
      <c r="O1945" s="115">
        <v>57.800000000000004</v>
      </c>
      <c r="P1945" s="74">
        <f t="shared" si="181"/>
        <v>68.809523809523839</v>
      </c>
      <c r="R1945">
        <f t="shared" si="176"/>
        <v>578</v>
      </c>
      <c r="T1945" s="11">
        <v>43763</v>
      </c>
      <c r="U1945" s="115">
        <v>112.30333209726098</v>
      </c>
      <c r="V1945" s="115">
        <v>181.92771084337346</v>
      </c>
      <c r="W1945" s="115">
        <v>68.809523809523839</v>
      </c>
    </row>
    <row r="1946" spans="3:23" ht="18.75" thickBot="1" x14ac:dyDescent="0.3">
      <c r="C1946" s="11">
        <v>43766</v>
      </c>
      <c r="D1946" s="12">
        <v>2124.9699999999998</v>
      </c>
      <c r="E1946">
        <f t="shared" si="177"/>
        <v>112.56926418392729</v>
      </c>
      <c r="F1946" s="222"/>
      <c r="G1946" s="115">
        <v>303</v>
      </c>
      <c r="H1946" s="115">
        <f t="shared" si="178"/>
        <v>182.53012048192767</v>
      </c>
      <c r="I1946" s="225">
        <v>43766</v>
      </c>
      <c r="J1946" s="257">
        <v>72390777774</v>
      </c>
      <c r="K1946" s="115">
        <f t="shared" si="179"/>
        <v>174.17393365952432</v>
      </c>
      <c r="L1946" s="115">
        <f t="shared" si="180"/>
        <v>-8.3561868224033446</v>
      </c>
      <c r="M1946" s="248"/>
      <c r="N1946" s="248">
        <v>43766</v>
      </c>
      <c r="O1946" s="115">
        <v>57.599999999999994</v>
      </c>
      <c r="P1946" s="74">
        <f t="shared" si="181"/>
        <v>68.571428571428584</v>
      </c>
      <c r="R1946">
        <f t="shared" si="176"/>
        <v>576</v>
      </c>
      <c r="T1946" s="11">
        <v>43766</v>
      </c>
      <c r="U1946" s="115">
        <v>112.56926418392729</v>
      </c>
      <c r="V1946" s="115">
        <v>182.53012048192767</v>
      </c>
      <c r="W1946" s="115">
        <v>68.571428571428584</v>
      </c>
    </row>
    <row r="1947" spans="3:23" ht="18.75" thickBot="1" x14ac:dyDescent="0.3">
      <c r="C1947" s="11">
        <v>43767</v>
      </c>
      <c r="D1947" s="12">
        <v>2117.31</v>
      </c>
      <c r="E1947">
        <f t="shared" si="177"/>
        <v>112.16347936642451</v>
      </c>
      <c r="F1947" s="222"/>
      <c r="G1947" s="115">
        <v>302</v>
      </c>
      <c r="H1947" s="115">
        <f t="shared" si="178"/>
        <v>181.92771084337343</v>
      </c>
      <c r="I1947" s="225">
        <v>43767</v>
      </c>
      <c r="J1947" s="257">
        <v>72151864316</v>
      </c>
      <c r="K1947" s="115">
        <f t="shared" si="179"/>
        <v>173.59910219530147</v>
      </c>
      <c r="L1947" s="115">
        <f t="shared" si="180"/>
        <v>-8.3286086480719632</v>
      </c>
      <c r="M1947" s="248"/>
      <c r="N1947" s="248">
        <v>43767</v>
      </c>
      <c r="O1947" s="115">
        <v>57.400000000000006</v>
      </c>
      <c r="P1947" s="74">
        <f t="shared" si="181"/>
        <v>68.333333333333357</v>
      </c>
      <c r="R1947">
        <f t="shared" si="176"/>
        <v>574</v>
      </c>
      <c r="T1947" s="11">
        <v>43767</v>
      </c>
      <c r="U1947" s="115">
        <v>112.16347936642451</v>
      </c>
      <c r="V1947" s="115">
        <v>181.92771084337343</v>
      </c>
      <c r="W1947" s="115">
        <v>68.333333333333357</v>
      </c>
    </row>
    <row r="1948" spans="3:23" ht="18.75" thickBot="1" x14ac:dyDescent="0.3">
      <c r="C1948" s="11">
        <v>43768</v>
      </c>
      <c r="D1948" s="12">
        <v>2117.11</v>
      </c>
      <c r="E1948">
        <f t="shared" si="177"/>
        <v>112.15288446257327</v>
      </c>
      <c r="F1948" s="222"/>
      <c r="G1948" s="115">
        <v>302.75</v>
      </c>
      <c r="H1948" s="115">
        <f t="shared" si="178"/>
        <v>182.37951807228907</v>
      </c>
      <c r="I1948" s="225">
        <v>43768</v>
      </c>
      <c r="J1948" s="257">
        <v>72331049409.5</v>
      </c>
      <c r="K1948" s="115">
        <f t="shared" si="179"/>
        <v>174.03022579346859</v>
      </c>
      <c r="L1948" s="115">
        <f t="shared" si="180"/>
        <v>-8.3492922788204851</v>
      </c>
      <c r="M1948" s="248"/>
      <c r="N1948" s="248">
        <v>43768</v>
      </c>
      <c r="O1948" s="115">
        <v>57</v>
      </c>
      <c r="P1948" s="74">
        <f t="shared" si="181"/>
        <v>67.857142857142875</v>
      </c>
      <c r="R1948">
        <f t="shared" si="176"/>
        <v>570</v>
      </c>
      <c r="T1948" s="11">
        <v>43768</v>
      </c>
      <c r="U1948" s="115">
        <v>112.15288446257327</v>
      </c>
      <c r="V1948" s="115">
        <v>182.37951807228907</v>
      </c>
      <c r="W1948" s="115">
        <v>67.857142857142875</v>
      </c>
    </row>
    <row r="1949" spans="3:23" ht="18.75" thickBot="1" x14ac:dyDescent="0.3">
      <c r="C1949" s="11">
        <v>43769</v>
      </c>
      <c r="D1949" s="12">
        <v>2118.84</v>
      </c>
      <c r="E1949">
        <f t="shared" si="177"/>
        <v>112.24453038088656</v>
      </c>
      <c r="F1949" s="222"/>
      <c r="G1949" s="115">
        <v>302.75</v>
      </c>
      <c r="H1949" s="115">
        <f t="shared" si="178"/>
        <v>182.37951807228907</v>
      </c>
      <c r="I1949" s="242">
        <v>43769</v>
      </c>
      <c r="J1949" s="260">
        <v>72331049409.5</v>
      </c>
      <c r="K1949" s="115">
        <f t="shared" si="179"/>
        <v>174.03022579346859</v>
      </c>
      <c r="L1949" s="115">
        <f t="shared" si="180"/>
        <v>-8.3492922788204851</v>
      </c>
      <c r="M1949" s="251"/>
      <c r="N1949" s="251">
        <v>43769</v>
      </c>
      <c r="O1949" s="115">
        <v>57</v>
      </c>
      <c r="P1949" s="74">
        <f t="shared" si="181"/>
        <v>67.857142857142875</v>
      </c>
      <c r="R1949">
        <f t="shared" si="176"/>
        <v>570</v>
      </c>
      <c r="T1949" s="11">
        <v>43769</v>
      </c>
      <c r="U1949" s="115">
        <v>112.24453038088656</v>
      </c>
      <c r="V1949" s="115">
        <v>182.37951807228907</v>
      </c>
      <c r="W1949" s="115">
        <v>67.857142857142875</v>
      </c>
    </row>
    <row r="1950" spans="3:23" ht="18.75" thickBot="1" x14ac:dyDescent="0.3">
      <c r="C1950" s="11">
        <v>43773</v>
      </c>
      <c r="D1950" s="12">
        <v>2116.92</v>
      </c>
      <c r="E1950">
        <f t="shared" si="177"/>
        <v>112.14281930391458</v>
      </c>
      <c r="F1950" s="222"/>
      <c r="G1950" s="115">
        <v>303</v>
      </c>
      <c r="H1950" s="115">
        <f t="shared" si="178"/>
        <v>182.53012048192761</v>
      </c>
      <c r="I1950" s="225">
        <v>43773</v>
      </c>
      <c r="J1950" s="257">
        <v>72406139268</v>
      </c>
      <c r="K1950" s="115">
        <f t="shared" si="179"/>
        <v>174.21089377957193</v>
      </c>
      <c r="L1950" s="115">
        <f t="shared" si="180"/>
        <v>-8.3192267023556781</v>
      </c>
      <c r="M1950" s="248"/>
      <c r="N1950" s="248">
        <v>43773</v>
      </c>
      <c r="O1950" s="115">
        <v>57</v>
      </c>
      <c r="P1950" s="74">
        <f t="shared" si="181"/>
        <v>67.857142857142875</v>
      </c>
      <c r="R1950">
        <f t="shared" si="176"/>
        <v>570</v>
      </c>
      <c r="T1950" s="11">
        <v>43773</v>
      </c>
      <c r="U1950" s="115">
        <v>112.14281930391458</v>
      </c>
      <c r="V1950" s="115">
        <v>182.53012048192761</v>
      </c>
      <c r="W1950" s="115">
        <v>67.857142857142875</v>
      </c>
    </row>
    <row r="1951" spans="3:23" ht="18.75" thickBot="1" x14ac:dyDescent="0.3">
      <c r="C1951" s="11">
        <v>43774</v>
      </c>
      <c r="D1951" s="12">
        <v>2123.6999999999998</v>
      </c>
      <c r="E1951">
        <f t="shared" si="177"/>
        <v>112.50198654447186</v>
      </c>
      <c r="F1951" s="222"/>
      <c r="G1951" s="115">
        <v>305</v>
      </c>
      <c r="H1951" s="115">
        <f t="shared" si="178"/>
        <v>183.73493975903605</v>
      </c>
      <c r="I1951" s="225">
        <v>43774</v>
      </c>
      <c r="J1951" s="257">
        <v>72884067580</v>
      </c>
      <c r="K1951" s="115">
        <f t="shared" si="179"/>
        <v>175.36080066920607</v>
      </c>
      <c r="L1951" s="115">
        <f t="shared" si="180"/>
        <v>-8.3741390898299812</v>
      </c>
      <c r="M1951" s="248"/>
      <c r="N1951" s="248">
        <v>43774</v>
      </c>
      <c r="O1951" s="115">
        <v>56.8</v>
      </c>
      <c r="P1951" s="74">
        <f t="shared" si="181"/>
        <v>67.619047619047635</v>
      </c>
      <c r="R1951">
        <f t="shared" si="176"/>
        <v>568</v>
      </c>
      <c r="T1951" s="11">
        <v>43774</v>
      </c>
      <c r="U1951" s="115">
        <v>112.50198654447186</v>
      </c>
      <c r="V1951" s="115">
        <v>183.73493975903605</v>
      </c>
      <c r="W1951" s="115">
        <v>67.619047619047635</v>
      </c>
    </row>
    <row r="1952" spans="3:23" ht="18.75" thickBot="1" x14ac:dyDescent="0.3">
      <c r="C1952" s="11">
        <v>43775</v>
      </c>
      <c r="D1952" s="12">
        <v>2124.59</v>
      </c>
      <c r="E1952">
        <f t="shared" si="177"/>
        <v>112.54913386660994</v>
      </c>
      <c r="F1952" s="222"/>
      <c r="G1952" s="115">
        <v>305.25</v>
      </c>
      <c r="H1952" s="115">
        <f t="shared" si="178"/>
        <v>183.88554216867462</v>
      </c>
      <c r="I1952" s="225">
        <v>43775</v>
      </c>
      <c r="J1952" s="257">
        <v>72943808619</v>
      </c>
      <c r="K1952" s="115">
        <f t="shared" si="179"/>
        <v>175.50453903041034</v>
      </c>
      <c r="L1952" s="115">
        <f t="shared" si="180"/>
        <v>-8.3810031382642762</v>
      </c>
      <c r="M1952" s="248"/>
      <c r="N1952" s="248">
        <v>43775</v>
      </c>
      <c r="O1952" s="115">
        <v>57</v>
      </c>
      <c r="P1952" s="74">
        <f t="shared" si="181"/>
        <v>67.857142857142875</v>
      </c>
      <c r="R1952">
        <f t="shared" si="176"/>
        <v>570</v>
      </c>
      <c r="T1952" s="11">
        <v>43775</v>
      </c>
      <c r="U1952" s="115">
        <v>112.54913386660994</v>
      </c>
      <c r="V1952" s="115">
        <v>183.88554216867462</v>
      </c>
      <c r="W1952" s="115">
        <v>67.857142857142875</v>
      </c>
    </row>
    <row r="1953" spans="3:23" ht="18.75" thickBot="1" x14ac:dyDescent="0.3">
      <c r="C1953" s="11">
        <v>43777</v>
      </c>
      <c r="D1953" s="12">
        <v>2125.33</v>
      </c>
      <c r="E1953">
        <f t="shared" si="177"/>
        <v>112.58833501085954</v>
      </c>
      <c r="F1953" s="222"/>
      <c r="G1953" s="115">
        <v>305</v>
      </c>
      <c r="H1953" s="115">
        <f t="shared" si="178"/>
        <v>183.73493975903608</v>
      </c>
      <c r="I1953" s="225">
        <v>43777</v>
      </c>
      <c r="J1953" s="257">
        <v>72884067580</v>
      </c>
      <c r="K1953" s="115">
        <f t="shared" si="179"/>
        <v>175.36080066920607</v>
      </c>
      <c r="L1953" s="115">
        <f t="shared" si="180"/>
        <v>-8.3741390898300097</v>
      </c>
      <c r="M1953" s="248"/>
      <c r="N1953" s="248">
        <v>43777</v>
      </c>
      <c r="O1953" s="115">
        <v>57</v>
      </c>
      <c r="P1953" s="74">
        <f t="shared" si="181"/>
        <v>67.857142857142875</v>
      </c>
      <c r="R1953">
        <f t="shared" si="176"/>
        <v>570</v>
      </c>
      <c r="T1953" s="11">
        <v>43777</v>
      </c>
      <c r="U1953" s="115">
        <v>112.58833501085954</v>
      </c>
      <c r="V1953" s="115">
        <v>183.73493975903608</v>
      </c>
      <c r="W1953" s="115">
        <v>67.857142857142875</v>
      </c>
    </row>
    <row r="1954" spans="3:23" ht="18.75" thickBot="1" x14ac:dyDescent="0.3">
      <c r="C1954" s="11">
        <v>43780</v>
      </c>
      <c r="D1954" s="12">
        <v>2115.36</v>
      </c>
      <c r="E1954">
        <f t="shared" si="177"/>
        <v>112.06017905387486</v>
      </c>
      <c r="F1954" s="222"/>
      <c r="G1954" s="115">
        <v>300</v>
      </c>
      <c r="H1954" s="115">
        <f t="shared" si="178"/>
        <v>180.72289156626499</v>
      </c>
      <c r="I1954" s="225">
        <v>43780</v>
      </c>
      <c r="J1954" s="257">
        <v>71689246800</v>
      </c>
      <c r="K1954" s="115">
        <f t="shared" si="179"/>
        <v>172.48603344512071</v>
      </c>
      <c r="L1954" s="115">
        <f t="shared" si="180"/>
        <v>-8.2368581211442802</v>
      </c>
      <c r="M1954" s="248"/>
      <c r="N1954" s="248">
        <v>43780</v>
      </c>
      <c r="O1954" s="115">
        <v>56.8</v>
      </c>
      <c r="P1954" s="74">
        <f t="shared" si="181"/>
        <v>67.619047619047635</v>
      </c>
      <c r="R1954">
        <f t="shared" si="176"/>
        <v>568</v>
      </c>
      <c r="T1954" s="11">
        <v>43780</v>
      </c>
      <c r="U1954" s="115">
        <v>112.06017905387486</v>
      </c>
      <c r="V1954" s="115">
        <v>180.72289156626499</v>
      </c>
      <c r="W1954" s="115">
        <v>67.619047619047635</v>
      </c>
    </row>
    <row r="1955" spans="3:23" ht="18.75" thickBot="1" x14ac:dyDescent="0.3">
      <c r="C1955" s="11">
        <v>43781</v>
      </c>
      <c r="D1955" s="12">
        <v>2116.92</v>
      </c>
      <c r="E1955">
        <f t="shared" si="177"/>
        <v>112.14281930391458</v>
      </c>
      <c r="F1955" s="222"/>
      <c r="G1955" s="115">
        <v>300</v>
      </c>
      <c r="H1955" s="115">
        <f t="shared" si="178"/>
        <v>180.72289156626499</v>
      </c>
      <c r="I1955" s="225">
        <v>43781</v>
      </c>
      <c r="J1955" s="257">
        <v>71689246800</v>
      </c>
      <c r="K1955" s="115">
        <f t="shared" si="179"/>
        <v>172.48603344512071</v>
      </c>
      <c r="L1955" s="115">
        <f t="shared" si="180"/>
        <v>-8.2368581211442802</v>
      </c>
      <c r="M1955" s="248"/>
      <c r="N1955" s="248">
        <v>43781</v>
      </c>
      <c r="O1955" s="115">
        <v>56.8</v>
      </c>
      <c r="P1955" s="74">
        <f t="shared" si="181"/>
        <v>67.619047619047635</v>
      </c>
      <c r="R1955">
        <f t="shared" si="176"/>
        <v>568</v>
      </c>
      <c r="T1955" s="11">
        <v>43781</v>
      </c>
      <c r="U1955" s="115">
        <v>112.14281930391458</v>
      </c>
      <c r="V1955" s="115">
        <v>180.72289156626499</v>
      </c>
      <c r="W1955" s="115">
        <v>67.619047619047635</v>
      </c>
    </row>
    <row r="1956" spans="3:23" ht="18.75" thickBot="1" x14ac:dyDescent="0.3">
      <c r="C1956" s="11">
        <v>43782</v>
      </c>
      <c r="D1956" s="12">
        <v>2128.19</v>
      </c>
      <c r="E1956">
        <f t="shared" si="177"/>
        <v>112.73984213593239</v>
      </c>
      <c r="F1956" s="222"/>
      <c r="G1956" s="115">
        <v>301</v>
      </c>
      <c r="H1956" s="115">
        <f t="shared" si="178"/>
        <v>181.32530120481923</v>
      </c>
      <c r="I1956" s="225">
        <v>43782</v>
      </c>
      <c r="J1956" s="257">
        <v>71928210956</v>
      </c>
      <c r="K1956" s="115">
        <f t="shared" si="179"/>
        <v>173.06098688993779</v>
      </c>
      <c r="L1956" s="115">
        <f t="shared" si="180"/>
        <v>-8.2643143148814318</v>
      </c>
      <c r="M1956" s="248"/>
      <c r="N1956" s="248">
        <v>43782</v>
      </c>
      <c r="O1956" s="115">
        <v>57.800000000000004</v>
      </c>
      <c r="P1956" s="74">
        <f t="shared" si="181"/>
        <v>68.809523809523824</v>
      </c>
      <c r="R1956">
        <f t="shared" si="176"/>
        <v>578</v>
      </c>
      <c r="T1956" s="11">
        <v>43782</v>
      </c>
      <c r="U1956" s="115">
        <v>112.73984213593239</v>
      </c>
      <c r="V1956" s="115">
        <v>181.32530120481923</v>
      </c>
      <c r="W1956" s="115">
        <v>68.809523809523824</v>
      </c>
    </row>
    <row r="1957" spans="3:23" ht="18.75" thickBot="1" x14ac:dyDescent="0.3">
      <c r="C1957" s="11">
        <v>43783</v>
      </c>
      <c r="D1957" s="12">
        <v>2140.69</v>
      </c>
      <c r="E1957">
        <f t="shared" si="177"/>
        <v>113.40202362663537</v>
      </c>
      <c r="F1957" s="222"/>
      <c r="G1957" s="115">
        <v>308</v>
      </c>
      <c r="H1957" s="115">
        <f t="shared" si="178"/>
        <v>185.54216867469876</v>
      </c>
      <c r="I1957" s="225">
        <v>43783</v>
      </c>
      <c r="J1957" s="257">
        <v>73600960048</v>
      </c>
      <c r="K1957" s="115">
        <f t="shared" si="179"/>
        <v>177.08566100365729</v>
      </c>
      <c r="L1957" s="115">
        <f t="shared" si="180"/>
        <v>-8.4565076710414644</v>
      </c>
      <c r="M1957" s="248"/>
      <c r="N1957" s="248">
        <v>43783</v>
      </c>
      <c r="O1957" s="115">
        <v>57.199999999999996</v>
      </c>
      <c r="P1957" s="74">
        <f t="shared" si="181"/>
        <v>68.095238095238102</v>
      </c>
      <c r="R1957">
        <f t="shared" si="176"/>
        <v>572</v>
      </c>
      <c r="T1957" s="11">
        <v>43783</v>
      </c>
      <c r="U1957" s="115">
        <v>113.40202362663537</v>
      </c>
      <c r="V1957" s="115">
        <v>185.54216867469876</v>
      </c>
      <c r="W1957" s="115">
        <v>68.095238095238102</v>
      </c>
    </row>
    <row r="1958" spans="3:23" ht="18.75" thickBot="1" x14ac:dyDescent="0.3">
      <c r="C1958" s="11">
        <v>43784</v>
      </c>
      <c r="D1958" s="12">
        <v>2141.79</v>
      </c>
      <c r="E1958">
        <f t="shared" si="177"/>
        <v>113.46029559781724</v>
      </c>
      <c r="F1958" s="222"/>
      <c r="G1958" s="115">
        <v>309.25</v>
      </c>
      <c r="H1958" s="115">
        <f t="shared" si="178"/>
        <v>186.2951807228915</v>
      </c>
      <c r="I1958" s="225">
        <v>43784</v>
      </c>
      <c r="J1958" s="257">
        <v>73899665243</v>
      </c>
      <c r="K1958" s="115">
        <f t="shared" si="179"/>
        <v>177.80435280967862</v>
      </c>
      <c r="L1958" s="115">
        <f t="shared" si="180"/>
        <v>-8.4908279132128825</v>
      </c>
      <c r="M1958" s="248"/>
      <c r="N1958" s="248">
        <v>43784</v>
      </c>
      <c r="O1958" s="115">
        <v>57</v>
      </c>
      <c r="P1958" s="74">
        <f t="shared" si="181"/>
        <v>67.857142857142861</v>
      </c>
      <c r="R1958">
        <f t="shared" si="176"/>
        <v>570</v>
      </c>
      <c r="T1958" s="11">
        <v>43784</v>
      </c>
      <c r="U1958" s="115">
        <v>113.46029559781724</v>
      </c>
      <c r="V1958" s="115">
        <v>186.2951807228915</v>
      </c>
      <c r="W1958" s="115">
        <v>67.857142857142861</v>
      </c>
    </row>
    <row r="1959" spans="3:23" ht="18.75" thickBot="1" x14ac:dyDescent="0.3">
      <c r="C1959" s="11">
        <v>43787</v>
      </c>
      <c r="D1959" s="12">
        <v>2139.21</v>
      </c>
      <c r="E1959">
        <f t="shared" si="177"/>
        <v>113.32362133813615</v>
      </c>
      <c r="F1959" s="222"/>
      <c r="G1959" s="115">
        <v>307</v>
      </c>
      <c r="H1959" s="115">
        <f t="shared" si="178"/>
        <v>184.93975903614452</v>
      </c>
      <c r="I1959" s="225">
        <v>43787</v>
      </c>
      <c r="J1959" s="257">
        <v>73361995892</v>
      </c>
      <c r="K1959" s="115">
        <f t="shared" si="179"/>
        <v>176.51070755884021</v>
      </c>
      <c r="L1959" s="115">
        <f t="shared" si="180"/>
        <v>-8.4290514773043128</v>
      </c>
      <c r="M1959" s="248"/>
      <c r="N1959" s="248">
        <v>43787</v>
      </c>
      <c r="O1959" s="115">
        <v>57</v>
      </c>
      <c r="P1959" s="74">
        <f t="shared" si="181"/>
        <v>67.857142857142861</v>
      </c>
      <c r="R1959">
        <f t="shared" si="176"/>
        <v>570</v>
      </c>
      <c r="T1959" s="11">
        <v>43787</v>
      </c>
      <c r="U1959" s="115">
        <v>113.32362133813615</v>
      </c>
      <c r="V1959" s="115">
        <v>184.93975903614452</v>
      </c>
      <c r="W1959" s="115">
        <v>67.857142857142861</v>
      </c>
    </row>
    <row r="1960" spans="3:23" ht="18.75" thickBot="1" x14ac:dyDescent="0.3">
      <c r="C1960" s="11">
        <v>43788</v>
      </c>
      <c r="D1960" s="12">
        <v>2137.0100000000002</v>
      </c>
      <c r="E1960">
        <f t="shared" si="177"/>
        <v>113.20707739577243</v>
      </c>
      <c r="F1960" s="222"/>
      <c r="G1960" s="115">
        <v>306.25</v>
      </c>
      <c r="H1960" s="115">
        <f t="shared" si="178"/>
        <v>184.48795180722885</v>
      </c>
      <c r="I1960" s="225">
        <v>43788</v>
      </c>
      <c r="J1960" s="257">
        <v>73182772775</v>
      </c>
      <c r="K1960" s="115">
        <f t="shared" si="179"/>
        <v>176.0794924752274</v>
      </c>
      <c r="L1960" s="115">
        <f t="shared" si="180"/>
        <v>-8.4084593320014562</v>
      </c>
      <c r="M1960" s="248"/>
      <c r="N1960" s="248">
        <v>43788</v>
      </c>
      <c r="O1960" s="115">
        <v>57.199999999999996</v>
      </c>
      <c r="P1960" s="74">
        <f t="shared" si="181"/>
        <v>68.095238095238102</v>
      </c>
      <c r="R1960">
        <f t="shared" si="176"/>
        <v>572</v>
      </c>
      <c r="T1960" s="11">
        <v>43788</v>
      </c>
      <c r="U1960" s="115">
        <v>113.20707739577243</v>
      </c>
      <c r="V1960" s="115">
        <v>184.48795180722885</v>
      </c>
      <c r="W1960" s="115">
        <v>68.095238095238102</v>
      </c>
    </row>
    <row r="1961" spans="3:23" ht="18.75" thickBot="1" x14ac:dyDescent="0.3">
      <c r="C1961" s="11">
        <v>43789</v>
      </c>
      <c r="D1961" s="12">
        <v>2134.04</v>
      </c>
      <c r="E1961">
        <f t="shared" si="177"/>
        <v>113.04974307358138</v>
      </c>
      <c r="F1961" s="222"/>
      <c r="G1961" s="115">
        <v>306.25</v>
      </c>
      <c r="H1961" s="115">
        <f t="shared" si="178"/>
        <v>184.48795180722885</v>
      </c>
      <c r="I1961" s="225">
        <v>43789</v>
      </c>
      <c r="J1961" s="257">
        <v>73182772775</v>
      </c>
      <c r="K1961" s="115">
        <f t="shared" si="179"/>
        <v>176.0794924752274</v>
      </c>
      <c r="L1961" s="115">
        <f t="shared" si="180"/>
        <v>-8.4084593320014562</v>
      </c>
      <c r="M1961" s="248"/>
      <c r="N1961" s="248">
        <v>43789</v>
      </c>
      <c r="O1961" s="115">
        <v>57</v>
      </c>
      <c r="P1961" s="74">
        <f t="shared" si="181"/>
        <v>67.857142857142861</v>
      </c>
      <c r="R1961">
        <f t="shared" si="176"/>
        <v>570</v>
      </c>
      <c r="T1961" s="11">
        <v>43789</v>
      </c>
      <c r="U1961" s="115">
        <v>113.04974307358138</v>
      </c>
      <c r="V1961" s="115">
        <v>184.48795180722885</v>
      </c>
      <c r="W1961" s="115">
        <v>67.857142857142861</v>
      </c>
    </row>
    <row r="1962" spans="3:23" ht="18.75" thickBot="1" x14ac:dyDescent="0.3">
      <c r="C1962" s="11">
        <v>43790</v>
      </c>
      <c r="D1962" s="12">
        <v>2134.39</v>
      </c>
      <c r="E1962">
        <f t="shared" si="177"/>
        <v>113.06828415532107</v>
      </c>
      <c r="F1962" s="222"/>
      <c r="G1962" s="115">
        <v>306.25</v>
      </c>
      <c r="H1962" s="115">
        <f t="shared" si="178"/>
        <v>184.48795180722885</v>
      </c>
      <c r="I1962" s="225">
        <v>43790</v>
      </c>
      <c r="J1962" s="257">
        <v>73182772775</v>
      </c>
      <c r="K1962" s="115">
        <f t="shared" si="179"/>
        <v>176.0794924752274</v>
      </c>
      <c r="L1962" s="115">
        <f t="shared" si="180"/>
        <v>-8.4084593320014562</v>
      </c>
      <c r="M1962" s="248"/>
      <c r="N1962" s="248">
        <v>43790</v>
      </c>
      <c r="O1962" s="115">
        <v>57.199999999999996</v>
      </c>
      <c r="P1962" s="74">
        <f t="shared" si="181"/>
        <v>68.095238095238102</v>
      </c>
      <c r="R1962">
        <f t="shared" si="176"/>
        <v>572</v>
      </c>
      <c r="T1962" s="11">
        <v>43790</v>
      </c>
      <c r="U1962" s="115">
        <v>113.06828415532107</v>
      </c>
      <c r="V1962" s="115">
        <v>184.48795180722885</v>
      </c>
      <c r="W1962" s="115">
        <v>68.095238095238102</v>
      </c>
    </row>
    <row r="1963" spans="3:23" ht="18.75" thickBot="1" x14ac:dyDescent="0.3">
      <c r="C1963" s="11">
        <v>43791</v>
      </c>
      <c r="D1963" s="12">
        <v>2134.46</v>
      </c>
      <c r="E1963">
        <f t="shared" si="177"/>
        <v>113.07199237166903</v>
      </c>
      <c r="F1963" s="222"/>
      <c r="G1963" s="115">
        <v>306</v>
      </c>
      <c r="H1963" s="115">
        <f t="shared" si="178"/>
        <v>184.33734939759029</v>
      </c>
      <c r="I1963" s="225">
        <v>43791</v>
      </c>
      <c r="J1963" s="257">
        <v>73123031736</v>
      </c>
      <c r="K1963" s="115">
        <f t="shared" si="179"/>
        <v>175.93575411402313</v>
      </c>
      <c r="L1963" s="115">
        <f t="shared" si="180"/>
        <v>-8.4015952835671612</v>
      </c>
      <c r="M1963" s="248"/>
      <c r="N1963" s="248">
        <v>43791</v>
      </c>
      <c r="O1963" s="115">
        <v>57.599999999999994</v>
      </c>
      <c r="P1963" s="74">
        <f t="shared" si="181"/>
        <v>68.571428571428569</v>
      </c>
      <c r="R1963">
        <f t="shared" si="176"/>
        <v>576</v>
      </c>
      <c r="T1963" s="11">
        <v>43791</v>
      </c>
      <c r="U1963" s="115">
        <v>113.07199237166903</v>
      </c>
      <c r="V1963" s="115">
        <v>184.33734939759029</v>
      </c>
      <c r="W1963" s="115">
        <v>68.571428571428569</v>
      </c>
    </row>
    <row r="1964" spans="3:23" ht="18.75" thickBot="1" x14ac:dyDescent="0.3">
      <c r="C1964" s="11">
        <v>43794</v>
      </c>
      <c r="D1964" s="12">
        <v>2131.19</v>
      </c>
      <c r="E1964">
        <f t="shared" si="177"/>
        <v>112.89876569370114</v>
      </c>
      <c r="F1964" s="222"/>
      <c r="G1964" s="115">
        <v>305</v>
      </c>
      <c r="H1964" s="115">
        <f t="shared" si="178"/>
        <v>183.73493975903608</v>
      </c>
      <c r="I1964" s="225">
        <v>43794</v>
      </c>
      <c r="J1964" s="257">
        <v>72884067580</v>
      </c>
      <c r="K1964" s="115">
        <f t="shared" si="179"/>
        <v>175.36080066920607</v>
      </c>
      <c r="L1964" s="115">
        <f t="shared" si="180"/>
        <v>-8.3741390898300097</v>
      </c>
      <c r="M1964" s="248"/>
      <c r="N1964" s="248">
        <v>43794</v>
      </c>
      <c r="O1964" s="115">
        <v>57.800000000000004</v>
      </c>
      <c r="P1964" s="74">
        <f t="shared" si="181"/>
        <v>68.80952380952381</v>
      </c>
      <c r="R1964">
        <f t="shared" si="176"/>
        <v>578</v>
      </c>
      <c r="T1964" s="11">
        <v>43794</v>
      </c>
      <c r="U1964" s="115">
        <v>112.89876569370114</v>
      </c>
      <c r="V1964" s="115">
        <v>183.73493975903608</v>
      </c>
      <c r="W1964" s="115">
        <v>68.80952380952381</v>
      </c>
    </row>
    <row r="1965" spans="3:23" ht="18.75" thickBot="1" x14ac:dyDescent="0.3">
      <c r="C1965" s="11">
        <v>43795</v>
      </c>
      <c r="D1965" s="12">
        <v>2131.61</v>
      </c>
      <c r="E1965">
        <f t="shared" si="177"/>
        <v>112.92101499178875</v>
      </c>
      <c r="F1965" s="222"/>
      <c r="G1965" s="115">
        <v>304</v>
      </c>
      <c r="H1965" s="115">
        <f t="shared" si="178"/>
        <v>183.13253012048187</v>
      </c>
      <c r="I1965" s="225">
        <v>43795</v>
      </c>
      <c r="J1965" s="257">
        <v>72645103424</v>
      </c>
      <c r="K1965" s="115">
        <f t="shared" si="179"/>
        <v>174.78584722438902</v>
      </c>
      <c r="L1965" s="115">
        <f t="shared" si="180"/>
        <v>-8.3466828960928581</v>
      </c>
      <c r="M1965" s="248"/>
      <c r="N1965" s="248">
        <v>43795</v>
      </c>
      <c r="O1965" s="115">
        <v>57.599999999999994</v>
      </c>
      <c r="P1965" s="74">
        <f t="shared" si="181"/>
        <v>68.571428571428555</v>
      </c>
      <c r="R1965">
        <f t="shared" si="176"/>
        <v>576</v>
      </c>
      <c r="T1965" s="11">
        <v>43795</v>
      </c>
      <c r="U1965" s="115">
        <v>112.92101499178875</v>
      </c>
      <c r="V1965" s="115">
        <v>183.13253012048187</v>
      </c>
      <c r="W1965" s="115">
        <v>68.571428571428555</v>
      </c>
    </row>
    <row r="1966" spans="3:23" ht="18.75" thickBot="1" x14ac:dyDescent="0.3">
      <c r="C1966" s="11">
        <v>43796</v>
      </c>
      <c r="D1966" s="12">
        <v>2129.83</v>
      </c>
      <c r="E1966">
        <f t="shared" si="177"/>
        <v>112.82672034751263</v>
      </c>
      <c r="F1966" s="222"/>
      <c r="G1966" s="115">
        <v>303</v>
      </c>
      <c r="H1966" s="115">
        <f t="shared" si="178"/>
        <v>182.53012048192767</v>
      </c>
      <c r="I1966" s="225">
        <v>43796</v>
      </c>
      <c r="J1966" s="257">
        <v>72406139268</v>
      </c>
      <c r="K1966" s="115">
        <f t="shared" si="179"/>
        <v>174.21089377957196</v>
      </c>
      <c r="L1966" s="115">
        <f t="shared" si="180"/>
        <v>-8.3192267023557065</v>
      </c>
      <c r="M1966" s="248"/>
      <c r="N1966" s="248">
        <v>43796</v>
      </c>
      <c r="O1966" s="115">
        <v>57.800000000000004</v>
      </c>
      <c r="P1966" s="74">
        <f t="shared" si="181"/>
        <v>68.809523809523796</v>
      </c>
      <c r="R1966">
        <f t="shared" si="176"/>
        <v>578</v>
      </c>
      <c r="T1966" s="11">
        <v>43796</v>
      </c>
      <c r="U1966" s="115">
        <v>112.82672034751263</v>
      </c>
      <c r="V1966" s="115">
        <v>182.53012048192767</v>
      </c>
      <c r="W1966" s="115">
        <v>68.809523809523796</v>
      </c>
    </row>
    <row r="1967" spans="3:23" ht="18.75" thickBot="1" x14ac:dyDescent="0.3">
      <c r="C1967" s="11">
        <v>43797</v>
      </c>
      <c r="D1967" s="12">
        <v>2127.23</v>
      </c>
      <c r="E1967">
        <f t="shared" si="177"/>
        <v>112.68898659744642</v>
      </c>
      <c r="F1967" s="222"/>
      <c r="G1967" s="115">
        <v>303.25</v>
      </c>
      <c r="H1967" s="115">
        <f t="shared" si="178"/>
        <v>182.68072289156621</v>
      </c>
      <c r="I1967" s="225">
        <v>43797</v>
      </c>
      <c r="J1967" s="257">
        <v>72465880307</v>
      </c>
      <c r="K1967" s="115">
        <f t="shared" si="179"/>
        <v>174.3546321407762</v>
      </c>
      <c r="L1967" s="115">
        <f t="shared" si="180"/>
        <v>-8.3260907507900015</v>
      </c>
      <c r="M1967" s="248"/>
      <c r="N1967" s="248">
        <v>43797</v>
      </c>
      <c r="O1967" s="115">
        <v>56.8</v>
      </c>
      <c r="P1967" s="74">
        <f t="shared" si="181"/>
        <v>67.619047619047592</v>
      </c>
      <c r="R1967">
        <f t="shared" ref="R1967:R2030" si="182">+O1967*10</f>
        <v>568</v>
      </c>
      <c r="T1967" s="11">
        <v>43797</v>
      </c>
      <c r="U1967" s="115">
        <v>112.68898659744642</v>
      </c>
      <c r="V1967" s="115">
        <v>182.68072289156621</v>
      </c>
      <c r="W1967" s="115">
        <v>67.619047619047592</v>
      </c>
    </row>
    <row r="1968" spans="3:23" ht="18.75" thickBot="1" x14ac:dyDescent="0.3">
      <c r="C1968" s="11">
        <v>43798</v>
      </c>
      <c r="D1968" s="12">
        <v>2126.62</v>
      </c>
      <c r="E1968">
        <f t="shared" si="177"/>
        <v>112.65667214070011</v>
      </c>
      <c r="F1968" s="222"/>
      <c r="G1968" s="115">
        <v>305</v>
      </c>
      <c r="H1968" s="115">
        <f t="shared" si="178"/>
        <v>183.73493975903608</v>
      </c>
      <c r="I1968" s="242">
        <v>43798</v>
      </c>
      <c r="J1968" s="260">
        <v>72884067580</v>
      </c>
      <c r="K1968" s="115">
        <f t="shared" si="179"/>
        <v>175.36080066920607</v>
      </c>
      <c r="L1968" s="115">
        <f t="shared" si="180"/>
        <v>-8.3741390898300097</v>
      </c>
      <c r="M1968" s="251"/>
      <c r="N1968" s="251">
        <v>43798</v>
      </c>
      <c r="O1968" s="115">
        <v>56.8</v>
      </c>
      <c r="P1968" s="74">
        <f t="shared" si="181"/>
        <v>67.619047619047592</v>
      </c>
      <c r="R1968">
        <f t="shared" si="182"/>
        <v>568</v>
      </c>
      <c r="T1968" s="11">
        <v>43798</v>
      </c>
      <c r="U1968" s="115">
        <v>112.65667214070011</v>
      </c>
      <c r="V1968" s="115">
        <v>183.73493975903608</v>
      </c>
      <c r="W1968" s="115">
        <v>67.619047619047592</v>
      </c>
    </row>
    <row r="1969" spans="3:23" ht="18.75" thickBot="1" x14ac:dyDescent="0.3">
      <c r="C1969" s="11">
        <v>43801</v>
      </c>
      <c r="D1969" s="12">
        <v>2129.1799999999998</v>
      </c>
      <c r="E1969">
        <f t="shared" si="177"/>
        <v>112.79228690999606</v>
      </c>
      <c r="F1969" s="222"/>
      <c r="G1969" s="115">
        <v>306</v>
      </c>
      <c r="H1969" s="115">
        <f t="shared" si="178"/>
        <v>184.33734939759029</v>
      </c>
      <c r="I1969" s="225">
        <v>43801</v>
      </c>
      <c r="J1969" s="257">
        <v>73123031736</v>
      </c>
      <c r="K1969" s="115">
        <f t="shared" si="179"/>
        <v>175.93575411402313</v>
      </c>
      <c r="L1969" s="115">
        <f t="shared" si="180"/>
        <v>-8.4015952835671612</v>
      </c>
      <c r="M1969" s="248"/>
      <c r="N1969" s="248">
        <v>43801</v>
      </c>
      <c r="O1969" s="115">
        <v>57.199999999999996</v>
      </c>
      <c r="P1969" s="74">
        <f t="shared" si="181"/>
        <v>68.095238095238074</v>
      </c>
      <c r="R1969">
        <f t="shared" si="182"/>
        <v>572</v>
      </c>
      <c r="T1969" s="11">
        <v>43801</v>
      </c>
      <c r="U1969" s="115">
        <v>112.79228690999606</v>
      </c>
      <c r="V1969" s="115">
        <v>184.33734939759029</v>
      </c>
      <c r="W1969" s="115">
        <v>68.095238095238074</v>
      </c>
    </row>
    <row r="1970" spans="3:23" ht="18.75" thickBot="1" x14ac:dyDescent="0.3">
      <c r="C1970" s="11">
        <v>43802</v>
      </c>
      <c r="D1970" s="12">
        <v>2127.77</v>
      </c>
      <c r="E1970">
        <f t="shared" si="177"/>
        <v>112.71759283784478</v>
      </c>
      <c r="F1970" s="222"/>
      <c r="G1970" s="115">
        <v>306</v>
      </c>
      <c r="H1970" s="115">
        <f t="shared" si="178"/>
        <v>184.33734939759029</v>
      </c>
      <c r="I1970" s="225">
        <v>43802</v>
      </c>
      <c r="J1970" s="257">
        <v>73123031736</v>
      </c>
      <c r="K1970" s="115">
        <f t="shared" si="179"/>
        <v>175.93575411402313</v>
      </c>
      <c r="L1970" s="115">
        <f t="shared" si="180"/>
        <v>-8.4015952835671612</v>
      </c>
      <c r="M1970" s="248"/>
      <c r="N1970" s="248">
        <v>43802</v>
      </c>
      <c r="O1970" s="115">
        <v>57.400000000000006</v>
      </c>
      <c r="P1970" s="74">
        <f t="shared" si="181"/>
        <v>68.333333333333329</v>
      </c>
      <c r="R1970">
        <f t="shared" si="182"/>
        <v>574</v>
      </c>
      <c r="T1970" s="11">
        <v>43802</v>
      </c>
      <c r="U1970" s="115">
        <v>112.71759283784478</v>
      </c>
      <c r="V1970" s="115">
        <v>184.33734939759029</v>
      </c>
      <c r="W1970" s="115">
        <v>68.333333333333329</v>
      </c>
    </row>
    <row r="1971" spans="3:23" ht="18.75" thickBot="1" x14ac:dyDescent="0.3">
      <c r="C1971" s="11">
        <v>43803</v>
      </c>
      <c r="D1971" s="12">
        <v>2126.44</v>
      </c>
      <c r="E1971">
        <f t="shared" si="177"/>
        <v>112.64713672723398</v>
      </c>
      <c r="F1971" s="222"/>
      <c r="G1971" s="115">
        <v>306.5</v>
      </c>
      <c r="H1971" s="115">
        <f t="shared" si="178"/>
        <v>184.63855421686739</v>
      </c>
      <c r="I1971" s="225">
        <v>43803</v>
      </c>
      <c r="J1971" s="257">
        <v>73242513814</v>
      </c>
      <c r="K1971" s="115">
        <f t="shared" si="179"/>
        <v>176.22323083643167</v>
      </c>
      <c r="L1971" s="115">
        <f t="shared" si="180"/>
        <v>-8.4153233804357228</v>
      </c>
      <c r="M1971" s="248"/>
      <c r="N1971" s="248">
        <v>43803</v>
      </c>
      <c r="O1971" s="115">
        <v>57.599999999999994</v>
      </c>
      <c r="P1971" s="74">
        <f t="shared" si="181"/>
        <v>68.571428571428555</v>
      </c>
      <c r="R1971">
        <f t="shared" si="182"/>
        <v>576</v>
      </c>
      <c r="T1971" s="11">
        <v>43803</v>
      </c>
      <c r="U1971" s="115">
        <v>112.64713672723398</v>
      </c>
      <c r="V1971" s="115">
        <v>184.63855421686739</v>
      </c>
      <c r="W1971" s="115">
        <v>68.571428571428555</v>
      </c>
    </row>
    <row r="1972" spans="3:23" ht="18.75" thickBot="1" x14ac:dyDescent="0.3">
      <c r="C1972" s="11">
        <v>43804</v>
      </c>
      <c r="D1972" s="12">
        <v>2128.1</v>
      </c>
      <c r="E1972">
        <f t="shared" si="177"/>
        <v>112.73507442919934</v>
      </c>
      <c r="F1972" s="222"/>
      <c r="G1972" s="115">
        <v>307</v>
      </c>
      <c r="H1972" s="115">
        <f t="shared" si="178"/>
        <v>184.93975903614449</v>
      </c>
      <c r="I1972" s="225">
        <v>43804</v>
      </c>
      <c r="J1972" s="257">
        <v>73361995892</v>
      </c>
      <c r="K1972" s="115">
        <f t="shared" si="179"/>
        <v>176.51070755884018</v>
      </c>
      <c r="L1972" s="115">
        <f t="shared" si="180"/>
        <v>-8.4290514773043128</v>
      </c>
      <c r="M1972" s="248"/>
      <c r="N1972" s="248">
        <v>43804</v>
      </c>
      <c r="O1972" s="115">
        <v>57.800000000000004</v>
      </c>
      <c r="P1972" s="74">
        <f t="shared" si="181"/>
        <v>68.809523809523796</v>
      </c>
      <c r="R1972">
        <f t="shared" si="182"/>
        <v>578</v>
      </c>
      <c r="T1972" s="11">
        <v>43804</v>
      </c>
      <c r="U1972" s="115">
        <v>112.73507442919934</v>
      </c>
      <c r="V1972" s="115">
        <v>184.93975903614449</v>
      </c>
      <c r="W1972" s="115">
        <v>68.809523809523796</v>
      </c>
    </row>
    <row r="1973" spans="3:23" ht="18.75" thickBot="1" x14ac:dyDescent="0.3">
      <c r="C1973" s="11">
        <v>43805</v>
      </c>
      <c r="D1973" s="12">
        <v>2128.9499999999998</v>
      </c>
      <c r="E1973">
        <f t="shared" si="177"/>
        <v>112.78010277056714</v>
      </c>
      <c r="F1973" s="222"/>
      <c r="G1973" s="115">
        <v>309</v>
      </c>
      <c r="H1973" s="115">
        <f t="shared" si="178"/>
        <v>186.14457831325294</v>
      </c>
      <c r="I1973" s="225">
        <v>43805</v>
      </c>
      <c r="J1973" s="257">
        <v>73839924204</v>
      </c>
      <c r="K1973" s="115">
        <f t="shared" si="179"/>
        <v>177.66061444847432</v>
      </c>
      <c r="L1973" s="115">
        <f t="shared" si="180"/>
        <v>-8.483963864778616</v>
      </c>
      <c r="M1973" s="248"/>
      <c r="N1973" s="248">
        <v>43805</v>
      </c>
      <c r="O1973" s="115">
        <v>58</v>
      </c>
      <c r="P1973" s="74">
        <f t="shared" si="181"/>
        <v>69.047619047619023</v>
      </c>
      <c r="R1973">
        <f t="shared" si="182"/>
        <v>580</v>
      </c>
      <c r="T1973" s="11">
        <v>43805</v>
      </c>
      <c r="U1973" s="115">
        <v>112.78010277056714</v>
      </c>
      <c r="V1973" s="115">
        <v>186.14457831325294</v>
      </c>
      <c r="W1973" s="115">
        <v>69.047619047619023</v>
      </c>
    </row>
    <row r="1974" spans="3:23" ht="18.75" thickBot="1" x14ac:dyDescent="0.3">
      <c r="C1974" s="11">
        <v>43808</v>
      </c>
      <c r="D1974" s="12">
        <v>2129.27</v>
      </c>
      <c r="E1974">
        <f t="shared" si="177"/>
        <v>112.79705461672914</v>
      </c>
      <c r="F1974" s="222"/>
      <c r="G1974" s="115">
        <v>308.75</v>
      </c>
      <c r="H1974" s="115">
        <f t="shared" si="178"/>
        <v>185.9939759036144</v>
      </c>
      <c r="I1974" s="225">
        <v>43808</v>
      </c>
      <c r="J1974" s="257">
        <v>73780183165</v>
      </c>
      <c r="K1974" s="115">
        <f t="shared" si="179"/>
        <v>177.51687608727005</v>
      </c>
      <c r="L1974" s="115">
        <f t="shared" si="180"/>
        <v>-8.4770998163443494</v>
      </c>
      <c r="M1974" s="248"/>
      <c r="N1974" s="248">
        <v>43808</v>
      </c>
      <c r="O1974" s="115">
        <v>58.2</v>
      </c>
      <c r="P1974" s="74">
        <f t="shared" si="181"/>
        <v>69.285714285714263</v>
      </c>
      <c r="R1974">
        <f t="shared" si="182"/>
        <v>582</v>
      </c>
      <c r="T1974" s="11">
        <v>43808</v>
      </c>
      <c r="U1974" s="115">
        <v>112.79705461672914</v>
      </c>
      <c r="V1974" s="115">
        <v>185.9939759036144</v>
      </c>
      <c r="W1974" s="115">
        <v>69.285714285714263</v>
      </c>
    </row>
    <row r="1975" spans="3:23" ht="18.75" thickBot="1" x14ac:dyDescent="0.3">
      <c r="C1975" s="11">
        <v>43809</v>
      </c>
      <c r="D1975" s="12">
        <v>2129.63</v>
      </c>
      <c r="E1975">
        <f t="shared" si="177"/>
        <v>112.81612544366139</v>
      </c>
      <c r="F1975" s="222"/>
      <c r="G1975" s="115">
        <v>307.75</v>
      </c>
      <c r="H1975" s="115">
        <f t="shared" si="178"/>
        <v>185.39156626506016</v>
      </c>
      <c r="I1975" s="225">
        <v>43809</v>
      </c>
      <c r="J1975" s="257">
        <v>73541219009</v>
      </c>
      <c r="K1975" s="115">
        <f t="shared" si="179"/>
        <v>176.94192264245297</v>
      </c>
      <c r="L1975" s="115">
        <f t="shared" si="180"/>
        <v>-8.4496436226071978</v>
      </c>
      <c r="M1975" s="248"/>
      <c r="N1975" s="248">
        <v>43809</v>
      </c>
      <c r="O1975" s="115">
        <v>58.2</v>
      </c>
      <c r="P1975" s="74">
        <f t="shared" si="181"/>
        <v>69.285714285714263</v>
      </c>
      <c r="R1975">
        <f t="shared" si="182"/>
        <v>582</v>
      </c>
      <c r="T1975" s="11">
        <v>43809</v>
      </c>
      <c r="U1975" s="115">
        <v>112.81612544366139</v>
      </c>
      <c r="V1975" s="115">
        <v>185.39156626506016</v>
      </c>
      <c r="W1975" s="115">
        <v>69.285714285714263</v>
      </c>
    </row>
    <row r="1976" spans="3:23" ht="18.75" thickBot="1" x14ac:dyDescent="0.3">
      <c r="C1976" s="11">
        <v>43810</v>
      </c>
      <c r="D1976" s="12">
        <v>2126.6</v>
      </c>
      <c r="E1976">
        <f t="shared" si="177"/>
        <v>112.65561265031498</v>
      </c>
      <c r="F1976" s="222"/>
      <c r="G1976" s="115">
        <v>307</v>
      </c>
      <c r="H1976" s="115">
        <f t="shared" si="178"/>
        <v>184.93975903614449</v>
      </c>
      <c r="I1976" s="225">
        <v>43810</v>
      </c>
      <c r="J1976" s="257">
        <v>73361995892</v>
      </c>
      <c r="K1976" s="115">
        <f t="shared" si="179"/>
        <v>176.51070755884018</v>
      </c>
      <c r="L1976" s="115">
        <f t="shared" si="180"/>
        <v>-8.4290514773043128</v>
      </c>
      <c r="M1976" s="248"/>
      <c r="N1976" s="248">
        <v>43810</v>
      </c>
      <c r="O1976" s="115">
        <v>58.4</v>
      </c>
      <c r="P1976" s="74">
        <f t="shared" si="181"/>
        <v>69.523809523809504</v>
      </c>
      <c r="R1976">
        <f t="shared" si="182"/>
        <v>584</v>
      </c>
      <c r="T1976" s="11">
        <v>43810</v>
      </c>
      <c r="U1976" s="115">
        <v>112.65561265031498</v>
      </c>
      <c r="V1976" s="115">
        <v>184.93975903614449</v>
      </c>
      <c r="W1976" s="115">
        <v>69.523809523809504</v>
      </c>
    </row>
    <row r="1977" spans="3:23" ht="18.75" thickBot="1" x14ac:dyDescent="0.3">
      <c r="C1977" s="11">
        <v>43811</v>
      </c>
      <c r="D1977" s="12">
        <v>2126.1799999999998</v>
      </c>
      <c r="E1977">
        <f t="shared" si="177"/>
        <v>112.63336335222736</v>
      </c>
      <c r="F1977" s="222"/>
      <c r="G1977" s="115">
        <v>307</v>
      </c>
      <c r="H1977" s="115">
        <f t="shared" si="178"/>
        <v>184.93975903614449</v>
      </c>
      <c r="I1977" s="225">
        <v>43811</v>
      </c>
      <c r="J1977" s="257">
        <v>73361995892</v>
      </c>
      <c r="K1977" s="115">
        <f t="shared" si="179"/>
        <v>176.51070755884018</v>
      </c>
      <c r="L1977" s="115">
        <f t="shared" si="180"/>
        <v>-8.4290514773043128</v>
      </c>
      <c r="M1977" s="248"/>
      <c r="N1977" s="248">
        <v>43811</v>
      </c>
      <c r="O1977" s="115">
        <v>58</v>
      </c>
      <c r="P1977" s="74">
        <f t="shared" si="181"/>
        <v>69.047619047619023</v>
      </c>
      <c r="R1977">
        <f t="shared" si="182"/>
        <v>580</v>
      </c>
      <c r="T1977" s="11">
        <v>43811</v>
      </c>
      <c r="U1977" s="115">
        <v>112.63336335222736</v>
      </c>
      <c r="V1977" s="115">
        <v>184.93975903614449</v>
      </c>
      <c r="W1977" s="115">
        <v>69.047619047619023</v>
      </c>
    </row>
    <row r="1978" spans="3:23" ht="18.75" thickBot="1" x14ac:dyDescent="0.3">
      <c r="C1978" s="11">
        <v>43812</v>
      </c>
      <c r="D1978" s="12">
        <v>2133.17</v>
      </c>
      <c r="E1978">
        <f t="shared" si="177"/>
        <v>113.00365524182848</v>
      </c>
      <c r="F1978" s="222"/>
      <c r="G1978" s="115">
        <v>307.5</v>
      </c>
      <c r="H1978" s="115">
        <f t="shared" si="178"/>
        <v>185.2409638554216</v>
      </c>
      <c r="I1978" s="225">
        <v>43812</v>
      </c>
      <c r="J1978" s="257">
        <v>73481477970</v>
      </c>
      <c r="K1978" s="115">
        <f t="shared" si="179"/>
        <v>176.79818428124872</v>
      </c>
      <c r="L1978" s="115">
        <f t="shared" si="180"/>
        <v>-8.4427795741728744</v>
      </c>
      <c r="M1978" s="248"/>
      <c r="N1978" s="248">
        <v>43812</v>
      </c>
      <c r="O1978" s="115">
        <v>58.2</v>
      </c>
      <c r="P1978" s="74">
        <f t="shared" si="181"/>
        <v>69.285714285714263</v>
      </c>
      <c r="R1978">
        <f t="shared" si="182"/>
        <v>582</v>
      </c>
      <c r="T1978" s="11">
        <v>43812</v>
      </c>
      <c r="U1978" s="115">
        <v>113.00365524182848</v>
      </c>
      <c r="V1978" s="115">
        <v>185.2409638554216</v>
      </c>
      <c r="W1978" s="115">
        <v>69.285714285714263</v>
      </c>
    </row>
    <row r="1979" spans="3:23" ht="18.75" thickBot="1" x14ac:dyDescent="0.3">
      <c r="C1979" s="11">
        <v>43815</v>
      </c>
      <c r="D1979" s="12">
        <v>2146.98</v>
      </c>
      <c r="E1979">
        <f t="shared" si="177"/>
        <v>113.73523335275711</v>
      </c>
      <c r="F1979" s="222"/>
      <c r="G1979" s="115">
        <v>312.5</v>
      </c>
      <c r="H1979" s="115">
        <f t="shared" si="178"/>
        <v>188.25301204819269</v>
      </c>
      <c r="I1979" s="225">
        <v>43815</v>
      </c>
      <c r="J1979" s="257">
        <v>74676298750</v>
      </c>
      <c r="K1979" s="115">
        <f t="shared" si="179"/>
        <v>179.67295150533408</v>
      </c>
      <c r="L1979" s="115">
        <f t="shared" si="180"/>
        <v>-8.5800605428586039</v>
      </c>
      <c r="M1979" s="248"/>
      <c r="N1979" s="248">
        <v>43815</v>
      </c>
      <c r="O1979" s="115">
        <v>58.6</v>
      </c>
      <c r="P1979" s="74">
        <f t="shared" si="181"/>
        <v>69.761904761904731</v>
      </c>
      <c r="R1979">
        <f t="shared" si="182"/>
        <v>586</v>
      </c>
      <c r="T1979" s="11">
        <v>43815</v>
      </c>
      <c r="U1979" s="115">
        <v>113.73523335275711</v>
      </c>
      <c r="V1979" s="115">
        <v>188.25301204819269</v>
      </c>
      <c r="W1979" s="115">
        <v>69.761904761904731</v>
      </c>
    </row>
    <row r="1980" spans="3:23" ht="18.75" thickBot="1" x14ac:dyDescent="0.3">
      <c r="C1980" s="11">
        <v>43816</v>
      </c>
      <c r="D1980" s="12">
        <v>2147.96</v>
      </c>
      <c r="E1980">
        <f t="shared" si="177"/>
        <v>113.78714838162821</v>
      </c>
      <c r="F1980" s="222"/>
      <c r="G1980" s="115">
        <v>312.75</v>
      </c>
      <c r="H1980" s="115">
        <f t="shared" si="178"/>
        <v>188.40361445783122</v>
      </c>
      <c r="I1980" s="225">
        <v>43816</v>
      </c>
      <c r="J1980" s="257">
        <v>74788950208.5</v>
      </c>
      <c r="K1980" s="115">
        <f t="shared" si="179"/>
        <v>179.94399359471024</v>
      </c>
      <c r="L1980" s="115">
        <f t="shared" si="180"/>
        <v>-8.459620863120989</v>
      </c>
      <c r="M1980" s="248"/>
      <c r="N1980" s="248">
        <v>43816</v>
      </c>
      <c r="O1980" s="115">
        <v>59</v>
      </c>
      <c r="P1980" s="74">
        <f t="shared" si="181"/>
        <v>70.238095238095198</v>
      </c>
      <c r="R1980">
        <f t="shared" si="182"/>
        <v>590</v>
      </c>
      <c r="T1980" s="11">
        <v>43816</v>
      </c>
      <c r="U1980" s="115">
        <v>113.78714838162821</v>
      </c>
      <c r="V1980" s="115">
        <v>188.40361445783122</v>
      </c>
      <c r="W1980" s="115">
        <v>70.238095238095198</v>
      </c>
    </row>
    <row r="1981" spans="3:23" ht="18.75" thickBot="1" x14ac:dyDescent="0.3">
      <c r="C1981" s="11">
        <v>43817</v>
      </c>
      <c r="D1981" s="12">
        <v>2150.14</v>
      </c>
      <c r="E1981">
        <f t="shared" si="177"/>
        <v>113.9026328336068</v>
      </c>
      <c r="F1981" s="222"/>
      <c r="G1981" s="115">
        <v>313</v>
      </c>
      <c r="H1981" s="115">
        <f t="shared" si="178"/>
        <v>188.55421686746979</v>
      </c>
      <c r="I1981" s="225">
        <v>43817</v>
      </c>
      <c r="J1981" s="257">
        <v>74848733542</v>
      </c>
      <c r="K1981" s="115">
        <f t="shared" si="179"/>
        <v>180.0878337174878</v>
      </c>
      <c r="L1981" s="115">
        <f t="shared" si="180"/>
        <v>-8.4663831499819935</v>
      </c>
      <c r="M1981" s="248"/>
      <c r="N1981" s="248">
        <v>43817</v>
      </c>
      <c r="O1981" s="115">
        <v>60.199999999999996</v>
      </c>
      <c r="P1981" s="74">
        <f t="shared" si="181"/>
        <v>71.666666666666615</v>
      </c>
      <c r="R1981">
        <f t="shared" si="182"/>
        <v>602</v>
      </c>
      <c r="T1981" s="11">
        <v>43817</v>
      </c>
      <c r="U1981" s="115">
        <v>113.9026328336068</v>
      </c>
      <c r="V1981" s="115">
        <v>188.55421686746979</v>
      </c>
      <c r="W1981" s="115">
        <v>71.666666666666615</v>
      </c>
    </row>
    <row r="1982" spans="3:23" ht="18.75" thickBot="1" x14ac:dyDescent="0.3">
      <c r="C1982" s="11">
        <v>43818</v>
      </c>
      <c r="D1982" s="12">
        <v>2155.71</v>
      </c>
      <c r="E1982">
        <f t="shared" si="177"/>
        <v>114.19770090586407</v>
      </c>
      <c r="F1982" s="222"/>
      <c r="G1982" s="115">
        <v>314</v>
      </c>
      <c r="H1982" s="115">
        <f t="shared" si="178"/>
        <v>189.156626506024</v>
      </c>
      <c r="I1982" s="225">
        <v>43818</v>
      </c>
      <c r="J1982" s="257">
        <v>75087866876</v>
      </c>
      <c r="K1982" s="115">
        <f t="shared" si="179"/>
        <v>180.66319420859796</v>
      </c>
      <c r="L1982" s="115">
        <f t="shared" si="180"/>
        <v>-8.4934322974260397</v>
      </c>
      <c r="M1982" s="248"/>
      <c r="N1982" s="248">
        <v>43818</v>
      </c>
      <c r="O1982" s="115">
        <v>61</v>
      </c>
      <c r="P1982" s="74">
        <f t="shared" si="181"/>
        <v>72.619047619047578</v>
      </c>
      <c r="R1982">
        <f t="shared" si="182"/>
        <v>610</v>
      </c>
      <c r="T1982" s="11">
        <v>43818</v>
      </c>
      <c r="U1982" s="115">
        <v>114.19770090586407</v>
      </c>
      <c r="V1982" s="115">
        <v>189.156626506024</v>
      </c>
      <c r="W1982" s="115">
        <v>72.619047619047578</v>
      </c>
    </row>
    <row r="1983" spans="3:23" ht="18.75" thickBot="1" x14ac:dyDescent="0.3">
      <c r="C1983" s="11">
        <v>43819</v>
      </c>
      <c r="D1983" s="12">
        <v>2161.14</v>
      </c>
      <c r="E1983">
        <f t="shared" si="177"/>
        <v>114.48535254542543</v>
      </c>
      <c r="F1983" s="222"/>
      <c r="G1983" s="115">
        <v>314</v>
      </c>
      <c r="H1983" s="115">
        <f t="shared" si="178"/>
        <v>189.156626506024</v>
      </c>
      <c r="I1983" s="225">
        <v>43819</v>
      </c>
      <c r="J1983" s="257">
        <v>75087866876</v>
      </c>
      <c r="K1983" s="115">
        <f t="shared" si="179"/>
        <v>180.66319420859796</v>
      </c>
      <c r="L1983" s="115">
        <f t="shared" si="180"/>
        <v>-8.4934322974260397</v>
      </c>
      <c r="M1983" s="248"/>
      <c r="N1983" s="248">
        <v>43819</v>
      </c>
      <c r="O1983" s="115">
        <v>63.6</v>
      </c>
      <c r="P1983" s="74">
        <f t="shared" si="181"/>
        <v>75.714285714285666</v>
      </c>
      <c r="R1983">
        <f t="shared" si="182"/>
        <v>636</v>
      </c>
      <c r="T1983" s="11">
        <v>43819</v>
      </c>
      <c r="U1983" s="115">
        <v>114.48535254542543</v>
      </c>
      <c r="V1983" s="115">
        <v>189.156626506024</v>
      </c>
      <c r="W1983" s="115">
        <v>75.714285714285666</v>
      </c>
    </row>
    <row r="1984" spans="3:23" ht="18.75" thickBot="1" x14ac:dyDescent="0.3">
      <c r="C1984" s="11">
        <v>43822</v>
      </c>
      <c r="D1984" s="12">
        <v>2169.0300000000002</v>
      </c>
      <c r="E1984">
        <f t="shared" si="177"/>
        <v>114.90332150235716</v>
      </c>
      <c r="F1984" s="222"/>
      <c r="G1984" s="115">
        <v>316</v>
      </c>
      <c r="H1984" s="115">
        <f t="shared" si="178"/>
        <v>190.36144578313244</v>
      </c>
      <c r="I1984" s="225">
        <v>43822</v>
      </c>
      <c r="J1984" s="257">
        <v>75566133544</v>
      </c>
      <c r="K1984" s="115">
        <f t="shared" si="179"/>
        <v>181.81391519081834</v>
      </c>
      <c r="L1984" s="115">
        <f t="shared" si="180"/>
        <v>-8.5475305923141036</v>
      </c>
      <c r="M1984" s="248"/>
      <c r="N1984" s="248">
        <v>43822</v>
      </c>
      <c r="O1984" s="115">
        <v>65.8</v>
      </c>
      <c r="P1984" s="74">
        <f t="shared" si="181"/>
        <v>78.333333333333272</v>
      </c>
      <c r="R1984">
        <f t="shared" si="182"/>
        <v>658</v>
      </c>
      <c r="T1984" s="11">
        <v>43822</v>
      </c>
      <c r="U1984" s="115">
        <v>114.90332150235716</v>
      </c>
      <c r="V1984" s="115">
        <v>190.36144578313244</v>
      </c>
      <c r="W1984" s="115">
        <v>78.333333333333272</v>
      </c>
    </row>
    <row r="1985" spans="3:23" ht="18.75" thickBot="1" x14ac:dyDescent="0.3">
      <c r="C1985" s="11">
        <v>43823</v>
      </c>
      <c r="D1985" s="12">
        <v>2169.34</v>
      </c>
      <c r="E1985">
        <f t="shared" si="177"/>
        <v>114.91974360332659</v>
      </c>
      <c r="F1985" s="222"/>
      <c r="G1985" s="115">
        <v>317</v>
      </c>
      <c r="H1985" s="115">
        <f t="shared" si="178"/>
        <v>190.96385542168665</v>
      </c>
      <c r="I1985" s="225">
        <v>43823</v>
      </c>
      <c r="J1985" s="257">
        <v>75805266878</v>
      </c>
      <c r="K1985" s="115">
        <f t="shared" si="179"/>
        <v>182.38927568192852</v>
      </c>
      <c r="L1985" s="115">
        <f t="shared" si="180"/>
        <v>-8.5745797397581214</v>
      </c>
      <c r="M1985" s="248"/>
      <c r="N1985" s="248">
        <v>43823</v>
      </c>
      <c r="O1985" s="115">
        <v>65</v>
      </c>
      <c r="P1985" s="74">
        <f t="shared" si="181"/>
        <v>77.380952380952323</v>
      </c>
      <c r="R1985">
        <f t="shared" si="182"/>
        <v>650</v>
      </c>
      <c r="T1985" s="11">
        <v>43823</v>
      </c>
      <c r="U1985" s="115">
        <v>114.91974360332659</v>
      </c>
      <c r="V1985" s="115">
        <v>190.96385542168665</v>
      </c>
      <c r="W1985" s="115">
        <v>77.380952380952323</v>
      </c>
    </row>
    <row r="1986" spans="3:23" ht="18.75" thickBot="1" x14ac:dyDescent="0.3">
      <c r="C1986" s="11">
        <v>43825</v>
      </c>
      <c r="D1986" s="12">
        <v>2167.5300000000002</v>
      </c>
      <c r="E1986">
        <f t="shared" si="177"/>
        <v>114.82385972347281</v>
      </c>
      <c r="F1986" s="222"/>
      <c r="G1986" s="115">
        <v>317.5</v>
      </c>
      <c r="H1986" s="115">
        <f t="shared" si="178"/>
        <v>191.26506024096375</v>
      </c>
      <c r="I1986" s="225">
        <v>43825</v>
      </c>
      <c r="J1986" s="257">
        <v>75924833545</v>
      </c>
      <c r="K1986" s="115">
        <f t="shared" si="179"/>
        <v>182.67695592748362</v>
      </c>
      <c r="L1986" s="115">
        <f t="shared" si="180"/>
        <v>-8.5881043134801303</v>
      </c>
      <c r="M1986" s="248"/>
      <c r="N1986" s="248">
        <v>43825</v>
      </c>
      <c r="O1986" s="115">
        <v>63.8</v>
      </c>
      <c r="P1986" s="74">
        <f t="shared" si="181"/>
        <v>75.952380952380892</v>
      </c>
      <c r="R1986">
        <f t="shared" si="182"/>
        <v>638</v>
      </c>
      <c r="T1986" s="11">
        <v>43825</v>
      </c>
      <c r="U1986" s="115">
        <v>114.82385972347281</v>
      </c>
      <c r="V1986" s="115">
        <v>191.26506024096375</v>
      </c>
      <c r="W1986" s="115">
        <v>75.952380952380892</v>
      </c>
    </row>
    <row r="1987" spans="3:23" ht="18.75" thickBot="1" x14ac:dyDescent="0.3">
      <c r="C1987" s="11">
        <v>43826</v>
      </c>
      <c r="D1987" s="12">
        <v>2177.09</v>
      </c>
      <c r="E1987">
        <f t="shared" si="177"/>
        <v>115.33029612756243</v>
      </c>
      <c r="F1987" s="222"/>
      <c r="G1987" s="115">
        <v>319</v>
      </c>
      <c r="H1987" s="115">
        <f t="shared" si="178"/>
        <v>192.16867469879506</v>
      </c>
      <c r="I1987" s="240">
        <v>43826</v>
      </c>
      <c r="J1987" s="262">
        <v>76283533546</v>
      </c>
      <c r="K1987" s="115">
        <f t="shared" si="179"/>
        <v>183.53999666414887</v>
      </c>
      <c r="L1987" s="115">
        <f t="shared" si="180"/>
        <v>-8.6286780346461853</v>
      </c>
      <c r="M1987" s="252"/>
      <c r="N1987" s="252">
        <v>43826</v>
      </c>
      <c r="O1987" s="115">
        <v>64.400000000000006</v>
      </c>
      <c r="P1987" s="74">
        <f t="shared" si="181"/>
        <v>76.666666666666615</v>
      </c>
      <c r="R1987">
        <f t="shared" si="182"/>
        <v>644</v>
      </c>
      <c r="T1987" s="11">
        <v>43826</v>
      </c>
      <c r="U1987" s="115">
        <v>115.33029612756243</v>
      </c>
      <c r="V1987" s="115">
        <v>192.16867469879506</v>
      </c>
      <c r="W1987" s="115">
        <v>76.666666666666615</v>
      </c>
    </row>
    <row r="1988" spans="3:23" ht="18.75" thickBot="1" x14ac:dyDescent="0.3">
      <c r="C1988" s="11">
        <v>43833</v>
      </c>
      <c r="D1988" s="12">
        <v>2180.31</v>
      </c>
      <c r="E1988">
        <f t="shared" si="177"/>
        <v>115.50087407956751</v>
      </c>
      <c r="F1988" s="222"/>
      <c r="G1988" s="115">
        <v>319</v>
      </c>
      <c r="H1988" s="115">
        <f t="shared" si="178"/>
        <v>192.16867469879506</v>
      </c>
      <c r="I1988" s="225">
        <v>43833</v>
      </c>
      <c r="J1988" s="257">
        <v>76283533546</v>
      </c>
      <c r="K1988" s="115">
        <f t="shared" si="179"/>
        <v>183.53999666414887</v>
      </c>
      <c r="L1988" s="115">
        <f t="shared" si="180"/>
        <v>-8.6286780346461853</v>
      </c>
      <c r="M1988" s="248"/>
      <c r="N1988" s="248">
        <v>43833</v>
      </c>
      <c r="O1988" s="115">
        <v>63.6</v>
      </c>
      <c r="P1988" s="74">
        <f t="shared" si="181"/>
        <v>75.714285714285666</v>
      </c>
      <c r="R1988">
        <f t="shared" si="182"/>
        <v>636</v>
      </c>
      <c r="T1988" s="11">
        <v>43833</v>
      </c>
      <c r="U1988" s="115">
        <v>115.50087407956751</v>
      </c>
      <c r="V1988" s="115">
        <v>192.16867469879506</v>
      </c>
      <c r="W1988" s="115">
        <v>75.714285714285666</v>
      </c>
    </row>
    <row r="1989" spans="3:23" ht="18.75" thickBot="1" x14ac:dyDescent="0.3">
      <c r="C1989" s="11">
        <v>43836</v>
      </c>
      <c r="D1989" s="12">
        <v>2184.52</v>
      </c>
      <c r="E1989">
        <f t="shared" ref="E1989:E2052" si="183">+(D1989/D1988)*E1988</f>
        <v>115.72389680563629</v>
      </c>
      <c r="F1989" s="222"/>
      <c r="G1989" s="115">
        <v>319.75</v>
      </c>
      <c r="H1989" s="115">
        <f t="shared" ref="H1989:H2052" si="184">+(G1989/G1988)*H1988</f>
        <v>192.6204819277107</v>
      </c>
      <c r="I1989" s="225">
        <v>43836</v>
      </c>
      <c r="J1989" s="257">
        <v>76462883546.5</v>
      </c>
      <c r="K1989" s="115">
        <f t="shared" ref="K1989:K2052" si="185">+(J1989/J1988)*K1988</f>
        <v>183.9715170324815</v>
      </c>
      <c r="L1989" s="115">
        <f t="shared" ref="L1989:L2052" si="186">+K1989-H1989</f>
        <v>-8.6489648952291986</v>
      </c>
      <c r="M1989" s="248"/>
      <c r="N1989" s="248">
        <v>43836</v>
      </c>
      <c r="O1989" s="115">
        <v>63</v>
      </c>
      <c r="P1989" s="74">
        <f t="shared" ref="P1989:P2052" si="187">+(O1989/O1988)*P1988</f>
        <v>74.999999999999957</v>
      </c>
      <c r="R1989">
        <f t="shared" si="182"/>
        <v>630</v>
      </c>
      <c r="T1989" s="11">
        <v>43836</v>
      </c>
      <c r="U1989" s="115">
        <v>115.72389680563629</v>
      </c>
      <c r="V1989" s="115">
        <v>192.6204819277107</v>
      </c>
      <c r="W1989" s="115">
        <v>74.999999999999957</v>
      </c>
    </row>
    <row r="1990" spans="3:23" ht="18.75" thickBot="1" x14ac:dyDescent="0.3">
      <c r="C1990" s="11">
        <v>43837</v>
      </c>
      <c r="D1990" s="12">
        <v>2179.0300000000002</v>
      </c>
      <c r="E1990">
        <f t="shared" si="183"/>
        <v>115.43306669491955</v>
      </c>
      <c r="F1990" s="222"/>
      <c r="G1990" s="115">
        <v>321.5</v>
      </c>
      <c r="H1990" s="115">
        <f t="shared" si="184"/>
        <v>193.67469879518057</v>
      </c>
      <c r="I1990" s="225">
        <v>43837</v>
      </c>
      <c r="J1990" s="257">
        <v>76881366881</v>
      </c>
      <c r="K1990" s="115">
        <f t="shared" si="185"/>
        <v>184.97839789192432</v>
      </c>
      <c r="L1990" s="115">
        <f t="shared" si="186"/>
        <v>-8.6963009032562582</v>
      </c>
      <c r="M1990" s="248"/>
      <c r="N1990" s="248">
        <v>43837</v>
      </c>
      <c r="O1990" s="115">
        <v>60</v>
      </c>
      <c r="P1990" s="74">
        <f t="shared" si="187"/>
        <v>71.428571428571388</v>
      </c>
      <c r="R1990">
        <f t="shared" si="182"/>
        <v>600</v>
      </c>
      <c r="T1990" s="11">
        <v>43837</v>
      </c>
      <c r="U1990" s="115">
        <v>115.43306669491955</v>
      </c>
      <c r="V1990" s="115">
        <v>193.67469879518057</v>
      </c>
      <c r="W1990" s="115">
        <v>71.428571428571388</v>
      </c>
    </row>
    <row r="1991" spans="3:23" ht="18.75" thickBot="1" x14ac:dyDescent="0.3">
      <c r="C1991" s="11">
        <v>43838</v>
      </c>
      <c r="D1991" s="12">
        <v>2201.4299999999998</v>
      </c>
      <c r="E1991">
        <f t="shared" si="183"/>
        <v>116.61969592625925</v>
      </c>
      <c r="F1991" s="222"/>
      <c r="G1991" s="115">
        <v>330</v>
      </c>
      <c r="H1991" s="115">
        <f t="shared" si="184"/>
        <v>198.79518072289142</v>
      </c>
      <c r="I1991" s="225">
        <v>43838</v>
      </c>
      <c r="J1991" s="257">
        <v>78914000220</v>
      </c>
      <c r="K1991" s="115">
        <f t="shared" si="185"/>
        <v>189.86896206636089</v>
      </c>
      <c r="L1991" s="115">
        <f t="shared" si="186"/>
        <v>-8.9262186565305228</v>
      </c>
      <c r="M1991" s="248"/>
      <c r="N1991" s="248">
        <v>43838</v>
      </c>
      <c r="O1991" s="115">
        <v>62.199999999999996</v>
      </c>
      <c r="P1991" s="74">
        <f t="shared" si="187"/>
        <v>74.047619047619008</v>
      </c>
      <c r="R1991">
        <f t="shared" si="182"/>
        <v>622</v>
      </c>
      <c r="T1991" s="11">
        <v>43838</v>
      </c>
      <c r="U1991" s="115">
        <v>116.61969592625925</v>
      </c>
      <c r="V1991" s="115">
        <v>198.79518072289142</v>
      </c>
      <c r="W1991" s="115">
        <v>74.047619047619008</v>
      </c>
    </row>
    <row r="1992" spans="3:23" ht="18.75" thickBot="1" x14ac:dyDescent="0.3">
      <c r="C1992" s="11">
        <v>43839</v>
      </c>
      <c r="D1992" s="12">
        <v>2214.85</v>
      </c>
      <c r="E1992">
        <f t="shared" si="183"/>
        <v>117.33061397467796</v>
      </c>
      <c r="F1992" s="222"/>
      <c r="G1992" s="115">
        <v>340</v>
      </c>
      <c r="H1992" s="115">
        <f t="shared" si="184"/>
        <v>204.81927710843357</v>
      </c>
      <c r="I1992" s="225">
        <v>43839</v>
      </c>
      <c r="J1992" s="257">
        <v>81305333560</v>
      </c>
      <c r="K1992" s="115">
        <f t="shared" si="185"/>
        <v>195.62256697746272</v>
      </c>
      <c r="L1992" s="115">
        <f t="shared" si="186"/>
        <v>-9.1967101309708426</v>
      </c>
      <c r="M1992" s="248"/>
      <c r="N1992" s="248">
        <v>43839</v>
      </c>
      <c r="O1992" s="115">
        <v>61</v>
      </c>
      <c r="P1992" s="74">
        <f t="shared" si="187"/>
        <v>72.619047619047592</v>
      </c>
      <c r="R1992">
        <f t="shared" si="182"/>
        <v>610</v>
      </c>
      <c r="T1992" s="11">
        <v>43839</v>
      </c>
      <c r="U1992" s="115">
        <v>117.33061397467796</v>
      </c>
      <c r="V1992" s="115">
        <v>204.81927710843357</v>
      </c>
      <c r="W1992" s="115">
        <v>72.619047619047592</v>
      </c>
    </row>
    <row r="1993" spans="3:23" ht="18.75" thickBot="1" x14ac:dyDescent="0.3">
      <c r="C1993" s="11">
        <v>43840</v>
      </c>
      <c r="D1993" s="12">
        <v>2223.75</v>
      </c>
      <c r="E1993">
        <f t="shared" si="183"/>
        <v>117.80208719605848</v>
      </c>
      <c r="F1993" s="222"/>
      <c r="G1993" s="115">
        <v>342</v>
      </c>
      <c r="H1993" s="115">
        <f t="shared" si="184"/>
        <v>206.02409638554201</v>
      </c>
      <c r="I1993" s="225">
        <v>43840</v>
      </c>
      <c r="J1993" s="257">
        <v>81783600228</v>
      </c>
      <c r="K1993" s="115">
        <f t="shared" si="185"/>
        <v>196.7732879596831</v>
      </c>
      <c r="L1993" s="115">
        <f t="shared" si="186"/>
        <v>-9.2508084258589065</v>
      </c>
      <c r="M1993" s="248"/>
      <c r="N1993" s="248">
        <v>43840</v>
      </c>
      <c r="O1993" s="115">
        <v>62</v>
      </c>
      <c r="P1993" s="74">
        <f t="shared" si="187"/>
        <v>73.809523809523782</v>
      </c>
      <c r="R1993">
        <f t="shared" si="182"/>
        <v>620</v>
      </c>
      <c r="T1993" s="11">
        <v>43840</v>
      </c>
      <c r="U1993" s="115">
        <v>117.80208719605848</v>
      </c>
      <c r="V1993" s="115">
        <v>206.02409638554201</v>
      </c>
      <c r="W1993" s="115">
        <v>73.809523809523782</v>
      </c>
    </row>
    <row r="1994" spans="3:23" ht="18.75" thickBot="1" x14ac:dyDescent="0.3">
      <c r="C1994" s="11">
        <v>43843</v>
      </c>
      <c r="D1994" s="12">
        <v>2240.69</v>
      </c>
      <c r="E1994">
        <f t="shared" si="183"/>
        <v>118.69947555225914</v>
      </c>
      <c r="F1994" s="222"/>
      <c r="G1994" s="115">
        <v>350</v>
      </c>
      <c r="H1994" s="115">
        <f t="shared" si="184"/>
        <v>210.84337349397575</v>
      </c>
      <c r="I1994" s="225">
        <v>43843</v>
      </c>
      <c r="J1994" s="257">
        <v>83696666900</v>
      </c>
      <c r="K1994" s="115">
        <f t="shared" si="185"/>
        <v>201.37617188856458</v>
      </c>
      <c r="L1994" s="115">
        <f t="shared" si="186"/>
        <v>-9.4672016054111623</v>
      </c>
      <c r="M1994" s="248"/>
      <c r="N1994" s="248">
        <v>43843</v>
      </c>
      <c r="O1994" s="115">
        <v>62</v>
      </c>
      <c r="P1994" s="74">
        <f t="shared" si="187"/>
        <v>73.809523809523782</v>
      </c>
      <c r="R1994">
        <f t="shared" si="182"/>
        <v>620</v>
      </c>
      <c r="T1994" s="11">
        <v>43843</v>
      </c>
      <c r="U1994" s="115">
        <v>118.69947555225914</v>
      </c>
      <c r="V1994" s="115">
        <v>210.84337349397575</v>
      </c>
      <c r="W1994" s="115">
        <v>73.809523809523782</v>
      </c>
    </row>
    <row r="1995" spans="3:23" ht="18.75" thickBot="1" x14ac:dyDescent="0.3">
      <c r="C1995" s="11">
        <v>43844</v>
      </c>
      <c r="D1995" s="12">
        <v>2247.46</v>
      </c>
      <c r="E1995">
        <f t="shared" si="183"/>
        <v>119.05811304762388</v>
      </c>
      <c r="F1995" s="222"/>
      <c r="G1995" s="115">
        <v>349</v>
      </c>
      <c r="H1995" s="115">
        <f t="shared" si="184"/>
        <v>210.24096385542151</v>
      </c>
      <c r="I1995" s="225">
        <v>43844</v>
      </c>
      <c r="J1995" s="257">
        <v>83457533566</v>
      </c>
      <c r="K1995" s="115">
        <f t="shared" si="185"/>
        <v>200.8008113974544</v>
      </c>
      <c r="L1995" s="115">
        <f t="shared" si="186"/>
        <v>-9.4401524579671161</v>
      </c>
      <c r="M1995" s="248"/>
      <c r="N1995" s="248">
        <v>43844</v>
      </c>
      <c r="O1995" s="115">
        <v>62</v>
      </c>
      <c r="P1995" s="74">
        <f t="shared" si="187"/>
        <v>73.809523809523782</v>
      </c>
      <c r="R1995">
        <f t="shared" si="182"/>
        <v>620</v>
      </c>
      <c r="T1995" s="11">
        <v>43844</v>
      </c>
      <c r="U1995" s="115">
        <v>119.05811304762388</v>
      </c>
      <c r="V1995" s="115">
        <v>210.24096385542151</v>
      </c>
      <c r="W1995" s="115">
        <v>73.809523809523782</v>
      </c>
    </row>
    <row r="1996" spans="3:23" ht="18.75" thickBot="1" x14ac:dyDescent="0.3">
      <c r="C1996" s="11">
        <v>43845</v>
      </c>
      <c r="D1996" s="12">
        <v>2224.39</v>
      </c>
      <c r="E1996">
        <f t="shared" si="183"/>
        <v>117.83599088838247</v>
      </c>
      <c r="F1996" s="222"/>
      <c r="G1996" s="115">
        <v>337.25</v>
      </c>
      <c r="H1996" s="115">
        <f t="shared" si="184"/>
        <v>203.16265060240949</v>
      </c>
      <c r="I1996" s="225">
        <v>43845</v>
      </c>
      <c r="J1996" s="257">
        <v>80647716891.5</v>
      </c>
      <c r="K1996" s="115">
        <f t="shared" si="185"/>
        <v>194.04032562690972</v>
      </c>
      <c r="L1996" s="115">
        <f t="shared" si="186"/>
        <v>-9.1223249754997653</v>
      </c>
      <c r="M1996" s="248"/>
      <c r="N1996" s="248">
        <v>43845</v>
      </c>
      <c r="O1996" s="115">
        <v>61.8</v>
      </c>
      <c r="P1996" s="74">
        <f t="shared" si="187"/>
        <v>73.571428571428541</v>
      </c>
      <c r="R1996">
        <f t="shared" si="182"/>
        <v>618</v>
      </c>
      <c r="T1996" s="11">
        <v>43845</v>
      </c>
      <c r="U1996" s="115">
        <v>117.83599088838247</v>
      </c>
      <c r="V1996" s="115">
        <v>203.16265060240949</v>
      </c>
      <c r="W1996" s="115">
        <v>73.571428571428541</v>
      </c>
    </row>
    <row r="1997" spans="3:23" ht="18.75" thickBot="1" x14ac:dyDescent="0.3">
      <c r="C1997" s="11">
        <v>43846</v>
      </c>
      <c r="D1997" s="12">
        <v>2210.3000000000002</v>
      </c>
      <c r="E1997">
        <f t="shared" si="183"/>
        <v>117.08957991206209</v>
      </c>
      <c r="F1997" s="222"/>
      <c r="G1997" s="115">
        <v>330</v>
      </c>
      <c r="H1997" s="115">
        <f t="shared" si="184"/>
        <v>198.79518072289142</v>
      </c>
      <c r="I1997" s="225">
        <v>43846</v>
      </c>
      <c r="J1997" s="257">
        <v>78914000220</v>
      </c>
      <c r="K1997" s="115">
        <f t="shared" si="185"/>
        <v>189.86896206636089</v>
      </c>
      <c r="L1997" s="115">
        <f t="shared" si="186"/>
        <v>-8.9262186565305228</v>
      </c>
      <c r="M1997" s="248"/>
      <c r="N1997" s="248">
        <v>43846</v>
      </c>
      <c r="O1997" s="115">
        <v>62</v>
      </c>
      <c r="P1997" s="74">
        <f t="shared" si="187"/>
        <v>73.809523809523782</v>
      </c>
      <c r="R1997">
        <f t="shared" si="182"/>
        <v>620</v>
      </c>
      <c r="T1997" s="11">
        <v>43846</v>
      </c>
      <c r="U1997" s="115">
        <v>117.08957991206209</v>
      </c>
      <c r="V1997" s="115">
        <v>198.79518072289142</v>
      </c>
      <c r="W1997" s="115">
        <v>73.809523809523782</v>
      </c>
    </row>
    <row r="1998" spans="3:23" ht="18.75" thickBot="1" x14ac:dyDescent="0.3">
      <c r="C1998" s="11">
        <v>43847</v>
      </c>
      <c r="D1998" s="12">
        <v>2209.25</v>
      </c>
      <c r="E1998">
        <f t="shared" si="183"/>
        <v>117.03395666684304</v>
      </c>
      <c r="F1998" s="222"/>
      <c r="G1998" s="115">
        <v>331</v>
      </c>
      <c r="H1998" s="115">
        <f t="shared" si="184"/>
        <v>199.39759036144562</v>
      </c>
      <c r="I1998" s="225">
        <v>43847</v>
      </c>
      <c r="J1998" s="257">
        <v>79153133554</v>
      </c>
      <c r="K1998" s="115">
        <f t="shared" si="185"/>
        <v>190.44432255747105</v>
      </c>
      <c r="L1998" s="115">
        <f t="shared" si="186"/>
        <v>-8.953267803974569</v>
      </c>
      <c r="M1998" s="248"/>
      <c r="N1998" s="248">
        <v>43847</v>
      </c>
      <c r="O1998" s="115">
        <v>61.8</v>
      </c>
      <c r="P1998" s="74">
        <f t="shared" si="187"/>
        <v>73.571428571428541</v>
      </c>
      <c r="R1998">
        <f t="shared" si="182"/>
        <v>618</v>
      </c>
      <c r="T1998" s="11">
        <v>43847</v>
      </c>
      <c r="U1998" s="115">
        <v>117.03395666684304</v>
      </c>
      <c r="V1998" s="115">
        <v>199.39759036144562</v>
      </c>
      <c r="W1998" s="115">
        <v>73.571428571428541</v>
      </c>
    </row>
    <row r="1999" spans="3:23" ht="18.75" thickBot="1" x14ac:dyDescent="0.3">
      <c r="C1999" s="11">
        <v>43850</v>
      </c>
      <c r="D1999" s="12">
        <v>2233.23</v>
      </c>
      <c r="E1999">
        <f t="shared" si="183"/>
        <v>118.30428563860762</v>
      </c>
      <c r="F1999" s="222"/>
      <c r="G1999" s="115">
        <v>343.25</v>
      </c>
      <c r="H1999" s="115">
        <f t="shared" si="184"/>
        <v>206.77710843373475</v>
      </c>
      <c r="I1999" s="225">
        <v>43850</v>
      </c>
      <c r="J1999" s="257">
        <v>82082516895.5</v>
      </c>
      <c r="K1999" s="115">
        <f t="shared" si="185"/>
        <v>197.4924885735708</v>
      </c>
      <c r="L1999" s="115">
        <f t="shared" si="186"/>
        <v>-9.2846198601639571</v>
      </c>
      <c r="M1999" s="248"/>
      <c r="N1999" s="248">
        <v>43850</v>
      </c>
      <c r="O1999" s="115">
        <v>61.8</v>
      </c>
      <c r="P1999" s="74">
        <f t="shared" si="187"/>
        <v>73.571428571428541</v>
      </c>
      <c r="R1999">
        <f t="shared" si="182"/>
        <v>618</v>
      </c>
      <c r="T1999" s="11">
        <v>43850</v>
      </c>
      <c r="U1999" s="115">
        <v>118.30428563860762</v>
      </c>
      <c r="V1999" s="115">
        <v>206.77710843373475</v>
      </c>
      <c r="W1999" s="115">
        <v>73.571428571428541</v>
      </c>
    </row>
    <row r="2000" spans="3:23" ht="18.75" thickBot="1" x14ac:dyDescent="0.3">
      <c r="C2000" s="11">
        <v>43851</v>
      </c>
      <c r="D2000" s="12">
        <v>2238.61</v>
      </c>
      <c r="E2000">
        <f t="shared" si="183"/>
        <v>118.58928855220618</v>
      </c>
      <c r="F2000" s="222"/>
      <c r="G2000" s="115">
        <v>343.25</v>
      </c>
      <c r="H2000" s="115">
        <f t="shared" si="184"/>
        <v>206.77710843373475</v>
      </c>
      <c r="I2000" s="225">
        <v>43851</v>
      </c>
      <c r="J2000" s="257">
        <v>82082516895.5</v>
      </c>
      <c r="K2000" s="115">
        <f t="shared" si="185"/>
        <v>197.4924885735708</v>
      </c>
      <c r="L2000" s="115">
        <f t="shared" si="186"/>
        <v>-9.2846198601639571</v>
      </c>
      <c r="M2000" s="248"/>
      <c r="N2000" s="248">
        <v>43851</v>
      </c>
      <c r="O2000" s="115">
        <v>62</v>
      </c>
      <c r="P2000" s="74">
        <f t="shared" si="187"/>
        <v>73.809523809523782</v>
      </c>
      <c r="R2000">
        <f t="shared" si="182"/>
        <v>620</v>
      </c>
      <c r="T2000" s="11">
        <v>43851</v>
      </c>
      <c r="U2000" s="115">
        <v>118.58928855220618</v>
      </c>
      <c r="V2000" s="115">
        <v>206.77710843373475</v>
      </c>
      <c r="W2000" s="115">
        <v>73.809523809523782</v>
      </c>
    </row>
    <row r="2001" spans="3:23" ht="18.75" thickBot="1" x14ac:dyDescent="0.3">
      <c r="C2001" s="11">
        <v>43852</v>
      </c>
      <c r="D2001" s="12">
        <v>2245.88</v>
      </c>
      <c r="E2001">
        <f t="shared" si="183"/>
        <v>118.97441330719901</v>
      </c>
      <c r="F2001" s="222"/>
      <c r="G2001" s="115">
        <v>347</v>
      </c>
      <c r="H2001" s="115">
        <f t="shared" si="184"/>
        <v>209.03614457831307</v>
      </c>
      <c r="I2001" s="225">
        <v>43852</v>
      </c>
      <c r="J2001" s="257">
        <v>82979266898</v>
      </c>
      <c r="K2001" s="115">
        <f t="shared" si="185"/>
        <v>199.65009041523399</v>
      </c>
      <c r="L2001" s="115">
        <f t="shared" si="186"/>
        <v>-9.3860541630790806</v>
      </c>
      <c r="M2001" s="248"/>
      <c r="N2001" s="248">
        <v>43852</v>
      </c>
      <c r="O2001" s="115">
        <v>63</v>
      </c>
      <c r="P2001" s="74">
        <f t="shared" si="187"/>
        <v>74.999999999999972</v>
      </c>
      <c r="R2001">
        <f t="shared" si="182"/>
        <v>630</v>
      </c>
      <c r="T2001" s="11">
        <v>43852</v>
      </c>
      <c r="U2001" s="115">
        <v>118.97441330719901</v>
      </c>
      <c r="V2001" s="115">
        <v>209.03614457831307</v>
      </c>
      <c r="W2001" s="115">
        <v>74.999999999999972</v>
      </c>
    </row>
    <row r="2002" spans="3:23" ht="18.75" thickBot="1" x14ac:dyDescent="0.3">
      <c r="C2002" s="11">
        <v>43853</v>
      </c>
      <c r="D2002" s="12">
        <v>2247.73</v>
      </c>
      <c r="E2002">
        <f t="shared" si="183"/>
        <v>119.07241616782305</v>
      </c>
      <c r="F2002" s="222"/>
      <c r="G2002" s="115">
        <v>347.5</v>
      </c>
      <c r="H2002" s="115">
        <f t="shared" si="184"/>
        <v>209.33734939759017</v>
      </c>
      <c r="I2002" s="225">
        <v>43853</v>
      </c>
      <c r="J2002" s="257">
        <v>83098833565</v>
      </c>
      <c r="K2002" s="115">
        <f t="shared" si="185"/>
        <v>199.93777066078906</v>
      </c>
      <c r="L2002" s="115">
        <f t="shared" si="186"/>
        <v>-9.3995787368011179</v>
      </c>
      <c r="M2002" s="248"/>
      <c r="N2002" s="248">
        <v>43853</v>
      </c>
      <c r="O2002" s="115">
        <v>63.4</v>
      </c>
      <c r="P2002" s="74">
        <f t="shared" si="187"/>
        <v>75.476190476190439</v>
      </c>
      <c r="R2002">
        <f t="shared" si="182"/>
        <v>634</v>
      </c>
      <c r="T2002" s="11">
        <v>43853</v>
      </c>
      <c r="U2002" s="115">
        <v>119.07241616782305</v>
      </c>
      <c r="V2002" s="115">
        <v>209.33734939759017</v>
      </c>
      <c r="W2002" s="115">
        <v>75.476190476190439</v>
      </c>
    </row>
    <row r="2003" spans="3:23" ht="18.75" thickBot="1" x14ac:dyDescent="0.3">
      <c r="C2003" s="11">
        <v>43854</v>
      </c>
      <c r="D2003" s="12">
        <v>2235.34</v>
      </c>
      <c r="E2003">
        <f t="shared" si="183"/>
        <v>118.41606187423827</v>
      </c>
      <c r="F2003" s="222"/>
      <c r="G2003" s="115">
        <v>345.75</v>
      </c>
      <c r="H2003" s="115">
        <f t="shared" si="184"/>
        <v>208.2831325301203</v>
      </c>
      <c r="I2003" s="225">
        <v>43854</v>
      </c>
      <c r="J2003" s="257">
        <v>82680350230.5</v>
      </c>
      <c r="K2003" s="115">
        <f t="shared" si="185"/>
        <v>198.93088980134624</v>
      </c>
      <c r="L2003" s="115">
        <f t="shared" si="186"/>
        <v>-9.3522427287740584</v>
      </c>
      <c r="M2003" s="248"/>
      <c r="N2003" s="248">
        <v>43854</v>
      </c>
      <c r="O2003" s="115">
        <v>63</v>
      </c>
      <c r="P2003" s="74">
        <f t="shared" si="187"/>
        <v>74.999999999999972</v>
      </c>
      <c r="R2003">
        <f t="shared" si="182"/>
        <v>630</v>
      </c>
      <c r="T2003" s="11">
        <v>43854</v>
      </c>
      <c r="U2003" s="115">
        <v>118.41606187423827</v>
      </c>
      <c r="V2003" s="115">
        <v>208.2831325301203</v>
      </c>
      <c r="W2003" s="115">
        <v>74.999999999999972</v>
      </c>
    </row>
    <row r="2004" spans="3:23" ht="18.75" thickBot="1" x14ac:dyDescent="0.3">
      <c r="C2004" s="11">
        <v>43857</v>
      </c>
      <c r="D2004" s="12">
        <v>2235.34</v>
      </c>
      <c r="E2004">
        <f t="shared" si="183"/>
        <v>118.41606187423827</v>
      </c>
      <c r="F2004" s="222"/>
      <c r="G2004" s="115">
        <v>345</v>
      </c>
      <c r="H2004" s="115">
        <f t="shared" si="184"/>
        <v>207.83132530120466</v>
      </c>
      <c r="I2004" s="225">
        <v>43857</v>
      </c>
      <c r="J2004" s="257">
        <v>82501000230</v>
      </c>
      <c r="K2004" s="115">
        <f t="shared" si="185"/>
        <v>198.49936943301361</v>
      </c>
      <c r="L2004" s="115">
        <f t="shared" si="186"/>
        <v>-9.3319558681910451</v>
      </c>
      <c r="M2004" s="248"/>
      <c r="N2004" s="248">
        <v>43857</v>
      </c>
      <c r="O2004" s="115">
        <v>63</v>
      </c>
      <c r="P2004" s="74">
        <f t="shared" si="187"/>
        <v>74.999999999999972</v>
      </c>
      <c r="R2004">
        <f t="shared" si="182"/>
        <v>630</v>
      </c>
      <c r="T2004" s="11">
        <v>43857</v>
      </c>
      <c r="U2004" s="115">
        <v>118.41606187423827</v>
      </c>
      <c r="V2004" s="115">
        <v>207.83132530120466</v>
      </c>
      <c r="W2004" s="115">
        <v>74.999999999999972</v>
      </c>
    </row>
    <row r="2005" spans="3:23" ht="18.75" thickBot="1" x14ac:dyDescent="0.3">
      <c r="C2005" s="11">
        <v>43858</v>
      </c>
      <c r="D2005" s="12">
        <v>2230.9299999999998</v>
      </c>
      <c r="E2005">
        <f t="shared" si="183"/>
        <v>118.18244424431825</v>
      </c>
      <c r="F2005" s="222"/>
      <c r="G2005" s="115">
        <v>342</v>
      </c>
      <c r="H2005" s="115">
        <f t="shared" si="184"/>
        <v>206.02409638554201</v>
      </c>
      <c r="I2005" s="225">
        <v>43858</v>
      </c>
      <c r="J2005" s="257">
        <v>81783600228</v>
      </c>
      <c r="K2005" s="115">
        <f t="shared" si="185"/>
        <v>196.77328795968307</v>
      </c>
      <c r="L2005" s="115">
        <f t="shared" si="186"/>
        <v>-9.2508084258589349</v>
      </c>
      <c r="M2005" s="248"/>
      <c r="N2005" s="248">
        <v>43858</v>
      </c>
      <c r="O2005" s="115">
        <v>62.599999999999994</v>
      </c>
      <c r="P2005" s="74">
        <f t="shared" si="187"/>
        <v>74.52380952380949</v>
      </c>
      <c r="R2005">
        <f t="shared" si="182"/>
        <v>626</v>
      </c>
      <c r="T2005" s="11">
        <v>43858</v>
      </c>
      <c r="U2005" s="115">
        <v>118.18244424431825</v>
      </c>
      <c r="V2005" s="115">
        <v>206.02409638554201</v>
      </c>
      <c r="W2005" s="115">
        <v>74.52380952380949</v>
      </c>
    </row>
    <row r="2006" spans="3:23" ht="18.75" thickBot="1" x14ac:dyDescent="0.3">
      <c r="C2006" s="11">
        <v>43859</v>
      </c>
      <c r="D2006" s="12">
        <v>2226.9</v>
      </c>
      <c r="E2006">
        <f t="shared" si="183"/>
        <v>117.96895693171562</v>
      </c>
      <c r="F2006" s="222"/>
      <c r="G2006" s="115">
        <v>341</v>
      </c>
      <c r="H2006" s="115">
        <f t="shared" si="184"/>
        <v>205.4216867469878</v>
      </c>
      <c r="I2006" s="225">
        <v>43859</v>
      </c>
      <c r="J2006" s="257">
        <v>81544466894</v>
      </c>
      <c r="K2006" s="115">
        <f t="shared" si="185"/>
        <v>196.19792746857289</v>
      </c>
      <c r="L2006" s="115">
        <f t="shared" si="186"/>
        <v>-9.2237592784149172</v>
      </c>
      <c r="M2006" s="248"/>
      <c r="N2006" s="248">
        <v>43859</v>
      </c>
      <c r="O2006" s="115">
        <v>62.599999999999994</v>
      </c>
      <c r="P2006" s="74">
        <f t="shared" si="187"/>
        <v>74.52380952380949</v>
      </c>
      <c r="R2006">
        <f t="shared" si="182"/>
        <v>626</v>
      </c>
      <c r="T2006" s="11">
        <v>43859</v>
      </c>
      <c r="U2006" s="115">
        <v>117.96895693171562</v>
      </c>
      <c r="V2006" s="115">
        <v>205.4216867469878</v>
      </c>
      <c r="W2006" s="115">
        <v>74.52380952380949</v>
      </c>
    </row>
    <row r="2007" spans="3:23" ht="18.75" thickBot="1" x14ac:dyDescent="0.3">
      <c r="C2007" s="11">
        <v>43860</v>
      </c>
      <c r="D2007" s="12">
        <v>2218.1799999999998</v>
      </c>
      <c r="E2007">
        <f t="shared" si="183"/>
        <v>117.50701912380121</v>
      </c>
      <c r="F2007" s="222"/>
      <c r="G2007" s="115">
        <v>339</v>
      </c>
      <c r="H2007" s="115">
        <f t="shared" si="184"/>
        <v>204.21686746987936</v>
      </c>
      <c r="I2007" s="225">
        <v>43860</v>
      </c>
      <c r="J2007" s="257">
        <v>81066200226</v>
      </c>
      <c r="K2007" s="115">
        <f t="shared" si="185"/>
        <v>195.04720648635251</v>
      </c>
      <c r="L2007" s="115">
        <f t="shared" si="186"/>
        <v>-9.1696609835268532</v>
      </c>
      <c r="M2007" s="248"/>
      <c r="N2007" s="248">
        <v>43860</v>
      </c>
      <c r="O2007" s="115">
        <v>62.400000000000006</v>
      </c>
      <c r="P2007" s="74">
        <f t="shared" si="187"/>
        <v>74.285714285714263</v>
      </c>
      <c r="R2007">
        <f t="shared" si="182"/>
        <v>624</v>
      </c>
      <c r="T2007" s="11">
        <v>43860</v>
      </c>
      <c r="U2007" s="115">
        <v>117.50701912380121</v>
      </c>
      <c r="V2007" s="115">
        <v>204.21686746987936</v>
      </c>
      <c r="W2007" s="115">
        <v>74.285714285714263</v>
      </c>
    </row>
    <row r="2008" spans="3:23" ht="18.75" thickBot="1" x14ac:dyDescent="0.3">
      <c r="C2008" s="11">
        <v>43861</v>
      </c>
      <c r="D2008" s="12">
        <v>2212.59</v>
      </c>
      <c r="E2008">
        <f t="shared" si="183"/>
        <v>117.21089156115886</v>
      </c>
      <c r="F2008" s="222"/>
      <c r="G2008" s="115">
        <v>337.5</v>
      </c>
      <c r="H2008" s="115">
        <f t="shared" si="184"/>
        <v>203.31325301204802</v>
      </c>
      <c r="I2008" s="240">
        <v>43861</v>
      </c>
      <c r="J2008" s="262">
        <v>80707500225</v>
      </c>
      <c r="K2008" s="115">
        <f t="shared" si="185"/>
        <v>194.18416574968722</v>
      </c>
      <c r="L2008" s="115">
        <f t="shared" si="186"/>
        <v>-9.1290872623607981</v>
      </c>
      <c r="M2008" s="252"/>
      <c r="N2008" s="252">
        <v>43861</v>
      </c>
      <c r="O2008" s="115">
        <v>62.199999999999996</v>
      </c>
      <c r="P2008" s="74">
        <f t="shared" si="187"/>
        <v>74.047619047619008</v>
      </c>
      <c r="R2008">
        <f t="shared" si="182"/>
        <v>622</v>
      </c>
      <c r="T2008" s="11">
        <v>43861</v>
      </c>
      <c r="U2008" s="115">
        <v>117.21089156115886</v>
      </c>
      <c r="V2008" s="115">
        <v>203.31325301204802</v>
      </c>
      <c r="W2008" s="115">
        <v>74.047619047619008</v>
      </c>
    </row>
    <row r="2009" spans="3:23" ht="18.75" thickBot="1" x14ac:dyDescent="0.3">
      <c r="C2009" s="11">
        <v>43864</v>
      </c>
      <c r="D2009" s="12">
        <v>2207.15</v>
      </c>
      <c r="E2009">
        <f t="shared" si="183"/>
        <v>116.92271017640492</v>
      </c>
      <c r="F2009" s="222"/>
      <c r="G2009" s="115">
        <v>335.25</v>
      </c>
      <c r="H2009" s="115">
        <f t="shared" si="184"/>
        <v>201.95783132530102</v>
      </c>
      <c r="I2009" s="225">
        <v>43864</v>
      </c>
      <c r="J2009" s="257">
        <v>80169450223.5</v>
      </c>
      <c r="K2009" s="115">
        <f t="shared" si="185"/>
        <v>192.88960464468931</v>
      </c>
      <c r="L2009" s="115">
        <f t="shared" si="186"/>
        <v>-9.0682266806117013</v>
      </c>
      <c r="M2009" s="248"/>
      <c r="N2009" s="248">
        <v>43864</v>
      </c>
      <c r="O2009" s="115">
        <v>62.199999999999996</v>
      </c>
      <c r="P2009" s="74">
        <f t="shared" si="187"/>
        <v>74.047619047619008</v>
      </c>
      <c r="R2009">
        <f t="shared" si="182"/>
        <v>622</v>
      </c>
      <c r="T2009" s="11">
        <v>43864</v>
      </c>
      <c r="U2009" s="115">
        <v>116.92271017640492</v>
      </c>
      <c r="V2009" s="115">
        <v>201.95783132530102</v>
      </c>
      <c r="W2009" s="115">
        <v>74.047619047619008</v>
      </c>
    </row>
    <row r="2010" spans="3:23" ht="18.75" thickBot="1" x14ac:dyDescent="0.3">
      <c r="C2010" s="11">
        <v>43865</v>
      </c>
      <c r="D2010" s="12">
        <v>2214.9</v>
      </c>
      <c r="E2010">
        <f t="shared" si="183"/>
        <v>117.33326270064077</v>
      </c>
      <c r="F2010" s="222"/>
      <c r="G2010" s="115">
        <v>337.5</v>
      </c>
      <c r="H2010" s="115">
        <f t="shared" si="184"/>
        <v>203.31325301204802</v>
      </c>
      <c r="I2010" s="225">
        <v>43865</v>
      </c>
      <c r="J2010" s="257">
        <v>80707500225</v>
      </c>
      <c r="K2010" s="115">
        <f t="shared" si="185"/>
        <v>194.18416574968725</v>
      </c>
      <c r="L2010" s="115">
        <f t="shared" si="186"/>
        <v>-9.1290872623607697</v>
      </c>
      <c r="M2010" s="248"/>
      <c r="N2010" s="248">
        <v>43865</v>
      </c>
      <c r="O2010" s="115">
        <v>62</v>
      </c>
      <c r="P2010" s="74">
        <f t="shared" si="187"/>
        <v>73.809523809523768</v>
      </c>
      <c r="R2010">
        <f t="shared" si="182"/>
        <v>620</v>
      </c>
      <c r="T2010" s="11">
        <v>43865</v>
      </c>
      <c r="U2010" s="115">
        <v>117.33326270064077</v>
      </c>
      <c r="V2010" s="115">
        <v>203.31325301204802</v>
      </c>
      <c r="W2010" s="115">
        <v>73.809523809523768</v>
      </c>
    </row>
    <row r="2011" spans="3:23" ht="18.75" thickBot="1" x14ac:dyDescent="0.3">
      <c r="C2011" s="11">
        <v>43866</v>
      </c>
      <c r="D2011" s="12">
        <v>2220.35</v>
      </c>
      <c r="E2011">
        <f t="shared" si="183"/>
        <v>117.62197383058725</v>
      </c>
      <c r="F2011" s="222"/>
      <c r="G2011" s="115">
        <v>338.5</v>
      </c>
      <c r="H2011" s="115">
        <f t="shared" si="184"/>
        <v>203.91566265060226</v>
      </c>
      <c r="I2011" s="225">
        <v>43866</v>
      </c>
      <c r="J2011" s="257">
        <v>80946633559</v>
      </c>
      <c r="K2011" s="115">
        <f t="shared" si="185"/>
        <v>194.75952624079744</v>
      </c>
      <c r="L2011" s="115">
        <f t="shared" si="186"/>
        <v>-9.1561364098048159</v>
      </c>
      <c r="M2011" s="248"/>
      <c r="N2011" s="248">
        <v>43866</v>
      </c>
      <c r="O2011" s="115">
        <v>62</v>
      </c>
      <c r="P2011" s="74">
        <f t="shared" si="187"/>
        <v>73.809523809523768</v>
      </c>
      <c r="R2011">
        <f t="shared" si="182"/>
        <v>620</v>
      </c>
      <c r="T2011" s="11">
        <v>43866</v>
      </c>
      <c r="U2011" s="115">
        <v>117.62197383058725</v>
      </c>
      <c r="V2011" s="115">
        <v>203.91566265060226</v>
      </c>
      <c r="W2011" s="115">
        <v>73.809523809523768</v>
      </c>
    </row>
    <row r="2012" spans="3:23" ht="18.75" thickBot="1" x14ac:dyDescent="0.3">
      <c r="C2012" s="11">
        <v>43867</v>
      </c>
      <c r="D2012" s="12">
        <v>2223.65</v>
      </c>
      <c r="E2012">
        <f t="shared" si="183"/>
        <v>117.79678974413285</v>
      </c>
      <c r="F2012" s="222"/>
      <c r="G2012" s="115">
        <v>339.5</v>
      </c>
      <c r="H2012" s="115">
        <f t="shared" si="184"/>
        <v>204.51807228915646</v>
      </c>
      <c r="I2012" s="225">
        <v>43867</v>
      </c>
      <c r="J2012" s="257">
        <v>81185766893</v>
      </c>
      <c r="K2012" s="115">
        <f t="shared" si="185"/>
        <v>195.33488673190763</v>
      </c>
      <c r="L2012" s="115">
        <f t="shared" si="186"/>
        <v>-9.1831855572488337</v>
      </c>
      <c r="M2012" s="248"/>
      <c r="N2012" s="248">
        <v>43867</v>
      </c>
      <c r="O2012" s="115">
        <v>62</v>
      </c>
      <c r="P2012" s="74">
        <f t="shared" si="187"/>
        <v>73.809523809523768</v>
      </c>
      <c r="R2012">
        <f t="shared" si="182"/>
        <v>620</v>
      </c>
      <c r="T2012" s="11">
        <v>43867</v>
      </c>
      <c r="U2012" s="115">
        <v>117.79678974413285</v>
      </c>
      <c r="V2012" s="115">
        <v>204.51807228915646</v>
      </c>
      <c r="W2012" s="115">
        <v>73.809523809523768</v>
      </c>
    </row>
    <row r="2013" spans="3:23" ht="18.75" thickBot="1" x14ac:dyDescent="0.3">
      <c r="C2013" s="11">
        <v>43868</v>
      </c>
      <c r="D2013" s="12">
        <v>2222.98</v>
      </c>
      <c r="E2013">
        <f t="shared" si="183"/>
        <v>117.76129681623117</v>
      </c>
      <c r="F2013" s="222"/>
      <c r="G2013" s="115">
        <v>339.5</v>
      </c>
      <c r="H2013" s="115">
        <f t="shared" si="184"/>
        <v>204.51807228915646</v>
      </c>
      <c r="I2013" s="225">
        <v>43868</v>
      </c>
      <c r="J2013" s="257">
        <v>81185766893</v>
      </c>
      <c r="K2013" s="115">
        <f t="shared" si="185"/>
        <v>195.33488673190763</v>
      </c>
      <c r="L2013" s="115">
        <f t="shared" si="186"/>
        <v>-9.1831855572488337</v>
      </c>
      <c r="M2013" s="248"/>
      <c r="N2013" s="248">
        <v>43868</v>
      </c>
      <c r="O2013" s="115">
        <v>62</v>
      </c>
      <c r="P2013" s="74">
        <f t="shared" si="187"/>
        <v>73.809523809523768</v>
      </c>
      <c r="R2013">
        <f t="shared" si="182"/>
        <v>620</v>
      </c>
      <c r="T2013" s="11">
        <v>43868</v>
      </c>
      <c r="U2013" s="115">
        <v>117.76129681623117</v>
      </c>
      <c r="V2013" s="115">
        <v>204.51807228915646</v>
      </c>
      <c r="W2013" s="115">
        <v>73.809523809523768</v>
      </c>
    </row>
    <row r="2014" spans="3:23" ht="18.75" thickBot="1" x14ac:dyDescent="0.3">
      <c r="C2014" s="11">
        <v>43871</v>
      </c>
      <c r="D2014" s="12">
        <v>2223.66</v>
      </c>
      <c r="E2014">
        <f t="shared" si="183"/>
        <v>117.7973194893254</v>
      </c>
      <c r="F2014" s="222"/>
      <c r="G2014" s="115">
        <v>340</v>
      </c>
      <c r="H2014" s="115">
        <f t="shared" si="184"/>
        <v>204.81927710843357</v>
      </c>
      <c r="I2014" s="225">
        <v>43871</v>
      </c>
      <c r="J2014" s="257">
        <v>81305333560</v>
      </c>
      <c r="K2014" s="115">
        <f t="shared" si="185"/>
        <v>195.62256697746272</v>
      </c>
      <c r="L2014" s="115">
        <f t="shared" si="186"/>
        <v>-9.1967101309708426</v>
      </c>
      <c r="M2014" s="248"/>
      <c r="N2014" s="248">
        <v>43871</v>
      </c>
      <c r="O2014" s="115">
        <v>62</v>
      </c>
      <c r="P2014" s="74">
        <f t="shared" si="187"/>
        <v>73.809523809523768</v>
      </c>
      <c r="R2014">
        <f t="shared" si="182"/>
        <v>620</v>
      </c>
      <c r="T2014" s="11">
        <v>43871</v>
      </c>
      <c r="U2014" s="115">
        <v>117.7973194893254</v>
      </c>
      <c r="V2014" s="115">
        <v>204.81927710843357</v>
      </c>
      <c r="W2014" s="115">
        <v>73.809523809523768</v>
      </c>
    </row>
    <row r="2015" spans="3:23" ht="18.75" thickBot="1" x14ac:dyDescent="0.3">
      <c r="C2015" s="11">
        <v>43872</v>
      </c>
      <c r="D2015" s="12">
        <v>2221.04</v>
      </c>
      <c r="E2015">
        <f t="shared" si="183"/>
        <v>117.65852624887407</v>
      </c>
      <c r="F2015" s="222"/>
      <c r="G2015" s="115">
        <v>342</v>
      </c>
      <c r="H2015" s="115">
        <f t="shared" si="184"/>
        <v>206.02409638554201</v>
      </c>
      <c r="I2015" s="225">
        <v>43872</v>
      </c>
      <c r="J2015" s="257">
        <v>81783600228</v>
      </c>
      <c r="K2015" s="115">
        <f t="shared" si="185"/>
        <v>196.7732879596831</v>
      </c>
      <c r="L2015" s="115">
        <f t="shared" si="186"/>
        <v>-9.2508084258589065</v>
      </c>
      <c r="M2015" s="248"/>
      <c r="N2015" s="248">
        <v>43872</v>
      </c>
      <c r="O2015" s="115">
        <v>62</v>
      </c>
      <c r="P2015" s="74">
        <f t="shared" si="187"/>
        <v>73.809523809523768</v>
      </c>
      <c r="R2015">
        <f t="shared" si="182"/>
        <v>620</v>
      </c>
      <c r="T2015" s="11">
        <v>43872</v>
      </c>
      <c r="U2015" s="115">
        <v>117.65852624887407</v>
      </c>
      <c r="V2015" s="115">
        <v>206.02409638554201</v>
      </c>
      <c r="W2015" s="115">
        <v>73.809523809523768</v>
      </c>
    </row>
    <row r="2016" spans="3:23" ht="18.75" thickBot="1" x14ac:dyDescent="0.3">
      <c r="C2016" s="11">
        <v>43873</v>
      </c>
      <c r="D2016" s="12">
        <v>2224.12</v>
      </c>
      <c r="E2016">
        <f t="shared" si="183"/>
        <v>117.82168776818328</v>
      </c>
      <c r="F2016" s="222"/>
      <c r="G2016" s="115">
        <v>343.5</v>
      </c>
      <c r="H2016" s="115">
        <f t="shared" si="184"/>
        <v>206.92771084337332</v>
      </c>
      <c r="I2016" s="225">
        <v>43873</v>
      </c>
      <c r="J2016" s="257">
        <v>82142300229</v>
      </c>
      <c r="K2016" s="115">
        <f t="shared" si="185"/>
        <v>197.63632869634836</v>
      </c>
      <c r="L2016" s="115">
        <f t="shared" si="186"/>
        <v>-9.2913821470249616</v>
      </c>
      <c r="M2016" s="248"/>
      <c r="N2016" s="248">
        <v>43873</v>
      </c>
      <c r="O2016" s="115">
        <v>63</v>
      </c>
      <c r="P2016" s="74">
        <f t="shared" si="187"/>
        <v>74.999999999999957</v>
      </c>
      <c r="R2016">
        <f t="shared" si="182"/>
        <v>630</v>
      </c>
      <c r="T2016" s="11">
        <v>43873</v>
      </c>
      <c r="U2016" s="115">
        <v>117.82168776818328</v>
      </c>
      <c r="V2016" s="115">
        <v>206.92771084337332</v>
      </c>
      <c r="W2016" s="115">
        <v>74.999999999999957</v>
      </c>
    </row>
    <row r="2017" spans="3:23" ht="18.75" thickBot="1" x14ac:dyDescent="0.3">
      <c r="C2017" s="11">
        <v>43874</v>
      </c>
      <c r="D2017" s="12">
        <v>2230.2800000000002</v>
      </c>
      <c r="E2017">
        <f t="shared" si="183"/>
        <v>118.14801080680172</v>
      </c>
      <c r="F2017" s="222"/>
      <c r="G2017" s="115">
        <v>344</v>
      </c>
      <c r="H2017" s="115">
        <f t="shared" si="184"/>
        <v>207.22891566265042</v>
      </c>
      <c r="I2017" s="225">
        <v>43874</v>
      </c>
      <c r="J2017" s="257">
        <v>82261866896</v>
      </c>
      <c r="K2017" s="115">
        <f t="shared" si="185"/>
        <v>197.92400894190345</v>
      </c>
      <c r="L2017" s="115">
        <f t="shared" si="186"/>
        <v>-9.3049067207469704</v>
      </c>
      <c r="M2017" s="248"/>
      <c r="N2017" s="248">
        <v>43874</v>
      </c>
      <c r="O2017" s="115">
        <v>64.2</v>
      </c>
      <c r="P2017" s="74">
        <f t="shared" si="187"/>
        <v>76.428571428571402</v>
      </c>
      <c r="R2017">
        <f t="shared" si="182"/>
        <v>642</v>
      </c>
      <c r="T2017" s="11">
        <v>43874</v>
      </c>
      <c r="U2017" s="115">
        <v>118.14801080680172</v>
      </c>
      <c r="V2017" s="115">
        <v>207.22891566265042</v>
      </c>
      <c r="W2017" s="115">
        <v>76.428571428571402</v>
      </c>
    </row>
    <row r="2018" spans="3:23" ht="18.75" thickBot="1" x14ac:dyDescent="0.3">
      <c r="C2018" s="11">
        <v>43875</v>
      </c>
      <c r="D2018" s="12">
        <v>2243.89</v>
      </c>
      <c r="E2018">
        <f t="shared" si="183"/>
        <v>118.86899401387909</v>
      </c>
      <c r="F2018" s="222"/>
      <c r="G2018" s="115">
        <v>347.5</v>
      </c>
      <c r="H2018" s="115">
        <f t="shared" si="184"/>
        <v>209.33734939759017</v>
      </c>
      <c r="I2018" s="225">
        <v>43875</v>
      </c>
      <c r="J2018" s="257">
        <v>83098833565</v>
      </c>
      <c r="K2018" s="115">
        <f t="shared" si="185"/>
        <v>199.93777066078908</v>
      </c>
      <c r="L2018" s="115">
        <f t="shared" si="186"/>
        <v>-9.3995787368010895</v>
      </c>
      <c r="M2018" s="248"/>
      <c r="N2018" s="248">
        <v>43875</v>
      </c>
      <c r="O2018" s="115">
        <v>65.400000000000006</v>
      </c>
      <c r="P2018" s="74">
        <f t="shared" si="187"/>
        <v>77.857142857142833</v>
      </c>
      <c r="R2018">
        <f t="shared" si="182"/>
        <v>654</v>
      </c>
      <c r="T2018" s="11">
        <v>43875</v>
      </c>
      <c r="U2018" s="115">
        <v>118.86899401387909</v>
      </c>
      <c r="V2018" s="115">
        <v>209.33734939759017</v>
      </c>
      <c r="W2018" s="115">
        <v>77.857142857142833</v>
      </c>
    </row>
    <row r="2019" spans="3:23" ht="18.75" thickBot="1" x14ac:dyDescent="0.3">
      <c r="C2019" s="11">
        <v>43878</v>
      </c>
      <c r="D2019" s="12">
        <v>2241.92</v>
      </c>
      <c r="E2019">
        <f t="shared" si="183"/>
        <v>118.76463421094431</v>
      </c>
      <c r="F2019" s="222"/>
      <c r="G2019" s="115">
        <v>347.5</v>
      </c>
      <c r="H2019" s="115">
        <f t="shared" si="184"/>
        <v>209.33734939759017</v>
      </c>
      <c r="I2019" s="225">
        <v>43878</v>
      </c>
      <c r="J2019" s="257">
        <v>83098833565</v>
      </c>
      <c r="K2019" s="115">
        <f t="shared" si="185"/>
        <v>199.93777066078908</v>
      </c>
      <c r="L2019" s="115">
        <f t="shared" si="186"/>
        <v>-9.3995787368010895</v>
      </c>
      <c r="M2019" s="248"/>
      <c r="N2019" s="248">
        <v>43878</v>
      </c>
      <c r="O2019" s="115">
        <v>65.400000000000006</v>
      </c>
      <c r="P2019" s="74">
        <f t="shared" si="187"/>
        <v>77.857142857142833</v>
      </c>
      <c r="R2019">
        <f t="shared" si="182"/>
        <v>654</v>
      </c>
      <c r="T2019" s="11">
        <v>43878</v>
      </c>
      <c r="U2019" s="115">
        <v>118.76463421094431</v>
      </c>
      <c r="V2019" s="115">
        <v>209.33734939759017</v>
      </c>
      <c r="W2019" s="115">
        <v>77.857142857142833</v>
      </c>
    </row>
    <row r="2020" spans="3:23" ht="18.75" thickBot="1" x14ac:dyDescent="0.3">
      <c r="C2020" s="11">
        <v>43879</v>
      </c>
      <c r="D2020" s="12">
        <v>2241.4499999999998</v>
      </c>
      <c r="E2020">
        <f t="shared" si="183"/>
        <v>118.73973618689386</v>
      </c>
      <c r="F2020" s="222"/>
      <c r="G2020" s="115">
        <v>347.5</v>
      </c>
      <c r="H2020" s="115">
        <f t="shared" si="184"/>
        <v>209.33734939759017</v>
      </c>
      <c r="I2020" s="225">
        <v>43879</v>
      </c>
      <c r="J2020" s="257">
        <v>83098833565</v>
      </c>
      <c r="K2020" s="115">
        <f t="shared" si="185"/>
        <v>199.93777066078908</v>
      </c>
      <c r="L2020" s="115">
        <f t="shared" si="186"/>
        <v>-9.3995787368010895</v>
      </c>
      <c r="M2020" s="248"/>
      <c r="N2020" s="248">
        <v>43879</v>
      </c>
      <c r="O2020" s="115">
        <v>65.599999999999994</v>
      </c>
      <c r="P2020" s="74">
        <f t="shared" si="187"/>
        <v>78.095238095238059</v>
      </c>
      <c r="R2020">
        <f t="shared" si="182"/>
        <v>656</v>
      </c>
      <c r="T2020" s="11">
        <v>43879</v>
      </c>
      <c r="U2020" s="115">
        <v>118.73973618689386</v>
      </c>
      <c r="V2020" s="115">
        <v>209.33734939759017</v>
      </c>
      <c r="W2020" s="115">
        <v>78.095238095238059</v>
      </c>
    </row>
    <row r="2021" spans="3:23" ht="18.75" thickBot="1" x14ac:dyDescent="0.3">
      <c r="C2021" s="11">
        <v>43880</v>
      </c>
      <c r="D2021" s="12">
        <v>2243.75</v>
      </c>
      <c r="E2021">
        <f t="shared" si="183"/>
        <v>118.86157758118321</v>
      </c>
      <c r="F2021" s="222"/>
      <c r="G2021" s="115">
        <v>347</v>
      </c>
      <c r="H2021" s="115">
        <f t="shared" si="184"/>
        <v>209.03614457831307</v>
      </c>
      <c r="I2021" s="225">
        <v>43880</v>
      </c>
      <c r="J2021" s="257">
        <v>82979266898</v>
      </c>
      <c r="K2021" s="115">
        <f t="shared" si="185"/>
        <v>199.65009041523399</v>
      </c>
      <c r="L2021" s="115">
        <f t="shared" si="186"/>
        <v>-9.3860541630790806</v>
      </c>
      <c r="M2021" s="248"/>
      <c r="N2021" s="248">
        <v>43880</v>
      </c>
      <c r="O2021" s="115">
        <v>67</v>
      </c>
      <c r="P2021" s="74">
        <f t="shared" si="187"/>
        <v>79.761904761904731</v>
      </c>
      <c r="R2021">
        <f t="shared" si="182"/>
        <v>670</v>
      </c>
      <c r="T2021" s="11">
        <v>43880</v>
      </c>
      <c r="U2021" s="115">
        <v>118.86157758118321</v>
      </c>
      <c r="V2021" s="115">
        <v>209.03614457831307</v>
      </c>
      <c r="W2021" s="115">
        <v>79.761904761904731</v>
      </c>
    </row>
    <row r="2022" spans="3:23" ht="18.75" thickBot="1" x14ac:dyDescent="0.3">
      <c r="C2022" s="11">
        <v>43881</v>
      </c>
      <c r="D2022" s="12">
        <v>2226.1799999999998</v>
      </c>
      <c r="E2022">
        <f t="shared" si="183"/>
        <v>117.93081527785111</v>
      </c>
      <c r="F2022" s="222"/>
      <c r="G2022" s="115">
        <v>342.5</v>
      </c>
      <c r="H2022" s="115">
        <f t="shared" si="184"/>
        <v>206.32530120481908</v>
      </c>
      <c r="I2022" s="225">
        <v>43881</v>
      </c>
      <c r="J2022" s="257">
        <v>81903166895</v>
      </c>
      <c r="K2022" s="115">
        <f t="shared" si="185"/>
        <v>197.06096820523817</v>
      </c>
      <c r="L2022" s="115">
        <f t="shared" si="186"/>
        <v>-9.2643329995809154</v>
      </c>
      <c r="M2022" s="248"/>
      <c r="N2022" s="248">
        <v>43881</v>
      </c>
      <c r="O2022" s="115">
        <v>67</v>
      </c>
      <c r="P2022" s="74">
        <f t="shared" si="187"/>
        <v>79.761904761904731</v>
      </c>
      <c r="R2022">
        <f t="shared" si="182"/>
        <v>670</v>
      </c>
      <c r="T2022" s="11">
        <v>43881</v>
      </c>
      <c r="U2022" s="115">
        <v>117.93081527785111</v>
      </c>
      <c r="V2022" s="115">
        <v>206.32530120481908</v>
      </c>
      <c r="W2022" s="115">
        <v>79.761904761904731</v>
      </c>
    </row>
    <row r="2023" spans="3:23" ht="18.75" thickBot="1" x14ac:dyDescent="0.3">
      <c r="C2023" s="11">
        <v>43885</v>
      </c>
      <c r="D2023" s="12">
        <v>2216.7199999999998</v>
      </c>
      <c r="E2023">
        <f t="shared" si="183"/>
        <v>117.4296763256871</v>
      </c>
      <c r="F2023" s="222"/>
      <c r="G2023" s="115">
        <v>342.25</v>
      </c>
      <c r="H2023" s="115">
        <f t="shared" si="184"/>
        <v>206.17469879518055</v>
      </c>
      <c r="I2023" s="225">
        <v>43885</v>
      </c>
      <c r="J2023" s="257">
        <v>81843383561.5</v>
      </c>
      <c r="K2023" s="115">
        <f t="shared" si="185"/>
        <v>196.91712808246064</v>
      </c>
      <c r="L2023" s="115">
        <f t="shared" si="186"/>
        <v>-9.2575707127199109</v>
      </c>
      <c r="M2023" s="248"/>
      <c r="N2023" s="248">
        <v>43885</v>
      </c>
      <c r="O2023" s="115">
        <v>65.199999999999989</v>
      </c>
      <c r="P2023" s="74">
        <f t="shared" si="187"/>
        <v>77.619047619047578</v>
      </c>
      <c r="R2023">
        <f t="shared" si="182"/>
        <v>651.99999999999989</v>
      </c>
      <c r="T2023" s="11">
        <v>43885</v>
      </c>
      <c r="U2023" s="115">
        <v>117.4296763256871</v>
      </c>
      <c r="V2023" s="115">
        <v>206.17469879518055</v>
      </c>
      <c r="W2023" s="115">
        <v>77.619047619047578</v>
      </c>
    </row>
    <row r="2024" spans="3:23" ht="18.75" thickBot="1" x14ac:dyDescent="0.3">
      <c r="C2024" s="11">
        <v>43886</v>
      </c>
      <c r="D2024" s="12">
        <v>2201.4499999999998</v>
      </c>
      <c r="E2024">
        <f t="shared" si="183"/>
        <v>116.62075541664434</v>
      </c>
      <c r="F2024" s="222"/>
      <c r="G2024" s="115">
        <v>337.25</v>
      </c>
      <c r="H2024" s="115">
        <f t="shared" si="184"/>
        <v>203.16265060240946</v>
      </c>
      <c r="I2024" s="225">
        <v>43886</v>
      </c>
      <c r="J2024" s="257">
        <v>80647716891.5</v>
      </c>
      <c r="K2024" s="115">
        <f t="shared" si="185"/>
        <v>194.04032562690969</v>
      </c>
      <c r="L2024" s="115">
        <f t="shared" si="186"/>
        <v>-9.1223249754997653</v>
      </c>
      <c r="M2024" s="248"/>
      <c r="N2024" s="248">
        <v>43886</v>
      </c>
      <c r="O2024" s="115">
        <v>66.8</v>
      </c>
      <c r="P2024" s="74">
        <f t="shared" si="187"/>
        <v>79.52380952380949</v>
      </c>
      <c r="R2024">
        <f t="shared" si="182"/>
        <v>668</v>
      </c>
      <c r="T2024" s="11">
        <v>43886</v>
      </c>
      <c r="U2024" s="115">
        <v>116.62075541664434</v>
      </c>
      <c r="V2024" s="115">
        <v>203.16265060240946</v>
      </c>
      <c r="W2024" s="115">
        <v>79.52380952380949</v>
      </c>
    </row>
    <row r="2025" spans="3:23" ht="18.75" thickBot="1" x14ac:dyDescent="0.3">
      <c r="C2025" s="11">
        <v>43887</v>
      </c>
      <c r="D2025" s="12">
        <v>2181.64</v>
      </c>
      <c r="E2025">
        <f t="shared" si="183"/>
        <v>115.57133019017827</v>
      </c>
      <c r="F2025" s="222"/>
      <c r="G2025" s="115">
        <v>332</v>
      </c>
      <c r="H2025" s="115">
        <f t="shared" si="184"/>
        <v>199.99999999999983</v>
      </c>
      <c r="I2025" s="225">
        <v>43887</v>
      </c>
      <c r="J2025" s="257">
        <v>79392266888</v>
      </c>
      <c r="K2025" s="115">
        <f t="shared" si="185"/>
        <v>191.01968304858121</v>
      </c>
      <c r="L2025" s="115">
        <f t="shared" si="186"/>
        <v>-8.9803169514186152</v>
      </c>
      <c r="M2025" s="248"/>
      <c r="N2025" s="248">
        <v>43887</v>
      </c>
      <c r="O2025" s="115">
        <v>66.599999999999994</v>
      </c>
      <c r="P2025" s="74">
        <f t="shared" si="187"/>
        <v>79.285714285714249</v>
      </c>
      <c r="R2025">
        <f t="shared" si="182"/>
        <v>666</v>
      </c>
      <c r="T2025" s="11">
        <v>43887</v>
      </c>
      <c r="U2025" s="115">
        <v>115.57133019017827</v>
      </c>
      <c r="V2025" s="115">
        <v>199.99999999999983</v>
      </c>
      <c r="W2025" s="115">
        <v>79.285714285714249</v>
      </c>
    </row>
    <row r="2026" spans="3:23" ht="18.75" thickBot="1" x14ac:dyDescent="0.3">
      <c r="C2026" s="11">
        <v>43888</v>
      </c>
      <c r="D2026" s="12">
        <v>2183.7600000000002</v>
      </c>
      <c r="E2026">
        <f t="shared" si="183"/>
        <v>115.68363617100151</v>
      </c>
      <c r="F2026" s="222"/>
      <c r="G2026" s="115">
        <v>332</v>
      </c>
      <c r="H2026" s="115">
        <f t="shared" si="184"/>
        <v>199.99999999999983</v>
      </c>
      <c r="I2026" s="225">
        <v>43888</v>
      </c>
      <c r="J2026" s="257">
        <v>79392266888</v>
      </c>
      <c r="K2026" s="115">
        <f t="shared" si="185"/>
        <v>191.01968304858121</v>
      </c>
      <c r="L2026" s="115">
        <f t="shared" si="186"/>
        <v>-8.9803169514186152</v>
      </c>
      <c r="M2026" s="248"/>
      <c r="N2026" s="248">
        <v>43888</v>
      </c>
      <c r="O2026" s="115">
        <v>66</v>
      </c>
      <c r="P2026" s="74">
        <f t="shared" si="187"/>
        <v>78.571428571428541</v>
      </c>
      <c r="R2026">
        <f t="shared" si="182"/>
        <v>660</v>
      </c>
      <c r="T2026" s="11">
        <v>43888</v>
      </c>
      <c r="U2026" s="115">
        <v>115.68363617100151</v>
      </c>
      <c r="V2026" s="115">
        <v>199.99999999999983</v>
      </c>
      <c r="W2026" s="115">
        <v>78.571428571428541</v>
      </c>
    </row>
    <row r="2027" spans="3:23" ht="18.75" thickBot="1" x14ac:dyDescent="0.3">
      <c r="C2027" s="11">
        <v>43889</v>
      </c>
      <c r="D2027" s="12">
        <v>2177.25</v>
      </c>
      <c r="E2027">
        <f t="shared" si="183"/>
        <v>115.3387720506434</v>
      </c>
      <c r="F2027" s="222"/>
      <c r="G2027" s="115">
        <v>330</v>
      </c>
      <c r="H2027" s="115">
        <f t="shared" si="184"/>
        <v>198.79518072289142</v>
      </c>
      <c r="I2027" s="240">
        <v>43889</v>
      </c>
      <c r="J2027" s="262">
        <v>78914000220</v>
      </c>
      <c r="K2027" s="115">
        <f t="shared" si="185"/>
        <v>189.86896206636087</v>
      </c>
      <c r="L2027" s="115">
        <f t="shared" si="186"/>
        <v>-8.9262186565305512</v>
      </c>
      <c r="M2027" s="252"/>
      <c r="N2027" s="252">
        <v>43889</v>
      </c>
      <c r="O2027" s="115">
        <v>65</v>
      </c>
      <c r="P2027" s="74">
        <f t="shared" si="187"/>
        <v>77.380952380952351</v>
      </c>
      <c r="R2027">
        <f t="shared" si="182"/>
        <v>650</v>
      </c>
      <c r="T2027" s="11">
        <v>43889</v>
      </c>
      <c r="U2027" s="115">
        <v>115.3387720506434</v>
      </c>
      <c r="V2027" s="115">
        <v>198.79518072289142</v>
      </c>
      <c r="W2027" s="115">
        <v>77.380952380952351</v>
      </c>
    </row>
    <row r="2028" spans="3:23" ht="18.75" thickBot="1" x14ac:dyDescent="0.3">
      <c r="C2028" s="11">
        <v>43892</v>
      </c>
      <c r="D2028" s="12">
        <v>2152.8200000000002</v>
      </c>
      <c r="E2028">
        <f t="shared" si="183"/>
        <v>114.04460454521353</v>
      </c>
      <c r="F2028" s="222"/>
      <c r="G2028" s="115">
        <v>326</v>
      </c>
      <c r="H2028" s="115">
        <f t="shared" si="184"/>
        <v>196.38554216867456</v>
      </c>
      <c r="I2028" s="225">
        <v>43892</v>
      </c>
      <c r="J2028" s="257">
        <v>77957466884</v>
      </c>
      <c r="K2028" s="115">
        <f t="shared" si="185"/>
        <v>187.56752010192014</v>
      </c>
      <c r="L2028" s="115">
        <f t="shared" si="186"/>
        <v>-8.8180220667544233</v>
      </c>
      <c r="M2028" s="248"/>
      <c r="N2028" s="248">
        <v>43892</v>
      </c>
      <c r="O2028" s="115">
        <v>64</v>
      </c>
      <c r="P2028" s="74">
        <f t="shared" si="187"/>
        <v>76.190476190476161</v>
      </c>
      <c r="R2028">
        <f t="shared" si="182"/>
        <v>640</v>
      </c>
      <c r="T2028" s="11">
        <v>43892</v>
      </c>
      <c r="U2028" s="115">
        <v>114.04460454521353</v>
      </c>
      <c r="V2028" s="115">
        <v>196.38554216867456</v>
      </c>
      <c r="W2028" s="115">
        <v>76.190476190476161</v>
      </c>
    </row>
    <row r="2029" spans="3:23" ht="18.75" thickBot="1" x14ac:dyDescent="0.3">
      <c r="C2029" s="11">
        <v>43893</v>
      </c>
      <c r="D2029" s="12">
        <v>2138.0500000000002</v>
      </c>
      <c r="E2029">
        <f t="shared" si="183"/>
        <v>113.2621708957989</v>
      </c>
      <c r="F2029" s="222"/>
      <c r="G2029" s="115">
        <v>325</v>
      </c>
      <c r="H2029" s="115">
        <f t="shared" si="184"/>
        <v>195.78313253012035</v>
      </c>
      <c r="I2029" s="225">
        <v>43893</v>
      </c>
      <c r="J2029" s="257">
        <v>77718333550</v>
      </c>
      <c r="K2029" s="115">
        <f t="shared" si="185"/>
        <v>186.99215961080995</v>
      </c>
      <c r="L2029" s="115">
        <f t="shared" si="186"/>
        <v>-8.7909729193104056</v>
      </c>
      <c r="M2029" s="248"/>
      <c r="N2029" s="248">
        <v>43893</v>
      </c>
      <c r="O2029" s="115">
        <v>62.599999999999994</v>
      </c>
      <c r="P2029" s="74">
        <f t="shared" si="187"/>
        <v>74.52380952380949</v>
      </c>
      <c r="R2029">
        <f t="shared" si="182"/>
        <v>626</v>
      </c>
      <c r="T2029" s="11">
        <v>43893</v>
      </c>
      <c r="U2029" s="115">
        <v>113.2621708957989</v>
      </c>
      <c r="V2029" s="115">
        <v>195.78313253012035</v>
      </c>
      <c r="W2029" s="115">
        <v>74.52380952380949</v>
      </c>
    </row>
    <row r="2030" spans="3:23" ht="18.75" thickBot="1" x14ac:dyDescent="0.3">
      <c r="C2030" s="11">
        <v>43894</v>
      </c>
      <c r="D2030" s="12">
        <v>2133.7199999999998</v>
      </c>
      <c r="E2030">
        <f t="shared" si="183"/>
        <v>113.03279122741937</v>
      </c>
      <c r="F2030" s="222"/>
      <c r="G2030" s="115">
        <v>325</v>
      </c>
      <c r="H2030" s="115">
        <f t="shared" si="184"/>
        <v>195.78313253012035</v>
      </c>
      <c r="I2030" s="225">
        <v>43894</v>
      </c>
      <c r="J2030" s="257">
        <v>77718333550</v>
      </c>
      <c r="K2030" s="115">
        <f t="shared" si="185"/>
        <v>186.99215961080995</v>
      </c>
      <c r="L2030" s="115">
        <f t="shared" si="186"/>
        <v>-8.7909729193104056</v>
      </c>
      <c r="M2030" s="248"/>
      <c r="N2030" s="248">
        <v>43894</v>
      </c>
      <c r="O2030" s="115">
        <v>62</v>
      </c>
      <c r="P2030" s="74">
        <f t="shared" si="187"/>
        <v>73.809523809523782</v>
      </c>
      <c r="R2030">
        <f t="shared" si="182"/>
        <v>620</v>
      </c>
      <c r="T2030" s="11">
        <v>43894</v>
      </c>
      <c r="U2030" s="115">
        <v>113.03279122741937</v>
      </c>
      <c r="V2030" s="115">
        <v>195.78313253012035</v>
      </c>
      <c r="W2030" s="115">
        <v>73.809523809523782</v>
      </c>
    </row>
    <row r="2031" spans="3:23" ht="18.75" thickBot="1" x14ac:dyDescent="0.3">
      <c r="C2031" s="11">
        <v>43895</v>
      </c>
      <c r="D2031" s="12">
        <v>2112.39</v>
      </c>
      <c r="E2031">
        <f t="shared" si="183"/>
        <v>111.90284473168383</v>
      </c>
      <c r="F2031" s="222"/>
      <c r="G2031" s="115">
        <v>322</v>
      </c>
      <c r="H2031" s="115">
        <f t="shared" si="184"/>
        <v>193.97590361445771</v>
      </c>
      <c r="I2031" s="225">
        <v>43895</v>
      </c>
      <c r="J2031" s="257">
        <v>77000933548</v>
      </c>
      <c r="K2031" s="115">
        <f t="shared" si="185"/>
        <v>185.26607813747938</v>
      </c>
      <c r="L2031" s="115">
        <f t="shared" si="186"/>
        <v>-8.7098254769783239</v>
      </c>
      <c r="M2031" s="248"/>
      <c r="N2031" s="248">
        <v>43895</v>
      </c>
      <c r="O2031" s="115">
        <v>62</v>
      </c>
      <c r="P2031" s="74">
        <f t="shared" si="187"/>
        <v>73.809523809523782</v>
      </c>
      <c r="R2031">
        <f t="shared" ref="R2031:R2094" si="188">+O2031*10</f>
        <v>620</v>
      </c>
      <c r="T2031" s="11">
        <v>43895</v>
      </c>
      <c r="U2031" s="115">
        <v>111.90284473168383</v>
      </c>
      <c r="V2031" s="115">
        <v>193.97590361445771</v>
      </c>
      <c r="W2031" s="115">
        <v>73.809523809523782</v>
      </c>
    </row>
    <row r="2032" spans="3:23" ht="18.75" thickBot="1" x14ac:dyDescent="0.3">
      <c r="C2032" s="11">
        <v>43896</v>
      </c>
      <c r="D2032" s="12">
        <v>2048.46</v>
      </c>
      <c r="E2032">
        <f t="shared" si="183"/>
        <v>108.51618371563256</v>
      </c>
      <c r="F2032" s="222"/>
      <c r="G2032" s="115">
        <v>315</v>
      </c>
      <c r="H2032" s="115">
        <f t="shared" si="184"/>
        <v>189.7590361445782</v>
      </c>
      <c r="I2032" s="225">
        <v>43896</v>
      </c>
      <c r="J2032" s="257">
        <v>75327000210</v>
      </c>
      <c r="K2032" s="115">
        <f t="shared" si="185"/>
        <v>181.23855469970809</v>
      </c>
      <c r="L2032" s="115">
        <f t="shared" si="186"/>
        <v>-8.5204814448701143</v>
      </c>
      <c r="M2032" s="248"/>
      <c r="N2032" s="248">
        <v>43896</v>
      </c>
      <c r="O2032" s="115">
        <v>62</v>
      </c>
      <c r="P2032" s="74">
        <f t="shared" si="187"/>
        <v>73.809523809523782</v>
      </c>
      <c r="R2032">
        <f t="shared" si="188"/>
        <v>620</v>
      </c>
      <c r="T2032" s="11">
        <v>43896</v>
      </c>
      <c r="U2032" s="115">
        <v>108.51618371563256</v>
      </c>
      <c r="V2032" s="115">
        <v>189.7590361445782</v>
      </c>
      <c r="W2032" s="115">
        <v>73.809523809523782</v>
      </c>
    </row>
    <row r="2033" spans="3:23" ht="18.75" thickBot="1" x14ac:dyDescent="0.3">
      <c r="C2033" s="11">
        <v>43899</v>
      </c>
      <c r="D2033" s="12">
        <v>1895.69</v>
      </c>
      <c r="E2033">
        <f t="shared" si="183"/>
        <v>100.42326640885715</v>
      </c>
      <c r="F2033" s="222"/>
      <c r="G2033" s="115">
        <v>275</v>
      </c>
      <c r="H2033" s="115">
        <f t="shared" si="184"/>
        <v>165.66265060240954</v>
      </c>
      <c r="I2033" s="225">
        <v>43899</v>
      </c>
      <c r="J2033" s="257">
        <v>65761666850</v>
      </c>
      <c r="K2033" s="115">
        <f t="shared" si="185"/>
        <v>158.22413505530071</v>
      </c>
      <c r="L2033" s="115">
        <f t="shared" si="186"/>
        <v>-7.4385155471088353</v>
      </c>
      <c r="M2033" s="248"/>
      <c r="N2033" s="248">
        <v>43899</v>
      </c>
      <c r="O2033" s="115">
        <v>59</v>
      </c>
      <c r="P2033" s="74">
        <f t="shared" si="187"/>
        <v>70.238095238095212</v>
      </c>
      <c r="R2033">
        <f t="shared" si="188"/>
        <v>590</v>
      </c>
      <c r="T2033" s="11">
        <v>43899</v>
      </c>
      <c r="U2033" s="115">
        <v>100.42326640885715</v>
      </c>
      <c r="V2033" s="115">
        <v>165.66265060240954</v>
      </c>
      <c r="W2033" s="115">
        <v>70.238095238095212</v>
      </c>
    </row>
    <row r="2034" spans="3:23" ht="18.75" thickBot="1" x14ac:dyDescent="0.3">
      <c r="C2034" s="11">
        <v>43900</v>
      </c>
      <c r="D2034" s="12">
        <v>1947.46</v>
      </c>
      <c r="E2034">
        <f t="shared" si="183"/>
        <v>103.16575727075256</v>
      </c>
      <c r="F2034" s="222"/>
      <c r="G2034" s="115">
        <v>292</v>
      </c>
      <c r="H2034" s="115">
        <f t="shared" si="184"/>
        <v>175.90361445783122</v>
      </c>
      <c r="I2034" s="225">
        <v>43900</v>
      </c>
      <c r="J2034" s="257">
        <v>69826933528</v>
      </c>
      <c r="K2034" s="115">
        <f t="shared" si="185"/>
        <v>168.00526340417383</v>
      </c>
      <c r="L2034" s="115">
        <f t="shared" si="186"/>
        <v>-7.8983510536573931</v>
      </c>
      <c r="M2034" s="248"/>
      <c r="N2034" s="248">
        <v>43900</v>
      </c>
      <c r="O2034" s="115">
        <v>60.199999999999996</v>
      </c>
      <c r="P2034" s="74">
        <f t="shared" si="187"/>
        <v>71.666666666666629</v>
      </c>
      <c r="R2034">
        <f t="shared" si="188"/>
        <v>602</v>
      </c>
      <c r="T2034" s="11">
        <v>43900</v>
      </c>
      <c r="U2034" s="115">
        <v>103.16575727075256</v>
      </c>
      <c r="V2034" s="115">
        <v>175.90361445783122</v>
      </c>
      <c r="W2034" s="115">
        <v>71.666666666666629</v>
      </c>
    </row>
    <row r="2035" spans="3:23" ht="18.75" thickBot="1" x14ac:dyDescent="0.3">
      <c r="C2035" s="11">
        <v>43901</v>
      </c>
      <c r="D2035" s="12">
        <v>2007.85</v>
      </c>
      <c r="E2035">
        <f t="shared" si="183"/>
        <v>106.36488848863675</v>
      </c>
      <c r="F2035" s="222"/>
      <c r="G2035" s="115">
        <v>300</v>
      </c>
      <c r="H2035" s="115">
        <f t="shared" si="184"/>
        <v>180.72289156626496</v>
      </c>
      <c r="I2035" s="225">
        <v>43901</v>
      </c>
      <c r="J2035" s="257">
        <v>71740000200</v>
      </c>
      <c r="K2035" s="115">
        <f t="shared" si="185"/>
        <v>172.60814733305531</v>
      </c>
      <c r="L2035" s="115">
        <f t="shared" si="186"/>
        <v>-8.1147442332096489</v>
      </c>
      <c r="M2035" s="248"/>
      <c r="N2035" s="248">
        <v>43901</v>
      </c>
      <c r="O2035" s="115">
        <v>60.599999999999994</v>
      </c>
      <c r="P2035" s="74">
        <f t="shared" si="187"/>
        <v>72.14285714285711</v>
      </c>
      <c r="R2035">
        <f t="shared" si="188"/>
        <v>606</v>
      </c>
      <c r="T2035" s="11">
        <v>43901</v>
      </c>
      <c r="U2035" s="115">
        <v>106.36488848863675</v>
      </c>
      <c r="V2035" s="115">
        <v>180.72289156626496</v>
      </c>
      <c r="W2035" s="115">
        <v>72.14285714285711</v>
      </c>
    </row>
    <row r="2036" spans="3:23" ht="18.75" thickBot="1" x14ac:dyDescent="0.3">
      <c r="C2036" s="11">
        <v>43903</v>
      </c>
      <c r="D2036" s="12">
        <v>1885.22</v>
      </c>
      <c r="E2036">
        <f t="shared" si="183"/>
        <v>99.868623192244343</v>
      </c>
      <c r="F2036" s="222"/>
      <c r="G2036" s="115">
        <v>268.5</v>
      </c>
      <c r="H2036" s="115">
        <f t="shared" si="184"/>
        <v>161.74698795180714</v>
      </c>
      <c r="I2036" s="225">
        <v>43903</v>
      </c>
      <c r="J2036" s="257">
        <v>64207300179</v>
      </c>
      <c r="K2036" s="115">
        <f t="shared" si="185"/>
        <v>154.48429186308451</v>
      </c>
      <c r="L2036" s="115">
        <f t="shared" si="186"/>
        <v>-7.2626960887226346</v>
      </c>
      <c r="M2036" s="248"/>
      <c r="N2036" s="248">
        <v>43903</v>
      </c>
      <c r="O2036" s="115">
        <v>57.599999999999994</v>
      </c>
      <c r="P2036" s="74">
        <f t="shared" si="187"/>
        <v>68.571428571428541</v>
      </c>
      <c r="R2036">
        <f t="shared" si="188"/>
        <v>576</v>
      </c>
      <c r="T2036" s="11">
        <v>43903</v>
      </c>
      <c r="U2036" s="115">
        <v>99.868623192244343</v>
      </c>
      <c r="V2036" s="115">
        <v>161.74698795180714</v>
      </c>
      <c r="W2036" s="115">
        <v>68.571428571428541</v>
      </c>
    </row>
    <row r="2037" spans="3:23" ht="18.75" thickBot="1" x14ac:dyDescent="0.3">
      <c r="C2037" s="11">
        <v>43906</v>
      </c>
      <c r="D2037" s="12">
        <v>1805.91</v>
      </c>
      <c r="E2037">
        <f t="shared" si="183"/>
        <v>95.667214070032131</v>
      </c>
      <c r="F2037" s="222"/>
      <c r="G2037" s="115">
        <v>251</v>
      </c>
      <c r="H2037" s="115">
        <f t="shared" si="184"/>
        <v>151.20481927710836</v>
      </c>
      <c r="I2037" s="225">
        <v>43906</v>
      </c>
      <c r="J2037" s="257">
        <v>60022466834</v>
      </c>
      <c r="K2037" s="115">
        <f t="shared" si="185"/>
        <v>144.41548326865629</v>
      </c>
      <c r="L2037" s="115">
        <f t="shared" si="186"/>
        <v>-6.789336008452068</v>
      </c>
      <c r="M2037" s="248"/>
      <c r="N2037" s="248">
        <v>43906</v>
      </c>
      <c r="O2037" s="115">
        <v>55</v>
      </c>
      <c r="P2037" s="74">
        <f t="shared" si="187"/>
        <v>65.476190476190453</v>
      </c>
      <c r="R2037">
        <f t="shared" si="188"/>
        <v>550</v>
      </c>
      <c r="T2037" s="11">
        <v>43906</v>
      </c>
      <c r="U2037" s="115">
        <v>95.667214070032131</v>
      </c>
      <c r="V2037" s="115">
        <v>151.20481927710836</v>
      </c>
      <c r="W2037" s="115">
        <v>65.476190476190453</v>
      </c>
    </row>
    <row r="2038" spans="3:23" ht="18.75" thickBot="1" x14ac:dyDescent="0.3">
      <c r="C2038" s="11">
        <v>43907</v>
      </c>
      <c r="D2038" s="12">
        <v>1763.88</v>
      </c>
      <c r="E2038">
        <f t="shared" si="183"/>
        <v>93.440695025692463</v>
      </c>
      <c r="F2038" s="222"/>
      <c r="G2038" s="115">
        <v>246</v>
      </c>
      <c r="H2038" s="115">
        <f t="shared" si="184"/>
        <v>148.19277108433727</v>
      </c>
      <c r="I2038" s="225">
        <v>43907</v>
      </c>
      <c r="J2038" s="257">
        <v>58826800164</v>
      </c>
      <c r="K2038" s="115">
        <f t="shared" si="185"/>
        <v>141.53868081310537</v>
      </c>
      <c r="L2038" s="115">
        <f t="shared" si="186"/>
        <v>-6.6540902712318939</v>
      </c>
      <c r="M2038" s="248"/>
      <c r="N2038" s="248">
        <v>43907</v>
      </c>
      <c r="O2038" s="115">
        <v>54</v>
      </c>
      <c r="P2038" s="74">
        <f t="shared" si="187"/>
        <v>64.285714285714263</v>
      </c>
      <c r="R2038">
        <f t="shared" si="188"/>
        <v>540</v>
      </c>
      <c r="T2038" s="11">
        <v>43907</v>
      </c>
      <c r="U2038" s="115">
        <v>93.440695025692463</v>
      </c>
      <c r="V2038" s="115">
        <v>148.19277108433727</v>
      </c>
      <c r="W2038" s="115">
        <v>64.285714285714263</v>
      </c>
    </row>
    <row r="2039" spans="3:23" ht="18.75" thickBot="1" x14ac:dyDescent="0.3">
      <c r="C2039" s="11">
        <v>43908</v>
      </c>
      <c r="D2039" s="12">
        <v>1739.71</v>
      </c>
      <c r="E2039">
        <f t="shared" si="183"/>
        <v>92.160300895269188</v>
      </c>
      <c r="F2039" s="222"/>
      <c r="G2039" s="115">
        <v>243</v>
      </c>
      <c r="H2039" s="115">
        <f t="shared" si="184"/>
        <v>146.38554216867462</v>
      </c>
      <c r="I2039" s="225">
        <v>43908</v>
      </c>
      <c r="J2039" s="257">
        <v>58109400162</v>
      </c>
      <c r="K2039" s="115">
        <f t="shared" si="185"/>
        <v>139.81259933977481</v>
      </c>
      <c r="L2039" s="115">
        <f t="shared" si="186"/>
        <v>-6.5729428288998122</v>
      </c>
      <c r="M2039" s="248"/>
      <c r="N2039" s="248">
        <v>43908</v>
      </c>
      <c r="O2039" s="115">
        <v>52</v>
      </c>
      <c r="P2039" s="74">
        <f t="shared" si="187"/>
        <v>61.904761904761877</v>
      </c>
      <c r="R2039">
        <f t="shared" si="188"/>
        <v>520</v>
      </c>
      <c r="T2039" s="11">
        <v>43908</v>
      </c>
      <c r="U2039" s="115">
        <v>92.160300895269188</v>
      </c>
      <c r="V2039" s="115">
        <v>146.38554216867462</v>
      </c>
      <c r="W2039" s="115">
        <v>61.904761904761877</v>
      </c>
    </row>
    <row r="2040" spans="3:23" ht="18.75" thickBot="1" x14ac:dyDescent="0.3">
      <c r="C2040" s="11">
        <v>43909</v>
      </c>
      <c r="D2040" s="12">
        <v>1571.04</v>
      </c>
      <c r="E2040">
        <f t="shared" si="183"/>
        <v>83.225088732319591</v>
      </c>
      <c r="F2040" s="222"/>
      <c r="G2040" s="115">
        <v>210.25</v>
      </c>
      <c r="H2040" s="115">
        <f t="shared" si="184"/>
        <v>126.65662650602403</v>
      </c>
      <c r="I2040" s="240">
        <v>43909</v>
      </c>
      <c r="J2040" s="262">
        <v>50277783473.5</v>
      </c>
      <c r="K2040" s="115">
        <f t="shared" si="185"/>
        <v>120.96954325591628</v>
      </c>
      <c r="L2040" s="115">
        <f t="shared" si="186"/>
        <v>-5.6870832501077473</v>
      </c>
      <c r="M2040" s="252"/>
      <c r="N2040" s="252">
        <v>43909</v>
      </c>
      <c r="O2040" s="115">
        <v>46.8</v>
      </c>
      <c r="P2040" s="74">
        <f t="shared" si="187"/>
        <v>55.714285714285687</v>
      </c>
      <c r="R2040">
        <f t="shared" si="188"/>
        <v>468</v>
      </c>
      <c r="T2040" s="11">
        <v>43909</v>
      </c>
      <c r="U2040" s="115">
        <v>83.225088732319591</v>
      </c>
      <c r="V2040" s="115">
        <v>126.65662650602403</v>
      </c>
      <c r="W2040" s="115">
        <v>55.714285714285687</v>
      </c>
    </row>
    <row r="2041" spans="3:23" ht="18.75" thickBot="1" x14ac:dyDescent="0.3">
      <c r="C2041" s="11">
        <v>43927</v>
      </c>
      <c r="D2041" s="12">
        <v>1454.71</v>
      </c>
      <c r="E2041">
        <f t="shared" si="183"/>
        <v>77.062562907241471</v>
      </c>
      <c r="F2041" s="222"/>
      <c r="G2041" s="115">
        <v>180</v>
      </c>
      <c r="H2041" s="115">
        <f t="shared" si="184"/>
        <v>108.43373493975898</v>
      </c>
      <c r="I2041" s="225">
        <v>43927</v>
      </c>
      <c r="J2041" s="257">
        <v>43065402840</v>
      </c>
      <c r="K2041" s="115">
        <f t="shared" si="185"/>
        <v>103.61638385337082</v>
      </c>
      <c r="L2041" s="115">
        <f t="shared" si="186"/>
        <v>-4.8173510863881575</v>
      </c>
      <c r="M2041" s="248"/>
      <c r="N2041" s="248">
        <v>43927</v>
      </c>
      <c r="O2041" s="115">
        <v>41</v>
      </c>
      <c r="P2041" s="74">
        <f t="shared" si="187"/>
        <v>48.809523809523789</v>
      </c>
      <c r="R2041">
        <f t="shared" si="188"/>
        <v>410</v>
      </c>
      <c r="T2041" s="11">
        <v>43927</v>
      </c>
      <c r="U2041" s="115">
        <v>77.062562907241471</v>
      </c>
      <c r="V2041" s="115">
        <v>108.43373493975898</v>
      </c>
      <c r="W2041" s="115">
        <v>48.809523809523789</v>
      </c>
    </row>
    <row r="2042" spans="3:23" ht="18.75" thickBot="1" x14ac:dyDescent="0.3">
      <c r="C2042" s="11">
        <v>43928</v>
      </c>
      <c r="D2042" s="12">
        <v>1519.4</v>
      </c>
      <c r="E2042">
        <f t="shared" si="183"/>
        <v>80.489484557927497</v>
      </c>
      <c r="F2042" s="222"/>
      <c r="G2042" s="115">
        <v>198.25</v>
      </c>
      <c r="H2042" s="115">
        <f t="shared" si="184"/>
        <v>119.42771084337343</v>
      </c>
      <c r="I2042" s="225">
        <v>43928</v>
      </c>
      <c r="J2042" s="257">
        <v>47431756183.5</v>
      </c>
      <c r="K2042" s="115">
        <f t="shared" si="185"/>
        <v>114.12193388294871</v>
      </c>
      <c r="L2042" s="115">
        <f t="shared" si="186"/>
        <v>-5.3057769604247227</v>
      </c>
      <c r="M2042" s="248"/>
      <c r="N2042" s="248">
        <v>43928</v>
      </c>
      <c r="O2042" s="115">
        <v>43</v>
      </c>
      <c r="P2042" s="74">
        <f t="shared" si="187"/>
        <v>51.190476190476168</v>
      </c>
      <c r="R2042">
        <f t="shared" si="188"/>
        <v>430</v>
      </c>
      <c r="T2042" s="11">
        <v>43928</v>
      </c>
      <c r="U2042" s="115">
        <v>80.489484557927497</v>
      </c>
      <c r="V2042" s="115">
        <v>119.42771084337343</v>
      </c>
      <c r="W2042" s="115">
        <v>51.190476190476168</v>
      </c>
    </row>
    <row r="2043" spans="3:23" ht="18.75" thickBot="1" x14ac:dyDescent="0.3">
      <c r="C2043" s="11">
        <v>43929</v>
      </c>
      <c r="D2043" s="12">
        <v>1684.17</v>
      </c>
      <c r="E2043">
        <f t="shared" si="183"/>
        <v>89.218096095777781</v>
      </c>
      <c r="F2043" s="222"/>
      <c r="G2043" s="115">
        <v>225</v>
      </c>
      <c r="H2043" s="115">
        <f t="shared" si="184"/>
        <v>135.54216867469873</v>
      </c>
      <c r="I2043" s="225">
        <v>43929</v>
      </c>
      <c r="J2043" s="257">
        <v>53831753550</v>
      </c>
      <c r="K2043" s="115">
        <f t="shared" si="185"/>
        <v>129.52047981671353</v>
      </c>
      <c r="L2043" s="115">
        <f t="shared" si="186"/>
        <v>-6.0216888579851968</v>
      </c>
      <c r="M2043" s="248"/>
      <c r="N2043" s="248">
        <v>43929</v>
      </c>
      <c r="O2043" s="115">
        <v>51.6</v>
      </c>
      <c r="P2043" s="74">
        <f t="shared" si="187"/>
        <v>61.428571428571402</v>
      </c>
      <c r="R2043">
        <f t="shared" si="188"/>
        <v>516</v>
      </c>
      <c r="T2043" s="11">
        <v>43929</v>
      </c>
      <c r="U2043" s="115">
        <v>89.218096095777781</v>
      </c>
      <c r="V2043" s="115">
        <v>135.54216867469873</v>
      </c>
      <c r="W2043" s="115">
        <v>61.428571428571402</v>
      </c>
    </row>
    <row r="2044" spans="3:23" ht="18.75" thickBot="1" x14ac:dyDescent="0.3">
      <c r="C2044" s="11">
        <v>43930</v>
      </c>
      <c r="D2044" s="12">
        <v>1769.06</v>
      </c>
      <c r="E2044">
        <f t="shared" si="183"/>
        <v>93.715103035439796</v>
      </c>
      <c r="F2044" s="222"/>
      <c r="G2044" s="115">
        <v>234</v>
      </c>
      <c r="H2044" s="115">
        <f t="shared" si="184"/>
        <v>140.96385542168667</v>
      </c>
      <c r="I2044" s="225">
        <v>43930</v>
      </c>
      <c r="J2044" s="257">
        <v>55985023692</v>
      </c>
      <c r="K2044" s="115">
        <f t="shared" si="185"/>
        <v>134.70129900938207</v>
      </c>
      <c r="L2044" s="115">
        <f t="shared" si="186"/>
        <v>-6.2625564123046047</v>
      </c>
      <c r="M2044" s="248"/>
      <c r="N2044" s="248">
        <v>43930</v>
      </c>
      <c r="O2044" s="115">
        <v>52.199999999999996</v>
      </c>
      <c r="P2044" s="74">
        <f t="shared" si="187"/>
        <v>62.142857142857103</v>
      </c>
      <c r="R2044">
        <f t="shared" si="188"/>
        <v>522</v>
      </c>
      <c r="T2044" s="11">
        <v>43930</v>
      </c>
      <c r="U2044" s="115">
        <v>93.715103035439796</v>
      </c>
      <c r="V2044" s="115">
        <v>140.96385542168667</v>
      </c>
      <c r="W2044" s="115">
        <v>62.142857142857103</v>
      </c>
    </row>
    <row r="2045" spans="3:23" ht="18.75" thickBot="1" x14ac:dyDescent="0.3">
      <c r="C2045" s="11">
        <v>43931</v>
      </c>
      <c r="D2045" s="12">
        <v>1823.44</v>
      </c>
      <c r="E2045">
        <f t="shared" si="183"/>
        <v>96.595857392593999</v>
      </c>
      <c r="F2045" s="222"/>
      <c r="G2045" s="115">
        <v>244</v>
      </c>
      <c r="H2045" s="115">
        <f t="shared" si="184"/>
        <v>146.98795180722885</v>
      </c>
      <c r="I2045" s="225">
        <v>43931</v>
      </c>
      <c r="J2045" s="257">
        <v>58377546072</v>
      </c>
      <c r="K2045" s="115">
        <f t="shared" si="185"/>
        <v>140.45776477901379</v>
      </c>
      <c r="L2045" s="115">
        <f t="shared" si="186"/>
        <v>-6.5301870282150674</v>
      </c>
      <c r="M2045" s="248"/>
      <c r="N2045" s="248">
        <v>43931</v>
      </c>
      <c r="O2045" s="115">
        <v>52.199999999999996</v>
      </c>
      <c r="P2045" s="74">
        <f t="shared" si="187"/>
        <v>62.142857142857103</v>
      </c>
      <c r="R2045">
        <f t="shared" si="188"/>
        <v>522</v>
      </c>
      <c r="T2045" s="11">
        <v>43931</v>
      </c>
      <c r="U2045" s="115">
        <v>96.595857392593999</v>
      </c>
      <c r="V2045" s="115">
        <v>146.98795180722885</v>
      </c>
      <c r="W2045" s="115">
        <v>62.142857142857103</v>
      </c>
    </row>
    <row r="2046" spans="3:23" ht="18.75" thickBot="1" x14ac:dyDescent="0.3">
      <c r="C2046" s="11">
        <v>43934</v>
      </c>
      <c r="D2046" s="12">
        <v>1795.86</v>
      </c>
      <c r="E2046">
        <f t="shared" si="183"/>
        <v>95.134820151506958</v>
      </c>
      <c r="F2046" s="222"/>
      <c r="G2046" s="115">
        <v>235</v>
      </c>
      <c r="H2046" s="115">
        <f t="shared" si="184"/>
        <v>141.56626506024091</v>
      </c>
      <c r="I2046" s="225">
        <v>43934</v>
      </c>
      <c r="J2046" s="257">
        <v>56224275930</v>
      </c>
      <c r="K2046" s="115">
        <f t="shared" si="185"/>
        <v>135.27694558634525</v>
      </c>
      <c r="L2046" s="115">
        <f t="shared" si="186"/>
        <v>-6.2893194738956595</v>
      </c>
      <c r="M2046" s="248"/>
      <c r="N2046" s="248">
        <v>43934</v>
      </c>
      <c r="O2046" s="115">
        <v>50</v>
      </c>
      <c r="P2046" s="74">
        <f t="shared" si="187"/>
        <v>59.52380952380949</v>
      </c>
      <c r="R2046">
        <f t="shared" si="188"/>
        <v>500</v>
      </c>
      <c r="T2046" s="11">
        <v>43934</v>
      </c>
      <c r="U2046" s="115">
        <v>95.134820151506958</v>
      </c>
      <c r="V2046" s="115">
        <v>141.56626506024091</v>
      </c>
      <c r="W2046" s="115">
        <v>59.52380952380949</v>
      </c>
    </row>
    <row r="2047" spans="3:23" ht="18.75" thickBot="1" x14ac:dyDescent="0.3">
      <c r="C2047" s="11">
        <v>43935</v>
      </c>
      <c r="D2047" s="12">
        <v>1787.36</v>
      </c>
      <c r="E2047">
        <f t="shared" si="183"/>
        <v>94.684536737828935</v>
      </c>
      <c r="F2047" s="222"/>
      <c r="G2047" s="115">
        <v>234.5</v>
      </c>
      <c r="H2047" s="115">
        <f t="shared" si="184"/>
        <v>141.26506024096381</v>
      </c>
      <c r="I2047" s="225">
        <v>43935</v>
      </c>
      <c r="J2047" s="257">
        <v>56104649811</v>
      </c>
      <c r="K2047" s="115">
        <f t="shared" si="185"/>
        <v>134.98912229786367</v>
      </c>
      <c r="L2047" s="115">
        <f t="shared" si="186"/>
        <v>-6.2759379431001321</v>
      </c>
      <c r="M2047" s="248"/>
      <c r="N2047" s="248">
        <v>43935</v>
      </c>
      <c r="O2047" s="115">
        <v>51</v>
      </c>
      <c r="P2047" s="74">
        <f t="shared" si="187"/>
        <v>60.71428571428568</v>
      </c>
      <c r="R2047">
        <f t="shared" si="188"/>
        <v>510</v>
      </c>
      <c r="T2047" s="11">
        <v>43935</v>
      </c>
      <c r="U2047" s="115">
        <v>94.684536737828935</v>
      </c>
      <c r="V2047" s="115">
        <v>141.26506024096381</v>
      </c>
      <c r="W2047" s="115">
        <v>60.71428571428568</v>
      </c>
    </row>
    <row r="2048" spans="3:23" ht="18.75" thickBot="1" x14ac:dyDescent="0.3">
      <c r="C2048" s="11">
        <v>43936</v>
      </c>
      <c r="D2048" s="12">
        <v>1784.29</v>
      </c>
      <c r="E2048">
        <f t="shared" si="183"/>
        <v>94.521904963712288</v>
      </c>
      <c r="F2048" s="222"/>
      <c r="G2048" s="115">
        <v>234.5</v>
      </c>
      <c r="H2048" s="115">
        <f t="shared" si="184"/>
        <v>141.26506024096381</v>
      </c>
      <c r="I2048" s="225">
        <v>43936</v>
      </c>
      <c r="J2048" s="257">
        <v>56104649811</v>
      </c>
      <c r="K2048" s="115">
        <f t="shared" si="185"/>
        <v>134.98912229786367</v>
      </c>
      <c r="L2048" s="115">
        <f t="shared" si="186"/>
        <v>-6.2759379431001321</v>
      </c>
      <c r="M2048" s="248"/>
      <c r="N2048" s="248">
        <v>43936</v>
      </c>
      <c r="O2048" s="115">
        <v>50</v>
      </c>
      <c r="P2048" s="74">
        <f t="shared" si="187"/>
        <v>59.52380952380949</v>
      </c>
      <c r="R2048">
        <f t="shared" si="188"/>
        <v>500</v>
      </c>
      <c r="T2048" s="11">
        <v>43936</v>
      </c>
      <c r="U2048" s="115">
        <v>94.521904963712288</v>
      </c>
      <c r="V2048" s="115">
        <v>141.26506024096381</v>
      </c>
      <c r="W2048" s="115">
        <v>59.52380952380949</v>
      </c>
    </row>
    <row r="2049" spans="3:23" ht="18.75" thickBot="1" x14ac:dyDescent="0.3">
      <c r="C2049" s="11">
        <v>43937</v>
      </c>
      <c r="D2049" s="12">
        <v>1759.48</v>
      </c>
      <c r="E2049">
        <f t="shared" si="183"/>
        <v>93.207607140965038</v>
      </c>
      <c r="F2049" s="222"/>
      <c r="G2049" s="115">
        <v>230</v>
      </c>
      <c r="H2049" s="115">
        <f t="shared" si="184"/>
        <v>138.55421686746982</v>
      </c>
      <c r="I2049" s="225">
        <v>43937</v>
      </c>
      <c r="J2049" s="257">
        <v>55028014740</v>
      </c>
      <c r="K2049" s="115">
        <f t="shared" si="185"/>
        <v>132.3987127015294</v>
      </c>
      <c r="L2049" s="115">
        <f t="shared" si="186"/>
        <v>-6.1555041659404139</v>
      </c>
      <c r="M2049" s="248"/>
      <c r="N2049" s="248">
        <v>43937</v>
      </c>
      <c r="O2049" s="115">
        <v>49.5</v>
      </c>
      <c r="P2049" s="74">
        <f t="shared" si="187"/>
        <v>58.928571428571395</v>
      </c>
      <c r="R2049">
        <f t="shared" si="188"/>
        <v>495</v>
      </c>
      <c r="T2049" s="11">
        <v>43937</v>
      </c>
      <c r="U2049" s="115">
        <v>93.207607140965038</v>
      </c>
      <c r="V2049" s="115">
        <v>138.55421686746982</v>
      </c>
      <c r="W2049" s="115">
        <v>58.928571428571395</v>
      </c>
    </row>
    <row r="2050" spans="3:23" ht="18.75" thickBot="1" x14ac:dyDescent="0.3">
      <c r="C2050" s="11">
        <v>43938</v>
      </c>
      <c r="D2050" s="12">
        <v>1747.85</v>
      </c>
      <c r="E2050">
        <f t="shared" si="183"/>
        <v>92.591513482014989</v>
      </c>
      <c r="F2050" s="222"/>
      <c r="G2050" s="115">
        <v>228</v>
      </c>
      <c r="H2050" s="115">
        <f t="shared" si="184"/>
        <v>137.34939759036141</v>
      </c>
      <c r="I2050" s="225">
        <v>43938</v>
      </c>
      <c r="J2050" s="257">
        <v>54549510264</v>
      </c>
      <c r="K2050" s="115">
        <f t="shared" si="185"/>
        <v>131.24741954760307</v>
      </c>
      <c r="L2050" s="115">
        <f t="shared" si="186"/>
        <v>-6.1019780427583328</v>
      </c>
      <c r="M2050" s="248"/>
      <c r="N2050" s="248">
        <v>43938</v>
      </c>
      <c r="O2050" s="115">
        <v>49</v>
      </c>
      <c r="P2050" s="74">
        <f t="shared" si="187"/>
        <v>58.3333333333333</v>
      </c>
      <c r="R2050">
        <f t="shared" si="188"/>
        <v>490</v>
      </c>
      <c r="T2050" s="11">
        <v>43938</v>
      </c>
      <c r="U2050" s="115">
        <v>92.591513482014989</v>
      </c>
      <c r="V2050" s="115">
        <v>137.34939759036141</v>
      </c>
      <c r="W2050" s="115">
        <v>58.3333333333333</v>
      </c>
    </row>
    <row r="2051" spans="3:23" ht="18.75" thickBot="1" x14ac:dyDescent="0.3">
      <c r="C2051" s="11">
        <v>43941</v>
      </c>
      <c r="D2051" s="12">
        <v>1724.56</v>
      </c>
      <c r="E2051">
        <f t="shared" si="183"/>
        <v>91.357736928537207</v>
      </c>
      <c r="F2051" s="222"/>
      <c r="G2051" s="115">
        <v>225</v>
      </c>
      <c r="H2051" s="115">
        <f t="shared" si="184"/>
        <v>135.54216867469876</v>
      </c>
      <c r="I2051" s="225">
        <v>43941</v>
      </c>
      <c r="J2051" s="257">
        <v>53831753550</v>
      </c>
      <c r="K2051" s="115">
        <f t="shared" si="185"/>
        <v>129.52047981671356</v>
      </c>
      <c r="L2051" s="115">
        <f t="shared" si="186"/>
        <v>-6.0216888579851968</v>
      </c>
      <c r="M2051" s="248"/>
      <c r="N2051" s="248">
        <v>43941</v>
      </c>
      <c r="O2051" s="115">
        <v>47</v>
      </c>
      <c r="P2051" s="74">
        <f t="shared" si="187"/>
        <v>55.952380952380921</v>
      </c>
      <c r="R2051">
        <f t="shared" si="188"/>
        <v>470</v>
      </c>
      <c r="T2051" s="11">
        <v>43941</v>
      </c>
      <c r="U2051" s="115">
        <v>91.357736928537207</v>
      </c>
      <c r="V2051" s="115">
        <v>135.54216867469876</v>
      </c>
      <c r="W2051" s="115">
        <v>55.952380952380921</v>
      </c>
    </row>
    <row r="2052" spans="3:23" ht="18.75" thickBot="1" x14ac:dyDescent="0.3">
      <c r="C2052" s="11">
        <v>43942</v>
      </c>
      <c r="D2052" s="12">
        <v>1697.28</v>
      </c>
      <c r="E2052">
        <f t="shared" si="183"/>
        <v>89.91259204322705</v>
      </c>
      <c r="F2052" s="222"/>
      <c r="G2052" s="115">
        <v>215</v>
      </c>
      <c r="H2052" s="115">
        <f t="shared" si="184"/>
        <v>129.51807228915661</v>
      </c>
      <c r="I2052" s="225">
        <v>43942</v>
      </c>
      <c r="J2052" s="257">
        <v>51439231170</v>
      </c>
      <c r="K2052" s="115">
        <f t="shared" si="185"/>
        <v>123.76401404708186</v>
      </c>
      <c r="L2052" s="115">
        <f t="shared" si="186"/>
        <v>-5.7540582420747484</v>
      </c>
      <c r="M2052" s="248"/>
      <c r="N2052" s="248">
        <v>43942</v>
      </c>
      <c r="O2052" s="115">
        <v>47.5</v>
      </c>
      <c r="P2052" s="74">
        <f t="shared" si="187"/>
        <v>56.547619047619023</v>
      </c>
      <c r="R2052">
        <f t="shared" si="188"/>
        <v>475</v>
      </c>
      <c r="T2052" s="11">
        <v>43942</v>
      </c>
      <c r="U2052" s="115">
        <v>89.91259204322705</v>
      </c>
      <c r="V2052" s="115">
        <v>129.51807228915661</v>
      </c>
      <c r="W2052" s="115">
        <v>56.547619047619023</v>
      </c>
    </row>
    <row r="2053" spans="3:23" ht="18.75" thickBot="1" x14ac:dyDescent="0.3">
      <c r="C2053" s="11">
        <v>43943</v>
      </c>
      <c r="D2053" s="12">
        <v>1677.73</v>
      </c>
      <c r="E2053">
        <f t="shared" ref="E2053:E2116" si="189">+(D2053/D2052)*E2052</f>
        <v>88.876940191767602</v>
      </c>
      <c r="F2053" s="222"/>
      <c r="G2053" s="115">
        <v>210</v>
      </c>
      <c r="H2053" s="115">
        <f t="shared" ref="H2053:H2116" si="190">+(G2053/G2052)*H2052</f>
        <v>126.50602409638552</v>
      </c>
      <c r="I2053" s="225">
        <v>43943</v>
      </c>
      <c r="J2053" s="257">
        <v>50242969980</v>
      </c>
      <c r="K2053" s="115">
        <f t="shared" ref="K2053:K2116" si="191">+(J2053/J2052)*K2052</f>
        <v>120.885781162266</v>
      </c>
      <c r="L2053" s="115">
        <f t="shared" ref="L2053:L2116" si="192">+K2053-H2053</f>
        <v>-5.620242934119517</v>
      </c>
      <c r="M2053" s="248"/>
      <c r="N2053" s="248">
        <v>43943</v>
      </c>
      <c r="O2053" s="115">
        <v>47.5</v>
      </c>
      <c r="P2053" s="74">
        <f t="shared" ref="P2053:P2116" si="193">+(O2053/O2052)*P2052</f>
        <v>56.547619047619023</v>
      </c>
      <c r="R2053">
        <f t="shared" si="188"/>
        <v>475</v>
      </c>
      <c r="T2053" s="11">
        <v>43943</v>
      </c>
      <c r="U2053" s="115">
        <v>88.876940191767602</v>
      </c>
      <c r="V2053" s="115">
        <v>126.50602409638552</v>
      </c>
      <c r="W2053" s="115">
        <v>56.547619047619023</v>
      </c>
    </row>
    <row r="2054" spans="3:23" ht="18.75" thickBot="1" x14ac:dyDescent="0.3">
      <c r="C2054" s="11">
        <v>43944</v>
      </c>
      <c r="D2054" s="12">
        <v>1658.86</v>
      </c>
      <c r="E2054">
        <f t="shared" si="189"/>
        <v>87.877311013402391</v>
      </c>
      <c r="F2054" s="222"/>
      <c r="G2054" s="115">
        <v>210</v>
      </c>
      <c r="H2054" s="115">
        <f t="shared" si="190"/>
        <v>126.50602409638552</v>
      </c>
      <c r="I2054" s="225">
        <v>43944</v>
      </c>
      <c r="J2054" s="257">
        <v>50242969980</v>
      </c>
      <c r="K2054" s="115">
        <f t="shared" si="191"/>
        <v>120.885781162266</v>
      </c>
      <c r="L2054" s="115">
        <f t="shared" si="192"/>
        <v>-5.620242934119517</v>
      </c>
      <c r="M2054" s="248"/>
      <c r="N2054" s="248">
        <v>43944</v>
      </c>
      <c r="O2054" s="115">
        <v>45</v>
      </c>
      <c r="P2054" s="74">
        <f t="shared" si="193"/>
        <v>53.571428571428548</v>
      </c>
      <c r="R2054">
        <f t="shared" si="188"/>
        <v>450</v>
      </c>
      <c r="T2054" s="11">
        <v>43944</v>
      </c>
      <c r="U2054" s="115">
        <v>87.877311013402391</v>
      </c>
      <c r="V2054" s="115">
        <v>126.50602409638552</v>
      </c>
      <c r="W2054" s="115">
        <v>53.571428571428548</v>
      </c>
    </row>
    <row r="2055" spans="3:23" ht="18.75" thickBot="1" x14ac:dyDescent="0.3">
      <c r="C2055" s="11">
        <v>43945</v>
      </c>
      <c r="D2055" s="12">
        <v>1638.27</v>
      </c>
      <c r="E2055">
        <f t="shared" si="189"/>
        <v>86.78656566191647</v>
      </c>
      <c r="F2055" s="222"/>
      <c r="G2055" s="115">
        <v>207</v>
      </c>
      <c r="H2055" s="115">
        <f t="shared" si="190"/>
        <v>124.69879518072287</v>
      </c>
      <c r="I2055" s="225">
        <v>43945</v>
      </c>
      <c r="J2055" s="257">
        <v>49525213266</v>
      </c>
      <c r="K2055" s="115">
        <f t="shared" si="191"/>
        <v>119.15884143137649</v>
      </c>
      <c r="L2055" s="115">
        <f t="shared" si="192"/>
        <v>-5.5399537493463811</v>
      </c>
      <c r="M2055" s="248"/>
      <c r="N2055" s="248">
        <v>43945</v>
      </c>
      <c r="O2055" s="115">
        <v>44</v>
      </c>
      <c r="P2055" s="74">
        <f t="shared" si="193"/>
        <v>52.380952380952358</v>
      </c>
      <c r="R2055">
        <f t="shared" si="188"/>
        <v>440</v>
      </c>
      <c r="T2055" s="11">
        <v>43945</v>
      </c>
      <c r="U2055" s="115">
        <v>86.78656566191647</v>
      </c>
      <c r="V2055" s="115">
        <v>124.69879518072287</v>
      </c>
      <c r="W2055" s="115">
        <v>52.380952380952358</v>
      </c>
    </row>
    <row r="2056" spans="3:23" ht="18.75" thickBot="1" x14ac:dyDescent="0.3">
      <c r="C2056" s="11">
        <v>43948</v>
      </c>
      <c r="D2056" s="12">
        <v>1611.91</v>
      </c>
      <c r="E2056">
        <f t="shared" si="189"/>
        <v>85.390157334322041</v>
      </c>
      <c r="F2056" s="222"/>
      <c r="G2056" s="115">
        <v>207</v>
      </c>
      <c r="H2056" s="115">
        <f t="shared" si="190"/>
        <v>124.69879518072287</v>
      </c>
      <c r="I2056" s="225">
        <v>43948</v>
      </c>
      <c r="J2056" s="257">
        <v>49525213266</v>
      </c>
      <c r="K2056" s="115">
        <f t="shared" si="191"/>
        <v>119.15884143137649</v>
      </c>
      <c r="L2056" s="115">
        <f t="shared" si="192"/>
        <v>-5.5399537493463811</v>
      </c>
      <c r="M2056" s="248"/>
      <c r="N2056" s="248">
        <v>43948</v>
      </c>
      <c r="O2056" s="115">
        <v>44</v>
      </c>
      <c r="P2056" s="74">
        <f t="shared" si="193"/>
        <v>52.380952380952358</v>
      </c>
      <c r="R2056">
        <f t="shared" si="188"/>
        <v>440</v>
      </c>
      <c r="T2056" s="11">
        <v>43948</v>
      </c>
      <c r="U2056" s="115">
        <v>85.390157334322041</v>
      </c>
      <c r="V2056" s="115">
        <v>124.69879518072287</v>
      </c>
      <c r="W2056" s="115">
        <v>52.380952380952358</v>
      </c>
    </row>
    <row r="2057" spans="3:23" ht="18.75" thickBot="1" x14ac:dyDescent="0.3">
      <c r="C2057" s="11">
        <v>43949</v>
      </c>
      <c r="D2057" s="12">
        <v>1601.1</v>
      </c>
      <c r="E2057">
        <f t="shared" si="189"/>
        <v>84.817502781162105</v>
      </c>
      <c r="F2057" s="222"/>
      <c r="G2057" s="115">
        <v>207</v>
      </c>
      <c r="H2057" s="115">
        <f t="shared" si="190"/>
        <v>124.69879518072287</v>
      </c>
      <c r="I2057" s="225">
        <v>43949</v>
      </c>
      <c r="J2057" s="257">
        <v>49525213266</v>
      </c>
      <c r="K2057" s="115">
        <f t="shared" si="191"/>
        <v>119.15884143137649</v>
      </c>
      <c r="L2057" s="115">
        <f t="shared" si="192"/>
        <v>-5.5399537493463811</v>
      </c>
      <c r="M2057" s="248"/>
      <c r="N2057" s="248">
        <v>43949</v>
      </c>
      <c r="O2057" s="115">
        <v>44</v>
      </c>
      <c r="P2057" s="74">
        <f t="shared" si="193"/>
        <v>52.380952380952358</v>
      </c>
      <c r="R2057">
        <f t="shared" si="188"/>
        <v>440</v>
      </c>
      <c r="T2057" s="11">
        <v>43949</v>
      </c>
      <c r="U2057" s="115">
        <v>84.817502781162105</v>
      </c>
      <c r="V2057" s="115">
        <v>124.69879518072287</v>
      </c>
      <c r="W2057" s="115">
        <v>52.380952380952358</v>
      </c>
    </row>
    <row r="2058" spans="3:23" ht="18.75" thickBot="1" x14ac:dyDescent="0.3">
      <c r="C2058" s="11">
        <v>43950</v>
      </c>
      <c r="D2058" s="12">
        <v>1594.77</v>
      </c>
      <c r="E2058">
        <f t="shared" si="189"/>
        <v>84.482174074270134</v>
      </c>
      <c r="F2058" s="222"/>
      <c r="G2058" s="115">
        <v>205</v>
      </c>
      <c r="H2058" s="115">
        <f t="shared" si="190"/>
        <v>123.49397590361443</v>
      </c>
      <c r="I2058" s="225">
        <v>43950</v>
      </c>
      <c r="J2058" s="257">
        <v>49046708790</v>
      </c>
      <c r="K2058" s="115">
        <f t="shared" si="191"/>
        <v>118.00754827745014</v>
      </c>
      <c r="L2058" s="115">
        <f t="shared" si="192"/>
        <v>-5.4864276261642857</v>
      </c>
      <c r="M2058" s="248"/>
      <c r="N2058" s="248">
        <v>43950</v>
      </c>
      <c r="O2058" s="115">
        <v>44</v>
      </c>
      <c r="P2058" s="74">
        <f t="shared" si="193"/>
        <v>52.380952380952358</v>
      </c>
      <c r="R2058">
        <f t="shared" si="188"/>
        <v>440</v>
      </c>
      <c r="T2058" s="11">
        <v>43950</v>
      </c>
      <c r="U2058" s="115">
        <v>84.482174074270134</v>
      </c>
      <c r="V2058" s="115">
        <v>123.49397590361443</v>
      </c>
      <c r="W2058" s="115">
        <v>52.380952380952358</v>
      </c>
    </row>
    <row r="2059" spans="3:23" ht="18.75" thickBot="1" x14ac:dyDescent="0.3">
      <c r="C2059" s="11">
        <v>43951</v>
      </c>
      <c r="D2059" s="12">
        <v>1572.75</v>
      </c>
      <c r="E2059">
        <f t="shared" si="189"/>
        <v>83.315675160247778</v>
      </c>
      <c r="F2059" s="222"/>
      <c r="G2059" s="115">
        <v>202.5</v>
      </c>
      <c r="H2059" s="115">
        <f t="shared" si="190"/>
        <v>121.98795180722888</v>
      </c>
      <c r="I2059" s="240">
        <v>43951</v>
      </c>
      <c r="J2059" s="262">
        <v>48448578195</v>
      </c>
      <c r="K2059" s="115">
        <f t="shared" si="191"/>
        <v>116.5684318350422</v>
      </c>
      <c r="L2059" s="115">
        <f t="shared" si="192"/>
        <v>-5.4195199721866771</v>
      </c>
      <c r="M2059" s="252"/>
      <c r="N2059" s="252">
        <v>43951</v>
      </c>
      <c r="O2059" s="115">
        <v>37.5</v>
      </c>
      <c r="P2059" s="74">
        <f t="shared" si="193"/>
        <v>44.642857142857125</v>
      </c>
      <c r="R2059">
        <f t="shared" si="188"/>
        <v>375</v>
      </c>
      <c r="T2059" s="11">
        <v>43951</v>
      </c>
      <c r="U2059" s="115">
        <v>83.315675160247778</v>
      </c>
      <c r="V2059" s="115">
        <v>121.98795180722888</v>
      </c>
      <c r="W2059" s="115">
        <v>44.642857142857125</v>
      </c>
    </row>
    <row r="2060" spans="3:23" ht="18.75" thickBot="1" x14ac:dyDescent="0.3">
      <c r="C2060" s="11">
        <v>43955</v>
      </c>
      <c r="D2060" s="12">
        <v>1566.77</v>
      </c>
      <c r="E2060">
        <f t="shared" si="189"/>
        <v>82.998887535095477</v>
      </c>
      <c r="F2060" s="222"/>
      <c r="G2060" s="115">
        <v>201</v>
      </c>
      <c r="H2060" s="115">
        <f t="shared" si="190"/>
        <v>121.08433734939756</v>
      </c>
      <c r="I2060" s="225">
        <v>43955</v>
      </c>
      <c r="J2060" s="257">
        <v>48089699838</v>
      </c>
      <c r="K2060" s="115">
        <f t="shared" si="191"/>
        <v>115.70496196959745</v>
      </c>
      <c r="L2060" s="115">
        <f t="shared" si="192"/>
        <v>-5.3793753798001092</v>
      </c>
      <c r="M2060" s="248"/>
      <c r="N2060" s="248">
        <v>43955</v>
      </c>
      <c r="O2060" s="115">
        <v>36.5</v>
      </c>
      <c r="P2060" s="74">
        <f t="shared" si="193"/>
        <v>43.452380952380935</v>
      </c>
      <c r="R2060">
        <f t="shared" si="188"/>
        <v>365</v>
      </c>
      <c r="T2060" s="11">
        <v>43955</v>
      </c>
      <c r="U2060" s="115">
        <v>82.998887535095477</v>
      </c>
      <c r="V2060" s="115">
        <v>121.08433734939756</v>
      </c>
      <c r="W2060" s="115">
        <v>43.452380952380935</v>
      </c>
    </row>
    <row r="2061" spans="3:23" ht="18.75" thickBot="1" x14ac:dyDescent="0.3">
      <c r="C2061" s="11">
        <v>43956</v>
      </c>
      <c r="D2061" s="12">
        <v>1577.57</v>
      </c>
      <c r="E2061">
        <f t="shared" si="189"/>
        <v>83.571012343062847</v>
      </c>
      <c r="F2061" s="222"/>
      <c r="G2061" s="115">
        <v>206</v>
      </c>
      <c r="H2061" s="115">
        <f t="shared" si="190"/>
        <v>124.09638554216865</v>
      </c>
      <c r="I2061" s="225">
        <v>43956</v>
      </c>
      <c r="J2061" s="257">
        <v>49285961028</v>
      </c>
      <c r="K2061" s="115">
        <f t="shared" si="191"/>
        <v>118.58319485441331</v>
      </c>
      <c r="L2061" s="115">
        <f t="shared" si="192"/>
        <v>-5.5131906877553405</v>
      </c>
      <c r="M2061" s="248"/>
      <c r="N2061" s="248">
        <v>43956</v>
      </c>
      <c r="O2061" s="115">
        <v>37.5</v>
      </c>
      <c r="P2061" s="74">
        <f t="shared" si="193"/>
        <v>44.642857142857132</v>
      </c>
      <c r="R2061">
        <f t="shared" si="188"/>
        <v>375</v>
      </c>
      <c r="T2061" s="11">
        <v>43956</v>
      </c>
      <c r="U2061" s="115">
        <v>83.571012343062847</v>
      </c>
      <c r="V2061" s="115">
        <v>124.09638554216865</v>
      </c>
      <c r="W2061" s="115">
        <v>44.642857142857132</v>
      </c>
    </row>
    <row r="2062" spans="3:23" ht="18.75" thickBot="1" x14ac:dyDescent="0.3">
      <c r="C2062" s="11">
        <v>43957</v>
      </c>
      <c r="D2062" s="12">
        <v>1598.05</v>
      </c>
      <c r="E2062">
        <f t="shared" si="189"/>
        <v>84.655930497430589</v>
      </c>
      <c r="F2062" s="222"/>
      <c r="G2062" s="115">
        <v>214.5</v>
      </c>
      <c r="H2062" s="115">
        <f t="shared" si="190"/>
        <v>129.2168674698795</v>
      </c>
      <c r="I2062" s="225">
        <v>43957</v>
      </c>
      <c r="J2062" s="257">
        <v>51319605051</v>
      </c>
      <c r="K2062" s="115">
        <f t="shared" si="191"/>
        <v>123.47619075860027</v>
      </c>
      <c r="L2062" s="115">
        <f t="shared" si="192"/>
        <v>-5.7406767112792352</v>
      </c>
      <c r="M2062" s="248"/>
      <c r="N2062" s="248">
        <v>43957</v>
      </c>
      <c r="O2062" s="115">
        <v>40</v>
      </c>
      <c r="P2062" s="74">
        <f t="shared" si="193"/>
        <v>47.619047619047606</v>
      </c>
      <c r="R2062">
        <f t="shared" si="188"/>
        <v>400</v>
      </c>
      <c r="T2062" s="11">
        <v>43957</v>
      </c>
      <c r="U2062" s="115">
        <v>84.655930497430589</v>
      </c>
      <c r="V2062" s="115">
        <v>129.2168674698795</v>
      </c>
      <c r="W2062" s="115">
        <v>47.619047619047606</v>
      </c>
    </row>
    <row r="2063" spans="3:23" ht="18.75" thickBot="1" x14ac:dyDescent="0.3">
      <c r="C2063" s="11">
        <v>43958</v>
      </c>
      <c r="D2063" s="12">
        <v>1597.36</v>
      </c>
      <c r="E2063">
        <f t="shared" si="189"/>
        <v>84.619378079143772</v>
      </c>
      <c r="F2063" s="222"/>
      <c r="G2063" s="115">
        <v>216</v>
      </c>
      <c r="H2063" s="115">
        <f t="shared" si="190"/>
        <v>130.12048192771084</v>
      </c>
      <c r="I2063" s="225">
        <v>43958</v>
      </c>
      <c r="J2063" s="257">
        <v>51678483408</v>
      </c>
      <c r="K2063" s="115">
        <f t="shared" si="191"/>
        <v>124.33966062404504</v>
      </c>
      <c r="L2063" s="115">
        <f t="shared" si="192"/>
        <v>-5.7808213036658032</v>
      </c>
      <c r="M2063" s="248"/>
      <c r="N2063" s="248">
        <v>43958</v>
      </c>
      <c r="O2063" s="115">
        <v>39</v>
      </c>
      <c r="P2063" s="74">
        <f t="shared" si="193"/>
        <v>46.428571428571416</v>
      </c>
      <c r="R2063">
        <f t="shared" si="188"/>
        <v>390</v>
      </c>
      <c r="T2063" s="11">
        <v>43958</v>
      </c>
      <c r="U2063" s="115">
        <v>84.619378079143772</v>
      </c>
      <c r="V2063" s="115">
        <v>130.12048192771084</v>
      </c>
      <c r="W2063" s="115">
        <v>46.428571428571416</v>
      </c>
    </row>
    <row r="2064" spans="3:23" ht="18.75" thickBot="1" x14ac:dyDescent="0.3">
      <c r="C2064" s="11">
        <v>43959</v>
      </c>
      <c r="D2064" s="12">
        <v>1604.45</v>
      </c>
      <c r="E2064">
        <f t="shared" si="189"/>
        <v>84.994967420670505</v>
      </c>
      <c r="F2064" s="222"/>
      <c r="G2064" s="115">
        <v>220</v>
      </c>
      <c r="H2064" s="115">
        <f t="shared" si="190"/>
        <v>132.53012048192772</v>
      </c>
      <c r="I2064" s="225">
        <v>43959</v>
      </c>
      <c r="J2064" s="257">
        <v>52635492360</v>
      </c>
      <c r="K2064" s="115">
        <f t="shared" si="191"/>
        <v>126.64224693189773</v>
      </c>
      <c r="L2064" s="115">
        <f t="shared" si="192"/>
        <v>-5.8878735500299939</v>
      </c>
      <c r="M2064" s="248"/>
      <c r="N2064" s="248">
        <v>43959</v>
      </c>
      <c r="O2064" s="115">
        <v>40</v>
      </c>
      <c r="P2064" s="74">
        <f t="shared" si="193"/>
        <v>47.619047619047599</v>
      </c>
      <c r="R2064">
        <f t="shared" si="188"/>
        <v>400</v>
      </c>
      <c r="T2064" s="11">
        <v>43959</v>
      </c>
      <c r="U2064" s="115">
        <v>84.994967420670505</v>
      </c>
      <c r="V2064" s="115">
        <v>132.53012048192772</v>
      </c>
      <c r="W2064" s="115">
        <v>47.619047619047599</v>
      </c>
    </row>
    <row r="2065" spans="3:23" ht="18.75" thickBot="1" x14ac:dyDescent="0.3">
      <c r="C2065" s="11">
        <v>43962</v>
      </c>
      <c r="D2065" s="12">
        <v>1618.86</v>
      </c>
      <c r="E2065">
        <f t="shared" si="189"/>
        <v>85.758330243152884</v>
      </c>
      <c r="F2065" s="222"/>
      <c r="G2065" s="115">
        <v>229</v>
      </c>
      <c r="H2065" s="115">
        <f t="shared" si="190"/>
        <v>137.9518072289157</v>
      </c>
      <c r="I2065" s="225">
        <v>43962</v>
      </c>
      <c r="J2065" s="257">
        <v>54788762502</v>
      </c>
      <c r="K2065" s="115">
        <f t="shared" si="191"/>
        <v>131.82306612456628</v>
      </c>
      <c r="L2065" s="115">
        <f t="shared" si="192"/>
        <v>-6.128741104349416</v>
      </c>
      <c r="M2065" s="248"/>
      <c r="N2065" s="248">
        <v>43962</v>
      </c>
      <c r="O2065" s="115">
        <v>40</v>
      </c>
      <c r="P2065" s="74">
        <f t="shared" si="193"/>
        <v>47.619047619047599</v>
      </c>
      <c r="R2065">
        <f t="shared" si="188"/>
        <v>400</v>
      </c>
      <c r="T2065" s="11">
        <v>43962</v>
      </c>
      <c r="U2065" s="115">
        <v>85.758330243152884</v>
      </c>
      <c r="V2065" s="115">
        <v>137.9518072289157</v>
      </c>
      <c r="W2065" s="115">
        <v>47.619047619047599</v>
      </c>
    </row>
    <row r="2066" spans="3:23" ht="18.75" thickBot="1" x14ac:dyDescent="0.3">
      <c r="C2066" s="11">
        <v>43963</v>
      </c>
      <c r="D2066" s="12">
        <v>1641.29</v>
      </c>
      <c r="E2066">
        <f t="shared" si="189"/>
        <v>86.946548710070303</v>
      </c>
      <c r="F2066" s="222"/>
      <c r="G2066" s="115">
        <v>233</v>
      </c>
      <c r="H2066" s="115">
        <f t="shared" si="190"/>
        <v>140.36144578313258</v>
      </c>
      <c r="I2066" s="225">
        <v>43963</v>
      </c>
      <c r="J2066" s="257">
        <v>55745771454</v>
      </c>
      <c r="K2066" s="115">
        <f t="shared" si="191"/>
        <v>134.12565243241897</v>
      </c>
      <c r="L2066" s="115">
        <f t="shared" si="192"/>
        <v>-6.2357933507136067</v>
      </c>
      <c r="M2066" s="248"/>
      <c r="N2066" s="248">
        <v>43963</v>
      </c>
      <c r="O2066" s="115">
        <v>41</v>
      </c>
      <c r="P2066" s="74">
        <f t="shared" si="193"/>
        <v>48.809523809523782</v>
      </c>
      <c r="R2066">
        <f t="shared" si="188"/>
        <v>410</v>
      </c>
      <c r="T2066" s="11">
        <v>43963</v>
      </c>
      <c r="U2066" s="115">
        <v>86.946548710070303</v>
      </c>
      <c r="V2066" s="115">
        <v>140.36144578313258</v>
      </c>
      <c r="W2066" s="115">
        <v>48.809523809523782</v>
      </c>
    </row>
    <row r="2067" spans="3:23" ht="18.75" thickBot="1" x14ac:dyDescent="0.3">
      <c r="C2067" s="11">
        <v>43964</v>
      </c>
      <c r="D2067" s="12">
        <v>1637.73</v>
      </c>
      <c r="E2067">
        <f t="shared" si="189"/>
        <v>86.757959421518109</v>
      </c>
      <c r="F2067" s="222"/>
      <c r="G2067" s="115">
        <v>233.75</v>
      </c>
      <c r="H2067" s="115">
        <f t="shared" si="190"/>
        <v>140.81325301204825</v>
      </c>
      <c r="I2067" s="225">
        <v>43964</v>
      </c>
      <c r="J2067" s="257">
        <v>55925210632.5</v>
      </c>
      <c r="K2067" s="115">
        <f t="shared" si="191"/>
        <v>134.55738736514135</v>
      </c>
      <c r="L2067" s="115">
        <f t="shared" si="192"/>
        <v>-6.2558656469068978</v>
      </c>
      <c r="M2067" s="248"/>
      <c r="N2067" s="248">
        <v>43964</v>
      </c>
      <c r="O2067" s="115">
        <v>40.5</v>
      </c>
      <c r="P2067" s="74">
        <f t="shared" si="193"/>
        <v>48.214285714285687</v>
      </c>
      <c r="R2067">
        <f t="shared" si="188"/>
        <v>405</v>
      </c>
      <c r="T2067" s="11">
        <v>43964</v>
      </c>
      <c r="U2067" s="115">
        <v>86.757959421518109</v>
      </c>
      <c r="V2067" s="115">
        <v>140.81325301204825</v>
      </c>
      <c r="W2067" s="115">
        <v>48.214285714285687</v>
      </c>
    </row>
    <row r="2068" spans="3:23" ht="18.75" thickBot="1" x14ac:dyDescent="0.3">
      <c r="C2068" s="11">
        <v>43965</v>
      </c>
      <c r="D2068" s="12">
        <v>1638.17</v>
      </c>
      <c r="E2068">
        <f t="shared" si="189"/>
        <v>86.78126820999087</v>
      </c>
      <c r="F2068" s="222"/>
      <c r="G2068" s="115">
        <v>235</v>
      </c>
      <c r="H2068" s="115">
        <f t="shared" si="190"/>
        <v>141.56626506024102</v>
      </c>
      <c r="I2068" s="225">
        <v>43965</v>
      </c>
      <c r="J2068" s="257">
        <v>56224275930</v>
      </c>
      <c r="K2068" s="115">
        <f t="shared" si="191"/>
        <v>135.27694558634531</v>
      </c>
      <c r="L2068" s="115">
        <f t="shared" si="192"/>
        <v>-6.2893194738957163</v>
      </c>
      <c r="M2068" s="248"/>
      <c r="N2068" s="248">
        <v>43965</v>
      </c>
      <c r="O2068" s="115">
        <v>41</v>
      </c>
      <c r="P2068" s="74">
        <f t="shared" si="193"/>
        <v>48.809523809523782</v>
      </c>
      <c r="R2068">
        <f t="shared" si="188"/>
        <v>410</v>
      </c>
      <c r="T2068" s="11">
        <v>43965</v>
      </c>
      <c r="U2068" s="115">
        <v>86.78126820999087</v>
      </c>
      <c r="V2068" s="115">
        <v>141.56626506024102</v>
      </c>
      <c r="W2068" s="115">
        <v>48.809523809523782</v>
      </c>
    </row>
    <row r="2069" spans="3:23" ht="18.75" thickBot="1" x14ac:dyDescent="0.3">
      <c r="C2069" s="11">
        <v>43966</v>
      </c>
      <c r="D2069" s="12">
        <v>1604.26</v>
      </c>
      <c r="E2069">
        <f t="shared" si="189"/>
        <v>84.984902262011843</v>
      </c>
      <c r="F2069" s="222"/>
      <c r="G2069" s="115">
        <v>220</v>
      </c>
      <c r="H2069" s="115">
        <f t="shared" si="190"/>
        <v>132.53012048192778</v>
      </c>
      <c r="I2069" s="225">
        <v>43966</v>
      </c>
      <c r="J2069" s="257">
        <v>52635492360</v>
      </c>
      <c r="K2069" s="115">
        <f t="shared" si="191"/>
        <v>126.64224693189773</v>
      </c>
      <c r="L2069" s="115">
        <f t="shared" si="192"/>
        <v>-5.8878735500300508</v>
      </c>
      <c r="M2069" s="248"/>
      <c r="N2069" s="248">
        <v>43966</v>
      </c>
      <c r="O2069" s="115">
        <v>40</v>
      </c>
      <c r="P2069" s="74">
        <f t="shared" si="193"/>
        <v>47.619047619047592</v>
      </c>
      <c r="R2069">
        <f t="shared" si="188"/>
        <v>400</v>
      </c>
      <c r="T2069" s="11">
        <v>43966</v>
      </c>
      <c r="U2069" s="115">
        <v>84.984902262011843</v>
      </c>
      <c r="V2069" s="115">
        <v>132.53012048192778</v>
      </c>
      <c r="W2069" s="115">
        <v>47.619047619047592</v>
      </c>
    </row>
    <row r="2070" spans="3:23" ht="18.75" thickBot="1" x14ac:dyDescent="0.3">
      <c r="C2070" s="11">
        <v>43969</v>
      </c>
      <c r="D2070" s="12">
        <v>1600.56</v>
      </c>
      <c r="E2070">
        <f t="shared" si="189"/>
        <v>84.788896540763758</v>
      </c>
      <c r="F2070" s="222"/>
      <c r="G2070" s="115">
        <v>220</v>
      </c>
      <c r="H2070" s="115">
        <f t="shared" si="190"/>
        <v>132.53012048192778</v>
      </c>
      <c r="I2070" s="225">
        <v>43969</v>
      </c>
      <c r="J2070" s="257">
        <v>52635492360</v>
      </c>
      <c r="K2070" s="115">
        <f t="shared" si="191"/>
        <v>126.64224693189773</v>
      </c>
      <c r="L2070" s="115">
        <f t="shared" si="192"/>
        <v>-5.8878735500300508</v>
      </c>
      <c r="M2070" s="248"/>
      <c r="N2070" s="248">
        <v>43969</v>
      </c>
      <c r="O2070" s="115">
        <v>40</v>
      </c>
      <c r="P2070" s="74">
        <f t="shared" si="193"/>
        <v>47.619047619047592</v>
      </c>
      <c r="R2070">
        <f t="shared" si="188"/>
        <v>400</v>
      </c>
      <c r="T2070" s="11">
        <v>43969</v>
      </c>
      <c r="U2070" s="115">
        <v>84.788896540763758</v>
      </c>
      <c r="V2070" s="115">
        <v>132.53012048192778</v>
      </c>
      <c r="W2070" s="115">
        <v>47.619047619047592</v>
      </c>
    </row>
    <row r="2071" spans="3:23" ht="18.75" thickBot="1" x14ac:dyDescent="0.3">
      <c r="C2071" s="11">
        <v>43970</v>
      </c>
      <c r="D2071" s="12">
        <v>1602.76</v>
      </c>
      <c r="E2071">
        <f t="shared" si="189"/>
        <v>84.905440483127492</v>
      </c>
      <c r="F2071" s="222"/>
      <c r="G2071" s="115">
        <v>222</v>
      </c>
      <c r="H2071" s="115">
        <f t="shared" si="190"/>
        <v>133.73493975903622</v>
      </c>
      <c r="I2071" s="225">
        <v>43970</v>
      </c>
      <c r="J2071" s="257">
        <v>53113996836</v>
      </c>
      <c r="K2071" s="115">
        <f t="shared" si="191"/>
        <v>127.79354008582406</v>
      </c>
      <c r="L2071" s="115">
        <f t="shared" si="192"/>
        <v>-5.9413996732121603</v>
      </c>
      <c r="M2071" s="248"/>
      <c r="N2071" s="248">
        <v>43970</v>
      </c>
      <c r="O2071" s="115">
        <v>39.799999999999997</v>
      </c>
      <c r="P2071" s="74">
        <f t="shared" si="193"/>
        <v>47.380952380952351</v>
      </c>
      <c r="R2071">
        <f t="shared" si="188"/>
        <v>398</v>
      </c>
      <c r="T2071" s="11">
        <v>43970</v>
      </c>
      <c r="U2071" s="115">
        <v>84.905440483127492</v>
      </c>
      <c r="V2071" s="115">
        <v>133.73493975903622</v>
      </c>
      <c r="W2071" s="115">
        <v>47.380952380952351</v>
      </c>
    </row>
    <row r="2072" spans="3:23" ht="18.75" thickBot="1" x14ac:dyDescent="0.3">
      <c r="C2072" s="11">
        <v>43971</v>
      </c>
      <c r="D2072" s="12">
        <v>1602.8</v>
      </c>
      <c r="E2072">
        <f t="shared" si="189"/>
        <v>84.907559463897741</v>
      </c>
      <c r="F2072" s="222"/>
      <c r="G2072" s="115">
        <v>222.75</v>
      </c>
      <c r="H2072" s="115">
        <f t="shared" si="190"/>
        <v>134.18674698795186</v>
      </c>
      <c r="I2072" s="225">
        <v>43971</v>
      </c>
      <c r="J2072" s="257">
        <v>53293436014.5</v>
      </c>
      <c r="K2072" s="115">
        <f t="shared" si="191"/>
        <v>128.22527501854643</v>
      </c>
      <c r="L2072" s="115">
        <f t="shared" si="192"/>
        <v>-5.9614719694054372</v>
      </c>
      <c r="M2072" s="248"/>
      <c r="N2072" s="248">
        <v>43971</v>
      </c>
      <c r="O2072" s="115">
        <v>39.5</v>
      </c>
      <c r="P2072" s="74">
        <f t="shared" si="193"/>
        <v>47.023809523809497</v>
      </c>
      <c r="R2072">
        <f t="shared" si="188"/>
        <v>395</v>
      </c>
      <c r="T2072" s="11">
        <v>43971</v>
      </c>
      <c r="U2072" s="115">
        <v>84.907559463897741</v>
      </c>
      <c r="V2072" s="115">
        <v>134.18674698795186</v>
      </c>
      <c r="W2072" s="115">
        <v>47.023809523809497</v>
      </c>
    </row>
    <row r="2073" spans="3:23" ht="18.75" thickBot="1" x14ac:dyDescent="0.3">
      <c r="C2073" s="11">
        <v>43972</v>
      </c>
      <c r="D2073" s="12">
        <v>1608.44</v>
      </c>
      <c r="E2073">
        <f t="shared" si="189"/>
        <v>85.206335752502923</v>
      </c>
      <c r="F2073" s="222"/>
      <c r="G2073" s="115">
        <v>226.5</v>
      </c>
      <c r="H2073" s="115">
        <f t="shared" si="190"/>
        <v>136.44578313253018</v>
      </c>
      <c r="I2073" s="225">
        <v>43972</v>
      </c>
      <c r="J2073" s="257">
        <v>54190631907</v>
      </c>
      <c r="K2073" s="115">
        <f t="shared" si="191"/>
        <v>130.38394968215832</v>
      </c>
      <c r="L2073" s="115">
        <f t="shared" si="192"/>
        <v>-6.0618334503718643</v>
      </c>
      <c r="M2073" s="248"/>
      <c r="N2073" s="248">
        <v>43972</v>
      </c>
      <c r="O2073" s="115">
        <v>39.900000000000006</v>
      </c>
      <c r="P2073" s="74">
        <f t="shared" si="193"/>
        <v>47.499999999999979</v>
      </c>
      <c r="R2073">
        <f t="shared" si="188"/>
        <v>399.00000000000006</v>
      </c>
      <c r="T2073" s="11">
        <v>43972</v>
      </c>
      <c r="U2073" s="115">
        <v>85.206335752502923</v>
      </c>
      <c r="V2073" s="115">
        <v>136.44578313253018</v>
      </c>
      <c r="W2073" s="115">
        <v>47.499999999999979</v>
      </c>
    </row>
    <row r="2074" spans="3:23" ht="18.75" thickBot="1" x14ac:dyDescent="0.3">
      <c r="C2074" s="11">
        <v>43973</v>
      </c>
      <c r="D2074" s="12">
        <v>1614.05</v>
      </c>
      <c r="E2074">
        <f t="shared" si="189"/>
        <v>85.503522805530423</v>
      </c>
      <c r="F2074" s="222"/>
      <c r="G2074" s="115">
        <v>232.25</v>
      </c>
      <c r="H2074" s="115">
        <f t="shared" si="190"/>
        <v>139.90963855421694</v>
      </c>
      <c r="I2074" s="225">
        <v>43973</v>
      </c>
      <c r="J2074" s="257">
        <v>55566332275.5</v>
      </c>
      <c r="K2074" s="115">
        <f t="shared" si="191"/>
        <v>133.69391749969657</v>
      </c>
      <c r="L2074" s="115">
        <f t="shared" si="192"/>
        <v>-6.2157210545203725</v>
      </c>
      <c r="M2074" s="248"/>
      <c r="N2074" s="248">
        <v>43973</v>
      </c>
      <c r="O2074" s="115">
        <v>40</v>
      </c>
      <c r="P2074" s="74">
        <f t="shared" si="193"/>
        <v>47.619047619047592</v>
      </c>
      <c r="R2074">
        <f t="shared" si="188"/>
        <v>400</v>
      </c>
      <c r="T2074" s="11">
        <v>43973</v>
      </c>
      <c r="U2074" s="115">
        <v>85.503522805530423</v>
      </c>
      <c r="V2074" s="115">
        <v>139.90963855421694</v>
      </c>
      <c r="W2074" s="115">
        <v>47.619047619047592</v>
      </c>
    </row>
    <row r="2075" spans="3:23" ht="18.75" thickBot="1" x14ac:dyDescent="0.3">
      <c r="C2075" s="11">
        <v>43976</v>
      </c>
      <c r="D2075" s="12">
        <v>1619.02</v>
      </c>
      <c r="E2075">
        <f t="shared" si="189"/>
        <v>85.76680616623392</v>
      </c>
      <c r="F2075" s="222"/>
      <c r="G2075" s="115">
        <v>233.25</v>
      </c>
      <c r="H2075" s="115">
        <f t="shared" si="190"/>
        <v>140.51204819277115</v>
      </c>
      <c r="I2075" s="225">
        <v>43976</v>
      </c>
      <c r="J2075" s="257">
        <v>55805584513.5</v>
      </c>
      <c r="K2075" s="115">
        <f t="shared" si="191"/>
        <v>134.26956407665975</v>
      </c>
      <c r="L2075" s="115">
        <f t="shared" si="192"/>
        <v>-6.2424841161113989</v>
      </c>
      <c r="M2075" s="248"/>
      <c r="N2075" s="248">
        <v>43976</v>
      </c>
      <c r="O2075" s="115">
        <v>40</v>
      </c>
      <c r="P2075" s="74">
        <f t="shared" si="193"/>
        <v>47.619047619047592</v>
      </c>
      <c r="R2075">
        <f t="shared" si="188"/>
        <v>400</v>
      </c>
      <c r="T2075" s="11">
        <v>43976</v>
      </c>
      <c r="U2075" s="115">
        <v>85.76680616623392</v>
      </c>
      <c r="V2075" s="115">
        <v>140.51204819277115</v>
      </c>
      <c r="W2075" s="115">
        <v>47.619047619047592</v>
      </c>
    </row>
    <row r="2076" spans="3:23" ht="18.75" thickBot="1" x14ac:dyDescent="0.3">
      <c r="C2076" s="11">
        <v>43977</v>
      </c>
      <c r="D2076" s="12">
        <v>1627.39</v>
      </c>
      <c r="E2076">
        <f t="shared" si="189"/>
        <v>86.210202892408631</v>
      </c>
      <c r="F2076" s="222"/>
      <c r="G2076" s="115">
        <v>236</v>
      </c>
      <c r="H2076" s="115">
        <f t="shared" si="190"/>
        <v>142.16867469879526</v>
      </c>
      <c r="I2076" s="225">
        <v>43977</v>
      </c>
      <c r="J2076" s="257">
        <v>56463528168</v>
      </c>
      <c r="K2076" s="115">
        <f t="shared" si="191"/>
        <v>135.85259216330849</v>
      </c>
      <c r="L2076" s="115">
        <f t="shared" si="192"/>
        <v>-6.3160825354867711</v>
      </c>
      <c r="M2076" s="248"/>
      <c r="N2076" s="248">
        <v>43977</v>
      </c>
      <c r="O2076" s="115">
        <v>40</v>
      </c>
      <c r="P2076" s="74">
        <f t="shared" si="193"/>
        <v>47.619047619047592</v>
      </c>
      <c r="R2076">
        <f t="shared" si="188"/>
        <v>400</v>
      </c>
      <c r="T2076" s="11">
        <v>43977</v>
      </c>
      <c r="U2076" s="115">
        <v>86.210202892408631</v>
      </c>
      <c r="V2076" s="115">
        <v>142.16867469879526</v>
      </c>
      <c r="W2076" s="115">
        <v>47.619047619047592</v>
      </c>
    </row>
    <row r="2077" spans="3:23" ht="18.75" thickBot="1" x14ac:dyDescent="0.3">
      <c r="C2077" s="11">
        <v>43978</v>
      </c>
      <c r="D2077" s="12">
        <v>1617.6</v>
      </c>
      <c r="E2077">
        <f t="shared" si="189"/>
        <v>85.691582348890051</v>
      </c>
      <c r="F2077" s="222"/>
      <c r="G2077" s="115">
        <v>230</v>
      </c>
      <c r="H2077" s="115">
        <f t="shared" si="190"/>
        <v>138.55421686746996</v>
      </c>
      <c r="I2077" s="225">
        <v>43978</v>
      </c>
      <c r="J2077" s="257">
        <v>55028014740</v>
      </c>
      <c r="K2077" s="115">
        <f t="shared" si="191"/>
        <v>132.39871270152946</v>
      </c>
      <c r="L2077" s="115">
        <f t="shared" si="192"/>
        <v>-6.1555041659404992</v>
      </c>
      <c r="M2077" s="248"/>
      <c r="N2077" s="248">
        <v>43978</v>
      </c>
      <c r="O2077" s="115">
        <v>40</v>
      </c>
      <c r="P2077" s="74">
        <f t="shared" si="193"/>
        <v>47.619047619047592</v>
      </c>
      <c r="R2077">
        <f t="shared" si="188"/>
        <v>400</v>
      </c>
      <c r="T2077" s="11">
        <v>43978</v>
      </c>
      <c r="U2077" s="115">
        <v>85.691582348890051</v>
      </c>
      <c r="V2077" s="115">
        <v>138.55421686746996</v>
      </c>
      <c r="W2077" s="115">
        <v>47.619047619047592</v>
      </c>
    </row>
    <row r="2078" spans="3:23" ht="18.75" thickBot="1" x14ac:dyDescent="0.3">
      <c r="C2078" s="11">
        <v>43979</v>
      </c>
      <c r="D2078" s="12">
        <v>1606.93</v>
      </c>
      <c r="E2078">
        <f t="shared" si="189"/>
        <v>85.126344228426007</v>
      </c>
      <c r="F2078" s="222"/>
      <c r="G2078" s="115">
        <v>225.75</v>
      </c>
      <c r="H2078" s="115">
        <f t="shared" si="190"/>
        <v>135.99397590361454</v>
      </c>
      <c r="I2078" s="225">
        <v>43979</v>
      </c>
      <c r="J2078" s="257">
        <v>54011192728.5</v>
      </c>
      <c r="K2078" s="115">
        <f t="shared" si="191"/>
        <v>129.952214749436</v>
      </c>
      <c r="L2078" s="115">
        <f t="shared" si="192"/>
        <v>-6.0417611541785448</v>
      </c>
      <c r="M2078" s="248"/>
      <c r="N2078" s="248">
        <v>43979</v>
      </c>
      <c r="O2078" s="115">
        <v>40</v>
      </c>
      <c r="P2078" s="74">
        <f t="shared" si="193"/>
        <v>47.619047619047592</v>
      </c>
      <c r="R2078">
        <f t="shared" si="188"/>
        <v>400</v>
      </c>
      <c r="T2078" s="11">
        <v>43979</v>
      </c>
      <c r="U2078" s="115">
        <v>85.126344228426007</v>
      </c>
      <c r="V2078" s="115">
        <v>135.99397590361454</v>
      </c>
      <c r="W2078" s="115">
        <v>47.619047619047592</v>
      </c>
    </row>
    <row r="2079" spans="3:23" ht="18.75" thickBot="1" x14ac:dyDescent="0.3">
      <c r="C2079" s="11">
        <v>43980</v>
      </c>
      <c r="D2079" s="12">
        <v>1622.12</v>
      </c>
      <c r="E2079">
        <f t="shared" si="189"/>
        <v>85.931027175928236</v>
      </c>
      <c r="F2079" s="222"/>
      <c r="G2079" s="115">
        <v>231</v>
      </c>
      <c r="H2079" s="115">
        <f t="shared" si="190"/>
        <v>139.1566265060242</v>
      </c>
      <c r="I2079" s="240">
        <v>43980</v>
      </c>
      <c r="J2079" s="262">
        <v>55267266978</v>
      </c>
      <c r="K2079" s="115">
        <f t="shared" si="191"/>
        <v>132.97435927849264</v>
      </c>
      <c r="L2079" s="115">
        <f t="shared" si="192"/>
        <v>-6.182267227531554</v>
      </c>
      <c r="M2079" s="252"/>
      <c r="N2079" s="252">
        <v>43980</v>
      </c>
      <c r="O2079" s="115">
        <v>39.799999999999997</v>
      </c>
      <c r="P2079" s="74">
        <f t="shared" si="193"/>
        <v>47.380952380952351</v>
      </c>
      <c r="R2079">
        <f t="shared" si="188"/>
        <v>398</v>
      </c>
      <c r="T2079" s="11">
        <v>43980</v>
      </c>
      <c r="U2079" s="115">
        <v>85.931027175928236</v>
      </c>
      <c r="V2079" s="115">
        <v>139.1566265060242</v>
      </c>
      <c r="W2079" s="115">
        <v>47.380952380952351</v>
      </c>
    </row>
    <row r="2080" spans="3:23" ht="18.75" thickBot="1" x14ac:dyDescent="0.3">
      <c r="C2080" s="11">
        <v>43983</v>
      </c>
      <c r="D2080" s="12">
        <v>1628.37</v>
      </c>
      <c r="E2080">
        <f t="shared" si="189"/>
        <v>86.262117921279724</v>
      </c>
      <c r="F2080" s="222"/>
      <c r="G2080" s="115">
        <v>231.25</v>
      </c>
      <c r="H2080" s="115">
        <f t="shared" si="190"/>
        <v>139.30722891566273</v>
      </c>
      <c r="I2080" s="225">
        <v>43983</v>
      </c>
      <c r="J2080" s="257">
        <v>55327080037.5</v>
      </c>
      <c r="K2080" s="115">
        <f t="shared" si="191"/>
        <v>133.11827092273342</v>
      </c>
      <c r="L2080" s="115">
        <f t="shared" si="192"/>
        <v>-6.1889579929293177</v>
      </c>
      <c r="M2080" s="248"/>
      <c r="N2080" s="248">
        <v>43983</v>
      </c>
      <c r="O2080" s="115">
        <v>40</v>
      </c>
      <c r="P2080" s="74">
        <f t="shared" si="193"/>
        <v>47.619047619047592</v>
      </c>
      <c r="R2080">
        <f t="shared" si="188"/>
        <v>400</v>
      </c>
      <c r="T2080" s="11">
        <v>43983</v>
      </c>
      <c r="U2080" s="115">
        <v>86.262117921279724</v>
      </c>
      <c r="V2080" s="115">
        <v>139.30722891566273</v>
      </c>
      <c r="W2080" s="115">
        <v>47.619047619047592</v>
      </c>
    </row>
    <row r="2081" spans="3:23" ht="18.75" thickBot="1" x14ac:dyDescent="0.3">
      <c r="C2081" s="11">
        <v>43984</v>
      </c>
      <c r="D2081" s="12">
        <v>1629.63</v>
      </c>
      <c r="E2081">
        <f t="shared" si="189"/>
        <v>86.328865815542599</v>
      </c>
      <c r="F2081" s="222"/>
      <c r="G2081" s="115">
        <v>232</v>
      </c>
      <c r="H2081" s="115">
        <f t="shared" si="190"/>
        <v>139.7590361445784</v>
      </c>
      <c r="I2081" s="225">
        <v>43984</v>
      </c>
      <c r="J2081" s="257">
        <v>55506519216</v>
      </c>
      <c r="K2081" s="115">
        <f t="shared" si="191"/>
        <v>133.55000585545579</v>
      </c>
      <c r="L2081" s="115">
        <f t="shared" si="192"/>
        <v>-6.2090302891226088</v>
      </c>
      <c r="M2081" s="248"/>
      <c r="N2081" s="248">
        <v>43984</v>
      </c>
      <c r="O2081" s="115">
        <v>40</v>
      </c>
      <c r="P2081" s="74">
        <f t="shared" si="193"/>
        <v>47.619047619047592</v>
      </c>
      <c r="R2081">
        <f t="shared" si="188"/>
        <v>400</v>
      </c>
      <c r="T2081" s="11">
        <v>43984</v>
      </c>
      <c r="U2081" s="115">
        <v>86.328865815542599</v>
      </c>
      <c r="V2081" s="115">
        <v>139.7590361445784</v>
      </c>
      <c r="W2081" s="115">
        <v>47.619047619047592</v>
      </c>
    </row>
    <row r="2082" spans="3:23" ht="18.75" thickBot="1" x14ac:dyDescent="0.3">
      <c r="C2082" s="11">
        <v>43985</v>
      </c>
      <c r="D2082" s="12">
        <v>1642.08</v>
      </c>
      <c r="E2082">
        <f t="shared" si="189"/>
        <v>86.988398580282748</v>
      </c>
      <c r="F2082" s="222"/>
      <c r="G2082" s="115">
        <v>235</v>
      </c>
      <c r="H2082" s="115">
        <f t="shared" si="190"/>
        <v>141.56626506024105</v>
      </c>
      <c r="I2082" s="225">
        <v>43985</v>
      </c>
      <c r="J2082" s="257">
        <v>56224275930</v>
      </c>
      <c r="K2082" s="115">
        <f t="shared" si="191"/>
        <v>135.27694558634531</v>
      </c>
      <c r="L2082" s="115">
        <f t="shared" si="192"/>
        <v>-6.2893194738957447</v>
      </c>
      <c r="M2082" s="248"/>
      <c r="N2082" s="248">
        <v>43985</v>
      </c>
      <c r="O2082" s="115">
        <v>40.199999999999996</v>
      </c>
      <c r="P2082" s="74">
        <f t="shared" si="193"/>
        <v>47.857142857142826</v>
      </c>
      <c r="R2082">
        <f t="shared" si="188"/>
        <v>401.99999999999994</v>
      </c>
      <c r="T2082" s="11">
        <v>43985</v>
      </c>
      <c r="U2082" s="115">
        <v>86.988398580282748</v>
      </c>
      <c r="V2082" s="115">
        <v>141.56626506024105</v>
      </c>
      <c r="W2082" s="115">
        <v>47.857142857142826</v>
      </c>
    </row>
    <row r="2083" spans="3:23" ht="18.75" thickBot="1" x14ac:dyDescent="0.3">
      <c r="C2083" s="11">
        <v>43986</v>
      </c>
      <c r="D2083" s="12">
        <v>1660.53</v>
      </c>
      <c r="E2083">
        <f t="shared" si="189"/>
        <v>87.96577846056033</v>
      </c>
      <c r="F2083" s="222"/>
      <c r="G2083" s="115">
        <v>240</v>
      </c>
      <c r="H2083" s="115">
        <f t="shared" si="190"/>
        <v>144.57831325301211</v>
      </c>
      <c r="I2083" s="225">
        <v>43986</v>
      </c>
      <c r="J2083" s="257">
        <v>57420537120</v>
      </c>
      <c r="K2083" s="115">
        <f t="shared" si="191"/>
        <v>138.15517847116115</v>
      </c>
      <c r="L2083" s="115">
        <f t="shared" si="192"/>
        <v>-6.4231347818509619</v>
      </c>
      <c r="M2083" s="248"/>
      <c r="N2083" s="248">
        <v>43986</v>
      </c>
      <c r="O2083" s="115">
        <v>40.9</v>
      </c>
      <c r="P2083" s="74">
        <f t="shared" si="193"/>
        <v>48.690476190476161</v>
      </c>
      <c r="R2083">
        <f t="shared" si="188"/>
        <v>409</v>
      </c>
      <c r="T2083" s="11">
        <v>43986</v>
      </c>
      <c r="U2083" s="115">
        <v>87.96577846056033</v>
      </c>
      <c r="V2083" s="115">
        <v>144.57831325301211</v>
      </c>
      <c r="W2083" s="115">
        <v>48.690476190476161</v>
      </c>
    </row>
    <row r="2084" spans="3:23" ht="18.75" thickBot="1" x14ac:dyDescent="0.3">
      <c r="C2084" s="11">
        <v>43987</v>
      </c>
      <c r="D2084" s="12">
        <v>1672.62</v>
      </c>
      <c r="E2084">
        <f t="shared" si="189"/>
        <v>88.606240398368229</v>
      </c>
      <c r="F2084" s="222"/>
      <c r="G2084" s="115">
        <v>240</v>
      </c>
      <c r="H2084" s="115">
        <f t="shared" si="190"/>
        <v>144.57831325301211</v>
      </c>
      <c r="I2084" s="225">
        <v>43987</v>
      </c>
      <c r="J2084" s="257">
        <v>57420537120</v>
      </c>
      <c r="K2084" s="115">
        <f t="shared" si="191"/>
        <v>138.15517847116115</v>
      </c>
      <c r="L2084" s="115">
        <f t="shared" si="192"/>
        <v>-6.4231347818509619</v>
      </c>
      <c r="M2084" s="248"/>
      <c r="N2084" s="248">
        <v>43987</v>
      </c>
      <c r="O2084" s="115">
        <v>41</v>
      </c>
      <c r="P2084" s="74">
        <f t="shared" si="193"/>
        <v>48.809523809523782</v>
      </c>
      <c r="R2084">
        <f t="shared" si="188"/>
        <v>410</v>
      </c>
      <c r="T2084" s="11">
        <v>43987</v>
      </c>
      <c r="U2084" s="115">
        <v>88.606240398368229</v>
      </c>
      <c r="V2084" s="115">
        <v>144.57831325301211</v>
      </c>
      <c r="W2084" s="115">
        <v>48.809523809523782</v>
      </c>
    </row>
    <row r="2085" spans="3:23" ht="18.75" thickBot="1" x14ac:dyDescent="0.3">
      <c r="C2085" s="11">
        <v>43990</v>
      </c>
      <c r="D2085" s="12">
        <v>1680.61</v>
      </c>
      <c r="E2085">
        <f t="shared" si="189"/>
        <v>89.029506807225573</v>
      </c>
      <c r="F2085" s="222"/>
      <c r="G2085" s="115">
        <v>241.25</v>
      </c>
      <c r="H2085" s="115">
        <f t="shared" si="190"/>
        <v>145.33132530120488</v>
      </c>
      <c r="I2085" s="225">
        <v>43990</v>
      </c>
      <c r="J2085" s="257">
        <v>57719602417.5</v>
      </c>
      <c r="K2085" s="115">
        <f t="shared" si="191"/>
        <v>138.8747366923651</v>
      </c>
      <c r="L2085" s="115">
        <f t="shared" si="192"/>
        <v>-6.4565886088397804</v>
      </c>
      <c r="M2085" s="248"/>
      <c r="N2085" s="248">
        <v>43990</v>
      </c>
      <c r="O2085" s="115">
        <v>40.4</v>
      </c>
      <c r="P2085" s="74">
        <f t="shared" si="193"/>
        <v>48.095238095238066</v>
      </c>
      <c r="R2085">
        <f t="shared" si="188"/>
        <v>404</v>
      </c>
      <c r="T2085" s="11">
        <v>43990</v>
      </c>
      <c r="U2085" s="115">
        <v>89.029506807225573</v>
      </c>
      <c r="V2085" s="115">
        <v>145.33132530120488</v>
      </c>
      <c r="W2085" s="115">
        <v>48.095238095238066</v>
      </c>
    </row>
    <row r="2086" spans="3:23" ht="18.75" thickBot="1" x14ac:dyDescent="0.3">
      <c r="C2086" s="11">
        <v>43991</v>
      </c>
      <c r="D2086" s="12">
        <v>1689.91</v>
      </c>
      <c r="E2086">
        <f t="shared" si="189"/>
        <v>89.522169836308592</v>
      </c>
      <c r="F2086" s="222"/>
      <c r="G2086" s="115">
        <v>248.5</v>
      </c>
      <c r="H2086" s="115">
        <f t="shared" si="190"/>
        <v>149.69879518072298</v>
      </c>
      <c r="I2086" s="225">
        <v>43991</v>
      </c>
      <c r="J2086" s="257">
        <v>59454181143</v>
      </c>
      <c r="K2086" s="115">
        <f t="shared" si="191"/>
        <v>143.04817437534811</v>
      </c>
      <c r="L2086" s="115">
        <f t="shared" si="192"/>
        <v>-6.6506208053748708</v>
      </c>
      <c r="M2086" s="248"/>
      <c r="N2086" s="248">
        <v>43991</v>
      </c>
      <c r="O2086" s="115">
        <v>40</v>
      </c>
      <c r="P2086" s="74">
        <f t="shared" si="193"/>
        <v>47.619047619047592</v>
      </c>
      <c r="R2086">
        <f t="shared" si="188"/>
        <v>400</v>
      </c>
      <c r="T2086" s="11">
        <v>43991</v>
      </c>
      <c r="U2086" s="115">
        <v>89.522169836308592</v>
      </c>
      <c r="V2086" s="115">
        <v>149.69879518072298</v>
      </c>
      <c r="W2086" s="115">
        <v>47.619047619047592</v>
      </c>
    </row>
    <row r="2087" spans="3:23" ht="18.75" thickBot="1" x14ac:dyDescent="0.3">
      <c r="C2087" s="11">
        <v>43992</v>
      </c>
      <c r="D2087" s="12">
        <v>1706.09</v>
      </c>
      <c r="E2087">
        <f t="shared" si="189"/>
        <v>90.379297557874509</v>
      </c>
      <c r="F2087" s="222"/>
      <c r="G2087" s="115">
        <v>255.25</v>
      </c>
      <c r="H2087" s="115">
        <f t="shared" si="190"/>
        <v>153.76506024096395</v>
      </c>
      <c r="I2087" s="225">
        <v>43992</v>
      </c>
      <c r="J2087" s="257">
        <v>61069133749.5</v>
      </c>
      <c r="K2087" s="115">
        <f t="shared" si="191"/>
        <v>146.93378876984951</v>
      </c>
      <c r="L2087" s="115">
        <f t="shared" si="192"/>
        <v>-6.8312714711144338</v>
      </c>
      <c r="M2087" s="248"/>
      <c r="N2087" s="248">
        <v>43992</v>
      </c>
      <c r="O2087" s="115">
        <v>40</v>
      </c>
      <c r="P2087" s="74">
        <f t="shared" si="193"/>
        <v>47.619047619047592</v>
      </c>
      <c r="R2087">
        <f t="shared" si="188"/>
        <v>400</v>
      </c>
      <c r="T2087" s="11">
        <v>43992</v>
      </c>
      <c r="U2087" s="115">
        <v>90.379297557874509</v>
      </c>
      <c r="V2087" s="115">
        <v>153.76506024096395</v>
      </c>
      <c r="W2087" s="115">
        <v>47.619047619047592</v>
      </c>
    </row>
    <row r="2088" spans="3:23" ht="18.75" thickBot="1" x14ac:dyDescent="0.3">
      <c r="C2088" s="11">
        <v>43993</v>
      </c>
      <c r="D2088" s="12">
        <v>1696.87</v>
      </c>
      <c r="E2088">
        <f t="shared" si="189"/>
        <v>89.890872490332001</v>
      </c>
      <c r="F2088" s="222"/>
      <c r="G2088" s="115">
        <v>250</v>
      </c>
      <c r="H2088" s="115">
        <f t="shared" si="190"/>
        <v>150.60240963855432</v>
      </c>
      <c r="I2088" s="225">
        <v>43993</v>
      </c>
      <c r="J2088" s="257">
        <v>59813059500</v>
      </c>
      <c r="K2088" s="115">
        <f t="shared" si="191"/>
        <v>143.91164424079287</v>
      </c>
      <c r="L2088" s="115">
        <f t="shared" si="192"/>
        <v>-6.690765397761453</v>
      </c>
      <c r="M2088" s="248"/>
      <c r="N2088" s="248">
        <v>43993</v>
      </c>
      <c r="O2088" s="115">
        <v>40</v>
      </c>
      <c r="P2088" s="74">
        <f t="shared" si="193"/>
        <v>47.619047619047592</v>
      </c>
      <c r="R2088">
        <f t="shared" si="188"/>
        <v>400</v>
      </c>
      <c r="T2088" s="11">
        <v>43993</v>
      </c>
      <c r="U2088" s="115">
        <v>89.890872490332001</v>
      </c>
      <c r="V2088" s="115">
        <v>150.60240963855432</v>
      </c>
      <c r="W2088" s="115">
        <v>47.619047619047592</v>
      </c>
    </row>
    <row r="2089" spans="3:23" ht="18.75" thickBot="1" x14ac:dyDescent="0.3">
      <c r="C2089" s="11">
        <v>43994</v>
      </c>
      <c r="D2089" s="12">
        <v>1693.83</v>
      </c>
      <c r="E2089">
        <f t="shared" si="189"/>
        <v>89.729829951793036</v>
      </c>
      <c r="F2089" s="222"/>
      <c r="G2089" s="115">
        <v>247.5</v>
      </c>
      <c r="H2089" s="115">
        <f t="shared" si="190"/>
        <v>149.09638554216878</v>
      </c>
      <c r="I2089" s="225">
        <v>43994</v>
      </c>
      <c r="J2089" s="257">
        <v>59214928905</v>
      </c>
      <c r="K2089" s="115">
        <f t="shared" si="191"/>
        <v>142.47252779838493</v>
      </c>
      <c r="L2089" s="115">
        <f t="shared" si="192"/>
        <v>-6.6238577437838444</v>
      </c>
      <c r="M2089" s="248"/>
      <c r="N2089" s="248">
        <v>43994</v>
      </c>
      <c r="O2089" s="115">
        <v>40</v>
      </c>
      <c r="P2089" s="74">
        <f t="shared" si="193"/>
        <v>47.619047619047592</v>
      </c>
      <c r="R2089">
        <f t="shared" si="188"/>
        <v>400</v>
      </c>
      <c r="T2089" s="11">
        <v>43994</v>
      </c>
      <c r="U2089" s="115">
        <v>89.729829951793036</v>
      </c>
      <c r="V2089" s="115">
        <v>149.09638554216878</v>
      </c>
      <c r="W2089" s="115">
        <v>47.619047619047592</v>
      </c>
    </row>
    <row r="2090" spans="3:23" ht="18.75" thickBot="1" x14ac:dyDescent="0.3">
      <c r="C2090" s="11">
        <v>43997</v>
      </c>
      <c r="D2090" s="12">
        <v>1670.46</v>
      </c>
      <c r="E2090">
        <f t="shared" si="189"/>
        <v>88.491815436774772</v>
      </c>
      <c r="F2090" s="222"/>
      <c r="G2090" s="115">
        <v>238</v>
      </c>
      <c r="H2090" s="115">
        <f t="shared" si="190"/>
        <v>143.3734939759037</v>
      </c>
      <c r="I2090" s="225">
        <v>43997</v>
      </c>
      <c r="J2090" s="257">
        <v>56942032644</v>
      </c>
      <c r="K2090" s="115">
        <f t="shared" si="191"/>
        <v>137.00388531723479</v>
      </c>
      <c r="L2090" s="115">
        <f t="shared" si="192"/>
        <v>-6.3696086586689091</v>
      </c>
      <c r="M2090" s="248"/>
      <c r="N2090" s="248">
        <v>43997</v>
      </c>
      <c r="O2090" s="115">
        <v>39.200000000000003</v>
      </c>
      <c r="P2090" s="74">
        <f t="shared" si="193"/>
        <v>46.666666666666643</v>
      </c>
      <c r="R2090">
        <f t="shared" si="188"/>
        <v>392</v>
      </c>
      <c r="T2090" s="11">
        <v>43997</v>
      </c>
      <c r="U2090" s="115">
        <v>88.491815436774772</v>
      </c>
      <c r="V2090" s="115">
        <v>143.3734939759037</v>
      </c>
      <c r="W2090" s="115">
        <v>46.666666666666643</v>
      </c>
    </row>
    <row r="2091" spans="3:23" ht="18.75" thickBot="1" x14ac:dyDescent="0.3">
      <c r="C2091" s="11">
        <v>43998</v>
      </c>
      <c r="D2091" s="12">
        <v>1666.36</v>
      </c>
      <c r="E2091">
        <f t="shared" si="189"/>
        <v>88.274619907824189</v>
      </c>
      <c r="F2091" s="222"/>
      <c r="G2091" s="115">
        <v>237</v>
      </c>
      <c r="H2091" s="115">
        <f t="shared" si="190"/>
        <v>142.77108433734949</v>
      </c>
      <c r="I2091" s="225">
        <v>43998</v>
      </c>
      <c r="J2091" s="257">
        <v>56702780406</v>
      </c>
      <c r="K2091" s="115">
        <f t="shared" si="191"/>
        <v>136.42823874027161</v>
      </c>
      <c r="L2091" s="115">
        <f t="shared" si="192"/>
        <v>-6.3428455970778828</v>
      </c>
      <c r="M2091" s="248"/>
      <c r="N2091" s="248">
        <v>43998</v>
      </c>
      <c r="O2091" s="115">
        <v>39</v>
      </c>
      <c r="P2091" s="74">
        <f t="shared" si="193"/>
        <v>46.428571428571402</v>
      </c>
      <c r="R2091">
        <f t="shared" si="188"/>
        <v>390</v>
      </c>
      <c r="T2091" s="11">
        <v>43998</v>
      </c>
      <c r="U2091" s="115">
        <v>88.274619907824189</v>
      </c>
      <c r="V2091" s="115">
        <v>142.77108433734949</v>
      </c>
      <c r="W2091" s="115">
        <v>46.428571428571402</v>
      </c>
    </row>
    <row r="2092" spans="3:23" ht="18.75" thickBot="1" x14ac:dyDescent="0.3">
      <c r="C2092" s="11">
        <v>43999</v>
      </c>
      <c r="D2092" s="12">
        <v>1649.77</v>
      </c>
      <c r="E2092">
        <f t="shared" si="189"/>
        <v>87.395772633363208</v>
      </c>
      <c r="F2092" s="222"/>
      <c r="G2092" s="115">
        <v>230</v>
      </c>
      <c r="H2092" s="115">
        <f t="shared" si="190"/>
        <v>138.55421686746999</v>
      </c>
      <c r="I2092" s="225">
        <v>43999</v>
      </c>
      <c r="J2092" s="257">
        <v>55028014740</v>
      </c>
      <c r="K2092" s="115">
        <f t="shared" si="191"/>
        <v>132.3987127015294</v>
      </c>
      <c r="L2092" s="115">
        <f t="shared" si="192"/>
        <v>-6.1555041659405845</v>
      </c>
      <c r="M2092" s="248"/>
      <c r="N2092" s="248">
        <v>43999</v>
      </c>
      <c r="O2092" s="115">
        <v>39.5</v>
      </c>
      <c r="P2092" s="74">
        <f t="shared" si="193"/>
        <v>47.023809523809497</v>
      </c>
      <c r="R2092">
        <f t="shared" si="188"/>
        <v>395</v>
      </c>
      <c r="T2092" s="11">
        <v>43999</v>
      </c>
      <c r="U2092" s="115">
        <v>87.395772633363208</v>
      </c>
      <c r="V2092" s="115">
        <v>138.55421686746999</v>
      </c>
      <c r="W2092" s="115">
        <v>47.023809523809497</v>
      </c>
    </row>
    <row r="2093" spans="3:23" ht="18.75" thickBot="1" x14ac:dyDescent="0.3">
      <c r="C2093" s="11">
        <v>44000</v>
      </c>
      <c r="D2093" s="12">
        <v>1654.46</v>
      </c>
      <c r="E2093">
        <f t="shared" si="189"/>
        <v>87.644223128674952</v>
      </c>
      <c r="F2093" s="222"/>
      <c r="G2093" s="115">
        <v>234.5</v>
      </c>
      <c r="H2093" s="115">
        <f t="shared" si="190"/>
        <v>141.26506024096398</v>
      </c>
      <c r="I2093" s="225">
        <v>44000</v>
      </c>
      <c r="J2093" s="257">
        <v>56104649811</v>
      </c>
      <c r="K2093" s="115">
        <f t="shared" si="191"/>
        <v>134.98912229786367</v>
      </c>
      <c r="L2093" s="115">
        <f t="shared" si="192"/>
        <v>-6.2759379431003026</v>
      </c>
      <c r="M2093" s="248"/>
      <c r="N2093" s="248">
        <v>44000</v>
      </c>
      <c r="O2093" s="115">
        <v>39.200000000000003</v>
      </c>
      <c r="P2093" s="74">
        <f t="shared" si="193"/>
        <v>46.666666666666643</v>
      </c>
      <c r="R2093">
        <f t="shared" si="188"/>
        <v>392</v>
      </c>
      <c r="T2093" s="11">
        <v>44000</v>
      </c>
      <c r="U2093" s="115">
        <v>87.644223128674952</v>
      </c>
      <c r="V2093" s="115">
        <v>141.26506024096398</v>
      </c>
      <c r="W2093" s="115">
        <v>46.666666666666643</v>
      </c>
    </row>
    <row r="2094" spans="3:23" ht="18.75" thickBot="1" x14ac:dyDescent="0.3">
      <c r="C2094" s="11">
        <v>44001</v>
      </c>
      <c r="D2094" s="12">
        <v>1647.1</v>
      </c>
      <c r="E2094">
        <f t="shared" si="189"/>
        <v>87.254330666949031</v>
      </c>
      <c r="F2094" s="222"/>
      <c r="G2094" s="115">
        <v>231</v>
      </c>
      <c r="H2094" s="115">
        <f t="shared" si="190"/>
        <v>139.1566265060242</v>
      </c>
      <c r="I2094" s="225">
        <v>44001</v>
      </c>
      <c r="J2094" s="257">
        <v>55267266978</v>
      </c>
      <c r="K2094" s="115">
        <f t="shared" si="191"/>
        <v>132.97435927849256</v>
      </c>
      <c r="L2094" s="115">
        <f t="shared" si="192"/>
        <v>-6.1822672275316393</v>
      </c>
      <c r="M2094" s="248"/>
      <c r="N2094" s="248">
        <v>44001</v>
      </c>
      <c r="O2094" s="115">
        <v>39.200000000000003</v>
      </c>
      <c r="P2094" s="74">
        <f t="shared" si="193"/>
        <v>46.666666666666643</v>
      </c>
      <c r="R2094">
        <f t="shared" si="188"/>
        <v>392</v>
      </c>
      <c r="T2094" s="11">
        <v>44001</v>
      </c>
      <c r="U2094" s="115">
        <v>87.254330666949031</v>
      </c>
      <c r="V2094" s="115">
        <v>139.1566265060242</v>
      </c>
      <c r="W2094" s="115">
        <v>46.666666666666643</v>
      </c>
    </row>
    <row r="2095" spans="3:23" ht="18.75" thickBot="1" x14ac:dyDescent="0.3">
      <c r="C2095" s="11">
        <v>44004</v>
      </c>
      <c r="D2095" s="12">
        <v>1649.68</v>
      </c>
      <c r="E2095">
        <f t="shared" si="189"/>
        <v>87.391004926630131</v>
      </c>
      <c r="F2095" s="222"/>
      <c r="G2095" s="115">
        <v>230</v>
      </c>
      <c r="H2095" s="115">
        <f t="shared" si="190"/>
        <v>138.55421686746999</v>
      </c>
      <c r="I2095" s="225">
        <v>44004</v>
      </c>
      <c r="J2095" s="257">
        <v>55028014740</v>
      </c>
      <c r="K2095" s="115">
        <f t="shared" si="191"/>
        <v>132.39871270152938</v>
      </c>
      <c r="L2095" s="115">
        <f t="shared" si="192"/>
        <v>-6.1555041659406129</v>
      </c>
      <c r="M2095" s="248"/>
      <c r="N2095" s="248">
        <v>44004</v>
      </c>
      <c r="O2095" s="115">
        <v>39.200000000000003</v>
      </c>
      <c r="P2095" s="74">
        <f t="shared" si="193"/>
        <v>46.666666666666643</v>
      </c>
      <c r="R2095">
        <f t="shared" ref="R2095:R2158" si="194">+O2095*10</f>
        <v>392</v>
      </c>
      <c r="T2095" s="11">
        <v>44004</v>
      </c>
      <c r="U2095" s="115">
        <v>87.391004926630131</v>
      </c>
      <c r="V2095" s="115">
        <v>138.55421686746999</v>
      </c>
      <c r="W2095" s="115">
        <v>46.666666666666643</v>
      </c>
    </row>
    <row r="2096" spans="3:23" ht="18.75" thickBot="1" x14ac:dyDescent="0.3">
      <c r="C2096" s="11">
        <v>44005</v>
      </c>
      <c r="D2096" s="12">
        <v>1656.18</v>
      </c>
      <c r="E2096">
        <f t="shared" si="189"/>
        <v>87.735339301795676</v>
      </c>
      <c r="F2096" s="222"/>
      <c r="G2096" s="115">
        <v>231</v>
      </c>
      <c r="H2096" s="115">
        <f t="shared" si="190"/>
        <v>139.1566265060242</v>
      </c>
      <c r="I2096" s="225">
        <v>44005</v>
      </c>
      <c r="J2096" s="257">
        <v>55267266978</v>
      </c>
      <c r="K2096" s="115">
        <f t="shared" si="191"/>
        <v>132.97435927849256</v>
      </c>
      <c r="L2096" s="115">
        <f t="shared" si="192"/>
        <v>-6.1822672275316393</v>
      </c>
      <c r="M2096" s="248"/>
      <c r="N2096" s="248">
        <v>44005</v>
      </c>
      <c r="O2096" s="115">
        <v>38.799999999999997</v>
      </c>
      <c r="P2096" s="74">
        <f t="shared" si="193"/>
        <v>46.190476190476161</v>
      </c>
      <c r="R2096">
        <f t="shared" si="194"/>
        <v>388</v>
      </c>
      <c r="T2096" s="11">
        <v>44005</v>
      </c>
      <c r="U2096" s="115">
        <v>87.735339301795676</v>
      </c>
      <c r="V2096" s="115">
        <v>139.1566265060242</v>
      </c>
      <c r="W2096" s="115">
        <v>46.190476190476161</v>
      </c>
    </row>
    <row r="2097" spans="3:23" ht="18.75" thickBot="1" x14ac:dyDescent="0.3">
      <c r="C2097" s="11">
        <v>44006</v>
      </c>
      <c r="D2097" s="12">
        <v>1656.36</v>
      </c>
      <c r="E2097">
        <f t="shared" si="189"/>
        <v>87.744874715261787</v>
      </c>
      <c r="F2097" s="222"/>
      <c r="G2097" s="115">
        <v>232</v>
      </c>
      <c r="H2097" s="115">
        <f t="shared" si="190"/>
        <v>139.7590361445784</v>
      </c>
      <c r="I2097" s="225">
        <v>44006</v>
      </c>
      <c r="J2097" s="257">
        <v>55506519216</v>
      </c>
      <c r="K2097" s="115">
        <f t="shared" si="191"/>
        <v>133.55000585545574</v>
      </c>
      <c r="L2097" s="115">
        <f t="shared" si="192"/>
        <v>-6.2090302891226656</v>
      </c>
      <c r="M2097" s="248"/>
      <c r="N2097" s="248">
        <v>44006</v>
      </c>
      <c r="O2097" s="115">
        <v>38.799999999999997</v>
      </c>
      <c r="P2097" s="74">
        <f t="shared" si="193"/>
        <v>46.190476190476161</v>
      </c>
      <c r="R2097">
        <f t="shared" si="194"/>
        <v>388</v>
      </c>
      <c r="T2097" s="11">
        <v>44006</v>
      </c>
      <c r="U2097" s="115">
        <v>87.744874715261787</v>
      </c>
      <c r="V2097" s="115">
        <v>139.7590361445784</v>
      </c>
      <c r="W2097" s="115">
        <v>46.190476190476161</v>
      </c>
    </row>
    <row r="2098" spans="3:23" ht="18.75" thickBot="1" x14ac:dyDescent="0.3">
      <c r="C2098" s="11">
        <v>44007</v>
      </c>
      <c r="D2098" s="12">
        <v>1657.25</v>
      </c>
      <c r="E2098">
        <f t="shared" si="189"/>
        <v>87.792022037399846</v>
      </c>
      <c r="F2098" s="222"/>
      <c r="G2098" s="115">
        <v>231</v>
      </c>
      <c r="H2098" s="115">
        <f t="shared" si="190"/>
        <v>139.1566265060242</v>
      </c>
      <c r="I2098" s="225">
        <v>44007</v>
      </c>
      <c r="J2098" s="257">
        <v>55267266978</v>
      </c>
      <c r="K2098" s="115">
        <f t="shared" si="191"/>
        <v>132.97435927849256</v>
      </c>
      <c r="L2098" s="115">
        <f t="shared" si="192"/>
        <v>-6.1822672275316393</v>
      </c>
      <c r="M2098" s="248"/>
      <c r="N2098" s="248">
        <v>44007</v>
      </c>
      <c r="O2098" s="115">
        <v>39</v>
      </c>
      <c r="P2098" s="74">
        <f t="shared" si="193"/>
        <v>46.428571428571395</v>
      </c>
      <c r="R2098">
        <f t="shared" si="194"/>
        <v>390</v>
      </c>
      <c r="T2098" s="11">
        <v>44007</v>
      </c>
      <c r="U2098" s="115">
        <v>87.792022037399846</v>
      </c>
      <c r="V2098" s="115">
        <v>139.1566265060242</v>
      </c>
      <c r="W2098" s="115">
        <v>46.428571428571395</v>
      </c>
    </row>
    <row r="2099" spans="3:23" ht="18.75" thickBot="1" x14ac:dyDescent="0.3">
      <c r="C2099" s="11">
        <v>44008</v>
      </c>
      <c r="D2099" s="12">
        <v>1653.93</v>
      </c>
      <c r="E2099">
        <f t="shared" si="189"/>
        <v>87.616146633469143</v>
      </c>
      <c r="F2099" s="222"/>
      <c r="G2099" s="115">
        <v>231.5</v>
      </c>
      <c r="H2099" s="115">
        <f t="shared" si="190"/>
        <v>139.45783132530133</v>
      </c>
      <c r="I2099" s="225">
        <v>44008</v>
      </c>
      <c r="J2099" s="257">
        <v>55386893097</v>
      </c>
      <c r="K2099" s="115">
        <f t="shared" si="191"/>
        <v>133.26218256697416</v>
      </c>
      <c r="L2099" s="115">
        <f t="shared" si="192"/>
        <v>-6.1956487583271667</v>
      </c>
      <c r="M2099" s="248"/>
      <c r="N2099" s="248">
        <v>44008</v>
      </c>
      <c r="O2099" s="115">
        <v>38.5</v>
      </c>
      <c r="P2099" s="74">
        <f t="shared" si="193"/>
        <v>45.8333333333333</v>
      </c>
      <c r="R2099">
        <f t="shared" si="194"/>
        <v>385</v>
      </c>
      <c r="T2099" s="11">
        <v>44008</v>
      </c>
      <c r="U2099" s="115">
        <v>87.616146633469143</v>
      </c>
      <c r="V2099" s="115">
        <v>139.45783132530133</v>
      </c>
      <c r="W2099" s="115">
        <v>45.8333333333333</v>
      </c>
    </row>
    <row r="2100" spans="3:23" ht="18.75" thickBot="1" x14ac:dyDescent="0.3">
      <c r="C2100" s="11">
        <v>44011</v>
      </c>
      <c r="D2100" s="12">
        <v>1665.05</v>
      </c>
      <c r="E2100">
        <f t="shared" si="189"/>
        <v>88.2052232875985</v>
      </c>
      <c r="F2100" s="222"/>
      <c r="G2100" s="115">
        <v>236</v>
      </c>
      <c r="H2100" s="115">
        <f t="shared" si="190"/>
        <v>142.16867469879531</v>
      </c>
      <c r="I2100" s="225">
        <v>44011</v>
      </c>
      <c r="J2100" s="257">
        <v>56463528168</v>
      </c>
      <c r="K2100" s="115">
        <f t="shared" si="191"/>
        <v>135.85259216330843</v>
      </c>
      <c r="L2100" s="115">
        <f t="shared" si="192"/>
        <v>-6.3160825354868848</v>
      </c>
      <c r="M2100" s="248"/>
      <c r="N2100" s="248">
        <v>44011</v>
      </c>
      <c r="O2100" s="115">
        <v>39</v>
      </c>
      <c r="P2100" s="74">
        <f t="shared" si="193"/>
        <v>46.428571428571388</v>
      </c>
      <c r="R2100">
        <f t="shared" si="194"/>
        <v>390</v>
      </c>
      <c r="T2100" s="11">
        <v>44011</v>
      </c>
      <c r="U2100" s="115">
        <v>88.2052232875985</v>
      </c>
      <c r="V2100" s="115">
        <v>142.16867469879531</v>
      </c>
      <c r="W2100" s="115">
        <v>46.428571428571388</v>
      </c>
    </row>
    <row r="2101" spans="3:23" ht="18.75" thickBot="1" x14ac:dyDescent="0.3">
      <c r="C2101" s="11">
        <v>44012</v>
      </c>
      <c r="D2101" s="12">
        <v>1662.61</v>
      </c>
      <c r="E2101">
        <f t="shared" si="189"/>
        <v>88.075965460613276</v>
      </c>
      <c r="F2101" s="222"/>
      <c r="G2101" s="115">
        <v>236</v>
      </c>
      <c r="H2101" s="115">
        <f t="shared" si="190"/>
        <v>142.16867469879531</v>
      </c>
      <c r="I2101" s="240">
        <v>44012</v>
      </c>
      <c r="J2101" s="262">
        <v>56463528168</v>
      </c>
      <c r="K2101" s="115">
        <f t="shared" si="191"/>
        <v>135.85259216330843</v>
      </c>
      <c r="L2101" s="115">
        <f t="shared" si="192"/>
        <v>-6.3160825354868848</v>
      </c>
      <c r="M2101" s="252"/>
      <c r="N2101" s="252">
        <v>44012</v>
      </c>
      <c r="O2101" s="115">
        <v>38.700000000000003</v>
      </c>
      <c r="P2101" s="74">
        <f t="shared" si="193"/>
        <v>46.071428571428534</v>
      </c>
      <c r="R2101">
        <f t="shared" si="194"/>
        <v>387</v>
      </c>
      <c r="T2101" s="11">
        <v>44012</v>
      </c>
      <c r="U2101" s="115">
        <v>88.075965460613276</v>
      </c>
      <c r="V2101" s="115">
        <v>142.16867469879531</v>
      </c>
      <c r="W2101" s="115">
        <v>46.071428571428534</v>
      </c>
    </row>
    <row r="2102" spans="3:23" ht="18.75" thickBot="1" x14ac:dyDescent="0.3">
      <c r="C2102" s="11">
        <v>44013</v>
      </c>
      <c r="D2102" s="12">
        <v>1659.85</v>
      </c>
      <c r="E2102">
        <f t="shared" si="189"/>
        <v>87.929755787466064</v>
      </c>
      <c r="F2102" s="222"/>
      <c r="G2102" s="115">
        <v>235</v>
      </c>
      <c r="H2102" s="115">
        <f t="shared" si="190"/>
        <v>141.56626506024111</v>
      </c>
      <c r="I2102" s="225">
        <v>44013</v>
      </c>
      <c r="J2102" s="257">
        <v>56224275930</v>
      </c>
      <c r="K2102" s="115">
        <f t="shared" si="191"/>
        <v>135.27694558634525</v>
      </c>
      <c r="L2102" s="115">
        <f t="shared" si="192"/>
        <v>-6.2893194738958584</v>
      </c>
      <c r="M2102" s="248"/>
      <c r="N2102" s="248">
        <v>44013</v>
      </c>
      <c r="O2102" s="115">
        <v>38.700000000000003</v>
      </c>
      <c r="P2102" s="74">
        <f t="shared" si="193"/>
        <v>46.071428571428534</v>
      </c>
      <c r="R2102">
        <f t="shared" si="194"/>
        <v>387</v>
      </c>
      <c r="T2102" s="11">
        <v>44013</v>
      </c>
      <c r="U2102" s="115">
        <v>87.929755787466064</v>
      </c>
      <c r="V2102" s="115">
        <v>141.56626506024111</v>
      </c>
      <c r="W2102" s="115">
        <v>46.071428571428534</v>
      </c>
    </row>
    <row r="2103" spans="3:23" ht="18.75" thickBot="1" x14ac:dyDescent="0.3">
      <c r="C2103" s="11">
        <v>44014</v>
      </c>
      <c r="D2103" s="12">
        <v>1653.61</v>
      </c>
      <c r="E2103">
        <f t="shared" si="189"/>
        <v>87.599194787307141</v>
      </c>
      <c r="F2103" s="222"/>
      <c r="G2103" s="115">
        <v>233</v>
      </c>
      <c r="H2103" s="115">
        <f t="shared" si="190"/>
        <v>140.36144578313267</v>
      </c>
      <c r="I2103" s="225">
        <v>44014</v>
      </c>
      <c r="J2103" s="257">
        <v>55745771454</v>
      </c>
      <c r="K2103" s="115">
        <f t="shared" si="191"/>
        <v>134.12565243241892</v>
      </c>
      <c r="L2103" s="115">
        <f t="shared" si="192"/>
        <v>-6.2357933507137489</v>
      </c>
      <c r="M2103" s="248"/>
      <c r="N2103" s="248">
        <v>44014</v>
      </c>
      <c r="O2103" s="115">
        <v>38.4</v>
      </c>
      <c r="P2103" s="74">
        <f t="shared" si="193"/>
        <v>45.714285714285673</v>
      </c>
      <c r="R2103">
        <f t="shared" si="194"/>
        <v>384</v>
      </c>
      <c r="T2103" s="11">
        <v>44014</v>
      </c>
      <c r="U2103" s="115">
        <v>87.599194787307141</v>
      </c>
      <c r="V2103" s="115">
        <v>140.36144578313267</v>
      </c>
      <c r="W2103" s="115">
        <v>45.714285714285673</v>
      </c>
    </row>
    <row r="2104" spans="3:23" ht="18.75" thickBot="1" x14ac:dyDescent="0.3">
      <c r="C2104" s="11">
        <v>44015</v>
      </c>
      <c r="D2104" s="12">
        <v>1656.83</v>
      </c>
      <c r="E2104">
        <f t="shared" si="189"/>
        <v>87.769772739312231</v>
      </c>
      <c r="F2104" s="222"/>
      <c r="G2104" s="115">
        <v>231.5</v>
      </c>
      <c r="H2104" s="115">
        <f t="shared" si="190"/>
        <v>139.45783132530133</v>
      </c>
      <c r="I2104" s="225">
        <v>44015</v>
      </c>
      <c r="J2104" s="257">
        <v>55386893097</v>
      </c>
      <c r="K2104" s="115">
        <f t="shared" si="191"/>
        <v>133.26218256697416</v>
      </c>
      <c r="L2104" s="115">
        <f t="shared" si="192"/>
        <v>-6.1956487583271667</v>
      </c>
      <c r="M2104" s="248"/>
      <c r="N2104" s="248">
        <v>44015</v>
      </c>
      <c r="O2104" s="115">
        <v>38.5</v>
      </c>
      <c r="P2104" s="74">
        <f t="shared" si="193"/>
        <v>45.833333333333293</v>
      </c>
      <c r="R2104">
        <f t="shared" si="194"/>
        <v>385</v>
      </c>
      <c r="T2104" s="11">
        <v>44015</v>
      </c>
      <c r="U2104" s="115">
        <v>87.769772739312231</v>
      </c>
      <c r="V2104" s="115">
        <v>139.45783132530133</v>
      </c>
      <c r="W2104" s="115">
        <v>45.833333333333293</v>
      </c>
    </row>
    <row r="2105" spans="3:23" ht="18.75" thickBot="1" x14ac:dyDescent="0.3">
      <c r="C2105" s="11">
        <v>44018</v>
      </c>
      <c r="D2105" s="12">
        <v>1660.95</v>
      </c>
      <c r="E2105">
        <f t="shared" si="189"/>
        <v>87.988027758647931</v>
      </c>
      <c r="F2105" s="222"/>
      <c r="G2105" s="115">
        <v>231.25</v>
      </c>
      <c r="H2105" s="115">
        <f t="shared" si="190"/>
        <v>139.30722891566279</v>
      </c>
      <c r="I2105" s="225">
        <v>44018</v>
      </c>
      <c r="J2105" s="257">
        <v>55327080037.5</v>
      </c>
      <c r="K2105" s="115">
        <f t="shared" si="191"/>
        <v>133.11827092273339</v>
      </c>
      <c r="L2105" s="115">
        <f t="shared" si="192"/>
        <v>-6.188957992929403</v>
      </c>
      <c r="M2105" s="248"/>
      <c r="N2105" s="248">
        <v>44018</v>
      </c>
      <c r="O2105" s="115">
        <v>38.5</v>
      </c>
      <c r="P2105" s="74">
        <f t="shared" si="193"/>
        <v>45.833333333333293</v>
      </c>
      <c r="R2105">
        <f t="shared" si="194"/>
        <v>385</v>
      </c>
      <c r="T2105" s="11">
        <v>44018</v>
      </c>
      <c r="U2105" s="115">
        <v>87.988027758647931</v>
      </c>
      <c r="V2105" s="115">
        <v>139.30722891566279</v>
      </c>
      <c r="W2105" s="115">
        <v>45.833333333333293</v>
      </c>
    </row>
    <row r="2106" spans="3:23" ht="18.75" thickBot="1" x14ac:dyDescent="0.3">
      <c r="C2106" s="11">
        <v>44019</v>
      </c>
      <c r="D2106" s="12">
        <v>1659.65</v>
      </c>
      <c r="E2106">
        <f t="shared" si="189"/>
        <v>87.919160883614822</v>
      </c>
      <c r="F2106" s="222"/>
      <c r="G2106" s="115">
        <v>231</v>
      </c>
      <c r="H2106" s="115">
        <f t="shared" si="190"/>
        <v>139.15662650602422</v>
      </c>
      <c r="I2106" s="225">
        <v>44019</v>
      </c>
      <c r="J2106" s="257">
        <v>55267266978</v>
      </c>
      <c r="K2106" s="115">
        <f t="shared" si="191"/>
        <v>132.97435927849259</v>
      </c>
      <c r="L2106" s="115">
        <f t="shared" si="192"/>
        <v>-6.1822672275316393</v>
      </c>
      <c r="M2106" s="248"/>
      <c r="N2106" s="248">
        <v>44019</v>
      </c>
      <c r="O2106" s="115">
        <v>38.4</v>
      </c>
      <c r="P2106" s="74">
        <f t="shared" si="193"/>
        <v>45.714285714285673</v>
      </c>
      <c r="R2106">
        <f t="shared" si="194"/>
        <v>384</v>
      </c>
      <c r="T2106" s="11">
        <v>44019</v>
      </c>
      <c r="U2106" s="115">
        <v>87.919160883614822</v>
      </c>
      <c r="V2106" s="115">
        <v>139.15662650602422</v>
      </c>
      <c r="W2106" s="115">
        <v>45.714285714285673</v>
      </c>
    </row>
    <row r="2107" spans="3:23" ht="18.75" thickBot="1" x14ac:dyDescent="0.3">
      <c r="C2107" s="11">
        <v>44020</v>
      </c>
      <c r="D2107" s="12">
        <v>1670.7</v>
      </c>
      <c r="E2107">
        <f t="shared" si="189"/>
        <v>88.504529321396248</v>
      </c>
      <c r="F2107" s="222"/>
      <c r="G2107" s="115">
        <v>233.5</v>
      </c>
      <c r="H2107" s="115">
        <f t="shared" si="190"/>
        <v>140.66265060240977</v>
      </c>
      <c r="I2107" s="225">
        <v>44020</v>
      </c>
      <c r="J2107" s="257">
        <v>55865397573</v>
      </c>
      <c r="K2107" s="115">
        <f t="shared" si="191"/>
        <v>134.41347572090052</v>
      </c>
      <c r="L2107" s="115">
        <f t="shared" si="192"/>
        <v>-6.2491748815092478</v>
      </c>
      <c r="M2107" s="248"/>
      <c r="N2107" s="248">
        <v>44020</v>
      </c>
      <c r="O2107" s="115">
        <v>38.4</v>
      </c>
      <c r="P2107" s="74">
        <f t="shared" si="193"/>
        <v>45.714285714285673</v>
      </c>
      <c r="R2107">
        <f t="shared" si="194"/>
        <v>384</v>
      </c>
      <c r="T2107" s="11">
        <v>44020</v>
      </c>
      <c r="U2107" s="115">
        <v>88.504529321396248</v>
      </c>
      <c r="V2107" s="115">
        <v>140.66265060240977</v>
      </c>
      <c r="W2107" s="115">
        <v>45.714285714285673</v>
      </c>
    </row>
    <row r="2108" spans="3:23" ht="18.75" thickBot="1" x14ac:dyDescent="0.3">
      <c r="C2108" s="11">
        <v>44021</v>
      </c>
      <c r="D2108" s="12">
        <v>1667.82</v>
      </c>
      <c r="E2108">
        <f t="shared" si="189"/>
        <v>88.351962705938277</v>
      </c>
      <c r="F2108" s="222"/>
      <c r="G2108" s="115">
        <v>234</v>
      </c>
      <c r="H2108" s="115">
        <f t="shared" si="190"/>
        <v>140.96385542168687</v>
      </c>
      <c r="I2108" s="225">
        <v>44021</v>
      </c>
      <c r="J2108" s="257">
        <v>55985023692</v>
      </c>
      <c r="K2108" s="115">
        <f t="shared" si="191"/>
        <v>134.7012990093821</v>
      </c>
      <c r="L2108" s="115">
        <f t="shared" si="192"/>
        <v>-6.2625564123047752</v>
      </c>
      <c r="M2108" s="248"/>
      <c r="N2108" s="248">
        <v>44021</v>
      </c>
      <c r="O2108" s="115">
        <v>38</v>
      </c>
      <c r="P2108" s="74">
        <f t="shared" si="193"/>
        <v>45.238095238095198</v>
      </c>
      <c r="R2108">
        <f t="shared" si="194"/>
        <v>380</v>
      </c>
      <c r="T2108" s="11">
        <v>44021</v>
      </c>
      <c r="U2108" s="115">
        <v>88.351962705938277</v>
      </c>
      <c r="V2108" s="115">
        <v>140.96385542168687</v>
      </c>
      <c r="W2108" s="115">
        <v>45.238095238095198</v>
      </c>
    </row>
    <row r="2109" spans="3:23" ht="18.75" thickBot="1" x14ac:dyDescent="0.3">
      <c r="C2109" s="11">
        <v>44022</v>
      </c>
      <c r="D2109" s="12">
        <v>1665.43</v>
      </c>
      <c r="E2109">
        <f t="shared" si="189"/>
        <v>88.225353604915881</v>
      </c>
      <c r="F2109" s="222"/>
      <c r="G2109" s="115">
        <v>234</v>
      </c>
      <c r="H2109" s="115">
        <f t="shared" si="190"/>
        <v>140.96385542168687</v>
      </c>
      <c r="I2109" s="225">
        <v>44022</v>
      </c>
      <c r="J2109" s="257">
        <v>55985023692</v>
      </c>
      <c r="K2109" s="115">
        <f t="shared" si="191"/>
        <v>134.7012990093821</v>
      </c>
      <c r="L2109" s="115">
        <f t="shared" si="192"/>
        <v>-6.2625564123047752</v>
      </c>
      <c r="M2109" s="248"/>
      <c r="N2109" s="248">
        <v>44022</v>
      </c>
      <c r="O2109" s="115">
        <v>38</v>
      </c>
      <c r="P2109" s="74">
        <f t="shared" si="193"/>
        <v>45.238095238095198</v>
      </c>
      <c r="R2109">
        <f t="shared" si="194"/>
        <v>380</v>
      </c>
      <c r="T2109" s="11">
        <v>44022</v>
      </c>
      <c r="U2109" s="115">
        <v>88.225353604915881</v>
      </c>
      <c r="V2109" s="115">
        <v>140.96385542168687</v>
      </c>
      <c r="W2109" s="115">
        <v>45.238095238095198</v>
      </c>
    </row>
    <row r="2110" spans="3:23" ht="18.75" thickBot="1" x14ac:dyDescent="0.3">
      <c r="C2110" s="11">
        <v>44025</v>
      </c>
      <c r="D2110" s="12">
        <v>1658.87</v>
      </c>
      <c r="E2110">
        <f t="shared" si="189"/>
        <v>87.877840758594957</v>
      </c>
      <c r="F2110" s="222"/>
      <c r="G2110" s="115">
        <v>233.5</v>
      </c>
      <c r="H2110" s="115">
        <f t="shared" si="190"/>
        <v>140.66265060240977</v>
      </c>
      <c r="I2110" s="225">
        <v>44025</v>
      </c>
      <c r="J2110" s="257">
        <v>55865397573</v>
      </c>
      <c r="K2110" s="115">
        <f t="shared" si="191"/>
        <v>134.41347572090052</v>
      </c>
      <c r="L2110" s="115">
        <f t="shared" si="192"/>
        <v>-6.2491748815092478</v>
      </c>
      <c r="M2110" s="248"/>
      <c r="N2110" s="248">
        <v>44025</v>
      </c>
      <c r="O2110" s="115">
        <v>37.799999999999997</v>
      </c>
      <c r="P2110" s="74">
        <f t="shared" si="193"/>
        <v>44.999999999999957</v>
      </c>
      <c r="R2110">
        <f t="shared" si="194"/>
        <v>378</v>
      </c>
      <c r="T2110" s="11">
        <v>44025</v>
      </c>
      <c r="U2110" s="115">
        <v>87.877840758594957</v>
      </c>
      <c r="V2110" s="115">
        <v>140.66265060240977</v>
      </c>
      <c r="W2110" s="115">
        <v>44.999999999999957</v>
      </c>
    </row>
    <row r="2111" spans="3:23" ht="18.75" thickBot="1" x14ac:dyDescent="0.3">
      <c r="C2111" s="11">
        <v>44026</v>
      </c>
      <c r="D2111" s="12">
        <v>1651.08</v>
      </c>
      <c r="E2111">
        <f t="shared" si="189"/>
        <v>87.465169253588869</v>
      </c>
      <c r="F2111" s="222"/>
      <c r="G2111" s="115">
        <v>230.25</v>
      </c>
      <c r="H2111" s="115">
        <f t="shared" si="190"/>
        <v>138.70481927710856</v>
      </c>
      <c r="I2111" s="225">
        <v>44026</v>
      </c>
      <c r="J2111" s="257">
        <v>55087827799.5</v>
      </c>
      <c r="K2111" s="115">
        <f t="shared" si="191"/>
        <v>132.54262434577021</v>
      </c>
      <c r="L2111" s="115">
        <f t="shared" si="192"/>
        <v>-6.1621949313383482</v>
      </c>
      <c r="M2111" s="248"/>
      <c r="N2111" s="248">
        <v>44026</v>
      </c>
      <c r="O2111" s="115">
        <v>37.5</v>
      </c>
      <c r="P2111" s="74">
        <f t="shared" si="193"/>
        <v>44.642857142857103</v>
      </c>
      <c r="R2111">
        <f t="shared" si="194"/>
        <v>375</v>
      </c>
      <c r="T2111" s="11">
        <v>44026</v>
      </c>
      <c r="U2111" s="115">
        <v>87.465169253588869</v>
      </c>
      <c r="V2111" s="115">
        <v>138.70481927710856</v>
      </c>
      <c r="W2111" s="115">
        <v>44.642857142857103</v>
      </c>
    </row>
    <row r="2112" spans="3:23" ht="18.75" thickBot="1" x14ac:dyDescent="0.3">
      <c r="C2112" s="11">
        <v>44027</v>
      </c>
      <c r="D2112" s="12">
        <v>1642.24</v>
      </c>
      <c r="E2112">
        <f t="shared" si="189"/>
        <v>86.996874503363728</v>
      </c>
      <c r="F2112" s="222"/>
      <c r="G2112" s="115">
        <v>228.5</v>
      </c>
      <c r="H2112" s="115">
        <f t="shared" si="190"/>
        <v>137.65060240963868</v>
      </c>
      <c r="I2112" s="225">
        <v>44027</v>
      </c>
      <c r="J2112" s="257">
        <v>54669136383</v>
      </c>
      <c r="K2112" s="115">
        <f t="shared" si="191"/>
        <v>131.53524283608465</v>
      </c>
      <c r="L2112" s="115">
        <f t="shared" si="192"/>
        <v>-6.1153595735540307</v>
      </c>
      <c r="M2112" s="248"/>
      <c r="N2112" s="248">
        <v>44027</v>
      </c>
      <c r="O2112" s="115">
        <v>37.200000000000003</v>
      </c>
      <c r="P2112" s="74">
        <f t="shared" si="193"/>
        <v>44.285714285714249</v>
      </c>
      <c r="R2112">
        <f t="shared" si="194"/>
        <v>372</v>
      </c>
      <c r="T2112" s="11">
        <v>44027</v>
      </c>
      <c r="U2112" s="115">
        <v>86.996874503363728</v>
      </c>
      <c r="V2112" s="115">
        <v>137.65060240963868</v>
      </c>
      <c r="W2112" s="115">
        <v>44.285714285714249</v>
      </c>
    </row>
    <row r="2113" spans="3:23" ht="18.75" thickBot="1" x14ac:dyDescent="0.3">
      <c r="C2113" s="11">
        <v>44028</v>
      </c>
      <c r="D2113" s="12">
        <v>1627.92</v>
      </c>
      <c r="E2113">
        <f t="shared" si="189"/>
        <v>86.238279387614412</v>
      </c>
      <c r="F2113" s="222"/>
      <c r="G2113" s="115">
        <v>225</v>
      </c>
      <c r="H2113" s="115">
        <f t="shared" si="190"/>
        <v>135.54216867469893</v>
      </c>
      <c r="I2113" s="225">
        <v>44028</v>
      </c>
      <c r="J2113" s="257">
        <v>53831753550</v>
      </c>
      <c r="K2113" s="115">
        <f t="shared" si="191"/>
        <v>129.52047981671356</v>
      </c>
      <c r="L2113" s="115">
        <f t="shared" si="192"/>
        <v>-6.0216888579853673</v>
      </c>
      <c r="M2113" s="248"/>
      <c r="N2113" s="248">
        <v>44028</v>
      </c>
      <c r="O2113" s="115">
        <v>36.6</v>
      </c>
      <c r="P2113" s="74">
        <f t="shared" si="193"/>
        <v>43.571428571428534</v>
      </c>
      <c r="R2113">
        <f t="shared" si="194"/>
        <v>366</v>
      </c>
      <c r="T2113" s="11">
        <v>44028</v>
      </c>
      <c r="U2113" s="115">
        <v>86.238279387614412</v>
      </c>
      <c r="V2113" s="115">
        <v>135.54216867469893</v>
      </c>
      <c r="W2113" s="115">
        <v>43.571428571428534</v>
      </c>
    </row>
    <row r="2114" spans="3:23" ht="18.75" thickBot="1" x14ac:dyDescent="0.3">
      <c r="C2114" s="11">
        <v>44029</v>
      </c>
      <c r="D2114" s="12">
        <v>1619.53</v>
      </c>
      <c r="E2114">
        <f t="shared" si="189"/>
        <v>85.793823171054569</v>
      </c>
      <c r="F2114" s="222"/>
      <c r="G2114" s="115">
        <v>225</v>
      </c>
      <c r="H2114" s="115">
        <f t="shared" si="190"/>
        <v>135.54216867469893</v>
      </c>
      <c r="I2114" s="225">
        <v>44029</v>
      </c>
      <c r="J2114" s="257">
        <v>53831753550</v>
      </c>
      <c r="K2114" s="115">
        <f t="shared" si="191"/>
        <v>129.52047981671356</v>
      </c>
      <c r="L2114" s="115">
        <f t="shared" si="192"/>
        <v>-6.0216888579853673</v>
      </c>
      <c r="M2114" s="248"/>
      <c r="N2114" s="248">
        <v>44029</v>
      </c>
      <c r="O2114" s="115">
        <v>36</v>
      </c>
      <c r="P2114" s="74">
        <f t="shared" si="193"/>
        <v>42.857142857142819</v>
      </c>
      <c r="R2114">
        <f t="shared" si="194"/>
        <v>360</v>
      </c>
      <c r="T2114" s="11">
        <v>44029</v>
      </c>
      <c r="U2114" s="115">
        <v>85.793823171054569</v>
      </c>
      <c r="V2114" s="115">
        <v>135.54216867469893</v>
      </c>
      <c r="W2114" s="115">
        <v>42.857142857142819</v>
      </c>
    </row>
    <row r="2115" spans="3:23" ht="18.75" thickBot="1" x14ac:dyDescent="0.3">
      <c r="C2115" s="11">
        <v>44032</v>
      </c>
      <c r="D2115" s="12">
        <v>1609.73</v>
      </c>
      <c r="E2115">
        <f t="shared" si="189"/>
        <v>85.274672882343438</v>
      </c>
      <c r="F2115" s="222"/>
      <c r="G2115" s="115">
        <v>220</v>
      </c>
      <c r="H2115" s="115">
        <f t="shared" si="190"/>
        <v>132.53012048192784</v>
      </c>
      <c r="I2115" s="225">
        <v>44032</v>
      </c>
      <c r="J2115" s="257">
        <v>52635492360</v>
      </c>
      <c r="K2115" s="115">
        <f t="shared" si="191"/>
        <v>126.6422469318977</v>
      </c>
      <c r="L2115" s="115">
        <f t="shared" si="192"/>
        <v>-5.887873550030136</v>
      </c>
      <c r="M2115" s="248"/>
      <c r="N2115" s="248">
        <v>44032</v>
      </c>
      <c r="O2115" s="115">
        <v>35</v>
      </c>
      <c r="P2115" s="74">
        <f t="shared" si="193"/>
        <v>41.666666666666629</v>
      </c>
      <c r="R2115">
        <f t="shared" si="194"/>
        <v>350</v>
      </c>
      <c r="T2115" s="11">
        <v>44032</v>
      </c>
      <c r="U2115" s="115">
        <v>85.274672882343438</v>
      </c>
      <c r="V2115" s="115">
        <v>132.53012048192784</v>
      </c>
      <c r="W2115" s="115">
        <v>41.666666666666629</v>
      </c>
    </row>
    <row r="2116" spans="3:23" ht="18.75" thickBot="1" x14ac:dyDescent="0.3">
      <c r="C2116" s="11">
        <v>44033</v>
      </c>
      <c r="D2116" s="12">
        <v>1606.69</v>
      </c>
      <c r="E2116">
        <f t="shared" si="189"/>
        <v>85.113630343804488</v>
      </c>
      <c r="F2116" s="222"/>
      <c r="G2116" s="115">
        <v>221</v>
      </c>
      <c r="H2116" s="115">
        <f t="shared" si="190"/>
        <v>133.13253012048207</v>
      </c>
      <c r="I2116" s="225">
        <v>44033</v>
      </c>
      <c r="J2116" s="257">
        <v>52874744598</v>
      </c>
      <c r="K2116" s="115">
        <f t="shared" si="191"/>
        <v>127.21789350886088</v>
      </c>
      <c r="L2116" s="115">
        <f t="shared" si="192"/>
        <v>-5.9146366116211908</v>
      </c>
      <c r="M2116" s="248"/>
      <c r="N2116" s="248">
        <v>44033</v>
      </c>
      <c r="O2116" s="115">
        <v>34</v>
      </c>
      <c r="P2116" s="74">
        <f t="shared" si="193"/>
        <v>40.476190476190439</v>
      </c>
      <c r="R2116">
        <f t="shared" si="194"/>
        <v>340</v>
      </c>
      <c r="T2116" s="11">
        <v>44033</v>
      </c>
      <c r="U2116" s="115">
        <v>85.113630343804488</v>
      </c>
      <c r="V2116" s="115">
        <v>133.13253012048207</v>
      </c>
      <c r="W2116" s="115">
        <v>40.476190476190439</v>
      </c>
    </row>
    <row r="2117" spans="3:23" ht="18.75" thickBot="1" x14ac:dyDescent="0.3">
      <c r="C2117" s="11">
        <v>44034</v>
      </c>
      <c r="D2117" s="12">
        <v>1607.23</v>
      </c>
      <c r="E2117">
        <f t="shared" ref="E2117:E2180" si="195">+(D2117/D2116)*E2116</f>
        <v>85.142236584202848</v>
      </c>
      <c r="F2117" s="222"/>
      <c r="G2117" s="115">
        <v>222</v>
      </c>
      <c r="H2117" s="115">
        <f t="shared" ref="H2117:H2180" si="196">+(G2117/G2116)*H2116</f>
        <v>133.73493975903628</v>
      </c>
      <c r="I2117" s="225">
        <v>44034</v>
      </c>
      <c r="J2117" s="257">
        <v>53113996836</v>
      </c>
      <c r="K2117" s="115">
        <f t="shared" ref="K2117:K2180" si="197">+(J2117/J2116)*K2116</f>
        <v>127.79354008582405</v>
      </c>
      <c r="L2117" s="115">
        <f t="shared" ref="L2117:L2180" si="198">+K2117-H2117</f>
        <v>-5.9413996732122314</v>
      </c>
      <c r="M2117" s="248"/>
      <c r="N2117" s="248">
        <v>44034</v>
      </c>
      <c r="O2117" s="115">
        <v>34.6</v>
      </c>
      <c r="P2117" s="74">
        <f t="shared" ref="P2117:P2180" si="199">+(O2117/O2116)*P2116</f>
        <v>41.190476190476147</v>
      </c>
      <c r="R2117">
        <f t="shared" si="194"/>
        <v>346</v>
      </c>
      <c r="T2117" s="11">
        <v>44034</v>
      </c>
      <c r="U2117" s="115">
        <v>85.142236584202848</v>
      </c>
      <c r="V2117" s="115">
        <v>133.73493975903628</v>
      </c>
      <c r="W2117" s="115">
        <v>41.190476190476147</v>
      </c>
    </row>
    <row r="2118" spans="3:23" ht="18.75" thickBot="1" x14ac:dyDescent="0.3">
      <c r="C2118" s="11">
        <v>44035</v>
      </c>
      <c r="D2118" s="12">
        <v>1604.18</v>
      </c>
      <c r="E2118">
        <f t="shared" si="195"/>
        <v>84.980664300471332</v>
      </c>
      <c r="F2118" s="222"/>
      <c r="G2118" s="115">
        <v>222.5</v>
      </c>
      <c r="H2118" s="115">
        <f t="shared" si="196"/>
        <v>134.03614457831341</v>
      </c>
      <c r="I2118" s="225">
        <v>44035</v>
      </c>
      <c r="J2118" s="257">
        <v>53233622955</v>
      </c>
      <c r="K2118" s="115">
        <f t="shared" si="197"/>
        <v>128.08136337430565</v>
      </c>
      <c r="L2118" s="115">
        <f t="shared" si="198"/>
        <v>-5.9547812040077588</v>
      </c>
      <c r="M2118" s="248"/>
      <c r="N2118" s="248">
        <v>44035</v>
      </c>
      <c r="O2118" s="115">
        <v>34.6</v>
      </c>
      <c r="P2118" s="74">
        <f t="shared" si="199"/>
        <v>41.190476190476147</v>
      </c>
      <c r="R2118">
        <f t="shared" si="194"/>
        <v>346</v>
      </c>
      <c r="T2118" s="11">
        <v>44035</v>
      </c>
      <c r="U2118" s="115">
        <v>84.980664300471332</v>
      </c>
      <c r="V2118" s="115">
        <v>134.03614457831341</v>
      </c>
      <c r="W2118" s="115">
        <v>41.190476190476147</v>
      </c>
    </row>
    <row r="2119" spans="3:23" ht="18.75" thickBot="1" x14ac:dyDescent="0.3">
      <c r="C2119" s="11">
        <v>44036</v>
      </c>
      <c r="D2119" s="12">
        <v>1605.57</v>
      </c>
      <c r="E2119">
        <f t="shared" si="195"/>
        <v>85.054298882237489</v>
      </c>
      <c r="F2119" s="222"/>
      <c r="G2119" s="115">
        <v>222.75</v>
      </c>
      <c r="H2119" s="115">
        <f t="shared" si="196"/>
        <v>134.18674698795195</v>
      </c>
      <c r="I2119" s="225">
        <v>44036</v>
      </c>
      <c r="J2119" s="257">
        <v>53293436014.5</v>
      </c>
      <c r="K2119" s="115">
        <f t="shared" si="197"/>
        <v>128.22527501854643</v>
      </c>
      <c r="L2119" s="115">
        <f t="shared" si="198"/>
        <v>-5.9614719694055225</v>
      </c>
      <c r="M2119" s="248"/>
      <c r="N2119" s="248">
        <v>44036</v>
      </c>
      <c r="O2119" s="115">
        <v>34.4</v>
      </c>
      <c r="P2119" s="74">
        <f t="shared" si="199"/>
        <v>40.952380952380906</v>
      </c>
      <c r="R2119">
        <f t="shared" si="194"/>
        <v>344</v>
      </c>
      <c r="T2119" s="11">
        <v>44036</v>
      </c>
      <c r="U2119" s="115">
        <v>85.054298882237489</v>
      </c>
      <c r="V2119" s="115">
        <v>134.18674698795195</v>
      </c>
      <c r="W2119" s="115">
        <v>40.952380952380906</v>
      </c>
    </row>
    <row r="2120" spans="3:23" ht="18.75" thickBot="1" x14ac:dyDescent="0.3">
      <c r="C2120" s="11">
        <v>44039</v>
      </c>
      <c r="D2120" s="12">
        <v>1598.16</v>
      </c>
      <c r="E2120">
        <f t="shared" si="195"/>
        <v>84.661757694548783</v>
      </c>
      <c r="F2120" s="222"/>
      <c r="G2120" s="115">
        <v>223</v>
      </c>
      <c r="H2120" s="115">
        <f t="shared" si="196"/>
        <v>134.33734939759051</v>
      </c>
      <c r="I2120" s="225">
        <v>44039</v>
      </c>
      <c r="J2120" s="257">
        <v>53353249074</v>
      </c>
      <c r="K2120" s="115">
        <f t="shared" si="197"/>
        <v>128.36918666278723</v>
      </c>
      <c r="L2120" s="115">
        <f t="shared" si="198"/>
        <v>-5.9681627348032862</v>
      </c>
      <c r="M2120" s="248"/>
      <c r="N2120" s="248">
        <v>44039</v>
      </c>
      <c r="O2120" s="115">
        <v>34.200000000000003</v>
      </c>
      <c r="P2120" s="74">
        <f t="shared" si="199"/>
        <v>40.714285714285673</v>
      </c>
      <c r="R2120">
        <f t="shared" si="194"/>
        <v>342</v>
      </c>
      <c r="T2120" s="11">
        <v>44039</v>
      </c>
      <c r="U2120" s="115">
        <v>84.661757694548783</v>
      </c>
      <c r="V2120" s="115">
        <v>134.33734939759051</v>
      </c>
      <c r="W2120" s="115">
        <v>40.714285714285673</v>
      </c>
    </row>
    <row r="2121" spans="3:23" ht="18.75" thickBot="1" x14ac:dyDescent="0.3">
      <c r="C2121" s="11">
        <v>44040</v>
      </c>
      <c r="D2121" s="12">
        <v>1598.67</v>
      </c>
      <c r="E2121">
        <f t="shared" si="195"/>
        <v>84.688774699369461</v>
      </c>
      <c r="F2121" s="222"/>
      <c r="G2121" s="115">
        <v>222.75</v>
      </c>
      <c r="H2121" s="115">
        <f t="shared" si="196"/>
        <v>134.18674698795198</v>
      </c>
      <c r="I2121" s="225">
        <v>44040</v>
      </c>
      <c r="J2121" s="257">
        <v>53293436014.5</v>
      </c>
      <c r="K2121" s="115">
        <f t="shared" si="197"/>
        <v>128.22527501854645</v>
      </c>
      <c r="L2121" s="115">
        <f t="shared" si="198"/>
        <v>-5.9614719694055225</v>
      </c>
      <c r="M2121" s="248"/>
      <c r="N2121" s="248">
        <v>44040</v>
      </c>
      <c r="O2121" s="115">
        <v>34.200000000000003</v>
      </c>
      <c r="P2121" s="74">
        <f t="shared" si="199"/>
        <v>40.714285714285673</v>
      </c>
      <c r="R2121">
        <f t="shared" si="194"/>
        <v>342</v>
      </c>
      <c r="T2121" s="11">
        <v>44040</v>
      </c>
      <c r="U2121" s="115">
        <v>84.688774699369461</v>
      </c>
      <c r="V2121" s="115">
        <v>134.18674698795198</v>
      </c>
      <c r="W2121" s="115">
        <v>40.714285714285673</v>
      </c>
    </row>
    <row r="2122" spans="3:23" ht="18.75" thickBot="1" x14ac:dyDescent="0.3">
      <c r="C2122" s="11">
        <v>44041</v>
      </c>
      <c r="D2122" s="12">
        <v>1596.4</v>
      </c>
      <c r="E2122">
        <f t="shared" si="195"/>
        <v>84.568522540657796</v>
      </c>
      <c r="F2122" s="222"/>
      <c r="G2122" s="115">
        <v>221</v>
      </c>
      <c r="H2122" s="115">
        <f t="shared" si="196"/>
        <v>133.1325301204821</v>
      </c>
      <c r="I2122" s="225">
        <v>44041</v>
      </c>
      <c r="J2122" s="257">
        <v>52874744598</v>
      </c>
      <c r="K2122" s="115">
        <f t="shared" si="197"/>
        <v>127.21789350886091</v>
      </c>
      <c r="L2122" s="115">
        <f t="shared" si="198"/>
        <v>-5.9146366116211908</v>
      </c>
      <c r="M2122" s="248"/>
      <c r="N2122" s="248">
        <v>44041</v>
      </c>
      <c r="O2122" s="115">
        <v>34</v>
      </c>
      <c r="P2122" s="74">
        <f t="shared" si="199"/>
        <v>40.476190476190432</v>
      </c>
      <c r="R2122">
        <f t="shared" si="194"/>
        <v>340</v>
      </c>
      <c r="T2122" s="11">
        <v>44041</v>
      </c>
      <c r="U2122" s="115">
        <v>84.568522540657796</v>
      </c>
      <c r="V2122" s="115">
        <v>133.1325301204821</v>
      </c>
      <c r="W2122" s="115">
        <v>40.476190476190432</v>
      </c>
    </row>
    <row r="2123" spans="3:23" ht="18.75" thickBot="1" x14ac:dyDescent="0.3">
      <c r="C2123" s="11">
        <v>44042</v>
      </c>
      <c r="D2123" s="12">
        <v>1592.73</v>
      </c>
      <c r="E2123">
        <f t="shared" si="195"/>
        <v>84.374106054987408</v>
      </c>
      <c r="F2123" s="222"/>
      <c r="G2123" s="115">
        <v>220</v>
      </c>
      <c r="H2123" s="115">
        <f t="shared" si="196"/>
        <v>132.5301204819279</v>
      </c>
      <c r="I2123" s="225">
        <v>44042</v>
      </c>
      <c r="J2123" s="257">
        <v>52635492360</v>
      </c>
      <c r="K2123" s="115">
        <f t="shared" si="197"/>
        <v>126.64224693189774</v>
      </c>
      <c r="L2123" s="115">
        <f t="shared" si="198"/>
        <v>-5.8878735500301502</v>
      </c>
      <c r="M2123" s="248"/>
      <c r="N2123" s="248">
        <v>44042</v>
      </c>
      <c r="O2123" s="115">
        <v>34.1</v>
      </c>
      <c r="P2123" s="74">
        <f t="shared" si="199"/>
        <v>40.595238095238052</v>
      </c>
      <c r="R2123">
        <f t="shared" si="194"/>
        <v>341</v>
      </c>
      <c r="T2123" s="11">
        <v>44042</v>
      </c>
      <c r="U2123" s="115">
        <v>84.374106054987408</v>
      </c>
      <c r="V2123" s="115">
        <v>132.5301204819279</v>
      </c>
      <c r="W2123" s="115">
        <v>40.595238095238052</v>
      </c>
    </row>
    <row r="2124" spans="3:23" ht="18.75" thickBot="1" x14ac:dyDescent="0.3">
      <c r="C2124" s="11">
        <v>44043</v>
      </c>
      <c r="D2124" s="12">
        <v>1592.6</v>
      </c>
      <c r="E2124">
        <f t="shared" si="195"/>
        <v>84.367219367484083</v>
      </c>
      <c r="F2124" s="222"/>
      <c r="G2124" s="115">
        <v>220</v>
      </c>
      <c r="H2124" s="115">
        <f t="shared" si="196"/>
        <v>132.5301204819279</v>
      </c>
      <c r="I2124" s="241">
        <v>44043</v>
      </c>
      <c r="J2124" s="259">
        <v>52635492360</v>
      </c>
      <c r="K2124" s="115">
        <f t="shared" si="197"/>
        <v>126.64224693189774</v>
      </c>
      <c r="L2124" s="115">
        <f t="shared" si="198"/>
        <v>-5.8878735500301502</v>
      </c>
      <c r="M2124" s="250"/>
      <c r="N2124" s="250">
        <v>44043</v>
      </c>
      <c r="O2124" s="115">
        <v>34.5</v>
      </c>
      <c r="P2124" s="74">
        <f t="shared" si="199"/>
        <v>41.071428571428527</v>
      </c>
      <c r="R2124">
        <f t="shared" si="194"/>
        <v>345</v>
      </c>
      <c r="T2124" s="11">
        <v>44043</v>
      </c>
      <c r="U2124" s="115">
        <v>84.367219367484083</v>
      </c>
      <c r="V2124" s="115">
        <v>132.5301204819279</v>
      </c>
      <c r="W2124" s="115">
        <v>41.071428571428527</v>
      </c>
    </row>
    <row r="2125" spans="3:23" ht="18.75" thickBot="1" x14ac:dyDescent="0.3">
      <c r="C2125" s="11">
        <v>44046</v>
      </c>
      <c r="D2125" s="12">
        <v>1594.53</v>
      </c>
      <c r="E2125">
        <f t="shared" si="195"/>
        <v>84.469460189648629</v>
      </c>
      <c r="F2125" s="222"/>
      <c r="G2125" s="115">
        <v>220</v>
      </c>
      <c r="H2125" s="115">
        <f t="shared" si="196"/>
        <v>132.5301204819279</v>
      </c>
      <c r="I2125" s="225">
        <v>44046</v>
      </c>
      <c r="J2125" s="257">
        <v>52635492360</v>
      </c>
      <c r="K2125" s="115">
        <f t="shared" si="197"/>
        <v>126.64224693189774</v>
      </c>
      <c r="L2125" s="115">
        <f t="shared" si="198"/>
        <v>-5.8878735500301502</v>
      </c>
      <c r="M2125" s="248"/>
      <c r="N2125" s="248">
        <v>44046</v>
      </c>
      <c r="O2125" s="115">
        <v>35.5</v>
      </c>
      <c r="P2125" s="74">
        <f t="shared" si="199"/>
        <v>42.261904761904709</v>
      </c>
      <c r="R2125">
        <f t="shared" si="194"/>
        <v>355</v>
      </c>
      <c r="T2125" s="11">
        <v>44046</v>
      </c>
      <c r="U2125" s="115">
        <v>84.469460189648629</v>
      </c>
      <c r="V2125" s="115">
        <v>132.5301204819279</v>
      </c>
      <c r="W2125" s="115">
        <v>42.261904761904709</v>
      </c>
    </row>
    <row r="2126" spans="3:23" ht="18.75" thickBot="1" x14ac:dyDescent="0.3">
      <c r="C2126" s="11">
        <v>44047</v>
      </c>
      <c r="D2126" s="12">
        <v>1587.76</v>
      </c>
      <c r="E2126">
        <f t="shared" si="195"/>
        <v>84.110822694283897</v>
      </c>
      <c r="F2126" s="222"/>
      <c r="G2126" s="115">
        <v>218.75</v>
      </c>
      <c r="H2126" s="115">
        <f t="shared" si="196"/>
        <v>131.77710843373512</v>
      </c>
      <c r="I2126" s="225">
        <v>44047</v>
      </c>
      <c r="J2126" s="257">
        <v>52336427062.5</v>
      </c>
      <c r="K2126" s="115">
        <f t="shared" si="197"/>
        <v>125.92268871069378</v>
      </c>
      <c r="L2126" s="115">
        <f t="shared" si="198"/>
        <v>-5.8544197230413459</v>
      </c>
      <c r="M2126" s="248"/>
      <c r="N2126" s="248">
        <v>44047</v>
      </c>
      <c r="O2126" s="115">
        <v>35</v>
      </c>
      <c r="P2126" s="74">
        <f t="shared" si="199"/>
        <v>41.666666666666615</v>
      </c>
      <c r="R2126">
        <f t="shared" si="194"/>
        <v>350</v>
      </c>
      <c r="T2126" s="11">
        <v>44047</v>
      </c>
      <c r="U2126" s="115">
        <v>84.110822694283897</v>
      </c>
      <c r="V2126" s="115">
        <v>131.77710843373512</v>
      </c>
      <c r="W2126" s="115">
        <v>41.666666666666615</v>
      </c>
    </row>
    <row r="2127" spans="3:23" ht="18.75" thickBot="1" x14ac:dyDescent="0.3">
      <c r="C2127" s="11">
        <v>44048</v>
      </c>
      <c r="D2127" s="12">
        <v>1572.09</v>
      </c>
      <c r="E2127">
        <f t="shared" si="195"/>
        <v>83.280711977538644</v>
      </c>
      <c r="F2127" s="222"/>
      <c r="G2127" s="115">
        <v>215</v>
      </c>
      <c r="H2127" s="115">
        <f t="shared" si="196"/>
        <v>129.51807228915681</v>
      </c>
      <c r="I2127" s="225">
        <v>44048</v>
      </c>
      <c r="J2127" s="257">
        <v>51439231170</v>
      </c>
      <c r="K2127" s="115">
        <f t="shared" si="197"/>
        <v>123.76401404708189</v>
      </c>
      <c r="L2127" s="115">
        <f t="shared" si="198"/>
        <v>-5.7540582420749189</v>
      </c>
      <c r="M2127" s="248"/>
      <c r="N2127" s="248">
        <v>44048</v>
      </c>
      <c r="O2127" s="115">
        <v>34.900000000000006</v>
      </c>
      <c r="P2127" s="74">
        <f t="shared" si="199"/>
        <v>41.547619047619001</v>
      </c>
      <c r="R2127">
        <f t="shared" si="194"/>
        <v>349.00000000000006</v>
      </c>
      <c r="T2127" s="11">
        <v>44048</v>
      </c>
      <c r="U2127" s="115">
        <v>83.280711977538644</v>
      </c>
      <c r="V2127" s="115">
        <v>129.51807228915681</v>
      </c>
      <c r="W2127" s="115">
        <v>41.547619047619001</v>
      </c>
    </row>
    <row r="2128" spans="3:23" ht="18.75" thickBot="1" x14ac:dyDescent="0.3">
      <c r="C2128" s="11">
        <v>44049</v>
      </c>
      <c r="D2128" s="12">
        <v>1567.58</v>
      </c>
      <c r="E2128">
        <f t="shared" si="195"/>
        <v>83.041796895693011</v>
      </c>
      <c r="F2128" s="222"/>
      <c r="G2128" s="115">
        <v>215</v>
      </c>
      <c r="H2128" s="115">
        <f t="shared" si="196"/>
        <v>129.51807228915681</v>
      </c>
      <c r="I2128" s="225">
        <v>44049</v>
      </c>
      <c r="J2128" s="257">
        <v>51439231170</v>
      </c>
      <c r="K2128" s="115">
        <f t="shared" si="197"/>
        <v>123.76401404708189</v>
      </c>
      <c r="L2128" s="115">
        <f t="shared" si="198"/>
        <v>-5.7540582420749189</v>
      </c>
      <c r="M2128" s="248"/>
      <c r="N2128" s="248">
        <v>44049</v>
      </c>
      <c r="O2128" s="115">
        <v>35</v>
      </c>
      <c r="P2128" s="74">
        <f t="shared" si="199"/>
        <v>41.666666666666607</v>
      </c>
      <c r="R2128">
        <f t="shared" si="194"/>
        <v>350</v>
      </c>
      <c r="T2128" s="11">
        <v>44049</v>
      </c>
      <c r="U2128" s="115">
        <v>83.041796895693011</v>
      </c>
      <c r="V2128" s="115">
        <v>129.51807228915681</v>
      </c>
      <c r="W2128" s="115">
        <v>41.666666666666607</v>
      </c>
    </row>
    <row r="2129" spans="3:23" ht="18.75" thickBot="1" x14ac:dyDescent="0.3">
      <c r="C2129" s="11">
        <v>44050</v>
      </c>
      <c r="D2129" s="12">
        <v>1563.27</v>
      </c>
      <c r="E2129">
        <f t="shared" si="195"/>
        <v>82.813476717698634</v>
      </c>
      <c r="F2129" s="222"/>
      <c r="G2129" s="115">
        <v>215.25</v>
      </c>
      <c r="H2129" s="115">
        <f t="shared" si="196"/>
        <v>129.66867469879534</v>
      </c>
      <c r="I2129" s="225">
        <v>44050</v>
      </c>
      <c r="J2129" s="257">
        <v>51499044229.5</v>
      </c>
      <c r="K2129" s="115">
        <f t="shared" si="197"/>
        <v>123.90792569132267</v>
      </c>
      <c r="L2129" s="115">
        <f t="shared" si="198"/>
        <v>-5.7607490074726684</v>
      </c>
      <c r="M2129" s="248"/>
      <c r="N2129" s="248">
        <v>44050</v>
      </c>
      <c r="O2129" s="115">
        <v>34.5</v>
      </c>
      <c r="P2129" s="74">
        <f t="shared" si="199"/>
        <v>41.071428571428513</v>
      </c>
      <c r="R2129">
        <f t="shared" si="194"/>
        <v>345</v>
      </c>
      <c r="T2129" s="11">
        <v>44050</v>
      </c>
      <c r="U2129" s="115">
        <v>82.813476717698634</v>
      </c>
      <c r="V2129" s="115">
        <v>129.66867469879534</v>
      </c>
      <c r="W2129" s="115">
        <v>41.071428571428513</v>
      </c>
    </row>
    <row r="2130" spans="3:23" ht="18.75" thickBot="1" x14ac:dyDescent="0.3">
      <c r="C2130" s="11">
        <v>44053</v>
      </c>
      <c r="D2130" s="12">
        <v>1552.28</v>
      </c>
      <c r="E2130">
        <f t="shared" si="195"/>
        <v>82.231286751072574</v>
      </c>
      <c r="F2130" s="222"/>
      <c r="G2130" s="115">
        <v>215</v>
      </c>
      <c r="H2130" s="115">
        <f t="shared" si="196"/>
        <v>129.51807228915678</v>
      </c>
      <c r="I2130" s="225">
        <v>44053</v>
      </c>
      <c r="J2130" s="257">
        <v>51439231170</v>
      </c>
      <c r="K2130" s="115">
        <f t="shared" si="197"/>
        <v>123.76401404708189</v>
      </c>
      <c r="L2130" s="115">
        <f t="shared" si="198"/>
        <v>-5.7540582420748905</v>
      </c>
      <c r="M2130" s="248"/>
      <c r="N2130" s="248">
        <v>44053</v>
      </c>
      <c r="O2130" s="115">
        <v>34.200000000000003</v>
      </c>
      <c r="P2130" s="74">
        <f t="shared" si="199"/>
        <v>40.714285714285658</v>
      </c>
      <c r="R2130">
        <f t="shared" si="194"/>
        <v>342</v>
      </c>
      <c r="T2130" s="11">
        <v>44053</v>
      </c>
      <c r="U2130" s="115">
        <v>82.231286751072574</v>
      </c>
      <c r="V2130" s="115">
        <v>129.51807228915678</v>
      </c>
      <c r="W2130" s="115">
        <v>40.714285714285658</v>
      </c>
    </row>
    <row r="2131" spans="3:23" ht="18.75" thickBot="1" x14ac:dyDescent="0.3">
      <c r="C2131" s="11">
        <v>44054</v>
      </c>
      <c r="D2131" s="12">
        <v>1529.82</v>
      </c>
      <c r="E2131">
        <f t="shared" si="195"/>
        <v>81.041479048577472</v>
      </c>
      <c r="F2131" s="222"/>
      <c r="G2131" s="115">
        <v>214</v>
      </c>
      <c r="H2131" s="115">
        <f t="shared" si="196"/>
        <v>128.91566265060257</v>
      </c>
      <c r="I2131" s="225">
        <v>44054</v>
      </c>
      <c r="J2131" s="257">
        <v>51199978932</v>
      </c>
      <c r="K2131" s="115">
        <f t="shared" si="197"/>
        <v>123.18836747011872</v>
      </c>
      <c r="L2131" s="115">
        <f t="shared" si="198"/>
        <v>-5.7272951804838499</v>
      </c>
      <c r="M2131" s="248"/>
      <c r="N2131" s="248">
        <v>44054</v>
      </c>
      <c r="O2131" s="115">
        <v>34</v>
      </c>
      <c r="P2131" s="74">
        <f t="shared" si="199"/>
        <v>40.476190476190418</v>
      </c>
      <c r="R2131">
        <f t="shared" si="194"/>
        <v>340</v>
      </c>
      <c r="T2131" s="11">
        <v>44054</v>
      </c>
      <c r="U2131" s="115">
        <v>81.041479048577472</v>
      </c>
      <c r="V2131" s="115">
        <v>128.91566265060257</v>
      </c>
      <c r="W2131" s="115">
        <v>40.476190476190418</v>
      </c>
    </row>
    <row r="2132" spans="3:23" ht="18.75" thickBot="1" x14ac:dyDescent="0.3">
      <c r="C2132" s="11">
        <v>44055</v>
      </c>
      <c r="D2132" s="12">
        <v>1526.56</v>
      </c>
      <c r="E2132">
        <f t="shared" si="195"/>
        <v>80.868782115802134</v>
      </c>
      <c r="F2132" s="222"/>
      <c r="G2132" s="115">
        <v>211</v>
      </c>
      <c r="H2132" s="115">
        <f t="shared" si="196"/>
        <v>127.10843373493992</v>
      </c>
      <c r="I2132" s="225">
        <v>44055</v>
      </c>
      <c r="J2132" s="257">
        <v>50482222218</v>
      </c>
      <c r="K2132" s="115">
        <f t="shared" si="197"/>
        <v>121.46142773922921</v>
      </c>
      <c r="L2132" s="115">
        <f t="shared" si="198"/>
        <v>-5.6470059957107139</v>
      </c>
      <c r="M2132" s="248"/>
      <c r="N2132" s="248">
        <v>44055</v>
      </c>
      <c r="O2132" s="115">
        <v>33.799999999999997</v>
      </c>
      <c r="P2132" s="74">
        <f t="shared" si="199"/>
        <v>40.238095238095177</v>
      </c>
      <c r="R2132">
        <f t="shared" si="194"/>
        <v>338</v>
      </c>
      <c r="T2132" s="11">
        <v>44055</v>
      </c>
      <c r="U2132" s="115">
        <v>80.868782115802134</v>
      </c>
      <c r="V2132" s="115">
        <v>127.10843373493992</v>
      </c>
      <c r="W2132" s="115">
        <v>40.238095238095177</v>
      </c>
    </row>
    <row r="2133" spans="3:23" ht="18.75" thickBot="1" x14ac:dyDescent="0.3">
      <c r="C2133" s="11">
        <v>44056</v>
      </c>
      <c r="D2133" s="12">
        <v>1526.03</v>
      </c>
      <c r="E2133">
        <f t="shared" si="195"/>
        <v>80.840705620596324</v>
      </c>
      <c r="F2133" s="222"/>
      <c r="G2133" s="115">
        <v>210.5</v>
      </c>
      <c r="H2133" s="115">
        <f t="shared" si="196"/>
        <v>126.80722891566282</v>
      </c>
      <c r="I2133" s="225">
        <v>44056</v>
      </c>
      <c r="J2133" s="257">
        <v>50362596099</v>
      </c>
      <c r="K2133" s="115">
        <f t="shared" si="197"/>
        <v>121.17360445074763</v>
      </c>
      <c r="L2133" s="115">
        <f t="shared" si="198"/>
        <v>-5.6336244649151865</v>
      </c>
      <c r="M2133" s="248"/>
      <c r="N2133" s="248">
        <v>44056</v>
      </c>
      <c r="O2133" s="115">
        <v>32.700000000000003</v>
      </c>
      <c r="P2133" s="74">
        <f t="shared" si="199"/>
        <v>38.928571428571374</v>
      </c>
      <c r="R2133">
        <f t="shared" si="194"/>
        <v>327</v>
      </c>
      <c r="T2133" s="11">
        <v>44056</v>
      </c>
      <c r="U2133" s="115">
        <v>80.840705620596324</v>
      </c>
      <c r="V2133" s="115">
        <v>126.80722891566282</v>
      </c>
      <c r="W2133" s="115">
        <v>38.928571428571374</v>
      </c>
    </row>
    <row r="2134" spans="3:23" ht="18.75" thickBot="1" x14ac:dyDescent="0.3">
      <c r="C2134" s="11">
        <v>44057</v>
      </c>
      <c r="D2134" s="12">
        <v>1531.8</v>
      </c>
      <c r="E2134">
        <f t="shared" si="195"/>
        <v>81.146368596704818</v>
      </c>
      <c r="F2134" s="222"/>
      <c r="G2134" s="115">
        <v>210</v>
      </c>
      <c r="H2134" s="115">
        <f t="shared" si="196"/>
        <v>126.50602409638572</v>
      </c>
      <c r="I2134" s="225">
        <v>44057</v>
      </c>
      <c r="J2134" s="257">
        <v>50242969980</v>
      </c>
      <c r="K2134" s="115">
        <f t="shared" si="197"/>
        <v>120.88578116226604</v>
      </c>
      <c r="L2134" s="115">
        <f t="shared" si="198"/>
        <v>-5.6202429341196734</v>
      </c>
      <c r="M2134" s="248"/>
      <c r="N2134" s="248">
        <v>44057</v>
      </c>
      <c r="O2134" s="115">
        <v>32.700000000000003</v>
      </c>
      <c r="P2134" s="74">
        <f t="shared" si="199"/>
        <v>38.928571428571374</v>
      </c>
      <c r="R2134">
        <f t="shared" si="194"/>
        <v>327</v>
      </c>
      <c r="T2134" s="11">
        <v>44057</v>
      </c>
      <c r="U2134" s="115">
        <v>81.146368596704818</v>
      </c>
      <c r="V2134" s="115">
        <v>126.50602409638572</v>
      </c>
      <c r="W2134" s="115">
        <v>38.928571428571374</v>
      </c>
    </row>
    <row r="2135" spans="3:23" ht="18.75" thickBot="1" x14ac:dyDescent="0.3">
      <c r="C2135" s="11">
        <v>44060</v>
      </c>
      <c r="D2135" s="12">
        <v>1529.39</v>
      </c>
      <c r="E2135">
        <f t="shared" si="195"/>
        <v>81.018700005297291</v>
      </c>
      <c r="F2135" s="222"/>
      <c r="G2135" s="115">
        <v>210.25</v>
      </c>
      <c r="H2135" s="115">
        <f t="shared" si="196"/>
        <v>126.65662650602427</v>
      </c>
      <c r="I2135" s="225">
        <v>44060</v>
      </c>
      <c r="J2135" s="257">
        <v>50302783039.5</v>
      </c>
      <c r="K2135" s="115">
        <f t="shared" si="197"/>
        <v>121.02969280650683</v>
      </c>
      <c r="L2135" s="115">
        <f t="shared" si="198"/>
        <v>-5.626933699517437</v>
      </c>
      <c r="M2135" s="248"/>
      <c r="N2135" s="248">
        <v>44060</v>
      </c>
      <c r="O2135" s="115">
        <v>32.700000000000003</v>
      </c>
      <c r="P2135" s="74">
        <f t="shared" si="199"/>
        <v>38.928571428571374</v>
      </c>
      <c r="R2135">
        <f t="shared" si="194"/>
        <v>327</v>
      </c>
      <c r="T2135" s="11">
        <v>44060</v>
      </c>
      <c r="U2135" s="115">
        <v>81.018700005297291</v>
      </c>
      <c r="V2135" s="115">
        <v>126.65662650602427</v>
      </c>
      <c r="W2135" s="115">
        <v>38.928571428571374</v>
      </c>
    </row>
    <row r="2136" spans="3:23" ht="18.75" thickBot="1" x14ac:dyDescent="0.3">
      <c r="C2136" s="11">
        <v>44061</v>
      </c>
      <c r="D2136" s="12">
        <v>1527.09</v>
      </c>
      <c r="E2136">
        <f t="shared" si="195"/>
        <v>80.896858611007929</v>
      </c>
      <c r="F2136" s="222"/>
      <c r="G2136" s="115">
        <v>210.5</v>
      </c>
      <c r="H2136" s="115">
        <f t="shared" si="196"/>
        <v>126.80722891566283</v>
      </c>
      <c r="I2136" s="225">
        <v>44061</v>
      </c>
      <c r="J2136" s="257">
        <v>50362596099</v>
      </c>
      <c r="K2136" s="115">
        <f t="shared" si="197"/>
        <v>121.17360445074763</v>
      </c>
      <c r="L2136" s="115">
        <f t="shared" si="198"/>
        <v>-5.6336244649152007</v>
      </c>
      <c r="M2136" s="248"/>
      <c r="N2136" s="248">
        <v>44061</v>
      </c>
      <c r="O2136" s="115">
        <v>32.599999999999994</v>
      </c>
      <c r="P2136" s="74">
        <f t="shared" si="199"/>
        <v>38.809523809523746</v>
      </c>
      <c r="R2136">
        <f t="shared" si="194"/>
        <v>325.99999999999994</v>
      </c>
      <c r="T2136" s="11">
        <v>44061</v>
      </c>
      <c r="U2136" s="115">
        <v>80.896858611007929</v>
      </c>
      <c r="V2136" s="115">
        <v>126.80722891566283</v>
      </c>
      <c r="W2136" s="115">
        <v>38.809523809523746</v>
      </c>
    </row>
    <row r="2137" spans="3:23" ht="18.75" thickBot="1" x14ac:dyDescent="0.3">
      <c r="C2137" s="11">
        <v>44062</v>
      </c>
      <c r="D2137" s="12">
        <v>1528.95</v>
      </c>
      <c r="E2137">
        <f t="shared" si="195"/>
        <v>80.99539121682453</v>
      </c>
      <c r="F2137" s="222"/>
      <c r="G2137" s="115">
        <v>210.25</v>
      </c>
      <c r="H2137" s="115">
        <f t="shared" si="196"/>
        <v>126.65662650602428</v>
      </c>
      <c r="I2137" s="225">
        <v>44062</v>
      </c>
      <c r="J2137" s="257">
        <v>50302783039.5</v>
      </c>
      <c r="K2137" s="115">
        <f t="shared" si="197"/>
        <v>121.02969280650684</v>
      </c>
      <c r="L2137" s="115">
        <f t="shared" si="198"/>
        <v>-5.626933699517437</v>
      </c>
      <c r="M2137" s="248"/>
      <c r="N2137" s="248">
        <v>44062</v>
      </c>
      <c r="O2137" s="115">
        <v>32.599999999999994</v>
      </c>
      <c r="P2137" s="74">
        <f t="shared" si="199"/>
        <v>38.809523809523746</v>
      </c>
      <c r="R2137">
        <f t="shared" si="194"/>
        <v>325.99999999999994</v>
      </c>
      <c r="T2137" s="11">
        <v>44062</v>
      </c>
      <c r="U2137" s="115">
        <v>80.99539121682453</v>
      </c>
      <c r="V2137" s="115">
        <v>126.65662650602428</v>
      </c>
      <c r="W2137" s="115">
        <v>38.809523809523746</v>
      </c>
    </row>
    <row r="2138" spans="3:23" ht="18.75" thickBot="1" x14ac:dyDescent="0.3">
      <c r="C2138" s="11">
        <v>44063</v>
      </c>
      <c r="D2138" s="12">
        <v>1530.26</v>
      </c>
      <c r="E2138">
        <f t="shared" si="195"/>
        <v>81.06478783705019</v>
      </c>
      <c r="F2138" s="222"/>
      <c r="G2138" s="115">
        <v>210.25</v>
      </c>
      <c r="H2138" s="115">
        <f t="shared" si="196"/>
        <v>126.65662650602428</v>
      </c>
      <c r="I2138" s="225">
        <v>44063</v>
      </c>
      <c r="J2138" s="257">
        <v>50302783039.5</v>
      </c>
      <c r="K2138" s="115">
        <f t="shared" si="197"/>
        <v>121.02969280650684</v>
      </c>
      <c r="L2138" s="115">
        <f t="shared" si="198"/>
        <v>-5.626933699517437</v>
      </c>
      <c r="M2138" s="248"/>
      <c r="N2138" s="248">
        <v>44063</v>
      </c>
      <c r="O2138" s="115">
        <v>32.5</v>
      </c>
      <c r="P2138" s="74">
        <f t="shared" si="199"/>
        <v>38.690476190476133</v>
      </c>
      <c r="R2138">
        <f t="shared" si="194"/>
        <v>325</v>
      </c>
      <c r="T2138" s="11">
        <v>44063</v>
      </c>
      <c r="U2138" s="115">
        <v>81.06478783705019</v>
      </c>
      <c r="V2138" s="115">
        <v>126.65662650602428</v>
      </c>
      <c r="W2138" s="115">
        <v>38.690476190476133</v>
      </c>
    </row>
    <row r="2139" spans="3:23" ht="18.75" thickBot="1" x14ac:dyDescent="0.3">
      <c r="C2139" s="11">
        <v>44064</v>
      </c>
      <c r="D2139" s="12">
        <v>1531.5</v>
      </c>
      <c r="E2139">
        <f t="shared" si="195"/>
        <v>81.130476240927919</v>
      </c>
      <c r="F2139" s="222"/>
      <c r="G2139" s="115">
        <v>210.5</v>
      </c>
      <c r="H2139" s="115">
        <f t="shared" si="196"/>
        <v>126.80722891566285</v>
      </c>
      <c r="I2139" s="225">
        <v>44064</v>
      </c>
      <c r="J2139" s="257">
        <v>50362596099</v>
      </c>
      <c r="K2139" s="115">
        <f t="shared" si="197"/>
        <v>121.17360445074765</v>
      </c>
      <c r="L2139" s="115">
        <f t="shared" si="198"/>
        <v>-5.6336244649152007</v>
      </c>
      <c r="M2139" s="248"/>
      <c r="N2139" s="248">
        <v>44064</v>
      </c>
      <c r="O2139" s="115">
        <v>32.5</v>
      </c>
      <c r="P2139" s="74">
        <f t="shared" si="199"/>
        <v>38.690476190476133</v>
      </c>
      <c r="R2139">
        <f t="shared" si="194"/>
        <v>325</v>
      </c>
      <c r="T2139" s="11">
        <v>44064</v>
      </c>
      <c r="U2139" s="115">
        <v>81.130476240927919</v>
      </c>
      <c r="V2139" s="115">
        <v>126.80722891566285</v>
      </c>
      <c r="W2139" s="115">
        <v>38.690476190476133</v>
      </c>
    </row>
    <row r="2140" spans="3:23" ht="18.75" thickBot="1" x14ac:dyDescent="0.3">
      <c r="C2140" s="11">
        <v>44067</v>
      </c>
      <c r="D2140" s="12">
        <v>1538.81</v>
      </c>
      <c r="E2140">
        <f t="shared" si="195"/>
        <v>81.517719976691026</v>
      </c>
      <c r="F2140" s="222"/>
      <c r="G2140" s="115">
        <v>213</v>
      </c>
      <c r="H2140" s="115">
        <f t="shared" si="196"/>
        <v>128.31325301204839</v>
      </c>
      <c r="I2140" s="225">
        <v>44067</v>
      </c>
      <c r="J2140" s="257">
        <v>50960726694</v>
      </c>
      <c r="K2140" s="115">
        <f t="shared" si="197"/>
        <v>122.61272089315558</v>
      </c>
      <c r="L2140" s="115">
        <f t="shared" si="198"/>
        <v>-5.7005321188928093</v>
      </c>
      <c r="M2140" s="248"/>
      <c r="N2140" s="248">
        <v>44067</v>
      </c>
      <c r="O2140" s="115">
        <v>33.799999999999997</v>
      </c>
      <c r="P2140" s="74">
        <f t="shared" si="199"/>
        <v>40.23809523809517</v>
      </c>
      <c r="R2140">
        <f t="shared" si="194"/>
        <v>338</v>
      </c>
      <c r="T2140" s="11">
        <v>44067</v>
      </c>
      <c r="U2140" s="115">
        <v>81.517719976691026</v>
      </c>
      <c r="V2140" s="115">
        <v>128.31325301204839</v>
      </c>
      <c r="W2140" s="115">
        <v>40.23809523809517</v>
      </c>
    </row>
    <row r="2141" spans="3:23" ht="18.75" thickBot="1" x14ac:dyDescent="0.3">
      <c r="C2141" s="11">
        <v>44068</v>
      </c>
      <c r="D2141" s="12">
        <v>1545.58</v>
      </c>
      <c r="E2141">
        <f t="shared" si="195"/>
        <v>81.876357472055759</v>
      </c>
      <c r="F2141" s="222"/>
      <c r="G2141" s="115">
        <v>215</v>
      </c>
      <c r="H2141" s="115">
        <f t="shared" si="196"/>
        <v>129.51807228915681</v>
      </c>
      <c r="I2141" s="225">
        <v>44068</v>
      </c>
      <c r="J2141" s="257">
        <v>51439231170</v>
      </c>
      <c r="K2141" s="115">
        <f t="shared" si="197"/>
        <v>123.76401404708191</v>
      </c>
      <c r="L2141" s="115">
        <f t="shared" si="198"/>
        <v>-5.7540582420748905</v>
      </c>
      <c r="M2141" s="248"/>
      <c r="N2141" s="248">
        <v>44068</v>
      </c>
      <c r="O2141" s="115">
        <v>34</v>
      </c>
      <c r="P2141" s="74">
        <f t="shared" si="199"/>
        <v>40.476190476190411</v>
      </c>
      <c r="R2141">
        <f t="shared" si="194"/>
        <v>340</v>
      </c>
      <c r="T2141" s="11">
        <v>44068</v>
      </c>
      <c r="U2141" s="115">
        <v>81.876357472055759</v>
      </c>
      <c r="V2141" s="115">
        <v>129.51807228915681</v>
      </c>
      <c r="W2141" s="115">
        <v>40.476190476190411</v>
      </c>
    </row>
    <row r="2142" spans="3:23" ht="18.75" thickBot="1" x14ac:dyDescent="0.3">
      <c r="C2142" s="11">
        <v>44069</v>
      </c>
      <c r="D2142" s="12">
        <v>1550.89</v>
      </c>
      <c r="E2142">
        <f t="shared" si="195"/>
        <v>82.157652169306388</v>
      </c>
      <c r="F2142" s="222"/>
      <c r="G2142" s="115">
        <v>217.5</v>
      </c>
      <c r="H2142" s="115">
        <f t="shared" si="196"/>
        <v>131.02409638554235</v>
      </c>
      <c r="I2142" s="225">
        <v>44069</v>
      </c>
      <c r="J2142" s="257">
        <v>52037361765</v>
      </c>
      <c r="K2142" s="115">
        <f t="shared" si="197"/>
        <v>125.20313048948985</v>
      </c>
      <c r="L2142" s="115">
        <f t="shared" si="198"/>
        <v>-5.820965896052499</v>
      </c>
      <c r="M2142" s="248"/>
      <c r="N2142" s="248">
        <v>44069</v>
      </c>
      <c r="O2142" s="115">
        <v>34.4</v>
      </c>
      <c r="P2142" s="74">
        <f t="shared" si="199"/>
        <v>40.952380952380885</v>
      </c>
      <c r="R2142">
        <f t="shared" si="194"/>
        <v>344</v>
      </c>
      <c r="T2142" s="11">
        <v>44069</v>
      </c>
      <c r="U2142" s="115">
        <v>82.157652169306388</v>
      </c>
      <c r="V2142" s="115">
        <v>131.02409638554235</v>
      </c>
      <c r="W2142" s="115">
        <v>40.952380952380885</v>
      </c>
    </row>
    <row r="2143" spans="3:23" ht="18.75" thickBot="1" x14ac:dyDescent="0.3">
      <c r="C2143" s="11">
        <v>44070</v>
      </c>
      <c r="D2143" s="12">
        <v>1560.49</v>
      </c>
      <c r="E2143">
        <f t="shared" si="195"/>
        <v>82.666207554166263</v>
      </c>
      <c r="F2143" s="222"/>
      <c r="G2143" s="115">
        <v>220.25</v>
      </c>
      <c r="H2143" s="115">
        <f t="shared" si="196"/>
        <v>132.68072289156646</v>
      </c>
      <c r="I2143" s="225">
        <v>44070</v>
      </c>
      <c r="J2143" s="257">
        <v>52695305419.5</v>
      </c>
      <c r="K2143" s="115">
        <f t="shared" si="197"/>
        <v>126.78615857613858</v>
      </c>
      <c r="L2143" s="115">
        <f t="shared" si="198"/>
        <v>-5.8945643154278855</v>
      </c>
      <c r="M2143" s="248"/>
      <c r="N2143" s="248">
        <v>44070</v>
      </c>
      <c r="O2143" s="115">
        <v>35.5</v>
      </c>
      <c r="P2143" s="74">
        <f t="shared" si="199"/>
        <v>42.261904761904695</v>
      </c>
      <c r="R2143">
        <f t="shared" si="194"/>
        <v>355</v>
      </c>
      <c r="T2143" s="11">
        <v>44070</v>
      </c>
      <c r="U2143" s="115">
        <v>82.666207554166263</v>
      </c>
      <c r="V2143" s="115">
        <v>132.68072289156646</v>
      </c>
      <c r="W2143" s="115">
        <v>42.261904761904695</v>
      </c>
    </row>
    <row r="2144" spans="3:23" ht="18.75" thickBot="1" x14ac:dyDescent="0.3">
      <c r="C2144" s="11">
        <v>44071</v>
      </c>
      <c r="D2144" s="12">
        <v>1572.18</v>
      </c>
      <c r="E2144">
        <f t="shared" si="195"/>
        <v>83.285479684271678</v>
      </c>
      <c r="F2144" s="222"/>
      <c r="G2144" s="115">
        <v>223</v>
      </c>
      <c r="H2144" s="115">
        <f t="shared" si="196"/>
        <v>134.33734939759057</v>
      </c>
      <c r="I2144" s="225">
        <v>44071</v>
      </c>
      <c r="J2144" s="257">
        <v>53353249074</v>
      </c>
      <c r="K2144" s="115">
        <f t="shared" si="197"/>
        <v>128.36918666278731</v>
      </c>
      <c r="L2144" s="115">
        <f t="shared" si="198"/>
        <v>-5.9681627348032578</v>
      </c>
      <c r="M2144" s="248"/>
      <c r="N2144" s="248">
        <v>44071</v>
      </c>
      <c r="O2144" s="115">
        <v>36.9</v>
      </c>
      <c r="P2144" s="74">
        <f t="shared" si="199"/>
        <v>43.92857142857136</v>
      </c>
      <c r="R2144">
        <f t="shared" si="194"/>
        <v>369</v>
      </c>
      <c r="T2144" s="11">
        <v>44071</v>
      </c>
      <c r="U2144" s="115">
        <v>83.285479684271678</v>
      </c>
      <c r="V2144" s="115">
        <v>134.33734939759057</v>
      </c>
      <c r="W2144" s="115">
        <v>43.92857142857136</v>
      </c>
    </row>
    <row r="2145" spans="3:23" ht="18.75" thickBot="1" x14ac:dyDescent="0.3">
      <c r="C2145" s="11">
        <v>44074</v>
      </c>
      <c r="D2145" s="12">
        <v>1576.9</v>
      </c>
      <c r="E2145">
        <f t="shared" si="195"/>
        <v>83.535519415161133</v>
      </c>
      <c r="F2145" s="222"/>
      <c r="G2145" s="115">
        <v>224.5</v>
      </c>
      <c r="H2145" s="115">
        <f t="shared" si="196"/>
        <v>135.24096385542188</v>
      </c>
      <c r="I2145" s="243">
        <v>44074</v>
      </c>
      <c r="J2145" s="264">
        <v>53712127431</v>
      </c>
      <c r="K2145" s="115">
        <f t="shared" si="197"/>
        <v>129.23265652823207</v>
      </c>
      <c r="L2145" s="115">
        <f t="shared" si="198"/>
        <v>-6.0083073271898115</v>
      </c>
      <c r="M2145" s="254"/>
      <c r="N2145" s="254">
        <v>44074</v>
      </c>
      <c r="O2145" s="115">
        <v>37.5</v>
      </c>
      <c r="P2145" s="74">
        <f t="shared" si="199"/>
        <v>44.642857142857075</v>
      </c>
      <c r="R2145">
        <f t="shared" si="194"/>
        <v>375</v>
      </c>
      <c r="T2145" s="11">
        <v>44074</v>
      </c>
      <c r="U2145" s="115">
        <v>83.535519415161133</v>
      </c>
      <c r="V2145" s="115">
        <v>135.24096385542188</v>
      </c>
      <c r="W2145" s="115">
        <v>44.642857142857075</v>
      </c>
    </row>
    <row r="2146" spans="3:23" ht="18.75" thickBot="1" x14ac:dyDescent="0.3">
      <c r="C2146" s="11">
        <v>44075</v>
      </c>
      <c r="D2146" s="12">
        <v>1588.05</v>
      </c>
      <c r="E2146">
        <f t="shared" si="195"/>
        <v>84.126185304868173</v>
      </c>
      <c r="F2146" s="222"/>
      <c r="G2146" s="115">
        <v>230</v>
      </c>
      <c r="H2146" s="115">
        <f t="shared" si="196"/>
        <v>138.55421686747007</v>
      </c>
      <c r="I2146" s="225">
        <v>44075</v>
      </c>
      <c r="J2146" s="257">
        <v>55028014740</v>
      </c>
      <c r="K2146" s="115">
        <f t="shared" si="197"/>
        <v>132.39871270152952</v>
      </c>
      <c r="L2146" s="115">
        <f t="shared" si="198"/>
        <v>-6.155504165940556</v>
      </c>
      <c r="M2146" s="248"/>
      <c r="N2146" s="248">
        <v>44075</v>
      </c>
      <c r="O2146" s="115">
        <v>38</v>
      </c>
      <c r="P2146" s="74">
        <f t="shared" si="199"/>
        <v>45.23809523809517</v>
      </c>
      <c r="R2146">
        <f t="shared" si="194"/>
        <v>380</v>
      </c>
      <c r="T2146" s="11">
        <v>44075</v>
      </c>
      <c r="U2146" s="115">
        <v>84.126185304868173</v>
      </c>
      <c r="V2146" s="115">
        <v>138.55421686747007</v>
      </c>
      <c r="W2146" s="115">
        <v>45.23809523809517</v>
      </c>
    </row>
    <row r="2147" spans="3:23" ht="18.75" thickBot="1" x14ac:dyDescent="0.3">
      <c r="C2147" s="11">
        <v>44076</v>
      </c>
      <c r="D2147" s="12">
        <v>1581.32</v>
      </c>
      <c r="E2147">
        <f t="shared" si="195"/>
        <v>83.769666790273689</v>
      </c>
      <c r="F2147" s="222"/>
      <c r="G2147" s="115">
        <v>225.5</v>
      </c>
      <c r="H2147" s="115">
        <f t="shared" si="196"/>
        <v>135.84337349397609</v>
      </c>
      <c r="I2147" s="225">
        <v>44076</v>
      </c>
      <c r="J2147" s="257">
        <v>53951379669</v>
      </c>
      <c r="K2147" s="115">
        <f t="shared" si="197"/>
        <v>129.80830310519525</v>
      </c>
      <c r="L2147" s="115">
        <f t="shared" si="198"/>
        <v>-6.0350703887808379</v>
      </c>
      <c r="M2147" s="248"/>
      <c r="N2147" s="248">
        <v>44076</v>
      </c>
      <c r="O2147" s="115">
        <v>38.5</v>
      </c>
      <c r="P2147" s="74">
        <f t="shared" si="199"/>
        <v>45.833333333333258</v>
      </c>
      <c r="R2147">
        <f t="shared" si="194"/>
        <v>385</v>
      </c>
      <c r="T2147" s="11">
        <v>44076</v>
      </c>
      <c r="U2147" s="115">
        <v>83.769666790273689</v>
      </c>
      <c r="V2147" s="115">
        <v>135.84337349397609</v>
      </c>
      <c r="W2147" s="115">
        <v>45.833333333333258</v>
      </c>
    </row>
    <row r="2148" spans="3:23" ht="18.75" thickBot="1" x14ac:dyDescent="0.3">
      <c r="C2148" s="11">
        <v>44077</v>
      </c>
      <c r="D2148" s="12">
        <v>1571.77</v>
      </c>
      <c r="E2148">
        <f t="shared" si="195"/>
        <v>83.263760131376614</v>
      </c>
      <c r="F2148" s="222"/>
      <c r="G2148" s="115">
        <v>223.5</v>
      </c>
      <c r="H2148" s="115">
        <f t="shared" si="196"/>
        <v>134.63855421686765</v>
      </c>
      <c r="I2148" s="225">
        <v>44077</v>
      </c>
      <c r="J2148" s="257">
        <v>53472875193</v>
      </c>
      <c r="K2148" s="115">
        <f t="shared" si="197"/>
        <v>128.65700995126889</v>
      </c>
      <c r="L2148" s="115">
        <f t="shared" si="198"/>
        <v>-5.9815442655987567</v>
      </c>
      <c r="M2148" s="248"/>
      <c r="N2148" s="248">
        <v>44077</v>
      </c>
      <c r="O2148" s="115">
        <v>37.5</v>
      </c>
      <c r="P2148" s="74">
        <f t="shared" si="199"/>
        <v>44.642857142857068</v>
      </c>
      <c r="R2148">
        <f t="shared" si="194"/>
        <v>375</v>
      </c>
      <c r="T2148" s="11">
        <v>44077</v>
      </c>
      <c r="U2148" s="115">
        <v>83.263760131376614</v>
      </c>
      <c r="V2148" s="115">
        <v>134.63855421686765</v>
      </c>
      <c r="W2148" s="115">
        <v>44.642857142857068</v>
      </c>
    </row>
    <row r="2149" spans="3:23" ht="18.75" thickBot="1" x14ac:dyDescent="0.3">
      <c r="C2149" s="11">
        <v>44078</v>
      </c>
      <c r="D2149" s="12">
        <v>1558.71</v>
      </c>
      <c r="E2149">
        <f t="shared" si="195"/>
        <v>82.571912909890145</v>
      </c>
      <c r="F2149" s="222"/>
      <c r="G2149" s="115">
        <v>219</v>
      </c>
      <c r="H2149" s="115">
        <f t="shared" si="196"/>
        <v>131.92771084337366</v>
      </c>
      <c r="I2149" s="225">
        <v>44078</v>
      </c>
      <c r="J2149" s="257">
        <v>52396240122</v>
      </c>
      <c r="K2149" s="115">
        <f t="shared" si="197"/>
        <v>126.06660035493462</v>
      </c>
      <c r="L2149" s="115">
        <f t="shared" si="198"/>
        <v>-5.8611104884390386</v>
      </c>
      <c r="M2149" s="248"/>
      <c r="N2149" s="248">
        <v>44078</v>
      </c>
      <c r="O2149" s="115">
        <v>37.400000000000006</v>
      </c>
      <c r="P2149" s="74">
        <f t="shared" si="199"/>
        <v>44.523809523809454</v>
      </c>
      <c r="R2149">
        <f t="shared" si="194"/>
        <v>374.00000000000006</v>
      </c>
      <c r="T2149" s="11">
        <v>44078</v>
      </c>
      <c r="U2149" s="115">
        <v>82.571912909890145</v>
      </c>
      <c r="V2149" s="115">
        <v>131.92771084337366</v>
      </c>
      <c r="W2149" s="115">
        <v>44.523809523809454</v>
      </c>
    </row>
    <row r="2150" spans="3:23" ht="18.75" thickBot="1" x14ac:dyDescent="0.3">
      <c r="C2150" s="11">
        <v>44081</v>
      </c>
      <c r="D2150" s="12">
        <v>1546.38</v>
      </c>
      <c r="E2150">
        <f t="shared" si="195"/>
        <v>81.918737087460741</v>
      </c>
      <c r="F2150" s="222"/>
      <c r="G2150" s="115">
        <v>216</v>
      </c>
      <c r="H2150" s="115">
        <f t="shared" si="196"/>
        <v>130.12048192771101</v>
      </c>
      <c r="I2150" s="225">
        <v>44081</v>
      </c>
      <c r="J2150" s="257">
        <v>51678483408</v>
      </c>
      <c r="K2150" s="115">
        <f t="shared" si="197"/>
        <v>124.3396606240451</v>
      </c>
      <c r="L2150" s="115">
        <f t="shared" si="198"/>
        <v>-5.7808213036659168</v>
      </c>
      <c r="M2150" s="248"/>
      <c r="N2150" s="248">
        <v>44081</v>
      </c>
      <c r="O2150" s="115">
        <v>35</v>
      </c>
      <c r="P2150" s="74">
        <f t="shared" si="199"/>
        <v>41.666666666666593</v>
      </c>
      <c r="R2150">
        <f t="shared" si="194"/>
        <v>350</v>
      </c>
      <c r="T2150" s="11">
        <v>44081</v>
      </c>
      <c r="U2150" s="115">
        <v>81.918737087460741</v>
      </c>
      <c r="V2150" s="115">
        <v>130.12048192771101</v>
      </c>
      <c r="W2150" s="115">
        <v>41.666666666666593</v>
      </c>
    </row>
    <row r="2151" spans="3:23" ht="18.75" thickBot="1" x14ac:dyDescent="0.3">
      <c r="C2151" s="11">
        <v>44082</v>
      </c>
      <c r="D2151" s="12">
        <v>1548.27</v>
      </c>
      <c r="E2151">
        <f t="shared" si="195"/>
        <v>82.018858928855025</v>
      </c>
      <c r="F2151" s="222"/>
      <c r="G2151" s="115">
        <v>215.5</v>
      </c>
      <c r="H2151" s="115">
        <f t="shared" si="196"/>
        <v>129.81927710843391</v>
      </c>
      <c r="I2151" s="225">
        <v>44082</v>
      </c>
      <c r="J2151" s="257">
        <v>51558857289</v>
      </c>
      <c r="K2151" s="115">
        <f t="shared" si="197"/>
        <v>124.05183733556352</v>
      </c>
      <c r="L2151" s="115">
        <f t="shared" si="198"/>
        <v>-5.7674397728703894</v>
      </c>
      <c r="M2151" s="248"/>
      <c r="N2151" s="248">
        <v>44082</v>
      </c>
      <c r="O2151" s="115">
        <v>34.700000000000003</v>
      </c>
      <c r="P2151" s="74">
        <f t="shared" si="199"/>
        <v>41.309523809523739</v>
      </c>
      <c r="R2151">
        <f t="shared" si="194"/>
        <v>347</v>
      </c>
      <c r="T2151" s="11">
        <v>44082</v>
      </c>
      <c r="U2151" s="115">
        <v>82.018858928855025</v>
      </c>
      <c r="V2151" s="115">
        <v>129.81927710843391</v>
      </c>
      <c r="W2151" s="115">
        <v>41.309523809523739</v>
      </c>
    </row>
    <row r="2152" spans="3:23" ht="18.75" thickBot="1" x14ac:dyDescent="0.3">
      <c r="C2152" s="11">
        <v>44083</v>
      </c>
      <c r="D2152" s="12">
        <v>1547.13</v>
      </c>
      <c r="E2152">
        <f t="shared" si="195"/>
        <v>81.958467976902924</v>
      </c>
      <c r="F2152" s="222"/>
      <c r="G2152" s="115">
        <v>215.75</v>
      </c>
      <c r="H2152" s="115">
        <f t="shared" si="196"/>
        <v>129.96987951807247</v>
      </c>
      <c r="I2152" s="225">
        <v>44083</v>
      </c>
      <c r="J2152" s="257">
        <v>51618670348.5</v>
      </c>
      <c r="K2152" s="115">
        <f t="shared" si="197"/>
        <v>124.19574897980432</v>
      </c>
      <c r="L2152" s="115">
        <f t="shared" si="198"/>
        <v>-5.7741305382681531</v>
      </c>
      <c r="M2152" s="248"/>
      <c r="N2152" s="248">
        <v>44083</v>
      </c>
      <c r="O2152" s="115">
        <v>34.4</v>
      </c>
      <c r="P2152" s="74">
        <f t="shared" si="199"/>
        <v>40.952380952380878</v>
      </c>
      <c r="R2152">
        <f t="shared" si="194"/>
        <v>344</v>
      </c>
      <c r="T2152" s="11">
        <v>44083</v>
      </c>
      <c r="U2152" s="115">
        <v>81.958467976902924</v>
      </c>
      <c r="V2152" s="115">
        <v>129.96987951807247</v>
      </c>
      <c r="W2152" s="115">
        <v>40.952380952380878</v>
      </c>
    </row>
    <row r="2153" spans="3:23" ht="18.75" thickBot="1" x14ac:dyDescent="0.3">
      <c r="C2153" s="11">
        <v>44084</v>
      </c>
      <c r="D2153" s="12">
        <v>1548.47</v>
      </c>
      <c r="E2153">
        <f t="shared" si="195"/>
        <v>82.029453832706281</v>
      </c>
      <c r="F2153" s="222"/>
      <c r="G2153" s="115">
        <v>216</v>
      </c>
      <c r="H2153" s="115">
        <f t="shared" si="196"/>
        <v>130.12048192771101</v>
      </c>
      <c r="I2153" s="225">
        <v>44084</v>
      </c>
      <c r="J2153" s="257">
        <v>51678483408</v>
      </c>
      <c r="K2153" s="115">
        <f t="shared" si="197"/>
        <v>124.33966062404511</v>
      </c>
      <c r="L2153" s="115">
        <f t="shared" si="198"/>
        <v>-5.7808213036659026</v>
      </c>
      <c r="M2153" s="248"/>
      <c r="N2153" s="248">
        <v>44084</v>
      </c>
      <c r="O2153" s="115">
        <v>35</v>
      </c>
      <c r="P2153" s="74">
        <f t="shared" si="199"/>
        <v>41.666666666666593</v>
      </c>
      <c r="R2153">
        <f t="shared" si="194"/>
        <v>350</v>
      </c>
      <c r="T2153" s="11">
        <v>44084</v>
      </c>
      <c r="U2153" s="115">
        <v>82.029453832706281</v>
      </c>
      <c r="V2153" s="115">
        <v>130.12048192771101</v>
      </c>
      <c r="W2153" s="115">
        <v>41.666666666666593</v>
      </c>
    </row>
    <row r="2154" spans="3:23" ht="18.75" thickBot="1" x14ac:dyDescent="0.3">
      <c r="C2154" s="11">
        <v>44085</v>
      </c>
      <c r="D2154" s="12">
        <v>1544.09</v>
      </c>
      <c r="E2154">
        <f t="shared" si="195"/>
        <v>81.797425438363959</v>
      </c>
      <c r="F2154" s="222"/>
      <c r="G2154" s="115">
        <v>216</v>
      </c>
      <c r="H2154" s="115">
        <f t="shared" si="196"/>
        <v>130.12048192771101</v>
      </c>
      <c r="I2154" s="225">
        <v>44085</v>
      </c>
      <c r="J2154" s="257">
        <v>51678483408</v>
      </c>
      <c r="K2154" s="115">
        <f t="shared" si="197"/>
        <v>124.33966062404511</v>
      </c>
      <c r="L2154" s="115">
        <f t="shared" si="198"/>
        <v>-5.7808213036659026</v>
      </c>
      <c r="M2154" s="248"/>
      <c r="N2154" s="248">
        <v>44085</v>
      </c>
      <c r="O2154" s="115">
        <v>35.099999999999994</v>
      </c>
      <c r="P2154" s="74">
        <f t="shared" si="199"/>
        <v>41.785714285714207</v>
      </c>
      <c r="R2154">
        <f t="shared" si="194"/>
        <v>350.99999999999994</v>
      </c>
      <c r="T2154" s="11">
        <v>44085</v>
      </c>
      <c r="U2154" s="115">
        <v>81.797425438363959</v>
      </c>
      <c r="V2154" s="115">
        <v>130.12048192771101</v>
      </c>
      <c r="W2154" s="115">
        <v>41.785714285714207</v>
      </c>
    </row>
    <row r="2155" spans="3:23" ht="18.75" thickBot="1" x14ac:dyDescent="0.3">
      <c r="C2155" s="11">
        <v>44088</v>
      </c>
      <c r="D2155" s="12">
        <v>1543.64</v>
      </c>
      <c r="E2155">
        <f t="shared" si="195"/>
        <v>81.773586904698661</v>
      </c>
      <c r="F2155" s="222"/>
      <c r="G2155" s="115">
        <v>215.25</v>
      </c>
      <c r="H2155" s="115">
        <f t="shared" si="196"/>
        <v>129.66867469879534</v>
      </c>
      <c r="I2155" s="225">
        <v>44088</v>
      </c>
      <c r="J2155" s="257">
        <v>51499044229.5</v>
      </c>
      <c r="K2155" s="115">
        <f t="shared" si="197"/>
        <v>123.90792569132273</v>
      </c>
      <c r="L2155" s="115">
        <f t="shared" si="198"/>
        <v>-5.7607490074726115</v>
      </c>
      <c r="M2155" s="248"/>
      <c r="N2155" s="248">
        <v>44088</v>
      </c>
      <c r="O2155" s="115">
        <v>35.099999999999994</v>
      </c>
      <c r="P2155" s="74">
        <f t="shared" si="199"/>
        <v>41.785714285714207</v>
      </c>
      <c r="R2155">
        <f t="shared" si="194"/>
        <v>350.99999999999994</v>
      </c>
      <c r="T2155" s="11">
        <v>44088</v>
      </c>
      <c r="U2155" s="115">
        <v>81.773586904698661</v>
      </c>
      <c r="V2155" s="115">
        <v>129.66867469879534</v>
      </c>
      <c r="W2155" s="115">
        <v>41.785714285714207</v>
      </c>
    </row>
    <row r="2156" spans="3:23" ht="18.75" thickBot="1" x14ac:dyDescent="0.3">
      <c r="C2156" s="11">
        <v>44089</v>
      </c>
      <c r="D2156" s="12">
        <v>1542.09</v>
      </c>
      <c r="E2156">
        <f t="shared" si="195"/>
        <v>81.691476399851481</v>
      </c>
      <c r="F2156" s="222"/>
      <c r="G2156" s="115">
        <v>215.25</v>
      </c>
      <c r="H2156" s="115">
        <f t="shared" si="196"/>
        <v>129.66867469879534</v>
      </c>
      <c r="I2156" s="225">
        <v>44089</v>
      </c>
      <c r="J2156" s="257">
        <v>51499044229.5</v>
      </c>
      <c r="K2156" s="115">
        <f t="shared" si="197"/>
        <v>123.90792569132273</v>
      </c>
      <c r="L2156" s="115">
        <f t="shared" si="198"/>
        <v>-5.7607490074726115</v>
      </c>
      <c r="M2156" s="248"/>
      <c r="N2156" s="248">
        <v>44089</v>
      </c>
      <c r="O2156" s="115">
        <v>35</v>
      </c>
      <c r="P2156" s="74">
        <f t="shared" si="199"/>
        <v>41.666666666666593</v>
      </c>
      <c r="R2156">
        <f t="shared" si="194"/>
        <v>350</v>
      </c>
      <c r="T2156" s="11">
        <v>44089</v>
      </c>
      <c r="U2156" s="115">
        <v>81.691476399851481</v>
      </c>
      <c r="V2156" s="115">
        <v>129.66867469879534</v>
      </c>
      <c r="W2156" s="115">
        <v>41.666666666666593</v>
      </c>
    </row>
    <row r="2157" spans="3:23" ht="18.75" thickBot="1" x14ac:dyDescent="0.3">
      <c r="C2157" s="11">
        <v>44090</v>
      </c>
      <c r="D2157" s="12">
        <v>1542.76</v>
      </c>
      <c r="E2157">
        <f t="shared" si="195"/>
        <v>81.726969327753167</v>
      </c>
      <c r="F2157" s="222"/>
      <c r="G2157" s="115">
        <v>215.25</v>
      </c>
      <c r="H2157" s="115">
        <f t="shared" si="196"/>
        <v>129.66867469879534</v>
      </c>
      <c r="I2157" s="225">
        <v>44090</v>
      </c>
      <c r="J2157" s="257">
        <v>51499044229.5</v>
      </c>
      <c r="K2157" s="115">
        <f t="shared" si="197"/>
        <v>123.90792569132273</v>
      </c>
      <c r="L2157" s="115">
        <f t="shared" si="198"/>
        <v>-5.7607490074726115</v>
      </c>
      <c r="M2157" s="248"/>
      <c r="N2157" s="248">
        <v>44090</v>
      </c>
      <c r="O2157" s="115">
        <v>35.5</v>
      </c>
      <c r="P2157" s="74">
        <f t="shared" si="199"/>
        <v>42.261904761904688</v>
      </c>
      <c r="R2157">
        <f t="shared" si="194"/>
        <v>355</v>
      </c>
      <c r="T2157" s="11">
        <v>44090</v>
      </c>
      <c r="U2157" s="115">
        <v>81.726969327753167</v>
      </c>
      <c r="V2157" s="115">
        <v>129.66867469879534</v>
      </c>
      <c r="W2157" s="115">
        <v>42.261904761904688</v>
      </c>
    </row>
    <row r="2158" spans="3:23" ht="18.75" thickBot="1" x14ac:dyDescent="0.3">
      <c r="C2158" s="11">
        <v>44091</v>
      </c>
      <c r="D2158" s="12">
        <v>1542.66</v>
      </c>
      <c r="E2158">
        <f t="shared" si="195"/>
        <v>81.721671875827553</v>
      </c>
      <c r="F2158" s="222"/>
      <c r="G2158" s="115">
        <v>215.5</v>
      </c>
      <c r="H2158" s="115">
        <f t="shared" si="196"/>
        <v>129.81927710843391</v>
      </c>
      <c r="I2158" s="225">
        <v>44091</v>
      </c>
      <c r="J2158" s="257">
        <v>51558857289</v>
      </c>
      <c r="K2158" s="115">
        <f t="shared" si="197"/>
        <v>124.05183733556352</v>
      </c>
      <c r="L2158" s="115">
        <f t="shared" si="198"/>
        <v>-5.7674397728703894</v>
      </c>
      <c r="M2158" s="248"/>
      <c r="N2158" s="248">
        <v>44091</v>
      </c>
      <c r="O2158" s="115">
        <v>35</v>
      </c>
      <c r="P2158" s="74">
        <f t="shared" si="199"/>
        <v>41.666666666666593</v>
      </c>
      <c r="R2158">
        <f t="shared" si="194"/>
        <v>350</v>
      </c>
      <c r="T2158" s="11">
        <v>44091</v>
      </c>
      <c r="U2158" s="115">
        <v>81.721671875827553</v>
      </c>
      <c r="V2158" s="115">
        <v>129.81927710843391</v>
      </c>
      <c r="W2158" s="115">
        <v>41.666666666666593</v>
      </c>
    </row>
    <row r="2159" spans="3:23" ht="18.75" thickBot="1" x14ac:dyDescent="0.3">
      <c r="C2159" s="11">
        <v>44092</v>
      </c>
      <c r="D2159" s="12">
        <v>1540.89</v>
      </c>
      <c r="E2159">
        <f t="shared" si="195"/>
        <v>81.627906976744015</v>
      </c>
      <c r="F2159" s="222"/>
      <c r="G2159" s="115">
        <v>215.5</v>
      </c>
      <c r="H2159" s="115">
        <f t="shared" si="196"/>
        <v>129.81927710843391</v>
      </c>
      <c r="I2159" s="225">
        <v>44092</v>
      </c>
      <c r="J2159" s="257">
        <v>51558857289</v>
      </c>
      <c r="K2159" s="115">
        <f t="shared" si="197"/>
        <v>124.05183733556352</v>
      </c>
      <c r="L2159" s="115">
        <f t="shared" si="198"/>
        <v>-5.7674397728703894</v>
      </c>
      <c r="M2159" s="248"/>
      <c r="N2159" s="248">
        <v>44092</v>
      </c>
      <c r="O2159" s="115">
        <v>35</v>
      </c>
      <c r="P2159" s="74">
        <f t="shared" si="199"/>
        <v>41.666666666666593</v>
      </c>
      <c r="R2159">
        <f t="shared" ref="R2159:R2222" si="200">+O2159*10</f>
        <v>350</v>
      </c>
      <c r="T2159" s="11">
        <v>44092</v>
      </c>
      <c r="U2159" s="115">
        <v>81.627906976744015</v>
      </c>
      <c r="V2159" s="115">
        <v>129.81927710843391</v>
      </c>
      <c r="W2159" s="115">
        <v>41.666666666666593</v>
      </c>
    </row>
    <row r="2160" spans="3:23" ht="18.75" thickBot="1" x14ac:dyDescent="0.3">
      <c r="C2160" s="11">
        <v>44095</v>
      </c>
      <c r="D2160" s="12">
        <v>1535.06</v>
      </c>
      <c r="E2160">
        <f t="shared" si="195"/>
        <v>81.319065529480142</v>
      </c>
      <c r="F2160" s="222"/>
      <c r="G2160" s="115">
        <v>215</v>
      </c>
      <c r="H2160" s="115">
        <f t="shared" si="196"/>
        <v>129.51807228915681</v>
      </c>
      <c r="I2160" s="225">
        <v>44095</v>
      </c>
      <c r="J2160" s="257">
        <v>51439231170</v>
      </c>
      <c r="K2160" s="115">
        <f t="shared" si="197"/>
        <v>123.76401404708194</v>
      </c>
      <c r="L2160" s="115">
        <f t="shared" si="198"/>
        <v>-5.7540582420748621</v>
      </c>
      <c r="M2160" s="248"/>
      <c r="N2160" s="248">
        <v>44095</v>
      </c>
      <c r="O2160" s="115">
        <v>35</v>
      </c>
      <c r="P2160" s="74">
        <f t="shared" si="199"/>
        <v>41.666666666666593</v>
      </c>
      <c r="R2160">
        <f t="shared" si="200"/>
        <v>350</v>
      </c>
      <c r="T2160" s="11">
        <v>44095</v>
      </c>
      <c r="U2160" s="115">
        <v>81.319065529480142</v>
      </c>
      <c r="V2160" s="115">
        <v>129.51807228915681</v>
      </c>
      <c r="W2160" s="115">
        <v>41.666666666666593</v>
      </c>
    </row>
    <row r="2161" spans="3:23" ht="18.75" thickBot="1" x14ac:dyDescent="0.3">
      <c r="C2161" s="11">
        <v>44096</v>
      </c>
      <c r="D2161" s="12">
        <v>1533.98</v>
      </c>
      <c r="E2161">
        <f t="shared" si="195"/>
        <v>81.261853048683406</v>
      </c>
      <c r="F2161" s="222"/>
      <c r="G2161" s="115">
        <v>214</v>
      </c>
      <c r="H2161" s="115">
        <f t="shared" si="196"/>
        <v>128.9156626506026</v>
      </c>
      <c r="I2161" s="225">
        <v>44096</v>
      </c>
      <c r="J2161" s="257">
        <v>51199978932</v>
      </c>
      <c r="K2161" s="115">
        <f t="shared" si="197"/>
        <v>123.18836747011878</v>
      </c>
      <c r="L2161" s="115">
        <f t="shared" si="198"/>
        <v>-5.7272951804838215</v>
      </c>
      <c r="M2161" s="248"/>
      <c r="N2161" s="248">
        <v>44096</v>
      </c>
      <c r="O2161" s="115">
        <v>35</v>
      </c>
      <c r="P2161" s="74">
        <f t="shared" si="199"/>
        <v>41.666666666666593</v>
      </c>
      <c r="R2161">
        <f t="shared" si="200"/>
        <v>350</v>
      </c>
      <c r="T2161" s="11">
        <v>44096</v>
      </c>
      <c r="U2161" s="115">
        <v>81.261853048683406</v>
      </c>
      <c r="V2161" s="115">
        <v>128.9156626506026</v>
      </c>
      <c r="W2161" s="115">
        <v>41.666666666666593</v>
      </c>
    </row>
    <row r="2162" spans="3:23" ht="18.75" thickBot="1" x14ac:dyDescent="0.3">
      <c r="C2162" s="11">
        <v>44097</v>
      </c>
      <c r="D2162" s="12">
        <v>1526.74</v>
      </c>
      <c r="E2162">
        <f t="shared" si="195"/>
        <v>80.878317529268244</v>
      </c>
      <c r="F2162" s="222"/>
      <c r="G2162" s="115">
        <v>211.75</v>
      </c>
      <c r="H2162" s="115">
        <f t="shared" si="196"/>
        <v>127.56024096385562</v>
      </c>
      <c r="I2162" s="225">
        <v>44097</v>
      </c>
      <c r="J2162" s="257">
        <v>50661661396.5</v>
      </c>
      <c r="K2162" s="115">
        <f t="shared" si="197"/>
        <v>121.89316267195164</v>
      </c>
      <c r="L2162" s="115">
        <f t="shared" si="198"/>
        <v>-5.6670782919039766</v>
      </c>
      <c r="M2162" s="248"/>
      <c r="N2162" s="248">
        <v>44097</v>
      </c>
      <c r="O2162" s="115">
        <v>34.5</v>
      </c>
      <c r="P2162" s="74">
        <f t="shared" si="199"/>
        <v>41.071428571428498</v>
      </c>
      <c r="R2162">
        <f t="shared" si="200"/>
        <v>345</v>
      </c>
      <c r="T2162" s="11">
        <v>44097</v>
      </c>
      <c r="U2162" s="115">
        <v>80.878317529268244</v>
      </c>
      <c r="V2162" s="115">
        <v>127.56024096385562</v>
      </c>
      <c r="W2162" s="115">
        <v>41.071428571428498</v>
      </c>
    </row>
    <row r="2163" spans="3:23" ht="18.75" thickBot="1" x14ac:dyDescent="0.3">
      <c r="C2163" s="11">
        <v>44098</v>
      </c>
      <c r="D2163" s="12">
        <v>1523.02</v>
      </c>
      <c r="E2163">
        <f t="shared" si="195"/>
        <v>80.681252317635042</v>
      </c>
      <c r="F2163" s="222"/>
      <c r="G2163" s="115">
        <v>211</v>
      </c>
      <c r="H2163" s="115">
        <f t="shared" si="196"/>
        <v>127.10843373493995</v>
      </c>
      <c r="I2163" s="225">
        <v>44098</v>
      </c>
      <c r="J2163" s="257">
        <v>50482222218</v>
      </c>
      <c r="K2163" s="115">
        <f t="shared" si="197"/>
        <v>121.46142773922925</v>
      </c>
      <c r="L2163" s="115">
        <f t="shared" si="198"/>
        <v>-5.6470059957106997</v>
      </c>
      <c r="M2163" s="248"/>
      <c r="N2163" s="248">
        <v>44098</v>
      </c>
      <c r="O2163" s="115">
        <v>34.300000000000004</v>
      </c>
      <c r="P2163" s="74">
        <f t="shared" si="199"/>
        <v>40.833333333333265</v>
      </c>
      <c r="R2163">
        <f t="shared" si="200"/>
        <v>343.00000000000006</v>
      </c>
      <c r="T2163" s="11">
        <v>44098</v>
      </c>
      <c r="U2163" s="115">
        <v>80.681252317635042</v>
      </c>
      <c r="V2163" s="115">
        <v>127.10843373493995</v>
      </c>
      <c r="W2163" s="115">
        <v>40.833333333333265</v>
      </c>
    </row>
    <row r="2164" spans="3:23" ht="18.75" thickBot="1" x14ac:dyDescent="0.3">
      <c r="C2164" s="11">
        <v>44099</v>
      </c>
      <c r="D2164" s="12">
        <v>1525.56</v>
      </c>
      <c r="E2164">
        <f t="shared" si="195"/>
        <v>80.815807596545895</v>
      </c>
      <c r="F2164" s="222"/>
      <c r="G2164" s="115">
        <v>212</v>
      </c>
      <c r="H2164" s="115">
        <f t="shared" si="196"/>
        <v>127.71084337349416</v>
      </c>
      <c r="I2164" s="225">
        <v>44099</v>
      </c>
      <c r="J2164" s="257">
        <v>50721474456</v>
      </c>
      <c r="K2164" s="115">
        <f t="shared" si="197"/>
        <v>122.03707431619242</v>
      </c>
      <c r="L2164" s="115">
        <f t="shared" si="198"/>
        <v>-5.6737690573017403</v>
      </c>
      <c r="M2164" s="248"/>
      <c r="N2164" s="248">
        <v>44099</v>
      </c>
      <c r="O2164" s="115">
        <v>34</v>
      </c>
      <c r="P2164" s="74">
        <f t="shared" si="199"/>
        <v>40.476190476190403</v>
      </c>
      <c r="R2164">
        <f t="shared" si="200"/>
        <v>340</v>
      </c>
      <c r="T2164" s="11">
        <v>44099</v>
      </c>
      <c r="U2164" s="115">
        <v>80.815807596545895</v>
      </c>
      <c r="V2164" s="115">
        <v>127.71084337349416</v>
      </c>
      <c r="W2164" s="115">
        <v>40.476190476190403</v>
      </c>
    </row>
    <row r="2165" spans="3:23" ht="18.75" thickBot="1" x14ac:dyDescent="0.3">
      <c r="C2165" s="11">
        <v>44102</v>
      </c>
      <c r="D2165" s="12">
        <v>1514.24</v>
      </c>
      <c r="E2165">
        <f t="shared" si="195"/>
        <v>80.216136038565281</v>
      </c>
      <c r="F2165" s="222"/>
      <c r="G2165" s="115">
        <v>211.25</v>
      </c>
      <c r="H2165" s="115">
        <f t="shared" si="196"/>
        <v>127.2590361445785</v>
      </c>
      <c r="I2165" s="225">
        <v>44102</v>
      </c>
      <c r="J2165" s="257">
        <v>50542035277.5</v>
      </c>
      <c r="K2165" s="115">
        <f t="shared" si="197"/>
        <v>121.60533938347004</v>
      </c>
      <c r="L2165" s="115">
        <f t="shared" si="198"/>
        <v>-5.6536967611084634</v>
      </c>
      <c r="M2165" s="248"/>
      <c r="N2165" s="248">
        <v>44102</v>
      </c>
      <c r="O2165" s="115">
        <v>33</v>
      </c>
      <c r="P2165" s="74">
        <f t="shared" si="199"/>
        <v>39.285714285714214</v>
      </c>
      <c r="R2165">
        <f t="shared" si="200"/>
        <v>330</v>
      </c>
      <c r="T2165" s="11">
        <v>44102</v>
      </c>
      <c r="U2165" s="115">
        <v>80.216136038565281</v>
      </c>
      <c r="V2165" s="115">
        <v>127.2590361445785</v>
      </c>
      <c r="W2165" s="115">
        <v>39.285714285714214</v>
      </c>
    </row>
    <row r="2166" spans="3:23" ht="18.75" thickBot="1" x14ac:dyDescent="0.3">
      <c r="C2166" s="11">
        <v>44103</v>
      </c>
      <c r="D2166" s="12">
        <v>1509.8</v>
      </c>
      <c r="E2166">
        <f t="shared" si="195"/>
        <v>79.98092917306758</v>
      </c>
      <c r="F2166" s="222"/>
      <c r="G2166" s="115">
        <v>211</v>
      </c>
      <c r="H2166" s="115">
        <f t="shared" si="196"/>
        <v>127.10843373493995</v>
      </c>
      <c r="I2166" s="225">
        <v>44103</v>
      </c>
      <c r="J2166" s="257">
        <v>50482222218</v>
      </c>
      <c r="K2166" s="115">
        <f t="shared" si="197"/>
        <v>121.46142773922925</v>
      </c>
      <c r="L2166" s="115">
        <f t="shared" si="198"/>
        <v>-5.6470059957106997</v>
      </c>
      <c r="M2166" s="248"/>
      <c r="N2166" s="248">
        <v>44103</v>
      </c>
      <c r="O2166" s="115">
        <v>32.599999999999994</v>
      </c>
      <c r="P2166" s="74">
        <f t="shared" si="199"/>
        <v>38.809523809523732</v>
      </c>
      <c r="R2166">
        <f t="shared" si="200"/>
        <v>325.99999999999994</v>
      </c>
      <c r="T2166" s="11">
        <v>44103</v>
      </c>
      <c r="U2166" s="115">
        <v>79.98092917306758</v>
      </c>
      <c r="V2166" s="115">
        <v>127.10843373493995</v>
      </c>
      <c r="W2166" s="115">
        <v>38.809523809523732</v>
      </c>
    </row>
    <row r="2167" spans="3:23" ht="18.75" thickBot="1" x14ac:dyDescent="0.3">
      <c r="C2167" s="11">
        <v>44104</v>
      </c>
      <c r="D2167" s="12">
        <v>1507.77</v>
      </c>
      <c r="E2167">
        <f t="shared" si="195"/>
        <v>79.873390898977419</v>
      </c>
      <c r="F2167" s="222"/>
      <c r="G2167" s="115">
        <v>211.25</v>
      </c>
      <c r="H2167" s="115">
        <f t="shared" si="196"/>
        <v>127.25903614457852</v>
      </c>
      <c r="I2167" s="243">
        <v>44104</v>
      </c>
      <c r="J2167" s="264">
        <v>50542035277.5</v>
      </c>
      <c r="K2167" s="115">
        <f t="shared" si="197"/>
        <v>121.60533938347005</v>
      </c>
      <c r="L2167" s="115">
        <f t="shared" si="198"/>
        <v>-5.6536967611084634</v>
      </c>
      <c r="M2167" s="254"/>
      <c r="N2167" s="254">
        <v>44104</v>
      </c>
      <c r="O2167" s="115">
        <v>32.700000000000003</v>
      </c>
      <c r="P2167" s="74">
        <f t="shared" si="199"/>
        <v>38.92857142857136</v>
      </c>
      <c r="R2167">
        <f t="shared" si="200"/>
        <v>327</v>
      </c>
      <c r="T2167" s="11">
        <v>44104</v>
      </c>
      <c r="U2167" s="115">
        <v>79.873390898977419</v>
      </c>
      <c r="V2167" s="115">
        <v>127.25903614457852</v>
      </c>
      <c r="W2167" s="115">
        <v>38.92857142857136</v>
      </c>
    </row>
    <row r="2168" spans="3:23" ht="18.75" thickBot="1" x14ac:dyDescent="0.3">
      <c r="C2168" s="11">
        <v>44105</v>
      </c>
      <c r="D2168" s="12">
        <v>1496.88</v>
      </c>
      <c r="E2168">
        <f t="shared" si="195"/>
        <v>79.296498384277001</v>
      </c>
      <c r="F2168" s="222"/>
      <c r="G2168" s="115">
        <v>210</v>
      </c>
      <c r="H2168" s="115">
        <f t="shared" si="196"/>
        <v>126.50602409638574</v>
      </c>
      <c r="I2168" s="225">
        <v>44105</v>
      </c>
      <c r="J2168" s="257">
        <v>50242969980</v>
      </c>
      <c r="K2168" s="115">
        <f t="shared" si="197"/>
        <v>120.88578116226608</v>
      </c>
      <c r="L2168" s="115">
        <f t="shared" si="198"/>
        <v>-5.6202429341196591</v>
      </c>
      <c r="M2168" s="248"/>
      <c r="N2168" s="248">
        <v>44105</v>
      </c>
      <c r="O2168" s="115">
        <v>32.700000000000003</v>
      </c>
      <c r="P2168" s="74">
        <f t="shared" si="199"/>
        <v>38.92857142857136</v>
      </c>
      <c r="R2168">
        <f t="shared" si="200"/>
        <v>327</v>
      </c>
      <c r="T2168" s="11">
        <v>44105</v>
      </c>
      <c r="U2168" s="115">
        <v>79.296498384277001</v>
      </c>
      <c r="V2168" s="115">
        <v>126.50602409638574</v>
      </c>
      <c r="W2168" s="115">
        <v>38.92857142857136</v>
      </c>
    </row>
    <row r="2169" spans="3:23" ht="18.75" thickBot="1" x14ac:dyDescent="0.3">
      <c r="C2169" s="11">
        <v>44106</v>
      </c>
      <c r="D2169" s="12">
        <v>1483.39</v>
      </c>
      <c r="E2169">
        <f t="shared" si="195"/>
        <v>78.581872119510365</v>
      </c>
      <c r="F2169" s="222"/>
      <c r="G2169" s="115">
        <v>205</v>
      </c>
      <c r="H2169" s="115">
        <f t="shared" si="196"/>
        <v>123.49397590361465</v>
      </c>
      <c r="I2169" s="225">
        <v>44106</v>
      </c>
      <c r="J2169" s="257">
        <v>49046708790</v>
      </c>
      <c r="K2169" s="115">
        <f t="shared" si="197"/>
        <v>118.00754827745023</v>
      </c>
      <c r="L2169" s="115">
        <f t="shared" si="198"/>
        <v>-5.4864276261644278</v>
      </c>
      <c r="M2169" s="248"/>
      <c r="N2169" s="248">
        <v>44106</v>
      </c>
      <c r="O2169" s="115">
        <v>33</v>
      </c>
      <c r="P2169" s="74">
        <f t="shared" si="199"/>
        <v>39.285714285714214</v>
      </c>
      <c r="R2169">
        <f t="shared" si="200"/>
        <v>330</v>
      </c>
      <c r="T2169" s="11">
        <v>44106</v>
      </c>
      <c r="U2169" s="115">
        <v>78.581872119510365</v>
      </c>
      <c r="V2169" s="115">
        <v>123.49397590361465</v>
      </c>
      <c r="W2169" s="115">
        <v>39.285714285714214</v>
      </c>
    </row>
    <row r="2170" spans="3:23" ht="18.75" thickBot="1" x14ac:dyDescent="0.3">
      <c r="C2170" s="11">
        <v>44109</v>
      </c>
      <c r="D2170" s="12">
        <v>1470.35</v>
      </c>
      <c r="E2170">
        <f t="shared" si="195"/>
        <v>77.891084388409013</v>
      </c>
      <c r="F2170" s="222"/>
      <c r="G2170" s="115">
        <v>200</v>
      </c>
      <c r="H2170" s="115">
        <f t="shared" si="196"/>
        <v>120.48192771084356</v>
      </c>
      <c r="I2170" s="225">
        <v>44109</v>
      </c>
      <c r="J2170" s="257">
        <v>47850447600</v>
      </c>
      <c r="K2170" s="115">
        <f t="shared" si="197"/>
        <v>115.12931539263437</v>
      </c>
      <c r="L2170" s="115">
        <f t="shared" si="198"/>
        <v>-5.3526123182091965</v>
      </c>
      <c r="M2170" s="248"/>
      <c r="N2170" s="248">
        <v>44109</v>
      </c>
      <c r="O2170" s="115">
        <v>32.5</v>
      </c>
      <c r="P2170" s="74">
        <f t="shared" si="199"/>
        <v>38.690476190476119</v>
      </c>
      <c r="R2170">
        <f t="shared" si="200"/>
        <v>325</v>
      </c>
      <c r="T2170" s="11">
        <v>44109</v>
      </c>
      <c r="U2170" s="115">
        <v>77.891084388409013</v>
      </c>
      <c r="V2170" s="115">
        <v>120.48192771084356</v>
      </c>
      <c r="W2170" s="115">
        <v>38.690476190476119</v>
      </c>
    </row>
    <row r="2171" spans="3:23" ht="18.75" thickBot="1" x14ac:dyDescent="0.3">
      <c r="C2171" s="11">
        <v>44110</v>
      </c>
      <c r="D2171" s="12">
        <v>1478.84</v>
      </c>
      <c r="E2171">
        <f t="shared" si="195"/>
        <v>78.340838056894469</v>
      </c>
      <c r="F2171" s="222"/>
      <c r="G2171" s="115">
        <v>206</v>
      </c>
      <c r="H2171" s="115">
        <f t="shared" si="196"/>
        <v>124.09638554216887</v>
      </c>
      <c r="I2171" s="225">
        <v>44110</v>
      </c>
      <c r="J2171" s="257">
        <v>49285961028</v>
      </c>
      <c r="K2171" s="115">
        <f t="shared" si="197"/>
        <v>118.58319485441341</v>
      </c>
      <c r="L2171" s="115">
        <f t="shared" si="198"/>
        <v>-5.5131906877554684</v>
      </c>
      <c r="M2171" s="248"/>
      <c r="N2171" s="248">
        <v>44110</v>
      </c>
      <c r="O2171" s="115">
        <v>32.5</v>
      </c>
      <c r="P2171" s="74">
        <f t="shared" si="199"/>
        <v>38.690476190476119</v>
      </c>
      <c r="R2171">
        <f t="shared" si="200"/>
        <v>325</v>
      </c>
      <c r="T2171" s="11">
        <v>44110</v>
      </c>
      <c r="U2171" s="115">
        <v>78.340838056894469</v>
      </c>
      <c r="V2171" s="115">
        <v>124.09638554216887</v>
      </c>
      <c r="W2171" s="115">
        <v>38.690476190476119</v>
      </c>
    </row>
    <row r="2172" spans="3:23" ht="18.75" thickBot="1" x14ac:dyDescent="0.3">
      <c r="C2172" s="11">
        <v>44111</v>
      </c>
      <c r="D2172" s="12">
        <v>1477.94</v>
      </c>
      <c r="E2172">
        <f t="shared" si="195"/>
        <v>78.293160989563859</v>
      </c>
      <c r="F2172" s="222"/>
      <c r="G2172" s="115">
        <v>205</v>
      </c>
      <c r="H2172" s="115">
        <f t="shared" si="196"/>
        <v>123.49397590361465</v>
      </c>
      <c r="I2172" s="225">
        <v>44111</v>
      </c>
      <c r="J2172" s="257">
        <v>49046708790</v>
      </c>
      <c r="K2172" s="115">
        <f t="shared" si="197"/>
        <v>118.00754827745024</v>
      </c>
      <c r="L2172" s="115">
        <f t="shared" si="198"/>
        <v>-5.4864276261644136</v>
      </c>
      <c r="M2172" s="248"/>
      <c r="N2172" s="248">
        <v>44111</v>
      </c>
      <c r="O2172" s="115">
        <v>32.5</v>
      </c>
      <c r="P2172" s="74">
        <f t="shared" si="199"/>
        <v>38.690476190476119</v>
      </c>
      <c r="R2172">
        <f t="shared" si="200"/>
        <v>325</v>
      </c>
      <c r="T2172" s="11">
        <v>44111</v>
      </c>
      <c r="U2172" s="115">
        <v>78.293160989563859</v>
      </c>
      <c r="V2172" s="115">
        <v>123.49397590361465</v>
      </c>
      <c r="W2172" s="115">
        <v>38.690476190476119</v>
      </c>
    </row>
    <row r="2173" spans="3:23" ht="18.75" thickBot="1" x14ac:dyDescent="0.3">
      <c r="C2173" s="11">
        <v>44112</v>
      </c>
      <c r="D2173" s="12">
        <v>1475.82</v>
      </c>
      <c r="E2173">
        <f t="shared" si="195"/>
        <v>78.180855008740622</v>
      </c>
      <c r="F2173" s="222"/>
      <c r="G2173" s="115">
        <v>205</v>
      </c>
      <c r="H2173" s="115">
        <f t="shared" si="196"/>
        <v>123.49397590361465</v>
      </c>
      <c r="I2173" s="225">
        <v>44112</v>
      </c>
      <c r="J2173" s="257">
        <v>49046708790</v>
      </c>
      <c r="K2173" s="115">
        <f t="shared" si="197"/>
        <v>118.00754827745024</v>
      </c>
      <c r="L2173" s="115">
        <f t="shared" si="198"/>
        <v>-5.4864276261644136</v>
      </c>
      <c r="M2173" s="248"/>
      <c r="N2173" s="248">
        <v>44112</v>
      </c>
      <c r="O2173" s="115">
        <v>32.5</v>
      </c>
      <c r="P2173" s="74">
        <f t="shared" si="199"/>
        <v>38.690476190476119</v>
      </c>
      <c r="R2173">
        <f t="shared" si="200"/>
        <v>325</v>
      </c>
      <c r="T2173" s="11">
        <v>44112</v>
      </c>
      <c r="U2173" s="115">
        <v>78.180855008740622</v>
      </c>
      <c r="V2173" s="115">
        <v>123.49397590361465</v>
      </c>
      <c r="W2173" s="115">
        <v>38.690476190476119</v>
      </c>
    </row>
    <row r="2174" spans="3:23" ht="18.75" thickBot="1" x14ac:dyDescent="0.3">
      <c r="C2174" s="11">
        <v>44113</v>
      </c>
      <c r="D2174" s="12">
        <v>1476.59</v>
      </c>
      <c r="E2174">
        <f t="shared" si="195"/>
        <v>78.221645388567936</v>
      </c>
      <c r="F2174" s="222"/>
      <c r="G2174" s="115">
        <v>205</v>
      </c>
      <c r="H2174" s="115">
        <f t="shared" si="196"/>
        <v>123.49397590361465</v>
      </c>
      <c r="I2174" s="225">
        <v>44113</v>
      </c>
      <c r="J2174" s="257">
        <v>49046708790</v>
      </c>
      <c r="K2174" s="115">
        <f t="shared" si="197"/>
        <v>118.00754827745024</v>
      </c>
      <c r="L2174" s="115">
        <f t="shared" si="198"/>
        <v>-5.4864276261644136</v>
      </c>
      <c r="M2174" s="248"/>
      <c r="N2174" s="248">
        <v>44113</v>
      </c>
      <c r="O2174" s="115">
        <v>32.5</v>
      </c>
      <c r="P2174" s="74">
        <f t="shared" si="199"/>
        <v>38.690476190476119</v>
      </c>
      <c r="R2174">
        <f t="shared" si="200"/>
        <v>325</v>
      </c>
      <c r="T2174" s="11">
        <v>44113</v>
      </c>
      <c r="U2174" s="115">
        <v>78.221645388567936</v>
      </c>
      <c r="V2174" s="115">
        <v>123.49397590361465</v>
      </c>
      <c r="W2174" s="115">
        <v>38.690476190476119</v>
      </c>
    </row>
    <row r="2175" spans="3:23" ht="18.75" thickBot="1" x14ac:dyDescent="0.3">
      <c r="C2175" s="11">
        <v>44116</v>
      </c>
      <c r="D2175" s="12">
        <v>1479.88</v>
      </c>
      <c r="E2175">
        <f t="shared" si="195"/>
        <v>78.395931556920971</v>
      </c>
      <c r="F2175" s="222"/>
      <c r="G2175" s="115">
        <v>205</v>
      </c>
      <c r="H2175" s="115">
        <f t="shared" si="196"/>
        <v>123.49397590361465</v>
      </c>
      <c r="I2175" s="225">
        <v>44116</v>
      </c>
      <c r="J2175" s="257">
        <v>49046708790</v>
      </c>
      <c r="K2175" s="115">
        <f t="shared" si="197"/>
        <v>118.00754827745024</v>
      </c>
      <c r="L2175" s="115">
        <f t="shared" si="198"/>
        <v>-5.4864276261644136</v>
      </c>
      <c r="M2175" s="248"/>
      <c r="N2175" s="248">
        <v>44116</v>
      </c>
      <c r="O2175" s="115">
        <v>32.400000000000006</v>
      </c>
      <c r="P2175" s="74">
        <f t="shared" si="199"/>
        <v>38.571428571428505</v>
      </c>
      <c r="R2175">
        <f t="shared" si="200"/>
        <v>324.00000000000006</v>
      </c>
      <c r="T2175" s="11">
        <v>44116</v>
      </c>
      <c r="U2175" s="115">
        <v>78.395931556920971</v>
      </c>
      <c r="V2175" s="115">
        <v>123.49397590361465</v>
      </c>
      <c r="W2175" s="115">
        <v>38.571428571428505</v>
      </c>
    </row>
    <row r="2176" spans="3:23" ht="18.75" thickBot="1" x14ac:dyDescent="0.3">
      <c r="C2176" s="11">
        <v>44117</v>
      </c>
      <c r="D2176" s="12">
        <v>1478.73</v>
      </c>
      <c r="E2176">
        <f t="shared" si="195"/>
        <v>78.33501085977629</v>
      </c>
      <c r="F2176" s="222"/>
      <c r="G2176" s="115">
        <v>203.75</v>
      </c>
      <c r="H2176" s="115">
        <f t="shared" si="196"/>
        <v>122.74096385542188</v>
      </c>
      <c r="I2176" s="225">
        <v>44117</v>
      </c>
      <c r="J2176" s="257">
        <v>48747643492.5</v>
      </c>
      <c r="K2176" s="115">
        <f t="shared" si="197"/>
        <v>117.28799005624627</v>
      </c>
      <c r="L2176" s="115">
        <f t="shared" si="198"/>
        <v>-5.4529737991756093</v>
      </c>
      <c r="M2176" s="248"/>
      <c r="N2176" s="248">
        <v>44117</v>
      </c>
      <c r="O2176" s="115">
        <v>32</v>
      </c>
      <c r="P2176" s="74">
        <f t="shared" si="199"/>
        <v>38.095238095238024</v>
      </c>
      <c r="R2176">
        <f t="shared" si="200"/>
        <v>320</v>
      </c>
      <c r="T2176" s="11">
        <v>44117</v>
      </c>
      <c r="U2176" s="115">
        <v>78.33501085977629</v>
      </c>
      <c r="V2176" s="115">
        <v>122.74096385542188</v>
      </c>
      <c r="W2176" s="115">
        <v>38.095238095238024</v>
      </c>
    </row>
    <row r="2177" spans="3:23" ht="18.75" thickBot="1" x14ac:dyDescent="0.3">
      <c r="C2177" s="11">
        <v>44118</v>
      </c>
      <c r="D2177" s="12">
        <v>1481.43</v>
      </c>
      <c r="E2177">
        <f t="shared" si="195"/>
        <v>78.478042061768136</v>
      </c>
      <c r="F2177" s="222"/>
      <c r="G2177" s="115">
        <v>203.5</v>
      </c>
      <c r="H2177" s="115">
        <f t="shared" si="196"/>
        <v>122.59036144578333</v>
      </c>
      <c r="I2177" s="225">
        <v>44118</v>
      </c>
      <c r="J2177" s="257">
        <v>48687830433</v>
      </c>
      <c r="K2177" s="115">
        <f t="shared" si="197"/>
        <v>117.14407841200548</v>
      </c>
      <c r="L2177" s="115">
        <f t="shared" si="198"/>
        <v>-5.4462830337778456</v>
      </c>
      <c r="M2177" s="248"/>
      <c r="N2177" s="248">
        <v>44118</v>
      </c>
      <c r="O2177" s="115">
        <v>33</v>
      </c>
      <c r="P2177" s="74">
        <f t="shared" si="199"/>
        <v>39.285714285714214</v>
      </c>
      <c r="R2177">
        <f t="shared" si="200"/>
        <v>330</v>
      </c>
      <c r="T2177" s="11">
        <v>44118</v>
      </c>
      <c r="U2177" s="115">
        <v>78.478042061768136</v>
      </c>
      <c r="V2177" s="115">
        <v>122.59036144578333</v>
      </c>
      <c r="W2177" s="115">
        <v>39.285714285714214</v>
      </c>
    </row>
    <row r="2178" spans="3:23" ht="18.75" thickBot="1" x14ac:dyDescent="0.3">
      <c r="C2178" s="11">
        <v>44119</v>
      </c>
      <c r="D2178" s="12">
        <v>1473.78</v>
      </c>
      <c r="E2178">
        <f t="shared" si="195"/>
        <v>78.07278698945791</v>
      </c>
      <c r="F2178" s="222"/>
      <c r="G2178" s="115">
        <v>203.5</v>
      </c>
      <c r="H2178" s="115">
        <f t="shared" si="196"/>
        <v>122.59036144578333</v>
      </c>
      <c r="I2178" s="225">
        <v>44119</v>
      </c>
      <c r="J2178" s="257">
        <v>48687830433</v>
      </c>
      <c r="K2178" s="115">
        <f t="shared" si="197"/>
        <v>117.14407841200548</v>
      </c>
      <c r="L2178" s="115">
        <f t="shared" si="198"/>
        <v>-5.4462830337778456</v>
      </c>
      <c r="M2178" s="248"/>
      <c r="N2178" s="248">
        <v>44119</v>
      </c>
      <c r="O2178" s="115">
        <v>32.5</v>
      </c>
      <c r="P2178" s="74">
        <f t="shared" si="199"/>
        <v>38.690476190476119</v>
      </c>
      <c r="R2178">
        <f t="shared" si="200"/>
        <v>325</v>
      </c>
      <c r="T2178" s="11">
        <v>44119</v>
      </c>
      <c r="U2178" s="115">
        <v>78.07278698945791</v>
      </c>
      <c r="V2178" s="115">
        <v>122.59036144578333</v>
      </c>
      <c r="W2178" s="115">
        <v>38.690476190476119</v>
      </c>
    </row>
    <row r="2179" spans="3:23" ht="18.75" thickBot="1" x14ac:dyDescent="0.3">
      <c r="C2179" s="11">
        <v>44120</v>
      </c>
      <c r="D2179" s="12">
        <v>1474.45</v>
      </c>
      <c r="E2179">
        <f t="shared" si="195"/>
        <v>78.108279917359596</v>
      </c>
      <c r="F2179" s="222"/>
      <c r="G2179" s="115">
        <v>203.75</v>
      </c>
      <c r="H2179" s="115">
        <f t="shared" si="196"/>
        <v>122.74096385542188</v>
      </c>
      <c r="I2179" s="225">
        <v>44120</v>
      </c>
      <c r="J2179" s="257">
        <v>48747643492.5</v>
      </c>
      <c r="K2179" s="115">
        <f t="shared" si="197"/>
        <v>117.28799005624627</v>
      </c>
      <c r="L2179" s="115">
        <f t="shared" si="198"/>
        <v>-5.4529737991756093</v>
      </c>
      <c r="M2179" s="248"/>
      <c r="N2179" s="248">
        <v>44120</v>
      </c>
      <c r="O2179" s="115">
        <v>32.5</v>
      </c>
      <c r="P2179" s="74">
        <f t="shared" si="199"/>
        <v>38.690476190476119</v>
      </c>
      <c r="R2179">
        <f t="shared" si="200"/>
        <v>325</v>
      </c>
      <c r="T2179" s="11">
        <v>44120</v>
      </c>
      <c r="U2179" s="115">
        <v>78.108279917359596</v>
      </c>
      <c r="V2179" s="115">
        <v>122.74096385542188</v>
      </c>
      <c r="W2179" s="115">
        <v>38.690476190476119</v>
      </c>
    </row>
    <row r="2180" spans="3:23" ht="18.75" thickBot="1" x14ac:dyDescent="0.3">
      <c r="C2180" s="11">
        <v>44123</v>
      </c>
      <c r="D2180" s="12">
        <v>1476.84</v>
      </c>
      <c r="E2180">
        <f t="shared" si="195"/>
        <v>78.234889018381992</v>
      </c>
      <c r="F2180" s="222"/>
      <c r="G2180" s="115">
        <v>205.5</v>
      </c>
      <c r="H2180" s="115">
        <f t="shared" si="196"/>
        <v>123.79518072289176</v>
      </c>
      <c r="I2180" s="225">
        <v>44123</v>
      </c>
      <c r="J2180" s="257">
        <v>49166334909</v>
      </c>
      <c r="K2180" s="115">
        <f t="shared" si="197"/>
        <v>118.29537156593182</v>
      </c>
      <c r="L2180" s="115">
        <f t="shared" si="198"/>
        <v>-5.499809156959941</v>
      </c>
      <c r="M2180" s="248"/>
      <c r="N2180" s="248">
        <v>44123</v>
      </c>
      <c r="O2180" s="115">
        <v>32.5</v>
      </c>
      <c r="P2180" s="74">
        <f t="shared" si="199"/>
        <v>38.690476190476119</v>
      </c>
      <c r="R2180">
        <f t="shared" si="200"/>
        <v>325</v>
      </c>
      <c r="T2180" s="11">
        <v>44123</v>
      </c>
      <c r="U2180" s="115">
        <v>78.234889018381992</v>
      </c>
      <c r="V2180" s="115">
        <v>123.79518072289176</v>
      </c>
      <c r="W2180" s="115">
        <v>38.690476190476119</v>
      </c>
    </row>
    <row r="2181" spans="3:23" ht="18.75" thickBot="1" x14ac:dyDescent="0.3">
      <c r="C2181" s="11">
        <v>44124</v>
      </c>
      <c r="D2181" s="12">
        <v>1477.87</v>
      </c>
      <c r="E2181">
        <f t="shared" ref="E2181:E2244" si="201">+(D2181/D2180)*E2180</f>
        <v>78.289452773215913</v>
      </c>
      <c r="F2181" s="222"/>
      <c r="G2181" s="115">
        <v>207.25</v>
      </c>
      <c r="H2181" s="115">
        <f t="shared" ref="H2181:H2244" si="202">+(G2181/G2180)*H2180</f>
        <v>124.84939759036163</v>
      </c>
      <c r="I2181" s="225">
        <v>44124</v>
      </c>
      <c r="J2181" s="257">
        <v>49585026325.5</v>
      </c>
      <c r="K2181" s="115">
        <f t="shared" ref="K2181:K2244" si="203">+(J2181/J2180)*K2180</f>
        <v>119.30275307561736</v>
      </c>
      <c r="L2181" s="115">
        <f t="shared" ref="L2181:L2244" si="204">+K2181-H2181</f>
        <v>-5.5466445147442727</v>
      </c>
      <c r="M2181" s="248"/>
      <c r="N2181" s="248">
        <v>44124</v>
      </c>
      <c r="O2181" s="115">
        <v>32.5</v>
      </c>
      <c r="P2181" s="74">
        <f t="shared" ref="P2181:P2244" si="205">+(O2181/O2180)*P2180</f>
        <v>38.690476190476119</v>
      </c>
      <c r="R2181">
        <f t="shared" si="200"/>
        <v>325</v>
      </c>
      <c r="T2181" s="11">
        <v>44124</v>
      </c>
      <c r="U2181" s="115">
        <v>78.289452773215913</v>
      </c>
      <c r="V2181" s="115">
        <v>124.84939759036163</v>
      </c>
      <c r="W2181" s="115">
        <v>38.690476190476119</v>
      </c>
    </row>
    <row r="2182" spans="3:23" ht="18.75" thickBot="1" x14ac:dyDescent="0.3">
      <c r="C2182" s="11">
        <v>44125</v>
      </c>
      <c r="D2182" s="12">
        <v>1476.88</v>
      </c>
      <c r="E2182">
        <f t="shared" si="201"/>
        <v>78.237007999152254</v>
      </c>
      <c r="F2182" s="222"/>
      <c r="G2182" s="115">
        <v>207</v>
      </c>
      <c r="H2182" s="115">
        <f t="shared" si="202"/>
        <v>124.69879518072308</v>
      </c>
      <c r="I2182" s="225">
        <v>44125</v>
      </c>
      <c r="J2182" s="257">
        <v>49525213266</v>
      </c>
      <c r="K2182" s="115">
        <f t="shared" si="203"/>
        <v>119.15884143137657</v>
      </c>
      <c r="L2182" s="115">
        <f t="shared" si="204"/>
        <v>-5.539953749346509</v>
      </c>
      <c r="M2182" s="248"/>
      <c r="N2182" s="248">
        <v>44125</v>
      </c>
      <c r="O2182" s="115">
        <v>32.400000000000006</v>
      </c>
      <c r="P2182" s="74">
        <f t="shared" si="205"/>
        <v>38.571428571428505</v>
      </c>
      <c r="R2182">
        <f t="shared" si="200"/>
        <v>324.00000000000006</v>
      </c>
      <c r="T2182" s="11">
        <v>44125</v>
      </c>
      <c r="U2182" s="115">
        <v>78.237007999152254</v>
      </c>
      <c r="V2182" s="115">
        <v>124.69879518072308</v>
      </c>
      <c r="W2182" s="115">
        <v>38.571428571428505</v>
      </c>
    </row>
    <row r="2183" spans="3:23" ht="18.75" thickBot="1" x14ac:dyDescent="0.3">
      <c r="C2183" s="11">
        <v>44126</v>
      </c>
      <c r="D2183" s="12">
        <v>1475.1</v>
      </c>
      <c r="E2183">
        <f t="shared" si="201"/>
        <v>78.142713354876136</v>
      </c>
      <c r="F2183" s="222"/>
      <c r="G2183" s="115">
        <v>206.75</v>
      </c>
      <c r="H2183" s="115">
        <f t="shared" si="202"/>
        <v>124.54819277108453</v>
      </c>
      <c r="I2183" s="225">
        <v>44126</v>
      </c>
      <c r="J2183" s="257">
        <v>49465400206.5</v>
      </c>
      <c r="K2183" s="115">
        <f t="shared" si="203"/>
        <v>119.01492978713578</v>
      </c>
      <c r="L2183" s="115">
        <f t="shared" si="204"/>
        <v>-5.5332629839487453</v>
      </c>
      <c r="M2183" s="248"/>
      <c r="N2183" s="248">
        <v>44126</v>
      </c>
      <c r="O2183" s="115">
        <v>32</v>
      </c>
      <c r="P2183" s="74">
        <f t="shared" si="205"/>
        <v>38.095238095238024</v>
      </c>
      <c r="R2183">
        <f t="shared" si="200"/>
        <v>320</v>
      </c>
      <c r="T2183" s="11">
        <v>44126</v>
      </c>
      <c r="U2183" s="115">
        <v>78.142713354876136</v>
      </c>
      <c r="V2183" s="115">
        <v>124.54819277108453</v>
      </c>
      <c r="W2183" s="115">
        <v>38.095238095238024</v>
      </c>
    </row>
    <row r="2184" spans="3:23" ht="18.75" thickBot="1" x14ac:dyDescent="0.3">
      <c r="C2184" s="11">
        <v>44127</v>
      </c>
      <c r="D2184" s="12">
        <v>1477.35</v>
      </c>
      <c r="E2184">
        <f t="shared" si="201"/>
        <v>78.261906023202684</v>
      </c>
      <c r="F2184" s="222"/>
      <c r="G2184" s="115">
        <v>207.25</v>
      </c>
      <c r="H2184" s="115">
        <f t="shared" si="202"/>
        <v>124.84939759036163</v>
      </c>
      <c r="I2184" s="225">
        <v>44127</v>
      </c>
      <c r="J2184" s="257">
        <v>49585026325.5</v>
      </c>
      <c r="K2184" s="115">
        <f t="shared" si="203"/>
        <v>119.30275307561736</v>
      </c>
      <c r="L2184" s="115">
        <f t="shared" si="204"/>
        <v>-5.5466445147442727</v>
      </c>
      <c r="M2184" s="248"/>
      <c r="N2184" s="248">
        <v>44127</v>
      </c>
      <c r="O2184" s="115">
        <v>32</v>
      </c>
      <c r="P2184" s="74">
        <f t="shared" si="205"/>
        <v>38.095238095238024</v>
      </c>
      <c r="R2184">
        <f t="shared" si="200"/>
        <v>320</v>
      </c>
      <c r="T2184" s="11">
        <v>44127</v>
      </c>
      <c r="U2184" s="115">
        <v>78.261906023202684</v>
      </c>
      <c r="V2184" s="115">
        <v>124.84939759036163</v>
      </c>
      <c r="W2184" s="115">
        <v>38.095238095238024</v>
      </c>
    </row>
    <row r="2185" spans="3:23" ht="18.75" thickBot="1" x14ac:dyDescent="0.3">
      <c r="C2185" s="11">
        <v>44130</v>
      </c>
      <c r="D2185" s="12">
        <v>1478.89</v>
      </c>
      <c r="E2185">
        <f t="shared" si="201"/>
        <v>78.343486782857298</v>
      </c>
      <c r="F2185" s="222"/>
      <c r="G2185" s="115">
        <v>207.5</v>
      </c>
      <c r="H2185" s="115">
        <f t="shared" si="202"/>
        <v>125.0000000000002</v>
      </c>
      <c r="I2185" s="225">
        <v>44130</v>
      </c>
      <c r="J2185" s="257">
        <v>49644839385</v>
      </c>
      <c r="K2185" s="115">
        <f t="shared" si="203"/>
        <v>119.44666471985816</v>
      </c>
      <c r="L2185" s="115">
        <f t="shared" si="204"/>
        <v>-5.5533352801420364</v>
      </c>
      <c r="M2185" s="248"/>
      <c r="N2185" s="248">
        <v>44130</v>
      </c>
      <c r="O2185" s="115">
        <v>32</v>
      </c>
      <c r="P2185" s="74">
        <f t="shared" si="205"/>
        <v>38.095238095238024</v>
      </c>
      <c r="R2185">
        <f t="shared" si="200"/>
        <v>320</v>
      </c>
      <c r="T2185" s="11">
        <v>44130</v>
      </c>
      <c r="U2185" s="115">
        <v>78.343486782857298</v>
      </c>
      <c r="V2185" s="115">
        <v>125.0000000000002</v>
      </c>
      <c r="W2185" s="115">
        <v>38.095238095238024</v>
      </c>
    </row>
    <row r="2186" spans="3:23" ht="18.75" thickBot="1" x14ac:dyDescent="0.3">
      <c r="C2186" s="11">
        <v>44131</v>
      </c>
      <c r="D2186" s="12">
        <v>1477</v>
      </c>
      <c r="E2186">
        <f t="shared" si="201"/>
        <v>78.243364941463</v>
      </c>
      <c r="F2186" s="222"/>
      <c r="G2186" s="115">
        <v>207.5</v>
      </c>
      <c r="H2186" s="115">
        <f t="shared" si="202"/>
        <v>125.0000000000002</v>
      </c>
      <c r="I2186" s="225">
        <v>44131</v>
      </c>
      <c r="J2186" s="257">
        <v>49644839385</v>
      </c>
      <c r="K2186" s="115">
        <f t="shared" si="203"/>
        <v>119.44666471985816</v>
      </c>
      <c r="L2186" s="115">
        <f t="shared" si="204"/>
        <v>-5.5533352801420364</v>
      </c>
      <c r="M2186" s="248"/>
      <c r="N2186" s="248">
        <v>44131</v>
      </c>
      <c r="O2186" s="115">
        <v>31.6</v>
      </c>
      <c r="P2186" s="74">
        <f t="shared" si="205"/>
        <v>37.619047619047549</v>
      </c>
      <c r="R2186">
        <f t="shared" si="200"/>
        <v>316</v>
      </c>
      <c r="T2186" s="11">
        <v>44131</v>
      </c>
      <c r="U2186" s="115">
        <v>78.243364941463</v>
      </c>
      <c r="V2186" s="115">
        <v>125.0000000000002</v>
      </c>
      <c r="W2186" s="115">
        <v>37.619047619047549</v>
      </c>
    </row>
    <row r="2187" spans="3:23" ht="18.75" thickBot="1" x14ac:dyDescent="0.3">
      <c r="C2187" s="11">
        <v>44132</v>
      </c>
      <c r="D2187" s="12">
        <v>1476.48</v>
      </c>
      <c r="E2187">
        <f t="shared" si="201"/>
        <v>78.215818191449756</v>
      </c>
      <c r="F2187" s="222"/>
      <c r="G2187" s="115">
        <v>207</v>
      </c>
      <c r="H2187" s="115">
        <f t="shared" si="202"/>
        <v>124.6987951807231</v>
      </c>
      <c r="I2187" s="225">
        <v>44132</v>
      </c>
      <c r="J2187" s="257">
        <v>49525213266</v>
      </c>
      <c r="K2187" s="115">
        <f t="shared" si="203"/>
        <v>119.15884143137659</v>
      </c>
      <c r="L2187" s="115">
        <f t="shared" si="204"/>
        <v>-5.539953749346509</v>
      </c>
      <c r="M2187" s="248"/>
      <c r="N2187" s="248">
        <v>44132</v>
      </c>
      <c r="O2187" s="115">
        <v>31.8</v>
      </c>
      <c r="P2187" s="74">
        <f t="shared" si="205"/>
        <v>37.85714285714279</v>
      </c>
      <c r="R2187">
        <f t="shared" si="200"/>
        <v>318</v>
      </c>
      <c r="T2187" s="11">
        <v>44132</v>
      </c>
      <c r="U2187" s="115">
        <v>78.215818191449756</v>
      </c>
      <c r="V2187" s="115">
        <v>124.6987951807231</v>
      </c>
      <c r="W2187" s="115">
        <v>37.85714285714279</v>
      </c>
    </row>
    <row r="2188" spans="3:23" ht="18.75" thickBot="1" x14ac:dyDescent="0.3">
      <c r="C2188" s="11">
        <v>44133</v>
      </c>
      <c r="D2188" s="12">
        <v>1472.7</v>
      </c>
      <c r="E2188">
        <f t="shared" si="201"/>
        <v>78.015574508661174</v>
      </c>
      <c r="F2188" s="222"/>
      <c r="G2188" s="115">
        <v>206.75</v>
      </c>
      <c r="H2188" s="115">
        <f t="shared" si="202"/>
        <v>124.54819277108454</v>
      </c>
      <c r="I2188" s="225">
        <v>44133</v>
      </c>
      <c r="J2188" s="257">
        <v>49465400206.5</v>
      </c>
      <c r="K2188" s="115">
        <f t="shared" si="203"/>
        <v>119.0149297871358</v>
      </c>
      <c r="L2188" s="115">
        <f t="shared" si="204"/>
        <v>-5.5332629839487453</v>
      </c>
      <c r="M2188" s="248"/>
      <c r="N2188" s="248">
        <v>44133</v>
      </c>
      <c r="O2188" s="115">
        <v>31.8</v>
      </c>
      <c r="P2188" s="74">
        <f t="shared" si="205"/>
        <v>37.85714285714279</v>
      </c>
      <c r="R2188">
        <f t="shared" si="200"/>
        <v>318</v>
      </c>
      <c r="T2188" s="11">
        <v>44133</v>
      </c>
      <c r="U2188" s="115">
        <v>78.015574508661174</v>
      </c>
      <c r="V2188" s="115">
        <v>124.54819277108454</v>
      </c>
      <c r="W2188" s="115">
        <v>37.85714285714279</v>
      </c>
    </row>
    <row r="2189" spans="3:23" ht="18.75" thickBot="1" x14ac:dyDescent="0.3">
      <c r="C2189" s="11">
        <v>44134</v>
      </c>
      <c r="D2189" s="12">
        <v>1468.59</v>
      </c>
      <c r="E2189">
        <f t="shared" si="201"/>
        <v>77.797849234518026</v>
      </c>
      <c r="F2189" s="222"/>
      <c r="G2189" s="115">
        <v>206.25</v>
      </c>
      <c r="H2189" s="115">
        <f t="shared" si="202"/>
        <v>124.24698795180744</v>
      </c>
      <c r="I2189" s="240">
        <v>44134</v>
      </c>
      <c r="J2189" s="262">
        <v>49345774087.5</v>
      </c>
      <c r="K2189" s="115">
        <f t="shared" si="203"/>
        <v>118.72710649865421</v>
      </c>
      <c r="L2189" s="115">
        <f t="shared" si="204"/>
        <v>-5.5198814531532321</v>
      </c>
      <c r="M2189" s="252"/>
      <c r="N2189" s="252">
        <v>44134</v>
      </c>
      <c r="O2189" s="115">
        <v>31.400000000000002</v>
      </c>
      <c r="P2189" s="74">
        <f t="shared" si="205"/>
        <v>37.380952380952316</v>
      </c>
      <c r="R2189">
        <f t="shared" si="200"/>
        <v>314</v>
      </c>
      <c r="T2189" s="11">
        <v>44134</v>
      </c>
      <c r="U2189" s="115">
        <v>77.797849234518026</v>
      </c>
      <c r="V2189" s="115">
        <v>124.24698795180744</v>
      </c>
      <c r="W2189" s="115">
        <v>37.380952380952316</v>
      </c>
    </row>
    <row r="2190" spans="3:23" ht="18.75" thickBot="1" x14ac:dyDescent="0.3">
      <c r="C2190" s="11">
        <v>44138</v>
      </c>
      <c r="D2190" s="12">
        <v>1466.08</v>
      </c>
      <c r="E2190">
        <f t="shared" si="201"/>
        <v>77.66488319118487</v>
      </c>
      <c r="F2190" s="222"/>
      <c r="G2190" s="115">
        <v>206.25</v>
      </c>
      <c r="H2190" s="115">
        <f t="shared" si="202"/>
        <v>124.24698795180744</v>
      </c>
      <c r="I2190" s="225">
        <v>44138</v>
      </c>
      <c r="J2190" s="257">
        <v>49345774087.5</v>
      </c>
      <c r="K2190" s="115">
        <f t="shared" si="203"/>
        <v>118.72710649865421</v>
      </c>
      <c r="L2190" s="115">
        <f t="shared" si="204"/>
        <v>-5.5198814531532321</v>
      </c>
      <c r="M2190" s="248"/>
      <c r="N2190" s="248">
        <v>44138</v>
      </c>
      <c r="O2190" s="115">
        <v>31.299999999999997</v>
      </c>
      <c r="P2190" s="74">
        <f t="shared" si="205"/>
        <v>37.261904761904695</v>
      </c>
      <c r="R2190">
        <f t="shared" si="200"/>
        <v>313</v>
      </c>
      <c r="T2190" s="11">
        <v>44138</v>
      </c>
      <c r="U2190" s="115">
        <v>77.66488319118487</v>
      </c>
      <c r="V2190" s="115">
        <v>124.24698795180744</v>
      </c>
      <c r="W2190" s="115">
        <v>37.261904761904695</v>
      </c>
    </row>
    <row r="2191" spans="3:23" ht="18.75" thickBot="1" x14ac:dyDescent="0.3">
      <c r="C2191" s="11">
        <v>44139</v>
      </c>
      <c r="D2191" s="12">
        <v>1459.41</v>
      </c>
      <c r="E2191">
        <f t="shared" si="201"/>
        <v>77.31154314774578</v>
      </c>
      <c r="F2191" s="222"/>
      <c r="G2191" s="115">
        <v>205</v>
      </c>
      <c r="H2191" s="115">
        <f t="shared" si="202"/>
        <v>123.49397590361467</v>
      </c>
      <c r="I2191" s="225">
        <v>44139</v>
      </c>
      <c r="J2191" s="257">
        <v>49046708790</v>
      </c>
      <c r="K2191" s="115">
        <f t="shared" si="203"/>
        <v>118.00754827745024</v>
      </c>
      <c r="L2191" s="115">
        <f t="shared" si="204"/>
        <v>-5.4864276261644278</v>
      </c>
      <c r="M2191" s="248"/>
      <c r="N2191" s="248">
        <v>44139</v>
      </c>
      <c r="O2191" s="115">
        <v>30.8</v>
      </c>
      <c r="P2191" s="74">
        <f t="shared" si="205"/>
        <v>36.666666666666607</v>
      </c>
      <c r="R2191">
        <f t="shared" si="200"/>
        <v>308</v>
      </c>
      <c r="T2191" s="11">
        <v>44139</v>
      </c>
      <c r="U2191" s="115">
        <v>77.31154314774578</v>
      </c>
      <c r="V2191" s="115">
        <v>123.49397590361467</v>
      </c>
      <c r="W2191" s="115">
        <v>36.666666666666607</v>
      </c>
    </row>
    <row r="2192" spans="3:23" ht="18.75" thickBot="1" x14ac:dyDescent="0.3">
      <c r="C2192" s="11">
        <v>44140</v>
      </c>
      <c r="D2192" s="12">
        <v>1463.99</v>
      </c>
      <c r="E2192">
        <f t="shared" si="201"/>
        <v>77.554166445939344</v>
      </c>
      <c r="F2192" s="222"/>
      <c r="G2192" s="115">
        <v>207</v>
      </c>
      <c r="H2192" s="115">
        <f t="shared" si="202"/>
        <v>124.69879518072311</v>
      </c>
      <c r="I2192" s="225">
        <v>44140</v>
      </c>
      <c r="J2192" s="257">
        <v>49525213266</v>
      </c>
      <c r="K2192" s="115">
        <f t="shared" si="203"/>
        <v>119.15884143137659</v>
      </c>
      <c r="L2192" s="115">
        <f t="shared" si="204"/>
        <v>-5.5399537493465232</v>
      </c>
      <c r="M2192" s="248"/>
      <c r="N2192" s="248">
        <v>44140</v>
      </c>
      <c r="O2192" s="115">
        <v>31.200000000000003</v>
      </c>
      <c r="P2192" s="74">
        <f t="shared" si="205"/>
        <v>37.142857142857089</v>
      </c>
      <c r="R2192">
        <f t="shared" si="200"/>
        <v>312</v>
      </c>
      <c r="T2192" s="11">
        <v>44140</v>
      </c>
      <c r="U2192" s="115">
        <v>77.554166445939344</v>
      </c>
      <c r="V2192" s="115">
        <v>124.69879518072311</v>
      </c>
      <c r="W2192" s="115">
        <v>37.142857142857089</v>
      </c>
    </row>
    <row r="2193" spans="3:23" ht="18.75" thickBot="1" x14ac:dyDescent="0.3">
      <c r="C2193" s="11">
        <v>44141</v>
      </c>
      <c r="D2193" s="12">
        <v>1464.04</v>
      </c>
      <c r="E2193">
        <f t="shared" si="201"/>
        <v>77.556815171902144</v>
      </c>
      <c r="F2193" s="222"/>
      <c r="G2193" s="115">
        <v>206.5</v>
      </c>
      <c r="H2193" s="115">
        <f t="shared" si="202"/>
        <v>124.39759036144601</v>
      </c>
      <c r="I2193" s="225">
        <v>44141</v>
      </c>
      <c r="J2193" s="257">
        <v>49405587147</v>
      </c>
      <c r="K2193" s="115">
        <f t="shared" si="203"/>
        <v>118.871018142895</v>
      </c>
      <c r="L2193" s="115">
        <f t="shared" si="204"/>
        <v>-5.52657221855101</v>
      </c>
      <c r="M2193" s="248"/>
      <c r="N2193" s="248">
        <v>44141</v>
      </c>
      <c r="O2193" s="115">
        <v>31.5</v>
      </c>
      <c r="P2193" s="74">
        <f t="shared" si="205"/>
        <v>37.499999999999943</v>
      </c>
      <c r="R2193">
        <f t="shared" si="200"/>
        <v>315</v>
      </c>
      <c r="T2193" s="11">
        <v>44141</v>
      </c>
      <c r="U2193" s="115">
        <v>77.556815171902144</v>
      </c>
      <c r="V2193" s="115">
        <v>124.39759036144601</v>
      </c>
      <c r="W2193" s="115">
        <v>37.499999999999943</v>
      </c>
    </row>
    <row r="2194" spans="3:23" ht="18.75" thickBot="1" x14ac:dyDescent="0.3">
      <c r="C2194" s="11">
        <v>44144</v>
      </c>
      <c r="D2194" s="12">
        <v>1460.16</v>
      </c>
      <c r="E2194">
        <f t="shared" si="201"/>
        <v>77.351274037187949</v>
      </c>
      <c r="F2194" s="222"/>
      <c r="G2194" s="115">
        <v>207</v>
      </c>
      <c r="H2194" s="115">
        <f t="shared" si="202"/>
        <v>124.69879518072312</v>
      </c>
      <c r="I2194" s="225">
        <v>44144</v>
      </c>
      <c r="J2194" s="257">
        <v>49525213266</v>
      </c>
      <c r="K2194" s="115">
        <f t="shared" si="203"/>
        <v>119.15884143137659</v>
      </c>
      <c r="L2194" s="115">
        <f t="shared" si="204"/>
        <v>-5.5399537493465374</v>
      </c>
      <c r="M2194" s="248"/>
      <c r="N2194" s="248">
        <v>44144</v>
      </c>
      <c r="O2194" s="115">
        <v>31.8</v>
      </c>
      <c r="P2194" s="74">
        <f t="shared" si="205"/>
        <v>37.857142857142797</v>
      </c>
      <c r="R2194">
        <f t="shared" si="200"/>
        <v>318</v>
      </c>
      <c r="T2194" s="11">
        <v>44144</v>
      </c>
      <c r="U2194" s="115">
        <v>77.351274037187949</v>
      </c>
      <c r="V2194" s="115">
        <v>124.69879518072312</v>
      </c>
      <c r="W2194" s="115">
        <v>37.857142857142797</v>
      </c>
    </row>
    <row r="2195" spans="3:23" ht="18.75" thickBot="1" x14ac:dyDescent="0.3">
      <c r="C2195" s="11">
        <v>44145</v>
      </c>
      <c r="D2195" s="12">
        <v>1487.31</v>
      </c>
      <c r="E2195">
        <f t="shared" si="201"/>
        <v>78.78953223499478</v>
      </c>
      <c r="F2195" s="222"/>
      <c r="G2195" s="115">
        <v>216.25</v>
      </c>
      <c r="H2195" s="115">
        <f t="shared" si="202"/>
        <v>130.27108433734963</v>
      </c>
      <c r="I2195" s="225">
        <v>44145</v>
      </c>
      <c r="J2195" s="257">
        <v>51738296467.5</v>
      </c>
      <c r="K2195" s="115">
        <f t="shared" si="203"/>
        <v>124.48357226828593</v>
      </c>
      <c r="L2195" s="115">
        <f t="shared" si="204"/>
        <v>-5.787512069063709</v>
      </c>
      <c r="M2195" s="248"/>
      <c r="N2195" s="248">
        <v>44145</v>
      </c>
      <c r="O2195" s="115">
        <v>32</v>
      </c>
      <c r="P2195" s="74">
        <f t="shared" si="205"/>
        <v>38.095238095238038</v>
      </c>
      <c r="R2195">
        <f t="shared" si="200"/>
        <v>320</v>
      </c>
      <c r="T2195" s="11">
        <v>44145</v>
      </c>
      <c r="U2195" s="115">
        <v>78.78953223499478</v>
      </c>
      <c r="V2195" s="115">
        <v>130.27108433734963</v>
      </c>
      <c r="W2195" s="115">
        <v>38.095238095238038</v>
      </c>
    </row>
    <row r="2196" spans="3:23" ht="18.75" thickBot="1" x14ac:dyDescent="0.3">
      <c r="C2196" s="11">
        <v>44146</v>
      </c>
      <c r="D2196" s="12">
        <v>1496.16</v>
      </c>
      <c r="E2196">
        <f t="shared" si="201"/>
        <v>79.258356730412487</v>
      </c>
      <c r="F2196" s="222"/>
      <c r="G2196" s="115">
        <v>218</v>
      </c>
      <c r="H2196" s="115">
        <f t="shared" si="202"/>
        <v>131.32530120481951</v>
      </c>
      <c r="I2196" s="225">
        <v>44146</v>
      </c>
      <c r="J2196" s="257">
        <v>52156987884</v>
      </c>
      <c r="K2196" s="115">
        <f t="shared" si="203"/>
        <v>125.49095377797147</v>
      </c>
      <c r="L2196" s="115">
        <f t="shared" si="204"/>
        <v>-5.8343474268480406</v>
      </c>
      <c r="M2196" s="248"/>
      <c r="N2196" s="248">
        <v>44146</v>
      </c>
      <c r="O2196" s="115">
        <v>32</v>
      </c>
      <c r="P2196" s="74">
        <f t="shared" si="205"/>
        <v>38.095238095238038</v>
      </c>
      <c r="R2196">
        <f t="shared" si="200"/>
        <v>320</v>
      </c>
      <c r="T2196" s="11">
        <v>44146</v>
      </c>
      <c r="U2196" s="115">
        <v>79.258356730412487</v>
      </c>
      <c r="V2196" s="115">
        <v>131.32530120481951</v>
      </c>
      <c r="W2196" s="115">
        <v>38.095238095238038</v>
      </c>
    </row>
    <row r="2197" spans="3:23" ht="18.75" thickBot="1" x14ac:dyDescent="0.3">
      <c r="C2197" s="11">
        <v>44147</v>
      </c>
      <c r="D2197" s="12">
        <v>1503.65</v>
      </c>
      <c r="E2197">
        <f t="shared" si="201"/>
        <v>79.655135879641719</v>
      </c>
      <c r="F2197" s="222"/>
      <c r="G2197" s="115">
        <v>218.5</v>
      </c>
      <c r="H2197" s="115">
        <f t="shared" si="202"/>
        <v>131.62650602409661</v>
      </c>
      <c r="I2197" s="225">
        <v>44147</v>
      </c>
      <c r="J2197" s="257">
        <v>52276614003</v>
      </c>
      <c r="K2197" s="115">
        <f t="shared" si="203"/>
        <v>125.77877706645305</v>
      </c>
      <c r="L2197" s="115">
        <f t="shared" si="204"/>
        <v>-5.847728957643568</v>
      </c>
      <c r="M2197" s="248"/>
      <c r="N2197" s="248">
        <v>44147</v>
      </c>
      <c r="O2197" s="115">
        <v>31.5</v>
      </c>
      <c r="P2197" s="74">
        <f t="shared" si="205"/>
        <v>37.499999999999943</v>
      </c>
      <c r="R2197">
        <f t="shared" si="200"/>
        <v>315</v>
      </c>
      <c r="T2197" s="11">
        <v>44147</v>
      </c>
      <c r="U2197" s="115">
        <v>79.655135879641719</v>
      </c>
      <c r="V2197" s="115">
        <v>131.62650602409661</v>
      </c>
      <c r="W2197" s="115">
        <v>37.499999999999943</v>
      </c>
    </row>
    <row r="2198" spans="3:23" ht="18.75" thickBot="1" x14ac:dyDescent="0.3">
      <c r="C2198" s="11">
        <v>44148</v>
      </c>
      <c r="D2198" s="12">
        <v>1502.14</v>
      </c>
      <c r="E2198">
        <f t="shared" si="201"/>
        <v>79.575144355564802</v>
      </c>
      <c r="F2198" s="222"/>
      <c r="G2198" s="115">
        <v>218.25</v>
      </c>
      <c r="H2198" s="115">
        <f t="shared" si="202"/>
        <v>131.47590361445805</v>
      </c>
      <c r="I2198" s="225">
        <v>44148</v>
      </c>
      <c r="J2198" s="257">
        <v>52216800943.5</v>
      </c>
      <c r="K2198" s="115">
        <f t="shared" si="203"/>
        <v>125.63486542221224</v>
      </c>
      <c r="L2198" s="115">
        <f t="shared" si="204"/>
        <v>-5.8410381922458043</v>
      </c>
      <c r="M2198" s="248"/>
      <c r="N2198" s="248">
        <v>44148</v>
      </c>
      <c r="O2198" s="115">
        <v>31</v>
      </c>
      <c r="P2198" s="74">
        <f t="shared" si="205"/>
        <v>36.904761904761848</v>
      </c>
      <c r="R2198">
        <f t="shared" si="200"/>
        <v>310</v>
      </c>
      <c r="T2198" s="11">
        <v>44148</v>
      </c>
      <c r="U2198" s="115">
        <v>79.575144355564802</v>
      </c>
      <c r="V2198" s="115">
        <v>131.47590361445805</v>
      </c>
      <c r="W2198" s="115">
        <v>36.904761904761848</v>
      </c>
    </row>
    <row r="2199" spans="3:23" ht="18.75" thickBot="1" x14ac:dyDescent="0.3">
      <c r="C2199" s="11">
        <v>44151</v>
      </c>
      <c r="D2199" s="12">
        <v>1509.57</v>
      </c>
      <c r="E2199">
        <f t="shared" si="201"/>
        <v>79.968745033638641</v>
      </c>
      <c r="F2199" s="222"/>
      <c r="G2199" s="115">
        <v>220</v>
      </c>
      <c r="H2199" s="115">
        <f t="shared" si="202"/>
        <v>132.53012048192792</v>
      </c>
      <c r="I2199" s="225">
        <v>44151</v>
      </c>
      <c r="J2199" s="257">
        <v>52635492360</v>
      </c>
      <c r="K2199" s="115">
        <f t="shared" si="203"/>
        <v>126.64224693189779</v>
      </c>
      <c r="L2199" s="115">
        <f t="shared" si="204"/>
        <v>-5.887873550030136</v>
      </c>
      <c r="M2199" s="248"/>
      <c r="N2199" s="248">
        <v>44151</v>
      </c>
      <c r="O2199" s="115">
        <v>30.9</v>
      </c>
      <c r="P2199" s="74">
        <f t="shared" si="205"/>
        <v>36.785714285714228</v>
      </c>
      <c r="R2199">
        <f t="shared" si="200"/>
        <v>309</v>
      </c>
      <c r="T2199" s="11">
        <v>44151</v>
      </c>
      <c r="U2199" s="115">
        <v>79.968745033638641</v>
      </c>
      <c r="V2199" s="115">
        <v>132.53012048192792</v>
      </c>
      <c r="W2199" s="115">
        <v>36.785714285714228</v>
      </c>
    </row>
    <row r="2200" spans="3:23" ht="18.75" thickBot="1" x14ac:dyDescent="0.3">
      <c r="C2200" s="11">
        <v>44152</v>
      </c>
      <c r="D2200" s="12">
        <v>1532.51</v>
      </c>
      <c r="E2200">
        <f t="shared" si="201"/>
        <v>81.183980505376724</v>
      </c>
      <c r="F2200" s="222"/>
      <c r="G2200" s="115">
        <v>230</v>
      </c>
      <c r="H2200" s="115">
        <f t="shared" si="202"/>
        <v>138.5542168674701</v>
      </c>
      <c r="I2200" s="225">
        <v>44152</v>
      </c>
      <c r="J2200" s="257">
        <v>55028014740</v>
      </c>
      <c r="K2200" s="115">
        <f t="shared" si="203"/>
        <v>132.39871270152949</v>
      </c>
      <c r="L2200" s="115">
        <f t="shared" si="204"/>
        <v>-6.1555041659406129</v>
      </c>
      <c r="M2200" s="248"/>
      <c r="N2200" s="248">
        <v>44152</v>
      </c>
      <c r="O2200" s="115">
        <v>31</v>
      </c>
      <c r="P2200" s="74">
        <f t="shared" si="205"/>
        <v>36.904761904761848</v>
      </c>
      <c r="R2200">
        <f t="shared" si="200"/>
        <v>310</v>
      </c>
      <c r="T2200" s="11">
        <v>44152</v>
      </c>
      <c r="U2200" s="115">
        <v>81.183980505376724</v>
      </c>
      <c r="V2200" s="115">
        <v>138.5542168674701</v>
      </c>
      <c r="W2200" s="115">
        <v>36.904761904761848</v>
      </c>
    </row>
    <row r="2201" spans="3:23" ht="18.75" thickBot="1" x14ac:dyDescent="0.3">
      <c r="C2201" s="11">
        <v>44153</v>
      </c>
      <c r="D2201" s="12">
        <v>1560.76</v>
      </c>
      <c r="E2201">
        <f t="shared" si="201"/>
        <v>82.680510674365451</v>
      </c>
      <c r="F2201" s="222"/>
      <c r="G2201" s="115">
        <v>240</v>
      </c>
      <c r="H2201" s="115">
        <f t="shared" si="202"/>
        <v>144.57831325301228</v>
      </c>
      <c r="I2201" s="225">
        <v>44153</v>
      </c>
      <c r="J2201" s="257">
        <v>57420537120</v>
      </c>
      <c r="K2201" s="115">
        <f t="shared" si="203"/>
        <v>138.15517847116121</v>
      </c>
      <c r="L2201" s="115">
        <f t="shared" si="204"/>
        <v>-6.4231347818510756</v>
      </c>
      <c r="M2201" s="248"/>
      <c r="N2201" s="248">
        <v>44153</v>
      </c>
      <c r="O2201" s="115">
        <v>32</v>
      </c>
      <c r="P2201" s="74">
        <f t="shared" si="205"/>
        <v>38.095238095238038</v>
      </c>
      <c r="R2201">
        <f t="shared" si="200"/>
        <v>320</v>
      </c>
      <c r="T2201" s="11">
        <v>44153</v>
      </c>
      <c r="U2201" s="115">
        <v>82.680510674365451</v>
      </c>
      <c r="V2201" s="115">
        <v>144.57831325301228</v>
      </c>
      <c r="W2201" s="115">
        <v>38.095238095238038</v>
      </c>
    </row>
    <row r="2202" spans="3:23" ht="18.75" thickBot="1" x14ac:dyDescent="0.3">
      <c r="C2202" s="11">
        <v>44154</v>
      </c>
      <c r="D2202" s="12">
        <v>1554.54</v>
      </c>
      <c r="E2202">
        <f t="shared" si="201"/>
        <v>82.351009164591645</v>
      </c>
      <c r="F2202" s="222"/>
      <c r="G2202" s="115">
        <v>233.5</v>
      </c>
      <c r="H2202" s="115">
        <f t="shared" si="202"/>
        <v>140.66265060240985</v>
      </c>
      <c r="I2202" s="225">
        <v>44154</v>
      </c>
      <c r="J2202" s="257">
        <v>55865397573</v>
      </c>
      <c r="K2202" s="115">
        <f t="shared" si="203"/>
        <v>134.41347572090058</v>
      </c>
      <c r="L2202" s="115">
        <f t="shared" si="204"/>
        <v>-6.2491748815092762</v>
      </c>
      <c r="M2202" s="248"/>
      <c r="N2202" s="248">
        <v>44154</v>
      </c>
      <c r="O2202" s="115">
        <v>32</v>
      </c>
      <c r="P2202" s="74">
        <f t="shared" si="205"/>
        <v>38.095238095238038</v>
      </c>
      <c r="R2202">
        <f t="shared" si="200"/>
        <v>320</v>
      </c>
      <c r="T2202" s="11">
        <v>44154</v>
      </c>
      <c r="U2202" s="115">
        <v>82.351009164591645</v>
      </c>
      <c r="V2202" s="115">
        <v>140.66265060240985</v>
      </c>
      <c r="W2202" s="115">
        <v>38.095238095238038</v>
      </c>
    </row>
    <row r="2203" spans="3:23" ht="18.75" thickBot="1" x14ac:dyDescent="0.3">
      <c r="C2203" s="11">
        <v>44155</v>
      </c>
      <c r="D2203" s="12">
        <v>1551.51</v>
      </c>
      <c r="E2203">
        <f t="shared" si="201"/>
        <v>82.190496371245246</v>
      </c>
      <c r="F2203" s="222"/>
      <c r="G2203" s="115">
        <v>230</v>
      </c>
      <c r="H2203" s="115">
        <f t="shared" si="202"/>
        <v>138.5542168674701</v>
      </c>
      <c r="I2203" s="225">
        <v>44155</v>
      </c>
      <c r="J2203" s="257">
        <v>55028014740</v>
      </c>
      <c r="K2203" s="115">
        <f t="shared" si="203"/>
        <v>132.39871270152949</v>
      </c>
      <c r="L2203" s="115">
        <f t="shared" si="204"/>
        <v>-6.1555041659406129</v>
      </c>
      <c r="M2203" s="248"/>
      <c r="N2203" s="248">
        <v>44155</v>
      </c>
      <c r="O2203" s="115">
        <v>32</v>
      </c>
      <c r="P2203" s="74">
        <f t="shared" si="205"/>
        <v>38.095238095238038</v>
      </c>
      <c r="R2203">
        <f t="shared" si="200"/>
        <v>320</v>
      </c>
      <c r="T2203" s="11">
        <v>44155</v>
      </c>
      <c r="U2203" s="115">
        <v>82.190496371245246</v>
      </c>
      <c r="V2203" s="115">
        <v>138.5542168674701</v>
      </c>
      <c r="W2203" s="115">
        <v>38.095238095238038</v>
      </c>
    </row>
    <row r="2204" spans="3:23" ht="18.75" thickBot="1" x14ac:dyDescent="0.3">
      <c r="C2204" s="11">
        <v>44158</v>
      </c>
      <c r="D2204" s="12">
        <v>1568.22</v>
      </c>
      <c r="E2204">
        <f t="shared" si="201"/>
        <v>83.075700588016986</v>
      </c>
      <c r="F2204" s="222"/>
      <c r="G2204" s="115">
        <v>235</v>
      </c>
      <c r="H2204" s="115">
        <f t="shared" si="202"/>
        <v>141.56626506024119</v>
      </c>
      <c r="I2204" s="225">
        <v>44158</v>
      </c>
      <c r="J2204" s="257">
        <v>56224275930</v>
      </c>
      <c r="K2204" s="115">
        <f t="shared" si="203"/>
        <v>135.27694558634536</v>
      </c>
      <c r="L2204" s="115">
        <f t="shared" si="204"/>
        <v>-6.28931947389583</v>
      </c>
      <c r="M2204" s="248"/>
      <c r="N2204" s="248">
        <v>44158</v>
      </c>
      <c r="O2204" s="115">
        <v>33.799999999999997</v>
      </c>
      <c r="P2204" s="74">
        <f t="shared" si="205"/>
        <v>40.238095238095177</v>
      </c>
      <c r="R2204">
        <f t="shared" si="200"/>
        <v>338</v>
      </c>
      <c r="T2204" s="11">
        <v>44158</v>
      </c>
      <c r="U2204" s="115">
        <v>83.075700588016986</v>
      </c>
      <c r="V2204" s="115">
        <v>141.56626506024119</v>
      </c>
      <c r="W2204" s="115">
        <v>40.238095238095177</v>
      </c>
    </row>
    <row r="2205" spans="3:23" ht="18.75" thickBot="1" x14ac:dyDescent="0.3">
      <c r="C2205" s="11">
        <v>44159</v>
      </c>
      <c r="D2205" s="12">
        <v>1569.43</v>
      </c>
      <c r="E2205">
        <f t="shared" si="201"/>
        <v>83.139799756317046</v>
      </c>
      <c r="F2205" s="222"/>
      <c r="G2205" s="115">
        <v>235</v>
      </c>
      <c r="H2205" s="115">
        <f t="shared" si="202"/>
        <v>141.56626506024119</v>
      </c>
      <c r="I2205" s="225">
        <v>44159</v>
      </c>
      <c r="J2205" s="257">
        <v>56224275930</v>
      </c>
      <c r="K2205" s="115">
        <f t="shared" si="203"/>
        <v>135.27694558634536</v>
      </c>
      <c r="L2205" s="115">
        <f t="shared" si="204"/>
        <v>-6.28931947389583</v>
      </c>
      <c r="M2205" s="248"/>
      <c r="N2205" s="248">
        <v>44159</v>
      </c>
      <c r="O2205" s="115">
        <v>33.799999999999997</v>
      </c>
      <c r="P2205" s="74">
        <f t="shared" si="205"/>
        <v>40.238095238095177</v>
      </c>
      <c r="R2205">
        <f t="shared" si="200"/>
        <v>338</v>
      </c>
      <c r="T2205" s="11">
        <v>44159</v>
      </c>
      <c r="U2205" s="115">
        <v>83.139799756317046</v>
      </c>
      <c r="V2205" s="115">
        <v>141.56626506024119</v>
      </c>
      <c r="W2205" s="115">
        <v>40.238095238095177</v>
      </c>
    </row>
    <row r="2206" spans="3:23" ht="18.75" thickBot="1" x14ac:dyDescent="0.3">
      <c r="C2206" s="11">
        <v>44160</v>
      </c>
      <c r="D2206" s="12">
        <v>1581.58</v>
      </c>
      <c r="E2206">
        <f t="shared" si="201"/>
        <v>83.783440165280325</v>
      </c>
      <c r="F2206" s="222"/>
      <c r="G2206" s="115">
        <v>239</v>
      </c>
      <c r="H2206" s="115">
        <f t="shared" si="202"/>
        <v>143.97590361445808</v>
      </c>
      <c r="I2206" s="225">
        <v>44160</v>
      </c>
      <c r="J2206" s="257">
        <v>57181284882</v>
      </c>
      <c r="K2206" s="115">
        <f t="shared" si="203"/>
        <v>137.57953189419806</v>
      </c>
      <c r="L2206" s="115">
        <f t="shared" si="204"/>
        <v>-6.3963717202600208</v>
      </c>
      <c r="M2206" s="248"/>
      <c r="N2206" s="248">
        <v>44160</v>
      </c>
      <c r="O2206" s="115">
        <v>34</v>
      </c>
      <c r="P2206" s="74">
        <f t="shared" si="205"/>
        <v>40.476190476190418</v>
      </c>
      <c r="R2206">
        <f t="shared" si="200"/>
        <v>340</v>
      </c>
      <c r="T2206" s="11">
        <v>44160</v>
      </c>
      <c r="U2206" s="115">
        <v>83.783440165280325</v>
      </c>
      <c r="V2206" s="115">
        <v>143.97590361445808</v>
      </c>
      <c r="W2206" s="115">
        <v>40.476190476190418</v>
      </c>
    </row>
    <row r="2207" spans="3:23" ht="18.75" thickBot="1" x14ac:dyDescent="0.3">
      <c r="C2207" s="11">
        <v>44161</v>
      </c>
      <c r="D2207" s="12">
        <v>1581.82</v>
      </c>
      <c r="E2207">
        <f t="shared" si="201"/>
        <v>83.79615404990183</v>
      </c>
      <c r="F2207" s="222"/>
      <c r="G2207" s="115">
        <v>239</v>
      </c>
      <c r="H2207" s="115">
        <f t="shared" si="202"/>
        <v>143.97590361445808</v>
      </c>
      <c r="I2207" s="225">
        <v>44161</v>
      </c>
      <c r="J2207" s="257">
        <v>57181284882</v>
      </c>
      <c r="K2207" s="115">
        <f t="shared" si="203"/>
        <v>137.57953189419806</v>
      </c>
      <c r="L2207" s="115">
        <f t="shared" si="204"/>
        <v>-6.3963717202600208</v>
      </c>
      <c r="M2207" s="248"/>
      <c r="N2207" s="248">
        <v>44161</v>
      </c>
      <c r="O2207" s="115">
        <v>34</v>
      </c>
      <c r="P2207" s="74">
        <f t="shared" si="205"/>
        <v>40.476190476190418</v>
      </c>
      <c r="R2207">
        <f t="shared" si="200"/>
        <v>340</v>
      </c>
      <c r="T2207" s="11">
        <v>44161</v>
      </c>
      <c r="U2207" s="115">
        <v>83.79615404990183</v>
      </c>
      <c r="V2207" s="115">
        <v>143.97590361445808</v>
      </c>
      <c r="W2207" s="115">
        <v>40.476190476190418</v>
      </c>
    </row>
    <row r="2208" spans="3:23" ht="18.75" thickBot="1" x14ac:dyDescent="0.3">
      <c r="C2208" s="11">
        <v>44162</v>
      </c>
      <c r="D2208" s="12">
        <v>1584.83</v>
      </c>
      <c r="E2208">
        <f t="shared" si="201"/>
        <v>83.955607352863098</v>
      </c>
      <c r="F2208" s="222"/>
      <c r="G2208" s="115">
        <v>239</v>
      </c>
      <c r="H2208" s="115">
        <f t="shared" si="202"/>
        <v>143.97590361445808</v>
      </c>
      <c r="I2208" s="225">
        <v>44162</v>
      </c>
      <c r="J2208" s="257">
        <v>57181284882</v>
      </c>
      <c r="K2208" s="115">
        <f t="shared" si="203"/>
        <v>137.57953189419806</v>
      </c>
      <c r="L2208" s="115">
        <f t="shared" si="204"/>
        <v>-6.3963717202600208</v>
      </c>
      <c r="M2208" s="248"/>
      <c r="N2208" s="248">
        <v>44162</v>
      </c>
      <c r="O2208" s="115">
        <v>33.5</v>
      </c>
      <c r="P2208" s="74">
        <f t="shared" si="205"/>
        <v>39.880952380952323</v>
      </c>
      <c r="R2208">
        <f t="shared" si="200"/>
        <v>335</v>
      </c>
      <c r="T2208" s="11">
        <v>44162</v>
      </c>
      <c r="U2208" s="115">
        <v>83.955607352863098</v>
      </c>
      <c r="V2208" s="115">
        <v>143.97590361445808</v>
      </c>
      <c r="W2208" s="115">
        <v>39.880952380952323</v>
      </c>
    </row>
    <row r="2209" spans="3:23" ht="18.75" thickBot="1" x14ac:dyDescent="0.3">
      <c r="C2209" s="11">
        <v>44165</v>
      </c>
      <c r="D2209" s="12">
        <v>1602.46</v>
      </c>
      <c r="E2209">
        <f t="shared" si="201"/>
        <v>84.889548127350565</v>
      </c>
      <c r="F2209" s="222"/>
      <c r="G2209" s="115">
        <v>240</v>
      </c>
      <c r="H2209" s="115">
        <f t="shared" si="202"/>
        <v>144.57831325301228</v>
      </c>
      <c r="I2209" s="244">
        <v>44165</v>
      </c>
      <c r="J2209" s="259">
        <v>57420537120</v>
      </c>
      <c r="K2209" s="115">
        <f t="shared" si="203"/>
        <v>138.15517847116121</v>
      </c>
      <c r="L2209" s="115">
        <f t="shared" si="204"/>
        <v>-6.4231347818510756</v>
      </c>
      <c r="M2209" s="250"/>
      <c r="N2209" s="250">
        <v>44165</v>
      </c>
      <c r="O2209" s="115">
        <v>35</v>
      </c>
      <c r="P2209" s="74">
        <f t="shared" si="205"/>
        <v>41.6666666666666</v>
      </c>
      <c r="R2209">
        <f t="shared" si="200"/>
        <v>350</v>
      </c>
      <c r="T2209" s="11">
        <v>44165</v>
      </c>
      <c r="U2209" s="115">
        <v>84.889548127350565</v>
      </c>
      <c r="V2209" s="115">
        <v>144.57831325301228</v>
      </c>
      <c r="W2209" s="115">
        <v>41.6666666666666</v>
      </c>
    </row>
    <row r="2210" spans="3:23" ht="18.75" thickBot="1" x14ac:dyDescent="0.3">
      <c r="C2210" s="11">
        <v>44166</v>
      </c>
      <c r="D2210" s="12">
        <v>1600.72</v>
      </c>
      <c r="E2210">
        <f t="shared" si="201"/>
        <v>84.79737246384471</v>
      </c>
      <c r="F2210" s="222"/>
      <c r="G2210" s="115">
        <v>240</v>
      </c>
      <c r="H2210" s="115">
        <f t="shared" si="202"/>
        <v>144.57831325301228</v>
      </c>
      <c r="I2210" s="245">
        <v>44166</v>
      </c>
      <c r="J2210" s="261">
        <v>57420537120</v>
      </c>
      <c r="K2210" s="115">
        <f t="shared" si="203"/>
        <v>138.15517847116121</v>
      </c>
      <c r="L2210" s="115">
        <f t="shared" si="204"/>
        <v>-6.4231347818510756</v>
      </c>
      <c r="M2210" s="245"/>
      <c r="N2210" s="245">
        <v>44166</v>
      </c>
      <c r="O2210" s="115">
        <v>35</v>
      </c>
      <c r="P2210" s="74">
        <f t="shared" si="205"/>
        <v>41.6666666666666</v>
      </c>
      <c r="R2210">
        <f t="shared" si="200"/>
        <v>350</v>
      </c>
      <c r="T2210" s="11">
        <v>44166</v>
      </c>
      <c r="U2210" s="115">
        <v>84.79737246384471</v>
      </c>
      <c r="V2210" s="115">
        <v>144.57831325301228</v>
      </c>
      <c r="W2210" s="115">
        <v>41.6666666666666</v>
      </c>
    </row>
    <row r="2211" spans="3:23" ht="18.75" thickBot="1" x14ac:dyDescent="0.3">
      <c r="C2211" s="11">
        <v>44167</v>
      </c>
      <c r="D2211" s="12">
        <v>1606.01</v>
      </c>
      <c r="E2211">
        <f t="shared" si="201"/>
        <v>85.077607670710208</v>
      </c>
      <c r="F2211" s="222"/>
      <c r="G2211" s="115">
        <v>240</v>
      </c>
      <c r="H2211" s="115">
        <f t="shared" si="202"/>
        <v>144.57831325301228</v>
      </c>
      <c r="I2211" s="225">
        <v>44167</v>
      </c>
      <c r="J2211" s="257">
        <v>57420537120</v>
      </c>
      <c r="K2211" s="115">
        <f t="shared" si="203"/>
        <v>138.15517847116121</v>
      </c>
      <c r="L2211" s="115">
        <f t="shared" si="204"/>
        <v>-6.4231347818510756</v>
      </c>
      <c r="M2211" s="248"/>
      <c r="N2211" s="248">
        <v>44167</v>
      </c>
      <c r="O2211" s="115">
        <v>35</v>
      </c>
      <c r="P2211" s="74">
        <f t="shared" si="205"/>
        <v>41.6666666666666</v>
      </c>
      <c r="R2211">
        <f t="shared" si="200"/>
        <v>350</v>
      </c>
      <c r="T2211" s="11">
        <v>44167</v>
      </c>
      <c r="U2211" s="115">
        <v>85.077607670710208</v>
      </c>
      <c r="V2211" s="115">
        <v>144.57831325301228</v>
      </c>
      <c r="W2211" s="115">
        <v>41.6666666666666</v>
      </c>
    </row>
    <row r="2212" spans="3:23" ht="18.75" thickBot="1" x14ac:dyDescent="0.3">
      <c r="C2212" s="11">
        <v>44168</v>
      </c>
      <c r="D2212" s="12">
        <v>1606.35</v>
      </c>
      <c r="E2212">
        <f t="shared" si="201"/>
        <v>85.095619007257326</v>
      </c>
      <c r="F2212" s="222"/>
      <c r="G2212" s="115">
        <v>238</v>
      </c>
      <c r="H2212" s="115">
        <f t="shared" si="202"/>
        <v>143.37349397590384</v>
      </c>
      <c r="I2212" s="225">
        <v>44168</v>
      </c>
      <c r="J2212" s="257">
        <v>56942032644</v>
      </c>
      <c r="K2212" s="115">
        <f t="shared" si="203"/>
        <v>137.00388531723488</v>
      </c>
      <c r="L2212" s="115">
        <f t="shared" si="204"/>
        <v>-6.369608658668966</v>
      </c>
      <c r="M2212" s="248"/>
      <c r="N2212" s="248">
        <v>44168</v>
      </c>
      <c r="O2212" s="115">
        <v>35</v>
      </c>
      <c r="P2212" s="74">
        <f t="shared" si="205"/>
        <v>41.6666666666666</v>
      </c>
      <c r="R2212">
        <f t="shared" si="200"/>
        <v>350</v>
      </c>
      <c r="T2212" s="11">
        <v>44168</v>
      </c>
      <c r="U2212" s="115">
        <v>85.095619007257326</v>
      </c>
      <c r="V2212" s="115">
        <v>143.37349397590384</v>
      </c>
      <c r="W2212" s="115">
        <v>41.6666666666666</v>
      </c>
    </row>
    <row r="2213" spans="3:23" ht="18.75" thickBot="1" x14ac:dyDescent="0.3">
      <c r="C2213" s="11">
        <v>44169</v>
      </c>
      <c r="D2213" s="12">
        <v>1606.59</v>
      </c>
      <c r="E2213">
        <f t="shared" si="201"/>
        <v>85.108332891878817</v>
      </c>
      <c r="F2213" s="222"/>
      <c r="G2213" s="115">
        <v>238</v>
      </c>
      <c r="H2213" s="115">
        <f t="shared" si="202"/>
        <v>143.37349397590384</v>
      </c>
      <c r="I2213" s="225">
        <v>44169</v>
      </c>
      <c r="J2213" s="257">
        <v>56942032644</v>
      </c>
      <c r="K2213" s="115">
        <f t="shared" si="203"/>
        <v>137.00388531723488</v>
      </c>
      <c r="L2213" s="115">
        <f t="shared" si="204"/>
        <v>-6.369608658668966</v>
      </c>
      <c r="M2213" s="248"/>
      <c r="N2213" s="248">
        <v>44169</v>
      </c>
      <c r="O2213" s="115">
        <v>35.200000000000003</v>
      </c>
      <c r="P2213" s="74">
        <f t="shared" si="205"/>
        <v>41.904761904761841</v>
      </c>
      <c r="R2213">
        <f t="shared" si="200"/>
        <v>352</v>
      </c>
      <c r="T2213" s="11">
        <v>44169</v>
      </c>
      <c r="U2213" s="115">
        <v>85.108332891878817</v>
      </c>
      <c r="V2213" s="115">
        <v>143.37349397590384</v>
      </c>
      <c r="W2213" s="115">
        <v>41.904761904761841</v>
      </c>
    </row>
    <row r="2214" spans="3:23" ht="18.75" thickBot="1" x14ac:dyDescent="0.3">
      <c r="C2214" s="11">
        <v>44172</v>
      </c>
      <c r="D2214" s="12">
        <v>1602.19</v>
      </c>
      <c r="E2214">
        <f t="shared" si="201"/>
        <v>84.875245007151378</v>
      </c>
      <c r="F2214" s="222"/>
      <c r="G2214" s="115">
        <v>235</v>
      </c>
      <c r="H2214" s="115">
        <f t="shared" si="202"/>
        <v>141.56626506024119</v>
      </c>
      <c r="I2214" s="225">
        <v>44172</v>
      </c>
      <c r="J2214" s="257">
        <v>56224275930</v>
      </c>
      <c r="K2214" s="115">
        <f t="shared" si="203"/>
        <v>135.27694558634536</v>
      </c>
      <c r="L2214" s="115">
        <f t="shared" si="204"/>
        <v>-6.28931947389583</v>
      </c>
      <c r="M2214" s="248"/>
      <c r="N2214" s="248">
        <v>44172</v>
      </c>
      <c r="O2214" s="115">
        <v>35.200000000000003</v>
      </c>
      <c r="P2214" s="74">
        <f t="shared" si="205"/>
        <v>41.904761904761841</v>
      </c>
      <c r="R2214">
        <f t="shared" si="200"/>
        <v>352</v>
      </c>
      <c r="T2214" s="11">
        <v>44172</v>
      </c>
      <c r="U2214" s="115">
        <v>84.875245007151378</v>
      </c>
      <c r="V2214" s="115">
        <v>141.56626506024119</v>
      </c>
      <c r="W2214" s="115">
        <v>41.904761904761841</v>
      </c>
    </row>
    <row r="2215" spans="3:23" ht="18.75" thickBot="1" x14ac:dyDescent="0.3">
      <c r="C2215" s="11">
        <v>44173</v>
      </c>
      <c r="D2215" s="12">
        <v>1604.55</v>
      </c>
      <c r="E2215">
        <f t="shared" si="201"/>
        <v>85.000264872596091</v>
      </c>
      <c r="F2215" s="222"/>
      <c r="G2215" s="115">
        <v>235.25</v>
      </c>
      <c r="H2215" s="115">
        <f t="shared" si="202"/>
        <v>141.71686746987976</v>
      </c>
      <c r="I2215" s="225">
        <v>44173</v>
      </c>
      <c r="J2215" s="257">
        <v>56284088989.5</v>
      </c>
      <c r="K2215" s="115">
        <f t="shared" si="203"/>
        <v>135.42085723058617</v>
      </c>
      <c r="L2215" s="115">
        <f t="shared" si="204"/>
        <v>-6.2960102392935937</v>
      </c>
      <c r="M2215" s="248"/>
      <c r="N2215" s="248">
        <v>44173</v>
      </c>
      <c r="O2215" s="115">
        <v>35</v>
      </c>
      <c r="P2215" s="74">
        <f t="shared" si="205"/>
        <v>41.6666666666666</v>
      </c>
      <c r="R2215">
        <f t="shared" si="200"/>
        <v>350</v>
      </c>
      <c r="T2215" s="11">
        <v>44173</v>
      </c>
      <c r="U2215" s="115">
        <v>85.000264872596091</v>
      </c>
      <c r="V2215" s="115">
        <v>141.71686746987976</v>
      </c>
      <c r="W2215" s="115">
        <v>41.6666666666666</v>
      </c>
    </row>
    <row r="2216" spans="3:23" ht="18.75" thickBot="1" x14ac:dyDescent="0.3">
      <c r="C2216" s="11">
        <v>44174</v>
      </c>
      <c r="D2216" s="12">
        <v>1609.27</v>
      </c>
      <c r="E2216">
        <f t="shared" si="201"/>
        <v>85.250304603485532</v>
      </c>
      <c r="F2216" s="222"/>
      <c r="G2216" s="115">
        <v>235</v>
      </c>
      <c r="H2216" s="115">
        <f t="shared" si="202"/>
        <v>141.56626506024122</v>
      </c>
      <c r="I2216" s="225">
        <v>44174</v>
      </c>
      <c r="J2216" s="257">
        <v>56224275930</v>
      </c>
      <c r="K2216" s="115">
        <f t="shared" si="203"/>
        <v>135.27694558634539</v>
      </c>
      <c r="L2216" s="115">
        <f t="shared" si="204"/>
        <v>-6.28931947389583</v>
      </c>
      <c r="M2216" s="248"/>
      <c r="N2216" s="248">
        <v>44174</v>
      </c>
      <c r="O2216" s="115">
        <v>34.700000000000003</v>
      </c>
      <c r="P2216" s="74">
        <f t="shared" si="205"/>
        <v>41.309523809523746</v>
      </c>
      <c r="R2216">
        <f t="shared" si="200"/>
        <v>347</v>
      </c>
      <c r="T2216" s="11">
        <v>44174</v>
      </c>
      <c r="U2216" s="115">
        <v>85.250304603485532</v>
      </c>
      <c r="V2216" s="115">
        <v>141.56626506024122</v>
      </c>
      <c r="W2216" s="115">
        <v>41.309523809523746</v>
      </c>
    </row>
    <row r="2217" spans="3:23" ht="18.75" thickBot="1" x14ac:dyDescent="0.3">
      <c r="C2217" s="11">
        <v>44175</v>
      </c>
      <c r="D2217" s="12">
        <v>1607.81</v>
      </c>
      <c r="E2217">
        <f t="shared" si="201"/>
        <v>85.172961805371415</v>
      </c>
      <c r="F2217" s="222"/>
      <c r="G2217" s="115">
        <v>234</v>
      </c>
      <c r="H2217" s="115">
        <f t="shared" si="202"/>
        <v>140.96385542168701</v>
      </c>
      <c r="I2217" s="225">
        <v>44175</v>
      </c>
      <c r="J2217" s="257">
        <v>55985023692</v>
      </c>
      <c r="K2217" s="115">
        <f t="shared" si="203"/>
        <v>134.70129900938221</v>
      </c>
      <c r="L2217" s="115">
        <f t="shared" si="204"/>
        <v>-6.2625564123048036</v>
      </c>
      <c r="M2217" s="248"/>
      <c r="N2217" s="248">
        <v>44175</v>
      </c>
      <c r="O2217" s="115">
        <v>34.700000000000003</v>
      </c>
      <c r="P2217" s="74">
        <f t="shared" si="205"/>
        <v>41.309523809523746</v>
      </c>
      <c r="R2217">
        <f t="shared" si="200"/>
        <v>347</v>
      </c>
      <c r="T2217" s="11">
        <v>44175</v>
      </c>
      <c r="U2217" s="115">
        <v>85.172961805371415</v>
      </c>
      <c r="V2217" s="115">
        <v>140.96385542168701</v>
      </c>
      <c r="W2217" s="115">
        <v>41.309523809523746</v>
      </c>
    </row>
    <row r="2218" spans="3:23" ht="18.75" thickBot="1" x14ac:dyDescent="0.3">
      <c r="C2218" s="11">
        <v>44176</v>
      </c>
      <c r="D2218" s="12">
        <v>1602.92</v>
      </c>
      <c r="E2218">
        <f t="shared" si="201"/>
        <v>84.913916406208415</v>
      </c>
      <c r="F2218" s="222"/>
      <c r="G2218" s="115">
        <v>232</v>
      </c>
      <c r="H2218" s="115">
        <f t="shared" si="202"/>
        <v>139.75903614457857</v>
      </c>
      <c r="I2218" s="225">
        <v>44176</v>
      </c>
      <c r="J2218" s="257">
        <v>55506519216</v>
      </c>
      <c r="K2218" s="115">
        <f t="shared" si="203"/>
        <v>133.55000585545588</v>
      </c>
      <c r="L2218" s="115">
        <f t="shared" si="204"/>
        <v>-6.2090302891226941</v>
      </c>
      <c r="M2218" s="248"/>
      <c r="N2218" s="248">
        <v>44176</v>
      </c>
      <c r="O2218" s="115">
        <v>34.799999999999997</v>
      </c>
      <c r="P2218" s="74">
        <f t="shared" si="205"/>
        <v>41.42857142857136</v>
      </c>
      <c r="R2218">
        <f t="shared" si="200"/>
        <v>348</v>
      </c>
      <c r="T2218" s="11">
        <v>44176</v>
      </c>
      <c r="U2218" s="115">
        <v>84.913916406208415</v>
      </c>
      <c r="V2218" s="115">
        <v>139.75903614457857</v>
      </c>
      <c r="W2218" s="115">
        <v>41.42857142857136</v>
      </c>
    </row>
    <row r="2219" spans="3:23" ht="18.75" thickBot="1" x14ac:dyDescent="0.3">
      <c r="C2219" s="11">
        <v>44179</v>
      </c>
      <c r="D2219" s="12">
        <v>1600.82</v>
      </c>
      <c r="E2219">
        <f t="shared" si="201"/>
        <v>84.802669915770309</v>
      </c>
      <c r="F2219" s="222"/>
      <c r="G2219" s="115">
        <v>233</v>
      </c>
      <c r="H2219" s="115">
        <f t="shared" si="202"/>
        <v>140.36144578313281</v>
      </c>
      <c r="I2219" s="225">
        <v>44179</v>
      </c>
      <c r="J2219" s="257">
        <v>55745771454</v>
      </c>
      <c r="K2219" s="115">
        <f t="shared" si="203"/>
        <v>134.12565243241906</v>
      </c>
      <c r="L2219" s="115">
        <f t="shared" si="204"/>
        <v>-6.2357933507137489</v>
      </c>
      <c r="M2219" s="248"/>
      <c r="N2219" s="248">
        <v>44179</v>
      </c>
      <c r="O2219" s="115">
        <v>34.4</v>
      </c>
      <c r="P2219" s="74">
        <f t="shared" si="205"/>
        <v>40.952380952380885</v>
      </c>
      <c r="R2219">
        <f t="shared" si="200"/>
        <v>344</v>
      </c>
      <c r="T2219" s="11">
        <v>44179</v>
      </c>
      <c r="U2219" s="115">
        <v>84.802669915770309</v>
      </c>
      <c r="V2219" s="115">
        <v>140.36144578313281</v>
      </c>
      <c r="W2219" s="115">
        <v>40.952380952380885</v>
      </c>
    </row>
    <row r="2220" spans="3:23" ht="18.75" thickBot="1" x14ac:dyDescent="0.3">
      <c r="C2220" s="11">
        <v>44180</v>
      </c>
      <c r="D2220" s="12">
        <v>1600.35</v>
      </c>
      <c r="E2220">
        <f t="shared" si="201"/>
        <v>84.77777189171988</v>
      </c>
      <c r="F2220" s="222"/>
      <c r="G2220" s="115">
        <v>233</v>
      </c>
      <c r="H2220" s="115">
        <f t="shared" si="202"/>
        <v>140.36144578313281</v>
      </c>
      <c r="I2220" s="225">
        <v>44180</v>
      </c>
      <c r="J2220" s="257">
        <v>55745771454</v>
      </c>
      <c r="K2220" s="115">
        <f t="shared" si="203"/>
        <v>134.12565243241906</v>
      </c>
      <c r="L2220" s="115">
        <f t="shared" si="204"/>
        <v>-6.2357933507137489</v>
      </c>
      <c r="M2220" s="248"/>
      <c r="N2220" s="248">
        <v>44180</v>
      </c>
      <c r="O2220" s="115">
        <v>33.5</v>
      </c>
      <c r="P2220" s="74">
        <f t="shared" si="205"/>
        <v>39.880952380952316</v>
      </c>
      <c r="R2220">
        <f t="shared" si="200"/>
        <v>335</v>
      </c>
      <c r="T2220" s="11">
        <v>44180</v>
      </c>
      <c r="U2220" s="115">
        <v>84.77777189171988</v>
      </c>
      <c r="V2220" s="115">
        <v>140.36144578313281</v>
      </c>
      <c r="W2220" s="115">
        <v>39.880952380952316</v>
      </c>
    </row>
    <row r="2221" spans="3:23" ht="18.75" thickBot="1" x14ac:dyDescent="0.3">
      <c r="C2221" s="11">
        <v>44181</v>
      </c>
      <c r="D2221" s="12">
        <v>1614.18</v>
      </c>
      <c r="E2221">
        <f t="shared" si="201"/>
        <v>85.510409493033649</v>
      </c>
      <c r="F2221" s="222"/>
      <c r="G2221" s="115">
        <v>235</v>
      </c>
      <c r="H2221" s="115">
        <f t="shared" si="202"/>
        <v>141.56626506024125</v>
      </c>
      <c r="I2221" s="225">
        <v>44181</v>
      </c>
      <c r="J2221" s="257">
        <v>56224275930</v>
      </c>
      <c r="K2221" s="115">
        <f t="shared" si="203"/>
        <v>135.27694558634539</v>
      </c>
      <c r="L2221" s="115">
        <f t="shared" si="204"/>
        <v>-6.2893194738958584</v>
      </c>
      <c r="M2221" s="248"/>
      <c r="N2221" s="248">
        <v>44181</v>
      </c>
      <c r="O2221" s="115">
        <v>33.4</v>
      </c>
      <c r="P2221" s="74">
        <f t="shared" si="205"/>
        <v>39.761904761904695</v>
      </c>
      <c r="R2221">
        <f t="shared" si="200"/>
        <v>334</v>
      </c>
      <c r="T2221" s="11">
        <v>44181</v>
      </c>
      <c r="U2221" s="115">
        <v>85.510409493033649</v>
      </c>
      <c r="V2221" s="115">
        <v>141.56626506024125</v>
      </c>
      <c r="W2221" s="115">
        <v>39.761904761904695</v>
      </c>
    </row>
    <row r="2222" spans="3:23" ht="18.75" thickBot="1" x14ac:dyDescent="0.3">
      <c r="C2222" s="11">
        <v>44182</v>
      </c>
      <c r="D2222" s="12">
        <v>1611.01</v>
      </c>
      <c r="E2222">
        <f t="shared" si="201"/>
        <v>85.342480266991373</v>
      </c>
      <c r="F2222" s="222"/>
      <c r="G2222" s="115">
        <v>235.25</v>
      </c>
      <c r="H2222" s="115">
        <f t="shared" si="202"/>
        <v>141.71686746987982</v>
      </c>
      <c r="I2222" s="225">
        <v>44182</v>
      </c>
      <c r="J2222" s="257">
        <v>56284088989.5</v>
      </c>
      <c r="K2222" s="115">
        <f t="shared" si="203"/>
        <v>135.42085723058619</v>
      </c>
      <c r="L2222" s="115">
        <f t="shared" si="204"/>
        <v>-6.2960102392936221</v>
      </c>
      <c r="M2222" s="248"/>
      <c r="N2222" s="248">
        <v>44182</v>
      </c>
      <c r="O2222" s="115">
        <v>32.5</v>
      </c>
      <c r="P2222" s="74">
        <f t="shared" si="205"/>
        <v>38.690476190476126</v>
      </c>
      <c r="R2222">
        <f t="shared" si="200"/>
        <v>325</v>
      </c>
      <c r="T2222" s="11">
        <v>44182</v>
      </c>
      <c r="U2222" s="115">
        <v>85.342480266991373</v>
      </c>
      <c r="V2222" s="115">
        <v>141.71686746987982</v>
      </c>
      <c r="W2222" s="115">
        <v>38.690476190476126</v>
      </c>
    </row>
    <row r="2223" spans="3:23" ht="18.75" thickBot="1" x14ac:dyDescent="0.3">
      <c r="C2223" s="11">
        <v>44183</v>
      </c>
      <c r="D2223" s="12">
        <v>1614.5</v>
      </c>
      <c r="E2223">
        <f t="shared" si="201"/>
        <v>85.52736133919565</v>
      </c>
      <c r="F2223" s="222"/>
      <c r="G2223" s="115">
        <v>236.5</v>
      </c>
      <c r="H2223" s="115">
        <f t="shared" si="202"/>
        <v>142.46987951807259</v>
      </c>
      <c r="I2223" s="225">
        <v>44183</v>
      </c>
      <c r="J2223" s="257">
        <v>56583154287</v>
      </c>
      <c r="K2223" s="115">
        <f t="shared" si="203"/>
        <v>136.14041545179015</v>
      </c>
      <c r="L2223" s="115">
        <f t="shared" si="204"/>
        <v>-6.3294640662824406</v>
      </c>
      <c r="M2223" s="248"/>
      <c r="N2223" s="248">
        <v>44183</v>
      </c>
      <c r="O2223" s="115">
        <v>32.200000000000003</v>
      </c>
      <c r="P2223" s="74">
        <f t="shared" si="205"/>
        <v>38.333333333333272</v>
      </c>
      <c r="R2223">
        <f t="shared" ref="R2223:R2286" si="206">+O2223*10</f>
        <v>322</v>
      </c>
      <c r="T2223" s="11">
        <v>44183</v>
      </c>
      <c r="U2223" s="115">
        <v>85.52736133919565</v>
      </c>
      <c r="V2223" s="115">
        <v>142.46987951807259</v>
      </c>
      <c r="W2223" s="115">
        <v>38.333333333333272</v>
      </c>
    </row>
    <row r="2224" spans="3:23" ht="18.75" thickBot="1" x14ac:dyDescent="0.3">
      <c r="C2224" s="11">
        <v>44186</v>
      </c>
      <c r="D2224" s="12">
        <v>1625.3</v>
      </c>
      <c r="E2224">
        <f t="shared" si="201"/>
        <v>86.09948614716302</v>
      </c>
      <c r="F2224" s="222"/>
      <c r="G2224" s="115">
        <v>239</v>
      </c>
      <c r="H2224" s="115">
        <f t="shared" si="202"/>
        <v>143.97590361445813</v>
      </c>
      <c r="I2224" s="225">
        <v>44186</v>
      </c>
      <c r="J2224" s="257">
        <v>57181284882</v>
      </c>
      <c r="K2224" s="115">
        <f t="shared" si="203"/>
        <v>137.57953189419806</v>
      </c>
      <c r="L2224" s="115">
        <f t="shared" si="204"/>
        <v>-6.3963717202600776</v>
      </c>
      <c r="M2224" s="248"/>
      <c r="N2224" s="248">
        <v>44186</v>
      </c>
      <c r="O2224" s="115">
        <v>33.5</v>
      </c>
      <c r="P2224" s="74">
        <f t="shared" si="205"/>
        <v>39.880952380952309</v>
      </c>
      <c r="R2224">
        <f t="shared" si="206"/>
        <v>335</v>
      </c>
      <c r="T2224" s="11">
        <v>44186</v>
      </c>
      <c r="U2224" s="115">
        <v>86.09948614716302</v>
      </c>
      <c r="V2224" s="115">
        <v>143.97590361445813</v>
      </c>
      <c r="W2224" s="115">
        <v>39.880952380952309</v>
      </c>
    </row>
    <row r="2225" spans="3:23" ht="18.75" thickBot="1" x14ac:dyDescent="0.3">
      <c r="C2225" s="11">
        <v>44187</v>
      </c>
      <c r="D2225" s="12">
        <v>1634.2</v>
      </c>
      <c r="E2225">
        <f t="shared" si="201"/>
        <v>86.570959368543527</v>
      </c>
      <c r="F2225" s="222"/>
      <c r="G2225" s="115">
        <v>239</v>
      </c>
      <c r="H2225" s="115">
        <f t="shared" si="202"/>
        <v>143.97590361445813</v>
      </c>
      <c r="I2225" s="225">
        <v>44187</v>
      </c>
      <c r="J2225" s="257">
        <v>57181284882</v>
      </c>
      <c r="K2225" s="115">
        <f t="shared" si="203"/>
        <v>137.57953189419806</v>
      </c>
      <c r="L2225" s="115">
        <f t="shared" si="204"/>
        <v>-6.3963717202600776</v>
      </c>
      <c r="M2225" s="248"/>
      <c r="N2225" s="248">
        <v>44187</v>
      </c>
      <c r="O2225" s="115">
        <v>33.5</v>
      </c>
      <c r="P2225" s="74">
        <f t="shared" si="205"/>
        <v>39.880952380952309</v>
      </c>
      <c r="R2225">
        <f t="shared" si="206"/>
        <v>335</v>
      </c>
      <c r="T2225" s="11">
        <v>44187</v>
      </c>
      <c r="U2225" s="115">
        <v>86.570959368543527</v>
      </c>
      <c r="V2225" s="115">
        <v>143.97590361445813</v>
      </c>
      <c r="W2225" s="115">
        <v>39.880952380952309</v>
      </c>
    </row>
    <row r="2226" spans="3:23" ht="18.75" thickBot="1" x14ac:dyDescent="0.3">
      <c r="C2226" s="11">
        <v>44188</v>
      </c>
      <c r="D2226" s="12">
        <v>1634.42</v>
      </c>
      <c r="E2226">
        <f t="shared" si="201"/>
        <v>86.5826137627799</v>
      </c>
      <c r="F2226" s="222"/>
      <c r="G2226" s="115">
        <v>239</v>
      </c>
      <c r="H2226" s="115">
        <f t="shared" si="202"/>
        <v>143.97590361445813</v>
      </c>
      <c r="I2226" s="225">
        <v>44188</v>
      </c>
      <c r="J2226" s="257">
        <v>57181284882</v>
      </c>
      <c r="K2226" s="115">
        <f t="shared" si="203"/>
        <v>137.57953189419806</v>
      </c>
      <c r="L2226" s="115">
        <f t="shared" si="204"/>
        <v>-6.3963717202600776</v>
      </c>
      <c r="M2226" s="248"/>
      <c r="N2226" s="248">
        <v>44188</v>
      </c>
      <c r="O2226" s="115">
        <v>33.5</v>
      </c>
      <c r="P2226" s="74">
        <f t="shared" si="205"/>
        <v>39.880952380952309</v>
      </c>
      <c r="R2226">
        <f t="shared" si="206"/>
        <v>335</v>
      </c>
      <c r="T2226" s="11">
        <v>44188</v>
      </c>
      <c r="U2226" s="115">
        <v>86.5826137627799</v>
      </c>
      <c r="V2226" s="115">
        <v>143.97590361445813</v>
      </c>
      <c r="W2226" s="115">
        <v>39.880952380952309</v>
      </c>
    </row>
    <row r="2227" spans="3:23" ht="18.75" thickBot="1" x14ac:dyDescent="0.3">
      <c r="C2227" s="11">
        <v>44189</v>
      </c>
      <c r="D2227" s="12">
        <v>1634.32</v>
      </c>
      <c r="E2227">
        <f t="shared" si="201"/>
        <v>86.577316310854272</v>
      </c>
      <c r="F2227" s="222"/>
      <c r="G2227" s="115">
        <v>238</v>
      </c>
      <c r="H2227" s="115">
        <f t="shared" si="202"/>
        <v>143.37349397590393</v>
      </c>
      <c r="I2227" s="225">
        <v>44189</v>
      </c>
      <c r="J2227" s="257">
        <v>56942032644</v>
      </c>
      <c r="K2227" s="115">
        <f t="shared" si="203"/>
        <v>137.0038853172349</v>
      </c>
      <c r="L2227" s="115">
        <f t="shared" si="204"/>
        <v>-6.3696086586690228</v>
      </c>
      <c r="M2227" s="248"/>
      <c r="N2227" s="248">
        <v>44189</v>
      </c>
      <c r="O2227" s="115">
        <v>33.5</v>
      </c>
      <c r="P2227" s="74">
        <f t="shared" si="205"/>
        <v>39.880952380952309</v>
      </c>
      <c r="R2227">
        <f t="shared" si="206"/>
        <v>335</v>
      </c>
      <c r="T2227" s="11">
        <v>44189</v>
      </c>
      <c r="U2227" s="115">
        <v>86.577316310854272</v>
      </c>
      <c r="V2227" s="115">
        <v>143.37349397590393</v>
      </c>
      <c r="W2227" s="115">
        <v>39.880952380952309</v>
      </c>
    </row>
    <row r="2228" spans="3:23" ht="18.75" thickBot="1" x14ac:dyDescent="0.3">
      <c r="C2228" s="11">
        <v>44193</v>
      </c>
      <c r="D2228" s="12">
        <v>1637.84</v>
      </c>
      <c r="E2228">
        <f t="shared" si="201"/>
        <v>86.763786618636217</v>
      </c>
      <c r="F2228" s="222"/>
      <c r="G2228" s="115">
        <v>236</v>
      </c>
      <c r="H2228" s="115">
        <f t="shared" si="202"/>
        <v>142.16867469879548</v>
      </c>
      <c r="I2228" s="225">
        <v>44193</v>
      </c>
      <c r="J2228" s="257">
        <v>56463528168</v>
      </c>
      <c r="K2228" s="115">
        <f t="shared" si="203"/>
        <v>135.85259216330857</v>
      </c>
      <c r="L2228" s="115">
        <f t="shared" si="204"/>
        <v>-6.3160825354869132</v>
      </c>
      <c r="M2228" s="248"/>
      <c r="N2228" s="248">
        <v>44193</v>
      </c>
      <c r="O2228" s="115">
        <v>34</v>
      </c>
      <c r="P2228" s="74">
        <f t="shared" si="205"/>
        <v>40.476190476190403</v>
      </c>
      <c r="R2228">
        <f t="shared" si="206"/>
        <v>340</v>
      </c>
      <c r="T2228" s="11">
        <v>44193</v>
      </c>
      <c r="U2228" s="115">
        <v>86.763786618636217</v>
      </c>
      <c r="V2228" s="115">
        <v>142.16867469879548</v>
      </c>
      <c r="W2228" s="115">
        <v>40.476190476190403</v>
      </c>
    </row>
    <row r="2229" spans="3:23" ht="18.75" thickBot="1" x14ac:dyDescent="0.3">
      <c r="C2229" s="11">
        <v>44194</v>
      </c>
      <c r="D2229" s="12">
        <v>1642.14</v>
      </c>
      <c r="E2229">
        <f t="shared" si="201"/>
        <v>86.991577051438057</v>
      </c>
      <c r="F2229" s="222"/>
      <c r="G2229" s="115">
        <v>237</v>
      </c>
      <c r="H2229" s="115">
        <f t="shared" si="202"/>
        <v>142.77108433734969</v>
      </c>
      <c r="I2229" s="225">
        <v>44194</v>
      </c>
      <c r="J2229" s="257">
        <v>56702780406</v>
      </c>
      <c r="K2229" s="115">
        <f t="shared" si="203"/>
        <v>136.42823874027175</v>
      </c>
      <c r="L2229" s="115">
        <f t="shared" si="204"/>
        <v>-6.3428455970779396</v>
      </c>
      <c r="M2229" s="248"/>
      <c r="N2229" s="248">
        <v>44194</v>
      </c>
      <c r="O2229" s="115">
        <v>35.200000000000003</v>
      </c>
      <c r="P2229" s="74">
        <f t="shared" si="205"/>
        <v>41.904761904761834</v>
      </c>
      <c r="R2229">
        <f t="shared" si="206"/>
        <v>352</v>
      </c>
      <c r="T2229" s="11">
        <v>44194</v>
      </c>
      <c r="U2229" s="115">
        <v>86.991577051438057</v>
      </c>
      <c r="V2229" s="115">
        <v>142.77108433734969</v>
      </c>
      <c r="W2229" s="115">
        <v>41.904761904761834</v>
      </c>
    </row>
    <row r="2230" spans="3:23" ht="18.75" thickBot="1" x14ac:dyDescent="0.3">
      <c r="C2230" s="11">
        <v>44195</v>
      </c>
      <c r="D2230" s="12">
        <v>1645.65</v>
      </c>
      <c r="E2230">
        <f t="shared" si="201"/>
        <v>87.177517614027451</v>
      </c>
      <c r="F2230" s="222"/>
      <c r="G2230" s="115">
        <v>237</v>
      </c>
      <c r="H2230" s="115">
        <f t="shared" si="202"/>
        <v>142.77108433734969</v>
      </c>
      <c r="I2230" s="225">
        <v>44195</v>
      </c>
      <c r="J2230" s="257">
        <v>56731411191</v>
      </c>
      <c r="K2230" s="115">
        <f t="shared" si="203"/>
        <v>136.4971250901709</v>
      </c>
      <c r="L2230" s="115">
        <f t="shared" si="204"/>
        <v>-6.2739592471787944</v>
      </c>
      <c r="M2230" s="248"/>
      <c r="N2230" s="248">
        <v>44195</v>
      </c>
      <c r="O2230" s="115">
        <v>36</v>
      </c>
      <c r="P2230" s="74">
        <f t="shared" si="205"/>
        <v>42.857142857142783</v>
      </c>
      <c r="R2230">
        <f t="shared" si="206"/>
        <v>360</v>
      </c>
      <c r="T2230" s="11">
        <v>44195</v>
      </c>
      <c r="U2230" s="115">
        <v>87.177517614027451</v>
      </c>
      <c r="V2230" s="115">
        <v>142.77108433734969</v>
      </c>
      <c r="W2230" s="115">
        <v>42.857142857142783</v>
      </c>
    </row>
    <row r="2231" spans="3:23" ht="18.75" thickBot="1" x14ac:dyDescent="0.3">
      <c r="C2231" s="11">
        <v>44196</v>
      </c>
      <c r="D2231" s="12">
        <v>1648.39</v>
      </c>
      <c r="E2231">
        <f t="shared" si="201"/>
        <v>87.322667796789531</v>
      </c>
      <c r="F2231" s="222"/>
      <c r="G2231" s="115">
        <v>238.5</v>
      </c>
      <c r="H2231" s="115">
        <f t="shared" si="202"/>
        <v>143.67469879518103</v>
      </c>
      <c r="I2231" s="241">
        <v>44196</v>
      </c>
      <c r="J2231" s="259">
        <v>57090470755.5</v>
      </c>
      <c r="K2231" s="115">
        <f t="shared" si="203"/>
        <v>137.36103094517199</v>
      </c>
      <c r="L2231" s="115">
        <f t="shared" si="204"/>
        <v>-6.3136678500090397</v>
      </c>
      <c r="M2231" s="250"/>
      <c r="N2231" s="250">
        <v>44196</v>
      </c>
      <c r="O2231" s="115">
        <v>36</v>
      </c>
      <c r="P2231" s="74">
        <f t="shared" si="205"/>
        <v>42.857142857142783</v>
      </c>
      <c r="R2231">
        <f t="shared" si="206"/>
        <v>360</v>
      </c>
      <c r="T2231" s="11">
        <v>44196</v>
      </c>
      <c r="U2231" s="115">
        <v>87.322667796789531</v>
      </c>
      <c r="V2231" s="115">
        <v>143.67469879518103</v>
      </c>
      <c r="W2231" s="115">
        <v>42.857142857142783</v>
      </c>
    </row>
    <row r="2232" spans="3:23" ht="18.75" thickBot="1" x14ac:dyDescent="0.3">
      <c r="C2232" s="11">
        <v>44200</v>
      </c>
      <c r="D2232" s="12">
        <v>1644.03</v>
      </c>
      <c r="E2232">
        <f t="shared" si="201"/>
        <v>87.091698892832326</v>
      </c>
      <c r="F2232" s="222"/>
      <c r="G2232" s="115">
        <v>236.75</v>
      </c>
      <c r="H2232" s="115">
        <f t="shared" si="202"/>
        <v>142.62048192771115</v>
      </c>
      <c r="I2232" s="245">
        <v>44200</v>
      </c>
      <c r="J2232" s="261">
        <v>56671567930.25</v>
      </c>
      <c r="K2232" s="115">
        <f t="shared" si="203"/>
        <v>136.35314078100407</v>
      </c>
      <c r="L2232" s="115">
        <f t="shared" si="204"/>
        <v>-6.2673411467070821</v>
      </c>
      <c r="M2232" s="245"/>
      <c r="N2232" s="245">
        <v>44200</v>
      </c>
      <c r="O2232" s="115">
        <v>36.200000000000003</v>
      </c>
      <c r="P2232" s="74">
        <f t="shared" si="205"/>
        <v>43.095238095238017</v>
      </c>
      <c r="R2232">
        <f t="shared" si="206"/>
        <v>362</v>
      </c>
      <c r="T2232" s="11">
        <v>44200</v>
      </c>
      <c r="U2232" s="115">
        <v>87.091698892832326</v>
      </c>
      <c r="V2232" s="115">
        <v>142.62048192771115</v>
      </c>
      <c r="W2232" s="115">
        <v>43.095238095238017</v>
      </c>
    </row>
    <row r="2233" spans="3:23" ht="18.75" thickBot="1" x14ac:dyDescent="0.3">
      <c r="C2233" s="11">
        <v>44201</v>
      </c>
      <c r="D2233" s="12">
        <v>1644.33</v>
      </c>
      <c r="E2233">
        <f t="shared" si="201"/>
        <v>87.107591248609197</v>
      </c>
      <c r="F2233" s="222"/>
      <c r="G2233" s="115">
        <v>236.75</v>
      </c>
      <c r="H2233" s="115">
        <f t="shared" si="202"/>
        <v>142.62048192771115</v>
      </c>
      <c r="I2233" s="225">
        <v>44201</v>
      </c>
      <c r="J2233" s="257">
        <v>56671567930.25</v>
      </c>
      <c r="K2233" s="115">
        <f t="shared" si="203"/>
        <v>136.35314078100407</v>
      </c>
      <c r="L2233" s="115">
        <f t="shared" si="204"/>
        <v>-6.2673411467070821</v>
      </c>
      <c r="M2233" s="248"/>
      <c r="N2233" s="248">
        <v>44201</v>
      </c>
      <c r="O2233" s="115">
        <v>35.699999999999996</v>
      </c>
      <c r="P2233" s="74">
        <f t="shared" si="205"/>
        <v>42.499999999999915</v>
      </c>
      <c r="R2233">
        <f t="shared" si="206"/>
        <v>356.99999999999994</v>
      </c>
      <c r="T2233" s="11">
        <v>44201</v>
      </c>
      <c r="U2233" s="115">
        <v>87.107591248609197</v>
      </c>
      <c r="V2233" s="115">
        <v>142.62048192771115</v>
      </c>
      <c r="W2233" s="115">
        <v>42.499999999999915</v>
      </c>
    </row>
    <row r="2234" spans="3:23" ht="18.75" thickBot="1" x14ac:dyDescent="0.3">
      <c r="C2234" s="11">
        <v>44202</v>
      </c>
      <c r="D2234" s="12">
        <v>1644.91</v>
      </c>
      <c r="E2234">
        <f t="shared" si="201"/>
        <v>87.13831646977782</v>
      </c>
      <c r="F2234" s="222"/>
      <c r="G2234" s="115">
        <v>236.75</v>
      </c>
      <c r="H2234" s="115">
        <f t="shared" si="202"/>
        <v>142.62048192771115</v>
      </c>
      <c r="I2234" s="225">
        <v>44202</v>
      </c>
      <c r="J2234" s="257">
        <v>56671567930.25</v>
      </c>
      <c r="K2234" s="115">
        <f t="shared" si="203"/>
        <v>136.35314078100407</v>
      </c>
      <c r="L2234" s="115">
        <f t="shared" si="204"/>
        <v>-6.2673411467070821</v>
      </c>
      <c r="M2234" s="248"/>
      <c r="N2234" s="248">
        <v>44202</v>
      </c>
      <c r="O2234" s="115">
        <v>35.299999999999997</v>
      </c>
      <c r="P2234" s="74">
        <f t="shared" si="205"/>
        <v>42.02380952380944</v>
      </c>
      <c r="R2234">
        <f t="shared" si="206"/>
        <v>353</v>
      </c>
      <c r="T2234" s="11">
        <v>44202</v>
      </c>
      <c r="U2234" s="115">
        <v>87.13831646977782</v>
      </c>
      <c r="V2234" s="115">
        <v>142.62048192771115</v>
      </c>
      <c r="W2234" s="115">
        <v>42.02380952380944</v>
      </c>
    </row>
    <row r="2235" spans="3:23" ht="18.75" thickBot="1" x14ac:dyDescent="0.3">
      <c r="C2235" s="11">
        <v>44203</v>
      </c>
      <c r="D2235" s="12">
        <v>1655.11</v>
      </c>
      <c r="E2235">
        <f t="shared" si="201"/>
        <v>87.678656566191449</v>
      </c>
      <c r="F2235" s="222"/>
      <c r="G2235" s="115">
        <v>238</v>
      </c>
      <c r="H2235" s="115">
        <f t="shared" si="202"/>
        <v>143.37349397590393</v>
      </c>
      <c r="I2235" s="225">
        <v>44203</v>
      </c>
      <c r="J2235" s="257">
        <v>56970784234</v>
      </c>
      <c r="K2235" s="115">
        <f t="shared" si="203"/>
        <v>137.07306232683831</v>
      </c>
      <c r="L2235" s="115">
        <f t="shared" si="204"/>
        <v>-6.3004316490656151</v>
      </c>
      <c r="M2235" s="248"/>
      <c r="N2235" s="248">
        <v>44203</v>
      </c>
      <c r="O2235" s="115">
        <v>35.9</v>
      </c>
      <c r="P2235" s="74">
        <f t="shared" si="205"/>
        <v>42.738095238095156</v>
      </c>
      <c r="R2235">
        <f t="shared" si="206"/>
        <v>359</v>
      </c>
      <c r="T2235" s="11">
        <v>44203</v>
      </c>
      <c r="U2235" s="115">
        <v>87.678656566191449</v>
      </c>
      <c r="V2235" s="115">
        <v>143.37349397590393</v>
      </c>
      <c r="W2235" s="115">
        <v>42.738095238095156</v>
      </c>
    </row>
    <row r="2236" spans="3:23" ht="18.75" thickBot="1" x14ac:dyDescent="0.3">
      <c r="C2236" s="11">
        <v>44204</v>
      </c>
      <c r="D2236" s="12">
        <v>1656.15</v>
      </c>
      <c r="E2236">
        <f t="shared" si="201"/>
        <v>87.733750066217951</v>
      </c>
      <c r="F2236" s="222"/>
      <c r="G2236" s="115">
        <v>237.75</v>
      </c>
      <c r="H2236" s="115">
        <f t="shared" si="202"/>
        <v>143.22289156626536</v>
      </c>
      <c r="I2236" s="225">
        <v>44204</v>
      </c>
      <c r="J2236" s="257">
        <v>56910940973.25</v>
      </c>
      <c r="K2236" s="115">
        <f t="shared" si="203"/>
        <v>136.92907801767146</v>
      </c>
      <c r="L2236" s="115">
        <f t="shared" si="204"/>
        <v>-6.2938135485939029</v>
      </c>
      <c r="M2236" s="248"/>
      <c r="N2236" s="248">
        <v>44204</v>
      </c>
      <c r="O2236" s="115">
        <v>35.6</v>
      </c>
      <c r="P2236" s="74">
        <f t="shared" si="205"/>
        <v>42.380952380952301</v>
      </c>
      <c r="R2236">
        <f t="shared" si="206"/>
        <v>356</v>
      </c>
      <c r="T2236" s="11">
        <v>44204</v>
      </c>
      <c r="U2236" s="115">
        <v>87.733750066217951</v>
      </c>
      <c r="V2236" s="115">
        <v>143.22289156626536</v>
      </c>
      <c r="W2236" s="115">
        <v>42.380952380952301</v>
      </c>
    </row>
    <row r="2237" spans="3:23" ht="18.75" thickBot="1" x14ac:dyDescent="0.3">
      <c r="C2237" s="11">
        <v>44207</v>
      </c>
      <c r="D2237" s="12">
        <v>1654.94</v>
      </c>
      <c r="E2237">
        <f t="shared" si="201"/>
        <v>87.669650897917904</v>
      </c>
      <c r="F2237" s="222"/>
      <c r="G2237" s="115">
        <v>237.5</v>
      </c>
      <c r="H2237" s="115">
        <f t="shared" si="202"/>
        <v>143.07228915662679</v>
      </c>
      <c r="I2237" s="225">
        <v>44207</v>
      </c>
      <c r="J2237" s="257">
        <v>56851097712.5</v>
      </c>
      <c r="K2237" s="115">
        <f t="shared" si="203"/>
        <v>136.7850937085046</v>
      </c>
      <c r="L2237" s="115">
        <f t="shared" si="204"/>
        <v>-6.2871954481221906</v>
      </c>
      <c r="M2237" s="248"/>
      <c r="N2237" s="248">
        <v>44207</v>
      </c>
      <c r="O2237" s="115">
        <v>35.6</v>
      </c>
      <c r="P2237" s="74">
        <f t="shared" si="205"/>
        <v>42.380952380952301</v>
      </c>
      <c r="R2237">
        <f t="shared" si="206"/>
        <v>356</v>
      </c>
      <c r="T2237" s="11">
        <v>44207</v>
      </c>
      <c r="U2237" s="115">
        <v>87.669650897917904</v>
      </c>
      <c r="V2237" s="115">
        <v>143.07228915662679</v>
      </c>
      <c r="W2237" s="115">
        <v>42.380952380952301</v>
      </c>
    </row>
    <row r="2238" spans="3:23" ht="18.75" thickBot="1" x14ac:dyDescent="0.3">
      <c r="C2238" s="11">
        <v>44208</v>
      </c>
      <c r="D2238" s="12">
        <v>1655.5</v>
      </c>
      <c r="E2238">
        <f t="shared" si="201"/>
        <v>87.699316628701396</v>
      </c>
      <c r="F2238" s="222"/>
      <c r="G2238" s="115">
        <v>237.5</v>
      </c>
      <c r="H2238" s="115">
        <f t="shared" si="202"/>
        <v>143.07228915662679</v>
      </c>
      <c r="I2238" s="225">
        <v>44208</v>
      </c>
      <c r="J2238" s="257">
        <v>56851097712.5</v>
      </c>
      <c r="K2238" s="115">
        <f t="shared" si="203"/>
        <v>136.7850937085046</v>
      </c>
      <c r="L2238" s="115">
        <f t="shared" si="204"/>
        <v>-6.2871954481221906</v>
      </c>
      <c r="M2238" s="248"/>
      <c r="N2238" s="248">
        <v>44208</v>
      </c>
      <c r="O2238" s="115">
        <v>35.6</v>
      </c>
      <c r="P2238" s="74">
        <f t="shared" si="205"/>
        <v>42.380952380952301</v>
      </c>
      <c r="R2238">
        <f t="shared" si="206"/>
        <v>356</v>
      </c>
      <c r="T2238" s="11">
        <v>44208</v>
      </c>
      <c r="U2238" s="115">
        <v>87.699316628701396</v>
      </c>
      <c r="V2238" s="115">
        <v>143.07228915662679</v>
      </c>
      <c r="W2238" s="115">
        <v>42.380952380952301</v>
      </c>
    </row>
    <row r="2239" spans="3:23" ht="18.75" thickBot="1" x14ac:dyDescent="0.3">
      <c r="C2239" s="11">
        <v>44209</v>
      </c>
      <c r="D2239" s="12">
        <v>1656.43</v>
      </c>
      <c r="E2239">
        <f t="shared" si="201"/>
        <v>87.748582931609704</v>
      </c>
      <c r="F2239" s="222"/>
      <c r="G2239" s="115">
        <v>238</v>
      </c>
      <c r="H2239" s="115">
        <f t="shared" si="202"/>
        <v>143.37349397590393</v>
      </c>
      <c r="I2239" s="225">
        <v>44209</v>
      </c>
      <c r="J2239" s="257">
        <v>56970784234</v>
      </c>
      <c r="K2239" s="115">
        <f t="shared" si="203"/>
        <v>137.07306232683831</v>
      </c>
      <c r="L2239" s="115">
        <f t="shared" si="204"/>
        <v>-6.3004316490656151</v>
      </c>
      <c r="M2239" s="248"/>
      <c r="N2239" s="248">
        <v>44209</v>
      </c>
      <c r="O2239" s="115">
        <v>35.6</v>
      </c>
      <c r="P2239" s="74">
        <f t="shared" si="205"/>
        <v>42.380952380952301</v>
      </c>
      <c r="R2239">
        <f t="shared" si="206"/>
        <v>356</v>
      </c>
      <c r="T2239" s="11">
        <v>44209</v>
      </c>
      <c r="U2239" s="115">
        <v>87.748582931609704</v>
      </c>
      <c r="V2239" s="115">
        <v>143.37349397590393</v>
      </c>
      <c r="W2239" s="115">
        <v>42.380952380952301</v>
      </c>
    </row>
    <row r="2240" spans="3:23" ht="18.75" thickBot="1" x14ac:dyDescent="0.3">
      <c r="C2240" s="11">
        <v>44210</v>
      </c>
      <c r="D2240" s="12">
        <v>1653.92</v>
      </c>
      <c r="E2240">
        <f t="shared" si="201"/>
        <v>87.615616888276548</v>
      </c>
      <c r="F2240" s="222"/>
      <c r="G2240" s="115">
        <v>238</v>
      </c>
      <c r="H2240" s="115">
        <f t="shared" si="202"/>
        <v>143.37349397590393</v>
      </c>
      <c r="I2240" s="225">
        <v>44210</v>
      </c>
      <c r="J2240" s="257">
        <v>56970784234</v>
      </c>
      <c r="K2240" s="115">
        <f t="shared" si="203"/>
        <v>137.07306232683831</v>
      </c>
      <c r="L2240" s="115">
        <f t="shared" si="204"/>
        <v>-6.3004316490656151</v>
      </c>
      <c r="M2240" s="248"/>
      <c r="N2240" s="248">
        <v>44210</v>
      </c>
      <c r="O2240" s="115">
        <v>35.6</v>
      </c>
      <c r="P2240" s="74">
        <f t="shared" si="205"/>
        <v>42.380952380952301</v>
      </c>
      <c r="R2240">
        <f t="shared" si="206"/>
        <v>356</v>
      </c>
      <c r="T2240" s="11">
        <v>44210</v>
      </c>
      <c r="U2240" s="115">
        <v>87.615616888276548</v>
      </c>
      <c r="V2240" s="115">
        <v>143.37349397590393</v>
      </c>
      <c r="W2240" s="115">
        <v>42.380952380952301</v>
      </c>
    </row>
    <row r="2241" spans="3:23" ht="18.75" thickBot="1" x14ac:dyDescent="0.3">
      <c r="C2241" s="11">
        <v>44211</v>
      </c>
      <c r="D2241" s="12">
        <v>1652.41</v>
      </c>
      <c r="E2241">
        <f t="shared" si="201"/>
        <v>87.535625364199632</v>
      </c>
      <c r="F2241" s="222"/>
      <c r="G2241" s="115">
        <v>238</v>
      </c>
      <c r="H2241" s="115">
        <f t="shared" si="202"/>
        <v>143.37349397590393</v>
      </c>
      <c r="I2241" s="225">
        <v>44211</v>
      </c>
      <c r="J2241" s="257">
        <v>56970784234</v>
      </c>
      <c r="K2241" s="115">
        <f t="shared" si="203"/>
        <v>137.07306232683831</v>
      </c>
      <c r="L2241" s="115">
        <f t="shared" si="204"/>
        <v>-6.3004316490656151</v>
      </c>
      <c r="M2241" s="248"/>
      <c r="N2241" s="248">
        <v>44211</v>
      </c>
      <c r="O2241" s="115">
        <v>35.5</v>
      </c>
      <c r="P2241" s="74">
        <f t="shared" si="205"/>
        <v>42.261904761904681</v>
      </c>
      <c r="R2241">
        <f t="shared" si="206"/>
        <v>355</v>
      </c>
      <c r="T2241" s="11">
        <v>44211</v>
      </c>
      <c r="U2241" s="115">
        <v>87.535625364199632</v>
      </c>
      <c r="V2241" s="115">
        <v>143.37349397590393</v>
      </c>
      <c r="W2241" s="115">
        <v>42.261904761904681</v>
      </c>
    </row>
    <row r="2242" spans="3:23" ht="18.75" thickBot="1" x14ac:dyDescent="0.3">
      <c r="C2242" s="11">
        <v>44214</v>
      </c>
      <c r="D2242" s="12">
        <v>1650.85</v>
      </c>
      <c r="E2242">
        <f t="shared" si="201"/>
        <v>87.452985114159887</v>
      </c>
      <c r="F2242" s="222"/>
      <c r="G2242" s="115">
        <v>238</v>
      </c>
      <c r="H2242" s="115">
        <f t="shared" si="202"/>
        <v>143.37349397590393</v>
      </c>
      <c r="I2242" s="225">
        <v>44214</v>
      </c>
      <c r="J2242" s="257">
        <v>56970784234</v>
      </c>
      <c r="K2242" s="115">
        <f t="shared" si="203"/>
        <v>137.07306232683831</v>
      </c>
      <c r="L2242" s="115">
        <f t="shared" si="204"/>
        <v>-6.3004316490656151</v>
      </c>
      <c r="M2242" s="248"/>
      <c r="N2242" s="248">
        <v>44214</v>
      </c>
      <c r="O2242" s="115">
        <v>35</v>
      </c>
      <c r="P2242" s="74">
        <f t="shared" si="205"/>
        <v>41.666666666666586</v>
      </c>
      <c r="R2242">
        <f t="shared" si="206"/>
        <v>350</v>
      </c>
      <c r="T2242" s="11">
        <v>44214</v>
      </c>
      <c r="U2242" s="115">
        <v>87.452985114159887</v>
      </c>
      <c r="V2242" s="115">
        <v>143.37349397590393</v>
      </c>
      <c r="W2242" s="115">
        <v>41.666666666666586</v>
      </c>
    </row>
    <row r="2243" spans="3:23" ht="18.75" thickBot="1" x14ac:dyDescent="0.3">
      <c r="C2243" s="11">
        <v>44215</v>
      </c>
      <c r="D2243" s="12">
        <v>1649.68</v>
      </c>
      <c r="E2243">
        <f t="shared" si="201"/>
        <v>87.391004926630103</v>
      </c>
      <c r="F2243" s="222"/>
      <c r="G2243" s="115">
        <v>237.5</v>
      </c>
      <c r="H2243" s="115">
        <f t="shared" si="202"/>
        <v>143.07228915662682</v>
      </c>
      <c r="I2243" s="225">
        <v>44215</v>
      </c>
      <c r="J2243" s="257">
        <v>56851097712.5</v>
      </c>
      <c r="K2243" s="115">
        <f t="shared" si="203"/>
        <v>136.78509370850463</v>
      </c>
      <c r="L2243" s="115">
        <f t="shared" si="204"/>
        <v>-6.2871954481221906</v>
      </c>
      <c r="M2243" s="248"/>
      <c r="N2243" s="248">
        <v>44215</v>
      </c>
      <c r="O2243" s="115">
        <v>35.6</v>
      </c>
      <c r="P2243" s="74">
        <f t="shared" si="205"/>
        <v>42.380952380952301</v>
      </c>
      <c r="R2243">
        <f t="shared" si="206"/>
        <v>356</v>
      </c>
      <c r="T2243" s="11">
        <v>44215</v>
      </c>
      <c r="U2243" s="115">
        <v>87.391004926630103</v>
      </c>
      <c r="V2243" s="115">
        <v>143.07228915662682</v>
      </c>
      <c r="W2243" s="115">
        <v>42.380952380952301</v>
      </c>
    </row>
    <row r="2244" spans="3:23" ht="18.75" thickBot="1" x14ac:dyDescent="0.3">
      <c r="C2244" s="11">
        <v>44216</v>
      </c>
      <c r="D2244" s="12">
        <v>1651</v>
      </c>
      <c r="E2244">
        <f t="shared" si="201"/>
        <v>87.460931292048343</v>
      </c>
      <c r="F2244" s="222"/>
      <c r="G2244" s="115">
        <v>237.25</v>
      </c>
      <c r="H2244" s="115">
        <f t="shared" si="202"/>
        <v>142.92168674698826</v>
      </c>
      <c r="I2244" s="225">
        <v>44216</v>
      </c>
      <c r="J2244" s="257">
        <v>56791254451.75</v>
      </c>
      <c r="K2244" s="115">
        <f t="shared" si="203"/>
        <v>136.64110939933778</v>
      </c>
      <c r="L2244" s="115">
        <f t="shared" si="204"/>
        <v>-6.2805773476504783</v>
      </c>
      <c r="M2244" s="248"/>
      <c r="N2244" s="248">
        <v>44216</v>
      </c>
      <c r="O2244" s="115">
        <v>35.4</v>
      </c>
      <c r="P2244" s="74">
        <f t="shared" si="205"/>
        <v>42.142857142857061</v>
      </c>
      <c r="R2244">
        <f t="shared" si="206"/>
        <v>354</v>
      </c>
      <c r="T2244" s="11">
        <v>44216</v>
      </c>
      <c r="U2244" s="115">
        <v>87.460931292048343</v>
      </c>
      <c r="V2244" s="115">
        <v>142.92168674698826</v>
      </c>
      <c r="W2244" s="115">
        <v>42.142857142857061</v>
      </c>
    </row>
    <row r="2245" spans="3:23" ht="18.75" thickBot="1" x14ac:dyDescent="0.3">
      <c r="C2245" s="11">
        <v>44217</v>
      </c>
      <c r="D2245" s="12">
        <v>1650.55</v>
      </c>
      <c r="E2245">
        <f t="shared" ref="E2245:E2308" si="207">+(D2245/D2244)*E2244</f>
        <v>87.437092758383031</v>
      </c>
      <c r="F2245" s="222"/>
      <c r="G2245" s="115">
        <v>237.25</v>
      </c>
      <c r="H2245" s="115">
        <f t="shared" ref="H2245:H2308" si="208">+(G2245/G2244)*H2244</f>
        <v>142.92168674698826</v>
      </c>
      <c r="I2245" s="225">
        <v>44217</v>
      </c>
      <c r="J2245" s="257">
        <v>56791254451.75</v>
      </c>
      <c r="K2245" s="115">
        <f t="shared" ref="K2245:K2308" si="209">+(J2245/J2244)*K2244</f>
        <v>136.64110939933778</v>
      </c>
      <c r="L2245" s="115">
        <f t="shared" ref="L2245:L2308" si="210">+K2245-H2245</f>
        <v>-6.2805773476504783</v>
      </c>
      <c r="M2245" s="248"/>
      <c r="N2245" s="248">
        <v>44217</v>
      </c>
      <c r="O2245" s="115">
        <v>35.4</v>
      </c>
      <c r="P2245" s="74">
        <f t="shared" ref="P2245:P2308" si="211">+(O2245/O2244)*P2244</f>
        <v>42.142857142857061</v>
      </c>
      <c r="R2245">
        <f t="shared" si="206"/>
        <v>354</v>
      </c>
      <c r="T2245" s="11">
        <v>44217</v>
      </c>
      <c r="U2245" s="115">
        <v>87.437092758383031</v>
      </c>
      <c r="V2245" s="115">
        <v>142.92168674698826</v>
      </c>
      <c r="W2245" s="115">
        <v>42.142857142857061</v>
      </c>
    </row>
    <row r="2246" spans="3:23" ht="18.75" thickBot="1" x14ac:dyDescent="0.3">
      <c r="C2246" s="11">
        <v>44218</v>
      </c>
      <c r="D2246" s="12">
        <v>1647.96</v>
      </c>
      <c r="E2246">
        <f t="shared" si="207"/>
        <v>87.299888753509379</v>
      </c>
      <c r="F2246" s="222"/>
      <c r="G2246" s="115">
        <v>237</v>
      </c>
      <c r="H2246" s="115">
        <f t="shared" si="208"/>
        <v>142.77108433734969</v>
      </c>
      <c r="I2246" s="225">
        <v>44218</v>
      </c>
      <c r="J2246" s="257">
        <v>56731411191</v>
      </c>
      <c r="K2246" s="115">
        <f t="shared" si="209"/>
        <v>136.49712509017093</v>
      </c>
      <c r="L2246" s="115">
        <f t="shared" si="210"/>
        <v>-6.273959247178766</v>
      </c>
      <c r="M2246" s="248"/>
      <c r="N2246" s="248">
        <v>44218</v>
      </c>
      <c r="O2246" s="115">
        <v>35</v>
      </c>
      <c r="P2246" s="74">
        <f t="shared" si="211"/>
        <v>41.666666666666586</v>
      </c>
      <c r="R2246">
        <f t="shared" si="206"/>
        <v>350</v>
      </c>
      <c r="T2246" s="11">
        <v>44218</v>
      </c>
      <c r="U2246" s="115">
        <v>87.299888753509379</v>
      </c>
      <c r="V2246" s="115">
        <v>142.77108433734969</v>
      </c>
      <c r="W2246" s="115">
        <v>41.666666666666586</v>
      </c>
    </row>
    <row r="2247" spans="3:23" ht="18.75" thickBot="1" x14ac:dyDescent="0.3">
      <c r="C2247" s="11">
        <v>44221</v>
      </c>
      <c r="D2247" s="12">
        <v>1646.4</v>
      </c>
      <c r="E2247">
        <f t="shared" si="207"/>
        <v>87.217248503469648</v>
      </c>
      <c r="F2247" s="222"/>
      <c r="G2247" s="115">
        <v>237.25</v>
      </c>
      <c r="H2247" s="115">
        <f t="shared" si="208"/>
        <v>142.92168674698823</v>
      </c>
      <c r="I2247" s="225">
        <v>44221</v>
      </c>
      <c r="J2247" s="257">
        <v>56791254451.75</v>
      </c>
      <c r="K2247" s="115">
        <f t="shared" si="209"/>
        <v>136.64110939933775</v>
      </c>
      <c r="L2247" s="115">
        <f t="shared" si="210"/>
        <v>-6.2805773476504783</v>
      </c>
      <c r="M2247" s="248"/>
      <c r="N2247" s="248">
        <v>44221</v>
      </c>
      <c r="O2247" s="115">
        <v>35.9</v>
      </c>
      <c r="P2247" s="74">
        <f t="shared" si="211"/>
        <v>42.738095238095148</v>
      </c>
      <c r="R2247">
        <f t="shared" si="206"/>
        <v>359</v>
      </c>
      <c r="T2247" s="11">
        <v>44221</v>
      </c>
      <c r="U2247" s="115">
        <v>87.217248503469648</v>
      </c>
      <c r="V2247" s="115">
        <v>142.92168674698823</v>
      </c>
      <c r="W2247" s="115">
        <v>42.738095238095148</v>
      </c>
    </row>
    <row r="2248" spans="3:23" ht="18.75" thickBot="1" x14ac:dyDescent="0.3">
      <c r="C2248" s="11">
        <v>44222</v>
      </c>
      <c r="D2248" s="12">
        <v>1641.73</v>
      </c>
      <c r="E2248">
        <f t="shared" si="207"/>
        <v>86.969857498543007</v>
      </c>
      <c r="F2248" s="222"/>
      <c r="G2248" s="115">
        <v>237.25</v>
      </c>
      <c r="H2248" s="115">
        <f t="shared" si="208"/>
        <v>142.92168674698823</v>
      </c>
      <c r="I2248" s="225">
        <v>44222</v>
      </c>
      <c r="J2248" s="257">
        <v>56791254451.75</v>
      </c>
      <c r="K2248" s="115">
        <f t="shared" si="209"/>
        <v>136.64110939933775</v>
      </c>
      <c r="L2248" s="115">
        <f t="shared" si="210"/>
        <v>-6.2805773476504783</v>
      </c>
      <c r="M2248" s="248"/>
      <c r="N2248" s="248">
        <v>44222</v>
      </c>
      <c r="O2248" s="115">
        <v>35.9</v>
      </c>
      <c r="P2248" s="74">
        <f t="shared" si="211"/>
        <v>42.738095238095148</v>
      </c>
      <c r="R2248">
        <f t="shared" si="206"/>
        <v>359</v>
      </c>
      <c r="T2248" s="11">
        <v>44222</v>
      </c>
      <c r="U2248" s="115">
        <v>86.969857498543007</v>
      </c>
      <c r="V2248" s="115">
        <v>142.92168674698823</v>
      </c>
      <c r="W2248" s="115">
        <v>42.738095238095148</v>
      </c>
    </row>
    <row r="2249" spans="3:23" ht="18.75" thickBot="1" x14ac:dyDescent="0.3">
      <c r="C2249" s="11">
        <v>44223</v>
      </c>
      <c r="D2249" s="12">
        <v>1641.57</v>
      </c>
      <c r="E2249">
        <f t="shared" si="207"/>
        <v>86.961381575461999</v>
      </c>
      <c r="F2249" s="222"/>
      <c r="G2249" s="115">
        <v>237.25</v>
      </c>
      <c r="H2249" s="115">
        <f t="shared" si="208"/>
        <v>142.92168674698823</v>
      </c>
      <c r="I2249" s="225">
        <v>44223</v>
      </c>
      <c r="J2249" s="257">
        <v>56791254451.75</v>
      </c>
      <c r="K2249" s="115">
        <f t="shared" si="209"/>
        <v>136.64110939933775</v>
      </c>
      <c r="L2249" s="115">
        <f t="shared" si="210"/>
        <v>-6.2805773476504783</v>
      </c>
      <c r="M2249" s="248"/>
      <c r="N2249" s="248">
        <v>44223</v>
      </c>
      <c r="O2249" s="115">
        <v>35.9</v>
      </c>
      <c r="P2249" s="74">
        <f t="shared" si="211"/>
        <v>42.738095238095148</v>
      </c>
      <c r="R2249">
        <f t="shared" si="206"/>
        <v>359</v>
      </c>
      <c r="T2249" s="11">
        <v>44223</v>
      </c>
      <c r="U2249" s="115">
        <v>86.961381575461999</v>
      </c>
      <c r="V2249" s="115">
        <v>142.92168674698823</v>
      </c>
      <c r="W2249" s="115">
        <v>42.738095238095148</v>
      </c>
    </row>
    <row r="2250" spans="3:23" ht="18.75" thickBot="1" x14ac:dyDescent="0.3">
      <c r="C2250" s="11">
        <v>44225</v>
      </c>
      <c r="D2250" s="12">
        <v>1638</v>
      </c>
      <c r="E2250">
        <f t="shared" si="207"/>
        <v>86.77226254171724</v>
      </c>
      <c r="F2250" s="222"/>
      <c r="G2250" s="115">
        <v>236</v>
      </c>
      <c r="H2250" s="115">
        <f t="shared" si="208"/>
        <v>142.16867469879546</v>
      </c>
      <c r="I2250" s="241">
        <v>44225</v>
      </c>
      <c r="J2250" s="259">
        <v>56492038148</v>
      </c>
      <c r="K2250" s="115">
        <f t="shared" si="209"/>
        <v>135.92118785350351</v>
      </c>
      <c r="L2250" s="115">
        <f t="shared" si="210"/>
        <v>-6.2474868452919452</v>
      </c>
      <c r="M2250" s="250"/>
      <c r="N2250" s="250">
        <v>44225</v>
      </c>
      <c r="O2250" s="115">
        <v>35.5</v>
      </c>
      <c r="P2250" s="74">
        <f t="shared" si="211"/>
        <v>42.261904761904674</v>
      </c>
      <c r="R2250">
        <f t="shared" si="206"/>
        <v>355</v>
      </c>
      <c r="T2250" s="11">
        <v>44225</v>
      </c>
      <c r="U2250" s="115">
        <v>86.77226254171724</v>
      </c>
      <c r="V2250" s="115">
        <v>142.16867469879546</v>
      </c>
      <c r="W2250" s="115">
        <v>42.261904761904674</v>
      </c>
    </row>
    <row r="2251" spans="3:23" ht="18.75" thickBot="1" x14ac:dyDescent="0.3">
      <c r="C2251" s="11">
        <v>44229</v>
      </c>
      <c r="D2251" s="12">
        <v>1635.39</v>
      </c>
      <c r="E2251">
        <f t="shared" si="207"/>
        <v>86.633999046458456</v>
      </c>
      <c r="F2251" s="222"/>
      <c r="G2251" s="115">
        <v>236</v>
      </c>
      <c r="H2251" s="115">
        <f t="shared" si="208"/>
        <v>142.16867469879546</v>
      </c>
      <c r="I2251" s="237">
        <v>44229</v>
      </c>
      <c r="J2251" s="261">
        <v>56492038148</v>
      </c>
      <c r="K2251" s="115">
        <f t="shared" si="209"/>
        <v>135.92118785350351</v>
      </c>
      <c r="L2251" s="115">
        <f t="shared" si="210"/>
        <v>-6.2474868452919452</v>
      </c>
      <c r="M2251" s="245"/>
      <c r="N2251" s="245">
        <v>44229</v>
      </c>
      <c r="O2251" s="115">
        <v>35.200000000000003</v>
      </c>
      <c r="P2251" s="74">
        <f t="shared" si="211"/>
        <v>41.90476190476182</v>
      </c>
      <c r="R2251">
        <f t="shared" si="206"/>
        <v>352</v>
      </c>
      <c r="T2251" s="11">
        <v>44229</v>
      </c>
      <c r="U2251" s="115">
        <v>86.633999046458456</v>
      </c>
      <c r="V2251" s="115">
        <v>142.16867469879546</v>
      </c>
      <c r="W2251" s="115">
        <v>41.90476190476182</v>
      </c>
    </row>
    <row r="2252" spans="3:23" ht="18.75" thickBot="1" x14ac:dyDescent="0.3">
      <c r="C2252" s="11">
        <v>44230</v>
      </c>
      <c r="D2252" s="12">
        <v>1636.06</v>
      </c>
      <c r="E2252">
        <f t="shared" si="207"/>
        <v>86.669491974360128</v>
      </c>
      <c r="F2252" s="222"/>
      <c r="G2252" s="115">
        <v>236</v>
      </c>
      <c r="H2252" s="115">
        <f t="shared" si="208"/>
        <v>142.16867469879546</v>
      </c>
      <c r="I2252" s="225">
        <v>44230</v>
      </c>
      <c r="J2252" s="257">
        <v>56492038148</v>
      </c>
      <c r="K2252" s="115">
        <f t="shared" si="209"/>
        <v>135.92118785350351</v>
      </c>
      <c r="L2252" s="115">
        <f t="shared" si="210"/>
        <v>-6.2474868452919452</v>
      </c>
      <c r="M2252" s="248"/>
      <c r="N2252" s="248">
        <v>44230</v>
      </c>
      <c r="O2252" s="115">
        <v>35.4</v>
      </c>
      <c r="P2252" s="74">
        <f t="shared" si="211"/>
        <v>42.142857142857054</v>
      </c>
      <c r="R2252">
        <f t="shared" si="206"/>
        <v>354</v>
      </c>
      <c r="T2252" s="11">
        <v>44230</v>
      </c>
      <c r="U2252" s="115">
        <v>86.669491974360128</v>
      </c>
      <c r="V2252" s="115">
        <v>142.16867469879546</v>
      </c>
      <c r="W2252" s="115">
        <v>42.142857142857054</v>
      </c>
    </row>
    <row r="2253" spans="3:23" ht="18.75" thickBot="1" x14ac:dyDescent="0.3">
      <c r="C2253" s="11">
        <v>44231</v>
      </c>
      <c r="D2253" s="12">
        <v>1634.69</v>
      </c>
      <c r="E2253">
        <f t="shared" si="207"/>
        <v>86.596916882979087</v>
      </c>
      <c r="F2253" s="222"/>
      <c r="G2253" s="115">
        <v>236</v>
      </c>
      <c r="H2253" s="115">
        <f t="shared" si="208"/>
        <v>142.16867469879546</v>
      </c>
      <c r="I2253" s="225">
        <v>44231</v>
      </c>
      <c r="J2253" s="257">
        <v>56492038148</v>
      </c>
      <c r="K2253" s="115">
        <f t="shared" si="209"/>
        <v>135.92118785350351</v>
      </c>
      <c r="L2253" s="115">
        <f t="shared" si="210"/>
        <v>-6.2474868452919452</v>
      </c>
      <c r="M2253" s="248"/>
      <c r="N2253" s="248">
        <v>44231</v>
      </c>
      <c r="O2253" s="115">
        <v>35.200000000000003</v>
      </c>
      <c r="P2253" s="74">
        <f t="shared" si="211"/>
        <v>41.90476190476182</v>
      </c>
      <c r="R2253">
        <f t="shared" si="206"/>
        <v>352</v>
      </c>
      <c r="T2253" s="11">
        <v>44231</v>
      </c>
      <c r="U2253" s="115">
        <v>86.596916882979087</v>
      </c>
      <c r="V2253" s="115">
        <v>142.16867469879546</v>
      </c>
      <c r="W2253" s="115">
        <v>41.90476190476182</v>
      </c>
    </row>
    <row r="2254" spans="3:23" ht="18.75" thickBot="1" x14ac:dyDescent="0.3">
      <c r="C2254" s="11">
        <v>44232</v>
      </c>
      <c r="D2254" s="12">
        <v>1632.31</v>
      </c>
      <c r="E2254">
        <f t="shared" si="207"/>
        <v>86.470837527149229</v>
      </c>
      <c r="F2254" s="222"/>
      <c r="G2254" s="115">
        <v>236</v>
      </c>
      <c r="H2254" s="115">
        <f t="shared" si="208"/>
        <v>142.16867469879546</v>
      </c>
      <c r="I2254" s="225">
        <v>44232</v>
      </c>
      <c r="J2254" s="257">
        <v>56492038148</v>
      </c>
      <c r="K2254" s="115">
        <f t="shared" si="209"/>
        <v>135.92118785350351</v>
      </c>
      <c r="L2254" s="115">
        <f t="shared" si="210"/>
        <v>-6.2474868452919452</v>
      </c>
      <c r="M2254" s="248"/>
      <c r="N2254" s="248">
        <v>44232</v>
      </c>
      <c r="O2254" s="115">
        <v>35.4</v>
      </c>
      <c r="P2254" s="74">
        <f t="shared" si="211"/>
        <v>42.142857142857054</v>
      </c>
      <c r="R2254">
        <f t="shared" si="206"/>
        <v>354</v>
      </c>
      <c r="T2254" s="11">
        <v>44232</v>
      </c>
      <c r="U2254" s="115">
        <v>86.470837527149229</v>
      </c>
      <c r="V2254" s="115">
        <v>142.16867469879546</v>
      </c>
      <c r="W2254" s="115">
        <v>42.142857142857054</v>
      </c>
    </row>
    <row r="2255" spans="3:23" ht="18.75" thickBot="1" x14ac:dyDescent="0.3">
      <c r="C2255" s="11">
        <v>44235</v>
      </c>
      <c r="D2255" s="12">
        <v>1631.54</v>
      </c>
      <c r="E2255">
        <f t="shared" si="207"/>
        <v>86.430047147321929</v>
      </c>
      <c r="F2255" s="222"/>
      <c r="G2255" s="115">
        <v>236</v>
      </c>
      <c r="H2255" s="115">
        <f t="shared" si="208"/>
        <v>142.16867469879546</v>
      </c>
      <c r="I2255" s="225">
        <v>44235</v>
      </c>
      <c r="J2255" s="257">
        <v>56492038148</v>
      </c>
      <c r="K2255" s="115">
        <f t="shared" si="209"/>
        <v>135.92118785350351</v>
      </c>
      <c r="L2255" s="115">
        <f t="shared" si="210"/>
        <v>-6.2474868452919452</v>
      </c>
      <c r="M2255" s="248"/>
      <c r="N2255" s="248">
        <v>44235</v>
      </c>
      <c r="O2255" s="115">
        <v>34.799999999999997</v>
      </c>
      <c r="P2255" s="74">
        <f t="shared" si="211"/>
        <v>41.428571428571338</v>
      </c>
      <c r="R2255">
        <f t="shared" si="206"/>
        <v>348</v>
      </c>
      <c r="T2255" s="11">
        <v>44235</v>
      </c>
      <c r="U2255" s="115">
        <v>86.430047147321929</v>
      </c>
      <c r="V2255" s="115">
        <v>142.16867469879546</v>
      </c>
      <c r="W2255" s="115">
        <v>41.428571428571338</v>
      </c>
    </row>
    <row r="2256" spans="3:23" ht="18.75" thickBot="1" x14ac:dyDescent="0.3">
      <c r="C2256" s="11">
        <v>44236</v>
      </c>
      <c r="D2256" s="12">
        <v>1627.8</v>
      </c>
      <c r="E2256">
        <f t="shared" si="207"/>
        <v>86.231922445303596</v>
      </c>
      <c r="F2256" s="222"/>
      <c r="G2256" s="115">
        <v>235</v>
      </c>
      <c r="H2256" s="115">
        <f t="shared" si="208"/>
        <v>141.56626506024125</v>
      </c>
      <c r="I2256" s="225">
        <v>44236</v>
      </c>
      <c r="J2256" s="257">
        <v>56252665105</v>
      </c>
      <c r="K2256" s="115">
        <f t="shared" si="209"/>
        <v>135.34525061683613</v>
      </c>
      <c r="L2256" s="115">
        <f t="shared" si="210"/>
        <v>-6.2210144434051244</v>
      </c>
      <c r="M2256" s="248"/>
      <c r="N2256" s="248">
        <v>44236</v>
      </c>
      <c r="O2256" s="115">
        <v>34.799999999999997</v>
      </c>
      <c r="P2256" s="74">
        <f t="shared" si="211"/>
        <v>41.428571428571338</v>
      </c>
      <c r="R2256">
        <f t="shared" si="206"/>
        <v>348</v>
      </c>
      <c r="T2256" s="11">
        <v>44236</v>
      </c>
      <c r="U2256" s="115">
        <v>86.231922445303596</v>
      </c>
      <c r="V2256" s="115">
        <v>141.56626506024125</v>
      </c>
      <c r="W2256" s="115">
        <v>41.428571428571338</v>
      </c>
    </row>
    <row r="2257" spans="3:23" ht="18.75" thickBot="1" x14ac:dyDescent="0.3">
      <c r="C2257" s="11">
        <v>44237</v>
      </c>
      <c r="D2257" s="12">
        <v>1626.3</v>
      </c>
      <c r="E2257">
        <f t="shared" si="207"/>
        <v>86.152460666419245</v>
      </c>
      <c r="F2257" s="222"/>
      <c r="G2257" s="115">
        <v>235</v>
      </c>
      <c r="H2257" s="115">
        <f t="shared" si="208"/>
        <v>141.56626506024125</v>
      </c>
      <c r="I2257" s="225">
        <v>44237</v>
      </c>
      <c r="J2257" s="257">
        <v>56252665105</v>
      </c>
      <c r="K2257" s="115">
        <f t="shared" si="209"/>
        <v>135.34525061683613</v>
      </c>
      <c r="L2257" s="115">
        <f t="shared" si="210"/>
        <v>-6.2210144434051244</v>
      </c>
      <c r="M2257" s="248"/>
      <c r="N2257" s="248">
        <v>44237</v>
      </c>
      <c r="O2257" s="115">
        <v>34.799999999999997</v>
      </c>
      <c r="P2257" s="74">
        <f t="shared" si="211"/>
        <v>41.428571428571338</v>
      </c>
      <c r="R2257">
        <f t="shared" si="206"/>
        <v>348</v>
      </c>
      <c r="T2257" s="11">
        <v>44237</v>
      </c>
      <c r="U2257" s="115">
        <v>86.152460666419245</v>
      </c>
      <c r="V2257" s="115">
        <v>141.56626506024125</v>
      </c>
      <c r="W2257" s="115">
        <v>41.428571428571338</v>
      </c>
    </row>
    <row r="2258" spans="3:23" ht="18.75" thickBot="1" x14ac:dyDescent="0.3">
      <c r="C2258" s="11">
        <v>44238</v>
      </c>
      <c r="D2258" s="12">
        <v>1622.84</v>
      </c>
      <c r="E2258">
        <f t="shared" si="207"/>
        <v>85.969168829792665</v>
      </c>
      <c r="F2258" s="222"/>
      <c r="G2258" s="115">
        <v>234</v>
      </c>
      <c r="H2258" s="115">
        <f t="shared" si="208"/>
        <v>140.96385542168704</v>
      </c>
      <c r="I2258" s="225">
        <v>44238</v>
      </c>
      <c r="J2258" s="257">
        <v>56013292062</v>
      </c>
      <c r="K2258" s="115">
        <f t="shared" si="209"/>
        <v>134.76931338016874</v>
      </c>
      <c r="L2258" s="115">
        <f t="shared" si="210"/>
        <v>-6.1945420415183037</v>
      </c>
      <c r="M2258" s="248"/>
      <c r="N2258" s="248">
        <v>44238</v>
      </c>
      <c r="O2258" s="115">
        <v>34</v>
      </c>
      <c r="P2258" s="74">
        <f t="shared" si="211"/>
        <v>40.476190476190389</v>
      </c>
      <c r="R2258">
        <f t="shared" si="206"/>
        <v>340</v>
      </c>
      <c r="T2258" s="11">
        <v>44238</v>
      </c>
      <c r="U2258" s="115">
        <v>85.969168829792665</v>
      </c>
      <c r="V2258" s="115">
        <v>140.96385542168704</v>
      </c>
      <c r="W2258" s="115">
        <v>40.476190476190389</v>
      </c>
    </row>
    <row r="2259" spans="3:23" ht="18.75" thickBot="1" x14ac:dyDescent="0.3">
      <c r="C2259" s="11">
        <v>44242</v>
      </c>
      <c r="D2259" s="12">
        <v>1601.33</v>
      </c>
      <c r="E2259">
        <f t="shared" si="207"/>
        <v>84.829686920591001</v>
      </c>
      <c r="F2259" s="222"/>
      <c r="G2259" s="115">
        <v>227.25</v>
      </c>
      <c r="H2259" s="115">
        <f t="shared" si="208"/>
        <v>136.89759036144608</v>
      </c>
      <c r="I2259" s="225">
        <v>44242</v>
      </c>
      <c r="J2259" s="257">
        <v>54397524021.75</v>
      </c>
      <c r="K2259" s="115">
        <f t="shared" si="209"/>
        <v>130.88173703266386</v>
      </c>
      <c r="L2259" s="115">
        <f t="shared" si="210"/>
        <v>-6.0158533287822138</v>
      </c>
      <c r="M2259" s="248"/>
      <c r="N2259" s="248">
        <v>44242</v>
      </c>
      <c r="O2259" s="115">
        <v>32.400000000000006</v>
      </c>
      <c r="P2259" s="74">
        <f t="shared" si="211"/>
        <v>38.571428571428498</v>
      </c>
      <c r="R2259">
        <f t="shared" si="206"/>
        <v>324.00000000000006</v>
      </c>
      <c r="T2259" s="11">
        <v>44242</v>
      </c>
      <c r="U2259" s="115">
        <v>84.829686920591001</v>
      </c>
      <c r="V2259" s="115">
        <v>136.89759036144608</v>
      </c>
      <c r="W2259" s="115">
        <v>38.571428571428498</v>
      </c>
    </row>
    <row r="2260" spans="3:23" ht="18.75" thickBot="1" x14ac:dyDescent="0.3">
      <c r="C2260" s="11">
        <v>44243</v>
      </c>
      <c r="D2260" s="12">
        <v>1585.29</v>
      </c>
      <c r="E2260">
        <f t="shared" si="207"/>
        <v>83.979975631720961</v>
      </c>
      <c r="F2260" s="222"/>
      <c r="G2260" s="115">
        <v>221.75</v>
      </c>
      <c r="H2260" s="115">
        <f t="shared" si="208"/>
        <v>133.58433734939788</v>
      </c>
      <c r="I2260" s="225">
        <v>44243</v>
      </c>
      <c r="J2260" s="257">
        <v>53080972285.25</v>
      </c>
      <c r="K2260" s="115">
        <f t="shared" si="209"/>
        <v>127.71408223099323</v>
      </c>
      <c r="L2260" s="115">
        <f t="shared" si="210"/>
        <v>-5.870255118404657</v>
      </c>
      <c r="M2260" s="248"/>
      <c r="N2260" s="248">
        <v>44243</v>
      </c>
      <c r="O2260" s="115">
        <v>32.700000000000003</v>
      </c>
      <c r="P2260" s="74">
        <f t="shared" si="211"/>
        <v>38.928571428571345</v>
      </c>
      <c r="R2260">
        <f t="shared" si="206"/>
        <v>327</v>
      </c>
      <c r="T2260" s="11">
        <v>44243</v>
      </c>
      <c r="U2260" s="115">
        <v>83.979975631720961</v>
      </c>
      <c r="V2260" s="115">
        <v>133.58433734939788</v>
      </c>
      <c r="W2260" s="115">
        <v>38.928571428571345</v>
      </c>
    </row>
    <row r="2261" spans="3:23" ht="18.75" thickBot="1" x14ac:dyDescent="0.3">
      <c r="C2261" s="11">
        <v>44244</v>
      </c>
      <c r="D2261" s="12">
        <v>1585.57</v>
      </c>
      <c r="E2261">
        <f t="shared" si="207"/>
        <v>83.994808497112714</v>
      </c>
      <c r="F2261" s="222"/>
      <c r="G2261" s="115">
        <v>221.5</v>
      </c>
      <c r="H2261" s="115">
        <f t="shared" si="208"/>
        <v>133.43373493975932</v>
      </c>
      <c r="I2261" s="225">
        <v>44244</v>
      </c>
      <c r="J2261" s="257">
        <v>53021129024.5</v>
      </c>
      <c r="K2261" s="115">
        <f t="shared" si="209"/>
        <v>127.57009792182639</v>
      </c>
      <c r="L2261" s="115">
        <f t="shared" si="210"/>
        <v>-5.8636370179329305</v>
      </c>
      <c r="M2261" s="248"/>
      <c r="N2261" s="248">
        <v>44244</v>
      </c>
      <c r="O2261" s="115">
        <v>32.700000000000003</v>
      </c>
      <c r="P2261" s="74">
        <f t="shared" si="211"/>
        <v>38.928571428571345</v>
      </c>
      <c r="R2261">
        <f t="shared" si="206"/>
        <v>327</v>
      </c>
      <c r="T2261" s="11">
        <v>44244</v>
      </c>
      <c r="U2261" s="115">
        <v>83.994808497112714</v>
      </c>
      <c r="V2261" s="115">
        <v>133.43373493975932</v>
      </c>
      <c r="W2261" s="115">
        <v>38.928571428571345</v>
      </c>
    </row>
    <row r="2262" spans="3:23" ht="18.75" thickBot="1" x14ac:dyDescent="0.3">
      <c r="C2262" s="11">
        <v>44245</v>
      </c>
      <c r="D2262" s="12">
        <v>1596.75</v>
      </c>
      <c r="E2262">
        <f t="shared" si="207"/>
        <v>84.587063622397466</v>
      </c>
      <c r="F2262" s="222"/>
      <c r="G2262" s="115">
        <v>225.25</v>
      </c>
      <c r="H2262" s="115">
        <f t="shared" si="208"/>
        <v>135.69277108433764</v>
      </c>
      <c r="I2262" s="225">
        <v>44245</v>
      </c>
      <c r="J2262" s="257">
        <v>53918777935.75</v>
      </c>
      <c r="K2262" s="115">
        <f t="shared" si="209"/>
        <v>129.72986255932909</v>
      </c>
      <c r="L2262" s="115">
        <f t="shared" si="210"/>
        <v>-5.9629085250085438</v>
      </c>
      <c r="M2262" s="248"/>
      <c r="N2262" s="248">
        <v>44245</v>
      </c>
      <c r="O2262" s="115">
        <v>34</v>
      </c>
      <c r="P2262" s="74">
        <f t="shared" si="211"/>
        <v>40.476190476190389</v>
      </c>
      <c r="R2262">
        <f t="shared" si="206"/>
        <v>340</v>
      </c>
      <c r="T2262" s="11">
        <v>44245</v>
      </c>
      <c r="U2262" s="115">
        <v>84.587063622397466</v>
      </c>
      <c r="V2262" s="115">
        <v>135.69277108433764</v>
      </c>
      <c r="W2262" s="115">
        <v>40.476190476190389</v>
      </c>
    </row>
    <row r="2263" spans="3:23" ht="18.75" thickBot="1" x14ac:dyDescent="0.3">
      <c r="C2263" s="11">
        <v>44246</v>
      </c>
      <c r="D2263" s="12">
        <v>1607.09</v>
      </c>
      <c r="E2263">
        <f t="shared" si="207"/>
        <v>85.134820151506958</v>
      </c>
      <c r="F2263" s="222"/>
      <c r="G2263" s="115">
        <v>230</v>
      </c>
      <c r="H2263" s="115">
        <f t="shared" si="208"/>
        <v>138.55421686747019</v>
      </c>
      <c r="I2263" s="225">
        <v>44246</v>
      </c>
      <c r="J2263" s="257">
        <v>55055799890</v>
      </c>
      <c r="K2263" s="115">
        <f t="shared" si="209"/>
        <v>132.4655644334992</v>
      </c>
      <c r="L2263" s="115">
        <f t="shared" si="210"/>
        <v>-6.0886524339709922</v>
      </c>
      <c r="M2263" s="248"/>
      <c r="N2263" s="248">
        <v>44246</v>
      </c>
      <c r="O2263" s="115">
        <v>34</v>
      </c>
      <c r="P2263" s="74">
        <f t="shared" si="211"/>
        <v>40.476190476190389</v>
      </c>
      <c r="R2263">
        <f t="shared" si="206"/>
        <v>340</v>
      </c>
      <c r="T2263" s="11">
        <v>44246</v>
      </c>
      <c r="U2263" s="115">
        <v>85.134820151506958</v>
      </c>
      <c r="V2263" s="115">
        <v>138.55421686747019</v>
      </c>
      <c r="W2263" s="115">
        <v>40.476190476190389</v>
      </c>
    </row>
    <row r="2264" spans="3:23" ht="18.75" thickBot="1" x14ac:dyDescent="0.3">
      <c r="C2264" s="11">
        <v>44249</v>
      </c>
      <c r="D2264" s="12">
        <v>1609.18</v>
      </c>
      <c r="E2264">
        <f t="shared" si="207"/>
        <v>85.245536896752498</v>
      </c>
      <c r="F2264" s="222"/>
      <c r="G2264" s="115">
        <v>232</v>
      </c>
      <c r="H2264" s="115">
        <f t="shared" si="208"/>
        <v>139.75903614457863</v>
      </c>
      <c r="I2264" s="225">
        <v>44249</v>
      </c>
      <c r="J2264" s="257">
        <v>55534545976</v>
      </c>
      <c r="K2264" s="115">
        <f t="shared" si="209"/>
        <v>133.61743890683397</v>
      </c>
      <c r="L2264" s="115">
        <f t="shared" si="210"/>
        <v>-6.1415972377446622</v>
      </c>
      <c r="M2264" s="248"/>
      <c r="N2264" s="248">
        <v>44249</v>
      </c>
      <c r="O2264" s="115">
        <v>34</v>
      </c>
      <c r="P2264" s="74">
        <f t="shared" si="211"/>
        <v>40.476190476190389</v>
      </c>
      <c r="R2264">
        <f t="shared" si="206"/>
        <v>340</v>
      </c>
      <c r="T2264" s="11">
        <v>44249</v>
      </c>
      <c r="U2264" s="115">
        <v>85.245536896752498</v>
      </c>
      <c r="V2264" s="115">
        <v>139.75903614457863</v>
      </c>
      <c r="W2264" s="115">
        <v>40.476190476190389</v>
      </c>
    </row>
    <row r="2265" spans="3:23" ht="18.75" thickBot="1" x14ac:dyDescent="0.3">
      <c r="C2265" s="11">
        <v>44250</v>
      </c>
      <c r="D2265" s="12">
        <v>1606.18</v>
      </c>
      <c r="E2265">
        <f t="shared" si="207"/>
        <v>85.086613338983781</v>
      </c>
      <c r="F2265" s="222"/>
      <c r="G2265" s="115">
        <v>230.5</v>
      </c>
      <c r="H2265" s="115">
        <f t="shared" si="208"/>
        <v>138.85542168674729</v>
      </c>
      <c r="I2265" s="225">
        <v>44250</v>
      </c>
      <c r="J2265" s="257">
        <v>55175486411.5</v>
      </c>
      <c r="K2265" s="115">
        <f t="shared" si="209"/>
        <v>132.75353305183287</v>
      </c>
      <c r="L2265" s="115">
        <f t="shared" si="210"/>
        <v>-6.1018886349144168</v>
      </c>
      <c r="M2265" s="248"/>
      <c r="N2265" s="248">
        <v>44250</v>
      </c>
      <c r="O2265" s="115">
        <v>34.200000000000003</v>
      </c>
      <c r="P2265" s="74">
        <f t="shared" si="211"/>
        <v>40.714285714285623</v>
      </c>
      <c r="R2265">
        <f t="shared" si="206"/>
        <v>342</v>
      </c>
      <c r="T2265" s="11">
        <v>44250</v>
      </c>
      <c r="U2265" s="115">
        <v>85.086613338983781</v>
      </c>
      <c r="V2265" s="115">
        <v>138.85542168674729</v>
      </c>
      <c r="W2265" s="115">
        <v>40.714285714285623</v>
      </c>
    </row>
    <row r="2266" spans="3:23" ht="18.75" thickBot="1" x14ac:dyDescent="0.3">
      <c r="C2266" s="11">
        <v>44251</v>
      </c>
      <c r="D2266" s="12">
        <v>1604.89</v>
      </c>
      <c r="E2266">
        <f t="shared" si="207"/>
        <v>85.018276209143238</v>
      </c>
      <c r="F2266" s="222"/>
      <c r="G2266" s="115">
        <v>230</v>
      </c>
      <c r="H2266" s="115">
        <f t="shared" si="208"/>
        <v>138.55421686747019</v>
      </c>
      <c r="I2266" s="225">
        <v>44251</v>
      </c>
      <c r="J2266" s="257">
        <v>55055799890</v>
      </c>
      <c r="K2266" s="115">
        <f t="shared" si="209"/>
        <v>132.4655644334992</v>
      </c>
      <c r="L2266" s="115">
        <f t="shared" si="210"/>
        <v>-6.0886524339709922</v>
      </c>
      <c r="M2266" s="248"/>
      <c r="N2266" s="248">
        <v>44251</v>
      </c>
      <c r="O2266" s="115">
        <v>34.900000000000006</v>
      </c>
      <c r="P2266" s="74">
        <f t="shared" si="211"/>
        <v>41.547619047618959</v>
      </c>
      <c r="R2266">
        <f t="shared" si="206"/>
        <v>349.00000000000006</v>
      </c>
      <c r="T2266" s="11">
        <v>44251</v>
      </c>
      <c r="U2266" s="115">
        <v>85.018276209143238</v>
      </c>
      <c r="V2266" s="115">
        <v>138.55421686747019</v>
      </c>
      <c r="W2266" s="115">
        <v>41.547619047618959</v>
      </c>
    </row>
    <row r="2267" spans="3:23" ht="18.75" thickBot="1" x14ac:dyDescent="0.3">
      <c r="C2267" s="11">
        <v>44252</v>
      </c>
      <c r="D2267" s="12">
        <v>1601.29</v>
      </c>
      <c r="E2267">
        <f t="shared" si="207"/>
        <v>84.827567939820767</v>
      </c>
      <c r="F2267" s="222"/>
      <c r="G2267" s="115">
        <v>228</v>
      </c>
      <c r="H2267" s="115">
        <f t="shared" si="208"/>
        <v>137.34939759036175</v>
      </c>
      <c r="I2267" s="225">
        <v>44252</v>
      </c>
      <c r="J2267" s="257">
        <v>54577053804</v>
      </c>
      <c r="K2267" s="115">
        <f t="shared" si="209"/>
        <v>131.31368996016442</v>
      </c>
      <c r="L2267" s="115">
        <f t="shared" si="210"/>
        <v>-6.0357076301973223</v>
      </c>
      <c r="M2267" s="248"/>
      <c r="N2267" s="248">
        <v>44252</v>
      </c>
      <c r="O2267" s="115">
        <v>34</v>
      </c>
      <c r="P2267" s="74">
        <f t="shared" si="211"/>
        <v>40.476190476190382</v>
      </c>
      <c r="R2267">
        <f t="shared" si="206"/>
        <v>340</v>
      </c>
      <c r="T2267" s="11">
        <v>44252</v>
      </c>
      <c r="U2267" s="115">
        <v>84.827567939820767</v>
      </c>
      <c r="V2267" s="115">
        <v>137.34939759036175</v>
      </c>
      <c r="W2267" s="115">
        <v>40.476190476190382</v>
      </c>
    </row>
    <row r="2268" spans="3:23" ht="18.75" thickBot="1" x14ac:dyDescent="0.3">
      <c r="C2268" s="11">
        <v>44253</v>
      </c>
      <c r="D2268" s="12">
        <v>1598.25</v>
      </c>
      <c r="E2268">
        <f t="shared" si="207"/>
        <v>84.666525401281802</v>
      </c>
      <c r="F2268" s="222"/>
      <c r="G2268" s="115">
        <v>227</v>
      </c>
      <c r="H2268" s="115">
        <f t="shared" si="208"/>
        <v>136.74698795180754</v>
      </c>
      <c r="I2268" s="241">
        <v>44253</v>
      </c>
      <c r="J2268" s="259">
        <v>54337680761</v>
      </c>
      <c r="K2268" s="115">
        <f t="shared" si="209"/>
        <v>130.73775272349704</v>
      </c>
      <c r="L2268" s="115">
        <f t="shared" si="210"/>
        <v>-6.0092352283105015</v>
      </c>
      <c r="M2268" s="250"/>
      <c r="N2268" s="250">
        <v>44253</v>
      </c>
      <c r="O2268" s="115">
        <v>33.799999999999997</v>
      </c>
      <c r="P2268" s="74">
        <f t="shared" si="211"/>
        <v>40.238095238095141</v>
      </c>
      <c r="R2268">
        <f t="shared" si="206"/>
        <v>338</v>
      </c>
      <c r="T2268" s="11">
        <v>44253</v>
      </c>
      <c r="U2268" s="115">
        <v>84.666525401281802</v>
      </c>
      <c r="V2268" s="115">
        <v>136.74698795180754</v>
      </c>
      <c r="W2268" s="115">
        <v>40.238095238095141</v>
      </c>
    </row>
    <row r="2269" spans="3:23" ht="18.75" thickBot="1" x14ac:dyDescent="0.3">
      <c r="C2269" s="11">
        <v>44256</v>
      </c>
      <c r="D2269" s="12">
        <v>1599.77</v>
      </c>
      <c r="E2269">
        <f t="shared" si="207"/>
        <v>84.747046670551285</v>
      </c>
      <c r="F2269" s="222"/>
      <c r="G2269" s="115">
        <v>227.5</v>
      </c>
      <c r="H2269" s="115">
        <f t="shared" si="208"/>
        <v>137.04819277108464</v>
      </c>
      <c r="I2269" s="225">
        <v>44256</v>
      </c>
      <c r="J2269" s="257">
        <v>54457367282.5</v>
      </c>
      <c r="K2269" s="115">
        <f t="shared" si="209"/>
        <v>131.02572134183072</v>
      </c>
      <c r="L2269" s="115">
        <f t="shared" si="210"/>
        <v>-6.0224714292539261</v>
      </c>
      <c r="M2269" s="248"/>
      <c r="N2269" s="248">
        <v>44256</v>
      </c>
      <c r="O2269" s="115">
        <v>33.6</v>
      </c>
      <c r="P2269" s="74">
        <f t="shared" si="211"/>
        <v>39.999999999999908</v>
      </c>
      <c r="R2269">
        <f t="shared" si="206"/>
        <v>336</v>
      </c>
      <c r="T2269" s="11">
        <v>44256</v>
      </c>
      <c r="U2269" s="115">
        <v>84.747046670551285</v>
      </c>
      <c r="V2269" s="115">
        <v>137.04819277108464</v>
      </c>
      <c r="W2269" s="115">
        <v>39.999999999999908</v>
      </c>
    </row>
    <row r="2270" spans="3:23" ht="18.75" thickBot="1" x14ac:dyDescent="0.3">
      <c r="C2270" s="11">
        <v>44257</v>
      </c>
      <c r="D2270" s="12">
        <v>1597.51</v>
      </c>
      <c r="E2270">
        <f t="shared" si="207"/>
        <v>84.627324257032186</v>
      </c>
      <c r="F2270" s="222"/>
      <c r="G2270" s="115">
        <v>225</v>
      </c>
      <c r="H2270" s="115">
        <f t="shared" si="208"/>
        <v>135.5421686746991</v>
      </c>
      <c r="I2270" s="225">
        <v>44257</v>
      </c>
      <c r="J2270" s="257">
        <v>53858934675</v>
      </c>
      <c r="K2270" s="115">
        <f t="shared" si="209"/>
        <v>129.58587825016227</v>
      </c>
      <c r="L2270" s="115">
        <f t="shared" si="210"/>
        <v>-5.9562904245368316</v>
      </c>
      <c r="M2270" s="248"/>
      <c r="N2270" s="248">
        <v>44257</v>
      </c>
      <c r="O2270" s="115">
        <v>33.6</v>
      </c>
      <c r="P2270" s="74">
        <f t="shared" si="211"/>
        <v>39.999999999999908</v>
      </c>
      <c r="R2270">
        <f t="shared" si="206"/>
        <v>336</v>
      </c>
      <c r="T2270" s="11">
        <v>44257</v>
      </c>
      <c r="U2270" s="115">
        <v>84.627324257032186</v>
      </c>
      <c r="V2270" s="115">
        <v>135.5421686746991</v>
      </c>
      <c r="W2270" s="115">
        <v>39.999999999999908</v>
      </c>
    </row>
    <row r="2271" spans="3:23" ht="18.75" thickBot="1" x14ac:dyDescent="0.3">
      <c r="C2271" s="11">
        <v>44258</v>
      </c>
      <c r="D2271" s="12">
        <v>1583.52</v>
      </c>
      <c r="E2271">
        <f t="shared" si="207"/>
        <v>83.886210732637423</v>
      </c>
      <c r="F2271" s="222"/>
      <c r="G2271" s="115">
        <v>226</v>
      </c>
      <c r="H2271" s="115">
        <f t="shared" si="208"/>
        <v>136.14457831325333</v>
      </c>
      <c r="I2271" s="225">
        <v>44258</v>
      </c>
      <c r="J2271" s="257">
        <v>54098307718</v>
      </c>
      <c r="K2271" s="115">
        <f t="shared" si="209"/>
        <v>130.16181548682965</v>
      </c>
      <c r="L2271" s="115">
        <f t="shared" si="210"/>
        <v>-5.9827628264236807</v>
      </c>
      <c r="M2271" s="248"/>
      <c r="N2271" s="248">
        <v>44258</v>
      </c>
      <c r="O2271" s="115">
        <v>33.4</v>
      </c>
      <c r="P2271" s="74">
        <f t="shared" si="211"/>
        <v>39.761904761904667</v>
      </c>
      <c r="R2271">
        <f t="shared" si="206"/>
        <v>334</v>
      </c>
      <c r="T2271" s="11">
        <v>44258</v>
      </c>
      <c r="U2271" s="115">
        <v>83.886210732637423</v>
      </c>
      <c r="V2271" s="115">
        <v>136.14457831325333</v>
      </c>
      <c r="W2271" s="115">
        <v>39.761904761904667</v>
      </c>
    </row>
    <row r="2272" spans="3:23" ht="18.75" thickBot="1" x14ac:dyDescent="0.3">
      <c r="C2272" s="11">
        <v>44259</v>
      </c>
      <c r="D2272" s="12">
        <v>1578.01</v>
      </c>
      <c r="E2272">
        <f t="shared" si="207"/>
        <v>83.594321131535551</v>
      </c>
      <c r="F2272" s="222"/>
      <c r="G2272" s="115">
        <v>225.25</v>
      </c>
      <c r="H2272" s="115">
        <f t="shared" si="208"/>
        <v>135.69277108433766</v>
      </c>
      <c r="I2272" s="225">
        <v>44259</v>
      </c>
      <c r="J2272" s="257">
        <v>53918777935.75</v>
      </c>
      <c r="K2272" s="115">
        <f t="shared" si="209"/>
        <v>129.72986255932912</v>
      </c>
      <c r="L2272" s="115">
        <f t="shared" si="210"/>
        <v>-5.9629085250085438</v>
      </c>
      <c r="M2272" s="248"/>
      <c r="N2272" s="248">
        <v>44259</v>
      </c>
      <c r="O2272" s="115">
        <v>33.5</v>
      </c>
      <c r="P2272" s="74">
        <f t="shared" si="211"/>
        <v>39.880952380952287</v>
      </c>
      <c r="R2272">
        <f t="shared" si="206"/>
        <v>335</v>
      </c>
      <c r="T2272" s="11">
        <v>44259</v>
      </c>
      <c r="U2272" s="115">
        <v>83.594321131535551</v>
      </c>
      <c r="V2272" s="115">
        <v>135.69277108433766</v>
      </c>
      <c r="W2272" s="115">
        <v>39.880952380952287</v>
      </c>
    </row>
    <row r="2273" spans="3:23" ht="18.75" thickBot="1" x14ac:dyDescent="0.3">
      <c r="C2273" s="11">
        <v>44260</v>
      </c>
      <c r="D2273" s="12">
        <v>1579.99</v>
      </c>
      <c r="E2273">
        <f t="shared" si="207"/>
        <v>83.699210679662912</v>
      </c>
      <c r="F2273" s="222"/>
      <c r="G2273" s="115">
        <v>226</v>
      </c>
      <c r="H2273" s="115">
        <f t="shared" si="208"/>
        <v>136.14457831325333</v>
      </c>
      <c r="I2273" s="225">
        <v>44260</v>
      </c>
      <c r="J2273" s="257">
        <v>54098307718</v>
      </c>
      <c r="K2273" s="115">
        <f t="shared" si="209"/>
        <v>130.16181548682965</v>
      </c>
      <c r="L2273" s="115">
        <f t="shared" si="210"/>
        <v>-5.9827628264236807</v>
      </c>
      <c r="M2273" s="248"/>
      <c r="N2273" s="248">
        <v>44260</v>
      </c>
      <c r="O2273" s="115">
        <v>33.5</v>
      </c>
      <c r="P2273" s="74">
        <f t="shared" si="211"/>
        <v>39.880952380952287</v>
      </c>
      <c r="R2273">
        <f t="shared" si="206"/>
        <v>335</v>
      </c>
      <c r="T2273" s="11">
        <v>44260</v>
      </c>
      <c r="U2273" s="115">
        <v>83.699210679662912</v>
      </c>
      <c r="V2273" s="115">
        <v>136.14457831325333</v>
      </c>
      <c r="W2273" s="115">
        <v>39.880952380952287</v>
      </c>
    </row>
    <row r="2274" spans="3:23" ht="18.75" thickBot="1" x14ac:dyDescent="0.3">
      <c r="C2274" s="11">
        <v>44263</v>
      </c>
      <c r="D2274" s="12">
        <v>1578.31</v>
      </c>
      <c r="E2274">
        <f t="shared" si="207"/>
        <v>83.610213487312436</v>
      </c>
      <c r="F2274" s="222"/>
      <c r="G2274" s="115">
        <v>225</v>
      </c>
      <c r="H2274" s="115">
        <f t="shared" si="208"/>
        <v>135.54216867469913</v>
      </c>
      <c r="I2274" s="225">
        <v>44263</v>
      </c>
      <c r="J2274" s="257">
        <v>53858934675</v>
      </c>
      <c r="K2274" s="115">
        <f t="shared" si="209"/>
        <v>129.58587825016227</v>
      </c>
      <c r="L2274" s="115">
        <f t="shared" si="210"/>
        <v>-5.95629042453686</v>
      </c>
      <c r="M2274" s="248"/>
      <c r="N2274" s="248">
        <v>44263</v>
      </c>
      <c r="O2274" s="115">
        <v>33.5</v>
      </c>
      <c r="P2274" s="74">
        <f t="shared" si="211"/>
        <v>39.880952380952287</v>
      </c>
      <c r="R2274">
        <f t="shared" si="206"/>
        <v>335</v>
      </c>
      <c r="T2274" s="11">
        <v>44263</v>
      </c>
      <c r="U2274" s="115">
        <v>83.610213487312436</v>
      </c>
      <c r="V2274" s="115">
        <v>135.54216867469913</v>
      </c>
      <c r="W2274" s="115">
        <v>39.880952380952287</v>
      </c>
    </row>
    <row r="2275" spans="3:23" ht="18.75" thickBot="1" x14ac:dyDescent="0.3">
      <c r="C2275" s="11">
        <v>44264</v>
      </c>
      <c r="D2275" s="12">
        <v>1579.09</v>
      </c>
      <c r="E2275">
        <f t="shared" si="207"/>
        <v>83.651533612332301</v>
      </c>
      <c r="F2275" s="222"/>
      <c r="G2275" s="115">
        <v>225</v>
      </c>
      <c r="H2275" s="115">
        <f t="shared" si="208"/>
        <v>135.54216867469913</v>
      </c>
      <c r="I2275" s="225">
        <v>44264</v>
      </c>
      <c r="J2275" s="257">
        <v>53858934675</v>
      </c>
      <c r="K2275" s="115">
        <f t="shared" si="209"/>
        <v>129.58587825016227</v>
      </c>
      <c r="L2275" s="115">
        <f t="shared" si="210"/>
        <v>-5.95629042453686</v>
      </c>
      <c r="M2275" s="248"/>
      <c r="N2275" s="248">
        <v>44264</v>
      </c>
      <c r="O2275" s="115">
        <v>33.5</v>
      </c>
      <c r="P2275" s="74">
        <f t="shared" si="211"/>
        <v>39.880952380952287</v>
      </c>
      <c r="R2275">
        <f t="shared" si="206"/>
        <v>335</v>
      </c>
      <c r="T2275" s="11">
        <v>44264</v>
      </c>
      <c r="U2275" s="115">
        <v>83.651533612332301</v>
      </c>
      <c r="V2275" s="115">
        <v>135.54216867469913</v>
      </c>
      <c r="W2275" s="115">
        <v>39.880952380952287</v>
      </c>
    </row>
    <row r="2276" spans="3:23" ht="18.75" thickBot="1" x14ac:dyDescent="0.3">
      <c r="C2276" s="11">
        <v>44270</v>
      </c>
      <c r="D2276" s="12">
        <v>1550.86</v>
      </c>
      <c r="E2276">
        <f t="shared" si="207"/>
        <v>82.156062933728705</v>
      </c>
      <c r="F2276" s="222"/>
      <c r="G2276" s="115">
        <v>216</v>
      </c>
      <c r="H2276" s="115">
        <f t="shared" si="208"/>
        <v>130.12048192771115</v>
      </c>
      <c r="I2276" s="225">
        <v>44270</v>
      </c>
      <c r="J2276" s="257">
        <v>51704577288</v>
      </c>
      <c r="K2276" s="115">
        <f t="shared" si="209"/>
        <v>124.40244312015577</v>
      </c>
      <c r="L2276" s="115">
        <f t="shared" si="210"/>
        <v>-5.7180388075553878</v>
      </c>
      <c r="M2276" s="248"/>
      <c r="N2276" s="248">
        <v>44270</v>
      </c>
      <c r="O2276" s="115">
        <v>33.199999999999996</v>
      </c>
      <c r="P2276" s="74">
        <f t="shared" si="211"/>
        <v>39.523809523809426</v>
      </c>
      <c r="R2276">
        <f t="shared" si="206"/>
        <v>331.99999999999994</v>
      </c>
      <c r="T2276" s="11">
        <v>44270</v>
      </c>
      <c r="U2276" s="115">
        <v>82.156062933728705</v>
      </c>
      <c r="V2276" s="115">
        <v>130.12048192771115</v>
      </c>
      <c r="W2276" s="115">
        <v>39.523809523809426</v>
      </c>
    </row>
    <row r="2277" spans="3:23" ht="18.75" thickBot="1" x14ac:dyDescent="0.3">
      <c r="C2277" s="11">
        <v>44271</v>
      </c>
      <c r="D2277" s="12">
        <v>1547.75</v>
      </c>
      <c r="E2277">
        <f t="shared" si="207"/>
        <v>81.99131217884181</v>
      </c>
      <c r="F2277" s="222"/>
      <c r="G2277" s="115">
        <v>216</v>
      </c>
      <c r="H2277" s="115">
        <f t="shared" si="208"/>
        <v>130.12048192771115</v>
      </c>
      <c r="I2277" s="225">
        <v>44271</v>
      </c>
      <c r="J2277" s="257">
        <v>51704577288</v>
      </c>
      <c r="K2277" s="115">
        <f t="shared" si="209"/>
        <v>124.40244312015577</v>
      </c>
      <c r="L2277" s="115">
        <f t="shared" si="210"/>
        <v>-5.7180388075553878</v>
      </c>
      <c r="M2277" s="248"/>
      <c r="N2277" s="248">
        <v>44271</v>
      </c>
      <c r="O2277" s="115">
        <v>33.199999999999996</v>
      </c>
      <c r="P2277" s="74">
        <f t="shared" si="211"/>
        <v>39.523809523809426</v>
      </c>
      <c r="R2277">
        <f t="shared" si="206"/>
        <v>331.99999999999994</v>
      </c>
      <c r="T2277" s="11">
        <v>44271</v>
      </c>
      <c r="U2277" s="115">
        <v>81.99131217884181</v>
      </c>
      <c r="V2277" s="115">
        <v>130.12048192771115</v>
      </c>
      <c r="W2277" s="115">
        <v>39.523809523809426</v>
      </c>
    </row>
    <row r="2278" spans="3:23" ht="18.75" thickBot="1" x14ac:dyDescent="0.3">
      <c r="C2278" s="11">
        <v>44272</v>
      </c>
      <c r="D2278" s="12">
        <v>1556.92</v>
      </c>
      <c r="E2278">
        <f t="shared" si="207"/>
        <v>82.477088520421518</v>
      </c>
      <c r="F2278" s="222"/>
      <c r="G2278" s="115">
        <v>220</v>
      </c>
      <c r="H2278" s="115">
        <f t="shared" si="208"/>
        <v>132.53012048192804</v>
      </c>
      <c r="I2278" s="225">
        <v>44272</v>
      </c>
      <c r="J2278" s="257">
        <v>52662069460</v>
      </c>
      <c r="K2278" s="115">
        <f t="shared" si="209"/>
        <v>126.70619206682532</v>
      </c>
      <c r="L2278" s="115">
        <f t="shared" si="210"/>
        <v>-5.8239284151027135</v>
      </c>
      <c r="M2278" s="248"/>
      <c r="N2278" s="248">
        <v>44272</v>
      </c>
      <c r="O2278" s="115">
        <v>33.199999999999996</v>
      </c>
      <c r="P2278" s="74">
        <f t="shared" si="211"/>
        <v>39.523809523809426</v>
      </c>
      <c r="R2278">
        <f t="shared" si="206"/>
        <v>331.99999999999994</v>
      </c>
      <c r="T2278" s="11">
        <v>44272</v>
      </c>
      <c r="U2278" s="115">
        <v>82.477088520421518</v>
      </c>
      <c r="V2278" s="115">
        <v>132.53012048192804</v>
      </c>
      <c r="W2278" s="115">
        <v>39.523809523809426</v>
      </c>
    </row>
    <row r="2279" spans="3:23" ht="18.75" thickBot="1" x14ac:dyDescent="0.3">
      <c r="C2279" s="11">
        <v>44273</v>
      </c>
      <c r="D2279" s="12">
        <v>1563.07</v>
      </c>
      <c r="E2279">
        <f t="shared" si="207"/>
        <v>82.802881813847364</v>
      </c>
      <c r="F2279" s="222"/>
      <c r="G2279" s="115">
        <v>222</v>
      </c>
      <c r="H2279" s="115">
        <f t="shared" si="208"/>
        <v>133.73493975903648</v>
      </c>
      <c r="I2279" s="225">
        <v>44273</v>
      </c>
      <c r="J2279" s="257">
        <v>53140815546</v>
      </c>
      <c r="K2279" s="115">
        <f t="shared" si="209"/>
        <v>127.8580665401601</v>
      </c>
      <c r="L2279" s="115">
        <f t="shared" si="210"/>
        <v>-5.8768732188763835</v>
      </c>
      <c r="M2279" s="248"/>
      <c r="N2279" s="248">
        <v>44273</v>
      </c>
      <c r="O2279" s="115">
        <v>33.199999999999996</v>
      </c>
      <c r="P2279" s="74">
        <f t="shared" si="211"/>
        <v>39.523809523809426</v>
      </c>
      <c r="R2279">
        <f t="shared" si="206"/>
        <v>331.99999999999994</v>
      </c>
      <c r="T2279" s="11">
        <v>44273</v>
      </c>
      <c r="U2279" s="115">
        <v>82.802881813847364</v>
      </c>
      <c r="V2279" s="115">
        <v>133.73493975903648</v>
      </c>
      <c r="W2279" s="115">
        <v>39.523809523809426</v>
      </c>
    </row>
    <row r="2280" spans="3:23" ht="18.75" thickBot="1" x14ac:dyDescent="0.3">
      <c r="C2280" s="11">
        <v>44274</v>
      </c>
      <c r="D2280" s="12">
        <v>1563.5</v>
      </c>
      <c r="E2280">
        <f t="shared" si="207"/>
        <v>82.825660857127545</v>
      </c>
      <c r="F2280" s="222"/>
      <c r="G2280" s="115">
        <v>223</v>
      </c>
      <c r="H2280" s="115">
        <f t="shared" si="208"/>
        <v>134.33734939759069</v>
      </c>
      <c r="I2280" s="225">
        <v>44274</v>
      </c>
      <c r="J2280" s="257">
        <v>53380188589</v>
      </c>
      <c r="K2280" s="115">
        <f t="shared" si="209"/>
        <v>128.43400377682747</v>
      </c>
      <c r="L2280" s="115">
        <f t="shared" si="210"/>
        <v>-5.9033456207632184</v>
      </c>
      <c r="M2280" s="248"/>
      <c r="N2280" s="248">
        <v>44274</v>
      </c>
      <c r="O2280" s="115">
        <v>33.299999999999997</v>
      </c>
      <c r="P2280" s="74">
        <f t="shared" si="211"/>
        <v>39.642857142857046</v>
      </c>
      <c r="R2280">
        <f t="shared" si="206"/>
        <v>333</v>
      </c>
      <c r="T2280" s="11">
        <v>44274</v>
      </c>
      <c r="U2280" s="115">
        <v>82.825660857127545</v>
      </c>
      <c r="V2280" s="115">
        <v>134.33734939759069</v>
      </c>
      <c r="W2280" s="115">
        <v>39.642857142857046</v>
      </c>
    </row>
    <row r="2281" spans="3:23" ht="18.75" thickBot="1" x14ac:dyDescent="0.3">
      <c r="C2281" s="11">
        <v>44277</v>
      </c>
      <c r="D2281" s="12">
        <v>1565.97</v>
      </c>
      <c r="E2281">
        <f t="shared" si="207"/>
        <v>82.956507919690452</v>
      </c>
      <c r="F2281" s="222"/>
      <c r="G2281" s="115">
        <v>223.5</v>
      </c>
      <c r="H2281" s="115">
        <f t="shared" si="208"/>
        <v>134.63855421686779</v>
      </c>
      <c r="I2281" s="225">
        <v>44277</v>
      </c>
      <c r="J2281" s="257">
        <v>53499875110.5</v>
      </c>
      <c r="K2281" s="115">
        <f t="shared" si="209"/>
        <v>128.72197239516115</v>
      </c>
      <c r="L2281" s="115">
        <f t="shared" si="210"/>
        <v>-5.916581821706643</v>
      </c>
      <c r="M2281" s="248"/>
      <c r="N2281" s="248">
        <v>44277</v>
      </c>
      <c r="O2281" s="115">
        <v>33.299999999999997</v>
      </c>
      <c r="P2281" s="74">
        <f t="shared" si="211"/>
        <v>39.642857142857046</v>
      </c>
      <c r="R2281">
        <f t="shared" si="206"/>
        <v>333</v>
      </c>
      <c r="T2281" s="11">
        <v>44277</v>
      </c>
      <c r="U2281" s="115">
        <v>82.956507919690452</v>
      </c>
      <c r="V2281" s="115">
        <v>134.63855421686779</v>
      </c>
      <c r="W2281" s="115">
        <v>39.642857142857046</v>
      </c>
    </row>
    <row r="2282" spans="3:23" ht="18.75" thickBot="1" x14ac:dyDescent="0.3">
      <c r="C2282" s="11">
        <v>44278</v>
      </c>
      <c r="D2282" s="12">
        <v>1570.13</v>
      </c>
      <c r="E2282">
        <f t="shared" si="207"/>
        <v>83.176881919796401</v>
      </c>
      <c r="F2282" s="222"/>
      <c r="G2282" s="115">
        <v>223.75</v>
      </c>
      <c r="H2282" s="115">
        <f t="shared" si="208"/>
        <v>134.78915662650635</v>
      </c>
      <c r="I2282" s="225">
        <v>44278</v>
      </c>
      <c r="J2282" s="257">
        <v>53573467808.75</v>
      </c>
      <c r="K2282" s="115">
        <f t="shared" si="209"/>
        <v>128.89903817808224</v>
      </c>
      <c r="L2282" s="115">
        <f t="shared" si="210"/>
        <v>-5.8901184484241185</v>
      </c>
      <c r="M2282" s="248"/>
      <c r="N2282" s="248">
        <v>44278</v>
      </c>
      <c r="O2282" s="115">
        <v>34.200000000000003</v>
      </c>
      <c r="P2282" s="74">
        <f t="shared" si="211"/>
        <v>40.714285714285623</v>
      </c>
      <c r="R2282">
        <f t="shared" si="206"/>
        <v>342</v>
      </c>
      <c r="T2282" s="11">
        <v>44278</v>
      </c>
      <c r="U2282" s="115">
        <v>83.176881919796401</v>
      </c>
      <c r="V2282" s="115">
        <v>134.78915662650635</v>
      </c>
      <c r="W2282" s="115">
        <v>40.714285714285623</v>
      </c>
    </row>
    <row r="2283" spans="3:23" ht="18.75" thickBot="1" x14ac:dyDescent="0.3">
      <c r="C2283" s="11">
        <v>44279</v>
      </c>
      <c r="D2283" s="12">
        <v>1583.29</v>
      </c>
      <c r="E2283">
        <f t="shared" si="207"/>
        <v>83.874026593208484</v>
      </c>
      <c r="F2283" s="222"/>
      <c r="G2283" s="115">
        <v>225</v>
      </c>
      <c r="H2283" s="115">
        <f t="shared" si="208"/>
        <v>135.54216867469913</v>
      </c>
      <c r="I2283" s="225">
        <v>44279</v>
      </c>
      <c r="J2283" s="257">
        <v>53872760925</v>
      </c>
      <c r="K2283" s="115">
        <f t="shared" si="209"/>
        <v>129.61914453661902</v>
      </c>
      <c r="L2283" s="115">
        <f t="shared" si="210"/>
        <v>-5.923024138080109</v>
      </c>
      <c r="M2283" s="248"/>
      <c r="N2283" s="248">
        <v>44279</v>
      </c>
      <c r="O2283" s="115">
        <v>34.5</v>
      </c>
      <c r="P2283" s="74">
        <f t="shared" si="211"/>
        <v>41.07142857142847</v>
      </c>
      <c r="R2283">
        <f t="shared" si="206"/>
        <v>345</v>
      </c>
      <c r="T2283" s="11">
        <v>44279</v>
      </c>
      <c r="U2283" s="115">
        <v>83.874026593208484</v>
      </c>
      <c r="V2283" s="115">
        <v>135.54216867469913</v>
      </c>
      <c r="W2283" s="115">
        <v>41.07142857142847</v>
      </c>
    </row>
    <row r="2284" spans="3:23" ht="18.75" thickBot="1" x14ac:dyDescent="0.3">
      <c r="C2284" s="11">
        <v>44280</v>
      </c>
      <c r="D2284" s="12">
        <v>1593.87</v>
      </c>
      <c r="E2284">
        <f t="shared" si="207"/>
        <v>84.434497006939466</v>
      </c>
      <c r="F2284" s="222"/>
      <c r="G2284" s="115">
        <v>225</v>
      </c>
      <c r="H2284" s="115">
        <f t="shared" si="208"/>
        <v>135.54216867469913</v>
      </c>
      <c r="I2284" s="225">
        <v>44280</v>
      </c>
      <c r="J2284" s="257">
        <v>53872760925</v>
      </c>
      <c r="K2284" s="115">
        <f t="shared" si="209"/>
        <v>129.61914453661902</v>
      </c>
      <c r="L2284" s="115">
        <f t="shared" si="210"/>
        <v>-5.923024138080109</v>
      </c>
      <c r="M2284" s="248"/>
      <c r="N2284" s="248">
        <v>44280</v>
      </c>
      <c r="O2284" s="115">
        <v>35</v>
      </c>
      <c r="P2284" s="74">
        <f t="shared" si="211"/>
        <v>41.666666666666565</v>
      </c>
      <c r="R2284">
        <f t="shared" si="206"/>
        <v>350</v>
      </c>
      <c r="T2284" s="11">
        <v>44280</v>
      </c>
      <c r="U2284" s="115">
        <v>84.434497006939466</v>
      </c>
      <c r="V2284" s="115">
        <v>135.54216867469913</v>
      </c>
      <c r="W2284" s="115">
        <v>41.666666666666565</v>
      </c>
    </row>
    <row r="2285" spans="3:23" ht="18.75" thickBot="1" x14ac:dyDescent="0.3">
      <c r="C2285" s="11">
        <v>44281</v>
      </c>
      <c r="D2285" s="12">
        <v>1606.07</v>
      </c>
      <c r="E2285">
        <f t="shared" si="207"/>
        <v>85.080786141865559</v>
      </c>
      <c r="F2285" s="222"/>
      <c r="G2285" s="115">
        <v>225</v>
      </c>
      <c r="H2285" s="115">
        <f t="shared" si="208"/>
        <v>135.54216867469913</v>
      </c>
      <c r="I2285" s="225">
        <v>44281</v>
      </c>
      <c r="J2285" s="257">
        <v>53872760925</v>
      </c>
      <c r="K2285" s="115">
        <f t="shared" si="209"/>
        <v>129.61914453661902</v>
      </c>
      <c r="L2285" s="115">
        <f t="shared" si="210"/>
        <v>-5.923024138080109</v>
      </c>
      <c r="M2285" s="248"/>
      <c r="N2285" s="248">
        <v>44281</v>
      </c>
      <c r="O2285" s="115">
        <v>35</v>
      </c>
      <c r="P2285" s="74">
        <f t="shared" si="211"/>
        <v>41.666666666666565</v>
      </c>
      <c r="R2285">
        <f t="shared" si="206"/>
        <v>350</v>
      </c>
      <c r="T2285" s="11">
        <v>44281</v>
      </c>
      <c r="U2285" s="115">
        <v>85.080786141865559</v>
      </c>
      <c r="V2285" s="115">
        <v>135.54216867469913</v>
      </c>
      <c r="W2285" s="115">
        <v>41.666666666666565</v>
      </c>
    </row>
    <row r="2286" spans="3:23" ht="18.75" thickBot="1" x14ac:dyDescent="0.3">
      <c r="C2286" s="11">
        <v>44284</v>
      </c>
      <c r="D2286" s="12">
        <v>1606.83</v>
      </c>
      <c r="E2286">
        <f t="shared" si="207"/>
        <v>85.121046776500307</v>
      </c>
      <c r="F2286" s="222"/>
      <c r="G2286" s="115">
        <v>225</v>
      </c>
      <c r="H2286" s="115">
        <f t="shared" si="208"/>
        <v>135.54216867469913</v>
      </c>
      <c r="I2286" s="225">
        <v>44284</v>
      </c>
      <c r="J2286" s="257">
        <v>53872760925</v>
      </c>
      <c r="K2286" s="115">
        <f t="shared" si="209"/>
        <v>129.61914453661902</v>
      </c>
      <c r="L2286" s="115">
        <f t="shared" si="210"/>
        <v>-5.923024138080109</v>
      </c>
      <c r="M2286" s="248"/>
      <c r="N2286" s="248">
        <v>44284</v>
      </c>
      <c r="O2286" s="115">
        <v>35</v>
      </c>
      <c r="P2286" s="74">
        <f t="shared" si="211"/>
        <v>41.666666666666565</v>
      </c>
      <c r="R2286">
        <f t="shared" si="206"/>
        <v>350</v>
      </c>
      <c r="T2286" s="11">
        <v>44284</v>
      </c>
      <c r="U2286" s="115">
        <v>85.121046776500307</v>
      </c>
      <c r="V2286" s="115">
        <v>135.54216867469913</v>
      </c>
      <c r="W2286" s="115">
        <v>41.666666666666565</v>
      </c>
    </row>
    <row r="2287" spans="3:23" ht="18.75" thickBot="1" x14ac:dyDescent="0.3">
      <c r="C2287" s="11">
        <v>44285</v>
      </c>
      <c r="D2287" s="12">
        <v>1607.36</v>
      </c>
      <c r="E2287">
        <f t="shared" si="207"/>
        <v>85.149123271706117</v>
      </c>
      <c r="F2287" s="222"/>
      <c r="G2287" s="115">
        <v>224</v>
      </c>
      <c r="H2287" s="115">
        <f t="shared" si="208"/>
        <v>134.93975903614489</v>
      </c>
      <c r="I2287" s="225">
        <v>44285</v>
      </c>
      <c r="J2287" s="257">
        <v>53633326432</v>
      </c>
      <c r="K2287" s="115">
        <f t="shared" si="209"/>
        <v>129.04305944978961</v>
      </c>
      <c r="L2287" s="115">
        <f t="shared" si="210"/>
        <v>-5.8966995863552825</v>
      </c>
      <c r="M2287" s="248"/>
      <c r="N2287" s="248">
        <v>44285</v>
      </c>
      <c r="O2287" s="115">
        <v>35</v>
      </c>
      <c r="P2287" s="74">
        <f t="shared" si="211"/>
        <v>41.666666666666565</v>
      </c>
      <c r="R2287">
        <f t="shared" ref="R2287:R2350" si="212">+O2287*10</f>
        <v>350</v>
      </c>
      <c r="T2287" s="11">
        <v>44285</v>
      </c>
      <c r="U2287" s="115">
        <v>85.149123271706117</v>
      </c>
      <c r="V2287" s="115">
        <v>134.93975903614489</v>
      </c>
      <c r="W2287" s="115">
        <v>41.666666666666565</v>
      </c>
    </row>
    <row r="2288" spans="3:23" ht="18.75" thickBot="1" x14ac:dyDescent="0.3">
      <c r="C2288" s="11">
        <v>44286</v>
      </c>
      <c r="D2288" s="12">
        <v>1600.19</v>
      </c>
      <c r="E2288">
        <f t="shared" si="207"/>
        <v>84.7692959686389</v>
      </c>
      <c r="F2288" s="222"/>
      <c r="G2288" s="115">
        <v>219.5</v>
      </c>
      <c r="H2288" s="115">
        <f t="shared" si="208"/>
        <v>132.22891566265091</v>
      </c>
      <c r="I2288" s="241">
        <v>44286</v>
      </c>
      <c r="J2288" s="259">
        <v>52555871213.5</v>
      </c>
      <c r="K2288" s="115">
        <f t="shared" si="209"/>
        <v>126.45067655905723</v>
      </c>
      <c r="L2288" s="115">
        <f t="shared" si="210"/>
        <v>-5.7782391035936769</v>
      </c>
      <c r="M2288" s="250"/>
      <c r="N2288" s="250">
        <v>44286</v>
      </c>
      <c r="O2288" s="115">
        <v>35</v>
      </c>
      <c r="P2288" s="74">
        <f t="shared" si="211"/>
        <v>41.666666666666565</v>
      </c>
      <c r="R2288">
        <f t="shared" si="212"/>
        <v>350</v>
      </c>
      <c r="T2288" s="11">
        <v>44286</v>
      </c>
      <c r="U2288" s="115">
        <v>84.7692959686389</v>
      </c>
      <c r="V2288" s="115">
        <v>132.22891566265091</v>
      </c>
      <c r="W2288" s="115">
        <v>41.666666666666565</v>
      </c>
    </row>
    <row r="2289" spans="3:23" ht="18.75" thickBot="1" x14ac:dyDescent="0.3">
      <c r="C2289" s="11">
        <v>44287</v>
      </c>
      <c r="D2289" s="12">
        <v>1605.94</v>
      </c>
      <c r="E2289">
        <f t="shared" si="207"/>
        <v>85.073899454362262</v>
      </c>
      <c r="F2289" s="222"/>
      <c r="G2289" s="115">
        <v>221</v>
      </c>
      <c r="H2289" s="115">
        <f t="shared" si="208"/>
        <v>133.13253012048224</v>
      </c>
      <c r="I2289" s="225">
        <v>44287</v>
      </c>
      <c r="J2289" s="257">
        <v>52915022953</v>
      </c>
      <c r="K2289" s="115">
        <f t="shared" si="209"/>
        <v>127.31480418930137</v>
      </c>
      <c r="L2289" s="115">
        <f t="shared" si="210"/>
        <v>-5.817725931180874</v>
      </c>
      <c r="M2289" s="248"/>
      <c r="N2289" s="248">
        <v>44287</v>
      </c>
      <c r="O2289" s="115">
        <v>36</v>
      </c>
      <c r="P2289" s="74">
        <f t="shared" si="211"/>
        <v>42.857142857142748</v>
      </c>
      <c r="R2289">
        <f t="shared" si="212"/>
        <v>360</v>
      </c>
      <c r="T2289" s="11">
        <v>44287</v>
      </c>
      <c r="U2289" s="115">
        <v>85.073899454362262</v>
      </c>
      <c r="V2289" s="115">
        <v>133.13253012048224</v>
      </c>
      <c r="W2289" s="115">
        <v>42.857142857142748</v>
      </c>
    </row>
    <row r="2290" spans="3:23" ht="18.75" thickBot="1" x14ac:dyDescent="0.3">
      <c r="C2290" s="11">
        <v>44288</v>
      </c>
      <c r="D2290" s="12">
        <v>1604.76</v>
      </c>
      <c r="E2290">
        <f t="shared" si="207"/>
        <v>85.011389521639899</v>
      </c>
      <c r="F2290" s="222"/>
      <c r="G2290" s="115">
        <v>221.5</v>
      </c>
      <c r="H2290" s="115">
        <f t="shared" si="208"/>
        <v>133.43373493975935</v>
      </c>
      <c r="I2290" s="225">
        <v>44288</v>
      </c>
      <c r="J2290" s="257">
        <v>53034740199.5</v>
      </c>
      <c r="K2290" s="115">
        <f t="shared" si="209"/>
        <v>127.60284673271607</v>
      </c>
      <c r="L2290" s="115">
        <f t="shared" si="210"/>
        <v>-5.830888207043273</v>
      </c>
      <c r="M2290" s="248"/>
      <c r="N2290" s="248">
        <v>44288</v>
      </c>
      <c r="O2290" s="115">
        <v>35.5</v>
      </c>
      <c r="P2290" s="74">
        <f t="shared" si="211"/>
        <v>42.261904761904653</v>
      </c>
      <c r="R2290">
        <f t="shared" si="212"/>
        <v>355</v>
      </c>
      <c r="T2290" s="11">
        <v>44288</v>
      </c>
      <c r="U2290" s="115">
        <v>85.011389521639899</v>
      </c>
      <c r="V2290" s="115">
        <v>133.43373493975935</v>
      </c>
      <c r="W2290" s="115">
        <v>42.261904761904653</v>
      </c>
    </row>
    <row r="2291" spans="3:23" ht="18.75" thickBot="1" x14ac:dyDescent="0.3">
      <c r="C2291" s="11">
        <v>44291</v>
      </c>
      <c r="D2291" s="12">
        <v>1605.95</v>
      </c>
      <c r="E2291">
        <f t="shared" si="207"/>
        <v>85.074429199554814</v>
      </c>
      <c r="F2291" s="222"/>
      <c r="G2291" s="115">
        <v>222</v>
      </c>
      <c r="H2291" s="115">
        <f t="shared" si="208"/>
        <v>133.73493975903645</v>
      </c>
      <c r="I2291" s="225">
        <v>44291</v>
      </c>
      <c r="J2291" s="257">
        <v>53154457446</v>
      </c>
      <c r="K2291" s="115">
        <f t="shared" si="209"/>
        <v>127.89088927613078</v>
      </c>
      <c r="L2291" s="115">
        <f t="shared" si="210"/>
        <v>-5.8440504829056721</v>
      </c>
      <c r="M2291" s="248"/>
      <c r="N2291" s="248">
        <v>44291</v>
      </c>
      <c r="O2291" s="115">
        <v>35.5</v>
      </c>
      <c r="P2291" s="74">
        <f t="shared" si="211"/>
        <v>42.261904761904653</v>
      </c>
      <c r="R2291">
        <f t="shared" si="212"/>
        <v>355</v>
      </c>
      <c r="T2291" s="11">
        <v>44291</v>
      </c>
      <c r="U2291" s="115">
        <v>85.074429199554814</v>
      </c>
      <c r="V2291" s="115">
        <v>133.73493975903645</v>
      </c>
      <c r="W2291" s="115">
        <v>42.261904761904653</v>
      </c>
    </row>
    <row r="2292" spans="3:23" ht="18.75" thickBot="1" x14ac:dyDescent="0.3">
      <c r="C2292" s="11">
        <v>44292</v>
      </c>
      <c r="D2292" s="12">
        <v>1604.49</v>
      </c>
      <c r="E2292">
        <f t="shared" si="207"/>
        <v>84.997086401440711</v>
      </c>
      <c r="F2292" s="222"/>
      <c r="G2292" s="115">
        <v>222</v>
      </c>
      <c r="H2292" s="115">
        <f t="shared" si="208"/>
        <v>133.73493975903645</v>
      </c>
      <c r="I2292" s="225">
        <v>44292</v>
      </c>
      <c r="J2292" s="257">
        <v>53154457446</v>
      </c>
      <c r="K2292" s="115">
        <f t="shared" si="209"/>
        <v>127.89088927613078</v>
      </c>
      <c r="L2292" s="115">
        <f t="shared" si="210"/>
        <v>-5.8440504829056721</v>
      </c>
      <c r="M2292" s="248"/>
      <c r="N2292" s="248">
        <v>44292</v>
      </c>
      <c r="O2292" s="115">
        <v>35.5</v>
      </c>
      <c r="P2292" s="74">
        <f t="shared" si="211"/>
        <v>42.261904761904653</v>
      </c>
      <c r="R2292">
        <f t="shared" si="212"/>
        <v>355</v>
      </c>
      <c r="T2292" s="11">
        <v>44292</v>
      </c>
      <c r="U2292" s="115">
        <v>84.997086401440711</v>
      </c>
      <c r="V2292" s="115">
        <v>133.73493975903645</v>
      </c>
      <c r="W2292" s="115">
        <v>42.261904761904653</v>
      </c>
    </row>
    <row r="2293" spans="3:23" ht="18.75" thickBot="1" x14ac:dyDescent="0.3">
      <c r="C2293" s="11">
        <v>44293</v>
      </c>
      <c r="D2293" s="12">
        <v>1606.47</v>
      </c>
      <c r="E2293">
        <f t="shared" si="207"/>
        <v>85.101975949568072</v>
      </c>
      <c r="F2293" s="222"/>
      <c r="G2293" s="115">
        <v>223.25</v>
      </c>
      <c r="H2293" s="115">
        <f t="shared" si="208"/>
        <v>134.48795180722922</v>
      </c>
      <c r="I2293" s="225">
        <v>44293</v>
      </c>
      <c r="J2293" s="257">
        <v>53453750562.25</v>
      </c>
      <c r="K2293" s="115">
        <f t="shared" si="209"/>
        <v>128.61099563466755</v>
      </c>
      <c r="L2293" s="115">
        <f t="shared" si="210"/>
        <v>-5.8769561725616768</v>
      </c>
      <c r="M2293" s="248"/>
      <c r="N2293" s="248">
        <v>44293</v>
      </c>
      <c r="O2293" s="115">
        <v>35</v>
      </c>
      <c r="P2293" s="74">
        <f t="shared" si="211"/>
        <v>41.666666666666558</v>
      </c>
      <c r="R2293">
        <f t="shared" si="212"/>
        <v>350</v>
      </c>
      <c r="T2293" s="11">
        <v>44293</v>
      </c>
      <c r="U2293" s="115">
        <v>85.101975949568072</v>
      </c>
      <c r="V2293" s="115">
        <v>134.48795180722922</v>
      </c>
      <c r="W2293" s="115">
        <v>41.666666666666558</v>
      </c>
    </row>
    <row r="2294" spans="3:23" ht="18.75" thickBot="1" x14ac:dyDescent="0.3">
      <c r="C2294" s="11">
        <v>44294</v>
      </c>
      <c r="D2294" s="12">
        <v>1607.58</v>
      </c>
      <c r="E2294">
        <f t="shared" si="207"/>
        <v>85.16077766594249</v>
      </c>
      <c r="F2294" s="222"/>
      <c r="G2294" s="115">
        <v>225</v>
      </c>
      <c r="H2294" s="115">
        <f t="shared" si="208"/>
        <v>135.5421686746991</v>
      </c>
      <c r="I2294" s="225">
        <v>44294</v>
      </c>
      <c r="J2294" s="257">
        <v>53872760925</v>
      </c>
      <c r="K2294" s="115">
        <f t="shared" si="209"/>
        <v>129.61914453661902</v>
      </c>
      <c r="L2294" s="115">
        <f t="shared" si="210"/>
        <v>-5.9230241380800805</v>
      </c>
      <c r="M2294" s="248"/>
      <c r="N2294" s="248">
        <v>44294</v>
      </c>
      <c r="O2294" s="115">
        <v>35</v>
      </c>
      <c r="P2294" s="74">
        <f t="shared" si="211"/>
        <v>41.666666666666558</v>
      </c>
      <c r="R2294">
        <f t="shared" si="212"/>
        <v>350</v>
      </c>
      <c r="T2294" s="11">
        <v>44294</v>
      </c>
      <c r="U2294" s="115">
        <v>85.16077766594249</v>
      </c>
      <c r="V2294" s="115">
        <v>135.5421686746991</v>
      </c>
      <c r="W2294" s="115">
        <v>41.666666666666558</v>
      </c>
    </row>
    <row r="2295" spans="3:23" ht="18.75" thickBot="1" x14ac:dyDescent="0.3">
      <c r="C2295" s="11">
        <v>44295</v>
      </c>
      <c r="D2295" s="12">
        <v>1613.4</v>
      </c>
      <c r="E2295">
        <f t="shared" si="207"/>
        <v>85.469089368013812</v>
      </c>
      <c r="F2295" s="222"/>
      <c r="G2295" s="115">
        <v>226</v>
      </c>
      <c r="H2295" s="115">
        <f t="shared" si="208"/>
        <v>136.14457831325333</v>
      </c>
      <c r="I2295" s="225">
        <v>44295</v>
      </c>
      <c r="J2295" s="257">
        <v>54112195418</v>
      </c>
      <c r="K2295" s="115">
        <f t="shared" si="209"/>
        <v>130.19522962344843</v>
      </c>
      <c r="L2295" s="115">
        <f t="shared" si="210"/>
        <v>-5.9493486898049071</v>
      </c>
      <c r="M2295" s="248"/>
      <c r="N2295" s="248">
        <v>44295</v>
      </c>
      <c r="O2295" s="115">
        <v>35</v>
      </c>
      <c r="P2295" s="74">
        <f t="shared" si="211"/>
        <v>41.666666666666558</v>
      </c>
      <c r="R2295">
        <f t="shared" si="212"/>
        <v>350</v>
      </c>
      <c r="T2295" s="11">
        <v>44295</v>
      </c>
      <c r="U2295" s="115">
        <v>85.469089368013812</v>
      </c>
      <c r="V2295" s="115">
        <v>136.14457831325333</v>
      </c>
      <c r="W2295" s="115">
        <v>41.666666666666558</v>
      </c>
    </row>
    <row r="2296" spans="3:23" ht="18.75" thickBot="1" x14ac:dyDescent="0.3">
      <c r="C2296" s="11">
        <v>44298</v>
      </c>
      <c r="D2296" s="12">
        <v>1621.88</v>
      </c>
      <c r="E2296">
        <f t="shared" si="207"/>
        <v>85.918313291306717</v>
      </c>
      <c r="F2296" s="222"/>
      <c r="G2296" s="115">
        <v>228</v>
      </c>
      <c r="H2296" s="115">
        <f t="shared" si="208"/>
        <v>137.34939759036178</v>
      </c>
      <c r="I2296" s="225">
        <v>44298</v>
      </c>
      <c r="J2296" s="257">
        <v>54591064404</v>
      </c>
      <c r="K2296" s="115">
        <f t="shared" si="209"/>
        <v>131.34739979710727</v>
      </c>
      <c r="L2296" s="115">
        <f t="shared" si="210"/>
        <v>-6.0019977932545032</v>
      </c>
      <c r="M2296" s="248"/>
      <c r="N2296" s="248">
        <v>44298</v>
      </c>
      <c r="O2296" s="115">
        <v>35.9</v>
      </c>
      <c r="P2296" s="74">
        <f t="shared" si="211"/>
        <v>42.73809523809512</v>
      </c>
      <c r="R2296">
        <f t="shared" si="212"/>
        <v>359</v>
      </c>
      <c r="T2296" s="11">
        <v>44298</v>
      </c>
      <c r="U2296" s="115">
        <v>85.918313291306717</v>
      </c>
      <c r="V2296" s="115">
        <v>137.34939759036178</v>
      </c>
      <c r="W2296" s="115">
        <v>42.73809523809512</v>
      </c>
    </row>
    <row r="2297" spans="3:23" ht="18.75" thickBot="1" x14ac:dyDescent="0.3">
      <c r="C2297" s="11">
        <v>44300</v>
      </c>
      <c r="D2297" s="12">
        <v>1621.31</v>
      </c>
      <c r="E2297">
        <f t="shared" si="207"/>
        <v>85.888117815330645</v>
      </c>
      <c r="F2297" s="222"/>
      <c r="G2297" s="115">
        <v>229</v>
      </c>
      <c r="H2297" s="115">
        <f t="shared" si="208"/>
        <v>137.95180722891598</v>
      </c>
      <c r="I2297" s="225">
        <v>44300</v>
      </c>
      <c r="J2297" s="257">
        <v>54830498897</v>
      </c>
      <c r="K2297" s="115">
        <f t="shared" si="209"/>
        <v>131.92348488393668</v>
      </c>
      <c r="L2297" s="115">
        <f t="shared" si="210"/>
        <v>-6.0283223449793013</v>
      </c>
      <c r="M2297" s="248"/>
      <c r="N2297" s="248">
        <v>44300</v>
      </c>
      <c r="O2297" s="115">
        <v>35.799999999999997</v>
      </c>
      <c r="P2297" s="74">
        <f t="shared" si="211"/>
        <v>42.6190476190475</v>
      </c>
      <c r="R2297">
        <f t="shared" si="212"/>
        <v>358</v>
      </c>
      <c r="T2297" s="11">
        <v>44300</v>
      </c>
      <c r="U2297" s="115">
        <v>85.888117815330645</v>
      </c>
      <c r="V2297" s="115">
        <v>137.95180722891598</v>
      </c>
      <c r="W2297" s="115">
        <v>42.6190476190475</v>
      </c>
    </row>
    <row r="2298" spans="3:23" ht="18.75" thickBot="1" x14ac:dyDescent="0.3">
      <c r="C2298" s="11">
        <v>44301</v>
      </c>
      <c r="D2298" s="12">
        <v>1624.36</v>
      </c>
      <c r="E2298">
        <f t="shared" si="207"/>
        <v>86.049690099062161</v>
      </c>
      <c r="F2298" s="222"/>
      <c r="G2298" s="115">
        <v>231.5</v>
      </c>
      <c r="H2298" s="115">
        <f t="shared" si="208"/>
        <v>139.45783132530153</v>
      </c>
      <c r="I2298" s="225">
        <v>44301</v>
      </c>
      <c r="J2298" s="257">
        <v>55429085129.5</v>
      </c>
      <c r="K2298" s="115">
        <f t="shared" si="209"/>
        <v>133.36369760101022</v>
      </c>
      <c r="L2298" s="115">
        <f t="shared" si="210"/>
        <v>-6.0941337242913107</v>
      </c>
      <c r="M2298" s="248"/>
      <c r="N2298" s="248">
        <v>44301</v>
      </c>
      <c r="O2298" s="115">
        <v>35.799999999999997</v>
      </c>
      <c r="P2298" s="74">
        <f t="shared" si="211"/>
        <v>42.6190476190475</v>
      </c>
      <c r="R2298">
        <f t="shared" si="212"/>
        <v>358</v>
      </c>
      <c r="T2298" s="11">
        <v>44301</v>
      </c>
      <c r="U2298" s="115">
        <v>86.049690099062161</v>
      </c>
      <c r="V2298" s="115">
        <v>139.45783132530153</v>
      </c>
      <c r="W2298" s="115">
        <v>42.6190476190475</v>
      </c>
    </row>
    <row r="2299" spans="3:23" ht="18.75" thickBot="1" x14ac:dyDescent="0.3">
      <c r="C2299" s="11">
        <v>44302</v>
      </c>
      <c r="D2299" s="12">
        <v>1629.1</v>
      </c>
      <c r="E2299">
        <f t="shared" si="207"/>
        <v>86.300789320336733</v>
      </c>
      <c r="F2299" s="222"/>
      <c r="G2299" s="115">
        <v>231.5</v>
      </c>
      <c r="H2299" s="115">
        <f t="shared" si="208"/>
        <v>139.45783132530153</v>
      </c>
      <c r="I2299" s="225">
        <v>44302</v>
      </c>
      <c r="J2299" s="257">
        <v>55429085129.5</v>
      </c>
      <c r="K2299" s="115">
        <f t="shared" si="209"/>
        <v>133.36369760101022</v>
      </c>
      <c r="L2299" s="115">
        <f t="shared" si="210"/>
        <v>-6.0941337242913107</v>
      </c>
      <c r="M2299" s="248"/>
      <c r="N2299" s="248">
        <v>44302</v>
      </c>
      <c r="O2299" s="115">
        <v>35.799999999999997</v>
      </c>
      <c r="P2299" s="74">
        <f t="shared" si="211"/>
        <v>42.6190476190475</v>
      </c>
      <c r="R2299">
        <f t="shared" si="212"/>
        <v>358</v>
      </c>
      <c r="T2299" s="11">
        <v>44302</v>
      </c>
      <c r="U2299" s="115">
        <v>86.300789320336733</v>
      </c>
      <c r="V2299" s="115">
        <v>139.45783132530153</v>
      </c>
      <c r="W2299" s="115">
        <v>42.6190476190475</v>
      </c>
    </row>
    <row r="2300" spans="3:23" ht="18.75" thickBot="1" x14ac:dyDescent="0.3">
      <c r="C2300" s="11">
        <v>44305</v>
      </c>
      <c r="D2300" s="12">
        <v>1631.28</v>
      </c>
      <c r="E2300">
        <f t="shared" si="207"/>
        <v>86.416273772315321</v>
      </c>
      <c r="F2300" s="222"/>
      <c r="G2300" s="115">
        <v>231.25</v>
      </c>
      <c r="H2300" s="115">
        <f t="shared" si="208"/>
        <v>139.30722891566299</v>
      </c>
      <c r="I2300" s="225">
        <v>44305</v>
      </c>
      <c r="J2300" s="257">
        <v>55369226506.25</v>
      </c>
      <c r="K2300" s="115">
        <f t="shared" si="209"/>
        <v>133.21967632930287</v>
      </c>
      <c r="L2300" s="115">
        <f t="shared" si="210"/>
        <v>-6.0875525863601183</v>
      </c>
      <c r="M2300" s="248"/>
      <c r="N2300" s="248">
        <v>44305</v>
      </c>
      <c r="O2300" s="115">
        <v>35.799999999999997</v>
      </c>
      <c r="P2300" s="74">
        <f t="shared" si="211"/>
        <v>42.6190476190475</v>
      </c>
      <c r="R2300">
        <f t="shared" si="212"/>
        <v>358</v>
      </c>
      <c r="T2300" s="11">
        <v>44305</v>
      </c>
      <c r="U2300" s="115">
        <v>86.416273772315321</v>
      </c>
      <c r="V2300" s="115">
        <v>139.30722891566299</v>
      </c>
      <c r="W2300" s="115">
        <v>42.6190476190475</v>
      </c>
    </row>
    <row r="2301" spans="3:23" ht="18.75" thickBot="1" x14ac:dyDescent="0.3">
      <c r="C2301" s="11">
        <v>44306</v>
      </c>
      <c r="D2301" s="12">
        <v>1632.79</v>
      </c>
      <c r="E2301">
        <f t="shared" si="207"/>
        <v>86.496265296392238</v>
      </c>
      <c r="F2301" s="222"/>
      <c r="G2301" s="115">
        <v>231</v>
      </c>
      <c r="H2301" s="115">
        <f t="shared" si="208"/>
        <v>139.15662650602442</v>
      </c>
      <c r="I2301" s="225">
        <v>44306</v>
      </c>
      <c r="J2301" s="257">
        <v>55309367883</v>
      </c>
      <c r="K2301" s="115">
        <f t="shared" si="209"/>
        <v>133.07565505759553</v>
      </c>
      <c r="L2301" s="115">
        <f t="shared" si="210"/>
        <v>-6.0809714484288975</v>
      </c>
      <c r="M2301" s="248"/>
      <c r="N2301" s="248">
        <v>44306</v>
      </c>
      <c r="O2301" s="115">
        <v>35.5</v>
      </c>
      <c r="P2301" s="74">
        <f t="shared" si="211"/>
        <v>42.261904761904646</v>
      </c>
      <c r="R2301">
        <f t="shared" si="212"/>
        <v>355</v>
      </c>
      <c r="T2301" s="11">
        <v>44306</v>
      </c>
      <c r="U2301" s="115">
        <v>86.496265296392238</v>
      </c>
      <c r="V2301" s="115">
        <v>139.15662650602442</v>
      </c>
      <c r="W2301" s="115">
        <v>42.261904761904646</v>
      </c>
    </row>
    <row r="2302" spans="3:23" ht="18.75" thickBot="1" x14ac:dyDescent="0.3">
      <c r="C2302" s="11">
        <v>44307</v>
      </c>
      <c r="D2302" s="12">
        <v>1635.57</v>
      </c>
      <c r="E2302">
        <f t="shared" si="207"/>
        <v>86.643534459924567</v>
      </c>
      <c r="F2302" s="222"/>
      <c r="G2302" s="115">
        <v>231.25</v>
      </c>
      <c r="H2302" s="115">
        <f t="shared" si="208"/>
        <v>139.30722891566296</v>
      </c>
      <c r="I2302" s="225">
        <v>44307</v>
      </c>
      <c r="J2302" s="257">
        <v>55369226506.25</v>
      </c>
      <c r="K2302" s="115">
        <f t="shared" si="209"/>
        <v>133.21967632930287</v>
      </c>
      <c r="L2302" s="115">
        <f t="shared" si="210"/>
        <v>-6.0875525863600899</v>
      </c>
      <c r="M2302" s="248"/>
      <c r="N2302" s="248">
        <v>44307</v>
      </c>
      <c r="O2302" s="115">
        <v>35.5</v>
      </c>
      <c r="P2302" s="74">
        <f t="shared" si="211"/>
        <v>42.261904761904646</v>
      </c>
      <c r="R2302">
        <f t="shared" si="212"/>
        <v>355</v>
      </c>
      <c r="T2302" s="11">
        <v>44307</v>
      </c>
      <c r="U2302" s="115">
        <v>86.643534459924567</v>
      </c>
      <c r="V2302" s="115">
        <v>139.30722891566296</v>
      </c>
      <c r="W2302" s="115">
        <v>42.261904761904646</v>
      </c>
    </row>
    <row r="2303" spans="3:23" ht="18.75" thickBot="1" x14ac:dyDescent="0.3">
      <c r="C2303" s="11">
        <v>44308</v>
      </c>
      <c r="D2303" s="12">
        <v>1639.36</v>
      </c>
      <c r="E2303">
        <f t="shared" si="207"/>
        <v>86.8443078879057</v>
      </c>
      <c r="F2303" s="222"/>
      <c r="G2303" s="115">
        <v>231</v>
      </c>
      <c r="H2303" s="115">
        <f t="shared" si="208"/>
        <v>139.15662650602439</v>
      </c>
      <c r="I2303" s="225">
        <v>44308</v>
      </c>
      <c r="J2303" s="257">
        <v>55309367883</v>
      </c>
      <c r="K2303" s="115">
        <f t="shared" si="209"/>
        <v>133.07565505759553</v>
      </c>
      <c r="L2303" s="115">
        <f t="shared" si="210"/>
        <v>-6.0809714484288691</v>
      </c>
      <c r="M2303" s="248"/>
      <c r="N2303" s="248">
        <v>44308</v>
      </c>
      <c r="O2303" s="115">
        <v>35.5</v>
      </c>
      <c r="P2303" s="74">
        <f t="shared" si="211"/>
        <v>42.261904761904646</v>
      </c>
      <c r="R2303">
        <f t="shared" si="212"/>
        <v>355</v>
      </c>
      <c r="T2303" s="11">
        <v>44308</v>
      </c>
      <c r="U2303" s="115">
        <v>86.8443078879057</v>
      </c>
      <c r="V2303" s="115">
        <v>139.15662650602439</v>
      </c>
      <c r="W2303" s="115">
        <v>42.261904761904646</v>
      </c>
    </row>
    <row r="2304" spans="3:23" ht="18.75" thickBot="1" x14ac:dyDescent="0.3">
      <c r="C2304" s="11">
        <v>44309</v>
      </c>
      <c r="D2304" s="12">
        <v>1641.61</v>
      </c>
      <c r="E2304">
        <f t="shared" si="207"/>
        <v>86.963500556232233</v>
      </c>
      <c r="F2304" s="222"/>
      <c r="G2304" s="115">
        <v>230.75</v>
      </c>
      <c r="H2304" s="115">
        <f t="shared" si="208"/>
        <v>139.00602409638583</v>
      </c>
      <c r="I2304" s="225">
        <v>44309</v>
      </c>
      <c r="J2304" s="257">
        <v>55249509259.75</v>
      </c>
      <c r="K2304" s="115">
        <f t="shared" si="209"/>
        <v>132.93163378588815</v>
      </c>
      <c r="L2304" s="115">
        <f t="shared" si="210"/>
        <v>-6.0743903104976766</v>
      </c>
      <c r="M2304" s="248"/>
      <c r="N2304" s="248">
        <v>44309</v>
      </c>
      <c r="O2304" s="115">
        <v>35.5</v>
      </c>
      <c r="P2304" s="74">
        <f t="shared" si="211"/>
        <v>42.261904761904646</v>
      </c>
      <c r="R2304">
        <f t="shared" si="212"/>
        <v>355</v>
      </c>
      <c r="T2304" s="11">
        <v>44309</v>
      </c>
      <c r="U2304" s="115">
        <v>86.963500556232233</v>
      </c>
      <c r="V2304" s="115">
        <v>139.00602409638583</v>
      </c>
      <c r="W2304" s="115">
        <v>42.261904761904646</v>
      </c>
    </row>
    <row r="2305" spans="3:23" ht="18.75" thickBot="1" x14ac:dyDescent="0.3">
      <c r="C2305" s="11">
        <v>44312</v>
      </c>
      <c r="D2305" s="12">
        <v>1642.41</v>
      </c>
      <c r="E2305">
        <f t="shared" si="207"/>
        <v>87.005880171637244</v>
      </c>
      <c r="F2305" s="222"/>
      <c r="G2305" s="115">
        <v>230.75</v>
      </c>
      <c r="H2305" s="115">
        <f t="shared" si="208"/>
        <v>139.00602409638583</v>
      </c>
      <c r="I2305" s="225">
        <v>44312</v>
      </c>
      <c r="J2305" s="257">
        <v>55249509259.75</v>
      </c>
      <c r="K2305" s="115">
        <f t="shared" si="209"/>
        <v>132.93163378588815</v>
      </c>
      <c r="L2305" s="115">
        <f t="shared" si="210"/>
        <v>-6.0743903104976766</v>
      </c>
      <c r="M2305" s="248"/>
      <c r="N2305" s="248">
        <v>44312</v>
      </c>
      <c r="O2305" s="115">
        <v>35.6</v>
      </c>
      <c r="P2305" s="74">
        <f t="shared" si="211"/>
        <v>42.380952380952266</v>
      </c>
      <c r="R2305">
        <f t="shared" si="212"/>
        <v>356</v>
      </c>
      <c r="T2305" s="11">
        <v>44312</v>
      </c>
      <c r="U2305" s="115">
        <v>87.005880171637244</v>
      </c>
      <c r="V2305" s="115">
        <v>139.00602409638583</v>
      </c>
      <c r="W2305" s="115">
        <v>42.380952380952266</v>
      </c>
    </row>
    <row r="2306" spans="3:23" ht="18.75" thickBot="1" x14ac:dyDescent="0.3">
      <c r="C2306" s="11">
        <v>44313</v>
      </c>
      <c r="D2306" s="12">
        <v>1641.73</v>
      </c>
      <c r="E2306">
        <f t="shared" si="207"/>
        <v>86.969857498543007</v>
      </c>
      <c r="F2306" s="222"/>
      <c r="G2306" s="115">
        <v>229.5</v>
      </c>
      <c r="H2306" s="115">
        <f t="shared" si="208"/>
        <v>138.25301204819306</v>
      </c>
      <c r="I2306" s="225">
        <v>44313</v>
      </c>
      <c r="J2306" s="257">
        <v>54950216143.5</v>
      </c>
      <c r="K2306" s="115">
        <f t="shared" si="209"/>
        <v>132.21152742735137</v>
      </c>
      <c r="L2306" s="115">
        <f t="shared" si="210"/>
        <v>-6.0414846208416861</v>
      </c>
      <c r="M2306" s="248"/>
      <c r="N2306" s="248">
        <v>44313</v>
      </c>
      <c r="O2306" s="115">
        <v>35.6</v>
      </c>
      <c r="P2306" s="74">
        <f t="shared" si="211"/>
        <v>42.380952380952266</v>
      </c>
      <c r="R2306">
        <f t="shared" si="212"/>
        <v>356</v>
      </c>
      <c r="T2306" s="11">
        <v>44313</v>
      </c>
      <c r="U2306" s="115">
        <v>86.969857498543007</v>
      </c>
      <c r="V2306" s="115">
        <v>138.25301204819306</v>
      </c>
      <c r="W2306" s="115">
        <v>42.380952380952266</v>
      </c>
    </row>
    <row r="2307" spans="3:23" ht="18.75" thickBot="1" x14ac:dyDescent="0.3">
      <c r="C2307" s="11">
        <v>44315</v>
      </c>
      <c r="D2307" s="12">
        <v>1646.9</v>
      </c>
      <c r="E2307">
        <f t="shared" si="207"/>
        <v>87.24373576309776</v>
      </c>
      <c r="F2307" s="222"/>
      <c r="G2307" s="115">
        <v>229</v>
      </c>
      <c r="H2307" s="115">
        <f t="shared" si="208"/>
        <v>137.95180722891595</v>
      </c>
      <c r="I2307" s="225">
        <v>44315</v>
      </c>
      <c r="J2307" s="257">
        <v>54830498897</v>
      </c>
      <c r="K2307" s="115">
        <f t="shared" si="209"/>
        <v>131.92348488393665</v>
      </c>
      <c r="L2307" s="115">
        <f t="shared" si="210"/>
        <v>-6.0283223449793013</v>
      </c>
      <c r="M2307" s="248"/>
      <c r="N2307" s="248">
        <v>44315</v>
      </c>
      <c r="O2307" s="115">
        <v>35.9</v>
      </c>
      <c r="P2307" s="74">
        <f t="shared" si="211"/>
        <v>42.73809523809512</v>
      </c>
      <c r="R2307">
        <f t="shared" si="212"/>
        <v>359</v>
      </c>
      <c r="T2307" s="11">
        <v>44315</v>
      </c>
      <c r="U2307" s="115">
        <v>87.24373576309776</v>
      </c>
      <c r="V2307" s="115">
        <v>137.95180722891595</v>
      </c>
      <c r="W2307" s="115">
        <v>42.73809523809512</v>
      </c>
    </row>
    <row r="2308" spans="3:23" ht="18.75" thickBot="1" x14ac:dyDescent="0.3">
      <c r="C2308" s="11">
        <v>44316</v>
      </c>
      <c r="D2308" s="12">
        <v>1654.18</v>
      </c>
      <c r="E2308">
        <f t="shared" si="207"/>
        <v>87.62939026328317</v>
      </c>
      <c r="F2308" s="222"/>
      <c r="G2308" s="115">
        <v>229</v>
      </c>
      <c r="H2308" s="115">
        <f t="shared" si="208"/>
        <v>137.95180722891595</v>
      </c>
      <c r="I2308" s="241">
        <v>44316</v>
      </c>
      <c r="J2308" s="259">
        <v>54830498897</v>
      </c>
      <c r="K2308" s="115">
        <f t="shared" si="209"/>
        <v>131.92348488393665</v>
      </c>
      <c r="L2308" s="115">
        <f t="shared" si="210"/>
        <v>-6.0283223449793013</v>
      </c>
      <c r="M2308" s="250"/>
      <c r="N2308" s="250">
        <v>44316</v>
      </c>
      <c r="O2308" s="115">
        <v>38</v>
      </c>
      <c r="P2308" s="74">
        <f t="shared" si="211"/>
        <v>45.238095238095113</v>
      </c>
      <c r="R2308">
        <f t="shared" si="212"/>
        <v>380</v>
      </c>
      <c r="T2308" s="11">
        <v>44316</v>
      </c>
      <c r="U2308" s="115">
        <v>87.62939026328317</v>
      </c>
      <c r="V2308" s="115">
        <v>137.95180722891595</v>
      </c>
      <c r="W2308" s="115">
        <v>45.238095238095113</v>
      </c>
    </row>
    <row r="2309" spans="3:23" ht="18.75" thickBot="1" x14ac:dyDescent="0.3">
      <c r="C2309" s="11">
        <v>44319</v>
      </c>
      <c r="D2309" s="12">
        <v>1666.54</v>
      </c>
      <c r="E2309">
        <f t="shared" ref="E2309:E2372" si="213">+(D2309/D2308)*E2308</f>
        <v>88.284155321290271</v>
      </c>
      <c r="F2309" s="222"/>
      <c r="G2309" s="115">
        <v>229.25</v>
      </c>
      <c r="H2309" s="115">
        <f t="shared" ref="H2309:H2372" si="214">+(G2309/G2308)*H2308</f>
        <v>138.10240963855449</v>
      </c>
      <c r="I2309" s="225">
        <v>44319</v>
      </c>
      <c r="J2309" s="257">
        <v>54890357520.25</v>
      </c>
      <c r="K2309" s="115">
        <f t="shared" ref="K2309:K2372" si="215">+(J2309/J2308)*K2308</f>
        <v>132.067506155644</v>
      </c>
      <c r="L2309" s="115">
        <f t="shared" ref="L2309:L2372" si="216">+K2309-H2309</f>
        <v>-6.0349034829104937</v>
      </c>
      <c r="M2309" s="248"/>
      <c r="N2309" s="248">
        <v>44319</v>
      </c>
      <c r="O2309" s="115">
        <v>40.5</v>
      </c>
      <c r="P2309" s="74">
        <f t="shared" ref="P2309:P2372" si="217">+(O2309/O2308)*P2308</f>
        <v>48.214285714285587</v>
      </c>
      <c r="R2309">
        <f t="shared" si="212"/>
        <v>405</v>
      </c>
      <c r="T2309" s="11">
        <v>44319</v>
      </c>
      <c r="U2309" s="115">
        <v>88.284155321290271</v>
      </c>
      <c r="V2309" s="115">
        <v>138.10240963855449</v>
      </c>
      <c r="W2309" s="115">
        <v>48.214285714285587</v>
      </c>
    </row>
    <row r="2310" spans="3:23" ht="18.75" thickBot="1" x14ac:dyDescent="0.3">
      <c r="C2310" s="11">
        <v>44320</v>
      </c>
      <c r="D2310" s="12">
        <v>1668.93</v>
      </c>
      <c r="E2310">
        <f t="shared" si="213"/>
        <v>88.410764422312695</v>
      </c>
      <c r="F2310" s="222"/>
      <c r="G2310" s="115">
        <v>229</v>
      </c>
      <c r="H2310" s="115">
        <f t="shared" si="214"/>
        <v>137.95180722891592</v>
      </c>
      <c r="I2310" s="225">
        <v>44320</v>
      </c>
      <c r="J2310" s="257">
        <v>54830498897</v>
      </c>
      <c r="K2310" s="115">
        <f t="shared" si="215"/>
        <v>131.92348488393665</v>
      </c>
      <c r="L2310" s="115">
        <f t="shared" si="216"/>
        <v>-6.0283223449792729</v>
      </c>
      <c r="M2310" s="248"/>
      <c r="N2310" s="248">
        <v>44320</v>
      </c>
      <c r="O2310" s="115">
        <v>40.5</v>
      </c>
      <c r="P2310" s="74">
        <f t="shared" si="217"/>
        <v>48.214285714285587</v>
      </c>
      <c r="R2310">
        <f t="shared" si="212"/>
        <v>405</v>
      </c>
      <c r="T2310" s="11">
        <v>44320</v>
      </c>
      <c r="U2310" s="115">
        <v>88.410764422312695</v>
      </c>
      <c r="V2310" s="115">
        <v>137.95180722891592</v>
      </c>
      <c r="W2310" s="115">
        <v>48.214285714285587</v>
      </c>
    </row>
    <row r="2311" spans="3:23" ht="18.75" thickBot="1" x14ac:dyDescent="0.3">
      <c r="C2311" s="11">
        <v>44321</v>
      </c>
      <c r="D2311" s="12">
        <v>1681.02</v>
      </c>
      <c r="E2311">
        <f t="shared" si="213"/>
        <v>89.051226360120609</v>
      </c>
      <c r="F2311" s="222"/>
      <c r="G2311" s="115">
        <v>228.75</v>
      </c>
      <c r="H2311" s="115">
        <f t="shared" si="214"/>
        <v>137.80120481927739</v>
      </c>
      <c r="I2311" s="225">
        <v>44321</v>
      </c>
      <c r="J2311" s="257">
        <v>54770640273.75</v>
      </c>
      <c r="K2311" s="115">
        <f t="shared" si="215"/>
        <v>131.77946361222931</v>
      </c>
      <c r="L2311" s="115">
        <f t="shared" si="216"/>
        <v>-6.0217412070480805</v>
      </c>
      <c r="M2311" s="248"/>
      <c r="N2311" s="248">
        <v>44321</v>
      </c>
      <c r="O2311" s="115">
        <v>40</v>
      </c>
      <c r="P2311" s="74">
        <f t="shared" si="217"/>
        <v>47.619047619047493</v>
      </c>
      <c r="R2311">
        <f t="shared" si="212"/>
        <v>400</v>
      </c>
      <c r="T2311" s="11">
        <v>44321</v>
      </c>
      <c r="U2311" s="115">
        <v>89.051226360120609</v>
      </c>
      <c r="V2311" s="115">
        <v>137.80120481927739</v>
      </c>
      <c r="W2311" s="115">
        <v>47.619047619047493</v>
      </c>
    </row>
    <row r="2312" spans="3:23" ht="18.75" thickBot="1" x14ac:dyDescent="0.3">
      <c r="C2312" s="11">
        <v>44322</v>
      </c>
      <c r="D2312" s="12">
        <v>1684.23</v>
      </c>
      <c r="E2312">
        <f t="shared" si="213"/>
        <v>89.221274566933133</v>
      </c>
      <c r="F2312" s="222"/>
      <c r="G2312" s="115">
        <v>229</v>
      </c>
      <c r="H2312" s="115">
        <f t="shared" si="214"/>
        <v>137.95180722891592</v>
      </c>
      <c r="I2312" s="225">
        <v>44322</v>
      </c>
      <c r="J2312" s="257">
        <v>54830498897</v>
      </c>
      <c r="K2312" s="115">
        <f t="shared" si="215"/>
        <v>131.92348488393665</v>
      </c>
      <c r="L2312" s="115">
        <f t="shared" si="216"/>
        <v>-6.0283223449792729</v>
      </c>
      <c r="M2312" s="248"/>
      <c r="N2312" s="248">
        <v>44322</v>
      </c>
      <c r="O2312" s="115">
        <v>39.900000000000006</v>
      </c>
      <c r="P2312" s="74">
        <f t="shared" si="217"/>
        <v>47.499999999999879</v>
      </c>
      <c r="R2312">
        <f t="shared" si="212"/>
        <v>399.00000000000006</v>
      </c>
      <c r="T2312" s="11">
        <v>44322</v>
      </c>
      <c r="U2312" s="115">
        <v>89.221274566933133</v>
      </c>
      <c r="V2312" s="115">
        <v>137.95180722891592</v>
      </c>
      <c r="W2312" s="115">
        <v>47.499999999999879</v>
      </c>
    </row>
    <row r="2313" spans="3:23" ht="18.75" thickBot="1" x14ac:dyDescent="0.3">
      <c r="C2313" s="11">
        <v>44323</v>
      </c>
      <c r="D2313" s="12">
        <v>1684.14</v>
      </c>
      <c r="E2313">
        <f t="shared" si="213"/>
        <v>89.21650686020007</v>
      </c>
      <c r="F2313" s="222"/>
      <c r="G2313" s="115">
        <v>229</v>
      </c>
      <c r="H2313" s="115">
        <f t="shared" si="214"/>
        <v>137.95180722891592</v>
      </c>
      <c r="I2313" s="225">
        <v>44323</v>
      </c>
      <c r="J2313" s="257">
        <v>54830498897</v>
      </c>
      <c r="K2313" s="115">
        <f t="shared" si="215"/>
        <v>131.92348488393665</v>
      </c>
      <c r="L2313" s="115">
        <f t="shared" si="216"/>
        <v>-6.0283223449792729</v>
      </c>
      <c r="M2313" s="248"/>
      <c r="N2313" s="248">
        <v>44323</v>
      </c>
      <c r="O2313" s="115">
        <v>39.1</v>
      </c>
      <c r="P2313" s="74">
        <f t="shared" si="217"/>
        <v>46.547619047618923</v>
      </c>
      <c r="R2313">
        <f t="shared" si="212"/>
        <v>391</v>
      </c>
      <c r="T2313" s="11">
        <v>44323</v>
      </c>
      <c r="U2313" s="115">
        <v>89.21650686020007</v>
      </c>
      <c r="V2313" s="115">
        <v>137.95180722891592</v>
      </c>
      <c r="W2313" s="115">
        <v>46.547619047618923</v>
      </c>
    </row>
    <row r="2314" spans="3:23" ht="18.75" thickBot="1" x14ac:dyDescent="0.3">
      <c r="C2314" s="11">
        <v>44326</v>
      </c>
      <c r="D2314" s="12">
        <v>1683</v>
      </c>
      <c r="E2314">
        <f t="shared" si="213"/>
        <v>89.156115908247955</v>
      </c>
      <c r="F2314" s="222"/>
      <c r="G2314" s="115">
        <v>229</v>
      </c>
      <c r="H2314" s="115">
        <f t="shared" si="214"/>
        <v>137.95180722891592</v>
      </c>
      <c r="I2314" s="225">
        <v>44326</v>
      </c>
      <c r="J2314" s="257">
        <v>54830498897</v>
      </c>
      <c r="K2314" s="115">
        <f t="shared" si="215"/>
        <v>131.92348488393665</v>
      </c>
      <c r="L2314" s="115">
        <f t="shared" si="216"/>
        <v>-6.0283223449792729</v>
      </c>
      <c r="M2314" s="248"/>
      <c r="N2314" s="248">
        <v>44326</v>
      </c>
      <c r="O2314" s="115">
        <v>39.4</v>
      </c>
      <c r="P2314" s="74">
        <f t="shared" si="217"/>
        <v>46.904761904761777</v>
      </c>
      <c r="R2314">
        <f t="shared" si="212"/>
        <v>394</v>
      </c>
      <c r="T2314" s="11">
        <v>44326</v>
      </c>
      <c r="U2314" s="115">
        <v>89.156115908247955</v>
      </c>
      <c r="V2314" s="115">
        <v>137.95180722891592</v>
      </c>
      <c r="W2314" s="115">
        <v>46.904761904761777</v>
      </c>
    </row>
    <row r="2315" spans="3:23" ht="18.75" thickBot="1" x14ac:dyDescent="0.3">
      <c r="C2315" s="11">
        <v>44327</v>
      </c>
      <c r="D2315" s="12">
        <v>1687.91</v>
      </c>
      <c r="E2315">
        <f t="shared" si="213"/>
        <v>89.4162207977961</v>
      </c>
      <c r="F2315" s="222"/>
      <c r="G2315" s="115">
        <v>230</v>
      </c>
      <c r="H2315" s="115">
        <f t="shared" si="214"/>
        <v>138.55421686747013</v>
      </c>
      <c r="I2315" s="225">
        <v>44327</v>
      </c>
      <c r="J2315" s="257">
        <v>55069933390</v>
      </c>
      <c r="K2315" s="115">
        <f t="shared" si="215"/>
        <v>132.49956997076606</v>
      </c>
      <c r="L2315" s="115">
        <f t="shared" si="216"/>
        <v>-6.054646896704071</v>
      </c>
      <c r="M2315" s="248"/>
      <c r="N2315" s="248">
        <v>44327</v>
      </c>
      <c r="O2315" s="115">
        <v>39.799999999999997</v>
      </c>
      <c r="P2315" s="74">
        <f t="shared" si="217"/>
        <v>47.380952380952252</v>
      </c>
      <c r="R2315">
        <f t="shared" si="212"/>
        <v>398</v>
      </c>
      <c r="T2315" s="11">
        <v>44327</v>
      </c>
      <c r="U2315" s="115">
        <v>89.4162207977961</v>
      </c>
      <c r="V2315" s="115">
        <v>138.55421686747013</v>
      </c>
      <c r="W2315" s="115">
        <v>47.380952380952252</v>
      </c>
    </row>
    <row r="2316" spans="3:23" ht="18.75" thickBot="1" x14ac:dyDescent="0.3">
      <c r="C2316" s="11">
        <v>44328</v>
      </c>
      <c r="D2316" s="12">
        <v>1693.41</v>
      </c>
      <c r="E2316">
        <f t="shared" si="213"/>
        <v>89.707580653705392</v>
      </c>
      <c r="F2316" s="222"/>
      <c r="G2316" s="115">
        <v>233</v>
      </c>
      <c r="H2316" s="115">
        <f t="shared" si="214"/>
        <v>140.36144578313278</v>
      </c>
      <c r="I2316" s="225">
        <v>44328</v>
      </c>
      <c r="J2316" s="257">
        <v>55788236869</v>
      </c>
      <c r="K2316" s="115">
        <f t="shared" si="215"/>
        <v>134.22782523125431</v>
      </c>
      <c r="L2316" s="115">
        <f t="shared" si="216"/>
        <v>-6.1336205518784652</v>
      </c>
      <c r="M2316" s="248"/>
      <c r="N2316" s="248">
        <v>44328</v>
      </c>
      <c r="O2316" s="115">
        <v>39.799999999999997</v>
      </c>
      <c r="P2316" s="74">
        <f t="shared" si="217"/>
        <v>47.380952380952252</v>
      </c>
      <c r="R2316">
        <f t="shared" si="212"/>
        <v>398</v>
      </c>
      <c r="T2316" s="11">
        <v>44328</v>
      </c>
      <c r="U2316" s="115">
        <v>89.707580653705392</v>
      </c>
      <c r="V2316" s="115">
        <v>140.36144578313278</v>
      </c>
      <c r="W2316" s="115">
        <v>47.380952380952252</v>
      </c>
    </row>
    <row r="2317" spans="3:23" ht="18.75" thickBot="1" x14ac:dyDescent="0.3">
      <c r="C2317" s="11">
        <v>44329</v>
      </c>
      <c r="D2317" s="12">
        <v>1707.6</v>
      </c>
      <c r="E2317">
        <f t="shared" si="213"/>
        <v>90.459289081951397</v>
      </c>
      <c r="F2317" s="222"/>
      <c r="G2317" s="115">
        <v>237</v>
      </c>
      <c r="H2317" s="115">
        <f t="shared" si="214"/>
        <v>142.77108433734963</v>
      </c>
      <c r="I2317" s="225">
        <v>44329</v>
      </c>
      <c r="J2317" s="257">
        <v>56745974841</v>
      </c>
      <c r="K2317" s="115">
        <f t="shared" si="215"/>
        <v>136.53216557857198</v>
      </c>
      <c r="L2317" s="115">
        <f t="shared" si="216"/>
        <v>-6.2389187587776576</v>
      </c>
      <c r="M2317" s="248"/>
      <c r="N2317" s="248">
        <v>44329</v>
      </c>
      <c r="O2317" s="115">
        <v>40.5</v>
      </c>
      <c r="P2317" s="74">
        <f t="shared" si="217"/>
        <v>48.214285714285587</v>
      </c>
      <c r="R2317">
        <f t="shared" si="212"/>
        <v>405</v>
      </c>
      <c r="T2317" s="11">
        <v>44329</v>
      </c>
      <c r="U2317" s="115">
        <v>90.459289081951397</v>
      </c>
      <c r="V2317" s="115">
        <v>142.77108433734963</v>
      </c>
      <c r="W2317" s="115">
        <v>48.214285714285587</v>
      </c>
    </row>
    <row r="2318" spans="3:23" ht="18.75" thickBot="1" x14ac:dyDescent="0.3">
      <c r="C2318" s="11">
        <v>44333</v>
      </c>
      <c r="D2318" s="12">
        <v>1756.42</v>
      </c>
      <c r="E2318">
        <f t="shared" si="213"/>
        <v>93.045505112040914</v>
      </c>
      <c r="F2318" s="222"/>
      <c r="G2318" s="115">
        <v>260</v>
      </c>
      <c r="H2318" s="115">
        <f t="shared" si="214"/>
        <v>156.62650602409664</v>
      </c>
      <c r="I2318" s="225">
        <v>44333</v>
      </c>
      <c r="J2318" s="257">
        <v>62252968180</v>
      </c>
      <c r="K2318" s="115">
        <f t="shared" si="215"/>
        <v>149.78212257564857</v>
      </c>
      <c r="L2318" s="115">
        <f t="shared" si="216"/>
        <v>-6.8443834484480703</v>
      </c>
      <c r="M2318" s="248"/>
      <c r="N2318" s="248">
        <v>44333</v>
      </c>
      <c r="O2318" s="115">
        <v>41</v>
      </c>
      <c r="P2318" s="74">
        <f t="shared" si="217"/>
        <v>48.809523809523682</v>
      </c>
      <c r="R2318">
        <f t="shared" si="212"/>
        <v>410</v>
      </c>
      <c r="T2318" s="11">
        <v>44333</v>
      </c>
      <c r="U2318" s="115">
        <v>93.045505112040914</v>
      </c>
      <c r="V2318" s="115">
        <v>156.62650602409664</v>
      </c>
      <c r="W2318" s="115">
        <v>48.809523809523682</v>
      </c>
    </row>
    <row r="2319" spans="3:23" ht="18.75" thickBot="1" x14ac:dyDescent="0.3">
      <c r="C2319" s="11">
        <v>44334</v>
      </c>
      <c r="D2319" s="12">
        <v>1753.68</v>
      </c>
      <c r="E2319">
        <f t="shared" si="213"/>
        <v>92.900354929278819</v>
      </c>
      <c r="F2319" s="222"/>
      <c r="G2319" s="115">
        <v>259</v>
      </c>
      <c r="H2319" s="115">
        <f t="shared" si="214"/>
        <v>156.02409638554244</v>
      </c>
      <c r="I2319" s="225">
        <v>44334</v>
      </c>
      <c r="J2319" s="257">
        <v>62013533687</v>
      </c>
      <c r="K2319" s="115">
        <f t="shared" si="215"/>
        <v>149.20603748881916</v>
      </c>
      <c r="L2319" s="115">
        <f t="shared" si="216"/>
        <v>-6.8180588967232723</v>
      </c>
      <c r="M2319" s="248"/>
      <c r="N2319" s="248">
        <v>44334</v>
      </c>
      <c r="O2319" s="115">
        <v>41</v>
      </c>
      <c r="P2319" s="74">
        <f t="shared" si="217"/>
        <v>48.809523809523682</v>
      </c>
      <c r="R2319">
        <f t="shared" si="212"/>
        <v>410</v>
      </c>
      <c r="T2319" s="11">
        <v>44334</v>
      </c>
      <c r="U2319" s="115">
        <v>92.900354929278819</v>
      </c>
      <c r="V2319" s="115">
        <v>156.02409638554244</v>
      </c>
      <c r="W2319" s="115">
        <v>48.809523809523682</v>
      </c>
    </row>
    <row r="2320" spans="3:23" ht="18.75" thickBot="1" x14ac:dyDescent="0.3">
      <c r="C2320" s="11">
        <v>44335</v>
      </c>
      <c r="D2320" s="12">
        <v>1741.91</v>
      </c>
      <c r="E2320">
        <f t="shared" si="213"/>
        <v>92.276844837632908</v>
      </c>
      <c r="F2320" s="222"/>
      <c r="G2320" s="115">
        <v>253</v>
      </c>
      <c r="H2320" s="115">
        <f t="shared" si="214"/>
        <v>152.40963855421714</v>
      </c>
      <c r="I2320" s="225">
        <v>44335</v>
      </c>
      <c r="J2320" s="257">
        <v>60576926729</v>
      </c>
      <c r="K2320" s="115">
        <f t="shared" si="215"/>
        <v>145.74952696784266</v>
      </c>
      <c r="L2320" s="115">
        <f t="shared" si="216"/>
        <v>-6.6601115863744837</v>
      </c>
      <c r="M2320" s="248"/>
      <c r="N2320" s="248">
        <v>44335</v>
      </c>
      <c r="O2320" s="115">
        <v>41</v>
      </c>
      <c r="P2320" s="74">
        <f t="shared" si="217"/>
        <v>48.809523809523682</v>
      </c>
      <c r="R2320">
        <f t="shared" si="212"/>
        <v>410</v>
      </c>
      <c r="T2320" s="11">
        <v>44335</v>
      </c>
      <c r="U2320" s="115">
        <v>92.276844837632908</v>
      </c>
      <c r="V2320" s="115">
        <v>152.40963855421714</v>
      </c>
      <c r="W2320" s="115">
        <v>48.809523809523682</v>
      </c>
    </row>
    <row r="2321" spans="3:23" ht="18.75" thickBot="1" x14ac:dyDescent="0.3">
      <c r="C2321" s="11">
        <v>44336</v>
      </c>
      <c r="D2321" s="12">
        <v>1743.69</v>
      </c>
      <c r="E2321">
        <f t="shared" si="213"/>
        <v>92.371139481908997</v>
      </c>
      <c r="F2321" s="222"/>
      <c r="G2321" s="115">
        <v>252</v>
      </c>
      <c r="H2321" s="115">
        <f t="shared" si="214"/>
        <v>151.80722891566293</v>
      </c>
      <c r="I2321" s="225">
        <v>44336</v>
      </c>
      <c r="J2321" s="257">
        <v>60337492236</v>
      </c>
      <c r="K2321" s="115">
        <f t="shared" si="215"/>
        <v>145.17344188101325</v>
      </c>
      <c r="L2321" s="115">
        <f t="shared" si="216"/>
        <v>-6.6337870346496857</v>
      </c>
      <c r="M2321" s="248"/>
      <c r="N2321" s="248">
        <v>44336</v>
      </c>
      <c r="O2321" s="115">
        <v>40</v>
      </c>
      <c r="P2321" s="74">
        <f t="shared" si="217"/>
        <v>47.619047619047493</v>
      </c>
      <c r="R2321">
        <f t="shared" si="212"/>
        <v>400</v>
      </c>
      <c r="T2321" s="11">
        <v>44336</v>
      </c>
      <c r="U2321" s="115">
        <v>92.371139481908997</v>
      </c>
      <c r="V2321" s="115">
        <v>151.80722891566293</v>
      </c>
      <c r="W2321" s="115">
        <v>47.619047619047493</v>
      </c>
    </row>
    <row r="2322" spans="3:23" ht="18.75" thickBot="1" x14ac:dyDescent="0.3">
      <c r="C2322" s="11">
        <v>44337</v>
      </c>
      <c r="D2322" s="12">
        <v>1749.82</v>
      </c>
      <c r="E2322">
        <f t="shared" si="213"/>
        <v>92.695873284949727</v>
      </c>
      <c r="F2322" s="222"/>
      <c r="G2322" s="115">
        <v>254.25</v>
      </c>
      <c r="H2322" s="115">
        <f t="shared" si="214"/>
        <v>153.16265060240991</v>
      </c>
      <c r="I2322" s="225">
        <v>44337</v>
      </c>
      <c r="J2322" s="257">
        <v>60876219845.25</v>
      </c>
      <c r="K2322" s="115">
        <f t="shared" si="215"/>
        <v>146.46963332637944</v>
      </c>
      <c r="L2322" s="115">
        <f t="shared" si="216"/>
        <v>-6.6930172760304742</v>
      </c>
      <c r="M2322" s="248"/>
      <c r="N2322" s="248">
        <v>44337</v>
      </c>
      <c r="O2322" s="115">
        <v>40</v>
      </c>
      <c r="P2322" s="74">
        <f t="shared" si="217"/>
        <v>47.619047619047493</v>
      </c>
      <c r="R2322">
        <f t="shared" si="212"/>
        <v>400</v>
      </c>
      <c r="T2322" s="11">
        <v>44337</v>
      </c>
      <c r="U2322" s="115">
        <v>92.695873284949727</v>
      </c>
      <c r="V2322" s="115">
        <v>153.16265060240991</v>
      </c>
      <c r="W2322" s="115">
        <v>47.619047619047493</v>
      </c>
    </row>
    <row r="2323" spans="3:23" ht="18.75" thickBot="1" x14ac:dyDescent="0.3">
      <c r="C2323" s="11">
        <v>44340</v>
      </c>
      <c r="D2323" s="12">
        <v>1747.17</v>
      </c>
      <c r="E2323">
        <f t="shared" si="213"/>
        <v>92.555490808920709</v>
      </c>
      <c r="F2323" s="222"/>
      <c r="G2323" s="115">
        <v>255</v>
      </c>
      <c r="H2323" s="115">
        <f t="shared" si="214"/>
        <v>153.61445783132555</v>
      </c>
      <c r="I2323" s="225">
        <v>44340</v>
      </c>
      <c r="J2323" s="257">
        <v>61055795715</v>
      </c>
      <c r="K2323" s="115">
        <f t="shared" si="215"/>
        <v>146.9016971415015</v>
      </c>
      <c r="L2323" s="115">
        <f t="shared" si="216"/>
        <v>-6.7127606898240515</v>
      </c>
      <c r="M2323" s="248"/>
      <c r="N2323" s="248">
        <v>44340</v>
      </c>
      <c r="O2323" s="115">
        <v>39.799999999999997</v>
      </c>
      <c r="P2323" s="74">
        <f t="shared" si="217"/>
        <v>47.380952380952252</v>
      </c>
      <c r="R2323">
        <f t="shared" si="212"/>
        <v>398</v>
      </c>
      <c r="T2323" s="11">
        <v>44340</v>
      </c>
      <c r="U2323" s="115">
        <v>92.555490808920709</v>
      </c>
      <c r="V2323" s="115">
        <v>153.61445783132555</v>
      </c>
      <c r="W2323" s="115">
        <v>47.380952380952252</v>
      </c>
    </row>
    <row r="2324" spans="3:23" ht="18.75" thickBot="1" x14ac:dyDescent="0.3">
      <c r="C2324" s="11">
        <v>44341</v>
      </c>
      <c r="D2324" s="12">
        <v>1747.37</v>
      </c>
      <c r="E2324">
        <f t="shared" si="213"/>
        <v>92.566085712771951</v>
      </c>
      <c r="F2324" s="222"/>
      <c r="G2324" s="115">
        <v>255</v>
      </c>
      <c r="H2324" s="115">
        <f t="shared" si="214"/>
        <v>153.61445783132555</v>
      </c>
      <c r="I2324" s="225">
        <v>44341</v>
      </c>
      <c r="J2324" s="257">
        <v>61055795715</v>
      </c>
      <c r="K2324" s="115">
        <f t="shared" si="215"/>
        <v>146.9016971415015</v>
      </c>
      <c r="L2324" s="115">
        <f t="shared" si="216"/>
        <v>-6.7127606898240515</v>
      </c>
      <c r="M2324" s="248"/>
      <c r="N2324" s="248">
        <v>44341</v>
      </c>
      <c r="O2324" s="115">
        <v>39</v>
      </c>
      <c r="P2324" s="74">
        <f t="shared" si="217"/>
        <v>46.428571428571303</v>
      </c>
      <c r="R2324">
        <f t="shared" si="212"/>
        <v>390</v>
      </c>
      <c r="T2324" s="11">
        <v>44341</v>
      </c>
      <c r="U2324" s="115">
        <v>92.566085712771951</v>
      </c>
      <c r="V2324" s="115">
        <v>153.61445783132555</v>
      </c>
      <c r="W2324" s="115">
        <v>46.428571428571303</v>
      </c>
    </row>
    <row r="2325" spans="3:23" ht="18.75" thickBot="1" x14ac:dyDescent="0.3">
      <c r="C2325" s="11">
        <v>44342</v>
      </c>
      <c r="D2325" s="12">
        <v>1741.49</v>
      </c>
      <c r="E2325">
        <f t="shared" si="213"/>
        <v>92.254595539545278</v>
      </c>
      <c r="F2325" s="222"/>
      <c r="G2325" s="115">
        <v>254</v>
      </c>
      <c r="H2325" s="115">
        <f t="shared" si="214"/>
        <v>153.01204819277135</v>
      </c>
      <c r="I2325" s="225">
        <v>44342</v>
      </c>
      <c r="J2325" s="257">
        <v>60816361222</v>
      </c>
      <c r="K2325" s="115">
        <f t="shared" si="215"/>
        <v>146.32561205467209</v>
      </c>
      <c r="L2325" s="115">
        <f t="shared" si="216"/>
        <v>-6.6864361380992534</v>
      </c>
      <c r="M2325" s="248"/>
      <c r="N2325" s="248">
        <v>44342</v>
      </c>
      <c r="O2325" s="115">
        <v>37.9</v>
      </c>
      <c r="P2325" s="74">
        <f t="shared" si="217"/>
        <v>45.1190476190475</v>
      </c>
      <c r="R2325">
        <f t="shared" si="212"/>
        <v>379</v>
      </c>
      <c r="T2325" s="11">
        <v>44342</v>
      </c>
      <c r="U2325" s="115">
        <v>92.254595539545278</v>
      </c>
      <c r="V2325" s="115">
        <v>153.01204819277135</v>
      </c>
      <c r="W2325" s="115">
        <v>45.1190476190475</v>
      </c>
    </row>
    <row r="2326" spans="3:23" ht="18.75" thickBot="1" x14ac:dyDescent="0.3">
      <c r="C2326" s="11">
        <v>44343</v>
      </c>
      <c r="D2326" s="12">
        <v>1739.9</v>
      </c>
      <c r="E2326">
        <f t="shared" si="213"/>
        <v>92.170366053927864</v>
      </c>
      <c r="F2326" s="222"/>
      <c r="G2326" s="115">
        <v>254</v>
      </c>
      <c r="H2326" s="115">
        <f t="shared" si="214"/>
        <v>153.01204819277135</v>
      </c>
      <c r="I2326" s="225">
        <v>44343</v>
      </c>
      <c r="J2326" s="257">
        <v>60816361222</v>
      </c>
      <c r="K2326" s="115">
        <f t="shared" si="215"/>
        <v>146.32561205467209</v>
      </c>
      <c r="L2326" s="115">
        <f t="shared" si="216"/>
        <v>-6.6864361380992534</v>
      </c>
      <c r="M2326" s="248"/>
      <c r="N2326" s="248">
        <v>44343</v>
      </c>
      <c r="O2326" s="115">
        <v>37.599999999999994</v>
      </c>
      <c r="P2326" s="74">
        <f t="shared" si="217"/>
        <v>44.761904761904638</v>
      </c>
      <c r="R2326">
        <f t="shared" si="212"/>
        <v>375.99999999999994</v>
      </c>
      <c r="T2326" s="11">
        <v>44343</v>
      </c>
      <c r="U2326" s="115">
        <v>92.170366053927864</v>
      </c>
      <c r="V2326" s="115">
        <v>153.01204819277135</v>
      </c>
      <c r="W2326" s="115">
        <v>44.761904761904638</v>
      </c>
    </row>
    <row r="2327" spans="3:23" ht="18.75" thickBot="1" x14ac:dyDescent="0.3">
      <c r="C2327" s="11">
        <v>44344</v>
      </c>
      <c r="D2327" s="12">
        <v>1729.63</v>
      </c>
      <c r="E2327">
        <f t="shared" si="213"/>
        <v>91.626317741166304</v>
      </c>
      <c r="F2327" s="222"/>
      <c r="G2327" s="115">
        <v>250</v>
      </c>
      <c r="H2327" s="115">
        <f t="shared" si="214"/>
        <v>150.60240963855449</v>
      </c>
      <c r="I2327" s="225">
        <v>44344</v>
      </c>
      <c r="J2327" s="257">
        <v>59858623250</v>
      </c>
      <c r="K2327" s="115">
        <f t="shared" si="215"/>
        <v>144.02127170735443</v>
      </c>
      <c r="L2327" s="115">
        <f t="shared" si="216"/>
        <v>-6.5811379312000611</v>
      </c>
      <c r="M2327" s="248"/>
      <c r="N2327" s="248">
        <v>44344</v>
      </c>
      <c r="O2327" s="115">
        <v>37.599999999999994</v>
      </c>
      <c r="P2327" s="74">
        <f t="shared" si="217"/>
        <v>44.761904761904638</v>
      </c>
      <c r="R2327">
        <f t="shared" si="212"/>
        <v>375.99999999999994</v>
      </c>
      <c r="T2327" s="11">
        <v>44344</v>
      </c>
      <c r="U2327" s="115">
        <v>91.626317741166304</v>
      </c>
      <c r="V2327" s="115">
        <v>150.60240963855449</v>
      </c>
      <c r="W2327" s="115">
        <v>44.761904761904638</v>
      </c>
    </row>
    <row r="2328" spans="3:23" ht="18.75" thickBot="1" x14ac:dyDescent="0.3">
      <c r="C2328" s="11">
        <v>44347</v>
      </c>
      <c r="D2328" s="12">
        <v>1713.6</v>
      </c>
      <c r="E2328">
        <f t="shared" si="213"/>
        <v>90.777136197488801</v>
      </c>
      <c r="F2328" s="222"/>
      <c r="G2328" s="115">
        <v>242.25</v>
      </c>
      <c r="H2328" s="115">
        <f t="shared" si="214"/>
        <v>145.93373493975929</v>
      </c>
      <c r="I2328" s="240">
        <v>44347</v>
      </c>
      <c r="J2328" s="262">
        <v>58003005929.25</v>
      </c>
      <c r="K2328" s="115">
        <f t="shared" si="215"/>
        <v>139.55661228442645</v>
      </c>
      <c r="L2328" s="115">
        <f t="shared" si="216"/>
        <v>-6.3771226553328404</v>
      </c>
      <c r="M2328" s="252"/>
      <c r="N2328" s="252">
        <v>44347</v>
      </c>
      <c r="O2328" s="115">
        <v>37.599999999999994</v>
      </c>
      <c r="P2328" s="74">
        <f t="shared" si="217"/>
        <v>44.761904761904638</v>
      </c>
      <c r="R2328">
        <f t="shared" si="212"/>
        <v>375.99999999999994</v>
      </c>
      <c r="T2328" s="11">
        <v>44347</v>
      </c>
      <c r="U2328" s="115">
        <v>90.777136197488801</v>
      </c>
      <c r="V2328" s="115">
        <v>145.93373493975929</v>
      </c>
      <c r="W2328" s="115">
        <v>44.761904761904638</v>
      </c>
    </row>
    <row r="2329" spans="3:23" ht="18.75" thickBot="1" x14ac:dyDescent="0.3">
      <c r="C2329" s="11">
        <v>44348</v>
      </c>
      <c r="D2329" s="12">
        <v>1717.54</v>
      </c>
      <c r="E2329">
        <f t="shared" si="213"/>
        <v>90.985855803358376</v>
      </c>
      <c r="F2329" s="222"/>
      <c r="G2329" s="115">
        <v>245</v>
      </c>
      <c r="H2329" s="115">
        <f t="shared" si="214"/>
        <v>147.5903614457834</v>
      </c>
      <c r="I2329" s="225">
        <v>44348</v>
      </c>
      <c r="J2329" s="257">
        <v>58661450785</v>
      </c>
      <c r="K2329" s="115">
        <f t="shared" si="215"/>
        <v>141.14084627320736</v>
      </c>
      <c r="L2329" s="115">
        <f t="shared" si="216"/>
        <v>-6.4495151725760422</v>
      </c>
      <c r="M2329" s="248"/>
      <c r="N2329" s="248">
        <v>44348</v>
      </c>
      <c r="O2329" s="115">
        <v>38.5</v>
      </c>
      <c r="P2329" s="74">
        <f t="shared" si="217"/>
        <v>45.833333333333215</v>
      </c>
      <c r="R2329">
        <f t="shared" si="212"/>
        <v>385</v>
      </c>
      <c r="T2329" s="11">
        <v>44348</v>
      </c>
      <c r="U2329" s="115">
        <v>90.985855803358376</v>
      </c>
      <c r="V2329" s="115">
        <v>147.5903614457834</v>
      </c>
      <c r="W2329" s="115">
        <v>45.833333333333215</v>
      </c>
    </row>
    <row r="2330" spans="3:23" ht="18.75" thickBot="1" x14ac:dyDescent="0.3">
      <c r="C2330" s="11">
        <v>44349</v>
      </c>
      <c r="D2330" s="12">
        <v>1723.39</v>
      </c>
      <c r="E2330">
        <f t="shared" si="213"/>
        <v>91.295756741007366</v>
      </c>
      <c r="F2330" s="222"/>
      <c r="G2330" s="115">
        <v>245.5</v>
      </c>
      <c r="H2330" s="115">
        <f t="shared" si="214"/>
        <v>147.8915662650605</v>
      </c>
      <c r="I2330" s="225">
        <v>44349</v>
      </c>
      <c r="J2330" s="257">
        <v>58781168031.5</v>
      </c>
      <c r="K2330" s="115">
        <f t="shared" si="215"/>
        <v>141.42888881662208</v>
      </c>
      <c r="L2330" s="115">
        <f t="shared" si="216"/>
        <v>-6.4626774484384271</v>
      </c>
      <c r="M2330" s="248"/>
      <c r="N2330" s="248">
        <v>44349</v>
      </c>
      <c r="O2330" s="115">
        <v>39</v>
      </c>
      <c r="P2330" s="74">
        <f t="shared" si="217"/>
        <v>46.428571428571303</v>
      </c>
      <c r="R2330">
        <f t="shared" si="212"/>
        <v>390</v>
      </c>
      <c r="T2330" s="11">
        <v>44349</v>
      </c>
      <c r="U2330" s="115">
        <v>91.295756741007366</v>
      </c>
      <c r="V2330" s="115">
        <v>147.8915662650605</v>
      </c>
      <c r="W2330" s="115">
        <v>46.428571428571303</v>
      </c>
    </row>
    <row r="2331" spans="3:23" ht="18.75" thickBot="1" x14ac:dyDescent="0.3">
      <c r="C2331" s="11">
        <v>44350</v>
      </c>
      <c r="D2331" s="12">
        <v>1725.89</v>
      </c>
      <c r="E2331">
        <f t="shared" si="213"/>
        <v>91.42819303914797</v>
      </c>
      <c r="F2331" s="222"/>
      <c r="G2331" s="115">
        <v>246</v>
      </c>
      <c r="H2331" s="115">
        <f t="shared" si="214"/>
        <v>148.19277108433761</v>
      </c>
      <c r="I2331" s="245">
        <v>44350</v>
      </c>
      <c r="J2331" s="261">
        <v>58900885278</v>
      </c>
      <c r="K2331" s="115">
        <f t="shared" si="215"/>
        <v>141.71693136003677</v>
      </c>
      <c r="L2331" s="115">
        <f t="shared" si="216"/>
        <v>-6.4758397243008403</v>
      </c>
      <c r="M2331" s="245"/>
      <c r="N2331" s="245">
        <v>44350</v>
      </c>
      <c r="O2331" s="115">
        <v>39.4</v>
      </c>
      <c r="P2331" s="74">
        <f t="shared" si="217"/>
        <v>46.904761904761777</v>
      </c>
      <c r="R2331">
        <f t="shared" si="212"/>
        <v>394</v>
      </c>
      <c r="T2331" s="11">
        <v>44350</v>
      </c>
      <c r="U2331" s="115">
        <v>91.42819303914797</v>
      </c>
      <c r="V2331" s="115">
        <v>148.19277108433761</v>
      </c>
      <c r="W2331" s="115">
        <v>46.904761904761777</v>
      </c>
    </row>
    <row r="2332" spans="3:23" ht="18.75" thickBot="1" x14ac:dyDescent="0.3">
      <c r="C2332" s="11">
        <v>44351</v>
      </c>
      <c r="D2332" s="12">
        <v>1729.67</v>
      </c>
      <c r="E2332">
        <f t="shared" si="213"/>
        <v>91.628436721936538</v>
      </c>
      <c r="F2332" s="222"/>
      <c r="G2332" s="115">
        <v>247</v>
      </c>
      <c r="H2332" s="115">
        <f t="shared" si="214"/>
        <v>148.79518072289184</v>
      </c>
      <c r="I2332" s="225">
        <v>44351</v>
      </c>
      <c r="J2332" s="257">
        <v>59140319771</v>
      </c>
      <c r="K2332" s="115">
        <f t="shared" si="215"/>
        <v>142.2930164468662</v>
      </c>
      <c r="L2332" s="115">
        <f t="shared" si="216"/>
        <v>-6.5021642760256384</v>
      </c>
      <c r="M2332" s="248"/>
      <c r="N2332" s="248">
        <v>44351</v>
      </c>
      <c r="O2332" s="115">
        <v>39.4</v>
      </c>
      <c r="P2332" s="74">
        <f t="shared" si="217"/>
        <v>46.904761904761777</v>
      </c>
      <c r="R2332">
        <f t="shared" si="212"/>
        <v>394</v>
      </c>
      <c r="T2332" s="11">
        <v>44351</v>
      </c>
      <c r="U2332" s="115">
        <v>91.628436721936538</v>
      </c>
      <c r="V2332" s="115">
        <v>148.79518072289184</v>
      </c>
      <c r="W2332" s="115">
        <v>46.904761904761777</v>
      </c>
    </row>
    <row r="2333" spans="3:23" ht="18.75" thickBot="1" x14ac:dyDescent="0.3">
      <c r="C2333" s="11">
        <v>44354</v>
      </c>
      <c r="D2333" s="12">
        <v>1732.27</v>
      </c>
      <c r="E2333">
        <f t="shared" si="213"/>
        <v>91.766170472002742</v>
      </c>
      <c r="F2333" s="222"/>
      <c r="G2333" s="115">
        <v>249</v>
      </c>
      <c r="H2333" s="115">
        <f t="shared" si="214"/>
        <v>150.00000000000028</v>
      </c>
      <c r="I2333" s="225">
        <v>44354</v>
      </c>
      <c r="J2333" s="257">
        <v>59619188757</v>
      </c>
      <c r="K2333" s="115">
        <f t="shared" si="215"/>
        <v>143.44518662052505</v>
      </c>
      <c r="L2333" s="115">
        <f t="shared" si="216"/>
        <v>-6.5548133794752346</v>
      </c>
      <c r="M2333" s="248"/>
      <c r="N2333" s="248">
        <v>44354</v>
      </c>
      <c r="O2333" s="115">
        <v>40</v>
      </c>
      <c r="P2333" s="74">
        <f t="shared" si="217"/>
        <v>47.619047619047485</v>
      </c>
      <c r="R2333">
        <f t="shared" si="212"/>
        <v>400</v>
      </c>
      <c r="T2333" s="11">
        <v>44354</v>
      </c>
      <c r="U2333" s="115">
        <v>91.766170472002742</v>
      </c>
      <c r="V2333" s="115">
        <v>150.00000000000028</v>
      </c>
      <c r="W2333" s="115">
        <v>47.619047619047485</v>
      </c>
    </row>
    <row r="2334" spans="3:23" ht="18.75" thickBot="1" x14ac:dyDescent="0.3">
      <c r="C2334" s="11">
        <v>44355</v>
      </c>
      <c r="D2334" s="12">
        <v>1738.05</v>
      </c>
      <c r="E2334">
        <f t="shared" si="213"/>
        <v>92.072363193303801</v>
      </c>
      <c r="F2334" s="222"/>
      <c r="G2334" s="115">
        <v>250</v>
      </c>
      <c r="H2334" s="115">
        <f t="shared" si="214"/>
        <v>150.60240963855452</v>
      </c>
      <c r="I2334" s="225">
        <v>44355</v>
      </c>
      <c r="J2334" s="257">
        <v>59858623250</v>
      </c>
      <c r="K2334" s="115">
        <f t="shared" si="215"/>
        <v>144.02127170735449</v>
      </c>
      <c r="L2334" s="115">
        <f t="shared" si="216"/>
        <v>-6.5811379312000327</v>
      </c>
      <c r="M2334" s="248"/>
      <c r="N2334" s="248">
        <v>44355</v>
      </c>
      <c r="O2334" s="115">
        <v>41.5</v>
      </c>
      <c r="P2334" s="74">
        <f t="shared" si="217"/>
        <v>49.40476190476177</v>
      </c>
      <c r="R2334">
        <f t="shared" si="212"/>
        <v>415</v>
      </c>
      <c r="T2334" s="11">
        <v>44355</v>
      </c>
      <c r="U2334" s="115">
        <v>92.072363193303801</v>
      </c>
      <c r="V2334" s="115">
        <v>150.60240963855452</v>
      </c>
      <c r="W2334" s="115">
        <v>49.40476190476177</v>
      </c>
    </row>
    <row r="2335" spans="3:23" ht="18.75" thickBot="1" x14ac:dyDescent="0.3">
      <c r="C2335" s="11">
        <v>44356</v>
      </c>
      <c r="D2335" s="12">
        <v>1738.96</v>
      </c>
      <c r="E2335">
        <f t="shared" si="213"/>
        <v>92.120570005826977</v>
      </c>
      <c r="F2335" s="222"/>
      <c r="G2335" s="115">
        <v>250.25</v>
      </c>
      <c r="H2335" s="115">
        <f t="shared" si="214"/>
        <v>150.75301204819306</v>
      </c>
      <c r="I2335" s="225">
        <v>44356</v>
      </c>
      <c r="J2335" s="257">
        <v>59918481873.25</v>
      </c>
      <c r="K2335" s="115">
        <f t="shared" si="215"/>
        <v>144.16529297906183</v>
      </c>
      <c r="L2335" s="115">
        <f t="shared" si="216"/>
        <v>-6.5877190691312251</v>
      </c>
      <c r="M2335" s="248"/>
      <c r="N2335" s="248">
        <v>44356</v>
      </c>
      <c r="O2335" s="115">
        <v>42</v>
      </c>
      <c r="P2335" s="74">
        <f t="shared" si="217"/>
        <v>49.999999999999858</v>
      </c>
      <c r="R2335">
        <f t="shared" si="212"/>
        <v>420</v>
      </c>
      <c r="T2335" s="11">
        <v>44356</v>
      </c>
      <c r="U2335" s="115">
        <v>92.120570005826977</v>
      </c>
      <c r="V2335" s="115">
        <v>150.75301204819306</v>
      </c>
      <c r="W2335" s="115">
        <v>49.999999999999858</v>
      </c>
    </row>
    <row r="2336" spans="3:23" ht="18.75" thickBot="1" x14ac:dyDescent="0.3">
      <c r="C2336" s="11">
        <v>44357</v>
      </c>
      <c r="D2336" s="12">
        <v>1740.31</v>
      </c>
      <c r="E2336">
        <f t="shared" si="213"/>
        <v>92.1920856068229</v>
      </c>
      <c r="F2336" s="222"/>
      <c r="G2336" s="115">
        <v>251.5</v>
      </c>
      <c r="H2336" s="115">
        <f t="shared" si="214"/>
        <v>151.50602409638583</v>
      </c>
      <c r="I2336" s="225">
        <v>44357</v>
      </c>
      <c r="J2336" s="257">
        <v>60217774989.5</v>
      </c>
      <c r="K2336" s="115">
        <f t="shared" si="215"/>
        <v>144.88539933759859</v>
      </c>
      <c r="L2336" s="115">
        <f t="shared" si="216"/>
        <v>-6.620624758787244</v>
      </c>
      <c r="M2336" s="248"/>
      <c r="N2336" s="248">
        <v>44357</v>
      </c>
      <c r="O2336" s="115">
        <v>41.8</v>
      </c>
      <c r="P2336" s="74">
        <f t="shared" si="217"/>
        <v>49.761904761904617</v>
      </c>
      <c r="R2336">
        <f t="shared" si="212"/>
        <v>418</v>
      </c>
      <c r="T2336" s="11">
        <v>44357</v>
      </c>
      <c r="U2336" s="115">
        <v>92.1920856068229</v>
      </c>
      <c r="V2336" s="115">
        <v>151.50602409638583</v>
      </c>
      <c r="W2336" s="115">
        <v>49.761904761904617</v>
      </c>
    </row>
    <row r="2337" spans="3:23" ht="18.75" thickBot="1" x14ac:dyDescent="0.3">
      <c r="C2337" s="11">
        <v>44358</v>
      </c>
      <c r="D2337" s="12">
        <v>1745.51</v>
      </c>
      <c r="E2337">
        <f t="shared" si="213"/>
        <v>92.467553106955336</v>
      </c>
      <c r="F2337" s="222"/>
      <c r="G2337" s="115">
        <v>252.5</v>
      </c>
      <c r="H2337" s="115">
        <f t="shared" si="214"/>
        <v>152.10843373494006</v>
      </c>
      <c r="I2337" s="225">
        <v>44358</v>
      </c>
      <c r="J2337" s="257">
        <v>60457209482.5</v>
      </c>
      <c r="K2337" s="115">
        <f t="shared" si="215"/>
        <v>145.46148442442802</v>
      </c>
      <c r="L2337" s="115">
        <f t="shared" si="216"/>
        <v>-6.6469493105120421</v>
      </c>
      <c r="M2337" s="248"/>
      <c r="N2337" s="248">
        <v>44358</v>
      </c>
      <c r="O2337" s="115">
        <v>41.8</v>
      </c>
      <c r="P2337" s="74">
        <f t="shared" si="217"/>
        <v>49.761904761904617</v>
      </c>
      <c r="R2337">
        <f t="shared" si="212"/>
        <v>418</v>
      </c>
      <c r="T2337" s="11">
        <v>44358</v>
      </c>
      <c r="U2337" s="115">
        <v>92.467553106955336</v>
      </c>
      <c r="V2337" s="115">
        <v>152.10843373494006</v>
      </c>
      <c r="W2337" s="115">
        <v>49.761904761904617</v>
      </c>
    </row>
    <row r="2338" spans="3:23" ht="18.75" thickBot="1" x14ac:dyDescent="0.3">
      <c r="C2338" s="11">
        <v>44361</v>
      </c>
      <c r="D2338" s="12">
        <v>1757.43</v>
      </c>
      <c r="E2338">
        <f t="shared" si="213"/>
        <v>93.099009376489704</v>
      </c>
      <c r="F2338" s="222"/>
      <c r="G2338" s="115">
        <v>255</v>
      </c>
      <c r="H2338" s="115">
        <f t="shared" si="214"/>
        <v>153.61445783132561</v>
      </c>
      <c r="I2338" s="225">
        <v>44361</v>
      </c>
      <c r="J2338" s="257">
        <v>61055795715</v>
      </c>
      <c r="K2338" s="115">
        <f t="shared" si="215"/>
        <v>146.90169714150156</v>
      </c>
      <c r="L2338" s="115">
        <f t="shared" si="216"/>
        <v>-6.7127606898240515</v>
      </c>
      <c r="M2338" s="248"/>
      <c r="N2338" s="248">
        <v>44361</v>
      </c>
      <c r="O2338" s="115">
        <v>41.8</v>
      </c>
      <c r="P2338" s="74">
        <f t="shared" si="217"/>
        <v>49.761904761904617</v>
      </c>
      <c r="R2338">
        <f t="shared" si="212"/>
        <v>418</v>
      </c>
      <c r="T2338" s="11">
        <v>44361</v>
      </c>
      <c r="U2338" s="115">
        <v>93.099009376489704</v>
      </c>
      <c r="V2338" s="115">
        <v>153.61445783132561</v>
      </c>
      <c r="W2338" s="115">
        <v>49.761904761904617</v>
      </c>
    </row>
    <row r="2339" spans="3:23" ht="18.75" thickBot="1" x14ac:dyDescent="0.3">
      <c r="C2339" s="11">
        <v>44362</v>
      </c>
      <c r="D2339" s="12">
        <v>1774.3</v>
      </c>
      <c r="E2339">
        <f t="shared" si="213"/>
        <v>93.992689516342438</v>
      </c>
      <c r="F2339" s="222"/>
      <c r="G2339" s="115">
        <v>260.25</v>
      </c>
      <c r="H2339" s="115">
        <f t="shared" si="214"/>
        <v>156.77710843373524</v>
      </c>
      <c r="I2339" s="225">
        <v>44362</v>
      </c>
      <c r="J2339" s="257">
        <v>62312826803.25</v>
      </c>
      <c r="K2339" s="115">
        <f t="shared" si="215"/>
        <v>149.926143847356</v>
      </c>
      <c r="L2339" s="115">
        <f t="shared" si="216"/>
        <v>-6.8509645863792343</v>
      </c>
      <c r="M2339" s="248"/>
      <c r="N2339" s="248">
        <v>44362</v>
      </c>
      <c r="O2339" s="115">
        <v>41.5</v>
      </c>
      <c r="P2339" s="74">
        <f t="shared" si="217"/>
        <v>49.404761904761763</v>
      </c>
      <c r="R2339">
        <f t="shared" si="212"/>
        <v>415</v>
      </c>
      <c r="T2339" s="11">
        <v>44362</v>
      </c>
      <c r="U2339" s="115">
        <v>93.992689516342438</v>
      </c>
      <c r="V2339" s="115">
        <v>156.77710843373524</v>
      </c>
      <c r="W2339" s="115">
        <v>49.404761904761763</v>
      </c>
    </row>
    <row r="2340" spans="3:23" ht="18.75" thickBot="1" x14ac:dyDescent="0.3">
      <c r="C2340" s="11">
        <v>44363</v>
      </c>
      <c r="D2340" s="12">
        <v>1810.21</v>
      </c>
      <c r="E2340">
        <f t="shared" si="213"/>
        <v>95.895004502833942</v>
      </c>
      <c r="F2340" s="222"/>
      <c r="G2340" s="115">
        <v>266</v>
      </c>
      <c r="H2340" s="115">
        <f t="shared" si="214"/>
        <v>160.240963855422</v>
      </c>
      <c r="I2340" s="225">
        <v>44363</v>
      </c>
      <c r="J2340" s="257">
        <v>63689575138</v>
      </c>
      <c r="K2340" s="115">
        <f t="shared" si="215"/>
        <v>153.23863309662516</v>
      </c>
      <c r="L2340" s="115">
        <f t="shared" si="216"/>
        <v>-7.0023307587968304</v>
      </c>
      <c r="M2340" s="248"/>
      <c r="N2340" s="248">
        <v>44363</v>
      </c>
      <c r="O2340" s="115">
        <v>41.5</v>
      </c>
      <c r="P2340" s="74">
        <f t="shared" si="217"/>
        <v>49.404761904761763</v>
      </c>
      <c r="R2340">
        <f t="shared" si="212"/>
        <v>415</v>
      </c>
      <c r="T2340" s="11">
        <v>44363</v>
      </c>
      <c r="U2340" s="115">
        <v>95.895004502833942</v>
      </c>
      <c r="V2340" s="115">
        <v>160.240963855422</v>
      </c>
      <c r="W2340" s="115">
        <v>49.404761904761763</v>
      </c>
    </row>
    <row r="2341" spans="3:23" ht="18.75" thickBot="1" x14ac:dyDescent="0.3">
      <c r="C2341" s="11">
        <v>44364</v>
      </c>
      <c r="D2341" s="12">
        <v>1841.44</v>
      </c>
      <c r="E2341">
        <f t="shared" si="213"/>
        <v>97.549398739206239</v>
      </c>
      <c r="F2341" s="222"/>
      <c r="G2341" s="115">
        <v>275</v>
      </c>
      <c r="H2341" s="115">
        <f t="shared" si="214"/>
        <v>165.66265060240994</v>
      </c>
      <c r="I2341" s="225">
        <v>44364</v>
      </c>
      <c r="J2341" s="257">
        <v>65844485575</v>
      </c>
      <c r="K2341" s="115">
        <f t="shared" si="215"/>
        <v>158.42339887808993</v>
      </c>
      <c r="L2341" s="115">
        <f t="shared" si="216"/>
        <v>-7.2392517243200132</v>
      </c>
      <c r="M2341" s="248"/>
      <c r="N2341" s="248">
        <v>44364</v>
      </c>
      <c r="O2341" s="115">
        <v>45</v>
      </c>
      <c r="P2341" s="74">
        <f t="shared" si="217"/>
        <v>53.571428571428413</v>
      </c>
      <c r="R2341">
        <f t="shared" si="212"/>
        <v>450</v>
      </c>
      <c r="T2341" s="11">
        <v>44364</v>
      </c>
      <c r="U2341" s="115">
        <v>97.549398739206239</v>
      </c>
      <c r="V2341" s="115">
        <v>165.66265060240994</v>
      </c>
      <c r="W2341" s="115">
        <v>53.571428571428413</v>
      </c>
    </row>
    <row r="2342" spans="3:23" ht="18.75" thickBot="1" x14ac:dyDescent="0.3">
      <c r="C2342" s="11">
        <v>44365</v>
      </c>
      <c r="D2342" s="12">
        <v>1829.55</v>
      </c>
      <c r="E2342">
        <f t="shared" si="213"/>
        <v>96.919531705249568</v>
      </c>
      <c r="F2342" s="222"/>
      <c r="G2342" s="115">
        <v>270</v>
      </c>
      <c r="H2342" s="115">
        <f t="shared" si="214"/>
        <v>162.65060240963885</v>
      </c>
      <c r="I2342" s="225">
        <v>44365</v>
      </c>
      <c r="J2342" s="257">
        <v>64647313110</v>
      </c>
      <c r="K2342" s="115">
        <f t="shared" si="215"/>
        <v>155.54297344394283</v>
      </c>
      <c r="L2342" s="115">
        <f t="shared" si="216"/>
        <v>-7.1076289656960228</v>
      </c>
      <c r="M2342" s="248"/>
      <c r="N2342" s="248">
        <v>44365</v>
      </c>
      <c r="O2342" s="115">
        <v>44</v>
      </c>
      <c r="P2342" s="74">
        <f t="shared" si="217"/>
        <v>52.380952380952223</v>
      </c>
      <c r="R2342">
        <f t="shared" si="212"/>
        <v>440</v>
      </c>
      <c r="T2342" s="11">
        <v>44365</v>
      </c>
      <c r="U2342" s="115">
        <v>96.919531705249568</v>
      </c>
      <c r="V2342" s="115">
        <v>162.65060240963885</v>
      </c>
      <c r="W2342" s="115">
        <v>52.380952380952223</v>
      </c>
    </row>
    <row r="2343" spans="3:23" ht="18.75" thickBot="1" x14ac:dyDescent="0.3">
      <c r="C2343" s="11">
        <v>44368</v>
      </c>
      <c r="D2343" s="12">
        <v>1832.13</v>
      </c>
      <c r="E2343">
        <f t="shared" si="213"/>
        <v>97.056205964930669</v>
      </c>
      <c r="F2343" s="222"/>
      <c r="G2343" s="115">
        <v>270</v>
      </c>
      <c r="H2343" s="115">
        <f t="shared" si="214"/>
        <v>162.65060240963885</v>
      </c>
      <c r="I2343" s="225">
        <v>44368</v>
      </c>
      <c r="J2343" s="257">
        <v>64647313110</v>
      </c>
      <c r="K2343" s="115">
        <f t="shared" si="215"/>
        <v>155.54297344394283</v>
      </c>
      <c r="L2343" s="115">
        <f t="shared" si="216"/>
        <v>-7.1076289656960228</v>
      </c>
      <c r="M2343" s="248"/>
      <c r="N2343" s="248">
        <v>44368</v>
      </c>
      <c r="O2343" s="115">
        <v>44</v>
      </c>
      <c r="P2343" s="74">
        <f t="shared" si="217"/>
        <v>52.380952380952223</v>
      </c>
      <c r="R2343">
        <f t="shared" si="212"/>
        <v>440</v>
      </c>
      <c r="T2343" s="11">
        <v>44368</v>
      </c>
      <c r="U2343" s="115">
        <v>97.056205964930669</v>
      </c>
      <c r="V2343" s="115">
        <v>162.65060240963885</v>
      </c>
      <c r="W2343" s="115">
        <v>52.380952380952223</v>
      </c>
    </row>
    <row r="2344" spans="3:23" ht="18.75" thickBot="1" x14ac:dyDescent="0.3">
      <c r="C2344" s="11">
        <v>44369</v>
      </c>
      <c r="D2344" s="12">
        <v>1828.21</v>
      </c>
      <c r="E2344">
        <f t="shared" si="213"/>
        <v>96.848545849446211</v>
      </c>
      <c r="F2344" s="222"/>
      <c r="G2344" s="115">
        <v>270</v>
      </c>
      <c r="H2344" s="115">
        <f t="shared" si="214"/>
        <v>162.65060240963885</v>
      </c>
      <c r="I2344" s="225">
        <v>44369</v>
      </c>
      <c r="J2344" s="257">
        <v>64647313110</v>
      </c>
      <c r="K2344" s="115">
        <f t="shared" si="215"/>
        <v>155.54297344394283</v>
      </c>
      <c r="L2344" s="115">
        <f t="shared" si="216"/>
        <v>-7.1076289656960228</v>
      </c>
      <c r="M2344" s="248"/>
      <c r="N2344" s="248">
        <v>44369</v>
      </c>
      <c r="O2344" s="115">
        <v>42</v>
      </c>
      <c r="P2344" s="74">
        <f t="shared" si="217"/>
        <v>49.999999999999851</v>
      </c>
      <c r="R2344">
        <f t="shared" si="212"/>
        <v>420</v>
      </c>
      <c r="T2344" s="11">
        <v>44369</v>
      </c>
      <c r="U2344" s="115">
        <v>96.848545849446211</v>
      </c>
      <c r="V2344" s="115">
        <v>162.65060240963885</v>
      </c>
      <c r="W2344" s="115">
        <v>49.999999999999851</v>
      </c>
    </row>
    <row r="2345" spans="3:23" ht="18.75" thickBot="1" x14ac:dyDescent="0.3">
      <c r="C2345" s="11">
        <v>44370</v>
      </c>
      <c r="D2345" s="12">
        <v>1825.2</v>
      </c>
      <c r="E2345">
        <f t="shared" si="213"/>
        <v>96.689092546484943</v>
      </c>
      <c r="F2345" s="222"/>
      <c r="G2345" s="115">
        <v>273</v>
      </c>
      <c r="H2345" s="115">
        <f t="shared" si="214"/>
        <v>164.4578313253015</v>
      </c>
      <c r="I2345" s="225">
        <v>44370</v>
      </c>
      <c r="J2345" s="257">
        <v>65365616589</v>
      </c>
      <c r="K2345" s="115">
        <f t="shared" si="215"/>
        <v>157.27122870443108</v>
      </c>
      <c r="L2345" s="115">
        <f t="shared" si="216"/>
        <v>-7.186602620870417</v>
      </c>
      <c r="M2345" s="248"/>
      <c r="N2345" s="248">
        <v>44370</v>
      </c>
      <c r="O2345" s="115">
        <v>41.5</v>
      </c>
      <c r="P2345" s="74">
        <f t="shared" si="217"/>
        <v>49.404761904761756</v>
      </c>
      <c r="R2345">
        <f t="shared" si="212"/>
        <v>415</v>
      </c>
      <c r="T2345" s="11">
        <v>44370</v>
      </c>
      <c r="U2345" s="115">
        <v>96.689092546484943</v>
      </c>
      <c r="V2345" s="115">
        <v>164.4578313253015</v>
      </c>
      <c r="W2345" s="115">
        <v>49.404761904761756</v>
      </c>
    </row>
    <row r="2346" spans="3:23" ht="18.75" thickBot="1" x14ac:dyDescent="0.3">
      <c r="C2346" s="11">
        <v>44371</v>
      </c>
      <c r="D2346" s="12">
        <v>1844.8</v>
      </c>
      <c r="E2346">
        <f t="shared" si="213"/>
        <v>97.727393123907191</v>
      </c>
      <c r="F2346" s="222"/>
      <c r="G2346" s="115">
        <v>279</v>
      </c>
      <c r="H2346" s="115">
        <f t="shared" si="214"/>
        <v>168.07228915662679</v>
      </c>
      <c r="I2346" s="225">
        <v>44371</v>
      </c>
      <c r="J2346" s="257">
        <v>66802223547</v>
      </c>
      <c r="K2346" s="115">
        <f t="shared" si="215"/>
        <v>160.72773922540759</v>
      </c>
      <c r="L2346" s="115">
        <f t="shared" si="216"/>
        <v>-7.3445499312192055</v>
      </c>
      <c r="M2346" s="248"/>
      <c r="N2346" s="248">
        <v>44371</v>
      </c>
      <c r="O2346" s="115">
        <v>44</v>
      </c>
      <c r="P2346" s="74">
        <f t="shared" si="217"/>
        <v>52.38095238095223</v>
      </c>
      <c r="R2346">
        <f t="shared" si="212"/>
        <v>440</v>
      </c>
      <c r="T2346" s="11">
        <v>44371</v>
      </c>
      <c r="U2346" s="115">
        <v>97.727393123907191</v>
      </c>
      <c r="V2346" s="115">
        <v>168.07228915662679</v>
      </c>
      <c r="W2346" s="115">
        <v>52.38095238095223</v>
      </c>
    </row>
    <row r="2347" spans="3:23" ht="18.75" thickBot="1" x14ac:dyDescent="0.3">
      <c r="C2347" s="11">
        <v>44372</v>
      </c>
      <c r="D2347" s="12">
        <v>1851.01</v>
      </c>
      <c r="E2347">
        <f t="shared" si="213"/>
        <v>98.056364888488432</v>
      </c>
      <c r="F2347" s="222"/>
      <c r="G2347" s="115">
        <v>279</v>
      </c>
      <c r="H2347" s="115">
        <f t="shared" si="214"/>
        <v>168.07228915662679</v>
      </c>
      <c r="I2347" s="225">
        <v>44372</v>
      </c>
      <c r="J2347" s="257">
        <v>66802223547</v>
      </c>
      <c r="K2347" s="115">
        <f t="shared" si="215"/>
        <v>160.72773922540759</v>
      </c>
      <c r="L2347" s="115">
        <f t="shared" si="216"/>
        <v>-7.3445499312192055</v>
      </c>
      <c r="M2347" s="248"/>
      <c r="N2347" s="248">
        <v>44372</v>
      </c>
      <c r="O2347" s="115">
        <v>44</v>
      </c>
      <c r="P2347" s="74">
        <f t="shared" si="217"/>
        <v>52.38095238095223</v>
      </c>
      <c r="R2347">
        <f t="shared" si="212"/>
        <v>440</v>
      </c>
      <c r="T2347" s="11">
        <v>44372</v>
      </c>
      <c r="U2347" s="115">
        <v>98.056364888488432</v>
      </c>
      <c r="V2347" s="115">
        <v>168.07228915662679</v>
      </c>
      <c r="W2347" s="115">
        <v>52.38095238095223</v>
      </c>
    </row>
    <row r="2348" spans="3:23" ht="18.75" thickBot="1" x14ac:dyDescent="0.3">
      <c r="C2348" s="11">
        <v>44375</v>
      </c>
      <c r="D2348" s="12">
        <v>1855.46</v>
      </c>
      <c r="E2348">
        <f t="shared" si="213"/>
        <v>98.292101499178685</v>
      </c>
      <c r="F2348" s="222"/>
      <c r="G2348" s="115">
        <v>276</v>
      </c>
      <c r="H2348" s="115">
        <f t="shared" si="214"/>
        <v>166.26506024096415</v>
      </c>
      <c r="I2348" s="225">
        <v>44375</v>
      </c>
      <c r="J2348" s="257">
        <v>66083920068</v>
      </c>
      <c r="K2348" s="115">
        <f t="shared" si="215"/>
        <v>158.99948396491934</v>
      </c>
      <c r="L2348" s="115">
        <f t="shared" si="216"/>
        <v>-7.2655762760448113</v>
      </c>
      <c r="M2348" s="248"/>
      <c r="N2348" s="248">
        <v>44375</v>
      </c>
      <c r="O2348" s="115">
        <v>44.5</v>
      </c>
      <c r="P2348" s="74">
        <f t="shared" si="217"/>
        <v>52.976190476190332</v>
      </c>
      <c r="R2348">
        <f t="shared" si="212"/>
        <v>445</v>
      </c>
      <c r="T2348" s="11">
        <v>44375</v>
      </c>
      <c r="U2348" s="115">
        <v>98.292101499178685</v>
      </c>
      <c r="V2348" s="115">
        <v>166.26506024096415</v>
      </c>
      <c r="W2348" s="115">
        <v>52.976190476190332</v>
      </c>
    </row>
    <row r="2349" spans="3:23" ht="18.75" thickBot="1" x14ac:dyDescent="0.3">
      <c r="C2349" s="11">
        <v>44376</v>
      </c>
      <c r="D2349" s="12">
        <v>1861.36</v>
      </c>
      <c r="E2349">
        <f t="shared" si="213"/>
        <v>98.604651162790475</v>
      </c>
      <c r="F2349" s="222"/>
      <c r="G2349" s="115">
        <v>275</v>
      </c>
      <c r="H2349" s="115">
        <f t="shared" si="214"/>
        <v>165.66265060240994</v>
      </c>
      <c r="I2349" s="225">
        <v>44376</v>
      </c>
      <c r="J2349" s="257">
        <v>65844485575</v>
      </c>
      <c r="K2349" s="115">
        <f t="shared" si="215"/>
        <v>158.42339887808993</v>
      </c>
      <c r="L2349" s="115">
        <f t="shared" si="216"/>
        <v>-7.2392517243200132</v>
      </c>
      <c r="M2349" s="248"/>
      <c r="N2349" s="248">
        <v>44376</v>
      </c>
      <c r="O2349" s="115">
        <v>44.5</v>
      </c>
      <c r="P2349" s="74">
        <f t="shared" si="217"/>
        <v>52.976190476190332</v>
      </c>
      <c r="R2349">
        <f t="shared" si="212"/>
        <v>445</v>
      </c>
      <c r="T2349" s="11">
        <v>44376</v>
      </c>
      <c r="U2349" s="115">
        <v>98.604651162790475</v>
      </c>
      <c r="V2349" s="115">
        <v>165.66265060240994</v>
      </c>
      <c r="W2349" s="115">
        <v>52.976190476190332</v>
      </c>
    </row>
    <row r="2350" spans="3:23" ht="18.75" thickBot="1" x14ac:dyDescent="0.3">
      <c r="C2350" s="11">
        <v>44377</v>
      </c>
      <c r="D2350" s="12">
        <v>1863.22</v>
      </c>
      <c r="E2350">
        <f t="shared" si="213"/>
        <v>98.703183768607076</v>
      </c>
      <c r="F2350" s="222"/>
      <c r="G2350" s="115">
        <v>273</v>
      </c>
      <c r="H2350" s="115">
        <f t="shared" si="214"/>
        <v>164.4578313253015</v>
      </c>
      <c r="I2350" s="241">
        <v>44377</v>
      </c>
      <c r="J2350" s="259">
        <v>65381461236</v>
      </c>
      <c r="K2350" s="115">
        <f t="shared" si="215"/>
        <v>157.30935130209198</v>
      </c>
      <c r="L2350" s="115">
        <f t="shared" si="216"/>
        <v>-7.1484800232095154</v>
      </c>
      <c r="M2350" s="250"/>
      <c r="N2350" s="250">
        <v>44377</v>
      </c>
      <c r="O2350" s="115">
        <v>44.5</v>
      </c>
      <c r="P2350" s="74">
        <f t="shared" si="217"/>
        <v>52.976190476190332</v>
      </c>
      <c r="R2350">
        <f t="shared" si="212"/>
        <v>445</v>
      </c>
      <c r="T2350" s="11">
        <v>44377</v>
      </c>
      <c r="U2350" s="115">
        <v>98.703183768607076</v>
      </c>
      <c r="V2350" s="115">
        <v>164.4578313253015</v>
      </c>
      <c r="W2350" s="115">
        <v>52.976190476190332</v>
      </c>
    </row>
    <row r="2351" spans="3:23" ht="18.75" thickBot="1" x14ac:dyDescent="0.3">
      <c r="C2351" s="11">
        <v>44378</v>
      </c>
      <c r="D2351" s="12">
        <v>1873.57</v>
      </c>
      <c r="E2351">
        <f t="shared" si="213"/>
        <v>99.251470042909133</v>
      </c>
      <c r="F2351" s="222"/>
      <c r="G2351" s="115">
        <v>274</v>
      </c>
      <c r="H2351" s="115">
        <f t="shared" si="214"/>
        <v>165.0602409638557</v>
      </c>
      <c r="I2351" s="225">
        <v>44378</v>
      </c>
      <c r="J2351" s="257">
        <v>65620953768</v>
      </c>
      <c r="K2351" s="115">
        <f t="shared" si="215"/>
        <v>157.88557603213627</v>
      </c>
      <c r="L2351" s="115">
        <f t="shared" si="216"/>
        <v>-7.174664931719434</v>
      </c>
      <c r="M2351" s="248"/>
      <c r="N2351" s="248">
        <v>44378</v>
      </c>
      <c r="O2351" s="115">
        <v>44.5</v>
      </c>
      <c r="P2351" s="74">
        <f t="shared" si="217"/>
        <v>52.976190476190332</v>
      </c>
      <c r="R2351">
        <f t="shared" ref="R2351:R2414" si="218">+O2351*10</f>
        <v>445</v>
      </c>
      <c r="T2351" s="11">
        <v>44378</v>
      </c>
      <c r="U2351" s="115">
        <v>99.251470042909133</v>
      </c>
      <c r="V2351" s="115">
        <v>165.0602409638557</v>
      </c>
      <c r="W2351" s="115">
        <v>52.976190476190332</v>
      </c>
    </row>
    <row r="2352" spans="3:23" ht="18.75" thickBot="1" x14ac:dyDescent="0.3">
      <c r="C2352" s="11">
        <v>44379</v>
      </c>
      <c r="D2352" s="12">
        <v>1888.6</v>
      </c>
      <c r="E2352">
        <f t="shared" si="213"/>
        <v>100.0476770673304</v>
      </c>
      <c r="F2352" s="222"/>
      <c r="G2352" s="115">
        <v>280</v>
      </c>
      <c r="H2352" s="115">
        <f t="shared" si="214"/>
        <v>168.67469879518103</v>
      </c>
      <c r="I2352" s="225">
        <v>44379</v>
      </c>
      <c r="J2352" s="257">
        <v>67057908960</v>
      </c>
      <c r="K2352" s="115">
        <f t="shared" si="215"/>
        <v>161.34292441240206</v>
      </c>
      <c r="L2352" s="115">
        <f t="shared" si="216"/>
        <v>-7.3317743827789741</v>
      </c>
      <c r="M2352" s="248"/>
      <c r="N2352" s="248">
        <v>44379</v>
      </c>
      <c r="O2352" s="115">
        <v>44.2</v>
      </c>
      <c r="P2352" s="74">
        <f t="shared" si="217"/>
        <v>52.619047619047478</v>
      </c>
      <c r="R2352">
        <f t="shared" si="218"/>
        <v>442</v>
      </c>
      <c r="T2352" s="11">
        <v>44379</v>
      </c>
      <c r="U2352" s="115">
        <v>100.0476770673304</v>
      </c>
      <c r="V2352" s="115">
        <v>168.67469879518103</v>
      </c>
      <c r="W2352" s="115">
        <v>52.619047619047478</v>
      </c>
    </row>
    <row r="2353" spans="3:23" ht="18.75" thickBot="1" x14ac:dyDescent="0.3">
      <c r="C2353" s="11">
        <v>44382</v>
      </c>
      <c r="D2353" s="12">
        <v>1894.04</v>
      </c>
      <c r="E2353">
        <f t="shared" si="213"/>
        <v>100.33585845208434</v>
      </c>
      <c r="F2353" s="222"/>
      <c r="G2353" s="115">
        <v>280</v>
      </c>
      <c r="H2353" s="115">
        <f t="shared" si="214"/>
        <v>168.67469879518103</v>
      </c>
      <c r="I2353" s="245">
        <v>44382</v>
      </c>
      <c r="J2353" s="261">
        <v>67057908960</v>
      </c>
      <c r="K2353" s="115">
        <f t="shared" si="215"/>
        <v>161.34292441240206</v>
      </c>
      <c r="L2353" s="115">
        <f t="shared" si="216"/>
        <v>-7.3317743827789741</v>
      </c>
      <c r="M2353" s="245"/>
      <c r="N2353" s="245">
        <v>44382</v>
      </c>
      <c r="O2353" s="115">
        <v>44</v>
      </c>
      <c r="P2353" s="74">
        <f t="shared" si="217"/>
        <v>52.380952380952237</v>
      </c>
      <c r="R2353">
        <f t="shared" si="218"/>
        <v>440</v>
      </c>
      <c r="T2353" s="11">
        <v>44382</v>
      </c>
      <c r="U2353" s="115">
        <v>100.33585845208434</v>
      </c>
      <c r="V2353" s="115">
        <v>168.67469879518103</v>
      </c>
      <c r="W2353" s="115">
        <v>52.380952380952237</v>
      </c>
    </row>
    <row r="2354" spans="3:23" ht="18.75" thickBot="1" x14ac:dyDescent="0.3">
      <c r="C2354" s="11">
        <v>44383</v>
      </c>
      <c r="D2354" s="12">
        <v>1907.8</v>
      </c>
      <c r="E2354">
        <f t="shared" si="213"/>
        <v>101.06478783705018</v>
      </c>
      <c r="F2354" s="222"/>
      <c r="G2354" s="115">
        <v>280.5</v>
      </c>
      <c r="H2354" s="115">
        <f t="shared" si="214"/>
        <v>168.97590361445813</v>
      </c>
      <c r="I2354" s="225">
        <v>44383</v>
      </c>
      <c r="J2354" s="257">
        <v>67177655226</v>
      </c>
      <c r="K2354" s="115">
        <f t="shared" si="215"/>
        <v>161.63103677742421</v>
      </c>
      <c r="L2354" s="115">
        <f t="shared" si="216"/>
        <v>-7.3448668370339192</v>
      </c>
      <c r="M2354" s="248"/>
      <c r="N2354" s="248">
        <v>44383</v>
      </c>
      <c r="O2354" s="115">
        <v>43</v>
      </c>
      <c r="P2354" s="74">
        <f t="shared" si="217"/>
        <v>51.190476190476055</v>
      </c>
      <c r="R2354">
        <f t="shared" si="218"/>
        <v>430</v>
      </c>
      <c r="T2354" s="11">
        <v>44383</v>
      </c>
      <c r="U2354" s="115">
        <v>101.06478783705018</v>
      </c>
      <c r="V2354" s="115">
        <v>168.97590361445813</v>
      </c>
      <c r="W2354" s="115">
        <v>51.190476190476055</v>
      </c>
    </row>
    <row r="2355" spans="3:23" ht="18.75" thickBot="1" x14ac:dyDescent="0.3">
      <c r="C2355" s="11">
        <v>44384</v>
      </c>
      <c r="D2355" s="12">
        <v>1930.02</v>
      </c>
      <c r="E2355">
        <f t="shared" si="213"/>
        <v>102.24188165492379</v>
      </c>
      <c r="F2355" s="222"/>
      <c r="G2355" s="115">
        <v>285</v>
      </c>
      <c r="H2355" s="115">
        <f t="shared" si="214"/>
        <v>171.68674698795212</v>
      </c>
      <c r="I2355" s="225">
        <v>44384</v>
      </c>
      <c r="J2355" s="257">
        <v>68255371620</v>
      </c>
      <c r="K2355" s="115">
        <f t="shared" si="215"/>
        <v>164.22404806262355</v>
      </c>
      <c r="L2355" s="115">
        <f t="shared" si="216"/>
        <v>-7.4626989253285672</v>
      </c>
      <c r="M2355" s="248"/>
      <c r="N2355" s="248">
        <v>44384</v>
      </c>
      <c r="O2355" s="115">
        <v>42.5</v>
      </c>
      <c r="P2355" s="74">
        <f t="shared" si="217"/>
        <v>50.59523809523796</v>
      </c>
      <c r="R2355">
        <f t="shared" si="218"/>
        <v>425</v>
      </c>
      <c r="T2355" s="11">
        <v>44384</v>
      </c>
      <c r="U2355" s="115">
        <v>102.24188165492379</v>
      </c>
      <c r="V2355" s="115">
        <v>171.68674698795212</v>
      </c>
      <c r="W2355" s="115">
        <v>50.59523809523796</v>
      </c>
    </row>
    <row r="2356" spans="3:23" ht="18.75" thickBot="1" x14ac:dyDescent="0.3">
      <c r="C2356" s="11">
        <v>44385</v>
      </c>
      <c r="D2356" s="12">
        <v>1943.36</v>
      </c>
      <c r="E2356">
        <f t="shared" si="213"/>
        <v>102.948561741802</v>
      </c>
      <c r="F2356" s="222"/>
      <c r="G2356" s="115">
        <v>291</v>
      </c>
      <c r="H2356" s="115">
        <f t="shared" si="214"/>
        <v>175.30120481927744</v>
      </c>
      <c r="I2356" s="225">
        <v>44385</v>
      </c>
      <c r="J2356" s="257">
        <v>69692326812</v>
      </c>
      <c r="K2356" s="115">
        <f t="shared" si="215"/>
        <v>167.68139644288931</v>
      </c>
      <c r="L2356" s="115">
        <f t="shared" si="216"/>
        <v>-7.6198083763881357</v>
      </c>
      <c r="M2356" s="248"/>
      <c r="N2356" s="248">
        <v>44385</v>
      </c>
      <c r="O2356" s="115">
        <v>43</v>
      </c>
      <c r="P2356" s="74">
        <f t="shared" si="217"/>
        <v>51.190476190476055</v>
      </c>
      <c r="R2356">
        <f t="shared" si="218"/>
        <v>430</v>
      </c>
      <c r="T2356" s="11">
        <v>44385</v>
      </c>
      <c r="U2356" s="115">
        <v>102.948561741802</v>
      </c>
      <c r="V2356" s="115">
        <v>175.30120481927744</v>
      </c>
      <c r="W2356" s="115">
        <v>51.190476190476055</v>
      </c>
    </row>
    <row r="2357" spans="3:23" ht="18.75" thickBot="1" x14ac:dyDescent="0.3">
      <c r="C2357" s="11">
        <v>44386</v>
      </c>
      <c r="D2357" s="12">
        <v>1963.16</v>
      </c>
      <c r="E2357">
        <f t="shared" si="213"/>
        <v>103.99745722307551</v>
      </c>
      <c r="F2357" s="222"/>
      <c r="G2357" s="115">
        <v>297</v>
      </c>
      <c r="H2357" s="115">
        <f t="shared" si="214"/>
        <v>178.91566265060274</v>
      </c>
      <c r="I2357" s="225">
        <v>44386</v>
      </c>
      <c r="J2357" s="257">
        <v>71129282004</v>
      </c>
      <c r="K2357" s="115">
        <f t="shared" si="215"/>
        <v>171.13874482315506</v>
      </c>
      <c r="L2357" s="115">
        <f t="shared" si="216"/>
        <v>-7.7769178274476758</v>
      </c>
      <c r="M2357" s="248"/>
      <c r="N2357" s="248">
        <v>44386</v>
      </c>
      <c r="O2357" s="115">
        <v>43.099999999999994</v>
      </c>
      <c r="P2357" s="74">
        <f t="shared" si="217"/>
        <v>51.309523809523668</v>
      </c>
      <c r="R2357">
        <f t="shared" si="218"/>
        <v>430.99999999999994</v>
      </c>
      <c r="T2357" s="11">
        <v>44386</v>
      </c>
      <c r="U2357" s="115">
        <v>103.99745722307551</v>
      </c>
      <c r="V2357" s="115">
        <v>178.91566265060274</v>
      </c>
      <c r="W2357" s="115">
        <v>51.309523809523668</v>
      </c>
    </row>
    <row r="2358" spans="3:23" ht="18.75" thickBot="1" x14ac:dyDescent="0.3">
      <c r="C2358" s="11">
        <v>44389</v>
      </c>
      <c r="D2358" s="12">
        <v>1968.31</v>
      </c>
      <c r="E2358">
        <f t="shared" si="213"/>
        <v>104.27027599724514</v>
      </c>
      <c r="F2358" s="222"/>
      <c r="G2358" s="115">
        <v>297.5</v>
      </c>
      <c r="H2358" s="115">
        <f t="shared" si="214"/>
        <v>179.21686746987987</v>
      </c>
      <c r="I2358" s="225">
        <v>44389</v>
      </c>
      <c r="J2358" s="257">
        <v>71249028270</v>
      </c>
      <c r="K2358" s="115">
        <f t="shared" si="215"/>
        <v>171.42685718817722</v>
      </c>
      <c r="L2358" s="115">
        <f t="shared" si="216"/>
        <v>-7.7900102817026493</v>
      </c>
      <c r="M2358" s="248"/>
      <c r="N2358" s="248">
        <v>44389</v>
      </c>
      <c r="O2358" s="115">
        <v>43.7</v>
      </c>
      <c r="P2358" s="74">
        <f t="shared" si="217"/>
        <v>52.02380952380939</v>
      </c>
      <c r="R2358">
        <f t="shared" si="218"/>
        <v>437</v>
      </c>
      <c r="T2358" s="11">
        <v>44389</v>
      </c>
      <c r="U2358" s="115">
        <v>104.27027599724514</v>
      </c>
      <c r="V2358" s="115">
        <v>179.21686746987987</v>
      </c>
      <c r="W2358" s="115">
        <v>52.02380952380939</v>
      </c>
    </row>
    <row r="2359" spans="3:23" ht="18.75" thickBot="1" x14ac:dyDescent="0.3">
      <c r="C2359" s="11">
        <v>44390</v>
      </c>
      <c r="D2359" s="12">
        <v>1980.69</v>
      </c>
      <c r="E2359">
        <f t="shared" si="213"/>
        <v>104.92610054563737</v>
      </c>
      <c r="F2359" s="222"/>
      <c r="G2359" s="115">
        <v>301</v>
      </c>
      <c r="H2359" s="115">
        <f t="shared" si="214"/>
        <v>181.32530120481962</v>
      </c>
      <c r="I2359" s="225">
        <v>44390</v>
      </c>
      <c r="J2359" s="257">
        <v>72087252132</v>
      </c>
      <c r="K2359" s="115">
        <f t="shared" si="215"/>
        <v>173.44364374333225</v>
      </c>
      <c r="L2359" s="115">
        <f t="shared" si="216"/>
        <v>-7.8816574614873787</v>
      </c>
      <c r="M2359" s="248"/>
      <c r="N2359" s="248">
        <v>44390</v>
      </c>
      <c r="O2359" s="115">
        <v>44</v>
      </c>
      <c r="P2359" s="74">
        <f t="shared" si="217"/>
        <v>52.380952380952237</v>
      </c>
      <c r="R2359">
        <f t="shared" si="218"/>
        <v>440</v>
      </c>
      <c r="T2359" s="11">
        <v>44390</v>
      </c>
      <c r="U2359" s="115">
        <v>104.92610054563737</v>
      </c>
      <c r="V2359" s="115">
        <v>181.32530120481962</v>
      </c>
      <c r="W2359" s="115">
        <v>52.380952380952237</v>
      </c>
    </row>
    <row r="2360" spans="3:23" ht="18.75" thickBot="1" x14ac:dyDescent="0.3">
      <c r="C2360" s="11">
        <v>44391</v>
      </c>
      <c r="D2360" s="12">
        <v>1985.96</v>
      </c>
      <c r="E2360">
        <f t="shared" si="213"/>
        <v>105.20527626211774</v>
      </c>
      <c r="F2360" s="222"/>
      <c r="G2360" s="115">
        <v>305</v>
      </c>
      <c r="H2360" s="115">
        <f t="shared" si="214"/>
        <v>183.73493975903651</v>
      </c>
      <c r="I2360" s="225">
        <v>44391</v>
      </c>
      <c r="J2360" s="257">
        <v>73045222260</v>
      </c>
      <c r="K2360" s="115">
        <f t="shared" si="215"/>
        <v>175.74854266350943</v>
      </c>
      <c r="L2360" s="115">
        <f t="shared" si="216"/>
        <v>-7.9863970955270815</v>
      </c>
      <c r="M2360" s="248"/>
      <c r="N2360" s="248">
        <v>44391</v>
      </c>
      <c r="O2360" s="115">
        <v>44.400000000000006</v>
      </c>
      <c r="P2360" s="74">
        <f t="shared" si="217"/>
        <v>52.857142857142719</v>
      </c>
      <c r="R2360">
        <f t="shared" si="218"/>
        <v>444.00000000000006</v>
      </c>
      <c r="T2360" s="11">
        <v>44391</v>
      </c>
      <c r="U2360" s="115">
        <v>105.20527626211774</v>
      </c>
      <c r="V2360" s="115">
        <v>183.73493975903651</v>
      </c>
      <c r="W2360" s="115">
        <v>52.857142857142719</v>
      </c>
    </row>
    <row r="2361" spans="3:23" ht="18.75" thickBot="1" x14ac:dyDescent="0.3">
      <c r="C2361" s="11">
        <v>44392</v>
      </c>
      <c r="D2361" s="12">
        <v>1985.52</v>
      </c>
      <c r="E2361">
        <f t="shared" si="213"/>
        <v>105.18196747364499</v>
      </c>
      <c r="F2361" s="222"/>
      <c r="G2361" s="115">
        <v>305</v>
      </c>
      <c r="H2361" s="115">
        <f t="shared" si="214"/>
        <v>183.73493975903651</v>
      </c>
      <c r="I2361" s="225">
        <v>44392</v>
      </c>
      <c r="J2361" s="257">
        <v>73045222260</v>
      </c>
      <c r="K2361" s="115">
        <f t="shared" si="215"/>
        <v>175.74854266350943</v>
      </c>
      <c r="L2361" s="115">
        <f t="shared" si="216"/>
        <v>-7.9863970955270815</v>
      </c>
      <c r="M2361" s="248"/>
      <c r="N2361" s="248">
        <v>44392</v>
      </c>
      <c r="O2361" s="115">
        <v>46.3</v>
      </c>
      <c r="P2361" s="74">
        <f t="shared" si="217"/>
        <v>55.119047619047471</v>
      </c>
      <c r="R2361">
        <f t="shared" si="218"/>
        <v>463</v>
      </c>
      <c r="T2361" s="11">
        <v>44392</v>
      </c>
      <c r="U2361" s="115">
        <v>105.18196747364499</v>
      </c>
      <c r="V2361" s="115">
        <v>183.73493975903651</v>
      </c>
      <c r="W2361" s="115">
        <v>55.119047619047471</v>
      </c>
    </row>
    <row r="2362" spans="3:23" ht="18.75" thickBot="1" x14ac:dyDescent="0.3">
      <c r="C2362" s="11">
        <v>44393</v>
      </c>
      <c r="D2362" s="12">
        <v>1974.91</v>
      </c>
      <c r="E2362">
        <f t="shared" si="213"/>
        <v>104.61990782433631</v>
      </c>
      <c r="F2362" s="222"/>
      <c r="G2362" s="115">
        <v>301</v>
      </c>
      <c r="H2362" s="115">
        <f t="shared" si="214"/>
        <v>181.32530120481965</v>
      </c>
      <c r="I2362" s="225">
        <v>44393</v>
      </c>
      <c r="J2362" s="257">
        <v>72087252132</v>
      </c>
      <c r="K2362" s="115">
        <f t="shared" si="215"/>
        <v>173.44364374333227</v>
      </c>
      <c r="L2362" s="115">
        <f t="shared" si="216"/>
        <v>-7.8816574614873787</v>
      </c>
      <c r="M2362" s="248"/>
      <c r="N2362" s="248">
        <v>44393</v>
      </c>
      <c r="O2362" s="115">
        <v>46.900000000000006</v>
      </c>
      <c r="P2362" s="74">
        <f t="shared" si="217"/>
        <v>55.833333333333186</v>
      </c>
      <c r="R2362">
        <f t="shared" si="218"/>
        <v>469.00000000000006</v>
      </c>
      <c r="T2362" s="11">
        <v>44393</v>
      </c>
      <c r="U2362" s="115">
        <v>104.61990782433631</v>
      </c>
      <c r="V2362" s="115">
        <v>181.32530120481965</v>
      </c>
      <c r="W2362" s="115">
        <v>55.833333333333186</v>
      </c>
    </row>
    <row r="2363" spans="3:23" ht="18.75" thickBot="1" x14ac:dyDescent="0.3">
      <c r="C2363" s="11">
        <v>44396</v>
      </c>
      <c r="D2363" s="12">
        <v>1955.92</v>
      </c>
      <c r="E2363">
        <f t="shared" si="213"/>
        <v>103.61392170366035</v>
      </c>
      <c r="F2363" s="222"/>
      <c r="G2363" s="115">
        <v>295</v>
      </c>
      <c r="H2363" s="115">
        <f t="shared" si="214"/>
        <v>177.71084337349433</v>
      </c>
      <c r="I2363" s="225">
        <v>44396</v>
      </c>
      <c r="J2363" s="257">
        <v>70650296940</v>
      </c>
      <c r="K2363" s="115">
        <f t="shared" si="215"/>
        <v>169.98629536306652</v>
      </c>
      <c r="L2363" s="115">
        <f t="shared" si="216"/>
        <v>-7.7245480104278101</v>
      </c>
      <c r="M2363" s="248"/>
      <c r="N2363" s="248">
        <v>44396</v>
      </c>
      <c r="O2363" s="115">
        <v>46.5</v>
      </c>
      <c r="P2363" s="74">
        <f t="shared" si="217"/>
        <v>55.357142857142705</v>
      </c>
      <c r="R2363">
        <f t="shared" si="218"/>
        <v>465</v>
      </c>
      <c r="T2363" s="11">
        <v>44396</v>
      </c>
      <c r="U2363" s="115">
        <v>103.61392170366035</v>
      </c>
      <c r="V2363" s="115">
        <v>177.71084337349433</v>
      </c>
      <c r="W2363" s="115">
        <v>55.357142857142705</v>
      </c>
    </row>
    <row r="2364" spans="3:23" ht="18.75" thickBot="1" x14ac:dyDescent="0.3">
      <c r="C2364" s="11">
        <v>44397</v>
      </c>
      <c r="D2364" s="12">
        <v>1904.36</v>
      </c>
      <c r="E2364">
        <f t="shared" si="213"/>
        <v>100.88255549080873</v>
      </c>
      <c r="F2364" s="222"/>
      <c r="G2364" s="115">
        <v>280</v>
      </c>
      <c r="H2364" s="115">
        <f t="shared" si="214"/>
        <v>168.67469879518106</v>
      </c>
      <c r="I2364" s="225">
        <v>44397</v>
      </c>
      <c r="J2364" s="257">
        <v>67057908960</v>
      </c>
      <c r="K2364" s="115">
        <f t="shared" si="215"/>
        <v>161.34292441240211</v>
      </c>
      <c r="L2364" s="115">
        <f t="shared" si="216"/>
        <v>-7.3317743827789457</v>
      </c>
      <c r="M2364" s="248"/>
      <c r="N2364" s="248">
        <v>44397</v>
      </c>
      <c r="O2364" s="115">
        <v>44.5</v>
      </c>
      <c r="P2364" s="74">
        <f t="shared" si="217"/>
        <v>52.976190476190332</v>
      </c>
      <c r="R2364">
        <f t="shared" si="218"/>
        <v>445</v>
      </c>
      <c r="T2364" s="11">
        <v>44397</v>
      </c>
      <c r="U2364" s="115">
        <v>100.88255549080873</v>
      </c>
      <c r="V2364" s="115">
        <v>168.67469879518106</v>
      </c>
      <c r="W2364" s="115">
        <v>52.976190476190332</v>
      </c>
    </row>
    <row r="2365" spans="3:23" ht="18.75" thickBot="1" x14ac:dyDescent="0.3">
      <c r="C2365" s="11">
        <v>44398</v>
      </c>
      <c r="D2365" s="12">
        <v>1919.13</v>
      </c>
      <c r="E2365">
        <f t="shared" si="213"/>
        <v>101.66498914022337</v>
      </c>
      <c r="F2365" s="222"/>
      <c r="G2365" s="115">
        <v>287</v>
      </c>
      <c r="H2365" s="115">
        <f t="shared" si="214"/>
        <v>172.89156626506056</v>
      </c>
      <c r="I2365" s="225">
        <v>44398</v>
      </c>
      <c r="J2365" s="257">
        <v>68734356684</v>
      </c>
      <c r="K2365" s="115">
        <f t="shared" si="215"/>
        <v>165.37649752271216</v>
      </c>
      <c r="L2365" s="115">
        <f t="shared" si="216"/>
        <v>-7.5150687423484044</v>
      </c>
      <c r="M2365" s="248"/>
      <c r="N2365" s="248">
        <v>44398</v>
      </c>
      <c r="O2365" s="115">
        <v>45</v>
      </c>
      <c r="P2365" s="74">
        <f t="shared" si="217"/>
        <v>53.571428571428427</v>
      </c>
      <c r="R2365">
        <f t="shared" si="218"/>
        <v>450</v>
      </c>
      <c r="T2365" s="11">
        <v>44398</v>
      </c>
      <c r="U2365" s="115">
        <v>101.66498914022337</v>
      </c>
      <c r="V2365" s="115">
        <v>172.89156626506056</v>
      </c>
      <c r="W2365" s="115">
        <v>53.571428571428427</v>
      </c>
    </row>
    <row r="2366" spans="3:23" ht="18.75" thickBot="1" x14ac:dyDescent="0.3">
      <c r="C2366" s="11">
        <v>44399</v>
      </c>
      <c r="D2366" s="12">
        <v>1920.8</v>
      </c>
      <c r="E2366">
        <f t="shared" si="213"/>
        <v>101.75345658738127</v>
      </c>
      <c r="F2366" s="222"/>
      <c r="G2366" s="115">
        <v>288</v>
      </c>
      <c r="H2366" s="115">
        <f t="shared" si="214"/>
        <v>173.49397590361477</v>
      </c>
      <c r="I2366" s="225">
        <v>44399</v>
      </c>
      <c r="J2366" s="257">
        <v>68973849216</v>
      </c>
      <c r="K2366" s="115">
        <f t="shared" si="215"/>
        <v>165.95272225275644</v>
      </c>
      <c r="L2366" s="115">
        <f t="shared" si="216"/>
        <v>-7.541253650858323</v>
      </c>
      <c r="M2366" s="248"/>
      <c r="N2366" s="248">
        <v>44399</v>
      </c>
      <c r="O2366" s="115">
        <v>45</v>
      </c>
      <c r="P2366" s="74">
        <f t="shared" si="217"/>
        <v>53.571428571428427</v>
      </c>
      <c r="R2366">
        <f t="shared" si="218"/>
        <v>450</v>
      </c>
      <c r="T2366" s="11">
        <v>44399</v>
      </c>
      <c r="U2366" s="115">
        <v>101.75345658738127</v>
      </c>
      <c r="V2366" s="115">
        <v>173.49397590361477</v>
      </c>
      <c r="W2366" s="115">
        <v>53.571428571428427</v>
      </c>
    </row>
    <row r="2367" spans="3:23" ht="18.75" thickBot="1" x14ac:dyDescent="0.3">
      <c r="C2367" s="11">
        <v>44400</v>
      </c>
      <c r="D2367" s="12">
        <v>1921.06</v>
      </c>
      <c r="E2367">
        <f t="shared" si="213"/>
        <v>101.7672299623879</v>
      </c>
      <c r="F2367" s="222"/>
      <c r="G2367" s="115">
        <v>288</v>
      </c>
      <c r="H2367" s="115">
        <f t="shared" si="214"/>
        <v>173.49397590361477</v>
      </c>
      <c r="I2367" s="225">
        <v>44400</v>
      </c>
      <c r="J2367" s="257">
        <v>68973849216</v>
      </c>
      <c r="K2367" s="115">
        <f t="shared" si="215"/>
        <v>165.95272225275644</v>
      </c>
      <c r="L2367" s="115">
        <f t="shared" si="216"/>
        <v>-7.541253650858323</v>
      </c>
      <c r="M2367" s="248"/>
      <c r="N2367" s="248">
        <v>44400</v>
      </c>
      <c r="O2367" s="115">
        <v>46.6</v>
      </c>
      <c r="P2367" s="74">
        <f t="shared" si="217"/>
        <v>55.476190476190325</v>
      </c>
      <c r="R2367">
        <f t="shared" si="218"/>
        <v>466</v>
      </c>
      <c r="T2367" s="11">
        <v>44400</v>
      </c>
      <c r="U2367" s="115">
        <v>101.7672299623879</v>
      </c>
      <c r="V2367" s="115">
        <v>173.49397590361477</v>
      </c>
      <c r="W2367" s="115">
        <v>55.476190476190325</v>
      </c>
    </row>
    <row r="2368" spans="3:23" ht="18.75" thickBot="1" x14ac:dyDescent="0.3">
      <c r="C2368" s="11">
        <v>44403</v>
      </c>
      <c r="D2368" s="12">
        <v>1919.14</v>
      </c>
      <c r="E2368">
        <f t="shared" si="213"/>
        <v>101.66551888541593</v>
      </c>
      <c r="F2368" s="222"/>
      <c r="G2368" s="115">
        <v>287</v>
      </c>
      <c r="H2368" s="115">
        <f t="shared" si="214"/>
        <v>172.89156626506056</v>
      </c>
      <c r="I2368" s="225">
        <v>44403</v>
      </c>
      <c r="J2368" s="257">
        <v>68734356684</v>
      </c>
      <c r="K2368" s="115">
        <f t="shared" si="215"/>
        <v>165.37649752271216</v>
      </c>
      <c r="L2368" s="115">
        <f t="shared" si="216"/>
        <v>-7.5150687423484044</v>
      </c>
      <c r="M2368" s="248"/>
      <c r="N2368" s="248">
        <v>44403</v>
      </c>
      <c r="O2368" s="115">
        <v>46.900000000000006</v>
      </c>
      <c r="P2368" s="74">
        <f t="shared" si="217"/>
        <v>55.833333333333179</v>
      </c>
      <c r="R2368">
        <f t="shared" si="218"/>
        <v>469.00000000000006</v>
      </c>
      <c r="T2368" s="11">
        <v>44403</v>
      </c>
      <c r="U2368" s="115">
        <v>101.66551888541593</v>
      </c>
      <c r="V2368" s="115">
        <v>172.89156626506056</v>
      </c>
      <c r="W2368" s="115">
        <v>55.833333333333179</v>
      </c>
    </row>
    <row r="2369" spans="3:23" ht="18.75" thickBot="1" x14ac:dyDescent="0.3">
      <c r="C2369" s="11">
        <v>44404</v>
      </c>
      <c r="D2369" s="12">
        <v>1912.19</v>
      </c>
      <c r="E2369">
        <f t="shared" si="213"/>
        <v>101.29734597658508</v>
      </c>
      <c r="F2369" s="222"/>
      <c r="G2369" s="115">
        <v>286.5</v>
      </c>
      <c r="H2369" s="115">
        <f t="shared" si="214"/>
        <v>172.59036144578346</v>
      </c>
      <c r="I2369" s="225">
        <v>44404</v>
      </c>
      <c r="J2369" s="257">
        <v>68614610418</v>
      </c>
      <c r="K2369" s="115">
        <f t="shared" si="215"/>
        <v>165.08838515769</v>
      </c>
      <c r="L2369" s="115">
        <f t="shared" si="216"/>
        <v>-7.5019762880934593</v>
      </c>
      <c r="M2369" s="248"/>
      <c r="N2369" s="248">
        <v>44404</v>
      </c>
      <c r="O2369" s="115">
        <v>46.5</v>
      </c>
      <c r="P2369" s="74">
        <f t="shared" si="217"/>
        <v>55.357142857142698</v>
      </c>
      <c r="R2369">
        <f t="shared" si="218"/>
        <v>465</v>
      </c>
      <c r="T2369" s="11">
        <v>44404</v>
      </c>
      <c r="U2369" s="115">
        <v>101.29734597658508</v>
      </c>
      <c r="V2369" s="115">
        <v>172.59036144578346</v>
      </c>
      <c r="W2369" s="115">
        <v>55.357142857142698</v>
      </c>
    </row>
    <row r="2370" spans="3:23" ht="18.75" thickBot="1" x14ac:dyDescent="0.3">
      <c r="C2370" s="11">
        <v>44405</v>
      </c>
      <c r="D2370" s="12">
        <v>1916.75</v>
      </c>
      <c r="E2370">
        <f t="shared" si="213"/>
        <v>101.53890978439351</v>
      </c>
      <c r="F2370" s="222"/>
      <c r="G2370" s="115">
        <v>289</v>
      </c>
      <c r="H2370" s="115">
        <f t="shared" si="214"/>
        <v>174.09638554216897</v>
      </c>
      <c r="I2370" s="225">
        <v>44405</v>
      </c>
      <c r="J2370" s="257">
        <v>69213341748</v>
      </c>
      <c r="K2370" s="115">
        <f t="shared" si="215"/>
        <v>166.5289469828007</v>
      </c>
      <c r="L2370" s="115">
        <f t="shared" si="216"/>
        <v>-7.56743855936827</v>
      </c>
      <c r="M2370" s="248"/>
      <c r="N2370" s="248">
        <v>44405</v>
      </c>
      <c r="O2370" s="115">
        <v>46.5</v>
      </c>
      <c r="P2370" s="74">
        <f t="shared" si="217"/>
        <v>55.357142857142698</v>
      </c>
      <c r="R2370">
        <f t="shared" si="218"/>
        <v>465</v>
      </c>
      <c r="T2370" s="11">
        <v>44405</v>
      </c>
      <c r="U2370" s="115">
        <v>101.53890978439351</v>
      </c>
      <c r="V2370" s="115">
        <v>174.09638554216897</v>
      </c>
      <c r="W2370" s="115">
        <v>55.357142857142698</v>
      </c>
    </row>
    <row r="2371" spans="3:23" ht="18.75" thickBot="1" x14ac:dyDescent="0.3">
      <c r="C2371" s="11">
        <v>44406</v>
      </c>
      <c r="D2371" s="12">
        <v>1927.49</v>
      </c>
      <c r="E2371">
        <f t="shared" si="213"/>
        <v>102.1078561212055</v>
      </c>
      <c r="F2371" s="222"/>
      <c r="G2371" s="115">
        <v>295</v>
      </c>
      <c r="H2371" s="115">
        <f t="shared" si="214"/>
        <v>177.7108433734943</v>
      </c>
      <c r="I2371" s="225">
        <v>44406</v>
      </c>
      <c r="J2371" s="257">
        <v>70650296940</v>
      </c>
      <c r="K2371" s="115">
        <f t="shared" si="215"/>
        <v>169.98629536306649</v>
      </c>
      <c r="L2371" s="115">
        <f t="shared" si="216"/>
        <v>-7.7245480104278101</v>
      </c>
      <c r="M2371" s="248"/>
      <c r="N2371" s="248">
        <v>44406</v>
      </c>
      <c r="O2371" s="115">
        <v>46.3</v>
      </c>
      <c r="P2371" s="74">
        <f t="shared" si="217"/>
        <v>55.119047619047457</v>
      </c>
      <c r="R2371">
        <f t="shared" si="218"/>
        <v>463</v>
      </c>
      <c r="T2371" s="11">
        <v>44406</v>
      </c>
      <c r="U2371" s="115">
        <v>102.1078561212055</v>
      </c>
      <c r="V2371" s="115">
        <v>177.7108433734943</v>
      </c>
      <c r="W2371" s="115">
        <v>55.119047619047457</v>
      </c>
    </row>
    <row r="2372" spans="3:23" ht="18.75" thickBot="1" x14ac:dyDescent="0.3">
      <c r="C2372" s="11">
        <v>44407</v>
      </c>
      <c r="D2372" s="12">
        <v>1916.62</v>
      </c>
      <c r="E2372">
        <f t="shared" si="213"/>
        <v>101.53202309689019</v>
      </c>
      <c r="F2372" s="222"/>
      <c r="G2372" s="115">
        <v>291</v>
      </c>
      <c r="H2372" s="115">
        <f t="shared" si="214"/>
        <v>175.30120481927742</v>
      </c>
      <c r="I2372" s="240">
        <v>44407</v>
      </c>
      <c r="J2372" s="262">
        <v>69692326812</v>
      </c>
      <c r="K2372" s="115">
        <f t="shared" si="215"/>
        <v>167.68139644288931</v>
      </c>
      <c r="L2372" s="115">
        <f t="shared" si="216"/>
        <v>-7.6198083763881073</v>
      </c>
      <c r="M2372" s="252"/>
      <c r="N2372" s="252">
        <v>44407</v>
      </c>
      <c r="O2372" s="115">
        <v>45.5</v>
      </c>
      <c r="P2372" s="74">
        <f t="shared" si="217"/>
        <v>54.166666666666508</v>
      </c>
      <c r="R2372">
        <f t="shared" si="218"/>
        <v>455</v>
      </c>
      <c r="T2372" s="11">
        <v>44407</v>
      </c>
      <c r="U2372" s="115">
        <v>101.53202309689019</v>
      </c>
      <c r="V2372" s="115">
        <v>175.30120481927742</v>
      </c>
      <c r="W2372" s="115">
        <v>54.166666666666508</v>
      </c>
    </row>
    <row r="2373" spans="3:23" ht="18.75" thickBot="1" x14ac:dyDescent="0.3">
      <c r="C2373" s="11">
        <v>44410</v>
      </c>
      <c r="D2373" s="12">
        <v>1914.57</v>
      </c>
      <c r="E2373">
        <f t="shared" ref="E2373:E2436" si="219">+(D2373/D2372)*E2372</f>
        <v>101.42342533241489</v>
      </c>
      <c r="F2373" s="222"/>
      <c r="G2373" s="115">
        <v>290</v>
      </c>
      <c r="H2373" s="115">
        <f t="shared" ref="H2373:H2436" si="220">+(G2373/G2372)*H2372</f>
        <v>174.69879518072321</v>
      </c>
      <c r="I2373" s="225">
        <v>44410</v>
      </c>
      <c r="J2373" s="257">
        <v>69452834280</v>
      </c>
      <c r="K2373" s="115">
        <f t="shared" ref="K2373:K2436" si="221">+(J2373/J2372)*K2372</f>
        <v>167.10517171284502</v>
      </c>
      <c r="L2373" s="115">
        <f t="shared" ref="L2373:L2436" si="222">+K2373-H2373</f>
        <v>-7.5936234678781886</v>
      </c>
      <c r="M2373" s="248"/>
      <c r="N2373" s="248">
        <v>44410</v>
      </c>
      <c r="O2373" s="115">
        <v>45.5</v>
      </c>
      <c r="P2373" s="74">
        <f t="shared" ref="P2373:P2436" si="223">+(O2373/O2372)*P2372</f>
        <v>54.166666666666508</v>
      </c>
      <c r="R2373">
        <f t="shared" si="218"/>
        <v>455</v>
      </c>
      <c r="T2373" s="11">
        <v>44410</v>
      </c>
      <c r="U2373" s="115">
        <v>101.42342533241489</v>
      </c>
      <c r="V2373" s="115">
        <v>174.69879518072321</v>
      </c>
      <c r="W2373" s="115">
        <v>54.166666666666508</v>
      </c>
    </row>
    <row r="2374" spans="3:23" ht="18.75" thickBot="1" x14ac:dyDescent="0.3">
      <c r="C2374" s="11">
        <v>44411</v>
      </c>
      <c r="D2374" s="12">
        <v>1916.64</v>
      </c>
      <c r="E2374">
        <f t="shared" si="219"/>
        <v>101.53308258727532</v>
      </c>
      <c r="F2374" s="222"/>
      <c r="G2374" s="115">
        <v>289.5</v>
      </c>
      <c r="H2374" s="115">
        <f t="shared" si="220"/>
        <v>174.39759036144611</v>
      </c>
      <c r="I2374" s="225">
        <v>44411</v>
      </c>
      <c r="J2374" s="257">
        <v>69333088014</v>
      </c>
      <c r="K2374" s="115">
        <f t="shared" si="221"/>
        <v>166.81705934782289</v>
      </c>
      <c r="L2374" s="115">
        <f t="shared" si="222"/>
        <v>-7.5805310136232151</v>
      </c>
      <c r="M2374" s="248"/>
      <c r="N2374" s="248">
        <v>44411</v>
      </c>
      <c r="O2374" s="115">
        <v>45.300000000000004</v>
      </c>
      <c r="P2374" s="74">
        <f t="shared" si="223"/>
        <v>53.928571428571274</v>
      </c>
      <c r="R2374">
        <f t="shared" si="218"/>
        <v>453.00000000000006</v>
      </c>
      <c r="T2374" s="11">
        <v>44411</v>
      </c>
      <c r="U2374" s="115">
        <v>101.53308258727532</v>
      </c>
      <c r="V2374" s="115">
        <v>174.39759036144611</v>
      </c>
      <c r="W2374" s="115">
        <v>53.928571428571274</v>
      </c>
    </row>
    <row r="2375" spans="3:23" ht="18.75" thickBot="1" x14ac:dyDescent="0.3">
      <c r="C2375" s="11">
        <v>44412</v>
      </c>
      <c r="D2375" s="12">
        <v>1912.88</v>
      </c>
      <c r="E2375">
        <f t="shared" si="219"/>
        <v>101.33389839487187</v>
      </c>
      <c r="F2375" s="222"/>
      <c r="G2375" s="115">
        <v>289</v>
      </c>
      <c r="H2375" s="115">
        <f t="shared" si="220"/>
        <v>174.096385542169</v>
      </c>
      <c r="I2375" s="245">
        <v>44412</v>
      </c>
      <c r="J2375" s="261">
        <v>69213341748</v>
      </c>
      <c r="K2375" s="115">
        <f t="shared" si="221"/>
        <v>166.52894698280076</v>
      </c>
      <c r="L2375" s="115">
        <f t="shared" si="222"/>
        <v>-7.5674385593682416</v>
      </c>
      <c r="M2375" s="245"/>
      <c r="N2375" s="245">
        <v>44412</v>
      </c>
      <c r="O2375" s="115">
        <v>45.300000000000004</v>
      </c>
      <c r="P2375" s="74">
        <f t="shared" si="223"/>
        <v>53.928571428571274</v>
      </c>
      <c r="R2375">
        <f t="shared" si="218"/>
        <v>453.00000000000006</v>
      </c>
      <c r="T2375" s="11">
        <v>44412</v>
      </c>
      <c r="U2375" s="115">
        <v>101.33389839487187</v>
      </c>
      <c r="V2375" s="115">
        <v>174.096385542169</v>
      </c>
      <c r="W2375" s="115">
        <v>53.928571428571274</v>
      </c>
    </row>
    <row r="2376" spans="3:23" ht="18.75" thickBot="1" x14ac:dyDescent="0.3">
      <c r="C2376" s="11">
        <v>44413</v>
      </c>
      <c r="D2376" s="12">
        <v>1919.46</v>
      </c>
      <c r="E2376">
        <f t="shared" si="219"/>
        <v>101.68247073157791</v>
      </c>
      <c r="F2376" s="222"/>
      <c r="G2376" s="115">
        <v>290</v>
      </c>
      <c r="H2376" s="115">
        <f t="shared" si="220"/>
        <v>174.69879518072324</v>
      </c>
      <c r="I2376" s="225">
        <v>44413</v>
      </c>
      <c r="J2376" s="257">
        <v>69452834280</v>
      </c>
      <c r="K2376" s="115">
        <f t="shared" si="221"/>
        <v>167.10517171284505</v>
      </c>
      <c r="L2376" s="115">
        <f t="shared" si="222"/>
        <v>-7.5936234678781886</v>
      </c>
      <c r="M2376" s="248"/>
      <c r="N2376" s="248">
        <v>44413</v>
      </c>
      <c r="O2376" s="115">
        <v>45</v>
      </c>
      <c r="P2376" s="74">
        <f t="shared" si="223"/>
        <v>53.571428571428413</v>
      </c>
      <c r="R2376">
        <f t="shared" si="218"/>
        <v>450</v>
      </c>
      <c r="T2376" s="11">
        <v>44413</v>
      </c>
      <c r="U2376" s="115">
        <v>101.68247073157791</v>
      </c>
      <c r="V2376" s="115">
        <v>174.69879518072324</v>
      </c>
      <c r="W2376" s="115">
        <v>53.571428571428413</v>
      </c>
    </row>
    <row r="2377" spans="3:23" ht="18.75" thickBot="1" x14ac:dyDescent="0.3">
      <c r="C2377" s="11">
        <v>44414</v>
      </c>
      <c r="D2377" s="12">
        <v>1918.45</v>
      </c>
      <c r="E2377">
        <f t="shared" si="219"/>
        <v>101.6289664671291</v>
      </c>
      <c r="F2377" s="222"/>
      <c r="G2377" s="115">
        <v>291</v>
      </c>
      <c r="H2377" s="115">
        <f t="shared" si="220"/>
        <v>175.30120481927744</v>
      </c>
      <c r="I2377" s="225">
        <v>44414</v>
      </c>
      <c r="J2377" s="257">
        <v>69692326812</v>
      </c>
      <c r="K2377" s="115">
        <f t="shared" si="221"/>
        <v>167.68139644288934</v>
      </c>
      <c r="L2377" s="115">
        <f t="shared" si="222"/>
        <v>-7.6198083763881073</v>
      </c>
      <c r="M2377" s="248"/>
      <c r="N2377" s="248">
        <v>44414</v>
      </c>
      <c r="O2377" s="115">
        <v>45</v>
      </c>
      <c r="P2377" s="74">
        <f t="shared" si="223"/>
        <v>53.571428571428413</v>
      </c>
      <c r="R2377">
        <f t="shared" si="218"/>
        <v>450</v>
      </c>
      <c r="T2377" s="11">
        <v>44414</v>
      </c>
      <c r="U2377" s="115">
        <v>101.6289664671291</v>
      </c>
      <c r="V2377" s="115">
        <v>175.30120481927744</v>
      </c>
      <c r="W2377" s="115">
        <v>53.571428571428413</v>
      </c>
    </row>
    <row r="2378" spans="3:23" ht="18.75" thickBot="1" x14ac:dyDescent="0.3">
      <c r="C2378" s="11">
        <v>44417</v>
      </c>
      <c r="D2378" s="12">
        <v>1917.96</v>
      </c>
      <c r="E2378">
        <f t="shared" si="219"/>
        <v>101.60300895269356</v>
      </c>
      <c r="F2378" s="222"/>
      <c r="G2378" s="115">
        <v>292</v>
      </c>
      <c r="H2378" s="115">
        <f t="shared" si="220"/>
        <v>175.90361445783165</v>
      </c>
      <c r="I2378" s="225">
        <v>44417</v>
      </c>
      <c r="J2378" s="257">
        <v>69931819344</v>
      </c>
      <c r="K2378" s="115">
        <f t="shared" si="221"/>
        <v>168.25762117293363</v>
      </c>
      <c r="L2378" s="115">
        <f t="shared" si="222"/>
        <v>-7.6459932848980259</v>
      </c>
      <c r="M2378" s="248"/>
      <c r="N2378" s="248">
        <v>44417</v>
      </c>
      <c r="O2378" s="115">
        <v>44.800000000000004</v>
      </c>
      <c r="P2378" s="74">
        <f t="shared" si="223"/>
        <v>53.333333333333179</v>
      </c>
      <c r="R2378">
        <f t="shared" si="218"/>
        <v>448.00000000000006</v>
      </c>
      <c r="T2378" s="11">
        <v>44417</v>
      </c>
      <c r="U2378" s="115">
        <v>101.60300895269356</v>
      </c>
      <c r="V2378" s="115">
        <v>175.90361445783165</v>
      </c>
      <c r="W2378" s="115">
        <v>53.333333333333179</v>
      </c>
    </row>
    <row r="2379" spans="3:23" ht="18.75" thickBot="1" x14ac:dyDescent="0.3">
      <c r="C2379" s="11">
        <v>44418</v>
      </c>
      <c r="D2379" s="12">
        <v>1927.47</v>
      </c>
      <c r="E2379">
        <f t="shared" si="219"/>
        <v>102.10679663082037</v>
      </c>
      <c r="F2379" s="222"/>
      <c r="G2379" s="115">
        <v>295</v>
      </c>
      <c r="H2379" s="115">
        <f t="shared" si="220"/>
        <v>177.7108433734943</v>
      </c>
      <c r="I2379" s="225">
        <v>44418</v>
      </c>
      <c r="J2379" s="257">
        <v>70650296940</v>
      </c>
      <c r="K2379" s="115">
        <f t="shared" si="221"/>
        <v>169.98629536306649</v>
      </c>
      <c r="L2379" s="115">
        <f t="shared" si="222"/>
        <v>-7.7245480104278101</v>
      </c>
      <c r="M2379" s="248"/>
      <c r="N2379" s="248">
        <v>44418</v>
      </c>
      <c r="O2379" s="115">
        <v>44.5</v>
      </c>
      <c r="P2379" s="74">
        <f t="shared" si="223"/>
        <v>52.976190476190318</v>
      </c>
      <c r="R2379">
        <f t="shared" si="218"/>
        <v>445</v>
      </c>
      <c r="T2379" s="11">
        <v>44418</v>
      </c>
      <c r="U2379" s="115">
        <v>102.10679663082037</v>
      </c>
      <c r="V2379" s="115">
        <v>177.7108433734943</v>
      </c>
      <c r="W2379" s="115">
        <v>52.976190476190318</v>
      </c>
    </row>
    <row r="2380" spans="3:23" ht="18.75" thickBot="1" x14ac:dyDescent="0.3">
      <c r="C2380" s="11">
        <v>44419</v>
      </c>
      <c r="D2380" s="12">
        <v>1929.78</v>
      </c>
      <c r="E2380">
        <f t="shared" si="219"/>
        <v>102.22916777030227</v>
      </c>
      <c r="F2380" s="222"/>
      <c r="G2380" s="115">
        <v>295.5</v>
      </c>
      <c r="H2380" s="115">
        <f t="shared" si="220"/>
        <v>178.01204819277143</v>
      </c>
      <c r="I2380" s="225">
        <v>44419</v>
      </c>
      <c r="J2380" s="257">
        <v>70770043206</v>
      </c>
      <c r="K2380" s="115">
        <f t="shared" si="221"/>
        <v>170.27440772808865</v>
      </c>
      <c r="L2380" s="115">
        <f t="shared" si="222"/>
        <v>-7.7376404646827837</v>
      </c>
      <c r="M2380" s="248"/>
      <c r="N2380" s="248">
        <v>44419</v>
      </c>
      <c r="O2380" s="115">
        <v>44.5</v>
      </c>
      <c r="P2380" s="74">
        <f t="shared" si="223"/>
        <v>52.976190476190318</v>
      </c>
      <c r="R2380">
        <f t="shared" si="218"/>
        <v>445</v>
      </c>
      <c r="T2380" s="11">
        <v>44419</v>
      </c>
      <c r="U2380" s="115">
        <v>102.22916777030227</v>
      </c>
      <c r="V2380" s="115">
        <v>178.01204819277143</v>
      </c>
      <c r="W2380" s="115">
        <v>52.976190476190318</v>
      </c>
    </row>
    <row r="2381" spans="3:23" ht="18.75" thickBot="1" x14ac:dyDescent="0.3">
      <c r="C2381" s="11">
        <v>44420</v>
      </c>
      <c r="D2381" s="12">
        <v>1926.25</v>
      </c>
      <c r="E2381">
        <f t="shared" si="219"/>
        <v>102.04216771732774</v>
      </c>
      <c r="F2381" s="222"/>
      <c r="G2381" s="115">
        <v>293.5</v>
      </c>
      <c r="H2381" s="115">
        <f t="shared" si="220"/>
        <v>176.80722891566299</v>
      </c>
      <c r="I2381" s="225">
        <v>44420</v>
      </c>
      <c r="J2381" s="257">
        <v>70291058142</v>
      </c>
      <c r="K2381" s="115">
        <f t="shared" si="221"/>
        <v>169.12195826800007</v>
      </c>
      <c r="L2381" s="115">
        <f t="shared" si="222"/>
        <v>-7.685270647662918</v>
      </c>
      <c r="M2381" s="248"/>
      <c r="N2381" s="248">
        <v>44420</v>
      </c>
      <c r="O2381" s="115">
        <v>44</v>
      </c>
      <c r="P2381" s="74">
        <f t="shared" si="223"/>
        <v>52.380952380952223</v>
      </c>
      <c r="R2381">
        <f t="shared" si="218"/>
        <v>440</v>
      </c>
      <c r="T2381" s="11">
        <v>44420</v>
      </c>
      <c r="U2381" s="115">
        <v>102.04216771732774</v>
      </c>
      <c r="V2381" s="115">
        <v>176.80722891566299</v>
      </c>
      <c r="W2381" s="115">
        <v>52.380952380952223</v>
      </c>
    </row>
    <row r="2382" spans="3:23" ht="18.75" thickBot="1" x14ac:dyDescent="0.3">
      <c r="C2382" s="11">
        <v>44421</v>
      </c>
      <c r="D2382" s="12">
        <v>1940.05</v>
      </c>
      <c r="E2382">
        <f t="shared" si="219"/>
        <v>102.77321608306383</v>
      </c>
      <c r="F2382" s="222"/>
      <c r="G2382" s="115">
        <v>294</v>
      </c>
      <c r="H2382" s="115">
        <f t="shared" si="220"/>
        <v>177.10843373494009</v>
      </c>
      <c r="I2382" s="225">
        <v>44421</v>
      </c>
      <c r="J2382" s="257">
        <v>70410804408</v>
      </c>
      <c r="K2382" s="115">
        <f t="shared" si="221"/>
        <v>169.4100706330222</v>
      </c>
      <c r="L2382" s="115">
        <f t="shared" si="222"/>
        <v>-7.6983631019178915</v>
      </c>
      <c r="M2382" s="248"/>
      <c r="N2382" s="248">
        <v>44421</v>
      </c>
      <c r="O2382" s="115">
        <v>44.2</v>
      </c>
      <c r="P2382" s="74">
        <f t="shared" si="223"/>
        <v>52.619047619047464</v>
      </c>
      <c r="R2382">
        <f t="shared" si="218"/>
        <v>442</v>
      </c>
      <c r="T2382" s="11">
        <v>44421</v>
      </c>
      <c r="U2382" s="115">
        <v>102.77321608306383</v>
      </c>
      <c r="V2382" s="115">
        <v>177.10843373494009</v>
      </c>
      <c r="W2382" s="115">
        <v>52.619047619047464</v>
      </c>
    </row>
    <row r="2383" spans="3:23" ht="18.75" thickBot="1" x14ac:dyDescent="0.3">
      <c r="C2383" s="11">
        <v>44424</v>
      </c>
      <c r="D2383" s="12">
        <v>1946.05</v>
      </c>
      <c r="E2383">
        <f t="shared" si="219"/>
        <v>103.09106319860126</v>
      </c>
      <c r="F2383" s="222"/>
      <c r="G2383" s="115">
        <v>296.5</v>
      </c>
      <c r="H2383" s="115">
        <f t="shared" si="220"/>
        <v>178.61445783132564</v>
      </c>
      <c r="I2383" s="225">
        <v>44424</v>
      </c>
      <c r="J2383" s="257">
        <v>71009535738</v>
      </c>
      <c r="K2383" s="115">
        <f t="shared" si="221"/>
        <v>170.85063245813294</v>
      </c>
      <c r="L2383" s="115">
        <f t="shared" si="222"/>
        <v>-7.7638253731927023</v>
      </c>
      <c r="M2383" s="248"/>
      <c r="N2383" s="248">
        <v>44424</v>
      </c>
      <c r="O2383" s="115">
        <v>44.2</v>
      </c>
      <c r="P2383" s="74">
        <f t="shared" si="223"/>
        <v>52.619047619047464</v>
      </c>
      <c r="R2383">
        <f t="shared" si="218"/>
        <v>442</v>
      </c>
      <c r="T2383" s="11">
        <v>44424</v>
      </c>
      <c r="U2383" s="115">
        <v>103.09106319860126</v>
      </c>
      <c r="V2383" s="115">
        <v>178.61445783132564</v>
      </c>
      <c r="W2383" s="115">
        <v>52.619047619047464</v>
      </c>
    </row>
    <row r="2384" spans="3:23" ht="18.75" thickBot="1" x14ac:dyDescent="0.3">
      <c r="C2384" s="11">
        <v>44425</v>
      </c>
      <c r="D2384" s="12">
        <v>1960.78</v>
      </c>
      <c r="E2384">
        <f t="shared" si="219"/>
        <v>103.87137786724564</v>
      </c>
      <c r="F2384" s="222"/>
      <c r="G2384" s="115">
        <v>299</v>
      </c>
      <c r="H2384" s="115">
        <f t="shared" si="220"/>
        <v>180.12048192771118</v>
      </c>
      <c r="I2384" s="225">
        <v>44425</v>
      </c>
      <c r="J2384" s="257">
        <v>71608267068</v>
      </c>
      <c r="K2384" s="115">
        <f t="shared" si="221"/>
        <v>172.29119428324367</v>
      </c>
      <c r="L2384" s="115">
        <f t="shared" si="222"/>
        <v>-7.829287644467513</v>
      </c>
      <c r="M2384" s="248"/>
      <c r="N2384" s="248">
        <v>44425</v>
      </c>
      <c r="O2384" s="115">
        <v>44.1</v>
      </c>
      <c r="P2384" s="74">
        <f t="shared" si="223"/>
        <v>52.499999999999844</v>
      </c>
      <c r="R2384">
        <f t="shared" si="218"/>
        <v>441</v>
      </c>
      <c r="T2384" s="11">
        <v>44425</v>
      </c>
      <c r="U2384" s="115">
        <v>103.87137786724564</v>
      </c>
      <c r="V2384" s="115">
        <v>180.12048192771118</v>
      </c>
      <c r="W2384" s="115">
        <v>52.499999999999844</v>
      </c>
    </row>
    <row r="2385" spans="3:23" ht="18.75" thickBot="1" x14ac:dyDescent="0.3">
      <c r="C2385" s="11">
        <v>44426</v>
      </c>
      <c r="D2385" s="12">
        <v>1971.12</v>
      </c>
      <c r="E2385">
        <f t="shared" si="219"/>
        <v>104.41913439635513</v>
      </c>
      <c r="F2385" s="222"/>
      <c r="G2385" s="115">
        <v>299.5</v>
      </c>
      <c r="H2385" s="115">
        <f t="shared" si="220"/>
        <v>180.42168674698831</v>
      </c>
      <c r="I2385" s="225">
        <v>44426</v>
      </c>
      <c r="J2385" s="257">
        <v>71728013334</v>
      </c>
      <c r="K2385" s="115">
        <f t="shared" si="221"/>
        <v>172.57930664826583</v>
      </c>
      <c r="L2385" s="115">
        <f t="shared" si="222"/>
        <v>-7.8423800987224865</v>
      </c>
      <c r="M2385" s="248"/>
      <c r="N2385" s="248">
        <v>44426</v>
      </c>
      <c r="O2385" s="115">
        <v>44.2</v>
      </c>
      <c r="P2385" s="74">
        <f t="shared" si="223"/>
        <v>52.619047619047457</v>
      </c>
      <c r="R2385">
        <f t="shared" si="218"/>
        <v>442</v>
      </c>
      <c r="T2385" s="11">
        <v>44426</v>
      </c>
      <c r="U2385" s="115">
        <v>104.41913439635513</v>
      </c>
      <c r="V2385" s="115">
        <v>180.42168674698831</v>
      </c>
      <c r="W2385" s="115">
        <v>52.619047619047457</v>
      </c>
    </row>
    <row r="2386" spans="3:23" ht="18.75" thickBot="1" x14ac:dyDescent="0.3">
      <c r="C2386" s="11">
        <v>44427</v>
      </c>
      <c r="D2386" s="12">
        <v>1969.93</v>
      </c>
      <c r="E2386">
        <f t="shared" si="219"/>
        <v>104.35609471844022</v>
      </c>
      <c r="F2386" s="222"/>
      <c r="G2386" s="115">
        <v>299.5</v>
      </c>
      <c r="H2386" s="115">
        <f t="shared" si="220"/>
        <v>180.42168674698831</v>
      </c>
      <c r="I2386" s="225">
        <v>44427</v>
      </c>
      <c r="J2386" s="257">
        <v>71728013334</v>
      </c>
      <c r="K2386" s="115">
        <f t="shared" si="221"/>
        <v>172.57930664826583</v>
      </c>
      <c r="L2386" s="115">
        <f t="shared" si="222"/>
        <v>-7.8423800987224865</v>
      </c>
      <c r="M2386" s="248"/>
      <c r="N2386" s="248">
        <v>44427</v>
      </c>
      <c r="O2386" s="115">
        <v>44</v>
      </c>
      <c r="P2386" s="74">
        <f t="shared" si="223"/>
        <v>52.380952380952216</v>
      </c>
      <c r="R2386">
        <f t="shared" si="218"/>
        <v>440</v>
      </c>
      <c r="T2386" s="11">
        <v>44427</v>
      </c>
      <c r="U2386" s="115">
        <v>104.35609471844022</v>
      </c>
      <c r="V2386" s="115">
        <v>180.42168674698831</v>
      </c>
      <c r="W2386" s="115">
        <v>52.380952380952216</v>
      </c>
    </row>
    <row r="2387" spans="3:23" ht="18.75" thickBot="1" x14ac:dyDescent="0.3">
      <c r="C2387" s="11">
        <v>44428</v>
      </c>
      <c r="D2387" s="12">
        <v>1971.94</v>
      </c>
      <c r="E2387">
        <f t="shared" si="219"/>
        <v>104.46257350214526</v>
      </c>
      <c r="F2387" s="222"/>
      <c r="G2387" s="115">
        <v>299.75</v>
      </c>
      <c r="H2387" s="115">
        <f t="shared" si="220"/>
        <v>180.57228915662688</v>
      </c>
      <c r="I2387" s="225">
        <v>44428</v>
      </c>
      <c r="J2387" s="257">
        <v>71787886467</v>
      </c>
      <c r="K2387" s="115">
        <f t="shared" si="221"/>
        <v>172.72336283077689</v>
      </c>
      <c r="L2387" s="115">
        <f t="shared" si="222"/>
        <v>-7.8489263258499875</v>
      </c>
      <c r="M2387" s="248"/>
      <c r="N2387" s="248">
        <v>44428</v>
      </c>
      <c r="O2387" s="115">
        <v>44</v>
      </c>
      <c r="P2387" s="74">
        <f t="shared" si="223"/>
        <v>52.380952380952216</v>
      </c>
      <c r="R2387">
        <f t="shared" si="218"/>
        <v>440</v>
      </c>
      <c r="T2387" s="11">
        <v>44428</v>
      </c>
      <c r="U2387" s="115">
        <v>104.46257350214526</v>
      </c>
      <c r="V2387" s="115">
        <v>180.57228915662688</v>
      </c>
      <c r="W2387" s="115">
        <v>52.380952380952216</v>
      </c>
    </row>
    <row r="2388" spans="3:23" ht="18.75" thickBot="1" x14ac:dyDescent="0.3">
      <c r="C2388" s="11">
        <v>44431</v>
      </c>
      <c r="D2388" s="12">
        <v>1971.02</v>
      </c>
      <c r="E2388">
        <f t="shared" si="219"/>
        <v>104.41383694442952</v>
      </c>
      <c r="F2388" s="222"/>
      <c r="G2388" s="115">
        <v>299.75</v>
      </c>
      <c r="H2388" s="115">
        <f t="shared" si="220"/>
        <v>180.57228915662688</v>
      </c>
      <c r="I2388" s="225">
        <v>44431</v>
      </c>
      <c r="J2388" s="257">
        <v>71787886467</v>
      </c>
      <c r="K2388" s="115">
        <f t="shared" si="221"/>
        <v>172.72336283077689</v>
      </c>
      <c r="L2388" s="115">
        <f t="shared" si="222"/>
        <v>-7.8489263258499875</v>
      </c>
      <c r="M2388" s="248"/>
      <c r="N2388" s="248">
        <v>44431</v>
      </c>
      <c r="O2388" s="115">
        <v>44.5</v>
      </c>
      <c r="P2388" s="74">
        <f t="shared" si="223"/>
        <v>52.976190476190318</v>
      </c>
      <c r="R2388">
        <f t="shared" si="218"/>
        <v>445</v>
      </c>
      <c r="T2388" s="11">
        <v>44431</v>
      </c>
      <c r="U2388" s="115">
        <v>104.41383694442952</v>
      </c>
      <c r="V2388" s="115">
        <v>180.57228915662688</v>
      </c>
      <c r="W2388" s="115">
        <v>52.976190476190318</v>
      </c>
    </row>
    <row r="2389" spans="3:23" ht="18.75" thickBot="1" x14ac:dyDescent="0.3">
      <c r="C2389" s="11">
        <v>44432</v>
      </c>
      <c r="D2389" s="12">
        <v>1970.32</v>
      </c>
      <c r="E2389">
        <f t="shared" si="219"/>
        <v>104.37675478095015</v>
      </c>
      <c r="F2389" s="222"/>
      <c r="G2389" s="115">
        <v>299</v>
      </c>
      <c r="H2389" s="115">
        <f t="shared" si="220"/>
        <v>180.12048192771121</v>
      </c>
      <c r="I2389" s="225">
        <v>44432</v>
      </c>
      <c r="J2389" s="257">
        <v>71608267068</v>
      </c>
      <c r="K2389" s="115">
        <f t="shared" si="221"/>
        <v>172.29119428324367</v>
      </c>
      <c r="L2389" s="115">
        <f t="shared" si="222"/>
        <v>-7.8292876444675414</v>
      </c>
      <c r="M2389" s="248"/>
      <c r="N2389" s="248">
        <v>44432</v>
      </c>
      <c r="O2389" s="115">
        <v>44</v>
      </c>
      <c r="P2389" s="74">
        <f t="shared" si="223"/>
        <v>52.380952380952223</v>
      </c>
      <c r="R2389">
        <f t="shared" si="218"/>
        <v>440</v>
      </c>
      <c r="T2389" s="11">
        <v>44432</v>
      </c>
      <c r="U2389" s="115">
        <v>104.37675478095015</v>
      </c>
      <c r="V2389" s="115">
        <v>180.12048192771121</v>
      </c>
      <c r="W2389" s="115">
        <v>52.380952380952223</v>
      </c>
    </row>
    <row r="2390" spans="3:23" ht="18.75" thickBot="1" x14ac:dyDescent="0.3">
      <c r="C2390" s="11">
        <v>44433</v>
      </c>
      <c r="D2390" s="12">
        <v>1963.59</v>
      </c>
      <c r="E2390">
        <f t="shared" si="219"/>
        <v>104.02023626635567</v>
      </c>
      <c r="F2390" s="222"/>
      <c r="G2390" s="115">
        <v>296</v>
      </c>
      <c r="H2390" s="115">
        <f t="shared" si="220"/>
        <v>178.31325301204856</v>
      </c>
      <c r="I2390" s="225">
        <v>44433</v>
      </c>
      <c r="J2390" s="257">
        <v>70889789472</v>
      </c>
      <c r="K2390" s="115">
        <f t="shared" si="221"/>
        <v>170.56252009311078</v>
      </c>
      <c r="L2390" s="115">
        <f t="shared" si="222"/>
        <v>-7.7507329189377856</v>
      </c>
      <c r="M2390" s="248"/>
      <c r="N2390" s="248">
        <v>44433</v>
      </c>
      <c r="O2390" s="115">
        <v>44</v>
      </c>
      <c r="P2390" s="74">
        <f t="shared" si="223"/>
        <v>52.380952380952223</v>
      </c>
      <c r="R2390">
        <f t="shared" si="218"/>
        <v>440</v>
      </c>
      <c r="T2390" s="11">
        <v>44433</v>
      </c>
      <c r="U2390" s="115">
        <v>104.02023626635567</v>
      </c>
      <c r="V2390" s="115">
        <v>178.31325301204856</v>
      </c>
      <c r="W2390" s="115">
        <v>52.380952380952223</v>
      </c>
    </row>
    <row r="2391" spans="3:23" ht="18.75" thickBot="1" x14ac:dyDescent="0.3">
      <c r="C2391" s="11">
        <v>44434</v>
      </c>
      <c r="D2391" s="12">
        <v>1963.46</v>
      </c>
      <c r="E2391">
        <f t="shared" si="219"/>
        <v>104.01334957885237</v>
      </c>
      <c r="F2391" s="222"/>
      <c r="G2391" s="115">
        <v>295</v>
      </c>
      <c r="H2391" s="115">
        <f t="shared" si="220"/>
        <v>177.71084337349433</v>
      </c>
      <c r="I2391" s="225">
        <v>44434</v>
      </c>
      <c r="J2391" s="257">
        <v>70650296940</v>
      </c>
      <c r="K2391" s="115">
        <f t="shared" si="221"/>
        <v>169.98629536306649</v>
      </c>
      <c r="L2391" s="115">
        <f t="shared" si="222"/>
        <v>-7.7245480104278386</v>
      </c>
      <c r="M2391" s="248"/>
      <c r="N2391" s="248">
        <v>44434</v>
      </c>
      <c r="O2391" s="115">
        <v>43.3</v>
      </c>
      <c r="P2391" s="74">
        <f t="shared" si="223"/>
        <v>51.547619047618888</v>
      </c>
      <c r="R2391">
        <f t="shared" si="218"/>
        <v>433</v>
      </c>
      <c r="T2391" s="11">
        <v>44434</v>
      </c>
      <c r="U2391" s="115">
        <v>104.01334957885237</v>
      </c>
      <c r="V2391" s="115">
        <v>177.71084337349433</v>
      </c>
      <c r="W2391" s="115">
        <v>51.547619047618888</v>
      </c>
    </row>
    <row r="2392" spans="3:23" ht="18.75" thickBot="1" x14ac:dyDescent="0.3">
      <c r="C2392" s="11">
        <v>44435</v>
      </c>
      <c r="D2392" s="12">
        <v>1958.45</v>
      </c>
      <c r="E2392">
        <f t="shared" si="219"/>
        <v>103.74794723737863</v>
      </c>
      <c r="F2392" s="222"/>
      <c r="G2392" s="115">
        <v>293</v>
      </c>
      <c r="H2392" s="115">
        <f t="shared" si="220"/>
        <v>176.50602409638589</v>
      </c>
      <c r="I2392" s="225">
        <v>44435</v>
      </c>
      <c r="J2392" s="257">
        <v>70171311876</v>
      </c>
      <c r="K2392" s="115">
        <f t="shared" si="221"/>
        <v>168.83384590297791</v>
      </c>
      <c r="L2392" s="115">
        <f t="shared" si="222"/>
        <v>-7.6721781934079729</v>
      </c>
      <c r="M2392" s="248"/>
      <c r="N2392" s="248">
        <v>44435</v>
      </c>
      <c r="O2392" s="115">
        <v>43.8</v>
      </c>
      <c r="P2392" s="74">
        <f t="shared" si="223"/>
        <v>52.142857142856975</v>
      </c>
      <c r="R2392">
        <f t="shared" si="218"/>
        <v>438</v>
      </c>
      <c r="T2392" s="11">
        <v>44435</v>
      </c>
      <c r="U2392" s="115">
        <v>103.74794723737863</v>
      </c>
      <c r="V2392" s="115">
        <v>176.50602409638589</v>
      </c>
      <c r="W2392" s="115">
        <v>52.142857142856975</v>
      </c>
    </row>
    <row r="2393" spans="3:23" ht="18.75" thickBot="1" x14ac:dyDescent="0.3">
      <c r="C2393" s="11">
        <v>44438</v>
      </c>
      <c r="D2393" s="12">
        <v>1959.6</v>
      </c>
      <c r="E2393">
        <f t="shared" si="219"/>
        <v>103.80886793452328</v>
      </c>
      <c r="F2393" s="222"/>
      <c r="G2393" s="115">
        <v>293</v>
      </c>
      <c r="H2393" s="115">
        <f t="shared" si="220"/>
        <v>176.50602409638589</v>
      </c>
      <c r="I2393" s="225">
        <v>44438</v>
      </c>
      <c r="J2393" s="257">
        <v>70171311876</v>
      </c>
      <c r="K2393" s="115">
        <f t="shared" si="221"/>
        <v>168.83384590297791</v>
      </c>
      <c r="L2393" s="115">
        <f t="shared" si="222"/>
        <v>-7.6721781934079729</v>
      </c>
      <c r="M2393" s="248"/>
      <c r="N2393" s="248">
        <v>44438</v>
      </c>
      <c r="O2393" s="115">
        <v>43.8</v>
      </c>
      <c r="P2393" s="74">
        <f t="shared" si="223"/>
        <v>52.142857142856975</v>
      </c>
      <c r="R2393">
        <f t="shared" si="218"/>
        <v>438</v>
      </c>
      <c r="T2393" s="11">
        <v>44438</v>
      </c>
      <c r="U2393" s="115">
        <v>103.80886793452328</v>
      </c>
      <c r="V2393" s="115">
        <v>176.50602409638589</v>
      </c>
      <c r="W2393" s="115">
        <v>52.142857142856975</v>
      </c>
    </row>
    <row r="2394" spans="3:23" ht="18.75" thickBot="1" x14ac:dyDescent="0.3">
      <c r="C2394" s="11">
        <v>44439</v>
      </c>
      <c r="D2394" s="12">
        <v>1953.3</v>
      </c>
      <c r="E2394">
        <f t="shared" si="219"/>
        <v>103.47512846320899</v>
      </c>
      <c r="F2394" s="222"/>
      <c r="G2394" s="115">
        <v>290</v>
      </c>
      <c r="H2394" s="115">
        <f t="shared" si="220"/>
        <v>174.69879518072324</v>
      </c>
      <c r="I2394" s="240">
        <v>44439</v>
      </c>
      <c r="J2394" s="262">
        <v>69452834280</v>
      </c>
      <c r="K2394" s="115">
        <f t="shared" si="221"/>
        <v>167.10517171284502</v>
      </c>
      <c r="L2394" s="115">
        <f t="shared" si="222"/>
        <v>-7.5936234678782171</v>
      </c>
      <c r="M2394" s="252"/>
      <c r="N2394" s="252">
        <v>44439</v>
      </c>
      <c r="O2394" s="115">
        <v>43.8</v>
      </c>
      <c r="P2394" s="74">
        <f t="shared" si="223"/>
        <v>52.142857142856975</v>
      </c>
      <c r="R2394">
        <f t="shared" si="218"/>
        <v>438</v>
      </c>
      <c r="T2394" s="11">
        <v>44439</v>
      </c>
      <c r="U2394" s="115">
        <v>103.47512846320899</v>
      </c>
      <c r="V2394" s="115">
        <v>174.69879518072324</v>
      </c>
      <c r="W2394" s="115">
        <v>52.142857142856975</v>
      </c>
    </row>
    <row r="2395" spans="3:23" ht="18.75" thickBot="1" x14ac:dyDescent="0.3">
      <c r="C2395" s="11">
        <v>44440</v>
      </c>
      <c r="D2395" s="12">
        <v>1955.39</v>
      </c>
      <c r="E2395">
        <f t="shared" si="219"/>
        <v>103.58584520845454</v>
      </c>
      <c r="F2395" s="222"/>
      <c r="G2395" s="115">
        <v>290.5</v>
      </c>
      <c r="H2395" s="115">
        <f t="shared" si="220"/>
        <v>175.00000000000034</v>
      </c>
      <c r="I2395" s="225">
        <v>44440</v>
      </c>
      <c r="J2395" s="257">
        <v>69572580546</v>
      </c>
      <c r="K2395" s="115">
        <f t="shared" si="221"/>
        <v>167.39328407786715</v>
      </c>
      <c r="L2395" s="115">
        <f t="shared" si="222"/>
        <v>-7.6067159221331906</v>
      </c>
      <c r="M2395" s="248"/>
      <c r="N2395" s="248">
        <v>44440</v>
      </c>
      <c r="O2395" s="115">
        <v>43.7</v>
      </c>
      <c r="P2395" s="74">
        <f t="shared" si="223"/>
        <v>52.023809523809362</v>
      </c>
      <c r="R2395">
        <f t="shared" si="218"/>
        <v>437</v>
      </c>
      <c r="T2395" s="11">
        <v>44440</v>
      </c>
      <c r="U2395" s="115">
        <v>103.58584520845454</v>
      </c>
      <c r="V2395" s="115">
        <v>175.00000000000034</v>
      </c>
      <c r="W2395" s="115">
        <v>52.023809523809362</v>
      </c>
    </row>
    <row r="2396" spans="3:23" ht="18.75" thickBot="1" x14ac:dyDescent="0.3">
      <c r="C2396" s="11">
        <v>44441</v>
      </c>
      <c r="D2396" s="12">
        <v>1956.79</v>
      </c>
      <c r="E2396">
        <f t="shared" si="219"/>
        <v>103.66000953541328</v>
      </c>
      <c r="F2396" s="222"/>
      <c r="G2396" s="115">
        <v>290.5</v>
      </c>
      <c r="H2396" s="115">
        <f t="shared" si="220"/>
        <v>175.00000000000034</v>
      </c>
      <c r="I2396" s="225">
        <v>44441</v>
      </c>
      <c r="J2396" s="257">
        <v>69572580546</v>
      </c>
      <c r="K2396" s="115">
        <f t="shared" si="221"/>
        <v>167.39328407786715</v>
      </c>
      <c r="L2396" s="115">
        <f t="shared" si="222"/>
        <v>-7.6067159221331906</v>
      </c>
      <c r="M2396" s="248"/>
      <c r="N2396" s="248">
        <v>44441</v>
      </c>
      <c r="O2396" s="115">
        <v>43.5</v>
      </c>
      <c r="P2396" s="74">
        <f t="shared" si="223"/>
        <v>51.785714285714121</v>
      </c>
      <c r="R2396">
        <f t="shared" si="218"/>
        <v>435</v>
      </c>
      <c r="T2396" s="11">
        <v>44441</v>
      </c>
      <c r="U2396" s="115">
        <v>103.66000953541328</v>
      </c>
      <c r="V2396" s="115">
        <v>175.00000000000034</v>
      </c>
      <c r="W2396" s="115">
        <v>51.785714285714121</v>
      </c>
    </row>
    <row r="2397" spans="3:23" ht="18.75" thickBot="1" x14ac:dyDescent="0.3">
      <c r="C2397" s="11">
        <v>44442</v>
      </c>
      <c r="D2397" s="12">
        <v>1953.14</v>
      </c>
      <c r="E2397">
        <f t="shared" si="219"/>
        <v>103.46665254012802</v>
      </c>
      <c r="F2397" s="222"/>
      <c r="G2397" s="115">
        <v>291</v>
      </c>
      <c r="H2397" s="115">
        <f t="shared" si="220"/>
        <v>175.30120481927747</v>
      </c>
      <c r="I2397" s="245">
        <v>44442</v>
      </c>
      <c r="J2397" s="261">
        <v>69692326812</v>
      </c>
      <c r="K2397" s="115">
        <f t="shared" si="221"/>
        <v>167.68139644288931</v>
      </c>
      <c r="L2397" s="115">
        <f t="shared" si="222"/>
        <v>-7.6198083763881641</v>
      </c>
      <c r="M2397" s="245"/>
      <c r="N2397" s="245">
        <v>44442</v>
      </c>
      <c r="O2397" s="115">
        <v>43</v>
      </c>
      <c r="P2397" s="74">
        <f t="shared" si="223"/>
        <v>51.190476190476026</v>
      </c>
      <c r="R2397">
        <f t="shared" si="218"/>
        <v>430</v>
      </c>
      <c r="T2397" s="11">
        <v>44442</v>
      </c>
      <c r="U2397" s="115">
        <v>103.46665254012802</v>
      </c>
      <c r="V2397" s="115">
        <v>175.30120481927747</v>
      </c>
      <c r="W2397" s="115">
        <v>51.190476190476026</v>
      </c>
    </row>
    <row r="2398" spans="3:23" ht="18.75" thickBot="1" x14ac:dyDescent="0.3">
      <c r="C2398" s="11">
        <v>44445</v>
      </c>
      <c r="D2398" s="12">
        <v>1952.09</v>
      </c>
      <c r="E2398">
        <f t="shared" si="219"/>
        <v>103.41102929490897</v>
      </c>
      <c r="F2398" s="222"/>
      <c r="G2398" s="115">
        <v>291.25</v>
      </c>
      <c r="H2398" s="115">
        <f t="shared" si="220"/>
        <v>175.45180722891604</v>
      </c>
      <c r="I2398" s="225">
        <v>44445</v>
      </c>
      <c r="J2398" s="257">
        <v>69752199945</v>
      </c>
      <c r="K2398" s="115">
        <f t="shared" si="221"/>
        <v>167.82545262540037</v>
      </c>
      <c r="L2398" s="115">
        <f t="shared" si="222"/>
        <v>-7.6263546035156651</v>
      </c>
      <c r="M2398" s="248"/>
      <c r="N2398" s="248">
        <v>44445</v>
      </c>
      <c r="O2398" s="115">
        <v>43</v>
      </c>
      <c r="P2398" s="74">
        <f t="shared" si="223"/>
        <v>51.190476190476026</v>
      </c>
      <c r="R2398">
        <f t="shared" si="218"/>
        <v>430</v>
      </c>
      <c r="T2398" s="11">
        <v>44445</v>
      </c>
      <c r="U2398" s="115">
        <v>103.41102929490897</v>
      </c>
      <c r="V2398" s="115">
        <v>175.45180722891604</v>
      </c>
      <c r="W2398" s="115">
        <v>51.190476190476026</v>
      </c>
    </row>
    <row r="2399" spans="3:23" ht="18.75" thickBot="1" x14ac:dyDescent="0.3">
      <c r="C2399" s="11">
        <v>44446</v>
      </c>
      <c r="D2399" s="12">
        <v>1953.8</v>
      </c>
      <c r="E2399">
        <f t="shared" si="219"/>
        <v>103.50161572283713</v>
      </c>
      <c r="F2399" s="222"/>
      <c r="G2399" s="115">
        <v>294</v>
      </c>
      <c r="H2399" s="115">
        <f t="shared" si="220"/>
        <v>177.10843373494015</v>
      </c>
      <c r="I2399" s="225">
        <v>44446</v>
      </c>
      <c r="J2399" s="257">
        <v>70410804408</v>
      </c>
      <c r="K2399" s="115">
        <f t="shared" si="221"/>
        <v>169.41007063302217</v>
      </c>
      <c r="L2399" s="115">
        <f t="shared" si="222"/>
        <v>-7.6983631019179768</v>
      </c>
      <c r="M2399" s="248"/>
      <c r="N2399" s="248">
        <v>44446</v>
      </c>
      <c r="O2399" s="115">
        <v>42</v>
      </c>
      <c r="P2399" s="74">
        <f t="shared" si="223"/>
        <v>49.999999999999837</v>
      </c>
      <c r="R2399">
        <f t="shared" si="218"/>
        <v>420</v>
      </c>
      <c r="T2399" s="11">
        <v>44446</v>
      </c>
      <c r="U2399" s="115">
        <v>103.50161572283713</v>
      </c>
      <c r="V2399" s="115">
        <v>177.10843373494015</v>
      </c>
      <c r="W2399" s="115">
        <v>49.999999999999837</v>
      </c>
    </row>
    <row r="2400" spans="3:23" ht="18.75" thickBot="1" x14ac:dyDescent="0.3">
      <c r="C2400" s="11">
        <v>44447</v>
      </c>
      <c r="D2400" s="12">
        <v>1946.3</v>
      </c>
      <c r="E2400">
        <f t="shared" si="219"/>
        <v>103.10430682841535</v>
      </c>
      <c r="F2400" s="222"/>
      <c r="G2400" s="115">
        <v>292</v>
      </c>
      <c r="H2400" s="115">
        <f t="shared" si="220"/>
        <v>175.90361445783171</v>
      </c>
      <c r="I2400" s="225">
        <v>44447</v>
      </c>
      <c r="J2400" s="257">
        <v>69931819344</v>
      </c>
      <c r="K2400" s="115">
        <f t="shared" si="221"/>
        <v>168.2576211729336</v>
      </c>
      <c r="L2400" s="115">
        <f t="shared" si="222"/>
        <v>-7.6459932848981111</v>
      </c>
      <c r="M2400" s="248"/>
      <c r="N2400" s="248">
        <v>44447</v>
      </c>
      <c r="O2400" s="115">
        <v>41.5</v>
      </c>
      <c r="P2400" s="74">
        <f t="shared" si="223"/>
        <v>49.404761904761749</v>
      </c>
      <c r="R2400">
        <f t="shared" si="218"/>
        <v>415</v>
      </c>
      <c r="T2400" s="11">
        <v>44447</v>
      </c>
      <c r="U2400" s="115">
        <v>103.10430682841535</v>
      </c>
      <c r="V2400" s="115">
        <v>175.90361445783171</v>
      </c>
      <c r="W2400" s="115">
        <v>49.404761904761749</v>
      </c>
    </row>
    <row r="2401" spans="3:23" ht="18.75" thickBot="1" x14ac:dyDescent="0.3">
      <c r="C2401" s="11">
        <v>44448</v>
      </c>
      <c r="D2401" s="12">
        <v>1946.7</v>
      </c>
      <c r="E2401">
        <f t="shared" si="219"/>
        <v>103.12549663611784</v>
      </c>
      <c r="F2401" s="222"/>
      <c r="G2401" s="115">
        <v>292</v>
      </c>
      <c r="H2401" s="115">
        <f t="shared" si="220"/>
        <v>175.90361445783171</v>
      </c>
      <c r="I2401" s="225">
        <v>44448</v>
      </c>
      <c r="J2401" s="257">
        <v>69931819344</v>
      </c>
      <c r="K2401" s="115">
        <f t="shared" si="221"/>
        <v>168.2576211729336</v>
      </c>
      <c r="L2401" s="115">
        <f t="shared" si="222"/>
        <v>-7.6459932848981111</v>
      </c>
      <c r="M2401" s="248"/>
      <c r="N2401" s="248">
        <v>44448</v>
      </c>
      <c r="O2401" s="115">
        <v>41.7</v>
      </c>
      <c r="P2401" s="74">
        <f t="shared" si="223"/>
        <v>49.642857142856997</v>
      </c>
      <c r="R2401">
        <f t="shared" si="218"/>
        <v>417</v>
      </c>
      <c r="T2401" s="11">
        <v>44448</v>
      </c>
      <c r="U2401" s="115">
        <v>103.12549663611784</v>
      </c>
      <c r="V2401" s="115">
        <v>175.90361445783171</v>
      </c>
      <c r="W2401" s="115">
        <v>49.642857142856997</v>
      </c>
    </row>
    <row r="2402" spans="3:23" ht="18.75" thickBot="1" x14ac:dyDescent="0.3">
      <c r="C2402" s="11">
        <v>44449</v>
      </c>
      <c r="D2402" s="12">
        <v>1956.81</v>
      </c>
      <c r="E2402">
        <f t="shared" si="219"/>
        <v>103.6610690257984</v>
      </c>
      <c r="F2402" s="222"/>
      <c r="G2402" s="115">
        <v>293</v>
      </c>
      <c r="H2402" s="115">
        <f t="shared" si="220"/>
        <v>176.50602409638591</v>
      </c>
      <c r="I2402" s="225">
        <v>44449</v>
      </c>
      <c r="J2402" s="257">
        <v>70171311876</v>
      </c>
      <c r="K2402" s="115">
        <f t="shared" si="221"/>
        <v>168.83384590297788</v>
      </c>
      <c r="L2402" s="115">
        <f t="shared" si="222"/>
        <v>-7.6721781934080298</v>
      </c>
      <c r="M2402" s="248"/>
      <c r="N2402" s="248">
        <v>44449</v>
      </c>
      <c r="O2402" s="115">
        <v>43.6</v>
      </c>
      <c r="P2402" s="74">
        <f t="shared" si="223"/>
        <v>51.904761904761749</v>
      </c>
      <c r="R2402">
        <f t="shared" si="218"/>
        <v>436</v>
      </c>
      <c r="T2402" s="11">
        <v>44449</v>
      </c>
      <c r="U2402" s="115">
        <v>103.6610690257984</v>
      </c>
      <c r="V2402" s="115">
        <v>176.50602409638591</v>
      </c>
      <c r="W2402" s="115">
        <v>51.904761904761749</v>
      </c>
    </row>
    <row r="2403" spans="3:23" ht="18.75" thickBot="1" x14ac:dyDescent="0.3">
      <c r="C2403" s="11">
        <v>44452</v>
      </c>
      <c r="D2403" s="12">
        <v>1956.13</v>
      </c>
      <c r="E2403">
        <f t="shared" si="219"/>
        <v>103.62504635270416</v>
      </c>
      <c r="F2403" s="222"/>
      <c r="G2403" s="115">
        <v>293</v>
      </c>
      <c r="H2403" s="115">
        <f t="shared" si="220"/>
        <v>176.50602409638591</v>
      </c>
      <c r="I2403" s="225">
        <v>44452</v>
      </c>
      <c r="J2403" s="257">
        <v>70171311876</v>
      </c>
      <c r="K2403" s="115">
        <f t="shared" si="221"/>
        <v>168.83384590297788</v>
      </c>
      <c r="L2403" s="115">
        <f t="shared" si="222"/>
        <v>-7.6721781934080298</v>
      </c>
      <c r="M2403" s="248"/>
      <c r="N2403" s="248">
        <v>44452</v>
      </c>
      <c r="O2403" s="115">
        <v>42</v>
      </c>
      <c r="P2403" s="74">
        <f t="shared" si="223"/>
        <v>49.999999999999851</v>
      </c>
      <c r="R2403">
        <f t="shared" si="218"/>
        <v>420</v>
      </c>
      <c r="T2403" s="11">
        <v>44452</v>
      </c>
      <c r="U2403" s="115">
        <v>103.62504635270416</v>
      </c>
      <c r="V2403" s="115">
        <v>176.50602409638591</v>
      </c>
      <c r="W2403" s="115">
        <v>49.999999999999851</v>
      </c>
    </row>
    <row r="2404" spans="3:23" ht="18.75" thickBot="1" x14ac:dyDescent="0.3">
      <c r="C2404" s="11">
        <v>44453</v>
      </c>
      <c r="D2404" s="12">
        <v>1954.96</v>
      </c>
      <c r="E2404">
        <f t="shared" si="219"/>
        <v>103.56306616517435</v>
      </c>
      <c r="F2404" s="222"/>
      <c r="G2404" s="115">
        <v>293</v>
      </c>
      <c r="H2404" s="115">
        <f t="shared" si="220"/>
        <v>176.50602409638591</v>
      </c>
      <c r="I2404" s="225">
        <v>44453</v>
      </c>
      <c r="J2404" s="257">
        <v>70171311876</v>
      </c>
      <c r="K2404" s="115">
        <f t="shared" si="221"/>
        <v>168.83384590297788</v>
      </c>
      <c r="L2404" s="115">
        <f t="shared" si="222"/>
        <v>-7.6721781934080298</v>
      </c>
      <c r="M2404" s="248"/>
      <c r="N2404" s="248">
        <v>44453</v>
      </c>
      <c r="O2404" s="115">
        <v>42</v>
      </c>
      <c r="P2404" s="74">
        <f t="shared" si="223"/>
        <v>49.999999999999851</v>
      </c>
      <c r="R2404">
        <f t="shared" si="218"/>
        <v>420</v>
      </c>
      <c r="T2404" s="11">
        <v>44453</v>
      </c>
      <c r="U2404" s="115">
        <v>103.56306616517435</v>
      </c>
      <c r="V2404" s="115">
        <v>176.50602409638591</v>
      </c>
      <c r="W2404" s="115">
        <v>49.999999999999851</v>
      </c>
    </row>
    <row r="2405" spans="3:23" ht="18.75" thickBot="1" x14ac:dyDescent="0.3">
      <c r="C2405" s="11">
        <v>44454</v>
      </c>
      <c r="D2405" s="12">
        <v>1953.14</v>
      </c>
      <c r="E2405">
        <f t="shared" si="219"/>
        <v>103.466652540128</v>
      </c>
      <c r="F2405" s="222"/>
      <c r="G2405" s="115">
        <v>293.75</v>
      </c>
      <c r="H2405" s="115">
        <f t="shared" si="220"/>
        <v>176.95783132530158</v>
      </c>
      <c r="I2405" s="225">
        <v>44454</v>
      </c>
      <c r="J2405" s="257">
        <v>70350931275</v>
      </c>
      <c r="K2405" s="115">
        <f t="shared" si="221"/>
        <v>169.26601445051111</v>
      </c>
      <c r="L2405" s="115">
        <f t="shared" si="222"/>
        <v>-7.6918168747904758</v>
      </c>
      <c r="M2405" s="248"/>
      <c r="N2405" s="248">
        <v>44454</v>
      </c>
      <c r="O2405" s="115">
        <v>42.5</v>
      </c>
      <c r="P2405" s="74">
        <f t="shared" si="223"/>
        <v>50.595238095237946</v>
      </c>
      <c r="R2405">
        <f t="shared" si="218"/>
        <v>425</v>
      </c>
      <c r="T2405" s="11">
        <v>44454</v>
      </c>
      <c r="U2405" s="115">
        <v>103.466652540128</v>
      </c>
      <c r="V2405" s="115">
        <v>176.95783132530158</v>
      </c>
      <c r="W2405" s="115">
        <v>50.595238095237946</v>
      </c>
    </row>
    <row r="2406" spans="3:23" ht="18.75" thickBot="1" x14ac:dyDescent="0.3">
      <c r="C2406" s="11">
        <v>44455</v>
      </c>
      <c r="D2406" s="12">
        <v>1960.31</v>
      </c>
      <c r="E2406">
        <f t="shared" si="219"/>
        <v>103.84647984319521</v>
      </c>
      <c r="F2406" s="222"/>
      <c r="G2406" s="115">
        <v>296</v>
      </c>
      <c r="H2406" s="115">
        <f t="shared" si="220"/>
        <v>178.31325301204859</v>
      </c>
      <c r="I2406" s="225">
        <v>44455</v>
      </c>
      <c r="J2406" s="257">
        <v>70889789472</v>
      </c>
      <c r="K2406" s="115">
        <f t="shared" si="221"/>
        <v>170.56252009311078</v>
      </c>
      <c r="L2406" s="115">
        <f t="shared" si="222"/>
        <v>-7.750732918937814</v>
      </c>
      <c r="M2406" s="248"/>
      <c r="N2406" s="248">
        <v>44455</v>
      </c>
      <c r="O2406" s="115">
        <v>43</v>
      </c>
      <c r="P2406" s="74">
        <f t="shared" si="223"/>
        <v>51.190476190476041</v>
      </c>
      <c r="R2406">
        <f t="shared" si="218"/>
        <v>430</v>
      </c>
      <c r="T2406" s="11">
        <v>44455</v>
      </c>
      <c r="U2406" s="115">
        <v>103.84647984319521</v>
      </c>
      <c r="V2406" s="115">
        <v>178.31325301204859</v>
      </c>
      <c r="W2406" s="115">
        <v>51.190476190476041</v>
      </c>
    </row>
    <row r="2407" spans="3:23" ht="18.75" thickBot="1" x14ac:dyDescent="0.3">
      <c r="C2407" s="11">
        <v>44456</v>
      </c>
      <c r="D2407" s="12">
        <v>1963.07</v>
      </c>
      <c r="E2407">
        <f t="shared" si="219"/>
        <v>103.99268951634242</v>
      </c>
      <c r="F2407" s="222"/>
      <c r="G2407" s="115">
        <v>297.75</v>
      </c>
      <c r="H2407" s="115">
        <f t="shared" si="220"/>
        <v>179.36746987951847</v>
      </c>
      <c r="I2407" s="225">
        <v>44456</v>
      </c>
      <c r="J2407" s="257">
        <v>71308901403</v>
      </c>
      <c r="K2407" s="115">
        <f t="shared" si="221"/>
        <v>171.57091337068826</v>
      </c>
      <c r="L2407" s="115">
        <f t="shared" si="222"/>
        <v>-7.7965565088302071</v>
      </c>
      <c r="M2407" s="248"/>
      <c r="N2407" s="248">
        <v>44456</v>
      </c>
      <c r="O2407" s="115">
        <v>43</v>
      </c>
      <c r="P2407" s="74">
        <f t="shared" si="223"/>
        <v>51.190476190476041</v>
      </c>
      <c r="R2407">
        <f t="shared" si="218"/>
        <v>430</v>
      </c>
      <c r="T2407" s="11">
        <v>44456</v>
      </c>
      <c r="U2407" s="115">
        <v>103.99268951634242</v>
      </c>
      <c r="V2407" s="115">
        <v>179.36746987951847</v>
      </c>
      <c r="W2407" s="115">
        <v>51.190476190476041</v>
      </c>
    </row>
    <row r="2408" spans="3:23" ht="18.75" thickBot="1" x14ac:dyDescent="0.3">
      <c r="C2408" s="11">
        <v>44459</v>
      </c>
      <c r="D2408" s="12">
        <v>1963.36</v>
      </c>
      <c r="E2408">
        <f t="shared" si="219"/>
        <v>104.00805212692671</v>
      </c>
      <c r="F2408" s="222"/>
      <c r="G2408" s="115">
        <v>299</v>
      </c>
      <c r="H2408" s="115">
        <f t="shared" si="220"/>
        <v>180.12048192771124</v>
      </c>
      <c r="I2408" s="225">
        <v>44459</v>
      </c>
      <c r="J2408" s="257">
        <v>71608267068</v>
      </c>
      <c r="K2408" s="115">
        <f t="shared" si="221"/>
        <v>172.29119428324361</v>
      </c>
      <c r="L2408" s="115">
        <f t="shared" si="222"/>
        <v>-7.8292876444676267</v>
      </c>
      <c r="M2408" s="248"/>
      <c r="N2408" s="248">
        <v>44459</v>
      </c>
      <c r="O2408" s="115">
        <v>42.199999999999996</v>
      </c>
      <c r="P2408" s="74">
        <f t="shared" si="223"/>
        <v>50.238095238095092</v>
      </c>
      <c r="R2408">
        <f t="shared" si="218"/>
        <v>421.99999999999994</v>
      </c>
      <c r="T2408" s="11">
        <v>44459</v>
      </c>
      <c r="U2408" s="115">
        <v>104.00805212692671</v>
      </c>
      <c r="V2408" s="115">
        <v>180.12048192771124</v>
      </c>
      <c r="W2408" s="115">
        <v>50.238095238095092</v>
      </c>
    </row>
    <row r="2409" spans="3:23" ht="18.75" thickBot="1" x14ac:dyDescent="0.3">
      <c r="C2409" s="11">
        <v>44460</v>
      </c>
      <c r="D2409" s="12">
        <v>1964.58</v>
      </c>
      <c r="E2409">
        <f t="shared" si="219"/>
        <v>104.07268104041931</v>
      </c>
      <c r="F2409" s="222"/>
      <c r="G2409" s="115">
        <v>301</v>
      </c>
      <c r="H2409" s="115">
        <f t="shared" si="220"/>
        <v>181.32530120481968</v>
      </c>
      <c r="I2409" s="225">
        <v>44460</v>
      </c>
      <c r="J2409" s="257">
        <v>72087252132</v>
      </c>
      <c r="K2409" s="115">
        <f t="shared" si="221"/>
        <v>173.44364374333219</v>
      </c>
      <c r="L2409" s="115">
        <f t="shared" si="222"/>
        <v>-7.8816574614874924</v>
      </c>
      <c r="M2409" s="248"/>
      <c r="N2409" s="248">
        <v>44460</v>
      </c>
      <c r="O2409" s="115">
        <v>42.199999999999996</v>
      </c>
      <c r="P2409" s="74">
        <f t="shared" si="223"/>
        <v>50.238095238095092</v>
      </c>
      <c r="R2409">
        <f t="shared" si="218"/>
        <v>421.99999999999994</v>
      </c>
      <c r="T2409" s="11">
        <v>44460</v>
      </c>
      <c r="U2409" s="115">
        <v>104.07268104041931</v>
      </c>
      <c r="V2409" s="115">
        <v>181.32530120481968</v>
      </c>
      <c r="W2409" s="115">
        <v>50.238095238095092</v>
      </c>
    </row>
    <row r="2410" spans="3:23" ht="18.75" thickBot="1" x14ac:dyDescent="0.3">
      <c r="C2410" s="11">
        <v>44461</v>
      </c>
      <c r="D2410" s="12">
        <v>1966.52</v>
      </c>
      <c r="E2410">
        <f t="shared" si="219"/>
        <v>104.17545160777642</v>
      </c>
      <c r="F2410" s="222"/>
      <c r="G2410" s="115">
        <v>301.5</v>
      </c>
      <c r="H2410" s="115">
        <f t="shared" si="220"/>
        <v>181.62650602409681</v>
      </c>
      <c r="I2410" s="225">
        <v>44461</v>
      </c>
      <c r="J2410" s="257">
        <v>72206998398</v>
      </c>
      <c r="K2410" s="115">
        <f t="shared" si="221"/>
        <v>173.73175610835435</v>
      </c>
      <c r="L2410" s="115">
        <f t="shared" si="222"/>
        <v>-7.8947499157424659</v>
      </c>
      <c r="M2410" s="248"/>
      <c r="N2410" s="248">
        <v>44461</v>
      </c>
      <c r="O2410" s="115">
        <v>42</v>
      </c>
      <c r="P2410" s="74">
        <f t="shared" si="223"/>
        <v>49.999999999999858</v>
      </c>
      <c r="R2410">
        <f t="shared" si="218"/>
        <v>420</v>
      </c>
      <c r="T2410" s="11">
        <v>44461</v>
      </c>
      <c r="U2410" s="115">
        <v>104.17545160777642</v>
      </c>
      <c r="V2410" s="115">
        <v>181.62650602409681</v>
      </c>
      <c r="W2410" s="115">
        <v>49.999999999999858</v>
      </c>
    </row>
    <row r="2411" spans="3:23" ht="18.75" thickBot="1" x14ac:dyDescent="0.3">
      <c r="C2411" s="11">
        <v>44462</v>
      </c>
      <c r="D2411" s="12">
        <v>1984.45</v>
      </c>
      <c r="E2411">
        <f t="shared" si="219"/>
        <v>105.12528473804076</v>
      </c>
      <c r="F2411" s="222"/>
      <c r="G2411" s="115">
        <v>305</v>
      </c>
      <c r="H2411" s="115">
        <f t="shared" si="220"/>
        <v>183.73493975903659</v>
      </c>
      <c r="I2411" s="225">
        <v>44462</v>
      </c>
      <c r="J2411" s="257">
        <v>73045222260</v>
      </c>
      <c r="K2411" s="115">
        <f t="shared" si="221"/>
        <v>175.74854266350937</v>
      </c>
      <c r="L2411" s="115">
        <f t="shared" si="222"/>
        <v>-7.9863970955272237</v>
      </c>
      <c r="M2411" s="248"/>
      <c r="N2411" s="248">
        <v>44462</v>
      </c>
      <c r="O2411" s="115">
        <v>41.8</v>
      </c>
      <c r="P2411" s="74">
        <f t="shared" si="223"/>
        <v>49.761904761904617</v>
      </c>
      <c r="R2411">
        <f t="shared" si="218"/>
        <v>418</v>
      </c>
      <c r="T2411" s="11">
        <v>44462</v>
      </c>
      <c r="U2411" s="115">
        <v>105.12528473804076</v>
      </c>
      <c r="V2411" s="115">
        <v>183.73493975903659</v>
      </c>
      <c r="W2411" s="115">
        <v>49.761904761904617</v>
      </c>
    </row>
    <row r="2412" spans="3:23" ht="18.75" thickBot="1" x14ac:dyDescent="0.3">
      <c r="C2412" s="11">
        <v>44463</v>
      </c>
      <c r="D2412" s="12">
        <v>1985.21</v>
      </c>
      <c r="E2412">
        <f t="shared" si="219"/>
        <v>105.1655453726755</v>
      </c>
      <c r="F2412" s="222"/>
      <c r="G2412" s="115">
        <v>304</v>
      </c>
      <c r="H2412" s="115">
        <f t="shared" si="220"/>
        <v>183.13253012048239</v>
      </c>
      <c r="I2412" s="225">
        <v>44463</v>
      </c>
      <c r="J2412" s="257">
        <v>72805729728</v>
      </c>
      <c r="K2412" s="115">
        <f t="shared" si="221"/>
        <v>175.17231793346508</v>
      </c>
      <c r="L2412" s="115">
        <f t="shared" si="222"/>
        <v>-7.960212187017305</v>
      </c>
      <c r="M2412" s="248"/>
      <c r="N2412" s="248">
        <v>44463</v>
      </c>
      <c r="O2412" s="115">
        <v>41.8</v>
      </c>
      <c r="P2412" s="74">
        <f t="shared" si="223"/>
        <v>49.761904761904617</v>
      </c>
      <c r="R2412">
        <f t="shared" si="218"/>
        <v>418</v>
      </c>
      <c r="T2412" s="11">
        <v>44463</v>
      </c>
      <c r="U2412" s="115">
        <v>105.1655453726755</v>
      </c>
      <c r="V2412" s="115">
        <v>183.13253012048239</v>
      </c>
      <c r="W2412" s="115">
        <v>49.761904761904617</v>
      </c>
    </row>
    <row r="2413" spans="3:23" ht="18.75" thickBot="1" x14ac:dyDescent="0.3">
      <c r="C2413" s="11">
        <v>44466</v>
      </c>
      <c r="D2413" s="12">
        <v>1978.79</v>
      </c>
      <c r="E2413">
        <f t="shared" si="219"/>
        <v>104.82544895905045</v>
      </c>
      <c r="F2413" s="222"/>
      <c r="G2413" s="115">
        <v>300.5</v>
      </c>
      <c r="H2413" s="115">
        <f t="shared" si="220"/>
        <v>181.02409638554263</v>
      </c>
      <c r="I2413" s="225">
        <v>44466</v>
      </c>
      <c r="J2413" s="257">
        <v>71967505866</v>
      </c>
      <c r="K2413" s="115">
        <f t="shared" si="221"/>
        <v>173.15553137831006</v>
      </c>
      <c r="L2413" s="115">
        <f t="shared" si="222"/>
        <v>-7.8685650072325757</v>
      </c>
      <c r="M2413" s="248"/>
      <c r="N2413" s="248">
        <v>44466</v>
      </c>
      <c r="O2413" s="115">
        <v>42</v>
      </c>
      <c r="P2413" s="74">
        <f t="shared" si="223"/>
        <v>49.999999999999858</v>
      </c>
      <c r="R2413">
        <f t="shared" si="218"/>
        <v>420</v>
      </c>
      <c r="T2413" s="11">
        <v>44466</v>
      </c>
      <c r="U2413" s="115">
        <v>104.82544895905045</v>
      </c>
      <c r="V2413" s="115">
        <v>181.02409638554263</v>
      </c>
      <c r="W2413" s="115">
        <v>49.999999999999858</v>
      </c>
    </row>
    <row r="2414" spans="3:23" ht="18.75" thickBot="1" x14ac:dyDescent="0.3">
      <c r="C2414" s="11">
        <v>44467</v>
      </c>
      <c r="D2414" s="12">
        <v>1979.09</v>
      </c>
      <c r="E2414">
        <f t="shared" si="219"/>
        <v>104.84134131482732</v>
      </c>
      <c r="F2414" s="222"/>
      <c r="G2414" s="115">
        <v>300.5</v>
      </c>
      <c r="H2414" s="115">
        <f t="shared" si="220"/>
        <v>181.02409638554263</v>
      </c>
      <c r="I2414" s="225">
        <v>44467</v>
      </c>
      <c r="J2414" s="257">
        <v>71967505866</v>
      </c>
      <c r="K2414" s="115">
        <f t="shared" si="221"/>
        <v>173.15553137831006</v>
      </c>
      <c r="L2414" s="115">
        <f t="shared" si="222"/>
        <v>-7.8685650072325757</v>
      </c>
      <c r="M2414" s="248"/>
      <c r="N2414" s="248">
        <v>44467</v>
      </c>
      <c r="O2414" s="115">
        <v>41.8</v>
      </c>
      <c r="P2414" s="74">
        <f t="shared" si="223"/>
        <v>49.761904761904617</v>
      </c>
      <c r="R2414">
        <f t="shared" si="218"/>
        <v>418</v>
      </c>
      <c r="T2414" s="11">
        <v>44467</v>
      </c>
      <c r="U2414" s="115">
        <v>104.84134131482732</v>
      </c>
      <c r="V2414" s="115">
        <v>181.02409638554263</v>
      </c>
      <c r="W2414" s="115">
        <v>49.761904761904617</v>
      </c>
    </row>
    <row r="2415" spans="3:23" ht="18.75" thickBot="1" x14ac:dyDescent="0.3">
      <c r="C2415" s="11">
        <v>44468</v>
      </c>
      <c r="D2415" s="12">
        <v>2008.17</v>
      </c>
      <c r="E2415">
        <f t="shared" si="219"/>
        <v>106.38184033479872</v>
      </c>
      <c r="F2415" s="222"/>
      <c r="G2415" s="115">
        <v>311</v>
      </c>
      <c r="H2415" s="115">
        <f t="shared" si="220"/>
        <v>187.34939759036192</v>
      </c>
      <c r="I2415" s="225">
        <v>44468</v>
      </c>
      <c r="J2415" s="257">
        <v>74482177452</v>
      </c>
      <c r="K2415" s="115">
        <f t="shared" si="221"/>
        <v>179.20589104377513</v>
      </c>
      <c r="L2415" s="115">
        <f t="shared" si="222"/>
        <v>-8.1435065465867922</v>
      </c>
      <c r="M2415" s="248"/>
      <c r="N2415" s="248">
        <v>44468</v>
      </c>
      <c r="O2415" s="115">
        <v>41.8</v>
      </c>
      <c r="P2415" s="74">
        <f t="shared" si="223"/>
        <v>49.761904761904617</v>
      </c>
      <c r="R2415">
        <f t="shared" ref="R2415:R2478" si="224">+O2415*10</f>
        <v>418</v>
      </c>
      <c r="T2415" s="11">
        <v>44468</v>
      </c>
      <c r="U2415" s="115">
        <v>106.38184033479872</v>
      </c>
      <c r="V2415" s="115">
        <v>187.34939759036192</v>
      </c>
      <c r="W2415" s="115">
        <v>49.761904761904617</v>
      </c>
    </row>
    <row r="2416" spans="3:23" ht="18.75" thickBot="1" x14ac:dyDescent="0.3">
      <c r="C2416" s="11">
        <v>44469</v>
      </c>
      <c r="D2416" s="12">
        <v>2010.58</v>
      </c>
      <c r="E2416">
        <f t="shared" si="219"/>
        <v>106.50950892620625</v>
      </c>
      <c r="F2416" s="222"/>
      <c r="G2416" s="115">
        <v>311</v>
      </c>
      <c r="H2416" s="115">
        <f t="shared" si="220"/>
        <v>187.34939759036192</v>
      </c>
      <c r="I2416" s="240">
        <v>44469</v>
      </c>
      <c r="J2416" s="262">
        <v>74482177452</v>
      </c>
      <c r="K2416" s="115">
        <f t="shared" si="221"/>
        <v>179.20589104377513</v>
      </c>
      <c r="L2416" s="115">
        <f t="shared" si="222"/>
        <v>-8.1435065465867922</v>
      </c>
      <c r="M2416" s="252"/>
      <c r="N2416" s="252">
        <v>44469</v>
      </c>
      <c r="O2416" s="115">
        <v>41.5</v>
      </c>
      <c r="P2416" s="74">
        <f t="shared" si="223"/>
        <v>49.404761904761763</v>
      </c>
      <c r="R2416">
        <f t="shared" si="224"/>
        <v>415</v>
      </c>
      <c r="T2416" s="11">
        <v>44469</v>
      </c>
      <c r="U2416" s="115">
        <v>106.50950892620625</v>
      </c>
      <c r="V2416" s="115">
        <v>187.34939759036192</v>
      </c>
      <c r="W2416" s="115">
        <v>49.404761904761763</v>
      </c>
    </row>
    <row r="2417" spans="3:23" ht="18.75" thickBot="1" x14ac:dyDescent="0.3">
      <c r="C2417" s="11">
        <v>44470</v>
      </c>
      <c r="D2417" s="12">
        <v>2021.41</v>
      </c>
      <c r="E2417">
        <f t="shared" si="219"/>
        <v>107.0832229697513</v>
      </c>
      <c r="F2417" s="222"/>
      <c r="G2417" s="115">
        <v>311.25</v>
      </c>
      <c r="H2417" s="115">
        <f t="shared" si="220"/>
        <v>187.50000000000045</v>
      </c>
      <c r="I2417" s="225">
        <v>44470</v>
      </c>
      <c r="J2417" s="257">
        <v>74542050585</v>
      </c>
      <c r="K2417" s="115">
        <f t="shared" si="221"/>
        <v>179.34994722628619</v>
      </c>
      <c r="L2417" s="115">
        <f t="shared" si="222"/>
        <v>-8.1500527737142647</v>
      </c>
      <c r="M2417" s="248"/>
      <c r="N2417" s="248">
        <v>44470</v>
      </c>
      <c r="O2417" s="115">
        <v>41.5</v>
      </c>
      <c r="P2417" s="74">
        <f t="shared" si="223"/>
        <v>49.404761904761763</v>
      </c>
      <c r="R2417">
        <f t="shared" si="224"/>
        <v>415</v>
      </c>
      <c r="T2417" s="11">
        <v>44470</v>
      </c>
      <c r="U2417" s="115">
        <v>107.0832229697513</v>
      </c>
      <c r="V2417" s="115">
        <v>187.50000000000045</v>
      </c>
      <c r="W2417" s="115">
        <v>49.404761904761763</v>
      </c>
    </row>
    <row r="2418" spans="3:23" ht="18.75" thickBot="1" x14ac:dyDescent="0.3">
      <c r="C2418" s="11">
        <v>44473</v>
      </c>
      <c r="D2418" s="12">
        <v>2029.32</v>
      </c>
      <c r="E2418">
        <f t="shared" si="219"/>
        <v>107.50225141706814</v>
      </c>
      <c r="F2418" s="222"/>
      <c r="G2418" s="115">
        <v>312.5</v>
      </c>
      <c r="H2418" s="115">
        <f t="shared" si="220"/>
        <v>188.25301204819323</v>
      </c>
      <c r="I2418" s="225">
        <v>44473</v>
      </c>
      <c r="J2418" s="257">
        <v>74841416250</v>
      </c>
      <c r="K2418" s="115">
        <f t="shared" si="221"/>
        <v>180.07022813884157</v>
      </c>
      <c r="L2418" s="115">
        <f t="shared" si="222"/>
        <v>-8.1827839093516559</v>
      </c>
      <c r="M2418" s="248"/>
      <c r="N2418" s="248">
        <v>44473</v>
      </c>
      <c r="O2418" s="115">
        <v>41.3</v>
      </c>
      <c r="P2418" s="74">
        <f t="shared" si="223"/>
        <v>49.166666666666522</v>
      </c>
      <c r="R2418">
        <f t="shared" si="224"/>
        <v>413</v>
      </c>
      <c r="T2418" s="11">
        <v>44473</v>
      </c>
      <c r="U2418" s="115">
        <v>107.50225141706814</v>
      </c>
      <c r="V2418" s="115">
        <v>188.25301204819323</v>
      </c>
      <c r="W2418" s="115">
        <v>49.166666666666522</v>
      </c>
    </row>
    <row r="2419" spans="3:23" ht="18.75" thickBot="1" x14ac:dyDescent="0.3">
      <c r="C2419" s="11">
        <v>44474</v>
      </c>
      <c r="D2419" s="12">
        <v>2036.74</v>
      </c>
      <c r="E2419">
        <f t="shared" si="219"/>
        <v>107.89532234994942</v>
      </c>
      <c r="F2419" s="222"/>
      <c r="G2419" s="115">
        <v>313.25</v>
      </c>
      <c r="H2419" s="115">
        <f t="shared" si="220"/>
        <v>188.7048192771089</v>
      </c>
      <c r="I2419" s="245">
        <v>44474</v>
      </c>
      <c r="J2419" s="261">
        <v>75021035649</v>
      </c>
      <c r="K2419" s="115">
        <f t="shared" si="221"/>
        <v>180.50239668637479</v>
      </c>
      <c r="L2419" s="115">
        <f t="shared" si="222"/>
        <v>-8.202422590734102</v>
      </c>
      <c r="M2419" s="245"/>
      <c r="N2419" s="245">
        <v>44474</v>
      </c>
      <c r="O2419" s="115">
        <v>41.2</v>
      </c>
      <c r="P2419" s="74">
        <f t="shared" si="223"/>
        <v>49.047619047618909</v>
      </c>
      <c r="R2419">
        <f t="shared" si="224"/>
        <v>412</v>
      </c>
      <c r="T2419" s="11">
        <v>44474</v>
      </c>
      <c r="U2419" s="115">
        <v>107.89532234994942</v>
      </c>
      <c r="V2419" s="115">
        <v>188.7048192771089</v>
      </c>
      <c r="W2419" s="115">
        <v>49.047619047618909</v>
      </c>
    </row>
    <row r="2420" spans="3:23" ht="18.75" thickBot="1" x14ac:dyDescent="0.3">
      <c r="C2420" s="11">
        <v>44475</v>
      </c>
      <c r="D2420" s="12">
        <v>2061.34</v>
      </c>
      <c r="E2420">
        <f t="shared" si="219"/>
        <v>109.19849552365288</v>
      </c>
      <c r="F2420" s="222"/>
      <c r="G2420" s="115">
        <v>313.25</v>
      </c>
      <c r="H2420" s="115">
        <f t="shared" si="220"/>
        <v>188.7048192771089</v>
      </c>
      <c r="I2420" s="225">
        <v>44475</v>
      </c>
      <c r="J2420" s="257">
        <v>75021035649</v>
      </c>
      <c r="K2420" s="115">
        <f t="shared" si="221"/>
        <v>180.50239668637479</v>
      </c>
      <c r="L2420" s="115">
        <f t="shared" si="222"/>
        <v>-8.202422590734102</v>
      </c>
      <c r="M2420" s="248"/>
      <c r="N2420" s="248">
        <v>44475</v>
      </c>
      <c r="O2420" s="115">
        <v>41.3</v>
      </c>
      <c r="P2420" s="74">
        <f t="shared" si="223"/>
        <v>49.166666666666522</v>
      </c>
      <c r="R2420">
        <f t="shared" si="224"/>
        <v>413</v>
      </c>
      <c r="T2420" s="11">
        <v>44475</v>
      </c>
      <c r="U2420" s="115">
        <v>109.19849552365288</v>
      </c>
      <c r="V2420" s="115">
        <v>188.7048192771089</v>
      </c>
      <c r="W2420" s="115">
        <v>49.166666666666522</v>
      </c>
    </row>
    <row r="2421" spans="3:23" ht="18.75" thickBot="1" x14ac:dyDescent="0.3">
      <c r="C2421" s="11">
        <v>44476</v>
      </c>
      <c r="D2421" s="12">
        <v>2081.5700000000002</v>
      </c>
      <c r="E2421">
        <f t="shared" si="219"/>
        <v>110.27017004820657</v>
      </c>
      <c r="F2421" s="222"/>
      <c r="G2421" s="115">
        <v>312.75</v>
      </c>
      <c r="H2421" s="115">
        <f t="shared" si="220"/>
        <v>188.40361445783179</v>
      </c>
      <c r="I2421" s="225">
        <v>44476</v>
      </c>
      <c r="J2421" s="257">
        <v>74901289383</v>
      </c>
      <c r="K2421" s="115">
        <f t="shared" si="221"/>
        <v>180.21428432135264</v>
      </c>
      <c r="L2421" s="115">
        <f t="shared" si="222"/>
        <v>-8.1893301364791569</v>
      </c>
      <c r="M2421" s="248"/>
      <c r="N2421" s="248">
        <v>44476</v>
      </c>
      <c r="O2421" s="115">
        <v>41.2</v>
      </c>
      <c r="P2421" s="74">
        <f t="shared" si="223"/>
        <v>49.047619047618909</v>
      </c>
      <c r="R2421">
        <f t="shared" si="224"/>
        <v>412</v>
      </c>
      <c r="T2421" s="11">
        <v>44476</v>
      </c>
      <c r="U2421" s="115">
        <v>110.27017004820657</v>
      </c>
      <c r="V2421" s="115">
        <v>188.40361445783179</v>
      </c>
      <c r="W2421" s="115">
        <v>49.047619047618909</v>
      </c>
    </row>
    <row r="2422" spans="3:23" ht="18.75" thickBot="1" x14ac:dyDescent="0.3">
      <c r="C2422" s="11">
        <v>44477</v>
      </c>
      <c r="D2422" s="12">
        <v>2082.9699999999998</v>
      </c>
      <c r="E2422">
        <f t="shared" si="219"/>
        <v>110.34433437516527</v>
      </c>
      <c r="F2422" s="222"/>
      <c r="G2422" s="115">
        <v>311</v>
      </c>
      <c r="H2422" s="115">
        <f t="shared" si="220"/>
        <v>187.34939759036192</v>
      </c>
      <c r="I2422" s="225">
        <v>44477</v>
      </c>
      <c r="J2422" s="257">
        <v>74482177452</v>
      </c>
      <c r="K2422" s="115">
        <f t="shared" si="221"/>
        <v>179.20589104377513</v>
      </c>
      <c r="L2422" s="115">
        <f t="shared" si="222"/>
        <v>-8.1435065465867922</v>
      </c>
      <c r="M2422" s="248"/>
      <c r="N2422" s="248">
        <v>44477</v>
      </c>
      <c r="O2422" s="115">
        <v>41.4</v>
      </c>
      <c r="P2422" s="74">
        <f t="shared" si="223"/>
        <v>49.28571428571415</v>
      </c>
      <c r="R2422">
        <f t="shared" si="224"/>
        <v>414</v>
      </c>
      <c r="T2422" s="11">
        <v>44477</v>
      </c>
      <c r="U2422" s="115">
        <v>110.34433437516527</v>
      </c>
      <c r="V2422" s="115">
        <v>187.34939759036192</v>
      </c>
      <c r="W2422" s="115">
        <v>49.28571428571415</v>
      </c>
    </row>
    <row r="2423" spans="3:23" ht="18.75" thickBot="1" x14ac:dyDescent="0.3">
      <c r="C2423" s="11">
        <v>44480</v>
      </c>
      <c r="D2423" s="12">
        <v>2075.79</v>
      </c>
      <c r="E2423">
        <f t="shared" si="219"/>
        <v>109.96397732690549</v>
      </c>
      <c r="F2423" s="222"/>
      <c r="G2423" s="115">
        <v>310</v>
      </c>
      <c r="H2423" s="115">
        <f t="shared" si="220"/>
        <v>186.74698795180771</v>
      </c>
      <c r="I2423" s="225">
        <v>44480</v>
      </c>
      <c r="J2423" s="257">
        <v>74242684920</v>
      </c>
      <c r="K2423" s="115">
        <f t="shared" si="221"/>
        <v>178.62966631373084</v>
      </c>
      <c r="L2423" s="115">
        <f t="shared" si="222"/>
        <v>-8.1173216380768736</v>
      </c>
      <c r="M2423" s="248"/>
      <c r="N2423" s="248">
        <v>44480</v>
      </c>
      <c r="O2423" s="115">
        <v>41.4</v>
      </c>
      <c r="P2423" s="74">
        <f t="shared" si="223"/>
        <v>49.28571428571415</v>
      </c>
      <c r="R2423">
        <f t="shared" si="224"/>
        <v>414</v>
      </c>
      <c r="T2423" s="11">
        <v>44480</v>
      </c>
      <c r="U2423" s="115">
        <v>109.96397732690549</v>
      </c>
      <c r="V2423" s="115">
        <v>186.74698795180771</v>
      </c>
      <c r="W2423" s="115">
        <v>49.28571428571415</v>
      </c>
    </row>
    <row r="2424" spans="3:23" ht="18.75" thickBot="1" x14ac:dyDescent="0.3">
      <c r="C2424" s="11">
        <v>44481</v>
      </c>
      <c r="D2424" s="12">
        <v>2078.4899999999998</v>
      </c>
      <c r="E2424">
        <f t="shared" si="219"/>
        <v>110.10700852889731</v>
      </c>
      <c r="F2424" s="222"/>
      <c r="G2424" s="115">
        <v>310</v>
      </c>
      <c r="H2424" s="115">
        <f t="shared" si="220"/>
        <v>186.74698795180771</v>
      </c>
      <c r="I2424" s="225">
        <v>44481</v>
      </c>
      <c r="J2424" s="257">
        <v>74242684920</v>
      </c>
      <c r="K2424" s="115">
        <f t="shared" si="221"/>
        <v>178.62966631373084</v>
      </c>
      <c r="L2424" s="115">
        <f t="shared" si="222"/>
        <v>-8.1173216380768736</v>
      </c>
      <c r="M2424" s="248"/>
      <c r="N2424" s="248">
        <v>44481</v>
      </c>
      <c r="O2424" s="115">
        <v>41.4</v>
      </c>
      <c r="P2424" s="74">
        <f t="shared" si="223"/>
        <v>49.28571428571415</v>
      </c>
      <c r="R2424">
        <f t="shared" si="224"/>
        <v>414</v>
      </c>
      <c r="T2424" s="11">
        <v>44481</v>
      </c>
      <c r="U2424" s="115">
        <v>110.10700852889731</v>
      </c>
      <c r="V2424" s="115">
        <v>186.74698795180771</v>
      </c>
      <c r="W2424" s="115">
        <v>49.28571428571415</v>
      </c>
    </row>
    <row r="2425" spans="3:23" ht="18.75" thickBot="1" x14ac:dyDescent="0.3">
      <c r="C2425" s="11">
        <v>44482</v>
      </c>
      <c r="D2425" s="12">
        <v>2080.66</v>
      </c>
      <c r="E2425">
        <f t="shared" si="219"/>
        <v>110.22196323568335</v>
      </c>
      <c r="F2425" s="222"/>
      <c r="G2425" s="115">
        <v>310</v>
      </c>
      <c r="H2425" s="115">
        <f t="shared" si="220"/>
        <v>186.74698795180771</v>
      </c>
      <c r="I2425" s="225">
        <v>44482</v>
      </c>
      <c r="J2425" s="257">
        <v>74242684920</v>
      </c>
      <c r="K2425" s="115">
        <f t="shared" si="221"/>
        <v>178.62966631373084</v>
      </c>
      <c r="L2425" s="115">
        <f t="shared" si="222"/>
        <v>-8.1173216380768736</v>
      </c>
      <c r="M2425" s="248"/>
      <c r="N2425" s="248">
        <v>44482</v>
      </c>
      <c r="O2425" s="115">
        <v>41.5</v>
      </c>
      <c r="P2425" s="74">
        <f t="shared" si="223"/>
        <v>49.40476190476177</v>
      </c>
      <c r="R2425">
        <f t="shared" si="224"/>
        <v>415</v>
      </c>
      <c r="T2425" s="11">
        <v>44482</v>
      </c>
      <c r="U2425" s="115">
        <v>110.22196323568335</v>
      </c>
      <c r="V2425" s="115">
        <v>186.74698795180771</v>
      </c>
      <c r="W2425" s="115">
        <v>49.40476190476177</v>
      </c>
    </row>
    <row r="2426" spans="3:23" ht="18.75" thickBot="1" x14ac:dyDescent="0.3">
      <c r="C2426" s="11">
        <v>44483</v>
      </c>
      <c r="D2426" s="12">
        <v>2082.66</v>
      </c>
      <c r="E2426">
        <f t="shared" si="219"/>
        <v>110.32791227419581</v>
      </c>
      <c r="F2426" s="222"/>
      <c r="G2426" s="115">
        <v>310</v>
      </c>
      <c r="H2426" s="115">
        <f t="shared" si="220"/>
        <v>186.74698795180771</v>
      </c>
      <c r="I2426" s="225">
        <v>44483</v>
      </c>
      <c r="J2426" s="257">
        <v>74242684920</v>
      </c>
      <c r="K2426" s="115">
        <f t="shared" si="221"/>
        <v>178.62966631373084</v>
      </c>
      <c r="L2426" s="115">
        <f t="shared" si="222"/>
        <v>-8.1173216380768736</v>
      </c>
      <c r="M2426" s="248"/>
      <c r="N2426" s="248">
        <v>44483</v>
      </c>
      <c r="O2426" s="115">
        <v>41.5</v>
      </c>
      <c r="P2426" s="74">
        <f t="shared" si="223"/>
        <v>49.40476190476177</v>
      </c>
      <c r="R2426">
        <f t="shared" si="224"/>
        <v>415</v>
      </c>
      <c r="T2426" s="11">
        <v>44483</v>
      </c>
      <c r="U2426" s="115">
        <v>110.32791227419581</v>
      </c>
      <c r="V2426" s="115">
        <v>186.74698795180771</v>
      </c>
      <c r="W2426" s="115">
        <v>49.40476190476177</v>
      </c>
    </row>
    <row r="2427" spans="3:23" ht="18.75" thickBot="1" x14ac:dyDescent="0.3">
      <c r="C2427" s="11">
        <v>44484</v>
      </c>
      <c r="D2427" s="12">
        <v>2085.31</v>
      </c>
      <c r="E2427">
        <f t="shared" si="219"/>
        <v>110.46829475022483</v>
      </c>
      <c r="F2427" s="222"/>
      <c r="G2427" s="115">
        <v>311.25</v>
      </c>
      <c r="H2427" s="115">
        <f t="shared" si="220"/>
        <v>187.50000000000051</v>
      </c>
      <c r="I2427" s="225">
        <v>44484</v>
      </c>
      <c r="J2427" s="257">
        <v>74542050585</v>
      </c>
      <c r="K2427" s="115">
        <f t="shared" si="221"/>
        <v>179.34994722628622</v>
      </c>
      <c r="L2427" s="115">
        <f t="shared" si="222"/>
        <v>-8.1500527737142932</v>
      </c>
      <c r="M2427" s="248"/>
      <c r="N2427" s="248">
        <v>44484</v>
      </c>
      <c r="O2427" s="115">
        <v>41.6</v>
      </c>
      <c r="P2427" s="74">
        <f t="shared" si="223"/>
        <v>49.52380952380939</v>
      </c>
      <c r="R2427">
        <f t="shared" si="224"/>
        <v>416</v>
      </c>
      <c r="T2427" s="11">
        <v>44484</v>
      </c>
      <c r="U2427" s="115">
        <v>110.46829475022483</v>
      </c>
      <c r="V2427" s="115">
        <v>187.50000000000051</v>
      </c>
      <c r="W2427" s="115">
        <v>49.52380952380939</v>
      </c>
    </row>
    <row r="2428" spans="3:23" ht="18.75" thickBot="1" x14ac:dyDescent="0.3">
      <c r="C2428" s="11">
        <v>44487</v>
      </c>
      <c r="D2428" s="12">
        <v>2083.6</v>
      </c>
      <c r="E2428">
        <f t="shared" si="219"/>
        <v>110.37770832229667</v>
      </c>
      <c r="F2428" s="222"/>
      <c r="G2428" s="115">
        <v>313</v>
      </c>
      <c r="H2428" s="115">
        <f t="shared" si="220"/>
        <v>188.55421686747039</v>
      </c>
      <c r="I2428" s="225">
        <v>44487</v>
      </c>
      <c r="J2428" s="257">
        <v>74961162516</v>
      </c>
      <c r="K2428" s="115">
        <f t="shared" si="221"/>
        <v>180.35834050386373</v>
      </c>
      <c r="L2428" s="115">
        <f t="shared" si="222"/>
        <v>-8.1958763636066578</v>
      </c>
      <c r="M2428" s="248"/>
      <c r="N2428" s="248">
        <v>44487</v>
      </c>
      <c r="O2428" s="115">
        <v>41.6</v>
      </c>
      <c r="P2428" s="74">
        <f t="shared" si="223"/>
        <v>49.52380952380939</v>
      </c>
      <c r="R2428">
        <f t="shared" si="224"/>
        <v>416</v>
      </c>
      <c r="T2428" s="11">
        <v>44487</v>
      </c>
      <c r="U2428" s="115">
        <v>110.37770832229667</v>
      </c>
      <c r="V2428" s="115">
        <v>188.55421686747039</v>
      </c>
      <c r="W2428" s="115">
        <v>49.52380952380939</v>
      </c>
    </row>
    <row r="2429" spans="3:23" ht="18.75" thickBot="1" x14ac:dyDescent="0.3">
      <c r="C2429" s="11">
        <v>44488</v>
      </c>
      <c r="D2429" s="12">
        <v>2089.8200000000002</v>
      </c>
      <c r="E2429">
        <f t="shared" si="219"/>
        <v>110.70720983207048</v>
      </c>
      <c r="F2429" s="222"/>
      <c r="G2429" s="115">
        <v>316</v>
      </c>
      <c r="H2429" s="115">
        <f t="shared" si="220"/>
        <v>190.36144578313304</v>
      </c>
      <c r="I2429" s="225">
        <v>44488</v>
      </c>
      <c r="J2429" s="257">
        <v>75679640112</v>
      </c>
      <c r="K2429" s="115">
        <f t="shared" si="221"/>
        <v>182.08701469399662</v>
      </c>
      <c r="L2429" s="115">
        <f t="shared" si="222"/>
        <v>-8.2744310891364137</v>
      </c>
      <c r="M2429" s="248"/>
      <c r="N2429" s="248">
        <v>44488</v>
      </c>
      <c r="O2429" s="115">
        <v>41.5</v>
      </c>
      <c r="P2429" s="74">
        <f t="shared" si="223"/>
        <v>49.40476190476177</v>
      </c>
      <c r="R2429">
        <f t="shared" si="224"/>
        <v>415</v>
      </c>
      <c r="T2429" s="11">
        <v>44488</v>
      </c>
      <c r="U2429" s="115">
        <v>110.70720983207048</v>
      </c>
      <c r="V2429" s="115">
        <v>190.36144578313304</v>
      </c>
      <c r="W2429" s="115">
        <v>49.40476190476177</v>
      </c>
    </row>
    <row r="2430" spans="3:23" ht="18.75" thickBot="1" x14ac:dyDescent="0.3">
      <c r="C2430" s="11">
        <v>44489</v>
      </c>
      <c r="D2430" s="12">
        <v>2090.59</v>
      </c>
      <c r="E2430">
        <f t="shared" si="219"/>
        <v>110.74800021189778</v>
      </c>
      <c r="F2430" s="222"/>
      <c r="G2430" s="115">
        <v>317.25</v>
      </c>
      <c r="H2430" s="115">
        <f t="shared" si="220"/>
        <v>191.11445783132578</v>
      </c>
      <c r="I2430" s="225">
        <v>44489</v>
      </c>
      <c r="J2430" s="257">
        <v>75979005777</v>
      </c>
      <c r="K2430" s="115">
        <f t="shared" si="221"/>
        <v>182.80729560655197</v>
      </c>
      <c r="L2430" s="115">
        <f t="shared" si="222"/>
        <v>-8.3071622247738048</v>
      </c>
      <c r="M2430" s="248"/>
      <c r="N2430" s="248">
        <v>44489</v>
      </c>
      <c r="O2430" s="115">
        <v>42.1</v>
      </c>
      <c r="P2430" s="74">
        <f t="shared" si="223"/>
        <v>50.119047619047485</v>
      </c>
      <c r="R2430">
        <f t="shared" si="224"/>
        <v>421</v>
      </c>
      <c r="T2430" s="11">
        <v>44489</v>
      </c>
      <c r="U2430" s="115">
        <v>110.74800021189778</v>
      </c>
      <c r="V2430" s="115">
        <v>191.11445783132578</v>
      </c>
      <c r="W2430" s="115">
        <v>50.119047619047485</v>
      </c>
    </row>
    <row r="2431" spans="3:23" ht="18.75" thickBot="1" x14ac:dyDescent="0.3">
      <c r="C2431" s="11">
        <v>44490</v>
      </c>
      <c r="D2431" s="12">
        <v>2094.23</v>
      </c>
      <c r="E2431">
        <f t="shared" si="219"/>
        <v>110.94082746199047</v>
      </c>
      <c r="F2431" s="222"/>
      <c r="G2431" s="115">
        <v>320.25</v>
      </c>
      <c r="H2431" s="115">
        <f t="shared" si="220"/>
        <v>192.92168674698843</v>
      </c>
      <c r="I2431" s="225">
        <v>44490</v>
      </c>
      <c r="J2431" s="257">
        <v>76697483373</v>
      </c>
      <c r="K2431" s="115">
        <f t="shared" si="221"/>
        <v>184.53596979668487</v>
      </c>
      <c r="L2431" s="115">
        <f t="shared" si="222"/>
        <v>-8.3857169503035607</v>
      </c>
      <c r="M2431" s="248"/>
      <c r="N2431" s="248">
        <v>44490</v>
      </c>
      <c r="O2431" s="115">
        <v>42</v>
      </c>
      <c r="P2431" s="74">
        <f t="shared" si="223"/>
        <v>49.999999999999865</v>
      </c>
      <c r="R2431">
        <f t="shared" si="224"/>
        <v>420</v>
      </c>
      <c r="T2431" s="11">
        <v>44490</v>
      </c>
      <c r="U2431" s="115">
        <v>110.94082746199047</v>
      </c>
      <c r="V2431" s="115">
        <v>192.92168674698843</v>
      </c>
      <c r="W2431" s="115">
        <v>49.999999999999865</v>
      </c>
    </row>
    <row r="2432" spans="3:23" ht="18.75" thickBot="1" x14ac:dyDescent="0.3">
      <c r="C2432" s="11">
        <v>44491</v>
      </c>
      <c r="D2432" s="12">
        <v>2110.98</v>
      </c>
      <c r="E2432">
        <f t="shared" si="219"/>
        <v>111.82815065953245</v>
      </c>
      <c r="F2432" s="222"/>
      <c r="G2432" s="115">
        <v>329</v>
      </c>
      <c r="H2432" s="115">
        <f t="shared" si="220"/>
        <v>198.19277108433783</v>
      </c>
      <c r="I2432" s="225">
        <v>44491</v>
      </c>
      <c r="J2432" s="257">
        <v>78793043028</v>
      </c>
      <c r="K2432" s="115">
        <f t="shared" si="221"/>
        <v>189.57793618457245</v>
      </c>
      <c r="L2432" s="115">
        <f t="shared" si="222"/>
        <v>-8.6148348997653841</v>
      </c>
      <c r="M2432" s="248"/>
      <c r="N2432" s="248">
        <v>44491</v>
      </c>
      <c r="O2432" s="115">
        <v>42</v>
      </c>
      <c r="P2432" s="74">
        <f t="shared" si="223"/>
        <v>49.999999999999865</v>
      </c>
      <c r="R2432">
        <f t="shared" si="224"/>
        <v>420</v>
      </c>
      <c r="T2432" s="11">
        <v>44491</v>
      </c>
      <c r="U2432" s="115">
        <v>111.82815065953245</v>
      </c>
      <c r="V2432" s="115">
        <v>198.19277108433783</v>
      </c>
      <c r="W2432" s="115">
        <v>49.999999999999865</v>
      </c>
    </row>
    <row r="2433" spans="3:23" ht="18.75" thickBot="1" x14ac:dyDescent="0.3">
      <c r="C2433" s="11">
        <v>44494</v>
      </c>
      <c r="D2433" s="12">
        <v>2111.9</v>
      </c>
      <c r="E2433">
        <f t="shared" si="219"/>
        <v>111.8768872172482</v>
      </c>
      <c r="F2433" s="222"/>
      <c r="G2433" s="115">
        <v>325</v>
      </c>
      <c r="H2433" s="115">
        <f t="shared" si="220"/>
        <v>195.78313253012095</v>
      </c>
      <c r="I2433" s="225">
        <v>44494</v>
      </c>
      <c r="J2433" s="257">
        <v>77835072900</v>
      </c>
      <c r="K2433" s="115">
        <f t="shared" si="221"/>
        <v>187.27303726439527</v>
      </c>
      <c r="L2433" s="115">
        <f t="shared" si="222"/>
        <v>-8.5100952657256812</v>
      </c>
      <c r="M2433" s="248"/>
      <c r="N2433" s="248">
        <v>44494</v>
      </c>
      <c r="O2433" s="115">
        <v>42.1</v>
      </c>
      <c r="P2433" s="74">
        <f t="shared" si="223"/>
        <v>50.119047619047485</v>
      </c>
      <c r="R2433">
        <f t="shared" si="224"/>
        <v>421</v>
      </c>
      <c r="T2433" s="11">
        <v>44494</v>
      </c>
      <c r="U2433" s="115">
        <v>111.8768872172482</v>
      </c>
      <c r="V2433" s="115">
        <v>195.78313253012095</v>
      </c>
      <c r="W2433" s="115">
        <v>50.119047619047485</v>
      </c>
    </row>
    <row r="2434" spans="3:23" ht="18.75" thickBot="1" x14ac:dyDescent="0.3">
      <c r="C2434" s="11">
        <v>44495</v>
      </c>
      <c r="D2434" s="12">
        <v>2117.91</v>
      </c>
      <c r="E2434">
        <f t="shared" si="219"/>
        <v>112.19526407797818</v>
      </c>
      <c r="F2434" s="222"/>
      <c r="G2434" s="115">
        <v>327</v>
      </c>
      <c r="H2434" s="115">
        <f t="shared" si="220"/>
        <v>196.98795180722939</v>
      </c>
      <c r="I2434" s="225">
        <v>44495</v>
      </c>
      <c r="J2434" s="257">
        <v>78314057964</v>
      </c>
      <c r="K2434" s="115">
        <f t="shared" si="221"/>
        <v>188.42548672448387</v>
      </c>
      <c r="L2434" s="115">
        <f t="shared" si="222"/>
        <v>-8.5624650827455184</v>
      </c>
      <c r="M2434" s="248"/>
      <c r="N2434" s="248">
        <v>44495</v>
      </c>
      <c r="O2434" s="115">
        <v>43</v>
      </c>
      <c r="P2434" s="74">
        <f t="shared" si="223"/>
        <v>51.190476190476055</v>
      </c>
      <c r="R2434">
        <f t="shared" si="224"/>
        <v>430</v>
      </c>
      <c r="T2434" s="11">
        <v>44495</v>
      </c>
      <c r="U2434" s="115">
        <v>112.19526407797818</v>
      </c>
      <c r="V2434" s="115">
        <v>196.98795180722939</v>
      </c>
      <c r="W2434" s="115">
        <v>51.190476190476055</v>
      </c>
    </row>
    <row r="2435" spans="3:23" ht="18.75" thickBot="1" x14ac:dyDescent="0.3">
      <c r="C2435" s="11">
        <v>44496</v>
      </c>
      <c r="D2435" s="12">
        <v>2122.27</v>
      </c>
      <c r="E2435">
        <f t="shared" si="219"/>
        <v>112.42623298193539</v>
      </c>
      <c r="F2435" s="222"/>
      <c r="G2435" s="115">
        <v>326.75</v>
      </c>
      <c r="H2435" s="115">
        <f t="shared" si="220"/>
        <v>196.83734939759086</v>
      </c>
      <c r="I2435" s="225">
        <v>44496</v>
      </c>
      <c r="J2435" s="257">
        <v>78301186184.75</v>
      </c>
      <c r="K2435" s="115">
        <f t="shared" si="221"/>
        <v>188.39451691736053</v>
      </c>
      <c r="L2435" s="115">
        <f t="shared" si="222"/>
        <v>-8.4428324802303223</v>
      </c>
      <c r="M2435" s="248"/>
      <c r="N2435" s="248">
        <v>44496</v>
      </c>
      <c r="O2435" s="115">
        <v>43</v>
      </c>
      <c r="P2435" s="74">
        <f t="shared" si="223"/>
        <v>51.190476190476055</v>
      </c>
      <c r="R2435">
        <f t="shared" si="224"/>
        <v>430</v>
      </c>
      <c r="T2435" s="11">
        <v>44496</v>
      </c>
      <c r="U2435" s="115">
        <v>112.42623298193539</v>
      </c>
      <c r="V2435" s="115">
        <v>196.83734939759086</v>
      </c>
      <c r="W2435" s="115">
        <v>51.190476190476055</v>
      </c>
    </row>
    <row r="2436" spans="3:23" ht="18.75" thickBot="1" x14ac:dyDescent="0.3">
      <c r="C2436" s="11">
        <v>44497</v>
      </c>
      <c r="D2436" s="12">
        <v>2124.66</v>
      </c>
      <c r="E2436">
        <f t="shared" si="219"/>
        <v>112.55284208295778</v>
      </c>
      <c r="F2436" s="222"/>
      <c r="G2436" s="115">
        <v>326.25</v>
      </c>
      <c r="H2436" s="115">
        <f t="shared" si="220"/>
        <v>196.53614457831375</v>
      </c>
      <c r="I2436" s="225">
        <v>44497</v>
      </c>
      <c r="J2436" s="257">
        <v>78181367996.25</v>
      </c>
      <c r="K2436" s="115">
        <f t="shared" si="221"/>
        <v>188.10623150509221</v>
      </c>
      <c r="L2436" s="115">
        <f t="shared" si="222"/>
        <v>-8.4299130732215417</v>
      </c>
      <c r="M2436" s="248"/>
      <c r="N2436" s="248">
        <v>44497</v>
      </c>
      <c r="O2436" s="115">
        <v>43.5</v>
      </c>
      <c r="P2436" s="74">
        <f t="shared" si="223"/>
        <v>51.78571428571415</v>
      </c>
      <c r="R2436">
        <f t="shared" si="224"/>
        <v>435</v>
      </c>
      <c r="T2436" s="11">
        <v>44497</v>
      </c>
      <c r="U2436" s="115">
        <v>112.55284208295778</v>
      </c>
      <c r="V2436" s="115">
        <v>196.53614457831375</v>
      </c>
      <c r="W2436" s="115">
        <v>51.78571428571415</v>
      </c>
    </row>
    <row r="2437" spans="3:23" ht="18.75" thickBot="1" x14ac:dyDescent="0.3">
      <c r="C2437" s="11">
        <v>44498</v>
      </c>
      <c r="D2437" s="12">
        <v>2123.8000000000002</v>
      </c>
      <c r="E2437">
        <f t="shared" ref="E2437:E2500" si="225">+(D2437/D2436)*E2436</f>
        <v>112.50728399639743</v>
      </c>
      <c r="F2437" s="222"/>
      <c r="G2437" s="115">
        <v>326</v>
      </c>
      <c r="H2437" s="115">
        <f t="shared" ref="H2437:H2500" si="226">+(G2437/G2436)*H2436</f>
        <v>196.38554216867519</v>
      </c>
      <c r="I2437" s="240">
        <v>44498</v>
      </c>
      <c r="J2437" s="262">
        <v>78121458902</v>
      </c>
      <c r="K2437" s="115">
        <f t="shared" ref="K2437:K2500" si="227">+(J2437/J2436)*K2436</f>
        <v>187.96208879895804</v>
      </c>
      <c r="L2437" s="115">
        <f t="shared" ref="L2437:L2500" si="228">+K2437-H2437</f>
        <v>-8.4234533697171514</v>
      </c>
      <c r="M2437" s="252"/>
      <c r="N2437" s="252">
        <v>44498</v>
      </c>
      <c r="O2437" s="115">
        <v>43</v>
      </c>
      <c r="P2437" s="74">
        <f t="shared" ref="P2437:P2500" si="229">+(O2437/O2436)*P2436</f>
        <v>51.190476190476055</v>
      </c>
      <c r="R2437">
        <f t="shared" si="224"/>
        <v>430</v>
      </c>
      <c r="T2437" s="11">
        <v>44498</v>
      </c>
      <c r="U2437" s="115">
        <v>112.50728399639743</v>
      </c>
      <c r="V2437" s="115">
        <v>196.38554216867519</v>
      </c>
      <c r="W2437" s="115">
        <v>51.190476190476055</v>
      </c>
    </row>
    <row r="2438" spans="3:23" ht="18.75" thickBot="1" x14ac:dyDescent="0.3">
      <c r="C2438" s="11">
        <v>44503</v>
      </c>
      <c r="D2438" s="12">
        <v>2110.63</v>
      </c>
      <c r="E2438">
        <f t="shared" si="225"/>
        <v>111.80960957779278</v>
      </c>
      <c r="F2438" s="222"/>
      <c r="G2438" s="115">
        <v>321</v>
      </c>
      <c r="H2438" s="115">
        <f t="shared" si="226"/>
        <v>193.3734939759041</v>
      </c>
      <c r="I2438" s="225">
        <v>44503</v>
      </c>
      <c r="J2438" s="257">
        <v>76923277017</v>
      </c>
      <c r="K2438" s="115">
        <f t="shared" si="227"/>
        <v>185.07923467627464</v>
      </c>
      <c r="L2438" s="115">
        <f t="shared" si="228"/>
        <v>-8.2942592996294593</v>
      </c>
      <c r="M2438" s="248"/>
      <c r="N2438" s="248">
        <v>44503</v>
      </c>
      <c r="O2438" s="115">
        <v>42.599999999999994</v>
      </c>
      <c r="P2438" s="74">
        <f t="shared" si="229"/>
        <v>50.714285714285573</v>
      </c>
      <c r="R2438">
        <f t="shared" si="224"/>
        <v>425.99999999999994</v>
      </c>
      <c r="T2438" s="11">
        <v>44503</v>
      </c>
      <c r="U2438" s="115">
        <v>111.80960957779278</v>
      </c>
      <c r="V2438" s="115">
        <v>193.3734939759041</v>
      </c>
      <c r="W2438" s="115">
        <v>50.714285714285573</v>
      </c>
    </row>
    <row r="2439" spans="3:23" ht="18.75" thickBot="1" x14ac:dyDescent="0.3">
      <c r="C2439" s="11">
        <v>44505</v>
      </c>
      <c r="D2439" s="12">
        <v>2114.62</v>
      </c>
      <c r="E2439">
        <f t="shared" si="225"/>
        <v>112.02097790962516</v>
      </c>
      <c r="F2439" s="222"/>
      <c r="G2439" s="115">
        <v>322</v>
      </c>
      <c r="H2439" s="115">
        <f t="shared" si="226"/>
        <v>193.9759036144583</v>
      </c>
      <c r="I2439" s="225">
        <v>44505</v>
      </c>
      <c r="J2439" s="257">
        <v>77162913394</v>
      </c>
      <c r="K2439" s="115">
        <f t="shared" si="227"/>
        <v>185.65580550081131</v>
      </c>
      <c r="L2439" s="115">
        <f t="shared" si="228"/>
        <v>-8.320098113646992</v>
      </c>
      <c r="M2439" s="248"/>
      <c r="N2439" s="248">
        <v>44505</v>
      </c>
      <c r="O2439" s="115">
        <v>42.599999999999994</v>
      </c>
      <c r="P2439" s="74">
        <f t="shared" si="229"/>
        <v>50.714285714285573</v>
      </c>
      <c r="R2439">
        <f t="shared" si="224"/>
        <v>425.99999999999994</v>
      </c>
      <c r="T2439" s="11">
        <v>44505</v>
      </c>
      <c r="U2439" s="115">
        <v>112.02097790962516</v>
      </c>
      <c r="V2439" s="115">
        <v>193.9759036144583</v>
      </c>
      <c r="W2439" s="115">
        <v>50.714285714285573</v>
      </c>
    </row>
    <row r="2440" spans="3:23" ht="18.75" thickBot="1" x14ac:dyDescent="0.3">
      <c r="C2440" s="11">
        <v>44508</v>
      </c>
      <c r="D2440" s="12">
        <v>2119.13</v>
      </c>
      <c r="E2440">
        <f t="shared" si="225"/>
        <v>112.25989299147081</v>
      </c>
      <c r="F2440" s="222"/>
      <c r="G2440" s="115">
        <v>326.25</v>
      </c>
      <c r="H2440" s="115">
        <f t="shared" si="226"/>
        <v>196.53614457831372</v>
      </c>
      <c r="I2440" s="245">
        <v>44508</v>
      </c>
      <c r="J2440" s="261">
        <v>78181367996.25</v>
      </c>
      <c r="K2440" s="115">
        <f t="shared" si="227"/>
        <v>188.10623150509221</v>
      </c>
      <c r="L2440" s="115">
        <f t="shared" si="228"/>
        <v>-8.4299130732215133</v>
      </c>
      <c r="M2440" s="245"/>
      <c r="N2440" s="245">
        <v>44508</v>
      </c>
      <c r="O2440" s="115">
        <v>42.599999999999994</v>
      </c>
      <c r="P2440" s="74">
        <f t="shared" si="229"/>
        <v>50.714285714285573</v>
      </c>
      <c r="R2440">
        <f t="shared" si="224"/>
        <v>425.99999999999994</v>
      </c>
      <c r="T2440" s="11">
        <v>44508</v>
      </c>
      <c r="U2440" s="115">
        <v>112.25989299147081</v>
      </c>
      <c r="V2440" s="115">
        <v>196.53614457831372</v>
      </c>
      <c r="W2440" s="115">
        <v>50.714285714285573</v>
      </c>
    </row>
    <row r="2441" spans="3:23" ht="18.75" thickBot="1" x14ac:dyDescent="0.3">
      <c r="C2441" s="11">
        <v>44509</v>
      </c>
      <c r="D2441" s="12">
        <v>2119.98</v>
      </c>
      <c r="E2441">
        <f t="shared" si="225"/>
        <v>112.3049213328386</v>
      </c>
      <c r="F2441" s="222"/>
      <c r="G2441" s="115">
        <v>328</v>
      </c>
      <c r="H2441" s="115">
        <f t="shared" si="226"/>
        <v>197.5903614457836</v>
      </c>
      <c r="I2441" s="225">
        <v>44509</v>
      </c>
      <c r="J2441" s="257">
        <v>78600731656</v>
      </c>
      <c r="K2441" s="115">
        <f t="shared" si="227"/>
        <v>189.11523044803138</v>
      </c>
      <c r="L2441" s="115">
        <f t="shared" si="228"/>
        <v>-8.4751309977522169</v>
      </c>
      <c r="M2441" s="248"/>
      <c r="N2441" s="248">
        <v>44509</v>
      </c>
      <c r="O2441" s="115">
        <v>42.5</v>
      </c>
      <c r="P2441" s="74">
        <f t="shared" si="229"/>
        <v>50.595238095237967</v>
      </c>
      <c r="R2441">
        <f t="shared" si="224"/>
        <v>425</v>
      </c>
      <c r="T2441" s="11">
        <v>44509</v>
      </c>
      <c r="U2441" s="115">
        <v>112.3049213328386</v>
      </c>
      <c r="V2441" s="115">
        <v>197.5903614457836</v>
      </c>
      <c r="W2441" s="115">
        <v>50.595238095237967</v>
      </c>
    </row>
    <row r="2442" spans="3:23" ht="18.75" thickBot="1" x14ac:dyDescent="0.3">
      <c r="C2442" s="11">
        <v>44510</v>
      </c>
      <c r="D2442" s="12">
        <v>2115.17</v>
      </c>
      <c r="E2442">
        <f t="shared" si="225"/>
        <v>112.0501138952161</v>
      </c>
      <c r="F2442" s="222"/>
      <c r="G2442" s="115">
        <v>328</v>
      </c>
      <c r="H2442" s="115">
        <f t="shared" si="226"/>
        <v>197.5903614457836</v>
      </c>
      <c r="I2442" s="225">
        <v>44510</v>
      </c>
      <c r="J2442" s="257">
        <v>78600731656</v>
      </c>
      <c r="K2442" s="115">
        <f t="shared" si="227"/>
        <v>189.11523044803138</v>
      </c>
      <c r="L2442" s="115">
        <f t="shared" si="228"/>
        <v>-8.4751309977522169</v>
      </c>
      <c r="M2442" s="248"/>
      <c r="N2442" s="248">
        <v>44510</v>
      </c>
      <c r="O2442" s="115">
        <v>42.5</v>
      </c>
      <c r="P2442" s="74">
        <f t="shared" si="229"/>
        <v>50.595238095237967</v>
      </c>
      <c r="R2442">
        <f t="shared" si="224"/>
        <v>425</v>
      </c>
      <c r="T2442" s="11">
        <v>44510</v>
      </c>
      <c r="U2442" s="115">
        <v>112.0501138952161</v>
      </c>
      <c r="V2442" s="115">
        <v>197.5903614457836</v>
      </c>
      <c r="W2442" s="115">
        <v>50.595238095237967</v>
      </c>
    </row>
    <row r="2443" spans="3:23" ht="18.75" thickBot="1" x14ac:dyDescent="0.3">
      <c r="C2443" s="11">
        <v>44511</v>
      </c>
      <c r="D2443" s="12">
        <v>2096.35</v>
      </c>
      <c r="E2443">
        <f t="shared" si="225"/>
        <v>111.0531334428137</v>
      </c>
      <c r="F2443" s="222"/>
      <c r="G2443" s="115">
        <v>325</v>
      </c>
      <c r="H2443" s="115">
        <f t="shared" si="226"/>
        <v>195.78313253012095</v>
      </c>
      <c r="I2443" s="225">
        <v>44511</v>
      </c>
      <c r="J2443" s="257">
        <v>77881822525</v>
      </c>
      <c r="K2443" s="115">
        <f t="shared" si="227"/>
        <v>187.38551797442133</v>
      </c>
      <c r="L2443" s="115">
        <f t="shared" si="228"/>
        <v>-8.3976145556996187</v>
      </c>
      <c r="M2443" s="248"/>
      <c r="N2443" s="248">
        <v>44511</v>
      </c>
      <c r="O2443" s="115">
        <v>42.199999999999996</v>
      </c>
      <c r="P2443" s="74">
        <f t="shared" si="229"/>
        <v>50.238095238095106</v>
      </c>
      <c r="R2443">
        <f t="shared" si="224"/>
        <v>421.99999999999994</v>
      </c>
      <c r="T2443" s="11">
        <v>44511</v>
      </c>
      <c r="U2443" s="115">
        <v>111.0531334428137</v>
      </c>
      <c r="V2443" s="115">
        <v>195.78313253012095</v>
      </c>
      <c r="W2443" s="115">
        <v>50.238095238095106</v>
      </c>
    </row>
    <row r="2444" spans="3:23" ht="18.75" thickBot="1" x14ac:dyDescent="0.3">
      <c r="C2444" s="11">
        <v>44512</v>
      </c>
      <c r="D2444" s="12">
        <v>2104.0500000000002</v>
      </c>
      <c r="E2444">
        <f t="shared" si="225"/>
        <v>111.46103724108674</v>
      </c>
      <c r="F2444" s="222"/>
      <c r="G2444" s="115">
        <v>328</v>
      </c>
      <c r="H2444" s="115">
        <f t="shared" si="226"/>
        <v>197.5903614457836</v>
      </c>
      <c r="I2444" s="225">
        <v>44512</v>
      </c>
      <c r="J2444" s="257">
        <v>78600731656</v>
      </c>
      <c r="K2444" s="115">
        <f t="shared" si="227"/>
        <v>189.11523044803135</v>
      </c>
      <c r="L2444" s="115">
        <f t="shared" si="228"/>
        <v>-8.4751309977522453</v>
      </c>
      <c r="M2444" s="248"/>
      <c r="N2444" s="248">
        <v>44512</v>
      </c>
      <c r="O2444" s="115">
        <v>42.5</v>
      </c>
      <c r="P2444" s="74">
        <f t="shared" si="229"/>
        <v>50.59523809523796</v>
      </c>
      <c r="R2444">
        <f t="shared" si="224"/>
        <v>425</v>
      </c>
      <c r="T2444" s="11">
        <v>44512</v>
      </c>
      <c r="U2444" s="115">
        <v>111.46103724108674</v>
      </c>
      <c r="V2444" s="115">
        <v>197.5903614457836</v>
      </c>
      <c r="W2444" s="115">
        <v>50.59523809523796</v>
      </c>
    </row>
    <row r="2445" spans="3:23" ht="18.75" thickBot="1" x14ac:dyDescent="0.3">
      <c r="C2445" s="11">
        <v>44515</v>
      </c>
      <c r="D2445" s="12">
        <v>2134.69</v>
      </c>
      <c r="E2445">
        <f t="shared" si="225"/>
        <v>113.08417651109785</v>
      </c>
      <c r="F2445" s="222"/>
      <c r="G2445" s="115">
        <v>335</v>
      </c>
      <c r="H2445" s="115">
        <f t="shared" si="226"/>
        <v>201.8072289156631</v>
      </c>
      <c r="I2445" s="225">
        <v>44515</v>
      </c>
      <c r="J2445" s="257">
        <v>80278186295</v>
      </c>
      <c r="K2445" s="115">
        <f t="shared" si="227"/>
        <v>193.1512262197881</v>
      </c>
      <c r="L2445" s="115">
        <f t="shared" si="228"/>
        <v>-8.6560026958750029</v>
      </c>
      <c r="M2445" s="248"/>
      <c r="N2445" s="248">
        <v>44515</v>
      </c>
      <c r="O2445" s="115">
        <v>44</v>
      </c>
      <c r="P2445" s="74">
        <f t="shared" si="229"/>
        <v>52.380952380952245</v>
      </c>
      <c r="R2445">
        <f t="shared" si="224"/>
        <v>440</v>
      </c>
      <c r="T2445" s="11">
        <v>44515</v>
      </c>
      <c r="U2445" s="115">
        <v>113.08417651109785</v>
      </c>
      <c r="V2445" s="115">
        <v>201.8072289156631</v>
      </c>
      <c r="W2445" s="115">
        <v>52.380952380952245</v>
      </c>
    </row>
    <row r="2446" spans="3:23" ht="18.75" thickBot="1" x14ac:dyDescent="0.3">
      <c r="C2446" s="11">
        <v>44516</v>
      </c>
      <c r="D2446" s="12">
        <v>2149.06</v>
      </c>
      <c r="E2446">
        <f t="shared" si="225"/>
        <v>113.84542035281</v>
      </c>
      <c r="F2446" s="222"/>
      <c r="G2446" s="115">
        <v>339</v>
      </c>
      <c r="H2446" s="115">
        <f t="shared" si="226"/>
        <v>204.21686746987996</v>
      </c>
      <c r="I2446" s="225">
        <v>44516</v>
      </c>
      <c r="J2446" s="257">
        <v>81236731803</v>
      </c>
      <c r="K2446" s="115">
        <f t="shared" si="227"/>
        <v>195.4575095179348</v>
      </c>
      <c r="L2446" s="115">
        <f t="shared" si="228"/>
        <v>-8.7593579519451623</v>
      </c>
      <c r="M2446" s="248"/>
      <c r="N2446" s="248">
        <v>44516</v>
      </c>
      <c r="O2446" s="115">
        <v>44.800000000000004</v>
      </c>
      <c r="P2446" s="74">
        <f t="shared" si="229"/>
        <v>53.333333333333201</v>
      </c>
      <c r="R2446">
        <f t="shared" si="224"/>
        <v>448.00000000000006</v>
      </c>
      <c r="T2446" s="11">
        <v>44516</v>
      </c>
      <c r="U2446" s="115">
        <v>113.84542035281</v>
      </c>
      <c r="V2446" s="115">
        <v>204.21686746987996</v>
      </c>
      <c r="W2446" s="115">
        <v>53.333333333333201</v>
      </c>
    </row>
    <row r="2447" spans="3:23" ht="18.75" thickBot="1" x14ac:dyDescent="0.3">
      <c r="C2447" s="11">
        <v>44517</v>
      </c>
      <c r="D2447" s="12">
        <v>2145.42</v>
      </c>
      <c r="E2447">
        <f t="shared" si="225"/>
        <v>113.6525931027173</v>
      </c>
      <c r="F2447" s="222"/>
      <c r="G2447" s="115">
        <v>335</v>
      </c>
      <c r="H2447" s="115">
        <f t="shared" si="226"/>
        <v>201.80722891566307</v>
      </c>
      <c r="I2447" s="225">
        <v>44517</v>
      </c>
      <c r="J2447" s="257">
        <v>80278186295</v>
      </c>
      <c r="K2447" s="115">
        <f t="shared" si="227"/>
        <v>193.15122621978807</v>
      </c>
      <c r="L2447" s="115">
        <f t="shared" si="228"/>
        <v>-8.6560026958750029</v>
      </c>
      <c r="M2447" s="248"/>
      <c r="N2447" s="248">
        <v>44517</v>
      </c>
      <c r="O2447" s="115">
        <v>44.800000000000004</v>
      </c>
      <c r="P2447" s="74">
        <f t="shared" si="229"/>
        <v>53.333333333333201</v>
      </c>
      <c r="R2447">
        <f t="shared" si="224"/>
        <v>448.00000000000006</v>
      </c>
      <c r="T2447" s="11">
        <v>44517</v>
      </c>
      <c r="U2447" s="115">
        <v>113.6525931027173</v>
      </c>
      <c r="V2447" s="115">
        <v>201.80722891566307</v>
      </c>
      <c r="W2447" s="115">
        <v>53.333333333333201</v>
      </c>
    </row>
    <row r="2448" spans="3:23" ht="18.75" thickBot="1" x14ac:dyDescent="0.3">
      <c r="C2448" s="11">
        <v>44518</v>
      </c>
      <c r="D2448" s="12">
        <v>2143.37</v>
      </c>
      <c r="E2448">
        <f t="shared" si="225"/>
        <v>113.54399533824201</v>
      </c>
      <c r="F2448" s="222"/>
      <c r="G2448" s="115">
        <v>335.75</v>
      </c>
      <c r="H2448" s="115">
        <f t="shared" si="226"/>
        <v>202.25903614457874</v>
      </c>
      <c r="I2448" s="225">
        <v>44518</v>
      </c>
      <c r="J2448" s="257">
        <v>80457913577.75</v>
      </c>
      <c r="K2448" s="115">
        <f t="shared" si="227"/>
        <v>193.58365433819057</v>
      </c>
      <c r="L2448" s="115">
        <f t="shared" si="228"/>
        <v>-8.6753818063881738</v>
      </c>
      <c r="M2448" s="248"/>
      <c r="N2448" s="248">
        <v>44518</v>
      </c>
      <c r="O2448" s="115">
        <v>44</v>
      </c>
      <c r="P2448" s="74">
        <f t="shared" si="229"/>
        <v>52.380952380952252</v>
      </c>
      <c r="R2448">
        <f t="shared" si="224"/>
        <v>440</v>
      </c>
      <c r="T2448" s="11">
        <v>44518</v>
      </c>
      <c r="U2448" s="115">
        <v>113.54399533824201</v>
      </c>
      <c r="V2448" s="115">
        <v>202.25903614457874</v>
      </c>
      <c r="W2448" s="115">
        <v>52.380952380952252</v>
      </c>
    </row>
    <row r="2449" spans="3:23" ht="18.75" thickBot="1" x14ac:dyDescent="0.3">
      <c r="C2449" s="11">
        <v>44519</v>
      </c>
      <c r="D2449" s="12">
        <v>2145.2600000000002</v>
      </c>
      <c r="E2449">
        <f t="shared" si="225"/>
        <v>113.64411717963631</v>
      </c>
      <c r="F2449" s="222"/>
      <c r="G2449" s="115">
        <v>336</v>
      </c>
      <c r="H2449" s="115">
        <f t="shared" si="226"/>
        <v>202.40963855421731</v>
      </c>
      <c r="I2449" s="225">
        <v>44519</v>
      </c>
      <c r="J2449" s="257">
        <v>80517822672</v>
      </c>
      <c r="K2449" s="115">
        <f t="shared" si="227"/>
        <v>193.72779704432475</v>
      </c>
      <c r="L2449" s="115">
        <f t="shared" si="228"/>
        <v>-8.6818415098925641</v>
      </c>
      <c r="M2449" s="248"/>
      <c r="N2449" s="248">
        <v>44519</v>
      </c>
      <c r="O2449" s="115">
        <v>44</v>
      </c>
      <c r="P2449" s="74">
        <f t="shared" si="229"/>
        <v>52.380952380952252</v>
      </c>
      <c r="R2449">
        <f t="shared" si="224"/>
        <v>440</v>
      </c>
      <c r="T2449" s="11">
        <v>44519</v>
      </c>
      <c r="U2449" s="115">
        <v>113.64411717963631</v>
      </c>
      <c r="V2449" s="115">
        <v>202.40963855421731</v>
      </c>
      <c r="W2449" s="115">
        <v>52.380952380952252</v>
      </c>
    </row>
    <row r="2450" spans="3:23" ht="18.75" thickBot="1" x14ac:dyDescent="0.3">
      <c r="C2450" s="11">
        <v>44522</v>
      </c>
      <c r="D2450" s="12">
        <v>2110.2600000000002</v>
      </c>
      <c r="E2450">
        <f t="shared" si="225"/>
        <v>111.790009005668</v>
      </c>
      <c r="F2450" s="222"/>
      <c r="G2450" s="115">
        <v>322</v>
      </c>
      <c r="H2450" s="115">
        <f t="shared" si="226"/>
        <v>193.97590361445828</v>
      </c>
      <c r="I2450" s="225">
        <v>44522</v>
      </c>
      <c r="J2450" s="257">
        <v>77162913394</v>
      </c>
      <c r="K2450" s="115">
        <f t="shared" si="227"/>
        <v>185.65580550081123</v>
      </c>
      <c r="L2450" s="115">
        <f t="shared" si="228"/>
        <v>-8.3200981136470489</v>
      </c>
      <c r="M2450" s="248"/>
      <c r="N2450" s="248">
        <v>44522</v>
      </c>
      <c r="O2450" s="115">
        <v>43</v>
      </c>
      <c r="P2450" s="74">
        <f t="shared" si="229"/>
        <v>51.190476190476062</v>
      </c>
      <c r="R2450">
        <f t="shared" si="224"/>
        <v>430</v>
      </c>
      <c r="T2450" s="11">
        <v>44522</v>
      </c>
      <c r="U2450" s="115">
        <v>111.790009005668</v>
      </c>
      <c r="V2450" s="115">
        <v>193.97590361445828</v>
      </c>
      <c r="W2450" s="115">
        <v>51.190476190476062</v>
      </c>
    </row>
    <row r="2451" spans="3:23" ht="18.75" thickBot="1" x14ac:dyDescent="0.3">
      <c r="C2451" s="11">
        <v>44523</v>
      </c>
      <c r="D2451" s="12">
        <v>2112.2800000000002</v>
      </c>
      <c r="E2451">
        <f t="shared" si="225"/>
        <v>111.89701753456559</v>
      </c>
      <c r="F2451" s="222"/>
      <c r="G2451" s="115">
        <v>324</v>
      </c>
      <c r="H2451" s="115">
        <f t="shared" si="226"/>
        <v>195.18072289156669</v>
      </c>
      <c r="I2451" s="225">
        <v>44523</v>
      </c>
      <c r="J2451" s="257">
        <v>77642186148</v>
      </c>
      <c r="K2451" s="115">
        <f t="shared" si="227"/>
        <v>186.80894714988457</v>
      </c>
      <c r="L2451" s="115">
        <f t="shared" si="228"/>
        <v>-8.3717757416821144</v>
      </c>
      <c r="M2451" s="248"/>
      <c r="N2451" s="248">
        <v>44523</v>
      </c>
      <c r="O2451" s="115">
        <v>43</v>
      </c>
      <c r="P2451" s="74">
        <f t="shared" si="229"/>
        <v>51.190476190476062</v>
      </c>
      <c r="R2451">
        <f t="shared" si="224"/>
        <v>430</v>
      </c>
      <c r="T2451" s="11">
        <v>44523</v>
      </c>
      <c r="U2451" s="115">
        <v>111.89701753456559</v>
      </c>
      <c r="V2451" s="115">
        <v>195.18072289156669</v>
      </c>
      <c r="W2451" s="115">
        <v>51.190476190476062</v>
      </c>
    </row>
    <row r="2452" spans="3:23" ht="18.75" thickBot="1" x14ac:dyDescent="0.3">
      <c r="C2452" s="11">
        <v>44524</v>
      </c>
      <c r="D2452" s="12">
        <v>2107.85</v>
      </c>
      <c r="E2452">
        <f t="shared" si="225"/>
        <v>111.66234041426044</v>
      </c>
      <c r="F2452" s="222"/>
      <c r="G2452" s="115">
        <v>324</v>
      </c>
      <c r="H2452" s="115">
        <f t="shared" si="226"/>
        <v>195.18072289156669</v>
      </c>
      <c r="I2452" s="225">
        <v>44524</v>
      </c>
      <c r="J2452" s="257">
        <v>77642186148</v>
      </c>
      <c r="K2452" s="115">
        <f t="shared" si="227"/>
        <v>186.80894714988457</v>
      </c>
      <c r="L2452" s="115">
        <f t="shared" si="228"/>
        <v>-8.3717757416821144</v>
      </c>
      <c r="M2452" s="248"/>
      <c r="N2452" s="248">
        <v>44524</v>
      </c>
      <c r="O2452" s="115">
        <v>43</v>
      </c>
      <c r="P2452" s="74">
        <f t="shared" si="229"/>
        <v>51.190476190476062</v>
      </c>
      <c r="R2452">
        <f t="shared" si="224"/>
        <v>430</v>
      </c>
      <c r="T2452" s="11">
        <v>44524</v>
      </c>
      <c r="U2452" s="115">
        <v>111.66234041426044</v>
      </c>
      <c r="V2452" s="115">
        <v>195.18072289156669</v>
      </c>
      <c r="W2452" s="115">
        <v>51.190476190476062</v>
      </c>
    </row>
    <row r="2453" spans="3:23" ht="18.75" thickBot="1" x14ac:dyDescent="0.3">
      <c r="C2453" s="11">
        <v>44525</v>
      </c>
      <c r="D2453" s="12">
        <v>2097.0700000000002</v>
      </c>
      <c r="E2453">
        <f t="shared" si="225"/>
        <v>111.0912750966782</v>
      </c>
      <c r="F2453" s="222"/>
      <c r="G2453" s="115">
        <v>320</v>
      </c>
      <c r="H2453" s="115">
        <f t="shared" si="226"/>
        <v>192.77108433734981</v>
      </c>
      <c r="I2453" s="225">
        <v>44525</v>
      </c>
      <c r="J2453" s="257">
        <v>76683640640</v>
      </c>
      <c r="K2453" s="115">
        <f t="shared" si="227"/>
        <v>184.50266385173785</v>
      </c>
      <c r="L2453" s="115">
        <f t="shared" si="228"/>
        <v>-8.268420485611955</v>
      </c>
      <c r="M2453" s="248"/>
      <c r="N2453" s="248">
        <v>44525</v>
      </c>
      <c r="O2453" s="115">
        <v>42.9</v>
      </c>
      <c r="P2453" s="74">
        <f t="shared" si="229"/>
        <v>51.071428571428442</v>
      </c>
      <c r="R2453">
        <f t="shared" si="224"/>
        <v>429</v>
      </c>
      <c r="T2453" s="11">
        <v>44525</v>
      </c>
      <c r="U2453" s="115">
        <v>111.0912750966782</v>
      </c>
      <c r="V2453" s="115">
        <v>192.77108433734981</v>
      </c>
      <c r="W2453" s="115">
        <v>51.071428571428442</v>
      </c>
    </row>
    <row r="2454" spans="3:23" ht="18.75" thickBot="1" x14ac:dyDescent="0.3">
      <c r="C2454" s="11">
        <v>44526</v>
      </c>
      <c r="D2454" s="12">
        <v>2075.35</v>
      </c>
      <c r="E2454">
        <f t="shared" si="225"/>
        <v>109.9406685384327</v>
      </c>
      <c r="F2454" s="222"/>
      <c r="G2454" s="115">
        <v>312.75</v>
      </c>
      <c r="H2454" s="115">
        <f t="shared" si="226"/>
        <v>188.40361445783171</v>
      </c>
      <c r="I2454" s="225">
        <v>44526</v>
      </c>
      <c r="J2454" s="257">
        <v>74946276906.75</v>
      </c>
      <c r="K2454" s="115">
        <f t="shared" si="227"/>
        <v>180.3225253738469</v>
      </c>
      <c r="L2454" s="115">
        <f t="shared" si="228"/>
        <v>-8.0810890839848071</v>
      </c>
      <c r="M2454" s="248"/>
      <c r="N2454" s="248">
        <v>44526</v>
      </c>
      <c r="O2454" s="115">
        <v>42</v>
      </c>
      <c r="P2454" s="74">
        <f t="shared" si="229"/>
        <v>49.999999999999872</v>
      </c>
      <c r="R2454">
        <f t="shared" si="224"/>
        <v>420</v>
      </c>
      <c r="T2454" s="11">
        <v>44526</v>
      </c>
      <c r="U2454" s="115">
        <v>109.9406685384327</v>
      </c>
      <c r="V2454" s="115">
        <v>188.40361445783171</v>
      </c>
      <c r="W2454" s="115">
        <v>49.999999999999872</v>
      </c>
    </row>
    <row r="2455" spans="3:23" ht="18.75" thickBot="1" x14ac:dyDescent="0.3">
      <c r="C2455" s="11">
        <v>44529</v>
      </c>
      <c r="D2455" s="12">
        <v>2019.36</v>
      </c>
      <c r="E2455">
        <f t="shared" si="225"/>
        <v>106.97462520527597</v>
      </c>
      <c r="F2455" s="222"/>
      <c r="G2455" s="115">
        <v>300</v>
      </c>
      <c r="H2455" s="115">
        <f t="shared" si="226"/>
        <v>180.72289156626545</v>
      </c>
      <c r="I2455" s="225">
        <v>44529</v>
      </c>
      <c r="J2455" s="257">
        <v>71890913100</v>
      </c>
      <c r="K2455" s="115">
        <f t="shared" si="227"/>
        <v>172.97124736100423</v>
      </c>
      <c r="L2455" s="115">
        <f t="shared" si="228"/>
        <v>-7.7516442052612149</v>
      </c>
      <c r="M2455" s="248"/>
      <c r="N2455" s="248">
        <v>44529</v>
      </c>
      <c r="O2455" s="115">
        <v>40</v>
      </c>
      <c r="P2455" s="74">
        <f t="shared" si="229"/>
        <v>47.619047619047493</v>
      </c>
      <c r="R2455">
        <f t="shared" si="224"/>
        <v>400</v>
      </c>
      <c r="T2455" s="11">
        <v>44529</v>
      </c>
      <c r="U2455" s="115">
        <v>106.97462520527597</v>
      </c>
      <c r="V2455" s="115">
        <v>180.72289156626545</v>
      </c>
      <c r="W2455" s="115">
        <v>47.619047619047493</v>
      </c>
    </row>
    <row r="2456" spans="3:23" ht="18.75" thickBot="1" x14ac:dyDescent="0.3">
      <c r="C2456" s="11">
        <v>44530</v>
      </c>
      <c r="D2456" s="12">
        <v>2010.67</v>
      </c>
      <c r="E2456">
        <f t="shared" si="225"/>
        <v>106.51427663293927</v>
      </c>
      <c r="F2456" s="222"/>
      <c r="G2456" s="115">
        <v>300</v>
      </c>
      <c r="H2456" s="115">
        <f t="shared" si="226"/>
        <v>180.72289156626545</v>
      </c>
      <c r="I2456" s="240">
        <v>44530</v>
      </c>
      <c r="J2456" s="262">
        <v>71890913100</v>
      </c>
      <c r="K2456" s="115">
        <f t="shared" si="227"/>
        <v>172.97124736100423</v>
      </c>
      <c r="L2456" s="115">
        <f t="shared" si="228"/>
        <v>-7.7516442052612149</v>
      </c>
      <c r="M2456" s="252"/>
      <c r="N2456" s="252">
        <v>44530</v>
      </c>
      <c r="O2456" s="115">
        <v>38</v>
      </c>
      <c r="P2456" s="74">
        <f t="shared" si="229"/>
        <v>45.238095238095113</v>
      </c>
      <c r="R2456">
        <f t="shared" si="224"/>
        <v>380</v>
      </c>
      <c r="T2456" s="11">
        <v>44530</v>
      </c>
      <c r="U2456" s="115">
        <v>106.51427663293927</v>
      </c>
      <c r="V2456" s="115">
        <v>180.72289156626545</v>
      </c>
      <c r="W2456" s="115">
        <v>45.238095238095113</v>
      </c>
    </row>
    <row r="2457" spans="3:23" ht="18.75" thickBot="1" x14ac:dyDescent="0.3">
      <c r="C2457" s="11">
        <v>44531</v>
      </c>
      <c r="D2457" s="12">
        <v>2027.31</v>
      </c>
      <c r="E2457">
        <f t="shared" si="225"/>
        <v>107.39577263336305</v>
      </c>
      <c r="F2457" s="222"/>
      <c r="G2457" s="115">
        <v>305</v>
      </c>
      <c r="H2457" s="115">
        <f t="shared" si="226"/>
        <v>183.73493975903654</v>
      </c>
      <c r="I2457" s="225">
        <v>44531</v>
      </c>
      <c r="J2457" s="257">
        <v>73089094985</v>
      </c>
      <c r="K2457" s="115">
        <f t="shared" si="227"/>
        <v>175.85410148368763</v>
      </c>
      <c r="L2457" s="115">
        <f t="shared" si="228"/>
        <v>-7.880838275348907</v>
      </c>
      <c r="M2457" s="248"/>
      <c r="N2457" s="248">
        <v>44531</v>
      </c>
      <c r="O2457" s="115">
        <v>38.799999999999997</v>
      </c>
      <c r="P2457" s="74">
        <f t="shared" si="229"/>
        <v>46.190476190476055</v>
      </c>
      <c r="R2457">
        <f t="shared" si="224"/>
        <v>388</v>
      </c>
      <c r="T2457" s="11">
        <v>44531</v>
      </c>
      <c r="U2457" s="115">
        <v>107.39577263336305</v>
      </c>
      <c r="V2457" s="115">
        <v>183.73493975903654</v>
      </c>
      <c r="W2457" s="115">
        <v>46.190476190476055</v>
      </c>
    </row>
    <row r="2458" spans="3:23" ht="18.75" thickBot="1" x14ac:dyDescent="0.3">
      <c r="C2458" s="11">
        <v>44532</v>
      </c>
      <c r="D2458" s="12">
        <v>2007.58</v>
      </c>
      <c r="E2458">
        <f t="shared" si="225"/>
        <v>106.35058536843749</v>
      </c>
      <c r="F2458" s="222"/>
      <c r="G2458" s="115">
        <v>298</v>
      </c>
      <c r="H2458" s="115">
        <f t="shared" si="226"/>
        <v>179.518072289157</v>
      </c>
      <c r="I2458" s="225">
        <v>44532</v>
      </c>
      <c r="J2458" s="257">
        <v>71411640346</v>
      </c>
      <c r="K2458" s="115">
        <f t="shared" si="227"/>
        <v>171.81810571193085</v>
      </c>
      <c r="L2458" s="115">
        <f t="shared" si="228"/>
        <v>-7.6999665772261494</v>
      </c>
      <c r="M2458" s="248"/>
      <c r="N2458" s="248">
        <v>44532</v>
      </c>
      <c r="O2458" s="115">
        <v>38.299999999999997</v>
      </c>
      <c r="P2458" s="74">
        <f t="shared" si="229"/>
        <v>45.59523809523796</v>
      </c>
      <c r="R2458">
        <f t="shared" si="224"/>
        <v>383</v>
      </c>
      <c r="T2458" s="11">
        <v>44532</v>
      </c>
      <c r="U2458" s="115">
        <v>106.35058536843749</v>
      </c>
      <c r="V2458" s="115">
        <v>179.518072289157</v>
      </c>
      <c r="W2458" s="115">
        <v>45.59523809523796</v>
      </c>
    </row>
    <row r="2459" spans="3:23" ht="18.75" thickBot="1" x14ac:dyDescent="0.3">
      <c r="C2459" s="11">
        <v>44533</v>
      </c>
      <c r="D2459" s="12">
        <v>2009.2</v>
      </c>
      <c r="E2459">
        <f t="shared" si="225"/>
        <v>106.43640408963262</v>
      </c>
      <c r="F2459" s="222"/>
      <c r="G2459" s="115">
        <v>300.5</v>
      </c>
      <c r="H2459" s="115">
        <f t="shared" si="226"/>
        <v>181.02409638554252</v>
      </c>
      <c r="I2459" s="225">
        <v>44533</v>
      </c>
      <c r="J2459" s="257">
        <v>72010731288.5</v>
      </c>
      <c r="K2459" s="115">
        <f t="shared" si="227"/>
        <v>173.25953277327255</v>
      </c>
      <c r="L2459" s="115">
        <f t="shared" si="228"/>
        <v>-7.7645636122699671</v>
      </c>
      <c r="M2459" s="248"/>
      <c r="N2459" s="248">
        <v>44533</v>
      </c>
      <c r="O2459" s="115">
        <v>38.6</v>
      </c>
      <c r="P2459" s="74">
        <f t="shared" si="229"/>
        <v>45.952380952380821</v>
      </c>
      <c r="R2459">
        <f t="shared" si="224"/>
        <v>386</v>
      </c>
      <c r="T2459" s="11">
        <v>44533</v>
      </c>
      <c r="U2459" s="115">
        <v>106.43640408963262</v>
      </c>
      <c r="V2459" s="115">
        <v>181.02409638554252</v>
      </c>
      <c r="W2459" s="115">
        <v>45.952380952380821</v>
      </c>
    </row>
    <row r="2460" spans="3:23" ht="18.75" thickBot="1" x14ac:dyDescent="0.3">
      <c r="C2460" s="11">
        <v>44536</v>
      </c>
      <c r="D2460" s="12">
        <v>2024.49</v>
      </c>
      <c r="E2460">
        <f t="shared" si="225"/>
        <v>107.24638448906049</v>
      </c>
      <c r="F2460" s="222"/>
      <c r="G2460" s="115">
        <v>307</v>
      </c>
      <c r="H2460" s="115">
        <f t="shared" si="226"/>
        <v>184.93975903614492</v>
      </c>
      <c r="I2460" s="237">
        <v>44536</v>
      </c>
      <c r="J2460" s="261">
        <v>73568367739</v>
      </c>
      <c r="K2460" s="115">
        <f t="shared" si="227"/>
        <v>177.00724313276098</v>
      </c>
      <c r="L2460" s="115">
        <f t="shared" si="228"/>
        <v>-7.9325159033839441</v>
      </c>
      <c r="M2460" s="245"/>
      <c r="N2460" s="245">
        <v>44536</v>
      </c>
      <c r="O2460" s="115">
        <v>40.799999999999997</v>
      </c>
      <c r="P2460" s="74">
        <f t="shared" si="229"/>
        <v>48.571428571428434</v>
      </c>
      <c r="R2460">
        <f t="shared" si="224"/>
        <v>408</v>
      </c>
      <c r="T2460" s="11">
        <v>44536</v>
      </c>
      <c r="U2460" s="115">
        <v>107.24638448906049</v>
      </c>
      <c r="V2460" s="115">
        <v>184.93975903614492</v>
      </c>
      <c r="W2460" s="115">
        <v>48.571428571428434</v>
      </c>
    </row>
    <row r="2461" spans="3:23" ht="18.75" thickBot="1" x14ac:dyDescent="0.3">
      <c r="C2461" s="11">
        <v>44537</v>
      </c>
      <c r="D2461" s="12">
        <v>2039.19</v>
      </c>
      <c r="E2461">
        <f t="shared" si="225"/>
        <v>108.02510992212717</v>
      </c>
      <c r="F2461" s="222"/>
      <c r="G2461" s="115">
        <v>311</v>
      </c>
      <c r="H2461" s="115">
        <f t="shared" si="226"/>
        <v>187.3493975903618</v>
      </c>
      <c r="I2461" s="225">
        <v>44537</v>
      </c>
      <c r="J2461" s="257">
        <v>74526913247</v>
      </c>
      <c r="K2461" s="115">
        <f t="shared" si="227"/>
        <v>179.3135264309077</v>
      </c>
      <c r="L2461" s="115">
        <f t="shared" si="228"/>
        <v>-8.0358711594541035</v>
      </c>
      <c r="M2461" s="248"/>
      <c r="N2461" s="248">
        <v>44537</v>
      </c>
      <c r="O2461" s="115">
        <v>41.5</v>
      </c>
      <c r="P2461" s="74">
        <f t="shared" si="229"/>
        <v>49.40476190476177</v>
      </c>
      <c r="R2461">
        <f t="shared" si="224"/>
        <v>415</v>
      </c>
      <c r="T2461" s="11">
        <v>44537</v>
      </c>
      <c r="U2461" s="115">
        <v>108.02510992212717</v>
      </c>
      <c r="V2461" s="115">
        <v>187.3493975903618</v>
      </c>
      <c r="W2461" s="115">
        <v>49.40476190476177</v>
      </c>
    </row>
    <row r="2462" spans="3:23" ht="18.75" thickBot="1" x14ac:dyDescent="0.3">
      <c r="C2462" s="11">
        <v>44538</v>
      </c>
      <c r="D2462" s="12">
        <v>2077.7600000000002</v>
      </c>
      <c r="E2462">
        <f t="shared" si="225"/>
        <v>110.06833712984026</v>
      </c>
      <c r="F2462" s="222"/>
      <c r="G2462" s="115">
        <v>319.5</v>
      </c>
      <c r="H2462" s="115">
        <f t="shared" si="226"/>
        <v>192.46987951807267</v>
      </c>
      <c r="I2462" s="225">
        <v>44538</v>
      </c>
      <c r="J2462" s="257">
        <v>76563822451.5</v>
      </c>
      <c r="K2462" s="115">
        <f t="shared" si="227"/>
        <v>184.2143784394695</v>
      </c>
      <c r="L2462" s="115">
        <f t="shared" si="228"/>
        <v>-8.2555010786031744</v>
      </c>
      <c r="M2462" s="248"/>
      <c r="N2462" s="248">
        <v>44538</v>
      </c>
      <c r="O2462" s="115">
        <v>43</v>
      </c>
      <c r="P2462" s="74">
        <f t="shared" si="229"/>
        <v>51.190476190476048</v>
      </c>
      <c r="R2462">
        <f t="shared" si="224"/>
        <v>430</v>
      </c>
      <c r="T2462" s="11">
        <v>44538</v>
      </c>
      <c r="U2462" s="115">
        <v>110.06833712984026</v>
      </c>
      <c r="V2462" s="115">
        <v>192.46987951807267</v>
      </c>
      <c r="W2462" s="115">
        <v>51.190476190476048</v>
      </c>
    </row>
    <row r="2463" spans="3:23" ht="18.75" thickBot="1" x14ac:dyDescent="0.3">
      <c r="C2463" s="11">
        <v>44539</v>
      </c>
      <c r="D2463" s="12">
        <v>2079.88</v>
      </c>
      <c r="E2463">
        <f t="shared" si="225"/>
        <v>110.18064311066348</v>
      </c>
      <c r="F2463" s="222"/>
      <c r="G2463" s="115">
        <v>317.5</v>
      </c>
      <c r="H2463" s="115">
        <f t="shared" si="226"/>
        <v>191.26506024096423</v>
      </c>
      <c r="I2463" s="225">
        <v>44539</v>
      </c>
      <c r="J2463" s="257">
        <v>76084549697.5</v>
      </c>
      <c r="K2463" s="115">
        <f t="shared" si="227"/>
        <v>183.06123679039615</v>
      </c>
      <c r="L2463" s="115">
        <f t="shared" si="228"/>
        <v>-8.2038234505680805</v>
      </c>
      <c r="M2463" s="248"/>
      <c r="N2463" s="248">
        <v>44539</v>
      </c>
      <c r="O2463" s="115">
        <v>42</v>
      </c>
      <c r="P2463" s="74">
        <f t="shared" si="229"/>
        <v>49.999999999999858</v>
      </c>
      <c r="R2463">
        <f t="shared" si="224"/>
        <v>420</v>
      </c>
      <c r="T2463" s="11">
        <v>44539</v>
      </c>
      <c r="U2463" s="115">
        <v>110.18064311066348</v>
      </c>
      <c r="V2463" s="115">
        <v>191.26506024096423</v>
      </c>
      <c r="W2463" s="115">
        <v>49.999999999999858</v>
      </c>
    </row>
    <row r="2464" spans="3:23" ht="18.75" thickBot="1" x14ac:dyDescent="0.3">
      <c r="C2464" s="11">
        <v>44540</v>
      </c>
      <c r="D2464" s="12">
        <v>2080.1799999999998</v>
      </c>
      <c r="E2464">
        <f t="shared" si="225"/>
        <v>110.19653546644035</v>
      </c>
      <c r="F2464" s="222"/>
      <c r="G2464" s="115">
        <v>317.5</v>
      </c>
      <c r="H2464" s="115">
        <f t="shared" si="226"/>
        <v>191.26506024096423</v>
      </c>
      <c r="I2464" s="225">
        <v>44540</v>
      </c>
      <c r="J2464" s="257">
        <v>76084549697.5</v>
      </c>
      <c r="K2464" s="115">
        <f t="shared" si="227"/>
        <v>183.06123679039615</v>
      </c>
      <c r="L2464" s="115">
        <f t="shared" si="228"/>
        <v>-8.2038234505680805</v>
      </c>
      <c r="M2464" s="248"/>
      <c r="N2464" s="248">
        <v>44540</v>
      </c>
      <c r="O2464" s="115">
        <v>42.199999999999996</v>
      </c>
      <c r="P2464" s="74">
        <f t="shared" si="229"/>
        <v>50.238095238095092</v>
      </c>
      <c r="R2464">
        <f t="shared" si="224"/>
        <v>421.99999999999994</v>
      </c>
      <c r="T2464" s="11">
        <v>44540</v>
      </c>
      <c r="U2464" s="115">
        <v>110.19653546644035</v>
      </c>
      <c r="V2464" s="115">
        <v>191.26506024096423</v>
      </c>
      <c r="W2464" s="115">
        <v>50.238095238095092</v>
      </c>
    </row>
    <row r="2465" spans="3:23" ht="18.75" thickBot="1" x14ac:dyDescent="0.3">
      <c r="C2465" s="11">
        <v>44543</v>
      </c>
      <c r="D2465" s="12">
        <v>2079.31</v>
      </c>
      <c r="E2465">
        <f t="shared" si="225"/>
        <v>110.15044763468744</v>
      </c>
      <c r="F2465" s="222"/>
      <c r="G2465" s="115">
        <v>317</v>
      </c>
      <c r="H2465" s="115">
        <f t="shared" si="226"/>
        <v>190.96385542168713</v>
      </c>
      <c r="I2465" s="225">
        <v>44543</v>
      </c>
      <c r="J2465" s="257">
        <v>75964731509</v>
      </c>
      <c r="K2465" s="115">
        <f t="shared" si="227"/>
        <v>182.7729513781278</v>
      </c>
      <c r="L2465" s="115">
        <f t="shared" si="228"/>
        <v>-8.1909040435593283</v>
      </c>
      <c r="M2465" s="248"/>
      <c r="N2465" s="248">
        <v>44543</v>
      </c>
      <c r="O2465" s="115">
        <v>41.1</v>
      </c>
      <c r="P2465" s="74">
        <f t="shared" si="229"/>
        <v>48.928571428571288</v>
      </c>
      <c r="R2465">
        <f t="shared" si="224"/>
        <v>411</v>
      </c>
      <c r="T2465" s="11">
        <v>44543</v>
      </c>
      <c r="U2465" s="115">
        <v>110.15044763468744</v>
      </c>
      <c r="V2465" s="115">
        <v>190.96385542168713</v>
      </c>
      <c r="W2465" s="115">
        <v>48.928571428571288</v>
      </c>
    </row>
    <row r="2466" spans="3:23" ht="18.75" thickBot="1" x14ac:dyDescent="0.3">
      <c r="C2466" s="11">
        <v>44544</v>
      </c>
      <c r="D2466" s="12">
        <v>2072.9299999999998</v>
      </c>
      <c r="E2466">
        <f t="shared" si="225"/>
        <v>109.81247020183264</v>
      </c>
      <c r="F2466" s="222"/>
      <c r="G2466" s="115">
        <v>315</v>
      </c>
      <c r="H2466" s="115">
        <f t="shared" si="226"/>
        <v>189.75903614457869</v>
      </c>
      <c r="I2466" s="225">
        <v>44544</v>
      </c>
      <c r="J2466" s="257">
        <v>75485458755</v>
      </c>
      <c r="K2466" s="115">
        <f t="shared" si="227"/>
        <v>181.61980972905445</v>
      </c>
      <c r="L2466" s="115">
        <f t="shared" si="228"/>
        <v>-8.1392264155242344</v>
      </c>
      <c r="M2466" s="248"/>
      <c r="N2466" s="248">
        <v>44544</v>
      </c>
      <c r="O2466" s="115">
        <v>41.5</v>
      </c>
      <c r="P2466" s="74">
        <f t="shared" si="229"/>
        <v>49.404761904761763</v>
      </c>
      <c r="R2466">
        <f t="shared" si="224"/>
        <v>415</v>
      </c>
      <c r="T2466" s="11">
        <v>44544</v>
      </c>
      <c r="U2466" s="115">
        <v>109.81247020183264</v>
      </c>
      <c r="V2466" s="115">
        <v>189.75903614457869</v>
      </c>
      <c r="W2466" s="115">
        <v>49.404761904761763</v>
      </c>
    </row>
    <row r="2467" spans="3:23" ht="18.75" thickBot="1" x14ac:dyDescent="0.3">
      <c r="C2467" s="11">
        <v>44545</v>
      </c>
      <c r="D2467" s="12">
        <v>2067.89</v>
      </c>
      <c r="E2467">
        <f t="shared" si="225"/>
        <v>109.54547862478121</v>
      </c>
      <c r="F2467" s="222"/>
      <c r="G2467" s="115">
        <v>313</v>
      </c>
      <c r="H2467" s="115">
        <f t="shared" si="226"/>
        <v>188.55421686747025</v>
      </c>
      <c r="I2467" s="225">
        <v>44545</v>
      </c>
      <c r="J2467" s="257">
        <v>75006186001</v>
      </c>
      <c r="K2467" s="115">
        <f t="shared" si="227"/>
        <v>180.4666680799811</v>
      </c>
      <c r="L2467" s="115">
        <f t="shared" si="228"/>
        <v>-8.0875487874891405</v>
      </c>
      <c r="M2467" s="248"/>
      <c r="N2467" s="248">
        <v>44545</v>
      </c>
      <c r="O2467" s="115">
        <v>41</v>
      </c>
      <c r="P2467" s="74">
        <f t="shared" si="229"/>
        <v>48.809523809523668</v>
      </c>
      <c r="R2467">
        <f t="shared" si="224"/>
        <v>410</v>
      </c>
      <c r="T2467" s="11">
        <v>44545</v>
      </c>
      <c r="U2467" s="115">
        <v>109.54547862478121</v>
      </c>
      <c r="V2467" s="115">
        <v>188.55421686747025</v>
      </c>
      <c r="W2467" s="115">
        <v>48.809523809523668</v>
      </c>
    </row>
    <row r="2468" spans="3:23" ht="18.75" thickBot="1" x14ac:dyDescent="0.3">
      <c r="C2468" s="11">
        <v>44546</v>
      </c>
      <c r="D2468" s="12">
        <v>2071.2800000000002</v>
      </c>
      <c r="E2468">
        <f t="shared" si="225"/>
        <v>109.72506224505989</v>
      </c>
      <c r="F2468" s="222"/>
      <c r="G2468" s="115">
        <v>313</v>
      </c>
      <c r="H2468" s="115">
        <f t="shared" si="226"/>
        <v>188.55421686747025</v>
      </c>
      <c r="I2468" s="225">
        <v>44546</v>
      </c>
      <c r="J2468" s="257">
        <v>75006186001</v>
      </c>
      <c r="K2468" s="115">
        <f t="shared" si="227"/>
        <v>180.4666680799811</v>
      </c>
      <c r="L2468" s="115">
        <f t="shared" si="228"/>
        <v>-8.0875487874891405</v>
      </c>
      <c r="M2468" s="248"/>
      <c r="N2468" s="248">
        <v>44546</v>
      </c>
      <c r="O2468" s="115">
        <v>42.300000000000004</v>
      </c>
      <c r="P2468" s="74">
        <f t="shared" si="229"/>
        <v>50.357142857142712</v>
      </c>
      <c r="R2468">
        <f t="shared" si="224"/>
        <v>423.00000000000006</v>
      </c>
      <c r="T2468" s="11">
        <v>44546</v>
      </c>
      <c r="U2468" s="115">
        <v>109.72506224505989</v>
      </c>
      <c r="V2468" s="115">
        <v>188.55421686747025</v>
      </c>
      <c r="W2468" s="115">
        <v>50.357142857142712</v>
      </c>
    </row>
    <row r="2469" spans="3:23" ht="18.75" thickBot="1" x14ac:dyDescent="0.3">
      <c r="C2469" s="11">
        <v>44547</v>
      </c>
      <c r="D2469" s="12">
        <v>2064.35</v>
      </c>
      <c r="E2469">
        <f t="shared" si="225"/>
        <v>109.35794882661415</v>
      </c>
      <c r="F2469" s="222"/>
      <c r="G2469" s="115">
        <v>310</v>
      </c>
      <c r="H2469" s="115">
        <f t="shared" si="226"/>
        <v>186.7469879518076</v>
      </c>
      <c r="I2469" s="225">
        <v>44547</v>
      </c>
      <c r="J2469" s="257">
        <v>74287276870</v>
      </c>
      <c r="K2469" s="115">
        <f t="shared" si="227"/>
        <v>178.73695560637105</v>
      </c>
      <c r="L2469" s="115">
        <f t="shared" si="228"/>
        <v>-8.0100323454365423</v>
      </c>
      <c r="M2469" s="248"/>
      <c r="N2469" s="248">
        <v>44547</v>
      </c>
      <c r="O2469" s="115">
        <v>42.300000000000004</v>
      </c>
      <c r="P2469" s="74">
        <f t="shared" si="229"/>
        <v>50.357142857142712</v>
      </c>
      <c r="R2469">
        <f t="shared" si="224"/>
        <v>423.00000000000006</v>
      </c>
      <c r="T2469" s="11">
        <v>44547</v>
      </c>
      <c r="U2469" s="115">
        <v>109.35794882661415</v>
      </c>
      <c r="V2469" s="115">
        <v>186.7469879518076</v>
      </c>
      <c r="W2469" s="115">
        <v>50.357142857142712</v>
      </c>
    </row>
    <row r="2470" spans="3:23" ht="18.75" thickBot="1" x14ac:dyDescent="0.3">
      <c r="C2470" s="11">
        <v>44550</v>
      </c>
      <c r="D2470" s="12">
        <v>2060.5100000000002</v>
      </c>
      <c r="E2470">
        <f t="shared" si="225"/>
        <v>109.15452667267022</v>
      </c>
      <c r="F2470" s="222"/>
      <c r="G2470" s="115">
        <v>310.25</v>
      </c>
      <c r="H2470" s="115">
        <f t="shared" si="226"/>
        <v>186.89759036144613</v>
      </c>
      <c r="I2470" s="225">
        <v>44550</v>
      </c>
      <c r="J2470" s="257">
        <v>74347185964.25</v>
      </c>
      <c r="K2470" s="115">
        <f t="shared" si="227"/>
        <v>178.8810983125052</v>
      </c>
      <c r="L2470" s="115">
        <f t="shared" si="228"/>
        <v>-8.0164920489409326</v>
      </c>
      <c r="M2470" s="248"/>
      <c r="N2470" s="248">
        <v>44550</v>
      </c>
      <c r="O2470" s="115">
        <v>41.1</v>
      </c>
      <c r="P2470" s="74">
        <f t="shared" si="229"/>
        <v>48.928571428571288</v>
      </c>
      <c r="R2470">
        <f t="shared" si="224"/>
        <v>411</v>
      </c>
      <c r="T2470" s="11">
        <v>44550</v>
      </c>
      <c r="U2470" s="115">
        <v>109.15452667267022</v>
      </c>
      <c r="V2470" s="115">
        <v>186.89759036144613</v>
      </c>
      <c r="W2470" s="115">
        <v>48.928571428571288</v>
      </c>
    </row>
    <row r="2471" spans="3:23" ht="18.75" thickBot="1" x14ac:dyDescent="0.3">
      <c r="C2471" s="11">
        <v>44551</v>
      </c>
      <c r="D2471" s="12">
        <v>2058.39</v>
      </c>
      <c r="E2471">
        <f t="shared" si="225"/>
        <v>109.04222069184698</v>
      </c>
      <c r="F2471" s="222"/>
      <c r="G2471" s="115">
        <v>310</v>
      </c>
      <c r="H2471" s="115">
        <f t="shared" si="226"/>
        <v>186.74698795180757</v>
      </c>
      <c r="I2471" s="225">
        <v>44551</v>
      </c>
      <c r="J2471" s="257">
        <v>74287276870</v>
      </c>
      <c r="K2471" s="115">
        <f t="shared" si="227"/>
        <v>178.73695560637103</v>
      </c>
      <c r="L2471" s="115">
        <f t="shared" si="228"/>
        <v>-8.0100323454365423</v>
      </c>
      <c r="M2471" s="248"/>
      <c r="N2471" s="248">
        <v>44551</v>
      </c>
      <c r="O2471" s="115">
        <v>41</v>
      </c>
      <c r="P2471" s="74">
        <f t="shared" si="229"/>
        <v>48.809523809523668</v>
      </c>
      <c r="R2471">
        <f t="shared" si="224"/>
        <v>410</v>
      </c>
      <c r="T2471" s="11">
        <v>44551</v>
      </c>
      <c r="U2471" s="115">
        <v>109.04222069184698</v>
      </c>
      <c r="V2471" s="115">
        <v>186.74698795180757</v>
      </c>
      <c r="W2471" s="115">
        <v>48.809523809523668</v>
      </c>
    </row>
    <row r="2472" spans="3:23" ht="18.75" thickBot="1" x14ac:dyDescent="0.3">
      <c r="C2472" s="11">
        <v>44552</v>
      </c>
      <c r="D2472" s="12">
        <v>2067</v>
      </c>
      <c r="E2472">
        <f t="shared" si="225"/>
        <v>109.49833130264319</v>
      </c>
      <c r="F2472" s="222"/>
      <c r="G2472" s="115">
        <v>310</v>
      </c>
      <c r="H2472" s="115">
        <f t="shared" si="226"/>
        <v>186.74698795180757</v>
      </c>
      <c r="I2472" s="225">
        <v>44552</v>
      </c>
      <c r="J2472" s="257">
        <v>74553073350</v>
      </c>
      <c r="K2472" s="115">
        <f t="shared" si="227"/>
        <v>179.37646826113192</v>
      </c>
      <c r="L2472" s="115">
        <f t="shared" si="228"/>
        <v>-7.3705196906756498</v>
      </c>
      <c r="M2472" s="248"/>
      <c r="N2472" s="248">
        <v>44552</v>
      </c>
      <c r="O2472" s="115">
        <v>41</v>
      </c>
      <c r="P2472" s="74">
        <f t="shared" si="229"/>
        <v>48.809523809523668</v>
      </c>
      <c r="R2472">
        <f t="shared" si="224"/>
        <v>410</v>
      </c>
      <c r="T2472" s="11">
        <v>44552</v>
      </c>
      <c r="U2472" s="115">
        <v>109.49833130264319</v>
      </c>
      <c r="V2472" s="115">
        <v>186.74698795180757</v>
      </c>
      <c r="W2472" s="115">
        <v>48.809523809523668</v>
      </c>
    </row>
    <row r="2473" spans="3:23" ht="18.75" thickBot="1" x14ac:dyDescent="0.3">
      <c r="C2473" s="11">
        <v>44553</v>
      </c>
      <c r="D2473" s="12">
        <v>2067.4699999999998</v>
      </c>
      <c r="E2473">
        <f t="shared" si="225"/>
        <v>109.52322932669362</v>
      </c>
      <c r="F2473" s="222"/>
      <c r="G2473" s="115">
        <v>311</v>
      </c>
      <c r="H2473" s="115">
        <f t="shared" si="226"/>
        <v>187.34939759036178</v>
      </c>
      <c r="I2473" s="225">
        <v>44553</v>
      </c>
      <c r="J2473" s="257">
        <v>74793567135</v>
      </c>
      <c r="K2473" s="115">
        <f t="shared" si="227"/>
        <v>179.95510202971622</v>
      </c>
      <c r="L2473" s="115">
        <f t="shared" si="228"/>
        <v>-7.3942955606455598</v>
      </c>
      <c r="M2473" s="248"/>
      <c r="N2473" s="248">
        <v>44553</v>
      </c>
      <c r="O2473" s="115">
        <v>41.1</v>
      </c>
      <c r="P2473" s="74">
        <f t="shared" si="229"/>
        <v>48.928571428571288</v>
      </c>
      <c r="R2473">
        <f t="shared" si="224"/>
        <v>411</v>
      </c>
      <c r="T2473" s="11">
        <v>44553</v>
      </c>
      <c r="U2473" s="115">
        <v>109.52322932669362</v>
      </c>
      <c r="V2473" s="115">
        <v>187.34939759036178</v>
      </c>
      <c r="W2473" s="115">
        <v>48.928571428571288</v>
      </c>
    </row>
    <row r="2474" spans="3:23" ht="18.75" thickBot="1" x14ac:dyDescent="0.3">
      <c r="C2474" s="11">
        <v>44554</v>
      </c>
      <c r="D2474" s="12">
        <v>2077.2600000000002</v>
      </c>
      <c r="E2474">
        <f t="shared" si="225"/>
        <v>110.0418498702122</v>
      </c>
      <c r="F2474" s="222"/>
      <c r="G2474" s="115">
        <v>315</v>
      </c>
      <c r="H2474" s="115">
        <f t="shared" si="226"/>
        <v>189.75903614457866</v>
      </c>
      <c r="I2474" s="225">
        <v>44554</v>
      </c>
      <c r="J2474" s="257">
        <v>75755542275</v>
      </c>
      <c r="K2474" s="115">
        <f t="shared" si="227"/>
        <v>182.26963710405343</v>
      </c>
      <c r="L2474" s="115">
        <f t="shared" si="228"/>
        <v>-7.4893990405252282</v>
      </c>
      <c r="M2474" s="248"/>
      <c r="N2474" s="248">
        <v>44554</v>
      </c>
      <c r="O2474" s="115">
        <v>41.1</v>
      </c>
      <c r="P2474" s="74">
        <f t="shared" si="229"/>
        <v>48.928571428571288</v>
      </c>
      <c r="R2474">
        <f t="shared" si="224"/>
        <v>411</v>
      </c>
      <c r="T2474" s="11">
        <v>44554</v>
      </c>
      <c r="U2474" s="115">
        <v>110.0418498702122</v>
      </c>
      <c r="V2474" s="115">
        <v>189.75903614457866</v>
      </c>
      <c r="W2474" s="115">
        <v>48.928571428571288</v>
      </c>
    </row>
    <row r="2475" spans="3:23" ht="18.75" thickBot="1" x14ac:dyDescent="0.3">
      <c r="C2475" s="11">
        <v>44557</v>
      </c>
      <c r="D2475" s="12">
        <v>2086.29</v>
      </c>
      <c r="E2475">
        <f t="shared" si="225"/>
        <v>110.52020977909602</v>
      </c>
      <c r="F2475" s="222"/>
      <c r="G2475" s="115">
        <v>317</v>
      </c>
      <c r="H2475" s="115">
        <f t="shared" si="226"/>
        <v>190.9638554216871</v>
      </c>
      <c r="I2475" s="225">
        <v>44557</v>
      </c>
      <c r="J2475" s="257">
        <v>76236529845</v>
      </c>
      <c r="K2475" s="115">
        <f t="shared" si="227"/>
        <v>183.42690464122202</v>
      </c>
      <c r="L2475" s="115">
        <f t="shared" si="228"/>
        <v>-7.5369507804650766</v>
      </c>
      <c r="M2475" s="248"/>
      <c r="N2475" s="248">
        <v>44557</v>
      </c>
      <c r="O2475" s="115">
        <v>41.1</v>
      </c>
      <c r="P2475" s="74">
        <f t="shared" si="229"/>
        <v>48.928571428571288</v>
      </c>
      <c r="R2475">
        <f t="shared" si="224"/>
        <v>411</v>
      </c>
      <c r="T2475" s="11">
        <v>44557</v>
      </c>
      <c r="U2475" s="115">
        <v>110.52020977909602</v>
      </c>
      <c r="V2475" s="115">
        <v>190.9638554216871</v>
      </c>
      <c r="W2475" s="115">
        <v>48.928571428571288</v>
      </c>
    </row>
    <row r="2476" spans="3:23" ht="18.75" thickBot="1" x14ac:dyDescent="0.3">
      <c r="C2476" s="11">
        <v>44558</v>
      </c>
      <c r="D2476" s="12">
        <v>2089.71</v>
      </c>
      <c r="E2476">
        <f t="shared" si="225"/>
        <v>110.70138263495235</v>
      </c>
      <c r="F2476" s="222"/>
      <c r="G2476" s="115">
        <v>316</v>
      </c>
      <c r="H2476" s="115">
        <f t="shared" si="226"/>
        <v>190.36144578313289</v>
      </c>
      <c r="I2476" s="225">
        <v>44558</v>
      </c>
      <c r="J2476" s="257">
        <v>75996036060</v>
      </c>
      <c r="K2476" s="115">
        <f t="shared" si="227"/>
        <v>182.84827087263773</v>
      </c>
      <c r="L2476" s="115">
        <f t="shared" si="228"/>
        <v>-7.5131749104951666</v>
      </c>
      <c r="M2476" s="248"/>
      <c r="N2476" s="248">
        <v>44558</v>
      </c>
      <c r="O2476" s="115">
        <v>42.800000000000004</v>
      </c>
      <c r="P2476" s="74">
        <f t="shared" si="229"/>
        <v>50.952380952380807</v>
      </c>
      <c r="R2476">
        <f t="shared" si="224"/>
        <v>428.00000000000006</v>
      </c>
      <c r="T2476" s="11">
        <v>44558</v>
      </c>
      <c r="U2476" s="115">
        <v>110.70138263495235</v>
      </c>
      <c r="V2476" s="115">
        <v>190.36144578313289</v>
      </c>
      <c r="W2476" s="115">
        <v>50.952380952380807</v>
      </c>
    </row>
    <row r="2477" spans="3:23" ht="18.75" thickBot="1" x14ac:dyDescent="0.3">
      <c r="C2477" s="11">
        <v>44559</v>
      </c>
      <c r="D2477" s="12">
        <v>2099.21</v>
      </c>
      <c r="E2477">
        <f t="shared" si="225"/>
        <v>111.2046405678866</v>
      </c>
      <c r="F2477" s="222"/>
      <c r="G2477" s="115">
        <v>317</v>
      </c>
      <c r="H2477" s="115">
        <f t="shared" si="226"/>
        <v>190.96385542168713</v>
      </c>
      <c r="I2477" s="225">
        <v>44559</v>
      </c>
      <c r="J2477" s="257">
        <v>76236529845</v>
      </c>
      <c r="K2477" s="115">
        <f t="shared" si="227"/>
        <v>183.42690464122202</v>
      </c>
      <c r="L2477" s="115">
        <f t="shared" si="228"/>
        <v>-7.536950780465105</v>
      </c>
      <c r="M2477" s="248"/>
      <c r="N2477" s="248">
        <v>44559</v>
      </c>
      <c r="O2477" s="115">
        <v>42.800000000000004</v>
      </c>
      <c r="P2477" s="74">
        <f t="shared" si="229"/>
        <v>50.952380952380807</v>
      </c>
      <c r="R2477">
        <f t="shared" si="224"/>
        <v>428.00000000000006</v>
      </c>
      <c r="T2477" s="11">
        <v>44559</v>
      </c>
      <c r="U2477" s="115">
        <v>111.2046405678866</v>
      </c>
      <c r="V2477" s="115">
        <v>190.96385542168713</v>
      </c>
      <c r="W2477" s="115">
        <v>50.952380952380807</v>
      </c>
    </row>
    <row r="2478" spans="3:23" ht="18.75" thickBot="1" x14ac:dyDescent="0.3">
      <c r="C2478" s="11">
        <v>44560</v>
      </c>
      <c r="D2478" s="12">
        <v>2098.2800000000002</v>
      </c>
      <c r="E2478">
        <f t="shared" si="225"/>
        <v>111.15537426497831</v>
      </c>
      <c r="F2478" s="222"/>
      <c r="G2478" s="115">
        <v>316.25</v>
      </c>
      <c r="H2478" s="115">
        <f t="shared" si="226"/>
        <v>190.51204819277146</v>
      </c>
      <c r="I2478" s="225">
        <v>44560</v>
      </c>
      <c r="J2478" s="257">
        <v>76056159506.25</v>
      </c>
      <c r="K2478" s="115">
        <f t="shared" si="227"/>
        <v>182.99292931478379</v>
      </c>
      <c r="L2478" s="115">
        <f t="shared" si="228"/>
        <v>-7.5191188779876654</v>
      </c>
      <c r="M2478" s="248"/>
      <c r="N2478" s="248">
        <v>44560</v>
      </c>
      <c r="O2478" s="115">
        <v>42.699999999999996</v>
      </c>
      <c r="P2478" s="74">
        <f t="shared" si="229"/>
        <v>50.833333333333172</v>
      </c>
      <c r="R2478">
        <f t="shared" si="224"/>
        <v>426.99999999999994</v>
      </c>
      <c r="T2478" s="11">
        <v>44560</v>
      </c>
      <c r="U2478" s="115">
        <v>111.15537426497831</v>
      </c>
      <c r="V2478" s="115">
        <v>190.51204819277146</v>
      </c>
      <c r="W2478" s="115">
        <v>50.833333333333172</v>
      </c>
    </row>
    <row r="2479" spans="3:23" ht="18.75" thickBot="1" x14ac:dyDescent="0.3">
      <c r="C2479" s="11">
        <v>44561</v>
      </c>
      <c r="D2479" s="12">
        <v>2097.89</v>
      </c>
      <c r="E2479">
        <f t="shared" si="225"/>
        <v>111.13471420246836</v>
      </c>
      <c r="F2479" s="222"/>
      <c r="G2479" s="115">
        <v>317</v>
      </c>
      <c r="H2479" s="115">
        <f t="shared" si="226"/>
        <v>190.96385542168713</v>
      </c>
      <c r="I2479" s="240">
        <v>44561</v>
      </c>
      <c r="J2479" s="262">
        <v>76236529845</v>
      </c>
      <c r="K2479" s="115">
        <f t="shared" si="227"/>
        <v>183.42690464122202</v>
      </c>
      <c r="L2479" s="115">
        <f t="shared" si="228"/>
        <v>-7.536950780465105</v>
      </c>
      <c r="M2479" s="252"/>
      <c r="N2479" s="252">
        <v>44561</v>
      </c>
      <c r="O2479" s="115">
        <v>42.699999999999996</v>
      </c>
      <c r="P2479" s="74">
        <f t="shared" si="229"/>
        <v>50.833333333333172</v>
      </c>
      <c r="R2479">
        <f t="shared" ref="R2479:R2542" si="230">+O2479*10</f>
        <v>426.99999999999994</v>
      </c>
      <c r="T2479" s="11">
        <v>44561</v>
      </c>
      <c r="U2479" s="115">
        <v>111.13471420246836</v>
      </c>
      <c r="V2479" s="115">
        <v>190.96385542168713</v>
      </c>
      <c r="W2479" s="115">
        <v>50.833333333333172</v>
      </c>
    </row>
    <row r="2480" spans="3:23" ht="18.75" thickBot="1" x14ac:dyDescent="0.3">
      <c r="C2480" s="11">
        <v>44565</v>
      </c>
      <c r="D2480" s="12">
        <v>2099.13</v>
      </c>
      <c r="E2480">
        <f t="shared" si="225"/>
        <v>111.2004026063461</v>
      </c>
      <c r="F2480" s="222"/>
      <c r="G2480" s="115">
        <v>317.5</v>
      </c>
      <c r="H2480" s="115">
        <f t="shared" si="226"/>
        <v>191.26506024096423</v>
      </c>
      <c r="I2480" s="225">
        <v>44565</v>
      </c>
      <c r="J2480" s="257">
        <v>76356776737.5</v>
      </c>
      <c r="K2480" s="115">
        <f t="shared" si="227"/>
        <v>183.71622152551416</v>
      </c>
      <c r="L2480" s="115">
        <f t="shared" si="228"/>
        <v>-7.5488387154500742</v>
      </c>
      <c r="M2480" s="248"/>
      <c r="N2480" s="248">
        <v>44565</v>
      </c>
      <c r="O2480" s="115">
        <v>43</v>
      </c>
      <c r="P2480" s="74">
        <f t="shared" si="229"/>
        <v>51.190476190476026</v>
      </c>
      <c r="R2480">
        <f t="shared" si="230"/>
        <v>430</v>
      </c>
      <c r="T2480" s="11">
        <v>44565</v>
      </c>
      <c r="U2480" s="115">
        <v>111.2004026063461</v>
      </c>
      <c r="V2480" s="115">
        <v>191.26506024096423</v>
      </c>
      <c r="W2480" s="115">
        <v>51.190476190476026</v>
      </c>
    </row>
    <row r="2481" spans="3:23" ht="18.75" thickBot="1" x14ac:dyDescent="0.3">
      <c r="C2481" s="11">
        <v>44566</v>
      </c>
      <c r="D2481" s="12">
        <v>2103.38</v>
      </c>
      <c r="E2481">
        <f t="shared" si="225"/>
        <v>111.42554431318511</v>
      </c>
      <c r="F2481" s="222"/>
      <c r="G2481" s="115">
        <v>318</v>
      </c>
      <c r="H2481" s="115">
        <f t="shared" si="226"/>
        <v>191.56626506024134</v>
      </c>
      <c r="I2481" s="225">
        <v>44566</v>
      </c>
      <c r="J2481" s="257">
        <v>76477023630</v>
      </c>
      <c r="K2481" s="115">
        <f t="shared" si="227"/>
        <v>184.00553840980632</v>
      </c>
      <c r="L2481" s="115">
        <f t="shared" si="228"/>
        <v>-7.560726650435015</v>
      </c>
      <c r="M2481" s="248"/>
      <c r="N2481" s="248">
        <v>44566</v>
      </c>
      <c r="O2481" s="115">
        <v>43</v>
      </c>
      <c r="P2481" s="74">
        <f t="shared" si="229"/>
        <v>51.190476190476026</v>
      </c>
      <c r="R2481">
        <f t="shared" si="230"/>
        <v>430</v>
      </c>
      <c r="T2481" s="11">
        <v>44566</v>
      </c>
      <c r="U2481" s="115">
        <v>111.42554431318511</v>
      </c>
      <c r="V2481" s="115">
        <v>191.56626506024134</v>
      </c>
      <c r="W2481" s="115">
        <v>51.190476190476026</v>
      </c>
    </row>
    <row r="2482" spans="3:23" ht="18.75" thickBot="1" x14ac:dyDescent="0.3">
      <c r="C2482" s="11">
        <v>44567</v>
      </c>
      <c r="D2482" s="12">
        <v>2103.56</v>
      </c>
      <c r="E2482">
        <f t="shared" si="225"/>
        <v>111.43507972665124</v>
      </c>
      <c r="F2482" s="222"/>
      <c r="G2482" s="115">
        <v>318</v>
      </c>
      <c r="H2482" s="115">
        <f t="shared" si="226"/>
        <v>191.56626506024134</v>
      </c>
      <c r="I2482" s="225">
        <v>44567</v>
      </c>
      <c r="J2482" s="257">
        <v>76477023630</v>
      </c>
      <c r="K2482" s="115">
        <f t="shared" si="227"/>
        <v>184.00553840980632</v>
      </c>
      <c r="L2482" s="115">
        <f t="shared" si="228"/>
        <v>-7.560726650435015</v>
      </c>
      <c r="M2482" s="248"/>
      <c r="N2482" s="248">
        <v>44567</v>
      </c>
      <c r="O2482" s="115">
        <v>43.5</v>
      </c>
      <c r="P2482" s="74">
        <f t="shared" si="229"/>
        <v>51.785714285714121</v>
      </c>
      <c r="R2482">
        <f t="shared" si="230"/>
        <v>435</v>
      </c>
      <c r="T2482" s="11">
        <v>44567</v>
      </c>
      <c r="U2482" s="115">
        <v>111.43507972665124</v>
      </c>
      <c r="V2482" s="115">
        <v>191.56626506024134</v>
      </c>
      <c r="W2482" s="115">
        <v>51.785714285714121</v>
      </c>
    </row>
    <row r="2483" spans="3:23" ht="18.75" thickBot="1" x14ac:dyDescent="0.3">
      <c r="C2483" s="11">
        <v>44568</v>
      </c>
      <c r="D2483" s="12">
        <v>2107.58</v>
      </c>
      <c r="E2483">
        <f t="shared" si="225"/>
        <v>111.64803729406131</v>
      </c>
      <c r="F2483" s="222"/>
      <c r="G2483" s="115">
        <v>319</v>
      </c>
      <c r="H2483" s="115">
        <f t="shared" si="226"/>
        <v>192.16867469879557</v>
      </c>
      <c r="I2483" s="225">
        <v>44568</v>
      </c>
      <c r="J2483" s="257">
        <v>76717517415</v>
      </c>
      <c r="K2483" s="115">
        <f t="shared" si="227"/>
        <v>184.58417217839065</v>
      </c>
      <c r="L2483" s="115">
        <f t="shared" si="228"/>
        <v>-7.584502520404925</v>
      </c>
      <c r="M2483" s="248"/>
      <c r="N2483" s="248">
        <v>44568</v>
      </c>
      <c r="O2483" s="115">
        <v>43.2</v>
      </c>
      <c r="P2483" s="74">
        <f t="shared" si="229"/>
        <v>51.428571428571267</v>
      </c>
      <c r="R2483">
        <f t="shared" si="230"/>
        <v>432</v>
      </c>
      <c r="T2483" s="11">
        <v>44568</v>
      </c>
      <c r="U2483" s="115">
        <v>111.64803729406131</v>
      </c>
      <c r="V2483" s="115">
        <v>192.16867469879557</v>
      </c>
      <c r="W2483" s="115">
        <v>51.428571428571267</v>
      </c>
    </row>
    <row r="2484" spans="3:23" ht="18.75" thickBot="1" x14ac:dyDescent="0.3">
      <c r="C2484" s="11">
        <v>44571</v>
      </c>
      <c r="D2484" s="12">
        <v>2112.86</v>
      </c>
      <c r="E2484">
        <f t="shared" si="225"/>
        <v>111.92774275573426</v>
      </c>
      <c r="F2484" s="222"/>
      <c r="G2484" s="115">
        <v>320</v>
      </c>
      <c r="H2484" s="115">
        <f t="shared" si="226"/>
        <v>192.77108433734978</v>
      </c>
      <c r="I2484" s="225">
        <v>44571</v>
      </c>
      <c r="J2484" s="257">
        <v>76958011200</v>
      </c>
      <c r="K2484" s="115">
        <f t="shared" si="227"/>
        <v>185.16280594697491</v>
      </c>
      <c r="L2484" s="115">
        <f t="shared" si="228"/>
        <v>-7.6082783903748634</v>
      </c>
      <c r="M2484" s="248"/>
      <c r="N2484" s="248">
        <v>44571</v>
      </c>
      <c r="O2484" s="115">
        <v>44</v>
      </c>
      <c r="P2484" s="74">
        <f t="shared" si="229"/>
        <v>52.380952380952209</v>
      </c>
      <c r="R2484">
        <f t="shared" si="230"/>
        <v>440</v>
      </c>
      <c r="T2484" s="11">
        <v>44571</v>
      </c>
      <c r="U2484" s="115">
        <v>111.92774275573426</v>
      </c>
      <c r="V2484" s="115">
        <v>192.77108433734978</v>
      </c>
      <c r="W2484" s="115">
        <v>52.380952380952209</v>
      </c>
    </row>
    <row r="2485" spans="3:23" ht="18.75" thickBot="1" x14ac:dyDescent="0.3">
      <c r="C2485" s="11">
        <v>44572</v>
      </c>
      <c r="D2485" s="12">
        <v>2112.81</v>
      </c>
      <c r="E2485">
        <f t="shared" si="225"/>
        <v>111.92509402977144</v>
      </c>
      <c r="F2485" s="222"/>
      <c r="G2485" s="115">
        <v>318</v>
      </c>
      <c r="H2485" s="115">
        <f t="shared" si="226"/>
        <v>191.56626506024134</v>
      </c>
      <c r="I2485" s="225">
        <v>44572</v>
      </c>
      <c r="J2485" s="257">
        <v>76477023630</v>
      </c>
      <c r="K2485" s="115">
        <f t="shared" si="227"/>
        <v>184.00553840980632</v>
      </c>
      <c r="L2485" s="115">
        <f t="shared" si="228"/>
        <v>-7.560726650435015</v>
      </c>
      <c r="M2485" s="248"/>
      <c r="N2485" s="248">
        <v>44572</v>
      </c>
      <c r="O2485" s="115">
        <v>44</v>
      </c>
      <c r="P2485" s="74">
        <f t="shared" si="229"/>
        <v>52.380952380952209</v>
      </c>
      <c r="R2485">
        <f t="shared" si="230"/>
        <v>440</v>
      </c>
      <c r="T2485" s="11">
        <v>44572</v>
      </c>
      <c r="U2485" s="115">
        <v>111.92509402977144</v>
      </c>
      <c r="V2485" s="115">
        <v>191.56626506024134</v>
      </c>
      <c r="W2485" s="115">
        <v>52.380952380952209</v>
      </c>
    </row>
    <row r="2486" spans="3:23" ht="18.75" thickBot="1" x14ac:dyDescent="0.3">
      <c r="C2486" s="11">
        <v>44573</v>
      </c>
      <c r="D2486" s="12">
        <v>2119.06</v>
      </c>
      <c r="E2486">
        <f t="shared" si="225"/>
        <v>112.25618477512292</v>
      </c>
      <c r="F2486" s="222"/>
      <c r="G2486" s="115">
        <v>318.5</v>
      </c>
      <c r="H2486" s="115">
        <f t="shared" si="226"/>
        <v>191.86746987951844</v>
      </c>
      <c r="I2486" s="225">
        <v>44573</v>
      </c>
      <c r="J2486" s="257">
        <v>76597270522.5</v>
      </c>
      <c r="K2486" s="115">
        <f t="shared" si="227"/>
        <v>184.29485529409845</v>
      </c>
      <c r="L2486" s="115">
        <f t="shared" si="228"/>
        <v>-7.5726145854199842</v>
      </c>
      <c r="M2486" s="248"/>
      <c r="N2486" s="248">
        <v>44573</v>
      </c>
      <c r="O2486" s="115">
        <v>44.6</v>
      </c>
      <c r="P2486" s="74">
        <f t="shared" si="229"/>
        <v>53.095238095237924</v>
      </c>
      <c r="R2486">
        <f t="shared" si="230"/>
        <v>446</v>
      </c>
      <c r="T2486" s="11">
        <v>44573</v>
      </c>
      <c r="U2486" s="115">
        <v>112.25618477512292</v>
      </c>
      <c r="V2486" s="115">
        <v>191.86746987951844</v>
      </c>
      <c r="W2486" s="115">
        <v>53.095238095237924</v>
      </c>
    </row>
    <row r="2487" spans="3:23" ht="18.75" thickBot="1" x14ac:dyDescent="0.3">
      <c r="C2487" s="11">
        <v>44574</v>
      </c>
      <c r="D2487" s="12">
        <v>2130.71</v>
      </c>
      <c r="E2487">
        <f t="shared" si="225"/>
        <v>112.87333792445808</v>
      </c>
      <c r="F2487" s="222"/>
      <c r="G2487" s="115">
        <v>318.75</v>
      </c>
      <c r="H2487" s="115">
        <f t="shared" si="226"/>
        <v>192.018072289157</v>
      </c>
      <c r="I2487" s="225">
        <v>44574</v>
      </c>
      <c r="J2487" s="257">
        <v>76657393968.75</v>
      </c>
      <c r="K2487" s="115">
        <f t="shared" si="227"/>
        <v>184.43951373624455</v>
      </c>
      <c r="L2487" s="115">
        <f t="shared" si="228"/>
        <v>-7.5785585529124546</v>
      </c>
      <c r="M2487" s="248"/>
      <c r="N2487" s="248">
        <v>44574</v>
      </c>
      <c r="O2487" s="115">
        <v>44.900000000000006</v>
      </c>
      <c r="P2487" s="74">
        <f t="shared" si="229"/>
        <v>53.452380952380786</v>
      </c>
      <c r="R2487">
        <f t="shared" si="230"/>
        <v>449.00000000000006</v>
      </c>
      <c r="T2487" s="11">
        <v>44574</v>
      </c>
      <c r="U2487" s="115">
        <v>112.87333792445808</v>
      </c>
      <c r="V2487" s="115">
        <v>192.018072289157</v>
      </c>
      <c r="W2487" s="115">
        <v>53.452380952380786</v>
      </c>
    </row>
    <row r="2488" spans="3:23" ht="18.75" thickBot="1" x14ac:dyDescent="0.3">
      <c r="C2488" s="11">
        <v>44575</v>
      </c>
      <c r="D2488" s="12">
        <v>2131.29</v>
      </c>
      <c r="E2488">
        <f t="shared" si="225"/>
        <v>112.90406314562671</v>
      </c>
      <c r="F2488" s="222"/>
      <c r="G2488" s="115">
        <v>318.75</v>
      </c>
      <c r="H2488" s="115">
        <f t="shared" si="226"/>
        <v>192.018072289157</v>
      </c>
      <c r="I2488" s="225">
        <v>44575</v>
      </c>
      <c r="J2488" s="257">
        <v>76657393968.75</v>
      </c>
      <c r="K2488" s="115">
        <f t="shared" si="227"/>
        <v>184.43951373624455</v>
      </c>
      <c r="L2488" s="115">
        <f t="shared" si="228"/>
        <v>-7.5785585529124546</v>
      </c>
      <c r="M2488" s="248"/>
      <c r="N2488" s="248">
        <v>44575</v>
      </c>
      <c r="O2488" s="115">
        <v>45.5</v>
      </c>
      <c r="P2488" s="74">
        <f t="shared" si="229"/>
        <v>54.166666666666487</v>
      </c>
      <c r="R2488">
        <f t="shared" si="230"/>
        <v>455</v>
      </c>
      <c r="T2488" s="11">
        <v>44575</v>
      </c>
      <c r="U2488" s="115">
        <v>112.90406314562671</v>
      </c>
      <c r="V2488" s="115">
        <v>192.018072289157</v>
      </c>
      <c r="W2488" s="115">
        <v>54.166666666666487</v>
      </c>
    </row>
    <row r="2489" spans="3:23" ht="18.75" thickBot="1" x14ac:dyDescent="0.3">
      <c r="C2489" s="11">
        <v>44578</v>
      </c>
      <c r="D2489" s="12">
        <v>2132.19</v>
      </c>
      <c r="E2489">
        <f t="shared" si="225"/>
        <v>112.95174021295732</v>
      </c>
      <c r="F2489" s="222"/>
      <c r="G2489" s="115">
        <v>318.25</v>
      </c>
      <c r="H2489" s="115">
        <f t="shared" si="226"/>
        <v>191.7168674698799</v>
      </c>
      <c r="I2489" s="225">
        <v>44578</v>
      </c>
      <c r="J2489" s="257">
        <v>76537147076.25</v>
      </c>
      <c r="K2489" s="115">
        <f t="shared" si="227"/>
        <v>184.15019685195239</v>
      </c>
      <c r="L2489" s="115">
        <f t="shared" si="228"/>
        <v>-7.5666706179275138</v>
      </c>
      <c r="M2489" s="248"/>
      <c r="N2489" s="248">
        <v>44578</v>
      </c>
      <c r="O2489" s="115">
        <v>45.5</v>
      </c>
      <c r="P2489" s="74">
        <f t="shared" si="229"/>
        <v>54.166666666666487</v>
      </c>
      <c r="R2489">
        <f t="shared" si="230"/>
        <v>455</v>
      </c>
      <c r="T2489" s="11">
        <v>44578</v>
      </c>
      <c r="U2489" s="115">
        <v>112.95174021295732</v>
      </c>
      <c r="V2489" s="115">
        <v>191.7168674698799</v>
      </c>
      <c r="W2489" s="115">
        <v>54.166666666666487</v>
      </c>
    </row>
    <row r="2490" spans="3:23" ht="18.75" thickBot="1" x14ac:dyDescent="0.3">
      <c r="C2490" s="11">
        <v>44580</v>
      </c>
      <c r="D2490" s="12">
        <v>2135.16</v>
      </c>
      <c r="E2490">
        <f t="shared" si="225"/>
        <v>113.10907453514832</v>
      </c>
      <c r="F2490" s="222"/>
      <c r="G2490" s="115">
        <v>318</v>
      </c>
      <c r="H2490" s="115">
        <f t="shared" si="226"/>
        <v>191.56626506024134</v>
      </c>
      <c r="I2490" s="225">
        <v>44580</v>
      </c>
      <c r="J2490" s="257">
        <v>76477023630</v>
      </c>
      <c r="K2490" s="115">
        <f t="shared" si="227"/>
        <v>184.00553840980632</v>
      </c>
      <c r="L2490" s="115">
        <f t="shared" si="228"/>
        <v>-7.560726650435015</v>
      </c>
      <c r="M2490" s="248"/>
      <c r="N2490" s="248">
        <v>44580</v>
      </c>
      <c r="O2490" s="115">
        <v>45.5</v>
      </c>
      <c r="P2490" s="74">
        <f t="shared" si="229"/>
        <v>54.166666666666487</v>
      </c>
      <c r="R2490">
        <f t="shared" si="230"/>
        <v>455</v>
      </c>
      <c r="T2490" s="11">
        <v>44580</v>
      </c>
      <c r="U2490" s="115">
        <v>113.10907453514832</v>
      </c>
      <c r="V2490" s="115">
        <v>191.56626506024134</v>
      </c>
      <c r="W2490" s="115">
        <v>54.166666666666487</v>
      </c>
    </row>
    <row r="2491" spans="3:23" ht="18.75" thickBot="1" x14ac:dyDescent="0.3">
      <c r="C2491" s="11">
        <v>44581</v>
      </c>
      <c r="D2491" s="12">
        <v>2136.8000000000002</v>
      </c>
      <c r="E2491">
        <f t="shared" si="225"/>
        <v>113.19595274672857</v>
      </c>
      <c r="F2491" s="222"/>
      <c r="G2491" s="115">
        <v>317.75</v>
      </c>
      <c r="H2491" s="115">
        <f t="shared" si="226"/>
        <v>191.4156626506028</v>
      </c>
      <c r="I2491" s="225">
        <v>44581</v>
      </c>
      <c r="J2491" s="257">
        <v>76416900183.75</v>
      </c>
      <c r="K2491" s="115">
        <f t="shared" si="227"/>
        <v>183.86087996766025</v>
      </c>
      <c r="L2491" s="115">
        <f t="shared" si="228"/>
        <v>-7.5547826829425446</v>
      </c>
      <c r="M2491" s="248"/>
      <c r="N2491" s="248">
        <v>44581</v>
      </c>
      <c r="O2491" s="115">
        <v>45.5</v>
      </c>
      <c r="P2491" s="74">
        <f t="shared" si="229"/>
        <v>54.166666666666487</v>
      </c>
      <c r="R2491">
        <f t="shared" si="230"/>
        <v>455</v>
      </c>
      <c r="T2491" s="11">
        <v>44581</v>
      </c>
      <c r="U2491" s="115">
        <v>113.19595274672857</v>
      </c>
      <c r="V2491" s="115">
        <v>191.4156626506028</v>
      </c>
      <c r="W2491" s="115">
        <v>54.166666666666487</v>
      </c>
    </row>
    <row r="2492" spans="3:23" ht="18.75" thickBot="1" x14ac:dyDescent="0.3">
      <c r="C2492" s="11">
        <v>44582</v>
      </c>
      <c r="D2492" s="12">
        <v>2136.98</v>
      </c>
      <c r="E2492">
        <f t="shared" si="225"/>
        <v>113.20548816019468</v>
      </c>
      <c r="F2492" s="222"/>
      <c r="G2492" s="115">
        <v>317</v>
      </c>
      <c r="H2492" s="115">
        <f t="shared" si="226"/>
        <v>190.96385542168713</v>
      </c>
      <c r="I2492" s="225">
        <v>44582</v>
      </c>
      <c r="J2492" s="257">
        <v>76236529845</v>
      </c>
      <c r="K2492" s="115">
        <f t="shared" si="227"/>
        <v>183.42690464122202</v>
      </c>
      <c r="L2492" s="115">
        <f t="shared" si="228"/>
        <v>-7.536950780465105</v>
      </c>
      <c r="M2492" s="248"/>
      <c r="N2492" s="248">
        <v>44582</v>
      </c>
      <c r="O2492" s="115">
        <v>45.5</v>
      </c>
      <c r="P2492" s="74">
        <f t="shared" si="229"/>
        <v>54.166666666666487</v>
      </c>
      <c r="R2492">
        <f t="shared" si="230"/>
        <v>455</v>
      </c>
      <c r="T2492" s="11">
        <v>44582</v>
      </c>
      <c r="U2492" s="115">
        <v>113.20548816019468</v>
      </c>
      <c r="V2492" s="115">
        <v>190.96385542168713</v>
      </c>
      <c r="W2492" s="115">
        <v>54.166666666666487</v>
      </c>
    </row>
    <row r="2493" spans="3:23" ht="18.75" thickBot="1" x14ac:dyDescent="0.3">
      <c r="C2493" s="11">
        <v>44585</v>
      </c>
      <c r="D2493" s="12">
        <v>2134.7800000000002</v>
      </c>
      <c r="E2493">
        <f t="shared" si="225"/>
        <v>113.08894421783096</v>
      </c>
      <c r="F2493" s="222"/>
      <c r="G2493" s="115">
        <v>317</v>
      </c>
      <c r="H2493" s="115">
        <f t="shared" si="226"/>
        <v>190.96385542168713</v>
      </c>
      <c r="I2493" s="225">
        <v>44585</v>
      </c>
      <c r="J2493" s="257">
        <v>76236529845</v>
      </c>
      <c r="K2493" s="115">
        <f t="shared" si="227"/>
        <v>183.42690464122202</v>
      </c>
      <c r="L2493" s="115">
        <f t="shared" si="228"/>
        <v>-7.536950780465105</v>
      </c>
      <c r="M2493" s="248"/>
      <c r="N2493" s="248">
        <v>44585</v>
      </c>
      <c r="O2493" s="115">
        <v>45.4</v>
      </c>
      <c r="P2493" s="74">
        <f t="shared" si="229"/>
        <v>54.047619047618866</v>
      </c>
      <c r="R2493">
        <f t="shared" si="230"/>
        <v>454</v>
      </c>
      <c r="T2493" s="11">
        <v>44585</v>
      </c>
      <c r="U2493" s="115">
        <v>113.08894421783096</v>
      </c>
      <c r="V2493" s="115">
        <v>190.96385542168713</v>
      </c>
      <c r="W2493" s="115">
        <v>54.047619047618866</v>
      </c>
    </row>
    <row r="2494" spans="3:23" ht="18.75" thickBot="1" x14ac:dyDescent="0.3">
      <c r="C2494" s="11">
        <v>44586</v>
      </c>
      <c r="D2494" s="12">
        <v>2130.4</v>
      </c>
      <c r="E2494">
        <f t="shared" si="225"/>
        <v>112.85691582348862</v>
      </c>
      <c r="F2494" s="222"/>
      <c r="G2494" s="115">
        <v>315.5</v>
      </c>
      <c r="H2494" s="115">
        <f t="shared" si="226"/>
        <v>190.06024096385582</v>
      </c>
      <c r="I2494" s="225">
        <v>44586</v>
      </c>
      <c r="J2494" s="257">
        <v>75875789167.5</v>
      </c>
      <c r="K2494" s="115">
        <f t="shared" si="227"/>
        <v>182.55895398834559</v>
      </c>
      <c r="L2494" s="115">
        <f t="shared" si="228"/>
        <v>-7.5012869755102258</v>
      </c>
      <c r="M2494" s="248"/>
      <c r="N2494" s="248">
        <v>44586</v>
      </c>
      <c r="O2494" s="115">
        <v>44.5</v>
      </c>
      <c r="P2494" s="74">
        <f t="shared" si="229"/>
        <v>52.976190476190304</v>
      </c>
      <c r="R2494">
        <f t="shared" si="230"/>
        <v>445</v>
      </c>
      <c r="T2494" s="11">
        <v>44586</v>
      </c>
      <c r="U2494" s="115">
        <v>112.85691582348862</v>
      </c>
      <c r="V2494" s="115">
        <v>190.06024096385582</v>
      </c>
      <c r="W2494" s="115">
        <v>52.976190476190304</v>
      </c>
    </row>
    <row r="2495" spans="3:23" ht="18.75" thickBot="1" x14ac:dyDescent="0.3">
      <c r="C2495" s="11">
        <v>44587</v>
      </c>
      <c r="D2495" s="12">
        <v>2129.3200000000002</v>
      </c>
      <c r="E2495">
        <f t="shared" si="225"/>
        <v>112.79970334269188</v>
      </c>
      <c r="F2495" s="222"/>
      <c r="G2495" s="115">
        <v>315.75</v>
      </c>
      <c r="H2495" s="115">
        <f t="shared" si="226"/>
        <v>190.21084337349436</v>
      </c>
      <c r="I2495" s="225">
        <v>44587</v>
      </c>
      <c r="J2495" s="257">
        <v>75935912613.75</v>
      </c>
      <c r="K2495" s="115">
        <f t="shared" si="227"/>
        <v>182.70361243049166</v>
      </c>
      <c r="L2495" s="115">
        <f t="shared" si="228"/>
        <v>-7.5072309430026962</v>
      </c>
      <c r="M2495" s="248"/>
      <c r="N2495" s="248">
        <v>44587</v>
      </c>
      <c r="O2495" s="115">
        <v>44</v>
      </c>
      <c r="P2495" s="74">
        <f t="shared" si="229"/>
        <v>52.380952380952209</v>
      </c>
      <c r="R2495">
        <f t="shared" si="230"/>
        <v>440</v>
      </c>
      <c r="T2495" s="11">
        <v>44587</v>
      </c>
      <c r="U2495" s="115">
        <v>112.79970334269188</v>
      </c>
      <c r="V2495" s="115">
        <v>190.21084337349436</v>
      </c>
      <c r="W2495" s="115">
        <v>52.380952380952209</v>
      </c>
    </row>
    <row r="2496" spans="3:23" ht="18.75" thickBot="1" x14ac:dyDescent="0.3">
      <c r="C2496" s="11">
        <v>44588</v>
      </c>
      <c r="D2496" s="12">
        <v>2131.9899999999998</v>
      </c>
      <c r="E2496">
        <f t="shared" si="225"/>
        <v>112.94114530910602</v>
      </c>
      <c r="F2496" s="222"/>
      <c r="G2496" s="115">
        <v>316</v>
      </c>
      <c r="H2496" s="115">
        <f t="shared" si="226"/>
        <v>190.36144578313289</v>
      </c>
      <c r="I2496" s="225">
        <v>44588</v>
      </c>
      <c r="J2496" s="257">
        <v>75996036060</v>
      </c>
      <c r="K2496" s="115">
        <f t="shared" si="227"/>
        <v>182.84827087263773</v>
      </c>
      <c r="L2496" s="115">
        <f t="shared" si="228"/>
        <v>-7.5131749104951666</v>
      </c>
      <c r="M2496" s="248"/>
      <c r="N2496" s="248">
        <v>44588</v>
      </c>
      <c r="O2496" s="115">
        <v>44.1</v>
      </c>
      <c r="P2496" s="74">
        <f t="shared" si="229"/>
        <v>52.499999999999822</v>
      </c>
      <c r="R2496">
        <f t="shared" si="230"/>
        <v>441</v>
      </c>
      <c r="T2496" s="11">
        <v>44588</v>
      </c>
      <c r="U2496" s="115">
        <v>112.94114530910602</v>
      </c>
      <c r="V2496" s="115">
        <v>190.36144578313289</v>
      </c>
      <c r="W2496" s="115">
        <v>52.499999999999822</v>
      </c>
    </row>
    <row r="2497" spans="3:23" ht="18.75" thickBot="1" x14ac:dyDescent="0.3">
      <c r="C2497" s="11">
        <v>44589</v>
      </c>
      <c r="D2497" s="12">
        <v>2134.6</v>
      </c>
      <c r="E2497">
        <f t="shared" si="225"/>
        <v>113.07940880436482</v>
      </c>
      <c r="F2497" s="222"/>
      <c r="G2497" s="115">
        <v>316.25</v>
      </c>
      <c r="H2497" s="115">
        <f t="shared" si="226"/>
        <v>190.51204819277143</v>
      </c>
      <c r="I2497" s="225">
        <v>44589</v>
      </c>
      <c r="J2497" s="257">
        <v>76056159506.25</v>
      </c>
      <c r="K2497" s="115">
        <f t="shared" si="227"/>
        <v>182.99292931478379</v>
      </c>
      <c r="L2497" s="115">
        <f t="shared" si="228"/>
        <v>-7.519118877987637</v>
      </c>
      <c r="M2497" s="248"/>
      <c r="N2497" s="248">
        <v>44589</v>
      </c>
      <c r="O2497" s="115">
        <v>45</v>
      </c>
      <c r="P2497" s="74">
        <f t="shared" si="229"/>
        <v>53.571428571428392</v>
      </c>
      <c r="R2497">
        <f t="shared" si="230"/>
        <v>450</v>
      </c>
      <c r="T2497" s="11">
        <v>44589</v>
      </c>
      <c r="U2497" s="115">
        <v>113.07940880436482</v>
      </c>
      <c r="V2497" s="115">
        <v>190.51204819277143</v>
      </c>
      <c r="W2497" s="115">
        <v>53.571428571428392</v>
      </c>
    </row>
    <row r="2498" spans="3:23" ht="18.75" thickBot="1" x14ac:dyDescent="0.3">
      <c r="C2498" s="11">
        <v>44592</v>
      </c>
      <c r="D2498" s="12">
        <v>2136.5500000000002</v>
      </c>
      <c r="E2498">
        <f t="shared" si="225"/>
        <v>113.18270911691448</v>
      </c>
      <c r="F2498" s="222"/>
      <c r="G2498" s="115">
        <v>316.5</v>
      </c>
      <c r="H2498" s="115">
        <f t="shared" si="226"/>
        <v>190.66265060241</v>
      </c>
      <c r="I2498" s="240">
        <v>44592</v>
      </c>
      <c r="J2498" s="262">
        <v>76116282952.5</v>
      </c>
      <c r="K2498" s="115">
        <f t="shared" si="227"/>
        <v>183.13758775692986</v>
      </c>
      <c r="L2498" s="115">
        <f t="shared" si="228"/>
        <v>-7.5250628454801358</v>
      </c>
      <c r="M2498" s="252"/>
      <c r="N2498" s="252">
        <v>44592</v>
      </c>
      <c r="O2498" s="115">
        <v>45</v>
      </c>
      <c r="P2498" s="74">
        <f t="shared" si="229"/>
        <v>53.571428571428392</v>
      </c>
      <c r="R2498">
        <f t="shared" si="230"/>
        <v>450</v>
      </c>
      <c r="T2498" s="11">
        <v>44592</v>
      </c>
      <c r="U2498" s="115">
        <v>113.18270911691448</v>
      </c>
      <c r="V2498" s="115">
        <v>190.66265060241</v>
      </c>
      <c r="W2498" s="115">
        <v>53.571428571428392</v>
      </c>
    </row>
    <row r="2499" spans="3:23" ht="18.75" thickBot="1" x14ac:dyDescent="0.3">
      <c r="C2499" s="11">
        <v>44595</v>
      </c>
      <c r="D2499" s="12">
        <v>2132.0500000000002</v>
      </c>
      <c r="E2499">
        <f t="shared" si="225"/>
        <v>112.94432378026141</v>
      </c>
      <c r="F2499" s="222"/>
      <c r="G2499" s="115">
        <v>317.25</v>
      </c>
      <c r="H2499" s="115">
        <f t="shared" si="226"/>
        <v>191.11445783132567</v>
      </c>
      <c r="I2499" s="225">
        <v>44595</v>
      </c>
      <c r="J2499" s="257">
        <v>76296653291.25</v>
      </c>
      <c r="K2499" s="115">
        <f t="shared" si="227"/>
        <v>183.57156308336809</v>
      </c>
      <c r="L2499" s="115">
        <f t="shared" si="228"/>
        <v>-7.5428947479575754</v>
      </c>
      <c r="M2499" s="248"/>
      <c r="N2499" s="248">
        <v>44595</v>
      </c>
      <c r="O2499" s="115">
        <v>45</v>
      </c>
      <c r="P2499" s="74">
        <f t="shared" si="229"/>
        <v>53.571428571428392</v>
      </c>
      <c r="R2499">
        <f t="shared" si="230"/>
        <v>450</v>
      </c>
      <c r="T2499" s="11">
        <v>44595</v>
      </c>
      <c r="U2499" s="115">
        <v>112.94432378026141</v>
      </c>
      <c r="V2499" s="115">
        <v>191.11445783132567</v>
      </c>
      <c r="W2499" s="115">
        <v>53.571428571428392</v>
      </c>
    </row>
    <row r="2500" spans="3:23" ht="18.75" thickBot="1" x14ac:dyDescent="0.3">
      <c r="C2500" s="11">
        <v>44596</v>
      </c>
      <c r="D2500" s="12">
        <v>2133.06</v>
      </c>
      <c r="E2500">
        <f t="shared" si="225"/>
        <v>112.9978280447102</v>
      </c>
      <c r="F2500" s="222"/>
      <c r="G2500" s="115">
        <v>319</v>
      </c>
      <c r="H2500" s="115">
        <f t="shared" si="226"/>
        <v>192.16867469879554</v>
      </c>
      <c r="I2500" s="225">
        <v>44596</v>
      </c>
      <c r="J2500" s="257">
        <v>76717517415</v>
      </c>
      <c r="K2500" s="115">
        <f t="shared" si="227"/>
        <v>184.58417217839059</v>
      </c>
      <c r="L2500" s="115">
        <f t="shared" si="228"/>
        <v>-7.5845025204049534</v>
      </c>
      <c r="M2500" s="248"/>
      <c r="N2500" s="248">
        <v>44596</v>
      </c>
      <c r="O2500" s="115">
        <v>45</v>
      </c>
      <c r="P2500" s="74">
        <f t="shared" si="229"/>
        <v>53.571428571428392</v>
      </c>
      <c r="R2500">
        <f t="shared" si="230"/>
        <v>450</v>
      </c>
      <c r="T2500" s="11">
        <v>44596</v>
      </c>
      <c r="U2500" s="115">
        <v>112.9978280447102</v>
      </c>
      <c r="V2500" s="115">
        <v>192.16867469879554</v>
      </c>
      <c r="W2500" s="115">
        <v>53.571428571428392</v>
      </c>
    </row>
    <row r="2501" spans="3:23" ht="18.75" thickBot="1" x14ac:dyDescent="0.3">
      <c r="C2501" s="11">
        <v>44599</v>
      </c>
      <c r="D2501" s="12">
        <v>2141.17</v>
      </c>
      <c r="E2501">
        <f t="shared" ref="E2501:E2564" si="231">+(D2501/D2500)*E2500</f>
        <v>113.42745139587829</v>
      </c>
      <c r="F2501" s="222"/>
      <c r="G2501" s="115">
        <v>319.5</v>
      </c>
      <c r="H2501" s="115">
        <f t="shared" ref="H2501:H2564" si="232">+(G2501/G2500)*H2500</f>
        <v>192.46987951807264</v>
      </c>
      <c r="I2501" s="225">
        <v>44599</v>
      </c>
      <c r="J2501" s="257">
        <v>76837764307.5</v>
      </c>
      <c r="K2501" s="115">
        <f t="shared" ref="K2501:K2564" si="233">+(J2501/J2500)*K2500</f>
        <v>184.87348906268272</v>
      </c>
      <c r="L2501" s="115">
        <f t="shared" ref="L2501:L2564" si="234">+K2501-H2501</f>
        <v>-7.5963904553899226</v>
      </c>
      <c r="M2501" s="248"/>
      <c r="N2501" s="248">
        <v>44599</v>
      </c>
      <c r="O2501" s="115">
        <v>45</v>
      </c>
      <c r="P2501" s="74">
        <f t="shared" ref="P2501:P2564" si="235">+(O2501/O2500)*P2500</f>
        <v>53.571428571428392</v>
      </c>
      <c r="R2501">
        <f t="shared" si="230"/>
        <v>450</v>
      </c>
      <c r="T2501" s="11">
        <v>44599</v>
      </c>
      <c r="U2501" s="115">
        <v>113.42745139587829</v>
      </c>
      <c r="V2501" s="115">
        <v>192.46987951807264</v>
      </c>
      <c r="W2501" s="115">
        <v>53.571428571428392</v>
      </c>
    </row>
    <row r="2502" spans="3:23" ht="18.75" thickBot="1" x14ac:dyDescent="0.3">
      <c r="C2502" s="11">
        <v>44600</v>
      </c>
      <c r="D2502" s="12">
        <v>2141.73</v>
      </c>
      <c r="E2502">
        <f t="shared" si="231"/>
        <v>113.45711712666179</v>
      </c>
      <c r="F2502" s="222"/>
      <c r="G2502" s="115">
        <v>319.5</v>
      </c>
      <c r="H2502" s="115">
        <f t="shared" si="232"/>
        <v>192.46987951807264</v>
      </c>
      <c r="I2502" s="225">
        <v>44600</v>
      </c>
      <c r="J2502" s="257">
        <v>76837764307.5</v>
      </c>
      <c r="K2502" s="115">
        <f t="shared" si="233"/>
        <v>184.87348906268272</v>
      </c>
      <c r="L2502" s="115">
        <f t="shared" si="234"/>
        <v>-7.5963904553899226</v>
      </c>
      <c r="M2502" s="248"/>
      <c r="N2502" s="248">
        <v>44600</v>
      </c>
      <c r="O2502" s="115">
        <v>44.5</v>
      </c>
      <c r="P2502" s="74">
        <f t="shared" si="235"/>
        <v>52.976190476190304</v>
      </c>
      <c r="R2502">
        <f t="shared" si="230"/>
        <v>445</v>
      </c>
      <c r="T2502" s="11">
        <v>44600</v>
      </c>
      <c r="U2502" s="115">
        <v>113.45711712666179</v>
      </c>
      <c r="V2502" s="115">
        <v>192.46987951807264</v>
      </c>
      <c r="W2502" s="115">
        <v>52.976190476190304</v>
      </c>
    </row>
    <row r="2503" spans="3:23" ht="18.75" thickBot="1" x14ac:dyDescent="0.3">
      <c r="C2503" s="11">
        <v>44601</v>
      </c>
      <c r="D2503" s="12">
        <v>2145.6799999999998</v>
      </c>
      <c r="E2503">
        <f t="shared" si="231"/>
        <v>113.66636647772391</v>
      </c>
      <c r="F2503" s="222"/>
      <c r="G2503" s="115">
        <v>319.5</v>
      </c>
      <c r="H2503" s="115">
        <f t="shared" si="232"/>
        <v>192.46987951807264</v>
      </c>
      <c r="I2503" s="225">
        <v>44601</v>
      </c>
      <c r="J2503" s="257">
        <v>76837764307.5</v>
      </c>
      <c r="K2503" s="115">
        <f t="shared" si="233"/>
        <v>184.87348906268272</v>
      </c>
      <c r="L2503" s="115">
        <f t="shared" si="234"/>
        <v>-7.5963904553899226</v>
      </c>
      <c r="M2503" s="248"/>
      <c r="N2503" s="248">
        <v>44601</v>
      </c>
      <c r="O2503" s="115">
        <v>44.5</v>
      </c>
      <c r="P2503" s="74">
        <f t="shared" si="235"/>
        <v>52.976190476190304</v>
      </c>
      <c r="R2503">
        <f t="shared" si="230"/>
        <v>445</v>
      </c>
      <c r="T2503" s="11">
        <v>44601</v>
      </c>
      <c r="U2503" s="115">
        <v>113.66636647772391</v>
      </c>
      <c r="V2503" s="115">
        <v>192.46987951807264</v>
      </c>
      <c r="W2503" s="115">
        <v>52.976190476190304</v>
      </c>
    </row>
    <row r="2504" spans="3:23" ht="18.75" thickBot="1" x14ac:dyDescent="0.3">
      <c r="C2504" s="11">
        <v>44602</v>
      </c>
      <c r="D2504" s="12">
        <v>2153.91</v>
      </c>
      <c r="E2504">
        <f t="shared" si="231"/>
        <v>114.10234677120276</v>
      </c>
      <c r="F2504" s="222"/>
      <c r="G2504" s="115">
        <v>319</v>
      </c>
      <c r="H2504" s="115">
        <f t="shared" si="232"/>
        <v>192.16867469879554</v>
      </c>
      <c r="I2504" s="225">
        <v>44602</v>
      </c>
      <c r="J2504" s="257">
        <v>76717517415</v>
      </c>
      <c r="K2504" s="115">
        <f t="shared" si="233"/>
        <v>184.58417217839056</v>
      </c>
      <c r="L2504" s="115">
        <f t="shared" si="234"/>
        <v>-7.5845025204049819</v>
      </c>
      <c r="M2504" s="248"/>
      <c r="N2504" s="248">
        <v>44602</v>
      </c>
      <c r="O2504" s="115">
        <v>45</v>
      </c>
      <c r="P2504" s="74">
        <f t="shared" si="235"/>
        <v>53.571428571428399</v>
      </c>
      <c r="R2504">
        <f t="shared" si="230"/>
        <v>450</v>
      </c>
      <c r="T2504" s="11">
        <v>44602</v>
      </c>
      <c r="U2504" s="115">
        <v>114.10234677120276</v>
      </c>
      <c r="V2504" s="115">
        <v>192.16867469879554</v>
      </c>
      <c r="W2504" s="115">
        <v>53.571428571428399</v>
      </c>
    </row>
    <row r="2505" spans="3:23" ht="18.75" thickBot="1" x14ac:dyDescent="0.3">
      <c r="C2505" s="11">
        <v>44603</v>
      </c>
      <c r="D2505" s="12">
        <v>2154.65</v>
      </c>
      <c r="E2505">
        <f t="shared" si="231"/>
        <v>114.14154791545239</v>
      </c>
      <c r="F2505" s="222"/>
      <c r="G2505" s="115">
        <v>320</v>
      </c>
      <c r="H2505" s="115">
        <f t="shared" si="232"/>
        <v>192.77108433734975</v>
      </c>
      <c r="I2505" s="225">
        <v>44603</v>
      </c>
      <c r="J2505" s="257">
        <v>76958011200</v>
      </c>
      <c r="K2505" s="115">
        <f t="shared" si="233"/>
        <v>185.16280594697483</v>
      </c>
      <c r="L2505" s="115">
        <f t="shared" si="234"/>
        <v>-7.6082783903749203</v>
      </c>
      <c r="M2505" s="248"/>
      <c r="N2505" s="248">
        <v>44603</v>
      </c>
      <c r="O2505" s="115">
        <v>44.5</v>
      </c>
      <c r="P2505" s="74">
        <f t="shared" si="235"/>
        <v>52.976190476190311</v>
      </c>
      <c r="R2505">
        <f t="shared" si="230"/>
        <v>445</v>
      </c>
      <c r="T2505" s="11">
        <v>44603</v>
      </c>
      <c r="U2505" s="115">
        <v>114.14154791545239</v>
      </c>
      <c r="V2505" s="115">
        <v>192.77108433734975</v>
      </c>
      <c r="W2505" s="115">
        <v>52.976190476190311</v>
      </c>
    </row>
    <row r="2506" spans="3:23" ht="18.75" thickBot="1" x14ac:dyDescent="0.3">
      <c r="C2506" s="11">
        <v>44606</v>
      </c>
      <c r="D2506" s="12">
        <v>2165.38</v>
      </c>
      <c r="E2506">
        <f t="shared" si="231"/>
        <v>114.70996450707182</v>
      </c>
      <c r="F2506" s="222"/>
      <c r="G2506" s="115">
        <v>325</v>
      </c>
      <c r="H2506" s="115">
        <f t="shared" si="232"/>
        <v>195.78313253012084</v>
      </c>
      <c r="I2506" s="225">
        <v>44606</v>
      </c>
      <c r="J2506" s="257">
        <v>78160480125</v>
      </c>
      <c r="K2506" s="115">
        <f t="shared" si="233"/>
        <v>188.05597478989631</v>
      </c>
      <c r="L2506" s="115">
        <f t="shared" si="234"/>
        <v>-7.7271577402245271</v>
      </c>
      <c r="M2506" s="248"/>
      <c r="N2506" s="248">
        <v>44606</v>
      </c>
      <c r="O2506" s="115">
        <v>44.5</v>
      </c>
      <c r="P2506" s="74">
        <f t="shared" si="235"/>
        <v>52.976190476190311</v>
      </c>
      <c r="R2506">
        <f t="shared" si="230"/>
        <v>445</v>
      </c>
      <c r="T2506" s="11">
        <v>44606</v>
      </c>
      <c r="U2506" s="115">
        <v>114.70996450707182</v>
      </c>
      <c r="V2506" s="115">
        <v>195.78313253012084</v>
      </c>
      <c r="W2506" s="115">
        <v>52.976190476190311</v>
      </c>
    </row>
    <row r="2507" spans="3:23" ht="18.75" thickBot="1" x14ac:dyDescent="0.3">
      <c r="C2507" s="11">
        <v>44607</v>
      </c>
      <c r="D2507" s="12">
        <v>2167.5300000000002</v>
      </c>
      <c r="E2507">
        <f t="shared" si="231"/>
        <v>114.82385972347272</v>
      </c>
      <c r="F2507" s="222"/>
      <c r="G2507" s="115">
        <v>322.5</v>
      </c>
      <c r="H2507" s="115">
        <f t="shared" si="232"/>
        <v>194.27710843373529</v>
      </c>
      <c r="I2507" s="225">
        <v>44607</v>
      </c>
      <c r="J2507" s="257">
        <v>77559245662.5</v>
      </c>
      <c r="K2507" s="115">
        <f t="shared" si="233"/>
        <v>186.60939036843558</v>
      </c>
      <c r="L2507" s="115">
        <f t="shared" si="234"/>
        <v>-7.6677180652997095</v>
      </c>
      <c r="M2507" s="248"/>
      <c r="N2507" s="248">
        <v>44607</v>
      </c>
      <c r="O2507" s="115">
        <v>44.5</v>
      </c>
      <c r="P2507" s="74">
        <f t="shared" si="235"/>
        <v>52.976190476190311</v>
      </c>
      <c r="R2507">
        <f t="shared" si="230"/>
        <v>445</v>
      </c>
      <c r="T2507" s="11">
        <v>44607</v>
      </c>
      <c r="U2507" s="115">
        <v>114.82385972347272</v>
      </c>
      <c r="V2507" s="115">
        <v>194.27710843373529</v>
      </c>
      <c r="W2507" s="115">
        <v>52.976190476190311</v>
      </c>
    </row>
    <row r="2508" spans="3:23" ht="18.75" thickBot="1" x14ac:dyDescent="0.3">
      <c r="C2508" s="11">
        <v>44608</v>
      </c>
      <c r="D2508" s="12">
        <v>2186.7600000000002</v>
      </c>
      <c r="E2508">
        <f t="shared" si="231"/>
        <v>115.84255972877017</v>
      </c>
      <c r="F2508" s="222"/>
      <c r="G2508" s="115">
        <v>322.5</v>
      </c>
      <c r="H2508" s="115">
        <f t="shared" si="232"/>
        <v>194.27710843373529</v>
      </c>
      <c r="I2508" s="225">
        <v>44608</v>
      </c>
      <c r="J2508" s="257">
        <v>77559245662.5</v>
      </c>
      <c r="K2508" s="115">
        <f t="shared" si="233"/>
        <v>186.60939036843558</v>
      </c>
      <c r="L2508" s="115">
        <f t="shared" si="234"/>
        <v>-7.6677180652997095</v>
      </c>
      <c r="M2508" s="248"/>
      <c r="N2508" s="248">
        <v>44608</v>
      </c>
      <c r="O2508" s="115">
        <v>44.6</v>
      </c>
      <c r="P2508" s="74">
        <f t="shared" si="235"/>
        <v>53.095238095237931</v>
      </c>
      <c r="R2508">
        <f t="shared" si="230"/>
        <v>446</v>
      </c>
      <c r="T2508" s="11">
        <v>44608</v>
      </c>
      <c r="U2508" s="115">
        <v>115.84255972877017</v>
      </c>
      <c r="V2508" s="115">
        <v>194.27710843373529</v>
      </c>
      <c r="W2508" s="115">
        <v>53.095238095237931</v>
      </c>
    </row>
    <row r="2509" spans="3:23" ht="18.75" thickBot="1" x14ac:dyDescent="0.3">
      <c r="C2509" s="11">
        <v>44609</v>
      </c>
      <c r="D2509" s="12">
        <v>2182.9899999999998</v>
      </c>
      <c r="E2509">
        <f t="shared" si="231"/>
        <v>115.64284579117414</v>
      </c>
      <c r="F2509" s="222"/>
      <c r="G2509" s="115">
        <v>319</v>
      </c>
      <c r="H2509" s="115">
        <f t="shared" si="232"/>
        <v>192.16867469879551</v>
      </c>
      <c r="I2509" s="225">
        <v>44609</v>
      </c>
      <c r="J2509" s="257">
        <v>76717517415</v>
      </c>
      <c r="K2509" s="115">
        <f t="shared" si="233"/>
        <v>184.58417217839053</v>
      </c>
      <c r="L2509" s="115">
        <f t="shared" si="234"/>
        <v>-7.5845025204049819</v>
      </c>
      <c r="M2509" s="248"/>
      <c r="N2509" s="248">
        <v>44609</v>
      </c>
      <c r="O2509" s="115">
        <v>44.6</v>
      </c>
      <c r="P2509" s="74">
        <f t="shared" si="235"/>
        <v>53.095238095237931</v>
      </c>
      <c r="R2509">
        <f t="shared" si="230"/>
        <v>446</v>
      </c>
      <c r="T2509" s="11">
        <v>44609</v>
      </c>
      <c r="U2509" s="115">
        <v>115.64284579117414</v>
      </c>
      <c r="V2509" s="115">
        <v>192.16867469879551</v>
      </c>
      <c r="W2509" s="115">
        <v>53.095238095237931</v>
      </c>
    </row>
    <row r="2510" spans="3:23" ht="18.75" thickBot="1" x14ac:dyDescent="0.3">
      <c r="C2510" s="11">
        <v>44610</v>
      </c>
      <c r="D2510" s="12">
        <v>2189.4899999999998</v>
      </c>
      <c r="E2510">
        <f t="shared" si="231"/>
        <v>115.98718016633967</v>
      </c>
      <c r="F2510" s="222"/>
      <c r="G2510" s="115">
        <v>318.25</v>
      </c>
      <c r="H2510" s="115">
        <f t="shared" si="232"/>
        <v>191.71686746987984</v>
      </c>
      <c r="I2510" s="225">
        <v>44610</v>
      </c>
      <c r="J2510" s="257">
        <v>76537147076.25</v>
      </c>
      <c r="K2510" s="115">
        <f t="shared" si="233"/>
        <v>184.1501968519523</v>
      </c>
      <c r="L2510" s="115">
        <f t="shared" si="234"/>
        <v>-7.5666706179275423</v>
      </c>
      <c r="M2510" s="248"/>
      <c r="N2510" s="248">
        <v>44610</v>
      </c>
      <c r="O2510" s="115">
        <v>44.6</v>
      </c>
      <c r="P2510" s="74">
        <f t="shared" si="235"/>
        <v>53.095238095237931</v>
      </c>
      <c r="R2510">
        <f t="shared" si="230"/>
        <v>446</v>
      </c>
      <c r="T2510" s="11">
        <v>44610</v>
      </c>
      <c r="U2510" s="115">
        <v>115.98718016633967</v>
      </c>
      <c r="V2510" s="115">
        <v>191.71686746987984</v>
      </c>
      <c r="W2510" s="115">
        <v>53.095238095237931</v>
      </c>
    </row>
    <row r="2511" spans="3:23" ht="18.75" thickBot="1" x14ac:dyDescent="0.3">
      <c r="C2511" s="11">
        <v>44613</v>
      </c>
      <c r="D2511" s="12">
        <v>2195.2600000000002</v>
      </c>
      <c r="E2511">
        <f t="shared" si="231"/>
        <v>116.29284314244818</v>
      </c>
      <c r="F2511" s="222"/>
      <c r="G2511" s="115">
        <v>318.5</v>
      </c>
      <c r="H2511" s="115">
        <f t="shared" si="232"/>
        <v>191.86746987951841</v>
      </c>
      <c r="I2511" s="225">
        <v>44613</v>
      </c>
      <c r="J2511" s="257">
        <v>76597270522.5</v>
      </c>
      <c r="K2511" s="115">
        <f t="shared" si="233"/>
        <v>184.29485529409837</v>
      </c>
      <c r="L2511" s="115">
        <f t="shared" si="234"/>
        <v>-7.5726145854200411</v>
      </c>
      <c r="M2511" s="248"/>
      <c r="N2511" s="248">
        <v>44613</v>
      </c>
      <c r="O2511" s="115">
        <v>44.699999999999996</v>
      </c>
      <c r="P2511" s="74">
        <f t="shared" si="235"/>
        <v>53.214285714285545</v>
      </c>
      <c r="R2511">
        <f t="shared" si="230"/>
        <v>446.99999999999994</v>
      </c>
      <c r="T2511" s="11">
        <v>44613</v>
      </c>
      <c r="U2511" s="115">
        <v>116.29284314244818</v>
      </c>
      <c r="V2511" s="115">
        <v>191.86746987951841</v>
      </c>
      <c r="W2511" s="115">
        <v>53.214285714285545</v>
      </c>
    </row>
    <row r="2512" spans="3:23" ht="18.75" thickBot="1" x14ac:dyDescent="0.3">
      <c r="C2512" s="11">
        <v>44614</v>
      </c>
      <c r="D2512" s="12">
        <v>2189.85</v>
      </c>
      <c r="E2512">
        <f t="shared" si="231"/>
        <v>116.00625099327192</v>
      </c>
      <c r="F2512" s="222"/>
      <c r="G2512" s="115">
        <v>315.5</v>
      </c>
      <c r="H2512" s="115">
        <f t="shared" si="232"/>
        <v>190.06024096385576</v>
      </c>
      <c r="I2512" s="225">
        <v>44614</v>
      </c>
      <c r="J2512" s="257">
        <v>75875789167.5</v>
      </c>
      <c r="K2512" s="115">
        <f t="shared" si="233"/>
        <v>182.55895398834548</v>
      </c>
      <c r="L2512" s="115">
        <f t="shared" si="234"/>
        <v>-7.5012869755102827</v>
      </c>
      <c r="M2512" s="248"/>
      <c r="N2512" s="248">
        <v>44614</v>
      </c>
      <c r="O2512" s="115">
        <v>45</v>
      </c>
      <c r="P2512" s="74">
        <f t="shared" si="235"/>
        <v>53.571428571428406</v>
      </c>
      <c r="R2512">
        <f t="shared" si="230"/>
        <v>450</v>
      </c>
      <c r="T2512" s="11">
        <v>44614</v>
      </c>
      <c r="U2512" s="115">
        <v>116.00625099327192</v>
      </c>
      <c r="V2512" s="115">
        <v>190.06024096385576</v>
      </c>
      <c r="W2512" s="115">
        <v>53.571428571428406</v>
      </c>
    </row>
    <row r="2513" spans="3:23" ht="18.75" thickBot="1" x14ac:dyDescent="0.3">
      <c r="C2513" s="11">
        <v>44615</v>
      </c>
      <c r="D2513" s="12">
        <v>2189.08</v>
      </c>
      <c r="E2513">
        <f t="shared" si="231"/>
        <v>115.96546061344462</v>
      </c>
      <c r="F2513" s="222"/>
      <c r="G2513" s="115">
        <v>315.75</v>
      </c>
      <c r="H2513" s="115">
        <f t="shared" si="232"/>
        <v>190.2108433734943</v>
      </c>
      <c r="I2513" s="225">
        <v>44615</v>
      </c>
      <c r="J2513" s="257">
        <v>75935912613.75</v>
      </c>
      <c r="K2513" s="115">
        <f t="shared" si="233"/>
        <v>182.70361243049155</v>
      </c>
      <c r="L2513" s="115">
        <f t="shared" si="234"/>
        <v>-7.5072309430027531</v>
      </c>
      <c r="M2513" s="248"/>
      <c r="N2513" s="248">
        <v>44615</v>
      </c>
      <c r="O2513" s="115">
        <v>45.199999999999996</v>
      </c>
      <c r="P2513" s="74">
        <f t="shared" si="235"/>
        <v>53.809523809523633</v>
      </c>
      <c r="R2513">
        <f t="shared" si="230"/>
        <v>451.99999999999994</v>
      </c>
      <c r="T2513" s="11">
        <v>44615</v>
      </c>
      <c r="U2513" s="115">
        <v>115.96546061344462</v>
      </c>
      <c r="V2513" s="115">
        <v>190.2108433734943</v>
      </c>
      <c r="W2513" s="115">
        <v>53.809523809523633</v>
      </c>
    </row>
    <row r="2514" spans="3:23" ht="18.75" thickBot="1" x14ac:dyDescent="0.3">
      <c r="C2514" s="11">
        <v>44616</v>
      </c>
      <c r="D2514" s="12">
        <v>2163.71</v>
      </c>
      <c r="E2514">
        <f t="shared" si="231"/>
        <v>114.62149705991388</v>
      </c>
      <c r="F2514" s="222"/>
      <c r="G2514" s="115">
        <v>308</v>
      </c>
      <c r="H2514" s="115">
        <f t="shared" si="232"/>
        <v>185.5421686746991</v>
      </c>
      <c r="I2514" s="225">
        <v>44616</v>
      </c>
      <c r="J2514" s="257">
        <v>74072085780</v>
      </c>
      <c r="K2514" s="115">
        <f t="shared" si="233"/>
        <v>178.21920072396324</v>
      </c>
      <c r="L2514" s="115">
        <f t="shared" si="234"/>
        <v>-7.3229679507358583</v>
      </c>
      <c r="M2514" s="248"/>
      <c r="N2514" s="248">
        <v>44616</v>
      </c>
      <c r="O2514" s="115">
        <v>44.5</v>
      </c>
      <c r="P2514" s="74">
        <f t="shared" si="235"/>
        <v>52.976190476190311</v>
      </c>
      <c r="R2514">
        <f t="shared" si="230"/>
        <v>445</v>
      </c>
      <c r="T2514" s="11">
        <v>44616</v>
      </c>
      <c r="U2514" s="115">
        <v>114.62149705991388</v>
      </c>
      <c r="V2514" s="115">
        <v>185.5421686746991</v>
      </c>
      <c r="W2514" s="115">
        <v>52.976190476190311</v>
      </c>
    </row>
    <row r="2515" spans="3:23" ht="18.75" thickBot="1" x14ac:dyDescent="0.3">
      <c r="C2515" s="11">
        <v>44617</v>
      </c>
      <c r="D2515" s="12">
        <v>2162.84</v>
      </c>
      <c r="E2515">
        <f t="shared" si="231"/>
        <v>114.57540922816096</v>
      </c>
      <c r="F2515" s="222"/>
      <c r="G2515" s="115">
        <v>309</v>
      </c>
      <c r="H2515" s="115">
        <f t="shared" si="232"/>
        <v>186.14457831325333</v>
      </c>
      <c r="I2515" s="225">
        <v>44617</v>
      </c>
      <c r="J2515" s="257">
        <v>74312579565</v>
      </c>
      <c r="K2515" s="115">
        <f t="shared" si="233"/>
        <v>178.79783449254754</v>
      </c>
      <c r="L2515" s="115">
        <f t="shared" si="234"/>
        <v>-7.3467438207057967</v>
      </c>
      <c r="M2515" s="248"/>
      <c r="N2515" s="248">
        <v>44617</v>
      </c>
      <c r="O2515" s="115">
        <v>44.400000000000006</v>
      </c>
      <c r="P2515" s="74">
        <f t="shared" si="235"/>
        <v>52.857142857142698</v>
      </c>
      <c r="R2515">
        <f t="shared" si="230"/>
        <v>444.00000000000006</v>
      </c>
      <c r="T2515" s="11">
        <v>44617</v>
      </c>
      <c r="U2515" s="115">
        <v>114.57540922816096</v>
      </c>
      <c r="V2515" s="115">
        <v>186.14457831325333</v>
      </c>
      <c r="W2515" s="115">
        <v>52.857142857142698</v>
      </c>
    </row>
    <row r="2516" spans="3:23" ht="18.75" thickBot="1" x14ac:dyDescent="0.3">
      <c r="C2516" s="11">
        <v>44620</v>
      </c>
      <c r="D2516" s="12">
        <v>2159.4899999999998</v>
      </c>
      <c r="E2516">
        <f t="shared" si="231"/>
        <v>114.39794458865255</v>
      </c>
      <c r="F2516" s="222"/>
      <c r="G2516" s="115">
        <v>312</v>
      </c>
      <c r="H2516" s="115">
        <f t="shared" si="232"/>
        <v>187.95180722891598</v>
      </c>
      <c r="I2516" s="240">
        <v>44620</v>
      </c>
      <c r="J2516" s="262">
        <v>75034060920</v>
      </c>
      <c r="K2516" s="115">
        <f t="shared" si="233"/>
        <v>180.53373579830043</v>
      </c>
      <c r="L2516" s="115">
        <f t="shared" si="234"/>
        <v>-7.4180714306155551</v>
      </c>
      <c r="M2516" s="252"/>
      <c r="N2516" s="252">
        <v>44620</v>
      </c>
      <c r="O2516" s="115">
        <v>45</v>
      </c>
      <c r="P2516" s="74">
        <f t="shared" si="235"/>
        <v>53.571428571428406</v>
      </c>
      <c r="R2516">
        <f t="shared" si="230"/>
        <v>450</v>
      </c>
      <c r="T2516" s="11">
        <v>44620</v>
      </c>
      <c r="U2516" s="115">
        <v>114.39794458865255</v>
      </c>
      <c r="V2516" s="115">
        <v>187.95180722891598</v>
      </c>
      <c r="W2516" s="115">
        <v>53.571428571428406</v>
      </c>
    </row>
    <row r="2517" spans="3:23" ht="18.75" thickBot="1" x14ac:dyDescent="0.3">
      <c r="C2517" s="11">
        <v>44622</v>
      </c>
      <c r="D2517" s="12">
        <v>2157.94</v>
      </c>
      <c r="E2517">
        <f t="shared" si="231"/>
        <v>114.3158340838054</v>
      </c>
      <c r="F2517" s="222"/>
      <c r="G2517" s="115">
        <v>314.5</v>
      </c>
      <c r="H2517" s="115">
        <f t="shared" si="232"/>
        <v>189.45783132530153</v>
      </c>
      <c r="I2517" s="225">
        <v>44622</v>
      </c>
      <c r="J2517" s="257">
        <v>75635295382.5</v>
      </c>
      <c r="K2517" s="115">
        <f t="shared" si="233"/>
        <v>181.98032021976115</v>
      </c>
      <c r="L2517" s="115">
        <f t="shared" si="234"/>
        <v>-7.4775111055403727</v>
      </c>
      <c r="M2517" s="248"/>
      <c r="N2517" s="248">
        <v>44622</v>
      </c>
      <c r="O2517" s="115">
        <v>45.300000000000004</v>
      </c>
      <c r="P2517" s="74">
        <f t="shared" si="235"/>
        <v>53.928571428571267</v>
      </c>
      <c r="R2517">
        <f t="shared" si="230"/>
        <v>453.00000000000006</v>
      </c>
      <c r="T2517" s="11">
        <v>44622</v>
      </c>
      <c r="U2517" s="115">
        <v>114.3158340838054</v>
      </c>
      <c r="V2517" s="115">
        <v>189.45783132530153</v>
      </c>
      <c r="W2517" s="115">
        <v>53.928571428571267</v>
      </c>
    </row>
    <row r="2518" spans="3:23" ht="18.75" thickBot="1" x14ac:dyDescent="0.3">
      <c r="C2518" s="11">
        <v>44623</v>
      </c>
      <c r="D2518" s="12">
        <v>2155.35</v>
      </c>
      <c r="E2518">
        <f t="shared" si="231"/>
        <v>114.17863007893175</v>
      </c>
      <c r="F2518" s="222"/>
      <c r="G2518" s="115">
        <v>316</v>
      </c>
      <c r="H2518" s="115">
        <f t="shared" si="232"/>
        <v>190.36144578313284</v>
      </c>
      <c r="I2518" s="225">
        <v>44623</v>
      </c>
      <c r="J2518" s="257">
        <v>75996036060</v>
      </c>
      <c r="K2518" s="115">
        <f t="shared" si="233"/>
        <v>182.84827087263758</v>
      </c>
      <c r="L2518" s="115">
        <f t="shared" si="234"/>
        <v>-7.5131749104952519</v>
      </c>
      <c r="M2518" s="248"/>
      <c r="N2518" s="248">
        <v>44623</v>
      </c>
      <c r="O2518" s="115">
        <v>45.300000000000004</v>
      </c>
      <c r="P2518" s="74">
        <f t="shared" si="235"/>
        <v>53.928571428571267</v>
      </c>
      <c r="R2518">
        <f t="shared" si="230"/>
        <v>453.00000000000006</v>
      </c>
      <c r="T2518" s="11">
        <v>44623</v>
      </c>
      <c r="U2518" s="115">
        <v>114.17863007893175</v>
      </c>
      <c r="V2518" s="115">
        <v>190.36144578313284</v>
      </c>
      <c r="W2518" s="115">
        <v>53.928571428571267</v>
      </c>
    </row>
    <row r="2519" spans="3:23" ht="18.75" thickBot="1" x14ac:dyDescent="0.3">
      <c r="C2519" s="11">
        <v>44624</v>
      </c>
      <c r="D2519" s="12">
        <v>2151.41</v>
      </c>
      <c r="E2519">
        <f t="shared" si="231"/>
        <v>113.96991047306217</v>
      </c>
      <c r="F2519" s="222"/>
      <c r="G2519" s="115">
        <v>315</v>
      </c>
      <c r="H2519" s="115">
        <f t="shared" si="232"/>
        <v>189.7590361445786</v>
      </c>
      <c r="I2519" s="225">
        <v>44624</v>
      </c>
      <c r="J2519" s="257">
        <v>75755542275</v>
      </c>
      <c r="K2519" s="115">
        <f t="shared" si="233"/>
        <v>182.26963710405329</v>
      </c>
      <c r="L2519" s="115">
        <f t="shared" si="234"/>
        <v>-7.4893990405253135</v>
      </c>
      <c r="M2519" s="248"/>
      <c r="N2519" s="248">
        <v>44624</v>
      </c>
      <c r="O2519" s="115">
        <v>45.199999999999996</v>
      </c>
      <c r="P2519" s="74">
        <f t="shared" si="235"/>
        <v>53.809523809523633</v>
      </c>
      <c r="R2519">
        <f t="shared" si="230"/>
        <v>451.99999999999994</v>
      </c>
      <c r="T2519" s="11">
        <v>44624</v>
      </c>
      <c r="U2519" s="115">
        <v>113.96991047306217</v>
      </c>
      <c r="V2519" s="115">
        <v>189.7590361445786</v>
      </c>
      <c r="W2519" s="115">
        <v>53.809523809523633</v>
      </c>
    </row>
    <row r="2520" spans="3:23" ht="18.75" thickBot="1" x14ac:dyDescent="0.3">
      <c r="C2520" s="11">
        <v>44627</v>
      </c>
      <c r="D2520" s="12">
        <v>2125.5300000000002</v>
      </c>
      <c r="E2520">
        <f t="shared" si="231"/>
        <v>112.59892991471077</v>
      </c>
      <c r="F2520" s="222"/>
      <c r="G2520" s="115">
        <v>307</v>
      </c>
      <c r="H2520" s="115">
        <f t="shared" si="232"/>
        <v>184.93975903614486</v>
      </c>
      <c r="I2520" s="225">
        <v>44627</v>
      </c>
      <c r="J2520" s="257">
        <v>73831591995</v>
      </c>
      <c r="K2520" s="115">
        <f t="shared" si="233"/>
        <v>177.64056695537892</v>
      </c>
      <c r="L2520" s="115">
        <f t="shared" si="234"/>
        <v>-7.2991920807659483</v>
      </c>
      <c r="M2520" s="248"/>
      <c r="N2520" s="248">
        <v>44627</v>
      </c>
      <c r="O2520" s="115">
        <v>45</v>
      </c>
      <c r="P2520" s="74">
        <f t="shared" si="235"/>
        <v>53.571428571428399</v>
      </c>
      <c r="R2520">
        <f t="shared" si="230"/>
        <v>450</v>
      </c>
      <c r="T2520" s="11">
        <v>44627</v>
      </c>
      <c r="U2520" s="115">
        <v>112.59892991471077</v>
      </c>
      <c r="V2520" s="115">
        <v>184.93975903614486</v>
      </c>
      <c r="W2520" s="115">
        <v>53.571428571428399</v>
      </c>
    </row>
    <row r="2521" spans="3:23" ht="18.75" thickBot="1" x14ac:dyDescent="0.3">
      <c r="C2521" s="11">
        <v>44628</v>
      </c>
      <c r="D2521" s="12">
        <v>2121.36</v>
      </c>
      <c r="E2521">
        <f t="shared" si="231"/>
        <v>112.37802616941225</v>
      </c>
      <c r="F2521" s="222"/>
      <c r="G2521" s="115">
        <v>307</v>
      </c>
      <c r="H2521" s="115">
        <f t="shared" si="232"/>
        <v>184.93975903614486</v>
      </c>
      <c r="I2521" s="225">
        <v>44628</v>
      </c>
      <c r="J2521" s="257">
        <v>73831591995</v>
      </c>
      <c r="K2521" s="115">
        <f t="shared" si="233"/>
        <v>177.64056695537892</v>
      </c>
      <c r="L2521" s="115">
        <f t="shared" si="234"/>
        <v>-7.2991920807659483</v>
      </c>
      <c r="M2521" s="248"/>
      <c r="N2521" s="248">
        <v>44628</v>
      </c>
      <c r="O2521" s="115">
        <v>44.6</v>
      </c>
      <c r="P2521" s="74">
        <f t="shared" si="235"/>
        <v>53.095238095237924</v>
      </c>
      <c r="R2521">
        <f t="shared" si="230"/>
        <v>446</v>
      </c>
      <c r="T2521" s="11">
        <v>44628</v>
      </c>
      <c r="U2521" s="115">
        <v>112.37802616941225</v>
      </c>
      <c r="V2521" s="115">
        <v>184.93975903614486</v>
      </c>
      <c r="W2521" s="115">
        <v>53.095238095237924</v>
      </c>
    </row>
    <row r="2522" spans="3:23" ht="18.75" thickBot="1" x14ac:dyDescent="0.3">
      <c r="C2522" s="11">
        <v>44629</v>
      </c>
      <c r="D2522" s="12">
        <v>2116.54</v>
      </c>
      <c r="E2522">
        <f t="shared" si="231"/>
        <v>112.12268898659718</v>
      </c>
      <c r="F2522" s="222"/>
      <c r="G2522" s="115">
        <v>306.75</v>
      </c>
      <c r="H2522" s="115">
        <f t="shared" si="232"/>
        <v>184.7891566265063</v>
      </c>
      <c r="I2522" s="225">
        <v>44629</v>
      </c>
      <c r="J2522" s="257">
        <v>73771468548.75</v>
      </c>
      <c r="K2522" s="115">
        <f t="shared" si="233"/>
        <v>177.49590851323285</v>
      </c>
      <c r="L2522" s="115">
        <f t="shared" si="234"/>
        <v>-7.2932481132734495</v>
      </c>
      <c r="M2522" s="248"/>
      <c r="N2522" s="248">
        <v>44629</v>
      </c>
      <c r="O2522" s="115">
        <v>44.5</v>
      </c>
      <c r="P2522" s="74">
        <f t="shared" si="235"/>
        <v>52.976190476190304</v>
      </c>
      <c r="R2522">
        <f t="shared" si="230"/>
        <v>445</v>
      </c>
      <c r="T2522" s="11">
        <v>44629</v>
      </c>
      <c r="U2522" s="115">
        <v>112.12268898659718</v>
      </c>
      <c r="V2522" s="115">
        <v>184.7891566265063</v>
      </c>
      <c r="W2522" s="115">
        <v>52.976190476190304</v>
      </c>
    </row>
    <row r="2523" spans="3:23" ht="18.75" thickBot="1" x14ac:dyDescent="0.3">
      <c r="C2523" s="11">
        <v>44630</v>
      </c>
      <c r="D2523" s="12">
        <v>2128.42</v>
      </c>
      <c r="E2523">
        <f t="shared" si="231"/>
        <v>112.75202627536129</v>
      </c>
      <c r="F2523" s="222"/>
      <c r="G2523" s="115">
        <v>310</v>
      </c>
      <c r="H2523" s="115">
        <f t="shared" si="232"/>
        <v>186.74698795180751</v>
      </c>
      <c r="I2523" s="225">
        <v>44630</v>
      </c>
      <c r="J2523" s="257">
        <v>74553073350</v>
      </c>
      <c r="K2523" s="115">
        <f t="shared" si="233"/>
        <v>179.37646826113181</v>
      </c>
      <c r="L2523" s="115">
        <f t="shared" si="234"/>
        <v>-7.3705196906757067</v>
      </c>
      <c r="M2523" s="248"/>
      <c r="N2523" s="248">
        <v>44630</v>
      </c>
      <c r="O2523" s="115">
        <v>44.6</v>
      </c>
      <c r="P2523" s="74">
        <f t="shared" si="235"/>
        <v>53.095238095237924</v>
      </c>
      <c r="R2523">
        <f t="shared" si="230"/>
        <v>446</v>
      </c>
      <c r="T2523" s="11">
        <v>44630</v>
      </c>
      <c r="U2523" s="115">
        <v>112.75202627536129</v>
      </c>
      <c r="V2523" s="115">
        <v>186.74698795180751</v>
      </c>
      <c r="W2523" s="115">
        <v>53.095238095237924</v>
      </c>
    </row>
    <row r="2524" spans="3:23" ht="18.75" thickBot="1" x14ac:dyDescent="0.3">
      <c r="C2524" s="11">
        <v>44631</v>
      </c>
      <c r="D2524" s="12">
        <v>2124.21</v>
      </c>
      <c r="E2524">
        <f t="shared" si="231"/>
        <v>112.52900354929253</v>
      </c>
      <c r="F2524" s="222"/>
      <c r="G2524" s="115">
        <v>309</v>
      </c>
      <c r="H2524" s="115">
        <f t="shared" si="232"/>
        <v>186.14457831325331</v>
      </c>
      <c r="I2524" s="225">
        <v>44631</v>
      </c>
      <c r="J2524" s="257">
        <v>74312579565</v>
      </c>
      <c r="K2524" s="115">
        <f t="shared" si="233"/>
        <v>178.79783449254751</v>
      </c>
      <c r="L2524" s="115">
        <f t="shared" si="234"/>
        <v>-7.3467438207057967</v>
      </c>
      <c r="M2524" s="248"/>
      <c r="N2524" s="248">
        <v>44631</v>
      </c>
      <c r="O2524" s="115">
        <v>44.5</v>
      </c>
      <c r="P2524" s="74">
        <f t="shared" si="235"/>
        <v>52.976190476190304</v>
      </c>
      <c r="R2524">
        <f t="shared" si="230"/>
        <v>445</v>
      </c>
      <c r="T2524" s="11">
        <v>44631</v>
      </c>
      <c r="U2524" s="115">
        <v>112.52900354929253</v>
      </c>
      <c r="V2524" s="115">
        <v>186.14457831325331</v>
      </c>
      <c r="W2524" s="115">
        <v>52.976190476190304</v>
      </c>
    </row>
    <row r="2525" spans="3:23" ht="18.75" thickBot="1" x14ac:dyDescent="0.3">
      <c r="C2525" s="11">
        <v>44634</v>
      </c>
      <c r="D2525" s="12">
        <v>2122.48</v>
      </c>
      <c r="E2525">
        <f t="shared" si="231"/>
        <v>112.43735763097924</v>
      </c>
      <c r="F2525" s="222"/>
      <c r="G2525" s="115">
        <v>307</v>
      </c>
      <c r="H2525" s="115">
        <f t="shared" si="232"/>
        <v>184.93975903614486</v>
      </c>
      <c r="I2525" s="225">
        <v>44634</v>
      </c>
      <c r="J2525" s="257">
        <v>73831591995</v>
      </c>
      <c r="K2525" s="115">
        <f t="shared" si="233"/>
        <v>177.64056695537892</v>
      </c>
      <c r="L2525" s="115">
        <f t="shared" si="234"/>
        <v>-7.2991920807659483</v>
      </c>
      <c r="M2525" s="248"/>
      <c r="N2525" s="248">
        <v>44634</v>
      </c>
      <c r="O2525" s="115">
        <v>45.7</v>
      </c>
      <c r="P2525" s="74">
        <f t="shared" si="235"/>
        <v>54.404761904761727</v>
      </c>
      <c r="R2525">
        <f t="shared" si="230"/>
        <v>457</v>
      </c>
      <c r="T2525" s="11">
        <v>44634</v>
      </c>
      <c r="U2525" s="115">
        <v>112.43735763097924</v>
      </c>
      <c r="V2525" s="115">
        <v>184.93975903614486</v>
      </c>
      <c r="W2525" s="115">
        <v>54.404761904761727</v>
      </c>
    </row>
    <row r="2526" spans="3:23" ht="18.75" thickBot="1" x14ac:dyDescent="0.3">
      <c r="C2526" s="11">
        <v>44635</v>
      </c>
      <c r="D2526" s="12">
        <v>2114.0300000000002</v>
      </c>
      <c r="E2526">
        <f t="shared" si="231"/>
        <v>111.98972294326404</v>
      </c>
      <c r="F2526" s="222"/>
      <c r="G2526" s="115">
        <v>308</v>
      </c>
      <c r="H2526" s="115">
        <f t="shared" si="232"/>
        <v>185.54216867469907</v>
      </c>
      <c r="I2526" s="225">
        <v>44635</v>
      </c>
      <c r="J2526" s="257">
        <v>74072085780</v>
      </c>
      <c r="K2526" s="115">
        <f t="shared" si="233"/>
        <v>178.21920072396321</v>
      </c>
      <c r="L2526" s="115">
        <f t="shared" si="234"/>
        <v>-7.3229679507358583</v>
      </c>
      <c r="M2526" s="248"/>
      <c r="N2526" s="248">
        <v>44635</v>
      </c>
      <c r="O2526" s="115">
        <v>45.599999999999994</v>
      </c>
      <c r="P2526" s="74">
        <f t="shared" si="235"/>
        <v>54.2857142857141</v>
      </c>
      <c r="R2526">
        <f t="shared" si="230"/>
        <v>455.99999999999994</v>
      </c>
      <c r="T2526" s="11">
        <v>44635</v>
      </c>
      <c r="U2526" s="115">
        <v>111.98972294326404</v>
      </c>
      <c r="V2526" s="115">
        <v>185.54216867469907</v>
      </c>
      <c r="W2526" s="115">
        <v>54.2857142857141</v>
      </c>
    </row>
    <row r="2527" spans="3:23" ht="18.75" thickBot="1" x14ac:dyDescent="0.3">
      <c r="C2527" s="11">
        <v>44636</v>
      </c>
      <c r="D2527" s="12">
        <v>2112.27</v>
      </c>
      <c r="E2527">
        <f t="shared" si="231"/>
        <v>111.89648778937305</v>
      </c>
      <c r="F2527" s="222"/>
      <c r="G2527" s="115">
        <v>308</v>
      </c>
      <c r="H2527" s="115">
        <f t="shared" si="232"/>
        <v>185.54216867469907</v>
      </c>
      <c r="I2527" s="225">
        <v>44636</v>
      </c>
      <c r="J2527" s="257">
        <v>74095040404</v>
      </c>
      <c r="K2527" s="115">
        <f t="shared" si="233"/>
        <v>178.27443009544805</v>
      </c>
      <c r="L2527" s="115">
        <f t="shared" si="234"/>
        <v>-7.2677385792510165</v>
      </c>
      <c r="M2527" s="248"/>
      <c r="N2527" s="248">
        <v>44636</v>
      </c>
      <c r="O2527" s="115">
        <v>45.599999999999994</v>
      </c>
      <c r="P2527" s="74">
        <f t="shared" si="235"/>
        <v>54.2857142857141</v>
      </c>
      <c r="R2527">
        <f t="shared" si="230"/>
        <v>455.99999999999994</v>
      </c>
      <c r="T2527" s="11">
        <v>44636</v>
      </c>
      <c r="U2527" s="115">
        <v>111.89648778937305</v>
      </c>
      <c r="V2527" s="115">
        <v>185.54216867469907</v>
      </c>
      <c r="W2527" s="115">
        <v>54.2857142857141</v>
      </c>
    </row>
    <row r="2528" spans="3:23" ht="18.75" thickBot="1" x14ac:dyDescent="0.3">
      <c r="C2528" s="11">
        <v>44637</v>
      </c>
      <c r="D2528" s="12">
        <v>2123.0500000000002</v>
      </c>
      <c r="E2528">
        <f t="shared" si="231"/>
        <v>112.46755310695529</v>
      </c>
      <c r="F2528" s="222"/>
      <c r="G2528" s="115">
        <v>310.5</v>
      </c>
      <c r="H2528" s="115">
        <f t="shared" si="232"/>
        <v>187.04819277108462</v>
      </c>
      <c r="I2528" s="225">
        <v>44637</v>
      </c>
      <c r="J2528" s="257">
        <v>74696461186.5</v>
      </c>
      <c r="K2528" s="115">
        <f t="shared" si="233"/>
        <v>179.72146280726176</v>
      </c>
      <c r="L2528" s="115">
        <f t="shared" si="234"/>
        <v>-7.3267299638228565</v>
      </c>
      <c r="M2528" s="248"/>
      <c r="N2528" s="248">
        <v>44637</v>
      </c>
      <c r="O2528" s="115">
        <v>46</v>
      </c>
      <c r="P2528" s="74">
        <f t="shared" si="235"/>
        <v>54.761904761904574</v>
      </c>
      <c r="R2528">
        <f t="shared" si="230"/>
        <v>460</v>
      </c>
      <c r="T2528" s="11">
        <v>44637</v>
      </c>
      <c r="U2528" s="115">
        <v>112.46755310695529</v>
      </c>
      <c r="V2528" s="115">
        <v>187.04819277108462</v>
      </c>
      <c r="W2528" s="115">
        <v>54.761904761904574</v>
      </c>
    </row>
    <row r="2529" spans="3:23" ht="18.75" thickBot="1" x14ac:dyDescent="0.3">
      <c r="C2529" s="11">
        <v>44638</v>
      </c>
      <c r="D2529" s="12">
        <v>2126.89</v>
      </c>
      <c r="E2529">
        <f t="shared" si="231"/>
        <v>112.67097526089923</v>
      </c>
      <c r="F2529" s="222"/>
      <c r="G2529" s="115">
        <v>312.25</v>
      </c>
      <c r="H2529" s="115">
        <f t="shared" si="232"/>
        <v>188.10240963855449</v>
      </c>
      <c r="I2529" s="225">
        <v>44638</v>
      </c>
      <c r="J2529" s="257">
        <v>75117455734.25</v>
      </c>
      <c r="K2529" s="115">
        <f t="shared" si="233"/>
        <v>180.73438570553137</v>
      </c>
      <c r="L2529" s="115">
        <f t="shared" si="234"/>
        <v>-7.3680239330231245</v>
      </c>
      <c r="M2529" s="248"/>
      <c r="N2529" s="248">
        <v>44638</v>
      </c>
      <c r="O2529" s="115">
        <v>46.5</v>
      </c>
      <c r="P2529" s="74">
        <f t="shared" si="235"/>
        <v>55.357142857142669</v>
      </c>
      <c r="R2529">
        <f t="shared" si="230"/>
        <v>465</v>
      </c>
      <c r="T2529" s="11">
        <v>44638</v>
      </c>
      <c r="U2529" s="115">
        <v>112.67097526089923</v>
      </c>
      <c r="V2529" s="115">
        <v>188.10240963855449</v>
      </c>
      <c r="W2529" s="115">
        <v>55.357142857142669</v>
      </c>
    </row>
    <row r="2530" spans="3:23" ht="18.75" thickBot="1" x14ac:dyDescent="0.3">
      <c r="C2530" s="11">
        <v>44641</v>
      </c>
      <c r="D2530" s="12">
        <v>2136.59</v>
      </c>
      <c r="E2530">
        <f t="shared" si="231"/>
        <v>113.18482809768474</v>
      </c>
      <c r="F2530" s="222"/>
      <c r="G2530" s="115">
        <v>315.75</v>
      </c>
      <c r="H2530" s="115">
        <f t="shared" si="232"/>
        <v>190.21084337349424</v>
      </c>
      <c r="I2530" s="225">
        <v>44641</v>
      </c>
      <c r="J2530" s="257">
        <v>75959444829.75</v>
      </c>
      <c r="K2530" s="115">
        <f t="shared" si="233"/>
        <v>182.76023150207055</v>
      </c>
      <c r="L2530" s="115">
        <f t="shared" si="234"/>
        <v>-7.4506118714236891</v>
      </c>
      <c r="M2530" s="248"/>
      <c r="N2530" s="248">
        <v>44641</v>
      </c>
      <c r="O2530" s="115">
        <v>46.7</v>
      </c>
      <c r="P2530" s="74">
        <f t="shared" si="235"/>
        <v>55.59523809523791</v>
      </c>
      <c r="R2530">
        <f t="shared" si="230"/>
        <v>467</v>
      </c>
      <c r="T2530" s="11">
        <v>44641</v>
      </c>
      <c r="U2530" s="115">
        <v>113.18482809768474</v>
      </c>
      <c r="V2530" s="115">
        <v>190.21084337349424</v>
      </c>
      <c r="W2530" s="115">
        <v>55.59523809523791</v>
      </c>
    </row>
    <row r="2531" spans="3:23" ht="18.75" thickBot="1" x14ac:dyDescent="0.3">
      <c r="C2531" s="11">
        <v>44642</v>
      </c>
      <c r="D2531" s="12">
        <v>2141.59</v>
      </c>
      <c r="E2531">
        <f t="shared" si="231"/>
        <v>113.44970069396592</v>
      </c>
      <c r="F2531" s="222"/>
      <c r="G2531" s="115">
        <v>315.75</v>
      </c>
      <c r="H2531" s="115">
        <f t="shared" si="232"/>
        <v>190.21084337349424</v>
      </c>
      <c r="I2531" s="225">
        <v>44642</v>
      </c>
      <c r="J2531" s="257">
        <v>75959444829.75</v>
      </c>
      <c r="K2531" s="115">
        <f t="shared" si="233"/>
        <v>182.76023150207055</v>
      </c>
      <c r="L2531" s="115">
        <f t="shared" si="234"/>
        <v>-7.4506118714236891</v>
      </c>
      <c r="M2531" s="248"/>
      <c r="N2531" s="248">
        <v>44642</v>
      </c>
      <c r="O2531" s="115">
        <v>47.5</v>
      </c>
      <c r="P2531" s="74">
        <f t="shared" si="235"/>
        <v>56.547619047618852</v>
      </c>
      <c r="R2531">
        <f t="shared" si="230"/>
        <v>475</v>
      </c>
      <c r="T2531" s="11">
        <v>44642</v>
      </c>
      <c r="U2531" s="115">
        <v>113.44970069396592</v>
      </c>
      <c r="V2531" s="115">
        <v>190.21084337349424</v>
      </c>
      <c r="W2531" s="115">
        <v>56.547619047618852</v>
      </c>
    </row>
    <row r="2532" spans="3:23" ht="18.75" thickBot="1" x14ac:dyDescent="0.3">
      <c r="C2532" s="11">
        <v>44643</v>
      </c>
      <c r="D2532" s="12">
        <v>2149.88</v>
      </c>
      <c r="E2532">
        <f t="shared" si="231"/>
        <v>113.88885945860014</v>
      </c>
      <c r="F2532" s="222"/>
      <c r="G2532" s="115">
        <v>315.75</v>
      </c>
      <c r="H2532" s="115">
        <f t="shared" si="232"/>
        <v>190.21084337349424</v>
      </c>
      <c r="I2532" s="225">
        <v>44643</v>
      </c>
      <c r="J2532" s="257">
        <v>75959444829.75</v>
      </c>
      <c r="K2532" s="115">
        <f t="shared" si="233"/>
        <v>182.76023150207055</v>
      </c>
      <c r="L2532" s="115">
        <f t="shared" si="234"/>
        <v>-7.4506118714236891</v>
      </c>
      <c r="M2532" s="248"/>
      <c r="N2532" s="248">
        <v>44643</v>
      </c>
      <c r="O2532" s="115">
        <v>47.5</v>
      </c>
      <c r="P2532" s="74">
        <f t="shared" si="235"/>
        <v>56.547619047618852</v>
      </c>
      <c r="R2532">
        <f t="shared" si="230"/>
        <v>475</v>
      </c>
      <c r="T2532" s="11">
        <v>44643</v>
      </c>
      <c r="U2532" s="115">
        <v>113.88885945860014</v>
      </c>
      <c r="V2532" s="115">
        <v>190.21084337349424</v>
      </c>
      <c r="W2532" s="115">
        <v>56.547619047618852</v>
      </c>
    </row>
    <row r="2533" spans="3:23" ht="18.75" thickBot="1" x14ac:dyDescent="0.3">
      <c r="C2533" s="11">
        <v>44644</v>
      </c>
      <c r="D2533" s="12">
        <v>2144.56</v>
      </c>
      <c r="E2533">
        <f t="shared" si="231"/>
        <v>113.60703501615694</v>
      </c>
      <c r="F2533" s="222"/>
      <c r="G2533" s="115">
        <v>316</v>
      </c>
      <c r="H2533" s="115">
        <f t="shared" si="232"/>
        <v>190.36144578313278</v>
      </c>
      <c r="I2533" s="225">
        <v>44644</v>
      </c>
      <c r="J2533" s="257">
        <v>76019586908</v>
      </c>
      <c r="K2533" s="115">
        <f t="shared" si="233"/>
        <v>182.90493477325191</v>
      </c>
      <c r="L2533" s="115">
        <f t="shared" si="234"/>
        <v>-7.4565110098808702</v>
      </c>
      <c r="M2533" s="248"/>
      <c r="N2533" s="248">
        <v>44644</v>
      </c>
      <c r="O2533" s="115">
        <v>46.2</v>
      </c>
      <c r="P2533" s="74">
        <f t="shared" si="235"/>
        <v>54.999999999999815</v>
      </c>
      <c r="R2533">
        <f t="shared" si="230"/>
        <v>462</v>
      </c>
      <c r="T2533" s="11">
        <v>44644</v>
      </c>
      <c r="U2533" s="115">
        <v>113.60703501615694</v>
      </c>
      <c r="V2533" s="115">
        <v>190.36144578313278</v>
      </c>
      <c r="W2533" s="115">
        <v>54.999999999999815</v>
      </c>
    </row>
    <row r="2534" spans="3:23" ht="18.75" thickBot="1" x14ac:dyDescent="0.3">
      <c r="C2534" s="11">
        <v>44645</v>
      </c>
      <c r="D2534" s="12">
        <v>2148.63</v>
      </c>
      <c r="E2534">
        <f t="shared" si="231"/>
        <v>113.82264130952983</v>
      </c>
      <c r="F2534" s="222"/>
      <c r="G2534" s="115">
        <v>316</v>
      </c>
      <c r="H2534" s="115">
        <f t="shared" si="232"/>
        <v>190.36144578313278</v>
      </c>
      <c r="I2534" s="225">
        <v>44645</v>
      </c>
      <c r="J2534" s="257">
        <v>76019586908</v>
      </c>
      <c r="K2534" s="115">
        <f t="shared" si="233"/>
        <v>182.90493477325191</v>
      </c>
      <c r="L2534" s="115">
        <f t="shared" si="234"/>
        <v>-7.4565110098808702</v>
      </c>
      <c r="M2534" s="248"/>
      <c r="N2534" s="248">
        <v>44645</v>
      </c>
      <c r="O2534" s="115">
        <v>46.2</v>
      </c>
      <c r="P2534" s="74">
        <f t="shared" si="235"/>
        <v>54.999999999999815</v>
      </c>
      <c r="R2534">
        <f t="shared" si="230"/>
        <v>462</v>
      </c>
      <c r="T2534" s="11">
        <v>44645</v>
      </c>
      <c r="U2534" s="115">
        <v>113.82264130952983</v>
      </c>
      <c r="V2534" s="115">
        <v>190.36144578313278</v>
      </c>
      <c r="W2534" s="115">
        <v>54.999999999999815</v>
      </c>
    </row>
    <row r="2535" spans="3:23" ht="18.75" thickBot="1" x14ac:dyDescent="0.3">
      <c r="C2535" s="11">
        <v>44648</v>
      </c>
      <c r="D2535" s="12">
        <v>2155.3000000000002</v>
      </c>
      <c r="E2535">
        <f t="shared" si="231"/>
        <v>114.17598135296895</v>
      </c>
      <c r="F2535" s="222"/>
      <c r="G2535" s="115">
        <v>317.25</v>
      </c>
      <c r="H2535" s="115">
        <f t="shared" si="232"/>
        <v>191.11445783132552</v>
      </c>
      <c r="I2535" s="225">
        <v>44648</v>
      </c>
      <c r="J2535" s="257">
        <v>76320297299.25</v>
      </c>
      <c r="K2535" s="115">
        <f t="shared" si="233"/>
        <v>183.62845112915875</v>
      </c>
      <c r="L2535" s="115">
        <f t="shared" si="234"/>
        <v>-7.486006702166776</v>
      </c>
      <c r="M2535" s="248"/>
      <c r="N2535" s="248">
        <v>44648</v>
      </c>
      <c r="O2535" s="115">
        <v>46.7</v>
      </c>
      <c r="P2535" s="74">
        <f t="shared" si="235"/>
        <v>55.59523809523791</v>
      </c>
      <c r="R2535">
        <f t="shared" si="230"/>
        <v>467</v>
      </c>
      <c r="T2535" s="11">
        <v>44648</v>
      </c>
      <c r="U2535" s="115">
        <v>114.17598135296895</v>
      </c>
      <c r="V2535" s="115">
        <v>191.11445783132552</v>
      </c>
      <c r="W2535" s="115">
        <v>55.59523809523791</v>
      </c>
    </row>
    <row r="2536" spans="3:23" ht="18.75" thickBot="1" x14ac:dyDescent="0.3">
      <c r="C2536" s="11">
        <v>44649</v>
      </c>
      <c r="D2536" s="12">
        <v>2164.75</v>
      </c>
      <c r="E2536">
        <f t="shared" si="231"/>
        <v>114.67659055994038</v>
      </c>
      <c r="F2536" s="222"/>
      <c r="G2536" s="115">
        <v>317.25</v>
      </c>
      <c r="H2536" s="115">
        <f t="shared" si="232"/>
        <v>191.11445783132552</v>
      </c>
      <c r="I2536" s="225">
        <v>44649</v>
      </c>
      <c r="J2536" s="257">
        <v>76320297299.25</v>
      </c>
      <c r="K2536" s="115">
        <f t="shared" si="233"/>
        <v>183.62845112915875</v>
      </c>
      <c r="L2536" s="115">
        <f t="shared" si="234"/>
        <v>-7.486006702166776</v>
      </c>
      <c r="M2536" s="248"/>
      <c r="N2536" s="248">
        <v>44649</v>
      </c>
      <c r="O2536" s="115">
        <v>47.199999999999996</v>
      </c>
      <c r="P2536" s="74">
        <f t="shared" si="235"/>
        <v>56.190476190475998</v>
      </c>
      <c r="R2536">
        <f t="shared" si="230"/>
        <v>471.99999999999994</v>
      </c>
      <c r="T2536" s="11">
        <v>44649</v>
      </c>
      <c r="U2536" s="115">
        <v>114.67659055994038</v>
      </c>
      <c r="V2536" s="115">
        <v>191.11445783132552</v>
      </c>
      <c r="W2536" s="115">
        <v>56.190476190475998</v>
      </c>
    </row>
    <row r="2537" spans="3:23" ht="18.75" thickBot="1" x14ac:dyDescent="0.3">
      <c r="C2537" s="11">
        <v>44650</v>
      </c>
      <c r="D2537" s="12">
        <v>2181.73</v>
      </c>
      <c r="E2537">
        <f t="shared" si="231"/>
        <v>115.57609789691129</v>
      </c>
      <c r="F2537" s="222"/>
      <c r="G2537" s="115">
        <v>319.5</v>
      </c>
      <c r="H2537" s="115">
        <f t="shared" si="232"/>
        <v>192.4698795180725</v>
      </c>
      <c r="I2537" s="225">
        <v>44650</v>
      </c>
      <c r="J2537" s="257">
        <v>76861576003.5</v>
      </c>
      <c r="K2537" s="115">
        <f t="shared" si="233"/>
        <v>184.93078056979107</v>
      </c>
      <c r="L2537" s="115">
        <f t="shared" si="234"/>
        <v>-7.5390989482814348</v>
      </c>
      <c r="M2537" s="248"/>
      <c r="N2537" s="248">
        <v>44650</v>
      </c>
      <c r="O2537" s="115">
        <v>48.5</v>
      </c>
      <c r="P2537" s="74">
        <f t="shared" si="235"/>
        <v>57.738095238095042</v>
      </c>
      <c r="R2537">
        <f t="shared" si="230"/>
        <v>485</v>
      </c>
      <c r="T2537" s="11">
        <v>44650</v>
      </c>
      <c r="U2537" s="115">
        <v>115.57609789691129</v>
      </c>
      <c r="V2537" s="115">
        <v>192.4698795180725</v>
      </c>
      <c r="W2537" s="115">
        <v>57.738095238095042</v>
      </c>
    </row>
    <row r="2538" spans="3:23" ht="18.75" thickBot="1" x14ac:dyDescent="0.3">
      <c r="C2538" s="11">
        <v>44651</v>
      </c>
      <c r="D2538" s="12">
        <v>2198.4499999999998</v>
      </c>
      <c r="E2538">
        <f t="shared" si="231"/>
        <v>116.46183185887558</v>
      </c>
      <c r="F2538" s="222"/>
      <c r="G2538" s="115">
        <v>319.5</v>
      </c>
      <c r="H2538" s="115">
        <f t="shared" si="232"/>
        <v>192.4698795180725</v>
      </c>
      <c r="I2538" s="241">
        <v>44651</v>
      </c>
      <c r="J2538" s="259">
        <v>76861576003.5</v>
      </c>
      <c r="K2538" s="115">
        <f t="shared" si="233"/>
        <v>184.93078056979107</v>
      </c>
      <c r="L2538" s="115">
        <f t="shared" si="234"/>
        <v>-7.5390989482814348</v>
      </c>
      <c r="M2538" s="250"/>
      <c r="N2538" s="250">
        <v>44651</v>
      </c>
      <c r="O2538" s="115">
        <v>49.5</v>
      </c>
      <c r="P2538" s="74">
        <f t="shared" si="235"/>
        <v>58.928571428571225</v>
      </c>
      <c r="R2538">
        <f t="shared" si="230"/>
        <v>495</v>
      </c>
      <c r="T2538" s="11">
        <v>44651</v>
      </c>
      <c r="U2538" s="115">
        <v>116.46183185887558</v>
      </c>
      <c r="V2538" s="115">
        <v>192.4698795180725</v>
      </c>
      <c r="W2538" s="115">
        <v>58.928571428571225</v>
      </c>
    </row>
    <row r="2539" spans="3:23" ht="18.75" thickBot="1" x14ac:dyDescent="0.3">
      <c r="C2539" s="11">
        <v>44652</v>
      </c>
      <c r="D2539" s="12">
        <v>2203.9699999999998</v>
      </c>
      <c r="E2539">
        <f t="shared" si="231"/>
        <v>116.75425120517001</v>
      </c>
      <c r="F2539" s="222"/>
      <c r="G2539" s="115">
        <v>320</v>
      </c>
      <c r="H2539" s="115">
        <f t="shared" si="232"/>
        <v>192.77108433734961</v>
      </c>
      <c r="I2539" s="225">
        <v>44652</v>
      </c>
      <c r="J2539" s="257">
        <v>76981860160</v>
      </c>
      <c r="K2539" s="115">
        <f t="shared" si="233"/>
        <v>185.22018711215381</v>
      </c>
      <c r="L2539" s="115">
        <f t="shared" si="234"/>
        <v>-7.5508972251957971</v>
      </c>
      <c r="M2539" s="248"/>
      <c r="N2539" s="248">
        <v>44652</v>
      </c>
      <c r="O2539" s="115">
        <v>49.5</v>
      </c>
      <c r="P2539" s="74">
        <f t="shared" si="235"/>
        <v>58.928571428571225</v>
      </c>
      <c r="R2539">
        <f t="shared" si="230"/>
        <v>495</v>
      </c>
      <c r="T2539" s="11">
        <v>44652</v>
      </c>
      <c r="U2539" s="115">
        <v>116.75425120517001</v>
      </c>
      <c r="V2539" s="115">
        <v>192.77108433734961</v>
      </c>
      <c r="W2539" s="115">
        <v>58.928571428571225</v>
      </c>
    </row>
    <row r="2540" spans="3:23" ht="18.75" thickBot="1" x14ac:dyDescent="0.3">
      <c r="C2540" s="11">
        <v>44655</v>
      </c>
      <c r="D2540" s="12">
        <v>2208.6799999999998</v>
      </c>
      <c r="E2540">
        <f t="shared" si="231"/>
        <v>117.0037611908669</v>
      </c>
      <c r="F2540" s="222"/>
      <c r="G2540" s="115">
        <v>319</v>
      </c>
      <c r="H2540" s="115">
        <f t="shared" si="232"/>
        <v>192.16867469879537</v>
      </c>
      <c r="I2540" s="225">
        <v>44655</v>
      </c>
      <c r="J2540" s="257">
        <v>76741291847</v>
      </c>
      <c r="K2540" s="115">
        <f t="shared" si="233"/>
        <v>184.64137402742833</v>
      </c>
      <c r="L2540" s="115">
        <f t="shared" si="234"/>
        <v>-7.5273006713670441</v>
      </c>
      <c r="M2540" s="248"/>
      <c r="N2540" s="248">
        <v>44655</v>
      </c>
      <c r="O2540" s="115">
        <v>49.5</v>
      </c>
      <c r="P2540" s="74">
        <f t="shared" si="235"/>
        <v>58.928571428571225</v>
      </c>
      <c r="R2540">
        <f t="shared" si="230"/>
        <v>495</v>
      </c>
      <c r="T2540" s="11">
        <v>44655</v>
      </c>
      <c r="U2540" s="115">
        <v>117.0037611908669</v>
      </c>
      <c r="V2540" s="115">
        <v>192.16867469879537</v>
      </c>
      <c r="W2540" s="115">
        <v>58.928571428571225</v>
      </c>
    </row>
    <row r="2541" spans="3:23" ht="18.75" thickBot="1" x14ac:dyDescent="0.3">
      <c r="C2541" s="11">
        <v>44656</v>
      </c>
      <c r="D2541" s="12">
        <v>2213.94</v>
      </c>
      <c r="E2541">
        <f t="shared" si="231"/>
        <v>117.28240716215473</v>
      </c>
      <c r="F2541" s="222"/>
      <c r="G2541" s="115">
        <v>320</v>
      </c>
      <c r="H2541" s="115">
        <f t="shared" si="232"/>
        <v>192.77108433734958</v>
      </c>
      <c r="I2541" s="225">
        <v>44656</v>
      </c>
      <c r="J2541" s="257">
        <v>76981860160</v>
      </c>
      <c r="K2541" s="115">
        <f t="shared" si="233"/>
        <v>185.22018711215378</v>
      </c>
      <c r="L2541" s="115">
        <f t="shared" si="234"/>
        <v>-7.5508972251957971</v>
      </c>
      <c r="M2541" s="248"/>
      <c r="N2541" s="248">
        <v>44656</v>
      </c>
      <c r="O2541" s="115">
        <v>49.900000000000006</v>
      </c>
      <c r="P2541" s="74">
        <f t="shared" si="235"/>
        <v>59.404761904761699</v>
      </c>
      <c r="R2541">
        <f t="shared" si="230"/>
        <v>499.00000000000006</v>
      </c>
      <c r="T2541" s="11">
        <v>44656</v>
      </c>
      <c r="U2541" s="115">
        <v>117.28240716215473</v>
      </c>
      <c r="V2541" s="115">
        <v>192.77108433734958</v>
      </c>
      <c r="W2541" s="115">
        <v>59.404761904761699</v>
      </c>
    </row>
    <row r="2542" spans="3:23" ht="18.75" thickBot="1" x14ac:dyDescent="0.3">
      <c r="C2542" s="11">
        <v>44657</v>
      </c>
      <c r="D2542" s="12">
        <v>2209.59</v>
      </c>
      <c r="E2542">
        <f t="shared" si="231"/>
        <v>117.0519680033901</v>
      </c>
      <c r="F2542" s="222"/>
      <c r="G2542" s="115">
        <v>320</v>
      </c>
      <c r="H2542" s="115">
        <f t="shared" si="232"/>
        <v>192.77108433734958</v>
      </c>
      <c r="I2542" s="225">
        <v>44657</v>
      </c>
      <c r="J2542" s="257">
        <v>76981860160</v>
      </c>
      <c r="K2542" s="115">
        <f t="shared" si="233"/>
        <v>185.22018711215378</v>
      </c>
      <c r="L2542" s="115">
        <f t="shared" si="234"/>
        <v>-7.5508972251957971</v>
      </c>
      <c r="M2542" s="248"/>
      <c r="N2542" s="248">
        <v>44657</v>
      </c>
      <c r="O2542" s="115">
        <v>49.800000000000004</v>
      </c>
      <c r="P2542" s="74">
        <f t="shared" si="235"/>
        <v>59.285714285714079</v>
      </c>
      <c r="R2542">
        <f t="shared" si="230"/>
        <v>498.00000000000006</v>
      </c>
      <c r="T2542" s="11">
        <v>44657</v>
      </c>
      <c r="U2542" s="115">
        <v>117.0519680033901</v>
      </c>
      <c r="V2542" s="115">
        <v>192.77108433734958</v>
      </c>
      <c r="W2542" s="115">
        <v>59.285714285714079</v>
      </c>
    </row>
    <row r="2543" spans="3:23" ht="18.75" thickBot="1" x14ac:dyDescent="0.3">
      <c r="C2543" s="11">
        <v>44658</v>
      </c>
      <c r="D2543" s="12">
        <v>2208.4699999999998</v>
      </c>
      <c r="E2543">
        <f t="shared" si="231"/>
        <v>116.9926365418231</v>
      </c>
      <c r="F2543" s="222"/>
      <c r="G2543" s="115">
        <v>318.75</v>
      </c>
      <c r="H2543" s="115">
        <f t="shared" si="232"/>
        <v>192.01807228915681</v>
      </c>
      <c r="I2543" s="225">
        <v>44658</v>
      </c>
      <c r="J2543" s="257">
        <v>76681149768.75</v>
      </c>
      <c r="K2543" s="115">
        <f t="shared" si="233"/>
        <v>184.49667075624694</v>
      </c>
      <c r="L2543" s="115">
        <f t="shared" si="234"/>
        <v>-7.5214015329098629</v>
      </c>
      <c r="M2543" s="248"/>
      <c r="N2543" s="248">
        <v>44658</v>
      </c>
      <c r="O2543" s="115">
        <v>49.699999999999996</v>
      </c>
      <c r="P2543" s="74">
        <f t="shared" si="235"/>
        <v>59.166666666666451</v>
      </c>
      <c r="R2543">
        <f t="shared" ref="R2543:R2606" si="236">+O2543*10</f>
        <v>496.99999999999994</v>
      </c>
      <c r="T2543" s="11">
        <v>44658</v>
      </c>
      <c r="U2543" s="115">
        <v>116.9926365418231</v>
      </c>
      <c r="V2543" s="115">
        <v>192.01807228915681</v>
      </c>
      <c r="W2543" s="115">
        <v>59.166666666666451</v>
      </c>
    </row>
    <row r="2544" spans="3:23" ht="18.75" thickBot="1" x14ac:dyDescent="0.3">
      <c r="C2544" s="11">
        <v>44659</v>
      </c>
      <c r="D2544" s="12">
        <v>2209.67</v>
      </c>
      <c r="E2544">
        <f t="shared" si="231"/>
        <v>117.05620596493061</v>
      </c>
      <c r="F2544" s="222"/>
      <c r="G2544" s="115">
        <v>319.75</v>
      </c>
      <c r="H2544" s="115">
        <f t="shared" si="232"/>
        <v>192.62048192771104</v>
      </c>
      <c r="I2544" s="225">
        <v>44659</v>
      </c>
      <c r="J2544" s="257">
        <v>76921718081.75</v>
      </c>
      <c r="K2544" s="115">
        <f t="shared" si="233"/>
        <v>185.07548384097242</v>
      </c>
      <c r="L2544" s="115">
        <f t="shared" si="234"/>
        <v>-7.5449980867386159</v>
      </c>
      <c r="M2544" s="248"/>
      <c r="N2544" s="248">
        <v>44659</v>
      </c>
      <c r="O2544" s="115">
        <v>49</v>
      </c>
      <c r="P2544" s="74">
        <f t="shared" si="235"/>
        <v>58.33333333333313</v>
      </c>
      <c r="R2544">
        <f t="shared" si="236"/>
        <v>490</v>
      </c>
      <c r="T2544" s="11">
        <v>44659</v>
      </c>
      <c r="U2544" s="115">
        <v>117.05620596493061</v>
      </c>
      <c r="V2544" s="115">
        <v>192.62048192771104</v>
      </c>
      <c r="W2544" s="115">
        <v>58.33333333333313</v>
      </c>
    </row>
    <row r="2545" spans="3:23" ht="18.75" thickBot="1" x14ac:dyDescent="0.3">
      <c r="C2545" s="11">
        <v>44662</v>
      </c>
      <c r="D2545" s="12">
        <v>2211.13</v>
      </c>
      <c r="E2545">
        <f t="shared" si="231"/>
        <v>117.13354876304473</v>
      </c>
      <c r="F2545" s="222"/>
      <c r="G2545" s="115">
        <v>319.75</v>
      </c>
      <c r="H2545" s="115">
        <f t="shared" si="232"/>
        <v>192.62048192771104</v>
      </c>
      <c r="I2545" s="225">
        <v>44662</v>
      </c>
      <c r="J2545" s="257">
        <v>76921718081.75</v>
      </c>
      <c r="K2545" s="115">
        <f t="shared" si="233"/>
        <v>185.07548384097242</v>
      </c>
      <c r="L2545" s="115">
        <f t="shared" si="234"/>
        <v>-7.5449980867386159</v>
      </c>
      <c r="M2545" s="248"/>
      <c r="N2545" s="248">
        <v>44662</v>
      </c>
      <c r="O2545" s="115">
        <v>49</v>
      </c>
      <c r="P2545" s="74">
        <f t="shared" si="235"/>
        <v>58.33333333333313</v>
      </c>
      <c r="R2545">
        <f t="shared" si="236"/>
        <v>490</v>
      </c>
      <c r="T2545" s="11">
        <v>44662</v>
      </c>
      <c r="U2545" s="115">
        <v>117.13354876304473</v>
      </c>
      <c r="V2545" s="115">
        <v>192.62048192771104</v>
      </c>
      <c r="W2545" s="115">
        <v>58.33333333333313</v>
      </c>
    </row>
    <row r="2546" spans="3:23" ht="18.75" thickBot="1" x14ac:dyDescent="0.3">
      <c r="C2546" s="11">
        <v>44663</v>
      </c>
      <c r="D2546" s="12">
        <v>2213.5300000000002</v>
      </c>
      <c r="E2546">
        <f t="shared" si="231"/>
        <v>117.26068760925969</v>
      </c>
      <c r="F2546" s="222"/>
      <c r="G2546" s="115">
        <v>319.5</v>
      </c>
      <c r="H2546" s="115">
        <f t="shared" si="232"/>
        <v>192.46987951807247</v>
      </c>
      <c r="I2546" s="225">
        <v>44663</v>
      </c>
      <c r="J2546" s="257">
        <v>76861576003.5</v>
      </c>
      <c r="K2546" s="115">
        <f t="shared" si="233"/>
        <v>184.93078056979104</v>
      </c>
      <c r="L2546" s="115">
        <f t="shared" si="234"/>
        <v>-7.5390989482814348</v>
      </c>
      <c r="M2546" s="248"/>
      <c r="N2546" s="248">
        <v>44663</v>
      </c>
      <c r="O2546" s="115">
        <v>49</v>
      </c>
      <c r="P2546" s="74">
        <f t="shared" si="235"/>
        <v>58.33333333333313</v>
      </c>
      <c r="R2546">
        <f t="shared" si="236"/>
        <v>490</v>
      </c>
      <c r="T2546" s="11">
        <v>44663</v>
      </c>
      <c r="U2546" s="115">
        <v>117.26068760925969</v>
      </c>
      <c r="V2546" s="115">
        <v>192.46987951807247</v>
      </c>
      <c r="W2546" s="115">
        <v>58.33333333333313</v>
      </c>
    </row>
    <row r="2547" spans="3:23" ht="18.75" thickBot="1" x14ac:dyDescent="0.3">
      <c r="C2547" s="11">
        <v>44664</v>
      </c>
      <c r="D2547" s="12">
        <v>2216.9699999999998</v>
      </c>
      <c r="E2547">
        <f t="shared" si="231"/>
        <v>117.44291995550113</v>
      </c>
      <c r="F2547" s="222"/>
      <c r="G2547" s="115">
        <v>320</v>
      </c>
      <c r="H2547" s="115">
        <f t="shared" si="232"/>
        <v>192.77108433734958</v>
      </c>
      <c r="I2547" s="225">
        <v>44664</v>
      </c>
      <c r="J2547" s="257">
        <v>76981860160</v>
      </c>
      <c r="K2547" s="115">
        <f t="shared" si="233"/>
        <v>185.22018711215378</v>
      </c>
      <c r="L2547" s="115">
        <f t="shared" si="234"/>
        <v>-7.5508972251957971</v>
      </c>
      <c r="M2547" s="248"/>
      <c r="N2547" s="248">
        <v>44664</v>
      </c>
      <c r="O2547" s="115">
        <v>49</v>
      </c>
      <c r="P2547" s="74">
        <f t="shared" si="235"/>
        <v>58.33333333333313</v>
      </c>
      <c r="R2547">
        <f t="shared" si="236"/>
        <v>490</v>
      </c>
      <c r="T2547" s="11">
        <v>44664</v>
      </c>
      <c r="U2547" s="115">
        <v>117.44291995550113</v>
      </c>
      <c r="V2547" s="115">
        <v>192.77108433734958</v>
      </c>
      <c r="W2547" s="115">
        <v>58.33333333333313</v>
      </c>
    </row>
    <row r="2548" spans="3:23" ht="18.75" thickBot="1" x14ac:dyDescent="0.3">
      <c r="C2548" s="11">
        <v>44665</v>
      </c>
      <c r="D2548" s="12">
        <v>2224.9499999999998</v>
      </c>
      <c r="E2548">
        <f t="shared" si="231"/>
        <v>117.8656566191659</v>
      </c>
      <c r="F2548" s="222"/>
      <c r="G2548" s="115">
        <v>320</v>
      </c>
      <c r="H2548" s="115">
        <f t="shared" si="232"/>
        <v>192.77108433734958</v>
      </c>
      <c r="I2548" s="225">
        <v>44665</v>
      </c>
      <c r="J2548" s="257">
        <v>76981860160</v>
      </c>
      <c r="K2548" s="115">
        <f t="shared" si="233"/>
        <v>185.22018711215378</v>
      </c>
      <c r="L2548" s="115">
        <f t="shared" si="234"/>
        <v>-7.5508972251957971</v>
      </c>
      <c r="M2548" s="248"/>
      <c r="N2548" s="248">
        <v>44665</v>
      </c>
      <c r="O2548" s="115">
        <v>49.2</v>
      </c>
      <c r="P2548" s="74">
        <f t="shared" si="235"/>
        <v>58.57142857142837</v>
      </c>
      <c r="R2548">
        <f t="shared" si="236"/>
        <v>492</v>
      </c>
      <c r="T2548" s="11">
        <v>44665</v>
      </c>
      <c r="U2548" s="115">
        <v>117.8656566191659</v>
      </c>
      <c r="V2548" s="115">
        <v>192.77108433734958</v>
      </c>
      <c r="W2548" s="115">
        <v>58.57142857142837</v>
      </c>
    </row>
    <row r="2549" spans="3:23" ht="18.75" thickBot="1" x14ac:dyDescent="0.3">
      <c r="C2549" s="11">
        <v>44666</v>
      </c>
      <c r="D2549" s="12">
        <v>2234.0100000000002</v>
      </c>
      <c r="E2549">
        <f t="shared" si="231"/>
        <v>118.34560576362743</v>
      </c>
      <c r="F2549" s="222"/>
      <c r="G2549" s="115">
        <v>320</v>
      </c>
      <c r="H2549" s="115">
        <f t="shared" si="232"/>
        <v>192.77108433734958</v>
      </c>
      <c r="I2549" s="225">
        <v>44666</v>
      </c>
      <c r="J2549" s="257">
        <v>76981860160</v>
      </c>
      <c r="K2549" s="115">
        <f t="shared" si="233"/>
        <v>185.22018711215378</v>
      </c>
      <c r="L2549" s="115">
        <f t="shared" si="234"/>
        <v>-7.5508972251957971</v>
      </c>
      <c r="M2549" s="248"/>
      <c r="N2549" s="248">
        <v>44666</v>
      </c>
      <c r="O2549" s="115">
        <v>49.5</v>
      </c>
      <c r="P2549" s="74">
        <f t="shared" si="235"/>
        <v>58.928571428571225</v>
      </c>
      <c r="R2549">
        <f t="shared" si="236"/>
        <v>495</v>
      </c>
      <c r="T2549" s="11">
        <v>44666</v>
      </c>
      <c r="U2549" s="115">
        <v>118.34560576362743</v>
      </c>
      <c r="V2549" s="115">
        <v>192.77108433734958</v>
      </c>
      <c r="W2549" s="115">
        <v>58.928571428571225</v>
      </c>
    </row>
    <row r="2550" spans="3:23" ht="18.75" thickBot="1" x14ac:dyDescent="0.3">
      <c r="C2550" s="11">
        <v>44669</v>
      </c>
      <c r="D2550" s="12">
        <v>2235.62</v>
      </c>
      <c r="E2550">
        <f t="shared" si="231"/>
        <v>118.43089473962996</v>
      </c>
      <c r="F2550" s="222"/>
      <c r="G2550" s="115">
        <v>320</v>
      </c>
      <c r="H2550" s="115">
        <f t="shared" si="232"/>
        <v>192.77108433734958</v>
      </c>
      <c r="I2550" s="225">
        <v>44669</v>
      </c>
      <c r="J2550" s="257">
        <v>76981860160</v>
      </c>
      <c r="K2550" s="115">
        <f t="shared" si="233"/>
        <v>185.22018711215378</v>
      </c>
      <c r="L2550" s="115">
        <f t="shared" si="234"/>
        <v>-7.5508972251957971</v>
      </c>
      <c r="M2550" s="248"/>
      <c r="N2550" s="248">
        <v>44669</v>
      </c>
      <c r="O2550" s="115">
        <v>49.5</v>
      </c>
      <c r="P2550" s="74">
        <f t="shared" si="235"/>
        <v>58.928571428571225</v>
      </c>
      <c r="R2550">
        <f t="shared" si="236"/>
        <v>495</v>
      </c>
      <c r="T2550" s="11">
        <v>44669</v>
      </c>
      <c r="U2550" s="115">
        <v>118.43089473962996</v>
      </c>
      <c r="V2550" s="115">
        <v>192.77108433734958</v>
      </c>
      <c r="W2550" s="115">
        <v>58.928571428571225</v>
      </c>
    </row>
    <row r="2551" spans="3:23" ht="18.75" thickBot="1" x14ac:dyDescent="0.3">
      <c r="C2551" s="11">
        <v>44670</v>
      </c>
      <c r="D2551" s="12">
        <v>2238.35</v>
      </c>
      <c r="E2551">
        <f t="shared" si="231"/>
        <v>118.57551517719949</v>
      </c>
      <c r="F2551" s="222"/>
      <c r="G2551" s="115">
        <v>320</v>
      </c>
      <c r="H2551" s="115">
        <f t="shared" si="232"/>
        <v>192.77108433734958</v>
      </c>
      <c r="I2551" s="225">
        <v>44670</v>
      </c>
      <c r="J2551" s="257">
        <v>76981860160</v>
      </c>
      <c r="K2551" s="115">
        <f t="shared" si="233"/>
        <v>185.22018711215378</v>
      </c>
      <c r="L2551" s="115">
        <f t="shared" si="234"/>
        <v>-7.5508972251957971</v>
      </c>
      <c r="M2551" s="248"/>
      <c r="N2551" s="248">
        <v>44670</v>
      </c>
      <c r="O2551" s="115">
        <v>49.699999999999996</v>
      </c>
      <c r="P2551" s="74">
        <f t="shared" si="235"/>
        <v>59.166666666666451</v>
      </c>
      <c r="R2551">
        <f t="shared" si="236"/>
        <v>496.99999999999994</v>
      </c>
      <c r="T2551" s="11">
        <v>44670</v>
      </c>
      <c r="U2551" s="115">
        <v>118.57551517719949</v>
      </c>
      <c r="V2551" s="115">
        <v>192.77108433734958</v>
      </c>
      <c r="W2551" s="115">
        <v>59.166666666666451</v>
      </c>
    </row>
    <row r="2552" spans="3:23" ht="18.75" thickBot="1" x14ac:dyDescent="0.3">
      <c r="C2552" s="11">
        <v>44671</v>
      </c>
      <c r="D2552" s="12">
        <v>2239.5100000000002</v>
      </c>
      <c r="E2552">
        <f t="shared" si="231"/>
        <v>118.63696561953674</v>
      </c>
      <c r="F2552" s="222"/>
      <c r="G2552" s="115">
        <v>320.25</v>
      </c>
      <c r="H2552" s="115">
        <f t="shared" si="232"/>
        <v>192.92168674698812</v>
      </c>
      <c r="I2552" s="225">
        <v>44671</v>
      </c>
      <c r="J2552" s="257">
        <v>77042002238.25</v>
      </c>
      <c r="K2552" s="115">
        <f t="shared" si="233"/>
        <v>185.36489038333514</v>
      </c>
      <c r="L2552" s="115">
        <f t="shared" si="234"/>
        <v>-7.5567963636529782</v>
      </c>
      <c r="M2552" s="248"/>
      <c r="N2552" s="248">
        <v>44671</v>
      </c>
      <c r="O2552" s="115">
        <v>50</v>
      </c>
      <c r="P2552" s="74">
        <f t="shared" si="235"/>
        <v>59.523809523809312</v>
      </c>
      <c r="R2552">
        <f t="shared" si="236"/>
        <v>500</v>
      </c>
      <c r="T2552" s="11">
        <v>44671</v>
      </c>
      <c r="U2552" s="115">
        <v>118.63696561953674</v>
      </c>
      <c r="V2552" s="115">
        <v>192.92168674698812</v>
      </c>
      <c r="W2552" s="115">
        <v>59.523809523809312</v>
      </c>
    </row>
    <row r="2553" spans="3:23" ht="18.75" thickBot="1" x14ac:dyDescent="0.3">
      <c r="C2553" s="11">
        <v>44672</v>
      </c>
      <c r="D2553" s="12">
        <v>2245.54</v>
      </c>
      <c r="E2553">
        <f t="shared" si="231"/>
        <v>118.95640197065184</v>
      </c>
      <c r="F2553" s="222"/>
      <c r="G2553" s="115">
        <v>321</v>
      </c>
      <c r="H2553" s="115">
        <f t="shared" si="232"/>
        <v>193.37349397590378</v>
      </c>
      <c r="I2553" s="225">
        <v>44672</v>
      </c>
      <c r="J2553" s="257">
        <v>77222428473</v>
      </c>
      <c r="K2553" s="115">
        <f t="shared" si="233"/>
        <v>185.79900019687923</v>
      </c>
      <c r="L2553" s="115">
        <f t="shared" si="234"/>
        <v>-7.5744937790245501</v>
      </c>
      <c r="M2553" s="248"/>
      <c r="N2553" s="248">
        <v>44672</v>
      </c>
      <c r="O2553" s="115">
        <v>49.800000000000004</v>
      </c>
      <c r="P2553" s="74">
        <f t="shared" si="235"/>
        <v>59.285714285714079</v>
      </c>
      <c r="R2553">
        <f t="shared" si="236"/>
        <v>498.00000000000006</v>
      </c>
      <c r="T2553" s="11">
        <v>44672</v>
      </c>
      <c r="U2553" s="115">
        <v>118.95640197065184</v>
      </c>
      <c r="V2553" s="115">
        <v>193.37349397590378</v>
      </c>
      <c r="W2553" s="115">
        <v>59.285714285714079</v>
      </c>
    </row>
    <row r="2554" spans="3:23" ht="18.75" thickBot="1" x14ac:dyDescent="0.3">
      <c r="C2554" s="11">
        <v>44673</v>
      </c>
      <c r="D2554" s="12">
        <v>2252.9</v>
      </c>
      <c r="E2554">
        <f t="shared" si="231"/>
        <v>119.34629443237776</v>
      </c>
      <c r="F2554" s="222"/>
      <c r="G2554" s="115">
        <v>322</v>
      </c>
      <c r="H2554" s="115">
        <f t="shared" si="232"/>
        <v>193.97590361445799</v>
      </c>
      <c r="I2554" s="225">
        <v>44673</v>
      </c>
      <c r="J2554" s="257">
        <v>77462996786</v>
      </c>
      <c r="K2554" s="115">
        <f t="shared" si="233"/>
        <v>186.37781328160469</v>
      </c>
      <c r="L2554" s="115">
        <f t="shared" si="234"/>
        <v>-7.5980903328533032</v>
      </c>
      <c r="M2554" s="248"/>
      <c r="N2554" s="248">
        <v>44673</v>
      </c>
      <c r="O2554" s="115">
        <v>50</v>
      </c>
      <c r="P2554" s="74">
        <f t="shared" si="235"/>
        <v>59.523809523809305</v>
      </c>
      <c r="R2554">
        <f t="shared" si="236"/>
        <v>500</v>
      </c>
      <c r="T2554" s="11">
        <v>44673</v>
      </c>
      <c r="U2554" s="115">
        <v>119.34629443237776</v>
      </c>
      <c r="V2554" s="115">
        <v>193.97590361445799</v>
      </c>
      <c r="W2554" s="115">
        <v>59.523809523809305</v>
      </c>
    </row>
    <row r="2555" spans="3:23" ht="18.75" thickBot="1" x14ac:dyDescent="0.3">
      <c r="C2555" s="11">
        <v>44676</v>
      </c>
      <c r="D2555" s="12">
        <v>2260.4499999999998</v>
      </c>
      <c r="E2555">
        <f t="shared" si="231"/>
        <v>119.74625205276233</v>
      </c>
      <c r="F2555" s="222"/>
      <c r="G2555" s="115">
        <v>324</v>
      </c>
      <c r="H2555" s="115">
        <f t="shared" si="232"/>
        <v>195.1807228915664</v>
      </c>
      <c r="I2555" s="225">
        <v>44676</v>
      </c>
      <c r="J2555" s="257">
        <v>77944133412</v>
      </c>
      <c r="K2555" s="115">
        <f t="shared" si="233"/>
        <v>187.53543945105562</v>
      </c>
      <c r="L2555" s="115">
        <f t="shared" si="234"/>
        <v>-7.6452834405107808</v>
      </c>
      <c r="M2555" s="248"/>
      <c r="N2555" s="248">
        <v>44676</v>
      </c>
      <c r="O2555" s="115">
        <v>50</v>
      </c>
      <c r="P2555" s="74">
        <f t="shared" si="235"/>
        <v>59.523809523809305</v>
      </c>
      <c r="R2555">
        <f t="shared" si="236"/>
        <v>500</v>
      </c>
      <c r="T2555" s="11">
        <v>44676</v>
      </c>
      <c r="U2555" s="115">
        <v>119.74625205276233</v>
      </c>
      <c r="V2555" s="115">
        <v>195.1807228915664</v>
      </c>
      <c r="W2555" s="115">
        <v>59.523809523809305</v>
      </c>
    </row>
    <row r="2556" spans="3:23" ht="18.75" thickBot="1" x14ac:dyDescent="0.3">
      <c r="C2556" s="11">
        <v>44677</v>
      </c>
      <c r="D2556" s="12">
        <v>2267.0100000000002</v>
      </c>
      <c r="E2556">
        <f t="shared" si="231"/>
        <v>120.09376489908327</v>
      </c>
      <c r="F2556" s="222"/>
      <c r="G2556" s="115">
        <v>325</v>
      </c>
      <c r="H2556" s="115">
        <f t="shared" si="232"/>
        <v>195.78313253012061</v>
      </c>
      <c r="I2556" s="225">
        <v>44677</v>
      </c>
      <c r="J2556" s="257">
        <v>78184701725</v>
      </c>
      <c r="K2556" s="115">
        <f t="shared" si="233"/>
        <v>188.11425253578111</v>
      </c>
      <c r="L2556" s="115">
        <f t="shared" si="234"/>
        <v>-7.6688799943395054</v>
      </c>
      <c r="M2556" s="248"/>
      <c r="N2556" s="248">
        <v>44677</v>
      </c>
      <c r="O2556" s="115">
        <v>50.199999999999996</v>
      </c>
      <c r="P2556" s="74">
        <f t="shared" si="235"/>
        <v>59.761904761904546</v>
      </c>
      <c r="R2556">
        <f t="shared" si="236"/>
        <v>501.99999999999994</v>
      </c>
      <c r="T2556" s="11">
        <v>44677</v>
      </c>
      <c r="U2556" s="115">
        <v>120.09376489908327</v>
      </c>
      <c r="V2556" s="115">
        <v>195.78313253012061</v>
      </c>
      <c r="W2556" s="115">
        <v>59.761904761904546</v>
      </c>
    </row>
    <row r="2557" spans="3:23" ht="18.75" thickBot="1" x14ac:dyDescent="0.3">
      <c r="C2557" s="11">
        <v>44678</v>
      </c>
      <c r="D2557" s="12">
        <v>2275.64</v>
      </c>
      <c r="E2557">
        <f t="shared" si="231"/>
        <v>120.55093500026457</v>
      </c>
      <c r="F2557" s="222"/>
      <c r="G2557" s="115">
        <v>328</v>
      </c>
      <c r="H2557" s="115">
        <f t="shared" si="232"/>
        <v>197.59036144578326</v>
      </c>
      <c r="I2557" s="225">
        <v>44678</v>
      </c>
      <c r="J2557" s="257">
        <v>78906406664</v>
      </c>
      <c r="K2557" s="115">
        <f t="shared" si="233"/>
        <v>189.85069178995752</v>
      </c>
      <c r="L2557" s="115">
        <f t="shared" si="234"/>
        <v>-7.7396696558257361</v>
      </c>
      <c r="M2557" s="248"/>
      <c r="N2557" s="248">
        <v>44678</v>
      </c>
      <c r="O2557" s="115">
        <v>50.599999999999994</v>
      </c>
      <c r="P2557" s="74">
        <f t="shared" si="235"/>
        <v>60.238095238095021</v>
      </c>
      <c r="R2557">
        <f t="shared" si="236"/>
        <v>505.99999999999994</v>
      </c>
      <c r="T2557" s="11">
        <v>44678</v>
      </c>
      <c r="U2557" s="115">
        <v>120.55093500026457</v>
      </c>
      <c r="V2557" s="115">
        <v>197.59036144578326</v>
      </c>
      <c r="W2557" s="115">
        <v>60.238095238095021</v>
      </c>
    </row>
    <row r="2558" spans="3:23" ht="18.75" thickBot="1" x14ac:dyDescent="0.3">
      <c r="C2558" s="11">
        <v>44679</v>
      </c>
      <c r="D2558" s="12">
        <v>2283.84</v>
      </c>
      <c r="E2558">
        <f t="shared" si="231"/>
        <v>120.98532605816574</v>
      </c>
      <c r="F2558" s="222"/>
      <c r="G2558" s="115">
        <v>329</v>
      </c>
      <c r="H2558" s="115">
        <f t="shared" si="232"/>
        <v>198.19277108433747</v>
      </c>
      <c r="I2558" s="225">
        <v>44679</v>
      </c>
      <c r="J2558" s="257">
        <v>79146974977</v>
      </c>
      <c r="K2558" s="115">
        <f t="shared" si="233"/>
        <v>190.42950487468298</v>
      </c>
      <c r="L2558" s="115">
        <f t="shared" si="234"/>
        <v>-7.7632662096544891</v>
      </c>
      <c r="M2558" s="248"/>
      <c r="N2558" s="248">
        <v>44679</v>
      </c>
      <c r="O2558" s="115">
        <v>51.2</v>
      </c>
      <c r="P2558" s="74">
        <f t="shared" si="235"/>
        <v>60.952380952380743</v>
      </c>
      <c r="R2558">
        <f t="shared" si="236"/>
        <v>512</v>
      </c>
      <c r="T2558" s="11">
        <v>44679</v>
      </c>
      <c r="U2558" s="115">
        <v>120.98532605816574</v>
      </c>
      <c r="V2558" s="115">
        <v>198.19277108433747</v>
      </c>
      <c r="W2558" s="115">
        <v>60.952380952380743</v>
      </c>
    </row>
    <row r="2559" spans="3:23" ht="18.75" thickBot="1" x14ac:dyDescent="0.3">
      <c r="C2559" s="11">
        <v>44680</v>
      </c>
      <c r="D2559" s="12">
        <v>2289.7600000000002</v>
      </c>
      <c r="E2559">
        <f t="shared" si="231"/>
        <v>121.29893521216268</v>
      </c>
      <c r="F2559" s="222"/>
      <c r="G2559" s="115">
        <v>330.5</v>
      </c>
      <c r="H2559" s="115">
        <f t="shared" si="232"/>
        <v>199.09638554216878</v>
      </c>
      <c r="I2559" s="241">
        <v>44680</v>
      </c>
      <c r="J2559" s="259">
        <v>79507827446.5</v>
      </c>
      <c r="K2559" s="115">
        <f t="shared" si="233"/>
        <v>191.29772450177117</v>
      </c>
      <c r="L2559" s="115">
        <f t="shared" si="234"/>
        <v>-7.7986610403976044</v>
      </c>
      <c r="M2559" s="250"/>
      <c r="N2559" s="250">
        <v>44680</v>
      </c>
      <c r="O2559" s="115">
        <v>52</v>
      </c>
      <c r="P2559" s="74">
        <f t="shared" si="235"/>
        <v>61.904761904761692</v>
      </c>
      <c r="R2559">
        <f t="shared" si="236"/>
        <v>520</v>
      </c>
      <c r="T2559" s="11">
        <v>44680</v>
      </c>
      <c r="U2559" s="115">
        <v>121.29893521216268</v>
      </c>
      <c r="V2559" s="115">
        <v>199.09638554216878</v>
      </c>
      <c r="W2559" s="115">
        <v>61.904761904761692</v>
      </c>
    </row>
    <row r="2560" spans="3:23" ht="18.75" thickBot="1" x14ac:dyDescent="0.3">
      <c r="C2560" s="11">
        <v>44683</v>
      </c>
      <c r="D2560" s="12">
        <v>2297.35</v>
      </c>
      <c r="E2560">
        <f t="shared" si="231"/>
        <v>121.70101181331751</v>
      </c>
      <c r="F2560" s="222"/>
      <c r="G2560" s="115">
        <v>334.5</v>
      </c>
      <c r="H2560" s="115">
        <f t="shared" si="232"/>
        <v>201.50602409638563</v>
      </c>
      <c r="I2560" s="225">
        <v>44683</v>
      </c>
      <c r="J2560" s="257">
        <v>80470100698.5</v>
      </c>
      <c r="K2560" s="115">
        <f t="shared" si="233"/>
        <v>193.61297684067307</v>
      </c>
      <c r="L2560" s="115">
        <f t="shared" si="234"/>
        <v>-7.8930472557125597</v>
      </c>
      <c r="M2560" s="248"/>
      <c r="N2560" s="248">
        <v>44683</v>
      </c>
      <c r="O2560" s="115">
        <v>51.8</v>
      </c>
      <c r="P2560" s="74">
        <f t="shared" si="235"/>
        <v>61.666666666666451</v>
      </c>
      <c r="R2560">
        <f t="shared" si="236"/>
        <v>518</v>
      </c>
      <c r="T2560" s="11">
        <v>44683</v>
      </c>
      <c r="U2560" s="115">
        <v>121.70101181331751</v>
      </c>
      <c r="V2560" s="115">
        <v>201.50602409638563</v>
      </c>
      <c r="W2560" s="115">
        <v>61.666666666666451</v>
      </c>
    </row>
    <row r="2561" spans="3:23" ht="18.75" thickBot="1" x14ac:dyDescent="0.3">
      <c r="C2561" s="11">
        <v>44685</v>
      </c>
      <c r="D2561" s="12">
        <v>2304.13</v>
      </c>
      <c r="E2561">
        <f t="shared" si="231"/>
        <v>122.0601790538748</v>
      </c>
      <c r="F2561" s="222"/>
      <c r="G2561" s="115">
        <v>333.25</v>
      </c>
      <c r="H2561" s="115">
        <f t="shared" si="232"/>
        <v>200.75301204819286</v>
      </c>
      <c r="I2561" s="225">
        <v>44685</v>
      </c>
      <c r="J2561" s="257">
        <v>80169390307.25</v>
      </c>
      <c r="K2561" s="115">
        <f t="shared" si="233"/>
        <v>192.88946048476623</v>
      </c>
      <c r="L2561" s="115">
        <f t="shared" si="234"/>
        <v>-7.8635515634266255</v>
      </c>
      <c r="M2561" s="248"/>
      <c r="N2561" s="248">
        <v>44685</v>
      </c>
      <c r="O2561" s="115">
        <v>51.8</v>
      </c>
      <c r="P2561" s="74">
        <f t="shared" si="235"/>
        <v>61.666666666666451</v>
      </c>
      <c r="R2561">
        <f t="shared" si="236"/>
        <v>518</v>
      </c>
      <c r="T2561" s="11">
        <v>44685</v>
      </c>
      <c r="U2561" s="115">
        <v>122.0601790538748</v>
      </c>
      <c r="V2561" s="115">
        <v>200.75301204819286</v>
      </c>
      <c r="W2561" s="115">
        <v>61.666666666666451</v>
      </c>
    </row>
    <row r="2562" spans="3:23" ht="18.75" thickBot="1" x14ac:dyDescent="0.3">
      <c r="C2562" s="11">
        <v>44686</v>
      </c>
      <c r="D2562" s="12">
        <v>2291.79</v>
      </c>
      <c r="E2562">
        <f t="shared" si="231"/>
        <v>121.40647348625282</v>
      </c>
      <c r="F2562" s="222"/>
      <c r="G2562" s="115">
        <v>329</v>
      </c>
      <c r="H2562" s="115">
        <f t="shared" si="232"/>
        <v>198.19277108433744</v>
      </c>
      <c r="I2562" s="225">
        <v>44686</v>
      </c>
      <c r="J2562" s="257">
        <v>79146974977</v>
      </c>
      <c r="K2562" s="115">
        <f t="shared" si="233"/>
        <v>190.42950487468295</v>
      </c>
      <c r="L2562" s="115">
        <f t="shared" si="234"/>
        <v>-7.7632662096544891</v>
      </c>
      <c r="M2562" s="248"/>
      <c r="N2562" s="248">
        <v>44686</v>
      </c>
      <c r="O2562" s="115">
        <v>51.4</v>
      </c>
      <c r="P2562" s="74">
        <f t="shared" si="235"/>
        <v>61.190476190475977</v>
      </c>
      <c r="R2562">
        <f t="shared" si="236"/>
        <v>514</v>
      </c>
      <c r="T2562" s="11">
        <v>44686</v>
      </c>
      <c r="U2562" s="115">
        <v>121.40647348625282</v>
      </c>
      <c r="V2562" s="115">
        <v>198.19277108433744</v>
      </c>
      <c r="W2562" s="115">
        <v>61.190476190475977</v>
      </c>
    </row>
    <row r="2563" spans="3:23" ht="18.75" thickBot="1" x14ac:dyDescent="0.3">
      <c r="C2563" s="11">
        <v>44687</v>
      </c>
      <c r="D2563" s="12">
        <v>2275.73</v>
      </c>
      <c r="E2563">
        <f t="shared" si="231"/>
        <v>120.55570270699765</v>
      </c>
      <c r="F2563" s="222"/>
      <c r="G2563" s="115">
        <v>325</v>
      </c>
      <c r="H2563" s="115">
        <f t="shared" si="232"/>
        <v>195.78313253012058</v>
      </c>
      <c r="I2563" s="225">
        <v>44687</v>
      </c>
      <c r="J2563" s="257">
        <v>78184701725</v>
      </c>
      <c r="K2563" s="115">
        <f t="shared" si="233"/>
        <v>188.11425253578102</v>
      </c>
      <c r="L2563" s="115">
        <f t="shared" si="234"/>
        <v>-7.6688799943395622</v>
      </c>
      <c r="M2563" s="248"/>
      <c r="N2563" s="248">
        <v>44687</v>
      </c>
      <c r="O2563" s="115">
        <v>51</v>
      </c>
      <c r="P2563" s="74">
        <f t="shared" si="235"/>
        <v>60.714285714285502</v>
      </c>
      <c r="R2563">
        <f t="shared" si="236"/>
        <v>510</v>
      </c>
      <c r="T2563" s="11">
        <v>44687</v>
      </c>
      <c r="U2563" s="115">
        <v>120.55570270699765</v>
      </c>
      <c r="V2563" s="115">
        <v>195.78313253012058</v>
      </c>
      <c r="W2563" s="115">
        <v>60.714285714285502</v>
      </c>
    </row>
    <row r="2564" spans="3:23" ht="18.75" thickBot="1" x14ac:dyDescent="0.3">
      <c r="C2564" s="11">
        <v>44690</v>
      </c>
      <c r="D2564" s="12">
        <v>2266.2399999999998</v>
      </c>
      <c r="E2564">
        <f t="shared" si="231"/>
        <v>120.05297451925595</v>
      </c>
      <c r="F2564" s="222"/>
      <c r="G2564" s="115">
        <v>326.5</v>
      </c>
      <c r="H2564" s="115">
        <f t="shared" si="232"/>
        <v>196.68674698795192</v>
      </c>
      <c r="I2564" s="225">
        <v>44690</v>
      </c>
      <c r="J2564" s="257">
        <v>78545554194.5</v>
      </c>
      <c r="K2564" s="115">
        <f t="shared" si="233"/>
        <v>188.98247216286924</v>
      </c>
      <c r="L2564" s="115">
        <f t="shared" si="234"/>
        <v>-7.7042748250826776</v>
      </c>
      <c r="M2564" s="248"/>
      <c r="N2564" s="248">
        <v>44690</v>
      </c>
      <c r="O2564" s="115">
        <v>50.199999999999996</v>
      </c>
      <c r="P2564" s="74">
        <f t="shared" si="235"/>
        <v>59.761904761904553</v>
      </c>
      <c r="R2564">
        <f t="shared" si="236"/>
        <v>501.99999999999994</v>
      </c>
      <c r="T2564" s="11">
        <v>44690</v>
      </c>
      <c r="U2564" s="115">
        <v>120.05297451925595</v>
      </c>
      <c r="V2564" s="115">
        <v>196.68674698795192</v>
      </c>
      <c r="W2564" s="115">
        <v>59.761904761904553</v>
      </c>
    </row>
    <row r="2565" spans="3:23" ht="18.75" thickBot="1" x14ac:dyDescent="0.3">
      <c r="C2565" s="11">
        <v>44691</v>
      </c>
      <c r="D2565" s="12">
        <v>2262.7600000000002</v>
      </c>
      <c r="E2565">
        <f t="shared" ref="E2565:E2628" si="237">+(D2565/D2564)*E2564</f>
        <v>119.86862319224427</v>
      </c>
      <c r="F2565" s="222"/>
      <c r="G2565" s="115">
        <v>328</v>
      </c>
      <c r="H2565" s="115">
        <f t="shared" ref="H2565:H2628" si="238">+(G2565/G2564)*H2564</f>
        <v>197.59036144578323</v>
      </c>
      <c r="I2565" s="225">
        <v>44691</v>
      </c>
      <c r="J2565" s="257">
        <v>78906406664</v>
      </c>
      <c r="K2565" s="115">
        <f t="shared" ref="K2565:K2628" si="239">+(J2565/J2564)*K2564</f>
        <v>189.85069178995744</v>
      </c>
      <c r="L2565" s="115">
        <f t="shared" ref="L2565:L2628" si="240">+K2565-H2565</f>
        <v>-7.7396696558257929</v>
      </c>
      <c r="M2565" s="248"/>
      <c r="N2565" s="248">
        <v>44691</v>
      </c>
      <c r="O2565" s="115">
        <v>51</v>
      </c>
      <c r="P2565" s="74">
        <f t="shared" ref="P2565:P2628" si="241">+(O2565/O2564)*P2564</f>
        <v>60.714285714285502</v>
      </c>
      <c r="R2565">
        <f t="shared" si="236"/>
        <v>510</v>
      </c>
      <c r="T2565" s="11">
        <v>44691</v>
      </c>
      <c r="U2565" s="115">
        <v>119.86862319224427</v>
      </c>
      <c r="V2565" s="115">
        <v>197.59036144578323</v>
      </c>
      <c r="W2565" s="115">
        <v>60.714285714285502</v>
      </c>
    </row>
    <row r="2566" spans="3:23" ht="18.75" thickBot="1" x14ac:dyDescent="0.3">
      <c r="C2566" s="11">
        <v>44692</v>
      </c>
      <c r="D2566" s="12">
        <v>2259.89</v>
      </c>
      <c r="E2566">
        <f t="shared" si="237"/>
        <v>119.71658632197885</v>
      </c>
      <c r="F2566" s="222"/>
      <c r="G2566" s="115">
        <v>326.5</v>
      </c>
      <c r="H2566" s="115">
        <f t="shared" si="238"/>
        <v>196.68674698795192</v>
      </c>
      <c r="I2566" s="225">
        <v>44692</v>
      </c>
      <c r="J2566" s="257">
        <v>78545554194.5</v>
      </c>
      <c r="K2566" s="115">
        <f t="shared" si="239"/>
        <v>188.98247216286921</v>
      </c>
      <c r="L2566" s="115">
        <f t="shared" si="240"/>
        <v>-7.704274825082706</v>
      </c>
      <c r="M2566" s="248"/>
      <c r="N2566" s="248">
        <v>44692</v>
      </c>
      <c r="O2566" s="115">
        <v>50.599999999999994</v>
      </c>
      <c r="P2566" s="74">
        <f t="shared" si="241"/>
        <v>60.238095238095021</v>
      </c>
      <c r="R2566">
        <f t="shared" si="236"/>
        <v>505.99999999999994</v>
      </c>
      <c r="T2566" s="11">
        <v>44692</v>
      </c>
      <c r="U2566" s="115">
        <v>119.71658632197885</v>
      </c>
      <c r="V2566" s="115">
        <v>196.68674698795192</v>
      </c>
      <c r="W2566" s="115">
        <v>60.238095238095021</v>
      </c>
    </row>
    <row r="2567" spans="3:23" ht="18.75" thickBot="1" x14ac:dyDescent="0.3">
      <c r="C2567" s="11">
        <v>44693</v>
      </c>
      <c r="D2567" s="12">
        <v>2250.31</v>
      </c>
      <c r="E2567">
        <f t="shared" si="237"/>
        <v>119.20909042750409</v>
      </c>
      <c r="F2567" s="222"/>
      <c r="G2567" s="115">
        <v>326.5</v>
      </c>
      <c r="H2567" s="115">
        <f t="shared" si="238"/>
        <v>196.68674698795192</v>
      </c>
      <c r="I2567" s="225">
        <v>44693</v>
      </c>
      <c r="J2567" s="257">
        <v>78545554194.5</v>
      </c>
      <c r="K2567" s="115">
        <f t="shared" si="239"/>
        <v>188.98247216286921</v>
      </c>
      <c r="L2567" s="115">
        <f t="shared" si="240"/>
        <v>-7.704274825082706</v>
      </c>
      <c r="M2567" s="248"/>
      <c r="N2567" s="248">
        <v>44693</v>
      </c>
      <c r="O2567" s="115">
        <v>51.4</v>
      </c>
      <c r="P2567" s="74">
        <f t="shared" si="241"/>
        <v>61.190476190475977</v>
      </c>
      <c r="R2567">
        <f t="shared" si="236"/>
        <v>514</v>
      </c>
      <c r="T2567" s="11">
        <v>44693</v>
      </c>
      <c r="U2567" s="115">
        <v>119.20909042750409</v>
      </c>
      <c r="V2567" s="115">
        <v>196.68674698795192</v>
      </c>
      <c r="W2567" s="115">
        <v>61.190476190475977</v>
      </c>
    </row>
    <row r="2568" spans="3:23" ht="18.75" thickBot="1" x14ac:dyDescent="0.3">
      <c r="C2568" s="11">
        <v>44694</v>
      </c>
      <c r="D2568" s="12">
        <v>2246.41</v>
      </c>
      <c r="E2568">
        <f t="shared" si="237"/>
        <v>119.00248980240477</v>
      </c>
      <c r="F2568" s="222"/>
      <c r="G2568" s="115">
        <v>327</v>
      </c>
      <c r="H2568" s="115">
        <f t="shared" si="238"/>
        <v>196.987951807229</v>
      </c>
      <c r="I2568" s="225">
        <v>44694</v>
      </c>
      <c r="J2568" s="257">
        <v>78665838351</v>
      </c>
      <c r="K2568" s="115">
        <f t="shared" si="239"/>
        <v>189.27187870523193</v>
      </c>
      <c r="L2568" s="115">
        <f t="shared" si="240"/>
        <v>-7.7160731019970683</v>
      </c>
      <c r="M2568" s="248"/>
      <c r="N2568" s="248">
        <v>44694</v>
      </c>
      <c r="O2568" s="115">
        <v>49</v>
      </c>
      <c r="P2568" s="74">
        <f t="shared" si="241"/>
        <v>58.33333333333313</v>
      </c>
      <c r="R2568">
        <f t="shared" si="236"/>
        <v>490</v>
      </c>
      <c r="T2568" s="11">
        <v>44694</v>
      </c>
      <c r="U2568" s="115">
        <v>119.00248980240477</v>
      </c>
      <c r="V2568" s="115">
        <v>196.987951807229</v>
      </c>
      <c r="W2568" s="115">
        <v>58.33333333333313</v>
      </c>
    </row>
    <row r="2569" spans="3:23" ht="18.75" thickBot="1" x14ac:dyDescent="0.3">
      <c r="C2569" s="11">
        <v>44697</v>
      </c>
      <c r="D2569" s="12">
        <v>2242.62</v>
      </c>
      <c r="E2569">
        <f t="shared" si="237"/>
        <v>118.80171637442363</v>
      </c>
      <c r="F2569" s="222"/>
      <c r="G2569" s="115">
        <v>330</v>
      </c>
      <c r="H2569" s="115">
        <f t="shared" si="238"/>
        <v>198.79518072289164</v>
      </c>
      <c r="I2569" s="225">
        <v>44697</v>
      </c>
      <c r="J2569" s="257">
        <v>79387543290</v>
      </c>
      <c r="K2569" s="115">
        <f t="shared" si="239"/>
        <v>191.00831795940834</v>
      </c>
      <c r="L2569" s="115">
        <f t="shared" si="240"/>
        <v>-7.786862763483299</v>
      </c>
      <c r="M2569" s="248"/>
      <c r="N2569" s="248">
        <v>44697</v>
      </c>
      <c r="O2569" s="115">
        <v>49</v>
      </c>
      <c r="P2569" s="74">
        <f t="shared" si="241"/>
        <v>58.33333333333313</v>
      </c>
      <c r="R2569">
        <f t="shared" si="236"/>
        <v>490</v>
      </c>
      <c r="T2569" s="11">
        <v>44697</v>
      </c>
      <c r="U2569" s="115">
        <v>118.80171637442363</v>
      </c>
      <c r="V2569" s="115">
        <v>198.79518072289164</v>
      </c>
      <c r="W2569" s="115">
        <v>58.33333333333313</v>
      </c>
    </row>
    <row r="2570" spans="3:23" ht="18.75" thickBot="1" x14ac:dyDescent="0.3">
      <c r="C2570" s="11">
        <v>44698</v>
      </c>
      <c r="D2570" s="12">
        <v>2246.35</v>
      </c>
      <c r="E2570">
        <f t="shared" si="237"/>
        <v>118.9993113312494</v>
      </c>
      <c r="F2570" s="222"/>
      <c r="G2570" s="115">
        <v>329.75</v>
      </c>
      <c r="H2570" s="115">
        <f t="shared" si="238"/>
        <v>198.64457831325311</v>
      </c>
      <c r="I2570" s="225">
        <v>44698</v>
      </c>
      <c r="J2570" s="257">
        <v>79327401211.75</v>
      </c>
      <c r="K2570" s="115">
        <f t="shared" si="239"/>
        <v>190.86361468822699</v>
      </c>
      <c r="L2570" s="115">
        <f t="shared" si="240"/>
        <v>-7.7809636250261178</v>
      </c>
      <c r="M2570" s="248"/>
      <c r="N2570" s="248">
        <v>44698</v>
      </c>
      <c r="O2570" s="115">
        <v>49</v>
      </c>
      <c r="P2570" s="74">
        <f t="shared" si="241"/>
        <v>58.33333333333313</v>
      </c>
      <c r="R2570">
        <f t="shared" si="236"/>
        <v>490</v>
      </c>
      <c r="T2570" s="11">
        <v>44698</v>
      </c>
      <c r="U2570" s="115">
        <v>118.9993113312494</v>
      </c>
      <c r="V2570" s="115">
        <v>198.64457831325311</v>
      </c>
      <c r="W2570" s="115">
        <v>58.33333333333313</v>
      </c>
    </row>
    <row r="2571" spans="3:23" ht="18.75" thickBot="1" x14ac:dyDescent="0.3">
      <c r="C2571" s="11">
        <v>44699</v>
      </c>
      <c r="D2571" s="12">
        <v>2242.4499999999998</v>
      </c>
      <c r="E2571">
        <f t="shared" si="237"/>
        <v>118.79271070615007</v>
      </c>
      <c r="F2571" s="222"/>
      <c r="G2571" s="115">
        <v>327.5</v>
      </c>
      <c r="H2571" s="115">
        <f t="shared" si="238"/>
        <v>197.28915662650613</v>
      </c>
      <c r="I2571" s="225">
        <v>44699</v>
      </c>
      <c r="J2571" s="257">
        <v>78786122507.5</v>
      </c>
      <c r="K2571" s="115">
        <f t="shared" si="239"/>
        <v>189.56128524759467</v>
      </c>
      <c r="L2571" s="115">
        <f t="shared" si="240"/>
        <v>-7.727871378911459</v>
      </c>
      <c r="M2571" s="248"/>
      <c r="N2571" s="248">
        <v>44699</v>
      </c>
      <c r="O2571" s="115">
        <v>50</v>
      </c>
      <c r="P2571" s="74">
        <f t="shared" si="241"/>
        <v>59.523809523809319</v>
      </c>
      <c r="R2571">
        <f t="shared" si="236"/>
        <v>500</v>
      </c>
      <c r="T2571" s="11">
        <v>44699</v>
      </c>
      <c r="U2571" s="115">
        <v>118.79271070615007</v>
      </c>
      <c r="V2571" s="115">
        <v>197.28915662650613</v>
      </c>
      <c r="W2571" s="115">
        <v>59.523809523809319</v>
      </c>
    </row>
    <row r="2572" spans="3:23" ht="18.75" thickBot="1" x14ac:dyDescent="0.3">
      <c r="C2572" s="11">
        <v>44700</v>
      </c>
      <c r="D2572" s="12">
        <v>2234.3200000000002</v>
      </c>
      <c r="E2572">
        <f t="shared" si="237"/>
        <v>118.36202786459688</v>
      </c>
      <c r="F2572" s="222"/>
      <c r="G2572" s="115">
        <v>325</v>
      </c>
      <c r="H2572" s="115">
        <f t="shared" si="238"/>
        <v>195.78313253012058</v>
      </c>
      <c r="I2572" s="225">
        <v>44700</v>
      </c>
      <c r="J2572" s="257">
        <v>78184701725</v>
      </c>
      <c r="K2572" s="115">
        <f t="shared" si="239"/>
        <v>188.11425253578096</v>
      </c>
      <c r="L2572" s="115">
        <f t="shared" si="240"/>
        <v>-7.6688799943396191</v>
      </c>
      <c r="M2572" s="248"/>
      <c r="N2572" s="248">
        <v>44700</v>
      </c>
      <c r="O2572" s="115">
        <v>50</v>
      </c>
      <c r="P2572" s="74">
        <f t="shared" si="241"/>
        <v>59.523809523809319</v>
      </c>
      <c r="R2572">
        <f t="shared" si="236"/>
        <v>500</v>
      </c>
      <c r="T2572" s="11">
        <v>44700</v>
      </c>
      <c r="U2572" s="115">
        <v>118.36202786459688</v>
      </c>
      <c r="V2572" s="115">
        <v>195.78313253012058</v>
      </c>
      <c r="W2572" s="115">
        <v>59.523809523809319</v>
      </c>
    </row>
    <row r="2573" spans="3:23" ht="18.75" thickBot="1" x14ac:dyDescent="0.3">
      <c r="C2573" s="11">
        <v>44701</v>
      </c>
      <c r="D2573" s="12">
        <v>2228.84</v>
      </c>
      <c r="E2573">
        <f t="shared" si="237"/>
        <v>118.07172749907271</v>
      </c>
      <c r="F2573" s="222"/>
      <c r="G2573" s="115">
        <v>323</v>
      </c>
      <c r="H2573" s="115">
        <f t="shared" si="238"/>
        <v>194.57831325301214</v>
      </c>
      <c r="I2573" s="225">
        <v>44701</v>
      </c>
      <c r="J2573" s="257">
        <v>77703565099</v>
      </c>
      <c r="K2573" s="115">
        <f t="shared" si="239"/>
        <v>186.95662636633</v>
      </c>
      <c r="L2573" s="115">
        <f t="shared" si="240"/>
        <v>-7.6216868866821414</v>
      </c>
      <c r="M2573" s="248"/>
      <c r="N2573" s="248">
        <v>44701</v>
      </c>
      <c r="O2573" s="115">
        <v>49.5</v>
      </c>
      <c r="P2573" s="74">
        <f t="shared" si="241"/>
        <v>58.928571428571225</v>
      </c>
      <c r="R2573">
        <f t="shared" si="236"/>
        <v>495</v>
      </c>
      <c r="T2573" s="11">
        <v>44701</v>
      </c>
      <c r="U2573" s="115">
        <v>118.07172749907271</v>
      </c>
      <c r="V2573" s="115">
        <v>194.57831325301214</v>
      </c>
      <c r="W2573" s="115">
        <v>58.928571428571225</v>
      </c>
    </row>
    <row r="2574" spans="3:23" ht="18.75" thickBot="1" x14ac:dyDescent="0.3">
      <c r="C2574" s="11">
        <v>44704</v>
      </c>
      <c r="D2574" s="12">
        <v>2231.1799999999998</v>
      </c>
      <c r="E2574">
        <f t="shared" si="237"/>
        <v>118.1956878741323</v>
      </c>
      <c r="F2574" s="222"/>
      <c r="G2574" s="115">
        <v>323</v>
      </c>
      <c r="H2574" s="115">
        <f t="shared" si="238"/>
        <v>194.57831325301214</v>
      </c>
      <c r="I2574" s="225">
        <v>44704</v>
      </c>
      <c r="J2574" s="257">
        <v>77703565099</v>
      </c>
      <c r="K2574" s="115">
        <f t="shared" si="239"/>
        <v>186.95662636633</v>
      </c>
      <c r="L2574" s="115">
        <f t="shared" si="240"/>
        <v>-7.6216868866821414</v>
      </c>
      <c r="M2574" s="248"/>
      <c r="N2574" s="248">
        <v>44704</v>
      </c>
      <c r="O2574" s="115">
        <v>49.400000000000006</v>
      </c>
      <c r="P2574" s="74">
        <f t="shared" si="241"/>
        <v>58.809523809523611</v>
      </c>
      <c r="R2574">
        <f t="shared" si="236"/>
        <v>494.00000000000006</v>
      </c>
      <c r="T2574" s="11">
        <v>44704</v>
      </c>
      <c r="U2574" s="115">
        <v>118.1956878741323</v>
      </c>
      <c r="V2574" s="115">
        <v>194.57831325301214</v>
      </c>
      <c r="W2574" s="115">
        <v>58.809523809523611</v>
      </c>
    </row>
    <row r="2575" spans="3:23" ht="18.75" thickBot="1" x14ac:dyDescent="0.3">
      <c r="C2575" s="11">
        <v>44705</v>
      </c>
      <c r="D2575" s="12">
        <v>2227.77</v>
      </c>
      <c r="E2575">
        <f t="shared" si="237"/>
        <v>118.01504476346854</v>
      </c>
      <c r="F2575" s="222"/>
      <c r="G2575" s="115">
        <v>323</v>
      </c>
      <c r="H2575" s="115">
        <f t="shared" si="238"/>
        <v>194.57831325301214</v>
      </c>
      <c r="I2575" s="225">
        <v>44705</v>
      </c>
      <c r="J2575" s="257">
        <v>77703565099</v>
      </c>
      <c r="K2575" s="115">
        <f t="shared" si="239"/>
        <v>186.95662636633</v>
      </c>
      <c r="L2575" s="115">
        <f t="shared" si="240"/>
        <v>-7.6216868866821414</v>
      </c>
      <c r="M2575" s="248"/>
      <c r="N2575" s="248">
        <v>44705</v>
      </c>
      <c r="O2575" s="115">
        <v>49</v>
      </c>
      <c r="P2575" s="74">
        <f t="shared" si="241"/>
        <v>58.33333333333313</v>
      </c>
      <c r="R2575">
        <f t="shared" si="236"/>
        <v>490</v>
      </c>
      <c r="T2575" s="11">
        <v>44705</v>
      </c>
      <c r="U2575" s="115">
        <v>118.01504476346854</v>
      </c>
      <c r="V2575" s="115">
        <v>194.57831325301214</v>
      </c>
      <c r="W2575" s="115">
        <v>58.33333333333313</v>
      </c>
    </row>
    <row r="2576" spans="3:23" ht="18.75" thickBot="1" x14ac:dyDescent="0.3">
      <c r="C2576" s="11">
        <v>44706</v>
      </c>
      <c r="D2576" s="12">
        <v>2214.48</v>
      </c>
      <c r="E2576">
        <f t="shared" si="237"/>
        <v>117.31101340255314</v>
      </c>
      <c r="F2576" s="222"/>
      <c r="G2576" s="115">
        <v>321</v>
      </c>
      <c r="H2576" s="115">
        <f t="shared" si="238"/>
        <v>193.37349397590373</v>
      </c>
      <c r="I2576" s="225">
        <v>44706</v>
      </c>
      <c r="J2576" s="257">
        <v>77222428473</v>
      </c>
      <c r="K2576" s="115">
        <f t="shared" si="239"/>
        <v>185.79900019687904</v>
      </c>
      <c r="L2576" s="115">
        <f t="shared" si="240"/>
        <v>-7.5744937790246922</v>
      </c>
      <c r="M2576" s="248"/>
      <c r="N2576" s="248">
        <v>44706</v>
      </c>
      <c r="O2576" s="115">
        <v>49</v>
      </c>
      <c r="P2576" s="74">
        <f t="shared" si="241"/>
        <v>58.33333333333313</v>
      </c>
      <c r="R2576">
        <f t="shared" si="236"/>
        <v>490</v>
      </c>
      <c r="T2576" s="11">
        <v>44706</v>
      </c>
      <c r="U2576" s="115">
        <v>117.31101340255314</v>
      </c>
      <c r="V2576" s="115">
        <v>193.37349397590373</v>
      </c>
      <c r="W2576" s="115">
        <v>58.33333333333313</v>
      </c>
    </row>
    <row r="2577" spans="3:23" ht="18.75" thickBot="1" x14ac:dyDescent="0.3">
      <c r="C2577" s="11">
        <v>44707</v>
      </c>
      <c r="D2577" s="12">
        <v>2204.15</v>
      </c>
      <c r="E2577">
        <f t="shared" si="237"/>
        <v>116.76378661863622</v>
      </c>
      <c r="F2577" s="222"/>
      <c r="G2577" s="115">
        <v>317.75</v>
      </c>
      <c r="H2577" s="115">
        <f t="shared" si="238"/>
        <v>191.41566265060251</v>
      </c>
      <c r="I2577" s="225">
        <v>44707</v>
      </c>
      <c r="J2577" s="257">
        <v>76440581455.75</v>
      </c>
      <c r="K2577" s="115">
        <f t="shared" si="239"/>
        <v>183.91785767152123</v>
      </c>
      <c r="L2577" s="115">
        <f t="shared" si="240"/>
        <v>-7.4978049790812804</v>
      </c>
      <c r="M2577" s="248"/>
      <c r="N2577" s="248">
        <v>44707</v>
      </c>
      <c r="O2577" s="115">
        <v>49</v>
      </c>
      <c r="P2577" s="74">
        <f t="shared" si="241"/>
        <v>58.33333333333313</v>
      </c>
      <c r="R2577">
        <f t="shared" si="236"/>
        <v>490</v>
      </c>
      <c r="T2577" s="11">
        <v>44707</v>
      </c>
      <c r="U2577" s="115">
        <v>116.76378661863622</v>
      </c>
      <c r="V2577" s="115">
        <v>191.41566265060251</v>
      </c>
      <c r="W2577" s="115">
        <v>58.33333333333313</v>
      </c>
    </row>
    <row r="2578" spans="3:23" ht="18.75" thickBot="1" x14ac:dyDescent="0.3">
      <c r="C2578" s="11">
        <v>44708</v>
      </c>
      <c r="D2578" s="12">
        <v>2197.12</v>
      </c>
      <c r="E2578">
        <f t="shared" si="237"/>
        <v>116.39137574826486</v>
      </c>
      <c r="F2578" s="222"/>
      <c r="G2578" s="115">
        <v>318</v>
      </c>
      <c r="H2578" s="115">
        <f t="shared" si="238"/>
        <v>191.56626506024105</v>
      </c>
      <c r="I2578" s="225">
        <v>44708</v>
      </c>
      <c r="J2578" s="257">
        <v>76500723534</v>
      </c>
      <c r="K2578" s="115">
        <f t="shared" si="239"/>
        <v>184.06256094270259</v>
      </c>
      <c r="L2578" s="115">
        <f t="shared" si="240"/>
        <v>-7.5037041175384616</v>
      </c>
      <c r="M2578" s="248"/>
      <c r="N2578" s="248">
        <v>44708</v>
      </c>
      <c r="O2578" s="115">
        <v>49</v>
      </c>
      <c r="P2578" s="74">
        <f t="shared" si="241"/>
        <v>58.33333333333313</v>
      </c>
      <c r="R2578">
        <f t="shared" si="236"/>
        <v>490</v>
      </c>
      <c r="T2578" s="11">
        <v>44708</v>
      </c>
      <c r="U2578" s="115">
        <v>116.39137574826486</v>
      </c>
      <c r="V2578" s="115">
        <v>191.56626506024105</v>
      </c>
      <c r="W2578" s="115">
        <v>58.33333333333313</v>
      </c>
    </row>
    <row r="2579" spans="3:23" ht="18.75" thickBot="1" x14ac:dyDescent="0.3">
      <c r="C2579" s="11">
        <v>44711</v>
      </c>
      <c r="D2579" s="12">
        <v>2191.83</v>
      </c>
      <c r="E2579">
        <f t="shared" si="237"/>
        <v>116.11114054139937</v>
      </c>
      <c r="F2579" s="222"/>
      <c r="G2579" s="115">
        <v>318.25</v>
      </c>
      <c r="H2579" s="115">
        <f t="shared" si="238"/>
        <v>191.71686746987959</v>
      </c>
      <c r="I2579" s="225">
        <v>44711</v>
      </c>
      <c r="J2579" s="257">
        <v>76560865612.25</v>
      </c>
      <c r="K2579" s="115">
        <f t="shared" si="239"/>
        <v>184.20726421388395</v>
      </c>
      <c r="L2579" s="115">
        <f t="shared" si="240"/>
        <v>-7.5096032559956427</v>
      </c>
      <c r="M2579" s="248"/>
      <c r="N2579" s="248">
        <v>44711</v>
      </c>
      <c r="O2579" s="115">
        <v>49</v>
      </c>
      <c r="P2579" s="74">
        <f t="shared" si="241"/>
        <v>58.33333333333313</v>
      </c>
      <c r="R2579">
        <f t="shared" si="236"/>
        <v>490</v>
      </c>
      <c r="T2579" s="11">
        <v>44711</v>
      </c>
      <c r="U2579" s="115">
        <v>116.11114054139937</v>
      </c>
      <c r="V2579" s="115">
        <v>191.71686746987959</v>
      </c>
      <c r="W2579" s="115">
        <v>58.33333333333313</v>
      </c>
    </row>
    <row r="2580" spans="3:23" ht="18.75" thickBot="1" x14ac:dyDescent="0.3">
      <c r="C2580" s="11">
        <v>44712</v>
      </c>
      <c r="D2580" s="12">
        <v>2187.7800000000002</v>
      </c>
      <c r="E2580">
        <f t="shared" si="237"/>
        <v>115.89659373841161</v>
      </c>
      <c r="F2580" s="222"/>
      <c r="G2580" s="115">
        <v>319</v>
      </c>
      <c r="H2580" s="115">
        <f t="shared" si="238"/>
        <v>192.16867469879526</v>
      </c>
      <c r="I2580" s="241">
        <v>44712</v>
      </c>
      <c r="J2580" s="259">
        <v>76741291847</v>
      </c>
      <c r="K2580" s="115">
        <f t="shared" si="239"/>
        <v>184.64137402742807</v>
      </c>
      <c r="L2580" s="115">
        <f t="shared" si="240"/>
        <v>-7.5273006713671862</v>
      </c>
      <c r="M2580" s="250"/>
      <c r="N2580" s="250">
        <v>44712</v>
      </c>
      <c r="O2580" s="115">
        <v>48.8</v>
      </c>
      <c r="P2580" s="74">
        <f t="shared" si="241"/>
        <v>58.095238095237889</v>
      </c>
      <c r="R2580">
        <f t="shared" si="236"/>
        <v>488</v>
      </c>
      <c r="T2580" s="11">
        <v>44712</v>
      </c>
      <c r="U2580" s="115">
        <v>115.89659373841161</v>
      </c>
      <c r="V2580" s="115">
        <v>192.16867469879526</v>
      </c>
      <c r="W2580" s="115">
        <v>58.095238095237889</v>
      </c>
    </row>
    <row r="2581" spans="3:23" ht="18.75" thickBot="1" x14ac:dyDescent="0.3">
      <c r="C2581" s="11">
        <v>44713</v>
      </c>
      <c r="D2581" s="12">
        <v>2188.58</v>
      </c>
      <c r="E2581">
        <f t="shared" si="237"/>
        <v>115.93897335381659</v>
      </c>
      <c r="F2581" s="222"/>
      <c r="G2581" s="115">
        <v>319</v>
      </c>
      <c r="H2581" s="115">
        <f t="shared" si="238"/>
        <v>192.16867469879526</v>
      </c>
      <c r="I2581" s="225">
        <v>44713</v>
      </c>
      <c r="J2581" s="257">
        <v>76741291847</v>
      </c>
      <c r="K2581" s="115">
        <f t="shared" si="239"/>
        <v>184.64137402742807</v>
      </c>
      <c r="L2581" s="115">
        <f t="shared" si="240"/>
        <v>-7.5273006713671862</v>
      </c>
      <c r="M2581" s="248"/>
      <c r="N2581" s="248">
        <v>44713</v>
      </c>
      <c r="O2581" s="115">
        <v>48.8</v>
      </c>
      <c r="P2581" s="74">
        <f t="shared" si="241"/>
        <v>58.095238095237889</v>
      </c>
      <c r="R2581">
        <f t="shared" si="236"/>
        <v>488</v>
      </c>
      <c r="T2581" s="11">
        <v>44713</v>
      </c>
      <c r="U2581" s="115">
        <v>115.93897335381659</v>
      </c>
      <c r="V2581" s="115">
        <v>192.16867469879526</v>
      </c>
      <c r="W2581" s="115">
        <v>58.095238095237889</v>
      </c>
    </row>
    <row r="2582" spans="3:23" ht="18.75" thickBot="1" x14ac:dyDescent="0.3">
      <c r="C2582" s="11">
        <v>44714</v>
      </c>
      <c r="D2582" s="12">
        <v>2186.7399999999998</v>
      </c>
      <c r="E2582">
        <f t="shared" si="237"/>
        <v>115.84150023838511</v>
      </c>
      <c r="F2582" s="222"/>
      <c r="G2582" s="115">
        <v>318.25</v>
      </c>
      <c r="H2582" s="115">
        <f t="shared" si="238"/>
        <v>191.71686746987959</v>
      </c>
      <c r="I2582" s="225">
        <v>44714</v>
      </c>
      <c r="J2582" s="257">
        <v>76560865612.25</v>
      </c>
      <c r="K2582" s="115">
        <f t="shared" si="239"/>
        <v>184.20726421388395</v>
      </c>
      <c r="L2582" s="115">
        <f t="shared" si="240"/>
        <v>-7.5096032559956427</v>
      </c>
      <c r="M2582" s="248"/>
      <c r="N2582" s="248">
        <v>44714</v>
      </c>
      <c r="O2582" s="115">
        <v>49.2</v>
      </c>
      <c r="P2582" s="74">
        <f t="shared" si="241"/>
        <v>58.57142857142837</v>
      </c>
      <c r="R2582">
        <f t="shared" si="236"/>
        <v>492</v>
      </c>
      <c r="T2582" s="11">
        <v>44714</v>
      </c>
      <c r="U2582" s="115">
        <v>115.84150023838511</v>
      </c>
      <c r="V2582" s="115">
        <v>191.71686746987959</v>
      </c>
      <c r="W2582" s="115">
        <v>58.57142857142837</v>
      </c>
    </row>
    <row r="2583" spans="3:23" ht="18.75" thickBot="1" x14ac:dyDescent="0.3">
      <c r="C2583" s="11">
        <v>44715</v>
      </c>
      <c r="D2583" s="12">
        <v>2187.7399999999998</v>
      </c>
      <c r="E2583">
        <f t="shared" si="237"/>
        <v>115.89447475764133</v>
      </c>
      <c r="F2583" s="222"/>
      <c r="G2583" s="115">
        <v>319</v>
      </c>
      <c r="H2583" s="115">
        <f t="shared" si="238"/>
        <v>192.16867469879526</v>
      </c>
      <c r="I2583" s="225">
        <v>44715</v>
      </c>
      <c r="J2583" s="257">
        <v>76741291847</v>
      </c>
      <c r="K2583" s="115">
        <f t="shared" si="239"/>
        <v>184.64137402742807</v>
      </c>
      <c r="L2583" s="115">
        <f t="shared" si="240"/>
        <v>-7.5273006713671862</v>
      </c>
      <c r="M2583" s="248"/>
      <c r="N2583" s="248">
        <v>44715</v>
      </c>
      <c r="O2583" s="115">
        <v>49.2</v>
      </c>
      <c r="P2583" s="74">
        <f t="shared" si="241"/>
        <v>58.57142857142837</v>
      </c>
      <c r="R2583">
        <f t="shared" si="236"/>
        <v>492</v>
      </c>
      <c r="T2583" s="11">
        <v>44715</v>
      </c>
      <c r="U2583" s="115">
        <v>115.89447475764133</v>
      </c>
      <c r="V2583" s="115">
        <v>192.16867469879526</v>
      </c>
      <c r="W2583" s="115">
        <v>58.57142857142837</v>
      </c>
    </row>
    <row r="2584" spans="3:23" ht="18.75" thickBot="1" x14ac:dyDescent="0.3">
      <c r="C2584" s="11">
        <v>44718</v>
      </c>
      <c r="D2584" s="12">
        <v>2184.04</v>
      </c>
      <c r="E2584">
        <f t="shared" si="237"/>
        <v>115.69846903639326</v>
      </c>
      <c r="F2584" s="222"/>
      <c r="G2584" s="115">
        <v>320</v>
      </c>
      <c r="H2584" s="115">
        <f t="shared" si="238"/>
        <v>192.77108433734946</v>
      </c>
      <c r="I2584" s="225">
        <v>44718</v>
      </c>
      <c r="J2584" s="257">
        <v>76981860160</v>
      </c>
      <c r="K2584" s="115">
        <f t="shared" si="239"/>
        <v>185.22018711215352</v>
      </c>
      <c r="L2584" s="115">
        <f t="shared" si="240"/>
        <v>-7.5508972251959392</v>
      </c>
      <c r="M2584" s="248"/>
      <c r="N2584" s="248">
        <v>44718</v>
      </c>
      <c r="O2584" s="115">
        <v>48.5</v>
      </c>
      <c r="P2584" s="74">
        <f t="shared" si="241"/>
        <v>57.738095238095035</v>
      </c>
      <c r="R2584">
        <f t="shared" si="236"/>
        <v>485</v>
      </c>
      <c r="T2584" s="11">
        <v>44718</v>
      </c>
      <c r="U2584" s="115">
        <v>115.69846903639326</v>
      </c>
      <c r="V2584" s="115">
        <v>192.77108433734946</v>
      </c>
      <c r="W2584" s="115">
        <v>57.738095238095035</v>
      </c>
    </row>
    <row r="2585" spans="3:23" ht="18.75" thickBot="1" x14ac:dyDescent="0.3">
      <c r="C2585" s="11">
        <v>44719</v>
      </c>
      <c r="D2585" s="12">
        <v>2183.02</v>
      </c>
      <c r="E2585">
        <f t="shared" si="237"/>
        <v>115.64443502675191</v>
      </c>
      <c r="F2585" s="222"/>
      <c r="G2585" s="115">
        <v>321</v>
      </c>
      <c r="H2585" s="115">
        <f t="shared" si="238"/>
        <v>193.3734939759037</v>
      </c>
      <c r="I2585" s="225">
        <v>44719</v>
      </c>
      <c r="J2585" s="257">
        <v>77222428473</v>
      </c>
      <c r="K2585" s="115">
        <f t="shared" si="239"/>
        <v>185.79900019687901</v>
      </c>
      <c r="L2585" s="115">
        <f t="shared" si="240"/>
        <v>-7.5744937790246922</v>
      </c>
      <c r="M2585" s="248"/>
      <c r="N2585" s="248">
        <v>44719</v>
      </c>
      <c r="O2585" s="115">
        <v>48.5</v>
      </c>
      <c r="P2585" s="74">
        <f t="shared" si="241"/>
        <v>57.738095238095035</v>
      </c>
      <c r="R2585">
        <f t="shared" si="236"/>
        <v>485</v>
      </c>
      <c r="T2585" s="11">
        <v>44719</v>
      </c>
      <c r="U2585" s="115">
        <v>115.64443502675191</v>
      </c>
      <c r="V2585" s="115">
        <v>193.3734939759037</v>
      </c>
      <c r="W2585" s="115">
        <v>57.738095238095035</v>
      </c>
    </row>
    <row r="2586" spans="3:23" ht="18.75" thickBot="1" x14ac:dyDescent="0.3">
      <c r="C2586" s="11">
        <v>44720</v>
      </c>
      <c r="D2586" s="12">
        <v>2173.5300000000002</v>
      </c>
      <c r="E2586">
        <f t="shared" si="237"/>
        <v>115.14170683901023</v>
      </c>
      <c r="F2586" s="222"/>
      <c r="G2586" s="115">
        <v>315</v>
      </c>
      <c r="H2586" s="115">
        <f t="shared" si="238"/>
        <v>189.7590361445784</v>
      </c>
      <c r="I2586" s="225">
        <v>44720</v>
      </c>
      <c r="J2586" s="257">
        <v>75779018595</v>
      </c>
      <c r="K2586" s="115">
        <f t="shared" si="239"/>
        <v>182.32612168852611</v>
      </c>
      <c r="L2586" s="115">
        <f t="shared" si="240"/>
        <v>-7.4329144560522877</v>
      </c>
      <c r="M2586" s="248"/>
      <c r="N2586" s="248">
        <v>44720</v>
      </c>
      <c r="O2586" s="115">
        <v>48.6</v>
      </c>
      <c r="P2586" s="74">
        <f t="shared" si="241"/>
        <v>57.857142857142655</v>
      </c>
      <c r="R2586">
        <f t="shared" si="236"/>
        <v>486</v>
      </c>
      <c r="T2586" s="11">
        <v>44720</v>
      </c>
      <c r="U2586" s="115">
        <v>115.14170683901023</v>
      </c>
      <c r="V2586" s="115">
        <v>189.7590361445784</v>
      </c>
      <c r="W2586" s="115">
        <v>57.857142857142655</v>
      </c>
    </row>
    <row r="2587" spans="3:23" ht="18.75" thickBot="1" x14ac:dyDescent="0.3">
      <c r="C2587" s="11">
        <v>44721</v>
      </c>
      <c r="D2587" s="12">
        <v>2183.4299999999998</v>
      </c>
      <c r="E2587">
        <f t="shared" si="237"/>
        <v>115.66615457964697</v>
      </c>
      <c r="F2587" s="222"/>
      <c r="G2587" s="115">
        <v>318.75</v>
      </c>
      <c r="H2587" s="115">
        <f t="shared" si="238"/>
        <v>192.01807228915672</v>
      </c>
      <c r="I2587" s="225">
        <v>44721</v>
      </c>
      <c r="J2587" s="257">
        <v>76681149768.75</v>
      </c>
      <c r="K2587" s="115">
        <f t="shared" si="239"/>
        <v>184.49667075624666</v>
      </c>
      <c r="L2587" s="115">
        <f t="shared" si="240"/>
        <v>-7.5214015329100619</v>
      </c>
      <c r="M2587" s="248"/>
      <c r="N2587" s="248">
        <v>44721</v>
      </c>
      <c r="O2587" s="115">
        <v>48.6</v>
      </c>
      <c r="P2587" s="74">
        <f t="shared" si="241"/>
        <v>57.857142857142655</v>
      </c>
      <c r="R2587">
        <f t="shared" si="236"/>
        <v>486</v>
      </c>
      <c r="T2587" s="11">
        <v>44721</v>
      </c>
      <c r="U2587" s="115">
        <v>115.66615457964697</v>
      </c>
      <c r="V2587" s="115">
        <v>192.01807228915672</v>
      </c>
      <c r="W2587" s="115">
        <v>57.857142857142655</v>
      </c>
    </row>
    <row r="2588" spans="3:23" ht="18.75" thickBot="1" x14ac:dyDescent="0.3">
      <c r="C2588" s="11">
        <v>44722</v>
      </c>
      <c r="D2588" s="12">
        <v>2193.4</v>
      </c>
      <c r="E2588">
        <f t="shared" si="237"/>
        <v>116.19431053663168</v>
      </c>
      <c r="F2588" s="222"/>
      <c r="G2588" s="115">
        <v>321</v>
      </c>
      <c r="H2588" s="115">
        <f t="shared" si="238"/>
        <v>193.3734939759037</v>
      </c>
      <c r="I2588" s="225">
        <v>44722</v>
      </c>
      <c r="J2588" s="257">
        <v>77222428473</v>
      </c>
      <c r="K2588" s="115">
        <f t="shared" si="239"/>
        <v>185.79900019687898</v>
      </c>
      <c r="L2588" s="115">
        <f t="shared" si="240"/>
        <v>-7.5744937790247207</v>
      </c>
      <c r="M2588" s="248"/>
      <c r="N2588" s="248">
        <v>44722</v>
      </c>
      <c r="O2588" s="115">
        <v>49</v>
      </c>
      <c r="P2588" s="74">
        <f t="shared" si="241"/>
        <v>58.33333333333313</v>
      </c>
      <c r="R2588">
        <f t="shared" si="236"/>
        <v>490</v>
      </c>
      <c r="T2588" s="11">
        <v>44722</v>
      </c>
      <c r="U2588" s="115">
        <v>116.19431053663168</v>
      </c>
      <c r="V2588" s="115">
        <v>193.3734939759037</v>
      </c>
      <c r="W2588" s="115">
        <v>58.33333333333313</v>
      </c>
    </row>
    <row r="2589" spans="3:23" ht="18.75" thickBot="1" x14ac:dyDescent="0.3">
      <c r="C2589" s="11">
        <v>44725</v>
      </c>
      <c r="D2589" s="12">
        <v>2194.3200000000002</v>
      </c>
      <c r="E2589">
        <f t="shared" si="237"/>
        <v>116.24304709434743</v>
      </c>
      <c r="F2589" s="222"/>
      <c r="G2589" s="115">
        <v>321.25</v>
      </c>
      <c r="H2589" s="115">
        <f t="shared" si="238"/>
        <v>193.52409638554224</v>
      </c>
      <c r="I2589" s="225">
        <v>44725</v>
      </c>
      <c r="J2589" s="257">
        <v>77282570551.25</v>
      </c>
      <c r="K2589" s="115">
        <f t="shared" si="239"/>
        <v>185.94370346806033</v>
      </c>
      <c r="L2589" s="115">
        <f t="shared" si="240"/>
        <v>-7.5803929174819018</v>
      </c>
      <c r="M2589" s="248"/>
      <c r="N2589" s="248">
        <v>44725</v>
      </c>
      <c r="O2589" s="115">
        <v>49</v>
      </c>
      <c r="P2589" s="74">
        <f t="shared" si="241"/>
        <v>58.33333333333313</v>
      </c>
      <c r="R2589">
        <f t="shared" si="236"/>
        <v>490</v>
      </c>
      <c r="T2589" s="11">
        <v>44725</v>
      </c>
      <c r="U2589" s="115">
        <v>116.24304709434743</v>
      </c>
      <c r="V2589" s="115">
        <v>193.52409638554224</v>
      </c>
      <c r="W2589" s="115">
        <v>58.33333333333313</v>
      </c>
    </row>
    <row r="2590" spans="3:23" ht="18.75" thickBot="1" x14ac:dyDescent="0.3">
      <c r="C2590" s="11">
        <v>44726</v>
      </c>
      <c r="D2590" s="12">
        <v>2186.9299999999998</v>
      </c>
      <c r="E2590">
        <f t="shared" si="237"/>
        <v>115.85156539704381</v>
      </c>
      <c r="F2590" s="222"/>
      <c r="G2590" s="115">
        <v>319</v>
      </c>
      <c r="H2590" s="115">
        <f t="shared" si="238"/>
        <v>192.16867469879526</v>
      </c>
      <c r="I2590" s="225">
        <v>44726</v>
      </c>
      <c r="J2590" s="257">
        <v>76741291847</v>
      </c>
      <c r="K2590" s="115">
        <f t="shared" si="239"/>
        <v>184.64137402742801</v>
      </c>
      <c r="L2590" s="115">
        <f t="shared" si="240"/>
        <v>-7.527300671367243</v>
      </c>
      <c r="M2590" s="248"/>
      <c r="N2590" s="248">
        <v>44726</v>
      </c>
      <c r="O2590" s="115">
        <v>49.2</v>
      </c>
      <c r="P2590" s="74">
        <f t="shared" si="241"/>
        <v>58.57142857142837</v>
      </c>
      <c r="R2590">
        <f t="shared" si="236"/>
        <v>492</v>
      </c>
      <c r="T2590" s="11">
        <v>44726</v>
      </c>
      <c r="U2590" s="115">
        <v>115.85156539704381</v>
      </c>
      <c r="V2590" s="115">
        <v>192.16867469879526</v>
      </c>
      <c r="W2590" s="115">
        <v>58.57142857142837</v>
      </c>
    </row>
    <row r="2591" spans="3:23" ht="18.75" thickBot="1" x14ac:dyDescent="0.3">
      <c r="C2591" s="11">
        <v>44727</v>
      </c>
      <c r="D2591" s="12">
        <v>2178.46</v>
      </c>
      <c r="E2591">
        <f t="shared" si="237"/>
        <v>115.40287121894349</v>
      </c>
      <c r="F2591" s="222"/>
      <c r="G2591" s="115">
        <v>313</v>
      </c>
      <c r="H2591" s="115">
        <f t="shared" si="238"/>
        <v>188.55421686746996</v>
      </c>
      <c r="I2591" s="225">
        <v>44727</v>
      </c>
      <c r="J2591" s="257">
        <v>75297881969</v>
      </c>
      <c r="K2591" s="115">
        <f t="shared" si="239"/>
        <v>181.16849551907515</v>
      </c>
      <c r="L2591" s="115">
        <f t="shared" si="240"/>
        <v>-7.3857213483948101</v>
      </c>
      <c r="M2591" s="248"/>
      <c r="N2591" s="248">
        <v>44727</v>
      </c>
      <c r="O2591" s="115">
        <v>49.2</v>
      </c>
      <c r="P2591" s="74">
        <f t="shared" si="241"/>
        <v>58.57142857142837</v>
      </c>
      <c r="R2591">
        <f t="shared" si="236"/>
        <v>492</v>
      </c>
      <c r="T2591" s="11">
        <v>44727</v>
      </c>
      <c r="U2591" s="115">
        <v>115.40287121894349</v>
      </c>
      <c r="V2591" s="115">
        <v>188.55421686746996</v>
      </c>
      <c r="W2591" s="115">
        <v>58.57142857142837</v>
      </c>
    </row>
    <row r="2592" spans="3:23" ht="18.75" thickBot="1" x14ac:dyDescent="0.3">
      <c r="C2592" s="11">
        <v>44728</v>
      </c>
      <c r="D2592" s="12">
        <v>2172.5300000000002</v>
      </c>
      <c r="E2592">
        <f t="shared" si="237"/>
        <v>115.088732319754</v>
      </c>
      <c r="F2592" s="222"/>
      <c r="G2592" s="115">
        <v>312</v>
      </c>
      <c r="H2592" s="115">
        <f t="shared" si="238"/>
        <v>187.95180722891573</v>
      </c>
      <c r="I2592" s="225">
        <v>44728</v>
      </c>
      <c r="J2592" s="257">
        <v>75057313656</v>
      </c>
      <c r="K2592" s="115">
        <f t="shared" si="239"/>
        <v>180.58968243434967</v>
      </c>
      <c r="L2592" s="115">
        <f t="shared" si="240"/>
        <v>-7.3621247945660571</v>
      </c>
      <c r="M2592" s="248"/>
      <c r="N2592" s="248">
        <v>44728</v>
      </c>
      <c r="O2592" s="115">
        <v>49.2</v>
      </c>
      <c r="P2592" s="74">
        <f t="shared" si="241"/>
        <v>58.57142857142837</v>
      </c>
      <c r="R2592">
        <f t="shared" si="236"/>
        <v>492</v>
      </c>
      <c r="T2592" s="11">
        <v>44728</v>
      </c>
      <c r="U2592" s="115">
        <v>115.088732319754</v>
      </c>
      <c r="V2592" s="115">
        <v>187.95180722891573</v>
      </c>
      <c r="W2592" s="115">
        <v>58.57142857142837</v>
      </c>
    </row>
    <row r="2593" spans="3:23" ht="18.75" thickBot="1" x14ac:dyDescent="0.3">
      <c r="C2593" s="11">
        <v>44729</v>
      </c>
      <c r="D2593" s="12">
        <v>2167.09</v>
      </c>
      <c r="E2593">
        <f t="shared" si="237"/>
        <v>114.80055093500006</v>
      </c>
      <c r="F2593" s="222"/>
      <c r="G2593" s="115">
        <v>309</v>
      </c>
      <c r="H2593" s="115">
        <f t="shared" si="238"/>
        <v>186.14457831325308</v>
      </c>
      <c r="I2593" s="225">
        <v>44729</v>
      </c>
      <c r="J2593" s="257">
        <v>74335608717</v>
      </c>
      <c r="K2593" s="115">
        <f t="shared" si="239"/>
        <v>178.85324318017322</v>
      </c>
      <c r="L2593" s="115">
        <f t="shared" si="240"/>
        <v>-7.2913351330798548</v>
      </c>
      <c r="M2593" s="248"/>
      <c r="N2593" s="248">
        <v>44729</v>
      </c>
      <c r="O2593" s="115">
        <v>49.2</v>
      </c>
      <c r="P2593" s="74">
        <f t="shared" si="241"/>
        <v>58.57142857142837</v>
      </c>
      <c r="R2593">
        <f t="shared" si="236"/>
        <v>492</v>
      </c>
      <c r="T2593" s="11">
        <v>44729</v>
      </c>
      <c r="U2593" s="115">
        <v>114.80055093500006</v>
      </c>
      <c r="V2593" s="115">
        <v>186.14457831325308</v>
      </c>
      <c r="W2593" s="115">
        <v>58.57142857142837</v>
      </c>
    </row>
    <row r="2594" spans="3:23" ht="18.75" thickBot="1" x14ac:dyDescent="0.3">
      <c r="C2594" s="11">
        <v>44732</v>
      </c>
      <c r="D2594" s="12">
        <v>2158.71</v>
      </c>
      <c r="E2594">
        <f t="shared" si="237"/>
        <v>114.35662446363278</v>
      </c>
      <c r="F2594" s="222"/>
      <c r="G2594" s="115">
        <v>307.75</v>
      </c>
      <c r="H2594" s="115">
        <f t="shared" si="238"/>
        <v>185.39156626506031</v>
      </c>
      <c r="I2594" s="225">
        <v>44732</v>
      </c>
      <c r="J2594" s="257">
        <v>74034898325.75</v>
      </c>
      <c r="K2594" s="115">
        <f t="shared" si="239"/>
        <v>178.12972682426636</v>
      </c>
      <c r="L2594" s="115">
        <f t="shared" si="240"/>
        <v>-7.2618394407939491</v>
      </c>
      <c r="M2594" s="248"/>
      <c r="N2594" s="248">
        <v>44732</v>
      </c>
      <c r="O2594" s="115">
        <v>49</v>
      </c>
      <c r="P2594" s="74">
        <f t="shared" si="241"/>
        <v>58.33333333333313</v>
      </c>
      <c r="R2594">
        <f t="shared" si="236"/>
        <v>490</v>
      </c>
      <c r="T2594" s="11">
        <v>44732</v>
      </c>
      <c r="U2594" s="115">
        <v>114.35662446363278</v>
      </c>
      <c r="V2594" s="115">
        <v>185.39156626506031</v>
      </c>
      <c r="W2594" s="115">
        <v>58.33333333333313</v>
      </c>
    </row>
    <row r="2595" spans="3:23" ht="18.75" thickBot="1" x14ac:dyDescent="0.3">
      <c r="C2595" s="11">
        <v>44733</v>
      </c>
      <c r="D2595" s="12">
        <v>2158.02</v>
      </c>
      <c r="E2595">
        <f t="shared" si="237"/>
        <v>114.32007204534597</v>
      </c>
      <c r="F2595" s="222"/>
      <c r="G2595" s="115">
        <v>310</v>
      </c>
      <c r="H2595" s="115">
        <f t="shared" si="238"/>
        <v>186.74698795180731</v>
      </c>
      <c r="I2595" s="225">
        <v>44733</v>
      </c>
      <c r="J2595" s="257">
        <v>74576177030</v>
      </c>
      <c r="K2595" s="115">
        <f t="shared" si="239"/>
        <v>179.4320562648987</v>
      </c>
      <c r="L2595" s="115">
        <f t="shared" si="240"/>
        <v>-7.3149316869086078</v>
      </c>
      <c r="M2595" s="248"/>
      <c r="N2595" s="248">
        <v>44733</v>
      </c>
      <c r="O2595" s="115">
        <v>49</v>
      </c>
      <c r="P2595" s="74">
        <f t="shared" si="241"/>
        <v>58.33333333333313</v>
      </c>
      <c r="R2595">
        <f t="shared" si="236"/>
        <v>490</v>
      </c>
      <c r="T2595" s="11">
        <v>44733</v>
      </c>
      <c r="U2595" s="115">
        <v>114.32007204534597</v>
      </c>
      <c r="V2595" s="115">
        <v>186.74698795180731</v>
      </c>
      <c r="W2595" s="115">
        <v>58.33333333333313</v>
      </c>
    </row>
    <row r="2596" spans="3:23" ht="18.75" thickBot="1" x14ac:dyDescent="0.3">
      <c r="C2596" s="11">
        <v>44734</v>
      </c>
      <c r="D2596" s="12">
        <v>2150.29</v>
      </c>
      <c r="E2596">
        <f t="shared" si="237"/>
        <v>113.91057901149524</v>
      </c>
      <c r="F2596" s="222"/>
      <c r="G2596" s="115">
        <v>309</v>
      </c>
      <c r="H2596" s="115">
        <f t="shared" si="238"/>
        <v>186.14457831325311</v>
      </c>
      <c r="I2596" s="225">
        <v>44734</v>
      </c>
      <c r="J2596" s="257">
        <v>74335608717</v>
      </c>
      <c r="K2596" s="115">
        <f t="shared" si="239"/>
        <v>178.85324318017322</v>
      </c>
      <c r="L2596" s="115">
        <f t="shared" si="240"/>
        <v>-7.2913351330798832</v>
      </c>
      <c r="M2596" s="248"/>
      <c r="N2596" s="248">
        <v>44734</v>
      </c>
      <c r="O2596" s="115">
        <v>49</v>
      </c>
      <c r="P2596" s="74">
        <f t="shared" si="241"/>
        <v>58.33333333333313</v>
      </c>
      <c r="R2596">
        <f t="shared" si="236"/>
        <v>490</v>
      </c>
      <c r="T2596" s="11">
        <v>44734</v>
      </c>
      <c r="U2596" s="115">
        <v>113.91057901149524</v>
      </c>
      <c r="V2596" s="115">
        <v>186.14457831325311</v>
      </c>
      <c r="W2596" s="115">
        <v>58.33333333333313</v>
      </c>
    </row>
    <row r="2597" spans="3:23" ht="18.75" thickBot="1" x14ac:dyDescent="0.3">
      <c r="C2597" s="11">
        <v>44735</v>
      </c>
      <c r="D2597" s="12">
        <v>2146.75</v>
      </c>
      <c r="E2597">
        <f t="shared" si="237"/>
        <v>113.72304921332815</v>
      </c>
      <c r="F2597" s="222"/>
      <c r="G2597" s="115">
        <v>309</v>
      </c>
      <c r="H2597" s="115">
        <f t="shared" si="238"/>
        <v>186.14457831325311</v>
      </c>
      <c r="I2597" s="225">
        <v>44735</v>
      </c>
      <c r="J2597" s="257">
        <v>74335608717</v>
      </c>
      <c r="K2597" s="115">
        <f t="shared" si="239"/>
        <v>178.85324318017322</v>
      </c>
      <c r="L2597" s="115">
        <f t="shared" si="240"/>
        <v>-7.2913351330798832</v>
      </c>
      <c r="M2597" s="248"/>
      <c r="N2597" s="248">
        <v>44735</v>
      </c>
      <c r="O2597" s="115">
        <v>49</v>
      </c>
      <c r="P2597" s="74">
        <f t="shared" si="241"/>
        <v>58.33333333333313</v>
      </c>
      <c r="R2597">
        <f t="shared" si="236"/>
        <v>490</v>
      </c>
      <c r="T2597" s="11">
        <v>44735</v>
      </c>
      <c r="U2597" s="115">
        <v>113.72304921332815</v>
      </c>
      <c r="V2597" s="115">
        <v>186.14457831325311</v>
      </c>
      <c r="W2597" s="115">
        <v>58.33333333333313</v>
      </c>
    </row>
    <row r="2598" spans="3:23" ht="18.75" thickBot="1" x14ac:dyDescent="0.3">
      <c r="C2598" s="11">
        <v>44736</v>
      </c>
      <c r="D2598" s="12">
        <v>2144.23</v>
      </c>
      <c r="E2598">
        <f t="shared" si="237"/>
        <v>113.58955342480243</v>
      </c>
      <c r="F2598" s="222"/>
      <c r="G2598" s="115">
        <v>308</v>
      </c>
      <c r="H2598" s="115">
        <f t="shared" si="238"/>
        <v>185.5421686746989</v>
      </c>
      <c r="I2598" s="225">
        <v>44736</v>
      </c>
      <c r="J2598" s="257">
        <v>74095040404</v>
      </c>
      <c r="K2598" s="115">
        <f t="shared" si="239"/>
        <v>178.27443009544774</v>
      </c>
      <c r="L2598" s="115">
        <f t="shared" si="240"/>
        <v>-7.2677385792511586</v>
      </c>
      <c r="M2598" s="248"/>
      <c r="N2598" s="248">
        <v>44736</v>
      </c>
      <c r="O2598" s="115">
        <v>49</v>
      </c>
      <c r="P2598" s="74">
        <f t="shared" si="241"/>
        <v>58.33333333333313</v>
      </c>
      <c r="R2598">
        <f t="shared" si="236"/>
        <v>490</v>
      </c>
      <c r="T2598" s="11">
        <v>44736</v>
      </c>
      <c r="U2598" s="115">
        <v>113.58955342480243</v>
      </c>
      <c r="V2598" s="115">
        <v>185.5421686746989</v>
      </c>
      <c r="W2598" s="115">
        <v>58.33333333333313</v>
      </c>
    </row>
    <row r="2599" spans="3:23" ht="18.75" thickBot="1" x14ac:dyDescent="0.3">
      <c r="C2599" s="11">
        <v>44739</v>
      </c>
      <c r="D2599" s="12">
        <v>2136.1</v>
      </c>
      <c r="E2599">
        <f t="shared" si="237"/>
        <v>113.15887058324921</v>
      </c>
      <c r="F2599" s="222"/>
      <c r="G2599" s="115">
        <v>308</v>
      </c>
      <c r="H2599" s="115">
        <f t="shared" si="238"/>
        <v>185.5421686746989</v>
      </c>
      <c r="I2599" s="225">
        <v>44739</v>
      </c>
      <c r="J2599" s="257">
        <v>74095040404</v>
      </c>
      <c r="K2599" s="115">
        <f t="shared" si="239"/>
        <v>178.27443009544774</v>
      </c>
      <c r="L2599" s="115">
        <f t="shared" si="240"/>
        <v>-7.2677385792511586</v>
      </c>
      <c r="M2599" s="248"/>
      <c r="N2599" s="248">
        <v>44739</v>
      </c>
      <c r="O2599" s="115">
        <v>48.5</v>
      </c>
      <c r="P2599" s="74">
        <f t="shared" si="241"/>
        <v>57.738095238095035</v>
      </c>
      <c r="R2599">
        <f t="shared" si="236"/>
        <v>485</v>
      </c>
      <c r="T2599" s="11">
        <v>44739</v>
      </c>
      <c r="U2599" s="115">
        <v>113.15887058324921</v>
      </c>
      <c r="V2599" s="115">
        <v>185.5421686746989</v>
      </c>
      <c r="W2599" s="115">
        <v>57.738095238095035</v>
      </c>
    </row>
    <row r="2600" spans="3:23" ht="18.75" thickBot="1" x14ac:dyDescent="0.3">
      <c r="C2600" s="11">
        <v>44740</v>
      </c>
      <c r="D2600" s="12">
        <v>2132.1</v>
      </c>
      <c r="E2600">
        <f t="shared" si="237"/>
        <v>112.94697250622426</v>
      </c>
      <c r="F2600" s="222"/>
      <c r="G2600" s="115">
        <v>307.5</v>
      </c>
      <c r="H2600" s="115">
        <f t="shared" si="238"/>
        <v>185.2409638554218</v>
      </c>
      <c r="I2600" s="225">
        <v>44740</v>
      </c>
      <c r="J2600" s="257">
        <v>73974756247.5</v>
      </c>
      <c r="K2600" s="115">
        <f t="shared" si="239"/>
        <v>177.985023553085</v>
      </c>
      <c r="L2600" s="115">
        <f t="shared" si="240"/>
        <v>-7.2559403023367963</v>
      </c>
      <c r="M2600" s="248"/>
      <c r="N2600" s="248">
        <v>44740</v>
      </c>
      <c r="O2600" s="115">
        <v>48.5</v>
      </c>
      <c r="P2600" s="74">
        <f t="shared" si="241"/>
        <v>57.738095238095035</v>
      </c>
      <c r="R2600">
        <f t="shared" si="236"/>
        <v>485</v>
      </c>
      <c r="T2600" s="11">
        <v>44740</v>
      </c>
      <c r="U2600" s="115">
        <v>112.94697250622426</v>
      </c>
      <c r="V2600" s="115">
        <v>185.2409638554218</v>
      </c>
      <c r="W2600" s="115">
        <v>57.738095238095035</v>
      </c>
    </row>
    <row r="2601" spans="3:23" ht="18.75" thickBot="1" x14ac:dyDescent="0.3">
      <c r="C2601" s="11">
        <v>44741</v>
      </c>
      <c r="D2601" s="12">
        <v>2124.65</v>
      </c>
      <c r="E2601">
        <f t="shared" si="237"/>
        <v>112.5523123377653</v>
      </c>
      <c r="F2601" s="222"/>
      <c r="G2601" s="115">
        <v>307</v>
      </c>
      <c r="H2601" s="115">
        <f t="shared" si="238"/>
        <v>184.93975903614469</v>
      </c>
      <c r="I2601" s="225">
        <v>44741</v>
      </c>
      <c r="J2601" s="257">
        <v>73854472091</v>
      </c>
      <c r="K2601" s="115">
        <f t="shared" si="239"/>
        <v>177.69561701072226</v>
      </c>
      <c r="L2601" s="115">
        <f t="shared" si="240"/>
        <v>-7.244142025422434</v>
      </c>
      <c r="M2601" s="248"/>
      <c r="N2601" s="248">
        <v>44741</v>
      </c>
      <c r="O2601" s="115">
        <v>48.4</v>
      </c>
      <c r="P2601" s="74">
        <f t="shared" si="241"/>
        <v>57.619047619047414</v>
      </c>
      <c r="R2601">
        <f t="shared" si="236"/>
        <v>484</v>
      </c>
      <c r="T2601" s="11">
        <v>44741</v>
      </c>
      <c r="U2601" s="115">
        <v>112.5523123377653</v>
      </c>
      <c r="V2601" s="115">
        <v>184.93975903614469</v>
      </c>
      <c r="W2601" s="115">
        <v>57.619047619047414</v>
      </c>
    </row>
    <row r="2602" spans="3:23" ht="18.75" thickBot="1" x14ac:dyDescent="0.3">
      <c r="C2602" s="11">
        <v>44742</v>
      </c>
      <c r="D2602" s="12">
        <v>2127.14</v>
      </c>
      <c r="E2602">
        <f t="shared" si="237"/>
        <v>112.68421889071331</v>
      </c>
      <c r="F2602" s="222"/>
      <c r="G2602" s="115">
        <v>307.5</v>
      </c>
      <c r="H2602" s="115">
        <f t="shared" si="238"/>
        <v>185.2409638554218</v>
      </c>
      <c r="I2602" s="241">
        <v>44742</v>
      </c>
      <c r="J2602" s="259">
        <v>73974756247.5</v>
      </c>
      <c r="K2602" s="115">
        <f t="shared" si="239"/>
        <v>177.985023553085</v>
      </c>
      <c r="L2602" s="115">
        <f t="shared" si="240"/>
        <v>-7.2559403023367963</v>
      </c>
      <c r="M2602" s="250"/>
      <c r="N2602" s="250">
        <v>44742</v>
      </c>
      <c r="O2602" s="115">
        <v>48</v>
      </c>
      <c r="P2602" s="74">
        <f t="shared" si="241"/>
        <v>57.14285714285694</v>
      </c>
      <c r="R2602">
        <f t="shared" si="236"/>
        <v>480</v>
      </c>
      <c r="T2602" s="11">
        <v>44742</v>
      </c>
      <c r="U2602" s="115">
        <v>112.68421889071331</v>
      </c>
      <c r="V2602" s="115">
        <v>185.2409638554218</v>
      </c>
      <c r="W2602" s="115">
        <v>57.14285714285694</v>
      </c>
    </row>
    <row r="2603" spans="3:23" ht="18.75" thickBot="1" x14ac:dyDescent="0.3">
      <c r="C2603" s="11">
        <v>44743</v>
      </c>
      <c r="D2603" s="12">
        <v>2119.04</v>
      </c>
      <c r="E2603">
        <f t="shared" si="237"/>
        <v>112.25512528473779</v>
      </c>
      <c r="F2603" s="222"/>
      <c r="G2603" s="115">
        <v>307.5</v>
      </c>
      <c r="H2603" s="115">
        <f t="shared" si="238"/>
        <v>185.2409638554218</v>
      </c>
      <c r="I2603" s="225">
        <v>44743</v>
      </c>
      <c r="J2603" s="257">
        <v>73974756247.5</v>
      </c>
      <c r="K2603" s="115">
        <f t="shared" si="239"/>
        <v>177.985023553085</v>
      </c>
      <c r="L2603" s="115">
        <f t="shared" si="240"/>
        <v>-7.2559403023367963</v>
      </c>
      <c r="M2603" s="248"/>
      <c r="N2603" s="248">
        <v>44743</v>
      </c>
      <c r="O2603" s="115">
        <v>47.199999999999996</v>
      </c>
      <c r="P2603" s="74">
        <f t="shared" si="241"/>
        <v>56.190476190475991</v>
      </c>
      <c r="R2603">
        <f t="shared" si="236"/>
        <v>471.99999999999994</v>
      </c>
      <c r="T2603" s="11">
        <v>44743</v>
      </c>
      <c r="U2603" s="115">
        <v>112.25512528473779</v>
      </c>
      <c r="V2603" s="115">
        <v>185.2409638554218</v>
      </c>
      <c r="W2603" s="115">
        <v>56.190476190475991</v>
      </c>
    </row>
    <row r="2604" spans="3:23" ht="18.75" thickBot="1" x14ac:dyDescent="0.3">
      <c r="C2604" s="11">
        <v>44746</v>
      </c>
      <c r="D2604" s="12">
        <v>2101.5100000000002</v>
      </c>
      <c r="E2604">
        <f t="shared" si="237"/>
        <v>111.32648196217595</v>
      </c>
      <c r="F2604" s="222"/>
      <c r="G2604" s="115">
        <v>305.75</v>
      </c>
      <c r="H2604" s="115">
        <f t="shared" si="238"/>
        <v>184.18674698795192</v>
      </c>
      <c r="I2604" s="225">
        <v>44746</v>
      </c>
      <c r="J2604" s="257">
        <v>73553761699.75</v>
      </c>
      <c r="K2604" s="115">
        <f t="shared" si="239"/>
        <v>176.97210065481539</v>
      </c>
      <c r="L2604" s="115">
        <f t="shared" si="240"/>
        <v>-7.2146463331365283</v>
      </c>
      <c r="M2604" s="248"/>
      <c r="N2604" s="248">
        <v>44746</v>
      </c>
      <c r="O2604" s="115">
        <v>47</v>
      </c>
      <c r="P2604" s="74">
        <f t="shared" si="241"/>
        <v>55.952380952380757</v>
      </c>
      <c r="R2604">
        <f t="shared" si="236"/>
        <v>470</v>
      </c>
      <c r="T2604" s="11">
        <v>44746</v>
      </c>
      <c r="U2604" s="115">
        <v>111.32648196217595</v>
      </c>
      <c r="V2604" s="115">
        <v>184.18674698795192</v>
      </c>
      <c r="W2604" s="115">
        <v>55.952380952380757</v>
      </c>
    </row>
    <row r="2605" spans="3:23" ht="18.75" thickBot="1" x14ac:dyDescent="0.3">
      <c r="C2605" s="11">
        <v>44747</v>
      </c>
      <c r="D2605" s="12">
        <v>2094.56</v>
      </c>
      <c r="E2605">
        <f t="shared" si="237"/>
        <v>110.95830905334508</v>
      </c>
      <c r="F2605" s="222"/>
      <c r="G2605" s="115">
        <v>303</v>
      </c>
      <c r="H2605" s="115">
        <f t="shared" si="238"/>
        <v>182.53012048192784</v>
      </c>
      <c r="I2605" s="225">
        <v>44747</v>
      </c>
      <c r="J2605" s="257">
        <v>72892198839</v>
      </c>
      <c r="K2605" s="115">
        <f t="shared" si="239"/>
        <v>175.38036467182033</v>
      </c>
      <c r="L2605" s="115">
        <f t="shared" si="240"/>
        <v>-7.1497558101075072</v>
      </c>
      <c r="M2605" s="248"/>
      <c r="N2605" s="248">
        <v>44747</v>
      </c>
      <c r="O2605" s="115">
        <v>47</v>
      </c>
      <c r="P2605" s="74">
        <f t="shared" si="241"/>
        <v>55.952380952380757</v>
      </c>
      <c r="R2605">
        <f t="shared" si="236"/>
        <v>470</v>
      </c>
      <c r="T2605" s="11">
        <v>44747</v>
      </c>
      <c r="U2605" s="115">
        <v>110.95830905334508</v>
      </c>
      <c r="V2605" s="115">
        <v>182.53012048192784</v>
      </c>
      <c r="W2605" s="115">
        <v>55.952380952380757</v>
      </c>
    </row>
    <row r="2606" spans="3:23" ht="18.75" thickBot="1" x14ac:dyDescent="0.3">
      <c r="C2606" s="11">
        <v>44748</v>
      </c>
      <c r="D2606" s="12">
        <v>2083.25</v>
      </c>
      <c r="E2606">
        <f t="shared" si="237"/>
        <v>110.35916724055703</v>
      </c>
      <c r="F2606" s="222"/>
      <c r="G2606" s="115">
        <v>300</v>
      </c>
      <c r="H2606" s="115">
        <f t="shared" si="238"/>
        <v>180.72289156626519</v>
      </c>
      <c r="I2606" s="225">
        <v>44748</v>
      </c>
      <c r="J2606" s="257">
        <v>72170493900</v>
      </c>
      <c r="K2606" s="115">
        <f t="shared" si="239"/>
        <v>173.64392541764389</v>
      </c>
      <c r="L2606" s="115">
        <f t="shared" si="240"/>
        <v>-7.0789661486213049</v>
      </c>
      <c r="M2606" s="248"/>
      <c r="N2606" s="248">
        <v>44748</v>
      </c>
      <c r="O2606" s="115">
        <v>47</v>
      </c>
      <c r="P2606" s="74">
        <f t="shared" si="241"/>
        <v>55.952380952380757</v>
      </c>
      <c r="R2606">
        <f t="shared" si="236"/>
        <v>470</v>
      </c>
      <c r="T2606" s="11">
        <v>44748</v>
      </c>
      <c r="U2606" s="115">
        <v>110.35916724055703</v>
      </c>
      <c r="V2606" s="115">
        <v>180.72289156626519</v>
      </c>
      <c r="W2606" s="115">
        <v>55.952380952380757</v>
      </c>
    </row>
    <row r="2607" spans="3:23" ht="18.75" thickBot="1" x14ac:dyDescent="0.3">
      <c r="C2607" s="11">
        <v>44749</v>
      </c>
      <c r="D2607" s="12">
        <v>2076.63</v>
      </c>
      <c r="E2607">
        <f t="shared" si="237"/>
        <v>110.00847592308075</v>
      </c>
      <c r="F2607" s="222"/>
      <c r="G2607" s="115">
        <v>300</v>
      </c>
      <c r="H2607" s="115">
        <f t="shared" si="238"/>
        <v>180.72289156626519</v>
      </c>
      <c r="I2607" s="225">
        <v>44749</v>
      </c>
      <c r="J2607" s="257">
        <v>72170493900</v>
      </c>
      <c r="K2607" s="115">
        <f t="shared" si="239"/>
        <v>173.64392541764389</v>
      </c>
      <c r="L2607" s="115">
        <f t="shared" si="240"/>
        <v>-7.0789661486213049</v>
      </c>
      <c r="M2607" s="248"/>
      <c r="N2607" s="248">
        <v>44749</v>
      </c>
      <c r="O2607" s="115">
        <v>46.5</v>
      </c>
      <c r="P2607" s="74">
        <f t="shared" si="241"/>
        <v>55.357142857142669</v>
      </c>
      <c r="R2607">
        <f t="shared" ref="R2607:R2643" si="242">+O2607*10</f>
        <v>465</v>
      </c>
      <c r="T2607" s="11">
        <v>44749</v>
      </c>
      <c r="U2607" s="115">
        <v>110.00847592308075</v>
      </c>
      <c r="V2607" s="115">
        <v>180.72289156626519</v>
      </c>
      <c r="W2607" s="115">
        <v>55.357142857142669</v>
      </c>
    </row>
    <row r="2608" spans="3:23" ht="18.75" thickBot="1" x14ac:dyDescent="0.3">
      <c r="C2608" s="11">
        <v>44750</v>
      </c>
      <c r="D2608" s="12">
        <v>2060.5300000000002</v>
      </c>
      <c r="E2608">
        <f t="shared" si="237"/>
        <v>109.15558616305533</v>
      </c>
      <c r="F2608" s="222"/>
      <c r="G2608" s="115">
        <v>295.5</v>
      </c>
      <c r="H2608" s="115">
        <f t="shared" si="238"/>
        <v>178.0120481927712</v>
      </c>
      <c r="I2608" s="225">
        <v>44750</v>
      </c>
      <c r="J2608" s="257">
        <v>71087936491.5</v>
      </c>
      <c r="K2608" s="115">
        <f t="shared" si="239"/>
        <v>171.03926653637922</v>
      </c>
      <c r="L2608" s="115">
        <f t="shared" si="240"/>
        <v>-6.9727816563919873</v>
      </c>
      <c r="M2608" s="248"/>
      <c r="N2608" s="248">
        <v>44750</v>
      </c>
      <c r="O2608" s="115">
        <v>46</v>
      </c>
      <c r="P2608" s="74">
        <f t="shared" si="241"/>
        <v>54.761904761904574</v>
      </c>
      <c r="R2608">
        <f t="shared" si="242"/>
        <v>460</v>
      </c>
      <c r="T2608" s="11">
        <v>44750</v>
      </c>
      <c r="U2608" s="115">
        <v>109.15558616305533</v>
      </c>
      <c r="V2608" s="115">
        <v>178.0120481927712</v>
      </c>
      <c r="W2608" s="115">
        <v>54.761904761904574</v>
      </c>
    </row>
    <row r="2609" spans="3:23" ht="18.75" thickBot="1" x14ac:dyDescent="0.3">
      <c r="C2609" s="11">
        <v>44753</v>
      </c>
      <c r="D2609" s="12">
        <v>2057.75</v>
      </c>
      <c r="E2609">
        <f t="shared" si="237"/>
        <v>109.00831699952299</v>
      </c>
      <c r="F2609" s="222"/>
      <c r="G2609" s="115">
        <v>295</v>
      </c>
      <c r="H2609" s="115">
        <f t="shared" si="238"/>
        <v>177.7108433734941</v>
      </c>
      <c r="I2609" s="225">
        <v>44753</v>
      </c>
      <c r="J2609" s="257">
        <v>71873248350</v>
      </c>
      <c r="K2609" s="115">
        <f t="shared" si="239"/>
        <v>172.92874555222068</v>
      </c>
      <c r="L2609" s="115">
        <f t="shared" si="240"/>
        <v>-4.7820978212734246</v>
      </c>
      <c r="M2609" s="248"/>
      <c r="N2609" s="248">
        <v>44753</v>
      </c>
      <c r="O2609" s="115">
        <v>46</v>
      </c>
      <c r="P2609" s="74">
        <f t="shared" si="241"/>
        <v>54.761904761904574</v>
      </c>
      <c r="R2609">
        <f t="shared" si="242"/>
        <v>460</v>
      </c>
      <c r="T2609" s="11">
        <v>44753</v>
      </c>
      <c r="U2609" s="115">
        <v>109.00831699952299</v>
      </c>
      <c r="V2609" s="115">
        <v>177.7108433734941</v>
      </c>
      <c r="W2609" s="115">
        <v>54.761904761904574</v>
      </c>
    </row>
    <row r="2610" spans="3:23" ht="18.75" thickBot="1" x14ac:dyDescent="0.3">
      <c r="C2610" s="11">
        <v>44754</v>
      </c>
      <c r="D2610" s="12">
        <v>2052.92</v>
      </c>
      <c r="E2610">
        <f t="shared" si="237"/>
        <v>108.75245007151537</v>
      </c>
      <c r="F2610" s="222"/>
      <c r="G2610" s="115">
        <v>295.5</v>
      </c>
      <c r="H2610" s="115">
        <f t="shared" si="238"/>
        <v>178.01204819277123</v>
      </c>
      <c r="I2610" s="225">
        <v>44754</v>
      </c>
      <c r="J2610" s="257">
        <v>71995067415</v>
      </c>
      <c r="K2610" s="115">
        <f t="shared" si="239"/>
        <v>173.22184512095328</v>
      </c>
      <c r="L2610" s="115">
        <f t="shared" si="240"/>
        <v>-4.790203071817956</v>
      </c>
      <c r="M2610" s="248"/>
      <c r="N2610" s="248">
        <v>44754</v>
      </c>
      <c r="O2610" s="115">
        <v>46</v>
      </c>
      <c r="P2610" s="74">
        <f t="shared" si="241"/>
        <v>54.761904761904574</v>
      </c>
      <c r="R2610">
        <f t="shared" si="242"/>
        <v>460</v>
      </c>
      <c r="T2610" s="11">
        <v>44754</v>
      </c>
      <c r="U2610" s="115">
        <v>108.75245007151537</v>
      </c>
      <c r="V2610" s="115">
        <v>178.01204819277123</v>
      </c>
      <c r="W2610" s="115">
        <v>54.761904761904574</v>
      </c>
    </row>
    <row r="2611" spans="3:23" ht="18.75" thickBot="1" x14ac:dyDescent="0.3">
      <c r="C2611" s="11">
        <v>44755</v>
      </c>
      <c r="D2611" s="12">
        <v>2053.13</v>
      </c>
      <c r="E2611">
        <f t="shared" si="237"/>
        <v>108.76357472055916</v>
      </c>
      <c r="F2611" s="222"/>
      <c r="G2611" s="115">
        <v>296</v>
      </c>
      <c r="H2611" s="115">
        <f t="shared" si="238"/>
        <v>178.31325301204834</v>
      </c>
      <c r="I2611" s="225">
        <v>44755</v>
      </c>
      <c r="J2611" s="257">
        <v>72116886480</v>
      </c>
      <c r="K2611" s="115">
        <f t="shared" si="239"/>
        <v>173.51494468968585</v>
      </c>
      <c r="L2611" s="115">
        <f t="shared" si="240"/>
        <v>-4.7983083223624874</v>
      </c>
      <c r="M2611" s="248"/>
      <c r="N2611" s="248">
        <v>44755</v>
      </c>
      <c r="O2611" s="115">
        <v>46</v>
      </c>
      <c r="P2611" s="74">
        <f t="shared" si="241"/>
        <v>54.761904761904574</v>
      </c>
      <c r="R2611">
        <f t="shared" si="242"/>
        <v>460</v>
      </c>
      <c r="T2611" s="11">
        <v>44755</v>
      </c>
      <c r="U2611" s="115">
        <v>108.76357472055916</v>
      </c>
      <c r="V2611" s="115">
        <v>178.31325301204834</v>
      </c>
      <c r="W2611" s="115">
        <v>54.761904761904574</v>
      </c>
    </row>
    <row r="2612" spans="3:23" ht="18.75" thickBot="1" x14ac:dyDescent="0.3">
      <c r="C2612" s="11">
        <v>44756</v>
      </c>
      <c r="D2612" s="12">
        <v>2043.14</v>
      </c>
      <c r="E2612">
        <f t="shared" si="237"/>
        <v>108.23435927318934</v>
      </c>
      <c r="F2612" s="222"/>
      <c r="G2612" s="115">
        <v>295.5</v>
      </c>
      <c r="H2612" s="115">
        <f t="shared" si="238"/>
        <v>178.01204819277123</v>
      </c>
      <c r="I2612" s="225">
        <v>44756</v>
      </c>
      <c r="J2612" s="257">
        <v>71995067415</v>
      </c>
      <c r="K2612" s="115">
        <f t="shared" si="239"/>
        <v>173.22184512095328</v>
      </c>
      <c r="L2612" s="115">
        <f t="shared" si="240"/>
        <v>-4.790203071817956</v>
      </c>
      <c r="M2612" s="248"/>
      <c r="N2612" s="248">
        <v>44756</v>
      </c>
      <c r="O2612" s="115">
        <v>46</v>
      </c>
      <c r="P2612" s="74">
        <f t="shared" si="241"/>
        <v>54.761904761904574</v>
      </c>
      <c r="R2612">
        <f t="shared" si="242"/>
        <v>460</v>
      </c>
      <c r="T2612" s="11">
        <v>44756</v>
      </c>
      <c r="U2612" s="115">
        <v>108.23435927318934</v>
      </c>
      <c r="V2612" s="115">
        <v>178.01204819277123</v>
      </c>
      <c r="W2612" s="115">
        <v>54.761904761904574</v>
      </c>
    </row>
    <row r="2613" spans="3:23" ht="18.75" thickBot="1" x14ac:dyDescent="0.3">
      <c r="C2613" s="11">
        <v>44757</v>
      </c>
      <c r="D2613" s="12">
        <v>2042.46</v>
      </c>
      <c r="E2613">
        <f t="shared" si="237"/>
        <v>108.19833660009509</v>
      </c>
      <c r="F2613" s="222"/>
      <c r="G2613" s="115">
        <v>295.5</v>
      </c>
      <c r="H2613" s="115">
        <f t="shared" si="238"/>
        <v>178.01204819277123</v>
      </c>
      <c r="I2613" s="225">
        <v>44757</v>
      </c>
      <c r="J2613" s="257">
        <v>71995067415</v>
      </c>
      <c r="K2613" s="115">
        <f t="shared" si="239"/>
        <v>173.22184512095328</v>
      </c>
      <c r="L2613" s="115">
        <f t="shared" si="240"/>
        <v>-4.790203071817956</v>
      </c>
      <c r="M2613" s="248"/>
      <c r="N2613" s="248">
        <v>44757</v>
      </c>
      <c r="O2613" s="115">
        <v>46</v>
      </c>
      <c r="P2613" s="74">
        <f t="shared" si="241"/>
        <v>54.761904761904574</v>
      </c>
      <c r="R2613">
        <f t="shared" si="242"/>
        <v>460</v>
      </c>
      <c r="T2613" s="11">
        <v>44757</v>
      </c>
      <c r="U2613" s="115">
        <v>108.19833660009509</v>
      </c>
      <c r="V2613" s="115">
        <v>178.01204819277123</v>
      </c>
      <c r="W2613" s="115">
        <v>54.761904761904574</v>
      </c>
    </row>
    <row r="2614" spans="3:23" ht="18.75" thickBot="1" x14ac:dyDescent="0.3">
      <c r="C2614" s="11">
        <v>44760</v>
      </c>
      <c r="D2614" s="12">
        <v>2039.87</v>
      </c>
      <c r="E2614">
        <f t="shared" si="237"/>
        <v>108.06113259522142</v>
      </c>
      <c r="F2614" s="222"/>
      <c r="G2614" s="115">
        <v>295.5</v>
      </c>
      <c r="H2614" s="115">
        <f t="shared" si="238"/>
        <v>178.01204819277123</v>
      </c>
      <c r="I2614" s="225">
        <v>44760</v>
      </c>
      <c r="J2614" s="257">
        <v>71995067415</v>
      </c>
      <c r="K2614" s="115">
        <f t="shared" si="239"/>
        <v>173.22184512095328</v>
      </c>
      <c r="L2614" s="115">
        <f t="shared" si="240"/>
        <v>-4.790203071817956</v>
      </c>
      <c r="M2614" s="248"/>
      <c r="N2614" s="248">
        <v>44760</v>
      </c>
      <c r="O2614" s="115">
        <v>45.9</v>
      </c>
      <c r="P2614" s="74">
        <f t="shared" si="241"/>
        <v>54.642857142856954</v>
      </c>
      <c r="R2614">
        <f t="shared" si="242"/>
        <v>459</v>
      </c>
      <c r="T2614" s="11">
        <v>44760</v>
      </c>
      <c r="U2614" s="115">
        <v>108.06113259522142</v>
      </c>
      <c r="V2614" s="115">
        <v>178.01204819277123</v>
      </c>
      <c r="W2614" s="115">
        <v>54.642857142856954</v>
      </c>
    </row>
    <row r="2615" spans="3:23" ht="18.75" thickBot="1" x14ac:dyDescent="0.3">
      <c r="C2615" s="11">
        <v>44761</v>
      </c>
      <c r="D2615" s="12">
        <v>2040.19</v>
      </c>
      <c r="E2615">
        <f t="shared" si="237"/>
        <v>108.07808444138344</v>
      </c>
      <c r="F2615" s="222"/>
      <c r="G2615" s="115">
        <v>295.5</v>
      </c>
      <c r="H2615" s="115">
        <f t="shared" si="238"/>
        <v>178.01204819277123</v>
      </c>
      <c r="I2615" s="225">
        <v>44761</v>
      </c>
      <c r="J2615" s="257">
        <v>71995067415</v>
      </c>
      <c r="K2615" s="115">
        <f t="shared" si="239"/>
        <v>173.22184512095328</v>
      </c>
      <c r="L2615" s="115">
        <f t="shared" si="240"/>
        <v>-4.790203071817956</v>
      </c>
      <c r="M2615" s="248"/>
      <c r="N2615" s="248">
        <v>44761</v>
      </c>
      <c r="O2615" s="115">
        <v>46</v>
      </c>
      <c r="P2615" s="74">
        <f t="shared" si="241"/>
        <v>54.761904761904582</v>
      </c>
      <c r="R2615">
        <f t="shared" si="242"/>
        <v>460</v>
      </c>
      <c r="T2615" s="11">
        <v>44761</v>
      </c>
      <c r="U2615" s="115">
        <v>108.07808444138344</v>
      </c>
      <c r="V2615" s="115">
        <v>178.01204819277123</v>
      </c>
      <c r="W2615" s="115">
        <v>54.761904761904582</v>
      </c>
    </row>
    <row r="2616" spans="3:23" ht="18.75" thickBot="1" x14ac:dyDescent="0.3">
      <c r="C2616" s="11">
        <v>44762</v>
      </c>
      <c r="D2616" s="12">
        <v>2039.78</v>
      </c>
      <c r="E2616">
        <f t="shared" si="237"/>
        <v>108.05636488848837</v>
      </c>
      <c r="F2616" s="222"/>
      <c r="G2616" s="115">
        <v>295.5</v>
      </c>
      <c r="H2616" s="115">
        <f t="shared" si="238"/>
        <v>178.01204819277123</v>
      </c>
      <c r="I2616" s="225">
        <v>44762</v>
      </c>
      <c r="J2616" s="257">
        <v>71995067415</v>
      </c>
      <c r="K2616" s="115">
        <f t="shared" si="239"/>
        <v>173.22184512095328</v>
      </c>
      <c r="L2616" s="115">
        <f t="shared" si="240"/>
        <v>-4.790203071817956</v>
      </c>
      <c r="M2616" s="248"/>
      <c r="N2616" s="248">
        <v>44762</v>
      </c>
      <c r="O2616" s="115">
        <v>46</v>
      </c>
      <c r="P2616" s="74">
        <f t="shared" si="241"/>
        <v>54.761904761904582</v>
      </c>
      <c r="R2616">
        <f t="shared" si="242"/>
        <v>460</v>
      </c>
      <c r="T2616" s="11">
        <v>44762</v>
      </c>
      <c r="U2616" s="115">
        <v>108.05636488848837</v>
      </c>
      <c r="V2616" s="115">
        <v>178.01204819277123</v>
      </c>
      <c r="W2616" s="115">
        <v>54.761904761904582</v>
      </c>
    </row>
    <row r="2617" spans="3:23" ht="18.75" thickBot="1" x14ac:dyDescent="0.3">
      <c r="C2617" s="11">
        <v>44763</v>
      </c>
      <c r="D2617" s="12">
        <v>2044.22</v>
      </c>
      <c r="E2617">
        <f t="shared" si="237"/>
        <v>108.29157175398608</v>
      </c>
      <c r="F2617" s="222"/>
      <c r="G2617" s="115">
        <v>295</v>
      </c>
      <c r="H2617" s="115">
        <f t="shared" si="238"/>
        <v>177.71084337349413</v>
      </c>
      <c r="I2617" s="225">
        <v>44763</v>
      </c>
      <c r="J2617" s="257">
        <v>71873248350</v>
      </c>
      <c r="K2617" s="115">
        <f t="shared" si="239"/>
        <v>172.9287455522207</v>
      </c>
      <c r="L2617" s="115">
        <f t="shared" si="240"/>
        <v>-4.7820978212734246</v>
      </c>
      <c r="M2617" s="248"/>
      <c r="N2617" s="248">
        <v>44763</v>
      </c>
      <c r="O2617" s="115">
        <v>45.7</v>
      </c>
      <c r="P2617" s="74">
        <f t="shared" si="241"/>
        <v>54.404761904761727</v>
      </c>
      <c r="R2617">
        <f t="shared" si="242"/>
        <v>457</v>
      </c>
      <c r="T2617" s="11">
        <v>44763</v>
      </c>
      <c r="U2617" s="115">
        <v>108.29157175398608</v>
      </c>
      <c r="V2617" s="115">
        <v>177.71084337349413</v>
      </c>
      <c r="W2617" s="115">
        <v>54.404761904761727</v>
      </c>
    </row>
    <row r="2618" spans="3:23" ht="18.75" thickBot="1" x14ac:dyDescent="0.3">
      <c r="C2618" s="11">
        <v>44764</v>
      </c>
      <c r="D2618" s="12">
        <v>2042.22</v>
      </c>
      <c r="E2618">
        <f t="shared" si="237"/>
        <v>108.1856227154736</v>
      </c>
      <c r="F2618" s="222"/>
      <c r="G2618" s="115">
        <v>294.75</v>
      </c>
      <c r="H2618" s="115">
        <f t="shared" si="238"/>
        <v>177.56024096385556</v>
      </c>
      <c r="I2618" s="225">
        <v>44764</v>
      </c>
      <c r="J2618" s="257">
        <v>71812338817.5</v>
      </c>
      <c r="K2618" s="115">
        <f t="shared" si="239"/>
        <v>172.7821957678544</v>
      </c>
      <c r="L2618" s="115">
        <f t="shared" si="240"/>
        <v>-4.778045196001159</v>
      </c>
      <c r="M2618" s="248"/>
      <c r="N2618" s="248">
        <v>44764</v>
      </c>
      <c r="O2618" s="115">
        <v>45.7</v>
      </c>
      <c r="P2618" s="74">
        <f t="shared" si="241"/>
        <v>54.404761904761727</v>
      </c>
      <c r="R2618">
        <f t="shared" si="242"/>
        <v>457</v>
      </c>
      <c r="T2618" s="11">
        <v>44764</v>
      </c>
      <c r="U2618" s="115">
        <v>108.1856227154736</v>
      </c>
      <c r="V2618" s="115">
        <v>177.56024096385556</v>
      </c>
      <c r="W2618" s="115">
        <v>54.404761904761727</v>
      </c>
    </row>
    <row r="2619" spans="3:23" ht="18.75" thickBot="1" x14ac:dyDescent="0.3">
      <c r="C2619" s="11">
        <v>44767</v>
      </c>
      <c r="D2619" s="12">
        <v>2043.87</v>
      </c>
      <c r="E2619">
        <f t="shared" si="237"/>
        <v>108.27303067224639</v>
      </c>
      <c r="F2619" s="222"/>
      <c r="G2619" s="115">
        <v>294.5</v>
      </c>
      <c r="H2619" s="115">
        <f t="shared" si="238"/>
        <v>177.40963855421703</v>
      </c>
      <c r="I2619" s="225">
        <v>44767</v>
      </c>
      <c r="J2619" s="257">
        <v>71751429285</v>
      </c>
      <c r="K2619" s="115">
        <f t="shared" si="239"/>
        <v>172.63564598348813</v>
      </c>
      <c r="L2619" s="115">
        <f t="shared" si="240"/>
        <v>-4.7739925707288933</v>
      </c>
      <c r="M2619" s="248"/>
      <c r="N2619" s="248">
        <v>44767</v>
      </c>
      <c r="O2619" s="115">
        <v>45.7</v>
      </c>
      <c r="P2619" s="74">
        <f t="shared" si="241"/>
        <v>54.404761904761727</v>
      </c>
      <c r="R2619">
        <f t="shared" si="242"/>
        <v>457</v>
      </c>
      <c r="T2619" s="11">
        <v>44767</v>
      </c>
      <c r="U2619" s="115">
        <v>108.27303067224639</v>
      </c>
      <c r="V2619" s="115">
        <v>177.40963855421703</v>
      </c>
      <c r="W2619" s="115">
        <v>54.404761904761727</v>
      </c>
    </row>
    <row r="2620" spans="3:23" ht="18.75" thickBot="1" x14ac:dyDescent="0.3">
      <c r="C2620" s="11">
        <v>44768</v>
      </c>
      <c r="D2620" s="12">
        <v>2041.16</v>
      </c>
      <c r="E2620">
        <f t="shared" si="237"/>
        <v>108.12946972506199</v>
      </c>
      <c r="F2620" s="222"/>
      <c r="G2620" s="115">
        <v>294</v>
      </c>
      <c r="H2620" s="115">
        <f t="shared" si="238"/>
        <v>177.10843373493992</v>
      </c>
      <c r="I2620" s="225">
        <v>44768</v>
      </c>
      <c r="J2620" s="257">
        <v>71629610220</v>
      </c>
      <c r="K2620" s="115">
        <f t="shared" si="239"/>
        <v>172.34254641475556</v>
      </c>
      <c r="L2620" s="115">
        <f t="shared" si="240"/>
        <v>-4.7658873201843619</v>
      </c>
      <c r="M2620" s="248"/>
      <c r="N2620" s="248">
        <v>44768</v>
      </c>
      <c r="O2620" s="115">
        <v>45.5</v>
      </c>
      <c r="P2620" s="74">
        <f t="shared" si="241"/>
        <v>54.166666666666487</v>
      </c>
      <c r="R2620">
        <f t="shared" si="242"/>
        <v>455</v>
      </c>
      <c r="T2620" s="11">
        <v>44768</v>
      </c>
      <c r="U2620" s="115">
        <v>108.12946972506199</v>
      </c>
      <c r="V2620" s="115">
        <v>177.10843373493992</v>
      </c>
      <c r="W2620" s="115">
        <v>54.166666666666487</v>
      </c>
    </row>
    <row r="2621" spans="3:23" ht="18.75" thickBot="1" x14ac:dyDescent="0.3">
      <c r="C2621" s="11">
        <v>44769</v>
      </c>
      <c r="D2621" s="12">
        <v>2036.48</v>
      </c>
      <c r="E2621">
        <f t="shared" si="237"/>
        <v>107.8815489749428</v>
      </c>
      <c r="F2621" s="222"/>
      <c r="G2621" s="115">
        <v>293</v>
      </c>
      <c r="H2621" s="115">
        <f t="shared" si="238"/>
        <v>176.50602409638572</v>
      </c>
      <c r="I2621" s="225">
        <v>44769</v>
      </c>
      <c r="J2621" s="257">
        <v>71385972090</v>
      </c>
      <c r="K2621" s="115">
        <f t="shared" si="239"/>
        <v>171.75634727729042</v>
      </c>
      <c r="L2621" s="115">
        <f t="shared" si="240"/>
        <v>-4.7496768190952992</v>
      </c>
      <c r="M2621" s="248"/>
      <c r="N2621" s="248">
        <v>44769</v>
      </c>
      <c r="O2621" s="115">
        <v>45.599999999999994</v>
      </c>
      <c r="P2621" s="74">
        <f t="shared" si="241"/>
        <v>54.285714285714093</v>
      </c>
      <c r="R2621">
        <f t="shared" si="242"/>
        <v>455.99999999999994</v>
      </c>
      <c r="T2621" s="11">
        <v>44769</v>
      </c>
      <c r="U2621" s="115">
        <v>107.8815489749428</v>
      </c>
      <c r="V2621" s="115">
        <v>176.50602409638572</v>
      </c>
      <c r="W2621" s="115">
        <v>54.285714285714093</v>
      </c>
    </row>
    <row r="2622" spans="3:23" ht="18.75" thickBot="1" x14ac:dyDescent="0.3">
      <c r="C2622" s="11">
        <v>44770</v>
      </c>
      <c r="D2622" s="12">
        <v>2036.49</v>
      </c>
      <c r="E2622">
        <f t="shared" si="237"/>
        <v>107.88207872013535</v>
      </c>
      <c r="F2622" s="222"/>
      <c r="G2622" s="115">
        <v>293</v>
      </c>
      <c r="H2622" s="115">
        <f t="shared" si="238"/>
        <v>176.50602409638572</v>
      </c>
      <c r="I2622" s="225">
        <v>44770</v>
      </c>
      <c r="J2622" s="257">
        <v>71385972090</v>
      </c>
      <c r="K2622" s="115">
        <f t="shared" si="239"/>
        <v>171.75634727729042</v>
      </c>
      <c r="L2622" s="115">
        <f t="shared" si="240"/>
        <v>-4.7496768190952992</v>
      </c>
      <c r="M2622" s="248"/>
      <c r="N2622" s="248">
        <v>44770</v>
      </c>
      <c r="O2622" s="115">
        <v>45.5</v>
      </c>
      <c r="P2622" s="74">
        <f t="shared" si="241"/>
        <v>54.16666666666648</v>
      </c>
      <c r="R2622">
        <f t="shared" si="242"/>
        <v>455</v>
      </c>
      <c r="T2622" s="11">
        <v>44770</v>
      </c>
      <c r="U2622" s="115">
        <v>107.88207872013535</v>
      </c>
      <c r="V2622" s="115">
        <v>176.50602409638572</v>
      </c>
      <c r="W2622" s="115">
        <v>54.16666666666648</v>
      </c>
    </row>
    <row r="2623" spans="3:23" ht="18.75" thickBot="1" x14ac:dyDescent="0.3">
      <c r="C2623" s="11">
        <v>44771</v>
      </c>
      <c r="D2623" s="12">
        <v>2011.03</v>
      </c>
      <c r="E2623">
        <f t="shared" si="237"/>
        <v>106.53334745987154</v>
      </c>
      <c r="F2623" s="222"/>
      <c r="G2623" s="115">
        <v>283</v>
      </c>
      <c r="H2623" s="115">
        <f t="shared" si="238"/>
        <v>170.48192771084354</v>
      </c>
      <c r="I2623" s="241">
        <v>44771</v>
      </c>
      <c r="J2623" s="259">
        <v>68949590790</v>
      </c>
      <c r="K2623" s="115">
        <f t="shared" si="239"/>
        <v>165.89435590263886</v>
      </c>
      <c r="L2623" s="115">
        <f t="shared" si="240"/>
        <v>-4.5875718082046717</v>
      </c>
      <c r="M2623" s="250"/>
      <c r="N2623" s="250">
        <v>44771</v>
      </c>
      <c r="O2623" s="115">
        <v>45</v>
      </c>
      <c r="P2623" s="74">
        <f t="shared" si="241"/>
        <v>53.571428571428392</v>
      </c>
      <c r="R2623">
        <f t="shared" si="242"/>
        <v>450</v>
      </c>
      <c r="T2623" s="11">
        <v>44771</v>
      </c>
      <c r="U2623" s="115">
        <v>106.53334745987154</v>
      </c>
      <c r="V2623" s="115">
        <v>170.48192771084354</v>
      </c>
      <c r="W2623" s="115">
        <v>53.571428571428392</v>
      </c>
    </row>
    <row r="2624" spans="3:23" ht="18" x14ac:dyDescent="0.25">
      <c r="C2624" s="220">
        <v>44774</v>
      </c>
      <c r="D2624" s="180">
        <v>2033.91</v>
      </c>
      <c r="E2624">
        <f t="shared" si="237"/>
        <v>107.74540446045427</v>
      </c>
      <c r="F2624" s="222"/>
      <c r="G2624" s="115">
        <v>295</v>
      </c>
      <c r="H2624" s="115">
        <f t="shared" si="238"/>
        <v>177.71084337349416</v>
      </c>
      <c r="I2624" s="225">
        <v>44774</v>
      </c>
      <c r="J2624" s="257">
        <v>71873248350</v>
      </c>
      <c r="K2624" s="115">
        <f t="shared" si="239"/>
        <v>172.92874555222073</v>
      </c>
      <c r="L2624" s="115">
        <f t="shared" si="240"/>
        <v>-4.7820978212734246</v>
      </c>
      <c r="M2624" s="248"/>
      <c r="N2624" s="248">
        <v>44774</v>
      </c>
      <c r="O2624" s="115">
        <v>45</v>
      </c>
      <c r="P2624" s="74">
        <f t="shared" si="241"/>
        <v>53.571428571428392</v>
      </c>
      <c r="R2624">
        <f t="shared" si="242"/>
        <v>450</v>
      </c>
      <c r="T2624" s="220">
        <v>44774</v>
      </c>
      <c r="U2624" s="115">
        <v>107.74540446045427</v>
      </c>
      <c r="V2624" s="115">
        <v>177.71084337349416</v>
      </c>
      <c r="W2624" s="115">
        <v>53.571428571428392</v>
      </c>
    </row>
    <row r="2625" spans="3:23" ht="18" x14ac:dyDescent="0.25">
      <c r="C2625" s="220">
        <v>44775</v>
      </c>
      <c r="D2625" s="180">
        <v>2038.55</v>
      </c>
      <c r="E2625">
        <f t="shared" si="237"/>
        <v>107.99120622980321</v>
      </c>
      <c r="F2625" s="222"/>
      <c r="G2625" s="115">
        <v>297</v>
      </c>
      <c r="H2625" s="115">
        <f t="shared" si="238"/>
        <v>178.91566265060257</v>
      </c>
      <c r="I2625" s="225">
        <v>44775</v>
      </c>
      <c r="J2625" s="257">
        <v>72360524610</v>
      </c>
      <c r="K2625" s="115">
        <f t="shared" si="239"/>
        <v>174.10114382715102</v>
      </c>
      <c r="L2625" s="115">
        <f t="shared" si="240"/>
        <v>-4.8145188234515501</v>
      </c>
      <c r="M2625" s="248"/>
      <c r="N2625" s="248">
        <v>44775</v>
      </c>
      <c r="O2625" s="115">
        <v>45</v>
      </c>
      <c r="P2625" s="74">
        <f t="shared" si="241"/>
        <v>53.571428571428392</v>
      </c>
      <c r="R2625">
        <f t="shared" si="242"/>
        <v>450</v>
      </c>
      <c r="T2625" s="220">
        <v>44775</v>
      </c>
      <c r="U2625" s="115">
        <v>107.99120622980321</v>
      </c>
      <c r="V2625" s="115">
        <v>178.91566265060257</v>
      </c>
      <c r="W2625" s="115">
        <v>53.571428571428392</v>
      </c>
    </row>
    <row r="2626" spans="3:23" ht="18" x14ac:dyDescent="0.25">
      <c r="C2626" s="220">
        <v>44776</v>
      </c>
      <c r="D2626" s="180">
        <v>2050.67</v>
      </c>
      <c r="E2626">
        <f t="shared" si="237"/>
        <v>108.63325740318882</v>
      </c>
      <c r="F2626" s="222"/>
      <c r="G2626" s="115">
        <v>301.5</v>
      </c>
      <c r="H2626" s="115">
        <f t="shared" si="238"/>
        <v>181.62650602409656</v>
      </c>
      <c r="I2626" s="225">
        <v>44776</v>
      </c>
      <c r="J2626" s="257">
        <v>73456896195</v>
      </c>
      <c r="K2626" s="115">
        <f t="shared" si="239"/>
        <v>176.73903994574422</v>
      </c>
      <c r="L2626" s="115">
        <f t="shared" si="240"/>
        <v>-4.8874660783523325</v>
      </c>
      <c r="M2626" s="248"/>
      <c r="N2626" s="248">
        <v>44776</v>
      </c>
      <c r="O2626" s="115">
        <v>45.099999999999994</v>
      </c>
      <c r="P2626" s="74">
        <f t="shared" si="241"/>
        <v>53.690476190476005</v>
      </c>
      <c r="R2626">
        <f t="shared" si="242"/>
        <v>450.99999999999994</v>
      </c>
      <c r="T2626" s="220">
        <v>44776</v>
      </c>
      <c r="U2626" s="115">
        <v>108.63325740318882</v>
      </c>
      <c r="V2626" s="115">
        <v>181.62650602409656</v>
      </c>
      <c r="W2626" s="115">
        <v>53.690476190476005</v>
      </c>
    </row>
    <row r="2627" spans="3:23" ht="18" x14ac:dyDescent="0.25">
      <c r="C2627" s="220">
        <v>44777</v>
      </c>
      <c r="D2627" s="180">
        <v>2063.7600000000002</v>
      </c>
      <c r="E2627">
        <f t="shared" si="237"/>
        <v>109.32669386025299</v>
      </c>
      <c r="F2627" s="222"/>
      <c r="G2627" s="115">
        <v>309</v>
      </c>
      <c r="H2627" s="115">
        <f t="shared" si="238"/>
        <v>186.14457831325319</v>
      </c>
      <c r="I2627" s="225">
        <v>44777</v>
      </c>
      <c r="J2627" s="257">
        <v>75284182170</v>
      </c>
      <c r="K2627" s="115">
        <f t="shared" si="239"/>
        <v>181.13553347673289</v>
      </c>
      <c r="L2627" s="115">
        <f t="shared" si="240"/>
        <v>-5.0090448365203031</v>
      </c>
      <c r="M2627" s="248"/>
      <c r="N2627" s="248">
        <v>44777</v>
      </c>
      <c r="O2627" s="115">
        <v>45</v>
      </c>
      <c r="P2627" s="74">
        <f t="shared" si="241"/>
        <v>53.571428571428392</v>
      </c>
      <c r="R2627">
        <f t="shared" si="242"/>
        <v>450</v>
      </c>
      <c r="T2627" s="220">
        <v>44777</v>
      </c>
      <c r="U2627" s="115">
        <v>109.32669386025299</v>
      </c>
      <c r="V2627" s="115">
        <v>186.14457831325319</v>
      </c>
      <c r="W2627" s="115">
        <v>53.571428571428392</v>
      </c>
    </row>
    <row r="2628" spans="3:23" ht="18" x14ac:dyDescent="0.25">
      <c r="C2628" s="220">
        <v>44778</v>
      </c>
      <c r="D2628" s="180">
        <v>2068.66</v>
      </c>
      <c r="E2628">
        <f t="shared" si="237"/>
        <v>109.58626900460854</v>
      </c>
      <c r="F2628" s="222"/>
      <c r="G2628" s="115">
        <v>310</v>
      </c>
      <c r="H2628" s="115">
        <f t="shared" si="238"/>
        <v>186.74698795180743</v>
      </c>
      <c r="I2628" s="225">
        <v>44778</v>
      </c>
      <c r="J2628" s="257">
        <v>75527820300</v>
      </c>
      <c r="K2628" s="115">
        <f t="shared" si="239"/>
        <v>181.72173261419806</v>
      </c>
      <c r="L2628" s="115">
        <f t="shared" si="240"/>
        <v>-5.0252553376093658</v>
      </c>
      <c r="M2628" s="248"/>
      <c r="N2628" s="248">
        <v>44778</v>
      </c>
      <c r="O2628" s="115">
        <v>45.099999999999994</v>
      </c>
      <c r="P2628" s="74">
        <f t="shared" si="241"/>
        <v>53.690476190476005</v>
      </c>
      <c r="R2628">
        <f t="shared" si="242"/>
        <v>450.99999999999994</v>
      </c>
      <c r="T2628" s="220">
        <v>44778</v>
      </c>
      <c r="U2628" s="115">
        <v>109.58626900460854</v>
      </c>
      <c r="V2628" s="115">
        <v>186.74698795180743</v>
      </c>
      <c r="W2628" s="115">
        <v>53.690476190476005</v>
      </c>
    </row>
    <row r="2629" spans="3:23" ht="18" x14ac:dyDescent="0.25">
      <c r="C2629" s="220">
        <v>44781</v>
      </c>
      <c r="D2629" s="180">
        <v>2065.89</v>
      </c>
      <c r="E2629">
        <f t="shared" ref="E2629:E2643" si="243">+(D2629/D2628)*E2628</f>
        <v>109.43952958626876</v>
      </c>
      <c r="F2629" s="222"/>
      <c r="G2629" s="115">
        <v>308</v>
      </c>
      <c r="H2629" s="115">
        <f t="shared" ref="H2629:H2643" si="244">+(G2629/G2628)*H2628</f>
        <v>185.54216867469898</v>
      </c>
      <c r="I2629" s="225">
        <v>44781</v>
      </c>
      <c r="J2629" s="257">
        <v>75040544040</v>
      </c>
      <c r="K2629" s="115">
        <f t="shared" ref="K2629:K2643" si="245">+(J2629/J2628)*K2628</f>
        <v>180.54933433926774</v>
      </c>
      <c r="L2629" s="115">
        <f t="shared" ref="L2629:L2643" si="246">+K2629-H2629</f>
        <v>-4.9928343354312403</v>
      </c>
      <c r="M2629" s="248"/>
      <c r="N2629" s="248">
        <v>44781</v>
      </c>
      <c r="O2629" s="115">
        <v>45</v>
      </c>
      <c r="P2629" s="74">
        <f t="shared" ref="P2629:P2643" si="247">+(O2629/O2628)*P2628</f>
        <v>53.571428571428392</v>
      </c>
      <c r="R2629">
        <f t="shared" si="242"/>
        <v>450</v>
      </c>
      <c r="T2629" s="220">
        <v>44781</v>
      </c>
      <c r="U2629" s="115">
        <v>109.43952958626876</v>
      </c>
      <c r="V2629" s="115">
        <v>185.54216867469898</v>
      </c>
      <c r="W2629" s="115">
        <v>53.571428571428392</v>
      </c>
    </row>
    <row r="2630" spans="3:23" ht="18" x14ac:dyDescent="0.25">
      <c r="C2630" s="220">
        <v>44782</v>
      </c>
      <c r="D2630" s="180">
        <v>2062.62</v>
      </c>
      <c r="E2630">
        <f t="shared" si="243"/>
        <v>109.26630290830087</v>
      </c>
      <c r="F2630" s="222"/>
      <c r="G2630" s="115">
        <v>307</v>
      </c>
      <c r="H2630" s="115">
        <f t="shared" si="244"/>
        <v>184.93975903614475</v>
      </c>
      <c r="I2630" s="225">
        <v>44782</v>
      </c>
      <c r="J2630" s="257">
        <v>74796905910</v>
      </c>
      <c r="K2630" s="115">
        <f t="shared" si="245"/>
        <v>179.96313520180257</v>
      </c>
      <c r="L2630" s="115">
        <f t="shared" si="246"/>
        <v>-4.9766238343421776</v>
      </c>
      <c r="M2630" s="248"/>
      <c r="N2630" s="248">
        <v>44782</v>
      </c>
      <c r="O2630" s="115">
        <v>45</v>
      </c>
      <c r="P2630" s="74">
        <f t="shared" si="247"/>
        <v>53.571428571428392</v>
      </c>
      <c r="R2630">
        <f t="shared" si="242"/>
        <v>450</v>
      </c>
      <c r="T2630" s="220">
        <v>44782</v>
      </c>
      <c r="U2630" s="115">
        <v>109.26630290830087</v>
      </c>
      <c r="V2630" s="115">
        <v>184.93975903614475</v>
      </c>
      <c r="W2630" s="115">
        <v>53.571428571428392</v>
      </c>
    </row>
    <row r="2631" spans="3:23" ht="18" x14ac:dyDescent="0.25">
      <c r="C2631" s="220">
        <v>44783</v>
      </c>
      <c r="D2631" s="180">
        <v>2060.9</v>
      </c>
      <c r="E2631">
        <f t="shared" si="243"/>
        <v>109.17518673518015</v>
      </c>
      <c r="F2631" s="222"/>
      <c r="G2631" s="115">
        <v>307</v>
      </c>
      <c r="H2631" s="115">
        <f t="shared" si="244"/>
        <v>184.93975903614475</v>
      </c>
      <c r="I2631" s="225">
        <v>44783</v>
      </c>
      <c r="J2631" s="257">
        <v>74796905910</v>
      </c>
      <c r="K2631" s="115">
        <f t="shared" si="245"/>
        <v>179.96313520180257</v>
      </c>
      <c r="L2631" s="115">
        <f t="shared" si="246"/>
        <v>-4.9766238343421776</v>
      </c>
      <c r="M2631" s="248"/>
      <c r="N2631" s="248">
        <v>44783</v>
      </c>
      <c r="O2631" s="115">
        <v>45.5</v>
      </c>
      <c r="P2631" s="74">
        <f t="shared" si="247"/>
        <v>54.16666666666648</v>
      </c>
      <c r="R2631">
        <f t="shared" si="242"/>
        <v>455</v>
      </c>
      <c r="T2631" s="220">
        <v>44783</v>
      </c>
      <c r="U2631" s="115">
        <v>109.17518673518015</v>
      </c>
      <c r="V2631" s="115">
        <v>184.93975903614475</v>
      </c>
      <c r="W2631" s="115">
        <v>54.16666666666648</v>
      </c>
    </row>
    <row r="2632" spans="3:23" ht="18" x14ac:dyDescent="0.25">
      <c r="C2632" s="220">
        <v>44784</v>
      </c>
      <c r="D2632" s="180">
        <v>2063.42</v>
      </c>
      <c r="E2632">
        <f t="shared" si="243"/>
        <v>109.30868252370585</v>
      </c>
      <c r="F2632" s="222"/>
      <c r="G2632" s="115">
        <v>306</v>
      </c>
      <c r="H2632" s="115">
        <f t="shared" si="244"/>
        <v>184.33734939759054</v>
      </c>
      <c r="I2632" s="225">
        <v>44784</v>
      </c>
      <c r="J2632" s="257">
        <v>74553267780</v>
      </c>
      <c r="K2632" s="115">
        <f t="shared" si="245"/>
        <v>179.37693606433743</v>
      </c>
      <c r="L2632" s="115">
        <f t="shared" si="246"/>
        <v>-4.9604133332531148</v>
      </c>
      <c r="M2632" s="248"/>
      <c r="N2632" s="248">
        <v>44784</v>
      </c>
      <c r="O2632" s="115">
        <v>45.5</v>
      </c>
      <c r="P2632" s="74">
        <f t="shared" si="247"/>
        <v>54.16666666666648</v>
      </c>
      <c r="R2632">
        <f t="shared" si="242"/>
        <v>455</v>
      </c>
      <c r="T2632" s="220">
        <v>44784</v>
      </c>
      <c r="U2632" s="115">
        <v>109.30868252370585</v>
      </c>
      <c r="V2632" s="115">
        <v>184.33734939759054</v>
      </c>
      <c r="W2632" s="115">
        <v>54.16666666666648</v>
      </c>
    </row>
    <row r="2633" spans="3:23" ht="18" x14ac:dyDescent="0.25">
      <c r="C2633" s="220">
        <v>44785</v>
      </c>
      <c r="D2633" s="180">
        <v>2067.5100000000002</v>
      </c>
      <c r="E2633">
        <f t="shared" si="243"/>
        <v>109.52534830746387</v>
      </c>
      <c r="F2633" s="222"/>
      <c r="G2633" s="115">
        <v>306</v>
      </c>
      <c r="H2633" s="115">
        <f t="shared" si="244"/>
        <v>184.33734939759054</v>
      </c>
      <c r="I2633" s="225">
        <v>44785</v>
      </c>
      <c r="J2633" s="257">
        <v>74553267780</v>
      </c>
      <c r="K2633" s="115">
        <f t="shared" si="245"/>
        <v>179.37693606433743</v>
      </c>
      <c r="L2633" s="115">
        <f t="shared" si="246"/>
        <v>-4.9604133332531148</v>
      </c>
      <c r="M2633" s="248"/>
      <c r="N2633" s="248">
        <v>44785</v>
      </c>
      <c r="O2633" s="115">
        <v>48</v>
      </c>
      <c r="P2633" s="74">
        <f t="shared" si="247"/>
        <v>57.142857142856947</v>
      </c>
      <c r="R2633">
        <f t="shared" si="242"/>
        <v>480</v>
      </c>
      <c r="T2633" s="220">
        <v>44785</v>
      </c>
      <c r="U2633" s="115">
        <v>109.52534830746387</v>
      </c>
      <c r="V2633" s="115">
        <v>184.33734939759054</v>
      </c>
      <c r="W2633" s="115">
        <v>57.142857142856947</v>
      </c>
    </row>
    <row r="2634" spans="3:23" ht="18" x14ac:dyDescent="0.25">
      <c r="C2634" s="220">
        <v>44789</v>
      </c>
      <c r="D2634" s="180">
        <v>2067.4499999999998</v>
      </c>
      <c r="E2634">
        <f t="shared" si="243"/>
        <v>109.52216983630848</v>
      </c>
      <c r="F2634" s="222"/>
      <c r="G2634" s="115">
        <v>306</v>
      </c>
      <c r="H2634" s="115">
        <f t="shared" si="244"/>
        <v>184.33734939759054</v>
      </c>
      <c r="I2634" s="225">
        <v>44789</v>
      </c>
      <c r="J2634" s="257">
        <v>74553267780</v>
      </c>
      <c r="K2634" s="115">
        <f t="shared" si="245"/>
        <v>179.37693606433743</v>
      </c>
      <c r="L2634" s="115">
        <f t="shared" si="246"/>
        <v>-4.9604133332531148</v>
      </c>
      <c r="M2634" s="248"/>
      <c r="N2634" s="248">
        <v>44789</v>
      </c>
      <c r="O2634" s="115">
        <v>48.2</v>
      </c>
      <c r="P2634" s="74">
        <f t="shared" si="247"/>
        <v>57.380952380952181</v>
      </c>
      <c r="R2634">
        <f t="shared" si="242"/>
        <v>482</v>
      </c>
      <c r="T2634" s="220">
        <v>44789</v>
      </c>
      <c r="U2634" s="115">
        <v>109.52216983630848</v>
      </c>
      <c r="V2634" s="115">
        <v>184.33734939759054</v>
      </c>
      <c r="W2634" s="115">
        <v>57.380952380952181</v>
      </c>
    </row>
    <row r="2635" spans="3:23" ht="18" x14ac:dyDescent="0.25">
      <c r="C2635" s="220">
        <v>44790</v>
      </c>
      <c r="D2635" s="180">
        <v>2068.11</v>
      </c>
      <c r="E2635">
        <f t="shared" si="243"/>
        <v>109.5571330190176</v>
      </c>
      <c r="F2635" s="222"/>
      <c r="G2635" s="115">
        <v>306.25</v>
      </c>
      <c r="H2635" s="115">
        <f t="shared" si="244"/>
        <v>184.48795180722911</v>
      </c>
      <c r="I2635" s="225">
        <v>44790</v>
      </c>
      <c r="J2635" s="257">
        <v>74614177312.5</v>
      </c>
      <c r="K2635" s="115">
        <f t="shared" si="245"/>
        <v>179.52348584870373</v>
      </c>
      <c r="L2635" s="115">
        <f t="shared" si="246"/>
        <v>-4.9644659585253805</v>
      </c>
      <c r="M2635" s="248"/>
      <c r="N2635" s="248">
        <v>44790</v>
      </c>
      <c r="O2635" s="115">
        <v>48</v>
      </c>
      <c r="P2635" s="74">
        <f t="shared" si="247"/>
        <v>57.14285714285694</v>
      </c>
      <c r="R2635">
        <f t="shared" si="242"/>
        <v>480</v>
      </c>
      <c r="T2635" s="220">
        <v>44790</v>
      </c>
      <c r="U2635" s="115">
        <v>109.5571330190176</v>
      </c>
      <c r="V2635" s="115">
        <v>184.48795180722911</v>
      </c>
      <c r="W2635" s="115">
        <v>57.14285714285694</v>
      </c>
    </row>
    <row r="2636" spans="3:23" ht="18" x14ac:dyDescent="0.25">
      <c r="C2636" s="220">
        <v>44791</v>
      </c>
      <c r="D2636" s="180">
        <v>2066.56</v>
      </c>
      <c r="E2636">
        <f t="shared" si="243"/>
        <v>109.47502251417042</v>
      </c>
      <c r="F2636" s="222"/>
      <c r="G2636" s="115">
        <v>307</v>
      </c>
      <c r="H2636" s="115">
        <f t="shared" si="244"/>
        <v>184.93975903614478</v>
      </c>
      <c r="I2636" s="225">
        <v>44791</v>
      </c>
      <c r="J2636" s="257">
        <v>74796905910</v>
      </c>
      <c r="K2636" s="115">
        <f t="shared" si="245"/>
        <v>179.9631352018026</v>
      </c>
      <c r="L2636" s="115">
        <f t="shared" si="246"/>
        <v>-4.9766238343421776</v>
      </c>
      <c r="M2636" s="248"/>
      <c r="N2636" s="248">
        <v>44791</v>
      </c>
      <c r="O2636" s="115">
        <v>48</v>
      </c>
      <c r="P2636" s="74">
        <f t="shared" si="247"/>
        <v>57.14285714285694</v>
      </c>
      <c r="R2636">
        <f t="shared" si="242"/>
        <v>480</v>
      </c>
      <c r="T2636" s="220">
        <v>44791</v>
      </c>
      <c r="U2636" s="115">
        <v>109.47502251417042</v>
      </c>
      <c r="V2636" s="115">
        <v>184.93975903614478</v>
      </c>
      <c r="W2636" s="115">
        <v>57.14285714285694</v>
      </c>
    </row>
    <row r="2637" spans="3:23" ht="18" x14ac:dyDescent="0.25">
      <c r="C2637" s="220">
        <v>44792</v>
      </c>
      <c r="D2637" s="180">
        <v>2078.3000000000002</v>
      </c>
      <c r="E2637">
        <f t="shared" si="243"/>
        <v>110.09694337023866</v>
      </c>
      <c r="F2637" s="222"/>
      <c r="G2637" s="115">
        <v>311</v>
      </c>
      <c r="H2637" s="115">
        <f t="shared" si="244"/>
        <v>187.34939759036166</v>
      </c>
      <c r="I2637" s="225">
        <v>44792</v>
      </c>
      <c r="J2637" s="257">
        <v>75771458430</v>
      </c>
      <c r="K2637" s="115">
        <f t="shared" si="245"/>
        <v>182.30793175166323</v>
      </c>
      <c r="L2637" s="115">
        <f t="shared" si="246"/>
        <v>-5.0414658386984286</v>
      </c>
      <c r="M2637" s="248"/>
      <c r="N2637" s="248">
        <v>44792</v>
      </c>
      <c r="O2637" s="115">
        <v>47.300000000000004</v>
      </c>
      <c r="P2637" s="74">
        <f t="shared" si="247"/>
        <v>56.309523809523611</v>
      </c>
      <c r="R2637">
        <f t="shared" si="242"/>
        <v>473.00000000000006</v>
      </c>
      <c r="T2637" s="220">
        <v>44792</v>
      </c>
      <c r="U2637" s="115">
        <v>110.09694337023866</v>
      </c>
      <c r="V2637" s="115">
        <v>187.34939759036166</v>
      </c>
      <c r="W2637" s="115">
        <v>56.309523809523611</v>
      </c>
    </row>
    <row r="2638" spans="3:23" ht="18" x14ac:dyDescent="0.25">
      <c r="C2638" s="220">
        <v>44795</v>
      </c>
      <c r="D2638" s="180">
        <v>2078.41</v>
      </c>
      <c r="E2638">
        <f t="shared" si="243"/>
        <v>110.10277056735684</v>
      </c>
      <c r="F2638" s="222"/>
      <c r="G2638" s="115">
        <v>311</v>
      </c>
      <c r="H2638" s="115">
        <f t="shared" si="244"/>
        <v>187.34939759036166</v>
      </c>
      <c r="I2638" s="225">
        <v>44795</v>
      </c>
      <c r="J2638" s="257">
        <v>75771458430</v>
      </c>
      <c r="K2638" s="115">
        <f t="shared" si="245"/>
        <v>182.30793175166323</v>
      </c>
      <c r="L2638" s="115">
        <f t="shared" si="246"/>
        <v>-5.0414658386984286</v>
      </c>
      <c r="M2638" s="248"/>
      <c r="N2638" s="248">
        <v>44795</v>
      </c>
      <c r="O2638" s="115">
        <v>46.900000000000006</v>
      </c>
      <c r="P2638" s="74">
        <f t="shared" si="247"/>
        <v>55.833333333333137</v>
      </c>
      <c r="R2638">
        <f t="shared" si="242"/>
        <v>469.00000000000006</v>
      </c>
      <c r="T2638" s="220">
        <v>44795</v>
      </c>
      <c r="U2638" s="115">
        <v>110.10277056735684</v>
      </c>
      <c r="V2638" s="115">
        <v>187.34939759036166</v>
      </c>
      <c r="W2638" s="115">
        <v>55.833333333333137</v>
      </c>
    </row>
    <row r="2639" spans="3:23" ht="18" x14ac:dyDescent="0.25">
      <c r="C2639" s="220">
        <v>44796</v>
      </c>
      <c r="D2639" s="180">
        <v>2074.5300000000002</v>
      </c>
      <c r="E2639">
        <f t="shared" si="243"/>
        <v>109.89722943264265</v>
      </c>
      <c r="F2639" s="222"/>
      <c r="G2639" s="115">
        <v>311.25</v>
      </c>
      <c r="H2639" s="115">
        <f t="shared" si="244"/>
        <v>187.5000000000002</v>
      </c>
      <c r="I2639" s="225">
        <v>44796</v>
      </c>
      <c r="J2639" s="257">
        <v>75832367962.5</v>
      </c>
      <c r="K2639" s="115">
        <f t="shared" si="245"/>
        <v>182.4544815360295</v>
      </c>
      <c r="L2639" s="115">
        <f t="shared" si="246"/>
        <v>-5.0455184639706943</v>
      </c>
      <c r="M2639" s="248"/>
      <c r="N2639" s="248">
        <v>44796</v>
      </c>
      <c r="O2639" s="115">
        <v>46</v>
      </c>
      <c r="P2639" s="74">
        <f t="shared" si="247"/>
        <v>54.76190476190456</v>
      </c>
      <c r="R2639">
        <f t="shared" si="242"/>
        <v>460</v>
      </c>
      <c r="T2639" s="220">
        <v>44796</v>
      </c>
      <c r="U2639" s="115">
        <v>109.89722943264265</v>
      </c>
      <c r="V2639" s="115">
        <v>187.5000000000002</v>
      </c>
      <c r="W2639" s="115">
        <v>54.76190476190456</v>
      </c>
    </row>
    <row r="2640" spans="3:23" ht="18" x14ac:dyDescent="0.25">
      <c r="C2640" s="220">
        <v>44797</v>
      </c>
      <c r="D2640" s="180">
        <v>2086.9699999999998</v>
      </c>
      <c r="E2640">
        <f t="shared" si="243"/>
        <v>110.55623245219022</v>
      </c>
      <c r="F2640" s="222"/>
      <c r="G2640" s="115">
        <v>316</v>
      </c>
      <c r="H2640" s="115">
        <f t="shared" si="244"/>
        <v>190.36144578313275</v>
      </c>
      <c r="I2640" s="225">
        <v>44797</v>
      </c>
      <c r="J2640" s="257">
        <v>76989649080</v>
      </c>
      <c r="K2640" s="115">
        <f t="shared" si="245"/>
        <v>185.23892743898901</v>
      </c>
      <c r="L2640" s="115">
        <f t="shared" si="246"/>
        <v>-5.1225183441437423</v>
      </c>
      <c r="M2640" s="248"/>
      <c r="N2640" s="248">
        <v>44797</v>
      </c>
      <c r="O2640" s="115">
        <v>45.9</v>
      </c>
      <c r="P2640" s="74">
        <f t="shared" si="247"/>
        <v>54.64285714285694</v>
      </c>
      <c r="R2640">
        <f t="shared" si="242"/>
        <v>459</v>
      </c>
      <c r="T2640" s="220">
        <v>44797</v>
      </c>
      <c r="U2640" s="115">
        <v>110.55623245219022</v>
      </c>
      <c r="V2640" s="115">
        <v>190.36144578313275</v>
      </c>
      <c r="W2640" s="115">
        <v>54.64285714285694</v>
      </c>
    </row>
    <row r="2641" spans="3:23" ht="18" x14ac:dyDescent="0.25">
      <c r="C2641" s="220">
        <v>44798</v>
      </c>
      <c r="D2641" s="180">
        <v>2086.98</v>
      </c>
      <c r="E2641">
        <f t="shared" si="243"/>
        <v>110.5567621973828</v>
      </c>
      <c r="F2641" s="222"/>
      <c r="G2641" s="115">
        <v>316</v>
      </c>
      <c r="H2641" s="115">
        <f t="shared" si="244"/>
        <v>190.36144578313275</v>
      </c>
      <c r="I2641" s="225">
        <v>44798</v>
      </c>
      <c r="J2641" s="257">
        <v>76989649080</v>
      </c>
      <c r="K2641" s="115">
        <f t="shared" si="245"/>
        <v>185.23892743898901</v>
      </c>
      <c r="L2641" s="115">
        <f t="shared" si="246"/>
        <v>-5.1225183441437423</v>
      </c>
      <c r="M2641" s="248"/>
      <c r="N2641" s="248">
        <v>44798</v>
      </c>
      <c r="O2641" s="115">
        <v>45.5</v>
      </c>
      <c r="P2641" s="74">
        <f t="shared" si="247"/>
        <v>54.166666666666465</v>
      </c>
      <c r="R2641">
        <f t="shared" si="242"/>
        <v>455</v>
      </c>
      <c r="T2641" s="220">
        <v>44798</v>
      </c>
      <c r="U2641" s="115">
        <v>110.5567621973828</v>
      </c>
      <c r="V2641" s="115">
        <v>190.36144578313275</v>
      </c>
      <c r="W2641" s="115">
        <v>54.166666666666465</v>
      </c>
    </row>
    <row r="2642" spans="3:23" ht="18" x14ac:dyDescent="0.25">
      <c r="C2642" s="220">
        <v>44799</v>
      </c>
      <c r="D2642" s="180">
        <v>2094.9899999999998</v>
      </c>
      <c r="E2642">
        <f t="shared" si="243"/>
        <v>110.98108809662524</v>
      </c>
      <c r="F2642" s="222"/>
      <c r="G2642" s="115">
        <v>320</v>
      </c>
      <c r="H2642" s="115">
        <f t="shared" si="244"/>
        <v>192.77108433734963</v>
      </c>
      <c r="I2642" s="225">
        <v>44799</v>
      </c>
      <c r="J2642" s="257">
        <v>77964201600</v>
      </c>
      <c r="K2642" s="115">
        <f t="shared" si="245"/>
        <v>187.58372398884964</v>
      </c>
      <c r="L2642" s="115">
        <f t="shared" si="246"/>
        <v>-5.1873603484999933</v>
      </c>
      <c r="M2642" s="248"/>
      <c r="N2642" s="248">
        <v>44799</v>
      </c>
      <c r="O2642" s="115">
        <v>45.5</v>
      </c>
      <c r="P2642" s="74">
        <f t="shared" si="247"/>
        <v>54.166666666666465</v>
      </c>
      <c r="R2642">
        <f t="shared" si="242"/>
        <v>455</v>
      </c>
      <c r="T2642" s="220">
        <v>44799</v>
      </c>
      <c r="U2642" s="115">
        <v>110.98108809662524</v>
      </c>
      <c r="V2642" s="115">
        <v>192.77108433734963</v>
      </c>
      <c r="W2642" s="115">
        <v>54.166666666666465</v>
      </c>
    </row>
    <row r="2643" spans="3:23" ht="18" x14ac:dyDescent="0.25">
      <c r="C2643" s="220">
        <v>44802</v>
      </c>
      <c r="D2643" s="180">
        <v>2093.29</v>
      </c>
      <c r="E2643">
        <f t="shared" si="243"/>
        <v>110.89103141388965</v>
      </c>
      <c r="F2643" s="222"/>
      <c r="G2643" s="115">
        <v>318.5</v>
      </c>
      <c r="H2643" s="115">
        <f t="shared" si="244"/>
        <v>191.86746987951832</v>
      </c>
      <c r="I2643" s="225">
        <v>44802</v>
      </c>
      <c r="J2643" s="257">
        <v>77598744405</v>
      </c>
      <c r="K2643" s="115">
        <f t="shared" si="245"/>
        <v>186.70442528265193</v>
      </c>
      <c r="L2643" s="115">
        <f t="shared" si="246"/>
        <v>-5.1630445968663992</v>
      </c>
      <c r="M2643" s="248"/>
      <c r="N2643" s="248">
        <v>44802</v>
      </c>
      <c r="O2643" s="115">
        <v>45.199999999999996</v>
      </c>
      <c r="P2643" s="74">
        <f t="shared" si="247"/>
        <v>53.809523809523604</v>
      </c>
      <c r="R2643">
        <f t="shared" si="242"/>
        <v>451.99999999999994</v>
      </c>
      <c r="T2643" s="220">
        <v>44802</v>
      </c>
      <c r="U2643" s="115">
        <v>110.89103141388965</v>
      </c>
      <c r="V2643" s="115">
        <v>191.86746987951832</v>
      </c>
      <c r="W2643" s="115">
        <v>53.809523809523604</v>
      </c>
    </row>
    <row r="2644" spans="3:23" ht="15.75" x14ac:dyDescent="0.25">
      <c r="C2644" s="220"/>
      <c r="D2644" s="180"/>
      <c r="F2644" s="222"/>
      <c r="G2644" s="222"/>
      <c r="H2644" s="222"/>
      <c r="I2644" s="223"/>
      <c r="J2644" s="223"/>
      <c r="M2644" s="223"/>
      <c r="N2644" s="223"/>
    </row>
    <row r="2645" spans="3:23" ht="15.75" x14ac:dyDescent="0.25">
      <c r="C2645" s="220"/>
      <c r="D2645" s="180"/>
      <c r="F2645" s="222"/>
      <c r="G2645" s="222"/>
      <c r="H2645" s="222"/>
      <c r="I2645" s="223"/>
      <c r="J2645" s="223"/>
      <c r="M2645" s="223"/>
      <c r="N2645" s="223"/>
    </row>
    <row r="2646" spans="3:23" ht="15.75" x14ac:dyDescent="0.25">
      <c r="C2646" s="220"/>
      <c r="D2646" s="180"/>
      <c r="F2646" s="222"/>
      <c r="G2646" s="222"/>
      <c r="H2646" s="222"/>
      <c r="I2646" s="223"/>
      <c r="J2646" s="223"/>
      <c r="M2646" s="223"/>
      <c r="N2646" s="223"/>
    </row>
    <row r="2647" spans="3:23" ht="15.75" x14ac:dyDescent="0.25">
      <c r="C2647" s="220"/>
      <c r="D2647" s="180"/>
      <c r="F2647" s="222"/>
      <c r="G2647" s="222"/>
      <c r="H2647" s="222"/>
      <c r="I2647" s="223"/>
      <c r="J2647" s="223"/>
      <c r="M2647" s="223"/>
      <c r="N2647" s="223"/>
    </row>
    <row r="2648" spans="3:23" ht="15.75" x14ac:dyDescent="0.25">
      <c r="C2648" s="220"/>
      <c r="D2648" s="180"/>
      <c r="F2648" s="222"/>
      <c r="G2648" s="222"/>
      <c r="H2648" s="222"/>
      <c r="I2648" s="223"/>
      <c r="J2648" s="223"/>
      <c r="M2648" s="223"/>
      <c r="N2648" s="223"/>
    </row>
    <row r="2649" spans="3:23" ht="15.75" x14ac:dyDescent="0.25">
      <c r="C2649" s="220"/>
      <c r="D2649" s="180"/>
      <c r="F2649" s="222"/>
      <c r="G2649" s="222"/>
      <c r="H2649" s="222"/>
      <c r="I2649" s="223"/>
      <c r="J2649" s="223"/>
      <c r="M2649" s="223"/>
      <c r="N2649" s="223"/>
    </row>
    <row r="2650" spans="3:23" ht="15.75" x14ac:dyDescent="0.25">
      <c r="C2650" s="220"/>
      <c r="D2650" s="180"/>
      <c r="F2650" s="222"/>
      <c r="G2650" s="222"/>
      <c r="H2650" s="222"/>
      <c r="I2650" s="223"/>
      <c r="J2650" s="223"/>
      <c r="M2650" s="223"/>
      <c r="N2650" s="223"/>
    </row>
    <row r="2651" spans="3:23" ht="15.75" x14ac:dyDescent="0.25">
      <c r="C2651" s="220"/>
      <c r="D2651" s="180"/>
      <c r="F2651" s="222"/>
      <c r="G2651" s="222"/>
      <c r="H2651" s="222"/>
      <c r="I2651" s="223"/>
      <c r="J2651" s="223"/>
      <c r="M2651" s="223"/>
      <c r="N2651" s="223"/>
    </row>
    <row r="2652" spans="3:23" ht="15.75" x14ac:dyDescent="0.25">
      <c r="C2652" s="220"/>
      <c r="D2652" s="180"/>
      <c r="F2652" s="222"/>
      <c r="G2652" s="222"/>
      <c r="H2652" s="222"/>
      <c r="I2652" s="223"/>
      <c r="J2652" s="223"/>
      <c r="M2652" s="223"/>
      <c r="N2652" s="223"/>
    </row>
    <row r="2653" spans="3:23" ht="15.75" x14ac:dyDescent="0.25">
      <c r="C2653" s="220"/>
      <c r="D2653" s="180"/>
      <c r="F2653" s="222"/>
      <c r="G2653" s="222"/>
      <c r="H2653" s="222"/>
      <c r="I2653" s="223"/>
      <c r="J2653" s="223"/>
      <c r="M2653" s="223"/>
      <c r="N2653" s="223"/>
    </row>
    <row r="2654" spans="3:23" ht="15.75" x14ac:dyDescent="0.25">
      <c r="C2654" s="220"/>
      <c r="D2654" s="180"/>
      <c r="F2654" s="222"/>
      <c r="G2654" s="222"/>
      <c r="H2654" s="222"/>
      <c r="I2654" s="223"/>
      <c r="J2654" s="223"/>
      <c r="M2654" s="223"/>
      <c r="N2654" s="223"/>
    </row>
    <row r="2655" spans="3:23" ht="15.75" x14ac:dyDescent="0.25">
      <c r="C2655" s="220"/>
      <c r="D2655" s="180"/>
      <c r="F2655" s="222"/>
      <c r="G2655" s="222"/>
      <c r="H2655" s="222"/>
      <c r="I2655" s="223"/>
      <c r="J2655" s="223"/>
      <c r="M2655" s="223"/>
      <c r="N2655" s="223"/>
    </row>
    <row r="2656" spans="3:23" ht="15.75" x14ac:dyDescent="0.25">
      <c r="C2656" s="220"/>
      <c r="D2656" s="180"/>
      <c r="F2656" s="222"/>
      <c r="G2656" s="222"/>
      <c r="H2656" s="222"/>
      <c r="I2656" s="223"/>
      <c r="J2656" s="223"/>
      <c r="M2656" s="223"/>
      <c r="N2656" s="223"/>
    </row>
    <row r="2657" spans="3:14" ht="15.75" x14ac:dyDescent="0.25">
      <c r="C2657" s="220"/>
      <c r="D2657" s="180"/>
      <c r="F2657" s="222"/>
      <c r="G2657" s="222"/>
      <c r="H2657" s="222"/>
      <c r="I2657" s="223"/>
      <c r="J2657" s="223"/>
      <c r="M2657" s="223"/>
      <c r="N2657" s="223"/>
    </row>
    <row r="2658" spans="3:14" ht="15.75" x14ac:dyDescent="0.25">
      <c r="C2658" s="220"/>
      <c r="D2658" s="180"/>
      <c r="F2658" s="222"/>
      <c r="G2658" s="222"/>
      <c r="H2658" s="222"/>
      <c r="I2658" s="223"/>
      <c r="J2658" s="223"/>
      <c r="M2658" s="223"/>
      <c r="N2658" s="223"/>
    </row>
    <row r="2659" spans="3:14" ht="15.75" x14ac:dyDescent="0.25">
      <c r="C2659" s="220"/>
      <c r="D2659" s="180"/>
      <c r="F2659" s="222"/>
      <c r="G2659" s="222"/>
      <c r="H2659" s="222"/>
      <c r="I2659" s="223"/>
      <c r="J2659" s="223"/>
      <c r="M2659" s="223"/>
      <c r="N2659" s="223"/>
    </row>
    <row r="2660" spans="3:14" ht="15.75" x14ac:dyDescent="0.25">
      <c r="C2660" s="220"/>
      <c r="D2660" s="180"/>
      <c r="F2660" s="222"/>
      <c r="G2660" s="222"/>
      <c r="H2660" s="222"/>
      <c r="I2660" s="223"/>
      <c r="J2660" s="223"/>
      <c r="M2660" s="223"/>
      <c r="N2660" s="223"/>
    </row>
    <row r="2661" spans="3:14" ht="15.75" x14ac:dyDescent="0.25">
      <c r="C2661" s="220"/>
      <c r="D2661" s="180"/>
      <c r="F2661" s="222"/>
      <c r="G2661" s="222"/>
      <c r="H2661" s="222"/>
      <c r="I2661" s="223"/>
      <c r="J2661" s="223"/>
      <c r="M2661" s="223"/>
      <c r="N2661" s="223"/>
    </row>
    <row r="2662" spans="3:14" ht="15.75" x14ac:dyDescent="0.25">
      <c r="C2662" s="220"/>
      <c r="D2662" s="180"/>
      <c r="F2662" s="222"/>
      <c r="G2662" s="222"/>
      <c r="H2662" s="222"/>
      <c r="I2662" s="223"/>
      <c r="J2662" s="223"/>
      <c r="M2662" s="223"/>
      <c r="N2662" s="223"/>
    </row>
    <row r="2663" spans="3:14" ht="15.75" x14ac:dyDescent="0.25">
      <c r="C2663" s="220"/>
      <c r="D2663" s="180"/>
      <c r="F2663" s="222"/>
      <c r="G2663" s="222"/>
      <c r="H2663" s="222"/>
      <c r="I2663" s="223"/>
      <c r="J2663" s="223"/>
      <c r="M2663" s="223"/>
      <c r="N2663" s="223"/>
    </row>
    <row r="2664" spans="3:14" ht="15.75" x14ac:dyDescent="0.25">
      <c r="C2664" s="220"/>
      <c r="D2664" s="180"/>
      <c r="F2664" s="222"/>
      <c r="G2664" s="222"/>
      <c r="H2664" s="222"/>
      <c r="I2664" s="223"/>
      <c r="J2664" s="223"/>
      <c r="M2664" s="223"/>
      <c r="N2664" s="223"/>
    </row>
  </sheetData>
  <conditionalFormatting sqref="D3:D1762">
    <cfRule type="top10" dxfId="6" priority="1" stopIfTrue="1" rank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5532"/>
  <sheetViews>
    <sheetView tabSelected="1" zoomScale="110" zoomScaleNormal="110" workbookViewId="0">
      <pane ySplit="5" topLeftCell="A4466" activePane="bottomLeft" state="frozen"/>
      <selection pane="bottomLeft" activeCell="L4467" sqref="L4467"/>
    </sheetView>
  </sheetViews>
  <sheetFormatPr defaultColWidth="9.140625" defaultRowHeight="22.7" customHeight="1" x14ac:dyDescent="0.2"/>
  <cols>
    <col min="1" max="1" width="9.140625" style="61"/>
    <col min="2" max="2" width="20.42578125" style="41" customWidth="1"/>
    <col min="3" max="3" width="13.140625" style="3" customWidth="1"/>
    <col min="4" max="4" width="15.42578125" style="4" customWidth="1"/>
    <col min="5" max="5" width="15.85546875" style="3" customWidth="1"/>
    <col min="6" max="7" width="9.140625" style="61"/>
    <col min="8" max="8" width="9.140625" style="73"/>
    <col min="9" max="9" width="9.140625" style="61"/>
    <col min="10" max="10" width="9.140625" style="73"/>
    <col min="11" max="31" width="9.140625" style="61"/>
    <col min="32" max="16384" width="9.140625" style="5"/>
  </cols>
  <sheetData>
    <row r="1" spans="2:10" ht="22.7" customHeight="1" x14ac:dyDescent="0.2">
      <c r="B1" s="63"/>
      <c r="C1" s="64"/>
      <c r="D1" s="65"/>
      <c r="E1" s="64"/>
    </row>
    <row r="2" spans="2:10" ht="22.7" customHeight="1" thickBot="1" x14ac:dyDescent="0.25">
      <c r="B2" s="63"/>
      <c r="C2" s="64"/>
      <c r="D2" s="65"/>
      <c r="E2" s="64"/>
    </row>
    <row r="3" spans="2:10" ht="22.7" customHeight="1" thickBot="1" x14ac:dyDescent="0.4">
      <c r="B3" s="131" t="s">
        <v>8</v>
      </c>
      <c r="C3" s="132"/>
      <c r="D3" s="133"/>
      <c r="E3" s="134"/>
    </row>
    <row r="4" spans="2:10" ht="22.7" customHeight="1" x14ac:dyDescent="0.25">
      <c r="B4" s="135"/>
      <c r="C4" s="136"/>
      <c r="D4" s="137" t="s">
        <v>9</v>
      </c>
      <c r="E4" s="138" t="s">
        <v>9</v>
      </c>
    </row>
    <row r="5" spans="2:10" ht="22.7" customHeight="1" thickBot="1" x14ac:dyDescent="0.3">
      <c r="B5" s="141" t="s">
        <v>10</v>
      </c>
      <c r="C5" s="136" t="s">
        <v>11</v>
      </c>
      <c r="D5" s="139" t="s">
        <v>12</v>
      </c>
      <c r="E5" s="140" t="s">
        <v>13</v>
      </c>
    </row>
    <row r="6" spans="2:10" ht="22.7" customHeight="1" thickBot="1" x14ac:dyDescent="0.25">
      <c r="B6" s="142">
        <v>38933</v>
      </c>
      <c r="C6" s="143">
        <v>100</v>
      </c>
      <c r="D6" s="144">
        <v>100</v>
      </c>
      <c r="E6" s="144">
        <v>100</v>
      </c>
    </row>
    <row r="7" spans="2:10" ht="22.7" customHeight="1" thickBot="1" x14ac:dyDescent="0.25">
      <c r="B7" s="142">
        <v>38936</v>
      </c>
      <c r="C7" s="143">
        <v>100.8322004744759</v>
      </c>
      <c r="D7" s="144">
        <v>100.8322004744759</v>
      </c>
      <c r="E7" s="144">
        <v>100.8322004744759</v>
      </c>
    </row>
    <row r="8" spans="2:10" ht="22.7" customHeight="1" thickBot="1" x14ac:dyDescent="0.25">
      <c r="B8" s="142">
        <v>38938</v>
      </c>
      <c r="C8" s="143">
        <v>101.14602087651794</v>
      </c>
      <c r="D8" s="144">
        <v>100.78272504552379</v>
      </c>
      <c r="E8" s="144">
        <v>100.78272504552379</v>
      </c>
    </row>
    <row r="9" spans="2:10" ht="22.7" customHeight="1" thickBot="1" x14ac:dyDescent="0.25">
      <c r="B9" s="142">
        <v>38940</v>
      </c>
      <c r="C9" s="143">
        <v>101.87</v>
      </c>
      <c r="D9" s="144">
        <v>101.87</v>
      </c>
      <c r="E9" s="143">
        <v>100.81474442219232</v>
      </c>
      <c r="H9" s="73">
        <f>E9-D9</f>
        <v>-1.0552555778076851</v>
      </c>
      <c r="J9" s="73">
        <f>H9/D9*100</f>
        <v>-1.0358845369664131</v>
      </c>
    </row>
    <row r="10" spans="2:10" ht="22.7" customHeight="1" thickBot="1" x14ac:dyDescent="0.25">
      <c r="B10" s="142">
        <v>38943</v>
      </c>
      <c r="C10" s="143">
        <v>103.3</v>
      </c>
      <c r="D10" s="143">
        <v>103.3</v>
      </c>
      <c r="E10" s="143">
        <v>101.89957330963924</v>
      </c>
      <c r="H10" s="73">
        <f t="shared" ref="H10:H75" si="0">E10-D10</f>
        <v>-1.4004266903607601</v>
      </c>
      <c r="J10" s="73">
        <f t="shared" ref="J10:J73" si="1">H10/D10*100</f>
        <v>-1.3556889548506874</v>
      </c>
    </row>
    <row r="11" spans="2:10" ht="22.7" customHeight="1" thickBot="1" x14ac:dyDescent="0.25">
      <c r="B11" s="142">
        <v>38945</v>
      </c>
      <c r="C11" s="143">
        <v>104.32513979963328</v>
      </c>
      <c r="D11" s="143">
        <v>104.33</v>
      </c>
      <c r="E11" s="143">
        <v>102.61036386254081</v>
      </c>
      <c r="H11" s="73">
        <f t="shared" si="0"/>
        <v>-1.7196361374591902</v>
      </c>
      <c r="J11" s="73">
        <f t="shared" si="1"/>
        <v>-1.6482662105426915</v>
      </c>
    </row>
    <row r="12" spans="2:10" ht="22.7" customHeight="1" thickBot="1" x14ac:dyDescent="0.25">
      <c r="B12" s="142">
        <v>38947</v>
      </c>
      <c r="C12" s="143">
        <v>104.96945536195383</v>
      </c>
      <c r="D12" s="144">
        <v>104.96945536195382</v>
      </c>
      <c r="E12" s="143">
        <v>102.6264885714839</v>
      </c>
      <c r="H12" s="73">
        <f t="shared" si="0"/>
        <v>-2.3429667904699158</v>
      </c>
      <c r="J12" s="73">
        <f t="shared" si="1"/>
        <v>-2.2320462484928965</v>
      </c>
    </row>
    <row r="13" spans="2:10" ht="22.7" customHeight="1" thickBot="1" x14ac:dyDescent="0.25">
      <c r="B13" s="142">
        <v>38950</v>
      </c>
      <c r="C13" s="143">
        <v>106.48</v>
      </c>
      <c r="D13" s="144">
        <v>106.48</v>
      </c>
      <c r="E13" s="143">
        <v>103.77211988844719</v>
      </c>
      <c r="H13" s="73">
        <f t="shared" si="0"/>
        <v>-2.7078801115528108</v>
      </c>
      <c r="J13" s="73">
        <f t="shared" si="1"/>
        <v>-2.5430880085958028</v>
      </c>
    </row>
    <row r="14" spans="2:10" ht="22.7" customHeight="1" thickBot="1" x14ac:dyDescent="0.25">
      <c r="B14" s="142">
        <v>38952</v>
      </c>
      <c r="C14" s="143">
        <v>106.94273285074244</v>
      </c>
      <c r="D14" s="143">
        <v>106.94273285074244</v>
      </c>
      <c r="E14" s="143">
        <v>104.22060606760964</v>
      </c>
      <c r="H14" s="73">
        <f t="shared" si="0"/>
        <v>-2.7221267831328078</v>
      </c>
      <c r="J14" s="73">
        <f t="shared" si="1"/>
        <v>-2.5454060416915087</v>
      </c>
    </row>
    <row r="15" spans="2:10" ht="22.7" customHeight="1" thickBot="1" x14ac:dyDescent="0.25">
      <c r="B15" s="142">
        <v>38954</v>
      </c>
      <c r="C15" s="143">
        <v>106.89</v>
      </c>
      <c r="D15" s="143">
        <v>106.89</v>
      </c>
      <c r="E15" s="143">
        <v>104.02271807705257</v>
      </c>
      <c r="H15" s="73">
        <f t="shared" si="0"/>
        <v>-2.8672819229474271</v>
      </c>
      <c r="J15" s="73">
        <f t="shared" si="1"/>
        <v>-2.6824604012979951</v>
      </c>
    </row>
    <row r="16" spans="2:10" ht="22.7" customHeight="1" thickBot="1" x14ac:dyDescent="0.25">
      <c r="B16" s="142">
        <v>38959</v>
      </c>
      <c r="C16" s="143">
        <v>107.04053367632081</v>
      </c>
      <c r="D16" s="143">
        <v>107.04053367632081</v>
      </c>
      <c r="E16" s="143">
        <v>104.16505054157182</v>
      </c>
      <c r="H16" s="73">
        <f t="shared" si="0"/>
        <v>-2.8754831347489898</v>
      </c>
      <c r="J16" s="73">
        <f t="shared" si="1"/>
        <v>-2.6863497742305222</v>
      </c>
    </row>
    <row r="17" spans="2:10" ht="22.7" customHeight="1" thickBot="1" x14ac:dyDescent="0.25">
      <c r="B17" s="142">
        <v>38961</v>
      </c>
      <c r="C17" s="143">
        <v>108.47283925585249</v>
      </c>
      <c r="D17" s="144">
        <v>108.47283925585249</v>
      </c>
      <c r="E17" s="143">
        <v>105.55614960920674</v>
      </c>
      <c r="H17" s="73">
        <f t="shared" si="0"/>
        <v>-2.9166896466457501</v>
      </c>
      <c r="J17" s="73">
        <f t="shared" si="1"/>
        <v>-2.6888663251140854</v>
      </c>
    </row>
    <row r="18" spans="2:10" ht="22.7" customHeight="1" thickBot="1" x14ac:dyDescent="0.25">
      <c r="B18" s="142">
        <v>38964</v>
      </c>
      <c r="C18" s="143">
        <v>109.79994652651959</v>
      </c>
      <c r="D18" s="144">
        <v>109.79994652651959</v>
      </c>
      <c r="E18" s="144">
        <v>106.85032425072312</v>
      </c>
      <c r="H18" s="73">
        <f t="shared" si="0"/>
        <v>-2.9496222757964716</v>
      </c>
      <c r="J18" s="73">
        <f t="shared" si="1"/>
        <v>-2.6863603937038896</v>
      </c>
    </row>
    <row r="19" spans="2:10" ht="22.7" customHeight="1" thickBot="1" x14ac:dyDescent="0.25">
      <c r="B19" s="142">
        <v>38966</v>
      </c>
      <c r="C19" s="143">
        <v>112.69733808212834</v>
      </c>
      <c r="D19" s="144">
        <v>112.69729999999998</v>
      </c>
      <c r="E19" s="143">
        <v>109.42409236744344</v>
      </c>
      <c r="H19" s="73">
        <f t="shared" si="0"/>
        <v>-3.2732076325565487</v>
      </c>
      <c r="J19" s="73">
        <f t="shared" si="1"/>
        <v>-2.9044241810199085</v>
      </c>
    </row>
    <row r="20" spans="2:10" ht="22.7" customHeight="1" thickBot="1" x14ac:dyDescent="0.25">
      <c r="B20" s="142">
        <v>38968</v>
      </c>
      <c r="C20" s="143">
        <v>113.57243316713567</v>
      </c>
      <c r="D20" s="144">
        <v>113.57243316713567</v>
      </c>
      <c r="E20" s="143">
        <v>110.20610444601272</v>
      </c>
      <c r="H20" s="73">
        <f t="shared" si="0"/>
        <v>-3.3663287211229544</v>
      </c>
      <c r="J20" s="73">
        <f t="shared" si="1"/>
        <v>-2.9640368065100722</v>
      </c>
    </row>
    <row r="21" spans="2:10" ht="22.7" customHeight="1" thickBot="1" x14ac:dyDescent="0.25">
      <c r="B21" s="142">
        <v>38971</v>
      </c>
      <c r="C21" s="143">
        <v>112.39211158874902</v>
      </c>
      <c r="D21" s="144">
        <v>112.39211158874902</v>
      </c>
      <c r="E21" s="143">
        <v>109.06078863796755</v>
      </c>
      <c r="H21" s="73">
        <f t="shared" si="0"/>
        <v>-3.3313229507814697</v>
      </c>
      <c r="J21" s="73">
        <f t="shared" si="1"/>
        <v>-2.964018473975313</v>
      </c>
    </row>
    <row r="22" spans="2:10" ht="22.7" customHeight="1" thickBot="1" x14ac:dyDescent="0.25">
      <c r="B22" s="142">
        <v>38973</v>
      </c>
      <c r="C22" s="143">
        <v>111.82955148691536</v>
      </c>
      <c r="D22" s="144">
        <v>111.82959999999999</v>
      </c>
      <c r="E22" s="143">
        <v>108.47834795411326</v>
      </c>
      <c r="H22" s="73">
        <f t="shared" si="0"/>
        <v>-3.3512520458867243</v>
      </c>
      <c r="J22" s="73">
        <f t="shared" si="1"/>
        <v>-2.9967486657260016</v>
      </c>
    </row>
    <row r="23" spans="2:10" ht="22.7" customHeight="1" thickBot="1" x14ac:dyDescent="0.25">
      <c r="B23" s="142">
        <v>38975</v>
      </c>
      <c r="C23" s="143">
        <v>111.39</v>
      </c>
      <c r="D23" s="144">
        <v>111.39</v>
      </c>
      <c r="E23" s="143">
        <v>108.05599579780385</v>
      </c>
      <c r="H23" s="73">
        <f t="shared" si="0"/>
        <v>-3.3340042021961551</v>
      </c>
      <c r="J23" s="73">
        <f t="shared" si="1"/>
        <v>-2.9930911232571642</v>
      </c>
    </row>
    <row r="24" spans="2:10" ht="22.7" customHeight="1" thickBot="1" x14ac:dyDescent="0.25">
      <c r="B24" s="142">
        <v>38978</v>
      </c>
      <c r="C24" s="143">
        <v>110.97771832052716</v>
      </c>
      <c r="D24" s="144">
        <v>110.97769999999998</v>
      </c>
      <c r="E24" s="143">
        <v>107.61896732797744</v>
      </c>
      <c r="H24" s="73">
        <f t="shared" si="0"/>
        <v>-3.3587326720225406</v>
      </c>
      <c r="J24" s="73">
        <f t="shared" si="1"/>
        <v>-3.0264933153440206</v>
      </c>
    </row>
    <row r="25" spans="2:10" ht="22.7" customHeight="1" thickBot="1" x14ac:dyDescent="0.25">
      <c r="B25" s="142">
        <v>38980</v>
      </c>
      <c r="C25" s="143">
        <v>111.19665384867363</v>
      </c>
      <c r="D25" s="144">
        <v>111.19669999999998</v>
      </c>
      <c r="E25" s="143">
        <v>107.83133930761683</v>
      </c>
      <c r="H25" s="73">
        <f t="shared" si="0"/>
        <v>-3.3653606923831489</v>
      </c>
      <c r="J25" s="73">
        <f t="shared" si="1"/>
        <v>-3.026493315344025</v>
      </c>
    </row>
    <row r="26" spans="2:10" ht="22.7" customHeight="1" thickBot="1" x14ac:dyDescent="0.25">
      <c r="B26" s="142">
        <v>38982</v>
      </c>
      <c r="C26" s="143">
        <v>111.08578775971027</v>
      </c>
      <c r="D26" s="144">
        <v>111.08578775971027</v>
      </c>
      <c r="E26" s="143">
        <v>107.72786857598429</v>
      </c>
      <c r="H26" s="73">
        <f t="shared" si="0"/>
        <v>-3.3579191837259827</v>
      </c>
      <c r="J26" s="73">
        <f t="shared" si="1"/>
        <v>-3.0228161958841211</v>
      </c>
    </row>
    <row r="27" spans="2:10" ht="22.7" customHeight="1" thickBot="1" x14ac:dyDescent="0.25">
      <c r="B27" s="142">
        <v>38985</v>
      </c>
      <c r="C27" s="143">
        <v>110.4</v>
      </c>
      <c r="D27" s="144">
        <v>110.4</v>
      </c>
      <c r="E27" s="143">
        <v>107.06</v>
      </c>
      <c r="H27" s="73">
        <f t="shared" si="0"/>
        <v>-3.3400000000000034</v>
      </c>
      <c r="J27" s="73">
        <f t="shared" si="1"/>
        <v>-3.0253623188405827</v>
      </c>
    </row>
    <row r="28" spans="2:10" ht="22.7" customHeight="1" thickBot="1" x14ac:dyDescent="0.25">
      <c r="B28" s="142">
        <v>38987</v>
      </c>
      <c r="C28" s="143">
        <v>110.72548599048386</v>
      </c>
      <c r="D28" s="144">
        <v>110.72548599048386</v>
      </c>
      <c r="E28" s="143">
        <v>107.06579641350208</v>
      </c>
      <c r="H28" s="73">
        <f t="shared" si="0"/>
        <v>-3.6596895769817763</v>
      </c>
      <c r="J28" s="73">
        <f t="shared" si="1"/>
        <v>-3.3051917038289655</v>
      </c>
    </row>
    <row r="29" spans="2:10" ht="22.7" customHeight="1" thickBot="1" x14ac:dyDescent="0.25">
      <c r="B29" s="142">
        <v>38989</v>
      </c>
      <c r="C29" s="143">
        <v>111.34543390868517</v>
      </c>
      <c r="D29" s="144">
        <v>111.34543390868517</v>
      </c>
      <c r="E29" s="143">
        <v>107.63229841667683</v>
      </c>
      <c r="H29" s="73">
        <f t="shared" si="0"/>
        <v>-3.7131354920083339</v>
      </c>
      <c r="J29" s="73">
        <f t="shared" si="1"/>
        <v>-3.3347891886195273</v>
      </c>
    </row>
    <row r="30" spans="2:10" ht="22.7" customHeight="1" thickBot="1" x14ac:dyDescent="0.25">
      <c r="B30" s="142">
        <v>38992</v>
      </c>
      <c r="C30" s="143">
        <v>111.05</v>
      </c>
      <c r="D30" s="144">
        <v>111.05</v>
      </c>
      <c r="E30" s="143">
        <v>107.35</v>
      </c>
      <c r="H30" s="73">
        <f t="shared" si="0"/>
        <v>-3.7000000000000028</v>
      </c>
      <c r="J30" s="73">
        <f t="shared" si="1"/>
        <v>-3.3318325078793363</v>
      </c>
    </row>
    <row r="31" spans="2:10" ht="22.7" customHeight="1" thickBot="1" x14ac:dyDescent="0.25">
      <c r="B31" s="142">
        <v>38994</v>
      </c>
      <c r="C31" s="143">
        <v>111.03282652219823</v>
      </c>
      <c r="D31" s="144">
        <v>111.03</v>
      </c>
      <c r="E31" s="143">
        <v>107.29134201118342</v>
      </c>
      <c r="H31" s="73">
        <f t="shared" si="0"/>
        <v>-3.7386579888165841</v>
      </c>
      <c r="J31" s="73">
        <f t="shared" si="1"/>
        <v>-3.3672502826412534</v>
      </c>
    </row>
    <row r="32" spans="2:10" ht="22.7" customHeight="1" thickBot="1" x14ac:dyDescent="0.25">
      <c r="B32" s="142">
        <v>38996</v>
      </c>
      <c r="C32" s="143">
        <v>110.13380158560145</v>
      </c>
      <c r="D32" s="144">
        <v>110.13380158560145</v>
      </c>
      <c r="E32" s="143">
        <v>106.32460543989251</v>
      </c>
      <c r="H32" s="73">
        <f t="shared" si="0"/>
        <v>-3.8091961457089383</v>
      </c>
      <c r="J32" s="73">
        <f t="shared" si="1"/>
        <v>-3.4586985020654555</v>
      </c>
    </row>
    <row r="33" spans="2:10" ht="22.7" customHeight="1" thickBot="1" x14ac:dyDescent="0.25">
      <c r="B33" s="142">
        <v>38999</v>
      </c>
      <c r="C33" s="143">
        <v>109.24375434439622</v>
      </c>
      <c r="D33" s="144">
        <v>109.24375434439622</v>
      </c>
      <c r="E33" s="143">
        <v>105.29821830234683</v>
      </c>
      <c r="H33" s="73">
        <f t="shared" si="0"/>
        <v>-3.9455360420493975</v>
      </c>
      <c r="J33" s="73">
        <f t="shared" si="1"/>
        <v>-3.6116811123232768</v>
      </c>
    </row>
    <row r="34" spans="2:10" ht="22.7" customHeight="1" thickBot="1" x14ac:dyDescent="0.25">
      <c r="B34" s="142">
        <v>39001</v>
      </c>
      <c r="C34" s="143">
        <v>109.49147969780648</v>
      </c>
      <c r="D34" s="144">
        <v>109.49147969780648</v>
      </c>
      <c r="E34" s="143">
        <v>105.36854877974558</v>
      </c>
      <c r="H34" s="73">
        <f t="shared" si="0"/>
        <v>-4.1229309180609022</v>
      </c>
      <c r="J34" s="73">
        <f t="shared" si="1"/>
        <v>-3.7655267144439728</v>
      </c>
    </row>
    <row r="35" spans="2:10" ht="22.7" customHeight="1" thickBot="1" x14ac:dyDescent="0.25">
      <c r="B35" s="142">
        <v>39003</v>
      </c>
      <c r="C35" s="143">
        <v>111</v>
      </c>
      <c r="D35" s="144">
        <v>111</v>
      </c>
      <c r="E35" s="143">
        <v>106.82584710303693</v>
      </c>
      <c r="H35" s="73">
        <f t="shared" si="0"/>
        <v>-4.174152896963065</v>
      </c>
      <c r="J35" s="73">
        <f t="shared" si="1"/>
        <v>-3.7604981053721307</v>
      </c>
    </row>
    <row r="36" spans="2:10" ht="22.7" customHeight="1" thickBot="1" x14ac:dyDescent="0.25">
      <c r="B36" s="142">
        <v>39006</v>
      </c>
      <c r="C36" s="143">
        <v>114.56464322968074</v>
      </c>
      <c r="D36" s="144">
        <v>114.59</v>
      </c>
      <c r="E36" s="143">
        <v>110.20714925376618</v>
      </c>
      <c r="H36" s="73">
        <f t="shared" si="0"/>
        <v>-4.382850746233828</v>
      </c>
      <c r="J36" s="73">
        <f t="shared" si="1"/>
        <v>-3.8248108440822306</v>
      </c>
    </row>
    <row r="37" spans="2:10" ht="22.7" customHeight="1" thickBot="1" x14ac:dyDescent="0.25">
      <c r="B37" s="142">
        <v>39008</v>
      </c>
      <c r="C37" s="143">
        <v>115.22425492135105</v>
      </c>
      <c r="D37" s="144">
        <v>115.2508938055843</v>
      </c>
      <c r="E37" s="143">
        <v>110.84175764381608</v>
      </c>
      <c r="H37" s="73">
        <f t="shared" si="0"/>
        <v>-4.4091361617682168</v>
      </c>
      <c r="J37" s="73">
        <f t="shared" si="1"/>
        <v>-3.8256850044095527</v>
      </c>
    </row>
    <row r="38" spans="2:10" ht="22.7" customHeight="1" thickBot="1" x14ac:dyDescent="0.25">
      <c r="B38" s="142">
        <v>39010</v>
      </c>
      <c r="C38" s="143">
        <v>115.39</v>
      </c>
      <c r="D38" s="144">
        <v>115.42</v>
      </c>
      <c r="E38" s="143">
        <v>111</v>
      </c>
      <c r="H38" s="73">
        <f t="shared" si="0"/>
        <v>-4.4200000000000017</v>
      </c>
      <c r="J38" s="73">
        <f t="shared" si="1"/>
        <v>-3.8294922890313652</v>
      </c>
    </row>
    <row r="39" spans="2:10" ht="22.7" customHeight="1" thickBot="1" x14ac:dyDescent="0.25">
      <c r="B39" s="142">
        <v>39013</v>
      </c>
      <c r="C39" s="143">
        <v>114.80384559144599</v>
      </c>
      <c r="D39" s="144">
        <v>114.83029675404875</v>
      </c>
      <c r="E39" s="143">
        <v>110.43725131061011</v>
      </c>
      <c r="H39" s="73">
        <f t="shared" si="0"/>
        <v>-4.3930454434386377</v>
      </c>
      <c r="J39" s="73">
        <f t="shared" si="1"/>
        <v>-3.8256850044095576</v>
      </c>
    </row>
    <row r="40" spans="2:10" ht="22.7" customHeight="1" thickBot="1" x14ac:dyDescent="0.25">
      <c r="B40" s="142">
        <v>39015</v>
      </c>
      <c r="C40" s="143">
        <v>114.69478709188729</v>
      </c>
      <c r="D40" s="144">
        <v>114.72127159681361</v>
      </c>
      <c r="E40" s="143">
        <v>110.22848071486999</v>
      </c>
      <c r="H40" s="73">
        <f t="shared" si="0"/>
        <v>-4.4927908819436198</v>
      </c>
      <c r="J40" s="73">
        <f t="shared" si="1"/>
        <v>-3.9162666342589665</v>
      </c>
    </row>
    <row r="41" spans="2:10" ht="22.7" customHeight="1" thickBot="1" x14ac:dyDescent="0.25">
      <c r="B41" s="142">
        <v>39017</v>
      </c>
      <c r="C41" s="143">
        <v>118.30658243504817</v>
      </c>
      <c r="D41" s="144">
        <v>118.33390520141793</v>
      </c>
      <c r="E41" s="143">
        <v>113.69963395499919</v>
      </c>
      <c r="H41" s="73">
        <f t="shared" si="0"/>
        <v>-4.6342712464187485</v>
      </c>
      <c r="J41" s="73">
        <f t="shared" si="1"/>
        <v>-3.9162666342589518</v>
      </c>
    </row>
    <row r="42" spans="2:10" ht="22.7" customHeight="1" thickBot="1" x14ac:dyDescent="0.25">
      <c r="B42" s="142">
        <v>39020</v>
      </c>
      <c r="C42" s="143">
        <v>119.44145875517491</v>
      </c>
      <c r="D42" s="143">
        <v>119.4690671367038</v>
      </c>
      <c r="E42" s="143">
        <v>114.79033992216863</v>
      </c>
      <c r="H42" s="73">
        <f t="shared" si="0"/>
        <v>-4.6787272145351722</v>
      </c>
      <c r="J42" s="73">
        <f t="shared" si="1"/>
        <v>-3.9162666342589643</v>
      </c>
    </row>
    <row r="43" spans="2:10" ht="22.7" customHeight="1" thickBot="1" x14ac:dyDescent="0.25">
      <c r="B43" s="142">
        <v>39022</v>
      </c>
      <c r="C43" s="143">
        <v>122.6</v>
      </c>
      <c r="D43" s="143">
        <v>122.63</v>
      </c>
      <c r="E43" s="143">
        <v>117.71</v>
      </c>
      <c r="H43" s="73">
        <f>E43-D43</f>
        <v>-4.9200000000000017</v>
      </c>
      <c r="J43" s="73">
        <f t="shared" si="1"/>
        <v>-4.0120688249204939</v>
      </c>
    </row>
    <row r="44" spans="2:10" ht="22.7" customHeight="1" thickBot="1" x14ac:dyDescent="0.25">
      <c r="B44" s="142">
        <v>39024</v>
      </c>
      <c r="C44" s="143">
        <v>124.17</v>
      </c>
      <c r="D44" s="144">
        <v>124.2</v>
      </c>
      <c r="E44" s="143">
        <v>119.07</v>
      </c>
      <c r="H44" s="73">
        <f t="shared" si="0"/>
        <v>-5.1300000000000097</v>
      </c>
      <c r="J44" s="73">
        <f t="shared" si="1"/>
        <v>-4.1304347826087033</v>
      </c>
    </row>
    <row r="45" spans="2:10" ht="22.7" customHeight="1" thickBot="1" x14ac:dyDescent="0.25">
      <c r="B45" s="142">
        <v>39027</v>
      </c>
      <c r="C45" s="143">
        <v>126.96</v>
      </c>
      <c r="D45" s="144">
        <v>126.99</v>
      </c>
      <c r="E45" s="143">
        <v>121.71035689847889</v>
      </c>
      <c r="H45" s="73">
        <f t="shared" si="0"/>
        <v>-5.2796431015211027</v>
      </c>
      <c r="J45" s="73">
        <f t="shared" si="1"/>
        <v>-4.1575266568399893</v>
      </c>
    </row>
    <row r="46" spans="2:10" ht="22.7" customHeight="1" thickBot="1" x14ac:dyDescent="0.25">
      <c r="B46" s="142">
        <v>39029</v>
      </c>
      <c r="C46" s="143">
        <v>130.36336124748576</v>
      </c>
      <c r="D46" s="144">
        <v>130.39348791474467</v>
      </c>
      <c r="E46" s="144">
        <v>124.79403387313286</v>
      </c>
      <c r="H46" s="73">
        <f t="shared" si="0"/>
        <v>-5.599454041611807</v>
      </c>
      <c r="J46" s="73">
        <f t="shared" si="1"/>
        <v>-4.2942743009320408</v>
      </c>
    </row>
    <row r="47" spans="2:10" ht="22.7" customHeight="1" thickBot="1" x14ac:dyDescent="0.25">
      <c r="B47" s="142">
        <v>39031</v>
      </c>
      <c r="C47" s="144">
        <v>136.92216663705241</v>
      </c>
      <c r="D47" s="144">
        <v>136.95380168789899</v>
      </c>
      <c r="E47" s="143">
        <v>130.92998725452864</v>
      </c>
      <c r="H47" s="73">
        <f t="shared" si="0"/>
        <v>-6.0238144333703474</v>
      </c>
      <c r="J47" s="73">
        <f t="shared" si="1"/>
        <v>-4.3984280532043103</v>
      </c>
    </row>
    <row r="48" spans="2:10" ht="22.7" customHeight="1" thickBot="1" x14ac:dyDescent="0.25">
      <c r="B48" s="142">
        <v>39034</v>
      </c>
      <c r="C48" s="143">
        <v>139.72999999999999</v>
      </c>
      <c r="D48" s="144">
        <v>139.77000000000001</v>
      </c>
      <c r="E48" s="143">
        <v>133.62</v>
      </c>
      <c r="H48" s="73">
        <f t="shared" si="0"/>
        <v>-6.1500000000000057</v>
      </c>
      <c r="J48" s="73">
        <f t="shared" si="1"/>
        <v>-4.4000858553337663</v>
      </c>
    </row>
    <row r="49" spans="2:10" ht="22.7" customHeight="1" thickBot="1" x14ac:dyDescent="0.25">
      <c r="B49" s="142">
        <v>39036</v>
      </c>
      <c r="C49" s="143">
        <v>141.46550378556094</v>
      </c>
      <c r="D49" s="144">
        <v>141.49815028300355</v>
      </c>
      <c r="E49" s="143">
        <v>135.10292261034928</v>
      </c>
      <c r="H49" s="73">
        <f t="shared" si="0"/>
        <v>-6.3952276726542721</v>
      </c>
      <c r="J49" s="73">
        <f t="shared" si="1"/>
        <v>-4.5196546102288178</v>
      </c>
    </row>
    <row r="50" spans="2:10" ht="22.7" customHeight="1" thickBot="1" x14ac:dyDescent="0.25">
      <c r="B50" s="142">
        <v>39038</v>
      </c>
      <c r="C50" s="143">
        <v>144.87</v>
      </c>
      <c r="D50" s="144">
        <v>145.03</v>
      </c>
      <c r="E50" s="143">
        <v>138.30000000000001</v>
      </c>
      <c r="H50" s="73">
        <f t="shared" si="0"/>
        <v>-6.7299999999999898</v>
      </c>
      <c r="J50" s="73">
        <f t="shared" si="1"/>
        <v>-4.6404192236089017</v>
      </c>
    </row>
    <row r="51" spans="2:10" ht="22.7" customHeight="1" thickBot="1" x14ac:dyDescent="0.25">
      <c r="B51" s="142">
        <v>39041</v>
      </c>
      <c r="C51" s="143">
        <v>145.29237502856088</v>
      </c>
      <c r="D51" s="144">
        <v>145.4538854078493</v>
      </c>
      <c r="E51" s="143">
        <v>138.53272477106569</v>
      </c>
      <c r="H51" s="73">
        <f t="shared" si="0"/>
        <v>-6.9211606367836112</v>
      </c>
      <c r="J51" s="73">
        <f t="shared" si="1"/>
        <v>-4.7583195301911925</v>
      </c>
    </row>
    <row r="52" spans="2:10" ht="22.7" customHeight="1" thickBot="1" x14ac:dyDescent="0.25">
      <c r="B52" s="142">
        <v>39043</v>
      </c>
      <c r="C52" s="143">
        <v>145.84518863798775</v>
      </c>
      <c r="D52" s="144">
        <v>146.00732491363084</v>
      </c>
      <c r="E52" s="143">
        <v>139.2359451917371</v>
      </c>
      <c r="H52" s="73">
        <f t="shared" si="0"/>
        <v>-6.7713797218937373</v>
      </c>
      <c r="J52" s="73">
        <f t="shared" si="1"/>
        <v>-4.6376986400506128</v>
      </c>
    </row>
    <row r="53" spans="2:10" ht="22.7" customHeight="1" thickBot="1" x14ac:dyDescent="0.25">
      <c r="B53" s="142">
        <v>39045</v>
      </c>
      <c r="C53" s="143">
        <v>146.38</v>
      </c>
      <c r="D53" s="144">
        <v>146.55000000000001</v>
      </c>
      <c r="E53" s="143">
        <v>139.75</v>
      </c>
      <c r="H53" s="73">
        <f t="shared" si="0"/>
        <v>-6.8000000000000114</v>
      </c>
      <c r="J53" s="73">
        <f t="shared" si="1"/>
        <v>-4.6400545888775238</v>
      </c>
    </row>
    <row r="54" spans="2:10" ht="22.7" customHeight="1" thickBot="1" x14ac:dyDescent="0.25">
      <c r="B54" s="142">
        <v>39048</v>
      </c>
      <c r="C54" s="143">
        <v>144.19262252544402</v>
      </c>
      <c r="D54" s="144">
        <v>144.35288784506591</v>
      </c>
      <c r="E54" s="143">
        <v>137.22788583581959</v>
      </c>
      <c r="H54" s="73">
        <f t="shared" si="0"/>
        <v>-7.125002009246316</v>
      </c>
      <c r="J54" s="73">
        <f t="shared" si="1"/>
        <v>-4.9358222863498149</v>
      </c>
    </row>
    <row r="55" spans="2:10" ht="22.7" customHeight="1" thickBot="1" x14ac:dyDescent="0.25">
      <c r="B55" s="142">
        <v>39050</v>
      </c>
      <c r="C55" s="143">
        <v>142.91831053673477</v>
      </c>
      <c r="D55" s="144">
        <v>143.0771713035723</v>
      </c>
      <c r="E55" s="143">
        <v>136.01513639569168</v>
      </c>
      <c r="H55" s="73">
        <f t="shared" si="0"/>
        <v>-7.0620349078806157</v>
      </c>
      <c r="J55" s="73">
        <f t="shared" si="1"/>
        <v>-4.9358222863498096</v>
      </c>
    </row>
    <row r="56" spans="2:10" ht="22.7" customHeight="1" thickBot="1" x14ac:dyDescent="0.25">
      <c r="B56" s="142">
        <v>39052</v>
      </c>
      <c r="C56" s="143">
        <v>142.02000000000001</v>
      </c>
      <c r="D56" s="144">
        <v>142.25</v>
      </c>
      <c r="E56" s="143">
        <v>135.10318137726097</v>
      </c>
      <c r="H56" s="73">
        <f t="shared" si="0"/>
        <v>-7.1468186227390333</v>
      </c>
      <c r="J56" s="73">
        <f t="shared" si="1"/>
        <v>-5.0241255695880724</v>
      </c>
    </row>
    <row r="57" spans="2:10" ht="22.7" customHeight="1" thickBot="1" x14ac:dyDescent="0.25">
      <c r="B57" s="142">
        <v>39055</v>
      </c>
      <c r="C57" s="144">
        <v>142.22011506194968</v>
      </c>
      <c r="D57" s="144">
        <v>142.45425014423466</v>
      </c>
      <c r="E57" s="143">
        <v>135.29688452193591</v>
      </c>
      <c r="H57" s="73">
        <f t="shared" si="0"/>
        <v>-7.1573656222987552</v>
      </c>
      <c r="J57" s="73">
        <f t="shared" si="1"/>
        <v>-5.0243257853324392</v>
      </c>
    </row>
    <row r="58" spans="2:10" ht="22.7" customHeight="1" thickBot="1" x14ac:dyDescent="0.25">
      <c r="B58" s="142">
        <v>39057</v>
      </c>
      <c r="C58" s="143">
        <v>138.02559556624144</v>
      </c>
      <c r="D58" s="144">
        <v>138.43734832060449</v>
      </c>
      <c r="E58" s="143">
        <v>131.48180493240187</v>
      </c>
      <c r="H58" s="73">
        <f t="shared" si="0"/>
        <v>-6.9555433882026136</v>
      </c>
      <c r="J58" s="73">
        <f t="shared" si="1"/>
        <v>-5.0243257853324375</v>
      </c>
    </row>
    <row r="59" spans="2:10" ht="22.7" customHeight="1" thickBot="1" x14ac:dyDescent="0.25">
      <c r="B59" s="142">
        <v>39059</v>
      </c>
      <c r="C59" s="143">
        <v>137.47991183009631</v>
      </c>
      <c r="D59" s="144">
        <v>137.93944504493498</v>
      </c>
      <c r="E59" s="143">
        <v>130.88313680006209</v>
      </c>
      <c r="H59" s="73">
        <f>E59-D59</f>
        <v>-7.0563082448728949</v>
      </c>
      <c r="J59" s="73">
        <f t="shared" si="1"/>
        <v>-5.1155115511551035</v>
      </c>
    </row>
    <row r="60" spans="2:10" ht="22.7" customHeight="1" thickBot="1" x14ac:dyDescent="0.25">
      <c r="B60" s="142">
        <v>39062</v>
      </c>
      <c r="C60" s="143">
        <v>137.87</v>
      </c>
      <c r="D60" s="144">
        <v>138.33000000000001</v>
      </c>
      <c r="E60" s="143">
        <v>131.21</v>
      </c>
      <c r="H60" s="73">
        <f t="shared" si="0"/>
        <v>-7.1200000000000045</v>
      </c>
      <c r="J60" s="73">
        <f t="shared" si="1"/>
        <v>-5.1471119786018971</v>
      </c>
    </row>
    <row r="61" spans="2:10" ht="22.7" customHeight="1" thickBot="1" x14ac:dyDescent="0.25">
      <c r="B61" s="142">
        <v>39064</v>
      </c>
      <c r="C61" s="143">
        <v>138.31512862012207</v>
      </c>
      <c r="D61" s="144">
        <v>138.78235319210597</v>
      </c>
      <c r="E61" s="143">
        <v>131.64342890522951</v>
      </c>
      <c r="H61" s="73">
        <f t="shared" si="0"/>
        <v>-7.1389242868764597</v>
      </c>
      <c r="J61" s="73">
        <f t="shared" si="1"/>
        <v>-5.1439712057588354</v>
      </c>
    </row>
    <row r="62" spans="2:10" ht="22.7" customHeight="1" thickBot="1" x14ac:dyDescent="0.25">
      <c r="B62" s="142">
        <v>39066</v>
      </c>
      <c r="C62" s="143">
        <v>139.66</v>
      </c>
      <c r="D62" s="144">
        <v>140.30000000000001</v>
      </c>
      <c r="E62" s="143">
        <v>133.04</v>
      </c>
      <c r="H62" s="73">
        <f t="shared" si="0"/>
        <v>-7.2600000000000193</v>
      </c>
      <c r="J62" s="73">
        <f t="shared" si="1"/>
        <v>-5.1746258018531854</v>
      </c>
    </row>
    <row r="63" spans="2:10" ht="22.7" customHeight="1" thickBot="1" x14ac:dyDescent="0.25">
      <c r="B63" s="142">
        <v>39069</v>
      </c>
      <c r="C63" s="143">
        <v>138.68068517833478</v>
      </c>
      <c r="D63" s="144">
        <v>139.31311025811925</v>
      </c>
      <c r="E63" s="143">
        <v>131.98062164978197</v>
      </c>
      <c r="H63" s="73">
        <f t="shared" si="0"/>
        <v>-7.332488608337286</v>
      </c>
      <c r="J63" s="73">
        <f t="shared" si="1"/>
        <v>-5.2633155592834404</v>
      </c>
    </row>
    <row r="64" spans="2:10" ht="22.7" customHeight="1" thickBot="1" x14ac:dyDescent="0.25">
      <c r="B64" s="142">
        <v>39071</v>
      </c>
      <c r="C64" s="143">
        <v>139.03680200647804</v>
      </c>
      <c r="D64" s="144">
        <v>139.67083414156457</v>
      </c>
      <c r="E64" s="143">
        <v>132.31951739641065</v>
      </c>
      <c r="H64" s="73">
        <f t="shared" si="0"/>
        <v>-7.3513167451539232</v>
      </c>
      <c r="J64" s="73">
        <f t="shared" si="1"/>
        <v>-5.2633155592834315</v>
      </c>
    </row>
    <row r="65" spans="2:10" ht="22.7" customHeight="1" thickBot="1" x14ac:dyDescent="0.25">
      <c r="B65" s="142">
        <v>39073</v>
      </c>
      <c r="C65" s="143">
        <v>139.21207232577291</v>
      </c>
      <c r="D65" s="144">
        <v>139.9721081889324</v>
      </c>
      <c r="E65" s="143">
        <v>132.44226794348162</v>
      </c>
      <c r="H65" s="73">
        <f t="shared" si="0"/>
        <v>-7.5298402454507709</v>
      </c>
      <c r="J65" s="73">
        <f t="shared" si="1"/>
        <v>-5.379529066810294</v>
      </c>
    </row>
    <row r="66" spans="2:10" ht="22.7" customHeight="1" thickBot="1" x14ac:dyDescent="0.25">
      <c r="B66" s="142">
        <v>39078</v>
      </c>
      <c r="C66" s="143">
        <v>138.34919949566324</v>
      </c>
      <c r="D66" s="144">
        <v>139.78060967380864</v>
      </c>
      <c r="E66" s="143">
        <v>132.13851201453332</v>
      </c>
      <c r="H66" s="73">
        <f t="shared" si="0"/>
        <v>-7.642097659275322</v>
      </c>
      <c r="J66" s="73">
        <f t="shared" si="1"/>
        <v>-5.4672087044897602</v>
      </c>
    </row>
    <row r="67" spans="2:10" ht="22.7" customHeight="1" thickBot="1" x14ac:dyDescent="0.25">
      <c r="B67" s="142">
        <v>39080</v>
      </c>
      <c r="C67" s="143">
        <v>138.52670259753305</v>
      </c>
      <c r="D67" s="144">
        <v>140.25854435765066</v>
      </c>
      <c r="E67" s="143">
        <v>132.5</v>
      </c>
      <c r="H67" s="73">
        <f t="shared" si="0"/>
        <v>-7.7585443576506634</v>
      </c>
      <c r="J67" s="73">
        <f t="shared" si="1"/>
        <v>-5.5316019378233756</v>
      </c>
    </row>
    <row r="68" spans="2:10" ht="22.7" customHeight="1" thickBot="1" x14ac:dyDescent="0.25">
      <c r="B68" s="142">
        <v>39085</v>
      </c>
      <c r="C68" s="143">
        <v>138.52670259753305</v>
      </c>
      <c r="D68" s="144">
        <v>140.32240561446574</v>
      </c>
      <c r="E68" s="144">
        <v>132.44481816861096</v>
      </c>
      <c r="H68" s="73">
        <f t="shared" si="0"/>
        <v>-7.8775874458547719</v>
      </c>
      <c r="J68" s="73">
        <f t="shared" si="1"/>
        <v>-5.6139198949441882</v>
      </c>
    </row>
    <row r="69" spans="2:10" ht="22.7" customHeight="1" thickBot="1" x14ac:dyDescent="0.25">
      <c r="B69" s="142">
        <v>39087</v>
      </c>
      <c r="C69" s="143">
        <v>138.16</v>
      </c>
      <c r="D69" s="144">
        <v>139.94999999999999</v>
      </c>
      <c r="E69" s="144">
        <v>131.81</v>
      </c>
      <c r="H69" s="73">
        <f t="shared" si="0"/>
        <v>-8.1399999999999864</v>
      </c>
      <c r="J69" s="73">
        <f t="shared" si="1"/>
        <v>-5.8163629867809838</v>
      </c>
    </row>
    <row r="70" spans="2:10" ht="22.7" customHeight="1" thickBot="1" x14ac:dyDescent="0.25">
      <c r="B70" s="142">
        <v>39090</v>
      </c>
      <c r="C70" s="143">
        <v>137.22943866769052</v>
      </c>
      <c r="D70" s="144">
        <v>139.04395271133697</v>
      </c>
      <c r="E70" s="144">
        <v>130.87098227666763</v>
      </c>
      <c r="H70" s="73">
        <f t="shared" si="0"/>
        <v>-8.1729704346693381</v>
      </c>
      <c r="J70" s="73">
        <f t="shared" si="1"/>
        <v>-5.8779761904761747</v>
      </c>
    </row>
    <row r="71" spans="2:10" ht="22.7" customHeight="1" thickBot="1" x14ac:dyDescent="0.25">
      <c r="B71" s="142">
        <v>39092</v>
      </c>
      <c r="C71" s="143">
        <v>142.66687179777378</v>
      </c>
      <c r="D71" s="144">
        <v>144.56416078395611</v>
      </c>
      <c r="E71" s="143">
        <v>136.02622983613847</v>
      </c>
      <c r="H71" s="73">
        <f t="shared" si="0"/>
        <v>-8.5379309478176424</v>
      </c>
      <c r="J71" s="73">
        <f t="shared" si="1"/>
        <v>-5.905980362987167</v>
      </c>
    </row>
    <row r="72" spans="2:10" ht="22.7" customHeight="1" thickBot="1" x14ac:dyDescent="0.25">
      <c r="B72" s="142">
        <v>39094</v>
      </c>
      <c r="C72" s="143">
        <v>143.07</v>
      </c>
      <c r="D72" s="143">
        <v>144.97</v>
      </c>
      <c r="E72" s="143">
        <v>136.11000000000001</v>
      </c>
      <c r="H72" s="73">
        <f t="shared" si="0"/>
        <v>-8.8599999999999852</v>
      </c>
      <c r="J72" s="73">
        <f t="shared" si="1"/>
        <v>-6.1116092984755364</v>
      </c>
    </row>
    <row r="73" spans="2:10" ht="22.7" customHeight="1" thickBot="1" x14ac:dyDescent="0.25">
      <c r="B73" s="142">
        <v>39097</v>
      </c>
      <c r="C73" s="143">
        <v>143.75</v>
      </c>
      <c r="D73" s="143">
        <v>145.66</v>
      </c>
      <c r="E73" s="143">
        <v>136.68</v>
      </c>
      <c r="H73" s="73">
        <f t="shared" si="0"/>
        <v>-8.9799999999999898</v>
      </c>
      <c r="J73" s="73">
        <f t="shared" si="1"/>
        <v>-6.1650418783468286</v>
      </c>
    </row>
    <row r="74" spans="2:10" ht="22.7" customHeight="1" thickBot="1" x14ac:dyDescent="0.25">
      <c r="B74" s="142">
        <v>39099</v>
      </c>
      <c r="C74" s="143">
        <v>144.17137407434583</v>
      </c>
      <c r="D74" s="144">
        <v>146.08866843008471</v>
      </c>
      <c r="E74" s="143">
        <v>137.07732432653188</v>
      </c>
      <c r="H74" s="73">
        <f>E74-D74</f>
        <v>-9.0113441035528297</v>
      </c>
      <c r="J74" s="73">
        <f t="shared" ref="J74:J137" si="2">H74/D74*100</f>
        <v>-6.1684073107049295</v>
      </c>
    </row>
    <row r="75" spans="2:10" ht="22.7" customHeight="1" thickBot="1" x14ac:dyDescent="0.25">
      <c r="B75" s="142">
        <v>39101</v>
      </c>
      <c r="C75" s="143">
        <v>146.38</v>
      </c>
      <c r="D75" s="144">
        <v>148.34</v>
      </c>
      <c r="E75" s="143">
        <v>139.19</v>
      </c>
      <c r="H75" s="73">
        <f t="shared" si="0"/>
        <v>-9.1500000000000057</v>
      </c>
      <c r="J75" s="73">
        <f t="shared" si="2"/>
        <v>-6.1682621005797529</v>
      </c>
    </row>
    <row r="76" spans="2:10" ht="22.7" customHeight="1" thickBot="1" x14ac:dyDescent="0.25">
      <c r="B76" s="142">
        <v>39104</v>
      </c>
      <c r="C76" s="143">
        <v>146.74184488917476</v>
      </c>
      <c r="D76" s="143">
        <v>148.70994404335732</v>
      </c>
      <c r="E76" s="143">
        <v>139.53690898324166</v>
      </c>
      <c r="H76" s="73">
        <f t="shared" ref="H76:H89" si="3">E76-D76</f>
        <v>-9.1730350601156658</v>
      </c>
      <c r="J76" s="73">
        <f t="shared" si="2"/>
        <v>-6.1684073107049313</v>
      </c>
    </row>
    <row r="77" spans="2:10" ht="22.7" customHeight="1" thickBot="1" x14ac:dyDescent="0.25">
      <c r="B77" s="142">
        <v>39106</v>
      </c>
      <c r="C77" s="143">
        <v>147.2714132523958</v>
      </c>
      <c r="D77" s="143">
        <v>149.24664719382542</v>
      </c>
      <c r="E77" s="143">
        <v>140.08622614503699</v>
      </c>
      <c r="H77" s="73">
        <f t="shared" si="3"/>
        <v>-9.1604210487884359</v>
      </c>
      <c r="J77" s="73">
        <f t="shared" si="2"/>
        <v>-6.1377734247469364</v>
      </c>
    </row>
    <row r="78" spans="2:10" ht="22.7" customHeight="1" thickBot="1" x14ac:dyDescent="0.25">
      <c r="B78" s="142">
        <v>39108</v>
      </c>
      <c r="C78" s="143">
        <v>146.99310612161455</v>
      </c>
      <c r="D78" s="143">
        <v>148.96461455263344</v>
      </c>
      <c r="E78" s="143">
        <v>139.8215040283452</v>
      </c>
      <c r="H78" s="73">
        <f t="shared" si="3"/>
        <v>-9.1431105242882325</v>
      </c>
      <c r="J78" s="73">
        <f t="shared" si="2"/>
        <v>-6.1377734247469302</v>
      </c>
    </row>
    <row r="79" spans="2:10" ht="22.7" customHeight="1" thickBot="1" x14ac:dyDescent="0.25">
      <c r="B79" s="142">
        <v>39111</v>
      </c>
      <c r="C79" s="143">
        <v>145.99</v>
      </c>
      <c r="D79" s="144">
        <v>147.94999999999999</v>
      </c>
      <c r="E79" s="143">
        <v>138.86468053865681</v>
      </c>
      <c r="H79" s="73">
        <f t="shared" si="3"/>
        <v>-9.0853194613431754</v>
      </c>
      <c r="J79" s="73">
        <f t="shared" si="2"/>
        <v>-6.1408039617054246</v>
      </c>
    </row>
    <row r="80" spans="2:10" ht="22.7" customHeight="1" thickBot="1" x14ac:dyDescent="0.25">
      <c r="B80" s="142">
        <v>39113</v>
      </c>
      <c r="C80" s="143">
        <v>145.20358593986953</v>
      </c>
      <c r="D80" s="143">
        <v>147.15111325398789</v>
      </c>
      <c r="E80" s="143">
        <v>138.11931133046537</v>
      </c>
      <c r="H80" s="73">
        <f t="shared" si="3"/>
        <v>-9.0318019235225222</v>
      </c>
      <c r="J80" s="73">
        <f t="shared" si="2"/>
        <v>-6.1377734247469276</v>
      </c>
    </row>
    <row r="81" spans="2:10" ht="22.7" customHeight="1" thickBot="1" x14ac:dyDescent="0.25">
      <c r="B81" s="142">
        <v>39115</v>
      </c>
      <c r="C81" s="143">
        <v>146.0544671499616</v>
      </c>
      <c r="D81" s="143">
        <v>148.00886541893541</v>
      </c>
      <c r="E81" s="143">
        <v>138.92441661098255</v>
      </c>
      <c r="H81" s="73">
        <f t="shared" si="3"/>
        <v>-9.0844488079528674</v>
      </c>
      <c r="J81" s="73">
        <f t="shared" si="2"/>
        <v>-6.1377734247469302</v>
      </c>
    </row>
    <row r="82" spans="2:10" ht="22.7" customHeight="1" thickBot="1" x14ac:dyDescent="0.25">
      <c r="B82" s="142">
        <v>39118</v>
      </c>
      <c r="C82" s="143">
        <v>146.9</v>
      </c>
      <c r="D82" s="143">
        <v>148.87</v>
      </c>
      <c r="E82" s="144">
        <v>139.73551452295919</v>
      </c>
      <c r="H82" s="73">
        <f t="shared" si="3"/>
        <v>-9.1344854770408119</v>
      </c>
      <c r="J82" s="73">
        <f t="shared" si="2"/>
        <v>-6.1358806186879908</v>
      </c>
    </row>
    <row r="83" spans="2:10" ht="22.7" customHeight="1" thickBot="1" x14ac:dyDescent="0.25">
      <c r="B83" s="142">
        <v>39120</v>
      </c>
      <c r="C83" s="143">
        <v>147.1011618018257</v>
      </c>
      <c r="D83" s="143">
        <v>149.07416442152623</v>
      </c>
      <c r="E83" s="143">
        <v>139.92432997449825</v>
      </c>
      <c r="H83" s="73">
        <f t="shared" si="3"/>
        <v>-9.1498344470279847</v>
      </c>
      <c r="J83" s="73">
        <f t="shared" si="2"/>
        <v>-6.1377734247469329</v>
      </c>
    </row>
    <row r="84" spans="2:10" ht="22.7" customHeight="1" thickBot="1" x14ac:dyDescent="0.25">
      <c r="B84" s="142">
        <v>39122</v>
      </c>
      <c r="C84" s="144">
        <v>147.4</v>
      </c>
      <c r="D84" s="144">
        <v>149.38</v>
      </c>
      <c r="E84" s="143">
        <v>140.21</v>
      </c>
      <c r="H84" s="73">
        <f t="shared" si="3"/>
        <v>-9.1699999999999875</v>
      </c>
      <c r="J84" s="73">
        <f t="shared" si="2"/>
        <v>-6.1387066541705639</v>
      </c>
    </row>
    <row r="85" spans="2:10" ht="22.7" customHeight="1" thickBot="1" x14ac:dyDescent="0.25">
      <c r="B85" s="142">
        <v>39125</v>
      </c>
      <c r="C85" s="143">
        <v>148.02000000000001</v>
      </c>
      <c r="D85" s="143">
        <v>150.01</v>
      </c>
      <c r="E85" s="143">
        <v>141.32</v>
      </c>
      <c r="H85" s="73">
        <f t="shared" si="3"/>
        <v>-8.6899999999999977</v>
      </c>
      <c r="J85" s="73">
        <f t="shared" si="2"/>
        <v>-5.792947136857542</v>
      </c>
    </row>
    <row r="86" spans="2:10" ht="22.7" customHeight="1" thickBot="1" x14ac:dyDescent="0.25">
      <c r="B86" s="142">
        <v>39127</v>
      </c>
      <c r="C86" s="143">
        <v>149.46896531096868</v>
      </c>
      <c r="D86" s="143">
        <v>151.47372204931773</v>
      </c>
      <c r="E86" s="143">
        <v>143.19233753242287</v>
      </c>
      <c r="H86" s="73">
        <f t="shared" si="3"/>
        <v>-8.2813845168948603</v>
      </c>
      <c r="J86" s="73">
        <f t="shared" si="2"/>
        <v>-5.4672087044897184</v>
      </c>
    </row>
    <row r="87" spans="2:10" ht="22.7" customHeight="1" thickBot="1" x14ac:dyDescent="0.25">
      <c r="B87" s="142">
        <v>39132</v>
      </c>
      <c r="C87" s="143">
        <v>149.5</v>
      </c>
      <c r="D87" s="143">
        <v>151.51</v>
      </c>
      <c r="E87" s="143">
        <v>143.36000000000001</v>
      </c>
      <c r="H87" s="73">
        <f t="shared" si="3"/>
        <v>-8.1499999999999773</v>
      </c>
      <c r="J87" s="73">
        <f t="shared" si="2"/>
        <v>-5.3791828922183207</v>
      </c>
    </row>
    <row r="88" spans="2:10" ht="22.7" customHeight="1" thickBot="1" x14ac:dyDescent="0.25">
      <c r="B88" s="142">
        <v>39134</v>
      </c>
      <c r="C88" s="143">
        <v>149.53</v>
      </c>
      <c r="D88" s="143">
        <v>151.54</v>
      </c>
      <c r="E88" s="143">
        <v>143.61000000000001</v>
      </c>
      <c r="H88" s="73">
        <f t="shared" si="3"/>
        <v>-7.9299999999999784</v>
      </c>
      <c r="J88" s="73">
        <f t="shared" si="2"/>
        <v>-5.2329417975451893</v>
      </c>
    </row>
    <row r="89" spans="2:10" ht="22.7" customHeight="1" thickBot="1" x14ac:dyDescent="0.25">
      <c r="B89" s="142">
        <v>39136</v>
      </c>
      <c r="C89" s="143">
        <v>150.07</v>
      </c>
      <c r="D89" s="143">
        <v>152.08000000000001</v>
      </c>
      <c r="E89" s="143">
        <v>144.35</v>
      </c>
      <c r="H89" s="73">
        <f t="shared" si="3"/>
        <v>-7.7300000000000182</v>
      </c>
      <c r="J89" s="73">
        <f t="shared" si="2"/>
        <v>-5.0828511309837046</v>
      </c>
    </row>
    <row r="90" spans="2:10" ht="22.7" customHeight="1" thickBot="1" x14ac:dyDescent="0.25">
      <c r="B90" s="142">
        <v>39139</v>
      </c>
      <c r="C90" s="143">
        <v>150.26</v>
      </c>
      <c r="D90" s="143">
        <v>152.27000000000001</v>
      </c>
      <c r="E90" s="143">
        <v>144.80000000000001</v>
      </c>
      <c r="H90" s="73">
        <f>E90-D90</f>
        <v>-7.4699999999999989</v>
      </c>
      <c r="J90" s="73">
        <f t="shared" si="2"/>
        <v>-4.9057595061404076</v>
      </c>
    </row>
    <row r="91" spans="2:10" ht="22.7" customHeight="1" thickBot="1" x14ac:dyDescent="0.25">
      <c r="B91" s="142">
        <v>39141</v>
      </c>
      <c r="C91" s="143">
        <v>151.55164715019453</v>
      </c>
      <c r="D91" s="143">
        <v>153.58425449109438</v>
      </c>
      <c r="E91" s="143">
        <v>147.19829221689432</v>
      </c>
      <c r="H91" s="73">
        <f t="shared" ref="H91:H102" si="4">E91-D91</f>
        <v>-6.3859622742000681</v>
      </c>
      <c r="J91" s="73">
        <f t="shared" si="2"/>
        <v>-4.1579537533714825</v>
      </c>
    </row>
    <row r="92" spans="2:10" ht="22.7" customHeight="1" thickBot="1" x14ac:dyDescent="0.25">
      <c r="B92" s="142">
        <v>39143</v>
      </c>
      <c r="C92" s="143">
        <v>151.38</v>
      </c>
      <c r="D92" s="143">
        <v>153.41</v>
      </c>
      <c r="E92" s="143">
        <v>147.03</v>
      </c>
      <c r="H92" s="73">
        <f t="shared" si="4"/>
        <v>-6.3799999999999955</v>
      </c>
      <c r="J92" s="73">
        <f t="shared" si="2"/>
        <v>-4.1587901701323222</v>
      </c>
    </row>
    <row r="93" spans="2:10" ht="22.7" customHeight="1" thickBot="1" x14ac:dyDescent="0.25">
      <c r="B93" s="142">
        <v>39146</v>
      </c>
      <c r="C93" s="143">
        <v>151.59405127269829</v>
      </c>
      <c r="D93" s="144">
        <v>153.62732451355453</v>
      </c>
      <c r="E93" s="143">
        <v>147.24</v>
      </c>
      <c r="H93" s="73">
        <f t="shared" si="4"/>
        <v>-6.3873245135545176</v>
      </c>
      <c r="J93" s="73">
        <f t="shared" si="2"/>
        <v>-4.157674771580731</v>
      </c>
    </row>
    <row r="94" spans="2:10" ht="22.7" customHeight="1" thickBot="1" x14ac:dyDescent="0.25">
      <c r="B94" s="142">
        <v>39148</v>
      </c>
      <c r="C94" s="143">
        <v>151.10649205579921</v>
      </c>
      <c r="D94" s="144">
        <v>153.13318467939999</v>
      </c>
      <c r="E94" s="143">
        <v>146.76597767936559</v>
      </c>
      <c r="H94" s="73">
        <f t="shared" si="4"/>
        <v>-6.3672070000343979</v>
      </c>
      <c r="J94" s="73">
        <f t="shared" si="2"/>
        <v>-4.1579537533714834</v>
      </c>
    </row>
    <row r="95" spans="2:10" ht="22.7" customHeight="1" thickBot="1" x14ac:dyDescent="0.25">
      <c r="B95" s="142">
        <v>39150</v>
      </c>
      <c r="C95" s="143">
        <v>149.13</v>
      </c>
      <c r="D95" s="143">
        <v>151.25</v>
      </c>
      <c r="E95" s="143">
        <v>144.96</v>
      </c>
      <c r="H95" s="73">
        <f t="shared" si="4"/>
        <v>-6.289999999999992</v>
      </c>
      <c r="J95" s="73">
        <f t="shared" si="2"/>
        <v>-4.1586776859504075</v>
      </c>
    </row>
    <row r="96" spans="2:10" ht="22.7" customHeight="1" thickBot="1" x14ac:dyDescent="0.25">
      <c r="B96" s="142">
        <v>39155</v>
      </c>
      <c r="C96" s="143">
        <v>148.46419394805881</v>
      </c>
      <c r="D96" s="143">
        <v>150.57483485834788</v>
      </c>
      <c r="E96" s="143">
        <v>144.3140028607223</v>
      </c>
      <c r="H96" s="73">
        <f t="shared" si="4"/>
        <v>-6.2608319976255871</v>
      </c>
      <c r="J96" s="73">
        <f t="shared" si="2"/>
        <v>-4.1579537533714825</v>
      </c>
    </row>
    <row r="97" spans="2:10" ht="22.7" customHeight="1" thickBot="1" x14ac:dyDescent="0.25">
      <c r="B97" s="142">
        <v>39156</v>
      </c>
      <c r="C97" s="143">
        <v>148.56807323949911</v>
      </c>
      <c r="D97" s="143">
        <v>150.96945144446281</v>
      </c>
      <c r="E97" s="143">
        <v>145.61007965876172</v>
      </c>
      <c r="H97" s="73">
        <f t="shared" si="4"/>
        <v>-5.3593717857010859</v>
      </c>
      <c r="J97" s="73">
        <f t="shared" si="2"/>
        <v>-3.5499710268687306</v>
      </c>
    </row>
    <row r="98" spans="2:10" ht="22.7" customHeight="1" thickBot="1" x14ac:dyDescent="0.25">
      <c r="B98" s="142">
        <v>39157</v>
      </c>
      <c r="C98" s="143">
        <v>149.31</v>
      </c>
      <c r="D98" s="143">
        <v>151.72</v>
      </c>
      <c r="E98" s="143">
        <v>146.33000000000001</v>
      </c>
      <c r="H98" s="73">
        <f t="shared" si="4"/>
        <v>-5.3899999999999864</v>
      </c>
      <c r="J98" s="73">
        <f t="shared" si="2"/>
        <v>-3.5525968890060553</v>
      </c>
    </row>
    <row r="99" spans="2:10" ht="22.7" customHeight="1" thickBot="1" x14ac:dyDescent="0.25">
      <c r="B99" s="142">
        <v>39160</v>
      </c>
      <c r="C99" s="143">
        <v>149.59</v>
      </c>
      <c r="D99" s="143">
        <v>152.01</v>
      </c>
      <c r="E99" s="143">
        <v>146.61000000000001</v>
      </c>
      <c r="H99" s="73">
        <f t="shared" si="4"/>
        <v>-5.3999999999999773</v>
      </c>
      <c r="J99" s="73">
        <f t="shared" si="2"/>
        <v>-3.5523978685612643</v>
      </c>
    </row>
    <row r="100" spans="2:10" ht="22.7" customHeight="1" thickBot="1" x14ac:dyDescent="0.25">
      <c r="B100" s="142">
        <v>39162</v>
      </c>
      <c r="C100" s="143">
        <v>149.24200506369124</v>
      </c>
      <c r="D100" s="143">
        <v>151.65424389538882</v>
      </c>
      <c r="E100" s="143">
        <v>146.27056217608566</v>
      </c>
      <c r="H100" s="73">
        <f t="shared" si="4"/>
        <v>-5.383681719303155</v>
      </c>
      <c r="J100" s="73">
        <f t="shared" si="2"/>
        <v>-3.5499710268687381</v>
      </c>
    </row>
    <row r="101" spans="2:10" ht="22.7" customHeight="1" thickBot="1" x14ac:dyDescent="0.25">
      <c r="B101" s="142">
        <v>39163</v>
      </c>
      <c r="C101" s="143">
        <v>148.3627372782222</v>
      </c>
      <c r="D101" s="143">
        <v>150.76073150171132</v>
      </c>
      <c r="E101" s="143">
        <v>145.4087692135052</v>
      </c>
      <c r="H101" s="73">
        <f t="shared" si="4"/>
        <v>-5.3519622882061242</v>
      </c>
      <c r="J101" s="73">
        <f t="shared" si="2"/>
        <v>-3.5499710268687394</v>
      </c>
    </row>
    <row r="102" spans="2:10" ht="22.7" customHeight="1" thickBot="1" x14ac:dyDescent="0.25">
      <c r="B102" s="142">
        <v>39164</v>
      </c>
      <c r="C102" s="143">
        <v>148.3051142452633</v>
      </c>
      <c r="D102" s="143">
        <v>150.70209887903968</v>
      </c>
      <c r="E102" s="143">
        <v>145.35221803195068</v>
      </c>
      <c r="H102" s="73">
        <f t="shared" si="4"/>
        <v>-5.3498808470889969</v>
      </c>
      <c r="J102" s="73">
        <f t="shared" si="2"/>
        <v>-3.5499710268687452</v>
      </c>
    </row>
    <row r="103" spans="2:10" ht="22.7" customHeight="1" thickBot="1" x14ac:dyDescent="0.25">
      <c r="B103" s="142">
        <v>39167</v>
      </c>
      <c r="C103" s="143">
        <v>148.02000000000001</v>
      </c>
      <c r="D103" s="144">
        <v>150.41</v>
      </c>
      <c r="E103" s="143">
        <v>145.07</v>
      </c>
      <c r="H103" s="73">
        <f>E103-D103</f>
        <v>-5.3400000000000034</v>
      </c>
      <c r="J103" s="73">
        <f t="shared" si="2"/>
        <v>-3.5502958579881678</v>
      </c>
    </row>
    <row r="104" spans="2:10" ht="22.7" customHeight="1" thickBot="1" x14ac:dyDescent="0.25">
      <c r="B104" s="142">
        <v>39168</v>
      </c>
      <c r="C104" s="143">
        <v>148.3126687904425</v>
      </c>
      <c r="D104" s="143">
        <v>150.70992333648459</v>
      </c>
      <c r="E104" s="143">
        <v>145.3597647234233</v>
      </c>
      <c r="H104" s="73">
        <f t="shared" ref="H104:H118" si="5">E104-D104</f>
        <v>-5.3501586130612964</v>
      </c>
      <c r="J104" s="73">
        <f t="shared" si="2"/>
        <v>-3.5499710268687421</v>
      </c>
    </row>
    <row r="105" spans="2:10" ht="22.7" customHeight="1" thickBot="1" x14ac:dyDescent="0.25">
      <c r="B105" s="142">
        <v>39169</v>
      </c>
      <c r="C105" s="143">
        <v>149.05985959521647</v>
      </c>
      <c r="D105" s="144">
        <v>151.46920055763303</v>
      </c>
      <c r="E105" s="143">
        <v>146.09208782320735</v>
      </c>
      <c r="H105" s="73">
        <f t="shared" si="5"/>
        <v>-5.3771127344256797</v>
      </c>
      <c r="J105" s="73">
        <f t="shared" si="2"/>
        <v>-3.5499710268687421</v>
      </c>
    </row>
    <row r="106" spans="2:10" ht="22.7" customHeight="1" thickBot="1" x14ac:dyDescent="0.25">
      <c r="B106" s="142">
        <v>39170</v>
      </c>
      <c r="C106" s="143">
        <v>150.7218197546137</v>
      </c>
      <c r="D106" s="144">
        <v>153.15613325949133</v>
      </c>
      <c r="E106" s="143">
        <v>148.18916060368409</v>
      </c>
      <c r="H106" s="73">
        <f t="shared" si="5"/>
        <v>-4.9669726558072398</v>
      </c>
      <c r="J106" s="73">
        <f t="shared" si="2"/>
        <v>-3.2430778644637974</v>
      </c>
    </row>
    <row r="107" spans="2:10" ht="22.7" customHeight="1" thickBot="1" x14ac:dyDescent="0.25">
      <c r="B107" s="142">
        <v>39171</v>
      </c>
      <c r="C107" s="143">
        <v>151.6327904558851</v>
      </c>
      <c r="D107" s="144">
        <v>154.08368712387076</v>
      </c>
      <c r="E107" s="143">
        <v>149.08663317400686</v>
      </c>
      <c r="H107" s="73">
        <f t="shared" si="5"/>
        <v>-4.9970539498638971</v>
      </c>
      <c r="J107" s="73">
        <f t="shared" si="2"/>
        <v>-3.2430778644637908</v>
      </c>
    </row>
    <row r="108" spans="2:10" ht="22.7" customHeight="1" thickBot="1" x14ac:dyDescent="0.25">
      <c r="B108" s="142">
        <v>39174</v>
      </c>
      <c r="C108" s="143">
        <v>152.03</v>
      </c>
      <c r="D108" s="143">
        <v>154.49</v>
      </c>
      <c r="E108" s="143">
        <v>149.4767702422628</v>
      </c>
      <c r="H108" s="73">
        <f t="shared" si="5"/>
        <v>-5.0132297577372071</v>
      </c>
      <c r="J108" s="73">
        <f t="shared" si="2"/>
        <v>-3.2450189382725139</v>
      </c>
    </row>
    <row r="109" spans="2:10" ht="22.7" customHeight="1" thickBot="1" x14ac:dyDescent="0.25">
      <c r="B109" s="142">
        <v>39175</v>
      </c>
      <c r="C109" s="143">
        <v>151.75918908625928</v>
      </c>
      <c r="D109" s="144">
        <v>154.21211907542113</v>
      </c>
      <c r="E109" s="143">
        <v>149.21089997736559</v>
      </c>
      <c r="H109" s="73">
        <f t="shared" si="5"/>
        <v>-5.0012190980555431</v>
      </c>
      <c r="J109" s="73">
        <f t="shared" si="2"/>
        <v>-3.2430778644638023</v>
      </c>
    </row>
    <row r="110" spans="2:10" ht="22.7" customHeight="1" thickBot="1" x14ac:dyDescent="0.25">
      <c r="B110" s="142">
        <v>39176</v>
      </c>
      <c r="C110" s="143">
        <v>152.52394805481288</v>
      </c>
      <c r="D110" s="144">
        <v>154.98919024454176</v>
      </c>
      <c r="E110" s="143">
        <v>149.96277012340934</v>
      </c>
      <c r="H110" s="73">
        <f t="shared" si="5"/>
        <v>-5.0264201211324178</v>
      </c>
      <c r="J110" s="73">
        <f t="shared" si="2"/>
        <v>-3.2430778644637974</v>
      </c>
    </row>
    <row r="111" spans="2:10" ht="22.7" customHeight="1" thickBot="1" x14ac:dyDescent="0.25">
      <c r="B111" s="142">
        <v>39177</v>
      </c>
      <c r="C111" s="143">
        <v>152.22018136330237</v>
      </c>
      <c r="D111" s="144">
        <v>154.70420790818602</v>
      </c>
      <c r="E111" s="144">
        <v>149.68702998612159</v>
      </c>
      <c r="H111" s="73">
        <f t="shared" si="5"/>
        <v>-5.0171779220644339</v>
      </c>
      <c r="J111" s="73">
        <f t="shared" si="2"/>
        <v>-3.2430778644637983</v>
      </c>
    </row>
    <row r="112" spans="2:10" ht="22.7" customHeight="1" thickBot="1" x14ac:dyDescent="0.25">
      <c r="B112" s="142">
        <v>39178</v>
      </c>
      <c r="C112" s="144">
        <v>152.53444076983862</v>
      </c>
      <c r="D112" s="144">
        <v>155.07055314839039</v>
      </c>
      <c r="E112" s="143">
        <v>150.28058233438074</v>
      </c>
      <c r="H112" s="73">
        <f t="shared" si="5"/>
        <v>-4.7899708140096493</v>
      </c>
      <c r="J112" s="73">
        <f t="shared" si="2"/>
        <v>-3.0888977415499523</v>
      </c>
    </row>
    <row r="113" spans="2:10" ht="22.7" customHeight="1" thickBot="1" x14ac:dyDescent="0.25">
      <c r="B113" s="142">
        <v>39181</v>
      </c>
      <c r="C113" s="143">
        <v>152.24</v>
      </c>
      <c r="D113" s="144">
        <v>154.77000000000001</v>
      </c>
      <c r="E113" s="143">
        <v>149.99</v>
      </c>
      <c r="H113" s="73">
        <f t="shared" si="5"/>
        <v>-4.7800000000000011</v>
      </c>
      <c r="J113" s="73">
        <f t="shared" si="2"/>
        <v>-3.0884538347224919</v>
      </c>
    </row>
    <row r="114" spans="2:10" ht="22.7" customHeight="1" thickBot="1" x14ac:dyDescent="0.25">
      <c r="B114" s="142">
        <v>39182</v>
      </c>
      <c r="C114" s="145">
        <v>152.59127198529234</v>
      </c>
      <c r="D114" s="144">
        <v>155.12839921114175</v>
      </c>
      <c r="E114" s="143">
        <v>150.5765822120978</v>
      </c>
      <c r="H114" s="73">
        <f t="shared" si="5"/>
        <v>-4.5518169990439503</v>
      </c>
      <c r="J114" s="73">
        <f t="shared" si="2"/>
        <v>-2.9342254688315164</v>
      </c>
    </row>
    <row r="115" spans="2:10" ht="22.7" customHeight="1" thickBot="1" x14ac:dyDescent="0.25">
      <c r="B115" s="142">
        <v>39183</v>
      </c>
      <c r="C115" s="143">
        <v>152.32642310056622</v>
      </c>
      <c r="D115" s="144">
        <v>154.85909478191789</v>
      </c>
      <c r="E115" s="143">
        <v>150.55546965717218</v>
      </c>
      <c r="H115" s="73">
        <f t="shared" si="5"/>
        <v>-4.3036251247457074</v>
      </c>
      <c r="J115" s="73">
        <f t="shared" si="2"/>
        <v>-2.7790586860954711</v>
      </c>
    </row>
    <row r="116" spans="2:10" ht="22.7" customHeight="1" thickBot="1" x14ac:dyDescent="0.25">
      <c r="B116" s="142">
        <v>39184</v>
      </c>
      <c r="C116" s="143">
        <v>152.07645065841885</v>
      </c>
      <c r="D116" s="144">
        <v>154.60503975412232</v>
      </c>
      <c r="E116" s="143">
        <v>150.4518549518161</v>
      </c>
      <c r="H116" s="73">
        <f t="shared" si="5"/>
        <v>-4.1531848023062139</v>
      </c>
      <c r="J116" s="73">
        <f t="shared" si="2"/>
        <v>-2.6863191581020085</v>
      </c>
    </row>
    <row r="117" spans="2:10" ht="22.7" customHeight="1" thickBot="1" x14ac:dyDescent="0.25">
      <c r="B117" s="142">
        <v>39185</v>
      </c>
      <c r="C117" s="143">
        <v>151.88</v>
      </c>
      <c r="D117" s="144">
        <v>154.4</v>
      </c>
      <c r="E117" s="143">
        <v>150.5</v>
      </c>
      <c r="H117" s="73">
        <f t="shared" si="5"/>
        <v>-3.9000000000000057</v>
      </c>
      <c r="J117" s="73">
        <f t="shared" si="2"/>
        <v>-2.525906735751299</v>
      </c>
    </row>
    <row r="118" spans="2:10" ht="22.7" customHeight="1" thickBot="1" x14ac:dyDescent="0.25">
      <c r="B118" s="142">
        <v>39188</v>
      </c>
      <c r="C118" s="143">
        <v>150.99468002972259</v>
      </c>
      <c r="D118" s="144">
        <v>153.50525292311283</v>
      </c>
      <c r="E118" s="143">
        <v>149.62102027040143</v>
      </c>
      <c r="H118" s="73">
        <f t="shared" si="5"/>
        <v>-3.8842326527114039</v>
      </c>
      <c r="J118" s="73">
        <f t="shared" si="2"/>
        <v>-2.5303581335141181</v>
      </c>
    </row>
    <row r="119" spans="2:10" ht="22.7" customHeight="1" thickBot="1" x14ac:dyDescent="0.25">
      <c r="B119" s="142">
        <v>39189</v>
      </c>
      <c r="C119" s="143">
        <v>151.22439950428605</v>
      </c>
      <c r="D119" s="144">
        <v>153.73877209031832</v>
      </c>
      <c r="E119" s="143">
        <v>150.54926977415442</v>
      </c>
      <c r="H119" s="73">
        <f>E119-D119</f>
        <v>-3.189502316163896</v>
      </c>
      <c r="J119" s="73">
        <f t="shared" si="2"/>
        <v>-2.074624554884652</v>
      </c>
    </row>
    <row r="120" spans="2:10" ht="22.7" customHeight="1" thickBot="1" x14ac:dyDescent="0.25">
      <c r="B120" s="142">
        <v>39190</v>
      </c>
      <c r="C120" s="143">
        <v>151.03994567920444</v>
      </c>
      <c r="D120" s="144">
        <v>153.55120445275014</v>
      </c>
      <c r="E120" s="143">
        <v>150.36559346085227</v>
      </c>
      <c r="H120" s="73">
        <f t="shared" ref="H120:H133" si="6">E120-D120</f>
        <v>-3.1856109918978746</v>
      </c>
      <c r="J120" s="73">
        <f t="shared" si="2"/>
        <v>-2.0746245548846423</v>
      </c>
    </row>
    <row r="121" spans="2:10" ht="22.7" customHeight="1" thickBot="1" x14ac:dyDescent="0.25">
      <c r="B121" s="142">
        <v>39191</v>
      </c>
      <c r="C121" s="143">
        <v>151.23733655044794</v>
      </c>
      <c r="D121" s="144">
        <v>153.75188657554668</v>
      </c>
      <c r="E121" s="143">
        <v>150.56211218305199</v>
      </c>
      <c r="H121" s="73">
        <f t="shared" si="6"/>
        <v>-3.1897743924946838</v>
      </c>
      <c r="J121" s="73">
        <f t="shared" si="2"/>
        <v>-2.074624554884648</v>
      </c>
    </row>
    <row r="122" spans="2:10" ht="22.7" customHeight="1" thickBot="1" x14ac:dyDescent="0.25">
      <c r="B122" s="142">
        <v>39192</v>
      </c>
      <c r="C122" s="143">
        <v>151.13999999999999</v>
      </c>
      <c r="D122" s="144">
        <v>153.66</v>
      </c>
      <c r="E122" s="143">
        <v>150.47</v>
      </c>
      <c r="H122" s="73">
        <f t="shared" si="6"/>
        <v>-3.1899999999999977</v>
      </c>
      <c r="J122" s="73">
        <f t="shared" si="2"/>
        <v>-2.0760119744891306</v>
      </c>
    </row>
    <row r="123" spans="2:10" ht="22.7" customHeight="1" thickBot="1" x14ac:dyDescent="0.25">
      <c r="B123" s="142">
        <v>39195</v>
      </c>
      <c r="C123" s="143">
        <v>151.59131056308794</v>
      </c>
      <c r="D123" s="144">
        <v>154.11177244925472</v>
      </c>
      <c r="E123" s="143">
        <v>150.91453177605453</v>
      </c>
      <c r="H123" s="73">
        <f t="shared" si="6"/>
        <v>-3.1972406732001843</v>
      </c>
      <c r="J123" s="73">
        <f t="shared" si="2"/>
        <v>-2.0746245548846431</v>
      </c>
    </row>
    <row r="124" spans="2:10" ht="22.7" customHeight="1" thickBot="1" x14ac:dyDescent="0.25">
      <c r="B124" s="142">
        <v>39196</v>
      </c>
      <c r="C124" s="143">
        <v>150.75725286028626</v>
      </c>
      <c r="D124" s="144">
        <v>153.26390572984087</v>
      </c>
      <c r="E124" s="143">
        <v>150.08425510779435</v>
      </c>
      <c r="H124" s="73">
        <f t="shared" si="6"/>
        <v>-3.1796506220465233</v>
      </c>
      <c r="J124" s="73">
        <f t="shared" si="2"/>
        <v>-2.0746245548846387</v>
      </c>
    </row>
    <row r="125" spans="2:10" ht="22.7" customHeight="1" thickBot="1" x14ac:dyDescent="0.25">
      <c r="B125" s="142">
        <v>39197</v>
      </c>
      <c r="C125" s="143">
        <v>150.37013620041947</v>
      </c>
      <c r="D125" s="144">
        <v>152.87026784763822</v>
      </c>
      <c r="E125" s="143">
        <v>149.69878373375317</v>
      </c>
      <c r="H125" s="73">
        <f t="shared" si="6"/>
        <v>-3.1714841138850431</v>
      </c>
      <c r="J125" s="73">
        <f t="shared" si="2"/>
        <v>-2.0746245548846542</v>
      </c>
    </row>
    <row r="126" spans="2:10" ht="22.7" customHeight="1" thickBot="1" x14ac:dyDescent="0.25">
      <c r="B126" s="142">
        <v>39198</v>
      </c>
      <c r="C126" s="143">
        <v>148.45390707248879</v>
      </c>
      <c r="D126" s="144">
        <v>150.92220764651017</v>
      </c>
      <c r="E126" s="143">
        <v>148.09838701814834</v>
      </c>
      <c r="H126" s="73">
        <f t="shared" si="6"/>
        <v>-2.8238206283618297</v>
      </c>
      <c r="J126" s="73">
        <f t="shared" si="2"/>
        <v>-1.8710438128335487</v>
      </c>
    </row>
    <row r="127" spans="2:10" ht="22.7" customHeight="1" thickBot="1" x14ac:dyDescent="0.25">
      <c r="B127" s="142">
        <v>39199</v>
      </c>
      <c r="C127" s="143">
        <v>149.79729634120568</v>
      </c>
      <c r="D127" s="144">
        <v>152.28794403842929</v>
      </c>
      <c r="E127" s="143">
        <v>149.43856988380685</v>
      </c>
      <c r="H127" s="73">
        <f t="shared" si="6"/>
        <v>-2.8493741546224385</v>
      </c>
      <c r="J127" s="73">
        <f t="shared" si="2"/>
        <v>-1.871043812833542</v>
      </c>
    </row>
    <row r="128" spans="2:10" ht="22.7" customHeight="1" thickBot="1" x14ac:dyDescent="0.25">
      <c r="B128" s="142">
        <v>39202</v>
      </c>
      <c r="C128" s="143">
        <v>149.66540766290214</v>
      </c>
      <c r="D128" s="144">
        <v>152.15385096853637</v>
      </c>
      <c r="E128" s="143">
        <v>149.30698575400157</v>
      </c>
      <c r="H128" s="73">
        <f t="shared" si="6"/>
        <v>-2.8468652145348017</v>
      </c>
      <c r="J128" s="73">
        <f t="shared" si="2"/>
        <v>-1.871043812833564</v>
      </c>
    </row>
    <row r="129" spans="2:10" ht="22.7" customHeight="1" thickBot="1" x14ac:dyDescent="0.25">
      <c r="B129" s="142">
        <v>39204</v>
      </c>
      <c r="C129" s="146">
        <v>147.79574642048544</v>
      </c>
      <c r="D129" s="144">
        <v>150.25311110414387</v>
      </c>
      <c r="E129" s="143">
        <v>147.44180956523988</v>
      </c>
      <c r="H129" s="73">
        <f t="shared" si="6"/>
        <v>-2.8113015389039901</v>
      </c>
      <c r="J129" s="73">
        <f t="shared" si="2"/>
        <v>-1.8710438128335412</v>
      </c>
    </row>
    <row r="130" spans="2:10" ht="22.7" customHeight="1" thickBot="1" x14ac:dyDescent="0.25">
      <c r="B130" s="142">
        <v>39205</v>
      </c>
      <c r="C130" s="143">
        <v>147.74754247147038</v>
      </c>
      <c r="D130" s="144">
        <v>150.20406250191311</v>
      </c>
      <c r="E130" s="143">
        <v>148.25853547512494</v>
      </c>
      <c r="H130" s="73">
        <f t="shared" si="6"/>
        <v>-1.9455270267881701</v>
      </c>
      <c r="J130" s="73">
        <f t="shared" si="2"/>
        <v>-1.2952559300873705</v>
      </c>
    </row>
    <row r="131" spans="2:10" ht="22.7" customHeight="1" thickBot="1" x14ac:dyDescent="0.25">
      <c r="B131" s="142">
        <v>39206</v>
      </c>
      <c r="C131" s="143">
        <v>147.88762847392681</v>
      </c>
      <c r="D131" s="144">
        <v>150.34649191125351</v>
      </c>
      <c r="E131" s="143">
        <v>148.64035909382872</v>
      </c>
      <c r="H131" s="73">
        <f t="shared" si="6"/>
        <v>-1.7061328174247876</v>
      </c>
      <c r="J131" s="73">
        <f t="shared" si="2"/>
        <v>-1.1348005502063083</v>
      </c>
    </row>
    <row r="132" spans="2:10" ht="22.7" customHeight="1" thickBot="1" x14ac:dyDescent="0.25">
      <c r="B132" s="142">
        <v>39209</v>
      </c>
      <c r="C132" s="143">
        <v>147.79506848221155</v>
      </c>
      <c r="D132" s="144">
        <v>150.25245393577893</v>
      </c>
      <c r="E132" s="143">
        <v>148.54738826181722</v>
      </c>
      <c r="H132" s="73">
        <f t="shared" si="6"/>
        <v>-1.7050656739617125</v>
      </c>
      <c r="J132" s="73">
        <f t="shared" si="2"/>
        <v>-1.1348005502063172</v>
      </c>
    </row>
    <row r="133" spans="2:10" ht="22.7" customHeight="1" thickBot="1" x14ac:dyDescent="0.25">
      <c r="B133" s="142">
        <v>39210</v>
      </c>
      <c r="C133" s="143">
        <v>146.87</v>
      </c>
      <c r="D133" s="144">
        <v>149.31</v>
      </c>
      <c r="E133" s="143">
        <v>147.81</v>
      </c>
      <c r="H133" s="73">
        <f t="shared" si="6"/>
        <v>-1.5</v>
      </c>
      <c r="J133" s="73">
        <f t="shared" si="2"/>
        <v>-1.0046212577858147</v>
      </c>
    </row>
    <row r="134" spans="2:10" ht="22.7" customHeight="1" thickBot="1" x14ac:dyDescent="0.25">
      <c r="B134" s="142">
        <v>39211</v>
      </c>
      <c r="C134" s="143">
        <v>147.26</v>
      </c>
      <c r="D134" s="144">
        <v>149.69999999999999</v>
      </c>
      <c r="E134" s="143">
        <v>148.44</v>
      </c>
      <c r="H134" s="73">
        <f>E134-D134</f>
        <v>-1.2599999999999909</v>
      </c>
      <c r="J134" s="73">
        <f t="shared" si="2"/>
        <v>-0.841683366733461</v>
      </c>
    </row>
    <row r="135" spans="2:10" ht="22.7" customHeight="1" thickBot="1" x14ac:dyDescent="0.25">
      <c r="B135" s="142">
        <v>39212</v>
      </c>
      <c r="C135" s="143">
        <v>146.96888090971865</v>
      </c>
      <c r="D135" s="144">
        <v>149.41251690510779</v>
      </c>
      <c r="E135" s="143">
        <v>148.14769860868583</v>
      </c>
      <c r="H135" s="73">
        <f t="shared" ref="H135:H145" si="7">E135-D135</f>
        <v>-1.2648182964219643</v>
      </c>
      <c r="J135" s="73">
        <f t="shared" si="2"/>
        <v>-0.8465276689136112</v>
      </c>
    </row>
    <row r="136" spans="2:10" ht="22.7" customHeight="1" thickBot="1" x14ac:dyDescent="0.25">
      <c r="B136" s="142">
        <v>39213</v>
      </c>
      <c r="C136" s="143">
        <v>148.04310651733482</v>
      </c>
      <c r="D136" s="144">
        <v>150.50457737272694</v>
      </c>
      <c r="E136" s="143">
        <v>149.23051448228532</v>
      </c>
      <c r="H136" s="73">
        <f t="shared" si="7"/>
        <v>-1.2740628904416269</v>
      </c>
      <c r="J136" s="73">
        <f t="shared" si="2"/>
        <v>-0.84652766891361064</v>
      </c>
    </row>
    <row r="137" spans="2:10" ht="22.7" customHeight="1" thickBot="1" x14ac:dyDescent="0.25">
      <c r="B137" s="142">
        <v>39216</v>
      </c>
      <c r="C137" s="143">
        <v>148.39942299839828</v>
      </c>
      <c r="D137" s="144">
        <v>150.86680148798732</v>
      </c>
      <c r="E137" s="143">
        <v>149.8339539948372</v>
      </c>
      <c r="H137" s="73">
        <f t="shared" si="7"/>
        <v>-1.0328474931501148</v>
      </c>
      <c r="J137" s="73">
        <f t="shared" si="2"/>
        <v>-0.68460886223027317</v>
      </c>
    </row>
    <row r="138" spans="2:10" ht="22.7" customHeight="1" thickBot="1" x14ac:dyDescent="0.25">
      <c r="B138" s="142">
        <v>39217</v>
      </c>
      <c r="C138" s="143">
        <v>148.7228157783571</v>
      </c>
      <c r="D138" s="144">
        <v>151.19559462348167</v>
      </c>
      <c r="E138" s="143">
        <v>150.16049618338755</v>
      </c>
      <c r="H138" s="73">
        <f t="shared" si="7"/>
        <v>-1.0350984400941172</v>
      </c>
      <c r="J138" s="73">
        <f t="shared" ref="J138:J201" si="8">H138/D138*100</f>
        <v>-0.68460886223027539</v>
      </c>
    </row>
    <row r="139" spans="2:10" ht="22.7" customHeight="1" thickBot="1" x14ac:dyDescent="0.25">
      <c r="B139" s="142">
        <v>39218</v>
      </c>
      <c r="C139" s="143">
        <v>150.50009786159569</v>
      </c>
      <c r="D139" s="144">
        <v>153.00242715272447</v>
      </c>
      <c r="E139" s="143">
        <v>151.95495897700948</v>
      </c>
      <c r="H139" s="73">
        <f t="shared" si="7"/>
        <v>-1.0474681757149824</v>
      </c>
      <c r="J139" s="73">
        <f t="shared" si="8"/>
        <v>-0.68460886223028161</v>
      </c>
    </row>
    <row r="140" spans="2:10" ht="22.7" customHeight="1" thickBot="1" x14ac:dyDescent="0.25">
      <c r="B140" s="142">
        <v>39219</v>
      </c>
      <c r="C140" s="143">
        <v>147.88527586205998</v>
      </c>
      <c r="D140" s="144">
        <v>150.34415366970114</v>
      </c>
      <c r="E140" s="143">
        <v>149.31488426983324</v>
      </c>
      <c r="H140" s="73">
        <f t="shared" si="7"/>
        <v>-1.0292693998678999</v>
      </c>
      <c r="J140" s="73">
        <f t="shared" si="8"/>
        <v>-0.68460886223029005</v>
      </c>
    </row>
    <row r="141" spans="2:10" ht="22.7" customHeight="1" thickBot="1" x14ac:dyDescent="0.25">
      <c r="B141" s="142">
        <v>39220</v>
      </c>
      <c r="C141" s="143">
        <v>149.16</v>
      </c>
      <c r="D141" s="144">
        <v>151.71</v>
      </c>
      <c r="E141" s="143">
        <v>150.77000000000001</v>
      </c>
      <c r="H141" s="73">
        <f t="shared" si="7"/>
        <v>-0.93999999999999773</v>
      </c>
      <c r="J141" s="73">
        <f t="shared" si="8"/>
        <v>-0.61960319029727617</v>
      </c>
    </row>
    <row r="142" spans="2:10" ht="22.7" customHeight="1" thickBot="1" x14ac:dyDescent="0.25">
      <c r="B142" s="142">
        <v>39223</v>
      </c>
      <c r="C142" s="143">
        <v>149.4209965722597</v>
      </c>
      <c r="D142" s="144">
        <v>151.97833695943928</v>
      </c>
      <c r="E142" s="143">
        <v>151.03748684376433</v>
      </c>
      <c r="H142" s="73">
        <f t="shared" si="7"/>
        <v>-0.94085011567494803</v>
      </c>
      <c r="J142" s="73">
        <f t="shared" si="8"/>
        <v>-0.61906856891455975</v>
      </c>
    </row>
    <row r="143" spans="2:10" ht="22.7" customHeight="1" thickBot="1" x14ac:dyDescent="0.25">
      <c r="B143" s="142">
        <v>39224</v>
      </c>
      <c r="C143" s="143">
        <v>147.84566654864378</v>
      </c>
      <c r="D143" s="144">
        <v>150.37607573637018</v>
      </c>
      <c r="E143" s="143">
        <v>149.44514471631916</v>
      </c>
      <c r="H143" s="73">
        <f t="shared" si="7"/>
        <v>-0.93093102005101969</v>
      </c>
      <c r="J143" s="73">
        <f t="shared" si="8"/>
        <v>-0.61906856891455853</v>
      </c>
    </row>
    <row r="144" spans="2:10" ht="22.7" customHeight="1" thickBot="1" x14ac:dyDescent="0.25">
      <c r="B144" s="142">
        <v>39225</v>
      </c>
      <c r="C144" s="143">
        <v>147.20532541538</v>
      </c>
      <c r="D144" s="144">
        <v>149.7247153051803</v>
      </c>
      <c r="E144" s="143">
        <v>148.79781665282911</v>
      </c>
      <c r="H144" s="73">
        <f t="shared" si="7"/>
        <v>-0.92689865235118418</v>
      </c>
      <c r="J144" s="73">
        <f t="shared" si="8"/>
        <v>-0.61906856891456363</v>
      </c>
    </row>
    <row r="145" spans="2:10" ht="22.7" customHeight="1" thickBot="1" x14ac:dyDescent="0.25">
      <c r="B145" s="142">
        <v>39226</v>
      </c>
      <c r="C145" s="143">
        <v>144.74005736383612</v>
      </c>
      <c r="D145" s="144">
        <v>147.21732346419137</v>
      </c>
      <c r="E145" s="143">
        <v>146.30594728662729</v>
      </c>
      <c r="H145" s="73">
        <f t="shared" si="7"/>
        <v>-0.91137617756407963</v>
      </c>
      <c r="J145" s="73">
        <f t="shared" si="8"/>
        <v>-0.6190685689145542</v>
      </c>
    </row>
    <row r="146" spans="2:10" ht="22.7" customHeight="1" thickBot="1" x14ac:dyDescent="0.25">
      <c r="B146" s="142">
        <v>39227</v>
      </c>
      <c r="C146" s="143">
        <v>145.94</v>
      </c>
      <c r="D146" s="144">
        <v>148.44</v>
      </c>
      <c r="E146" s="143">
        <v>147.52000000000001</v>
      </c>
      <c r="H146" s="73">
        <f>E146-D146</f>
        <v>-0.91999999999998749</v>
      </c>
      <c r="J146" s="73">
        <f t="shared" si="8"/>
        <v>-0.61977903530044975</v>
      </c>
    </row>
    <row r="147" spans="2:10" ht="22.7" customHeight="1" thickBot="1" x14ac:dyDescent="0.25">
      <c r="B147" s="142">
        <v>39230</v>
      </c>
      <c r="C147" s="143">
        <v>144.93</v>
      </c>
      <c r="D147" s="144">
        <v>147.41</v>
      </c>
      <c r="E147" s="143">
        <v>146.26</v>
      </c>
      <c r="H147" s="73">
        <f>E147-D147</f>
        <v>-1.1500000000000057</v>
      </c>
      <c r="J147" s="73">
        <f t="shared" si="8"/>
        <v>-0.78013703276575919</v>
      </c>
    </row>
    <row r="148" spans="2:10" ht="22.7" customHeight="1" thickBot="1" x14ac:dyDescent="0.25">
      <c r="B148" s="142">
        <v>39231</v>
      </c>
      <c r="C148" s="143">
        <v>144.65</v>
      </c>
      <c r="D148" s="144">
        <v>147.12</v>
      </c>
      <c r="E148" s="143">
        <v>145.72999999999999</v>
      </c>
      <c r="H148" s="73">
        <f>E148-D148</f>
        <v>-1.3900000000000148</v>
      </c>
      <c r="J148" s="73">
        <f t="shared" si="8"/>
        <v>-0.94480696030452338</v>
      </c>
    </row>
    <row r="149" spans="2:10" ht="22.7" customHeight="1" thickBot="1" x14ac:dyDescent="0.25">
      <c r="B149" s="142">
        <v>39232</v>
      </c>
      <c r="C149" s="143">
        <v>143.4110678236801</v>
      </c>
      <c r="D149" s="143">
        <v>145.86557765992629</v>
      </c>
      <c r="E149" s="143">
        <v>144.16072044423797</v>
      </c>
      <c r="H149" s="73">
        <f>E149-D149</f>
        <v>-1.704857215688321</v>
      </c>
      <c r="J149" s="73">
        <f t="shared" si="8"/>
        <v>-1.1687865245788536</v>
      </c>
    </row>
    <row r="150" spans="2:10" ht="22.7" customHeight="1" thickBot="1" x14ac:dyDescent="0.25">
      <c r="B150" s="142">
        <v>39233</v>
      </c>
      <c r="C150" s="143">
        <v>144.15218369056021</v>
      </c>
      <c r="D150" s="143">
        <v>146.61936156928738</v>
      </c>
      <c r="E150" s="143">
        <v>144.67059716167091</v>
      </c>
      <c r="H150" s="73">
        <f>E150-D150</f>
        <v>-1.9487644076164656</v>
      </c>
      <c r="J150" s="73">
        <f t="shared" si="8"/>
        <v>-1.329131696358905</v>
      </c>
    </row>
    <row r="151" spans="2:10" ht="22.7" customHeight="1" thickBot="1" x14ac:dyDescent="0.25">
      <c r="B151" s="142">
        <v>39234</v>
      </c>
      <c r="C151" s="143">
        <v>144.71</v>
      </c>
      <c r="D151" s="143">
        <v>147.18</v>
      </c>
      <c r="E151" s="143">
        <v>145.22999999999999</v>
      </c>
      <c r="H151" s="73">
        <f t="shared" ref="H151:H163" si="9">E151-D151</f>
        <v>-1.9500000000000171</v>
      </c>
      <c r="J151" s="73">
        <f t="shared" si="8"/>
        <v>-1.3249082755809329</v>
      </c>
    </row>
    <row r="152" spans="2:10" ht="22.7" customHeight="1" thickBot="1" x14ac:dyDescent="0.25">
      <c r="B152" s="142">
        <v>39237</v>
      </c>
      <c r="C152" s="143">
        <v>144.71202872985015</v>
      </c>
      <c r="D152" s="143">
        <v>147.18836160444033</v>
      </c>
      <c r="E152" s="143">
        <v>145.23203443700436</v>
      </c>
      <c r="H152" s="73">
        <f t="shared" si="9"/>
        <v>-1.9563271674359726</v>
      </c>
      <c r="J152" s="73">
        <f t="shared" si="8"/>
        <v>-1.3291316963589019</v>
      </c>
    </row>
    <row r="153" spans="2:10" ht="22.7" customHeight="1" thickBot="1" x14ac:dyDescent="0.25">
      <c r="B153" s="142">
        <v>39238</v>
      </c>
      <c r="C153" s="143">
        <v>144.48016133023819</v>
      </c>
      <c r="D153" s="143">
        <v>146.95259496297379</v>
      </c>
      <c r="E153" s="143">
        <v>144.999401444699</v>
      </c>
      <c r="H153" s="73">
        <f t="shared" si="9"/>
        <v>-1.9531935182747873</v>
      </c>
      <c r="J153" s="73">
        <f t="shared" si="8"/>
        <v>-1.3291316963588933</v>
      </c>
    </row>
    <row r="154" spans="2:10" ht="22.7" customHeight="1" thickBot="1" x14ac:dyDescent="0.25">
      <c r="B154" s="142">
        <v>39239</v>
      </c>
      <c r="C154" s="143">
        <v>143.52877343293426</v>
      </c>
      <c r="D154" s="143">
        <v>146.0082651071167</v>
      </c>
      <c r="E154" s="143">
        <v>144.06762297627429</v>
      </c>
      <c r="H154" s="73">
        <f t="shared" si="9"/>
        <v>-1.9406421308424058</v>
      </c>
      <c r="J154" s="73">
        <f t="shared" si="8"/>
        <v>-1.3291316963588902</v>
      </c>
    </row>
    <row r="155" spans="2:10" ht="22.7" customHeight="1" thickBot="1" x14ac:dyDescent="0.25">
      <c r="B155" s="142">
        <v>39240</v>
      </c>
      <c r="C155" s="143">
        <v>143.00225403237772</v>
      </c>
      <c r="D155" s="143">
        <v>145.47266980095586</v>
      </c>
      <c r="E155" s="143">
        <v>143.53914643709186</v>
      </c>
      <c r="H155" s="73">
        <f t="shared" si="9"/>
        <v>-1.9335233638639977</v>
      </c>
      <c r="J155" s="73">
        <f t="shared" si="8"/>
        <v>-1.3291316963588806</v>
      </c>
    </row>
    <row r="156" spans="2:10" ht="22.7" customHeight="1" thickBot="1" x14ac:dyDescent="0.25">
      <c r="B156" s="142">
        <v>39241</v>
      </c>
      <c r="C156" s="143">
        <v>143.77000000000001</v>
      </c>
      <c r="D156" s="143">
        <v>146.26</v>
      </c>
      <c r="E156" s="143">
        <v>144.31</v>
      </c>
      <c r="H156" s="73">
        <f t="shared" si="9"/>
        <v>-1.9499999999999886</v>
      </c>
      <c r="J156" s="73">
        <f t="shared" si="8"/>
        <v>-1.333242171475447</v>
      </c>
    </row>
    <row r="157" spans="2:10" ht="22.7" customHeight="1" thickBot="1" x14ac:dyDescent="0.25">
      <c r="B157" s="142">
        <v>39244</v>
      </c>
      <c r="C157" s="143">
        <v>140.41</v>
      </c>
      <c r="D157" s="143">
        <v>142.83000000000001</v>
      </c>
      <c r="E157" s="143">
        <v>140.94</v>
      </c>
      <c r="H157" s="73">
        <f t="shared" si="9"/>
        <v>-1.8900000000000148</v>
      </c>
      <c r="J157" s="73">
        <f t="shared" si="8"/>
        <v>-1.3232514177693864</v>
      </c>
    </row>
    <row r="158" spans="2:10" ht="22.7" customHeight="1" thickBot="1" x14ac:dyDescent="0.25">
      <c r="B158" s="142">
        <v>39245</v>
      </c>
      <c r="C158" s="143">
        <v>139.83000000000001</v>
      </c>
      <c r="D158" s="143">
        <v>142.27000000000001</v>
      </c>
      <c r="E158" s="143">
        <v>140.38</v>
      </c>
      <c r="H158" s="73">
        <f t="shared" si="9"/>
        <v>-1.8900000000000148</v>
      </c>
      <c r="J158" s="73">
        <f t="shared" si="8"/>
        <v>-1.3284599704786777</v>
      </c>
    </row>
    <row r="159" spans="2:10" ht="22.7" customHeight="1" thickBot="1" x14ac:dyDescent="0.25">
      <c r="B159" s="142">
        <v>39246</v>
      </c>
      <c r="C159" s="143">
        <v>140.03670925974481</v>
      </c>
      <c r="D159" s="143">
        <v>142.48204416283571</v>
      </c>
      <c r="E159" s="143">
        <v>140.49621622130459</v>
      </c>
      <c r="H159" s="73">
        <f t="shared" si="9"/>
        <v>-1.9858279415311131</v>
      </c>
      <c r="J159" s="73">
        <f t="shared" si="8"/>
        <v>-1.3937390870540909</v>
      </c>
    </row>
    <row r="160" spans="2:10" ht="22.7" customHeight="1" thickBot="1" x14ac:dyDescent="0.25">
      <c r="B160" s="142">
        <v>39247</v>
      </c>
      <c r="C160" s="143">
        <v>139.95641675148721</v>
      </c>
      <c r="D160" s="143">
        <v>142.40033253483378</v>
      </c>
      <c r="E160" s="143">
        <v>140.4156434402008</v>
      </c>
      <c r="H160" s="73">
        <f t="shared" si="9"/>
        <v>-1.9846890946329836</v>
      </c>
      <c r="J160" s="73">
        <f t="shared" si="8"/>
        <v>-1.3937390870540922</v>
      </c>
    </row>
    <row r="161" spans="2:10" ht="22.7" customHeight="1" thickBot="1" x14ac:dyDescent="0.25">
      <c r="B161" s="142">
        <v>39248</v>
      </c>
      <c r="C161" s="143">
        <v>140.69999999999999</v>
      </c>
      <c r="D161" s="143">
        <v>143.16</v>
      </c>
      <c r="E161" s="143">
        <v>141.16</v>
      </c>
      <c r="H161" s="73">
        <f t="shared" si="9"/>
        <v>-2</v>
      </c>
      <c r="J161" s="73">
        <f t="shared" si="8"/>
        <v>-1.3970382788488405</v>
      </c>
    </row>
    <row r="162" spans="2:10" ht="22.7" customHeight="1" thickBot="1" x14ac:dyDescent="0.25">
      <c r="B162" s="142">
        <v>39251</v>
      </c>
      <c r="C162" s="143">
        <v>143.79</v>
      </c>
      <c r="D162" s="143">
        <v>146.30000000000001</v>
      </c>
      <c r="E162" s="143">
        <v>144.26</v>
      </c>
      <c r="H162" s="73">
        <f t="shared" si="9"/>
        <v>-2.0400000000000205</v>
      </c>
      <c r="J162" s="73">
        <f t="shared" si="8"/>
        <v>-1.3943950786056187</v>
      </c>
    </row>
    <row r="163" spans="2:10" ht="22.7" customHeight="1" thickBot="1" x14ac:dyDescent="0.25">
      <c r="B163" s="142">
        <v>39252</v>
      </c>
      <c r="C163" s="143">
        <v>146.5</v>
      </c>
      <c r="D163" s="143">
        <v>149.07</v>
      </c>
      <c r="E163" s="143">
        <v>146.99</v>
      </c>
      <c r="H163" s="73">
        <f t="shared" si="9"/>
        <v>-2.0799999999999841</v>
      </c>
      <c r="J163" s="73">
        <f t="shared" si="8"/>
        <v>-1.3953176360099175</v>
      </c>
    </row>
    <row r="164" spans="2:10" ht="22.7" customHeight="1" thickBot="1" x14ac:dyDescent="0.25">
      <c r="B164" s="142">
        <v>39253</v>
      </c>
      <c r="C164" s="143">
        <v>146.08652278486323</v>
      </c>
      <c r="D164" s="143">
        <v>148.64745274436987</v>
      </c>
      <c r="E164" s="143">
        <v>146.57569509356131</v>
      </c>
      <c r="H164" s="73">
        <f>E164-D164</f>
        <v>-2.0717576508085642</v>
      </c>
      <c r="J164" s="73">
        <f t="shared" si="8"/>
        <v>-1.393739087054106</v>
      </c>
    </row>
    <row r="165" spans="2:10" ht="22.7" customHeight="1" thickBot="1" x14ac:dyDescent="0.25">
      <c r="B165" s="142">
        <v>39254</v>
      </c>
      <c r="C165" s="143">
        <v>145.26272888532131</v>
      </c>
      <c r="D165" s="143">
        <v>147.80921121232677</v>
      </c>
      <c r="E165" s="143">
        <v>145.65830439330162</v>
      </c>
      <c r="H165" s="73">
        <f t="shared" ref="H165:H178" si="10">E165-D165</f>
        <v>-2.1509068190251526</v>
      </c>
      <c r="J165" s="73">
        <f t="shared" si="8"/>
        <v>-1.4551913249407655</v>
      </c>
    </row>
    <row r="166" spans="2:10" ht="22.7" customHeight="1" thickBot="1" x14ac:dyDescent="0.25">
      <c r="B166" s="142">
        <v>39255</v>
      </c>
      <c r="C166" s="143">
        <v>144.85</v>
      </c>
      <c r="D166" s="143">
        <v>147.38999999999999</v>
      </c>
      <c r="E166" s="143">
        <v>145.24</v>
      </c>
      <c r="H166" s="73">
        <f t="shared" si="10"/>
        <v>-2.1499999999999773</v>
      </c>
      <c r="J166" s="73">
        <f t="shared" si="8"/>
        <v>-1.4587149738788097</v>
      </c>
    </row>
    <row r="167" spans="2:10" ht="22.7" customHeight="1" thickBot="1" x14ac:dyDescent="0.25">
      <c r="B167" s="142">
        <v>39258</v>
      </c>
      <c r="C167" s="143">
        <v>145.13</v>
      </c>
      <c r="D167" s="143">
        <v>147.66999999999999</v>
      </c>
      <c r="E167" s="143">
        <v>145.52000000000001</v>
      </c>
      <c r="H167" s="73">
        <f t="shared" si="10"/>
        <v>-2.1499999999999773</v>
      </c>
      <c r="J167" s="73">
        <f t="shared" si="8"/>
        <v>-1.455949075641618</v>
      </c>
    </row>
    <row r="168" spans="2:10" ht="22.7" customHeight="1" thickBot="1" x14ac:dyDescent="0.25">
      <c r="B168" s="142">
        <v>39259</v>
      </c>
      <c r="C168" s="143">
        <v>145.68449490738124</v>
      </c>
      <c r="D168" s="143">
        <v>148.23840552080816</v>
      </c>
      <c r="E168" s="143">
        <v>146.08125310343885</v>
      </c>
      <c r="H168" s="73">
        <f t="shared" si="10"/>
        <v>-2.1571524173693035</v>
      </c>
      <c r="J168" s="73">
        <f t="shared" si="8"/>
        <v>-1.4551913249407589</v>
      </c>
    </row>
    <row r="169" spans="2:10" ht="22.7" customHeight="1" thickBot="1" x14ac:dyDescent="0.25">
      <c r="B169" s="142">
        <v>39260</v>
      </c>
      <c r="C169" s="143">
        <v>145.58689383528315</v>
      </c>
      <c r="D169" s="143">
        <v>148.13909455513348</v>
      </c>
      <c r="E169" s="143">
        <v>145.98338730232138</v>
      </c>
      <c r="H169" s="73">
        <f t="shared" si="10"/>
        <v>-2.1557072528121068</v>
      </c>
      <c r="J169" s="73">
        <f t="shared" si="8"/>
        <v>-1.45519132494077</v>
      </c>
    </row>
    <row r="170" spans="2:10" ht="22.7" customHeight="1" thickBot="1" x14ac:dyDescent="0.25">
      <c r="B170" s="142">
        <v>39261</v>
      </c>
      <c r="C170" s="143">
        <v>145.58305319807195</v>
      </c>
      <c r="D170" s="143">
        <v>148.18588311985079</v>
      </c>
      <c r="E170" s="143">
        <v>146.02949500390389</v>
      </c>
      <c r="H170" s="73">
        <f t="shared" si="10"/>
        <v>-2.1563881159468963</v>
      </c>
      <c r="J170" s="73">
        <f t="shared" si="8"/>
        <v>-1.4551913249407422</v>
      </c>
    </row>
    <row r="171" spans="2:10" ht="22.7" customHeight="1" thickBot="1" x14ac:dyDescent="0.25">
      <c r="B171" s="142">
        <v>39262</v>
      </c>
      <c r="C171" s="143">
        <v>145.4</v>
      </c>
      <c r="D171" s="143">
        <v>148</v>
      </c>
      <c r="E171" s="143">
        <v>145.84</v>
      </c>
      <c r="H171" s="73">
        <f t="shared" si="10"/>
        <v>-2.1599999999999966</v>
      </c>
      <c r="J171" s="73">
        <f t="shared" si="8"/>
        <v>-1.4594594594594572</v>
      </c>
    </row>
    <row r="172" spans="2:10" ht="22.7" customHeight="1" thickBot="1" x14ac:dyDescent="0.25">
      <c r="B172" s="142">
        <v>39265</v>
      </c>
      <c r="C172" s="143">
        <v>145.28294889356258</v>
      </c>
      <c r="D172" s="143">
        <v>147.88031604432777</v>
      </c>
      <c r="E172" s="143">
        <v>145.72837451395571</v>
      </c>
      <c r="H172" s="73">
        <f t="shared" si="10"/>
        <v>-2.1519415303720564</v>
      </c>
      <c r="J172" s="73">
        <f t="shared" si="8"/>
        <v>-1.4551913249407733</v>
      </c>
    </row>
    <row r="173" spans="2:10" ht="22.7" customHeight="1" thickBot="1" x14ac:dyDescent="0.25">
      <c r="B173" s="142">
        <v>39266</v>
      </c>
      <c r="C173" s="143">
        <v>144.24015177080864</v>
      </c>
      <c r="D173" s="143">
        <v>146.81897430665992</v>
      </c>
      <c r="E173" s="143">
        <v>144.6824773291824</v>
      </c>
      <c r="H173" s="73">
        <f t="shared" si="10"/>
        <v>-2.1364969774775204</v>
      </c>
      <c r="J173" s="73">
        <f t="shared" si="8"/>
        <v>-1.4551913249407613</v>
      </c>
    </row>
    <row r="174" spans="2:10" ht="22.7" customHeight="1" thickBot="1" x14ac:dyDescent="0.25">
      <c r="B174" s="142">
        <v>39267</v>
      </c>
      <c r="C174" s="143">
        <v>143.6033326533809</v>
      </c>
      <c r="D174" s="143">
        <v>146.17068759646463</v>
      </c>
      <c r="E174" s="143">
        <v>144.04362443095462</v>
      </c>
      <c r="H174" s="73">
        <f t="shared" si="10"/>
        <v>-2.127063165510009</v>
      </c>
      <c r="J174" s="73">
        <f t="shared" si="8"/>
        <v>-1.4551913249407573</v>
      </c>
    </row>
    <row r="175" spans="2:10" ht="22.7" customHeight="1" thickBot="1" x14ac:dyDescent="0.25">
      <c r="B175" s="142">
        <v>39268</v>
      </c>
      <c r="C175" s="143">
        <v>143.9538715152371</v>
      </c>
      <c r="D175" s="143">
        <v>146.52755573996359</v>
      </c>
      <c r="E175" s="143">
        <v>144.62964888502967</v>
      </c>
      <c r="H175" s="73">
        <f t="shared" si="10"/>
        <v>-1.8979068549339217</v>
      </c>
      <c r="J175" s="73">
        <f t="shared" si="8"/>
        <v>-1.2952559300873474</v>
      </c>
    </row>
    <row r="176" spans="2:10" ht="22.7" customHeight="1" thickBot="1" x14ac:dyDescent="0.25">
      <c r="B176" s="142">
        <v>39269</v>
      </c>
      <c r="C176" s="143">
        <v>144.27875274329401</v>
      </c>
      <c r="D176" s="143">
        <v>146.98463196600204</v>
      </c>
      <c r="E176" s="143">
        <v>145.08080480414534</v>
      </c>
      <c r="H176" s="73">
        <f t="shared" si="10"/>
        <v>-1.9038271618566966</v>
      </c>
      <c r="J176" s="73">
        <f t="shared" si="8"/>
        <v>-1.2952559300873423</v>
      </c>
    </row>
    <row r="177" spans="2:10" ht="22.7" customHeight="1" thickBot="1" x14ac:dyDescent="0.25">
      <c r="B177" s="142">
        <v>39272</v>
      </c>
      <c r="C177" s="143">
        <v>141.85</v>
      </c>
      <c r="D177" s="143">
        <v>144.51</v>
      </c>
      <c r="E177" s="143">
        <v>142.63999999999999</v>
      </c>
      <c r="H177" s="73">
        <f t="shared" si="10"/>
        <v>-1.8700000000000045</v>
      </c>
      <c r="J177" s="73">
        <f t="shared" si="8"/>
        <v>-1.2940280949415299</v>
      </c>
    </row>
    <row r="178" spans="2:10" ht="22.7" customHeight="1" thickBot="1" x14ac:dyDescent="0.25">
      <c r="B178" s="142">
        <v>39273</v>
      </c>
      <c r="C178" s="143">
        <v>141.65241724536918</v>
      </c>
      <c r="D178" s="143">
        <v>144.32931377698833</v>
      </c>
      <c r="E178" s="143">
        <v>142.45987978143751</v>
      </c>
      <c r="H178" s="73">
        <f t="shared" si="10"/>
        <v>-1.8694339955508212</v>
      </c>
      <c r="J178" s="73">
        <f t="shared" si="8"/>
        <v>-1.295255930087351</v>
      </c>
    </row>
    <row r="179" spans="2:10" ht="22.7" customHeight="1" thickBot="1" x14ac:dyDescent="0.25">
      <c r="B179" s="142">
        <v>39274</v>
      </c>
      <c r="C179" s="143">
        <v>141.75533201787397</v>
      </c>
      <c r="D179" s="143">
        <v>144.60301290806186</v>
      </c>
      <c r="E179" s="143">
        <v>142.86826465111244</v>
      </c>
      <c r="H179" s="73">
        <f>E179-D179</f>
        <v>-1.7347482569494161</v>
      </c>
      <c r="J179" s="73">
        <f t="shared" si="8"/>
        <v>-1.1996625948951449</v>
      </c>
    </row>
    <row r="180" spans="2:10" ht="22.7" customHeight="1" thickBot="1" x14ac:dyDescent="0.25">
      <c r="B180" s="142">
        <v>39275</v>
      </c>
      <c r="C180" s="143">
        <v>142.45909990795823</v>
      </c>
      <c r="D180" s="143">
        <v>145.56252093056347</v>
      </c>
      <c r="E180" s="143">
        <v>143.81626181477307</v>
      </c>
      <c r="H180" s="73">
        <f t="shared" ref="H180:H190" si="11">E180-D180</f>
        <v>-1.7462591157903944</v>
      </c>
      <c r="J180" s="73">
        <f t="shared" si="8"/>
        <v>-1.1996625948951507</v>
      </c>
    </row>
    <row r="181" spans="2:10" ht="22.7" customHeight="1" thickBot="1" x14ac:dyDescent="0.25">
      <c r="B181" s="142">
        <v>39276</v>
      </c>
      <c r="C181" s="143">
        <v>141.93248622232193</v>
      </c>
      <c r="D181" s="143">
        <v>145.02444913646934</v>
      </c>
      <c r="E181" s="143">
        <v>143.75170675257309</v>
      </c>
      <c r="H181" s="73">
        <f t="shared" si="11"/>
        <v>-1.2727423838962579</v>
      </c>
      <c r="J181" s="73">
        <f t="shared" si="8"/>
        <v>-0.87760539100451651</v>
      </c>
    </row>
    <row r="182" spans="2:10" ht="22.7" customHeight="1" thickBot="1" x14ac:dyDescent="0.25">
      <c r="B182" s="142">
        <v>39279</v>
      </c>
      <c r="C182" s="143">
        <v>139.94999999999999</v>
      </c>
      <c r="D182" s="143">
        <v>143.33000000000001</v>
      </c>
      <c r="E182" s="143">
        <v>142.53</v>
      </c>
      <c r="H182" s="73">
        <f t="shared" si="11"/>
        <v>-0.80000000000001137</v>
      </c>
      <c r="J182" s="73">
        <f t="shared" si="8"/>
        <v>-0.55815251517477937</v>
      </c>
    </row>
    <row r="183" spans="2:10" ht="22.7" customHeight="1" thickBot="1" x14ac:dyDescent="0.25">
      <c r="B183" s="142">
        <v>39280</v>
      </c>
      <c r="C183" s="143">
        <v>138.6</v>
      </c>
      <c r="D183" s="143">
        <v>141.94</v>
      </c>
      <c r="E183" s="143">
        <v>141.15</v>
      </c>
      <c r="H183" s="73">
        <f t="shared" si="11"/>
        <v>-0.78999999999999204</v>
      </c>
      <c r="J183" s="73">
        <f t="shared" si="8"/>
        <v>-0.55657319994363252</v>
      </c>
    </row>
    <row r="184" spans="2:10" ht="22.7" customHeight="1" thickBot="1" x14ac:dyDescent="0.25">
      <c r="B184" s="142">
        <v>39281</v>
      </c>
      <c r="C184" s="143">
        <v>138.21937808412136</v>
      </c>
      <c r="D184" s="143">
        <v>141.55000000000001</v>
      </c>
      <c r="E184" s="143">
        <v>140.77000000000001</v>
      </c>
      <c r="H184" s="73">
        <f t="shared" si="11"/>
        <v>-0.78000000000000114</v>
      </c>
      <c r="J184" s="73">
        <f t="shared" si="8"/>
        <v>-0.55104203461674395</v>
      </c>
    </row>
    <row r="185" spans="2:10" ht="22.7" customHeight="1" thickBot="1" x14ac:dyDescent="0.25">
      <c r="B185" s="142">
        <v>39282</v>
      </c>
      <c r="C185" s="143">
        <v>138.30059893431604</v>
      </c>
      <c r="D185" s="143">
        <v>141.63232169745677</v>
      </c>
      <c r="E185" s="143">
        <v>140.84846934631216</v>
      </c>
      <c r="H185" s="73">
        <f t="shared" si="11"/>
        <v>-0.78385235114461693</v>
      </c>
      <c r="J185" s="73">
        <f t="shared" si="8"/>
        <v>-0.5534417156692647</v>
      </c>
    </row>
    <row r="186" spans="2:10" ht="22.7" customHeight="1" thickBot="1" x14ac:dyDescent="0.25">
      <c r="B186" s="142">
        <v>39283</v>
      </c>
      <c r="C186" s="143">
        <v>137.66999999999999</v>
      </c>
      <c r="D186" s="143">
        <v>140.99</v>
      </c>
      <c r="E186" s="143">
        <v>140.21</v>
      </c>
      <c r="H186" s="73">
        <f t="shared" si="11"/>
        <v>-0.78000000000000114</v>
      </c>
      <c r="J186" s="73">
        <f t="shared" si="8"/>
        <v>-0.55323072558337549</v>
      </c>
    </row>
    <row r="187" spans="2:10" ht="22.7" customHeight="1" thickBot="1" x14ac:dyDescent="0.25">
      <c r="B187" s="142">
        <v>39286</v>
      </c>
      <c r="C187" s="143">
        <v>138.4</v>
      </c>
      <c r="D187" s="143">
        <v>141.74</v>
      </c>
      <c r="E187" s="143">
        <v>140.94999999999999</v>
      </c>
      <c r="H187" s="73">
        <f t="shared" si="11"/>
        <v>-0.79000000000002046</v>
      </c>
      <c r="J187" s="73">
        <f t="shared" si="8"/>
        <v>-0.55735854381262906</v>
      </c>
    </row>
    <row r="188" spans="2:10" ht="22.7" customHeight="1" thickBot="1" x14ac:dyDescent="0.25">
      <c r="B188" s="142">
        <v>39287</v>
      </c>
      <c r="C188" s="143">
        <v>137.97</v>
      </c>
      <c r="D188" s="143">
        <v>141.29</v>
      </c>
      <c r="E188" s="143">
        <v>140.51</v>
      </c>
      <c r="H188" s="73">
        <f t="shared" si="11"/>
        <v>-0.78000000000000114</v>
      </c>
      <c r="J188" s="73">
        <f t="shared" si="8"/>
        <v>-0.55205605492250065</v>
      </c>
    </row>
    <row r="189" spans="2:10" ht="22.7" customHeight="1" thickBot="1" x14ac:dyDescent="0.25">
      <c r="B189" s="142">
        <v>39288</v>
      </c>
      <c r="C189" s="143">
        <v>138.63398635749067</v>
      </c>
      <c r="D189" s="143">
        <v>141.97</v>
      </c>
      <c r="E189" s="143">
        <v>141.19</v>
      </c>
      <c r="H189" s="73">
        <f t="shared" si="11"/>
        <v>-0.78000000000000114</v>
      </c>
      <c r="J189" s="73">
        <f t="shared" si="8"/>
        <v>-0.54941184757343187</v>
      </c>
    </row>
    <row r="190" spans="2:10" ht="22.7" customHeight="1" thickBot="1" x14ac:dyDescent="0.25">
      <c r="B190" s="142">
        <v>39289</v>
      </c>
      <c r="C190" s="143">
        <v>138.78288119554023</v>
      </c>
      <c r="D190" s="143">
        <v>142.14307570653415</v>
      </c>
      <c r="E190" s="143">
        <v>141.35639662963882</v>
      </c>
      <c r="H190" s="73">
        <f t="shared" si="11"/>
        <v>-0.78667907689532512</v>
      </c>
      <c r="J190" s="73">
        <f t="shared" si="8"/>
        <v>-0.55344171566927935</v>
      </c>
    </row>
    <row r="191" spans="2:10" ht="22.7" customHeight="1" thickBot="1" x14ac:dyDescent="0.25">
      <c r="B191" s="142">
        <v>39290</v>
      </c>
      <c r="C191" s="143">
        <v>139.55906202849516</v>
      </c>
      <c r="D191" s="143">
        <v>142.93806886032621</v>
      </c>
      <c r="E191" s="143">
        <v>142.14698995968109</v>
      </c>
      <c r="H191" s="73">
        <f>E191-D191</f>
        <v>-0.79107890064511821</v>
      </c>
      <c r="J191" s="73">
        <f t="shared" si="8"/>
        <v>-0.55344171566927436</v>
      </c>
    </row>
    <row r="192" spans="2:10" ht="22.7" customHeight="1" thickBot="1" x14ac:dyDescent="0.25">
      <c r="B192" s="142">
        <v>39293</v>
      </c>
      <c r="C192" s="143">
        <v>140.27000000000001</v>
      </c>
      <c r="D192" s="143">
        <v>143.66</v>
      </c>
      <c r="E192" s="143">
        <v>142.87</v>
      </c>
      <c r="H192" s="73">
        <f t="shared" ref="H192:H255" si="12">E192-D192</f>
        <v>-0.78999999999999204</v>
      </c>
      <c r="J192" s="73">
        <f t="shared" si="8"/>
        <v>-0.5499095085618767</v>
      </c>
    </row>
    <row r="193" spans="2:12" ht="22.7" customHeight="1" thickBot="1" x14ac:dyDescent="0.25">
      <c r="B193" s="142">
        <v>39294</v>
      </c>
      <c r="C193" s="143">
        <v>140.07</v>
      </c>
      <c r="D193" s="143">
        <v>143.46</v>
      </c>
      <c r="E193" s="143">
        <v>142.66</v>
      </c>
      <c r="H193" s="73">
        <f t="shared" si="12"/>
        <v>-0.80000000000001137</v>
      </c>
      <c r="J193" s="73">
        <f t="shared" si="8"/>
        <v>-0.55764673079604865</v>
      </c>
    </row>
    <row r="194" spans="2:12" ht="22.7" customHeight="1" thickBot="1" x14ac:dyDescent="0.25">
      <c r="B194" s="142">
        <v>39295</v>
      </c>
      <c r="C194" s="143">
        <v>139.85328898073678</v>
      </c>
      <c r="D194" s="143">
        <v>143.23939195469057</v>
      </c>
      <c r="E194" s="143">
        <v>142.4466454063423</v>
      </c>
      <c r="H194" s="73">
        <f t="shared" si="12"/>
        <v>-0.79274654834827629</v>
      </c>
      <c r="J194" s="73">
        <f t="shared" si="8"/>
        <v>-0.55344171566927458</v>
      </c>
    </row>
    <row r="195" spans="2:12" ht="22.7" customHeight="1" thickBot="1" x14ac:dyDescent="0.25">
      <c r="B195" s="142">
        <v>39296</v>
      </c>
      <c r="C195" s="143">
        <v>139.96698338437693</v>
      </c>
      <c r="D195" s="143">
        <v>143.35584482970498</v>
      </c>
      <c r="E195" s="143">
        <v>142.70156099274226</v>
      </c>
      <c r="H195" s="73">
        <f t="shared" si="12"/>
        <v>-0.65428383696271908</v>
      </c>
      <c r="J195" s="73">
        <f t="shared" si="8"/>
        <v>-0.45640541391246015</v>
      </c>
    </row>
    <row r="196" spans="2:12" ht="22.7" customHeight="1" thickBot="1" x14ac:dyDescent="0.25">
      <c r="B196" s="142">
        <v>39297</v>
      </c>
      <c r="C196" s="143">
        <v>139.82</v>
      </c>
      <c r="D196" s="143">
        <v>143.21</v>
      </c>
      <c r="E196" s="143">
        <v>142.93</v>
      </c>
      <c r="H196" s="73">
        <f t="shared" si="12"/>
        <v>-0.28000000000000114</v>
      </c>
      <c r="J196" s="73">
        <f t="shared" si="8"/>
        <v>-0.19551707283011044</v>
      </c>
    </row>
    <row r="197" spans="2:12" ht="22.7" customHeight="1" thickBot="1" x14ac:dyDescent="0.25">
      <c r="B197" s="142">
        <v>39300</v>
      </c>
      <c r="C197" s="143">
        <v>140.71</v>
      </c>
      <c r="D197" s="143">
        <v>144.12</v>
      </c>
      <c r="E197" s="143">
        <v>144.16999999999999</v>
      </c>
      <c r="H197" s="73">
        <f t="shared" si="12"/>
        <v>4.9999999999982947E-2</v>
      </c>
      <c r="J197" s="73">
        <f t="shared" si="8"/>
        <v>3.4693311129602375E-2</v>
      </c>
    </row>
    <row r="198" spans="2:12" ht="22.7" customHeight="1" thickBot="1" x14ac:dyDescent="0.25">
      <c r="B198" s="142">
        <v>39301</v>
      </c>
      <c r="C198" s="143">
        <v>140.16041569583408</v>
      </c>
      <c r="D198" s="143">
        <v>143.553927380521</v>
      </c>
      <c r="E198" s="143">
        <v>144.07784682351564</v>
      </c>
      <c r="H198" s="73">
        <f t="shared" si="12"/>
        <v>0.52391944299463944</v>
      </c>
      <c r="J198" s="73">
        <f t="shared" si="8"/>
        <v>0.36496350364966096</v>
      </c>
      <c r="L198" s="76">
        <f>E198/E197-1</f>
        <v>-6.391980057178781E-4</v>
      </c>
    </row>
    <row r="199" spans="2:12" ht="22.7" customHeight="1" thickBot="1" x14ac:dyDescent="0.25">
      <c r="B199" s="142">
        <v>39302</v>
      </c>
      <c r="C199" s="143">
        <v>140.16237933968588</v>
      </c>
      <c r="D199" s="143">
        <v>143.56</v>
      </c>
      <c r="E199" s="143">
        <v>144.32</v>
      </c>
      <c r="H199" s="73">
        <f t="shared" si="12"/>
        <v>0.75999999999999091</v>
      </c>
      <c r="J199" s="73">
        <f t="shared" si="8"/>
        <v>0.52939537475619314</v>
      </c>
      <c r="L199" s="76">
        <f t="shared" ref="L199:L208" si="13">E199/E198-1</f>
        <v>1.6807106840024399E-3</v>
      </c>
    </row>
    <row r="200" spans="2:12" ht="22.7" customHeight="1" thickBot="1" x14ac:dyDescent="0.25">
      <c r="B200" s="142">
        <v>39303</v>
      </c>
      <c r="C200" s="143">
        <v>140.13972785784932</v>
      </c>
      <c r="D200" s="143">
        <v>143.53272619747088</v>
      </c>
      <c r="E200" s="143">
        <v>144.53360714497288</v>
      </c>
      <c r="H200" s="73">
        <f t="shared" si="12"/>
        <v>1.0008809475019973</v>
      </c>
      <c r="J200" s="73">
        <f t="shared" si="8"/>
        <v>0.69731898363373612</v>
      </c>
      <c r="L200" s="76">
        <f t="shared" si="13"/>
        <v>1.4800938537478103E-3</v>
      </c>
    </row>
    <row r="201" spans="2:12" ht="22.7" customHeight="1" thickBot="1" x14ac:dyDescent="0.25">
      <c r="B201" s="142">
        <v>39304</v>
      </c>
      <c r="C201" s="143">
        <v>139.48061738608436</v>
      </c>
      <c r="D201" s="143">
        <v>142.85766823861445</v>
      </c>
      <c r="E201" s="143">
        <v>143.85384187881883</v>
      </c>
      <c r="H201" s="73">
        <f t="shared" si="12"/>
        <v>0.99617364020437549</v>
      </c>
      <c r="J201" s="73">
        <f t="shared" si="8"/>
        <v>0.69731898363374634</v>
      </c>
      <c r="L201" s="76">
        <f t="shared" si="13"/>
        <v>-4.7031640570086575E-3</v>
      </c>
    </row>
    <row r="202" spans="2:12" ht="22.7" customHeight="1" thickBot="1" x14ac:dyDescent="0.25">
      <c r="B202" s="142">
        <v>39307</v>
      </c>
      <c r="C202" s="143">
        <v>139.47</v>
      </c>
      <c r="D202" s="143">
        <v>142.85</v>
      </c>
      <c r="E202" s="143">
        <v>143.99</v>
      </c>
      <c r="H202" s="73">
        <f t="shared" si="12"/>
        <v>1.1400000000000148</v>
      </c>
      <c r="J202" s="73">
        <f t="shared" ref="J202:J265" si="14">H202/D202*100</f>
        <v>0.7980399019951101</v>
      </c>
      <c r="L202" s="76">
        <f t="shared" si="13"/>
        <v>9.4650319659783655E-4</v>
      </c>
    </row>
    <row r="203" spans="2:12" ht="22.7" customHeight="1" thickBot="1" x14ac:dyDescent="0.25">
      <c r="B203" s="142">
        <v>39308</v>
      </c>
      <c r="C203" s="143">
        <v>137.69999999999999</v>
      </c>
      <c r="D203" s="143">
        <v>141.04</v>
      </c>
      <c r="E203" s="143">
        <v>142.16</v>
      </c>
      <c r="H203" s="73">
        <f t="shared" si="12"/>
        <v>1.1200000000000045</v>
      </c>
      <c r="J203" s="73">
        <f t="shared" si="14"/>
        <v>0.79410096426545984</v>
      </c>
      <c r="L203" s="76">
        <f t="shared" si="13"/>
        <v>-1.2709215917772188E-2</v>
      </c>
    </row>
    <row r="204" spans="2:12" ht="22.7" customHeight="1" thickBot="1" x14ac:dyDescent="0.25">
      <c r="B204" s="142">
        <v>39309</v>
      </c>
      <c r="C204" s="143">
        <v>137.75761703171725</v>
      </c>
      <c r="D204" s="143">
        <v>141.09296885200638</v>
      </c>
      <c r="E204" s="143">
        <v>142.4533135378062</v>
      </c>
      <c r="H204" s="73">
        <f t="shared" si="12"/>
        <v>1.3603446857998165</v>
      </c>
      <c r="J204" s="73">
        <f t="shared" si="14"/>
        <v>0.96414775085404414</v>
      </c>
      <c r="L204" s="76">
        <f t="shared" si="13"/>
        <v>2.0632634904769187E-3</v>
      </c>
    </row>
    <row r="205" spans="2:12" ht="22.7" customHeight="1" thickBot="1" x14ac:dyDescent="0.25">
      <c r="B205" s="142">
        <v>39310</v>
      </c>
      <c r="C205" s="143">
        <v>137.97964939204087</v>
      </c>
      <c r="D205" s="143">
        <v>141.32037700245422</v>
      </c>
      <c r="E205" s="143">
        <v>142.68291423882181</v>
      </c>
      <c r="H205" s="73">
        <f t="shared" si="12"/>
        <v>1.3625372363675865</v>
      </c>
      <c r="J205" s="73">
        <f t="shared" si="14"/>
        <v>0.96414775085402171</v>
      </c>
      <c r="L205" s="76">
        <f t="shared" si="13"/>
        <v>1.6117610416599426E-3</v>
      </c>
    </row>
    <row r="206" spans="2:12" ht="22.7" customHeight="1" thickBot="1" x14ac:dyDescent="0.25">
      <c r="B206" s="142">
        <v>39311</v>
      </c>
      <c r="C206" s="143">
        <v>137.47999999999999</v>
      </c>
      <c r="D206" s="143">
        <v>140.82</v>
      </c>
      <c r="E206" s="143">
        <v>142.18</v>
      </c>
      <c r="H206" s="73">
        <f t="shared" si="12"/>
        <v>1.3600000000000136</v>
      </c>
      <c r="J206" s="73">
        <f t="shared" si="14"/>
        <v>0.9657719073995269</v>
      </c>
      <c r="L206" s="76">
        <f t="shared" si="13"/>
        <v>-3.52469839507219E-3</v>
      </c>
    </row>
    <row r="207" spans="2:12" ht="22.7" customHeight="1" thickBot="1" x14ac:dyDescent="0.25">
      <c r="B207" s="142">
        <v>39314</v>
      </c>
      <c r="C207" s="143">
        <v>137.22999999999999</v>
      </c>
      <c r="D207" s="143">
        <v>140.56</v>
      </c>
      <c r="E207" s="143">
        <v>141.91999999999999</v>
      </c>
      <c r="H207" s="73">
        <f t="shared" si="12"/>
        <v>1.3599999999999852</v>
      </c>
      <c r="J207" s="73">
        <f t="shared" si="14"/>
        <v>0.9675583380762558</v>
      </c>
      <c r="L207" s="76">
        <f t="shared" si="13"/>
        <v>-1.8286678857787342E-3</v>
      </c>
    </row>
    <row r="208" spans="2:12" ht="22.7" customHeight="1" thickBot="1" x14ac:dyDescent="0.25">
      <c r="B208" s="142">
        <v>39315</v>
      </c>
      <c r="C208" s="143">
        <v>137.38999999999999</v>
      </c>
      <c r="D208" s="143">
        <v>140.72999999999999</v>
      </c>
      <c r="E208" s="143">
        <v>142.08000000000001</v>
      </c>
      <c r="H208" s="73">
        <f t="shared" si="12"/>
        <v>1.3500000000000227</v>
      </c>
      <c r="J208" s="73">
        <f t="shared" si="14"/>
        <v>0.95928373481135709</v>
      </c>
      <c r="L208" s="76">
        <f t="shared" si="13"/>
        <v>1.1273957158963732E-3</v>
      </c>
    </row>
    <row r="209" spans="2:10" ht="22.7" customHeight="1" thickBot="1" x14ac:dyDescent="0.25">
      <c r="B209" s="142">
        <v>39316</v>
      </c>
      <c r="C209" s="143">
        <v>137.00782462221935</v>
      </c>
      <c r="D209" s="143">
        <v>140.33680076069817</v>
      </c>
      <c r="E209" s="143">
        <v>141.68985486885296</v>
      </c>
      <c r="H209" s="73">
        <f t="shared" si="12"/>
        <v>1.3530541081547938</v>
      </c>
      <c r="J209" s="73">
        <f t="shared" si="14"/>
        <v>0.96414775085404503</v>
      </c>
    </row>
    <row r="210" spans="2:10" ht="22.7" customHeight="1" thickBot="1" x14ac:dyDescent="0.25">
      <c r="B210" s="142">
        <v>39317</v>
      </c>
      <c r="C210" s="143">
        <v>138.85</v>
      </c>
      <c r="D210" s="143">
        <v>142.22999999999999</v>
      </c>
      <c r="E210" s="143">
        <v>143.6</v>
      </c>
      <c r="H210" s="73">
        <f t="shared" si="12"/>
        <v>1.3700000000000045</v>
      </c>
      <c r="J210" s="73">
        <f t="shared" si="14"/>
        <v>0.96322857343739343</v>
      </c>
    </row>
    <row r="211" spans="2:10" ht="22.7" customHeight="1" thickBot="1" x14ac:dyDescent="0.25">
      <c r="B211" s="142">
        <v>39318</v>
      </c>
      <c r="C211" s="143">
        <v>139.68756907023942</v>
      </c>
      <c r="D211" s="143">
        <v>143.08000000000001</v>
      </c>
      <c r="E211" s="143">
        <v>144.0015025054856</v>
      </c>
      <c r="H211" s="73">
        <f t="shared" si="12"/>
        <v>0.92150250548559143</v>
      </c>
      <c r="J211" s="73">
        <f t="shared" si="14"/>
        <v>0.64404704045680128</v>
      </c>
    </row>
    <row r="212" spans="2:10" ht="22.7" customHeight="1" thickBot="1" x14ac:dyDescent="0.25">
      <c r="B212" s="142">
        <v>39321</v>
      </c>
      <c r="C212" s="143">
        <v>139.46</v>
      </c>
      <c r="D212" s="143">
        <v>142.85</v>
      </c>
      <c r="E212" s="143">
        <v>143.77000000000001</v>
      </c>
      <c r="H212" s="73">
        <f t="shared" si="12"/>
        <v>0.92000000000001592</v>
      </c>
      <c r="J212" s="73">
        <f t="shared" si="14"/>
        <v>0.64403220161009167</v>
      </c>
    </row>
    <row r="213" spans="2:10" ht="22.7" customHeight="1" thickBot="1" x14ac:dyDescent="0.25">
      <c r="B213" s="142">
        <v>39322</v>
      </c>
      <c r="C213" s="143">
        <v>139.31</v>
      </c>
      <c r="D213" s="143">
        <v>142.69999999999999</v>
      </c>
      <c r="E213" s="143">
        <v>143.38</v>
      </c>
      <c r="H213" s="73">
        <f t="shared" si="12"/>
        <v>0.68000000000000682</v>
      </c>
      <c r="J213" s="73">
        <f t="shared" si="14"/>
        <v>0.47652417659425855</v>
      </c>
    </row>
    <row r="214" spans="2:10" ht="22.7" customHeight="1" thickBot="1" x14ac:dyDescent="0.25">
      <c r="B214" s="142">
        <v>39323</v>
      </c>
      <c r="C214" s="143">
        <v>139.22426024625761</v>
      </c>
      <c r="D214" s="143">
        <v>142.60711631917778</v>
      </c>
      <c r="E214" s="143">
        <v>142.34605477997664</v>
      </c>
      <c r="H214" s="73">
        <f t="shared" si="12"/>
        <v>-0.26106153920113684</v>
      </c>
      <c r="J214" s="73">
        <f t="shared" si="14"/>
        <v>-0.1830634725246382</v>
      </c>
    </row>
    <row r="215" spans="2:10" ht="22.7" customHeight="1" thickBot="1" x14ac:dyDescent="0.25">
      <c r="B215" s="142">
        <v>39324</v>
      </c>
      <c r="C215" s="143">
        <v>138.29381096001853</v>
      </c>
      <c r="D215" s="143">
        <v>141.65404785012123</v>
      </c>
      <c r="E215" s="143">
        <v>141.30107441521847</v>
      </c>
      <c r="H215" s="73">
        <f t="shared" si="12"/>
        <v>-0.35297343490276489</v>
      </c>
      <c r="J215" s="73">
        <f t="shared" si="14"/>
        <v>-0.24917991420635766</v>
      </c>
    </row>
    <row r="216" spans="2:10" ht="22.7" customHeight="1" thickBot="1" x14ac:dyDescent="0.25">
      <c r="B216" s="142">
        <v>39325</v>
      </c>
      <c r="C216" s="143">
        <v>138.57</v>
      </c>
      <c r="D216" s="143">
        <v>141.93</v>
      </c>
      <c r="E216" s="143">
        <v>141.58000000000001</v>
      </c>
      <c r="H216" s="73">
        <f t="shared" si="12"/>
        <v>-0.34999999999999432</v>
      </c>
      <c r="J216" s="73">
        <f t="shared" si="14"/>
        <v>-0.24660043683505553</v>
      </c>
    </row>
    <row r="217" spans="2:10" ht="22.7" customHeight="1" thickBot="1" x14ac:dyDescent="0.25">
      <c r="B217" s="142">
        <v>39328</v>
      </c>
      <c r="C217" s="143">
        <v>138.41</v>
      </c>
      <c r="D217" s="143">
        <v>141.77000000000001</v>
      </c>
      <c r="E217" s="143">
        <v>141.41999999999999</v>
      </c>
      <c r="H217" s="73">
        <f t="shared" si="12"/>
        <v>-0.35000000000002274</v>
      </c>
      <c r="J217" s="73">
        <f t="shared" si="14"/>
        <v>-0.2468787472667156</v>
      </c>
    </row>
    <row r="218" spans="2:10" ht="22.7" customHeight="1" thickBot="1" x14ac:dyDescent="0.25">
      <c r="B218" s="142">
        <v>39329</v>
      </c>
      <c r="C218" s="143">
        <v>138.51</v>
      </c>
      <c r="D218" s="143">
        <v>141.87</v>
      </c>
      <c r="E218" s="143">
        <v>141.52000000000001</v>
      </c>
      <c r="H218" s="73">
        <f t="shared" si="12"/>
        <v>-0.34999999999999432</v>
      </c>
      <c r="J218" s="73">
        <f t="shared" si="14"/>
        <v>-0.24670472968209931</v>
      </c>
    </row>
    <row r="219" spans="2:10" ht="22.7" customHeight="1" thickBot="1" x14ac:dyDescent="0.25">
      <c r="B219" s="142">
        <v>39330</v>
      </c>
      <c r="C219" s="143">
        <v>137.62721093560225</v>
      </c>
      <c r="D219" s="143">
        <v>140.97125087515278</v>
      </c>
      <c r="E219" s="143">
        <v>140.61997883316644</v>
      </c>
      <c r="H219" s="73">
        <f t="shared" si="12"/>
        <v>-0.35127204198633422</v>
      </c>
      <c r="J219" s="73">
        <f t="shared" si="14"/>
        <v>-0.24917991420635716</v>
      </c>
    </row>
    <row r="220" spans="2:10" ht="22.7" customHeight="1" thickBot="1" x14ac:dyDescent="0.25">
      <c r="B220" s="142">
        <v>39331</v>
      </c>
      <c r="C220" s="143">
        <v>137.31002736890784</v>
      </c>
      <c r="D220" s="143">
        <v>140.64634358373368</v>
      </c>
      <c r="E220" s="143">
        <v>140.52636850232466</v>
      </c>
      <c r="H220" s="73">
        <f t="shared" si="12"/>
        <v>-0.11997508140902369</v>
      </c>
      <c r="J220" s="73">
        <f t="shared" si="14"/>
        <v>-8.5302666498113855E-2</v>
      </c>
    </row>
    <row r="221" spans="2:10" ht="22.7" customHeight="1" thickBot="1" x14ac:dyDescent="0.25">
      <c r="B221" s="142">
        <v>39332</v>
      </c>
      <c r="C221" s="143">
        <v>137.52000000000001</v>
      </c>
      <c r="D221" s="143">
        <v>140.86000000000001</v>
      </c>
      <c r="E221" s="143">
        <v>140.88</v>
      </c>
      <c r="H221" s="73">
        <f t="shared" si="12"/>
        <v>1.999999999998181E-2</v>
      </c>
      <c r="J221" s="73">
        <f t="shared" si="14"/>
        <v>1.4198494959521375E-2</v>
      </c>
    </row>
    <row r="222" spans="2:10" ht="22.7" customHeight="1" thickBot="1" x14ac:dyDescent="0.25">
      <c r="B222" s="142">
        <v>39335</v>
      </c>
      <c r="C222" s="143">
        <v>137.47999999999999</v>
      </c>
      <c r="D222" s="143">
        <v>140.82</v>
      </c>
      <c r="E222" s="143">
        <v>141.30000000000001</v>
      </c>
      <c r="H222" s="73">
        <f t="shared" si="12"/>
        <v>0.48000000000001819</v>
      </c>
      <c r="J222" s="73">
        <f t="shared" si="14"/>
        <v>0.34086067319984253</v>
      </c>
    </row>
    <row r="223" spans="2:10" ht="22.7" customHeight="1" thickBot="1" x14ac:dyDescent="0.25">
      <c r="B223" s="142">
        <v>39336</v>
      </c>
      <c r="C223" s="143">
        <v>136.58853768756853</v>
      </c>
      <c r="D223" s="143">
        <v>139.90735125777815</v>
      </c>
      <c r="E223" s="143">
        <v>140.386774868396</v>
      </c>
      <c r="H223" s="73">
        <f t="shared" si="12"/>
        <v>0.47942361061785732</v>
      </c>
      <c r="J223" s="73">
        <f t="shared" si="14"/>
        <v>0.34267220864936776</v>
      </c>
    </row>
    <row r="224" spans="2:10" ht="22.7" customHeight="1" thickBot="1" x14ac:dyDescent="0.25">
      <c r="B224" s="142">
        <v>39337</v>
      </c>
      <c r="C224" s="143">
        <v>136.24</v>
      </c>
      <c r="D224" s="143">
        <v>139.55000000000001</v>
      </c>
      <c r="E224" s="143">
        <v>140.49276069101916</v>
      </c>
      <c r="H224" s="73">
        <f t="shared" si="12"/>
        <v>0.94276069101914572</v>
      </c>
      <c r="J224" s="73">
        <f t="shared" si="14"/>
        <v>0.67557197493310328</v>
      </c>
    </row>
    <row r="225" spans="2:10" ht="22.7" customHeight="1" thickBot="1" x14ac:dyDescent="0.25">
      <c r="B225" s="142">
        <v>39338</v>
      </c>
      <c r="C225" s="143">
        <v>136.58908523573464</v>
      </c>
      <c r="D225" s="143">
        <v>139.9079272332165</v>
      </c>
      <c r="E225" s="143">
        <v>140.94636209067514</v>
      </c>
      <c r="H225" s="73">
        <f t="shared" si="12"/>
        <v>1.0384348574586397</v>
      </c>
      <c r="J225" s="73">
        <f t="shared" si="14"/>
        <v>0.74222731906223094</v>
      </c>
    </row>
    <row r="226" spans="2:10" ht="22.7" customHeight="1" thickBot="1" x14ac:dyDescent="0.25">
      <c r="B226" s="142">
        <v>39339</v>
      </c>
      <c r="C226" s="143">
        <v>138.21</v>
      </c>
      <c r="D226" s="143">
        <v>141.56</v>
      </c>
      <c r="E226" s="143">
        <v>142.85</v>
      </c>
      <c r="H226" s="73">
        <f t="shared" si="12"/>
        <v>1.289999999999992</v>
      </c>
      <c r="J226" s="73">
        <f t="shared" si="14"/>
        <v>0.91127437129131972</v>
      </c>
    </row>
    <row r="227" spans="2:10" ht="22.7" customHeight="1" thickBot="1" x14ac:dyDescent="0.25">
      <c r="B227" s="142">
        <v>39342</v>
      </c>
      <c r="C227" s="143">
        <v>139.08000000000001</v>
      </c>
      <c r="D227" s="143">
        <v>142.46</v>
      </c>
      <c r="E227" s="143">
        <v>143.76</v>
      </c>
      <c r="H227" s="73">
        <f t="shared" si="12"/>
        <v>1.2999999999999829</v>
      </c>
      <c r="J227" s="73">
        <f t="shared" si="14"/>
        <v>0.91253685244979854</v>
      </c>
    </row>
    <row r="228" spans="2:10" ht="22.7" customHeight="1" thickBot="1" x14ac:dyDescent="0.25">
      <c r="B228" s="142">
        <v>39343</v>
      </c>
      <c r="C228" s="143">
        <v>138.71</v>
      </c>
      <c r="D228" s="143">
        <v>142.08000000000001</v>
      </c>
      <c r="E228" s="143">
        <v>143.38</v>
      </c>
      <c r="H228" s="73">
        <f t="shared" si="12"/>
        <v>1.2999999999999829</v>
      </c>
      <c r="J228" s="73">
        <f t="shared" si="14"/>
        <v>0.91497747747746538</v>
      </c>
    </row>
    <row r="229" spans="2:10" ht="22.7" customHeight="1" thickBot="1" x14ac:dyDescent="0.25">
      <c r="B229" s="142">
        <v>39344</v>
      </c>
      <c r="C229" s="143">
        <v>138.75100288813849</v>
      </c>
      <c r="D229" s="143">
        <v>142.12235684645427</v>
      </c>
      <c r="E229" s="143">
        <v>143.51095294451034</v>
      </c>
      <c r="H229" s="73">
        <f t="shared" si="12"/>
        <v>1.3885960980560696</v>
      </c>
      <c r="J229" s="73">
        <f t="shared" si="14"/>
        <v>0.97704268974112018</v>
      </c>
    </row>
    <row r="230" spans="2:10" ht="22.7" customHeight="1" thickBot="1" x14ac:dyDescent="0.25">
      <c r="B230" s="142">
        <v>39345</v>
      </c>
      <c r="C230" s="143">
        <v>138.5</v>
      </c>
      <c r="D230" s="143">
        <v>141.86000000000001</v>
      </c>
      <c r="E230" s="143">
        <v>143.25</v>
      </c>
      <c r="H230" s="73">
        <f t="shared" si="12"/>
        <v>1.3899999999999864</v>
      </c>
      <c r="J230" s="73">
        <f t="shared" si="14"/>
        <v>0.97983927816155814</v>
      </c>
    </row>
    <row r="231" spans="2:10" ht="22.7" customHeight="1" thickBot="1" x14ac:dyDescent="0.25">
      <c r="B231" s="142">
        <v>39346</v>
      </c>
      <c r="C231" s="143">
        <v>138.88999999999999</v>
      </c>
      <c r="D231" s="143">
        <v>142.27000000000001</v>
      </c>
      <c r="E231" s="143">
        <v>143.9</v>
      </c>
      <c r="H231" s="73">
        <f t="shared" si="12"/>
        <v>1.6299999999999955</v>
      </c>
      <c r="J231" s="73">
        <f t="shared" si="14"/>
        <v>1.1457088634286885</v>
      </c>
    </row>
    <row r="232" spans="2:10" ht="22.7" customHeight="1" thickBot="1" x14ac:dyDescent="0.25">
      <c r="B232" s="142">
        <v>39349</v>
      </c>
      <c r="C232" s="143">
        <v>138.87</v>
      </c>
      <c r="D232" s="143">
        <v>142.24</v>
      </c>
      <c r="E232" s="143">
        <v>144.11000000000001</v>
      </c>
      <c r="H232" s="73">
        <f t="shared" si="12"/>
        <v>1.8700000000000045</v>
      </c>
      <c r="J232" s="73">
        <f t="shared" si="14"/>
        <v>1.3146794150731189</v>
      </c>
    </row>
    <row r="233" spans="2:10" ht="22.7" customHeight="1" thickBot="1" x14ac:dyDescent="0.25">
      <c r="B233" s="142">
        <v>39350</v>
      </c>
      <c r="C233" s="143">
        <v>139.05000000000001</v>
      </c>
      <c r="D233" s="143">
        <v>142.41999999999999</v>
      </c>
      <c r="E233" s="143">
        <v>144.54</v>
      </c>
      <c r="H233" s="73">
        <f t="shared" si="12"/>
        <v>2.1200000000000045</v>
      </c>
      <c r="J233" s="73">
        <f t="shared" si="14"/>
        <v>1.4885549782333976</v>
      </c>
    </row>
    <row r="234" spans="2:10" ht="22.7" customHeight="1" thickBot="1" x14ac:dyDescent="0.25">
      <c r="B234" s="142">
        <v>39351</v>
      </c>
      <c r="C234" s="143">
        <v>139.13</v>
      </c>
      <c r="D234" s="143">
        <v>142.51</v>
      </c>
      <c r="E234" s="143">
        <v>144.86000000000001</v>
      </c>
      <c r="H234" s="73">
        <f t="shared" si="12"/>
        <v>2.3500000000000227</v>
      </c>
      <c r="J234" s="73">
        <f t="shared" si="14"/>
        <v>1.6490070872219653</v>
      </c>
    </row>
    <row r="235" spans="2:10" ht="22.7" customHeight="1" thickBot="1" x14ac:dyDescent="0.25">
      <c r="B235" s="142">
        <v>39352</v>
      </c>
      <c r="C235" s="143">
        <v>138.82</v>
      </c>
      <c r="D235" s="143">
        <v>142.19</v>
      </c>
      <c r="E235" s="143">
        <v>144.78</v>
      </c>
      <c r="H235" s="73">
        <f t="shared" si="12"/>
        <v>2.5900000000000034</v>
      </c>
      <c r="J235" s="73">
        <f t="shared" si="14"/>
        <v>1.8215064350516939</v>
      </c>
    </row>
    <row r="236" spans="2:10" ht="22.7" customHeight="1" thickBot="1" x14ac:dyDescent="0.25">
      <c r="B236" s="142">
        <v>39353</v>
      </c>
      <c r="C236" s="143">
        <v>139.19</v>
      </c>
      <c r="D236" s="143">
        <v>142.86000000000001</v>
      </c>
      <c r="E236" s="143">
        <v>145.94999999999999</v>
      </c>
      <c r="H236" s="73">
        <f t="shared" si="12"/>
        <v>3.089999999999975</v>
      </c>
      <c r="J236" s="73">
        <f t="shared" si="14"/>
        <v>2.1629567408651651</v>
      </c>
    </row>
    <row r="237" spans="2:10" ht="22.7" customHeight="1" thickBot="1" x14ac:dyDescent="0.25">
      <c r="B237" s="142">
        <v>39356</v>
      </c>
      <c r="C237" s="143">
        <v>139.15</v>
      </c>
      <c r="D237" s="143">
        <v>142.82</v>
      </c>
      <c r="E237" s="143">
        <v>145.91</v>
      </c>
      <c r="H237" s="73">
        <f t="shared" si="12"/>
        <v>3.0900000000000034</v>
      </c>
      <c r="J237" s="73">
        <f t="shared" si="14"/>
        <v>2.163562526256829</v>
      </c>
    </row>
    <row r="238" spans="2:10" ht="22.7" customHeight="1" thickBot="1" x14ac:dyDescent="0.25">
      <c r="B238" s="142">
        <v>39357</v>
      </c>
      <c r="C238" s="143">
        <v>138.11000000000001</v>
      </c>
      <c r="D238" s="143">
        <v>141.76</v>
      </c>
      <c r="E238" s="143">
        <v>145.07</v>
      </c>
      <c r="H238" s="73">
        <f t="shared" si="12"/>
        <v>3.3100000000000023</v>
      </c>
      <c r="J238" s="73">
        <f t="shared" si="14"/>
        <v>2.3349322799097081</v>
      </c>
    </row>
    <row r="239" spans="2:10" ht="22.7" customHeight="1" thickBot="1" x14ac:dyDescent="0.25">
      <c r="B239" s="142">
        <v>39358</v>
      </c>
      <c r="C239" s="143">
        <v>137.96</v>
      </c>
      <c r="D239" s="143">
        <v>141.60066566466639</v>
      </c>
      <c r="E239" s="143">
        <v>145.39826136059861</v>
      </c>
      <c r="H239" s="73">
        <f t="shared" si="12"/>
        <v>3.7975956959322161</v>
      </c>
      <c r="J239" s="73">
        <f t="shared" si="14"/>
        <v>2.6819052566642205</v>
      </c>
    </row>
    <row r="240" spans="2:10" ht="22.7" customHeight="1" thickBot="1" x14ac:dyDescent="0.25">
      <c r="B240" s="142">
        <v>39359</v>
      </c>
      <c r="C240" s="143">
        <v>139.06100000000001</v>
      </c>
      <c r="D240" s="143">
        <v>142.73072026670175</v>
      </c>
      <c r="E240" s="143">
        <v>146.55862295640912</v>
      </c>
      <c r="H240" s="73">
        <f t="shared" si="12"/>
        <v>3.827902689707372</v>
      </c>
      <c r="J240" s="73">
        <f t="shared" si="14"/>
        <v>2.6819052566642165</v>
      </c>
    </row>
    <row r="241" spans="2:10" ht="22.7" customHeight="1" thickBot="1" x14ac:dyDescent="0.25">
      <c r="B241" s="142">
        <v>39360</v>
      </c>
      <c r="C241" s="143">
        <v>138.83000000000001</v>
      </c>
      <c r="D241" s="143">
        <v>142.49</v>
      </c>
      <c r="E241" s="143">
        <v>146.31516834366417</v>
      </c>
      <c r="H241" s="73">
        <f t="shared" si="12"/>
        <v>3.8251683436641599</v>
      </c>
      <c r="J241" s="73">
        <f t="shared" si="14"/>
        <v>2.6845170493818231</v>
      </c>
    </row>
    <row r="242" spans="2:10" ht="22.7" customHeight="1" thickBot="1" x14ac:dyDescent="0.25">
      <c r="B242" s="142">
        <v>39363</v>
      </c>
      <c r="C242" s="143">
        <v>139.79</v>
      </c>
      <c r="D242" s="143">
        <v>143.47999999999999</v>
      </c>
      <c r="E242" s="143">
        <v>147.33000000000001</v>
      </c>
      <c r="H242" s="73">
        <f t="shared" si="12"/>
        <v>3.8500000000000227</v>
      </c>
      <c r="J242" s="73">
        <f t="shared" si="14"/>
        <v>2.6833008084750651</v>
      </c>
    </row>
    <row r="243" spans="2:10" ht="22.7" customHeight="1" thickBot="1" x14ac:dyDescent="0.25">
      <c r="B243" s="142">
        <v>39364</v>
      </c>
      <c r="C243" s="143">
        <v>141.16</v>
      </c>
      <c r="D243" s="143">
        <v>144.88</v>
      </c>
      <c r="E243" s="143">
        <v>148.77000000000001</v>
      </c>
      <c r="H243" s="73">
        <f t="shared" si="12"/>
        <v>3.8900000000000148</v>
      </c>
      <c r="J243" s="73">
        <f t="shared" si="14"/>
        <v>2.6849806736609709</v>
      </c>
    </row>
    <row r="244" spans="2:10" ht="22.7" customHeight="1" thickBot="1" x14ac:dyDescent="0.25">
      <c r="B244" s="142">
        <v>39365</v>
      </c>
      <c r="C244" s="143">
        <v>144.16999999999999</v>
      </c>
      <c r="D244" s="143">
        <v>147.97</v>
      </c>
      <c r="E244" s="143">
        <v>151.94</v>
      </c>
      <c r="H244" s="73">
        <f t="shared" si="12"/>
        <v>3.9699999999999989</v>
      </c>
      <c r="J244" s="73">
        <f t="shared" si="14"/>
        <v>2.6829762789754672</v>
      </c>
    </row>
    <row r="245" spans="2:10" ht="22.7" customHeight="1" thickBot="1" x14ac:dyDescent="0.25">
      <c r="B245" s="142">
        <v>39366</v>
      </c>
      <c r="C245" s="143">
        <v>145.15</v>
      </c>
      <c r="D245" s="143">
        <v>148.97999999999999</v>
      </c>
      <c r="E245" s="143">
        <v>152.46</v>
      </c>
      <c r="H245" s="73">
        <f t="shared" si="12"/>
        <v>3.4800000000000182</v>
      </c>
      <c r="J245" s="73">
        <f t="shared" si="14"/>
        <v>2.3358840112766939</v>
      </c>
    </row>
    <row r="246" spans="2:10" ht="22.7" customHeight="1" thickBot="1" x14ac:dyDescent="0.25">
      <c r="B246" s="142">
        <v>39367</v>
      </c>
      <c r="C246" s="143">
        <v>146.49</v>
      </c>
      <c r="D246" s="143">
        <v>150.36000000000001</v>
      </c>
      <c r="E246" s="143">
        <v>153.61000000000001</v>
      </c>
      <c r="H246" s="73">
        <f t="shared" si="12"/>
        <v>3.25</v>
      </c>
      <c r="J246" s="73">
        <f t="shared" si="14"/>
        <v>2.1614791167863792</v>
      </c>
    </row>
    <row r="247" spans="2:10" ht="22.7" customHeight="1" thickBot="1" x14ac:dyDescent="0.25">
      <c r="B247" s="142">
        <v>39370</v>
      </c>
      <c r="C247" s="143">
        <v>147.35</v>
      </c>
      <c r="D247" s="143">
        <v>151.22999999999999</v>
      </c>
      <c r="E247" s="143">
        <v>154.25</v>
      </c>
      <c r="H247" s="73">
        <f t="shared" si="12"/>
        <v>3.0200000000000102</v>
      </c>
      <c r="J247" s="73">
        <f t="shared" si="14"/>
        <v>1.9969582754744499</v>
      </c>
    </row>
    <row r="248" spans="2:10" ht="22.7" customHeight="1" thickBot="1" x14ac:dyDescent="0.25">
      <c r="B248" s="142">
        <v>39371</v>
      </c>
      <c r="C248" s="143">
        <v>148.46</v>
      </c>
      <c r="D248" s="143">
        <v>152.37</v>
      </c>
      <c r="E248" s="143">
        <v>155.41</v>
      </c>
      <c r="H248" s="73">
        <f t="shared" si="12"/>
        <v>3.039999999999992</v>
      </c>
      <c r="J248" s="73">
        <f t="shared" si="14"/>
        <v>1.9951434009319369</v>
      </c>
    </row>
    <row r="249" spans="2:10" ht="22.7" customHeight="1" thickBot="1" x14ac:dyDescent="0.25">
      <c r="B249" s="142">
        <v>39372</v>
      </c>
      <c r="C249" s="143">
        <v>148.87</v>
      </c>
      <c r="D249" s="143">
        <v>152.80000000000001</v>
      </c>
      <c r="E249" s="143">
        <v>155.84</v>
      </c>
      <c r="H249" s="73">
        <f t="shared" si="12"/>
        <v>3.039999999999992</v>
      </c>
      <c r="J249" s="73">
        <f t="shared" si="14"/>
        <v>1.9895287958115131</v>
      </c>
    </row>
    <row r="250" spans="2:10" ht="22.7" customHeight="1" thickBot="1" x14ac:dyDescent="0.25">
      <c r="B250" s="142">
        <v>39373</v>
      </c>
      <c r="C250" s="143">
        <v>148.74</v>
      </c>
      <c r="D250" s="143">
        <v>152.66</v>
      </c>
      <c r="E250" s="143">
        <v>155.71</v>
      </c>
      <c r="H250" s="73">
        <f t="shared" si="12"/>
        <v>3.0500000000000114</v>
      </c>
      <c r="J250" s="73">
        <f t="shared" si="14"/>
        <v>1.9979038385955792</v>
      </c>
    </row>
    <row r="251" spans="2:10" ht="22.7" customHeight="1" thickBot="1" x14ac:dyDescent="0.25">
      <c r="B251" s="142">
        <v>39374</v>
      </c>
      <c r="C251" s="143">
        <v>148.79</v>
      </c>
      <c r="D251" s="143">
        <v>152.72</v>
      </c>
      <c r="E251" s="143">
        <v>155.76025086392656</v>
      </c>
      <c r="H251" s="73">
        <f t="shared" si="12"/>
        <v>3.0402508639265591</v>
      </c>
      <c r="J251" s="73">
        <f t="shared" si="14"/>
        <v>1.9907352435349392</v>
      </c>
    </row>
    <row r="252" spans="2:10" ht="22.7" customHeight="1" thickBot="1" x14ac:dyDescent="0.25">
      <c r="B252" s="142">
        <v>39377</v>
      </c>
      <c r="C252" s="143">
        <v>149.01</v>
      </c>
      <c r="D252" s="143">
        <v>152.94999999999999</v>
      </c>
      <c r="E252" s="143">
        <v>156</v>
      </c>
      <c r="H252" s="73">
        <f t="shared" si="12"/>
        <v>3.0500000000000114</v>
      </c>
      <c r="J252" s="73">
        <f t="shared" si="14"/>
        <v>1.9941157240928482</v>
      </c>
    </row>
    <row r="253" spans="2:10" ht="22.7" customHeight="1" thickBot="1" x14ac:dyDescent="0.25">
      <c r="B253" s="142">
        <v>39378</v>
      </c>
      <c r="C253" s="143">
        <v>149.11000000000001</v>
      </c>
      <c r="D253" s="143">
        <v>153.05000000000001</v>
      </c>
      <c r="E253" s="143">
        <v>156.62</v>
      </c>
      <c r="H253" s="73">
        <f t="shared" si="12"/>
        <v>3.5699999999999932</v>
      </c>
      <c r="J253" s="73">
        <f t="shared" si="14"/>
        <v>2.3325710552107108</v>
      </c>
    </row>
    <row r="254" spans="2:10" ht="22.7" customHeight="1" thickBot="1" x14ac:dyDescent="0.25">
      <c r="B254" s="142">
        <v>39379</v>
      </c>
      <c r="C254" s="143">
        <v>149.16</v>
      </c>
      <c r="D254" s="143">
        <v>153.09</v>
      </c>
      <c r="E254" s="143">
        <v>156.93</v>
      </c>
      <c r="H254" s="73">
        <f t="shared" si="12"/>
        <v>3.8400000000000034</v>
      </c>
      <c r="J254" s="73">
        <f t="shared" si="14"/>
        <v>2.5083284342543624</v>
      </c>
    </row>
    <row r="255" spans="2:10" ht="22.7" customHeight="1" thickBot="1" x14ac:dyDescent="0.25">
      <c r="B255" s="142">
        <v>39380</v>
      </c>
      <c r="C255" s="143">
        <v>149.29</v>
      </c>
      <c r="D255" s="143">
        <v>153.22999999999999</v>
      </c>
      <c r="E255" s="143">
        <v>157.07</v>
      </c>
      <c r="H255" s="73">
        <f t="shared" si="12"/>
        <v>3.8400000000000034</v>
      </c>
      <c r="J255" s="73">
        <f t="shared" si="14"/>
        <v>2.5060366768909508</v>
      </c>
    </row>
    <row r="256" spans="2:10" ht="22.7" customHeight="1" thickBot="1" x14ac:dyDescent="0.25">
      <c r="B256" s="142">
        <v>39381</v>
      </c>
      <c r="C256" s="143">
        <v>149.21</v>
      </c>
      <c r="D256" s="143">
        <v>153.15</v>
      </c>
      <c r="E256" s="143">
        <v>156.9897609220686</v>
      </c>
      <c r="H256" s="73">
        <f t="shared" ref="H256:H319" si="15">E256-D256</f>
        <v>3.8397609220685922</v>
      </c>
      <c r="J256" s="73">
        <f t="shared" si="14"/>
        <v>2.507189632431337</v>
      </c>
    </row>
    <row r="257" spans="2:10" ht="22.7" customHeight="1" thickBot="1" x14ac:dyDescent="0.25">
      <c r="B257" s="142">
        <v>39384</v>
      </c>
      <c r="C257" s="143">
        <v>149.43</v>
      </c>
      <c r="D257" s="143">
        <v>153.37</v>
      </c>
      <c r="E257" s="143">
        <v>157.22</v>
      </c>
      <c r="H257" s="73">
        <f t="shared" si="15"/>
        <v>3.8499999999999943</v>
      </c>
      <c r="J257" s="73">
        <f t="shared" si="14"/>
        <v>2.5102692834322191</v>
      </c>
    </row>
    <row r="258" spans="2:10" ht="22.7" customHeight="1" thickBot="1" x14ac:dyDescent="0.25">
      <c r="B258" s="142">
        <v>39385</v>
      </c>
      <c r="C258" s="143">
        <v>147.72800000000001</v>
      </c>
      <c r="D258" s="143">
        <v>151.62644707070726</v>
      </c>
      <c r="E258" s="143">
        <v>155.43050107325919</v>
      </c>
      <c r="H258" s="73">
        <f t="shared" si="15"/>
        <v>3.8040540025519363</v>
      </c>
      <c r="J258" s="73">
        <f t="shared" si="14"/>
        <v>2.508832776895451</v>
      </c>
    </row>
    <row r="259" spans="2:10" ht="22.7" customHeight="1" thickBot="1" x14ac:dyDescent="0.25">
      <c r="B259" s="142">
        <v>39386</v>
      </c>
      <c r="C259" s="143">
        <v>147.62</v>
      </c>
      <c r="D259" s="143">
        <v>151.51</v>
      </c>
      <c r="E259" s="143">
        <v>155.31</v>
      </c>
      <c r="H259" s="73">
        <f t="shared" si="15"/>
        <v>3.8000000000000114</v>
      </c>
      <c r="J259" s="73">
        <f t="shared" si="14"/>
        <v>2.5080852748993543</v>
      </c>
    </row>
    <row r="260" spans="2:10" ht="22.7" customHeight="1" thickBot="1" x14ac:dyDescent="0.25">
      <c r="B260" s="142">
        <v>39391</v>
      </c>
      <c r="C260" s="143">
        <v>147.4</v>
      </c>
      <c r="D260" s="143">
        <v>151.29</v>
      </c>
      <c r="E260" s="143">
        <v>155.08000000000001</v>
      </c>
      <c r="H260" s="73">
        <f t="shared" si="15"/>
        <v>3.7900000000000205</v>
      </c>
      <c r="J260" s="73">
        <f t="shared" si="14"/>
        <v>2.5051226122017454</v>
      </c>
    </row>
    <row r="261" spans="2:10" ht="22.7" customHeight="1" thickBot="1" x14ac:dyDescent="0.25">
      <c r="B261" s="142">
        <v>39392</v>
      </c>
      <c r="C261" s="143">
        <v>147.65</v>
      </c>
      <c r="D261" s="143">
        <v>151.55000000000001</v>
      </c>
      <c r="E261" s="143">
        <v>155.35</v>
      </c>
      <c r="H261" s="73">
        <f t="shared" si="15"/>
        <v>3.7999999999999829</v>
      </c>
      <c r="J261" s="73">
        <f t="shared" si="14"/>
        <v>2.5074232926426809</v>
      </c>
    </row>
    <row r="262" spans="2:10" ht="22.7" customHeight="1" thickBot="1" x14ac:dyDescent="0.25">
      <c r="B262" s="142">
        <v>39393</v>
      </c>
      <c r="C262" s="143">
        <v>146.13</v>
      </c>
      <c r="D262" s="143">
        <v>149.97999999999999</v>
      </c>
      <c r="E262" s="143">
        <v>154.25</v>
      </c>
      <c r="H262" s="73">
        <f t="shared" si="15"/>
        <v>4.2700000000000102</v>
      </c>
      <c r="J262" s="73">
        <f t="shared" si="14"/>
        <v>2.8470462728363852</v>
      </c>
    </row>
    <row r="263" spans="2:10" ht="22.7" customHeight="1" thickBot="1" x14ac:dyDescent="0.25">
      <c r="B263" s="142">
        <v>39394</v>
      </c>
      <c r="C263" s="143">
        <v>144.13</v>
      </c>
      <c r="D263" s="143">
        <v>147.94</v>
      </c>
      <c r="E263" s="143">
        <v>152.13999999999999</v>
      </c>
      <c r="H263" s="73">
        <f t="shared" si="15"/>
        <v>4.1999999999999886</v>
      </c>
      <c r="J263" s="73">
        <f t="shared" si="14"/>
        <v>2.8389887792348172</v>
      </c>
    </row>
    <row r="264" spans="2:10" ht="22.7" customHeight="1" thickBot="1" x14ac:dyDescent="0.25">
      <c r="B264" s="142">
        <v>39398</v>
      </c>
      <c r="C264" s="143">
        <v>144.9</v>
      </c>
      <c r="D264" s="143">
        <v>148.72</v>
      </c>
      <c r="E264" s="143">
        <v>152.94999999999999</v>
      </c>
      <c r="H264" s="73">
        <f t="shared" si="15"/>
        <v>4.2299999999999898</v>
      </c>
      <c r="J264" s="73">
        <f t="shared" si="14"/>
        <v>2.8442711135018759</v>
      </c>
    </row>
    <row r="265" spans="2:10" ht="22.7" customHeight="1" thickBot="1" x14ac:dyDescent="0.25">
      <c r="B265" s="142">
        <v>39399</v>
      </c>
      <c r="C265" s="143">
        <v>144.35</v>
      </c>
      <c r="D265" s="143">
        <v>148.16</v>
      </c>
      <c r="E265" s="143">
        <v>152.37</v>
      </c>
      <c r="H265" s="73">
        <f t="shared" si="15"/>
        <v>4.210000000000008</v>
      </c>
      <c r="J265" s="73">
        <f t="shared" si="14"/>
        <v>2.8415226781857506</v>
      </c>
    </row>
    <row r="266" spans="2:10" ht="22.7" customHeight="1" thickBot="1" x14ac:dyDescent="0.25">
      <c r="B266" s="142">
        <v>39400</v>
      </c>
      <c r="C266" s="143">
        <v>145.79</v>
      </c>
      <c r="D266" s="143">
        <v>149.63999999999999</v>
      </c>
      <c r="E266" s="143">
        <v>154.15</v>
      </c>
      <c r="H266" s="73">
        <f t="shared" si="15"/>
        <v>4.5100000000000193</v>
      </c>
      <c r="J266" s="73">
        <f t="shared" ref="J266:J329" si="16">H266/D266*100</f>
        <v>3.0139000267308336</v>
      </c>
    </row>
    <row r="267" spans="2:10" ht="22.7" customHeight="1" thickBot="1" x14ac:dyDescent="0.25">
      <c r="B267" s="142">
        <v>39401</v>
      </c>
      <c r="C267" s="143">
        <v>145.61000000000001</v>
      </c>
      <c r="D267" s="143">
        <v>149.44999999999999</v>
      </c>
      <c r="E267" s="143">
        <v>153.19999999999999</v>
      </c>
      <c r="H267" s="73">
        <f t="shared" si="15"/>
        <v>3.75</v>
      </c>
      <c r="J267" s="73">
        <f t="shared" si="16"/>
        <v>2.5092004014720648</v>
      </c>
    </row>
    <row r="268" spans="2:10" ht="22.7" customHeight="1" thickBot="1" x14ac:dyDescent="0.25">
      <c r="B268" s="142">
        <v>39402</v>
      </c>
      <c r="C268" s="143">
        <v>145.97</v>
      </c>
      <c r="D268" s="143">
        <v>149.82</v>
      </c>
      <c r="E268" s="143">
        <v>154.34</v>
      </c>
      <c r="H268" s="73">
        <f t="shared" si="15"/>
        <v>4.5200000000000102</v>
      </c>
      <c r="J268" s="73">
        <f t="shared" si="16"/>
        <v>3.0169536777466361</v>
      </c>
    </row>
    <row r="269" spans="2:10" ht="22.7" customHeight="1" thickBot="1" x14ac:dyDescent="0.25">
      <c r="B269" s="142">
        <v>39405</v>
      </c>
      <c r="C269" s="143">
        <v>146.46</v>
      </c>
      <c r="D269" s="143">
        <v>150.32</v>
      </c>
      <c r="E269" s="143">
        <v>154.86000000000001</v>
      </c>
      <c r="H269" s="73">
        <f t="shared" si="15"/>
        <v>4.5400000000000205</v>
      </c>
      <c r="J269" s="73">
        <f t="shared" si="16"/>
        <v>3.020223523150626</v>
      </c>
    </row>
    <row r="270" spans="2:10" ht="22.7" customHeight="1" thickBot="1" x14ac:dyDescent="0.25">
      <c r="B270" s="142">
        <v>39406</v>
      </c>
      <c r="C270" s="143">
        <v>147.32</v>
      </c>
      <c r="D270" s="143">
        <v>151.21</v>
      </c>
      <c r="E270" s="143">
        <v>155.77000000000001</v>
      </c>
      <c r="H270" s="73">
        <f t="shared" si="15"/>
        <v>4.5600000000000023</v>
      </c>
      <c r="J270" s="73">
        <f t="shared" si="16"/>
        <v>3.0156735665630592</v>
      </c>
    </row>
    <row r="271" spans="2:10" ht="22.7" customHeight="1" thickBot="1" x14ac:dyDescent="0.25">
      <c r="B271" s="142">
        <v>39407</v>
      </c>
      <c r="C271" s="143">
        <v>148.74</v>
      </c>
      <c r="D271" s="143">
        <v>152.66999999999999</v>
      </c>
      <c r="E271" s="143">
        <v>157.53</v>
      </c>
      <c r="H271" s="73">
        <f t="shared" si="15"/>
        <v>4.8600000000000136</v>
      </c>
      <c r="J271" s="73">
        <f t="shared" si="16"/>
        <v>3.1833366083710053</v>
      </c>
    </row>
    <row r="272" spans="2:10" ht="22.7" customHeight="1" thickBot="1" x14ac:dyDescent="0.25">
      <c r="B272" s="142">
        <v>39408</v>
      </c>
      <c r="C272" s="143">
        <v>147.84</v>
      </c>
      <c r="D272" s="143">
        <v>151.74</v>
      </c>
      <c r="E272" s="143">
        <v>156.58000000000001</v>
      </c>
      <c r="H272" s="73">
        <f t="shared" si="15"/>
        <v>4.8400000000000034</v>
      </c>
      <c r="J272" s="73">
        <f t="shared" si="16"/>
        <v>3.1896665348622664</v>
      </c>
    </row>
    <row r="273" spans="2:10" ht="22.7" customHeight="1" thickBot="1" x14ac:dyDescent="0.25">
      <c r="B273" s="142">
        <v>39409</v>
      </c>
      <c r="C273" s="143">
        <v>146.28</v>
      </c>
      <c r="D273" s="143">
        <v>150.13999999999999</v>
      </c>
      <c r="E273" s="143">
        <v>155.19</v>
      </c>
      <c r="H273" s="73">
        <f t="shared" si="15"/>
        <v>5.0500000000000114</v>
      </c>
      <c r="J273" s="73">
        <f t="shared" si="16"/>
        <v>3.3635273744505207</v>
      </c>
    </row>
    <row r="274" spans="2:10" ht="22.7" customHeight="1" thickBot="1" x14ac:dyDescent="0.25">
      <c r="B274" s="142">
        <v>39412</v>
      </c>
      <c r="C274" s="143">
        <v>146.84</v>
      </c>
      <c r="D274" s="143">
        <v>150.72999999999999</v>
      </c>
      <c r="E274" s="143">
        <v>155.81</v>
      </c>
      <c r="H274" s="73">
        <f t="shared" si="15"/>
        <v>5.0800000000000125</v>
      </c>
      <c r="J274" s="73">
        <f t="shared" si="16"/>
        <v>3.3702647117362252</v>
      </c>
    </row>
    <row r="275" spans="2:10" ht="22.7" customHeight="1" thickBot="1" x14ac:dyDescent="0.25">
      <c r="B275" s="142">
        <v>39413</v>
      </c>
      <c r="C275" s="143">
        <v>146.49</v>
      </c>
      <c r="D275" s="143">
        <v>150.51</v>
      </c>
      <c r="E275" s="143">
        <v>155.6</v>
      </c>
      <c r="H275" s="73">
        <f t="shared" si="15"/>
        <v>5.0900000000000034</v>
      </c>
      <c r="J275" s="73">
        <f t="shared" si="16"/>
        <v>3.3818350940136894</v>
      </c>
    </row>
    <row r="276" spans="2:10" ht="22.7" customHeight="1" thickBot="1" x14ac:dyDescent="0.25">
      <c r="B276" s="142">
        <v>39414</v>
      </c>
      <c r="C276" s="143">
        <v>146.41999999999999</v>
      </c>
      <c r="D276" s="143">
        <v>150.51</v>
      </c>
      <c r="E276" s="143">
        <v>155.83000000000001</v>
      </c>
      <c r="H276" s="73">
        <f t="shared" si="15"/>
        <v>5.3200000000000216</v>
      </c>
      <c r="J276" s="73">
        <f t="shared" si="16"/>
        <v>3.5346488605408428</v>
      </c>
    </row>
    <row r="277" spans="2:10" ht="22.7" customHeight="1" thickBot="1" x14ac:dyDescent="0.25">
      <c r="B277" s="142">
        <v>39415</v>
      </c>
      <c r="C277" s="143">
        <v>146.94</v>
      </c>
      <c r="D277" s="143">
        <v>151.05000000000001</v>
      </c>
      <c r="E277" s="143">
        <v>156.38999999999999</v>
      </c>
      <c r="H277" s="73">
        <f t="shared" si="15"/>
        <v>5.339999999999975</v>
      </c>
      <c r="J277" s="73">
        <f t="shared" si="16"/>
        <v>3.5352532274081265</v>
      </c>
    </row>
    <row r="278" spans="2:10" ht="22.7" customHeight="1" thickBot="1" x14ac:dyDescent="0.25">
      <c r="B278" s="142">
        <v>39416</v>
      </c>
      <c r="C278" s="143">
        <v>147.46</v>
      </c>
      <c r="D278" s="143">
        <v>151.58000000000001</v>
      </c>
      <c r="E278" s="143">
        <v>157.21</v>
      </c>
      <c r="H278" s="73">
        <f t="shared" si="15"/>
        <v>5.6299999999999955</v>
      </c>
      <c r="J278" s="73">
        <f t="shared" si="16"/>
        <v>3.7142103179838992</v>
      </c>
    </row>
    <row r="279" spans="2:10" ht="22.7" customHeight="1" thickBot="1" x14ac:dyDescent="0.25">
      <c r="B279" s="142">
        <v>39419</v>
      </c>
      <c r="C279" s="143">
        <v>146.19</v>
      </c>
      <c r="D279" s="143">
        <v>150.27000000000001</v>
      </c>
      <c r="E279" s="143">
        <v>155.85</v>
      </c>
      <c r="H279" s="73">
        <f t="shared" si="15"/>
        <v>5.5799999999999841</v>
      </c>
      <c r="J279" s="73">
        <f t="shared" si="16"/>
        <v>3.7133160311439304</v>
      </c>
    </row>
    <row r="280" spans="2:10" ht="22.7" customHeight="1" thickBot="1" x14ac:dyDescent="0.25">
      <c r="B280" s="142">
        <v>39420</v>
      </c>
      <c r="C280" s="143">
        <v>146.61000000000001</v>
      </c>
      <c r="D280" s="143">
        <v>150.71</v>
      </c>
      <c r="E280" s="143">
        <v>156.31</v>
      </c>
      <c r="H280" s="73">
        <f t="shared" si="15"/>
        <v>5.5999999999999943</v>
      </c>
      <c r="J280" s="73">
        <f t="shared" si="16"/>
        <v>3.715745471435203</v>
      </c>
    </row>
    <row r="281" spans="2:10" ht="22.7" customHeight="1" thickBot="1" x14ac:dyDescent="0.25">
      <c r="B281" s="142">
        <v>39421</v>
      </c>
      <c r="C281" s="143">
        <v>146.01</v>
      </c>
      <c r="D281" s="143">
        <v>150.29</v>
      </c>
      <c r="E281" s="143">
        <v>155.88</v>
      </c>
      <c r="H281" s="73">
        <f t="shared" si="15"/>
        <v>5.5900000000000034</v>
      </c>
      <c r="J281" s="73">
        <f t="shared" si="16"/>
        <v>3.7194756803513229</v>
      </c>
    </row>
    <row r="282" spans="2:10" ht="22.7" customHeight="1" thickBot="1" x14ac:dyDescent="0.25">
      <c r="B282" s="142">
        <v>39422</v>
      </c>
      <c r="C282" s="143">
        <v>146.32</v>
      </c>
      <c r="D282" s="143">
        <v>150.72999999999999</v>
      </c>
      <c r="E282" s="143">
        <v>156.6</v>
      </c>
      <c r="H282" s="73">
        <f t="shared" si="15"/>
        <v>5.8700000000000045</v>
      </c>
      <c r="J282" s="73">
        <f t="shared" si="16"/>
        <v>3.8943806806873251</v>
      </c>
    </row>
    <row r="283" spans="2:10" ht="22.7" customHeight="1" thickBot="1" x14ac:dyDescent="0.25">
      <c r="B283" s="142">
        <v>39423</v>
      </c>
      <c r="C283" s="143">
        <v>146.74</v>
      </c>
      <c r="D283" s="143">
        <v>151.18</v>
      </c>
      <c r="E283" s="143">
        <v>157.07</v>
      </c>
      <c r="H283" s="73">
        <f t="shared" si="15"/>
        <v>5.8899999999999864</v>
      </c>
      <c r="J283" s="73">
        <f t="shared" si="16"/>
        <v>3.8960179917978475</v>
      </c>
    </row>
    <row r="284" spans="2:10" ht="22.7" customHeight="1" thickBot="1" x14ac:dyDescent="0.25">
      <c r="B284" s="142">
        <v>39426</v>
      </c>
      <c r="C284" s="143">
        <v>146.96</v>
      </c>
      <c r="D284" s="143">
        <v>152.13999999999999</v>
      </c>
      <c r="E284" s="143">
        <v>158.07</v>
      </c>
      <c r="H284" s="73">
        <f t="shared" si="15"/>
        <v>5.9300000000000068</v>
      </c>
      <c r="J284" s="73">
        <f t="shared" si="16"/>
        <v>3.8977257788878714</v>
      </c>
    </row>
    <row r="285" spans="2:10" ht="22.7" customHeight="1" thickBot="1" x14ac:dyDescent="0.25">
      <c r="B285" s="142">
        <v>39427</v>
      </c>
      <c r="C285" s="143">
        <v>147.66</v>
      </c>
      <c r="D285" s="143">
        <v>152.87</v>
      </c>
      <c r="E285" s="143">
        <v>159.36000000000001</v>
      </c>
      <c r="H285" s="73">
        <f t="shared" si="15"/>
        <v>6.4900000000000091</v>
      </c>
      <c r="J285" s="73">
        <f t="shared" si="16"/>
        <v>4.2454372996663885</v>
      </c>
    </row>
    <row r="286" spans="2:10" ht="22.7" customHeight="1" thickBot="1" x14ac:dyDescent="0.25">
      <c r="B286" s="142">
        <v>39428</v>
      </c>
      <c r="C286" s="143">
        <v>147.72</v>
      </c>
      <c r="D286" s="143">
        <v>153.04</v>
      </c>
      <c r="E286" s="143">
        <v>159.54</v>
      </c>
      <c r="H286" s="73">
        <f t="shared" si="15"/>
        <v>6.5</v>
      </c>
      <c r="J286" s="73">
        <f t="shared" si="16"/>
        <v>4.2472556194458964</v>
      </c>
    </row>
    <row r="287" spans="2:10" ht="22.7" customHeight="1" thickBot="1" x14ac:dyDescent="0.25">
      <c r="B287" s="142">
        <v>39429</v>
      </c>
      <c r="C287" s="143">
        <v>148.16999999999999</v>
      </c>
      <c r="D287" s="143">
        <v>153.5</v>
      </c>
      <c r="E287" s="143">
        <v>160.02000000000001</v>
      </c>
      <c r="H287" s="73">
        <f t="shared" si="15"/>
        <v>6.5200000000000102</v>
      </c>
      <c r="J287" s="73">
        <f t="shared" si="16"/>
        <v>4.2475570032573362</v>
      </c>
    </row>
    <row r="288" spans="2:10" ht="22.7" customHeight="1" thickBot="1" x14ac:dyDescent="0.25">
      <c r="B288" s="142">
        <v>39430</v>
      </c>
      <c r="C288" s="143">
        <v>148.37</v>
      </c>
      <c r="D288" s="143">
        <v>153.71</v>
      </c>
      <c r="E288" s="143">
        <v>161.9</v>
      </c>
      <c r="H288" s="73">
        <f t="shared" si="15"/>
        <v>8.1899999999999977</v>
      </c>
      <c r="J288" s="73">
        <f t="shared" si="16"/>
        <v>5.3282154706915597</v>
      </c>
    </row>
    <row r="289" spans="2:10" ht="22.7" customHeight="1" thickBot="1" x14ac:dyDescent="0.25">
      <c r="B289" s="142">
        <v>39433</v>
      </c>
      <c r="C289" s="143">
        <v>145.88</v>
      </c>
      <c r="D289" s="143">
        <v>151.13</v>
      </c>
      <c r="E289" s="143">
        <v>159.74</v>
      </c>
      <c r="H289" s="73">
        <f t="shared" si="15"/>
        <v>8.6100000000000136</v>
      </c>
      <c r="J289" s="73">
        <f t="shared" si="16"/>
        <v>5.6970819823992676</v>
      </c>
    </row>
    <row r="290" spans="2:10" ht="22.7" customHeight="1" thickBot="1" x14ac:dyDescent="0.25">
      <c r="B290" s="142">
        <v>39434</v>
      </c>
      <c r="C290" s="143">
        <v>147.15</v>
      </c>
      <c r="D290" s="143">
        <v>152.44999999999999</v>
      </c>
      <c r="E290" s="143">
        <v>161.13</v>
      </c>
      <c r="H290" s="73">
        <f t="shared" si="15"/>
        <v>8.6800000000000068</v>
      </c>
      <c r="J290" s="73">
        <f t="shared" si="16"/>
        <v>5.6936700557559909</v>
      </c>
    </row>
    <row r="291" spans="2:10" ht="22.7" customHeight="1" thickBot="1" x14ac:dyDescent="0.25">
      <c r="B291" s="142">
        <v>39435</v>
      </c>
      <c r="C291" s="143">
        <v>146.99</v>
      </c>
      <c r="D291" s="143">
        <v>152.28</v>
      </c>
      <c r="E291" s="143">
        <v>160.96</v>
      </c>
      <c r="H291" s="73">
        <f t="shared" si="15"/>
        <v>8.6800000000000068</v>
      </c>
      <c r="J291" s="73">
        <f t="shared" si="16"/>
        <v>5.7000262674021585</v>
      </c>
    </row>
    <row r="292" spans="2:10" ht="22.7" customHeight="1" thickBot="1" x14ac:dyDescent="0.25">
      <c r="B292" s="142">
        <v>39436</v>
      </c>
      <c r="C292" s="143">
        <v>146.22999999999999</v>
      </c>
      <c r="D292" s="143">
        <v>151.54</v>
      </c>
      <c r="E292" s="143">
        <v>160.96</v>
      </c>
      <c r="H292" s="73">
        <f t="shared" si="15"/>
        <v>9.4200000000000159</v>
      </c>
      <c r="J292" s="73">
        <f t="shared" si="16"/>
        <v>6.2161805463904027</v>
      </c>
    </row>
    <row r="293" spans="2:10" ht="22.7" customHeight="1" thickBot="1" x14ac:dyDescent="0.25">
      <c r="B293" s="142">
        <v>39437</v>
      </c>
      <c r="C293" s="143">
        <v>147.06</v>
      </c>
      <c r="D293" s="143">
        <v>152.43</v>
      </c>
      <c r="E293" s="143">
        <v>162.82</v>
      </c>
      <c r="H293" s="73">
        <f t="shared" si="15"/>
        <v>10.389999999999986</v>
      </c>
      <c r="J293" s="73">
        <f t="shared" si="16"/>
        <v>6.8162435216164701</v>
      </c>
    </row>
    <row r="294" spans="2:10" ht="22.7" customHeight="1" thickBot="1" x14ac:dyDescent="0.25">
      <c r="B294" s="142">
        <v>39440</v>
      </c>
      <c r="C294" s="143">
        <v>147.91</v>
      </c>
      <c r="D294" s="143">
        <v>153.6</v>
      </c>
      <c r="E294" s="143">
        <v>164.65</v>
      </c>
      <c r="H294" s="73">
        <f t="shared" si="15"/>
        <v>11.050000000000011</v>
      </c>
      <c r="J294" s="73">
        <f t="shared" si="16"/>
        <v>7.1940104166666741</v>
      </c>
    </row>
    <row r="295" spans="2:10" ht="22.7" customHeight="1" thickBot="1" x14ac:dyDescent="0.25">
      <c r="B295" s="142">
        <v>39442</v>
      </c>
      <c r="C295" s="143">
        <v>148.04</v>
      </c>
      <c r="D295" s="143">
        <v>153.74</v>
      </c>
      <c r="E295" s="143">
        <v>165.38</v>
      </c>
      <c r="H295" s="73">
        <f t="shared" si="15"/>
        <v>11.639999999999986</v>
      </c>
      <c r="J295" s="73">
        <f t="shared" si="16"/>
        <v>7.5712241446598068</v>
      </c>
    </row>
    <row r="296" spans="2:10" ht="22.7" customHeight="1" thickBot="1" x14ac:dyDescent="0.25">
      <c r="B296" s="142">
        <v>39443</v>
      </c>
      <c r="C296" s="143">
        <v>147.37</v>
      </c>
      <c r="D296" s="143">
        <v>153.05000000000001</v>
      </c>
      <c r="E296" s="143">
        <v>164.63</v>
      </c>
      <c r="H296" s="73">
        <f t="shared" si="15"/>
        <v>11.579999999999984</v>
      </c>
      <c r="J296" s="73">
        <f t="shared" si="16"/>
        <v>7.5661548513557548</v>
      </c>
    </row>
    <row r="297" spans="2:10" ht="22.7" customHeight="1" thickBot="1" x14ac:dyDescent="0.25">
      <c r="B297" s="142">
        <v>39444</v>
      </c>
      <c r="C297" s="143">
        <v>147.33000000000001</v>
      </c>
      <c r="D297" s="143">
        <v>153.05000000000001</v>
      </c>
      <c r="E297" s="143">
        <v>165.51</v>
      </c>
      <c r="H297" s="73">
        <f t="shared" si="15"/>
        <v>12.45999999999998</v>
      </c>
      <c r="J297" s="73">
        <f t="shared" si="16"/>
        <v>8.1411303495589529</v>
      </c>
    </row>
    <row r="298" spans="2:10" ht="22.7" customHeight="1" thickBot="1" x14ac:dyDescent="0.25">
      <c r="B298" s="142">
        <v>39447</v>
      </c>
      <c r="C298" s="143">
        <v>147.61000000000001</v>
      </c>
      <c r="D298" s="143">
        <v>153.33000000000001</v>
      </c>
      <c r="E298" s="143">
        <v>166.11</v>
      </c>
      <c r="H298" s="73">
        <f t="shared" si="15"/>
        <v>12.780000000000001</v>
      </c>
      <c r="J298" s="73">
        <f t="shared" si="16"/>
        <v>8.3349638035609459</v>
      </c>
    </row>
    <row r="299" spans="2:10" ht="22.7" customHeight="1" thickBot="1" x14ac:dyDescent="0.25">
      <c r="B299" s="142">
        <v>39450</v>
      </c>
      <c r="C299" s="143">
        <v>147.93</v>
      </c>
      <c r="D299" s="143">
        <v>153.66999999999999</v>
      </c>
      <c r="E299" s="143">
        <v>166.48</v>
      </c>
      <c r="H299" s="73">
        <f t="shared" si="15"/>
        <v>12.810000000000002</v>
      </c>
      <c r="J299" s="73">
        <f t="shared" si="16"/>
        <v>8.336044771263099</v>
      </c>
    </row>
    <row r="300" spans="2:10" ht="22.7" customHeight="1" thickBot="1" x14ac:dyDescent="0.25">
      <c r="B300" s="142">
        <v>39451</v>
      </c>
      <c r="C300" s="143">
        <v>147.77000000000001</v>
      </c>
      <c r="D300" s="143">
        <v>153.62</v>
      </c>
      <c r="E300" s="143">
        <v>167.01</v>
      </c>
      <c r="H300" s="73">
        <f t="shared" si="15"/>
        <v>13.389999999999986</v>
      </c>
      <c r="J300" s="73">
        <f t="shared" si="16"/>
        <v>8.7163129800807084</v>
      </c>
    </row>
    <row r="301" spans="2:10" ht="22.7" customHeight="1" thickBot="1" x14ac:dyDescent="0.25">
      <c r="B301" s="142">
        <v>39454</v>
      </c>
      <c r="C301" s="143">
        <v>147.78</v>
      </c>
      <c r="D301" s="143">
        <v>153.62</v>
      </c>
      <c r="E301" s="143">
        <v>167.02</v>
      </c>
      <c r="H301" s="73">
        <f t="shared" si="15"/>
        <v>13.400000000000006</v>
      </c>
      <c r="J301" s="73">
        <f t="shared" si="16"/>
        <v>8.7228225491472493</v>
      </c>
    </row>
    <row r="302" spans="2:10" ht="22.7" customHeight="1" thickBot="1" x14ac:dyDescent="0.25">
      <c r="B302" s="142">
        <v>39455</v>
      </c>
      <c r="C302" s="143">
        <v>147.61000000000001</v>
      </c>
      <c r="D302" s="143">
        <v>153.44999999999999</v>
      </c>
      <c r="E302" s="143">
        <v>166.83</v>
      </c>
      <c r="H302" s="73">
        <f t="shared" si="15"/>
        <v>13.380000000000024</v>
      </c>
      <c r="J302" s="73">
        <f t="shared" si="16"/>
        <v>8.7194525904203477</v>
      </c>
    </row>
    <row r="303" spans="2:10" ht="22.7" customHeight="1" thickBot="1" x14ac:dyDescent="0.25">
      <c r="B303" s="142">
        <v>39456</v>
      </c>
      <c r="C303" s="143">
        <v>146.99</v>
      </c>
      <c r="D303" s="143">
        <v>152.80000000000001</v>
      </c>
      <c r="E303" s="143">
        <v>166.13</v>
      </c>
      <c r="H303" s="73">
        <f t="shared" si="15"/>
        <v>13.329999999999984</v>
      </c>
      <c r="J303" s="73">
        <f t="shared" si="16"/>
        <v>8.7238219895287852</v>
      </c>
    </row>
    <row r="304" spans="2:10" ht="22.7" customHeight="1" thickBot="1" x14ac:dyDescent="0.25">
      <c r="B304" s="142">
        <v>39457</v>
      </c>
      <c r="C304" s="143">
        <v>147.19999999999999</v>
      </c>
      <c r="D304" s="143">
        <v>153.07</v>
      </c>
      <c r="E304" s="143">
        <v>166.13</v>
      </c>
      <c r="H304" s="73">
        <f t="shared" si="15"/>
        <v>13.060000000000002</v>
      </c>
      <c r="J304" s="73">
        <f t="shared" si="16"/>
        <v>8.5320441628013342</v>
      </c>
    </row>
    <row r="305" spans="2:10" ht="22.7" customHeight="1" thickBot="1" x14ac:dyDescent="0.25">
      <c r="B305" s="142">
        <v>39458</v>
      </c>
      <c r="C305" s="143">
        <v>147.77000000000001</v>
      </c>
      <c r="D305" s="143">
        <v>153.69999999999999</v>
      </c>
      <c r="E305" s="143">
        <v>166.51</v>
      </c>
      <c r="H305" s="73">
        <f t="shared" si="15"/>
        <v>12.810000000000002</v>
      </c>
      <c r="J305" s="73">
        <f t="shared" si="16"/>
        <v>8.3344176968119736</v>
      </c>
    </row>
    <row r="306" spans="2:10" ht="22.7" customHeight="1" thickBot="1" x14ac:dyDescent="0.25">
      <c r="B306" s="142">
        <v>39461</v>
      </c>
      <c r="C306" s="143">
        <v>148.43</v>
      </c>
      <c r="D306" s="143">
        <v>154.38</v>
      </c>
      <c r="E306" s="143">
        <v>166.65</v>
      </c>
      <c r="H306" s="73">
        <f t="shared" si="15"/>
        <v>12.27000000000001</v>
      </c>
      <c r="J306" s="73">
        <f t="shared" si="16"/>
        <v>7.9479207151185447</v>
      </c>
    </row>
    <row r="307" spans="2:10" ht="22.7" customHeight="1" thickBot="1" x14ac:dyDescent="0.25">
      <c r="B307" s="142">
        <v>39462</v>
      </c>
      <c r="C307" s="143">
        <v>148.82</v>
      </c>
      <c r="D307" s="143">
        <v>154.79</v>
      </c>
      <c r="E307" s="143">
        <v>167.09</v>
      </c>
      <c r="H307" s="73">
        <f t="shared" si="15"/>
        <v>12.300000000000011</v>
      </c>
      <c r="J307" s="73">
        <f t="shared" si="16"/>
        <v>7.9462497577362958</v>
      </c>
    </row>
    <row r="308" spans="2:10" ht="22.7" customHeight="1" thickBot="1" x14ac:dyDescent="0.25">
      <c r="B308" s="142">
        <v>39463</v>
      </c>
      <c r="C308" s="143">
        <v>148.75</v>
      </c>
      <c r="D308" s="143">
        <v>154.71</v>
      </c>
      <c r="E308" s="143">
        <v>167.01</v>
      </c>
      <c r="H308" s="73">
        <f t="shared" si="15"/>
        <v>12.299999999999983</v>
      </c>
      <c r="J308" s="73">
        <f t="shared" si="16"/>
        <v>7.9503587356990382</v>
      </c>
    </row>
    <row r="309" spans="2:10" ht="22.7" customHeight="1" thickBot="1" x14ac:dyDescent="0.25">
      <c r="B309" s="142">
        <v>39464</v>
      </c>
      <c r="C309" s="143">
        <v>148.32</v>
      </c>
      <c r="D309" s="143">
        <v>154.27000000000001</v>
      </c>
      <c r="E309" s="143">
        <v>166.53</v>
      </c>
      <c r="H309" s="73">
        <f t="shared" si="15"/>
        <v>12.259999999999991</v>
      </c>
      <c r="J309" s="73">
        <f t="shared" si="16"/>
        <v>7.9471057237311138</v>
      </c>
    </row>
    <row r="310" spans="2:10" ht="22.7" customHeight="1" thickBot="1" x14ac:dyDescent="0.25">
      <c r="B310" s="142">
        <v>39465</v>
      </c>
      <c r="C310" s="143">
        <v>148.59</v>
      </c>
      <c r="D310" s="143">
        <v>154.55000000000001</v>
      </c>
      <c r="E310" s="143">
        <v>166.83</v>
      </c>
      <c r="H310" s="73">
        <f t="shared" si="15"/>
        <v>12.280000000000001</v>
      </c>
      <c r="J310" s="73">
        <f t="shared" si="16"/>
        <v>7.9456486573924305</v>
      </c>
    </row>
    <row r="311" spans="2:10" ht="22.7" customHeight="1" thickBot="1" x14ac:dyDescent="0.25">
      <c r="B311" s="142">
        <v>39468</v>
      </c>
      <c r="C311" s="143">
        <v>148.43</v>
      </c>
      <c r="D311" s="143">
        <v>154.38999999999999</v>
      </c>
      <c r="E311" s="143">
        <v>166.66</v>
      </c>
      <c r="H311" s="73">
        <f t="shared" si="15"/>
        <v>12.27000000000001</v>
      </c>
      <c r="J311" s="73">
        <f t="shared" si="16"/>
        <v>7.9474059200725504</v>
      </c>
    </row>
    <row r="312" spans="2:10" ht="22.7" customHeight="1" thickBot="1" x14ac:dyDescent="0.25">
      <c r="B312" s="142">
        <v>39470</v>
      </c>
      <c r="C312" s="143">
        <v>146.59</v>
      </c>
      <c r="D312" s="143">
        <v>152.46609513325916</v>
      </c>
      <c r="E312" s="143">
        <v>164.58698315774586</v>
      </c>
      <c r="H312" s="73">
        <f t="shared" si="15"/>
        <v>12.120888024486703</v>
      </c>
      <c r="J312" s="73">
        <f t="shared" si="16"/>
        <v>7.9498907700710415</v>
      </c>
    </row>
    <row r="313" spans="2:10" ht="22.7" customHeight="1" thickBot="1" x14ac:dyDescent="0.25">
      <c r="B313" s="142">
        <v>39471</v>
      </c>
      <c r="C313" s="143">
        <v>146.19</v>
      </c>
      <c r="D313" s="143">
        <v>152.06</v>
      </c>
      <c r="E313" s="143">
        <v>164.14</v>
      </c>
      <c r="H313" s="73">
        <f t="shared" si="15"/>
        <v>12.079999999999984</v>
      </c>
      <c r="J313" s="73">
        <f t="shared" si="16"/>
        <v>7.944232539786916</v>
      </c>
    </row>
    <row r="314" spans="2:10" ht="22.7" customHeight="1" thickBot="1" x14ac:dyDescent="0.25">
      <c r="B314" s="142">
        <v>39472</v>
      </c>
      <c r="C314" s="143">
        <v>146.59</v>
      </c>
      <c r="D314" s="143">
        <v>152.47</v>
      </c>
      <c r="E314" s="143">
        <v>164.31144243009959</v>
      </c>
      <c r="H314" s="73">
        <f t="shared" si="15"/>
        <v>11.84144243009959</v>
      </c>
      <c r="J314" s="73">
        <f t="shared" si="16"/>
        <v>7.7664081000194081</v>
      </c>
    </row>
    <row r="315" spans="2:10" ht="22.7" customHeight="1" thickBot="1" x14ac:dyDescent="0.25">
      <c r="B315" s="142">
        <v>39475</v>
      </c>
      <c r="C315" s="143">
        <v>146.46</v>
      </c>
      <c r="D315" s="143">
        <v>152.34</v>
      </c>
      <c r="E315" s="143">
        <v>164.15</v>
      </c>
      <c r="H315" s="73">
        <f t="shared" si="15"/>
        <v>11.810000000000002</v>
      </c>
      <c r="J315" s="73">
        <f t="shared" si="16"/>
        <v>7.7523959564132872</v>
      </c>
    </row>
    <row r="316" spans="2:10" ht="22.7" customHeight="1" thickBot="1" x14ac:dyDescent="0.25">
      <c r="B316" s="142">
        <v>39476</v>
      </c>
      <c r="C316" s="143">
        <v>146.38</v>
      </c>
      <c r="D316" s="143">
        <v>152.25</v>
      </c>
      <c r="E316" s="143">
        <v>164.07</v>
      </c>
      <c r="H316" s="73">
        <f t="shared" si="15"/>
        <v>11.819999999999993</v>
      </c>
      <c r="J316" s="73">
        <f t="shared" si="16"/>
        <v>7.7635467980295525</v>
      </c>
    </row>
    <row r="317" spans="2:10" ht="22.7" customHeight="1" thickBot="1" x14ac:dyDescent="0.25">
      <c r="B317" s="142">
        <v>39477</v>
      </c>
      <c r="C317" s="143">
        <v>145.94999999999999</v>
      </c>
      <c r="D317" s="143">
        <v>151.80000000000001</v>
      </c>
      <c r="E317" s="143">
        <v>163.58000000000001</v>
      </c>
      <c r="H317" s="73">
        <f t="shared" si="15"/>
        <v>11.780000000000001</v>
      </c>
      <c r="J317" s="73">
        <f t="shared" si="16"/>
        <v>7.7602108036890645</v>
      </c>
    </row>
    <row r="318" spans="2:10" ht="22.7" customHeight="1" thickBot="1" x14ac:dyDescent="0.25">
      <c r="B318" s="142">
        <v>39478</v>
      </c>
      <c r="C318" s="143">
        <v>146.46</v>
      </c>
      <c r="D318" s="143">
        <v>152.33000000000001</v>
      </c>
      <c r="E318" s="143">
        <v>164.15</v>
      </c>
      <c r="H318" s="73">
        <f t="shared" si="15"/>
        <v>11.819999999999993</v>
      </c>
      <c r="J318" s="73">
        <f t="shared" si="16"/>
        <v>7.7594695726383458</v>
      </c>
    </row>
    <row r="319" spans="2:10" ht="22.7" customHeight="1" thickBot="1" x14ac:dyDescent="0.25">
      <c r="B319" s="142">
        <v>39482</v>
      </c>
      <c r="C319" s="143">
        <v>147.33000000000001</v>
      </c>
      <c r="D319" s="143">
        <v>153.22999999999999</v>
      </c>
      <c r="E319" s="143">
        <v>165.12</v>
      </c>
      <c r="H319" s="73">
        <f t="shared" si="15"/>
        <v>11.890000000000015</v>
      </c>
      <c r="J319" s="73">
        <f t="shared" si="16"/>
        <v>7.7595771063107843</v>
      </c>
    </row>
    <row r="320" spans="2:10" ht="22.7" customHeight="1" thickBot="1" x14ac:dyDescent="0.25">
      <c r="B320" s="142">
        <v>39483</v>
      </c>
      <c r="C320" s="143">
        <v>147.47</v>
      </c>
      <c r="D320" s="143">
        <v>153.38</v>
      </c>
      <c r="E320" s="143">
        <v>165.28</v>
      </c>
      <c r="H320" s="73">
        <f t="shared" ref="H320:H383" si="17">E320-D320</f>
        <v>11.900000000000006</v>
      </c>
      <c r="J320" s="73">
        <f t="shared" si="16"/>
        <v>7.7585082800886731</v>
      </c>
    </row>
    <row r="321" spans="2:10" ht="22.7" customHeight="1" thickBot="1" x14ac:dyDescent="0.25">
      <c r="B321" s="142">
        <v>39484</v>
      </c>
      <c r="C321" s="143">
        <v>147.72</v>
      </c>
      <c r="D321" s="143">
        <v>153.63999999999999</v>
      </c>
      <c r="E321" s="143">
        <v>166.15</v>
      </c>
      <c r="H321" s="73">
        <f t="shared" si="17"/>
        <v>12.510000000000019</v>
      </c>
      <c r="J321" s="73">
        <f t="shared" si="16"/>
        <v>8.1424108305128993</v>
      </c>
    </row>
    <row r="322" spans="2:10" ht="22.7" customHeight="1" thickBot="1" x14ac:dyDescent="0.25">
      <c r="B322" s="142">
        <v>39486</v>
      </c>
      <c r="C322" s="143">
        <v>147.47999999999999</v>
      </c>
      <c r="D322" s="143">
        <v>153.4</v>
      </c>
      <c r="E322" s="143">
        <v>165.89</v>
      </c>
      <c r="H322" s="73">
        <f t="shared" si="17"/>
        <v>12.489999999999981</v>
      </c>
      <c r="J322" s="73">
        <f t="shared" si="16"/>
        <v>8.14211212516296</v>
      </c>
    </row>
    <row r="323" spans="2:10" ht="22.7" customHeight="1" thickBot="1" x14ac:dyDescent="0.25">
      <c r="B323" s="142">
        <v>39489</v>
      </c>
      <c r="C323" s="143">
        <v>148.66</v>
      </c>
      <c r="D323" s="143">
        <v>154.62</v>
      </c>
      <c r="E323" s="143">
        <v>167.21</v>
      </c>
      <c r="H323" s="73">
        <f t="shared" si="17"/>
        <v>12.590000000000003</v>
      </c>
      <c r="J323" s="73">
        <f t="shared" si="16"/>
        <v>8.1425430086664097</v>
      </c>
    </row>
    <row r="324" spans="2:10" ht="22.7" customHeight="1" thickBot="1" x14ac:dyDescent="0.25">
      <c r="B324" s="142">
        <v>39490</v>
      </c>
      <c r="C324" s="143">
        <v>150.43</v>
      </c>
      <c r="D324" s="143">
        <v>156.46</v>
      </c>
      <c r="E324" s="143">
        <v>169.2</v>
      </c>
      <c r="H324" s="73">
        <f t="shared" si="17"/>
        <v>12.739999999999981</v>
      </c>
      <c r="J324" s="73">
        <f t="shared" si="16"/>
        <v>8.1426562699731431</v>
      </c>
    </row>
    <row r="325" spans="2:10" ht="22.7" customHeight="1" thickBot="1" x14ac:dyDescent="0.25">
      <c r="B325" s="142">
        <v>39491</v>
      </c>
      <c r="C325" s="143">
        <v>155.55000000000001</v>
      </c>
      <c r="D325" s="143">
        <v>161.78</v>
      </c>
      <c r="E325" s="143">
        <v>174.96</v>
      </c>
      <c r="H325" s="73">
        <f t="shared" si="17"/>
        <v>13.180000000000007</v>
      </c>
      <c r="J325" s="73">
        <f t="shared" si="16"/>
        <v>8.1468661144764525</v>
      </c>
    </row>
    <row r="326" spans="2:10" ht="22.7" customHeight="1" thickBot="1" x14ac:dyDescent="0.25">
      <c r="B326" s="142">
        <v>39492</v>
      </c>
      <c r="C326" s="143">
        <v>159.31</v>
      </c>
      <c r="D326" s="143">
        <v>165.69</v>
      </c>
      <c r="E326" s="143">
        <v>179.18</v>
      </c>
      <c r="H326" s="73">
        <f t="shared" si="17"/>
        <v>13.490000000000009</v>
      </c>
      <c r="J326" s="73">
        <f t="shared" si="16"/>
        <v>8.1417104230792496</v>
      </c>
    </row>
    <row r="327" spans="2:10" ht="22.7" customHeight="1" thickBot="1" x14ac:dyDescent="0.25">
      <c r="B327" s="142">
        <v>39493</v>
      </c>
      <c r="C327" s="143">
        <v>158.43</v>
      </c>
      <c r="D327" s="143">
        <v>164.78</v>
      </c>
      <c r="E327" s="143">
        <v>179.15</v>
      </c>
      <c r="H327" s="73">
        <f t="shared" si="17"/>
        <v>14.370000000000005</v>
      </c>
      <c r="J327" s="73">
        <f t="shared" si="16"/>
        <v>8.7207185338026481</v>
      </c>
    </row>
    <row r="328" spans="2:10" ht="22.7" customHeight="1" thickBot="1" x14ac:dyDescent="0.25">
      <c r="B328" s="142">
        <v>39496</v>
      </c>
      <c r="C328" s="143">
        <v>157.54</v>
      </c>
      <c r="D328" s="143">
        <v>163.86</v>
      </c>
      <c r="E328" s="143">
        <v>178.47</v>
      </c>
      <c r="H328" s="73">
        <f t="shared" si="17"/>
        <v>14.609999999999985</v>
      </c>
      <c r="J328" s="73">
        <f t="shared" si="16"/>
        <v>8.9161479311607366</v>
      </c>
    </row>
    <row r="329" spans="2:10" ht="22.7" customHeight="1" thickBot="1" x14ac:dyDescent="0.25">
      <c r="B329" s="142">
        <v>39497</v>
      </c>
      <c r="C329" s="143">
        <v>156.33000000000001</v>
      </c>
      <c r="D329" s="143">
        <v>162.6</v>
      </c>
      <c r="E329" s="143">
        <v>178.06</v>
      </c>
      <c r="H329" s="73">
        <f t="shared" si="17"/>
        <v>15.460000000000008</v>
      </c>
      <c r="J329" s="73">
        <f t="shared" si="16"/>
        <v>9.5079950799508062</v>
      </c>
    </row>
    <row r="330" spans="2:10" ht="22.7" customHeight="1" thickBot="1" x14ac:dyDescent="0.25">
      <c r="B330" s="142">
        <v>39498</v>
      </c>
      <c r="C330" s="143">
        <v>156.93</v>
      </c>
      <c r="D330" s="143">
        <v>163.22</v>
      </c>
      <c r="E330" s="143">
        <v>179.38</v>
      </c>
      <c r="H330" s="73">
        <f t="shared" si="17"/>
        <v>16.159999999999997</v>
      </c>
      <c r="J330" s="73">
        <f t="shared" ref="J330:J393" si="18">H330/D330*100</f>
        <v>9.9007474574194312</v>
      </c>
    </row>
    <row r="331" spans="2:10" ht="22.7" customHeight="1" thickBot="1" x14ac:dyDescent="0.25">
      <c r="B331" s="142">
        <v>39499</v>
      </c>
      <c r="C331" s="143">
        <v>156.11000000000001</v>
      </c>
      <c r="D331" s="143">
        <v>162.37</v>
      </c>
      <c r="E331" s="143">
        <v>179.1</v>
      </c>
      <c r="H331" s="73">
        <f t="shared" si="17"/>
        <v>16.72999999999999</v>
      </c>
      <c r="J331" s="73">
        <f t="shared" si="18"/>
        <v>10.303627517398528</v>
      </c>
    </row>
    <row r="332" spans="2:10" ht="22.7" customHeight="1" thickBot="1" x14ac:dyDescent="0.25">
      <c r="B332" s="142">
        <v>39500</v>
      </c>
      <c r="C332" s="143">
        <v>154.41</v>
      </c>
      <c r="D332" s="143">
        <v>160.6</v>
      </c>
      <c r="E332" s="143">
        <v>178.76</v>
      </c>
      <c r="H332" s="73">
        <f t="shared" si="17"/>
        <v>18.159999999999997</v>
      </c>
      <c r="J332" s="73">
        <f t="shared" si="18"/>
        <v>11.307596513075964</v>
      </c>
    </row>
    <row r="333" spans="2:10" ht="22.7" customHeight="1" thickBot="1" x14ac:dyDescent="0.25">
      <c r="B333" s="142">
        <v>39503</v>
      </c>
      <c r="C333" s="143">
        <v>153.87</v>
      </c>
      <c r="D333" s="143">
        <v>160.04</v>
      </c>
      <c r="E333" s="143">
        <v>178.14</v>
      </c>
      <c r="H333" s="73">
        <f t="shared" si="17"/>
        <v>18.099999999999994</v>
      </c>
      <c r="J333" s="73">
        <f t="shared" si="18"/>
        <v>11.309672581854533</v>
      </c>
    </row>
    <row r="334" spans="2:10" ht="22.7" customHeight="1" thickBot="1" x14ac:dyDescent="0.25">
      <c r="B334" s="142">
        <v>39504</v>
      </c>
      <c r="C334" s="143">
        <v>153.68</v>
      </c>
      <c r="D334" s="143">
        <v>159.84</v>
      </c>
      <c r="E334" s="143">
        <v>177.91</v>
      </c>
      <c r="H334" s="73">
        <f t="shared" si="17"/>
        <v>18.069999999999993</v>
      </c>
      <c r="J334" s="73">
        <f t="shared" si="18"/>
        <v>11.305055055055051</v>
      </c>
    </row>
    <row r="335" spans="2:10" ht="22.7" customHeight="1" thickBot="1" x14ac:dyDescent="0.25">
      <c r="B335" s="142">
        <v>39505</v>
      </c>
      <c r="C335" s="143">
        <v>151.38999999999999</v>
      </c>
      <c r="D335" s="143">
        <v>157.46</v>
      </c>
      <c r="E335" s="143">
        <v>175.26</v>
      </c>
      <c r="H335" s="73">
        <f t="shared" si="17"/>
        <v>17.799999999999983</v>
      </c>
      <c r="J335" s="73">
        <f t="shared" si="18"/>
        <v>11.304458275117479</v>
      </c>
    </row>
    <row r="336" spans="2:10" ht="22.7" customHeight="1" thickBot="1" x14ac:dyDescent="0.25">
      <c r="B336" s="142">
        <v>39506</v>
      </c>
      <c r="C336" s="143">
        <v>151.47999999999999</v>
      </c>
      <c r="D336" s="143">
        <v>157.56</v>
      </c>
      <c r="E336" s="143">
        <v>177.32</v>
      </c>
      <c r="H336" s="73">
        <f t="shared" si="17"/>
        <v>19.759999999999991</v>
      </c>
      <c r="J336" s="73">
        <f t="shared" si="18"/>
        <v>12.541254125412534</v>
      </c>
    </row>
    <row r="337" spans="2:10" ht="22.7" customHeight="1" thickBot="1" x14ac:dyDescent="0.25">
      <c r="B337" s="142">
        <v>39507</v>
      </c>
      <c r="C337" s="143">
        <v>150.54</v>
      </c>
      <c r="D337" s="143">
        <v>156.57</v>
      </c>
      <c r="E337" s="143">
        <v>176.21</v>
      </c>
      <c r="H337" s="73">
        <f t="shared" si="17"/>
        <v>19.640000000000015</v>
      </c>
      <c r="J337" s="73">
        <f t="shared" si="18"/>
        <v>12.543910072172201</v>
      </c>
    </row>
    <row r="338" spans="2:10" ht="22.7" customHeight="1" thickBot="1" x14ac:dyDescent="0.25">
      <c r="B338" s="142">
        <v>39510</v>
      </c>
      <c r="C338" s="143">
        <v>150.61000000000001</v>
      </c>
      <c r="D338" s="143">
        <v>156.65</v>
      </c>
      <c r="E338" s="143">
        <v>176.3</v>
      </c>
      <c r="H338" s="73">
        <f t="shared" si="17"/>
        <v>19.650000000000006</v>
      </c>
      <c r="J338" s="73">
        <f t="shared" si="18"/>
        <v>12.543887647622091</v>
      </c>
    </row>
    <row r="339" spans="2:10" ht="22.7" customHeight="1" thickBot="1" x14ac:dyDescent="0.25">
      <c r="B339" s="142">
        <v>39511</v>
      </c>
      <c r="C339" s="143">
        <v>152.44999999999999</v>
      </c>
      <c r="D339" s="143">
        <v>158.56</v>
      </c>
      <c r="E339" s="143">
        <v>180.12</v>
      </c>
      <c r="H339" s="73">
        <f t="shared" si="17"/>
        <v>21.560000000000002</v>
      </c>
      <c r="J339" s="73">
        <f t="shared" si="18"/>
        <v>13.597376387487387</v>
      </c>
    </row>
    <row r="340" spans="2:10" ht="22.7" customHeight="1" thickBot="1" x14ac:dyDescent="0.25">
      <c r="B340" s="142">
        <v>39513</v>
      </c>
      <c r="C340" s="143">
        <v>152.56</v>
      </c>
      <c r="D340" s="143">
        <v>158.66999999999999</v>
      </c>
      <c r="E340" s="143">
        <v>180.58</v>
      </c>
      <c r="H340" s="73">
        <f t="shared" si="17"/>
        <v>21.910000000000025</v>
      </c>
      <c r="J340" s="73">
        <f t="shared" si="18"/>
        <v>13.808533434171569</v>
      </c>
    </row>
    <row r="341" spans="2:10" ht="22.7" customHeight="1" thickBot="1" x14ac:dyDescent="0.25">
      <c r="B341" s="142">
        <v>39514</v>
      </c>
      <c r="C341" s="143">
        <v>151.65</v>
      </c>
      <c r="D341" s="143">
        <v>157.72999999999999</v>
      </c>
      <c r="E341" s="143">
        <v>180.86</v>
      </c>
      <c r="H341" s="73">
        <f t="shared" si="17"/>
        <v>23.130000000000024</v>
      </c>
      <c r="J341" s="73">
        <f t="shared" si="18"/>
        <v>14.664299752742044</v>
      </c>
    </row>
    <row r="342" spans="2:10" ht="22.7" customHeight="1" thickBot="1" x14ac:dyDescent="0.25">
      <c r="B342" s="142">
        <v>39517</v>
      </c>
      <c r="C342" s="143">
        <v>151.80000000000001</v>
      </c>
      <c r="D342" s="143">
        <v>157.88</v>
      </c>
      <c r="E342" s="143">
        <v>181.72</v>
      </c>
      <c r="H342" s="73">
        <f t="shared" si="17"/>
        <v>23.840000000000003</v>
      </c>
      <c r="J342" s="73">
        <f t="shared" si="18"/>
        <v>15.100076007094</v>
      </c>
    </row>
    <row r="343" spans="2:10" ht="22.7" customHeight="1" thickBot="1" x14ac:dyDescent="0.25">
      <c r="B343" s="142">
        <v>39518</v>
      </c>
      <c r="C343" s="143">
        <v>151.28</v>
      </c>
      <c r="D343" s="143">
        <v>157.35</v>
      </c>
      <c r="E343" s="143">
        <v>181.1</v>
      </c>
      <c r="H343" s="73">
        <f t="shared" si="17"/>
        <v>23.75</v>
      </c>
      <c r="J343" s="73">
        <f t="shared" si="18"/>
        <v>15.093740069907849</v>
      </c>
    </row>
    <row r="344" spans="2:10" ht="22.7" customHeight="1" thickBot="1" x14ac:dyDescent="0.25">
      <c r="B344" s="142">
        <v>39520</v>
      </c>
      <c r="C344" s="143">
        <v>151.35</v>
      </c>
      <c r="D344" s="143">
        <v>157.41999999999999</v>
      </c>
      <c r="E344" s="143">
        <v>181.19</v>
      </c>
      <c r="H344" s="73">
        <f t="shared" si="17"/>
        <v>23.77000000000001</v>
      </c>
      <c r="J344" s="73">
        <f t="shared" si="18"/>
        <v>15.099733197814771</v>
      </c>
    </row>
    <row r="345" spans="2:10" ht="22.7" customHeight="1" thickBot="1" x14ac:dyDescent="0.25">
      <c r="B345" s="142">
        <v>39521</v>
      </c>
      <c r="C345" s="143">
        <v>151.33000000000001</v>
      </c>
      <c r="D345" s="143">
        <v>157.4</v>
      </c>
      <c r="E345" s="143">
        <v>181.16</v>
      </c>
      <c r="H345" s="73">
        <f t="shared" si="17"/>
        <v>23.759999999999991</v>
      </c>
      <c r="J345" s="73">
        <f t="shared" si="18"/>
        <v>15.09529860228716</v>
      </c>
    </row>
    <row r="346" spans="2:10" ht="22.7" customHeight="1" thickBot="1" x14ac:dyDescent="0.25">
      <c r="B346" s="142">
        <v>39524</v>
      </c>
      <c r="C346" s="143">
        <v>150.37</v>
      </c>
      <c r="D346" s="143">
        <v>156.4</v>
      </c>
      <c r="E346" s="143">
        <v>180.69</v>
      </c>
      <c r="H346" s="73">
        <f t="shared" si="17"/>
        <v>24.289999999999992</v>
      </c>
      <c r="J346" s="73">
        <f t="shared" si="18"/>
        <v>15.530690537084393</v>
      </c>
    </row>
    <row r="347" spans="2:10" ht="22.7" customHeight="1" thickBot="1" x14ac:dyDescent="0.25">
      <c r="B347" s="142">
        <v>39525</v>
      </c>
      <c r="C347" s="143">
        <v>150.27000000000001</v>
      </c>
      <c r="D347" s="143">
        <v>156.33000000000001</v>
      </c>
      <c r="E347" s="143">
        <v>181.3</v>
      </c>
      <c r="H347" s="73">
        <f t="shared" si="17"/>
        <v>24.97</v>
      </c>
      <c r="J347" s="73">
        <f t="shared" si="18"/>
        <v>15.972622017527025</v>
      </c>
    </row>
    <row r="348" spans="2:10" ht="22.7" customHeight="1" thickBot="1" x14ac:dyDescent="0.25">
      <c r="B348" s="142">
        <v>39526</v>
      </c>
      <c r="C348" s="143">
        <v>149.58000000000001</v>
      </c>
      <c r="D348" s="143">
        <v>155.61000000000001</v>
      </c>
      <c r="E348" s="143">
        <v>180.47</v>
      </c>
      <c r="H348" s="73">
        <f t="shared" si="17"/>
        <v>24.859999999999985</v>
      </c>
      <c r="J348" s="73">
        <f t="shared" si="18"/>
        <v>15.975837028468595</v>
      </c>
    </row>
    <row r="349" spans="2:10" ht="22.7" customHeight="1" thickBot="1" x14ac:dyDescent="0.25">
      <c r="B349" s="142">
        <v>39527</v>
      </c>
      <c r="C349" s="143">
        <v>148.97</v>
      </c>
      <c r="D349" s="143">
        <v>154.99</v>
      </c>
      <c r="E349" s="143">
        <v>180.09</v>
      </c>
      <c r="H349" s="73">
        <f t="shared" si="17"/>
        <v>25.099999999999994</v>
      </c>
      <c r="J349" s="73">
        <f t="shared" si="18"/>
        <v>16.194593199561258</v>
      </c>
    </row>
    <row r="350" spans="2:10" ht="22.7" customHeight="1" thickBot="1" x14ac:dyDescent="0.25">
      <c r="B350" s="142">
        <v>39528</v>
      </c>
      <c r="C350" s="143">
        <v>149.25</v>
      </c>
      <c r="D350" s="143">
        <v>155.27000000000001</v>
      </c>
      <c r="E350" s="143">
        <v>180.42</v>
      </c>
      <c r="H350" s="73">
        <f t="shared" si="17"/>
        <v>25.149999999999977</v>
      </c>
      <c r="J350" s="73">
        <f t="shared" si="18"/>
        <v>16.197591292587092</v>
      </c>
    </row>
    <row r="351" spans="2:10" ht="22.7" customHeight="1" thickBot="1" x14ac:dyDescent="0.25">
      <c r="B351" s="142">
        <v>39531</v>
      </c>
      <c r="C351" s="143">
        <v>149.07</v>
      </c>
      <c r="D351" s="143">
        <v>155.09</v>
      </c>
      <c r="E351" s="143">
        <v>179.86</v>
      </c>
      <c r="H351" s="73">
        <f t="shared" si="17"/>
        <v>24.77000000000001</v>
      </c>
      <c r="J351" s="73">
        <f t="shared" si="18"/>
        <v>15.971371461731904</v>
      </c>
    </row>
    <row r="352" spans="2:10" ht="22.7" customHeight="1" thickBot="1" x14ac:dyDescent="0.25">
      <c r="B352" s="142">
        <v>39532</v>
      </c>
      <c r="C352" s="143">
        <v>148.68</v>
      </c>
      <c r="D352" s="143">
        <v>154.68</v>
      </c>
      <c r="E352" s="143">
        <v>179.05</v>
      </c>
      <c r="H352" s="73">
        <f t="shared" si="17"/>
        <v>24.370000000000005</v>
      </c>
      <c r="J352" s="73">
        <f t="shared" si="18"/>
        <v>15.75510731833463</v>
      </c>
    </row>
    <row r="353" spans="2:10" ht="22.7" customHeight="1" thickBot="1" x14ac:dyDescent="0.25">
      <c r="B353" s="142">
        <v>39533</v>
      </c>
      <c r="C353" s="143">
        <v>148.87</v>
      </c>
      <c r="D353" s="143">
        <v>154.88</v>
      </c>
      <c r="E353" s="143">
        <v>179.96</v>
      </c>
      <c r="H353" s="73">
        <f t="shared" si="17"/>
        <v>25.080000000000013</v>
      </c>
      <c r="J353" s="73">
        <f t="shared" si="18"/>
        <v>16.193181818181827</v>
      </c>
    </row>
    <row r="354" spans="2:10" ht="22.7" customHeight="1" thickBot="1" x14ac:dyDescent="0.25">
      <c r="B354" s="142">
        <v>39534</v>
      </c>
      <c r="C354" s="143">
        <v>147.82</v>
      </c>
      <c r="D354" s="143">
        <v>153.79</v>
      </c>
      <c r="E354" s="143">
        <v>179.72</v>
      </c>
      <c r="H354" s="73">
        <f t="shared" si="17"/>
        <v>25.930000000000007</v>
      </c>
      <c r="J354" s="73">
        <f t="shared" si="18"/>
        <v>16.860654138760651</v>
      </c>
    </row>
    <row r="355" spans="2:10" ht="22.7" customHeight="1" thickBot="1" x14ac:dyDescent="0.25">
      <c r="B355" s="142">
        <v>39535</v>
      </c>
      <c r="C355" s="143">
        <v>148.38999999999999</v>
      </c>
      <c r="D355" s="143">
        <v>154.38</v>
      </c>
      <c r="E355" s="143">
        <v>181.46</v>
      </c>
      <c r="H355" s="73">
        <f t="shared" si="17"/>
        <v>27.080000000000013</v>
      </c>
      <c r="J355" s="73">
        <f t="shared" si="18"/>
        <v>17.541132271019571</v>
      </c>
    </row>
    <row r="356" spans="2:10" ht="22.7" customHeight="1" thickBot="1" x14ac:dyDescent="0.25">
      <c r="B356" s="142">
        <v>39538</v>
      </c>
      <c r="C356" s="143">
        <v>147.24</v>
      </c>
      <c r="D356" s="143">
        <v>153.18</v>
      </c>
      <c r="E356" s="143">
        <v>180.75</v>
      </c>
      <c r="H356" s="73">
        <f t="shared" si="17"/>
        <v>27.569999999999993</v>
      </c>
      <c r="J356" s="73">
        <f t="shared" si="18"/>
        <v>17.998433215824512</v>
      </c>
    </row>
    <row r="357" spans="2:10" ht="22.7" customHeight="1" thickBot="1" x14ac:dyDescent="0.25">
      <c r="B357" s="142">
        <v>39539</v>
      </c>
      <c r="C357" s="143">
        <v>147.24</v>
      </c>
      <c r="D357" s="143">
        <v>153.18</v>
      </c>
      <c r="E357" s="143">
        <v>181.1</v>
      </c>
      <c r="H357" s="73">
        <f t="shared" si="17"/>
        <v>27.919999999999987</v>
      </c>
      <c r="J357" s="73">
        <f t="shared" si="18"/>
        <v>18.226922574748652</v>
      </c>
    </row>
    <row r="358" spans="2:10" ht="22.7" customHeight="1" thickBot="1" x14ac:dyDescent="0.25">
      <c r="B358" s="142">
        <v>39540</v>
      </c>
      <c r="C358" s="143">
        <v>147.13</v>
      </c>
      <c r="D358" s="143">
        <v>153.06</v>
      </c>
      <c r="E358" s="143">
        <v>181.32</v>
      </c>
      <c r="H358" s="73">
        <f t="shared" si="17"/>
        <v>28.259999999999991</v>
      </c>
      <c r="J358" s="73">
        <f t="shared" si="18"/>
        <v>18.463347706781651</v>
      </c>
    </row>
    <row r="359" spans="2:10" ht="22.7" customHeight="1" thickBot="1" x14ac:dyDescent="0.25">
      <c r="B359" s="142">
        <v>39541</v>
      </c>
      <c r="C359" s="143">
        <v>147.1</v>
      </c>
      <c r="D359" s="143">
        <v>153.03</v>
      </c>
      <c r="E359" s="143">
        <v>181.28</v>
      </c>
      <c r="H359" s="73">
        <f t="shared" si="17"/>
        <v>28.25</v>
      </c>
      <c r="J359" s="73">
        <f t="shared" si="18"/>
        <v>18.460432594916028</v>
      </c>
    </row>
    <row r="360" spans="2:10" ht="22.7" customHeight="1" thickBot="1" x14ac:dyDescent="0.25">
      <c r="B360" s="142">
        <v>39542</v>
      </c>
      <c r="C360" s="143">
        <v>146.63</v>
      </c>
      <c r="D360" s="143">
        <v>152.55000000000001</v>
      </c>
      <c r="E360" s="143">
        <v>181.06</v>
      </c>
      <c r="H360" s="73">
        <f t="shared" si="17"/>
        <v>28.509999999999991</v>
      </c>
      <c r="J360" s="73">
        <f t="shared" si="18"/>
        <v>18.688954441166821</v>
      </c>
    </row>
    <row r="361" spans="2:10" ht="22.7" customHeight="1" thickBot="1" x14ac:dyDescent="0.25">
      <c r="B361" s="142">
        <v>39546</v>
      </c>
      <c r="C361" s="143">
        <v>146.59</v>
      </c>
      <c r="D361" s="143">
        <v>152.51</v>
      </c>
      <c r="E361" s="143">
        <v>181.01</v>
      </c>
      <c r="H361" s="73">
        <f t="shared" si="17"/>
        <v>28.5</v>
      </c>
      <c r="J361" s="73">
        <f t="shared" si="18"/>
        <v>18.687299193495509</v>
      </c>
    </row>
    <row r="362" spans="2:10" ht="22.7" customHeight="1" thickBot="1" x14ac:dyDescent="0.25">
      <c r="B362" s="142">
        <v>39547</v>
      </c>
      <c r="C362" s="143">
        <v>145.93</v>
      </c>
      <c r="D362" s="143">
        <v>151.82</v>
      </c>
      <c r="E362" s="143">
        <v>180.55</v>
      </c>
      <c r="H362" s="73">
        <f t="shared" si="17"/>
        <v>28.730000000000018</v>
      </c>
      <c r="J362" s="73">
        <f t="shared" si="18"/>
        <v>18.92372546436571</v>
      </c>
    </row>
    <row r="363" spans="2:10" ht="22.7" customHeight="1" thickBot="1" x14ac:dyDescent="0.25">
      <c r="B363" s="142">
        <v>39548</v>
      </c>
      <c r="C363" s="143">
        <v>145.09</v>
      </c>
      <c r="D363" s="143">
        <v>150.94</v>
      </c>
      <c r="E363" s="143">
        <v>179.86</v>
      </c>
      <c r="H363" s="73">
        <f t="shared" si="17"/>
        <v>28.920000000000016</v>
      </c>
      <c r="J363" s="73">
        <f t="shared" si="18"/>
        <v>19.159931098449725</v>
      </c>
    </row>
    <row r="364" spans="2:10" ht="22.7" customHeight="1" thickBot="1" x14ac:dyDescent="0.25">
      <c r="B364" s="142">
        <v>39549</v>
      </c>
      <c r="C364" s="143">
        <v>144.51</v>
      </c>
      <c r="D364" s="143">
        <v>150.34</v>
      </c>
      <c r="E364" s="143">
        <v>179.14</v>
      </c>
      <c r="H364" s="73">
        <f t="shared" si="17"/>
        <v>28.799999999999983</v>
      </c>
      <c r="J364" s="73">
        <f t="shared" si="18"/>
        <v>19.156578422242905</v>
      </c>
    </row>
    <row r="365" spans="2:10" ht="22.7" customHeight="1" thickBot="1" x14ac:dyDescent="0.25">
      <c r="B365" s="142">
        <v>39552</v>
      </c>
      <c r="C365" s="143">
        <v>144.35</v>
      </c>
      <c r="D365" s="143">
        <v>150.18</v>
      </c>
      <c r="E365" s="143">
        <v>178.94</v>
      </c>
      <c r="H365" s="73">
        <f t="shared" si="17"/>
        <v>28.759999999999991</v>
      </c>
      <c r="J365" s="73">
        <f t="shared" si="18"/>
        <v>19.150352909841516</v>
      </c>
    </row>
    <row r="366" spans="2:10" ht="22.7" customHeight="1" thickBot="1" x14ac:dyDescent="0.25">
      <c r="B366" s="142">
        <v>39553</v>
      </c>
      <c r="C366" s="143">
        <v>144.21</v>
      </c>
      <c r="D366" s="143">
        <v>150.07</v>
      </c>
      <c r="E366" s="143">
        <v>178.82</v>
      </c>
      <c r="H366" s="73">
        <f t="shared" si="17"/>
        <v>28.75</v>
      </c>
      <c r="J366" s="73">
        <f t="shared" si="18"/>
        <v>19.157726394349307</v>
      </c>
    </row>
    <row r="367" spans="2:10" ht="22.7" customHeight="1" thickBot="1" x14ac:dyDescent="0.25">
      <c r="B367" s="142">
        <v>39554</v>
      </c>
      <c r="C367" s="143">
        <v>144.05000000000001</v>
      </c>
      <c r="D367" s="143">
        <v>150.18</v>
      </c>
      <c r="E367" s="143">
        <v>179.29</v>
      </c>
      <c r="H367" s="73">
        <f t="shared" si="17"/>
        <v>29.109999999999985</v>
      </c>
      <c r="J367" s="73">
        <f t="shared" si="18"/>
        <v>19.383406578772131</v>
      </c>
    </row>
    <row r="368" spans="2:10" ht="22.7" customHeight="1" thickBot="1" x14ac:dyDescent="0.25">
      <c r="B368" s="142">
        <v>39555</v>
      </c>
      <c r="C368" s="143">
        <v>142.56</v>
      </c>
      <c r="D368" s="143">
        <v>148.63</v>
      </c>
      <c r="E368" s="143">
        <v>177.8</v>
      </c>
      <c r="H368" s="73">
        <f t="shared" si="17"/>
        <v>29.170000000000016</v>
      </c>
      <c r="J368" s="73">
        <f t="shared" si="18"/>
        <v>19.625916705914026</v>
      </c>
    </row>
    <row r="369" spans="2:10" ht="22.7" customHeight="1" thickBot="1" x14ac:dyDescent="0.25">
      <c r="B369" s="142">
        <v>39556</v>
      </c>
      <c r="C369" s="143">
        <v>142.56</v>
      </c>
      <c r="D369" s="143">
        <v>148.63</v>
      </c>
      <c r="E369" s="143">
        <v>177.8</v>
      </c>
      <c r="H369" s="73">
        <f t="shared" si="17"/>
        <v>29.170000000000016</v>
      </c>
      <c r="J369" s="73">
        <f t="shared" si="18"/>
        <v>19.625916705914026</v>
      </c>
    </row>
    <row r="370" spans="2:10" ht="22.7" customHeight="1" thickBot="1" x14ac:dyDescent="0.25">
      <c r="B370" s="142">
        <v>39559</v>
      </c>
      <c r="C370" s="143">
        <v>142.43</v>
      </c>
      <c r="D370" s="143">
        <v>148.47999999999999</v>
      </c>
      <c r="E370" s="143">
        <v>177.62</v>
      </c>
      <c r="H370" s="73">
        <f t="shared" si="17"/>
        <v>29.140000000000015</v>
      </c>
      <c r="J370" s="73">
        <f t="shared" si="18"/>
        <v>19.625538793103459</v>
      </c>
    </row>
    <row r="371" spans="2:10" ht="22.7" customHeight="1" thickBot="1" x14ac:dyDescent="0.25">
      <c r="B371" s="142">
        <v>39560</v>
      </c>
      <c r="C371" s="143">
        <v>141.16999999999999</v>
      </c>
      <c r="D371" s="143">
        <v>147.18</v>
      </c>
      <c r="E371" s="143">
        <v>176.06</v>
      </c>
      <c r="H371" s="73">
        <f t="shared" si="17"/>
        <v>28.879999999999995</v>
      </c>
      <c r="J371" s="73">
        <f t="shared" si="18"/>
        <v>19.622231281424103</v>
      </c>
    </row>
    <row r="372" spans="2:10" ht="22.7" customHeight="1" thickBot="1" x14ac:dyDescent="0.25">
      <c r="B372" s="142">
        <v>39561</v>
      </c>
      <c r="C372" s="143">
        <v>141.38</v>
      </c>
      <c r="D372" s="143">
        <v>147.38999999999999</v>
      </c>
      <c r="E372" s="143">
        <v>176.32</v>
      </c>
      <c r="H372" s="73">
        <f t="shared" si="17"/>
        <v>28.930000000000007</v>
      </c>
      <c r="J372" s="73">
        <f t="shared" si="18"/>
        <v>19.628197299681123</v>
      </c>
    </row>
    <row r="373" spans="2:10" ht="22.7" customHeight="1" thickBot="1" x14ac:dyDescent="0.25">
      <c r="B373" s="142">
        <v>39562</v>
      </c>
      <c r="C373" s="143">
        <v>142.35</v>
      </c>
      <c r="D373" s="143">
        <v>148.41</v>
      </c>
      <c r="E373" s="143">
        <v>177.53</v>
      </c>
      <c r="H373" s="73">
        <f t="shared" si="17"/>
        <v>29.120000000000005</v>
      </c>
      <c r="J373" s="73">
        <f t="shared" si="18"/>
        <v>19.62131931810525</v>
      </c>
    </row>
    <row r="374" spans="2:10" ht="22.7" customHeight="1" thickBot="1" x14ac:dyDescent="0.25">
      <c r="B374" s="142">
        <v>39563</v>
      </c>
      <c r="C374" s="143">
        <v>142.46</v>
      </c>
      <c r="D374" s="143">
        <v>148.52000000000001</v>
      </c>
      <c r="E374" s="143">
        <v>177.67</v>
      </c>
      <c r="H374" s="73">
        <f t="shared" si="17"/>
        <v>29.149999999999977</v>
      </c>
      <c r="J374" s="73">
        <f t="shared" si="18"/>
        <v>19.626986264476148</v>
      </c>
    </row>
    <row r="375" spans="2:10" ht="22.7" customHeight="1" thickBot="1" x14ac:dyDescent="0.25">
      <c r="B375" s="142">
        <v>39566</v>
      </c>
      <c r="C375" s="143">
        <v>143.16</v>
      </c>
      <c r="D375" s="143">
        <v>149.25</v>
      </c>
      <c r="E375" s="143">
        <v>178.54</v>
      </c>
      <c r="H375" s="73">
        <f t="shared" si="17"/>
        <v>29.289999999999992</v>
      </c>
      <c r="J375" s="73">
        <f t="shared" si="18"/>
        <v>19.624790619765488</v>
      </c>
    </row>
    <row r="376" spans="2:10" ht="22.7" customHeight="1" thickBot="1" x14ac:dyDescent="0.25">
      <c r="B376" s="142">
        <v>39567</v>
      </c>
      <c r="C376" s="143">
        <v>143.19999999999999</v>
      </c>
      <c r="D376" s="143">
        <v>149.29</v>
      </c>
      <c r="E376" s="143">
        <v>178.24</v>
      </c>
      <c r="H376" s="73">
        <f t="shared" si="17"/>
        <v>28.950000000000017</v>
      </c>
      <c r="J376" s="73">
        <f t="shared" si="18"/>
        <v>19.391787795565691</v>
      </c>
    </row>
    <row r="377" spans="2:10" ht="22.7" customHeight="1" thickBot="1" x14ac:dyDescent="0.25">
      <c r="B377" s="142">
        <v>39568</v>
      </c>
      <c r="C377" s="143">
        <v>142.78</v>
      </c>
      <c r="D377" s="143">
        <v>148.85</v>
      </c>
      <c r="E377" s="143">
        <v>177.02</v>
      </c>
      <c r="H377" s="73">
        <f t="shared" si="17"/>
        <v>28.170000000000016</v>
      </c>
      <c r="J377" s="73">
        <f t="shared" si="18"/>
        <v>18.925092374874044</v>
      </c>
    </row>
    <row r="378" spans="2:10" ht="22.7" customHeight="1" thickBot="1" x14ac:dyDescent="0.25">
      <c r="B378" s="142">
        <v>39570</v>
      </c>
      <c r="C378" s="143">
        <v>143.41</v>
      </c>
      <c r="D378" s="143">
        <v>149.51</v>
      </c>
      <c r="E378" s="143">
        <v>176.42</v>
      </c>
      <c r="H378" s="73">
        <f t="shared" si="17"/>
        <v>26.909999999999997</v>
      </c>
      <c r="J378" s="73">
        <f t="shared" si="18"/>
        <v>17.998796067152696</v>
      </c>
    </row>
    <row r="379" spans="2:10" ht="22.7" customHeight="1" thickBot="1" x14ac:dyDescent="0.25">
      <c r="B379" s="142">
        <v>39573</v>
      </c>
      <c r="C379" s="143">
        <v>143.55000000000001</v>
      </c>
      <c r="D379" s="143">
        <v>149.66</v>
      </c>
      <c r="E379" s="143">
        <v>175.24</v>
      </c>
      <c r="H379" s="73">
        <f t="shared" si="17"/>
        <v>25.580000000000013</v>
      </c>
      <c r="J379" s="73">
        <f t="shared" si="18"/>
        <v>17.092075370840583</v>
      </c>
    </row>
    <row r="380" spans="2:10" ht="22.7" customHeight="1" thickBot="1" x14ac:dyDescent="0.25">
      <c r="B380" s="142">
        <v>39574</v>
      </c>
      <c r="C380" s="143">
        <v>143.04</v>
      </c>
      <c r="D380" s="143">
        <v>149.12</v>
      </c>
      <c r="E380" s="143">
        <v>173.94</v>
      </c>
      <c r="H380" s="73">
        <f t="shared" si="17"/>
        <v>24.819999999999993</v>
      </c>
      <c r="J380" s="73">
        <f t="shared" si="18"/>
        <v>16.644313304721024</v>
      </c>
    </row>
    <row r="381" spans="2:10" ht="22.7" customHeight="1" thickBot="1" x14ac:dyDescent="0.25">
      <c r="B381" s="142">
        <v>39575</v>
      </c>
      <c r="C381" s="143">
        <v>144.24</v>
      </c>
      <c r="D381" s="143">
        <v>150.38</v>
      </c>
      <c r="E381" s="143">
        <v>174.73</v>
      </c>
      <c r="H381" s="73">
        <f t="shared" si="17"/>
        <v>24.349999999999994</v>
      </c>
      <c r="J381" s="73">
        <f t="shared" si="18"/>
        <v>16.192312807554192</v>
      </c>
    </row>
    <row r="382" spans="2:10" ht="22.7" customHeight="1" thickBot="1" x14ac:dyDescent="0.25">
      <c r="B382" s="142">
        <v>39576</v>
      </c>
      <c r="C382" s="143">
        <v>144.01</v>
      </c>
      <c r="D382" s="143">
        <v>150.13</v>
      </c>
      <c r="E382" s="143">
        <v>173.78</v>
      </c>
      <c r="H382" s="73">
        <f t="shared" si="17"/>
        <v>23.650000000000006</v>
      </c>
      <c r="J382" s="73">
        <f t="shared" si="18"/>
        <v>15.753014054486117</v>
      </c>
    </row>
    <row r="383" spans="2:10" ht="22.7" customHeight="1" thickBot="1" x14ac:dyDescent="0.25">
      <c r="B383" s="142">
        <v>39577</v>
      </c>
      <c r="C383" s="143">
        <v>143.74</v>
      </c>
      <c r="D383" s="143">
        <v>149.86000000000001</v>
      </c>
      <c r="E383" s="143">
        <v>173.47</v>
      </c>
      <c r="H383" s="73">
        <f t="shared" si="17"/>
        <v>23.609999999999985</v>
      </c>
      <c r="J383" s="73">
        <f t="shared" si="18"/>
        <v>15.754704390764701</v>
      </c>
    </row>
    <row r="384" spans="2:10" ht="22.7" customHeight="1" thickBot="1" x14ac:dyDescent="0.25">
      <c r="B384" s="142">
        <v>39580</v>
      </c>
      <c r="C384" s="143">
        <v>143.81</v>
      </c>
      <c r="D384" s="143">
        <v>149.91999999999999</v>
      </c>
      <c r="E384" s="143">
        <v>172.88</v>
      </c>
      <c r="H384" s="73">
        <f t="shared" ref="H384:H447" si="19">E384-D384</f>
        <v>22.960000000000008</v>
      </c>
      <c r="J384" s="73">
        <f t="shared" si="18"/>
        <v>15.314834578441841</v>
      </c>
    </row>
    <row r="385" spans="2:10" ht="22.7" customHeight="1" thickBot="1" x14ac:dyDescent="0.25">
      <c r="B385" s="142">
        <v>39581</v>
      </c>
      <c r="C385" s="143">
        <v>143.63999999999999</v>
      </c>
      <c r="D385" s="143">
        <v>149.76</v>
      </c>
      <c r="E385" s="143">
        <v>171.4</v>
      </c>
      <c r="H385" s="73">
        <f t="shared" si="19"/>
        <v>21.640000000000015</v>
      </c>
      <c r="J385" s="73">
        <f t="shared" si="18"/>
        <v>14.449786324786334</v>
      </c>
    </row>
    <row r="386" spans="2:10" ht="22.7" customHeight="1" thickBot="1" x14ac:dyDescent="0.25">
      <c r="B386" s="142">
        <v>39582</v>
      </c>
      <c r="C386" s="143">
        <v>143.66999999999999</v>
      </c>
      <c r="D386" s="143">
        <v>149.78</v>
      </c>
      <c r="E386" s="143">
        <v>170.78</v>
      </c>
      <c r="H386" s="73">
        <f t="shared" si="19"/>
        <v>21</v>
      </c>
      <c r="J386" s="73">
        <f t="shared" si="18"/>
        <v>14.020563493123248</v>
      </c>
    </row>
    <row r="387" spans="2:10" ht="22.7" customHeight="1" thickBot="1" x14ac:dyDescent="0.25">
      <c r="B387" s="142">
        <v>39583</v>
      </c>
      <c r="C387" s="143">
        <v>143.66</v>
      </c>
      <c r="D387" s="143">
        <v>149.77000000000001</v>
      </c>
      <c r="E387" s="143">
        <v>170.45</v>
      </c>
      <c r="H387" s="73">
        <f t="shared" si="19"/>
        <v>20.679999999999978</v>
      </c>
      <c r="J387" s="73">
        <f t="shared" si="18"/>
        <v>13.807838685985164</v>
      </c>
    </row>
    <row r="388" spans="2:10" ht="22.7" customHeight="1" thickBot="1" x14ac:dyDescent="0.25">
      <c r="B388" s="142">
        <v>39584</v>
      </c>
      <c r="C388" s="143">
        <v>143.13999999999999</v>
      </c>
      <c r="D388" s="143">
        <v>149.22999999999999</v>
      </c>
      <c r="E388" s="143">
        <v>169.83</v>
      </c>
      <c r="H388" s="73">
        <f t="shared" si="19"/>
        <v>20.600000000000023</v>
      </c>
      <c r="J388" s="73">
        <f t="shared" si="18"/>
        <v>13.804194866983865</v>
      </c>
    </row>
    <row r="389" spans="2:10" ht="22.7" customHeight="1" thickBot="1" x14ac:dyDescent="0.25">
      <c r="B389" s="142">
        <v>39587</v>
      </c>
      <c r="C389" s="143">
        <v>142.99</v>
      </c>
      <c r="D389" s="143">
        <v>149.07</v>
      </c>
      <c r="E389" s="143">
        <v>169.65</v>
      </c>
      <c r="H389" s="73">
        <f t="shared" si="19"/>
        <v>20.580000000000013</v>
      </c>
      <c r="J389" s="73">
        <f t="shared" si="18"/>
        <v>13.805594687059781</v>
      </c>
    </row>
    <row r="390" spans="2:10" ht="22.7" customHeight="1" thickBot="1" x14ac:dyDescent="0.25">
      <c r="B390" s="142">
        <v>39588</v>
      </c>
      <c r="C390" s="143">
        <v>142.86000000000001</v>
      </c>
      <c r="D390" s="143">
        <v>148.94</v>
      </c>
      <c r="E390" s="143">
        <v>169.19</v>
      </c>
      <c r="H390" s="73">
        <f t="shared" si="19"/>
        <v>20.25</v>
      </c>
      <c r="J390" s="73">
        <f t="shared" si="18"/>
        <v>13.596078957969651</v>
      </c>
    </row>
    <row r="391" spans="2:10" ht="22.7" customHeight="1" thickBot="1" x14ac:dyDescent="0.25">
      <c r="B391" s="142">
        <v>39589</v>
      </c>
      <c r="C391" s="143">
        <v>142.19</v>
      </c>
      <c r="D391" s="143">
        <v>148.24</v>
      </c>
      <c r="E391" s="143">
        <v>166.83</v>
      </c>
      <c r="H391" s="73">
        <f t="shared" si="19"/>
        <v>18.590000000000003</v>
      </c>
      <c r="J391" s="73">
        <f t="shared" si="18"/>
        <v>12.540474905558554</v>
      </c>
    </row>
    <row r="392" spans="2:10" ht="22.7" customHeight="1" thickBot="1" x14ac:dyDescent="0.25">
      <c r="B392" s="142">
        <v>39590</v>
      </c>
      <c r="C392" s="143">
        <v>142.28</v>
      </c>
      <c r="D392" s="143">
        <v>148.33000000000001</v>
      </c>
      <c r="E392" s="143">
        <v>165.41</v>
      </c>
      <c r="H392" s="73">
        <f t="shared" si="19"/>
        <v>17.079999999999984</v>
      </c>
      <c r="J392" s="73">
        <f t="shared" si="18"/>
        <v>11.514865502595551</v>
      </c>
    </row>
    <row r="393" spans="2:10" ht="22.7" customHeight="1" thickBot="1" x14ac:dyDescent="0.25">
      <c r="B393" s="142">
        <v>39591</v>
      </c>
      <c r="C393" s="143">
        <v>142.11000000000001</v>
      </c>
      <c r="D393" s="143">
        <v>148.21</v>
      </c>
      <c r="E393" s="143">
        <v>164.67</v>
      </c>
      <c r="H393" s="73">
        <f t="shared" si="19"/>
        <v>16.45999999999998</v>
      </c>
      <c r="J393" s="73">
        <f t="shared" si="18"/>
        <v>11.105863302071372</v>
      </c>
    </row>
    <row r="394" spans="2:10" ht="22.7" customHeight="1" thickBot="1" x14ac:dyDescent="0.25">
      <c r="B394" s="142">
        <v>39594</v>
      </c>
      <c r="C394" s="143">
        <v>142.19</v>
      </c>
      <c r="D394" s="143">
        <v>148.29</v>
      </c>
      <c r="E394" s="143">
        <v>164.75</v>
      </c>
      <c r="H394" s="73">
        <f t="shared" si="19"/>
        <v>16.460000000000008</v>
      </c>
      <c r="J394" s="73">
        <f t="shared" ref="J394:J457" si="20">H394/D394*100</f>
        <v>11.099871872681913</v>
      </c>
    </row>
    <row r="395" spans="2:10" ht="22.7" customHeight="1" thickBot="1" x14ac:dyDescent="0.25">
      <c r="B395" s="142">
        <v>39595</v>
      </c>
      <c r="C395" s="143">
        <v>142.19999999999999</v>
      </c>
      <c r="D395" s="143">
        <v>148.30000000000001</v>
      </c>
      <c r="E395" s="143">
        <v>164.77</v>
      </c>
      <c r="H395" s="73">
        <f t="shared" si="19"/>
        <v>16.47</v>
      </c>
      <c r="J395" s="73">
        <f t="shared" si="20"/>
        <v>11.105866486850976</v>
      </c>
    </row>
    <row r="396" spans="2:10" ht="22.7" customHeight="1" thickBot="1" x14ac:dyDescent="0.25">
      <c r="B396" s="142">
        <v>39596</v>
      </c>
      <c r="C396" s="143">
        <v>142.5</v>
      </c>
      <c r="D396" s="143">
        <v>148.61000000000001</v>
      </c>
      <c r="E396" s="143">
        <v>165.11</v>
      </c>
      <c r="H396" s="73">
        <f t="shared" si="19"/>
        <v>16.5</v>
      </c>
      <c r="J396" s="73">
        <f t="shared" si="20"/>
        <v>11.102886750555143</v>
      </c>
    </row>
    <row r="397" spans="2:10" ht="22.7" customHeight="1" thickBot="1" x14ac:dyDescent="0.25">
      <c r="B397" s="142">
        <v>39597</v>
      </c>
      <c r="C397" s="143">
        <v>142.9</v>
      </c>
      <c r="D397" s="143">
        <v>149.03</v>
      </c>
      <c r="E397" s="143">
        <v>165.58</v>
      </c>
      <c r="H397" s="73">
        <f t="shared" si="19"/>
        <v>16.550000000000011</v>
      </c>
      <c r="J397" s="73">
        <f t="shared" si="20"/>
        <v>11.105146614775556</v>
      </c>
    </row>
    <row r="398" spans="2:10" ht="22.7" customHeight="1" thickBot="1" x14ac:dyDescent="0.25">
      <c r="B398" s="142">
        <v>39598</v>
      </c>
      <c r="C398" s="143">
        <v>143.85</v>
      </c>
      <c r="D398" s="143">
        <v>150.02000000000001</v>
      </c>
      <c r="E398" s="143">
        <v>166.68</v>
      </c>
      <c r="H398" s="73">
        <f t="shared" si="19"/>
        <v>16.659999999999997</v>
      </c>
      <c r="J398" s="73">
        <f t="shared" si="20"/>
        <v>11.105185975203304</v>
      </c>
    </row>
    <row r="399" spans="2:10" ht="22.7" customHeight="1" thickBot="1" x14ac:dyDescent="0.25">
      <c r="B399" s="142">
        <v>39601</v>
      </c>
      <c r="C399" s="143">
        <v>143.86000000000001</v>
      </c>
      <c r="D399" s="143">
        <v>150.03</v>
      </c>
      <c r="E399" s="143">
        <v>166.69</v>
      </c>
      <c r="H399" s="73">
        <f t="shared" si="19"/>
        <v>16.659999999999997</v>
      </c>
      <c r="J399" s="73">
        <f t="shared" si="20"/>
        <v>11.104445777511163</v>
      </c>
    </row>
    <row r="400" spans="2:10" ht="22.7" customHeight="1" thickBot="1" x14ac:dyDescent="0.25">
      <c r="B400" s="142">
        <v>39602</v>
      </c>
      <c r="C400" s="143">
        <v>145.13</v>
      </c>
      <c r="D400" s="143">
        <v>151.4</v>
      </c>
      <c r="E400" s="143">
        <v>168.83</v>
      </c>
      <c r="H400" s="73">
        <f t="shared" si="19"/>
        <v>17.430000000000007</v>
      </c>
      <c r="J400" s="73">
        <f t="shared" si="20"/>
        <v>11.512549537648617</v>
      </c>
    </row>
    <row r="401" spans="2:10" ht="22.7" customHeight="1" thickBot="1" x14ac:dyDescent="0.25">
      <c r="B401" s="142">
        <v>39603</v>
      </c>
      <c r="C401" s="143">
        <v>146.13</v>
      </c>
      <c r="D401" s="143">
        <v>152.44</v>
      </c>
      <c r="E401" s="143">
        <v>169.99</v>
      </c>
      <c r="H401" s="73">
        <f t="shared" si="19"/>
        <v>17.550000000000011</v>
      </c>
      <c r="J401" s="73">
        <f t="shared" si="20"/>
        <v>11.51272631855157</v>
      </c>
    </row>
    <row r="402" spans="2:10" ht="22.7" customHeight="1" thickBot="1" x14ac:dyDescent="0.25">
      <c r="B402" s="142">
        <v>39604</v>
      </c>
      <c r="C402" s="143">
        <v>146.52000000000001</v>
      </c>
      <c r="D402" s="143">
        <v>152.85</v>
      </c>
      <c r="E402" s="143">
        <v>170.44</v>
      </c>
      <c r="H402" s="73">
        <f t="shared" si="19"/>
        <v>17.590000000000003</v>
      </c>
      <c r="J402" s="73">
        <f t="shared" si="20"/>
        <v>11.508014393195946</v>
      </c>
    </row>
    <row r="403" spans="2:10" ht="22.7" customHeight="1" thickBot="1" x14ac:dyDescent="0.25">
      <c r="B403" s="142">
        <v>39605</v>
      </c>
      <c r="C403" s="143">
        <v>147.11000000000001</v>
      </c>
      <c r="D403" s="143">
        <v>153.46</v>
      </c>
      <c r="E403" s="143">
        <v>172.08</v>
      </c>
      <c r="H403" s="73">
        <f t="shared" si="19"/>
        <v>18.620000000000005</v>
      </c>
      <c r="J403" s="73">
        <f t="shared" si="20"/>
        <v>12.13345497197967</v>
      </c>
    </row>
    <row r="404" spans="2:10" ht="22.7" customHeight="1" thickBot="1" x14ac:dyDescent="0.25">
      <c r="B404" s="142">
        <v>39608</v>
      </c>
      <c r="C404" s="143">
        <v>147.53</v>
      </c>
      <c r="D404" s="143">
        <v>153.99</v>
      </c>
      <c r="E404" s="143">
        <v>172.66</v>
      </c>
      <c r="H404" s="73">
        <f t="shared" si="19"/>
        <v>18.669999999999987</v>
      </c>
      <c r="J404" s="73">
        <f t="shared" si="20"/>
        <v>12.124163906747183</v>
      </c>
    </row>
    <row r="405" spans="2:10" ht="22.7" customHeight="1" thickBot="1" x14ac:dyDescent="0.25">
      <c r="B405" s="142">
        <v>39609</v>
      </c>
      <c r="C405" s="143">
        <v>147.82</v>
      </c>
      <c r="D405" s="143">
        <v>154.30000000000001</v>
      </c>
      <c r="E405" s="143">
        <v>173.02</v>
      </c>
      <c r="H405" s="73">
        <f t="shared" si="19"/>
        <v>18.72</v>
      </c>
      <c r="J405" s="73">
        <f t="shared" si="20"/>
        <v>12.132209980557354</v>
      </c>
    </row>
    <row r="406" spans="2:10" ht="22.7" customHeight="1" thickBot="1" x14ac:dyDescent="0.25">
      <c r="B406" s="142">
        <v>39610</v>
      </c>
      <c r="C406" s="143">
        <v>147.66999999999999</v>
      </c>
      <c r="D406" s="143">
        <v>154.13999999999999</v>
      </c>
      <c r="E406" s="143">
        <v>172.84</v>
      </c>
      <c r="H406" s="73">
        <f t="shared" si="19"/>
        <v>18.700000000000017</v>
      </c>
      <c r="J406" s="73">
        <f t="shared" si="20"/>
        <v>12.131828208122499</v>
      </c>
    </row>
    <row r="407" spans="2:10" ht="22.7" customHeight="1" thickBot="1" x14ac:dyDescent="0.25">
      <c r="B407" s="142">
        <v>39611</v>
      </c>
      <c r="C407" s="143">
        <v>147.55000000000001</v>
      </c>
      <c r="D407" s="143">
        <v>154.02000000000001</v>
      </c>
      <c r="E407" s="143">
        <v>172.7</v>
      </c>
      <c r="H407" s="73">
        <f t="shared" si="19"/>
        <v>18.679999999999978</v>
      </c>
      <c r="J407" s="73">
        <f t="shared" si="20"/>
        <v>12.128295026619904</v>
      </c>
    </row>
    <row r="408" spans="2:10" ht="22.7" customHeight="1" thickBot="1" x14ac:dyDescent="0.25">
      <c r="B408" s="142">
        <v>39612</v>
      </c>
      <c r="C408" s="143">
        <v>147.44999999999999</v>
      </c>
      <c r="D408" s="143">
        <v>153.91</v>
      </c>
      <c r="E408" s="143">
        <v>174.84</v>
      </c>
      <c r="H408" s="73">
        <f t="shared" si="19"/>
        <v>20.930000000000007</v>
      </c>
      <c r="J408" s="73">
        <f t="shared" si="20"/>
        <v>13.598856474563062</v>
      </c>
    </row>
    <row r="409" spans="2:10" ht="22.7" customHeight="1" thickBot="1" x14ac:dyDescent="0.25">
      <c r="B409" s="142">
        <v>39615</v>
      </c>
      <c r="C409" s="143">
        <v>146.88999999999999</v>
      </c>
      <c r="D409" s="143">
        <v>153.33000000000001</v>
      </c>
      <c r="E409" s="143">
        <v>175.49</v>
      </c>
      <c r="H409" s="73">
        <f t="shared" si="19"/>
        <v>22.159999999999997</v>
      </c>
      <c r="J409" s="73">
        <f t="shared" si="20"/>
        <v>14.452488097567334</v>
      </c>
    </row>
    <row r="410" spans="2:10" ht="22.7" customHeight="1" thickBot="1" x14ac:dyDescent="0.25">
      <c r="B410" s="142">
        <v>39616</v>
      </c>
      <c r="C410" s="143">
        <v>146.9</v>
      </c>
      <c r="D410" s="143">
        <v>153.34</v>
      </c>
      <c r="E410" s="143">
        <v>175.5</v>
      </c>
      <c r="H410" s="73">
        <f t="shared" si="19"/>
        <v>22.159999999999997</v>
      </c>
      <c r="J410" s="73">
        <f t="shared" si="20"/>
        <v>14.451545584974564</v>
      </c>
    </row>
    <row r="411" spans="2:10" ht="22.7" customHeight="1" thickBot="1" x14ac:dyDescent="0.25">
      <c r="B411" s="142">
        <v>39617</v>
      </c>
      <c r="C411" s="143">
        <v>146.56</v>
      </c>
      <c r="D411" s="143">
        <v>152.99</v>
      </c>
      <c r="E411" s="143">
        <v>175.1</v>
      </c>
      <c r="H411" s="73">
        <f t="shared" si="19"/>
        <v>22.109999999999985</v>
      </c>
      <c r="J411" s="73">
        <f t="shared" si="20"/>
        <v>14.451924962415832</v>
      </c>
    </row>
    <row r="412" spans="2:10" ht="22.7" customHeight="1" thickBot="1" x14ac:dyDescent="0.25">
      <c r="B412" s="142">
        <v>39618</v>
      </c>
      <c r="C412" s="143">
        <v>145.87</v>
      </c>
      <c r="D412" s="143">
        <v>152.28</v>
      </c>
      <c r="E412" s="143">
        <v>174.95</v>
      </c>
      <c r="H412" s="73">
        <f t="shared" si="19"/>
        <v>22.669999999999987</v>
      </c>
      <c r="J412" s="73">
        <f t="shared" si="20"/>
        <v>14.887050170738107</v>
      </c>
    </row>
    <row r="413" spans="2:10" ht="22.7" customHeight="1" thickBot="1" x14ac:dyDescent="0.25">
      <c r="B413" s="142">
        <v>39619</v>
      </c>
      <c r="C413" s="143">
        <v>145.31</v>
      </c>
      <c r="D413" s="143">
        <v>151.72</v>
      </c>
      <c r="E413" s="143">
        <v>174.3</v>
      </c>
      <c r="H413" s="73">
        <f t="shared" si="19"/>
        <v>22.580000000000013</v>
      </c>
      <c r="J413" s="73">
        <f t="shared" si="20"/>
        <v>14.882678618507786</v>
      </c>
    </row>
    <row r="414" spans="2:10" ht="22.7" customHeight="1" thickBot="1" x14ac:dyDescent="0.25">
      <c r="B414" s="142">
        <v>39622</v>
      </c>
      <c r="C414" s="143">
        <v>145.56</v>
      </c>
      <c r="D414" s="143">
        <v>152.02000000000001</v>
      </c>
      <c r="E414" s="143">
        <v>174.65</v>
      </c>
      <c r="H414" s="73">
        <f t="shared" si="19"/>
        <v>22.629999999999995</v>
      </c>
      <c r="J414" s="73">
        <f t="shared" si="20"/>
        <v>14.886199184317849</v>
      </c>
    </row>
    <row r="415" spans="2:10" ht="22.7" customHeight="1" thickBot="1" x14ac:dyDescent="0.25">
      <c r="B415" s="142">
        <v>39623</v>
      </c>
      <c r="C415" s="143">
        <v>146.15</v>
      </c>
      <c r="D415" s="143">
        <v>152.63999999999999</v>
      </c>
      <c r="E415" s="143">
        <v>175.36</v>
      </c>
      <c r="H415" s="73">
        <f t="shared" si="19"/>
        <v>22.720000000000027</v>
      </c>
      <c r="J415" s="73">
        <f t="shared" si="20"/>
        <v>14.884696016771507</v>
      </c>
    </row>
    <row r="416" spans="2:10" ht="22.7" customHeight="1" thickBot="1" x14ac:dyDescent="0.25">
      <c r="B416" s="142">
        <v>39624</v>
      </c>
      <c r="C416" s="143">
        <v>145.22999999999999</v>
      </c>
      <c r="D416" s="143">
        <v>151.66999999999999</v>
      </c>
      <c r="E416" s="143">
        <v>174.25</v>
      </c>
      <c r="H416" s="73">
        <f t="shared" si="19"/>
        <v>22.580000000000013</v>
      </c>
      <c r="J416" s="73">
        <f t="shared" si="20"/>
        <v>14.887584888244223</v>
      </c>
    </row>
    <row r="417" spans="2:10" ht="22.7" customHeight="1" thickBot="1" x14ac:dyDescent="0.25">
      <c r="B417" s="142">
        <v>39625</v>
      </c>
      <c r="C417" s="143">
        <v>145.43</v>
      </c>
      <c r="D417" s="143">
        <v>151.88999999999999</v>
      </c>
      <c r="E417" s="143">
        <v>173.18</v>
      </c>
      <c r="H417" s="73">
        <f t="shared" si="19"/>
        <v>21.29000000000002</v>
      </c>
      <c r="J417" s="73">
        <f t="shared" si="20"/>
        <v>14.016722628217803</v>
      </c>
    </row>
    <row r="418" spans="2:10" ht="22.7" customHeight="1" thickBot="1" x14ac:dyDescent="0.25">
      <c r="B418" s="142">
        <v>39626</v>
      </c>
      <c r="C418" s="143">
        <v>145.91</v>
      </c>
      <c r="D418" s="143">
        <v>152.38999999999999</v>
      </c>
      <c r="E418" s="143">
        <v>173.76</v>
      </c>
      <c r="H418" s="73">
        <f t="shared" si="19"/>
        <v>21.370000000000005</v>
      </c>
      <c r="J418" s="73">
        <f t="shared" si="20"/>
        <v>14.02322987072643</v>
      </c>
    </row>
    <row r="419" spans="2:10" ht="22.7" customHeight="1" thickBot="1" x14ac:dyDescent="0.25">
      <c r="B419" s="142">
        <v>39629</v>
      </c>
      <c r="C419" s="143">
        <v>146.06</v>
      </c>
      <c r="D419" s="143">
        <v>152.66999999999999</v>
      </c>
      <c r="E419" s="143">
        <v>174.07</v>
      </c>
      <c r="H419" s="73">
        <f t="shared" si="19"/>
        <v>21.400000000000006</v>
      </c>
      <c r="J419" s="73">
        <f t="shared" si="20"/>
        <v>14.017161197353776</v>
      </c>
    </row>
    <row r="420" spans="2:10" ht="22.7" customHeight="1" thickBot="1" x14ac:dyDescent="0.25">
      <c r="B420" s="142">
        <v>39630</v>
      </c>
      <c r="C420" s="143">
        <v>145.46</v>
      </c>
      <c r="D420" s="143">
        <v>152.1</v>
      </c>
      <c r="E420" s="143">
        <v>173.42</v>
      </c>
      <c r="H420" s="73">
        <f t="shared" si="19"/>
        <v>21.319999999999993</v>
      </c>
      <c r="J420" s="73">
        <f t="shared" si="20"/>
        <v>14.017094017094015</v>
      </c>
    </row>
    <row r="421" spans="2:10" ht="22.7" customHeight="1" thickBot="1" x14ac:dyDescent="0.25">
      <c r="B421" s="142">
        <v>39631</v>
      </c>
      <c r="C421" s="143">
        <v>144.80000000000001</v>
      </c>
      <c r="D421" s="143">
        <v>151.4</v>
      </c>
      <c r="E421" s="143">
        <v>172.96</v>
      </c>
      <c r="H421" s="73">
        <f t="shared" si="19"/>
        <v>21.560000000000002</v>
      </c>
      <c r="J421" s="73">
        <f t="shared" si="20"/>
        <v>14.240422721268164</v>
      </c>
    </row>
    <row r="422" spans="2:10" ht="22.7" customHeight="1" thickBot="1" x14ac:dyDescent="0.25">
      <c r="B422" s="142">
        <v>39632</v>
      </c>
      <c r="C422" s="143">
        <v>143.76</v>
      </c>
      <c r="D422" s="143">
        <v>150.32</v>
      </c>
      <c r="E422" s="143">
        <v>172.04</v>
      </c>
      <c r="H422" s="73">
        <f t="shared" si="19"/>
        <v>21.72</v>
      </c>
      <c r="J422" s="73">
        <f t="shared" si="20"/>
        <v>14.449175093134645</v>
      </c>
    </row>
    <row r="423" spans="2:10" ht="22.7" customHeight="1" thickBot="1" x14ac:dyDescent="0.25">
      <c r="B423" s="142">
        <v>39633</v>
      </c>
      <c r="C423" s="143">
        <v>143.83000000000001</v>
      </c>
      <c r="D423" s="143">
        <v>150.38999999999999</v>
      </c>
      <c r="E423" s="143">
        <v>172.44</v>
      </c>
      <c r="H423" s="73">
        <f t="shared" si="19"/>
        <v>22.050000000000011</v>
      </c>
      <c r="J423" s="73">
        <f t="shared" si="20"/>
        <v>14.661879114302822</v>
      </c>
    </row>
    <row r="424" spans="2:10" ht="22.7" customHeight="1" thickBot="1" x14ac:dyDescent="0.25">
      <c r="B424" s="142">
        <v>39636</v>
      </c>
      <c r="C424" s="143">
        <v>143.6</v>
      </c>
      <c r="D424" s="143">
        <v>150.15</v>
      </c>
      <c r="E424" s="143">
        <v>172.17</v>
      </c>
      <c r="H424" s="73">
        <f t="shared" si="19"/>
        <v>22.019999999999982</v>
      </c>
      <c r="J424" s="73">
        <f t="shared" si="20"/>
        <v>14.665334665334653</v>
      </c>
    </row>
    <row r="425" spans="2:10" ht="22.7" customHeight="1" thickBot="1" x14ac:dyDescent="0.25">
      <c r="B425" s="142">
        <v>39637</v>
      </c>
      <c r="C425" s="143">
        <v>141.76</v>
      </c>
      <c r="D425" s="143">
        <v>148.26</v>
      </c>
      <c r="E425" s="143">
        <v>170.32</v>
      </c>
      <c r="H425" s="73">
        <f t="shared" si="19"/>
        <v>22.060000000000002</v>
      </c>
      <c r="J425" s="73">
        <f t="shared" si="20"/>
        <v>14.879266154053692</v>
      </c>
    </row>
    <row r="426" spans="2:10" ht="22.7" customHeight="1" thickBot="1" x14ac:dyDescent="0.25">
      <c r="B426" s="142">
        <v>39638</v>
      </c>
      <c r="C426" s="143">
        <v>141.34</v>
      </c>
      <c r="D426" s="143">
        <v>147.86000000000001</v>
      </c>
      <c r="E426" s="143">
        <v>169.87</v>
      </c>
      <c r="H426" s="73">
        <f t="shared" si="19"/>
        <v>22.009999999999991</v>
      </c>
      <c r="J426" s="73">
        <f t="shared" si="20"/>
        <v>14.885702691735418</v>
      </c>
    </row>
    <row r="427" spans="2:10" ht="22.7" customHeight="1" thickBot="1" x14ac:dyDescent="0.25">
      <c r="B427" s="142">
        <v>39639</v>
      </c>
      <c r="C427" s="143">
        <v>139.12</v>
      </c>
      <c r="D427" s="143">
        <v>145.63</v>
      </c>
      <c r="E427" s="143">
        <v>167.93</v>
      </c>
      <c r="H427" s="73">
        <f t="shared" si="19"/>
        <v>22.300000000000011</v>
      </c>
      <c r="J427" s="73">
        <f t="shared" si="20"/>
        <v>15.312778960379051</v>
      </c>
    </row>
    <row r="428" spans="2:10" ht="22.7" customHeight="1" thickBot="1" x14ac:dyDescent="0.25">
      <c r="B428" s="142">
        <v>39640</v>
      </c>
      <c r="C428" s="143">
        <v>137.81</v>
      </c>
      <c r="D428" s="143">
        <v>144.30000000000001</v>
      </c>
      <c r="E428" s="143">
        <v>166.4</v>
      </c>
      <c r="H428" s="73">
        <f t="shared" si="19"/>
        <v>22.099999999999994</v>
      </c>
      <c r="J428" s="73">
        <f t="shared" si="20"/>
        <v>15.315315315315312</v>
      </c>
    </row>
    <row r="429" spans="2:10" ht="22.7" customHeight="1" thickBot="1" x14ac:dyDescent="0.25">
      <c r="B429" s="142">
        <v>39643</v>
      </c>
      <c r="C429" s="143">
        <v>137.83000000000001</v>
      </c>
      <c r="D429" s="143">
        <v>144.33000000000001</v>
      </c>
      <c r="E429" s="143">
        <v>166.43</v>
      </c>
      <c r="H429" s="73">
        <f t="shared" si="19"/>
        <v>22.099999999999994</v>
      </c>
      <c r="J429" s="73">
        <f t="shared" si="20"/>
        <v>15.312131919905767</v>
      </c>
    </row>
    <row r="430" spans="2:10" ht="22.7" customHeight="1" thickBot="1" x14ac:dyDescent="0.25">
      <c r="B430" s="142">
        <v>39644</v>
      </c>
      <c r="C430" s="143">
        <v>137.76</v>
      </c>
      <c r="D430" s="143">
        <v>144.25</v>
      </c>
      <c r="E430" s="143">
        <v>166.98</v>
      </c>
      <c r="H430" s="73">
        <f t="shared" si="19"/>
        <v>22.72999999999999</v>
      </c>
      <c r="J430" s="73">
        <f t="shared" si="20"/>
        <v>15.757365684575383</v>
      </c>
    </row>
    <row r="431" spans="2:10" ht="22.7" customHeight="1" thickBot="1" x14ac:dyDescent="0.25">
      <c r="B431" s="142">
        <v>39645</v>
      </c>
      <c r="C431" s="143">
        <v>136.61000000000001</v>
      </c>
      <c r="D431" s="143">
        <v>143.05000000000001</v>
      </c>
      <c r="E431" s="143">
        <v>166.22</v>
      </c>
      <c r="H431" s="73">
        <f t="shared" si="19"/>
        <v>23.169999999999987</v>
      </c>
      <c r="J431" s="73">
        <f t="shared" si="20"/>
        <v>16.197133869276467</v>
      </c>
    </row>
    <row r="432" spans="2:10" ht="22.7" customHeight="1" thickBot="1" x14ac:dyDescent="0.25">
      <c r="B432" s="142">
        <v>39646</v>
      </c>
      <c r="C432" s="143">
        <v>136.5</v>
      </c>
      <c r="D432" s="143">
        <v>142.93</v>
      </c>
      <c r="E432" s="143">
        <v>166.71</v>
      </c>
      <c r="H432" s="73">
        <f t="shared" si="19"/>
        <v>23.78</v>
      </c>
      <c r="J432" s="73">
        <f t="shared" si="20"/>
        <v>16.637514867417615</v>
      </c>
    </row>
    <row r="433" spans="2:10" ht="22.7" customHeight="1" thickBot="1" x14ac:dyDescent="0.25">
      <c r="B433" s="142">
        <v>39647</v>
      </c>
      <c r="C433" s="143">
        <v>136.61000000000001</v>
      </c>
      <c r="D433" s="143">
        <v>143.05000000000001</v>
      </c>
      <c r="E433" s="143">
        <v>167.18</v>
      </c>
      <c r="H433" s="73">
        <f t="shared" si="19"/>
        <v>24.129999999999995</v>
      </c>
      <c r="J433" s="73">
        <f t="shared" si="20"/>
        <v>16.868227892345331</v>
      </c>
    </row>
    <row r="434" spans="2:10" ht="22.7" customHeight="1" thickBot="1" x14ac:dyDescent="0.25">
      <c r="B434" s="142">
        <v>39650</v>
      </c>
      <c r="C434" s="143">
        <v>135.54</v>
      </c>
      <c r="D434" s="143">
        <v>141.93</v>
      </c>
      <c r="E434" s="143">
        <v>165.86</v>
      </c>
      <c r="H434" s="73">
        <f t="shared" si="19"/>
        <v>23.930000000000007</v>
      </c>
      <c r="J434" s="73">
        <f t="shared" si="20"/>
        <v>16.86042415275136</v>
      </c>
    </row>
    <row r="435" spans="2:10" ht="22.7" customHeight="1" thickBot="1" x14ac:dyDescent="0.25">
      <c r="B435" s="142">
        <v>39651</v>
      </c>
      <c r="C435" s="143">
        <v>136.12</v>
      </c>
      <c r="D435" s="143">
        <v>142.57</v>
      </c>
      <c r="E435" s="143">
        <v>166.93</v>
      </c>
      <c r="H435" s="73">
        <f t="shared" si="19"/>
        <v>24.360000000000014</v>
      </c>
      <c r="J435" s="73">
        <f t="shared" si="20"/>
        <v>17.08634355053659</v>
      </c>
    </row>
    <row r="436" spans="2:10" ht="22.7" customHeight="1" thickBot="1" x14ac:dyDescent="0.25">
      <c r="B436" s="142">
        <v>39652</v>
      </c>
      <c r="C436" s="143">
        <v>136.57</v>
      </c>
      <c r="D436" s="143">
        <v>143.03</v>
      </c>
      <c r="E436" s="143">
        <v>167.48</v>
      </c>
      <c r="H436" s="73">
        <f t="shared" si="19"/>
        <v>24.449999999999989</v>
      </c>
      <c r="J436" s="73">
        <f t="shared" si="20"/>
        <v>17.094315877787871</v>
      </c>
    </row>
    <row r="437" spans="2:10" ht="22.7" customHeight="1" thickBot="1" x14ac:dyDescent="0.25">
      <c r="B437" s="142">
        <v>39653</v>
      </c>
      <c r="C437" s="143">
        <v>136.55000000000001</v>
      </c>
      <c r="D437" s="143">
        <v>143.01</v>
      </c>
      <c r="E437" s="143">
        <v>167.45</v>
      </c>
      <c r="H437" s="73">
        <f t="shared" si="19"/>
        <v>24.439999999999998</v>
      </c>
      <c r="J437" s="73">
        <f t="shared" si="20"/>
        <v>17.089714006013565</v>
      </c>
    </row>
    <row r="438" spans="2:10" ht="22.7" customHeight="1" thickBot="1" x14ac:dyDescent="0.25">
      <c r="B438" s="142">
        <v>39654</v>
      </c>
      <c r="C438" s="143">
        <v>136.03</v>
      </c>
      <c r="D438" s="143">
        <v>142.47</v>
      </c>
      <c r="E438" s="143">
        <v>166.81</v>
      </c>
      <c r="H438" s="73">
        <f t="shared" si="19"/>
        <v>24.340000000000003</v>
      </c>
      <c r="J438" s="73">
        <f t="shared" si="20"/>
        <v>17.08429844879624</v>
      </c>
    </row>
    <row r="439" spans="2:10" ht="22.7" customHeight="1" thickBot="1" x14ac:dyDescent="0.25">
      <c r="B439" s="142">
        <v>39657</v>
      </c>
      <c r="C439" s="143">
        <v>135.97999999999999</v>
      </c>
      <c r="D439" s="143">
        <v>142.41999999999999</v>
      </c>
      <c r="E439" s="143">
        <v>166.76</v>
      </c>
      <c r="H439" s="73">
        <f t="shared" si="19"/>
        <v>24.340000000000003</v>
      </c>
      <c r="J439" s="73">
        <f t="shared" si="20"/>
        <v>17.090296306698502</v>
      </c>
    </row>
    <row r="440" spans="2:10" ht="22.7" customHeight="1" thickBot="1" x14ac:dyDescent="0.25">
      <c r="B440" s="142">
        <v>39658</v>
      </c>
      <c r="C440" s="143">
        <v>136.77000000000001</v>
      </c>
      <c r="D440" s="143">
        <v>143.24</v>
      </c>
      <c r="E440" s="143">
        <v>167.72</v>
      </c>
      <c r="H440" s="73">
        <f t="shared" si="19"/>
        <v>24.47999999999999</v>
      </c>
      <c r="J440" s="73">
        <f t="shared" si="20"/>
        <v>17.090198268640037</v>
      </c>
    </row>
    <row r="441" spans="2:10" ht="22.7" customHeight="1" thickBot="1" x14ac:dyDescent="0.25">
      <c r="B441" s="142">
        <v>39659</v>
      </c>
      <c r="C441" s="143">
        <v>137.41999999999999</v>
      </c>
      <c r="D441" s="143">
        <v>143.93</v>
      </c>
      <c r="E441" s="143">
        <v>168.53</v>
      </c>
      <c r="H441" s="73">
        <f t="shared" si="19"/>
        <v>24.599999999999994</v>
      </c>
      <c r="J441" s="73">
        <f t="shared" si="20"/>
        <v>17.091641770305007</v>
      </c>
    </row>
    <row r="442" spans="2:10" ht="22.7" customHeight="1" thickBot="1" x14ac:dyDescent="0.25">
      <c r="B442" s="142">
        <v>39660</v>
      </c>
      <c r="C442" s="143">
        <v>137.38</v>
      </c>
      <c r="D442" s="143">
        <v>143.88</v>
      </c>
      <c r="E442" s="143">
        <v>168.47</v>
      </c>
      <c r="H442" s="73">
        <f t="shared" si="19"/>
        <v>24.590000000000003</v>
      </c>
      <c r="J442" s="73">
        <f t="shared" si="20"/>
        <v>17.090631081456774</v>
      </c>
    </row>
    <row r="443" spans="2:10" ht="22.7" customHeight="1" thickBot="1" x14ac:dyDescent="0.25">
      <c r="B443" s="142">
        <v>39661</v>
      </c>
      <c r="C443" s="143">
        <v>136.91</v>
      </c>
      <c r="D443" s="143">
        <v>143.38999999999999</v>
      </c>
      <c r="E443" s="143">
        <v>167.25</v>
      </c>
      <c r="H443" s="73">
        <f t="shared" si="19"/>
        <v>23.860000000000014</v>
      </c>
      <c r="J443" s="73">
        <f t="shared" si="20"/>
        <v>16.63993304972454</v>
      </c>
    </row>
    <row r="444" spans="2:10" ht="22.7" customHeight="1" thickBot="1" x14ac:dyDescent="0.25">
      <c r="B444" s="142">
        <v>39664</v>
      </c>
      <c r="C444" s="143">
        <v>136.94</v>
      </c>
      <c r="D444" s="143">
        <v>143.41999999999999</v>
      </c>
      <c r="E444" s="143">
        <v>167.29</v>
      </c>
      <c r="H444" s="73">
        <f t="shared" si="19"/>
        <v>23.870000000000005</v>
      </c>
      <c r="J444" s="73">
        <f t="shared" si="20"/>
        <v>16.643424905870873</v>
      </c>
    </row>
    <row r="445" spans="2:10" ht="22.7" customHeight="1" thickBot="1" x14ac:dyDescent="0.25">
      <c r="B445" s="142">
        <v>39665</v>
      </c>
      <c r="C445" s="143">
        <v>137.03</v>
      </c>
      <c r="D445" s="143">
        <v>143.52000000000001</v>
      </c>
      <c r="E445" s="143">
        <v>166.44</v>
      </c>
      <c r="H445" s="73">
        <f t="shared" si="19"/>
        <v>22.919999999999987</v>
      </c>
      <c r="J445" s="73">
        <f t="shared" si="20"/>
        <v>15.969899665551829</v>
      </c>
    </row>
    <row r="446" spans="2:10" ht="22.7" customHeight="1" thickBot="1" x14ac:dyDescent="0.25">
      <c r="B446" s="142">
        <v>39666</v>
      </c>
      <c r="C446" s="143">
        <v>137.08000000000001</v>
      </c>
      <c r="D446" s="143">
        <v>143.57</v>
      </c>
      <c r="E446" s="143">
        <v>166.19</v>
      </c>
      <c r="H446" s="73">
        <f t="shared" si="19"/>
        <v>22.620000000000005</v>
      </c>
      <c r="J446" s="73">
        <f t="shared" si="20"/>
        <v>15.755380650553741</v>
      </c>
    </row>
    <row r="447" spans="2:10" ht="22.7" customHeight="1" thickBot="1" x14ac:dyDescent="0.25">
      <c r="B447" s="142">
        <v>39667</v>
      </c>
      <c r="C447" s="143">
        <v>138.69</v>
      </c>
      <c r="D447" s="143">
        <v>145.26</v>
      </c>
      <c r="E447" s="143">
        <v>168.14</v>
      </c>
      <c r="H447" s="73">
        <f t="shared" si="19"/>
        <v>22.879999999999995</v>
      </c>
      <c r="J447" s="73">
        <f t="shared" si="20"/>
        <v>15.751067052182291</v>
      </c>
    </row>
    <row r="448" spans="2:10" ht="22.7" customHeight="1" thickBot="1" x14ac:dyDescent="0.25">
      <c r="B448" s="142">
        <v>39668</v>
      </c>
      <c r="C448" s="143">
        <v>138.33000000000001</v>
      </c>
      <c r="D448" s="143">
        <v>144.88</v>
      </c>
      <c r="E448" s="143">
        <v>167.07</v>
      </c>
      <c r="H448" s="73">
        <f t="shared" ref="H448:H511" si="21">E448-D448</f>
        <v>22.189999999999998</v>
      </c>
      <c r="J448" s="73">
        <f t="shared" si="20"/>
        <v>15.316123688569849</v>
      </c>
    </row>
    <row r="449" spans="2:10" ht="22.7" customHeight="1" thickBot="1" x14ac:dyDescent="0.25">
      <c r="B449" s="142">
        <v>39671</v>
      </c>
      <c r="C449" s="143">
        <v>137.69</v>
      </c>
      <c r="D449" s="143">
        <v>144.21</v>
      </c>
      <c r="E449" s="143">
        <v>165.04</v>
      </c>
      <c r="H449" s="73">
        <f t="shared" si="21"/>
        <v>20.829999999999984</v>
      </c>
      <c r="J449" s="73">
        <f t="shared" si="20"/>
        <v>14.444213300048528</v>
      </c>
    </row>
    <row r="450" spans="2:10" ht="22.7" customHeight="1" thickBot="1" x14ac:dyDescent="0.25">
      <c r="B450" s="142">
        <v>39672</v>
      </c>
      <c r="C450" s="143">
        <v>137.12</v>
      </c>
      <c r="D450" s="143">
        <v>143.61000000000001</v>
      </c>
      <c r="E450" s="143">
        <v>164.36</v>
      </c>
      <c r="H450" s="73">
        <f t="shared" si="21"/>
        <v>20.75</v>
      </c>
      <c r="J450" s="73">
        <f t="shared" si="20"/>
        <v>14.448854536592156</v>
      </c>
    </row>
    <row r="451" spans="2:10" ht="22.7" customHeight="1" thickBot="1" x14ac:dyDescent="0.25">
      <c r="B451" s="142">
        <v>39673</v>
      </c>
      <c r="C451" s="143">
        <v>137.71</v>
      </c>
      <c r="D451" s="143">
        <v>144.22999999999999</v>
      </c>
      <c r="E451" s="143">
        <v>162.32</v>
      </c>
      <c r="H451" s="73">
        <f t="shared" si="21"/>
        <v>18.090000000000003</v>
      </c>
      <c r="J451" s="73">
        <f t="shared" si="20"/>
        <v>12.542466893156767</v>
      </c>
    </row>
    <row r="452" spans="2:10" ht="22.7" customHeight="1" thickBot="1" x14ac:dyDescent="0.25">
      <c r="B452" s="142">
        <v>39674</v>
      </c>
      <c r="C452" s="143">
        <v>137.71</v>
      </c>
      <c r="D452" s="143">
        <v>144.37</v>
      </c>
      <c r="E452" s="143">
        <v>162.47999999999999</v>
      </c>
      <c r="H452" s="73">
        <f t="shared" si="21"/>
        <v>18.109999999999985</v>
      </c>
      <c r="J452" s="73">
        <f t="shared" si="20"/>
        <v>12.544157373415517</v>
      </c>
    </row>
    <row r="453" spans="2:10" ht="22.7" customHeight="1" thickBot="1" x14ac:dyDescent="0.25">
      <c r="B453" s="142">
        <v>39678</v>
      </c>
      <c r="C453" s="143">
        <v>137.69</v>
      </c>
      <c r="D453" s="143">
        <v>144.36000000000001</v>
      </c>
      <c r="E453" s="143">
        <v>160.09814393958547</v>
      </c>
      <c r="H453" s="73">
        <f t="shared" si="21"/>
        <v>15.738143939585456</v>
      </c>
      <c r="J453" s="73">
        <f t="shared" si="20"/>
        <v>10.902011595722815</v>
      </c>
    </row>
    <row r="454" spans="2:10" ht="22.7" customHeight="1" thickBot="1" x14ac:dyDescent="0.25">
      <c r="B454" s="142">
        <v>39679</v>
      </c>
      <c r="C454" s="143">
        <v>137.61000000000001</v>
      </c>
      <c r="D454" s="143">
        <v>144.28</v>
      </c>
      <c r="E454" s="143">
        <v>160.01</v>
      </c>
      <c r="H454" s="73">
        <f t="shared" si="21"/>
        <v>15.72999999999999</v>
      </c>
      <c r="J454" s="73">
        <f t="shared" si="20"/>
        <v>10.902411976711941</v>
      </c>
    </row>
    <row r="455" spans="2:10" ht="22.7" customHeight="1" thickBot="1" x14ac:dyDescent="0.25">
      <c r="B455" s="142">
        <v>39680</v>
      </c>
      <c r="C455" s="143">
        <v>137.6</v>
      </c>
      <c r="D455" s="143">
        <v>144.31</v>
      </c>
      <c r="E455" s="143">
        <v>160.05000000000001</v>
      </c>
      <c r="H455" s="73">
        <f t="shared" si="21"/>
        <v>15.740000000000009</v>
      </c>
      <c r="J455" s="73">
        <f t="shared" si="20"/>
        <v>10.907075046774311</v>
      </c>
    </row>
    <row r="456" spans="2:10" ht="22.7" customHeight="1" thickBot="1" x14ac:dyDescent="0.25">
      <c r="B456" s="142">
        <v>39681</v>
      </c>
      <c r="C456" s="143">
        <v>137.72999999999999</v>
      </c>
      <c r="D456" s="143">
        <v>144.57</v>
      </c>
      <c r="E456" s="143">
        <v>159.16999999999999</v>
      </c>
      <c r="H456" s="73">
        <f t="shared" si="21"/>
        <v>14.599999999999994</v>
      </c>
      <c r="J456" s="73">
        <f t="shared" si="20"/>
        <v>10.098914020889531</v>
      </c>
    </row>
    <row r="457" spans="2:10" ht="22.7" customHeight="1" thickBot="1" x14ac:dyDescent="0.25">
      <c r="B457" s="142">
        <v>39682</v>
      </c>
      <c r="C457" s="143">
        <v>137.94999999999999</v>
      </c>
      <c r="D457" s="143">
        <v>144.80000000000001</v>
      </c>
      <c r="E457" s="143">
        <v>159.43</v>
      </c>
      <c r="H457" s="73">
        <f t="shared" si="21"/>
        <v>14.629999999999995</v>
      </c>
      <c r="J457" s="73">
        <f t="shared" si="20"/>
        <v>10.10359116022099</v>
      </c>
    </row>
    <row r="458" spans="2:10" ht="22.7" customHeight="1" thickBot="1" x14ac:dyDescent="0.25">
      <c r="B458" s="142">
        <v>39685</v>
      </c>
      <c r="C458" s="143">
        <v>138.85</v>
      </c>
      <c r="D458" s="143">
        <v>145.75</v>
      </c>
      <c r="E458" s="143">
        <v>160.47</v>
      </c>
      <c r="H458" s="73">
        <f t="shared" si="21"/>
        <v>14.719999999999999</v>
      </c>
      <c r="J458" s="73">
        <f t="shared" ref="J458:J521" si="22">H458/D458*100</f>
        <v>10.099485420240137</v>
      </c>
    </row>
    <row r="459" spans="2:10" ht="22.7" customHeight="1" thickBot="1" x14ac:dyDescent="0.25">
      <c r="B459" s="142">
        <v>39686</v>
      </c>
      <c r="C459" s="143">
        <v>139.05000000000001</v>
      </c>
      <c r="D459" s="143">
        <v>145.94999999999999</v>
      </c>
      <c r="E459" s="143">
        <v>160.69</v>
      </c>
      <c r="H459" s="73">
        <f t="shared" si="21"/>
        <v>14.740000000000009</v>
      </c>
      <c r="J459" s="73">
        <f t="shared" si="22"/>
        <v>10.099349092154855</v>
      </c>
    </row>
    <row r="460" spans="2:10" ht="22.7" customHeight="1" thickBot="1" x14ac:dyDescent="0.25">
      <c r="B460" s="142">
        <v>39687</v>
      </c>
      <c r="C460" s="143">
        <v>138.82</v>
      </c>
      <c r="D460" s="143">
        <v>145.72</v>
      </c>
      <c r="E460" s="143">
        <v>160.43</v>
      </c>
      <c r="H460" s="73">
        <f t="shared" si="21"/>
        <v>14.710000000000008</v>
      </c>
      <c r="J460" s="73">
        <f t="shared" si="22"/>
        <v>10.094702168542415</v>
      </c>
    </row>
    <row r="461" spans="2:10" ht="22.7" customHeight="1" thickBot="1" x14ac:dyDescent="0.25">
      <c r="B461" s="142">
        <v>39688</v>
      </c>
      <c r="C461" s="143">
        <v>138.63</v>
      </c>
      <c r="D461" s="143">
        <v>145.51</v>
      </c>
      <c r="E461" s="143">
        <v>160.21</v>
      </c>
      <c r="H461" s="73">
        <f t="shared" si="21"/>
        <v>14.700000000000017</v>
      </c>
      <c r="J461" s="73">
        <f t="shared" si="22"/>
        <v>10.102398460586913</v>
      </c>
    </row>
    <row r="462" spans="2:10" ht="22.7" customHeight="1" thickBot="1" x14ac:dyDescent="0.25">
      <c r="B462" s="142">
        <v>39689</v>
      </c>
      <c r="C462" s="143">
        <v>138.1</v>
      </c>
      <c r="D462" s="143">
        <v>144.96</v>
      </c>
      <c r="E462" s="143">
        <v>159.31</v>
      </c>
      <c r="H462" s="73">
        <f t="shared" si="21"/>
        <v>14.349999999999994</v>
      </c>
      <c r="J462" s="73">
        <f t="shared" si="22"/>
        <v>9.8992825607063981</v>
      </c>
    </row>
    <row r="463" spans="2:10" ht="22.7" customHeight="1" thickBot="1" x14ac:dyDescent="0.25">
      <c r="B463" s="142">
        <v>39692</v>
      </c>
      <c r="C463" s="143">
        <v>137.84</v>
      </c>
      <c r="D463" s="143">
        <v>144.68</v>
      </c>
      <c r="E463" s="143">
        <v>158.71496056884357</v>
      </c>
      <c r="H463" s="73">
        <f t="shared" si="21"/>
        <v>14.034960568843559</v>
      </c>
      <c r="J463" s="73">
        <f t="shared" si="22"/>
        <v>9.7006915737099515</v>
      </c>
    </row>
    <row r="464" spans="2:10" ht="22.7" customHeight="1" thickBot="1" x14ac:dyDescent="0.25">
      <c r="B464" s="142">
        <v>39693</v>
      </c>
      <c r="C464" s="143">
        <v>138.16999999999999</v>
      </c>
      <c r="D464" s="143">
        <v>145.03</v>
      </c>
      <c r="E464" s="143">
        <v>158.24</v>
      </c>
      <c r="H464" s="73">
        <f t="shared" si="21"/>
        <v>13.210000000000008</v>
      </c>
      <c r="J464" s="73">
        <f t="shared" si="22"/>
        <v>9.108460318554787</v>
      </c>
    </row>
    <row r="465" spans="2:10" ht="22.7" customHeight="1" thickBot="1" x14ac:dyDescent="0.25">
      <c r="B465" s="142">
        <v>39694</v>
      </c>
      <c r="C465" s="143">
        <v>137.5</v>
      </c>
      <c r="D465" s="143">
        <v>144.33000000000001</v>
      </c>
      <c r="E465" s="143">
        <v>156.63999999999999</v>
      </c>
      <c r="H465" s="73">
        <f t="shared" si="21"/>
        <v>12.309999999999974</v>
      </c>
      <c r="J465" s="73">
        <f t="shared" si="22"/>
        <v>8.5290653363818851</v>
      </c>
    </row>
    <row r="466" spans="2:10" ht="22.7" customHeight="1" thickBot="1" x14ac:dyDescent="0.25">
      <c r="B466" s="142">
        <v>39696</v>
      </c>
      <c r="C466" s="143">
        <v>138.38</v>
      </c>
      <c r="D466" s="143">
        <v>145.25</v>
      </c>
      <c r="E466" s="143">
        <v>156.24</v>
      </c>
      <c r="H466" s="73">
        <f t="shared" si="21"/>
        <v>10.990000000000009</v>
      </c>
      <c r="J466" s="73">
        <f t="shared" si="22"/>
        <v>7.56626506024097</v>
      </c>
    </row>
    <row r="467" spans="2:10" ht="22.7" customHeight="1" thickBot="1" x14ac:dyDescent="0.25">
      <c r="B467" s="142">
        <v>39699</v>
      </c>
      <c r="C467" s="143">
        <v>141.01</v>
      </c>
      <c r="D467" s="143">
        <v>148.01</v>
      </c>
      <c r="E467" s="143">
        <v>158.65</v>
      </c>
      <c r="H467" s="73">
        <f t="shared" si="21"/>
        <v>10.640000000000015</v>
      </c>
      <c r="J467" s="73">
        <f t="shared" si="22"/>
        <v>7.1887034659820381</v>
      </c>
    </row>
    <row r="468" spans="2:10" ht="22.7" customHeight="1" thickBot="1" x14ac:dyDescent="0.25">
      <c r="B468" s="142">
        <v>39700</v>
      </c>
      <c r="C468" s="143">
        <v>141.1</v>
      </c>
      <c r="D468" s="143">
        <v>148.11000000000001</v>
      </c>
      <c r="E468" s="143">
        <v>158.19999999999999</v>
      </c>
      <c r="H468" s="73">
        <f t="shared" si="21"/>
        <v>10.089999999999975</v>
      </c>
      <c r="J468" s="73">
        <f t="shared" si="22"/>
        <v>6.8125042198365904</v>
      </c>
    </row>
    <row r="469" spans="2:10" ht="22.7" customHeight="1" thickBot="1" x14ac:dyDescent="0.25">
      <c r="B469" s="142">
        <v>39701</v>
      </c>
      <c r="C469" s="143">
        <v>141.22</v>
      </c>
      <c r="D469" s="143">
        <v>148.22999999999999</v>
      </c>
      <c r="E469" s="143">
        <v>157.78</v>
      </c>
      <c r="H469" s="73">
        <f t="shared" si="21"/>
        <v>9.5500000000000114</v>
      </c>
      <c r="J469" s="73">
        <f t="shared" si="22"/>
        <v>6.4426904135465239</v>
      </c>
    </row>
    <row r="470" spans="2:10" ht="22.7" customHeight="1" thickBot="1" x14ac:dyDescent="0.25">
      <c r="B470" s="142">
        <v>39702</v>
      </c>
      <c r="C470" s="143">
        <v>140.87</v>
      </c>
      <c r="D470" s="143">
        <v>147.87</v>
      </c>
      <c r="E470" s="143">
        <v>156.29</v>
      </c>
      <c r="H470" s="73">
        <f t="shared" si="21"/>
        <v>8.4199999999999875</v>
      </c>
      <c r="J470" s="73">
        <f t="shared" si="22"/>
        <v>5.6941908433083031</v>
      </c>
    </row>
    <row r="471" spans="2:10" ht="22.7" customHeight="1" thickBot="1" x14ac:dyDescent="0.25">
      <c r="B471" s="142">
        <v>39703</v>
      </c>
      <c r="C471" s="143">
        <v>139.9</v>
      </c>
      <c r="D471" s="143">
        <v>146.85</v>
      </c>
      <c r="E471" s="143">
        <v>154.15</v>
      </c>
      <c r="H471" s="73">
        <f t="shared" si="21"/>
        <v>7.3000000000000114</v>
      </c>
      <c r="J471" s="73">
        <f t="shared" si="22"/>
        <v>4.9710589036431818</v>
      </c>
    </row>
    <row r="472" spans="2:10" ht="22.7" customHeight="1" thickBot="1" x14ac:dyDescent="0.25">
      <c r="B472" s="142">
        <v>39706</v>
      </c>
      <c r="C472" s="143">
        <v>139.94999999999999</v>
      </c>
      <c r="D472" s="143">
        <v>146.88999999999999</v>
      </c>
      <c r="E472" s="143">
        <v>154.19999999999999</v>
      </c>
      <c r="H472" s="73">
        <f t="shared" si="21"/>
        <v>7.3100000000000023</v>
      </c>
      <c r="J472" s="73">
        <f t="shared" si="22"/>
        <v>4.9765130369664394</v>
      </c>
    </row>
    <row r="473" spans="2:10" ht="22.7" customHeight="1" thickBot="1" x14ac:dyDescent="0.25">
      <c r="B473" s="142">
        <v>39707</v>
      </c>
      <c r="C473" s="143">
        <v>139.63999999999999</v>
      </c>
      <c r="D473" s="143">
        <v>146.86000000000001</v>
      </c>
      <c r="E473" s="143">
        <v>154.16</v>
      </c>
      <c r="H473" s="73">
        <f t="shared" si="21"/>
        <v>7.2999999999999829</v>
      </c>
      <c r="J473" s="73">
        <f t="shared" si="22"/>
        <v>4.9707204139997154</v>
      </c>
    </row>
    <row r="474" spans="2:10" ht="22.7" customHeight="1" thickBot="1" x14ac:dyDescent="0.25">
      <c r="B474" s="142">
        <v>39708</v>
      </c>
      <c r="C474" s="143">
        <v>139.96</v>
      </c>
      <c r="D474" s="143">
        <v>147.19999999999999</v>
      </c>
      <c r="E474" s="143">
        <v>155.32</v>
      </c>
      <c r="H474" s="73">
        <f t="shared" si="21"/>
        <v>8.1200000000000045</v>
      </c>
      <c r="J474" s="73">
        <f t="shared" si="22"/>
        <v>5.5163043478260905</v>
      </c>
    </row>
    <row r="475" spans="2:10" ht="22.7" customHeight="1" thickBot="1" x14ac:dyDescent="0.25">
      <c r="B475" s="142">
        <v>39709</v>
      </c>
      <c r="C475" s="143">
        <v>139.15</v>
      </c>
      <c r="D475" s="143">
        <v>146.34</v>
      </c>
      <c r="E475" s="143">
        <v>155.49</v>
      </c>
      <c r="H475" s="73">
        <f t="shared" si="21"/>
        <v>9.1500000000000057</v>
      </c>
      <c r="J475" s="73">
        <f t="shared" si="22"/>
        <v>6.2525625256252599</v>
      </c>
    </row>
    <row r="476" spans="2:10" ht="22.7" customHeight="1" thickBot="1" x14ac:dyDescent="0.25">
      <c r="B476" s="142">
        <v>39710</v>
      </c>
      <c r="C476" s="143">
        <v>139.04</v>
      </c>
      <c r="D476" s="143">
        <v>146.22999999999999</v>
      </c>
      <c r="E476" s="143">
        <v>155.37</v>
      </c>
      <c r="H476" s="73">
        <f t="shared" si="21"/>
        <v>9.1400000000000148</v>
      </c>
      <c r="J476" s="73">
        <f t="shared" si="22"/>
        <v>6.2504274088764387</v>
      </c>
    </row>
    <row r="477" spans="2:10" ht="22.7" customHeight="1" thickBot="1" x14ac:dyDescent="0.25">
      <c r="B477" s="142">
        <v>39713</v>
      </c>
      <c r="C477" s="143">
        <v>138.63999999999999</v>
      </c>
      <c r="D477" s="143">
        <v>145.81</v>
      </c>
      <c r="E477" s="143">
        <v>154.93</v>
      </c>
      <c r="H477" s="73">
        <f t="shared" si="21"/>
        <v>9.1200000000000045</v>
      </c>
      <c r="J477" s="73">
        <f t="shared" si="22"/>
        <v>6.2547150401207077</v>
      </c>
    </row>
    <row r="478" spans="2:10" ht="22.7" customHeight="1" thickBot="1" x14ac:dyDescent="0.25">
      <c r="B478" s="142">
        <v>39714</v>
      </c>
      <c r="C478" s="143">
        <v>138.02000000000001</v>
      </c>
      <c r="D478" s="143">
        <v>145.16</v>
      </c>
      <c r="E478" s="143">
        <v>155.04</v>
      </c>
      <c r="H478" s="73">
        <f t="shared" si="21"/>
        <v>9.8799999999999955</v>
      </c>
      <c r="J478" s="73">
        <f t="shared" si="22"/>
        <v>6.8062827225130862</v>
      </c>
    </row>
    <row r="479" spans="2:10" ht="22.7" customHeight="1" thickBot="1" x14ac:dyDescent="0.25">
      <c r="B479" s="142">
        <v>39715</v>
      </c>
      <c r="C479" s="143">
        <v>137.79</v>
      </c>
      <c r="D479" s="143">
        <v>144.91999999999999</v>
      </c>
      <c r="E479" s="143">
        <v>155.61000000000001</v>
      </c>
      <c r="H479" s="73">
        <f t="shared" si="21"/>
        <v>10.690000000000026</v>
      </c>
      <c r="J479" s="73">
        <f t="shared" si="22"/>
        <v>7.37648357714603</v>
      </c>
    </row>
    <row r="480" spans="2:10" ht="22.7" customHeight="1" thickBot="1" x14ac:dyDescent="0.25">
      <c r="B480" s="142">
        <v>39716</v>
      </c>
      <c r="C480" s="143">
        <v>137.72</v>
      </c>
      <c r="D480" s="143">
        <v>144.85</v>
      </c>
      <c r="E480" s="143">
        <v>156.63999999999999</v>
      </c>
      <c r="H480" s="73">
        <f t="shared" si="21"/>
        <v>11.789999999999992</v>
      </c>
      <c r="J480" s="73">
        <f t="shared" si="22"/>
        <v>8.1394546082153916</v>
      </c>
    </row>
    <row r="481" spans="2:10" ht="22.7" customHeight="1" thickBot="1" x14ac:dyDescent="0.25">
      <c r="B481" s="142">
        <v>39717</v>
      </c>
      <c r="C481" s="143">
        <v>138.08000000000001</v>
      </c>
      <c r="D481" s="143">
        <v>145.22</v>
      </c>
      <c r="E481" s="143">
        <v>157.05000000000001</v>
      </c>
      <c r="H481" s="73">
        <f t="shared" si="21"/>
        <v>11.830000000000013</v>
      </c>
      <c r="J481" s="73">
        <f t="shared" si="22"/>
        <v>8.1462608456135612</v>
      </c>
    </row>
    <row r="482" spans="2:10" ht="22.7" customHeight="1" thickBot="1" x14ac:dyDescent="0.25">
      <c r="B482" s="142">
        <v>39720</v>
      </c>
      <c r="C482" s="143">
        <v>137.88999999999999</v>
      </c>
      <c r="D482" s="143">
        <v>145.02000000000001</v>
      </c>
      <c r="E482" s="143">
        <v>158.52000000000001</v>
      </c>
      <c r="H482" s="73">
        <f t="shared" si="21"/>
        <v>13.5</v>
      </c>
      <c r="J482" s="73">
        <f t="shared" si="22"/>
        <v>9.3090608191973505</v>
      </c>
    </row>
    <row r="483" spans="2:10" ht="22.7" customHeight="1" thickBot="1" x14ac:dyDescent="0.25">
      <c r="B483" s="142">
        <v>39721</v>
      </c>
      <c r="C483" s="143">
        <v>137.94</v>
      </c>
      <c r="D483" s="143">
        <v>145.07</v>
      </c>
      <c r="E483" s="143">
        <v>158.57</v>
      </c>
      <c r="H483" s="73">
        <f t="shared" si="21"/>
        <v>13.5</v>
      </c>
      <c r="J483" s="73">
        <f t="shared" si="22"/>
        <v>9.3058523471427588</v>
      </c>
    </row>
    <row r="484" spans="2:10" ht="22.7" customHeight="1" thickBot="1" x14ac:dyDescent="0.25">
      <c r="B484" s="147">
        <v>39723</v>
      </c>
      <c r="C484" s="146">
        <v>137.94</v>
      </c>
      <c r="D484" s="146">
        <v>145.07</v>
      </c>
      <c r="E484" s="146">
        <v>158.57</v>
      </c>
      <c r="H484" s="73">
        <f t="shared" si="21"/>
        <v>13.5</v>
      </c>
      <c r="J484" s="73">
        <f t="shared" si="22"/>
        <v>9.3058523471427588</v>
      </c>
    </row>
    <row r="485" spans="2:10" ht="22.7" customHeight="1" thickBot="1" x14ac:dyDescent="0.25">
      <c r="B485" s="147">
        <v>39724</v>
      </c>
      <c r="C485" s="146">
        <v>137.77000000000001</v>
      </c>
      <c r="D485" s="146">
        <v>144.9</v>
      </c>
      <c r="E485" s="146">
        <v>156.97999999999999</v>
      </c>
      <c r="H485" s="73">
        <f t="shared" si="21"/>
        <v>12.079999999999984</v>
      </c>
      <c r="J485" s="73">
        <f t="shared" si="22"/>
        <v>8.3367839889578903</v>
      </c>
    </row>
    <row r="486" spans="2:10" ht="22.7" customHeight="1" thickBot="1" x14ac:dyDescent="0.25">
      <c r="B486" s="147">
        <v>39727</v>
      </c>
      <c r="C486" s="146">
        <v>136.85</v>
      </c>
      <c r="D486" s="146">
        <v>143.93</v>
      </c>
      <c r="E486" s="146">
        <v>155.37</v>
      </c>
      <c r="H486" s="73">
        <f t="shared" si="21"/>
        <v>11.439999999999998</v>
      </c>
      <c r="J486" s="73">
        <f t="shared" si="22"/>
        <v>7.9483082053776117</v>
      </c>
    </row>
    <row r="487" spans="2:10" ht="22.7" customHeight="1" thickBot="1" x14ac:dyDescent="0.25">
      <c r="B487" s="147">
        <v>39728</v>
      </c>
      <c r="C487" s="146">
        <v>136.81</v>
      </c>
      <c r="D487" s="146">
        <v>143.88999999999999</v>
      </c>
      <c r="E487" s="146">
        <v>153.96</v>
      </c>
      <c r="H487" s="73">
        <f t="shared" si="21"/>
        <v>10.070000000000022</v>
      </c>
      <c r="J487" s="73">
        <f t="shared" si="22"/>
        <v>6.998401556744752</v>
      </c>
    </row>
    <row r="488" spans="2:10" ht="22.7" customHeight="1" thickBot="1" x14ac:dyDescent="0.25">
      <c r="B488" s="147">
        <v>39729</v>
      </c>
      <c r="C488" s="146">
        <v>133.16999999999999</v>
      </c>
      <c r="D488" s="146">
        <v>140.06</v>
      </c>
      <c r="E488" s="146">
        <v>148.58000000000001</v>
      </c>
      <c r="H488" s="73">
        <f t="shared" si="21"/>
        <v>8.5200000000000102</v>
      </c>
      <c r="J488" s="73">
        <f t="shared" si="22"/>
        <v>6.0831072397543986</v>
      </c>
    </row>
    <row r="489" spans="2:10" ht="22.7" customHeight="1" thickBot="1" x14ac:dyDescent="0.25">
      <c r="B489" s="147">
        <v>39730</v>
      </c>
      <c r="C489" s="146">
        <v>129.30000000000001</v>
      </c>
      <c r="D489" s="146">
        <v>135.99</v>
      </c>
      <c r="E489" s="146">
        <v>143.52000000000001</v>
      </c>
      <c r="H489" s="73">
        <f t="shared" si="21"/>
        <v>7.5300000000000011</v>
      </c>
      <c r="J489" s="73">
        <f t="shared" si="22"/>
        <v>5.5371718508713883</v>
      </c>
    </row>
    <row r="490" spans="2:10" ht="22.7" customHeight="1" thickBot="1" x14ac:dyDescent="0.25">
      <c r="B490" s="147">
        <v>39731</v>
      </c>
      <c r="C490" s="146">
        <v>129.13</v>
      </c>
      <c r="D490" s="146">
        <v>135.81</v>
      </c>
      <c r="E490" s="146">
        <v>142.59</v>
      </c>
      <c r="H490" s="73">
        <f t="shared" si="21"/>
        <v>6.7800000000000011</v>
      </c>
      <c r="J490" s="73">
        <f t="shared" si="22"/>
        <v>4.9922686105588703</v>
      </c>
    </row>
    <row r="491" spans="2:10" ht="22.7" customHeight="1" thickBot="1" x14ac:dyDescent="0.25">
      <c r="B491" s="147">
        <v>39734</v>
      </c>
      <c r="C491" s="146">
        <v>128.38</v>
      </c>
      <c r="D491" s="146">
        <v>135.06</v>
      </c>
      <c r="E491" s="146">
        <v>140.83342939359113</v>
      </c>
      <c r="H491" s="73">
        <f t="shared" si="21"/>
        <v>5.7734293935911296</v>
      </c>
      <c r="J491" s="73">
        <f t="shared" si="22"/>
        <v>4.2747144925152742</v>
      </c>
    </row>
    <row r="492" spans="2:10" ht="22.7" customHeight="1" thickBot="1" x14ac:dyDescent="0.25">
      <c r="B492" s="147">
        <v>39735</v>
      </c>
      <c r="C492" s="146">
        <v>127.28</v>
      </c>
      <c r="D492" s="146">
        <v>134.65</v>
      </c>
      <c r="E492" s="146">
        <v>139.20591756475508</v>
      </c>
      <c r="H492" s="73">
        <f t="shared" si="21"/>
        <v>4.5559175647550774</v>
      </c>
      <c r="J492" s="73">
        <f t="shared" si="22"/>
        <v>3.3835258557408667</v>
      </c>
    </row>
    <row r="493" spans="2:10" ht="22.7" customHeight="1" thickBot="1" x14ac:dyDescent="0.25">
      <c r="B493" s="147">
        <v>39736</v>
      </c>
      <c r="C493" s="146">
        <v>126.73</v>
      </c>
      <c r="D493" s="146">
        <v>134.47</v>
      </c>
      <c r="E493" s="146">
        <v>138.08000000000001</v>
      </c>
      <c r="H493" s="73">
        <f t="shared" si="21"/>
        <v>3.6100000000000136</v>
      </c>
      <c r="J493" s="73">
        <f t="shared" si="22"/>
        <v>2.6846136684762505</v>
      </c>
    </row>
    <row r="494" spans="2:10" ht="22.7" customHeight="1" thickBot="1" x14ac:dyDescent="0.25">
      <c r="B494" s="147">
        <v>39737</v>
      </c>
      <c r="C494" s="146">
        <v>124.07</v>
      </c>
      <c r="D494" s="146">
        <v>131.63999999999999</v>
      </c>
      <c r="E494" s="146">
        <v>134.27000000000001</v>
      </c>
      <c r="H494" s="73">
        <f t="shared" si="21"/>
        <v>2.6300000000000239</v>
      </c>
      <c r="J494" s="73">
        <f t="shared" si="22"/>
        <v>1.9978729869340808</v>
      </c>
    </row>
    <row r="495" spans="2:10" ht="22.7" customHeight="1" thickBot="1" x14ac:dyDescent="0.25">
      <c r="B495" s="147">
        <v>39738</v>
      </c>
      <c r="C495" s="146">
        <v>124.44</v>
      </c>
      <c r="D495" s="146">
        <v>132.04</v>
      </c>
      <c r="E495" s="146">
        <v>134.68</v>
      </c>
      <c r="H495" s="73">
        <f t="shared" si="21"/>
        <v>2.6400000000000148</v>
      </c>
      <c r="J495" s="73">
        <f t="shared" si="22"/>
        <v>1.9993941229930436</v>
      </c>
    </row>
    <row r="496" spans="2:10" ht="22.7" customHeight="1" thickBot="1" x14ac:dyDescent="0.25">
      <c r="B496" s="147">
        <v>39741</v>
      </c>
      <c r="C496" s="146">
        <v>122.03</v>
      </c>
      <c r="D496" s="146">
        <v>129.47999999999999</v>
      </c>
      <c r="E496" s="146">
        <v>132.07</v>
      </c>
      <c r="H496" s="73">
        <f t="shared" si="21"/>
        <v>2.5900000000000034</v>
      </c>
      <c r="J496" s="73">
        <f t="shared" si="22"/>
        <v>2.0003089280197743</v>
      </c>
    </row>
    <row r="497" spans="2:10" ht="22.7" customHeight="1" thickBot="1" x14ac:dyDescent="0.25">
      <c r="B497" s="147">
        <v>39742</v>
      </c>
      <c r="C497" s="146">
        <v>122.42</v>
      </c>
      <c r="D497" s="146">
        <v>129.88999999999999</v>
      </c>
      <c r="E497" s="146">
        <v>131.82575446028949</v>
      </c>
      <c r="H497" s="73">
        <f t="shared" si="21"/>
        <v>1.9357544602895018</v>
      </c>
      <c r="J497" s="73">
        <f t="shared" si="22"/>
        <v>1.4903029180764509</v>
      </c>
    </row>
    <row r="498" spans="2:10" ht="22.7" customHeight="1" thickBot="1" x14ac:dyDescent="0.25">
      <c r="B498" s="147">
        <v>39743</v>
      </c>
      <c r="C498" s="146">
        <v>122.15</v>
      </c>
      <c r="D498" s="146">
        <v>129.15</v>
      </c>
      <c r="E498" s="146">
        <v>129.59</v>
      </c>
      <c r="H498" s="73">
        <f t="shared" si="21"/>
        <v>0.43999999999999773</v>
      </c>
      <c r="J498" s="73">
        <f t="shared" si="22"/>
        <v>0.34068912117692429</v>
      </c>
    </row>
    <row r="499" spans="2:10" ht="22.7" customHeight="1" thickBot="1" x14ac:dyDescent="0.25">
      <c r="B499" s="147">
        <v>39744</v>
      </c>
      <c r="C499" s="146">
        <v>122.55</v>
      </c>
      <c r="D499" s="146">
        <v>130.03</v>
      </c>
      <c r="E499" s="146">
        <v>128.33000000000001</v>
      </c>
      <c r="H499" s="73">
        <f t="shared" si="21"/>
        <v>-1.6999999999999886</v>
      </c>
      <c r="J499" s="73">
        <f t="shared" si="22"/>
        <v>-1.3073906021687216</v>
      </c>
    </row>
    <row r="500" spans="2:10" ht="22.7" customHeight="1" thickBot="1" x14ac:dyDescent="0.25">
      <c r="B500" s="147">
        <v>39745</v>
      </c>
      <c r="C500" s="146">
        <v>121.77</v>
      </c>
      <c r="D500" s="146">
        <v>129.19999999999999</v>
      </c>
      <c r="E500" s="146">
        <v>126.48</v>
      </c>
      <c r="H500" s="73">
        <f t="shared" si="21"/>
        <v>-2.7199999999999847</v>
      </c>
      <c r="J500" s="73">
        <f t="shared" si="22"/>
        <v>-2.1052631578947252</v>
      </c>
    </row>
    <row r="501" spans="2:10" ht="22.7" customHeight="1" thickBot="1" x14ac:dyDescent="0.25">
      <c r="B501" s="147">
        <v>39748</v>
      </c>
      <c r="C501" s="146">
        <v>121.33</v>
      </c>
      <c r="D501" s="146">
        <v>128.72999999999999</v>
      </c>
      <c r="E501" s="146">
        <v>125.01</v>
      </c>
      <c r="H501" s="73">
        <f t="shared" si="21"/>
        <v>-3.7199999999999847</v>
      </c>
      <c r="J501" s="73">
        <f t="shared" si="22"/>
        <v>-2.8897692845490446</v>
      </c>
    </row>
    <row r="502" spans="2:10" ht="22.7" customHeight="1" thickBot="1" x14ac:dyDescent="0.25">
      <c r="B502" s="147">
        <v>39750</v>
      </c>
      <c r="C502" s="146">
        <v>121.51</v>
      </c>
      <c r="D502" s="146">
        <v>128.91999999999999</v>
      </c>
      <c r="E502" s="146">
        <v>124.8</v>
      </c>
      <c r="H502" s="73">
        <f t="shared" si="21"/>
        <v>-4.1199999999999903</v>
      </c>
      <c r="J502" s="73">
        <f t="shared" si="22"/>
        <v>-3.1957803288861242</v>
      </c>
    </row>
    <row r="503" spans="2:10" ht="22.7" customHeight="1" thickBot="1" x14ac:dyDescent="0.25">
      <c r="B503" s="147">
        <v>39751</v>
      </c>
      <c r="C503" s="146">
        <v>121.54</v>
      </c>
      <c r="D503" s="146">
        <v>128.96</v>
      </c>
      <c r="E503" s="146">
        <v>125.24</v>
      </c>
      <c r="H503" s="73">
        <f t="shared" si="21"/>
        <v>-3.7200000000000131</v>
      </c>
      <c r="J503" s="73">
        <f t="shared" si="22"/>
        <v>-2.8846153846153944</v>
      </c>
    </row>
    <row r="504" spans="2:10" ht="22.7" customHeight="1" thickBot="1" x14ac:dyDescent="0.25">
      <c r="B504" s="147">
        <v>39752</v>
      </c>
      <c r="C504" s="146">
        <v>119.89</v>
      </c>
      <c r="D504" s="146">
        <v>127.21</v>
      </c>
      <c r="E504" s="146">
        <v>123.53</v>
      </c>
      <c r="H504" s="73">
        <f t="shared" si="21"/>
        <v>-3.6799999999999926</v>
      </c>
      <c r="J504" s="73">
        <f t="shared" si="22"/>
        <v>-2.892854335350989</v>
      </c>
    </row>
    <row r="505" spans="2:10" ht="22.7" customHeight="1" thickBot="1" x14ac:dyDescent="0.25">
      <c r="B505" s="147">
        <v>39755</v>
      </c>
      <c r="C505" s="146">
        <v>120.88</v>
      </c>
      <c r="D505" s="146">
        <v>128.26</v>
      </c>
      <c r="E505" s="146">
        <v>124.5589401436513</v>
      </c>
      <c r="H505" s="73">
        <f t="shared" si="21"/>
        <v>-3.7010598563486923</v>
      </c>
      <c r="J505" s="73">
        <f t="shared" si="22"/>
        <v>-2.8855916547237586</v>
      </c>
    </row>
    <row r="506" spans="2:10" ht="22.7" customHeight="1" thickBot="1" x14ac:dyDescent="0.25">
      <c r="B506" s="147">
        <v>39756</v>
      </c>
      <c r="C506" s="146">
        <v>120.77</v>
      </c>
      <c r="D506" s="146">
        <v>128.13999999999999</v>
      </c>
      <c r="E506" s="146">
        <v>124.04570011857197</v>
      </c>
      <c r="H506" s="73">
        <f t="shared" si="21"/>
        <v>-4.0942998814280145</v>
      </c>
      <c r="J506" s="73">
        <f t="shared" si="22"/>
        <v>-3.1951770574590408</v>
      </c>
    </row>
    <row r="507" spans="2:10" ht="22.7" customHeight="1" thickBot="1" x14ac:dyDescent="0.25">
      <c r="B507" s="147">
        <v>39757</v>
      </c>
      <c r="C507" s="146">
        <v>120.5</v>
      </c>
      <c r="D507" s="146">
        <v>127.85</v>
      </c>
      <c r="E507" s="146">
        <v>123.77</v>
      </c>
      <c r="H507" s="73">
        <f t="shared" si="21"/>
        <v>-4.0799999999999983</v>
      </c>
      <c r="J507" s="73">
        <f t="shared" si="22"/>
        <v>-3.1912397340633545</v>
      </c>
    </row>
    <row r="508" spans="2:10" ht="22.7" customHeight="1" thickBot="1" x14ac:dyDescent="0.25">
      <c r="B508" s="147">
        <v>39758</v>
      </c>
      <c r="C508" s="146">
        <v>120.59</v>
      </c>
      <c r="D508" s="146">
        <v>127.95</v>
      </c>
      <c r="E508" s="146">
        <v>123.86</v>
      </c>
      <c r="H508" s="73">
        <f t="shared" si="21"/>
        <v>-4.0900000000000034</v>
      </c>
      <c r="J508" s="73">
        <f t="shared" si="22"/>
        <v>-3.1965611567018395</v>
      </c>
    </row>
    <row r="509" spans="2:10" ht="22.7" customHeight="1" thickBot="1" x14ac:dyDescent="0.25">
      <c r="B509" s="147">
        <v>39759</v>
      </c>
      <c r="C509" s="146">
        <v>119.85</v>
      </c>
      <c r="D509" s="146">
        <v>127.17</v>
      </c>
      <c r="E509" s="146">
        <v>123.29937812256961</v>
      </c>
      <c r="H509" s="73">
        <f t="shared" si="21"/>
        <v>-3.8706218774303949</v>
      </c>
      <c r="J509" s="73">
        <f t="shared" si="22"/>
        <v>-3.0436595717782455</v>
      </c>
    </row>
    <row r="510" spans="2:10" ht="22.7" customHeight="1" thickBot="1" x14ac:dyDescent="0.25">
      <c r="B510" s="147">
        <v>39762</v>
      </c>
      <c r="C510" s="146">
        <v>119.88</v>
      </c>
      <c r="D510" s="146">
        <v>127.19</v>
      </c>
      <c r="E510" s="146">
        <v>123.3236586094318</v>
      </c>
      <c r="H510" s="73">
        <f t="shared" si="21"/>
        <v>-3.8663413905681949</v>
      </c>
      <c r="J510" s="73">
        <f t="shared" si="22"/>
        <v>-3.0398155441215469</v>
      </c>
    </row>
    <row r="511" spans="2:10" ht="22.7" customHeight="1" thickBot="1" x14ac:dyDescent="0.25">
      <c r="B511" s="147">
        <v>39763</v>
      </c>
      <c r="C511" s="146">
        <v>119.88</v>
      </c>
      <c r="D511" s="146">
        <v>127.19</v>
      </c>
      <c r="E511" s="146">
        <v>123.3236586094318</v>
      </c>
      <c r="H511" s="73">
        <f t="shared" si="21"/>
        <v>-3.8663413905681949</v>
      </c>
      <c r="J511" s="73">
        <f t="shared" si="22"/>
        <v>-3.0398155441215469</v>
      </c>
    </row>
    <row r="512" spans="2:10" ht="22.7" customHeight="1" thickBot="1" x14ac:dyDescent="0.25">
      <c r="B512" s="147">
        <v>39764</v>
      </c>
      <c r="C512" s="146">
        <v>119.79</v>
      </c>
      <c r="D512" s="146">
        <v>127.1</v>
      </c>
      <c r="E512" s="146">
        <v>123.03</v>
      </c>
      <c r="H512" s="73">
        <f t="shared" ref="H512:H575" si="23">E512-D512</f>
        <v>-4.0699999999999932</v>
      </c>
      <c r="J512" s="73">
        <f t="shared" si="22"/>
        <v>-3.2022029897718283</v>
      </c>
    </row>
    <row r="513" spans="2:10" ht="22.7" customHeight="1" thickBot="1" x14ac:dyDescent="0.25">
      <c r="B513" s="147">
        <v>39765</v>
      </c>
      <c r="C513" s="146">
        <v>119.45</v>
      </c>
      <c r="D513" s="146">
        <v>126.74</v>
      </c>
      <c r="E513" s="146">
        <v>122.5</v>
      </c>
      <c r="H513" s="73">
        <f t="shared" si="23"/>
        <v>-4.2399999999999949</v>
      </c>
      <c r="J513" s="73">
        <f t="shared" si="22"/>
        <v>-3.34543159223607</v>
      </c>
    </row>
    <row r="514" spans="2:10" ht="22.7" customHeight="1" thickBot="1" x14ac:dyDescent="0.25">
      <c r="B514" s="147">
        <v>39766</v>
      </c>
      <c r="C514" s="146">
        <v>119.07</v>
      </c>
      <c r="D514" s="146">
        <v>126.34</v>
      </c>
      <c r="E514" s="146">
        <v>122.49875744003785</v>
      </c>
      <c r="H514" s="73">
        <f t="shared" si="23"/>
        <v>-3.8412425599621542</v>
      </c>
      <c r="J514" s="73">
        <f t="shared" si="22"/>
        <v>-3.0404009497879958</v>
      </c>
    </row>
    <row r="515" spans="2:10" ht="22.7" customHeight="1" thickBot="1" x14ac:dyDescent="0.25">
      <c r="B515" s="147">
        <v>39769</v>
      </c>
      <c r="C515" s="146">
        <v>118.7</v>
      </c>
      <c r="D515" s="146">
        <v>125.95</v>
      </c>
      <c r="E515" s="146">
        <v>122.11789583066377</v>
      </c>
      <c r="H515" s="73">
        <f t="shared" si="23"/>
        <v>-3.8321041693362332</v>
      </c>
      <c r="J515" s="73">
        <f t="shared" si="22"/>
        <v>-3.0425598803781129</v>
      </c>
    </row>
    <row r="516" spans="2:10" ht="22.7" customHeight="1" thickBot="1" x14ac:dyDescent="0.25">
      <c r="B516" s="147">
        <v>39770</v>
      </c>
      <c r="C516" s="146">
        <v>118.48</v>
      </c>
      <c r="D516" s="146">
        <v>125.71</v>
      </c>
      <c r="E516" s="146">
        <v>121.50582807158649</v>
      </c>
      <c r="H516" s="73">
        <f t="shared" si="23"/>
        <v>-4.2041719284135013</v>
      </c>
      <c r="J516" s="73">
        <f t="shared" si="22"/>
        <v>-3.3443416819771707</v>
      </c>
    </row>
    <row r="517" spans="2:10" ht="22.7" customHeight="1" thickBot="1" x14ac:dyDescent="0.25">
      <c r="B517" s="147">
        <v>39771</v>
      </c>
      <c r="C517" s="146">
        <v>118.14</v>
      </c>
      <c r="D517" s="146">
        <v>125.35</v>
      </c>
      <c r="E517" s="146">
        <v>121.16</v>
      </c>
      <c r="H517" s="73">
        <f t="shared" si="23"/>
        <v>-4.1899999999999977</v>
      </c>
      <c r="J517" s="73">
        <f t="shared" si="22"/>
        <v>-3.3426406063023517</v>
      </c>
    </row>
    <row r="518" spans="2:10" ht="22.7" customHeight="1" thickBot="1" x14ac:dyDescent="0.25">
      <c r="B518" s="147">
        <v>39772</v>
      </c>
      <c r="C518" s="146">
        <v>117.78</v>
      </c>
      <c r="D518" s="146">
        <v>124.97</v>
      </c>
      <c r="E518" s="146">
        <v>120.6</v>
      </c>
      <c r="H518" s="73">
        <f t="shared" si="23"/>
        <v>-4.3700000000000045</v>
      </c>
      <c r="J518" s="73">
        <f t="shared" si="22"/>
        <v>-3.4968392414179443</v>
      </c>
    </row>
    <row r="519" spans="2:10" ht="22.7" customHeight="1" thickBot="1" x14ac:dyDescent="0.25">
      <c r="B519" s="147">
        <v>39773</v>
      </c>
      <c r="C519" s="146">
        <v>115.8</v>
      </c>
      <c r="D519" s="146">
        <v>122.87</v>
      </c>
      <c r="E519" s="146">
        <v>118.57</v>
      </c>
      <c r="H519" s="73">
        <f t="shared" si="23"/>
        <v>-4.3000000000000114</v>
      </c>
      <c r="J519" s="73">
        <f t="shared" si="22"/>
        <v>-3.4996337592577613</v>
      </c>
    </row>
    <row r="520" spans="2:10" ht="22.7" customHeight="1" thickBot="1" x14ac:dyDescent="0.25">
      <c r="B520" s="147">
        <v>39776</v>
      </c>
      <c r="C520" s="146">
        <v>113.84</v>
      </c>
      <c r="D520" s="146">
        <v>120.79</v>
      </c>
      <c r="E520" s="146">
        <v>116.74</v>
      </c>
      <c r="H520" s="73">
        <f t="shared" si="23"/>
        <v>-4.0500000000000114</v>
      </c>
      <c r="J520" s="73">
        <f t="shared" si="22"/>
        <v>-3.3529265667687818</v>
      </c>
    </row>
    <row r="521" spans="2:10" ht="22.7" customHeight="1" thickBot="1" x14ac:dyDescent="0.25">
      <c r="B521" s="147">
        <v>39777</v>
      </c>
      <c r="C521" s="146">
        <v>112.95</v>
      </c>
      <c r="D521" s="146">
        <v>119.84</v>
      </c>
      <c r="E521" s="146">
        <v>116.2</v>
      </c>
      <c r="H521" s="73">
        <f t="shared" si="23"/>
        <v>-3.6400000000000006</v>
      </c>
      <c r="J521" s="73">
        <f t="shared" si="22"/>
        <v>-3.0373831775700939</v>
      </c>
    </row>
    <row r="522" spans="2:10" ht="22.7" customHeight="1" thickBot="1" x14ac:dyDescent="0.25">
      <c r="B522" s="147">
        <v>39778</v>
      </c>
      <c r="C522" s="146">
        <v>113.1</v>
      </c>
      <c r="D522" s="146">
        <v>120.01</v>
      </c>
      <c r="E522" s="146">
        <v>117.29</v>
      </c>
      <c r="H522" s="73">
        <f t="shared" si="23"/>
        <v>-2.7199999999999989</v>
      </c>
      <c r="J522" s="73">
        <f t="shared" ref="J522:J585" si="24">H522/D522*100</f>
        <v>-2.2664777935172058</v>
      </c>
    </row>
    <row r="523" spans="2:10" ht="22.7" customHeight="1" thickBot="1" x14ac:dyDescent="0.25">
      <c r="B523" s="147">
        <v>39779</v>
      </c>
      <c r="C523" s="146">
        <v>112.69</v>
      </c>
      <c r="D523" s="146">
        <v>119.6</v>
      </c>
      <c r="E523" s="146">
        <v>117.08</v>
      </c>
      <c r="H523" s="73">
        <f t="shared" si="23"/>
        <v>-2.519999999999996</v>
      </c>
      <c r="J523" s="73">
        <f t="shared" si="24"/>
        <v>-2.1070234113712343</v>
      </c>
    </row>
    <row r="524" spans="2:10" ht="22.7" customHeight="1" thickBot="1" x14ac:dyDescent="0.25">
      <c r="B524" s="147">
        <v>39780</v>
      </c>
      <c r="C524" s="146">
        <v>112.69</v>
      </c>
      <c r="D524" s="146">
        <v>119.6</v>
      </c>
      <c r="E524" s="146">
        <v>117.08</v>
      </c>
      <c r="H524" s="73">
        <f t="shared" si="23"/>
        <v>-2.519999999999996</v>
      </c>
      <c r="J524" s="73">
        <f t="shared" si="24"/>
        <v>-2.1070234113712343</v>
      </c>
    </row>
    <row r="525" spans="2:10" ht="22.7" customHeight="1" thickBot="1" x14ac:dyDescent="0.25">
      <c r="B525" s="147">
        <v>39783</v>
      </c>
      <c r="C525" s="146">
        <v>112.99</v>
      </c>
      <c r="D525" s="146">
        <v>119.92</v>
      </c>
      <c r="E525" s="146">
        <v>117.4</v>
      </c>
      <c r="H525" s="73">
        <f t="shared" si="23"/>
        <v>-2.519999999999996</v>
      </c>
      <c r="J525" s="73">
        <f t="shared" si="24"/>
        <v>-2.1014009339559672</v>
      </c>
    </row>
    <row r="526" spans="2:10" ht="22.7" customHeight="1" thickBot="1" x14ac:dyDescent="0.25">
      <c r="B526" s="147">
        <v>39784</v>
      </c>
      <c r="C526" s="146">
        <v>112.93</v>
      </c>
      <c r="D526" s="146">
        <v>119.86</v>
      </c>
      <c r="E526" s="146">
        <v>117.33</v>
      </c>
      <c r="H526" s="73">
        <f t="shared" si="23"/>
        <v>-2.5300000000000011</v>
      </c>
      <c r="J526" s="73">
        <f t="shared" si="24"/>
        <v>-2.110795928583348</v>
      </c>
    </row>
    <row r="527" spans="2:10" ht="22.7" customHeight="1" thickBot="1" x14ac:dyDescent="0.25">
      <c r="B527" s="147">
        <v>39785</v>
      </c>
      <c r="C527" s="146">
        <v>113.09</v>
      </c>
      <c r="D527" s="146">
        <v>120.02</v>
      </c>
      <c r="E527" s="146">
        <v>117.12</v>
      </c>
      <c r="H527" s="73">
        <f t="shared" si="23"/>
        <v>-2.8999999999999915</v>
      </c>
      <c r="J527" s="73">
        <f t="shared" si="24"/>
        <v>-2.4162639560073251</v>
      </c>
    </row>
    <row r="528" spans="2:10" ht="22.7" customHeight="1" thickBot="1" x14ac:dyDescent="0.25">
      <c r="B528" s="147">
        <v>39786</v>
      </c>
      <c r="C528" s="146">
        <v>112.2</v>
      </c>
      <c r="D528" s="146">
        <v>119.33</v>
      </c>
      <c r="E528" s="146">
        <v>116.07299999999999</v>
      </c>
      <c r="H528" s="73">
        <f t="shared" si="23"/>
        <v>-3.257000000000005</v>
      </c>
      <c r="J528" s="73">
        <f t="shared" si="24"/>
        <v>-2.7294058493254045</v>
      </c>
    </row>
    <row r="529" spans="2:10" ht="22.7" customHeight="1" thickBot="1" x14ac:dyDescent="0.25">
      <c r="B529" s="147">
        <v>39787</v>
      </c>
      <c r="C529" s="146">
        <v>112.29</v>
      </c>
      <c r="D529" s="146">
        <v>119.56</v>
      </c>
      <c r="E529" s="146">
        <v>116.29</v>
      </c>
      <c r="H529" s="73">
        <f t="shared" si="23"/>
        <v>-3.269999999999996</v>
      </c>
      <c r="J529" s="73">
        <f t="shared" si="24"/>
        <v>-2.7350284376045466</v>
      </c>
    </row>
    <row r="530" spans="2:10" ht="22.7" customHeight="1" thickBot="1" x14ac:dyDescent="0.25">
      <c r="B530" s="147">
        <v>39790</v>
      </c>
      <c r="C530" s="146">
        <v>111.76</v>
      </c>
      <c r="D530" s="146">
        <v>118.99</v>
      </c>
      <c r="E530" s="146">
        <v>115.74</v>
      </c>
      <c r="H530" s="73">
        <f t="shared" si="23"/>
        <v>-3.25</v>
      </c>
      <c r="J530" s="73">
        <f t="shared" si="24"/>
        <v>-2.731321959828557</v>
      </c>
    </row>
    <row r="531" spans="2:10" ht="22.7" customHeight="1" thickBot="1" x14ac:dyDescent="0.25">
      <c r="B531" s="147">
        <v>39791</v>
      </c>
      <c r="C531" s="146">
        <v>111.92</v>
      </c>
      <c r="D531" s="146">
        <v>119.17</v>
      </c>
      <c r="E531" s="146">
        <v>115.54</v>
      </c>
      <c r="H531" s="73">
        <f t="shared" si="23"/>
        <v>-3.6299999999999955</v>
      </c>
      <c r="J531" s="73">
        <f t="shared" si="24"/>
        <v>-3.0460686414365994</v>
      </c>
    </row>
    <row r="532" spans="2:10" ht="22.7" customHeight="1" thickBot="1" x14ac:dyDescent="0.25">
      <c r="B532" s="147">
        <v>39792</v>
      </c>
      <c r="C532" s="146">
        <v>112.8</v>
      </c>
      <c r="D532" s="146">
        <v>120.19</v>
      </c>
      <c r="E532" s="146">
        <v>116.53</v>
      </c>
      <c r="H532" s="73">
        <f t="shared" si="23"/>
        <v>-3.6599999999999966</v>
      </c>
      <c r="J532" s="73">
        <f t="shared" si="24"/>
        <v>-3.0451784674265721</v>
      </c>
    </row>
    <row r="533" spans="2:10" ht="22.7" customHeight="1" thickBot="1" x14ac:dyDescent="0.25">
      <c r="B533" s="147">
        <v>39793</v>
      </c>
      <c r="C533" s="146">
        <v>112.64</v>
      </c>
      <c r="D533" s="146">
        <v>120.09</v>
      </c>
      <c r="E533" s="146">
        <v>115.89</v>
      </c>
      <c r="H533" s="73">
        <f t="shared" si="23"/>
        <v>-4.2000000000000028</v>
      </c>
      <c r="J533" s="73">
        <f t="shared" si="24"/>
        <v>-3.4973769672745467</v>
      </c>
    </row>
    <row r="534" spans="2:10" ht="22.7" customHeight="1" thickBot="1" x14ac:dyDescent="0.25">
      <c r="B534" s="147">
        <v>39794</v>
      </c>
      <c r="C534" s="146">
        <v>113.28</v>
      </c>
      <c r="D534" s="146">
        <v>120.77</v>
      </c>
      <c r="E534" s="146">
        <v>116.54163011046732</v>
      </c>
      <c r="H534" s="73">
        <f t="shared" si="23"/>
        <v>-4.2283698895326722</v>
      </c>
      <c r="J534" s="73">
        <f t="shared" si="24"/>
        <v>-3.5011756972200652</v>
      </c>
    </row>
    <row r="535" spans="2:10" ht="22.7" customHeight="1" thickBot="1" x14ac:dyDescent="0.25">
      <c r="B535" s="147">
        <v>39797</v>
      </c>
      <c r="C535" s="146">
        <v>113.02</v>
      </c>
      <c r="D535" s="146">
        <v>120.49</v>
      </c>
      <c r="E535" s="146">
        <v>116.27</v>
      </c>
      <c r="H535" s="73">
        <f t="shared" si="23"/>
        <v>-4.2199999999999989</v>
      </c>
      <c r="J535" s="73">
        <f t="shared" si="24"/>
        <v>-3.502365341522117</v>
      </c>
    </row>
    <row r="536" spans="2:10" ht="22.7" customHeight="1" thickBot="1" x14ac:dyDescent="0.25">
      <c r="B536" s="147">
        <v>39798</v>
      </c>
      <c r="C536" s="146">
        <v>112.94</v>
      </c>
      <c r="D536" s="146">
        <v>120.41</v>
      </c>
      <c r="E536" s="146">
        <v>116.19</v>
      </c>
      <c r="H536" s="73">
        <f t="shared" si="23"/>
        <v>-4.2199999999999989</v>
      </c>
      <c r="J536" s="73">
        <f t="shared" si="24"/>
        <v>-3.5046923013038778</v>
      </c>
    </row>
    <row r="537" spans="2:10" ht="22.7" customHeight="1" thickBot="1" x14ac:dyDescent="0.25">
      <c r="B537" s="147">
        <v>39799</v>
      </c>
      <c r="C537" s="146">
        <v>113.22</v>
      </c>
      <c r="D537" s="146">
        <v>120.71</v>
      </c>
      <c r="E537" s="146">
        <v>116.67</v>
      </c>
      <c r="H537" s="73">
        <f t="shared" si="23"/>
        <v>-4.039999999999992</v>
      </c>
      <c r="J537" s="73">
        <f t="shared" si="24"/>
        <v>-3.3468643857178302</v>
      </c>
    </row>
    <row r="538" spans="2:10" ht="22.7" customHeight="1" thickBot="1" x14ac:dyDescent="0.25">
      <c r="B538" s="147">
        <v>39800</v>
      </c>
      <c r="C538" s="146">
        <v>113.01</v>
      </c>
      <c r="D538" s="146">
        <v>120.49</v>
      </c>
      <c r="E538" s="146">
        <v>116.64</v>
      </c>
      <c r="H538" s="73">
        <f t="shared" si="23"/>
        <v>-3.8499999999999943</v>
      </c>
      <c r="J538" s="73">
        <f t="shared" si="24"/>
        <v>-3.195285915843634</v>
      </c>
    </row>
    <row r="539" spans="2:10" ht="22.7" customHeight="1" thickBot="1" x14ac:dyDescent="0.25">
      <c r="B539" s="147">
        <v>39801</v>
      </c>
      <c r="C539" s="146">
        <v>113.01</v>
      </c>
      <c r="D539" s="146">
        <v>120.48</v>
      </c>
      <c r="E539" s="146">
        <v>116.63</v>
      </c>
      <c r="H539" s="73">
        <f t="shared" si="23"/>
        <v>-3.8500000000000085</v>
      </c>
      <c r="J539" s="73">
        <f t="shared" si="24"/>
        <v>-3.1955511288180678</v>
      </c>
    </row>
    <row r="540" spans="2:10" ht="22.7" customHeight="1" thickBot="1" x14ac:dyDescent="0.25">
      <c r="B540" s="147">
        <v>39804</v>
      </c>
      <c r="C540" s="146">
        <v>112.7</v>
      </c>
      <c r="D540" s="146">
        <v>120.16</v>
      </c>
      <c r="E540" s="146">
        <v>116.13</v>
      </c>
      <c r="H540" s="73">
        <f t="shared" si="23"/>
        <v>-4.0300000000000011</v>
      </c>
      <c r="J540" s="73">
        <f t="shared" si="24"/>
        <v>-3.3538615179760334</v>
      </c>
    </row>
    <row r="541" spans="2:10" ht="22.7" customHeight="1" thickBot="1" x14ac:dyDescent="0.25">
      <c r="B541" s="147">
        <v>39805</v>
      </c>
      <c r="C541" s="146">
        <v>111.91</v>
      </c>
      <c r="D541" s="146">
        <v>119.3</v>
      </c>
      <c r="E541" s="146">
        <v>115.3103802316257</v>
      </c>
      <c r="H541" s="73">
        <f t="shared" si="23"/>
        <v>-3.9896197683742969</v>
      </c>
      <c r="J541" s="73">
        <f t="shared" si="24"/>
        <v>-3.3441909206825624</v>
      </c>
    </row>
    <row r="542" spans="2:10" ht="22.7" customHeight="1" thickBot="1" x14ac:dyDescent="0.25">
      <c r="B542" s="147">
        <v>39806</v>
      </c>
      <c r="C542" s="146">
        <v>112.38</v>
      </c>
      <c r="D542" s="146">
        <v>119.81</v>
      </c>
      <c r="E542" s="146">
        <v>115.8</v>
      </c>
      <c r="H542" s="73">
        <f t="shared" si="23"/>
        <v>-4.0100000000000051</v>
      </c>
      <c r="J542" s="73">
        <f t="shared" si="24"/>
        <v>-3.3469660295467865</v>
      </c>
    </row>
    <row r="543" spans="2:10" ht="22.7" customHeight="1" thickBot="1" x14ac:dyDescent="0.25">
      <c r="B543" s="147">
        <v>39808</v>
      </c>
      <c r="C543" s="146">
        <v>112.46</v>
      </c>
      <c r="D543" s="146">
        <v>120.05</v>
      </c>
      <c r="E543" s="146">
        <v>116.03</v>
      </c>
      <c r="H543" s="73">
        <f t="shared" si="23"/>
        <v>-4.019999999999996</v>
      </c>
      <c r="J543" s="73">
        <f t="shared" si="24"/>
        <v>-3.3486047480216543</v>
      </c>
    </row>
    <row r="544" spans="2:10" ht="22.7" customHeight="1" thickBot="1" x14ac:dyDescent="0.25">
      <c r="B544" s="147">
        <v>39811</v>
      </c>
      <c r="C544" s="146">
        <v>112.53</v>
      </c>
      <c r="D544" s="146">
        <v>120.12</v>
      </c>
      <c r="E544" s="146">
        <v>116.28</v>
      </c>
      <c r="H544" s="73">
        <f t="shared" si="23"/>
        <v>-3.8400000000000034</v>
      </c>
      <c r="J544" s="73">
        <f t="shared" si="24"/>
        <v>-3.1968031968031996</v>
      </c>
    </row>
    <row r="545" spans="2:10" ht="22.7" customHeight="1" thickBot="1" x14ac:dyDescent="0.25">
      <c r="B545" s="147">
        <v>39812</v>
      </c>
      <c r="C545" s="146">
        <v>112.35</v>
      </c>
      <c r="D545" s="146">
        <v>119.99</v>
      </c>
      <c r="E545" s="146">
        <v>116.16</v>
      </c>
      <c r="H545" s="73">
        <f t="shared" si="23"/>
        <v>-3.8299999999999983</v>
      </c>
      <c r="J545" s="73">
        <f t="shared" si="24"/>
        <v>-3.1919326610550867</v>
      </c>
    </row>
    <row r="546" spans="2:10" ht="22.7" customHeight="1" thickBot="1" x14ac:dyDescent="0.25">
      <c r="B546" s="147">
        <v>39813</v>
      </c>
      <c r="C546" s="146">
        <v>112.88</v>
      </c>
      <c r="D546" s="146">
        <v>120.56</v>
      </c>
      <c r="E546" s="146">
        <v>117.26</v>
      </c>
      <c r="H546" s="73">
        <f t="shared" si="23"/>
        <v>-3.2999999999999972</v>
      </c>
      <c r="J546" s="73">
        <f t="shared" si="24"/>
        <v>-2.7372262773722604</v>
      </c>
    </row>
    <row r="547" spans="2:10" ht="22.7" customHeight="1" thickBot="1" x14ac:dyDescent="0.25">
      <c r="B547" s="147">
        <v>39818</v>
      </c>
      <c r="C547" s="146">
        <v>112.70520225708074</v>
      </c>
      <c r="D547" s="146">
        <v>120.36943621654073</v>
      </c>
      <c r="E547" s="146">
        <v>117.08188787094709</v>
      </c>
      <c r="H547" s="73">
        <f t="shared" si="23"/>
        <v>-3.2875483455936489</v>
      </c>
      <c r="J547" s="73">
        <f t="shared" si="24"/>
        <v>-2.7312152062251549</v>
      </c>
    </row>
    <row r="548" spans="2:10" ht="22.7" customHeight="1" thickBot="1" x14ac:dyDescent="0.25">
      <c r="B548" s="147">
        <v>39819</v>
      </c>
      <c r="C548" s="146">
        <v>113.23830924523814</v>
      </c>
      <c r="D548" s="146">
        <v>121.07330941608997</v>
      </c>
      <c r="E548" s="146">
        <v>117.39103566495533</v>
      </c>
      <c r="H548" s="73">
        <f t="shared" si="23"/>
        <v>-3.6822737511346446</v>
      </c>
      <c r="J548" s="73">
        <f t="shared" si="24"/>
        <v>-3.0413588006253764</v>
      </c>
    </row>
    <row r="549" spans="2:10" ht="22.7" customHeight="1" thickBot="1" x14ac:dyDescent="0.25">
      <c r="B549" s="147">
        <v>39820</v>
      </c>
      <c r="C549" s="146">
        <v>113.10728253402358</v>
      </c>
      <c r="D549" s="146">
        <v>120.973962950679</v>
      </c>
      <c r="E549" s="146">
        <v>116.92547610987853</v>
      </c>
      <c r="H549" s="73">
        <f t="shared" si="23"/>
        <v>-4.0484868408004644</v>
      </c>
      <c r="J549" s="73">
        <f t="shared" si="24"/>
        <v>-3.3465770171148561</v>
      </c>
    </row>
    <row r="550" spans="2:10" ht="22.7" customHeight="1" thickBot="1" x14ac:dyDescent="0.25">
      <c r="B550" s="147">
        <v>39821</v>
      </c>
      <c r="C550" s="146">
        <v>112.98591656250593</v>
      </c>
      <c r="D550" s="146">
        <v>120.84415590189384</v>
      </c>
      <c r="E550" s="146">
        <v>116.80001315395461</v>
      </c>
      <c r="H550" s="73">
        <f t="shared" si="23"/>
        <v>-4.0441427479392331</v>
      </c>
      <c r="J550" s="73">
        <f t="shared" si="24"/>
        <v>-3.3465770171148628</v>
      </c>
    </row>
    <row r="551" spans="2:10" ht="22.7" customHeight="1" thickBot="1" x14ac:dyDescent="0.25">
      <c r="B551" s="147">
        <v>39822</v>
      </c>
      <c r="C551" s="146">
        <v>112.38269643137211</v>
      </c>
      <c r="D551" s="146">
        <v>120.26503949966416</v>
      </c>
      <c r="E551" s="146">
        <v>116.24027732814429</v>
      </c>
      <c r="H551" s="73">
        <f t="shared" si="23"/>
        <v>-4.0247621715198676</v>
      </c>
      <c r="J551" s="73">
        <f t="shared" si="24"/>
        <v>-3.3465770171148588</v>
      </c>
    </row>
    <row r="552" spans="2:10" ht="22.7" customHeight="1" thickBot="1" x14ac:dyDescent="0.25">
      <c r="B552" s="147">
        <v>39825</v>
      </c>
      <c r="C552" s="146">
        <v>111.2546255196653</v>
      </c>
      <c r="D552" s="146">
        <v>119.0960010857555</v>
      </c>
      <c r="E552" s="146">
        <v>114.74564447773032</v>
      </c>
      <c r="H552" s="73">
        <f t="shared" si="23"/>
        <v>-4.3503566080251801</v>
      </c>
      <c r="J552" s="73">
        <f t="shared" si="24"/>
        <v>-3.6528150134047657</v>
      </c>
    </row>
    <row r="553" spans="2:10" ht="22.7" customHeight="1" thickBot="1" x14ac:dyDescent="0.25">
      <c r="B553" s="147">
        <v>39826</v>
      </c>
      <c r="C553" s="146">
        <v>110.704300819786</v>
      </c>
      <c r="D553" s="146">
        <v>118.50688876122786</v>
      </c>
      <c r="E553" s="146">
        <v>114.17805133663883</v>
      </c>
      <c r="H553" s="73">
        <f t="shared" si="23"/>
        <v>-4.3288374245890253</v>
      </c>
      <c r="J553" s="73">
        <f t="shared" si="24"/>
        <v>-3.6528150134047732</v>
      </c>
    </row>
    <row r="554" spans="2:10" ht="22.7" customHeight="1" thickBot="1" x14ac:dyDescent="0.25">
      <c r="B554" s="147">
        <v>39827</v>
      </c>
      <c r="C554" s="146">
        <v>110.81827646671671</v>
      </c>
      <c r="D554" s="146">
        <v>118.62889756497158</v>
      </c>
      <c r="E554" s="146">
        <v>114.11482192153024</v>
      </c>
      <c r="H554" s="73">
        <f t="shared" si="23"/>
        <v>-4.5140756434413447</v>
      </c>
      <c r="J554" s="73">
        <f t="shared" si="24"/>
        <v>-3.8052074461612873</v>
      </c>
    </row>
    <row r="555" spans="2:10" ht="22.7" customHeight="1" thickBot="1" x14ac:dyDescent="0.25">
      <c r="B555" s="147">
        <v>39828</v>
      </c>
      <c r="C555" s="146">
        <v>110.75408841998123</v>
      </c>
      <c r="D555" s="146">
        <v>118.56018545841427</v>
      </c>
      <c r="E555" s="146">
        <v>113.68908020383121</v>
      </c>
      <c r="H555" s="73">
        <f t="shared" si="23"/>
        <v>-4.8711052545830569</v>
      </c>
      <c r="J555" s="73">
        <f t="shared" si="24"/>
        <v>-4.1085506367494906</v>
      </c>
    </row>
    <row r="556" spans="2:10" ht="22.7" customHeight="1" thickBot="1" x14ac:dyDescent="0.25">
      <c r="B556" s="147">
        <v>39829</v>
      </c>
      <c r="C556" s="146">
        <v>110.67399123699226</v>
      </c>
      <c r="D556" s="146">
        <v>118.61719853033051</v>
      </c>
      <c r="E556" s="146">
        <v>113.74375086481821</v>
      </c>
      <c r="H556" s="73">
        <f t="shared" si="23"/>
        <v>-4.8734476655123018</v>
      </c>
      <c r="J556" s="73">
        <f t="shared" si="24"/>
        <v>-4.1085506367494906</v>
      </c>
    </row>
    <row r="557" spans="2:10" ht="22.7" customHeight="1" thickBot="1" x14ac:dyDescent="0.25">
      <c r="B557" s="147">
        <v>39832</v>
      </c>
      <c r="C557" s="146">
        <v>110.54820406298064</v>
      </c>
      <c r="D557" s="146">
        <v>118.48238345747066</v>
      </c>
      <c r="E557" s="146">
        <v>113.61447473749277</v>
      </c>
      <c r="H557" s="73">
        <f t="shared" si="23"/>
        <v>-4.8679087199778905</v>
      </c>
      <c r="J557" s="73">
        <f t="shared" si="24"/>
        <v>-4.1085506367494959</v>
      </c>
    </row>
    <row r="558" spans="2:10" ht="22.7" customHeight="1" thickBot="1" x14ac:dyDescent="0.25">
      <c r="B558" s="147">
        <v>39833</v>
      </c>
      <c r="C558" s="146">
        <v>110.41385869702549</v>
      </c>
      <c r="D558" s="146">
        <v>118.33839596079667</v>
      </c>
      <c r="E558" s="146">
        <v>113.11968843731701</v>
      </c>
      <c r="H558" s="73">
        <f t="shared" si="23"/>
        <v>-5.2187075234796652</v>
      </c>
      <c r="J558" s="73">
        <f t="shared" si="24"/>
        <v>-4.4099867005198607</v>
      </c>
    </row>
    <row r="559" spans="2:10" ht="22.7" customHeight="1" thickBot="1" x14ac:dyDescent="0.25">
      <c r="B559" s="147">
        <v>39834</v>
      </c>
      <c r="C559" s="146">
        <v>110.37341871852917</v>
      </c>
      <c r="D559" s="146">
        <v>118.29505355573613</v>
      </c>
      <c r="E559" s="146">
        <v>112.72390830119792</v>
      </c>
      <c r="H559" s="73">
        <f t="shared" si="23"/>
        <v>-5.5711452545382087</v>
      </c>
      <c r="J559" s="73">
        <f t="shared" si="24"/>
        <v>-4.7095335663492444</v>
      </c>
    </row>
    <row r="560" spans="2:10" ht="22.7" customHeight="1" thickBot="1" x14ac:dyDescent="0.25">
      <c r="B560" s="147">
        <v>39835</v>
      </c>
      <c r="C560" s="146">
        <v>110.36476647754074</v>
      </c>
      <c r="D560" s="146">
        <v>118.28578033286249</v>
      </c>
      <c r="E560" s="146">
        <v>112.71507180386817</v>
      </c>
      <c r="H560" s="73">
        <f t="shared" si="23"/>
        <v>-5.5707085289943166</v>
      </c>
      <c r="J560" s="73">
        <f t="shared" si="24"/>
        <v>-4.7095335663492648</v>
      </c>
    </row>
    <row r="561" spans="2:10" ht="22.7" customHeight="1" thickBot="1" x14ac:dyDescent="0.25">
      <c r="B561" s="147">
        <v>39836</v>
      </c>
      <c r="C561" s="146">
        <v>110.15268373760301</v>
      </c>
      <c r="D561" s="146">
        <v>118.05847615609181</v>
      </c>
      <c r="E561" s="146">
        <v>112.14704158465709</v>
      </c>
      <c r="H561" s="73">
        <f t="shared" si="23"/>
        <v>-5.9114345714347252</v>
      </c>
      <c r="J561" s="73">
        <f t="shared" si="24"/>
        <v>-5.0072089390844603</v>
      </c>
    </row>
    <row r="562" spans="2:10" ht="22.7" customHeight="1" thickBot="1" x14ac:dyDescent="0.25">
      <c r="B562" s="147">
        <v>39840</v>
      </c>
      <c r="C562" s="146">
        <v>110.49842506753613</v>
      </c>
      <c r="D562" s="146">
        <v>118.4290317628287</v>
      </c>
      <c r="E562" s="146">
        <v>112.49904269792918</v>
      </c>
      <c r="H562" s="73">
        <f t="shared" si="23"/>
        <v>-5.9299890648995159</v>
      </c>
      <c r="J562" s="73">
        <f t="shared" si="24"/>
        <v>-5.0072089390844452</v>
      </c>
    </row>
    <row r="563" spans="2:10" ht="22.7" customHeight="1" thickBot="1" x14ac:dyDescent="0.25">
      <c r="B563" s="147">
        <v>39841</v>
      </c>
      <c r="C563" s="146">
        <v>110.43021755060138</v>
      </c>
      <c r="D563" s="146">
        <v>118.35592890923968</v>
      </c>
      <c r="E563" s="146">
        <v>112.4296002569598</v>
      </c>
      <c r="H563" s="73">
        <f t="shared" si="23"/>
        <v>-5.9263286522798779</v>
      </c>
      <c r="J563" s="73">
        <f t="shared" si="24"/>
        <v>-5.0072089390844434</v>
      </c>
    </row>
    <row r="564" spans="2:10" ht="22.7" customHeight="1" thickBot="1" x14ac:dyDescent="0.25">
      <c r="B564" s="147">
        <v>39842</v>
      </c>
      <c r="C564" s="146">
        <v>110.58735487728129</v>
      </c>
      <c r="D564" s="146">
        <v>118.52434417344932</v>
      </c>
      <c r="E564" s="146">
        <v>112.58958261700516</v>
      </c>
      <c r="H564" s="73">
        <f t="shared" si="23"/>
        <v>-5.9347615564441583</v>
      </c>
      <c r="J564" s="73">
        <f t="shared" si="24"/>
        <v>-5.0072089390844372</v>
      </c>
    </row>
    <row r="565" spans="2:10" ht="22.7" customHeight="1" thickBot="1" x14ac:dyDescent="0.25">
      <c r="B565" s="147">
        <v>39843</v>
      </c>
      <c r="C565" s="146">
        <v>110.19267049670114</v>
      </c>
      <c r="D565" s="146">
        <v>118.10133281364533</v>
      </c>
      <c r="E565" s="146">
        <v>111.83838334625509</v>
      </c>
      <c r="H565" s="73">
        <f t="shared" si="23"/>
        <v>-6.2629494673902428</v>
      </c>
      <c r="J565" s="73">
        <f t="shared" si="24"/>
        <v>-5.303030303030269</v>
      </c>
    </row>
    <row r="566" spans="2:10" ht="22.7" customHeight="1" thickBot="1" x14ac:dyDescent="0.25">
      <c r="B566" s="147">
        <v>39846</v>
      </c>
      <c r="C566" s="146">
        <v>110.78157278153714</v>
      </c>
      <c r="D566" s="146">
        <v>118.73250133349904</v>
      </c>
      <c r="E566" s="146">
        <v>112.26128183065978</v>
      </c>
      <c r="H566" s="73">
        <f t="shared" si="23"/>
        <v>-6.4712195028392614</v>
      </c>
      <c r="J566" s="73">
        <f t="shared" si="24"/>
        <v>-5.4502511360918149</v>
      </c>
    </row>
    <row r="567" spans="2:10" ht="22.7" customHeight="1" thickBot="1" x14ac:dyDescent="0.25">
      <c r="B567" s="147">
        <v>39847</v>
      </c>
      <c r="C567" s="146">
        <v>109.41025661466803</v>
      </c>
      <c r="D567" s="146">
        <v>117.26276413331939</v>
      </c>
      <c r="E567" s="146">
        <v>110.87164899893047</v>
      </c>
      <c r="H567" s="73">
        <f t="shared" si="23"/>
        <v>-6.3911151343889259</v>
      </c>
      <c r="J567" s="73">
        <f t="shared" si="24"/>
        <v>-5.4502511360918318</v>
      </c>
    </row>
    <row r="568" spans="2:10" ht="22.7" customHeight="1" thickBot="1" x14ac:dyDescent="0.25">
      <c r="B568" s="147">
        <v>39848</v>
      </c>
      <c r="C568" s="146">
        <v>109.34423846217913</v>
      </c>
      <c r="D568" s="146">
        <v>117.19200777753194</v>
      </c>
      <c r="E568" s="146">
        <v>110.8047490422282</v>
      </c>
      <c r="H568" s="73">
        <f t="shared" si="23"/>
        <v>-6.387258735303746</v>
      </c>
      <c r="J568" s="73">
        <f t="shared" si="24"/>
        <v>-5.4502511360918175</v>
      </c>
    </row>
    <row r="569" spans="2:10" ht="22.7" customHeight="1" thickBot="1" x14ac:dyDescent="0.25">
      <c r="B569" s="147">
        <v>39849</v>
      </c>
      <c r="C569" s="146">
        <v>108.47970294106486</v>
      </c>
      <c r="D569" s="146">
        <v>116.26542348795896</v>
      </c>
      <c r="E569" s="146">
        <v>109.58792375437241</v>
      </c>
      <c r="H569" s="73">
        <f t="shared" si="23"/>
        <v>-6.6774997335865436</v>
      </c>
      <c r="J569" s="73">
        <f t="shared" si="24"/>
        <v>-5.7433237958988723</v>
      </c>
    </row>
    <row r="570" spans="2:10" ht="22.7" customHeight="1" thickBot="1" x14ac:dyDescent="0.25">
      <c r="B570" s="147">
        <v>39850</v>
      </c>
      <c r="C570" s="146">
        <v>107.7855749031575</v>
      </c>
      <c r="D570" s="146">
        <v>115.52147703443659</v>
      </c>
      <c r="E570" s="146">
        <v>108.55023506103099</v>
      </c>
      <c r="H570" s="73">
        <f t="shared" si="23"/>
        <v>-6.971241973405597</v>
      </c>
      <c r="J570" s="73">
        <f t="shared" si="24"/>
        <v>-6.0345852151176116</v>
      </c>
    </row>
    <row r="571" spans="2:10" ht="22.7" customHeight="1" thickBot="1" x14ac:dyDescent="0.25">
      <c r="B571" s="147">
        <v>39853</v>
      </c>
      <c r="C571" s="146">
        <v>107.94584893290535</v>
      </c>
      <c r="D571" s="146">
        <v>115.69325412671789</v>
      </c>
      <c r="E571" s="146">
        <v>108.71164611829852</v>
      </c>
      <c r="H571" s="73">
        <f t="shared" si="23"/>
        <v>-6.9816080084193715</v>
      </c>
      <c r="J571" s="73">
        <f t="shared" si="24"/>
        <v>-6.0345852151176178</v>
      </c>
    </row>
    <row r="572" spans="2:10" ht="22.7" customHeight="1" thickBot="1" x14ac:dyDescent="0.25">
      <c r="B572" s="147">
        <v>39854</v>
      </c>
      <c r="C572" s="146">
        <v>107.91324600211929</v>
      </c>
      <c r="D572" s="146">
        <v>115.6583112438373</v>
      </c>
      <c r="E572" s="146">
        <v>108.67881189346198</v>
      </c>
      <c r="H572" s="73">
        <f t="shared" si="23"/>
        <v>-6.9794993503753204</v>
      </c>
      <c r="J572" s="73">
        <f t="shared" si="24"/>
        <v>-6.0345852151176151</v>
      </c>
    </row>
    <row r="573" spans="2:10" ht="22.7" customHeight="1" thickBot="1" x14ac:dyDescent="0.25">
      <c r="B573" s="147">
        <v>39855</v>
      </c>
      <c r="C573" s="146">
        <v>107.63867634031863</v>
      </c>
      <c r="D573" s="146">
        <v>115.36403538263271</v>
      </c>
      <c r="E573" s="146">
        <v>108.4022943598693</v>
      </c>
      <c r="H573" s="73">
        <f t="shared" si="23"/>
        <v>-6.9617410227634053</v>
      </c>
      <c r="J573" s="73">
        <f t="shared" si="24"/>
        <v>-6.0345852151176134</v>
      </c>
    </row>
    <row r="574" spans="2:10" ht="22.7" customHeight="1" thickBot="1" x14ac:dyDescent="0.25">
      <c r="B574" s="147">
        <v>39856</v>
      </c>
      <c r="C574" s="146">
        <v>107.54240521886712</v>
      </c>
      <c r="D574" s="146">
        <v>115.26085476541346</v>
      </c>
      <c r="E574" s="146">
        <v>108.30534026492163</v>
      </c>
      <c r="H574" s="73">
        <f t="shared" si="23"/>
        <v>-6.9555145004918302</v>
      </c>
      <c r="J574" s="73">
        <f t="shared" si="24"/>
        <v>-6.0345852151176178</v>
      </c>
    </row>
    <row r="575" spans="2:10" ht="22.7" customHeight="1" thickBot="1" x14ac:dyDescent="0.25">
      <c r="B575" s="147">
        <v>39857</v>
      </c>
      <c r="C575" s="146">
        <v>107.3042329896227</v>
      </c>
      <c r="D575" s="146">
        <v>115.00558862487824</v>
      </c>
      <c r="E575" s="146">
        <v>108.06547837716234</v>
      </c>
      <c r="H575" s="73">
        <f t="shared" si="23"/>
        <v>-6.9401102477159071</v>
      </c>
      <c r="J575" s="73">
        <f t="shared" si="24"/>
        <v>-6.0345852151176311</v>
      </c>
    </row>
    <row r="576" spans="2:10" ht="22.7" customHeight="1" thickBot="1" x14ac:dyDescent="0.25">
      <c r="B576" s="147">
        <v>39860</v>
      </c>
      <c r="C576" s="146">
        <v>107.3042329896227</v>
      </c>
      <c r="D576" s="146">
        <v>115.00558862487824</v>
      </c>
      <c r="E576" s="146">
        <v>108.06547837716234</v>
      </c>
      <c r="H576" s="73">
        <f t="shared" ref="H576:H639" si="25">E576-D576</f>
        <v>-6.9401102477159071</v>
      </c>
      <c r="J576" s="73">
        <f t="shared" si="24"/>
        <v>-6.0345852151176311</v>
      </c>
    </row>
    <row r="577" spans="2:10" ht="22.7" customHeight="1" thickBot="1" x14ac:dyDescent="0.25">
      <c r="B577" s="147">
        <v>39861</v>
      </c>
      <c r="C577" s="146">
        <v>106.79431880438841</v>
      </c>
      <c r="D577" s="146">
        <v>114.45907727684302</v>
      </c>
      <c r="E577" s="146">
        <v>107.2206255592465</v>
      </c>
      <c r="H577" s="73">
        <f t="shared" si="25"/>
        <v>-7.2384517175965186</v>
      </c>
      <c r="J577" s="73">
        <f t="shared" si="24"/>
        <v>-6.3240521327013868</v>
      </c>
    </row>
    <row r="578" spans="2:10" ht="22.7" customHeight="1" thickBot="1" x14ac:dyDescent="0.25">
      <c r="B578" s="147">
        <v>39862</v>
      </c>
      <c r="C578" s="146">
        <v>106.41695728235359</v>
      </c>
      <c r="D578" s="146">
        <v>114.05463205826352</v>
      </c>
      <c r="E578" s="146">
        <v>106.02521278196897</v>
      </c>
      <c r="H578" s="73">
        <f t="shared" si="25"/>
        <v>-8.0294192762945471</v>
      </c>
      <c r="J578" s="73">
        <f t="shared" si="24"/>
        <v>-7.0399764844209125</v>
      </c>
    </row>
    <row r="579" spans="2:10" ht="22.7" customHeight="1" thickBot="1" x14ac:dyDescent="0.25">
      <c r="B579" s="147">
        <v>39863</v>
      </c>
      <c r="C579" s="146">
        <v>105.91000994192994</v>
      </c>
      <c r="D579" s="146">
        <v>113.51186572529343</v>
      </c>
      <c r="E579" s="146">
        <v>105.52065707120532</v>
      </c>
      <c r="H579" s="73">
        <f t="shared" si="25"/>
        <v>-7.991208654088112</v>
      </c>
      <c r="J579" s="73">
        <f t="shared" si="24"/>
        <v>-7.0399764844209232</v>
      </c>
    </row>
    <row r="580" spans="2:10" ht="22.7" customHeight="1" thickBot="1" x14ac:dyDescent="0.25">
      <c r="B580" s="147">
        <v>39864</v>
      </c>
      <c r="C580" s="146">
        <v>105.35318453276842</v>
      </c>
      <c r="D580" s="146">
        <v>112.91507330584385</v>
      </c>
      <c r="E580" s="146">
        <v>104.48675074020693</v>
      </c>
      <c r="H580" s="73">
        <f t="shared" si="25"/>
        <v>-8.4283225656369183</v>
      </c>
      <c r="J580" s="73">
        <f t="shared" si="24"/>
        <v>-7.4643024344569193</v>
      </c>
    </row>
    <row r="581" spans="2:10" ht="22.7" customHeight="1" thickBot="1" x14ac:dyDescent="0.25">
      <c r="B581" s="147">
        <v>39868</v>
      </c>
      <c r="C581" s="146">
        <v>104.96611955515782</v>
      </c>
      <c r="D581" s="146">
        <v>112.50022613710513</v>
      </c>
      <c r="E581" s="146">
        <v>103.78703767753646</v>
      </c>
      <c r="H581" s="73">
        <f t="shared" si="25"/>
        <v>-8.7131884595686699</v>
      </c>
      <c r="J581" s="73">
        <f t="shared" si="24"/>
        <v>-7.7450408401400201</v>
      </c>
    </row>
    <row r="582" spans="2:10" ht="22.7" customHeight="1" thickBot="1" x14ac:dyDescent="0.25">
      <c r="B582" s="147">
        <v>39869</v>
      </c>
      <c r="C582" s="146">
        <v>104.75660036503815</v>
      </c>
      <c r="D582" s="146">
        <v>112.27566838105568</v>
      </c>
      <c r="E582" s="146">
        <v>102.49157177435879</v>
      </c>
      <c r="H582" s="73">
        <f t="shared" si="25"/>
        <v>-9.7840966066968917</v>
      </c>
      <c r="J582" s="73">
        <f t="shared" si="24"/>
        <v>-8.7143516914905899</v>
      </c>
    </row>
    <row r="583" spans="2:10" ht="22.7" customHeight="1" thickBot="1" x14ac:dyDescent="0.25">
      <c r="B583" s="147">
        <v>39870</v>
      </c>
      <c r="C583" s="146">
        <v>104.75660036503815</v>
      </c>
      <c r="D583" s="146">
        <v>112.27566838105568</v>
      </c>
      <c r="E583" s="146">
        <v>102.18481675350772</v>
      </c>
      <c r="H583" s="73">
        <f t="shared" si="25"/>
        <v>-10.090851627547963</v>
      </c>
      <c r="J583" s="73">
        <f t="shared" si="24"/>
        <v>-8.987567629791636</v>
      </c>
    </row>
    <row r="584" spans="2:10" ht="22.7" customHeight="1" thickBot="1" x14ac:dyDescent="0.25">
      <c r="B584" s="147">
        <v>39871</v>
      </c>
      <c r="C584" s="146">
        <v>104.29976617733443</v>
      </c>
      <c r="D584" s="146">
        <v>111.83269520523079</v>
      </c>
      <c r="E584" s="146">
        <v>101.78165609144195</v>
      </c>
      <c r="H584" s="73">
        <f t="shared" si="25"/>
        <v>-10.051039113788846</v>
      </c>
      <c r="J584" s="73">
        <f t="shared" si="24"/>
        <v>-8.9875676297916183</v>
      </c>
    </row>
    <row r="585" spans="2:10" ht="22.7" customHeight="1" thickBot="1" x14ac:dyDescent="0.25">
      <c r="B585" s="147">
        <v>39874</v>
      </c>
      <c r="C585" s="146">
        <v>102.24899908454543</v>
      </c>
      <c r="D585" s="146">
        <v>109.6338138497841</v>
      </c>
      <c r="E585" s="146">
        <v>99.780400684914895</v>
      </c>
      <c r="H585" s="73">
        <f t="shared" si="25"/>
        <v>-9.8534131648692096</v>
      </c>
      <c r="J585" s="73">
        <f t="shared" si="24"/>
        <v>-8.9875676297916307</v>
      </c>
    </row>
    <row r="586" spans="2:10" ht="22.7" customHeight="1" thickBot="1" x14ac:dyDescent="0.25">
      <c r="B586" s="147">
        <v>39875</v>
      </c>
      <c r="C586" s="146">
        <v>101.8351924627141</v>
      </c>
      <c r="D586" s="146">
        <v>109.19012052707342</v>
      </c>
      <c r="E586" s="146">
        <v>99.376584599651707</v>
      </c>
      <c r="H586" s="73">
        <f t="shared" si="25"/>
        <v>-9.8135359274217109</v>
      </c>
      <c r="J586" s="73">
        <f t="shared" ref="J586:J649" si="26">H586/D586*100</f>
        <v>-8.9875676297916254</v>
      </c>
    </row>
    <row r="587" spans="2:10" ht="22.7" customHeight="1" thickBot="1" x14ac:dyDescent="0.25">
      <c r="B587" s="147">
        <v>39876</v>
      </c>
      <c r="C587" s="146">
        <v>101.8351924627141</v>
      </c>
      <c r="D587" s="146">
        <v>109.19012052707342</v>
      </c>
      <c r="E587" s="146">
        <v>99.376584599651707</v>
      </c>
      <c r="H587" s="73">
        <f t="shared" si="25"/>
        <v>-9.8135359274217109</v>
      </c>
      <c r="J587" s="73">
        <f t="shared" si="26"/>
        <v>-8.9875676297916254</v>
      </c>
    </row>
    <row r="588" spans="2:10" ht="22.7" customHeight="1" thickBot="1" x14ac:dyDescent="0.25">
      <c r="B588" s="147">
        <v>39877</v>
      </c>
      <c r="C588" s="146">
        <v>100.76407965901532</v>
      </c>
      <c r="D588" s="146">
        <v>108.04164784974448</v>
      </c>
      <c r="E588" s="146">
        <v>98.331331680907368</v>
      </c>
      <c r="H588" s="73">
        <f t="shared" si="25"/>
        <v>-9.7103161688371102</v>
      </c>
      <c r="J588" s="73">
        <f t="shared" si="26"/>
        <v>-8.9875676297916396</v>
      </c>
    </row>
    <row r="589" spans="2:10" ht="22.7" customHeight="1" thickBot="1" x14ac:dyDescent="0.25">
      <c r="B589" s="147">
        <v>39878</v>
      </c>
      <c r="C589" s="146">
        <v>100.79948912426356</v>
      </c>
      <c r="D589" s="146">
        <v>108.07961472234278</v>
      </c>
      <c r="E589" s="146">
        <v>98.513310341079404</v>
      </c>
      <c r="H589" s="73">
        <f t="shared" si="25"/>
        <v>-9.5663043812633788</v>
      </c>
      <c r="J589" s="73">
        <f t="shared" si="26"/>
        <v>-8.8511643993543796</v>
      </c>
    </row>
    <row r="590" spans="2:10" ht="22.7" customHeight="1" thickBot="1" x14ac:dyDescent="0.25">
      <c r="B590" s="147">
        <v>39881</v>
      </c>
      <c r="C590" s="146">
        <v>101.16607385375677</v>
      </c>
      <c r="D590" s="146">
        <v>108.47267560658871</v>
      </c>
      <c r="E590" s="146">
        <v>99.019985165060859</v>
      </c>
      <c r="H590" s="73">
        <f t="shared" si="25"/>
        <v>-9.4526904415278494</v>
      </c>
      <c r="J590" s="73">
        <f t="shared" si="26"/>
        <v>-8.7143516914905774</v>
      </c>
    </row>
    <row r="591" spans="2:10" ht="22.7" customHeight="1" thickBot="1" x14ac:dyDescent="0.25">
      <c r="B591" s="147">
        <v>39882</v>
      </c>
      <c r="C591" s="146">
        <v>100.64981395730513</v>
      </c>
      <c r="D591" s="146">
        <v>107.91912944093002</v>
      </c>
      <c r="E591" s="146">
        <v>98.811304822507594</v>
      </c>
      <c r="H591" s="73">
        <f t="shared" si="25"/>
        <v>-9.107824618422427</v>
      </c>
      <c r="J591" s="73">
        <f t="shared" si="26"/>
        <v>-8.4394904458598621</v>
      </c>
    </row>
    <row r="592" spans="2:10" ht="22.7" customHeight="1" thickBot="1" x14ac:dyDescent="0.25">
      <c r="B592" s="147">
        <v>39883</v>
      </c>
      <c r="C592" s="146">
        <v>100.9924829790013</v>
      </c>
      <c r="D592" s="146">
        <v>108.28654733326226</v>
      </c>
      <c r="E592" s="146">
        <v>99.147714516920075</v>
      </c>
      <c r="H592" s="73">
        <f t="shared" si="25"/>
        <v>-9.1388328163421875</v>
      </c>
      <c r="J592" s="73">
        <f t="shared" si="26"/>
        <v>-8.4394904458598639</v>
      </c>
    </row>
    <row r="593" spans="2:10" ht="22.7" customHeight="1" thickBot="1" x14ac:dyDescent="0.25">
      <c r="B593" s="147">
        <v>39885</v>
      </c>
      <c r="C593" s="146">
        <v>100.93791139469784</v>
      </c>
      <c r="D593" s="146">
        <v>108.22803437989765</v>
      </c>
      <c r="E593" s="146">
        <v>98.796662835246025</v>
      </c>
      <c r="H593" s="73">
        <f t="shared" si="25"/>
        <v>-9.4313715446516255</v>
      </c>
      <c r="J593" s="73">
        <f t="shared" si="26"/>
        <v>-8.7143516914905881</v>
      </c>
    </row>
    <row r="594" spans="2:10" ht="22.7" customHeight="1" thickBot="1" x14ac:dyDescent="0.25">
      <c r="B594" s="147">
        <v>39888</v>
      </c>
      <c r="C594" s="146">
        <v>100.85127173726305</v>
      </c>
      <c r="D594" s="146">
        <v>108.13513727420217</v>
      </c>
      <c r="E594" s="146">
        <v>98.71186111005207</v>
      </c>
      <c r="H594" s="73">
        <f t="shared" si="25"/>
        <v>-9.4232761641500957</v>
      </c>
      <c r="J594" s="73">
        <f t="shared" si="26"/>
        <v>-8.7143516914905792</v>
      </c>
    </row>
    <row r="595" spans="2:10" ht="22.7" customHeight="1" thickBot="1" x14ac:dyDescent="0.25">
      <c r="B595" s="147">
        <v>39889</v>
      </c>
      <c r="C595" s="146">
        <v>100.42231651668949</v>
      </c>
      <c r="D595" s="146">
        <v>107.67520126286411</v>
      </c>
      <c r="E595" s="146">
        <v>98.439761792844521</v>
      </c>
      <c r="H595" s="73">
        <f t="shared" si="25"/>
        <v>-9.2354394700195854</v>
      </c>
      <c r="J595" s="73">
        <f t="shared" si="26"/>
        <v>-8.5771276595744599</v>
      </c>
    </row>
    <row r="596" spans="2:10" ht="22.7" customHeight="1" thickBot="1" x14ac:dyDescent="0.25">
      <c r="B596" s="147">
        <v>39890</v>
      </c>
      <c r="C596" s="146">
        <v>99.985275168830242</v>
      </c>
      <c r="D596" s="146">
        <v>107.2065951131233</v>
      </c>
      <c r="E596" s="146">
        <v>98.306905893427412</v>
      </c>
      <c r="H596" s="73">
        <f t="shared" si="25"/>
        <v>-8.8996892196958868</v>
      </c>
      <c r="J596" s="73">
        <f t="shared" si="26"/>
        <v>-8.3014381813964206</v>
      </c>
    </row>
    <row r="597" spans="2:10" ht="22.7" customHeight="1" thickBot="1" x14ac:dyDescent="0.25">
      <c r="B597" s="147">
        <v>39891</v>
      </c>
      <c r="C597" s="146">
        <v>99.220959907693924</v>
      </c>
      <c r="D597" s="146">
        <v>106.38707807322855</v>
      </c>
      <c r="E597" s="146">
        <v>97.702733885057881</v>
      </c>
      <c r="H597" s="73">
        <f t="shared" si="25"/>
        <v>-8.6843441881706696</v>
      </c>
      <c r="J597" s="73">
        <f t="shared" si="26"/>
        <v>-8.1629689859449339</v>
      </c>
    </row>
    <row r="598" spans="2:10" ht="22.7" customHeight="1" thickBot="1" x14ac:dyDescent="0.25">
      <c r="B598" s="147">
        <v>39892</v>
      </c>
      <c r="C598" s="146">
        <v>99.232600016105593</v>
      </c>
      <c r="D598" s="146">
        <v>106.39955887490116</v>
      </c>
      <c r="E598" s="146">
        <v>98.307994899460951</v>
      </c>
      <c r="H598" s="73">
        <f t="shared" si="25"/>
        <v>-8.0915639754402093</v>
      </c>
      <c r="J598" s="73">
        <f t="shared" si="26"/>
        <v>-7.6048848895640928</v>
      </c>
    </row>
    <row r="599" spans="2:10" ht="22.7" customHeight="1" thickBot="1" x14ac:dyDescent="0.25">
      <c r="B599" s="147">
        <v>39895</v>
      </c>
      <c r="C599" s="146">
        <v>99.502359625087806</v>
      </c>
      <c r="D599" s="146">
        <v>106.6888015571781</v>
      </c>
      <c r="E599" s="146">
        <v>98.87566959458907</v>
      </c>
      <c r="H599" s="73">
        <f t="shared" si="25"/>
        <v>-7.8131319625890256</v>
      </c>
      <c r="J599" s="73">
        <f t="shared" si="26"/>
        <v>-7.323291525026371</v>
      </c>
    </row>
    <row r="600" spans="2:10" ht="22.7" customHeight="1" thickBot="1" x14ac:dyDescent="0.25">
      <c r="B600" s="147">
        <v>39896</v>
      </c>
      <c r="C600" s="146">
        <v>99.970387549428693</v>
      </c>
      <c r="D600" s="146">
        <v>107.19063225276528</v>
      </c>
      <c r="E600" s="146">
        <v>99.644436948668485</v>
      </c>
      <c r="H600" s="73">
        <f t="shared" si="25"/>
        <v>-7.5461953040967984</v>
      </c>
      <c r="J600" s="73">
        <f t="shared" si="26"/>
        <v>-7.0399764844209347</v>
      </c>
    </row>
    <row r="601" spans="2:10" ht="22.7" customHeight="1" thickBot="1" x14ac:dyDescent="0.25">
      <c r="B601" s="147">
        <v>39897</v>
      </c>
      <c r="C601" s="146">
        <v>100.7055</v>
      </c>
      <c r="D601" s="146">
        <v>107.97883734314425</v>
      </c>
      <c r="E601" s="146">
        <v>100.22395899791432</v>
      </c>
      <c r="H601" s="73">
        <f t="shared" si="25"/>
        <v>-7.7548783452299261</v>
      </c>
      <c r="J601" s="73">
        <f t="shared" si="26"/>
        <v>-7.1818501995773678</v>
      </c>
    </row>
    <row r="602" spans="2:10" ht="22.7" customHeight="1" thickBot="1" x14ac:dyDescent="0.25">
      <c r="B602" s="147">
        <v>39898</v>
      </c>
      <c r="C602" s="146">
        <v>103.56491987804792</v>
      </c>
      <c r="D602" s="146">
        <v>111.04477548860292</v>
      </c>
      <c r="E602" s="146">
        <v>103.38527510677895</v>
      </c>
      <c r="H602" s="73">
        <f t="shared" si="25"/>
        <v>-7.6595003818239746</v>
      </c>
      <c r="J602" s="73">
        <f t="shared" si="26"/>
        <v>-6.8976683937823875</v>
      </c>
    </row>
    <row r="603" spans="2:10" ht="22.7" customHeight="1" thickBot="1" x14ac:dyDescent="0.25">
      <c r="B603" s="147">
        <v>39902</v>
      </c>
      <c r="C603" s="146">
        <v>103.92788712769342</v>
      </c>
      <c r="D603" s="146">
        <v>111.43395762473611</v>
      </c>
      <c r="E603" s="146">
        <v>103.43093771666705</v>
      </c>
      <c r="H603" s="73">
        <f t="shared" si="25"/>
        <v>-8.0030199080690636</v>
      </c>
      <c r="J603" s="73">
        <f t="shared" si="26"/>
        <v>-7.1818501995773625</v>
      </c>
    </row>
    <row r="604" spans="2:10" ht="22.7" customHeight="1" thickBot="1" x14ac:dyDescent="0.25">
      <c r="B604" s="147">
        <v>39903</v>
      </c>
      <c r="C604" s="146">
        <v>107.97525362303016</v>
      </c>
      <c r="D604" s="146">
        <v>115.77364044710487</v>
      </c>
      <c r="E604" s="146">
        <v>107.4589510195965</v>
      </c>
      <c r="H604" s="73">
        <f t="shared" si="25"/>
        <v>-8.3146894275083696</v>
      </c>
      <c r="J604" s="73">
        <f t="shared" si="26"/>
        <v>-7.1818501995773536</v>
      </c>
    </row>
    <row r="605" spans="2:10" ht="22.7" customHeight="1" thickBot="1" x14ac:dyDescent="0.25">
      <c r="B605" s="147">
        <v>39904</v>
      </c>
      <c r="C605" s="146">
        <v>108.47476813438637</v>
      </c>
      <c r="D605" s="146">
        <v>116.30923181175002</v>
      </c>
      <c r="E605" s="146">
        <v>107.62755899012744</v>
      </c>
      <c r="H605" s="73">
        <f t="shared" si="25"/>
        <v>-8.681672821622584</v>
      </c>
      <c r="J605" s="73">
        <f t="shared" si="26"/>
        <v>-7.4643024344569069</v>
      </c>
    </row>
    <row r="606" spans="2:10" ht="22.7" customHeight="1" thickBot="1" x14ac:dyDescent="0.25">
      <c r="B606" s="147">
        <v>39905</v>
      </c>
      <c r="C606" s="146">
        <v>107.20225394154832</v>
      </c>
      <c r="D606" s="146">
        <v>114.94481176472874</v>
      </c>
      <c r="E606" s="146">
        <v>106.52706810630485</v>
      </c>
      <c r="H606" s="73">
        <f t="shared" si="25"/>
        <v>-8.4177436584238876</v>
      </c>
      <c r="J606" s="73">
        <f t="shared" si="26"/>
        <v>-7.3232915250263648</v>
      </c>
    </row>
    <row r="607" spans="2:10" ht="22.7" customHeight="1" thickBot="1" x14ac:dyDescent="0.25">
      <c r="B607" s="147">
        <v>39906</v>
      </c>
      <c r="C607" s="146">
        <v>107.13450815884143</v>
      </c>
      <c r="D607" s="146">
        <v>114.87217312183841</v>
      </c>
      <c r="E607" s="146">
        <v>106.62222572722881</v>
      </c>
      <c r="H607" s="73">
        <f t="shared" si="25"/>
        <v>-8.249947394609606</v>
      </c>
      <c r="J607" s="73">
        <f t="shared" si="26"/>
        <v>-7.1818501995773625</v>
      </c>
    </row>
    <row r="608" spans="2:10" ht="22.7" customHeight="1" thickBot="1" x14ac:dyDescent="0.25">
      <c r="B608" s="147">
        <v>39909</v>
      </c>
      <c r="C608" s="146">
        <v>107.17578226707289</v>
      </c>
      <c r="D608" s="146">
        <v>114.91642820442287</v>
      </c>
      <c r="E608" s="146">
        <v>106.98987405690279</v>
      </c>
      <c r="H608" s="73">
        <f t="shared" si="25"/>
        <v>-7.9265541475200791</v>
      </c>
      <c r="J608" s="73">
        <f t="shared" si="26"/>
        <v>-6.8976683937823653</v>
      </c>
    </row>
    <row r="609" spans="2:10" ht="22.7" customHeight="1" thickBot="1" x14ac:dyDescent="0.25">
      <c r="B609" s="147">
        <v>39910</v>
      </c>
      <c r="C609" s="146">
        <v>106.97356265960526</v>
      </c>
      <c r="D609" s="146">
        <v>114.69960352153721</v>
      </c>
      <c r="E609" s="146">
        <v>106.62477840589695</v>
      </c>
      <c r="H609" s="73">
        <f t="shared" si="25"/>
        <v>-8.0748251156402659</v>
      </c>
      <c r="J609" s="73">
        <f t="shared" si="26"/>
        <v>-7.0399764844209347</v>
      </c>
    </row>
    <row r="610" spans="2:10" ht="22.7" customHeight="1" thickBot="1" x14ac:dyDescent="0.25">
      <c r="B610" s="147">
        <v>39911</v>
      </c>
      <c r="C610" s="146">
        <v>108.88908560384512</v>
      </c>
      <c r="D610" s="146">
        <v>116.75347287746253</v>
      </c>
      <c r="E610" s="146">
        <v>108.5340558421444</v>
      </c>
      <c r="H610" s="73">
        <f t="shared" si="25"/>
        <v>-8.2194170353181306</v>
      </c>
      <c r="J610" s="73">
        <f t="shared" si="26"/>
        <v>-7.0399764844209303</v>
      </c>
    </row>
    <row r="611" spans="2:10" ht="22.7" customHeight="1" thickBot="1" x14ac:dyDescent="0.25">
      <c r="B611" s="147">
        <v>39912</v>
      </c>
      <c r="C611" s="146">
        <v>109.74375836582104</v>
      </c>
      <c r="D611" s="146">
        <v>117.66987338336354</v>
      </c>
      <c r="E611" s="146">
        <v>109.38594196792685</v>
      </c>
      <c r="H611" s="73">
        <f t="shared" si="25"/>
        <v>-8.2839314154366832</v>
      </c>
      <c r="J611" s="73">
        <f t="shared" si="26"/>
        <v>-7.0399764844209356</v>
      </c>
    </row>
    <row r="612" spans="2:10" ht="22.7" customHeight="1" thickBot="1" x14ac:dyDescent="0.25">
      <c r="B612" s="147">
        <v>39913</v>
      </c>
      <c r="C612" s="146">
        <v>109.54806373788175</v>
      </c>
      <c r="D612" s="146">
        <v>117.50471353570441</v>
      </c>
      <c r="E612" s="146">
        <v>109.06570103212761</v>
      </c>
      <c r="H612" s="73">
        <f t="shared" si="25"/>
        <v>-8.4390125035768051</v>
      </c>
      <c r="J612" s="73">
        <f t="shared" si="26"/>
        <v>-7.1818501995773705</v>
      </c>
    </row>
    <row r="613" spans="2:10" ht="22.7" customHeight="1" thickBot="1" x14ac:dyDescent="0.25">
      <c r="B613" s="147">
        <v>39916</v>
      </c>
      <c r="C613" s="146">
        <v>109.68920717493616</v>
      </c>
      <c r="D613" s="146">
        <v>117.7809754054684</v>
      </c>
      <c r="E613" s="146">
        <v>109.3221221882466</v>
      </c>
      <c r="H613" s="73">
        <f t="shared" si="25"/>
        <v>-8.4588532172218009</v>
      </c>
      <c r="J613" s="73">
        <f t="shared" si="26"/>
        <v>-7.1818501995773669</v>
      </c>
    </row>
    <row r="614" spans="2:10" ht="22.7" customHeight="1" thickBot="1" x14ac:dyDescent="0.25">
      <c r="B614" s="147">
        <v>39917</v>
      </c>
      <c r="C614" s="146">
        <v>109.21431709911806</v>
      </c>
      <c r="D614" s="146">
        <v>117.27105270859788</v>
      </c>
      <c r="E614" s="146">
        <v>108.84882137559897</v>
      </c>
      <c r="H614" s="73">
        <f t="shared" si="25"/>
        <v>-8.4222313329989049</v>
      </c>
      <c r="J614" s="73">
        <f t="shared" si="26"/>
        <v>-7.181850199577358</v>
      </c>
    </row>
    <row r="615" spans="2:10" ht="22.7" customHeight="1" thickBot="1" x14ac:dyDescent="0.25">
      <c r="B615" s="147">
        <v>39918</v>
      </c>
      <c r="C615" s="146">
        <v>108.94752891842769</v>
      </c>
      <c r="D615" s="146">
        <v>116.98458357496426</v>
      </c>
      <c r="E615" s="146">
        <v>108.4174614804315</v>
      </c>
      <c r="H615" s="73">
        <f t="shared" si="25"/>
        <v>-8.5671220945327633</v>
      </c>
      <c r="J615" s="73">
        <f t="shared" si="26"/>
        <v>-7.3232915250263817</v>
      </c>
    </row>
    <row r="616" spans="2:10" ht="22.7" customHeight="1" thickBot="1" x14ac:dyDescent="0.25">
      <c r="B616" s="147">
        <v>39919</v>
      </c>
      <c r="C616" s="146">
        <v>108.62275852167944</v>
      </c>
      <c r="D616" s="146">
        <v>116.63585487961666</v>
      </c>
      <c r="E616" s="146">
        <v>108.09427120407562</v>
      </c>
      <c r="H616" s="73">
        <f t="shared" si="25"/>
        <v>-8.5415836755410339</v>
      </c>
      <c r="J616" s="73">
        <f t="shared" si="26"/>
        <v>-7.323291525026379</v>
      </c>
    </row>
    <row r="617" spans="2:10" ht="22.7" customHeight="1" thickBot="1" x14ac:dyDescent="0.25">
      <c r="B617" s="147">
        <v>39920</v>
      </c>
      <c r="C617" s="146">
        <v>109.204087809233</v>
      </c>
      <c r="D617" s="146">
        <v>117.26006880442539</v>
      </c>
      <c r="E617" s="146">
        <v>108.50742263401078</v>
      </c>
      <c r="H617" s="73">
        <f t="shared" si="25"/>
        <v>-8.7526461704146072</v>
      </c>
      <c r="J617" s="73">
        <f t="shared" si="26"/>
        <v>-7.4643024344569406</v>
      </c>
    </row>
    <row r="618" spans="2:10" ht="22.7" customHeight="1" thickBot="1" x14ac:dyDescent="0.25">
      <c r="B618" s="147">
        <v>39923</v>
      </c>
      <c r="C618" s="146">
        <v>109.28841955168984</v>
      </c>
      <c r="D618" s="146">
        <v>117.35062169599992</v>
      </c>
      <c r="E618" s="146">
        <v>108.26176811948646</v>
      </c>
      <c r="H618" s="73">
        <f t="shared" si="25"/>
        <v>-9.0888535765134577</v>
      </c>
      <c r="J618" s="73">
        <f t="shared" si="26"/>
        <v>-7.7450408401400619</v>
      </c>
    </row>
    <row r="619" spans="2:10" ht="22.7" customHeight="1" thickBot="1" x14ac:dyDescent="0.25">
      <c r="B619" s="147">
        <v>39924</v>
      </c>
      <c r="C619" s="146">
        <v>108.72943193687867</v>
      </c>
      <c r="D619" s="146">
        <v>116.75039758819835</v>
      </c>
      <c r="E619" s="146">
        <v>107.38225115538542</v>
      </c>
      <c r="H619" s="73">
        <f t="shared" si="25"/>
        <v>-9.3681464328129351</v>
      </c>
      <c r="J619" s="73">
        <f t="shared" si="26"/>
        <v>-8.0240809678920595</v>
      </c>
    </row>
    <row r="620" spans="2:10" ht="22.7" customHeight="1" thickBot="1" x14ac:dyDescent="0.25">
      <c r="B620" s="147">
        <v>39925</v>
      </c>
      <c r="C620" s="146">
        <v>108.77451180207578</v>
      </c>
      <c r="D620" s="146">
        <v>116.79880299316764</v>
      </c>
      <c r="E620" s="146">
        <v>107.26455292888039</v>
      </c>
      <c r="H620" s="73">
        <f t="shared" si="25"/>
        <v>-9.5342500642872494</v>
      </c>
      <c r="J620" s="73">
        <f t="shared" si="26"/>
        <v>-8.1629689859449783</v>
      </c>
    </row>
    <row r="621" spans="2:10" ht="22.7" customHeight="1" thickBot="1" x14ac:dyDescent="0.25">
      <c r="B621" s="147">
        <v>39926</v>
      </c>
      <c r="C621" s="146">
        <v>108.60021384382317</v>
      </c>
      <c r="D621" s="146">
        <v>116.61164708181683</v>
      </c>
      <c r="E621" s="146">
        <v>106.9312032870116</v>
      </c>
      <c r="H621" s="73">
        <f t="shared" si="25"/>
        <v>-9.6804437948052282</v>
      </c>
      <c r="J621" s="73">
        <f t="shared" si="26"/>
        <v>-8.3014381813964562</v>
      </c>
    </row>
    <row r="622" spans="2:10" ht="22.7" customHeight="1" thickBot="1" x14ac:dyDescent="0.25">
      <c r="B622" s="147">
        <v>39927</v>
      </c>
      <c r="C622" s="146">
        <v>109.06190552474861</v>
      </c>
      <c r="D622" s="146">
        <v>117.10739773875488</v>
      </c>
      <c r="E622" s="146">
        <v>107.54795718109311</v>
      </c>
      <c r="H622" s="73">
        <f t="shared" si="25"/>
        <v>-9.5594405576617731</v>
      </c>
      <c r="J622" s="73">
        <f t="shared" si="26"/>
        <v>-8.1629689859449623</v>
      </c>
    </row>
    <row r="623" spans="2:10" ht="22.7" customHeight="1" thickBot="1" x14ac:dyDescent="0.25">
      <c r="B623" s="147">
        <v>39930</v>
      </c>
      <c r="C623" s="146">
        <v>109.61669014239408</v>
      </c>
      <c r="D623" s="146">
        <v>117.70310879446544</v>
      </c>
      <c r="E623" s="146">
        <v>108.35620806406918</v>
      </c>
      <c r="H623" s="73">
        <f t="shared" si="25"/>
        <v>-9.346900730396257</v>
      </c>
      <c r="J623" s="73">
        <f t="shared" si="26"/>
        <v>-7.9410822926673301</v>
      </c>
    </row>
    <row r="624" spans="2:10" ht="22.7" customHeight="1" thickBot="1" x14ac:dyDescent="0.25">
      <c r="B624" s="147">
        <v>39931</v>
      </c>
      <c r="C624" s="146">
        <v>109.55386819569739</v>
      </c>
      <c r="D624" s="146">
        <v>117.6356524753856</v>
      </c>
      <c r="E624" s="146">
        <v>107.96724931172386</v>
      </c>
      <c r="H624" s="73">
        <f t="shared" si="25"/>
        <v>-9.6684031636617362</v>
      </c>
      <c r="J624" s="73">
        <f t="shared" si="26"/>
        <v>-8.2189395478422487</v>
      </c>
    </row>
    <row r="625" spans="2:10" ht="22.7" customHeight="1" thickBot="1" x14ac:dyDescent="0.25">
      <c r="B625" s="147">
        <v>39932</v>
      </c>
      <c r="C625" s="146">
        <v>109.55386819569739</v>
      </c>
      <c r="D625" s="146">
        <v>117.81615901674957</v>
      </c>
      <c r="E625" s="146">
        <v>108.46028087516967</v>
      </c>
      <c r="H625" s="73">
        <f t="shared" si="25"/>
        <v>-9.3558781415798933</v>
      </c>
      <c r="J625" s="73">
        <f t="shared" si="26"/>
        <v>-7.9410822926673381</v>
      </c>
    </row>
    <row r="626" spans="2:10" ht="22.7" customHeight="1" thickBot="1" x14ac:dyDescent="0.25">
      <c r="B626" s="147">
        <v>39933</v>
      </c>
      <c r="C626" s="146">
        <v>109.84026954742671</v>
      </c>
      <c r="D626" s="146">
        <v>118.12416007370612</v>
      </c>
      <c r="E626" s="146">
        <v>108.90867794906724</v>
      </c>
      <c r="H626" s="73">
        <f t="shared" si="25"/>
        <v>-9.2154821246388821</v>
      </c>
      <c r="J626" s="73">
        <f t="shared" si="26"/>
        <v>-7.8015218215212556</v>
      </c>
    </row>
    <row r="627" spans="2:10" ht="22.7" customHeight="1" thickBot="1" x14ac:dyDescent="0.25">
      <c r="B627" s="147">
        <v>39937</v>
      </c>
      <c r="C627" s="146">
        <v>109.74192476745917</v>
      </c>
      <c r="D627" s="146">
        <v>118.01839836555332</v>
      </c>
      <c r="E627" s="146">
        <v>109.14208405154322</v>
      </c>
      <c r="H627" s="73">
        <f t="shared" si="25"/>
        <v>-8.8763143140101022</v>
      </c>
      <c r="J627" s="73">
        <f t="shared" si="26"/>
        <v>-7.5211275842910279</v>
      </c>
    </row>
    <row r="628" spans="2:10" ht="22.7" customHeight="1" thickBot="1" x14ac:dyDescent="0.25">
      <c r="B628" s="147">
        <v>39938</v>
      </c>
      <c r="C628" s="146">
        <v>109.74192476745917</v>
      </c>
      <c r="D628" s="146">
        <v>118.01839836555332</v>
      </c>
      <c r="E628" s="146">
        <v>109.47501974923367</v>
      </c>
      <c r="H628" s="73">
        <f t="shared" si="25"/>
        <v>-8.5433786163196572</v>
      </c>
      <c r="J628" s="73">
        <f t="shared" si="26"/>
        <v>-7.2390226732760503</v>
      </c>
    </row>
    <row r="629" spans="2:10" ht="22.7" customHeight="1" thickBot="1" x14ac:dyDescent="0.25">
      <c r="B629" s="147">
        <v>39939</v>
      </c>
      <c r="C629" s="146">
        <v>109.88356406113371</v>
      </c>
      <c r="D629" s="146">
        <v>118.1707197561296</v>
      </c>
      <c r="E629" s="146">
        <v>109.44937801398733</v>
      </c>
      <c r="H629" s="73">
        <f t="shared" si="25"/>
        <v>-8.7213417421422719</v>
      </c>
      <c r="J629" s="73">
        <f t="shared" si="26"/>
        <v>-7.3802899399619593</v>
      </c>
    </row>
    <row r="630" spans="2:10" ht="22.7" customHeight="1" thickBot="1" x14ac:dyDescent="0.25">
      <c r="B630" s="147">
        <v>39940</v>
      </c>
      <c r="C630" s="146">
        <v>110.18492697508574</v>
      </c>
      <c r="D630" s="146">
        <v>118.49481074056202</v>
      </c>
      <c r="E630" s="146">
        <v>109.74955014409937</v>
      </c>
      <c r="H630" s="73">
        <f t="shared" si="25"/>
        <v>-8.7452605964626429</v>
      </c>
      <c r="J630" s="73">
        <f t="shared" si="26"/>
        <v>-7.3802899399619442</v>
      </c>
    </row>
    <row r="631" spans="2:10" ht="22.7" customHeight="1" thickBot="1" x14ac:dyDescent="0.25">
      <c r="B631" s="147">
        <v>39941</v>
      </c>
      <c r="C631" s="146">
        <v>110.60634886899858</v>
      </c>
      <c r="D631" s="146">
        <v>118.9480152661903</v>
      </c>
      <c r="E631" s="146">
        <v>110.3373414716589</v>
      </c>
      <c r="H631" s="73">
        <f t="shared" si="25"/>
        <v>-8.6106737945313938</v>
      </c>
      <c r="J631" s="73">
        <f t="shared" si="26"/>
        <v>-7.2390226732760672</v>
      </c>
    </row>
    <row r="632" spans="2:10" ht="22.7" customHeight="1" thickBot="1" x14ac:dyDescent="0.25">
      <c r="B632" s="147">
        <v>39944</v>
      </c>
      <c r="C632" s="146">
        <v>111.27877051753539</v>
      </c>
      <c r="D632" s="146">
        <v>119.67114934785323</v>
      </c>
      <c r="E632" s="146">
        <v>111.68954103957083</v>
      </c>
      <c r="H632" s="73">
        <f t="shared" si="25"/>
        <v>-7.9816083082824036</v>
      </c>
      <c r="J632" s="73">
        <f t="shared" si="26"/>
        <v>-6.6696178249963349</v>
      </c>
    </row>
    <row r="633" spans="2:10" ht="22.7" customHeight="1" thickBot="1" x14ac:dyDescent="0.25">
      <c r="B633" s="147">
        <v>39945</v>
      </c>
      <c r="C633" s="146">
        <v>111.39038752900201</v>
      </c>
      <c r="D633" s="146">
        <v>119.79118424747389</v>
      </c>
      <c r="E633" s="146">
        <v>111.80157007013018</v>
      </c>
      <c r="H633" s="73">
        <f t="shared" si="25"/>
        <v>-7.9896141773437108</v>
      </c>
      <c r="J633" s="73">
        <f t="shared" si="26"/>
        <v>-6.6696178249963269</v>
      </c>
    </row>
    <row r="634" spans="2:10" ht="22.7" customHeight="1" thickBot="1" x14ac:dyDescent="0.25">
      <c r="B634" s="147">
        <v>39946</v>
      </c>
      <c r="C634" s="146">
        <v>110.82387395497793</v>
      </c>
      <c r="D634" s="146">
        <v>119.18194557410143</v>
      </c>
      <c r="E634" s="146">
        <v>111.74742888259235</v>
      </c>
      <c r="H634" s="73">
        <f t="shared" si="25"/>
        <v>-7.4345166915090886</v>
      </c>
      <c r="J634" s="73">
        <f t="shared" si="26"/>
        <v>-6.2379554685878782</v>
      </c>
    </row>
    <row r="635" spans="2:10" ht="22.7" customHeight="1" thickBot="1" x14ac:dyDescent="0.25">
      <c r="B635" s="147">
        <v>39947</v>
      </c>
      <c r="C635" s="146">
        <v>111.2559892759341</v>
      </c>
      <c r="D635" s="146">
        <v>119.64664999947513</v>
      </c>
      <c r="E635" s="146">
        <v>112.0104587263077</v>
      </c>
      <c r="H635" s="73">
        <f t="shared" si="25"/>
        <v>-7.6361912731674266</v>
      </c>
      <c r="J635" s="73">
        <f t="shared" si="26"/>
        <v>-6.3822859003582009</v>
      </c>
    </row>
    <row r="636" spans="2:10" ht="22.7" customHeight="1" thickBot="1" x14ac:dyDescent="0.25">
      <c r="B636" s="147">
        <v>39948</v>
      </c>
      <c r="C636" s="146">
        <v>111.44318590363942</v>
      </c>
      <c r="D636" s="146">
        <v>119.84796454929763</v>
      </c>
      <c r="E636" s="146">
        <v>112.19892480600151</v>
      </c>
      <c r="H636" s="73">
        <f t="shared" si="25"/>
        <v>-7.6490397432961146</v>
      </c>
      <c r="J636" s="73">
        <f t="shared" si="26"/>
        <v>-6.3822859003581982</v>
      </c>
    </row>
    <row r="637" spans="2:10" ht="22.7" customHeight="1" thickBot="1" x14ac:dyDescent="0.25">
      <c r="B637" s="147">
        <v>39951</v>
      </c>
      <c r="C637" s="146">
        <v>111.34947025784481</v>
      </c>
      <c r="D637" s="146">
        <v>119.74718109354988</v>
      </c>
      <c r="E637" s="146">
        <v>111.76050175840389</v>
      </c>
      <c r="H637" s="73">
        <f t="shared" si="25"/>
        <v>-7.9866793351459933</v>
      </c>
      <c r="J637" s="73">
        <f t="shared" si="26"/>
        <v>-6.6696178249962923</v>
      </c>
    </row>
    <row r="638" spans="2:10" ht="22.7" customHeight="1" thickBot="1" x14ac:dyDescent="0.25">
      <c r="B638" s="147">
        <v>39952</v>
      </c>
      <c r="C638" s="146">
        <v>111.48061551543103</v>
      </c>
      <c r="D638" s="146">
        <v>119.8882170129249</v>
      </c>
      <c r="E638" s="146">
        <v>112.06410495769663</v>
      </c>
      <c r="H638" s="73">
        <f t="shared" si="25"/>
        <v>-7.8241120552282695</v>
      </c>
      <c r="J638" s="73">
        <f t="shared" si="26"/>
        <v>-6.5261726716519339</v>
      </c>
    </row>
    <row r="639" spans="2:10" ht="22.7" customHeight="1" thickBot="1" x14ac:dyDescent="0.25">
      <c r="B639" s="147">
        <v>39953</v>
      </c>
      <c r="C639" s="146">
        <v>111.93738435038914</v>
      </c>
      <c r="D639" s="146">
        <v>120.37943426138564</v>
      </c>
      <c r="E639" s="146">
        <v>112.69647460159027</v>
      </c>
      <c r="H639" s="73">
        <f t="shared" si="25"/>
        <v>-7.6829596597953724</v>
      </c>
      <c r="J639" s="73">
        <f t="shared" si="26"/>
        <v>-6.3822859003581911</v>
      </c>
    </row>
    <row r="640" spans="2:10" ht="22.7" customHeight="1" thickBot="1" x14ac:dyDescent="0.25">
      <c r="B640" s="147">
        <v>39954</v>
      </c>
      <c r="C640" s="146">
        <v>111.93738435038914</v>
      </c>
      <c r="D640" s="146">
        <v>120.41251888059359</v>
      </c>
      <c r="E640" s="146">
        <v>113.07556818002709</v>
      </c>
      <c r="H640" s="73">
        <f t="shared" ref="H640:H703" si="27">E640-D640</f>
        <v>-7.3369507005665042</v>
      </c>
      <c r="J640" s="73">
        <f t="shared" si="26"/>
        <v>-6.0931793211984466</v>
      </c>
    </row>
    <row r="641" spans="2:10" ht="22.7" customHeight="1" thickBot="1" x14ac:dyDescent="0.25">
      <c r="B641" s="147">
        <v>39955</v>
      </c>
      <c r="C641" s="146">
        <v>111.78093460885714</v>
      </c>
      <c r="D641" s="146">
        <v>120.24422383273793</v>
      </c>
      <c r="E641" s="146">
        <v>113.97343260033979</v>
      </c>
      <c r="H641" s="73">
        <f t="shared" si="27"/>
        <v>-6.270791232398139</v>
      </c>
      <c r="J641" s="73">
        <f t="shared" si="26"/>
        <v>-5.2150457065787474</v>
      </c>
    </row>
    <row r="642" spans="2:10" ht="22.7" customHeight="1" thickBot="1" x14ac:dyDescent="0.25">
      <c r="B642" s="147">
        <v>39958</v>
      </c>
      <c r="C642" s="146">
        <v>112.08</v>
      </c>
      <c r="D642" s="146">
        <v>120.56223486968325</v>
      </c>
      <c r="E642" s="146">
        <v>114.63217214616917</v>
      </c>
      <c r="H642" s="73">
        <f t="shared" si="27"/>
        <v>-5.9300627235140837</v>
      </c>
      <c r="J642" s="73">
        <f t="shared" si="26"/>
        <v>-4.9186735215417494</v>
      </c>
    </row>
    <row r="643" spans="2:10" ht="22.7" customHeight="1" thickBot="1" x14ac:dyDescent="0.25">
      <c r="B643" s="147">
        <v>39959</v>
      </c>
      <c r="C643" s="146">
        <v>111.03</v>
      </c>
      <c r="D643" s="146">
        <v>119.4407131525729</v>
      </c>
      <c r="E643" s="146">
        <v>113.56581442079666</v>
      </c>
      <c r="H643" s="73">
        <f t="shared" si="27"/>
        <v>-5.8748987317762413</v>
      </c>
      <c r="J643" s="73">
        <f t="shared" si="26"/>
        <v>-4.918673521541753</v>
      </c>
    </row>
    <row r="644" spans="2:10" ht="22.7" customHeight="1" thickBot="1" x14ac:dyDescent="0.25">
      <c r="B644" s="147">
        <v>39960</v>
      </c>
      <c r="C644" s="146">
        <v>111.85</v>
      </c>
      <c r="D644" s="146">
        <v>120.46698231435104</v>
      </c>
      <c r="E644" s="146">
        <v>114.54160475305468</v>
      </c>
      <c r="H644" s="73">
        <f t="shared" si="27"/>
        <v>-5.925377561296358</v>
      </c>
      <c r="J644" s="73">
        <f t="shared" si="26"/>
        <v>-4.9186735215417423</v>
      </c>
    </row>
    <row r="645" spans="2:10" ht="22.7" customHeight="1" thickBot="1" x14ac:dyDescent="0.25">
      <c r="B645" s="147">
        <v>39961</v>
      </c>
      <c r="C645" s="146">
        <v>112.24898712114823</v>
      </c>
      <c r="D645" s="146">
        <v>121.17275236457098</v>
      </c>
      <c r="E645" s="146">
        <v>114.85353794483912</v>
      </c>
      <c r="H645" s="73">
        <f t="shared" si="27"/>
        <v>-6.319214419731864</v>
      </c>
      <c r="J645" s="73">
        <f t="shared" si="26"/>
        <v>-5.2150457065787537</v>
      </c>
    </row>
    <row r="646" spans="2:10" ht="22.7" customHeight="1" thickBot="1" x14ac:dyDescent="0.25">
      <c r="B646" s="147">
        <v>39962</v>
      </c>
      <c r="C646" s="146">
        <v>113.44774144011316</v>
      </c>
      <c r="D646" s="146">
        <v>122.46680733970518</v>
      </c>
      <c r="E646" s="146">
        <v>116.26130285828884</v>
      </c>
      <c r="H646" s="73">
        <f t="shared" si="27"/>
        <v>-6.2055044814163409</v>
      </c>
      <c r="J646" s="73">
        <f t="shared" si="26"/>
        <v>-5.0670909254645391</v>
      </c>
    </row>
    <row r="647" spans="2:10" ht="22.7" customHeight="1" thickBot="1" x14ac:dyDescent="0.25">
      <c r="B647" s="147">
        <v>39965</v>
      </c>
      <c r="C647" s="146">
        <v>114.77926985864141</v>
      </c>
      <c r="D647" s="146">
        <v>123.90419192073999</v>
      </c>
      <c r="E647" s="146">
        <v>118.36490166118116</v>
      </c>
      <c r="H647" s="73">
        <f t="shared" si="27"/>
        <v>-5.5392902595588254</v>
      </c>
      <c r="J647" s="73">
        <f t="shared" si="26"/>
        <v>-4.4706237728439753</v>
      </c>
    </row>
    <row r="648" spans="2:10" ht="22.7" customHeight="1" thickBot="1" x14ac:dyDescent="0.25">
      <c r="B648" s="147">
        <v>39966</v>
      </c>
      <c r="C648" s="146">
        <v>115.0323568912829</v>
      </c>
      <c r="D648" s="146">
        <v>124.17739930656569</v>
      </c>
      <c r="E648" s="146">
        <v>118.62589497266698</v>
      </c>
      <c r="H648" s="73">
        <f t="shared" si="27"/>
        <v>-5.5515043338987056</v>
      </c>
      <c r="J648" s="73">
        <f t="shared" si="26"/>
        <v>-4.4706237728439673</v>
      </c>
    </row>
    <row r="649" spans="2:10" ht="22.7" customHeight="1" thickBot="1" x14ac:dyDescent="0.25">
      <c r="B649" s="147">
        <v>39967</v>
      </c>
      <c r="C649" s="146">
        <v>116.83597886968136</v>
      </c>
      <c r="D649" s="146">
        <v>126.1244087625343</v>
      </c>
      <c r="E649" s="146">
        <v>121.05631209187375</v>
      </c>
      <c r="H649" s="73">
        <f t="shared" si="27"/>
        <v>-5.0680966706605517</v>
      </c>
      <c r="J649" s="73">
        <f t="shared" si="26"/>
        <v>-4.0183313605875526</v>
      </c>
    </row>
    <row r="650" spans="2:10" ht="22.7" customHeight="1" thickBot="1" x14ac:dyDescent="0.25">
      <c r="B650" s="147">
        <v>39968</v>
      </c>
      <c r="C650" s="146">
        <v>118.38122213063804</v>
      </c>
      <c r="D650" s="146">
        <v>127.7924984603134</v>
      </c>
      <c r="E650" s="146">
        <v>122.27143568836148</v>
      </c>
      <c r="H650" s="73">
        <f t="shared" si="27"/>
        <v>-5.5210627719519181</v>
      </c>
      <c r="J650" s="73">
        <f t="shared" ref="J650:J713" si="28">H650/D650*100</f>
        <v>-4.3203340090158049</v>
      </c>
    </row>
    <row r="651" spans="2:10" ht="22.7" customHeight="1" thickBot="1" x14ac:dyDescent="0.25">
      <c r="B651" s="147">
        <v>39969</v>
      </c>
      <c r="C651" s="146">
        <v>119.61195647968181</v>
      </c>
      <c r="D651" s="146">
        <v>129.14186048684397</v>
      </c>
      <c r="E651" s="146">
        <v>123.56250076835511</v>
      </c>
      <c r="H651" s="73">
        <f t="shared" si="27"/>
        <v>-5.5793597184888597</v>
      </c>
      <c r="J651" s="73">
        <f t="shared" si="28"/>
        <v>-4.3203340090158022</v>
      </c>
    </row>
    <row r="652" spans="2:10" ht="22.7" customHeight="1" thickBot="1" x14ac:dyDescent="0.25">
      <c r="B652" s="147">
        <v>39972</v>
      </c>
      <c r="C652" s="146">
        <v>119.76263837391745</v>
      </c>
      <c r="D652" s="146">
        <v>129.30454773597845</v>
      </c>
      <c r="E652" s="146">
        <v>122.94447918433956</v>
      </c>
      <c r="H652" s="73">
        <f t="shared" si="27"/>
        <v>-6.3600685516388893</v>
      </c>
      <c r="J652" s="73">
        <f t="shared" si="28"/>
        <v>-4.9186735215417539</v>
      </c>
    </row>
    <row r="653" spans="2:10" ht="22.7" customHeight="1" thickBot="1" x14ac:dyDescent="0.25">
      <c r="B653" s="147">
        <v>39973</v>
      </c>
      <c r="C653" s="146">
        <v>119.69212679254322</v>
      </c>
      <c r="D653" s="146">
        <v>129.22841824965838</v>
      </c>
      <c r="E653" s="146">
        <v>122.48909717204992</v>
      </c>
      <c r="H653" s="73">
        <f t="shared" si="27"/>
        <v>-6.7393210776084516</v>
      </c>
      <c r="J653" s="73">
        <f t="shared" si="28"/>
        <v>-5.2150457065787599</v>
      </c>
    </row>
    <row r="654" spans="2:10" ht="22.7" customHeight="1" thickBot="1" x14ac:dyDescent="0.25">
      <c r="B654" s="147">
        <v>39974</v>
      </c>
      <c r="C654" s="146">
        <v>120.31136403565989</v>
      </c>
      <c r="D654" s="146">
        <v>129.89699229536774</v>
      </c>
      <c r="E654" s="146">
        <v>123.70117682980531</v>
      </c>
      <c r="H654" s="73">
        <f t="shared" si="27"/>
        <v>-6.1958154655624327</v>
      </c>
      <c r="J654" s="73">
        <f t="shared" si="28"/>
        <v>-4.7697913216296861</v>
      </c>
    </row>
    <row r="655" spans="2:10" ht="22.7" customHeight="1" thickBot="1" x14ac:dyDescent="0.25">
      <c r="B655" s="147">
        <v>39975</v>
      </c>
      <c r="C655" s="146">
        <v>120.00596458345605</v>
      </c>
      <c r="D655" s="146">
        <v>129.56726059788508</v>
      </c>
      <c r="E655" s="146">
        <v>123.38717264621384</v>
      </c>
      <c r="H655" s="73">
        <f t="shared" si="27"/>
        <v>-6.1800879516712399</v>
      </c>
      <c r="J655" s="73">
        <f t="shared" si="28"/>
        <v>-4.7697913216296843</v>
      </c>
    </row>
    <row r="656" spans="2:10" ht="22.7" customHeight="1" thickBot="1" x14ac:dyDescent="0.25">
      <c r="B656" s="147">
        <v>39976</v>
      </c>
      <c r="C656" s="146">
        <v>121.14069930853979</v>
      </c>
      <c r="D656" s="146">
        <v>130.79240361760682</v>
      </c>
      <c r="E656" s="146">
        <v>124.55387890050334</v>
      </c>
      <c r="H656" s="73">
        <f t="shared" si="27"/>
        <v>-6.2385247171034877</v>
      </c>
      <c r="J656" s="73">
        <f t="shared" si="28"/>
        <v>-4.7697913216296906</v>
      </c>
    </row>
    <row r="657" spans="2:10" ht="22.7" customHeight="1" thickBot="1" x14ac:dyDescent="0.25">
      <c r="B657" s="147">
        <v>39979</v>
      </c>
      <c r="C657" s="146">
        <v>124.10257984146098</v>
      </c>
      <c r="D657" s="146">
        <v>133.99026755879385</v>
      </c>
      <c r="E657" s="146">
        <v>127.20085887031654</v>
      </c>
      <c r="H657" s="73">
        <f t="shared" si="27"/>
        <v>-6.7894086884773088</v>
      </c>
      <c r="J657" s="73">
        <f t="shared" si="28"/>
        <v>-5.0670909254645462</v>
      </c>
    </row>
    <row r="658" spans="2:10" ht="22.7" customHeight="1" thickBot="1" x14ac:dyDescent="0.25">
      <c r="B658" s="147">
        <v>39980</v>
      </c>
      <c r="C658" s="146">
        <v>125.25587116565129</v>
      </c>
      <c r="D658" s="146">
        <v>135.24792790131619</v>
      </c>
      <c r="E658" s="146">
        <v>127.99520363524925</v>
      </c>
      <c r="H658" s="73">
        <f t="shared" si="27"/>
        <v>-7.2527242660669344</v>
      </c>
      <c r="J658" s="73">
        <f t="shared" si="28"/>
        <v>-5.3625400245384123</v>
      </c>
    </row>
    <row r="659" spans="2:10" ht="22.7" customHeight="1" thickBot="1" x14ac:dyDescent="0.25">
      <c r="B659" s="147">
        <v>39981</v>
      </c>
      <c r="C659" s="146">
        <v>125.55776927870861</v>
      </c>
      <c r="D659" s="146">
        <v>135.57390938105314</v>
      </c>
      <c r="E659" s="146">
        <v>128.50366804063555</v>
      </c>
      <c r="H659" s="73">
        <f t="shared" si="27"/>
        <v>-7.0702413404175957</v>
      </c>
      <c r="J659" s="73">
        <f t="shared" si="28"/>
        <v>-5.2150457065787634</v>
      </c>
    </row>
    <row r="660" spans="2:10" ht="22.7" customHeight="1" thickBot="1" x14ac:dyDescent="0.25">
      <c r="B660" s="147">
        <v>39982</v>
      </c>
      <c r="C660" s="146">
        <v>125.46922460126548</v>
      </c>
      <c r="D660" s="146">
        <v>135.54880603098448</v>
      </c>
      <c r="E660" s="146">
        <v>128.47987384174684</v>
      </c>
      <c r="H660" s="73">
        <f t="shared" si="27"/>
        <v>-7.0689321892376427</v>
      </c>
      <c r="J660" s="73">
        <f t="shared" si="28"/>
        <v>-5.2150457065787714</v>
      </c>
    </row>
    <row r="661" spans="2:10" ht="22.7" customHeight="1" thickBot="1" x14ac:dyDescent="0.25">
      <c r="B661" s="147">
        <v>39983</v>
      </c>
      <c r="C661" s="146">
        <v>125.27773974201695</v>
      </c>
      <c r="D661" s="146">
        <v>135.34193821836641</v>
      </c>
      <c r="E661" s="146">
        <v>128.28379428010902</v>
      </c>
      <c r="H661" s="73">
        <f t="shared" si="27"/>
        <v>-7.0581439382573876</v>
      </c>
      <c r="J661" s="73">
        <f t="shared" si="28"/>
        <v>-5.2150457065787545</v>
      </c>
    </row>
    <row r="662" spans="2:10" ht="22.7" customHeight="1" thickBot="1" x14ac:dyDescent="0.25">
      <c r="B662" s="147">
        <v>39986</v>
      </c>
      <c r="C662" s="146">
        <v>124.98080794668343</v>
      </c>
      <c r="D662" s="146">
        <v>135.02115238058025</v>
      </c>
      <c r="E662" s="146">
        <v>127.97973757038363</v>
      </c>
      <c r="H662" s="73">
        <f t="shared" si="27"/>
        <v>-7.0414148101966134</v>
      </c>
      <c r="J662" s="73">
        <f t="shared" si="28"/>
        <v>-5.215045706578759</v>
      </c>
    </row>
    <row r="663" spans="2:10" ht="22.7" customHeight="1" thickBot="1" x14ac:dyDescent="0.25">
      <c r="B663" s="147">
        <v>39987</v>
      </c>
      <c r="C663" s="146">
        <v>124.81</v>
      </c>
      <c r="D663" s="146">
        <v>134.9329445039094</v>
      </c>
      <c r="E663" s="146">
        <v>127.89612977479796</v>
      </c>
      <c r="H663" s="73">
        <f t="shared" si="27"/>
        <v>-7.0368147291114411</v>
      </c>
      <c r="J663" s="73">
        <f t="shared" si="28"/>
        <v>-5.2150457065787696</v>
      </c>
    </row>
    <row r="664" spans="2:10" ht="22.7" customHeight="1" thickBot="1" x14ac:dyDescent="0.25">
      <c r="B664" s="147">
        <v>39988</v>
      </c>
      <c r="C664" s="146">
        <v>125.16455109522153</v>
      </c>
      <c r="D664" s="146">
        <v>135.35236286091057</v>
      </c>
      <c r="E664" s="146">
        <v>128.93516297106225</v>
      </c>
      <c r="H664" s="73">
        <f t="shared" si="27"/>
        <v>-6.4171998898483196</v>
      </c>
      <c r="J664" s="73">
        <f t="shared" si="28"/>
        <v>-4.7411066598391765</v>
      </c>
    </row>
    <row r="665" spans="2:10" ht="22.7" customHeight="1" thickBot="1" x14ac:dyDescent="0.25">
      <c r="B665" s="147">
        <v>39989</v>
      </c>
      <c r="C665" s="146">
        <v>125.14227092275485</v>
      </c>
      <c r="D665" s="146">
        <v>135.32826918612867</v>
      </c>
      <c r="E665" s="146">
        <v>128.71061059851789</v>
      </c>
      <c r="H665" s="73">
        <f t="shared" si="27"/>
        <v>-6.6176585876107765</v>
      </c>
      <c r="J665" s="73">
        <f t="shared" si="28"/>
        <v>-4.8900784938798996</v>
      </c>
    </row>
    <row r="666" spans="2:10" ht="22.7" customHeight="1" thickBot="1" x14ac:dyDescent="0.25">
      <c r="B666" s="147">
        <v>39990</v>
      </c>
      <c r="C666" s="146">
        <v>125.17553106573575</v>
      </c>
      <c r="D666" s="146">
        <v>135.36423654990833</v>
      </c>
      <c r="E666" s="146">
        <v>128.94647371580018</v>
      </c>
      <c r="H666" s="73">
        <f t="shared" si="27"/>
        <v>-6.4177628341081459</v>
      </c>
      <c r="J666" s="73">
        <f t="shared" si="28"/>
        <v>-4.7411066598391658</v>
      </c>
    </row>
    <row r="667" spans="2:10" ht="22.7" customHeight="1" thickBot="1" x14ac:dyDescent="0.25">
      <c r="B667" s="147">
        <v>39993</v>
      </c>
      <c r="C667" s="146">
        <v>125.40671521429081</v>
      </c>
      <c r="D667" s="146">
        <v>135.61423801189662</v>
      </c>
      <c r="E667" s="146">
        <v>129.18462234182445</v>
      </c>
      <c r="H667" s="73">
        <f t="shared" si="27"/>
        <v>-6.4296156700721667</v>
      </c>
      <c r="J667" s="73">
        <f t="shared" si="28"/>
        <v>-4.7411066598391649</v>
      </c>
    </row>
    <row r="668" spans="2:10" ht="22.7" customHeight="1" thickBot="1" x14ac:dyDescent="0.25">
      <c r="B668" s="147">
        <v>39994</v>
      </c>
      <c r="C668" s="146">
        <v>126.71837332701985</v>
      </c>
      <c r="D668" s="146">
        <v>137.03265898868335</v>
      </c>
      <c r="E668" s="146">
        <v>130.94599910914368</v>
      </c>
      <c r="H668" s="73">
        <f t="shared" si="27"/>
        <v>-6.0866598795396669</v>
      </c>
      <c r="J668" s="73">
        <f t="shared" si="28"/>
        <v>-4.4417585738027059</v>
      </c>
    </row>
    <row r="669" spans="2:10" ht="22.7" customHeight="1" thickBot="1" x14ac:dyDescent="0.25">
      <c r="B669" s="147">
        <v>39995</v>
      </c>
      <c r="C669" s="146">
        <v>130.26540540159405</v>
      </c>
      <c r="D669" s="146">
        <v>140.86840296120644</v>
      </c>
      <c r="E669" s="146">
        <v>134.40019439611891</v>
      </c>
      <c r="H669" s="73">
        <f t="shared" si="27"/>
        <v>-6.4682085650875365</v>
      </c>
      <c r="J669" s="73">
        <f t="shared" si="28"/>
        <v>-4.5916674208827422</v>
      </c>
    </row>
    <row r="670" spans="2:10" ht="22.7" customHeight="1" thickBot="1" x14ac:dyDescent="0.25">
      <c r="B670" s="147">
        <v>39996</v>
      </c>
      <c r="C670" s="146">
        <v>130.32019797124229</v>
      </c>
      <c r="D670" s="146">
        <v>140.92765539094168</v>
      </c>
      <c r="E670" s="146">
        <v>134.66798917475541</v>
      </c>
      <c r="H670" s="73">
        <f t="shared" si="27"/>
        <v>-6.2596662161862753</v>
      </c>
      <c r="J670" s="73">
        <f t="shared" si="28"/>
        <v>-4.4417585738027006</v>
      </c>
    </row>
    <row r="671" spans="2:10" ht="22.7" customHeight="1" thickBot="1" x14ac:dyDescent="0.25">
      <c r="B671" s="147">
        <v>39997</v>
      </c>
      <c r="C671" s="146">
        <v>129.99339988182291</v>
      </c>
      <c r="D671" s="146">
        <v>140.57425745842568</v>
      </c>
      <c r="E671" s="146">
        <v>134.11955507655929</v>
      </c>
      <c r="H671" s="73">
        <f t="shared" si="27"/>
        <v>-6.4547023818663831</v>
      </c>
      <c r="J671" s="73">
        <f t="shared" si="28"/>
        <v>-4.5916674208827581</v>
      </c>
    </row>
    <row r="672" spans="2:10" ht="22.7" customHeight="1" thickBot="1" x14ac:dyDescent="0.25">
      <c r="B672" s="147">
        <v>40000</v>
      </c>
      <c r="C672" s="146">
        <v>128.27136023705592</v>
      </c>
      <c r="D672" s="146">
        <v>138.71205180339118</v>
      </c>
      <c r="E672" s="146">
        <v>132.34285571189685</v>
      </c>
      <c r="H672" s="73">
        <f t="shared" si="27"/>
        <v>-6.3691960914943309</v>
      </c>
      <c r="J672" s="73">
        <f t="shared" si="28"/>
        <v>-4.5916674208827608</v>
      </c>
    </row>
    <row r="673" spans="2:10" ht="22.7" customHeight="1" thickBot="1" x14ac:dyDescent="0.25">
      <c r="B673" s="147">
        <v>40001</v>
      </c>
      <c r="C673" s="146">
        <v>128.53701247621277</v>
      </c>
      <c r="D673" s="146">
        <v>138.99932689809285</v>
      </c>
      <c r="E673" s="146">
        <v>132.6169400896668</v>
      </c>
      <c r="H673" s="73">
        <f t="shared" si="27"/>
        <v>-6.3823868084260482</v>
      </c>
      <c r="J673" s="73">
        <f t="shared" si="28"/>
        <v>-4.5916674208827546</v>
      </c>
    </row>
    <row r="674" spans="2:10" ht="22.7" customHeight="1" thickBot="1" x14ac:dyDescent="0.25">
      <c r="B674" s="147">
        <v>40002</v>
      </c>
      <c r="C674" s="146">
        <v>128.44724470751066</v>
      </c>
      <c r="D674" s="146">
        <v>138.902252450925</v>
      </c>
      <c r="E674" s="146">
        <v>132.31276306507536</v>
      </c>
      <c r="H674" s="73">
        <f t="shared" si="27"/>
        <v>-6.5894893858496459</v>
      </c>
      <c r="J674" s="73">
        <f t="shared" si="28"/>
        <v>-4.743975903614488</v>
      </c>
    </row>
    <row r="675" spans="2:10" ht="22.7" customHeight="1" thickBot="1" x14ac:dyDescent="0.25">
      <c r="B675" s="147">
        <v>40003</v>
      </c>
      <c r="C675" s="146">
        <v>128.52622769524973</v>
      </c>
      <c r="D675" s="146">
        <v>139.38196622796738</v>
      </c>
      <c r="E675" s="146">
        <v>132.76971933612853</v>
      </c>
      <c r="H675" s="73">
        <f t="shared" si="27"/>
        <v>-6.6122468918388506</v>
      </c>
      <c r="J675" s="73">
        <f t="shared" si="28"/>
        <v>-4.7439759036144844</v>
      </c>
    </row>
    <row r="676" spans="2:10" ht="22.7" customHeight="1" thickBot="1" x14ac:dyDescent="0.25">
      <c r="B676" s="147">
        <v>40004</v>
      </c>
      <c r="C676" s="146">
        <v>128.93588912748726</v>
      </c>
      <c r="D676" s="146">
        <v>139.82622898224676</v>
      </c>
      <c r="E676" s="146">
        <v>133.19290637239615</v>
      </c>
      <c r="H676" s="73">
        <f t="shared" si="27"/>
        <v>-6.6333226098506088</v>
      </c>
      <c r="J676" s="73">
        <f t="shared" si="28"/>
        <v>-4.7439759036144915</v>
      </c>
    </row>
    <row r="677" spans="2:10" ht="22.7" customHeight="1" thickBot="1" x14ac:dyDescent="0.25">
      <c r="B677" s="147">
        <v>40007</v>
      </c>
      <c r="C677" s="146">
        <v>128.85200272909299</v>
      </c>
      <c r="D677" s="146">
        <v>139.75549949486972</v>
      </c>
      <c r="E677" s="146">
        <v>133.56807710865078</v>
      </c>
      <c r="H677" s="73">
        <f t="shared" si="27"/>
        <v>-6.187422386218941</v>
      </c>
      <c r="J677" s="73">
        <f t="shared" si="28"/>
        <v>-4.4273194318525366</v>
      </c>
    </row>
    <row r="678" spans="2:10" ht="22.7" customHeight="1" thickBot="1" x14ac:dyDescent="0.25">
      <c r="B678" s="147">
        <v>40008</v>
      </c>
      <c r="C678" s="146">
        <v>128.64201094840018</v>
      </c>
      <c r="D678" s="146">
        <v>139.52773814402568</v>
      </c>
      <c r="E678" s="146">
        <v>133.552200932349</v>
      </c>
      <c r="H678" s="73">
        <f t="shared" si="27"/>
        <v>-5.9755372116766807</v>
      </c>
      <c r="J678" s="73">
        <f t="shared" si="28"/>
        <v>-4.2826876513317451</v>
      </c>
    </row>
    <row r="679" spans="2:10" ht="22.7" customHeight="1" thickBot="1" x14ac:dyDescent="0.25">
      <c r="B679" s="147">
        <v>40009</v>
      </c>
      <c r="C679" s="146">
        <v>128.53143476556551</v>
      </c>
      <c r="D679" s="146">
        <v>139.42282164574996</v>
      </c>
      <c r="E679" s="146">
        <v>133.65403863433895</v>
      </c>
      <c r="H679" s="73">
        <f t="shared" si="27"/>
        <v>-5.768783011411017</v>
      </c>
      <c r="J679" s="73">
        <f t="shared" si="28"/>
        <v>-4.1376174598363304</v>
      </c>
    </row>
    <row r="680" spans="2:10" ht="22.7" customHeight="1" thickBot="1" x14ac:dyDescent="0.25">
      <c r="B680" s="147">
        <v>40010</v>
      </c>
      <c r="C680" s="146">
        <v>128.16055064756341</v>
      </c>
      <c r="D680" s="146">
        <v>139.02050986630269</v>
      </c>
      <c r="E680" s="146">
        <v>133.67356717913717</v>
      </c>
      <c r="H680" s="73">
        <f t="shared" si="27"/>
        <v>-5.346942687165523</v>
      </c>
      <c r="J680" s="73">
        <f t="shared" si="28"/>
        <v>-3.8461538461538716</v>
      </c>
    </row>
    <row r="681" spans="2:10" ht="22.7" customHeight="1" thickBot="1" x14ac:dyDescent="0.25">
      <c r="B681" s="147">
        <v>40011</v>
      </c>
      <c r="C681" s="146">
        <v>127.80366937295086</v>
      </c>
      <c r="D681" s="146">
        <v>138.63338749422303</v>
      </c>
      <c r="E681" s="146">
        <v>133.74865404224531</v>
      </c>
      <c r="H681" s="73">
        <f t="shared" si="27"/>
        <v>-4.8847334519777235</v>
      </c>
      <c r="J681" s="73">
        <f t="shared" si="28"/>
        <v>-3.5234899328859539</v>
      </c>
    </row>
    <row r="682" spans="2:10" ht="22.7" customHeight="1" thickBot="1" x14ac:dyDescent="0.25">
      <c r="B682" s="147">
        <v>40014</v>
      </c>
      <c r="C682" s="146">
        <v>127.83539866824943</v>
      </c>
      <c r="D682" s="146">
        <v>138.66780543943247</v>
      </c>
      <c r="E682" s="146">
        <v>133.98623119529637</v>
      </c>
      <c r="H682" s="73">
        <f t="shared" si="27"/>
        <v>-4.681574244136101</v>
      </c>
      <c r="J682" s="73">
        <f t="shared" si="28"/>
        <v>-3.3761075465933774</v>
      </c>
    </row>
    <row r="683" spans="2:10" ht="22.7" customHeight="1" thickBot="1" x14ac:dyDescent="0.25">
      <c r="B683" s="147">
        <v>40015</v>
      </c>
      <c r="C683" s="146">
        <v>127.8558245813478</v>
      </c>
      <c r="D683" s="146">
        <v>138.6899621861001</v>
      </c>
      <c r="E683" s="146">
        <v>134.21266995518403</v>
      </c>
      <c r="H683" s="73">
        <f t="shared" si="27"/>
        <v>-4.4772922309160776</v>
      </c>
      <c r="J683" s="73">
        <f t="shared" si="28"/>
        <v>-3.2282741738066494</v>
      </c>
    </row>
    <row r="684" spans="2:10" ht="22.7" customHeight="1" thickBot="1" x14ac:dyDescent="0.25">
      <c r="B684" s="147">
        <v>40016</v>
      </c>
      <c r="C684" s="146">
        <v>126.66948250322537</v>
      </c>
      <c r="D684" s="146">
        <v>137.40309286674503</v>
      </c>
      <c r="E684" s="146">
        <v>132.96734430571632</v>
      </c>
      <c r="H684" s="73">
        <f t="shared" si="27"/>
        <v>-4.4357485610287029</v>
      </c>
      <c r="J684" s="73">
        <f t="shared" si="28"/>
        <v>-3.2282741738066543</v>
      </c>
    </row>
    <row r="685" spans="2:10" ht="22.7" customHeight="1" thickBot="1" x14ac:dyDescent="0.25">
      <c r="B685" s="147">
        <v>40017</v>
      </c>
      <c r="C685" s="146">
        <v>127.2100900730444</v>
      </c>
      <c r="D685" s="146">
        <v>137.9895099788416</v>
      </c>
      <c r="E685" s="146">
        <v>133.73944998715487</v>
      </c>
      <c r="H685" s="73">
        <f t="shared" si="27"/>
        <v>-4.2500599916867259</v>
      </c>
      <c r="J685" s="73">
        <f t="shared" si="28"/>
        <v>-3.0799877413423689</v>
      </c>
    </row>
    <row r="686" spans="2:10" ht="22.7" customHeight="1" thickBot="1" x14ac:dyDescent="0.25">
      <c r="B686" s="147">
        <v>40018</v>
      </c>
      <c r="C686" s="146">
        <v>126.39011194806756</v>
      </c>
      <c r="D686" s="146">
        <v>137.10004924821911</v>
      </c>
      <c r="E686" s="146">
        <v>132.67408376606264</v>
      </c>
      <c r="H686" s="73">
        <f t="shared" si="27"/>
        <v>-4.4259654821564709</v>
      </c>
      <c r="J686" s="73">
        <f t="shared" si="28"/>
        <v>-3.2282741738066614</v>
      </c>
    </row>
    <row r="687" spans="2:10" ht="22.7" customHeight="1" thickBot="1" x14ac:dyDescent="0.25">
      <c r="B687" s="147">
        <v>40021</v>
      </c>
      <c r="C687" s="146">
        <v>127.05468216972018</v>
      </c>
      <c r="D687" s="146">
        <v>137.85412381776652</v>
      </c>
      <c r="E687" s="146">
        <v>133.40381474103012</v>
      </c>
      <c r="H687" s="73">
        <f t="shared" si="27"/>
        <v>-4.4503090767364029</v>
      </c>
      <c r="J687" s="73">
        <f t="shared" si="28"/>
        <v>-3.2282741738066534</v>
      </c>
    </row>
    <row r="688" spans="2:10" ht="22.7" customHeight="1" thickBot="1" x14ac:dyDescent="0.25">
      <c r="B688" s="147">
        <v>40022</v>
      </c>
      <c r="C688" s="146">
        <v>127.38967045844285</v>
      </c>
      <c r="D688" s="146">
        <v>138.21758556701076</v>
      </c>
      <c r="E688" s="146">
        <v>133.75554294849184</v>
      </c>
      <c r="H688" s="73">
        <f t="shared" si="27"/>
        <v>-4.4620426185189217</v>
      </c>
      <c r="J688" s="73">
        <f t="shared" si="28"/>
        <v>-3.2282741738066543</v>
      </c>
    </row>
    <row r="689" spans="2:10" ht="22.7" customHeight="1" thickBot="1" x14ac:dyDescent="0.25">
      <c r="B689" s="147">
        <v>40023</v>
      </c>
      <c r="C689" s="146">
        <v>128.27131605918228</v>
      </c>
      <c r="D689" s="146">
        <v>139.17416961202352</v>
      </c>
      <c r="E689" s="146">
        <v>134.68124583782867</v>
      </c>
      <c r="H689" s="73">
        <f t="shared" si="27"/>
        <v>-4.4929237741948498</v>
      </c>
      <c r="J689" s="73">
        <f t="shared" si="28"/>
        <v>-3.2282741738066729</v>
      </c>
    </row>
    <row r="690" spans="2:10" ht="22.7" customHeight="1" thickBot="1" x14ac:dyDescent="0.25">
      <c r="B690" s="147">
        <v>40024</v>
      </c>
      <c r="C690" s="146">
        <v>128.27131605918228</v>
      </c>
      <c r="D690" s="146">
        <v>139.17416961202352</v>
      </c>
      <c r="E690" s="146">
        <v>134.06588833323917</v>
      </c>
      <c r="H690" s="73">
        <f t="shared" si="27"/>
        <v>-5.1082812787843466</v>
      </c>
      <c r="J690" s="73">
        <f t="shared" si="28"/>
        <v>-3.6704233932379307</v>
      </c>
    </row>
    <row r="691" spans="2:10" ht="22.7" customHeight="1" thickBot="1" x14ac:dyDescent="0.25">
      <c r="B691" s="147">
        <v>40025</v>
      </c>
      <c r="C691" s="146">
        <v>128.36998549731877</v>
      </c>
      <c r="D691" s="146">
        <v>139.28122579216276</v>
      </c>
      <c r="E691" s="146">
        <v>134.16901509829867</v>
      </c>
      <c r="H691" s="73">
        <f t="shared" si="27"/>
        <v>-5.1122106938640854</v>
      </c>
      <c r="J691" s="73">
        <f t="shared" si="28"/>
        <v>-3.6704233932379315</v>
      </c>
    </row>
    <row r="692" spans="2:10" ht="22.7" customHeight="1" thickBot="1" x14ac:dyDescent="0.25">
      <c r="B692" s="147">
        <v>40028</v>
      </c>
      <c r="C692" s="146">
        <v>128.680134144813</v>
      </c>
      <c r="D692" s="146">
        <v>139.61773657101364</v>
      </c>
      <c r="E692" s="146">
        <v>134.90409163025677</v>
      </c>
      <c r="H692" s="73">
        <f t="shared" si="27"/>
        <v>-4.7136449407568648</v>
      </c>
      <c r="J692" s="73">
        <f t="shared" si="28"/>
        <v>-3.3761075465933854</v>
      </c>
    </row>
    <row r="693" spans="2:10" ht="22.7" customHeight="1" thickBot="1" x14ac:dyDescent="0.25">
      <c r="B693" s="147">
        <v>40029</v>
      </c>
      <c r="C693" s="146">
        <v>129.34884546530142</v>
      </c>
      <c r="D693" s="146">
        <v>140.34328726775863</v>
      </c>
      <c r="E693" s="146">
        <v>136.02073122411474</v>
      </c>
      <c r="H693" s="73">
        <f t="shared" si="27"/>
        <v>-4.3225560436438855</v>
      </c>
      <c r="J693" s="73">
        <f t="shared" si="28"/>
        <v>-3.0799877413423791</v>
      </c>
    </row>
    <row r="694" spans="2:10" ht="22.7" customHeight="1" thickBot="1" x14ac:dyDescent="0.25">
      <c r="B694" s="147">
        <v>40030</v>
      </c>
      <c r="C694" s="146">
        <v>130.1339964373775</v>
      </c>
      <c r="D694" s="146">
        <v>141.19</v>
      </c>
      <c r="E694" s="146">
        <v>137.30423585485846</v>
      </c>
      <c r="H694" s="73">
        <f t="shared" si="27"/>
        <v>-3.8857641451415361</v>
      </c>
      <c r="J694" s="73">
        <f t="shared" si="28"/>
        <v>-2.7521525215252751</v>
      </c>
    </row>
    <row r="695" spans="2:10" ht="22.7" customHeight="1" thickBot="1" x14ac:dyDescent="0.25">
      <c r="B695" s="147">
        <v>40031</v>
      </c>
      <c r="C695" s="146">
        <v>130.18815019719722</v>
      </c>
      <c r="D695" s="146">
        <v>141.24875458802669</v>
      </c>
      <c r="E695" s="146">
        <v>137.99789508329755</v>
      </c>
      <c r="H695" s="73">
        <f t="shared" si="27"/>
        <v>-3.2508595047291351</v>
      </c>
      <c r="J695" s="73">
        <f t="shared" si="28"/>
        <v>-2.3015137472969283</v>
      </c>
    </row>
    <row r="696" spans="2:10" ht="22.7" customHeight="1" thickBot="1" x14ac:dyDescent="0.25">
      <c r="B696" s="147">
        <v>40032</v>
      </c>
      <c r="C696" s="146">
        <v>129.34996669836374</v>
      </c>
      <c r="D696" s="146">
        <v>140.33936018348885</v>
      </c>
      <c r="E696" s="146">
        <v>137.1094305159973</v>
      </c>
      <c r="H696" s="73">
        <f t="shared" si="27"/>
        <v>-3.2299296674915468</v>
      </c>
      <c r="J696" s="73">
        <f t="shared" si="28"/>
        <v>-2.3015137472969278</v>
      </c>
    </row>
    <row r="697" spans="2:10" ht="22.7" customHeight="1" thickBot="1" x14ac:dyDescent="0.25">
      <c r="B697" s="147">
        <v>40035</v>
      </c>
      <c r="C697" s="146">
        <v>129.3455295984686</v>
      </c>
      <c r="D697" s="146">
        <v>140.33936018348885</v>
      </c>
      <c r="E697" s="146">
        <v>136.68716556214451</v>
      </c>
      <c r="H697" s="73">
        <f t="shared" si="27"/>
        <v>-3.6521946213443357</v>
      </c>
      <c r="J697" s="73">
        <f t="shared" si="28"/>
        <v>-2.6024022174315302</v>
      </c>
    </row>
    <row r="698" spans="2:10" ht="22.7" customHeight="1" thickBot="1" x14ac:dyDescent="0.25">
      <c r="B698" s="147">
        <v>40036</v>
      </c>
      <c r="C698" s="146">
        <v>129.11432920601086</v>
      </c>
      <c r="D698" s="146">
        <v>140.08850872188506</v>
      </c>
      <c r="E698" s="146">
        <v>136.0239204276823</v>
      </c>
      <c r="H698" s="73">
        <f t="shared" si="27"/>
        <v>-4.064588294202764</v>
      </c>
      <c r="J698" s="73">
        <f t="shared" si="28"/>
        <v>-2.9014430457476781</v>
      </c>
    </row>
    <row r="699" spans="2:10" ht="22.7" customHeight="1" thickBot="1" x14ac:dyDescent="0.25">
      <c r="B699" s="147">
        <v>40037</v>
      </c>
      <c r="C699" s="146">
        <v>127.28269917385504</v>
      </c>
      <c r="D699" s="146">
        <v>138.10119777574275</v>
      </c>
      <c r="E699" s="146">
        <v>134.09427017678422</v>
      </c>
      <c r="H699" s="73">
        <f t="shared" si="27"/>
        <v>-4.0069275989585265</v>
      </c>
      <c r="J699" s="73">
        <f t="shared" si="28"/>
        <v>-2.9014430457476719</v>
      </c>
    </row>
    <row r="700" spans="2:10" ht="22.7" customHeight="1" thickBot="1" x14ac:dyDescent="0.25">
      <c r="B700" s="147">
        <v>40038</v>
      </c>
      <c r="C700" s="146">
        <v>127.35930264373157</v>
      </c>
      <c r="D700" s="146">
        <v>138.1843122210868</v>
      </c>
      <c r="E700" s="146">
        <v>134.17497310383382</v>
      </c>
      <c r="H700" s="73">
        <f t="shared" si="27"/>
        <v>-4.0093391172529778</v>
      </c>
      <c r="J700" s="73">
        <f t="shared" si="28"/>
        <v>-2.901443045747675</v>
      </c>
    </row>
    <row r="701" spans="2:10" ht="22.7" customHeight="1" thickBot="1" x14ac:dyDescent="0.25">
      <c r="B701" s="147">
        <v>40039</v>
      </c>
      <c r="C701" s="146">
        <v>127.87617615663235</v>
      </c>
      <c r="D701" s="146">
        <v>138.744</v>
      </c>
      <c r="E701" s="146">
        <v>134.92555350553496</v>
      </c>
      <c r="H701" s="73">
        <f t="shared" si="27"/>
        <v>-3.8184464944650358</v>
      </c>
      <c r="J701" s="73">
        <f t="shared" si="28"/>
        <v>-2.7521525215252809</v>
      </c>
    </row>
    <row r="702" spans="2:10" ht="22.7" customHeight="1" thickBot="1" x14ac:dyDescent="0.25">
      <c r="B702" s="147">
        <v>40042</v>
      </c>
      <c r="C702" s="146">
        <v>127.80697578496792</v>
      </c>
      <c r="D702" s="146">
        <v>138.66891849025538</v>
      </c>
      <c r="E702" s="146">
        <v>134.39793279970345</v>
      </c>
      <c r="H702" s="73">
        <f t="shared" si="27"/>
        <v>-4.2709856905519246</v>
      </c>
      <c r="J702" s="73">
        <f t="shared" si="28"/>
        <v>-3.0799877413423817</v>
      </c>
    </row>
    <row r="703" spans="2:10" ht="22.7" customHeight="1" thickBot="1" x14ac:dyDescent="0.25">
      <c r="B703" s="147">
        <v>40043</v>
      </c>
      <c r="C703" s="146">
        <v>127.14</v>
      </c>
      <c r="D703" s="146">
        <v>137.94525837551876</v>
      </c>
      <c r="E703" s="146">
        <v>133.49200722539101</v>
      </c>
      <c r="H703" s="73">
        <f t="shared" si="27"/>
        <v>-4.4532511501277554</v>
      </c>
      <c r="J703" s="73">
        <f t="shared" si="28"/>
        <v>-3.2282741738066707</v>
      </c>
    </row>
    <row r="704" spans="2:10" ht="22.7" customHeight="1" thickBot="1" x14ac:dyDescent="0.25">
      <c r="B704" s="147">
        <v>40044</v>
      </c>
      <c r="C704" s="146">
        <v>124.86796240976128</v>
      </c>
      <c r="D704" s="146">
        <v>135.48012692653046</v>
      </c>
      <c r="E704" s="146">
        <v>131.10645697832078</v>
      </c>
      <c r="H704" s="73">
        <f t="shared" ref="H704:H767" si="29">E704-D704</f>
        <v>-4.373669948209681</v>
      </c>
      <c r="J704" s="73">
        <f t="shared" si="28"/>
        <v>-3.2282741738066716</v>
      </c>
    </row>
    <row r="705" spans="2:10" ht="22.7" customHeight="1" thickBot="1" x14ac:dyDescent="0.25">
      <c r="B705" s="147">
        <v>40045</v>
      </c>
      <c r="C705" s="146">
        <v>125.04317092258228</v>
      </c>
      <c r="D705" s="146">
        <v>135.67022590065886</v>
      </c>
      <c r="E705" s="146">
        <v>131.73383156611399</v>
      </c>
      <c r="H705" s="73">
        <f t="shared" si="29"/>
        <v>-3.9363943345448718</v>
      </c>
      <c r="J705" s="73">
        <f t="shared" si="28"/>
        <v>-2.9014430457477074</v>
      </c>
    </row>
    <row r="706" spans="2:10" ht="22.7" customHeight="1" thickBot="1" x14ac:dyDescent="0.25">
      <c r="B706" s="147">
        <v>40046</v>
      </c>
      <c r="C706" s="146">
        <v>125.23555261513538</v>
      </c>
      <c r="D706" s="146">
        <v>135.87895755305746</v>
      </c>
      <c r="E706" s="146">
        <v>131.93650698849981</v>
      </c>
      <c r="H706" s="73">
        <f t="shared" si="29"/>
        <v>-3.942450564557646</v>
      </c>
      <c r="J706" s="73">
        <f t="shared" si="28"/>
        <v>-2.9014430457476936</v>
      </c>
    </row>
    <row r="707" spans="2:10" ht="22.7" customHeight="1" thickBot="1" x14ac:dyDescent="0.25">
      <c r="B707" s="147">
        <v>40050</v>
      </c>
      <c r="C707" s="146">
        <v>124.82218356938155</v>
      </c>
      <c r="D707" s="146">
        <v>135.43045747581226</v>
      </c>
      <c r="E707" s="146">
        <v>131.70320472547846</v>
      </c>
      <c r="H707" s="73">
        <f t="shared" si="29"/>
        <v>-3.727252750333804</v>
      </c>
      <c r="J707" s="73">
        <f t="shared" si="28"/>
        <v>-2.7521525215252907</v>
      </c>
    </row>
    <row r="708" spans="2:10" ht="22.7" customHeight="1" thickBot="1" x14ac:dyDescent="0.25">
      <c r="B708" s="147">
        <v>40051</v>
      </c>
      <c r="C708" s="146">
        <v>124.21032185718279</v>
      </c>
      <c r="D708" s="146">
        <v>134.76659541840039</v>
      </c>
      <c r="E708" s="146">
        <v>131.05761316441908</v>
      </c>
      <c r="H708" s="73">
        <f t="shared" si="29"/>
        <v>-3.7089822539813042</v>
      </c>
      <c r="J708" s="73">
        <f t="shared" si="28"/>
        <v>-2.7521525215252991</v>
      </c>
    </row>
    <row r="709" spans="2:10" ht="22.7" customHeight="1" thickBot="1" x14ac:dyDescent="0.25">
      <c r="B709" s="147">
        <v>40052</v>
      </c>
      <c r="C709" s="146">
        <v>124.75152397656171</v>
      </c>
      <c r="D709" s="146">
        <v>135.35379272995539</v>
      </c>
      <c r="E709" s="146">
        <v>131.42657952363638</v>
      </c>
      <c r="H709" s="73">
        <f t="shared" si="29"/>
        <v>-3.9272132063190099</v>
      </c>
      <c r="J709" s="73">
        <f t="shared" si="28"/>
        <v>-2.9014430457476732</v>
      </c>
    </row>
    <row r="710" spans="2:10" ht="22.7" customHeight="1" thickBot="1" x14ac:dyDescent="0.25">
      <c r="B710" s="147">
        <v>40053</v>
      </c>
      <c r="C710" s="146">
        <v>124.23880247350634</v>
      </c>
      <c r="D710" s="146">
        <v>134.79749651937132</v>
      </c>
      <c r="E710" s="146">
        <v>131.08766381996048</v>
      </c>
      <c r="H710" s="73">
        <f t="shared" si="29"/>
        <v>-3.709832699410839</v>
      </c>
      <c r="J710" s="73">
        <f t="shared" si="28"/>
        <v>-2.7521525215252871</v>
      </c>
    </row>
    <row r="711" spans="2:10" ht="22.7" customHeight="1" thickBot="1" x14ac:dyDescent="0.25">
      <c r="B711" s="147">
        <v>40056</v>
      </c>
      <c r="C711" s="146">
        <v>124.36</v>
      </c>
      <c r="D711" s="146">
        <v>135.08000000000001</v>
      </c>
      <c r="E711" s="146">
        <v>131.16</v>
      </c>
      <c r="H711" s="73">
        <f t="shared" si="29"/>
        <v>-3.9200000000000159</v>
      </c>
      <c r="J711" s="73">
        <f t="shared" si="28"/>
        <v>-2.9019840094758775</v>
      </c>
    </row>
    <row r="712" spans="2:10" ht="22.7" customHeight="1" thickBot="1" x14ac:dyDescent="0.25">
      <c r="B712" s="147">
        <v>40057</v>
      </c>
      <c r="C712" s="146">
        <v>124.44488082138527</v>
      </c>
      <c r="D712" s="146">
        <v>135.16465809554697</v>
      </c>
      <c r="E712" s="146">
        <v>131.52560960835908</v>
      </c>
      <c r="H712" s="73">
        <f t="shared" si="29"/>
        <v>-3.6390484871878925</v>
      </c>
      <c r="J712" s="73">
        <f t="shared" si="28"/>
        <v>-2.6923076923077582</v>
      </c>
    </row>
    <row r="713" spans="2:10" ht="22.7" customHeight="1" thickBot="1" x14ac:dyDescent="0.25">
      <c r="B713" s="147">
        <v>40058</v>
      </c>
      <c r="C713" s="146">
        <v>124.53117280038639</v>
      </c>
      <c r="D713" s="146">
        <v>135.25838333166027</v>
      </c>
      <c r="E713" s="146">
        <v>131.41463511102162</v>
      </c>
      <c r="H713" s="73">
        <f t="shared" si="29"/>
        <v>-3.8437482206386449</v>
      </c>
      <c r="J713" s="73">
        <f t="shared" si="28"/>
        <v>-2.8417818740399872</v>
      </c>
    </row>
    <row r="714" spans="2:10" ht="22.7" customHeight="1" thickBot="1" x14ac:dyDescent="0.25">
      <c r="B714" s="147">
        <v>40059</v>
      </c>
      <c r="C714" s="146">
        <v>124.50645710228785</v>
      </c>
      <c r="D714" s="146">
        <v>135.23153860441209</v>
      </c>
      <c r="E714" s="146">
        <v>131.38855325236651</v>
      </c>
      <c r="H714" s="73">
        <f t="shared" si="29"/>
        <v>-3.8429853520455879</v>
      </c>
      <c r="J714" s="73">
        <f t="shared" ref="J714:J777" si="30">H714/D714*100</f>
        <v>-2.84178187404</v>
      </c>
    </row>
    <row r="715" spans="2:10" ht="22.7" customHeight="1" thickBot="1" x14ac:dyDescent="0.25">
      <c r="B715" s="147">
        <v>40060</v>
      </c>
      <c r="C715" s="146">
        <v>124.90341795570974</v>
      </c>
      <c r="D715" s="146">
        <v>135.66269396954999</v>
      </c>
      <c r="E715" s="146">
        <v>131.80745612248899</v>
      </c>
      <c r="H715" s="73">
        <f t="shared" si="29"/>
        <v>-3.8552378470610051</v>
      </c>
      <c r="J715" s="73">
        <f t="shared" si="30"/>
        <v>-2.8417818740399832</v>
      </c>
    </row>
    <row r="716" spans="2:10" ht="22.7" customHeight="1" thickBot="1" x14ac:dyDescent="0.25">
      <c r="B716" s="147">
        <v>40063</v>
      </c>
      <c r="C716" s="146">
        <v>124.53107777419939</v>
      </c>
      <c r="D716" s="146">
        <v>135.25828011984478</v>
      </c>
      <c r="E716" s="146">
        <v>131.61671103969502</v>
      </c>
      <c r="H716" s="73">
        <f t="shared" si="29"/>
        <v>-3.6415690801497647</v>
      </c>
      <c r="J716" s="73">
        <f t="shared" si="30"/>
        <v>-2.6923076923077645</v>
      </c>
    </row>
    <row r="717" spans="2:10" ht="22.7" customHeight="1" thickBot="1" x14ac:dyDescent="0.25">
      <c r="B717" s="147">
        <v>40064</v>
      </c>
      <c r="C717" s="146">
        <v>123.93656426767861</v>
      </c>
      <c r="D717" s="146">
        <v>134.61255476487898</v>
      </c>
      <c r="E717" s="146">
        <v>131.84026151871461</v>
      </c>
      <c r="H717" s="73">
        <f t="shared" si="29"/>
        <v>-2.7722932461643666</v>
      </c>
      <c r="J717" s="73">
        <f t="shared" si="30"/>
        <v>-2.0594611334779231</v>
      </c>
    </row>
    <row r="718" spans="2:10" ht="22.7" customHeight="1" thickBot="1" x14ac:dyDescent="0.25">
      <c r="B718" s="147">
        <v>40065</v>
      </c>
      <c r="C718" s="146">
        <v>124.45693821978206</v>
      </c>
      <c r="D718" s="146">
        <v>135.17775412746943</v>
      </c>
      <c r="E718" s="146">
        <v>132.80510948372844</v>
      </c>
      <c r="H718" s="73">
        <f t="shared" si="29"/>
        <v>-2.3726446437409834</v>
      </c>
      <c r="J718" s="73">
        <f t="shared" si="30"/>
        <v>-1.755203479341457</v>
      </c>
    </row>
    <row r="719" spans="2:10" ht="22.7" customHeight="1" thickBot="1" x14ac:dyDescent="0.25">
      <c r="B719" s="147">
        <v>40066</v>
      </c>
      <c r="C719" s="146">
        <v>125.32500100118446</v>
      </c>
      <c r="D719" s="146">
        <v>136.12059250120799</v>
      </c>
      <c r="E719" s="146">
        <v>134.39942984235716</v>
      </c>
      <c r="H719" s="73">
        <f t="shared" si="29"/>
        <v>-1.7211626588508295</v>
      </c>
      <c r="J719" s="73">
        <f t="shared" si="30"/>
        <v>-1.2644395878864214</v>
      </c>
    </row>
    <row r="720" spans="2:10" ht="22.7" customHeight="1" thickBot="1" x14ac:dyDescent="0.25">
      <c r="B720" s="147">
        <v>40067</v>
      </c>
      <c r="C720" s="146">
        <v>125.4400726204842</v>
      </c>
      <c r="D720" s="146">
        <v>136.24557647786088</v>
      </c>
      <c r="E720" s="146">
        <v>135.15578281406363</v>
      </c>
      <c r="H720" s="73">
        <f t="shared" si="29"/>
        <v>-1.0897936637972521</v>
      </c>
      <c r="J720" s="73">
        <f t="shared" si="30"/>
        <v>-0.79987452948561388</v>
      </c>
    </row>
    <row r="721" spans="2:10" ht="22.7" customHeight="1" thickBot="1" x14ac:dyDescent="0.25">
      <c r="B721" s="147">
        <v>40070</v>
      </c>
      <c r="C721" s="146">
        <v>125.74071683170631</v>
      </c>
      <c r="D721" s="146">
        <v>136.57211841152679</v>
      </c>
      <c r="E721" s="146">
        <v>135.47971282197403</v>
      </c>
      <c r="H721" s="73">
        <f t="shared" si="29"/>
        <v>-1.0924055895527545</v>
      </c>
      <c r="J721" s="73">
        <f t="shared" si="30"/>
        <v>-0.79987452948562776</v>
      </c>
    </row>
    <row r="722" spans="2:10" ht="22.7" customHeight="1" thickBot="1" x14ac:dyDescent="0.25">
      <c r="B722" s="147">
        <v>40071</v>
      </c>
      <c r="C722" s="146">
        <v>125.73097148147536</v>
      </c>
      <c r="D722" s="146">
        <v>136.56153358936865</v>
      </c>
      <c r="E722" s="146">
        <v>135.68201381601574</v>
      </c>
      <c r="H722" s="73">
        <f t="shared" si="29"/>
        <v>-0.87951977335291076</v>
      </c>
      <c r="J722" s="73">
        <f t="shared" si="30"/>
        <v>-0.64404649701545358</v>
      </c>
    </row>
    <row r="723" spans="2:10" ht="22.7" customHeight="1" thickBot="1" x14ac:dyDescent="0.25">
      <c r="B723" s="147">
        <v>40072</v>
      </c>
      <c r="C723" s="146">
        <v>126.24693073760554</v>
      </c>
      <c r="D723" s="146">
        <v>137.12193797069605</v>
      </c>
      <c r="E723" s="146">
        <v>136.71126381851388</v>
      </c>
      <c r="H723" s="73">
        <f t="shared" si="29"/>
        <v>-0.41067415218216752</v>
      </c>
      <c r="J723" s="73">
        <f t="shared" si="30"/>
        <v>-0.29949558638088353</v>
      </c>
    </row>
    <row r="724" spans="2:10" ht="22.7" customHeight="1" thickBot="1" x14ac:dyDescent="0.25">
      <c r="B724" s="147">
        <v>40073</v>
      </c>
      <c r="C724" s="146">
        <v>126.62775323473674</v>
      </c>
      <c r="D724" s="146">
        <v>137.53556480918138</v>
      </c>
      <c r="E724" s="146">
        <v>137.12365186287388</v>
      </c>
      <c r="H724" s="73">
        <f t="shared" si="29"/>
        <v>-0.41191294630749553</v>
      </c>
      <c r="J724" s="73">
        <f t="shared" si="30"/>
        <v>-0.29949558638086726</v>
      </c>
    </row>
    <row r="725" spans="2:10" ht="22.7" customHeight="1" thickBot="1" x14ac:dyDescent="0.25">
      <c r="B725" s="147">
        <v>40074</v>
      </c>
      <c r="C725" s="146">
        <v>127.00150951405358</v>
      </c>
      <c r="D725" s="146">
        <v>137.94151674044187</v>
      </c>
      <c r="E725" s="146">
        <v>137.52838798601741</v>
      </c>
      <c r="H725" s="73">
        <f t="shared" si="29"/>
        <v>-0.41312875442446284</v>
      </c>
      <c r="J725" s="73">
        <f t="shared" si="30"/>
        <v>-0.29949558638087764</v>
      </c>
    </row>
    <row r="726" spans="2:10" ht="22.7" customHeight="1" thickBot="1" x14ac:dyDescent="0.25">
      <c r="B726" s="147">
        <v>40078</v>
      </c>
      <c r="C726" s="146">
        <v>126.48957697152288</v>
      </c>
      <c r="D726" s="146">
        <v>137.38548593690516</v>
      </c>
      <c r="E726" s="146">
        <v>136.07315981066785</v>
      </c>
      <c r="H726" s="73">
        <f t="shared" si="29"/>
        <v>-1.3123261262373092</v>
      </c>
      <c r="J726" s="73">
        <f t="shared" si="30"/>
        <v>-0.9552145317883145</v>
      </c>
    </row>
    <row r="727" spans="2:10" ht="22.7" customHeight="1" thickBot="1" x14ac:dyDescent="0.25">
      <c r="B727" s="147">
        <v>40079</v>
      </c>
      <c r="C727" s="146">
        <v>127.16140740151505</v>
      </c>
      <c r="D727" s="146">
        <v>138.1151883543024</v>
      </c>
      <c r="E727" s="146">
        <v>136.79589200453529</v>
      </c>
      <c r="H727" s="73">
        <f t="shared" si="29"/>
        <v>-1.3192963497671144</v>
      </c>
      <c r="J727" s="73">
        <f t="shared" si="30"/>
        <v>-0.95521453178832616</v>
      </c>
    </row>
    <row r="728" spans="2:10" ht="22.7" customHeight="1" thickBot="1" x14ac:dyDescent="0.25">
      <c r="B728" s="147">
        <v>40080</v>
      </c>
      <c r="C728" s="146">
        <v>128.00833345446796</v>
      </c>
      <c r="D728" s="146">
        <v>139.03506926562648</v>
      </c>
      <c r="E728" s="146">
        <v>139.98675789638443</v>
      </c>
      <c r="H728" s="73">
        <f t="shared" si="29"/>
        <v>0.95168863075795684</v>
      </c>
      <c r="J728" s="73">
        <f t="shared" si="30"/>
        <v>0.68449538363573292</v>
      </c>
    </row>
    <row r="729" spans="2:10" ht="22.7" customHeight="1" thickBot="1" x14ac:dyDescent="0.25">
      <c r="B729" s="147">
        <v>40081</v>
      </c>
      <c r="C729" s="146">
        <v>128.91330707860448</v>
      </c>
      <c r="D729" s="146">
        <v>140.0179980103409</v>
      </c>
      <c r="E729" s="146">
        <v>140.97641474298089</v>
      </c>
      <c r="H729" s="73">
        <f t="shared" si="29"/>
        <v>0.95841673263998928</v>
      </c>
      <c r="J729" s="73">
        <f t="shared" si="30"/>
        <v>0.68449538363575679</v>
      </c>
    </row>
    <row r="730" spans="2:10" ht="22.7" customHeight="1" thickBot="1" x14ac:dyDescent="0.25">
      <c r="B730" s="147">
        <v>40084</v>
      </c>
      <c r="C730" s="146">
        <v>128.02647667151601</v>
      </c>
      <c r="D730" s="146">
        <v>139.05477535327643</v>
      </c>
      <c r="E730" s="146">
        <v>139.78408361561873</v>
      </c>
      <c r="H730" s="73">
        <f t="shared" si="29"/>
        <v>0.7293082623423004</v>
      </c>
      <c r="J730" s="73">
        <f t="shared" si="30"/>
        <v>0.5244755244754824</v>
      </c>
    </row>
    <row r="731" spans="2:10" ht="22.7" customHeight="1" thickBot="1" x14ac:dyDescent="0.25">
      <c r="B731" s="147">
        <v>40085</v>
      </c>
      <c r="C731" s="146">
        <v>127.39014184770741</v>
      </c>
      <c r="D731" s="146">
        <v>138.36347209416743</v>
      </c>
      <c r="E731" s="146">
        <v>139.08915464011579</v>
      </c>
      <c r="H731" s="73">
        <f t="shared" si="29"/>
        <v>0.72568254594835935</v>
      </c>
      <c r="J731" s="73">
        <f t="shared" si="30"/>
        <v>0.52447552447547297</v>
      </c>
    </row>
    <row r="732" spans="2:10" ht="22.7" customHeight="1" thickBot="1" x14ac:dyDescent="0.25">
      <c r="B732" s="147">
        <v>40086</v>
      </c>
      <c r="C732" s="146">
        <v>128.34993247569616</v>
      </c>
      <c r="D732" s="146">
        <v>139.406093887976</v>
      </c>
      <c r="E732" s="146">
        <v>140.13724473004575</v>
      </c>
      <c r="H732" s="73">
        <f t="shared" si="29"/>
        <v>0.73115084206975212</v>
      </c>
      <c r="J732" s="73">
        <f t="shared" si="30"/>
        <v>0.52447552447548706</v>
      </c>
    </row>
    <row r="733" spans="2:10" ht="22.7" customHeight="1" thickBot="1" x14ac:dyDescent="0.25">
      <c r="B733" s="147">
        <v>40087</v>
      </c>
      <c r="C733" s="146">
        <v>129.60045661425005</v>
      </c>
      <c r="D733" s="146">
        <v>140.76433913287656</v>
      </c>
      <c r="E733" s="146">
        <v>141.50261363881816</v>
      </c>
      <c r="H733" s="73">
        <f t="shared" si="29"/>
        <v>0.73827450594160382</v>
      </c>
      <c r="J733" s="73">
        <f t="shared" si="30"/>
        <v>0.52447552447548429</v>
      </c>
    </row>
    <row r="734" spans="2:10" ht="22.7" customHeight="1" thickBot="1" x14ac:dyDescent="0.25">
      <c r="B734" s="147">
        <v>40088</v>
      </c>
      <c r="C734" s="146">
        <v>129.63799267666042</v>
      </c>
      <c r="D734" s="146">
        <v>140.80510858043007</v>
      </c>
      <c r="E734" s="146">
        <v>141.3189958380228</v>
      </c>
      <c r="H734" s="73">
        <f t="shared" si="29"/>
        <v>0.51388725759272802</v>
      </c>
      <c r="J734" s="73">
        <f t="shared" si="30"/>
        <v>0.36496350364957647</v>
      </c>
    </row>
    <row r="735" spans="2:10" ht="22.7" customHeight="1" thickBot="1" x14ac:dyDescent="0.25">
      <c r="B735" s="147">
        <v>40091</v>
      </c>
      <c r="C735" s="146">
        <v>130.63977436830152</v>
      </c>
      <c r="D735" s="146">
        <v>141.89318451367311</v>
      </c>
      <c r="E735" s="146">
        <v>142.86443681136291</v>
      </c>
      <c r="H735" s="73">
        <f t="shared" si="29"/>
        <v>0.97125229768980148</v>
      </c>
      <c r="J735" s="73">
        <f t="shared" si="30"/>
        <v>0.68449538363571627</v>
      </c>
    </row>
    <row r="736" spans="2:10" ht="22.7" customHeight="1" thickBot="1" x14ac:dyDescent="0.25">
      <c r="B736" s="147">
        <v>40092</v>
      </c>
      <c r="C736" s="146">
        <v>132.16038605072421</v>
      </c>
      <c r="D736" s="146">
        <v>143.54478285017484</v>
      </c>
      <c r="E736" s="146">
        <v>144.75777288382579</v>
      </c>
      <c r="H736" s="73">
        <f t="shared" si="29"/>
        <v>1.2129900336509536</v>
      </c>
      <c r="J736" s="73">
        <f t="shared" si="30"/>
        <v>0.84502551020402772</v>
      </c>
    </row>
    <row r="737" spans="2:10" ht="22.7" customHeight="1" thickBot="1" x14ac:dyDescent="0.25">
      <c r="B737" s="147">
        <v>40093</v>
      </c>
      <c r="C737" s="146">
        <v>132.88241386839016</v>
      </c>
      <c r="D737" s="146">
        <v>144.32900669663718</v>
      </c>
      <c r="E737" s="146">
        <v>145.54862362184784</v>
      </c>
      <c r="H737" s="73">
        <f t="shared" si="29"/>
        <v>1.2196169252106586</v>
      </c>
      <c r="J737" s="73">
        <f t="shared" si="30"/>
        <v>0.84502551020402406</v>
      </c>
    </row>
    <row r="738" spans="2:10" ht="22.7" customHeight="1" thickBot="1" x14ac:dyDescent="0.25">
      <c r="B738" s="147">
        <v>40094</v>
      </c>
      <c r="C738" s="146">
        <v>133.00218041377073</v>
      </c>
      <c r="D738" s="146">
        <v>144.45909002389664</v>
      </c>
      <c r="E738" s="146">
        <v>145.91244720554869</v>
      </c>
      <c r="H738" s="73">
        <f t="shared" si="29"/>
        <v>1.4533571816520521</v>
      </c>
      <c r="J738" s="73">
        <f t="shared" si="30"/>
        <v>1.0060683487703237</v>
      </c>
    </row>
    <row r="739" spans="2:10" ht="22.7" customHeight="1" thickBot="1" x14ac:dyDescent="0.25">
      <c r="B739" s="147">
        <v>40095</v>
      </c>
      <c r="C739" s="146">
        <v>132.98212456407038</v>
      </c>
      <c r="D739" s="146">
        <v>144.43730654795394</v>
      </c>
      <c r="E739" s="146">
        <v>145.89044457294924</v>
      </c>
      <c r="H739" s="73">
        <f t="shared" si="29"/>
        <v>1.4531380249952974</v>
      </c>
      <c r="J739" s="73">
        <f t="shared" si="30"/>
        <v>1.0060683487703006</v>
      </c>
    </row>
    <row r="740" spans="2:10" ht="22.7" customHeight="1" thickBot="1" x14ac:dyDescent="0.25">
      <c r="B740" s="147">
        <v>40098</v>
      </c>
      <c r="C740" s="146">
        <v>130.85114547800828</v>
      </c>
      <c r="D740" s="146">
        <v>142.12276329253666</v>
      </c>
      <c r="E740" s="146">
        <v>143.55261543042062</v>
      </c>
      <c r="H740" s="73">
        <f t="shared" si="29"/>
        <v>1.4298521378839553</v>
      </c>
      <c r="J740" s="73">
        <f t="shared" si="30"/>
        <v>1.0060683487703068</v>
      </c>
    </row>
    <row r="741" spans="2:10" ht="22.7" customHeight="1" thickBot="1" x14ac:dyDescent="0.25">
      <c r="B741" s="147">
        <v>40099</v>
      </c>
      <c r="C741" s="146">
        <v>130.79456111928823</v>
      </c>
      <c r="D741" s="146">
        <v>142.06130471385131</v>
      </c>
      <c r="E741" s="146">
        <v>143.76604037041744</v>
      </c>
      <c r="H741" s="73">
        <f t="shared" si="29"/>
        <v>1.7047356565661289</v>
      </c>
      <c r="J741" s="73">
        <f t="shared" si="30"/>
        <v>1.1999999999999389</v>
      </c>
    </row>
    <row r="742" spans="2:10" ht="22.7" customHeight="1" thickBot="1" x14ac:dyDescent="0.25">
      <c r="B742" s="147">
        <v>40100</v>
      </c>
      <c r="C742" s="146">
        <v>130.93984375309881</v>
      </c>
      <c r="D742" s="146">
        <v>142.99190238408713</v>
      </c>
      <c r="E742" s="146">
        <v>145.17235675430987</v>
      </c>
      <c r="H742" s="73">
        <f t="shared" si="29"/>
        <v>2.1804543702227477</v>
      </c>
      <c r="J742" s="73">
        <f t="shared" si="30"/>
        <v>1.5248796147671926</v>
      </c>
    </row>
    <row r="743" spans="2:10" ht="22.7" customHeight="1" thickBot="1" x14ac:dyDescent="0.25">
      <c r="B743" s="147">
        <v>40101</v>
      </c>
      <c r="C743" s="146">
        <v>131.22162393990448</v>
      </c>
      <c r="D743" s="146">
        <v>143.47396687926854</v>
      </c>
      <c r="E743" s="146">
        <v>145.89595506613713</v>
      </c>
      <c r="H743" s="73">
        <f t="shared" si="29"/>
        <v>2.4219881868685889</v>
      </c>
      <c r="J743" s="73">
        <f t="shared" si="30"/>
        <v>1.6881028938906109</v>
      </c>
    </row>
    <row r="744" spans="2:10" ht="22.7" customHeight="1" thickBot="1" x14ac:dyDescent="0.25">
      <c r="B744" s="147">
        <v>40102</v>
      </c>
      <c r="C744" s="146">
        <v>131.67074968527945</v>
      </c>
      <c r="D744" s="146">
        <v>143.96</v>
      </c>
      <c r="E744" s="146">
        <v>146.39019292604493</v>
      </c>
      <c r="H744" s="73">
        <f t="shared" si="29"/>
        <v>2.4301929260449242</v>
      </c>
      <c r="J744" s="73">
        <f t="shared" si="30"/>
        <v>1.6881028938906111</v>
      </c>
    </row>
    <row r="745" spans="2:10" ht="22.7" customHeight="1" thickBot="1" x14ac:dyDescent="0.25">
      <c r="B745" s="147">
        <v>40105</v>
      </c>
      <c r="C745" s="146">
        <v>131.98924548474361</v>
      </c>
      <c r="D745" s="146">
        <v>144.30822202653553</v>
      </c>
      <c r="E745" s="146">
        <v>146.74429329868758</v>
      </c>
      <c r="H745" s="73">
        <f t="shared" si="29"/>
        <v>2.4360712721520486</v>
      </c>
      <c r="J745" s="73">
        <f t="shared" si="30"/>
        <v>1.6881028938906208</v>
      </c>
    </row>
    <row r="746" spans="2:10" ht="22.7" customHeight="1" thickBot="1" x14ac:dyDescent="0.25">
      <c r="B746" s="147">
        <v>40106</v>
      </c>
      <c r="C746" s="146">
        <v>132.44374441372298</v>
      </c>
      <c r="D746" s="146">
        <v>144.80514078770506</v>
      </c>
      <c r="E746" s="146">
        <v>147.48671746895877</v>
      </c>
      <c r="H746" s="73">
        <f t="shared" si="29"/>
        <v>2.6815766812537163</v>
      </c>
      <c r="J746" s="73">
        <f t="shared" si="30"/>
        <v>1.8518518518517959</v>
      </c>
    </row>
    <row r="747" spans="2:10" ht="22.7" customHeight="1" thickBot="1" x14ac:dyDescent="0.25">
      <c r="B747" s="147">
        <v>40107</v>
      </c>
      <c r="C747" s="146">
        <v>133.30806880007361</v>
      </c>
      <c r="D747" s="146">
        <v>145.756</v>
      </c>
      <c r="E747" s="146">
        <v>148.45518518518509</v>
      </c>
      <c r="H747" s="73">
        <f t="shared" si="29"/>
        <v>2.6991851851850868</v>
      </c>
      <c r="J747" s="73">
        <f t="shared" si="30"/>
        <v>1.8518518518517844</v>
      </c>
    </row>
    <row r="748" spans="2:10" ht="22.7" customHeight="1" thickBot="1" x14ac:dyDescent="0.25">
      <c r="B748" s="147">
        <v>40108</v>
      </c>
      <c r="C748" s="146">
        <v>133.90397103935885</v>
      </c>
      <c r="D748" s="146">
        <v>146.40754590844398</v>
      </c>
      <c r="E748" s="146">
        <v>149.11879675860024</v>
      </c>
      <c r="H748" s="73">
        <f t="shared" si="29"/>
        <v>2.7112508501562615</v>
      </c>
      <c r="J748" s="73">
        <f t="shared" si="30"/>
        <v>1.8518518518517779</v>
      </c>
    </row>
    <row r="749" spans="2:10" ht="22.7" customHeight="1" thickBot="1" x14ac:dyDescent="0.25">
      <c r="B749" s="147">
        <v>40109</v>
      </c>
      <c r="C749" s="146">
        <v>134.71974462263998</v>
      </c>
      <c r="D749" s="146">
        <v>147.29949412639505</v>
      </c>
      <c r="E749" s="146">
        <v>150.56064970094505</v>
      </c>
      <c r="H749" s="73">
        <f t="shared" si="29"/>
        <v>3.2611555745500027</v>
      </c>
      <c r="J749" s="73">
        <f t="shared" si="30"/>
        <v>2.213962508080078</v>
      </c>
    </row>
    <row r="750" spans="2:10" ht="22.7" customHeight="1" thickBot="1" x14ac:dyDescent="0.25">
      <c r="B750" s="147">
        <v>40112</v>
      </c>
      <c r="C750" s="146">
        <v>135.9018382581578</v>
      </c>
      <c r="D750" s="146">
        <v>148.59196832911519</v>
      </c>
      <c r="E750" s="146">
        <v>151.88173879794002</v>
      </c>
      <c r="H750" s="73">
        <f t="shared" si="29"/>
        <v>3.2897704688248268</v>
      </c>
      <c r="J750" s="73">
        <f t="shared" si="30"/>
        <v>2.2139625080800736</v>
      </c>
    </row>
    <row r="751" spans="2:10" ht="22.7" customHeight="1" thickBot="1" x14ac:dyDescent="0.25">
      <c r="B751" s="147">
        <v>40113</v>
      </c>
      <c r="C751" s="146">
        <v>135.22432260103335</v>
      </c>
      <c r="D751" s="146">
        <v>147.85118817222963</v>
      </c>
      <c r="E751" s="146">
        <v>151.12455804611372</v>
      </c>
      <c r="H751" s="73">
        <f t="shared" si="29"/>
        <v>3.2733698738840928</v>
      </c>
      <c r="J751" s="73">
        <f t="shared" si="30"/>
        <v>2.2139625080800798</v>
      </c>
    </row>
    <row r="752" spans="2:10" ht="22.7" customHeight="1" thickBot="1" x14ac:dyDescent="0.25">
      <c r="B752" s="147">
        <v>40114</v>
      </c>
      <c r="C752" s="146">
        <v>134.89166980425776</v>
      </c>
      <c r="D752" s="146">
        <v>147.55726323687307</v>
      </c>
      <c r="E752" s="146">
        <v>150.28980514866691</v>
      </c>
      <c r="H752" s="73">
        <f t="shared" si="29"/>
        <v>2.7325419117938452</v>
      </c>
      <c r="J752" s="73">
        <f t="shared" si="30"/>
        <v>1.8518518518517837</v>
      </c>
    </row>
    <row r="753" spans="2:10" ht="22.7" customHeight="1" thickBot="1" x14ac:dyDescent="0.25">
      <c r="B753" s="147">
        <v>40115</v>
      </c>
      <c r="C753" s="146">
        <v>135.19513049361569</v>
      </c>
      <c r="D753" s="146">
        <v>147.88921723289528</v>
      </c>
      <c r="E753" s="146">
        <v>150.14434975891845</v>
      </c>
      <c r="H753" s="73">
        <f t="shared" si="29"/>
        <v>2.2551325260231749</v>
      </c>
      <c r="J753" s="73">
        <f t="shared" si="30"/>
        <v>1.5248796147671824</v>
      </c>
    </row>
    <row r="754" spans="2:10" ht="22.7" customHeight="1" thickBot="1" x14ac:dyDescent="0.25">
      <c r="B754" s="147">
        <v>40116</v>
      </c>
      <c r="C754" s="146">
        <v>135.59020881529273</v>
      </c>
      <c r="D754" s="146">
        <v>148.321391258137</v>
      </c>
      <c r="E754" s="146">
        <v>151.06808368884313</v>
      </c>
      <c r="H754" s="73">
        <f t="shared" si="29"/>
        <v>2.7466924307061333</v>
      </c>
      <c r="J754" s="73">
        <f t="shared" si="30"/>
        <v>1.8518518518517797</v>
      </c>
    </row>
    <row r="755" spans="2:10" ht="22.7" customHeight="1" thickBot="1" x14ac:dyDescent="0.25">
      <c r="B755" s="147">
        <v>40120</v>
      </c>
      <c r="C755" s="146">
        <v>135.47713119411486</v>
      </c>
      <c r="D755" s="146">
        <v>148.19769626393497</v>
      </c>
      <c r="E755" s="146">
        <v>150.94209804660034</v>
      </c>
      <c r="H755" s="73">
        <f t="shared" si="29"/>
        <v>2.7444017826653635</v>
      </c>
      <c r="J755" s="73">
        <f t="shared" si="30"/>
        <v>1.851851851851785</v>
      </c>
    </row>
    <row r="756" spans="2:10" ht="22.7" customHeight="1" thickBot="1" x14ac:dyDescent="0.25">
      <c r="B756" s="147">
        <v>40121</v>
      </c>
      <c r="C756" s="146">
        <v>135.70338210121136</v>
      </c>
      <c r="D756" s="146">
        <v>148.44519089947818</v>
      </c>
      <c r="E756" s="146">
        <v>150.9510984628937</v>
      </c>
      <c r="H756" s="73">
        <f t="shared" si="29"/>
        <v>2.5059075634155192</v>
      </c>
      <c r="J756" s="73">
        <f t="shared" si="30"/>
        <v>1.6881028938906018</v>
      </c>
    </row>
    <row r="757" spans="2:10" ht="22.7" customHeight="1" thickBot="1" x14ac:dyDescent="0.25">
      <c r="B757" s="147">
        <v>40122</v>
      </c>
      <c r="C757" s="146">
        <v>135.8993455203881</v>
      </c>
      <c r="D757" s="146">
        <v>148.65955421687369</v>
      </c>
      <c r="E757" s="146">
        <v>151.41250892459345</v>
      </c>
      <c r="H757" s="73">
        <f t="shared" si="29"/>
        <v>2.7529547077197662</v>
      </c>
      <c r="J757" s="73">
        <f t="shared" si="30"/>
        <v>1.8518518518517733</v>
      </c>
    </row>
    <row r="758" spans="2:10" ht="22.7" customHeight="1" thickBot="1" x14ac:dyDescent="0.25">
      <c r="B758" s="147">
        <v>40123</v>
      </c>
      <c r="C758" s="146">
        <v>135.9056704245092</v>
      </c>
      <c r="D758" s="146">
        <v>148.66647299505843</v>
      </c>
      <c r="E758" s="146">
        <v>151.41955582830013</v>
      </c>
      <c r="H758" s="73">
        <f t="shared" si="29"/>
        <v>2.7530828332417059</v>
      </c>
      <c r="J758" s="73">
        <f t="shared" si="30"/>
        <v>1.8518518518517733</v>
      </c>
    </row>
    <row r="759" spans="2:10" ht="22.7" customHeight="1" thickBot="1" x14ac:dyDescent="0.25">
      <c r="B759" s="147">
        <v>40126</v>
      </c>
      <c r="C759" s="146">
        <v>135.94196229811675</v>
      </c>
      <c r="D759" s="146">
        <v>148.70617247802161</v>
      </c>
      <c r="E759" s="146">
        <v>151.69999999999999</v>
      </c>
      <c r="H759" s="73">
        <f t="shared" si="29"/>
        <v>2.9938275219783748</v>
      </c>
      <c r="J759" s="73">
        <f t="shared" si="30"/>
        <v>2.0132503393030672</v>
      </c>
    </row>
    <row r="760" spans="2:10" ht="22.7" customHeight="1" thickBot="1" x14ac:dyDescent="0.25">
      <c r="B760" s="147">
        <v>40127</v>
      </c>
      <c r="C760" s="146">
        <v>136.27217134383375</v>
      </c>
      <c r="D760" s="146">
        <v>149.06738635544463</v>
      </c>
      <c r="E760" s="146">
        <v>152.31845213217875</v>
      </c>
      <c r="H760" s="73">
        <f t="shared" si="29"/>
        <v>3.2510657767341229</v>
      </c>
      <c r="J760" s="73">
        <f t="shared" si="30"/>
        <v>2.1809369951533859</v>
      </c>
    </row>
    <row r="761" spans="2:10" ht="22.7" customHeight="1" thickBot="1" x14ac:dyDescent="0.25">
      <c r="B761" s="147">
        <v>40128</v>
      </c>
      <c r="C761" s="146">
        <v>136.68578379966905</v>
      </c>
      <c r="D761" s="146">
        <v>149.5198347691406</v>
      </c>
      <c r="E761" s="146">
        <v>152.78076816071302</v>
      </c>
      <c r="H761" s="73">
        <f t="shared" si="29"/>
        <v>3.2609333915724221</v>
      </c>
      <c r="J761" s="73">
        <f t="shared" si="30"/>
        <v>2.1809369951533988</v>
      </c>
    </row>
    <row r="762" spans="2:10" ht="22.7" customHeight="1" thickBot="1" x14ac:dyDescent="0.25">
      <c r="B762" s="147">
        <v>40129</v>
      </c>
      <c r="C762" s="146">
        <v>135.94280754969648</v>
      </c>
      <c r="D762" s="146">
        <v>148.70709709412304</v>
      </c>
      <c r="E762" s="146">
        <v>152.69032290914407</v>
      </c>
      <c r="H762" s="73">
        <f t="shared" si="29"/>
        <v>3.9832258150210293</v>
      </c>
      <c r="J762" s="73">
        <f t="shared" si="30"/>
        <v>2.6785714285713453</v>
      </c>
    </row>
    <row r="763" spans="2:10" ht="22.7" customHeight="1" thickBot="1" x14ac:dyDescent="0.25">
      <c r="B763" s="147">
        <v>40130</v>
      </c>
      <c r="C763" s="146">
        <v>135.60292456788966</v>
      </c>
      <c r="D763" s="146">
        <v>148.33000000000001</v>
      </c>
      <c r="E763" s="146">
        <v>152.05628038897882</v>
      </c>
      <c r="H763" s="73">
        <f t="shared" si="29"/>
        <v>3.7262803889788074</v>
      </c>
      <c r="J763" s="73">
        <f t="shared" si="30"/>
        <v>2.5121555915720402</v>
      </c>
    </row>
    <row r="764" spans="2:10" ht="22.7" customHeight="1" thickBot="1" x14ac:dyDescent="0.25">
      <c r="B764" s="147">
        <v>40133</v>
      </c>
      <c r="C764" s="146">
        <v>135.28346198553945</v>
      </c>
      <c r="D764" s="146">
        <v>147.98055410868901</v>
      </c>
      <c r="E764" s="146">
        <v>151.94431895088593</v>
      </c>
      <c r="H764" s="73">
        <f t="shared" si="29"/>
        <v>3.9637648421969232</v>
      </c>
      <c r="J764" s="73">
        <f t="shared" si="30"/>
        <v>2.6785714285713582</v>
      </c>
    </row>
    <row r="765" spans="2:10" ht="22.7" customHeight="1" thickBot="1" x14ac:dyDescent="0.25">
      <c r="B765" s="147">
        <v>40134</v>
      </c>
      <c r="C765" s="146">
        <v>135.09288192310888</v>
      </c>
      <c r="D765" s="146">
        <v>147.77208706603187</v>
      </c>
      <c r="E765" s="146">
        <v>151.73026796958618</v>
      </c>
      <c r="H765" s="73">
        <f t="shared" si="29"/>
        <v>3.9581809035543074</v>
      </c>
      <c r="J765" s="73">
        <f t="shared" si="30"/>
        <v>2.6785714285713489</v>
      </c>
    </row>
    <row r="766" spans="2:10" ht="22.7" customHeight="1" thickBot="1" x14ac:dyDescent="0.25">
      <c r="B766" s="147">
        <v>40135</v>
      </c>
      <c r="C766" s="146">
        <v>135.05147438010044</v>
      </c>
      <c r="D766" s="146">
        <v>147.72679319885302</v>
      </c>
      <c r="E766" s="146">
        <v>151.43792009444809</v>
      </c>
      <c r="H766" s="73">
        <f t="shared" si="29"/>
        <v>3.711126895595072</v>
      </c>
      <c r="J766" s="73">
        <f t="shared" si="30"/>
        <v>2.5121555915720548</v>
      </c>
    </row>
    <row r="767" spans="2:10" ht="22.7" customHeight="1" thickBot="1" x14ac:dyDescent="0.25">
      <c r="B767" s="147">
        <v>40136</v>
      </c>
      <c r="C767" s="146">
        <v>134.4978113999525</v>
      </c>
      <c r="D767" s="146">
        <v>147.125</v>
      </c>
      <c r="E767" s="146">
        <v>150.82100891410036</v>
      </c>
      <c r="H767" s="73">
        <f t="shared" si="29"/>
        <v>3.6960089141003607</v>
      </c>
      <c r="J767" s="73">
        <f t="shared" si="30"/>
        <v>2.5121555915720379</v>
      </c>
    </row>
    <row r="768" spans="2:10" ht="22.7" customHeight="1" thickBot="1" x14ac:dyDescent="0.25">
      <c r="B768" s="147">
        <v>40137</v>
      </c>
      <c r="C768" s="146">
        <v>133.95590423084539</v>
      </c>
      <c r="D768" s="146">
        <v>146.53221643404444</v>
      </c>
      <c r="E768" s="146">
        <v>150.21333370264674</v>
      </c>
      <c r="H768" s="73">
        <f t="shared" ref="H768:H831" si="31">E768-D768</f>
        <v>3.6811172686022928</v>
      </c>
      <c r="J768" s="73">
        <f t="shared" si="30"/>
        <v>2.512155591572041</v>
      </c>
    </row>
    <row r="769" spans="2:10" ht="22.7" customHeight="1" thickBot="1" x14ac:dyDescent="0.25">
      <c r="B769" s="147">
        <v>40140</v>
      </c>
      <c r="C769" s="146">
        <v>132.57047753392334</v>
      </c>
      <c r="D769" s="146">
        <v>145.01672037754335</v>
      </c>
      <c r="E769" s="146">
        <v>148.65976602722219</v>
      </c>
      <c r="H769" s="73">
        <f t="shared" si="31"/>
        <v>3.6430456496788395</v>
      </c>
      <c r="J769" s="73">
        <f t="shared" si="30"/>
        <v>2.5121555915720362</v>
      </c>
    </row>
    <row r="770" spans="2:10" ht="22.7" customHeight="1" thickBot="1" x14ac:dyDescent="0.25">
      <c r="B770" s="147">
        <v>40141</v>
      </c>
      <c r="C770" s="146">
        <v>132.45856179838523</v>
      </c>
      <c r="D770" s="146">
        <v>144.89429754835635</v>
      </c>
      <c r="E770" s="146">
        <v>148.77539480411576</v>
      </c>
      <c r="H770" s="73">
        <f t="shared" si="31"/>
        <v>3.8810972557594141</v>
      </c>
      <c r="J770" s="73">
        <f t="shared" si="30"/>
        <v>2.6785714285713382</v>
      </c>
    </row>
    <row r="771" spans="2:10" ht="22.7" customHeight="1" thickBot="1" x14ac:dyDescent="0.25">
      <c r="B771" s="147">
        <v>40142</v>
      </c>
      <c r="C771" s="146">
        <v>132.58514442876921</v>
      </c>
      <c r="D771" s="146">
        <v>145.0327642587169</v>
      </c>
      <c r="E771" s="146">
        <v>149.4026439635804</v>
      </c>
      <c r="H771" s="73">
        <f t="shared" si="31"/>
        <v>4.3698797048635072</v>
      </c>
      <c r="J771" s="73">
        <f t="shared" si="30"/>
        <v>3.0130293159608343</v>
      </c>
    </row>
    <row r="772" spans="2:10" ht="22.7" customHeight="1" thickBot="1" x14ac:dyDescent="0.25">
      <c r="B772" s="147">
        <v>40143</v>
      </c>
      <c r="C772" s="146">
        <v>132.16635143685937</v>
      </c>
      <c r="D772" s="146">
        <v>144.5746533177774</v>
      </c>
      <c r="E772" s="146">
        <v>149.90732495654777</v>
      </c>
      <c r="H772" s="73">
        <f t="shared" si="31"/>
        <v>5.3326716387703641</v>
      </c>
      <c r="J772" s="73">
        <f t="shared" si="30"/>
        <v>3.6885245901638561</v>
      </c>
    </row>
    <row r="773" spans="2:10" ht="22.7" customHeight="1" thickBot="1" x14ac:dyDescent="0.25">
      <c r="B773" s="147">
        <v>40144</v>
      </c>
      <c r="C773" s="146">
        <v>131.79994242789053</v>
      </c>
      <c r="D773" s="146">
        <v>144.17384437610446</v>
      </c>
      <c r="E773" s="146">
        <v>149.00319700634967</v>
      </c>
      <c r="H773" s="73">
        <f t="shared" si="31"/>
        <v>4.8293526302452108</v>
      </c>
      <c r="J773" s="73">
        <f t="shared" si="30"/>
        <v>3.349673202614297</v>
      </c>
    </row>
    <row r="774" spans="2:10" ht="22.7" customHeight="1" thickBot="1" x14ac:dyDescent="0.25">
      <c r="B774" s="147">
        <v>40147</v>
      </c>
      <c r="C774" s="146">
        <v>131.34790116149796</v>
      </c>
      <c r="D774" s="146">
        <v>143.77766412781017</v>
      </c>
      <c r="E774" s="146">
        <v>149.08093862432764</v>
      </c>
      <c r="H774" s="73">
        <f t="shared" si="31"/>
        <v>5.3032744965174743</v>
      </c>
      <c r="J774" s="73">
        <f t="shared" si="30"/>
        <v>3.6885245901638553</v>
      </c>
    </row>
    <row r="775" spans="2:10" ht="22.7" customHeight="1" thickBot="1" x14ac:dyDescent="0.25">
      <c r="B775" s="147">
        <v>40148</v>
      </c>
      <c r="C775" s="146">
        <v>131.76870065679537</v>
      </c>
      <c r="D775" s="146">
        <v>144.23828487595318</v>
      </c>
      <c r="E775" s="146">
        <v>149.55854948203333</v>
      </c>
      <c r="H775" s="73">
        <f t="shared" si="31"/>
        <v>5.3202646060801442</v>
      </c>
      <c r="J775" s="73">
        <f t="shared" si="30"/>
        <v>3.6885245901638677</v>
      </c>
    </row>
    <row r="776" spans="2:10" ht="22.7" customHeight="1" thickBot="1" x14ac:dyDescent="0.25">
      <c r="B776" s="147">
        <v>40149</v>
      </c>
      <c r="C776" s="146">
        <v>131.12332211840177</v>
      </c>
      <c r="D776" s="146">
        <v>143.53183263798127</v>
      </c>
      <c r="E776" s="146">
        <v>149.31559892026826</v>
      </c>
      <c r="H776" s="73">
        <f t="shared" si="31"/>
        <v>5.7837662822869902</v>
      </c>
      <c r="J776" s="73">
        <f t="shared" si="30"/>
        <v>4.0296052631578361</v>
      </c>
    </row>
    <row r="777" spans="2:10" ht="22.7" customHeight="1" thickBot="1" x14ac:dyDescent="0.25">
      <c r="B777" s="147">
        <v>40150</v>
      </c>
      <c r="C777" s="146">
        <v>131.65332339855914</v>
      </c>
      <c r="D777" s="146">
        <v>144.27008855839381</v>
      </c>
      <c r="E777" s="146">
        <v>150.33085834132459</v>
      </c>
      <c r="H777" s="73">
        <f t="shared" si="31"/>
        <v>6.0607697829307767</v>
      </c>
      <c r="J777" s="73">
        <f t="shared" si="30"/>
        <v>4.2009884678747254</v>
      </c>
    </row>
    <row r="778" spans="2:10" ht="22.7" customHeight="1" thickBot="1" x14ac:dyDescent="0.25">
      <c r="B778" s="147">
        <v>40151</v>
      </c>
      <c r="C778" s="146">
        <v>131.45403352260823</v>
      </c>
      <c r="D778" s="146">
        <v>144.05170008699011</v>
      </c>
      <c r="E778" s="146">
        <v>151.35000050667969</v>
      </c>
      <c r="H778" s="73">
        <f t="shared" si="31"/>
        <v>7.298300419689582</v>
      </c>
      <c r="J778" s="73">
        <f t="shared" ref="J778:J841" si="32">H778/D778*100</f>
        <v>5.0664451827241717</v>
      </c>
    </row>
    <row r="779" spans="2:10" ht="22.7" customHeight="1" thickBot="1" x14ac:dyDescent="0.25">
      <c r="B779" s="147">
        <v>40154</v>
      </c>
      <c r="C779" s="146">
        <v>131.10730519064879</v>
      </c>
      <c r="D779" s="146">
        <v>143.67174365394166</v>
      </c>
      <c r="E779" s="146">
        <v>150.95079378923262</v>
      </c>
      <c r="H779" s="73">
        <f t="shared" si="31"/>
        <v>7.2790501352909587</v>
      </c>
      <c r="J779" s="73">
        <f t="shared" si="32"/>
        <v>5.0664451827241788</v>
      </c>
    </row>
    <row r="780" spans="2:10" ht="22.7" customHeight="1" thickBot="1" x14ac:dyDescent="0.25">
      <c r="B780" s="147">
        <v>40155</v>
      </c>
      <c r="C780" s="146">
        <v>131.30111418139126</v>
      </c>
      <c r="D780" s="146">
        <v>143.89142358306549</v>
      </c>
      <c r="E780" s="146">
        <v>151.68554236048143</v>
      </c>
      <c r="H780" s="73">
        <f t="shared" si="31"/>
        <v>7.7941187774159459</v>
      </c>
      <c r="J780" s="73">
        <f t="shared" si="32"/>
        <v>5.4166666666665959</v>
      </c>
    </row>
    <row r="781" spans="2:10" ht="22.7" customHeight="1" thickBot="1" x14ac:dyDescent="0.25">
      <c r="B781" s="147">
        <v>40156</v>
      </c>
      <c r="C781" s="146">
        <v>131.26127503695415</v>
      </c>
      <c r="D781" s="146">
        <v>144.05788611027984</v>
      </c>
      <c r="E781" s="146">
        <v>152.93154240475317</v>
      </c>
      <c r="H781" s="73">
        <f t="shared" si="31"/>
        <v>8.873656294473335</v>
      </c>
      <c r="J781" s="73">
        <f t="shared" si="32"/>
        <v>6.1597851628062443</v>
      </c>
    </row>
    <row r="782" spans="2:10" ht="22.7" customHeight="1" thickBot="1" x14ac:dyDescent="0.25">
      <c r="B782" s="147">
        <v>40157</v>
      </c>
      <c r="C782" s="146">
        <v>131.56248706884142</v>
      </c>
      <c r="D782" s="146">
        <v>144.40926789223712</v>
      </c>
      <c r="E782" s="146">
        <v>154.34076029374773</v>
      </c>
      <c r="H782" s="73">
        <f t="shared" si="31"/>
        <v>9.9314924015106101</v>
      </c>
      <c r="J782" s="73">
        <f t="shared" si="32"/>
        <v>6.8773234200742648</v>
      </c>
    </row>
    <row r="783" spans="2:10" ht="22.7" customHeight="1" thickBot="1" x14ac:dyDescent="0.25">
      <c r="B783" s="147">
        <v>40158</v>
      </c>
      <c r="C783" s="146">
        <v>133.10776588344709</v>
      </c>
      <c r="D783" s="146">
        <v>146.10543970593824</v>
      </c>
      <c r="E783" s="146">
        <v>156.41789203453939</v>
      </c>
      <c r="H783" s="73">
        <f t="shared" si="31"/>
        <v>10.312452328601154</v>
      </c>
      <c r="J783" s="73">
        <f t="shared" si="32"/>
        <v>7.0582261340554453</v>
      </c>
    </row>
    <row r="784" spans="2:10" ht="22.7" customHeight="1" thickBot="1" x14ac:dyDescent="0.25">
      <c r="B784" s="147">
        <v>40161</v>
      </c>
      <c r="C784" s="146">
        <v>132.53</v>
      </c>
      <c r="D784" s="146">
        <v>145.47125628404802</v>
      </c>
      <c r="E784" s="146">
        <v>155.73894651262748</v>
      </c>
      <c r="H784" s="73">
        <f t="shared" si="31"/>
        <v>10.267690228579454</v>
      </c>
      <c r="J784" s="73">
        <f t="shared" si="32"/>
        <v>7.0582261340554471</v>
      </c>
    </row>
    <row r="785" spans="2:10" ht="22.7" customHeight="1" thickBot="1" x14ac:dyDescent="0.25">
      <c r="B785" s="147">
        <v>40162</v>
      </c>
      <c r="C785" s="146">
        <v>133</v>
      </c>
      <c r="D785" s="146">
        <v>145.98715072646485</v>
      </c>
      <c r="E785" s="146">
        <v>156.29125395140312</v>
      </c>
      <c r="H785" s="73">
        <f t="shared" si="31"/>
        <v>10.304103224938274</v>
      </c>
      <c r="J785" s="73">
        <f t="shared" si="32"/>
        <v>7.0582261340554577</v>
      </c>
    </row>
    <row r="786" spans="2:10" ht="22.7" customHeight="1" thickBot="1" x14ac:dyDescent="0.25">
      <c r="B786" s="147">
        <v>40163</v>
      </c>
      <c r="C786" s="146">
        <v>133.50800000000001</v>
      </c>
      <c r="D786" s="146">
        <v>146.54475578337497</v>
      </c>
      <c r="E786" s="146">
        <v>156.35890356441396</v>
      </c>
      <c r="H786" s="73">
        <f t="shared" si="31"/>
        <v>9.8141477810389972</v>
      </c>
      <c r="J786" s="73">
        <f t="shared" si="32"/>
        <v>6.697031039136224</v>
      </c>
    </row>
    <row r="787" spans="2:10" ht="22.7" customHeight="1" thickBot="1" x14ac:dyDescent="0.25">
      <c r="B787" s="147">
        <v>40164</v>
      </c>
      <c r="C787" s="146">
        <v>132.85400000000001</v>
      </c>
      <c r="D787" s="146">
        <v>145.8268941549907</v>
      </c>
      <c r="E787" s="146">
        <v>155.01766479501103</v>
      </c>
      <c r="H787" s="73">
        <f t="shared" si="31"/>
        <v>9.1907706400203324</v>
      </c>
      <c r="J787" s="73">
        <f t="shared" si="32"/>
        <v>6.3025210084032999</v>
      </c>
    </row>
    <row r="788" spans="2:10" ht="22.7" customHeight="1" thickBot="1" x14ac:dyDescent="0.25">
      <c r="B788" s="147">
        <v>40165</v>
      </c>
      <c r="C788" s="146">
        <v>133.66999999999999</v>
      </c>
      <c r="D788" s="146">
        <v>146.77841597775875</v>
      </c>
      <c r="E788" s="146">
        <v>155.50644573858014</v>
      </c>
      <c r="H788" s="73">
        <f t="shared" si="31"/>
        <v>8.7280297608213857</v>
      </c>
      <c r="J788" s="73">
        <f t="shared" si="32"/>
        <v>5.9463986599664214</v>
      </c>
    </row>
    <row r="789" spans="2:10" ht="22.7" customHeight="1" thickBot="1" x14ac:dyDescent="0.25">
      <c r="B789" s="147">
        <v>40168</v>
      </c>
      <c r="C789" s="146">
        <v>134.46</v>
      </c>
      <c r="D789" s="146">
        <v>147.64588772626203</v>
      </c>
      <c r="E789" s="146">
        <v>154.81767902331012</v>
      </c>
      <c r="H789" s="73">
        <f t="shared" si="31"/>
        <v>7.1717912970480882</v>
      </c>
      <c r="J789" s="73">
        <f t="shared" si="32"/>
        <v>4.8574270557028383</v>
      </c>
    </row>
    <row r="790" spans="2:10" ht="22.7" customHeight="1" thickBot="1" x14ac:dyDescent="0.25">
      <c r="B790" s="147">
        <v>40169</v>
      </c>
      <c r="C790" s="146">
        <v>134.86000000000001</v>
      </c>
      <c r="D790" s="146">
        <v>148.15874423370636</v>
      </c>
      <c r="E790" s="146">
        <v>154.53562949838255</v>
      </c>
      <c r="H790" s="73">
        <f t="shared" si="31"/>
        <v>6.37688526467619</v>
      </c>
      <c r="J790" s="73">
        <f t="shared" si="32"/>
        <v>4.3040897097624278</v>
      </c>
    </row>
    <row r="791" spans="2:10" ht="22.7" customHeight="1" thickBot="1" x14ac:dyDescent="0.25">
      <c r="B791" s="147">
        <v>40170</v>
      </c>
      <c r="C791" s="146">
        <v>134.59</v>
      </c>
      <c r="D791" s="146">
        <v>147.86211913402445</v>
      </c>
      <c r="E791" s="146">
        <v>151.23349022035958</v>
      </c>
      <c r="H791" s="73">
        <f t="shared" si="31"/>
        <v>3.3713710863351309</v>
      </c>
      <c r="J791" s="73">
        <f t="shared" si="32"/>
        <v>2.2800776196635391</v>
      </c>
    </row>
    <row r="792" spans="2:10" ht="22.7" customHeight="1" thickBot="1" x14ac:dyDescent="0.25">
      <c r="B792" s="147">
        <v>40171</v>
      </c>
      <c r="C792" s="146">
        <v>135.29</v>
      </c>
      <c r="D792" s="146">
        <v>148.63114717023677</v>
      </c>
      <c r="E792" s="146">
        <v>152.02005269271453</v>
      </c>
      <c r="H792" s="73">
        <f t="shared" si="31"/>
        <v>3.3889055224777564</v>
      </c>
      <c r="J792" s="73">
        <f t="shared" si="32"/>
        <v>2.2800776196635462</v>
      </c>
    </row>
    <row r="793" spans="2:10" ht="22.7" customHeight="1" thickBot="1" x14ac:dyDescent="0.25">
      <c r="B793" s="147">
        <v>40175</v>
      </c>
      <c r="C793" s="146">
        <v>135.29</v>
      </c>
      <c r="D793" s="146">
        <v>148.63114717023677</v>
      </c>
      <c r="E793" s="146">
        <v>152.02005269271453</v>
      </c>
      <c r="H793" s="73">
        <f t="shared" si="31"/>
        <v>3.3889055224777564</v>
      </c>
      <c r="J793" s="73">
        <f t="shared" si="32"/>
        <v>2.2800776196635462</v>
      </c>
    </row>
    <row r="794" spans="2:10" ht="22.7" customHeight="1" thickBot="1" x14ac:dyDescent="0.25">
      <c r="B794" s="147">
        <v>40176</v>
      </c>
      <c r="C794" s="146">
        <v>136.26</v>
      </c>
      <c r="D794" s="146">
        <v>149.71295230150403</v>
      </c>
      <c r="E794" s="146">
        <v>153.12652382066818</v>
      </c>
      <c r="H794" s="73">
        <f t="shared" si="31"/>
        <v>3.4135715191641509</v>
      </c>
      <c r="J794" s="73">
        <f t="shared" si="32"/>
        <v>2.2800776196635444</v>
      </c>
    </row>
    <row r="795" spans="2:10" ht="22.7" customHeight="1" thickBot="1" x14ac:dyDescent="0.25">
      <c r="B795" s="147">
        <v>40177</v>
      </c>
      <c r="C795" s="146">
        <v>136.43</v>
      </c>
      <c r="D795" s="146">
        <v>149.89973640462495</v>
      </c>
      <c r="E795" s="146">
        <v>153.31756674632143</v>
      </c>
      <c r="H795" s="73">
        <f t="shared" si="31"/>
        <v>3.4178303416964866</v>
      </c>
      <c r="J795" s="73">
        <f t="shared" si="32"/>
        <v>2.2800776196635355</v>
      </c>
    </row>
    <row r="796" spans="2:10" ht="22.7" customHeight="1" thickBot="1" x14ac:dyDescent="0.25">
      <c r="B796" s="147">
        <v>40178</v>
      </c>
      <c r="C796" s="146">
        <v>136.67656540399642</v>
      </c>
      <c r="D796" s="146">
        <v>150.17062514847348</v>
      </c>
      <c r="E796" s="146">
        <v>153.59463196379264</v>
      </c>
      <c r="H796" s="73">
        <f t="shared" si="31"/>
        <v>3.4240068153191601</v>
      </c>
      <c r="J796" s="73">
        <f t="shared" si="32"/>
        <v>2.2800776196635324</v>
      </c>
    </row>
    <row r="797" spans="2:10" ht="22.7" customHeight="1" thickBot="1" x14ac:dyDescent="0.25">
      <c r="B797" s="147">
        <v>40182</v>
      </c>
      <c r="C797" s="146">
        <v>136.73354584254065</v>
      </c>
      <c r="D797" s="146">
        <v>150.23261036120653</v>
      </c>
      <c r="E797" s="146">
        <v>153.40995488127709</v>
      </c>
      <c r="H797" s="73">
        <f t="shared" si="31"/>
        <v>3.1773445200705623</v>
      </c>
      <c r="J797" s="73">
        <f t="shared" si="32"/>
        <v>2.1149499515659249</v>
      </c>
    </row>
    <row r="798" spans="2:10" ht="22.7" customHeight="1" thickBot="1" x14ac:dyDescent="0.25">
      <c r="B798" s="147">
        <v>40183</v>
      </c>
      <c r="C798" s="146">
        <v>137.42745551324288</v>
      </c>
      <c r="D798" s="146">
        <v>151.18006650628055</v>
      </c>
      <c r="E798" s="146">
        <v>154.87753816848451</v>
      </c>
      <c r="H798" s="73">
        <f t="shared" si="31"/>
        <v>3.6974716622039523</v>
      </c>
      <c r="J798" s="73">
        <f t="shared" si="32"/>
        <v>2.4457402008421174</v>
      </c>
    </row>
    <row r="799" spans="2:10" ht="22.7" customHeight="1" thickBot="1" x14ac:dyDescent="0.25">
      <c r="B799" s="147">
        <v>40184</v>
      </c>
      <c r="C799" s="146">
        <v>137.42600350842582</v>
      </c>
      <c r="D799" s="146">
        <v>151.25628628669128</v>
      </c>
      <c r="E799" s="146">
        <v>154.95562208670572</v>
      </c>
      <c r="H799" s="73">
        <f t="shared" si="31"/>
        <v>3.6993358000144383</v>
      </c>
      <c r="J799" s="73">
        <f t="shared" si="32"/>
        <v>2.4457402008421085</v>
      </c>
    </row>
    <row r="800" spans="2:10" ht="22.7" customHeight="1" thickBot="1" x14ac:dyDescent="0.25">
      <c r="B800" s="147">
        <v>40185</v>
      </c>
      <c r="C800" s="146">
        <v>137.4215723458681</v>
      </c>
      <c r="D800" s="146">
        <v>151.37653217223303</v>
      </c>
      <c r="E800" s="146">
        <v>155.07880887421004</v>
      </c>
      <c r="H800" s="73">
        <f t="shared" si="31"/>
        <v>3.7022767019770129</v>
      </c>
      <c r="J800" s="73">
        <f t="shared" si="32"/>
        <v>2.4457402008421227</v>
      </c>
    </row>
    <row r="801" spans="2:10" ht="22.7" customHeight="1" thickBot="1" x14ac:dyDescent="0.25">
      <c r="B801" s="147">
        <v>40186</v>
      </c>
      <c r="C801" s="146">
        <v>137.81045290648825</v>
      </c>
      <c r="D801" s="146">
        <v>151.80490298542466</v>
      </c>
      <c r="E801" s="146">
        <v>155.51765652458857</v>
      </c>
      <c r="H801" s="73">
        <f t="shared" si="31"/>
        <v>3.7127535391639128</v>
      </c>
      <c r="J801" s="73">
        <f t="shared" si="32"/>
        <v>2.4457402008421214</v>
      </c>
    </row>
    <row r="802" spans="2:10" ht="22.7" customHeight="1" thickBot="1" x14ac:dyDescent="0.25">
      <c r="B802" s="147">
        <v>40189</v>
      </c>
      <c r="C802" s="146">
        <v>137.87236592707194</v>
      </c>
      <c r="D802" s="146">
        <v>151.87310318276104</v>
      </c>
      <c r="E802" s="146">
        <v>156.39814028508016</v>
      </c>
      <c r="H802" s="73">
        <f t="shared" si="31"/>
        <v>4.5250371023191178</v>
      </c>
      <c r="J802" s="73">
        <f t="shared" si="32"/>
        <v>2.9794855096058575</v>
      </c>
    </row>
    <row r="803" spans="2:10" ht="22.7" customHeight="1" thickBot="1" x14ac:dyDescent="0.25">
      <c r="B803" s="147">
        <v>40190</v>
      </c>
      <c r="C803" s="146">
        <v>137.58557792462815</v>
      </c>
      <c r="D803" s="146">
        <v>151.55719227781753</v>
      </c>
      <c r="E803" s="146">
        <v>156.3273387405732</v>
      </c>
      <c r="H803" s="73">
        <f t="shared" si="31"/>
        <v>4.7701464627556618</v>
      </c>
      <c r="J803" s="73">
        <f t="shared" si="32"/>
        <v>3.1474233529026905</v>
      </c>
    </row>
    <row r="804" spans="2:10" ht="22.7" customHeight="1" thickBot="1" x14ac:dyDescent="0.25">
      <c r="B804" s="147">
        <v>40191</v>
      </c>
      <c r="C804" s="146">
        <v>137.33309480048936</v>
      </c>
      <c r="D804" s="146">
        <v>151.27906986143338</v>
      </c>
      <c r="E804" s="146">
        <v>156.0404626343061</v>
      </c>
      <c r="H804" s="73">
        <f t="shared" si="31"/>
        <v>4.7613927728727106</v>
      </c>
      <c r="J804" s="73">
        <f t="shared" si="32"/>
        <v>3.1474233529026776</v>
      </c>
    </row>
    <row r="805" spans="2:10" ht="22.7" customHeight="1" thickBot="1" x14ac:dyDescent="0.25">
      <c r="B805" s="147">
        <v>40192</v>
      </c>
      <c r="C805" s="146">
        <v>137.56294163181164</v>
      </c>
      <c r="D805" s="146">
        <v>151.54328180244599</v>
      </c>
      <c r="E805" s="146">
        <v>157.3910110674006</v>
      </c>
      <c r="H805" s="73">
        <f t="shared" si="31"/>
        <v>5.8477292649546087</v>
      </c>
      <c r="J805" s="73">
        <f t="shared" si="32"/>
        <v>3.8587848932675173</v>
      </c>
    </row>
    <row r="806" spans="2:10" ht="22.7" customHeight="1" thickBot="1" x14ac:dyDescent="0.25">
      <c r="B806" s="147">
        <v>40193</v>
      </c>
      <c r="C806" s="146">
        <v>137.1283</v>
      </c>
      <c r="D806" s="146">
        <v>151.06446811533394</v>
      </c>
      <c r="E806" s="146">
        <v>156.89372099006337</v>
      </c>
      <c r="H806" s="73">
        <f t="shared" si="31"/>
        <v>5.8292528747294341</v>
      </c>
      <c r="J806" s="73">
        <f t="shared" si="32"/>
        <v>3.8587848932675186</v>
      </c>
    </row>
    <row r="807" spans="2:10" ht="22.7" customHeight="1" thickBot="1" x14ac:dyDescent="0.25">
      <c r="B807" s="147">
        <v>40196</v>
      </c>
      <c r="C807" s="146">
        <v>136.95246723518076</v>
      </c>
      <c r="D807" s="146">
        <v>150.87076569873091</v>
      </c>
      <c r="E807" s="146">
        <v>156.69254401387059</v>
      </c>
      <c r="H807" s="73">
        <f t="shared" si="31"/>
        <v>5.8217783151396816</v>
      </c>
      <c r="J807" s="73">
        <f t="shared" si="32"/>
        <v>3.8587848932675319</v>
      </c>
    </row>
    <row r="808" spans="2:10" ht="22.7" customHeight="1" thickBot="1" x14ac:dyDescent="0.25">
      <c r="B808" s="147">
        <v>40197</v>
      </c>
      <c r="C808" s="146">
        <v>136.682166390097</v>
      </c>
      <c r="D808" s="146">
        <v>150.57299453556689</v>
      </c>
      <c r="E808" s="146">
        <v>156.38328250204589</v>
      </c>
      <c r="H808" s="73">
        <f t="shared" si="31"/>
        <v>5.8102879664789953</v>
      </c>
      <c r="J808" s="73">
        <f t="shared" si="32"/>
        <v>3.8587848932675279</v>
      </c>
    </row>
    <row r="809" spans="2:10" ht="22.7" customHeight="1" thickBot="1" x14ac:dyDescent="0.25">
      <c r="B809" s="147">
        <v>40198</v>
      </c>
      <c r="C809" s="146">
        <v>136.9134468067796</v>
      </c>
      <c r="D809" s="146">
        <v>150.82777967569953</v>
      </c>
      <c r="E809" s="146">
        <v>156.64789925267627</v>
      </c>
      <c r="H809" s="73">
        <f t="shared" si="31"/>
        <v>5.8201195769767367</v>
      </c>
      <c r="J809" s="73">
        <f t="shared" si="32"/>
        <v>3.8587848932675364</v>
      </c>
    </row>
    <row r="810" spans="2:10" ht="22.7" customHeight="1" thickBot="1" x14ac:dyDescent="0.25">
      <c r="B810" s="147">
        <v>40199</v>
      </c>
      <c r="C810" s="146">
        <v>137.38472675048686</v>
      </c>
      <c r="D810" s="146">
        <v>151.34695517798141</v>
      </c>
      <c r="E810" s="146">
        <v>156.6213173266903</v>
      </c>
      <c r="H810" s="73">
        <f t="shared" si="31"/>
        <v>5.2743621487088888</v>
      </c>
      <c r="J810" s="73">
        <f t="shared" si="32"/>
        <v>3.4849476439789155</v>
      </c>
    </row>
    <row r="811" spans="2:10" ht="22.7" customHeight="1" thickBot="1" x14ac:dyDescent="0.25">
      <c r="B811" s="147">
        <v>40200</v>
      </c>
      <c r="C811" s="146">
        <v>136.80014333044014</v>
      </c>
      <c r="D811" s="146">
        <v>150.70296131662383</v>
      </c>
      <c r="E811" s="146">
        <v>155.39553803841611</v>
      </c>
      <c r="H811" s="73">
        <f t="shared" si="31"/>
        <v>4.6925767217922782</v>
      </c>
      <c r="J811" s="73">
        <f t="shared" si="32"/>
        <v>3.1137919791325608</v>
      </c>
    </row>
    <row r="812" spans="2:10" ht="22.7" customHeight="1" thickBot="1" x14ac:dyDescent="0.25">
      <c r="B812" s="147">
        <v>40203</v>
      </c>
      <c r="C812" s="146">
        <v>137.7340399035497</v>
      </c>
      <c r="D812" s="146">
        <v>151.73176856568568</v>
      </c>
      <c r="E812" s="146">
        <v>156.7118609043045</v>
      </c>
      <c r="H812" s="73">
        <f t="shared" si="31"/>
        <v>4.9800923386188174</v>
      </c>
      <c r="J812" s="73">
        <f t="shared" si="32"/>
        <v>3.2821685173088206</v>
      </c>
    </row>
    <row r="813" spans="2:10" ht="22.7" customHeight="1" thickBot="1" x14ac:dyDescent="0.25">
      <c r="B813" s="147">
        <v>40204</v>
      </c>
      <c r="C813" s="146">
        <v>138.65935211818453</v>
      </c>
      <c r="D813" s="146">
        <v>152.75111903925264</v>
      </c>
      <c r="E813" s="146">
        <v>157.7646681781959</v>
      </c>
      <c r="H813" s="73">
        <f t="shared" si="31"/>
        <v>5.0135491389432616</v>
      </c>
      <c r="J813" s="73">
        <f t="shared" si="32"/>
        <v>3.2821685173088153</v>
      </c>
    </row>
    <row r="814" spans="2:10" ht="22.7" customHeight="1" thickBot="1" x14ac:dyDescent="0.25">
      <c r="B814" s="147">
        <v>40205</v>
      </c>
      <c r="C814" s="146">
        <v>138.74605817563022</v>
      </c>
      <c r="D814" s="146">
        <v>152.84663691886183</v>
      </c>
      <c r="E814" s="146">
        <v>157.863321115578</v>
      </c>
      <c r="H814" s="73">
        <f t="shared" si="31"/>
        <v>5.0166841967161702</v>
      </c>
      <c r="J814" s="73">
        <f t="shared" si="32"/>
        <v>3.2821685173087984</v>
      </c>
    </row>
    <row r="815" spans="2:10" ht="22.7" customHeight="1" thickBot="1" x14ac:dyDescent="0.25">
      <c r="B815" s="147">
        <v>40206</v>
      </c>
      <c r="C815" s="146">
        <v>139.01403556725637</v>
      </c>
      <c r="D815" s="146">
        <v>153.14184849906039</v>
      </c>
      <c r="E815" s="146">
        <v>157.91036709431944</v>
      </c>
      <c r="H815" s="73">
        <f t="shared" si="31"/>
        <v>4.768518595259053</v>
      </c>
      <c r="J815" s="73">
        <f t="shared" si="32"/>
        <v>3.113791979132543</v>
      </c>
    </row>
    <row r="816" spans="2:10" ht="22.7" customHeight="1" thickBot="1" x14ac:dyDescent="0.25">
      <c r="B816" s="147">
        <v>40207</v>
      </c>
      <c r="C816" s="146">
        <v>139.48663674405637</v>
      </c>
      <c r="D816" s="146">
        <v>153.66247950961016</v>
      </c>
      <c r="E816" s="146">
        <v>158.18932013318408</v>
      </c>
      <c r="H816" s="73">
        <f t="shared" si="31"/>
        <v>4.5268406235739178</v>
      </c>
      <c r="J816" s="73">
        <f t="shared" si="32"/>
        <v>2.9459635416665302</v>
      </c>
    </row>
    <row r="817" spans="2:10" ht="22.7" customHeight="1" thickBot="1" x14ac:dyDescent="0.25">
      <c r="B817" s="147">
        <v>40211</v>
      </c>
      <c r="C817" s="146">
        <v>140.13653847234829</v>
      </c>
      <c r="D817" s="146">
        <v>154.37842989265766</v>
      </c>
      <c r="E817" s="146">
        <v>158.61656417658517</v>
      </c>
      <c r="H817" s="73">
        <f t="shared" si="31"/>
        <v>4.2381342839275078</v>
      </c>
      <c r="J817" s="73">
        <f t="shared" si="32"/>
        <v>2.7452891487977729</v>
      </c>
    </row>
    <row r="818" spans="2:10" ht="22.7" customHeight="1" thickBot="1" x14ac:dyDescent="0.25">
      <c r="B818" s="147">
        <v>40212</v>
      </c>
      <c r="C818" s="146">
        <v>141.1859</v>
      </c>
      <c r="D818" s="146">
        <v>155.53443664717443</v>
      </c>
      <c r="E818" s="146">
        <v>160.11642444553661</v>
      </c>
      <c r="H818" s="73">
        <f t="shared" si="31"/>
        <v>4.581987798362178</v>
      </c>
      <c r="J818" s="73">
        <f t="shared" si="32"/>
        <v>2.9459635416665253</v>
      </c>
    </row>
    <row r="819" spans="2:10" ht="22.7" customHeight="1" thickBot="1" x14ac:dyDescent="0.25">
      <c r="B819" s="147">
        <v>40213</v>
      </c>
      <c r="C819" s="146">
        <v>141.27576541538085</v>
      </c>
      <c r="D819" s="146">
        <v>155.63343496609528</v>
      </c>
      <c r="E819" s="146">
        <v>159.90602276812075</v>
      </c>
      <c r="H819" s="73">
        <f t="shared" si="31"/>
        <v>4.2725878020254697</v>
      </c>
      <c r="J819" s="73">
        <f t="shared" si="32"/>
        <v>2.745289148797784</v>
      </c>
    </row>
    <row r="820" spans="2:10" ht="22.7" customHeight="1" thickBot="1" x14ac:dyDescent="0.25">
      <c r="B820" s="147">
        <v>40214</v>
      </c>
      <c r="C820" s="146">
        <v>140.80283915317219</v>
      </c>
      <c r="D820" s="146">
        <v>155.1124458321359</v>
      </c>
      <c r="E820" s="146">
        <v>158.8546340492646</v>
      </c>
      <c r="H820" s="73">
        <f t="shared" si="31"/>
        <v>3.7421882171286995</v>
      </c>
      <c r="J820" s="73">
        <f t="shared" si="32"/>
        <v>2.4125647668392323</v>
      </c>
    </row>
    <row r="821" spans="2:10" ht="22.7" customHeight="1" thickBot="1" x14ac:dyDescent="0.25">
      <c r="B821" s="147">
        <v>40217</v>
      </c>
      <c r="C821" s="146">
        <v>140.49963875863369</v>
      </c>
      <c r="D821" s="146">
        <v>154.77843158173451</v>
      </c>
      <c r="E821" s="146">
        <v>158.00090054139272</v>
      </c>
      <c r="H821" s="73">
        <f t="shared" si="31"/>
        <v>3.2224689596582152</v>
      </c>
      <c r="J821" s="73">
        <f t="shared" si="32"/>
        <v>2.0819883795995904</v>
      </c>
    </row>
    <row r="822" spans="2:10" ht="22.7" customHeight="1" thickBot="1" x14ac:dyDescent="0.25">
      <c r="B822" s="147">
        <v>40218</v>
      </c>
      <c r="C822" s="146">
        <v>140.22729554998693</v>
      </c>
      <c r="D822" s="146">
        <v>154.47841049229459</v>
      </c>
      <c r="E822" s="146">
        <v>157.69463304773433</v>
      </c>
      <c r="H822" s="73">
        <f t="shared" si="31"/>
        <v>3.2162225554397423</v>
      </c>
      <c r="J822" s="73">
        <f t="shared" si="32"/>
        <v>2.0819883795995997</v>
      </c>
    </row>
    <row r="823" spans="2:10" ht="22.7" customHeight="1" thickBot="1" x14ac:dyDescent="0.25">
      <c r="B823" s="147">
        <v>40219</v>
      </c>
      <c r="C823" s="146">
        <v>141.04269926301299</v>
      </c>
      <c r="D823" s="146">
        <v>155.37668260831694</v>
      </c>
      <c r="E823" s="146">
        <v>158.61160708482944</v>
      </c>
      <c r="H823" s="73">
        <f t="shared" si="31"/>
        <v>3.2349244765125036</v>
      </c>
      <c r="J823" s="73">
        <f t="shared" si="32"/>
        <v>2.0819883795995953</v>
      </c>
    </row>
    <row r="824" spans="2:10" ht="22.7" customHeight="1" thickBot="1" x14ac:dyDescent="0.25">
      <c r="B824" s="147">
        <v>40220</v>
      </c>
      <c r="C824" s="146">
        <v>140.45714410705128</v>
      </c>
      <c r="D824" s="146">
        <v>154.73161825480605</v>
      </c>
      <c r="E824" s="146">
        <v>158.20845222464385</v>
      </c>
      <c r="H824" s="73">
        <f t="shared" si="31"/>
        <v>3.4768339698377986</v>
      </c>
      <c r="J824" s="73">
        <f t="shared" si="32"/>
        <v>2.2470093760101979</v>
      </c>
    </row>
    <row r="825" spans="2:10" ht="22.7" customHeight="1" thickBot="1" x14ac:dyDescent="0.25">
      <c r="B825" s="147">
        <v>40224</v>
      </c>
      <c r="C825" s="146">
        <v>139.32384415308059</v>
      </c>
      <c r="D825" s="146">
        <v>153.48314252250486</v>
      </c>
      <c r="E825" s="146">
        <v>156.37578551141141</v>
      </c>
      <c r="H825" s="73">
        <f t="shared" si="31"/>
        <v>2.8926429889065446</v>
      </c>
      <c r="J825" s="73">
        <f t="shared" si="32"/>
        <v>1.8846649484534781</v>
      </c>
    </row>
    <row r="826" spans="2:10" ht="22.7" customHeight="1" thickBot="1" x14ac:dyDescent="0.25">
      <c r="B826" s="147">
        <v>40225</v>
      </c>
      <c r="C826" s="146">
        <v>139.20366761452391</v>
      </c>
      <c r="D826" s="146">
        <v>153.35075260097148</v>
      </c>
      <c r="E826" s="146">
        <v>156.24090048343157</v>
      </c>
      <c r="H826" s="73">
        <f t="shared" si="31"/>
        <v>2.8901478824600986</v>
      </c>
      <c r="J826" s="73">
        <f t="shared" si="32"/>
        <v>1.8846649484534641</v>
      </c>
    </row>
    <row r="827" spans="2:10" ht="22.7" customHeight="1" thickBot="1" x14ac:dyDescent="0.25">
      <c r="B827" s="147">
        <v>40226</v>
      </c>
      <c r="C827" s="146">
        <v>139.11248603981113</v>
      </c>
      <c r="D827" s="146">
        <v>153.25030436318318</v>
      </c>
      <c r="E827" s="146">
        <v>156.13855913291434</v>
      </c>
      <c r="H827" s="73">
        <f t="shared" si="31"/>
        <v>2.8882547697311622</v>
      </c>
      <c r="J827" s="73">
        <f t="shared" si="32"/>
        <v>1.8846649484534634</v>
      </c>
    </row>
    <row r="828" spans="2:10" ht="22.7" customHeight="1" thickBot="1" x14ac:dyDescent="0.25">
      <c r="B828" s="147">
        <v>40227</v>
      </c>
      <c r="C828" s="146">
        <v>139.28279416110891</v>
      </c>
      <c r="D828" s="146">
        <v>153.43792067403638</v>
      </c>
      <c r="E828" s="146">
        <v>155.82768918806659</v>
      </c>
      <c r="H828" s="73">
        <f t="shared" si="31"/>
        <v>2.3897685140302087</v>
      </c>
      <c r="J828" s="73">
        <f t="shared" si="32"/>
        <v>1.5574823378290132</v>
      </c>
    </row>
    <row r="829" spans="2:10" ht="22.7" customHeight="1" thickBot="1" x14ac:dyDescent="0.25">
      <c r="B829" s="147">
        <v>40228</v>
      </c>
      <c r="C829" s="146">
        <v>139.59357723972843</v>
      </c>
      <c r="D829" s="146">
        <v>153.78028822669256</v>
      </c>
      <c r="E829" s="146">
        <v>155.17873692307421</v>
      </c>
      <c r="H829" s="73">
        <f t="shared" si="31"/>
        <v>1.3984486963816494</v>
      </c>
      <c r="J829" s="73">
        <f t="shared" si="32"/>
        <v>0.90938098276948875</v>
      </c>
    </row>
    <row r="830" spans="2:10" ht="22.7" customHeight="1" thickBot="1" x14ac:dyDescent="0.25">
      <c r="B830" s="147">
        <v>40231</v>
      </c>
      <c r="C830" s="146">
        <v>139.40325679858961</v>
      </c>
      <c r="D830" s="146">
        <v>153.57062577034975</v>
      </c>
      <c r="E830" s="146">
        <v>154.96716783622543</v>
      </c>
      <c r="H830" s="73">
        <f t="shared" si="31"/>
        <v>1.3965420658756784</v>
      </c>
      <c r="J830" s="73">
        <f t="shared" si="32"/>
        <v>0.90938098276950063</v>
      </c>
    </row>
    <row r="831" spans="2:10" ht="22.7" customHeight="1" thickBot="1" x14ac:dyDescent="0.25">
      <c r="B831" s="147">
        <v>40232</v>
      </c>
      <c r="C831" s="146">
        <v>139.23746798063613</v>
      </c>
      <c r="D831" s="146">
        <v>153.38798805367409</v>
      </c>
      <c r="E831" s="146">
        <v>154.78286924688695</v>
      </c>
      <c r="H831" s="73">
        <f t="shared" si="31"/>
        <v>1.3948811932128535</v>
      </c>
      <c r="J831" s="73">
        <f t="shared" si="32"/>
        <v>0.90938098276949275</v>
      </c>
    </row>
    <row r="832" spans="2:10" ht="22.7" customHeight="1" thickBot="1" x14ac:dyDescent="0.25">
      <c r="B832" s="147">
        <v>40233</v>
      </c>
      <c r="C832" s="146">
        <v>138.38689373029612</v>
      </c>
      <c r="D832" s="146">
        <v>152.45097106505679</v>
      </c>
      <c r="E832" s="146">
        <v>153.54337452014059</v>
      </c>
      <c r="H832" s="73">
        <f t="shared" ref="H832:H897" si="33">E832-D832</f>
        <v>1.0924034550837973</v>
      </c>
      <c r="J832" s="73">
        <f t="shared" si="32"/>
        <v>0.71656050955400341</v>
      </c>
    </row>
    <row r="833" spans="2:10" ht="22.7" customHeight="1" thickBot="1" x14ac:dyDescent="0.25">
      <c r="B833" s="147">
        <v>40234</v>
      </c>
      <c r="C833" s="146">
        <v>138.65945283080697</v>
      </c>
      <c r="D833" s="146">
        <v>152.751229987166</v>
      </c>
      <c r="E833" s="146">
        <v>153.84578497911207</v>
      </c>
      <c r="H833" s="73">
        <f t="shared" si="33"/>
        <v>1.0945549919460689</v>
      </c>
      <c r="J833" s="73">
        <f t="shared" si="32"/>
        <v>0.71656050955401951</v>
      </c>
    </row>
    <row r="834" spans="2:10" ht="22.7" customHeight="1" thickBot="1" x14ac:dyDescent="0.25">
      <c r="B834" s="147">
        <v>40235</v>
      </c>
      <c r="C834" s="146">
        <v>138.80028823611866</v>
      </c>
      <c r="D834" s="146">
        <v>152.96952133117611</v>
      </c>
      <c r="E834" s="146">
        <v>154.06564051268913</v>
      </c>
      <c r="H834" s="73">
        <f t="shared" si="33"/>
        <v>1.0961191815130178</v>
      </c>
      <c r="J834" s="73">
        <f t="shared" si="32"/>
        <v>0.71656050955401807</v>
      </c>
    </row>
    <row r="835" spans="2:10" ht="22.7" customHeight="1" thickBot="1" x14ac:dyDescent="0.25">
      <c r="B835" s="147">
        <v>40238</v>
      </c>
      <c r="C835" s="146">
        <v>138.15144968076447</v>
      </c>
      <c r="D835" s="146">
        <v>152.2544470003152</v>
      </c>
      <c r="E835" s="146">
        <v>153.34544224155931</v>
      </c>
      <c r="H835" s="73">
        <f t="shared" si="33"/>
        <v>1.0909952412441157</v>
      </c>
      <c r="J835" s="73">
        <f t="shared" si="32"/>
        <v>0.71656050955402117</v>
      </c>
    </row>
    <row r="836" spans="2:10" ht="22.7" customHeight="1" thickBot="1" x14ac:dyDescent="0.25">
      <c r="B836" s="147">
        <v>40239</v>
      </c>
      <c r="C836" s="146">
        <v>138.00815497649631</v>
      </c>
      <c r="D836" s="146">
        <v>152.14284131589011</v>
      </c>
      <c r="E836" s="146">
        <v>153.23303683487322</v>
      </c>
      <c r="H836" s="73">
        <f t="shared" si="33"/>
        <v>1.0901955189831085</v>
      </c>
      <c r="J836" s="73">
        <f t="shared" si="32"/>
        <v>0.71656050955402151</v>
      </c>
    </row>
    <row r="837" spans="2:10" ht="22.7" customHeight="1" thickBot="1" x14ac:dyDescent="0.25">
      <c r="B837" s="147">
        <v>40240</v>
      </c>
      <c r="C837" s="146">
        <v>138.1502951606027</v>
      </c>
      <c r="D837" s="146">
        <v>152.29953938549906</v>
      </c>
      <c r="E837" s="146">
        <v>153.39085774096822</v>
      </c>
      <c r="H837" s="73">
        <f t="shared" si="33"/>
        <v>1.0913183554691557</v>
      </c>
      <c r="J837" s="73">
        <f t="shared" si="32"/>
        <v>0.71656050955401884</v>
      </c>
    </row>
    <row r="838" spans="2:10" ht="22.7" customHeight="1" thickBot="1" x14ac:dyDescent="0.25">
      <c r="B838" s="147">
        <v>40241</v>
      </c>
      <c r="C838" s="146">
        <v>137.10508662606014</v>
      </c>
      <c r="D838" s="146">
        <v>151.14728141755504</v>
      </c>
      <c r="E838" s="146">
        <v>152.47313476332286</v>
      </c>
      <c r="H838" s="73">
        <f t="shared" si="33"/>
        <v>1.3258533457678254</v>
      </c>
      <c r="J838" s="73">
        <f t="shared" si="32"/>
        <v>0.8771929824560073</v>
      </c>
    </row>
    <row r="839" spans="2:10" ht="22.7" customHeight="1" thickBot="1" x14ac:dyDescent="0.25">
      <c r="B839" s="147">
        <v>40242</v>
      </c>
      <c r="C839" s="146">
        <v>138.07036793572047</v>
      </c>
      <c r="D839" s="146">
        <v>152.2114260773098</v>
      </c>
      <c r="E839" s="146">
        <v>153.54661402535618</v>
      </c>
      <c r="H839" s="73">
        <f t="shared" si="33"/>
        <v>1.3351879480463822</v>
      </c>
      <c r="J839" s="73">
        <f t="shared" si="32"/>
        <v>0.87719298245601229</v>
      </c>
    </row>
    <row r="840" spans="2:10" ht="22.7" customHeight="1" thickBot="1" x14ac:dyDescent="0.25">
      <c r="B840" s="147">
        <v>40245</v>
      </c>
      <c r="C840" s="146">
        <v>136.80684695099623</v>
      </c>
      <c r="D840" s="146">
        <v>150.81849627029268</v>
      </c>
      <c r="E840" s="146">
        <v>152.38450302070288</v>
      </c>
      <c r="H840" s="73">
        <f t="shared" si="33"/>
        <v>1.566006750410196</v>
      </c>
      <c r="J840" s="73">
        <f t="shared" si="32"/>
        <v>1.0383386581468379</v>
      </c>
    </row>
    <row r="841" spans="2:10" ht="22.7" customHeight="1" thickBot="1" x14ac:dyDescent="0.25">
      <c r="B841" s="147">
        <v>40246</v>
      </c>
      <c r="C841" s="146">
        <v>137.10384466970888</v>
      </c>
      <c r="D841" s="146">
        <v>151.14591226101422</v>
      </c>
      <c r="E841" s="146">
        <v>152.715318698229</v>
      </c>
      <c r="H841" s="73">
        <f t="shared" si="33"/>
        <v>1.5694064372147807</v>
      </c>
      <c r="J841" s="73">
        <f t="shared" si="32"/>
        <v>1.0383386581468173</v>
      </c>
    </row>
    <row r="842" spans="2:10" ht="22.7" customHeight="1" thickBot="1" x14ac:dyDescent="0.25">
      <c r="B842" s="147">
        <v>40247</v>
      </c>
      <c r="C842" s="146">
        <v>137.14865090103564</v>
      </c>
      <c r="D842" s="146">
        <v>151.19530751119976</v>
      </c>
      <c r="E842" s="146">
        <v>152.76522683839252</v>
      </c>
      <c r="H842" s="73">
        <f t="shared" si="33"/>
        <v>1.5699193271927641</v>
      </c>
      <c r="J842" s="73">
        <f t="shared" ref="J842:J905" si="34">H842/D842*100</f>
        <v>1.0383386581468295</v>
      </c>
    </row>
    <row r="843" spans="2:10" ht="22.7" customHeight="1" thickBot="1" x14ac:dyDescent="0.25">
      <c r="B843" s="147">
        <v>40248</v>
      </c>
      <c r="C843" s="146">
        <v>137.21968806380244</v>
      </c>
      <c r="D843" s="146">
        <v>151.27362024412631</v>
      </c>
      <c r="E843" s="146">
        <v>152.84435272269928</v>
      </c>
      <c r="H843" s="73">
        <f t="shared" si="33"/>
        <v>1.5707324785729782</v>
      </c>
      <c r="J843" s="73">
        <f t="shared" si="34"/>
        <v>1.0383386581468206</v>
      </c>
    </row>
    <row r="844" spans="2:10" ht="22.7" customHeight="1" thickBot="1" x14ac:dyDescent="0.25">
      <c r="B844" s="147">
        <v>40252</v>
      </c>
      <c r="C844" s="146">
        <v>137.59136549706918</v>
      </c>
      <c r="D844" s="146">
        <v>151.68336458684163</v>
      </c>
      <c r="E844" s="146">
        <v>153.50356496188354</v>
      </c>
      <c r="H844" s="73">
        <f t="shared" si="33"/>
        <v>1.8202003750419067</v>
      </c>
      <c r="J844" s="73">
        <f t="shared" si="34"/>
        <v>1.1999999999998729</v>
      </c>
    </row>
    <row r="845" spans="2:10" ht="22.7" customHeight="1" thickBot="1" x14ac:dyDescent="0.25">
      <c r="B845" s="147">
        <v>40254</v>
      </c>
      <c r="C845" s="146">
        <v>137.1943766653194</v>
      </c>
      <c r="D845" s="146">
        <v>151.24571647218221</v>
      </c>
      <c r="E845" s="146">
        <v>153.55203157087502</v>
      </c>
      <c r="H845" s="73">
        <f t="shared" si="33"/>
        <v>2.3063150986928065</v>
      </c>
      <c r="J845" s="73">
        <f t="shared" si="34"/>
        <v>1.5248796147671357</v>
      </c>
    </row>
    <row r="846" spans="2:10" ht="22.7" customHeight="1" thickBot="1" x14ac:dyDescent="0.25">
      <c r="B846" s="147">
        <v>40255</v>
      </c>
      <c r="C846" s="146">
        <v>137.31895491523341</v>
      </c>
      <c r="D846" s="146">
        <v>151.38305392815576</v>
      </c>
      <c r="E846" s="146">
        <v>153.93855564237683</v>
      </c>
      <c r="H846" s="73">
        <f t="shared" si="33"/>
        <v>2.5555017142210659</v>
      </c>
      <c r="J846" s="73">
        <f t="shared" si="34"/>
        <v>1.6881028938905345</v>
      </c>
    </row>
    <row r="847" spans="2:10" ht="22.7" customHeight="1" thickBot="1" x14ac:dyDescent="0.25">
      <c r="B847" s="147">
        <v>40256</v>
      </c>
      <c r="C847" s="146">
        <v>138.60639141690564</v>
      </c>
      <c r="D847" s="146">
        <v>152.80234866049648</v>
      </c>
      <c r="E847" s="146">
        <v>155.38180953016703</v>
      </c>
      <c r="H847" s="73">
        <f t="shared" si="33"/>
        <v>2.5794608696705552</v>
      </c>
      <c r="J847" s="73">
        <f t="shared" si="34"/>
        <v>1.6881028938905407</v>
      </c>
    </row>
    <row r="848" spans="2:10" ht="22.7" customHeight="1" thickBot="1" x14ac:dyDescent="0.25">
      <c r="B848" s="147">
        <v>40259</v>
      </c>
      <c r="C848" s="146">
        <v>138.65653931713524</v>
      </c>
      <c r="D848" s="146">
        <v>152.85763266909913</v>
      </c>
      <c r="E848" s="146">
        <v>155.18852754928585</v>
      </c>
      <c r="H848" s="73">
        <f t="shared" si="33"/>
        <v>2.3308948801867189</v>
      </c>
      <c r="J848" s="73">
        <f t="shared" si="34"/>
        <v>1.5248796147671335</v>
      </c>
    </row>
    <row r="849" spans="2:10" ht="22.7" customHeight="1" thickBot="1" x14ac:dyDescent="0.25">
      <c r="B849" s="147">
        <v>40260</v>
      </c>
      <c r="C849" s="146">
        <v>138.52745039892093</v>
      </c>
      <c r="D849" s="146">
        <v>152.71532256573704</v>
      </c>
      <c r="E849" s="146">
        <v>155.04404738816783</v>
      </c>
      <c r="H849" s="73">
        <f t="shared" si="33"/>
        <v>2.3287248224307859</v>
      </c>
      <c r="J849" s="73">
        <f t="shared" si="34"/>
        <v>1.5248796147671269</v>
      </c>
    </row>
    <row r="850" spans="2:10" ht="22.7" customHeight="1" thickBot="1" x14ac:dyDescent="0.25">
      <c r="B850" s="147">
        <v>40261</v>
      </c>
      <c r="C850" s="146">
        <v>138.36118188660899</v>
      </c>
      <c r="D850" s="146">
        <v>152.53202496358583</v>
      </c>
      <c r="E850" s="146">
        <v>154.60978491901906</v>
      </c>
      <c r="H850" s="73">
        <f t="shared" si="33"/>
        <v>2.0777599554332369</v>
      </c>
      <c r="J850" s="73">
        <f t="shared" si="34"/>
        <v>1.3621794871793405</v>
      </c>
    </row>
    <row r="851" spans="2:10" ht="22.7" customHeight="1" thickBot="1" x14ac:dyDescent="0.25">
      <c r="B851" s="147">
        <v>40262</v>
      </c>
      <c r="C851" s="146">
        <v>138.26935098192243</v>
      </c>
      <c r="D851" s="146">
        <v>152.4307888100991</v>
      </c>
      <c r="E851" s="146">
        <v>154.01353661723249</v>
      </c>
      <c r="H851" s="73">
        <f t="shared" si="33"/>
        <v>1.5827478071333871</v>
      </c>
      <c r="J851" s="73">
        <f t="shared" si="34"/>
        <v>1.0383386581468141</v>
      </c>
    </row>
    <row r="852" spans="2:10" ht="22.7" customHeight="1" thickBot="1" x14ac:dyDescent="0.25">
      <c r="B852" s="142">
        <v>40263</v>
      </c>
      <c r="C852" s="143">
        <v>138.47527438231762</v>
      </c>
      <c r="D852" s="143">
        <v>152.65780272268196</v>
      </c>
      <c r="E852" s="143">
        <v>154.24290770302906</v>
      </c>
      <c r="H852" s="73">
        <f t="shared" si="33"/>
        <v>1.5851049803470971</v>
      </c>
      <c r="J852" s="73">
        <f t="shared" si="34"/>
        <v>1.0383386581468079</v>
      </c>
    </row>
    <row r="853" spans="2:10" ht="22.7" customHeight="1" thickBot="1" x14ac:dyDescent="0.25">
      <c r="B853" s="142">
        <v>40266</v>
      </c>
      <c r="C853" s="143">
        <v>139.83413251860725</v>
      </c>
      <c r="D853" s="143">
        <v>154.1558340371034</v>
      </c>
      <c r="E853" s="143">
        <v>155.7564936556993</v>
      </c>
      <c r="H853" s="73">
        <f t="shared" si="33"/>
        <v>1.6006596185958983</v>
      </c>
      <c r="J853" s="73">
        <f t="shared" si="34"/>
        <v>1.0383386581468199</v>
      </c>
    </row>
    <row r="854" spans="2:10" ht="22.7" customHeight="1" thickBot="1" x14ac:dyDescent="0.25">
      <c r="B854" s="142">
        <v>40267</v>
      </c>
      <c r="C854" s="143">
        <v>140.1459634641092</v>
      </c>
      <c r="D854" s="143">
        <v>154.49960246199808</v>
      </c>
      <c r="E854" s="143">
        <v>156.10383156104416</v>
      </c>
      <c r="H854" s="73">
        <f t="shared" si="33"/>
        <v>1.6042290990460799</v>
      </c>
      <c r="J854" s="73">
        <f t="shared" si="34"/>
        <v>1.0383386581468186</v>
      </c>
    </row>
    <row r="855" spans="2:10" ht="22.7" customHeight="1" thickBot="1" x14ac:dyDescent="0.25">
      <c r="B855" s="142">
        <v>40268</v>
      </c>
      <c r="C855" s="143">
        <v>140.29639719740962</v>
      </c>
      <c r="D855" s="143">
        <v>154.66544349956561</v>
      </c>
      <c r="E855" s="143">
        <v>156.27139459021581</v>
      </c>
      <c r="H855" s="73">
        <f t="shared" si="33"/>
        <v>1.6059510906501941</v>
      </c>
      <c r="J855" s="73">
        <f t="shared" si="34"/>
        <v>1.0383386581468048</v>
      </c>
    </row>
    <row r="856" spans="2:10" ht="22.7" customHeight="1" thickBot="1" x14ac:dyDescent="0.25">
      <c r="B856" s="142">
        <v>40269</v>
      </c>
      <c r="C856" s="143">
        <v>140.20272612613996</v>
      </c>
      <c r="D856" s="143">
        <v>154.56217871108629</v>
      </c>
      <c r="E856" s="143">
        <v>156.16705756351749</v>
      </c>
      <c r="H856" s="73">
        <f t="shared" si="33"/>
        <v>1.6048788524311988</v>
      </c>
      <c r="J856" s="73">
        <f t="shared" si="34"/>
        <v>1.0383386581468301</v>
      </c>
    </row>
    <row r="857" spans="2:10" ht="22.7" customHeight="1" thickBot="1" x14ac:dyDescent="0.25">
      <c r="B857" s="142">
        <v>40270</v>
      </c>
      <c r="C857" s="143">
        <v>140.24828815675895</v>
      </c>
      <c r="D857" s="143">
        <v>154.61240716893121</v>
      </c>
      <c r="E857" s="143">
        <v>156.21780756285759</v>
      </c>
      <c r="H857" s="73">
        <f t="shared" si="33"/>
        <v>1.6054003939263737</v>
      </c>
      <c r="J857" s="73">
        <f t="shared" si="34"/>
        <v>1.0383386581468173</v>
      </c>
    </row>
    <row r="858" spans="2:10" ht="22.7" customHeight="1" thickBot="1" x14ac:dyDescent="0.25">
      <c r="B858" s="142">
        <v>40273</v>
      </c>
      <c r="C858" s="143">
        <v>141.15010797413538</v>
      </c>
      <c r="D858" s="143">
        <v>155.6065906604357</v>
      </c>
      <c r="E858" s="143">
        <v>157.22231404588726</v>
      </c>
      <c r="H858" s="73">
        <f t="shared" si="33"/>
        <v>1.6157233854515596</v>
      </c>
      <c r="J858" s="73">
        <f t="shared" si="34"/>
        <v>1.038338658146805</v>
      </c>
    </row>
    <row r="859" spans="2:10" ht="22.7" customHeight="1" thickBot="1" x14ac:dyDescent="0.25">
      <c r="B859" s="142">
        <v>40274</v>
      </c>
      <c r="C859" s="143">
        <v>141.07662768717961</v>
      </c>
      <c r="D859" s="143">
        <v>155.52558458046846</v>
      </c>
      <c r="E859" s="143">
        <v>157.14046684847628</v>
      </c>
      <c r="H859" s="73">
        <f t="shared" si="33"/>
        <v>1.6148822680078183</v>
      </c>
      <c r="J859" s="73">
        <f t="shared" si="34"/>
        <v>1.0383386581468101</v>
      </c>
    </row>
    <row r="860" spans="2:10" ht="22.7" customHeight="1" thickBot="1" x14ac:dyDescent="0.25">
      <c r="B860" s="142">
        <v>40275</v>
      </c>
      <c r="C860" s="143">
        <v>143.74194786805987</v>
      </c>
      <c r="D860" s="143">
        <v>158.46388475124292</v>
      </c>
      <c r="E860" s="143">
        <v>159.85391882800798</v>
      </c>
      <c r="H860" s="73">
        <f t="shared" si="33"/>
        <v>1.3900340767650619</v>
      </c>
      <c r="J860" s="73">
        <f t="shared" si="34"/>
        <v>0.87719298245599719</v>
      </c>
    </row>
    <row r="861" spans="2:10" ht="22.7" customHeight="1" thickBot="1" x14ac:dyDescent="0.25">
      <c r="B861" s="142">
        <v>40276</v>
      </c>
      <c r="C861" s="143">
        <v>143.66183855179275</v>
      </c>
      <c r="D861" s="143">
        <v>158.37557070201279</v>
      </c>
      <c r="E861" s="143">
        <v>159.20621180709301</v>
      </c>
      <c r="H861" s="73">
        <f t="shared" si="33"/>
        <v>0.83064110508021827</v>
      </c>
      <c r="J861" s="73">
        <f t="shared" si="34"/>
        <v>0.52447552447535506</v>
      </c>
    </row>
    <row r="862" spans="2:10" ht="22.7" customHeight="1" thickBot="1" x14ac:dyDescent="0.25">
      <c r="B862" s="142">
        <v>40277</v>
      </c>
      <c r="C862" s="143">
        <v>144.58088895159531</v>
      </c>
      <c r="D862" s="143">
        <v>159.38874951859998</v>
      </c>
      <c r="E862" s="143">
        <v>160.22470449859239</v>
      </c>
      <c r="H862" s="73">
        <f t="shared" si="33"/>
        <v>0.8359549799924082</v>
      </c>
      <c r="J862" s="73">
        <f t="shared" si="34"/>
        <v>0.52447552447536816</v>
      </c>
    </row>
    <row r="863" spans="2:10" ht="22.7" customHeight="1" thickBot="1" x14ac:dyDescent="0.25">
      <c r="B863" s="142">
        <v>40280</v>
      </c>
      <c r="C863" s="143">
        <v>144.4824102954266</v>
      </c>
      <c r="D863" s="143">
        <v>159.2801847561696</v>
      </c>
      <c r="E863" s="143">
        <v>160.11557034055485</v>
      </c>
      <c r="H863" s="73">
        <f t="shared" si="33"/>
        <v>0.83538558438525001</v>
      </c>
      <c r="J863" s="73">
        <f t="shared" si="34"/>
        <v>0.5244755244753645</v>
      </c>
    </row>
    <row r="864" spans="2:10" ht="22.7" customHeight="1" thickBot="1" x14ac:dyDescent="0.25">
      <c r="B864" s="142">
        <v>40281</v>
      </c>
      <c r="C864" s="143">
        <v>144.93059257200071</v>
      </c>
      <c r="D864" s="143">
        <v>159.81690300718756</v>
      </c>
      <c r="E864" s="143">
        <v>160.65510354743481</v>
      </c>
      <c r="H864" s="73">
        <f t="shared" si="33"/>
        <v>0.838200540247243</v>
      </c>
      <c r="J864" s="73">
        <f t="shared" si="34"/>
        <v>0.52447552447537171</v>
      </c>
    </row>
    <row r="865" spans="2:10" ht="22.7" customHeight="1" thickBot="1" x14ac:dyDescent="0.25">
      <c r="B865" s="142">
        <v>40282</v>
      </c>
      <c r="C865" s="143">
        <v>144.92620629307561</v>
      </c>
      <c r="D865" s="143">
        <v>159.81206619874641</v>
      </c>
      <c r="E865" s="143">
        <v>161.21392642855972</v>
      </c>
      <c r="H865" s="73">
        <f t="shared" si="33"/>
        <v>1.4018602298133089</v>
      </c>
      <c r="J865" s="73">
        <f t="shared" si="34"/>
        <v>0.87719298245598021</v>
      </c>
    </row>
    <row r="866" spans="2:10" ht="22.7" customHeight="1" thickBot="1" x14ac:dyDescent="0.25">
      <c r="B866" s="142">
        <v>40283</v>
      </c>
      <c r="C866" s="143">
        <v>144.77066048670096</v>
      </c>
      <c r="D866" s="143">
        <v>159.64054375749092</v>
      </c>
      <c r="E866" s="143">
        <v>161.04089940448617</v>
      </c>
      <c r="H866" s="73">
        <f t="shared" si="33"/>
        <v>1.4003556469952514</v>
      </c>
      <c r="J866" s="73">
        <f t="shared" si="34"/>
        <v>0.877192982455963</v>
      </c>
    </row>
    <row r="867" spans="2:10" ht="22.7" customHeight="1" thickBot="1" x14ac:dyDescent="0.25">
      <c r="B867" s="142">
        <v>40284</v>
      </c>
      <c r="C867" s="143">
        <v>145.47336544272108</v>
      </c>
      <c r="D867" s="143">
        <v>160.41542591181002</v>
      </c>
      <c r="E867" s="143">
        <v>161.82257877068528</v>
      </c>
      <c r="H867" s="73">
        <f t="shared" si="33"/>
        <v>1.4071528588752642</v>
      </c>
      <c r="J867" s="73">
        <f t="shared" si="34"/>
        <v>0.87719298245597688</v>
      </c>
    </row>
    <row r="868" spans="2:10" ht="22.7" customHeight="1" thickBot="1" x14ac:dyDescent="0.25">
      <c r="B868" s="142">
        <v>40287</v>
      </c>
      <c r="C868" s="143">
        <v>145.65169310959664</v>
      </c>
      <c r="D868" s="143">
        <v>160.61207021536791</v>
      </c>
      <c r="E868" s="143">
        <v>162.02094802427439</v>
      </c>
      <c r="H868" s="73">
        <f t="shared" si="33"/>
        <v>1.4088778089064817</v>
      </c>
      <c r="J868" s="73">
        <f t="shared" si="34"/>
        <v>0.8771929824559821</v>
      </c>
    </row>
    <row r="869" spans="2:10" ht="22.7" customHeight="1" thickBot="1" x14ac:dyDescent="0.25">
      <c r="B869" s="142">
        <v>40288</v>
      </c>
      <c r="C869" s="143">
        <v>146.04264467835557</v>
      </c>
      <c r="D869" s="143">
        <v>161.05221745879706</v>
      </c>
      <c r="E869" s="143">
        <v>162.46495620843538</v>
      </c>
      <c r="H869" s="73">
        <f t="shared" si="33"/>
        <v>1.4127387496383221</v>
      </c>
      <c r="J869" s="73">
        <f t="shared" si="34"/>
        <v>0.87719298245598609</v>
      </c>
    </row>
    <row r="870" spans="2:10" ht="22.7" customHeight="1" thickBot="1" x14ac:dyDescent="0.25">
      <c r="B870" s="142">
        <v>40289</v>
      </c>
      <c r="C870" s="143">
        <v>146.14677680365946</v>
      </c>
      <c r="D870" s="143">
        <v>161.30319948846639</v>
      </c>
      <c r="E870" s="143">
        <v>162.45903451664782</v>
      </c>
      <c r="H870" s="73">
        <f t="shared" si="33"/>
        <v>1.1558350281814285</v>
      </c>
      <c r="J870" s="73">
        <f t="shared" si="34"/>
        <v>0.71656050955398054</v>
      </c>
    </row>
    <row r="871" spans="2:10" ht="22.7" customHeight="1" thickBot="1" x14ac:dyDescent="0.25">
      <c r="B871" s="142">
        <v>40290</v>
      </c>
      <c r="C871" s="143">
        <v>146.27986584224115</v>
      </c>
      <c r="D871" s="143">
        <v>161.45009077276006</v>
      </c>
      <c r="E871" s="143">
        <v>162.60697836587673</v>
      </c>
      <c r="H871" s="73">
        <f t="shared" si="33"/>
        <v>1.1568875931166644</v>
      </c>
      <c r="J871" s="73">
        <f t="shared" si="34"/>
        <v>0.7165605095539872</v>
      </c>
    </row>
    <row r="872" spans="2:10" ht="22.7" customHeight="1" thickBot="1" x14ac:dyDescent="0.25">
      <c r="B872" s="142">
        <v>40291</v>
      </c>
      <c r="C872" s="143">
        <v>146.33550508267328</v>
      </c>
      <c r="D872" s="143">
        <v>161.56856594854997</v>
      </c>
      <c r="E872" s="143">
        <v>162.46759612473403</v>
      </c>
      <c r="H872" s="73">
        <f t="shared" si="33"/>
        <v>0.89903017618405556</v>
      </c>
      <c r="J872" s="73">
        <f t="shared" si="34"/>
        <v>0.5564387917327579</v>
      </c>
    </row>
    <row r="873" spans="2:10" ht="22.7" customHeight="1" thickBot="1" x14ac:dyDescent="0.25">
      <c r="B873" s="142">
        <v>40294</v>
      </c>
      <c r="C873" s="143">
        <v>145.75959791804723</v>
      </c>
      <c r="D873" s="143">
        <v>160.93270867894506</v>
      </c>
      <c r="E873" s="143">
        <v>161.82820069862098</v>
      </c>
      <c r="H873" s="73">
        <f t="shared" si="33"/>
        <v>0.8954920196759133</v>
      </c>
      <c r="J873" s="73">
        <f t="shared" si="34"/>
        <v>0.55643879173275301</v>
      </c>
    </row>
    <row r="874" spans="2:10" ht="22.7" customHeight="1" thickBot="1" x14ac:dyDescent="0.25">
      <c r="B874" s="142">
        <v>40295</v>
      </c>
      <c r="C874" s="143">
        <v>145.75959791804723</v>
      </c>
      <c r="D874" s="143">
        <v>160.93270867894506</v>
      </c>
      <c r="E874" s="143">
        <v>161.82820069862098</v>
      </c>
      <c r="H874" s="73">
        <f t="shared" si="33"/>
        <v>0.8954920196759133</v>
      </c>
      <c r="J874" s="73">
        <f t="shared" si="34"/>
        <v>0.55643879173275301</v>
      </c>
    </row>
    <row r="875" spans="2:10" ht="22.7" customHeight="1" thickBot="1" x14ac:dyDescent="0.25">
      <c r="B875" s="142">
        <v>40296</v>
      </c>
      <c r="C875" s="143">
        <v>146.3795056223374</v>
      </c>
      <c r="D875" s="143">
        <v>161.61714680451163</v>
      </c>
      <c r="E875" s="143">
        <v>162.00133970499752</v>
      </c>
      <c r="H875" s="73">
        <f t="shared" si="33"/>
        <v>0.3841929004858855</v>
      </c>
      <c r="J875" s="73">
        <f t="shared" si="34"/>
        <v>0.23771790808223853</v>
      </c>
    </row>
    <row r="876" spans="2:10" ht="22.7" customHeight="1" thickBot="1" x14ac:dyDescent="0.25">
      <c r="B876" s="142">
        <v>40297</v>
      </c>
      <c r="C876" s="143">
        <v>146.52346637905572</v>
      </c>
      <c r="D876" s="143">
        <v>161.77609341834062</v>
      </c>
      <c r="E876" s="143">
        <v>162.16066416339189</v>
      </c>
      <c r="H876" s="73">
        <f t="shared" si="33"/>
        <v>0.38457074505126343</v>
      </c>
      <c r="J876" s="73">
        <f t="shared" si="34"/>
        <v>0.23771790808224852</v>
      </c>
    </row>
    <row r="877" spans="2:10" ht="22.7" customHeight="1" thickBot="1" x14ac:dyDescent="0.25">
      <c r="B877" s="142">
        <v>40298</v>
      </c>
      <c r="C877" s="143">
        <v>146.37235616257936</v>
      </c>
      <c r="D877" s="143">
        <v>161.60925310872153</v>
      </c>
      <c r="E877" s="143">
        <v>161.99342724447894</v>
      </c>
      <c r="H877" s="73">
        <f t="shared" si="33"/>
        <v>0.38417413575740511</v>
      </c>
      <c r="J877" s="73">
        <f t="shared" si="34"/>
        <v>0.23771790808225229</v>
      </c>
    </row>
    <row r="878" spans="2:10" ht="22.7" customHeight="1" thickBot="1" x14ac:dyDescent="0.25">
      <c r="B878" s="142">
        <v>40301</v>
      </c>
      <c r="C878" s="143">
        <v>145.79887876117198</v>
      </c>
      <c r="D878" s="143">
        <v>160.97607853296191</v>
      </c>
      <c r="E878" s="143">
        <v>161.35874749936329</v>
      </c>
      <c r="H878" s="73">
        <f t="shared" si="33"/>
        <v>0.3826689664013827</v>
      </c>
      <c r="J878" s="73">
        <f t="shared" si="34"/>
        <v>0.23771790808224114</v>
      </c>
    </row>
    <row r="879" spans="2:10" ht="22.7" customHeight="1" thickBot="1" x14ac:dyDescent="0.25">
      <c r="B879" s="142">
        <v>40302</v>
      </c>
      <c r="C879" s="143">
        <v>145.7413689240891</v>
      </c>
      <c r="D879" s="143">
        <v>160.91258210466745</v>
      </c>
      <c r="E879" s="143">
        <v>161.29510012868781</v>
      </c>
      <c r="H879" s="73">
        <f t="shared" si="33"/>
        <v>0.38251802402035651</v>
      </c>
      <c r="J879" s="73">
        <f t="shared" si="34"/>
        <v>0.23771790808225501</v>
      </c>
    </row>
    <row r="880" spans="2:10" ht="22.7" customHeight="1" thickBot="1" x14ac:dyDescent="0.25">
      <c r="B880" s="142">
        <v>40304</v>
      </c>
      <c r="C880" s="143">
        <v>145.73236740105233</v>
      </c>
      <c r="D880" s="143">
        <v>160.90264355169919</v>
      </c>
      <c r="E880" s="143">
        <v>160.26916857708594</v>
      </c>
      <c r="H880" s="73">
        <f t="shared" si="33"/>
        <v>-0.6334749746132502</v>
      </c>
      <c r="J880" s="73">
        <f t="shared" si="34"/>
        <v>-0.3937007874017372</v>
      </c>
    </row>
    <row r="881" spans="2:10" ht="22.7" customHeight="1" thickBot="1" x14ac:dyDescent="0.25">
      <c r="B881" s="142">
        <v>40305</v>
      </c>
      <c r="C881" s="143">
        <v>145.48383025805711</v>
      </c>
      <c r="D881" s="143">
        <v>160.62823448223924</v>
      </c>
      <c r="E881" s="143">
        <v>158.99430095464186</v>
      </c>
      <c r="H881" s="73">
        <f t="shared" si="33"/>
        <v>-1.6339335275973781</v>
      </c>
      <c r="J881" s="73">
        <f t="shared" si="34"/>
        <v>-1.0172143974962529</v>
      </c>
    </row>
    <row r="882" spans="2:10" ht="22.7" customHeight="1" thickBot="1" x14ac:dyDescent="0.25">
      <c r="B882" s="142">
        <v>40308</v>
      </c>
      <c r="C882" s="143">
        <v>145.2852991170657</v>
      </c>
      <c r="D882" s="143">
        <v>160.40903688061829</v>
      </c>
      <c r="E882" s="143">
        <v>158.77733306258358</v>
      </c>
      <c r="H882" s="73">
        <f t="shared" si="33"/>
        <v>-1.6317038180347083</v>
      </c>
      <c r="J882" s="73">
        <f t="shared" si="34"/>
        <v>-1.0172143974962435</v>
      </c>
    </row>
    <row r="883" spans="2:10" ht="22.7" customHeight="1" thickBot="1" x14ac:dyDescent="0.25">
      <c r="B883" s="142">
        <v>40309</v>
      </c>
      <c r="C883" s="143">
        <v>144.31721645781647</v>
      </c>
      <c r="D883" s="143">
        <v>159.34017989415972</v>
      </c>
      <c r="E883" s="143">
        <v>156.98234234120849</v>
      </c>
      <c r="H883" s="73">
        <f t="shared" si="33"/>
        <v>-2.3578375529512243</v>
      </c>
      <c r="J883" s="73">
        <f t="shared" si="34"/>
        <v>-1.4797507788163644</v>
      </c>
    </row>
    <row r="884" spans="2:10" ht="22.7" customHeight="1" thickBot="1" x14ac:dyDescent="0.25">
      <c r="B884" s="142">
        <v>40310</v>
      </c>
      <c r="C884" s="143">
        <v>144.35469500888988</v>
      </c>
      <c r="D884" s="143">
        <v>159.38155984325232</v>
      </c>
      <c r="E884" s="143">
        <v>156.05083065148133</v>
      </c>
      <c r="H884" s="73">
        <f t="shared" si="33"/>
        <v>-3.3307291917709847</v>
      </c>
      <c r="J884" s="73">
        <f t="shared" si="34"/>
        <v>-2.0897832817338915</v>
      </c>
    </row>
    <row r="885" spans="2:10" ht="22.7" customHeight="1" thickBot="1" x14ac:dyDescent="0.25">
      <c r="B885" s="142">
        <v>40311</v>
      </c>
      <c r="C885" s="143">
        <v>143.9234714058129</v>
      </c>
      <c r="D885" s="143">
        <v>158.90544723399216</v>
      </c>
      <c r="E885" s="143">
        <v>155.10446817206773</v>
      </c>
      <c r="H885" s="73">
        <f t="shared" si="33"/>
        <v>-3.800979061924437</v>
      </c>
      <c r="J885" s="73">
        <f t="shared" si="34"/>
        <v>-2.3919753086421274</v>
      </c>
    </row>
    <row r="886" spans="2:10" ht="22.7" customHeight="1" thickBot="1" x14ac:dyDescent="0.25">
      <c r="B886" s="142">
        <v>40312</v>
      </c>
      <c r="C886" s="143">
        <v>143.81971903341767</v>
      </c>
      <c r="D886" s="143">
        <v>158.79089456946835</v>
      </c>
      <c r="E886" s="143">
        <v>152.86946851626874</v>
      </c>
      <c r="H886" s="73">
        <f t="shared" si="33"/>
        <v>-5.9214260531996104</v>
      </c>
      <c r="J886" s="73">
        <f t="shared" si="34"/>
        <v>-3.7290715372908774</v>
      </c>
    </row>
    <row r="887" spans="2:10" ht="22.7" customHeight="1" thickBot="1" x14ac:dyDescent="0.25">
      <c r="B887" s="142">
        <v>40315</v>
      </c>
      <c r="C887" s="143">
        <v>142.73593759478234</v>
      </c>
      <c r="D887" s="143">
        <v>157.59429492850603</v>
      </c>
      <c r="E887" s="143">
        <v>149.89231810869154</v>
      </c>
      <c r="H887" s="73">
        <f t="shared" si="33"/>
        <v>-7.7019768198144902</v>
      </c>
      <c r="J887" s="73">
        <f t="shared" si="34"/>
        <v>-4.8872180451129639</v>
      </c>
    </row>
    <row r="888" spans="2:10" ht="22.7" customHeight="1" thickBot="1" x14ac:dyDescent="0.25">
      <c r="B888" s="142">
        <v>40316</v>
      </c>
      <c r="C888" s="143">
        <v>142.45587532742783</v>
      </c>
      <c r="D888" s="143">
        <v>157.28507906946209</v>
      </c>
      <c r="E888" s="143">
        <v>148.03989957058718</v>
      </c>
      <c r="H888" s="73">
        <f t="shared" si="33"/>
        <v>-9.2451794988749043</v>
      </c>
      <c r="J888" s="73">
        <f t="shared" si="34"/>
        <v>-5.8779761904763639</v>
      </c>
    </row>
    <row r="889" spans="2:10" ht="22.7" customHeight="1" thickBot="1" x14ac:dyDescent="0.25">
      <c r="B889" s="142">
        <v>40317</v>
      </c>
      <c r="C889" s="143">
        <v>141.25226470776516</v>
      </c>
      <c r="D889" s="143">
        <v>155.9561764106748</v>
      </c>
      <c r="E889" s="143">
        <v>145.27581970508339</v>
      </c>
      <c r="H889" s="73">
        <f t="shared" si="33"/>
        <v>-10.680356705591407</v>
      </c>
      <c r="J889" s="73">
        <f t="shared" si="34"/>
        <v>-6.8483063328425926</v>
      </c>
    </row>
    <row r="890" spans="2:10" ht="22.7" customHeight="1" thickBot="1" x14ac:dyDescent="0.25">
      <c r="B890" s="142">
        <v>40318</v>
      </c>
      <c r="C890" s="143">
        <v>141.20868095721008</v>
      </c>
      <c r="D890" s="143">
        <v>155.90805573024343</v>
      </c>
      <c r="E890" s="143">
        <v>144.1693643996766</v>
      </c>
      <c r="H890" s="73">
        <f t="shared" si="33"/>
        <v>-11.738691330566837</v>
      </c>
      <c r="J890" s="73">
        <f t="shared" si="34"/>
        <v>-7.5292397660820392</v>
      </c>
    </row>
    <row r="891" spans="2:10" ht="22.7" customHeight="1" thickBot="1" x14ac:dyDescent="0.25">
      <c r="B891" s="142">
        <v>40319</v>
      </c>
      <c r="C891" s="143">
        <v>140.14360416266305</v>
      </c>
      <c r="D891" s="143">
        <v>154.73210782735532</v>
      </c>
      <c r="E891" s="143">
        <v>143.08195643392114</v>
      </c>
      <c r="H891" s="73">
        <f t="shared" si="33"/>
        <v>-11.650151393434186</v>
      </c>
      <c r="J891" s="73">
        <f t="shared" si="34"/>
        <v>-7.5292397660820454</v>
      </c>
    </row>
    <row r="892" spans="2:10" ht="22.7" customHeight="1" thickBot="1" x14ac:dyDescent="0.25">
      <c r="B892" s="142">
        <v>40322</v>
      </c>
      <c r="C892" s="143">
        <v>139.82433059674716</v>
      </c>
      <c r="D892" s="143">
        <v>154.37959889822588</v>
      </c>
      <c r="E892" s="143">
        <v>142.29830414329302</v>
      </c>
      <c r="H892" s="73">
        <f t="shared" si="33"/>
        <v>-12.081294754932856</v>
      </c>
      <c r="J892" s="73">
        <f t="shared" si="34"/>
        <v>-7.8257067910232099</v>
      </c>
    </row>
    <row r="893" spans="2:10" ht="22.7" customHeight="1" thickBot="1" x14ac:dyDescent="0.25">
      <c r="B893" s="142">
        <v>40323</v>
      </c>
      <c r="C893" s="143">
        <v>139.82096911227762</v>
      </c>
      <c r="D893" s="143">
        <v>154.47276537617947</v>
      </c>
      <c r="E893" s="143">
        <v>141.60003492816423</v>
      </c>
      <c r="H893" s="73">
        <f t="shared" si="33"/>
        <v>-12.872730448015233</v>
      </c>
      <c r="J893" s="73">
        <f t="shared" si="34"/>
        <v>-8.3333333333335133</v>
      </c>
    </row>
    <row r="894" spans="2:10" ht="22.7" customHeight="1" thickBot="1" x14ac:dyDescent="0.25">
      <c r="B894" s="142">
        <v>40324</v>
      </c>
      <c r="C894" s="143">
        <v>139.39448761421514</v>
      </c>
      <c r="D894" s="143">
        <v>154.00159301336609</v>
      </c>
      <c r="E894" s="143">
        <v>141.16812692891864</v>
      </c>
      <c r="H894" s="73">
        <f t="shared" si="33"/>
        <v>-12.833466084447451</v>
      </c>
      <c r="J894" s="73">
        <f t="shared" si="34"/>
        <v>-8.3333333333335133</v>
      </c>
    </row>
    <row r="895" spans="2:10" ht="22.7" customHeight="1" thickBot="1" x14ac:dyDescent="0.25">
      <c r="B895" s="142">
        <v>40325</v>
      </c>
      <c r="C895" s="143">
        <v>139.12908658124101</v>
      </c>
      <c r="D895" s="143">
        <v>153.84524013581728</v>
      </c>
      <c r="E895" s="143">
        <v>141.02480345783223</v>
      </c>
      <c r="H895" s="73">
        <f t="shared" si="33"/>
        <v>-12.820436677985043</v>
      </c>
      <c r="J895" s="73">
        <f t="shared" si="34"/>
        <v>-8.3333333333335098</v>
      </c>
    </row>
    <row r="896" spans="2:10" ht="22.7" customHeight="1" thickBot="1" x14ac:dyDescent="0.25">
      <c r="B896" s="142">
        <v>40326</v>
      </c>
      <c r="C896" s="143">
        <v>139.03133747279702</v>
      </c>
      <c r="D896" s="143">
        <v>153.73715177391426</v>
      </c>
      <c r="E896" s="143">
        <v>140.92572245942114</v>
      </c>
      <c r="H896" s="73">
        <f>E896-D896</f>
        <v>-12.811429314493125</v>
      </c>
      <c r="J896" s="73">
        <f t="shared" si="34"/>
        <v>-8.3333333333335098</v>
      </c>
    </row>
    <row r="897" spans="2:10" ht="22.7" customHeight="1" thickBot="1" x14ac:dyDescent="0.25">
      <c r="B897" s="142">
        <v>40329</v>
      </c>
      <c r="C897" s="143">
        <v>139.29387012935322</v>
      </c>
      <c r="D897" s="143">
        <v>154.11490741051014</v>
      </c>
      <c r="E897" s="143">
        <v>142.09574189088556</v>
      </c>
      <c r="H897" s="73">
        <f t="shared" si="33"/>
        <v>-12.019165519624579</v>
      </c>
      <c r="J897" s="73">
        <f t="shared" si="34"/>
        <v>-7.7988338192421418</v>
      </c>
    </row>
    <row r="898" spans="2:10" ht="22.7" customHeight="1" thickBot="1" x14ac:dyDescent="0.25">
      <c r="B898" s="142">
        <v>40330</v>
      </c>
      <c r="C898" s="143">
        <v>140.1425696212585</v>
      </c>
      <c r="D898" s="143">
        <v>155.05390956109196</v>
      </c>
      <c r="E898" s="143">
        <v>142.96151282418438</v>
      </c>
      <c r="H898" s="73">
        <f t="shared" ref="H898:H960" si="35">E898-D898</f>
        <v>-12.092396736907574</v>
      </c>
      <c r="J898" s="73">
        <f t="shared" si="34"/>
        <v>-7.7988338192421489</v>
      </c>
    </row>
    <row r="899" spans="2:10" ht="22.7" customHeight="1" thickBot="1" x14ac:dyDescent="0.25">
      <c r="B899" s="142">
        <v>40331</v>
      </c>
      <c r="C899" s="143">
        <v>139.05284479296131</v>
      </c>
      <c r="D899" s="143">
        <v>153.84823668503503</v>
      </c>
      <c r="E899" s="143">
        <v>142.72368686313357</v>
      </c>
      <c r="H899" s="73">
        <f t="shared" si="35"/>
        <v>-11.124549821901468</v>
      </c>
      <c r="J899" s="73">
        <f t="shared" si="34"/>
        <v>-7.2308594895865737</v>
      </c>
    </row>
    <row r="900" spans="2:10" ht="22.7" customHeight="1" thickBot="1" x14ac:dyDescent="0.25">
      <c r="B900" s="142">
        <v>40332</v>
      </c>
      <c r="C900" s="143">
        <v>139.16489388825758</v>
      </c>
      <c r="D900" s="143">
        <v>153.97220794041749</v>
      </c>
      <c r="E900" s="143">
        <v>143.72405773659071</v>
      </c>
      <c r="H900" s="73">
        <f t="shared" si="35"/>
        <v>-10.248150203826782</v>
      </c>
      <c r="J900" s="73">
        <f t="shared" si="34"/>
        <v>-6.6558441558443464</v>
      </c>
    </row>
    <row r="901" spans="2:10" ht="22.7" customHeight="1" thickBot="1" x14ac:dyDescent="0.25">
      <c r="B901" s="142">
        <v>40333</v>
      </c>
      <c r="C901" s="143">
        <v>139.15149210307331</v>
      </c>
      <c r="D901" s="143">
        <v>153.95738018898169</v>
      </c>
      <c r="E901" s="143">
        <v>144.13564678734568</v>
      </c>
      <c r="H901" s="73">
        <f t="shared" si="35"/>
        <v>-9.8217334016360098</v>
      </c>
      <c r="J901" s="73">
        <f t="shared" si="34"/>
        <v>-6.3795145056248002</v>
      </c>
    </row>
    <row r="902" spans="2:10" ht="22.7" customHeight="1" thickBot="1" x14ac:dyDescent="0.25">
      <c r="B902" s="142">
        <v>40336</v>
      </c>
      <c r="C902" s="143">
        <v>139.87202857627628</v>
      </c>
      <c r="D902" s="143">
        <v>154.75458261971644</v>
      </c>
      <c r="E902" s="143">
        <v>144.0292429472785</v>
      </c>
      <c r="H902" s="73">
        <f t="shared" si="35"/>
        <v>-10.72533967243794</v>
      </c>
      <c r="J902" s="73">
        <f t="shared" si="34"/>
        <v>-6.9305473808124134</v>
      </c>
    </row>
    <row r="903" spans="2:10" ht="22.7" customHeight="1" thickBot="1" x14ac:dyDescent="0.25">
      <c r="B903" s="142">
        <v>40337</v>
      </c>
      <c r="C903" s="143">
        <v>139.88613618215123</v>
      </c>
      <c r="D903" s="143">
        <v>154.7701912920233</v>
      </c>
      <c r="E903" s="143">
        <v>144.04376985315562</v>
      </c>
      <c r="H903" s="73">
        <f t="shared" si="35"/>
        <v>-10.726421438867675</v>
      </c>
      <c r="J903" s="73">
        <f t="shared" si="34"/>
        <v>-6.930547380812409</v>
      </c>
    </row>
    <row r="904" spans="2:10" ht="22.7" customHeight="1" thickBot="1" x14ac:dyDescent="0.25">
      <c r="B904" s="142">
        <v>40338</v>
      </c>
      <c r="C904" s="143">
        <v>139.84174871067614</v>
      </c>
      <c r="D904" s="143">
        <v>154.72108093957047</v>
      </c>
      <c r="E904" s="143">
        <v>143.9980631169484</v>
      </c>
      <c r="H904" s="73">
        <f t="shared" si="35"/>
        <v>-10.723017822622069</v>
      </c>
      <c r="J904" s="73">
        <f t="shared" si="34"/>
        <v>-6.9305473808124223</v>
      </c>
    </row>
    <row r="905" spans="2:10" ht="22.7" customHeight="1" thickBot="1" x14ac:dyDescent="0.25">
      <c r="B905" s="142">
        <v>40339</v>
      </c>
      <c r="C905" s="143">
        <v>139.20796591433233</v>
      </c>
      <c r="D905" s="143">
        <v>154.01986288247869</v>
      </c>
      <c r="E905" s="143">
        <v>143.76854083997577</v>
      </c>
      <c r="H905" s="73">
        <f t="shared" si="35"/>
        <v>-10.25132204250292</v>
      </c>
      <c r="J905" s="73">
        <f t="shared" si="34"/>
        <v>-6.6558441558443366</v>
      </c>
    </row>
    <row r="906" spans="2:10" ht="22.7" customHeight="1" thickBot="1" x14ac:dyDescent="0.25">
      <c r="B906" s="142">
        <v>40340</v>
      </c>
      <c r="C906" s="143">
        <v>139.19991534081478</v>
      </c>
      <c r="D906" s="143">
        <v>154.01095571814255</v>
      </c>
      <c r="E906" s="143">
        <v>144.18580445785224</v>
      </c>
      <c r="H906" s="73">
        <f t="shared" si="35"/>
        <v>-9.8251512602903119</v>
      </c>
      <c r="J906" s="73">
        <f t="shared" ref="J906:J960" si="36">H906/D906*100</f>
        <v>-6.3795145056248126</v>
      </c>
    </row>
    <row r="907" spans="2:10" ht="22.7" customHeight="1" thickBot="1" x14ac:dyDescent="0.25">
      <c r="B907" s="142">
        <v>40343</v>
      </c>
      <c r="C907" s="143">
        <v>139.27737953354293</v>
      </c>
      <c r="D907" s="143">
        <v>154.09666219523908</v>
      </c>
      <c r="E907" s="143">
        <v>144.69438663671102</v>
      </c>
      <c r="H907" s="73">
        <f t="shared" si="35"/>
        <v>-9.4022755585280606</v>
      </c>
      <c r="J907" s="73">
        <f t="shared" si="36"/>
        <v>-6.1015439429930431</v>
      </c>
    </row>
    <row r="908" spans="2:10" ht="22.7" customHeight="1" thickBot="1" x14ac:dyDescent="0.25">
      <c r="B908" s="142">
        <v>40344</v>
      </c>
      <c r="C908" s="143">
        <v>139.60084148136366</v>
      </c>
      <c r="D908" s="143">
        <v>154.4681188018111</v>
      </c>
      <c r="E908" s="143">
        <v>145.25882417803351</v>
      </c>
      <c r="H908" s="73">
        <f t="shared" si="35"/>
        <v>-9.2092946237775948</v>
      </c>
      <c r="J908" s="73">
        <f t="shared" si="36"/>
        <v>-5.9619387451681831</v>
      </c>
    </row>
    <row r="909" spans="2:10" ht="22.7" customHeight="1" thickBot="1" x14ac:dyDescent="0.25">
      <c r="B909" s="142">
        <v>40345</v>
      </c>
      <c r="C909" s="143">
        <v>139.68140221054335</v>
      </c>
      <c r="D909" s="143">
        <v>154.55725912613607</v>
      </c>
      <c r="E909" s="143">
        <v>146.21218426156278</v>
      </c>
      <c r="H909" s="73">
        <f t="shared" si="35"/>
        <v>-8.3450748645732915</v>
      </c>
      <c r="J909" s="73">
        <f t="shared" si="36"/>
        <v>-5.3993419084656349</v>
      </c>
    </row>
    <row r="910" spans="2:10" ht="22.7" customHeight="1" thickBot="1" x14ac:dyDescent="0.25">
      <c r="B910" s="142">
        <v>40346</v>
      </c>
      <c r="C910" s="143">
        <v>139.86832658003345</v>
      </c>
      <c r="D910" s="143">
        <v>154.76409065671254</v>
      </c>
      <c r="E910" s="143">
        <v>146.40784825062894</v>
      </c>
      <c r="H910" s="73">
        <f t="shared" si="35"/>
        <v>-8.3562424060835951</v>
      </c>
      <c r="J910" s="73">
        <f t="shared" si="36"/>
        <v>-5.3993419084656136</v>
      </c>
    </row>
    <row r="911" spans="2:10" ht="22.7" customHeight="1" thickBot="1" x14ac:dyDescent="0.25">
      <c r="B911" s="142">
        <v>40347</v>
      </c>
      <c r="C911" s="143">
        <v>139.91545587649657</v>
      </c>
      <c r="D911" s="143">
        <v>154.81623915157732</v>
      </c>
      <c r="E911" s="143">
        <v>147.33865673092458</v>
      </c>
      <c r="H911" s="73">
        <f t="shared" si="35"/>
        <v>-7.4775824206527375</v>
      </c>
      <c r="J911" s="73">
        <f t="shared" si="36"/>
        <v>-4.8299729160398961</v>
      </c>
    </row>
    <row r="912" spans="2:10" ht="22.7" customHeight="1" thickBot="1" x14ac:dyDescent="0.25">
      <c r="B912" s="142">
        <v>40350</v>
      </c>
      <c r="C912" s="143">
        <v>139.49591498148953</v>
      </c>
      <c r="D912" s="143">
        <v>154.35201778926688</v>
      </c>
      <c r="E912" s="143">
        <v>146.89685713468421</v>
      </c>
      <c r="H912" s="73">
        <f t="shared" si="35"/>
        <v>-7.4551606545826701</v>
      </c>
      <c r="J912" s="73">
        <f t="shared" si="36"/>
        <v>-4.8299729160398943</v>
      </c>
    </row>
    <row r="913" spans="2:10" ht="22.7" customHeight="1" thickBot="1" x14ac:dyDescent="0.25">
      <c r="B913" s="142">
        <v>40351</v>
      </c>
      <c r="C913" s="143">
        <v>139.48706644185052</v>
      </c>
      <c r="D913" s="143">
        <v>154.34222689361269</v>
      </c>
      <c r="E913" s="143">
        <v>146.88753913663837</v>
      </c>
      <c r="H913" s="73">
        <f t="shared" si="35"/>
        <v>-7.4546877569743231</v>
      </c>
      <c r="J913" s="73">
        <f t="shared" si="36"/>
        <v>-4.8299729160398863</v>
      </c>
    </row>
    <row r="914" spans="2:10" ht="22.7" customHeight="1" thickBot="1" x14ac:dyDescent="0.25">
      <c r="B914" s="142">
        <v>40352</v>
      </c>
      <c r="C914" s="143">
        <v>140.07513741792818</v>
      </c>
      <c r="D914" s="143">
        <v>154.99292653433648</v>
      </c>
      <c r="E914" s="143">
        <v>147.06424547399888</v>
      </c>
      <c r="H914" s="73">
        <f t="shared" si="35"/>
        <v>-7.9286810603375955</v>
      </c>
      <c r="J914" s="73">
        <f t="shared" si="36"/>
        <v>-5.1155115511552776</v>
      </c>
    </row>
    <row r="915" spans="2:10" ht="22.7" customHeight="1" thickBot="1" x14ac:dyDescent="0.25">
      <c r="B915" s="142">
        <v>40353</v>
      </c>
      <c r="C915" s="143">
        <v>140.21990734041771</v>
      </c>
      <c r="D915" s="143">
        <v>155.15311423341296</v>
      </c>
      <c r="E915" s="143">
        <v>147.9263562746963</v>
      </c>
      <c r="H915" s="73">
        <f t="shared" si="35"/>
        <v>-7.2267579587166608</v>
      </c>
      <c r="J915" s="73">
        <f t="shared" si="36"/>
        <v>-4.657823334338425</v>
      </c>
    </row>
    <row r="916" spans="2:10" ht="22.7" customHeight="1" thickBot="1" x14ac:dyDescent="0.25">
      <c r="B916" s="142">
        <v>40354</v>
      </c>
      <c r="C916" s="143">
        <v>140.81038460382513</v>
      </c>
      <c r="D916" s="143">
        <v>155.8064764274078</v>
      </c>
      <c r="E916" s="143">
        <v>148.99848252243009</v>
      </c>
      <c r="H916" s="73">
        <f t="shared" si="35"/>
        <v>-6.8079939049777067</v>
      </c>
      <c r="J916" s="73">
        <f t="shared" si="36"/>
        <v>-4.3695192016935422</v>
      </c>
    </row>
    <row r="917" spans="2:10" ht="22.7" customHeight="1" thickBot="1" x14ac:dyDescent="0.25">
      <c r="B917" s="142">
        <v>40357</v>
      </c>
      <c r="C917" s="143">
        <v>141.3521254662781</v>
      </c>
      <c r="D917" s="143">
        <v>156.40591186786216</v>
      </c>
      <c r="E917" s="143">
        <v>150.29890497785271</v>
      </c>
      <c r="H917" s="73">
        <f t="shared" si="35"/>
        <v>-6.1070068900094441</v>
      </c>
      <c r="J917" s="73">
        <f t="shared" si="36"/>
        <v>-3.9045882710423903</v>
      </c>
    </row>
    <row r="918" spans="2:10" ht="22.7" customHeight="1" thickBot="1" x14ac:dyDescent="0.25">
      <c r="B918" s="142">
        <v>40358</v>
      </c>
      <c r="C918" s="143">
        <v>141.10576183524404</v>
      </c>
      <c r="D918" s="143">
        <v>156.13331088477929</v>
      </c>
      <c r="E918" s="143">
        <v>150.03694794078206</v>
      </c>
      <c r="H918" s="73">
        <f t="shared" si="35"/>
        <v>-6.0963629439972351</v>
      </c>
      <c r="J918" s="73">
        <f t="shared" si="36"/>
        <v>-3.9045882710423849</v>
      </c>
    </row>
    <row r="919" spans="2:10" ht="22.7" customHeight="1" thickBot="1" x14ac:dyDescent="0.25">
      <c r="B919" s="142">
        <v>40359</v>
      </c>
      <c r="C919" s="143">
        <v>140.95422282743112</v>
      </c>
      <c r="D919" s="143">
        <v>155.96563320308653</v>
      </c>
      <c r="E919" s="143">
        <v>149.64845722231806</v>
      </c>
      <c r="H919" s="73">
        <f t="shared" si="35"/>
        <v>-6.317175980768468</v>
      </c>
      <c r="J919" s="73">
        <f t="shared" si="36"/>
        <v>-4.0503640776700625</v>
      </c>
    </row>
    <row r="920" spans="2:10" ht="22.7" customHeight="1" thickBot="1" x14ac:dyDescent="0.25">
      <c r="B920" s="142">
        <v>40360</v>
      </c>
      <c r="C920" s="143">
        <v>141.08228155494439</v>
      </c>
      <c r="D920" s="143">
        <v>156.10732999033524</v>
      </c>
      <c r="E920" s="143">
        <v>149.78441477379681</v>
      </c>
      <c r="H920" s="73">
        <f t="shared" si="35"/>
        <v>-6.3229152165384335</v>
      </c>
      <c r="J920" s="73">
        <f t="shared" si="36"/>
        <v>-4.050364077670082</v>
      </c>
    </row>
    <row r="921" spans="2:10" ht="22.7" customHeight="1" thickBot="1" x14ac:dyDescent="0.25">
      <c r="B921" s="142">
        <v>40361</v>
      </c>
      <c r="C921" s="143">
        <v>142.0419622408819</v>
      </c>
      <c r="D921" s="143">
        <v>157.16921520989527</v>
      </c>
      <c r="E921" s="143">
        <v>152.42184701051607</v>
      </c>
      <c r="H921" s="73">
        <f t="shared" si="35"/>
        <v>-4.7473681993791956</v>
      </c>
      <c r="J921" s="73">
        <f t="shared" si="36"/>
        <v>-3.0205458448330438</v>
      </c>
    </row>
    <row r="922" spans="2:10" ht="22.7" customHeight="1" thickBot="1" x14ac:dyDescent="0.25">
      <c r="B922" s="142">
        <v>40364</v>
      </c>
      <c r="C922" s="143">
        <v>143.10268684335458</v>
      </c>
      <c r="D922" s="143">
        <v>158.35864512275012</v>
      </c>
      <c r="E922" s="143">
        <v>154.04774383288108</v>
      </c>
      <c r="H922" s="73">
        <f t="shared" si="35"/>
        <v>-4.3109012898690366</v>
      </c>
      <c r="J922" s="73">
        <f t="shared" si="36"/>
        <v>-2.722239310981402</v>
      </c>
    </row>
    <row r="923" spans="2:10" ht="22.7" customHeight="1" thickBot="1" x14ac:dyDescent="0.25">
      <c r="B923" s="142">
        <v>40365</v>
      </c>
      <c r="C923" s="143">
        <v>143.62275315708226</v>
      </c>
      <c r="D923" s="143">
        <v>158.9341549096911</v>
      </c>
      <c r="E923" s="143">
        <v>154.60758686616342</v>
      </c>
      <c r="H923" s="73">
        <f t="shared" si="35"/>
        <v>-4.3265680435276863</v>
      </c>
      <c r="J923" s="73">
        <f t="shared" si="36"/>
        <v>-2.7222393109814003</v>
      </c>
    </row>
    <row r="924" spans="2:10" ht="22.7" customHeight="1" thickBot="1" x14ac:dyDescent="0.25">
      <c r="B924" s="142">
        <v>40366</v>
      </c>
      <c r="C924" s="143">
        <v>144.22133761507934</v>
      </c>
      <c r="D924" s="143">
        <v>159.59655354000972</v>
      </c>
      <c r="E924" s="143">
        <v>155.77904338588885</v>
      </c>
      <c r="H924" s="73">
        <f t="shared" si="35"/>
        <v>-3.8175101541208676</v>
      </c>
      <c r="J924" s="73">
        <f t="shared" si="36"/>
        <v>-2.3919753086421411</v>
      </c>
    </row>
    <row r="925" spans="2:10" ht="22.7" customHeight="1" thickBot="1" x14ac:dyDescent="0.25">
      <c r="B925" s="142">
        <v>40367</v>
      </c>
      <c r="C925" s="143">
        <v>144.35178165498766</v>
      </c>
      <c r="D925" s="143">
        <v>159.7409040192347</v>
      </c>
      <c r="E925" s="143">
        <v>157.86894030025903</v>
      </c>
      <c r="H925" s="73">
        <f t="shared" si="35"/>
        <v>-1.8719637189756781</v>
      </c>
      <c r="J925" s="73">
        <f t="shared" si="36"/>
        <v>-1.1718750000001701</v>
      </c>
    </row>
    <row r="926" spans="2:10" ht="22.7" customHeight="1" thickBot="1" x14ac:dyDescent="0.25">
      <c r="B926" s="142">
        <v>40368</v>
      </c>
      <c r="C926" s="143">
        <v>144.31144739128757</v>
      </c>
      <c r="D926" s="143">
        <v>159.80029895693548</v>
      </c>
      <c r="E926" s="143">
        <v>157.9276392035336</v>
      </c>
      <c r="H926" s="73">
        <f t="shared" si="35"/>
        <v>-1.8726597534018765</v>
      </c>
      <c r="J926" s="73">
        <f t="shared" si="36"/>
        <v>-1.1718750000001807</v>
      </c>
    </row>
    <row r="927" spans="2:10" ht="22.7" customHeight="1" thickBot="1" x14ac:dyDescent="0.25">
      <c r="B927" s="142">
        <v>40371</v>
      </c>
      <c r="C927" s="143">
        <v>144.75613412772282</v>
      </c>
      <c r="D927" s="143">
        <v>160.57674458836522</v>
      </c>
      <c r="E927" s="143">
        <v>157.95457379804171</v>
      </c>
      <c r="H927" s="73">
        <f t="shared" si="35"/>
        <v>-2.6221707903235085</v>
      </c>
      <c r="J927" s="73">
        <f t="shared" si="36"/>
        <v>-1.6329704510110621</v>
      </c>
    </row>
    <row r="928" spans="2:10" ht="22.7" customHeight="1" thickBot="1" x14ac:dyDescent="0.25">
      <c r="B928" s="142">
        <v>40372</v>
      </c>
      <c r="C928" s="143">
        <v>144.35185214216929</v>
      </c>
      <c r="D928" s="143">
        <v>160.12827803095752</v>
      </c>
      <c r="E928" s="143">
        <v>157.51343056699915</v>
      </c>
      <c r="H928" s="73">
        <f t="shared" si="35"/>
        <v>-2.6148474639583696</v>
      </c>
      <c r="J928" s="73">
        <f t="shared" si="36"/>
        <v>-1.632970451011059</v>
      </c>
    </row>
    <row r="929" spans="2:10" ht="22.7" customHeight="1" thickBot="1" x14ac:dyDescent="0.25">
      <c r="B929" s="142">
        <v>40373</v>
      </c>
      <c r="C929" s="143">
        <v>144.46911224710101</v>
      </c>
      <c r="D929" s="143">
        <v>160.25835366494351</v>
      </c>
      <c r="E929" s="143">
        <v>158.38032608293219</v>
      </c>
      <c r="H929" s="73">
        <f t="shared" si="35"/>
        <v>-1.8780275820113275</v>
      </c>
      <c r="J929" s="73">
        <f t="shared" si="36"/>
        <v>-1.171875000000169</v>
      </c>
    </row>
    <row r="930" spans="2:10" ht="22.7" customHeight="1" thickBot="1" x14ac:dyDescent="0.25">
      <c r="B930" s="142">
        <v>40374</v>
      </c>
      <c r="C930" s="143">
        <v>145.16343950883333</v>
      </c>
      <c r="D930" s="143">
        <v>161.02856497266993</v>
      </c>
      <c r="E930" s="143">
        <v>159.3905592256863</v>
      </c>
      <c r="H930" s="73">
        <f t="shared" si="35"/>
        <v>-1.6380057469836231</v>
      </c>
      <c r="J930" s="73">
        <f t="shared" si="36"/>
        <v>-1.0172143974962631</v>
      </c>
    </row>
    <row r="931" spans="2:10" ht="22.7" customHeight="1" thickBot="1" x14ac:dyDescent="0.25">
      <c r="B931" s="142">
        <v>40375</v>
      </c>
      <c r="C931" s="143">
        <v>145.83436686796762</v>
      </c>
      <c r="D931" s="143">
        <v>161.77281896808259</v>
      </c>
      <c r="E931" s="143">
        <v>161.39007570553952</v>
      </c>
      <c r="H931" s="73">
        <f t="shared" si="35"/>
        <v>-0.38274326254307312</v>
      </c>
      <c r="J931" s="73">
        <f t="shared" si="36"/>
        <v>-0.23659305993708837</v>
      </c>
    </row>
    <row r="932" spans="2:10" ht="22.7" customHeight="1" thickBot="1" x14ac:dyDescent="0.25">
      <c r="B932" s="142">
        <v>40378</v>
      </c>
      <c r="C932" s="143">
        <v>145.80142345777992</v>
      </c>
      <c r="D932" s="143">
        <v>161.73627512422095</v>
      </c>
      <c r="E932" s="143">
        <v>161.3536183218763</v>
      </c>
      <c r="H932" s="73">
        <f t="shared" si="35"/>
        <v>-0.38265680234465549</v>
      </c>
      <c r="J932" s="73">
        <f t="shared" si="36"/>
        <v>-0.23659305993708421</v>
      </c>
    </row>
    <row r="933" spans="2:10" ht="22.7" customHeight="1" thickBot="1" x14ac:dyDescent="0.25">
      <c r="B933" s="142">
        <v>40379</v>
      </c>
      <c r="C933" s="143">
        <v>146.82761411723789</v>
      </c>
      <c r="D933" s="143">
        <v>162.87461966772301</v>
      </c>
      <c r="E933" s="143">
        <v>162.74596672959655</v>
      </c>
      <c r="H933" s="73">
        <f t="shared" si="35"/>
        <v>-0.12865293812646428</v>
      </c>
      <c r="J933" s="73">
        <f t="shared" si="36"/>
        <v>-7.8988941548367914E-2</v>
      </c>
    </row>
    <row r="934" spans="2:10" ht="22.7" customHeight="1" thickBot="1" x14ac:dyDescent="0.25">
      <c r="B934" s="142">
        <v>40380</v>
      </c>
      <c r="C934" s="143">
        <v>146.84090522125769</v>
      </c>
      <c r="D934" s="143">
        <v>162.88936337601797</v>
      </c>
      <c r="E934" s="143">
        <v>162.50397844689459</v>
      </c>
      <c r="H934" s="73">
        <f t="shared" si="35"/>
        <v>-0.38538492912337574</v>
      </c>
      <c r="J934" s="73">
        <f t="shared" si="36"/>
        <v>-0.23659305993709565</v>
      </c>
    </row>
    <row r="935" spans="2:10" ht="22.7" customHeight="1" thickBot="1" x14ac:dyDescent="0.25">
      <c r="B935" s="142">
        <v>40381</v>
      </c>
      <c r="C935" s="143">
        <v>147.48628472793706</v>
      </c>
      <c r="D935" s="143">
        <v>163.60527735666616</v>
      </c>
      <c r="E935" s="143">
        <v>163.21819862474948</v>
      </c>
      <c r="H935" s="73">
        <f t="shared" si="35"/>
        <v>-0.38707873191668796</v>
      </c>
      <c r="J935" s="73">
        <f t="shared" si="36"/>
        <v>-0.23659305993708296</v>
      </c>
    </row>
    <row r="936" spans="2:10" ht="22.7" customHeight="1" thickBot="1" x14ac:dyDescent="0.25">
      <c r="B936" s="142">
        <v>40382</v>
      </c>
      <c r="C936" s="143">
        <v>147.72927534657921</v>
      </c>
      <c r="D936" s="143">
        <v>163.87482477683037</v>
      </c>
      <c r="E936" s="143">
        <v>163.74538178727491</v>
      </c>
      <c r="H936" s="73">
        <f t="shared" si="35"/>
        <v>-0.12944298955545719</v>
      </c>
      <c r="J936" s="73">
        <f t="shared" si="36"/>
        <v>-7.8988941548365665E-2</v>
      </c>
    </row>
    <row r="937" spans="2:10" ht="22.7" customHeight="1" thickBot="1" x14ac:dyDescent="0.25">
      <c r="B937" s="142">
        <v>40385</v>
      </c>
      <c r="C937" s="143">
        <v>148.41377704345939</v>
      </c>
      <c r="D937" s="143">
        <v>164.63413666929392</v>
      </c>
      <c r="E937" s="143">
        <v>164.76438519513957</v>
      </c>
      <c r="H937" s="73">
        <f t="shared" si="35"/>
        <v>0.13024852584564428</v>
      </c>
      <c r="J937" s="73">
        <f t="shared" si="36"/>
        <v>7.9113924050440904E-2</v>
      </c>
    </row>
    <row r="938" spans="2:10" ht="22.7" customHeight="1" thickBot="1" x14ac:dyDescent="0.25">
      <c r="B938" s="142">
        <v>40386</v>
      </c>
      <c r="C938" s="143">
        <v>148.7569732076791</v>
      </c>
      <c r="D938" s="143">
        <v>165.01484124625497</v>
      </c>
      <c r="E938" s="143">
        <v>166.19727243352881</v>
      </c>
      <c r="H938" s="73">
        <f t="shared" si="35"/>
        <v>1.1824311872738349</v>
      </c>
      <c r="J938" s="73">
        <f t="shared" si="36"/>
        <v>0.71656050955396733</v>
      </c>
    </row>
    <row r="939" spans="2:10" ht="22.7" customHeight="1" thickBot="1" x14ac:dyDescent="0.25">
      <c r="B939" s="142">
        <v>40387</v>
      </c>
      <c r="C939" s="143">
        <v>148.87777518696086</v>
      </c>
      <c r="D939" s="143">
        <v>165.14884585123968</v>
      </c>
      <c r="E939" s="143">
        <v>166.59751993765374</v>
      </c>
      <c r="H939" s="73">
        <f t="shared" si="35"/>
        <v>1.4486740864140586</v>
      </c>
      <c r="J939" s="73">
        <f t="shared" si="36"/>
        <v>0.87719298245594379</v>
      </c>
    </row>
    <row r="940" spans="2:10" ht="22.7" customHeight="1" thickBot="1" x14ac:dyDescent="0.25">
      <c r="B940" s="142">
        <v>40388</v>
      </c>
      <c r="C940" s="143">
        <v>148.47558474174548</v>
      </c>
      <c r="D940" s="143">
        <v>164.70269942168494</v>
      </c>
      <c r="E940" s="143">
        <v>166.94624580803773</v>
      </c>
      <c r="H940" s="73">
        <f t="shared" si="35"/>
        <v>2.24354638635279</v>
      </c>
      <c r="J940" s="73">
        <f t="shared" si="36"/>
        <v>1.3621794871793111</v>
      </c>
    </row>
    <row r="941" spans="2:10" ht="22.7" customHeight="1" thickBot="1" x14ac:dyDescent="0.25">
      <c r="B941" s="142">
        <v>40389</v>
      </c>
      <c r="C941" s="143">
        <v>148.89669188318655</v>
      </c>
      <c r="D941" s="143">
        <v>165.16982998097342</v>
      </c>
      <c r="E941" s="143">
        <v>167.95806666071621</v>
      </c>
      <c r="H941" s="73">
        <f t="shared" si="35"/>
        <v>2.7882366797427949</v>
      </c>
      <c r="J941" s="73">
        <f t="shared" si="36"/>
        <v>1.6881028938904783</v>
      </c>
    </row>
    <row r="942" spans="2:10" ht="22.7" customHeight="1" thickBot="1" x14ac:dyDescent="0.25">
      <c r="B942" s="142">
        <v>40392</v>
      </c>
      <c r="C942" s="143">
        <v>148.59200000000001</v>
      </c>
      <c r="D942" s="143">
        <v>164.83183787445984</v>
      </c>
      <c r="E942" s="143">
        <v>167.61436889967146</v>
      </c>
      <c r="H942" s="73">
        <f t="shared" si="35"/>
        <v>2.7825310252116253</v>
      </c>
      <c r="J942" s="73">
        <f t="shared" si="36"/>
        <v>1.6881028938904827</v>
      </c>
    </row>
    <row r="943" spans="2:10" ht="22.7" customHeight="1" thickBot="1" x14ac:dyDescent="0.25">
      <c r="B943" s="142">
        <v>40393</v>
      </c>
      <c r="C943" s="143">
        <v>148.7063808254857</v>
      </c>
      <c r="D943" s="143">
        <v>164.95871954832117</v>
      </c>
      <c r="E943" s="143">
        <v>168.55636528968165</v>
      </c>
      <c r="H943" s="73">
        <f t="shared" si="35"/>
        <v>3.5976457413604805</v>
      </c>
      <c r="J943" s="73">
        <f t="shared" si="36"/>
        <v>2.1809369951532793</v>
      </c>
    </row>
    <row r="944" spans="2:10" ht="22.7" customHeight="1" thickBot="1" x14ac:dyDescent="0.25">
      <c r="B944" s="142">
        <v>40394</v>
      </c>
      <c r="C944" s="143">
        <v>148.72893807097989</v>
      </c>
      <c r="D944" s="143">
        <v>164.9837421082988</v>
      </c>
      <c r="E944" s="143">
        <v>169.4029494861993</v>
      </c>
      <c r="H944" s="73">
        <f t="shared" si="35"/>
        <v>4.4192073779005057</v>
      </c>
      <c r="J944" s="73">
        <f t="shared" si="36"/>
        <v>2.6785714285712134</v>
      </c>
    </row>
    <row r="945" spans="2:10" ht="22.7" customHeight="1" thickBot="1" x14ac:dyDescent="0.25">
      <c r="B945" s="142">
        <v>40395</v>
      </c>
      <c r="C945" s="143">
        <v>148.6556404448732</v>
      </c>
      <c r="D945" s="143">
        <v>164.9024336770037</v>
      </c>
      <c r="E945" s="143">
        <v>169.31946315049453</v>
      </c>
      <c r="H945" s="73">
        <f t="shared" si="35"/>
        <v>4.4170294734908282</v>
      </c>
      <c r="J945" s="73">
        <f t="shared" si="36"/>
        <v>2.678571428571221</v>
      </c>
    </row>
    <row r="946" spans="2:10" ht="22.7" customHeight="1" thickBot="1" x14ac:dyDescent="0.25">
      <c r="B946" s="142">
        <v>40396</v>
      </c>
      <c r="C946" s="143">
        <v>148.51803343568918</v>
      </c>
      <c r="D946" s="143">
        <v>164.749787395722</v>
      </c>
      <c r="E946" s="143">
        <v>169.16272812953565</v>
      </c>
      <c r="H946" s="73">
        <f t="shared" si="35"/>
        <v>4.4129407338136559</v>
      </c>
      <c r="J946" s="73">
        <f t="shared" si="36"/>
        <v>2.6785714285712308</v>
      </c>
    </row>
    <row r="947" spans="2:10" ht="22.7" customHeight="1" thickBot="1" x14ac:dyDescent="0.25">
      <c r="B947" s="142">
        <v>40399</v>
      </c>
      <c r="C947" s="143">
        <v>148.76968651906478</v>
      </c>
      <c r="D947" s="143">
        <v>165.02894401411041</v>
      </c>
      <c r="E947" s="143">
        <v>170.00131447707597</v>
      </c>
      <c r="H947" s="73">
        <f t="shared" si="35"/>
        <v>4.9723704629655572</v>
      </c>
      <c r="J947" s="73">
        <f t="shared" si="36"/>
        <v>3.0130293159607238</v>
      </c>
    </row>
    <row r="948" spans="2:10" ht="22.7" customHeight="1" thickBot="1" x14ac:dyDescent="0.25">
      <c r="B948" s="142">
        <v>40400</v>
      </c>
      <c r="C948" s="143">
        <v>148.70703048903187</v>
      </c>
      <c r="D948" s="143">
        <v>164.95944021455026</v>
      </c>
      <c r="E948" s="143">
        <v>169.37799664886825</v>
      </c>
      <c r="H948" s="73">
        <f t="shared" si="35"/>
        <v>4.4185564343179919</v>
      </c>
      <c r="J948" s="73">
        <f t="shared" si="36"/>
        <v>2.6785714285712356</v>
      </c>
    </row>
    <row r="949" spans="2:10" ht="22.7" customHeight="1" thickBot="1" x14ac:dyDescent="0.25">
      <c r="B949" s="142">
        <v>40401</v>
      </c>
      <c r="C949" s="143">
        <v>148.15941028591189</v>
      </c>
      <c r="D949" s="143">
        <v>164.35196979529854</v>
      </c>
      <c r="E949" s="143">
        <v>168.75425470052943</v>
      </c>
      <c r="H949" s="73">
        <f t="shared" si="35"/>
        <v>4.4022849052308857</v>
      </c>
      <c r="J949" s="73">
        <f t="shared" si="36"/>
        <v>2.6785714285712308</v>
      </c>
    </row>
    <row r="950" spans="2:10" ht="22.7" customHeight="1" thickBot="1" x14ac:dyDescent="0.25">
      <c r="B950" s="142">
        <v>40402</v>
      </c>
      <c r="C950" s="143">
        <v>147.96479689519251</v>
      </c>
      <c r="D950" s="143">
        <v>164.13608682133457</v>
      </c>
      <c r="E950" s="143">
        <v>167.71579146121795</v>
      </c>
      <c r="H950" s="73">
        <f t="shared" si="35"/>
        <v>3.5797046398833743</v>
      </c>
      <c r="J950" s="73">
        <f t="shared" si="36"/>
        <v>2.1809369951532687</v>
      </c>
    </row>
    <row r="951" spans="2:10" ht="22.7" customHeight="1" thickBot="1" x14ac:dyDescent="0.25">
      <c r="B951" s="142">
        <v>40403</v>
      </c>
      <c r="C951" s="143">
        <v>147.88846310269358</v>
      </c>
      <c r="D951" s="143">
        <v>164.05141039656388</v>
      </c>
      <c r="E951" s="143">
        <v>167.08939947798137</v>
      </c>
      <c r="H951" s="73">
        <f t="shared" si="35"/>
        <v>3.0379890814174928</v>
      </c>
      <c r="J951" s="73">
        <f t="shared" si="36"/>
        <v>1.8518518518516343</v>
      </c>
    </row>
    <row r="952" spans="2:10" ht="22.7" customHeight="1" thickBot="1" x14ac:dyDescent="0.25">
      <c r="B952" s="142">
        <v>40406</v>
      </c>
      <c r="C952" s="143">
        <v>147.83041958533371</v>
      </c>
      <c r="D952" s="143">
        <v>163.98702321795989</v>
      </c>
      <c r="E952" s="143">
        <v>166.48762790587384</v>
      </c>
      <c r="H952" s="73">
        <f t="shared" si="35"/>
        <v>2.500604687913949</v>
      </c>
      <c r="J952" s="73">
        <f t="shared" si="36"/>
        <v>1.5248796147670314</v>
      </c>
    </row>
    <row r="953" spans="2:10" ht="22.7" customHeight="1" thickBot="1" x14ac:dyDescent="0.25">
      <c r="B953" s="142">
        <v>40407</v>
      </c>
      <c r="C953" s="143">
        <v>147.86199999999999</v>
      </c>
      <c r="D953" s="143">
        <v>164.02205510251815</v>
      </c>
      <c r="E953" s="143">
        <v>166.52319398449839</v>
      </c>
      <c r="H953" s="73">
        <f t="shared" si="35"/>
        <v>2.5011388819802391</v>
      </c>
      <c r="J953" s="73">
        <f t="shared" si="36"/>
        <v>1.5248796147670267</v>
      </c>
    </row>
    <row r="954" spans="2:10" ht="22.7" customHeight="1" thickBot="1" x14ac:dyDescent="0.25">
      <c r="B954" s="142">
        <v>40408</v>
      </c>
      <c r="C954" s="143">
        <v>149.15565484698197</v>
      </c>
      <c r="D954" s="143">
        <v>165.60279012531458</v>
      </c>
      <c r="E954" s="143">
        <v>168.12803331342093</v>
      </c>
      <c r="H954" s="73">
        <f t="shared" si="35"/>
        <v>2.5252431881063444</v>
      </c>
      <c r="J954" s="73">
        <f t="shared" si="36"/>
        <v>1.5248796147670265</v>
      </c>
    </row>
    <row r="955" spans="2:10" ht="22.7" customHeight="1" thickBot="1" x14ac:dyDescent="0.25">
      <c r="B955" s="142">
        <v>40409</v>
      </c>
      <c r="C955" s="143">
        <v>148.92826358080592</v>
      </c>
      <c r="D955" s="143">
        <v>165.46</v>
      </c>
      <c r="E955" s="143">
        <v>167.44889115869375</v>
      </c>
      <c r="H955" s="73">
        <f t="shared" si="35"/>
        <v>1.9888911586937468</v>
      </c>
      <c r="J955" s="73">
        <f t="shared" si="36"/>
        <v>1.2020374463276604</v>
      </c>
    </row>
    <row r="956" spans="2:10" ht="22.7" customHeight="1" thickBot="1" x14ac:dyDescent="0.25">
      <c r="B956" s="142">
        <v>40410</v>
      </c>
      <c r="C956" s="143">
        <v>149.12121704200666</v>
      </c>
      <c r="D956" s="143">
        <v>165.67770770164515</v>
      </c>
      <c r="E956" s="143">
        <v>167.13102092709778</v>
      </c>
      <c r="H956" s="73">
        <f t="shared" si="35"/>
        <v>1.4533132254526322</v>
      </c>
      <c r="J956" s="73">
        <f t="shared" si="36"/>
        <v>0.8771929824559016</v>
      </c>
    </row>
    <row r="957" spans="2:10" ht="22.7" customHeight="1" thickBot="1" x14ac:dyDescent="0.25">
      <c r="B957" s="142">
        <v>40413</v>
      </c>
      <c r="C957" s="143">
        <v>149.12859307387882</v>
      </c>
      <c r="D957" s="143">
        <v>165.68590267266774</v>
      </c>
      <c r="E957" s="143">
        <v>166.34338641343192</v>
      </c>
      <c r="H957" s="73">
        <f t="shared" si="35"/>
        <v>0.65748374076417804</v>
      </c>
      <c r="J957" s="73">
        <f t="shared" si="36"/>
        <v>0.39682539682516965</v>
      </c>
    </row>
    <row r="958" spans="2:10" ht="22.7" customHeight="1" thickBot="1" x14ac:dyDescent="0.25">
      <c r="B958" s="142">
        <v>40414</v>
      </c>
      <c r="C958" s="143">
        <v>148.93351499052091</v>
      </c>
      <c r="D958" s="143">
        <v>165.46916564278911</v>
      </c>
      <c r="E958" s="143">
        <v>165.0776770805424</v>
      </c>
      <c r="H958" s="73">
        <f t="shared" si="35"/>
        <v>-0.39148856224670681</v>
      </c>
      <c r="J958" s="73">
        <f t="shared" si="36"/>
        <v>-0.23659305993712626</v>
      </c>
    </row>
    <row r="959" spans="2:10" ht="22.7" customHeight="1" thickBot="1" x14ac:dyDescent="0.25">
      <c r="B959" s="142">
        <v>40415</v>
      </c>
      <c r="C959" s="143">
        <v>147.5120590429872</v>
      </c>
      <c r="D959" s="143">
        <v>163.88988961716552</v>
      </c>
      <c r="E959" s="143">
        <v>163.50213751239269</v>
      </c>
      <c r="H959" s="73">
        <f t="shared" si="35"/>
        <v>-0.3877521047728294</v>
      </c>
      <c r="J959" s="73">
        <f t="shared" si="36"/>
        <v>-0.23659305993712557</v>
      </c>
    </row>
    <row r="960" spans="2:10" ht="22.7" customHeight="1" thickBot="1" x14ac:dyDescent="0.25">
      <c r="B960" s="142">
        <v>40416</v>
      </c>
      <c r="C960" s="143">
        <v>147.7666755368179</v>
      </c>
      <c r="D960" s="143">
        <v>164.48572159926781</v>
      </c>
      <c r="E960" s="143">
        <v>164.61585270812762</v>
      </c>
      <c r="H960" s="73">
        <f t="shared" si="35"/>
        <v>0.13013110885981405</v>
      </c>
      <c r="J960" s="73">
        <f t="shared" si="36"/>
        <v>7.9113924050410289E-2</v>
      </c>
    </row>
    <row r="961" spans="2:5" ht="22.7" customHeight="1" thickBot="1" x14ac:dyDescent="0.25">
      <c r="B961" s="142">
        <v>40417</v>
      </c>
      <c r="C961" s="143">
        <v>147.98241356264285</v>
      </c>
      <c r="D961" s="143">
        <v>164.87299460649902</v>
      </c>
      <c r="E961" s="143">
        <v>165.00343210223164</v>
      </c>
    </row>
    <row r="962" spans="2:5" ht="22.7" customHeight="1" thickBot="1" x14ac:dyDescent="0.25">
      <c r="B962" s="142">
        <v>40420</v>
      </c>
      <c r="C962" s="143">
        <v>147.98241356264285</v>
      </c>
      <c r="D962" s="143">
        <v>164.87299460649902</v>
      </c>
      <c r="E962" s="143">
        <v>165.00343210223164</v>
      </c>
    </row>
    <row r="963" spans="2:5" ht="22.7" customHeight="1" thickBot="1" x14ac:dyDescent="0.25">
      <c r="B963" s="142">
        <v>40421</v>
      </c>
      <c r="C963" s="143">
        <v>147.88854255448638</v>
      </c>
      <c r="D963" s="143">
        <v>164.76840924497608</v>
      </c>
      <c r="E963" s="143">
        <v>164.63826042250733</v>
      </c>
    </row>
    <row r="964" spans="2:5" ht="22.7" customHeight="1" thickBot="1" x14ac:dyDescent="0.25">
      <c r="B964" s="142">
        <v>40422</v>
      </c>
      <c r="C964" s="143">
        <v>147.20038058468603</v>
      </c>
      <c r="D964" s="143">
        <v>164.00170108010849</v>
      </c>
      <c r="E964" s="143">
        <v>164.13144926134237</v>
      </c>
    </row>
    <row r="965" spans="2:5" ht="22.7" customHeight="1" thickBot="1" x14ac:dyDescent="0.25">
      <c r="B965" s="142">
        <v>40423</v>
      </c>
      <c r="C965" s="143">
        <v>146.47873418938613</v>
      </c>
      <c r="D965" s="143">
        <v>163.19768660720143</v>
      </c>
      <c r="E965" s="143">
        <v>163.84529647468995</v>
      </c>
    </row>
    <row r="966" spans="2:5" ht="22.7" customHeight="1" thickBot="1" x14ac:dyDescent="0.25">
      <c r="B966" s="142">
        <v>40424</v>
      </c>
      <c r="C966" s="143">
        <v>146.01468031541168</v>
      </c>
      <c r="D966" s="143">
        <v>162.68066603685827</v>
      </c>
      <c r="E966" s="143">
        <v>163.32622423541684</v>
      </c>
    </row>
    <row r="967" spans="2:5" ht="22.7" customHeight="1" thickBot="1" x14ac:dyDescent="0.25">
      <c r="B967" s="142">
        <v>40427</v>
      </c>
      <c r="C967" s="143">
        <v>145.40329724943649</v>
      </c>
      <c r="D967" s="143">
        <v>161.9995002515985</v>
      </c>
      <c r="E967" s="143">
        <v>163.16032469607615</v>
      </c>
    </row>
    <row r="968" spans="2:5" ht="22.7" customHeight="1" thickBot="1" x14ac:dyDescent="0.25">
      <c r="B968" s="142">
        <v>40428</v>
      </c>
      <c r="C968" s="143">
        <v>145.18958631098798</v>
      </c>
      <c r="D968" s="143">
        <v>161.76139653674554</v>
      </c>
      <c r="E968" s="143">
        <v>162.6614996971245</v>
      </c>
    </row>
    <row r="969" spans="2:5" ht="22.7" customHeight="1" thickBot="1" x14ac:dyDescent="0.25">
      <c r="B969" s="142">
        <v>40429</v>
      </c>
      <c r="C969" s="143">
        <v>146.15120474586666</v>
      </c>
      <c r="D969" s="143">
        <v>162.83277324435781</v>
      </c>
      <c r="E969" s="143">
        <v>162.96159664091152</v>
      </c>
    </row>
    <row r="970" spans="2:5" ht="22.7" customHeight="1" thickBot="1" x14ac:dyDescent="0.25">
      <c r="B970" s="142">
        <v>40430</v>
      </c>
      <c r="C970" s="143">
        <v>146.04342328085963</v>
      </c>
      <c r="D970" s="143">
        <v>162.71268969881365</v>
      </c>
      <c r="E970" s="143">
        <v>162.84141809256235</v>
      </c>
    </row>
    <row r="971" spans="2:5" ht="22.7" customHeight="1" thickBot="1" x14ac:dyDescent="0.25">
      <c r="B971" s="142">
        <v>40434</v>
      </c>
      <c r="C971" s="143">
        <v>146.36145793133829</v>
      </c>
      <c r="D971" s="143">
        <v>163.067024541385</v>
      </c>
      <c r="E971" s="143">
        <v>163.19603326333191</v>
      </c>
    </row>
    <row r="972" spans="2:5" ht="22.7" customHeight="1" thickBot="1" x14ac:dyDescent="0.25">
      <c r="B972" s="142">
        <v>40435</v>
      </c>
      <c r="C972" s="143">
        <v>145.74355132147682</v>
      </c>
      <c r="D972" s="143">
        <v>162.37859062074287</v>
      </c>
      <c r="E972" s="143">
        <v>162.76459360953984</v>
      </c>
    </row>
    <row r="973" spans="2:5" ht="22.7" customHeight="1" thickBot="1" x14ac:dyDescent="0.25">
      <c r="B973" s="142">
        <v>40436</v>
      </c>
      <c r="C973" s="143">
        <v>145.98839641597701</v>
      </c>
      <c r="D973" s="143">
        <v>162.65138211652337</v>
      </c>
      <c r="E973" s="143">
        <v>163.29682410904888</v>
      </c>
    </row>
    <row r="974" spans="2:5" ht="22.7" customHeight="1" thickBot="1" x14ac:dyDescent="0.25">
      <c r="B974" s="142">
        <v>40437</v>
      </c>
      <c r="C974" s="143">
        <v>146.01312559149571</v>
      </c>
      <c r="D974" s="143">
        <v>162.6789338581375</v>
      </c>
      <c r="E974" s="143">
        <v>163.32448518297099</v>
      </c>
    </row>
    <row r="975" spans="2:5" ht="22.7" customHeight="1" thickBot="1" x14ac:dyDescent="0.25">
      <c r="B975" s="142">
        <v>40438</v>
      </c>
      <c r="C975" s="143">
        <v>146.18989999999999</v>
      </c>
      <c r="D975" s="143">
        <v>162.87588514037589</v>
      </c>
      <c r="E975" s="143">
        <v>164.30462097494021</v>
      </c>
    </row>
    <row r="976" spans="2:5" ht="22.7" customHeight="1" thickBot="1" x14ac:dyDescent="0.25">
      <c r="B976" s="142">
        <v>40441</v>
      </c>
      <c r="C976" s="143">
        <v>146.2988</v>
      </c>
      <c r="D976" s="143">
        <v>162.99721488950209</v>
      </c>
      <c r="E976" s="143">
        <v>164.16518856307297</v>
      </c>
    </row>
    <row r="977" spans="2:5" ht="22.7" customHeight="1" thickBot="1" x14ac:dyDescent="0.25">
      <c r="B977" s="142">
        <v>40442</v>
      </c>
      <c r="C977" s="143">
        <v>146.45876225932199</v>
      </c>
      <c r="D977" s="143">
        <v>163.17543509880605</v>
      </c>
      <c r="E977" s="143">
        <v>164.34468582801688</v>
      </c>
    </row>
    <row r="978" spans="2:5" ht="22.7" customHeight="1" thickBot="1" x14ac:dyDescent="0.25">
      <c r="B978" s="142">
        <v>40443</v>
      </c>
      <c r="C978" s="143">
        <v>146.88921966280574</v>
      </c>
      <c r="D978" s="143">
        <v>163.65502452740299</v>
      </c>
      <c r="E978" s="143">
        <v>165.61888482173143</v>
      </c>
    </row>
    <row r="979" spans="2:5" ht="22.7" customHeight="1" thickBot="1" x14ac:dyDescent="0.25">
      <c r="B979" s="142">
        <v>40444</v>
      </c>
      <c r="C979" s="143">
        <v>147.41324442880421</v>
      </c>
      <c r="D979" s="143">
        <v>164.23886101403767</v>
      </c>
      <c r="E979" s="143">
        <v>166.74330592516625</v>
      </c>
    </row>
    <row r="980" spans="2:5" ht="22.7" customHeight="1" thickBot="1" x14ac:dyDescent="0.25">
      <c r="B980" s="142">
        <v>40445</v>
      </c>
      <c r="C980" s="143">
        <v>147.86544082314964</v>
      </c>
      <c r="D980" s="143">
        <v>164.74267070257497</v>
      </c>
      <c r="E980" s="143">
        <v>167.2547981049413</v>
      </c>
    </row>
    <row r="981" spans="2:5" ht="22.7" customHeight="1" thickBot="1" x14ac:dyDescent="0.25">
      <c r="B981" s="142">
        <v>40448</v>
      </c>
      <c r="C981" s="143">
        <v>147.60605415343306</v>
      </c>
      <c r="D981" s="143">
        <v>164.45367786911862</v>
      </c>
      <c r="E981" s="143">
        <v>167.49911634817602</v>
      </c>
    </row>
    <row r="982" spans="2:5" ht="22.7" customHeight="1" thickBot="1" x14ac:dyDescent="0.25">
      <c r="B982" s="142">
        <v>40449</v>
      </c>
      <c r="C982" s="143">
        <v>148.32550000000001</v>
      </c>
      <c r="D982" s="143">
        <v>165.25524062461787</v>
      </c>
      <c r="E982" s="143">
        <v>168.31552285840672</v>
      </c>
    </row>
    <row r="983" spans="2:5" ht="22.7" customHeight="1" thickBot="1" x14ac:dyDescent="0.25">
      <c r="B983" s="142">
        <v>40450</v>
      </c>
      <c r="C983" s="143">
        <v>148.42707825952601</v>
      </c>
      <c r="D983" s="143">
        <v>165.36841293632557</v>
      </c>
      <c r="E983" s="143">
        <v>168.97499383235169</v>
      </c>
    </row>
    <row r="984" spans="2:5" ht="22.7" customHeight="1" thickBot="1" x14ac:dyDescent="0.25">
      <c r="B984" s="142">
        <v>40451</v>
      </c>
      <c r="C984" s="143">
        <v>149.71795421691004</v>
      </c>
      <c r="D984" s="143">
        <v>166.80662832716553</v>
      </c>
      <c r="E984" s="143">
        <v>170.44457579472046</v>
      </c>
    </row>
    <row r="985" spans="2:5" ht="22.7" customHeight="1" thickBot="1" x14ac:dyDescent="0.25">
      <c r="B985" s="142">
        <v>40452</v>
      </c>
      <c r="C985" s="143">
        <v>150.44692087507758</v>
      </c>
      <c r="D985" s="143">
        <v>167.61879859123204</v>
      </c>
      <c r="E985" s="143">
        <v>171.55160211804861</v>
      </c>
    </row>
    <row r="986" spans="2:5" ht="22.7" customHeight="1" thickBot="1" x14ac:dyDescent="0.25">
      <c r="B986" s="142">
        <v>40455</v>
      </c>
      <c r="C986" s="143">
        <v>150.58931139314348</v>
      </c>
      <c r="D986" s="143">
        <v>167.77744143636414</v>
      </c>
      <c r="E986" s="143">
        <v>172.27148004626636</v>
      </c>
    </row>
    <row r="987" spans="2:5" ht="22.7" customHeight="1" thickBot="1" x14ac:dyDescent="0.25">
      <c r="B987" s="142">
        <v>40456</v>
      </c>
      <c r="C987" s="143">
        <v>151.13574465565202</v>
      </c>
      <c r="D987" s="143">
        <v>168.38624410536676</v>
      </c>
      <c r="E987" s="143">
        <v>172.61636855209761</v>
      </c>
    </row>
    <row r="988" spans="2:5" ht="22.7" customHeight="1" thickBot="1" x14ac:dyDescent="0.25">
      <c r="B988" s="142">
        <v>40457</v>
      </c>
      <c r="C988" s="143">
        <v>151.45040271844383</v>
      </c>
      <c r="D988" s="143">
        <v>168.73681695953636</v>
      </c>
      <c r="E988" s="143">
        <v>173.53827110066098</v>
      </c>
    </row>
    <row r="989" spans="2:5" ht="22.7" customHeight="1" thickBot="1" x14ac:dyDescent="0.25">
      <c r="B989" s="142">
        <v>40458</v>
      </c>
      <c r="C989" s="143">
        <v>151.42728213072363</v>
      </c>
      <c r="D989" s="143">
        <v>168.71105740850106</v>
      </c>
      <c r="E989" s="143">
        <v>174.07788549898316</v>
      </c>
    </row>
    <row r="990" spans="2:5" ht="22.7" customHeight="1" thickBot="1" x14ac:dyDescent="0.25">
      <c r="B990" s="142">
        <v>40459</v>
      </c>
      <c r="C990" s="143">
        <v>151.34858079090344</v>
      </c>
      <c r="D990" s="143">
        <v>168.62337316776387</v>
      </c>
      <c r="E990" s="143">
        <v>174.27170511210849</v>
      </c>
    </row>
    <row r="991" spans="2:5" ht="22.7" customHeight="1" thickBot="1" x14ac:dyDescent="0.25">
      <c r="B991" s="142">
        <v>40462</v>
      </c>
      <c r="C991" s="143">
        <v>152.66989383832558</v>
      </c>
      <c r="D991" s="143">
        <v>170.09549971102305</v>
      </c>
      <c r="E991" s="143">
        <v>175.79314308369581</v>
      </c>
    </row>
    <row r="992" spans="2:5" ht="22.7" customHeight="1" thickBot="1" x14ac:dyDescent="0.25">
      <c r="B992" s="142">
        <v>40463</v>
      </c>
      <c r="C992" s="143">
        <v>151.65950291881151</v>
      </c>
      <c r="D992" s="143">
        <v>168.96978367076548</v>
      </c>
      <c r="E992" s="143">
        <v>174.34484204202107</v>
      </c>
    </row>
    <row r="993" spans="2:5" ht="22.7" customHeight="1" thickBot="1" x14ac:dyDescent="0.25">
      <c r="B993" s="142">
        <v>40464</v>
      </c>
      <c r="C993" s="143">
        <v>153.33622084017151</v>
      </c>
      <c r="D993" s="143">
        <v>170.8617823410041</v>
      </c>
      <c r="E993" s="143">
        <v>176.58509367758958</v>
      </c>
    </row>
    <row r="994" spans="2:5" ht="22.7" customHeight="1" thickBot="1" x14ac:dyDescent="0.25">
      <c r="B994" s="142">
        <v>40465</v>
      </c>
      <c r="C994" s="143">
        <v>156.5257729631345</v>
      </c>
      <c r="D994" s="143">
        <v>174.41588428516926</v>
      </c>
      <c r="E994" s="143">
        <v>180.84925706617915</v>
      </c>
    </row>
    <row r="995" spans="2:5" ht="22.7" customHeight="1" thickBot="1" x14ac:dyDescent="0.25">
      <c r="B995" s="142">
        <v>40466</v>
      </c>
      <c r="C995" s="143">
        <v>156.65440000000001</v>
      </c>
      <c r="D995" s="143">
        <v>174.55921274765294</v>
      </c>
      <c r="E995" s="143">
        <v>180.99787223424627</v>
      </c>
    </row>
    <row r="996" spans="2:5" ht="22.7" customHeight="1" thickBot="1" x14ac:dyDescent="0.25">
      <c r="B996" s="142">
        <v>40469</v>
      </c>
      <c r="C996" s="143">
        <v>156.49693178589541</v>
      </c>
      <c r="D996" s="143">
        <v>174.38374670592748</v>
      </c>
      <c r="E996" s="143">
        <v>180.51999965875427</v>
      </c>
    </row>
    <row r="997" spans="2:5" ht="22.7" customHeight="1" thickBot="1" x14ac:dyDescent="0.25">
      <c r="B997" s="142">
        <v>40470</v>
      </c>
      <c r="C997" s="143">
        <v>156.65704340449949</v>
      </c>
      <c r="D997" s="143">
        <v>174.56215828003764</v>
      </c>
      <c r="E997" s="143">
        <v>180.70468921787813</v>
      </c>
    </row>
    <row r="998" spans="2:5" ht="22.7" customHeight="1" thickBot="1" x14ac:dyDescent="0.25">
      <c r="B998" s="142">
        <v>40471</v>
      </c>
      <c r="C998" s="143">
        <v>155.96917992486351</v>
      </c>
      <c r="D998" s="143">
        <v>173.79567545234102</v>
      </c>
      <c r="E998" s="143">
        <v>179.61726262027028</v>
      </c>
    </row>
    <row r="999" spans="2:5" ht="22.7" customHeight="1" thickBot="1" x14ac:dyDescent="0.25">
      <c r="B999" s="142">
        <v>40472</v>
      </c>
      <c r="C999" s="143">
        <v>155.65901747158603</v>
      </c>
      <c r="D999" s="143">
        <v>173.4500629852287</v>
      </c>
      <c r="E999" s="143">
        <v>179.55346127357919</v>
      </c>
    </row>
    <row r="1000" spans="2:5" ht="22.7" customHeight="1" thickBot="1" x14ac:dyDescent="0.25">
      <c r="B1000" s="142">
        <v>40473</v>
      </c>
      <c r="C1000" s="143">
        <v>154.88502605485749</v>
      </c>
      <c r="D1000" s="143">
        <v>172.58760822891432</v>
      </c>
      <c r="E1000" s="143">
        <v>178.66065827297552</v>
      </c>
    </row>
    <row r="1001" spans="2:5" ht="22.7" customHeight="1" thickBot="1" x14ac:dyDescent="0.25">
      <c r="B1001" s="142">
        <v>40476</v>
      </c>
      <c r="C1001" s="143">
        <v>154.79196735251173</v>
      </c>
      <c r="D1001" s="143">
        <v>172.48391338331282</v>
      </c>
      <c r="E1001" s="143">
        <v>179.13969657626453</v>
      </c>
    </row>
    <row r="1002" spans="2:5" ht="22.7" customHeight="1" thickBot="1" x14ac:dyDescent="0.25">
      <c r="B1002" s="142">
        <v>40477</v>
      </c>
      <c r="C1002" s="143">
        <v>154.08228446114524</v>
      </c>
      <c r="D1002" s="143">
        <v>171.69311729448663</v>
      </c>
      <c r="E1002" s="143">
        <v>178.02606014551233</v>
      </c>
    </row>
    <row r="1003" spans="2:5" ht="22.7" customHeight="1" thickBot="1" x14ac:dyDescent="0.25">
      <c r="B1003" s="142">
        <v>40478</v>
      </c>
      <c r="C1003" s="143">
        <v>154.10433927077932</v>
      </c>
      <c r="D1003" s="143">
        <v>171.78611955618493</v>
      </c>
      <c r="E1003" s="143">
        <v>177.83096664367704</v>
      </c>
    </row>
    <row r="1004" spans="2:5" ht="22.7" customHeight="1" thickBot="1" x14ac:dyDescent="0.25">
      <c r="B1004" s="142">
        <v>40479</v>
      </c>
      <c r="C1004" s="143">
        <v>153.7735725599706</v>
      </c>
      <c r="D1004" s="143">
        <v>171.41740099837489</v>
      </c>
      <c r="E1004" s="143">
        <v>177.44927353759712</v>
      </c>
    </row>
    <row r="1005" spans="2:5" ht="22.7" customHeight="1" thickBot="1" x14ac:dyDescent="0.25">
      <c r="B1005" s="142">
        <v>40480</v>
      </c>
      <c r="C1005" s="143">
        <v>152.55675723207992</v>
      </c>
      <c r="D1005" s="143">
        <v>170.06096947682289</v>
      </c>
      <c r="E1005" s="143">
        <v>176.33371015424623</v>
      </c>
    </row>
    <row r="1006" spans="2:5" ht="22.7" customHeight="1" thickBot="1" x14ac:dyDescent="0.25">
      <c r="B1006" s="142">
        <v>40483</v>
      </c>
      <c r="C1006" s="143">
        <v>153.35382367479474</v>
      </c>
      <c r="D1006" s="143">
        <v>170.94949053904838</v>
      </c>
      <c r="E1006" s="143">
        <v>177.54606365508673</v>
      </c>
    </row>
    <row r="1007" spans="2:5" ht="22.7" customHeight="1" thickBot="1" x14ac:dyDescent="0.25">
      <c r="B1007" s="142">
        <v>40485</v>
      </c>
      <c r="C1007" s="143">
        <v>153.19334300320688</v>
      </c>
      <c r="D1007" s="143">
        <v>170.77059647307786</v>
      </c>
      <c r="E1007" s="143">
        <v>177.36026645192359</v>
      </c>
    </row>
    <row r="1008" spans="2:5" ht="22.7" customHeight="1" thickBot="1" x14ac:dyDescent="0.25">
      <c r="B1008" s="142">
        <v>40486</v>
      </c>
      <c r="C1008" s="143">
        <v>153.43440000000001</v>
      </c>
      <c r="D1008" s="143">
        <v>171.03931211253951</v>
      </c>
      <c r="E1008" s="143">
        <v>178.22465388991918</v>
      </c>
    </row>
    <row r="1009" spans="2:5" ht="22.7" customHeight="1" thickBot="1" x14ac:dyDescent="0.25">
      <c r="B1009" s="142">
        <v>40490</v>
      </c>
      <c r="C1009" s="143">
        <v>153.619</v>
      </c>
      <c r="D1009" s="143">
        <v>171.24509293493639</v>
      </c>
      <c r="E1009" s="143">
        <v>177.85307271157143</v>
      </c>
    </row>
    <row r="1010" spans="2:5" ht="22.7" customHeight="1" thickBot="1" x14ac:dyDescent="0.25">
      <c r="B1010" s="142">
        <v>40491</v>
      </c>
      <c r="C1010" s="143">
        <v>153.86392270638976</v>
      </c>
      <c r="D1010" s="143">
        <v>171.51811783171081</v>
      </c>
      <c r="E1010" s="143">
        <v>177.55353441662325</v>
      </c>
    </row>
    <row r="1011" spans="2:5" ht="22.7" customHeight="1" thickBot="1" x14ac:dyDescent="0.25">
      <c r="B1011" s="142">
        <v>40492</v>
      </c>
      <c r="C1011" s="143">
        <v>153.99339369346708</v>
      </c>
      <c r="D1011" s="143">
        <v>171.6624441924763</v>
      </c>
      <c r="E1011" s="143">
        <v>177.12315815944697</v>
      </c>
    </row>
    <row r="1012" spans="2:5" ht="22.7" customHeight="1" thickBot="1" x14ac:dyDescent="0.25">
      <c r="B1012" s="142">
        <v>40493</v>
      </c>
      <c r="C1012" s="143">
        <v>153.97936491831655</v>
      </c>
      <c r="D1012" s="143">
        <v>171.64680576946603</v>
      </c>
      <c r="E1012" s="143">
        <v>177.10702226621044</v>
      </c>
    </row>
    <row r="1013" spans="2:5" ht="22.7" customHeight="1" thickBot="1" x14ac:dyDescent="0.25">
      <c r="B1013" s="142">
        <v>40494</v>
      </c>
      <c r="C1013" s="143">
        <v>153.75621698598323</v>
      </c>
      <c r="D1013" s="143">
        <v>171.39805406290202</v>
      </c>
      <c r="E1013" s="143">
        <v>175.98907336815785</v>
      </c>
    </row>
    <row r="1014" spans="2:5" ht="22.7" customHeight="1" thickBot="1" x14ac:dyDescent="0.25">
      <c r="B1014" s="142">
        <v>40497</v>
      </c>
      <c r="C1014" s="143">
        <v>153.77673346226175</v>
      </c>
      <c r="D1014" s="143">
        <v>171.42092457948533</v>
      </c>
      <c r="E1014" s="143">
        <v>176.01255648786395</v>
      </c>
    </row>
    <row r="1015" spans="2:5" ht="22.7" customHeight="1" thickBot="1" x14ac:dyDescent="0.25">
      <c r="B1015" s="142">
        <v>40498</v>
      </c>
      <c r="C1015" s="143">
        <v>153.68825104711004</v>
      </c>
      <c r="D1015" s="143">
        <v>171.32228977906507</v>
      </c>
      <c r="E1015" s="143">
        <v>175.62617226135876</v>
      </c>
    </row>
    <row r="1016" spans="2:5" ht="22.7" customHeight="1" thickBot="1" x14ac:dyDescent="0.25">
      <c r="B1016" s="142">
        <v>40499</v>
      </c>
      <c r="C1016" s="143">
        <v>153.84801442742443</v>
      </c>
      <c r="D1016" s="143">
        <v>171.51518710411028</v>
      </c>
      <c r="E1016" s="143">
        <v>175.25582527197002</v>
      </c>
    </row>
    <row r="1017" spans="2:5" ht="22.7" customHeight="1" thickBot="1" x14ac:dyDescent="0.25">
      <c r="B1017" s="142">
        <v>40500</v>
      </c>
      <c r="C1017" s="143">
        <v>154.02196966058659</v>
      </c>
      <c r="D1017" s="143">
        <v>171.70911852710972</v>
      </c>
      <c r="E1017" s="143">
        <v>175.45398621711888</v>
      </c>
    </row>
    <row r="1018" spans="2:5" ht="22.7" customHeight="1" thickBot="1" x14ac:dyDescent="0.25">
      <c r="B1018" s="142">
        <v>40501</v>
      </c>
      <c r="C1018" s="143">
        <v>153.45628484102335</v>
      </c>
      <c r="D1018" s="143">
        <v>171.07847315914421</v>
      </c>
      <c r="E1018" s="143">
        <v>175.0924502801916</v>
      </c>
    </row>
    <row r="1019" spans="2:5" ht="22.7" customHeight="1" thickBot="1" x14ac:dyDescent="0.25">
      <c r="B1019" s="142">
        <v>40504</v>
      </c>
      <c r="C1019" s="143">
        <v>153.3757320812002</v>
      </c>
      <c r="D1019" s="143">
        <v>170.98867010432912</v>
      </c>
      <c r="E1019" s="143">
        <v>175.28417154130932</v>
      </c>
    </row>
    <row r="1020" spans="2:5" ht="22.7" customHeight="1" thickBot="1" x14ac:dyDescent="0.25">
      <c r="B1020" s="142">
        <v>40505</v>
      </c>
      <c r="C1020" s="143">
        <v>152.37900620169395</v>
      </c>
      <c r="D1020" s="143">
        <v>169.87748497560804</v>
      </c>
      <c r="E1020" s="143">
        <v>173.86328357131356</v>
      </c>
    </row>
    <row r="1021" spans="2:5" ht="22.7" customHeight="1" thickBot="1" x14ac:dyDescent="0.25">
      <c r="B1021" s="142">
        <v>40506</v>
      </c>
      <c r="C1021" s="143">
        <v>152.20146436599813</v>
      </c>
      <c r="D1021" s="143">
        <v>169.67955508173515</v>
      </c>
      <c r="E1021" s="143">
        <v>173.10051385354382</v>
      </c>
    </row>
    <row r="1022" spans="2:5" ht="22.7" customHeight="1" thickBot="1" x14ac:dyDescent="0.25">
      <c r="B1022" s="142">
        <v>40507</v>
      </c>
      <c r="C1022" s="143">
        <v>151.75861911239269</v>
      </c>
      <c r="D1022" s="143">
        <v>169.18585558998035</v>
      </c>
      <c r="E1022" s="143">
        <v>172.31892698979431</v>
      </c>
    </row>
    <row r="1023" spans="2:5" ht="22.7" customHeight="1" thickBot="1" x14ac:dyDescent="0.25">
      <c r="B1023" s="142">
        <v>40508</v>
      </c>
      <c r="C1023" s="143">
        <v>151.27608035310604</v>
      </c>
      <c r="D1023" s="143">
        <v>168.71849859007239</v>
      </c>
      <c r="E1023" s="143">
        <v>171.84291523062879</v>
      </c>
    </row>
    <row r="1024" spans="2:5" ht="22.7" customHeight="1" thickBot="1" x14ac:dyDescent="0.25">
      <c r="B1024" s="142">
        <v>40511</v>
      </c>
      <c r="C1024" s="143">
        <v>151.54423118202183</v>
      </c>
      <c r="D1024" s="143">
        <v>169.15630340501679</v>
      </c>
      <c r="E1024" s="143">
        <v>171.73573339273324</v>
      </c>
    </row>
    <row r="1025" spans="2:5" ht="22.7" customHeight="1" thickBot="1" x14ac:dyDescent="0.25">
      <c r="B1025" s="142">
        <v>40512</v>
      </c>
      <c r="C1025" s="143">
        <v>151.41888577206367</v>
      </c>
      <c r="D1025" s="143">
        <v>169.01639068097623</v>
      </c>
      <c r="E1025" s="143">
        <v>171.31869728480308</v>
      </c>
    </row>
    <row r="1026" spans="2:5" ht="22.7" customHeight="1" thickBot="1" x14ac:dyDescent="0.25">
      <c r="B1026" s="142">
        <v>40513</v>
      </c>
      <c r="C1026" s="143">
        <v>151.12720426321278</v>
      </c>
      <c r="D1026" s="143">
        <v>168.69081071383414</v>
      </c>
      <c r="E1026" s="143">
        <v>170.17055466746373</v>
      </c>
    </row>
    <row r="1027" spans="2:5" ht="22.7" customHeight="1" thickBot="1" x14ac:dyDescent="0.25">
      <c r="B1027" s="142">
        <v>40514</v>
      </c>
      <c r="C1027" s="143">
        <v>150.94318895317025</v>
      </c>
      <c r="D1027" s="143">
        <v>168.48540962813175</v>
      </c>
      <c r="E1027" s="143">
        <v>169.96335181785167</v>
      </c>
    </row>
    <row r="1028" spans="2:5" ht="22.7" customHeight="1" thickBot="1" x14ac:dyDescent="0.25">
      <c r="B1028" s="142">
        <v>40515</v>
      </c>
      <c r="C1028" s="143">
        <v>150.81762161333353</v>
      </c>
      <c r="D1028" s="143">
        <v>168.34524918210548</v>
      </c>
      <c r="E1028" s="143">
        <v>170.0932429835166</v>
      </c>
    </row>
    <row r="1029" spans="2:5" ht="22.7" customHeight="1" thickBot="1" x14ac:dyDescent="0.25">
      <c r="B1029" s="142">
        <v>40518</v>
      </c>
      <c r="C1029" s="143">
        <v>150.92415487872324</v>
      </c>
      <c r="D1029" s="143">
        <v>168.63417722813696</v>
      </c>
      <c r="E1029" s="143">
        <v>171.48089565401335</v>
      </c>
    </row>
    <row r="1030" spans="2:5" ht="22.7" customHeight="1" thickBot="1" x14ac:dyDescent="0.25">
      <c r="B1030" s="142">
        <v>40519</v>
      </c>
      <c r="C1030" s="143">
        <v>151.38613129977847</v>
      </c>
      <c r="D1030" s="143">
        <v>169.16048567287118</v>
      </c>
      <c r="E1030" s="143">
        <v>172.01608872683389</v>
      </c>
    </row>
    <row r="1031" spans="2:5" ht="22.7" customHeight="1" thickBot="1" x14ac:dyDescent="0.25">
      <c r="B1031" s="142">
        <v>40520</v>
      </c>
      <c r="C1031" s="143">
        <v>151.70115341801505</v>
      </c>
      <c r="D1031" s="143">
        <v>169.51249476419983</v>
      </c>
      <c r="E1031" s="143">
        <v>171.27260852772534</v>
      </c>
    </row>
    <row r="1032" spans="2:5" ht="22.7" customHeight="1" thickBot="1" x14ac:dyDescent="0.25">
      <c r="B1032" s="142">
        <v>40521</v>
      </c>
      <c r="C1032" s="143">
        <v>151.89038684508887</v>
      </c>
      <c r="D1032" s="143">
        <v>169.81392523294173</v>
      </c>
      <c r="E1032" s="143">
        <v>171.57716886555161</v>
      </c>
    </row>
    <row r="1033" spans="2:5" ht="22.7" customHeight="1" thickBot="1" x14ac:dyDescent="0.25">
      <c r="B1033" s="142">
        <v>40522</v>
      </c>
      <c r="C1033" s="143">
        <v>151.57886188720829</v>
      </c>
      <c r="D1033" s="143">
        <v>169.46563936044817</v>
      </c>
      <c r="E1033" s="143">
        <v>170.95218005659191</v>
      </c>
    </row>
    <row r="1034" spans="2:5" ht="22.7" customHeight="1" thickBot="1" x14ac:dyDescent="0.25">
      <c r="B1034" s="142">
        <v>40525</v>
      </c>
      <c r="C1034" s="143">
        <v>151.8487129743425</v>
      </c>
      <c r="D1034" s="143">
        <v>169.78290230518755</v>
      </c>
      <c r="E1034" s="143">
        <v>170.72764023534307</v>
      </c>
    </row>
    <row r="1035" spans="2:5" ht="22.7" customHeight="1" thickBot="1" x14ac:dyDescent="0.25">
      <c r="B1035" s="142">
        <v>40526</v>
      </c>
      <c r="C1035" s="143">
        <v>151.63417961142406</v>
      </c>
      <c r="D1035" s="143">
        <v>169.57829739670552</v>
      </c>
      <c r="E1035" s="143">
        <v>171.88825817855115</v>
      </c>
    </row>
    <row r="1036" spans="2:5" ht="22.7" customHeight="1" thickBot="1" x14ac:dyDescent="0.25">
      <c r="B1036" s="142">
        <v>40527</v>
      </c>
      <c r="C1036" s="143">
        <v>151.75897536616534</v>
      </c>
      <c r="D1036" s="143">
        <v>169.71786125800378</v>
      </c>
      <c r="E1036" s="143">
        <v>172.02972315013955</v>
      </c>
    </row>
    <row r="1037" spans="2:5" ht="22.7" customHeight="1" thickBot="1" x14ac:dyDescent="0.25">
      <c r="B1037" s="142">
        <v>40528</v>
      </c>
      <c r="C1037" s="143">
        <v>151.70626366635375</v>
      </c>
      <c r="D1037" s="143">
        <v>169.67160450063622</v>
      </c>
      <c r="E1037" s="143">
        <v>171.42</v>
      </c>
    </row>
    <row r="1038" spans="2:5" ht="22.7" customHeight="1" thickBot="1" x14ac:dyDescent="0.25">
      <c r="B1038" s="142">
        <v>40529</v>
      </c>
      <c r="C1038" s="143">
        <v>151.42780250025504</v>
      </c>
      <c r="D1038" s="143">
        <v>169.36016743995563</v>
      </c>
      <c r="E1038" s="143">
        <v>171.1186995299866</v>
      </c>
    </row>
    <row r="1039" spans="2:5" ht="22.7" customHeight="1" thickBot="1" x14ac:dyDescent="0.25">
      <c r="B1039" s="142">
        <v>40532</v>
      </c>
      <c r="C1039" s="143">
        <v>150.42094816805957</v>
      </c>
      <c r="D1039" s="143">
        <v>168.71867252304946</v>
      </c>
      <c r="E1039" s="143">
        <v>170.19866087851429</v>
      </c>
    </row>
    <row r="1040" spans="2:5" ht="22.7" customHeight="1" thickBot="1" x14ac:dyDescent="0.25">
      <c r="B1040" s="142">
        <v>40533</v>
      </c>
      <c r="C1040" s="143">
        <v>149.94189078825309</v>
      </c>
      <c r="D1040" s="143">
        <v>168.18134094677848</v>
      </c>
      <c r="E1040" s="143">
        <v>169.65661586736374</v>
      </c>
    </row>
    <row r="1041" spans="2:5" ht="22.7" customHeight="1" thickBot="1" x14ac:dyDescent="0.25">
      <c r="B1041" s="142">
        <v>40534</v>
      </c>
      <c r="C1041" s="143">
        <v>150.02767811915359</v>
      </c>
      <c r="D1041" s="143">
        <v>168.27756374529889</v>
      </c>
      <c r="E1041" s="143">
        <v>169.75368272552029</v>
      </c>
    </row>
    <row r="1042" spans="2:5" ht="22.7" customHeight="1" thickBot="1" x14ac:dyDescent="0.25">
      <c r="B1042" s="142">
        <v>40535</v>
      </c>
      <c r="C1042" s="143">
        <v>149.48296246069796</v>
      </c>
      <c r="D1042" s="143">
        <v>167.66658699028952</v>
      </c>
      <c r="E1042" s="143">
        <v>169.13734652529152</v>
      </c>
    </row>
    <row r="1043" spans="2:5" ht="22.7" customHeight="1" thickBot="1" x14ac:dyDescent="0.25">
      <c r="B1043" s="142">
        <v>40536</v>
      </c>
      <c r="C1043" s="143">
        <v>149.68457409975142</v>
      </c>
      <c r="D1043" s="143">
        <v>167.89272336637652</v>
      </c>
      <c r="E1043" s="143">
        <v>169.36546655380036</v>
      </c>
    </row>
    <row r="1044" spans="2:5" ht="22.7" customHeight="1" thickBot="1" x14ac:dyDescent="0.25">
      <c r="B1044" s="142">
        <v>40539</v>
      </c>
      <c r="C1044" s="143">
        <v>149.57343523027592</v>
      </c>
      <c r="D1044" s="143">
        <v>167.7680651804524</v>
      </c>
      <c r="E1044" s="143">
        <v>169.23971487501726</v>
      </c>
    </row>
    <row r="1045" spans="2:5" ht="21.2" customHeight="1" thickBot="1" x14ac:dyDescent="0.25">
      <c r="B1045" s="142">
        <v>40540</v>
      </c>
      <c r="C1045" s="143">
        <v>149.43636958558864</v>
      </c>
      <c r="D1045" s="143">
        <v>167.63885713110255</v>
      </c>
      <c r="E1045" s="143">
        <v>169.37951619077003</v>
      </c>
    </row>
    <row r="1046" spans="2:5" ht="21.2" customHeight="1" thickBot="1" x14ac:dyDescent="0.25">
      <c r="B1046" s="142">
        <v>40541</v>
      </c>
      <c r="C1046" s="143">
        <v>149.50503066060364</v>
      </c>
      <c r="D1046" s="143">
        <v>167.83024762715866</v>
      </c>
      <c r="E1046" s="143">
        <v>169.57289396833471</v>
      </c>
    </row>
    <row r="1047" spans="2:5" ht="21.2" customHeight="1" thickBot="1" x14ac:dyDescent="0.25">
      <c r="B1047" s="142">
        <v>40542</v>
      </c>
      <c r="C1047" s="143">
        <v>148.60330707726092</v>
      </c>
      <c r="D1047" s="143">
        <v>166.88140382408142</v>
      </c>
      <c r="E1047" s="143">
        <v>168.61419795324468</v>
      </c>
    </row>
    <row r="1048" spans="2:5" ht="21.2" customHeight="1" thickBot="1" x14ac:dyDescent="0.25">
      <c r="B1048" s="142">
        <v>40543</v>
      </c>
      <c r="C1048" s="143">
        <v>148.64431566035458</v>
      </c>
      <c r="D1048" s="143">
        <v>166.92745643253346</v>
      </c>
      <c r="E1048" s="143">
        <v>169.79996171369748</v>
      </c>
    </row>
    <row r="1049" spans="2:5" ht="21.2" customHeight="1" thickBot="1" x14ac:dyDescent="0.25">
      <c r="B1049" s="142">
        <v>40547</v>
      </c>
      <c r="C1049" s="143">
        <v>148.88202595892238</v>
      </c>
      <c r="D1049" s="143">
        <v>167.19440492182792</v>
      </c>
      <c r="E1049" s="143">
        <v>170.3454592671647</v>
      </c>
    </row>
    <row r="1050" spans="2:5" ht="21.2" customHeight="1" thickBot="1" x14ac:dyDescent="0.25">
      <c r="B1050" s="142">
        <v>40548</v>
      </c>
      <c r="C1050" s="143">
        <v>149.35384303697663</v>
      </c>
      <c r="D1050" s="143">
        <v>167.76120374698263</v>
      </c>
      <c r="E1050" s="143">
        <v>170.64805623989417</v>
      </c>
    </row>
    <row r="1051" spans="2:5" ht="21.2" customHeight="1" thickBot="1" x14ac:dyDescent="0.25">
      <c r="B1051" s="142">
        <v>40549</v>
      </c>
      <c r="C1051" s="143">
        <v>149.56472417498605</v>
      </c>
      <c r="D1051" s="143">
        <v>167.9980752786461</v>
      </c>
      <c r="E1051" s="143">
        <v>170.6146156290034</v>
      </c>
    </row>
    <row r="1052" spans="2:5" ht="21.2" customHeight="1" thickBot="1" x14ac:dyDescent="0.25">
      <c r="B1052" s="142">
        <v>40550</v>
      </c>
      <c r="C1052" s="143">
        <v>149.52767100427246</v>
      </c>
      <c r="D1052" s="143">
        <v>167.99958169034241</v>
      </c>
      <c r="E1052" s="143">
        <v>170.01557667062596</v>
      </c>
    </row>
    <row r="1053" spans="2:5" ht="21.2" customHeight="1" thickBot="1" x14ac:dyDescent="0.25">
      <c r="B1053" s="142">
        <v>40553</v>
      </c>
      <c r="C1053" s="143">
        <v>149.5395720031795</v>
      </c>
      <c r="D1053" s="143">
        <v>168.01295287993329</v>
      </c>
      <c r="E1053" s="143">
        <v>169.75749632037935</v>
      </c>
    </row>
    <row r="1054" spans="2:5" ht="21.2" customHeight="1" thickBot="1" x14ac:dyDescent="0.25">
      <c r="B1054" s="142">
        <v>40554</v>
      </c>
      <c r="C1054" s="143">
        <v>149.23157150746383</v>
      </c>
      <c r="D1054" s="143">
        <v>167.6669035226931</v>
      </c>
      <c r="E1054" s="143">
        <v>169.40785379888666</v>
      </c>
    </row>
    <row r="1055" spans="2:5" ht="21.2" customHeight="1" thickBot="1" x14ac:dyDescent="0.25">
      <c r="B1055" s="142">
        <v>40555</v>
      </c>
      <c r="C1055" s="143">
        <v>149.38053957991244</v>
      </c>
      <c r="D1055" s="143">
        <v>167.83427437578334</v>
      </c>
      <c r="E1055" s="143">
        <v>169.84828566829219</v>
      </c>
    </row>
    <row r="1056" spans="2:5" ht="21.2" customHeight="1" thickBot="1" x14ac:dyDescent="0.25">
      <c r="B1056" s="142">
        <v>40556</v>
      </c>
      <c r="C1056" s="143">
        <v>149.7495615181094</v>
      </c>
      <c r="D1056" s="143">
        <v>168.24888346342087</v>
      </c>
      <c r="E1056" s="143">
        <v>170.54073524136757</v>
      </c>
    </row>
    <row r="1057" spans="2:5" ht="21.2" customHeight="1" thickBot="1" x14ac:dyDescent="0.25">
      <c r="B1057" s="142">
        <v>40557</v>
      </c>
      <c r="C1057" s="143">
        <v>149.73050394633893</v>
      </c>
      <c r="D1057" s="143">
        <v>168.22747161326652</v>
      </c>
      <c r="E1057" s="143">
        <v>171.34279516165978</v>
      </c>
    </row>
    <row r="1058" spans="2:5" ht="21.2" customHeight="1" thickBot="1" x14ac:dyDescent="0.25">
      <c r="B1058" s="142">
        <v>40560</v>
      </c>
      <c r="C1058" s="143">
        <v>150.07</v>
      </c>
      <c r="D1058" s="143">
        <v>168.60890733427732</v>
      </c>
      <c r="E1058" s="143">
        <v>171.73129450713375</v>
      </c>
    </row>
    <row r="1059" spans="2:5" ht="21.2" customHeight="1" thickBot="1" x14ac:dyDescent="0.25">
      <c r="B1059" s="142">
        <v>40561</v>
      </c>
      <c r="C1059" s="143">
        <v>149.5383030043221</v>
      </c>
      <c r="D1059" s="143">
        <v>168.01152711521843</v>
      </c>
      <c r="E1059" s="143">
        <v>171.12285169142564</v>
      </c>
    </row>
    <row r="1060" spans="2:5" ht="21.2" customHeight="1" thickBot="1" x14ac:dyDescent="0.25">
      <c r="B1060" s="142">
        <v>40562</v>
      </c>
      <c r="C1060" s="143">
        <v>149.54062439929689</v>
      </c>
      <c r="D1060" s="143">
        <v>168.01413528387431</v>
      </c>
      <c r="E1060" s="143">
        <v>172.01188178544862</v>
      </c>
    </row>
    <row r="1061" spans="2:5" ht="21.2" customHeight="1" thickBot="1" x14ac:dyDescent="0.25">
      <c r="B1061" s="142">
        <v>40564</v>
      </c>
      <c r="C1061" s="143">
        <v>150.11745855136584</v>
      </c>
      <c r="D1061" s="143">
        <v>168.66222868091197</v>
      </c>
      <c r="E1061" s="143">
        <v>172.95534961199169</v>
      </c>
    </row>
    <row r="1062" spans="2:5" ht="21.2" customHeight="1" thickBot="1" x14ac:dyDescent="0.25">
      <c r="B1062" s="142">
        <v>40567</v>
      </c>
      <c r="C1062" s="143">
        <v>150.43263987247371</v>
      </c>
      <c r="D1062" s="143">
        <v>169.01634594728216</v>
      </c>
      <c r="E1062" s="143">
        <v>173.88230125513275</v>
      </c>
    </row>
    <row r="1063" spans="2:5" ht="21.2" customHeight="1" thickBot="1" x14ac:dyDescent="0.25">
      <c r="B1063" s="142">
        <v>40568</v>
      </c>
      <c r="C1063" s="143">
        <v>150.40035191458088</v>
      </c>
      <c r="D1063" s="143">
        <v>168.98006929438441</v>
      </c>
      <c r="E1063" s="143">
        <v>174.41235938103424</v>
      </c>
    </row>
    <row r="1064" spans="2:5" ht="21.2" customHeight="1" thickBot="1" x14ac:dyDescent="0.25">
      <c r="B1064" s="142">
        <v>40569</v>
      </c>
      <c r="C1064" s="143">
        <v>150.41593713204179</v>
      </c>
      <c r="D1064" s="143">
        <v>168.99757983271087</v>
      </c>
      <c r="E1064" s="143">
        <v>175.05890803175447</v>
      </c>
    </row>
    <row r="1065" spans="2:5" ht="21.2" customHeight="1" thickBot="1" x14ac:dyDescent="0.25">
      <c r="B1065" s="142">
        <v>40570</v>
      </c>
      <c r="C1065" s="143">
        <v>150.58569288551752</v>
      </c>
      <c r="D1065" s="143">
        <v>169.1883063743731</v>
      </c>
      <c r="E1065" s="143">
        <v>175.54396945831797</v>
      </c>
    </row>
    <row r="1066" spans="2:5" ht="21.2" customHeight="1" thickBot="1" x14ac:dyDescent="0.25">
      <c r="B1066" s="142">
        <v>40571</v>
      </c>
      <c r="C1066" s="143">
        <v>150.86625728648244</v>
      </c>
      <c r="D1066" s="143">
        <v>169.50353031709042</v>
      </c>
      <c r="E1066" s="143">
        <v>176.74082249515223</v>
      </c>
    </row>
    <row r="1067" spans="2:5" ht="21.2" customHeight="1" thickBot="1" x14ac:dyDescent="0.25">
      <c r="B1067" s="142">
        <v>40574</v>
      </c>
      <c r="C1067" s="143">
        <v>150.58681254657077</v>
      </c>
      <c r="D1067" s="143">
        <v>169.18956435282828</v>
      </c>
      <c r="E1067" s="143">
        <v>176.41345112621752</v>
      </c>
    </row>
    <row r="1068" spans="2:5" ht="21.2" customHeight="1" thickBot="1" x14ac:dyDescent="0.25">
      <c r="B1068" s="142">
        <v>40576</v>
      </c>
      <c r="C1068" s="143">
        <v>150.57136674692174</v>
      </c>
      <c r="D1068" s="143">
        <v>169.17221045530229</v>
      </c>
      <c r="E1068" s="143">
        <v>177.625204370814</v>
      </c>
    </row>
    <row r="1069" spans="2:5" ht="21.2" customHeight="1" thickBot="1" x14ac:dyDescent="0.25">
      <c r="B1069" s="142">
        <v>40578</v>
      </c>
      <c r="C1069" s="143">
        <v>150.82440389628445</v>
      </c>
      <c r="D1069" s="143">
        <v>169.45650656557768</v>
      </c>
      <c r="E1069" s="143">
        <v>176.69179097053666</v>
      </c>
    </row>
    <row r="1070" spans="2:5" ht="21.2" customHeight="1" thickBot="1" x14ac:dyDescent="0.25">
      <c r="B1070" s="142">
        <v>40581</v>
      </c>
      <c r="C1070" s="143">
        <v>151.03989714133715</v>
      </c>
      <c r="D1070" s="143">
        <v>169.69862078285129</v>
      </c>
      <c r="E1070" s="143">
        <v>176.94424273846536</v>
      </c>
    </row>
    <row r="1071" spans="2:5" ht="21.2" customHeight="1" thickBot="1" x14ac:dyDescent="0.25">
      <c r="B1071" s="142">
        <v>40582</v>
      </c>
      <c r="C1071" s="143">
        <v>150.50898758183661</v>
      </c>
      <c r="D1071" s="143">
        <v>169.10212527594979</v>
      </c>
      <c r="E1071" s="143">
        <v>176.32227866310234</v>
      </c>
    </row>
    <row r="1072" spans="2:5" ht="21.2" customHeight="1" thickBot="1" x14ac:dyDescent="0.25">
      <c r="B1072" s="142">
        <v>40583</v>
      </c>
      <c r="C1072" s="143">
        <v>150.71203419734516</v>
      </c>
      <c r="D1072" s="143">
        <v>169.33025526847874</v>
      </c>
      <c r="E1072" s="143">
        <v>176.5601491218471</v>
      </c>
    </row>
    <row r="1073" spans="2:5" ht="21.2" customHeight="1" thickBot="1" x14ac:dyDescent="0.25">
      <c r="B1073" s="142">
        <v>40584</v>
      </c>
      <c r="C1073" s="143">
        <v>150.47232212669749</v>
      </c>
      <c r="D1073" s="143">
        <v>169.06093035139511</v>
      </c>
      <c r="E1073" s="143">
        <v>176.86245194716679</v>
      </c>
    </row>
    <row r="1074" spans="2:5" ht="21.2" customHeight="1" thickBot="1" x14ac:dyDescent="0.25">
      <c r="B1074" s="142">
        <v>40585</v>
      </c>
      <c r="C1074" s="143">
        <v>150.95654088151048</v>
      </c>
      <c r="D1074" s="143">
        <v>169.60496710197671</v>
      </c>
      <c r="E1074" s="143">
        <v>177.13860913474224</v>
      </c>
    </row>
    <row r="1075" spans="2:5" ht="21.2" customHeight="1" thickBot="1" x14ac:dyDescent="0.25">
      <c r="B1075" s="142">
        <v>40588</v>
      </c>
      <c r="C1075" s="143">
        <v>151.30399625084516</v>
      </c>
      <c r="D1075" s="143">
        <v>169.99534539324713</v>
      </c>
      <c r="E1075" s="143">
        <v>177.54632754496112</v>
      </c>
    </row>
    <row r="1076" spans="2:5" ht="21.2" customHeight="1" thickBot="1" x14ac:dyDescent="0.25">
      <c r="B1076" s="142">
        <v>40589</v>
      </c>
      <c r="C1076" s="143">
        <v>151.66154579683197</v>
      </c>
      <c r="D1076" s="143">
        <v>170.39706484594723</v>
      </c>
      <c r="E1076" s="143">
        <v>177.96589087691751</v>
      </c>
    </row>
    <row r="1077" spans="2:5" ht="21.2" customHeight="1" thickBot="1" x14ac:dyDescent="0.25">
      <c r="B1077" s="142">
        <v>40590</v>
      </c>
      <c r="C1077" s="143">
        <v>152.46091710982776</v>
      </c>
      <c r="D1077" s="143">
        <v>171.29518654674408</v>
      </c>
      <c r="E1077" s="143">
        <v>178.90390602842677</v>
      </c>
    </row>
    <row r="1078" spans="2:5" ht="21.2" customHeight="1" thickBot="1" x14ac:dyDescent="0.25">
      <c r="B1078" s="142">
        <v>40591</v>
      </c>
      <c r="C1078" s="143">
        <v>152.26899920121079</v>
      </c>
      <c r="D1078" s="143">
        <v>171.07956004664555</v>
      </c>
      <c r="E1078" s="143">
        <v>178.67870166694672</v>
      </c>
    </row>
    <row r="1079" spans="2:5" ht="21.2" customHeight="1" thickBot="1" x14ac:dyDescent="0.25">
      <c r="B1079" s="142">
        <v>40592</v>
      </c>
      <c r="C1079" s="143">
        <v>153.42333934736061</v>
      </c>
      <c r="D1079" s="143">
        <v>172.37650167877999</v>
      </c>
      <c r="E1079" s="143">
        <v>180.03325183591144</v>
      </c>
    </row>
    <row r="1080" spans="2:5" ht="21.2" customHeight="1" thickBot="1" x14ac:dyDescent="0.25">
      <c r="B1080" s="142">
        <v>40595</v>
      </c>
      <c r="C1080" s="143">
        <v>153.7830330557307</v>
      </c>
      <c r="D1080" s="143">
        <v>172.78063017310461</v>
      </c>
      <c r="E1080" s="143">
        <v>180.45533121612993</v>
      </c>
    </row>
    <row r="1081" spans="2:5" ht="21.2" customHeight="1" thickBot="1" x14ac:dyDescent="0.25">
      <c r="B1081" s="142">
        <v>40596</v>
      </c>
      <c r="C1081" s="143">
        <v>151.87056881061142</v>
      </c>
      <c r="D1081" s="143">
        <v>170.68749734399213</v>
      </c>
      <c r="E1081" s="143">
        <v>178.26922402588286</v>
      </c>
    </row>
    <row r="1082" spans="2:5" ht="21.2" customHeight="1" thickBot="1" x14ac:dyDescent="0.25">
      <c r="B1082" s="142">
        <v>40597</v>
      </c>
      <c r="C1082" s="143">
        <v>151.75796338897388</v>
      </c>
      <c r="D1082" s="143">
        <v>170.56093998823056</v>
      </c>
      <c r="E1082" s="143">
        <v>178.13704514953014</v>
      </c>
    </row>
    <row r="1083" spans="2:5" ht="21.2" customHeight="1" thickBot="1" x14ac:dyDescent="0.25">
      <c r="B1083" s="142">
        <v>40598</v>
      </c>
      <c r="C1083" s="143">
        <v>151.59371094501677</v>
      </c>
      <c r="D1083" s="143">
        <v>170.37633648795241</v>
      </c>
      <c r="E1083" s="143">
        <v>177.94424179099988</v>
      </c>
    </row>
    <row r="1084" spans="2:5" ht="22.7" customHeight="1" thickBot="1" x14ac:dyDescent="0.25">
      <c r="B1084" s="142">
        <v>40599</v>
      </c>
      <c r="C1084" s="143">
        <v>151.47313898809921</v>
      </c>
      <c r="D1084" s="143">
        <v>170.24082553453135</v>
      </c>
      <c r="E1084" s="143">
        <v>178.09679482400051</v>
      </c>
    </row>
    <row r="1085" spans="2:5" ht="22.7" customHeight="1" thickBot="1" x14ac:dyDescent="0.25">
      <c r="B1085" s="142">
        <v>40602</v>
      </c>
      <c r="C1085" s="148">
        <v>150.75168044718689</v>
      </c>
      <c r="D1085" s="148">
        <v>169.429977496296</v>
      </c>
      <c r="E1085" s="148">
        <v>176.95584670806946</v>
      </c>
    </row>
    <row r="1086" spans="2:5" ht="22.7" customHeight="1" thickBot="1" x14ac:dyDescent="0.25">
      <c r="B1086" s="142">
        <v>40603</v>
      </c>
      <c r="C1086" s="148">
        <v>150.06</v>
      </c>
      <c r="D1086" s="148">
        <v>168.72</v>
      </c>
      <c r="E1086" s="148">
        <v>176.21</v>
      </c>
    </row>
    <row r="1087" spans="2:5" ht="22.7" customHeight="1" thickBot="1" x14ac:dyDescent="0.25">
      <c r="B1087" s="142">
        <v>40605</v>
      </c>
      <c r="C1087" s="148">
        <v>149.94</v>
      </c>
      <c r="D1087" s="148">
        <v>168.58</v>
      </c>
      <c r="E1087" s="148">
        <v>176.36</v>
      </c>
    </row>
    <row r="1088" spans="2:5" ht="22.7" customHeight="1" thickBot="1" x14ac:dyDescent="0.25">
      <c r="B1088" s="142">
        <v>40606</v>
      </c>
      <c r="C1088" s="148">
        <v>150.19999999999999</v>
      </c>
      <c r="D1088" s="148">
        <v>168.87</v>
      </c>
      <c r="E1088" s="148">
        <v>177.6</v>
      </c>
    </row>
    <row r="1089" spans="2:5" ht="22.7" customHeight="1" thickBot="1" x14ac:dyDescent="0.25">
      <c r="B1089" s="142">
        <v>40609</v>
      </c>
      <c r="C1089" s="148">
        <v>150.08000000000001</v>
      </c>
      <c r="D1089" s="148">
        <v>168.74</v>
      </c>
      <c r="E1089" s="148">
        <v>177.46</v>
      </c>
    </row>
    <row r="1090" spans="2:5" ht="22.7" customHeight="1" thickBot="1" x14ac:dyDescent="0.25">
      <c r="B1090" s="142">
        <v>40610</v>
      </c>
      <c r="C1090" s="148">
        <v>150.22999999999999</v>
      </c>
      <c r="D1090" s="148">
        <v>168.91</v>
      </c>
      <c r="E1090" s="148">
        <v>178.24</v>
      </c>
    </row>
    <row r="1091" spans="2:5" ht="22.7" customHeight="1" thickBot="1" x14ac:dyDescent="0.25">
      <c r="B1091" s="142">
        <v>40611</v>
      </c>
      <c r="C1091" s="148">
        <v>150.21</v>
      </c>
      <c r="D1091" s="148">
        <v>168.89</v>
      </c>
      <c r="E1091" s="148">
        <v>178.21</v>
      </c>
    </row>
    <row r="1092" spans="2:5" ht="22.7" customHeight="1" thickBot="1" x14ac:dyDescent="0.25">
      <c r="B1092" s="142">
        <v>40612</v>
      </c>
      <c r="C1092" s="148">
        <v>150.13</v>
      </c>
      <c r="D1092" s="148">
        <v>168.79</v>
      </c>
      <c r="E1092" s="148">
        <v>178.12</v>
      </c>
    </row>
    <row r="1093" spans="2:5" ht="22.7" customHeight="1" thickBot="1" x14ac:dyDescent="0.25">
      <c r="B1093" s="142">
        <v>40613</v>
      </c>
      <c r="C1093" s="148">
        <v>150.15</v>
      </c>
      <c r="D1093" s="148">
        <v>168.81</v>
      </c>
      <c r="E1093" s="148">
        <v>178.13</v>
      </c>
    </row>
    <row r="1094" spans="2:5" ht="22.7" customHeight="1" thickBot="1" x14ac:dyDescent="0.25">
      <c r="B1094" s="142">
        <v>40616</v>
      </c>
      <c r="C1094" s="148">
        <v>148.87</v>
      </c>
      <c r="D1094" s="148">
        <v>167.37</v>
      </c>
      <c r="E1094" s="148">
        <v>176.91</v>
      </c>
    </row>
    <row r="1095" spans="2:5" ht="22.7" customHeight="1" thickBot="1" x14ac:dyDescent="0.25">
      <c r="B1095" s="142">
        <v>40617</v>
      </c>
      <c r="C1095" s="148">
        <v>148.77000000000001</v>
      </c>
      <c r="D1095" s="148">
        <v>167.26</v>
      </c>
      <c r="E1095" s="148">
        <v>176.79</v>
      </c>
    </row>
    <row r="1096" spans="2:5" ht="22.7" customHeight="1" thickBot="1" x14ac:dyDescent="0.25">
      <c r="B1096" s="142">
        <v>40618</v>
      </c>
      <c r="C1096" s="148">
        <v>148.32</v>
      </c>
      <c r="D1096" s="148">
        <v>166.76</v>
      </c>
      <c r="E1096" s="148">
        <v>176.56</v>
      </c>
    </row>
    <row r="1097" spans="2:5" ht="22.7" customHeight="1" thickBot="1" x14ac:dyDescent="0.25">
      <c r="B1097" s="142">
        <v>40619</v>
      </c>
      <c r="C1097" s="148">
        <v>147.44999999999999</v>
      </c>
      <c r="D1097" s="148">
        <v>165.78</v>
      </c>
      <c r="E1097" s="148">
        <v>175.52</v>
      </c>
    </row>
    <row r="1098" spans="2:5" ht="22.7" customHeight="1" thickBot="1" x14ac:dyDescent="0.25">
      <c r="B1098" s="142">
        <v>40620</v>
      </c>
      <c r="C1098" s="148">
        <v>147.76</v>
      </c>
      <c r="D1098" s="148">
        <v>166.13</v>
      </c>
      <c r="E1098" s="148">
        <v>176.78</v>
      </c>
    </row>
    <row r="1099" spans="2:5" ht="22.7" customHeight="1" thickBot="1" x14ac:dyDescent="0.25">
      <c r="B1099" s="142">
        <v>40623</v>
      </c>
      <c r="C1099" s="148">
        <v>148.22</v>
      </c>
      <c r="D1099" s="148">
        <v>166.65</v>
      </c>
      <c r="E1099" s="148">
        <v>177.93</v>
      </c>
    </row>
    <row r="1100" spans="2:5" ht="22.7" customHeight="1" thickBot="1" x14ac:dyDescent="0.25">
      <c r="B1100" s="142">
        <v>40624</v>
      </c>
      <c r="C1100" s="148">
        <v>148.4</v>
      </c>
      <c r="D1100" s="148">
        <v>166.85</v>
      </c>
      <c r="E1100" s="148">
        <v>178.75</v>
      </c>
    </row>
    <row r="1101" spans="2:5" ht="22.7" customHeight="1" thickBot="1" x14ac:dyDescent="0.25">
      <c r="B1101" s="142">
        <v>40625</v>
      </c>
      <c r="C1101" s="148">
        <v>147.6</v>
      </c>
      <c r="D1101" s="148">
        <v>165.95</v>
      </c>
      <c r="E1101" s="148">
        <v>177.78</v>
      </c>
    </row>
    <row r="1102" spans="2:5" ht="22.7" customHeight="1" thickBot="1" x14ac:dyDescent="0.25">
      <c r="B1102" s="142">
        <v>40626</v>
      </c>
      <c r="C1102" s="148">
        <v>147.57</v>
      </c>
      <c r="D1102" s="148">
        <v>165.92</v>
      </c>
      <c r="E1102" s="148">
        <v>177.45</v>
      </c>
    </row>
    <row r="1103" spans="2:5" ht="22.7" customHeight="1" thickBot="1" x14ac:dyDescent="0.25">
      <c r="B1103" s="142">
        <v>40627</v>
      </c>
      <c r="C1103" s="148">
        <v>147.78</v>
      </c>
      <c r="D1103" s="148">
        <v>166.15</v>
      </c>
      <c r="E1103" s="148">
        <v>178.36</v>
      </c>
    </row>
    <row r="1104" spans="2:5" ht="22.7" customHeight="1" thickBot="1" x14ac:dyDescent="0.25">
      <c r="B1104" s="142">
        <v>40630</v>
      </c>
      <c r="C1104" s="148">
        <v>147.01</v>
      </c>
      <c r="D1104" s="148">
        <v>165.28</v>
      </c>
      <c r="E1104" s="148">
        <v>177.13</v>
      </c>
    </row>
    <row r="1105" spans="2:5" ht="22.7" customHeight="1" thickBot="1" x14ac:dyDescent="0.25">
      <c r="B1105" s="142">
        <v>40631</v>
      </c>
      <c r="C1105" s="148">
        <v>147.04</v>
      </c>
      <c r="D1105" s="148">
        <v>165.31</v>
      </c>
      <c r="E1105" s="148">
        <v>177.16</v>
      </c>
    </row>
    <row r="1106" spans="2:5" ht="22.7" customHeight="1" thickBot="1" x14ac:dyDescent="0.25">
      <c r="B1106" s="142">
        <v>40632</v>
      </c>
      <c r="C1106" s="148">
        <v>148.19</v>
      </c>
      <c r="D1106" s="148">
        <v>166.61</v>
      </c>
      <c r="E1106" s="148">
        <v>178.56</v>
      </c>
    </row>
    <row r="1107" spans="2:5" ht="22.7" customHeight="1" thickBot="1" x14ac:dyDescent="0.25">
      <c r="B1107" s="142">
        <v>40633</v>
      </c>
      <c r="C1107" s="148">
        <v>147.91999999999999</v>
      </c>
      <c r="D1107" s="148">
        <v>166.31</v>
      </c>
      <c r="E1107" s="148">
        <v>178.83</v>
      </c>
    </row>
    <row r="1108" spans="2:5" ht="22.7" customHeight="1" thickBot="1" x14ac:dyDescent="0.25">
      <c r="B1108" s="142">
        <v>40634</v>
      </c>
      <c r="C1108" s="148">
        <v>148.85</v>
      </c>
      <c r="D1108" s="148">
        <v>167.36</v>
      </c>
      <c r="E1108" s="148">
        <v>180.27</v>
      </c>
    </row>
    <row r="1109" spans="2:5" ht="22.7" customHeight="1" thickBot="1" x14ac:dyDescent="0.25">
      <c r="B1109" s="142">
        <v>40638</v>
      </c>
      <c r="C1109" s="148">
        <v>148.56</v>
      </c>
      <c r="D1109" s="148">
        <v>167.03</v>
      </c>
      <c r="E1109" s="148">
        <v>180.22</v>
      </c>
    </row>
    <row r="1110" spans="2:5" ht="22.7" customHeight="1" thickBot="1" x14ac:dyDescent="0.25">
      <c r="B1110" s="142">
        <v>40639</v>
      </c>
      <c r="C1110" s="148">
        <v>147.63999999999999</v>
      </c>
      <c r="D1110" s="148">
        <v>165.99</v>
      </c>
      <c r="E1110" s="148">
        <v>180.02</v>
      </c>
    </row>
    <row r="1111" spans="2:5" ht="22.7" customHeight="1" thickBot="1" x14ac:dyDescent="0.25">
      <c r="B1111" s="142">
        <v>40640</v>
      </c>
      <c r="C1111" s="148">
        <v>147.04</v>
      </c>
      <c r="D1111" s="148">
        <v>165.32</v>
      </c>
      <c r="E1111" s="148">
        <v>179.91</v>
      </c>
    </row>
    <row r="1112" spans="2:5" ht="22.7" customHeight="1" thickBot="1" x14ac:dyDescent="0.25">
      <c r="B1112" s="142">
        <v>40641</v>
      </c>
      <c r="C1112" s="148">
        <v>147.30000000000001</v>
      </c>
      <c r="D1112" s="148">
        <v>165.61</v>
      </c>
      <c r="E1112" s="148">
        <v>181.22</v>
      </c>
    </row>
    <row r="1113" spans="2:5" ht="22.7" customHeight="1" thickBot="1" x14ac:dyDescent="0.25">
      <c r="B1113" s="142">
        <v>40644</v>
      </c>
      <c r="C1113" s="148">
        <v>147.41999999999999</v>
      </c>
      <c r="D1113" s="148">
        <v>165.74</v>
      </c>
      <c r="E1113" s="148">
        <v>182</v>
      </c>
    </row>
    <row r="1114" spans="2:5" ht="22.7" customHeight="1" thickBot="1" x14ac:dyDescent="0.25">
      <c r="B1114" s="142">
        <v>40645</v>
      </c>
      <c r="C1114" s="148">
        <v>147.19999999999999</v>
      </c>
      <c r="D1114" s="148">
        <v>165.5</v>
      </c>
      <c r="E1114" s="148">
        <v>181.74</v>
      </c>
    </row>
    <row r="1115" spans="2:5" ht="22.7" customHeight="1" thickBot="1" x14ac:dyDescent="0.25">
      <c r="B1115" s="142">
        <v>40646</v>
      </c>
      <c r="C1115" s="148">
        <v>147.36000000000001</v>
      </c>
      <c r="D1115" s="148">
        <v>165.68</v>
      </c>
      <c r="E1115" s="148">
        <v>182.56</v>
      </c>
    </row>
    <row r="1116" spans="2:5" ht="22.7" customHeight="1" thickBot="1" x14ac:dyDescent="0.25">
      <c r="B1116" s="142">
        <v>40647</v>
      </c>
      <c r="C1116" s="148">
        <v>146.68</v>
      </c>
      <c r="D1116" s="148">
        <v>164.91</v>
      </c>
      <c r="E1116" s="148">
        <v>181.72</v>
      </c>
    </row>
    <row r="1117" spans="2:5" ht="22.7" customHeight="1" thickBot="1" x14ac:dyDescent="0.25">
      <c r="B1117" s="142">
        <v>40648</v>
      </c>
      <c r="C1117" s="148">
        <v>146.57</v>
      </c>
      <c r="D1117" s="148">
        <v>164.78</v>
      </c>
      <c r="E1117" s="148">
        <v>181.58</v>
      </c>
    </row>
    <row r="1118" spans="2:5" ht="22.7" customHeight="1" thickBot="1" x14ac:dyDescent="0.25">
      <c r="B1118" s="142">
        <v>40651</v>
      </c>
      <c r="C1118" s="148">
        <v>146.78</v>
      </c>
      <c r="D1118" s="148">
        <v>165.02</v>
      </c>
      <c r="E1118" s="148">
        <v>181.53</v>
      </c>
    </row>
    <row r="1119" spans="2:5" ht="22.7" customHeight="1" thickBot="1" x14ac:dyDescent="0.25">
      <c r="B1119" s="142">
        <v>40652</v>
      </c>
      <c r="C1119" s="148">
        <v>146.91999999999999</v>
      </c>
      <c r="D1119" s="148">
        <v>165.19</v>
      </c>
      <c r="E1119" s="148">
        <v>181.08</v>
      </c>
    </row>
    <row r="1120" spans="2:5" ht="22.7" customHeight="1" thickBot="1" x14ac:dyDescent="0.25">
      <c r="B1120" s="142">
        <v>40653</v>
      </c>
      <c r="C1120" s="148">
        <v>147.05000000000001</v>
      </c>
      <c r="D1120" s="148">
        <v>165.53</v>
      </c>
      <c r="E1120" s="148">
        <v>181.76</v>
      </c>
    </row>
    <row r="1121" spans="2:5" ht="22.7" customHeight="1" thickBot="1" x14ac:dyDescent="0.25">
      <c r="B1121" s="142">
        <v>40654</v>
      </c>
      <c r="C1121" s="148">
        <v>147.57</v>
      </c>
      <c r="D1121" s="148">
        <v>166.11</v>
      </c>
      <c r="E1121" s="148">
        <v>183.04</v>
      </c>
    </row>
    <row r="1122" spans="2:5" ht="22.7" customHeight="1" thickBot="1" x14ac:dyDescent="0.25">
      <c r="B1122" s="142">
        <v>40655</v>
      </c>
      <c r="C1122" s="148">
        <v>148.01</v>
      </c>
      <c r="D1122" s="148">
        <v>166.6</v>
      </c>
      <c r="E1122" s="148">
        <v>183.58</v>
      </c>
    </row>
    <row r="1123" spans="2:5" ht="22.7" customHeight="1" thickBot="1" x14ac:dyDescent="0.25">
      <c r="B1123" s="142">
        <v>40658</v>
      </c>
      <c r="C1123" s="148">
        <v>148.47</v>
      </c>
      <c r="D1123" s="148">
        <v>167.12</v>
      </c>
      <c r="E1123" s="148">
        <v>184.15</v>
      </c>
    </row>
    <row r="1124" spans="2:5" ht="22.7" customHeight="1" thickBot="1" x14ac:dyDescent="0.25">
      <c r="B1124" s="142">
        <v>40659</v>
      </c>
      <c r="C1124" s="148">
        <v>148.65</v>
      </c>
      <c r="D1124" s="148">
        <v>167.32</v>
      </c>
      <c r="E1124" s="148">
        <v>184.38</v>
      </c>
    </row>
    <row r="1125" spans="2:5" ht="22.7" customHeight="1" thickBot="1" x14ac:dyDescent="0.25">
      <c r="B1125" s="142">
        <v>40660</v>
      </c>
      <c r="C1125" s="148">
        <v>148.56</v>
      </c>
      <c r="D1125" s="148">
        <v>167.22</v>
      </c>
      <c r="E1125" s="148">
        <v>184.91</v>
      </c>
    </row>
    <row r="1126" spans="2:5" ht="22.7" customHeight="1" thickBot="1" x14ac:dyDescent="0.25">
      <c r="B1126" s="142">
        <v>40661</v>
      </c>
      <c r="C1126" s="148">
        <v>148.66999999999999</v>
      </c>
      <c r="D1126" s="148">
        <v>167.35</v>
      </c>
      <c r="E1126" s="148">
        <v>186.35</v>
      </c>
    </row>
    <row r="1127" spans="2:5" ht="22.7" customHeight="1" thickBot="1" x14ac:dyDescent="0.25">
      <c r="B1127" s="142">
        <v>40662</v>
      </c>
      <c r="C1127" s="148">
        <v>149.27000000000001</v>
      </c>
      <c r="D1127" s="148">
        <v>168.03</v>
      </c>
      <c r="E1127" s="148">
        <v>187.11</v>
      </c>
    </row>
    <row r="1128" spans="2:5" ht="22.7" customHeight="1" thickBot="1" x14ac:dyDescent="0.25">
      <c r="B1128" s="142">
        <v>40665</v>
      </c>
      <c r="C1128" s="148">
        <v>149.52000000000001</v>
      </c>
      <c r="D1128" s="148">
        <v>168.3</v>
      </c>
      <c r="E1128" s="148">
        <v>187.42</v>
      </c>
    </row>
    <row r="1129" spans="2:5" ht="22.7" customHeight="1" thickBot="1" x14ac:dyDescent="0.25">
      <c r="B1129" s="142">
        <v>40666</v>
      </c>
      <c r="C1129" s="148">
        <v>149.47</v>
      </c>
      <c r="D1129" s="148">
        <v>168.25</v>
      </c>
      <c r="E1129" s="148">
        <v>188.02</v>
      </c>
    </row>
    <row r="1130" spans="2:5" ht="22.7" customHeight="1" thickBot="1" x14ac:dyDescent="0.25">
      <c r="B1130" s="142">
        <v>40667</v>
      </c>
      <c r="C1130" s="148">
        <v>150.62</v>
      </c>
      <c r="D1130" s="148">
        <v>169.56</v>
      </c>
      <c r="E1130" s="148">
        <v>190.16</v>
      </c>
    </row>
    <row r="1131" spans="2:5" ht="22.7" customHeight="1" thickBot="1" x14ac:dyDescent="0.25">
      <c r="B1131" s="142">
        <v>40668</v>
      </c>
      <c r="C1131" s="148">
        <v>150.44999999999999</v>
      </c>
      <c r="D1131" s="148">
        <v>169.37</v>
      </c>
      <c r="E1131" s="148">
        <v>190.28</v>
      </c>
    </row>
    <row r="1132" spans="2:5" ht="22.7" customHeight="1" thickBot="1" x14ac:dyDescent="0.25">
      <c r="B1132" s="142">
        <v>40669</v>
      </c>
      <c r="C1132" s="148">
        <v>150.35</v>
      </c>
      <c r="D1132" s="148">
        <v>169.26</v>
      </c>
      <c r="E1132" s="148">
        <v>189.48</v>
      </c>
    </row>
    <row r="1133" spans="2:5" ht="22.7" customHeight="1" thickBot="1" x14ac:dyDescent="0.25">
      <c r="B1133" s="142">
        <v>40672</v>
      </c>
      <c r="C1133" s="148">
        <v>150.74</v>
      </c>
      <c r="D1133" s="148">
        <v>169.7</v>
      </c>
      <c r="E1133" s="148">
        <v>189.3</v>
      </c>
    </row>
    <row r="1134" spans="2:5" ht="22.7" customHeight="1" thickBot="1" x14ac:dyDescent="0.25">
      <c r="B1134" s="142">
        <v>40673</v>
      </c>
      <c r="C1134" s="148">
        <v>150.88</v>
      </c>
      <c r="D1134" s="148">
        <v>169.85</v>
      </c>
      <c r="E1134" s="148">
        <v>189.14</v>
      </c>
    </row>
    <row r="1135" spans="2:5" ht="22.7" customHeight="1" thickBot="1" x14ac:dyDescent="0.25">
      <c r="B1135" s="142">
        <v>40674</v>
      </c>
      <c r="C1135" s="148">
        <v>150.68</v>
      </c>
      <c r="D1135" s="148">
        <v>169.63</v>
      </c>
      <c r="E1135" s="148">
        <v>188.89</v>
      </c>
    </row>
    <row r="1136" spans="2:5" ht="22.7" customHeight="1" thickBot="1" x14ac:dyDescent="0.25">
      <c r="B1136" s="142">
        <v>40675</v>
      </c>
      <c r="C1136" s="148">
        <v>150.62</v>
      </c>
      <c r="D1136" s="148">
        <v>169.55</v>
      </c>
      <c r="E1136" s="148">
        <v>188.08</v>
      </c>
    </row>
    <row r="1137" spans="2:5" ht="22.7" customHeight="1" thickBot="1" x14ac:dyDescent="0.25">
      <c r="B1137" s="142">
        <v>40676</v>
      </c>
      <c r="C1137" s="148">
        <v>150.94999999999999</v>
      </c>
      <c r="D1137" s="148">
        <v>169.93</v>
      </c>
      <c r="E1137" s="148">
        <v>188.17</v>
      </c>
    </row>
    <row r="1138" spans="2:5" ht="22.7" customHeight="1" thickBot="1" x14ac:dyDescent="0.25">
      <c r="B1138" s="142">
        <v>40679</v>
      </c>
      <c r="C1138" s="148">
        <v>151.53</v>
      </c>
      <c r="D1138" s="148">
        <v>170.58</v>
      </c>
      <c r="E1138" s="148">
        <v>187.9</v>
      </c>
    </row>
    <row r="1139" spans="2:5" ht="22.7" customHeight="1" thickBot="1" x14ac:dyDescent="0.25">
      <c r="B1139" s="142">
        <v>40680</v>
      </c>
      <c r="C1139" s="148">
        <v>152.11000000000001</v>
      </c>
      <c r="D1139" s="148">
        <v>171.23</v>
      </c>
      <c r="E1139" s="148">
        <v>187.57</v>
      </c>
    </row>
    <row r="1140" spans="2:5" ht="22.7" customHeight="1" thickBot="1" x14ac:dyDescent="0.25">
      <c r="B1140" s="142">
        <v>40681</v>
      </c>
      <c r="C1140" s="148">
        <v>152.47999999999999</v>
      </c>
      <c r="D1140" s="148">
        <v>171.65</v>
      </c>
      <c r="E1140" s="148">
        <v>188.35</v>
      </c>
    </row>
    <row r="1141" spans="2:5" ht="22.7" customHeight="1" thickBot="1" x14ac:dyDescent="0.25">
      <c r="B1141" s="142">
        <v>40682</v>
      </c>
      <c r="C1141" s="148">
        <v>152.44</v>
      </c>
      <c r="D1141" s="148">
        <v>171.61</v>
      </c>
      <c r="E1141" s="148">
        <v>188.31</v>
      </c>
    </row>
    <row r="1142" spans="2:5" ht="22.7" customHeight="1" thickBot="1" x14ac:dyDescent="0.25">
      <c r="B1142" s="142">
        <v>40683</v>
      </c>
      <c r="C1142" s="148">
        <v>152.58000000000001</v>
      </c>
      <c r="D1142" s="148">
        <v>171.85</v>
      </c>
      <c r="E1142" s="148">
        <v>188.25</v>
      </c>
    </row>
    <row r="1143" spans="2:5" ht="22.7" customHeight="1" thickBot="1" x14ac:dyDescent="0.25">
      <c r="B1143" s="142">
        <v>40686</v>
      </c>
      <c r="C1143" s="148">
        <v>152.63</v>
      </c>
      <c r="D1143" s="148">
        <v>171.9</v>
      </c>
      <c r="E1143" s="148">
        <v>187.66</v>
      </c>
    </row>
    <row r="1144" spans="2:5" ht="22.7" customHeight="1" thickBot="1" x14ac:dyDescent="0.25">
      <c r="B1144" s="142">
        <v>40687</v>
      </c>
      <c r="C1144" s="148">
        <v>153.28</v>
      </c>
      <c r="D1144" s="148">
        <v>172.64</v>
      </c>
      <c r="E1144" s="148">
        <v>187.75</v>
      </c>
    </row>
    <row r="1145" spans="2:5" ht="22.7" customHeight="1" thickBot="1" x14ac:dyDescent="0.25">
      <c r="B1145" s="142">
        <v>40688</v>
      </c>
      <c r="C1145" s="148">
        <v>153.33000000000001</v>
      </c>
      <c r="D1145" s="148">
        <v>172.79</v>
      </c>
      <c r="E1145" s="148">
        <v>187.27</v>
      </c>
    </row>
    <row r="1146" spans="2:5" ht="22.7" customHeight="1" thickBot="1" x14ac:dyDescent="0.25">
      <c r="B1146" s="142">
        <v>40689</v>
      </c>
      <c r="C1146" s="148">
        <v>153.28</v>
      </c>
      <c r="D1146" s="148">
        <v>172.81</v>
      </c>
      <c r="E1146" s="148">
        <v>187.29</v>
      </c>
    </row>
    <row r="1147" spans="2:5" ht="22.7" customHeight="1" thickBot="1" x14ac:dyDescent="0.25">
      <c r="B1147" s="142">
        <v>40690</v>
      </c>
      <c r="C1147" s="148">
        <v>153.13999999999999</v>
      </c>
      <c r="D1147" s="148">
        <v>172.66</v>
      </c>
      <c r="E1147" s="148">
        <v>187.77</v>
      </c>
    </row>
    <row r="1148" spans="2:5" ht="22.7" customHeight="1" thickBot="1" x14ac:dyDescent="0.25">
      <c r="B1148" s="142">
        <v>40693</v>
      </c>
      <c r="C1148" s="148">
        <v>152.97</v>
      </c>
      <c r="D1148" s="148">
        <v>172.47</v>
      </c>
      <c r="E1148" s="148">
        <v>187.56</v>
      </c>
    </row>
    <row r="1149" spans="2:5" ht="22.7" customHeight="1" thickBot="1" x14ac:dyDescent="0.25">
      <c r="B1149" s="142">
        <v>40694</v>
      </c>
      <c r="C1149" s="148">
        <v>152.97999999999999</v>
      </c>
      <c r="D1149" s="148">
        <v>172.6</v>
      </c>
      <c r="E1149" s="148">
        <v>188.36</v>
      </c>
    </row>
    <row r="1150" spans="2:5" ht="22.7" customHeight="1" thickBot="1" x14ac:dyDescent="0.25">
      <c r="B1150" s="142">
        <v>40695</v>
      </c>
      <c r="C1150" s="148">
        <v>152.86000000000001</v>
      </c>
      <c r="D1150" s="148">
        <v>172.47</v>
      </c>
      <c r="E1150" s="148">
        <v>188.54</v>
      </c>
    </row>
    <row r="1151" spans="2:5" ht="22.7" customHeight="1" thickBot="1" x14ac:dyDescent="0.25">
      <c r="B1151" s="142">
        <v>40696</v>
      </c>
      <c r="C1151" s="148">
        <v>152.97</v>
      </c>
      <c r="D1151" s="148">
        <v>172.6</v>
      </c>
      <c r="E1151" s="148">
        <v>188.35</v>
      </c>
    </row>
    <row r="1152" spans="2:5" ht="22.7" customHeight="1" thickBot="1" x14ac:dyDescent="0.25">
      <c r="B1152" s="142">
        <v>40697</v>
      </c>
      <c r="C1152" s="148">
        <v>152.63</v>
      </c>
      <c r="D1152" s="148">
        <v>172.21</v>
      </c>
      <c r="E1152" s="148">
        <v>188.58</v>
      </c>
    </row>
    <row r="1153" spans="2:5" ht="22.7" customHeight="1" thickBot="1" x14ac:dyDescent="0.25">
      <c r="B1153" s="142">
        <v>40700</v>
      </c>
      <c r="C1153" s="148">
        <v>152.63999999999999</v>
      </c>
      <c r="D1153" s="148">
        <v>172.22</v>
      </c>
      <c r="E1153" s="148">
        <v>189.91</v>
      </c>
    </row>
    <row r="1154" spans="2:5" ht="22.7" customHeight="1" thickBot="1" x14ac:dyDescent="0.25">
      <c r="B1154" s="142">
        <v>40701</v>
      </c>
      <c r="C1154" s="148">
        <v>153.22</v>
      </c>
      <c r="D1154" s="148">
        <v>172.88</v>
      </c>
      <c r="E1154" s="148">
        <v>190.63</v>
      </c>
    </row>
    <row r="1155" spans="2:5" ht="22.7" customHeight="1" thickBot="1" x14ac:dyDescent="0.25">
      <c r="B1155" s="142">
        <v>40702</v>
      </c>
      <c r="C1155" s="148">
        <v>153.37</v>
      </c>
      <c r="D1155" s="148">
        <v>173.05</v>
      </c>
      <c r="E1155" s="148">
        <v>191.48</v>
      </c>
    </row>
    <row r="1156" spans="2:5" ht="22.7" customHeight="1" thickBot="1" x14ac:dyDescent="0.25">
      <c r="B1156" s="142">
        <v>40703</v>
      </c>
      <c r="C1156" s="148">
        <v>153.69</v>
      </c>
      <c r="D1156" s="148">
        <v>173.41</v>
      </c>
      <c r="E1156" s="148">
        <v>191.89</v>
      </c>
    </row>
    <row r="1157" spans="2:5" ht="22.7" customHeight="1" thickBot="1" x14ac:dyDescent="0.25">
      <c r="B1157" s="142">
        <v>40704</v>
      </c>
      <c r="C1157" s="148">
        <v>153.91999999999999</v>
      </c>
      <c r="D1157" s="148">
        <v>173.67</v>
      </c>
      <c r="E1157" s="148">
        <v>190.84</v>
      </c>
    </row>
    <row r="1158" spans="2:5" ht="22.7" customHeight="1" thickBot="1" x14ac:dyDescent="0.25">
      <c r="B1158" s="142">
        <v>40707</v>
      </c>
      <c r="C1158" s="148">
        <v>154.01</v>
      </c>
      <c r="D1158" s="148">
        <v>173.77</v>
      </c>
      <c r="E1158" s="148">
        <v>189.63</v>
      </c>
    </row>
    <row r="1159" spans="2:5" ht="22.7" customHeight="1" thickBot="1" x14ac:dyDescent="0.25">
      <c r="B1159" s="142">
        <v>40708</v>
      </c>
      <c r="C1159" s="148">
        <v>153.86000000000001</v>
      </c>
      <c r="D1159" s="148">
        <v>173.61</v>
      </c>
      <c r="E1159" s="148">
        <v>189.78</v>
      </c>
    </row>
    <row r="1160" spans="2:5" ht="22.7" customHeight="1" thickBot="1" x14ac:dyDescent="0.25">
      <c r="B1160" s="142">
        <v>40709</v>
      </c>
      <c r="C1160" s="148">
        <v>153.61000000000001</v>
      </c>
      <c r="D1160" s="148">
        <v>173.33</v>
      </c>
      <c r="E1160" s="148">
        <v>189.48</v>
      </c>
    </row>
    <row r="1161" spans="2:5" ht="22.7" customHeight="1" thickBot="1" x14ac:dyDescent="0.25">
      <c r="B1161" s="142">
        <v>40710</v>
      </c>
      <c r="C1161" s="148">
        <v>154.34</v>
      </c>
      <c r="D1161" s="148">
        <v>174.16</v>
      </c>
      <c r="E1161" s="148">
        <v>189.08</v>
      </c>
    </row>
    <row r="1162" spans="2:5" ht="22.7" customHeight="1" thickBot="1" x14ac:dyDescent="0.25">
      <c r="B1162" s="142">
        <v>40711</v>
      </c>
      <c r="C1162" s="148">
        <v>154.52000000000001</v>
      </c>
      <c r="D1162" s="148">
        <v>174.36</v>
      </c>
      <c r="E1162" s="148">
        <v>189.29</v>
      </c>
    </row>
    <row r="1163" spans="2:5" ht="22.7" customHeight="1" thickBot="1" x14ac:dyDescent="0.25">
      <c r="B1163" s="142">
        <v>40714</v>
      </c>
      <c r="C1163" s="148">
        <v>156.34</v>
      </c>
      <c r="D1163" s="148">
        <v>176.41</v>
      </c>
      <c r="E1163" s="148">
        <v>191.52</v>
      </c>
    </row>
    <row r="1164" spans="2:5" ht="22.7" customHeight="1" thickBot="1" x14ac:dyDescent="0.25">
      <c r="B1164" s="142">
        <v>40715</v>
      </c>
      <c r="C1164" s="148">
        <v>156.19</v>
      </c>
      <c r="D1164" s="148">
        <v>176.27</v>
      </c>
      <c r="E1164" s="148">
        <v>191.7</v>
      </c>
    </row>
    <row r="1165" spans="2:5" ht="22.7" customHeight="1" thickBot="1" x14ac:dyDescent="0.25">
      <c r="B1165" s="142">
        <v>40716</v>
      </c>
      <c r="C1165" s="148">
        <v>155.78</v>
      </c>
      <c r="D1165" s="148">
        <v>175.81</v>
      </c>
      <c r="E1165" s="148">
        <v>191.52</v>
      </c>
    </row>
    <row r="1166" spans="2:5" ht="22.7" customHeight="1" thickBot="1" x14ac:dyDescent="0.25">
      <c r="B1166" s="142">
        <v>40717</v>
      </c>
      <c r="C1166" s="148">
        <v>156.22999999999999</v>
      </c>
      <c r="D1166" s="148">
        <v>176.32</v>
      </c>
      <c r="E1166" s="148">
        <v>192.08</v>
      </c>
    </row>
    <row r="1167" spans="2:5" ht="22.7" customHeight="1" thickBot="1" x14ac:dyDescent="0.25">
      <c r="B1167" s="142">
        <v>40718</v>
      </c>
      <c r="C1167" s="148">
        <v>156.58000000000001</v>
      </c>
      <c r="D1167" s="148">
        <v>176.7</v>
      </c>
      <c r="E1167" s="148">
        <v>192.5</v>
      </c>
    </row>
    <row r="1168" spans="2:5" ht="22.7" customHeight="1" thickBot="1" x14ac:dyDescent="0.25">
      <c r="B1168" s="142">
        <v>40721</v>
      </c>
      <c r="C1168" s="148">
        <v>156.59</v>
      </c>
      <c r="D1168" s="148">
        <v>176.72</v>
      </c>
      <c r="E1168" s="148">
        <v>191.2</v>
      </c>
    </row>
    <row r="1169" spans="2:5" ht="22.7" customHeight="1" thickBot="1" x14ac:dyDescent="0.25">
      <c r="B1169" s="142">
        <v>40722</v>
      </c>
      <c r="C1169" s="148">
        <v>155.80000000000001</v>
      </c>
      <c r="D1169" s="148">
        <v>175.83</v>
      </c>
      <c r="E1169" s="148">
        <v>190.56</v>
      </c>
    </row>
    <row r="1170" spans="2:5" ht="22.7" customHeight="1" thickBot="1" x14ac:dyDescent="0.25">
      <c r="B1170" s="142">
        <v>40723</v>
      </c>
      <c r="C1170" s="148">
        <v>155.63999999999999</v>
      </c>
      <c r="D1170" s="148">
        <v>175.65</v>
      </c>
      <c r="E1170" s="148">
        <v>190.69</v>
      </c>
    </row>
    <row r="1171" spans="2:5" ht="22.7" customHeight="1" thickBot="1" x14ac:dyDescent="0.25">
      <c r="B1171" s="142">
        <v>40724</v>
      </c>
      <c r="C1171" s="148">
        <v>155.66</v>
      </c>
      <c r="D1171" s="148">
        <v>175.67</v>
      </c>
      <c r="E1171" s="148">
        <v>191.7</v>
      </c>
    </row>
    <row r="1172" spans="2:5" ht="22.7" customHeight="1" thickBot="1" x14ac:dyDescent="0.25">
      <c r="B1172" s="142">
        <v>40725</v>
      </c>
      <c r="C1172" s="148">
        <v>155.49</v>
      </c>
      <c r="D1172" s="148">
        <v>175.48</v>
      </c>
      <c r="E1172" s="148">
        <v>191.5</v>
      </c>
    </row>
    <row r="1173" spans="2:5" ht="22.7" customHeight="1" thickBot="1" x14ac:dyDescent="0.25">
      <c r="B1173" s="142">
        <v>40728</v>
      </c>
      <c r="C1173" s="148">
        <v>155.24</v>
      </c>
      <c r="D1173" s="148">
        <v>175.19</v>
      </c>
      <c r="E1173" s="148">
        <v>191.85</v>
      </c>
    </row>
    <row r="1174" spans="2:5" ht="22.7" customHeight="1" thickBot="1" x14ac:dyDescent="0.25">
      <c r="B1174" s="142">
        <v>40729</v>
      </c>
      <c r="C1174" s="148">
        <v>155.34</v>
      </c>
      <c r="D1174" s="148">
        <v>175.3</v>
      </c>
      <c r="E1174" s="148">
        <v>191.3</v>
      </c>
    </row>
    <row r="1175" spans="2:5" ht="22.7" customHeight="1" thickBot="1" x14ac:dyDescent="0.25">
      <c r="B1175" s="142">
        <v>40730</v>
      </c>
      <c r="C1175" s="148">
        <v>155.59</v>
      </c>
      <c r="D1175" s="148">
        <v>175.59</v>
      </c>
      <c r="E1175" s="148">
        <v>191.62</v>
      </c>
    </row>
    <row r="1176" spans="2:5" ht="22.7" customHeight="1" thickBot="1" x14ac:dyDescent="0.25">
      <c r="B1176" s="142">
        <v>40731</v>
      </c>
      <c r="C1176" s="148">
        <v>154.59</v>
      </c>
      <c r="D1176" s="148">
        <v>174.49</v>
      </c>
      <c r="E1176" s="148">
        <v>190.09</v>
      </c>
    </row>
    <row r="1177" spans="2:5" ht="22.7" customHeight="1" thickBot="1" x14ac:dyDescent="0.25">
      <c r="B1177" s="142">
        <v>40732</v>
      </c>
      <c r="C1177" s="148">
        <v>154.44999999999999</v>
      </c>
      <c r="D1177" s="148">
        <v>174.5</v>
      </c>
      <c r="E1177" s="148">
        <v>190.1</v>
      </c>
    </row>
    <row r="1178" spans="2:5" ht="22.7" customHeight="1" thickBot="1" x14ac:dyDescent="0.25">
      <c r="B1178" s="142">
        <v>40735</v>
      </c>
      <c r="C1178" s="148">
        <v>154.44999999999999</v>
      </c>
      <c r="D1178" s="148">
        <v>174.66</v>
      </c>
      <c r="E1178" s="148">
        <v>189.95</v>
      </c>
    </row>
    <row r="1179" spans="2:5" ht="22.7" customHeight="1" thickBot="1" x14ac:dyDescent="0.25">
      <c r="B1179" s="142">
        <v>40736</v>
      </c>
      <c r="C1179" s="148">
        <v>154.71</v>
      </c>
      <c r="D1179" s="148">
        <v>174.96</v>
      </c>
      <c r="E1179" s="148">
        <v>189.62</v>
      </c>
    </row>
    <row r="1180" spans="2:5" ht="22.7" customHeight="1" thickBot="1" x14ac:dyDescent="0.25">
      <c r="B1180" s="142">
        <v>40737</v>
      </c>
      <c r="C1180" s="148">
        <v>154.93</v>
      </c>
      <c r="D1180" s="148">
        <v>175.2</v>
      </c>
      <c r="E1180" s="148">
        <v>189.88</v>
      </c>
    </row>
    <row r="1181" spans="2:5" ht="22.7" customHeight="1" thickBot="1" x14ac:dyDescent="0.25">
      <c r="B1181" s="142">
        <v>40738</v>
      </c>
      <c r="C1181" s="148">
        <v>155.15</v>
      </c>
      <c r="D1181" s="148">
        <v>175.45</v>
      </c>
      <c r="E1181" s="148">
        <v>190.81</v>
      </c>
    </row>
    <row r="1182" spans="2:5" ht="22.7" customHeight="1" thickBot="1" x14ac:dyDescent="0.25">
      <c r="B1182" s="142">
        <v>40739</v>
      </c>
      <c r="C1182" s="148">
        <v>155.81</v>
      </c>
      <c r="D1182" s="148">
        <v>176.83</v>
      </c>
      <c r="E1182" s="148">
        <v>192.31</v>
      </c>
    </row>
    <row r="1183" spans="2:5" ht="22.7" customHeight="1" thickBot="1" x14ac:dyDescent="0.25">
      <c r="B1183" s="142">
        <v>40742</v>
      </c>
      <c r="C1183" s="148">
        <v>155.68</v>
      </c>
      <c r="D1183" s="148">
        <v>176.68</v>
      </c>
      <c r="E1183" s="148">
        <v>191.81</v>
      </c>
    </row>
    <row r="1184" spans="2:5" ht="22.7" customHeight="1" thickBot="1" x14ac:dyDescent="0.25">
      <c r="B1184" s="142">
        <v>40743</v>
      </c>
      <c r="C1184" s="148">
        <v>154.93</v>
      </c>
      <c r="D1184" s="148">
        <v>175.82</v>
      </c>
      <c r="E1184" s="148">
        <v>191.21</v>
      </c>
    </row>
    <row r="1185" spans="2:5" ht="22.7" customHeight="1" thickBot="1" x14ac:dyDescent="0.25">
      <c r="B1185" s="142">
        <v>40744</v>
      </c>
      <c r="C1185" s="148">
        <v>154.83000000000001</v>
      </c>
      <c r="D1185" s="148">
        <v>175.72</v>
      </c>
      <c r="E1185" s="148">
        <v>191.1</v>
      </c>
    </row>
    <row r="1186" spans="2:5" ht="22.7" customHeight="1" thickBot="1" x14ac:dyDescent="0.25">
      <c r="B1186" s="142">
        <v>40745</v>
      </c>
      <c r="C1186" s="148">
        <v>153.82</v>
      </c>
      <c r="D1186" s="148">
        <v>174.57</v>
      </c>
      <c r="E1186" s="148">
        <v>190.5</v>
      </c>
    </row>
    <row r="1187" spans="2:5" ht="22.7" customHeight="1" thickBot="1" x14ac:dyDescent="0.25">
      <c r="B1187" s="142">
        <v>40746</v>
      </c>
      <c r="C1187" s="148">
        <v>153.63</v>
      </c>
      <c r="D1187" s="148">
        <v>174.35</v>
      </c>
      <c r="E1187" s="148">
        <v>190.93</v>
      </c>
    </row>
    <row r="1188" spans="2:5" ht="22.7" customHeight="1" thickBot="1" x14ac:dyDescent="0.25">
      <c r="B1188" s="142">
        <v>40749</v>
      </c>
      <c r="C1188" s="148">
        <v>153.66</v>
      </c>
      <c r="D1188" s="148">
        <v>174.39</v>
      </c>
      <c r="E1188" s="148">
        <v>190.97</v>
      </c>
    </row>
    <row r="1189" spans="2:5" ht="22.7" customHeight="1" thickBot="1" x14ac:dyDescent="0.25">
      <c r="B1189" s="142">
        <v>40750</v>
      </c>
      <c r="C1189" s="148">
        <v>153.26</v>
      </c>
      <c r="D1189" s="148">
        <v>173.93</v>
      </c>
      <c r="E1189" s="148">
        <v>191.79</v>
      </c>
    </row>
    <row r="1190" spans="2:5" ht="22.7" customHeight="1" thickBot="1" x14ac:dyDescent="0.25">
      <c r="B1190" s="142">
        <v>40751</v>
      </c>
      <c r="C1190" s="148">
        <v>153.24</v>
      </c>
      <c r="D1190" s="148">
        <v>173.91</v>
      </c>
      <c r="E1190" s="148">
        <v>192.44</v>
      </c>
    </row>
    <row r="1191" spans="2:5" ht="22.7" customHeight="1" thickBot="1" x14ac:dyDescent="0.25">
      <c r="B1191" s="142">
        <v>40752</v>
      </c>
      <c r="C1191" s="148">
        <v>152.85462381480303</v>
      </c>
      <c r="D1191" s="148">
        <v>173.4742946481542</v>
      </c>
      <c r="E1191" s="148">
        <v>191.28746751212884</v>
      </c>
    </row>
    <row r="1192" spans="2:5" ht="22.7" customHeight="1" thickBot="1" x14ac:dyDescent="0.25">
      <c r="B1192" s="142">
        <v>40753</v>
      </c>
      <c r="C1192" s="148">
        <v>153.22</v>
      </c>
      <c r="D1192" s="148">
        <v>173.89</v>
      </c>
      <c r="E1192" s="148">
        <v>191.75</v>
      </c>
    </row>
    <row r="1193" spans="2:5" ht="22.7" customHeight="1" thickBot="1" x14ac:dyDescent="0.25">
      <c r="B1193" s="142">
        <v>40756</v>
      </c>
      <c r="C1193" s="148">
        <v>153.11000000000001</v>
      </c>
      <c r="D1193" s="148">
        <v>173.77</v>
      </c>
      <c r="E1193" s="148">
        <v>191.95</v>
      </c>
    </row>
    <row r="1194" spans="2:5" ht="22.7" customHeight="1" thickBot="1" x14ac:dyDescent="0.25">
      <c r="B1194" s="142">
        <v>40757</v>
      </c>
      <c r="C1194" s="148">
        <v>153.18</v>
      </c>
      <c r="D1194" s="148">
        <v>173.84</v>
      </c>
      <c r="E1194" s="148">
        <v>191.7</v>
      </c>
    </row>
    <row r="1195" spans="2:5" ht="22.7" customHeight="1" thickBot="1" x14ac:dyDescent="0.25">
      <c r="B1195" s="142">
        <v>40758</v>
      </c>
      <c r="C1195" s="148">
        <v>152.61638978578767</v>
      </c>
      <c r="D1195" s="148">
        <v>173.20392349997945</v>
      </c>
      <c r="E1195" s="148">
        <v>190.65694676946842</v>
      </c>
    </row>
    <row r="1196" spans="2:5" ht="22.7" customHeight="1" thickBot="1" x14ac:dyDescent="0.25">
      <c r="B1196" s="142">
        <v>40759</v>
      </c>
      <c r="C1196" s="148">
        <v>151.99135769662811</v>
      </c>
      <c r="D1196" s="148">
        <v>172.49457629089019</v>
      </c>
      <c r="E1196" s="148">
        <v>190.2071469734791</v>
      </c>
    </row>
    <row r="1197" spans="2:5" ht="22.7" customHeight="1" thickBot="1" x14ac:dyDescent="0.25">
      <c r="B1197" s="142">
        <v>40760</v>
      </c>
      <c r="C1197" s="148">
        <v>151.9624779432427</v>
      </c>
      <c r="D1197" s="148">
        <v>172.46180073773311</v>
      </c>
      <c r="E1197" s="148">
        <v>189.51023100523929</v>
      </c>
    </row>
    <row r="1198" spans="2:5" ht="22.7" customHeight="1" thickBot="1" x14ac:dyDescent="0.25">
      <c r="B1198" s="142">
        <v>40763</v>
      </c>
      <c r="C1198" s="148">
        <v>149.61735870573642</v>
      </c>
      <c r="D1198" s="148">
        <v>169.80033132686913</v>
      </c>
      <c r="E1198" s="148">
        <v>186.91038907804435</v>
      </c>
    </row>
    <row r="1199" spans="2:5" ht="22.7" customHeight="1" thickBot="1" x14ac:dyDescent="0.25">
      <c r="B1199" s="142">
        <v>40764</v>
      </c>
      <c r="C1199" s="148">
        <v>148.87726709329826</v>
      </c>
      <c r="D1199" s="148">
        <v>168.96040337939482</v>
      </c>
      <c r="E1199" s="148">
        <v>185.66270871693322</v>
      </c>
    </row>
    <row r="1200" spans="2:5" ht="22.7" customHeight="1" thickBot="1" x14ac:dyDescent="0.25">
      <c r="B1200" s="142">
        <v>40765</v>
      </c>
      <c r="C1200" s="148">
        <v>149.42069206193841</v>
      </c>
      <c r="D1200" s="148">
        <v>169.57713489052833</v>
      </c>
      <c r="E1200" s="148">
        <v>186.66470208537888</v>
      </c>
    </row>
    <row r="1201" spans="2:5" ht="22.7" customHeight="1" thickBot="1" x14ac:dyDescent="0.25">
      <c r="B1201" s="142">
        <v>40766</v>
      </c>
      <c r="C1201" s="148">
        <v>148.72494523478471</v>
      </c>
      <c r="D1201" s="148">
        <v>168.78753371863044</v>
      </c>
      <c r="E1201" s="148">
        <v>185.47275030756302</v>
      </c>
    </row>
    <row r="1202" spans="2:5" ht="22.7" customHeight="1" thickBot="1" x14ac:dyDescent="0.25">
      <c r="B1202" s="142">
        <v>40767</v>
      </c>
      <c r="C1202" s="148">
        <v>148.66035060418227</v>
      </c>
      <c r="D1202" s="148">
        <v>168.71422544896768</v>
      </c>
      <c r="E1202" s="148">
        <v>185.39219526836618</v>
      </c>
    </row>
    <row r="1203" spans="2:5" ht="22.7" customHeight="1" thickBot="1" x14ac:dyDescent="0.25">
      <c r="B1203" s="142">
        <v>40770</v>
      </c>
      <c r="C1203" s="148">
        <v>148.50972824958194</v>
      </c>
      <c r="D1203" s="148">
        <v>168.54328455054781</v>
      </c>
      <c r="E1203" s="148">
        <v>185.5266750404125</v>
      </c>
    </row>
    <row r="1204" spans="2:5" ht="22.7" customHeight="1" thickBot="1" x14ac:dyDescent="0.25">
      <c r="B1204" s="142">
        <v>40771</v>
      </c>
      <c r="C1204" s="148">
        <v>148.45376337739489</v>
      </c>
      <c r="D1204" s="148">
        <v>168.4797701701161</v>
      </c>
      <c r="E1204" s="148">
        <v>185.7800812981136</v>
      </c>
    </row>
    <row r="1205" spans="2:5" ht="22.7" customHeight="1" thickBot="1" x14ac:dyDescent="0.25">
      <c r="B1205" s="142">
        <v>40772</v>
      </c>
      <c r="C1205" s="148">
        <v>149.46194364155346</v>
      </c>
      <c r="D1205" s="148">
        <v>169.77054365140188</v>
      </c>
      <c r="E1205" s="148">
        <v>187.20339759329013</v>
      </c>
    </row>
    <row r="1206" spans="2:5" ht="22.7" customHeight="1" thickBot="1" x14ac:dyDescent="0.25">
      <c r="B1206" s="142">
        <v>40773</v>
      </c>
      <c r="C1206" s="148">
        <v>149.67774400876709</v>
      </c>
      <c r="D1206" s="148">
        <v>170.01566655539605</v>
      </c>
      <c r="E1206" s="148">
        <v>187.47369089310936</v>
      </c>
    </row>
    <row r="1207" spans="2:5" ht="22.7" customHeight="1" thickBot="1" x14ac:dyDescent="0.25">
      <c r="B1207" s="142">
        <v>40774</v>
      </c>
      <c r="C1207" s="148">
        <v>149.89780653973321</v>
      </c>
      <c r="D1207" s="148">
        <v>170.26563075771514</v>
      </c>
      <c r="E1207" s="148">
        <v>187.42257475505454</v>
      </c>
    </row>
    <row r="1208" spans="2:5" ht="22.7" customHeight="1" thickBot="1" x14ac:dyDescent="0.25">
      <c r="B1208" s="142">
        <v>40777</v>
      </c>
      <c r="C1208" s="148">
        <v>149.78323583166519</v>
      </c>
      <c r="D1208" s="148">
        <v>170.20998603987732</v>
      </c>
      <c r="E1208" s="148">
        <v>187.68796403455704</v>
      </c>
    </row>
    <row r="1209" spans="2:5" ht="22.7" customHeight="1" thickBot="1" x14ac:dyDescent="0.25">
      <c r="B1209" s="142">
        <v>40778</v>
      </c>
      <c r="C1209" s="148">
        <v>149.86069008150321</v>
      </c>
      <c r="D1209" s="148">
        <v>170.29800314479868</v>
      </c>
      <c r="E1209" s="148">
        <v>187.78501915809741</v>
      </c>
    </row>
    <row r="1210" spans="2:5" ht="22.7" customHeight="1" thickBot="1" x14ac:dyDescent="0.25">
      <c r="B1210" s="142">
        <v>40779</v>
      </c>
      <c r="C1210" s="148">
        <v>149.95366400422822</v>
      </c>
      <c r="D1210" s="148">
        <v>170.40365642436117</v>
      </c>
      <c r="E1210" s="148">
        <v>188.2296763681592</v>
      </c>
    </row>
    <row r="1211" spans="2:5" ht="22.7" customHeight="1" thickBot="1" x14ac:dyDescent="0.25">
      <c r="B1211" s="142">
        <v>40780</v>
      </c>
      <c r="C1211" s="148">
        <v>149.99645949181706</v>
      </c>
      <c r="D1211" s="148">
        <v>170.45228816411912</v>
      </c>
      <c r="E1211" s="148">
        <v>188.28339550088168</v>
      </c>
    </row>
    <row r="1212" spans="2:5" ht="22.7" customHeight="1" thickBot="1" x14ac:dyDescent="0.25">
      <c r="B1212" s="142">
        <v>40781</v>
      </c>
      <c r="C1212" s="148">
        <v>151.62611228131942</v>
      </c>
      <c r="D1212" s="148">
        <v>172.30418552106221</v>
      </c>
      <c r="E1212" s="148">
        <v>190.32902085587034</v>
      </c>
    </row>
    <row r="1213" spans="2:5" ht="22.7" customHeight="1" thickBot="1" x14ac:dyDescent="0.25">
      <c r="B1213" s="142">
        <v>40784</v>
      </c>
      <c r="C1213" s="148">
        <v>151.56</v>
      </c>
      <c r="D1213" s="148">
        <v>172.23</v>
      </c>
      <c r="E1213" s="148">
        <v>190.92</v>
      </c>
    </row>
    <row r="1214" spans="2:5" ht="22.7" customHeight="1" thickBot="1" x14ac:dyDescent="0.25">
      <c r="B1214" s="142">
        <v>40785</v>
      </c>
      <c r="C1214" s="148">
        <v>151.19</v>
      </c>
      <c r="D1214" s="148">
        <v>171.81</v>
      </c>
      <c r="E1214" s="148">
        <v>190.45</v>
      </c>
    </row>
    <row r="1215" spans="2:5" ht="22.7" customHeight="1" thickBot="1" x14ac:dyDescent="0.25">
      <c r="B1215" s="142">
        <v>40787</v>
      </c>
      <c r="C1215" s="148">
        <v>151.44</v>
      </c>
      <c r="D1215" s="148">
        <v>172.09</v>
      </c>
      <c r="E1215" s="148">
        <v>190.1</v>
      </c>
    </row>
    <row r="1216" spans="2:5" ht="22.7" customHeight="1" thickBot="1" x14ac:dyDescent="0.25">
      <c r="B1216" s="142">
        <v>40791</v>
      </c>
      <c r="C1216" s="148">
        <v>151.38999999999999</v>
      </c>
      <c r="D1216" s="148">
        <v>172.04</v>
      </c>
      <c r="E1216" s="148">
        <v>189.38</v>
      </c>
    </row>
    <row r="1217" spans="2:5" ht="22.7" customHeight="1" thickBot="1" x14ac:dyDescent="0.25">
      <c r="B1217" s="142">
        <v>40792</v>
      </c>
      <c r="C1217" s="148">
        <v>151.09</v>
      </c>
      <c r="D1217" s="148">
        <v>171.69</v>
      </c>
      <c r="E1217" s="148">
        <v>188.34</v>
      </c>
    </row>
    <row r="1218" spans="2:5" ht="22.7" customHeight="1" thickBot="1" x14ac:dyDescent="0.25">
      <c r="B1218" s="142">
        <v>40793</v>
      </c>
      <c r="C1218" s="148">
        <v>151.24</v>
      </c>
      <c r="D1218" s="148">
        <v>171.87</v>
      </c>
      <c r="E1218" s="148">
        <v>188.53</v>
      </c>
    </row>
    <row r="1219" spans="2:5" ht="22.7" customHeight="1" thickBot="1" x14ac:dyDescent="0.25">
      <c r="B1219" s="142">
        <v>40794</v>
      </c>
      <c r="C1219" s="148">
        <v>150.46</v>
      </c>
      <c r="D1219" s="148">
        <v>170.97</v>
      </c>
      <c r="E1219" s="148">
        <v>187.55</v>
      </c>
    </row>
    <row r="1220" spans="2:5" ht="22.7" customHeight="1" thickBot="1" x14ac:dyDescent="0.25">
      <c r="B1220" s="142">
        <v>40795</v>
      </c>
      <c r="C1220" s="148">
        <v>149.94</v>
      </c>
      <c r="D1220" s="148">
        <v>170.39</v>
      </c>
      <c r="E1220" s="148">
        <v>186.58</v>
      </c>
    </row>
    <row r="1221" spans="2:5" ht="22.7" customHeight="1" thickBot="1" x14ac:dyDescent="0.25">
      <c r="B1221" s="142">
        <v>40798</v>
      </c>
      <c r="C1221" s="148">
        <v>149.99</v>
      </c>
      <c r="D1221" s="148">
        <v>170.45</v>
      </c>
      <c r="E1221" s="148">
        <v>186.01</v>
      </c>
    </row>
    <row r="1222" spans="2:5" ht="22.7" customHeight="1" thickBot="1" x14ac:dyDescent="0.25">
      <c r="B1222" s="142">
        <v>40799</v>
      </c>
      <c r="C1222" s="148">
        <v>149.75</v>
      </c>
      <c r="D1222" s="148">
        <v>170.17</v>
      </c>
      <c r="E1222" s="148">
        <v>185.7</v>
      </c>
    </row>
    <row r="1223" spans="2:5" ht="22.7" customHeight="1" thickBot="1" x14ac:dyDescent="0.25">
      <c r="B1223" s="142">
        <v>40800</v>
      </c>
      <c r="C1223" s="148">
        <v>149.66</v>
      </c>
      <c r="D1223" s="148">
        <v>170.07</v>
      </c>
      <c r="E1223" s="148">
        <v>184.95</v>
      </c>
    </row>
    <row r="1224" spans="2:5" ht="22.7" customHeight="1" thickBot="1" x14ac:dyDescent="0.25">
      <c r="B1224" s="142">
        <v>40801</v>
      </c>
      <c r="C1224" s="148">
        <v>149.96</v>
      </c>
      <c r="D1224" s="148">
        <v>170.42</v>
      </c>
      <c r="E1224" s="148">
        <v>185.33</v>
      </c>
    </row>
    <row r="1225" spans="2:5" ht="22.7" customHeight="1" thickBot="1" x14ac:dyDescent="0.25">
      <c r="B1225" s="142">
        <v>40802</v>
      </c>
      <c r="C1225" s="148">
        <v>149.47999999999999</v>
      </c>
      <c r="D1225" s="148">
        <v>169.87</v>
      </c>
      <c r="E1225" s="148">
        <v>185.7</v>
      </c>
    </row>
    <row r="1226" spans="2:5" ht="22.7" customHeight="1" thickBot="1" x14ac:dyDescent="0.25">
      <c r="B1226" s="142">
        <v>40805</v>
      </c>
      <c r="C1226" s="148">
        <v>149.54</v>
      </c>
      <c r="D1226" s="148">
        <v>169.93</v>
      </c>
      <c r="E1226" s="148">
        <v>184.8</v>
      </c>
    </row>
    <row r="1227" spans="2:5" ht="22.7" customHeight="1" thickBot="1" x14ac:dyDescent="0.25">
      <c r="B1227" s="142">
        <v>40806</v>
      </c>
      <c r="C1227" s="148">
        <v>149.97</v>
      </c>
      <c r="D1227" s="148">
        <v>170.43</v>
      </c>
      <c r="E1227" s="148">
        <v>184.71</v>
      </c>
    </row>
    <row r="1228" spans="2:5" ht="22.7" customHeight="1" thickBot="1" x14ac:dyDescent="0.25">
      <c r="B1228" s="142">
        <v>40807</v>
      </c>
      <c r="C1228" s="148">
        <v>151.18</v>
      </c>
      <c r="D1228" s="148">
        <v>171.8</v>
      </c>
      <c r="E1228" s="148">
        <v>186.2</v>
      </c>
    </row>
    <row r="1229" spans="2:5" ht="22.7" customHeight="1" thickBot="1" x14ac:dyDescent="0.25">
      <c r="B1229" s="142">
        <v>40808</v>
      </c>
      <c r="C1229" s="148">
        <v>150.94999999999999</v>
      </c>
      <c r="D1229" s="148">
        <v>171.54</v>
      </c>
      <c r="E1229" s="148">
        <v>184.65</v>
      </c>
    </row>
    <row r="1230" spans="2:5" ht="22.7" customHeight="1" thickBot="1" x14ac:dyDescent="0.25">
      <c r="B1230" s="142">
        <v>40809</v>
      </c>
      <c r="C1230" s="148">
        <v>150.74</v>
      </c>
      <c r="D1230" s="148">
        <v>171.3</v>
      </c>
      <c r="E1230" s="148">
        <v>183.45</v>
      </c>
    </row>
    <row r="1231" spans="2:5" ht="22.7" customHeight="1" thickBot="1" x14ac:dyDescent="0.25">
      <c r="B1231" s="142">
        <v>40812</v>
      </c>
      <c r="C1231" s="148">
        <v>150.79</v>
      </c>
      <c r="D1231" s="148">
        <v>171.36</v>
      </c>
      <c r="E1231" s="148">
        <v>182.9</v>
      </c>
    </row>
    <row r="1232" spans="2:5" ht="22.7" customHeight="1" thickBot="1" x14ac:dyDescent="0.25">
      <c r="B1232" s="142">
        <v>40813</v>
      </c>
      <c r="C1232" s="148">
        <v>150.80000000000001</v>
      </c>
      <c r="D1232" s="148">
        <v>171.36</v>
      </c>
      <c r="E1232" s="148">
        <v>183.21</v>
      </c>
    </row>
    <row r="1233" spans="2:5" ht="22.7" customHeight="1" thickBot="1" x14ac:dyDescent="0.25">
      <c r="B1233" s="142">
        <v>40814</v>
      </c>
      <c r="C1233" s="148">
        <v>150.97</v>
      </c>
      <c r="D1233" s="148">
        <v>171.56</v>
      </c>
      <c r="E1233" s="148">
        <v>183.42</v>
      </c>
    </row>
    <row r="1234" spans="2:5" ht="22.7" customHeight="1" thickBot="1" x14ac:dyDescent="0.25">
      <c r="B1234" s="142">
        <v>40815</v>
      </c>
      <c r="C1234" s="148">
        <v>150.66</v>
      </c>
      <c r="D1234" s="148">
        <v>171.21</v>
      </c>
      <c r="E1234" s="148">
        <v>183.66</v>
      </c>
    </row>
    <row r="1235" spans="2:5" ht="22.7" customHeight="1" thickBot="1" x14ac:dyDescent="0.25">
      <c r="B1235" s="142">
        <v>40816</v>
      </c>
      <c r="C1235" s="148">
        <v>150.62</v>
      </c>
      <c r="D1235" s="148">
        <v>171.16</v>
      </c>
      <c r="E1235" s="148">
        <v>182.99</v>
      </c>
    </row>
    <row r="1236" spans="2:5" ht="22.7" customHeight="1" thickBot="1" x14ac:dyDescent="0.25">
      <c r="B1236" s="142">
        <v>40819</v>
      </c>
      <c r="C1236" s="148">
        <v>150.53</v>
      </c>
      <c r="D1236" s="148">
        <v>171.06</v>
      </c>
      <c r="E1236" s="148">
        <v>182.27</v>
      </c>
    </row>
    <row r="1237" spans="2:5" ht="22.7" customHeight="1" thickBot="1" x14ac:dyDescent="0.25">
      <c r="B1237" s="142">
        <v>40820</v>
      </c>
      <c r="C1237" s="148">
        <v>150.80000000000001</v>
      </c>
      <c r="D1237" s="148">
        <v>171.37</v>
      </c>
      <c r="E1237" s="148">
        <v>181.68</v>
      </c>
    </row>
    <row r="1238" spans="2:5" ht="22.7" customHeight="1" thickBot="1" x14ac:dyDescent="0.25">
      <c r="B1238" s="142">
        <v>40821</v>
      </c>
      <c r="C1238" s="148">
        <v>150.6</v>
      </c>
      <c r="D1238" s="148">
        <v>171.13</v>
      </c>
      <c r="E1238" s="148">
        <v>181.43</v>
      </c>
    </row>
    <row r="1239" spans="2:5" ht="22.7" customHeight="1" thickBot="1" x14ac:dyDescent="0.25">
      <c r="B1239" s="142">
        <v>40822</v>
      </c>
      <c r="C1239" s="148">
        <v>149.82</v>
      </c>
      <c r="D1239" s="148">
        <v>170.25</v>
      </c>
      <c r="E1239" s="148">
        <v>180.79</v>
      </c>
    </row>
    <row r="1240" spans="2:5" ht="22.7" customHeight="1" thickBot="1" x14ac:dyDescent="0.25">
      <c r="B1240" s="142">
        <v>40823</v>
      </c>
      <c r="C1240" s="148">
        <v>148.47999999999999</v>
      </c>
      <c r="D1240" s="148">
        <v>168.73</v>
      </c>
      <c r="E1240" s="148">
        <v>179.79</v>
      </c>
    </row>
    <row r="1241" spans="2:5" ht="22.7" customHeight="1" thickBot="1" x14ac:dyDescent="0.25">
      <c r="B1241" s="142">
        <v>40826</v>
      </c>
      <c r="C1241" s="148">
        <v>148.08000000000001</v>
      </c>
      <c r="D1241" s="148">
        <v>168.42</v>
      </c>
      <c r="E1241" s="148">
        <v>179.76</v>
      </c>
    </row>
    <row r="1242" spans="2:5" ht="22.7" customHeight="1" thickBot="1" x14ac:dyDescent="0.25">
      <c r="B1242" s="142">
        <v>40827</v>
      </c>
      <c r="C1242" s="148">
        <v>147.99</v>
      </c>
      <c r="D1242" s="148">
        <v>168.31</v>
      </c>
      <c r="E1242" s="148">
        <v>180.87</v>
      </c>
    </row>
    <row r="1243" spans="2:5" ht="22.7" customHeight="1" thickBot="1" x14ac:dyDescent="0.25">
      <c r="B1243" s="142">
        <v>40828</v>
      </c>
      <c r="C1243" s="148">
        <v>148.30000000000001</v>
      </c>
      <c r="D1243" s="148">
        <v>168.67</v>
      </c>
      <c r="E1243" s="148">
        <v>181.25</v>
      </c>
    </row>
    <row r="1244" spans="2:5" ht="22.7" customHeight="1" thickBot="1" x14ac:dyDescent="0.25">
      <c r="B1244" s="142">
        <v>40829</v>
      </c>
      <c r="C1244" s="148">
        <v>149</v>
      </c>
      <c r="D1244" s="148">
        <v>169.46</v>
      </c>
      <c r="E1244" s="148">
        <v>182.72</v>
      </c>
    </row>
    <row r="1245" spans="2:5" ht="22.7" customHeight="1" thickBot="1" x14ac:dyDescent="0.25">
      <c r="B1245" s="142">
        <v>40830</v>
      </c>
      <c r="C1245" s="148">
        <v>149.07</v>
      </c>
      <c r="D1245" s="148">
        <v>169.54</v>
      </c>
      <c r="E1245" s="148">
        <v>182.81</v>
      </c>
    </row>
    <row r="1246" spans="2:5" ht="22.7" customHeight="1" thickBot="1" x14ac:dyDescent="0.25">
      <c r="B1246" s="142">
        <v>40833</v>
      </c>
      <c r="C1246" s="148">
        <v>149.9</v>
      </c>
      <c r="D1246" s="148">
        <v>170.49</v>
      </c>
      <c r="E1246" s="148">
        <v>183.83</v>
      </c>
    </row>
    <row r="1247" spans="2:5" ht="22.7" customHeight="1" thickBot="1" x14ac:dyDescent="0.25">
      <c r="B1247" s="142">
        <v>40834</v>
      </c>
      <c r="C1247" s="148">
        <v>149.79</v>
      </c>
      <c r="D1247" s="148">
        <v>170.41</v>
      </c>
      <c r="E1247" s="148">
        <v>182.5</v>
      </c>
    </row>
    <row r="1248" spans="2:5" ht="22.7" customHeight="1" thickBot="1" x14ac:dyDescent="0.25">
      <c r="B1248" s="142">
        <v>40835</v>
      </c>
      <c r="C1248" s="148">
        <v>150.31</v>
      </c>
      <c r="D1248" s="148">
        <v>171</v>
      </c>
      <c r="E1248" s="148">
        <v>183.14</v>
      </c>
    </row>
    <row r="1249" spans="2:5" ht="22.7" customHeight="1" thickBot="1" x14ac:dyDescent="0.25">
      <c r="B1249" s="142">
        <v>40836</v>
      </c>
      <c r="C1249" s="148">
        <v>150.16999999999999</v>
      </c>
      <c r="D1249" s="148">
        <v>170.85</v>
      </c>
      <c r="E1249" s="148">
        <v>182.36</v>
      </c>
    </row>
    <row r="1250" spans="2:5" ht="22.7" customHeight="1" thickBot="1" x14ac:dyDescent="0.25">
      <c r="B1250" s="142">
        <v>40837</v>
      </c>
      <c r="C1250" s="148">
        <v>150.18</v>
      </c>
      <c r="D1250" s="148">
        <v>170.86</v>
      </c>
      <c r="E1250" s="148">
        <v>182.36</v>
      </c>
    </row>
    <row r="1251" spans="2:5" ht="22.7" customHeight="1" thickBot="1" x14ac:dyDescent="0.25">
      <c r="B1251" s="142">
        <v>40840</v>
      </c>
      <c r="C1251" s="148">
        <v>150.27000000000001</v>
      </c>
      <c r="D1251" s="148">
        <v>170.97</v>
      </c>
      <c r="E1251" s="148">
        <v>182.48</v>
      </c>
    </row>
    <row r="1252" spans="2:5" ht="22.7" customHeight="1" thickBot="1" x14ac:dyDescent="0.25">
      <c r="B1252" s="142">
        <v>40841</v>
      </c>
      <c r="C1252" s="148">
        <v>151.38</v>
      </c>
      <c r="D1252" s="148">
        <v>172.29</v>
      </c>
      <c r="E1252" s="148">
        <v>183.89</v>
      </c>
    </row>
    <row r="1253" spans="2:5" ht="22.7" customHeight="1" thickBot="1" x14ac:dyDescent="0.25">
      <c r="B1253" s="142">
        <v>40843</v>
      </c>
      <c r="C1253" s="148">
        <v>151.44</v>
      </c>
      <c r="D1253" s="148">
        <v>172.36</v>
      </c>
      <c r="E1253" s="148">
        <v>183.97</v>
      </c>
    </row>
    <row r="1254" spans="2:5" ht="22.7" customHeight="1" thickBot="1" x14ac:dyDescent="0.25">
      <c r="B1254" s="142">
        <v>40844</v>
      </c>
      <c r="C1254" s="148">
        <v>151</v>
      </c>
      <c r="D1254" s="148">
        <v>171.87</v>
      </c>
      <c r="E1254" s="148">
        <v>183.44</v>
      </c>
    </row>
    <row r="1255" spans="2:5" ht="22.7" customHeight="1" thickBot="1" x14ac:dyDescent="0.25">
      <c r="B1255" s="142">
        <v>40847</v>
      </c>
      <c r="C1255" s="148">
        <v>150.86000000000001</v>
      </c>
      <c r="D1255" s="148">
        <v>171.71</v>
      </c>
      <c r="E1255" s="148">
        <v>183.27</v>
      </c>
    </row>
    <row r="1256" spans="2:5" ht="22.7" customHeight="1" thickBot="1" x14ac:dyDescent="0.25">
      <c r="B1256" s="142">
        <v>40850</v>
      </c>
      <c r="C1256" s="148">
        <v>150.87</v>
      </c>
      <c r="D1256" s="148">
        <v>171.72</v>
      </c>
      <c r="E1256" s="148">
        <v>182.97</v>
      </c>
    </row>
    <row r="1257" spans="2:5" ht="22.7" customHeight="1" thickBot="1" x14ac:dyDescent="0.25">
      <c r="B1257" s="142">
        <v>40851</v>
      </c>
      <c r="C1257" s="148">
        <v>150.97999999999999</v>
      </c>
      <c r="D1257" s="148">
        <v>171.84</v>
      </c>
      <c r="E1257" s="148">
        <v>183.72</v>
      </c>
    </row>
    <row r="1258" spans="2:5" ht="22.7" customHeight="1" thickBot="1" x14ac:dyDescent="0.25">
      <c r="B1258" s="142">
        <v>40854</v>
      </c>
      <c r="C1258" s="148">
        <v>151.26</v>
      </c>
      <c r="D1258" s="148">
        <v>172.16</v>
      </c>
      <c r="E1258" s="148">
        <v>184.07</v>
      </c>
    </row>
    <row r="1259" spans="2:5" ht="22.7" customHeight="1" thickBot="1" x14ac:dyDescent="0.25">
      <c r="B1259" s="142">
        <v>40855</v>
      </c>
      <c r="C1259" s="148">
        <v>150.85</v>
      </c>
      <c r="D1259" s="148">
        <v>171.7</v>
      </c>
      <c r="E1259" s="148">
        <v>183.57</v>
      </c>
    </row>
    <row r="1260" spans="2:5" ht="22.7" customHeight="1" thickBot="1" x14ac:dyDescent="0.25">
      <c r="B1260" s="142">
        <v>40856</v>
      </c>
      <c r="C1260" s="148">
        <v>151.51</v>
      </c>
      <c r="D1260" s="148">
        <v>172.44</v>
      </c>
      <c r="E1260" s="148">
        <v>184.99</v>
      </c>
    </row>
    <row r="1261" spans="2:5" ht="22.7" customHeight="1" thickBot="1" x14ac:dyDescent="0.25">
      <c r="B1261" s="142">
        <v>40857</v>
      </c>
      <c r="C1261" s="148">
        <v>151.55000000000001</v>
      </c>
      <c r="D1261" s="148">
        <v>172.48</v>
      </c>
      <c r="E1261" s="148">
        <v>184.1</v>
      </c>
    </row>
    <row r="1262" spans="2:5" ht="22.7" customHeight="1" thickBot="1" x14ac:dyDescent="0.25">
      <c r="B1262" s="142">
        <v>40858</v>
      </c>
      <c r="C1262" s="148">
        <v>151.59</v>
      </c>
      <c r="D1262" s="148">
        <v>172.54</v>
      </c>
      <c r="E1262" s="148">
        <v>184.47</v>
      </c>
    </row>
    <row r="1263" spans="2:5" ht="22.7" customHeight="1" thickBot="1" x14ac:dyDescent="0.25">
      <c r="B1263" s="142">
        <v>40861</v>
      </c>
      <c r="C1263" s="148">
        <v>151.88999999999999</v>
      </c>
      <c r="D1263" s="148">
        <v>172.88</v>
      </c>
      <c r="E1263" s="148">
        <v>185.15</v>
      </c>
    </row>
    <row r="1264" spans="2:5" ht="22.7" customHeight="1" thickBot="1" x14ac:dyDescent="0.25">
      <c r="B1264" s="142">
        <v>40862</v>
      </c>
      <c r="C1264" s="148">
        <v>151.82</v>
      </c>
      <c r="D1264" s="148">
        <v>172.8</v>
      </c>
      <c r="E1264" s="148">
        <v>184.75</v>
      </c>
    </row>
    <row r="1265" spans="2:5" ht="22.7" customHeight="1" thickBot="1" x14ac:dyDescent="0.25">
      <c r="B1265" s="142">
        <v>40863</v>
      </c>
      <c r="C1265" s="148">
        <v>150.9</v>
      </c>
      <c r="D1265" s="148">
        <v>171.75</v>
      </c>
      <c r="E1265" s="148">
        <v>183.01</v>
      </c>
    </row>
    <row r="1266" spans="2:5" ht="22.7" customHeight="1" thickBot="1" x14ac:dyDescent="0.25">
      <c r="B1266" s="142">
        <v>40864</v>
      </c>
      <c r="C1266" s="148">
        <v>151.55000000000001</v>
      </c>
      <c r="D1266" s="148">
        <v>172.49</v>
      </c>
      <c r="E1266" s="148">
        <v>183.79</v>
      </c>
    </row>
    <row r="1267" spans="2:5" ht="22.7" customHeight="1" thickBot="1" x14ac:dyDescent="0.25">
      <c r="B1267" s="142">
        <v>40865</v>
      </c>
      <c r="C1267" s="148">
        <v>151.16999999999999</v>
      </c>
      <c r="D1267" s="148">
        <v>172.08</v>
      </c>
      <c r="E1267" s="148">
        <v>183.35</v>
      </c>
    </row>
    <row r="1268" spans="2:5" ht="22.7" customHeight="1" thickBot="1" x14ac:dyDescent="0.25">
      <c r="B1268" s="142">
        <v>40868</v>
      </c>
      <c r="C1268" s="148">
        <v>151.16999999999999</v>
      </c>
      <c r="D1268" s="148">
        <v>172.09</v>
      </c>
      <c r="E1268" s="148">
        <v>183.36</v>
      </c>
    </row>
    <row r="1269" spans="2:5" ht="22.7" customHeight="1" thickBot="1" x14ac:dyDescent="0.25">
      <c r="B1269" s="142">
        <v>40869</v>
      </c>
      <c r="C1269" s="148">
        <v>151.69</v>
      </c>
      <c r="D1269" s="148">
        <v>172.69</v>
      </c>
      <c r="E1269" s="148">
        <v>184</v>
      </c>
    </row>
    <row r="1270" spans="2:5" ht="22.7" customHeight="1" thickBot="1" x14ac:dyDescent="0.25">
      <c r="B1270" s="142">
        <v>40870</v>
      </c>
      <c r="C1270" s="148">
        <v>151.16</v>
      </c>
      <c r="D1270" s="148">
        <v>172.08</v>
      </c>
      <c r="E1270" s="148">
        <v>183.35</v>
      </c>
    </row>
    <row r="1271" spans="2:5" ht="22.7" customHeight="1" thickBot="1" x14ac:dyDescent="0.25">
      <c r="B1271" s="142">
        <v>40871</v>
      </c>
      <c r="C1271" s="148">
        <v>150.85</v>
      </c>
      <c r="D1271" s="148">
        <v>171.72</v>
      </c>
      <c r="E1271" s="148">
        <v>182.36</v>
      </c>
    </row>
    <row r="1272" spans="2:5" ht="22.7" customHeight="1" thickBot="1" x14ac:dyDescent="0.25">
      <c r="B1272" s="142">
        <v>40872</v>
      </c>
      <c r="C1272" s="148">
        <v>150.82</v>
      </c>
      <c r="D1272" s="148">
        <v>171.69</v>
      </c>
      <c r="E1272" s="148">
        <v>182.02</v>
      </c>
    </row>
    <row r="1273" spans="2:5" ht="22.7" customHeight="1" thickBot="1" x14ac:dyDescent="0.25">
      <c r="B1273" s="142">
        <v>40875</v>
      </c>
      <c r="C1273" s="148">
        <v>150.66999999999999</v>
      </c>
      <c r="D1273" s="148">
        <v>171.52</v>
      </c>
      <c r="E1273" s="148">
        <v>181.85</v>
      </c>
    </row>
    <row r="1274" spans="2:5" ht="22.7" customHeight="1" thickBot="1" x14ac:dyDescent="0.25">
      <c r="B1274" s="142">
        <v>40876</v>
      </c>
      <c r="C1274" s="148">
        <v>149.97</v>
      </c>
      <c r="D1274" s="148">
        <v>170.73</v>
      </c>
      <c r="E1274" s="148">
        <v>181</v>
      </c>
    </row>
    <row r="1275" spans="2:5" ht="22.7" customHeight="1" thickBot="1" x14ac:dyDescent="0.25">
      <c r="B1275" s="142">
        <v>40877</v>
      </c>
      <c r="C1275" s="148">
        <v>149.88999999999999</v>
      </c>
      <c r="D1275" s="148">
        <v>170.64</v>
      </c>
      <c r="E1275" s="148">
        <v>181.21</v>
      </c>
    </row>
    <row r="1276" spans="2:5" ht="22.7" customHeight="1" thickBot="1" x14ac:dyDescent="0.25">
      <c r="B1276" s="142">
        <v>40878</v>
      </c>
      <c r="C1276" s="148">
        <v>149.88</v>
      </c>
      <c r="D1276" s="148">
        <v>170.63</v>
      </c>
      <c r="E1276" s="148">
        <v>181.81</v>
      </c>
    </row>
    <row r="1277" spans="2:5" ht="22.7" customHeight="1" thickBot="1" x14ac:dyDescent="0.25">
      <c r="B1277" s="142">
        <v>40879</v>
      </c>
      <c r="C1277" s="148">
        <v>149.62</v>
      </c>
      <c r="D1277" s="148">
        <v>170.33</v>
      </c>
      <c r="E1277" s="148">
        <v>181.5</v>
      </c>
    </row>
    <row r="1278" spans="2:5" ht="22.7" customHeight="1" thickBot="1" x14ac:dyDescent="0.25">
      <c r="B1278" s="142">
        <v>40882</v>
      </c>
      <c r="C1278" s="148">
        <v>148.59</v>
      </c>
      <c r="D1278" s="148">
        <v>169.16</v>
      </c>
      <c r="E1278" s="148">
        <v>179.94</v>
      </c>
    </row>
    <row r="1279" spans="2:5" ht="22.7" customHeight="1" thickBot="1" x14ac:dyDescent="0.25">
      <c r="B1279" s="142">
        <v>40883</v>
      </c>
      <c r="C1279" s="148">
        <v>148.71</v>
      </c>
      <c r="D1279" s="148">
        <v>169.3</v>
      </c>
      <c r="E1279" s="148">
        <v>180.09</v>
      </c>
    </row>
    <row r="1280" spans="2:5" ht="22.7" customHeight="1" thickBot="1" x14ac:dyDescent="0.25">
      <c r="B1280" s="142">
        <v>40884</v>
      </c>
      <c r="C1280" s="148">
        <v>148.46</v>
      </c>
      <c r="D1280" s="148">
        <v>169.02</v>
      </c>
      <c r="E1280" s="148">
        <v>179.79</v>
      </c>
    </row>
    <row r="1281" spans="2:5" ht="22.7" customHeight="1" thickBot="1" x14ac:dyDescent="0.25">
      <c r="B1281" s="142">
        <v>40885</v>
      </c>
      <c r="C1281" s="148">
        <v>147.66999999999999</v>
      </c>
      <c r="D1281" s="148">
        <v>168.11</v>
      </c>
      <c r="E1281" s="148">
        <v>178.83</v>
      </c>
    </row>
    <row r="1282" spans="2:5" ht="22.7" customHeight="1" thickBot="1" x14ac:dyDescent="0.25">
      <c r="B1282" s="142">
        <v>40886</v>
      </c>
      <c r="C1282" s="148">
        <v>147.49</v>
      </c>
      <c r="D1282" s="148">
        <v>167.91</v>
      </c>
      <c r="E1282" s="148">
        <v>178.31</v>
      </c>
    </row>
    <row r="1283" spans="2:5" ht="22.7" customHeight="1" thickBot="1" x14ac:dyDescent="0.25">
      <c r="B1283" s="142">
        <v>40889</v>
      </c>
      <c r="C1283" s="148">
        <v>147.94999999999999</v>
      </c>
      <c r="D1283" s="148">
        <v>168.43</v>
      </c>
      <c r="E1283" s="148">
        <v>178.86</v>
      </c>
    </row>
    <row r="1284" spans="2:5" ht="22.7" customHeight="1" thickBot="1" x14ac:dyDescent="0.25">
      <c r="B1284" s="142">
        <v>40890</v>
      </c>
      <c r="C1284" s="148">
        <v>147.66</v>
      </c>
      <c r="D1284" s="148">
        <v>168.11</v>
      </c>
      <c r="E1284" s="148">
        <v>177.93</v>
      </c>
    </row>
    <row r="1285" spans="2:5" ht="22.7" customHeight="1" thickBot="1" x14ac:dyDescent="0.25">
      <c r="B1285" s="142">
        <v>40891</v>
      </c>
      <c r="C1285" s="148">
        <v>147.59</v>
      </c>
      <c r="D1285" s="148">
        <v>168.03</v>
      </c>
      <c r="E1285" s="148">
        <v>177.25</v>
      </c>
    </row>
    <row r="1286" spans="2:5" ht="22.7" customHeight="1" thickBot="1" x14ac:dyDescent="0.25">
      <c r="B1286" s="142">
        <v>40892</v>
      </c>
      <c r="C1286" s="148">
        <v>147.54</v>
      </c>
      <c r="D1286" s="148">
        <v>167.98</v>
      </c>
      <c r="E1286" s="148">
        <v>176.9</v>
      </c>
    </row>
    <row r="1287" spans="2:5" ht="22.7" customHeight="1" thickBot="1" x14ac:dyDescent="0.25">
      <c r="B1287" s="142">
        <v>40893</v>
      </c>
      <c r="C1287" s="148">
        <v>148.19</v>
      </c>
      <c r="D1287" s="148">
        <v>168.81</v>
      </c>
      <c r="E1287" s="148">
        <v>177.77</v>
      </c>
    </row>
    <row r="1288" spans="2:5" ht="22.7" customHeight="1" thickBot="1" x14ac:dyDescent="0.25">
      <c r="B1288" s="142">
        <v>40896</v>
      </c>
      <c r="C1288" s="148">
        <v>148.16</v>
      </c>
      <c r="D1288" s="148">
        <v>168.78</v>
      </c>
      <c r="E1288" s="148">
        <v>177.39</v>
      </c>
    </row>
    <row r="1289" spans="2:5" ht="22.7" customHeight="1" thickBot="1" x14ac:dyDescent="0.25">
      <c r="B1289" s="142">
        <v>40897</v>
      </c>
      <c r="C1289" s="148">
        <v>148.07</v>
      </c>
      <c r="D1289" s="148">
        <v>168.68</v>
      </c>
      <c r="E1289" s="148">
        <v>177.29</v>
      </c>
    </row>
    <row r="1290" spans="2:5" ht="22.7" customHeight="1" thickBot="1" x14ac:dyDescent="0.25">
      <c r="B1290" s="142">
        <v>40898</v>
      </c>
      <c r="C1290" s="148">
        <v>148.13</v>
      </c>
      <c r="D1290" s="148">
        <v>168.75</v>
      </c>
      <c r="E1290" s="148">
        <v>178.01</v>
      </c>
    </row>
    <row r="1291" spans="2:5" ht="22.7" customHeight="1" thickBot="1" x14ac:dyDescent="0.25">
      <c r="B1291" s="142">
        <v>40899</v>
      </c>
      <c r="C1291" s="148">
        <v>148.29</v>
      </c>
      <c r="D1291" s="148">
        <v>168.93</v>
      </c>
      <c r="E1291" s="148">
        <v>178.2</v>
      </c>
    </row>
    <row r="1292" spans="2:5" ht="22.7" customHeight="1" thickBot="1" x14ac:dyDescent="0.25">
      <c r="B1292" s="142">
        <v>40900</v>
      </c>
      <c r="C1292" s="148">
        <v>147.94</v>
      </c>
      <c r="D1292" s="148">
        <v>168.55</v>
      </c>
      <c r="E1292" s="148">
        <v>177.8</v>
      </c>
    </row>
    <row r="1293" spans="2:5" ht="22.7" customHeight="1" thickBot="1" x14ac:dyDescent="0.25">
      <c r="B1293" s="142">
        <v>40903</v>
      </c>
      <c r="C1293" s="148">
        <v>147.91</v>
      </c>
      <c r="D1293" s="148">
        <v>168.58</v>
      </c>
      <c r="E1293" s="148">
        <v>178.12</v>
      </c>
    </row>
    <row r="1294" spans="2:5" ht="21.2" customHeight="1" thickBot="1" x14ac:dyDescent="0.25">
      <c r="B1294" s="142">
        <v>40904</v>
      </c>
      <c r="C1294" s="148">
        <v>147.97999999999999</v>
      </c>
      <c r="D1294" s="148">
        <v>168.65</v>
      </c>
      <c r="E1294" s="148">
        <v>178.5</v>
      </c>
    </row>
    <row r="1295" spans="2:5" ht="22.7" customHeight="1" thickBot="1" x14ac:dyDescent="0.25">
      <c r="B1295" s="142">
        <v>40905</v>
      </c>
      <c r="C1295" s="148">
        <v>152.97999999999999</v>
      </c>
      <c r="D1295" s="148">
        <v>174.36</v>
      </c>
      <c r="E1295" s="148">
        <v>184.86</v>
      </c>
    </row>
    <row r="1296" spans="2:5" ht="22.7" customHeight="1" thickBot="1" x14ac:dyDescent="0.25">
      <c r="B1296" s="142">
        <v>40906</v>
      </c>
      <c r="C1296" s="148">
        <v>152.29</v>
      </c>
      <c r="D1296" s="148">
        <v>173.76</v>
      </c>
      <c r="E1296" s="148">
        <v>184.53</v>
      </c>
    </row>
    <row r="1297" spans="2:5" ht="22.7" customHeight="1" thickBot="1" x14ac:dyDescent="0.25">
      <c r="B1297" s="142">
        <v>40907</v>
      </c>
      <c r="C1297" s="148">
        <v>153.22</v>
      </c>
      <c r="D1297" s="148">
        <v>174.83</v>
      </c>
      <c r="E1297" s="148">
        <v>185.97</v>
      </c>
    </row>
    <row r="1298" spans="2:5" ht="22.7" customHeight="1" thickBot="1" x14ac:dyDescent="0.25">
      <c r="B1298" s="142">
        <v>40911</v>
      </c>
      <c r="C1298" s="148">
        <v>153.16</v>
      </c>
      <c r="D1298" s="148">
        <v>174.76</v>
      </c>
      <c r="E1298" s="148">
        <v>185.9</v>
      </c>
    </row>
    <row r="1299" spans="2:5" ht="22.7" customHeight="1" thickBot="1" x14ac:dyDescent="0.25">
      <c r="B1299" s="142">
        <v>40912</v>
      </c>
      <c r="C1299" s="148">
        <v>153.94</v>
      </c>
      <c r="D1299" s="148">
        <v>175.84</v>
      </c>
      <c r="E1299" s="148">
        <v>187.05</v>
      </c>
    </row>
    <row r="1300" spans="2:5" ht="22.7" customHeight="1" thickBot="1" x14ac:dyDescent="0.25">
      <c r="B1300" s="142">
        <v>40913</v>
      </c>
      <c r="C1300" s="148">
        <v>154.28</v>
      </c>
      <c r="D1300" s="148">
        <v>176.34</v>
      </c>
      <c r="E1300" s="148">
        <v>186.95</v>
      </c>
    </row>
    <row r="1301" spans="2:5" ht="22.7" customHeight="1" thickBot="1" x14ac:dyDescent="0.25">
      <c r="B1301" s="142">
        <v>40914</v>
      </c>
      <c r="C1301" s="148">
        <v>154.41999999999999</v>
      </c>
      <c r="D1301" s="148">
        <v>176.55</v>
      </c>
      <c r="E1301" s="148">
        <v>186.86</v>
      </c>
    </row>
    <row r="1302" spans="2:5" ht="22.7" customHeight="1" thickBot="1" x14ac:dyDescent="0.25">
      <c r="B1302" s="142">
        <v>40917</v>
      </c>
      <c r="C1302" s="148">
        <v>154.83000000000001</v>
      </c>
      <c r="D1302" s="148">
        <v>177.01</v>
      </c>
      <c r="E1302" s="148">
        <v>186.66</v>
      </c>
    </row>
    <row r="1303" spans="2:5" ht="22.7" customHeight="1" thickBot="1" x14ac:dyDescent="0.25">
      <c r="B1303" s="142">
        <v>40918</v>
      </c>
      <c r="C1303" s="148">
        <v>154.29</v>
      </c>
      <c r="D1303" s="148">
        <v>176.4</v>
      </c>
      <c r="E1303" s="148">
        <v>186.02</v>
      </c>
    </row>
    <row r="1304" spans="2:5" ht="22.7" customHeight="1" thickBot="1" x14ac:dyDescent="0.25">
      <c r="B1304" s="142">
        <v>40919</v>
      </c>
      <c r="C1304" s="148">
        <v>154.07</v>
      </c>
      <c r="D1304" s="148">
        <v>176.25</v>
      </c>
      <c r="E1304" s="148">
        <v>186.48</v>
      </c>
    </row>
    <row r="1305" spans="2:5" ht="22.7" customHeight="1" thickBot="1" x14ac:dyDescent="0.25">
      <c r="B1305" s="142">
        <v>40920</v>
      </c>
      <c r="C1305" s="148">
        <v>152.86000000000001</v>
      </c>
      <c r="D1305" s="148">
        <v>174.86</v>
      </c>
      <c r="E1305" s="148">
        <v>184.4</v>
      </c>
    </row>
    <row r="1306" spans="2:5" ht="22.7" customHeight="1" thickBot="1" x14ac:dyDescent="0.25">
      <c r="B1306" s="142">
        <v>40921</v>
      </c>
      <c r="C1306" s="148">
        <v>152.93</v>
      </c>
      <c r="D1306" s="148">
        <v>174.94</v>
      </c>
      <c r="E1306" s="148">
        <v>184.79</v>
      </c>
    </row>
    <row r="1307" spans="2:5" ht="22.7" customHeight="1" thickBot="1" x14ac:dyDescent="0.25">
      <c r="B1307" s="142">
        <v>40924</v>
      </c>
      <c r="C1307" s="148">
        <v>153.04</v>
      </c>
      <c r="D1307" s="148">
        <v>175.06</v>
      </c>
      <c r="E1307" s="148">
        <v>184.06</v>
      </c>
    </row>
    <row r="1308" spans="2:5" ht="22.7" customHeight="1" thickBot="1" x14ac:dyDescent="0.25">
      <c r="B1308" s="142">
        <v>40925</v>
      </c>
      <c r="C1308" s="148">
        <v>153.22</v>
      </c>
      <c r="D1308" s="148">
        <v>175.27</v>
      </c>
      <c r="E1308" s="148">
        <v>184.58</v>
      </c>
    </row>
    <row r="1309" spans="2:5" ht="22.7" customHeight="1" thickBot="1" x14ac:dyDescent="0.25">
      <c r="B1309" s="142">
        <v>40926</v>
      </c>
      <c r="C1309" s="148">
        <v>153.06</v>
      </c>
      <c r="D1309" s="148">
        <v>175.09</v>
      </c>
      <c r="E1309" s="148">
        <v>184.69</v>
      </c>
    </row>
    <row r="1310" spans="2:5" ht="22.7" customHeight="1" thickBot="1" x14ac:dyDescent="0.25">
      <c r="B1310" s="142">
        <v>40927</v>
      </c>
      <c r="C1310" s="148">
        <v>152.81</v>
      </c>
      <c r="D1310" s="148">
        <v>174.8</v>
      </c>
      <c r="E1310" s="148">
        <v>184.7</v>
      </c>
    </row>
    <row r="1311" spans="2:5" ht="22.7" customHeight="1" thickBot="1" x14ac:dyDescent="0.25">
      <c r="B1311" s="142">
        <v>40928</v>
      </c>
      <c r="C1311" s="148">
        <v>152.52000000000001</v>
      </c>
      <c r="D1311" s="148">
        <v>174.47</v>
      </c>
      <c r="E1311" s="148">
        <v>184.96</v>
      </c>
    </row>
    <row r="1312" spans="2:5" ht="22.7" customHeight="1" thickBot="1" x14ac:dyDescent="0.25">
      <c r="B1312" s="142">
        <v>40932</v>
      </c>
      <c r="C1312" s="148">
        <v>151.34</v>
      </c>
      <c r="D1312" s="148">
        <v>173.12</v>
      </c>
      <c r="E1312" s="148">
        <v>183.53</v>
      </c>
    </row>
    <row r="1313" spans="2:5" ht="22.7" customHeight="1" thickBot="1" x14ac:dyDescent="0.25">
      <c r="B1313" s="142">
        <v>40933</v>
      </c>
      <c r="C1313" s="148">
        <v>150.94</v>
      </c>
      <c r="D1313" s="148">
        <v>172.66</v>
      </c>
      <c r="E1313" s="148">
        <v>183.05</v>
      </c>
    </row>
    <row r="1314" spans="2:5" ht="22.7" customHeight="1" thickBot="1" x14ac:dyDescent="0.25">
      <c r="B1314" s="142">
        <v>40934</v>
      </c>
      <c r="C1314" s="148">
        <v>150.44999999999999</v>
      </c>
      <c r="D1314" s="148">
        <v>172.11</v>
      </c>
      <c r="E1314" s="148">
        <v>183.08</v>
      </c>
    </row>
    <row r="1315" spans="2:5" ht="22.7" customHeight="1" thickBot="1" x14ac:dyDescent="0.25">
      <c r="B1315" s="142">
        <v>40935</v>
      </c>
      <c r="C1315" s="148">
        <v>149.96</v>
      </c>
      <c r="D1315" s="148">
        <v>171.55</v>
      </c>
      <c r="E1315" s="148">
        <v>182.48</v>
      </c>
    </row>
    <row r="1316" spans="2:5" ht="22.7" customHeight="1" thickBot="1" x14ac:dyDescent="0.25">
      <c r="B1316" s="142">
        <v>40938</v>
      </c>
      <c r="C1316" s="148">
        <v>149.94999999999999</v>
      </c>
      <c r="D1316" s="148">
        <v>171.54</v>
      </c>
      <c r="E1316" s="148">
        <v>182.78</v>
      </c>
    </row>
    <row r="1317" spans="2:5" ht="22.7" customHeight="1" thickBot="1" x14ac:dyDescent="0.25">
      <c r="B1317" s="142">
        <v>40939</v>
      </c>
      <c r="C1317" s="148">
        <v>149.54</v>
      </c>
      <c r="D1317" s="148">
        <v>171.06</v>
      </c>
      <c r="E1317" s="148">
        <v>182.89</v>
      </c>
    </row>
    <row r="1318" spans="2:5" ht="22.7" customHeight="1" thickBot="1" x14ac:dyDescent="0.25">
      <c r="B1318" s="142">
        <v>40941</v>
      </c>
      <c r="C1318" s="148">
        <v>149.37</v>
      </c>
      <c r="D1318" s="148">
        <v>170.87</v>
      </c>
      <c r="E1318" s="148">
        <v>182.99</v>
      </c>
    </row>
    <row r="1319" spans="2:5" ht="22.7" customHeight="1" thickBot="1" x14ac:dyDescent="0.25">
      <c r="B1319" s="142">
        <v>40942</v>
      </c>
      <c r="C1319" s="148">
        <v>148.88</v>
      </c>
      <c r="D1319" s="148">
        <v>170.31</v>
      </c>
      <c r="E1319" s="148">
        <v>182.08</v>
      </c>
    </row>
    <row r="1320" spans="2:5" ht="22.7" customHeight="1" thickBot="1" x14ac:dyDescent="0.25">
      <c r="B1320" s="142">
        <v>40945</v>
      </c>
      <c r="C1320" s="148">
        <v>148.52000000000001</v>
      </c>
      <c r="D1320" s="148">
        <v>169.89</v>
      </c>
      <c r="E1320" s="148">
        <v>181.33</v>
      </c>
    </row>
    <row r="1321" spans="2:5" ht="22.7" customHeight="1" thickBot="1" x14ac:dyDescent="0.25">
      <c r="B1321" s="142">
        <v>40947</v>
      </c>
      <c r="C1321" s="148">
        <v>148.24</v>
      </c>
      <c r="D1321" s="148">
        <v>169.58</v>
      </c>
      <c r="E1321" s="148">
        <v>181.61</v>
      </c>
    </row>
    <row r="1322" spans="2:5" ht="22.7" customHeight="1" thickBot="1" x14ac:dyDescent="0.25">
      <c r="B1322" s="142">
        <v>40948</v>
      </c>
      <c r="C1322" s="148">
        <v>147.97</v>
      </c>
      <c r="D1322" s="148">
        <v>169.27</v>
      </c>
      <c r="E1322" s="148">
        <v>181.27</v>
      </c>
    </row>
    <row r="1323" spans="2:5" ht="22.7" customHeight="1" thickBot="1" x14ac:dyDescent="0.25">
      <c r="B1323" s="142">
        <v>40949</v>
      </c>
      <c r="C1323" s="148">
        <v>147.99</v>
      </c>
      <c r="D1323" s="148">
        <v>169.29</v>
      </c>
      <c r="E1323" s="148">
        <v>181.3</v>
      </c>
    </row>
    <row r="1324" spans="2:5" ht="22.7" customHeight="1" thickBot="1" x14ac:dyDescent="0.25">
      <c r="B1324" s="142">
        <v>40952</v>
      </c>
      <c r="C1324" s="148">
        <v>148.44</v>
      </c>
      <c r="D1324" s="148">
        <v>169.8</v>
      </c>
      <c r="E1324" s="148">
        <v>181.85</v>
      </c>
    </row>
    <row r="1325" spans="2:5" ht="22.7" customHeight="1" thickBot="1" x14ac:dyDescent="0.25">
      <c r="B1325" s="142">
        <v>40953</v>
      </c>
      <c r="C1325" s="148">
        <v>148.25</v>
      </c>
      <c r="D1325" s="148">
        <v>169.58</v>
      </c>
      <c r="E1325" s="148">
        <v>181.31</v>
      </c>
    </row>
    <row r="1326" spans="2:5" ht="22.7" customHeight="1" thickBot="1" x14ac:dyDescent="0.25">
      <c r="B1326" s="142">
        <v>40954</v>
      </c>
      <c r="C1326" s="148">
        <v>147.77000000000001</v>
      </c>
      <c r="D1326" s="148">
        <v>169.04</v>
      </c>
      <c r="E1326" s="148">
        <v>180.73</v>
      </c>
    </row>
    <row r="1327" spans="2:5" ht="22.7" customHeight="1" thickBot="1" x14ac:dyDescent="0.25">
      <c r="B1327" s="142">
        <v>40955</v>
      </c>
      <c r="C1327" s="148">
        <v>149.35</v>
      </c>
      <c r="D1327" s="148">
        <v>170.85</v>
      </c>
      <c r="E1327" s="148">
        <v>182.04</v>
      </c>
    </row>
    <row r="1328" spans="2:5" ht="22.7" customHeight="1" thickBot="1" x14ac:dyDescent="0.25">
      <c r="B1328" s="142">
        <v>40956</v>
      </c>
      <c r="C1328" s="148">
        <v>149.26</v>
      </c>
      <c r="D1328" s="148">
        <v>170.74</v>
      </c>
      <c r="E1328" s="148">
        <v>182.23</v>
      </c>
    </row>
    <row r="1329" spans="2:5" ht="22.7" customHeight="1" thickBot="1" x14ac:dyDescent="0.25">
      <c r="B1329" s="142">
        <v>40960</v>
      </c>
      <c r="C1329" s="148">
        <v>149.06</v>
      </c>
      <c r="D1329" s="148">
        <v>170.52</v>
      </c>
      <c r="E1329" s="148">
        <v>182.61</v>
      </c>
    </row>
    <row r="1330" spans="2:5" ht="22.7" customHeight="1" thickBot="1" x14ac:dyDescent="0.25">
      <c r="B1330" s="142">
        <v>40961</v>
      </c>
      <c r="C1330" s="148">
        <v>149.06</v>
      </c>
      <c r="D1330" s="148">
        <v>170.51</v>
      </c>
      <c r="E1330" s="148">
        <v>182.61</v>
      </c>
    </row>
    <row r="1331" spans="2:5" ht="22.7" customHeight="1" thickBot="1" x14ac:dyDescent="0.25">
      <c r="B1331" s="142">
        <v>40962</v>
      </c>
      <c r="C1331" s="148">
        <v>148</v>
      </c>
      <c r="D1331" s="148">
        <v>169.3</v>
      </c>
      <c r="E1331" s="148">
        <v>181.31</v>
      </c>
    </row>
    <row r="1332" spans="2:5" ht="22.7" customHeight="1" thickBot="1" x14ac:dyDescent="0.25">
      <c r="B1332" s="142">
        <v>40963</v>
      </c>
      <c r="C1332" s="148">
        <v>147.97</v>
      </c>
      <c r="D1332" s="148">
        <v>169.26</v>
      </c>
      <c r="E1332" s="148">
        <v>181.89</v>
      </c>
    </row>
    <row r="1333" spans="2:5" ht="22.7" customHeight="1" thickBot="1" x14ac:dyDescent="0.25">
      <c r="B1333" s="142">
        <v>40966</v>
      </c>
      <c r="C1333" s="148">
        <v>147.68</v>
      </c>
      <c r="D1333" s="148">
        <v>168.93</v>
      </c>
      <c r="E1333" s="148">
        <v>182.13</v>
      </c>
    </row>
    <row r="1334" spans="2:5" ht="22.7" customHeight="1" thickBot="1" x14ac:dyDescent="0.25">
      <c r="B1334" s="142">
        <v>40967</v>
      </c>
      <c r="C1334" s="148">
        <v>146.91999999999999</v>
      </c>
      <c r="D1334" s="148">
        <v>168.07</v>
      </c>
      <c r="E1334" s="148">
        <v>181.2</v>
      </c>
    </row>
    <row r="1335" spans="2:5" ht="22.7" customHeight="1" thickBot="1" x14ac:dyDescent="0.25">
      <c r="B1335" s="142">
        <v>40968</v>
      </c>
      <c r="C1335" s="148">
        <v>146.06</v>
      </c>
      <c r="D1335" s="148">
        <v>167.08</v>
      </c>
      <c r="E1335" s="148">
        <v>180.46</v>
      </c>
    </row>
    <row r="1336" spans="2:5" ht="22.7" customHeight="1" thickBot="1" x14ac:dyDescent="0.25">
      <c r="B1336" s="142">
        <v>40969</v>
      </c>
      <c r="C1336" s="148">
        <v>146</v>
      </c>
      <c r="D1336" s="148">
        <v>167.1</v>
      </c>
      <c r="E1336" s="148">
        <v>180.18</v>
      </c>
    </row>
    <row r="1337" spans="2:5" ht="22.7" customHeight="1" thickBot="1" x14ac:dyDescent="0.25">
      <c r="B1337" s="142">
        <v>40970</v>
      </c>
      <c r="C1337" s="148">
        <v>145.85</v>
      </c>
      <c r="D1337" s="148">
        <v>167.37</v>
      </c>
      <c r="E1337" s="148">
        <v>180.16</v>
      </c>
    </row>
    <row r="1338" spans="2:5" ht="22.7" customHeight="1" thickBot="1" x14ac:dyDescent="0.25">
      <c r="B1338" s="142">
        <v>40973</v>
      </c>
      <c r="C1338" s="148">
        <v>145.28</v>
      </c>
      <c r="D1338" s="148">
        <v>166.71</v>
      </c>
      <c r="E1338" s="148">
        <v>178.84</v>
      </c>
    </row>
    <row r="1339" spans="2:5" ht="22.7" customHeight="1" thickBot="1" x14ac:dyDescent="0.25">
      <c r="B1339" s="142">
        <v>40974</v>
      </c>
      <c r="C1339" s="148">
        <v>145.43</v>
      </c>
      <c r="D1339" s="148">
        <v>166.89</v>
      </c>
      <c r="E1339" s="148">
        <v>179.03</v>
      </c>
    </row>
    <row r="1340" spans="2:5" ht="22.7" customHeight="1" thickBot="1" x14ac:dyDescent="0.25">
      <c r="B1340" s="142">
        <v>40975</v>
      </c>
      <c r="C1340" s="148">
        <v>145.88</v>
      </c>
      <c r="D1340" s="148">
        <v>167.4</v>
      </c>
      <c r="E1340" s="148">
        <v>179.28</v>
      </c>
    </row>
    <row r="1341" spans="2:5" ht="22.7" customHeight="1" thickBot="1" x14ac:dyDescent="0.25">
      <c r="B1341" s="142">
        <v>40976</v>
      </c>
      <c r="C1341" s="148">
        <v>146.24</v>
      </c>
      <c r="D1341" s="148">
        <v>167.82</v>
      </c>
      <c r="E1341" s="148">
        <v>179.72</v>
      </c>
    </row>
    <row r="1342" spans="2:5" ht="22.7" customHeight="1" thickBot="1" x14ac:dyDescent="0.25">
      <c r="B1342" s="142">
        <v>40977</v>
      </c>
      <c r="C1342" s="148">
        <v>146.41</v>
      </c>
      <c r="D1342" s="148">
        <v>168.02</v>
      </c>
      <c r="E1342" s="148">
        <v>180.24</v>
      </c>
    </row>
    <row r="1343" spans="2:5" ht="22.7" customHeight="1" thickBot="1" x14ac:dyDescent="0.25">
      <c r="B1343" s="142">
        <v>40981</v>
      </c>
      <c r="C1343" s="148">
        <v>146.72999999999999</v>
      </c>
      <c r="D1343" s="148">
        <v>168.38</v>
      </c>
      <c r="E1343" s="148">
        <v>180.27</v>
      </c>
    </row>
    <row r="1344" spans="2:5" ht="22.7" customHeight="1" thickBot="1" x14ac:dyDescent="0.25">
      <c r="B1344" s="142">
        <v>40982</v>
      </c>
      <c r="C1344" s="148">
        <v>146.26</v>
      </c>
      <c r="D1344" s="148">
        <v>167.84</v>
      </c>
      <c r="E1344" s="148">
        <v>179.08</v>
      </c>
    </row>
    <row r="1345" spans="2:5" ht="22.7" customHeight="1" thickBot="1" x14ac:dyDescent="0.25">
      <c r="B1345" s="142">
        <v>40983</v>
      </c>
      <c r="C1345" s="148">
        <v>145.37</v>
      </c>
      <c r="D1345" s="148">
        <v>166.82</v>
      </c>
      <c r="E1345" s="148">
        <v>177.7</v>
      </c>
    </row>
    <row r="1346" spans="2:5" ht="22.7" customHeight="1" thickBot="1" x14ac:dyDescent="0.25">
      <c r="B1346" s="142">
        <v>40984</v>
      </c>
      <c r="C1346" s="148">
        <v>145.25</v>
      </c>
      <c r="D1346" s="148">
        <v>166.68</v>
      </c>
      <c r="E1346" s="148">
        <v>177.55</v>
      </c>
    </row>
    <row r="1347" spans="2:5" ht="22.7" customHeight="1" thickBot="1" x14ac:dyDescent="0.25">
      <c r="B1347" s="142">
        <v>40987</v>
      </c>
      <c r="C1347" s="148">
        <v>144.97</v>
      </c>
      <c r="D1347" s="148">
        <v>166.36</v>
      </c>
      <c r="E1347" s="148">
        <v>177.5</v>
      </c>
    </row>
    <row r="1348" spans="2:5" ht="22.7" customHeight="1" thickBot="1" x14ac:dyDescent="0.25">
      <c r="B1348" s="142">
        <v>40988</v>
      </c>
      <c r="C1348" s="148">
        <v>144.79</v>
      </c>
      <c r="D1348" s="148">
        <v>166.15</v>
      </c>
      <c r="E1348" s="148">
        <v>177.58</v>
      </c>
    </row>
    <row r="1349" spans="2:5" ht="22.7" customHeight="1" thickBot="1" x14ac:dyDescent="0.25">
      <c r="B1349" s="142">
        <v>40989</v>
      </c>
      <c r="C1349" s="148">
        <v>144.72999999999999</v>
      </c>
      <c r="D1349" s="148">
        <v>166.09</v>
      </c>
      <c r="E1349" s="148">
        <v>177.51</v>
      </c>
    </row>
    <row r="1350" spans="2:5" ht="22.7" customHeight="1" thickBot="1" x14ac:dyDescent="0.25">
      <c r="B1350" s="142">
        <v>40990</v>
      </c>
      <c r="C1350" s="148">
        <v>144.62</v>
      </c>
      <c r="D1350" s="148">
        <v>165.95</v>
      </c>
      <c r="E1350" s="148">
        <v>177.37</v>
      </c>
    </row>
    <row r="1351" spans="2:5" ht="22.7" customHeight="1" thickBot="1" x14ac:dyDescent="0.25">
      <c r="B1351" s="142">
        <v>40994</v>
      </c>
      <c r="C1351" s="148">
        <v>144.55000000000001</v>
      </c>
      <c r="D1351" s="148">
        <v>165.88</v>
      </c>
      <c r="E1351" s="148">
        <v>177.28</v>
      </c>
    </row>
    <row r="1352" spans="2:5" ht="22.7" customHeight="1" thickBot="1" x14ac:dyDescent="0.25">
      <c r="B1352" s="142">
        <v>40995</v>
      </c>
      <c r="C1352" s="148">
        <v>145.27000000000001</v>
      </c>
      <c r="D1352" s="148">
        <v>166.7</v>
      </c>
      <c r="E1352" s="148">
        <v>178.47</v>
      </c>
    </row>
    <row r="1353" spans="2:5" ht="22.7" customHeight="1" thickBot="1" x14ac:dyDescent="0.25">
      <c r="B1353" s="142">
        <v>40996</v>
      </c>
      <c r="C1353" s="148">
        <v>145.24</v>
      </c>
      <c r="D1353" s="148">
        <v>166.67</v>
      </c>
      <c r="E1353" s="148">
        <v>178.43</v>
      </c>
    </row>
    <row r="1354" spans="2:5" ht="22.7" customHeight="1" thickBot="1" x14ac:dyDescent="0.25">
      <c r="B1354" s="142">
        <v>40997</v>
      </c>
      <c r="C1354" s="148">
        <v>145.03</v>
      </c>
      <c r="D1354" s="148">
        <v>166.42</v>
      </c>
      <c r="E1354" s="148">
        <v>178.17</v>
      </c>
    </row>
    <row r="1355" spans="2:5" ht="22.7" customHeight="1" thickBot="1" x14ac:dyDescent="0.25">
      <c r="B1355" s="142">
        <v>40998</v>
      </c>
      <c r="C1355" s="148">
        <v>145.16999999999999</v>
      </c>
      <c r="D1355" s="148">
        <v>166.76</v>
      </c>
      <c r="E1355" s="148">
        <v>178.53</v>
      </c>
    </row>
    <row r="1356" spans="2:5" ht="22.7" customHeight="1" thickBot="1" x14ac:dyDescent="0.25">
      <c r="B1356" s="142">
        <v>41001</v>
      </c>
      <c r="C1356" s="148">
        <v>145.44999999999999</v>
      </c>
      <c r="D1356" s="148">
        <v>167.08</v>
      </c>
      <c r="E1356" s="148">
        <v>178.88</v>
      </c>
    </row>
    <row r="1357" spans="2:5" ht="22.7" customHeight="1" thickBot="1" x14ac:dyDescent="0.25">
      <c r="B1357" s="142">
        <v>41002</v>
      </c>
      <c r="C1357" s="148">
        <v>146.16999999999999</v>
      </c>
      <c r="D1357" s="148">
        <v>167.9</v>
      </c>
      <c r="E1357" s="148">
        <v>179.75</v>
      </c>
    </row>
    <row r="1358" spans="2:5" ht="22.7" customHeight="1" thickBot="1" x14ac:dyDescent="0.25">
      <c r="B1358" s="142">
        <v>41003</v>
      </c>
      <c r="C1358" s="148">
        <v>147.09</v>
      </c>
      <c r="D1358" s="148">
        <v>168.97</v>
      </c>
      <c r="E1358" s="148">
        <v>180.59</v>
      </c>
    </row>
    <row r="1359" spans="2:5" ht="22.7" customHeight="1" thickBot="1" x14ac:dyDescent="0.25">
      <c r="B1359" s="142">
        <v>41004</v>
      </c>
      <c r="C1359" s="148">
        <v>147.52000000000001</v>
      </c>
      <c r="D1359" s="148">
        <v>169.46</v>
      </c>
      <c r="E1359" s="148">
        <v>180.81</v>
      </c>
    </row>
    <row r="1360" spans="2:5" ht="22.7" customHeight="1" thickBot="1" x14ac:dyDescent="0.25">
      <c r="B1360" s="142">
        <v>41005</v>
      </c>
      <c r="C1360" s="148">
        <v>148.31</v>
      </c>
      <c r="D1360" s="148">
        <v>170.37</v>
      </c>
      <c r="E1360" s="148">
        <v>181.17</v>
      </c>
    </row>
    <row r="1361" spans="2:5" ht="22.7" customHeight="1" thickBot="1" x14ac:dyDescent="0.25">
      <c r="B1361" s="142">
        <v>41008</v>
      </c>
      <c r="C1361" s="148">
        <v>148.6</v>
      </c>
      <c r="D1361" s="148">
        <v>170.7</v>
      </c>
      <c r="E1361" s="148">
        <v>181.52</v>
      </c>
    </row>
    <row r="1362" spans="2:5" ht="22.7" customHeight="1" thickBot="1" x14ac:dyDescent="0.25">
      <c r="B1362" s="142">
        <v>41009</v>
      </c>
      <c r="C1362" s="148">
        <v>147.28</v>
      </c>
      <c r="D1362" s="148">
        <v>169.18</v>
      </c>
      <c r="E1362" s="148">
        <v>179.91</v>
      </c>
    </row>
    <row r="1363" spans="2:5" ht="22.7" customHeight="1" thickBot="1" x14ac:dyDescent="0.25">
      <c r="B1363" s="142">
        <v>41010</v>
      </c>
      <c r="C1363" s="148">
        <v>147.62</v>
      </c>
      <c r="D1363" s="148">
        <v>169.57</v>
      </c>
      <c r="E1363" s="148">
        <v>180.32</v>
      </c>
    </row>
    <row r="1364" spans="2:5" ht="22.7" customHeight="1" thickBot="1" x14ac:dyDescent="0.25">
      <c r="B1364" s="142">
        <v>41011</v>
      </c>
      <c r="C1364" s="148">
        <v>147.1</v>
      </c>
      <c r="D1364" s="148">
        <v>168.98</v>
      </c>
      <c r="E1364" s="148">
        <v>179.69</v>
      </c>
    </row>
    <row r="1365" spans="2:5" ht="22.7" customHeight="1" thickBot="1" x14ac:dyDescent="0.25">
      <c r="B1365" s="142">
        <v>41012</v>
      </c>
      <c r="C1365" s="148">
        <v>147.01</v>
      </c>
      <c r="D1365" s="148">
        <v>168.88</v>
      </c>
      <c r="E1365" s="148">
        <v>179.58</v>
      </c>
    </row>
    <row r="1366" spans="2:5" ht="22.7" customHeight="1" thickBot="1" x14ac:dyDescent="0.25">
      <c r="B1366" s="142">
        <v>41015</v>
      </c>
      <c r="C1366" s="148">
        <v>146.41</v>
      </c>
      <c r="D1366" s="148">
        <v>168.18</v>
      </c>
      <c r="E1366" s="148">
        <v>178.48</v>
      </c>
    </row>
    <row r="1367" spans="2:5" ht="22.7" customHeight="1" thickBot="1" x14ac:dyDescent="0.25">
      <c r="B1367" s="142">
        <v>41016</v>
      </c>
      <c r="C1367" s="148">
        <v>144.96</v>
      </c>
      <c r="D1367" s="148">
        <v>166.52</v>
      </c>
      <c r="E1367" s="148">
        <v>177.08</v>
      </c>
    </row>
    <row r="1368" spans="2:5" ht="22.7" customHeight="1" thickBot="1" x14ac:dyDescent="0.25">
      <c r="B1368" s="142">
        <v>41017</v>
      </c>
      <c r="C1368" s="148">
        <v>145.34</v>
      </c>
      <c r="D1368" s="148">
        <v>166.96</v>
      </c>
      <c r="E1368" s="148">
        <v>177.54</v>
      </c>
    </row>
    <row r="1369" spans="2:5" ht="22.7" customHeight="1" thickBot="1" x14ac:dyDescent="0.25">
      <c r="B1369" s="142">
        <v>41018</v>
      </c>
      <c r="C1369" s="148">
        <v>145.47999999999999</v>
      </c>
      <c r="D1369" s="148">
        <v>167.11</v>
      </c>
      <c r="E1369" s="148">
        <v>177.7</v>
      </c>
    </row>
    <row r="1370" spans="2:5" ht="22.7" customHeight="1" thickBot="1" x14ac:dyDescent="0.25">
      <c r="B1370" s="142">
        <v>41019</v>
      </c>
      <c r="C1370" s="148">
        <v>145.53</v>
      </c>
      <c r="D1370" s="148">
        <v>167.18</v>
      </c>
      <c r="E1370" s="148">
        <v>177.77</v>
      </c>
    </row>
    <row r="1371" spans="2:5" ht="22.7" customHeight="1" thickBot="1" x14ac:dyDescent="0.25">
      <c r="B1371" s="142">
        <v>41022</v>
      </c>
      <c r="C1371" s="148">
        <v>144.76</v>
      </c>
      <c r="D1371" s="148">
        <v>166.28</v>
      </c>
      <c r="E1371" s="148">
        <v>177.12</v>
      </c>
    </row>
    <row r="1372" spans="2:5" ht="22.7" customHeight="1" thickBot="1" x14ac:dyDescent="0.25">
      <c r="B1372" s="142">
        <v>41023</v>
      </c>
      <c r="C1372" s="148">
        <v>145.41999999999999</v>
      </c>
      <c r="D1372" s="148">
        <v>167.21</v>
      </c>
      <c r="E1372" s="148">
        <v>178.11</v>
      </c>
    </row>
    <row r="1373" spans="2:5" ht="22.7" customHeight="1" thickBot="1" x14ac:dyDescent="0.25">
      <c r="B1373" s="142">
        <v>41024</v>
      </c>
      <c r="C1373" s="148">
        <v>145.08000000000001</v>
      </c>
      <c r="D1373" s="148">
        <v>166.81</v>
      </c>
      <c r="E1373" s="148">
        <v>177.69</v>
      </c>
    </row>
    <row r="1374" spans="2:5" ht="22.7" customHeight="1" thickBot="1" x14ac:dyDescent="0.25">
      <c r="B1374" s="142">
        <v>41025</v>
      </c>
      <c r="C1374" s="148">
        <v>144.72999999999999</v>
      </c>
      <c r="D1374" s="148">
        <v>166.41</v>
      </c>
      <c r="E1374" s="148">
        <v>177.26</v>
      </c>
    </row>
    <row r="1375" spans="2:5" ht="22.7" customHeight="1" thickBot="1" x14ac:dyDescent="0.25">
      <c r="B1375" s="142">
        <v>41026</v>
      </c>
      <c r="C1375" s="148">
        <v>144.9</v>
      </c>
      <c r="D1375" s="148">
        <v>166.61</v>
      </c>
      <c r="E1375" s="148">
        <v>177.47</v>
      </c>
    </row>
    <row r="1376" spans="2:5" ht="22.7" customHeight="1" thickBot="1" x14ac:dyDescent="0.25">
      <c r="B1376" s="142">
        <v>41029</v>
      </c>
      <c r="C1376" s="148">
        <v>144.91</v>
      </c>
      <c r="D1376" s="148">
        <v>166.7</v>
      </c>
      <c r="E1376" s="148">
        <v>177.86</v>
      </c>
    </row>
    <row r="1377" spans="2:5" ht="22.7" customHeight="1" thickBot="1" x14ac:dyDescent="0.25">
      <c r="B1377" s="142">
        <v>41031</v>
      </c>
      <c r="C1377" s="148">
        <v>145.01</v>
      </c>
      <c r="D1377" s="148">
        <v>166.81</v>
      </c>
      <c r="E1377" s="148">
        <v>177.98</v>
      </c>
    </row>
    <row r="1378" spans="2:5" ht="22.7" customHeight="1" thickBot="1" x14ac:dyDescent="0.25">
      <c r="B1378" s="142">
        <v>41032</v>
      </c>
      <c r="C1378" s="148">
        <v>146.11000000000001</v>
      </c>
      <c r="D1378" s="148">
        <v>168.07</v>
      </c>
      <c r="E1378" s="148">
        <v>178.72</v>
      </c>
    </row>
    <row r="1379" spans="2:5" ht="22.7" customHeight="1" thickBot="1" x14ac:dyDescent="0.25">
      <c r="B1379" s="142">
        <v>41033</v>
      </c>
      <c r="C1379" s="148">
        <v>145.77000000000001</v>
      </c>
      <c r="D1379" s="148">
        <v>167.68</v>
      </c>
      <c r="E1379" s="148">
        <v>178.31</v>
      </c>
    </row>
    <row r="1380" spans="2:5" ht="22.7" customHeight="1" thickBot="1" x14ac:dyDescent="0.25">
      <c r="B1380" s="142">
        <v>41036</v>
      </c>
      <c r="C1380" s="148">
        <v>145.15</v>
      </c>
      <c r="D1380" s="148">
        <v>166.97</v>
      </c>
      <c r="E1380" s="148">
        <v>176.6</v>
      </c>
    </row>
    <row r="1381" spans="2:5" ht="22.7" customHeight="1" thickBot="1" x14ac:dyDescent="0.25">
      <c r="B1381" s="142">
        <v>41037</v>
      </c>
      <c r="C1381" s="148">
        <v>146.1</v>
      </c>
      <c r="D1381" s="148">
        <v>168.07</v>
      </c>
      <c r="E1381" s="148">
        <v>177.77</v>
      </c>
    </row>
    <row r="1382" spans="2:5" ht="22.7" customHeight="1" thickBot="1" x14ac:dyDescent="0.25">
      <c r="B1382" s="142">
        <v>41038</v>
      </c>
      <c r="C1382" s="148">
        <v>146.13</v>
      </c>
      <c r="D1382" s="148">
        <v>168.17</v>
      </c>
      <c r="E1382" s="148">
        <v>177.58</v>
      </c>
    </row>
    <row r="1383" spans="2:5" ht="22.7" customHeight="1" thickBot="1" x14ac:dyDescent="0.25">
      <c r="B1383" s="142">
        <v>41039</v>
      </c>
      <c r="C1383" s="148">
        <v>149.9</v>
      </c>
      <c r="D1383" s="148">
        <v>172.5</v>
      </c>
      <c r="E1383" s="148">
        <v>182.15</v>
      </c>
    </row>
    <row r="1384" spans="2:5" ht="22.7" customHeight="1" thickBot="1" x14ac:dyDescent="0.25">
      <c r="B1384" s="142">
        <v>41040</v>
      </c>
      <c r="C1384" s="148">
        <v>150.59</v>
      </c>
      <c r="D1384" s="148">
        <v>173.3</v>
      </c>
      <c r="E1384" s="148">
        <v>182.99</v>
      </c>
    </row>
    <row r="1385" spans="2:5" ht="22.7" customHeight="1" thickBot="1" x14ac:dyDescent="0.25">
      <c r="B1385" s="142">
        <v>41043</v>
      </c>
      <c r="C1385" s="148">
        <v>150.19</v>
      </c>
      <c r="D1385" s="148">
        <v>172.83</v>
      </c>
      <c r="E1385" s="148">
        <v>182.2</v>
      </c>
    </row>
    <row r="1386" spans="2:5" ht="22.7" customHeight="1" thickBot="1" x14ac:dyDescent="0.25">
      <c r="B1386" s="142">
        <v>41044</v>
      </c>
      <c r="C1386" s="148">
        <v>150.47999999999999</v>
      </c>
      <c r="D1386" s="148">
        <v>173.17</v>
      </c>
      <c r="E1386" s="148">
        <v>182.25</v>
      </c>
    </row>
    <row r="1387" spans="2:5" ht="22.7" customHeight="1" thickBot="1" x14ac:dyDescent="0.25">
      <c r="B1387" s="142">
        <v>41045</v>
      </c>
      <c r="C1387" s="148">
        <v>149.85</v>
      </c>
      <c r="D1387" s="148">
        <v>172.44</v>
      </c>
      <c r="E1387" s="148">
        <v>181.18</v>
      </c>
    </row>
    <row r="1388" spans="2:5" ht="22.7" customHeight="1" thickBot="1" x14ac:dyDescent="0.25">
      <c r="B1388" s="142">
        <v>41046</v>
      </c>
      <c r="C1388" s="148">
        <v>149.71</v>
      </c>
      <c r="D1388" s="148">
        <v>172.29</v>
      </c>
      <c r="E1388" s="148">
        <v>181.02</v>
      </c>
    </row>
    <row r="1389" spans="2:5" ht="22.7" customHeight="1" thickBot="1" x14ac:dyDescent="0.25">
      <c r="B1389" s="142">
        <v>41047</v>
      </c>
      <c r="C1389" s="148">
        <v>150.09</v>
      </c>
      <c r="D1389" s="148">
        <v>172.72</v>
      </c>
      <c r="E1389" s="148">
        <v>181.48</v>
      </c>
    </row>
    <row r="1390" spans="2:5" ht="22.7" customHeight="1" thickBot="1" x14ac:dyDescent="0.25">
      <c r="B1390" s="142">
        <v>41050</v>
      </c>
      <c r="C1390" s="148">
        <v>150.13</v>
      </c>
      <c r="D1390" s="148">
        <v>172.77</v>
      </c>
      <c r="E1390" s="148">
        <v>181.83</v>
      </c>
    </row>
    <row r="1391" spans="2:5" ht="22.7" customHeight="1" thickBot="1" x14ac:dyDescent="0.25">
      <c r="B1391" s="142">
        <v>41051</v>
      </c>
      <c r="C1391" s="148">
        <v>150.05000000000001</v>
      </c>
      <c r="D1391" s="148">
        <v>172.91</v>
      </c>
      <c r="E1391" s="148">
        <v>181.97</v>
      </c>
    </row>
    <row r="1392" spans="2:5" ht="22.7" customHeight="1" thickBot="1" x14ac:dyDescent="0.25">
      <c r="B1392" s="142">
        <v>41052</v>
      </c>
      <c r="C1392" s="148">
        <v>149.86000000000001</v>
      </c>
      <c r="D1392" s="148">
        <v>172.79</v>
      </c>
      <c r="E1392" s="148">
        <v>181.54</v>
      </c>
    </row>
    <row r="1393" spans="2:5" ht="22.7" customHeight="1" thickBot="1" x14ac:dyDescent="0.25">
      <c r="B1393" s="142">
        <v>41053</v>
      </c>
      <c r="C1393" s="148">
        <v>149.81</v>
      </c>
      <c r="D1393" s="148">
        <v>175.75</v>
      </c>
      <c r="E1393" s="148">
        <v>181.2</v>
      </c>
    </row>
    <row r="1394" spans="2:5" ht="22.7" customHeight="1" thickBot="1" x14ac:dyDescent="0.25">
      <c r="B1394" s="142">
        <v>41054</v>
      </c>
      <c r="C1394" s="148">
        <v>149.34</v>
      </c>
      <c r="D1394" s="148">
        <v>172.56</v>
      </c>
      <c r="E1394" s="148">
        <v>180.64</v>
      </c>
    </row>
    <row r="1395" spans="2:5" ht="22.7" customHeight="1" thickBot="1" x14ac:dyDescent="0.25">
      <c r="B1395" s="142">
        <v>41057</v>
      </c>
      <c r="C1395" s="148">
        <v>148.9</v>
      </c>
      <c r="D1395" s="148">
        <v>172.28</v>
      </c>
      <c r="E1395" s="148">
        <v>180.36</v>
      </c>
    </row>
    <row r="1396" spans="2:5" ht="22.7" customHeight="1" thickBot="1" x14ac:dyDescent="0.25">
      <c r="B1396" s="142">
        <v>41058</v>
      </c>
      <c r="C1396" s="148">
        <v>148.13999999999999</v>
      </c>
      <c r="D1396" s="148">
        <v>171.41</v>
      </c>
      <c r="E1396" s="148">
        <v>179.44</v>
      </c>
    </row>
    <row r="1397" spans="2:5" ht="22.7" customHeight="1" thickBot="1" x14ac:dyDescent="0.25">
      <c r="B1397" s="142">
        <v>41059</v>
      </c>
      <c r="C1397" s="148">
        <v>148.09</v>
      </c>
      <c r="D1397" s="148">
        <v>171.35</v>
      </c>
      <c r="E1397" s="148">
        <v>178.78</v>
      </c>
    </row>
    <row r="1398" spans="2:5" ht="22.7" customHeight="1" thickBot="1" x14ac:dyDescent="0.25">
      <c r="B1398" s="142">
        <v>41060</v>
      </c>
      <c r="C1398" s="148">
        <v>148.02000000000001</v>
      </c>
      <c r="D1398" s="148">
        <v>171.27</v>
      </c>
      <c r="E1398" s="148">
        <v>178.11</v>
      </c>
    </row>
    <row r="1399" spans="2:5" ht="22.7" customHeight="1" thickBot="1" x14ac:dyDescent="0.25">
      <c r="B1399" s="142">
        <v>41061</v>
      </c>
      <c r="C1399" s="148">
        <v>148.08000000000001</v>
      </c>
      <c r="D1399" s="148">
        <v>171.33</v>
      </c>
      <c r="E1399" s="148">
        <v>177.83</v>
      </c>
    </row>
    <row r="1400" spans="2:5" ht="22.7" customHeight="1" thickBot="1" x14ac:dyDescent="0.25">
      <c r="B1400" s="142">
        <v>41064</v>
      </c>
      <c r="C1400" s="148">
        <v>148.01</v>
      </c>
      <c r="D1400" s="148">
        <v>171.25</v>
      </c>
      <c r="E1400" s="148">
        <v>177.75</v>
      </c>
    </row>
    <row r="1401" spans="2:5" ht="22.7" customHeight="1" thickBot="1" x14ac:dyDescent="0.25">
      <c r="B1401" s="142">
        <v>41065</v>
      </c>
      <c r="C1401" s="148">
        <v>148.09</v>
      </c>
      <c r="D1401" s="148">
        <v>171.35</v>
      </c>
      <c r="E1401" s="148">
        <v>178.19</v>
      </c>
    </row>
    <row r="1402" spans="2:5" ht="22.7" customHeight="1" thickBot="1" x14ac:dyDescent="0.25">
      <c r="B1402" s="142">
        <v>41066</v>
      </c>
      <c r="C1402" s="148">
        <v>147.97999999999999</v>
      </c>
      <c r="D1402" s="148">
        <v>171.22</v>
      </c>
      <c r="E1402" s="148">
        <v>178.07</v>
      </c>
    </row>
    <row r="1403" spans="2:5" ht="22.7" customHeight="1" thickBot="1" x14ac:dyDescent="0.25">
      <c r="B1403" s="142">
        <v>41067</v>
      </c>
      <c r="C1403" s="148">
        <v>148.26</v>
      </c>
      <c r="D1403" s="148">
        <v>171.62</v>
      </c>
      <c r="E1403" s="148">
        <v>178.48</v>
      </c>
    </row>
    <row r="1404" spans="2:5" ht="22.7" customHeight="1" thickBot="1" x14ac:dyDescent="0.25">
      <c r="B1404" s="142">
        <v>41068</v>
      </c>
      <c r="C1404" s="148">
        <v>148.81</v>
      </c>
      <c r="D1404" s="148">
        <v>172.25</v>
      </c>
      <c r="E1404" s="148">
        <v>179.14</v>
      </c>
    </row>
    <row r="1405" spans="2:5" ht="22.7" customHeight="1" thickBot="1" x14ac:dyDescent="0.25">
      <c r="B1405" s="142">
        <v>41071</v>
      </c>
      <c r="C1405" s="148">
        <v>150.46</v>
      </c>
      <c r="D1405" s="148">
        <v>174.17</v>
      </c>
      <c r="E1405" s="148">
        <v>181.12</v>
      </c>
    </row>
    <row r="1406" spans="2:5" ht="22.7" customHeight="1" thickBot="1" x14ac:dyDescent="0.25">
      <c r="B1406" s="142">
        <v>41072</v>
      </c>
      <c r="C1406" s="148">
        <v>151.54</v>
      </c>
      <c r="D1406" s="148">
        <v>175.41</v>
      </c>
      <c r="E1406" s="148">
        <v>181.76</v>
      </c>
    </row>
    <row r="1407" spans="2:5" ht="22.7" customHeight="1" thickBot="1" x14ac:dyDescent="0.25">
      <c r="B1407" s="142">
        <v>41073</v>
      </c>
      <c r="C1407" s="148">
        <v>150.72</v>
      </c>
      <c r="D1407" s="148">
        <v>174.48</v>
      </c>
      <c r="E1407" s="148">
        <v>179.92</v>
      </c>
    </row>
    <row r="1408" spans="2:5" ht="22.7" customHeight="1" thickBot="1" x14ac:dyDescent="0.25">
      <c r="B1408" s="142">
        <v>41074</v>
      </c>
      <c r="C1408" s="148">
        <v>149.28</v>
      </c>
      <c r="D1408" s="148">
        <v>172.81</v>
      </c>
      <c r="E1408" s="148">
        <v>177.56</v>
      </c>
    </row>
    <row r="1409" spans="2:5" ht="22.7" customHeight="1" thickBot="1" x14ac:dyDescent="0.25">
      <c r="B1409" s="142">
        <v>41075</v>
      </c>
      <c r="C1409" s="148">
        <v>149.01</v>
      </c>
      <c r="D1409" s="148">
        <v>172.51</v>
      </c>
      <c r="E1409" s="148">
        <v>176.67</v>
      </c>
    </row>
    <row r="1410" spans="2:5" ht="22.7" customHeight="1" thickBot="1" x14ac:dyDescent="0.25">
      <c r="B1410" s="142">
        <v>41078</v>
      </c>
      <c r="C1410" s="148">
        <v>150.05000000000001</v>
      </c>
      <c r="D1410" s="148">
        <v>173.71</v>
      </c>
      <c r="E1410" s="148">
        <v>177.62</v>
      </c>
    </row>
    <row r="1411" spans="2:5" ht="22.7" customHeight="1" thickBot="1" x14ac:dyDescent="0.25">
      <c r="B1411" s="142">
        <v>41079</v>
      </c>
      <c r="C1411" s="148">
        <v>149.22</v>
      </c>
      <c r="D1411" s="148">
        <v>172.75</v>
      </c>
      <c r="E1411" s="148">
        <v>176</v>
      </c>
    </row>
    <row r="1412" spans="2:5" ht="22.7" customHeight="1" thickBot="1" x14ac:dyDescent="0.25">
      <c r="B1412" s="142">
        <v>41080</v>
      </c>
      <c r="C1412" s="148">
        <v>147.35</v>
      </c>
      <c r="D1412" s="148">
        <v>170.58</v>
      </c>
      <c r="E1412" s="148">
        <v>173.23</v>
      </c>
    </row>
    <row r="1413" spans="2:5" ht="22.7" customHeight="1" thickBot="1" x14ac:dyDescent="0.25">
      <c r="B1413" s="142">
        <v>41081</v>
      </c>
      <c r="C1413" s="148">
        <v>148.22</v>
      </c>
      <c r="D1413" s="148">
        <v>171.59</v>
      </c>
      <c r="E1413" s="148">
        <v>173.7</v>
      </c>
    </row>
    <row r="1414" spans="2:5" ht="22.7" customHeight="1" thickBot="1" x14ac:dyDescent="0.25">
      <c r="B1414" s="142">
        <v>41082</v>
      </c>
      <c r="C1414" s="148">
        <v>148.05000000000001</v>
      </c>
      <c r="D1414" s="148">
        <v>171.39</v>
      </c>
      <c r="E1414" s="148">
        <v>172.95</v>
      </c>
    </row>
    <row r="1415" spans="2:5" ht="22.7" customHeight="1" thickBot="1" x14ac:dyDescent="0.25">
      <c r="B1415" s="142">
        <v>41085</v>
      </c>
      <c r="C1415" s="148">
        <v>148.56</v>
      </c>
      <c r="D1415" s="148">
        <v>171.99</v>
      </c>
      <c r="E1415" s="148">
        <v>173.22</v>
      </c>
    </row>
    <row r="1416" spans="2:5" ht="22.7" customHeight="1" thickBot="1" x14ac:dyDescent="0.25">
      <c r="B1416" s="142">
        <v>41086</v>
      </c>
      <c r="C1416" s="148">
        <v>149.38999999999999</v>
      </c>
      <c r="D1416" s="148">
        <v>172.95</v>
      </c>
      <c r="E1416" s="148">
        <v>173.91</v>
      </c>
    </row>
    <row r="1417" spans="2:5" ht="22.7" customHeight="1" thickBot="1" x14ac:dyDescent="0.25">
      <c r="B1417" s="142">
        <v>41087</v>
      </c>
      <c r="C1417" s="148">
        <v>148.96</v>
      </c>
      <c r="D1417" s="148">
        <v>172.45</v>
      </c>
      <c r="E1417" s="148">
        <v>173.14</v>
      </c>
    </row>
    <row r="1418" spans="2:5" ht="22.7" customHeight="1" thickBot="1" x14ac:dyDescent="0.25">
      <c r="B1418" s="142">
        <v>41088</v>
      </c>
      <c r="C1418" s="148">
        <v>148.77000000000001</v>
      </c>
      <c r="D1418" s="148">
        <v>172.23</v>
      </c>
      <c r="E1418" s="148">
        <v>173.19</v>
      </c>
    </row>
    <row r="1419" spans="2:5" ht="22.7" customHeight="1" thickBot="1" x14ac:dyDescent="0.25">
      <c r="B1419" s="142">
        <v>41089</v>
      </c>
      <c r="C1419" s="148">
        <v>148.72999999999999</v>
      </c>
      <c r="D1419" s="148">
        <v>172.18</v>
      </c>
      <c r="E1419" s="148">
        <v>173.41</v>
      </c>
    </row>
    <row r="1420" spans="2:5" ht="22.7" customHeight="1" thickBot="1" x14ac:dyDescent="0.25">
      <c r="B1420" s="142">
        <v>41092</v>
      </c>
      <c r="C1420" s="148">
        <v>148.49</v>
      </c>
      <c r="D1420" s="148">
        <v>171.91</v>
      </c>
      <c r="E1420" s="148">
        <v>173.14</v>
      </c>
    </row>
    <row r="1421" spans="2:5" ht="22.7" customHeight="1" thickBot="1" x14ac:dyDescent="0.25">
      <c r="B1421" s="142">
        <v>41093</v>
      </c>
      <c r="C1421" s="148">
        <v>148.6</v>
      </c>
      <c r="D1421" s="148">
        <v>172.26</v>
      </c>
      <c r="E1421" s="148">
        <v>173.49</v>
      </c>
    </row>
    <row r="1422" spans="2:5" ht="22.7" customHeight="1" thickBot="1" x14ac:dyDescent="0.25">
      <c r="B1422" s="142">
        <v>41094</v>
      </c>
      <c r="C1422" s="148">
        <v>148.41</v>
      </c>
      <c r="D1422" s="148">
        <v>172.04</v>
      </c>
      <c r="E1422" s="148">
        <v>173.28</v>
      </c>
    </row>
    <row r="1423" spans="2:5" ht="22.7" customHeight="1" thickBot="1" x14ac:dyDescent="0.25">
      <c r="B1423" s="142">
        <v>41095</v>
      </c>
      <c r="C1423" s="148">
        <v>148.53</v>
      </c>
      <c r="D1423" s="148">
        <v>172.18</v>
      </c>
      <c r="E1423" s="148">
        <v>173.41</v>
      </c>
    </row>
    <row r="1424" spans="2:5" ht="22.7" customHeight="1" thickBot="1" x14ac:dyDescent="0.25">
      <c r="B1424" s="142">
        <v>41096</v>
      </c>
      <c r="C1424" s="148">
        <v>148.09</v>
      </c>
      <c r="D1424" s="148">
        <v>171.67</v>
      </c>
      <c r="E1424" s="148">
        <v>172.35</v>
      </c>
    </row>
    <row r="1425" spans="2:5" ht="22.7" customHeight="1" thickBot="1" x14ac:dyDescent="0.25">
      <c r="B1425" s="142">
        <v>41099</v>
      </c>
      <c r="C1425" s="148">
        <v>147.66</v>
      </c>
      <c r="D1425" s="148">
        <v>171.48</v>
      </c>
      <c r="E1425" s="148">
        <v>171.62</v>
      </c>
    </row>
    <row r="1426" spans="2:5" ht="22.7" customHeight="1" thickBot="1" x14ac:dyDescent="0.25">
      <c r="B1426" s="142">
        <v>41100</v>
      </c>
      <c r="C1426" s="148">
        <v>147.97</v>
      </c>
      <c r="D1426" s="148">
        <v>171.84</v>
      </c>
      <c r="E1426" s="148">
        <v>171.98</v>
      </c>
    </row>
    <row r="1427" spans="2:5" ht="22.7" customHeight="1" thickBot="1" x14ac:dyDescent="0.25">
      <c r="B1427" s="142">
        <v>41101</v>
      </c>
      <c r="C1427" s="148">
        <v>147.54</v>
      </c>
      <c r="D1427" s="148">
        <v>171.35</v>
      </c>
      <c r="E1427" s="148">
        <v>171.49</v>
      </c>
    </row>
    <row r="1428" spans="2:5" ht="22.7" customHeight="1" thickBot="1" x14ac:dyDescent="0.25">
      <c r="B1428" s="142">
        <v>41102</v>
      </c>
      <c r="C1428" s="148">
        <v>147.97999999999999</v>
      </c>
      <c r="D1428" s="148">
        <v>171.86</v>
      </c>
      <c r="E1428" s="148">
        <v>171.99</v>
      </c>
    </row>
    <row r="1429" spans="2:5" ht="22.7" customHeight="1" thickBot="1" x14ac:dyDescent="0.25">
      <c r="B1429" s="142">
        <v>41103</v>
      </c>
      <c r="C1429" s="148">
        <v>147.63999999999999</v>
      </c>
      <c r="D1429" s="148">
        <v>171.46</v>
      </c>
      <c r="E1429" s="148">
        <v>171.27</v>
      </c>
    </row>
    <row r="1430" spans="2:5" ht="22.7" customHeight="1" thickBot="1" x14ac:dyDescent="0.25">
      <c r="B1430" s="142">
        <v>41106</v>
      </c>
      <c r="C1430" s="148">
        <v>147.24</v>
      </c>
      <c r="D1430" s="148">
        <v>171.45</v>
      </c>
      <c r="E1430" s="148">
        <v>171.26</v>
      </c>
    </row>
    <row r="1431" spans="2:5" ht="22.7" customHeight="1" thickBot="1" x14ac:dyDescent="0.25">
      <c r="B1431" s="142">
        <v>41107</v>
      </c>
      <c r="C1431" s="148">
        <v>147.01</v>
      </c>
      <c r="D1431" s="148">
        <v>171.18</v>
      </c>
      <c r="E1431" s="148">
        <v>170.99</v>
      </c>
    </row>
    <row r="1432" spans="2:5" ht="22.7" customHeight="1" thickBot="1" x14ac:dyDescent="0.25">
      <c r="B1432" s="142">
        <v>41108</v>
      </c>
      <c r="C1432" s="148">
        <v>147.66</v>
      </c>
      <c r="D1432" s="148">
        <v>171.94</v>
      </c>
      <c r="E1432" s="148">
        <v>171.75</v>
      </c>
    </row>
    <row r="1433" spans="2:5" ht="22.7" customHeight="1" thickBot="1" x14ac:dyDescent="0.25">
      <c r="B1433" s="142">
        <v>41109</v>
      </c>
      <c r="C1433" s="148">
        <v>147.43</v>
      </c>
      <c r="D1433" s="148">
        <v>171.67</v>
      </c>
      <c r="E1433" s="148">
        <v>171.48</v>
      </c>
    </row>
    <row r="1434" spans="2:5" ht="22.7" customHeight="1" thickBot="1" x14ac:dyDescent="0.25">
      <c r="B1434" s="142">
        <v>41110</v>
      </c>
      <c r="C1434" s="148">
        <v>147.07</v>
      </c>
      <c r="D1434" s="148">
        <v>171.25</v>
      </c>
      <c r="E1434" s="148">
        <v>171.06</v>
      </c>
    </row>
    <row r="1435" spans="2:5" ht="22.7" customHeight="1" thickBot="1" x14ac:dyDescent="0.25">
      <c r="B1435" s="142">
        <v>41113</v>
      </c>
      <c r="C1435" s="148">
        <v>147.06</v>
      </c>
      <c r="D1435" s="148">
        <v>171.24</v>
      </c>
      <c r="E1435" s="148">
        <v>171.05</v>
      </c>
    </row>
    <row r="1436" spans="2:5" ht="22.7" customHeight="1" thickBot="1" x14ac:dyDescent="0.25">
      <c r="B1436" s="142">
        <v>41114</v>
      </c>
      <c r="C1436" s="148">
        <v>147.03</v>
      </c>
      <c r="D1436" s="148">
        <v>171.2</v>
      </c>
      <c r="E1436" s="148">
        <v>171.01</v>
      </c>
    </row>
    <row r="1437" spans="2:5" ht="22.7" customHeight="1" thickBot="1" x14ac:dyDescent="0.25">
      <c r="B1437" s="142">
        <v>41115</v>
      </c>
      <c r="C1437" s="148">
        <v>147</v>
      </c>
      <c r="D1437" s="148">
        <v>171.17</v>
      </c>
      <c r="E1437" s="148">
        <v>170.98</v>
      </c>
    </row>
    <row r="1438" spans="2:5" ht="22.7" customHeight="1" thickBot="1" x14ac:dyDescent="0.25">
      <c r="B1438" s="142">
        <v>41116</v>
      </c>
      <c r="C1438" s="148">
        <v>146.81</v>
      </c>
      <c r="D1438" s="148">
        <v>170.95</v>
      </c>
      <c r="E1438" s="148">
        <v>170.76</v>
      </c>
    </row>
    <row r="1439" spans="2:5" ht="22.7" customHeight="1" thickBot="1" x14ac:dyDescent="0.25">
      <c r="B1439" s="142">
        <v>41117</v>
      </c>
      <c r="C1439" s="148">
        <v>146.99</v>
      </c>
      <c r="D1439" s="148">
        <v>171.15</v>
      </c>
      <c r="E1439" s="148">
        <v>170.97</v>
      </c>
    </row>
    <row r="1440" spans="2:5" ht="22.7" customHeight="1" thickBot="1" x14ac:dyDescent="0.25">
      <c r="B1440" s="142">
        <v>41120</v>
      </c>
      <c r="C1440" s="148">
        <v>146.85</v>
      </c>
      <c r="D1440" s="148">
        <v>170.99</v>
      </c>
      <c r="E1440" s="148">
        <v>170.8</v>
      </c>
    </row>
    <row r="1441" spans="2:5" ht="22.7" customHeight="1" thickBot="1" x14ac:dyDescent="0.25">
      <c r="B1441" s="142">
        <v>41121</v>
      </c>
      <c r="C1441" s="148">
        <v>146.91999999999999</v>
      </c>
      <c r="D1441" s="148">
        <v>171.08</v>
      </c>
      <c r="E1441" s="148">
        <v>171.48</v>
      </c>
    </row>
    <row r="1442" spans="2:5" ht="22.7" customHeight="1" thickBot="1" x14ac:dyDescent="0.25">
      <c r="B1442" s="142">
        <v>41122</v>
      </c>
      <c r="C1442" s="148">
        <v>146.69999999999999</v>
      </c>
      <c r="D1442" s="148">
        <v>170.81</v>
      </c>
      <c r="E1442" s="148">
        <v>171.22</v>
      </c>
    </row>
    <row r="1443" spans="2:5" ht="22.7" customHeight="1" thickBot="1" x14ac:dyDescent="0.25">
      <c r="B1443" s="142">
        <v>41123</v>
      </c>
      <c r="C1443" s="148">
        <v>146.63</v>
      </c>
      <c r="D1443" s="148">
        <v>170.74</v>
      </c>
      <c r="E1443" s="148">
        <v>171.14</v>
      </c>
    </row>
    <row r="1444" spans="2:5" ht="22.7" customHeight="1" thickBot="1" x14ac:dyDescent="0.25">
      <c r="B1444" s="142">
        <v>41124</v>
      </c>
      <c r="C1444" s="148">
        <v>146.76</v>
      </c>
      <c r="D1444" s="148">
        <v>170.88</v>
      </c>
      <c r="E1444" s="148">
        <v>171.29</v>
      </c>
    </row>
    <row r="1445" spans="2:5" ht="22.7" customHeight="1" thickBot="1" x14ac:dyDescent="0.25">
      <c r="B1445" s="142">
        <v>41127</v>
      </c>
      <c r="C1445" s="148">
        <v>146.5</v>
      </c>
      <c r="D1445" s="148">
        <v>170.59</v>
      </c>
      <c r="E1445" s="148">
        <v>171.54</v>
      </c>
    </row>
    <row r="1446" spans="2:5" ht="22.7" customHeight="1" thickBot="1" x14ac:dyDescent="0.25">
      <c r="B1446" s="142">
        <v>41128</v>
      </c>
      <c r="C1446" s="148">
        <v>146.41</v>
      </c>
      <c r="D1446" s="148">
        <v>170.47</v>
      </c>
      <c r="E1446" s="148">
        <v>171.42</v>
      </c>
    </row>
    <row r="1447" spans="2:5" ht="22.7" customHeight="1" thickBot="1" x14ac:dyDescent="0.25">
      <c r="B1447" s="142">
        <v>41129</v>
      </c>
      <c r="C1447" s="148">
        <v>146.25</v>
      </c>
      <c r="D1447" s="148">
        <v>170.3</v>
      </c>
      <c r="E1447" s="148">
        <v>171.52</v>
      </c>
    </row>
    <row r="1448" spans="2:5" ht="22.7" customHeight="1" thickBot="1" x14ac:dyDescent="0.25">
      <c r="B1448" s="142">
        <v>41130</v>
      </c>
      <c r="C1448" s="148">
        <v>146.62</v>
      </c>
      <c r="D1448" s="148">
        <v>170.72</v>
      </c>
      <c r="E1448" s="148">
        <v>172.5</v>
      </c>
    </row>
    <row r="1449" spans="2:5" ht="22.7" customHeight="1" thickBot="1" x14ac:dyDescent="0.25">
      <c r="B1449" s="142">
        <v>41131</v>
      </c>
      <c r="C1449" s="148">
        <v>146.44</v>
      </c>
      <c r="D1449" s="148">
        <v>170.52</v>
      </c>
      <c r="E1449" s="148">
        <v>172.29</v>
      </c>
    </row>
    <row r="1450" spans="2:5" ht="22.7" customHeight="1" thickBot="1" x14ac:dyDescent="0.25">
      <c r="B1450" s="142">
        <v>41134</v>
      </c>
      <c r="C1450" s="148">
        <v>146.26</v>
      </c>
      <c r="D1450" s="148">
        <v>170.3</v>
      </c>
      <c r="E1450" s="148">
        <v>172.07</v>
      </c>
    </row>
    <row r="1451" spans="2:5" ht="22.7" customHeight="1" thickBot="1" x14ac:dyDescent="0.25">
      <c r="B1451" s="142">
        <v>41135</v>
      </c>
      <c r="C1451" s="148">
        <v>146.47999999999999</v>
      </c>
      <c r="D1451" s="148">
        <v>170.56</v>
      </c>
      <c r="E1451" s="148">
        <v>172.33</v>
      </c>
    </row>
    <row r="1452" spans="2:5" ht="22.7" customHeight="1" thickBot="1" x14ac:dyDescent="0.25">
      <c r="B1452" s="142">
        <v>41137</v>
      </c>
      <c r="C1452" s="148">
        <v>146.18</v>
      </c>
      <c r="D1452" s="148">
        <v>170.21</v>
      </c>
      <c r="E1452" s="148">
        <v>171.98</v>
      </c>
    </row>
    <row r="1453" spans="2:5" ht="22.7" customHeight="1" thickBot="1" x14ac:dyDescent="0.25">
      <c r="B1453" s="142">
        <v>41138</v>
      </c>
      <c r="C1453" s="148">
        <v>145.97999999999999</v>
      </c>
      <c r="D1453" s="148">
        <v>169.98</v>
      </c>
      <c r="E1453" s="148">
        <v>172.3</v>
      </c>
    </row>
    <row r="1454" spans="2:5" ht="22.7" customHeight="1" thickBot="1" x14ac:dyDescent="0.25">
      <c r="B1454" s="142">
        <v>41142</v>
      </c>
      <c r="C1454" s="148">
        <v>146.03</v>
      </c>
      <c r="D1454" s="148">
        <v>170.04</v>
      </c>
      <c r="E1454" s="148">
        <v>172.97</v>
      </c>
    </row>
    <row r="1455" spans="2:5" ht="22.7" customHeight="1" thickBot="1" x14ac:dyDescent="0.25">
      <c r="B1455" s="142">
        <v>41143</v>
      </c>
      <c r="C1455" s="148">
        <v>145.86000000000001</v>
      </c>
      <c r="D1455" s="148">
        <v>169.85</v>
      </c>
      <c r="E1455" s="148">
        <v>172.77</v>
      </c>
    </row>
    <row r="1456" spans="2:5" ht="22.7" customHeight="1" thickBot="1" x14ac:dyDescent="0.25">
      <c r="B1456" s="142">
        <v>41144</v>
      </c>
      <c r="C1456" s="148">
        <v>144.94</v>
      </c>
      <c r="D1456" s="148">
        <v>168.77</v>
      </c>
      <c r="E1456" s="148">
        <v>171.56</v>
      </c>
    </row>
    <row r="1457" spans="2:5" ht="22.7" customHeight="1" thickBot="1" x14ac:dyDescent="0.25">
      <c r="B1457" s="142">
        <v>41145</v>
      </c>
      <c r="C1457" s="148">
        <v>144.84</v>
      </c>
      <c r="D1457" s="148">
        <v>168.65</v>
      </c>
      <c r="E1457" s="148">
        <v>171.83</v>
      </c>
    </row>
    <row r="1458" spans="2:5" ht="22.7" customHeight="1" thickBot="1" x14ac:dyDescent="0.25">
      <c r="B1458" s="142">
        <v>41148</v>
      </c>
      <c r="C1458" s="148">
        <v>145.03</v>
      </c>
      <c r="D1458" s="148">
        <v>168.88</v>
      </c>
      <c r="E1458" s="148">
        <v>172.06</v>
      </c>
    </row>
    <row r="1459" spans="2:5" ht="22.7" customHeight="1" thickBot="1" x14ac:dyDescent="0.25">
      <c r="B1459" s="142">
        <v>41149</v>
      </c>
      <c r="C1459" s="148">
        <v>144.62</v>
      </c>
      <c r="D1459" s="148">
        <v>168.4</v>
      </c>
      <c r="E1459" s="148">
        <v>171.57</v>
      </c>
    </row>
    <row r="1460" spans="2:5" ht="22.7" customHeight="1" thickBot="1" x14ac:dyDescent="0.25">
      <c r="B1460" s="142">
        <v>41150</v>
      </c>
      <c r="C1460" s="148">
        <v>143.79</v>
      </c>
      <c r="D1460" s="148">
        <v>167.43</v>
      </c>
      <c r="E1460" s="148">
        <v>170.86</v>
      </c>
    </row>
    <row r="1461" spans="2:5" ht="22.7" customHeight="1" thickBot="1" x14ac:dyDescent="0.25">
      <c r="B1461" s="142">
        <v>41151</v>
      </c>
      <c r="C1461" s="148">
        <v>143.04</v>
      </c>
      <c r="D1461" s="148">
        <v>166.56</v>
      </c>
      <c r="E1461" s="148">
        <v>169.97</v>
      </c>
    </row>
    <row r="1462" spans="2:5" ht="22.7" customHeight="1" thickBot="1" x14ac:dyDescent="0.25">
      <c r="B1462" s="142">
        <v>41152</v>
      </c>
      <c r="C1462" s="148">
        <v>143.59</v>
      </c>
      <c r="D1462" s="148">
        <v>167.2</v>
      </c>
      <c r="E1462" s="148">
        <v>170.35</v>
      </c>
    </row>
    <row r="1463" spans="2:5" ht="22.7" customHeight="1" thickBot="1" x14ac:dyDescent="0.25">
      <c r="B1463" s="142">
        <v>41155</v>
      </c>
      <c r="C1463" s="148">
        <v>142.75</v>
      </c>
      <c r="D1463" s="148">
        <v>166.21</v>
      </c>
      <c r="E1463" s="148">
        <v>169.35</v>
      </c>
    </row>
    <row r="1464" spans="2:5" ht="22.7" customHeight="1" thickBot="1" x14ac:dyDescent="0.25">
      <c r="B1464" s="142">
        <v>41156</v>
      </c>
      <c r="C1464" s="148">
        <v>142.52000000000001</v>
      </c>
      <c r="D1464" s="148">
        <v>165.95</v>
      </c>
      <c r="E1464" s="148">
        <v>169.29</v>
      </c>
    </row>
    <row r="1465" spans="2:5" ht="22.7" customHeight="1" thickBot="1" x14ac:dyDescent="0.25">
      <c r="B1465" s="142">
        <v>41157</v>
      </c>
      <c r="C1465" s="148">
        <v>142.69999999999999</v>
      </c>
      <c r="D1465" s="148">
        <v>166.16</v>
      </c>
      <c r="E1465" s="148">
        <v>169.29</v>
      </c>
    </row>
    <row r="1466" spans="2:5" ht="22.7" customHeight="1" thickBot="1" x14ac:dyDescent="0.25">
      <c r="B1466" s="142">
        <v>41158</v>
      </c>
      <c r="C1466" s="148">
        <v>141.24</v>
      </c>
      <c r="D1466" s="148">
        <v>164.46</v>
      </c>
      <c r="E1466" s="148">
        <v>167.56</v>
      </c>
    </row>
    <row r="1467" spans="2:5" ht="22.7" customHeight="1" thickBot="1" x14ac:dyDescent="0.25">
      <c r="B1467" s="142">
        <v>41159</v>
      </c>
      <c r="C1467" s="148">
        <v>141.1</v>
      </c>
      <c r="D1467" s="148">
        <v>164.3</v>
      </c>
      <c r="E1467" s="148">
        <v>167.4</v>
      </c>
    </row>
    <row r="1468" spans="2:5" ht="22.7" customHeight="1" thickBot="1" x14ac:dyDescent="0.25">
      <c r="B1468" s="142">
        <v>41162</v>
      </c>
      <c r="C1468" s="148">
        <v>141.15</v>
      </c>
      <c r="D1468" s="148">
        <v>164.36</v>
      </c>
      <c r="E1468" s="148">
        <v>167.73</v>
      </c>
    </row>
    <row r="1469" spans="2:5" ht="22.7" customHeight="1" thickBot="1" x14ac:dyDescent="0.25">
      <c r="B1469" s="142">
        <v>41163</v>
      </c>
      <c r="C1469" s="148">
        <v>140.25</v>
      </c>
      <c r="D1469" s="148">
        <v>163.31</v>
      </c>
      <c r="E1469" s="148">
        <v>166.65</v>
      </c>
    </row>
    <row r="1470" spans="2:5" ht="22.7" customHeight="1" thickBot="1" x14ac:dyDescent="0.25">
      <c r="B1470" s="142">
        <v>41164</v>
      </c>
      <c r="C1470" s="148">
        <v>140.74</v>
      </c>
      <c r="D1470" s="148">
        <v>163.88</v>
      </c>
      <c r="E1470" s="148">
        <v>167.51</v>
      </c>
    </row>
    <row r="1471" spans="2:5" ht="22.7" customHeight="1" thickBot="1" x14ac:dyDescent="0.25">
      <c r="B1471" s="142">
        <v>41165</v>
      </c>
      <c r="C1471" s="148">
        <v>140.77000000000001</v>
      </c>
      <c r="D1471" s="148">
        <v>163.92</v>
      </c>
      <c r="E1471" s="148">
        <v>167.82</v>
      </c>
    </row>
    <row r="1472" spans="2:5" ht="22.7" customHeight="1" thickBot="1" x14ac:dyDescent="0.25">
      <c r="B1472" s="142">
        <v>41166</v>
      </c>
      <c r="C1472" s="148">
        <v>140.86000000000001</v>
      </c>
      <c r="D1472" s="148">
        <v>164.02</v>
      </c>
      <c r="E1472" s="148">
        <v>167.93</v>
      </c>
    </row>
    <row r="1473" spans="2:5" ht="22.7" customHeight="1" thickBot="1" x14ac:dyDescent="0.25">
      <c r="B1473" s="142">
        <v>41169</v>
      </c>
      <c r="C1473" s="148">
        <v>140.68</v>
      </c>
      <c r="D1473" s="148">
        <v>163.81</v>
      </c>
      <c r="E1473" s="148">
        <v>168.53</v>
      </c>
    </row>
    <row r="1474" spans="2:5" ht="22.7" customHeight="1" thickBot="1" x14ac:dyDescent="0.25">
      <c r="B1474" s="142">
        <v>41170</v>
      </c>
      <c r="C1474" s="148">
        <v>140.91999999999999</v>
      </c>
      <c r="D1474" s="148">
        <v>164.09</v>
      </c>
      <c r="E1474" s="148">
        <v>168.81</v>
      </c>
    </row>
    <row r="1475" spans="2:5" ht="22.7" customHeight="1" thickBot="1" x14ac:dyDescent="0.25">
      <c r="B1475" s="142">
        <v>41171</v>
      </c>
      <c r="C1475" s="148">
        <v>141.30000000000001</v>
      </c>
      <c r="D1475" s="148">
        <v>164.53</v>
      </c>
      <c r="E1475" s="148">
        <v>169.27</v>
      </c>
    </row>
    <row r="1476" spans="2:5" ht="22.7" customHeight="1" thickBot="1" x14ac:dyDescent="0.25">
      <c r="B1476" s="142">
        <v>41173</v>
      </c>
      <c r="C1476" s="148">
        <v>141.38</v>
      </c>
      <c r="D1476" s="148">
        <v>164.63</v>
      </c>
      <c r="E1476" s="148">
        <v>169.04</v>
      </c>
    </row>
    <row r="1477" spans="2:5" ht="22.7" customHeight="1" thickBot="1" x14ac:dyDescent="0.25">
      <c r="B1477" s="142">
        <v>41176</v>
      </c>
      <c r="C1477" s="148">
        <v>140.47</v>
      </c>
      <c r="D1477" s="148">
        <v>163.57</v>
      </c>
      <c r="E1477" s="148">
        <v>167.95</v>
      </c>
    </row>
    <row r="1478" spans="2:5" ht="22.7" customHeight="1" thickBot="1" x14ac:dyDescent="0.25">
      <c r="B1478" s="142">
        <v>41177</v>
      </c>
      <c r="C1478" s="148">
        <v>139.78</v>
      </c>
      <c r="D1478" s="148">
        <v>162.76</v>
      </c>
      <c r="E1478" s="148">
        <v>167.12</v>
      </c>
    </row>
    <row r="1479" spans="2:5" ht="22.7" customHeight="1" thickBot="1" x14ac:dyDescent="0.25">
      <c r="B1479" s="142">
        <v>41178</v>
      </c>
      <c r="C1479" s="148">
        <v>139.08000000000001</v>
      </c>
      <c r="D1479" s="148">
        <v>161.94999999999999</v>
      </c>
      <c r="E1479" s="148">
        <v>166.29</v>
      </c>
    </row>
    <row r="1480" spans="2:5" ht="22.7" customHeight="1" thickBot="1" x14ac:dyDescent="0.25">
      <c r="B1480" s="142">
        <v>41179</v>
      </c>
      <c r="C1480" s="148">
        <v>140.21</v>
      </c>
      <c r="D1480" s="148">
        <v>163.26</v>
      </c>
      <c r="E1480" s="148">
        <v>167.09</v>
      </c>
    </row>
    <row r="1481" spans="2:5" ht="22.7" customHeight="1" thickBot="1" x14ac:dyDescent="0.25">
      <c r="B1481" s="142">
        <v>41180</v>
      </c>
      <c r="C1481" s="148">
        <v>140.83000000000001</v>
      </c>
      <c r="D1481" s="148">
        <v>163.98</v>
      </c>
      <c r="E1481" s="148">
        <v>167.83</v>
      </c>
    </row>
    <row r="1482" spans="2:5" ht="22.7" customHeight="1" thickBot="1" x14ac:dyDescent="0.25">
      <c r="B1482" s="142">
        <v>41183</v>
      </c>
      <c r="C1482" s="148">
        <v>140.34</v>
      </c>
      <c r="D1482" s="148">
        <v>163.41999999999999</v>
      </c>
      <c r="E1482" s="148">
        <v>166.66</v>
      </c>
    </row>
    <row r="1483" spans="2:5" ht="22.7" customHeight="1" thickBot="1" x14ac:dyDescent="0.25">
      <c r="B1483" s="142">
        <v>41184</v>
      </c>
      <c r="C1483" s="148">
        <v>140.15</v>
      </c>
      <c r="D1483" s="148">
        <v>163.19</v>
      </c>
      <c r="E1483" s="148">
        <v>166.43</v>
      </c>
    </row>
    <row r="1484" spans="2:5" ht="22.7" customHeight="1" thickBot="1" x14ac:dyDescent="0.25">
      <c r="B1484" s="142">
        <v>41185</v>
      </c>
      <c r="C1484" s="148">
        <v>140.72</v>
      </c>
      <c r="D1484" s="148">
        <v>163.94</v>
      </c>
      <c r="E1484" s="148">
        <v>167.2</v>
      </c>
    </row>
    <row r="1485" spans="2:5" ht="22.7" customHeight="1" thickBot="1" x14ac:dyDescent="0.25">
      <c r="B1485" s="142">
        <v>41186</v>
      </c>
      <c r="C1485" s="148">
        <v>140.72</v>
      </c>
      <c r="D1485" s="148">
        <v>163.94</v>
      </c>
      <c r="E1485" s="148">
        <v>167.2</v>
      </c>
    </row>
    <row r="1486" spans="2:5" ht="22.7" customHeight="1" thickBot="1" x14ac:dyDescent="0.25">
      <c r="B1486" s="142">
        <v>41187</v>
      </c>
      <c r="C1486" s="148">
        <v>140.59</v>
      </c>
      <c r="D1486" s="148">
        <v>163.79</v>
      </c>
      <c r="E1486" s="148">
        <v>167.04</v>
      </c>
    </row>
    <row r="1487" spans="2:5" ht="22.7" customHeight="1" thickBot="1" x14ac:dyDescent="0.25">
      <c r="B1487" s="142">
        <v>41190</v>
      </c>
      <c r="C1487" s="148">
        <v>140.05000000000001</v>
      </c>
      <c r="D1487" s="148">
        <v>163.16999999999999</v>
      </c>
      <c r="E1487" s="148">
        <v>165.92</v>
      </c>
    </row>
    <row r="1488" spans="2:5" ht="22.7" customHeight="1" thickBot="1" x14ac:dyDescent="0.25">
      <c r="B1488" s="142">
        <v>41191</v>
      </c>
      <c r="C1488" s="148">
        <v>140.88</v>
      </c>
      <c r="D1488" s="148">
        <v>164.13</v>
      </c>
      <c r="E1488" s="148">
        <v>166.91</v>
      </c>
    </row>
    <row r="1489" spans="2:5" ht="22.7" customHeight="1" thickBot="1" x14ac:dyDescent="0.25">
      <c r="B1489" s="142">
        <v>41192</v>
      </c>
      <c r="C1489" s="148">
        <v>141.35</v>
      </c>
      <c r="D1489" s="148">
        <v>164.68</v>
      </c>
      <c r="E1489" s="148">
        <v>166.66</v>
      </c>
    </row>
    <row r="1490" spans="2:5" ht="22.7" customHeight="1" thickBot="1" x14ac:dyDescent="0.25">
      <c r="B1490" s="142">
        <v>41193</v>
      </c>
      <c r="C1490" s="148">
        <v>141.58000000000001</v>
      </c>
      <c r="D1490" s="148">
        <v>164.95</v>
      </c>
      <c r="E1490" s="148">
        <v>166.93</v>
      </c>
    </row>
    <row r="1491" spans="2:5" ht="22.7" customHeight="1" thickBot="1" x14ac:dyDescent="0.25">
      <c r="B1491" s="142">
        <v>41194</v>
      </c>
      <c r="C1491" s="148">
        <v>141.4</v>
      </c>
      <c r="D1491" s="148">
        <v>164.74</v>
      </c>
      <c r="E1491" s="148">
        <v>166.71</v>
      </c>
    </row>
    <row r="1492" spans="2:5" ht="22.7" customHeight="1" thickBot="1" x14ac:dyDescent="0.25">
      <c r="B1492" s="142">
        <v>41197</v>
      </c>
      <c r="C1492" s="148">
        <v>141.59</v>
      </c>
      <c r="D1492" s="148">
        <v>165.14</v>
      </c>
      <c r="E1492" s="148">
        <v>167.13</v>
      </c>
    </row>
    <row r="1493" spans="2:5" ht="22.7" customHeight="1" thickBot="1" x14ac:dyDescent="0.25">
      <c r="B1493" s="142">
        <v>41198</v>
      </c>
      <c r="C1493" s="148">
        <v>141.66</v>
      </c>
      <c r="D1493" s="148">
        <v>165.22</v>
      </c>
      <c r="E1493" s="148">
        <v>167.21</v>
      </c>
    </row>
    <row r="1494" spans="2:5" ht="22.7" customHeight="1" thickBot="1" x14ac:dyDescent="0.25">
      <c r="B1494" s="142">
        <v>41199</v>
      </c>
      <c r="C1494" s="148">
        <v>141.85</v>
      </c>
      <c r="D1494" s="148">
        <v>165.49</v>
      </c>
      <c r="E1494" s="148">
        <v>167.48</v>
      </c>
    </row>
    <row r="1495" spans="2:5" ht="22.7" customHeight="1" thickBot="1" x14ac:dyDescent="0.25">
      <c r="B1495" s="142">
        <v>41200</v>
      </c>
      <c r="C1495" s="148">
        <v>142.03</v>
      </c>
      <c r="D1495" s="148">
        <v>165.7</v>
      </c>
      <c r="E1495" s="148">
        <v>166.89</v>
      </c>
    </row>
    <row r="1496" spans="2:5" ht="22.7" customHeight="1" thickBot="1" x14ac:dyDescent="0.25">
      <c r="B1496" s="142">
        <v>41201</v>
      </c>
      <c r="C1496" s="148">
        <v>141.97</v>
      </c>
      <c r="D1496" s="148">
        <v>165.63</v>
      </c>
      <c r="E1496" s="148">
        <v>166.56</v>
      </c>
    </row>
    <row r="1497" spans="2:5" ht="22.7" customHeight="1" thickBot="1" x14ac:dyDescent="0.25">
      <c r="B1497" s="142">
        <v>41204</v>
      </c>
      <c r="C1497" s="148">
        <v>142.35</v>
      </c>
      <c r="D1497" s="148">
        <v>166.07</v>
      </c>
      <c r="E1497" s="148">
        <v>166.99</v>
      </c>
    </row>
    <row r="1498" spans="2:5" ht="22.7" customHeight="1" thickBot="1" x14ac:dyDescent="0.25">
      <c r="B1498" s="142">
        <v>41205</v>
      </c>
      <c r="C1498" s="148">
        <v>142.28</v>
      </c>
      <c r="D1498" s="148">
        <v>166</v>
      </c>
      <c r="E1498" s="148">
        <v>166.92</v>
      </c>
    </row>
    <row r="1499" spans="2:5" ht="22.7" customHeight="1" thickBot="1" x14ac:dyDescent="0.25">
      <c r="B1499" s="142">
        <v>41206</v>
      </c>
      <c r="C1499" s="148">
        <v>142.34</v>
      </c>
      <c r="D1499" s="148">
        <v>166.07</v>
      </c>
      <c r="E1499" s="148">
        <v>166.73</v>
      </c>
    </row>
    <row r="1500" spans="2:5" ht="22.7" customHeight="1" thickBot="1" x14ac:dyDescent="0.25">
      <c r="B1500" s="142">
        <v>41207</v>
      </c>
      <c r="C1500" s="148">
        <v>142.13</v>
      </c>
      <c r="D1500" s="148">
        <v>165.82</v>
      </c>
      <c r="E1500" s="148">
        <v>166.48</v>
      </c>
    </row>
    <row r="1501" spans="2:5" ht="22.7" customHeight="1" thickBot="1" x14ac:dyDescent="0.25">
      <c r="B1501" s="142">
        <v>41208</v>
      </c>
      <c r="C1501" s="148">
        <v>142.38999999999999</v>
      </c>
      <c r="D1501" s="148">
        <v>166.12</v>
      </c>
      <c r="E1501" s="148">
        <v>166.78</v>
      </c>
    </row>
    <row r="1502" spans="2:5" ht="22.7" customHeight="1" thickBot="1" x14ac:dyDescent="0.25">
      <c r="B1502" s="142">
        <v>41211</v>
      </c>
      <c r="C1502" s="148">
        <v>142.4</v>
      </c>
      <c r="D1502" s="148">
        <v>166.13</v>
      </c>
      <c r="E1502" s="148">
        <v>166.79</v>
      </c>
    </row>
    <row r="1503" spans="2:5" ht="22.7" customHeight="1" thickBot="1" x14ac:dyDescent="0.25">
      <c r="B1503" s="142">
        <v>41212</v>
      </c>
      <c r="C1503" s="148">
        <v>142.19</v>
      </c>
      <c r="D1503" s="148">
        <v>165.89</v>
      </c>
      <c r="E1503" s="148">
        <v>166.55</v>
      </c>
    </row>
    <row r="1504" spans="2:5" ht="22.7" customHeight="1" thickBot="1" x14ac:dyDescent="0.25">
      <c r="B1504" s="142">
        <v>41213</v>
      </c>
      <c r="C1504" s="148">
        <v>142.63999999999999</v>
      </c>
      <c r="D1504" s="148">
        <v>166.41</v>
      </c>
      <c r="E1504" s="148">
        <v>167.07</v>
      </c>
    </row>
    <row r="1505" spans="2:5" ht="22.7" customHeight="1" thickBot="1" x14ac:dyDescent="0.25">
      <c r="B1505" s="142">
        <v>41214</v>
      </c>
      <c r="C1505" s="148">
        <v>142.79</v>
      </c>
      <c r="D1505" s="148">
        <v>166.58</v>
      </c>
      <c r="E1505" s="148">
        <v>167.24</v>
      </c>
    </row>
    <row r="1506" spans="2:5" ht="22.7" customHeight="1" thickBot="1" x14ac:dyDescent="0.25">
      <c r="B1506" s="142">
        <v>41218</v>
      </c>
      <c r="C1506" s="148">
        <v>143.12</v>
      </c>
      <c r="D1506" s="148">
        <v>166.98</v>
      </c>
      <c r="E1506" s="148">
        <v>167.64</v>
      </c>
    </row>
    <row r="1507" spans="2:5" ht="22.7" customHeight="1" thickBot="1" x14ac:dyDescent="0.25">
      <c r="B1507" s="142">
        <v>41219</v>
      </c>
      <c r="C1507" s="148">
        <v>142.49</v>
      </c>
      <c r="D1507" s="148">
        <v>166.24</v>
      </c>
      <c r="E1507" s="148">
        <v>165.84</v>
      </c>
    </row>
    <row r="1508" spans="2:5" ht="22.7" customHeight="1" thickBot="1" x14ac:dyDescent="0.25">
      <c r="B1508" s="142">
        <v>41220</v>
      </c>
      <c r="C1508" s="148">
        <v>142.07</v>
      </c>
      <c r="D1508" s="148">
        <v>165.74</v>
      </c>
      <c r="E1508" s="148">
        <v>165.88</v>
      </c>
    </row>
    <row r="1509" spans="2:5" ht="22.7" customHeight="1" thickBot="1" x14ac:dyDescent="0.25">
      <c r="B1509" s="142">
        <v>41221</v>
      </c>
      <c r="C1509" s="148">
        <v>141.68</v>
      </c>
      <c r="D1509" s="148">
        <v>165.29</v>
      </c>
      <c r="E1509" s="148">
        <v>164.9</v>
      </c>
    </row>
    <row r="1510" spans="2:5" ht="22.7" customHeight="1" thickBot="1" x14ac:dyDescent="0.25">
      <c r="B1510" s="142">
        <v>41222</v>
      </c>
      <c r="C1510" s="148">
        <v>141.85</v>
      </c>
      <c r="D1510" s="148">
        <v>165.49</v>
      </c>
      <c r="E1510" s="148">
        <v>165.1</v>
      </c>
    </row>
    <row r="1511" spans="2:5" ht="22.7" customHeight="1" thickBot="1" x14ac:dyDescent="0.25">
      <c r="B1511" s="142">
        <v>41225</v>
      </c>
      <c r="C1511" s="148">
        <v>141.34</v>
      </c>
      <c r="D1511" s="148">
        <v>164.9</v>
      </c>
      <c r="E1511" s="148">
        <v>164.51</v>
      </c>
    </row>
    <row r="1512" spans="2:5" ht="22.7" customHeight="1" thickBot="1" x14ac:dyDescent="0.25">
      <c r="B1512" s="142">
        <v>41227</v>
      </c>
      <c r="C1512" s="148">
        <v>140.62</v>
      </c>
      <c r="D1512" s="148">
        <v>164.05</v>
      </c>
      <c r="E1512" s="148">
        <v>163.66999999999999</v>
      </c>
    </row>
    <row r="1513" spans="2:5" ht="22.7" customHeight="1" thickBot="1" x14ac:dyDescent="0.25">
      <c r="B1513" s="142">
        <v>41228</v>
      </c>
      <c r="C1513" s="148">
        <v>140.29</v>
      </c>
      <c r="D1513" s="148">
        <v>163.66999999999999</v>
      </c>
      <c r="E1513" s="148">
        <v>164.06</v>
      </c>
    </row>
    <row r="1514" spans="2:5" ht="22.7" customHeight="1" thickBot="1" x14ac:dyDescent="0.25">
      <c r="B1514" s="142">
        <v>41229</v>
      </c>
      <c r="C1514" s="148">
        <v>140.80000000000001</v>
      </c>
      <c r="D1514" s="148">
        <v>164.27</v>
      </c>
      <c r="E1514" s="148">
        <v>164.66</v>
      </c>
    </row>
    <row r="1515" spans="2:5" ht="22.7" customHeight="1" thickBot="1" x14ac:dyDescent="0.25">
      <c r="B1515" s="142">
        <v>41232</v>
      </c>
      <c r="C1515" s="148">
        <v>140.55000000000001</v>
      </c>
      <c r="D1515" s="148">
        <v>163.98</v>
      </c>
      <c r="E1515" s="148">
        <v>164.37</v>
      </c>
    </row>
    <row r="1516" spans="2:5" ht="22.7" customHeight="1" thickBot="1" x14ac:dyDescent="0.25">
      <c r="B1516" s="142">
        <v>41233</v>
      </c>
      <c r="C1516" s="148">
        <v>140.69999999999999</v>
      </c>
      <c r="D1516" s="148">
        <v>164.15</v>
      </c>
      <c r="E1516" s="148">
        <v>164.8</v>
      </c>
    </row>
    <row r="1517" spans="2:5" ht="22.7" customHeight="1" thickBot="1" x14ac:dyDescent="0.25">
      <c r="B1517" s="142">
        <v>41234</v>
      </c>
      <c r="C1517" s="148">
        <v>141.22999999999999</v>
      </c>
      <c r="D1517" s="148">
        <v>164.76</v>
      </c>
      <c r="E1517" s="148">
        <v>165.42</v>
      </c>
    </row>
    <row r="1518" spans="2:5" ht="22.7" customHeight="1" thickBot="1" x14ac:dyDescent="0.25">
      <c r="B1518" s="142">
        <v>41235</v>
      </c>
      <c r="C1518" s="148">
        <v>141.41999999999999</v>
      </c>
      <c r="D1518" s="148">
        <v>164.99</v>
      </c>
      <c r="E1518" s="148">
        <v>165.64</v>
      </c>
    </row>
    <row r="1519" spans="2:5" ht="22.7" customHeight="1" thickBot="1" x14ac:dyDescent="0.25">
      <c r="B1519" s="142">
        <v>41236</v>
      </c>
      <c r="C1519" s="148">
        <v>141.69</v>
      </c>
      <c r="D1519" s="148">
        <v>165.31</v>
      </c>
      <c r="E1519" s="148">
        <v>166.49</v>
      </c>
    </row>
    <row r="1520" spans="2:5" ht="22.7" customHeight="1" thickBot="1" x14ac:dyDescent="0.25">
      <c r="B1520" s="142">
        <v>41239</v>
      </c>
      <c r="C1520" s="148">
        <v>142.08000000000001</v>
      </c>
      <c r="D1520" s="148">
        <v>165.76</v>
      </c>
      <c r="E1520" s="148">
        <v>167.75</v>
      </c>
    </row>
    <row r="1521" spans="2:5" ht="22.7" customHeight="1" thickBot="1" x14ac:dyDescent="0.25">
      <c r="B1521" s="142">
        <v>41240</v>
      </c>
      <c r="C1521" s="148">
        <v>142.44999999999999</v>
      </c>
      <c r="D1521" s="148">
        <v>166.19</v>
      </c>
      <c r="E1521" s="148">
        <v>168.45</v>
      </c>
    </row>
    <row r="1522" spans="2:5" ht="22.7" customHeight="1" thickBot="1" x14ac:dyDescent="0.25">
      <c r="B1522" s="142">
        <v>41241</v>
      </c>
      <c r="C1522" s="148">
        <v>142.16</v>
      </c>
      <c r="D1522" s="148">
        <v>165.85</v>
      </c>
      <c r="E1522" s="148">
        <v>167.84</v>
      </c>
    </row>
    <row r="1523" spans="2:5" ht="22.7" customHeight="1" thickBot="1" x14ac:dyDescent="0.25">
      <c r="B1523" s="142">
        <v>41242</v>
      </c>
      <c r="C1523" s="148">
        <v>142.54</v>
      </c>
      <c r="D1523" s="148">
        <v>166.29</v>
      </c>
      <c r="E1523" s="148">
        <v>168.29</v>
      </c>
    </row>
    <row r="1524" spans="2:5" ht="22.7" customHeight="1" thickBot="1" x14ac:dyDescent="0.25">
      <c r="B1524" s="142">
        <v>41243</v>
      </c>
      <c r="C1524" s="148">
        <v>143.34</v>
      </c>
      <c r="D1524" s="148">
        <v>167.39</v>
      </c>
      <c r="E1524" s="148">
        <v>169.78</v>
      </c>
    </row>
    <row r="1525" spans="2:5" ht="22.7" customHeight="1" thickBot="1" x14ac:dyDescent="0.25">
      <c r="B1525" s="142">
        <v>41246</v>
      </c>
      <c r="C1525" s="148">
        <v>143.1</v>
      </c>
      <c r="D1525" s="148">
        <v>167.13</v>
      </c>
      <c r="E1525" s="148">
        <v>169.68</v>
      </c>
    </row>
    <row r="1526" spans="2:5" ht="22.7" customHeight="1" thickBot="1" x14ac:dyDescent="0.25">
      <c r="B1526" s="142">
        <v>41247</v>
      </c>
      <c r="C1526" s="148">
        <v>143.84</v>
      </c>
      <c r="D1526" s="148">
        <v>167.99</v>
      </c>
      <c r="E1526" s="148">
        <v>170.56</v>
      </c>
    </row>
    <row r="1527" spans="2:5" ht="22.7" customHeight="1" thickBot="1" x14ac:dyDescent="0.25">
      <c r="B1527" s="142">
        <v>41248</v>
      </c>
      <c r="C1527" s="148">
        <v>144.16</v>
      </c>
      <c r="D1527" s="148">
        <v>168.37</v>
      </c>
      <c r="E1527" s="148">
        <v>170.94</v>
      </c>
    </row>
    <row r="1528" spans="2:5" ht="22.7" customHeight="1" thickBot="1" x14ac:dyDescent="0.25">
      <c r="B1528" s="142">
        <v>41249</v>
      </c>
      <c r="C1528" s="148">
        <v>144.18</v>
      </c>
      <c r="D1528" s="148">
        <v>168.4</v>
      </c>
      <c r="E1528" s="148">
        <v>171.24</v>
      </c>
    </row>
    <row r="1529" spans="2:5" ht="22.7" customHeight="1" thickBot="1" x14ac:dyDescent="0.25">
      <c r="B1529" s="142">
        <v>41250</v>
      </c>
      <c r="C1529" s="148">
        <v>144.97999999999999</v>
      </c>
      <c r="D1529" s="148">
        <v>169.32</v>
      </c>
      <c r="E1529" s="148">
        <v>171.9</v>
      </c>
    </row>
    <row r="1530" spans="2:5" ht="22.7" customHeight="1" thickBot="1" x14ac:dyDescent="0.25">
      <c r="B1530" s="142">
        <v>41253</v>
      </c>
      <c r="C1530" s="148">
        <v>145.07</v>
      </c>
      <c r="D1530" s="148">
        <v>169.43</v>
      </c>
      <c r="E1530" s="148">
        <v>171.74</v>
      </c>
    </row>
    <row r="1531" spans="2:5" ht="22.7" customHeight="1" thickBot="1" x14ac:dyDescent="0.25">
      <c r="B1531" s="142">
        <v>41254</v>
      </c>
      <c r="C1531" s="148">
        <v>144.88999999999999</v>
      </c>
      <c r="D1531" s="148">
        <v>169.22</v>
      </c>
      <c r="E1531" s="148">
        <v>171.53</v>
      </c>
    </row>
    <row r="1532" spans="2:5" ht="22.7" customHeight="1" thickBot="1" x14ac:dyDescent="0.25">
      <c r="B1532" s="142">
        <v>41255</v>
      </c>
      <c r="C1532" s="148">
        <v>145.02000000000001</v>
      </c>
      <c r="D1532" s="148">
        <v>169.38</v>
      </c>
      <c r="E1532" s="148">
        <v>171.96</v>
      </c>
    </row>
    <row r="1533" spans="2:5" ht="22.7" customHeight="1" thickBot="1" x14ac:dyDescent="0.25">
      <c r="B1533" s="142">
        <v>41256</v>
      </c>
      <c r="C1533" s="148">
        <v>145.53</v>
      </c>
      <c r="D1533" s="148">
        <v>170.22</v>
      </c>
      <c r="E1533" s="148">
        <v>173.1</v>
      </c>
    </row>
    <row r="1534" spans="2:5" ht="22.7" customHeight="1" thickBot="1" x14ac:dyDescent="0.25">
      <c r="B1534" s="142">
        <v>41257</v>
      </c>
      <c r="C1534" s="148">
        <v>145.72</v>
      </c>
      <c r="D1534" s="148">
        <v>170.45</v>
      </c>
      <c r="E1534" s="148">
        <v>173.32</v>
      </c>
    </row>
    <row r="1535" spans="2:5" ht="22.7" customHeight="1" thickBot="1" x14ac:dyDescent="0.25">
      <c r="B1535" s="142">
        <v>41260</v>
      </c>
      <c r="C1535" s="148">
        <v>145.75</v>
      </c>
      <c r="D1535" s="148">
        <v>170.5</v>
      </c>
      <c r="E1535" s="148">
        <v>173.66</v>
      </c>
    </row>
    <row r="1536" spans="2:5" ht="22.7" customHeight="1" thickBot="1" x14ac:dyDescent="0.25">
      <c r="B1536" s="142">
        <v>41261</v>
      </c>
      <c r="C1536" s="148">
        <v>146.47</v>
      </c>
      <c r="D1536" s="148">
        <v>171.4</v>
      </c>
      <c r="E1536" s="148">
        <v>174.58</v>
      </c>
    </row>
    <row r="1537" spans="2:5" ht="22.7" customHeight="1" thickBot="1" x14ac:dyDescent="0.25">
      <c r="B1537" s="142">
        <v>41262</v>
      </c>
      <c r="C1537" s="148">
        <v>146.65</v>
      </c>
      <c r="D1537" s="148">
        <v>171.62</v>
      </c>
      <c r="E1537" s="148">
        <v>175.36</v>
      </c>
    </row>
    <row r="1538" spans="2:5" ht="22.7" customHeight="1" thickBot="1" x14ac:dyDescent="0.25">
      <c r="B1538" s="142">
        <v>41263</v>
      </c>
      <c r="C1538" s="148">
        <v>146.5</v>
      </c>
      <c r="D1538" s="148">
        <v>171.47</v>
      </c>
      <c r="E1538" s="148">
        <v>175.21</v>
      </c>
    </row>
    <row r="1539" spans="2:5" ht="22.7" customHeight="1" thickBot="1" x14ac:dyDescent="0.25">
      <c r="B1539" s="142">
        <v>41264</v>
      </c>
      <c r="C1539" s="148">
        <v>146.76</v>
      </c>
      <c r="D1539" s="148">
        <v>171.78</v>
      </c>
      <c r="E1539" s="148">
        <v>175.53</v>
      </c>
    </row>
    <row r="1540" spans="2:5" ht="22.7" customHeight="1" thickBot="1" x14ac:dyDescent="0.25">
      <c r="B1540" s="142">
        <v>41267</v>
      </c>
      <c r="C1540" s="148">
        <v>146.76</v>
      </c>
      <c r="D1540" s="148">
        <v>171.88</v>
      </c>
      <c r="E1540" s="148">
        <v>175.63</v>
      </c>
    </row>
    <row r="1541" spans="2:5" ht="22.7" customHeight="1" thickBot="1" x14ac:dyDescent="0.25">
      <c r="B1541" s="142">
        <v>41269</v>
      </c>
      <c r="C1541" s="148">
        <v>147.16</v>
      </c>
      <c r="D1541" s="148">
        <v>172.67</v>
      </c>
      <c r="E1541" s="148">
        <v>176.43</v>
      </c>
    </row>
    <row r="1542" spans="2:5" ht="22.7" customHeight="1" thickBot="1" x14ac:dyDescent="0.25">
      <c r="B1542" s="142">
        <v>41270</v>
      </c>
      <c r="C1542" s="148">
        <v>147.4</v>
      </c>
      <c r="D1542" s="148">
        <v>172.94</v>
      </c>
      <c r="E1542" s="148">
        <v>176.99</v>
      </c>
    </row>
    <row r="1543" spans="2:5" ht="22.7" customHeight="1" thickBot="1" x14ac:dyDescent="0.25">
      <c r="B1543" s="142">
        <v>41271</v>
      </c>
      <c r="C1543" s="148">
        <v>147.27000000000001</v>
      </c>
      <c r="D1543" s="148">
        <v>172.99</v>
      </c>
      <c r="E1543" s="148">
        <v>177.05</v>
      </c>
    </row>
    <row r="1544" spans="2:5" ht="22.7" customHeight="1" thickBot="1" x14ac:dyDescent="0.25">
      <c r="B1544" s="142">
        <v>41274</v>
      </c>
      <c r="C1544" s="148">
        <v>147.55000000000001</v>
      </c>
      <c r="D1544" s="148">
        <v>173.32</v>
      </c>
      <c r="E1544" s="148">
        <v>177.38</v>
      </c>
    </row>
    <row r="1545" spans="2:5" ht="22.7" customHeight="1" thickBot="1" x14ac:dyDescent="0.25">
      <c r="B1545" s="142">
        <v>41277</v>
      </c>
      <c r="C1545" s="148">
        <v>148.03</v>
      </c>
      <c r="D1545" s="148">
        <v>173.88</v>
      </c>
      <c r="E1545" s="148">
        <v>177.67</v>
      </c>
    </row>
    <row r="1546" spans="2:5" ht="22.7" customHeight="1" thickBot="1" x14ac:dyDescent="0.25">
      <c r="B1546" s="142">
        <v>41278</v>
      </c>
      <c r="C1546" s="148">
        <v>147.76</v>
      </c>
      <c r="D1546" s="148">
        <v>173.71</v>
      </c>
      <c r="E1546" s="148">
        <v>177.22</v>
      </c>
    </row>
    <row r="1547" spans="2:5" ht="22.7" customHeight="1" thickBot="1" x14ac:dyDescent="0.25">
      <c r="B1547" s="142">
        <v>41281</v>
      </c>
      <c r="C1547" s="148">
        <v>147.6</v>
      </c>
      <c r="D1547" s="148">
        <v>174.14</v>
      </c>
      <c r="E1547" s="148">
        <v>177.65</v>
      </c>
    </row>
    <row r="1548" spans="2:5" ht="22.7" customHeight="1" thickBot="1" x14ac:dyDescent="0.25">
      <c r="B1548" s="142">
        <v>41282</v>
      </c>
      <c r="C1548" s="148">
        <v>147.78</v>
      </c>
      <c r="D1548" s="148">
        <v>174.34</v>
      </c>
      <c r="E1548" s="148">
        <v>178.14</v>
      </c>
    </row>
    <row r="1549" spans="2:5" ht="22.7" customHeight="1" thickBot="1" x14ac:dyDescent="0.25">
      <c r="B1549" s="142">
        <v>41283</v>
      </c>
      <c r="C1549" s="148">
        <v>147.75</v>
      </c>
      <c r="D1549" s="148">
        <v>174.31</v>
      </c>
      <c r="E1549" s="148">
        <v>178.11</v>
      </c>
    </row>
    <row r="1550" spans="2:5" ht="22.7" customHeight="1" thickBot="1" x14ac:dyDescent="0.25">
      <c r="B1550" s="142">
        <v>41284</v>
      </c>
      <c r="C1550" s="148">
        <v>147.78</v>
      </c>
      <c r="D1550" s="148">
        <v>174.35</v>
      </c>
      <c r="E1550" s="148">
        <v>178.15</v>
      </c>
    </row>
    <row r="1551" spans="2:5" ht="22.7" customHeight="1" thickBot="1" x14ac:dyDescent="0.25">
      <c r="B1551" s="142">
        <v>41285</v>
      </c>
      <c r="C1551" s="148">
        <v>147.76</v>
      </c>
      <c r="D1551" s="148">
        <v>174.32</v>
      </c>
      <c r="E1551" s="148">
        <v>178.7</v>
      </c>
    </row>
    <row r="1552" spans="2:5" ht="22.7" customHeight="1" thickBot="1" x14ac:dyDescent="0.25">
      <c r="B1552" s="142">
        <v>41288</v>
      </c>
      <c r="C1552" s="148">
        <v>144.81</v>
      </c>
      <c r="D1552" s="148">
        <v>170.84</v>
      </c>
      <c r="E1552" s="148">
        <v>175.42</v>
      </c>
    </row>
    <row r="1553" spans="2:5" ht="22.7" customHeight="1" thickBot="1" x14ac:dyDescent="0.25">
      <c r="B1553" s="142">
        <v>41289</v>
      </c>
      <c r="C1553" s="148">
        <v>145.22</v>
      </c>
      <c r="D1553" s="148">
        <v>171.33</v>
      </c>
      <c r="E1553" s="148">
        <v>175.92</v>
      </c>
    </row>
    <row r="1554" spans="2:5" ht="22.7" customHeight="1" thickBot="1" x14ac:dyDescent="0.25">
      <c r="B1554" s="142">
        <v>41290</v>
      </c>
      <c r="C1554" s="148">
        <v>145.66</v>
      </c>
      <c r="D1554" s="148">
        <v>171.85</v>
      </c>
      <c r="E1554" s="148">
        <v>176.17</v>
      </c>
    </row>
    <row r="1555" spans="2:5" ht="22.7" customHeight="1" thickBot="1" x14ac:dyDescent="0.25">
      <c r="B1555" s="142">
        <v>41291</v>
      </c>
      <c r="C1555" s="148">
        <v>146.59</v>
      </c>
      <c r="D1555" s="148">
        <v>172.96</v>
      </c>
      <c r="E1555" s="148">
        <v>177.3</v>
      </c>
    </row>
    <row r="1556" spans="2:5" ht="22.7" customHeight="1" thickBot="1" x14ac:dyDescent="0.25">
      <c r="B1556" s="142">
        <v>41292</v>
      </c>
      <c r="C1556" s="148">
        <v>146.85</v>
      </c>
      <c r="D1556" s="148">
        <v>173.26</v>
      </c>
      <c r="E1556" s="148">
        <v>177.9</v>
      </c>
    </row>
    <row r="1557" spans="2:5" ht="22.7" customHeight="1" thickBot="1" x14ac:dyDescent="0.25">
      <c r="B1557" s="142">
        <v>41295</v>
      </c>
      <c r="C1557" s="148">
        <v>146.07813931122232</v>
      </c>
      <c r="D1557" s="148">
        <v>172.35625732056585</v>
      </c>
      <c r="E1557" s="148">
        <v>176.68611467626744</v>
      </c>
    </row>
    <row r="1558" spans="2:5" ht="22.7" customHeight="1" thickBot="1" x14ac:dyDescent="0.25">
      <c r="B1558" s="142">
        <v>41296</v>
      </c>
      <c r="C1558" s="148">
        <v>146.15</v>
      </c>
      <c r="D1558" s="148">
        <v>172.44</v>
      </c>
      <c r="E1558" s="148">
        <v>176.77</v>
      </c>
    </row>
    <row r="1559" spans="2:5" ht="22.7" customHeight="1" thickBot="1" x14ac:dyDescent="0.25">
      <c r="B1559" s="142">
        <v>41297</v>
      </c>
      <c r="C1559" s="148">
        <v>146.49</v>
      </c>
      <c r="D1559" s="148">
        <v>172.84</v>
      </c>
      <c r="E1559" s="148">
        <v>177.07</v>
      </c>
    </row>
    <row r="1560" spans="2:5" ht="22.7" customHeight="1" thickBot="1" x14ac:dyDescent="0.25">
      <c r="B1560" s="142">
        <v>41298</v>
      </c>
      <c r="C1560" s="148">
        <v>146.57</v>
      </c>
      <c r="D1560" s="148">
        <v>172.93</v>
      </c>
      <c r="E1560" s="148">
        <v>177.16</v>
      </c>
    </row>
    <row r="1561" spans="2:5" ht="22.7" customHeight="1" thickBot="1" x14ac:dyDescent="0.25">
      <c r="B1561" s="142">
        <v>41299</v>
      </c>
      <c r="C1561" s="148">
        <v>146.57</v>
      </c>
      <c r="D1561" s="148">
        <v>172.94</v>
      </c>
      <c r="E1561" s="148">
        <v>177.28</v>
      </c>
    </row>
    <row r="1562" spans="2:5" ht="22.7" customHeight="1" thickBot="1" x14ac:dyDescent="0.25">
      <c r="B1562" s="142">
        <v>41302</v>
      </c>
      <c r="C1562" s="148">
        <v>146.49</v>
      </c>
      <c r="D1562" s="148">
        <v>172.84</v>
      </c>
      <c r="E1562" s="148">
        <v>177.76</v>
      </c>
    </row>
    <row r="1563" spans="2:5" ht="22.7" customHeight="1" thickBot="1" x14ac:dyDescent="0.25">
      <c r="B1563" s="142">
        <v>41303</v>
      </c>
      <c r="C1563" s="148">
        <v>148.78</v>
      </c>
      <c r="D1563" s="148">
        <v>175.54</v>
      </c>
      <c r="E1563" s="148">
        <v>180.53</v>
      </c>
    </row>
    <row r="1564" spans="2:5" ht="22.7" customHeight="1" thickBot="1" x14ac:dyDescent="0.25">
      <c r="B1564" s="142">
        <v>41304</v>
      </c>
      <c r="C1564" s="148">
        <v>149.79</v>
      </c>
      <c r="D1564" s="148">
        <v>176.74</v>
      </c>
      <c r="E1564" s="148">
        <v>181.88</v>
      </c>
    </row>
    <row r="1565" spans="2:5" ht="22.7" customHeight="1" thickBot="1" x14ac:dyDescent="0.25">
      <c r="B1565" s="142">
        <v>41305</v>
      </c>
      <c r="C1565" s="148">
        <v>149.9</v>
      </c>
      <c r="D1565" s="148">
        <v>176.86</v>
      </c>
      <c r="E1565" s="148">
        <v>182.31</v>
      </c>
    </row>
    <row r="1566" spans="2:5" ht="22.7" customHeight="1" thickBot="1" x14ac:dyDescent="0.25">
      <c r="B1566" s="142">
        <v>41309</v>
      </c>
      <c r="C1566" s="148">
        <v>149.52000000000001</v>
      </c>
      <c r="D1566" s="148">
        <v>176.42</v>
      </c>
      <c r="E1566" s="148">
        <v>182.15</v>
      </c>
    </row>
    <row r="1567" spans="2:5" ht="22.7" customHeight="1" thickBot="1" x14ac:dyDescent="0.25">
      <c r="B1567" s="142">
        <v>41310</v>
      </c>
      <c r="C1567" s="148">
        <v>149.47</v>
      </c>
      <c r="D1567" s="148">
        <v>176.36</v>
      </c>
      <c r="E1567" s="148">
        <v>181.73</v>
      </c>
    </row>
    <row r="1568" spans="2:5" ht="22.7" customHeight="1" thickBot="1" x14ac:dyDescent="0.25">
      <c r="B1568" s="142">
        <v>41311</v>
      </c>
      <c r="C1568" s="148">
        <v>149.77000000000001</v>
      </c>
      <c r="D1568" s="148">
        <v>176.71</v>
      </c>
      <c r="E1568" s="148">
        <v>182.27</v>
      </c>
    </row>
    <row r="1569" spans="2:5" ht="22.7" customHeight="1" thickBot="1" x14ac:dyDescent="0.25">
      <c r="B1569" s="142">
        <v>41312</v>
      </c>
      <c r="C1569" s="148">
        <v>151.32</v>
      </c>
      <c r="D1569" s="148">
        <v>178.54</v>
      </c>
      <c r="E1569" s="148">
        <v>183.98</v>
      </c>
    </row>
    <row r="1570" spans="2:5" ht="22.7" customHeight="1" thickBot="1" x14ac:dyDescent="0.25">
      <c r="B1570" s="142">
        <v>41313</v>
      </c>
      <c r="C1570" s="148">
        <v>151.71</v>
      </c>
      <c r="D1570" s="148">
        <v>179</v>
      </c>
      <c r="E1570" s="148">
        <v>184.15</v>
      </c>
    </row>
    <row r="1571" spans="2:5" ht="22.7" customHeight="1" thickBot="1" x14ac:dyDescent="0.25">
      <c r="B1571" s="142">
        <v>41316</v>
      </c>
      <c r="C1571" s="148">
        <v>152.61000000000001</v>
      </c>
      <c r="D1571" s="148">
        <v>180.07</v>
      </c>
      <c r="E1571" s="148">
        <v>184.95</v>
      </c>
    </row>
    <row r="1572" spans="2:5" ht="22.7" customHeight="1" thickBot="1" x14ac:dyDescent="0.25">
      <c r="B1572" s="142">
        <v>41317</v>
      </c>
      <c r="C1572" s="148">
        <v>152.09</v>
      </c>
      <c r="D1572" s="148">
        <v>179.45</v>
      </c>
      <c r="E1572" s="148">
        <v>184.32</v>
      </c>
    </row>
    <row r="1573" spans="2:5" ht="22.7" customHeight="1" thickBot="1" x14ac:dyDescent="0.25">
      <c r="B1573" s="142">
        <v>41318</v>
      </c>
      <c r="C1573" s="148">
        <v>152.32</v>
      </c>
      <c r="D1573" s="148">
        <v>179.72</v>
      </c>
      <c r="E1573" s="148">
        <v>184.9</v>
      </c>
    </row>
    <row r="1574" spans="2:5" ht="22.7" customHeight="1" thickBot="1" x14ac:dyDescent="0.25">
      <c r="B1574" s="142">
        <v>41319</v>
      </c>
      <c r="C1574" s="148">
        <v>152.01</v>
      </c>
      <c r="D1574" s="148">
        <v>179.36</v>
      </c>
      <c r="E1574" s="148">
        <v>184.52</v>
      </c>
    </row>
    <row r="1575" spans="2:5" ht="22.7" customHeight="1" thickBot="1" x14ac:dyDescent="0.25">
      <c r="B1575" s="142">
        <v>41320</v>
      </c>
      <c r="C1575" s="148">
        <v>153.04</v>
      </c>
      <c r="D1575" s="148">
        <v>180.58</v>
      </c>
      <c r="E1575" s="148">
        <v>185.47</v>
      </c>
    </row>
    <row r="1576" spans="2:5" ht="22.7" customHeight="1" thickBot="1" x14ac:dyDescent="0.25">
      <c r="B1576" s="142">
        <v>41323</v>
      </c>
      <c r="C1576" s="148">
        <v>152.28</v>
      </c>
      <c r="D1576" s="148">
        <v>179.68</v>
      </c>
      <c r="E1576" s="148">
        <v>184.55</v>
      </c>
    </row>
    <row r="1577" spans="2:5" ht="22.7" customHeight="1" thickBot="1" x14ac:dyDescent="0.25">
      <c r="B1577" s="142">
        <v>41324</v>
      </c>
      <c r="C1577" s="148">
        <v>151.51</v>
      </c>
      <c r="D1577" s="148">
        <v>178.76</v>
      </c>
      <c r="E1577" s="148">
        <v>183.61</v>
      </c>
    </row>
    <row r="1578" spans="2:5" ht="22.7" customHeight="1" thickBot="1" x14ac:dyDescent="0.25">
      <c r="B1578" s="142">
        <v>41325</v>
      </c>
      <c r="C1578" s="148">
        <v>150.93</v>
      </c>
      <c r="D1578" s="148">
        <v>178.08</v>
      </c>
      <c r="E1578" s="148">
        <v>183.2</v>
      </c>
    </row>
    <row r="1579" spans="2:5" ht="22.7" customHeight="1" thickBot="1" x14ac:dyDescent="0.25">
      <c r="B1579" s="142">
        <v>41326</v>
      </c>
      <c r="C1579" s="148">
        <v>150.93</v>
      </c>
      <c r="D1579" s="148">
        <v>178.08</v>
      </c>
      <c r="E1579" s="148">
        <v>182.62</v>
      </c>
    </row>
    <row r="1580" spans="2:5" ht="22.7" customHeight="1" thickBot="1" x14ac:dyDescent="0.25">
      <c r="B1580" s="142">
        <v>41327</v>
      </c>
      <c r="C1580" s="148">
        <v>150.88</v>
      </c>
      <c r="D1580" s="148">
        <v>178.03</v>
      </c>
      <c r="E1580" s="148">
        <v>182.26</v>
      </c>
    </row>
    <row r="1581" spans="2:5" ht="22.7" customHeight="1" thickBot="1" x14ac:dyDescent="0.25">
      <c r="B1581" s="142">
        <v>41330</v>
      </c>
      <c r="C1581" s="148">
        <v>150.75</v>
      </c>
      <c r="D1581" s="148">
        <v>177.87</v>
      </c>
      <c r="E1581" s="148">
        <v>182.04</v>
      </c>
    </row>
    <row r="1582" spans="2:5" ht="22.7" customHeight="1" thickBot="1" x14ac:dyDescent="0.25">
      <c r="B1582" s="142">
        <v>41331</v>
      </c>
      <c r="C1582" s="148">
        <v>151.41999999999999</v>
      </c>
      <c r="D1582" s="148">
        <v>178.65</v>
      </c>
      <c r="E1582" s="148">
        <v>181.67</v>
      </c>
    </row>
    <row r="1583" spans="2:5" ht="22.7" customHeight="1" thickBot="1" x14ac:dyDescent="0.25">
      <c r="B1583" s="142">
        <v>41332</v>
      </c>
      <c r="C1583" s="148">
        <v>151.30000000000001</v>
      </c>
      <c r="D1583" s="148">
        <v>178.52</v>
      </c>
      <c r="E1583" s="148">
        <v>181.24</v>
      </c>
    </row>
    <row r="1584" spans="2:5" ht="22.7" customHeight="1" thickBot="1" x14ac:dyDescent="0.25">
      <c r="B1584" s="142">
        <v>41333</v>
      </c>
      <c r="C1584" s="148">
        <v>150.93</v>
      </c>
      <c r="D1584" s="148">
        <v>178.09</v>
      </c>
      <c r="E1584" s="148">
        <v>181.09</v>
      </c>
    </row>
    <row r="1585" spans="2:5" ht="22.7" customHeight="1" thickBot="1" x14ac:dyDescent="0.25">
      <c r="B1585" s="142">
        <v>41334</v>
      </c>
      <c r="C1585" s="148">
        <v>150.91</v>
      </c>
      <c r="D1585" s="148">
        <v>178.06</v>
      </c>
      <c r="E1585" s="148">
        <v>180.78</v>
      </c>
    </row>
    <row r="1586" spans="2:5" ht="22.7" customHeight="1" thickBot="1" x14ac:dyDescent="0.25">
      <c r="B1586" s="142">
        <v>41337</v>
      </c>
      <c r="C1586" s="148">
        <v>150.91</v>
      </c>
      <c r="D1586" s="148">
        <v>178.07</v>
      </c>
      <c r="E1586" s="148">
        <v>180.67</v>
      </c>
    </row>
    <row r="1587" spans="2:5" ht="22.7" customHeight="1" thickBot="1" x14ac:dyDescent="0.25">
      <c r="B1587" s="142">
        <v>41338</v>
      </c>
      <c r="C1587" s="148">
        <v>151.09</v>
      </c>
      <c r="D1587" s="148">
        <v>178.28</v>
      </c>
      <c r="E1587" s="148">
        <v>180.88</v>
      </c>
    </row>
    <row r="1588" spans="2:5" ht="22.7" customHeight="1" thickBot="1" x14ac:dyDescent="0.25">
      <c r="B1588" s="142">
        <v>41339</v>
      </c>
      <c r="C1588" s="148">
        <v>151.9</v>
      </c>
      <c r="D1588" s="148">
        <v>179.23</v>
      </c>
      <c r="E1588" s="148">
        <v>181.91</v>
      </c>
    </row>
    <row r="1589" spans="2:5" ht="22.7" customHeight="1" thickBot="1" x14ac:dyDescent="0.25">
      <c r="B1589" s="142">
        <v>41340</v>
      </c>
      <c r="C1589" s="148">
        <v>151.61000000000001</v>
      </c>
      <c r="D1589" s="148">
        <v>178.9</v>
      </c>
      <c r="E1589" s="148">
        <v>181.27</v>
      </c>
    </row>
    <row r="1590" spans="2:5" ht="22.7" customHeight="1" thickBot="1" x14ac:dyDescent="0.25">
      <c r="B1590" s="142">
        <v>41341</v>
      </c>
      <c r="C1590" s="148">
        <v>151.24</v>
      </c>
      <c r="D1590" s="148">
        <v>178.46</v>
      </c>
      <c r="E1590" s="148">
        <v>181.12</v>
      </c>
    </row>
    <row r="1591" spans="2:5" ht="22.7" customHeight="1" thickBot="1" x14ac:dyDescent="0.25">
      <c r="B1591" s="142">
        <v>41344</v>
      </c>
      <c r="C1591" s="148">
        <v>151.11000000000001</v>
      </c>
      <c r="D1591" s="148">
        <v>178.3</v>
      </c>
      <c r="E1591" s="148">
        <v>180.67</v>
      </c>
    </row>
    <row r="1592" spans="2:5" ht="22.7" customHeight="1" thickBot="1" x14ac:dyDescent="0.25">
      <c r="B1592" s="142">
        <v>41346</v>
      </c>
      <c r="C1592" s="148">
        <v>150.56</v>
      </c>
      <c r="D1592" s="148">
        <v>177.65</v>
      </c>
      <c r="E1592" s="148">
        <v>180.07</v>
      </c>
    </row>
    <row r="1593" spans="2:5" ht="22.7" customHeight="1" thickBot="1" x14ac:dyDescent="0.25">
      <c r="B1593" s="142">
        <v>41347</v>
      </c>
      <c r="C1593" s="148">
        <v>150.03</v>
      </c>
      <c r="D1593" s="148">
        <v>177.03</v>
      </c>
      <c r="E1593" s="148">
        <v>178.87</v>
      </c>
    </row>
    <row r="1594" spans="2:5" ht="22.7" customHeight="1" thickBot="1" x14ac:dyDescent="0.25">
      <c r="B1594" s="142">
        <v>41348</v>
      </c>
      <c r="C1594" s="148">
        <v>149.29</v>
      </c>
      <c r="D1594" s="148">
        <v>176.15</v>
      </c>
      <c r="E1594" s="148">
        <v>178.27</v>
      </c>
    </row>
    <row r="1595" spans="2:5" ht="22.7" customHeight="1" thickBot="1" x14ac:dyDescent="0.25">
      <c r="B1595" s="142">
        <v>41351</v>
      </c>
      <c r="C1595" s="148">
        <v>148.66</v>
      </c>
      <c r="D1595" s="148">
        <v>175.41</v>
      </c>
      <c r="E1595" s="148">
        <v>177.23</v>
      </c>
    </row>
    <row r="1596" spans="2:5" ht="22.7" customHeight="1" thickBot="1" x14ac:dyDescent="0.25">
      <c r="B1596" s="142">
        <v>41352</v>
      </c>
      <c r="C1596" s="148">
        <v>148.75</v>
      </c>
      <c r="D1596" s="148">
        <v>175.51</v>
      </c>
      <c r="E1596" s="148">
        <v>177.45</v>
      </c>
    </row>
    <row r="1597" spans="2:5" ht="22.7" customHeight="1" thickBot="1" x14ac:dyDescent="0.25">
      <c r="B1597" s="142">
        <v>41353</v>
      </c>
      <c r="C1597" s="148">
        <v>148.46</v>
      </c>
      <c r="D1597" s="148">
        <v>175.17</v>
      </c>
      <c r="E1597" s="148">
        <v>176.82</v>
      </c>
    </row>
    <row r="1598" spans="2:5" ht="22.7" customHeight="1" thickBot="1" x14ac:dyDescent="0.25">
      <c r="B1598" s="142">
        <v>41354</v>
      </c>
      <c r="C1598" s="148">
        <v>148.51</v>
      </c>
      <c r="D1598" s="148">
        <v>175.24</v>
      </c>
      <c r="E1598" s="148">
        <v>177.17</v>
      </c>
    </row>
    <row r="1599" spans="2:5" ht="22.7" customHeight="1" thickBot="1" x14ac:dyDescent="0.25">
      <c r="B1599" s="142">
        <v>41355</v>
      </c>
      <c r="C1599" s="148">
        <v>148.88999999999999</v>
      </c>
      <c r="D1599" s="148">
        <v>175.68</v>
      </c>
      <c r="E1599" s="148">
        <v>177.56</v>
      </c>
    </row>
    <row r="1600" spans="2:5" ht="22.7" customHeight="1" thickBot="1" x14ac:dyDescent="0.25">
      <c r="B1600" s="142">
        <v>41358</v>
      </c>
      <c r="C1600" s="148">
        <v>149.36000000000001</v>
      </c>
      <c r="D1600" s="148">
        <v>176.24</v>
      </c>
      <c r="E1600" s="148">
        <v>178.36</v>
      </c>
    </row>
    <row r="1601" spans="2:5" ht="22.7" customHeight="1" thickBot="1" x14ac:dyDescent="0.25">
      <c r="B1601" s="142">
        <v>41359</v>
      </c>
      <c r="C1601" s="148">
        <v>149.63</v>
      </c>
      <c r="D1601" s="148">
        <v>176.55</v>
      </c>
      <c r="E1601" s="148">
        <v>178.22</v>
      </c>
    </row>
    <row r="1602" spans="2:5" ht="22.7" customHeight="1" thickBot="1" x14ac:dyDescent="0.25">
      <c r="B1602" s="142">
        <v>41360</v>
      </c>
      <c r="C1602" s="148">
        <v>150.44999999999999</v>
      </c>
      <c r="D1602" s="148">
        <v>177.52</v>
      </c>
      <c r="E1602" s="148">
        <v>179.14</v>
      </c>
    </row>
    <row r="1603" spans="2:5" ht="22.7" customHeight="1" thickBot="1" x14ac:dyDescent="0.25">
      <c r="B1603" s="142">
        <v>41361</v>
      </c>
      <c r="C1603" s="148">
        <v>150.76</v>
      </c>
      <c r="D1603" s="148">
        <v>177.88</v>
      </c>
      <c r="E1603" s="148">
        <v>179.27</v>
      </c>
    </row>
    <row r="1604" spans="2:5" ht="22.7" customHeight="1" thickBot="1" x14ac:dyDescent="0.25">
      <c r="B1604" s="142">
        <v>41362</v>
      </c>
      <c r="C1604" s="148">
        <v>151.4</v>
      </c>
      <c r="D1604" s="148">
        <v>178.64</v>
      </c>
      <c r="E1604" s="148">
        <v>180.15</v>
      </c>
    </row>
    <row r="1605" spans="2:5" ht="22.7" customHeight="1" thickBot="1" x14ac:dyDescent="0.25">
      <c r="B1605" s="142">
        <v>41366</v>
      </c>
      <c r="C1605" s="148">
        <v>151.1</v>
      </c>
      <c r="D1605" s="148">
        <v>178.29</v>
      </c>
      <c r="E1605" s="148">
        <v>179.92</v>
      </c>
    </row>
    <row r="1606" spans="2:5" ht="22.7" customHeight="1" thickBot="1" x14ac:dyDescent="0.25">
      <c r="B1606" s="142">
        <v>41367</v>
      </c>
      <c r="C1606" s="148">
        <v>151.13999999999999</v>
      </c>
      <c r="D1606" s="148">
        <v>178.33</v>
      </c>
      <c r="E1606" s="148">
        <v>179.78</v>
      </c>
    </row>
    <row r="1607" spans="2:5" ht="22.7" customHeight="1" thickBot="1" x14ac:dyDescent="0.25">
      <c r="B1607" s="142">
        <v>41368</v>
      </c>
      <c r="C1607" s="148">
        <v>150.07</v>
      </c>
      <c r="D1607" s="148">
        <v>177.07</v>
      </c>
      <c r="E1607" s="148">
        <v>178.68</v>
      </c>
    </row>
    <row r="1608" spans="2:5" ht="22.7" customHeight="1" thickBot="1" x14ac:dyDescent="0.25">
      <c r="B1608" s="142">
        <v>41369</v>
      </c>
      <c r="C1608" s="148">
        <v>150.09</v>
      </c>
      <c r="D1608" s="148">
        <v>177.1</v>
      </c>
      <c r="E1608" s="148">
        <v>179</v>
      </c>
    </row>
    <row r="1609" spans="2:5" ht="22.7" customHeight="1" thickBot="1" x14ac:dyDescent="0.25">
      <c r="B1609" s="142">
        <v>41372</v>
      </c>
      <c r="C1609" s="148">
        <v>150.22999999999999</v>
      </c>
      <c r="D1609" s="148">
        <v>177.27</v>
      </c>
      <c r="E1609" s="148">
        <v>179.17</v>
      </c>
    </row>
    <row r="1610" spans="2:5" ht="22.7" customHeight="1" thickBot="1" x14ac:dyDescent="0.25">
      <c r="B1610" s="142">
        <v>41373</v>
      </c>
      <c r="C1610" s="148">
        <v>150.44</v>
      </c>
      <c r="D1610" s="148">
        <v>177.51</v>
      </c>
      <c r="E1610" s="148">
        <v>179.64</v>
      </c>
    </row>
    <row r="1611" spans="2:5" ht="22.7" customHeight="1" thickBot="1" x14ac:dyDescent="0.25">
      <c r="B1611" s="142">
        <v>41374</v>
      </c>
      <c r="C1611" s="148">
        <v>150.04</v>
      </c>
      <c r="D1611" s="148">
        <v>177.04</v>
      </c>
      <c r="E1611" s="148">
        <v>179.34</v>
      </c>
    </row>
    <row r="1612" spans="2:5" ht="22.7" customHeight="1" thickBot="1" x14ac:dyDescent="0.25">
      <c r="B1612" s="142">
        <v>41376</v>
      </c>
      <c r="C1612" s="148">
        <v>150.19</v>
      </c>
      <c r="D1612" s="148">
        <v>177.22</v>
      </c>
      <c r="E1612" s="148">
        <v>179.63</v>
      </c>
    </row>
    <row r="1613" spans="2:5" ht="22.7" customHeight="1" thickBot="1" x14ac:dyDescent="0.25">
      <c r="B1613" s="142">
        <v>41379</v>
      </c>
      <c r="C1613" s="148">
        <v>150.21</v>
      </c>
      <c r="D1613" s="148">
        <v>177.24</v>
      </c>
      <c r="E1613" s="148">
        <v>179.48</v>
      </c>
    </row>
    <row r="1614" spans="2:5" ht="22.7" customHeight="1" thickBot="1" x14ac:dyDescent="0.25">
      <c r="B1614" s="142">
        <v>41380</v>
      </c>
      <c r="C1614" s="148">
        <v>149.49</v>
      </c>
      <c r="D1614" s="148">
        <v>176.39</v>
      </c>
      <c r="E1614" s="148">
        <v>178.45</v>
      </c>
    </row>
    <row r="1615" spans="2:5" ht="22.7" customHeight="1" thickBot="1" x14ac:dyDescent="0.25">
      <c r="B1615" s="142">
        <v>41381</v>
      </c>
      <c r="C1615" s="148">
        <v>149.44999999999999</v>
      </c>
      <c r="D1615" s="148">
        <v>176.34</v>
      </c>
      <c r="E1615" s="148">
        <v>178.69</v>
      </c>
    </row>
    <row r="1616" spans="2:5" ht="22.7" customHeight="1" thickBot="1" x14ac:dyDescent="0.25">
      <c r="B1616" s="142">
        <v>41382</v>
      </c>
      <c r="C1616" s="148">
        <v>149.55000000000001</v>
      </c>
      <c r="D1616" s="148">
        <v>176.46</v>
      </c>
      <c r="E1616" s="148">
        <v>178.47</v>
      </c>
    </row>
    <row r="1617" spans="2:5" ht="22.7" customHeight="1" thickBot="1" x14ac:dyDescent="0.25">
      <c r="B1617" s="142">
        <v>41383</v>
      </c>
      <c r="C1617" s="148">
        <v>149.57</v>
      </c>
      <c r="D1617" s="148">
        <v>176.48</v>
      </c>
      <c r="E1617" s="148">
        <v>178.49</v>
      </c>
    </row>
    <row r="1618" spans="2:5" ht="22.7" customHeight="1" thickBot="1" x14ac:dyDescent="0.25">
      <c r="B1618" s="142">
        <v>41386</v>
      </c>
      <c r="C1618" s="148">
        <v>149.69282498648485</v>
      </c>
      <c r="D1618" s="148">
        <v>176.63133207109456</v>
      </c>
      <c r="E1618" s="148">
        <v>178.63658064433389</v>
      </c>
    </row>
    <row r="1619" spans="2:5" ht="22.7" customHeight="1" thickBot="1" x14ac:dyDescent="0.25">
      <c r="B1619" s="142">
        <v>41387</v>
      </c>
      <c r="C1619" s="148">
        <v>149.74</v>
      </c>
      <c r="D1619" s="148">
        <v>176.82</v>
      </c>
      <c r="E1619" s="148">
        <v>178.72</v>
      </c>
    </row>
    <row r="1620" spans="2:5" ht="22.7" customHeight="1" thickBot="1" x14ac:dyDescent="0.25">
      <c r="B1620" s="142">
        <v>41388</v>
      </c>
      <c r="C1620" s="148">
        <v>149.66999999999999</v>
      </c>
      <c r="D1620" s="148">
        <v>176.75</v>
      </c>
      <c r="E1620" s="148">
        <v>178.36</v>
      </c>
    </row>
    <row r="1621" spans="2:5" ht="22.7" customHeight="1" thickBot="1" x14ac:dyDescent="0.25">
      <c r="B1621" s="142">
        <v>41389</v>
      </c>
      <c r="C1621" s="148">
        <v>149.79</v>
      </c>
      <c r="D1621" s="148">
        <v>176.88</v>
      </c>
      <c r="E1621" s="148">
        <v>178.55</v>
      </c>
    </row>
    <row r="1622" spans="2:5" ht="22.7" customHeight="1" thickBot="1" x14ac:dyDescent="0.25">
      <c r="B1622" s="142">
        <v>41390</v>
      </c>
      <c r="C1622" s="148">
        <v>149.63999999999999</v>
      </c>
      <c r="D1622" s="148">
        <v>176.71</v>
      </c>
      <c r="E1622" s="148">
        <v>178.38</v>
      </c>
    </row>
    <row r="1623" spans="2:5" ht="22.7" customHeight="1" thickBot="1" x14ac:dyDescent="0.25">
      <c r="B1623" s="142">
        <v>41393</v>
      </c>
      <c r="C1623" s="148">
        <v>149.78</v>
      </c>
      <c r="D1623" s="148">
        <v>176.88</v>
      </c>
      <c r="E1623" s="148">
        <v>178.55</v>
      </c>
    </row>
    <row r="1624" spans="2:5" ht="22.7" customHeight="1" thickBot="1" x14ac:dyDescent="0.25">
      <c r="B1624" s="142">
        <v>41394</v>
      </c>
      <c r="C1624" s="148">
        <v>150.19999999999999</v>
      </c>
      <c r="D1624" s="148">
        <v>177.37</v>
      </c>
      <c r="E1624" s="148">
        <v>179.5</v>
      </c>
    </row>
    <row r="1625" spans="2:5" ht="22.7" customHeight="1" thickBot="1" x14ac:dyDescent="0.25">
      <c r="B1625" s="142">
        <v>41396</v>
      </c>
      <c r="C1625" s="148">
        <v>151.34</v>
      </c>
      <c r="D1625" s="148">
        <v>178.72</v>
      </c>
      <c r="E1625" s="148">
        <v>181.21</v>
      </c>
    </row>
    <row r="1626" spans="2:5" ht="22.7" customHeight="1" thickBot="1" x14ac:dyDescent="0.25">
      <c r="B1626" s="142">
        <v>41397</v>
      </c>
      <c r="C1626" s="148">
        <v>151.25</v>
      </c>
      <c r="D1626" s="148">
        <v>178.61</v>
      </c>
      <c r="E1626" s="148">
        <v>180.76</v>
      </c>
    </row>
    <row r="1627" spans="2:5" ht="22.7" customHeight="1" thickBot="1" x14ac:dyDescent="0.25">
      <c r="B1627" s="142">
        <v>41400</v>
      </c>
      <c r="C1627" s="148">
        <v>152.08000000000001</v>
      </c>
      <c r="D1627" s="148">
        <v>179.6</v>
      </c>
      <c r="E1627" s="148">
        <v>181.93</v>
      </c>
    </row>
    <row r="1628" spans="2:5" ht="22.7" customHeight="1" thickBot="1" x14ac:dyDescent="0.25">
      <c r="B1628" s="142">
        <v>41401</v>
      </c>
      <c r="C1628" s="148">
        <v>152.33000000000001</v>
      </c>
      <c r="D1628" s="148">
        <v>179.89</v>
      </c>
      <c r="E1628" s="148">
        <v>182.05</v>
      </c>
    </row>
    <row r="1629" spans="2:5" ht="22.7" customHeight="1" thickBot="1" x14ac:dyDescent="0.25">
      <c r="B1629" s="142">
        <v>41402</v>
      </c>
      <c r="C1629" s="148">
        <v>154.16999999999999</v>
      </c>
      <c r="D1629" s="148">
        <v>182.06</v>
      </c>
      <c r="E1629" s="148">
        <v>184.25</v>
      </c>
    </row>
    <row r="1630" spans="2:5" ht="22.7" customHeight="1" thickBot="1" x14ac:dyDescent="0.25">
      <c r="B1630" s="142">
        <v>41403</v>
      </c>
      <c r="C1630" s="148">
        <v>154.24</v>
      </c>
      <c r="D1630" s="148">
        <v>182.14</v>
      </c>
      <c r="E1630" s="148">
        <v>184.56</v>
      </c>
    </row>
    <row r="1631" spans="2:5" ht="22.7" customHeight="1" thickBot="1" x14ac:dyDescent="0.25">
      <c r="B1631" s="142">
        <v>41404</v>
      </c>
      <c r="C1631" s="148">
        <v>154.51</v>
      </c>
      <c r="D1631" s="148">
        <v>182.45</v>
      </c>
      <c r="E1631" s="148">
        <v>184.3</v>
      </c>
    </row>
    <row r="1632" spans="2:5" ht="22.7" customHeight="1" thickBot="1" x14ac:dyDescent="0.25">
      <c r="B1632" s="142">
        <v>41407</v>
      </c>
      <c r="C1632" s="148">
        <v>154.47999999999999</v>
      </c>
      <c r="D1632" s="148">
        <v>182.42</v>
      </c>
      <c r="E1632" s="148">
        <v>183.97</v>
      </c>
    </row>
    <row r="1633" spans="2:5" ht="22.7" customHeight="1" thickBot="1" x14ac:dyDescent="0.25">
      <c r="B1633" s="142">
        <v>41408</v>
      </c>
      <c r="C1633" s="148">
        <v>155.13</v>
      </c>
      <c r="D1633" s="148">
        <v>183.2</v>
      </c>
      <c r="E1633" s="148">
        <v>184.92</v>
      </c>
    </row>
    <row r="1634" spans="2:5" ht="22.7" customHeight="1" thickBot="1" x14ac:dyDescent="0.25">
      <c r="B1634" s="142">
        <v>41409</v>
      </c>
      <c r="C1634" s="148">
        <v>154.22</v>
      </c>
      <c r="D1634" s="148">
        <v>182.11</v>
      </c>
      <c r="E1634" s="148">
        <v>183.24</v>
      </c>
    </row>
    <row r="1635" spans="2:5" ht="22.7" customHeight="1" thickBot="1" x14ac:dyDescent="0.25">
      <c r="B1635" s="142">
        <v>41410</v>
      </c>
      <c r="C1635" s="148">
        <v>153.84</v>
      </c>
      <c r="D1635" s="148">
        <v>181.67</v>
      </c>
      <c r="E1635" s="148">
        <v>182.39</v>
      </c>
    </row>
    <row r="1636" spans="2:5" ht="22.7" customHeight="1" thickBot="1" x14ac:dyDescent="0.25">
      <c r="B1636" s="142">
        <v>41411</v>
      </c>
      <c r="C1636" s="148">
        <v>153.27000000000001</v>
      </c>
      <c r="D1636" s="148">
        <v>181</v>
      </c>
      <c r="E1636" s="148">
        <v>181.66</v>
      </c>
    </row>
    <row r="1637" spans="2:5" ht="22.7" customHeight="1" thickBot="1" x14ac:dyDescent="0.25">
      <c r="B1637" s="142">
        <v>41414</v>
      </c>
      <c r="C1637" s="148">
        <v>153.37</v>
      </c>
      <c r="D1637" s="148">
        <v>181.11</v>
      </c>
      <c r="E1637" s="148">
        <v>181.66</v>
      </c>
    </row>
    <row r="1638" spans="2:5" ht="22.7" customHeight="1" thickBot="1" x14ac:dyDescent="0.25">
      <c r="B1638" s="142">
        <v>41415</v>
      </c>
      <c r="C1638" s="148">
        <v>154.94999999999999</v>
      </c>
      <c r="D1638" s="148">
        <v>182.97</v>
      </c>
      <c r="E1638" s="148">
        <v>183.53</v>
      </c>
    </row>
    <row r="1639" spans="2:5" ht="22.7" customHeight="1" thickBot="1" x14ac:dyDescent="0.25">
      <c r="B1639" s="142">
        <v>41416</v>
      </c>
      <c r="C1639" s="148">
        <v>154.53</v>
      </c>
      <c r="D1639" s="148">
        <v>182.49</v>
      </c>
      <c r="E1639" s="148">
        <v>183.39</v>
      </c>
    </row>
    <row r="1640" spans="2:5" ht="22.7" customHeight="1" thickBot="1" x14ac:dyDescent="0.25">
      <c r="B1640" s="142">
        <v>41417</v>
      </c>
      <c r="C1640" s="148">
        <v>153.86000000000001</v>
      </c>
      <c r="D1640" s="148">
        <v>181.98</v>
      </c>
      <c r="E1640" s="148">
        <v>182.65</v>
      </c>
    </row>
    <row r="1641" spans="2:5" ht="22.7" customHeight="1" thickBot="1" x14ac:dyDescent="0.25">
      <c r="B1641" s="142">
        <v>41418</v>
      </c>
      <c r="C1641" s="148">
        <v>153.35</v>
      </c>
      <c r="D1641" s="148">
        <v>181.37</v>
      </c>
      <c r="E1641" s="148">
        <v>182.21</v>
      </c>
    </row>
    <row r="1642" spans="2:5" ht="22.7" customHeight="1" thickBot="1" x14ac:dyDescent="0.25">
      <c r="B1642" s="142">
        <v>41421</v>
      </c>
      <c r="C1642" s="148">
        <v>153.72</v>
      </c>
      <c r="D1642" s="148">
        <v>181.96</v>
      </c>
      <c r="E1642" s="148">
        <v>182.6</v>
      </c>
    </row>
    <row r="1643" spans="2:5" ht="22.7" customHeight="1" thickBot="1" x14ac:dyDescent="0.25">
      <c r="B1643" s="142">
        <v>41422</v>
      </c>
      <c r="C1643" s="148">
        <v>152.84</v>
      </c>
      <c r="D1643" s="148">
        <v>180.92</v>
      </c>
      <c r="E1643" s="148">
        <v>181.75</v>
      </c>
    </row>
    <row r="1644" spans="2:5" ht="22.7" customHeight="1" thickBot="1" x14ac:dyDescent="0.25">
      <c r="B1644" s="142">
        <v>41423</v>
      </c>
      <c r="C1644" s="148">
        <v>152.59</v>
      </c>
      <c r="D1644" s="148">
        <v>180.72</v>
      </c>
      <c r="E1644" s="148">
        <v>181.38</v>
      </c>
    </row>
    <row r="1645" spans="2:5" ht="22.7" customHeight="1" thickBot="1" x14ac:dyDescent="0.25">
      <c r="B1645" s="142">
        <v>41424</v>
      </c>
      <c r="C1645" s="148">
        <v>152.61000000000001</v>
      </c>
      <c r="D1645" s="148">
        <v>180.74</v>
      </c>
      <c r="E1645" s="148">
        <v>181.98</v>
      </c>
    </row>
    <row r="1646" spans="2:5" ht="22.7" customHeight="1" thickBot="1" x14ac:dyDescent="0.25">
      <c r="B1646" s="142">
        <v>41425</v>
      </c>
      <c r="C1646" s="148">
        <v>152.38</v>
      </c>
      <c r="D1646" s="148">
        <v>180.47</v>
      </c>
      <c r="E1646" s="148">
        <v>182.11</v>
      </c>
    </row>
    <row r="1647" spans="2:5" ht="22.7" customHeight="1" thickBot="1" x14ac:dyDescent="0.25">
      <c r="B1647" s="142">
        <v>41428</v>
      </c>
      <c r="C1647" s="148">
        <v>151.91</v>
      </c>
      <c r="D1647" s="148">
        <v>179.92</v>
      </c>
      <c r="E1647" s="148">
        <v>181.5</v>
      </c>
    </row>
    <row r="1648" spans="2:5" ht="22.7" customHeight="1" thickBot="1" x14ac:dyDescent="0.25">
      <c r="B1648" s="142">
        <v>41429</v>
      </c>
      <c r="C1648" s="148">
        <v>152.29</v>
      </c>
      <c r="D1648" s="148">
        <v>180.38</v>
      </c>
      <c r="E1648" s="148">
        <v>182.08</v>
      </c>
    </row>
    <row r="1649" spans="2:5" ht="22.7" customHeight="1" thickBot="1" x14ac:dyDescent="0.25">
      <c r="B1649" s="142">
        <v>41430</v>
      </c>
      <c r="C1649" s="148">
        <v>151.96</v>
      </c>
      <c r="D1649" s="148">
        <v>179.98</v>
      </c>
      <c r="E1649" s="148">
        <v>181.73</v>
      </c>
    </row>
    <row r="1650" spans="2:5" ht="22.7" customHeight="1" thickBot="1" x14ac:dyDescent="0.25">
      <c r="B1650" s="142">
        <v>41431</v>
      </c>
      <c r="C1650" s="148">
        <v>152.02000000000001</v>
      </c>
      <c r="D1650" s="148">
        <v>180.06</v>
      </c>
      <c r="E1650" s="148">
        <v>181.81</v>
      </c>
    </row>
    <row r="1651" spans="2:5" ht="22.7" customHeight="1" thickBot="1" x14ac:dyDescent="0.25">
      <c r="B1651" s="142">
        <v>41432</v>
      </c>
      <c r="C1651" s="148">
        <v>152.16</v>
      </c>
      <c r="D1651" s="148">
        <v>180.22</v>
      </c>
      <c r="E1651" s="148">
        <v>182.44</v>
      </c>
    </row>
    <row r="1652" spans="2:5" ht="22.7" customHeight="1" thickBot="1" x14ac:dyDescent="0.25">
      <c r="B1652" s="142">
        <v>41435</v>
      </c>
      <c r="C1652" s="148">
        <v>152.30000000000001</v>
      </c>
      <c r="D1652" s="148">
        <v>180.38</v>
      </c>
      <c r="E1652" s="148">
        <v>182.43</v>
      </c>
    </row>
    <row r="1653" spans="2:5" ht="22.7" customHeight="1" thickBot="1" x14ac:dyDescent="0.25">
      <c r="B1653" s="142">
        <v>41436</v>
      </c>
      <c r="C1653" s="148">
        <v>152.15</v>
      </c>
      <c r="D1653" s="148">
        <v>180.2</v>
      </c>
      <c r="E1653" s="148">
        <v>182.48</v>
      </c>
    </row>
    <row r="1654" spans="2:5" ht="22.7" customHeight="1" thickBot="1" x14ac:dyDescent="0.25">
      <c r="B1654" s="142">
        <v>41437</v>
      </c>
      <c r="C1654" s="148">
        <v>152.63</v>
      </c>
      <c r="D1654" s="148">
        <v>180.77</v>
      </c>
      <c r="E1654" s="148">
        <v>183.23</v>
      </c>
    </row>
    <row r="1655" spans="2:5" ht="22.7" customHeight="1" thickBot="1" x14ac:dyDescent="0.25">
      <c r="B1655" s="142">
        <v>41438</v>
      </c>
      <c r="C1655" s="148">
        <v>153.12</v>
      </c>
      <c r="D1655" s="148">
        <v>181.37</v>
      </c>
      <c r="E1655" s="148">
        <v>183.96</v>
      </c>
    </row>
    <row r="1656" spans="2:5" ht="22.7" customHeight="1" thickBot="1" x14ac:dyDescent="0.25">
      <c r="B1656" s="142">
        <v>41439</v>
      </c>
      <c r="C1656" s="148">
        <v>152.71</v>
      </c>
      <c r="D1656" s="148">
        <v>180.88</v>
      </c>
      <c r="E1656" s="148">
        <v>183.53</v>
      </c>
    </row>
    <row r="1657" spans="2:5" ht="22.7" customHeight="1" thickBot="1" x14ac:dyDescent="0.25">
      <c r="B1657" s="142">
        <v>41442</v>
      </c>
      <c r="C1657" s="148">
        <v>152.46</v>
      </c>
      <c r="D1657" s="148">
        <v>180.6</v>
      </c>
      <c r="E1657" s="148">
        <v>183.24</v>
      </c>
    </row>
    <row r="1658" spans="2:5" ht="22.7" customHeight="1" thickBot="1" x14ac:dyDescent="0.25">
      <c r="B1658" s="142">
        <v>41443</v>
      </c>
      <c r="C1658" s="148">
        <v>152.72999999999999</v>
      </c>
      <c r="D1658" s="148">
        <v>180.92</v>
      </c>
      <c r="E1658" s="148">
        <v>183.68</v>
      </c>
    </row>
    <row r="1659" spans="2:5" ht="22.7" customHeight="1" thickBot="1" x14ac:dyDescent="0.25">
      <c r="B1659" s="142">
        <v>41444</v>
      </c>
      <c r="C1659" s="148">
        <v>153.22999999999999</v>
      </c>
      <c r="D1659" s="148">
        <v>181.5</v>
      </c>
      <c r="E1659" s="148">
        <v>184.27</v>
      </c>
    </row>
    <row r="1660" spans="2:5" ht="22.7" customHeight="1" thickBot="1" x14ac:dyDescent="0.25">
      <c r="B1660" s="142">
        <v>41445</v>
      </c>
      <c r="C1660" s="148">
        <v>152.87</v>
      </c>
      <c r="D1660" s="148">
        <v>181.08</v>
      </c>
      <c r="E1660" s="148">
        <v>183.49</v>
      </c>
    </row>
    <row r="1661" spans="2:5" ht="22.7" customHeight="1" thickBot="1" x14ac:dyDescent="0.25">
      <c r="B1661" s="142">
        <v>41446</v>
      </c>
      <c r="C1661" s="148">
        <v>152.84</v>
      </c>
      <c r="D1661" s="148">
        <v>181.04</v>
      </c>
      <c r="E1661" s="148">
        <v>183.34</v>
      </c>
    </row>
    <row r="1662" spans="2:5" ht="22.7" customHeight="1" thickBot="1" x14ac:dyDescent="0.25">
      <c r="B1662" s="142">
        <v>41449</v>
      </c>
      <c r="C1662" s="148">
        <v>152.78</v>
      </c>
      <c r="D1662" s="148">
        <v>180.97</v>
      </c>
      <c r="E1662" s="148">
        <v>182.8</v>
      </c>
    </row>
    <row r="1663" spans="2:5" ht="22.7" customHeight="1" thickBot="1" x14ac:dyDescent="0.25">
      <c r="B1663" s="142">
        <v>41450</v>
      </c>
      <c r="C1663" s="148">
        <v>152.02000000000001</v>
      </c>
      <c r="D1663" s="148">
        <v>180.07</v>
      </c>
      <c r="E1663" s="148">
        <v>181.88</v>
      </c>
    </row>
    <row r="1664" spans="2:5" ht="22.7" customHeight="1" thickBot="1" x14ac:dyDescent="0.25">
      <c r="B1664" s="142">
        <v>41451</v>
      </c>
      <c r="C1664" s="148">
        <v>152.24</v>
      </c>
      <c r="D1664" s="148">
        <v>180.33</v>
      </c>
      <c r="E1664" s="148">
        <v>181.97</v>
      </c>
    </row>
    <row r="1665" spans="2:5" ht="22.7" customHeight="1" thickBot="1" x14ac:dyDescent="0.25">
      <c r="B1665" s="142">
        <v>41452</v>
      </c>
      <c r="C1665" s="148">
        <v>152.55000000000001</v>
      </c>
      <c r="D1665" s="148">
        <v>180.75</v>
      </c>
      <c r="E1665" s="148">
        <v>182.28</v>
      </c>
    </row>
    <row r="1666" spans="2:5" ht="22.7" customHeight="1" thickBot="1" x14ac:dyDescent="0.25">
      <c r="B1666" s="142">
        <v>41453</v>
      </c>
      <c r="C1666" s="148">
        <v>153.58000000000001</v>
      </c>
      <c r="D1666" s="148">
        <v>181.96</v>
      </c>
      <c r="E1666" s="148">
        <v>183.62</v>
      </c>
    </row>
    <row r="1667" spans="2:5" ht="22.7" customHeight="1" thickBot="1" x14ac:dyDescent="0.25">
      <c r="B1667" s="142">
        <v>41456</v>
      </c>
      <c r="C1667" s="148">
        <v>154.13999999999999</v>
      </c>
      <c r="D1667" s="148">
        <v>182.83</v>
      </c>
      <c r="E1667" s="148">
        <v>184.38</v>
      </c>
    </row>
    <row r="1668" spans="2:5" ht="22.7" customHeight="1" thickBot="1" x14ac:dyDescent="0.25">
      <c r="B1668" s="142">
        <v>41457</v>
      </c>
      <c r="C1668" s="148">
        <v>154.44999999999999</v>
      </c>
      <c r="D1668" s="148">
        <v>183.2</v>
      </c>
      <c r="E1668" s="148">
        <v>184.87</v>
      </c>
    </row>
    <row r="1669" spans="2:5" ht="22.7" customHeight="1" thickBot="1" x14ac:dyDescent="0.25">
      <c r="B1669" s="142">
        <v>41458</v>
      </c>
      <c r="C1669" s="148">
        <v>154.54579906417166</v>
      </c>
      <c r="D1669" s="148">
        <v>183.31443411807746</v>
      </c>
      <c r="E1669" s="148">
        <v>184.51047036868729</v>
      </c>
    </row>
    <row r="1670" spans="2:5" ht="22.7" customHeight="1" thickBot="1" x14ac:dyDescent="0.25">
      <c r="B1670" s="142">
        <v>41459</v>
      </c>
      <c r="C1670" s="148">
        <v>154.21</v>
      </c>
      <c r="D1670" s="148">
        <v>182.91</v>
      </c>
      <c r="E1670" s="148">
        <v>184.22</v>
      </c>
    </row>
    <row r="1671" spans="2:5" ht="22.7" customHeight="1" thickBot="1" x14ac:dyDescent="0.25">
      <c r="B1671" s="142">
        <v>41460</v>
      </c>
      <c r="C1671" s="148">
        <v>153.6</v>
      </c>
      <c r="D1671" s="148">
        <v>182.18</v>
      </c>
      <c r="E1671" s="148">
        <v>182.9</v>
      </c>
    </row>
    <row r="1672" spans="2:5" ht="22.7" customHeight="1" thickBot="1" x14ac:dyDescent="0.25">
      <c r="B1672" s="142">
        <v>41463</v>
      </c>
      <c r="C1672" s="148">
        <v>153.30000000000001</v>
      </c>
      <c r="D1672" s="148">
        <v>181.82</v>
      </c>
      <c r="E1672" s="148">
        <v>182.09</v>
      </c>
    </row>
    <row r="1673" spans="2:5" ht="22.7" customHeight="1" thickBot="1" x14ac:dyDescent="0.25">
      <c r="B1673" s="142">
        <v>41464</v>
      </c>
      <c r="C1673" s="148">
        <v>152.99</v>
      </c>
      <c r="D1673" s="148">
        <v>181.46</v>
      </c>
      <c r="E1673" s="148">
        <v>182.18</v>
      </c>
    </row>
    <row r="1674" spans="2:5" ht="22.7" customHeight="1" thickBot="1" x14ac:dyDescent="0.25">
      <c r="B1674" s="142">
        <v>41465</v>
      </c>
      <c r="C1674" s="148">
        <v>152.91</v>
      </c>
      <c r="D1674" s="148">
        <v>181.65</v>
      </c>
      <c r="E1674" s="148">
        <v>181.57</v>
      </c>
    </row>
    <row r="1675" spans="2:5" ht="22.7" customHeight="1" thickBot="1" x14ac:dyDescent="0.25">
      <c r="B1675" s="142">
        <v>41466</v>
      </c>
      <c r="C1675" s="148">
        <v>152.46</v>
      </c>
      <c r="D1675" s="148">
        <v>181.42</v>
      </c>
      <c r="E1675" s="148">
        <v>182.44</v>
      </c>
    </row>
    <row r="1676" spans="2:5" ht="22.7" customHeight="1" thickBot="1" x14ac:dyDescent="0.25">
      <c r="B1676" s="142">
        <v>41467</v>
      </c>
      <c r="C1676" s="148">
        <v>152.25</v>
      </c>
      <c r="D1676" s="148">
        <v>181.56</v>
      </c>
      <c r="E1676" s="148">
        <v>182.52</v>
      </c>
    </row>
    <row r="1677" spans="2:5" ht="22.7" customHeight="1" thickBot="1" x14ac:dyDescent="0.25">
      <c r="B1677" s="142">
        <v>41470</v>
      </c>
      <c r="C1677" s="148">
        <v>151.86000000000001</v>
      </c>
      <c r="D1677" s="148">
        <v>181.78</v>
      </c>
      <c r="E1677" s="148">
        <v>182.74</v>
      </c>
    </row>
    <row r="1678" spans="2:5" ht="22.7" customHeight="1" thickBot="1" x14ac:dyDescent="0.25">
      <c r="B1678" s="142">
        <v>41471</v>
      </c>
      <c r="C1678" s="148">
        <v>151.82</v>
      </c>
      <c r="D1678" s="148">
        <v>181.73</v>
      </c>
      <c r="E1678" s="148">
        <v>182.69</v>
      </c>
    </row>
    <row r="1679" spans="2:5" ht="22.7" customHeight="1" thickBot="1" x14ac:dyDescent="0.25">
      <c r="B1679" s="142">
        <v>41472</v>
      </c>
      <c r="C1679" s="148">
        <v>151.53</v>
      </c>
      <c r="D1679" s="148">
        <v>181.38</v>
      </c>
      <c r="E1679" s="148">
        <v>182.57</v>
      </c>
    </row>
    <row r="1680" spans="2:5" ht="22.7" customHeight="1" thickBot="1" x14ac:dyDescent="0.25">
      <c r="B1680" s="142">
        <v>41473</v>
      </c>
      <c r="C1680" s="148">
        <v>151.62</v>
      </c>
      <c r="D1680" s="148">
        <v>181.49</v>
      </c>
      <c r="E1680" s="148">
        <v>182.5</v>
      </c>
    </row>
    <row r="1681" spans="2:5" ht="22.7" customHeight="1" thickBot="1" x14ac:dyDescent="0.25">
      <c r="B1681" s="142">
        <v>41474</v>
      </c>
      <c r="C1681" s="148">
        <v>151.02000000000001</v>
      </c>
      <c r="D1681" s="148">
        <v>180.76</v>
      </c>
      <c r="E1681" s="148">
        <v>181.89</v>
      </c>
    </row>
    <row r="1682" spans="2:5" ht="22.7" customHeight="1" thickBot="1" x14ac:dyDescent="0.25">
      <c r="B1682" s="142">
        <v>41477</v>
      </c>
      <c r="C1682" s="148">
        <v>152.19</v>
      </c>
      <c r="D1682" s="148">
        <v>182.16</v>
      </c>
      <c r="E1682" s="148">
        <v>183.42</v>
      </c>
    </row>
    <row r="1683" spans="2:5" ht="22.7" customHeight="1" thickBot="1" x14ac:dyDescent="0.25">
      <c r="B1683" s="142">
        <v>41478</v>
      </c>
      <c r="C1683" s="148">
        <v>152.07</v>
      </c>
      <c r="D1683" s="148">
        <v>182.02</v>
      </c>
      <c r="E1683" s="148">
        <v>183.45</v>
      </c>
    </row>
    <row r="1684" spans="2:5" ht="22.7" customHeight="1" thickBot="1" x14ac:dyDescent="0.25">
      <c r="B1684" s="142">
        <v>41479</v>
      </c>
      <c r="C1684" s="148">
        <v>151.94999999999999</v>
      </c>
      <c r="D1684" s="148">
        <v>181.89</v>
      </c>
      <c r="E1684" s="148">
        <v>183.37</v>
      </c>
    </row>
    <row r="1685" spans="2:5" ht="22.7" customHeight="1" thickBot="1" x14ac:dyDescent="0.25">
      <c r="B1685" s="142">
        <v>41480</v>
      </c>
      <c r="C1685" s="148">
        <v>151.9</v>
      </c>
      <c r="D1685" s="148">
        <v>181.83</v>
      </c>
      <c r="E1685" s="148">
        <v>183.31</v>
      </c>
    </row>
    <row r="1686" spans="2:5" ht="22.7" customHeight="1" thickBot="1" x14ac:dyDescent="0.25">
      <c r="B1686" s="142">
        <v>41481</v>
      </c>
      <c r="C1686" s="148">
        <v>151.78</v>
      </c>
      <c r="D1686" s="148">
        <v>181.68</v>
      </c>
      <c r="E1686" s="148">
        <v>183.51</v>
      </c>
    </row>
    <row r="1687" spans="2:5" ht="22.7" customHeight="1" thickBot="1" x14ac:dyDescent="0.25">
      <c r="B1687" s="142">
        <v>41484</v>
      </c>
      <c r="C1687" s="148">
        <v>151.47999999999999</v>
      </c>
      <c r="D1687" s="148">
        <v>181.32</v>
      </c>
      <c r="E1687" s="148">
        <v>183.15</v>
      </c>
    </row>
    <row r="1688" spans="2:5" ht="22.7" customHeight="1" thickBot="1" x14ac:dyDescent="0.25">
      <c r="B1688" s="142">
        <v>41485</v>
      </c>
      <c r="C1688" s="148">
        <v>151.26</v>
      </c>
      <c r="D1688" s="148">
        <v>181.05</v>
      </c>
      <c r="E1688" s="148">
        <v>182.76</v>
      </c>
    </row>
    <row r="1689" spans="2:5" ht="22.7" customHeight="1" thickBot="1" x14ac:dyDescent="0.25">
      <c r="B1689" s="142">
        <v>41486</v>
      </c>
      <c r="C1689" s="148">
        <v>151.22999999999999</v>
      </c>
      <c r="D1689" s="148">
        <v>181.02</v>
      </c>
      <c r="E1689" s="148">
        <v>182.73</v>
      </c>
    </row>
    <row r="1690" spans="2:5" ht="22.7" customHeight="1" thickBot="1" x14ac:dyDescent="0.25">
      <c r="B1690" s="142">
        <v>41487</v>
      </c>
      <c r="C1690" s="148">
        <v>151.49</v>
      </c>
      <c r="D1690" s="148">
        <v>181.33</v>
      </c>
      <c r="E1690" s="148">
        <v>183.16</v>
      </c>
    </row>
    <row r="1691" spans="2:5" ht="22.7" customHeight="1" thickBot="1" x14ac:dyDescent="0.25">
      <c r="B1691" s="142">
        <v>41488</v>
      </c>
      <c r="C1691" s="148">
        <v>151.68</v>
      </c>
      <c r="D1691" s="148">
        <v>181.55</v>
      </c>
      <c r="E1691" s="148">
        <v>183.1</v>
      </c>
    </row>
    <row r="1692" spans="2:5" ht="22.7" customHeight="1" thickBot="1" x14ac:dyDescent="0.25">
      <c r="B1692" s="142">
        <v>41491</v>
      </c>
      <c r="C1692" s="148">
        <v>151.13999999999999</v>
      </c>
      <c r="D1692" s="148">
        <v>180.91</v>
      </c>
      <c r="E1692" s="148">
        <v>182.73</v>
      </c>
    </row>
    <row r="1693" spans="2:5" ht="22.7" customHeight="1" thickBot="1" x14ac:dyDescent="0.25">
      <c r="B1693" s="142">
        <v>41492</v>
      </c>
      <c r="C1693" s="148">
        <v>151.52000000000001</v>
      </c>
      <c r="D1693" s="148">
        <v>181.36</v>
      </c>
      <c r="E1693" s="148">
        <v>183.14</v>
      </c>
    </row>
    <row r="1694" spans="2:5" ht="22.7" customHeight="1" thickBot="1" x14ac:dyDescent="0.25">
      <c r="B1694" s="142">
        <v>41493</v>
      </c>
      <c r="C1694" s="148">
        <v>151.47</v>
      </c>
      <c r="D1694" s="148">
        <v>181.31</v>
      </c>
      <c r="E1694" s="148">
        <v>183.25</v>
      </c>
    </row>
    <row r="1695" spans="2:5" ht="22.7" customHeight="1" thickBot="1" x14ac:dyDescent="0.25">
      <c r="B1695" s="142">
        <v>41494</v>
      </c>
      <c r="C1695" s="148">
        <v>151.99</v>
      </c>
      <c r="D1695" s="148">
        <v>181.93</v>
      </c>
      <c r="E1695" s="148">
        <v>184.05</v>
      </c>
    </row>
    <row r="1696" spans="2:5" ht="22.7" customHeight="1" thickBot="1" x14ac:dyDescent="0.25">
      <c r="B1696" s="142">
        <v>41498</v>
      </c>
      <c r="C1696" s="148">
        <v>151.99</v>
      </c>
      <c r="D1696" s="148">
        <v>182.02</v>
      </c>
      <c r="E1696" s="148">
        <v>184.09</v>
      </c>
    </row>
    <row r="1697" spans="2:5" ht="22.7" customHeight="1" thickBot="1" x14ac:dyDescent="0.25">
      <c r="B1697" s="142">
        <v>41499</v>
      </c>
      <c r="C1697" s="148">
        <v>151.69999999999999</v>
      </c>
      <c r="D1697" s="148">
        <v>181.67</v>
      </c>
      <c r="E1697" s="148">
        <v>183.8</v>
      </c>
    </row>
    <row r="1698" spans="2:5" ht="22.7" customHeight="1" thickBot="1" x14ac:dyDescent="0.25">
      <c r="B1698" s="142">
        <v>41500</v>
      </c>
      <c r="C1698" s="148">
        <v>151.46</v>
      </c>
      <c r="D1698" s="148">
        <v>181.38</v>
      </c>
      <c r="E1698" s="148">
        <v>183.33</v>
      </c>
    </row>
    <row r="1699" spans="2:5" ht="22.7" customHeight="1" thickBot="1" x14ac:dyDescent="0.25">
      <c r="B1699" s="142">
        <v>41501</v>
      </c>
      <c r="C1699" s="148">
        <v>151.55000000000001</v>
      </c>
      <c r="D1699" s="148">
        <v>181.49</v>
      </c>
      <c r="E1699" s="148">
        <v>183.55</v>
      </c>
    </row>
    <row r="1700" spans="2:5" ht="22.7" customHeight="1" thickBot="1" x14ac:dyDescent="0.25">
      <c r="B1700" s="142">
        <v>41502</v>
      </c>
      <c r="C1700" s="148">
        <v>152.85</v>
      </c>
      <c r="D1700" s="148">
        <v>183.05</v>
      </c>
      <c r="E1700" s="148">
        <v>185.37</v>
      </c>
    </row>
    <row r="1701" spans="2:5" ht="22.7" customHeight="1" thickBot="1" x14ac:dyDescent="0.25">
      <c r="B1701" s="142">
        <v>41505</v>
      </c>
      <c r="C1701" s="148">
        <v>154.04</v>
      </c>
      <c r="D1701" s="148">
        <v>184.48</v>
      </c>
      <c r="E1701" s="148">
        <v>186.76</v>
      </c>
    </row>
    <row r="1702" spans="2:5" ht="22.7" customHeight="1" thickBot="1" x14ac:dyDescent="0.25">
      <c r="B1702" s="142">
        <v>41506</v>
      </c>
      <c r="C1702" s="148">
        <v>154.04</v>
      </c>
      <c r="D1702" s="148">
        <v>184.47</v>
      </c>
      <c r="E1702" s="148">
        <v>186.81</v>
      </c>
    </row>
    <row r="1703" spans="2:5" ht="22.7" customHeight="1" thickBot="1" x14ac:dyDescent="0.25">
      <c r="B1703" s="142">
        <v>41507</v>
      </c>
      <c r="C1703" s="148">
        <v>152.49</v>
      </c>
      <c r="D1703" s="148">
        <v>182.62</v>
      </c>
      <c r="E1703" s="148">
        <v>185.29</v>
      </c>
    </row>
    <row r="1704" spans="2:5" ht="22.7" customHeight="1" thickBot="1" x14ac:dyDescent="0.25">
      <c r="B1704" s="142">
        <v>41508</v>
      </c>
      <c r="C1704" s="148">
        <v>153.57</v>
      </c>
      <c r="D1704" s="148">
        <v>183.92</v>
      </c>
      <c r="E1704" s="148">
        <v>186.31</v>
      </c>
    </row>
    <row r="1705" spans="2:5" ht="22.7" customHeight="1" thickBot="1" x14ac:dyDescent="0.25">
      <c r="B1705" s="142">
        <v>41509</v>
      </c>
      <c r="C1705" s="148">
        <v>153.21</v>
      </c>
      <c r="D1705" s="148">
        <v>183.48</v>
      </c>
      <c r="E1705" s="148">
        <v>185.86</v>
      </c>
    </row>
    <row r="1706" spans="2:5" ht="22.7" customHeight="1" thickBot="1" x14ac:dyDescent="0.25">
      <c r="B1706" s="142">
        <v>41512</v>
      </c>
      <c r="C1706" s="148">
        <v>154.25</v>
      </c>
      <c r="D1706" s="148">
        <v>184.73</v>
      </c>
      <c r="E1706" s="148">
        <v>187.37</v>
      </c>
    </row>
    <row r="1707" spans="2:5" ht="22.7" customHeight="1" thickBot="1" x14ac:dyDescent="0.25">
      <c r="B1707" s="142">
        <v>41513</v>
      </c>
      <c r="C1707" s="148">
        <v>153.76</v>
      </c>
      <c r="D1707" s="148">
        <v>184.14</v>
      </c>
      <c r="E1707" s="148">
        <v>186.77</v>
      </c>
    </row>
    <row r="1708" spans="2:5" ht="22.7" customHeight="1" thickBot="1" x14ac:dyDescent="0.25">
      <c r="B1708" s="142">
        <v>41514</v>
      </c>
      <c r="C1708" s="148">
        <v>153.61000000000001</v>
      </c>
      <c r="D1708" s="148">
        <v>183.95</v>
      </c>
      <c r="E1708" s="148">
        <v>186.59</v>
      </c>
    </row>
    <row r="1709" spans="2:5" ht="22.7" customHeight="1" thickBot="1" x14ac:dyDescent="0.25">
      <c r="B1709" s="142">
        <v>41515</v>
      </c>
      <c r="C1709" s="148">
        <v>153.47999999999999</v>
      </c>
      <c r="D1709" s="148">
        <v>183.81</v>
      </c>
      <c r="E1709" s="148">
        <v>186.2</v>
      </c>
    </row>
    <row r="1710" spans="2:5" ht="22.7" customHeight="1" thickBot="1" x14ac:dyDescent="0.25">
      <c r="B1710" s="142">
        <v>41516</v>
      </c>
      <c r="C1710" s="148">
        <v>153.69</v>
      </c>
      <c r="D1710" s="148">
        <v>184.06</v>
      </c>
      <c r="E1710" s="148">
        <v>185.97</v>
      </c>
    </row>
    <row r="1711" spans="2:5" ht="22.7" customHeight="1" thickBot="1" x14ac:dyDescent="0.25">
      <c r="B1711" s="142">
        <v>41519</v>
      </c>
      <c r="C1711" s="148">
        <v>155.03</v>
      </c>
      <c r="D1711" s="148">
        <v>185.66</v>
      </c>
      <c r="E1711" s="148">
        <v>187.41</v>
      </c>
    </row>
    <row r="1712" spans="2:5" ht="22.7" customHeight="1" thickBot="1" x14ac:dyDescent="0.25">
      <c r="B1712" s="142">
        <v>41520</v>
      </c>
      <c r="C1712" s="148">
        <v>155.19999999999999</v>
      </c>
      <c r="D1712" s="148">
        <v>185.86</v>
      </c>
      <c r="E1712" s="148">
        <v>187.55</v>
      </c>
    </row>
    <row r="1713" spans="2:5" ht="22.7" customHeight="1" thickBot="1" x14ac:dyDescent="0.25">
      <c r="B1713" s="142">
        <v>41521</v>
      </c>
      <c r="C1713" s="148">
        <v>156.1</v>
      </c>
      <c r="D1713" s="148">
        <v>186.94</v>
      </c>
      <c r="E1713" s="148">
        <v>188.52</v>
      </c>
    </row>
    <row r="1714" spans="2:5" ht="22.7" customHeight="1" thickBot="1" x14ac:dyDescent="0.25">
      <c r="B1714" s="142">
        <v>41522</v>
      </c>
      <c r="C1714" s="148">
        <v>156.29</v>
      </c>
      <c r="D1714" s="148">
        <v>187.17</v>
      </c>
      <c r="E1714" s="148">
        <v>188.93</v>
      </c>
    </row>
    <row r="1715" spans="2:5" ht="22.7" customHeight="1" thickBot="1" x14ac:dyDescent="0.25">
      <c r="B1715" s="142">
        <v>41523</v>
      </c>
      <c r="C1715" s="148">
        <v>156.55000000000001</v>
      </c>
      <c r="D1715" s="148">
        <v>187.48</v>
      </c>
      <c r="E1715" s="148">
        <v>188.88</v>
      </c>
    </row>
    <row r="1716" spans="2:5" ht="22.7" customHeight="1" thickBot="1" x14ac:dyDescent="0.25">
      <c r="B1716" s="142">
        <v>41526</v>
      </c>
      <c r="C1716" s="148">
        <v>156.88</v>
      </c>
      <c r="D1716" s="148">
        <v>187.87</v>
      </c>
      <c r="E1716" s="148">
        <v>189.52</v>
      </c>
    </row>
    <row r="1717" spans="2:5" ht="22.7" customHeight="1" thickBot="1" x14ac:dyDescent="0.25">
      <c r="B1717" s="142">
        <v>41528</v>
      </c>
      <c r="C1717" s="148">
        <v>156.84</v>
      </c>
      <c r="D1717" s="148">
        <v>187.83</v>
      </c>
      <c r="E1717" s="148">
        <v>189.78</v>
      </c>
    </row>
    <row r="1718" spans="2:5" ht="22.7" customHeight="1" thickBot="1" x14ac:dyDescent="0.25">
      <c r="B1718" s="142">
        <v>41529</v>
      </c>
      <c r="C1718" s="148">
        <v>157.22999999999999</v>
      </c>
      <c r="D1718" s="148">
        <v>188.3</v>
      </c>
      <c r="E1718" s="148">
        <v>190.44</v>
      </c>
    </row>
    <row r="1719" spans="2:5" ht="22.7" customHeight="1" thickBot="1" x14ac:dyDescent="0.25">
      <c r="B1719" s="142">
        <v>41530</v>
      </c>
      <c r="C1719" s="148">
        <v>157.01</v>
      </c>
      <c r="D1719" s="148">
        <v>188.04</v>
      </c>
      <c r="E1719" s="148">
        <v>189.99</v>
      </c>
    </row>
    <row r="1720" spans="2:5" ht="22.7" customHeight="1" thickBot="1" x14ac:dyDescent="0.25">
      <c r="B1720" s="142">
        <v>41533</v>
      </c>
      <c r="C1720" s="148">
        <v>157.85</v>
      </c>
      <c r="D1720" s="148">
        <v>189.03</v>
      </c>
      <c r="E1720" s="148">
        <v>191.3</v>
      </c>
    </row>
    <row r="1721" spans="2:5" ht="22.7" customHeight="1" thickBot="1" x14ac:dyDescent="0.25">
      <c r="B1721" s="142">
        <v>41534</v>
      </c>
      <c r="C1721" s="148">
        <v>157.36000000000001</v>
      </c>
      <c r="D1721" s="148">
        <v>188.45</v>
      </c>
      <c r="E1721" s="148">
        <v>190.59</v>
      </c>
    </row>
    <row r="1722" spans="2:5" ht="22.7" customHeight="1" thickBot="1" x14ac:dyDescent="0.25">
      <c r="B1722" s="142">
        <v>41535</v>
      </c>
      <c r="C1722" s="148">
        <v>157.41</v>
      </c>
      <c r="D1722" s="148">
        <v>188.51</v>
      </c>
      <c r="E1722" s="148">
        <v>190.65</v>
      </c>
    </row>
    <row r="1723" spans="2:5" ht="22.7" customHeight="1" thickBot="1" x14ac:dyDescent="0.25">
      <c r="B1723" s="142">
        <v>41536</v>
      </c>
      <c r="C1723" s="148">
        <v>157.74</v>
      </c>
      <c r="D1723" s="148">
        <v>188.91</v>
      </c>
      <c r="E1723" s="148">
        <v>191.67</v>
      </c>
    </row>
    <row r="1724" spans="2:5" ht="22.7" customHeight="1" thickBot="1" x14ac:dyDescent="0.25">
      <c r="B1724" s="142">
        <v>41537</v>
      </c>
      <c r="C1724" s="148">
        <v>157.68</v>
      </c>
      <c r="D1724" s="148">
        <v>188.84</v>
      </c>
      <c r="E1724" s="148">
        <v>191.6</v>
      </c>
    </row>
    <row r="1725" spans="2:5" ht="22.7" customHeight="1" thickBot="1" x14ac:dyDescent="0.25">
      <c r="B1725" s="142">
        <v>41540</v>
      </c>
      <c r="C1725" s="148">
        <v>157.63999999999999</v>
      </c>
      <c r="D1725" s="148">
        <v>188.78</v>
      </c>
      <c r="E1725" s="148">
        <v>191.54</v>
      </c>
    </row>
    <row r="1726" spans="2:5" ht="22.7" customHeight="1" thickBot="1" x14ac:dyDescent="0.25">
      <c r="B1726" s="142">
        <v>41541</v>
      </c>
      <c r="C1726" s="148">
        <v>156.91999999999999</v>
      </c>
      <c r="D1726" s="148">
        <v>187.92</v>
      </c>
      <c r="E1726" s="148">
        <v>191.16</v>
      </c>
    </row>
    <row r="1727" spans="2:5" ht="22.7" customHeight="1" thickBot="1" x14ac:dyDescent="0.25">
      <c r="B1727" s="142">
        <v>41542</v>
      </c>
      <c r="C1727" s="148">
        <v>157.07</v>
      </c>
      <c r="D1727" s="148">
        <v>188.11</v>
      </c>
      <c r="E1727" s="148">
        <v>191.22</v>
      </c>
    </row>
    <row r="1728" spans="2:5" ht="22.7" customHeight="1" thickBot="1" x14ac:dyDescent="0.25">
      <c r="B1728" s="142">
        <v>41543</v>
      </c>
      <c r="C1728" s="148">
        <v>157.15</v>
      </c>
      <c r="D1728" s="148">
        <v>188.2</v>
      </c>
      <c r="E1728" s="148">
        <v>191.5</v>
      </c>
    </row>
    <row r="1729" spans="2:5" ht="22.7" customHeight="1" thickBot="1" x14ac:dyDescent="0.25">
      <c r="B1729" s="142">
        <v>41544</v>
      </c>
      <c r="C1729" s="148">
        <v>157.07</v>
      </c>
      <c r="D1729" s="148">
        <v>188.11</v>
      </c>
      <c r="E1729" s="148">
        <v>192.03</v>
      </c>
    </row>
    <row r="1730" spans="2:5" ht="22.7" customHeight="1" thickBot="1" x14ac:dyDescent="0.25">
      <c r="B1730" s="142">
        <v>41547</v>
      </c>
      <c r="C1730" s="148">
        <v>157.16</v>
      </c>
      <c r="D1730" s="148">
        <v>188.21</v>
      </c>
      <c r="E1730" s="148">
        <v>192.26</v>
      </c>
    </row>
    <row r="1731" spans="2:5" ht="22.7" customHeight="1" thickBot="1" x14ac:dyDescent="0.25">
      <c r="B1731" s="142">
        <v>41548</v>
      </c>
      <c r="C1731" s="148">
        <v>157.59</v>
      </c>
      <c r="D1731" s="148">
        <v>188.73</v>
      </c>
      <c r="E1731" s="148">
        <v>193.16</v>
      </c>
    </row>
    <row r="1732" spans="2:5" ht="22.7" customHeight="1" thickBot="1" x14ac:dyDescent="0.25">
      <c r="B1732" s="142">
        <v>41549</v>
      </c>
      <c r="C1732" s="148">
        <v>157.62</v>
      </c>
      <c r="D1732" s="148">
        <v>188.77</v>
      </c>
      <c r="E1732" s="148">
        <v>193.83</v>
      </c>
    </row>
    <row r="1733" spans="2:5" ht="22.7" customHeight="1" thickBot="1" x14ac:dyDescent="0.25">
      <c r="B1733" s="142">
        <v>41550</v>
      </c>
      <c r="C1733" s="148">
        <v>157.19999999999999</v>
      </c>
      <c r="D1733" s="148">
        <v>188.26</v>
      </c>
      <c r="E1733" s="148">
        <v>193.94</v>
      </c>
    </row>
    <row r="1734" spans="2:5" ht="22.7" customHeight="1" thickBot="1" x14ac:dyDescent="0.25">
      <c r="B1734" s="142">
        <v>41551</v>
      </c>
      <c r="C1734" s="148">
        <v>157.41</v>
      </c>
      <c r="D1734" s="148">
        <v>188.51</v>
      </c>
      <c r="E1734" s="148">
        <v>194.57</v>
      </c>
    </row>
    <row r="1735" spans="2:5" ht="22.7" customHeight="1" thickBot="1" x14ac:dyDescent="0.25">
      <c r="B1735" s="142">
        <v>41554</v>
      </c>
      <c r="C1735" s="148">
        <v>157.35</v>
      </c>
      <c r="D1735" s="148">
        <v>188.44</v>
      </c>
      <c r="E1735" s="148">
        <v>194.37</v>
      </c>
    </row>
    <row r="1736" spans="2:5" ht="22.7" customHeight="1" thickBot="1" x14ac:dyDescent="0.25">
      <c r="B1736" s="142">
        <v>41555</v>
      </c>
      <c r="C1736" s="148">
        <v>157.47</v>
      </c>
      <c r="D1736" s="148">
        <v>188.58</v>
      </c>
      <c r="E1736" s="148">
        <v>194.52</v>
      </c>
    </row>
    <row r="1737" spans="2:5" ht="22.7" customHeight="1" thickBot="1" x14ac:dyDescent="0.25">
      <c r="B1737" s="142">
        <v>41556</v>
      </c>
      <c r="C1737" s="148">
        <v>157.30000000000001</v>
      </c>
      <c r="D1737" s="148">
        <v>188.38</v>
      </c>
      <c r="E1737" s="148">
        <v>194.12</v>
      </c>
    </row>
    <row r="1738" spans="2:5" ht="22.7" customHeight="1" thickBot="1" x14ac:dyDescent="0.25">
      <c r="B1738" s="142">
        <v>41557</v>
      </c>
      <c r="C1738" s="148">
        <v>157.5</v>
      </c>
      <c r="D1738" s="148">
        <v>188.61</v>
      </c>
      <c r="E1738" s="148">
        <v>193.98</v>
      </c>
    </row>
    <row r="1739" spans="2:5" ht="22.7" customHeight="1" thickBot="1" x14ac:dyDescent="0.25">
      <c r="B1739" s="142">
        <v>41558</v>
      </c>
      <c r="C1739" s="148">
        <v>158.04</v>
      </c>
      <c r="D1739" s="148">
        <v>189.26</v>
      </c>
      <c r="E1739" s="148">
        <v>194.78</v>
      </c>
    </row>
    <row r="1740" spans="2:5" ht="22.7" customHeight="1" thickBot="1" x14ac:dyDescent="0.25">
      <c r="B1740" s="142">
        <v>41561</v>
      </c>
      <c r="C1740" s="148">
        <v>158.47</v>
      </c>
      <c r="D1740" s="148">
        <v>189.77</v>
      </c>
      <c r="E1740" s="148">
        <v>195.43</v>
      </c>
    </row>
    <row r="1741" spans="2:5" ht="22.7" customHeight="1" thickBot="1" x14ac:dyDescent="0.25">
      <c r="B1741" s="142">
        <v>41562</v>
      </c>
      <c r="C1741" s="148">
        <v>158.13999999999999</v>
      </c>
      <c r="D1741" s="148">
        <v>189.38</v>
      </c>
      <c r="E1741" s="148">
        <v>195.03</v>
      </c>
    </row>
    <row r="1742" spans="2:5" ht="22.7" customHeight="1" thickBot="1" x14ac:dyDescent="0.25">
      <c r="B1742" s="142">
        <v>41563</v>
      </c>
      <c r="C1742" s="148">
        <v>160.06</v>
      </c>
      <c r="D1742" s="148">
        <v>191.72</v>
      </c>
      <c r="E1742" s="148">
        <v>197.11</v>
      </c>
    </row>
    <row r="1743" spans="2:5" ht="22.7" customHeight="1" thickBot="1" x14ac:dyDescent="0.25">
      <c r="B1743" s="142">
        <v>41564</v>
      </c>
      <c r="C1743" s="148">
        <v>159.87</v>
      </c>
      <c r="D1743" s="148">
        <v>191.5</v>
      </c>
      <c r="E1743" s="148">
        <v>197.01</v>
      </c>
    </row>
    <row r="1744" spans="2:5" ht="22.7" customHeight="1" thickBot="1" x14ac:dyDescent="0.25">
      <c r="B1744" s="142">
        <v>41565</v>
      </c>
      <c r="C1744" s="148">
        <v>159.62</v>
      </c>
      <c r="D1744" s="148">
        <v>191.19</v>
      </c>
      <c r="E1744" s="148">
        <v>197.35</v>
      </c>
    </row>
    <row r="1745" spans="2:5" ht="22.7" customHeight="1" thickBot="1" x14ac:dyDescent="0.25">
      <c r="B1745" s="142">
        <v>41568</v>
      </c>
      <c r="C1745" s="148">
        <v>159.28</v>
      </c>
      <c r="D1745" s="148">
        <v>190.79</v>
      </c>
      <c r="E1745" s="148">
        <v>196.99</v>
      </c>
    </row>
    <row r="1746" spans="2:5" ht="22.7" customHeight="1" thickBot="1" x14ac:dyDescent="0.25">
      <c r="B1746" s="142">
        <v>41569</v>
      </c>
      <c r="C1746" s="148">
        <v>159.57</v>
      </c>
      <c r="D1746" s="148">
        <v>191.14</v>
      </c>
      <c r="E1746" s="148">
        <v>197.35</v>
      </c>
    </row>
    <row r="1747" spans="2:5" ht="22.7" customHeight="1" thickBot="1" x14ac:dyDescent="0.25">
      <c r="B1747" s="142">
        <v>41570</v>
      </c>
      <c r="C1747" s="148">
        <v>160.13</v>
      </c>
      <c r="D1747" s="148">
        <v>191.81</v>
      </c>
      <c r="E1747" s="148">
        <v>198.24</v>
      </c>
    </row>
    <row r="1748" spans="2:5" ht="22.7" customHeight="1" thickBot="1" x14ac:dyDescent="0.25">
      <c r="B1748" s="142">
        <v>41571</v>
      </c>
      <c r="C1748" s="148">
        <v>160.22</v>
      </c>
      <c r="D1748" s="148">
        <v>191.91</v>
      </c>
      <c r="E1748" s="148">
        <v>198.41</v>
      </c>
    </row>
    <row r="1749" spans="2:5" ht="22.7" customHeight="1" thickBot="1" x14ac:dyDescent="0.25">
      <c r="B1749" s="142">
        <v>41572</v>
      </c>
      <c r="C1749" s="148">
        <v>159.81</v>
      </c>
      <c r="D1749" s="148">
        <v>191.42</v>
      </c>
      <c r="E1749" s="148">
        <v>198.02</v>
      </c>
    </row>
    <row r="1750" spans="2:5" ht="22.7" customHeight="1" thickBot="1" x14ac:dyDescent="0.25">
      <c r="B1750" s="142">
        <v>41575</v>
      </c>
      <c r="C1750" s="148">
        <v>160.07</v>
      </c>
      <c r="D1750" s="148">
        <v>191.74</v>
      </c>
      <c r="E1750" s="148">
        <v>198.36</v>
      </c>
    </row>
    <row r="1751" spans="2:5" ht="22.7" customHeight="1" thickBot="1" x14ac:dyDescent="0.25">
      <c r="B1751" s="142">
        <v>41576</v>
      </c>
      <c r="C1751" s="148">
        <v>160.62</v>
      </c>
      <c r="D1751" s="148">
        <v>192.4</v>
      </c>
      <c r="E1751" s="148">
        <v>198.85</v>
      </c>
    </row>
    <row r="1752" spans="2:5" ht="22.7" customHeight="1" thickBot="1" x14ac:dyDescent="0.25">
      <c r="B1752" s="142">
        <v>41577</v>
      </c>
      <c r="C1752" s="148">
        <v>161.27000000000001</v>
      </c>
      <c r="D1752" s="148">
        <v>193.17</v>
      </c>
      <c r="E1752" s="148">
        <v>199.39</v>
      </c>
    </row>
    <row r="1753" spans="2:5" ht="22.7" customHeight="1" thickBot="1" x14ac:dyDescent="0.25">
      <c r="B1753" s="142">
        <v>41578</v>
      </c>
      <c r="C1753" s="148">
        <v>165.33</v>
      </c>
      <c r="D1753" s="148">
        <v>198.19</v>
      </c>
      <c r="E1753" s="148">
        <f>+'[2]DEM Mnt'!D15</f>
        <v>203.5</v>
      </c>
    </row>
    <row r="1754" spans="2:5" ht="22.7" customHeight="1" thickBot="1" x14ac:dyDescent="0.25">
      <c r="B1754" s="142">
        <v>41582</v>
      </c>
      <c r="C1754" s="148">
        <v>162.37</v>
      </c>
      <c r="D1754" s="148">
        <v>194.49</v>
      </c>
      <c r="E1754" s="148">
        <v>199.38</v>
      </c>
    </row>
    <row r="1755" spans="2:5" ht="22.7" customHeight="1" thickBot="1" x14ac:dyDescent="0.25">
      <c r="B1755" s="142">
        <v>41583</v>
      </c>
      <c r="C1755" s="148">
        <v>163.22</v>
      </c>
      <c r="D1755" s="148">
        <v>195.51</v>
      </c>
      <c r="E1755" s="148">
        <v>200.49</v>
      </c>
    </row>
    <row r="1756" spans="2:5" ht="22.7" customHeight="1" thickBot="1" x14ac:dyDescent="0.25">
      <c r="B1756" s="142">
        <v>41584</v>
      </c>
      <c r="C1756" s="148">
        <v>163.06</v>
      </c>
      <c r="D1756" s="148">
        <v>195.31</v>
      </c>
      <c r="E1756" s="148">
        <v>200.35</v>
      </c>
    </row>
    <row r="1757" spans="2:5" ht="22.7" customHeight="1" thickBot="1" x14ac:dyDescent="0.25">
      <c r="B1757" s="142">
        <v>41585</v>
      </c>
      <c r="C1757" s="148">
        <v>162.08000000000001</v>
      </c>
      <c r="D1757" s="148">
        <v>194.14</v>
      </c>
      <c r="E1757" s="148">
        <v>199.15</v>
      </c>
    </row>
    <row r="1758" spans="2:5" ht="22.7" customHeight="1" thickBot="1" x14ac:dyDescent="0.25">
      <c r="B1758" s="142">
        <v>41586</v>
      </c>
      <c r="C1758" s="148">
        <v>160.91999999999999</v>
      </c>
      <c r="D1758" s="148">
        <v>192.76</v>
      </c>
      <c r="E1758" s="148">
        <v>196.97</v>
      </c>
    </row>
    <row r="1759" spans="2:5" ht="22.7" customHeight="1" thickBot="1" x14ac:dyDescent="0.25">
      <c r="B1759" s="142">
        <v>41589</v>
      </c>
      <c r="C1759" s="148">
        <v>160.85</v>
      </c>
      <c r="D1759" s="148">
        <v>192.67</v>
      </c>
      <c r="E1759" s="148">
        <v>196.56</v>
      </c>
    </row>
    <row r="1760" spans="2:5" ht="22.7" customHeight="1" thickBot="1" x14ac:dyDescent="0.25">
      <c r="B1760" s="142">
        <v>41590</v>
      </c>
      <c r="C1760" s="148">
        <v>161.04</v>
      </c>
      <c r="D1760" s="148">
        <v>192.89</v>
      </c>
      <c r="E1760" s="148">
        <v>196.98</v>
      </c>
    </row>
    <row r="1761" spans="2:5" ht="22.7" customHeight="1" thickBot="1" x14ac:dyDescent="0.25">
      <c r="B1761" s="142">
        <v>41591</v>
      </c>
      <c r="C1761" s="148">
        <v>161.37</v>
      </c>
      <c r="D1761" s="148">
        <v>193.29</v>
      </c>
      <c r="E1761" s="148">
        <v>197.71</v>
      </c>
    </row>
    <row r="1762" spans="2:5" ht="22.7" customHeight="1" thickBot="1" x14ac:dyDescent="0.25">
      <c r="B1762" s="142">
        <v>41592</v>
      </c>
      <c r="C1762" s="148">
        <v>162.54</v>
      </c>
      <c r="D1762" s="148">
        <v>194.69</v>
      </c>
      <c r="E1762" s="148">
        <v>199.2</v>
      </c>
    </row>
    <row r="1763" spans="2:5" ht="22.7" customHeight="1" thickBot="1" x14ac:dyDescent="0.25">
      <c r="B1763" s="142">
        <v>41593</v>
      </c>
      <c r="C1763" s="148">
        <v>163.61000000000001</v>
      </c>
      <c r="D1763" s="148">
        <v>195.97</v>
      </c>
      <c r="E1763" s="148">
        <v>200.51</v>
      </c>
    </row>
    <row r="1764" spans="2:5" ht="22.7" customHeight="1" thickBot="1" x14ac:dyDescent="0.25">
      <c r="B1764" s="142">
        <v>41596</v>
      </c>
      <c r="C1764" s="148">
        <v>164.18</v>
      </c>
      <c r="D1764" s="148">
        <v>196.66</v>
      </c>
      <c r="E1764" s="148">
        <v>201.48</v>
      </c>
    </row>
    <row r="1765" spans="2:5" ht="22.7" customHeight="1" thickBot="1" x14ac:dyDescent="0.25">
      <c r="B1765" s="142">
        <v>41597</v>
      </c>
      <c r="C1765" s="148">
        <v>163.91</v>
      </c>
      <c r="D1765" s="148">
        <v>196.34</v>
      </c>
      <c r="E1765" s="148">
        <v>201.15</v>
      </c>
    </row>
    <row r="1766" spans="2:5" ht="22.7" customHeight="1" thickBot="1" x14ac:dyDescent="0.25">
      <c r="B1766" s="142">
        <v>41598</v>
      </c>
      <c r="C1766" s="148">
        <v>164.82</v>
      </c>
      <c r="D1766" s="148">
        <v>197.43</v>
      </c>
      <c r="E1766" s="148">
        <v>202.53</v>
      </c>
    </row>
    <row r="1767" spans="2:5" ht="22.7" customHeight="1" thickBot="1" x14ac:dyDescent="0.25">
      <c r="B1767" s="142">
        <v>41599</v>
      </c>
      <c r="C1767" s="148">
        <v>164.7</v>
      </c>
      <c r="D1767" s="148">
        <v>197.28</v>
      </c>
      <c r="E1767" s="148">
        <v>201.91</v>
      </c>
    </row>
    <row r="1768" spans="2:5" ht="22.7" customHeight="1" thickBot="1" x14ac:dyDescent="0.25">
      <c r="B1768" s="142">
        <v>41600</v>
      </c>
      <c r="C1768" s="148">
        <v>165.98</v>
      </c>
      <c r="D1768" s="148">
        <v>198.81</v>
      </c>
      <c r="E1768" s="148">
        <v>203.61</v>
      </c>
    </row>
    <row r="1769" spans="2:5" ht="22.7" customHeight="1" thickBot="1" x14ac:dyDescent="0.25">
      <c r="B1769" s="142">
        <v>41603</v>
      </c>
      <c r="C1769" s="148">
        <v>166.27</v>
      </c>
      <c r="D1769" s="148">
        <v>199.17</v>
      </c>
      <c r="E1769" s="148">
        <v>204.18</v>
      </c>
    </row>
    <row r="1770" spans="2:5" ht="22.7" customHeight="1" thickBot="1" x14ac:dyDescent="0.25">
      <c r="B1770" s="142">
        <v>41604</v>
      </c>
      <c r="C1770" s="148">
        <v>166.3</v>
      </c>
      <c r="D1770" s="148">
        <v>199.25</v>
      </c>
      <c r="E1770" s="148">
        <v>204.26</v>
      </c>
    </row>
    <row r="1771" spans="2:5" ht="22.7" customHeight="1" thickBot="1" x14ac:dyDescent="0.25">
      <c r="B1771" s="142">
        <v>41605</v>
      </c>
      <c r="C1771" s="148">
        <v>166.38</v>
      </c>
      <c r="D1771" s="148">
        <v>199.35</v>
      </c>
      <c r="E1771" s="148">
        <v>204.56</v>
      </c>
    </row>
    <row r="1772" spans="2:5" ht="22.7" customHeight="1" thickBot="1" x14ac:dyDescent="0.25">
      <c r="B1772" s="142">
        <v>41606</v>
      </c>
      <c r="C1772" s="148">
        <v>165.94</v>
      </c>
      <c r="D1772" s="148">
        <v>198.9</v>
      </c>
      <c r="E1772" s="148">
        <v>204.1</v>
      </c>
    </row>
    <row r="1773" spans="2:5" ht="22.7" customHeight="1" thickBot="1" x14ac:dyDescent="0.25">
      <c r="B1773" s="142">
        <v>41607</v>
      </c>
      <c r="C1773" s="148">
        <v>165.33</v>
      </c>
      <c r="D1773" s="148">
        <v>198.19</v>
      </c>
      <c r="E1773" s="148">
        <v>203.5</v>
      </c>
    </row>
    <row r="1774" spans="2:5" ht="22.7" customHeight="1" thickBot="1" x14ac:dyDescent="0.25">
      <c r="B1774" s="142">
        <v>41610</v>
      </c>
      <c r="C1774" s="148">
        <v>165.29</v>
      </c>
      <c r="D1774" s="148">
        <v>198.45</v>
      </c>
      <c r="E1774" s="148">
        <v>203.77</v>
      </c>
    </row>
    <row r="1775" spans="2:5" ht="22.7" customHeight="1" thickBot="1" x14ac:dyDescent="0.25">
      <c r="B1775" s="142">
        <v>41611</v>
      </c>
      <c r="C1775" s="148">
        <v>166.48</v>
      </c>
      <c r="D1775" s="148">
        <v>199.88</v>
      </c>
      <c r="E1775" s="148">
        <v>205.03</v>
      </c>
    </row>
    <row r="1776" spans="2:5" ht="22.7" customHeight="1" thickBot="1" x14ac:dyDescent="0.25">
      <c r="B1776" s="142">
        <v>41612</v>
      </c>
      <c r="C1776" s="148">
        <v>167.12</v>
      </c>
      <c r="D1776" s="148">
        <v>200.65</v>
      </c>
      <c r="E1776" s="148">
        <v>205.95</v>
      </c>
    </row>
    <row r="1777" spans="2:5" ht="22.7" customHeight="1" thickBot="1" x14ac:dyDescent="0.25">
      <c r="B1777" s="142">
        <v>41613</v>
      </c>
      <c r="C1777" s="148">
        <v>167.07</v>
      </c>
      <c r="D1777" s="148">
        <v>200.61</v>
      </c>
      <c r="E1777" s="148">
        <v>205.98</v>
      </c>
    </row>
    <row r="1778" spans="2:5" ht="22.7" customHeight="1" thickBot="1" x14ac:dyDescent="0.25">
      <c r="B1778" s="142">
        <v>41614</v>
      </c>
      <c r="C1778" s="148">
        <v>167.13</v>
      </c>
      <c r="D1778" s="148">
        <v>200.67</v>
      </c>
      <c r="E1778" s="148">
        <v>206.25</v>
      </c>
    </row>
    <row r="1779" spans="2:5" ht="22.7" customHeight="1" thickBot="1" x14ac:dyDescent="0.25">
      <c r="B1779" s="142">
        <v>41617</v>
      </c>
      <c r="C1779" s="148">
        <v>166.62</v>
      </c>
      <c r="D1779" s="148">
        <v>200.07</v>
      </c>
      <c r="E1779" s="148">
        <v>205.69</v>
      </c>
    </row>
    <row r="1780" spans="2:5" ht="22.7" customHeight="1" thickBot="1" x14ac:dyDescent="0.25">
      <c r="B1780" s="142">
        <v>41618</v>
      </c>
      <c r="C1780" s="148">
        <v>166.63</v>
      </c>
      <c r="D1780" s="148">
        <v>200.09</v>
      </c>
      <c r="E1780" s="148">
        <v>205.78</v>
      </c>
    </row>
    <row r="1781" spans="2:5" ht="22.7" customHeight="1" thickBot="1" x14ac:dyDescent="0.25">
      <c r="B1781" s="142">
        <v>41619</v>
      </c>
      <c r="C1781" s="148">
        <v>167.3</v>
      </c>
      <c r="D1781" s="148">
        <v>200.9</v>
      </c>
      <c r="E1781" s="148">
        <v>206.61</v>
      </c>
    </row>
    <row r="1782" spans="2:5" ht="22.7" customHeight="1" thickBot="1" x14ac:dyDescent="0.25">
      <c r="B1782" s="142">
        <v>41620</v>
      </c>
      <c r="C1782" s="148">
        <v>167.46</v>
      </c>
      <c r="D1782" s="148">
        <v>201.15</v>
      </c>
      <c r="E1782" s="148">
        <v>206.93</v>
      </c>
    </row>
    <row r="1783" spans="2:5" ht="22.7" customHeight="1" thickBot="1" x14ac:dyDescent="0.25">
      <c r="B1783" s="142">
        <v>41621</v>
      </c>
      <c r="C1783" s="148">
        <v>169.07</v>
      </c>
      <c r="D1783" s="148">
        <v>203.08</v>
      </c>
      <c r="E1783" s="148">
        <v>208.79</v>
      </c>
    </row>
    <row r="1784" spans="2:5" ht="22.7" customHeight="1" thickBot="1" x14ac:dyDescent="0.25">
      <c r="B1784" s="142">
        <v>41624</v>
      </c>
      <c r="C1784" s="148">
        <v>171.58</v>
      </c>
      <c r="D1784" s="148">
        <v>206.11</v>
      </c>
      <c r="E1784" s="148">
        <v>212.94</v>
      </c>
    </row>
    <row r="1785" spans="2:5" ht="22.7" customHeight="1" thickBot="1" x14ac:dyDescent="0.25">
      <c r="B1785" s="142">
        <v>41625</v>
      </c>
      <c r="C1785" s="148">
        <v>172.29</v>
      </c>
      <c r="D1785" s="148">
        <v>206.96</v>
      </c>
      <c r="E1785" s="148">
        <v>214.24</v>
      </c>
    </row>
    <row r="1786" spans="2:5" ht="22.7" customHeight="1" thickBot="1" x14ac:dyDescent="0.25">
      <c r="B1786" s="142">
        <v>41626</v>
      </c>
      <c r="C1786" s="148">
        <v>173.16</v>
      </c>
      <c r="D1786" s="148">
        <v>208.01</v>
      </c>
      <c r="E1786" s="148">
        <v>214.91</v>
      </c>
    </row>
    <row r="1787" spans="2:5" ht="22.7" customHeight="1" thickBot="1" x14ac:dyDescent="0.25">
      <c r="B1787" s="142">
        <v>41627</v>
      </c>
      <c r="C1787" s="148">
        <v>172.52</v>
      </c>
      <c r="D1787" s="148">
        <v>207.24</v>
      </c>
      <c r="E1787" s="148">
        <v>214.18</v>
      </c>
    </row>
    <row r="1788" spans="2:5" ht="22.7" customHeight="1" thickBot="1" x14ac:dyDescent="0.25">
      <c r="B1788" s="142">
        <v>41628</v>
      </c>
      <c r="C1788" s="148">
        <v>173.19</v>
      </c>
      <c r="D1788" s="148">
        <v>208.04</v>
      </c>
      <c r="E1788" s="148">
        <v>214.94</v>
      </c>
    </row>
    <row r="1789" spans="2:5" ht="22.7" customHeight="1" thickBot="1" x14ac:dyDescent="0.25">
      <c r="B1789" s="142">
        <v>41631</v>
      </c>
      <c r="C1789" s="148">
        <v>173.27</v>
      </c>
      <c r="D1789" s="148">
        <v>208.14</v>
      </c>
      <c r="E1789" s="148">
        <v>215.18</v>
      </c>
    </row>
    <row r="1790" spans="2:5" ht="22.7" customHeight="1" thickBot="1" x14ac:dyDescent="0.25">
      <c r="B1790" s="142">
        <v>41632</v>
      </c>
      <c r="C1790" s="148">
        <v>173.63</v>
      </c>
      <c r="D1790" s="148">
        <v>208.61</v>
      </c>
      <c r="E1790" s="148">
        <v>215.67</v>
      </c>
    </row>
    <row r="1791" spans="2:5" ht="22.7" customHeight="1" thickBot="1" x14ac:dyDescent="0.25">
      <c r="B1791" s="142">
        <v>41634</v>
      </c>
      <c r="C1791" s="148">
        <v>173.83</v>
      </c>
      <c r="D1791" s="148">
        <v>208.85</v>
      </c>
      <c r="E1791" s="148">
        <v>215.91</v>
      </c>
    </row>
    <row r="1792" spans="2:5" ht="22.7" customHeight="1" thickBot="1" x14ac:dyDescent="0.25">
      <c r="B1792" s="142">
        <v>41635</v>
      </c>
      <c r="C1792" s="148">
        <v>173.98</v>
      </c>
      <c r="D1792" s="148">
        <v>209.02</v>
      </c>
      <c r="E1792" s="148">
        <v>216.29</v>
      </c>
    </row>
    <row r="1793" spans="2:5" ht="22.7" customHeight="1" thickBot="1" x14ac:dyDescent="0.25">
      <c r="B1793" s="142">
        <v>41638</v>
      </c>
      <c r="C1793" s="148">
        <v>173.99</v>
      </c>
      <c r="D1793" s="148">
        <v>210.35</v>
      </c>
      <c r="E1793" s="148">
        <v>217.67</v>
      </c>
    </row>
    <row r="1794" spans="2:5" ht="22.7" customHeight="1" thickBot="1" x14ac:dyDescent="0.25">
      <c r="B1794" s="142">
        <v>41639</v>
      </c>
      <c r="C1794" s="148">
        <v>173.74</v>
      </c>
      <c r="D1794" s="148">
        <v>210.05</v>
      </c>
      <c r="E1794" s="148">
        <v>217.58</v>
      </c>
    </row>
    <row r="1795" spans="2:5" ht="22.7" customHeight="1" thickBot="1" x14ac:dyDescent="0.25">
      <c r="B1795" s="142">
        <v>41642</v>
      </c>
      <c r="C1795" s="148">
        <v>173.48</v>
      </c>
      <c r="D1795" s="148">
        <v>209.73</v>
      </c>
      <c r="E1795" s="148">
        <v>216.76</v>
      </c>
    </row>
    <row r="1796" spans="2:5" ht="22.7" customHeight="1" thickBot="1" x14ac:dyDescent="0.25">
      <c r="B1796" s="142">
        <v>41645</v>
      </c>
      <c r="C1796" s="148">
        <v>173.51</v>
      </c>
      <c r="D1796" s="148">
        <v>209.77</v>
      </c>
      <c r="E1796" s="148">
        <v>216.44</v>
      </c>
    </row>
    <row r="1797" spans="2:5" ht="22.7" customHeight="1" thickBot="1" x14ac:dyDescent="0.25">
      <c r="B1797" s="142">
        <v>41646</v>
      </c>
      <c r="C1797" s="148">
        <v>173.31</v>
      </c>
      <c r="D1797" s="148">
        <v>209.67</v>
      </c>
      <c r="E1797" s="148">
        <v>216.69</v>
      </c>
    </row>
    <row r="1798" spans="2:5" ht="22.7" customHeight="1" thickBot="1" x14ac:dyDescent="0.25">
      <c r="B1798" s="142">
        <v>41647</v>
      </c>
      <c r="C1798" s="148">
        <v>173.08</v>
      </c>
      <c r="D1798" s="148">
        <v>209.39</v>
      </c>
      <c r="E1798" s="148">
        <v>216.19</v>
      </c>
    </row>
    <row r="1799" spans="2:5" ht="22.7" customHeight="1" thickBot="1" x14ac:dyDescent="0.25">
      <c r="B1799" s="142">
        <v>41648</v>
      </c>
      <c r="C1799" s="148">
        <v>175.31</v>
      </c>
      <c r="D1799" s="148">
        <v>212.09</v>
      </c>
      <c r="E1799" s="148">
        <v>218.83</v>
      </c>
    </row>
    <row r="1800" spans="2:5" ht="22.7" customHeight="1" thickBot="1" x14ac:dyDescent="0.25">
      <c r="B1800" s="142">
        <v>41649</v>
      </c>
      <c r="C1800" s="148">
        <v>179.11</v>
      </c>
      <c r="D1800" s="148">
        <v>216.69</v>
      </c>
      <c r="E1800" s="148">
        <v>223.72</v>
      </c>
    </row>
    <row r="1801" spans="2:5" ht="22.7" customHeight="1" thickBot="1" x14ac:dyDescent="0.25">
      <c r="B1801" s="142">
        <v>41652</v>
      </c>
      <c r="C1801" s="148">
        <v>181.44</v>
      </c>
      <c r="D1801" s="148">
        <v>219.51</v>
      </c>
      <c r="E1801" s="148">
        <v>226.86</v>
      </c>
    </row>
    <row r="1802" spans="2:5" ht="22.7" customHeight="1" thickBot="1" x14ac:dyDescent="0.25">
      <c r="B1802" s="142">
        <v>41653</v>
      </c>
      <c r="C1802" s="148">
        <v>180.63</v>
      </c>
      <c r="D1802" s="148">
        <v>218.54</v>
      </c>
      <c r="E1802" s="148">
        <v>225.77</v>
      </c>
    </row>
    <row r="1803" spans="2:5" ht="22.7" customHeight="1" thickBot="1" x14ac:dyDescent="0.25">
      <c r="B1803" s="142">
        <v>41654</v>
      </c>
      <c r="C1803" s="148">
        <v>179.43</v>
      </c>
      <c r="D1803" s="148">
        <v>217.08</v>
      </c>
      <c r="E1803" s="148">
        <v>224.19</v>
      </c>
    </row>
    <row r="1804" spans="2:5" ht="22.7" customHeight="1" thickBot="1" x14ac:dyDescent="0.25">
      <c r="B1804" s="142">
        <v>41655</v>
      </c>
      <c r="C1804" s="148">
        <v>179.81</v>
      </c>
      <c r="D1804" s="148">
        <v>217.54</v>
      </c>
      <c r="E1804" s="148">
        <v>224.6</v>
      </c>
    </row>
    <row r="1805" spans="2:5" ht="22.7" customHeight="1" thickBot="1" x14ac:dyDescent="0.25">
      <c r="B1805" s="142">
        <v>41659</v>
      </c>
      <c r="C1805" s="148">
        <v>179.9</v>
      </c>
      <c r="D1805" s="148">
        <v>217.64</v>
      </c>
      <c r="E1805" s="148">
        <v>224.12</v>
      </c>
    </row>
    <row r="1806" spans="2:5" ht="22.7" customHeight="1" thickBot="1" x14ac:dyDescent="0.25">
      <c r="B1806" s="142">
        <v>41660</v>
      </c>
      <c r="C1806" s="148">
        <v>179.73</v>
      </c>
      <c r="D1806" s="148">
        <v>217.44</v>
      </c>
      <c r="E1806" s="148">
        <v>223.91</v>
      </c>
    </row>
    <row r="1807" spans="2:5" ht="22.7" customHeight="1" thickBot="1" x14ac:dyDescent="0.25">
      <c r="B1807" s="142">
        <v>41661</v>
      </c>
      <c r="C1807" s="148">
        <v>179.82</v>
      </c>
      <c r="D1807" s="148">
        <v>217.55</v>
      </c>
      <c r="E1807" s="148">
        <v>224.09</v>
      </c>
    </row>
    <row r="1808" spans="2:5" ht="22.7" customHeight="1" thickBot="1" x14ac:dyDescent="0.25">
      <c r="B1808" s="142">
        <v>41662</v>
      </c>
      <c r="C1808" s="148">
        <v>180.09</v>
      </c>
      <c r="D1808" s="148">
        <v>217.87</v>
      </c>
      <c r="E1808" s="148">
        <v>224.36</v>
      </c>
    </row>
    <row r="1809" spans="2:5" ht="22.7" customHeight="1" thickBot="1" x14ac:dyDescent="0.25">
      <c r="B1809" s="142">
        <v>41663</v>
      </c>
      <c r="C1809" s="148">
        <v>180.14</v>
      </c>
      <c r="D1809" s="148">
        <v>217.94</v>
      </c>
      <c r="E1809" s="148">
        <v>225.16</v>
      </c>
    </row>
    <row r="1810" spans="2:5" ht="22.7" customHeight="1" thickBot="1" x14ac:dyDescent="0.25">
      <c r="B1810" s="142">
        <v>41666</v>
      </c>
      <c r="C1810" s="148">
        <v>180.58</v>
      </c>
      <c r="D1810" s="148">
        <v>218.47</v>
      </c>
      <c r="E1810" s="148">
        <v>225.71</v>
      </c>
    </row>
    <row r="1811" spans="2:5" ht="22.7" customHeight="1" thickBot="1" x14ac:dyDescent="0.25">
      <c r="B1811" s="142">
        <v>41667</v>
      </c>
      <c r="C1811" s="148">
        <v>180.45</v>
      </c>
      <c r="D1811" s="148">
        <v>218.32</v>
      </c>
      <c r="E1811" s="148">
        <v>225.55</v>
      </c>
    </row>
    <row r="1812" spans="2:5" ht="22.7" customHeight="1" thickBot="1" x14ac:dyDescent="0.25">
      <c r="B1812" s="142">
        <v>41668</v>
      </c>
      <c r="C1812" s="148">
        <v>180.09</v>
      </c>
      <c r="D1812" s="148">
        <v>217.88</v>
      </c>
      <c r="E1812" s="148">
        <v>224.95</v>
      </c>
    </row>
    <row r="1813" spans="2:5" ht="22.7" customHeight="1" thickBot="1" x14ac:dyDescent="0.25">
      <c r="B1813" s="142">
        <v>41669</v>
      </c>
      <c r="C1813" s="148">
        <v>180.15</v>
      </c>
      <c r="D1813" s="148">
        <v>217.95</v>
      </c>
      <c r="E1813" s="148">
        <v>225.02</v>
      </c>
    </row>
    <row r="1814" spans="2:5" ht="22.7" customHeight="1" thickBot="1" x14ac:dyDescent="0.25">
      <c r="B1814" s="142">
        <v>41673</v>
      </c>
      <c r="C1814" s="148">
        <v>180.21</v>
      </c>
      <c r="D1814" s="148">
        <v>218.03</v>
      </c>
      <c r="E1814" s="148">
        <v>224.37</v>
      </c>
    </row>
    <row r="1815" spans="2:5" ht="22.7" customHeight="1" thickBot="1" x14ac:dyDescent="0.25">
      <c r="B1815" s="142">
        <v>41674</v>
      </c>
      <c r="C1815" s="148">
        <v>180.02</v>
      </c>
      <c r="D1815" s="148">
        <v>217.8</v>
      </c>
      <c r="E1815" s="148">
        <v>224.21</v>
      </c>
    </row>
    <row r="1816" spans="2:5" ht="22.7" customHeight="1" thickBot="1" x14ac:dyDescent="0.25">
      <c r="B1816" s="142">
        <v>41675</v>
      </c>
      <c r="C1816" s="148">
        <v>179.67</v>
      </c>
      <c r="D1816" s="148">
        <v>217.37</v>
      </c>
      <c r="E1816" s="148">
        <v>223.77</v>
      </c>
    </row>
    <row r="1817" spans="2:5" ht="22.7" customHeight="1" thickBot="1" x14ac:dyDescent="0.25">
      <c r="B1817" s="142">
        <v>41677</v>
      </c>
      <c r="C1817" s="148">
        <v>180.01</v>
      </c>
      <c r="D1817" s="148">
        <v>217.78</v>
      </c>
      <c r="E1817" s="148">
        <v>224.41</v>
      </c>
    </row>
    <row r="1818" spans="2:5" ht="22.7" customHeight="1" thickBot="1" x14ac:dyDescent="0.25">
      <c r="B1818" s="142">
        <v>41680</v>
      </c>
      <c r="C1818" s="148">
        <v>179.95</v>
      </c>
      <c r="D1818" s="148">
        <v>217.7</v>
      </c>
      <c r="E1818" s="148">
        <v>224.47</v>
      </c>
    </row>
    <row r="1819" spans="2:5" ht="22.7" customHeight="1" thickBot="1" x14ac:dyDescent="0.25">
      <c r="B1819" s="142">
        <v>41681</v>
      </c>
      <c r="C1819" s="148">
        <v>179.88</v>
      </c>
      <c r="D1819" s="148">
        <v>217.62</v>
      </c>
      <c r="E1819" s="148">
        <v>224.53</v>
      </c>
    </row>
    <row r="1820" spans="2:5" ht="22.7" customHeight="1" thickBot="1" x14ac:dyDescent="0.25">
      <c r="B1820" s="142">
        <v>41682</v>
      </c>
      <c r="C1820" s="148">
        <v>180.2</v>
      </c>
      <c r="D1820" s="148">
        <v>218.01</v>
      </c>
      <c r="E1820" s="148">
        <v>224.79</v>
      </c>
    </row>
    <row r="1821" spans="2:5" ht="22.7" customHeight="1" thickBot="1" x14ac:dyDescent="0.25">
      <c r="B1821" s="142">
        <v>41683</v>
      </c>
      <c r="C1821" s="148">
        <v>180.14</v>
      </c>
      <c r="D1821" s="148">
        <v>217.94</v>
      </c>
      <c r="E1821" s="148">
        <v>224.64</v>
      </c>
    </row>
    <row r="1822" spans="2:5" ht="22.7" customHeight="1" thickBot="1" x14ac:dyDescent="0.25">
      <c r="B1822" s="142">
        <v>41684</v>
      </c>
      <c r="C1822" s="148">
        <v>181.39</v>
      </c>
      <c r="D1822" s="148">
        <v>219.45</v>
      </c>
      <c r="E1822" s="148">
        <v>226.35</v>
      </c>
    </row>
    <row r="1823" spans="2:5" ht="22.7" customHeight="1" thickBot="1" x14ac:dyDescent="0.25">
      <c r="B1823" s="142">
        <v>41687</v>
      </c>
      <c r="C1823" s="148">
        <v>180.89</v>
      </c>
      <c r="D1823" s="148">
        <v>218.84</v>
      </c>
      <c r="E1823" s="148">
        <v>225.87</v>
      </c>
    </row>
    <row r="1824" spans="2:5" ht="22.7" customHeight="1" thickBot="1" x14ac:dyDescent="0.25">
      <c r="B1824" s="142">
        <v>41688</v>
      </c>
      <c r="C1824" s="148">
        <v>181.23</v>
      </c>
      <c r="D1824" s="148">
        <v>219.25</v>
      </c>
      <c r="E1824" s="148">
        <v>226.29</v>
      </c>
    </row>
    <row r="1825" spans="2:5" ht="22.7" customHeight="1" thickBot="1" x14ac:dyDescent="0.25">
      <c r="B1825" s="142">
        <v>41689</v>
      </c>
      <c r="C1825" s="148">
        <v>181.12</v>
      </c>
      <c r="D1825" s="148">
        <v>219.12</v>
      </c>
      <c r="E1825" s="148">
        <v>226.3</v>
      </c>
    </row>
    <row r="1826" spans="2:5" ht="22.7" customHeight="1" thickBot="1" x14ac:dyDescent="0.25">
      <c r="B1826" s="142">
        <v>41690</v>
      </c>
      <c r="C1826" s="148">
        <v>180.64</v>
      </c>
      <c r="D1826" s="148">
        <v>218.54</v>
      </c>
      <c r="E1826" s="148">
        <v>225.71</v>
      </c>
    </row>
    <row r="1827" spans="2:5" ht="22.7" customHeight="1" thickBot="1" x14ac:dyDescent="0.25">
      <c r="B1827" s="142">
        <v>41691</v>
      </c>
      <c r="C1827" s="148">
        <v>180.85</v>
      </c>
      <c r="D1827" s="148">
        <v>218.8</v>
      </c>
      <c r="E1827" s="148">
        <v>225.83</v>
      </c>
    </row>
    <row r="1828" spans="2:5" ht="22.7" customHeight="1" thickBot="1" x14ac:dyDescent="0.25">
      <c r="B1828" s="142">
        <v>41694</v>
      </c>
      <c r="C1828" s="148">
        <v>180.94</v>
      </c>
      <c r="D1828" s="148">
        <v>218.93</v>
      </c>
      <c r="E1828" s="148">
        <v>226.03</v>
      </c>
    </row>
    <row r="1829" spans="2:5" ht="22.7" customHeight="1" thickBot="1" x14ac:dyDescent="0.25">
      <c r="B1829" s="142">
        <v>41695</v>
      </c>
      <c r="C1829" s="148">
        <v>180.8</v>
      </c>
      <c r="D1829" s="148">
        <v>218.76</v>
      </c>
      <c r="E1829" s="148">
        <v>225.85</v>
      </c>
    </row>
    <row r="1830" spans="2:5" ht="22.7" customHeight="1" thickBot="1" x14ac:dyDescent="0.25">
      <c r="B1830" s="142">
        <v>41696</v>
      </c>
      <c r="C1830" s="148">
        <v>180.68</v>
      </c>
      <c r="D1830" s="148">
        <v>218.61</v>
      </c>
      <c r="E1830" s="148">
        <v>225.71</v>
      </c>
    </row>
    <row r="1831" spans="2:5" ht="22.7" customHeight="1" thickBot="1" x14ac:dyDescent="0.25">
      <c r="B1831" s="142">
        <v>41698</v>
      </c>
      <c r="C1831" s="148">
        <v>180.72</v>
      </c>
      <c r="D1831" s="148">
        <v>218.66</v>
      </c>
      <c r="E1831" s="148">
        <v>225.69</v>
      </c>
    </row>
    <row r="1832" spans="2:5" ht="22.7" customHeight="1" thickBot="1" x14ac:dyDescent="0.25">
      <c r="B1832" s="142">
        <v>41701</v>
      </c>
      <c r="C1832" s="148">
        <v>180.7</v>
      </c>
      <c r="D1832" s="148">
        <v>218.64</v>
      </c>
      <c r="E1832" s="148">
        <v>225.95</v>
      </c>
    </row>
    <row r="1833" spans="2:5" ht="22.7" customHeight="1" thickBot="1" x14ac:dyDescent="0.25">
      <c r="B1833" s="142">
        <v>41702</v>
      </c>
      <c r="C1833" s="148">
        <v>180.77</v>
      </c>
      <c r="D1833" s="148">
        <v>218.76</v>
      </c>
      <c r="E1833" s="148">
        <v>226.08</v>
      </c>
    </row>
    <row r="1834" spans="2:5" ht="22.7" customHeight="1" thickBot="1" x14ac:dyDescent="0.25">
      <c r="B1834" s="142">
        <v>41703</v>
      </c>
      <c r="C1834" s="148">
        <v>180.84</v>
      </c>
      <c r="D1834" s="148">
        <v>218.85</v>
      </c>
      <c r="E1834" s="148">
        <v>226.03</v>
      </c>
    </row>
    <row r="1835" spans="2:5" ht="22.7" customHeight="1" thickBot="1" x14ac:dyDescent="0.25">
      <c r="B1835" s="142">
        <v>41704</v>
      </c>
      <c r="C1835" s="148">
        <v>180.84</v>
      </c>
      <c r="D1835" s="148">
        <v>218.84</v>
      </c>
      <c r="E1835" s="148">
        <v>226.01</v>
      </c>
    </row>
    <row r="1836" spans="2:5" ht="22.7" customHeight="1" thickBot="1" x14ac:dyDescent="0.25">
      <c r="B1836" s="142">
        <v>41705</v>
      </c>
      <c r="C1836" s="148">
        <v>180.06</v>
      </c>
      <c r="D1836" s="148">
        <v>217.9</v>
      </c>
      <c r="E1836" s="148">
        <v>225.56</v>
      </c>
    </row>
    <row r="1837" spans="2:5" ht="22.7" customHeight="1" thickBot="1" x14ac:dyDescent="0.25">
      <c r="B1837" s="142">
        <v>41708</v>
      </c>
      <c r="C1837" s="148">
        <v>180.29</v>
      </c>
      <c r="D1837" s="148">
        <v>218.18</v>
      </c>
      <c r="E1837" s="148">
        <v>226</v>
      </c>
    </row>
    <row r="1838" spans="2:5" ht="22.7" customHeight="1" thickBot="1" x14ac:dyDescent="0.25">
      <c r="B1838" s="142">
        <v>41709</v>
      </c>
      <c r="C1838" s="148">
        <v>179.51</v>
      </c>
      <c r="D1838" s="148">
        <v>217.23</v>
      </c>
      <c r="E1838" s="148">
        <v>224.94</v>
      </c>
    </row>
    <row r="1839" spans="2:5" ht="22.7" customHeight="1" thickBot="1" x14ac:dyDescent="0.25">
      <c r="B1839" s="142">
        <v>41711</v>
      </c>
      <c r="C1839" s="148">
        <v>179.25</v>
      </c>
      <c r="D1839" s="148">
        <v>216.92</v>
      </c>
      <c r="E1839" s="148">
        <v>224.91</v>
      </c>
    </row>
    <row r="1840" spans="2:5" ht="22.7" customHeight="1" thickBot="1" x14ac:dyDescent="0.25">
      <c r="B1840" s="142">
        <v>41712</v>
      </c>
      <c r="C1840" s="148">
        <v>180.68</v>
      </c>
      <c r="D1840" s="148">
        <v>218.65</v>
      </c>
      <c r="E1840" s="148">
        <v>226.41</v>
      </c>
    </row>
    <row r="1841" spans="2:5" ht="22.7" customHeight="1" thickBot="1" x14ac:dyDescent="0.25">
      <c r="B1841" s="142">
        <v>41715</v>
      </c>
      <c r="C1841" s="148">
        <v>180.46</v>
      </c>
      <c r="D1841" s="148">
        <v>218.39</v>
      </c>
      <c r="E1841" s="148">
        <v>226.88</v>
      </c>
    </row>
    <row r="1842" spans="2:5" ht="22.7" customHeight="1" thickBot="1" x14ac:dyDescent="0.25">
      <c r="B1842" s="142">
        <v>41716</v>
      </c>
      <c r="C1842" s="148">
        <v>179.14</v>
      </c>
      <c r="D1842" s="148">
        <v>216.79</v>
      </c>
      <c r="E1842" s="148">
        <v>225.59</v>
      </c>
    </row>
    <row r="1843" spans="2:5" ht="22.7" customHeight="1" thickBot="1" x14ac:dyDescent="0.25">
      <c r="B1843" s="142">
        <v>41717</v>
      </c>
      <c r="C1843" s="148">
        <v>179.16</v>
      </c>
      <c r="D1843" s="148">
        <v>216.82</v>
      </c>
      <c r="E1843" s="148">
        <v>225.62</v>
      </c>
    </row>
    <row r="1844" spans="2:5" ht="22.7" customHeight="1" thickBot="1" x14ac:dyDescent="0.25">
      <c r="B1844" s="142">
        <v>41718</v>
      </c>
      <c r="C1844" s="148">
        <v>179.01</v>
      </c>
      <c r="D1844" s="148">
        <v>216.63</v>
      </c>
      <c r="E1844" s="148">
        <v>224.98</v>
      </c>
    </row>
    <row r="1845" spans="2:5" ht="22.7" customHeight="1" thickBot="1" x14ac:dyDescent="0.25">
      <c r="B1845" s="142">
        <v>41719</v>
      </c>
      <c r="C1845" s="148">
        <v>179</v>
      </c>
      <c r="D1845" s="148">
        <v>216.62</v>
      </c>
      <c r="E1845" s="148">
        <v>224.75</v>
      </c>
    </row>
    <row r="1846" spans="2:5" ht="22.7" customHeight="1" thickBot="1" x14ac:dyDescent="0.25">
      <c r="B1846" s="142">
        <v>41722</v>
      </c>
      <c r="C1846" s="148">
        <v>178.59</v>
      </c>
      <c r="D1846" s="148">
        <v>216.12</v>
      </c>
      <c r="E1846" s="148">
        <v>224.23</v>
      </c>
    </row>
    <row r="1847" spans="2:5" ht="22.7" customHeight="1" thickBot="1" x14ac:dyDescent="0.25">
      <c r="B1847" s="142">
        <v>41723</v>
      </c>
      <c r="C1847" s="148">
        <v>178.39</v>
      </c>
      <c r="D1847" s="148">
        <v>215.87</v>
      </c>
      <c r="E1847" s="148">
        <v>224.12</v>
      </c>
    </row>
    <row r="1848" spans="2:5" ht="22.7" customHeight="1" thickBot="1" x14ac:dyDescent="0.25">
      <c r="B1848" s="142">
        <v>41724</v>
      </c>
      <c r="C1848" s="148">
        <v>178.06</v>
      </c>
      <c r="D1848" s="148">
        <v>215.48</v>
      </c>
      <c r="E1848" s="148">
        <v>223.64</v>
      </c>
    </row>
    <row r="1849" spans="2:5" ht="22.7" customHeight="1" thickBot="1" x14ac:dyDescent="0.25">
      <c r="B1849" s="142">
        <v>41725</v>
      </c>
      <c r="C1849" s="148">
        <v>177.75</v>
      </c>
      <c r="D1849" s="148">
        <v>215.11</v>
      </c>
      <c r="E1849" s="148">
        <v>223.33</v>
      </c>
    </row>
    <row r="1850" spans="2:5" ht="22.7" customHeight="1" thickBot="1" x14ac:dyDescent="0.25">
      <c r="B1850" s="142">
        <v>41726</v>
      </c>
      <c r="C1850" s="148">
        <v>177.63</v>
      </c>
      <c r="D1850" s="148">
        <v>214.96</v>
      </c>
      <c r="E1850" s="148">
        <v>222.95</v>
      </c>
    </row>
    <row r="1851" spans="2:5" ht="22.7" customHeight="1" thickBot="1" x14ac:dyDescent="0.25">
      <c r="B1851" s="142">
        <v>41730</v>
      </c>
      <c r="C1851" s="148">
        <v>177.28</v>
      </c>
      <c r="D1851" s="148">
        <v>214.54</v>
      </c>
      <c r="E1851" s="148">
        <v>222.59</v>
      </c>
    </row>
    <row r="1852" spans="2:5" ht="22.7" customHeight="1" thickBot="1" x14ac:dyDescent="0.25">
      <c r="B1852" s="142">
        <v>41731</v>
      </c>
      <c r="C1852" s="148">
        <v>176.76</v>
      </c>
      <c r="D1852" s="148">
        <v>213.91</v>
      </c>
      <c r="E1852" s="148">
        <v>222.08</v>
      </c>
    </row>
    <row r="1853" spans="2:5" ht="22.7" customHeight="1" thickBot="1" x14ac:dyDescent="0.25">
      <c r="B1853" s="142">
        <v>41732</v>
      </c>
      <c r="C1853" s="148">
        <v>176.89</v>
      </c>
      <c r="D1853" s="148">
        <v>214.07</v>
      </c>
      <c r="E1853" s="148">
        <v>222.03</v>
      </c>
    </row>
    <row r="1854" spans="2:5" ht="22.7" customHeight="1" thickBot="1" x14ac:dyDescent="0.25">
      <c r="B1854" s="142">
        <v>41733</v>
      </c>
      <c r="C1854" s="148">
        <v>177.69</v>
      </c>
      <c r="D1854" s="148">
        <v>215.04</v>
      </c>
      <c r="E1854" s="148">
        <v>222.82</v>
      </c>
    </row>
    <row r="1855" spans="2:5" ht="22.7" customHeight="1" thickBot="1" x14ac:dyDescent="0.25">
      <c r="B1855" s="142">
        <v>41736</v>
      </c>
      <c r="C1855" s="148">
        <v>177.2</v>
      </c>
      <c r="D1855" s="148">
        <v>214.43</v>
      </c>
      <c r="E1855" s="148">
        <v>222.12</v>
      </c>
    </row>
    <row r="1856" spans="2:5" ht="22.7" customHeight="1" thickBot="1" x14ac:dyDescent="0.25">
      <c r="B1856" s="142">
        <v>41737</v>
      </c>
      <c r="C1856" s="148">
        <v>177.21</v>
      </c>
      <c r="D1856" s="148">
        <v>214.46</v>
      </c>
      <c r="E1856" s="148">
        <v>222.36</v>
      </c>
    </row>
    <row r="1857" spans="2:5" ht="22.7" customHeight="1" thickBot="1" x14ac:dyDescent="0.25">
      <c r="B1857" s="142">
        <v>41738</v>
      </c>
      <c r="C1857" s="148">
        <v>177.77</v>
      </c>
      <c r="D1857" s="148">
        <v>215.13</v>
      </c>
      <c r="E1857" s="148">
        <v>223.28</v>
      </c>
    </row>
    <row r="1858" spans="2:5" ht="22.7" customHeight="1" thickBot="1" x14ac:dyDescent="0.25">
      <c r="B1858" s="142">
        <v>41739</v>
      </c>
      <c r="C1858" s="148">
        <v>177.98</v>
      </c>
      <c r="D1858" s="148">
        <v>215.43</v>
      </c>
      <c r="E1858" s="148">
        <v>223.74</v>
      </c>
    </row>
    <row r="1859" spans="2:5" ht="22.7" customHeight="1" thickBot="1" x14ac:dyDescent="0.25">
      <c r="B1859" s="142">
        <v>41740</v>
      </c>
      <c r="C1859" s="148">
        <v>178.26</v>
      </c>
      <c r="D1859" s="148">
        <v>215.77</v>
      </c>
      <c r="E1859" s="148">
        <v>224.45</v>
      </c>
    </row>
    <row r="1860" spans="2:5" ht="22.7" customHeight="1" thickBot="1" x14ac:dyDescent="0.25">
      <c r="B1860" s="142">
        <v>41743</v>
      </c>
      <c r="C1860" s="148">
        <v>177.75</v>
      </c>
      <c r="D1860" s="148">
        <v>215.15</v>
      </c>
      <c r="E1860" s="148">
        <v>223.6</v>
      </c>
    </row>
    <row r="1861" spans="2:5" ht="22.7" customHeight="1" thickBot="1" x14ac:dyDescent="0.25">
      <c r="B1861" s="142">
        <v>41744</v>
      </c>
      <c r="C1861" s="148">
        <v>177.75</v>
      </c>
      <c r="D1861" s="148">
        <v>215.15</v>
      </c>
      <c r="E1861" s="148">
        <v>223.37</v>
      </c>
    </row>
    <row r="1862" spans="2:5" ht="22.7" customHeight="1" thickBot="1" x14ac:dyDescent="0.25">
      <c r="B1862" s="142">
        <v>41745</v>
      </c>
      <c r="C1862" s="148">
        <v>177.57</v>
      </c>
      <c r="D1862" s="148">
        <v>214.93</v>
      </c>
      <c r="E1862" s="148">
        <v>223.14</v>
      </c>
    </row>
    <row r="1863" spans="2:5" ht="22.7" customHeight="1" thickBot="1" x14ac:dyDescent="0.25">
      <c r="B1863" s="142">
        <v>41746</v>
      </c>
      <c r="C1863" s="148">
        <v>177.6</v>
      </c>
      <c r="D1863" s="148">
        <v>214.96</v>
      </c>
      <c r="E1863" s="148">
        <v>223.25</v>
      </c>
    </row>
    <row r="1864" spans="2:5" ht="22.7" customHeight="1" thickBot="1" x14ac:dyDescent="0.25">
      <c r="B1864" s="142">
        <v>41747</v>
      </c>
      <c r="C1864" s="148">
        <v>177.47</v>
      </c>
      <c r="D1864" s="148">
        <v>214.81</v>
      </c>
      <c r="E1864" s="148">
        <v>223.02</v>
      </c>
    </row>
    <row r="1865" spans="2:5" ht="22.7" customHeight="1" thickBot="1" x14ac:dyDescent="0.25">
      <c r="B1865" s="142">
        <v>41750</v>
      </c>
      <c r="C1865" s="148">
        <v>177.6</v>
      </c>
      <c r="D1865" s="148">
        <v>214.97</v>
      </c>
      <c r="E1865" s="148">
        <v>223.18</v>
      </c>
    </row>
    <row r="1866" spans="2:5" ht="22.7" customHeight="1" thickBot="1" x14ac:dyDescent="0.25">
      <c r="B1866" s="142">
        <v>41751</v>
      </c>
      <c r="C1866" s="148">
        <v>177.41</v>
      </c>
      <c r="D1866" s="148">
        <v>214.74</v>
      </c>
      <c r="E1866" s="148">
        <v>222.95</v>
      </c>
    </row>
    <row r="1867" spans="2:5" ht="22.7" customHeight="1" thickBot="1" x14ac:dyDescent="0.25">
      <c r="B1867" s="142">
        <v>41752</v>
      </c>
      <c r="C1867" s="148">
        <v>177.53</v>
      </c>
      <c r="D1867" s="148">
        <v>214.88</v>
      </c>
      <c r="E1867" s="148">
        <v>223.17</v>
      </c>
    </row>
    <row r="1868" spans="2:5" ht="22.7" customHeight="1" thickBot="1" x14ac:dyDescent="0.25">
      <c r="B1868" s="142">
        <v>41753</v>
      </c>
      <c r="C1868" s="148">
        <v>177.65</v>
      </c>
      <c r="D1868" s="148">
        <v>215.02</v>
      </c>
      <c r="E1868" s="148">
        <v>223.31</v>
      </c>
    </row>
    <row r="1869" spans="2:5" ht="22.7" customHeight="1" thickBot="1" x14ac:dyDescent="0.25">
      <c r="B1869" s="142">
        <v>41754</v>
      </c>
      <c r="C1869" s="148">
        <v>177.72</v>
      </c>
      <c r="D1869" s="148">
        <v>215.11</v>
      </c>
      <c r="E1869" s="148">
        <v>223.41</v>
      </c>
    </row>
    <row r="1870" spans="2:5" ht="22.7" customHeight="1" thickBot="1" x14ac:dyDescent="0.25">
      <c r="B1870" s="142">
        <v>41757</v>
      </c>
      <c r="C1870" s="148">
        <v>177.76</v>
      </c>
      <c r="D1870" s="148">
        <v>215.16</v>
      </c>
      <c r="E1870" s="148">
        <v>223.46</v>
      </c>
    </row>
    <row r="1871" spans="2:5" ht="22.7" customHeight="1" thickBot="1" x14ac:dyDescent="0.25">
      <c r="B1871" s="142">
        <v>41758</v>
      </c>
      <c r="C1871" s="148">
        <v>177.79</v>
      </c>
      <c r="D1871" s="148">
        <v>215.19</v>
      </c>
      <c r="E1871" s="148">
        <v>223.71</v>
      </c>
    </row>
    <row r="1872" spans="2:5" ht="22.7" customHeight="1" thickBot="1" x14ac:dyDescent="0.25">
      <c r="B1872" s="142">
        <v>41759</v>
      </c>
      <c r="C1872" s="148">
        <v>177.72</v>
      </c>
      <c r="D1872" s="148">
        <v>215.11</v>
      </c>
      <c r="E1872" s="148">
        <v>223.33</v>
      </c>
    </row>
    <row r="1873" spans="2:5" ht="22.7" customHeight="1" thickBot="1" x14ac:dyDescent="0.25">
      <c r="B1873" s="142">
        <v>41761</v>
      </c>
      <c r="C1873" s="148">
        <v>176.93</v>
      </c>
      <c r="D1873" s="148">
        <v>214.15</v>
      </c>
      <c r="E1873" s="148">
        <v>222.55</v>
      </c>
    </row>
    <row r="1874" spans="2:5" ht="22.7" customHeight="1" thickBot="1" x14ac:dyDescent="0.25">
      <c r="B1874" s="142">
        <v>41764</v>
      </c>
      <c r="C1874" s="148">
        <v>177.37</v>
      </c>
      <c r="D1874" s="148">
        <v>214.69</v>
      </c>
      <c r="E1874" s="148">
        <v>223.18</v>
      </c>
    </row>
    <row r="1875" spans="2:5" ht="22.7" customHeight="1" thickBot="1" x14ac:dyDescent="0.25">
      <c r="B1875" s="142">
        <v>41765</v>
      </c>
      <c r="C1875" s="148">
        <v>176.93</v>
      </c>
      <c r="D1875" s="148">
        <v>214.16</v>
      </c>
      <c r="E1875" s="148">
        <v>223.15</v>
      </c>
    </row>
    <row r="1876" spans="2:5" ht="22.7" customHeight="1" thickBot="1" x14ac:dyDescent="0.25">
      <c r="B1876" s="142">
        <v>41766</v>
      </c>
      <c r="C1876" s="148">
        <v>177.3</v>
      </c>
      <c r="D1876" s="148">
        <v>214.6</v>
      </c>
      <c r="E1876" s="148">
        <v>223.83</v>
      </c>
    </row>
    <row r="1877" spans="2:5" ht="22.7" customHeight="1" thickBot="1" x14ac:dyDescent="0.25">
      <c r="B1877" s="142">
        <v>41767</v>
      </c>
      <c r="C1877" s="148">
        <v>177.27</v>
      </c>
      <c r="D1877" s="148">
        <v>214.57</v>
      </c>
      <c r="E1877" s="148">
        <v>223.8</v>
      </c>
    </row>
    <row r="1878" spans="2:5" ht="22.7" customHeight="1" thickBot="1" x14ac:dyDescent="0.25">
      <c r="B1878" s="142">
        <v>41768</v>
      </c>
      <c r="C1878" s="148">
        <v>177.29</v>
      </c>
      <c r="D1878" s="148">
        <v>214.59</v>
      </c>
      <c r="E1878" s="148">
        <v>223.38</v>
      </c>
    </row>
    <row r="1879" spans="2:5" ht="22.7" customHeight="1" thickBot="1" x14ac:dyDescent="0.25">
      <c r="B1879" s="142">
        <v>41771</v>
      </c>
      <c r="C1879" s="148">
        <v>177.16</v>
      </c>
      <c r="D1879" s="148">
        <v>214.44</v>
      </c>
      <c r="E1879" s="148">
        <v>222.78</v>
      </c>
    </row>
    <row r="1880" spans="2:5" ht="22.7" customHeight="1" thickBot="1" x14ac:dyDescent="0.25">
      <c r="B1880" s="142">
        <v>41772</v>
      </c>
      <c r="C1880" s="148">
        <v>177.27828054480611</v>
      </c>
      <c r="D1880" s="148">
        <v>214.58</v>
      </c>
      <c r="E1880" s="148">
        <v>222.92449487488838</v>
      </c>
    </row>
    <row r="1881" spans="2:5" ht="22.7" customHeight="1" thickBot="1" x14ac:dyDescent="0.25">
      <c r="B1881" s="142">
        <v>41773</v>
      </c>
      <c r="C1881" s="148">
        <v>177.22</v>
      </c>
      <c r="D1881" s="148">
        <v>214.51</v>
      </c>
      <c r="E1881" s="148">
        <v>222.49</v>
      </c>
    </row>
    <row r="1882" spans="2:5" ht="22.7" customHeight="1" thickBot="1" x14ac:dyDescent="0.25">
      <c r="B1882" s="142">
        <v>41774</v>
      </c>
      <c r="C1882" s="148">
        <v>177.7</v>
      </c>
      <c r="D1882" s="148">
        <v>215.09</v>
      </c>
      <c r="E1882" s="148">
        <v>223.02</v>
      </c>
    </row>
    <row r="1883" spans="2:5" ht="22.7" customHeight="1" thickBot="1" x14ac:dyDescent="0.25">
      <c r="B1883" s="142">
        <v>41775</v>
      </c>
      <c r="C1883" s="148">
        <v>177.77</v>
      </c>
      <c r="D1883" s="148">
        <v>215.18</v>
      </c>
      <c r="E1883" s="148">
        <v>223.11</v>
      </c>
    </row>
    <row r="1884" spans="2:5" ht="22.7" customHeight="1" thickBot="1" x14ac:dyDescent="0.25">
      <c r="B1884" s="142">
        <v>41778</v>
      </c>
      <c r="C1884" s="148">
        <v>178</v>
      </c>
      <c r="D1884" s="148">
        <v>215.45</v>
      </c>
      <c r="E1884" s="148">
        <v>223.32</v>
      </c>
    </row>
    <row r="1885" spans="2:5" ht="22.7" customHeight="1" thickBot="1" x14ac:dyDescent="0.25">
      <c r="B1885" s="142">
        <v>41779</v>
      </c>
      <c r="C1885" s="148">
        <v>177.81</v>
      </c>
      <c r="D1885" s="148">
        <v>215.22</v>
      </c>
      <c r="E1885" s="148">
        <v>223.08</v>
      </c>
    </row>
    <row r="1886" spans="2:5" ht="22.7" customHeight="1" thickBot="1" x14ac:dyDescent="0.25">
      <c r="B1886" s="142">
        <v>41780</v>
      </c>
      <c r="C1886" s="148">
        <v>177.97</v>
      </c>
      <c r="D1886" s="148">
        <v>215.41</v>
      </c>
      <c r="E1886" s="148">
        <v>223.48</v>
      </c>
    </row>
    <row r="1887" spans="2:5" ht="22.7" customHeight="1" thickBot="1" x14ac:dyDescent="0.25">
      <c r="B1887" s="142">
        <v>41781</v>
      </c>
      <c r="C1887" s="148">
        <v>177.58</v>
      </c>
      <c r="D1887" s="148">
        <v>215.4</v>
      </c>
      <c r="E1887" s="148">
        <v>223.12</v>
      </c>
    </row>
    <row r="1888" spans="2:5" ht="22.7" customHeight="1" thickBot="1" x14ac:dyDescent="0.25">
      <c r="B1888" s="142">
        <v>41782</v>
      </c>
      <c r="C1888" s="148">
        <v>176.74</v>
      </c>
      <c r="D1888" s="148">
        <v>214.38</v>
      </c>
      <c r="E1888" s="148">
        <v>221.92</v>
      </c>
    </row>
    <row r="1889" spans="2:5" ht="22.7" customHeight="1" thickBot="1" x14ac:dyDescent="0.25">
      <c r="B1889" s="142">
        <v>41785</v>
      </c>
      <c r="C1889" s="148">
        <v>177.61</v>
      </c>
      <c r="D1889" s="148">
        <v>215.44</v>
      </c>
      <c r="E1889" s="148">
        <v>222.94</v>
      </c>
    </row>
    <row r="1890" spans="2:5" ht="22.7" customHeight="1" thickBot="1" x14ac:dyDescent="0.25">
      <c r="B1890" s="142">
        <v>41786</v>
      </c>
      <c r="C1890" s="148">
        <v>177.72</v>
      </c>
      <c r="D1890" s="148">
        <v>215.64</v>
      </c>
      <c r="E1890" s="148">
        <v>223.3</v>
      </c>
    </row>
    <row r="1891" spans="2:5" ht="22.7" customHeight="1" thickBot="1" x14ac:dyDescent="0.25">
      <c r="B1891" s="142">
        <v>41787</v>
      </c>
      <c r="C1891" s="148">
        <v>178.18</v>
      </c>
      <c r="D1891" s="148">
        <v>216.2</v>
      </c>
      <c r="E1891" s="148">
        <v>223.87</v>
      </c>
    </row>
    <row r="1892" spans="2:5" ht="22.7" customHeight="1" thickBot="1" x14ac:dyDescent="0.25">
      <c r="B1892" s="142">
        <v>41788</v>
      </c>
      <c r="C1892" s="148">
        <v>177.61</v>
      </c>
      <c r="D1892" s="148">
        <v>215.55</v>
      </c>
      <c r="E1892" s="148">
        <v>222.98</v>
      </c>
    </row>
    <row r="1893" spans="2:5" ht="22.7" customHeight="1" thickBot="1" x14ac:dyDescent="0.25">
      <c r="B1893" s="142">
        <v>41789</v>
      </c>
      <c r="C1893" s="148">
        <v>177.94</v>
      </c>
      <c r="D1893" s="148">
        <v>216.26</v>
      </c>
      <c r="E1893" s="148">
        <v>223.71</v>
      </c>
    </row>
    <row r="1894" spans="2:5" ht="22.7" customHeight="1" thickBot="1" x14ac:dyDescent="0.25">
      <c r="B1894" s="142">
        <v>41792</v>
      </c>
      <c r="C1894" s="148">
        <v>178.43</v>
      </c>
      <c r="D1894" s="148">
        <v>216.98</v>
      </c>
      <c r="E1894" s="148">
        <v>224.46</v>
      </c>
    </row>
    <row r="1895" spans="2:5" ht="22.7" customHeight="1" thickBot="1" x14ac:dyDescent="0.25">
      <c r="B1895" s="142">
        <v>41793</v>
      </c>
      <c r="C1895" s="148">
        <v>178.57</v>
      </c>
      <c r="D1895" s="148">
        <v>217.14</v>
      </c>
      <c r="E1895" s="148">
        <v>224.48</v>
      </c>
    </row>
    <row r="1896" spans="2:5" ht="22.7" customHeight="1" thickBot="1" x14ac:dyDescent="0.25">
      <c r="B1896" s="142">
        <v>41794</v>
      </c>
      <c r="C1896" s="148">
        <v>178.3</v>
      </c>
      <c r="D1896" s="148">
        <v>216.82</v>
      </c>
      <c r="E1896" s="148">
        <v>223.93</v>
      </c>
    </row>
    <row r="1897" spans="2:5" ht="22.7" customHeight="1" thickBot="1" x14ac:dyDescent="0.25">
      <c r="B1897" s="142">
        <v>41795</v>
      </c>
      <c r="C1897" s="148">
        <v>178.08</v>
      </c>
      <c r="D1897" s="148">
        <v>216.55</v>
      </c>
      <c r="E1897" s="148">
        <v>223.44</v>
      </c>
    </row>
    <row r="1898" spans="2:5" ht="22.7" customHeight="1" thickBot="1" x14ac:dyDescent="0.25">
      <c r="B1898" s="142">
        <v>41796</v>
      </c>
      <c r="C1898" s="148">
        <v>178.24</v>
      </c>
      <c r="D1898" s="148">
        <v>216.75</v>
      </c>
      <c r="E1898" s="148">
        <v>223.79</v>
      </c>
    </row>
    <row r="1899" spans="2:5" ht="22.7" customHeight="1" thickBot="1" x14ac:dyDescent="0.25">
      <c r="B1899" s="142">
        <v>41799</v>
      </c>
      <c r="C1899" s="148">
        <v>178.68</v>
      </c>
      <c r="D1899" s="148">
        <v>217.29</v>
      </c>
      <c r="E1899" s="148">
        <v>224.34</v>
      </c>
    </row>
    <row r="1900" spans="2:5" ht="22.7" customHeight="1" thickBot="1" x14ac:dyDescent="0.25">
      <c r="B1900" s="142">
        <v>41800</v>
      </c>
      <c r="C1900" s="148">
        <v>180.38</v>
      </c>
      <c r="D1900" s="148">
        <v>219.35</v>
      </c>
      <c r="E1900" s="148">
        <v>226.1</v>
      </c>
    </row>
    <row r="1901" spans="2:5" ht="22.7" customHeight="1" thickBot="1" x14ac:dyDescent="0.25">
      <c r="B1901" s="142">
        <v>41801</v>
      </c>
      <c r="C1901" s="148">
        <v>181.82</v>
      </c>
      <c r="D1901" s="148">
        <v>221.15</v>
      </c>
      <c r="E1901" s="148">
        <v>227.59</v>
      </c>
    </row>
    <row r="1902" spans="2:5" ht="22.7" customHeight="1" thickBot="1" x14ac:dyDescent="0.25">
      <c r="B1902" s="142">
        <v>41802</v>
      </c>
      <c r="C1902" s="148">
        <v>181.87</v>
      </c>
      <c r="D1902" s="148">
        <v>221.21</v>
      </c>
      <c r="E1902" s="148">
        <v>227.65</v>
      </c>
    </row>
    <row r="1903" spans="2:5" ht="22.7" customHeight="1" thickBot="1" x14ac:dyDescent="0.25">
      <c r="B1903" s="142">
        <v>41803</v>
      </c>
      <c r="C1903" s="148">
        <v>181.87</v>
      </c>
      <c r="D1903" s="148">
        <v>221.21</v>
      </c>
      <c r="E1903" s="148">
        <v>227.65</v>
      </c>
    </row>
    <row r="1904" spans="2:5" ht="22.7" customHeight="1" thickBot="1" x14ac:dyDescent="0.25">
      <c r="B1904" s="142">
        <v>41806</v>
      </c>
      <c r="C1904" s="148">
        <v>182.26</v>
      </c>
      <c r="D1904" s="148">
        <v>221.68</v>
      </c>
      <c r="E1904" s="148">
        <v>228.06</v>
      </c>
    </row>
    <row r="1905" spans="2:5" ht="22.7" customHeight="1" thickBot="1" x14ac:dyDescent="0.25">
      <c r="B1905" s="142">
        <v>41807</v>
      </c>
      <c r="C1905" s="148">
        <v>182.94</v>
      </c>
      <c r="D1905" s="148">
        <v>222.51</v>
      </c>
      <c r="E1905" s="148">
        <v>229.06</v>
      </c>
    </row>
    <row r="1906" spans="2:5" ht="22.7" customHeight="1" thickBot="1" x14ac:dyDescent="0.25">
      <c r="B1906" s="142">
        <v>41808</v>
      </c>
      <c r="C1906" s="148">
        <v>183.08</v>
      </c>
      <c r="D1906" s="148">
        <v>222.69</v>
      </c>
      <c r="E1906" s="148">
        <v>229.09</v>
      </c>
    </row>
    <row r="1907" spans="2:5" ht="22.7" customHeight="1" thickBot="1" x14ac:dyDescent="0.25">
      <c r="B1907" s="142">
        <v>41809</v>
      </c>
      <c r="C1907" s="148">
        <v>184.07</v>
      </c>
      <c r="D1907" s="148">
        <v>223.89</v>
      </c>
      <c r="E1907" s="148">
        <v>230.33</v>
      </c>
    </row>
    <row r="1908" spans="2:5" ht="22.7" customHeight="1" thickBot="1" x14ac:dyDescent="0.25">
      <c r="B1908" s="142">
        <v>41810</v>
      </c>
      <c r="C1908" s="148">
        <v>184.2</v>
      </c>
      <c r="D1908" s="148">
        <v>224.05</v>
      </c>
      <c r="E1908" s="148">
        <v>230.87</v>
      </c>
    </row>
    <row r="1909" spans="2:5" ht="22.7" customHeight="1" thickBot="1" x14ac:dyDescent="0.25">
      <c r="B1909" s="142">
        <v>41813</v>
      </c>
      <c r="C1909" s="148">
        <v>183</v>
      </c>
      <c r="D1909" s="148">
        <v>222.59</v>
      </c>
      <c r="E1909" s="148">
        <v>229.29</v>
      </c>
    </row>
    <row r="1910" spans="2:5" ht="22.7" customHeight="1" thickBot="1" x14ac:dyDescent="0.25">
      <c r="B1910" s="142">
        <v>41814</v>
      </c>
      <c r="C1910" s="148">
        <v>183.92</v>
      </c>
      <c r="D1910" s="148">
        <v>223.7</v>
      </c>
      <c r="E1910" s="148">
        <v>230.36</v>
      </c>
    </row>
    <row r="1911" spans="2:5" ht="22.7" customHeight="1" thickBot="1" x14ac:dyDescent="0.25">
      <c r="B1911" s="142">
        <v>41815</v>
      </c>
      <c r="C1911" s="148">
        <v>184.71</v>
      </c>
      <c r="D1911" s="148">
        <v>224.75</v>
      </c>
      <c r="E1911" s="148">
        <v>231.44</v>
      </c>
    </row>
    <row r="1912" spans="2:5" ht="22.7" customHeight="1" thickBot="1" x14ac:dyDescent="0.25">
      <c r="B1912" s="142">
        <v>41816</v>
      </c>
      <c r="C1912" s="148">
        <v>184.69</v>
      </c>
      <c r="D1912" s="148">
        <v>224.72</v>
      </c>
      <c r="E1912" s="148">
        <v>231.56</v>
      </c>
    </row>
    <row r="1913" spans="2:5" ht="22.7" customHeight="1" thickBot="1" x14ac:dyDescent="0.25">
      <c r="B1913" s="142">
        <v>41817</v>
      </c>
      <c r="C1913" s="148">
        <v>184.8</v>
      </c>
      <c r="D1913" s="148">
        <v>224.86</v>
      </c>
      <c r="E1913" s="148">
        <v>231.7</v>
      </c>
    </row>
    <row r="1914" spans="2:5" ht="22.7" customHeight="1" thickBot="1" x14ac:dyDescent="0.25">
      <c r="B1914" s="142">
        <v>41820</v>
      </c>
      <c r="C1914" s="148">
        <v>185.02</v>
      </c>
      <c r="D1914" s="148">
        <v>225.12</v>
      </c>
      <c r="E1914" s="148">
        <v>232.05</v>
      </c>
    </row>
    <row r="1915" spans="2:5" ht="22.7" customHeight="1" thickBot="1" x14ac:dyDescent="0.25">
      <c r="B1915" s="142">
        <v>41821</v>
      </c>
      <c r="C1915" s="148">
        <v>185.07</v>
      </c>
      <c r="D1915" s="148">
        <v>225.19</v>
      </c>
      <c r="E1915" s="148">
        <v>232.34</v>
      </c>
    </row>
    <row r="1916" spans="2:5" ht="22.7" customHeight="1" thickBot="1" x14ac:dyDescent="0.25">
      <c r="B1916" s="142">
        <v>41822</v>
      </c>
      <c r="C1916" s="148">
        <v>185.51</v>
      </c>
      <c r="D1916" s="148">
        <v>225.72</v>
      </c>
      <c r="E1916" s="148">
        <v>232.89</v>
      </c>
    </row>
    <row r="1917" spans="2:5" ht="22.7" customHeight="1" thickBot="1" x14ac:dyDescent="0.25">
      <c r="B1917" s="142">
        <v>41823</v>
      </c>
      <c r="C1917" s="148">
        <v>185.84</v>
      </c>
      <c r="D1917" s="148">
        <v>226.13</v>
      </c>
      <c r="E1917" s="148">
        <v>233.09</v>
      </c>
    </row>
    <row r="1918" spans="2:5" ht="22.7" customHeight="1" thickBot="1" x14ac:dyDescent="0.25">
      <c r="B1918" s="142">
        <v>41824</v>
      </c>
      <c r="C1918" s="148">
        <v>186.13</v>
      </c>
      <c r="D1918" s="148">
        <v>226.85</v>
      </c>
      <c r="E1918" s="148">
        <v>233.67</v>
      </c>
    </row>
    <row r="1919" spans="2:5" ht="22.7" customHeight="1" thickBot="1" x14ac:dyDescent="0.25">
      <c r="B1919" s="142">
        <v>41827</v>
      </c>
      <c r="C1919" s="148">
        <v>186.47</v>
      </c>
      <c r="D1919" s="148">
        <v>227.27</v>
      </c>
      <c r="E1919" s="148">
        <v>234.04</v>
      </c>
    </row>
    <row r="1920" spans="2:5" ht="22.7" customHeight="1" thickBot="1" x14ac:dyDescent="0.25">
      <c r="B1920" s="142">
        <v>41828</v>
      </c>
      <c r="C1920" s="148">
        <v>185.96</v>
      </c>
      <c r="D1920" s="148">
        <v>227.26</v>
      </c>
      <c r="E1920" s="148">
        <v>234.19</v>
      </c>
    </row>
    <row r="1921" spans="2:5" ht="22.7" customHeight="1" thickBot="1" x14ac:dyDescent="0.25">
      <c r="B1921" s="142">
        <v>41829</v>
      </c>
      <c r="C1921" s="148">
        <v>186.27</v>
      </c>
      <c r="D1921" s="148">
        <v>227.64</v>
      </c>
      <c r="E1921" s="148">
        <v>234.65</v>
      </c>
    </row>
    <row r="1922" spans="2:5" ht="22.7" customHeight="1" thickBot="1" x14ac:dyDescent="0.25">
      <c r="B1922" s="142">
        <v>41830</v>
      </c>
      <c r="C1922" s="148">
        <v>186.25</v>
      </c>
      <c r="D1922" s="148">
        <v>228.42</v>
      </c>
      <c r="E1922" s="148">
        <v>235.61</v>
      </c>
    </row>
    <row r="1923" spans="2:5" ht="22.7" customHeight="1" thickBot="1" x14ac:dyDescent="0.25">
      <c r="B1923" s="142">
        <v>41831</v>
      </c>
      <c r="C1923" s="148">
        <v>186.07</v>
      </c>
      <c r="D1923" s="148">
        <v>228.2</v>
      </c>
      <c r="E1923" s="148">
        <v>235.22</v>
      </c>
    </row>
    <row r="1924" spans="2:5" ht="22.7" customHeight="1" thickBot="1" x14ac:dyDescent="0.25">
      <c r="B1924" s="142">
        <v>41834</v>
      </c>
      <c r="C1924" s="148">
        <v>186.07</v>
      </c>
      <c r="D1924" s="148">
        <v>228.2</v>
      </c>
      <c r="E1924" s="148">
        <v>235.22</v>
      </c>
    </row>
    <row r="1925" spans="2:5" ht="22.7" customHeight="1" thickBot="1" x14ac:dyDescent="0.25">
      <c r="B1925" s="142">
        <v>41835</v>
      </c>
      <c r="C1925" s="148">
        <v>186.24</v>
      </c>
      <c r="D1925" s="148">
        <v>228.41</v>
      </c>
      <c r="E1925" s="148">
        <v>235.52</v>
      </c>
    </row>
    <row r="1926" spans="2:5" ht="22.7" customHeight="1" thickBot="1" x14ac:dyDescent="0.25">
      <c r="B1926" s="142">
        <v>41836</v>
      </c>
      <c r="C1926" s="148">
        <v>186.28</v>
      </c>
      <c r="D1926" s="148">
        <v>228.45</v>
      </c>
      <c r="E1926" s="148">
        <v>235.18</v>
      </c>
    </row>
    <row r="1927" spans="2:5" ht="22.7" customHeight="1" thickBot="1" x14ac:dyDescent="0.25">
      <c r="B1927" s="142">
        <v>41837</v>
      </c>
      <c r="C1927" s="148">
        <v>186.03</v>
      </c>
      <c r="D1927" s="148">
        <v>228.15</v>
      </c>
      <c r="E1927" s="148">
        <v>234.64</v>
      </c>
    </row>
    <row r="1928" spans="2:5" ht="22.7" customHeight="1" thickBot="1" x14ac:dyDescent="0.25">
      <c r="B1928" s="142">
        <v>41838</v>
      </c>
      <c r="C1928" s="148">
        <v>186.46</v>
      </c>
      <c r="D1928" s="148">
        <v>228.68</v>
      </c>
      <c r="E1928" s="148">
        <v>235.19</v>
      </c>
    </row>
    <row r="1929" spans="2:5" ht="22.7" customHeight="1" thickBot="1" x14ac:dyDescent="0.25">
      <c r="B1929" s="142">
        <v>41841</v>
      </c>
      <c r="C1929" s="148">
        <v>187.63</v>
      </c>
      <c r="D1929" s="148">
        <v>230.11</v>
      </c>
      <c r="E1929" s="148">
        <v>236.74</v>
      </c>
    </row>
    <row r="1930" spans="2:5" ht="22.7" customHeight="1" thickBot="1" x14ac:dyDescent="0.25">
      <c r="B1930" s="142">
        <v>41842</v>
      </c>
      <c r="C1930" s="148">
        <v>188.54</v>
      </c>
      <c r="D1930" s="148">
        <v>231.23</v>
      </c>
      <c r="E1930" s="148">
        <v>237.81</v>
      </c>
    </row>
    <row r="1931" spans="2:5" ht="22.7" customHeight="1" thickBot="1" x14ac:dyDescent="0.25">
      <c r="B1931" s="142">
        <v>41843</v>
      </c>
      <c r="C1931" s="148">
        <v>189.37</v>
      </c>
      <c r="D1931" s="148">
        <v>232.25</v>
      </c>
      <c r="E1931" s="148">
        <v>238.55</v>
      </c>
    </row>
    <row r="1932" spans="2:5" ht="22.7" customHeight="1" thickBot="1" x14ac:dyDescent="0.25">
      <c r="B1932" s="142">
        <v>41844</v>
      </c>
      <c r="C1932" s="148">
        <v>189.55</v>
      </c>
      <c r="D1932" s="148">
        <v>232.47</v>
      </c>
      <c r="E1932" s="148">
        <v>238.78</v>
      </c>
    </row>
    <row r="1933" spans="2:5" ht="22.7" customHeight="1" thickBot="1" x14ac:dyDescent="0.25">
      <c r="B1933" s="142">
        <v>41845</v>
      </c>
      <c r="C1933" s="148">
        <v>189.33</v>
      </c>
      <c r="D1933" s="148">
        <v>232.2</v>
      </c>
      <c r="E1933" s="148">
        <v>238.49</v>
      </c>
    </row>
    <row r="1934" spans="2:5" ht="22.7" customHeight="1" thickBot="1" x14ac:dyDescent="0.25">
      <c r="B1934" s="142">
        <v>41848</v>
      </c>
      <c r="C1934" s="148">
        <v>189.42</v>
      </c>
      <c r="D1934" s="148">
        <v>232.34</v>
      </c>
      <c r="E1934" s="148">
        <v>238.41</v>
      </c>
    </row>
    <row r="1935" spans="2:5" ht="22.7" customHeight="1" thickBot="1" x14ac:dyDescent="0.25">
      <c r="B1935" s="142">
        <v>41850</v>
      </c>
      <c r="C1935" s="148">
        <f>+[1]DEM!V171</f>
        <v>189.62</v>
      </c>
      <c r="D1935" s="148">
        <f>+[1]DEM!W171</f>
        <v>232.58</v>
      </c>
      <c r="E1935" s="148">
        <f>+[1]DEM!X171</f>
        <v>238.43</v>
      </c>
    </row>
    <row r="1936" spans="2:5" ht="22.7" customHeight="1" thickBot="1" x14ac:dyDescent="0.25">
      <c r="B1936" s="142">
        <v>41851</v>
      </c>
      <c r="C1936" s="148">
        <f>+[1]DEM!V172</f>
        <v>189.57</v>
      </c>
      <c r="D1936" s="148">
        <f>+[1]DEM!W172</f>
        <v>232.52</v>
      </c>
      <c r="E1936" s="148">
        <f>+[1]DEM!X172</f>
        <v>238.37</v>
      </c>
    </row>
    <row r="1937" spans="2:5" ht="22.7" customHeight="1" thickBot="1" x14ac:dyDescent="0.25">
      <c r="B1937" s="142">
        <v>41852</v>
      </c>
      <c r="C1937" s="148">
        <v>189.74</v>
      </c>
      <c r="D1937" s="148">
        <v>232.73</v>
      </c>
      <c r="E1937" s="148">
        <v>238.42</v>
      </c>
    </row>
    <row r="1938" spans="2:5" ht="22.7" customHeight="1" thickBot="1" x14ac:dyDescent="0.25">
      <c r="B1938" s="142">
        <v>41855</v>
      </c>
      <c r="C1938" s="148">
        <v>190.03</v>
      </c>
      <c r="D1938" s="148">
        <v>233.09</v>
      </c>
      <c r="E1938" s="148">
        <v>238.87</v>
      </c>
    </row>
    <row r="1939" spans="2:5" ht="22.7" customHeight="1" thickBot="1" x14ac:dyDescent="0.25">
      <c r="B1939" s="142">
        <v>41856</v>
      </c>
      <c r="C1939" s="148">
        <v>190.31</v>
      </c>
      <c r="D1939" s="148">
        <v>233.43</v>
      </c>
      <c r="E1939" s="148">
        <v>239.21</v>
      </c>
    </row>
    <row r="1940" spans="2:5" ht="22.7" customHeight="1" thickBot="1" x14ac:dyDescent="0.25">
      <c r="B1940" s="142">
        <v>41857</v>
      </c>
      <c r="C1940" s="148">
        <v>190.25</v>
      </c>
      <c r="D1940" s="148">
        <v>233.35</v>
      </c>
      <c r="E1940" s="148">
        <v>238.83</v>
      </c>
    </row>
    <row r="1941" spans="2:5" ht="22.7" customHeight="1" thickBot="1" x14ac:dyDescent="0.25">
      <c r="B1941" s="142">
        <v>41858</v>
      </c>
      <c r="C1941" s="148">
        <v>190.19</v>
      </c>
      <c r="D1941" s="148">
        <v>233.29</v>
      </c>
      <c r="E1941" s="148">
        <v>238.84</v>
      </c>
    </row>
    <row r="1942" spans="2:5" ht="22.7" customHeight="1" thickBot="1" x14ac:dyDescent="0.25">
      <c r="B1942" s="142">
        <v>41859</v>
      </c>
      <c r="C1942" s="148">
        <v>189.6</v>
      </c>
      <c r="D1942" s="148">
        <v>232.56</v>
      </c>
      <c r="E1942" s="148">
        <v>237.94</v>
      </c>
    </row>
    <row r="1943" spans="2:5" ht="22.7" customHeight="1" thickBot="1" x14ac:dyDescent="0.25">
      <c r="B1943" s="142">
        <v>41862</v>
      </c>
      <c r="C1943" s="148">
        <v>189.66</v>
      </c>
      <c r="D1943" s="148">
        <v>232.63</v>
      </c>
      <c r="E1943" s="148">
        <v>238.24</v>
      </c>
    </row>
    <row r="1944" spans="2:5" ht="22.7" customHeight="1" thickBot="1" x14ac:dyDescent="0.25">
      <c r="B1944" s="142">
        <v>41863</v>
      </c>
      <c r="C1944" s="148">
        <v>190.17</v>
      </c>
      <c r="D1944" s="148">
        <v>233.26</v>
      </c>
      <c r="E1944" s="148">
        <v>238.58</v>
      </c>
    </row>
    <row r="1945" spans="2:5" ht="22.7" customHeight="1" thickBot="1" x14ac:dyDescent="0.25">
      <c r="B1945" s="142">
        <v>41864</v>
      </c>
      <c r="C1945" s="148">
        <v>190.58</v>
      </c>
      <c r="D1945" s="148">
        <v>233.76</v>
      </c>
      <c r="E1945" s="148">
        <v>239.09</v>
      </c>
    </row>
    <row r="1946" spans="2:5" ht="22.7" customHeight="1" thickBot="1" x14ac:dyDescent="0.25">
      <c r="B1946" s="142">
        <v>41865</v>
      </c>
      <c r="C1946" s="148">
        <v>191.84</v>
      </c>
      <c r="D1946" s="148">
        <v>235.31</v>
      </c>
      <c r="E1946" s="148">
        <v>240.68</v>
      </c>
    </row>
    <row r="1947" spans="2:5" ht="22.7" customHeight="1" thickBot="1" x14ac:dyDescent="0.25">
      <c r="B1947" s="142">
        <v>41869</v>
      </c>
      <c r="C1947" s="148">
        <v>191.45</v>
      </c>
      <c r="D1947" s="148">
        <v>234.82</v>
      </c>
      <c r="E1947" s="148">
        <v>240.33</v>
      </c>
    </row>
    <row r="1948" spans="2:5" ht="22.7" customHeight="1" thickBot="1" x14ac:dyDescent="0.25">
      <c r="B1948" s="142">
        <v>41870</v>
      </c>
      <c r="C1948" s="148">
        <v>192.49</v>
      </c>
      <c r="D1948" s="148">
        <v>236.1</v>
      </c>
      <c r="E1948" s="148">
        <v>241.49</v>
      </c>
    </row>
    <row r="1949" spans="2:5" ht="22.7" customHeight="1" thickBot="1" x14ac:dyDescent="0.25">
      <c r="B1949" s="142">
        <v>41871</v>
      </c>
      <c r="C1949" s="148">
        <v>194.03</v>
      </c>
      <c r="D1949" s="148">
        <v>237.99</v>
      </c>
      <c r="E1949" s="148">
        <v>243.18</v>
      </c>
    </row>
    <row r="1950" spans="2:5" ht="22.7" customHeight="1" thickBot="1" x14ac:dyDescent="0.25">
      <c r="B1950" s="142">
        <v>41872</v>
      </c>
      <c r="C1950" s="148">
        <v>195.04</v>
      </c>
      <c r="D1950" s="148">
        <v>239.23</v>
      </c>
      <c r="E1950" s="148">
        <v>244.21</v>
      </c>
    </row>
    <row r="1951" spans="2:5" ht="22.7" customHeight="1" thickBot="1" x14ac:dyDescent="0.25">
      <c r="B1951" s="142">
        <v>41873</v>
      </c>
      <c r="C1951" s="148">
        <v>195.86</v>
      </c>
      <c r="D1951" s="148">
        <v>240.24</v>
      </c>
      <c r="E1951" s="148">
        <v>245.41</v>
      </c>
    </row>
    <row r="1952" spans="2:5" ht="22.7" customHeight="1" thickBot="1" x14ac:dyDescent="0.25">
      <c r="B1952" s="142">
        <v>41876</v>
      </c>
      <c r="C1952" s="148">
        <v>196.4</v>
      </c>
      <c r="D1952" s="148">
        <v>240.9</v>
      </c>
      <c r="E1952" s="148">
        <v>245.6</v>
      </c>
    </row>
    <row r="1953" spans="2:5" ht="22.7" customHeight="1" thickBot="1" x14ac:dyDescent="0.25">
      <c r="B1953" s="142">
        <v>41877</v>
      </c>
      <c r="C1953" s="148">
        <v>196.51</v>
      </c>
      <c r="D1953" s="148">
        <v>241.04</v>
      </c>
      <c r="E1953" s="148">
        <v>245.74</v>
      </c>
    </row>
    <row r="1954" spans="2:5" ht="22.7" customHeight="1" thickBot="1" x14ac:dyDescent="0.25">
      <c r="B1954" s="142">
        <v>41878</v>
      </c>
      <c r="C1954" s="148">
        <v>197.97</v>
      </c>
      <c r="D1954" s="148">
        <v>242.83</v>
      </c>
      <c r="E1954" s="148">
        <v>247.32</v>
      </c>
    </row>
    <row r="1955" spans="2:5" ht="22.7" customHeight="1" thickBot="1" x14ac:dyDescent="0.25">
      <c r="B1955" s="142">
        <v>41879</v>
      </c>
      <c r="C1955" s="148">
        <v>199.97</v>
      </c>
      <c r="D1955" s="148">
        <v>245.27</v>
      </c>
      <c r="E1955" s="148">
        <v>250.06</v>
      </c>
    </row>
    <row r="1956" spans="2:5" ht="22.7" customHeight="1" thickBot="1" x14ac:dyDescent="0.25">
      <c r="B1956" s="142">
        <v>41880</v>
      </c>
      <c r="C1956" s="148">
        <v>200.79</v>
      </c>
      <c r="D1956" s="148">
        <v>246.29</v>
      </c>
      <c r="E1956" s="148">
        <v>250.44</v>
      </c>
    </row>
    <row r="1957" spans="2:5" ht="22.7" customHeight="1" thickBot="1" x14ac:dyDescent="0.25">
      <c r="B1957" s="142">
        <v>41883</v>
      </c>
      <c r="C1957" s="148">
        <v>201.17</v>
      </c>
      <c r="D1957" s="148">
        <v>246.75</v>
      </c>
      <c r="E1957" s="148">
        <v>250.68</v>
      </c>
    </row>
    <row r="1958" spans="2:5" ht="22.7" customHeight="1" thickBot="1" x14ac:dyDescent="0.25">
      <c r="B1958" s="142">
        <v>41884</v>
      </c>
      <c r="C1958" s="148">
        <v>201.84</v>
      </c>
      <c r="D1958" s="148">
        <v>247.57</v>
      </c>
      <c r="E1958" s="148">
        <v>251.35</v>
      </c>
    </row>
    <row r="1959" spans="2:5" ht="22.7" customHeight="1" thickBot="1" x14ac:dyDescent="0.25">
      <c r="B1959" s="142">
        <v>41885</v>
      </c>
      <c r="C1959" s="148">
        <v>201.5</v>
      </c>
      <c r="D1959" s="148">
        <v>247.15</v>
      </c>
      <c r="E1959" s="148">
        <v>250.92</v>
      </c>
    </row>
    <row r="1960" spans="2:5" ht="22.7" customHeight="1" thickBot="1" x14ac:dyDescent="0.25">
      <c r="B1960" s="142">
        <v>41886</v>
      </c>
      <c r="C1960" s="148">
        <v>201.64</v>
      </c>
      <c r="D1960" s="148">
        <v>247.33</v>
      </c>
      <c r="E1960" s="148">
        <v>250.94</v>
      </c>
    </row>
    <row r="1961" spans="2:5" ht="22.7" customHeight="1" thickBot="1" x14ac:dyDescent="0.25">
      <c r="B1961" s="142">
        <v>41887</v>
      </c>
      <c r="C1961" s="148">
        <v>201.15</v>
      </c>
      <c r="D1961" s="148">
        <v>246.73</v>
      </c>
      <c r="E1961" s="148">
        <v>250.33</v>
      </c>
    </row>
    <row r="1962" spans="2:5" ht="22.7" customHeight="1" thickBot="1" x14ac:dyDescent="0.25">
      <c r="B1962" s="142">
        <v>41890</v>
      </c>
      <c r="C1962" s="148">
        <v>201.48</v>
      </c>
      <c r="D1962" s="148">
        <v>247.13</v>
      </c>
      <c r="E1962" s="148">
        <v>248.9</v>
      </c>
    </row>
    <row r="1963" spans="2:5" ht="22.7" customHeight="1" thickBot="1" x14ac:dyDescent="0.25">
      <c r="B1963" s="142">
        <v>41891</v>
      </c>
      <c r="C1963" s="148">
        <v>201.03</v>
      </c>
      <c r="D1963" s="148">
        <v>246.58</v>
      </c>
      <c r="E1963" s="148">
        <v>247.56</v>
      </c>
    </row>
    <row r="1964" spans="2:5" ht="22.7" customHeight="1" thickBot="1" x14ac:dyDescent="0.25">
      <c r="B1964" s="142">
        <v>41892</v>
      </c>
      <c r="C1964" s="148">
        <v>201.38</v>
      </c>
      <c r="D1964" s="148">
        <v>247</v>
      </c>
      <c r="E1964" s="148">
        <v>248.38</v>
      </c>
    </row>
    <row r="1965" spans="2:5" ht="22.7" customHeight="1" thickBot="1" x14ac:dyDescent="0.25">
      <c r="B1965" s="142">
        <v>41893</v>
      </c>
      <c r="C1965" s="148">
        <v>201.99</v>
      </c>
      <c r="D1965" s="148">
        <v>247.76</v>
      </c>
      <c r="E1965" s="148">
        <v>248.9</v>
      </c>
    </row>
    <row r="1966" spans="2:5" ht="22.7" customHeight="1" thickBot="1" x14ac:dyDescent="0.25">
      <c r="B1966" s="142">
        <v>41894</v>
      </c>
      <c r="C1966" s="148">
        <v>203.01</v>
      </c>
      <c r="D1966" s="148">
        <v>249.01</v>
      </c>
      <c r="E1966" s="148">
        <v>250.16</v>
      </c>
    </row>
    <row r="1967" spans="2:5" ht="22.7" customHeight="1" thickBot="1" x14ac:dyDescent="0.25">
      <c r="B1967" s="142">
        <v>41897</v>
      </c>
      <c r="C1967" s="148">
        <v>203.42</v>
      </c>
      <c r="D1967" s="148">
        <v>249.51</v>
      </c>
      <c r="E1967" s="148">
        <v>250.9</v>
      </c>
    </row>
    <row r="1968" spans="2:5" ht="22.7" customHeight="1" thickBot="1" x14ac:dyDescent="0.25">
      <c r="B1968" s="142">
        <v>41898</v>
      </c>
      <c r="C1968" s="148">
        <v>202.8</v>
      </c>
      <c r="D1968" s="148">
        <v>248.75</v>
      </c>
      <c r="E1968" s="148">
        <v>249.97</v>
      </c>
    </row>
    <row r="1969" spans="2:5" ht="22.7" customHeight="1" thickBot="1" x14ac:dyDescent="0.25">
      <c r="B1969" s="142">
        <v>41899</v>
      </c>
      <c r="C1969" s="148">
        <v>202.08</v>
      </c>
      <c r="D1969" s="148">
        <v>247.87</v>
      </c>
      <c r="E1969" s="148">
        <v>249.17</v>
      </c>
    </row>
    <row r="1970" spans="2:5" ht="22.7" customHeight="1" thickBot="1" x14ac:dyDescent="0.25">
      <c r="B1970" s="142">
        <v>41900</v>
      </c>
      <c r="C1970" s="148">
        <v>201.92</v>
      </c>
      <c r="D1970" s="148">
        <v>247.67</v>
      </c>
      <c r="E1970" s="148">
        <v>248.26</v>
      </c>
    </row>
    <row r="1971" spans="2:5" ht="22.7" customHeight="1" thickBot="1" x14ac:dyDescent="0.25">
      <c r="B1971" s="142">
        <v>41901</v>
      </c>
      <c r="C1971" s="148">
        <v>202.08</v>
      </c>
      <c r="D1971" s="148">
        <v>247.87</v>
      </c>
      <c r="E1971" s="148">
        <v>248.78</v>
      </c>
    </row>
    <row r="1972" spans="2:5" ht="22.7" customHeight="1" thickBot="1" x14ac:dyDescent="0.25">
      <c r="B1972" s="142">
        <v>41904</v>
      </c>
      <c r="C1972" s="148">
        <v>201.16</v>
      </c>
      <c r="D1972" s="148">
        <v>246.74</v>
      </c>
      <c r="E1972" s="148">
        <v>247.33</v>
      </c>
    </row>
    <row r="1973" spans="2:5" ht="22.7" customHeight="1" thickBot="1" x14ac:dyDescent="0.25">
      <c r="B1973" s="142">
        <v>41905</v>
      </c>
      <c r="C1973" s="148">
        <v>201.17</v>
      </c>
      <c r="D1973" s="148">
        <v>246.75</v>
      </c>
      <c r="E1973" s="148">
        <v>247.34</v>
      </c>
    </row>
    <row r="1974" spans="2:5" ht="22.7" customHeight="1" thickBot="1" x14ac:dyDescent="0.25">
      <c r="B1974" s="142">
        <v>41906</v>
      </c>
      <c r="C1974" s="148">
        <v>201.71</v>
      </c>
      <c r="D1974" s="148">
        <v>247.42</v>
      </c>
      <c r="E1974" s="148">
        <v>248.01</v>
      </c>
    </row>
    <row r="1975" spans="2:5" ht="22.7" customHeight="1" thickBot="1" x14ac:dyDescent="0.25">
      <c r="B1975" s="142">
        <v>41907</v>
      </c>
      <c r="C1975" s="148">
        <v>201.78</v>
      </c>
      <c r="D1975" s="148">
        <v>247.5</v>
      </c>
      <c r="E1975" s="148">
        <v>247.7</v>
      </c>
    </row>
    <row r="1976" spans="2:5" ht="22.7" customHeight="1" thickBot="1" x14ac:dyDescent="0.25">
      <c r="B1976" s="142">
        <v>41908</v>
      </c>
      <c r="C1976" s="148">
        <v>201.37</v>
      </c>
      <c r="D1976" s="148">
        <v>247</v>
      </c>
      <c r="E1976" s="148">
        <v>247.2</v>
      </c>
    </row>
    <row r="1977" spans="2:5" ht="22.7" customHeight="1" thickBot="1" x14ac:dyDescent="0.25">
      <c r="B1977" s="142">
        <v>41911</v>
      </c>
      <c r="C1977" s="148">
        <v>201.55</v>
      </c>
      <c r="D1977" s="148">
        <v>247.22</v>
      </c>
      <c r="E1977" s="148">
        <v>246.87</v>
      </c>
    </row>
    <row r="1978" spans="2:5" ht="22.7" customHeight="1" thickBot="1" x14ac:dyDescent="0.25">
      <c r="B1978" s="142">
        <v>41912</v>
      </c>
      <c r="C1978" s="148">
        <v>201.77</v>
      </c>
      <c r="D1978" s="148">
        <v>247.49</v>
      </c>
      <c r="E1978" s="148">
        <v>247.29</v>
      </c>
    </row>
    <row r="1979" spans="2:5" ht="22.7" customHeight="1" thickBot="1" x14ac:dyDescent="0.25">
      <c r="B1979" s="142">
        <v>41913</v>
      </c>
      <c r="C1979" s="148">
        <v>202.07</v>
      </c>
      <c r="D1979" s="148">
        <v>247.85</v>
      </c>
      <c r="E1979" s="148">
        <v>247.03</v>
      </c>
    </row>
    <row r="1980" spans="2:5" ht="22.7" customHeight="1" thickBot="1" x14ac:dyDescent="0.25">
      <c r="B1980" s="142">
        <v>41914</v>
      </c>
      <c r="C1980" s="148">
        <v>202.03</v>
      </c>
      <c r="D1980" s="148">
        <v>247.8</v>
      </c>
      <c r="E1980" s="148">
        <v>247.14</v>
      </c>
    </row>
    <row r="1981" spans="2:5" ht="22.7" customHeight="1" thickBot="1" x14ac:dyDescent="0.25">
      <c r="B1981" s="142">
        <v>41915</v>
      </c>
      <c r="C1981" s="148">
        <v>202.83</v>
      </c>
      <c r="D1981" s="148">
        <v>248.79</v>
      </c>
      <c r="E1981" s="148">
        <v>248.13</v>
      </c>
    </row>
    <row r="1982" spans="2:5" ht="22.7" customHeight="1" thickBot="1" x14ac:dyDescent="0.25">
      <c r="B1982" s="142">
        <v>41918</v>
      </c>
      <c r="C1982" s="148">
        <v>202.97</v>
      </c>
      <c r="D1982" s="148">
        <v>248.96</v>
      </c>
      <c r="E1982" s="148">
        <v>247.52</v>
      </c>
    </row>
    <row r="1983" spans="2:5" ht="22.7" customHeight="1" thickBot="1" x14ac:dyDescent="0.25">
      <c r="B1983" s="142">
        <v>41919</v>
      </c>
      <c r="C1983" s="148">
        <v>203.57</v>
      </c>
      <c r="D1983" s="148">
        <v>249.7</v>
      </c>
      <c r="E1983" s="148">
        <v>248.8</v>
      </c>
    </row>
    <row r="1984" spans="2:5" ht="22.7" customHeight="1" thickBot="1" x14ac:dyDescent="0.25">
      <c r="B1984" s="142">
        <v>41920</v>
      </c>
      <c r="C1984" s="148">
        <v>203.58</v>
      </c>
      <c r="D1984" s="148">
        <v>249.71</v>
      </c>
      <c r="E1984" s="148">
        <v>248.89</v>
      </c>
    </row>
    <row r="1985" spans="2:5" ht="22.7" customHeight="1" thickBot="1" x14ac:dyDescent="0.25">
      <c r="B1985" s="142">
        <v>41921</v>
      </c>
      <c r="C1985" s="148">
        <v>204.38</v>
      </c>
      <c r="D1985" s="148">
        <v>250.69</v>
      </c>
      <c r="E1985" s="148">
        <v>250.33</v>
      </c>
    </row>
    <row r="1986" spans="2:5" ht="22.7" customHeight="1" thickBot="1" x14ac:dyDescent="0.25">
      <c r="B1986" s="142">
        <v>41922</v>
      </c>
      <c r="C1986" s="148">
        <v>203.97</v>
      </c>
      <c r="D1986" s="148">
        <v>250.19</v>
      </c>
      <c r="E1986" s="148">
        <v>249.6</v>
      </c>
    </row>
    <row r="1987" spans="2:5" ht="22.7" customHeight="1" thickBot="1" x14ac:dyDescent="0.25">
      <c r="B1987" s="142">
        <v>41925</v>
      </c>
      <c r="C1987" s="148">
        <v>204.26</v>
      </c>
      <c r="D1987" s="148">
        <v>250.54</v>
      </c>
      <c r="E1987" s="148">
        <v>249.71</v>
      </c>
    </row>
    <row r="1988" spans="2:5" ht="22.7" customHeight="1" thickBot="1" x14ac:dyDescent="0.25">
      <c r="B1988" s="142">
        <v>41926</v>
      </c>
      <c r="C1988" s="148">
        <v>204.29</v>
      </c>
      <c r="D1988" s="148">
        <v>250.58</v>
      </c>
      <c r="E1988" s="148">
        <v>249.98</v>
      </c>
    </row>
    <row r="1989" spans="2:5" ht="22.7" customHeight="1" thickBot="1" x14ac:dyDescent="0.25">
      <c r="B1989" s="142">
        <v>41927</v>
      </c>
      <c r="C1989" s="148">
        <v>203.97</v>
      </c>
      <c r="D1989" s="148">
        <v>250.23</v>
      </c>
      <c r="E1989" s="148">
        <v>249.32</v>
      </c>
    </row>
    <row r="1990" spans="2:5" ht="22.7" customHeight="1" thickBot="1" x14ac:dyDescent="0.25">
      <c r="B1990" s="142">
        <v>41928</v>
      </c>
      <c r="C1990" s="148">
        <v>204.05</v>
      </c>
      <c r="D1990" s="148">
        <v>250.32</v>
      </c>
      <c r="E1990" s="148">
        <v>250.36</v>
      </c>
    </row>
    <row r="1991" spans="2:5" ht="22.7" customHeight="1" thickBot="1" x14ac:dyDescent="0.25">
      <c r="B1991" s="142">
        <v>41929</v>
      </c>
      <c r="C1991" s="148">
        <v>203.19</v>
      </c>
      <c r="D1991" s="148">
        <v>249.27</v>
      </c>
      <c r="E1991" s="148">
        <v>249.23</v>
      </c>
    </row>
    <row r="1992" spans="2:5" ht="22.7" customHeight="1" thickBot="1" x14ac:dyDescent="0.25">
      <c r="B1992" s="142">
        <v>41932</v>
      </c>
      <c r="C1992" s="148">
        <v>203.57</v>
      </c>
      <c r="D1992" s="148">
        <v>249.74</v>
      </c>
      <c r="E1992" s="148">
        <v>249.54</v>
      </c>
    </row>
    <row r="1993" spans="2:5" ht="22.7" customHeight="1" thickBot="1" x14ac:dyDescent="0.25">
      <c r="B1993" s="142">
        <v>41933</v>
      </c>
      <c r="C1993" s="148">
        <v>203.23</v>
      </c>
      <c r="D1993" s="148">
        <v>249.31</v>
      </c>
      <c r="E1993" s="148">
        <v>249.27</v>
      </c>
    </row>
    <row r="1994" spans="2:5" ht="22.7" customHeight="1" thickBot="1" x14ac:dyDescent="0.25">
      <c r="B1994" s="142">
        <v>41934</v>
      </c>
      <c r="C1994" s="148">
        <v>203.2</v>
      </c>
      <c r="D1994" s="148">
        <v>249.28</v>
      </c>
      <c r="E1994" s="148">
        <v>248.85</v>
      </c>
    </row>
    <row r="1995" spans="2:5" ht="22.7" customHeight="1" thickBot="1" x14ac:dyDescent="0.25">
      <c r="B1995" s="142">
        <v>41936</v>
      </c>
      <c r="C1995" s="148">
        <v>203.01</v>
      </c>
      <c r="D1995" s="148">
        <v>249.05</v>
      </c>
      <c r="E1995" s="148">
        <v>248.38</v>
      </c>
    </row>
    <row r="1996" spans="2:5" ht="22.7" customHeight="1" thickBot="1" x14ac:dyDescent="0.25">
      <c r="B1996" s="142">
        <v>41939</v>
      </c>
      <c r="C1996" s="148">
        <v>202.97</v>
      </c>
      <c r="D1996" s="148">
        <v>249.01</v>
      </c>
      <c r="E1996" s="148">
        <v>248.57</v>
      </c>
    </row>
    <row r="1997" spans="2:5" ht="22.7" customHeight="1" thickBot="1" x14ac:dyDescent="0.25">
      <c r="B1997" s="142">
        <v>41940</v>
      </c>
      <c r="C1997" s="148">
        <v>203.65</v>
      </c>
      <c r="D1997" s="148">
        <v>249.84</v>
      </c>
      <c r="E1997" s="148">
        <v>249.41</v>
      </c>
    </row>
    <row r="1998" spans="2:5" ht="22.7" customHeight="1" thickBot="1" x14ac:dyDescent="0.25">
      <c r="B1998" s="142">
        <v>41941</v>
      </c>
      <c r="C1998" s="148">
        <v>203.89</v>
      </c>
      <c r="D1998" s="148">
        <v>250.13</v>
      </c>
      <c r="E1998" s="148">
        <v>249.85</v>
      </c>
    </row>
    <row r="1999" spans="2:5" ht="22.7" customHeight="1" thickBot="1" x14ac:dyDescent="0.25">
      <c r="B1999" s="142">
        <v>41942</v>
      </c>
      <c r="C1999" s="148">
        <v>203.29</v>
      </c>
      <c r="D1999" s="148">
        <v>249.39</v>
      </c>
      <c r="E1999" s="148">
        <v>248.64</v>
      </c>
    </row>
    <row r="2000" spans="2:5" ht="22.7" customHeight="1" thickBot="1" x14ac:dyDescent="0.25">
      <c r="B2000" s="142">
        <v>41943</v>
      </c>
      <c r="C2000" s="148">
        <v>203.07</v>
      </c>
      <c r="D2000" s="148">
        <v>249.13</v>
      </c>
      <c r="E2000" s="148">
        <v>248.3</v>
      </c>
    </row>
    <row r="2001" spans="2:5" ht="22.7" customHeight="1" thickBot="1" x14ac:dyDescent="0.25">
      <c r="B2001" s="142">
        <v>41946</v>
      </c>
      <c r="C2001" s="148">
        <v>202.87</v>
      </c>
      <c r="D2001" s="148">
        <v>248.88</v>
      </c>
      <c r="E2001" s="148">
        <v>247.27</v>
      </c>
    </row>
    <row r="2002" spans="2:5" ht="22.7" customHeight="1" thickBot="1" x14ac:dyDescent="0.25">
      <c r="B2002" s="142">
        <v>41947</v>
      </c>
      <c r="C2002" s="148">
        <v>203.55</v>
      </c>
      <c r="D2002" s="148">
        <v>249.72</v>
      </c>
      <c r="E2002" s="148">
        <v>248.26</v>
      </c>
    </row>
    <row r="2003" spans="2:5" ht="22.7" customHeight="1" thickBot="1" x14ac:dyDescent="0.25">
      <c r="B2003" s="142">
        <v>41948</v>
      </c>
      <c r="C2003" s="148">
        <v>203.62</v>
      </c>
      <c r="D2003" s="148">
        <v>249.8</v>
      </c>
      <c r="E2003" s="148">
        <v>248.43</v>
      </c>
    </row>
    <row r="2004" spans="2:5" ht="22.7" customHeight="1" thickBot="1" x14ac:dyDescent="0.25">
      <c r="B2004" s="142">
        <v>41949</v>
      </c>
      <c r="C2004" s="148">
        <v>203.3</v>
      </c>
      <c r="D2004" s="148">
        <v>249.41</v>
      </c>
      <c r="E2004" s="148">
        <v>247.88</v>
      </c>
    </row>
    <row r="2005" spans="2:5" ht="22.7" customHeight="1" thickBot="1" x14ac:dyDescent="0.25">
      <c r="B2005" s="142">
        <v>41950</v>
      </c>
      <c r="C2005" s="148">
        <v>203.18</v>
      </c>
      <c r="D2005" s="148">
        <v>249.26</v>
      </c>
      <c r="E2005" s="148">
        <v>247.11</v>
      </c>
    </row>
    <row r="2006" spans="2:5" ht="22.7" customHeight="1" thickBot="1" x14ac:dyDescent="0.25">
      <c r="B2006" s="142">
        <v>41953</v>
      </c>
      <c r="C2006" s="148">
        <v>203.23</v>
      </c>
      <c r="D2006" s="148">
        <v>249.32</v>
      </c>
      <c r="E2006" s="148">
        <v>247.56</v>
      </c>
    </row>
    <row r="2007" spans="2:5" ht="22.7" customHeight="1" thickBot="1" x14ac:dyDescent="0.25">
      <c r="B2007" s="142">
        <v>41954</v>
      </c>
      <c r="C2007" s="148">
        <v>203.03</v>
      </c>
      <c r="D2007" s="148">
        <v>249.07</v>
      </c>
      <c r="E2007" s="148">
        <v>247</v>
      </c>
    </row>
    <row r="2008" spans="2:5" ht="22.7" customHeight="1" thickBot="1" x14ac:dyDescent="0.25">
      <c r="B2008" s="142">
        <v>41955</v>
      </c>
      <c r="C2008" s="148">
        <v>202.68</v>
      </c>
      <c r="D2008" s="148">
        <v>248.65</v>
      </c>
      <c r="E2008" s="148">
        <v>246.66</v>
      </c>
    </row>
    <row r="2009" spans="2:5" ht="22.7" customHeight="1" thickBot="1" x14ac:dyDescent="0.25">
      <c r="B2009" s="142">
        <v>41956</v>
      </c>
      <c r="C2009" s="148">
        <v>202.61</v>
      </c>
      <c r="D2009" s="148">
        <v>248.56</v>
      </c>
      <c r="E2009" s="148">
        <v>246.57</v>
      </c>
    </row>
    <row r="2010" spans="2:5" ht="22.7" customHeight="1" thickBot="1" x14ac:dyDescent="0.25">
      <c r="B2010" s="142">
        <v>41957</v>
      </c>
      <c r="C2010" s="148">
        <v>202.02</v>
      </c>
      <c r="D2010" s="148">
        <v>247.84</v>
      </c>
      <c r="E2010" s="148">
        <v>245.85</v>
      </c>
    </row>
    <row r="2011" spans="2:5" ht="22.7" customHeight="1" thickBot="1" x14ac:dyDescent="0.25">
      <c r="B2011" s="142">
        <v>41960</v>
      </c>
      <c r="C2011" s="148">
        <v>201.6</v>
      </c>
      <c r="D2011" s="148">
        <v>247.32</v>
      </c>
      <c r="E2011" s="148">
        <v>245.72</v>
      </c>
    </row>
    <row r="2012" spans="2:5" ht="22.7" customHeight="1" thickBot="1" x14ac:dyDescent="0.25">
      <c r="B2012" s="142">
        <v>41961</v>
      </c>
      <c r="C2012" s="148">
        <v>201.44</v>
      </c>
      <c r="D2012" s="148">
        <v>247.12</v>
      </c>
      <c r="E2012" s="148">
        <v>245.23</v>
      </c>
    </row>
    <row r="2013" spans="2:5" ht="22.7" customHeight="1" thickBot="1" x14ac:dyDescent="0.25">
      <c r="B2013" s="142">
        <v>41962</v>
      </c>
      <c r="C2013" s="148">
        <v>201.3</v>
      </c>
      <c r="D2013" s="148">
        <v>246.95</v>
      </c>
      <c r="E2013" s="148">
        <v>245.2</v>
      </c>
    </row>
    <row r="2014" spans="2:5" ht="22.7" customHeight="1" thickBot="1" x14ac:dyDescent="0.25">
      <c r="B2014" s="142">
        <v>41963</v>
      </c>
      <c r="C2014" s="148">
        <v>202.04</v>
      </c>
      <c r="D2014" s="148">
        <v>247.86</v>
      </c>
      <c r="E2014" s="148">
        <v>246.11</v>
      </c>
    </row>
    <row r="2015" spans="2:5" ht="22.7" customHeight="1" thickBot="1" x14ac:dyDescent="0.25">
      <c r="B2015" s="142">
        <v>41964</v>
      </c>
      <c r="C2015" s="148">
        <v>201.83</v>
      </c>
      <c r="D2015" s="148">
        <v>247.6</v>
      </c>
      <c r="E2015" s="148">
        <v>245.93</v>
      </c>
    </row>
    <row r="2016" spans="2:5" ht="22.7" customHeight="1" thickBot="1" x14ac:dyDescent="0.25">
      <c r="B2016" s="142">
        <v>41967</v>
      </c>
      <c r="C2016" s="148">
        <v>201.95</v>
      </c>
      <c r="D2016" s="148">
        <v>247.74</v>
      </c>
      <c r="E2016" s="148">
        <v>245.46</v>
      </c>
    </row>
    <row r="2017" spans="2:5" ht="22.7" customHeight="1" thickBot="1" x14ac:dyDescent="0.25">
      <c r="B2017" s="142">
        <v>41968</v>
      </c>
      <c r="C2017" s="148">
        <v>201.72</v>
      </c>
      <c r="D2017" s="148">
        <v>247.55</v>
      </c>
      <c r="E2017" s="148">
        <v>245.34</v>
      </c>
    </row>
    <row r="2018" spans="2:5" ht="22.7" customHeight="1" thickBot="1" x14ac:dyDescent="0.25">
      <c r="B2018" s="142">
        <v>41969</v>
      </c>
      <c r="C2018" s="148">
        <v>201.29</v>
      </c>
      <c r="D2018" s="148">
        <v>247.02</v>
      </c>
      <c r="E2018" s="148">
        <v>244.97</v>
      </c>
    </row>
    <row r="2019" spans="2:5" ht="22.7" customHeight="1" thickBot="1" x14ac:dyDescent="0.25">
      <c r="B2019" s="142">
        <v>41970</v>
      </c>
      <c r="C2019" s="148">
        <v>200.94</v>
      </c>
      <c r="D2019" s="148">
        <v>246.97</v>
      </c>
      <c r="E2019" s="148">
        <v>245.07</v>
      </c>
    </row>
    <row r="2020" spans="2:5" ht="22.7" customHeight="1" thickBot="1" x14ac:dyDescent="0.25">
      <c r="B2020" s="142">
        <v>41971</v>
      </c>
      <c r="C2020" s="148">
        <v>200.56</v>
      </c>
      <c r="D2020" s="148">
        <v>246.5</v>
      </c>
      <c r="E2020" s="148">
        <v>244.38</v>
      </c>
    </row>
    <row r="2021" spans="2:5" ht="22.7" customHeight="1" thickBot="1" x14ac:dyDescent="0.25">
      <c r="B2021" s="142">
        <v>41974</v>
      </c>
      <c r="C2021" s="148">
        <v>197.62</v>
      </c>
      <c r="D2021" s="148">
        <v>242.89</v>
      </c>
      <c r="E2021" s="148">
        <v>240.79</v>
      </c>
    </row>
    <row r="2022" spans="2:5" ht="22.7" customHeight="1" thickBot="1" x14ac:dyDescent="0.25">
      <c r="B2022" s="142">
        <v>41975</v>
      </c>
      <c r="C2022" s="148">
        <v>198.92</v>
      </c>
      <c r="D2022" s="148">
        <v>244.48</v>
      </c>
      <c r="E2022" s="148">
        <v>242.45</v>
      </c>
    </row>
    <row r="2023" spans="2:5" ht="22.7" customHeight="1" thickBot="1" x14ac:dyDescent="0.25">
      <c r="B2023" s="142">
        <v>41976</v>
      </c>
      <c r="C2023" s="148">
        <v>198.91</v>
      </c>
      <c r="D2023" s="148">
        <v>244.47</v>
      </c>
      <c r="E2023" s="148">
        <v>242.14</v>
      </c>
    </row>
    <row r="2024" spans="2:5" ht="22.7" customHeight="1" thickBot="1" x14ac:dyDescent="0.25">
      <c r="B2024" s="142">
        <v>41977</v>
      </c>
      <c r="C2024" s="148">
        <v>198.31</v>
      </c>
      <c r="D2024" s="148">
        <v>243.74</v>
      </c>
      <c r="E2024" s="148">
        <v>241.11</v>
      </c>
    </row>
    <row r="2025" spans="2:5" ht="22.7" customHeight="1" thickBot="1" x14ac:dyDescent="0.25">
      <c r="B2025" s="142">
        <v>41978</v>
      </c>
      <c r="C2025" s="148">
        <v>198.34</v>
      </c>
      <c r="D2025" s="148">
        <v>243.76</v>
      </c>
      <c r="E2025" s="148">
        <v>241.36</v>
      </c>
    </row>
    <row r="2026" spans="2:5" ht="22.7" customHeight="1" thickBot="1" x14ac:dyDescent="0.25">
      <c r="B2026" s="142">
        <v>41981</v>
      </c>
      <c r="C2026" s="148">
        <v>198.98</v>
      </c>
      <c r="D2026" s="148">
        <v>244.55</v>
      </c>
      <c r="E2026" s="148">
        <v>241.76</v>
      </c>
    </row>
    <row r="2027" spans="2:5" ht="22.7" customHeight="1" thickBot="1" x14ac:dyDescent="0.25">
      <c r="B2027" s="142">
        <v>41982</v>
      </c>
      <c r="C2027" s="148">
        <v>199.14</v>
      </c>
      <c r="D2027" s="148">
        <v>244.75</v>
      </c>
      <c r="E2027" s="148">
        <v>242.11</v>
      </c>
    </row>
    <row r="2028" spans="2:5" ht="22.7" customHeight="1" thickBot="1" x14ac:dyDescent="0.25">
      <c r="B2028" s="142">
        <v>41984</v>
      </c>
      <c r="C2028" s="148">
        <v>200.05</v>
      </c>
      <c r="D2028" s="148">
        <v>245.86</v>
      </c>
      <c r="E2028" s="148">
        <v>243.67</v>
      </c>
    </row>
    <row r="2029" spans="2:5" ht="22.7" customHeight="1" thickBot="1" x14ac:dyDescent="0.25">
      <c r="B2029" s="142">
        <v>41985</v>
      </c>
      <c r="C2029" s="148">
        <v>200.29</v>
      </c>
      <c r="D2029" s="148">
        <v>246.17</v>
      </c>
      <c r="E2029" s="148">
        <v>243.74</v>
      </c>
    </row>
    <row r="2030" spans="2:5" ht="22.7" customHeight="1" thickBot="1" x14ac:dyDescent="0.25">
      <c r="B2030" s="142">
        <v>41988</v>
      </c>
      <c r="C2030" s="148">
        <v>200.36</v>
      </c>
      <c r="D2030" s="148">
        <v>246.25</v>
      </c>
      <c r="E2030" s="148">
        <v>244.05</v>
      </c>
    </row>
    <row r="2031" spans="2:5" ht="22.7" customHeight="1" thickBot="1" x14ac:dyDescent="0.25">
      <c r="B2031" s="142">
        <v>41989</v>
      </c>
      <c r="C2031" s="148">
        <v>200.25</v>
      </c>
      <c r="D2031" s="148">
        <v>246.11</v>
      </c>
      <c r="E2031" s="148">
        <v>243.91</v>
      </c>
    </row>
    <row r="2032" spans="2:5" ht="22.7" customHeight="1" thickBot="1" x14ac:dyDescent="0.25">
      <c r="B2032" s="142">
        <v>41990</v>
      </c>
      <c r="C2032" s="148">
        <v>200.41</v>
      </c>
      <c r="D2032" s="148">
        <v>246.31</v>
      </c>
      <c r="E2032" s="148">
        <v>244.19</v>
      </c>
    </row>
    <row r="2033" spans="2:5" ht="22.7" customHeight="1" thickBot="1" x14ac:dyDescent="0.25">
      <c r="B2033" s="142">
        <v>41991</v>
      </c>
      <c r="C2033" s="148">
        <v>200.43</v>
      </c>
      <c r="D2033" s="148">
        <v>246.33</v>
      </c>
      <c r="E2033" s="148">
        <v>243.67</v>
      </c>
    </row>
    <row r="2034" spans="2:5" ht="22.7" customHeight="1" thickBot="1" x14ac:dyDescent="0.25">
      <c r="B2034" s="142">
        <v>41992</v>
      </c>
      <c r="C2034" s="148">
        <v>200.86</v>
      </c>
      <c r="D2034" s="148">
        <v>246.92</v>
      </c>
      <c r="E2034" s="148">
        <v>243.95</v>
      </c>
    </row>
    <row r="2035" spans="2:5" ht="22.7" customHeight="1" thickBot="1" x14ac:dyDescent="0.25">
      <c r="B2035" s="142">
        <v>41995</v>
      </c>
      <c r="C2035" s="148">
        <v>200.88</v>
      </c>
      <c r="D2035" s="148">
        <v>246.94</v>
      </c>
      <c r="E2035" s="148">
        <v>243.82</v>
      </c>
    </row>
    <row r="2036" spans="2:5" ht="22.7" customHeight="1" thickBot="1" x14ac:dyDescent="0.25">
      <c r="B2036" s="142">
        <v>41996</v>
      </c>
      <c r="C2036" s="148">
        <v>201.11</v>
      </c>
      <c r="D2036" s="148">
        <v>247.25</v>
      </c>
      <c r="E2036" s="148">
        <v>244.12</v>
      </c>
    </row>
    <row r="2037" spans="2:5" ht="22.7" customHeight="1" thickBot="1" x14ac:dyDescent="0.25">
      <c r="B2037" s="142">
        <v>41997</v>
      </c>
      <c r="C2037" s="148">
        <v>200.68</v>
      </c>
      <c r="D2037" s="148">
        <v>246.72</v>
      </c>
      <c r="E2037" s="148">
        <v>243.37</v>
      </c>
    </row>
    <row r="2038" spans="2:5" ht="22.7" customHeight="1" thickBot="1" x14ac:dyDescent="0.25">
      <c r="B2038" s="142">
        <v>41999</v>
      </c>
      <c r="C2038" s="148">
        <v>201.06</v>
      </c>
      <c r="D2038" s="148">
        <v>247.31</v>
      </c>
      <c r="E2038" s="148">
        <v>243.95</v>
      </c>
    </row>
    <row r="2039" spans="2:5" ht="24" customHeight="1" thickBot="1" x14ac:dyDescent="0.25">
      <c r="B2039" s="142">
        <v>42002</v>
      </c>
      <c r="C2039" s="148">
        <v>201.06</v>
      </c>
      <c r="D2039" s="148">
        <v>247.89</v>
      </c>
      <c r="E2039" s="148">
        <v>244.37</v>
      </c>
    </row>
    <row r="2040" spans="2:5" ht="22.7" customHeight="1" thickBot="1" x14ac:dyDescent="0.25">
      <c r="B2040" s="142">
        <v>42003</v>
      </c>
      <c r="C2040" s="148">
        <v>201.82</v>
      </c>
      <c r="D2040" s="148">
        <v>248.92</v>
      </c>
      <c r="E2040" s="148">
        <v>245.16</v>
      </c>
    </row>
    <row r="2041" spans="2:5" ht="22.7" customHeight="1" thickBot="1" x14ac:dyDescent="0.25">
      <c r="B2041" s="142">
        <v>42004</v>
      </c>
      <c r="C2041" s="148">
        <v>202.89</v>
      </c>
      <c r="D2041" s="148">
        <v>251.21</v>
      </c>
      <c r="E2041" s="148">
        <v>247.42</v>
      </c>
    </row>
    <row r="2042" spans="2:5" ht="22.7" customHeight="1" thickBot="1" x14ac:dyDescent="0.25">
      <c r="B2042" s="142">
        <v>42009</v>
      </c>
      <c r="C2042" s="148">
        <v>202.89</v>
      </c>
      <c r="D2042" s="148">
        <v>251.21</v>
      </c>
      <c r="E2042" s="148">
        <v>246.57</v>
      </c>
    </row>
    <row r="2043" spans="2:5" ht="22.7" customHeight="1" thickBot="1" x14ac:dyDescent="0.25">
      <c r="B2043" s="142">
        <v>42010</v>
      </c>
      <c r="C2043" s="148">
        <v>202.83</v>
      </c>
      <c r="D2043" s="148">
        <v>251.14</v>
      </c>
      <c r="E2043" s="148">
        <v>246.5</v>
      </c>
    </row>
    <row r="2044" spans="2:5" ht="22.7" customHeight="1" thickBot="1" x14ac:dyDescent="0.25">
      <c r="B2044" s="142">
        <v>42011</v>
      </c>
      <c r="C2044" s="148">
        <v>203.33</v>
      </c>
      <c r="D2044" s="148">
        <v>251.76</v>
      </c>
      <c r="E2044" s="148">
        <v>246.19</v>
      </c>
    </row>
    <row r="2045" spans="2:5" ht="22.7" customHeight="1" thickBot="1" x14ac:dyDescent="0.25">
      <c r="B2045" s="142">
        <v>42012</v>
      </c>
      <c r="C2045" s="148">
        <v>203.25</v>
      </c>
      <c r="D2045" s="148">
        <v>251.71</v>
      </c>
      <c r="E2045" s="148">
        <v>245.68</v>
      </c>
    </row>
    <row r="2046" spans="2:5" ht="22.7" customHeight="1" thickBot="1" x14ac:dyDescent="0.25">
      <c r="B2046" s="142">
        <v>42013</v>
      </c>
      <c r="C2046" s="148">
        <v>203.68</v>
      </c>
      <c r="D2046" s="148">
        <v>252.24</v>
      </c>
      <c r="E2046" s="148">
        <v>245.82</v>
      </c>
    </row>
    <row r="2047" spans="2:5" ht="22.7" customHeight="1" thickBot="1" x14ac:dyDescent="0.25">
      <c r="B2047" s="142">
        <v>42016</v>
      </c>
      <c r="C2047" s="148">
        <v>203.37</v>
      </c>
      <c r="D2047" s="148">
        <v>251.85</v>
      </c>
      <c r="E2047" s="148">
        <v>245.53</v>
      </c>
    </row>
    <row r="2048" spans="2:5" ht="22.7" customHeight="1" thickBot="1" x14ac:dyDescent="0.25">
      <c r="B2048" s="142">
        <v>42017</v>
      </c>
      <c r="C2048" s="148">
        <v>201.34</v>
      </c>
      <c r="D2048" s="148">
        <v>249.34</v>
      </c>
      <c r="E2048" s="148">
        <v>243.07</v>
      </c>
    </row>
    <row r="2049" spans="2:5" ht="22.7" customHeight="1" thickBot="1" x14ac:dyDescent="0.25">
      <c r="B2049" s="142">
        <v>42018</v>
      </c>
      <c r="C2049" s="148">
        <v>201.2</v>
      </c>
      <c r="D2049" s="148">
        <v>249.17</v>
      </c>
      <c r="E2049" s="148">
        <v>242.68</v>
      </c>
    </row>
    <row r="2050" spans="2:5" ht="22.7" customHeight="1" thickBot="1" x14ac:dyDescent="0.25">
      <c r="B2050" s="142">
        <v>42019</v>
      </c>
      <c r="C2050" s="148">
        <v>201.47</v>
      </c>
      <c r="D2050" s="148">
        <v>249.5</v>
      </c>
      <c r="E2050" s="148">
        <v>243.01</v>
      </c>
    </row>
    <row r="2051" spans="2:5" ht="22.7" customHeight="1" thickBot="1" x14ac:dyDescent="0.25">
      <c r="B2051" s="142">
        <v>42020</v>
      </c>
      <c r="C2051" s="148">
        <v>201.44</v>
      </c>
      <c r="D2051" s="148">
        <v>249.27</v>
      </c>
      <c r="E2051" s="148">
        <v>242.23</v>
      </c>
    </row>
    <row r="2052" spans="2:5" ht="22.7" customHeight="1" thickBot="1" x14ac:dyDescent="0.25">
      <c r="B2052" s="142">
        <v>42023</v>
      </c>
      <c r="C2052" s="148">
        <v>201.21</v>
      </c>
      <c r="D2052" s="148">
        <v>249.18</v>
      </c>
      <c r="E2052" s="148">
        <v>240.91</v>
      </c>
    </row>
    <row r="2053" spans="2:5" ht="22.7" customHeight="1" thickBot="1" x14ac:dyDescent="0.25">
      <c r="B2053" s="142">
        <v>42024</v>
      </c>
      <c r="C2053" s="148">
        <v>200.61</v>
      </c>
      <c r="D2053" s="148">
        <v>248.43</v>
      </c>
      <c r="E2053" s="148">
        <v>240.26</v>
      </c>
    </row>
    <row r="2054" spans="2:5" ht="22.7" customHeight="1" thickBot="1" x14ac:dyDescent="0.25">
      <c r="B2054" s="142">
        <v>42025</v>
      </c>
      <c r="C2054" s="148">
        <v>200.01</v>
      </c>
      <c r="D2054" s="148">
        <v>247.69</v>
      </c>
      <c r="E2054" s="148">
        <v>239.4</v>
      </c>
    </row>
    <row r="2055" spans="2:5" ht="22.7" customHeight="1" thickBot="1" x14ac:dyDescent="0.25">
      <c r="B2055" s="142">
        <v>42026</v>
      </c>
      <c r="C2055" s="148">
        <v>199.68</v>
      </c>
      <c r="D2055" s="148">
        <v>247.28</v>
      </c>
      <c r="E2055" s="148">
        <v>239.15</v>
      </c>
    </row>
    <row r="2056" spans="2:5" ht="22.7" customHeight="1" thickBot="1" x14ac:dyDescent="0.25">
      <c r="B2056" s="142">
        <v>42027</v>
      </c>
      <c r="C2056" s="148">
        <v>199.54</v>
      </c>
      <c r="D2056" s="148">
        <v>247.11</v>
      </c>
      <c r="E2056" s="148">
        <v>237.18</v>
      </c>
    </row>
    <row r="2057" spans="2:5" ht="22.7" customHeight="1" thickBot="1" x14ac:dyDescent="0.25">
      <c r="B2057" s="142">
        <v>42030</v>
      </c>
      <c r="C2057" s="148">
        <v>199.57</v>
      </c>
      <c r="D2057" s="148">
        <v>247.15</v>
      </c>
      <c r="E2057" s="148">
        <v>235.49</v>
      </c>
    </row>
    <row r="2058" spans="2:5" ht="22.7" customHeight="1" thickBot="1" x14ac:dyDescent="0.25">
      <c r="B2058" s="142">
        <v>42031</v>
      </c>
      <c r="C2058" s="148">
        <v>198.99</v>
      </c>
      <c r="D2058" s="148">
        <v>246.44</v>
      </c>
      <c r="E2058" s="148">
        <v>235.03</v>
      </c>
    </row>
    <row r="2059" spans="2:5" ht="22.7" customHeight="1" thickBot="1" x14ac:dyDescent="0.25">
      <c r="B2059" s="142">
        <v>42032</v>
      </c>
      <c r="C2059" s="148">
        <v>198.71</v>
      </c>
      <c r="D2059" s="148">
        <v>246.08</v>
      </c>
      <c r="E2059" s="148">
        <v>234.97</v>
      </c>
    </row>
    <row r="2060" spans="2:5" ht="22.7" customHeight="1" thickBot="1" x14ac:dyDescent="0.25">
      <c r="B2060" s="142">
        <v>42033</v>
      </c>
      <c r="C2060" s="148">
        <v>198.51</v>
      </c>
      <c r="D2060" s="148">
        <v>245.84</v>
      </c>
      <c r="E2060" s="148">
        <v>234.53</v>
      </c>
    </row>
    <row r="2061" spans="2:5" ht="22.7" customHeight="1" thickBot="1" x14ac:dyDescent="0.25">
      <c r="B2061" s="142">
        <v>42034</v>
      </c>
      <c r="C2061" s="148">
        <v>199.56</v>
      </c>
      <c r="D2061" s="148">
        <v>247.14</v>
      </c>
      <c r="E2061" s="148">
        <v>235.98</v>
      </c>
    </row>
    <row r="2062" spans="2:5" ht="22.7" customHeight="1" thickBot="1" x14ac:dyDescent="0.25">
      <c r="B2062" s="142">
        <v>42037</v>
      </c>
      <c r="C2062" s="148">
        <v>198.98</v>
      </c>
      <c r="D2062" s="148">
        <v>246.41</v>
      </c>
      <c r="E2062" s="148">
        <v>235.22</v>
      </c>
    </row>
    <row r="2063" spans="2:5" ht="22.7" customHeight="1" thickBot="1" x14ac:dyDescent="0.25">
      <c r="B2063" s="142">
        <v>42039</v>
      </c>
      <c r="C2063" s="148">
        <v>199</v>
      </c>
      <c r="D2063" s="148">
        <v>246.44</v>
      </c>
      <c r="E2063" s="148">
        <v>235.81</v>
      </c>
    </row>
    <row r="2064" spans="2:5" ht="22.7" customHeight="1" thickBot="1" x14ac:dyDescent="0.25">
      <c r="B2064" s="142">
        <v>42040</v>
      </c>
      <c r="C2064" s="148">
        <v>199.19</v>
      </c>
      <c r="D2064" s="148">
        <v>246.68</v>
      </c>
      <c r="E2064" s="148">
        <v>235.34</v>
      </c>
    </row>
    <row r="2065" spans="2:5" ht="22.7" customHeight="1" thickBot="1" x14ac:dyDescent="0.25">
      <c r="B2065" s="142">
        <v>42041</v>
      </c>
      <c r="C2065" s="148">
        <v>199.22</v>
      </c>
      <c r="D2065" s="148">
        <v>246.71</v>
      </c>
      <c r="E2065" s="148">
        <v>235.72</v>
      </c>
    </row>
    <row r="2066" spans="2:5" ht="22.7" customHeight="1" thickBot="1" x14ac:dyDescent="0.25">
      <c r="B2066" s="142">
        <v>42044</v>
      </c>
      <c r="C2066" s="148">
        <v>199.45</v>
      </c>
      <c r="D2066" s="148">
        <v>247</v>
      </c>
      <c r="E2066" s="148">
        <v>235.22</v>
      </c>
    </row>
    <row r="2067" spans="2:5" ht="22.7" customHeight="1" thickBot="1" x14ac:dyDescent="0.25">
      <c r="B2067" s="142">
        <v>42045</v>
      </c>
      <c r="C2067" s="148">
        <v>199.51</v>
      </c>
      <c r="D2067" s="148">
        <v>247.08</v>
      </c>
      <c r="E2067" s="148">
        <v>235.29</v>
      </c>
    </row>
    <row r="2068" spans="2:5" ht="22.7" customHeight="1" thickBot="1" x14ac:dyDescent="0.25">
      <c r="B2068" s="142">
        <v>42046</v>
      </c>
      <c r="C2068" s="148">
        <v>200.53</v>
      </c>
      <c r="D2068" s="148">
        <v>248.34</v>
      </c>
      <c r="E2068" s="148">
        <v>236.2</v>
      </c>
    </row>
    <row r="2069" spans="2:5" ht="22.7" customHeight="1" thickBot="1" x14ac:dyDescent="0.25">
      <c r="B2069" s="142">
        <v>42047</v>
      </c>
      <c r="C2069" s="148">
        <v>200.7</v>
      </c>
      <c r="D2069" s="148">
        <v>248.55</v>
      </c>
      <c r="E2069" s="148">
        <v>236.26</v>
      </c>
    </row>
    <row r="2070" spans="2:5" ht="22.7" customHeight="1" thickBot="1" x14ac:dyDescent="0.25">
      <c r="B2070" s="142">
        <v>42048</v>
      </c>
      <c r="C2070" s="148">
        <v>200.67</v>
      </c>
      <c r="D2070" s="148">
        <v>248.51</v>
      </c>
      <c r="E2070" s="148">
        <v>235.3</v>
      </c>
    </row>
    <row r="2071" spans="2:5" ht="22.7" customHeight="1" thickBot="1" x14ac:dyDescent="0.25">
      <c r="B2071" s="142">
        <v>42051</v>
      </c>
      <c r="C2071" s="148">
        <v>200.09</v>
      </c>
      <c r="D2071" s="148">
        <v>247.8</v>
      </c>
      <c r="E2071" s="148">
        <v>234.56</v>
      </c>
    </row>
    <row r="2072" spans="2:5" ht="22.7" customHeight="1" thickBot="1" x14ac:dyDescent="0.25">
      <c r="B2072" s="142">
        <v>42053</v>
      </c>
      <c r="C2072" s="148">
        <v>200.19</v>
      </c>
      <c r="D2072" s="148">
        <v>247.92</v>
      </c>
      <c r="E2072" s="148">
        <v>234.53</v>
      </c>
    </row>
    <row r="2073" spans="2:5" ht="22.7" customHeight="1" thickBot="1" x14ac:dyDescent="0.25">
      <c r="B2073" s="142">
        <v>42055</v>
      </c>
      <c r="C2073" s="148">
        <v>200.33</v>
      </c>
      <c r="D2073" s="148">
        <v>248.09</v>
      </c>
      <c r="E2073" s="148">
        <v>234.2</v>
      </c>
    </row>
    <row r="2074" spans="2:5" ht="22.7" customHeight="1" thickBot="1" x14ac:dyDescent="0.25">
      <c r="B2074" s="142">
        <v>42058</v>
      </c>
      <c r="C2074" s="148">
        <v>201.01</v>
      </c>
      <c r="D2074" s="148">
        <v>248.94</v>
      </c>
      <c r="E2074" s="148">
        <v>235</v>
      </c>
    </row>
    <row r="2075" spans="2:5" ht="22.7" customHeight="1" thickBot="1" x14ac:dyDescent="0.25">
      <c r="B2075" s="142">
        <v>42059</v>
      </c>
      <c r="C2075" s="148">
        <v>202.07</v>
      </c>
      <c r="D2075" s="148">
        <v>250.24</v>
      </c>
      <c r="E2075" s="148">
        <v>236.09</v>
      </c>
    </row>
    <row r="2076" spans="2:5" ht="22.7" customHeight="1" thickBot="1" x14ac:dyDescent="0.25">
      <c r="B2076" s="142">
        <v>42060</v>
      </c>
      <c r="C2076" s="148">
        <v>202.09</v>
      </c>
      <c r="D2076" s="148">
        <v>250.27</v>
      </c>
      <c r="E2076" s="148">
        <v>236.12</v>
      </c>
    </row>
    <row r="2077" spans="2:5" ht="22.7" customHeight="1" thickBot="1" x14ac:dyDescent="0.25">
      <c r="B2077" s="142">
        <v>42061</v>
      </c>
      <c r="C2077" s="148">
        <v>201.7</v>
      </c>
      <c r="D2077" s="148">
        <v>249.79</v>
      </c>
      <c r="E2077" s="148">
        <v>235.74</v>
      </c>
    </row>
    <row r="2078" spans="2:5" ht="22.7" customHeight="1" thickBot="1" x14ac:dyDescent="0.25">
      <c r="B2078" s="142">
        <v>42062</v>
      </c>
      <c r="C2078" s="148">
        <v>201.08</v>
      </c>
      <c r="D2078" s="148">
        <v>249.02</v>
      </c>
      <c r="E2078" s="148">
        <v>234.17</v>
      </c>
    </row>
    <row r="2079" spans="2:5" ht="22.7" customHeight="1" thickBot="1" x14ac:dyDescent="0.25">
      <c r="B2079" s="142">
        <v>42065</v>
      </c>
      <c r="C2079" s="148">
        <v>201.16</v>
      </c>
      <c r="D2079" s="148">
        <v>249.12</v>
      </c>
      <c r="E2079" s="148">
        <v>232.74</v>
      </c>
    </row>
    <row r="2080" spans="2:5" ht="22.7" customHeight="1" thickBot="1" x14ac:dyDescent="0.25">
      <c r="B2080" s="142">
        <v>42066</v>
      </c>
      <c r="C2080" s="148">
        <v>200.78</v>
      </c>
      <c r="D2080" s="148">
        <v>248.64</v>
      </c>
      <c r="E2080" s="148">
        <v>232.03</v>
      </c>
    </row>
    <row r="2081" spans="2:5" ht="22.7" customHeight="1" thickBot="1" x14ac:dyDescent="0.25">
      <c r="B2081" s="142">
        <v>42067</v>
      </c>
      <c r="C2081" s="148">
        <v>201.17</v>
      </c>
      <c r="D2081" s="148">
        <v>249.13</v>
      </c>
      <c r="E2081" s="148">
        <v>232.07</v>
      </c>
    </row>
    <row r="2082" spans="2:5" ht="22.7" customHeight="1" thickBot="1" x14ac:dyDescent="0.25">
      <c r="B2082" s="142">
        <v>42068</v>
      </c>
      <c r="C2082" s="148">
        <v>201.54</v>
      </c>
      <c r="D2082" s="148">
        <v>249.59</v>
      </c>
      <c r="E2082" s="148">
        <v>230.46</v>
      </c>
    </row>
    <row r="2083" spans="2:5" ht="22.7" customHeight="1" thickBot="1" x14ac:dyDescent="0.25">
      <c r="B2083" s="142">
        <v>42069</v>
      </c>
      <c r="C2083" s="148">
        <v>201.75</v>
      </c>
      <c r="D2083" s="148">
        <v>249.84</v>
      </c>
      <c r="E2083" s="148">
        <v>228.69</v>
      </c>
    </row>
    <row r="2084" spans="2:5" ht="22.7" customHeight="1" thickBot="1" x14ac:dyDescent="0.25">
      <c r="B2084" s="142">
        <v>42072</v>
      </c>
      <c r="C2084" s="148">
        <v>201.56</v>
      </c>
      <c r="D2084" s="148">
        <v>249.62</v>
      </c>
      <c r="E2084" s="148">
        <v>225.03</v>
      </c>
    </row>
    <row r="2085" spans="2:5" ht="22.7" customHeight="1" thickBot="1" x14ac:dyDescent="0.25">
      <c r="B2085" s="142">
        <v>42073</v>
      </c>
      <c r="C2085" s="148">
        <v>200.18</v>
      </c>
      <c r="D2085" s="148">
        <v>247.9</v>
      </c>
      <c r="E2085" s="148">
        <v>221.46</v>
      </c>
    </row>
    <row r="2086" spans="2:5" ht="22.7" customHeight="1" thickBot="1" x14ac:dyDescent="0.25">
      <c r="B2086" s="142">
        <v>42074</v>
      </c>
      <c r="C2086" s="148">
        <v>200.57</v>
      </c>
      <c r="D2086" s="148">
        <v>248.38</v>
      </c>
      <c r="E2086" s="148">
        <v>220.9</v>
      </c>
    </row>
    <row r="2087" spans="2:5" ht="22.7" customHeight="1" thickBot="1" x14ac:dyDescent="0.25">
      <c r="B2087" s="142">
        <v>42076</v>
      </c>
      <c r="C2087" s="148">
        <v>200.53</v>
      </c>
      <c r="D2087" s="148">
        <v>248.34</v>
      </c>
      <c r="E2087" s="148">
        <v>218.46</v>
      </c>
    </row>
    <row r="2088" spans="2:5" ht="22.7" customHeight="1" thickBot="1" x14ac:dyDescent="0.25">
      <c r="B2088" s="142">
        <v>42079</v>
      </c>
      <c r="C2088" s="148">
        <v>199.64</v>
      </c>
      <c r="D2088" s="148">
        <v>247.24</v>
      </c>
      <c r="E2088" s="148">
        <v>214.22</v>
      </c>
    </row>
    <row r="2089" spans="2:5" ht="22.7" customHeight="1" thickBot="1" x14ac:dyDescent="0.25">
      <c r="B2089" s="142">
        <v>42080</v>
      </c>
      <c r="C2089" s="148">
        <v>199.65</v>
      </c>
      <c r="D2089" s="148">
        <v>247.25</v>
      </c>
      <c r="E2089" s="148">
        <v>214.35</v>
      </c>
    </row>
    <row r="2090" spans="2:5" ht="22.7" customHeight="1" thickBot="1" x14ac:dyDescent="0.25">
      <c r="B2090" s="142">
        <v>42081</v>
      </c>
      <c r="C2090" s="148">
        <v>199.35</v>
      </c>
      <c r="D2090" s="148">
        <v>246.88</v>
      </c>
      <c r="E2090" s="148">
        <v>213.61</v>
      </c>
    </row>
    <row r="2091" spans="2:5" ht="22.7" customHeight="1" thickBot="1" x14ac:dyDescent="0.25">
      <c r="B2091" s="142">
        <v>42082</v>
      </c>
      <c r="C2091" s="148">
        <v>199.02</v>
      </c>
      <c r="D2091" s="148">
        <v>246.46</v>
      </c>
      <c r="E2091" s="148">
        <v>214.13</v>
      </c>
    </row>
    <row r="2092" spans="2:5" ht="22.7" customHeight="1" thickBot="1" x14ac:dyDescent="0.25">
      <c r="B2092" s="142">
        <v>42083</v>
      </c>
      <c r="C2092" s="148">
        <v>199.57</v>
      </c>
      <c r="D2092" s="148">
        <v>247.14</v>
      </c>
      <c r="E2092" s="148">
        <v>213.26</v>
      </c>
    </row>
    <row r="2093" spans="2:5" ht="22.7" customHeight="1" thickBot="1" x14ac:dyDescent="0.25">
      <c r="B2093" s="142">
        <v>42086</v>
      </c>
      <c r="C2093" s="148">
        <v>199.75</v>
      </c>
      <c r="D2093" s="148">
        <v>247.37</v>
      </c>
      <c r="E2093" s="148">
        <v>212.64</v>
      </c>
    </row>
    <row r="2094" spans="2:5" ht="22.7" customHeight="1" thickBot="1" x14ac:dyDescent="0.25">
      <c r="B2094" s="142">
        <v>42087</v>
      </c>
      <c r="C2094" s="148">
        <v>201.36</v>
      </c>
      <c r="D2094" s="148">
        <v>249.37</v>
      </c>
      <c r="E2094" s="148">
        <v>214.71</v>
      </c>
    </row>
    <row r="2095" spans="2:5" ht="22.7" customHeight="1" thickBot="1" x14ac:dyDescent="0.25">
      <c r="B2095" s="142">
        <v>42088</v>
      </c>
      <c r="C2095" s="148">
        <v>200.61</v>
      </c>
      <c r="D2095" s="148">
        <v>248.43</v>
      </c>
      <c r="E2095" s="148">
        <v>213.9</v>
      </c>
    </row>
    <row r="2096" spans="2:5" ht="22.7" customHeight="1" thickBot="1" x14ac:dyDescent="0.25">
      <c r="B2096" s="142">
        <v>42089</v>
      </c>
      <c r="C2096" s="148">
        <v>201.74</v>
      </c>
      <c r="D2096" s="148">
        <v>249.84</v>
      </c>
      <c r="E2096" s="148">
        <v>215.17</v>
      </c>
    </row>
    <row r="2097" spans="2:5" ht="22.7" customHeight="1" thickBot="1" x14ac:dyDescent="0.25">
      <c r="B2097" s="142">
        <v>42090</v>
      </c>
      <c r="C2097" s="148">
        <v>202.44</v>
      </c>
      <c r="D2097" s="148">
        <v>250.7</v>
      </c>
      <c r="E2097" s="148">
        <v>215.92</v>
      </c>
    </row>
    <row r="2098" spans="2:5" ht="22.7" customHeight="1" thickBot="1" x14ac:dyDescent="0.25">
      <c r="B2098" s="142">
        <v>42093</v>
      </c>
      <c r="C2098" s="148">
        <v>203</v>
      </c>
      <c r="D2098" s="148">
        <v>251.4</v>
      </c>
      <c r="E2098" s="148">
        <v>216.46</v>
      </c>
    </row>
    <row r="2099" spans="2:5" ht="22.7" customHeight="1" thickBot="1" x14ac:dyDescent="0.25">
      <c r="B2099" s="142">
        <v>42094</v>
      </c>
      <c r="C2099" s="148">
        <v>204.44</v>
      </c>
      <c r="D2099" s="148">
        <v>253.19</v>
      </c>
      <c r="E2099" s="148">
        <v>217.82</v>
      </c>
    </row>
    <row r="2100" spans="2:5" ht="22.7" customHeight="1" thickBot="1" x14ac:dyDescent="0.25">
      <c r="B2100" s="142">
        <v>42095</v>
      </c>
      <c r="C2100" s="148">
        <v>205.8</v>
      </c>
      <c r="D2100" s="148">
        <v>254.87</v>
      </c>
      <c r="E2100" s="148">
        <v>219.27</v>
      </c>
    </row>
    <row r="2101" spans="2:5" ht="22.7" customHeight="1" thickBot="1" x14ac:dyDescent="0.25">
      <c r="B2101" s="142">
        <v>42096</v>
      </c>
      <c r="C2101" s="148">
        <v>205.14</v>
      </c>
      <c r="D2101" s="148">
        <v>254.05</v>
      </c>
      <c r="E2101" s="148">
        <v>218.5</v>
      </c>
    </row>
    <row r="2102" spans="2:5" ht="22.7" customHeight="1" thickBot="1" x14ac:dyDescent="0.25">
      <c r="B2102" s="142">
        <v>42097</v>
      </c>
      <c r="C2102" s="148">
        <v>204.92</v>
      </c>
      <c r="D2102" s="148">
        <v>253.77</v>
      </c>
      <c r="E2102" s="148">
        <v>218.56</v>
      </c>
    </row>
    <row r="2103" spans="2:5" ht="22.7" customHeight="1" thickBot="1" x14ac:dyDescent="0.25">
      <c r="B2103" s="142">
        <v>42100</v>
      </c>
      <c r="C2103" s="148">
        <v>205.01</v>
      </c>
      <c r="D2103" s="148">
        <v>253.99</v>
      </c>
      <c r="E2103" s="148">
        <v>219.17</v>
      </c>
    </row>
    <row r="2104" spans="2:5" ht="22.7" customHeight="1" thickBot="1" x14ac:dyDescent="0.25">
      <c r="B2104" s="142">
        <v>42101</v>
      </c>
      <c r="C2104" s="148">
        <v>205.12</v>
      </c>
      <c r="D2104" s="148">
        <v>254.12</v>
      </c>
      <c r="E2104" s="148">
        <v>219.22</v>
      </c>
    </row>
    <row r="2105" spans="2:5" ht="22.7" customHeight="1" thickBot="1" x14ac:dyDescent="0.25">
      <c r="B2105" s="142">
        <v>42102</v>
      </c>
      <c r="C2105" s="148">
        <v>205.81</v>
      </c>
      <c r="D2105" s="148">
        <v>254.98</v>
      </c>
      <c r="E2105" s="148">
        <v>219.84</v>
      </c>
    </row>
    <row r="2106" spans="2:5" ht="22.7" customHeight="1" thickBot="1" x14ac:dyDescent="0.25">
      <c r="B2106" s="142">
        <v>42103</v>
      </c>
      <c r="C2106" s="148">
        <v>204.91</v>
      </c>
      <c r="D2106" s="148">
        <v>253.87</v>
      </c>
      <c r="E2106" s="148">
        <v>218.58</v>
      </c>
    </row>
    <row r="2107" spans="2:5" ht="22.7" customHeight="1" thickBot="1" x14ac:dyDescent="0.25">
      <c r="B2107" s="142">
        <v>42104</v>
      </c>
      <c r="C2107" s="148">
        <v>204.77</v>
      </c>
      <c r="D2107" s="148">
        <v>253.69</v>
      </c>
      <c r="E2107" s="148">
        <v>218.13</v>
      </c>
    </row>
    <row r="2108" spans="2:5" ht="22.7" customHeight="1" thickBot="1" x14ac:dyDescent="0.25">
      <c r="B2108" s="142">
        <v>42107</v>
      </c>
      <c r="C2108" s="148">
        <v>204.74</v>
      </c>
      <c r="D2108" s="148">
        <v>253.66</v>
      </c>
      <c r="E2108" s="148">
        <v>217.87</v>
      </c>
    </row>
    <row r="2109" spans="2:5" ht="22.7" customHeight="1" thickBot="1" x14ac:dyDescent="0.25">
      <c r="B2109" s="142">
        <v>42108</v>
      </c>
      <c r="C2109" s="148">
        <v>204.28</v>
      </c>
      <c r="D2109" s="148">
        <v>253.08</v>
      </c>
      <c r="E2109" s="148">
        <v>217.26</v>
      </c>
    </row>
    <row r="2110" spans="2:5" ht="22.7" customHeight="1" thickBot="1" x14ac:dyDescent="0.25">
      <c r="B2110" s="142">
        <v>42109</v>
      </c>
      <c r="C2110" s="148">
        <v>204.38</v>
      </c>
      <c r="D2110" s="148">
        <v>253.57</v>
      </c>
      <c r="E2110" s="148">
        <v>217.91</v>
      </c>
    </row>
    <row r="2111" spans="2:5" ht="22.7" customHeight="1" thickBot="1" x14ac:dyDescent="0.25">
      <c r="B2111" s="142">
        <v>42110</v>
      </c>
      <c r="C2111" s="148">
        <v>202.91</v>
      </c>
      <c r="D2111" s="148">
        <v>251.75</v>
      </c>
      <c r="E2111" s="148">
        <v>216.58</v>
      </c>
    </row>
    <row r="2112" spans="2:5" ht="22.7" customHeight="1" thickBot="1" x14ac:dyDescent="0.25">
      <c r="B2112" s="142">
        <v>42111</v>
      </c>
      <c r="C2112" s="148">
        <v>203.01</v>
      </c>
      <c r="D2112" s="148">
        <v>251.87</v>
      </c>
      <c r="E2112" s="148">
        <v>216.99</v>
      </c>
    </row>
    <row r="2113" spans="2:5" ht="22.7" customHeight="1" thickBot="1" x14ac:dyDescent="0.25">
      <c r="B2113" s="142">
        <v>42114</v>
      </c>
      <c r="C2113" s="148">
        <v>202.8</v>
      </c>
      <c r="D2113" s="148">
        <v>251.6</v>
      </c>
      <c r="E2113" s="148">
        <v>217.05</v>
      </c>
    </row>
    <row r="2114" spans="2:5" ht="22.7" customHeight="1" thickBot="1" x14ac:dyDescent="0.25">
      <c r="B2114" s="142">
        <v>42115</v>
      </c>
      <c r="C2114" s="148">
        <v>202.53</v>
      </c>
      <c r="D2114" s="148">
        <v>251.28</v>
      </c>
      <c r="E2114" s="148">
        <v>216.77</v>
      </c>
    </row>
    <row r="2115" spans="2:5" ht="22.7" customHeight="1" thickBot="1" x14ac:dyDescent="0.25">
      <c r="B2115" s="142">
        <v>42116</v>
      </c>
      <c r="C2115" s="148">
        <v>202.42</v>
      </c>
      <c r="D2115" s="148">
        <v>251.13</v>
      </c>
      <c r="E2115" s="148">
        <v>216.64</v>
      </c>
    </row>
    <row r="2116" spans="2:5" ht="22.7" customHeight="1" thickBot="1" x14ac:dyDescent="0.25">
      <c r="B2116" s="142">
        <v>42117</v>
      </c>
      <c r="C2116" s="148">
        <v>202.42</v>
      </c>
      <c r="D2116" s="148">
        <v>251.13</v>
      </c>
      <c r="E2116" s="148">
        <v>216.64</v>
      </c>
    </row>
    <row r="2117" spans="2:5" ht="22.7" customHeight="1" thickBot="1" x14ac:dyDescent="0.25">
      <c r="B2117" s="142">
        <v>42118</v>
      </c>
      <c r="C2117" s="148">
        <v>202.23</v>
      </c>
      <c r="D2117" s="148">
        <v>250.9</v>
      </c>
      <c r="E2117" s="148">
        <v>216.44</v>
      </c>
    </row>
    <row r="2118" spans="2:5" ht="22.7" customHeight="1" thickBot="1" x14ac:dyDescent="0.25">
      <c r="B2118" s="142">
        <v>42121</v>
      </c>
      <c r="C2118" s="148">
        <v>202.2</v>
      </c>
      <c r="D2118" s="148">
        <v>250.86</v>
      </c>
      <c r="E2118" s="148">
        <v>217.35</v>
      </c>
    </row>
    <row r="2119" spans="2:5" ht="22.7" customHeight="1" thickBot="1" x14ac:dyDescent="0.25">
      <c r="B2119" s="142">
        <v>42122</v>
      </c>
      <c r="C2119" s="148">
        <v>201.41</v>
      </c>
      <c r="D2119" s="148">
        <v>249.88</v>
      </c>
      <c r="E2119" s="148">
        <v>216.5</v>
      </c>
    </row>
    <row r="2120" spans="2:5" ht="22.7" customHeight="1" thickBot="1" x14ac:dyDescent="0.25">
      <c r="B2120" s="142">
        <v>42123</v>
      </c>
      <c r="C2120" s="148">
        <v>201.38</v>
      </c>
      <c r="D2120" s="148">
        <v>249.85</v>
      </c>
      <c r="E2120" s="148">
        <v>218.27</v>
      </c>
    </row>
    <row r="2121" spans="2:5" ht="22.7" customHeight="1" thickBot="1" x14ac:dyDescent="0.25">
      <c r="B2121" s="142">
        <v>42124</v>
      </c>
      <c r="C2121" s="148">
        <v>201.28</v>
      </c>
      <c r="D2121" s="148">
        <v>249.73</v>
      </c>
      <c r="E2121" s="148">
        <v>221.84</v>
      </c>
    </row>
    <row r="2122" spans="2:5" ht="22.7" customHeight="1" thickBot="1" x14ac:dyDescent="0.25">
      <c r="B2122" s="142">
        <v>42128</v>
      </c>
      <c r="C2122" s="148">
        <v>201.48</v>
      </c>
      <c r="D2122" s="148">
        <v>249.97</v>
      </c>
      <c r="E2122" s="148">
        <v>222.81</v>
      </c>
    </row>
    <row r="2123" spans="2:5" ht="22.7" customHeight="1" thickBot="1" x14ac:dyDescent="0.25">
      <c r="B2123" s="142">
        <v>42129</v>
      </c>
      <c r="C2123" s="148">
        <v>201.43</v>
      </c>
      <c r="D2123" s="148">
        <v>249.91</v>
      </c>
      <c r="E2123" s="148">
        <v>222.76</v>
      </c>
    </row>
    <row r="2124" spans="2:5" ht="22.7" customHeight="1" thickBot="1" x14ac:dyDescent="0.25">
      <c r="B2124" s="142">
        <v>42130</v>
      </c>
      <c r="C2124" s="148">
        <v>201.22</v>
      </c>
      <c r="D2124" s="148">
        <v>249.65</v>
      </c>
      <c r="E2124" s="148">
        <v>222.65</v>
      </c>
    </row>
    <row r="2125" spans="2:5" ht="22.7" customHeight="1" thickBot="1" x14ac:dyDescent="0.25">
      <c r="B2125" s="142">
        <v>42131</v>
      </c>
      <c r="C2125" s="148">
        <v>201.39</v>
      </c>
      <c r="D2125" s="148">
        <v>249.86</v>
      </c>
      <c r="E2125" s="148">
        <v>223.21</v>
      </c>
    </row>
    <row r="2126" spans="2:5" ht="22.7" customHeight="1" thickBot="1" x14ac:dyDescent="0.25">
      <c r="B2126" s="142">
        <v>42132</v>
      </c>
      <c r="C2126" s="148">
        <v>201.42</v>
      </c>
      <c r="D2126" s="148">
        <v>249.9</v>
      </c>
      <c r="E2126" s="148">
        <v>222.75</v>
      </c>
    </row>
    <row r="2127" spans="2:5" ht="22.7" customHeight="1" thickBot="1" x14ac:dyDescent="0.25">
      <c r="B2127" s="142">
        <v>42135</v>
      </c>
      <c r="C2127" s="148">
        <v>201.5</v>
      </c>
      <c r="D2127" s="148">
        <v>249.99</v>
      </c>
      <c r="E2127" s="148">
        <v>222.08</v>
      </c>
    </row>
    <row r="2128" spans="2:5" ht="22.7" customHeight="1" thickBot="1" x14ac:dyDescent="0.25">
      <c r="B2128" s="142">
        <v>42136</v>
      </c>
      <c r="C2128" s="148">
        <v>201.44</v>
      </c>
      <c r="D2128" s="148">
        <v>249.93</v>
      </c>
      <c r="E2128" s="148">
        <v>222.02</v>
      </c>
    </row>
    <row r="2129" spans="2:5" ht="22.7" customHeight="1" thickBot="1" x14ac:dyDescent="0.25">
      <c r="B2129" s="142">
        <v>42137</v>
      </c>
      <c r="C2129" s="148">
        <v>201.79</v>
      </c>
      <c r="D2129" s="148">
        <v>250.35</v>
      </c>
      <c r="E2129" s="148">
        <v>222.9</v>
      </c>
    </row>
    <row r="2130" spans="2:5" ht="22.7" customHeight="1" thickBot="1" x14ac:dyDescent="0.25">
      <c r="B2130" s="142">
        <v>42138</v>
      </c>
      <c r="C2130" s="148">
        <v>202.27</v>
      </c>
      <c r="D2130" s="148">
        <v>250.95</v>
      </c>
      <c r="E2130" s="148">
        <v>224.19</v>
      </c>
    </row>
    <row r="2131" spans="2:5" ht="22.7" customHeight="1" thickBot="1" x14ac:dyDescent="0.25">
      <c r="B2131" s="142">
        <v>42139</v>
      </c>
      <c r="C2131" s="148">
        <v>202.96</v>
      </c>
      <c r="D2131" s="148">
        <v>251.8</v>
      </c>
      <c r="E2131" s="148">
        <v>226.23</v>
      </c>
    </row>
    <row r="2132" spans="2:5" ht="22.7" customHeight="1" thickBot="1" x14ac:dyDescent="0.25">
      <c r="B2132" s="142">
        <v>42142</v>
      </c>
      <c r="C2132" s="148">
        <v>203.15</v>
      </c>
      <c r="D2132" s="148">
        <v>252.04</v>
      </c>
      <c r="E2132" s="148">
        <v>226.44</v>
      </c>
    </row>
    <row r="2133" spans="2:5" ht="22.7" customHeight="1" thickBot="1" x14ac:dyDescent="0.25">
      <c r="B2133" s="142">
        <v>42143</v>
      </c>
      <c r="C2133" s="148">
        <v>203.57</v>
      </c>
      <c r="D2133" s="148">
        <v>252.56</v>
      </c>
      <c r="E2133" s="148">
        <v>226.59</v>
      </c>
    </row>
    <row r="2134" spans="2:5" ht="22.7" customHeight="1" thickBot="1" x14ac:dyDescent="0.25">
      <c r="B2134" s="142">
        <v>42144</v>
      </c>
      <c r="C2134" s="148">
        <v>204.37</v>
      </c>
      <c r="D2134" s="148">
        <v>253.55</v>
      </c>
      <c r="E2134" s="148">
        <v>226.83</v>
      </c>
    </row>
    <row r="2135" spans="2:5" ht="22.7" customHeight="1" thickBot="1" x14ac:dyDescent="0.25">
      <c r="B2135" s="142">
        <v>42145</v>
      </c>
      <c r="C2135" s="148">
        <v>204.9</v>
      </c>
      <c r="D2135" s="148">
        <v>254.21</v>
      </c>
      <c r="E2135" s="148">
        <v>225.2</v>
      </c>
    </row>
    <row r="2136" spans="2:5" ht="22.7" customHeight="1" thickBot="1" x14ac:dyDescent="0.25">
      <c r="B2136" s="142">
        <v>42146</v>
      </c>
      <c r="C2136" s="148">
        <v>205.38</v>
      </c>
      <c r="D2136" s="148">
        <v>254.81</v>
      </c>
      <c r="E2136" s="148">
        <v>225.72</v>
      </c>
    </row>
    <row r="2137" spans="2:5" ht="22.7" customHeight="1" thickBot="1" x14ac:dyDescent="0.25">
      <c r="B2137" s="142">
        <v>42149</v>
      </c>
      <c r="C2137" s="148">
        <v>205.18</v>
      </c>
      <c r="D2137" s="148">
        <v>254.56</v>
      </c>
      <c r="E2137" s="148">
        <v>224.62</v>
      </c>
    </row>
    <row r="2138" spans="2:5" ht="22.7" customHeight="1" thickBot="1" x14ac:dyDescent="0.25">
      <c r="B2138" s="142">
        <v>42150</v>
      </c>
      <c r="C2138" s="148">
        <v>205.91</v>
      </c>
      <c r="D2138" s="148">
        <v>255.71</v>
      </c>
      <c r="E2138" s="148">
        <v>225.32</v>
      </c>
    </row>
    <row r="2139" spans="2:5" ht="22.7" customHeight="1" thickBot="1" x14ac:dyDescent="0.25">
      <c r="B2139" s="142">
        <v>42151</v>
      </c>
      <c r="C2139" s="148">
        <v>205.6</v>
      </c>
      <c r="D2139" s="148">
        <v>255.52</v>
      </c>
      <c r="E2139" s="148">
        <v>224.84</v>
      </c>
    </row>
    <row r="2140" spans="2:5" ht="22.7" customHeight="1" thickBot="1" x14ac:dyDescent="0.25">
      <c r="B2140" s="142">
        <v>42152</v>
      </c>
      <c r="C2140" s="148">
        <v>205.08</v>
      </c>
      <c r="D2140" s="148">
        <v>255.07</v>
      </c>
      <c r="E2140" s="148">
        <v>224.84</v>
      </c>
    </row>
    <row r="2141" spans="2:5" ht="22.7" customHeight="1" thickBot="1" x14ac:dyDescent="0.25">
      <c r="B2141" s="142">
        <v>42153</v>
      </c>
      <c r="C2141" s="148">
        <v>203.98</v>
      </c>
      <c r="D2141" s="148">
        <v>253.8</v>
      </c>
      <c r="E2141" s="148">
        <v>223.57</v>
      </c>
    </row>
    <row r="2142" spans="2:5" ht="22.7" customHeight="1" thickBot="1" x14ac:dyDescent="0.25">
      <c r="B2142" s="142">
        <v>42156</v>
      </c>
      <c r="C2142" s="148">
        <v>204.02</v>
      </c>
      <c r="D2142" s="148">
        <v>253.84</v>
      </c>
      <c r="E2142" s="148">
        <v>223.61</v>
      </c>
    </row>
    <row r="2143" spans="2:5" ht="22.7" customHeight="1" thickBot="1" x14ac:dyDescent="0.25">
      <c r="B2143" s="142">
        <v>42157</v>
      </c>
      <c r="C2143" s="148">
        <v>204.97</v>
      </c>
      <c r="D2143" s="148">
        <v>255.36</v>
      </c>
      <c r="E2143" s="148">
        <v>224.45</v>
      </c>
    </row>
    <row r="2144" spans="2:5" ht="22.7" customHeight="1" thickBot="1" x14ac:dyDescent="0.25">
      <c r="B2144" s="142">
        <v>42158</v>
      </c>
      <c r="C2144" s="148">
        <v>206.02</v>
      </c>
      <c r="D2144" s="148">
        <v>256.67</v>
      </c>
      <c r="E2144" s="148">
        <v>226.42</v>
      </c>
    </row>
    <row r="2145" spans="2:5" ht="22.7" customHeight="1" thickBot="1" x14ac:dyDescent="0.25">
      <c r="B2145" s="142">
        <v>42159</v>
      </c>
      <c r="C2145" s="148">
        <v>206.12</v>
      </c>
      <c r="D2145" s="148">
        <v>256.79000000000002</v>
      </c>
      <c r="E2145" s="148">
        <v>221.59</v>
      </c>
    </row>
    <row r="2146" spans="2:5" ht="22.7" customHeight="1" thickBot="1" x14ac:dyDescent="0.25">
      <c r="B2146" s="142">
        <v>42160</v>
      </c>
      <c r="C2146" s="148">
        <v>207.55</v>
      </c>
      <c r="D2146" s="148">
        <v>258.57</v>
      </c>
      <c r="E2146" s="148">
        <v>229.38</v>
      </c>
    </row>
    <row r="2147" spans="2:5" ht="22.7" customHeight="1" thickBot="1" x14ac:dyDescent="0.25">
      <c r="B2147" s="142">
        <v>42163</v>
      </c>
      <c r="C2147" s="148">
        <v>207.68</v>
      </c>
      <c r="D2147" s="148">
        <v>258.74</v>
      </c>
      <c r="E2147" s="148">
        <v>228.89</v>
      </c>
    </row>
    <row r="2148" spans="2:5" ht="22.7" customHeight="1" thickBot="1" x14ac:dyDescent="0.25">
      <c r="B2148" s="142">
        <v>42164</v>
      </c>
      <c r="C2148" s="148">
        <v>206.81</v>
      </c>
      <c r="D2148" s="148">
        <v>257.66000000000003</v>
      </c>
      <c r="E2148" s="148">
        <v>229.4</v>
      </c>
    </row>
    <row r="2149" spans="2:5" ht="22.7" customHeight="1" thickBot="1" x14ac:dyDescent="0.25">
      <c r="B2149" s="142">
        <v>42165</v>
      </c>
      <c r="C2149" s="148">
        <v>204.87</v>
      </c>
      <c r="D2149" s="148">
        <v>255.23</v>
      </c>
      <c r="E2149" s="148">
        <v>227.24</v>
      </c>
    </row>
    <row r="2150" spans="2:5" ht="22.7" customHeight="1" thickBot="1" x14ac:dyDescent="0.25">
      <c r="B2150" s="142">
        <v>42166</v>
      </c>
      <c r="C2150" s="148">
        <v>204.46</v>
      </c>
      <c r="D2150" s="148">
        <v>254.73</v>
      </c>
      <c r="E2150" s="148">
        <v>226.92</v>
      </c>
    </row>
    <row r="2151" spans="2:5" ht="22.7" customHeight="1" thickBot="1" x14ac:dyDescent="0.25">
      <c r="B2151" s="142">
        <v>42167</v>
      </c>
      <c r="C2151" s="148">
        <v>205.13</v>
      </c>
      <c r="D2151" s="148">
        <v>255.56</v>
      </c>
      <c r="E2151" s="148">
        <v>227.6</v>
      </c>
    </row>
    <row r="2152" spans="2:5" ht="22.7" customHeight="1" thickBot="1" x14ac:dyDescent="0.25">
      <c r="B2152" s="142">
        <v>42170</v>
      </c>
      <c r="C2152" s="148">
        <v>205.25</v>
      </c>
      <c r="D2152" s="148">
        <v>255.7</v>
      </c>
      <c r="E2152" s="148">
        <v>226.52</v>
      </c>
    </row>
    <row r="2153" spans="2:5" ht="22.7" customHeight="1" thickBot="1" x14ac:dyDescent="0.25">
      <c r="B2153" s="142">
        <v>42171</v>
      </c>
      <c r="C2153" s="148">
        <v>205.18</v>
      </c>
      <c r="D2153" s="148">
        <v>255.62</v>
      </c>
      <c r="E2153" s="148">
        <v>226.57</v>
      </c>
    </row>
    <row r="2154" spans="2:5" ht="22.7" customHeight="1" thickBot="1" x14ac:dyDescent="0.25">
      <c r="B2154" s="142">
        <v>42172</v>
      </c>
      <c r="C2154" s="148">
        <v>205.06</v>
      </c>
      <c r="D2154" s="148">
        <v>256.43</v>
      </c>
      <c r="E2154" s="148">
        <v>227.23</v>
      </c>
    </row>
    <row r="2155" spans="2:5" ht="22.7" customHeight="1" thickBot="1" x14ac:dyDescent="0.25">
      <c r="B2155" s="142">
        <v>42173</v>
      </c>
      <c r="C2155" s="148">
        <v>204.27</v>
      </c>
      <c r="D2155" s="148">
        <v>255.44</v>
      </c>
      <c r="E2155" s="148">
        <v>226.92</v>
      </c>
    </row>
    <row r="2156" spans="2:5" ht="22.7" customHeight="1" thickBot="1" x14ac:dyDescent="0.25">
      <c r="B2156" s="142">
        <v>42174</v>
      </c>
      <c r="C2156" s="148">
        <v>204.44</v>
      </c>
      <c r="D2156" s="148">
        <v>255.66</v>
      </c>
      <c r="E2156" s="148">
        <v>227.12</v>
      </c>
    </row>
    <row r="2157" spans="2:5" ht="22.7" customHeight="1" thickBot="1" x14ac:dyDescent="0.25">
      <c r="B2157" s="142">
        <v>42177</v>
      </c>
      <c r="C2157" s="148">
        <v>205.79</v>
      </c>
      <c r="D2157" s="148">
        <v>257.35000000000002</v>
      </c>
      <c r="E2157" s="148">
        <v>228.94</v>
      </c>
    </row>
    <row r="2158" spans="2:5" ht="22.7" customHeight="1" thickBot="1" x14ac:dyDescent="0.25">
      <c r="B2158" s="142">
        <v>42178</v>
      </c>
      <c r="C2158" s="148">
        <v>206.11</v>
      </c>
      <c r="D2158" s="148">
        <v>257.75</v>
      </c>
      <c r="E2158" s="148">
        <v>228.72</v>
      </c>
    </row>
    <row r="2159" spans="2:5" ht="22.7" customHeight="1" thickBot="1" x14ac:dyDescent="0.25">
      <c r="B2159" s="142">
        <v>42179</v>
      </c>
      <c r="C2159" s="148">
        <v>206.55</v>
      </c>
      <c r="D2159" s="148">
        <v>258.3</v>
      </c>
      <c r="E2159" s="148">
        <v>228.75</v>
      </c>
    </row>
    <row r="2160" spans="2:5" ht="22.7" customHeight="1" thickBot="1" x14ac:dyDescent="0.25">
      <c r="B2160" s="142">
        <v>42180</v>
      </c>
      <c r="C2160" s="148">
        <v>206.38</v>
      </c>
      <c r="D2160" s="148">
        <v>258.08999999999997</v>
      </c>
      <c r="E2160" s="148">
        <v>228.24</v>
      </c>
    </row>
    <row r="2161" spans="2:5" ht="22.7" customHeight="1" thickBot="1" x14ac:dyDescent="0.25">
      <c r="B2161" s="142">
        <v>42181</v>
      </c>
      <c r="C2161" s="148">
        <v>206.38</v>
      </c>
      <c r="D2161" s="148">
        <v>258.08999999999997</v>
      </c>
      <c r="E2161" s="148">
        <v>228.24</v>
      </c>
    </row>
    <row r="2162" spans="2:5" ht="22.7" customHeight="1" thickBot="1" x14ac:dyDescent="0.25">
      <c r="B2162" s="142">
        <v>42184</v>
      </c>
      <c r="C2162" s="148">
        <v>206.75</v>
      </c>
      <c r="D2162" s="148">
        <v>258.55</v>
      </c>
      <c r="E2162" s="148">
        <v>228.08</v>
      </c>
    </row>
    <row r="2163" spans="2:5" ht="22.7" customHeight="1" thickBot="1" x14ac:dyDescent="0.25">
      <c r="B2163" s="142">
        <v>42185</v>
      </c>
      <c r="C2163" s="148">
        <v>206.81</v>
      </c>
      <c r="D2163" s="148">
        <v>258.63</v>
      </c>
      <c r="E2163" s="148">
        <v>228.72</v>
      </c>
    </row>
    <row r="2164" spans="2:5" ht="22.7" customHeight="1" thickBot="1" x14ac:dyDescent="0.25">
      <c r="B2164" s="142">
        <v>42186</v>
      </c>
      <c r="C2164" s="148">
        <v>206.84</v>
      </c>
      <c r="D2164" s="148">
        <v>258.66000000000003</v>
      </c>
      <c r="E2164" s="148">
        <v>228.62</v>
      </c>
    </row>
    <row r="2165" spans="2:5" ht="22.7" customHeight="1" thickBot="1" x14ac:dyDescent="0.25">
      <c r="B2165" s="142">
        <v>42187</v>
      </c>
      <c r="C2165" s="148">
        <v>207.46</v>
      </c>
      <c r="D2165" s="148">
        <v>259.88</v>
      </c>
      <c r="E2165" s="148">
        <v>229.38</v>
      </c>
    </row>
    <row r="2166" spans="2:5" ht="22.7" customHeight="1" thickBot="1" x14ac:dyDescent="0.25">
      <c r="B2166" s="142">
        <v>42188</v>
      </c>
      <c r="C2166" s="148">
        <v>207.73</v>
      </c>
      <c r="D2166" s="148">
        <v>260.20999999999998</v>
      </c>
      <c r="E2166" s="148">
        <v>229.67</v>
      </c>
    </row>
    <row r="2167" spans="2:5" ht="22.7" customHeight="1" thickBot="1" x14ac:dyDescent="0.25">
      <c r="B2167" s="142">
        <v>42191</v>
      </c>
      <c r="C2167" s="148">
        <v>206.78</v>
      </c>
      <c r="D2167" s="148">
        <v>259.02999999999997</v>
      </c>
      <c r="E2167" s="148">
        <v>228.18</v>
      </c>
    </row>
    <row r="2168" spans="2:5" ht="22.7" customHeight="1" thickBot="1" x14ac:dyDescent="0.25">
      <c r="B2168" s="142">
        <v>42192</v>
      </c>
      <c r="C2168" s="148">
        <v>206.95</v>
      </c>
      <c r="D2168" s="148">
        <v>259.24</v>
      </c>
      <c r="E2168" s="148">
        <v>228.37</v>
      </c>
    </row>
    <row r="2169" spans="2:5" ht="22.7" customHeight="1" thickBot="1" x14ac:dyDescent="0.25">
      <c r="B2169" s="142">
        <v>42193</v>
      </c>
      <c r="C2169" s="148">
        <v>207.61</v>
      </c>
      <c r="D2169" s="148">
        <v>260.07</v>
      </c>
      <c r="E2169" s="148">
        <v>228.15</v>
      </c>
    </row>
    <row r="2170" spans="2:5" ht="22.7" customHeight="1" thickBot="1" x14ac:dyDescent="0.25">
      <c r="B2170" s="142">
        <v>42194</v>
      </c>
      <c r="C2170" s="148">
        <v>207.33</v>
      </c>
      <c r="D2170" s="148">
        <v>259.72000000000003</v>
      </c>
      <c r="E2170" s="148">
        <v>227.96</v>
      </c>
    </row>
    <row r="2171" spans="2:5" ht="22.7" customHeight="1" thickBot="1" x14ac:dyDescent="0.25">
      <c r="B2171" s="142">
        <v>42195</v>
      </c>
      <c r="C2171" s="148">
        <v>207.19</v>
      </c>
      <c r="D2171" s="148">
        <v>259.17</v>
      </c>
      <c r="E2171" s="148">
        <v>227.84</v>
      </c>
    </row>
    <row r="2172" spans="2:5" ht="22.7" customHeight="1" thickBot="1" x14ac:dyDescent="0.25">
      <c r="B2172" s="142">
        <v>42198</v>
      </c>
      <c r="C2172" s="148">
        <v>207.37</v>
      </c>
      <c r="D2172" s="148">
        <v>259.8</v>
      </c>
      <c r="E2172" s="148">
        <v>228.54</v>
      </c>
    </row>
    <row r="2173" spans="2:5" ht="22.7" customHeight="1" thickBot="1" x14ac:dyDescent="0.25">
      <c r="B2173" s="142">
        <v>42199</v>
      </c>
      <c r="C2173" s="148">
        <v>207</v>
      </c>
      <c r="D2173" s="148">
        <v>259.33999999999997</v>
      </c>
      <c r="E2173" s="148">
        <v>227.64</v>
      </c>
    </row>
    <row r="2174" spans="2:5" ht="22.7" customHeight="1" thickBot="1" x14ac:dyDescent="0.25">
      <c r="B2174" s="142">
        <v>42200</v>
      </c>
      <c r="C2174" s="148">
        <v>207.66</v>
      </c>
      <c r="D2174" s="148">
        <v>260.75</v>
      </c>
      <c r="E2174" s="148">
        <v>228.87</v>
      </c>
    </row>
    <row r="2175" spans="2:5" ht="22.7" customHeight="1" thickBot="1" x14ac:dyDescent="0.25">
      <c r="B2175" s="142">
        <v>42201</v>
      </c>
      <c r="C2175" s="148">
        <v>207.77</v>
      </c>
      <c r="D2175" s="148">
        <v>260.89999999999998</v>
      </c>
      <c r="E2175" s="148">
        <v>228.68</v>
      </c>
    </row>
    <row r="2176" spans="2:5" ht="22.7" customHeight="1" thickBot="1" x14ac:dyDescent="0.25">
      <c r="B2176" s="142">
        <v>42202</v>
      </c>
      <c r="C2176" s="148">
        <v>207.11</v>
      </c>
      <c r="D2176" s="148">
        <v>260.07</v>
      </c>
      <c r="E2176" s="148">
        <v>227.7</v>
      </c>
    </row>
    <row r="2177" spans="2:5" ht="22.7" customHeight="1" thickBot="1" x14ac:dyDescent="0.25">
      <c r="B2177" s="142">
        <v>42205</v>
      </c>
      <c r="C2177" s="148">
        <v>207.55</v>
      </c>
      <c r="D2177" s="148">
        <v>260.62</v>
      </c>
      <c r="E2177" s="148">
        <v>227.68</v>
      </c>
    </row>
    <row r="2178" spans="2:5" ht="22.7" customHeight="1" thickBot="1" x14ac:dyDescent="0.25">
      <c r="B2178" s="142">
        <v>42206</v>
      </c>
      <c r="C2178" s="148">
        <v>207.5</v>
      </c>
      <c r="D2178" s="148">
        <v>260.56</v>
      </c>
      <c r="E2178" s="148">
        <v>227.63</v>
      </c>
    </row>
    <row r="2179" spans="2:5" ht="22.7" customHeight="1" thickBot="1" x14ac:dyDescent="0.25">
      <c r="B2179" s="142">
        <v>42207</v>
      </c>
      <c r="C2179" s="148">
        <v>207.4</v>
      </c>
      <c r="D2179" s="148">
        <v>260.43</v>
      </c>
      <c r="E2179" s="148">
        <v>227.96</v>
      </c>
    </row>
    <row r="2180" spans="2:5" ht="22.7" customHeight="1" thickBot="1" x14ac:dyDescent="0.25">
      <c r="B2180" s="142">
        <v>42208</v>
      </c>
      <c r="C2180" s="148">
        <v>207.8</v>
      </c>
      <c r="D2180" s="148">
        <v>260.92</v>
      </c>
      <c r="E2180" s="148">
        <v>228.39</v>
      </c>
    </row>
    <row r="2181" spans="2:5" ht="22.7" customHeight="1" thickBot="1" x14ac:dyDescent="0.25">
      <c r="B2181" s="142">
        <v>42209</v>
      </c>
      <c r="C2181" s="148">
        <v>207.8</v>
      </c>
      <c r="D2181" s="148">
        <v>260.94</v>
      </c>
      <c r="E2181" s="148">
        <v>228.72</v>
      </c>
    </row>
    <row r="2182" spans="2:5" ht="22.7" customHeight="1" thickBot="1" x14ac:dyDescent="0.25">
      <c r="B2182" s="142">
        <v>42212</v>
      </c>
      <c r="C2182" s="148">
        <v>207.81</v>
      </c>
      <c r="D2182" s="148">
        <v>260.95</v>
      </c>
      <c r="E2182" s="148">
        <v>228.98</v>
      </c>
    </row>
    <row r="2183" spans="2:5" ht="22.7" customHeight="1" thickBot="1" x14ac:dyDescent="0.25">
      <c r="B2183" s="142">
        <v>42213</v>
      </c>
      <c r="C2183" s="148">
        <v>206.87</v>
      </c>
      <c r="D2183" s="148">
        <v>259.76</v>
      </c>
      <c r="E2183" s="148">
        <v>228.51</v>
      </c>
    </row>
    <row r="2184" spans="2:5" ht="22.7" customHeight="1" thickBot="1" x14ac:dyDescent="0.25">
      <c r="B2184" s="142">
        <v>42214</v>
      </c>
      <c r="C2184" s="148">
        <v>206.09</v>
      </c>
      <c r="D2184" s="148">
        <v>258.77999999999997</v>
      </c>
      <c r="E2184" s="148">
        <v>228.29</v>
      </c>
    </row>
    <row r="2185" spans="2:5" ht="22.7" customHeight="1" thickBot="1" x14ac:dyDescent="0.25">
      <c r="B2185" s="142">
        <v>42215</v>
      </c>
      <c r="C2185" s="148">
        <v>205.58</v>
      </c>
      <c r="D2185" s="148">
        <v>258.14</v>
      </c>
      <c r="E2185" s="148">
        <v>227.09</v>
      </c>
    </row>
    <row r="2186" spans="2:5" ht="22.7" customHeight="1" thickBot="1" x14ac:dyDescent="0.25">
      <c r="B2186" s="142">
        <v>42216</v>
      </c>
      <c r="C2186" s="148">
        <v>205.33</v>
      </c>
      <c r="D2186" s="148">
        <v>257.83</v>
      </c>
      <c r="E2186" s="148">
        <v>226.5</v>
      </c>
    </row>
    <row r="2187" spans="2:5" ht="22.7" customHeight="1" thickBot="1" x14ac:dyDescent="0.25">
      <c r="B2187" s="142">
        <v>42219</v>
      </c>
      <c r="C2187" s="148">
        <v>205.3</v>
      </c>
      <c r="D2187" s="148">
        <v>257.79000000000002</v>
      </c>
      <c r="E2187" s="148">
        <v>226.97</v>
      </c>
    </row>
    <row r="2188" spans="2:5" ht="22.7" customHeight="1" thickBot="1" x14ac:dyDescent="0.25">
      <c r="B2188" s="142">
        <v>42220</v>
      </c>
      <c r="C2188" s="148">
        <v>205.88</v>
      </c>
      <c r="D2188" s="148">
        <v>258.52</v>
      </c>
      <c r="E2188" s="148">
        <v>227.1</v>
      </c>
    </row>
    <row r="2189" spans="2:5" ht="22.7" customHeight="1" thickBot="1" x14ac:dyDescent="0.25">
      <c r="B2189" s="142">
        <v>42221</v>
      </c>
      <c r="C2189" s="148">
        <v>206</v>
      </c>
      <c r="D2189" s="148">
        <v>258.67</v>
      </c>
      <c r="E2189" s="148">
        <v>226.6</v>
      </c>
    </row>
    <row r="2190" spans="2:5" ht="22.7" customHeight="1" thickBot="1" x14ac:dyDescent="0.25">
      <c r="B2190" s="142">
        <v>42222</v>
      </c>
      <c r="C2190" s="148">
        <v>206.04</v>
      </c>
      <c r="D2190" s="148">
        <v>258.72000000000003</v>
      </c>
      <c r="E2190" s="148">
        <v>227.15</v>
      </c>
    </row>
    <row r="2191" spans="2:5" ht="22.7" customHeight="1" thickBot="1" x14ac:dyDescent="0.25">
      <c r="B2191" s="142">
        <v>42223</v>
      </c>
      <c r="C2191" s="148">
        <v>206.02</v>
      </c>
      <c r="D2191" s="148">
        <v>258.69</v>
      </c>
      <c r="E2191" s="148">
        <v>227.13</v>
      </c>
    </row>
    <row r="2192" spans="2:5" ht="22.7" customHeight="1" thickBot="1" x14ac:dyDescent="0.25">
      <c r="B2192" s="142">
        <v>42226</v>
      </c>
      <c r="C2192" s="148">
        <v>206.07</v>
      </c>
      <c r="D2192" s="148">
        <v>258.77999999999997</v>
      </c>
      <c r="E2192" s="148">
        <v>227.65</v>
      </c>
    </row>
    <row r="2193" spans="2:5" ht="22.7" customHeight="1" thickBot="1" x14ac:dyDescent="0.25">
      <c r="B2193" s="142">
        <v>42227</v>
      </c>
      <c r="C2193" s="148">
        <v>206.93</v>
      </c>
      <c r="D2193" s="148">
        <v>259.87</v>
      </c>
      <c r="E2193" s="148">
        <v>228.6</v>
      </c>
    </row>
    <row r="2194" spans="2:5" ht="22.7" customHeight="1" thickBot="1" x14ac:dyDescent="0.25">
      <c r="B2194" s="142">
        <v>42228</v>
      </c>
      <c r="C2194" s="148">
        <v>206.88</v>
      </c>
      <c r="D2194" s="148">
        <v>259.8</v>
      </c>
      <c r="E2194" s="148">
        <v>228.86</v>
      </c>
    </row>
    <row r="2195" spans="2:5" ht="22.7" customHeight="1" thickBot="1" x14ac:dyDescent="0.25">
      <c r="B2195" s="142">
        <v>42229</v>
      </c>
      <c r="C2195" s="148">
        <v>206.4</v>
      </c>
      <c r="D2195" s="148">
        <v>259.2</v>
      </c>
      <c r="E2195" s="148">
        <v>228.84</v>
      </c>
    </row>
    <row r="2196" spans="2:5" ht="22.7" customHeight="1" thickBot="1" x14ac:dyDescent="0.25">
      <c r="B2196" s="142">
        <v>42230</v>
      </c>
      <c r="C2196" s="148">
        <v>205.74</v>
      </c>
      <c r="D2196" s="148">
        <v>258.37</v>
      </c>
      <c r="E2196" s="148">
        <v>228.11</v>
      </c>
    </row>
    <row r="2197" spans="2:5" ht="22.7" customHeight="1" thickBot="1" x14ac:dyDescent="0.25">
      <c r="B2197" s="142">
        <v>42233</v>
      </c>
      <c r="C2197" s="148">
        <v>205.65</v>
      </c>
      <c r="D2197" s="148">
        <v>258.25</v>
      </c>
      <c r="E2197" s="148">
        <v>227.37</v>
      </c>
    </row>
    <row r="2198" spans="2:5" ht="22.7" customHeight="1" thickBot="1" x14ac:dyDescent="0.25">
      <c r="B2198" s="142">
        <v>42234</v>
      </c>
      <c r="C2198" s="148">
        <v>206.41</v>
      </c>
      <c r="D2198" s="148">
        <v>259.20999999999998</v>
      </c>
      <c r="E2198" s="148">
        <v>228.15</v>
      </c>
    </row>
    <row r="2199" spans="2:5" ht="22.7" customHeight="1" thickBot="1" x14ac:dyDescent="0.25">
      <c r="B2199" s="142">
        <v>42235</v>
      </c>
      <c r="C2199" s="148">
        <v>206.19</v>
      </c>
      <c r="D2199" s="148">
        <v>258.93</v>
      </c>
      <c r="E2199" s="148">
        <v>227.78</v>
      </c>
    </row>
    <row r="2200" spans="2:5" ht="22.7" customHeight="1" thickBot="1" x14ac:dyDescent="0.25">
      <c r="B2200" s="142">
        <v>42236</v>
      </c>
      <c r="C2200" s="148">
        <v>206.48</v>
      </c>
      <c r="D2200" s="148">
        <v>259.3</v>
      </c>
      <c r="E2200" s="148">
        <v>228.55</v>
      </c>
    </row>
    <row r="2201" spans="2:5" ht="22.7" customHeight="1" thickBot="1" x14ac:dyDescent="0.25">
      <c r="B2201" s="142">
        <v>42237</v>
      </c>
      <c r="C2201" s="148">
        <v>206.48</v>
      </c>
      <c r="D2201" s="148">
        <v>259.29000000000002</v>
      </c>
      <c r="E2201" s="148">
        <v>229.37</v>
      </c>
    </row>
    <row r="2202" spans="2:5" ht="22.7" customHeight="1" thickBot="1" x14ac:dyDescent="0.25">
      <c r="B2202" s="142">
        <v>42240</v>
      </c>
      <c r="C2202" s="148">
        <v>206.48</v>
      </c>
      <c r="D2202" s="148">
        <v>259.3</v>
      </c>
      <c r="E2202" s="148">
        <v>230.16</v>
      </c>
    </row>
    <row r="2203" spans="2:5" ht="22.7" customHeight="1" thickBot="1" x14ac:dyDescent="0.25">
      <c r="B2203" s="142">
        <v>42241</v>
      </c>
      <c r="C2203" s="148">
        <v>206.43</v>
      </c>
      <c r="D2203" s="148">
        <v>259.24</v>
      </c>
      <c r="E2203" s="148">
        <v>231.27</v>
      </c>
    </row>
    <row r="2204" spans="2:5" ht="22.7" customHeight="1" thickBot="1" x14ac:dyDescent="0.25">
      <c r="B2204" s="142">
        <v>42242</v>
      </c>
      <c r="C2204" s="148">
        <v>205.57</v>
      </c>
      <c r="D2204" s="148">
        <v>258.14999999999998</v>
      </c>
      <c r="E2204" s="148">
        <v>230.1</v>
      </c>
    </row>
    <row r="2205" spans="2:5" ht="22.7" customHeight="1" thickBot="1" x14ac:dyDescent="0.25">
      <c r="B2205" s="142">
        <v>42243</v>
      </c>
      <c r="C2205" s="148">
        <v>205.64</v>
      </c>
      <c r="D2205" s="148">
        <v>258.24</v>
      </c>
      <c r="E2205" s="148">
        <v>229.28</v>
      </c>
    </row>
    <row r="2206" spans="2:5" ht="22.7" customHeight="1" thickBot="1" x14ac:dyDescent="0.25">
      <c r="B2206" s="142">
        <v>42244</v>
      </c>
      <c r="C2206" s="148">
        <v>204.76</v>
      </c>
      <c r="D2206" s="148">
        <v>257.13</v>
      </c>
      <c r="E2206" s="148">
        <v>227.66</v>
      </c>
    </row>
    <row r="2207" spans="2:5" ht="22.7" customHeight="1" thickBot="1" x14ac:dyDescent="0.25">
      <c r="B2207" s="142">
        <v>42247</v>
      </c>
      <c r="C2207" s="148">
        <v>204.39</v>
      </c>
      <c r="D2207" s="148">
        <v>256.67</v>
      </c>
      <c r="E2207" s="148">
        <v>227.24</v>
      </c>
    </row>
    <row r="2208" spans="2:5" ht="22.7" customHeight="1" thickBot="1" x14ac:dyDescent="0.25">
      <c r="B2208" s="142">
        <v>42248</v>
      </c>
      <c r="C2208" s="148">
        <v>204.15</v>
      </c>
      <c r="D2208" s="148">
        <v>256.36</v>
      </c>
      <c r="E2208" s="148">
        <v>226.97</v>
      </c>
    </row>
    <row r="2209" spans="2:5" ht="22.7" customHeight="1" thickBot="1" x14ac:dyDescent="0.25">
      <c r="B2209" s="142">
        <v>42249</v>
      </c>
      <c r="C2209" s="148">
        <v>203.34</v>
      </c>
      <c r="D2209" s="148">
        <v>255.36</v>
      </c>
      <c r="E2209" s="148">
        <v>226.15</v>
      </c>
    </row>
    <row r="2210" spans="2:5" ht="22.7" customHeight="1" thickBot="1" x14ac:dyDescent="0.25">
      <c r="B2210" s="142">
        <v>42250</v>
      </c>
      <c r="C2210" s="148">
        <v>203.43</v>
      </c>
      <c r="D2210" s="148">
        <v>255.47</v>
      </c>
      <c r="E2210" s="148">
        <v>225.68</v>
      </c>
    </row>
    <row r="2211" spans="2:5" ht="22.7" customHeight="1" thickBot="1" x14ac:dyDescent="0.25">
      <c r="B2211" s="142">
        <v>42251</v>
      </c>
      <c r="C2211" s="148">
        <v>203.3</v>
      </c>
      <c r="D2211" s="148">
        <v>255.31</v>
      </c>
      <c r="E2211" s="148">
        <v>224.59</v>
      </c>
    </row>
    <row r="2212" spans="2:5" ht="22.7" customHeight="1" thickBot="1" x14ac:dyDescent="0.25">
      <c r="B2212" s="142">
        <v>42254</v>
      </c>
      <c r="C2212" s="148">
        <v>203.61</v>
      </c>
      <c r="D2212" s="148">
        <v>255.69</v>
      </c>
      <c r="E2212" s="148">
        <v>224.93</v>
      </c>
    </row>
    <row r="2213" spans="2:5" ht="22.7" customHeight="1" thickBot="1" x14ac:dyDescent="0.25">
      <c r="B2213" s="142">
        <v>42255</v>
      </c>
      <c r="C2213" s="148">
        <v>203.81</v>
      </c>
      <c r="D2213" s="148">
        <v>255.95</v>
      </c>
      <c r="E2213" s="148">
        <v>225.47</v>
      </c>
    </row>
    <row r="2214" spans="2:5" ht="22.7" customHeight="1" thickBot="1" x14ac:dyDescent="0.25">
      <c r="B2214" s="142">
        <v>42256</v>
      </c>
      <c r="C2214" s="148">
        <v>203.92</v>
      </c>
      <c r="D2214" s="148">
        <v>256.08999999999997</v>
      </c>
      <c r="E2214" s="148">
        <v>225.4</v>
      </c>
    </row>
    <row r="2215" spans="2:5" ht="22.7" customHeight="1" thickBot="1" x14ac:dyDescent="0.25">
      <c r="B2215" s="142">
        <v>42257</v>
      </c>
      <c r="C2215" s="148">
        <v>204.3</v>
      </c>
      <c r="D2215" s="148">
        <v>256.56</v>
      </c>
      <c r="E2215" s="148">
        <v>226.13</v>
      </c>
    </row>
    <row r="2216" spans="2:5" ht="22.7" customHeight="1" thickBot="1" x14ac:dyDescent="0.25">
      <c r="B2216" s="142">
        <v>42258</v>
      </c>
      <c r="C2216" s="148">
        <v>204.66</v>
      </c>
      <c r="D2216" s="148">
        <v>257.01</v>
      </c>
      <c r="E2216" s="148">
        <v>226.91</v>
      </c>
    </row>
    <row r="2217" spans="2:5" ht="22.7" customHeight="1" thickBot="1" x14ac:dyDescent="0.25">
      <c r="B2217" s="142">
        <v>42261</v>
      </c>
      <c r="C2217" s="148">
        <v>206.32</v>
      </c>
      <c r="D2217" s="148">
        <v>259.08999999999997</v>
      </c>
      <c r="E2217" s="148">
        <v>229.2</v>
      </c>
    </row>
    <row r="2218" spans="2:5" ht="22.7" customHeight="1" thickBot="1" x14ac:dyDescent="0.25">
      <c r="B2218" s="142">
        <v>42262</v>
      </c>
      <c r="C2218" s="148">
        <v>208.95</v>
      </c>
      <c r="D2218" s="148">
        <v>262.39999999999998</v>
      </c>
      <c r="E2218" s="148">
        <v>232.13</v>
      </c>
    </row>
    <row r="2219" spans="2:5" ht="22.7" customHeight="1" thickBot="1" x14ac:dyDescent="0.25">
      <c r="B2219" s="142">
        <v>42263</v>
      </c>
      <c r="C2219" s="148">
        <v>209.18</v>
      </c>
      <c r="D2219" s="148">
        <v>262.69</v>
      </c>
      <c r="E2219" s="148">
        <v>232.38</v>
      </c>
    </row>
    <row r="2220" spans="2:5" ht="22.7" customHeight="1" thickBot="1" x14ac:dyDescent="0.25">
      <c r="B2220" s="142">
        <v>42264</v>
      </c>
      <c r="C2220" s="148">
        <v>208.83</v>
      </c>
      <c r="D2220" s="148">
        <v>262.25</v>
      </c>
      <c r="E2220" s="148">
        <v>231.99</v>
      </c>
    </row>
    <row r="2221" spans="2:5" ht="22.7" customHeight="1" thickBot="1" x14ac:dyDescent="0.25">
      <c r="B2221" s="142">
        <v>42268</v>
      </c>
      <c r="C2221" s="148">
        <v>208.43</v>
      </c>
      <c r="D2221" s="148">
        <v>261.74</v>
      </c>
      <c r="E2221" s="148">
        <v>231.54</v>
      </c>
    </row>
    <row r="2222" spans="2:5" ht="22.7" customHeight="1" thickBot="1" x14ac:dyDescent="0.25">
      <c r="B2222" s="142">
        <v>42269</v>
      </c>
      <c r="C2222" s="148">
        <v>208.31</v>
      </c>
      <c r="D2222" s="148">
        <v>261.60000000000002</v>
      </c>
      <c r="E2222" s="148">
        <v>230.77</v>
      </c>
    </row>
    <row r="2223" spans="2:5" ht="22.7" customHeight="1" thickBot="1" x14ac:dyDescent="0.25">
      <c r="B2223" s="142">
        <v>42270</v>
      </c>
      <c r="C2223" s="148">
        <v>207.72</v>
      </c>
      <c r="D2223" s="148">
        <v>260.85000000000002</v>
      </c>
      <c r="E2223" s="148">
        <v>229.6</v>
      </c>
    </row>
    <row r="2224" spans="2:5" ht="22.7" customHeight="1" thickBot="1" x14ac:dyDescent="0.25">
      <c r="B2224" s="142">
        <v>42271</v>
      </c>
      <c r="C2224" s="148">
        <v>207.73</v>
      </c>
      <c r="D2224" s="148">
        <v>260.86</v>
      </c>
      <c r="E2224" s="148">
        <v>229.29</v>
      </c>
    </row>
    <row r="2225" spans="2:5" ht="22.7" customHeight="1" thickBot="1" x14ac:dyDescent="0.25">
      <c r="B2225" s="142">
        <v>42272</v>
      </c>
      <c r="C2225" s="148">
        <v>207.72</v>
      </c>
      <c r="D2225" s="148">
        <v>260.85000000000002</v>
      </c>
      <c r="E2225" s="148">
        <v>228.51</v>
      </c>
    </row>
    <row r="2226" spans="2:5" ht="22.7" customHeight="1" thickBot="1" x14ac:dyDescent="0.25">
      <c r="B2226" s="142">
        <v>42275</v>
      </c>
      <c r="C2226" s="148">
        <v>208.04</v>
      </c>
      <c r="D2226" s="148">
        <v>261.26</v>
      </c>
      <c r="E2226" s="148">
        <v>228.87</v>
      </c>
    </row>
    <row r="2227" spans="2:5" ht="22.7" customHeight="1" thickBot="1" x14ac:dyDescent="0.25">
      <c r="B2227" s="142">
        <v>42276</v>
      </c>
      <c r="C2227" s="148">
        <v>207.98</v>
      </c>
      <c r="D2227" s="148">
        <v>261.2</v>
      </c>
      <c r="E2227" s="148">
        <v>229.01</v>
      </c>
    </row>
    <row r="2228" spans="2:5" ht="22.7" customHeight="1" thickBot="1" x14ac:dyDescent="0.25">
      <c r="B2228" s="142">
        <v>42277</v>
      </c>
      <c r="C2228" s="148">
        <v>206.95</v>
      </c>
      <c r="D2228" s="148">
        <v>259.91000000000003</v>
      </c>
      <c r="E2228" s="148">
        <v>227.88</v>
      </c>
    </row>
    <row r="2229" spans="2:5" ht="22.7" customHeight="1" thickBot="1" x14ac:dyDescent="0.25">
      <c r="B2229" s="142">
        <v>42278</v>
      </c>
      <c r="C2229" s="148">
        <v>205.45</v>
      </c>
      <c r="D2229" s="148">
        <v>258.02</v>
      </c>
      <c r="E2229" s="148">
        <v>225.41</v>
      </c>
    </row>
    <row r="2230" spans="2:5" ht="22.7" customHeight="1" thickBot="1" x14ac:dyDescent="0.25">
      <c r="B2230" s="142">
        <v>42279</v>
      </c>
      <c r="C2230" s="148">
        <v>205.77</v>
      </c>
      <c r="D2230" s="148">
        <v>258.43</v>
      </c>
      <c r="E2230" s="148">
        <v>225.77</v>
      </c>
    </row>
    <row r="2231" spans="2:5" ht="22.7" customHeight="1" thickBot="1" x14ac:dyDescent="0.25">
      <c r="B2231" s="142">
        <v>42282</v>
      </c>
      <c r="C2231" s="148">
        <v>205.74</v>
      </c>
      <c r="D2231" s="148">
        <v>258.39</v>
      </c>
      <c r="E2231" s="148">
        <v>225.42</v>
      </c>
    </row>
    <row r="2232" spans="2:5" ht="22.7" customHeight="1" thickBot="1" x14ac:dyDescent="0.25">
      <c r="B2232" s="142">
        <v>42283</v>
      </c>
      <c r="C2232" s="148">
        <v>205.87</v>
      </c>
      <c r="D2232" s="148">
        <v>258.55</v>
      </c>
      <c r="E2232" s="148">
        <v>225.31</v>
      </c>
    </row>
    <row r="2233" spans="2:5" ht="22.7" customHeight="1" thickBot="1" x14ac:dyDescent="0.25">
      <c r="B2233" s="142">
        <v>42284</v>
      </c>
      <c r="C2233" s="148">
        <v>205.65</v>
      </c>
      <c r="D2233" s="148">
        <v>258.27999999999997</v>
      </c>
      <c r="E2233" s="148">
        <v>226.01</v>
      </c>
    </row>
    <row r="2234" spans="2:5" ht="22.7" customHeight="1" thickBot="1" x14ac:dyDescent="0.25">
      <c r="B2234" s="142">
        <v>42285</v>
      </c>
      <c r="C2234" s="148">
        <v>205.22</v>
      </c>
      <c r="D2234" s="148">
        <v>257.73</v>
      </c>
      <c r="E2234" s="148">
        <v>225.53</v>
      </c>
    </row>
    <row r="2235" spans="2:5" ht="22.7" customHeight="1" thickBot="1" x14ac:dyDescent="0.25">
      <c r="B2235" s="142">
        <v>42286</v>
      </c>
      <c r="C2235" s="148">
        <v>204.81</v>
      </c>
      <c r="D2235" s="148">
        <v>257.22000000000003</v>
      </c>
      <c r="E2235" s="148">
        <v>225.27</v>
      </c>
    </row>
    <row r="2236" spans="2:5" ht="22.7" customHeight="1" thickBot="1" x14ac:dyDescent="0.25">
      <c r="B2236" s="142">
        <v>42289</v>
      </c>
      <c r="C2236" s="148">
        <v>202.51</v>
      </c>
      <c r="D2236" s="148">
        <v>254.33</v>
      </c>
      <c r="E2236" s="148">
        <v>223.42</v>
      </c>
    </row>
    <row r="2237" spans="2:5" ht="22.7" customHeight="1" thickBot="1" x14ac:dyDescent="0.25">
      <c r="B2237" s="142">
        <v>42290</v>
      </c>
      <c r="C2237" s="148">
        <v>202.06</v>
      </c>
      <c r="D2237" s="148">
        <v>253.76</v>
      </c>
      <c r="E2237" s="148">
        <v>223.05</v>
      </c>
    </row>
    <row r="2238" spans="2:5" ht="22.7" customHeight="1" thickBot="1" x14ac:dyDescent="0.25">
      <c r="B2238" s="142">
        <v>42291</v>
      </c>
      <c r="C2238" s="148">
        <v>202</v>
      </c>
      <c r="D2238" s="148">
        <v>253.74</v>
      </c>
      <c r="E2238" s="148">
        <v>223.22</v>
      </c>
    </row>
    <row r="2239" spans="2:5" ht="22.7" customHeight="1" thickBot="1" x14ac:dyDescent="0.25">
      <c r="B2239" s="142">
        <v>42292</v>
      </c>
      <c r="C2239" s="148">
        <v>201.15</v>
      </c>
      <c r="D2239" s="148">
        <v>252.66</v>
      </c>
      <c r="E2239" s="148">
        <v>223.2</v>
      </c>
    </row>
    <row r="2240" spans="2:5" ht="22.7" customHeight="1" thickBot="1" x14ac:dyDescent="0.25">
      <c r="B2240" s="142">
        <v>42293</v>
      </c>
      <c r="C2240" s="148">
        <v>201</v>
      </c>
      <c r="D2240" s="148">
        <v>252.49</v>
      </c>
      <c r="E2240" s="148">
        <v>222.42</v>
      </c>
    </row>
    <row r="2241" spans="2:5" ht="22.7" customHeight="1" thickBot="1" x14ac:dyDescent="0.25">
      <c r="B2241" s="142">
        <v>42296</v>
      </c>
      <c r="C2241" s="148">
        <v>200.94</v>
      </c>
      <c r="D2241" s="148">
        <v>252.41</v>
      </c>
      <c r="E2241" s="148">
        <v>222.35</v>
      </c>
    </row>
    <row r="2242" spans="2:5" ht="22.7" customHeight="1" thickBot="1" x14ac:dyDescent="0.25">
      <c r="B2242" s="142">
        <v>42297</v>
      </c>
      <c r="C2242" s="148">
        <v>200.83</v>
      </c>
      <c r="D2242" s="148">
        <v>252.27</v>
      </c>
      <c r="E2242" s="148">
        <v>222.04</v>
      </c>
    </row>
    <row r="2243" spans="2:5" ht="22.7" customHeight="1" thickBot="1" x14ac:dyDescent="0.25">
      <c r="B2243" s="142">
        <v>42298</v>
      </c>
      <c r="C2243" s="148">
        <v>200.41</v>
      </c>
      <c r="D2243" s="148">
        <v>251.74</v>
      </c>
      <c r="E2243" s="148">
        <v>221.58</v>
      </c>
    </row>
    <row r="2244" spans="2:5" ht="22.7" customHeight="1" thickBot="1" x14ac:dyDescent="0.25">
      <c r="B2244" s="142">
        <v>42299</v>
      </c>
      <c r="C2244" s="148">
        <v>200.39</v>
      </c>
      <c r="D2244" s="148">
        <v>251.72</v>
      </c>
      <c r="E2244" s="148">
        <v>221.56</v>
      </c>
    </row>
    <row r="2245" spans="2:5" ht="22.7" customHeight="1" thickBot="1" x14ac:dyDescent="0.25">
      <c r="B2245" s="142">
        <v>42300</v>
      </c>
      <c r="C2245" s="148">
        <v>200.63</v>
      </c>
      <c r="D2245" s="148">
        <v>252.01</v>
      </c>
      <c r="E2245" s="148">
        <v>219.86</v>
      </c>
    </row>
    <row r="2246" spans="2:5" ht="22.7" customHeight="1" thickBot="1" x14ac:dyDescent="0.25">
      <c r="B2246" s="142">
        <v>42303</v>
      </c>
      <c r="C2246" s="148">
        <v>200.57</v>
      </c>
      <c r="D2246" s="148">
        <v>251.94</v>
      </c>
      <c r="E2246" s="148">
        <v>219.07</v>
      </c>
    </row>
    <row r="2247" spans="2:5" ht="22.7" customHeight="1" thickBot="1" x14ac:dyDescent="0.25">
      <c r="B2247" s="142">
        <v>42304</v>
      </c>
      <c r="C2247" s="148">
        <v>200.2</v>
      </c>
      <c r="D2247" s="148">
        <v>251.48</v>
      </c>
      <c r="E2247" s="148">
        <v>219.09</v>
      </c>
    </row>
    <row r="2248" spans="2:5" ht="22.7" customHeight="1" thickBot="1" x14ac:dyDescent="0.25">
      <c r="B2248" s="142">
        <v>42305</v>
      </c>
      <c r="C2248" s="148">
        <v>200.22</v>
      </c>
      <c r="D2248" s="148">
        <v>251.5</v>
      </c>
      <c r="E2248" s="148">
        <v>218.5</v>
      </c>
    </row>
    <row r="2249" spans="2:5" ht="22.7" customHeight="1" thickBot="1" x14ac:dyDescent="0.25">
      <c r="B2249" s="142">
        <v>42306</v>
      </c>
      <c r="C2249" s="148">
        <v>199.93</v>
      </c>
      <c r="D2249" s="148">
        <v>251.13</v>
      </c>
      <c r="E2249" s="148">
        <v>217.59</v>
      </c>
    </row>
    <row r="2250" spans="2:5" ht="22.7" customHeight="1" thickBot="1" x14ac:dyDescent="0.25">
      <c r="B2250" s="142">
        <v>42307</v>
      </c>
      <c r="C2250" s="148">
        <v>199.99</v>
      </c>
      <c r="D2250" s="148">
        <v>251.21</v>
      </c>
      <c r="E2250" s="148">
        <v>217.9</v>
      </c>
    </row>
    <row r="2251" spans="2:5" ht="22.7" customHeight="1" thickBot="1" x14ac:dyDescent="0.25">
      <c r="B2251" s="142">
        <v>42311</v>
      </c>
      <c r="C2251" s="148">
        <v>199.57</v>
      </c>
      <c r="D2251" s="148">
        <v>250.68</v>
      </c>
      <c r="E2251" s="148">
        <v>217.44</v>
      </c>
    </row>
    <row r="2252" spans="2:5" ht="22.7" customHeight="1" thickBot="1" x14ac:dyDescent="0.25">
      <c r="B2252" s="142">
        <v>42312</v>
      </c>
      <c r="C2252" s="148">
        <v>199.54</v>
      </c>
      <c r="D2252" s="148">
        <v>250.65</v>
      </c>
      <c r="E2252" s="148">
        <v>216.81</v>
      </c>
    </row>
    <row r="2253" spans="2:5" ht="22.7" customHeight="1" thickBot="1" x14ac:dyDescent="0.25">
      <c r="B2253" s="142">
        <v>42313</v>
      </c>
      <c r="C2253" s="148">
        <v>199.56</v>
      </c>
      <c r="D2253" s="148">
        <v>250.67</v>
      </c>
      <c r="E2253" s="148">
        <v>216.59</v>
      </c>
    </row>
    <row r="2254" spans="2:5" ht="22.7" customHeight="1" thickBot="1" x14ac:dyDescent="0.25">
      <c r="B2254" s="142">
        <v>42314</v>
      </c>
      <c r="C2254" s="148">
        <v>199.08</v>
      </c>
      <c r="D2254" s="148">
        <v>250.07</v>
      </c>
      <c r="E2254" s="148">
        <v>216.08</v>
      </c>
    </row>
    <row r="2255" spans="2:5" ht="22.7" customHeight="1" thickBot="1" x14ac:dyDescent="0.25">
      <c r="B2255" s="142">
        <v>42317</v>
      </c>
      <c r="C2255" s="148">
        <v>198.8</v>
      </c>
      <c r="D2255" s="148">
        <v>249.72</v>
      </c>
      <c r="E2255" s="148">
        <v>213.73</v>
      </c>
    </row>
    <row r="2256" spans="2:5" ht="22.7" customHeight="1" thickBot="1" x14ac:dyDescent="0.25">
      <c r="B2256" s="142">
        <v>42318</v>
      </c>
      <c r="C2256" s="148">
        <v>198.87</v>
      </c>
      <c r="D2256" s="148">
        <v>249.81</v>
      </c>
      <c r="E2256" s="148">
        <v>213.81</v>
      </c>
    </row>
    <row r="2257" spans="2:5" ht="22.7" customHeight="1" thickBot="1" x14ac:dyDescent="0.25">
      <c r="B2257" s="142">
        <v>42320</v>
      </c>
      <c r="C2257" s="148">
        <v>198.82</v>
      </c>
      <c r="D2257" s="148">
        <v>249.74</v>
      </c>
      <c r="E2257" s="148">
        <v>214.15</v>
      </c>
    </row>
    <row r="2258" spans="2:5" ht="22.7" customHeight="1" thickBot="1" x14ac:dyDescent="0.25">
      <c r="B2258" s="142">
        <v>42321</v>
      </c>
      <c r="C2258" s="148">
        <v>198.95</v>
      </c>
      <c r="D2258" s="148">
        <v>249.91</v>
      </c>
      <c r="E2258" s="148">
        <v>214.59</v>
      </c>
    </row>
    <row r="2259" spans="2:5" ht="22.7" customHeight="1" thickBot="1" x14ac:dyDescent="0.25">
      <c r="B2259" s="142">
        <v>42324</v>
      </c>
      <c r="C2259" s="148">
        <v>198.82</v>
      </c>
      <c r="D2259" s="148">
        <v>249.74</v>
      </c>
      <c r="E2259" s="148">
        <v>214.15</v>
      </c>
    </row>
    <row r="2260" spans="2:5" ht="22.7" customHeight="1" thickBot="1" x14ac:dyDescent="0.25">
      <c r="B2260" s="142">
        <v>42325</v>
      </c>
      <c r="C2260" s="148">
        <v>198.67</v>
      </c>
      <c r="D2260" s="148">
        <v>249.56</v>
      </c>
      <c r="E2260" s="148">
        <v>213.59</v>
      </c>
    </row>
    <row r="2261" spans="2:5" ht="22.7" customHeight="1" thickBot="1" x14ac:dyDescent="0.25">
      <c r="B2261" s="142">
        <v>42326</v>
      </c>
      <c r="C2261" s="148">
        <v>198.62</v>
      </c>
      <c r="D2261" s="148">
        <v>249.49</v>
      </c>
      <c r="E2261" s="148">
        <v>213.53</v>
      </c>
    </row>
    <row r="2262" spans="2:5" ht="22.7" customHeight="1" thickBot="1" x14ac:dyDescent="0.25">
      <c r="B2262" s="142">
        <v>42327</v>
      </c>
      <c r="C2262" s="148">
        <v>198.1</v>
      </c>
      <c r="D2262" s="148">
        <v>248.83</v>
      </c>
      <c r="E2262" s="148">
        <v>213.67</v>
      </c>
    </row>
    <row r="2263" spans="2:5" ht="22.7" customHeight="1" thickBot="1" x14ac:dyDescent="0.25">
      <c r="B2263" s="142">
        <v>42328</v>
      </c>
      <c r="C2263" s="148">
        <v>197.69</v>
      </c>
      <c r="D2263" s="148">
        <v>248.32</v>
      </c>
      <c r="E2263" s="148">
        <v>213.34</v>
      </c>
    </row>
    <row r="2264" spans="2:5" ht="22.7" customHeight="1" thickBot="1" x14ac:dyDescent="0.25">
      <c r="B2264" s="142">
        <v>42331</v>
      </c>
      <c r="C2264" s="148">
        <v>197.38</v>
      </c>
      <c r="D2264" s="148">
        <v>247.94</v>
      </c>
      <c r="E2264" s="148">
        <v>212.73</v>
      </c>
    </row>
    <row r="2265" spans="2:5" ht="22.7" customHeight="1" thickBot="1" x14ac:dyDescent="0.25">
      <c r="B2265" s="142">
        <v>42332</v>
      </c>
      <c r="C2265" s="148">
        <v>197.38</v>
      </c>
      <c r="D2265" s="148">
        <v>247.94</v>
      </c>
      <c r="E2265" s="148">
        <v>212.72</v>
      </c>
    </row>
    <row r="2266" spans="2:5" ht="22.7" customHeight="1" thickBot="1" x14ac:dyDescent="0.25">
      <c r="B2266" s="142">
        <v>42333</v>
      </c>
      <c r="C2266" s="148">
        <v>197.61</v>
      </c>
      <c r="D2266" s="148">
        <v>248.22</v>
      </c>
      <c r="E2266" s="148">
        <v>213.08</v>
      </c>
    </row>
    <row r="2267" spans="2:5" ht="22.7" customHeight="1" thickBot="1" x14ac:dyDescent="0.25">
      <c r="B2267" s="142">
        <v>42334</v>
      </c>
      <c r="C2267" s="148">
        <v>197.25</v>
      </c>
      <c r="D2267" s="148">
        <v>247.83</v>
      </c>
      <c r="E2267" s="148">
        <v>213.62</v>
      </c>
    </row>
    <row r="2268" spans="2:5" ht="22.7" customHeight="1" thickBot="1" x14ac:dyDescent="0.25">
      <c r="B2268" s="142">
        <v>42335</v>
      </c>
      <c r="C2268" s="148">
        <v>196.93</v>
      </c>
      <c r="D2268" s="148">
        <v>247.63</v>
      </c>
      <c r="E2268" s="148">
        <v>213.09</v>
      </c>
    </row>
    <row r="2269" spans="2:5" ht="22.7" customHeight="1" thickBot="1" x14ac:dyDescent="0.25">
      <c r="B2269" s="142">
        <v>42338</v>
      </c>
      <c r="C2269" s="148">
        <v>197.62</v>
      </c>
      <c r="D2269" s="148">
        <v>248.83</v>
      </c>
      <c r="E2269" s="148">
        <v>214.07</v>
      </c>
    </row>
    <row r="2270" spans="2:5" ht="22.7" customHeight="1" thickBot="1" x14ac:dyDescent="0.25">
      <c r="B2270" s="142">
        <v>42339</v>
      </c>
      <c r="C2270" s="148">
        <v>198.01</v>
      </c>
      <c r="D2270" s="148">
        <v>249.32</v>
      </c>
      <c r="E2270" s="148">
        <v>213.62</v>
      </c>
    </row>
    <row r="2271" spans="2:5" ht="22.7" customHeight="1" thickBot="1" x14ac:dyDescent="0.25">
      <c r="B2271" s="142">
        <v>42340</v>
      </c>
      <c r="C2271" s="148">
        <v>197.85</v>
      </c>
      <c r="D2271" s="148">
        <v>249.13</v>
      </c>
      <c r="E2271" s="148">
        <v>213.8</v>
      </c>
    </row>
    <row r="2272" spans="2:5" ht="22.7" customHeight="1" thickBot="1" x14ac:dyDescent="0.25">
      <c r="B2272" s="142">
        <v>42341</v>
      </c>
      <c r="C2272" s="148">
        <v>197.86</v>
      </c>
      <c r="D2272" s="148">
        <v>249.14</v>
      </c>
      <c r="E2272" s="148">
        <v>213.7</v>
      </c>
    </row>
    <row r="2273" spans="2:5" ht="22.7" customHeight="1" thickBot="1" x14ac:dyDescent="0.25">
      <c r="B2273" s="142">
        <v>42342</v>
      </c>
      <c r="C2273" s="148">
        <v>197.36</v>
      </c>
      <c r="D2273" s="148">
        <v>248.51</v>
      </c>
      <c r="E2273" s="148">
        <v>215.2</v>
      </c>
    </row>
    <row r="2274" spans="2:5" ht="22.7" customHeight="1" thickBot="1" x14ac:dyDescent="0.25">
      <c r="B2274" s="142">
        <v>42345</v>
      </c>
      <c r="C2274" s="148">
        <v>196.9</v>
      </c>
      <c r="D2274" s="148">
        <v>247.93</v>
      </c>
      <c r="E2274" s="148">
        <v>214.64</v>
      </c>
    </row>
    <row r="2275" spans="2:5" ht="22.7" customHeight="1" thickBot="1" x14ac:dyDescent="0.25">
      <c r="B2275" s="142">
        <v>42346</v>
      </c>
      <c r="C2275" s="148">
        <v>196.93</v>
      </c>
      <c r="D2275" s="148">
        <v>247.98</v>
      </c>
      <c r="E2275" s="148">
        <v>214.56</v>
      </c>
    </row>
    <row r="2276" spans="2:5" ht="22.7" customHeight="1" thickBot="1" x14ac:dyDescent="0.25">
      <c r="B2276" s="142">
        <v>42347</v>
      </c>
      <c r="C2276" s="148">
        <v>197.1</v>
      </c>
      <c r="D2276" s="148">
        <v>248.18</v>
      </c>
      <c r="E2276" s="148">
        <v>214.86</v>
      </c>
    </row>
    <row r="2277" spans="2:5" ht="22.7" customHeight="1" thickBot="1" x14ac:dyDescent="0.25">
      <c r="B2277" s="142">
        <v>42348</v>
      </c>
      <c r="C2277" s="148">
        <v>197.06</v>
      </c>
      <c r="D2277" s="148">
        <v>248.14</v>
      </c>
      <c r="E2277" s="148">
        <v>215.29</v>
      </c>
    </row>
    <row r="2278" spans="2:5" ht="22.7" customHeight="1" thickBot="1" x14ac:dyDescent="0.25">
      <c r="B2278" s="142">
        <v>42349</v>
      </c>
      <c r="C2278" s="148">
        <v>196.54</v>
      </c>
      <c r="D2278" s="148">
        <v>247.48</v>
      </c>
      <c r="E2278" s="148">
        <v>214.43</v>
      </c>
    </row>
    <row r="2279" spans="2:5" ht="22.7" customHeight="1" thickBot="1" x14ac:dyDescent="0.25">
      <c r="B2279" s="142">
        <v>42352</v>
      </c>
      <c r="C2279" s="148">
        <v>196.97</v>
      </c>
      <c r="D2279" s="148">
        <v>247.65</v>
      </c>
      <c r="E2279" s="148">
        <v>214.57</v>
      </c>
    </row>
    <row r="2280" spans="2:5" ht="22.7" customHeight="1" thickBot="1" x14ac:dyDescent="0.25">
      <c r="B2280" s="142">
        <v>42353</v>
      </c>
      <c r="C2280" s="148">
        <v>196.64</v>
      </c>
      <c r="D2280" s="148">
        <v>247.64</v>
      </c>
      <c r="E2280" s="148">
        <v>214.69</v>
      </c>
    </row>
    <row r="2281" spans="2:5" ht="22.7" customHeight="1" thickBot="1" x14ac:dyDescent="0.25">
      <c r="B2281" s="142">
        <v>42354</v>
      </c>
      <c r="C2281" s="148">
        <v>197.28</v>
      </c>
      <c r="D2281" s="148">
        <v>248.44</v>
      </c>
      <c r="E2281" s="148">
        <v>214.96</v>
      </c>
    </row>
    <row r="2282" spans="2:5" ht="22.7" customHeight="1" thickBot="1" x14ac:dyDescent="0.25">
      <c r="B2282" s="142">
        <v>42355</v>
      </c>
      <c r="C2282" s="148">
        <v>196.8</v>
      </c>
      <c r="D2282" s="148">
        <v>247.85</v>
      </c>
      <c r="E2282" s="148">
        <v>214.04</v>
      </c>
    </row>
    <row r="2283" spans="2:5" ht="22.7" customHeight="1" thickBot="1" x14ac:dyDescent="0.25">
      <c r="B2283" s="142">
        <v>42356</v>
      </c>
      <c r="C2283" s="148">
        <v>196.78</v>
      </c>
      <c r="D2283" s="148">
        <v>247.82</v>
      </c>
      <c r="E2283" s="148">
        <v>214.02</v>
      </c>
    </row>
    <row r="2284" spans="2:5" ht="22.7" customHeight="1" thickBot="1" x14ac:dyDescent="0.25">
      <c r="B2284" s="142">
        <v>42359</v>
      </c>
      <c r="C2284" s="148">
        <v>197.79</v>
      </c>
      <c r="D2284" s="148">
        <v>249.09</v>
      </c>
      <c r="E2284" s="148">
        <v>215.23</v>
      </c>
    </row>
    <row r="2285" spans="2:5" ht="22.7" customHeight="1" thickBot="1" x14ac:dyDescent="0.25">
      <c r="B2285" s="142">
        <v>42360</v>
      </c>
      <c r="C2285" s="148">
        <v>198.43</v>
      </c>
      <c r="D2285" s="148">
        <v>249.9</v>
      </c>
      <c r="E2285" s="148">
        <v>216.1</v>
      </c>
    </row>
    <row r="2286" spans="2:5" ht="22.7" customHeight="1" thickBot="1" x14ac:dyDescent="0.25">
      <c r="B2286" s="142">
        <v>42361</v>
      </c>
      <c r="C2286" s="148">
        <v>198.59</v>
      </c>
      <c r="D2286" s="148">
        <v>250.1</v>
      </c>
      <c r="E2286" s="148">
        <v>216.58</v>
      </c>
    </row>
    <row r="2287" spans="2:5" ht="22.7" customHeight="1" thickBot="1" x14ac:dyDescent="0.25">
      <c r="B2287" s="142">
        <v>42362</v>
      </c>
      <c r="C2287" s="148">
        <v>198.91</v>
      </c>
      <c r="D2287" s="148">
        <v>250.5</v>
      </c>
      <c r="E2287" s="148">
        <v>216.92</v>
      </c>
    </row>
    <row r="2288" spans="2:5" ht="22.7" customHeight="1" thickBot="1" x14ac:dyDescent="0.25">
      <c r="B2288" s="142">
        <v>42366</v>
      </c>
      <c r="C2288" s="148">
        <v>198.9</v>
      </c>
      <c r="D2288" s="148">
        <v>250.49</v>
      </c>
      <c r="E2288" s="148">
        <v>217.03</v>
      </c>
    </row>
    <row r="2289" spans="2:5" ht="22.7" customHeight="1" thickBot="1" x14ac:dyDescent="0.25">
      <c r="B2289" s="142">
        <v>42367</v>
      </c>
      <c r="C2289" s="148">
        <v>198.77</v>
      </c>
      <c r="D2289" s="148">
        <v>250.94</v>
      </c>
      <c r="E2289" s="148">
        <v>217.43</v>
      </c>
    </row>
    <row r="2290" spans="2:5" ht="22.7" customHeight="1" thickBot="1" x14ac:dyDescent="0.25">
      <c r="B2290" s="142">
        <v>42368</v>
      </c>
      <c r="C2290" s="148">
        <v>199.29</v>
      </c>
      <c r="D2290" s="148">
        <v>251.6</v>
      </c>
      <c r="E2290" s="148">
        <v>217.88</v>
      </c>
    </row>
    <row r="2291" spans="2:5" ht="22.7" customHeight="1" thickBot="1" x14ac:dyDescent="0.25">
      <c r="B2291" s="142">
        <v>42369</v>
      </c>
      <c r="C2291" s="148">
        <v>199.34</v>
      </c>
      <c r="D2291" s="148">
        <v>251.66</v>
      </c>
      <c r="E2291" s="148">
        <v>218.05</v>
      </c>
    </row>
    <row r="2292" spans="2:5" ht="22.7" customHeight="1" thickBot="1" x14ac:dyDescent="0.25">
      <c r="B2292" s="142">
        <v>42373</v>
      </c>
      <c r="C2292" s="148">
        <v>198.92</v>
      </c>
      <c r="D2292" s="148">
        <v>251.86</v>
      </c>
      <c r="E2292" s="148">
        <v>217.62</v>
      </c>
    </row>
    <row r="2293" spans="2:5" ht="22.7" customHeight="1" thickBot="1" x14ac:dyDescent="0.25">
      <c r="B2293" s="142">
        <v>42374</v>
      </c>
      <c r="C2293" s="148">
        <v>198.76</v>
      </c>
      <c r="D2293" s="148">
        <v>251.66</v>
      </c>
      <c r="E2293" s="148">
        <v>217.04</v>
      </c>
    </row>
    <row r="2294" spans="2:5" ht="22.7" customHeight="1" thickBot="1" x14ac:dyDescent="0.25">
      <c r="B2294" s="142">
        <v>42375</v>
      </c>
      <c r="C2294" s="148">
        <v>198.85</v>
      </c>
      <c r="D2294" s="148">
        <v>251.78</v>
      </c>
      <c r="E2294" s="148">
        <v>217.14</v>
      </c>
    </row>
    <row r="2295" spans="2:5" ht="22.7" customHeight="1" thickBot="1" x14ac:dyDescent="0.25">
      <c r="B2295" s="142">
        <v>42376</v>
      </c>
      <c r="C2295" s="148">
        <v>198.72</v>
      </c>
      <c r="D2295" s="148">
        <v>251.62</v>
      </c>
      <c r="E2295" s="148">
        <v>217.12</v>
      </c>
    </row>
    <row r="2296" spans="2:5" ht="22.7" customHeight="1" thickBot="1" x14ac:dyDescent="0.25">
      <c r="B2296" s="142">
        <v>42377</v>
      </c>
      <c r="C2296" s="148">
        <v>198.12</v>
      </c>
      <c r="D2296" s="148">
        <v>250.86</v>
      </c>
      <c r="E2296" s="148">
        <v>216.58</v>
      </c>
    </row>
    <row r="2297" spans="2:5" ht="22.7" customHeight="1" thickBot="1" x14ac:dyDescent="0.25">
      <c r="B2297" s="142">
        <v>42380</v>
      </c>
      <c r="C2297" s="148">
        <v>198.34</v>
      </c>
      <c r="D2297" s="148">
        <v>251.4</v>
      </c>
      <c r="E2297" s="148">
        <v>217.23</v>
      </c>
    </row>
    <row r="2298" spans="2:5" ht="22.7" customHeight="1" thickBot="1" x14ac:dyDescent="0.25">
      <c r="B2298" s="142">
        <v>42381</v>
      </c>
      <c r="C2298" s="148">
        <v>197.49</v>
      </c>
      <c r="D2298" s="148">
        <v>250.32</v>
      </c>
      <c r="E2298" s="148">
        <v>216.3</v>
      </c>
    </row>
    <row r="2299" spans="2:5" ht="22.7" customHeight="1" thickBot="1" x14ac:dyDescent="0.25">
      <c r="B2299" s="142">
        <v>42382</v>
      </c>
      <c r="C2299" s="148">
        <v>198.12</v>
      </c>
      <c r="D2299" s="148">
        <v>251.12</v>
      </c>
      <c r="E2299" s="148">
        <v>216.81</v>
      </c>
    </row>
    <row r="2300" spans="2:5" ht="22.7" customHeight="1" thickBot="1" x14ac:dyDescent="0.25">
      <c r="B2300" s="142">
        <v>42383</v>
      </c>
      <c r="C2300" s="148">
        <v>198.58</v>
      </c>
      <c r="D2300" s="148">
        <v>251.7</v>
      </c>
      <c r="E2300" s="148">
        <v>217.49</v>
      </c>
    </row>
    <row r="2301" spans="2:5" ht="22.7" customHeight="1" thickBot="1" x14ac:dyDescent="0.25">
      <c r="B2301" s="142">
        <v>42384</v>
      </c>
      <c r="C2301" s="148">
        <v>198.55</v>
      </c>
      <c r="D2301" s="148">
        <v>252.35</v>
      </c>
      <c r="E2301" s="148">
        <v>218.04</v>
      </c>
    </row>
    <row r="2302" spans="2:5" ht="22.7" customHeight="1" thickBot="1" x14ac:dyDescent="0.25">
      <c r="B2302" s="142">
        <v>42387</v>
      </c>
      <c r="C2302" s="148">
        <v>198.11</v>
      </c>
      <c r="D2302" s="148">
        <v>251.79</v>
      </c>
      <c r="E2302" s="148">
        <v>217.56</v>
      </c>
    </row>
    <row r="2303" spans="2:5" ht="22.7" customHeight="1" thickBot="1" x14ac:dyDescent="0.25">
      <c r="B2303" s="142">
        <v>42388</v>
      </c>
      <c r="C2303" s="148">
        <v>197.73</v>
      </c>
      <c r="D2303" s="148">
        <v>251.3</v>
      </c>
      <c r="E2303" s="148">
        <v>217.14</v>
      </c>
    </row>
    <row r="2304" spans="2:5" ht="22.7" customHeight="1" thickBot="1" x14ac:dyDescent="0.25">
      <c r="B2304" s="142">
        <v>42389</v>
      </c>
      <c r="C2304" s="148">
        <v>198.14</v>
      </c>
      <c r="D2304" s="148">
        <v>251.83</v>
      </c>
      <c r="E2304" s="148">
        <v>217.3</v>
      </c>
    </row>
    <row r="2305" spans="2:5" ht="22.7" customHeight="1" thickBot="1" x14ac:dyDescent="0.25">
      <c r="B2305" s="142">
        <v>42390</v>
      </c>
      <c r="C2305" s="148">
        <v>198.76</v>
      </c>
      <c r="D2305" s="148">
        <v>252.62</v>
      </c>
      <c r="E2305" s="148">
        <v>218.28</v>
      </c>
    </row>
    <row r="2306" spans="2:5" ht="22.7" customHeight="1" thickBot="1" x14ac:dyDescent="0.25">
      <c r="B2306" s="142">
        <v>42391</v>
      </c>
      <c r="C2306" s="148">
        <v>198.79</v>
      </c>
      <c r="D2306" s="148">
        <v>252.66</v>
      </c>
      <c r="E2306" s="148">
        <v>217.6</v>
      </c>
    </row>
    <row r="2307" spans="2:5" ht="22.7" customHeight="1" thickBot="1" x14ac:dyDescent="0.25">
      <c r="B2307" s="142">
        <v>42394</v>
      </c>
      <c r="C2307" s="148">
        <v>198.92</v>
      </c>
      <c r="D2307" s="148">
        <v>252.82</v>
      </c>
      <c r="E2307" s="148">
        <v>217.68</v>
      </c>
    </row>
    <row r="2308" spans="2:5" ht="22.7" customHeight="1" thickBot="1" x14ac:dyDescent="0.25">
      <c r="B2308" s="142">
        <v>42395</v>
      </c>
      <c r="C2308" s="148">
        <v>198.4</v>
      </c>
      <c r="D2308" s="148">
        <v>252.16</v>
      </c>
      <c r="E2308" s="148">
        <v>217.23</v>
      </c>
    </row>
    <row r="2309" spans="2:5" ht="22.7" customHeight="1" thickBot="1" x14ac:dyDescent="0.25">
      <c r="B2309" s="142">
        <v>42396</v>
      </c>
      <c r="C2309" s="148">
        <v>198.44</v>
      </c>
      <c r="D2309" s="148">
        <v>252.21</v>
      </c>
      <c r="E2309" s="148">
        <v>217.39</v>
      </c>
    </row>
    <row r="2310" spans="2:5" ht="22.7" customHeight="1" thickBot="1" x14ac:dyDescent="0.25">
      <c r="B2310" s="142">
        <v>42397</v>
      </c>
      <c r="C2310" s="148">
        <v>198.49</v>
      </c>
      <c r="D2310" s="148">
        <v>252.27</v>
      </c>
      <c r="E2310" s="148">
        <v>217.57</v>
      </c>
    </row>
    <row r="2311" spans="2:5" ht="22.7" customHeight="1" thickBot="1" x14ac:dyDescent="0.25">
      <c r="B2311" s="142">
        <v>42398</v>
      </c>
      <c r="C2311" s="148">
        <v>199.53</v>
      </c>
      <c r="D2311" s="148">
        <v>253.59</v>
      </c>
      <c r="E2311" s="148">
        <v>219.12</v>
      </c>
    </row>
    <row r="2312" spans="2:5" ht="22.7" customHeight="1" thickBot="1" x14ac:dyDescent="0.25">
      <c r="B2312" s="142">
        <v>42402</v>
      </c>
      <c r="C2312" s="148">
        <v>199.02</v>
      </c>
      <c r="D2312" s="148">
        <v>252.95</v>
      </c>
      <c r="E2312" s="148">
        <v>218.57</v>
      </c>
    </row>
    <row r="2313" spans="2:5" ht="22.7" customHeight="1" thickBot="1" x14ac:dyDescent="0.25">
      <c r="B2313" s="142">
        <v>42403</v>
      </c>
      <c r="C2313" s="148">
        <v>199.3</v>
      </c>
      <c r="D2313" s="148">
        <v>253.34</v>
      </c>
      <c r="E2313" s="148">
        <v>218.9</v>
      </c>
    </row>
    <row r="2314" spans="2:5" ht="22.7" customHeight="1" thickBot="1" x14ac:dyDescent="0.25">
      <c r="B2314" s="142">
        <v>42404</v>
      </c>
      <c r="C2314" s="148">
        <v>199.3</v>
      </c>
      <c r="D2314" s="148">
        <v>253.34</v>
      </c>
      <c r="E2314" s="148">
        <v>219.5</v>
      </c>
    </row>
    <row r="2315" spans="2:5" ht="22.7" customHeight="1" thickBot="1" x14ac:dyDescent="0.25">
      <c r="B2315" s="142">
        <v>42405</v>
      </c>
      <c r="C2315" s="148">
        <v>199.23</v>
      </c>
      <c r="D2315" s="148">
        <v>253.25</v>
      </c>
      <c r="E2315" s="148">
        <v>220.15</v>
      </c>
    </row>
    <row r="2316" spans="2:5" ht="22.7" customHeight="1" thickBot="1" x14ac:dyDescent="0.25">
      <c r="B2316" s="142">
        <v>42409</v>
      </c>
      <c r="C2316" s="148">
        <v>199.3</v>
      </c>
      <c r="D2316" s="148">
        <v>253.34</v>
      </c>
      <c r="E2316" s="148">
        <v>220.41</v>
      </c>
    </row>
    <row r="2317" spans="2:5" ht="22.7" customHeight="1" thickBot="1" x14ac:dyDescent="0.25">
      <c r="B2317" s="142">
        <v>42410</v>
      </c>
      <c r="C2317" s="148">
        <v>199.27</v>
      </c>
      <c r="D2317" s="148">
        <v>253.31</v>
      </c>
      <c r="E2317" s="148">
        <v>220.99</v>
      </c>
    </row>
    <row r="2318" spans="2:5" ht="22.7" customHeight="1" thickBot="1" x14ac:dyDescent="0.25">
      <c r="B2318" s="142">
        <v>42411</v>
      </c>
      <c r="C2318" s="148">
        <v>199.16</v>
      </c>
      <c r="D2318" s="148">
        <v>253.16</v>
      </c>
      <c r="E2318" s="148">
        <v>220.86</v>
      </c>
    </row>
    <row r="2319" spans="2:5" ht="22.7" customHeight="1" thickBot="1" x14ac:dyDescent="0.25">
      <c r="B2319" s="142">
        <v>42412</v>
      </c>
      <c r="C2319" s="148">
        <v>198.88</v>
      </c>
      <c r="D2319" s="148">
        <v>252.81</v>
      </c>
      <c r="E2319" s="148">
        <v>220.56</v>
      </c>
    </row>
    <row r="2320" spans="2:5" ht="22.7" customHeight="1" thickBot="1" x14ac:dyDescent="0.25">
      <c r="B2320" s="142">
        <v>42415</v>
      </c>
      <c r="C2320" s="148">
        <v>199.43</v>
      </c>
      <c r="D2320" s="148">
        <v>253.51</v>
      </c>
      <c r="E2320" s="148">
        <v>220.86</v>
      </c>
    </row>
    <row r="2321" spans="2:5" ht="22.7" customHeight="1" thickBot="1" x14ac:dyDescent="0.25">
      <c r="B2321" s="142">
        <v>42416</v>
      </c>
      <c r="C2321" s="148">
        <v>199.98</v>
      </c>
      <c r="D2321" s="148">
        <v>254.2</v>
      </c>
      <c r="E2321" s="148">
        <v>221.1</v>
      </c>
    </row>
    <row r="2322" spans="2:5" ht="22.7" customHeight="1" thickBot="1" x14ac:dyDescent="0.25">
      <c r="B2322" s="142">
        <v>42417</v>
      </c>
      <c r="C2322" s="148">
        <v>199.9</v>
      </c>
      <c r="D2322" s="148">
        <v>254.1</v>
      </c>
      <c r="E2322" s="148">
        <v>221.01</v>
      </c>
    </row>
    <row r="2323" spans="2:5" ht="22.7" customHeight="1" thickBot="1" x14ac:dyDescent="0.25">
      <c r="B2323" s="142">
        <v>42418</v>
      </c>
      <c r="C2323" s="148">
        <v>200.13</v>
      </c>
      <c r="D2323" s="148">
        <v>254.4</v>
      </c>
      <c r="E2323" s="148">
        <v>221.27</v>
      </c>
    </row>
    <row r="2324" spans="2:5" ht="22.7" customHeight="1" thickBot="1" x14ac:dyDescent="0.25">
      <c r="B2324" s="142">
        <v>42419</v>
      </c>
      <c r="C2324" s="148">
        <v>199.79</v>
      </c>
      <c r="D2324" s="148">
        <v>253.97</v>
      </c>
      <c r="E2324" s="148">
        <v>222.49</v>
      </c>
    </row>
    <row r="2325" spans="2:5" ht="22.7" customHeight="1" thickBot="1" x14ac:dyDescent="0.25">
      <c r="B2325" s="142">
        <v>42422</v>
      </c>
      <c r="C2325" s="148">
        <v>199.63</v>
      </c>
      <c r="D2325" s="148">
        <v>253.76</v>
      </c>
      <c r="E2325" s="148">
        <v>222.92</v>
      </c>
    </row>
    <row r="2326" spans="2:5" ht="22.7" customHeight="1" thickBot="1" x14ac:dyDescent="0.25">
      <c r="B2326" s="142">
        <v>42423</v>
      </c>
      <c r="C2326" s="148">
        <v>199.07</v>
      </c>
      <c r="D2326" s="148">
        <v>253.05</v>
      </c>
      <c r="E2326" s="148">
        <v>221.81</v>
      </c>
    </row>
    <row r="2327" spans="2:5" ht="22.7" customHeight="1" thickBot="1" x14ac:dyDescent="0.25">
      <c r="B2327" s="142">
        <v>42424</v>
      </c>
      <c r="C2327" s="148">
        <v>198.98</v>
      </c>
      <c r="D2327" s="148">
        <v>252.94</v>
      </c>
      <c r="E2327" s="148">
        <v>221.59</v>
      </c>
    </row>
    <row r="2328" spans="2:5" ht="22.7" customHeight="1" thickBot="1" x14ac:dyDescent="0.25">
      <c r="B2328" s="142">
        <v>42425</v>
      </c>
      <c r="C2328" s="148">
        <v>198.49</v>
      </c>
      <c r="D2328" s="148">
        <v>252.31</v>
      </c>
      <c r="E2328" s="148">
        <v>221.04</v>
      </c>
    </row>
    <row r="2329" spans="2:5" ht="22.7" customHeight="1" thickBot="1" x14ac:dyDescent="0.25">
      <c r="B2329" s="142">
        <v>42426</v>
      </c>
      <c r="C2329" s="148">
        <v>198.13</v>
      </c>
      <c r="D2329" s="148">
        <v>251.86</v>
      </c>
      <c r="E2329" s="148">
        <v>219.25</v>
      </c>
    </row>
    <row r="2330" spans="2:5" ht="22.7" customHeight="1" thickBot="1" x14ac:dyDescent="0.25">
      <c r="B2330" s="142">
        <v>42429</v>
      </c>
      <c r="C2330" s="148">
        <v>197.87</v>
      </c>
      <c r="D2330" s="148">
        <v>251.52</v>
      </c>
      <c r="E2330" s="148">
        <v>218.35</v>
      </c>
    </row>
    <row r="2331" spans="2:5" ht="22.7" customHeight="1" thickBot="1" x14ac:dyDescent="0.25">
      <c r="B2331" s="142">
        <v>42430</v>
      </c>
      <c r="C2331" s="148">
        <v>197.08</v>
      </c>
      <c r="D2331" s="148">
        <v>250.68</v>
      </c>
      <c r="E2331" s="148">
        <v>217.32</v>
      </c>
    </row>
    <row r="2332" spans="2:5" ht="22.7" customHeight="1" thickBot="1" x14ac:dyDescent="0.25">
      <c r="B2332" s="142">
        <v>42431</v>
      </c>
      <c r="C2332" s="148">
        <v>197.61</v>
      </c>
      <c r="D2332" s="148">
        <v>251.35</v>
      </c>
      <c r="E2332" s="148">
        <v>217.9</v>
      </c>
    </row>
    <row r="2333" spans="2:5" ht="22.7" customHeight="1" thickBot="1" x14ac:dyDescent="0.25">
      <c r="B2333" s="142">
        <v>42432</v>
      </c>
      <c r="C2333" s="148">
        <v>197.43</v>
      </c>
      <c r="D2333" s="148">
        <v>251.13</v>
      </c>
      <c r="E2333" s="148">
        <v>217.59</v>
      </c>
    </row>
    <row r="2334" spans="2:5" ht="22.7" customHeight="1" thickBot="1" x14ac:dyDescent="0.25">
      <c r="B2334" s="142">
        <v>42433</v>
      </c>
      <c r="C2334" s="148">
        <v>197.88</v>
      </c>
      <c r="D2334" s="148">
        <v>251.71</v>
      </c>
      <c r="E2334" s="148">
        <v>218.51</v>
      </c>
    </row>
    <row r="2335" spans="2:5" ht="22.7" customHeight="1" thickBot="1" x14ac:dyDescent="0.25">
      <c r="B2335" s="142">
        <v>42437</v>
      </c>
      <c r="C2335" s="148">
        <v>197.9</v>
      </c>
      <c r="D2335" s="148">
        <v>251.72</v>
      </c>
      <c r="E2335" s="148">
        <v>218.7</v>
      </c>
    </row>
    <row r="2336" spans="2:5" ht="22.7" customHeight="1" thickBot="1" x14ac:dyDescent="0.25">
      <c r="B2336" s="142">
        <v>42438</v>
      </c>
      <c r="C2336" s="148">
        <v>198.4</v>
      </c>
      <c r="D2336" s="148">
        <v>252.36</v>
      </c>
      <c r="E2336" s="148">
        <v>219.02</v>
      </c>
    </row>
    <row r="2337" spans="2:5" ht="22.7" customHeight="1" thickBot="1" x14ac:dyDescent="0.25">
      <c r="B2337" s="142">
        <v>42439</v>
      </c>
      <c r="C2337" s="148">
        <v>198.17</v>
      </c>
      <c r="D2337" s="148">
        <v>252.07</v>
      </c>
      <c r="E2337" s="148">
        <v>218.76</v>
      </c>
    </row>
    <row r="2338" spans="2:5" ht="22.7" customHeight="1" thickBot="1" x14ac:dyDescent="0.25">
      <c r="B2338" s="142">
        <v>42440</v>
      </c>
      <c r="C2338" s="148">
        <v>198.12</v>
      </c>
      <c r="D2338" s="148">
        <v>252.01</v>
      </c>
      <c r="E2338" s="148">
        <v>219.67</v>
      </c>
    </row>
    <row r="2339" spans="2:5" ht="22.7" customHeight="1" thickBot="1" x14ac:dyDescent="0.25">
      <c r="B2339" s="142">
        <v>42443</v>
      </c>
      <c r="C2339" s="148">
        <v>198.08</v>
      </c>
      <c r="D2339" s="148">
        <v>251.96</v>
      </c>
      <c r="E2339" s="148">
        <v>219.63</v>
      </c>
    </row>
    <row r="2340" spans="2:5" ht="22.7" customHeight="1" thickBot="1" x14ac:dyDescent="0.25">
      <c r="B2340" s="142">
        <v>42444</v>
      </c>
      <c r="C2340" s="148">
        <v>197.64</v>
      </c>
      <c r="D2340" s="148">
        <v>251.4</v>
      </c>
      <c r="E2340" s="148">
        <v>219.02</v>
      </c>
    </row>
    <row r="2341" spans="2:5" ht="22.7" customHeight="1" thickBot="1" x14ac:dyDescent="0.25">
      <c r="B2341" s="142">
        <v>42445</v>
      </c>
      <c r="C2341" s="148">
        <v>197.56965008740613</v>
      </c>
      <c r="D2341" s="148">
        <v>251.3</v>
      </c>
      <c r="E2341" s="148">
        <v>218.93560606060421</v>
      </c>
    </row>
    <row r="2342" spans="2:5" ht="22.7" customHeight="1" thickBot="1" x14ac:dyDescent="0.25">
      <c r="B2342" s="142">
        <v>42446</v>
      </c>
      <c r="C2342" s="148">
        <v>197.80363176378745</v>
      </c>
      <c r="D2342" s="148">
        <v>251.59761451340634</v>
      </c>
      <c r="E2342" s="148">
        <v>219.80040218194489</v>
      </c>
    </row>
    <row r="2343" spans="2:5" ht="22.7" customHeight="1" thickBot="1" x14ac:dyDescent="0.25">
      <c r="B2343" s="142">
        <v>42447</v>
      </c>
      <c r="C2343" s="148">
        <v>197.53</v>
      </c>
      <c r="D2343" s="148">
        <v>251.25</v>
      </c>
      <c r="E2343" s="148">
        <v>220.41</v>
      </c>
    </row>
    <row r="2344" spans="2:5" ht="22.7" customHeight="1" thickBot="1" x14ac:dyDescent="0.25">
      <c r="B2344" s="142">
        <v>42450</v>
      </c>
      <c r="C2344" s="148">
        <v>197.48</v>
      </c>
      <c r="D2344" s="148">
        <v>251.19</v>
      </c>
      <c r="E2344" s="148">
        <v>220.3</v>
      </c>
    </row>
    <row r="2345" spans="2:5" ht="22.7" customHeight="1" thickBot="1" x14ac:dyDescent="0.25">
      <c r="B2345" s="142">
        <v>42451</v>
      </c>
      <c r="C2345" s="148">
        <v>197.33</v>
      </c>
      <c r="D2345" s="148">
        <v>250.99</v>
      </c>
      <c r="E2345" s="148">
        <v>220.12</v>
      </c>
    </row>
    <row r="2346" spans="2:5" ht="22.7" customHeight="1" thickBot="1" x14ac:dyDescent="0.25">
      <c r="B2346" s="142">
        <v>42452</v>
      </c>
      <c r="C2346" s="148">
        <v>197.26</v>
      </c>
      <c r="D2346" s="148">
        <v>250.91</v>
      </c>
      <c r="E2346" s="148">
        <v>219.99</v>
      </c>
    </row>
    <row r="2347" spans="2:5" ht="22.7" customHeight="1" thickBot="1" x14ac:dyDescent="0.25">
      <c r="B2347" s="142">
        <v>42453</v>
      </c>
      <c r="C2347" s="148">
        <v>197.5</v>
      </c>
      <c r="D2347" s="148">
        <v>251.21</v>
      </c>
      <c r="E2347" s="148">
        <v>220.25</v>
      </c>
    </row>
    <row r="2348" spans="2:5" ht="22.7" customHeight="1" thickBot="1" x14ac:dyDescent="0.25">
      <c r="B2348" s="142">
        <v>42454</v>
      </c>
      <c r="C2348" s="148">
        <v>197.12</v>
      </c>
      <c r="D2348" s="148">
        <v>250.73</v>
      </c>
      <c r="E2348" s="148">
        <v>219.22</v>
      </c>
    </row>
    <row r="2349" spans="2:5" ht="22.7" customHeight="1" thickBot="1" x14ac:dyDescent="0.25">
      <c r="B2349" s="142">
        <v>42457</v>
      </c>
      <c r="C2349" s="148">
        <v>197.23</v>
      </c>
      <c r="D2349" s="148">
        <v>250.87</v>
      </c>
      <c r="E2349" s="148">
        <v>219.35</v>
      </c>
    </row>
    <row r="2350" spans="2:5" ht="22.7" customHeight="1" thickBot="1" x14ac:dyDescent="0.25">
      <c r="B2350" s="142">
        <v>42458</v>
      </c>
      <c r="C2350" s="148">
        <v>197.29</v>
      </c>
      <c r="D2350" s="148">
        <v>251.03</v>
      </c>
      <c r="E2350" s="148">
        <v>219.55</v>
      </c>
    </row>
    <row r="2351" spans="2:5" ht="22.7" customHeight="1" thickBot="1" x14ac:dyDescent="0.25">
      <c r="B2351" s="142">
        <v>42459</v>
      </c>
      <c r="C2351" s="148">
        <v>197.25</v>
      </c>
      <c r="D2351" s="148">
        <v>250.98</v>
      </c>
      <c r="E2351" s="148">
        <v>219.87</v>
      </c>
    </row>
    <row r="2352" spans="2:5" ht="22.7" customHeight="1" thickBot="1" x14ac:dyDescent="0.25">
      <c r="B2352" s="142">
        <v>42460</v>
      </c>
      <c r="C2352" s="148">
        <v>197.39</v>
      </c>
      <c r="D2352" s="148">
        <v>251.15</v>
      </c>
      <c r="E2352" s="148">
        <v>220.2</v>
      </c>
    </row>
    <row r="2353" spans="2:5" ht="22.7" customHeight="1" thickBot="1" x14ac:dyDescent="0.25">
      <c r="B2353" s="142">
        <v>42461</v>
      </c>
      <c r="C2353" s="148">
        <v>197.9030531914774</v>
      </c>
      <c r="D2353" s="148">
        <v>251.81</v>
      </c>
      <c r="E2353" s="148">
        <v>221.0852651304811</v>
      </c>
    </row>
    <row r="2354" spans="2:5" ht="22.7" customHeight="1" thickBot="1" x14ac:dyDescent="0.25">
      <c r="B2354" s="142">
        <v>42464</v>
      </c>
      <c r="C2354" s="148">
        <v>197.90066351964782</v>
      </c>
      <c r="D2354" s="148">
        <v>251.80695940384092</v>
      </c>
      <c r="E2354" s="148">
        <v>221.20541919851107</v>
      </c>
    </row>
    <row r="2355" spans="2:5" ht="22.7" customHeight="1" thickBot="1" x14ac:dyDescent="0.25">
      <c r="B2355" s="142">
        <v>42465</v>
      </c>
      <c r="C2355" s="148">
        <v>197.71</v>
      </c>
      <c r="D2355" s="148">
        <v>251.57</v>
      </c>
      <c r="E2355" s="148">
        <v>221.18</v>
      </c>
    </row>
    <row r="2356" spans="2:5" ht="22.7" customHeight="1" thickBot="1" x14ac:dyDescent="0.25">
      <c r="B2356" s="142">
        <v>42466</v>
      </c>
      <c r="C2356" s="148">
        <v>198.97</v>
      </c>
      <c r="D2356" s="148">
        <v>253.17</v>
      </c>
      <c r="E2356" s="148">
        <v>222.59</v>
      </c>
    </row>
    <row r="2357" spans="2:5" ht="22.7" customHeight="1" thickBot="1" x14ac:dyDescent="0.25">
      <c r="B2357" s="142">
        <v>42467</v>
      </c>
      <c r="C2357" s="148">
        <v>198.71</v>
      </c>
      <c r="D2357" s="148">
        <v>252.84</v>
      </c>
      <c r="E2357" s="148">
        <v>222.49</v>
      </c>
    </row>
    <row r="2358" spans="2:5" ht="22.7" customHeight="1" thickBot="1" x14ac:dyDescent="0.25">
      <c r="B2358" s="142">
        <v>42471</v>
      </c>
      <c r="C2358" s="148">
        <v>198.68</v>
      </c>
      <c r="D2358" s="148">
        <v>252.83</v>
      </c>
      <c r="E2358" s="148">
        <v>222.6</v>
      </c>
    </row>
    <row r="2359" spans="2:5" ht="22.7" customHeight="1" thickBot="1" x14ac:dyDescent="0.25">
      <c r="B2359" s="142">
        <v>42472</v>
      </c>
      <c r="C2359" s="148">
        <v>198.68</v>
      </c>
      <c r="D2359" s="148">
        <v>252.84</v>
      </c>
      <c r="E2359" s="148">
        <v>222.73</v>
      </c>
    </row>
    <row r="2360" spans="2:5" ht="22.7" customHeight="1" thickBot="1" x14ac:dyDescent="0.25">
      <c r="B2360" s="142">
        <v>42473</v>
      </c>
      <c r="C2360" s="148">
        <v>198.5</v>
      </c>
      <c r="D2360" s="148">
        <v>252.6</v>
      </c>
      <c r="E2360" s="148">
        <v>222.4</v>
      </c>
    </row>
    <row r="2361" spans="2:5" ht="22.7" customHeight="1" thickBot="1" x14ac:dyDescent="0.25">
      <c r="B2361" s="142">
        <v>42474</v>
      </c>
      <c r="C2361" s="148">
        <v>198.46</v>
      </c>
      <c r="D2361" s="148">
        <v>252.26</v>
      </c>
      <c r="E2361" s="148">
        <v>221.87</v>
      </c>
    </row>
    <row r="2362" spans="2:5" ht="22.7" customHeight="1" thickBot="1" x14ac:dyDescent="0.25">
      <c r="B2362" s="142">
        <v>42475</v>
      </c>
      <c r="C2362" s="148">
        <v>198.46</v>
      </c>
      <c r="D2362" s="148">
        <v>252.26</v>
      </c>
      <c r="E2362" s="148">
        <v>221.87</v>
      </c>
    </row>
    <row r="2363" spans="2:5" ht="22.7" customHeight="1" thickBot="1" x14ac:dyDescent="0.25">
      <c r="B2363" s="142">
        <v>42478</v>
      </c>
      <c r="C2363" s="148">
        <v>198.25</v>
      </c>
      <c r="D2363" s="148">
        <v>252.75</v>
      </c>
      <c r="E2363" s="148">
        <v>222.15</v>
      </c>
    </row>
    <row r="2364" spans="2:5" ht="22.7" customHeight="1" thickBot="1" x14ac:dyDescent="0.25">
      <c r="B2364" s="142">
        <v>42479</v>
      </c>
      <c r="C2364" s="148">
        <v>198.26</v>
      </c>
      <c r="D2364" s="148">
        <v>252.75</v>
      </c>
      <c r="E2364" s="148">
        <v>221.73</v>
      </c>
    </row>
    <row r="2365" spans="2:5" ht="22.7" customHeight="1" thickBot="1" x14ac:dyDescent="0.25">
      <c r="B2365" s="142">
        <v>42480</v>
      </c>
      <c r="C2365" s="148">
        <v>198.32</v>
      </c>
      <c r="D2365" s="148">
        <v>252.84</v>
      </c>
      <c r="E2365" s="148">
        <v>222.73</v>
      </c>
    </row>
    <row r="2366" spans="2:5" ht="22.7" customHeight="1" thickBot="1" x14ac:dyDescent="0.25">
      <c r="B2366" s="142">
        <v>42481</v>
      </c>
      <c r="C2366" s="148">
        <v>198.36</v>
      </c>
      <c r="D2366" s="148">
        <v>252.89</v>
      </c>
      <c r="E2366" s="148">
        <v>222.71</v>
      </c>
    </row>
    <row r="2367" spans="2:5" ht="22.7" customHeight="1" thickBot="1" x14ac:dyDescent="0.25">
      <c r="B2367" s="142">
        <v>42482</v>
      </c>
      <c r="C2367" s="148">
        <v>198.18</v>
      </c>
      <c r="D2367" s="148">
        <v>252.66</v>
      </c>
      <c r="E2367" s="148">
        <v>222.51</v>
      </c>
    </row>
    <row r="2368" spans="2:5" ht="22.7" customHeight="1" thickBot="1" x14ac:dyDescent="0.25">
      <c r="B2368" s="142">
        <v>42485</v>
      </c>
      <c r="C2368" s="148">
        <v>198</v>
      </c>
      <c r="D2368" s="148">
        <v>252.42</v>
      </c>
      <c r="E2368" s="148">
        <v>221.99</v>
      </c>
    </row>
    <row r="2369" spans="2:5" ht="22.7" customHeight="1" thickBot="1" x14ac:dyDescent="0.25">
      <c r="B2369" s="142">
        <v>42486</v>
      </c>
      <c r="C2369" s="148">
        <v>197.86</v>
      </c>
      <c r="D2369" s="148">
        <v>252.25</v>
      </c>
      <c r="E2369" s="148">
        <v>221.84</v>
      </c>
    </row>
    <row r="2370" spans="2:5" ht="22.7" customHeight="1" thickBot="1" x14ac:dyDescent="0.25">
      <c r="B2370" s="142">
        <v>42487</v>
      </c>
      <c r="C2370" s="148">
        <v>197.75</v>
      </c>
      <c r="D2370" s="148">
        <v>252.11</v>
      </c>
      <c r="E2370" s="148">
        <v>221.72</v>
      </c>
    </row>
    <row r="2371" spans="2:5" ht="22.7" customHeight="1" thickBot="1" x14ac:dyDescent="0.25">
      <c r="B2371" s="142">
        <v>42488</v>
      </c>
      <c r="C2371" s="148">
        <v>197.62</v>
      </c>
      <c r="D2371" s="148">
        <v>251.94</v>
      </c>
      <c r="E2371" s="148">
        <v>221.57</v>
      </c>
    </row>
    <row r="2372" spans="2:5" ht="22.7" customHeight="1" thickBot="1" x14ac:dyDescent="0.25">
      <c r="B2372" s="142">
        <v>42489</v>
      </c>
      <c r="C2372" s="148">
        <v>198.07</v>
      </c>
      <c r="D2372" s="148">
        <v>252.52</v>
      </c>
      <c r="E2372" s="148">
        <v>222.57</v>
      </c>
    </row>
    <row r="2373" spans="2:5" ht="22.7" customHeight="1" thickBot="1" x14ac:dyDescent="0.25">
      <c r="B2373" s="142">
        <v>42492</v>
      </c>
      <c r="C2373" s="148">
        <v>198.04</v>
      </c>
      <c r="D2373" s="148">
        <v>252.48</v>
      </c>
      <c r="E2373" s="148">
        <v>223.16</v>
      </c>
    </row>
    <row r="2374" spans="2:5" ht="22.7" customHeight="1" thickBot="1" x14ac:dyDescent="0.25">
      <c r="B2374" s="142">
        <v>42493</v>
      </c>
      <c r="C2374" s="148">
        <v>198.03</v>
      </c>
      <c r="D2374" s="148">
        <v>252.47</v>
      </c>
      <c r="E2374" s="148">
        <v>223.15</v>
      </c>
    </row>
    <row r="2375" spans="2:5" ht="22.7" customHeight="1" thickBot="1" x14ac:dyDescent="0.25">
      <c r="B2375" s="142">
        <v>42494</v>
      </c>
      <c r="C2375" s="148">
        <v>198.05</v>
      </c>
      <c r="D2375" s="148">
        <v>252.49</v>
      </c>
      <c r="E2375" s="148">
        <v>221.19</v>
      </c>
    </row>
    <row r="2376" spans="2:5" ht="22.7" customHeight="1" thickBot="1" x14ac:dyDescent="0.25">
      <c r="B2376" s="142">
        <v>42495</v>
      </c>
      <c r="C2376" s="148">
        <v>197.85</v>
      </c>
      <c r="D2376" s="148">
        <v>252.24</v>
      </c>
      <c r="E2376" s="148">
        <v>220.97</v>
      </c>
    </row>
    <row r="2377" spans="2:5" ht="22.7" customHeight="1" thickBot="1" x14ac:dyDescent="0.25">
      <c r="B2377" s="142">
        <v>42496</v>
      </c>
      <c r="C2377" s="148">
        <v>197.68</v>
      </c>
      <c r="D2377" s="148">
        <v>252.02</v>
      </c>
      <c r="E2377" s="148">
        <v>220.78</v>
      </c>
    </row>
    <row r="2378" spans="2:5" ht="22.7" customHeight="1" thickBot="1" x14ac:dyDescent="0.25">
      <c r="B2378" s="142">
        <v>42499</v>
      </c>
      <c r="C2378" s="148">
        <v>197.35</v>
      </c>
      <c r="D2378" s="148">
        <v>251.6</v>
      </c>
      <c r="E2378" s="148">
        <v>220.42</v>
      </c>
    </row>
    <row r="2379" spans="2:5" ht="22.7" customHeight="1" thickBot="1" x14ac:dyDescent="0.25">
      <c r="B2379" s="142">
        <v>42500</v>
      </c>
      <c r="C2379" s="148">
        <v>197.29</v>
      </c>
      <c r="D2379" s="148">
        <v>251.53</v>
      </c>
      <c r="E2379" s="148">
        <v>220.35</v>
      </c>
    </row>
    <row r="2380" spans="2:5" ht="22.7" customHeight="1" thickBot="1" x14ac:dyDescent="0.25">
      <c r="B2380" s="142">
        <v>42501</v>
      </c>
      <c r="C2380" s="148">
        <v>196.88</v>
      </c>
      <c r="D2380" s="148">
        <v>251</v>
      </c>
      <c r="E2380" s="148">
        <v>219.89</v>
      </c>
    </row>
    <row r="2381" spans="2:5" ht="22.7" customHeight="1" thickBot="1" x14ac:dyDescent="0.25">
      <c r="B2381" s="142">
        <v>42502</v>
      </c>
      <c r="C2381" s="148">
        <v>197.75</v>
      </c>
      <c r="D2381" s="148">
        <v>252.11</v>
      </c>
      <c r="E2381" s="148">
        <v>220.86</v>
      </c>
    </row>
    <row r="2382" spans="2:5" ht="22.7" customHeight="1" thickBot="1" x14ac:dyDescent="0.25">
      <c r="B2382" s="142">
        <v>42503</v>
      </c>
      <c r="C2382" s="148">
        <v>195.82</v>
      </c>
      <c r="D2382" s="148">
        <v>249.64</v>
      </c>
      <c r="E2382" s="148">
        <v>218.64</v>
      </c>
    </row>
    <row r="2383" spans="2:5" ht="22.7" customHeight="1" thickBot="1" x14ac:dyDescent="0.25">
      <c r="B2383" s="142">
        <v>42506</v>
      </c>
      <c r="C2383" s="148">
        <v>195.78</v>
      </c>
      <c r="D2383" s="148">
        <v>249.6</v>
      </c>
      <c r="E2383" s="148">
        <v>218.48</v>
      </c>
    </row>
    <row r="2384" spans="2:5" ht="22.7" customHeight="1" thickBot="1" x14ac:dyDescent="0.25">
      <c r="B2384" s="142">
        <v>42507</v>
      </c>
      <c r="C2384" s="148">
        <v>195.56</v>
      </c>
      <c r="D2384" s="148">
        <v>249.31</v>
      </c>
      <c r="E2384" s="148">
        <v>218.22</v>
      </c>
    </row>
    <row r="2385" spans="2:5" ht="22.7" customHeight="1" thickBot="1" x14ac:dyDescent="0.25">
      <c r="B2385" s="142">
        <v>42508</v>
      </c>
      <c r="C2385" s="148">
        <v>195.56</v>
      </c>
      <c r="D2385" s="148">
        <v>249.55</v>
      </c>
      <c r="E2385" s="148">
        <v>218.26</v>
      </c>
    </row>
    <row r="2386" spans="2:5" ht="22.7" customHeight="1" thickBot="1" x14ac:dyDescent="0.25">
      <c r="B2386" s="142">
        <v>42509</v>
      </c>
      <c r="C2386" s="148">
        <v>194.81</v>
      </c>
      <c r="D2386" s="148">
        <v>248.81</v>
      </c>
      <c r="E2386" s="148">
        <v>217.13</v>
      </c>
    </row>
    <row r="2387" spans="2:5" ht="22.7" customHeight="1" thickBot="1" x14ac:dyDescent="0.25">
      <c r="B2387" s="142">
        <v>42510</v>
      </c>
      <c r="C2387" s="148">
        <v>195.14</v>
      </c>
      <c r="D2387" s="148">
        <v>249.23</v>
      </c>
      <c r="E2387" s="148">
        <v>217.5</v>
      </c>
    </row>
    <row r="2388" spans="2:5" ht="22.7" customHeight="1" thickBot="1" x14ac:dyDescent="0.25">
      <c r="B2388" s="142">
        <v>42513</v>
      </c>
      <c r="C2388" s="148">
        <v>194.63</v>
      </c>
      <c r="D2388" s="148">
        <v>248.62</v>
      </c>
      <c r="E2388" s="148">
        <v>216.96</v>
      </c>
    </row>
    <row r="2389" spans="2:5" ht="22.7" customHeight="1" thickBot="1" x14ac:dyDescent="0.25">
      <c r="B2389" s="142">
        <v>42514</v>
      </c>
      <c r="C2389" s="148">
        <v>194.39</v>
      </c>
      <c r="D2389" s="148">
        <v>248.32</v>
      </c>
      <c r="E2389" s="148">
        <v>216.7</v>
      </c>
    </row>
    <row r="2390" spans="2:5" ht="22.7" customHeight="1" thickBot="1" x14ac:dyDescent="0.25">
      <c r="B2390" s="142">
        <v>42515</v>
      </c>
      <c r="C2390" s="148">
        <v>193.87</v>
      </c>
      <c r="D2390" s="148">
        <v>247.65</v>
      </c>
      <c r="E2390" s="148">
        <v>215.93</v>
      </c>
    </row>
    <row r="2391" spans="2:5" ht="22.7" customHeight="1" thickBot="1" x14ac:dyDescent="0.25">
      <c r="B2391" s="142">
        <v>42516</v>
      </c>
      <c r="C2391" s="148">
        <v>194.16</v>
      </c>
      <c r="D2391" s="148">
        <v>248.02</v>
      </c>
      <c r="E2391" s="148">
        <v>216.26</v>
      </c>
    </row>
    <row r="2392" spans="2:5" ht="22.7" customHeight="1" thickBot="1" x14ac:dyDescent="0.25">
      <c r="B2392" s="142">
        <v>42517</v>
      </c>
      <c r="C2392" s="148">
        <v>194.16</v>
      </c>
      <c r="D2392" s="148">
        <v>248.01</v>
      </c>
      <c r="E2392" s="148">
        <v>216.25</v>
      </c>
    </row>
    <row r="2393" spans="2:5" ht="22.7" customHeight="1" thickBot="1" x14ac:dyDescent="0.25">
      <c r="B2393" s="142">
        <v>42520</v>
      </c>
      <c r="C2393" s="148">
        <f>[3]DEM!AR123</f>
        <v>194.06</v>
      </c>
      <c r="D2393" s="148">
        <f>[3]DEM!AS123</f>
        <v>247.89</v>
      </c>
      <c r="E2393" s="148">
        <f>[3]DEM!AT123</f>
        <v>215.96</v>
      </c>
    </row>
    <row r="2394" spans="2:5" ht="22.7" customHeight="1" thickBot="1" x14ac:dyDescent="0.25">
      <c r="B2394" s="142">
        <v>42521</v>
      </c>
      <c r="C2394" s="148">
        <f>[3]DEM!AR124</f>
        <v>193.83</v>
      </c>
      <c r="D2394" s="148">
        <f>[3]DEM!AS124</f>
        <v>248.39</v>
      </c>
      <c r="E2394" s="148">
        <f>[3]DEM!AT124</f>
        <v>216.4</v>
      </c>
    </row>
    <row r="2395" spans="2:5" ht="22.7" customHeight="1" thickBot="1" x14ac:dyDescent="0.25">
      <c r="B2395" s="142">
        <v>42522</v>
      </c>
      <c r="C2395" s="148">
        <v>193.29</v>
      </c>
      <c r="D2395" s="148">
        <v>247.69</v>
      </c>
      <c r="E2395" s="148">
        <v>215.79</v>
      </c>
    </row>
    <row r="2396" spans="2:5" ht="22.7" customHeight="1" thickBot="1" x14ac:dyDescent="0.25">
      <c r="B2396" s="142">
        <v>42523</v>
      </c>
      <c r="C2396" s="148">
        <v>193.17</v>
      </c>
      <c r="D2396" s="148">
        <v>247.56</v>
      </c>
      <c r="E2396" s="148">
        <v>214.79</v>
      </c>
    </row>
    <row r="2397" spans="2:5" ht="22.7" customHeight="1" thickBot="1" x14ac:dyDescent="0.25">
      <c r="B2397" s="142">
        <v>42524</v>
      </c>
      <c r="C2397" s="148">
        <v>192.56</v>
      </c>
      <c r="D2397" s="148">
        <v>246.79</v>
      </c>
      <c r="E2397" s="148">
        <v>213.83</v>
      </c>
    </row>
    <row r="2398" spans="2:5" ht="22.7" customHeight="1" thickBot="1" x14ac:dyDescent="0.25">
      <c r="B2398" s="142">
        <v>42527</v>
      </c>
      <c r="C2398" s="148">
        <v>193.21</v>
      </c>
      <c r="D2398" s="148">
        <v>247.62</v>
      </c>
      <c r="E2398" s="148">
        <v>215.13</v>
      </c>
    </row>
    <row r="2399" spans="2:5" ht="22.7" customHeight="1" thickBot="1" x14ac:dyDescent="0.25">
      <c r="B2399" s="142">
        <v>42528</v>
      </c>
      <c r="C2399" s="148">
        <v>192.99</v>
      </c>
      <c r="D2399" s="148">
        <v>247.33</v>
      </c>
      <c r="E2399" s="148">
        <v>214.94</v>
      </c>
    </row>
    <row r="2400" spans="2:5" ht="22.7" customHeight="1" thickBot="1" x14ac:dyDescent="0.25">
      <c r="B2400" s="142">
        <v>42529</v>
      </c>
      <c r="C2400" s="148">
        <v>192.78</v>
      </c>
      <c r="D2400" s="148">
        <v>247.07</v>
      </c>
      <c r="E2400" s="148">
        <v>214.72</v>
      </c>
    </row>
    <row r="2401" spans="2:5" ht="22.7" customHeight="1" thickBot="1" x14ac:dyDescent="0.25">
      <c r="B2401" s="142">
        <v>42530</v>
      </c>
      <c r="C2401" s="148">
        <v>192.8</v>
      </c>
      <c r="D2401" s="148">
        <v>247.09</v>
      </c>
      <c r="E2401" s="148">
        <v>215.33</v>
      </c>
    </row>
    <row r="2402" spans="2:5" ht="22.7" customHeight="1" thickBot="1" x14ac:dyDescent="0.25">
      <c r="B2402" s="142">
        <v>42531</v>
      </c>
      <c r="C2402" s="148">
        <v>192.69</v>
      </c>
      <c r="D2402" s="148">
        <v>246.98</v>
      </c>
      <c r="E2402" s="148">
        <v>215.11</v>
      </c>
    </row>
    <row r="2403" spans="2:5" ht="22.7" customHeight="1" thickBot="1" x14ac:dyDescent="0.25">
      <c r="B2403" s="142">
        <v>42534</v>
      </c>
      <c r="C2403" s="148">
        <v>193.07</v>
      </c>
      <c r="D2403" s="148">
        <v>247.47</v>
      </c>
      <c r="E2403" s="148">
        <v>215.36</v>
      </c>
    </row>
    <row r="2404" spans="2:5" ht="22.7" customHeight="1" thickBot="1" x14ac:dyDescent="0.25">
      <c r="B2404" s="142">
        <v>42535</v>
      </c>
      <c r="C2404" s="148">
        <v>193.53</v>
      </c>
      <c r="D2404" s="148">
        <v>248.06</v>
      </c>
      <c r="E2404" s="148">
        <v>215.99</v>
      </c>
    </row>
    <row r="2405" spans="2:5" ht="22.7" customHeight="1" thickBot="1" x14ac:dyDescent="0.25">
      <c r="B2405" s="142">
        <v>42536</v>
      </c>
      <c r="C2405" s="148">
        <v>193.5</v>
      </c>
      <c r="D2405" s="148">
        <v>248.02</v>
      </c>
      <c r="E2405" s="148">
        <v>215.78</v>
      </c>
    </row>
    <row r="2406" spans="2:5" ht="22.7" customHeight="1" thickBot="1" x14ac:dyDescent="0.25">
      <c r="B2406" s="142">
        <v>42537</v>
      </c>
      <c r="C2406" s="148">
        <v>193.57</v>
      </c>
      <c r="D2406" s="148">
        <v>248.1</v>
      </c>
      <c r="E2406" s="148">
        <v>215.91</v>
      </c>
    </row>
    <row r="2407" spans="2:5" ht="22.7" customHeight="1" thickBot="1" x14ac:dyDescent="0.25">
      <c r="B2407" s="142">
        <v>42538</v>
      </c>
      <c r="C2407" s="148">
        <v>193.57</v>
      </c>
      <c r="D2407" s="148">
        <v>248.11</v>
      </c>
      <c r="E2407" s="148">
        <v>215.39</v>
      </c>
    </row>
    <row r="2408" spans="2:5" ht="22.7" customHeight="1" thickBot="1" x14ac:dyDescent="0.25">
      <c r="B2408" s="142">
        <v>42541</v>
      </c>
      <c r="C2408" s="148">
        <v>194.43</v>
      </c>
      <c r="D2408" s="148">
        <v>249.34</v>
      </c>
      <c r="E2408" s="148">
        <v>216.75</v>
      </c>
    </row>
    <row r="2409" spans="2:5" ht="22.7" customHeight="1" thickBot="1" x14ac:dyDescent="0.25">
      <c r="B2409" s="142">
        <v>42542</v>
      </c>
      <c r="C2409" s="148">
        <v>194.2</v>
      </c>
      <c r="D2409" s="148">
        <v>249.06</v>
      </c>
      <c r="E2409" s="148">
        <v>216.81</v>
      </c>
    </row>
    <row r="2410" spans="2:5" ht="22.7" customHeight="1" thickBot="1" x14ac:dyDescent="0.25">
      <c r="B2410" s="142">
        <v>42543</v>
      </c>
      <c r="C2410" s="148">
        <v>194.51</v>
      </c>
      <c r="D2410" s="148">
        <v>249.46</v>
      </c>
      <c r="E2410" s="148">
        <v>216.92</v>
      </c>
    </row>
    <row r="2411" spans="2:5" ht="22.7" customHeight="1" thickBot="1" x14ac:dyDescent="0.25">
      <c r="B2411" s="142">
        <v>42544</v>
      </c>
      <c r="C2411" s="148">
        <v>195.21</v>
      </c>
      <c r="D2411" s="148">
        <v>250.36</v>
      </c>
      <c r="E2411" s="148">
        <v>218.3</v>
      </c>
    </row>
    <row r="2412" spans="2:5" ht="22.7" customHeight="1" thickBot="1" x14ac:dyDescent="0.25">
      <c r="B2412" s="142">
        <v>42545</v>
      </c>
      <c r="C2412" s="148">
        <v>192.66</v>
      </c>
      <c r="D2412" s="148">
        <v>248.23</v>
      </c>
      <c r="E2412" s="148">
        <v>215.43</v>
      </c>
    </row>
    <row r="2413" spans="2:5" ht="22.7" customHeight="1" thickBot="1" x14ac:dyDescent="0.25">
      <c r="B2413" s="142">
        <v>42548</v>
      </c>
      <c r="C2413" s="148">
        <v>193.65</v>
      </c>
      <c r="D2413" s="148">
        <v>249.5</v>
      </c>
      <c r="E2413" s="148">
        <v>216.24</v>
      </c>
    </row>
    <row r="2414" spans="2:5" ht="22.7" customHeight="1" thickBot="1" x14ac:dyDescent="0.25">
      <c r="B2414" s="142">
        <v>42549</v>
      </c>
      <c r="C2414" s="148">
        <v>193.63</v>
      </c>
      <c r="D2414" s="148">
        <v>249.48</v>
      </c>
      <c r="E2414" s="148">
        <v>216.22</v>
      </c>
    </row>
    <row r="2415" spans="2:5" ht="22.7" customHeight="1" thickBot="1" x14ac:dyDescent="0.25">
      <c r="B2415" s="142">
        <v>42550</v>
      </c>
      <c r="C2415" s="148">
        <v>193.69</v>
      </c>
      <c r="D2415" s="148">
        <v>249.55</v>
      </c>
      <c r="E2415" s="148">
        <v>216.28</v>
      </c>
    </row>
    <row r="2416" spans="2:5" ht="22.7" customHeight="1" thickBot="1" x14ac:dyDescent="0.25">
      <c r="B2416" s="142">
        <v>42551</v>
      </c>
      <c r="C2416" s="148">
        <v>193.9</v>
      </c>
      <c r="D2416" s="148">
        <v>249.84</v>
      </c>
      <c r="E2416" s="148">
        <v>216.52</v>
      </c>
    </row>
    <row r="2417" spans="2:5" ht="22.7" customHeight="1" thickBot="1" x14ac:dyDescent="0.25">
      <c r="B2417" s="142">
        <v>42552</v>
      </c>
      <c r="C2417" s="148">
        <v>193.99</v>
      </c>
      <c r="D2417" s="148">
        <v>249.94</v>
      </c>
      <c r="E2417" s="148">
        <v>216.56</v>
      </c>
    </row>
    <row r="2418" spans="2:5" ht="22.7" customHeight="1" thickBot="1" x14ac:dyDescent="0.25">
      <c r="B2418" s="142">
        <v>42555</v>
      </c>
      <c r="C2418" s="148">
        <v>193.98</v>
      </c>
      <c r="D2418" s="148">
        <v>249.93</v>
      </c>
      <c r="E2418" s="148">
        <v>216.61</v>
      </c>
    </row>
    <row r="2419" spans="2:5" ht="22.7" customHeight="1" thickBot="1" x14ac:dyDescent="0.25">
      <c r="B2419" s="142">
        <v>42556</v>
      </c>
      <c r="C2419" s="148">
        <v>194.81</v>
      </c>
      <c r="D2419" s="148">
        <v>251</v>
      </c>
      <c r="E2419" s="148">
        <v>217.54</v>
      </c>
    </row>
    <row r="2420" spans="2:5" ht="22.7" customHeight="1" thickBot="1" x14ac:dyDescent="0.25">
      <c r="B2420" s="142">
        <v>42558</v>
      </c>
      <c r="C2420" s="148">
        <v>194.7</v>
      </c>
      <c r="D2420" s="148">
        <v>250.86</v>
      </c>
      <c r="E2420" s="148">
        <v>217.35</v>
      </c>
    </row>
    <row r="2421" spans="2:5" ht="22.7" customHeight="1" thickBot="1" x14ac:dyDescent="0.25">
      <c r="B2421" s="142">
        <v>42559</v>
      </c>
      <c r="C2421" s="148">
        <v>194.61</v>
      </c>
      <c r="D2421" s="148">
        <v>250.74</v>
      </c>
      <c r="E2421" s="148">
        <v>217.25</v>
      </c>
    </row>
    <row r="2422" spans="2:5" ht="22.7" customHeight="1" thickBot="1" x14ac:dyDescent="0.25">
      <c r="B2422" s="142">
        <v>42562</v>
      </c>
      <c r="C2422" s="148">
        <v>194.8</v>
      </c>
      <c r="D2422" s="148">
        <v>251.76</v>
      </c>
      <c r="E2422" s="148">
        <v>218.14</v>
      </c>
    </row>
    <row r="2423" spans="2:5" ht="22.7" customHeight="1" thickBot="1" x14ac:dyDescent="0.25">
      <c r="B2423" s="142">
        <v>42563</v>
      </c>
      <c r="C2423" s="148">
        <v>194.79</v>
      </c>
      <c r="D2423" s="148">
        <v>251.76</v>
      </c>
      <c r="E2423" s="148">
        <v>218.13</v>
      </c>
    </row>
    <row r="2424" spans="2:5" ht="22.7" customHeight="1" thickBot="1" x14ac:dyDescent="0.25">
      <c r="B2424" s="142">
        <v>42564</v>
      </c>
      <c r="C2424" s="148">
        <v>194.33</v>
      </c>
      <c r="D2424" s="148">
        <v>251.15</v>
      </c>
      <c r="E2424" s="148">
        <v>217.55</v>
      </c>
    </row>
    <row r="2425" spans="2:5" ht="22.7" customHeight="1" thickBot="1" x14ac:dyDescent="0.25">
      <c r="B2425" s="142">
        <v>42565</v>
      </c>
      <c r="C2425" s="148">
        <v>194.42</v>
      </c>
      <c r="D2425" s="148">
        <v>251.27</v>
      </c>
      <c r="E2425" s="148">
        <v>217.71</v>
      </c>
    </row>
    <row r="2426" spans="2:5" ht="22.7" customHeight="1" thickBot="1" x14ac:dyDescent="0.25">
      <c r="B2426" s="142">
        <v>42566</v>
      </c>
      <c r="C2426" s="148">
        <v>194.02</v>
      </c>
      <c r="D2426" s="148">
        <v>250.76</v>
      </c>
      <c r="E2426" s="148">
        <v>217.33</v>
      </c>
    </row>
    <row r="2427" spans="2:5" ht="22.7" customHeight="1" thickBot="1" x14ac:dyDescent="0.25">
      <c r="B2427" s="142">
        <v>42569</v>
      </c>
      <c r="C2427" s="148">
        <v>193.52</v>
      </c>
      <c r="D2427" s="148">
        <v>250.11</v>
      </c>
      <c r="E2427" s="148">
        <v>216.65</v>
      </c>
    </row>
    <row r="2428" spans="2:5" ht="22.7" customHeight="1" thickBot="1" x14ac:dyDescent="0.25">
      <c r="B2428" s="142">
        <v>42570</v>
      </c>
      <c r="C2428" s="148">
        <v>193.71</v>
      </c>
      <c r="D2428" s="148">
        <v>250.36</v>
      </c>
      <c r="E2428" s="148">
        <v>217.04</v>
      </c>
    </row>
    <row r="2429" spans="2:5" ht="22.7" customHeight="1" thickBot="1" x14ac:dyDescent="0.25">
      <c r="B2429" s="142">
        <v>42571</v>
      </c>
      <c r="C2429" s="148">
        <v>192.87</v>
      </c>
      <c r="D2429" s="148">
        <v>249.27</v>
      </c>
      <c r="E2429" s="148">
        <v>216.04</v>
      </c>
    </row>
    <row r="2430" spans="2:5" ht="22.7" customHeight="1" thickBot="1" x14ac:dyDescent="0.25">
      <c r="B2430" s="142">
        <v>42572</v>
      </c>
      <c r="C2430" s="148">
        <v>192.12</v>
      </c>
      <c r="D2430" s="148">
        <v>248.3</v>
      </c>
      <c r="E2430" s="148">
        <v>215.31</v>
      </c>
    </row>
    <row r="2431" spans="2:5" ht="22.7" customHeight="1" thickBot="1" x14ac:dyDescent="0.25">
      <c r="B2431" s="142">
        <v>42573</v>
      </c>
      <c r="C2431" s="148">
        <v>192.51</v>
      </c>
      <c r="D2431" s="148">
        <v>248.8</v>
      </c>
      <c r="E2431" s="148">
        <v>215.75</v>
      </c>
    </row>
    <row r="2432" spans="2:5" ht="22.7" customHeight="1" thickBot="1" x14ac:dyDescent="0.25">
      <c r="B2432" s="142">
        <v>42576</v>
      </c>
      <c r="C2432" s="148">
        <v>193.18</v>
      </c>
      <c r="D2432" s="148">
        <v>249.67</v>
      </c>
      <c r="E2432" s="148">
        <v>216.45</v>
      </c>
    </row>
    <row r="2433" spans="2:5" ht="22.7" customHeight="1" thickBot="1" x14ac:dyDescent="0.25">
      <c r="B2433" s="142">
        <v>42577</v>
      </c>
      <c r="C2433" s="148">
        <v>193.42</v>
      </c>
      <c r="D2433" s="148">
        <v>249.99</v>
      </c>
      <c r="E2433" s="148">
        <v>216.78</v>
      </c>
    </row>
    <row r="2434" spans="2:5" ht="22.7" customHeight="1" thickBot="1" x14ac:dyDescent="0.25">
      <c r="B2434" s="142">
        <v>42578</v>
      </c>
      <c r="C2434" s="148">
        <v>193.34</v>
      </c>
      <c r="D2434" s="148">
        <v>249.88</v>
      </c>
      <c r="E2434" s="148">
        <v>216.68</v>
      </c>
    </row>
    <row r="2435" spans="2:5" ht="22.7" customHeight="1" thickBot="1" x14ac:dyDescent="0.25">
      <c r="B2435" s="142">
        <v>42579</v>
      </c>
      <c r="C2435" s="148">
        <v>193.26</v>
      </c>
      <c r="D2435" s="148">
        <v>249.78</v>
      </c>
      <c r="E2435" s="148">
        <v>216.78</v>
      </c>
    </row>
    <row r="2436" spans="2:5" ht="22.7" customHeight="1" thickBot="1" x14ac:dyDescent="0.25">
      <c r="B2436" s="142">
        <v>42580</v>
      </c>
      <c r="C2436" s="148">
        <v>193.4</v>
      </c>
      <c r="D2436" s="148">
        <v>249.95</v>
      </c>
      <c r="E2436" s="148">
        <v>216.98</v>
      </c>
    </row>
    <row r="2437" spans="2:5" ht="22.7" customHeight="1" thickBot="1" x14ac:dyDescent="0.25">
      <c r="B2437" s="142">
        <v>42583</v>
      </c>
      <c r="C2437" s="148">
        <v>193.48</v>
      </c>
      <c r="D2437" s="148">
        <v>250.06</v>
      </c>
      <c r="E2437" s="148">
        <v>217.38</v>
      </c>
    </row>
    <row r="2438" spans="2:5" ht="22.7" customHeight="1" thickBot="1" x14ac:dyDescent="0.25">
      <c r="B2438" s="142">
        <v>42584</v>
      </c>
      <c r="C2438" s="148">
        <v>193.75</v>
      </c>
      <c r="D2438" s="148">
        <v>250.41</v>
      </c>
      <c r="E2438" s="148">
        <v>217.68</v>
      </c>
    </row>
    <row r="2439" spans="2:5" ht="22.7" customHeight="1" thickBot="1" x14ac:dyDescent="0.25">
      <c r="B2439" s="142">
        <v>42585</v>
      </c>
      <c r="C2439" s="148">
        <v>193.94</v>
      </c>
      <c r="D2439" s="148">
        <v>250.65</v>
      </c>
      <c r="E2439" s="148">
        <v>218.19</v>
      </c>
    </row>
    <row r="2440" spans="2:5" ht="22.7" customHeight="1" thickBot="1" x14ac:dyDescent="0.25">
      <c r="B2440" s="142">
        <v>42586</v>
      </c>
      <c r="C2440" s="148">
        <v>194.2</v>
      </c>
      <c r="D2440" s="148">
        <v>250.09</v>
      </c>
      <c r="E2440" s="148">
        <v>218.43</v>
      </c>
    </row>
    <row r="2441" spans="2:5" ht="22.7" customHeight="1" thickBot="1" x14ac:dyDescent="0.25">
      <c r="B2441" s="142">
        <v>42587</v>
      </c>
      <c r="C2441" s="148">
        <v>194.18</v>
      </c>
      <c r="D2441" s="148">
        <v>250.96</v>
      </c>
      <c r="E2441" s="148">
        <v>218.4</v>
      </c>
    </row>
    <row r="2442" spans="2:5" ht="22.7" customHeight="1" thickBot="1" x14ac:dyDescent="0.25">
      <c r="B2442" s="142">
        <v>42590</v>
      </c>
      <c r="C2442" s="148">
        <v>194.3</v>
      </c>
      <c r="D2442" s="148">
        <v>251.11</v>
      </c>
      <c r="E2442" s="148">
        <v>218.53</v>
      </c>
    </row>
    <row r="2443" spans="2:5" ht="22.7" customHeight="1" thickBot="1" x14ac:dyDescent="0.25">
      <c r="B2443" s="142">
        <v>42591</v>
      </c>
      <c r="C2443" s="148">
        <v>194.76</v>
      </c>
      <c r="D2443" s="148">
        <v>251.71</v>
      </c>
      <c r="E2443" s="148">
        <v>219.05</v>
      </c>
    </row>
    <row r="2444" spans="2:5" ht="22.7" customHeight="1" thickBot="1" x14ac:dyDescent="0.25">
      <c r="B2444" s="142">
        <v>42592</v>
      </c>
      <c r="C2444" s="148">
        <v>194.7</v>
      </c>
      <c r="D2444" s="148">
        <v>251.63</v>
      </c>
      <c r="E2444" s="148">
        <v>219.29</v>
      </c>
    </row>
    <row r="2445" spans="2:5" ht="22.7" customHeight="1" thickBot="1" x14ac:dyDescent="0.25">
      <c r="B2445" s="142">
        <v>42593</v>
      </c>
      <c r="C2445" s="148">
        <v>194.54</v>
      </c>
      <c r="D2445" s="148">
        <v>251.42</v>
      </c>
      <c r="E2445" s="148">
        <v>219.16</v>
      </c>
    </row>
    <row r="2446" spans="2:5" ht="22.7" customHeight="1" thickBot="1" x14ac:dyDescent="0.25">
      <c r="B2446" s="142">
        <v>42594</v>
      </c>
      <c r="C2446" s="148">
        <v>194.64</v>
      </c>
      <c r="D2446" s="148">
        <v>251.56</v>
      </c>
      <c r="E2446" s="148">
        <v>219.22</v>
      </c>
    </row>
    <row r="2447" spans="2:5" ht="22.7" customHeight="1" thickBot="1" x14ac:dyDescent="0.25">
      <c r="B2447" s="142">
        <v>42598</v>
      </c>
      <c r="C2447" s="148">
        <v>195.12</v>
      </c>
      <c r="D2447" s="148">
        <v>252.18</v>
      </c>
      <c r="E2447" s="148">
        <v>220</v>
      </c>
    </row>
    <row r="2448" spans="2:5" ht="22.7" customHeight="1" thickBot="1" x14ac:dyDescent="0.25">
      <c r="B2448" s="142">
        <v>42599</v>
      </c>
      <c r="C2448" s="148">
        <v>195.25</v>
      </c>
      <c r="D2448" s="148">
        <v>252.35</v>
      </c>
      <c r="E2448" s="148">
        <v>220.45</v>
      </c>
    </row>
    <row r="2449" spans="2:5" ht="22.7" customHeight="1" thickBot="1" x14ac:dyDescent="0.25">
      <c r="B2449" s="142">
        <v>42600</v>
      </c>
      <c r="C2449" s="148">
        <v>194.72</v>
      </c>
      <c r="D2449" s="148">
        <v>251.67</v>
      </c>
      <c r="E2449" s="148">
        <v>220.04</v>
      </c>
    </row>
    <row r="2450" spans="2:5" ht="22.7" customHeight="1" thickBot="1" x14ac:dyDescent="0.25">
      <c r="B2450" s="142">
        <v>42601</v>
      </c>
      <c r="C2450" s="148">
        <v>195.41</v>
      </c>
      <c r="D2450" s="148">
        <v>252.56</v>
      </c>
      <c r="E2450" s="148">
        <v>221.13</v>
      </c>
    </row>
    <row r="2451" spans="2:5" ht="22.7" customHeight="1" thickBot="1" x14ac:dyDescent="0.25">
      <c r="B2451" s="142">
        <v>42604</v>
      </c>
      <c r="C2451" s="148">
        <v>195.63</v>
      </c>
      <c r="D2451" s="148">
        <v>252.84</v>
      </c>
      <c r="E2451" s="148">
        <v>221.37</v>
      </c>
    </row>
    <row r="2452" spans="2:5" ht="22.7" customHeight="1" thickBot="1" x14ac:dyDescent="0.25">
      <c r="B2452" s="142">
        <v>42605</v>
      </c>
      <c r="C2452" s="148">
        <v>195.62</v>
      </c>
      <c r="D2452" s="148">
        <v>252.83</v>
      </c>
      <c r="E2452" s="148">
        <v>222.1</v>
      </c>
    </row>
    <row r="2453" spans="2:5" ht="22.7" customHeight="1" thickBot="1" x14ac:dyDescent="0.25">
      <c r="B2453" s="142">
        <v>42606</v>
      </c>
      <c r="C2453" s="148">
        <v>195.63</v>
      </c>
      <c r="D2453" s="148">
        <v>252.84</v>
      </c>
      <c r="E2453" s="148">
        <v>222.11</v>
      </c>
    </row>
    <row r="2454" spans="2:5" ht="22.7" customHeight="1" thickBot="1" x14ac:dyDescent="0.25">
      <c r="B2454" s="142">
        <v>42607</v>
      </c>
      <c r="C2454" s="148">
        <v>195.59</v>
      </c>
      <c r="D2454" s="148">
        <v>252.79</v>
      </c>
      <c r="E2454" s="148">
        <v>222</v>
      </c>
    </row>
    <row r="2455" spans="2:5" ht="22.7" customHeight="1" thickBot="1" x14ac:dyDescent="0.25">
      <c r="B2455" s="142">
        <v>42608</v>
      </c>
      <c r="C2455" s="148">
        <v>196.27</v>
      </c>
      <c r="D2455" s="148">
        <v>253.66</v>
      </c>
      <c r="E2455" s="148">
        <v>222.77</v>
      </c>
    </row>
    <row r="2456" spans="2:5" ht="22.7" customHeight="1" thickBot="1" x14ac:dyDescent="0.25">
      <c r="B2456" s="142">
        <v>42611</v>
      </c>
      <c r="C2456" s="148">
        <v>196.25</v>
      </c>
      <c r="D2456" s="148">
        <v>253.64</v>
      </c>
      <c r="E2456" s="148">
        <v>222.7</v>
      </c>
    </row>
    <row r="2457" spans="2:5" ht="22.7" customHeight="1" thickBot="1" x14ac:dyDescent="0.25">
      <c r="B2457" s="142">
        <v>42612</v>
      </c>
      <c r="C2457" s="148">
        <v>196.33</v>
      </c>
      <c r="D2457" s="148">
        <v>253.74</v>
      </c>
      <c r="E2457" s="148">
        <v>222.66</v>
      </c>
    </row>
    <row r="2458" spans="2:5" ht="22.7" customHeight="1" thickBot="1" x14ac:dyDescent="0.25">
      <c r="B2458" s="142">
        <v>42613</v>
      </c>
      <c r="C2458" s="148">
        <v>196.13</v>
      </c>
      <c r="D2458" s="148">
        <v>253.66</v>
      </c>
      <c r="E2458" s="148">
        <v>222.59</v>
      </c>
    </row>
    <row r="2459" spans="2:5" ht="22.7" customHeight="1" thickBot="1" x14ac:dyDescent="0.25">
      <c r="B2459" s="142">
        <v>42614</v>
      </c>
      <c r="C2459" s="148">
        <v>196.23</v>
      </c>
      <c r="D2459" s="148">
        <v>253.78</v>
      </c>
      <c r="E2459" s="148">
        <v>222.69</v>
      </c>
    </row>
    <row r="2460" spans="2:5" ht="22.7" customHeight="1" thickBot="1" x14ac:dyDescent="0.25">
      <c r="B2460" s="142">
        <v>42615</v>
      </c>
      <c r="C2460" s="148">
        <v>196.22</v>
      </c>
      <c r="D2460" s="148">
        <v>253.77</v>
      </c>
      <c r="E2460" s="148">
        <v>222.81</v>
      </c>
    </row>
    <row r="2461" spans="2:5" ht="22.7" customHeight="1" thickBot="1" x14ac:dyDescent="0.25">
      <c r="B2461" s="142">
        <v>42618</v>
      </c>
      <c r="C2461" s="148">
        <v>196.22</v>
      </c>
      <c r="D2461" s="148">
        <v>253.76</v>
      </c>
      <c r="E2461" s="148">
        <v>222.8</v>
      </c>
    </row>
    <row r="2462" spans="2:5" ht="22.7" customHeight="1" thickBot="1" x14ac:dyDescent="0.25">
      <c r="B2462" s="142">
        <v>42620</v>
      </c>
      <c r="C2462" s="148">
        <v>196.33</v>
      </c>
      <c r="D2462" s="148">
        <v>253.91</v>
      </c>
      <c r="E2462" s="148">
        <v>223.05</v>
      </c>
    </row>
    <row r="2463" spans="2:5" ht="22.7" customHeight="1" thickBot="1" x14ac:dyDescent="0.25">
      <c r="B2463" s="142">
        <v>42621</v>
      </c>
      <c r="C2463" s="148">
        <v>196.66</v>
      </c>
      <c r="D2463" s="148">
        <v>254.34</v>
      </c>
      <c r="E2463" s="148">
        <v>223.43</v>
      </c>
    </row>
    <row r="2464" spans="2:5" ht="22.7" customHeight="1" thickBot="1" x14ac:dyDescent="0.25">
      <c r="B2464" s="142">
        <v>42622</v>
      </c>
      <c r="C2464" s="148">
        <v>197.24</v>
      </c>
      <c r="D2464" s="148">
        <v>255.09</v>
      </c>
      <c r="E2464" s="148">
        <v>224.15</v>
      </c>
    </row>
    <row r="2465" spans="2:5" ht="22.7" customHeight="1" thickBot="1" x14ac:dyDescent="0.25">
      <c r="B2465" s="142">
        <v>42625</v>
      </c>
      <c r="C2465" s="148">
        <v>197.43</v>
      </c>
      <c r="D2465" s="148">
        <v>255.33</v>
      </c>
      <c r="E2465" s="148">
        <v>224.3</v>
      </c>
    </row>
    <row r="2466" spans="2:5" ht="22.7" customHeight="1" thickBot="1" x14ac:dyDescent="0.25">
      <c r="B2466" s="142">
        <v>42626</v>
      </c>
      <c r="C2466" s="148">
        <v>197.59</v>
      </c>
      <c r="D2466" s="148">
        <v>255.54</v>
      </c>
      <c r="E2466" s="148">
        <v>224.49</v>
      </c>
    </row>
    <row r="2467" spans="2:5" ht="22.7" customHeight="1" thickBot="1" x14ac:dyDescent="0.25">
      <c r="B2467" s="142">
        <v>42627</v>
      </c>
      <c r="C2467" s="148">
        <v>197.94</v>
      </c>
      <c r="D2467" s="148">
        <v>255.99</v>
      </c>
      <c r="E2467" s="148">
        <v>224.88</v>
      </c>
    </row>
    <row r="2468" spans="2:5" ht="22.7" customHeight="1" thickBot="1" x14ac:dyDescent="0.25">
      <c r="B2468" s="142">
        <v>42628</v>
      </c>
      <c r="C2468" s="148">
        <v>198.2</v>
      </c>
      <c r="D2468" s="148">
        <v>256.33</v>
      </c>
      <c r="E2468" s="148">
        <v>225.18</v>
      </c>
    </row>
    <row r="2469" spans="2:5" ht="22.7" customHeight="1" thickBot="1" x14ac:dyDescent="0.25">
      <c r="B2469" s="142">
        <v>42629</v>
      </c>
      <c r="C2469" s="148">
        <v>198.33</v>
      </c>
      <c r="D2469" s="148">
        <v>256.49</v>
      </c>
      <c r="E2469" s="148">
        <v>225.32</v>
      </c>
    </row>
    <row r="2470" spans="2:5" ht="22.7" customHeight="1" thickBot="1" x14ac:dyDescent="0.25">
      <c r="B2470" s="142">
        <v>42632</v>
      </c>
      <c r="C2470" s="148">
        <v>197.72</v>
      </c>
      <c r="D2470" s="148">
        <v>255.71</v>
      </c>
      <c r="E2470" s="148">
        <v>224.45</v>
      </c>
    </row>
    <row r="2471" spans="2:5" ht="22.7" customHeight="1" thickBot="1" x14ac:dyDescent="0.25">
      <c r="B2471" s="142">
        <v>42633</v>
      </c>
      <c r="C2471" s="148">
        <v>197.55</v>
      </c>
      <c r="D2471" s="148">
        <v>255.49</v>
      </c>
      <c r="E2471" s="148">
        <v>224.25</v>
      </c>
    </row>
    <row r="2472" spans="2:5" ht="22.7" customHeight="1" thickBot="1" x14ac:dyDescent="0.25">
      <c r="B2472" s="142">
        <v>42634</v>
      </c>
      <c r="C2472" s="148">
        <v>198.03</v>
      </c>
      <c r="D2472" s="148">
        <v>256.10000000000002</v>
      </c>
      <c r="E2472" s="148">
        <v>224.79</v>
      </c>
    </row>
    <row r="2473" spans="2:5" ht="22.7" customHeight="1" thickBot="1" x14ac:dyDescent="0.25">
      <c r="B2473" s="142">
        <v>42635</v>
      </c>
      <c r="C2473" s="148">
        <v>197.83</v>
      </c>
      <c r="D2473" s="148">
        <v>255.85</v>
      </c>
      <c r="E2473" s="148">
        <v>224.64</v>
      </c>
    </row>
    <row r="2474" spans="2:5" ht="22.7" customHeight="1" thickBot="1" x14ac:dyDescent="0.25">
      <c r="B2474" s="142">
        <v>42636</v>
      </c>
      <c r="C2474" s="148">
        <v>197.94</v>
      </c>
      <c r="D2474" s="148">
        <v>255.99</v>
      </c>
      <c r="E2474" s="148">
        <v>224.75</v>
      </c>
    </row>
    <row r="2475" spans="2:5" ht="22.7" customHeight="1" thickBot="1" x14ac:dyDescent="0.25">
      <c r="B2475" s="142">
        <v>42639</v>
      </c>
      <c r="C2475" s="148">
        <v>198.44</v>
      </c>
      <c r="D2475" s="148">
        <v>256.64</v>
      </c>
      <c r="E2475" s="148">
        <v>225.39</v>
      </c>
    </row>
    <row r="2476" spans="2:5" ht="22.7" customHeight="1" thickBot="1" x14ac:dyDescent="0.25">
      <c r="B2476" s="142">
        <v>42640</v>
      </c>
      <c r="C2476" s="148">
        <v>198.57</v>
      </c>
      <c r="D2476" s="148">
        <v>256.81</v>
      </c>
      <c r="E2476" s="148">
        <v>225.54</v>
      </c>
    </row>
    <row r="2477" spans="2:5" ht="22.7" customHeight="1" thickBot="1" x14ac:dyDescent="0.25">
      <c r="B2477" s="142">
        <v>42641</v>
      </c>
      <c r="C2477" s="148">
        <v>198.57</v>
      </c>
      <c r="D2477" s="148">
        <v>256.81</v>
      </c>
      <c r="E2477" s="148">
        <v>225.48</v>
      </c>
    </row>
    <row r="2478" spans="2:5" ht="22.7" customHeight="1" thickBot="1" x14ac:dyDescent="0.25">
      <c r="B2478" s="142">
        <v>42642</v>
      </c>
      <c r="C2478" s="148">
        <v>198.78</v>
      </c>
      <c r="D2478" s="148">
        <v>257.08</v>
      </c>
      <c r="E2478" s="148">
        <v>224.47</v>
      </c>
    </row>
    <row r="2479" spans="2:5" ht="22.7" customHeight="1" thickBot="1" x14ac:dyDescent="0.25">
      <c r="B2479" s="142">
        <v>42643</v>
      </c>
      <c r="C2479" s="148">
        <v>200.15</v>
      </c>
      <c r="D2479" s="148">
        <v>258.85000000000002</v>
      </c>
      <c r="E2479" s="148">
        <v>226.01</v>
      </c>
    </row>
    <row r="2480" spans="2:5" ht="22.7" customHeight="1" thickBot="1" x14ac:dyDescent="0.25">
      <c r="B2480" s="142">
        <v>42646</v>
      </c>
      <c r="C2480" s="148">
        <v>200.54</v>
      </c>
      <c r="D2480" s="148">
        <v>259.58</v>
      </c>
      <c r="E2480" s="148">
        <v>226.65</v>
      </c>
    </row>
    <row r="2481" spans="2:5" ht="22.7" customHeight="1" thickBot="1" x14ac:dyDescent="0.25">
      <c r="B2481" s="142">
        <v>42647</v>
      </c>
      <c r="C2481" s="148">
        <v>200.36</v>
      </c>
      <c r="D2481" s="148">
        <v>259.35000000000002</v>
      </c>
      <c r="E2481" s="148">
        <v>226.39</v>
      </c>
    </row>
    <row r="2482" spans="2:5" ht="22.7" customHeight="1" thickBot="1" x14ac:dyDescent="0.25">
      <c r="B2482" s="142">
        <v>42648</v>
      </c>
      <c r="C2482" s="148">
        <v>199.93</v>
      </c>
      <c r="D2482" s="148">
        <v>259.12</v>
      </c>
      <c r="E2482" s="148">
        <v>226.25</v>
      </c>
    </row>
    <row r="2483" spans="2:5" ht="22.7" customHeight="1" thickBot="1" x14ac:dyDescent="0.25">
      <c r="B2483" s="142">
        <v>42649</v>
      </c>
      <c r="C2483" s="148">
        <v>199.75</v>
      </c>
      <c r="D2483" s="148">
        <v>258.91000000000003</v>
      </c>
      <c r="E2483" s="148">
        <v>226.06</v>
      </c>
    </row>
    <row r="2484" spans="2:5" ht="22.7" customHeight="1" thickBot="1" x14ac:dyDescent="0.25">
      <c r="B2484" s="142">
        <v>42650</v>
      </c>
      <c r="C2484" s="148">
        <v>199.75</v>
      </c>
      <c r="D2484" s="148">
        <v>258.91000000000003</v>
      </c>
      <c r="E2484" s="148">
        <v>225.75</v>
      </c>
    </row>
    <row r="2485" spans="2:5" ht="22.7" customHeight="1" thickBot="1" x14ac:dyDescent="0.25">
      <c r="B2485" s="142">
        <v>42653</v>
      </c>
      <c r="C2485" s="148">
        <v>199.38</v>
      </c>
      <c r="D2485" s="148">
        <v>258.43</v>
      </c>
      <c r="E2485" s="148">
        <v>225.58</v>
      </c>
    </row>
    <row r="2486" spans="2:5" ht="22.7" customHeight="1" thickBot="1" x14ac:dyDescent="0.25">
      <c r="B2486" s="142">
        <v>42654</v>
      </c>
      <c r="C2486" s="148">
        <v>198.96</v>
      </c>
      <c r="D2486" s="148">
        <v>257.88</v>
      </c>
      <c r="E2486" s="148">
        <v>224.98</v>
      </c>
    </row>
    <row r="2487" spans="2:5" ht="22.7" customHeight="1" thickBot="1" x14ac:dyDescent="0.25">
      <c r="B2487" s="142">
        <v>42655</v>
      </c>
      <c r="C2487" s="148">
        <v>199.43</v>
      </c>
      <c r="D2487" s="148">
        <v>258.57</v>
      </c>
      <c r="E2487" s="148">
        <v>225.33</v>
      </c>
    </row>
    <row r="2488" spans="2:5" ht="22.7" customHeight="1" thickBot="1" x14ac:dyDescent="0.25">
      <c r="B2488" s="142">
        <v>42656</v>
      </c>
      <c r="C2488" s="148">
        <v>199.54</v>
      </c>
      <c r="D2488" s="148">
        <v>258.7</v>
      </c>
      <c r="E2488" s="148">
        <v>225.45</v>
      </c>
    </row>
    <row r="2489" spans="2:5" ht="22.7" customHeight="1" thickBot="1" x14ac:dyDescent="0.25">
      <c r="B2489" s="142">
        <v>42657</v>
      </c>
      <c r="C2489" s="148">
        <v>199.19</v>
      </c>
      <c r="D2489" s="148">
        <v>258.25</v>
      </c>
      <c r="E2489" s="148">
        <v>225.05</v>
      </c>
    </row>
    <row r="2490" spans="2:5" ht="22.7" customHeight="1" thickBot="1" x14ac:dyDescent="0.25">
      <c r="B2490" s="142">
        <v>42660</v>
      </c>
      <c r="C2490" s="148">
        <v>199.44</v>
      </c>
      <c r="D2490" s="148">
        <v>258.58</v>
      </c>
      <c r="E2490" s="148">
        <v>225.27</v>
      </c>
    </row>
    <row r="2491" spans="2:5" ht="22.7" customHeight="1" thickBot="1" x14ac:dyDescent="0.25">
      <c r="B2491" s="142">
        <v>42661</v>
      </c>
      <c r="C2491" s="148">
        <v>199.27</v>
      </c>
      <c r="D2491" s="148">
        <v>258.36</v>
      </c>
      <c r="E2491" s="148">
        <v>225.15</v>
      </c>
    </row>
    <row r="2492" spans="2:5" ht="22.7" customHeight="1" thickBot="1" x14ac:dyDescent="0.25">
      <c r="B2492" s="142">
        <v>42662</v>
      </c>
      <c r="C2492" s="148">
        <v>199.02</v>
      </c>
      <c r="D2492" s="148">
        <v>258.02999999999997</v>
      </c>
      <c r="E2492" s="148">
        <v>224.8</v>
      </c>
    </row>
    <row r="2493" spans="2:5" ht="22.7" customHeight="1" thickBot="1" x14ac:dyDescent="0.25">
      <c r="B2493" s="142">
        <v>42663</v>
      </c>
      <c r="C2493" s="148">
        <v>198.87</v>
      </c>
      <c r="D2493" s="148">
        <v>257.83999999999997</v>
      </c>
      <c r="E2493" s="148">
        <v>224.64</v>
      </c>
    </row>
    <row r="2494" spans="2:5" ht="22.7" customHeight="1" thickBot="1" x14ac:dyDescent="0.25">
      <c r="B2494" s="142">
        <v>42664</v>
      </c>
      <c r="C2494" s="148">
        <v>198.88</v>
      </c>
      <c r="D2494" s="148">
        <v>257.85000000000002</v>
      </c>
      <c r="E2494" s="148">
        <v>224.33</v>
      </c>
    </row>
    <row r="2495" spans="2:5" ht="22.7" customHeight="1" thickBot="1" x14ac:dyDescent="0.25">
      <c r="B2495" s="142">
        <v>42667</v>
      </c>
      <c r="C2495" s="148">
        <v>198.76</v>
      </c>
      <c r="D2495" s="148">
        <v>257.7</v>
      </c>
      <c r="E2495" s="148">
        <v>224.14</v>
      </c>
    </row>
    <row r="2496" spans="2:5" ht="22.7" customHeight="1" thickBot="1" x14ac:dyDescent="0.25">
      <c r="B2496" s="142">
        <v>42668</v>
      </c>
      <c r="C2496" s="148">
        <v>198.77</v>
      </c>
      <c r="D2496" s="148">
        <v>257.70999999999998</v>
      </c>
      <c r="E2496" s="148">
        <v>224.15</v>
      </c>
    </row>
    <row r="2497" spans="2:5" ht="22.7" customHeight="1" thickBot="1" x14ac:dyDescent="0.25">
      <c r="B2497" s="142">
        <v>42669</v>
      </c>
      <c r="C2497" s="148">
        <v>198.61</v>
      </c>
      <c r="D2497" s="148">
        <v>257.51</v>
      </c>
      <c r="E2497" s="148">
        <v>223.73</v>
      </c>
    </row>
    <row r="2498" spans="2:5" ht="22.7" customHeight="1" thickBot="1" x14ac:dyDescent="0.25">
      <c r="B2498" s="142">
        <v>42670</v>
      </c>
      <c r="C2498" s="148">
        <v>198.56</v>
      </c>
      <c r="D2498" s="148">
        <v>257.44</v>
      </c>
      <c r="E2498" s="148">
        <v>223.67</v>
      </c>
    </row>
    <row r="2499" spans="2:5" ht="22.7" customHeight="1" thickBot="1" x14ac:dyDescent="0.25">
      <c r="B2499" s="142">
        <v>42671</v>
      </c>
      <c r="C2499" s="148">
        <v>198.22</v>
      </c>
      <c r="D2499" s="148">
        <v>257</v>
      </c>
      <c r="E2499" s="148">
        <v>223.29</v>
      </c>
    </row>
    <row r="2500" spans="2:5" ht="22.7" customHeight="1" thickBot="1" x14ac:dyDescent="0.25">
      <c r="B2500" s="142">
        <v>42674</v>
      </c>
      <c r="C2500" s="148">
        <v>197.93</v>
      </c>
      <c r="D2500" s="148">
        <v>256.62</v>
      </c>
      <c r="E2500" s="148">
        <v>223.01</v>
      </c>
    </row>
    <row r="2501" spans="2:5" ht="22.7" customHeight="1" thickBot="1" x14ac:dyDescent="0.25">
      <c r="B2501" s="142">
        <v>42675</v>
      </c>
      <c r="C2501" s="148">
        <v>198.2</v>
      </c>
      <c r="D2501" s="148">
        <v>256.97000000000003</v>
      </c>
      <c r="E2501" s="148">
        <v>223.32</v>
      </c>
    </row>
    <row r="2502" spans="2:5" ht="22.7" customHeight="1" thickBot="1" x14ac:dyDescent="0.25">
      <c r="B2502" s="142">
        <v>42677</v>
      </c>
      <c r="C2502" s="148">
        <v>198.42</v>
      </c>
      <c r="D2502" s="148">
        <v>257.26</v>
      </c>
      <c r="E2502" s="148">
        <v>223.94</v>
      </c>
    </row>
    <row r="2503" spans="2:5" ht="22.7" customHeight="1" thickBot="1" x14ac:dyDescent="0.25">
      <c r="B2503" s="142">
        <v>42678</v>
      </c>
      <c r="C2503" s="148">
        <v>198.42</v>
      </c>
      <c r="D2503" s="148">
        <v>257.26</v>
      </c>
      <c r="E2503" s="148">
        <v>223.94</v>
      </c>
    </row>
    <row r="2504" spans="2:5" ht="22.7" customHeight="1" thickBot="1" x14ac:dyDescent="0.25">
      <c r="B2504" s="142">
        <v>42681</v>
      </c>
      <c r="C2504" s="148">
        <v>199.16</v>
      </c>
      <c r="D2504" s="148">
        <v>258.22000000000003</v>
      </c>
      <c r="E2504" s="148">
        <v>224.78</v>
      </c>
    </row>
    <row r="2505" spans="2:5" ht="22.7" customHeight="1" thickBot="1" x14ac:dyDescent="0.25">
      <c r="B2505" s="142">
        <v>42682</v>
      </c>
      <c r="C2505" s="148">
        <v>199.15</v>
      </c>
      <c r="D2505" s="148">
        <v>258.20999999999998</v>
      </c>
      <c r="E2505" s="148">
        <v>224.71</v>
      </c>
    </row>
    <row r="2506" spans="2:5" ht="22.7" customHeight="1" thickBot="1" x14ac:dyDescent="0.25">
      <c r="B2506" s="142">
        <v>42683</v>
      </c>
      <c r="C2506" s="148">
        <v>199.02</v>
      </c>
      <c r="D2506" s="148">
        <v>258.04000000000002</v>
      </c>
      <c r="E2506" s="148">
        <v>225.43</v>
      </c>
    </row>
    <row r="2507" spans="2:5" ht="22.7" customHeight="1" thickBot="1" x14ac:dyDescent="0.25">
      <c r="B2507" s="142">
        <v>42684</v>
      </c>
      <c r="C2507" s="148">
        <v>199.04</v>
      </c>
      <c r="D2507" s="148">
        <v>258.06</v>
      </c>
      <c r="E2507" s="148">
        <v>224.83</v>
      </c>
    </row>
    <row r="2508" spans="2:5" ht="22.7" customHeight="1" thickBot="1" x14ac:dyDescent="0.25">
      <c r="B2508" s="142">
        <v>42685</v>
      </c>
      <c r="C2508" s="148">
        <v>199.04</v>
      </c>
      <c r="D2508" s="148">
        <v>258.06</v>
      </c>
      <c r="E2508" s="148">
        <v>224.77</v>
      </c>
    </row>
    <row r="2509" spans="2:5" ht="22.7" customHeight="1" thickBot="1" x14ac:dyDescent="0.25">
      <c r="B2509" s="142">
        <v>42688</v>
      </c>
      <c r="C2509" s="148">
        <v>199.56</v>
      </c>
      <c r="D2509" s="148">
        <v>258.74</v>
      </c>
      <c r="E2509" s="148">
        <v>225.05</v>
      </c>
    </row>
    <row r="2510" spans="2:5" ht="22.7" customHeight="1" thickBot="1" x14ac:dyDescent="0.25">
      <c r="B2510" s="142">
        <v>42689</v>
      </c>
      <c r="C2510" s="148">
        <v>199.81</v>
      </c>
      <c r="D2510" s="148">
        <v>259.06</v>
      </c>
      <c r="E2510" s="148">
        <v>225.2</v>
      </c>
    </row>
    <row r="2511" spans="2:5" ht="22.7" customHeight="1" thickBot="1" x14ac:dyDescent="0.25">
      <c r="B2511" s="142">
        <v>42690</v>
      </c>
      <c r="C2511" s="148">
        <v>199.66</v>
      </c>
      <c r="D2511" s="148">
        <v>258.86</v>
      </c>
      <c r="E2511" s="148">
        <v>225.02</v>
      </c>
    </row>
    <row r="2512" spans="2:5" ht="22.7" customHeight="1" thickBot="1" x14ac:dyDescent="0.25">
      <c r="B2512" s="142">
        <v>42691</v>
      </c>
      <c r="C2512" s="148">
        <v>199.74</v>
      </c>
      <c r="D2512" s="148">
        <v>259</v>
      </c>
      <c r="E2512" s="148">
        <v>225.03</v>
      </c>
    </row>
    <row r="2513" spans="2:5" ht="22.7" customHeight="1" thickBot="1" x14ac:dyDescent="0.25">
      <c r="B2513" s="142">
        <v>42692</v>
      </c>
      <c r="C2513" s="148">
        <v>199.97</v>
      </c>
      <c r="D2513" s="148">
        <v>259.3</v>
      </c>
      <c r="E2513" s="148">
        <v>224.85</v>
      </c>
    </row>
    <row r="2514" spans="2:5" ht="22.7" customHeight="1" thickBot="1" x14ac:dyDescent="0.25">
      <c r="B2514" s="142">
        <v>42696</v>
      </c>
      <c r="C2514" s="148">
        <v>199.75</v>
      </c>
      <c r="D2514" s="148">
        <v>259.01</v>
      </c>
      <c r="E2514" s="148">
        <v>224.61</v>
      </c>
    </row>
    <row r="2515" spans="2:5" ht="22.7" customHeight="1" thickBot="1" x14ac:dyDescent="0.25">
      <c r="B2515" s="142">
        <v>42697</v>
      </c>
      <c r="C2515" s="148">
        <v>199.22</v>
      </c>
      <c r="D2515" s="148">
        <v>258.33999999999997</v>
      </c>
      <c r="E2515" s="148">
        <v>224.08</v>
      </c>
    </row>
    <row r="2516" spans="2:5" ht="22.7" customHeight="1" thickBot="1" x14ac:dyDescent="0.25">
      <c r="B2516" s="142">
        <v>42698</v>
      </c>
      <c r="C2516" s="148">
        <v>199.22</v>
      </c>
      <c r="D2516" s="148">
        <v>258.33999999999997</v>
      </c>
      <c r="E2516" s="148">
        <v>224.08</v>
      </c>
    </row>
    <row r="2517" spans="2:5" ht="22.7" customHeight="1" thickBot="1" x14ac:dyDescent="0.25">
      <c r="B2517" s="142">
        <v>42699</v>
      </c>
      <c r="C2517" s="148">
        <v>199.59</v>
      </c>
      <c r="D2517" s="148">
        <v>258.82</v>
      </c>
      <c r="E2517" s="148">
        <v>224.43</v>
      </c>
    </row>
    <row r="2518" spans="2:5" ht="22.7" customHeight="1" thickBot="1" x14ac:dyDescent="0.25">
      <c r="B2518" s="142">
        <v>42700</v>
      </c>
      <c r="C2518" s="148">
        <v>200.68</v>
      </c>
      <c r="D2518" s="148">
        <v>261.05</v>
      </c>
      <c r="E2518" s="148">
        <v>226.43</v>
      </c>
    </row>
    <row r="2519" spans="2:5" ht="22.7" customHeight="1" thickBot="1" x14ac:dyDescent="0.25">
      <c r="B2519" s="142">
        <v>42702</v>
      </c>
      <c r="C2519" s="148">
        <v>200.68</v>
      </c>
      <c r="D2519" s="148">
        <v>261.05</v>
      </c>
      <c r="E2519" s="148">
        <v>225.82</v>
      </c>
    </row>
    <row r="2520" spans="2:5" ht="22.7" customHeight="1" thickBot="1" x14ac:dyDescent="0.25">
      <c r="B2520" s="142">
        <v>42703</v>
      </c>
      <c r="C2520" s="148">
        <v>200.52</v>
      </c>
      <c r="D2520" s="148">
        <v>260.99</v>
      </c>
      <c r="E2520" s="148">
        <v>225.7</v>
      </c>
    </row>
    <row r="2521" spans="2:5" ht="22.7" customHeight="1" thickBot="1" x14ac:dyDescent="0.25">
      <c r="B2521" s="142">
        <v>42704</v>
      </c>
      <c r="C2521" s="148">
        <v>200.55</v>
      </c>
      <c r="D2521" s="148">
        <v>261.02999999999997</v>
      </c>
      <c r="E2521" s="148">
        <v>225.8</v>
      </c>
    </row>
    <row r="2522" spans="2:5" ht="22.7" customHeight="1" thickBot="1" x14ac:dyDescent="0.25">
      <c r="B2522" s="142">
        <v>42705</v>
      </c>
      <c r="C2522" s="148">
        <v>200.38</v>
      </c>
      <c r="D2522" s="148">
        <v>260.8</v>
      </c>
      <c r="E2522" s="148">
        <v>225.6</v>
      </c>
    </row>
    <row r="2523" spans="2:5" ht="22.7" customHeight="1" thickBot="1" x14ac:dyDescent="0.25">
      <c r="B2523" s="142">
        <v>42706</v>
      </c>
      <c r="C2523" s="148">
        <v>200.5</v>
      </c>
      <c r="D2523" s="148">
        <v>260.97000000000003</v>
      </c>
      <c r="E2523" s="148">
        <v>226.05</v>
      </c>
    </row>
    <row r="2524" spans="2:5" ht="22.7" customHeight="1" thickBot="1" x14ac:dyDescent="0.25">
      <c r="B2524" s="142">
        <v>42709</v>
      </c>
      <c r="C2524" s="148">
        <v>201.17</v>
      </c>
      <c r="D2524" s="148">
        <v>261.83</v>
      </c>
      <c r="E2524" s="148">
        <v>226.49</v>
      </c>
    </row>
    <row r="2525" spans="2:5" ht="22.7" customHeight="1" thickBot="1" x14ac:dyDescent="0.25">
      <c r="B2525" s="142">
        <v>42710</v>
      </c>
      <c r="C2525" s="148">
        <v>201.4</v>
      </c>
      <c r="D2525" s="148">
        <v>262.17</v>
      </c>
      <c r="E2525" s="148">
        <v>227.4</v>
      </c>
    </row>
    <row r="2526" spans="2:5" ht="22.7" customHeight="1" thickBot="1" x14ac:dyDescent="0.25">
      <c r="B2526" s="142">
        <v>42711</v>
      </c>
      <c r="C2526" s="148">
        <v>201.57</v>
      </c>
      <c r="D2526" s="148">
        <v>262.38</v>
      </c>
      <c r="E2526" s="148">
        <v>227.52</v>
      </c>
    </row>
    <row r="2527" spans="2:5" ht="22.7" customHeight="1" thickBot="1" x14ac:dyDescent="0.25">
      <c r="B2527" s="142">
        <v>42712</v>
      </c>
      <c r="C2527" s="148">
        <v>201.61</v>
      </c>
      <c r="D2527" s="148">
        <v>262.43</v>
      </c>
      <c r="E2527" s="148">
        <v>229.92</v>
      </c>
    </row>
    <row r="2528" spans="2:5" ht="22.7" customHeight="1" thickBot="1" x14ac:dyDescent="0.25">
      <c r="B2528" s="142">
        <v>42713</v>
      </c>
      <c r="C2528" s="148">
        <v>201.62</v>
      </c>
      <c r="D2528" s="148">
        <v>262.44</v>
      </c>
      <c r="E2528" s="148">
        <v>229.49</v>
      </c>
    </row>
    <row r="2529" spans="2:5" ht="22.7" customHeight="1" thickBot="1" x14ac:dyDescent="0.25">
      <c r="B2529" s="142">
        <v>42716</v>
      </c>
      <c r="C2529" s="148">
        <v>202.05</v>
      </c>
      <c r="D2529" s="148">
        <v>263.01</v>
      </c>
      <c r="E2529" s="148">
        <v>230.73</v>
      </c>
    </row>
    <row r="2530" spans="2:5" ht="22.7" customHeight="1" thickBot="1" x14ac:dyDescent="0.25">
      <c r="B2530" s="142">
        <v>42717</v>
      </c>
      <c r="C2530" s="148">
        <v>201.88</v>
      </c>
      <c r="D2530" s="148">
        <v>262.77999999999997</v>
      </c>
      <c r="E2530" s="148">
        <v>230.82</v>
      </c>
    </row>
    <row r="2531" spans="2:5" ht="22.7" customHeight="1" thickBot="1" x14ac:dyDescent="0.25">
      <c r="B2531" s="142">
        <v>42718</v>
      </c>
      <c r="C2531" s="148">
        <v>202.68</v>
      </c>
      <c r="D2531" s="148">
        <v>263.83</v>
      </c>
      <c r="E2531" s="148">
        <v>231.74</v>
      </c>
    </row>
    <row r="2532" spans="2:5" ht="22.7" customHeight="1" thickBot="1" x14ac:dyDescent="0.25">
      <c r="B2532" s="142">
        <v>42719</v>
      </c>
      <c r="C2532" s="148">
        <v>202.2</v>
      </c>
      <c r="D2532" s="148">
        <v>263.2</v>
      </c>
      <c r="E2532" s="148">
        <v>230.69</v>
      </c>
    </row>
    <row r="2533" spans="2:5" ht="22.7" customHeight="1" thickBot="1" x14ac:dyDescent="0.25">
      <c r="B2533" s="142">
        <v>42720</v>
      </c>
      <c r="C2533" s="148">
        <v>202.04</v>
      </c>
      <c r="D2533" s="148">
        <v>263</v>
      </c>
      <c r="E2533" s="148">
        <v>230.1</v>
      </c>
    </row>
    <row r="2534" spans="2:5" ht="22.7" customHeight="1" thickBot="1" x14ac:dyDescent="0.25">
      <c r="B2534" s="142">
        <v>42723</v>
      </c>
      <c r="C2534" s="148">
        <v>202.1</v>
      </c>
      <c r="D2534" s="148">
        <v>263.2</v>
      </c>
      <c r="E2534" s="148">
        <v>230.34</v>
      </c>
    </row>
    <row r="2535" spans="2:5" ht="22.7" customHeight="1" thickBot="1" x14ac:dyDescent="0.25">
      <c r="B2535" s="142">
        <v>42724</v>
      </c>
      <c r="C2535" s="148">
        <v>203.07</v>
      </c>
      <c r="D2535" s="148">
        <v>264.45999999999998</v>
      </c>
      <c r="E2535" s="148">
        <v>231.39</v>
      </c>
    </row>
    <row r="2536" spans="2:5" ht="22.7" customHeight="1" thickBot="1" x14ac:dyDescent="0.25">
      <c r="B2536" s="142">
        <v>42725</v>
      </c>
      <c r="C2536" s="148">
        <v>203.07</v>
      </c>
      <c r="D2536" s="148">
        <v>264.45999999999998</v>
      </c>
      <c r="E2536" s="148">
        <v>231.4</v>
      </c>
    </row>
    <row r="2537" spans="2:5" ht="22.7" customHeight="1" thickBot="1" x14ac:dyDescent="0.25">
      <c r="B2537" s="142">
        <v>42726</v>
      </c>
      <c r="C2537" s="148">
        <v>202.87</v>
      </c>
      <c r="D2537" s="148">
        <v>264.24</v>
      </c>
      <c r="E2537" s="148">
        <v>231.44</v>
      </c>
    </row>
    <row r="2538" spans="2:5" ht="22.7" customHeight="1" thickBot="1" x14ac:dyDescent="0.25">
      <c r="B2538" s="142">
        <v>42727</v>
      </c>
      <c r="C2538" s="148">
        <v>202.44</v>
      </c>
      <c r="D2538" s="148">
        <v>263.69</v>
      </c>
      <c r="E2538" s="148">
        <v>231.02</v>
      </c>
    </row>
    <row r="2539" spans="2:5" ht="22.7" customHeight="1" thickBot="1" x14ac:dyDescent="0.25">
      <c r="B2539" s="142">
        <v>42730</v>
      </c>
      <c r="C2539" s="148">
        <v>202.67</v>
      </c>
      <c r="D2539" s="148">
        <v>263.99</v>
      </c>
      <c r="E2539" s="148">
        <v>231.38</v>
      </c>
    </row>
    <row r="2540" spans="2:5" ht="22.7" customHeight="1" thickBot="1" x14ac:dyDescent="0.25">
      <c r="B2540" s="142">
        <v>42731</v>
      </c>
      <c r="C2540" s="148">
        <v>203.11</v>
      </c>
      <c r="D2540" s="148">
        <v>264.56</v>
      </c>
      <c r="E2540" s="148">
        <v>231.87</v>
      </c>
    </row>
    <row r="2541" spans="2:5" ht="22.7" customHeight="1" thickBot="1" x14ac:dyDescent="0.25">
      <c r="B2541" s="142">
        <v>42732</v>
      </c>
      <c r="C2541" s="148">
        <v>203.74</v>
      </c>
      <c r="D2541" s="148">
        <v>266.10000000000002</v>
      </c>
      <c r="E2541" s="148">
        <v>232.68</v>
      </c>
    </row>
    <row r="2542" spans="2:5" ht="22.7" customHeight="1" thickBot="1" x14ac:dyDescent="0.25">
      <c r="B2542" s="142">
        <v>42733</v>
      </c>
      <c r="C2542" s="148">
        <v>203.64</v>
      </c>
      <c r="D2542" s="148">
        <v>266.07</v>
      </c>
      <c r="E2542" s="148">
        <v>232.47</v>
      </c>
    </row>
    <row r="2543" spans="2:5" ht="22.7" customHeight="1" thickBot="1" x14ac:dyDescent="0.25">
      <c r="B2543" s="142">
        <v>42734</v>
      </c>
      <c r="C2543" s="148">
        <v>203.36</v>
      </c>
      <c r="D2543" s="148">
        <v>265.7</v>
      </c>
      <c r="E2543" s="148">
        <v>232.53</v>
      </c>
    </row>
    <row r="2544" spans="2:5" ht="22.7" customHeight="1" thickBot="1" x14ac:dyDescent="0.25">
      <c r="B2544" s="142">
        <v>42738</v>
      </c>
      <c r="C2544" s="148">
        <v>203.1</v>
      </c>
      <c r="D2544" s="148">
        <v>265.36</v>
      </c>
      <c r="E2544" s="148">
        <v>232.23</v>
      </c>
    </row>
    <row r="2545" spans="2:5" ht="22.7" customHeight="1" thickBot="1" x14ac:dyDescent="0.25">
      <c r="B2545" s="142">
        <v>42739</v>
      </c>
      <c r="C2545" s="148">
        <v>203.08</v>
      </c>
      <c r="D2545" s="148">
        <v>265.33</v>
      </c>
      <c r="E2545" s="148">
        <v>232.21</v>
      </c>
    </row>
    <row r="2546" spans="2:5" ht="22.7" customHeight="1" thickBot="1" x14ac:dyDescent="0.25">
      <c r="B2546" s="142">
        <v>42740</v>
      </c>
      <c r="C2546" s="148">
        <v>203.07</v>
      </c>
      <c r="D2546" s="148">
        <v>265.32</v>
      </c>
      <c r="E2546" s="148">
        <v>232.28</v>
      </c>
    </row>
    <row r="2547" spans="2:5" ht="22.7" customHeight="1" thickBot="1" x14ac:dyDescent="0.25">
      <c r="B2547" s="142">
        <v>42741</v>
      </c>
      <c r="C2547" s="148">
        <v>202.85909461850841</v>
      </c>
      <c r="D2547" s="148">
        <v>265.17750672834961</v>
      </c>
      <c r="E2547" s="148">
        <v>232.50543819579065</v>
      </c>
    </row>
    <row r="2548" spans="2:5" ht="22.7" customHeight="1" thickBot="1" x14ac:dyDescent="0.25">
      <c r="B2548" s="142">
        <v>42744</v>
      </c>
      <c r="C2548" s="148">
        <v>202.07127690741001</v>
      </c>
      <c r="D2548" s="148">
        <v>264.95953827025932</v>
      </c>
      <c r="E2548" s="148">
        <v>232.07625873253389</v>
      </c>
    </row>
    <row r="2549" spans="2:5" ht="22.7" customHeight="1" thickBot="1" x14ac:dyDescent="0.25">
      <c r="B2549" s="142">
        <v>42745</v>
      </c>
      <c r="C2549" s="148">
        <v>201.67177089808476</v>
      </c>
      <c r="D2549" s="148">
        <v>264.43569871529121</v>
      </c>
      <c r="E2549" s="148">
        <v>232.07378859084233</v>
      </c>
    </row>
    <row r="2550" spans="2:5" ht="22.7" customHeight="1" thickBot="1" x14ac:dyDescent="0.25">
      <c r="B2550" s="142">
        <v>42746</v>
      </c>
      <c r="C2550" s="148">
        <v>201.73</v>
      </c>
      <c r="D2550" s="148">
        <v>264.51</v>
      </c>
      <c r="E2550" s="148">
        <v>231.95</v>
      </c>
    </row>
    <row r="2551" spans="2:5" ht="22.7" customHeight="1" thickBot="1" x14ac:dyDescent="0.25">
      <c r="B2551" s="142">
        <v>42747</v>
      </c>
      <c r="C2551" s="148">
        <v>201.59</v>
      </c>
      <c r="D2551" s="148">
        <v>264.32</v>
      </c>
      <c r="E2551" s="148">
        <v>232.02</v>
      </c>
    </row>
    <row r="2552" spans="2:5" ht="22.7" customHeight="1" thickBot="1" x14ac:dyDescent="0.25">
      <c r="B2552" s="142">
        <v>42748</v>
      </c>
      <c r="C2552" s="148">
        <v>201.93</v>
      </c>
      <c r="D2552" s="148">
        <v>264.77</v>
      </c>
      <c r="E2552" s="148">
        <v>232.43</v>
      </c>
    </row>
    <row r="2553" spans="2:5" ht="22.7" customHeight="1" thickBot="1" x14ac:dyDescent="0.25">
      <c r="B2553" s="142">
        <v>42751</v>
      </c>
      <c r="C2553" s="148">
        <v>201.62</v>
      </c>
      <c r="D2553" s="148">
        <v>264.37</v>
      </c>
      <c r="E2553" s="148">
        <v>232.06</v>
      </c>
    </row>
    <row r="2554" spans="2:5" ht="22.7" customHeight="1" thickBot="1" x14ac:dyDescent="0.25">
      <c r="B2554" s="142">
        <v>42752</v>
      </c>
      <c r="C2554" s="148">
        <v>201.96</v>
      </c>
      <c r="D2554" s="148">
        <v>264.82</v>
      </c>
      <c r="E2554" s="148">
        <v>232.56</v>
      </c>
    </row>
    <row r="2555" spans="2:5" ht="22.7" customHeight="1" thickBot="1" x14ac:dyDescent="0.25">
      <c r="B2555" s="142">
        <v>42753</v>
      </c>
      <c r="C2555" s="148">
        <v>202.17</v>
      </c>
      <c r="D2555" s="148">
        <v>265.08999999999997</v>
      </c>
      <c r="E2555" s="148">
        <v>233.25</v>
      </c>
    </row>
    <row r="2556" spans="2:5" ht="22.7" customHeight="1" thickBot="1" x14ac:dyDescent="0.25">
      <c r="B2556" s="142">
        <v>42754</v>
      </c>
      <c r="C2556" s="148">
        <v>202.47</v>
      </c>
      <c r="D2556" s="148">
        <v>265.48</v>
      </c>
      <c r="E2556" s="148">
        <v>233.46</v>
      </c>
    </row>
    <row r="2557" spans="2:5" ht="22.7" customHeight="1" thickBot="1" x14ac:dyDescent="0.25">
      <c r="B2557" s="142">
        <v>42755</v>
      </c>
      <c r="C2557" s="148">
        <v>202.83</v>
      </c>
      <c r="D2557" s="148">
        <v>265.95999999999998</v>
      </c>
      <c r="E2557" s="148">
        <v>234.11</v>
      </c>
    </row>
    <row r="2558" spans="2:5" ht="22.7" customHeight="1" thickBot="1" x14ac:dyDescent="0.25">
      <c r="B2558" s="142">
        <v>42758</v>
      </c>
      <c r="C2558" s="148">
        <v>202.37</v>
      </c>
      <c r="D2558" s="148">
        <v>265.35000000000002</v>
      </c>
      <c r="E2558" s="148">
        <v>233.9</v>
      </c>
    </row>
    <row r="2559" spans="2:5" ht="22.7" customHeight="1" thickBot="1" x14ac:dyDescent="0.25">
      <c r="B2559" s="142">
        <v>42759</v>
      </c>
      <c r="C2559" s="148">
        <v>202.63</v>
      </c>
      <c r="D2559" s="148">
        <v>265.69</v>
      </c>
      <c r="E2559" s="148">
        <v>234.41</v>
      </c>
    </row>
    <row r="2560" spans="2:5" ht="22.7" customHeight="1" thickBot="1" x14ac:dyDescent="0.25">
      <c r="B2560" s="142">
        <v>42760</v>
      </c>
      <c r="C2560" s="148">
        <v>202.95</v>
      </c>
      <c r="D2560" s="148">
        <v>266.11</v>
      </c>
      <c r="E2560" s="148">
        <v>234.72</v>
      </c>
    </row>
    <row r="2561" spans="2:5" ht="22.7" customHeight="1" thickBot="1" x14ac:dyDescent="0.25">
      <c r="B2561" s="142">
        <v>42761</v>
      </c>
      <c r="C2561" s="148">
        <v>203.03</v>
      </c>
      <c r="D2561" s="148">
        <v>266.20999999999998</v>
      </c>
      <c r="E2561" s="148">
        <v>235.05</v>
      </c>
    </row>
    <row r="2562" spans="2:5" ht="22.7" customHeight="1" thickBot="1" x14ac:dyDescent="0.25">
      <c r="B2562" s="142">
        <v>42762</v>
      </c>
      <c r="C2562" s="148">
        <v>203.96</v>
      </c>
      <c r="D2562" s="148">
        <v>267.43</v>
      </c>
      <c r="E2562" s="148">
        <v>235.9</v>
      </c>
    </row>
    <row r="2563" spans="2:5" ht="22.7" customHeight="1" thickBot="1" x14ac:dyDescent="0.25">
      <c r="B2563" s="142">
        <v>42765</v>
      </c>
      <c r="C2563" s="148">
        <v>204.31</v>
      </c>
      <c r="D2563" s="148">
        <v>267.89</v>
      </c>
      <c r="E2563" s="148">
        <v>236.58</v>
      </c>
    </row>
    <row r="2564" spans="2:5" ht="22.7" customHeight="1" thickBot="1" x14ac:dyDescent="0.25">
      <c r="B2564" s="142">
        <v>42766</v>
      </c>
      <c r="C2564" s="148">
        <v>203.97</v>
      </c>
      <c r="D2564" s="148">
        <v>267.44</v>
      </c>
      <c r="E2564" s="148">
        <v>236.12</v>
      </c>
    </row>
    <row r="2565" spans="2:5" ht="22.7" customHeight="1" thickBot="1" x14ac:dyDescent="0.25">
      <c r="B2565" s="142">
        <v>42768</v>
      </c>
      <c r="C2565" s="148">
        <v>204.29</v>
      </c>
      <c r="D2565" s="148">
        <v>267.87</v>
      </c>
      <c r="E2565" s="148">
        <v>236.29</v>
      </c>
    </row>
    <row r="2566" spans="2:5" ht="22.7" customHeight="1" thickBot="1" x14ac:dyDescent="0.25">
      <c r="B2566" s="142">
        <v>42769</v>
      </c>
      <c r="C2566" s="148">
        <v>203.82</v>
      </c>
      <c r="D2566" s="148">
        <v>267.25</v>
      </c>
      <c r="E2566" s="148">
        <v>235.65</v>
      </c>
    </row>
    <row r="2567" spans="2:5" ht="22.7" customHeight="1" thickBot="1" x14ac:dyDescent="0.25">
      <c r="B2567" s="142">
        <v>42772</v>
      </c>
      <c r="C2567" s="148">
        <v>203.95</v>
      </c>
      <c r="D2567" s="148">
        <v>267.42</v>
      </c>
      <c r="E2567" s="148">
        <v>236.21</v>
      </c>
    </row>
    <row r="2568" spans="2:5" ht="22.7" customHeight="1" thickBot="1" x14ac:dyDescent="0.25">
      <c r="B2568" s="142">
        <v>42773</v>
      </c>
      <c r="C2568" s="148">
        <v>204.96</v>
      </c>
      <c r="D2568" s="148">
        <v>268.75</v>
      </c>
      <c r="E2568" s="148">
        <v>237.25</v>
      </c>
    </row>
    <row r="2569" spans="2:5" ht="22.7" customHeight="1" thickBot="1" x14ac:dyDescent="0.25">
      <c r="B2569" s="142">
        <v>42774</v>
      </c>
      <c r="C2569" s="148">
        <v>205.83</v>
      </c>
      <c r="D2569" s="148">
        <v>269.89</v>
      </c>
      <c r="E2569" s="148">
        <v>238.31</v>
      </c>
    </row>
    <row r="2570" spans="2:5" ht="22.7" customHeight="1" thickBot="1" x14ac:dyDescent="0.25">
      <c r="B2570" s="142">
        <v>42776</v>
      </c>
      <c r="C2570" s="148">
        <v>206.06</v>
      </c>
      <c r="D2570" s="148">
        <v>270.19</v>
      </c>
      <c r="E2570" s="148">
        <v>238.19</v>
      </c>
    </row>
    <row r="2571" spans="2:5" ht="22.7" customHeight="1" thickBot="1" x14ac:dyDescent="0.25">
      <c r="B2571" s="142">
        <v>42779</v>
      </c>
      <c r="C2571" s="148">
        <v>206.37</v>
      </c>
      <c r="D2571" s="148">
        <v>270.58999999999997</v>
      </c>
      <c r="E2571" s="148">
        <v>238.47</v>
      </c>
    </row>
    <row r="2572" spans="2:5" ht="22.7" customHeight="1" thickBot="1" x14ac:dyDescent="0.25">
      <c r="B2572" s="142">
        <v>42780</v>
      </c>
      <c r="C2572" s="148">
        <v>206.23</v>
      </c>
      <c r="D2572" s="148">
        <v>270.41000000000003</v>
      </c>
      <c r="E2572" s="148">
        <v>238.31</v>
      </c>
    </row>
    <row r="2573" spans="2:5" ht="22.7" customHeight="1" thickBot="1" x14ac:dyDescent="0.25">
      <c r="B2573" s="142">
        <v>42781</v>
      </c>
      <c r="C2573" s="148">
        <v>206.26</v>
      </c>
      <c r="D2573" s="148">
        <v>270.45</v>
      </c>
      <c r="E2573" s="148">
        <v>238.22</v>
      </c>
    </row>
    <row r="2574" spans="2:5" ht="22.7" customHeight="1" thickBot="1" x14ac:dyDescent="0.25">
      <c r="B2574" s="142">
        <v>42782</v>
      </c>
      <c r="C2574" s="148">
        <v>206.6</v>
      </c>
      <c r="D2574" s="148">
        <v>270.89999999999998</v>
      </c>
      <c r="E2574" s="148">
        <v>238.87</v>
      </c>
    </row>
    <row r="2575" spans="2:5" ht="22.7" customHeight="1" thickBot="1" x14ac:dyDescent="0.25">
      <c r="B2575" s="142">
        <v>42783</v>
      </c>
      <c r="C2575" s="148">
        <v>206.96</v>
      </c>
      <c r="D2575" s="148">
        <v>271.37</v>
      </c>
      <c r="E2575" s="148">
        <v>239.59</v>
      </c>
    </row>
    <row r="2576" spans="2:5" ht="22.7" customHeight="1" thickBot="1" x14ac:dyDescent="0.25">
      <c r="B2576" s="142">
        <v>42786</v>
      </c>
      <c r="C2576" s="148">
        <v>207.05</v>
      </c>
      <c r="D2576" s="148">
        <v>271.49</v>
      </c>
      <c r="E2576" s="148">
        <v>239.54</v>
      </c>
    </row>
    <row r="2577" spans="2:5" ht="22.7" customHeight="1" thickBot="1" x14ac:dyDescent="0.25">
      <c r="B2577" s="142">
        <v>42787</v>
      </c>
      <c r="C2577" s="148">
        <v>207.25</v>
      </c>
      <c r="D2577" s="148">
        <v>271.75</v>
      </c>
      <c r="E2577" s="148">
        <v>239.71</v>
      </c>
    </row>
    <row r="2578" spans="2:5" ht="22.7" customHeight="1" thickBot="1" x14ac:dyDescent="0.25">
      <c r="B2578" s="142">
        <v>42788</v>
      </c>
      <c r="C2578" s="148">
        <v>207.51</v>
      </c>
      <c r="D2578" s="148">
        <v>272.08999999999997</v>
      </c>
      <c r="E2578" s="148">
        <v>239.85</v>
      </c>
    </row>
    <row r="2579" spans="2:5" ht="22.7" customHeight="1" thickBot="1" x14ac:dyDescent="0.25">
      <c r="B2579" s="142">
        <v>42789</v>
      </c>
      <c r="C2579" s="148">
        <v>207.34</v>
      </c>
      <c r="D2579" s="148">
        <v>271.87</v>
      </c>
      <c r="E2579" s="148">
        <v>240.21</v>
      </c>
    </row>
    <row r="2580" spans="2:5" ht="22.7" customHeight="1" thickBot="1" x14ac:dyDescent="0.25">
      <c r="B2580" s="142">
        <v>42793</v>
      </c>
      <c r="C2580" s="148">
        <v>208.13</v>
      </c>
      <c r="D2580" s="148">
        <v>273.38</v>
      </c>
      <c r="E2580" s="148">
        <v>241.54</v>
      </c>
    </row>
    <row r="2581" spans="2:5" ht="22.7" customHeight="1" thickBot="1" x14ac:dyDescent="0.25">
      <c r="B2581" s="142">
        <v>42794</v>
      </c>
      <c r="C2581" s="148">
        <v>208.69</v>
      </c>
      <c r="D2581" s="148">
        <v>274.12</v>
      </c>
      <c r="E2581" s="148">
        <v>242.36</v>
      </c>
    </row>
    <row r="2582" spans="2:5" ht="22.7" customHeight="1" thickBot="1" x14ac:dyDescent="0.25">
      <c r="B2582" s="142">
        <v>42795</v>
      </c>
      <c r="C2582" s="148">
        <v>208.01</v>
      </c>
      <c r="D2582" s="148">
        <v>273.22000000000003</v>
      </c>
      <c r="E2582" s="148">
        <v>241.48</v>
      </c>
    </row>
    <row r="2583" spans="2:5" ht="22.7" customHeight="1" thickBot="1" x14ac:dyDescent="0.25">
      <c r="B2583" s="142">
        <v>42796</v>
      </c>
      <c r="C2583" s="148">
        <v>207.49</v>
      </c>
      <c r="D2583" s="148">
        <v>272.83999999999997</v>
      </c>
      <c r="E2583" s="148">
        <v>241.08</v>
      </c>
    </row>
    <row r="2584" spans="2:5" ht="22.7" customHeight="1" thickBot="1" x14ac:dyDescent="0.25">
      <c r="B2584" s="142">
        <v>42797</v>
      </c>
      <c r="C2584" s="148">
        <v>206.91</v>
      </c>
      <c r="D2584" s="148">
        <v>272.07</v>
      </c>
      <c r="E2584" s="148">
        <v>240.39</v>
      </c>
    </row>
    <row r="2585" spans="2:5" ht="22.7" customHeight="1" thickBot="1" x14ac:dyDescent="0.25">
      <c r="B2585" s="142">
        <v>42800</v>
      </c>
      <c r="C2585" s="148">
        <v>207.13</v>
      </c>
      <c r="D2585" s="148">
        <v>272.36</v>
      </c>
      <c r="E2585" s="148">
        <v>241.23</v>
      </c>
    </row>
    <row r="2586" spans="2:5" ht="22.7" customHeight="1" thickBot="1" x14ac:dyDescent="0.25">
      <c r="B2586" s="142">
        <v>42801</v>
      </c>
      <c r="C2586" s="148">
        <v>207.62</v>
      </c>
      <c r="D2586" s="148">
        <v>273.01</v>
      </c>
      <c r="E2586" s="148">
        <v>241.8</v>
      </c>
    </row>
    <row r="2587" spans="2:5" ht="22.7" customHeight="1" thickBot="1" x14ac:dyDescent="0.25">
      <c r="B2587" s="142">
        <v>42802</v>
      </c>
      <c r="C2587" s="148">
        <v>207.61</v>
      </c>
      <c r="D2587" s="148">
        <v>272.99</v>
      </c>
      <c r="E2587" s="148">
        <v>241.65</v>
      </c>
    </row>
    <row r="2588" spans="2:5" ht="22.7" customHeight="1" thickBot="1" x14ac:dyDescent="0.25">
      <c r="B2588" s="142">
        <v>42803</v>
      </c>
      <c r="C2588" s="148">
        <v>207.52</v>
      </c>
      <c r="D2588" s="148">
        <v>272.87</v>
      </c>
      <c r="E2588" s="148">
        <v>241.39</v>
      </c>
    </row>
    <row r="2589" spans="2:5" ht="22.7" customHeight="1" thickBot="1" x14ac:dyDescent="0.25">
      <c r="B2589" s="142">
        <v>42804</v>
      </c>
      <c r="C2589" s="148">
        <v>207.44</v>
      </c>
      <c r="D2589" s="148">
        <v>272.77999999999997</v>
      </c>
      <c r="E2589" s="148">
        <v>241.44</v>
      </c>
    </row>
    <row r="2590" spans="2:5" ht="22.7" customHeight="1" thickBot="1" x14ac:dyDescent="0.25">
      <c r="B2590" s="142">
        <v>42807</v>
      </c>
      <c r="C2590" s="148">
        <v>207.62</v>
      </c>
      <c r="D2590" s="148">
        <v>273</v>
      </c>
      <c r="E2590" s="148">
        <v>242.14</v>
      </c>
    </row>
    <row r="2591" spans="2:5" ht="22.7" customHeight="1" thickBot="1" x14ac:dyDescent="0.25">
      <c r="B2591" s="142">
        <v>42808</v>
      </c>
      <c r="C2591" s="148">
        <v>207.99</v>
      </c>
      <c r="D2591" s="148">
        <v>273.5</v>
      </c>
      <c r="E2591" s="148">
        <v>242.4</v>
      </c>
    </row>
    <row r="2592" spans="2:5" ht="22.7" customHeight="1" thickBot="1" x14ac:dyDescent="0.25">
      <c r="B2592" s="142">
        <v>42809</v>
      </c>
      <c r="C2592" s="148">
        <v>207.57</v>
      </c>
      <c r="D2592" s="148">
        <v>272.94</v>
      </c>
      <c r="E2592" s="148">
        <v>241.68</v>
      </c>
    </row>
    <row r="2593" spans="2:5" ht="22.7" customHeight="1" thickBot="1" x14ac:dyDescent="0.25">
      <c r="B2593" s="142">
        <v>42810</v>
      </c>
      <c r="C2593" s="148">
        <v>207.98</v>
      </c>
      <c r="D2593" s="148">
        <v>273.48</v>
      </c>
      <c r="E2593" s="148">
        <v>242.72</v>
      </c>
    </row>
    <row r="2594" spans="2:5" ht="22.7" customHeight="1" thickBot="1" x14ac:dyDescent="0.25">
      <c r="B2594" s="142">
        <v>42811</v>
      </c>
      <c r="C2594" s="148">
        <v>208.29</v>
      </c>
      <c r="D2594" s="148">
        <v>273.89</v>
      </c>
      <c r="E2594" s="148">
        <v>243.38</v>
      </c>
    </row>
    <row r="2595" spans="2:5" ht="22.7" customHeight="1" thickBot="1" x14ac:dyDescent="0.25">
      <c r="B2595" s="142">
        <v>42814</v>
      </c>
      <c r="C2595" s="148">
        <v>209.38</v>
      </c>
      <c r="D2595" s="148">
        <v>275.33</v>
      </c>
      <c r="E2595" s="148">
        <v>244.66</v>
      </c>
    </row>
    <row r="2596" spans="2:5" ht="22.7" customHeight="1" thickBot="1" x14ac:dyDescent="0.25">
      <c r="B2596" s="142">
        <v>42815</v>
      </c>
      <c r="C2596" s="148">
        <v>210.29</v>
      </c>
      <c r="D2596" s="148">
        <v>276.51</v>
      </c>
      <c r="E2596" s="148">
        <v>245.69</v>
      </c>
    </row>
    <row r="2597" spans="2:5" ht="22.7" customHeight="1" thickBot="1" x14ac:dyDescent="0.25">
      <c r="B2597" s="142">
        <v>42816</v>
      </c>
      <c r="C2597" s="148">
        <v>209.22</v>
      </c>
      <c r="D2597" s="148">
        <v>275.11</v>
      </c>
      <c r="E2597" s="148">
        <v>244.82</v>
      </c>
    </row>
    <row r="2598" spans="2:5" ht="22.7" customHeight="1" thickBot="1" x14ac:dyDescent="0.25">
      <c r="B2598" s="142">
        <v>42817</v>
      </c>
      <c r="C2598" s="148">
        <v>209.14</v>
      </c>
      <c r="D2598" s="148">
        <v>275.01</v>
      </c>
      <c r="E2598" s="148">
        <v>244.75</v>
      </c>
    </row>
    <row r="2599" spans="2:5" ht="22.7" customHeight="1" thickBot="1" x14ac:dyDescent="0.25">
      <c r="B2599" s="142">
        <v>42818</v>
      </c>
      <c r="C2599" s="148">
        <v>209.22</v>
      </c>
      <c r="D2599" s="148">
        <v>275.11</v>
      </c>
      <c r="E2599" s="148">
        <v>244.28</v>
      </c>
    </row>
    <row r="2600" spans="2:5" ht="22.7" customHeight="1" thickBot="1" x14ac:dyDescent="0.25">
      <c r="B2600" s="142">
        <v>42821</v>
      </c>
      <c r="C2600" s="148">
        <v>209.21</v>
      </c>
      <c r="D2600" s="148">
        <v>275.08999999999997</v>
      </c>
      <c r="E2600" s="148">
        <v>244.97</v>
      </c>
    </row>
    <row r="2601" spans="2:5" ht="22.7" customHeight="1" thickBot="1" x14ac:dyDescent="0.25">
      <c r="B2601" s="142">
        <v>42822</v>
      </c>
      <c r="C2601" s="148">
        <v>209.07</v>
      </c>
      <c r="D2601" s="148">
        <v>274.92</v>
      </c>
      <c r="E2601" s="148">
        <v>245.05</v>
      </c>
    </row>
    <row r="2602" spans="2:5" ht="22.7" customHeight="1" thickBot="1" x14ac:dyDescent="0.25">
      <c r="B2602" s="142">
        <v>42824</v>
      </c>
      <c r="C2602" s="148">
        <v>210.38</v>
      </c>
      <c r="D2602" s="148">
        <v>276.63</v>
      </c>
      <c r="E2602" s="148">
        <v>245.98</v>
      </c>
    </row>
    <row r="2603" spans="2:5" ht="22.7" customHeight="1" thickBot="1" x14ac:dyDescent="0.25">
      <c r="B2603" s="142">
        <v>42825</v>
      </c>
      <c r="C2603" s="148">
        <v>210.35</v>
      </c>
      <c r="D2603" s="148">
        <v>276.60000000000002</v>
      </c>
      <c r="E2603" s="148">
        <v>245.64</v>
      </c>
    </row>
    <row r="2604" spans="2:5" ht="22.7" customHeight="1" thickBot="1" x14ac:dyDescent="0.25">
      <c r="B2604" s="142">
        <v>42828</v>
      </c>
      <c r="C2604" s="148">
        <v>210.08</v>
      </c>
      <c r="D2604" s="148">
        <v>276.25</v>
      </c>
      <c r="E2604" s="148">
        <v>245.49</v>
      </c>
    </row>
    <row r="2605" spans="2:5" ht="22.7" customHeight="1" thickBot="1" x14ac:dyDescent="0.25">
      <c r="B2605" s="142">
        <v>42829</v>
      </c>
      <c r="C2605" s="148">
        <v>209.83</v>
      </c>
      <c r="D2605" s="148">
        <v>275.91000000000003</v>
      </c>
      <c r="E2605" s="148">
        <v>245.02</v>
      </c>
    </row>
    <row r="2606" spans="2:5" ht="22.7" customHeight="1" thickBot="1" x14ac:dyDescent="0.25">
      <c r="B2606" s="142">
        <v>42830</v>
      </c>
      <c r="C2606" s="148">
        <v>209.83</v>
      </c>
      <c r="D2606" s="148">
        <v>275.91000000000003</v>
      </c>
      <c r="E2606" s="148">
        <v>245.08</v>
      </c>
    </row>
    <row r="2607" spans="2:5" ht="22.7" customHeight="1" thickBot="1" x14ac:dyDescent="0.25">
      <c r="B2607" s="142">
        <v>42831</v>
      </c>
      <c r="C2607" s="148">
        <v>209.48</v>
      </c>
      <c r="D2607" s="148">
        <v>275.45</v>
      </c>
      <c r="E2607" s="148">
        <v>244.72</v>
      </c>
    </row>
    <row r="2608" spans="2:5" ht="22.7" customHeight="1" thickBot="1" x14ac:dyDescent="0.25">
      <c r="B2608" s="142">
        <v>42832</v>
      </c>
      <c r="C2608" s="148">
        <v>208.55</v>
      </c>
      <c r="D2608" s="148">
        <v>274.23</v>
      </c>
      <c r="E2608" s="148">
        <v>243.42</v>
      </c>
    </row>
    <row r="2609" spans="2:5" ht="22.7" customHeight="1" thickBot="1" x14ac:dyDescent="0.25">
      <c r="B2609" s="142">
        <v>42835</v>
      </c>
      <c r="C2609" s="148">
        <v>208.55</v>
      </c>
      <c r="D2609" s="148">
        <v>274.23</v>
      </c>
      <c r="E2609" s="148">
        <v>243.11</v>
      </c>
    </row>
    <row r="2610" spans="2:5" ht="22.7" customHeight="1" thickBot="1" x14ac:dyDescent="0.25">
      <c r="B2610" s="142">
        <v>42836</v>
      </c>
      <c r="C2610" s="148">
        <v>208.12</v>
      </c>
      <c r="D2610" s="148">
        <v>273.66000000000003</v>
      </c>
      <c r="E2610" s="148">
        <v>242.6</v>
      </c>
    </row>
    <row r="2611" spans="2:5" ht="22.7" customHeight="1" thickBot="1" x14ac:dyDescent="0.25">
      <c r="B2611" s="142">
        <v>42837</v>
      </c>
      <c r="C2611" s="148">
        <v>208.53</v>
      </c>
      <c r="D2611" s="148">
        <v>274.2</v>
      </c>
      <c r="E2611" s="148">
        <v>243.18</v>
      </c>
    </row>
    <row r="2612" spans="2:5" ht="22.7" customHeight="1" thickBot="1" x14ac:dyDescent="0.25">
      <c r="B2612" s="142">
        <v>42838</v>
      </c>
      <c r="C2612" s="148">
        <v>208.02</v>
      </c>
      <c r="D2612" s="148">
        <v>273.52999999999997</v>
      </c>
      <c r="E2612" s="148">
        <v>242.91</v>
      </c>
    </row>
    <row r="2613" spans="2:5" ht="22.7" customHeight="1" thickBot="1" x14ac:dyDescent="0.25">
      <c r="B2613" s="142">
        <v>42839</v>
      </c>
      <c r="C2613" s="148">
        <v>207.94</v>
      </c>
      <c r="D2613" s="148">
        <v>273.43</v>
      </c>
      <c r="E2613" s="148">
        <v>242.53</v>
      </c>
    </row>
    <row r="2614" spans="2:5" ht="22.7" customHeight="1" thickBot="1" x14ac:dyDescent="0.25">
      <c r="B2614" s="142">
        <v>42842</v>
      </c>
      <c r="C2614" s="148">
        <v>208.59</v>
      </c>
      <c r="D2614" s="148">
        <v>274.27999999999997</v>
      </c>
      <c r="E2614" s="148">
        <v>243.32</v>
      </c>
    </row>
    <row r="2615" spans="2:5" ht="22.7" customHeight="1" thickBot="1" x14ac:dyDescent="0.25">
      <c r="B2615" s="142">
        <v>42843</v>
      </c>
      <c r="C2615" s="148">
        <v>208.98</v>
      </c>
      <c r="D2615" s="148">
        <v>274.8</v>
      </c>
      <c r="E2615" s="148">
        <v>244.04</v>
      </c>
    </row>
    <row r="2616" spans="2:5" ht="22.7" customHeight="1" thickBot="1" x14ac:dyDescent="0.25">
      <c r="B2616" s="142">
        <v>42844</v>
      </c>
      <c r="C2616" s="148">
        <v>208.98</v>
      </c>
      <c r="D2616" s="148">
        <v>274.79000000000002</v>
      </c>
      <c r="E2616" s="148">
        <v>244.49</v>
      </c>
    </row>
    <row r="2617" spans="2:5" ht="22.7" customHeight="1" thickBot="1" x14ac:dyDescent="0.25">
      <c r="B2617" s="142">
        <v>42845</v>
      </c>
      <c r="C2617" s="148">
        <v>209.17</v>
      </c>
      <c r="D2617" s="148">
        <v>275.05</v>
      </c>
      <c r="E2617" s="148">
        <v>244.72</v>
      </c>
    </row>
    <row r="2618" spans="2:5" ht="22.7" customHeight="1" thickBot="1" x14ac:dyDescent="0.25">
      <c r="B2618" s="142">
        <v>42846</v>
      </c>
      <c r="C2618" s="148">
        <v>208.91</v>
      </c>
      <c r="D2618" s="148">
        <v>274.7</v>
      </c>
      <c r="E2618" s="148">
        <v>244.47</v>
      </c>
    </row>
    <row r="2619" spans="2:5" ht="22.7" customHeight="1" thickBot="1" x14ac:dyDescent="0.25">
      <c r="B2619" s="142">
        <v>42849</v>
      </c>
      <c r="C2619" s="148">
        <v>208.95</v>
      </c>
      <c r="D2619" s="148">
        <v>274.75</v>
      </c>
      <c r="E2619" s="148">
        <v>245.31</v>
      </c>
    </row>
    <row r="2620" spans="2:5" ht="22.7" customHeight="1" thickBot="1" x14ac:dyDescent="0.25">
      <c r="B2620" s="142">
        <v>42850</v>
      </c>
      <c r="C2620" s="148">
        <v>211.85</v>
      </c>
      <c r="D2620" s="148">
        <v>278.57</v>
      </c>
      <c r="E2620" s="148">
        <v>249.12</v>
      </c>
    </row>
    <row r="2621" spans="2:5" ht="22.7" customHeight="1" thickBot="1" x14ac:dyDescent="0.25">
      <c r="B2621" s="142">
        <v>42851</v>
      </c>
      <c r="C2621" s="148">
        <v>211.66</v>
      </c>
      <c r="D2621" s="148">
        <v>278.32</v>
      </c>
      <c r="E2621" s="148">
        <v>249.85</v>
      </c>
    </row>
    <row r="2622" spans="2:5" ht="22.7" customHeight="1" thickBot="1" x14ac:dyDescent="0.25">
      <c r="B2622" s="142">
        <v>42852</v>
      </c>
      <c r="C2622" s="148">
        <v>210.8</v>
      </c>
      <c r="D2622" s="148">
        <v>277.19</v>
      </c>
      <c r="E2622" s="148">
        <v>249.08</v>
      </c>
    </row>
    <row r="2623" spans="2:5" ht="22.7" customHeight="1" thickBot="1" x14ac:dyDescent="0.25">
      <c r="B2623" s="142">
        <v>42853</v>
      </c>
      <c r="C2623" s="148">
        <v>210.48</v>
      </c>
      <c r="D2623" s="148">
        <v>276.77</v>
      </c>
      <c r="E2623" s="148">
        <v>248.5</v>
      </c>
    </row>
    <row r="2624" spans="2:5" ht="22.7" customHeight="1" thickBot="1" x14ac:dyDescent="0.25">
      <c r="B2624" s="142">
        <v>42857</v>
      </c>
      <c r="C2624" s="148">
        <v>211.57</v>
      </c>
      <c r="D2624" s="148">
        <v>278.2</v>
      </c>
      <c r="E2624" s="148">
        <v>250.14</v>
      </c>
    </row>
    <row r="2625" spans="2:5" ht="22.7" customHeight="1" thickBot="1" x14ac:dyDescent="0.25">
      <c r="B2625" s="142">
        <v>42858</v>
      </c>
      <c r="C2625" s="148">
        <v>211.52</v>
      </c>
      <c r="D2625" s="148">
        <v>278.13</v>
      </c>
      <c r="E2625" s="148">
        <v>250.43</v>
      </c>
    </row>
    <row r="2626" spans="2:5" ht="22.7" customHeight="1" thickBot="1" x14ac:dyDescent="0.25">
      <c r="B2626" s="142">
        <v>42859</v>
      </c>
      <c r="C2626" s="148">
        <v>211.6</v>
      </c>
      <c r="D2626" s="148">
        <v>278.25</v>
      </c>
      <c r="E2626" s="148">
        <v>250.65</v>
      </c>
    </row>
    <row r="2627" spans="2:5" ht="22.7" customHeight="1" thickBot="1" x14ac:dyDescent="0.25">
      <c r="B2627" s="142">
        <v>42860</v>
      </c>
      <c r="C2627" s="148">
        <v>213.35</v>
      </c>
      <c r="D2627" s="148">
        <v>280.54000000000002</v>
      </c>
      <c r="E2627" s="148">
        <v>253.78</v>
      </c>
    </row>
    <row r="2628" spans="2:5" ht="22.7" customHeight="1" thickBot="1" x14ac:dyDescent="0.25">
      <c r="B2628" s="142">
        <v>42863</v>
      </c>
      <c r="C2628" s="148">
        <v>213.26</v>
      </c>
      <c r="D2628" s="148">
        <v>280.43</v>
      </c>
      <c r="E2628" s="148">
        <v>253.63</v>
      </c>
    </row>
    <row r="2629" spans="2:5" ht="22.7" customHeight="1" thickBot="1" x14ac:dyDescent="0.25">
      <c r="B2629" s="142">
        <v>42864</v>
      </c>
      <c r="C2629" s="148">
        <v>214</v>
      </c>
      <c r="D2629" s="148">
        <v>281.39999999999998</v>
      </c>
      <c r="E2629" s="148">
        <v>254.37</v>
      </c>
    </row>
    <row r="2630" spans="2:5" ht="22.7" customHeight="1" thickBot="1" x14ac:dyDescent="0.25">
      <c r="B2630" s="142">
        <v>42865</v>
      </c>
      <c r="C2630" s="148">
        <v>213.76</v>
      </c>
      <c r="D2630" s="148">
        <v>281.08</v>
      </c>
      <c r="E2630" s="148">
        <v>254.01</v>
      </c>
    </row>
    <row r="2631" spans="2:5" ht="22.7" customHeight="1" thickBot="1" x14ac:dyDescent="0.25">
      <c r="B2631" s="142">
        <v>42866</v>
      </c>
      <c r="C2631" s="148">
        <v>214.96</v>
      </c>
      <c r="D2631" s="148">
        <v>282.66000000000003</v>
      </c>
      <c r="E2631" s="148">
        <v>254.04</v>
      </c>
    </row>
    <row r="2632" spans="2:5" ht="22.7" customHeight="1" thickBot="1" x14ac:dyDescent="0.25">
      <c r="B2632" s="142">
        <v>42867</v>
      </c>
      <c r="C2632" s="148">
        <v>214.96</v>
      </c>
      <c r="D2632" s="148">
        <v>282.66000000000003</v>
      </c>
      <c r="E2632" s="148">
        <v>253.98</v>
      </c>
    </row>
    <row r="2633" spans="2:5" ht="22.7" customHeight="1" thickBot="1" x14ac:dyDescent="0.25">
      <c r="B2633" s="142">
        <v>42870</v>
      </c>
      <c r="C2633" s="148">
        <v>215.57</v>
      </c>
      <c r="D2633" s="148">
        <v>283.45999999999998</v>
      </c>
      <c r="E2633" s="148">
        <v>255.2</v>
      </c>
    </row>
    <row r="2634" spans="2:5" ht="22.7" customHeight="1" thickBot="1" x14ac:dyDescent="0.25">
      <c r="B2634" s="142">
        <v>42871</v>
      </c>
      <c r="C2634" s="148">
        <v>215.6</v>
      </c>
      <c r="D2634" s="148">
        <v>283.5</v>
      </c>
      <c r="E2634" s="148">
        <v>255.93</v>
      </c>
    </row>
    <row r="2635" spans="2:5" ht="22.7" customHeight="1" thickBot="1" x14ac:dyDescent="0.25">
      <c r="B2635" s="142">
        <v>42872</v>
      </c>
      <c r="C2635" s="148">
        <v>214.85</v>
      </c>
      <c r="D2635" s="148">
        <v>282.51</v>
      </c>
      <c r="E2635" s="148">
        <v>256.25</v>
      </c>
    </row>
    <row r="2636" spans="2:5" ht="22.7" customHeight="1" thickBot="1" x14ac:dyDescent="0.25">
      <c r="B2636" s="142">
        <v>42873</v>
      </c>
      <c r="C2636" s="148">
        <v>214.88</v>
      </c>
      <c r="D2636" s="148">
        <v>282.56</v>
      </c>
      <c r="E2636" s="148">
        <v>257.07</v>
      </c>
    </row>
    <row r="2637" spans="2:5" ht="22.7" customHeight="1" thickBot="1" x14ac:dyDescent="0.25">
      <c r="B2637" s="142">
        <v>42874</v>
      </c>
      <c r="C2637" s="148">
        <v>214.89</v>
      </c>
      <c r="D2637" s="148">
        <v>282.56</v>
      </c>
      <c r="E2637" s="148">
        <v>256.88</v>
      </c>
    </row>
    <row r="2638" spans="2:5" ht="22.7" customHeight="1" thickBot="1" x14ac:dyDescent="0.25">
      <c r="B2638" s="142">
        <v>42877</v>
      </c>
      <c r="C2638" s="148">
        <v>214.96</v>
      </c>
      <c r="D2638" s="148">
        <v>282.91000000000003</v>
      </c>
      <c r="E2638" s="148">
        <v>256.92</v>
      </c>
    </row>
    <row r="2639" spans="2:5" ht="22.7" customHeight="1" thickBot="1" x14ac:dyDescent="0.25">
      <c r="B2639" s="142">
        <v>42878</v>
      </c>
      <c r="C2639" s="148">
        <v>214.92</v>
      </c>
      <c r="D2639" s="148">
        <v>282.85000000000002</v>
      </c>
      <c r="E2639" s="148">
        <v>257.19</v>
      </c>
    </row>
    <row r="2640" spans="2:5" ht="22.7" customHeight="1" thickBot="1" x14ac:dyDescent="0.25">
      <c r="B2640" s="142">
        <v>42879</v>
      </c>
      <c r="C2640" s="148">
        <v>213.76</v>
      </c>
      <c r="D2640" s="148">
        <v>281.33</v>
      </c>
      <c r="E2640" s="148">
        <v>255.32</v>
      </c>
    </row>
    <row r="2641" spans="2:5" ht="22.7" customHeight="1" thickBot="1" x14ac:dyDescent="0.25">
      <c r="B2641" s="142">
        <v>42880</v>
      </c>
      <c r="C2641" s="148">
        <v>213.94</v>
      </c>
      <c r="D2641" s="148">
        <v>281.62</v>
      </c>
      <c r="E2641" s="148">
        <v>256.05</v>
      </c>
    </row>
    <row r="2642" spans="2:5" ht="22.7" customHeight="1" thickBot="1" x14ac:dyDescent="0.25">
      <c r="B2642" s="142">
        <v>42881</v>
      </c>
      <c r="C2642" s="148">
        <v>214.36</v>
      </c>
      <c r="D2642" s="148">
        <v>282.39999999999998</v>
      </c>
      <c r="E2642" s="148">
        <v>256.49</v>
      </c>
    </row>
    <row r="2643" spans="2:5" ht="22.7" customHeight="1" thickBot="1" x14ac:dyDescent="0.25">
      <c r="B2643" s="142">
        <v>42884</v>
      </c>
      <c r="C2643" s="148">
        <v>214.22</v>
      </c>
      <c r="D2643" s="148">
        <v>282.43</v>
      </c>
      <c r="E2643" s="148">
        <v>256.22000000000003</v>
      </c>
    </row>
    <row r="2644" spans="2:5" ht="22.7" customHeight="1" thickBot="1" x14ac:dyDescent="0.25">
      <c r="B2644" s="142">
        <v>42885</v>
      </c>
      <c r="C2644" s="148">
        <v>211.65</v>
      </c>
      <c r="D2644" s="148">
        <v>279.04000000000002</v>
      </c>
      <c r="E2644" s="148">
        <v>252.89</v>
      </c>
    </row>
    <row r="2645" spans="2:5" ht="22.7" customHeight="1" thickBot="1" x14ac:dyDescent="0.25">
      <c r="B2645" s="142">
        <v>42886</v>
      </c>
      <c r="C2645" s="148">
        <v>211.64</v>
      </c>
      <c r="D2645" s="148">
        <v>279.02999999999997</v>
      </c>
      <c r="E2645" s="148">
        <v>253.26</v>
      </c>
    </row>
    <row r="2646" spans="2:5" ht="22.7" customHeight="1" thickBot="1" x14ac:dyDescent="0.25">
      <c r="B2646" s="142">
        <v>42887</v>
      </c>
      <c r="C2646" s="148">
        <v>211.71</v>
      </c>
      <c r="D2646" s="148">
        <v>279.13</v>
      </c>
      <c r="E2646" s="148">
        <v>253.99</v>
      </c>
    </row>
    <row r="2647" spans="2:5" ht="22.7" customHeight="1" thickBot="1" x14ac:dyDescent="0.25">
      <c r="B2647" s="142">
        <v>42888</v>
      </c>
      <c r="C2647" s="148">
        <v>211.86</v>
      </c>
      <c r="D2647" s="148">
        <v>279.32</v>
      </c>
      <c r="E2647" s="148">
        <v>253.96</v>
      </c>
    </row>
    <row r="2648" spans="2:5" ht="22.7" customHeight="1" thickBot="1" x14ac:dyDescent="0.25">
      <c r="B2648" s="142">
        <v>42891</v>
      </c>
      <c r="C2648" s="148">
        <v>211.85</v>
      </c>
      <c r="D2648" s="148">
        <v>279.3</v>
      </c>
      <c r="E2648" s="148">
        <v>254.41</v>
      </c>
    </row>
    <row r="2649" spans="2:5" ht="22.7" customHeight="1" thickBot="1" x14ac:dyDescent="0.25">
      <c r="B2649" s="142">
        <v>42892</v>
      </c>
      <c r="C2649" s="148">
        <v>211.73</v>
      </c>
      <c r="D2649" s="148">
        <v>279.14999999999998</v>
      </c>
      <c r="E2649" s="148">
        <v>254.21</v>
      </c>
    </row>
    <row r="2650" spans="2:5" ht="22.7" customHeight="1" thickBot="1" x14ac:dyDescent="0.25">
      <c r="B2650" s="142">
        <v>42893</v>
      </c>
      <c r="C2650" s="148">
        <v>212.75</v>
      </c>
      <c r="D2650" s="148">
        <v>280.5</v>
      </c>
      <c r="E2650" s="148">
        <v>255.42</v>
      </c>
    </row>
    <row r="2651" spans="2:5" ht="22.7" customHeight="1" thickBot="1" x14ac:dyDescent="0.25">
      <c r="B2651" s="142">
        <v>42894</v>
      </c>
      <c r="C2651" s="148">
        <v>212.74</v>
      </c>
      <c r="D2651" s="148">
        <v>280.48</v>
      </c>
      <c r="E2651" s="148">
        <v>255.35</v>
      </c>
    </row>
    <row r="2652" spans="2:5" ht="22.7" customHeight="1" thickBot="1" x14ac:dyDescent="0.25">
      <c r="B2652" s="142">
        <v>42895</v>
      </c>
      <c r="C2652" s="148">
        <v>212.54</v>
      </c>
      <c r="D2652" s="148">
        <v>280.20999999999998</v>
      </c>
      <c r="E2652" s="148">
        <v>254.65</v>
      </c>
    </row>
    <row r="2653" spans="2:5" ht="22.7" customHeight="1" thickBot="1" x14ac:dyDescent="0.25">
      <c r="B2653" s="142">
        <v>42898</v>
      </c>
      <c r="C2653" s="148">
        <v>213.2</v>
      </c>
      <c r="D2653" s="148">
        <v>281.08999999999997</v>
      </c>
      <c r="E2653" s="148">
        <v>255.44</v>
      </c>
    </row>
    <row r="2654" spans="2:5" ht="22.7" customHeight="1" thickBot="1" x14ac:dyDescent="0.25">
      <c r="B2654" s="142">
        <v>42899</v>
      </c>
      <c r="C2654" s="148">
        <v>213.19</v>
      </c>
      <c r="D2654" s="148">
        <v>281.07</v>
      </c>
      <c r="E2654" s="148">
        <v>255.35</v>
      </c>
    </row>
    <row r="2655" spans="2:5" ht="22.7" customHeight="1" thickBot="1" x14ac:dyDescent="0.25">
      <c r="B2655" s="142">
        <v>42900</v>
      </c>
      <c r="C2655" s="148">
        <v>212.97</v>
      </c>
      <c r="D2655" s="148">
        <v>280.77999999999997</v>
      </c>
      <c r="E2655" s="148">
        <v>255.22</v>
      </c>
    </row>
    <row r="2656" spans="2:5" ht="22.7" customHeight="1" thickBot="1" x14ac:dyDescent="0.25">
      <c r="B2656" s="142">
        <v>42901</v>
      </c>
      <c r="C2656" s="148">
        <v>213.2</v>
      </c>
      <c r="D2656" s="148">
        <v>281.08</v>
      </c>
      <c r="E2656" s="148">
        <v>255.34</v>
      </c>
    </row>
    <row r="2657" spans="2:5" ht="22.7" customHeight="1" thickBot="1" x14ac:dyDescent="0.25">
      <c r="B2657" s="142">
        <v>42902</v>
      </c>
      <c r="C2657" s="148">
        <v>213.65</v>
      </c>
      <c r="D2657" s="148">
        <v>282.39</v>
      </c>
      <c r="E2657" s="148">
        <v>255.94</v>
      </c>
    </row>
    <row r="2658" spans="2:5" ht="22.7" customHeight="1" thickBot="1" x14ac:dyDescent="0.25">
      <c r="B2658" s="142">
        <v>42905</v>
      </c>
      <c r="C2658" s="148">
        <v>213.77</v>
      </c>
      <c r="D2658" s="148">
        <v>282.56</v>
      </c>
      <c r="E2658" s="148">
        <v>256.52999999999997</v>
      </c>
    </row>
    <row r="2659" spans="2:5" ht="22.7" customHeight="1" thickBot="1" x14ac:dyDescent="0.25">
      <c r="B2659" s="142">
        <v>42906</v>
      </c>
      <c r="C2659" s="148">
        <v>213.49</v>
      </c>
      <c r="D2659" s="148">
        <v>282.22000000000003</v>
      </c>
      <c r="E2659" s="148">
        <v>255.84</v>
      </c>
    </row>
    <row r="2660" spans="2:5" ht="22.7" customHeight="1" thickBot="1" x14ac:dyDescent="0.25">
      <c r="B2660" s="142">
        <v>42907</v>
      </c>
      <c r="C2660" s="148">
        <v>213.29</v>
      </c>
      <c r="D2660" s="148">
        <v>281.95</v>
      </c>
      <c r="E2660" s="148">
        <v>255.52</v>
      </c>
    </row>
    <row r="2661" spans="2:5" ht="22.7" customHeight="1" thickBot="1" x14ac:dyDescent="0.25">
      <c r="B2661" s="142">
        <v>42908</v>
      </c>
      <c r="C2661" s="148">
        <v>212.67</v>
      </c>
      <c r="D2661" s="148">
        <v>281.14</v>
      </c>
      <c r="E2661" s="148">
        <v>255.05</v>
      </c>
    </row>
    <row r="2662" spans="2:5" ht="22.7" customHeight="1" thickBot="1" x14ac:dyDescent="0.25">
      <c r="B2662" s="142">
        <v>42909</v>
      </c>
      <c r="C2662" s="148">
        <v>213.6</v>
      </c>
      <c r="D2662" s="148">
        <v>282.36</v>
      </c>
      <c r="E2662" s="148">
        <v>256.13</v>
      </c>
    </row>
    <row r="2663" spans="2:5" ht="22.7" customHeight="1" thickBot="1" x14ac:dyDescent="0.25">
      <c r="B2663" s="142">
        <v>42913</v>
      </c>
      <c r="C2663" s="148">
        <v>212.73</v>
      </c>
      <c r="D2663" s="148">
        <v>282.22000000000003</v>
      </c>
      <c r="E2663" s="148">
        <v>256.2</v>
      </c>
    </row>
    <row r="2664" spans="2:5" ht="22.7" customHeight="1" thickBot="1" x14ac:dyDescent="0.25">
      <c r="B2664" s="142">
        <v>42914</v>
      </c>
      <c r="C2664" s="148">
        <v>211.6</v>
      </c>
      <c r="D2664" s="148">
        <v>280.72000000000003</v>
      </c>
      <c r="E2664" s="148">
        <v>255.73</v>
      </c>
    </row>
    <row r="2665" spans="2:5" ht="22.7" customHeight="1" thickBot="1" x14ac:dyDescent="0.25">
      <c r="B2665" s="142">
        <v>42915</v>
      </c>
      <c r="C2665" s="148">
        <v>211.5</v>
      </c>
      <c r="D2665" s="148">
        <v>280.58999999999997</v>
      </c>
      <c r="E2665" s="148">
        <v>256.27999999999997</v>
      </c>
    </row>
    <row r="2666" spans="2:5" ht="22.7" customHeight="1" thickBot="1" x14ac:dyDescent="0.25">
      <c r="B2666" s="142">
        <v>42916</v>
      </c>
      <c r="C2666" s="148">
        <v>212.83</v>
      </c>
      <c r="D2666" s="148">
        <v>282.35000000000002</v>
      </c>
      <c r="E2666" s="148">
        <v>258.43</v>
      </c>
    </row>
    <row r="2667" spans="2:5" ht="22.7" customHeight="1" thickBot="1" x14ac:dyDescent="0.25">
      <c r="B2667" s="142">
        <v>42919</v>
      </c>
      <c r="C2667" s="148">
        <v>212.77</v>
      </c>
      <c r="D2667" s="148">
        <v>282.31</v>
      </c>
      <c r="E2667" s="148">
        <v>258.20999999999998</v>
      </c>
    </row>
    <row r="2668" spans="2:5" ht="22.7" customHeight="1" thickBot="1" x14ac:dyDescent="0.25">
      <c r="B2668" s="142">
        <v>42920</v>
      </c>
      <c r="C2668" s="148">
        <v>213.43</v>
      </c>
      <c r="D2668" s="148">
        <v>283.19</v>
      </c>
      <c r="E2668" s="148">
        <v>258.72000000000003</v>
      </c>
    </row>
    <row r="2669" spans="2:5" ht="22.7" customHeight="1" thickBot="1" x14ac:dyDescent="0.25">
      <c r="B2669" s="142">
        <v>42921</v>
      </c>
      <c r="C2669" s="148">
        <v>213.06</v>
      </c>
      <c r="D2669" s="148">
        <v>282.69</v>
      </c>
      <c r="E2669" s="148">
        <v>258.19</v>
      </c>
    </row>
    <row r="2670" spans="2:5" ht="22.7" customHeight="1" thickBot="1" x14ac:dyDescent="0.25">
      <c r="B2670" s="142">
        <v>42922</v>
      </c>
      <c r="C2670" s="148">
        <v>213.27</v>
      </c>
      <c r="D2670" s="148">
        <v>282.95999999999998</v>
      </c>
      <c r="E2670" s="148">
        <v>258.32</v>
      </c>
    </row>
    <row r="2671" spans="2:5" ht="22.7" customHeight="1" thickBot="1" x14ac:dyDescent="0.25">
      <c r="B2671" s="142">
        <v>42923</v>
      </c>
      <c r="C2671" s="148">
        <v>213.61</v>
      </c>
      <c r="D2671" s="148">
        <v>283.42</v>
      </c>
      <c r="E2671" s="148">
        <v>259.43</v>
      </c>
    </row>
    <row r="2672" spans="2:5" ht="22.7" customHeight="1" thickBot="1" x14ac:dyDescent="0.25">
      <c r="B2672" s="142">
        <v>42926</v>
      </c>
      <c r="C2672" s="148">
        <v>213.61</v>
      </c>
      <c r="D2672" s="148">
        <v>283.43</v>
      </c>
      <c r="E2672" s="148">
        <v>259.33999999999997</v>
      </c>
    </row>
    <row r="2673" spans="2:5" ht="22.7" customHeight="1" thickBot="1" x14ac:dyDescent="0.25">
      <c r="B2673" s="142">
        <v>42927</v>
      </c>
      <c r="C2673" s="148">
        <v>213.76</v>
      </c>
      <c r="D2673" s="148">
        <v>283.63</v>
      </c>
      <c r="E2673" s="148">
        <v>259.49</v>
      </c>
    </row>
    <row r="2674" spans="2:5" ht="22.7" customHeight="1" thickBot="1" x14ac:dyDescent="0.25">
      <c r="B2674" s="142">
        <v>42928</v>
      </c>
      <c r="C2674" s="148">
        <v>213.59</v>
      </c>
      <c r="D2674" s="148">
        <v>284.51</v>
      </c>
      <c r="E2674" s="148">
        <v>261.14</v>
      </c>
    </row>
    <row r="2675" spans="2:5" ht="22.7" customHeight="1" thickBot="1" x14ac:dyDescent="0.25">
      <c r="B2675" s="142">
        <v>42929</v>
      </c>
      <c r="C2675" s="148">
        <v>213.57</v>
      </c>
      <c r="D2675" s="148">
        <v>284.47000000000003</v>
      </c>
      <c r="E2675" s="148">
        <v>260.79000000000002</v>
      </c>
    </row>
    <row r="2676" spans="2:5" ht="22.7" customHeight="1" thickBot="1" x14ac:dyDescent="0.25">
      <c r="B2676" s="142">
        <v>42930</v>
      </c>
      <c r="C2676" s="148">
        <v>213.24</v>
      </c>
      <c r="D2676" s="148">
        <v>284.02999999999997</v>
      </c>
      <c r="E2676" s="148">
        <v>260.22000000000003</v>
      </c>
    </row>
    <row r="2677" spans="2:5" ht="22.7" customHeight="1" thickBot="1" x14ac:dyDescent="0.25">
      <c r="B2677" s="142">
        <v>42933</v>
      </c>
      <c r="C2677" s="148">
        <v>213.37</v>
      </c>
      <c r="D2677" s="148">
        <v>284.20999999999998</v>
      </c>
      <c r="E2677" s="148">
        <v>260.95</v>
      </c>
    </row>
    <row r="2678" spans="2:5" ht="22.7" customHeight="1" thickBot="1" x14ac:dyDescent="0.25">
      <c r="B2678" s="142">
        <v>42934</v>
      </c>
      <c r="C2678" s="148">
        <v>213.41</v>
      </c>
      <c r="D2678" s="148">
        <v>284.26</v>
      </c>
      <c r="E2678" s="148">
        <v>261.60000000000002</v>
      </c>
    </row>
    <row r="2679" spans="2:5" ht="22.7" customHeight="1" thickBot="1" x14ac:dyDescent="0.25">
      <c r="B2679" s="142">
        <v>42935</v>
      </c>
      <c r="C2679" s="148">
        <v>213.52</v>
      </c>
      <c r="D2679" s="148">
        <v>284.41000000000003</v>
      </c>
      <c r="E2679" s="148">
        <v>262.05</v>
      </c>
    </row>
    <row r="2680" spans="2:5" ht="22.7" customHeight="1" thickBot="1" x14ac:dyDescent="0.25">
      <c r="B2680" s="142">
        <v>42936</v>
      </c>
      <c r="C2680" s="148">
        <v>212.93</v>
      </c>
      <c r="D2680" s="148">
        <v>283.62</v>
      </c>
      <c r="E2680" s="148">
        <v>261.20999999999998</v>
      </c>
    </row>
    <row r="2681" spans="2:5" ht="22.7" customHeight="1" thickBot="1" x14ac:dyDescent="0.25">
      <c r="B2681" s="142">
        <v>42937</v>
      </c>
      <c r="C2681" s="148">
        <v>212.91</v>
      </c>
      <c r="D2681" s="148">
        <v>283.60000000000002</v>
      </c>
      <c r="E2681" s="148">
        <v>262.18</v>
      </c>
    </row>
    <row r="2682" spans="2:5" ht="22.7" customHeight="1" thickBot="1" x14ac:dyDescent="0.25">
      <c r="B2682" s="142">
        <v>42940</v>
      </c>
      <c r="C2682" s="148">
        <v>212.9</v>
      </c>
      <c r="D2682" s="148">
        <v>283.57</v>
      </c>
      <c r="E2682" s="148">
        <v>263.33</v>
      </c>
    </row>
    <row r="2683" spans="2:5" ht="22.7" customHeight="1" thickBot="1" x14ac:dyDescent="0.25">
      <c r="B2683" s="142">
        <v>42941</v>
      </c>
      <c r="C2683" s="148">
        <v>212.83</v>
      </c>
      <c r="D2683" s="148">
        <v>283.48</v>
      </c>
      <c r="E2683" s="148">
        <v>263.43</v>
      </c>
    </row>
    <row r="2684" spans="2:5" ht="22.7" customHeight="1" thickBot="1" x14ac:dyDescent="0.25">
      <c r="B2684" s="142">
        <v>42942</v>
      </c>
      <c r="C2684" s="148">
        <v>212.64</v>
      </c>
      <c r="D2684" s="148">
        <v>283.23</v>
      </c>
      <c r="E2684" s="148">
        <v>263.42</v>
      </c>
    </row>
    <row r="2685" spans="2:5" ht="22.7" customHeight="1" thickBot="1" x14ac:dyDescent="0.25">
      <c r="B2685" s="142">
        <v>42943</v>
      </c>
      <c r="C2685" s="148">
        <v>213.22</v>
      </c>
      <c r="D2685" s="148">
        <v>284.01</v>
      </c>
      <c r="E2685" s="148">
        <v>265.25</v>
      </c>
    </row>
    <row r="2686" spans="2:5" ht="22.7" customHeight="1" thickBot="1" x14ac:dyDescent="0.25">
      <c r="B2686" s="142">
        <v>42944</v>
      </c>
      <c r="C2686" s="148">
        <v>213.47</v>
      </c>
      <c r="D2686" s="148">
        <v>284.33999999999997</v>
      </c>
      <c r="E2686" s="148">
        <v>265.32</v>
      </c>
    </row>
    <row r="2687" spans="2:5" ht="22.7" customHeight="1" thickBot="1" x14ac:dyDescent="0.25">
      <c r="B2687" s="142">
        <v>42947</v>
      </c>
      <c r="C2687" s="148">
        <v>214.98</v>
      </c>
      <c r="D2687" s="148">
        <v>286.35000000000002</v>
      </c>
      <c r="E2687" s="148">
        <v>267.89</v>
      </c>
    </row>
    <row r="2688" spans="2:5" ht="22.7" customHeight="1" thickBot="1" x14ac:dyDescent="0.25">
      <c r="B2688" s="142">
        <v>42948</v>
      </c>
      <c r="C2688" s="148">
        <v>215.18</v>
      </c>
      <c r="D2688" s="148">
        <v>286.62</v>
      </c>
      <c r="E2688" s="148">
        <v>269.87</v>
      </c>
    </row>
    <row r="2689" spans="2:5" ht="22.7" customHeight="1" thickBot="1" x14ac:dyDescent="0.25">
      <c r="B2689" s="142">
        <v>42949</v>
      </c>
      <c r="C2689" s="148">
        <v>215.25</v>
      </c>
      <c r="D2689" s="148">
        <v>286.70999999999998</v>
      </c>
      <c r="E2689" s="148">
        <v>270.25</v>
      </c>
    </row>
    <row r="2690" spans="2:5" ht="22.7" customHeight="1" thickBot="1" x14ac:dyDescent="0.25">
      <c r="B2690" s="142">
        <v>42950</v>
      </c>
      <c r="C2690" s="148">
        <v>216.02</v>
      </c>
      <c r="D2690" s="148">
        <v>287.74</v>
      </c>
      <c r="E2690" s="148">
        <v>272.81</v>
      </c>
    </row>
    <row r="2691" spans="2:5" ht="22.7" customHeight="1" thickBot="1" x14ac:dyDescent="0.25">
      <c r="B2691" s="142">
        <v>42951</v>
      </c>
      <c r="C2691" s="148">
        <v>216.03</v>
      </c>
      <c r="D2691" s="148">
        <v>287.74</v>
      </c>
      <c r="E2691" s="148">
        <v>273.06</v>
      </c>
    </row>
    <row r="2692" spans="2:5" ht="22.7" customHeight="1" thickBot="1" x14ac:dyDescent="0.25">
      <c r="B2692" s="142">
        <v>42954</v>
      </c>
      <c r="C2692" s="148">
        <v>216.05386761046077</v>
      </c>
      <c r="D2692" s="148">
        <v>287.78095188356599</v>
      </c>
      <c r="E2692" s="148">
        <v>272.76486852837274</v>
      </c>
    </row>
    <row r="2693" spans="2:5" ht="22.7" customHeight="1" thickBot="1" x14ac:dyDescent="0.25">
      <c r="B2693" s="142">
        <v>42955</v>
      </c>
      <c r="C2693" s="148">
        <v>216.37272827723635</v>
      </c>
      <c r="D2693" s="148">
        <v>288.20567015969675</v>
      </c>
      <c r="E2693" s="148">
        <v>270.02738397820468</v>
      </c>
    </row>
    <row r="2694" spans="2:5" ht="22.7" customHeight="1" thickBot="1" x14ac:dyDescent="0.25">
      <c r="B2694" s="142">
        <v>42956</v>
      </c>
      <c r="C2694" s="148">
        <v>218.38957284086672</v>
      </c>
      <c r="D2694" s="148">
        <v>290.89208098280318</v>
      </c>
      <c r="E2694" s="148">
        <v>275.27640148062659</v>
      </c>
    </row>
    <row r="2695" spans="2:5" ht="22.7" customHeight="1" thickBot="1" x14ac:dyDescent="0.25">
      <c r="B2695" s="142">
        <v>42957</v>
      </c>
      <c r="C2695" s="148">
        <v>218.69571247366903</v>
      </c>
      <c r="D2695" s="148">
        <v>291.29985500652941</v>
      </c>
      <c r="E2695" s="148">
        <v>275.66228536405646</v>
      </c>
    </row>
    <row r="2696" spans="2:5" ht="22.7" customHeight="1" thickBot="1" x14ac:dyDescent="0.25">
      <c r="B2696" s="142">
        <v>42958</v>
      </c>
      <c r="C2696" s="148">
        <v>219.98</v>
      </c>
      <c r="D2696" s="148">
        <v>293.01</v>
      </c>
      <c r="E2696" s="148">
        <v>277.60000000000002</v>
      </c>
    </row>
    <row r="2697" spans="2:5" ht="22.7" customHeight="1" thickBot="1" x14ac:dyDescent="0.25">
      <c r="B2697" s="142">
        <v>42961</v>
      </c>
      <c r="C2697" s="148">
        <v>219.88</v>
      </c>
      <c r="D2697" s="148">
        <v>292.87</v>
      </c>
      <c r="E2697" s="148">
        <v>277.17</v>
      </c>
    </row>
    <row r="2698" spans="2:5" ht="22.7" customHeight="1" thickBot="1" x14ac:dyDescent="0.25">
      <c r="B2698" s="142">
        <v>42962</v>
      </c>
      <c r="C2698" s="148">
        <v>219.27</v>
      </c>
      <c r="D2698" s="148">
        <v>292.07</v>
      </c>
      <c r="E2698" s="148">
        <v>276.05</v>
      </c>
    </row>
    <row r="2699" spans="2:5" ht="22.7" customHeight="1" thickBot="1" x14ac:dyDescent="0.25">
      <c r="B2699" s="142">
        <v>42963</v>
      </c>
      <c r="C2699" s="148">
        <v>219.44</v>
      </c>
      <c r="D2699" s="148">
        <v>292.99</v>
      </c>
      <c r="E2699" s="148">
        <v>275.94</v>
      </c>
    </row>
    <row r="2700" spans="2:5" ht="22.7" customHeight="1" thickBot="1" x14ac:dyDescent="0.25">
      <c r="B2700" s="142">
        <v>42964</v>
      </c>
      <c r="C2700" s="148">
        <v>219.78</v>
      </c>
      <c r="D2700" s="148">
        <v>292.74</v>
      </c>
      <c r="E2700" s="148">
        <v>276.07</v>
      </c>
    </row>
    <row r="2701" spans="2:5" ht="22.7" customHeight="1" thickBot="1" x14ac:dyDescent="0.25">
      <c r="B2701" s="142">
        <v>42965</v>
      </c>
      <c r="C2701" s="148">
        <v>219.79</v>
      </c>
      <c r="D2701" s="148">
        <v>292.75</v>
      </c>
      <c r="E2701" s="148">
        <v>275.77</v>
      </c>
    </row>
    <row r="2702" spans="2:5" ht="22.7" customHeight="1" thickBot="1" x14ac:dyDescent="0.25">
      <c r="B2702" s="142">
        <v>42968</v>
      </c>
      <c r="C2702" s="148">
        <v>219.56</v>
      </c>
      <c r="D2702" s="148">
        <v>292.45</v>
      </c>
      <c r="E2702" s="148">
        <v>275.62</v>
      </c>
    </row>
    <row r="2703" spans="2:5" ht="22.7" customHeight="1" thickBot="1" x14ac:dyDescent="0.25">
      <c r="B2703" s="142">
        <v>42969</v>
      </c>
      <c r="C2703" s="148">
        <v>219.12</v>
      </c>
      <c r="D2703" s="148">
        <v>291.86</v>
      </c>
      <c r="E2703" s="148">
        <v>275.55</v>
      </c>
    </row>
    <row r="2704" spans="2:5" ht="22.7" customHeight="1" thickBot="1" x14ac:dyDescent="0.25">
      <c r="B2704" s="142">
        <v>42970</v>
      </c>
      <c r="C2704" s="148">
        <v>219.69</v>
      </c>
      <c r="D2704" s="148">
        <v>292.62</v>
      </c>
      <c r="E2704" s="148">
        <v>276</v>
      </c>
    </row>
    <row r="2705" spans="2:5" ht="22.7" customHeight="1" thickBot="1" x14ac:dyDescent="0.25">
      <c r="B2705" s="142">
        <v>42971</v>
      </c>
      <c r="C2705" s="148">
        <v>219.61</v>
      </c>
      <c r="D2705" s="148">
        <v>292.73</v>
      </c>
      <c r="E2705" s="148">
        <v>276.60000000000002</v>
      </c>
    </row>
    <row r="2706" spans="2:5" ht="22.7" customHeight="1" thickBot="1" x14ac:dyDescent="0.25">
      <c r="B2706" s="142">
        <v>42972</v>
      </c>
      <c r="C2706" s="148">
        <v>219.54</v>
      </c>
      <c r="D2706" s="148">
        <v>292.64999999999998</v>
      </c>
      <c r="E2706" s="148">
        <v>276.85000000000002</v>
      </c>
    </row>
    <row r="2707" spans="2:5" ht="22.7" customHeight="1" thickBot="1" x14ac:dyDescent="0.25">
      <c r="B2707" s="142">
        <v>42975</v>
      </c>
      <c r="C2707" s="148">
        <v>219.08</v>
      </c>
      <c r="D2707" s="148">
        <v>292.04000000000002</v>
      </c>
      <c r="E2707" s="148">
        <v>278.22000000000003</v>
      </c>
    </row>
    <row r="2708" spans="2:5" ht="22.7" customHeight="1" thickBot="1" x14ac:dyDescent="0.25">
      <c r="B2708" s="142">
        <v>42976</v>
      </c>
      <c r="C2708" s="148">
        <v>219.62</v>
      </c>
      <c r="D2708" s="148">
        <v>292.76</v>
      </c>
      <c r="E2708" s="148">
        <v>280.17</v>
      </c>
    </row>
    <row r="2709" spans="2:5" ht="22.7" customHeight="1" thickBot="1" x14ac:dyDescent="0.25">
      <c r="B2709" s="142">
        <v>42977</v>
      </c>
      <c r="C2709" s="148">
        <v>219.71</v>
      </c>
      <c r="D2709" s="148">
        <v>292.87</v>
      </c>
      <c r="E2709" s="148">
        <v>280.83999999999997</v>
      </c>
    </row>
    <row r="2710" spans="2:5" ht="22.7" customHeight="1" thickBot="1" x14ac:dyDescent="0.25">
      <c r="B2710" s="142">
        <v>42978</v>
      </c>
      <c r="C2710" s="148">
        <v>219.91</v>
      </c>
      <c r="D2710" s="148">
        <v>293.14</v>
      </c>
      <c r="E2710" s="148">
        <v>280.58</v>
      </c>
    </row>
    <row r="2711" spans="2:5" ht="22.7" customHeight="1" thickBot="1" x14ac:dyDescent="0.25">
      <c r="B2711" s="142">
        <v>42979</v>
      </c>
      <c r="C2711" s="148">
        <v>219.76</v>
      </c>
      <c r="D2711" s="148">
        <v>292.94</v>
      </c>
      <c r="E2711" s="148">
        <v>280.5</v>
      </c>
    </row>
    <row r="2712" spans="2:5" ht="22.7" customHeight="1" thickBot="1" x14ac:dyDescent="0.25">
      <c r="B2712" s="142">
        <v>42982</v>
      </c>
      <c r="C2712" s="148">
        <v>219.47</v>
      </c>
      <c r="D2712" s="148">
        <v>292.55</v>
      </c>
      <c r="E2712" s="148">
        <v>278.97000000000003</v>
      </c>
    </row>
    <row r="2713" spans="2:5" ht="22.7" customHeight="1" thickBot="1" x14ac:dyDescent="0.25">
      <c r="B2713" s="142">
        <v>42983</v>
      </c>
      <c r="C2713" s="148">
        <v>219.27</v>
      </c>
      <c r="D2713" s="148">
        <v>292.29000000000002</v>
      </c>
      <c r="E2713" s="148">
        <v>278.86</v>
      </c>
    </row>
    <row r="2714" spans="2:5" ht="22.7" customHeight="1" thickBot="1" x14ac:dyDescent="0.25">
      <c r="B2714" s="142">
        <v>42984</v>
      </c>
      <c r="C2714" s="148">
        <v>219.05</v>
      </c>
      <c r="D2714" s="148">
        <v>292</v>
      </c>
      <c r="E2714" s="148">
        <v>278.58</v>
      </c>
    </row>
    <row r="2715" spans="2:5" ht="22.7" customHeight="1" thickBot="1" x14ac:dyDescent="0.25">
      <c r="B2715" s="142">
        <v>42985</v>
      </c>
      <c r="C2715" s="148">
        <v>219.95</v>
      </c>
      <c r="D2715" s="148">
        <v>293.19</v>
      </c>
      <c r="E2715" s="148">
        <v>279.83</v>
      </c>
    </row>
    <row r="2716" spans="2:5" ht="22.7" customHeight="1" thickBot="1" x14ac:dyDescent="0.25">
      <c r="B2716" s="142">
        <v>42986</v>
      </c>
      <c r="C2716" s="148">
        <v>221.94</v>
      </c>
      <c r="D2716" s="148">
        <v>295.85000000000002</v>
      </c>
      <c r="E2716" s="148">
        <v>282.68</v>
      </c>
    </row>
    <row r="2717" spans="2:5" ht="22.7" customHeight="1" thickBot="1" x14ac:dyDescent="0.25">
      <c r="B2717" s="142">
        <v>42989</v>
      </c>
      <c r="C2717" s="148">
        <v>226.57</v>
      </c>
      <c r="D2717" s="148">
        <v>302.01</v>
      </c>
      <c r="E2717" s="148">
        <v>287.60000000000002</v>
      </c>
    </row>
    <row r="2718" spans="2:5" ht="22.7" customHeight="1" thickBot="1" x14ac:dyDescent="0.25">
      <c r="B2718" s="142">
        <v>42990</v>
      </c>
      <c r="C2718" s="148">
        <v>226.99</v>
      </c>
      <c r="D2718" s="148">
        <v>302.58</v>
      </c>
      <c r="E2718" s="148">
        <v>287.41000000000003</v>
      </c>
    </row>
    <row r="2719" spans="2:5" ht="22.7" customHeight="1" thickBot="1" x14ac:dyDescent="0.25">
      <c r="B2719" s="142">
        <v>42991</v>
      </c>
      <c r="C2719" s="148">
        <v>223.6</v>
      </c>
      <c r="D2719" s="148">
        <v>298.06</v>
      </c>
      <c r="E2719" s="148">
        <v>283.35000000000002</v>
      </c>
    </row>
    <row r="2720" spans="2:5" ht="22.7" customHeight="1" thickBot="1" x14ac:dyDescent="0.25">
      <c r="B2720" s="142">
        <v>42992</v>
      </c>
      <c r="C2720" s="148">
        <v>223.58</v>
      </c>
      <c r="D2720" s="148">
        <v>298.02999999999997</v>
      </c>
      <c r="E2720" s="148">
        <v>283.32</v>
      </c>
    </row>
    <row r="2721" spans="2:5" ht="22.7" customHeight="1" thickBot="1" x14ac:dyDescent="0.25">
      <c r="B2721" s="142">
        <v>42993</v>
      </c>
      <c r="C2721" s="148">
        <v>223.86</v>
      </c>
      <c r="D2721" s="148">
        <v>298.41000000000003</v>
      </c>
      <c r="E2721" s="148">
        <v>282.41000000000003</v>
      </c>
    </row>
    <row r="2722" spans="2:5" ht="22.7" customHeight="1" thickBot="1" x14ac:dyDescent="0.25">
      <c r="B2722" s="142">
        <v>42996</v>
      </c>
      <c r="C2722" s="148">
        <v>223.48</v>
      </c>
      <c r="D2722" s="148">
        <v>297.95</v>
      </c>
      <c r="E2722" s="148">
        <v>281.99</v>
      </c>
    </row>
    <row r="2723" spans="2:5" ht="22.7" customHeight="1" thickBot="1" x14ac:dyDescent="0.25">
      <c r="B2723" s="142">
        <v>42997</v>
      </c>
      <c r="C2723" s="148">
        <v>223.1</v>
      </c>
      <c r="D2723" s="148">
        <v>297.43</v>
      </c>
      <c r="E2723" s="148">
        <v>281.64</v>
      </c>
    </row>
    <row r="2724" spans="2:5" ht="22.7" customHeight="1" thickBot="1" x14ac:dyDescent="0.25">
      <c r="B2724" s="142">
        <v>42998</v>
      </c>
      <c r="C2724" s="148">
        <v>222.97</v>
      </c>
      <c r="D2724" s="148">
        <v>297.27</v>
      </c>
      <c r="E2724" s="148">
        <v>281.74</v>
      </c>
    </row>
    <row r="2725" spans="2:5" ht="22.7" customHeight="1" thickBot="1" x14ac:dyDescent="0.25">
      <c r="B2725" s="142">
        <v>42999</v>
      </c>
      <c r="C2725" s="148">
        <v>224.15</v>
      </c>
      <c r="D2725" s="148">
        <v>298.83</v>
      </c>
      <c r="E2725" s="148">
        <v>281.93</v>
      </c>
    </row>
    <row r="2726" spans="2:5" ht="22.7" customHeight="1" thickBot="1" x14ac:dyDescent="0.25">
      <c r="B2726" s="142">
        <v>43000</v>
      </c>
      <c r="C2726" s="148">
        <v>224.42</v>
      </c>
      <c r="D2726" s="148">
        <v>299.19</v>
      </c>
      <c r="E2726" s="148">
        <v>282.70999999999998</v>
      </c>
    </row>
    <row r="2727" spans="2:5" ht="22.7" customHeight="1" thickBot="1" x14ac:dyDescent="0.25">
      <c r="B2727" s="142">
        <v>43003</v>
      </c>
      <c r="C2727" s="148">
        <v>224.31</v>
      </c>
      <c r="D2727" s="148">
        <v>299.04000000000002</v>
      </c>
      <c r="E2727" s="148">
        <v>282.45</v>
      </c>
    </row>
    <row r="2728" spans="2:5" ht="22.7" customHeight="1" thickBot="1" x14ac:dyDescent="0.25">
      <c r="B2728" s="142">
        <v>43004</v>
      </c>
      <c r="C2728" s="148">
        <v>223.35</v>
      </c>
      <c r="D2728" s="148">
        <v>297.77</v>
      </c>
      <c r="E2728" s="148">
        <v>280.32</v>
      </c>
    </row>
    <row r="2729" spans="2:5" ht="22.7" customHeight="1" thickBot="1" x14ac:dyDescent="0.25">
      <c r="B2729" s="142">
        <v>43005</v>
      </c>
      <c r="C2729" s="148">
        <v>223.07</v>
      </c>
      <c r="D2729" s="148">
        <v>297.39</v>
      </c>
      <c r="E2729" s="148">
        <v>279.05</v>
      </c>
    </row>
    <row r="2730" spans="2:5" ht="22.7" customHeight="1" thickBot="1" x14ac:dyDescent="0.25">
      <c r="B2730" s="142">
        <v>43006</v>
      </c>
      <c r="C2730" s="148">
        <v>223.14</v>
      </c>
      <c r="D2730" s="148">
        <v>297.49</v>
      </c>
      <c r="E2730" s="148">
        <v>278.57</v>
      </c>
    </row>
    <row r="2731" spans="2:5" ht="22.7" customHeight="1" thickBot="1" x14ac:dyDescent="0.25">
      <c r="B2731" s="142">
        <v>43007</v>
      </c>
      <c r="C2731" s="148">
        <v>223.92</v>
      </c>
      <c r="D2731" s="148">
        <v>298.52999999999997</v>
      </c>
      <c r="E2731" s="148">
        <v>278.16000000000003</v>
      </c>
    </row>
    <row r="2732" spans="2:5" ht="22.7" customHeight="1" thickBot="1" x14ac:dyDescent="0.25">
      <c r="B2732" s="142">
        <v>43010</v>
      </c>
      <c r="C2732" s="148">
        <v>223.03</v>
      </c>
      <c r="D2732" s="148">
        <v>297.33999999999997</v>
      </c>
      <c r="E2732" s="148">
        <v>277.02</v>
      </c>
    </row>
    <row r="2733" spans="2:5" ht="22.7" customHeight="1" thickBot="1" x14ac:dyDescent="0.25">
      <c r="B2733" s="142">
        <v>43011</v>
      </c>
      <c r="C2733" s="148">
        <v>223.35</v>
      </c>
      <c r="D2733" s="148">
        <v>297.76</v>
      </c>
      <c r="E2733" s="148">
        <v>276.62</v>
      </c>
    </row>
    <row r="2734" spans="2:5" ht="22.7" customHeight="1" thickBot="1" x14ac:dyDescent="0.25">
      <c r="B2734" s="142">
        <v>43012</v>
      </c>
      <c r="C2734" s="148">
        <v>223.45</v>
      </c>
      <c r="D2734" s="148">
        <v>297.89999999999998</v>
      </c>
      <c r="E2734" s="148">
        <v>277.07</v>
      </c>
    </row>
    <row r="2735" spans="2:5" ht="22.7" customHeight="1" thickBot="1" x14ac:dyDescent="0.25">
      <c r="B2735" s="142">
        <v>43013</v>
      </c>
      <c r="C2735" s="148">
        <v>223.92</v>
      </c>
      <c r="D2735" s="148">
        <v>298.52</v>
      </c>
      <c r="E2735" s="148">
        <v>277.61</v>
      </c>
    </row>
    <row r="2736" spans="2:5" ht="22.7" customHeight="1" thickBot="1" x14ac:dyDescent="0.25">
      <c r="B2736" s="142">
        <v>43014</v>
      </c>
      <c r="C2736" s="148">
        <v>223.91</v>
      </c>
      <c r="D2736" s="148">
        <v>298.51</v>
      </c>
      <c r="E2736" s="148">
        <v>277</v>
      </c>
    </row>
    <row r="2737" spans="2:5" ht="22.7" customHeight="1" thickBot="1" x14ac:dyDescent="0.25">
      <c r="B2737" s="142">
        <v>43017</v>
      </c>
      <c r="C2737" s="148">
        <v>223.08</v>
      </c>
      <c r="D2737" s="148">
        <v>297.41000000000003</v>
      </c>
      <c r="E2737" s="148">
        <v>276.17</v>
      </c>
    </row>
    <row r="2738" spans="2:5" ht="22.7" customHeight="1" thickBot="1" x14ac:dyDescent="0.25">
      <c r="B2738" s="142">
        <v>43018</v>
      </c>
      <c r="C2738" s="148">
        <v>222.99</v>
      </c>
      <c r="D2738" s="148">
        <v>297.58999999999997</v>
      </c>
      <c r="E2738" s="148">
        <v>276.55</v>
      </c>
    </row>
    <row r="2739" spans="2:5" ht="22.7" customHeight="1" thickBot="1" x14ac:dyDescent="0.25">
      <c r="B2739" s="142">
        <v>43019</v>
      </c>
      <c r="C2739" s="148">
        <v>223.28</v>
      </c>
      <c r="D2739" s="148">
        <v>297.97000000000003</v>
      </c>
      <c r="E2739" s="148">
        <v>277.27999999999997</v>
      </c>
    </row>
    <row r="2740" spans="2:5" ht="22.7" customHeight="1" thickBot="1" x14ac:dyDescent="0.25">
      <c r="B2740" s="142">
        <v>43020</v>
      </c>
      <c r="C2740" s="148">
        <v>223.32</v>
      </c>
      <c r="D2740" s="148">
        <v>298.02</v>
      </c>
      <c r="E2740" s="148">
        <v>277.76</v>
      </c>
    </row>
    <row r="2741" spans="2:5" ht="22.7" customHeight="1" thickBot="1" x14ac:dyDescent="0.25">
      <c r="B2741" s="142">
        <v>43021</v>
      </c>
      <c r="C2741" s="148">
        <v>223.83</v>
      </c>
      <c r="D2741" s="148">
        <v>299</v>
      </c>
      <c r="E2741" s="148">
        <v>278.48</v>
      </c>
    </row>
    <row r="2742" spans="2:5" ht="22.7" customHeight="1" thickBot="1" x14ac:dyDescent="0.25">
      <c r="B2742" s="142">
        <v>43024</v>
      </c>
      <c r="C2742" s="148">
        <v>223.72</v>
      </c>
      <c r="D2742" s="148">
        <v>298.83999999999997</v>
      </c>
      <c r="E2742" s="148">
        <v>277.92</v>
      </c>
    </row>
    <row r="2743" spans="2:5" ht="22.7" customHeight="1" thickBot="1" x14ac:dyDescent="0.25">
      <c r="B2743" s="142">
        <v>43025</v>
      </c>
      <c r="C2743" s="148">
        <v>223.98</v>
      </c>
      <c r="D2743" s="148">
        <v>299.19</v>
      </c>
      <c r="E2743" s="148">
        <v>277.97000000000003</v>
      </c>
    </row>
    <row r="2744" spans="2:5" ht="22.7" customHeight="1" thickBot="1" x14ac:dyDescent="0.25">
      <c r="B2744" s="142">
        <v>43026</v>
      </c>
      <c r="C2744" s="148">
        <v>224.17</v>
      </c>
      <c r="D2744" s="148">
        <v>299.44</v>
      </c>
      <c r="E2744" s="148">
        <v>278.19</v>
      </c>
    </row>
    <row r="2745" spans="2:5" ht="22.7" customHeight="1" thickBot="1" x14ac:dyDescent="0.25">
      <c r="B2745" s="142">
        <v>43028</v>
      </c>
      <c r="C2745" s="148">
        <v>223.71</v>
      </c>
      <c r="D2745" s="148">
        <v>298.83999999999997</v>
      </c>
      <c r="E2745" s="148">
        <v>278.06</v>
      </c>
    </row>
    <row r="2746" spans="2:5" ht="22.7" customHeight="1" thickBot="1" x14ac:dyDescent="0.25">
      <c r="B2746" s="142">
        <v>43031</v>
      </c>
      <c r="C2746" s="148">
        <v>223.62</v>
      </c>
      <c r="D2746" s="148">
        <v>298.70999999999998</v>
      </c>
      <c r="E2746" s="148">
        <v>277.57</v>
      </c>
    </row>
    <row r="2747" spans="2:5" ht="22.7" customHeight="1" thickBot="1" x14ac:dyDescent="0.25">
      <c r="B2747" s="142">
        <v>43032</v>
      </c>
      <c r="C2747" s="148">
        <v>223.16</v>
      </c>
      <c r="D2747" s="148">
        <v>298.08999999999997</v>
      </c>
      <c r="E2747" s="148">
        <v>276.97000000000003</v>
      </c>
    </row>
    <row r="2748" spans="2:5" ht="22.7" customHeight="1" thickBot="1" x14ac:dyDescent="0.25">
      <c r="B2748" s="142">
        <v>43033</v>
      </c>
      <c r="C2748" s="148">
        <v>223.18</v>
      </c>
      <c r="D2748" s="148">
        <v>298.12</v>
      </c>
      <c r="E2748" s="148">
        <v>276.92</v>
      </c>
    </row>
    <row r="2749" spans="2:5" ht="22.7" customHeight="1" thickBot="1" x14ac:dyDescent="0.25">
      <c r="B2749" s="142">
        <v>43034</v>
      </c>
      <c r="C2749" s="148">
        <v>223.65</v>
      </c>
      <c r="D2749" s="148">
        <v>298.75</v>
      </c>
      <c r="E2749" s="148">
        <v>277.93</v>
      </c>
    </row>
    <row r="2750" spans="2:5" ht="22.7" customHeight="1" thickBot="1" x14ac:dyDescent="0.25">
      <c r="B2750" s="142">
        <v>43035</v>
      </c>
      <c r="C2750" s="148">
        <v>224.34</v>
      </c>
      <c r="D2750" s="148">
        <v>299.67</v>
      </c>
      <c r="E2750" s="148">
        <v>276.66000000000003</v>
      </c>
    </row>
    <row r="2751" spans="2:5" ht="22.7" customHeight="1" thickBot="1" x14ac:dyDescent="0.25">
      <c r="B2751" s="142">
        <v>43038</v>
      </c>
      <c r="C2751" s="148">
        <v>225.12</v>
      </c>
      <c r="D2751" s="148">
        <v>300.72000000000003</v>
      </c>
      <c r="E2751" s="148">
        <v>277.10000000000002</v>
      </c>
    </row>
    <row r="2752" spans="2:5" ht="22.7" customHeight="1" thickBot="1" x14ac:dyDescent="0.25">
      <c r="B2752" s="142">
        <v>43039</v>
      </c>
      <c r="C2752" s="148">
        <v>225.22</v>
      </c>
      <c r="D2752" s="148">
        <v>300.83999999999997</v>
      </c>
      <c r="E2752" s="148">
        <v>277.13</v>
      </c>
    </row>
    <row r="2753" spans="2:5" ht="22.7" customHeight="1" thickBot="1" x14ac:dyDescent="0.25">
      <c r="B2753" s="142">
        <v>43042</v>
      </c>
      <c r="C2753" s="148">
        <v>224.08</v>
      </c>
      <c r="D2753" s="148">
        <v>299.32</v>
      </c>
      <c r="E2753" s="148">
        <v>275.93</v>
      </c>
    </row>
    <row r="2754" spans="2:5" ht="22.7" customHeight="1" thickBot="1" x14ac:dyDescent="0.25">
      <c r="B2754" s="142">
        <v>43045</v>
      </c>
      <c r="C2754" s="148">
        <v>225.03</v>
      </c>
      <c r="D2754" s="148">
        <v>300.58999999999997</v>
      </c>
      <c r="E2754" s="148">
        <v>276.57</v>
      </c>
    </row>
    <row r="2755" spans="2:5" ht="22.7" customHeight="1" thickBot="1" x14ac:dyDescent="0.25">
      <c r="B2755" s="142">
        <v>43046</v>
      </c>
      <c r="C2755" s="148">
        <v>225.17</v>
      </c>
      <c r="D2755" s="148">
        <v>300.77</v>
      </c>
      <c r="E2755" s="148">
        <v>276.60000000000002</v>
      </c>
    </row>
    <row r="2756" spans="2:5" ht="22.7" customHeight="1" thickBot="1" x14ac:dyDescent="0.25">
      <c r="B2756" s="142">
        <v>43047</v>
      </c>
      <c r="C2756" s="148">
        <v>225.37</v>
      </c>
      <c r="D2756" s="148">
        <v>301.04000000000002</v>
      </c>
      <c r="E2756" s="148">
        <v>276.69</v>
      </c>
    </row>
    <row r="2757" spans="2:5" ht="22.7" customHeight="1" thickBot="1" x14ac:dyDescent="0.25">
      <c r="B2757" s="142">
        <v>43048</v>
      </c>
      <c r="C2757" s="148">
        <v>225.16</v>
      </c>
      <c r="D2757" s="148">
        <v>300.8</v>
      </c>
      <c r="E2757" s="148">
        <v>276.45999999999998</v>
      </c>
    </row>
    <row r="2758" spans="2:5" ht="22.7" customHeight="1" thickBot="1" x14ac:dyDescent="0.25">
      <c r="B2758" s="142">
        <v>43049</v>
      </c>
      <c r="C2758" s="148">
        <v>229.33</v>
      </c>
      <c r="D2758" s="148">
        <v>306.38</v>
      </c>
      <c r="E2758" s="148">
        <v>282.19</v>
      </c>
    </row>
    <row r="2759" spans="2:5" ht="22.7" customHeight="1" thickBot="1" x14ac:dyDescent="0.25">
      <c r="B2759" s="142">
        <v>43052</v>
      </c>
      <c r="C2759" s="148">
        <v>229.35</v>
      </c>
      <c r="D2759" s="148">
        <v>306.39</v>
      </c>
      <c r="E2759" s="148">
        <v>282.27999999999997</v>
      </c>
    </row>
    <row r="2760" spans="2:5" ht="22.7" customHeight="1" thickBot="1" x14ac:dyDescent="0.25">
      <c r="B2760" s="142">
        <v>43053</v>
      </c>
      <c r="C2760" s="148">
        <v>227.51</v>
      </c>
      <c r="D2760" s="148">
        <v>305.5</v>
      </c>
      <c r="E2760" s="148">
        <v>281.72000000000003</v>
      </c>
    </row>
    <row r="2761" spans="2:5" ht="22.7" customHeight="1" thickBot="1" x14ac:dyDescent="0.25">
      <c r="B2761" s="142">
        <v>43054</v>
      </c>
      <c r="C2761" s="148">
        <v>228.19</v>
      </c>
      <c r="D2761" s="148">
        <v>306.41000000000003</v>
      </c>
      <c r="E2761" s="148">
        <v>283.67</v>
      </c>
    </row>
    <row r="2762" spans="2:5" ht="22.7" customHeight="1" thickBot="1" x14ac:dyDescent="0.25">
      <c r="B2762" s="142">
        <v>43055</v>
      </c>
      <c r="C2762" s="148">
        <v>228.73</v>
      </c>
      <c r="D2762" s="148">
        <v>307.13</v>
      </c>
      <c r="E2762" s="148">
        <v>284.52</v>
      </c>
    </row>
    <row r="2763" spans="2:5" ht="22.7" customHeight="1" thickBot="1" x14ac:dyDescent="0.25">
      <c r="B2763" s="142">
        <v>43056</v>
      </c>
      <c r="C2763" s="148">
        <v>227.8</v>
      </c>
      <c r="D2763" s="148">
        <v>305.88</v>
      </c>
      <c r="E2763" s="148">
        <v>283.88</v>
      </c>
    </row>
    <row r="2764" spans="2:5" ht="22.7" customHeight="1" thickBot="1" x14ac:dyDescent="0.25">
      <c r="B2764" s="142">
        <v>43059</v>
      </c>
      <c r="C2764" s="148">
        <v>227.41</v>
      </c>
      <c r="D2764" s="148">
        <v>305.37</v>
      </c>
      <c r="E2764" s="148">
        <v>282.89999999999998</v>
      </c>
    </row>
    <row r="2765" spans="2:5" ht="22.7" customHeight="1" thickBot="1" x14ac:dyDescent="0.25">
      <c r="B2765" s="142">
        <v>43060</v>
      </c>
      <c r="C2765" s="148">
        <v>227.39</v>
      </c>
      <c r="D2765" s="148">
        <v>305.33</v>
      </c>
      <c r="E2765" s="148">
        <v>282.87</v>
      </c>
    </row>
    <row r="2766" spans="2:5" ht="22.7" customHeight="1" thickBot="1" x14ac:dyDescent="0.25">
      <c r="B2766" s="142">
        <v>43061</v>
      </c>
      <c r="C2766" s="148">
        <v>227.95</v>
      </c>
      <c r="D2766" s="148">
        <v>306.08</v>
      </c>
      <c r="E2766" s="148">
        <v>283.57</v>
      </c>
    </row>
    <row r="2767" spans="2:5" ht="22.7" customHeight="1" thickBot="1" x14ac:dyDescent="0.25">
      <c r="B2767" s="142">
        <v>43062</v>
      </c>
      <c r="C2767" s="148">
        <v>226.03</v>
      </c>
      <c r="D2767" s="148">
        <v>303.51</v>
      </c>
      <c r="E2767" s="148">
        <v>281.97000000000003</v>
      </c>
    </row>
    <row r="2768" spans="2:5" ht="22.7" customHeight="1" thickBot="1" x14ac:dyDescent="0.25">
      <c r="B2768" s="142">
        <v>43063</v>
      </c>
      <c r="C2768" s="148">
        <v>226.13</v>
      </c>
      <c r="D2768" s="148">
        <v>303.64999999999998</v>
      </c>
      <c r="E2768" s="148">
        <v>282.47000000000003</v>
      </c>
    </row>
    <row r="2769" spans="2:5" ht="22.7" customHeight="1" thickBot="1" x14ac:dyDescent="0.25">
      <c r="B2769" s="142">
        <v>43066</v>
      </c>
      <c r="C2769" s="148">
        <v>226.42</v>
      </c>
      <c r="D2769" s="148">
        <v>304.18</v>
      </c>
      <c r="E2769" s="148">
        <v>283.97000000000003</v>
      </c>
    </row>
    <row r="2770" spans="2:5" ht="22.7" customHeight="1" thickBot="1" x14ac:dyDescent="0.25">
      <c r="B2770" s="142">
        <v>43067</v>
      </c>
      <c r="C2770" s="148">
        <v>225.36</v>
      </c>
      <c r="D2770" s="148">
        <v>302.76</v>
      </c>
      <c r="E2770" s="148">
        <v>282.79000000000002</v>
      </c>
    </row>
    <row r="2771" spans="2:5" ht="22.7" customHeight="1" thickBot="1" x14ac:dyDescent="0.25">
      <c r="B2771" s="142">
        <v>43068</v>
      </c>
      <c r="C2771" s="148">
        <v>225.37</v>
      </c>
      <c r="D2771" s="148">
        <v>302.77</v>
      </c>
      <c r="E2771" s="148">
        <v>282.54000000000002</v>
      </c>
    </row>
    <row r="2772" spans="2:5" ht="22.7" customHeight="1" thickBot="1" x14ac:dyDescent="0.25">
      <c r="B2772" s="142">
        <v>43069</v>
      </c>
      <c r="C2772" s="148">
        <v>226.29</v>
      </c>
      <c r="D2772" s="148">
        <v>304</v>
      </c>
      <c r="E2772" s="148">
        <v>283.73</v>
      </c>
    </row>
    <row r="2773" spans="2:5" ht="22.7" customHeight="1" thickBot="1" x14ac:dyDescent="0.25">
      <c r="B2773" s="142">
        <v>43070</v>
      </c>
      <c r="C2773" s="148">
        <v>226.01</v>
      </c>
      <c r="D2773" s="148">
        <v>303.63</v>
      </c>
      <c r="E2773" s="148">
        <v>284.02</v>
      </c>
    </row>
    <row r="2774" spans="2:5" ht="22.7" customHeight="1" thickBot="1" x14ac:dyDescent="0.25">
      <c r="B2774" s="142">
        <v>43073</v>
      </c>
      <c r="C2774" s="148">
        <v>228.04</v>
      </c>
      <c r="D2774" s="148">
        <v>306.36</v>
      </c>
      <c r="E2774" s="148">
        <v>286.24</v>
      </c>
    </row>
    <row r="2775" spans="2:5" ht="22.7" customHeight="1" thickBot="1" x14ac:dyDescent="0.25">
      <c r="B2775" s="142">
        <v>43074</v>
      </c>
      <c r="C2775" s="148">
        <v>227.94</v>
      </c>
      <c r="D2775" s="148">
        <v>306.22000000000003</v>
      </c>
      <c r="E2775" s="148">
        <v>286.11</v>
      </c>
    </row>
    <row r="2776" spans="2:5" ht="22.7" customHeight="1" thickBot="1" x14ac:dyDescent="0.25">
      <c r="B2776" s="142">
        <v>43075</v>
      </c>
      <c r="C2776" s="148">
        <v>228.15</v>
      </c>
      <c r="D2776" s="148">
        <v>306.51</v>
      </c>
      <c r="E2776" s="148">
        <v>286.08999999999997</v>
      </c>
    </row>
    <row r="2777" spans="2:5" ht="22.7" customHeight="1" thickBot="1" x14ac:dyDescent="0.25">
      <c r="B2777" s="142">
        <v>43076</v>
      </c>
      <c r="C2777" s="148">
        <v>227.5</v>
      </c>
      <c r="D2777" s="148">
        <v>305.64</v>
      </c>
      <c r="E2777" s="148">
        <v>284.79000000000002</v>
      </c>
    </row>
    <row r="2778" spans="2:5" ht="22.7" customHeight="1" thickBot="1" x14ac:dyDescent="0.25">
      <c r="B2778" s="142">
        <v>43077</v>
      </c>
      <c r="C2778" s="148">
        <v>227.02</v>
      </c>
      <c r="D2778" s="148">
        <v>304.99</v>
      </c>
      <c r="E2778" s="148">
        <v>283.70999999999998</v>
      </c>
    </row>
    <row r="2779" spans="2:5" ht="22.7" customHeight="1" thickBot="1" x14ac:dyDescent="0.25">
      <c r="B2779" s="142">
        <v>43080</v>
      </c>
      <c r="C2779" s="148">
        <v>227.22</v>
      </c>
      <c r="D2779" s="148">
        <v>305.26</v>
      </c>
      <c r="E2779" s="148">
        <v>283.63</v>
      </c>
    </row>
    <row r="2780" spans="2:5" ht="22.7" customHeight="1" thickBot="1" x14ac:dyDescent="0.25">
      <c r="B2780" s="142">
        <v>43081</v>
      </c>
      <c r="C2780" s="148">
        <v>227.43</v>
      </c>
      <c r="D2780" s="148">
        <v>305.66000000000003</v>
      </c>
      <c r="E2780" s="148">
        <v>283.89999999999998</v>
      </c>
    </row>
    <row r="2781" spans="2:5" ht="22.7" customHeight="1" thickBot="1" x14ac:dyDescent="0.25">
      <c r="B2781" s="142">
        <v>43082</v>
      </c>
      <c r="C2781" s="148">
        <v>227.89</v>
      </c>
      <c r="D2781" s="148">
        <v>306.32</v>
      </c>
      <c r="E2781" s="148">
        <v>284.20999999999998</v>
      </c>
    </row>
    <row r="2782" spans="2:5" ht="22.7" customHeight="1" thickBot="1" x14ac:dyDescent="0.25">
      <c r="B2782" s="142">
        <v>43083</v>
      </c>
      <c r="C2782" s="148">
        <v>227.99</v>
      </c>
      <c r="D2782" s="148">
        <v>306.45999999999998</v>
      </c>
      <c r="E2782" s="148">
        <v>285.13</v>
      </c>
    </row>
    <row r="2783" spans="2:5" ht="22.7" customHeight="1" thickBot="1" x14ac:dyDescent="0.25">
      <c r="B2783" s="142">
        <v>43084</v>
      </c>
      <c r="C2783" s="148">
        <v>228.05</v>
      </c>
      <c r="D2783" s="148">
        <v>306.76</v>
      </c>
      <c r="E2783" s="148">
        <v>285.16000000000003</v>
      </c>
    </row>
    <row r="2784" spans="2:5" ht="22.7" customHeight="1" thickBot="1" x14ac:dyDescent="0.25">
      <c r="B2784" s="142">
        <v>43087</v>
      </c>
      <c r="C2784" s="148">
        <v>228.05</v>
      </c>
      <c r="D2784" s="148">
        <v>306.76</v>
      </c>
      <c r="E2784" s="148">
        <v>284.91000000000003</v>
      </c>
    </row>
    <row r="2785" spans="2:5" ht="22.7" customHeight="1" thickBot="1" x14ac:dyDescent="0.25">
      <c r="B2785" s="142">
        <v>43088</v>
      </c>
      <c r="C2785" s="148">
        <v>228.06</v>
      </c>
      <c r="D2785" s="148">
        <v>306.77999999999997</v>
      </c>
      <c r="E2785" s="148">
        <v>284.94</v>
      </c>
    </row>
    <row r="2786" spans="2:5" ht="22.7" customHeight="1" thickBot="1" x14ac:dyDescent="0.25">
      <c r="B2786" s="142">
        <v>43089</v>
      </c>
      <c r="C2786" s="148">
        <v>228.26</v>
      </c>
      <c r="D2786" s="148">
        <v>307.05</v>
      </c>
      <c r="E2786" s="148">
        <v>286.12</v>
      </c>
    </row>
    <row r="2787" spans="2:5" ht="22.7" customHeight="1" thickBot="1" x14ac:dyDescent="0.25">
      <c r="B2787" s="142">
        <v>43090</v>
      </c>
      <c r="C2787" s="148">
        <v>228.51</v>
      </c>
      <c r="D2787" s="148">
        <v>307.43</v>
      </c>
      <c r="E2787" s="148">
        <v>287.20999999999998</v>
      </c>
    </row>
    <row r="2788" spans="2:5" ht="22.7" customHeight="1" thickBot="1" x14ac:dyDescent="0.25">
      <c r="B2788" s="142">
        <v>43091</v>
      </c>
      <c r="C2788" s="148">
        <v>229.03</v>
      </c>
      <c r="D2788" s="148">
        <v>308.12</v>
      </c>
      <c r="E2788" s="148">
        <v>288.08</v>
      </c>
    </row>
    <row r="2789" spans="2:5" ht="22.7" customHeight="1" thickBot="1" x14ac:dyDescent="0.25">
      <c r="B2789" s="142">
        <v>43095</v>
      </c>
      <c r="C2789" s="148">
        <v>229.51</v>
      </c>
      <c r="D2789" s="148">
        <v>308.77999999999997</v>
      </c>
      <c r="E2789" s="148">
        <v>288.83</v>
      </c>
    </row>
    <row r="2790" spans="2:5" ht="22.7" customHeight="1" thickBot="1" x14ac:dyDescent="0.25">
      <c r="B2790" s="142">
        <v>43096</v>
      </c>
      <c r="C2790" s="148">
        <v>228.99</v>
      </c>
      <c r="D2790" s="148">
        <v>308.82</v>
      </c>
      <c r="E2790" s="148">
        <v>288.87</v>
      </c>
    </row>
    <row r="2791" spans="2:5" ht="22.7" customHeight="1" thickBot="1" x14ac:dyDescent="0.25">
      <c r="B2791" s="142">
        <v>43097</v>
      </c>
      <c r="C2791" s="148">
        <v>229.30658038433651</v>
      </c>
      <c r="D2791" s="148">
        <v>309.26061292803149</v>
      </c>
      <c r="E2791" s="148">
        <v>289.85735533901084</v>
      </c>
    </row>
    <row r="2792" spans="2:5" ht="22.7" customHeight="1" thickBot="1" x14ac:dyDescent="0.25">
      <c r="B2792" s="142">
        <v>43098</v>
      </c>
      <c r="C2792" s="148">
        <v>229.71</v>
      </c>
      <c r="D2792" s="148">
        <v>309.8</v>
      </c>
      <c r="E2792" s="148">
        <v>290.82</v>
      </c>
    </row>
    <row r="2793" spans="2:5" ht="22.7" customHeight="1" thickBot="1" x14ac:dyDescent="0.25">
      <c r="B2793" s="142">
        <v>43103</v>
      </c>
      <c r="C2793" s="148">
        <v>229.2</v>
      </c>
      <c r="D2793" s="148">
        <v>309.12</v>
      </c>
      <c r="E2793" s="148">
        <v>291.63</v>
      </c>
    </row>
    <row r="2794" spans="2:5" ht="22.7" customHeight="1" thickBot="1" x14ac:dyDescent="0.25">
      <c r="B2794" s="142">
        <v>43104</v>
      </c>
      <c r="C2794" s="148">
        <v>229.66</v>
      </c>
      <c r="D2794" s="148">
        <v>310.5</v>
      </c>
      <c r="E2794" s="148">
        <v>293.27</v>
      </c>
    </row>
    <row r="2795" spans="2:5" ht="22.7" customHeight="1" thickBot="1" x14ac:dyDescent="0.25">
      <c r="B2795" s="142">
        <v>43105</v>
      </c>
      <c r="C2795" s="148">
        <v>230.33</v>
      </c>
      <c r="D2795" s="148">
        <v>312.13</v>
      </c>
      <c r="E2795" s="148">
        <v>294.86</v>
      </c>
    </row>
    <row r="2796" spans="2:5" ht="22.7" customHeight="1" thickBot="1" x14ac:dyDescent="0.25">
      <c r="B2796" s="142">
        <v>43108</v>
      </c>
      <c r="C2796" s="148">
        <v>230.7</v>
      </c>
      <c r="D2796" s="148">
        <v>313.64999999999998</v>
      </c>
      <c r="E2796" s="148">
        <v>296.3</v>
      </c>
    </row>
    <row r="2797" spans="2:5" ht="22.7" customHeight="1" thickBot="1" x14ac:dyDescent="0.25">
      <c r="B2797" s="142">
        <v>43109</v>
      </c>
      <c r="C2797" s="148">
        <v>230.7</v>
      </c>
      <c r="D2797" s="148">
        <v>313.64999999999998</v>
      </c>
      <c r="E2797" s="148">
        <v>295.68</v>
      </c>
    </row>
    <row r="2798" spans="2:5" ht="22.7" customHeight="1" thickBot="1" x14ac:dyDescent="0.25">
      <c r="B2798" s="142">
        <v>43110</v>
      </c>
      <c r="C2798" s="148">
        <v>230.55</v>
      </c>
      <c r="D2798" s="148">
        <v>313.68</v>
      </c>
      <c r="E2798" s="148">
        <v>294.41000000000003</v>
      </c>
    </row>
    <row r="2799" spans="2:5" ht="22.7" customHeight="1" thickBot="1" x14ac:dyDescent="0.25">
      <c r="B2799" s="142">
        <v>43111</v>
      </c>
      <c r="C2799" s="148">
        <v>231.49</v>
      </c>
      <c r="D2799" s="148">
        <v>314.97000000000003</v>
      </c>
      <c r="E2799" s="148">
        <v>295.68</v>
      </c>
    </row>
    <row r="2800" spans="2:5" ht="22.7" customHeight="1" thickBot="1" x14ac:dyDescent="0.25">
      <c r="B2800" s="142">
        <v>43112</v>
      </c>
      <c r="C2800" s="148">
        <v>231.66</v>
      </c>
      <c r="D2800" s="148">
        <v>315.2</v>
      </c>
      <c r="E2800" s="148">
        <v>296.89999999999998</v>
      </c>
    </row>
    <row r="2801" spans="2:5" ht="22.7" customHeight="1" thickBot="1" x14ac:dyDescent="0.25">
      <c r="B2801" s="142">
        <v>43115</v>
      </c>
      <c r="C2801" s="148">
        <v>231.8</v>
      </c>
      <c r="D2801" s="148">
        <v>315.39</v>
      </c>
      <c r="E2801" s="148">
        <v>298.98</v>
      </c>
    </row>
    <row r="2802" spans="2:5" ht="22.7" customHeight="1" thickBot="1" x14ac:dyDescent="0.25">
      <c r="B2802" s="142">
        <v>43116</v>
      </c>
      <c r="C2802" s="148">
        <v>232.29</v>
      </c>
      <c r="D2802" s="148">
        <v>316.06</v>
      </c>
      <c r="E2802" s="148">
        <v>300.8</v>
      </c>
    </row>
    <row r="2803" spans="2:5" ht="22.7" customHeight="1" thickBot="1" x14ac:dyDescent="0.25">
      <c r="B2803" s="142">
        <v>43119</v>
      </c>
      <c r="C2803" s="148">
        <v>231.51</v>
      </c>
      <c r="D2803" s="148">
        <v>314.98</v>
      </c>
      <c r="E2803" s="148">
        <v>300</v>
      </c>
    </row>
    <row r="2804" spans="2:5" ht="22.7" customHeight="1" thickBot="1" x14ac:dyDescent="0.25">
      <c r="B2804" s="142">
        <v>43122</v>
      </c>
      <c r="C2804" s="148">
        <v>232.14</v>
      </c>
      <c r="D2804" s="148">
        <v>315.83999999999997</v>
      </c>
      <c r="E2804" s="148">
        <v>300.32</v>
      </c>
    </row>
    <row r="2805" spans="2:5" ht="22.7" customHeight="1" thickBot="1" x14ac:dyDescent="0.25">
      <c r="B2805" s="142">
        <v>43123</v>
      </c>
      <c r="C2805" s="148">
        <v>232.86</v>
      </c>
      <c r="D2805" s="148">
        <v>316.82</v>
      </c>
      <c r="E2805" s="148">
        <v>300</v>
      </c>
    </row>
    <row r="2806" spans="2:5" ht="22.7" customHeight="1" thickBot="1" x14ac:dyDescent="0.25">
      <c r="B2806" s="142">
        <v>43124</v>
      </c>
      <c r="C2806" s="148">
        <v>233.63</v>
      </c>
      <c r="D2806" s="148">
        <v>317.87</v>
      </c>
      <c r="E2806" s="148">
        <v>304.17</v>
      </c>
    </row>
    <row r="2807" spans="2:5" ht="22.7" customHeight="1" thickBot="1" x14ac:dyDescent="0.25">
      <c r="B2807" s="142">
        <v>43125</v>
      </c>
      <c r="C2807" s="148">
        <v>234.24</v>
      </c>
      <c r="D2807" s="148">
        <v>318.70999999999998</v>
      </c>
      <c r="E2807" s="148">
        <v>307.48</v>
      </c>
    </row>
    <row r="2808" spans="2:5" ht="22.7" customHeight="1" thickBot="1" x14ac:dyDescent="0.25">
      <c r="B2808" s="142">
        <v>43126</v>
      </c>
      <c r="C2808" s="148">
        <v>234.19</v>
      </c>
      <c r="D2808" s="148">
        <v>318.64</v>
      </c>
      <c r="E2808" s="148">
        <v>308.33999999999997</v>
      </c>
    </row>
    <row r="2809" spans="2:5" ht="22.7" customHeight="1" thickBot="1" x14ac:dyDescent="0.25">
      <c r="B2809" s="142">
        <v>43129</v>
      </c>
      <c r="C2809" s="148">
        <v>233.98</v>
      </c>
      <c r="D2809" s="148">
        <v>318.36</v>
      </c>
      <c r="E2809" s="148">
        <v>308.12</v>
      </c>
    </row>
    <row r="2810" spans="2:5" ht="22.7" customHeight="1" thickBot="1" x14ac:dyDescent="0.25">
      <c r="B2810" s="142">
        <v>43130</v>
      </c>
      <c r="C2810" s="148">
        <v>234.38</v>
      </c>
      <c r="D2810" s="148">
        <v>318.89</v>
      </c>
      <c r="E2810" s="148">
        <v>308.39999999999998</v>
      </c>
    </row>
    <row r="2811" spans="2:5" ht="22.7" customHeight="1" thickBot="1" x14ac:dyDescent="0.25">
      <c r="B2811" s="142">
        <v>43133</v>
      </c>
      <c r="C2811" s="148">
        <v>233.15</v>
      </c>
      <c r="D2811" s="148">
        <v>317.23</v>
      </c>
      <c r="E2811" s="148">
        <v>309.33999999999997</v>
      </c>
    </row>
    <row r="2812" spans="2:5" ht="22.7" customHeight="1" thickBot="1" x14ac:dyDescent="0.25">
      <c r="B2812" s="142">
        <v>43136</v>
      </c>
      <c r="C2812" s="148">
        <v>233.78</v>
      </c>
      <c r="D2812" s="148">
        <v>318.08</v>
      </c>
      <c r="E2812" s="148">
        <v>309.86</v>
      </c>
    </row>
    <row r="2813" spans="2:5" ht="22.7" customHeight="1" thickBot="1" x14ac:dyDescent="0.25">
      <c r="B2813" s="142">
        <v>43137</v>
      </c>
      <c r="C2813" s="148">
        <v>233.63</v>
      </c>
      <c r="D2813" s="148">
        <v>317.87</v>
      </c>
      <c r="E2813" s="148">
        <v>308.79000000000002</v>
      </c>
    </row>
    <row r="2814" spans="2:5" ht="22.7" customHeight="1" thickBot="1" x14ac:dyDescent="0.25">
      <c r="B2814" s="142">
        <v>43138</v>
      </c>
      <c r="C2814" s="148">
        <v>233.69</v>
      </c>
      <c r="D2814" s="148">
        <v>317.95999999999998</v>
      </c>
      <c r="E2814" s="148">
        <v>308.88</v>
      </c>
    </row>
    <row r="2815" spans="2:5" ht="22.7" customHeight="1" thickBot="1" x14ac:dyDescent="0.25">
      <c r="B2815" s="142">
        <v>43139</v>
      </c>
      <c r="C2815" s="148">
        <v>234.24</v>
      </c>
      <c r="D2815" s="148">
        <v>318.7</v>
      </c>
      <c r="E2815" s="148">
        <v>306.49</v>
      </c>
    </row>
    <row r="2816" spans="2:5" ht="22.7" customHeight="1" thickBot="1" x14ac:dyDescent="0.25">
      <c r="B2816" s="142">
        <v>43140</v>
      </c>
      <c r="C2816" s="148">
        <v>234.42</v>
      </c>
      <c r="D2816" s="148">
        <v>318.95</v>
      </c>
      <c r="E2816" s="148">
        <v>306.27999999999997</v>
      </c>
    </row>
    <row r="2817" spans="2:5" ht="22.7" customHeight="1" thickBot="1" x14ac:dyDescent="0.25">
      <c r="B2817" s="142">
        <v>43143</v>
      </c>
      <c r="C2817" s="148">
        <v>233.74</v>
      </c>
      <c r="D2817" s="148">
        <v>318.02</v>
      </c>
      <c r="E2817" s="148">
        <v>305.98</v>
      </c>
    </row>
    <row r="2818" spans="2:5" ht="22.7" customHeight="1" thickBot="1" x14ac:dyDescent="0.25">
      <c r="B2818" s="142">
        <v>43145</v>
      </c>
      <c r="C2818" s="148">
        <v>234.19</v>
      </c>
      <c r="D2818" s="148">
        <v>318.63</v>
      </c>
      <c r="E2818" s="148">
        <v>308.12</v>
      </c>
    </row>
    <row r="2819" spans="2:5" ht="22.7" customHeight="1" thickBot="1" x14ac:dyDescent="0.25">
      <c r="B2819" s="142">
        <v>43146</v>
      </c>
      <c r="C2819" s="148">
        <v>233.95</v>
      </c>
      <c r="D2819" s="148">
        <v>318.31</v>
      </c>
      <c r="E2819" s="148">
        <v>309.02</v>
      </c>
    </row>
    <row r="2820" spans="2:5" ht="22.7" customHeight="1" thickBot="1" x14ac:dyDescent="0.25">
      <c r="B2820" s="142">
        <v>43150</v>
      </c>
      <c r="C2820" s="148">
        <v>232.99</v>
      </c>
      <c r="D2820" s="148">
        <v>317</v>
      </c>
      <c r="E2820" s="148">
        <v>307.10000000000002</v>
      </c>
    </row>
    <row r="2821" spans="2:5" ht="22.7" customHeight="1" thickBot="1" x14ac:dyDescent="0.25">
      <c r="B2821" s="142">
        <v>43151</v>
      </c>
      <c r="C2821" s="148">
        <v>233.94</v>
      </c>
      <c r="D2821" s="148">
        <v>318.29000000000002</v>
      </c>
      <c r="E2821" s="148">
        <v>308.02999999999997</v>
      </c>
    </row>
    <row r="2822" spans="2:5" ht="22.7" customHeight="1" thickBot="1" x14ac:dyDescent="0.25">
      <c r="B2822" s="142">
        <v>43152</v>
      </c>
      <c r="C2822" s="148">
        <v>235.25</v>
      </c>
      <c r="D2822" s="148">
        <v>320.08</v>
      </c>
      <c r="E2822" s="148">
        <v>309.17</v>
      </c>
    </row>
    <row r="2823" spans="2:5" ht="22.7" customHeight="1" thickBot="1" x14ac:dyDescent="0.25">
      <c r="B2823" s="142">
        <v>43153</v>
      </c>
      <c r="C2823" s="148">
        <v>235.35</v>
      </c>
      <c r="D2823" s="148">
        <v>320.20999999999998</v>
      </c>
      <c r="E2823" s="148">
        <v>308.58</v>
      </c>
    </row>
    <row r="2824" spans="2:5" ht="22.7" customHeight="1" thickBot="1" x14ac:dyDescent="0.25">
      <c r="B2824" s="142">
        <v>43154</v>
      </c>
      <c r="C2824" s="148">
        <v>234.88</v>
      </c>
      <c r="D2824" s="148">
        <v>319.57</v>
      </c>
      <c r="E2824" s="148">
        <v>306.33999999999997</v>
      </c>
    </row>
    <row r="2825" spans="2:5" ht="22.7" customHeight="1" thickBot="1" x14ac:dyDescent="0.25">
      <c r="B2825" s="142">
        <v>43157</v>
      </c>
      <c r="C2825" s="148">
        <v>235.23</v>
      </c>
      <c r="D2825" s="148">
        <v>320.05</v>
      </c>
      <c r="E2825" s="148">
        <v>306.58999999999997</v>
      </c>
    </row>
    <row r="2826" spans="2:5" ht="22.7" customHeight="1" thickBot="1" x14ac:dyDescent="0.25">
      <c r="B2826" s="142">
        <v>43158</v>
      </c>
      <c r="C2826" s="148">
        <v>235.81</v>
      </c>
      <c r="D2826" s="148">
        <v>321.14</v>
      </c>
      <c r="E2826" s="148">
        <v>307.75</v>
      </c>
    </row>
    <row r="2827" spans="2:5" ht="22.7" customHeight="1" thickBot="1" x14ac:dyDescent="0.25">
      <c r="B2827" s="142">
        <v>43159</v>
      </c>
      <c r="C2827" s="148">
        <v>235.92</v>
      </c>
      <c r="D2827" s="148">
        <v>321.27999999999997</v>
      </c>
      <c r="E2827" s="148">
        <v>306.57</v>
      </c>
    </row>
    <row r="2828" spans="2:5" ht="22.7" customHeight="1" thickBot="1" x14ac:dyDescent="0.25">
      <c r="B2828" s="142">
        <v>43160</v>
      </c>
      <c r="C2828" s="148">
        <v>235.47</v>
      </c>
      <c r="D2828" s="148">
        <v>320.68</v>
      </c>
      <c r="E2828" s="148">
        <v>302.91000000000003</v>
      </c>
    </row>
    <row r="2829" spans="2:5" ht="22.7" customHeight="1" thickBot="1" x14ac:dyDescent="0.25">
      <c r="B2829" s="142">
        <v>43161</v>
      </c>
      <c r="C2829" s="148">
        <v>235.27</v>
      </c>
      <c r="D2829" s="148">
        <v>320.39999999999998</v>
      </c>
      <c r="E2829" s="148">
        <v>304.57</v>
      </c>
    </row>
    <row r="2830" spans="2:5" ht="22.7" customHeight="1" thickBot="1" x14ac:dyDescent="0.25">
      <c r="B2830" s="142">
        <v>43164</v>
      </c>
      <c r="C2830" s="148">
        <v>235.25</v>
      </c>
      <c r="D2830" s="148">
        <v>320.5</v>
      </c>
      <c r="E2830" s="148">
        <v>305.29000000000002</v>
      </c>
    </row>
    <row r="2831" spans="2:5" ht="22.7" customHeight="1" thickBot="1" x14ac:dyDescent="0.25">
      <c r="B2831" s="142">
        <v>43165</v>
      </c>
      <c r="C2831" s="148">
        <v>235.12</v>
      </c>
      <c r="D2831" s="148">
        <v>320.19</v>
      </c>
      <c r="E2831" s="148">
        <v>305.44</v>
      </c>
    </row>
    <row r="2832" spans="2:5" ht="22.7" customHeight="1" thickBot="1" x14ac:dyDescent="0.25">
      <c r="B2832" s="142">
        <v>43166</v>
      </c>
      <c r="C2832" s="148">
        <v>235.18</v>
      </c>
      <c r="D2832" s="148">
        <v>320.27999999999997</v>
      </c>
      <c r="E2832" s="148">
        <v>306.73</v>
      </c>
    </row>
    <row r="2833" spans="2:5" ht="22.7" customHeight="1" thickBot="1" x14ac:dyDescent="0.25">
      <c r="B2833" s="142">
        <v>43167</v>
      </c>
      <c r="C2833" s="148">
        <v>236.17</v>
      </c>
      <c r="D2833" s="148">
        <v>321.63</v>
      </c>
      <c r="E2833" s="148">
        <v>307.89999999999998</v>
      </c>
    </row>
    <row r="2834" spans="2:5" ht="22.7" customHeight="1" thickBot="1" x14ac:dyDescent="0.25">
      <c r="B2834" s="142">
        <v>43168</v>
      </c>
      <c r="C2834" s="148">
        <v>236.28</v>
      </c>
      <c r="D2834" s="148">
        <v>321.77</v>
      </c>
      <c r="E2834" s="148">
        <v>306.56</v>
      </c>
    </row>
    <row r="2835" spans="2:5" ht="22.7" customHeight="1" thickBot="1" x14ac:dyDescent="0.25">
      <c r="B2835" s="142">
        <v>43172</v>
      </c>
      <c r="C2835" s="148">
        <v>236.34</v>
      </c>
      <c r="D2835" s="148">
        <v>321.86</v>
      </c>
      <c r="E2835" s="148">
        <v>307</v>
      </c>
    </row>
    <row r="2836" spans="2:5" ht="22.7" customHeight="1" thickBot="1" x14ac:dyDescent="0.25">
      <c r="B2836" s="142">
        <v>43173</v>
      </c>
      <c r="C2836" s="148">
        <v>236.17</v>
      </c>
      <c r="D2836" s="148">
        <v>321.63</v>
      </c>
      <c r="E2836" s="148">
        <v>307.98</v>
      </c>
    </row>
    <row r="2837" spans="2:5" ht="22.7" customHeight="1" thickBot="1" x14ac:dyDescent="0.25">
      <c r="B2837" s="142">
        <v>43174</v>
      </c>
      <c r="C2837" s="148">
        <v>236.51</v>
      </c>
      <c r="D2837" s="148">
        <v>322.08</v>
      </c>
      <c r="E2837" s="148">
        <v>308.11</v>
      </c>
    </row>
    <row r="2838" spans="2:5" ht="22.7" customHeight="1" thickBot="1" x14ac:dyDescent="0.25">
      <c r="B2838" s="142">
        <v>43175</v>
      </c>
      <c r="C2838" s="148">
        <v>236.27</v>
      </c>
      <c r="D2838" s="148">
        <v>321.76</v>
      </c>
      <c r="E2838" s="148">
        <v>306.7</v>
      </c>
    </row>
    <row r="2839" spans="2:5" ht="22.7" customHeight="1" thickBot="1" x14ac:dyDescent="0.25">
      <c r="B2839" s="142">
        <v>43178</v>
      </c>
      <c r="C2839" s="148">
        <v>235.85</v>
      </c>
      <c r="D2839" s="148">
        <v>321.2</v>
      </c>
      <c r="E2839" s="148">
        <v>305.43</v>
      </c>
    </row>
    <row r="2840" spans="2:5" ht="22.7" customHeight="1" thickBot="1" x14ac:dyDescent="0.25">
      <c r="B2840" s="142">
        <v>43179</v>
      </c>
      <c r="C2840" s="148">
        <v>235.79</v>
      </c>
      <c r="D2840" s="148">
        <v>321.11</v>
      </c>
      <c r="E2840" s="148">
        <v>306.63</v>
      </c>
    </row>
    <row r="2841" spans="2:5" ht="22.7" customHeight="1" thickBot="1" x14ac:dyDescent="0.25">
      <c r="B2841" s="142">
        <v>43180</v>
      </c>
      <c r="C2841" s="148">
        <v>237.08</v>
      </c>
      <c r="D2841" s="148">
        <v>322.87</v>
      </c>
      <c r="E2841" s="148">
        <v>307.10000000000002</v>
      </c>
    </row>
    <row r="2842" spans="2:5" ht="22.7" customHeight="1" thickBot="1" x14ac:dyDescent="0.25">
      <c r="B2842" s="142">
        <v>43181</v>
      </c>
      <c r="C2842" s="148">
        <v>237.76</v>
      </c>
      <c r="D2842" s="148">
        <v>323.79000000000002</v>
      </c>
      <c r="E2842" s="148">
        <v>309.67</v>
      </c>
    </row>
    <row r="2843" spans="2:5" ht="22.7" customHeight="1" thickBot="1" x14ac:dyDescent="0.25">
      <c r="B2843" s="142">
        <v>43182</v>
      </c>
      <c r="C2843" s="148">
        <v>239.06</v>
      </c>
      <c r="D2843" s="148">
        <v>325.56</v>
      </c>
      <c r="E2843" s="148">
        <v>311.02999999999997</v>
      </c>
    </row>
    <row r="2844" spans="2:5" ht="22.7" customHeight="1" thickBot="1" x14ac:dyDescent="0.25">
      <c r="B2844" s="142">
        <v>43185</v>
      </c>
      <c r="C2844" s="148">
        <v>239</v>
      </c>
      <c r="D2844" s="148">
        <v>325.47000000000003</v>
      </c>
      <c r="E2844" s="148">
        <v>312.18</v>
      </c>
    </row>
    <row r="2845" spans="2:5" ht="22.7" customHeight="1" thickBot="1" x14ac:dyDescent="0.25">
      <c r="B2845" s="142">
        <v>43186</v>
      </c>
      <c r="C2845" s="148">
        <v>239.06</v>
      </c>
      <c r="D2845" s="148">
        <v>325.56</v>
      </c>
      <c r="E2845" s="148">
        <v>313.5</v>
      </c>
    </row>
    <row r="2846" spans="2:5" ht="22.7" customHeight="1" thickBot="1" x14ac:dyDescent="0.25">
      <c r="B2846" s="142">
        <v>43187</v>
      </c>
      <c r="C2846" s="148">
        <v>239.03</v>
      </c>
      <c r="D2846" s="148">
        <v>325.52</v>
      </c>
      <c r="E2846" s="148">
        <v>313.01</v>
      </c>
    </row>
    <row r="2847" spans="2:5" ht="22.7" customHeight="1" thickBot="1" x14ac:dyDescent="0.25">
      <c r="B2847" s="142">
        <v>43188</v>
      </c>
      <c r="C2847" s="148">
        <v>239.4</v>
      </c>
      <c r="D2847" s="148">
        <v>326.02999999999997</v>
      </c>
      <c r="E2847" s="148">
        <v>310.68</v>
      </c>
    </row>
    <row r="2848" spans="2:5" ht="22.7" customHeight="1" thickBot="1" x14ac:dyDescent="0.25">
      <c r="B2848" s="142">
        <v>43189</v>
      </c>
      <c r="C2848" s="148">
        <v>239.68</v>
      </c>
      <c r="D2848" s="148">
        <v>326.41000000000003</v>
      </c>
      <c r="E2848" s="148">
        <v>308.3</v>
      </c>
    </row>
    <row r="2849" spans="2:5" ht="22.7" customHeight="1" thickBot="1" x14ac:dyDescent="0.25">
      <c r="B2849" s="142">
        <v>43192</v>
      </c>
      <c r="C2849" s="148">
        <v>240.3</v>
      </c>
      <c r="D2849" s="148">
        <v>327.25</v>
      </c>
      <c r="E2849" s="148">
        <v>308.48</v>
      </c>
    </row>
    <row r="2850" spans="2:5" ht="22.7" customHeight="1" thickBot="1" x14ac:dyDescent="0.25">
      <c r="B2850" s="142">
        <v>43193</v>
      </c>
      <c r="C2850" s="148">
        <v>240.22</v>
      </c>
      <c r="D2850" s="148">
        <v>327.14</v>
      </c>
      <c r="E2850" s="148">
        <v>308.37</v>
      </c>
    </row>
    <row r="2851" spans="2:5" ht="22.7" customHeight="1" thickBot="1" x14ac:dyDescent="0.25">
      <c r="B2851" s="142">
        <v>43194</v>
      </c>
      <c r="C2851" s="148">
        <v>241.07</v>
      </c>
      <c r="D2851" s="148">
        <v>328.3</v>
      </c>
      <c r="E2851" s="148">
        <v>308.85000000000002</v>
      </c>
    </row>
    <row r="2852" spans="2:5" ht="22.7" customHeight="1" thickBot="1" x14ac:dyDescent="0.25">
      <c r="B2852" s="142">
        <v>43195</v>
      </c>
      <c r="C2852" s="148">
        <v>240.96</v>
      </c>
      <c r="D2852" s="148">
        <v>328.15</v>
      </c>
      <c r="E2852" s="148">
        <v>308.66000000000003</v>
      </c>
    </row>
    <row r="2853" spans="2:5" ht="22.7" customHeight="1" thickBot="1" x14ac:dyDescent="0.25">
      <c r="B2853" s="142">
        <v>43196</v>
      </c>
      <c r="C2853" s="148">
        <v>241.62</v>
      </c>
      <c r="D2853" s="148">
        <v>329.04</v>
      </c>
      <c r="E2853" s="148">
        <v>308.7</v>
      </c>
    </row>
    <row r="2854" spans="2:5" ht="22.7" customHeight="1" thickBot="1" x14ac:dyDescent="0.25">
      <c r="B2854" s="142">
        <v>43199</v>
      </c>
      <c r="C2854" s="148">
        <v>242.18</v>
      </c>
      <c r="D2854" s="148">
        <v>329.81</v>
      </c>
      <c r="E2854" s="148">
        <v>307.38</v>
      </c>
    </row>
    <row r="2855" spans="2:5" ht="22.7" customHeight="1" thickBot="1" x14ac:dyDescent="0.25">
      <c r="B2855" s="142">
        <v>43200</v>
      </c>
      <c r="C2855" s="148">
        <v>241.75</v>
      </c>
      <c r="D2855" s="148">
        <v>329.22</v>
      </c>
      <c r="E2855" s="148">
        <v>307.76</v>
      </c>
    </row>
    <row r="2856" spans="2:5" ht="22.7" customHeight="1" thickBot="1" x14ac:dyDescent="0.25">
      <c r="B2856" s="142">
        <v>43201</v>
      </c>
      <c r="C2856" s="148">
        <v>241.33</v>
      </c>
      <c r="D2856" s="148">
        <v>328.65</v>
      </c>
      <c r="E2856" s="148">
        <v>308.38</v>
      </c>
    </row>
    <row r="2857" spans="2:5" ht="22.7" customHeight="1" thickBot="1" x14ac:dyDescent="0.25">
      <c r="B2857" s="142">
        <v>43202</v>
      </c>
      <c r="C2857" s="148">
        <v>241.7</v>
      </c>
      <c r="D2857" s="148">
        <v>329.16</v>
      </c>
      <c r="E2857" s="148">
        <v>309.07</v>
      </c>
    </row>
    <row r="2858" spans="2:5" ht="22.7" customHeight="1" thickBot="1" x14ac:dyDescent="0.25">
      <c r="B2858" s="142">
        <v>43203</v>
      </c>
      <c r="C2858" s="148">
        <v>241.68</v>
      </c>
      <c r="D2858" s="148">
        <v>329.14</v>
      </c>
      <c r="E2858" s="148">
        <v>308.55</v>
      </c>
    </row>
    <row r="2859" spans="2:5" ht="22.7" customHeight="1" thickBot="1" x14ac:dyDescent="0.25">
      <c r="B2859" s="142">
        <v>43206</v>
      </c>
      <c r="C2859" s="148">
        <v>241.62</v>
      </c>
      <c r="D2859" s="148">
        <v>329.04</v>
      </c>
      <c r="E2859" s="148">
        <v>308.54000000000002</v>
      </c>
    </row>
    <row r="2860" spans="2:5" ht="22.7" customHeight="1" thickBot="1" x14ac:dyDescent="0.25">
      <c r="B2860" s="142">
        <v>43207</v>
      </c>
      <c r="C2860" s="148">
        <v>241.56349733526645</v>
      </c>
      <c r="D2860" s="148">
        <v>328.97396600614763</v>
      </c>
      <c r="E2860" s="148">
        <v>309.46196124049862</v>
      </c>
    </row>
    <row r="2861" spans="2:5" ht="22.7" customHeight="1" thickBot="1" x14ac:dyDescent="0.25">
      <c r="B2861" s="142">
        <v>43208</v>
      </c>
      <c r="C2861" s="148">
        <v>240.94942972946177</v>
      </c>
      <c r="D2861" s="148">
        <v>328.13769621412234</v>
      </c>
      <c r="E2861" s="148">
        <v>308.82226714196725</v>
      </c>
    </row>
    <row r="2862" spans="2:5" ht="22.7" customHeight="1" thickBot="1" x14ac:dyDescent="0.25">
      <c r="B2862" s="142">
        <v>43209</v>
      </c>
      <c r="C2862" s="148">
        <v>240.93618691606724</v>
      </c>
      <c r="D2862" s="148">
        <v>328.11966144938538</v>
      </c>
      <c r="E2862" s="148">
        <v>308.86044269835753</v>
      </c>
    </row>
    <row r="2863" spans="2:5" ht="22.7" customHeight="1" thickBot="1" x14ac:dyDescent="0.25">
      <c r="B2863" s="142">
        <v>43210</v>
      </c>
      <c r="C2863" s="148">
        <v>240.8577933830374</v>
      </c>
      <c r="D2863" s="148">
        <v>328.01290098369191</v>
      </c>
      <c r="E2863" s="148">
        <v>307.99904969148349</v>
      </c>
    </row>
    <row r="2864" spans="2:5" ht="22.7" customHeight="1" thickBot="1" x14ac:dyDescent="0.25">
      <c r="B2864" s="142">
        <v>43213</v>
      </c>
      <c r="C2864" s="148">
        <v>240.85</v>
      </c>
      <c r="D2864" s="148">
        <v>328</v>
      </c>
      <c r="E2864" s="148">
        <v>305.36</v>
      </c>
    </row>
    <row r="2865" spans="2:10" ht="22.7" customHeight="1" thickBot="1" x14ac:dyDescent="0.25">
      <c r="B2865" s="142">
        <v>43214</v>
      </c>
      <c r="C2865" s="148">
        <v>240.67</v>
      </c>
      <c r="D2865" s="148">
        <v>327.76</v>
      </c>
      <c r="E2865" s="148">
        <v>303.64</v>
      </c>
    </row>
    <row r="2866" spans="2:10" ht="22.7" customHeight="1" thickBot="1" x14ac:dyDescent="0.25">
      <c r="B2866" s="142">
        <v>43215</v>
      </c>
      <c r="C2866" s="148">
        <v>241.37</v>
      </c>
      <c r="D2866" s="148">
        <v>328.71</v>
      </c>
      <c r="E2866" s="148">
        <v>304.67</v>
      </c>
    </row>
    <row r="2867" spans="2:10" ht="22.7" customHeight="1" thickBot="1" x14ac:dyDescent="0.25">
      <c r="B2867" s="142">
        <v>43216</v>
      </c>
      <c r="C2867" s="148">
        <v>241.19</v>
      </c>
      <c r="D2867" s="148">
        <v>328.47</v>
      </c>
      <c r="E2867" s="148">
        <v>303.74</v>
      </c>
    </row>
    <row r="2868" spans="2:10" ht="22.7" customHeight="1" thickBot="1" x14ac:dyDescent="0.25">
      <c r="B2868" s="142">
        <v>43217</v>
      </c>
      <c r="C2868" s="148">
        <v>240.94</v>
      </c>
      <c r="D2868" s="148">
        <v>328.27</v>
      </c>
      <c r="E2868" s="148">
        <v>302.02999999999997</v>
      </c>
    </row>
    <row r="2869" spans="2:10" ht="22.7" customHeight="1" thickBot="1" x14ac:dyDescent="0.25">
      <c r="B2869" s="142">
        <v>43220</v>
      </c>
      <c r="C2869" s="148">
        <v>240.92</v>
      </c>
      <c r="D2869" s="148">
        <v>328.24</v>
      </c>
      <c r="E2869" s="148">
        <v>302.35000000000002</v>
      </c>
    </row>
    <row r="2870" spans="2:10" ht="22.7" customHeight="1" thickBot="1" x14ac:dyDescent="0.25">
      <c r="B2870" s="142">
        <v>43222</v>
      </c>
      <c r="C2870" s="148">
        <v>241.19</v>
      </c>
      <c r="D2870" s="148">
        <v>328.61</v>
      </c>
      <c r="E2870" s="148">
        <v>300.52</v>
      </c>
    </row>
    <row r="2871" spans="2:10" ht="22.7" customHeight="1" thickBot="1" x14ac:dyDescent="0.25">
      <c r="B2871" s="142">
        <v>43223</v>
      </c>
      <c r="C2871" s="148">
        <v>240.94</v>
      </c>
      <c r="D2871" s="148">
        <v>328.27</v>
      </c>
      <c r="E2871" s="148">
        <v>300.12</v>
      </c>
    </row>
    <row r="2872" spans="2:10" ht="22.7" customHeight="1" thickBot="1" x14ac:dyDescent="0.25">
      <c r="B2872" s="142">
        <v>43224</v>
      </c>
      <c r="C2872" s="148">
        <v>241.15</v>
      </c>
      <c r="D2872" s="148">
        <v>328.55</v>
      </c>
      <c r="E2872" s="148">
        <v>300.14</v>
      </c>
    </row>
    <row r="2873" spans="2:10" ht="22.7" customHeight="1" thickBot="1" x14ac:dyDescent="0.25">
      <c r="B2873" s="142">
        <v>43227</v>
      </c>
      <c r="C2873" s="148">
        <v>241.18</v>
      </c>
      <c r="D2873" s="148">
        <v>328.6</v>
      </c>
      <c r="E2873" s="148">
        <v>299.56</v>
      </c>
    </row>
    <row r="2874" spans="2:10" ht="22.7" customHeight="1" thickBot="1" x14ac:dyDescent="0.25">
      <c r="B2874" s="142">
        <v>43228</v>
      </c>
      <c r="C2874" s="148">
        <v>240.9</v>
      </c>
      <c r="D2874" s="148">
        <v>328.22</v>
      </c>
      <c r="E2874" s="148">
        <v>298.35000000000002</v>
      </c>
      <c r="J2874" s="170" t="s">
        <v>36</v>
      </c>
    </row>
    <row r="2875" spans="2:10" ht="22.7" customHeight="1" thickBot="1" x14ac:dyDescent="0.25">
      <c r="B2875" s="142">
        <v>43229</v>
      </c>
      <c r="C2875" s="148">
        <v>240.57</v>
      </c>
      <c r="D2875" s="148">
        <v>327.76</v>
      </c>
      <c r="E2875" s="148">
        <v>297.00300321834379</v>
      </c>
    </row>
    <row r="2876" spans="2:10" ht="22.7" customHeight="1" thickBot="1" x14ac:dyDescent="0.25">
      <c r="B2876" s="142">
        <v>43230</v>
      </c>
      <c r="C2876" s="148">
        <v>240.94</v>
      </c>
      <c r="D2876" s="148">
        <v>328.28</v>
      </c>
      <c r="E2876" s="148">
        <v>297.86</v>
      </c>
    </row>
    <row r="2877" spans="2:10" ht="22.7" customHeight="1" thickBot="1" x14ac:dyDescent="0.25">
      <c r="B2877" s="142">
        <v>43231</v>
      </c>
      <c r="C2877" s="148">
        <v>240.34</v>
      </c>
      <c r="D2877" s="148">
        <v>327.45</v>
      </c>
      <c r="E2877" s="148">
        <v>298.33999999999997</v>
      </c>
    </row>
    <row r="2878" spans="2:10" ht="22.7" customHeight="1" thickBot="1" x14ac:dyDescent="0.25">
      <c r="B2878" s="142">
        <v>43234</v>
      </c>
      <c r="C2878" s="148">
        <v>239.97</v>
      </c>
      <c r="D2878" s="148">
        <v>326.95999999999998</v>
      </c>
      <c r="E2878" s="148">
        <v>298.94</v>
      </c>
    </row>
    <row r="2879" spans="2:10" ht="22.7" customHeight="1" thickBot="1" x14ac:dyDescent="0.25">
      <c r="B2879" s="142">
        <v>43235</v>
      </c>
      <c r="C2879" s="148">
        <v>239.94</v>
      </c>
      <c r="D2879" s="148">
        <v>326.89999999999998</v>
      </c>
      <c r="E2879" s="148">
        <v>298.45</v>
      </c>
    </row>
    <row r="2880" spans="2:10" ht="22.7" customHeight="1" thickBot="1" x14ac:dyDescent="0.25">
      <c r="B2880" s="142">
        <v>43236</v>
      </c>
      <c r="C2880" s="148">
        <v>240.16</v>
      </c>
      <c r="D2880" s="148">
        <v>327.2</v>
      </c>
      <c r="E2880" s="148">
        <v>298.41000000000003</v>
      </c>
    </row>
    <row r="2881" spans="2:5" ht="22.7" customHeight="1" thickBot="1" x14ac:dyDescent="0.25">
      <c r="B2881" s="142">
        <v>43237</v>
      </c>
      <c r="C2881" s="148">
        <v>240.08</v>
      </c>
      <c r="D2881" s="148">
        <v>327.10000000000002</v>
      </c>
      <c r="E2881" s="148">
        <v>299.39999999999998</v>
      </c>
    </row>
    <row r="2882" spans="2:5" ht="22.7" customHeight="1" thickBot="1" x14ac:dyDescent="0.25">
      <c r="B2882" s="142">
        <v>43238</v>
      </c>
      <c r="C2882" s="148">
        <v>240.1</v>
      </c>
      <c r="D2882" s="148">
        <v>327.12</v>
      </c>
      <c r="E2882" s="148">
        <v>298.91000000000003</v>
      </c>
    </row>
    <row r="2883" spans="2:5" ht="22.7" customHeight="1" thickBot="1" x14ac:dyDescent="0.25">
      <c r="B2883" s="142">
        <v>43241</v>
      </c>
      <c r="C2883" s="148">
        <v>240.19</v>
      </c>
      <c r="D2883" s="148">
        <v>327.25</v>
      </c>
      <c r="E2883" s="148">
        <v>298.14</v>
      </c>
    </row>
    <row r="2884" spans="2:5" ht="22.7" customHeight="1" thickBot="1" x14ac:dyDescent="0.25">
      <c r="B2884" s="142">
        <v>43242</v>
      </c>
      <c r="C2884" s="148">
        <v>240.06</v>
      </c>
      <c r="D2884" s="148">
        <v>327.07</v>
      </c>
      <c r="E2884" s="148">
        <v>298.8</v>
      </c>
    </row>
    <row r="2885" spans="2:5" ht="22.7" customHeight="1" thickBot="1" x14ac:dyDescent="0.25">
      <c r="B2885" s="142">
        <v>43243</v>
      </c>
      <c r="C2885" s="148">
        <v>240.14</v>
      </c>
      <c r="D2885" s="148">
        <v>327.18</v>
      </c>
      <c r="E2885" s="148">
        <v>298.92</v>
      </c>
    </row>
    <row r="2886" spans="2:5" ht="22.7" customHeight="1" thickBot="1" x14ac:dyDescent="0.25">
      <c r="B2886" s="142">
        <v>43244</v>
      </c>
      <c r="C2886" s="148">
        <v>240.26</v>
      </c>
      <c r="D2886" s="148">
        <v>327.56</v>
      </c>
      <c r="E2886" s="148">
        <v>298.79000000000002</v>
      </c>
    </row>
    <row r="2887" spans="2:5" ht="22.7" customHeight="1" thickBot="1" x14ac:dyDescent="0.25">
      <c r="B2887" s="142">
        <v>43245</v>
      </c>
      <c r="C2887" s="148">
        <v>240.43</v>
      </c>
      <c r="D2887" s="148">
        <v>327.88</v>
      </c>
      <c r="E2887" s="148">
        <v>299.02</v>
      </c>
    </row>
    <row r="2888" spans="2:5" ht="22.7" customHeight="1" thickBot="1" x14ac:dyDescent="0.25">
      <c r="B2888" s="142">
        <v>43248</v>
      </c>
      <c r="C2888" s="148">
        <v>240.34</v>
      </c>
      <c r="D2888" s="148">
        <v>327.98</v>
      </c>
      <c r="E2888" s="148">
        <v>299.24</v>
      </c>
    </row>
    <row r="2889" spans="2:5" ht="22.7" customHeight="1" thickBot="1" x14ac:dyDescent="0.25">
      <c r="B2889" s="142">
        <v>43249</v>
      </c>
      <c r="C2889" s="148">
        <v>240.19</v>
      </c>
      <c r="D2889" s="148">
        <v>327.95</v>
      </c>
      <c r="E2889" s="148">
        <v>299.04000000000002</v>
      </c>
    </row>
    <row r="2890" spans="2:5" ht="22.7" customHeight="1" thickBot="1" x14ac:dyDescent="0.25">
      <c r="B2890" s="142">
        <v>43250</v>
      </c>
      <c r="C2890" s="148">
        <v>240.13</v>
      </c>
      <c r="D2890" s="148">
        <v>327.86</v>
      </c>
      <c r="E2890" s="148">
        <v>299.01</v>
      </c>
    </row>
    <row r="2891" spans="2:5" ht="22.7" customHeight="1" thickBot="1" x14ac:dyDescent="0.25">
      <c r="B2891" s="142">
        <v>43251</v>
      </c>
      <c r="C2891" s="148">
        <v>240.31</v>
      </c>
      <c r="D2891" s="148">
        <v>328.11</v>
      </c>
      <c r="E2891" s="148">
        <v>300.33999999999997</v>
      </c>
    </row>
    <row r="2892" spans="2:5" ht="22.7" customHeight="1" thickBot="1" x14ac:dyDescent="0.25">
      <c r="B2892" s="142">
        <v>43252</v>
      </c>
      <c r="C2892" s="148">
        <v>240.35</v>
      </c>
      <c r="D2892" s="148">
        <v>328.16</v>
      </c>
      <c r="E2892" s="148">
        <v>300.89999999999998</v>
      </c>
    </row>
    <row r="2893" spans="2:5" ht="22.7" customHeight="1" thickBot="1" x14ac:dyDescent="0.25">
      <c r="B2893" s="142">
        <v>43255</v>
      </c>
      <c r="C2893" s="148">
        <v>240.2</v>
      </c>
      <c r="D2893" s="148">
        <v>327.97</v>
      </c>
      <c r="E2893" s="148">
        <v>301.10000000000002</v>
      </c>
    </row>
    <row r="2894" spans="2:5" ht="22.7" customHeight="1" thickBot="1" x14ac:dyDescent="0.25">
      <c r="B2894" s="142">
        <v>43256</v>
      </c>
      <c r="C2894" s="148">
        <v>240.02</v>
      </c>
      <c r="D2894" s="148">
        <v>327.75</v>
      </c>
      <c r="E2894" s="148">
        <v>301.01</v>
      </c>
    </row>
    <row r="2895" spans="2:5" ht="22.7" customHeight="1" thickBot="1" x14ac:dyDescent="0.25">
      <c r="B2895" s="142">
        <v>43257</v>
      </c>
      <c r="C2895" s="148">
        <v>240.28</v>
      </c>
      <c r="D2895" s="148">
        <v>328.1</v>
      </c>
      <c r="E2895" s="148">
        <v>302.26</v>
      </c>
    </row>
    <row r="2896" spans="2:5" ht="22.7" customHeight="1" thickBot="1" x14ac:dyDescent="0.25">
      <c r="B2896" s="142">
        <v>43258</v>
      </c>
      <c r="C2896" s="148">
        <v>240.45</v>
      </c>
      <c r="D2896" s="148">
        <v>328.33</v>
      </c>
      <c r="E2896" s="148">
        <v>304.11</v>
      </c>
    </row>
    <row r="2897" spans="2:5" ht="22.7" customHeight="1" thickBot="1" x14ac:dyDescent="0.25">
      <c r="B2897" s="142">
        <v>43259</v>
      </c>
      <c r="C2897" s="148">
        <v>240.33</v>
      </c>
      <c r="D2897" s="148">
        <v>328.39</v>
      </c>
      <c r="E2897" s="148">
        <v>304.62</v>
      </c>
    </row>
    <row r="2898" spans="2:5" ht="22.7" customHeight="1" thickBot="1" x14ac:dyDescent="0.25">
      <c r="B2898" s="142">
        <v>43262</v>
      </c>
      <c r="C2898" s="148">
        <v>240.56</v>
      </c>
      <c r="D2898" s="148">
        <v>328.71</v>
      </c>
      <c r="E2898" s="148">
        <v>304.94</v>
      </c>
    </row>
    <row r="2899" spans="2:5" ht="22.7" customHeight="1" thickBot="1" x14ac:dyDescent="0.25">
      <c r="B2899" s="142">
        <v>43263</v>
      </c>
      <c r="C2899" s="148">
        <v>240.91</v>
      </c>
      <c r="D2899" s="148">
        <v>329.18</v>
      </c>
      <c r="E2899" s="148">
        <v>305.08</v>
      </c>
    </row>
    <row r="2900" spans="2:5" ht="22.7" customHeight="1" thickBot="1" x14ac:dyDescent="0.25">
      <c r="B2900" s="142">
        <v>43264</v>
      </c>
      <c r="C2900" s="148">
        <v>240.65</v>
      </c>
      <c r="D2900" s="148">
        <v>328.83</v>
      </c>
      <c r="E2900" s="148">
        <v>304.27</v>
      </c>
    </row>
    <row r="2901" spans="2:5" ht="22.7" customHeight="1" thickBot="1" x14ac:dyDescent="0.25">
      <c r="B2901" s="142">
        <v>43265</v>
      </c>
      <c r="C2901" s="148">
        <v>239.34</v>
      </c>
      <c r="D2901" s="148">
        <v>328.16</v>
      </c>
      <c r="E2901" s="148">
        <v>303.33999999999997</v>
      </c>
    </row>
    <row r="2902" spans="2:5" ht="22.7" customHeight="1" thickBot="1" x14ac:dyDescent="0.25">
      <c r="B2902" s="142">
        <v>43266</v>
      </c>
      <c r="C2902" s="148">
        <v>239.15</v>
      </c>
      <c r="D2902" s="148">
        <v>327.91</v>
      </c>
      <c r="E2902" s="148">
        <v>296.14999999999998</v>
      </c>
    </row>
    <row r="2903" spans="2:5" ht="22.7" customHeight="1" thickBot="1" x14ac:dyDescent="0.25">
      <c r="B2903" s="142">
        <v>43269</v>
      </c>
      <c r="C2903" s="148">
        <v>238.68</v>
      </c>
      <c r="D2903" s="148">
        <v>327.27</v>
      </c>
      <c r="E2903" s="148">
        <v>295.22000000000003</v>
      </c>
    </row>
    <row r="2904" spans="2:5" ht="22.7" customHeight="1" thickBot="1" x14ac:dyDescent="0.25">
      <c r="B2904" s="142">
        <v>43270</v>
      </c>
      <c r="C2904" s="148">
        <v>238.25</v>
      </c>
      <c r="D2904" s="148">
        <v>326.86</v>
      </c>
      <c r="E2904" s="148">
        <v>295.75</v>
      </c>
    </row>
    <row r="2905" spans="2:5" ht="22.7" customHeight="1" thickBot="1" x14ac:dyDescent="0.25">
      <c r="B2905" s="142">
        <v>43271</v>
      </c>
      <c r="C2905" s="148">
        <v>239.12</v>
      </c>
      <c r="D2905" s="148">
        <v>328.04</v>
      </c>
      <c r="E2905" s="148">
        <v>295.52</v>
      </c>
    </row>
    <row r="2906" spans="2:5" ht="22.7" customHeight="1" thickBot="1" x14ac:dyDescent="0.25">
      <c r="B2906" s="142">
        <v>43272</v>
      </c>
      <c r="C2906" s="148">
        <v>239.67</v>
      </c>
      <c r="D2906" s="148">
        <v>328.86</v>
      </c>
      <c r="E2906" s="148">
        <v>296.18</v>
      </c>
    </row>
    <row r="2907" spans="2:5" ht="22.7" customHeight="1" thickBot="1" x14ac:dyDescent="0.25">
      <c r="B2907" s="142">
        <v>43273</v>
      </c>
      <c r="C2907" s="148">
        <v>238.76</v>
      </c>
      <c r="D2907" s="148">
        <v>327.61</v>
      </c>
      <c r="E2907" s="148">
        <v>296.2</v>
      </c>
    </row>
    <row r="2908" spans="2:5" ht="22.7" customHeight="1" thickBot="1" x14ac:dyDescent="0.25">
      <c r="B2908" s="142">
        <v>43276</v>
      </c>
      <c r="C2908" s="148">
        <v>238.6</v>
      </c>
      <c r="D2908" s="148">
        <v>327.39</v>
      </c>
      <c r="E2908" s="148">
        <v>297.14</v>
      </c>
    </row>
    <row r="2909" spans="2:5" ht="22.7" customHeight="1" thickBot="1" x14ac:dyDescent="0.25">
      <c r="B2909" s="142">
        <v>43277</v>
      </c>
      <c r="C2909" s="148">
        <v>238.4</v>
      </c>
      <c r="D2909" s="148">
        <v>327.11</v>
      </c>
      <c r="E2909" s="148">
        <v>298.33</v>
      </c>
    </row>
    <row r="2910" spans="2:5" ht="22.7" customHeight="1" thickBot="1" x14ac:dyDescent="0.25">
      <c r="B2910" s="142">
        <v>43278</v>
      </c>
      <c r="C2910" s="148">
        <v>239.16</v>
      </c>
      <c r="D2910" s="148">
        <v>328.15</v>
      </c>
      <c r="E2910" s="148">
        <v>298.75</v>
      </c>
    </row>
    <row r="2911" spans="2:5" ht="22.7" customHeight="1" thickBot="1" x14ac:dyDescent="0.25">
      <c r="B2911" s="142">
        <v>43279</v>
      </c>
      <c r="C2911" s="148">
        <v>239.98</v>
      </c>
      <c r="D2911" s="148">
        <v>329.29</v>
      </c>
      <c r="E2911" s="148">
        <v>298</v>
      </c>
    </row>
    <row r="2912" spans="2:5" ht="22.7" customHeight="1" thickBot="1" x14ac:dyDescent="0.25">
      <c r="B2912" s="142">
        <v>43280</v>
      </c>
      <c r="C2912" s="148">
        <v>239.65</v>
      </c>
      <c r="D2912" s="148">
        <v>328.82</v>
      </c>
      <c r="E2912" s="148">
        <v>299.14999999999998</v>
      </c>
    </row>
    <row r="2913" spans="2:5" ht="22.7" customHeight="1" thickBot="1" x14ac:dyDescent="0.25">
      <c r="B2913" s="142">
        <v>43283</v>
      </c>
      <c r="C2913" s="148">
        <v>239.36</v>
      </c>
      <c r="D2913" s="148">
        <v>328.43</v>
      </c>
      <c r="E2913" s="148">
        <v>299.02999999999997</v>
      </c>
    </row>
    <row r="2914" spans="2:5" ht="22.7" customHeight="1" thickBot="1" x14ac:dyDescent="0.25">
      <c r="B2914" s="142">
        <v>43284</v>
      </c>
      <c r="C2914" s="148">
        <v>239.01</v>
      </c>
      <c r="D2914" s="148">
        <v>328.76</v>
      </c>
      <c r="E2914" s="148">
        <v>299.10000000000002</v>
      </c>
    </row>
    <row r="2915" spans="2:5" ht="22.7" customHeight="1" thickBot="1" x14ac:dyDescent="0.25">
      <c r="B2915" s="142">
        <v>43285</v>
      </c>
      <c r="C2915" s="148">
        <v>238.07</v>
      </c>
      <c r="D2915" s="148">
        <v>327.47000000000003</v>
      </c>
      <c r="E2915" s="148">
        <v>298.20999999999998</v>
      </c>
    </row>
    <row r="2916" spans="2:5" ht="22.7" customHeight="1" thickBot="1" x14ac:dyDescent="0.25">
      <c r="B2916" s="142">
        <v>43286</v>
      </c>
      <c r="C2916" s="148">
        <v>239.28</v>
      </c>
      <c r="D2916" s="148">
        <v>329.12</v>
      </c>
      <c r="E2916" s="148">
        <v>299.17</v>
      </c>
    </row>
    <row r="2917" spans="2:5" ht="22.7" customHeight="1" thickBot="1" x14ac:dyDescent="0.25">
      <c r="B2917" s="142">
        <v>43287</v>
      </c>
      <c r="C2917" s="148">
        <v>239.02</v>
      </c>
      <c r="D2917" s="148">
        <v>329.89</v>
      </c>
      <c r="E2917" s="148">
        <v>301.39999999999998</v>
      </c>
    </row>
    <row r="2918" spans="2:5" ht="22.7" customHeight="1" thickBot="1" x14ac:dyDescent="0.25">
      <c r="B2918" s="142">
        <v>43290</v>
      </c>
      <c r="C2918" s="148">
        <v>238.95</v>
      </c>
      <c r="D2918" s="148">
        <v>329.79</v>
      </c>
      <c r="E2918" s="148">
        <v>302.89</v>
      </c>
    </row>
    <row r="2919" spans="2:5" ht="22.7" customHeight="1" thickBot="1" x14ac:dyDescent="0.25">
      <c r="B2919" s="142">
        <v>43291</v>
      </c>
      <c r="C2919" s="148">
        <v>238.72</v>
      </c>
      <c r="D2919" s="148">
        <v>329.47</v>
      </c>
      <c r="E2919" s="148">
        <v>302.5</v>
      </c>
    </row>
    <row r="2920" spans="2:5" ht="22.7" customHeight="1" thickBot="1" x14ac:dyDescent="0.25">
      <c r="B2920" s="142">
        <v>43292</v>
      </c>
      <c r="C2920" s="148">
        <v>237.74</v>
      </c>
      <c r="D2920" s="148">
        <v>328.16</v>
      </c>
      <c r="E2920" s="148">
        <v>301.08</v>
      </c>
    </row>
    <row r="2921" spans="2:5" ht="22.7" customHeight="1" thickBot="1" x14ac:dyDescent="0.25">
      <c r="B2921" s="142">
        <v>43293</v>
      </c>
      <c r="C2921" s="148">
        <v>237.84</v>
      </c>
      <c r="D2921" s="148">
        <v>328.29</v>
      </c>
      <c r="E2921" s="148">
        <v>300.58999999999997</v>
      </c>
    </row>
    <row r="2922" spans="2:5" ht="22.7" customHeight="1" thickBot="1" x14ac:dyDescent="0.25">
      <c r="B2922" s="142">
        <v>43294</v>
      </c>
      <c r="C2922" s="148">
        <v>237.91</v>
      </c>
      <c r="D2922" s="148">
        <v>328.39</v>
      </c>
      <c r="E2922" s="148">
        <v>300.48</v>
      </c>
    </row>
    <row r="2923" spans="2:5" ht="22.7" customHeight="1" thickBot="1" x14ac:dyDescent="0.25">
      <c r="B2923" s="142">
        <v>43297</v>
      </c>
      <c r="C2923" s="148">
        <v>237.83</v>
      </c>
      <c r="D2923" s="148">
        <v>328.28</v>
      </c>
      <c r="E2923" s="148">
        <v>300.97000000000003</v>
      </c>
    </row>
    <row r="2924" spans="2:5" ht="22.7" customHeight="1" thickBot="1" x14ac:dyDescent="0.25">
      <c r="B2924" s="142">
        <v>43298</v>
      </c>
      <c r="C2924" s="148">
        <v>237.5</v>
      </c>
      <c r="D2924" s="148">
        <v>327.84</v>
      </c>
      <c r="E2924" s="148">
        <v>301.29000000000002</v>
      </c>
    </row>
    <row r="2925" spans="2:5" ht="22.7" customHeight="1" thickBot="1" x14ac:dyDescent="0.25">
      <c r="B2925" s="142">
        <v>43299</v>
      </c>
      <c r="C2925" s="148">
        <v>237.69</v>
      </c>
      <c r="D2925" s="148">
        <v>328.1</v>
      </c>
      <c r="E2925" s="148">
        <v>300.77</v>
      </c>
    </row>
    <row r="2926" spans="2:5" ht="22.7" customHeight="1" thickBot="1" x14ac:dyDescent="0.25">
      <c r="B2926" s="142">
        <v>43300</v>
      </c>
      <c r="C2926" s="148">
        <v>237.66</v>
      </c>
      <c r="D2926" s="148">
        <v>328.07</v>
      </c>
      <c r="E2926" s="148">
        <v>302.06</v>
      </c>
    </row>
    <row r="2927" spans="2:5" ht="22.7" customHeight="1" thickBot="1" x14ac:dyDescent="0.25">
      <c r="B2927" s="142">
        <v>43301</v>
      </c>
      <c r="C2927" s="148">
        <v>238.1</v>
      </c>
      <c r="D2927" s="148">
        <v>328.67</v>
      </c>
      <c r="E2927" s="148">
        <v>301.49</v>
      </c>
    </row>
    <row r="2928" spans="2:5" ht="22.7" customHeight="1" thickBot="1" x14ac:dyDescent="0.25">
      <c r="B2928" s="142">
        <v>43304</v>
      </c>
      <c r="C2928" s="148">
        <v>237.76</v>
      </c>
      <c r="D2928" s="148">
        <v>328.2</v>
      </c>
      <c r="E2928" s="148">
        <v>302.79000000000002</v>
      </c>
    </row>
    <row r="2929" spans="2:5" ht="22.7" customHeight="1" thickBot="1" x14ac:dyDescent="0.25">
      <c r="B2929" s="142">
        <v>43305</v>
      </c>
      <c r="C2929" s="148">
        <v>237.28</v>
      </c>
      <c r="D2929" s="148">
        <v>327.54000000000002</v>
      </c>
      <c r="E2929" s="148">
        <v>301.55</v>
      </c>
    </row>
    <row r="2930" spans="2:5" ht="22.7" customHeight="1" thickBot="1" x14ac:dyDescent="0.25">
      <c r="B2930" s="142">
        <v>43306</v>
      </c>
      <c r="C2930" s="148">
        <v>237.05</v>
      </c>
      <c r="D2930" s="148">
        <v>327.23</v>
      </c>
      <c r="E2930" s="148">
        <v>301.37</v>
      </c>
    </row>
    <row r="2931" spans="2:5" ht="22.7" customHeight="1" thickBot="1" x14ac:dyDescent="0.25">
      <c r="B2931" s="142">
        <v>43307</v>
      </c>
      <c r="C2931" s="148">
        <v>239.05</v>
      </c>
      <c r="D2931" s="148">
        <v>329.98</v>
      </c>
      <c r="E2931" s="148">
        <v>304.64</v>
      </c>
    </row>
    <row r="2932" spans="2:5" ht="22.7" customHeight="1" thickBot="1" x14ac:dyDescent="0.25">
      <c r="B2932" s="142">
        <v>43308</v>
      </c>
      <c r="C2932" s="148">
        <v>238.34</v>
      </c>
      <c r="D2932" s="148">
        <v>329</v>
      </c>
      <c r="E2932" s="148">
        <v>302.55</v>
      </c>
    </row>
    <row r="2933" spans="2:5" ht="22.7" customHeight="1" thickBot="1" x14ac:dyDescent="0.25">
      <c r="B2933" s="142">
        <v>43311</v>
      </c>
      <c r="C2933" s="148">
        <v>238.19</v>
      </c>
      <c r="D2933" s="148">
        <v>328.8</v>
      </c>
      <c r="E2933" s="148">
        <v>302.64</v>
      </c>
    </row>
    <row r="2934" spans="2:5" ht="22.7" customHeight="1" thickBot="1" x14ac:dyDescent="0.25">
      <c r="B2934" s="142">
        <v>43312</v>
      </c>
      <c r="C2934" s="148">
        <v>238.19</v>
      </c>
      <c r="D2934" s="148">
        <v>328.8</v>
      </c>
      <c r="E2934" s="148">
        <v>303.56</v>
      </c>
    </row>
    <row r="2935" spans="2:5" ht="22.7" customHeight="1" thickBot="1" x14ac:dyDescent="0.25">
      <c r="B2935" s="142">
        <v>43313</v>
      </c>
      <c r="C2935" s="148">
        <v>239.5</v>
      </c>
      <c r="D2935" s="148">
        <v>330.61</v>
      </c>
      <c r="E2935" s="148">
        <v>304.74</v>
      </c>
    </row>
    <row r="2936" spans="2:5" ht="22.7" customHeight="1" thickBot="1" x14ac:dyDescent="0.25">
      <c r="B2936" s="142">
        <v>43314</v>
      </c>
      <c r="C2936" s="148">
        <v>240.64</v>
      </c>
      <c r="D2936" s="148">
        <v>332.17</v>
      </c>
      <c r="E2936" s="148">
        <v>305.83999999999997</v>
      </c>
    </row>
    <row r="2937" spans="2:5" ht="22.7" customHeight="1" thickBot="1" x14ac:dyDescent="0.25">
      <c r="B2937" s="142">
        <v>43315</v>
      </c>
      <c r="C2937" s="148">
        <v>241.09</v>
      </c>
      <c r="D2937" s="148">
        <v>332.8</v>
      </c>
      <c r="E2937" s="148">
        <v>306.42</v>
      </c>
    </row>
    <row r="2938" spans="2:5" ht="22.7" customHeight="1" thickBot="1" x14ac:dyDescent="0.25">
      <c r="B2938" s="142">
        <v>43318</v>
      </c>
      <c r="C2938" s="148">
        <v>239.42</v>
      </c>
      <c r="D2938" s="148">
        <v>330.49</v>
      </c>
      <c r="E2938" s="148">
        <v>302.74</v>
      </c>
    </row>
    <row r="2939" spans="2:5" ht="22.7" customHeight="1" thickBot="1" x14ac:dyDescent="0.25">
      <c r="B2939" s="142">
        <v>43319</v>
      </c>
      <c r="C2939" s="148">
        <v>239.15</v>
      </c>
      <c r="D2939" s="148">
        <v>330.11</v>
      </c>
      <c r="E2939" s="148">
        <v>302.39</v>
      </c>
    </row>
    <row r="2940" spans="2:5" ht="22.7" customHeight="1" thickBot="1" x14ac:dyDescent="0.25">
      <c r="B2940" s="142">
        <v>43320</v>
      </c>
      <c r="C2940" s="148">
        <v>239</v>
      </c>
      <c r="D2940" s="148">
        <v>329.92</v>
      </c>
      <c r="E2940" s="148">
        <v>303.41000000000003</v>
      </c>
    </row>
    <row r="2941" spans="2:5" ht="22.7" customHeight="1" thickBot="1" x14ac:dyDescent="0.25">
      <c r="B2941" s="142">
        <v>43321</v>
      </c>
      <c r="C2941" s="148">
        <v>238.95</v>
      </c>
      <c r="D2941" s="148">
        <v>329.84</v>
      </c>
      <c r="E2941" s="148">
        <v>303.02</v>
      </c>
    </row>
    <row r="2942" spans="2:5" ht="22.7" customHeight="1" thickBot="1" x14ac:dyDescent="0.25">
      <c r="B2942" s="142">
        <v>43322</v>
      </c>
      <c r="C2942" s="148">
        <v>238.69</v>
      </c>
      <c r="D2942" s="148">
        <v>329.48</v>
      </c>
      <c r="E2942" s="148">
        <v>301.41000000000003</v>
      </c>
    </row>
    <row r="2943" spans="2:5" ht="22.7" customHeight="1" thickBot="1" x14ac:dyDescent="0.25">
      <c r="B2943" s="142">
        <v>43325</v>
      </c>
      <c r="C2943" s="148">
        <v>239.73</v>
      </c>
      <c r="D2943" s="148">
        <v>330.91</v>
      </c>
      <c r="E2943" s="148">
        <v>300.08</v>
      </c>
    </row>
    <row r="2944" spans="2:5" ht="22.7" customHeight="1" thickBot="1" x14ac:dyDescent="0.25">
      <c r="B2944" s="142">
        <v>43326</v>
      </c>
      <c r="C2944" s="148">
        <v>239.98</v>
      </c>
      <c r="D2944" s="148">
        <v>331.27</v>
      </c>
      <c r="E2944" s="148">
        <v>301.32</v>
      </c>
    </row>
    <row r="2945" spans="2:5" ht="22.7" customHeight="1" thickBot="1" x14ac:dyDescent="0.25">
      <c r="B2945" s="142">
        <v>43328</v>
      </c>
      <c r="C2945" s="148">
        <v>239.94</v>
      </c>
      <c r="D2945" s="148">
        <v>330.63</v>
      </c>
      <c r="E2945" s="148">
        <v>300.63</v>
      </c>
    </row>
    <row r="2946" spans="2:5" ht="22.7" customHeight="1" thickBot="1" x14ac:dyDescent="0.25">
      <c r="B2946" s="142">
        <v>43329</v>
      </c>
      <c r="C2946" s="148">
        <v>239.19</v>
      </c>
      <c r="D2946" s="148">
        <v>330.42</v>
      </c>
      <c r="E2946" s="148">
        <v>300.62</v>
      </c>
    </row>
    <row r="2947" spans="2:5" ht="22.7" customHeight="1" thickBot="1" x14ac:dyDescent="0.25">
      <c r="B2947" s="142">
        <v>43332</v>
      </c>
      <c r="C2947" s="148">
        <v>239.38</v>
      </c>
      <c r="D2947" s="148">
        <v>330.68</v>
      </c>
      <c r="E2947" s="148">
        <v>301.70999999999998</v>
      </c>
    </row>
    <row r="2948" spans="2:5" ht="22.7" customHeight="1" thickBot="1" x14ac:dyDescent="0.25">
      <c r="B2948" s="142">
        <v>43333</v>
      </c>
      <c r="C2948" s="148">
        <v>239.28</v>
      </c>
      <c r="D2948" s="148">
        <v>330.55</v>
      </c>
      <c r="E2948" s="148">
        <v>303.43</v>
      </c>
    </row>
    <row r="2949" spans="2:5" ht="22.7" customHeight="1" thickBot="1" x14ac:dyDescent="0.25">
      <c r="B2949" s="142">
        <v>43334</v>
      </c>
      <c r="C2949" s="148">
        <v>238.1</v>
      </c>
      <c r="D2949" s="148">
        <v>328.92</v>
      </c>
      <c r="E2949" s="148">
        <v>302.86</v>
      </c>
    </row>
    <row r="2950" spans="2:5" ht="22.7" customHeight="1" thickBot="1" x14ac:dyDescent="0.25">
      <c r="B2950" s="142">
        <v>43335</v>
      </c>
      <c r="C2950" s="148">
        <v>238.86</v>
      </c>
      <c r="D2950" s="148">
        <v>329.97</v>
      </c>
      <c r="E2950" s="148">
        <v>303.57</v>
      </c>
    </row>
    <row r="2951" spans="2:5" ht="22.7" customHeight="1" thickBot="1" x14ac:dyDescent="0.25">
      <c r="B2951" s="142">
        <v>43336</v>
      </c>
      <c r="C2951" s="148">
        <v>238.92</v>
      </c>
      <c r="D2951" s="148">
        <v>330.05</v>
      </c>
      <c r="E2951" s="148">
        <v>303.64999999999998</v>
      </c>
    </row>
    <row r="2952" spans="2:5" ht="22.7" customHeight="1" thickBot="1" x14ac:dyDescent="0.25">
      <c r="B2952" s="142">
        <v>43339</v>
      </c>
      <c r="C2952" s="148">
        <v>237.99</v>
      </c>
      <c r="D2952" s="148">
        <v>328.77</v>
      </c>
      <c r="E2952" s="148">
        <v>303.7</v>
      </c>
    </row>
    <row r="2953" spans="2:5" ht="22.7" customHeight="1" thickBot="1" x14ac:dyDescent="0.25">
      <c r="B2953" s="142">
        <v>43340</v>
      </c>
      <c r="C2953" s="148">
        <v>237.59</v>
      </c>
      <c r="D2953" s="148">
        <v>328.21</v>
      </c>
      <c r="E2953" s="148">
        <v>304.11</v>
      </c>
    </row>
    <row r="2954" spans="2:5" ht="22.7" customHeight="1" thickBot="1" x14ac:dyDescent="0.25">
      <c r="B2954" s="142">
        <v>43341</v>
      </c>
      <c r="C2954" s="148">
        <v>238.09</v>
      </c>
      <c r="D2954" s="148">
        <v>328.91</v>
      </c>
      <c r="E2954" s="148">
        <v>302.86</v>
      </c>
    </row>
    <row r="2955" spans="2:5" ht="22.7" customHeight="1" thickBot="1" x14ac:dyDescent="0.25">
      <c r="B2955" s="142">
        <v>43342</v>
      </c>
      <c r="C2955" s="148">
        <v>238.46</v>
      </c>
      <c r="D2955" s="148">
        <v>329.41</v>
      </c>
      <c r="E2955" s="148">
        <v>303.32</v>
      </c>
    </row>
    <row r="2956" spans="2:5" ht="22.7" customHeight="1" thickBot="1" x14ac:dyDescent="0.25">
      <c r="B2956" s="142">
        <v>43343</v>
      </c>
      <c r="C2956" s="148">
        <v>237.97</v>
      </c>
      <c r="D2956" s="148">
        <v>328.73</v>
      </c>
      <c r="E2956" s="148">
        <v>302.61</v>
      </c>
    </row>
    <row r="2957" spans="2:5" ht="22.7" customHeight="1" thickBot="1" x14ac:dyDescent="0.25">
      <c r="B2957" s="142">
        <v>43346</v>
      </c>
      <c r="C2957" s="148">
        <v>237.53</v>
      </c>
      <c r="D2957" s="148">
        <v>328.13</v>
      </c>
      <c r="E2957" s="148">
        <v>300.99</v>
      </c>
    </row>
    <row r="2958" spans="2:5" ht="22.7" customHeight="1" thickBot="1" x14ac:dyDescent="0.25">
      <c r="B2958" s="142">
        <v>43347</v>
      </c>
      <c r="C2958" s="148">
        <v>237.34</v>
      </c>
      <c r="D2958" s="148">
        <v>327.87</v>
      </c>
      <c r="E2958" s="148">
        <v>300.91000000000003</v>
      </c>
    </row>
    <row r="2959" spans="2:5" ht="22.7" customHeight="1" thickBot="1" x14ac:dyDescent="0.25">
      <c r="B2959" s="142">
        <v>43348</v>
      </c>
      <c r="C2959" s="148">
        <v>236.8</v>
      </c>
      <c r="D2959" s="148">
        <v>327.12</v>
      </c>
      <c r="E2959" s="148">
        <v>300.07</v>
      </c>
    </row>
    <row r="2960" spans="2:5" ht="22.7" customHeight="1" thickBot="1" x14ac:dyDescent="0.25">
      <c r="B2960" s="142">
        <v>43349</v>
      </c>
      <c r="C2960" s="148">
        <v>237.22</v>
      </c>
      <c r="D2960" s="148">
        <v>327.7</v>
      </c>
      <c r="E2960" s="148">
        <v>301.52</v>
      </c>
    </row>
    <row r="2961" spans="2:5" ht="22.7" customHeight="1" thickBot="1" x14ac:dyDescent="0.25">
      <c r="B2961" s="142">
        <v>43350</v>
      </c>
      <c r="C2961" s="148">
        <v>237.4</v>
      </c>
      <c r="D2961" s="148">
        <v>327.96</v>
      </c>
      <c r="E2961" s="148">
        <v>301.7</v>
      </c>
    </row>
    <row r="2962" spans="2:5" ht="22.7" customHeight="1" thickBot="1" x14ac:dyDescent="0.25">
      <c r="B2962" s="142">
        <v>43353</v>
      </c>
      <c r="C2962" s="148">
        <v>237.38</v>
      </c>
      <c r="D2962" s="148">
        <v>327.92</v>
      </c>
      <c r="E2962" s="148">
        <v>300.79000000000002</v>
      </c>
    </row>
    <row r="2963" spans="2:5" ht="22.7" customHeight="1" thickBot="1" x14ac:dyDescent="0.25">
      <c r="B2963" s="142">
        <v>43354</v>
      </c>
      <c r="C2963" s="148">
        <v>237.31</v>
      </c>
      <c r="D2963" s="148">
        <v>327.82</v>
      </c>
      <c r="E2963" s="148">
        <v>301.48</v>
      </c>
    </row>
    <row r="2964" spans="2:5" ht="22.7" customHeight="1" thickBot="1" x14ac:dyDescent="0.25">
      <c r="B2964" s="142">
        <v>43355</v>
      </c>
      <c r="C2964" s="148">
        <v>237.82</v>
      </c>
      <c r="D2964" s="148">
        <v>328.52</v>
      </c>
      <c r="E2964" s="148">
        <v>302.01</v>
      </c>
    </row>
    <row r="2965" spans="2:5" ht="22.7" customHeight="1" thickBot="1" x14ac:dyDescent="0.25">
      <c r="B2965" s="142">
        <v>43356</v>
      </c>
      <c r="C2965" s="148">
        <v>238.15</v>
      </c>
      <c r="D2965" s="148">
        <v>328.99</v>
      </c>
      <c r="E2965" s="148">
        <v>302.14999999999998</v>
      </c>
    </row>
    <row r="2966" spans="2:5" ht="22.7" customHeight="1" thickBot="1" x14ac:dyDescent="0.25">
      <c r="B2966" s="142">
        <v>43360</v>
      </c>
      <c r="C2966" s="148">
        <v>237.8</v>
      </c>
      <c r="D2966" s="148">
        <v>328.51</v>
      </c>
      <c r="E2966" s="148">
        <v>301.67</v>
      </c>
    </row>
    <row r="2967" spans="2:5" ht="22.7" customHeight="1" thickBot="1" x14ac:dyDescent="0.25">
      <c r="B2967" s="142">
        <v>43361</v>
      </c>
      <c r="C2967" s="148">
        <v>237.44</v>
      </c>
      <c r="D2967" s="148">
        <v>328.01</v>
      </c>
      <c r="E2967" s="148">
        <v>302.08999999999997</v>
      </c>
    </row>
    <row r="2968" spans="2:5" ht="22.7" customHeight="1" thickBot="1" x14ac:dyDescent="0.25">
      <c r="B2968" s="142">
        <v>43362</v>
      </c>
      <c r="C2968" s="148">
        <v>237.17</v>
      </c>
      <c r="D2968" s="148">
        <v>327.63</v>
      </c>
      <c r="E2968" s="148">
        <v>301.5</v>
      </c>
    </row>
    <row r="2969" spans="2:5" ht="22.7" customHeight="1" thickBot="1" x14ac:dyDescent="0.25">
      <c r="B2969" s="142">
        <v>43363</v>
      </c>
      <c r="C2969" s="148">
        <v>237.04</v>
      </c>
      <c r="D2969" s="148">
        <v>327.45999999999998</v>
      </c>
      <c r="E2969" s="148">
        <v>301.51</v>
      </c>
    </row>
    <row r="2970" spans="2:5" ht="22.7" customHeight="1" thickBot="1" x14ac:dyDescent="0.25">
      <c r="B2970" s="142">
        <v>43364</v>
      </c>
      <c r="C2970" s="148">
        <v>237.09</v>
      </c>
      <c r="D2970" s="148">
        <v>327.52</v>
      </c>
      <c r="E2970" s="148">
        <v>303</v>
      </c>
    </row>
    <row r="2971" spans="2:5" ht="22.7" customHeight="1" thickBot="1" x14ac:dyDescent="0.25">
      <c r="B2971" s="142">
        <v>43367</v>
      </c>
      <c r="C2971" s="148">
        <v>237.4</v>
      </c>
      <c r="D2971" s="148">
        <v>327.95</v>
      </c>
      <c r="E2971" s="148">
        <v>302.83</v>
      </c>
    </row>
    <row r="2972" spans="2:5" ht="22.7" customHeight="1" thickBot="1" x14ac:dyDescent="0.25">
      <c r="B2972" s="142">
        <v>43368</v>
      </c>
      <c r="C2972" s="148">
        <v>236.55</v>
      </c>
      <c r="D2972" s="148">
        <v>326.77999999999997</v>
      </c>
      <c r="E2972" s="148">
        <v>301.82</v>
      </c>
    </row>
    <row r="2973" spans="2:5" ht="22.7" customHeight="1" thickBot="1" x14ac:dyDescent="0.25">
      <c r="B2973" s="142">
        <v>43369</v>
      </c>
      <c r="C2973" s="148">
        <v>237.34</v>
      </c>
      <c r="D2973" s="148">
        <v>327.87</v>
      </c>
      <c r="E2973" s="148">
        <v>303.14999999999998</v>
      </c>
    </row>
    <row r="2974" spans="2:5" ht="22.7" customHeight="1" thickBot="1" x14ac:dyDescent="0.25">
      <c r="B2974" s="142">
        <v>43370</v>
      </c>
      <c r="C2974" s="148">
        <v>236.04</v>
      </c>
      <c r="D2974" s="148">
        <v>326.08</v>
      </c>
      <c r="E2974" s="148">
        <v>301.3</v>
      </c>
    </row>
    <row r="2975" spans="2:5" ht="22.7" customHeight="1" thickBot="1" x14ac:dyDescent="0.25">
      <c r="B2975" s="142">
        <v>43371</v>
      </c>
      <c r="C2975" s="148">
        <v>236.53</v>
      </c>
      <c r="D2975" s="148">
        <v>326.75</v>
      </c>
      <c r="E2975" s="148">
        <v>301.92</v>
      </c>
    </row>
    <row r="2976" spans="2:5" ht="22.7" customHeight="1" thickBot="1" x14ac:dyDescent="0.25">
      <c r="B2976" s="142">
        <v>43374</v>
      </c>
      <c r="C2976" s="148">
        <v>237.39</v>
      </c>
      <c r="D2976" s="148">
        <v>327.94</v>
      </c>
      <c r="E2976" s="148">
        <v>300.8</v>
      </c>
    </row>
    <row r="2977" spans="2:5" ht="22.7" customHeight="1" thickBot="1" x14ac:dyDescent="0.25">
      <c r="B2977" s="142">
        <v>43375</v>
      </c>
      <c r="C2977" s="148">
        <v>236.99</v>
      </c>
      <c r="D2977" s="148">
        <v>327.39</v>
      </c>
      <c r="E2977" s="148">
        <v>300.14999999999998</v>
      </c>
    </row>
    <row r="2978" spans="2:5" ht="22.7" customHeight="1" thickBot="1" x14ac:dyDescent="0.25">
      <c r="B2978" s="142">
        <v>43376</v>
      </c>
      <c r="C2978" s="148">
        <v>237.08</v>
      </c>
      <c r="D2978" s="148">
        <v>327.51</v>
      </c>
      <c r="E2978" s="148">
        <v>300.3</v>
      </c>
    </row>
    <row r="2979" spans="2:5" ht="22.7" customHeight="1" thickBot="1" x14ac:dyDescent="0.25">
      <c r="B2979" s="142">
        <v>43377</v>
      </c>
      <c r="C2979" s="148">
        <v>237.13</v>
      </c>
      <c r="D2979" s="148">
        <v>327.58</v>
      </c>
      <c r="E2979" s="148">
        <v>299.32</v>
      </c>
    </row>
    <row r="2980" spans="2:5" ht="22.7" customHeight="1" thickBot="1" x14ac:dyDescent="0.25">
      <c r="B2980" s="142">
        <v>43378</v>
      </c>
      <c r="C2980" s="148">
        <v>236.8</v>
      </c>
      <c r="D2980" s="148">
        <v>327.12</v>
      </c>
      <c r="E2980" s="148">
        <v>299.27</v>
      </c>
    </row>
    <row r="2981" spans="2:5" ht="22.7" customHeight="1" thickBot="1" x14ac:dyDescent="0.25">
      <c r="B2981" s="142">
        <v>43381</v>
      </c>
      <c r="C2981" s="148">
        <v>236.68</v>
      </c>
      <c r="D2981" s="148">
        <v>326.95</v>
      </c>
      <c r="E2981" s="148">
        <v>299.17</v>
      </c>
    </row>
    <row r="2982" spans="2:5" ht="22.7" customHeight="1" thickBot="1" x14ac:dyDescent="0.25">
      <c r="B2982" s="142">
        <v>43382</v>
      </c>
      <c r="C2982" s="148">
        <v>236.72</v>
      </c>
      <c r="D2982" s="148">
        <v>327.29000000000002</v>
      </c>
      <c r="E2982" s="148">
        <v>299.31</v>
      </c>
    </row>
    <row r="2983" spans="2:5" ht="22.7" customHeight="1" thickBot="1" x14ac:dyDescent="0.25">
      <c r="B2983" s="142">
        <v>43383</v>
      </c>
      <c r="C2983" s="148">
        <v>236.62</v>
      </c>
      <c r="D2983" s="148">
        <v>327.14999999999998</v>
      </c>
      <c r="E2983" s="148">
        <v>299.49</v>
      </c>
    </row>
    <row r="2984" spans="2:5" ht="22.7" customHeight="1" thickBot="1" x14ac:dyDescent="0.25">
      <c r="B2984" s="142">
        <v>43384</v>
      </c>
      <c r="C2984" s="148">
        <v>234.75</v>
      </c>
      <c r="D2984" s="148">
        <v>324.56</v>
      </c>
      <c r="E2984" s="148">
        <v>297.93</v>
      </c>
    </row>
    <row r="2985" spans="2:5" ht="22.7" customHeight="1" thickBot="1" x14ac:dyDescent="0.25">
      <c r="B2985" s="142">
        <v>43385</v>
      </c>
      <c r="C2985" s="148">
        <v>234.52</v>
      </c>
      <c r="D2985" s="148">
        <v>324.31</v>
      </c>
      <c r="E2985" s="148">
        <v>298.3</v>
      </c>
    </row>
    <row r="2986" spans="2:5" ht="22.7" customHeight="1" thickBot="1" x14ac:dyDescent="0.25">
      <c r="B2986" s="142">
        <v>43388</v>
      </c>
      <c r="C2986" s="148">
        <v>235.13</v>
      </c>
      <c r="D2986" s="148">
        <v>325.36</v>
      </c>
      <c r="E2986" s="148">
        <v>298.45999999999998</v>
      </c>
    </row>
    <row r="2987" spans="2:5" ht="22.7" customHeight="1" thickBot="1" x14ac:dyDescent="0.25">
      <c r="B2987" s="142">
        <v>43389</v>
      </c>
      <c r="C2987" s="148">
        <v>235.13</v>
      </c>
      <c r="D2987" s="148">
        <v>325.37</v>
      </c>
      <c r="E2987" s="148">
        <v>298.85000000000002</v>
      </c>
    </row>
    <row r="2988" spans="2:5" ht="22.7" customHeight="1" thickBot="1" x14ac:dyDescent="0.25">
      <c r="B2988" s="142">
        <v>43390</v>
      </c>
      <c r="C2988" s="148">
        <v>235.2</v>
      </c>
      <c r="D2988" s="148">
        <v>325.45999999999998</v>
      </c>
      <c r="E2988" s="148">
        <v>298.81</v>
      </c>
    </row>
    <row r="2989" spans="2:5" ht="22.7" customHeight="1" thickBot="1" x14ac:dyDescent="0.25">
      <c r="B2989" s="142">
        <v>43391</v>
      </c>
      <c r="C2989" s="148">
        <v>234.6</v>
      </c>
      <c r="D2989" s="148">
        <v>324.63</v>
      </c>
      <c r="E2989" s="148">
        <v>297.10000000000002</v>
      </c>
    </row>
    <row r="2990" spans="2:5" ht="22.7" customHeight="1" thickBot="1" x14ac:dyDescent="0.25">
      <c r="B2990" s="142">
        <v>43392</v>
      </c>
      <c r="C2990" s="148">
        <v>234.61</v>
      </c>
      <c r="D2990" s="148">
        <v>324.64999999999998</v>
      </c>
      <c r="E2990" s="148">
        <v>296.74</v>
      </c>
    </row>
    <row r="2991" spans="2:5" ht="22.7" customHeight="1" thickBot="1" x14ac:dyDescent="0.25">
      <c r="B2991" s="142">
        <v>43395</v>
      </c>
      <c r="C2991" s="148">
        <v>234.7</v>
      </c>
      <c r="D2991" s="148">
        <v>324.77</v>
      </c>
      <c r="E2991" s="148">
        <v>297.69</v>
      </c>
    </row>
    <row r="2992" spans="2:5" ht="22.7" customHeight="1" thickBot="1" x14ac:dyDescent="0.25">
      <c r="B2992" s="142">
        <v>43396</v>
      </c>
      <c r="C2992" s="148">
        <v>234.59</v>
      </c>
      <c r="D2992" s="148">
        <v>324.62</v>
      </c>
      <c r="E2992" s="148">
        <v>296.76</v>
      </c>
    </row>
    <row r="2993" spans="2:5" ht="22.7" customHeight="1" thickBot="1" x14ac:dyDescent="0.25">
      <c r="B2993" s="142">
        <v>43397</v>
      </c>
      <c r="C2993" s="148">
        <v>234.79</v>
      </c>
      <c r="D2993" s="148">
        <v>324.89</v>
      </c>
      <c r="E2993" s="148">
        <v>297.39999999999998</v>
      </c>
    </row>
    <row r="2994" spans="2:5" ht="22.7" customHeight="1" thickBot="1" x14ac:dyDescent="0.25">
      <c r="B2994" s="142">
        <v>43398</v>
      </c>
      <c r="C2994" s="148">
        <v>234.58</v>
      </c>
      <c r="D2994" s="148">
        <v>324.58999999999997</v>
      </c>
      <c r="E2994" s="148">
        <v>296.56</v>
      </c>
    </row>
    <row r="2995" spans="2:5" ht="22.7" customHeight="1" thickBot="1" x14ac:dyDescent="0.25">
      <c r="B2995" s="142">
        <v>43399</v>
      </c>
      <c r="C2995" s="148">
        <v>234.67</v>
      </c>
      <c r="D2995" s="148">
        <v>324.72000000000003</v>
      </c>
      <c r="E2995" s="148">
        <v>295.91000000000003</v>
      </c>
    </row>
    <row r="2996" spans="2:5" ht="22.7" customHeight="1" thickBot="1" x14ac:dyDescent="0.25">
      <c r="B2996" s="142">
        <v>43402</v>
      </c>
      <c r="C2996" s="148">
        <v>234.73</v>
      </c>
      <c r="D2996" s="148">
        <v>324.81</v>
      </c>
      <c r="E2996" s="148">
        <v>296.58</v>
      </c>
    </row>
    <row r="2997" spans="2:5" ht="22.7" customHeight="1" thickBot="1" x14ac:dyDescent="0.25">
      <c r="B2997" s="142">
        <v>43403</v>
      </c>
      <c r="C2997" s="148">
        <v>234.97</v>
      </c>
      <c r="D2997" s="148">
        <v>325.14</v>
      </c>
      <c r="E2997" s="148">
        <v>296.72000000000003</v>
      </c>
    </row>
    <row r="2998" spans="2:5" ht="22.7" customHeight="1" thickBot="1" x14ac:dyDescent="0.25">
      <c r="B2998" s="142">
        <v>43404</v>
      </c>
      <c r="C2998" s="148">
        <v>235.01</v>
      </c>
      <c r="D2998" s="148">
        <v>325.19</v>
      </c>
      <c r="E2998" s="148">
        <v>296.20999999999998</v>
      </c>
    </row>
    <row r="2999" spans="2:5" ht="22.7" customHeight="1" thickBot="1" x14ac:dyDescent="0.25">
      <c r="B2999" s="142">
        <v>43405</v>
      </c>
      <c r="C2999" s="148">
        <v>235.98</v>
      </c>
      <c r="D2999" s="148">
        <v>326.54000000000002</v>
      </c>
      <c r="E2999" s="148">
        <v>297.44</v>
      </c>
    </row>
    <row r="3000" spans="2:5" ht="22.7" customHeight="1" thickBot="1" x14ac:dyDescent="0.25">
      <c r="B3000" s="142">
        <v>43409</v>
      </c>
      <c r="C3000" s="148">
        <v>235.28</v>
      </c>
      <c r="D3000" s="148">
        <v>325.56</v>
      </c>
      <c r="E3000" s="148">
        <v>297.43</v>
      </c>
    </row>
    <row r="3001" spans="2:5" ht="22.7" customHeight="1" thickBot="1" x14ac:dyDescent="0.25">
      <c r="B3001" s="142">
        <v>43410</v>
      </c>
      <c r="C3001" s="148">
        <v>235</v>
      </c>
      <c r="D3001" s="148">
        <v>325.18</v>
      </c>
      <c r="E3001" s="148">
        <v>297.39999999999998</v>
      </c>
    </row>
    <row r="3002" spans="2:5" ht="22.7" customHeight="1" thickBot="1" x14ac:dyDescent="0.25">
      <c r="B3002" s="142">
        <v>43412</v>
      </c>
      <c r="C3002" s="148">
        <v>234.68</v>
      </c>
      <c r="D3002" s="148">
        <v>324.73</v>
      </c>
      <c r="E3002" s="148">
        <v>297.38</v>
      </c>
    </row>
    <row r="3003" spans="2:5" ht="22.7" customHeight="1" thickBot="1" x14ac:dyDescent="0.25">
      <c r="B3003" s="142">
        <v>43413</v>
      </c>
      <c r="C3003" s="148">
        <v>234.87</v>
      </c>
      <c r="D3003" s="148">
        <v>325</v>
      </c>
      <c r="E3003" s="148">
        <v>296.92</v>
      </c>
    </row>
    <row r="3004" spans="2:5" ht="22.7" customHeight="1" thickBot="1" x14ac:dyDescent="0.25">
      <c r="B3004" s="142">
        <v>43416</v>
      </c>
      <c r="C3004" s="148">
        <v>234.44</v>
      </c>
      <c r="D3004" s="148">
        <v>324.7</v>
      </c>
      <c r="E3004" s="148">
        <v>296.31</v>
      </c>
    </row>
    <row r="3005" spans="2:5" ht="22.7" customHeight="1" thickBot="1" x14ac:dyDescent="0.25">
      <c r="B3005" s="142">
        <v>43417</v>
      </c>
      <c r="C3005" s="148">
        <v>234.91</v>
      </c>
      <c r="D3005" s="148">
        <v>325.36</v>
      </c>
      <c r="E3005" s="148">
        <v>296.32</v>
      </c>
    </row>
    <row r="3006" spans="2:5" ht="22.7" customHeight="1" thickBot="1" x14ac:dyDescent="0.25">
      <c r="B3006" s="142">
        <v>43418</v>
      </c>
      <c r="C3006" s="148">
        <v>234.82</v>
      </c>
      <c r="D3006" s="148">
        <v>325.23</v>
      </c>
      <c r="E3006" s="148">
        <v>296.2</v>
      </c>
    </row>
    <row r="3007" spans="2:5" ht="22.7" customHeight="1" thickBot="1" x14ac:dyDescent="0.25">
      <c r="B3007" s="142">
        <v>43419</v>
      </c>
      <c r="C3007" s="148">
        <v>235.5</v>
      </c>
      <c r="D3007" s="148">
        <v>326.17</v>
      </c>
      <c r="E3007" s="148">
        <v>297.06</v>
      </c>
    </row>
    <row r="3008" spans="2:5" ht="22.7" customHeight="1" thickBot="1" x14ac:dyDescent="0.25">
      <c r="B3008" s="142">
        <v>43420</v>
      </c>
      <c r="C3008" s="148">
        <v>235.81</v>
      </c>
      <c r="D3008" s="148">
        <v>326.60000000000002</v>
      </c>
      <c r="E3008" s="148">
        <v>297.47000000000003</v>
      </c>
    </row>
    <row r="3009" spans="2:5" ht="22.7" customHeight="1" thickBot="1" x14ac:dyDescent="0.25">
      <c r="B3009" s="142">
        <v>43423</v>
      </c>
      <c r="C3009" s="148">
        <v>235.95</v>
      </c>
      <c r="D3009" s="148">
        <v>326.79000000000002</v>
      </c>
      <c r="E3009" s="148">
        <v>298.95999999999998</v>
      </c>
    </row>
    <row r="3010" spans="2:5" ht="22.7" customHeight="1" thickBot="1" x14ac:dyDescent="0.25">
      <c r="B3010" s="142">
        <v>43424</v>
      </c>
      <c r="C3010" s="148">
        <v>235.49</v>
      </c>
      <c r="D3010" s="148">
        <v>326.14999999999998</v>
      </c>
      <c r="E3010" s="148">
        <v>299.27999999999997</v>
      </c>
    </row>
    <row r="3011" spans="2:5" ht="22.7" customHeight="1" thickBot="1" x14ac:dyDescent="0.25">
      <c r="B3011" s="142">
        <v>43425</v>
      </c>
      <c r="C3011" s="148">
        <v>235.07</v>
      </c>
      <c r="D3011" s="148">
        <v>325.58</v>
      </c>
      <c r="E3011" s="148">
        <v>297.92</v>
      </c>
    </row>
    <row r="3012" spans="2:5" ht="22.7" customHeight="1" thickBot="1" x14ac:dyDescent="0.25">
      <c r="B3012" s="142">
        <v>43426</v>
      </c>
      <c r="C3012" s="148">
        <v>235.13</v>
      </c>
      <c r="D3012" s="148">
        <v>325.66000000000003</v>
      </c>
      <c r="E3012" s="148">
        <v>298.39</v>
      </c>
    </row>
    <row r="3013" spans="2:5" ht="22.7" customHeight="1" thickBot="1" x14ac:dyDescent="0.25">
      <c r="B3013" s="142">
        <v>43427</v>
      </c>
      <c r="C3013" s="148">
        <v>235.47</v>
      </c>
      <c r="D3013" s="148">
        <v>327.06</v>
      </c>
      <c r="E3013" s="148">
        <v>300.2</v>
      </c>
    </row>
    <row r="3014" spans="2:5" ht="22.7" customHeight="1" thickBot="1" x14ac:dyDescent="0.25">
      <c r="B3014" s="142">
        <v>43430</v>
      </c>
      <c r="C3014" s="148">
        <v>234.83</v>
      </c>
      <c r="D3014" s="148">
        <v>326.25</v>
      </c>
      <c r="E3014" s="148">
        <v>298.76</v>
      </c>
    </row>
    <row r="3015" spans="2:5" ht="22.7" customHeight="1" thickBot="1" x14ac:dyDescent="0.25">
      <c r="B3015" s="142">
        <v>43431</v>
      </c>
      <c r="C3015" s="148">
        <v>234.54</v>
      </c>
      <c r="D3015" s="148">
        <v>325.95</v>
      </c>
      <c r="E3015" s="148">
        <v>298.57</v>
      </c>
    </row>
    <row r="3016" spans="2:5" ht="22.7" customHeight="1" thickBot="1" x14ac:dyDescent="0.25">
      <c r="B3016" s="142">
        <v>43432</v>
      </c>
      <c r="C3016" s="148">
        <v>234.92</v>
      </c>
      <c r="D3016" s="148">
        <v>326.49</v>
      </c>
      <c r="E3016" s="148">
        <v>298.51</v>
      </c>
    </row>
    <row r="3017" spans="2:5" ht="22.7" customHeight="1" thickBot="1" x14ac:dyDescent="0.25">
      <c r="B3017" s="142">
        <v>43433</v>
      </c>
      <c r="C3017" s="148">
        <v>234.85</v>
      </c>
      <c r="D3017" s="148">
        <v>326.42</v>
      </c>
      <c r="E3017" s="148">
        <v>299.44</v>
      </c>
    </row>
    <row r="3018" spans="2:5" ht="22.7" customHeight="1" thickBot="1" x14ac:dyDescent="0.25">
      <c r="B3018" s="142">
        <v>43434</v>
      </c>
      <c r="C3018" s="148">
        <v>235.75</v>
      </c>
      <c r="D3018" s="148">
        <v>327.67</v>
      </c>
      <c r="E3018" s="148">
        <v>300.73</v>
      </c>
    </row>
    <row r="3019" spans="2:5" ht="22.7" customHeight="1" thickBot="1" x14ac:dyDescent="0.25">
      <c r="B3019" s="142">
        <v>43437</v>
      </c>
      <c r="C3019" s="148">
        <v>235.75</v>
      </c>
      <c r="D3019" s="148">
        <v>327.66000000000003</v>
      </c>
      <c r="E3019" s="148">
        <v>300.26</v>
      </c>
    </row>
    <row r="3020" spans="2:5" ht="22.7" customHeight="1" thickBot="1" x14ac:dyDescent="0.25">
      <c r="B3020" s="142">
        <v>43438</v>
      </c>
      <c r="C3020" s="148">
        <v>236.1</v>
      </c>
      <c r="D3020" s="148">
        <v>328.16</v>
      </c>
      <c r="E3020" s="148">
        <v>301.14999999999998</v>
      </c>
    </row>
    <row r="3021" spans="2:5" ht="22.7" customHeight="1" thickBot="1" x14ac:dyDescent="0.25">
      <c r="B3021" s="142">
        <v>43439</v>
      </c>
      <c r="C3021" s="148">
        <v>235.71</v>
      </c>
      <c r="D3021" s="148">
        <v>327.61</v>
      </c>
      <c r="E3021" s="148">
        <v>300.17</v>
      </c>
    </row>
    <row r="3022" spans="2:5" ht="22.7" customHeight="1" thickBot="1" x14ac:dyDescent="0.25">
      <c r="B3022" s="142">
        <v>43440</v>
      </c>
      <c r="C3022" s="148">
        <v>235.85</v>
      </c>
      <c r="D3022" s="148">
        <v>328.51</v>
      </c>
      <c r="E3022" s="148">
        <v>300.56</v>
      </c>
    </row>
    <row r="3023" spans="2:5" ht="22.7" customHeight="1" thickBot="1" x14ac:dyDescent="0.25">
      <c r="B3023" s="142">
        <v>43441</v>
      </c>
      <c r="C3023" s="148">
        <v>236.06</v>
      </c>
      <c r="D3023" s="148">
        <v>328.8</v>
      </c>
      <c r="E3023" s="148">
        <v>301.97000000000003</v>
      </c>
    </row>
    <row r="3024" spans="2:5" ht="22.7" customHeight="1" thickBot="1" x14ac:dyDescent="0.25">
      <c r="B3024" s="142">
        <v>43444</v>
      </c>
      <c r="C3024" s="148">
        <v>235.35</v>
      </c>
      <c r="D3024" s="148">
        <v>327.81</v>
      </c>
      <c r="E3024" s="148">
        <v>301.97000000000003</v>
      </c>
    </row>
    <row r="3025" spans="2:5" ht="22.7" customHeight="1" thickBot="1" x14ac:dyDescent="0.25">
      <c r="B3025" s="142">
        <v>43445</v>
      </c>
      <c r="C3025" s="148">
        <v>235.42</v>
      </c>
      <c r="D3025" s="148">
        <v>327.91</v>
      </c>
      <c r="E3025" s="148">
        <v>301.14999999999998</v>
      </c>
    </row>
    <row r="3026" spans="2:5" ht="22.7" customHeight="1" thickBot="1" x14ac:dyDescent="0.25">
      <c r="B3026" s="142">
        <v>43446</v>
      </c>
      <c r="C3026" s="148">
        <v>235.28</v>
      </c>
      <c r="D3026" s="148">
        <v>327.71</v>
      </c>
      <c r="E3026" s="148">
        <v>300.52999999999997</v>
      </c>
    </row>
    <row r="3027" spans="2:5" ht="22.7" customHeight="1" thickBot="1" x14ac:dyDescent="0.25">
      <c r="B3027" s="142">
        <v>43447</v>
      </c>
      <c r="C3027" s="148">
        <v>235.27</v>
      </c>
      <c r="D3027" s="148">
        <v>327.69</v>
      </c>
      <c r="E3027" s="148">
        <v>301.14999999999998</v>
      </c>
    </row>
    <row r="3028" spans="2:5" ht="22.7" customHeight="1" thickBot="1" x14ac:dyDescent="0.25">
      <c r="B3028" s="142">
        <v>43448</v>
      </c>
      <c r="C3028" s="148">
        <v>235.24</v>
      </c>
      <c r="D3028" s="148">
        <v>327.66000000000003</v>
      </c>
      <c r="E3028" s="148">
        <v>301.31</v>
      </c>
    </row>
    <row r="3029" spans="2:5" ht="22.7" customHeight="1" thickBot="1" x14ac:dyDescent="0.25">
      <c r="B3029" s="142">
        <v>43451</v>
      </c>
      <c r="C3029" s="148">
        <v>235.58</v>
      </c>
      <c r="D3029" s="148">
        <v>328.12</v>
      </c>
      <c r="E3029" s="148">
        <v>301</v>
      </c>
    </row>
    <row r="3030" spans="2:5" ht="22.7" customHeight="1" thickBot="1" x14ac:dyDescent="0.25">
      <c r="B3030" s="142">
        <v>43452</v>
      </c>
      <c r="C3030" s="148">
        <v>235.73</v>
      </c>
      <c r="D3030" s="148">
        <v>328.34</v>
      </c>
      <c r="E3030" s="148">
        <v>301.72000000000003</v>
      </c>
    </row>
    <row r="3031" spans="2:5" ht="22.7" customHeight="1" thickBot="1" x14ac:dyDescent="0.25">
      <c r="B3031" s="142">
        <v>43453</v>
      </c>
      <c r="C3031" s="148">
        <v>235.27</v>
      </c>
      <c r="D3031" s="148">
        <v>327.69</v>
      </c>
      <c r="E3031" s="148">
        <v>301.62</v>
      </c>
    </row>
    <row r="3032" spans="2:5" ht="22.7" customHeight="1" thickBot="1" x14ac:dyDescent="0.25">
      <c r="B3032" s="142">
        <v>43454</v>
      </c>
      <c r="C3032" s="148">
        <v>234.77</v>
      </c>
      <c r="D3032" s="148">
        <v>327.04000000000002</v>
      </c>
      <c r="E3032" s="148">
        <v>301.25</v>
      </c>
    </row>
    <row r="3033" spans="2:5" ht="22.7" customHeight="1" thickBot="1" x14ac:dyDescent="0.25">
      <c r="B3033" s="142">
        <v>43455</v>
      </c>
      <c r="C3033" s="148">
        <v>234.75</v>
      </c>
      <c r="D3033" s="148">
        <v>327.01</v>
      </c>
      <c r="E3033" s="148">
        <v>302.44</v>
      </c>
    </row>
    <row r="3034" spans="2:5" ht="22.7" customHeight="1" thickBot="1" x14ac:dyDescent="0.25">
      <c r="B3034" s="142">
        <v>43458</v>
      </c>
      <c r="C3034" s="148">
        <v>235.47</v>
      </c>
      <c r="D3034" s="148">
        <v>328</v>
      </c>
      <c r="E3034" s="148">
        <v>302.79000000000002</v>
      </c>
    </row>
    <row r="3035" spans="2:5" ht="22.7" customHeight="1" thickBot="1" x14ac:dyDescent="0.25">
      <c r="B3035" s="142">
        <v>43460</v>
      </c>
      <c r="C3035" s="148">
        <v>235.26</v>
      </c>
      <c r="D3035" s="148">
        <v>327.71</v>
      </c>
      <c r="E3035" s="148">
        <v>301.08999999999997</v>
      </c>
    </row>
    <row r="3036" spans="2:5" ht="22.7" customHeight="1" thickBot="1" x14ac:dyDescent="0.25">
      <c r="B3036" s="142">
        <v>43461</v>
      </c>
      <c r="C3036" s="148">
        <v>235.26</v>
      </c>
      <c r="D3036" s="148">
        <v>327.81</v>
      </c>
      <c r="E3036" s="148">
        <v>301.02999999999997</v>
      </c>
    </row>
    <row r="3037" spans="2:5" ht="22.7" customHeight="1" thickBot="1" x14ac:dyDescent="0.25">
      <c r="B3037" s="142">
        <v>43462</v>
      </c>
      <c r="C3037" s="148">
        <v>235.32</v>
      </c>
      <c r="D3037" s="148">
        <v>327.91</v>
      </c>
      <c r="E3037" s="148">
        <v>302.06</v>
      </c>
    </row>
    <row r="3038" spans="2:5" ht="22.7" customHeight="1" thickBot="1" x14ac:dyDescent="0.25">
      <c r="B3038" s="142">
        <v>43465</v>
      </c>
      <c r="C3038" s="148">
        <v>235.44</v>
      </c>
      <c r="D3038" s="148">
        <v>328.08</v>
      </c>
      <c r="E3038" s="148">
        <v>301.88</v>
      </c>
    </row>
    <row r="3039" spans="2:5" ht="22.7" customHeight="1" thickBot="1" x14ac:dyDescent="0.25">
      <c r="B3039" s="142">
        <v>43468</v>
      </c>
      <c r="C3039" s="148">
        <v>236.9</v>
      </c>
      <c r="D3039" s="148">
        <v>330.11</v>
      </c>
      <c r="E3039" s="148">
        <v>303.75</v>
      </c>
    </row>
    <row r="3040" spans="2:5" ht="22.7" customHeight="1" thickBot="1" x14ac:dyDescent="0.25">
      <c r="B3040" s="142">
        <v>43469</v>
      </c>
      <c r="C3040" s="148">
        <v>237.18</v>
      </c>
      <c r="D3040" s="148">
        <v>331.16</v>
      </c>
      <c r="E3040" s="148">
        <v>304.08</v>
      </c>
    </row>
    <row r="3041" spans="2:5" ht="22.7" customHeight="1" thickBot="1" x14ac:dyDescent="0.25">
      <c r="B3041" s="142">
        <v>43472</v>
      </c>
      <c r="C3041" s="148">
        <v>237.65</v>
      </c>
      <c r="D3041" s="148">
        <v>331.82</v>
      </c>
      <c r="E3041" s="148">
        <v>304.68</v>
      </c>
    </row>
    <row r="3042" spans="2:5" ht="22.7" customHeight="1" thickBot="1" x14ac:dyDescent="0.25">
      <c r="B3042" s="142">
        <v>43473</v>
      </c>
      <c r="C3042" s="148">
        <v>236.54</v>
      </c>
      <c r="D3042" s="148">
        <v>330.27</v>
      </c>
      <c r="E3042" s="148">
        <v>303.25</v>
      </c>
    </row>
    <row r="3043" spans="2:5" ht="22.7" customHeight="1" thickBot="1" x14ac:dyDescent="0.25">
      <c r="B3043" s="142">
        <v>43474</v>
      </c>
      <c r="C3043" s="148">
        <v>236.27</v>
      </c>
      <c r="D3043" s="148">
        <v>331.42</v>
      </c>
      <c r="E3043" s="148">
        <v>304.32</v>
      </c>
    </row>
    <row r="3044" spans="2:5" ht="22.7" customHeight="1" thickBot="1" x14ac:dyDescent="0.25">
      <c r="B3044" s="142">
        <v>43475</v>
      </c>
      <c r="C3044" s="148">
        <v>237.1</v>
      </c>
      <c r="D3044" s="148">
        <v>332.59</v>
      </c>
      <c r="E3044" s="148">
        <v>305.39</v>
      </c>
    </row>
    <row r="3045" spans="2:5" ht="22.7" customHeight="1" thickBot="1" x14ac:dyDescent="0.25">
      <c r="B3045" s="142">
        <v>43476</v>
      </c>
      <c r="C3045" s="148">
        <v>237.05</v>
      </c>
      <c r="D3045" s="148">
        <v>332.51</v>
      </c>
      <c r="E3045" s="148">
        <v>305.32</v>
      </c>
    </row>
    <row r="3046" spans="2:5" ht="22.7" customHeight="1" thickBot="1" x14ac:dyDescent="0.25">
      <c r="B3046" s="142">
        <v>43479</v>
      </c>
      <c r="C3046" s="148">
        <v>236.06</v>
      </c>
      <c r="D3046" s="148">
        <v>331.13</v>
      </c>
      <c r="E3046" s="148">
        <v>304.05</v>
      </c>
    </row>
    <row r="3047" spans="2:5" ht="22.7" customHeight="1" thickBot="1" x14ac:dyDescent="0.25">
      <c r="B3047" s="142">
        <v>43480</v>
      </c>
      <c r="C3047" s="148">
        <v>236.55</v>
      </c>
      <c r="D3047" s="148">
        <v>331.81</v>
      </c>
      <c r="E3047" s="148">
        <v>304.67</v>
      </c>
    </row>
    <row r="3048" spans="2:5" ht="22.7" customHeight="1" thickBot="1" x14ac:dyDescent="0.25">
      <c r="B3048" s="142">
        <v>43481</v>
      </c>
      <c r="C3048" s="148">
        <v>236.48</v>
      </c>
      <c r="D3048" s="148">
        <v>331.74</v>
      </c>
      <c r="E3048" s="148">
        <v>304.60000000000002</v>
      </c>
    </row>
    <row r="3049" spans="2:5" ht="22.7" customHeight="1" thickBot="1" x14ac:dyDescent="0.25">
      <c r="B3049" s="142">
        <v>43482</v>
      </c>
      <c r="C3049" s="148">
        <v>236.27</v>
      </c>
      <c r="D3049" s="148">
        <v>331.44</v>
      </c>
      <c r="E3049" s="148">
        <v>304.33</v>
      </c>
    </row>
    <row r="3050" spans="2:5" ht="22.7" customHeight="1" thickBot="1" x14ac:dyDescent="0.25">
      <c r="B3050" s="142">
        <v>43483</v>
      </c>
      <c r="C3050" s="148">
        <v>236.07</v>
      </c>
      <c r="D3050" s="148">
        <v>331.57</v>
      </c>
      <c r="E3050" s="148">
        <v>304.45</v>
      </c>
    </row>
    <row r="3051" spans="2:5" ht="22.7" customHeight="1" thickBot="1" x14ac:dyDescent="0.25">
      <c r="B3051" s="142">
        <v>43487</v>
      </c>
      <c r="C3051" s="148">
        <v>235.97</v>
      </c>
      <c r="D3051" s="148">
        <v>331.44</v>
      </c>
      <c r="E3051" s="148">
        <v>304.33</v>
      </c>
    </row>
    <row r="3052" spans="2:5" ht="22.7" customHeight="1" thickBot="1" x14ac:dyDescent="0.25">
      <c r="B3052" s="142">
        <v>43488</v>
      </c>
      <c r="C3052" s="148">
        <v>236.15</v>
      </c>
      <c r="D3052" s="148">
        <v>331.69</v>
      </c>
      <c r="E3052" s="148">
        <v>304.56</v>
      </c>
    </row>
    <row r="3053" spans="2:5" ht="22.7" customHeight="1" thickBot="1" x14ac:dyDescent="0.25">
      <c r="B3053" s="142">
        <v>43489</v>
      </c>
      <c r="C3053" s="148">
        <v>237.08</v>
      </c>
      <c r="D3053" s="148">
        <v>333.02</v>
      </c>
      <c r="E3053" s="148">
        <v>305.79000000000002</v>
      </c>
    </row>
    <row r="3054" spans="2:5" ht="22.7" customHeight="1" thickBot="1" x14ac:dyDescent="0.25">
      <c r="B3054" s="142">
        <v>43490</v>
      </c>
      <c r="C3054" s="148">
        <v>237.02</v>
      </c>
      <c r="D3054" s="148">
        <v>332.94</v>
      </c>
      <c r="E3054" s="148">
        <v>306.54000000000002</v>
      </c>
    </row>
    <row r="3055" spans="2:5" ht="22.7" customHeight="1" thickBot="1" x14ac:dyDescent="0.25">
      <c r="B3055" s="142">
        <v>43493</v>
      </c>
      <c r="C3055" s="148">
        <v>236.77</v>
      </c>
      <c r="D3055" s="148">
        <v>332.6</v>
      </c>
      <c r="E3055" s="148">
        <v>306.23</v>
      </c>
    </row>
    <row r="3056" spans="2:5" ht="22.7" customHeight="1" thickBot="1" x14ac:dyDescent="0.25">
      <c r="B3056" s="142">
        <v>43494</v>
      </c>
      <c r="C3056" s="148">
        <v>236.31</v>
      </c>
      <c r="D3056" s="148">
        <v>331.95</v>
      </c>
      <c r="E3056" s="148">
        <v>305.64</v>
      </c>
    </row>
    <row r="3057" spans="2:5" ht="22.7" customHeight="1" thickBot="1" x14ac:dyDescent="0.25">
      <c r="B3057" s="142">
        <v>43495</v>
      </c>
      <c r="C3057" s="148">
        <v>236.15</v>
      </c>
      <c r="D3057" s="148">
        <v>331.73</v>
      </c>
      <c r="E3057" s="148">
        <v>305.43</v>
      </c>
    </row>
    <row r="3058" spans="2:5" ht="22.7" customHeight="1" thickBot="1" x14ac:dyDescent="0.25">
      <c r="B3058" s="142">
        <v>43496</v>
      </c>
      <c r="C3058" s="148">
        <v>236.09</v>
      </c>
      <c r="D3058" s="148">
        <v>331.64</v>
      </c>
      <c r="E3058" s="148">
        <v>305.35000000000002</v>
      </c>
    </row>
    <row r="3059" spans="2:5" ht="22.7" customHeight="1" thickBot="1" x14ac:dyDescent="0.25">
      <c r="B3059" s="142">
        <v>43500</v>
      </c>
      <c r="C3059" s="148">
        <v>236.05</v>
      </c>
      <c r="D3059" s="148">
        <v>331.58</v>
      </c>
      <c r="E3059" s="148">
        <v>305.29000000000002</v>
      </c>
    </row>
    <row r="3060" spans="2:5" ht="22.7" customHeight="1" thickBot="1" x14ac:dyDescent="0.25">
      <c r="B3060" s="142">
        <v>43502</v>
      </c>
      <c r="C3060" s="148">
        <v>236.22</v>
      </c>
      <c r="D3060" s="148">
        <v>331.82</v>
      </c>
      <c r="E3060" s="148">
        <v>305.51</v>
      </c>
    </row>
    <row r="3061" spans="2:5" ht="22.7" customHeight="1" thickBot="1" x14ac:dyDescent="0.25">
      <c r="B3061" s="142">
        <v>43503</v>
      </c>
      <c r="C3061" s="148">
        <v>235.83</v>
      </c>
      <c r="D3061" s="148">
        <v>331.27</v>
      </c>
      <c r="E3061" s="148">
        <v>305.01</v>
      </c>
    </row>
    <row r="3062" spans="2:5" ht="22.7" customHeight="1" thickBot="1" x14ac:dyDescent="0.25">
      <c r="B3062" s="142">
        <v>43504</v>
      </c>
      <c r="C3062" s="148">
        <v>235.91</v>
      </c>
      <c r="D3062" s="148">
        <v>331.38</v>
      </c>
      <c r="E3062" s="148">
        <v>305.11</v>
      </c>
    </row>
    <row r="3063" spans="2:5" ht="22.7" customHeight="1" thickBot="1" x14ac:dyDescent="0.25">
      <c r="B3063" s="142">
        <v>43507</v>
      </c>
      <c r="C3063" s="148">
        <v>235.7</v>
      </c>
      <c r="D3063" s="148">
        <v>331.09</v>
      </c>
      <c r="E3063" s="148">
        <v>304.83999999999997</v>
      </c>
    </row>
    <row r="3064" spans="2:5" ht="22.7" customHeight="1" thickBot="1" x14ac:dyDescent="0.25">
      <c r="B3064" s="142">
        <v>43508</v>
      </c>
      <c r="C3064" s="148">
        <v>237.08</v>
      </c>
      <c r="D3064" s="148">
        <v>333.02</v>
      </c>
      <c r="E3064" s="148">
        <v>306.62</v>
      </c>
    </row>
    <row r="3065" spans="2:5" ht="22.7" customHeight="1" thickBot="1" x14ac:dyDescent="0.25">
      <c r="B3065" s="142">
        <v>43509</v>
      </c>
      <c r="C3065" s="148">
        <v>236.46</v>
      </c>
      <c r="D3065" s="148">
        <v>332.16</v>
      </c>
      <c r="E3065" s="148">
        <v>305.82</v>
      </c>
    </row>
    <row r="3066" spans="2:5" ht="22.7" customHeight="1" thickBot="1" x14ac:dyDescent="0.25">
      <c r="B3066" s="142">
        <v>43510</v>
      </c>
      <c r="C3066" s="148">
        <v>236.65</v>
      </c>
      <c r="D3066" s="148">
        <v>332.42</v>
      </c>
      <c r="E3066" s="148">
        <v>306.07</v>
      </c>
    </row>
    <row r="3067" spans="2:5" ht="22.7" customHeight="1" thickBot="1" x14ac:dyDescent="0.25">
      <c r="B3067" s="142">
        <v>43511</v>
      </c>
      <c r="C3067" s="148">
        <v>237.08</v>
      </c>
      <c r="D3067" s="148">
        <v>333.03</v>
      </c>
      <c r="E3067" s="148">
        <v>306.63</v>
      </c>
    </row>
    <row r="3068" spans="2:5" ht="22.7" customHeight="1" thickBot="1" x14ac:dyDescent="0.25">
      <c r="B3068" s="142">
        <v>43514</v>
      </c>
      <c r="C3068" s="148">
        <v>237.19</v>
      </c>
      <c r="D3068" s="148">
        <v>333.18</v>
      </c>
      <c r="E3068" s="148">
        <v>306.74</v>
      </c>
    </row>
    <row r="3069" spans="2:5" ht="22.7" customHeight="1" thickBot="1" x14ac:dyDescent="0.25">
      <c r="B3069" s="142">
        <v>43515</v>
      </c>
      <c r="C3069" s="148">
        <v>236.75</v>
      </c>
      <c r="D3069" s="148">
        <v>332.57</v>
      </c>
      <c r="E3069" s="148">
        <v>306.12</v>
      </c>
    </row>
    <row r="3070" spans="2:5" ht="22.7" customHeight="1" thickBot="1" x14ac:dyDescent="0.25">
      <c r="B3070" s="142">
        <v>43516</v>
      </c>
      <c r="C3070" s="148">
        <v>236.75</v>
      </c>
      <c r="D3070" s="148">
        <v>332.56</v>
      </c>
      <c r="E3070" s="148">
        <v>306.93</v>
      </c>
    </row>
    <row r="3071" spans="2:5" ht="22.7" customHeight="1" thickBot="1" x14ac:dyDescent="0.25">
      <c r="B3071" s="142">
        <v>43517</v>
      </c>
      <c r="C3071" s="148">
        <v>236.57</v>
      </c>
      <c r="D3071" s="148">
        <v>332.32</v>
      </c>
      <c r="E3071" s="148">
        <v>306.86</v>
      </c>
    </row>
    <row r="3072" spans="2:5" ht="22.7" customHeight="1" thickBot="1" x14ac:dyDescent="0.25">
      <c r="B3072" s="142">
        <v>43518</v>
      </c>
      <c r="C3072" s="148">
        <v>236.72</v>
      </c>
      <c r="D3072" s="148">
        <v>332.52</v>
      </c>
      <c r="E3072" s="148">
        <v>307.11</v>
      </c>
    </row>
    <row r="3073" spans="2:5" ht="22.7" customHeight="1" thickBot="1" x14ac:dyDescent="0.25">
      <c r="B3073" s="142">
        <v>43521</v>
      </c>
      <c r="C3073" s="148">
        <v>236.07</v>
      </c>
      <c r="D3073" s="148">
        <v>331.61</v>
      </c>
      <c r="E3073" s="148">
        <v>306.33</v>
      </c>
    </row>
    <row r="3074" spans="2:5" ht="22.7" customHeight="1" thickBot="1" x14ac:dyDescent="0.25">
      <c r="B3074" s="142">
        <v>43522</v>
      </c>
      <c r="C3074" s="148">
        <v>236.26</v>
      </c>
      <c r="D3074" s="148">
        <v>332.19</v>
      </c>
      <c r="E3074" s="148">
        <v>307.25</v>
      </c>
    </row>
    <row r="3075" spans="2:5" ht="22.7" customHeight="1" thickBot="1" x14ac:dyDescent="0.25">
      <c r="B3075" s="142">
        <v>43523</v>
      </c>
      <c r="C3075" s="148">
        <v>235.7</v>
      </c>
      <c r="D3075" s="148">
        <v>331.39</v>
      </c>
      <c r="E3075" s="148">
        <v>306.99</v>
      </c>
    </row>
    <row r="3076" spans="2:5" ht="22.7" customHeight="1" thickBot="1" x14ac:dyDescent="0.25">
      <c r="B3076" s="142">
        <v>43524</v>
      </c>
      <c r="C3076" s="148">
        <v>236.1</v>
      </c>
      <c r="D3076" s="148">
        <v>331.95</v>
      </c>
      <c r="E3076" s="148">
        <v>307.51</v>
      </c>
    </row>
    <row r="3077" spans="2:5" ht="22.7" customHeight="1" thickBot="1" x14ac:dyDescent="0.25">
      <c r="B3077" s="142">
        <v>43525</v>
      </c>
      <c r="C3077" s="148">
        <v>236.02</v>
      </c>
      <c r="D3077" s="148">
        <v>331.85</v>
      </c>
      <c r="E3077" s="148">
        <v>307.37</v>
      </c>
    </row>
    <row r="3078" spans="2:5" ht="22.7" customHeight="1" thickBot="1" x14ac:dyDescent="0.25">
      <c r="B3078" s="142">
        <v>43529</v>
      </c>
      <c r="C3078" s="148">
        <v>236.02</v>
      </c>
      <c r="D3078" s="148">
        <v>331.85</v>
      </c>
      <c r="E3078" s="148">
        <v>306.74</v>
      </c>
    </row>
    <row r="3079" spans="2:5" ht="22.7" customHeight="1" thickBot="1" x14ac:dyDescent="0.25">
      <c r="B3079" s="142">
        <v>43530</v>
      </c>
      <c r="C3079" s="148">
        <v>235.87</v>
      </c>
      <c r="D3079" s="148">
        <v>331.64</v>
      </c>
      <c r="E3079" s="148">
        <v>302.7</v>
      </c>
    </row>
    <row r="3080" spans="2:5" ht="22.7" customHeight="1" thickBot="1" x14ac:dyDescent="0.25">
      <c r="B3080" s="142">
        <v>43531</v>
      </c>
      <c r="C3080" s="148">
        <v>235.48</v>
      </c>
      <c r="D3080" s="148">
        <v>331.09</v>
      </c>
      <c r="E3080" s="148">
        <v>302.29000000000002</v>
      </c>
    </row>
    <row r="3081" spans="2:5" ht="22.7" customHeight="1" thickBot="1" x14ac:dyDescent="0.25">
      <c r="B3081" s="142">
        <v>43532</v>
      </c>
      <c r="C3081" s="148">
        <v>235.63</v>
      </c>
      <c r="D3081" s="148">
        <v>331.3</v>
      </c>
      <c r="E3081" s="148">
        <v>300.33</v>
      </c>
    </row>
    <row r="3082" spans="2:5" ht="22.7" customHeight="1" thickBot="1" x14ac:dyDescent="0.25">
      <c r="B3082" s="142">
        <v>43535</v>
      </c>
      <c r="C3082" s="148">
        <v>235.45</v>
      </c>
      <c r="D3082" s="148">
        <v>331.05</v>
      </c>
      <c r="E3082" s="148">
        <v>299.36</v>
      </c>
    </row>
    <row r="3083" spans="2:5" ht="22.7" customHeight="1" thickBot="1" x14ac:dyDescent="0.25">
      <c r="B3083" s="142">
        <v>43537</v>
      </c>
      <c r="C3083" s="148">
        <v>235.46</v>
      </c>
      <c r="D3083" s="148">
        <v>331.06</v>
      </c>
      <c r="E3083" s="148">
        <v>300.61</v>
      </c>
    </row>
    <row r="3084" spans="2:5" ht="22.7" customHeight="1" thickBot="1" x14ac:dyDescent="0.25">
      <c r="B3084" s="142">
        <v>43538</v>
      </c>
      <c r="C3084" s="148">
        <v>235.21</v>
      </c>
      <c r="D3084" s="148">
        <v>330.71</v>
      </c>
      <c r="E3084" s="148">
        <v>301.10000000000002</v>
      </c>
    </row>
    <row r="3085" spans="2:5" ht="22.7" customHeight="1" thickBot="1" x14ac:dyDescent="0.25">
      <c r="B3085" s="142">
        <v>43539</v>
      </c>
      <c r="C3085" s="148">
        <v>235.18</v>
      </c>
      <c r="D3085" s="148">
        <v>330.66</v>
      </c>
      <c r="E3085" s="148">
        <v>301.11</v>
      </c>
    </row>
    <row r="3086" spans="2:5" ht="22.7" customHeight="1" thickBot="1" x14ac:dyDescent="0.25">
      <c r="B3086" s="142">
        <v>43542</v>
      </c>
      <c r="C3086" s="148">
        <v>234.67</v>
      </c>
      <c r="D3086" s="148">
        <v>329.95</v>
      </c>
      <c r="E3086" s="148">
        <v>300.92</v>
      </c>
    </row>
    <row r="3087" spans="2:5" ht="22.7" customHeight="1" thickBot="1" x14ac:dyDescent="0.25">
      <c r="B3087" s="142">
        <v>43543</v>
      </c>
      <c r="C3087" s="148">
        <v>233.72</v>
      </c>
      <c r="D3087" s="148">
        <v>328.61</v>
      </c>
      <c r="E3087" s="148">
        <v>300.02</v>
      </c>
    </row>
    <row r="3088" spans="2:5" ht="22.7" customHeight="1" thickBot="1" x14ac:dyDescent="0.25">
      <c r="B3088" s="142">
        <v>43544</v>
      </c>
      <c r="C3088" s="148">
        <v>233.82</v>
      </c>
      <c r="D3088" s="148">
        <v>328.76</v>
      </c>
      <c r="E3088" s="148">
        <v>300.20999999999998</v>
      </c>
    </row>
    <row r="3089" spans="2:5" ht="22.7" customHeight="1" thickBot="1" x14ac:dyDescent="0.25">
      <c r="B3089" s="142">
        <v>43545</v>
      </c>
      <c r="C3089" s="148">
        <v>233.43</v>
      </c>
      <c r="D3089" s="148">
        <v>328.2</v>
      </c>
      <c r="E3089" s="148">
        <v>301.43</v>
      </c>
    </row>
    <row r="3090" spans="2:5" ht="22.7" customHeight="1" thickBot="1" x14ac:dyDescent="0.25">
      <c r="B3090" s="142">
        <v>43546</v>
      </c>
      <c r="C3090" s="148">
        <v>233.45</v>
      </c>
      <c r="D3090" s="148">
        <v>328.24</v>
      </c>
      <c r="E3090" s="148">
        <v>300.52</v>
      </c>
    </row>
    <row r="3091" spans="2:5" ht="22.7" customHeight="1" thickBot="1" x14ac:dyDescent="0.25">
      <c r="B3091" s="142">
        <v>43549</v>
      </c>
      <c r="C3091" s="148">
        <v>233.52</v>
      </c>
      <c r="D3091" s="148">
        <v>328.32</v>
      </c>
      <c r="E3091" s="148">
        <v>298.82</v>
      </c>
    </row>
    <row r="3092" spans="2:5" ht="22.7" customHeight="1" thickBot="1" x14ac:dyDescent="0.25">
      <c r="B3092" s="142">
        <v>43550</v>
      </c>
      <c r="C3092" s="148">
        <v>233.44</v>
      </c>
      <c r="D3092" s="148">
        <v>328.22</v>
      </c>
      <c r="E3092" s="148">
        <v>299.19</v>
      </c>
    </row>
    <row r="3093" spans="2:5" ht="22.7" customHeight="1" thickBot="1" x14ac:dyDescent="0.25">
      <c r="B3093" s="142">
        <v>43551</v>
      </c>
      <c r="C3093" s="148">
        <v>233.04</v>
      </c>
      <c r="D3093" s="148">
        <v>327.66000000000003</v>
      </c>
      <c r="E3093" s="148">
        <v>297.72000000000003</v>
      </c>
    </row>
    <row r="3094" spans="2:5" ht="22.7" customHeight="1" thickBot="1" x14ac:dyDescent="0.25">
      <c r="B3094" s="142">
        <v>43552</v>
      </c>
      <c r="C3094" s="148">
        <v>233.7</v>
      </c>
      <c r="D3094" s="148">
        <v>328.58</v>
      </c>
      <c r="E3094" s="148">
        <v>298.24</v>
      </c>
    </row>
    <row r="3095" spans="2:5" ht="22.7" customHeight="1" thickBot="1" x14ac:dyDescent="0.25">
      <c r="B3095" s="142">
        <v>43553</v>
      </c>
      <c r="C3095" s="148">
        <v>234.06</v>
      </c>
      <c r="D3095" s="148">
        <v>329.09</v>
      </c>
      <c r="E3095" s="148">
        <v>298.14</v>
      </c>
    </row>
    <row r="3096" spans="2:5" ht="22.7" customHeight="1" thickBot="1" x14ac:dyDescent="0.25">
      <c r="B3096" s="142">
        <v>43556</v>
      </c>
      <c r="C3096" s="148">
        <v>234</v>
      </c>
      <c r="D3096" s="148">
        <v>329.01</v>
      </c>
      <c r="E3096" s="148">
        <v>298.12</v>
      </c>
    </row>
    <row r="3097" spans="2:5" ht="22.7" customHeight="1" thickBot="1" x14ac:dyDescent="0.25">
      <c r="B3097" s="142">
        <v>43557</v>
      </c>
      <c r="C3097" s="148">
        <v>233.89</v>
      </c>
      <c r="D3097" s="148">
        <v>328.86</v>
      </c>
      <c r="E3097" s="148">
        <v>297.19</v>
      </c>
    </row>
    <row r="3098" spans="2:5" ht="22.7" customHeight="1" thickBot="1" x14ac:dyDescent="0.25">
      <c r="B3098" s="142">
        <v>43558</v>
      </c>
      <c r="C3098" s="148">
        <v>234.36</v>
      </c>
      <c r="D3098" s="148">
        <v>329.51</v>
      </c>
      <c r="E3098" s="148">
        <v>298.17</v>
      </c>
    </row>
    <row r="3099" spans="2:5" ht="22.7" customHeight="1" thickBot="1" x14ac:dyDescent="0.25">
      <c r="B3099" s="142">
        <v>43559</v>
      </c>
      <c r="C3099" s="148">
        <v>234.06</v>
      </c>
      <c r="D3099" s="148">
        <v>329.08</v>
      </c>
      <c r="E3099" s="148">
        <v>298.17</v>
      </c>
    </row>
    <row r="3100" spans="2:5" ht="22.7" customHeight="1" thickBot="1" x14ac:dyDescent="0.25">
      <c r="B3100" s="142">
        <v>43560</v>
      </c>
      <c r="C3100" s="148">
        <v>233.74</v>
      </c>
      <c r="D3100" s="148">
        <v>328.63</v>
      </c>
      <c r="E3100" s="148">
        <v>297.52</v>
      </c>
    </row>
    <row r="3101" spans="2:5" ht="22.7" customHeight="1" thickBot="1" x14ac:dyDescent="0.25">
      <c r="B3101" s="142">
        <v>43563</v>
      </c>
      <c r="C3101" s="148">
        <v>234.08</v>
      </c>
      <c r="D3101" s="148">
        <v>329.36</v>
      </c>
      <c r="E3101" s="148">
        <v>298.18</v>
      </c>
    </row>
    <row r="3102" spans="2:5" ht="22.7" customHeight="1" thickBot="1" x14ac:dyDescent="0.25">
      <c r="B3102" s="142">
        <v>43564</v>
      </c>
      <c r="C3102" s="148">
        <v>233.6</v>
      </c>
      <c r="D3102" s="148">
        <v>328.69</v>
      </c>
      <c r="E3102" s="148">
        <v>298.51</v>
      </c>
    </row>
    <row r="3103" spans="2:5" ht="22.7" customHeight="1" thickBot="1" x14ac:dyDescent="0.25">
      <c r="B3103" s="142">
        <v>43565</v>
      </c>
      <c r="C3103" s="148">
        <v>233.21</v>
      </c>
      <c r="D3103" s="148">
        <v>328.14</v>
      </c>
      <c r="E3103" s="148">
        <v>297.98</v>
      </c>
    </row>
    <row r="3104" spans="2:5" ht="22.7" customHeight="1" thickBot="1" x14ac:dyDescent="0.25">
      <c r="B3104" s="142">
        <v>43566</v>
      </c>
      <c r="C3104" s="148">
        <v>233.14</v>
      </c>
      <c r="D3104" s="148">
        <v>328.56</v>
      </c>
      <c r="E3104" s="148">
        <v>297.31</v>
      </c>
    </row>
    <row r="3105" spans="2:5" ht="22.7" customHeight="1" thickBot="1" x14ac:dyDescent="0.25">
      <c r="B3105" s="142">
        <v>43567</v>
      </c>
      <c r="C3105" s="148">
        <v>232.77</v>
      </c>
      <c r="D3105" s="148">
        <v>328.03</v>
      </c>
      <c r="E3105" s="148">
        <v>297.20999999999998</v>
      </c>
    </row>
    <row r="3106" spans="2:5" ht="22.7" customHeight="1" thickBot="1" x14ac:dyDescent="0.25">
      <c r="B3106" s="142">
        <v>43570</v>
      </c>
      <c r="C3106" s="148">
        <v>232.95</v>
      </c>
      <c r="D3106" s="148">
        <v>328.28</v>
      </c>
      <c r="E3106" s="148">
        <v>298.08</v>
      </c>
    </row>
    <row r="3107" spans="2:5" ht="22.7" customHeight="1" thickBot="1" x14ac:dyDescent="0.25">
      <c r="B3107" s="142">
        <v>43571</v>
      </c>
      <c r="C3107" s="148">
        <v>232.94</v>
      </c>
      <c r="D3107" s="148">
        <v>328.27</v>
      </c>
      <c r="E3107" s="148">
        <v>298.2</v>
      </c>
    </row>
    <row r="3108" spans="2:5" ht="22.7" customHeight="1" thickBot="1" x14ac:dyDescent="0.25">
      <c r="B3108" s="142">
        <v>43572</v>
      </c>
      <c r="C3108" s="148">
        <v>232.67</v>
      </c>
      <c r="D3108" s="148">
        <v>327.89</v>
      </c>
      <c r="E3108" s="148">
        <v>297.95999999999998</v>
      </c>
    </row>
    <row r="3109" spans="2:5" ht="22.7" customHeight="1" thickBot="1" x14ac:dyDescent="0.25">
      <c r="B3109" s="142">
        <v>43573</v>
      </c>
      <c r="C3109" s="148">
        <v>232.49</v>
      </c>
      <c r="D3109" s="148">
        <v>327.63</v>
      </c>
      <c r="E3109" s="148">
        <v>297.55</v>
      </c>
    </row>
    <row r="3110" spans="2:5" ht="22.7" customHeight="1" thickBot="1" x14ac:dyDescent="0.25">
      <c r="B3110" s="142">
        <v>43574</v>
      </c>
      <c r="C3110" s="148">
        <v>231.99</v>
      </c>
      <c r="D3110" s="148">
        <v>326.93</v>
      </c>
      <c r="E3110" s="148">
        <v>295.64</v>
      </c>
    </row>
    <row r="3111" spans="2:5" ht="22.7" customHeight="1" thickBot="1" x14ac:dyDescent="0.25">
      <c r="B3111" s="142">
        <v>43577</v>
      </c>
      <c r="C3111" s="148">
        <v>231.92</v>
      </c>
      <c r="D3111" s="148">
        <v>326.83</v>
      </c>
      <c r="E3111" s="148">
        <v>295.58</v>
      </c>
    </row>
    <row r="3112" spans="2:5" ht="22.7" customHeight="1" thickBot="1" x14ac:dyDescent="0.25">
      <c r="B3112" s="142">
        <v>43578</v>
      </c>
      <c r="C3112" s="148">
        <v>231.08128492365108</v>
      </c>
      <c r="D3112" s="148">
        <v>325.65308998070071</v>
      </c>
      <c r="E3112" s="148">
        <v>294.82362792395395</v>
      </c>
    </row>
    <row r="3113" spans="2:5" ht="22.7" customHeight="1" thickBot="1" x14ac:dyDescent="0.25">
      <c r="B3113" s="142">
        <v>43579</v>
      </c>
      <c r="C3113" s="148">
        <v>230.92346839663301</v>
      </c>
      <c r="D3113" s="148">
        <v>325.4306858180683</v>
      </c>
      <c r="E3113" s="148">
        <v>294.03306779602048</v>
      </c>
    </row>
    <row r="3114" spans="2:5" ht="22.7" customHeight="1" thickBot="1" x14ac:dyDescent="0.25">
      <c r="B3114" s="142">
        <v>43580</v>
      </c>
      <c r="C3114" s="148">
        <v>231.09110755589546</v>
      </c>
      <c r="D3114" s="148">
        <v>325.66693260124509</v>
      </c>
      <c r="E3114" s="148">
        <v>293.2495300109415</v>
      </c>
    </row>
    <row r="3115" spans="2:5" ht="22.7" customHeight="1" thickBot="1" x14ac:dyDescent="0.25">
      <c r="B3115" s="142">
        <v>43581</v>
      </c>
      <c r="C3115" s="148">
        <v>231.27060758554325</v>
      </c>
      <c r="D3115" s="148">
        <v>325.91989440784812</v>
      </c>
      <c r="E3115" s="148">
        <v>293.13510780524712</v>
      </c>
    </row>
    <row r="3116" spans="2:5" ht="22.7" customHeight="1" thickBot="1" x14ac:dyDescent="0.25">
      <c r="B3116" s="142">
        <v>43584</v>
      </c>
      <c r="C3116" s="148">
        <v>232.94</v>
      </c>
      <c r="D3116" s="148">
        <v>328.28</v>
      </c>
      <c r="E3116" s="148">
        <v>295.25</v>
      </c>
    </row>
    <row r="3117" spans="2:5" ht="22.7" customHeight="1" thickBot="1" x14ac:dyDescent="0.25">
      <c r="B3117" s="142">
        <v>43585</v>
      </c>
      <c r="C3117" s="148">
        <v>232.74</v>
      </c>
      <c r="D3117" s="148">
        <v>327.99</v>
      </c>
      <c r="E3117" s="148">
        <v>295.91000000000003</v>
      </c>
    </row>
    <row r="3118" spans="2:5" ht="22.7" customHeight="1" thickBot="1" x14ac:dyDescent="0.25">
      <c r="B3118" s="142">
        <v>43587</v>
      </c>
      <c r="C3118" s="148">
        <v>231.96</v>
      </c>
      <c r="D3118" s="148">
        <v>326.89</v>
      </c>
      <c r="E3118" s="148">
        <v>295.36</v>
      </c>
    </row>
    <row r="3119" spans="2:5" ht="22.7" customHeight="1" thickBot="1" x14ac:dyDescent="0.25">
      <c r="B3119" s="142">
        <v>43588</v>
      </c>
      <c r="C3119" s="148">
        <v>231.54</v>
      </c>
      <c r="D3119" s="148">
        <v>326.3</v>
      </c>
      <c r="E3119" s="148">
        <v>294.11</v>
      </c>
    </row>
    <row r="3120" spans="2:5" ht="22.7" customHeight="1" thickBot="1" x14ac:dyDescent="0.25">
      <c r="B3120" s="142">
        <v>43591</v>
      </c>
      <c r="C3120" s="148">
        <v>230.04</v>
      </c>
      <c r="D3120" s="148">
        <v>324.19</v>
      </c>
      <c r="E3120" s="148">
        <v>292.64</v>
      </c>
    </row>
    <row r="3121" spans="2:5" ht="22.7" customHeight="1" thickBot="1" x14ac:dyDescent="0.25">
      <c r="B3121" s="142">
        <v>43592</v>
      </c>
      <c r="C3121" s="148">
        <v>227.75</v>
      </c>
      <c r="D3121" s="148">
        <v>320.95999999999998</v>
      </c>
      <c r="E3121" s="148">
        <v>290.16000000000003</v>
      </c>
    </row>
    <row r="3122" spans="2:5" ht="22.7" customHeight="1" thickBot="1" x14ac:dyDescent="0.25">
      <c r="B3122" s="142">
        <v>43593</v>
      </c>
      <c r="C3122" s="148">
        <v>227.66</v>
      </c>
      <c r="D3122" s="148">
        <v>320.83</v>
      </c>
      <c r="E3122" s="148">
        <v>290</v>
      </c>
    </row>
    <row r="3123" spans="2:5" ht="22.7" customHeight="1" thickBot="1" x14ac:dyDescent="0.25">
      <c r="B3123" s="142">
        <v>43594</v>
      </c>
      <c r="C3123" s="148">
        <v>227.32</v>
      </c>
      <c r="D3123" s="148">
        <v>320.35000000000002</v>
      </c>
      <c r="E3123" s="148">
        <v>289.26</v>
      </c>
    </row>
    <row r="3124" spans="2:5" ht="22.7" customHeight="1" thickBot="1" x14ac:dyDescent="0.25">
      <c r="B3124" s="142">
        <v>43595</v>
      </c>
      <c r="C3124" s="148">
        <v>229.74</v>
      </c>
      <c r="D3124" s="148">
        <v>323.76</v>
      </c>
      <c r="E3124" s="148">
        <v>293.26</v>
      </c>
    </row>
    <row r="3125" spans="2:5" ht="22.7" customHeight="1" thickBot="1" x14ac:dyDescent="0.25">
      <c r="B3125" s="142">
        <v>43598</v>
      </c>
      <c r="C3125" s="148">
        <v>229.65</v>
      </c>
      <c r="D3125" s="148">
        <v>323.64</v>
      </c>
      <c r="E3125" s="148">
        <v>293.11</v>
      </c>
    </row>
    <row r="3126" spans="2:5" ht="22.7" customHeight="1" thickBot="1" x14ac:dyDescent="0.25">
      <c r="B3126" s="142">
        <v>43599</v>
      </c>
      <c r="C3126" s="148">
        <v>229.76</v>
      </c>
      <c r="D3126" s="148">
        <v>323.79000000000002</v>
      </c>
      <c r="E3126" s="148">
        <v>293.47000000000003</v>
      </c>
    </row>
    <row r="3127" spans="2:5" ht="22.7" customHeight="1" thickBot="1" x14ac:dyDescent="0.25">
      <c r="B3127" s="142">
        <v>43600</v>
      </c>
      <c r="C3127" s="148">
        <v>229.79</v>
      </c>
      <c r="D3127" s="148">
        <v>323.83</v>
      </c>
      <c r="E3127" s="148">
        <v>290.85000000000002</v>
      </c>
    </row>
    <row r="3128" spans="2:5" ht="22.7" customHeight="1" thickBot="1" x14ac:dyDescent="0.25">
      <c r="B3128" s="142">
        <v>43601</v>
      </c>
      <c r="C3128" s="148">
        <v>229.49</v>
      </c>
      <c r="D3128" s="148">
        <v>323.41000000000003</v>
      </c>
      <c r="E3128" s="148">
        <v>290.55</v>
      </c>
    </row>
    <row r="3129" spans="2:5" ht="22.7" customHeight="1" thickBot="1" x14ac:dyDescent="0.25">
      <c r="B3129" s="142">
        <v>43602</v>
      </c>
      <c r="C3129" s="148">
        <v>230.06</v>
      </c>
      <c r="D3129" s="148">
        <v>324.44</v>
      </c>
      <c r="E3129" s="148">
        <v>290.16000000000003</v>
      </c>
    </row>
    <row r="3130" spans="2:5" ht="22.7" customHeight="1" thickBot="1" x14ac:dyDescent="0.25">
      <c r="B3130" s="142">
        <v>43605</v>
      </c>
      <c r="C3130" s="148">
        <v>229.66</v>
      </c>
      <c r="D3130" s="148">
        <v>323.94</v>
      </c>
      <c r="E3130" s="148">
        <v>289.39999999999998</v>
      </c>
    </row>
    <row r="3131" spans="2:5" ht="22.7" customHeight="1" thickBot="1" x14ac:dyDescent="0.25">
      <c r="B3131" s="142">
        <v>43606</v>
      </c>
      <c r="C3131" s="148">
        <v>229.83</v>
      </c>
      <c r="D3131" s="148">
        <v>324.19</v>
      </c>
      <c r="E3131" s="148">
        <v>289.85000000000002</v>
      </c>
    </row>
    <row r="3132" spans="2:5" ht="22.7" customHeight="1" thickBot="1" x14ac:dyDescent="0.25">
      <c r="B3132" s="142">
        <v>43607</v>
      </c>
      <c r="C3132" s="148">
        <v>230.09</v>
      </c>
      <c r="D3132" s="148">
        <v>324.55</v>
      </c>
      <c r="E3132" s="148">
        <v>289.62</v>
      </c>
    </row>
    <row r="3133" spans="2:5" ht="22.7" customHeight="1" thickBot="1" x14ac:dyDescent="0.25">
      <c r="B3133" s="142">
        <v>43608</v>
      </c>
      <c r="C3133" s="148">
        <v>229.9</v>
      </c>
      <c r="D3133" s="148">
        <v>324.56</v>
      </c>
      <c r="E3133" s="148">
        <v>289.55</v>
      </c>
    </row>
    <row r="3134" spans="2:5" ht="22.7" customHeight="1" thickBot="1" x14ac:dyDescent="0.25">
      <c r="B3134" s="142">
        <v>43609</v>
      </c>
      <c r="C3134" s="148">
        <v>229.78</v>
      </c>
      <c r="D3134" s="148">
        <v>324.38</v>
      </c>
      <c r="E3134" s="148">
        <v>290.05</v>
      </c>
    </row>
    <row r="3135" spans="2:5" ht="22.7" customHeight="1" thickBot="1" x14ac:dyDescent="0.25">
      <c r="B3135" s="142">
        <v>43612</v>
      </c>
      <c r="C3135" s="148">
        <v>229.77</v>
      </c>
      <c r="D3135" s="148">
        <v>324.58999999999997</v>
      </c>
      <c r="E3135" s="148">
        <v>289.33999999999997</v>
      </c>
    </row>
    <row r="3136" spans="2:5" ht="22.7" customHeight="1" thickBot="1" x14ac:dyDescent="0.25">
      <c r="B3136" s="142">
        <v>43613</v>
      </c>
      <c r="C3136" s="148">
        <v>229.45</v>
      </c>
      <c r="D3136" s="148">
        <v>324.17</v>
      </c>
      <c r="E3136" s="148">
        <v>288.37</v>
      </c>
    </row>
    <row r="3137" spans="2:5" ht="22.7" customHeight="1" thickBot="1" x14ac:dyDescent="0.25">
      <c r="B3137" s="142">
        <v>43614</v>
      </c>
      <c r="C3137" s="148">
        <v>228.7</v>
      </c>
      <c r="D3137" s="148">
        <v>323.33999999999997</v>
      </c>
      <c r="E3137" s="148">
        <v>287.36</v>
      </c>
    </row>
    <row r="3138" spans="2:5" ht="22.7" customHeight="1" thickBot="1" x14ac:dyDescent="0.25">
      <c r="B3138" s="142">
        <v>43615</v>
      </c>
      <c r="C3138" s="148">
        <v>228.87</v>
      </c>
      <c r="D3138" s="148">
        <v>323.83</v>
      </c>
      <c r="E3138" s="148">
        <v>287.44</v>
      </c>
    </row>
    <row r="3139" spans="2:5" ht="22.7" customHeight="1" thickBot="1" x14ac:dyDescent="0.25">
      <c r="B3139" s="142">
        <v>43616</v>
      </c>
      <c r="C3139" s="148">
        <v>229.15</v>
      </c>
      <c r="D3139" s="148">
        <v>324.23</v>
      </c>
      <c r="E3139" s="148">
        <v>287.55</v>
      </c>
    </row>
    <row r="3140" spans="2:5" ht="22.7" customHeight="1" thickBot="1" x14ac:dyDescent="0.25">
      <c r="B3140" s="142">
        <v>43619</v>
      </c>
      <c r="C3140" s="148">
        <v>229.34</v>
      </c>
      <c r="D3140" s="148">
        <v>324.51</v>
      </c>
      <c r="E3140" s="148">
        <v>287.24</v>
      </c>
    </row>
    <row r="3141" spans="2:5" ht="22.7" customHeight="1" thickBot="1" x14ac:dyDescent="0.25">
      <c r="B3141" s="142">
        <v>43620</v>
      </c>
      <c r="C3141" s="148">
        <v>230.38</v>
      </c>
      <c r="D3141" s="148">
        <v>325.97000000000003</v>
      </c>
      <c r="E3141" s="148">
        <v>289.94</v>
      </c>
    </row>
    <row r="3142" spans="2:5" ht="22.7" customHeight="1" thickBot="1" x14ac:dyDescent="0.25">
      <c r="B3142" s="142">
        <v>43622</v>
      </c>
      <c r="C3142" s="148">
        <v>229.86</v>
      </c>
      <c r="D3142" s="148">
        <v>325.24</v>
      </c>
      <c r="E3142" s="148">
        <v>289.01</v>
      </c>
    </row>
    <row r="3143" spans="2:5" ht="22.7" customHeight="1" thickBot="1" x14ac:dyDescent="0.25">
      <c r="B3143" s="142">
        <v>43623</v>
      </c>
      <c r="C3143" s="148">
        <v>229.49</v>
      </c>
      <c r="D3143" s="148">
        <v>324.70999999999998</v>
      </c>
      <c r="E3143" s="148">
        <v>289.38</v>
      </c>
    </row>
    <row r="3144" spans="2:5" ht="22.7" customHeight="1" thickBot="1" x14ac:dyDescent="0.25">
      <c r="B3144" s="142">
        <v>43626</v>
      </c>
      <c r="C3144" s="148">
        <v>229.3</v>
      </c>
      <c r="D3144" s="148">
        <v>324.45</v>
      </c>
      <c r="E3144" s="148">
        <v>290.17</v>
      </c>
    </row>
    <row r="3145" spans="2:5" ht="22.7" customHeight="1" thickBot="1" x14ac:dyDescent="0.25">
      <c r="B3145" s="142">
        <v>43627</v>
      </c>
      <c r="C3145" s="148">
        <v>229.25</v>
      </c>
      <c r="D3145" s="148">
        <v>324.38</v>
      </c>
      <c r="E3145" s="148">
        <v>288.57</v>
      </c>
    </row>
    <row r="3146" spans="2:5" ht="22.7" customHeight="1" thickBot="1" x14ac:dyDescent="0.25">
      <c r="B3146" s="142">
        <v>43628</v>
      </c>
      <c r="C3146" s="148">
        <v>229.59</v>
      </c>
      <c r="D3146" s="148">
        <v>324.85000000000002</v>
      </c>
      <c r="E3146" s="148">
        <v>289.37</v>
      </c>
    </row>
    <row r="3147" spans="2:5" ht="22.7" customHeight="1" thickBot="1" x14ac:dyDescent="0.25">
      <c r="B3147" s="142">
        <v>43629</v>
      </c>
      <c r="C3147" s="148">
        <v>229.25</v>
      </c>
      <c r="D3147" s="148">
        <v>324.37</v>
      </c>
      <c r="E3147" s="148">
        <v>288.24</v>
      </c>
    </row>
    <row r="3148" spans="2:5" ht="22.7" customHeight="1" thickBot="1" x14ac:dyDescent="0.25">
      <c r="B3148" s="142">
        <v>43630</v>
      </c>
      <c r="C3148" s="148">
        <v>229.82</v>
      </c>
      <c r="D3148" s="148">
        <v>325.18</v>
      </c>
      <c r="E3148" s="148">
        <v>288.58999999999997</v>
      </c>
    </row>
    <row r="3149" spans="2:5" ht="22.7" customHeight="1" thickBot="1" x14ac:dyDescent="0.25">
      <c r="B3149" s="142">
        <v>43633</v>
      </c>
      <c r="C3149" s="148">
        <v>229.83</v>
      </c>
      <c r="D3149" s="148">
        <v>326.48</v>
      </c>
      <c r="E3149" s="148">
        <v>288.06</v>
      </c>
    </row>
    <row r="3150" spans="2:5" ht="22.7" customHeight="1" thickBot="1" x14ac:dyDescent="0.25">
      <c r="B3150" s="142">
        <v>43634</v>
      </c>
      <c r="C3150" s="148">
        <v>229.59</v>
      </c>
      <c r="D3150" s="148">
        <v>326.13</v>
      </c>
      <c r="E3150" s="148">
        <v>287.14999999999998</v>
      </c>
    </row>
    <row r="3151" spans="2:5" ht="22.7" customHeight="1" thickBot="1" x14ac:dyDescent="0.25">
      <c r="B3151" s="142">
        <v>43635</v>
      </c>
      <c r="C3151" s="148">
        <v>229.31</v>
      </c>
      <c r="D3151" s="148">
        <v>325.73</v>
      </c>
      <c r="E3151" s="148">
        <v>285.70999999999998</v>
      </c>
    </row>
    <row r="3152" spans="2:5" ht="22.7" customHeight="1" thickBot="1" x14ac:dyDescent="0.25">
      <c r="B3152" s="142">
        <v>43636</v>
      </c>
      <c r="C3152" s="148">
        <v>228.92</v>
      </c>
      <c r="D3152" s="148">
        <v>325.19</v>
      </c>
      <c r="E3152" s="148">
        <v>286.52999999999997</v>
      </c>
    </row>
    <row r="3153" spans="2:5" ht="22.7" customHeight="1" thickBot="1" x14ac:dyDescent="0.25">
      <c r="B3153" s="142">
        <v>43637</v>
      </c>
      <c r="C3153" s="148">
        <v>228.8</v>
      </c>
      <c r="D3153" s="148">
        <v>325.06</v>
      </c>
      <c r="E3153" s="148">
        <v>287.3</v>
      </c>
    </row>
    <row r="3154" spans="2:5" ht="22.7" customHeight="1" thickBot="1" x14ac:dyDescent="0.25">
      <c r="B3154" s="142">
        <v>43640</v>
      </c>
      <c r="C3154" s="148">
        <v>228.66</v>
      </c>
      <c r="D3154" s="148">
        <v>324.87</v>
      </c>
      <c r="E3154" s="148">
        <v>289.08</v>
      </c>
    </row>
    <row r="3155" spans="2:5" ht="22.7" customHeight="1" thickBot="1" x14ac:dyDescent="0.25">
      <c r="B3155" s="142">
        <v>43641</v>
      </c>
      <c r="C3155" s="148">
        <v>228.01</v>
      </c>
      <c r="D3155" s="148">
        <v>323.94</v>
      </c>
      <c r="E3155" s="148">
        <v>289</v>
      </c>
    </row>
    <row r="3156" spans="2:5" ht="22.7" customHeight="1" thickBot="1" x14ac:dyDescent="0.25">
      <c r="B3156" s="142">
        <v>43642</v>
      </c>
      <c r="C3156" s="148">
        <v>228.34</v>
      </c>
      <c r="D3156" s="148">
        <v>324.42</v>
      </c>
      <c r="E3156" s="148">
        <v>288.31</v>
      </c>
    </row>
    <row r="3157" spans="2:5" ht="22.7" customHeight="1" thickBot="1" x14ac:dyDescent="0.25">
      <c r="B3157" s="142">
        <v>43643</v>
      </c>
      <c r="C3157" s="148">
        <v>228.34</v>
      </c>
      <c r="D3157" s="148">
        <v>324.42</v>
      </c>
      <c r="E3157" s="148">
        <v>288.39999999999998</v>
      </c>
    </row>
    <row r="3158" spans="2:5" ht="22.7" customHeight="1" thickBot="1" x14ac:dyDescent="0.25">
      <c r="B3158" s="142">
        <v>43644</v>
      </c>
      <c r="C3158" s="148">
        <v>228.27</v>
      </c>
      <c r="D3158" s="148">
        <v>324.32</v>
      </c>
      <c r="E3158" s="148">
        <v>288.52999999999997</v>
      </c>
    </row>
    <row r="3159" spans="2:5" ht="22.7" customHeight="1" thickBot="1" x14ac:dyDescent="0.25">
      <c r="B3159" s="142">
        <v>43647</v>
      </c>
      <c r="C3159" s="148">
        <v>228.58</v>
      </c>
      <c r="D3159" s="148">
        <v>324.76</v>
      </c>
      <c r="E3159" s="148">
        <v>287.5</v>
      </c>
    </row>
    <row r="3160" spans="2:5" ht="22.7" customHeight="1" thickBot="1" x14ac:dyDescent="0.25">
      <c r="B3160" s="142">
        <v>43648</v>
      </c>
      <c r="C3160" s="148">
        <v>229.56</v>
      </c>
      <c r="D3160" s="148">
        <v>326.14999999999998</v>
      </c>
      <c r="E3160" s="148">
        <v>287.19</v>
      </c>
    </row>
    <row r="3161" spans="2:5" ht="22.7" customHeight="1" thickBot="1" x14ac:dyDescent="0.25">
      <c r="B3161" s="142">
        <v>43649</v>
      </c>
      <c r="C3161" s="148">
        <v>229.52</v>
      </c>
      <c r="D3161" s="148">
        <v>326.10000000000002</v>
      </c>
      <c r="E3161" s="148">
        <v>287.19</v>
      </c>
    </row>
    <row r="3162" spans="2:5" ht="22.7" customHeight="1" thickBot="1" x14ac:dyDescent="0.25">
      <c r="B3162" s="142">
        <v>43650</v>
      </c>
      <c r="C3162" s="148">
        <v>229.77</v>
      </c>
      <c r="D3162" s="148">
        <v>326.44</v>
      </c>
      <c r="E3162" s="148">
        <v>287.48</v>
      </c>
    </row>
    <row r="3163" spans="2:5" ht="22.7" customHeight="1" thickBot="1" x14ac:dyDescent="0.25">
      <c r="B3163" s="142">
        <v>43651</v>
      </c>
      <c r="C3163" s="148">
        <v>229.39</v>
      </c>
      <c r="D3163" s="148">
        <v>325.91000000000003</v>
      </c>
      <c r="E3163" s="148">
        <v>286.98</v>
      </c>
    </row>
    <row r="3164" spans="2:5" ht="22.7" customHeight="1" thickBot="1" x14ac:dyDescent="0.25">
      <c r="B3164" s="142">
        <v>43654</v>
      </c>
      <c r="C3164" s="148">
        <v>229.95</v>
      </c>
      <c r="D3164" s="148">
        <v>326.7</v>
      </c>
      <c r="E3164" s="148">
        <v>286.51</v>
      </c>
    </row>
    <row r="3165" spans="2:5" ht="22.7" customHeight="1" thickBot="1" x14ac:dyDescent="0.25">
      <c r="B3165" s="142">
        <v>43655</v>
      </c>
      <c r="C3165" s="148">
        <v>229.52</v>
      </c>
      <c r="D3165" s="148">
        <v>326.08999999999997</v>
      </c>
      <c r="E3165" s="148">
        <v>285.98</v>
      </c>
    </row>
    <row r="3166" spans="2:5" ht="22.7" customHeight="1" thickBot="1" x14ac:dyDescent="0.25">
      <c r="B3166" s="142">
        <v>43656</v>
      </c>
      <c r="C3166" s="148">
        <v>230.38</v>
      </c>
      <c r="D3166" s="148">
        <v>328.22</v>
      </c>
      <c r="E3166" s="148">
        <v>287.57</v>
      </c>
    </row>
    <row r="3167" spans="2:5" ht="22.7" customHeight="1" thickBot="1" x14ac:dyDescent="0.25">
      <c r="B3167" s="142">
        <v>43657</v>
      </c>
      <c r="C3167" s="148">
        <v>230.87</v>
      </c>
      <c r="D3167" s="148">
        <v>328.9</v>
      </c>
      <c r="E3167" s="148">
        <v>289.54000000000002</v>
      </c>
    </row>
    <row r="3168" spans="2:5" ht="22.7" customHeight="1" thickBot="1" x14ac:dyDescent="0.25">
      <c r="B3168" s="142">
        <v>43658</v>
      </c>
      <c r="C3168" s="148">
        <v>230.64</v>
      </c>
      <c r="D3168" s="148">
        <v>328.59</v>
      </c>
      <c r="E3168" s="148">
        <v>289.47000000000003</v>
      </c>
    </row>
    <row r="3169" spans="2:5" ht="22.7" customHeight="1" thickBot="1" x14ac:dyDescent="0.25">
      <c r="B3169" s="142">
        <v>43661</v>
      </c>
      <c r="C3169" s="148">
        <v>230.71</v>
      </c>
      <c r="D3169" s="148">
        <v>328.87</v>
      </c>
      <c r="E3169" s="148">
        <v>289.76</v>
      </c>
    </row>
    <row r="3170" spans="2:5" ht="22.7" customHeight="1" thickBot="1" x14ac:dyDescent="0.25">
      <c r="B3170" s="142">
        <v>43662</v>
      </c>
      <c r="C3170" s="148">
        <v>231.34</v>
      </c>
      <c r="D3170" s="148">
        <v>329.78</v>
      </c>
      <c r="E3170" s="148">
        <v>290.58</v>
      </c>
    </row>
    <row r="3171" spans="2:5" ht="22.7" customHeight="1" thickBot="1" x14ac:dyDescent="0.25">
      <c r="B3171" s="142">
        <v>43663</v>
      </c>
      <c r="C3171" s="148">
        <v>231.3</v>
      </c>
      <c r="D3171" s="148">
        <v>329.73</v>
      </c>
      <c r="E3171" s="148">
        <v>289.75</v>
      </c>
    </row>
    <row r="3172" spans="2:5" ht="22.7" customHeight="1" thickBot="1" x14ac:dyDescent="0.25">
      <c r="B3172" s="142">
        <v>43664</v>
      </c>
      <c r="C3172" s="148">
        <v>231.72</v>
      </c>
      <c r="D3172" s="148">
        <v>330.31</v>
      </c>
      <c r="E3172" s="148">
        <v>290.77999999999997</v>
      </c>
    </row>
    <row r="3173" spans="2:5" ht="22.7" customHeight="1" thickBot="1" x14ac:dyDescent="0.25">
      <c r="B3173" s="142">
        <v>43665</v>
      </c>
      <c r="C3173" s="148">
        <v>231.3</v>
      </c>
      <c r="D3173" s="148">
        <v>329.72</v>
      </c>
      <c r="E3173" s="148">
        <v>289.5</v>
      </c>
    </row>
    <row r="3174" spans="2:5" ht="22.7" customHeight="1" thickBot="1" x14ac:dyDescent="0.25">
      <c r="B3174" s="142">
        <v>43668</v>
      </c>
      <c r="C3174" s="148">
        <v>231.37</v>
      </c>
      <c r="D3174" s="148">
        <v>329.82</v>
      </c>
      <c r="E3174" s="148">
        <v>289.16000000000003</v>
      </c>
    </row>
    <row r="3175" spans="2:5" ht="22.7" customHeight="1" thickBot="1" x14ac:dyDescent="0.25">
      <c r="B3175" s="142">
        <v>43669</v>
      </c>
      <c r="C3175" s="148">
        <v>231.5</v>
      </c>
      <c r="D3175" s="148">
        <v>330</v>
      </c>
      <c r="E3175" s="148">
        <v>289.02999999999997</v>
      </c>
    </row>
    <row r="3176" spans="2:5" ht="22.7" customHeight="1" thickBot="1" x14ac:dyDescent="0.25">
      <c r="B3176" s="142">
        <v>43670</v>
      </c>
      <c r="C3176" s="148">
        <v>231.58</v>
      </c>
      <c r="D3176" s="148">
        <v>330.12</v>
      </c>
      <c r="E3176" s="148">
        <v>288.61</v>
      </c>
    </row>
    <row r="3177" spans="2:5" ht="22.7" customHeight="1" thickBot="1" x14ac:dyDescent="0.25">
      <c r="B3177" s="142">
        <v>43671</v>
      </c>
      <c r="C3177" s="148">
        <v>231.05</v>
      </c>
      <c r="D3177" s="148">
        <v>329.36</v>
      </c>
      <c r="E3177" s="148">
        <v>287.91000000000003</v>
      </c>
    </row>
    <row r="3178" spans="2:5" ht="22.7" customHeight="1" thickBot="1" x14ac:dyDescent="0.25">
      <c r="B3178" s="142">
        <v>43672</v>
      </c>
      <c r="C3178" s="148">
        <v>230.43</v>
      </c>
      <c r="D3178" s="148">
        <v>328.48</v>
      </c>
      <c r="E3178" s="148">
        <v>287.48</v>
      </c>
    </row>
    <row r="3179" spans="2:5" ht="22.7" customHeight="1" thickBot="1" x14ac:dyDescent="0.25">
      <c r="B3179" s="142">
        <v>43676</v>
      </c>
      <c r="C3179" s="148">
        <v>230.54</v>
      </c>
      <c r="D3179" s="148">
        <v>328.63</v>
      </c>
      <c r="E3179" s="148">
        <v>287.75</v>
      </c>
    </row>
    <row r="3180" spans="2:5" ht="22.7" customHeight="1" thickBot="1" x14ac:dyDescent="0.25">
      <c r="B3180" s="142">
        <v>43677</v>
      </c>
      <c r="C3180" s="148">
        <v>230.78</v>
      </c>
      <c r="D3180" s="148">
        <v>328.98</v>
      </c>
      <c r="E3180" s="148">
        <v>288.42</v>
      </c>
    </row>
    <row r="3181" spans="2:5" ht="22.7" customHeight="1" thickBot="1" x14ac:dyDescent="0.25">
      <c r="B3181" s="142">
        <v>43678</v>
      </c>
      <c r="C3181" s="148">
        <v>230.66</v>
      </c>
      <c r="D3181" s="148">
        <v>328.81</v>
      </c>
      <c r="E3181" s="148">
        <v>286.27999999999997</v>
      </c>
    </row>
    <row r="3182" spans="2:5" ht="22.7" customHeight="1" thickBot="1" x14ac:dyDescent="0.25">
      <c r="B3182" s="142">
        <v>43679</v>
      </c>
      <c r="C3182" s="148">
        <v>230.59</v>
      </c>
      <c r="D3182" s="148">
        <v>328.7</v>
      </c>
      <c r="E3182" s="148">
        <v>287.83999999999997</v>
      </c>
    </row>
    <row r="3183" spans="2:5" ht="22.7" customHeight="1" thickBot="1" x14ac:dyDescent="0.25">
      <c r="B3183" s="142">
        <v>43682</v>
      </c>
      <c r="C3183" s="148">
        <v>230.09</v>
      </c>
      <c r="D3183" s="148">
        <v>327.99</v>
      </c>
      <c r="E3183" s="148">
        <v>288.54000000000002</v>
      </c>
    </row>
    <row r="3184" spans="2:5" ht="22.7" customHeight="1" thickBot="1" x14ac:dyDescent="0.25">
      <c r="B3184" s="142">
        <v>43683</v>
      </c>
      <c r="C3184" s="148">
        <v>230.13</v>
      </c>
      <c r="D3184" s="148">
        <v>328.06</v>
      </c>
      <c r="E3184" s="148">
        <v>290.54000000000002</v>
      </c>
    </row>
    <row r="3185" spans="2:5" ht="22.7" customHeight="1" thickBot="1" x14ac:dyDescent="0.25">
      <c r="B3185" s="142">
        <v>43684</v>
      </c>
      <c r="C3185" s="148">
        <v>231</v>
      </c>
      <c r="D3185" s="148">
        <v>329.3</v>
      </c>
      <c r="E3185" s="148">
        <v>291.77999999999997</v>
      </c>
    </row>
    <row r="3186" spans="2:5" ht="22.7" customHeight="1" thickBot="1" x14ac:dyDescent="0.25">
      <c r="B3186" s="142">
        <v>43685</v>
      </c>
      <c r="C3186" s="148">
        <v>231.57</v>
      </c>
      <c r="D3186" s="148">
        <v>330.1</v>
      </c>
      <c r="E3186" s="148">
        <v>291.8</v>
      </c>
    </row>
    <row r="3187" spans="2:5" ht="22.7" customHeight="1" thickBot="1" x14ac:dyDescent="0.25">
      <c r="B3187" s="142">
        <v>43686</v>
      </c>
      <c r="C3187" s="148">
        <v>232.12</v>
      </c>
      <c r="D3187" s="148">
        <v>330.88</v>
      </c>
      <c r="E3187" s="148">
        <v>292.31</v>
      </c>
    </row>
    <row r="3188" spans="2:5" ht="22.7" customHeight="1" thickBot="1" x14ac:dyDescent="0.25">
      <c r="B3188" s="142">
        <v>43689</v>
      </c>
      <c r="C3188" s="148">
        <v>232.61</v>
      </c>
      <c r="D3188" s="148">
        <v>331.59</v>
      </c>
      <c r="E3188" s="148">
        <v>292.97000000000003</v>
      </c>
    </row>
    <row r="3189" spans="2:5" ht="22.7" customHeight="1" thickBot="1" x14ac:dyDescent="0.25">
      <c r="B3189" s="142">
        <v>43690</v>
      </c>
      <c r="C3189" s="148">
        <v>233.19</v>
      </c>
      <c r="D3189" s="148">
        <v>332.41</v>
      </c>
      <c r="E3189" s="148">
        <v>293.35000000000002</v>
      </c>
    </row>
    <row r="3190" spans="2:5" ht="22.7" customHeight="1" thickBot="1" x14ac:dyDescent="0.25">
      <c r="B3190" s="142">
        <v>43691</v>
      </c>
      <c r="C3190" s="148">
        <v>233.5</v>
      </c>
      <c r="D3190" s="148">
        <v>332.85</v>
      </c>
      <c r="E3190" s="148">
        <v>293.31</v>
      </c>
    </row>
    <row r="3191" spans="2:5" ht="22.7" customHeight="1" thickBot="1" x14ac:dyDescent="0.25">
      <c r="B3191" s="142">
        <v>43692</v>
      </c>
      <c r="C3191" s="148">
        <v>234.11</v>
      </c>
      <c r="D3191" s="148">
        <v>333.73</v>
      </c>
      <c r="E3191" s="148">
        <v>293.45</v>
      </c>
    </row>
    <row r="3192" spans="2:5" ht="22.7" customHeight="1" thickBot="1" x14ac:dyDescent="0.25">
      <c r="B3192" s="142">
        <v>43693</v>
      </c>
      <c r="C3192" s="148">
        <v>233.28</v>
      </c>
      <c r="D3192" s="148">
        <v>332.55</v>
      </c>
      <c r="E3192" s="148">
        <v>291.44</v>
      </c>
    </row>
    <row r="3193" spans="2:5" ht="22.7" customHeight="1" thickBot="1" x14ac:dyDescent="0.25">
      <c r="B3193" s="142">
        <v>43696</v>
      </c>
      <c r="C3193" s="148">
        <v>233.68</v>
      </c>
      <c r="D3193" s="148">
        <v>333.11</v>
      </c>
      <c r="E3193" s="148">
        <v>291.95</v>
      </c>
    </row>
    <row r="3194" spans="2:5" ht="22.7" customHeight="1" thickBot="1" x14ac:dyDescent="0.25">
      <c r="B3194" s="142">
        <v>43697</v>
      </c>
      <c r="C3194" s="148">
        <v>234.21</v>
      </c>
      <c r="D3194" s="148">
        <v>333.87</v>
      </c>
      <c r="E3194" s="148">
        <v>292.63</v>
      </c>
    </row>
    <row r="3195" spans="2:5" ht="22.7" customHeight="1" thickBot="1" x14ac:dyDescent="0.25">
      <c r="B3195" s="142">
        <v>43698</v>
      </c>
      <c r="C3195" s="148">
        <v>234.32</v>
      </c>
      <c r="D3195" s="148">
        <v>334.03</v>
      </c>
      <c r="E3195" s="148">
        <v>292.93</v>
      </c>
    </row>
    <row r="3196" spans="2:5" ht="22.7" customHeight="1" thickBot="1" x14ac:dyDescent="0.25">
      <c r="B3196" s="142">
        <v>43699</v>
      </c>
      <c r="C3196" s="148">
        <v>236.25</v>
      </c>
      <c r="D3196" s="148">
        <v>336.77</v>
      </c>
      <c r="E3196" s="148">
        <v>295.24</v>
      </c>
    </row>
    <row r="3197" spans="2:5" ht="22.7" customHeight="1" thickBot="1" x14ac:dyDescent="0.25">
      <c r="B3197" s="142">
        <v>43700</v>
      </c>
      <c r="C3197" s="148">
        <v>238.41</v>
      </c>
      <c r="D3197" s="148">
        <v>340.58</v>
      </c>
      <c r="E3197" s="148">
        <v>298.06</v>
      </c>
    </row>
    <row r="3198" spans="2:5" ht="22.7" customHeight="1" thickBot="1" x14ac:dyDescent="0.25">
      <c r="B3198" s="142">
        <v>43703</v>
      </c>
      <c r="C3198" s="148">
        <v>239.7</v>
      </c>
      <c r="D3198" s="148">
        <v>342.42</v>
      </c>
      <c r="E3198" s="148">
        <v>301.26</v>
      </c>
    </row>
    <row r="3199" spans="2:5" ht="22.7" customHeight="1" thickBot="1" x14ac:dyDescent="0.25">
      <c r="B3199" s="142">
        <v>43704</v>
      </c>
      <c r="C3199" s="148">
        <v>238.69</v>
      </c>
      <c r="D3199" s="148">
        <v>340.99</v>
      </c>
      <c r="E3199" s="148">
        <v>299.26</v>
      </c>
    </row>
    <row r="3200" spans="2:5" ht="22.7" customHeight="1" thickBot="1" x14ac:dyDescent="0.25">
      <c r="B3200" s="142">
        <v>43705</v>
      </c>
      <c r="C3200" s="148">
        <v>238.39</v>
      </c>
      <c r="D3200" s="148">
        <v>340.55</v>
      </c>
      <c r="E3200" s="148">
        <v>298.60000000000002</v>
      </c>
    </row>
    <row r="3201" spans="2:5" ht="22.7" customHeight="1" thickBot="1" x14ac:dyDescent="0.25">
      <c r="B3201" s="142">
        <v>43706</v>
      </c>
      <c r="C3201" s="148">
        <v>238.61</v>
      </c>
      <c r="D3201" s="148">
        <v>340.87</v>
      </c>
      <c r="E3201" s="148">
        <v>298.86</v>
      </c>
    </row>
    <row r="3202" spans="2:5" ht="22.7" customHeight="1" thickBot="1" x14ac:dyDescent="0.25">
      <c r="B3202" s="142">
        <v>43707</v>
      </c>
      <c r="C3202" s="148">
        <v>238.89</v>
      </c>
      <c r="D3202" s="148">
        <v>341.27</v>
      </c>
      <c r="E3202" s="148">
        <v>298.54000000000002</v>
      </c>
    </row>
    <row r="3203" spans="2:5" ht="22.7" customHeight="1" thickBot="1" x14ac:dyDescent="0.25">
      <c r="B3203" s="142">
        <v>43710</v>
      </c>
      <c r="C3203" s="148">
        <v>238.29</v>
      </c>
      <c r="D3203" s="148">
        <v>340.42</v>
      </c>
      <c r="E3203" s="148">
        <v>296.95</v>
      </c>
    </row>
    <row r="3204" spans="2:5" ht="22.7" customHeight="1" thickBot="1" x14ac:dyDescent="0.25">
      <c r="B3204" s="142">
        <v>43712</v>
      </c>
      <c r="C3204" s="148">
        <v>237.56</v>
      </c>
      <c r="D3204" s="148">
        <v>339.37</v>
      </c>
      <c r="E3204" s="148">
        <v>295.94</v>
      </c>
    </row>
    <row r="3205" spans="2:5" ht="22.7" customHeight="1" thickBot="1" x14ac:dyDescent="0.25">
      <c r="B3205" s="142">
        <v>43713</v>
      </c>
      <c r="C3205" s="148">
        <v>237.66</v>
      </c>
      <c r="D3205" s="148">
        <v>339.52</v>
      </c>
      <c r="E3205" s="148">
        <v>296.79000000000002</v>
      </c>
    </row>
    <row r="3206" spans="2:5" ht="22.7" customHeight="1" thickBot="1" x14ac:dyDescent="0.25">
      <c r="B3206" s="142">
        <v>43714</v>
      </c>
      <c r="C3206" s="148">
        <v>237.78</v>
      </c>
      <c r="D3206" s="148">
        <v>339.68</v>
      </c>
      <c r="E3206" s="148">
        <v>296.98</v>
      </c>
    </row>
    <row r="3207" spans="2:5" ht="22.7" customHeight="1" thickBot="1" x14ac:dyDescent="0.25">
      <c r="B3207" s="142">
        <v>43718</v>
      </c>
      <c r="C3207" s="148">
        <v>238.66</v>
      </c>
      <c r="D3207" s="148">
        <v>340.95</v>
      </c>
      <c r="E3207" s="148">
        <v>298.27999999999997</v>
      </c>
    </row>
    <row r="3208" spans="2:5" ht="22.7" customHeight="1" thickBot="1" x14ac:dyDescent="0.25">
      <c r="B3208" s="142">
        <v>43719</v>
      </c>
      <c r="C3208" s="148">
        <v>238.52</v>
      </c>
      <c r="D3208" s="148">
        <v>340.75</v>
      </c>
      <c r="E3208" s="148">
        <v>298.14</v>
      </c>
    </row>
    <row r="3209" spans="2:5" ht="22.7" customHeight="1" thickBot="1" x14ac:dyDescent="0.25">
      <c r="B3209" s="142">
        <v>43720</v>
      </c>
      <c r="C3209" s="148">
        <v>237.28</v>
      </c>
      <c r="D3209" s="148">
        <v>338.97</v>
      </c>
      <c r="E3209" s="148">
        <v>295.73</v>
      </c>
    </row>
    <row r="3210" spans="2:5" ht="22.7" customHeight="1" thickBot="1" x14ac:dyDescent="0.25">
      <c r="B3210" s="142">
        <v>43721</v>
      </c>
      <c r="C3210" s="148">
        <v>237.42</v>
      </c>
      <c r="D3210" s="148">
        <v>339.17</v>
      </c>
      <c r="E3210" s="148">
        <v>296.45</v>
      </c>
    </row>
    <row r="3211" spans="2:5" ht="22.7" customHeight="1" thickBot="1" x14ac:dyDescent="0.25">
      <c r="B3211" s="142">
        <v>43724</v>
      </c>
      <c r="C3211" s="148">
        <v>237.36</v>
      </c>
      <c r="D3211" s="148">
        <v>339.09</v>
      </c>
      <c r="E3211" s="148">
        <v>296.43</v>
      </c>
    </row>
    <row r="3212" spans="2:5" ht="22.7" customHeight="1" thickBot="1" x14ac:dyDescent="0.25">
      <c r="B3212" s="142">
        <v>43725</v>
      </c>
      <c r="C3212" s="148">
        <v>237.47</v>
      </c>
      <c r="D3212" s="148">
        <v>339.25</v>
      </c>
      <c r="E3212" s="148">
        <v>295.68</v>
      </c>
    </row>
    <row r="3213" spans="2:5" ht="22.7" customHeight="1" thickBot="1" x14ac:dyDescent="0.25">
      <c r="B3213" s="142">
        <v>43726</v>
      </c>
      <c r="C3213" s="148">
        <v>237.11</v>
      </c>
      <c r="D3213" s="148">
        <v>338.72</v>
      </c>
      <c r="E3213" s="148">
        <v>296.01</v>
      </c>
    </row>
    <row r="3214" spans="2:5" ht="22.7" customHeight="1" thickBot="1" x14ac:dyDescent="0.25">
      <c r="B3214" s="142">
        <v>43727</v>
      </c>
      <c r="C3214" s="148">
        <v>236.51</v>
      </c>
      <c r="D3214" s="148">
        <v>337.88</v>
      </c>
      <c r="E3214" s="148">
        <v>294.73</v>
      </c>
    </row>
    <row r="3215" spans="2:5" ht="22.7" customHeight="1" thickBot="1" x14ac:dyDescent="0.25">
      <c r="B3215" s="142">
        <v>43728</v>
      </c>
      <c r="C3215" s="148">
        <v>236.49</v>
      </c>
      <c r="D3215" s="148">
        <v>337.84</v>
      </c>
      <c r="E3215" s="148">
        <v>294.97000000000003</v>
      </c>
    </row>
    <row r="3216" spans="2:5" ht="22.7" customHeight="1" thickBot="1" x14ac:dyDescent="0.25">
      <c r="B3216" s="142">
        <v>43731</v>
      </c>
      <c r="C3216" s="148">
        <v>236.37</v>
      </c>
      <c r="D3216" s="148">
        <v>338.01</v>
      </c>
      <c r="E3216" s="148">
        <v>294.61</v>
      </c>
    </row>
    <row r="3217" spans="2:5" ht="22.7" customHeight="1" thickBot="1" x14ac:dyDescent="0.25">
      <c r="B3217" s="142">
        <v>43732</v>
      </c>
      <c r="C3217" s="148">
        <v>236.67</v>
      </c>
      <c r="D3217" s="148">
        <v>338.44</v>
      </c>
      <c r="E3217" s="148">
        <v>294.49</v>
      </c>
    </row>
    <row r="3218" spans="2:5" ht="22.7" customHeight="1" thickBot="1" x14ac:dyDescent="0.25">
      <c r="B3218" s="142">
        <v>43733</v>
      </c>
      <c r="C3218" s="148">
        <v>236.49</v>
      </c>
      <c r="D3218" s="148">
        <v>338.19</v>
      </c>
      <c r="E3218" s="148">
        <v>294.42</v>
      </c>
    </row>
    <row r="3219" spans="2:5" ht="22.7" customHeight="1" thickBot="1" x14ac:dyDescent="0.25">
      <c r="B3219" s="142">
        <v>43734</v>
      </c>
      <c r="C3219" s="148">
        <v>236.73</v>
      </c>
      <c r="D3219" s="148">
        <v>338.53</v>
      </c>
      <c r="E3219" s="148">
        <v>294.2</v>
      </c>
    </row>
    <row r="3220" spans="2:5" ht="22.7" customHeight="1" thickBot="1" x14ac:dyDescent="0.25">
      <c r="B3220" s="142">
        <v>43735</v>
      </c>
      <c r="C3220" s="148">
        <v>236.72</v>
      </c>
      <c r="D3220" s="148">
        <v>338.52</v>
      </c>
      <c r="E3220" s="148">
        <v>293.61</v>
      </c>
    </row>
    <row r="3221" spans="2:5" ht="22.7" customHeight="1" thickBot="1" x14ac:dyDescent="0.25">
      <c r="B3221" s="142">
        <v>43738</v>
      </c>
      <c r="C3221" s="148">
        <v>236.66</v>
      </c>
      <c r="D3221" s="148">
        <v>338.43</v>
      </c>
      <c r="E3221" s="148">
        <v>293.58999999999997</v>
      </c>
    </row>
    <row r="3222" spans="2:5" ht="22.7" customHeight="1" thickBot="1" x14ac:dyDescent="0.25">
      <c r="B3222" s="142">
        <v>43739</v>
      </c>
      <c r="C3222" s="148">
        <v>235.18</v>
      </c>
      <c r="D3222" s="148">
        <v>336.32</v>
      </c>
      <c r="E3222" s="148">
        <v>291.08</v>
      </c>
    </row>
    <row r="3223" spans="2:5" ht="22.7" customHeight="1" thickBot="1" x14ac:dyDescent="0.25">
      <c r="B3223" s="142">
        <v>43740</v>
      </c>
      <c r="C3223" s="148">
        <v>235.03</v>
      </c>
      <c r="D3223" s="148">
        <v>336.11</v>
      </c>
      <c r="E3223" s="148">
        <v>291.52999999999997</v>
      </c>
    </row>
    <row r="3224" spans="2:5" ht="22.7" customHeight="1" thickBot="1" x14ac:dyDescent="0.25">
      <c r="B3224" s="142">
        <v>43741</v>
      </c>
      <c r="C3224" s="148">
        <v>235.62</v>
      </c>
      <c r="D3224" s="148">
        <v>336.95</v>
      </c>
      <c r="E3224" s="148">
        <v>292.54000000000002</v>
      </c>
    </row>
    <row r="3225" spans="2:5" ht="22.7" customHeight="1" thickBot="1" x14ac:dyDescent="0.25">
      <c r="B3225" s="142">
        <v>43742</v>
      </c>
      <c r="C3225" s="148">
        <v>235.34</v>
      </c>
      <c r="D3225" s="148">
        <v>336.55</v>
      </c>
      <c r="E3225" s="148">
        <v>292.29000000000002</v>
      </c>
    </row>
    <row r="3226" spans="2:5" ht="22.7" customHeight="1" thickBot="1" x14ac:dyDescent="0.25">
      <c r="B3226" s="142">
        <v>43745</v>
      </c>
      <c r="C3226" s="148">
        <v>235.16</v>
      </c>
      <c r="D3226" s="148">
        <v>336.3</v>
      </c>
      <c r="E3226" s="148">
        <v>292.08</v>
      </c>
    </row>
    <row r="3227" spans="2:5" ht="22.7" customHeight="1" thickBot="1" x14ac:dyDescent="0.25">
      <c r="B3227" s="142">
        <v>43746</v>
      </c>
      <c r="C3227" s="148">
        <v>235.29</v>
      </c>
      <c r="D3227" s="148">
        <v>336.47</v>
      </c>
      <c r="E3227" s="148">
        <v>292.18</v>
      </c>
    </row>
    <row r="3228" spans="2:5" ht="22.7" customHeight="1" thickBot="1" x14ac:dyDescent="0.25">
      <c r="B3228" s="142">
        <v>43747</v>
      </c>
      <c r="C3228" s="148">
        <v>235.2</v>
      </c>
      <c r="D3228" s="148">
        <v>336.79</v>
      </c>
      <c r="E3228" s="148">
        <v>292.11</v>
      </c>
    </row>
    <row r="3229" spans="2:5" ht="22.7" customHeight="1" thickBot="1" x14ac:dyDescent="0.25">
      <c r="B3229" s="142">
        <v>43748</v>
      </c>
      <c r="C3229" s="148">
        <v>233.79</v>
      </c>
      <c r="D3229" s="148">
        <v>334.77</v>
      </c>
      <c r="E3229" s="148">
        <v>290.70999999999998</v>
      </c>
    </row>
    <row r="3230" spans="2:5" ht="22.7" customHeight="1" thickBot="1" x14ac:dyDescent="0.25">
      <c r="B3230" s="142">
        <v>43749</v>
      </c>
      <c r="C3230" s="148">
        <v>234.34</v>
      </c>
      <c r="D3230" s="148">
        <v>335.69</v>
      </c>
      <c r="E3230" s="148">
        <v>291.76</v>
      </c>
    </row>
    <row r="3231" spans="2:5" ht="22.7" customHeight="1" thickBot="1" x14ac:dyDescent="0.25">
      <c r="B3231" s="142">
        <v>43752</v>
      </c>
      <c r="C3231" s="148">
        <v>234.13</v>
      </c>
      <c r="D3231" s="148">
        <v>335.38</v>
      </c>
      <c r="E3231" s="148">
        <v>291.72000000000003</v>
      </c>
    </row>
    <row r="3232" spans="2:5" ht="22.7" customHeight="1" thickBot="1" x14ac:dyDescent="0.25">
      <c r="B3232" s="142">
        <v>43753</v>
      </c>
      <c r="C3232" s="148">
        <v>231.96</v>
      </c>
      <c r="D3232" s="148">
        <v>332.3</v>
      </c>
      <c r="E3232" s="148">
        <v>288.95999999999998</v>
      </c>
    </row>
    <row r="3233" spans="2:5" ht="22.7" customHeight="1" thickBot="1" x14ac:dyDescent="0.25">
      <c r="B3233" s="142">
        <v>43754</v>
      </c>
      <c r="C3233" s="148">
        <v>230.14</v>
      </c>
      <c r="D3233" s="148">
        <v>329.69</v>
      </c>
      <c r="E3233" s="148">
        <v>286.61</v>
      </c>
    </row>
    <row r="3234" spans="2:5" ht="22.7" customHeight="1" thickBot="1" x14ac:dyDescent="0.25">
      <c r="B3234" s="142">
        <v>43755</v>
      </c>
      <c r="C3234" s="148">
        <v>230.11</v>
      </c>
      <c r="D3234" s="148">
        <v>329.64</v>
      </c>
      <c r="E3234" s="148">
        <v>287.10000000000002</v>
      </c>
    </row>
    <row r="3235" spans="2:5" ht="22.7" customHeight="1" thickBot="1" x14ac:dyDescent="0.25">
      <c r="B3235" s="142">
        <v>43756</v>
      </c>
      <c r="C3235" s="148">
        <v>229.47</v>
      </c>
      <c r="D3235" s="148">
        <v>328.73</v>
      </c>
      <c r="E3235" s="148">
        <v>286.64</v>
      </c>
    </row>
    <row r="3236" spans="2:5" ht="22.7" customHeight="1" thickBot="1" x14ac:dyDescent="0.25">
      <c r="B3236" s="142">
        <v>43759</v>
      </c>
      <c r="C3236" s="148">
        <v>230.1</v>
      </c>
      <c r="D3236" s="148">
        <v>329.62</v>
      </c>
      <c r="E3236" s="148">
        <v>287.73</v>
      </c>
    </row>
    <row r="3237" spans="2:5" ht="22.7" customHeight="1" thickBot="1" x14ac:dyDescent="0.25">
      <c r="B3237" s="142">
        <v>43760</v>
      </c>
      <c r="C3237" s="148">
        <v>230.19</v>
      </c>
      <c r="D3237" s="148">
        <v>329.75</v>
      </c>
      <c r="E3237" s="148">
        <v>287.79000000000002</v>
      </c>
    </row>
    <row r="3238" spans="2:5" ht="22.7" customHeight="1" thickBot="1" x14ac:dyDescent="0.25">
      <c r="B3238" s="142">
        <v>43761</v>
      </c>
      <c r="C3238" s="148">
        <v>230.3</v>
      </c>
      <c r="D3238" s="148">
        <v>329.92</v>
      </c>
      <c r="E3238" s="148">
        <v>287.5</v>
      </c>
    </row>
    <row r="3239" spans="2:5" ht="22.7" customHeight="1" thickBot="1" x14ac:dyDescent="0.25">
      <c r="B3239" s="142">
        <v>43762</v>
      </c>
      <c r="C3239" s="148">
        <v>230.17</v>
      </c>
      <c r="D3239" s="148">
        <v>329.72</v>
      </c>
      <c r="E3239" s="148">
        <v>287.51</v>
      </c>
    </row>
    <row r="3240" spans="2:5" ht="22.7" customHeight="1" thickBot="1" x14ac:dyDescent="0.25">
      <c r="B3240" s="142">
        <v>43763</v>
      </c>
      <c r="C3240" s="148">
        <v>230.1</v>
      </c>
      <c r="D3240" s="148">
        <v>329.62</v>
      </c>
      <c r="E3240" s="148">
        <v>286.77</v>
      </c>
    </row>
    <row r="3241" spans="2:5" ht="22.7" customHeight="1" thickBot="1" x14ac:dyDescent="0.25">
      <c r="B3241" s="142">
        <v>43766</v>
      </c>
      <c r="C3241" s="148">
        <v>230.81</v>
      </c>
      <c r="D3241" s="148">
        <v>330.65</v>
      </c>
      <c r="E3241" s="148">
        <v>287.27999999999997</v>
      </c>
    </row>
    <row r="3242" spans="2:5" ht="22.7" customHeight="1" thickBot="1" x14ac:dyDescent="0.25">
      <c r="B3242" s="142">
        <v>43767</v>
      </c>
      <c r="C3242" s="148">
        <v>230.81</v>
      </c>
      <c r="D3242" s="148">
        <v>330.65</v>
      </c>
      <c r="E3242" s="148">
        <v>287.48</v>
      </c>
    </row>
    <row r="3243" spans="2:5" ht="22.7" customHeight="1" thickBot="1" x14ac:dyDescent="0.25">
      <c r="B3243" s="142">
        <v>43768</v>
      </c>
      <c r="C3243" s="148">
        <v>230.76</v>
      </c>
      <c r="D3243" s="148">
        <v>330.57</v>
      </c>
      <c r="E3243" s="148">
        <v>287.66000000000003</v>
      </c>
    </row>
    <row r="3244" spans="2:5" ht="22.7" customHeight="1" thickBot="1" x14ac:dyDescent="0.25">
      <c r="B3244" s="142">
        <v>43769</v>
      </c>
      <c r="C3244" s="148">
        <v>231.32</v>
      </c>
      <c r="D3244" s="148">
        <v>331.38</v>
      </c>
      <c r="E3244" s="148">
        <v>289.07</v>
      </c>
    </row>
    <row r="3245" spans="2:5" ht="22.7" customHeight="1" thickBot="1" x14ac:dyDescent="0.25">
      <c r="B3245" s="142">
        <v>43773</v>
      </c>
      <c r="C3245" s="148">
        <v>231.29</v>
      </c>
      <c r="D3245" s="148">
        <v>331.33</v>
      </c>
      <c r="E3245" s="148">
        <v>289.08999999999997</v>
      </c>
    </row>
    <row r="3246" spans="2:5" ht="22.7" customHeight="1" thickBot="1" x14ac:dyDescent="0.25">
      <c r="B3246" s="142">
        <v>43774</v>
      </c>
      <c r="C3246" s="148">
        <v>231.52</v>
      </c>
      <c r="D3246" s="148">
        <v>331.66</v>
      </c>
      <c r="E3246" s="148">
        <v>288.72000000000003</v>
      </c>
    </row>
    <row r="3247" spans="2:5" ht="22.7" customHeight="1" thickBot="1" x14ac:dyDescent="0.25">
      <c r="B3247" s="142">
        <v>43775</v>
      </c>
      <c r="C3247" s="148">
        <v>231.99</v>
      </c>
      <c r="D3247" s="148">
        <v>332.33</v>
      </c>
      <c r="E3247" s="148">
        <v>288.83</v>
      </c>
    </row>
    <row r="3248" spans="2:5" ht="22.7" customHeight="1" thickBot="1" x14ac:dyDescent="0.25">
      <c r="B3248" s="142">
        <v>43777</v>
      </c>
      <c r="C3248" s="148">
        <v>232.01</v>
      </c>
      <c r="D3248" s="148">
        <v>332.36</v>
      </c>
      <c r="E3248" s="148">
        <v>288.58999999999997</v>
      </c>
    </row>
    <row r="3249" spans="2:5" ht="22.7" customHeight="1" thickBot="1" x14ac:dyDescent="0.25">
      <c r="B3249" s="142">
        <v>43780</v>
      </c>
      <c r="C3249" s="148">
        <v>232.01</v>
      </c>
      <c r="D3249" s="148">
        <v>332.36</v>
      </c>
      <c r="E3249" s="148">
        <v>288.26</v>
      </c>
    </row>
    <row r="3250" spans="2:5" ht="22.7" customHeight="1" thickBot="1" x14ac:dyDescent="0.25">
      <c r="B3250" s="142">
        <v>43781</v>
      </c>
      <c r="C3250" s="148">
        <v>232.22</v>
      </c>
      <c r="D3250" s="148">
        <v>332.67</v>
      </c>
      <c r="E3250" s="148">
        <v>288.51</v>
      </c>
    </row>
    <row r="3251" spans="2:5" ht="22.7" customHeight="1" thickBot="1" x14ac:dyDescent="0.25">
      <c r="B3251" s="142">
        <v>43782</v>
      </c>
      <c r="C3251" s="148">
        <v>232.37</v>
      </c>
      <c r="D3251" s="148">
        <v>332.88</v>
      </c>
      <c r="E3251" s="148">
        <v>288.41000000000003</v>
      </c>
    </row>
    <row r="3252" spans="2:5" ht="22.7" customHeight="1" thickBot="1" x14ac:dyDescent="0.25">
      <c r="B3252" s="142">
        <v>43783</v>
      </c>
      <c r="C3252" s="148">
        <v>231.86</v>
      </c>
      <c r="D3252" s="148">
        <v>332.15</v>
      </c>
      <c r="E3252" s="148">
        <v>287.5</v>
      </c>
    </row>
    <row r="3253" spans="2:5" ht="22.7" customHeight="1" thickBot="1" x14ac:dyDescent="0.25">
      <c r="B3253" s="142">
        <v>43784</v>
      </c>
      <c r="C3253" s="148">
        <v>230.64</v>
      </c>
      <c r="D3253" s="148">
        <v>330.39</v>
      </c>
      <c r="E3253" s="148">
        <v>286.17</v>
      </c>
    </row>
    <row r="3254" spans="2:5" ht="22.7" customHeight="1" thickBot="1" x14ac:dyDescent="0.25">
      <c r="B3254" s="142">
        <v>43787</v>
      </c>
      <c r="C3254" s="148">
        <v>230.52</v>
      </c>
      <c r="D3254" s="148">
        <v>330.23</v>
      </c>
      <c r="E3254" s="148">
        <v>286.51</v>
      </c>
    </row>
    <row r="3255" spans="2:5" ht="22.7" customHeight="1" thickBot="1" x14ac:dyDescent="0.25">
      <c r="B3255" s="142">
        <v>43788</v>
      </c>
      <c r="C3255" s="148">
        <v>230.51</v>
      </c>
      <c r="D3255" s="148">
        <v>330.22</v>
      </c>
      <c r="E3255" s="148">
        <v>286.48</v>
      </c>
    </row>
    <row r="3256" spans="2:5" ht="22.7" customHeight="1" thickBot="1" x14ac:dyDescent="0.25">
      <c r="B3256" s="142">
        <v>43789</v>
      </c>
      <c r="C3256" s="148">
        <v>230.41</v>
      </c>
      <c r="D3256" s="148">
        <v>330.07</v>
      </c>
      <c r="E3256" s="148">
        <v>286.27999999999997</v>
      </c>
    </row>
    <row r="3257" spans="2:5" ht="22.7" customHeight="1" thickBot="1" x14ac:dyDescent="0.25">
      <c r="B3257" s="142">
        <v>43790</v>
      </c>
      <c r="C3257" s="148">
        <v>231.08</v>
      </c>
      <c r="D3257" s="148">
        <v>331.03</v>
      </c>
      <c r="E3257" s="148">
        <v>287.06</v>
      </c>
    </row>
    <row r="3258" spans="2:5" ht="22.7" customHeight="1" thickBot="1" x14ac:dyDescent="0.25">
      <c r="B3258" s="142">
        <v>43791</v>
      </c>
      <c r="C3258" s="148">
        <v>231.49</v>
      </c>
      <c r="D3258" s="148">
        <v>331.62</v>
      </c>
      <c r="E3258" s="148">
        <v>287.26</v>
      </c>
    </row>
    <row r="3259" spans="2:5" ht="22.7" customHeight="1" thickBot="1" x14ac:dyDescent="0.25">
      <c r="B3259" s="142">
        <v>43794</v>
      </c>
      <c r="C3259" s="148">
        <v>232.01</v>
      </c>
      <c r="D3259" s="148">
        <v>332.36</v>
      </c>
      <c r="E3259" s="148">
        <v>287.32</v>
      </c>
    </row>
    <row r="3260" spans="2:5" ht="22.7" customHeight="1" thickBot="1" x14ac:dyDescent="0.25">
      <c r="B3260" s="142">
        <v>43795</v>
      </c>
      <c r="C3260" s="148">
        <v>231.79</v>
      </c>
      <c r="D3260" s="148">
        <v>332.04</v>
      </c>
      <c r="E3260" s="148">
        <v>286.89999999999998</v>
      </c>
    </row>
    <row r="3261" spans="2:5" ht="22.7" customHeight="1" thickBot="1" x14ac:dyDescent="0.25">
      <c r="B3261" s="142">
        <v>43796</v>
      </c>
      <c r="C3261" s="148">
        <v>230.57</v>
      </c>
      <c r="D3261" s="148">
        <v>331.68</v>
      </c>
      <c r="E3261" s="148">
        <v>286.48</v>
      </c>
    </row>
    <row r="3262" spans="2:5" ht="22.7" customHeight="1" thickBot="1" x14ac:dyDescent="0.25">
      <c r="B3262" s="142">
        <v>43797</v>
      </c>
      <c r="C3262" s="148">
        <v>230.69</v>
      </c>
      <c r="D3262" s="148">
        <v>331.86</v>
      </c>
      <c r="E3262" s="148">
        <v>286.47000000000003</v>
      </c>
    </row>
    <row r="3263" spans="2:5" ht="22.7" customHeight="1" thickBot="1" x14ac:dyDescent="0.25">
      <c r="B3263" s="142">
        <v>43798</v>
      </c>
      <c r="C3263" s="148">
        <v>230.75</v>
      </c>
      <c r="D3263" s="148">
        <v>331.97</v>
      </c>
      <c r="E3263" s="148">
        <v>286.57</v>
      </c>
    </row>
    <row r="3264" spans="2:5" ht="22.7" customHeight="1" thickBot="1" x14ac:dyDescent="0.25">
      <c r="B3264" s="142">
        <v>43801</v>
      </c>
      <c r="C3264" s="148">
        <v>230.07</v>
      </c>
      <c r="D3264" s="148">
        <v>331</v>
      </c>
      <c r="E3264" s="148">
        <v>285.82</v>
      </c>
    </row>
    <row r="3265" spans="2:5" ht="22.7" customHeight="1" thickBot="1" x14ac:dyDescent="0.25">
      <c r="B3265" s="142">
        <v>43802</v>
      </c>
      <c r="C3265" s="148">
        <v>230.03</v>
      </c>
      <c r="D3265" s="148">
        <v>330.95</v>
      </c>
      <c r="E3265" s="148">
        <v>286.48</v>
      </c>
    </row>
    <row r="3266" spans="2:5" ht="22.7" customHeight="1" thickBot="1" x14ac:dyDescent="0.25">
      <c r="B3266" s="142">
        <v>43803</v>
      </c>
      <c r="C3266" s="148">
        <v>230.21</v>
      </c>
      <c r="D3266" s="148">
        <v>331.27</v>
      </c>
      <c r="E3266" s="148">
        <v>286.77</v>
      </c>
    </row>
    <row r="3267" spans="2:5" ht="22.7" customHeight="1" thickBot="1" x14ac:dyDescent="0.25">
      <c r="B3267" s="142">
        <v>43804</v>
      </c>
      <c r="C3267" s="148">
        <v>230.3</v>
      </c>
      <c r="D3267" s="148">
        <v>331.39</v>
      </c>
      <c r="E3267" s="148">
        <v>287.01</v>
      </c>
    </row>
    <row r="3268" spans="2:5" ht="22.7" customHeight="1" thickBot="1" x14ac:dyDescent="0.25">
      <c r="B3268" s="142">
        <v>43805</v>
      </c>
      <c r="C3268" s="148">
        <v>230.1</v>
      </c>
      <c r="D3268" s="148">
        <v>331.11</v>
      </c>
      <c r="E3268" s="148">
        <v>286.77</v>
      </c>
    </row>
    <row r="3269" spans="2:5" ht="22.7" customHeight="1" thickBot="1" x14ac:dyDescent="0.25">
      <c r="B3269" s="142">
        <v>43808</v>
      </c>
      <c r="C3269" s="148">
        <v>230.11</v>
      </c>
      <c r="D3269" s="148">
        <v>331.12</v>
      </c>
      <c r="E3269" s="148">
        <v>286.33999999999997</v>
      </c>
    </row>
    <row r="3270" spans="2:5" ht="22.7" customHeight="1" thickBot="1" x14ac:dyDescent="0.25">
      <c r="B3270" s="142">
        <v>43809</v>
      </c>
      <c r="C3270" s="148">
        <v>231.14</v>
      </c>
      <c r="D3270" s="148">
        <v>332.6</v>
      </c>
      <c r="E3270" s="148">
        <v>287.70999999999998</v>
      </c>
    </row>
    <row r="3271" spans="2:5" ht="22.7" customHeight="1" thickBot="1" x14ac:dyDescent="0.25">
      <c r="B3271" s="142">
        <v>43810</v>
      </c>
      <c r="C3271" s="148">
        <v>231.53</v>
      </c>
      <c r="D3271" s="148">
        <v>333.16</v>
      </c>
      <c r="E3271" s="148">
        <v>288.54000000000002</v>
      </c>
    </row>
    <row r="3272" spans="2:5" ht="22.7" customHeight="1" thickBot="1" x14ac:dyDescent="0.25">
      <c r="B3272" s="142">
        <v>43811</v>
      </c>
      <c r="C3272" s="148">
        <v>232.5</v>
      </c>
      <c r="D3272" s="148">
        <v>334.56</v>
      </c>
      <c r="E3272" s="148">
        <v>290.32</v>
      </c>
    </row>
    <row r="3273" spans="2:5" ht="22.7" customHeight="1" thickBot="1" x14ac:dyDescent="0.25">
      <c r="B3273" s="142">
        <v>43812</v>
      </c>
      <c r="C3273" s="148">
        <v>232.47</v>
      </c>
      <c r="D3273" s="148">
        <v>334.52</v>
      </c>
      <c r="E3273" s="148">
        <v>290.67</v>
      </c>
    </row>
    <row r="3274" spans="2:5" ht="22.7" customHeight="1" thickBot="1" x14ac:dyDescent="0.25">
      <c r="B3274" s="142">
        <v>43815</v>
      </c>
      <c r="C3274" s="148">
        <v>234.28</v>
      </c>
      <c r="D3274" s="148">
        <v>337.15</v>
      </c>
      <c r="E3274" s="148">
        <v>292.26</v>
      </c>
    </row>
    <row r="3275" spans="2:5" ht="22.7" customHeight="1" thickBot="1" x14ac:dyDescent="0.25">
      <c r="B3275" s="142">
        <v>43816</v>
      </c>
      <c r="C3275" s="148">
        <v>233.86</v>
      </c>
      <c r="D3275" s="148">
        <v>336.54</v>
      </c>
      <c r="E3275" s="148">
        <v>291.93</v>
      </c>
    </row>
    <row r="3276" spans="2:5" ht="22.7" customHeight="1" thickBot="1" x14ac:dyDescent="0.25">
      <c r="B3276" s="142">
        <v>43817</v>
      </c>
      <c r="C3276" s="148">
        <v>233.77</v>
      </c>
      <c r="D3276" s="148">
        <v>336.82</v>
      </c>
      <c r="E3276" s="148">
        <v>291.92</v>
      </c>
    </row>
    <row r="3277" spans="2:5" ht="22.7" customHeight="1" thickBot="1" x14ac:dyDescent="0.25">
      <c r="B3277" s="142">
        <v>43818</v>
      </c>
      <c r="C3277" s="148">
        <v>234.02</v>
      </c>
      <c r="D3277" s="148">
        <v>337.18</v>
      </c>
      <c r="E3277" s="148">
        <v>292.18</v>
      </c>
    </row>
    <row r="3278" spans="2:5" ht="22.7" customHeight="1" thickBot="1" x14ac:dyDescent="0.25">
      <c r="B3278" s="142">
        <v>43819</v>
      </c>
      <c r="C3278" s="148">
        <v>234.24</v>
      </c>
      <c r="D3278" s="148">
        <v>337.49</v>
      </c>
      <c r="E3278" s="148">
        <v>292.27</v>
      </c>
    </row>
    <row r="3279" spans="2:5" ht="22.7" customHeight="1" thickBot="1" x14ac:dyDescent="0.25">
      <c r="B3279" s="142">
        <v>43822</v>
      </c>
      <c r="C3279" s="148">
        <v>234.18</v>
      </c>
      <c r="D3279" s="148">
        <v>337.62</v>
      </c>
      <c r="E3279" s="148">
        <v>291.98</v>
      </c>
    </row>
    <row r="3280" spans="2:5" ht="22.7" customHeight="1" thickBot="1" x14ac:dyDescent="0.25">
      <c r="B3280" s="142">
        <v>43823</v>
      </c>
      <c r="C3280" s="148">
        <v>233.64</v>
      </c>
      <c r="D3280" s="148">
        <v>337.92</v>
      </c>
      <c r="E3280" s="148">
        <v>292.32</v>
      </c>
    </row>
    <row r="3281" spans="2:5" ht="22.7" customHeight="1" thickBot="1" x14ac:dyDescent="0.25">
      <c r="B3281" s="142">
        <v>43825</v>
      </c>
      <c r="C3281" s="148">
        <v>234.53</v>
      </c>
      <c r="D3281" s="148">
        <v>339.21</v>
      </c>
      <c r="E3281" s="148">
        <v>293.44</v>
      </c>
    </row>
    <row r="3282" spans="2:5" ht="22.7" customHeight="1" thickBot="1" x14ac:dyDescent="0.25">
      <c r="B3282" s="142">
        <v>43826</v>
      </c>
      <c r="C3282" s="148">
        <v>234.8</v>
      </c>
      <c r="D3282" s="148">
        <v>339.6</v>
      </c>
      <c r="E3282" s="148">
        <v>294.37</v>
      </c>
    </row>
    <row r="3283" spans="2:5" ht="22.7" customHeight="1" thickBot="1" x14ac:dyDescent="0.25">
      <c r="B3283" s="142">
        <v>43833</v>
      </c>
      <c r="C3283" s="148">
        <v>235.18</v>
      </c>
      <c r="D3283" s="148">
        <v>340.15</v>
      </c>
      <c r="E3283" s="148">
        <v>295.48</v>
      </c>
    </row>
    <row r="3284" spans="2:5" ht="22.7" customHeight="1" thickBot="1" x14ac:dyDescent="0.25">
      <c r="B3284" s="142">
        <v>43836</v>
      </c>
      <c r="C3284" s="148">
        <v>235.54</v>
      </c>
      <c r="D3284" s="148">
        <v>340.66</v>
      </c>
      <c r="E3284" s="148">
        <v>295.85000000000002</v>
      </c>
    </row>
    <row r="3285" spans="2:5" ht="22.7" customHeight="1" thickBot="1" x14ac:dyDescent="0.25">
      <c r="B3285" s="142">
        <v>43837</v>
      </c>
      <c r="C3285" s="148">
        <v>235.63</v>
      </c>
      <c r="D3285" s="148">
        <v>341</v>
      </c>
      <c r="E3285" s="148">
        <v>296.58999999999997</v>
      </c>
    </row>
    <row r="3286" spans="2:5" ht="22.7" customHeight="1" thickBot="1" x14ac:dyDescent="0.25">
      <c r="B3286" s="142">
        <v>43838</v>
      </c>
      <c r="C3286" s="148">
        <v>236.39</v>
      </c>
      <c r="D3286" s="148">
        <v>342.11</v>
      </c>
      <c r="E3286" s="148">
        <v>297.04000000000002</v>
      </c>
    </row>
    <row r="3287" spans="2:5" ht="22.7" customHeight="1" thickBot="1" x14ac:dyDescent="0.25">
      <c r="B3287" s="142">
        <v>43839</v>
      </c>
      <c r="C3287" s="148">
        <v>236.34</v>
      </c>
      <c r="D3287" s="148">
        <v>342.03</v>
      </c>
      <c r="E3287" s="148">
        <v>296.38</v>
      </c>
    </row>
    <row r="3288" spans="2:5" ht="22.7" customHeight="1" thickBot="1" x14ac:dyDescent="0.25">
      <c r="B3288" s="142">
        <v>43840</v>
      </c>
      <c r="C3288" s="148">
        <v>236.19</v>
      </c>
      <c r="D3288" s="148">
        <v>341.82</v>
      </c>
      <c r="E3288" s="148">
        <v>296.13</v>
      </c>
    </row>
    <row r="3289" spans="2:5" ht="22.7" customHeight="1" thickBot="1" x14ac:dyDescent="0.25">
      <c r="B3289" s="142">
        <v>43843</v>
      </c>
      <c r="C3289" s="148">
        <v>236.47</v>
      </c>
      <c r="D3289" s="148">
        <v>342.22</v>
      </c>
      <c r="E3289" s="148">
        <v>296.89</v>
      </c>
    </row>
    <row r="3290" spans="2:5" ht="22.7" customHeight="1" thickBot="1" x14ac:dyDescent="0.25">
      <c r="B3290" s="142">
        <v>43844</v>
      </c>
      <c r="C3290" s="148">
        <v>235.94</v>
      </c>
      <c r="D3290" s="148">
        <v>341.45</v>
      </c>
      <c r="E3290" s="148">
        <v>296.32</v>
      </c>
    </row>
    <row r="3291" spans="2:5" ht="22.7" customHeight="1" thickBot="1" x14ac:dyDescent="0.25">
      <c r="B3291" s="142">
        <v>43845</v>
      </c>
      <c r="C3291" s="148">
        <v>235.82</v>
      </c>
      <c r="D3291" s="148">
        <v>341.38</v>
      </c>
      <c r="E3291" s="148">
        <v>296.18</v>
      </c>
    </row>
    <row r="3292" spans="2:5" ht="22.7" customHeight="1" thickBot="1" x14ac:dyDescent="0.25">
      <c r="B3292" s="142">
        <v>43846</v>
      </c>
      <c r="C3292" s="148">
        <v>235.8</v>
      </c>
      <c r="D3292" s="148">
        <v>341.35</v>
      </c>
      <c r="E3292" s="148">
        <v>296.5</v>
      </c>
    </row>
    <row r="3293" spans="2:5" ht="22.7" customHeight="1" thickBot="1" x14ac:dyDescent="0.25">
      <c r="B3293" s="142">
        <v>43847</v>
      </c>
      <c r="C3293" s="148">
        <v>235.64</v>
      </c>
      <c r="D3293" s="148">
        <v>341.12</v>
      </c>
      <c r="E3293" s="148">
        <v>295.81</v>
      </c>
    </row>
    <row r="3294" spans="2:5" ht="22.7" customHeight="1" thickBot="1" x14ac:dyDescent="0.25">
      <c r="B3294" s="142">
        <v>43850</v>
      </c>
      <c r="C3294" s="148">
        <v>235.82</v>
      </c>
      <c r="D3294" s="148">
        <v>341.37</v>
      </c>
      <c r="E3294" s="148">
        <v>295.32</v>
      </c>
    </row>
    <row r="3295" spans="2:5" ht="22.7" customHeight="1" thickBot="1" x14ac:dyDescent="0.25">
      <c r="B3295" s="142">
        <v>43851</v>
      </c>
      <c r="C3295" s="148">
        <v>235.69</v>
      </c>
      <c r="D3295" s="148">
        <v>341.18</v>
      </c>
      <c r="E3295" s="148">
        <v>295.14</v>
      </c>
    </row>
    <row r="3296" spans="2:5" ht="22.7" customHeight="1" thickBot="1" x14ac:dyDescent="0.25">
      <c r="B3296" s="142">
        <v>43852</v>
      </c>
      <c r="C3296" s="148">
        <v>235.08</v>
      </c>
      <c r="D3296" s="148">
        <v>340.31</v>
      </c>
      <c r="E3296" s="148">
        <v>294.04000000000002</v>
      </c>
    </row>
    <row r="3297" spans="2:5" ht="22.7" customHeight="1" thickBot="1" x14ac:dyDescent="0.25">
      <c r="B3297" s="142">
        <v>43853</v>
      </c>
      <c r="C3297" s="148">
        <v>236.1</v>
      </c>
      <c r="D3297" s="148">
        <v>341.78</v>
      </c>
      <c r="E3297" s="148">
        <v>295.33999999999997</v>
      </c>
    </row>
    <row r="3298" spans="2:5" ht="22.7" customHeight="1" thickBot="1" x14ac:dyDescent="0.25">
      <c r="B3298" s="142">
        <v>43854</v>
      </c>
      <c r="C3298" s="148">
        <v>236.62</v>
      </c>
      <c r="D3298" s="148">
        <v>342.53</v>
      </c>
      <c r="E3298" s="148">
        <v>295.35000000000002</v>
      </c>
    </row>
    <row r="3299" spans="2:5" ht="22.7" customHeight="1" thickBot="1" x14ac:dyDescent="0.25">
      <c r="B3299" s="142">
        <v>43857</v>
      </c>
      <c r="C3299" s="148">
        <v>235.21</v>
      </c>
      <c r="D3299" s="148">
        <v>340.5</v>
      </c>
      <c r="E3299" s="148">
        <v>293.01</v>
      </c>
    </row>
    <row r="3300" spans="2:5" ht="22.7" customHeight="1" thickBot="1" x14ac:dyDescent="0.25">
      <c r="B3300" s="142">
        <v>43858</v>
      </c>
      <c r="C3300" s="148">
        <v>236.43</v>
      </c>
      <c r="D3300" s="148">
        <v>342.31</v>
      </c>
      <c r="E3300" s="148">
        <v>294.47000000000003</v>
      </c>
    </row>
    <row r="3301" spans="2:5" ht="22.7" customHeight="1" thickBot="1" x14ac:dyDescent="0.25">
      <c r="B3301" s="142">
        <v>43859</v>
      </c>
      <c r="C3301" s="148">
        <v>236.37</v>
      </c>
      <c r="D3301" s="148">
        <v>342.23</v>
      </c>
      <c r="E3301" s="148">
        <v>294.27999999999997</v>
      </c>
    </row>
    <row r="3302" spans="2:5" ht="22.7" customHeight="1" thickBot="1" x14ac:dyDescent="0.25">
      <c r="B3302" s="142">
        <v>43860</v>
      </c>
      <c r="C3302" s="148">
        <v>236.87</v>
      </c>
      <c r="D3302" s="148">
        <v>342.94</v>
      </c>
      <c r="E3302" s="148">
        <v>294.91000000000003</v>
      </c>
    </row>
    <row r="3303" spans="2:5" ht="22.7" customHeight="1" thickBot="1" x14ac:dyDescent="0.25">
      <c r="B3303" s="142">
        <v>43861</v>
      </c>
      <c r="C3303" s="148">
        <v>236.37</v>
      </c>
      <c r="D3303" s="148">
        <v>342.22</v>
      </c>
      <c r="E3303" s="148">
        <v>294.3</v>
      </c>
    </row>
    <row r="3304" spans="2:5" ht="22.7" customHeight="1" thickBot="1" x14ac:dyDescent="0.25">
      <c r="B3304" s="142">
        <v>43864</v>
      </c>
      <c r="C3304" s="148">
        <v>235.88</v>
      </c>
      <c r="D3304" s="148">
        <v>341.51</v>
      </c>
      <c r="E3304" s="148">
        <v>294.54000000000002</v>
      </c>
    </row>
    <row r="3305" spans="2:5" ht="22.7" customHeight="1" thickBot="1" x14ac:dyDescent="0.25">
      <c r="B3305" s="142">
        <v>43865</v>
      </c>
      <c r="C3305" s="148">
        <v>236.99</v>
      </c>
      <c r="D3305" s="148">
        <v>343.12</v>
      </c>
      <c r="E3305" s="148">
        <v>295.41000000000003</v>
      </c>
    </row>
    <row r="3306" spans="2:5" ht="22.7" customHeight="1" thickBot="1" x14ac:dyDescent="0.25">
      <c r="B3306" s="142">
        <v>43866</v>
      </c>
      <c r="C3306" s="148">
        <v>237.46</v>
      </c>
      <c r="D3306" s="148">
        <v>343.8</v>
      </c>
      <c r="E3306" s="148">
        <v>295.45999999999998</v>
      </c>
    </row>
    <row r="3307" spans="2:5" ht="22.7" customHeight="1" thickBot="1" x14ac:dyDescent="0.25">
      <c r="B3307" s="142">
        <v>43867</v>
      </c>
      <c r="C3307" s="148">
        <v>237.25</v>
      </c>
      <c r="D3307" s="148">
        <v>343.5</v>
      </c>
      <c r="E3307" s="148">
        <v>294.39999999999998</v>
      </c>
    </row>
    <row r="3308" spans="2:5" ht="22.7" customHeight="1" thickBot="1" x14ac:dyDescent="0.25">
      <c r="B3308" s="142">
        <v>43868</v>
      </c>
      <c r="C3308" s="148">
        <v>238.21</v>
      </c>
      <c r="D3308" s="148">
        <v>344.88</v>
      </c>
      <c r="E3308" s="148">
        <v>295.7</v>
      </c>
    </row>
    <row r="3309" spans="2:5" ht="22.7" customHeight="1" thickBot="1" x14ac:dyDescent="0.25">
      <c r="B3309" s="142">
        <v>43871</v>
      </c>
      <c r="C3309" s="148">
        <v>238.5</v>
      </c>
      <c r="D3309" s="148">
        <v>345.3</v>
      </c>
      <c r="E3309" s="148">
        <v>294.92</v>
      </c>
    </row>
    <row r="3310" spans="2:5" ht="22.7" customHeight="1" thickBot="1" x14ac:dyDescent="0.25">
      <c r="B3310" s="142">
        <v>43872</v>
      </c>
      <c r="C3310" s="148">
        <v>238.3</v>
      </c>
      <c r="D3310" s="148">
        <v>345.03</v>
      </c>
      <c r="E3310" s="148">
        <v>294.04000000000002</v>
      </c>
    </row>
    <row r="3311" spans="2:5" ht="22.7" customHeight="1" thickBot="1" x14ac:dyDescent="0.25">
      <c r="B3311" s="142">
        <v>43873</v>
      </c>
      <c r="C3311" s="148">
        <v>239.1</v>
      </c>
      <c r="D3311" s="148">
        <v>346.17</v>
      </c>
      <c r="E3311" s="148">
        <v>295.02</v>
      </c>
    </row>
    <row r="3312" spans="2:5" ht="22.7" customHeight="1" thickBot="1" x14ac:dyDescent="0.25">
      <c r="B3312" s="142">
        <v>43874</v>
      </c>
      <c r="C3312" s="148">
        <v>238.71</v>
      </c>
      <c r="D3312" s="148">
        <v>345.61</v>
      </c>
      <c r="E3312" s="148">
        <v>293.87</v>
      </c>
    </row>
    <row r="3313" spans="2:5" ht="22.7" customHeight="1" thickBot="1" x14ac:dyDescent="0.25">
      <c r="B3313" s="142">
        <v>43875</v>
      </c>
      <c r="C3313" s="148">
        <v>240.47</v>
      </c>
      <c r="D3313" s="148">
        <v>348.16</v>
      </c>
      <c r="E3313" s="148">
        <v>295.16000000000003</v>
      </c>
    </row>
    <row r="3314" spans="2:5" ht="22.7" customHeight="1" thickBot="1" x14ac:dyDescent="0.25">
      <c r="B3314" s="142">
        <v>43878</v>
      </c>
      <c r="C3314" s="148">
        <v>241.03</v>
      </c>
      <c r="D3314" s="148">
        <v>348.97</v>
      </c>
      <c r="E3314" s="148">
        <v>295.95</v>
      </c>
    </row>
    <row r="3315" spans="2:5" ht="22.7" customHeight="1" thickBot="1" x14ac:dyDescent="0.25">
      <c r="B3315" s="142">
        <v>43879</v>
      </c>
      <c r="C3315" s="148">
        <v>241.8</v>
      </c>
      <c r="D3315" s="148">
        <v>350.08</v>
      </c>
      <c r="E3315" s="148">
        <v>296.81</v>
      </c>
    </row>
    <row r="3316" spans="2:5" ht="22.7" customHeight="1" thickBot="1" x14ac:dyDescent="0.25">
      <c r="B3316" s="142">
        <v>43880</v>
      </c>
      <c r="C3316" s="148">
        <v>242.88</v>
      </c>
      <c r="D3316" s="148">
        <v>351.66</v>
      </c>
      <c r="E3316" s="148">
        <v>297.52999999999997</v>
      </c>
    </row>
    <row r="3317" spans="2:5" ht="22.7" customHeight="1" thickBot="1" x14ac:dyDescent="0.25">
      <c r="B3317" s="142">
        <v>43881</v>
      </c>
      <c r="C3317" s="148">
        <v>243.59</v>
      </c>
      <c r="D3317" s="148">
        <v>352.67</v>
      </c>
      <c r="E3317" s="148">
        <v>298.14999999999998</v>
      </c>
    </row>
    <row r="3318" spans="2:5" ht="22.7" customHeight="1" thickBot="1" x14ac:dyDescent="0.25">
      <c r="B3318" s="142">
        <v>43885</v>
      </c>
      <c r="C3318" s="148">
        <v>242.21</v>
      </c>
      <c r="D3318" s="148">
        <v>350.7</v>
      </c>
      <c r="E3318" s="148">
        <v>295.95999999999998</v>
      </c>
    </row>
    <row r="3319" spans="2:5" ht="22.7" customHeight="1" thickBot="1" x14ac:dyDescent="0.25">
      <c r="B3319" s="142">
        <v>43886</v>
      </c>
      <c r="C3319" s="148">
        <v>240.44</v>
      </c>
      <c r="D3319" s="148">
        <v>348.13</v>
      </c>
      <c r="E3319" s="148">
        <v>293.76</v>
      </c>
    </row>
    <row r="3320" spans="2:5" ht="22.7" customHeight="1" thickBot="1" x14ac:dyDescent="0.25">
      <c r="B3320" s="142">
        <v>43887</v>
      </c>
      <c r="C3320" s="148">
        <v>240.46</v>
      </c>
      <c r="D3320" s="148">
        <v>348.17</v>
      </c>
      <c r="E3320" s="148">
        <v>293.74</v>
      </c>
    </row>
    <row r="3321" spans="2:5" ht="22.7" customHeight="1" thickBot="1" x14ac:dyDescent="0.25">
      <c r="B3321" s="142">
        <v>43888</v>
      </c>
      <c r="C3321" s="148">
        <v>240.11</v>
      </c>
      <c r="D3321" s="148">
        <v>348.08</v>
      </c>
      <c r="E3321" s="148">
        <v>293.89</v>
      </c>
    </row>
    <row r="3322" spans="2:5" ht="22.7" customHeight="1" thickBot="1" x14ac:dyDescent="0.25">
      <c r="B3322" s="142">
        <v>43889</v>
      </c>
      <c r="C3322" s="148">
        <v>241.53</v>
      </c>
      <c r="D3322" s="148">
        <v>350.13</v>
      </c>
      <c r="E3322" s="148">
        <v>296.14</v>
      </c>
    </row>
    <row r="3323" spans="2:5" ht="22.7" customHeight="1" thickBot="1" x14ac:dyDescent="0.25">
      <c r="B3323" s="142">
        <v>43892</v>
      </c>
      <c r="C3323" s="148">
        <v>240.07</v>
      </c>
      <c r="D3323" s="148">
        <v>348.01</v>
      </c>
      <c r="E3323" s="148">
        <v>295.11</v>
      </c>
    </row>
    <row r="3324" spans="2:5" ht="22.7" customHeight="1" thickBot="1" x14ac:dyDescent="0.25">
      <c r="B3324" s="142">
        <v>43893</v>
      </c>
      <c r="C3324" s="148">
        <v>239.95</v>
      </c>
      <c r="D3324" s="148">
        <v>347.84</v>
      </c>
      <c r="E3324" s="148">
        <v>295.89</v>
      </c>
    </row>
    <row r="3325" spans="2:5" ht="22.7" customHeight="1" thickBot="1" x14ac:dyDescent="0.25">
      <c r="B3325" s="142">
        <v>43894</v>
      </c>
      <c r="C3325" s="148">
        <v>241.22</v>
      </c>
      <c r="D3325" s="148">
        <v>349.68</v>
      </c>
      <c r="E3325" s="148">
        <v>297.37</v>
      </c>
    </row>
    <row r="3326" spans="2:5" ht="22.7" customHeight="1" thickBot="1" x14ac:dyDescent="0.25">
      <c r="B3326" s="142">
        <v>43895</v>
      </c>
      <c r="C3326" s="148">
        <v>239.95</v>
      </c>
      <c r="D3326" s="148">
        <v>347.85</v>
      </c>
      <c r="E3326" s="148">
        <v>295.44</v>
      </c>
    </row>
    <row r="3327" spans="2:5" ht="22.7" customHeight="1" thickBot="1" x14ac:dyDescent="0.25">
      <c r="B3327" s="142">
        <v>43896</v>
      </c>
      <c r="C3327" s="148">
        <v>239.49</v>
      </c>
      <c r="D3327" s="148">
        <v>347.17</v>
      </c>
      <c r="E3327" s="148">
        <v>295.98</v>
      </c>
    </row>
    <row r="3328" spans="2:5" ht="22.7" customHeight="1" thickBot="1" x14ac:dyDescent="0.25">
      <c r="B3328" s="142">
        <v>43899</v>
      </c>
      <c r="C3328" s="148">
        <v>236.12</v>
      </c>
      <c r="D3328" s="148">
        <v>342.28</v>
      </c>
      <c r="E3328" s="148">
        <v>293.56</v>
      </c>
    </row>
    <row r="3329" spans="2:5" ht="22.7" customHeight="1" thickBot="1" x14ac:dyDescent="0.25">
      <c r="B3329" s="142">
        <v>43900</v>
      </c>
      <c r="C3329" s="148">
        <v>234.95</v>
      </c>
      <c r="D3329" s="148">
        <v>340.6</v>
      </c>
      <c r="E3329" s="148">
        <v>291.58</v>
      </c>
    </row>
    <row r="3330" spans="2:5" ht="22.7" customHeight="1" thickBot="1" x14ac:dyDescent="0.25">
      <c r="B3330" s="142">
        <v>43901</v>
      </c>
      <c r="C3330" s="148">
        <v>235.83</v>
      </c>
      <c r="D3330" s="148">
        <v>341.87</v>
      </c>
      <c r="E3330" s="148">
        <v>287.27999999999997</v>
      </c>
    </row>
    <row r="3331" spans="2:5" ht="22.7" customHeight="1" thickBot="1" x14ac:dyDescent="0.25">
      <c r="B3331" s="142">
        <v>43903</v>
      </c>
      <c r="C3331" s="148">
        <v>232.56</v>
      </c>
      <c r="D3331" s="148">
        <v>337.12</v>
      </c>
      <c r="E3331" s="148">
        <v>279.07</v>
      </c>
    </row>
    <row r="3332" spans="2:5" ht="22.7" customHeight="1" thickBot="1" x14ac:dyDescent="0.25">
      <c r="B3332" s="142">
        <v>43906</v>
      </c>
      <c r="C3332" s="148">
        <v>229.11</v>
      </c>
      <c r="D3332" s="148">
        <v>332.13</v>
      </c>
      <c r="E3332" s="148">
        <v>272.98</v>
      </c>
    </row>
    <row r="3333" spans="2:5" ht="22.7" customHeight="1" thickBot="1" x14ac:dyDescent="0.25">
      <c r="B3333" s="142">
        <v>43907</v>
      </c>
      <c r="C3333" s="148">
        <v>226.37</v>
      </c>
      <c r="D3333" s="148">
        <v>328.16</v>
      </c>
      <c r="E3333" s="148">
        <v>268.87</v>
      </c>
    </row>
    <row r="3334" spans="2:5" ht="22.7" customHeight="1" thickBot="1" x14ac:dyDescent="0.25">
      <c r="B3334" s="142">
        <v>43908</v>
      </c>
      <c r="C3334" s="148">
        <v>223.88</v>
      </c>
      <c r="D3334" s="148">
        <v>324.54000000000002</v>
      </c>
      <c r="E3334" s="148">
        <v>260.73</v>
      </c>
    </row>
    <row r="3335" spans="2:5" ht="22.7" customHeight="1" thickBot="1" x14ac:dyDescent="0.25">
      <c r="B3335" s="142">
        <v>43909</v>
      </c>
      <c r="C3335" s="148">
        <v>217.86</v>
      </c>
      <c r="D3335" s="148">
        <v>315.81</v>
      </c>
      <c r="E3335" s="148">
        <v>255.18</v>
      </c>
    </row>
    <row r="3336" spans="2:5" ht="22.7" customHeight="1" thickBot="1" x14ac:dyDescent="0.25">
      <c r="B3336" s="142">
        <v>43927</v>
      </c>
      <c r="C3336" s="148">
        <v>214.58</v>
      </c>
      <c r="D3336" s="148">
        <v>311.06</v>
      </c>
      <c r="E3336" s="148">
        <v>247.62</v>
      </c>
    </row>
    <row r="3337" spans="2:5" ht="22.7" customHeight="1" thickBot="1" x14ac:dyDescent="0.25">
      <c r="B3337" s="142">
        <v>43928</v>
      </c>
      <c r="C3337" s="148">
        <v>215.52</v>
      </c>
      <c r="D3337" s="148">
        <v>312.42</v>
      </c>
      <c r="E3337" s="148">
        <v>248.43</v>
      </c>
    </row>
    <row r="3338" spans="2:5" ht="22.7" customHeight="1" thickBot="1" x14ac:dyDescent="0.25">
      <c r="B3338" s="142">
        <v>43929</v>
      </c>
      <c r="C3338" s="148">
        <v>212.14</v>
      </c>
      <c r="D3338" s="148">
        <v>307.52999999999997</v>
      </c>
      <c r="E3338" s="148">
        <v>247.47</v>
      </c>
    </row>
    <row r="3339" spans="2:5" ht="22.7" customHeight="1" thickBot="1" x14ac:dyDescent="0.25">
      <c r="B3339" s="142">
        <v>43930</v>
      </c>
      <c r="C3339" s="148">
        <v>212.73</v>
      </c>
      <c r="D3339" s="148">
        <v>308.39</v>
      </c>
      <c r="E3339" s="148">
        <v>247.8</v>
      </c>
    </row>
    <row r="3340" spans="2:5" ht="22.7" customHeight="1" thickBot="1" x14ac:dyDescent="0.25">
      <c r="B3340" s="142">
        <v>43931</v>
      </c>
      <c r="C3340" s="148">
        <v>215.81</v>
      </c>
      <c r="D3340" s="148">
        <v>312.85000000000002</v>
      </c>
      <c r="E3340" s="148">
        <v>251.48</v>
      </c>
    </row>
    <row r="3341" spans="2:5" ht="22.7" customHeight="1" thickBot="1" x14ac:dyDescent="0.25">
      <c r="B3341" s="142">
        <v>43934</v>
      </c>
      <c r="C3341" s="148">
        <v>216.16</v>
      </c>
      <c r="D3341" s="148">
        <v>313.36</v>
      </c>
      <c r="E3341" s="148">
        <v>251.75</v>
      </c>
    </row>
    <row r="3342" spans="2:5" ht="22.7" customHeight="1" thickBot="1" x14ac:dyDescent="0.25">
      <c r="B3342" s="142">
        <v>43935</v>
      </c>
      <c r="C3342" s="148">
        <v>215.05</v>
      </c>
      <c r="D3342" s="148">
        <v>311.74</v>
      </c>
      <c r="E3342" s="148">
        <v>249.54</v>
      </c>
    </row>
    <row r="3343" spans="2:5" ht="22.7" customHeight="1" thickBot="1" x14ac:dyDescent="0.25">
      <c r="B3343" s="142">
        <v>43936</v>
      </c>
      <c r="C3343" s="148">
        <v>215.4</v>
      </c>
      <c r="D3343" s="148">
        <v>312.25</v>
      </c>
      <c r="E3343" s="148">
        <v>249.95</v>
      </c>
    </row>
    <row r="3344" spans="2:5" ht="22.7" customHeight="1" thickBot="1" x14ac:dyDescent="0.25">
      <c r="B3344" s="142">
        <v>43937</v>
      </c>
      <c r="C3344" s="148">
        <v>214.96</v>
      </c>
      <c r="D3344" s="148">
        <v>311.61</v>
      </c>
      <c r="E3344" s="148">
        <v>248.17</v>
      </c>
    </row>
    <row r="3345" spans="2:5" ht="22.7" customHeight="1" thickBot="1" x14ac:dyDescent="0.25">
      <c r="B3345" s="142">
        <v>43938</v>
      </c>
      <c r="C3345" s="148">
        <v>214.52</v>
      </c>
      <c r="D3345" s="148">
        <v>310.97000000000003</v>
      </c>
      <c r="E3345" s="148">
        <v>247.32</v>
      </c>
    </row>
    <row r="3346" spans="2:5" ht="22.7" customHeight="1" thickBot="1" x14ac:dyDescent="0.25">
      <c r="B3346" s="142">
        <v>43941</v>
      </c>
      <c r="C3346" s="148">
        <v>213.1</v>
      </c>
      <c r="D3346" s="148">
        <v>308.92</v>
      </c>
      <c r="E3346" s="148">
        <v>245.33</v>
      </c>
    </row>
    <row r="3347" spans="2:5" ht="22.7" customHeight="1" thickBot="1" x14ac:dyDescent="0.25">
      <c r="B3347" s="142">
        <v>43942</v>
      </c>
      <c r="C3347" s="148">
        <v>211.51</v>
      </c>
      <c r="D3347" s="148">
        <v>307.19</v>
      </c>
      <c r="E3347" s="148">
        <v>243.25</v>
      </c>
    </row>
    <row r="3348" spans="2:5" ht="22.7" customHeight="1" thickBot="1" x14ac:dyDescent="0.25">
      <c r="B3348" s="142">
        <v>43943</v>
      </c>
      <c r="C3348" s="148">
        <v>211.85</v>
      </c>
      <c r="D3348" s="148">
        <v>307.69</v>
      </c>
      <c r="E3348" s="148">
        <v>243.36</v>
      </c>
    </row>
    <row r="3349" spans="2:5" ht="22.7" customHeight="1" thickBot="1" x14ac:dyDescent="0.25">
      <c r="B3349" s="142">
        <v>43944</v>
      </c>
      <c r="C3349" s="148">
        <v>210.82</v>
      </c>
      <c r="D3349" s="148">
        <v>306.19</v>
      </c>
      <c r="E3349" s="148">
        <v>243.1</v>
      </c>
    </row>
    <row r="3350" spans="2:5" ht="22.7" customHeight="1" thickBot="1" x14ac:dyDescent="0.25">
      <c r="B3350" s="142">
        <v>43945</v>
      </c>
      <c r="C3350" s="148">
        <v>209.93</v>
      </c>
      <c r="D3350" s="148">
        <v>304.91000000000003</v>
      </c>
      <c r="E3350" s="148">
        <v>241.37</v>
      </c>
    </row>
    <row r="3351" spans="2:5" ht="22.7" customHeight="1" thickBot="1" x14ac:dyDescent="0.25">
      <c r="B3351" s="142">
        <v>43948</v>
      </c>
      <c r="C3351" s="148">
        <v>208.46</v>
      </c>
      <c r="D3351" s="148">
        <v>302.76</v>
      </c>
      <c r="E3351" s="148">
        <v>239.39</v>
      </c>
    </row>
    <row r="3352" spans="2:5" ht="22.7" customHeight="1" thickBot="1" x14ac:dyDescent="0.25">
      <c r="B3352" s="142">
        <v>43949</v>
      </c>
      <c r="C3352" s="148">
        <v>207.43</v>
      </c>
      <c r="D3352" s="148">
        <v>301.26</v>
      </c>
      <c r="E3352" s="148">
        <v>237.82</v>
      </c>
    </row>
    <row r="3353" spans="2:5" ht="22.7" customHeight="1" thickBot="1" x14ac:dyDescent="0.25">
      <c r="B3353" s="142">
        <v>43950</v>
      </c>
      <c r="C3353" s="148">
        <v>208.48</v>
      </c>
      <c r="D3353" s="148">
        <v>302.8</v>
      </c>
      <c r="E3353" s="148">
        <v>238.63</v>
      </c>
    </row>
    <row r="3354" spans="2:5" ht="22.7" customHeight="1" thickBot="1" x14ac:dyDescent="0.25">
      <c r="B3354" s="142">
        <v>43951</v>
      </c>
      <c r="C3354" s="148">
        <v>208.26</v>
      </c>
      <c r="D3354" s="148">
        <v>302.48</v>
      </c>
      <c r="E3354" s="148">
        <v>238.34</v>
      </c>
    </row>
    <row r="3355" spans="2:5" ht="22.7" customHeight="1" thickBot="1" x14ac:dyDescent="0.25">
      <c r="B3355" s="142">
        <v>43955</v>
      </c>
      <c r="C3355" s="148">
        <v>207.42</v>
      </c>
      <c r="D3355" s="148">
        <v>301.26</v>
      </c>
      <c r="E3355" s="148">
        <v>238.62</v>
      </c>
    </row>
    <row r="3356" spans="2:5" ht="22.7" customHeight="1" thickBot="1" x14ac:dyDescent="0.25">
      <c r="B3356" s="142">
        <v>43956</v>
      </c>
      <c r="C3356" s="148">
        <v>206.27</v>
      </c>
      <c r="D3356" s="148">
        <v>299.58</v>
      </c>
      <c r="E3356" s="148">
        <v>236.64</v>
      </c>
    </row>
    <row r="3357" spans="2:5" ht="22.7" customHeight="1" thickBot="1" x14ac:dyDescent="0.25">
      <c r="B3357" s="142">
        <v>43957</v>
      </c>
      <c r="C3357" s="148">
        <v>206.64</v>
      </c>
      <c r="D3357" s="148">
        <v>300.12</v>
      </c>
      <c r="E3357" s="148">
        <v>236.06</v>
      </c>
    </row>
    <row r="3358" spans="2:5" ht="22.7" customHeight="1" thickBot="1" x14ac:dyDescent="0.25">
      <c r="B3358" s="142">
        <v>43958</v>
      </c>
      <c r="C3358" s="148">
        <v>205.29</v>
      </c>
      <c r="D3358" s="148">
        <v>298.16000000000003</v>
      </c>
      <c r="E3358" s="148">
        <v>236.11</v>
      </c>
    </row>
    <row r="3359" spans="2:5" ht="22.7" customHeight="1" thickBot="1" x14ac:dyDescent="0.25">
      <c r="B3359" s="142">
        <v>43959</v>
      </c>
      <c r="C3359" s="148">
        <v>202.35</v>
      </c>
      <c r="D3359" s="148">
        <v>293.89</v>
      </c>
      <c r="E3359" s="148">
        <v>232.73</v>
      </c>
    </row>
    <row r="3360" spans="2:5" ht="22.7" customHeight="1" thickBot="1" x14ac:dyDescent="0.25">
      <c r="B3360" s="142">
        <v>43962</v>
      </c>
      <c r="C3360" s="148">
        <v>204.39</v>
      </c>
      <c r="D3360" s="148">
        <v>296.85000000000002</v>
      </c>
      <c r="E3360" s="148">
        <v>234.62</v>
      </c>
    </row>
    <row r="3361" spans="2:5" ht="22.7" customHeight="1" thickBot="1" x14ac:dyDescent="0.25">
      <c r="B3361" s="142">
        <v>43963</v>
      </c>
      <c r="C3361" s="148">
        <v>206.01</v>
      </c>
      <c r="D3361" s="148">
        <v>299.2</v>
      </c>
      <c r="E3361" s="148">
        <v>235.74</v>
      </c>
    </row>
    <row r="3362" spans="2:5" ht="22.7" customHeight="1" thickBot="1" x14ac:dyDescent="0.25">
      <c r="B3362" s="142">
        <v>43964</v>
      </c>
      <c r="C3362" s="148">
        <v>206.64</v>
      </c>
      <c r="D3362" s="148">
        <v>300.13</v>
      </c>
      <c r="E3362" s="148">
        <v>237.76</v>
      </c>
    </row>
    <row r="3363" spans="2:5" ht="22.7" customHeight="1" thickBot="1" x14ac:dyDescent="0.25">
      <c r="B3363" s="142">
        <v>43965</v>
      </c>
      <c r="C3363" s="148">
        <v>207.18</v>
      </c>
      <c r="D3363" s="148">
        <v>300.89999999999998</v>
      </c>
      <c r="E3363" s="148">
        <v>237.78</v>
      </c>
    </row>
    <row r="3364" spans="2:5" ht="22.7" customHeight="1" thickBot="1" x14ac:dyDescent="0.25">
      <c r="B3364" s="142">
        <v>43966</v>
      </c>
      <c r="C3364" s="148">
        <v>206.82</v>
      </c>
      <c r="D3364" s="148">
        <v>300.38</v>
      </c>
      <c r="E3364" s="148">
        <v>236.9</v>
      </c>
    </row>
    <row r="3365" spans="2:5" ht="22.7" customHeight="1" thickBot="1" x14ac:dyDescent="0.25">
      <c r="B3365" s="142">
        <v>43969</v>
      </c>
      <c r="C3365" s="148">
        <v>206.87</v>
      </c>
      <c r="D3365" s="148">
        <v>300.45</v>
      </c>
      <c r="E3365" s="148">
        <v>238.22</v>
      </c>
    </row>
    <row r="3366" spans="2:5" ht="22.7" customHeight="1" thickBot="1" x14ac:dyDescent="0.25">
      <c r="B3366" s="142">
        <v>43970</v>
      </c>
      <c r="C3366" s="148">
        <v>206.56</v>
      </c>
      <c r="D3366" s="148">
        <v>300.01</v>
      </c>
      <c r="E3366" s="148">
        <v>237.66</v>
      </c>
    </row>
    <row r="3367" spans="2:5" ht="22.7" customHeight="1" thickBot="1" x14ac:dyDescent="0.25">
      <c r="B3367" s="142">
        <v>43971</v>
      </c>
      <c r="C3367" s="148">
        <v>204.53</v>
      </c>
      <c r="D3367" s="148">
        <v>297.06</v>
      </c>
      <c r="E3367" s="148">
        <v>235.36</v>
      </c>
    </row>
    <row r="3368" spans="2:5" ht="22.7" customHeight="1" thickBot="1" x14ac:dyDescent="0.25">
      <c r="B3368" s="142">
        <v>43972</v>
      </c>
      <c r="C3368" s="148">
        <v>201.71</v>
      </c>
      <c r="D3368" s="148">
        <v>292.95999999999998</v>
      </c>
      <c r="E3368" s="148">
        <v>232.05</v>
      </c>
    </row>
    <row r="3369" spans="2:5" ht="22.7" customHeight="1" thickBot="1" x14ac:dyDescent="0.25">
      <c r="B3369" s="142">
        <v>43973</v>
      </c>
      <c r="C3369" s="148">
        <v>201.59</v>
      </c>
      <c r="D3369" s="148">
        <v>292.79000000000002</v>
      </c>
      <c r="E3369" s="148">
        <v>232.02</v>
      </c>
    </row>
    <row r="3370" spans="2:5" ht="22.7" customHeight="1" thickBot="1" x14ac:dyDescent="0.25">
      <c r="B3370" s="142">
        <v>43976</v>
      </c>
      <c r="C3370" s="148">
        <v>200.67</v>
      </c>
      <c r="D3370" s="148">
        <v>291.45</v>
      </c>
      <c r="E3370" s="148">
        <v>230.34</v>
      </c>
    </row>
    <row r="3371" spans="2:5" ht="22.7" customHeight="1" thickBot="1" x14ac:dyDescent="0.25">
      <c r="B3371" s="142">
        <v>43977</v>
      </c>
      <c r="C3371" s="148">
        <v>198.93</v>
      </c>
      <c r="D3371" s="148">
        <v>288.92</v>
      </c>
      <c r="E3371" s="148">
        <v>228.42</v>
      </c>
    </row>
    <row r="3372" spans="2:5" ht="22.7" customHeight="1" thickBot="1" x14ac:dyDescent="0.25">
      <c r="B3372" s="142">
        <v>43978</v>
      </c>
      <c r="C3372" s="148">
        <v>198.95</v>
      </c>
      <c r="D3372" s="148">
        <v>288.95</v>
      </c>
      <c r="E3372" s="148">
        <v>228.57</v>
      </c>
    </row>
    <row r="3373" spans="2:5" ht="22.7" customHeight="1" thickBot="1" x14ac:dyDescent="0.25">
      <c r="B3373" s="142">
        <v>43979</v>
      </c>
      <c r="C3373" s="148">
        <v>198.59</v>
      </c>
      <c r="D3373" s="148">
        <v>288.43</v>
      </c>
      <c r="E3373" s="148">
        <v>228.24</v>
      </c>
    </row>
    <row r="3374" spans="2:5" ht="22.7" customHeight="1" thickBot="1" x14ac:dyDescent="0.25">
      <c r="B3374" s="142">
        <v>43980</v>
      </c>
      <c r="C3374" s="148">
        <v>198.44</v>
      </c>
      <c r="D3374" s="148">
        <v>288.20999999999998</v>
      </c>
      <c r="E3374" s="148">
        <v>227.95</v>
      </c>
    </row>
    <row r="3375" spans="2:5" ht="22.7" customHeight="1" thickBot="1" x14ac:dyDescent="0.25">
      <c r="B3375" s="142">
        <v>43983</v>
      </c>
      <c r="C3375" s="148">
        <v>200.37</v>
      </c>
      <c r="D3375" s="148">
        <v>291.01</v>
      </c>
      <c r="E3375" s="148">
        <v>230.16</v>
      </c>
    </row>
    <row r="3376" spans="2:5" ht="22.7" customHeight="1" thickBot="1" x14ac:dyDescent="0.25">
      <c r="B3376" s="142">
        <v>43984</v>
      </c>
      <c r="C3376" s="148">
        <v>201.29</v>
      </c>
      <c r="D3376" s="148">
        <v>292.33999999999997</v>
      </c>
      <c r="E3376" s="148">
        <v>231.07</v>
      </c>
    </row>
    <row r="3377" spans="2:5" ht="22.7" customHeight="1" thickBot="1" x14ac:dyDescent="0.25">
      <c r="B3377" s="142">
        <v>43985</v>
      </c>
      <c r="C3377" s="148">
        <v>202.24</v>
      </c>
      <c r="D3377" s="148">
        <v>293.74</v>
      </c>
      <c r="E3377" s="148">
        <v>233.61</v>
      </c>
    </row>
    <row r="3378" spans="2:5" ht="22.7" customHeight="1" thickBot="1" x14ac:dyDescent="0.25">
      <c r="B3378" s="142">
        <v>43986</v>
      </c>
      <c r="C3378" s="148">
        <v>206.48</v>
      </c>
      <c r="D3378" s="148">
        <v>299.89</v>
      </c>
      <c r="E3378" s="148">
        <v>238.21</v>
      </c>
    </row>
    <row r="3379" spans="2:5" ht="22.7" customHeight="1" thickBot="1" x14ac:dyDescent="0.25">
      <c r="B3379" s="142">
        <v>43987</v>
      </c>
      <c r="C3379" s="148">
        <v>206.92</v>
      </c>
      <c r="D3379" s="148">
        <v>300.52999999999997</v>
      </c>
      <c r="E3379" s="148">
        <v>238.8</v>
      </c>
    </row>
    <row r="3380" spans="2:5" ht="22.7" customHeight="1" thickBot="1" x14ac:dyDescent="0.25">
      <c r="B3380" s="142">
        <v>43990</v>
      </c>
      <c r="C3380" s="148">
        <v>207.1</v>
      </c>
      <c r="D3380" s="148">
        <v>300.8</v>
      </c>
      <c r="E3380" s="148">
        <v>238.58</v>
      </c>
    </row>
    <row r="3381" spans="2:5" ht="22.7" customHeight="1" thickBot="1" x14ac:dyDescent="0.25">
      <c r="B3381" s="142">
        <v>43991</v>
      </c>
      <c r="C3381" s="148">
        <v>207.23</v>
      </c>
      <c r="D3381" s="148">
        <v>300.97000000000003</v>
      </c>
      <c r="E3381" s="148">
        <v>239.76</v>
      </c>
    </row>
    <row r="3382" spans="2:5" ht="22.7" customHeight="1" thickBot="1" x14ac:dyDescent="0.25">
      <c r="B3382" s="142">
        <v>43992</v>
      </c>
      <c r="C3382" s="148">
        <v>205.1</v>
      </c>
      <c r="D3382" s="148">
        <v>297.89</v>
      </c>
      <c r="E3382" s="148">
        <v>237.12</v>
      </c>
    </row>
    <row r="3383" spans="2:5" ht="22.7" customHeight="1" thickBot="1" x14ac:dyDescent="0.25">
      <c r="B3383" s="142">
        <v>43993</v>
      </c>
      <c r="C3383" s="148">
        <v>205.83</v>
      </c>
      <c r="D3383" s="148">
        <v>298.94</v>
      </c>
      <c r="E3383" s="148">
        <v>237.79</v>
      </c>
    </row>
    <row r="3384" spans="2:5" ht="22.7" customHeight="1" thickBot="1" x14ac:dyDescent="0.25">
      <c r="B3384" s="142">
        <v>43994</v>
      </c>
      <c r="C3384" s="148">
        <v>205.73</v>
      </c>
      <c r="D3384" s="148">
        <v>298.8</v>
      </c>
      <c r="E3384" s="148">
        <v>237.12</v>
      </c>
    </row>
    <row r="3385" spans="2:5" ht="22.7" customHeight="1" thickBot="1" x14ac:dyDescent="0.25">
      <c r="B3385" s="142">
        <v>43997</v>
      </c>
      <c r="C3385" s="148">
        <v>206.38</v>
      </c>
      <c r="D3385" s="148">
        <v>299.75</v>
      </c>
      <c r="E3385" s="148">
        <v>238.17</v>
      </c>
    </row>
    <row r="3386" spans="2:5" ht="22.7" customHeight="1" thickBot="1" x14ac:dyDescent="0.25">
      <c r="B3386" s="142">
        <v>43998</v>
      </c>
      <c r="C3386" s="148">
        <v>205.97</v>
      </c>
      <c r="D3386" s="148">
        <v>299.14999999999998</v>
      </c>
      <c r="E3386" s="148">
        <v>237.79</v>
      </c>
    </row>
    <row r="3387" spans="2:5" ht="22.7" customHeight="1" thickBot="1" x14ac:dyDescent="0.25">
      <c r="B3387" s="142">
        <v>43999</v>
      </c>
      <c r="C3387" s="148">
        <v>205.95</v>
      </c>
      <c r="D3387" s="148">
        <v>299.12</v>
      </c>
      <c r="E3387" s="148">
        <v>237.18</v>
      </c>
    </row>
    <row r="3388" spans="2:5" ht="22.7" customHeight="1" thickBot="1" x14ac:dyDescent="0.25">
      <c r="B3388" s="142">
        <v>44000</v>
      </c>
      <c r="C3388" s="148">
        <v>205.93</v>
      </c>
      <c r="D3388" s="148">
        <v>299.08999999999997</v>
      </c>
      <c r="E3388" s="148">
        <v>237.48</v>
      </c>
    </row>
    <row r="3389" spans="2:5" ht="22.7" customHeight="1" thickBot="1" x14ac:dyDescent="0.25">
      <c r="B3389" s="142">
        <v>44001</v>
      </c>
      <c r="C3389" s="148">
        <v>205.94</v>
      </c>
      <c r="D3389" s="148">
        <v>299.10000000000002</v>
      </c>
      <c r="E3389" s="148">
        <v>237.1</v>
      </c>
    </row>
    <row r="3390" spans="2:5" ht="22.7" customHeight="1" thickBot="1" x14ac:dyDescent="0.25">
      <c r="B3390" s="142">
        <v>44004</v>
      </c>
      <c r="C3390" s="148">
        <v>206.44</v>
      </c>
      <c r="D3390" s="148">
        <v>299.83</v>
      </c>
      <c r="E3390" s="148">
        <v>237.56</v>
      </c>
    </row>
    <row r="3391" spans="2:5" ht="22.7" customHeight="1" thickBot="1" x14ac:dyDescent="0.25">
      <c r="B3391" s="142">
        <v>44005</v>
      </c>
      <c r="C3391" s="148">
        <v>207.42</v>
      </c>
      <c r="D3391" s="148">
        <v>301.25</v>
      </c>
      <c r="E3391" s="148">
        <v>238.52</v>
      </c>
    </row>
    <row r="3392" spans="2:5" ht="22.7" customHeight="1" thickBot="1" x14ac:dyDescent="0.25">
      <c r="B3392" s="142">
        <v>44006</v>
      </c>
      <c r="C3392" s="148">
        <v>204.76</v>
      </c>
      <c r="D3392" s="148">
        <v>297.43</v>
      </c>
      <c r="E3392" s="148">
        <v>235.75</v>
      </c>
    </row>
    <row r="3393" spans="2:5" ht="22.7" customHeight="1" thickBot="1" x14ac:dyDescent="0.25">
      <c r="B3393" s="142">
        <v>44007</v>
      </c>
      <c r="C3393" s="148">
        <v>205.07</v>
      </c>
      <c r="D3393" s="148">
        <v>298.41000000000003</v>
      </c>
      <c r="E3393" s="148">
        <v>235.64</v>
      </c>
    </row>
    <row r="3394" spans="2:5" ht="22.7" customHeight="1" thickBot="1" x14ac:dyDescent="0.25">
      <c r="B3394" s="142">
        <v>44008</v>
      </c>
      <c r="C3394" s="148">
        <v>206.8</v>
      </c>
      <c r="D3394" s="148">
        <v>300.93</v>
      </c>
      <c r="E3394" s="148">
        <v>237.29</v>
      </c>
    </row>
    <row r="3395" spans="2:5" ht="22.7" customHeight="1" thickBot="1" x14ac:dyDescent="0.25">
      <c r="B3395" s="142">
        <v>44011</v>
      </c>
      <c r="C3395" s="148">
        <v>206.4</v>
      </c>
      <c r="D3395" s="148">
        <v>300.60000000000002</v>
      </c>
      <c r="E3395" s="148">
        <v>237.18</v>
      </c>
    </row>
    <row r="3396" spans="2:5" ht="22.7" customHeight="1" thickBot="1" x14ac:dyDescent="0.25">
      <c r="B3396" s="142">
        <v>44012</v>
      </c>
      <c r="C3396" s="148">
        <v>206.85</v>
      </c>
      <c r="D3396" s="148">
        <v>301.26</v>
      </c>
      <c r="E3396" s="148">
        <v>237.61</v>
      </c>
    </row>
    <row r="3397" spans="2:5" ht="22.7" customHeight="1" thickBot="1" x14ac:dyDescent="0.25">
      <c r="B3397" s="142">
        <v>44013</v>
      </c>
      <c r="C3397" s="148">
        <v>207.46</v>
      </c>
      <c r="D3397" s="148">
        <v>302.14999999999998</v>
      </c>
      <c r="E3397" s="148">
        <v>238.2</v>
      </c>
    </row>
    <row r="3398" spans="2:5" ht="22.7" customHeight="1" thickBot="1" x14ac:dyDescent="0.25">
      <c r="B3398" s="142">
        <v>44014</v>
      </c>
      <c r="C3398" s="148">
        <v>207.51</v>
      </c>
      <c r="D3398" s="148">
        <v>302.23</v>
      </c>
      <c r="E3398" s="148">
        <v>238.26</v>
      </c>
    </row>
    <row r="3399" spans="2:5" ht="22.7" customHeight="1" thickBot="1" x14ac:dyDescent="0.25">
      <c r="B3399" s="142">
        <v>44015</v>
      </c>
      <c r="C3399" s="148">
        <v>207.46</v>
      </c>
      <c r="D3399" s="148">
        <v>302.14999999999998</v>
      </c>
      <c r="E3399" s="148">
        <v>240</v>
      </c>
    </row>
    <row r="3400" spans="2:5" ht="22.7" customHeight="1" thickBot="1" x14ac:dyDescent="0.25">
      <c r="B3400" s="142">
        <v>44018</v>
      </c>
      <c r="C3400" s="148">
        <v>208.46</v>
      </c>
      <c r="D3400" s="148">
        <v>303.60000000000002</v>
      </c>
      <c r="E3400" s="148">
        <v>241.25</v>
      </c>
    </row>
    <row r="3401" spans="2:5" ht="22.7" customHeight="1" thickBot="1" x14ac:dyDescent="0.25">
      <c r="B3401" s="142">
        <v>44019</v>
      </c>
      <c r="C3401" s="148">
        <v>208.39</v>
      </c>
      <c r="D3401" s="148">
        <v>303.5</v>
      </c>
      <c r="E3401" s="148">
        <v>241.08</v>
      </c>
    </row>
    <row r="3402" spans="2:5" ht="22.7" customHeight="1" thickBot="1" x14ac:dyDescent="0.25">
      <c r="B3402" s="142">
        <v>44020</v>
      </c>
      <c r="C3402" s="148">
        <v>208.34</v>
      </c>
      <c r="D3402" s="148">
        <v>303.97000000000003</v>
      </c>
      <c r="E3402" s="148">
        <v>240.88</v>
      </c>
    </row>
    <row r="3403" spans="2:5" ht="22.7" customHeight="1" thickBot="1" x14ac:dyDescent="0.25">
      <c r="B3403" s="142">
        <v>44021</v>
      </c>
      <c r="C3403" s="148">
        <v>208.32</v>
      </c>
      <c r="D3403" s="148">
        <v>303.94</v>
      </c>
      <c r="E3403" s="148">
        <v>241.38</v>
      </c>
    </row>
    <row r="3404" spans="2:5" ht="22.7" customHeight="1" thickBot="1" x14ac:dyDescent="0.25">
      <c r="B3404" s="142">
        <v>44022</v>
      </c>
      <c r="C3404" s="148">
        <v>208.24</v>
      </c>
      <c r="D3404" s="148">
        <v>304.05</v>
      </c>
      <c r="E3404" s="148">
        <v>240.59</v>
      </c>
    </row>
    <row r="3405" spans="2:5" ht="22.7" customHeight="1" thickBot="1" x14ac:dyDescent="0.25">
      <c r="B3405" s="142">
        <v>44025</v>
      </c>
      <c r="C3405" s="148">
        <v>209.62</v>
      </c>
      <c r="D3405" s="148">
        <v>306.06</v>
      </c>
      <c r="E3405" s="148">
        <v>242.27</v>
      </c>
    </row>
    <row r="3406" spans="2:5" ht="22.7" customHeight="1" thickBot="1" x14ac:dyDescent="0.25">
      <c r="B3406" s="142">
        <v>44026</v>
      </c>
      <c r="C3406" s="148">
        <v>208.41</v>
      </c>
      <c r="D3406" s="148">
        <v>304.27999999999997</v>
      </c>
      <c r="E3406" s="148">
        <v>240.78</v>
      </c>
    </row>
    <row r="3407" spans="2:5" ht="22.7" customHeight="1" thickBot="1" x14ac:dyDescent="0.25">
      <c r="B3407" s="142">
        <v>44027</v>
      </c>
      <c r="C3407" s="148">
        <v>208.44</v>
      </c>
      <c r="D3407" s="148">
        <v>304.35000000000002</v>
      </c>
      <c r="E3407" s="148">
        <v>242.1</v>
      </c>
    </row>
    <row r="3408" spans="2:5" ht="22.7" customHeight="1" thickBot="1" x14ac:dyDescent="0.25">
      <c r="B3408" s="142">
        <v>44028</v>
      </c>
      <c r="C3408" s="148">
        <v>209.27</v>
      </c>
      <c r="D3408" s="148">
        <v>305.57</v>
      </c>
      <c r="E3408" s="148">
        <v>242.46</v>
      </c>
    </row>
    <row r="3409" spans="2:5" ht="22.7" customHeight="1" thickBot="1" x14ac:dyDescent="0.25">
      <c r="B3409" s="142">
        <v>44029</v>
      </c>
      <c r="C3409" s="148">
        <v>208.38</v>
      </c>
      <c r="D3409" s="148">
        <v>304.26</v>
      </c>
      <c r="E3409" s="148">
        <v>240.82</v>
      </c>
    </row>
    <row r="3410" spans="2:5" ht="22.7" customHeight="1" thickBot="1" x14ac:dyDescent="0.25">
      <c r="B3410" s="142">
        <v>44032</v>
      </c>
      <c r="C3410" s="148">
        <v>208.01</v>
      </c>
      <c r="D3410" s="148">
        <v>303.72000000000003</v>
      </c>
      <c r="E3410" s="148">
        <v>240.3</v>
      </c>
    </row>
    <row r="3411" spans="2:5" ht="22.7" customHeight="1" thickBot="1" x14ac:dyDescent="0.25">
      <c r="B3411" s="142">
        <v>44033</v>
      </c>
      <c r="C3411" s="148">
        <v>207.56</v>
      </c>
      <c r="D3411" s="148">
        <v>303.07</v>
      </c>
      <c r="E3411" s="148">
        <v>239.48</v>
      </c>
    </row>
    <row r="3412" spans="2:5" ht="22.7" customHeight="1" thickBot="1" x14ac:dyDescent="0.25">
      <c r="B3412" s="142">
        <v>44034</v>
      </c>
      <c r="C3412" s="148">
        <v>207.8</v>
      </c>
      <c r="D3412" s="148">
        <v>303.41000000000003</v>
      </c>
      <c r="E3412" s="148">
        <v>239.84</v>
      </c>
    </row>
    <row r="3413" spans="2:5" ht="22.7" customHeight="1" thickBot="1" x14ac:dyDescent="0.25">
      <c r="B3413" s="142">
        <v>44035</v>
      </c>
      <c r="C3413" s="148">
        <v>207.33</v>
      </c>
      <c r="D3413" s="148">
        <v>302.74</v>
      </c>
      <c r="E3413" s="148">
        <v>239</v>
      </c>
    </row>
    <row r="3414" spans="2:5" ht="22.7" customHeight="1" thickBot="1" x14ac:dyDescent="0.25">
      <c r="B3414" s="142">
        <v>44036</v>
      </c>
      <c r="C3414" s="148">
        <v>206.32</v>
      </c>
      <c r="D3414" s="148">
        <v>301.25</v>
      </c>
      <c r="E3414" s="148">
        <v>237.71</v>
      </c>
    </row>
    <row r="3415" spans="2:5" ht="22.7" customHeight="1" thickBot="1" x14ac:dyDescent="0.25">
      <c r="B3415" s="142">
        <v>44039</v>
      </c>
      <c r="C3415" s="148">
        <v>206.49</v>
      </c>
      <c r="D3415" s="148">
        <v>301.51</v>
      </c>
      <c r="E3415" s="148">
        <v>237.91</v>
      </c>
    </row>
    <row r="3416" spans="2:5" ht="22.7" customHeight="1" thickBot="1" x14ac:dyDescent="0.25">
      <c r="B3416" s="142">
        <v>44040</v>
      </c>
      <c r="C3416" s="148">
        <v>205.91</v>
      </c>
      <c r="D3416" s="148">
        <v>300.66000000000003</v>
      </c>
      <c r="E3416" s="148">
        <v>239.24</v>
      </c>
    </row>
    <row r="3417" spans="2:5" ht="22.7" customHeight="1" thickBot="1" x14ac:dyDescent="0.25">
      <c r="B3417" s="142">
        <v>44041</v>
      </c>
      <c r="C3417" s="148">
        <v>206.92</v>
      </c>
      <c r="D3417" s="148">
        <v>302.13</v>
      </c>
      <c r="E3417" s="148">
        <v>240.11</v>
      </c>
    </row>
    <row r="3418" spans="2:5" ht="22.7" customHeight="1" thickBot="1" x14ac:dyDescent="0.25">
      <c r="B3418" s="142">
        <v>44042</v>
      </c>
      <c r="C3418" s="148">
        <v>206.52</v>
      </c>
      <c r="D3418" s="148">
        <v>301.54000000000002</v>
      </c>
      <c r="E3418" s="148">
        <v>239.73</v>
      </c>
    </row>
    <row r="3419" spans="2:5" ht="22.7" customHeight="1" thickBot="1" x14ac:dyDescent="0.25">
      <c r="B3419" s="142">
        <v>44043</v>
      </c>
      <c r="C3419" s="148">
        <v>206.33</v>
      </c>
      <c r="D3419" s="148">
        <v>301.27</v>
      </c>
      <c r="E3419" s="148">
        <v>239.3</v>
      </c>
    </row>
    <row r="3420" spans="2:5" ht="22.7" customHeight="1" thickBot="1" x14ac:dyDescent="0.25">
      <c r="B3420" s="142">
        <v>44046</v>
      </c>
      <c r="C3420" s="148">
        <v>206.29</v>
      </c>
      <c r="D3420" s="148">
        <v>301.22000000000003</v>
      </c>
      <c r="E3420" s="148">
        <v>239.74</v>
      </c>
    </row>
    <row r="3421" spans="2:5" ht="22.7" customHeight="1" thickBot="1" x14ac:dyDescent="0.25">
      <c r="B3421" s="142">
        <v>44047</v>
      </c>
      <c r="C3421" s="148">
        <v>205.81</v>
      </c>
      <c r="D3421" s="148">
        <v>300.52</v>
      </c>
      <c r="E3421" s="148">
        <v>239.08</v>
      </c>
    </row>
    <row r="3422" spans="2:5" ht="22.7" customHeight="1" thickBot="1" x14ac:dyDescent="0.25">
      <c r="B3422" s="142">
        <v>44048</v>
      </c>
      <c r="C3422" s="148">
        <v>204.38</v>
      </c>
      <c r="D3422" s="148">
        <v>298.43</v>
      </c>
      <c r="E3422" s="148">
        <v>237.6</v>
      </c>
    </row>
    <row r="3423" spans="2:5" ht="22.7" customHeight="1" thickBot="1" x14ac:dyDescent="0.25">
      <c r="B3423" s="142">
        <v>44049</v>
      </c>
      <c r="C3423" s="148">
        <v>204.36</v>
      </c>
      <c r="D3423" s="148">
        <v>298.39</v>
      </c>
      <c r="E3423" s="148">
        <v>237.66</v>
      </c>
    </row>
    <row r="3424" spans="2:5" ht="22.7" customHeight="1" thickBot="1" x14ac:dyDescent="0.25">
      <c r="B3424" s="142">
        <v>44050</v>
      </c>
      <c r="C3424" s="148">
        <v>204.36</v>
      </c>
      <c r="D3424" s="148">
        <v>298.39999999999998</v>
      </c>
      <c r="E3424" s="148">
        <v>237.32</v>
      </c>
    </row>
    <row r="3425" spans="2:5" ht="22.7" customHeight="1" thickBot="1" x14ac:dyDescent="0.25">
      <c r="B3425" s="142">
        <v>44053</v>
      </c>
      <c r="C3425" s="148">
        <v>204.42</v>
      </c>
      <c r="D3425" s="148">
        <v>298.48</v>
      </c>
      <c r="E3425" s="148">
        <v>237.8</v>
      </c>
    </row>
    <row r="3426" spans="2:5" ht="22.7" customHeight="1" thickBot="1" x14ac:dyDescent="0.25">
      <c r="B3426" s="142">
        <v>44054</v>
      </c>
      <c r="C3426" s="148">
        <v>204.36</v>
      </c>
      <c r="D3426" s="148">
        <v>298.39999999999998</v>
      </c>
      <c r="E3426" s="148">
        <v>237.3</v>
      </c>
    </row>
    <row r="3427" spans="2:5" ht="22.7" customHeight="1" thickBot="1" x14ac:dyDescent="0.25">
      <c r="B3427" s="142">
        <v>44055</v>
      </c>
      <c r="C3427" s="148">
        <v>204.33</v>
      </c>
      <c r="D3427" s="148">
        <v>298.36</v>
      </c>
      <c r="E3427" s="148">
        <v>237.04</v>
      </c>
    </row>
    <row r="3428" spans="2:5" ht="22.7" customHeight="1" thickBot="1" x14ac:dyDescent="0.25">
      <c r="B3428" s="142">
        <v>44056</v>
      </c>
      <c r="C3428" s="148">
        <v>203.04</v>
      </c>
      <c r="D3428" s="148">
        <v>296.45999999999998</v>
      </c>
      <c r="E3428" s="148">
        <v>236.01</v>
      </c>
    </row>
    <row r="3429" spans="2:5" ht="22.7" customHeight="1" thickBot="1" x14ac:dyDescent="0.25">
      <c r="B3429" s="142">
        <v>44057</v>
      </c>
      <c r="C3429" s="148">
        <v>202.58</v>
      </c>
      <c r="D3429" s="148">
        <v>295.79000000000002</v>
      </c>
      <c r="E3429" s="148">
        <v>235.91</v>
      </c>
    </row>
    <row r="3430" spans="2:5" ht="22.7" customHeight="1" thickBot="1" x14ac:dyDescent="0.25">
      <c r="B3430" s="142">
        <v>44060</v>
      </c>
      <c r="C3430" s="148">
        <v>202.78</v>
      </c>
      <c r="D3430" s="148">
        <v>296.08999999999997</v>
      </c>
      <c r="E3430" s="148">
        <v>236.35</v>
      </c>
    </row>
    <row r="3431" spans="2:5" ht="22.7" customHeight="1" thickBot="1" x14ac:dyDescent="0.25">
      <c r="B3431" s="142">
        <v>44061</v>
      </c>
      <c r="C3431" s="148">
        <v>202.55</v>
      </c>
      <c r="D3431" s="148">
        <v>295.75</v>
      </c>
      <c r="E3431" s="148">
        <v>236.11</v>
      </c>
    </row>
    <row r="3432" spans="2:5" ht="22.7" customHeight="1" thickBot="1" x14ac:dyDescent="0.25">
      <c r="B3432" s="142">
        <v>44062</v>
      </c>
      <c r="C3432" s="148">
        <v>202.86</v>
      </c>
      <c r="D3432" s="148">
        <v>296.2</v>
      </c>
      <c r="E3432" s="148">
        <v>236.58</v>
      </c>
    </row>
    <row r="3433" spans="2:5" ht="22.7" customHeight="1" thickBot="1" x14ac:dyDescent="0.25">
      <c r="B3433" s="142">
        <v>44063</v>
      </c>
      <c r="C3433" s="148">
        <v>202.16</v>
      </c>
      <c r="D3433" s="148">
        <v>295.18</v>
      </c>
      <c r="E3433" s="148">
        <v>234.94</v>
      </c>
    </row>
    <row r="3434" spans="2:5" ht="22.7" customHeight="1" thickBot="1" x14ac:dyDescent="0.25">
      <c r="B3434" s="142">
        <v>44064</v>
      </c>
      <c r="C3434" s="148">
        <v>202.42</v>
      </c>
      <c r="D3434" s="148">
        <v>295.57</v>
      </c>
      <c r="E3434" s="148">
        <v>235.39</v>
      </c>
    </row>
    <row r="3435" spans="2:5" ht="22.7" customHeight="1" thickBot="1" x14ac:dyDescent="0.25">
      <c r="B3435" s="142">
        <v>44067</v>
      </c>
      <c r="C3435" s="148">
        <v>202.26</v>
      </c>
      <c r="D3435" s="148">
        <v>295.33</v>
      </c>
      <c r="E3435" s="148">
        <v>234.88</v>
      </c>
    </row>
    <row r="3436" spans="2:5" ht="22.7" customHeight="1" thickBot="1" x14ac:dyDescent="0.25">
      <c r="B3436" s="142">
        <v>44068</v>
      </c>
      <c r="C3436" s="148">
        <v>202.16</v>
      </c>
      <c r="D3436" s="148">
        <v>295.18</v>
      </c>
      <c r="E3436" s="148">
        <v>234.73</v>
      </c>
    </row>
    <row r="3437" spans="2:5" ht="22.7" customHeight="1" thickBot="1" x14ac:dyDescent="0.25">
      <c r="B3437" s="142">
        <v>44069</v>
      </c>
      <c r="C3437" s="148">
        <v>202.6</v>
      </c>
      <c r="D3437" s="148">
        <v>295.83</v>
      </c>
      <c r="E3437" s="148">
        <v>235.25</v>
      </c>
    </row>
    <row r="3438" spans="2:5" ht="22.7" customHeight="1" thickBot="1" x14ac:dyDescent="0.25">
      <c r="B3438" s="142">
        <v>44070</v>
      </c>
      <c r="C3438" s="148">
        <v>202.11</v>
      </c>
      <c r="D3438" s="148">
        <v>295.11</v>
      </c>
      <c r="E3438" s="148">
        <v>234.79</v>
      </c>
    </row>
    <row r="3439" spans="2:5" ht="22.7" customHeight="1" thickBot="1" x14ac:dyDescent="0.25">
      <c r="B3439" s="142">
        <v>44071</v>
      </c>
      <c r="C3439" s="148">
        <v>202.07</v>
      </c>
      <c r="D3439" s="148">
        <v>295.05</v>
      </c>
      <c r="E3439" s="148">
        <v>234.74</v>
      </c>
    </row>
    <row r="3440" spans="2:5" ht="22.7" customHeight="1" thickBot="1" x14ac:dyDescent="0.25">
      <c r="B3440" s="142">
        <v>44074</v>
      </c>
      <c r="C3440" s="148">
        <v>201.74</v>
      </c>
      <c r="D3440" s="148">
        <v>294.57</v>
      </c>
      <c r="E3440" s="148">
        <v>234.57</v>
      </c>
    </row>
    <row r="3441" spans="2:5" ht="22.7" customHeight="1" thickBot="1" x14ac:dyDescent="0.25">
      <c r="B3441" s="142">
        <v>44075</v>
      </c>
      <c r="C3441" s="148">
        <v>206.87</v>
      </c>
      <c r="D3441" s="148">
        <v>302.06</v>
      </c>
      <c r="E3441" s="148">
        <v>240.8</v>
      </c>
    </row>
    <row r="3442" spans="2:5" ht="22.7" customHeight="1" thickBot="1" x14ac:dyDescent="0.25">
      <c r="B3442" s="142">
        <v>44076</v>
      </c>
      <c r="C3442" s="148">
        <v>207.25</v>
      </c>
      <c r="D3442" s="148">
        <v>302.63</v>
      </c>
      <c r="E3442" s="148">
        <v>240.79</v>
      </c>
    </row>
    <row r="3443" spans="2:5" ht="22.7" customHeight="1" thickBot="1" x14ac:dyDescent="0.25">
      <c r="B3443" s="142">
        <v>44077</v>
      </c>
      <c r="C3443" s="148">
        <v>204.77</v>
      </c>
      <c r="D3443" s="148">
        <v>299</v>
      </c>
      <c r="E3443" s="148">
        <v>237.68</v>
      </c>
    </row>
    <row r="3444" spans="2:5" ht="22.7" customHeight="1" thickBot="1" x14ac:dyDescent="0.25">
      <c r="B3444" s="142">
        <v>44078</v>
      </c>
      <c r="C3444" s="148">
        <v>205.17</v>
      </c>
      <c r="D3444" s="148">
        <v>299.58</v>
      </c>
      <c r="E3444" s="148">
        <v>238.23</v>
      </c>
    </row>
    <row r="3445" spans="2:5" ht="22.7" customHeight="1" thickBot="1" x14ac:dyDescent="0.25">
      <c r="B3445" s="142">
        <v>44081</v>
      </c>
      <c r="C3445" s="148">
        <v>204.91</v>
      </c>
      <c r="D3445" s="148">
        <v>299.2</v>
      </c>
      <c r="E3445" s="148">
        <v>237.85</v>
      </c>
    </row>
    <row r="3446" spans="2:5" ht="22.7" customHeight="1" thickBot="1" x14ac:dyDescent="0.25">
      <c r="B3446" s="142">
        <v>44082</v>
      </c>
      <c r="C3446" s="148">
        <v>204.71</v>
      </c>
      <c r="D3446" s="148">
        <v>298.91000000000003</v>
      </c>
      <c r="E3446" s="148">
        <v>237.52</v>
      </c>
    </row>
    <row r="3447" spans="2:5" ht="22.7" customHeight="1" thickBot="1" x14ac:dyDescent="0.25">
      <c r="B3447" s="142">
        <v>44083</v>
      </c>
      <c r="C3447" s="148">
        <v>203.09</v>
      </c>
      <c r="D3447" s="148">
        <v>296.54000000000002</v>
      </c>
      <c r="E3447" s="148">
        <v>235.34</v>
      </c>
    </row>
    <row r="3448" spans="2:5" ht="22.7" customHeight="1" thickBot="1" x14ac:dyDescent="0.25">
      <c r="B3448" s="142">
        <v>44084</v>
      </c>
      <c r="C3448" s="148">
        <v>203.11</v>
      </c>
      <c r="D3448" s="148">
        <v>296.58</v>
      </c>
      <c r="E3448" s="148">
        <v>235.96</v>
      </c>
    </row>
    <row r="3449" spans="2:5" ht="22.7" customHeight="1" thickBot="1" x14ac:dyDescent="0.25">
      <c r="B3449" s="142">
        <v>44085</v>
      </c>
      <c r="C3449" s="148">
        <v>202.69</v>
      </c>
      <c r="D3449" s="148">
        <v>295.95999999999998</v>
      </c>
      <c r="E3449" s="148">
        <v>235.44</v>
      </c>
    </row>
    <row r="3450" spans="2:5" ht="22.7" customHeight="1" thickBot="1" x14ac:dyDescent="0.25">
      <c r="B3450" s="142">
        <v>44088</v>
      </c>
      <c r="C3450" s="148">
        <v>200.94</v>
      </c>
      <c r="D3450" s="148">
        <v>293.39999999999998</v>
      </c>
      <c r="E3450" s="148">
        <v>233.44</v>
      </c>
    </row>
    <row r="3451" spans="2:5" ht="22.7" customHeight="1" thickBot="1" x14ac:dyDescent="0.25">
      <c r="B3451" s="142">
        <v>44089</v>
      </c>
      <c r="C3451" s="148">
        <v>201.25</v>
      </c>
      <c r="D3451" s="148">
        <v>293.85000000000002</v>
      </c>
      <c r="E3451" s="148">
        <v>233.79</v>
      </c>
    </row>
    <row r="3452" spans="2:5" ht="22.7" customHeight="1" thickBot="1" x14ac:dyDescent="0.25">
      <c r="B3452" s="142">
        <v>44090</v>
      </c>
      <c r="C3452" s="148">
        <v>201.07</v>
      </c>
      <c r="D3452" s="148">
        <v>293.58999999999997</v>
      </c>
      <c r="E3452" s="148">
        <v>233.54</v>
      </c>
    </row>
    <row r="3453" spans="2:5" ht="22.7" customHeight="1" thickBot="1" x14ac:dyDescent="0.25">
      <c r="B3453" s="142">
        <v>44091</v>
      </c>
      <c r="C3453" s="148">
        <v>200.88</v>
      </c>
      <c r="D3453" s="148">
        <v>293.31</v>
      </c>
      <c r="E3453" s="148">
        <v>232.82</v>
      </c>
    </row>
    <row r="3454" spans="2:5" ht="22.7" customHeight="1" thickBot="1" x14ac:dyDescent="0.25">
      <c r="B3454" s="142">
        <v>44092</v>
      </c>
      <c r="C3454" s="148">
        <v>200.68</v>
      </c>
      <c r="D3454" s="148">
        <v>293.02</v>
      </c>
      <c r="E3454" s="148">
        <v>233.04</v>
      </c>
    </row>
    <row r="3455" spans="2:5" ht="22.7" customHeight="1" thickBot="1" x14ac:dyDescent="0.25">
      <c r="B3455" s="142">
        <v>44095</v>
      </c>
      <c r="C3455" s="148">
        <v>200.65</v>
      </c>
      <c r="D3455" s="148">
        <v>292.97000000000003</v>
      </c>
      <c r="E3455" s="148">
        <v>233.05</v>
      </c>
    </row>
    <row r="3456" spans="2:5" ht="22.7" customHeight="1" thickBot="1" x14ac:dyDescent="0.25">
      <c r="B3456" s="142">
        <v>44096</v>
      </c>
      <c r="C3456" s="148">
        <v>200.43</v>
      </c>
      <c r="D3456" s="148">
        <v>292.66000000000003</v>
      </c>
      <c r="E3456" s="148">
        <v>232.55</v>
      </c>
    </row>
    <row r="3457" spans="2:5" ht="22.7" customHeight="1" thickBot="1" x14ac:dyDescent="0.25">
      <c r="B3457" s="142">
        <v>44097</v>
      </c>
      <c r="C3457" s="148">
        <v>201.66</v>
      </c>
      <c r="D3457" s="148">
        <v>294.45</v>
      </c>
      <c r="E3457" s="148">
        <v>233.59</v>
      </c>
    </row>
    <row r="3458" spans="2:5" ht="22.7" customHeight="1" thickBot="1" x14ac:dyDescent="0.25">
      <c r="B3458" s="142">
        <v>44098</v>
      </c>
      <c r="C3458" s="148">
        <v>198.7</v>
      </c>
      <c r="D3458" s="148">
        <v>290.13</v>
      </c>
      <c r="E3458" s="148">
        <v>230.05</v>
      </c>
    </row>
    <row r="3459" spans="2:5" ht="22.7" customHeight="1" thickBot="1" x14ac:dyDescent="0.25">
      <c r="B3459" s="142">
        <v>44099</v>
      </c>
      <c r="C3459" s="148">
        <v>198.75</v>
      </c>
      <c r="D3459" s="148">
        <v>290.2</v>
      </c>
      <c r="E3459" s="148">
        <v>230.05</v>
      </c>
    </row>
    <row r="3460" spans="2:5" ht="22.7" customHeight="1" thickBot="1" x14ac:dyDescent="0.25">
      <c r="B3460" s="142">
        <v>44102</v>
      </c>
      <c r="C3460" s="148">
        <v>198.47</v>
      </c>
      <c r="D3460" s="148">
        <v>289.79000000000002</v>
      </c>
      <c r="E3460" s="148">
        <v>229.64</v>
      </c>
    </row>
    <row r="3461" spans="2:5" ht="22.7" customHeight="1" thickBot="1" x14ac:dyDescent="0.25">
      <c r="B3461" s="142">
        <v>44103</v>
      </c>
      <c r="C3461" s="148">
        <v>198.17</v>
      </c>
      <c r="D3461" s="148">
        <v>289.35000000000002</v>
      </c>
      <c r="E3461" s="148">
        <v>229.41</v>
      </c>
    </row>
    <row r="3462" spans="2:5" ht="22.7" customHeight="1" thickBot="1" x14ac:dyDescent="0.25">
      <c r="B3462" s="142">
        <v>44104</v>
      </c>
      <c r="C3462" s="148">
        <v>197.86</v>
      </c>
      <c r="D3462" s="148">
        <v>288.89999999999998</v>
      </c>
      <c r="E3462" s="148">
        <v>229.2</v>
      </c>
    </row>
    <row r="3463" spans="2:5" ht="22.7" customHeight="1" thickBot="1" x14ac:dyDescent="0.25">
      <c r="B3463" s="142">
        <v>44105</v>
      </c>
      <c r="C3463" s="148">
        <v>197.67</v>
      </c>
      <c r="D3463" s="148">
        <v>288.63</v>
      </c>
      <c r="E3463" s="148">
        <v>228.99</v>
      </c>
    </row>
    <row r="3464" spans="2:5" ht="22.7" customHeight="1" thickBot="1" x14ac:dyDescent="0.25">
      <c r="B3464" s="142">
        <v>44106</v>
      </c>
      <c r="C3464" s="148">
        <v>197.72</v>
      </c>
      <c r="D3464" s="148">
        <v>288.7</v>
      </c>
      <c r="E3464" s="148">
        <v>228.93</v>
      </c>
    </row>
    <row r="3465" spans="2:5" ht="22.7" customHeight="1" thickBot="1" x14ac:dyDescent="0.25">
      <c r="B3465" s="142">
        <v>44109</v>
      </c>
      <c r="C3465" s="148">
        <v>198.27</v>
      </c>
      <c r="D3465" s="148">
        <v>289.5</v>
      </c>
      <c r="E3465" s="148">
        <v>229.6</v>
      </c>
    </row>
    <row r="3466" spans="2:5" ht="22.7" customHeight="1" thickBot="1" x14ac:dyDescent="0.25">
      <c r="B3466" s="142">
        <v>44110</v>
      </c>
      <c r="C3466" s="148">
        <v>196.24</v>
      </c>
      <c r="D3466" s="148">
        <v>286.54000000000002</v>
      </c>
      <c r="E3466" s="148">
        <v>227.45</v>
      </c>
    </row>
    <row r="3467" spans="2:5" ht="22.7" customHeight="1" thickBot="1" x14ac:dyDescent="0.25">
      <c r="B3467" s="142">
        <v>44111</v>
      </c>
      <c r="C3467" s="148">
        <v>195.66</v>
      </c>
      <c r="D3467" s="148">
        <v>286.49</v>
      </c>
      <c r="E3467" s="148">
        <v>227.71</v>
      </c>
    </row>
    <row r="3468" spans="2:5" ht="22.7" customHeight="1" thickBot="1" x14ac:dyDescent="0.25">
      <c r="B3468" s="142">
        <v>44112</v>
      </c>
      <c r="C3468" s="148">
        <v>197.38</v>
      </c>
      <c r="D3468" s="148">
        <v>289.01</v>
      </c>
      <c r="E3468" s="148">
        <v>229.67</v>
      </c>
    </row>
    <row r="3469" spans="2:5" ht="22.7" customHeight="1" thickBot="1" x14ac:dyDescent="0.25">
      <c r="B3469" s="142">
        <v>44113</v>
      </c>
      <c r="C3469" s="148">
        <v>198.75</v>
      </c>
      <c r="D3469" s="148">
        <v>291.04000000000002</v>
      </c>
      <c r="E3469" s="148">
        <v>231.29</v>
      </c>
    </row>
    <row r="3470" spans="2:5" ht="22.7" customHeight="1" thickBot="1" x14ac:dyDescent="0.25">
      <c r="B3470" s="142">
        <v>44116</v>
      </c>
      <c r="C3470" s="148">
        <v>198.62</v>
      </c>
      <c r="D3470" s="148">
        <v>290.86</v>
      </c>
      <c r="E3470" s="148">
        <v>231.06</v>
      </c>
    </row>
    <row r="3471" spans="2:5" ht="22.7" customHeight="1" thickBot="1" x14ac:dyDescent="0.25">
      <c r="B3471" s="142">
        <v>44117</v>
      </c>
      <c r="C3471" s="148">
        <v>198.2</v>
      </c>
      <c r="D3471" s="148">
        <v>290.25</v>
      </c>
      <c r="E3471" s="148">
        <v>230.48</v>
      </c>
    </row>
    <row r="3472" spans="2:5" ht="22.7" customHeight="1" thickBot="1" x14ac:dyDescent="0.25">
      <c r="B3472" s="142">
        <v>44118</v>
      </c>
      <c r="C3472" s="148">
        <v>197.45</v>
      </c>
      <c r="D3472" s="148">
        <v>289.14</v>
      </c>
      <c r="E3472" s="148">
        <v>229.6</v>
      </c>
    </row>
    <row r="3473" spans="2:5" ht="22.7" customHeight="1" thickBot="1" x14ac:dyDescent="0.25">
      <c r="B3473" s="142">
        <v>44119</v>
      </c>
      <c r="C3473" s="148">
        <v>197.45</v>
      </c>
      <c r="D3473" s="148">
        <v>289.14</v>
      </c>
      <c r="E3473" s="148">
        <v>229.92</v>
      </c>
    </row>
    <row r="3474" spans="2:5" ht="22.7" customHeight="1" thickBot="1" x14ac:dyDescent="0.25">
      <c r="B3474" s="142">
        <v>44120</v>
      </c>
      <c r="C3474" s="148">
        <v>196.96</v>
      </c>
      <c r="D3474" s="148">
        <v>288.42</v>
      </c>
      <c r="E3474" s="148">
        <v>228.76</v>
      </c>
    </row>
    <row r="3475" spans="2:5" ht="22.7" customHeight="1" thickBot="1" x14ac:dyDescent="0.25">
      <c r="B3475" s="142">
        <v>44123</v>
      </c>
      <c r="C3475" s="148">
        <v>197</v>
      </c>
      <c r="D3475" s="148">
        <v>288.48</v>
      </c>
      <c r="E3475" s="148">
        <v>228.77</v>
      </c>
    </row>
    <row r="3476" spans="2:5" ht="22.7" customHeight="1" thickBot="1" x14ac:dyDescent="0.25">
      <c r="B3476" s="142">
        <v>44124</v>
      </c>
      <c r="C3476" s="148">
        <v>196.88</v>
      </c>
      <c r="D3476" s="148">
        <v>288.31</v>
      </c>
      <c r="E3476" s="148">
        <v>228.76</v>
      </c>
    </row>
    <row r="3477" spans="2:5" ht="22.7" customHeight="1" thickBot="1" x14ac:dyDescent="0.25">
      <c r="B3477" s="142">
        <v>44125</v>
      </c>
      <c r="C3477" s="148">
        <v>195.91</v>
      </c>
      <c r="D3477" s="148">
        <v>286.88</v>
      </c>
      <c r="E3477" s="148">
        <v>227.83</v>
      </c>
    </row>
    <row r="3478" spans="2:5" ht="22.7" customHeight="1" thickBot="1" x14ac:dyDescent="0.25">
      <c r="B3478" s="142">
        <v>44126</v>
      </c>
      <c r="C3478" s="148">
        <v>195.46</v>
      </c>
      <c r="D3478" s="148">
        <v>286.22000000000003</v>
      </c>
      <c r="E3478" s="148">
        <v>227.39</v>
      </c>
    </row>
    <row r="3479" spans="2:5" ht="22.7" customHeight="1" thickBot="1" x14ac:dyDescent="0.25">
      <c r="B3479" s="142">
        <v>44127</v>
      </c>
      <c r="C3479" s="148">
        <v>195.11</v>
      </c>
      <c r="D3479" s="148">
        <v>285.70999999999998</v>
      </c>
      <c r="E3479" s="148">
        <v>226.66</v>
      </c>
    </row>
    <row r="3480" spans="2:5" ht="22.7" customHeight="1" thickBot="1" x14ac:dyDescent="0.25">
      <c r="B3480" s="142">
        <v>44130</v>
      </c>
      <c r="C3480" s="148">
        <v>195.24</v>
      </c>
      <c r="D3480" s="148">
        <v>285.91000000000003</v>
      </c>
      <c r="E3480" s="148">
        <v>226.91</v>
      </c>
    </row>
    <row r="3481" spans="2:5" ht="22.7" customHeight="1" thickBot="1" x14ac:dyDescent="0.25">
      <c r="B3481" s="142">
        <v>44131</v>
      </c>
      <c r="C3481" s="148">
        <v>195.07</v>
      </c>
      <c r="D3481" s="148">
        <v>285.66000000000003</v>
      </c>
      <c r="E3481" s="148">
        <v>226.62</v>
      </c>
    </row>
    <row r="3482" spans="2:5" ht="22.7" customHeight="1" thickBot="1" x14ac:dyDescent="0.25">
      <c r="B3482" s="142">
        <v>44132</v>
      </c>
      <c r="C3482" s="148">
        <v>195.15</v>
      </c>
      <c r="D3482" s="148">
        <v>285.77999999999997</v>
      </c>
      <c r="E3482" s="148">
        <v>226.43</v>
      </c>
    </row>
    <row r="3483" spans="2:5" ht="22.7" customHeight="1" thickBot="1" x14ac:dyDescent="0.25">
      <c r="B3483" s="142">
        <v>44133</v>
      </c>
      <c r="C3483" s="148">
        <v>195.52</v>
      </c>
      <c r="D3483" s="148">
        <v>286.31</v>
      </c>
      <c r="E3483" s="148">
        <v>226.67</v>
      </c>
    </row>
    <row r="3484" spans="2:5" ht="22.7" customHeight="1" thickBot="1" x14ac:dyDescent="0.25">
      <c r="B3484" s="142">
        <v>44134</v>
      </c>
      <c r="C3484" s="148">
        <v>195.52</v>
      </c>
      <c r="D3484" s="148">
        <v>286.31</v>
      </c>
      <c r="E3484" s="148">
        <v>226.33</v>
      </c>
    </row>
    <row r="3485" spans="2:5" ht="22.7" customHeight="1" thickBot="1" x14ac:dyDescent="0.25">
      <c r="B3485" s="142">
        <v>44138</v>
      </c>
      <c r="C3485" s="148">
        <v>194.89</v>
      </c>
      <c r="D3485" s="148">
        <v>285.39</v>
      </c>
      <c r="E3485" s="148">
        <v>225.52</v>
      </c>
    </row>
    <row r="3486" spans="2:5" ht="22.7" customHeight="1" thickBot="1" x14ac:dyDescent="0.25">
      <c r="B3486" s="142">
        <v>44139</v>
      </c>
      <c r="C3486" s="148">
        <v>194.5</v>
      </c>
      <c r="D3486" s="148">
        <v>284.83</v>
      </c>
      <c r="E3486" s="148">
        <v>225.59</v>
      </c>
    </row>
    <row r="3487" spans="2:5" ht="22.7" customHeight="1" thickBot="1" x14ac:dyDescent="0.25">
      <c r="B3487" s="142">
        <v>44140</v>
      </c>
      <c r="C3487" s="148">
        <v>194.44</v>
      </c>
      <c r="D3487" s="148">
        <v>284.74</v>
      </c>
      <c r="E3487" s="148">
        <v>225.57</v>
      </c>
    </row>
    <row r="3488" spans="2:5" ht="22.7" customHeight="1" thickBot="1" x14ac:dyDescent="0.25">
      <c r="B3488" s="142">
        <v>44141</v>
      </c>
      <c r="C3488" s="148">
        <v>194.29</v>
      </c>
      <c r="D3488" s="148">
        <v>284.51</v>
      </c>
      <c r="E3488" s="148">
        <v>225.51</v>
      </c>
    </row>
    <row r="3489" spans="2:5" ht="22.7" customHeight="1" thickBot="1" x14ac:dyDescent="0.25">
      <c r="B3489" s="142">
        <v>44144</v>
      </c>
      <c r="C3489" s="148">
        <v>194</v>
      </c>
      <c r="D3489" s="148">
        <v>284.08999999999997</v>
      </c>
      <c r="E3489" s="148">
        <v>225.18</v>
      </c>
    </row>
    <row r="3490" spans="2:5" ht="22.7" customHeight="1" thickBot="1" x14ac:dyDescent="0.25">
      <c r="B3490" s="142">
        <v>44145</v>
      </c>
      <c r="C3490" s="148">
        <v>194.9</v>
      </c>
      <c r="D3490" s="148">
        <v>285.41000000000003</v>
      </c>
      <c r="E3490" s="148">
        <v>226.03</v>
      </c>
    </row>
    <row r="3491" spans="2:5" ht="22.7" customHeight="1" thickBot="1" x14ac:dyDescent="0.25">
      <c r="B3491" s="142">
        <v>44146</v>
      </c>
      <c r="C3491" s="148">
        <v>194.9</v>
      </c>
      <c r="D3491" s="148">
        <v>285.41000000000003</v>
      </c>
      <c r="E3491" s="148">
        <v>225.89</v>
      </c>
    </row>
    <row r="3492" spans="2:5" ht="22.7" customHeight="1" thickBot="1" x14ac:dyDescent="0.25">
      <c r="B3492" s="142">
        <v>44147</v>
      </c>
      <c r="C3492" s="148">
        <v>194.91</v>
      </c>
      <c r="D3492" s="148">
        <v>285.42</v>
      </c>
      <c r="E3492" s="148">
        <v>225.61</v>
      </c>
    </row>
    <row r="3493" spans="2:5" ht="22.7" customHeight="1" thickBot="1" x14ac:dyDescent="0.25">
      <c r="B3493" s="142">
        <v>44148</v>
      </c>
      <c r="C3493" s="148">
        <v>195.46</v>
      </c>
      <c r="D3493" s="148">
        <v>286.23</v>
      </c>
      <c r="E3493" s="148">
        <v>226.95</v>
      </c>
    </row>
    <row r="3494" spans="2:5" ht="22.7" customHeight="1" thickBot="1" x14ac:dyDescent="0.25">
      <c r="B3494" s="142">
        <v>44151</v>
      </c>
      <c r="C3494" s="148">
        <v>197.08</v>
      </c>
      <c r="D3494" s="148">
        <v>288.60000000000002</v>
      </c>
      <c r="E3494" s="148">
        <v>228.96</v>
      </c>
    </row>
    <row r="3495" spans="2:5" ht="22.7" customHeight="1" thickBot="1" x14ac:dyDescent="0.25">
      <c r="B3495" s="142">
        <v>44152</v>
      </c>
      <c r="C3495" s="148">
        <v>196.71</v>
      </c>
      <c r="D3495" s="148">
        <v>288.06</v>
      </c>
      <c r="E3495" s="148">
        <v>228.52</v>
      </c>
    </row>
    <row r="3496" spans="2:5" ht="22.7" customHeight="1" thickBot="1" x14ac:dyDescent="0.25">
      <c r="B3496" s="142">
        <v>44153</v>
      </c>
      <c r="C3496" s="148">
        <v>197.78</v>
      </c>
      <c r="D3496" s="148">
        <v>289.62</v>
      </c>
      <c r="E3496" s="148">
        <v>229.76</v>
      </c>
    </row>
    <row r="3497" spans="2:5" ht="22.7" customHeight="1" thickBot="1" x14ac:dyDescent="0.25">
      <c r="B3497" s="142">
        <v>44154</v>
      </c>
      <c r="C3497" s="148">
        <v>198.37</v>
      </c>
      <c r="D3497" s="148">
        <v>290.49</v>
      </c>
      <c r="E3497" s="148">
        <v>230.87</v>
      </c>
    </row>
    <row r="3498" spans="2:5" ht="22.7" customHeight="1" thickBot="1" x14ac:dyDescent="0.25">
      <c r="B3498" s="142">
        <v>44155</v>
      </c>
      <c r="C3498" s="148">
        <v>200.09</v>
      </c>
      <c r="D3498" s="148">
        <v>293</v>
      </c>
      <c r="E3498" s="148">
        <v>232.87</v>
      </c>
    </row>
    <row r="3499" spans="2:5" ht="22.7" customHeight="1" thickBot="1" x14ac:dyDescent="0.25">
      <c r="B3499" s="142">
        <v>44158</v>
      </c>
      <c r="C3499" s="148">
        <v>200.71</v>
      </c>
      <c r="D3499" s="148">
        <v>293.92</v>
      </c>
      <c r="E3499" s="148">
        <v>233.6</v>
      </c>
    </row>
    <row r="3500" spans="2:5" ht="22.7" customHeight="1" thickBot="1" x14ac:dyDescent="0.25">
      <c r="B3500" s="142">
        <v>44159</v>
      </c>
      <c r="C3500" s="148">
        <v>201.31</v>
      </c>
      <c r="D3500" s="148">
        <v>294.79000000000002</v>
      </c>
      <c r="E3500" s="148">
        <v>233.54</v>
      </c>
    </row>
    <row r="3501" spans="2:5" ht="22.7" customHeight="1" thickBot="1" x14ac:dyDescent="0.25">
      <c r="B3501" s="142">
        <v>44160</v>
      </c>
      <c r="C3501" s="148">
        <v>201.28</v>
      </c>
      <c r="D3501" s="148">
        <v>294.88</v>
      </c>
      <c r="E3501" s="148">
        <v>233.62</v>
      </c>
    </row>
    <row r="3502" spans="2:5" ht="22.7" customHeight="1" thickBot="1" x14ac:dyDescent="0.25">
      <c r="B3502" s="142">
        <v>44161</v>
      </c>
      <c r="C3502" s="148">
        <v>202.2</v>
      </c>
      <c r="D3502" s="148">
        <v>296.23</v>
      </c>
      <c r="E3502" s="148">
        <v>234.97</v>
      </c>
    </row>
    <row r="3503" spans="2:5" ht="22.7" customHeight="1" thickBot="1" x14ac:dyDescent="0.25">
      <c r="B3503" s="142">
        <v>44162</v>
      </c>
      <c r="C3503" s="148">
        <v>202.65</v>
      </c>
      <c r="D3503" s="148">
        <v>296.89</v>
      </c>
      <c r="E3503" s="148">
        <v>235.5</v>
      </c>
    </row>
    <row r="3504" spans="2:5" ht="22.7" customHeight="1" thickBot="1" x14ac:dyDescent="0.25">
      <c r="B3504" s="142">
        <v>44165</v>
      </c>
      <c r="C3504" s="148">
        <v>203.89</v>
      </c>
      <c r="D3504" s="148">
        <v>298.7</v>
      </c>
      <c r="E3504" s="148">
        <v>237.13</v>
      </c>
    </row>
    <row r="3505" spans="2:5" ht="22.7" customHeight="1" thickBot="1" x14ac:dyDescent="0.25">
      <c r="B3505" s="142">
        <v>44166</v>
      </c>
      <c r="C3505" s="148">
        <v>202.93</v>
      </c>
      <c r="D3505" s="148">
        <v>297.3</v>
      </c>
      <c r="E3505" s="148">
        <v>235.96</v>
      </c>
    </row>
    <row r="3506" spans="2:5" ht="22.7" customHeight="1" thickBot="1" x14ac:dyDescent="0.25">
      <c r="B3506" s="142">
        <v>44167</v>
      </c>
      <c r="C3506" s="148">
        <v>202.39</v>
      </c>
      <c r="D3506" s="148">
        <v>296.51</v>
      </c>
      <c r="E3506" s="148">
        <v>235.33</v>
      </c>
    </row>
    <row r="3507" spans="2:5" ht="22.7" customHeight="1" thickBot="1" x14ac:dyDescent="0.25">
      <c r="B3507" s="142">
        <v>44168</v>
      </c>
      <c r="C3507" s="148">
        <v>203.11</v>
      </c>
      <c r="D3507" s="148">
        <v>297.56</v>
      </c>
      <c r="E3507" s="148">
        <v>236.17</v>
      </c>
    </row>
    <row r="3508" spans="2:5" ht="22.7" customHeight="1" thickBot="1" x14ac:dyDescent="0.25">
      <c r="B3508" s="142">
        <v>44169</v>
      </c>
      <c r="C3508" s="148">
        <v>205.73</v>
      </c>
      <c r="D3508" s="148">
        <v>301.41000000000003</v>
      </c>
      <c r="E3508" s="148">
        <v>239.22</v>
      </c>
    </row>
    <row r="3509" spans="2:5" ht="22.7" customHeight="1" thickBot="1" x14ac:dyDescent="0.25">
      <c r="B3509" s="142">
        <v>44172</v>
      </c>
      <c r="C3509" s="148">
        <v>204.93</v>
      </c>
      <c r="D3509" s="148">
        <v>300.23</v>
      </c>
      <c r="E3509" s="148">
        <v>238.29</v>
      </c>
    </row>
    <row r="3510" spans="2:5" ht="22.7" customHeight="1" thickBot="1" x14ac:dyDescent="0.25">
      <c r="B3510" s="142">
        <v>44173</v>
      </c>
      <c r="C3510" s="148">
        <v>204.76</v>
      </c>
      <c r="D3510" s="148">
        <v>299.97000000000003</v>
      </c>
      <c r="E3510" s="148">
        <v>238.08</v>
      </c>
    </row>
    <row r="3511" spans="2:5" ht="22.7" customHeight="1" thickBot="1" x14ac:dyDescent="0.25">
      <c r="B3511" s="142">
        <v>44174</v>
      </c>
      <c r="C3511" s="148">
        <v>206.11</v>
      </c>
      <c r="D3511" s="148">
        <v>301.95999999999998</v>
      </c>
      <c r="E3511" s="148">
        <v>239.66</v>
      </c>
    </row>
    <row r="3512" spans="2:5" ht="22.7" customHeight="1" thickBot="1" x14ac:dyDescent="0.25">
      <c r="B3512" s="142">
        <v>44175</v>
      </c>
      <c r="C3512" s="148">
        <v>206.05</v>
      </c>
      <c r="D3512" s="148">
        <v>301.87</v>
      </c>
      <c r="E3512" s="148">
        <v>239.59</v>
      </c>
    </row>
    <row r="3513" spans="2:5" ht="22.7" customHeight="1" thickBot="1" x14ac:dyDescent="0.25">
      <c r="B3513" s="142">
        <v>44176</v>
      </c>
      <c r="C3513" s="148">
        <v>204.79</v>
      </c>
      <c r="D3513" s="148">
        <v>300.02</v>
      </c>
      <c r="E3513" s="148">
        <v>238.12</v>
      </c>
    </row>
    <row r="3514" spans="2:5" ht="22.7" customHeight="1" thickBot="1" x14ac:dyDescent="0.25">
      <c r="B3514" s="142">
        <v>44179</v>
      </c>
      <c r="C3514" s="148">
        <v>204.92</v>
      </c>
      <c r="D3514" s="148">
        <v>300.20999999999998</v>
      </c>
      <c r="E3514" s="148">
        <v>238.27</v>
      </c>
    </row>
    <row r="3515" spans="2:5" ht="22.7" customHeight="1" thickBot="1" x14ac:dyDescent="0.25">
      <c r="B3515" s="142">
        <v>44180</v>
      </c>
      <c r="C3515" s="148">
        <v>204.57</v>
      </c>
      <c r="D3515" s="148">
        <v>299.7</v>
      </c>
      <c r="E3515" s="148">
        <v>237.87</v>
      </c>
    </row>
    <row r="3516" spans="2:5" ht="22.7" customHeight="1" thickBot="1" x14ac:dyDescent="0.25">
      <c r="B3516" s="142">
        <v>44181</v>
      </c>
      <c r="C3516" s="148">
        <v>205.87</v>
      </c>
      <c r="D3516" s="148">
        <v>301.61</v>
      </c>
      <c r="E3516" s="148">
        <v>239.39</v>
      </c>
    </row>
    <row r="3517" spans="2:5" ht="22.7" customHeight="1" thickBot="1" x14ac:dyDescent="0.25">
      <c r="B3517" s="142">
        <v>44182</v>
      </c>
      <c r="C3517" s="148">
        <v>208.57</v>
      </c>
      <c r="D3517" s="148">
        <v>305.56</v>
      </c>
      <c r="E3517" s="148">
        <v>242.52</v>
      </c>
    </row>
    <row r="3518" spans="2:5" ht="22.7" customHeight="1" thickBot="1" x14ac:dyDescent="0.25">
      <c r="B3518" s="142">
        <v>44183</v>
      </c>
      <c r="C3518" s="148">
        <v>208.47</v>
      </c>
      <c r="D3518" s="148">
        <v>305.41000000000003</v>
      </c>
      <c r="E3518" s="148">
        <v>242.4</v>
      </c>
    </row>
    <row r="3519" spans="2:5" ht="22.7" customHeight="1" thickBot="1" x14ac:dyDescent="0.25">
      <c r="B3519" s="142">
        <v>44186</v>
      </c>
      <c r="C3519" s="148">
        <v>208.67</v>
      </c>
      <c r="D3519" s="148">
        <v>305.70999999999998</v>
      </c>
      <c r="E3519" s="148">
        <v>242.64</v>
      </c>
    </row>
    <row r="3520" spans="2:5" ht="22.7" customHeight="1" thickBot="1" x14ac:dyDescent="0.25">
      <c r="B3520" s="142">
        <v>44187</v>
      </c>
      <c r="C3520" s="148">
        <v>210.11</v>
      </c>
      <c r="D3520" s="148">
        <v>307.82</v>
      </c>
      <c r="E3520" s="148">
        <v>244.31</v>
      </c>
    </row>
    <row r="3521" spans="2:5" ht="22.7" customHeight="1" thickBot="1" x14ac:dyDescent="0.25">
      <c r="B3521" s="142">
        <v>44188</v>
      </c>
      <c r="C3521" s="148">
        <v>212.25</v>
      </c>
      <c r="D3521" s="148">
        <v>312.04000000000002</v>
      </c>
      <c r="E3521" s="148">
        <v>247.66</v>
      </c>
    </row>
    <row r="3522" spans="2:5" ht="22.7" customHeight="1" thickBot="1" x14ac:dyDescent="0.25">
      <c r="B3522" s="142">
        <v>44189</v>
      </c>
      <c r="C3522" s="148">
        <v>212.91</v>
      </c>
      <c r="D3522" s="148">
        <v>313.02</v>
      </c>
      <c r="E3522" s="148">
        <v>248.44</v>
      </c>
    </row>
    <row r="3523" spans="2:5" ht="22.7" customHeight="1" thickBot="1" x14ac:dyDescent="0.25">
      <c r="B3523" s="142">
        <v>44193</v>
      </c>
      <c r="C3523" s="148">
        <v>214.21</v>
      </c>
      <c r="D3523" s="148">
        <v>315.51</v>
      </c>
      <c r="E3523" s="148">
        <v>250.41</v>
      </c>
    </row>
    <row r="3524" spans="2:5" ht="22.7" customHeight="1" thickBot="1" x14ac:dyDescent="0.25">
      <c r="B3524" s="142">
        <v>44194</v>
      </c>
      <c r="C3524" s="148">
        <v>214.83</v>
      </c>
      <c r="D3524" s="148">
        <v>316.41000000000003</v>
      </c>
      <c r="E3524" s="148">
        <v>251.13</v>
      </c>
    </row>
    <row r="3525" spans="2:5" ht="22.7" customHeight="1" thickBot="1" x14ac:dyDescent="0.25">
      <c r="B3525" s="142">
        <v>44195</v>
      </c>
      <c r="C3525" s="148">
        <v>213.91</v>
      </c>
      <c r="D3525" s="148">
        <v>315.05</v>
      </c>
      <c r="E3525" s="148">
        <v>250.05</v>
      </c>
    </row>
    <row r="3526" spans="2:5" ht="22.7" customHeight="1" thickBot="1" x14ac:dyDescent="0.25">
      <c r="B3526" s="142">
        <v>44196</v>
      </c>
      <c r="C3526" s="148">
        <v>213.83</v>
      </c>
      <c r="D3526" s="148">
        <v>314.94</v>
      </c>
      <c r="E3526" s="148">
        <v>249.96</v>
      </c>
    </row>
    <row r="3527" spans="2:5" ht="22.7" customHeight="1" thickBot="1" x14ac:dyDescent="0.25">
      <c r="B3527" s="142">
        <v>44200</v>
      </c>
      <c r="C3527" s="148">
        <v>214.82</v>
      </c>
      <c r="D3527" s="148">
        <v>316.39999999999998</v>
      </c>
      <c r="E3527" s="148">
        <v>251.12</v>
      </c>
    </row>
    <row r="3528" spans="2:5" ht="22.7" customHeight="1" thickBot="1" x14ac:dyDescent="0.25">
      <c r="B3528" s="142">
        <v>44201</v>
      </c>
      <c r="C3528" s="148">
        <v>217.21</v>
      </c>
      <c r="D3528" s="148">
        <v>320.18</v>
      </c>
      <c r="E3528" s="148">
        <v>254.12</v>
      </c>
    </row>
    <row r="3529" spans="2:5" ht="22.7" customHeight="1" thickBot="1" x14ac:dyDescent="0.25">
      <c r="B3529" s="142">
        <v>44202</v>
      </c>
      <c r="C3529" s="148">
        <v>222.77</v>
      </c>
      <c r="D3529" s="148">
        <v>328.46</v>
      </c>
      <c r="E3529" s="148">
        <v>260.7</v>
      </c>
    </row>
    <row r="3530" spans="2:5" ht="22.7" customHeight="1" thickBot="1" x14ac:dyDescent="0.25">
      <c r="B3530" s="142">
        <v>44203</v>
      </c>
      <c r="C3530" s="148">
        <v>222.3</v>
      </c>
      <c r="D3530" s="148">
        <v>327.77</v>
      </c>
      <c r="E3530" s="148">
        <v>260.14</v>
      </c>
    </row>
    <row r="3531" spans="2:5" ht="22.7" customHeight="1" thickBot="1" x14ac:dyDescent="0.25">
      <c r="B3531" s="142">
        <v>44204</v>
      </c>
      <c r="C3531" s="148">
        <v>222.23</v>
      </c>
      <c r="D3531" s="148">
        <v>327.67</v>
      </c>
      <c r="E3531" s="148">
        <v>260.06</v>
      </c>
    </row>
    <row r="3532" spans="2:5" ht="22.7" customHeight="1" thickBot="1" x14ac:dyDescent="0.25">
      <c r="B3532" s="142">
        <v>44207</v>
      </c>
      <c r="C3532" s="148">
        <v>225.64</v>
      </c>
      <c r="D3532" s="148">
        <v>332.7</v>
      </c>
      <c r="E3532" s="148">
        <v>264.06</v>
      </c>
    </row>
    <row r="3533" spans="2:5" ht="22.7" customHeight="1" thickBot="1" x14ac:dyDescent="0.25">
      <c r="B3533" s="142">
        <v>44208</v>
      </c>
      <c r="C3533" s="148">
        <v>228.69</v>
      </c>
      <c r="D3533" s="148">
        <v>337.19</v>
      </c>
      <c r="E3533" s="148">
        <v>267.62</v>
      </c>
    </row>
    <row r="3534" spans="2:5" ht="22.7" customHeight="1" thickBot="1" x14ac:dyDescent="0.25">
      <c r="B3534" s="142">
        <v>44209</v>
      </c>
      <c r="C3534" s="148">
        <v>228.31</v>
      </c>
      <c r="D3534" s="148">
        <v>336.64</v>
      </c>
      <c r="E3534" s="148">
        <v>267.62</v>
      </c>
    </row>
    <row r="3535" spans="2:5" ht="22.7" customHeight="1" thickBot="1" x14ac:dyDescent="0.25">
      <c r="B3535" s="142">
        <v>44210</v>
      </c>
      <c r="C3535" s="148">
        <v>227.59</v>
      </c>
      <c r="D3535" s="148">
        <v>335.58</v>
      </c>
      <c r="E3535" s="148">
        <v>266.33999999999997</v>
      </c>
    </row>
    <row r="3536" spans="2:5" ht="22.7" customHeight="1" thickBot="1" x14ac:dyDescent="0.25">
      <c r="B3536" s="142">
        <v>44211</v>
      </c>
      <c r="C3536" s="148">
        <v>227.44</v>
      </c>
      <c r="D3536" s="148">
        <v>335.35</v>
      </c>
      <c r="E3536" s="148">
        <v>266.16000000000003</v>
      </c>
    </row>
    <row r="3537" spans="2:5" ht="22.7" customHeight="1" thickBot="1" x14ac:dyDescent="0.25">
      <c r="B3537" s="142">
        <v>44214</v>
      </c>
      <c r="C3537" s="148">
        <v>228.33</v>
      </c>
      <c r="D3537" s="148">
        <v>336.67</v>
      </c>
      <c r="E3537" s="148">
        <v>267.20999999999998</v>
      </c>
    </row>
    <row r="3538" spans="2:5" ht="22.7" customHeight="1" thickBot="1" x14ac:dyDescent="0.25">
      <c r="B3538" s="142">
        <v>44215</v>
      </c>
      <c r="C3538" s="148">
        <v>227.89</v>
      </c>
      <c r="D3538" s="148">
        <v>336.02</v>
      </c>
      <c r="E3538" s="148">
        <v>268.86</v>
      </c>
    </row>
    <row r="3539" spans="2:5" ht="22.7" customHeight="1" thickBot="1" x14ac:dyDescent="0.25">
      <c r="B3539" s="142">
        <v>44216</v>
      </c>
      <c r="C3539" s="148">
        <v>226</v>
      </c>
      <c r="D3539" s="148">
        <v>333.23</v>
      </c>
      <c r="E3539" s="148">
        <v>267.06</v>
      </c>
    </row>
    <row r="3540" spans="2:5" ht="22.7" customHeight="1" thickBot="1" x14ac:dyDescent="0.25">
      <c r="B3540" s="142">
        <v>44217</v>
      </c>
      <c r="C3540" s="148">
        <v>226.11</v>
      </c>
      <c r="D3540" s="148">
        <v>333.39</v>
      </c>
      <c r="E3540" s="148">
        <v>266.86</v>
      </c>
    </row>
    <row r="3541" spans="2:5" ht="22.7" customHeight="1" thickBot="1" x14ac:dyDescent="0.25">
      <c r="B3541" s="142">
        <v>44218</v>
      </c>
      <c r="C3541" s="148">
        <v>226.3</v>
      </c>
      <c r="D3541" s="148">
        <v>333.67</v>
      </c>
      <c r="E3541" s="148">
        <v>267.2</v>
      </c>
    </row>
    <row r="3542" spans="2:5" ht="22.7" customHeight="1" thickBot="1" x14ac:dyDescent="0.25">
      <c r="B3542" s="142">
        <v>44221</v>
      </c>
      <c r="C3542" s="148">
        <v>226.52</v>
      </c>
      <c r="D3542" s="148">
        <v>334</v>
      </c>
      <c r="E3542" s="148">
        <v>267.45999999999998</v>
      </c>
    </row>
    <row r="3543" spans="2:5" ht="22.7" customHeight="1" thickBot="1" x14ac:dyDescent="0.25">
      <c r="B3543" s="142">
        <v>44222</v>
      </c>
      <c r="C3543" s="148">
        <v>226.8</v>
      </c>
      <c r="D3543" s="148">
        <v>334.4</v>
      </c>
      <c r="E3543" s="148">
        <v>267.63</v>
      </c>
    </row>
    <row r="3544" spans="2:5" ht="22.7" customHeight="1" thickBot="1" x14ac:dyDescent="0.25">
      <c r="B3544" s="142">
        <v>44223</v>
      </c>
      <c r="C3544" s="148">
        <v>226.73</v>
      </c>
      <c r="D3544" s="148">
        <v>334.3</v>
      </c>
      <c r="E3544" s="148">
        <v>267.64</v>
      </c>
    </row>
    <row r="3545" spans="2:5" ht="22.7" customHeight="1" thickBot="1" x14ac:dyDescent="0.25">
      <c r="B3545" s="142">
        <v>44225</v>
      </c>
      <c r="C3545" s="148">
        <v>227.66</v>
      </c>
      <c r="D3545" s="148">
        <v>335.68</v>
      </c>
      <c r="E3545" s="148">
        <v>267.93</v>
      </c>
    </row>
    <row r="3546" spans="2:5" ht="22.7" customHeight="1" thickBot="1" x14ac:dyDescent="0.25">
      <c r="B3546" s="142">
        <v>44229</v>
      </c>
      <c r="C3546" s="148">
        <v>228.42</v>
      </c>
      <c r="D3546" s="148">
        <v>336.79</v>
      </c>
      <c r="E3546" s="148">
        <v>268.68</v>
      </c>
    </row>
    <row r="3547" spans="2:5" ht="22.7" customHeight="1" thickBot="1" x14ac:dyDescent="0.25">
      <c r="B3547" s="142">
        <v>44230</v>
      </c>
      <c r="C3547" s="148">
        <v>228.85</v>
      </c>
      <c r="D3547" s="148">
        <v>337.43</v>
      </c>
      <c r="E3547" s="148">
        <v>268.8</v>
      </c>
    </row>
    <row r="3548" spans="2:5" ht="22.7" customHeight="1" thickBot="1" x14ac:dyDescent="0.25">
      <c r="B3548" s="142">
        <v>44231</v>
      </c>
      <c r="C3548" s="148">
        <v>227.98</v>
      </c>
      <c r="D3548" s="148">
        <v>336.14</v>
      </c>
      <c r="E3548" s="148">
        <v>267.67</v>
      </c>
    </row>
    <row r="3549" spans="2:5" ht="22.7" customHeight="1" thickBot="1" x14ac:dyDescent="0.25">
      <c r="B3549" s="142">
        <v>44232</v>
      </c>
      <c r="C3549" s="148">
        <v>228.1</v>
      </c>
      <c r="D3549" s="148">
        <v>336.33</v>
      </c>
      <c r="E3549" s="148">
        <v>267.35000000000002</v>
      </c>
    </row>
    <row r="3550" spans="2:5" ht="22.7" customHeight="1" thickBot="1" x14ac:dyDescent="0.25">
      <c r="B3550" s="142">
        <v>44235</v>
      </c>
      <c r="C3550" s="148">
        <v>227.16</v>
      </c>
      <c r="D3550" s="148">
        <v>334.93</v>
      </c>
      <c r="E3550" s="148">
        <v>266.58</v>
      </c>
    </row>
    <row r="3551" spans="2:5" ht="22.7" customHeight="1" thickBot="1" x14ac:dyDescent="0.25">
      <c r="B3551" s="142">
        <v>44236</v>
      </c>
      <c r="C3551" s="148">
        <v>227.29</v>
      </c>
      <c r="D3551" s="148">
        <v>335.14</v>
      </c>
      <c r="E3551" s="148">
        <v>266.63</v>
      </c>
    </row>
    <row r="3552" spans="2:5" ht="22.7" customHeight="1" thickBot="1" x14ac:dyDescent="0.25">
      <c r="B3552" s="142">
        <v>44237</v>
      </c>
      <c r="C3552" s="148">
        <v>232.1</v>
      </c>
      <c r="D3552" s="148">
        <v>342.22</v>
      </c>
      <c r="E3552" s="148">
        <v>272.37</v>
      </c>
    </row>
    <row r="3553" spans="2:5" ht="22.7" customHeight="1" thickBot="1" x14ac:dyDescent="0.25">
      <c r="B3553" s="142">
        <v>44238</v>
      </c>
      <c r="C3553" s="148">
        <v>230.72</v>
      </c>
      <c r="D3553" s="148">
        <v>340.19</v>
      </c>
      <c r="E3553" s="148">
        <v>270.75</v>
      </c>
    </row>
    <row r="3554" spans="2:5" ht="22.7" customHeight="1" thickBot="1" x14ac:dyDescent="0.25">
      <c r="B3554" s="142">
        <v>44242</v>
      </c>
      <c r="C3554" s="148">
        <v>230.35</v>
      </c>
      <c r="D3554" s="148">
        <v>339.64</v>
      </c>
      <c r="E3554" s="148">
        <v>270.33999999999997</v>
      </c>
    </row>
    <row r="3555" spans="2:5" ht="22.7" customHeight="1" thickBot="1" x14ac:dyDescent="0.25">
      <c r="B3555" s="142">
        <v>44243</v>
      </c>
      <c r="C3555" s="148">
        <v>228.46</v>
      </c>
      <c r="D3555" s="148">
        <v>336.86</v>
      </c>
      <c r="E3555" s="148">
        <v>268.11</v>
      </c>
    </row>
    <row r="3556" spans="2:5" ht="22.7" customHeight="1" thickBot="1" x14ac:dyDescent="0.25">
      <c r="B3556" s="142">
        <v>44244</v>
      </c>
      <c r="C3556" s="148">
        <v>227.78</v>
      </c>
      <c r="D3556" s="148">
        <v>335.85</v>
      </c>
      <c r="E3556" s="148">
        <v>267.07</v>
      </c>
    </row>
    <row r="3557" spans="2:5" ht="22.7" customHeight="1" thickBot="1" x14ac:dyDescent="0.25">
      <c r="B3557" s="142">
        <v>44245</v>
      </c>
      <c r="C3557" s="148">
        <v>227.91</v>
      </c>
      <c r="D3557" s="148">
        <v>336.05</v>
      </c>
      <c r="E3557" s="148">
        <v>267.24</v>
      </c>
    </row>
    <row r="3558" spans="2:5" ht="22.7" customHeight="1" thickBot="1" x14ac:dyDescent="0.25">
      <c r="B3558" s="142">
        <v>44246</v>
      </c>
      <c r="C3558" s="148">
        <v>227.88</v>
      </c>
      <c r="D3558" s="148">
        <v>336.01</v>
      </c>
      <c r="E3558" s="148">
        <v>267.41000000000003</v>
      </c>
    </row>
    <row r="3559" spans="2:5" ht="22.7" customHeight="1" thickBot="1" x14ac:dyDescent="0.25">
      <c r="B3559" s="142">
        <v>44249</v>
      </c>
      <c r="C3559" s="148">
        <v>228.33</v>
      </c>
      <c r="D3559" s="148">
        <v>336.66</v>
      </c>
      <c r="E3559" s="148">
        <v>267.82</v>
      </c>
    </row>
    <row r="3560" spans="2:5" ht="22.7" customHeight="1" thickBot="1" x14ac:dyDescent="0.25">
      <c r="B3560" s="142">
        <v>44250</v>
      </c>
      <c r="C3560" s="148">
        <v>228.29</v>
      </c>
      <c r="D3560" s="148">
        <v>336.6</v>
      </c>
      <c r="E3560" s="148">
        <v>268.14</v>
      </c>
    </row>
    <row r="3561" spans="2:5" ht="22.7" customHeight="1" thickBot="1" x14ac:dyDescent="0.25">
      <c r="B3561" s="142">
        <v>44251</v>
      </c>
      <c r="C3561" s="148">
        <v>227.76</v>
      </c>
      <c r="D3561" s="148">
        <v>335.82</v>
      </c>
      <c r="E3561" s="148">
        <v>267.3</v>
      </c>
    </row>
    <row r="3562" spans="2:5" ht="22.7" customHeight="1" thickBot="1" x14ac:dyDescent="0.25">
      <c r="B3562" s="142">
        <v>44252</v>
      </c>
      <c r="C3562" s="148">
        <v>227.76</v>
      </c>
      <c r="D3562" s="148">
        <v>335.82</v>
      </c>
      <c r="E3562" s="148">
        <v>267.27999999999997</v>
      </c>
    </row>
    <row r="3563" spans="2:5" ht="22.7" customHeight="1" thickBot="1" x14ac:dyDescent="0.25">
      <c r="B3563" s="142">
        <v>44253</v>
      </c>
      <c r="C3563" s="148">
        <v>228</v>
      </c>
      <c r="D3563" s="148">
        <v>336.18</v>
      </c>
      <c r="E3563" s="148">
        <v>267.45</v>
      </c>
    </row>
    <row r="3564" spans="2:5" ht="22.7" customHeight="1" thickBot="1" x14ac:dyDescent="0.25">
      <c r="B3564" s="142">
        <v>44256</v>
      </c>
      <c r="C3564" s="148">
        <v>227.73</v>
      </c>
      <c r="D3564" s="148">
        <v>335.78</v>
      </c>
      <c r="E3564" s="148">
        <v>266.70999999999998</v>
      </c>
    </row>
    <row r="3565" spans="2:5" ht="22.7" customHeight="1" thickBot="1" x14ac:dyDescent="0.25">
      <c r="B3565" s="142">
        <v>44257</v>
      </c>
      <c r="C3565" s="148">
        <v>228</v>
      </c>
      <c r="D3565" s="148">
        <v>336.18</v>
      </c>
      <c r="E3565" s="148">
        <v>267.02999999999997</v>
      </c>
    </row>
    <row r="3566" spans="2:5" ht="22.7" customHeight="1" thickBot="1" x14ac:dyDescent="0.25">
      <c r="B3566" s="142">
        <v>44258</v>
      </c>
      <c r="C3566" s="148">
        <v>230.15</v>
      </c>
      <c r="D3566" s="148">
        <v>339.35</v>
      </c>
      <c r="E3566" s="148">
        <v>269.63</v>
      </c>
    </row>
    <row r="3567" spans="2:5" ht="22.7" customHeight="1" thickBot="1" x14ac:dyDescent="0.25">
      <c r="B3567" s="142">
        <v>44259</v>
      </c>
      <c r="C3567" s="148">
        <v>230.15</v>
      </c>
      <c r="D3567" s="148">
        <v>339.35</v>
      </c>
      <c r="E3567" s="148">
        <v>269.3</v>
      </c>
    </row>
    <row r="3568" spans="2:5" ht="22.7" customHeight="1" thickBot="1" x14ac:dyDescent="0.25">
      <c r="B3568" s="142">
        <v>44260</v>
      </c>
      <c r="C3568" s="148">
        <v>230.01</v>
      </c>
      <c r="D3568" s="148">
        <v>339.14</v>
      </c>
      <c r="E3568" s="148">
        <v>268.61</v>
      </c>
    </row>
    <row r="3569" spans="2:5" ht="22.7" customHeight="1" thickBot="1" x14ac:dyDescent="0.25">
      <c r="B3569" s="142">
        <v>44263</v>
      </c>
      <c r="C3569" s="148">
        <v>227.77</v>
      </c>
      <c r="D3569" s="148">
        <v>335.84</v>
      </c>
      <c r="E3569" s="148">
        <v>265.58</v>
      </c>
    </row>
    <row r="3570" spans="2:5" ht="22.7" customHeight="1" thickBot="1" x14ac:dyDescent="0.25">
      <c r="B3570" s="142">
        <v>44264</v>
      </c>
      <c r="C3570" s="148">
        <v>227.72</v>
      </c>
      <c r="D3570" s="148">
        <v>335.77</v>
      </c>
      <c r="E3570" s="148">
        <v>265.67</v>
      </c>
    </row>
    <row r="3571" spans="2:5" ht="22.7" customHeight="1" thickBot="1" x14ac:dyDescent="0.25">
      <c r="B3571" s="142">
        <v>44270</v>
      </c>
      <c r="C3571" s="148">
        <v>228.79</v>
      </c>
      <c r="D3571" s="148">
        <v>337.34</v>
      </c>
      <c r="E3571" s="148">
        <v>266.95999999999998</v>
      </c>
    </row>
    <row r="3572" spans="2:5" ht="22.7" customHeight="1" thickBot="1" x14ac:dyDescent="0.25">
      <c r="B3572" s="142">
        <v>44271</v>
      </c>
      <c r="C3572" s="148">
        <v>227.11</v>
      </c>
      <c r="D3572" s="148">
        <v>334.86</v>
      </c>
      <c r="E3572" s="148">
        <v>264.79000000000002</v>
      </c>
    </row>
    <row r="3573" spans="2:5" ht="22.7" customHeight="1" thickBot="1" x14ac:dyDescent="0.25">
      <c r="B3573" s="142">
        <v>44272</v>
      </c>
      <c r="C3573" s="148">
        <v>227.72</v>
      </c>
      <c r="D3573" s="148">
        <v>335.77</v>
      </c>
      <c r="E3573" s="148">
        <v>263.76</v>
      </c>
    </row>
    <row r="3574" spans="2:5" ht="22.7" customHeight="1" thickBot="1" x14ac:dyDescent="0.25">
      <c r="B3574" s="142">
        <v>44273</v>
      </c>
      <c r="C3574" s="148">
        <v>227.62</v>
      </c>
      <c r="D3574" s="148">
        <v>335.62</v>
      </c>
      <c r="E3574" s="148">
        <v>263.51</v>
      </c>
    </row>
    <row r="3575" spans="2:5" ht="22.7" customHeight="1" thickBot="1" x14ac:dyDescent="0.25">
      <c r="B3575" s="142">
        <v>44274</v>
      </c>
      <c r="C3575" s="148">
        <v>227.54</v>
      </c>
      <c r="D3575" s="148">
        <v>335.5</v>
      </c>
      <c r="E3575" s="148">
        <v>263.23</v>
      </c>
    </row>
    <row r="3576" spans="2:5" ht="22.7" customHeight="1" thickBot="1" x14ac:dyDescent="0.25">
      <c r="B3576" s="142">
        <v>44277</v>
      </c>
      <c r="C3576" s="148">
        <v>228.55</v>
      </c>
      <c r="D3576" s="148">
        <v>336.99</v>
      </c>
      <c r="E3576" s="148">
        <v>264.31</v>
      </c>
    </row>
    <row r="3577" spans="2:5" ht="22.7" customHeight="1" thickBot="1" x14ac:dyDescent="0.25">
      <c r="B3577" s="142">
        <v>44278</v>
      </c>
      <c r="C3577" s="148">
        <v>229.32</v>
      </c>
      <c r="D3577" s="148">
        <v>338.12</v>
      </c>
      <c r="E3577" s="148">
        <v>265.19</v>
      </c>
    </row>
    <row r="3578" spans="2:5" ht="22.7" customHeight="1" thickBot="1" x14ac:dyDescent="0.25">
      <c r="B3578" s="142">
        <v>44279</v>
      </c>
      <c r="C3578" s="148">
        <v>229.65</v>
      </c>
      <c r="D3578" s="148">
        <v>338.61</v>
      </c>
      <c r="E3578" s="148">
        <v>265.06</v>
      </c>
    </row>
    <row r="3579" spans="2:5" ht="22.7" customHeight="1" thickBot="1" x14ac:dyDescent="0.25">
      <c r="B3579" s="142">
        <v>44280</v>
      </c>
      <c r="C3579" s="148">
        <v>228.17</v>
      </c>
      <c r="D3579" s="148">
        <v>336.42</v>
      </c>
      <c r="E3579" s="148">
        <v>263.82</v>
      </c>
    </row>
    <row r="3580" spans="2:5" ht="22.7" customHeight="1" thickBot="1" x14ac:dyDescent="0.25">
      <c r="B3580" s="142">
        <v>44281</v>
      </c>
      <c r="C3580" s="148">
        <v>228.13</v>
      </c>
      <c r="D3580" s="148">
        <v>336.37</v>
      </c>
      <c r="E3580" s="148">
        <v>263.42</v>
      </c>
    </row>
    <row r="3581" spans="2:5" ht="22.7" customHeight="1" thickBot="1" x14ac:dyDescent="0.25">
      <c r="B3581" s="142">
        <v>44284</v>
      </c>
      <c r="C3581" s="148">
        <v>228.67</v>
      </c>
      <c r="D3581" s="148">
        <v>337.16</v>
      </c>
      <c r="E3581" s="148">
        <v>264.04000000000002</v>
      </c>
    </row>
    <row r="3582" spans="2:5" ht="22.7" customHeight="1" thickBot="1" x14ac:dyDescent="0.25">
      <c r="B3582" s="142">
        <v>44285</v>
      </c>
      <c r="C3582" s="148">
        <v>230.33</v>
      </c>
      <c r="D3582" s="148">
        <v>339.61</v>
      </c>
      <c r="E3582" s="148">
        <v>265.77</v>
      </c>
    </row>
    <row r="3583" spans="2:5" ht="22.7" customHeight="1" thickBot="1" x14ac:dyDescent="0.25">
      <c r="B3583" s="142">
        <v>44286</v>
      </c>
      <c r="C3583" s="148">
        <v>230.39</v>
      </c>
      <c r="D3583" s="148">
        <v>339.71</v>
      </c>
      <c r="E3583" s="148">
        <v>265.51</v>
      </c>
    </row>
    <row r="3584" spans="2:5" ht="22.7" customHeight="1" thickBot="1" x14ac:dyDescent="0.25">
      <c r="B3584" s="142">
        <v>44287</v>
      </c>
      <c r="C3584" s="148">
        <v>230.39</v>
      </c>
      <c r="D3584" s="148">
        <v>339.7</v>
      </c>
      <c r="E3584" s="148">
        <v>265.51</v>
      </c>
    </row>
    <row r="3585" spans="2:5" ht="22.7" customHeight="1" thickBot="1" x14ac:dyDescent="0.25">
      <c r="B3585" s="142">
        <v>44288</v>
      </c>
      <c r="C3585" s="148">
        <v>229.84</v>
      </c>
      <c r="D3585" s="148">
        <v>338.89</v>
      </c>
      <c r="E3585" s="148">
        <v>264.98</v>
      </c>
    </row>
    <row r="3586" spans="2:5" ht="22.7" customHeight="1" thickBot="1" x14ac:dyDescent="0.25">
      <c r="B3586" s="142">
        <v>44291</v>
      </c>
      <c r="C3586" s="148">
        <v>229.72</v>
      </c>
      <c r="D3586" s="148">
        <v>338.71</v>
      </c>
      <c r="E3586" s="148">
        <v>265.14</v>
      </c>
    </row>
    <row r="3587" spans="2:5" ht="22.7" customHeight="1" thickBot="1" x14ac:dyDescent="0.25">
      <c r="B3587" s="142">
        <v>44292</v>
      </c>
      <c r="C3587" s="148">
        <v>229.69</v>
      </c>
      <c r="D3587" s="148">
        <v>338.68</v>
      </c>
      <c r="E3587" s="148">
        <v>265.11</v>
      </c>
    </row>
    <row r="3588" spans="2:5" ht="22.7" customHeight="1" thickBot="1" x14ac:dyDescent="0.25">
      <c r="B3588" s="142">
        <v>44293</v>
      </c>
      <c r="C3588" s="148">
        <v>230.28</v>
      </c>
      <c r="D3588" s="148">
        <v>339.54</v>
      </c>
      <c r="E3588" s="148">
        <v>265.7</v>
      </c>
    </row>
    <row r="3589" spans="2:5" ht="22.7" customHeight="1" thickBot="1" x14ac:dyDescent="0.25">
      <c r="B3589" s="142">
        <v>44294</v>
      </c>
      <c r="C3589" s="148">
        <v>228.63</v>
      </c>
      <c r="D3589" s="148">
        <v>337.1</v>
      </c>
      <c r="E3589" s="148">
        <v>263.79000000000002</v>
      </c>
    </row>
    <row r="3590" spans="2:5" ht="22.7" customHeight="1" thickBot="1" x14ac:dyDescent="0.25">
      <c r="B3590" s="142">
        <v>44295</v>
      </c>
      <c r="C3590" s="148">
        <v>228.89</v>
      </c>
      <c r="D3590" s="148">
        <v>337.49</v>
      </c>
      <c r="E3590" s="148">
        <v>264.10000000000002</v>
      </c>
    </row>
    <row r="3591" spans="2:5" ht="22.7" customHeight="1" thickBot="1" x14ac:dyDescent="0.25">
      <c r="B3591" s="142">
        <v>44298</v>
      </c>
      <c r="C3591" s="148">
        <v>228.7</v>
      </c>
      <c r="D3591" s="148">
        <v>338.2</v>
      </c>
      <c r="E3591" s="148">
        <v>264.64999999999998</v>
      </c>
    </row>
    <row r="3592" spans="2:5" ht="22.7" customHeight="1" thickBot="1" x14ac:dyDescent="0.25">
      <c r="B3592" s="142">
        <v>44300</v>
      </c>
      <c r="C3592" s="148">
        <v>228.94</v>
      </c>
      <c r="D3592" s="148">
        <v>338.56</v>
      </c>
      <c r="E3592" s="148">
        <v>265.35000000000002</v>
      </c>
    </row>
    <row r="3593" spans="2:5" ht="22.7" customHeight="1" thickBot="1" x14ac:dyDescent="0.25">
      <c r="B3593" s="142">
        <v>44301</v>
      </c>
      <c r="C3593" s="148">
        <v>229.37</v>
      </c>
      <c r="D3593" s="148">
        <v>339.18</v>
      </c>
      <c r="E3593" s="148">
        <v>265.75</v>
      </c>
    </row>
    <row r="3594" spans="2:5" ht="22.7" customHeight="1" thickBot="1" x14ac:dyDescent="0.25">
      <c r="B3594" s="142">
        <v>44302</v>
      </c>
      <c r="C3594" s="148">
        <v>229.22</v>
      </c>
      <c r="D3594" s="148">
        <v>338.97</v>
      </c>
      <c r="E3594" s="148">
        <v>265.35000000000002</v>
      </c>
    </row>
    <row r="3595" spans="2:5" ht="22.7" customHeight="1" thickBot="1" x14ac:dyDescent="0.25">
      <c r="B3595" s="142">
        <v>44305</v>
      </c>
      <c r="C3595" s="148">
        <v>228.97</v>
      </c>
      <c r="D3595" s="148">
        <v>338.6</v>
      </c>
      <c r="E3595" s="148">
        <v>264.91000000000003</v>
      </c>
    </row>
    <row r="3596" spans="2:5" ht="22.7" customHeight="1" thickBot="1" x14ac:dyDescent="0.25">
      <c r="B3596" s="142">
        <v>44306</v>
      </c>
      <c r="C3596" s="148">
        <v>229.69</v>
      </c>
      <c r="D3596" s="148">
        <v>339.66</v>
      </c>
      <c r="E3596" s="148">
        <v>266.20999999999998</v>
      </c>
    </row>
    <row r="3597" spans="2:5" ht="22.7" customHeight="1" thickBot="1" x14ac:dyDescent="0.25">
      <c r="B3597" s="142">
        <v>44307</v>
      </c>
      <c r="C3597" s="148">
        <v>230.87</v>
      </c>
      <c r="D3597" s="148">
        <v>341.4</v>
      </c>
      <c r="E3597" s="148">
        <v>267.49</v>
      </c>
    </row>
    <row r="3598" spans="2:5" ht="22.7" customHeight="1" thickBot="1" x14ac:dyDescent="0.25">
      <c r="B3598" s="142">
        <v>44308</v>
      </c>
      <c r="C3598" s="148">
        <v>229.98</v>
      </c>
      <c r="D3598" s="148">
        <v>340.1</v>
      </c>
      <c r="E3598" s="148">
        <v>266.36</v>
      </c>
    </row>
    <row r="3599" spans="2:5" ht="22.7" customHeight="1" thickBot="1" x14ac:dyDescent="0.25">
      <c r="B3599" s="142">
        <v>44309</v>
      </c>
      <c r="C3599" s="148">
        <v>230.05</v>
      </c>
      <c r="D3599" s="148">
        <v>340.2</v>
      </c>
      <c r="E3599" s="148">
        <v>266.41000000000003</v>
      </c>
    </row>
    <row r="3600" spans="2:5" ht="22.7" customHeight="1" thickBot="1" x14ac:dyDescent="0.25">
      <c r="B3600" s="142">
        <v>44312</v>
      </c>
      <c r="C3600" s="148">
        <v>231.19</v>
      </c>
      <c r="D3600" s="148">
        <v>341.89</v>
      </c>
      <c r="E3600" s="148">
        <v>267.82</v>
      </c>
    </row>
    <row r="3601" spans="2:5" ht="22.7" customHeight="1" thickBot="1" x14ac:dyDescent="0.25">
      <c r="B3601" s="142">
        <v>44313</v>
      </c>
      <c r="C3601" s="148">
        <v>232.25</v>
      </c>
      <c r="D3601" s="148">
        <v>343.46</v>
      </c>
      <c r="E3601" s="148">
        <v>268.83</v>
      </c>
    </row>
    <row r="3602" spans="2:5" ht="22.7" customHeight="1" thickBot="1" x14ac:dyDescent="0.25">
      <c r="B3602" s="142">
        <v>44315</v>
      </c>
      <c r="C3602" s="148">
        <v>233.2</v>
      </c>
      <c r="D3602" s="148">
        <v>344.85</v>
      </c>
      <c r="E3602" s="148">
        <v>269.97000000000003</v>
      </c>
    </row>
    <row r="3603" spans="2:5" ht="22.7" customHeight="1" thickBot="1" x14ac:dyDescent="0.25">
      <c r="B3603" s="142">
        <v>44316</v>
      </c>
      <c r="C3603" s="148">
        <v>234.98</v>
      </c>
      <c r="D3603" s="148">
        <v>347.48</v>
      </c>
      <c r="E3603" s="148">
        <v>272.54000000000002</v>
      </c>
    </row>
    <row r="3604" spans="2:5" ht="22.7" customHeight="1" thickBot="1" x14ac:dyDescent="0.25">
      <c r="B3604" s="142">
        <v>44319</v>
      </c>
      <c r="C3604" s="148">
        <v>234.87</v>
      </c>
      <c r="D3604" s="148">
        <v>347.32</v>
      </c>
      <c r="E3604" s="148">
        <v>271.89</v>
      </c>
    </row>
    <row r="3605" spans="2:5" ht="22.7" customHeight="1" thickBot="1" x14ac:dyDescent="0.25">
      <c r="B3605" s="142">
        <v>44320</v>
      </c>
      <c r="C3605" s="148">
        <v>235.81</v>
      </c>
      <c r="D3605" s="148">
        <v>348.72</v>
      </c>
      <c r="E3605" s="148">
        <v>272.98</v>
      </c>
    </row>
    <row r="3606" spans="2:5" ht="22.7" customHeight="1" thickBot="1" x14ac:dyDescent="0.25">
      <c r="B3606" s="142">
        <v>44321</v>
      </c>
      <c r="C3606" s="148">
        <v>237.98</v>
      </c>
      <c r="D3606" s="148">
        <v>351.93</v>
      </c>
      <c r="E3606" s="148">
        <v>275.3</v>
      </c>
    </row>
    <row r="3607" spans="2:5" ht="22.7" customHeight="1" thickBot="1" x14ac:dyDescent="0.25">
      <c r="B3607" s="142">
        <v>44322</v>
      </c>
      <c r="C3607" s="148">
        <v>237.21</v>
      </c>
      <c r="D3607" s="148">
        <v>350.78</v>
      </c>
      <c r="E3607" s="148">
        <v>274.19</v>
      </c>
    </row>
    <row r="3608" spans="2:5" ht="22.7" customHeight="1" thickBot="1" x14ac:dyDescent="0.25">
      <c r="B3608" s="142">
        <v>44323</v>
      </c>
      <c r="C3608" s="148">
        <v>236.62</v>
      </c>
      <c r="D3608" s="148">
        <v>349.91</v>
      </c>
      <c r="E3608" s="148">
        <v>273.60000000000002</v>
      </c>
    </row>
    <row r="3609" spans="2:5" ht="22.7" customHeight="1" thickBot="1" x14ac:dyDescent="0.25">
      <c r="B3609" s="142">
        <v>44326</v>
      </c>
      <c r="C3609" s="148">
        <v>237.16</v>
      </c>
      <c r="D3609" s="148">
        <v>350.71</v>
      </c>
      <c r="E3609" s="148">
        <v>274.23</v>
      </c>
    </row>
    <row r="3610" spans="2:5" ht="22.7" customHeight="1" thickBot="1" x14ac:dyDescent="0.25">
      <c r="B3610" s="142">
        <v>44327</v>
      </c>
      <c r="C3610" s="148">
        <v>238.83</v>
      </c>
      <c r="D3610" s="148">
        <v>353.18</v>
      </c>
      <c r="E3610" s="148">
        <v>276.20999999999998</v>
      </c>
    </row>
    <row r="3611" spans="2:5" ht="22.7" customHeight="1" thickBot="1" x14ac:dyDescent="0.25">
      <c r="B3611" s="142">
        <v>44328</v>
      </c>
      <c r="C3611" s="148">
        <v>243.68</v>
      </c>
      <c r="D3611" s="148">
        <v>360.35</v>
      </c>
      <c r="E3611" s="148">
        <v>281.72000000000003</v>
      </c>
    </row>
    <row r="3612" spans="2:5" ht="22.7" customHeight="1" thickBot="1" x14ac:dyDescent="0.25">
      <c r="B3612" s="142">
        <v>44329</v>
      </c>
      <c r="C3612" s="148">
        <v>246.51</v>
      </c>
      <c r="D3612" s="148">
        <v>364.54</v>
      </c>
      <c r="E3612" s="148">
        <v>284.77999999999997</v>
      </c>
    </row>
    <row r="3613" spans="2:5" ht="22.7" customHeight="1" thickBot="1" x14ac:dyDescent="0.25">
      <c r="B3613" s="142">
        <v>44333</v>
      </c>
      <c r="C3613" s="148">
        <v>253.13</v>
      </c>
      <c r="D3613" s="148">
        <v>374.33</v>
      </c>
      <c r="E3613" s="148">
        <v>292.43</v>
      </c>
    </row>
    <row r="3614" spans="2:5" ht="22.7" customHeight="1" thickBot="1" x14ac:dyDescent="0.25">
      <c r="B3614" s="142">
        <v>44334</v>
      </c>
      <c r="C3614" s="148">
        <v>260.12</v>
      </c>
      <c r="D3614" s="148">
        <v>384.66</v>
      </c>
      <c r="E3614" s="148">
        <v>300.47000000000003</v>
      </c>
    </row>
    <row r="3615" spans="2:5" ht="22.7" customHeight="1" thickBot="1" x14ac:dyDescent="0.25">
      <c r="B3615" s="191">
        <v>44335</v>
      </c>
      <c r="C3615" s="192">
        <v>272.14</v>
      </c>
      <c r="D3615" s="192">
        <v>402.44</v>
      </c>
      <c r="E3615" s="192">
        <v>315.81</v>
      </c>
    </row>
    <row r="3616" spans="2:5" ht="22.7" customHeight="1" thickBot="1" x14ac:dyDescent="0.25">
      <c r="B3616" s="142">
        <v>44336</v>
      </c>
      <c r="C3616" s="148">
        <v>265.85000000000002</v>
      </c>
      <c r="D3616" s="148">
        <v>393.14</v>
      </c>
      <c r="E3616" s="148">
        <v>308.51</v>
      </c>
    </row>
    <row r="3617" spans="2:5" ht="22.7" customHeight="1" thickBot="1" x14ac:dyDescent="0.25">
      <c r="B3617" s="142">
        <v>44337</v>
      </c>
      <c r="C3617" s="148">
        <v>257.8</v>
      </c>
      <c r="D3617" s="148">
        <v>381.24</v>
      </c>
      <c r="E3617" s="148">
        <v>298.33</v>
      </c>
    </row>
    <row r="3618" spans="2:5" ht="22.7" customHeight="1" thickBot="1" x14ac:dyDescent="0.25">
      <c r="B3618" s="142">
        <v>44340</v>
      </c>
      <c r="C3618" s="148">
        <v>257.83</v>
      </c>
      <c r="D3618" s="148">
        <v>381.28</v>
      </c>
      <c r="E3618" s="148">
        <v>298.02</v>
      </c>
    </row>
    <row r="3619" spans="2:5" ht="22.7" customHeight="1" thickBot="1" x14ac:dyDescent="0.25">
      <c r="B3619" s="142">
        <v>44341</v>
      </c>
      <c r="C3619" s="148">
        <v>257.87</v>
      </c>
      <c r="D3619" s="148">
        <v>381.34</v>
      </c>
      <c r="E3619" s="148">
        <v>298.06</v>
      </c>
    </row>
    <row r="3620" spans="2:5" ht="22.7" customHeight="1" thickBot="1" x14ac:dyDescent="0.25">
      <c r="B3620" s="142">
        <v>44342</v>
      </c>
      <c r="C3620" s="148">
        <v>258</v>
      </c>
      <c r="D3620" s="148">
        <v>381.54</v>
      </c>
      <c r="E3620" s="148">
        <v>298.67</v>
      </c>
    </row>
    <row r="3621" spans="2:5" ht="22.7" customHeight="1" thickBot="1" x14ac:dyDescent="0.25">
      <c r="B3621" s="142">
        <v>44343</v>
      </c>
      <c r="C3621" s="148">
        <v>257.83999999999997</v>
      </c>
      <c r="D3621" s="148">
        <v>381.3</v>
      </c>
      <c r="E3621" s="148">
        <v>298.2</v>
      </c>
    </row>
    <row r="3622" spans="2:5" ht="22.7" customHeight="1" thickBot="1" x14ac:dyDescent="0.25">
      <c r="B3622" s="142">
        <v>44344</v>
      </c>
      <c r="C3622" s="148">
        <v>265.02999999999997</v>
      </c>
      <c r="D3622" s="148">
        <v>391.93</v>
      </c>
      <c r="E3622" s="148">
        <v>306.23</v>
      </c>
    </row>
    <row r="3623" spans="2:5" ht="22.7" customHeight="1" thickBot="1" x14ac:dyDescent="0.25">
      <c r="B3623" s="142">
        <v>44347</v>
      </c>
      <c r="C3623" s="148">
        <v>263.93</v>
      </c>
      <c r="D3623" s="148">
        <v>390.4</v>
      </c>
      <c r="E3623" s="148">
        <v>305.02999999999997</v>
      </c>
    </row>
    <row r="3624" spans="2:5" ht="22.7" customHeight="1" thickBot="1" x14ac:dyDescent="0.25">
      <c r="B3624" s="142">
        <v>44348</v>
      </c>
      <c r="C3624" s="148">
        <v>262.68</v>
      </c>
      <c r="D3624" s="148">
        <v>388.54</v>
      </c>
      <c r="E3624" s="148">
        <v>303.38</v>
      </c>
    </row>
    <row r="3625" spans="2:5" ht="22.7" customHeight="1" thickBot="1" x14ac:dyDescent="0.25">
      <c r="B3625" s="142">
        <v>44349</v>
      </c>
      <c r="C3625" s="148">
        <v>262.23</v>
      </c>
      <c r="D3625" s="148">
        <v>387.88</v>
      </c>
      <c r="E3625" s="148">
        <v>302.83999999999997</v>
      </c>
    </row>
    <row r="3626" spans="2:5" ht="22.7" customHeight="1" thickBot="1" x14ac:dyDescent="0.25">
      <c r="B3626" s="142">
        <v>44350</v>
      </c>
      <c r="C3626" s="148">
        <v>263.62</v>
      </c>
      <c r="D3626" s="148">
        <v>389.93</v>
      </c>
      <c r="E3626" s="148">
        <v>304.26</v>
      </c>
    </row>
    <row r="3627" spans="2:5" ht="22.7" customHeight="1" thickBot="1" x14ac:dyDescent="0.25">
      <c r="B3627" s="142">
        <v>44351</v>
      </c>
      <c r="C3627" s="148">
        <v>264.14</v>
      </c>
      <c r="D3627" s="148">
        <v>390.7</v>
      </c>
      <c r="E3627" s="148">
        <v>304.44</v>
      </c>
    </row>
    <row r="3628" spans="2:5" ht="22.7" customHeight="1" thickBot="1" x14ac:dyDescent="0.25">
      <c r="B3628" s="142">
        <v>44354</v>
      </c>
      <c r="C3628" s="148">
        <v>262.95</v>
      </c>
      <c r="D3628" s="148">
        <v>388.94</v>
      </c>
      <c r="E3628" s="148">
        <v>303.22000000000003</v>
      </c>
    </row>
    <row r="3629" spans="2:5" ht="22.7" customHeight="1" thickBot="1" x14ac:dyDescent="0.25">
      <c r="B3629" s="142">
        <v>44355</v>
      </c>
      <c r="C3629" s="148">
        <v>262.64999999999998</v>
      </c>
      <c r="D3629" s="148">
        <v>388.5</v>
      </c>
      <c r="E3629" s="148">
        <v>302.88</v>
      </c>
    </row>
    <row r="3630" spans="2:5" ht="22.7" customHeight="1" thickBot="1" x14ac:dyDescent="0.25">
      <c r="B3630" s="142">
        <v>44356</v>
      </c>
      <c r="C3630" s="148">
        <v>262.3</v>
      </c>
      <c r="D3630" s="148">
        <v>387.99</v>
      </c>
      <c r="E3630" s="148">
        <v>302.48</v>
      </c>
    </row>
    <row r="3631" spans="2:5" ht="22.7" customHeight="1" thickBot="1" x14ac:dyDescent="0.25">
      <c r="B3631" s="142">
        <v>44357</v>
      </c>
      <c r="C3631" s="148">
        <v>266.24</v>
      </c>
      <c r="D3631" s="148">
        <v>393.82</v>
      </c>
      <c r="E3631" s="148">
        <v>307.02</v>
      </c>
    </row>
    <row r="3632" spans="2:5" ht="22.7" customHeight="1" thickBot="1" x14ac:dyDescent="0.25">
      <c r="B3632" s="142">
        <v>44358</v>
      </c>
      <c r="C3632" s="148">
        <v>264.88</v>
      </c>
      <c r="D3632" s="148">
        <v>391.8</v>
      </c>
      <c r="E3632" s="148">
        <v>304.44</v>
      </c>
    </row>
    <row r="3633" spans="2:5" ht="22.7" customHeight="1" thickBot="1" x14ac:dyDescent="0.25">
      <c r="B3633" s="142">
        <v>44361</v>
      </c>
      <c r="C3633" s="148">
        <v>265.82</v>
      </c>
      <c r="D3633" s="148">
        <v>393.55</v>
      </c>
      <c r="E3633" s="148">
        <v>305.08</v>
      </c>
    </row>
    <row r="3634" spans="2:5" ht="22.7" customHeight="1" thickBot="1" x14ac:dyDescent="0.25">
      <c r="B3634" s="142">
        <v>44362</v>
      </c>
      <c r="C3634" s="148">
        <v>265.13</v>
      </c>
      <c r="D3634" s="148">
        <v>392.53</v>
      </c>
      <c r="E3634" s="148">
        <v>304.29000000000002</v>
      </c>
    </row>
    <row r="3635" spans="2:5" ht="22.7" customHeight="1" thickBot="1" x14ac:dyDescent="0.25">
      <c r="B3635" s="142">
        <v>44363</v>
      </c>
      <c r="C3635" s="148">
        <v>271.69</v>
      </c>
      <c r="D3635" s="148">
        <v>402.25</v>
      </c>
      <c r="E3635" s="148">
        <v>311.82</v>
      </c>
    </row>
    <row r="3636" spans="2:5" ht="22.7" customHeight="1" thickBot="1" x14ac:dyDescent="0.25">
      <c r="B3636" s="142">
        <v>44364</v>
      </c>
      <c r="C3636" s="148">
        <v>272.32</v>
      </c>
      <c r="D3636" s="148">
        <v>403.21</v>
      </c>
      <c r="E3636" s="148">
        <v>311.70999999999998</v>
      </c>
    </row>
    <row r="3637" spans="2:5" ht="22.7" customHeight="1" thickBot="1" x14ac:dyDescent="0.25">
      <c r="B3637" s="142">
        <v>44365</v>
      </c>
      <c r="C3637" s="148">
        <v>273.45</v>
      </c>
      <c r="D3637" s="148">
        <v>404.89</v>
      </c>
      <c r="E3637" s="148">
        <v>312.57</v>
      </c>
    </row>
    <row r="3638" spans="2:5" ht="22.7" customHeight="1" thickBot="1" x14ac:dyDescent="0.25">
      <c r="B3638" s="142">
        <v>44368</v>
      </c>
      <c r="C3638" s="148">
        <v>270.32</v>
      </c>
      <c r="D3638" s="148">
        <v>400.25</v>
      </c>
      <c r="E3638" s="148">
        <v>308.62</v>
      </c>
    </row>
    <row r="3639" spans="2:5" ht="22.7" customHeight="1" thickBot="1" x14ac:dyDescent="0.25">
      <c r="B3639" s="142">
        <v>44369</v>
      </c>
      <c r="C3639" s="148">
        <v>268.41000000000003</v>
      </c>
      <c r="D3639" s="148">
        <v>397.42</v>
      </c>
      <c r="E3639" s="148">
        <v>306.43</v>
      </c>
    </row>
    <row r="3640" spans="2:5" ht="22.7" customHeight="1" thickBot="1" x14ac:dyDescent="0.25">
      <c r="B3640" s="142">
        <v>44370</v>
      </c>
      <c r="C3640" s="148">
        <v>269.43</v>
      </c>
      <c r="D3640" s="148">
        <v>398.93</v>
      </c>
      <c r="E3640" s="148">
        <v>307.55</v>
      </c>
    </row>
    <row r="3641" spans="2:5" ht="22.7" customHeight="1" thickBot="1" x14ac:dyDescent="0.25">
      <c r="B3641" s="142">
        <v>44371</v>
      </c>
      <c r="C3641" s="148">
        <v>272.32</v>
      </c>
      <c r="D3641" s="148">
        <v>403.2</v>
      </c>
      <c r="E3641" s="148">
        <v>310.74</v>
      </c>
    </row>
    <row r="3642" spans="2:5" ht="22.7" customHeight="1" thickBot="1" x14ac:dyDescent="0.25">
      <c r="B3642" s="142">
        <v>44372</v>
      </c>
      <c r="C3642" s="148">
        <v>276.29000000000002</v>
      </c>
      <c r="D3642" s="148">
        <v>409.09</v>
      </c>
      <c r="E3642" s="148">
        <v>315.27</v>
      </c>
    </row>
    <row r="3643" spans="2:5" ht="22.7" customHeight="1" thickBot="1" x14ac:dyDescent="0.25">
      <c r="B3643" s="142">
        <v>44375</v>
      </c>
      <c r="C3643" s="148">
        <v>283.81</v>
      </c>
      <c r="D3643" s="148">
        <v>420.22</v>
      </c>
      <c r="E3643" s="148">
        <v>323.62</v>
      </c>
    </row>
    <row r="3644" spans="2:5" ht="22.7" customHeight="1" thickBot="1" x14ac:dyDescent="0.25">
      <c r="B3644" s="203">
        <v>44376</v>
      </c>
      <c r="C3644" s="204">
        <v>285.38</v>
      </c>
      <c r="D3644" s="204">
        <v>422.81</v>
      </c>
      <c r="E3644" s="148">
        <v>314.14999999999998</v>
      </c>
    </row>
    <row r="3645" spans="2:5" ht="22.7" customHeight="1" thickBot="1" x14ac:dyDescent="0.25">
      <c r="B3645" s="142">
        <v>44377</v>
      </c>
      <c r="C3645" s="148">
        <v>284.38</v>
      </c>
      <c r="D3645" s="148">
        <v>422.72</v>
      </c>
      <c r="E3645" s="148">
        <v>313.66000000000003</v>
      </c>
    </row>
    <row r="3646" spans="2:5" ht="22.7" customHeight="1" thickBot="1" x14ac:dyDescent="0.3">
      <c r="B3646" s="205">
        <v>44378</v>
      </c>
      <c r="C3646" s="206">
        <v>284.89</v>
      </c>
      <c r="D3646" s="207">
        <v>423.75</v>
      </c>
      <c r="E3646" s="206">
        <v>313.43</v>
      </c>
    </row>
    <row r="3647" spans="2:5" ht="22.7" customHeight="1" thickBot="1" x14ac:dyDescent="0.3">
      <c r="B3647" s="205">
        <v>44379</v>
      </c>
      <c r="C3647" s="206">
        <v>284.89</v>
      </c>
      <c r="D3647" s="208">
        <v>423.87</v>
      </c>
      <c r="E3647" s="206">
        <v>313.5</v>
      </c>
    </row>
    <row r="3648" spans="2:5" ht="22.7" customHeight="1" thickBot="1" x14ac:dyDescent="0.3">
      <c r="B3648" s="205">
        <v>44382</v>
      </c>
      <c r="C3648" s="206">
        <v>283.91000000000003</v>
      </c>
      <c r="D3648" s="206">
        <v>422.42</v>
      </c>
      <c r="E3648" s="206">
        <v>312.43</v>
      </c>
    </row>
    <row r="3649" spans="2:5" ht="22.7" customHeight="1" thickBot="1" x14ac:dyDescent="0.3">
      <c r="B3649" s="205">
        <v>44383</v>
      </c>
      <c r="C3649" s="206">
        <v>284.81</v>
      </c>
      <c r="D3649" s="206">
        <v>423.76</v>
      </c>
      <c r="E3649" s="206">
        <v>313.42</v>
      </c>
    </row>
    <row r="3650" spans="2:5" ht="22.7" customHeight="1" thickBot="1" x14ac:dyDescent="0.3">
      <c r="B3650" s="205">
        <v>44384</v>
      </c>
      <c r="C3650" s="206">
        <v>282.43</v>
      </c>
      <c r="D3650" s="206">
        <v>420.21</v>
      </c>
      <c r="E3650" s="206">
        <v>310.44</v>
      </c>
    </row>
    <row r="3651" spans="2:5" ht="22.7" customHeight="1" thickBot="1" x14ac:dyDescent="0.3">
      <c r="B3651" s="205">
        <v>44385</v>
      </c>
      <c r="C3651" s="206">
        <v>284.05</v>
      </c>
      <c r="D3651" s="206">
        <v>422.62</v>
      </c>
      <c r="E3651" s="206">
        <v>312.20999999999998</v>
      </c>
    </row>
    <row r="3652" spans="2:5" ht="22.7" customHeight="1" thickBot="1" x14ac:dyDescent="0.3">
      <c r="B3652" s="205">
        <v>44386</v>
      </c>
      <c r="C3652" s="207">
        <v>286.41000000000003</v>
      </c>
      <c r="D3652" s="207">
        <v>426.13</v>
      </c>
      <c r="E3652" s="206">
        <v>314.61</v>
      </c>
    </row>
    <row r="3653" spans="2:5" ht="22.7" customHeight="1" thickBot="1" x14ac:dyDescent="0.3">
      <c r="B3653" s="205">
        <v>44389</v>
      </c>
      <c r="C3653" s="209">
        <v>286.62</v>
      </c>
      <c r="D3653" s="209">
        <v>426.44</v>
      </c>
      <c r="E3653" s="206">
        <v>317.32</v>
      </c>
    </row>
    <row r="3654" spans="2:5" ht="22.7" customHeight="1" thickBot="1" x14ac:dyDescent="0.3">
      <c r="B3654" s="205">
        <v>44390</v>
      </c>
      <c r="C3654" s="206">
        <v>285.73</v>
      </c>
      <c r="D3654" s="206">
        <v>425.12</v>
      </c>
      <c r="E3654" s="206">
        <v>316.29000000000002</v>
      </c>
    </row>
    <row r="3655" spans="2:5" ht="22.7" customHeight="1" thickBot="1" x14ac:dyDescent="0.3">
      <c r="B3655" s="205">
        <v>44391</v>
      </c>
      <c r="C3655" s="206">
        <v>284.88</v>
      </c>
      <c r="D3655" s="206">
        <v>425.73</v>
      </c>
      <c r="E3655" s="206">
        <v>315.95999999999998</v>
      </c>
    </row>
    <row r="3656" spans="2:5" ht="22.7" customHeight="1" thickBot="1" x14ac:dyDescent="0.3">
      <c r="B3656" s="205">
        <v>44392</v>
      </c>
      <c r="C3656" s="206">
        <v>279.7</v>
      </c>
      <c r="D3656" s="206">
        <v>417.99</v>
      </c>
      <c r="E3656" s="206">
        <v>310.32</v>
      </c>
    </row>
    <row r="3657" spans="2:5" ht="22.7" customHeight="1" thickBot="1" x14ac:dyDescent="0.3">
      <c r="B3657" s="205">
        <v>44393</v>
      </c>
      <c r="C3657" s="206">
        <v>279.60000000000002</v>
      </c>
      <c r="D3657" s="206">
        <v>417.88</v>
      </c>
      <c r="E3657" s="206">
        <v>310.11</v>
      </c>
    </row>
    <row r="3658" spans="2:5" ht="22.7" customHeight="1" thickBot="1" x14ac:dyDescent="0.3">
      <c r="B3658" s="205">
        <v>44396</v>
      </c>
      <c r="C3658" s="206">
        <v>279.33</v>
      </c>
      <c r="D3658" s="206">
        <v>417.48</v>
      </c>
      <c r="E3658" s="206">
        <v>309.81</v>
      </c>
    </row>
    <row r="3659" spans="2:5" ht="22.7" customHeight="1" thickBot="1" x14ac:dyDescent="0.3">
      <c r="B3659" s="205">
        <v>44397</v>
      </c>
      <c r="C3659" s="206">
        <v>278.22000000000003</v>
      </c>
      <c r="D3659" s="206">
        <v>415.82</v>
      </c>
      <c r="E3659" s="206">
        <v>308.47000000000003</v>
      </c>
    </row>
    <row r="3660" spans="2:5" ht="22.7" customHeight="1" thickBot="1" x14ac:dyDescent="0.3">
      <c r="B3660" s="205">
        <v>44398</v>
      </c>
      <c r="C3660" s="206">
        <v>280.24</v>
      </c>
      <c r="D3660" s="206">
        <v>418.84</v>
      </c>
      <c r="E3660" s="206">
        <v>310.58999999999997</v>
      </c>
    </row>
    <row r="3661" spans="2:5" ht="22.7" customHeight="1" thickBot="1" x14ac:dyDescent="0.3">
      <c r="B3661" s="205">
        <v>44399</v>
      </c>
      <c r="C3661" s="206">
        <v>280.19</v>
      </c>
      <c r="D3661" s="206">
        <v>418.76</v>
      </c>
      <c r="E3661" s="206">
        <v>311.61</v>
      </c>
    </row>
    <row r="3662" spans="2:5" ht="22.7" customHeight="1" thickBot="1" x14ac:dyDescent="0.3">
      <c r="B3662" s="205">
        <v>44400</v>
      </c>
      <c r="C3662" s="206">
        <v>279.66000000000003</v>
      </c>
      <c r="D3662" s="206">
        <v>417.97</v>
      </c>
      <c r="E3662" s="206">
        <v>310.83</v>
      </c>
    </row>
    <row r="3663" spans="2:5" ht="22.7" customHeight="1" thickBot="1" x14ac:dyDescent="0.3">
      <c r="B3663" s="205">
        <v>44403</v>
      </c>
      <c r="C3663" s="206">
        <v>280.24</v>
      </c>
      <c r="D3663" s="206">
        <v>418.84</v>
      </c>
      <c r="E3663" s="206">
        <v>311.48</v>
      </c>
    </row>
    <row r="3664" spans="2:5" ht="22.7" customHeight="1" thickBot="1" x14ac:dyDescent="0.3">
      <c r="B3664" s="205">
        <v>44404</v>
      </c>
      <c r="C3664" s="206">
        <v>278.89</v>
      </c>
      <c r="D3664" s="206">
        <v>416.82</v>
      </c>
      <c r="E3664" s="206">
        <v>309.92</v>
      </c>
    </row>
    <row r="3665" spans="2:5" ht="22.7" customHeight="1" thickBot="1" x14ac:dyDescent="0.3">
      <c r="B3665" s="205">
        <v>44405</v>
      </c>
      <c r="C3665" s="206">
        <v>278.54000000000002</v>
      </c>
      <c r="D3665" s="206">
        <v>416.3</v>
      </c>
      <c r="E3665" s="206">
        <v>309.52999999999997</v>
      </c>
    </row>
    <row r="3666" spans="2:5" ht="22.7" customHeight="1" thickBot="1" x14ac:dyDescent="0.3">
      <c r="B3666" s="205">
        <v>44406</v>
      </c>
      <c r="C3666" s="206">
        <v>278.49</v>
      </c>
      <c r="D3666" s="206">
        <v>416.23</v>
      </c>
      <c r="E3666" s="206">
        <v>309.36</v>
      </c>
    </row>
    <row r="3667" spans="2:5" ht="22.7" customHeight="1" thickBot="1" x14ac:dyDescent="0.3">
      <c r="B3667" s="205">
        <v>44407</v>
      </c>
      <c r="C3667" s="206">
        <v>278.36</v>
      </c>
      <c r="D3667" s="206">
        <v>416.03</v>
      </c>
      <c r="E3667" s="206">
        <v>309.22000000000003</v>
      </c>
    </row>
    <row r="3668" spans="2:5" ht="22.7" customHeight="1" thickBot="1" x14ac:dyDescent="0.3">
      <c r="B3668" s="205">
        <v>44410</v>
      </c>
      <c r="C3668" s="206">
        <v>277.69</v>
      </c>
      <c r="D3668" s="206">
        <v>415.02</v>
      </c>
      <c r="E3668" s="206">
        <v>309.08999999999997</v>
      </c>
    </row>
    <row r="3669" spans="2:5" ht="22.7" customHeight="1" thickBot="1" x14ac:dyDescent="0.3">
      <c r="B3669" s="205">
        <v>44411</v>
      </c>
      <c r="C3669" s="206">
        <v>276.61</v>
      </c>
      <c r="D3669" s="206">
        <v>413.41</v>
      </c>
      <c r="E3669" s="206">
        <v>307.83999999999997</v>
      </c>
    </row>
    <row r="3670" spans="2:5" ht="22.7" customHeight="1" thickBot="1" x14ac:dyDescent="0.3">
      <c r="B3670" s="205">
        <v>44412</v>
      </c>
      <c r="C3670" s="206">
        <v>276.51</v>
      </c>
      <c r="D3670" s="206">
        <v>413.27</v>
      </c>
      <c r="E3670" s="206">
        <v>307.48</v>
      </c>
    </row>
    <row r="3671" spans="2:5" ht="22.7" customHeight="1" thickBot="1" x14ac:dyDescent="0.3">
      <c r="B3671" s="205">
        <v>44413</v>
      </c>
      <c r="C3671" s="206">
        <v>276.60000000000002</v>
      </c>
      <c r="D3671" s="206">
        <v>413.39</v>
      </c>
      <c r="E3671" s="206">
        <v>307.18</v>
      </c>
    </row>
    <row r="3672" spans="2:5" ht="22.7" customHeight="1" thickBot="1" x14ac:dyDescent="0.3">
      <c r="B3672" s="205">
        <v>44414</v>
      </c>
      <c r="C3672" s="206">
        <v>276.27999999999997</v>
      </c>
      <c r="D3672" s="206">
        <v>412.91</v>
      </c>
      <c r="E3672" s="206">
        <v>306.77999999999997</v>
      </c>
    </row>
    <row r="3673" spans="2:5" ht="22.7" customHeight="1" thickBot="1" x14ac:dyDescent="0.3">
      <c r="B3673" s="205">
        <v>44417</v>
      </c>
      <c r="C3673" s="206">
        <v>276.99</v>
      </c>
      <c r="D3673" s="206">
        <v>413.98</v>
      </c>
      <c r="E3673" s="206">
        <v>307.02</v>
      </c>
    </row>
    <row r="3674" spans="2:5" ht="22.7" customHeight="1" thickBot="1" x14ac:dyDescent="0.3">
      <c r="B3674" s="205">
        <v>44418</v>
      </c>
      <c r="C3674" s="206">
        <v>276.83999999999997</v>
      </c>
      <c r="D3674" s="206">
        <v>413.75</v>
      </c>
      <c r="E3674" s="206">
        <v>307.73</v>
      </c>
    </row>
    <row r="3675" spans="2:5" ht="22.7" customHeight="1" thickBot="1" x14ac:dyDescent="0.3">
      <c r="B3675" s="205">
        <v>44419</v>
      </c>
      <c r="C3675" s="206">
        <v>277</v>
      </c>
      <c r="D3675" s="206">
        <v>413.99</v>
      </c>
      <c r="E3675" s="206">
        <v>307.8</v>
      </c>
    </row>
    <row r="3676" spans="2:5" ht="22.7" customHeight="1" thickBot="1" x14ac:dyDescent="0.3">
      <c r="B3676" s="205">
        <v>44420</v>
      </c>
      <c r="C3676" s="206">
        <v>277.06</v>
      </c>
      <c r="D3676" s="206">
        <v>414.08</v>
      </c>
      <c r="E3676" s="206">
        <v>307.70999999999998</v>
      </c>
    </row>
    <row r="3677" spans="2:5" ht="22.7" customHeight="1" thickBot="1" x14ac:dyDescent="0.3">
      <c r="B3677" s="205">
        <v>44421</v>
      </c>
      <c r="C3677" s="206">
        <v>277.06</v>
      </c>
      <c r="D3677" s="206">
        <v>414.08</v>
      </c>
      <c r="E3677" s="206">
        <v>307.70999999999998</v>
      </c>
    </row>
    <row r="3678" spans="2:5" ht="22.7" customHeight="1" thickBot="1" x14ac:dyDescent="0.3">
      <c r="B3678" s="205">
        <v>44424</v>
      </c>
      <c r="C3678" s="206">
        <v>273.77999999999997</v>
      </c>
      <c r="D3678" s="206">
        <v>409.18</v>
      </c>
      <c r="E3678" s="206">
        <v>304.83999999999997</v>
      </c>
    </row>
    <row r="3679" spans="2:5" ht="22.7" customHeight="1" thickBot="1" x14ac:dyDescent="0.3">
      <c r="B3679" s="205">
        <v>44425</v>
      </c>
      <c r="C3679" s="206">
        <v>274.01</v>
      </c>
      <c r="D3679" s="206">
        <v>409.53</v>
      </c>
      <c r="E3679" s="206">
        <v>304.75</v>
      </c>
    </row>
    <row r="3680" spans="2:5" ht="22.7" customHeight="1" thickBot="1" x14ac:dyDescent="0.3">
      <c r="B3680" s="205">
        <v>44426</v>
      </c>
      <c r="C3680" s="206">
        <v>274.22000000000003</v>
      </c>
      <c r="D3680" s="206">
        <v>409.83</v>
      </c>
      <c r="E3680" s="206">
        <v>304.75</v>
      </c>
    </row>
    <row r="3681" spans="2:5" ht="22.7" customHeight="1" thickBot="1" x14ac:dyDescent="0.3">
      <c r="B3681" s="205">
        <v>44427</v>
      </c>
      <c r="C3681" s="206">
        <v>274.63</v>
      </c>
      <c r="D3681" s="206">
        <v>410.45</v>
      </c>
      <c r="E3681" s="206">
        <v>304.62</v>
      </c>
    </row>
    <row r="3682" spans="2:5" ht="22.7" customHeight="1" thickBot="1" x14ac:dyDescent="0.3">
      <c r="B3682" s="205">
        <v>44428</v>
      </c>
      <c r="C3682" s="206">
        <v>275.79000000000002</v>
      </c>
      <c r="D3682" s="206">
        <v>412.18</v>
      </c>
      <c r="E3682" s="206">
        <v>305.91000000000003</v>
      </c>
    </row>
    <row r="3683" spans="2:5" ht="22.7" customHeight="1" thickBot="1" x14ac:dyDescent="0.3">
      <c r="B3683" s="205">
        <v>44431</v>
      </c>
      <c r="C3683" s="206">
        <v>276.63</v>
      </c>
      <c r="D3683" s="206">
        <v>414.26</v>
      </c>
      <c r="E3683" s="206">
        <v>308.98</v>
      </c>
    </row>
    <row r="3684" spans="2:5" ht="22.7" customHeight="1" thickBot="1" x14ac:dyDescent="0.3">
      <c r="B3684" s="205">
        <v>44432</v>
      </c>
      <c r="C3684" s="206">
        <v>277.58999999999997</v>
      </c>
      <c r="D3684" s="206">
        <v>415.69</v>
      </c>
      <c r="E3684" s="206">
        <v>309.7</v>
      </c>
    </row>
    <row r="3685" spans="2:5" ht="22.7" customHeight="1" thickBot="1" x14ac:dyDescent="0.3">
      <c r="B3685" s="205">
        <v>44433</v>
      </c>
      <c r="C3685" s="206">
        <v>277.73</v>
      </c>
      <c r="D3685" s="206">
        <v>415.89</v>
      </c>
      <c r="E3685" s="206">
        <v>309.68</v>
      </c>
    </row>
    <row r="3686" spans="2:5" ht="22.7" customHeight="1" thickBot="1" x14ac:dyDescent="0.3">
      <c r="B3686" s="205">
        <v>44434</v>
      </c>
      <c r="C3686" s="206">
        <v>277.02</v>
      </c>
      <c r="D3686" s="206">
        <v>414.84</v>
      </c>
      <c r="E3686" s="206">
        <v>308.89999999999998</v>
      </c>
    </row>
    <row r="3687" spans="2:5" ht="22.7" customHeight="1" thickBot="1" x14ac:dyDescent="0.3">
      <c r="B3687" s="205">
        <v>44435</v>
      </c>
      <c r="C3687" s="206">
        <v>276.32</v>
      </c>
      <c r="D3687" s="206">
        <v>413.79</v>
      </c>
      <c r="E3687" s="206">
        <v>308.12</v>
      </c>
    </row>
    <row r="3688" spans="2:5" ht="22.7" customHeight="1" thickBot="1" x14ac:dyDescent="0.25">
      <c r="B3688" s="210">
        <v>44438</v>
      </c>
      <c r="C3688" s="148">
        <v>275.83999999999997</v>
      </c>
      <c r="D3688" s="148">
        <v>413.06</v>
      </c>
      <c r="E3688" s="148">
        <v>307.57</v>
      </c>
    </row>
    <row r="3689" spans="2:5" ht="22.7" customHeight="1" thickBot="1" x14ac:dyDescent="0.25">
      <c r="B3689" s="210">
        <v>44439</v>
      </c>
      <c r="C3689" s="148">
        <v>276.26</v>
      </c>
      <c r="D3689" s="148">
        <v>413.69</v>
      </c>
      <c r="E3689" s="148">
        <v>308.04000000000002</v>
      </c>
    </row>
    <row r="3690" spans="2:5" ht="22.7" customHeight="1" thickBot="1" x14ac:dyDescent="0.25">
      <c r="B3690" s="210">
        <v>44440</v>
      </c>
      <c r="C3690" s="148">
        <v>277.66000000000003</v>
      </c>
      <c r="D3690" s="148">
        <v>415.79</v>
      </c>
      <c r="E3690" s="148">
        <v>309.39</v>
      </c>
    </row>
    <row r="3691" spans="2:5" ht="22.7" customHeight="1" thickBot="1" x14ac:dyDescent="0.25">
      <c r="B3691" s="210">
        <v>44441</v>
      </c>
      <c r="C3691" s="148">
        <v>277.92</v>
      </c>
      <c r="D3691" s="148">
        <v>416.18</v>
      </c>
      <c r="E3691" s="148">
        <v>310.63</v>
      </c>
    </row>
    <row r="3692" spans="2:5" ht="22.7" customHeight="1" thickBot="1" x14ac:dyDescent="0.25">
      <c r="B3692" s="210">
        <v>44442</v>
      </c>
      <c r="C3692" s="148">
        <v>278.67</v>
      </c>
      <c r="D3692" s="148">
        <v>417.3</v>
      </c>
      <c r="E3692" s="148">
        <v>311.47000000000003</v>
      </c>
    </row>
    <row r="3693" spans="2:5" ht="22.7" customHeight="1" thickBot="1" x14ac:dyDescent="0.25">
      <c r="B3693" s="210">
        <v>44445</v>
      </c>
      <c r="C3693" s="148">
        <v>279.39</v>
      </c>
      <c r="D3693" s="148">
        <v>418.38</v>
      </c>
      <c r="E3693" s="148">
        <v>312.07</v>
      </c>
    </row>
    <row r="3694" spans="2:5" ht="22.7" customHeight="1" thickBot="1" x14ac:dyDescent="0.25">
      <c r="B3694" s="210">
        <v>44446</v>
      </c>
      <c r="C3694" s="148">
        <v>280.06</v>
      </c>
      <c r="D3694" s="148">
        <v>419.38</v>
      </c>
      <c r="E3694" s="148">
        <v>312.82</v>
      </c>
    </row>
    <row r="3695" spans="2:5" ht="22.7" customHeight="1" thickBot="1" x14ac:dyDescent="0.25">
      <c r="B3695" s="210">
        <v>44447</v>
      </c>
      <c r="C3695" s="148">
        <v>279.51</v>
      </c>
      <c r="D3695" s="148">
        <v>418.56</v>
      </c>
      <c r="E3695" s="148">
        <v>311.92</v>
      </c>
    </row>
    <row r="3696" spans="2:5" ht="22.7" customHeight="1" thickBot="1" x14ac:dyDescent="0.25">
      <c r="B3696" s="210">
        <v>44448</v>
      </c>
      <c r="C3696" s="148">
        <v>279.7</v>
      </c>
      <c r="D3696" s="148">
        <v>418.85</v>
      </c>
      <c r="E3696" s="148">
        <v>311.87</v>
      </c>
    </row>
    <row r="3697" spans="2:5" ht="22.7" customHeight="1" thickBot="1" x14ac:dyDescent="0.25">
      <c r="B3697" s="210">
        <v>44449</v>
      </c>
      <c r="C3697" s="148">
        <v>280.13</v>
      </c>
      <c r="D3697" s="148">
        <v>419.49</v>
      </c>
      <c r="E3697" s="148">
        <v>312.33999999999997</v>
      </c>
    </row>
    <row r="3698" spans="2:5" ht="22.7" customHeight="1" thickBot="1" x14ac:dyDescent="0.25">
      <c r="B3698" s="210">
        <v>44452</v>
      </c>
      <c r="C3698" s="148">
        <v>280.08</v>
      </c>
      <c r="D3698" s="148">
        <v>419.42</v>
      </c>
      <c r="E3698" s="148">
        <v>313.47000000000003</v>
      </c>
    </row>
    <row r="3699" spans="2:5" ht="22.7" customHeight="1" thickBot="1" x14ac:dyDescent="0.25">
      <c r="B3699" s="210">
        <v>44453</v>
      </c>
      <c r="C3699" s="148">
        <v>280.27</v>
      </c>
      <c r="D3699" s="148">
        <v>419.71</v>
      </c>
      <c r="E3699" s="148">
        <v>313.45999999999998</v>
      </c>
    </row>
    <row r="3700" spans="2:5" ht="22.7" customHeight="1" thickBot="1" x14ac:dyDescent="0.25">
      <c r="B3700" s="210">
        <v>44454</v>
      </c>
      <c r="C3700" s="148">
        <v>280.06</v>
      </c>
      <c r="D3700" s="148">
        <v>419.38</v>
      </c>
      <c r="E3700" s="148">
        <v>313.14</v>
      </c>
    </row>
    <row r="3701" spans="2:5" ht="22.7" customHeight="1" thickBot="1" x14ac:dyDescent="0.25">
      <c r="B3701" s="210">
        <v>44455</v>
      </c>
      <c r="C3701" s="148">
        <v>280.08</v>
      </c>
      <c r="D3701" s="148">
        <v>419.42</v>
      </c>
      <c r="E3701" s="148">
        <v>313.06</v>
      </c>
    </row>
    <row r="3702" spans="2:5" ht="22.7" customHeight="1" thickBot="1" x14ac:dyDescent="0.25">
      <c r="B3702" s="210">
        <v>44456</v>
      </c>
      <c r="C3702" s="148">
        <v>283.63</v>
      </c>
      <c r="D3702" s="148">
        <v>424.73</v>
      </c>
      <c r="E3702" s="148">
        <v>316.70999999999998</v>
      </c>
    </row>
    <row r="3703" spans="2:5" ht="22.7" customHeight="1" thickBot="1" x14ac:dyDescent="0.25">
      <c r="B3703" s="210">
        <v>44459</v>
      </c>
      <c r="C3703" s="148">
        <v>280.52999999999997</v>
      </c>
      <c r="D3703" s="148">
        <v>420.09</v>
      </c>
      <c r="E3703" s="148">
        <v>312.93</v>
      </c>
    </row>
    <row r="3704" spans="2:5" ht="22.7" customHeight="1" thickBot="1" x14ac:dyDescent="0.25">
      <c r="B3704" s="210">
        <v>44460</v>
      </c>
      <c r="C3704" s="148">
        <v>281.70999999999998</v>
      </c>
      <c r="D3704" s="148">
        <v>421.86</v>
      </c>
      <c r="E3704" s="148">
        <v>314.66000000000003</v>
      </c>
    </row>
    <row r="3705" spans="2:5" ht="22.7" customHeight="1" thickBot="1" x14ac:dyDescent="0.25">
      <c r="B3705" s="210">
        <v>44461</v>
      </c>
      <c r="C3705" s="148">
        <v>281.42</v>
      </c>
      <c r="D3705" s="148">
        <v>421.43</v>
      </c>
      <c r="E3705" s="148">
        <v>314.3</v>
      </c>
    </row>
    <row r="3706" spans="2:5" ht="22.7" customHeight="1" thickBot="1" x14ac:dyDescent="0.25">
      <c r="B3706" s="210">
        <v>44462</v>
      </c>
      <c r="C3706" s="148">
        <v>285.51</v>
      </c>
      <c r="D3706" s="148">
        <v>427.54</v>
      </c>
      <c r="E3706" s="148">
        <v>318.64</v>
      </c>
    </row>
    <row r="3707" spans="2:5" ht="22.7" customHeight="1" thickBot="1" x14ac:dyDescent="0.25">
      <c r="B3707" s="210">
        <v>44463</v>
      </c>
      <c r="C3707" s="148">
        <v>285.86</v>
      </c>
      <c r="D3707" s="148">
        <v>428.07</v>
      </c>
      <c r="E3707" s="148">
        <v>318.93</v>
      </c>
    </row>
    <row r="3708" spans="2:5" ht="22.7" customHeight="1" thickBot="1" x14ac:dyDescent="0.25">
      <c r="B3708" s="210">
        <v>44466</v>
      </c>
      <c r="C3708" s="148">
        <v>285.8</v>
      </c>
      <c r="D3708" s="148">
        <v>427.99</v>
      </c>
      <c r="E3708" s="148">
        <v>318.79000000000002</v>
      </c>
    </row>
    <row r="3709" spans="2:5" ht="22.7" customHeight="1" thickBot="1" x14ac:dyDescent="0.25">
      <c r="B3709" s="210">
        <v>44467</v>
      </c>
      <c r="C3709" s="148">
        <v>286.17</v>
      </c>
      <c r="D3709" s="148">
        <v>428.53</v>
      </c>
      <c r="E3709" s="148">
        <v>319.04000000000002</v>
      </c>
    </row>
    <row r="3710" spans="2:5" ht="22.7" customHeight="1" thickBot="1" x14ac:dyDescent="0.25">
      <c r="B3710" s="210">
        <v>44468</v>
      </c>
      <c r="C3710" s="148">
        <v>285.33</v>
      </c>
      <c r="D3710" s="148">
        <v>427.28</v>
      </c>
      <c r="E3710" s="148">
        <v>317.8</v>
      </c>
    </row>
    <row r="3711" spans="2:5" ht="22.7" customHeight="1" thickBot="1" x14ac:dyDescent="0.25">
      <c r="B3711" s="210">
        <v>44469</v>
      </c>
      <c r="C3711" s="148">
        <v>285.86</v>
      </c>
      <c r="D3711" s="148">
        <v>428.08</v>
      </c>
      <c r="E3711" s="148">
        <v>317.89999999999998</v>
      </c>
    </row>
    <row r="3712" spans="2:5" ht="22.7" customHeight="1" thickBot="1" x14ac:dyDescent="0.25">
      <c r="B3712" s="210">
        <v>44470</v>
      </c>
      <c r="C3712" s="148">
        <v>285.95</v>
      </c>
      <c r="D3712" s="148">
        <v>428.21</v>
      </c>
      <c r="E3712" s="148">
        <v>317.89999999999998</v>
      </c>
    </row>
    <row r="3713" spans="2:5" ht="22.7" customHeight="1" thickBot="1" x14ac:dyDescent="0.25">
      <c r="B3713" s="210">
        <v>44473</v>
      </c>
      <c r="C3713" s="148">
        <v>287.60000000000002</v>
      </c>
      <c r="D3713" s="148">
        <v>430.68</v>
      </c>
      <c r="E3713" s="148">
        <v>320.7</v>
      </c>
    </row>
    <row r="3714" spans="2:5" ht="22.7" customHeight="1" thickBot="1" x14ac:dyDescent="0.25">
      <c r="B3714" s="210">
        <v>44474</v>
      </c>
      <c r="C3714" s="148">
        <v>290.91000000000003</v>
      </c>
      <c r="D3714" s="148">
        <v>435.64</v>
      </c>
      <c r="E3714" s="148">
        <v>324.22000000000003</v>
      </c>
    </row>
    <row r="3715" spans="2:5" ht="22.7" customHeight="1" thickBot="1" x14ac:dyDescent="0.25">
      <c r="B3715" s="210">
        <v>44475</v>
      </c>
      <c r="C3715" s="148">
        <v>292.38</v>
      </c>
      <c r="D3715" s="148">
        <v>437.91</v>
      </c>
      <c r="E3715" s="148">
        <v>325.75</v>
      </c>
    </row>
    <row r="3716" spans="2:5" ht="22.7" customHeight="1" thickBot="1" x14ac:dyDescent="0.25">
      <c r="B3716" s="210">
        <v>44476</v>
      </c>
      <c r="C3716" s="148">
        <v>293.23</v>
      </c>
      <c r="D3716" s="148">
        <v>439.18</v>
      </c>
      <c r="E3716" s="148">
        <v>326.58</v>
      </c>
    </row>
    <row r="3717" spans="2:5" ht="22.7" customHeight="1" thickBot="1" x14ac:dyDescent="0.25">
      <c r="B3717" s="210">
        <v>44477</v>
      </c>
      <c r="C3717" s="148">
        <v>293.69</v>
      </c>
      <c r="D3717" s="148">
        <v>439.86</v>
      </c>
      <c r="E3717" s="148">
        <v>326.8</v>
      </c>
    </row>
    <row r="3718" spans="2:5" ht="22.7" customHeight="1" thickBot="1" x14ac:dyDescent="0.25">
      <c r="B3718" s="210">
        <v>44480</v>
      </c>
      <c r="C3718" s="148">
        <v>292.51</v>
      </c>
      <c r="D3718" s="148">
        <v>438.1</v>
      </c>
      <c r="E3718" s="148">
        <v>325.01</v>
      </c>
    </row>
    <row r="3719" spans="2:5" ht="22.7" customHeight="1" thickBot="1" x14ac:dyDescent="0.25">
      <c r="B3719" s="210">
        <v>44481</v>
      </c>
      <c r="C3719" s="148">
        <v>292.24</v>
      </c>
      <c r="D3719" s="148">
        <v>437.74</v>
      </c>
      <c r="E3719" s="148">
        <v>324.58999999999997</v>
      </c>
    </row>
    <row r="3720" spans="2:5" ht="22.7" customHeight="1" thickBot="1" x14ac:dyDescent="0.25">
      <c r="B3720" s="210">
        <v>44482</v>
      </c>
      <c r="C3720" s="148">
        <v>292.55</v>
      </c>
      <c r="D3720" s="148">
        <v>438.2</v>
      </c>
      <c r="E3720" s="148">
        <v>324.83999999999997</v>
      </c>
    </row>
    <row r="3721" spans="2:5" ht="22.7" customHeight="1" thickBot="1" x14ac:dyDescent="0.25">
      <c r="B3721" s="210">
        <v>44483</v>
      </c>
      <c r="C3721" s="148">
        <v>294.11</v>
      </c>
      <c r="D3721" s="148">
        <v>440.53</v>
      </c>
      <c r="E3721" s="148">
        <v>326.41000000000003</v>
      </c>
    </row>
    <row r="3722" spans="2:5" ht="22.7" customHeight="1" thickBot="1" x14ac:dyDescent="0.25">
      <c r="B3722" s="210">
        <v>44484</v>
      </c>
      <c r="C3722" s="148">
        <v>294.83999999999997</v>
      </c>
      <c r="D3722" s="148">
        <v>441.63</v>
      </c>
      <c r="E3722" s="148">
        <v>327.17</v>
      </c>
    </row>
    <row r="3723" spans="2:5" ht="22.7" customHeight="1" thickBot="1" x14ac:dyDescent="0.25">
      <c r="B3723" s="210">
        <v>44487</v>
      </c>
      <c r="C3723" s="148">
        <v>295.20999999999998</v>
      </c>
      <c r="D3723" s="148">
        <v>442.18</v>
      </c>
      <c r="E3723" s="148">
        <v>327.77</v>
      </c>
    </row>
    <row r="3724" spans="2:5" ht="22.7" customHeight="1" thickBot="1" x14ac:dyDescent="0.25">
      <c r="B3724" s="210">
        <v>44488</v>
      </c>
      <c r="C3724" s="148">
        <v>296.22000000000003</v>
      </c>
      <c r="D3724" s="148">
        <v>443.7</v>
      </c>
      <c r="E3724" s="148">
        <v>328.84</v>
      </c>
    </row>
    <row r="3725" spans="2:5" ht="22.7" customHeight="1" thickBot="1" x14ac:dyDescent="0.25">
      <c r="B3725" s="210">
        <v>44489</v>
      </c>
      <c r="C3725" s="148">
        <v>296.02999999999997</v>
      </c>
      <c r="D3725" s="148">
        <v>443.42</v>
      </c>
      <c r="E3725" s="148">
        <v>328.63</v>
      </c>
    </row>
    <row r="3726" spans="2:5" ht="22.7" customHeight="1" thickBot="1" x14ac:dyDescent="0.25">
      <c r="B3726" s="210">
        <v>44490</v>
      </c>
      <c r="C3726" s="148">
        <v>295.93</v>
      </c>
      <c r="D3726" s="148">
        <v>443.26</v>
      </c>
      <c r="E3726" s="148">
        <v>328.9</v>
      </c>
    </row>
    <row r="3727" spans="2:5" ht="22.7" customHeight="1" thickBot="1" x14ac:dyDescent="0.25">
      <c r="B3727" s="210">
        <v>44491</v>
      </c>
      <c r="C3727" s="148">
        <v>296.58</v>
      </c>
      <c r="D3727" s="148">
        <v>444.25</v>
      </c>
      <c r="E3727" s="148">
        <v>329.42</v>
      </c>
    </row>
    <row r="3728" spans="2:5" ht="22.7" customHeight="1" thickBot="1" x14ac:dyDescent="0.25">
      <c r="B3728" s="210">
        <v>44494</v>
      </c>
      <c r="C3728" s="148">
        <v>298.37</v>
      </c>
      <c r="D3728" s="148">
        <v>446.92</v>
      </c>
      <c r="E3728" s="148">
        <v>331.23</v>
      </c>
    </row>
    <row r="3729" spans="2:5" ht="22.7" customHeight="1" thickBot="1" x14ac:dyDescent="0.25">
      <c r="B3729" s="210">
        <v>44495</v>
      </c>
      <c r="C3729" s="148">
        <v>298.32</v>
      </c>
      <c r="D3729" s="148">
        <v>446.85</v>
      </c>
      <c r="E3729" s="148">
        <v>330.76</v>
      </c>
    </row>
    <row r="3730" spans="2:5" ht="22.7" customHeight="1" thickBot="1" x14ac:dyDescent="0.25">
      <c r="B3730" s="210">
        <v>44496</v>
      </c>
      <c r="C3730" s="148">
        <v>298.82</v>
      </c>
      <c r="D3730" s="148">
        <v>447.59</v>
      </c>
      <c r="E3730" s="148">
        <v>331.26</v>
      </c>
    </row>
    <row r="3731" spans="2:5" ht="22.7" customHeight="1" thickBot="1" x14ac:dyDescent="0.25">
      <c r="B3731" s="210">
        <v>44497</v>
      </c>
      <c r="C3731" s="148">
        <v>303.95999999999998</v>
      </c>
      <c r="D3731" s="148">
        <v>455.3</v>
      </c>
      <c r="E3731" s="148">
        <v>336.86</v>
      </c>
    </row>
    <row r="3732" spans="2:5" ht="22.7" customHeight="1" thickBot="1" x14ac:dyDescent="0.25">
      <c r="B3732" s="210">
        <v>44498</v>
      </c>
      <c r="C3732" s="148">
        <v>303.57</v>
      </c>
      <c r="D3732" s="148">
        <v>454.71</v>
      </c>
      <c r="E3732" s="148">
        <v>336.36</v>
      </c>
    </row>
    <row r="3733" spans="2:5" ht="22.7" customHeight="1" thickBot="1" x14ac:dyDescent="0.25">
      <c r="B3733" s="210">
        <v>44503</v>
      </c>
      <c r="C3733" s="148">
        <v>301.45</v>
      </c>
      <c r="D3733" s="148">
        <v>451.53</v>
      </c>
      <c r="E3733" s="148">
        <v>333.68</v>
      </c>
    </row>
    <row r="3734" spans="2:5" ht="22.7" customHeight="1" thickBot="1" x14ac:dyDescent="0.25">
      <c r="B3734" s="210">
        <v>44505</v>
      </c>
      <c r="C3734" s="148">
        <v>301.43</v>
      </c>
      <c r="D3734" s="148">
        <v>451.5</v>
      </c>
      <c r="E3734" s="148">
        <v>333.14</v>
      </c>
    </row>
    <row r="3735" spans="2:5" ht="22.7" customHeight="1" thickBot="1" x14ac:dyDescent="0.25">
      <c r="B3735" s="210">
        <v>44508</v>
      </c>
      <c r="C3735" s="148">
        <v>303.63</v>
      </c>
      <c r="D3735" s="148">
        <v>454.81</v>
      </c>
      <c r="E3735" s="148">
        <v>335.58</v>
      </c>
    </row>
    <row r="3736" spans="2:5" ht="22.7" customHeight="1" thickBot="1" x14ac:dyDescent="0.25">
      <c r="B3736" s="210">
        <v>44509</v>
      </c>
      <c r="C3736" s="148">
        <v>303.67</v>
      </c>
      <c r="D3736" s="148">
        <v>454.87</v>
      </c>
      <c r="E3736" s="148">
        <v>335.51</v>
      </c>
    </row>
    <row r="3737" spans="2:5" ht="22.7" customHeight="1" thickBot="1" x14ac:dyDescent="0.25">
      <c r="B3737" s="210">
        <v>44510</v>
      </c>
      <c r="C3737" s="148">
        <v>301.82</v>
      </c>
      <c r="D3737" s="148">
        <v>452.09</v>
      </c>
      <c r="E3737" s="148">
        <v>334.54</v>
      </c>
    </row>
    <row r="3738" spans="2:5" ht="22.7" customHeight="1" thickBot="1" x14ac:dyDescent="0.25">
      <c r="B3738" s="210">
        <v>44511</v>
      </c>
      <c r="C3738" s="148">
        <v>301.44</v>
      </c>
      <c r="D3738" s="148">
        <v>451.53</v>
      </c>
      <c r="E3738" s="148">
        <v>333.06</v>
      </c>
    </row>
    <row r="3739" spans="2:5" ht="22.7" customHeight="1" thickBot="1" x14ac:dyDescent="0.25">
      <c r="B3739" s="210">
        <v>44512</v>
      </c>
      <c r="C3739" s="148">
        <v>301.95</v>
      </c>
      <c r="D3739" s="148">
        <v>452.29</v>
      </c>
      <c r="E3739" s="148">
        <v>333.25</v>
      </c>
    </row>
    <row r="3740" spans="2:5" ht="22.7" customHeight="1" thickBot="1" x14ac:dyDescent="0.25">
      <c r="B3740" s="210">
        <v>44515</v>
      </c>
      <c r="C3740" s="148">
        <v>301.02</v>
      </c>
      <c r="D3740" s="148">
        <v>450.89</v>
      </c>
      <c r="E3740" s="148">
        <v>332.38</v>
      </c>
    </row>
    <row r="3741" spans="2:5" ht="22.7" customHeight="1" thickBot="1" x14ac:dyDescent="0.25">
      <c r="B3741" s="210">
        <v>44516</v>
      </c>
      <c r="C3741" s="148">
        <v>301.66000000000003</v>
      </c>
      <c r="D3741" s="148">
        <v>451.85</v>
      </c>
      <c r="E3741" s="148">
        <v>332.23</v>
      </c>
    </row>
    <row r="3742" spans="2:5" ht="22.7" customHeight="1" thickBot="1" x14ac:dyDescent="0.25">
      <c r="B3742" s="210">
        <v>44517</v>
      </c>
      <c r="C3742" s="148">
        <v>301.19</v>
      </c>
      <c r="D3742" s="148">
        <v>451.15</v>
      </c>
      <c r="E3742" s="148">
        <v>330.92</v>
      </c>
    </row>
    <row r="3743" spans="2:5" ht="22.7" customHeight="1" thickBot="1" x14ac:dyDescent="0.25">
      <c r="B3743" s="210">
        <v>44518</v>
      </c>
      <c r="C3743" s="148">
        <v>302.83999999999997</v>
      </c>
      <c r="D3743" s="148">
        <v>453.61</v>
      </c>
      <c r="E3743" s="148">
        <v>332.75</v>
      </c>
    </row>
    <row r="3744" spans="2:5" ht="22.7" customHeight="1" thickBot="1" x14ac:dyDescent="0.25">
      <c r="B3744" s="210">
        <v>44519</v>
      </c>
      <c r="C3744" s="148">
        <v>303.10000000000002</v>
      </c>
      <c r="D3744" s="148">
        <v>454.01</v>
      </c>
      <c r="E3744" s="148">
        <v>334.11</v>
      </c>
    </row>
    <row r="3745" spans="2:5" ht="22.7" customHeight="1" thickBot="1" x14ac:dyDescent="0.25">
      <c r="B3745" s="210">
        <v>44522</v>
      </c>
      <c r="C3745" s="148">
        <v>304.73</v>
      </c>
      <c r="D3745" s="148">
        <v>456.45</v>
      </c>
      <c r="E3745" s="148">
        <v>334.95</v>
      </c>
    </row>
    <row r="3746" spans="2:5" ht="22.7" customHeight="1" thickBot="1" x14ac:dyDescent="0.25">
      <c r="B3746" s="210">
        <v>44523</v>
      </c>
      <c r="C3746" s="148">
        <v>304.7</v>
      </c>
      <c r="D3746" s="148">
        <v>456.4</v>
      </c>
      <c r="E3746" s="148">
        <v>334.43</v>
      </c>
    </row>
    <row r="3747" spans="2:5" ht="22.7" customHeight="1" thickBot="1" x14ac:dyDescent="0.25">
      <c r="B3747" s="210">
        <v>44524</v>
      </c>
      <c r="C3747" s="148">
        <v>304.76</v>
      </c>
      <c r="D3747" s="148">
        <v>456.49</v>
      </c>
      <c r="E3747" s="148">
        <v>334.44</v>
      </c>
    </row>
    <row r="3748" spans="2:5" ht="22.7" customHeight="1" thickBot="1" x14ac:dyDescent="0.25">
      <c r="B3748" s="211">
        <v>44525</v>
      </c>
      <c r="C3748" s="212">
        <v>306.17</v>
      </c>
      <c r="D3748" s="212">
        <v>458.61</v>
      </c>
      <c r="E3748" s="148">
        <v>335.72</v>
      </c>
    </row>
    <row r="3749" spans="2:5" ht="22.7" customHeight="1" thickBot="1" x14ac:dyDescent="0.25">
      <c r="B3749" s="210">
        <v>44526</v>
      </c>
      <c r="C3749" s="148">
        <v>305.04000000000002</v>
      </c>
      <c r="D3749" s="148">
        <v>456.92</v>
      </c>
      <c r="E3749" s="148">
        <v>334.43</v>
      </c>
    </row>
    <row r="3750" spans="2:5" ht="22.7" customHeight="1" thickBot="1" x14ac:dyDescent="0.25">
      <c r="B3750" s="210">
        <v>44529</v>
      </c>
      <c r="C3750" s="148">
        <v>304.67</v>
      </c>
      <c r="D3750" s="148">
        <v>456.36</v>
      </c>
      <c r="E3750" s="148">
        <v>335.39</v>
      </c>
    </row>
    <row r="3751" spans="2:5" ht="22.7" customHeight="1" thickBot="1" x14ac:dyDescent="0.25">
      <c r="B3751" s="210">
        <v>44530</v>
      </c>
      <c r="C3751" s="148">
        <v>304.44</v>
      </c>
      <c r="D3751" s="148">
        <v>456.02</v>
      </c>
      <c r="E3751" s="148">
        <v>334.89</v>
      </c>
    </row>
    <row r="3752" spans="2:5" ht="22.7" customHeight="1" thickBot="1" x14ac:dyDescent="0.25">
      <c r="B3752" s="210">
        <v>44531</v>
      </c>
      <c r="C3752" s="148">
        <v>304.8</v>
      </c>
      <c r="D3752" s="148">
        <v>456.55</v>
      </c>
      <c r="E3752" s="148">
        <v>335.05</v>
      </c>
    </row>
    <row r="3753" spans="2:5" ht="22.7" customHeight="1" thickBot="1" x14ac:dyDescent="0.25">
      <c r="B3753" s="210">
        <v>44532</v>
      </c>
      <c r="C3753" s="148">
        <v>302.8</v>
      </c>
      <c r="D3753" s="148">
        <v>453.6</v>
      </c>
      <c r="E3753" s="148">
        <v>332.13</v>
      </c>
    </row>
    <row r="3754" spans="2:5" ht="22.7" customHeight="1" thickBot="1" x14ac:dyDescent="0.25">
      <c r="B3754" s="210">
        <v>44533</v>
      </c>
      <c r="C3754" s="148">
        <v>303.10000000000002</v>
      </c>
      <c r="D3754" s="148">
        <v>454.23</v>
      </c>
      <c r="E3754" s="148">
        <v>332.02</v>
      </c>
    </row>
    <row r="3755" spans="2:5" ht="22.7" customHeight="1" thickBot="1" x14ac:dyDescent="0.25">
      <c r="B3755" s="210">
        <v>44536</v>
      </c>
      <c r="C3755" s="148">
        <v>302.73</v>
      </c>
      <c r="D3755" s="148">
        <v>453.67</v>
      </c>
      <c r="E3755" s="148">
        <v>331.57</v>
      </c>
    </row>
    <row r="3756" spans="2:5" ht="22.7" customHeight="1" thickBot="1" x14ac:dyDescent="0.25">
      <c r="B3756" s="210">
        <v>44537</v>
      </c>
      <c r="C3756" s="148">
        <v>301.12</v>
      </c>
      <c r="D3756" s="148">
        <v>451.27</v>
      </c>
      <c r="E3756" s="148">
        <v>331.8</v>
      </c>
    </row>
    <row r="3757" spans="2:5" ht="22.7" customHeight="1" thickBot="1" x14ac:dyDescent="0.25">
      <c r="B3757" s="210">
        <v>44538</v>
      </c>
      <c r="C3757" s="148">
        <v>301.58</v>
      </c>
      <c r="D3757" s="148">
        <v>451.95</v>
      </c>
      <c r="E3757" s="148">
        <v>331.82</v>
      </c>
    </row>
    <row r="3758" spans="2:5" ht="22.7" customHeight="1" thickBot="1" x14ac:dyDescent="0.25">
      <c r="B3758" s="210">
        <v>44539</v>
      </c>
      <c r="C3758" s="148">
        <v>302.02999999999997</v>
      </c>
      <c r="D3758" s="148">
        <v>452.63</v>
      </c>
      <c r="E3758" s="148">
        <v>331.94</v>
      </c>
    </row>
    <row r="3759" spans="2:5" ht="22.7" customHeight="1" thickBot="1" x14ac:dyDescent="0.25">
      <c r="B3759" s="210">
        <v>44540</v>
      </c>
      <c r="C3759" s="148">
        <v>302.77</v>
      </c>
      <c r="D3759" s="148">
        <v>453.74</v>
      </c>
      <c r="E3759" s="148">
        <v>332.34</v>
      </c>
    </row>
    <row r="3760" spans="2:5" ht="22.7" customHeight="1" thickBot="1" x14ac:dyDescent="0.25">
      <c r="B3760" s="210">
        <v>44543</v>
      </c>
      <c r="C3760" s="148">
        <v>303.45</v>
      </c>
      <c r="D3760" s="148">
        <v>454.76</v>
      </c>
      <c r="E3760" s="148">
        <v>332.86</v>
      </c>
    </row>
    <row r="3761" spans="2:5" ht="22.7" customHeight="1" thickBot="1" x14ac:dyDescent="0.25">
      <c r="B3761" s="210">
        <v>44544</v>
      </c>
      <c r="C3761" s="148">
        <v>303.18</v>
      </c>
      <c r="D3761" s="148">
        <v>454.35</v>
      </c>
      <c r="E3761" s="148">
        <v>332.34</v>
      </c>
    </row>
    <row r="3762" spans="2:5" ht="22.7" customHeight="1" thickBot="1" x14ac:dyDescent="0.25">
      <c r="B3762" s="210">
        <v>44545</v>
      </c>
      <c r="C3762" s="148">
        <v>303.18</v>
      </c>
      <c r="D3762" s="148">
        <v>454.35</v>
      </c>
      <c r="E3762" s="148">
        <v>332.09</v>
      </c>
    </row>
    <row r="3763" spans="2:5" ht="22.7" customHeight="1" thickBot="1" x14ac:dyDescent="0.25">
      <c r="B3763" s="210">
        <v>44546</v>
      </c>
      <c r="C3763" s="148">
        <v>303.35000000000002</v>
      </c>
      <c r="D3763" s="148">
        <v>454.61</v>
      </c>
      <c r="E3763" s="148">
        <v>332.22</v>
      </c>
    </row>
    <row r="3764" spans="2:5" ht="22.7" customHeight="1" thickBot="1" x14ac:dyDescent="0.25">
      <c r="B3764" s="210">
        <v>44547</v>
      </c>
      <c r="C3764" s="148">
        <v>303.08</v>
      </c>
      <c r="D3764" s="148">
        <v>454.2</v>
      </c>
      <c r="E3764" s="148">
        <v>331.87</v>
      </c>
    </row>
    <row r="3765" spans="2:5" ht="22.7" customHeight="1" thickBot="1" x14ac:dyDescent="0.25">
      <c r="B3765" s="210">
        <v>44550</v>
      </c>
      <c r="C3765" s="148">
        <v>302.60000000000002</v>
      </c>
      <c r="D3765" s="148">
        <v>453.48</v>
      </c>
      <c r="E3765" s="148">
        <v>330.51</v>
      </c>
    </row>
    <row r="3766" spans="2:5" ht="22.7" customHeight="1" thickBot="1" x14ac:dyDescent="0.25">
      <c r="B3766" s="210">
        <v>44551</v>
      </c>
      <c r="C3766" s="148">
        <v>302.33</v>
      </c>
      <c r="D3766" s="148">
        <v>453.08</v>
      </c>
      <c r="E3766" s="148">
        <v>330.01</v>
      </c>
    </row>
    <row r="3767" spans="2:5" ht="22.7" customHeight="1" thickBot="1" x14ac:dyDescent="0.25">
      <c r="B3767" s="210">
        <v>44552</v>
      </c>
      <c r="C3767" s="148">
        <v>303.12</v>
      </c>
      <c r="D3767" s="148">
        <v>454.27</v>
      </c>
      <c r="E3767" s="148">
        <v>330.79</v>
      </c>
    </row>
    <row r="3768" spans="2:5" ht="22.7" customHeight="1" thickBot="1" x14ac:dyDescent="0.25">
      <c r="B3768" s="210">
        <v>44553</v>
      </c>
      <c r="C3768" s="148">
        <v>303.3</v>
      </c>
      <c r="D3768" s="148">
        <v>455.89</v>
      </c>
      <c r="E3768" s="148">
        <v>331.96</v>
      </c>
    </row>
    <row r="3769" spans="2:5" ht="22.7" customHeight="1" thickBot="1" x14ac:dyDescent="0.25">
      <c r="B3769" s="210">
        <v>44554</v>
      </c>
      <c r="C3769" s="148">
        <v>303.51</v>
      </c>
      <c r="D3769" s="148">
        <v>456.2</v>
      </c>
      <c r="E3769" s="148">
        <v>332.16</v>
      </c>
    </row>
    <row r="3770" spans="2:5" ht="22.7" customHeight="1" thickBot="1" x14ac:dyDescent="0.25">
      <c r="B3770" s="210">
        <v>44557</v>
      </c>
      <c r="C3770" s="148">
        <v>304.5</v>
      </c>
      <c r="D3770" s="148">
        <v>457.7</v>
      </c>
      <c r="E3770" s="148">
        <v>334.85</v>
      </c>
    </row>
    <row r="3771" spans="2:5" ht="22.7" customHeight="1" thickBot="1" x14ac:dyDescent="0.25">
      <c r="B3771" s="210">
        <v>44558</v>
      </c>
      <c r="C3771" s="148">
        <v>304.95999999999998</v>
      </c>
      <c r="D3771" s="148">
        <v>458.39</v>
      </c>
      <c r="E3771" s="148">
        <v>335.14</v>
      </c>
    </row>
    <row r="3772" spans="2:5" ht="22.7" customHeight="1" thickBot="1" x14ac:dyDescent="0.25">
      <c r="B3772" s="210">
        <v>44559</v>
      </c>
      <c r="C3772" s="148">
        <v>304.7</v>
      </c>
      <c r="D3772" s="148">
        <v>458</v>
      </c>
      <c r="E3772" s="148">
        <v>334.34</v>
      </c>
    </row>
    <row r="3773" spans="2:5" ht="22.7" customHeight="1" thickBot="1" x14ac:dyDescent="0.25">
      <c r="B3773" s="210">
        <v>44560</v>
      </c>
      <c r="C3773" s="148">
        <v>305.86</v>
      </c>
      <c r="D3773" s="148">
        <v>459.73</v>
      </c>
      <c r="E3773" s="148">
        <v>335.6</v>
      </c>
    </row>
    <row r="3774" spans="2:5" ht="22.7" customHeight="1" thickBot="1" x14ac:dyDescent="0.25">
      <c r="B3774" s="210">
        <v>44561</v>
      </c>
      <c r="C3774" s="148">
        <v>305.67</v>
      </c>
      <c r="D3774" s="148">
        <v>459.44</v>
      </c>
      <c r="E3774" s="148">
        <v>335.34</v>
      </c>
    </row>
    <row r="3775" spans="2:5" ht="22.7" customHeight="1" thickBot="1" x14ac:dyDescent="0.25">
      <c r="B3775" s="210">
        <v>44565</v>
      </c>
      <c r="C3775" s="148">
        <v>305.66000000000003</v>
      </c>
      <c r="D3775" s="148">
        <v>459.44</v>
      </c>
      <c r="E3775" s="148">
        <v>335.2</v>
      </c>
    </row>
    <row r="3776" spans="2:5" ht="22.7" customHeight="1" thickBot="1" x14ac:dyDescent="0.25">
      <c r="B3776" s="210">
        <v>44566</v>
      </c>
      <c r="C3776" s="148">
        <v>305.92</v>
      </c>
      <c r="D3776" s="148">
        <v>459.94</v>
      </c>
      <c r="E3776" s="148">
        <v>336.49</v>
      </c>
    </row>
    <row r="3777" spans="2:5" ht="22.7" customHeight="1" thickBot="1" x14ac:dyDescent="0.25">
      <c r="B3777" s="210">
        <v>44567</v>
      </c>
      <c r="C3777" s="148">
        <v>306.33</v>
      </c>
      <c r="D3777" s="148">
        <v>460.82</v>
      </c>
      <c r="E3777" s="148">
        <v>336.96</v>
      </c>
    </row>
    <row r="3778" spans="2:5" ht="22.7" customHeight="1" thickBot="1" x14ac:dyDescent="0.25">
      <c r="B3778" s="210">
        <v>44568</v>
      </c>
      <c r="C3778" s="148">
        <v>306.95999999999998</v>
      </c>
      <c r="D3778" s="148">
        <v>461.77</v>
      </c>
      <c r="E3778" s="148">
        <v>337.12</v>
      </c>
    </row>
    <row r="3779" spans="2:5" ht="22.7" customHeight="1" thickBot="1" x14ac:dyDescent="0.25">
      <c r="B3779" s="210">
        <v>44571</v>
      </c>
      <c r="C3779" s="148">
        <v>306.56</v>
      </c>
      <c r="D3779" s="148">
        <v>461.17</v>
      </c>
      <c r="E3779" s="148">
        <v>336.39</v>
      </c>
    </row>
    <row r="3780" spans="2:5" ht="22.7" customHeight="1" thickBot="1" x14ac:dyDescent="0.25">
      <c r="B3780" s="210">
        <v>44572</v>
      </c>
      <c r="C3780" s="148">
        <v>305.58999999999997</v>
      </c>
      <c r="D3780" s="148">
        <v>459.7</v>
      </c>
      <c r="E3780" s="148">
        <v>335.15</v>
      </c>
    </row>
    <row r="3781" spans="2:5" ht="22.7" customHeight="1" thickBot="1" x14ac:dyDescent="0.25">
      <c r="B3781" s="210">
        <v>44573</v>
      </c>
      <c r="C3781" s="148">
        <v>305.89</v>
      </c>
      <c r="D3781" s="148">
        <v>460.16</v>
      </c>
      <c r="E3781" s="148">
        <v>335.48</v>
      </c>
    </row>
    <row r="3782" spans="2:5" ht="22.7" customHeight="1" thickBot="1" x14ac:dyDescent="0.25">
      <c r="B3782" s="210">
        <v>44574</v>
      </c>
      <c r="C3782" s="148">
        <v>305.82</v>
      </c>
      <c r="D3782" s="148">
        <v>460.06</v>
      </c>
      <c r="E3782" s="148">
        <v>335.3</v>
      </c>
    </row>
    <row r="3783" spans="2:5" ht="22.7" customHeight="1" thickBot="1" x14ac:dyDescent="0.25">
      <c r="B3783" s="210">
        <v>44575</v>
      </c>
      <c r="C3783" s="148">
        <v>305.83999999999997</v>
      </c>
      <c r="D3783" s="148">
        <v>460.09</v>
      </c>
      <c r="E3783" s="148">
        <v>335.25</v>
      </c>
    </row>
    <row r="3784" spans="2:5" ht="22.7" customHeight="1" thickBot="1" x14ac:dyDescent="0.25">
      <c r="B3784" s="210">
        <v>44578</v>
      </c>
      <c r="C3784" s="148">
        <v>306.02</v>
      </c>
      <c r="D3784" s="148">
        <v>460.35</v>
      </c>
      <c r="E3784" s="148">
        <v>335.27</v>
      </c>
    </row>
    <row r="3785" spans="2:5" ht="22.7" customHeight="1" thickBot="1" x14ac:dyDescent="0.25">
      <c r="B3785" s="210">
        <v>44580</v>
      </c>
      <c r="C3785" s="148">
        <v>306.08999999999997</v>
      </c>
      <c r="D3785" s="148">
        <v>460.46</v>
      </c>
      <c r="E3785" s="148">
        <v>335</v>
      </c>
    </row>
    <row r="3786" spans="2:5" ht="22.7" customHeight="1" thickBot="1" x14ac:dyDescent="0.25">
      <c r="B3786" s="210">
        <v>44581</v>
      </c>
      <c r="C3786" s="148">
        <v>306.16000000000003</v>
      </c>
      <c r="D3786" s="148">
        <v>460.56</v>
      </c>
      <c r="E3786" s="148">
        <v>335.46</v>
      </c>
    </row>
    <row r="3787" spans="2:5" ht="22.7" customHeight="1" thickBot="1" x14ac:dyDescent="0.25">
      <c r="B3787" s="210">
        <v>44582</v>
      </c>
      <c r="C3787" s="148">
        <v>306.81</v>
      </c>
      <c r="D3787" s="148">
        <v>461.55</v>
      </c>
      <c r="E3787" s="148">
        <v>336.23</v>
      </c>
    </row>
    <row r="3788" spans="2:5" ht="22.7" customHeight="1" thickBot="1" x14ac:dyDescent="0.25">
      <c r="B3788" s="210">
        <v>44585</v>
      </c>
      <c r="C3788" s="148">
        <v>306.73</v>
      </c>
      <c r="D3788" s="148">
        <v>461.43</v>
      </c>
      <c r="E3788" s="148">
        <v>336.14</v>
      </c>
    </row>
    <row r="3789" spans="2:5" ht="22.7" customHeight="1" thickBot="1" x14ac:dyDescent="0.25">
      <c r="B3789" s="210">
        <v>44586</v>
      </c>
      <c r="C3789" s="148">
        <v>306.51</v>
      </c>
      <c r="D3789" s="148">
        <v>461.1</v>
      </c>
      <c r="E3789" s="148">
        <v>335.28</v>
      </c>
    </row>
    <row r="3790" spans="2:5" ht="22.7" customHeight="1" thickBot="1" x14ac:dyDescent="0.25">
      <c r="B3790" s="210">
        <v>44587</v>
      </c>
      <c r="C3790" s="148">
        <v>306.25</v>
      </c>
      <c r="D3790" s="148">
        <v>460.7</v>
      </c>
      <c r="E3790" s="148">
        <v>334.89</v>
      </c>
    </row>
    <row r="3791" spans="2:5" ht="22.7" customHeight="1" thickBot="1" x14ac:dyDescent="0.25">
      <c r="B3791" s="210">
        <v>44588</v>
      </c>
      <c r="C3791" s="148">
        <v>306.26</v>
      </c>
      <c r="D3791" s="148">
        <v>460.72</v>
      </c>
      <c r="E3791" s="148">
        <v>334.02</v>
      </c>
    </row>
    <row r="3792" spans="2:5" ht="22.7" customHeight="1" thickBot="1" x14ac:dyDescent="0.25">
      <c r="B3792" s="210">
        <v>44589</v>
      </c>
      <c r="C3792" s="148">
        <v>305.87</v>
      </c>
      <c r="D3792" s="148">
        <v>460.13</v>
      </c>
      <c r="E3792" s="148">
        <v>333.1</v>
      </c>
    </row>
    <row r="3793" spans="2:5" ht="22.7" customHeight="1" thickBot="1" x14ac:dyDescent="0.25">
      <c r="B3793" s="210">
        <v>44592</v>
      </c>
      <c r="C3793" s="148">
        <v>305.83999999999997</v>
      </c>
      <c r="D3793" s="148">
        <v>460.08</v>
      </c>
      <c r="E3793" s="148">
        <v>335.87</v>
      </c>
    </row>
    <row r="3794" spans="2:5" ht="22.7" customHeight="1" thickBot="1" x14ac:dyDescent="0.25">
      <c r="B3794" s="210">
        <v>44595</v>
      </c>
      <c r="C3794" s="148">
        <v>306.5</v>
      </c>
      <c r="D3794" s="148">
        <v>461.08</v>
      </c>
      <c r="E3794" s="148">
        <v>336.71</v>
      </c>
    </row>
    <row r="3795" spans="2:5" ht="22.7" customHeight="1" thickBot="1" x14ac:dyDescent="0.25">
      <c r="B3795" s="210">
        <v>44596</v>
      </c>
      <c r="C3795" s="148">
        <v>307.48</v>
      </c>
      <c r="D3795" s="148">
        <v>462.56</v>
      </c>
      <c r="E3795" s="148">
        <v>337.61</v>
      </c>
    </row>
    <row r="3796" spans="2:5" ht="22.7" customHeight="1" thickBot="1" x14ac:dyDescent="0.25">
      <c r="B3796" s="210">
        <v>44599</v>
      </c>
      <c r="C3796" s="148">
        <v>307.83</v>
      </c>
      <c r="D3796" s="148">
        <v>463.08</v>
      </c>
      <c r="E3796" s="148">
        <v>336.96</v>
      </c>
    </row>
    <row r="3797" spans="2:5" ht="22.7" customHeight="1" thickBot="1" x14ac:dyDescent="0.25">
      <c r="B3797" s="210">
        <v>44600</v>
      </c>
      <c r="C3797" s="148">
        <v>307.20999999999998</v>
      </c>
      <c r="D3797" s="148">
        <v>462.14</v>
      </c>
      <c r="E3797" s="148">
        <v>336.15</v>
      </c>
    </row>
    <row r="3798" spans="2:5" ht="22.7" customHeight="1" thickBot="1" x14ac:dyDescent="0.25">
      <c r="B3798" s="210">
        <v>44601</v>
      </c>
      <c r="C3798" s="148">
        <v>307.56</v>
      </c>
      <c r="D3798" s="148">
        <v>462.68</v>
      </c>
      <c r="E3798" s="148">
        <v>336.42</v>
      </c>
    </row>
    <row r="3799" spans="2:5" ht="22.7" customHeight="1" thickBot="1" x14ac:dyDescent="0.25">
      <c r="B3799" s="210">
        <v>44602</v>
      </c>
      <c r="C3799" s="148">
        <v>307.89</v>
      </c>
      <c r="D3799" s="148">
        <v>463.17</v>
      </c>
      <c r="E3799" s="148">
        <v>336.56</v>
      </c>
    </row>
    <row r="3800" spans="2:5" ht="22.7" customHeight="1" thickBot="1" x14ac:dyDescent="0.25">
      <c r="B3800" s="210">
        <v>44603</v>
      </c>
      <c r="C3800" s="148">
        <v>308.35000000000002</v>
      </c>
      <c r="D3800" s="148">
        <v>463.85</v>
      </c>
      <c r="E3800" s="148">
        <v>336.69</v>
      </c>
    </row>
    <row r="3801" spans="2:5" ht="22.7" customHeight="1" thickBot="1" x14ac:dyDescent="0.25">
      <c r="B3801" s="210">
        <v>44606</v>
      </c>
      <c r="C3801" s="148">
        <v>307.70999999999998</v>
      </c>
      <c r="D3801" s="148">
        <v>462.89</v>
      </c>
      <c r="E3801" s="148">
        <v>335.77</v>
      </c>
    </row>
    <row r="3802" spans="2:5" ht="22.7" customHeight="1" thickBot="1" x14ac:dyDescent="0.25">
      <c r="B3802" s="210">
        <v>44607</v>
      </c>
      <c r="C3802" s="148">
        <v>307.39</v>
      </c>
      <c r="D3802" s="148">
        <v>462.43</v>
      </c>
      <c r="E3802" s="148">
        <v>335.35</v>
      </c>
    </row>
    <row r="3803" spans="2:5" ht="22.7" customHeight="1" thickBot="1" x14ac:dyDescent="0.25">
      <c r="B3803" s="210">
        <v>44608</v>
      </c>
      <c r="C3803" s="148">
        <v>307.56</v>
      </c>
      <c r="D3803" s="148">
        <v>462.67</v>
      </c>
      <c r="E3803" s="148">
        <v>335.46</v>
      </c>
    </row>
    <row r="3804" spans="2:5" ht="22.7" customHeight="1" thickBot="1" x14ac:dyDescent="0.25">
      <c r="B3804" s="210">
        <v>44609</v>
      </c>
      <c r="C3804" s="148">
        <v>307.75</v>
      </c>
      <c r="D3804" s="148">
        <v>462.95</v>
      </c>
      <c r="E3804" s="148">
        <v>335.61</v>
      </c>
    </row>
    <row r="3805" spans="2:5" ht="22.7" customHeight="1" thickBot="1" x14ac:dyDescent="0.25">
      <c r="B3805" s="210">
        <v>44610</v>
      </c>
      <c r="C3805" s="148">
        <v>307.01</v>
      </c>
      <c r="D3805" s="148">
        <v>461.84</v>
      </c>
      <c r="E3805" s="148">
        <v>337.03</v>
      </c>
    </row>
    <row r="3806" spans="2:5" ht="22.7" customHeight="1" thickBot="1" x14ac:dyDescent="0.25">
      <c r="B3806" s="210">
        <v>44613</v>
      </c>
      <c r="C3806" s="148">
        <v>309</v>
      </c>
      <c r="D3806" s="148">
        <v>464.84</v>
      </c>
      <c r="E3806" s="148">
        <v>339.11</v>
      </c>
    </row>
    <row r="3807" spans="2:5" ht="22.7" customHeight="1" thickBot="1" x14ac:dyDescent="0.25">
      <c r="B3807" s="210">
        <v>44614</v>
      </c>
      <c r="C3807" s="148">
        <v>308.85000000000002</v>
      </c>
      <c r="D3807" s="148">
        <v>464.61</v>
      </c>
      <c r="E3807" s="148">
        <v>337.9</v>
      </c>
    </row>
    <row r="3808" spans="2:5" ht="22.7" customHeight="1" thickBot="1" x14ac:dyDescent="0.25">
      <c r="B3808" s="210">
        <v>44615</v>
      </c>
      <c r="C3808" s="148">
        <v>308.76</v>
      </c>
      <c r="D3808" s="148">
        <v>464.47</v>
      </c>
      <c r="E3808" s="148">
        <v>337.53</v>
      </c>
    </row>
    <row r="3809" spans="2:5" ht="22.7" customHeight="1" thickBot="1" x14ac:dyDescent="0.25">
      <c r="B3809" s="210">
        <v>44616</v>
      </c>
      <c r="C3809" s="148">
        <v>309.3</v>
      </c>
      <c r="D3809" s="148">
        <v>465.29</v>
      </c>
      <c r="E3809" s="148">
        <v>336.97</v>
      </c>
    </row>
    <row r="3810" spans="2:5" ht="22.7" customHeight="1" thickBot="1" x14ac:dyDescent="0.25">
      <c r="B3810" s="210">
        <v>44617</v>
      </c>
      <c r="C3810" s="148">
        <v>309.38</v>
      </c>
      <c r="D3810" s="148">
        <v>466.16</v>
      </c>
      <c r="E3810" s="148">
        <v>336.9</v>
      </c>
    </row>
    <row r="3811" spans="2:5" ht="22.7" customHeight="1" thickBot="1" x14ac:dyDescent="0.25">
      <c r="B3811" s="210">
        <v>44620</v>
      </c>
      <c r="C3811" s="148">
        <v>308.97000000000003</v>
      </c>
      <c r="D3811" s="148">
        <v>465.55</v>
      </c>
      <c r="E3811" s="148">
        <v>335.74</v>
      </c>
    </row>
    <row r="3812" spans="2:5" ht="22.7" customHeight="1" thickBot="1" x14ac:dyDescent="0.25">
      <c r="B3812" s="210">
        <v>44622</v>
      </c>
      <c r="C3812" s="148">
        <v>309</v>
      </c>
      <c r="D3812" s="148">
        <v>465.59</v>
      </c>
      <c r="E3812" s="148">
        <v>335.28</v>
      </c>
    </row>
    <row r="3813" spans="2:5" ht="22.7" customHeight="1" thickBot="1" x14ac:dyDescent="0.25">
      <c r="B3813" s="210">
        <v>44623</v>
      </c>
      <c r="C3813" s="148">
        <v>308.44</v>
      </c>
      <c r="D3813" s="148">
        <v>464.75</v>
      </c>
      <c r="E3813" s="148">
        <v>333.99</v>
      </c>
    </row>
    <row r="3814" spans="2:5" ht="22.7" customHeight="1" thickBot="1" x14ac:dyDescent="0.25">
      <c r="B3814" s="210">
        <v>44624</v>
      </c>
      <c r="C3814" s="148">
        <v>308.26</v>
      </c>
      <c r="D3814" s="148">
        <v>464.49</v>
      </c>
      <c r="E3814" s="148">
        <v>333.26</v>
      </c>
    </row>
    <row r="3815" spans="2:5" ht="22.7" customHeight="1" thickBot="1" x14ac:dyDescent="0.25">
      <c r="B3815" s="210">
        <v>44627</v>
      </c>
      <c r="C3815" s="148">
        <v>308.95999999999998</v>
      </c>
      <c r="D3815" s="148">
        <v>465.54</v>
      </c>
      <c r="E3815" s="148">
        <v>332.99</v>
      </c>
    </row>
    <row r="3816" spans="2:5" ht="22.7" customHeight="1" thickBot="1" x14ac:dyDescent="0.25">
      <c r="B3816" s="210">
        <v>44628</v>
      </c>
      <c r="C3816" s="148">
        <v>308.72000000000003</v>
      </c>
      <c r="D3816" s="148">
        <v>465.18</v>
      </c>
      <c r="E3816" s="148">
        <v>336.7</v>
      </c>
    </row>
    <row r="3817" spans="2:5" ht="22.7" customHeight="1" thickBot="1" x14ac:dyDescent="0.25">
      <c r="B3817" s="210">
        <v>44629</v>
      </c>
      <c r="C3817" s="148">
        <v>307.43</v>
      </c>
      <c r="D3817" s="148">
        <v>463.24</v>
      </c>
      <c r="E3817" s="148">
        <v>336.23</v>
      </c>
    </row>
    <row r="3818" spans="2:5" ht="22.7" customHeight="1" thickBot="1" x14ac:dyDescent="0.25">
      <c r="B3818" s="210">
        <v>44630</v>
      </c>
      <c r="C3818" s="148">
        <v>307.33999999999997</v>
      </c>
      <c r="D3818" s="148">
        <v>463.09</v>
      </c>
      <c r="E3818" s="148">
        <v>336.13</v>
      </c>
    </row>
    <row r="3819" spans="2:5" ht="22.7" customHeight="1" thickBot="1" x14ac:dyDescent="0.25">
      <c r="B3819" s="210">
        <v>44631</v>
      </c>
      <c r="C3819" s="148">
        <v>306.97000000000003</v>
      </c>
      <c r="D3819" s="148">
        <v>462.54</v>
      </c>
      <c r="E3819" s="148">
        <v>335.12</v>
      </c>
    </row>
    <row r="3820" spans="2:5" ht="22.7" customHeight="1" thickBot="1" x14ac:dyDescent="0.25">
      <c r="B3820" s="210">
        <v>44634</v>
      </c>
      <c r="C3820" s="148">
        <v>307.44</v>
      </c>
      <c r="D3820" s="148">
        <v>463.25</v>
      </c>
      <c r="E3820" s="148">
        <v>334.64</v>
      </c>
    </row>
    <row r="3821" spans="2:5" ht="22.7" customHeight="1" thickBot="1" x14ac:dyDescent="0.25">
      <c r="B3821" s="210">
        <v>44635</v>
      </c>
      <c r="C3821" s="148">
        <v>307.13</v>
      </c>
      <c r="D3821" s="148">
        <v>462.78</v>
      </c>
      <c r="E3821" s="148">
        <v>334.19</v>
      </c>
    </row>
    <row r="3822" spans="2:5" ht="22.7" customHeight="1" thickBot="1" x14ac:dyDescent="0.25">
      <c r="B3822" s="210">
        <v>44636</v>
      </c>
      <c r="C3822" s="148">
        <v>307.23</v>
      </c>
      <c r="D3822" s="148">
        <v>462.94</v>
      </c>
      <c r="E3822" s="148">
        <v>333.97</v>
      </c>
    </row>
    <row r="3823" spans="2:5" ht="22.7" customHeight="1" thickBot="1" x14ac:dyDescent="0.25">
      <c r="B3823" s="210">
        <v>44637</v>
      </c>
      <c r="C3823" s="148">
        <v>307.73</v>
      </c>
      <c r="D3823" s="148">
        <v>463.69</v>
      </c>
      <c r="E3823" s="148">
        <v>334.35</v>
      </c>
    </row>
    <row r="3824" spans="2:5" ht="22.7" customHeight="1" thickBot="1" x14ac:dyDescent="0.25">
      <c r="B3824" s="210">
        <v>44638</v>
      </c>
      <c r="C3824" s="148">
        <v>308.88</v>
      </c>
      <c r="D3824" s="148">
        <v>465.42</v>
      </c>
      <c r="E3824" s="148">
        <v>335.48</v>
      </c>
    </row>
    <row r="3825" spans="2:5" ht="22.7" customHeight="1" thickBot="1" x14ac:dyDescent="0.25">
      <c r="B3825" s="210">
        <v>44641</v>
      </c>
      <c r="C3825" s="148">
        <v>308.70999999999998</v>
      </c>
      <c r="D3825" s="148">
        <v>465.16</v>
      </c>
      <c r="E3825" s="148">
        <v>334.58</v>
      </c>
    </row>
    <row r="3826" spans="2:5" ht="22.7" customHeight="1" thickBot="1" x14ac:dyDescent="0.25">
      <c r="B3826" s="210">
        <v>44642</v>
      </c>
      <c r="C3826" s="148">
        <v>309.07</v>
      </c>
      <c r="D3826" s="148">
        <v>466.06</v>
      </c>
      <c r="E3826" s="148">
        <v>334.44</v>
      </c>
    </row>
    <row r="3827" spans="2:5" ht="22.7" customHeight="1" thickBot="1" x14ac:dyDescent="0.25">
      <c r="B3827" s="210">
        <v>44643</v>
      </c>
      <c r="C3827" s="148">
        <v>309.12</v>
      </c>
      <c r="D3827" s="148">
        <v>466.13</v>
      </c>
      <c r="E3827" s="148">
        <v>334.38</v>
      </c>
    </row>
    <row r="3828" spans="2:5" ht="22.7" customHeight="1" thickBot="1" x14ac:dyDescent="0.25">
      <c r="B3828" s="210">
        <v>44644</v>
      </c>
      <c r="C3828" s="148">
        <v>309.32</v>
      </c>
      <c r="D3828" s="148">
        <v>466.43</v>
      </c>
      <c r="E3828" s="148">
        <v>333.93</v>
      </c>
    </row>
    <row r="3829" spans="2:5" ht="22.7" customHeight="1" thickBot="1" x14ac:dyDescent="0.25">
      <c r="B3829" s="210">
        <v>44645</v>
      </c>
      <c r="C3829" s="148">
        <v>309.61</v>
      </c>
      <c r="D3829" s="148">
        <v>466.88</v>
      </c>
      <c r="E3829" s="148">
        <v>334.19</v>
      </c>
    </row>
    <row r="3830" spans="2:5" ht="22.7" customHeight="1" thickBot="1" x14ac:dyDescent="0.25">
      <c r="B3830" s="210">
        <v>44648</v>
      </c>
      <c r="C3830" s="148">
        <v>310.17</v>
      </c>
      <c r="D3830" s="148">
        <v>467.72</v>
      </c>
      <c r="E3830" s="148">
        <v>334.26</v>
      </c>
    </row>
    <row r="3831" spans="2:5" ht="22.7" customHeight="1" thickBot="1" x14ac:dyDescent="0.25">
      <c r="B3831" s="210">
        <v>44649</v>
      </c>
      <c r="C3831" s="148">
        <v>311.27999999999997</v>
      </c>
      <c r="D3831" s="148">
        <v>469.39</v>
      </c>
      <c r="E3831" s="148">
        <v>335.24</v>
      </c>
    </row>
    <row r="3832" spans="2:5" ht="22.7" customHeight="1" thickBot="1" x14ac:dyDescent="0.25">
      <c r="B3832" s="210">
        <v>44650</v>
      </c>
      <c r="C3832" s="148">
        <v>313.14</v>
      </c>
      <c r="D3832" s="148">
        <v>472.2</v>
      </c>
      <c r="E3832" s="148">
        <v>337.24</v>
      </c>
    </row>
    <row r="3833" spans="2:5" ht="22.7" customHeight="1" thickBot="1" x14ac:dyDescent="0.25">
      <c r="B3833" s="210">
        <v>44651</v>
      </c>
      <c r="C3833" s="148">
        <v>313.14999999999998</v>
      </c>
      <c r="D3833" s="148">
        <v>472.2</v>
      </c>
      <c r="E3833" s="148">
        <v>337.24</v>
      </c>
    </row>
    <row r="3834" spans="2:5" ht="22.7" customHeight="1" thickBot="1" x14ac:dyDescent="0.25">
      <c r="B3834" s="210">
        <v>44652</v>
      </c>
      <c r="C3834" s="148">
        <v>313.36</v>
      </c>
      <c r="D3834" s="148">
        <v>472.52</v>
      </c>
      <c r="E3834" s="148">
        <v>336.83</v>
      </c>
    </row>
    <row r="3835" spans="2:5" ht="22.7" customHeight="1" thickBot="1" x14ac:dyDescent="0.25">
      <c r="B3835" s="210">
        <v>44655</v>
      </c>
      <c r="C3835" s="148">
        <v>313.52999999999997</v>
      </c>
      <c r="D3835" s="148">
        <v>472.79</v>
      </c>
      <c r="E3835" s="148">
        <v>336.9</v>
      </c>
    </row>
    <row r="3836" spans="2:5" ht="22.7" customHeight="1" thickBot="1" x14ac:dyDescent="0.25">
      <c r="B3836" s="210">
        <v>44656</v>
      </c>
      <c r="C3836" s="148">
        <v>309.27999999999997</v>
      </c>
      <c r="D3836" s="148">
        <v>466.38</v>
      </c>
      <c r="E3836" s="148">
        <v>331.64</v>
      </c>
    </row>
    <row r="3837" spans="2:5" ht="22.7" customHeight="1" thickBot="1" x14ac:dyDescent="0.25">
      <c r="B3837" s="210">
        <v>44657</v>
      </c>
      <c r="C3837" s="148">
        <v>311.22000000000003</v>
      </c>
      <c r="D3837" s="148">
        <v>469.3</v>
      </c>
      <c r="E3837" s="148">
        <v>332.66</v>
      </c>
    </row>
    <row r="3838" spans="2:5" ht="22.7" customHeight="1" thickBot="1" x14ac:dyDescent="0.25">
      <c r="B3838" s="210">
        <v>44658</v>
      </c>
      <c r="C3838" s="148">
        <v>311.75</v>
      </c>
      <c r="D3838" s="148">
        <v>470.1</v>
      </c>
      <c r="E3838" s="148">
        <v>333.13</v>
      </c>
    </row>
    <row r="3839" spans="2:5" ht="22.7" customHeight="1" thickBot="1" x14ac:dyDescent="0.25">
      <c r="B3839" s="210">
        <v>44659</v>
      </c>
      <c r="C3839" s="148">
        <v>310.22000000000003</v>
      </c>
      <c r="D3839" s="148">
        <v>467.79</v>
      </c>
      <c r="E3839" s="148">
        <v>331.13</v>
      </c>
    </row>
    <row r="3840" spans="2:5" ht="22.7" customHeight="1" thickBot="1" x14ac:dyDescent="0.25">
      <c r="B3840" s="210">
        <v>44662</v>
      </c>
      <c r="C3840" s="148">
        <v>310.98</v>
      </c>
      <c r="D3840" s="148">
        <v>469.39</v>
      </c>
      <c r="E3840" s="148">
        <v>344.02</v>
      </c>
    </row>
    <row r="3841" spans="2:5" ht="22.7" customHeight="1" thickBot="1" x14ac:dyDescent="0.25">
      <c r="B3841" s="210">
        <v>44663</v>
      </c>
      <c r="C3841" s="148">
        <v>310.77999999999997</v>
      </c>
      <c r="D3841" s="148">
        <v>469.09</v>
      </c>
      <c r="E3841" s="148">
        <v>343.46</v>
      </c>
    </row>
    <row r="3842" spans="2:5" ht="22.7" customHeight="1" thickBot="1" x14ac:dyDescent="0.25">
      <c r="B3842" s="210">
        <v>44664</v>
      </c>
      <c r="C3842" s="148">
        <v>310.85000000000002</v>
      </c>
      <c r="D3842" s="148">
        <v>469.19</v>
      </c>
      <c r="E3842" s="148">
        <v>342.14</v>
      </c>
    </row>
    <row r="3843" spans="2:5" ht="22.7" customHeight="1" thickBot="1" x14ac:dyDescent="0.25">
      <c r="B3843" s="210">
        <v>44665</v>
      </c>
      <c r="C3843" s="148">
        <v>311.05</v>
      </c>
      <c r="D3843" s="148">
        <v>469.5</v>
      </c>
      <c r="E3843" s="148">
        <v>345.76</v>
      </c>
    </row>
    <row r="3844" spans="2:5" ht="22.7" customHeight="1" thickBot="1" x14ac:dyDescent="0.25">
      <c r="B3844" s="210">
        <v>44666</v>
      </c>
      <c r="C3844" s="148">
        <v>311.86</v>
      </c>
      <c r="D3844" s="148">
        <v>470.76</v>
      </c>
      <c r="E3844" s="148">
        <v>346.12</v>
      </c>
    </row>
    <row r="3845" spans="2:5" ht="22.7" customHeight="1" thickBot="1" x14ac:dyDescent="0.25">
      <c r="B3845" s="210">
        <v>44669</v>
      </c>
      <c r="C3845" s="148">
        <v>310.95</v>
      </c>
      <c r="D3845" s="148">
        <v>469.38</v>
      </c>
      <c r="E3845" s="148">
        <v>344.93</v>
      </c>
    </row>
    <row r="3846" spans="2:5" ht="22.7" customHeight="1" thickBot="1" x14ac:dyDescent="0.25">
      <c r="B3846" s="210">
        <v>44670</v>
      </c>
      <c r="C3846" s="148">
        <v>309.33</v>
      </c>
      <c r="D3846" s="148">
        <v>466.94</v>
      </c>
      <c r="E3846" s="148">
        <v>343.01</v>
      </c>
    </row>
    <row r="3847" spans="2:5" ht="22.7" customHeight="1" thickBot="1" x14ac:dyDescent="0.25">
      <c r="B3847" s="210">
        <v>44671</v>
      </c>
      <c r="C3847" s="148">
        <v>308.98</v>
      </c>
      <c r="D3847" s="148">
        <v>466.41</v>
      </c>
      <c r="E3847" s="148">
        <v>342.68</v>
      </c>
    </row>
    <row r="3848" spans="2:5" ht="22.7" customHeight="1" thickBot="1" x14ac:dyDescent="0.25">
      <c r="B3848" s="210">
        <v>44672</v>
      </c>
      <c r="C3848" s="148">
        <v>305.64</v>
      </c>
      <c r="D3848" s="148">
        <v>461.36</v>
      </c>
      <c r="E3848" s="148">
        <v>338.97</v>
      </c>
    </row>
    <row r="3849" spans="2:5" ht="22.7" customHeight="1" thickBot="1" x14ac:dyDescent="0.25">
      <c r="B3849" s="210">
        <v>44673</v>
      </c>
      <c r="C3849" s="148">
        <v>304.32</v>
      </c>
      <c r="D3849" s="148">
        <v>459.38</v>
      </c>
      <c r="E3849" s="148">
        <v>337.51</v>
      </c>
    </row>
    <row r="3850" spans="2:5" ht="22.7" customHeight="1" thickBot="1" x14ac:dyDescent="0.25">
      <c r="B3850" s="210">
        <v>44676</v>
      </c>
      <c r="C3850" s="148">
        <v>303.66000000000003</v>
      </c>
      <c r="D3850" s="148">
        <v>458.39</v>
      </c>
      <c r="E3850" s="148">
        <v>337.86</v>
      </c>
    </row>
    <row r="3851" spans="2:5" ht="22.7" customHeight="1" thickBot="1" x14ac:dyDescent="0.25">
      <c r="B3851" s="210">
        <v>44677</v>
      </c>
      <c r="C3851" s="148">
        <v>305.22000000000003</v>
      </c>
      <c r="D3851" s="148">
        <v>460.73</v>
      </c>
      <c r="E3851" s="148">
        <v>339.64</v>
      </c>
    </row>
    <row r="3852" spans="2:5" ht="22.7" customHeight="1" thickBot="1" x14ac:dyDescent="0.25">
      <c r="B3852" s="210">
        <v>44678</v>
      </c>
      <c r="C3852" s="148">
        <v>305.57</v>
      </c>
      <c r="D3852" s="148">
        <v>461.27</v>
      </c>
      <c r="E3852" s="148">
        <v>339.98</v>
      </c>
    </row>
    <row r="3853" spans="2:5" ht="22.7" customHeight="1" thickBot="1" x14ac:dyDescent="0.25">
      <c r="B3853" s="210">
        <v>44679</v>
      </c>
      <c r="C3853" s="148">
        <v>305.77999999999997</v>
      </c>
      <c r="D3853" s="148">
        <v>461.59</v>
      </c>
      <c r="E3853" s="148">
        <v>339.6</v>
      </c>
    </row>
    <row r="3854" spans="2:5" ht="22.7" customHeight="1" thickBot="1" x14ac:dyDescent="0.25">
      <c r="B3854" s="210">
        <v>44680</v>
      </c>
      <c r="C3854" s="148">
        <v>305.10000000000002</v>
      </c>
      <c r="D3854" s="148">
        <v>460.56</v>
      </c>
      <c r="E3854" s="148">
        <v>338.79</v>
      </c>
    </row>
    <row r="3855" spans="2:5" ht="22.7" customHeight="1" thickBot="1" x14ac:dyDescent="0.25">
      <c r="B3855" s="210">
        <v>44683</v>
      </c>
      <c r="C3855" s="148">
        <v>305.14999999999998</v>
      </c>
      <c r="D3855" s="148">
        <v>460.63</v>
      </c>
      <c r="E3855" s="148">
        <v>338.84</v>
      </c>
    </row>
    <row r="3856" spans="2:5" ht="22.7" customHeight="1" thickBot="1" x14ac:dyDescent="0.25">
      <c r="B3856" s="210">
        <v>44685</v>
      </c>
      <c r="C3856" s="148">
        <v>305.45</v>
      </c>
      <c r="D3856" s="148">
        <v>461.09</v>
      </c>
      <c r="E3856" s="148">
        <v>339.18</v>
      </c>
    </row>
    <row r="3857" spans="2:5" ht="22.7" customHeight="1" thickBot="1" x14ac:dyDescent="0.25">
      <c r="B3857" s="210">
        <v>44686</v>
      </c>
      <c r="C3857" s="148">
        <v>305.73</v>
      </c>
      <c r="D3857" s="148">
        <v>461.5</v>
      </c>
      <c r="E3857" s="148">
        <v>339.65</v>
      </c>
    </row>
    <row r="3858" spans="2:5" ht="22.7" customHeight="1" thickBot="1" x14ac:dyDescent="0.25">
      <c r="B3858" s="210">
        <v>44687</v>
      </c>
      <c r="C3858" s="148">
        <v>304.48</v>
      </c>
      <c r="D3858" s="148">
        <v>459.62</v>
      </c>
      <c r="E3858" s="148">
        <v>337.65</v>
      </c>
    </row>
    <row r="3859" spans="2:5" ht="22.7" customHeight="1" thickBot="1" x14ac:dyDescent="0.25">
      <c r="B3859" s="210">
        <v>44690</v>
      </c>
      <c r="C3859" s="148">
        <v>304.89999999999998</v>
      </c>
      <c r="D3859" s="148">
        <v>460.26</v>
      </c>
      <c r="E3859" s="148">
        <v>338.12</v>
      </c>
    </row>
    <row r="3860" spans="2:5" ht="22.7" customHeight="1" thickBot="1" x14ac:dyDescent="0.25">
      <c r="B3860" s="210">
        <v>44691</v>
      </c>
      <c r="C3860" s="148">
        <v>305.04000000000002</v>
      </c>
      <c r="D3860" s="148">
        <v>460.46</v>
      </c>
      <c r="E3860" s="148">
        <v>338.27</v>
      </c>
    </row>
    <row r="3861" spans="2:5" ht="22.7" customHeight="1" thickBot="1" x14ac:dyDescent="0.25">
      <c r="B3861" s="210">
        <v>44692</v>
      </c>
      <c r="C3861" s="148">
        <v>306.69</v>
      </c>
      <c r="D3861" s="148">
        <v>462.96</v>
      </c>
      <c r="E3861" s="148">
        <v>340.1</v>
      </c>
    </row>
    <row r="3862" spans="2:5" ht="22.7" customHeight="1" thickBot="1" x14ac:dyDescent="0.25">
      <c r="B3862" s="210">
        <v>44693</v>
      </c>
      <c r="C3862" s="148">
        <v>306.85000000000002</v>
      </c>
      <c r="D3862" s="148">
        <v>463.2</v>
      </c>
      <c r="E3862" s="148">
        <v>339.6</v>
      </c>
    </row>
    <row r="3863" spans="2:5" ht="22.7" customHeight="1" thickBot="1" x14ac:dyDescent="0.25">
      <c r="B3863" s="210">
        <v>44694</v>
      </c>
      <c r="C3863" s="148">
        <v>307.27</v>
      </c>
      <c r="D3863" s="148">
        <v>463.83</v>
      </c>
      <c r="E3863" s="148">
        <v>339.22</v>
      </c>
    </row>
    <row r="3864" spans="2:5" ht="22.7" customHeight="1" thickBot="1" x14ac:dyDescent="0.25">
      <c r="B3864" s="210">
        <v>44697</v>
      </c>
      <c r="C3864" s="148">
        <v>303.33</v>
      </c>
      <c r="D3864" s="148">
        <v>457.88</v>
      </c>
      <c r="E3864" s="148">
        <v>336.59</v>
      </c>
    </row>
    <row r="3865" spans="2:5" ht="22.7" customHeight="1" thickBot="1" x14ac:dyDescent="0.25">
      <c r="B3865" s="210">
        <v>44698</v>
      </c>
      <c r="C3865" s="148">
        <v>302.69</v>
      </c>
      <c r="D3865" s="148">
        <v>456.92</v>
      </c>
      <c r="E3865" s="148">
        <v>335.72</v>
      </c>
    </row>
    <row r="3866" spans="2:5" ht="22.7" customHeight="1" thickBot="1" x14ac:dyDescent="0.25">
      <c r="B3866" s="210">
        <v>44699</v>
      </c>
      <c r="C3866" s="148">
        <v>302.49</v>
      </c>
      <c r="D3866" s="148">
        <v>457.08</v>
      </c>
      <c r="E3866" s="148">
        <v>335.94</v>
      </c>
    </row>
    <row r="3867" spans="2:5" ht="22.7" customHeight="1" thickBot="1" x14ac:dyDescent="0.25">
      <c r="B3867" s="210">
        <v>44700</v>
      </c>
      <c r="C3867" s="148">
        <v>305.08999999999997</v>
      </c>
      <c r="D3867" s="148">
        <v>461.01</v>
      </c>
      <c r="E3867" s="148">
        <v>338.39</v>
      </c>
    </row>
    <row r="3868" spans="2:5" ht="22.7" customHeight="1" thickBot="1" x14ac:dyDescent="0.25">
      <c r="B3868" s="210">
        <v>44701</v>
      </c>
      <c r="C3868" s="148">
        <v>305.63</v>
      </c>
      <c r="D3868" s="148">
        <v>461.83</v>
      </c>
      <c r="E3868" s="148">
        <v>338.76</v>
      </c>
    </row>
    <row r="3869" spans="2:5" ht="22.7" customHeight="1" thickBot="1" x14ac:dyDescent="0.25">
      <c r="B3869" s="210">
        <v>44704</v>
      </c>
      <c r="C3869" s="148">
        <v>305.64999999999998</v>
      </c>
      <c r="D3869" s="148">
        <v>461.86</v>
      </c>
      <c r="E3869" s="148">
        <v>338.66</v>
      </c>
    </row>
    <row r="3870" spans="2:5" ht="22.7" customHeight="1" thickBot="1" x14ac:dyDescent="0.25">
      <c r="B3870" s="210">
        <v>44705</v>
      </c>
      <c r="C3870" s="148">
        <v>306.05</v>
      </c>
      <c r="D3870" s="148">
        <v>462.47</v>
      </c>
      <c r="E3870" s="148">
        <v>339.29</v>
      </c>
    </row>
    <row r="3871" spans="2:5" ht="22.7" customHeight="1" thickBot="1" x14ac:dyDescent="0.25">
      <c r="B3871" s="210">
        <v>44706</v>
      </c>
      <c r="C3871" s="148">
        <v>305.70999999999998</v>
      </c>
      <c r="D3871" s="148">
        <v>461.96</v>
      </c>
      <c r="E3871" s="148">
        <v>338.18</v>
      </c>
    </row>
    <row r="3872" spans="2:5" ht="22.7" customHeight="1" thickBot="1" x14ac:dyDescent="0.25">
      <c r="B3872" s="210">
        <v>44707</v>
      </c>
      <c r="C3872" s="148">
        <v>305.29000000000002</v>
      </c>
      <c r="D3872" s="148">
        <v>461.62</v>
      </c>
      <c r="E3872" s="148">
        <v>337.32</v>
      </c>
    </row>
    <row r="3873" spans="2:5" ht="22.7" customHeight="1" thickBot="1" x14ac:dyDescent="0.25">
      <c r="B3873" s="210">
        <v>44708</v>
      </c>
      <c r="C3873" s="148">
        <v>305.24</v>
      </c>
      <c r="D3873" s="148">
        <v>461.82</v>
      </c>
      <c r="E3873" s="148">
        <v>337.26</v>
      </c>
    </row>
    <row r="3874" spans="2:5" ht="22.7" customHeight="1" thickBot="1" x14ac:dyDescent="0.25">
      <c r="B3874" s="210">
        <v>44711</v>
      </c>
      <c r="C3874" s="148">
        <v>305.97000000000003</v>
      </c>
      <c r="D3874" s="148">
        <v>463.04</v>
      </c>
      <c r="E3874" s="148">
        <v>338.08</v>
      </c>
    </row>
    <row r="3875" spans="2:5" ht="22.7" customHeight="1" thickBot="1" x14ac:dyDescent="0.25">
      <c r="B3875" s="210">
        <v>44712</v>
      </c>
      <c r="C3875" s="148">
        <v>305.42</v>
      </c>
      <c r="D3875" s="148">
        <v>462.22</v>
      </c>
      <c r="E3875" s="148">
        <v>337.32</v>
      </c>
    </row>
    <row r="3876" spans="2:5" ht="22.7" customHeight="1" thickBot="1" x14ac:dyDescent="0.25">
      <c r="B3876" s="210">
        <v>44713</v>
      </c>
      <c r="C3876" s="148">
        <v>305.33</v>
      </c>
      <c r="D3876" s="148">
        <v>462.28</v>
      </c>
      <c r="E3876" s="148">
        <v>336.98</v>
      </c>
    </row>
    <row r="3877" spans="2:5" ht="22.7" customHeight="1" thickBot="1" x14ac:dyDescent="0.25">
      <c r="B3877" s="210">
        <v>44714</v>
      </c>
      <c r="C3877" s="148">
        <v>304.42</v>
      </c>
      <c r="D3877" s="148">
        <v>460.9</v>
      </c>
      <c r="E3877" s="148">
        <v>335.14</v>
      </c>
    </row>
    <row r="3878" spans="2:5" ht="22.7" customHeight="1" thickBot="1" x14ac:dyDescent="0.25">
      <c r="B3878" s="210">
        <v>44715</v>
      </c>
      <c r="C3878" s="148">
        <v>303.92</v>
      </c>
      <c r="D3878" s="148">
        <v>460.16</v>
      </c>
      <c r="E3878" s="148">
        <v>334.55</v>
      </c>
    </row>
    <row r="3879" spans="2:5" ht="22.7" customHeight="1" thickBot="1" x14ac:dyDescent="0.25">
      <c r="B3879" s="210">
        <v>44718</v>
      </c>
      <c r="C3879" s="148">
        <v>302.54000000000002</v>
      </c>
      <c r="D3879" s="148">
        <v>458.06</v>
      </c>
      <c r="E3879" s="148">
        <v>332.66</v>
      </c>
    </row>
    <row r="3880" spans="2:5" ht="22.7" customHeight="1" thickBot="1" x14ac:dyDescent="0.25">
      <c r="B3880" s="210">
        <v>44719</v>
      </c>
      <c r="C3880" s="148">
        <v>300.41000000000003</v>
      </c>
      <c r="D3880" s="148">
        <v>454.84</v>
      </c>
      <c r="E3880" s="148">
        <v>329.42</v>
      </c>
    </row>
    <row r="3881" spans="2:5" ht="22.7" customHeight="1" thickBot="1" x14ac:dyDescent="0.25">
      <c r="B3881" s="210">
        <v>44720</v>
      </c>
      <c r="C3881" s="148">
        <v>299.97000000000003</v>
      </c>
      <c r="D3881" s="148">
        <v>454.16</v>
      </c>
      <c r="E3881" s="148">
        <v>328.36</v>
      </c>
    </row>
    <row r="3882" spans="2:5" ht="22.7" customHeight="1" thickBot="1" x14ac:dyDescent="0.25">
      <c r="B3882" s="210">
        <v>44721</v>
      </c>
      <c r="C3882" s="148">
        <v>300.06</v>
      </c>
      <c r="D3882" s="148">
        <v>454.31</v>
      </c>
      <c r="E3882" s="148">
        <v>327.94</v>
      </c>
    </row>
    <row r="3883" spans="2:5" ht="22.7" customHeight="1" thickBot="1" x14ac:dyDescent="0.25">
      <c r="B3883" s="210">
        <v>44722</v>
      </c>
      <c r="C3883" s="148">
        <v>300.62</v>
      </c>
      <c r="D3883" s="148">
        <v>455.15</v>
      </c>
      <c r="E3883" s="148">
        <v>328.17</v>
      </c>
    </row>
    <row r="3884" spans="2:5" ht="22.7" customHeight="1" thickBot="1" x14ac:dyDescent="0.25">
      <c r="B3884" s="210">
        <v>44725</v>
      </c>
      <c r="C3884" s="148">
        <v>300.58</v>
      </c>
      <c r="D3884" s="148">
        <v>455.09</v>
      </c>
      <c r="E3884" s="148">
        <v>328.13</v>
      </c>
    </row>
    <row r="3885" spans="2:5" ht="22.7" customHeight="1" thickBot="1" x14ac:dyDescent="0.25">
      <c r="B3885" s="210">
        <v>44726</v>
      </c>
      <c r="C3885" s="148">
        <v>300.37</v>
      </c>
      <c r="D3885" s="148">
        <v>454.78</v>
      </c>
      <c r="E3885" s="148">
        <v>325.88</v>
      </c>
    </row>
    <row r="3886" spans="2:5" ht="22.7" customHeight="1" thickBot="1" x14ac:dyDescent="0.25">
      <c r="B3886" s="210">
        <v>44727</v>
      </c>
      <c r="C3886" s="148">
        <v>299.52</v>
      </c>
      <c r="D3886" s="148">
        <v>453.49</v>
      </c>
      <c r="E3886" s="148">
        <v>324.7</v>
      </c>
    </row>
    <row r="3887" spans="2:5" ht="22.7" customHeight="1" thickBot="1" x14ac:dyDescent="0.25">
      <c r="B3887" s="210">
        <v>44728</v>
      </c>
      <c r="C3887" s="148">
        <v>300.56</v>
      </c>
      <c r="D3887" s="148">
        <v>455.06</v>
      </c>
      <c r="E3887" s="148">
        <v>325.66000000000003</v>
      </c>
    </row>
    <row r="3888" spans="2:5" ht="22.7" customHeight="1" thickBot="1" x14ac:dyDescent="0.25">
      <c r="B3888" s="210">
        <v>44729</v>
      </c>
      <c r="C3888" s="148">
        <v>299.57</v>
      </c>
      <c r="D3888" s="148">
        <v>453.56</v>
      </c>
      <c r="E3888" s="148">
        <v>324.64</v>
      </c>
    </row>
    <row r="3889" spans="2:5" ht="22.7" customHeight="1" thickBot="1" x14ac:dyDescent="0.25">
      <c r="B3889" s="210">
        <v>44732</v>
      </c>
      <c r="C3889" s="148">
        <v>300.52</v>
      </c>
      <c r="D3889" s="148">
        <v>455</v>
      </c>
      <c r="E3889" s="148">
        <v>325.67</v>
      </c>
    </row>
    <row r="3890" spans="2:5" ht="22.7" customHeight="1" thickBot="1" x14ac:dyDescent="0.25">
      <c r="B3890" s="210">
        <v>44733</v>
      </c>
      <c r="C3890" s="148">
        <v>299.39</v>
      </c>
      <c r="D3890" s="148">
        <v>453.38</v>
      </c>
      <c r="E3890" s="148">
        <v>324.02</v>
      </c>
    </row>
    <row r="3891" spans="2:5" ht="22.7" customHeight="1" thickBot="1" x14ac:dyDescent="0.25">
      <c r="B3891" s="210">
        <v>44734</v>
      </c>
      <c r="C3891" s="148">
        <v>299.47000000000003</v>
      </c>
      <c r="D3891" s="148">
        <v>453.5</v>
      </c>
      <c r="E3891" s="148">
        <v>323.23</v>
      </c>
    </row>
    <row r="3892" spans="2:5" ht="22.7" customHeight="1" thickBot="1" x14ac:dyDescent="0.25">
      <c r="B3892" s="210">
        <v>44735</v>
      </c>
      <c r="C3892" s="148">
        <v>298.95</v>
      </c>
      <c r="D3892" s="148">
        <v>452.71</v>
      </c>
      <c r="E3892" s="148">
        <v>322.66000000000003</v>
      </c>
    </row>
    <row r="3893" spans="2:5" ht="22.7" customHeight="1" thickBot="1" x14ac:dyDescent="0.25">
      <c r="B3893" s="210">
        <v>44736</v>
      </c>
      <c r="C3893" s="148">
        <v>299.17</v>
      </c>
      <c r="D3893" s="148">
        <v>453.05</v>
      </c>
      <c r="E3893" s="148">
        <v>322.16000000000003</v>
      </c>
    </row>
    <row r="3894" spans="2:5" ht="22.7" customHeight="1" thickBot="1" x14ac:dyDescent="0.25">
      <c r="B3894" s="210">
        <v>44739</v>
      </c>
      <c r="C3894" s="148">
        <v>294.82</v>
      </c>
      <c r="D3894" s="148">
        <v>446.46</v>
      </c>
      <c r="E3894" s="148">
        <v>317.02</v>
      </c>
    </row>
    <row r="3895" spans="2:5" ht="22.7" customHeight="1" thickBot="1" x14ac:dyDescent="0.25">
      <c r="B3895" s="210">
        <v>44740</v>
      </c>
      <c r="C3895" s="148">
        <v>294.88</v>
      </c>
      <c r="D3895" s="148">
        <v>446.55</v>
      </c>
      <c r="E3895" s="148">
        <v>316.08</v>
      </c>
    </row>
    <row r="3896" spans="2:5" ht="22.7" customHeight="1" thickBot="1" x14ac:dyDescent="0.25">
      <c r="B3896" s="210">
        <v>44741</v>
      </c>
      <c r="C3896" s="148">
        <v>294.95</v>
      </c>
      <c r="D3896" s="148">
        <v>447.04</v>
      </c>
      <c r="E3896" s="148">
        <v>315.82</v>
      </c>
    </row>
    <row r="3897" spans="2:5" ht="22.7" customHeight="1" thickBot="1" x14ac:dyDescent="0.25">
      <c r="B3897" s="210">
        <v>44742</v>
      </c>
      <c r="C3897" s="148">
        <v>295.92</v>
      </c>
      <c r="D3897" s="148">
        <v>450.84</v>
      </c>
      <c r="E3897" s="148">
        <v>317.52</v>
      </c>
    </row>
    <row r="3898" spans="2:5" ht="22.7" customHeight="1" thickBot="1" x14ac:dyDescent="0.25">
      <c r="B3898" s="210">
        <v>44743</v>
      </c>
      <c r="C3898" s="148">
        <v>295.89999999999998</v>
      </c>
      <c r="D3898" s="148">
        <v>450.8</v>
      </c>
      <c r="E3898" s="148">
        <v>316.89</v>
      </c>
    </row>
    <row r="3899" spans="2:5" ht="22.7" customHeight="1" thickBot="1" x14ac:dyDescent="0.25">
      <c r="B3899" s="210">
        <v>44746</v>
      </c>
      <c r="C3899" s="148">
        <v>295.68</v>
      </c>
      <c r="D3899" s="148">
        <v>450.47</v>
      </c>
      <c r="E3899" s="148">
        <v>316.38</v>
      </c>
    </row>
    <row r="3900" spans="2:5" ht="22.7" customHeight="1" thickBot="1" x14ac:dyDescent="0.25">
      <c r="B3900" s="210">
        <v>44747</v>
      </c>
      <c r="C3900" s="148">
        <v>296.56</v>
      </c>
      <c r="D3900" s="148">
        <v>451.81</v>
      </c>
      <c r="E3900" s="148">
        <v>316.32</v>
      </c>
    </row>
    <row r="3901" spans="2:5" ht="22.7" customHeight="1" thickBot="1" x14ac:dyDescent="0.25">
      <c r="B3901" s="210">
        <v>44748</v>
      </c>
      <c r="C3901" s="148">
        <v>295.18</v>
      </c>
      <c r="D3901" s="148">
        <v>449.72</v>
      </c>
      <c r="E3901" s="148">
        <v>313.22000000000003</v>
      </c>
    </row>
    <row r="3902" spans="2:5" ht="22.7" customHeight="1" thickBot="1" x14ac:dyDescent="0.25">
      <c r="B3902" s="210">
        <v>44749</v>
      </c>
      <c r="C3902" s="148">
        <v>295.20999999999998</v>
      </c>
      <c r="D3902" s="148">
        <v>449.76</v>
      </c>
      <c r="E3902" s="148">
        <v>312.01</v>
      </c>
    </row>
    <row r="3903" spans="2:5" ht="22.7" customHeight="1" thickBot="1" x14ac:dyDescent="0.25">
      <c r="B3903" s="210">
        <v>44750</v>
      </c>
      <c r="C3903" s="148">
        <v>294.38</v>
      </c>
      <c r="D3903" s="148">
        <v>448.49</v>
      </c>
      <c r="E3903" s="148">
        <v>310.33</v>
      </c>
    </row>
    <row r="3904" spans="2:5" ht="22.7" customHeight="1" thickBot="1" x14ac:dyDescent="0.25">
      <c r="B3904" s="210">
        <v>44753</v>
      </c>
      <c r="C3904" s="148">
        <v>294.35000000000002</v>
      </c>
      <c r="D3904" s="148">
        <v>448.46</v>
      </c>
      <c r="E3904" s="148">
        <v>310.64999999999998</v>
      </c>
    </row>
    <row r="3905" spans="2:5" ht="22.7" customHeight="1" thickBot="1" x14ac:dyDescent="0.25">
      <c r="B3905" s="210">
        <v>44754</v>
      </c>
      <c r="C3905" s="148">
        <v>294.05</v>
      </c>
      <c r="D3905" s="148">
        <v>448.01</v>
      </c>
      <c r="E3905" s="148">
        <v>316</v>
      </c>
    </row>
    <row r="3906" spans="2:5" ht="22.7" customHeight="1" thickBot="1" x14ac:dyDescent="0.25">
      <c r="B3906" s="210">
        <v>44755</v>
      </c>
      <c r="C3906" s="148">
        <v>293.62</v>
      </c>
      <c r="D3906" s="148">
        <v>447.78</v>
      </c>
      <c r="E3906" s="148">
        <v>315.79000000000002</v>
      </c>
    </row>
    <row r="3907" spans="2:5" ht="22.7" customHeight="1" thickBot="1" x14ac:dyDescent="0.25">
      <c r="B3907" s="210">
        <v>44756</v>
      </c>
      <c r="C3907" s="148">
        <v>291.61</v>
      </c>
      <c r="D3907" s="148">
        <v>444.7</v>
      </c>
      <c r="E3907" s="148">
        <v>313.36</v>
      </c>
    </row>
    <row r="3908" spans="2:5" ht="22.7" customHeight="1" thickBot="1" x14ac:dyDescent="0.25">
      <c r="B3908" s="210">
        <v>44757</v>
      </c>
      <c r="C3908" s="148">
        <v>291.77</v>
      </c>
      <c r="D3908" s="148">
        <v>444.96</v>
      </c>
      <c r="E3908" s="148">
        <v>313.29000000000002</v>
      </c>
    </row>
    <row r="3909" spans="2:5" ht="22.7" customHeight="1" thickBot="1" x14ac:dyDescent="0.25">
      <c r="B3909" s="210">
        <v>44760</v>
      </c>
      <c r="C3909" s="148">
        <v>287.23</v>
      </c>
      <c r="D3909" s="148">
        <v>438.08</v>
      </c>
      <c r="E3909" s="148">
        <v>308.22000000000003</v>
      </c>
    </row>
    <row r="3910" spans="2:5" ht="22.7" customHeight="1" thickBot="1" x14ac:dyDescent="0.25">
      <c r="B3910" s="210">
        <v>44761</v>
      </c>
      <c r="C3910" s="148">
        <v>285.12</v>
      </c>
      <c r="D3910" s="148">
        <v>434.85</v>
      </c>
      <c r="E3910" s="148">
        <v>305.27999999999997</v>
      </c>
    </row>
    <row r="3911" spans="2:5" ht="22.7" customHeight="1" thickBot="1" x14ac:dyDescent="0.25">
      <c r="B3911" s="210">
        <v>44762</v>
      </c>
      <c r="C3911" s="148">
        <v>283.87</v>
      </c>
      <c r="D3911" s="148">
        <v>432.95</v>
      </c>
      <c r="E3911" s="148">
        <v>303.7</v>
      </c>
    </row>
    <row r="3912" spans="2:5" ht="22.7" customHeight="1" thickBot="1" x14ac:dyDescent="0.25">
      <c r="B3912" s="210">
        <v>44763</v>
      </c>
      <c r="C3912" s="148">
        <v>283.51</v>
      </c>
      <c r="D3912" s="148">
        <v>432.41</v>
      </c>
      <c r="E3912" s="148">
        <v>305.49</v>
      </c>
    </row>
    <row r="3913" spans="2:5" ht="22.7" customHeight="1" thickBot="1" x14ac:dyDescent="0.25">
      <c r="B3913" s="210">
        <v>44764</v>
      </c>
      <c r="C3913" s="148">
        <v>283.22000000000003</v>
      </c>
      <c r="D3913" s="148">
        <v>431.96</v>
      </c>
      <c r="E3913" s="148">
        <v>304.51</v>
      </c>
    </row>
    <row r="3914" spans="2:5" ht="22.7" customHeight="1" thickBot="1" x14ac:dyDescent="0.25">
      <c r="B3914" s="210">
        <v>44767</v>
      </c>
      <c r="C3914" s="148">
        <v>283.26</v>
      </c>
      <c r="D3914" s="148">
        <v>432.02</v>
      </c>
      <c r="E3914" s="148">
        <v>304.66000000000003</v>
      </c>
    </row>
    <row r="3915" spans="2:5" ht="22.7" customHeight="1" thickBot="1" x14ac:dyDescent="0.25">
      <c r="B3915" s="210">
        <v>44768</v>
      </c>
      <c r="C3915" s="148">
        <v>283.31</v>
      </c>
      <c r="D3915" s="148">
        <v>432.1</v>
      </c>
      <c r="E3915" s="148">
        <v>303.94</v>
      </c>
    </row>
    <row r="3916" spans="2:5" ht="22.7" customHeight="1" thickBot="1" x14ac:dyDescent="0.25">
      <c r="B3916" s="210">
        <v>44769</v>
      </c>
      <c r="C3916" s="148">
        <v>282.33</v>
      </c>
      <c r="D3916" s="148">
        <v>430.61</v>
      </c>
      <c r="E3916" s="148">
        <v>302.70999999999998</v>
      </c>
    </row>
    <row r="3917" spans="2:5" ht="22.7" customHeight="1" thickBot="1" x14ac:dyDescent="0.25">
      <c r="B3917" s="210">
        <v>44770</v>
      </c>
      <c r="C3917" s="148">
        <v>282.5</v>
      </c>
      <c r="D3917" s="148">
        <v>430.86</v>
      </c>
      <c r="E3917" s="148">
        <v>302.89999999999998</v>
      </c>
    </row>
    <row r="3918" spans="2:5" ht="22.7" customHeight="1" thickBot="1" x14ac:dyDescent="0.25">
      <c r="B3918" s="210">
        <v>44771</v>
      </c>
      <c r="C3918" s="148">
        <v>282.04000000000002</v>
      </c>
      <c r="D3918" s="148">
        <v>430.16</v>
      </c>
      <c r="E3918" s="148">
        <v>302.25</v>
      </c>
    </row>
    <row r="3919" spans="2:5" ht="22.7" customHeight="1" thickBot="1" x14ac:dyDescent="0.25">
      <c r="B3919" s="210">
        <v>44774</v>
      </c>
      <c r="C3919" s="148">
        <v>282.79000000000002</v>
      </c>
      <c r="D3919" s="148">
        <v>431.3</v>
      </c>
      <c r="E3919" s="148">
        <v>303.05</v>
      </c>
    </row>
    <row r="3920" spans="2:5" ht="22.7" customHeight="1" thickBot="1" x14ac:dyDescent="0.25">
      <c r="B3920" s="210">
        <v>44775</v>
      </c>
      <c r="C3920" s="148">
        <v>282.49</v>
      </c>
      <c r="D3920" s="148">
        <v>430.84</v>
      </c>
      <c r="E3920" s="148">
        <v>302.64</v>
      </c>
    </row>
    <row r="3921" spans="2:5" ht="22.7" customHeight="1" thickBot="1" x14ac:dyDescent="0.25">
      <c r="B3921" s="210">
        <v>44776</v>
      </c>
      <c r="C3921" s="148">
        <v>282.58999999999997</v>
      </c>
      <c r="D3921" s="148">
        <v>431</v>
      </c>
      <c r="E3921" s="148">
        <v>302.75</v>
      </c>
    </row>
    <row r="3922" spans="2:5" ht="22.7" customHeight="1" thickBot="1" x14ac:dyDescent="0.25">
      <c r="B3922" s="210">
        <v>44777</v>
      </c>
      <c r="C3922" s="148">
        <v>281.81</v>
      </c>
      <c r="D3922" s="148">
        <v>429.81</v>
      </c>
      <c r="E3922" s="148">
        <v>301.47000000000003</v>
      </c>
    </row>
    <row r="3923" spans="2:5" ht="22.7" customHeight="1" thickBot="1" x14ac:dyDescent="0.25">
      <c r="B3923" s="210">
        <v>44778</v>
      </c>
      <c r="C3923" s="148">
        <v>281.81</v>
      </c>
      <c r="D3923" s="148">
        <v>429.81</v>
      </c>
      <c r="E3923" s="148">
        <v>301.47000000000003</v>
      </c>
    </row>
    <row r="3924" spans="2:5" ht="22.7" customHeight="1" thickBot="1" x14ac:dyDescent="0.25">
      <c r="B3924" s="210">
        <v>44781</v>
      </c>
      <c r="C3924" s="148">
        <v>281.99</v>
      </c>
      <c r="D3924" s="148">
        <v>430.08</v>
      </c>
      <c r="E3924" s="148">
        <v>301.66000000000003</v>
      </c>
    </row>
    <row r="3925" spans="2:5" ht="22.7" customHeight="1" thickBot="1" x14ac:dyDescent="0.25">
      <c r="B3925" s="210">
        <v>44782</v>
      </c>
      <c r="C3925" s="148">
        <v>282.12</v>
      </c>
      <c r="D3925" s="148">
        <v>430.29</v>
      </c>
      <c r="E3925" s="148">
        <v>301.27999999999997</v>
      </c>
    </row>
    <row r="3926" spans="2:5" ht="22.7" customHeight="1" thickBot="1" x14ac:dyDescent="0.25">
      <c r="B3926" s="210">
        <v>44783</v>
      </c>
      <c r="C3926" s="148">
        <v>281.33999999999997</v>
      </c>
      <c r="D3926" s="148">
        <v>429.1</v>
      </c>
      <c r="E3926" s="148">
        <v>303.2</v>
      </c>
    </row>
    <row r="3927" spans="2:5" ht="22.7" customHeight="1" thickBot="1" x14ac:dyDescent="0.25">
      <c r="B3927" s="210">
        <v>44784</v>
      </c>
      <c r="C3927" s="148">
        <v>281.17</v>
      </c>
      <c r="D3927" s="148">
        <v>428.83</v>
      </c>
      <c r="E3927" s="148">
        <v>303.06</v>
      </c>
    </row>
    <row r="3928" spans="2:5" ht="22.7" customHeight="1" thickBot="1" x14ac:dyDescent="0.25">
      <c r="B3928" s="210">
        <v>44785</v>
      </c>
      <c r="C3928" s="148">
        <v>280.99</v>
      </c>
      <c r="D3928" s="148">
        <v>429.14</v>
      </c>
      <c r="E3928" s="148">
        <v>303.27</v>
      </c>
    </row>
    <row r="3929" spans="2:5" ht="22.7" customHeight="1" thickBot="1" x14ac:dyDescent="0.25">
      <c r="B3929" s="210">
        <v>44789</v>
      </c>
      <c r="C3929" s="148">
        <v>280.95</v>
      </c>
      <c r="D3929" s="148">
        <v>429.08</v>
      </c>
      <c r="E3929" s="148">
        <v>301.69</v>
      </c>
    </row>
    <row r="3930" spans="2:5" ht="22.7" customHeight="1" thickBot="1" x14ac:dyDescent="0.25">
      <c r="B3930" s="210">
        <v>44790</v>
      </c>
      <c r="C3930" s="148">
        <v>281.85000000000002</v>
      </c>
      <c r="D3930" s="148">
        <v>430.45</v>
      </c>
      <c r="E3930" s="148">
        <v>302.66000000000003</v>
      </c>
    </row>
    <row r="3931" spans="2:5" ht="22.7" customHeight="1" thickBot="1" x14ac:dyDescent="0.25">
      <c r="B3931" s="210">
        <v>44791</v>
      </c>
      <c r="C3931" s="148">
        <v>280.11</v>
      </c>
      <c r="D3931" s="148">
        <v>427.8</v>
      </c>
      <c r="E3931" s="148">
        <v>300.02999999999997</v>
      </c>
    </row>
    <row r="3932" spans="2:5" ht="22.7" customHeight="1" thickBot="1" x14ac:dyDescent="0.25">
      <c r="B3932" s="210">
        <v>44792</v>
      </c>
      <c r="C3932" s="148">
        <v>280.77999999999997</v>
      </c>
      <c r="D3932" s="148">
        <v>428.81</v>
      </c>
      <c r="E3932" s="148">
        <v>300.74</v>
      </c>
    </row>
    <row r="3933" spans="2:5" ht="22.7" customHeight="1" thickBot="1" x14ac:dyDescent="0.25">
      <c r="B3933" s="210">
        <v>44795</v>
      </c>
      <c r="C3933" s="148">
        <v>280.70999999999998</v>
      </c>
      <c r="D3933" s="148">
        <v>428.71</v>
      </c>
      <c r="E3933" s="148">
        <v>298.52999999999997</v>
      </c>
    </row>
    <row r="3934" spans="2:5" ht="22.7" customHeight="1" thickBot="1" x14ac:dyDescent="0.25">
      <c r="B3934" s="210">
        <v>44796</v>
      </c>
      <c r="C3934" s="148">
        <v>279.55</v>
      </c>
      <c r="D3934" s="148">
        <v>426.93</v>
      </c>
      <c r="E3934" s="148">
        <v>297.3</v>
      </c>
    </row>
    <row r="3935" spans="2:5" ht="22.7" customHeight="1" thickBot="1" x14ac:dyDescent="0.25">
      <c r="B3935" s="210">
        <v>44797</v>
      </c>
      <c r="C3935" s="148">
        <v>280.64999999999998</v>
      </c>
      <c r="D3935" s="148">
        <v>428.62</v>
      </c>
      <c r="E3935" s="148">
        <v>297.66000000000003</v>
      </c>
    </row>
    <row r="3936" spans="2:5" ht="22.7" customHeight="1" thickBot="1" x14ac:dyDescent="0.25">
      <c r="B3936" s="210">
        <v>44798</v>
      </c>
      <c r="C3936" s="148">
        <v>279.99</v>
      </c>
      <c r="D3936" s="148">
        <v>427.61</v>
      </c>
      <c r="E3936" s="148">
        <v>306.3</v>
      </c>
    </row>
    <row r="3937" spans="2:5" ht="22.7" customHeight="1" thickBot="1" x14ac:dyDescent="0.25">
      <c r="B3937" s="210">
        <v>44799</v>
      </c>
      <c r="C3937" s="148">
        <v>280.41000000000003</v>
      </c>
      <c r="D3937" s="148">
        <v>428.24</v>
      </c>
      <c r="E3937" s="148">
        <v>306.66000000000003</v>
      </c>
    </row>
    <row r="3938" spans="2:5" ht="22.7" customHeight="1" thickBot="1" x14ac:dyDescent="0.25">
      <c r="B3938" s="210">
        <v>44802</v>
      </c>
      <c r="C3938" s="148">
        <v>280.60000000000002</v>
      </c>
      <c r="D3938" s="148">
        <v>428.54</v>
      </c>
      <c r="E3938" s="148">
        <v>305.87</v>
      </c>
    </row>
    <row r="3939" spans="2:5" ht="22.7" customHeight="1" thickBot="1" x14ac:dyDescent="0.25">
      <c r="B3939" s="210">
        <v>44803</v>
      </c>
      <c r="C3939" s="148">
        <v>280.60000000000002</v>
      </c>
      <c r="D3939" s="148">
        <v>428.54</v>
      </c>
      <c r="E3939" s="148">
        <v>305.73</v>
      </c>
    </row>
    <row r="3940" spans="2:5" ht="22.7" customHeight="1" thickBot="1" x14ac:dyDescent="0.25">
      <c r="B3940" s="210">
        <v>44804</v>
      </c>
      <c r="C3940" s="148">
        <v>280.29000000000002</v>
      </c>
      <c r="D3940" s="148">
        <v>428.07</v>
      </c>
      <c r="E3940" s="148">
        <v>305.39</v>
      </c>
    </row>
    <row r="3941" spans="2:5" ht="22.7" customHeight="1" thickBot="1" x14ac:dyDescent="0.25">
      <c r="B3941" s="210">
        <v>44806</v>
      </c>
      <c r="C3941" s="148">
        <v>280.43</v>
      </c>
      <c r="D3941" s="148">
        <v>428.28</v>
      </c>
      <c r="E3941" s="148">
        <v>304.47000000000003</v>
      </c>
    </row>
    <row r="3942" spans="2:5" ht="22.7" customHeight="1" thickBot="1" x14ac:dyDescent="0.25">
      <c r="B3942" s="210">
        <v>44809</v>
      </c>
      <c r="C3942" s="148">
        <v>280.01</v>
      </c>
      <c r="D3942" s="148">
        <v>427.64</v>
      </c>
      <c r="E3942" s="148">
        <v>302.97000000000003</v>
      </c>
    </row>
    <row r="3943" spans="2:5" ht="22.7" customHeight="1" thickBot="1" x14ac:dyDescent="0.25">
      <c r="B3943" s="210">
        <v>44810</v>
      </c>
      <c r="C3943" s="148">
        <v>279.29000000000002</v>
      </c>
      <c r="D3943" s="148">
        <v>426.54</v>
      </c>
      <c r="E3943" s="148">
        <v>302.19</v>
      </c>
    </row>
    <row r="3944" spans="2:5" ht="22.7" customHeight="1" thickBot="1" x14ac:dyDescent="0.25">
      <c r="B3944" s="210">
        <v>44811</v>
      </c>
      <c r="C3944" s="148">
        <v>278.16000000000003</v>
      </c>
      <c r="D3944" s="148">
        <v>424.81</v>
      </c>
      <c r="E3944" s="148">
        <v>300.77999999999997</v>
      </c>
    </row>
    <row r="3945" spans="2:5" ht="22.7" customHeight="1" thickBot="1" x14ac:dyDescent="0.25">
      <c r="B3945" s="210">
        <v>44812</v>
      </c>
      <c r="C3945" s="148">
        <v>278.95</v>
      </c>
      <c r="D3945" s="148">
        <v>426.03</v>
      </c>
      <c r="E3945" s="148">
        <v>305.07</v>
      </c>
    </row>
    <row r="3946" spans="2:5" ht="22.7" customHeight="1" thickBot="1" x14ac:dyDescent="0.25">
      <c r="B3946" s="210">
        <v>44813</v>
      </c>
      <c r="C3946" s="148">
        <v>279.56</v>
      </c>
      <c r="D3946" s="148">
        <v>426.96</v>
      </c>
      <c r="E3946" s="148">
        <v>305.74</v>
      </c>
    </row>
    <row r="3947" spans="2:5" ht="22.7" customHeight="1" thickBot="1" x14ac:dyDescent="0.25">
      <c r="B3947" s="210">
        <v>44816</v>
      </c>
      <c r="C3947" s="148">
        <v>277.99</v>
      </c>
      <c r="D3947" s="148">
        <v>424.55</v>
      </c>
      <c r="E3947" s="148">
        <v>303.17</v>
      </c>
    </row>
    <row r="3948" spans="2:5" ht="22.7" customHeight="1" thickBot="1" x14ac:dyDescent="0.25">
      <c r="B3948" s="210">
        <v>44817</v>
      </c>
      <c r="C3948" s="148">
        <v>278.49</v>
      </c>
      <c r="D3948" s="148">
        <v>425.31</v>
      </c>
      <c r="E3948" s="148">
        <v>303.72000000000003</v>
      </c>
    </row>
    <row r="3949" spans="2:5" ht="22.7" customHeight="1" thickBot="1" x14ac:dyDescent="0.25">
      <c r="B3949" s="210">
        <v>44818</v>
      </c>
      <c r="C3949" s="148">
        <v>278.89999999999998</v>
      </c>
      <c r="D3949" s="148">
        <v>425.94</v>
      </c>
      <c r="E3949" s="148">
        <v>304.16000000000003</v>
      </c>
    </row>
    <row r="3950" spans="2:5" ht="22.7" customHeight="1" thickBot="1" x14ac:dyDescent="0.25">
      <c r="B3950" s="210">
        <v>44819</v>
      </c>
      <c r="C3950" s="148">
        <v>278.91000000000003</v>
      </c>
      <c r="D3950" s="148">
        <v>425.96</v>
      </c>
      <c r="E3950" s="148">
        <v>301.37</v>
      </c>
    </row>
    <row r="3951" spans="2:5" ht="22.7" customHeight="1" thickBot="1" x14ac:dyDescent="0.25">
      <c r="B3951" s="210">
        <v>44820</v>
      </c>
      <c r="C3951" s="148">
        <v>279.14</v>
      </c>
      <c r="D3951" s="148">
        <v>426.3</v>
      </c>
      <c r="E3951" s="148">
        <v>301.61</v>
      </c>
    </row>
    <row r="3952" spans="2:5" ht="22.7" customHeight="1" thickBot="1" x14ac:dyDescent="0.25">
      <c r="B3952" s="210">
        <v>44823</v>
      </c>
      <c r="C3952" s="148">
        <v>279.35000000000002</v>
      </c>
      <c r="D3952" s="148">
        <v>426.64</v>
      </c>
      <c r="E3952" s="148">
        <v>303.44</v>
      </c>
    </row>
    <row r="3953" spans="2:5" ht="22.7" customHeight="1" thickBot="1" x14ac:dyDescent="0.25">
      <c r="B3953" s="210">
        <v>44824</v>
      </c>
      <c r="C3953" s="148">
        <v>279.11</v>
      </c>
      <c r="D3953" s="148">
        <v>426.27</v>
      </c>
      <c r="E3953" s="148">
        <v>301.11</v>
      </c>
    </row>
    <row r="3954" spans="2:5" ht="22.7" customHeight="1" thickBot="1" x14ac:dyDescent="0.25">
      <c r="B3954" s="210">
        <v>44825</v>
      </c>
      <c r="C3954" s="148">
        <v>279.35000000000002</v>
      </c>
      <c r="D3954" s="148">
        <v>426.63</v>
      </c>
      <c r="E3954" s="148">
        <v>301.22000000000003</v>
      </c>
    </row>
    <row r="3955" spans="2:5" ht="22.7" customHeight="1" thickBot="1" x14ac:dyDescent="0.25">
      <c r="B3955" s="210">
        <v>44826</v>
      </c>
      <c r="C3955" s="148">
        <v>279.3</v>
      </c>
      <c r="D3955" s="148">
        <v>427.15</v>
      </c>
      <c r="E3955" s="148">
        <v>306.52</v>
      </c>
    </row>
    <row r="3956" spans="2:5" ht="22.7" customHeight="1" thickBot="1" x14ac:dyDescent="0.25">
      <c r="B3956" s="210">
        <v>44827</v>
      </c>
      <c r="C3956" s="148">
        <v>279.44</v>
      </c>
      <c r="D3956" s="148">
        <v>427.36</v>
      </c>
      <c r="E3956" s="148">
        <v>305.44</v>
      </c>
    </row>
    <row r="3957" spans="2:5" ht="22.7" customHeight="1" thickBot="1" x14ac:dyDescent="0.25">
      <c r="B3957" s="210">
        <v>44830</v>
      </c>
      <c r="C3957" s="148">
        <v>278.18</v>
      </c>
      <c r="D3957" s="148">
        <v>425.43</v>
      </c>
      <c r="E3957" s="148">
        <v>303.89999999999998</v>
      </c>
    </row>
    <row r="3958" spans="2:5" ht="22.7" customHeight="1" thickBot="1" x14ac:dyDescent="0.25">
      <c r="B3958" s="210">
        <v>44831</v>
      </c>
      <c r="C3958" s="148">
        <v>276.95999999999998</v>
      </c>
      <c r="D3958" s="148">
        <v>423.56</v>
      </c>
      <c r="E3958" s="148">
        <v>299.97000000000003</v>
      </c>
    </row>
    <row r="3959" spans="2:5" ht="22.7" customHeight="1" thickBot="1" x14ac:dyDescent="0.25">
      <c r="B3959" s="210">
        <v>44832</v>
      </c>
      <c r="C3959" s="148">
        <v>277.55</v>
      </c>
      <c r="D3959" s="148">
        <v>424.47</v>
      </c>
      <c r="E3959" s="148">
        <v>300.56</v>
      </c>
    </row>
    <row r="3960" spans="2:5" ht="22.7" customHeight="1" thickBot="1" x14ac:dyDescent="0.25">
      <c r="B3960" s="210">
        <v>44833</v>
      </c>
      <c r="C3960" s="148">
        <v>277.05</v>
      </c>
      <c r="D3960" s="148">
        <v>423.7</v>
      </c>
      <c r="E3960" s="148">
        <v>298.29000000000002</v>
      </c>
    </row>
    <row r="3961" spans="2:5" ht="22.7" customHeight="1" thickBot="1" x14ac:dyDescent="0.25">
      <c r="B3961" s="210">
        <v>44834</v>
      </c>
      <c r="C3961" s="148">
        <v>277.39999999999998</v>
      </c>
      <c r="D3961" s="148">
        <v>424.24</v>
      </c>
      <c r="E3961" s="148">
        <v>298.67</v>
      </c>
    </row>
    <row r="3962" spans="2:5" ht="22.7" customHeight="1" thickBot="1" x14ac:dyDescent="0.25">
      <c r="B3962" s="210">
        <v>44774</v>
      </c>
      <c r="C3962" s="148">
        <v>282.79000000000002</v>
      </c>
      <c r="D3962" s="148">
        <v>431.3</v>
      </c>
      <c r="E3962" s="148">
        <v>303.05</v>
      </c>
    </row>
    <row r="3963" spans="2:5" ht="22.7" customHeight="1" thickBot="1" x14ac:dyDescent="0.25">
      <c r="B3963" s="210">
        <v>44775</v>
      </c>
      <c r="C3963" s="148">
        <v>282.49</v>
      </c>
      <c r="D3963" s="148">
        <v>430.84</v>
      </c>
      <c r="E3963" s="148">
        <v>302.64</v>
      </c>
    </row>
    <row r="3964" spans="2:5" ht="22.7" customHeight="1" thickBot="1" x14ac:dyDescent="0.25">
      <c r="B3964" s="210">
        <v>44776</v>
      </c>
      <c r="C3964" s="148">
        <v>282.58999999999997</v>
      </c>
      <c r="D3964" s="148">
        <v>431</v>
      </c>
      <c r="E3964" s="148">
        <v>302.75</v>
      </c>
    </row>
    <row r="3965" spans="2:5" ht="22.7" customHeight="1" thickBot="1" x14ac:dyDescent="0.25">
      <c r="B3965" s="210">
        <v>44777</v>
      </c>
      <c r="C3965" s="148">
        <v>281.81</v>
      </c>
      <c r="D3965" s="148">
        <v>429.81</v>
      </c>
      <c r="E3965" s="148">
        <v>301.47000000000003</v>
      </c>
    </row>
    <row r="3966" spans="2:5" ht="22.7" customHeight="1" thickBot="1" x14ac:dyDescent="0.25">
      <c r="B3966" s="210">
        <v>44778</v>
      </c>
      <c r="C3966" s="148">
        <v>281.81</v>
      </c>
      <c r="D3966" s="148">
        <v>429.81</v>
      </c>
      <c r="E3966" s="148">
        <v>301.47000000000003</v>
      </c>
    </row>
    <row r="3967" spans="2:5" ht="22.7" customHeight="1" thickBot="1" x14ac:dyDescent="0.25">
      <c r="B3967" s="210">
        <v>44781</v>
      </c>
      <c r="C3967" s="148">
        <v>281.99</v>
      </c>
      <c r="D3967" s="148">
        <v>430.08</v>
      </c>
      <c r="E3967" s="148">
        <v>301.66000000000003</v>
      </c>
    </row>
    <row r="3968" spans="2:5" ht="22.7" customHeight="1" thickBot="1" x14ac:dyDescent="0.25">
      <c r="B3968" s="210">
        <v>44782</v>
      </c>
      <c r="C3968" s="148">
        <v>282.12</v>
      </c>
      <c r="D3968" s="148">
        <v>430.29</v>
      </c>
      <c r="E3968" s="148">
        <v>301.27999999999997</v>
      </c>
    </row>
    <row r="3969" spans="2:5" ht="22.7" customHeight="1" thickBot="1" x14ac:dyDescent="0.25">
      <c r="B3969" s="210">
        <v>44783</v>
      </c>
      <c r="C3969" s="148">
        <v>281.33999999999997</v>
      </c>
      <c r="D3969" s="148">
        <v>429.1</v>
      </c>
      <c r="E3969" s="148">
        <v>303.2</v>
      </c>
    </row>
    <row r="3970" spans="2:5" ht="22.7" customHeight="1" thickBot="1" x14ac:dyDescent="0.25">
      <c r="B3970" s="210">
        <v>44784</v>
      </c>
      <c r="C3970" s="148">
        <v>281.17</v>
      </c>
      <c r="D3970" s="148">
        <v>428.83</v>
      </c>
      <c r="E3970" s="148">
        <v>303.06</v>
      </c>
    </row>
    <row r="3971" spans="2:5" ht="22.7" customHeight="1" thickBot="1" x14ac:dyDescent="0.25">
      <c r="B3971" s="210">
        <v>44785</v>
      </c>
      <c r="C3971" s="148">
        <v>280.99</v>
      </c>
      <c r="D3971" s="148">
        <v>429.14</v>
      </c>
      <c r="E3971" s="148">
        <v>303.27</v>
      </c>
    </row>
    <row r="3972" spans="2:5" ht="22.7" customHeight="1" thickBot="1" x14ac:dyDescent="0.25">
      <c r="B3972" s="210">
        <v>44789</v>
      </c>
      <c r="C3972" s="148">
        <v>280.95</v>
      </c>
      <c r="D3972" s="148">
        <v>429.08</v>
      </c>
      <c r="E3972" s="148">
        <v>301.69</v>
      </c>
    </row>
    <row r="3973" spans="2:5" ht="22.7" customHeight="1" thickBot="1" x14ac:dyDescent="0.25">
      <c r="B3973" s="210">
        <v>44790</v>
      </c>
      <c r="C3973" s="148">
        <v>281.85000000000002</v>
      </c>
      <c r="D3973" s="148">
        <v>430.45</v>
      </c>
      <c r="E3973" s="148">
        <v>302.66000000000003</v>
      </c>
    </row>
    <row r="3974" spans="2:5" ht="22.7" customHeight="1" thickBot="1" x14ac:dyDescent="0.25">
      <c r="B3974" s="210">
        <v>44791</v>
      </c>
      <c r="C3974" s="148">
        <v>280.11</v>
      </c>
      <c r="D3974" s="148">
        <v>427.8</v>
      </c>
      <c r="E3974" s="148">
        <v>300.02999999999997</v>
      </c>
    </row>
    <row r="3975" spans="2:5" ht="22.7" customHeight="1" thickBot="1" x14ac:dyDescent="0.25">
      <c r="B3975" s="210">
        <v>44792</v>
      </c>
      <c r="C3975" s="148">
        <v>280.77999999999997</v>
      </c>
      <c r="D3975" s="148">
        <v>428.81</v>
      </c>
      <c r="E3975" s="148">
        <v>300.74</v>
      </c>
    </row>
    <row r="3976" spans="2:5" ht="22.7" customHeight="1" thickBot="1" x14ac:dyDescent="0.25">
      <c r="B3976" s="210">
        <v>44795</v>
      </c>
      <c r="C3976" s="148">
        <v>280.70999999999998</v>
      </c>
      <c r="D3976" s="148">
        <v>428.71</v>
      </c>
      <c r="E3976" s="148">
        <v>298.52999999999997</v>
      </c>
    </row>
    <row r="3977" spans="2:5" ht="22.7" customHeight="1" thickBot="1" x14ac:dyDescent="0.25">
      <c r="B3977" s="210">
        <v>44796</v>
      </c>
      <c r="C3977" s="148">
        <v>279.55</v>
      </c>
      <c r="D3977" s="148">
        <v>426.93</v>
      </c>
      <c r="E3977" s="148">
        <v>297.3</v>
      </c>
    </row>
    <row r="3978" spans="2:5" ht="22.7" customHeight="1" thickBot="1" x14ac:dyDescent="0.25">
      <c r="B3978" s="210">
        <v>44797</v>
      </c>
      <c r="C3978" s="148">
        <v>280.64999999999998</v>
      </c>
      <c r="D3978" s="148">
        <v>428.62</v>
      </c>
      <c r="E3978" s="148">
        <v>297.66000000000003</v>
      </c>
    </row>
    <row r="3979" spans="2:5" ht="22.7" customHeight="1" thickBot="1" x14ac:dyDescent="0.25">
      <c r="B3979" s="210">
        <v>44798</v>
      </c>
      <c r="C3979" s="148">
        <v>279.99</v>
      </c>
      <c r="D3979" s="148">
        <v>427.61</v>
      </c>
      <c r="E3979" s="148">
        <v>306.3</v>
      </c>
    </row>
    <row r="3980" spans="2:5" ht="22.7" customHeight="1" thickBot="1" x14ac:dyDescent="0.25">
      <c r="B3980" s="210">
        <v>44799</v>
      </c>
      <c r="C3980" s="148">
        <v>280.41000000000003</v>
      </c>
      <c r="D3980" s="148">
        <v>428.24</v>
      </c>
      <c r="E3980" s="148">
        <v>306.66000000000003</v>
      </c>
    </row>
    <row r="3981" spans="2:5" ht="22.7" customHeight="1" thickBot="1" x14ac:dyDescent="0.25">
      <c r="B3981" s="210">
        <v>44802</v>
      </c>
      <c r="C3981" s="148">
        <v>280.60000000000002</v>
      </c>
      <c r="D3981" s="148">
        <v>428.54</v>
      </c>
      <c r="E3981" s="148">
        <v>305.87</v>
      </c>
    </row>
    <row r="3982" spans="2:5" ht="22.7" customHeight="1" thickBot="1" x14ac:dyDescent="0.25">
      <c r="B3982" s="210">
        <v>44803</v>
      </c>
      <c r="C3982" s="148">
        <v>280.60000000000002</v>
      </c>
      <c r="D3982" s="148">
        <v>428.54</v>
      </c>
      <c r="E3982" s="148">
        <v>305.73</v>
      </c>
    </row>
    <row r="3983" spans="2:5" ht="22.7" customHeight="1" thickBot="1" x14ac:dyDescent="0.25">
      <c r="B3983" s="210">
        <v>44804</v>
      </c>
      <c r="C3983" s="148">
        <v>280.29000000000002</v>
      </c>
      <c r="D3983" s="148">
        <v>428.07</v>
      </c>
      <c r="E3983" s="148">
        <v>305.39</v>
      </c>
    </row>
    <row r="3984" spans="2:5" ht="22.7" customHeight="1" thickBot="1" x14ac:dyDescent="0.25">
      <c r="B3984" s="210">
        <v>44806</v>
      </c>
      <c r="C3984" s="148">
        <v>280.4326689888415</v>
      </c>
      <c r="D3984" s="148">
        <v>428.28460224445843</v>
      </c>
      <c r="E3984" s="148">
        <v>304.4665860266345</v>
      </c>
    </row>
    <row r="3985" spans="2:5" ht="22.7" customHeight="1" thickBot="1" x14ac:dyDescent="0.25">
      <c r="B3985" s="210">
        <v>44809</v>
      </c>
      <c r="C3985" s="148">
        <v>280.0120502447391</v>
      </c>
      <c r="D3985" s="148">
        <v>427.6422215540631</v>
      </c>
      <c r="E3985" s="148">
        <v>302.974713397713</v>
      </c>
    </row>
    <row r="3986" spans="2:5" ht="22.7" customHeight="1" thickBot="1" x14ac:dyDescent="0.25">
      <c r="B3986" s="210">
        <v>44810</v>
      </c>
      <c r="C3986" s="148">
        <v>279.28911542024559</v>
      </c>
      <c r="D3986" s="148">
        <v>426.53813530450708</v>
      </c>
      <c r="E3986" s="148">
        <v>302.19249359301278</v>
      </c>
    </row>
    <row r="3987" spans="2:5" ht="22.7" customHeight="1" thickBot="1" x14ac:dyDescent="0.25">
      <c r="B3987" s="210">
        <v>44811</v>
      </c>
      <c r="C3987" s="148">
        <v>278.15846522315854</v>
      </c>
      <c r="D3987" s="148">
        <v>424.81137475380848</v>
      </c>
      <c r="E3987" s="148">
        <v>300.78045328861015</v>
      </c>
    </row>
    <row r="3988" spans="2:5" ht="22.7" customHeight="1" thickBot="1" x14ac:dyDescent="0.25">
      <c r="B3988" s="210">
        <v>44812</v>
      </c>
      <c r="C3988" s="148">
        <v>278.95492016779764</v>
      </c>
      <c r="D3988" s="148">
        <v>426.02774298365966</v>
      </c>
      <c r="E3988" s="148">
        <v>305.0703598373812</v>
      </c>
    </row>
    <row r="3989" spans="2:5" ht="22.7" customHeight="1" thickBot="1" x14ac:dyDescent="0.25">
      <c r="B3989" s="210">
        <v>44813</v>
      </c>
      <c r="C3989" s="148">
        <v>277.98530056989119</v>
      </c>
      <c r="D3989" s="148">
        <v>424.54691286028225</v>
      </c>
      <c r="E3989" s="148">
        <v>303.17247254677085</v>
      </c>
    </row>
    <row r="3990" spans="2:5" ht="22.7" customHeight="1" thickBot="1" x14ac:dyDescent="0.25">
      <c r="B3990" s="210">
        <v>44816</v>
      </c>
      <c r="C3990" s="148">
        <v>277.98530056989119</v>
      </c>
      <c r="D3990" s="148">
        <v>424.54691286028225</v>
      </c>
      <c r="E3990" s="148">
        <v>303.17247254677085</v>
      </c>
    </row>
    <row r="3991" spans="2:5" ht="22.7" customHeight="1" thickBot="1" x14ac:dyDescent="0.25">
      <c r="B3991" s="210">
        <v>44817</v>
      </c>
      <c r="C3991" s="148">
        <v>278.48717674887195</v>
      </c>
      <c r="D3991" s="148">
        <v>425.31339217407185</v>
      </c>
      <c r="E3991" s="148">
        <v>303.71982178351823</v>
      </c>
    </row>
    <row r="3992" spans="2:5" ht="22.7" customHeight="1" thickBot="1" x14ac:dyDescent="0.25">
      <c r="B3992" s="210">
        <v>44818</v>
      </c>
      <c r="C3992" s="148">
        <v>278.89513524902839</v>
      </c>
      <c r="D3992" s="148">
        <v>425.93643778641706</v>
      </c>
      <c r="E3992" s="148">
        <v>304.16474382412741</v>
      </c>
    </row>
    <row r="3993" spans="2:5" ht="22.7" customHeight="1" thickBot="1" x14ac:dyDescent="0.25">
      <c r="B3993" s="210">
        <v>44819</v>
      </c>
      <c r="C3993" s="148">
        <v>278.91385401580635</v>
      </c>
      <c r="D3993" s="148">
        <v>425.96402560970103</v>
      </c>
      <c r="E3993" s="148">
        <v>301.37390791531493</v>
      </c>
    </row>
    <row r="3994" spans="2:5" ht="22.7" customHeight="1" thickBot="1" x14ac:dyDescent="0.25">
      <c r="B3994" s="210">
        <v>44820</v>
      </c>
      <c r="C3994" s="148">
        <v>279.13554270733732</v>
      </c>
      <c r="D3994" s="148">
        <v>426.30259397450993</v>
      </c>
      <c r="E3994" s="148">
        <v>301.61344849870784</v>
      </c>
    </row>
    <row r="3995" spans="2:5" ht="22.7" customHeight="1" thickBot="1" x14ac:dyDescent="0.25">
      <c r="B3995" s="210">
        <v>44823</v>
      </c>
      <c r="C3995" s="148">
        <v>279.35382928163051</v>
      </c>
      <c r="D3995" s="148">
        <v>426.63596654307804</v>
      </c>
      <c r="E3995" s="148">
        <v>303.44463930201306</v>
      </c>
    </row>
    <row r="3996" spans="2:5" ht="22.7" customHeight="1" thickBot="1" x14ac:dyDescent="0.25">
      <c r="B3996" s="210">
        <v>44824</v>
      </c>
      <c r="C3996" s="148">
        <v>279.11494098724489</v>
      </c>
      <c r="D3996" s="148">
        <v>426.27113052621326</v>
      </c>
      <c r="E3996" s="148">
        <v>301.10617370376713</v>
      </c>
    </row>
    <row r="3997" spans="2:5" ht="22.7" customHeight="1" thickBot="1" x14ac:dyDescent="0.25">
      <c r="B3997" s="210">
        <v>44825</v>
      </c>
      <c r="C3997" s="148">
        <v>279.34807580398666</v>
      </c>
      <c r="D3997" s="148">
        <v>426.62717969200145</v>
      </c>
      <c r="E3997" s="148">
        <v>301.21639037683985</v>
      </c>
    </row>
    <row r="3998" spans="2:5" ht="22.7" customHeight="1" thickBot="1" x14ac:dyDescent="0.25">
      <c r="B3998" s="210">
        <v>44826</v>
      </c>
      <c r="C3998" s="148">
        <v>279.3008023781004</v>
      </c>
      <c r="D3998" s="148">
        <v>427.14835794616789</v>
      </c>
      <c r="E3998" s="148">
        <v>306.51827324198285</v>
      </c>
    </row>
    <row r="3999" spans="2:5" ht="22.7" customHeight="1" thickBot="1" x14ac:dyDescent="0.25">
      <c r="B3999" s="210">
        <v>44827</v>
      </c>
      <c r="C3999" s="148">
        <v>279.4380832153488</v>
      </c>
      <c r="D3999" s="148">
        <v>427.35830823527863</v>
      </c>
      <c r="E3999" s="148">
        <v>305.43529792629323</v>
      </c>
    </row>
    <row r="4000" spans="2:5" ht="22.7" customHeight="1" thickBot="1" x14ac:dyDescent="0.25">
      <c r="B4000" s="210">
        <v>44830</v>
      </c>
      <c r="C4000" s="148">
        <v>278.17622420397356</v>
      </c>
      <c r="D4000" s="148">
        <v>425.42848562080997</v>
      </c>
      <c r="E4000" s="148">
        <v>303.90494585073702</v>
      </c>
    </row>
    <row r="4001" spans="2:5" ht="22.7" customHeight="1" thickBot="1" x14ac:dyDescent="0.25">
      <c r="B4001" s="210">
        <v>44831</v>
      </c>
      <c r="C4001" s="148">
        <v>276.95533796155354</v>
      </c>
      <c r="D4001" s="148">
        <v>423.56132466298789</v>
      </c>
      <c r="E4001" s="148">
        <v>299.9692507550522</v>
      </c>
    </row>
    <row r="4002" spans="2:5" ht="22.7" customHeight="1" thickBot="1" x14ac:dyDescent="0.25">
      <c r="B4002" s="210">
        <v>44832</v>
      </c>
      <c r="C4002" s="148">
        <v>277.54728228388518</v>
      </c>
      <c r="D4002" s="148">
        <v>424.46661402530492</v>
      </c>
      <c r="E4002" s="148">
        <v>300.56326784627049</v>
      </c>
    </row>
    <row r="4003" spans="2:5" ht="22.7" customHeight="1" thickBot="1" x14ac:dyDescent="0.25">
      <c r="B4003" s="210">
        <v>44833</v>
      </c>
      <c r="C4003" s="148">
        <v>277.04607080834387</v>
      </c>
      <c r="D4003" s="148">
        <v>423.70008683691748</v>
      </c>
      <c r="E4003" s="148">
        <v>298.2906713166978</v>
      </c>
    </row>
    <row r="4004" spans="2:5" ht="22.7" customHeight="1" thickBot="1" x14ac:dyDescent="0.25">
      <c r="B4004" s="210">
        <v>44834</v>
      </c>
      <c r="C4004" s="148">
        <v>277.39970736753958</v>
      </c>
      <c r="D4004" s="148">
        <v>424.24092049827476</v>
      </c>
      <c r="E4004" s="148">
        <v>298.67142563072514</v>
      </c>
    </row>
    <row r="4005" spans="2:5" ht="22.7" customHeight="1" thickBot="1" x14ac:dyDescent="0.25">
      <c r="B4005" s="210">
        <v>44837</v>
      </c>
      <c r="C4005" s="148">
        <v>277.2260467092446</v>
      </c>
      <c r="D4005" s="148">
        <v>423.97533277207077</v>
      </c>
      <c r="E4005" s="148">
        <v>298.48444822948295</v>
      </c>
    </row>
    <row r="4006" spans="2:5" ht="22.7" customHeight="1" thickBot="1" x14ac:dyDescent="0.25">
      <c r="B4006" s="210">
        <v>44838</v>
      </c>
      <c r="C4006" s="148">
        <v>276.8021586898177</v>
      </c>
      <c r="D4006" s="148">
        <v>423.85893418729347</v>
      </c>
      <c r="E4006" s="148">
        <v>298.30953140476288</v>
      </c>
    </row>
    <row r="4007" spans="2:5" ht="22.7" customHeight="1" thickBot="1" x14ac:dyDescent="0.25">
      <c r="B4007" s="210">
        <v>44839</v>
      </c>
      <c r="C4007" s="148">
        <v>276.62816257987527</v>
      </c>
      <c r="D4007" s="148">
        <v>423.59249910578245</v>
      </c>
      <c r="E4007" s="148">
        <v>298.12201589451951</v>
      </c>
    </row>
    <row r="4008" spans="2:5" ht="22.7" customHeight="1" thickBot="1" x14ac:dyDescent="0.25">
      <c r="B4008" s="210">
        <v>44840</v>
      </c>
      <c r="C4008" s="148">
        <v>277.05832374265833</v>
      </c>
      <c r="D4008" s="148">
        <v>424.25119213349944</v>
      </c>
      <c r="E4008" s="148">
        <v>297.9689071515898</v>
      </c>
    </row>
    <row r="4009" spans="2:5" ht="22.7" customHeight="1" thickBot="1" x14ac:dyDescent="0.25">
      <c r="B4009" s="210">
        <v>44841</v>
      </c>
      <c r="C4009" s="148">
        <v>277.44213212549852</v>
      </c>
      <c r="D4009" s="148">
        <v>424.83890652435826</v>
      </c>
      <c r="E4009" s="148">
        <v>298.3816829269054</v>
      </c>
    </row>
    <row r="4010" spans="2:5" ht="22.7" customHeight="1" thickBot="1" x14ac:dyDescent="0.25">
      <c r="B4010" s="210">
        <v>44844</v>
      </c>
      <c r="C4010" s="148">
        <v>276.06394382095505</v>
      </c>
      <c r="D4010" s="148">
        <v>422.72852765795716</v>
      </c>
      <c r="E4010" s="148">
        <v>296.57016032616264</v>
      </c>
    </row>
    <row r="4011" spans="2:5" ht="22.7" customHeight="1" thickBot="1" x14ac:dyDescent="0.25">
      <c r="B4011" s="210">
        <v>44845</v>
      </c>
      <c r="C4011" s="148">
        <v>276.44289893802312</v>
      </c>
      <c r="D4011" s="148">
        <v>423.30881038691263</v>
      </c>
      <c r="E4011" s="148">
        <v>296.27400970423759</v>
      </c>
    </row>
    <row r="4012" spans="2:5" ht="22.7" customHeight="1" thickBot="1" x14ac:dyDescent="0.25">
      <c r="B4012" s="210">
        <v>44846</v>
      </c>
      <c r="C4012" s="148">
        <v>276.59861025391541</v>
      </c>
      <c r="D4012" s="148">
        <v>424.44585714977643</v>
      </c>
      <c r="E4012" s="148">
        <v>297.06982919910462</v>
      </c>
    </row>
    <row r="4013" spans="2:5" ht="22.7" customHeight="1" thickBot="1" x14ac:dyDescent="0.25">
      <c r="B4013" s="210">
        <v>44847</v>
      </c>
      <c r="C4013" s="148">
        <v>276.04906920938845</v>
      </c>
      <c r="D4013" s="148">
        <v>423.60257590744078</v>
      </c>
      <c r="E4013" s="148">
        <v>305.85459961353149</v>
      </c>
    </row>
    <row r="4014" spans="2:5" ht="22.7" customHeight="1" thickBot="1" x14ac:dyDescent="0.25">
      <c r="B4014" s="210">
        <v>44848</v>
      </c>
      <c r="C4014" s="148">
        <v>274.19941232132044</v>
      </c>
      <c r="D4014" s="148">
        <v>420.76424203957242</v>
      </c>
      <c r="E4014" s="148">
        <v>303.36196321587954</v>
      </c>
    </row>
    <row r="4015" spans="2:5" ht="22.7" customHeight="1" thickBot="1" x14ac:dyDescent="0.25">
      <c r="B4015" s="210">
        <v>44851</v>
      </c>
      <c r="C4015" s="148">
        <v>274.25511077948272</v>
      </c>
      <c r="D4015" s="148">
        <v>420.90701002026793</v>
      </c>
      <c r="E4015" s="148">
        <v>301.88198375948735</v>
      </c>
    </row>
    <row r="4016" spans="2:5" ht="22.7" customHeight="1" thickBot="1" x14ac:dyDescent="0.25">
      <c r="B4016" s="210">
        <v>44852</v>
      </c>
      <c r="C4016" s="148">
        <v>273.04055297209169</v>
      </c>
      <c r="D4016" s="148">
        <v>419.04299409089191</v>
      </c>
      <c r="E4016" s="148">
        <v>300.54507842618767</v>
      </c>
    </row>
    <row r="4017" spans="2:5" ht="22.7" customHeight="1" thickBot="1" x14ac:dyDescent="0.25">
      <c r="B4017" s="210">
        <v>44853</v>
      </c>
      <c r="C4017" s="148">
        <v>273.05163099660967</v>
      </c>
      <c r="D4017" s="148">
        <v>419.05999584580377</v>
      </c>
      <c r="E4017" s="148">
        <v>299.59246696408826</v>
      </c>
    </row>
    <row r="4018" spans="2:5" ht="22.7" customHeight="1" thickBot="1" x14ac:dyDescent="0.25">
      <c r="B4018" s="210">
        <v>44854</v>
      </c>
      <c r="C4018" s="148">
        <v>273.1727881595919</v>
      </c>
      <c r="D4018" s="148">
        <v>419.24593914169509</v>
      </c>
      <c r="E4018" s="148">
        <v>298.56451146991463</v>
      </c>
    </row>
    <row r="4019" spans="2:5" ht="22.7" customHeight="1" thickBot="1" x14ac:dyDescent="0.25">
      <c r="B4019" s="210">
        <v>44855</v>
      </c>
      <c r="C4019" s="148">
        <v>273.38826247170169</v>
      </c>
      <c r="D4019" s="148">
        <v>419.57663361148462</v>
      </c>
      <c r="E4019" s="148">
        <v>297.54705769622302</v>
      </c>
    </row>
    <row r="4020" spans="2:5" ht="22.7" customHeight="1" thickBot="1" x14ac:dyDescent="0.25">
      <c r="B4020" s="210">
        <v>44859</v>
      </c>
      <c r="C4020" s="148">
        <v>273.58566525192248</v>
      </c>
      <c r="D4020" s="148">
        <v>419.87959319446662</v>
      </c>
      <c r="E4020" s="148">
        <v>301.83647704805014</v>
      </c>
    </row>
    <row r="4021" spans="2:5" ht="22.7" customHeight="1" thickBot="1" x14ac:dyDescent="0.25">
      <c r="B4021" s="210">
        <v>44860</v>
      </c>
      <c r="C4021" s="148">
        <v>273.61706386711575</v>
      </c>
      <c r="D4021" s="148">
        <v>419.92778152978048</v>
      </c>
      <c r="E4021" s="148">
        <v>301.87111792510552</v>
      </c>
    </row>
    <row r="4022" spans="2:5" ht="22.7" customHeight="1" thickBot="1" x14ac:dyDescent="0.25">
      <c r="B4022" s="210">
        <v>44861</v>
      </c>
      <c r="C4022" s="148">
        <v>273.4801057495053</v>
      </c>
      <c r="D4022" s="148">
        <v>419.71758806568209</v>
      </c>
      <c r="E4022" s="148">
        <v>301.18601172147351</v>
      </c>
    </row>
    <row r="4023" spans="2:5" ht="22.7" customHeight="1" thickBot="1" x14ac:dyDescent="0.25">
      <c r="B4023" s="210">
        <v>44862</v>
      </c>
      <c r="C4023" s="148">
        <v>270.28246236547602</v>
      </c>
      <c r="D4023" s="148">
        <v>414.81007508604233</v>
      </c>
      <c r="E4023" s="148">
        <v>298.68100964449701</v>
      </c>
    </row>
    <row r="4024" spans="2:5" ht="22.7" customHeight="1" thickBot="1" x14ac:dyDescent="0.25">
      <c r="B4024" s="210">
        <v>44865</v>
      </c>
      <c r="C4024" s="148">
        <v>270.10321988660701</v>
      </c>
      <c r="D4024" s="148">
        <v>414.54</v>
      </c>
      <c r="E4024" s="148">
        <v>298.01158191447945</v>
      </c>
    </row>
    <row r="4025" spans="2:5" ht="22.7" customHeight="1" thickBot="1" x14ac:dyDescent="0.25">
      <c r="B4025" s="210">
        <v>44866</v>
      </c>
      <c r="C4025" s="148">
        <v>269.95895070433949</v>
      </c>
      <c r="D4025" s="148">
        <v>414.31458336216002</v>
      </c>
      <c r="E4025" s="148">
        <v>297.23466945302334</v>
      </c>
    </row>
    <row r="4026" spans="2:5" ht="22.7" customHeight="1" thickBot="1" x14ac:dyDescent="0.25">
      <c r="B4026" s="210">
        <v>44868</v>
      </c>
      <c r="C4026" s="148">
        <v>270.09476886298097</v>
      </c>
      <c r="D4026" s="148">
        <v>414.52302780774602</v>
      </c>
      <c r="E4026" s="148">
        <v>297.38421020869816</v>
      </c>
    </row>
    <row r="4027" spans="2:5" ht="22.7" customHeight="1" thickBot="1" x14ac:dyDescent="0.25">
      <c r="B4027" s="210">
        <v>44869</v>
      </c>
      <c r="C4027" s="148">
        <v>270.51325224072139</v>
      </c>
      <c r="D4027" s="148">
        <v>415.16528755071857</v>
      </c>
      <c r="E4027" s="148">
        <v>295.5653104045594</v>
      </c>
    </row>
    <row r="4028" spans="2:5" ht="22.7" customHeight="1" thickBot="1" x14ac:dyDescent="0.25">
      <c r="B4028" s="210">
        <v>44872</v>
      </c>
      <c r="C4028" s="148">
        <v>271.51316859708226</v>
      </c>
      <c r="D4028" s="148">
        <v>416.69989096913378</v>
      </c>
      <c r="E4028" s="148">
        <v>296.65782837104854</v>
      </c>
    </row>
    <row r="4029" spans="2:5" ht="22.7" customHeight="1" thickBot="1" x14ac:dyDescent="0.25">
      <c r="B4029" s="210">
        <v>44873</v>
      </c>
      <c r="C4029" s="148">
        <v>271.42627040268053</v>
      </c>
      <c r="D4029" s="148">
        <v>416.56652554778162</v>
      </c>
      <c r="E4029" s="148">
        <v>295.8037625841668</v>
      </c>
    </row>
    <row r="4030" spans="2:5" ht="22.7" customHeight="1" thickBot="1" x14ac:dyDescent="0.25">
      <c r="B4030" s="210">
        <v>44874</v>
      </c>
      <c r="C4030" s="148">
        <v>271.01316091757383</v>
      </c>
      <c r="D4030" s="148">
        <v>415.93251328866455</v>
      </c>
      <c r="E4030" s="148">
        <v>295.35355067257672</v>
      </c>
    </row>
    <row r="4031" spans="2:5" ht="22.7" customHeight="1" thickBot="1" x14ac:dyDescent="0.25">
      <c r="B4031" s="210">
        <v>44875</v>
      </c>
      <c r="C4031" s="148">
        <v>270.1176491185123</v>
      </c>
      <c r="D4031" s="148">
        <v>414.55814286324966</v>
      </c>
      <c r="E4031" s="148">
        <v>294.27849583735787</v>
      </c>
    </row>
    <row r="4032" spans="2:5" ht="22.7" customHeight="1" thickBot="1" x14ac:dyDescent="0.25">
      <c r="B4032" s="210">
        <v>44876</v>
      </c>
      <c r="C4032" s="148">
        <v>270.39774427644397</v>
      </c>
      <c r="D4032" s="148">
        <v>414.98801380606318</v>
      </c>
      <c r="E4032" s="148">
        <v>299.63461042503673</v>
      </c>
    </row>
    <row r="4033" spans="2:5" ht="22.7" customHeight="1" thickBot="1" x14ac:dyDescent="0.25">
      <c r="B4033" s="210">
        <v>44879</v>
      </c>
      <c r="C4033" s="148">
        <v>270.35667121739039</v>
      </c>
      <c r="D4033" s="148">
        <v>414.9249776766635</v>
      </c>
      <c r="E4033" s="148">
        <v>299.63698351390281</v>
      </c>
    </row>
    <row r="4034" spans="2:5" ht="22.7" customHeight="1" thickBot="1" x14ac:dyDescent="0.25">
      <c r="B4034" s="210">
        <v>44880</v>
      </c>
      <c r="C4034" s="148">
        <v>269.19139853057254</v>
      </c>
      <c r="D4034" s="148">
        <v>413.13659664138902</v>
      </c>
      <c r="E4034" s="148">
        <v>298.20251218295039</v>
      </c>
    </row>
    <row r="4035" spans="2:5" ht="22.7" customHeight="1" thickBot="1" x14ac:dyDescent="0.25">
      <c r="B4035" s="210">
        <v>44881</v>
      </c>
      <c r="C4035" s="148">
        <v>267.90450503864741</v>
      </c>
      <c r="D4035" s="148">
        <v>411.16156029031663</v>
      </c>
      <c r="E4035" s="148">
        <v>296.53328036901081</v>
      </c>
    </row>
    <row r="4036" spans="2:5" ht="22.7" customHeight="1" thickBot="1" x14ac:dyDescent="0.25">
      <c r="B4036" s="210">
        <v>44882</v>
      </c>
      <c r="C4036" s="148">
        <v>268.3993383762222</v>
      </c>
      <c r="D4036" s="148">
        <v>411.92099674373338</v>
      </c>
      <c r="E4036" s="148">
        <v>297.0809925204203</v>
      </c>
    </row>
    <row r="4037" spans="2:5" ht="22.7" customHeight="1" thickBot="1" x14ac:dyDescent="0.25">
      <c r="B4037" s="210">
        <v>44883</v>
      </c>
      <c r="C4037" s="148">
        <v>268.33654114583567</v>
      </c>
      <c r="D4037" s="148">
        <v>411.8246198380001</v>
      </c>
      <c r="E4037" s="148">
        <v>298.03097488276006</v>
      </c>
    </row>
    <row r="4038" spans="2:5" ht="22.7" customHeight="1" thickBot="1" x14ac:dyDescent="0.25">
      <c r="B4038" s="210">
        <v>44886</v>
      </c>
      <c r="C4038" s="148">
        <v>268.74148149999053</v>
      </c>
      <c r="D4038" s="148">
        <v>412.77443835768315</v>
      </c>
      <c r="E4038" s="148">
        <v>298.71834354832015</v>
      </c>
    </row>
    <row r="4039" spans="2:5" ht="22.7" customHeight="1" thickBot="1" x14ac:dyDescent="0.25">
      <c r="B4039" s="210">
        <v>44887</v>
      </c>
      <c r="C4039" s="148">
        <v>268.66363747420871</v>
      </c>
      <c r="D4039" s="148">
        <v>412.65496865673458</v>
      </c>
      <c r="E4039" s="148">
        <v>298.0998077520465</v>
      </c>
    </row>
    <row r="4040" spans="2:5" ht="22.7" customHeight="1" thickBot="1" x14ac:dyDescent="0.25">
      <c r="B4040" s="210">
        <v>44888</v>
      </c>
      <c r="C4040" s="148">
        <v>268.79331501226363</v>
      </c>
      <c r="D4040" s="148">
        <v>412.85414738037809</v>
      </c>
      <c r="E4040" s="148">
        <v>297.99863995308164</v>
      </c>
    </row>
    <row r="4041" spans="2:5" ht="22.7" customHeight="1" thickBot="1" x14ac:dyDescent="0.25">
      <c r="B4041" s="210">
        <v>44889</v>
      </c>
      <c r="C4041" s="148">
        <v>268.32060591572048</v>
      </c>
      <c r="D4041" s="148">
        <v>412.33286177557756</v>
      </c>
      <c r="E4041" s="148">
        <v>297.43229673948503</v>
      </c>
    </row>
    <row r="4042" spans="2:5" ht="22.7" customHeight="1" thickBot="1" x14ac:dyDescent="0.25">
      <c r="B4042" s="210">
        <v>44890</v>
      </c>
      <c r="C4042" s="148">
        <v>268.15962644018236</v>
      </c>
      <c r="D4042" s="148">
        <v>412.0856047181764</v>
      </c>
      <c r="E4042" s="148">
        <v>298.52041527423933</v>
      </c>
    </row>
    <row r="4043" spans="2:5" ht="22.7" customHeight="1" thickBot="1" x14ac:dyDescent="0.25">
      <c r="B4043" s="210">
        <v>44893</v>
      </c>
      <c r="C4043" s="148">
        <v>269.39091541073583</v>
      </c>
      <c r="D4043" s="148">
        <v>413.99912705658528</v>
      </c>
      <c r="E4043" s="148">
        <v>299.90659687475659</v>
      </c>
    </row>
    <row r="4044" spans="2:5" ht="22.7" customHeight="1" thickBot="1" x14ac:dyDescent="0.25">
      <c r="B4044" s="210">
        <v>44894</v>
      </c>
      <c r="C4044" s="148">
        <v>269.42376213899138</v>
      </c>
      <c r="D4044" s="148">
        <v>414.04960580715391</v>
      </c>
      <c r="E4044" s="148">
        <v>299.69602635839755</v>
      </c>
    </row>
    <row r="4045" spans="2:5" ht="22.7" customHeight="1" thickBot="1" x14ac:dyDescent="0.25">
      <c r="B4045" s="210">
        <v>44895</v>
      </c>
      <c r="C4045" s="148">
        <v>267.30139763632206</v>
      </c>
      <c r="D4045" s="148">
        <v>410.78796259226931</v>
      </c>
      <c r="E4045" s="148">
        <v>297.28756532141199</v>
      </c>
    </row>
    <row r="4046" spans="2:5" ht="22.7" customHeight="1" thickBot="1" x14ac:dyDescent="0.25">
      <c r="B4046" s="210">
        <v>44896</v>
      </c>
      <c r="C4046" s="148">
        <v>264.81</v>
      </c>
      <c r="D4046" s="148">
        <v>406.95</v>
      </c>
      <c r="E4046" s="148">
        <v>294.22000000000003</v>
      </c>
    </row>
    <row r="4047" spans="2:5" ht="22.7" customHeight="1" thickBot="1" x14ac:dyDescent="0.25">
      <c r="B4047" s="210">
        <v>44897</v>
      </c>
      <c r="C4047" s="148">
        <v>263.94</v>
      </c>
      <c r="D4047" s="148">
        <v>405.63</v>
      </c>
      <c r="E4047" s="148">
        <v>293.27</v>
      </c>
    </row>
    <row r="4048" spans="2:5" ht="22.7" customHeight="1" thickBot="1" x14ac:dyDescent="0.25">
      <c r="B4048" s="210">
        <v>44900</v>
      </c>
      <c r="C4048" s="148">
        <v>264.24</v>
      </c>
      <c r="D4048" s="148">
        <v>406.09</v>
      </c>
      <c r="E4048" s="148">
        <v>294.22000000000003</v>
      </c>
    </row>
    <row r="4049" spans="2:5" ht="22.7" customHeight="1" thickBot="1" x14ac:dyDescent="0.25">
      <c r="B4049" s="210">
        <v>44901</v>
      </c>
      <c r="C4049" s="148">
        <v>264.07</v>
      </c>
      <c r="D4049" s="148">
        <v>405.82</v>
      </c>
      <c r="E4049" s="148">
        <v>294.02</v>
      </c>
    </row>
    <row r="4050" spans="2:5" ht="22.7" customHeight="1" thickBot="1" x14ac:dyDescent="0.25">
      <c r="B4050" s="210">
        <v>44902</v>
      </c>
      <c r="C4050" s="148">
        <v>266.81</v>
      </c>
      <c r="D4050" s="148">
        <v>410.03</v>
      </c>
      <c r="E4050" s="148">
        <v>297.07</v>
      </c>
    </row>
    <row r="4051" spans="2:5" ht="22.7" customHeight="1" thickBot="1" x14ac:dyDescent="0.25">
      <c r="B4051" s="210">
        <v>44903</v>
      </c>
      <c r="C4051" s="148">
        <v>262.76</v>
      </c>
      <c r="D4051" s="148">
        <v>403.8</v>
      </c>
      <c r="E4051" s="148">
        <v>292.56</v>
      </c>
    </row>
    <row r="4052" spans="2:5" ht="22.7" customHeight="1" thickBot="1" x14ac:dyDescent="0.25">
      <c r="B4052" s="210">
        <v>44904</v>
      </c>
      <c r="C4052" s="148">
        <v>263.88</v>
      </c>
      <c r="D4052" s="148">
        <v>405.53</v>
      </c>
      <c r="E4052" s="148">
        <v>293.48</v>
      </c>
    </row>
    <row r="4053" spans="2:5" ht="22.7" customHeight="1" thickBot="1" x14ac:dyDescent="0.25">
      <c r="B4053" s="210">
        <v>44907</v>
      </c>
      <c r="C4053" s="148">
        <v>263.62</v>
      </c>
      <c r="D4053" s="148">
        <v>405.13</v>
      </c>
      <c r="E4053" s="148">
        <v>293.19</v>
      </c>
    </row>
    <row r="4054" spans="2:5" ht="22.7" customHeight="1" thickBot="1" x14ac:dyDescent="0.25">
      <c r="B4054" s="210">
        <v>44908</v>
      </c>
      <c r="C4054" s="148">
        <v>263.77</v>
      </c>
      <c r="D4054" s="148">
        <v>405.36</v>
      </c>
      <c r="E4054" s="148">
        <v>293.35000000000002</v>
      </c>
    </row>
    <row r="4055" spans="2:5" ht="22.7" customHeight="1" thickBot="1" x14ac:dyDescent="0.25">
      <c r="B4055" s="210">
        <v>44909</v>
      </c>
      <c r="C4055" s="148">
        <v>262.43</v>
      </c>
      <c r="D4055" s="148">
        <v>403.3</v>
      </c>
      <c r="E4055" s="148">
        <v>291.86</v>
      </c>
    </row>
    <row r="4056" spans="2:5" ht="22.7" customHeight="1" thickBot="1" x14ac:dyDescent="0.25">
      <c r="B4056" s="210">
        <v>44910</v>
      </c>
      <c r="C4056" s="148">
        <v>263.39</v>
      </c>
      <c r="D4056" s="148">
        <v>404.77</v>
      </c>
      <c r="E4056" s="148">
        <v>292.83</v>
      </c>
    </row>
    <row r="4057" spans="2:5" ht="22.7" customHeight="1" thickBot="1" x14ac:dyDescent="0.25">
      <c r="B4057" s="210">
        <v>44911</v>
      </c>
      <c r="C4057" s="148">
        <v>264.85000000000002</v>
      </c>
      <c r="D4057" s="148">
        <v>407.03</v>
      </c>
      <c r="E4057" s="148">
        <v>294.13</v>
      </c>
    </row>
    <row r="4058" spans="2:5" ht="22.7" customHeight="1" thickBot="1" x14ac:dyDescent="0.25">
      <c r="B4058" s="210">
        <v>44914</v>
      </c>
      <c r="C4058" s="148">
        <v>264.77999999999997</v>
      </c>
      <c r="D4058" s="148">
        <v>406.92</v>
      </c>
      <c r="E4058" s="148">
        <v>293.81</v>
      </c>
    </row>
    <row r="4059" spans="2:5" ht="22.7" customHeight="1" thickBot="1" x14ac:dyDescent="0.25">
      <c r="B4059" s="210">
        <v>44915</v>
      </c>
      <c r="C4059" s="148">
        <v>265.18</v>
      </c>
      <c r="D4059" s="148">
        <v>408.39</v>
      </c>
      <c r="E4059" s="148">
        <v>294.63</v>
      </c>
    </row>
    <row r="4060" spans="2:5" ht="22.7" customHeight="1" thickBot="1" x14ac:dyDescent="0.25">
      <c r="B4060" s="210">
        <v>44916</v>
      </c>
      <c r="C4060" s="148">
        <v>266.29000000000002</v>
      </c>
      <c r="D4060" s="148">
        <v>410.11</v>
      </c>
      <c r="E4060" s="148">
        <v>295.77</v>
      </c>
    </row>
    <row r="4061" spans="2:5" ht="22.7" customHeight="1" thickBot="1" x14ac:dyDescent="0.25">
      <c r="B4061" s="210">
        <v>44917</v>
      </c>
      <c r="C4061" s="148">
        <v>266.10000000000002</v>
      </c>
      <c r="D4061" s="148">
        <v>410.14</v>
      </c>
      <c r="E4061" s="148">
        <v>295.8</v>
      </c>
    </row>
    <row r="4062" spans="2:5" ht="22.7" customHeight="1" thickBot="1" x14ac:dyDescent="0.25">
      <c r="B4062" s="210">
        <v>44918</v>
      </c>
      <c r="C4062" s="148">
        <v>265.08999999999997</v>
      </c>
      <c r="D4062" s="148">
        <v>409.97</v>
      </c>
      <c r="E4062" s="148">
        <v>295.67</v>
      </c>
    </row>
    <row r="4063" spans="2:5" ht="22.7" customHeight="1" thickBot="1" x14ac:dyDescent="0.25">
      <c r="B4063" s="210">
        <v>44921</v>
      </c>
      <c r="C4063" s="148">
        <v>265.48</v>
      </c>
      <c r="D4063" s="148">
        <v>410.57</v>
      </c>
      <c r="E4063" s="148">
        <v>296.11</v>
      </c>
    </row>
    <row r="4064" spans="2:5" ht="22.7" customHeight="1" thickBot="1" x14ac:dyDescent="0.25">
      <c r="B4064" s="210">
        <v>44922</v>
      </c>
      <c r="C4064" s="148">
        <v>263.49</v>
      </c>
      <c r="D4064" s="148">
        <v>407.49</v>
      </c>
      <c r="E4064" s="148">
        <v>293.89</v>
      </c>
    </row>
    <row r="4065" spans="2:5" ht="22.7" customHeight="1" thickBot="1" x14ac:dyDescent="0.25">
      <c r="B4065" s="210">
        <v>44923</v>
      </c>
      <c r="C4065" s="148">
        <v>264.92</v>
      </c>
      <c r="D4065" s="148">
        <v>409.7</v>
      </c>
      <c r="E4065" s="148">
        <v>295.43</v>
      </c>
    </row>
    <row r="4066" spans="2:5" ht="22.7" customHeight="1" thickBot="1" x14ac:dyDescent="0.25">
      <c r="B4066" s="210">
        <v>44924</v>
      </c>
      <c r="C4066" s="148">
        <v>265.2</v>
      </c>
      <c r="D4066" s="148">
        <v>410.14</v>
      </c>
      <c r="E4066" s="148">
        <v>295.75</v>
      </c>
    </row>
    <row r="4067" spans="2:5" ht="22.7" customHeight="1" thickBot="1" x14ac:dyDescent="0.25">
      <c r="B4067" s="210">
        <v>44925</v>
      </c>
      <c r="C4067" s="148">
        <v>266.61</v>
      </c>
      <c r="D4067" s="148">
        <v>412.53</v>
      </c>
      <c r="E4067" s="148">
        <v>297.47000000000003</v>
      </c>
    </row>
    <row r="4068" spans="2:5" ht="22.7" customHeight="1" thickBot="1" x14ac:dyDescent="0.25">
      <c r="B4068" s="210">
        <v>44930</v>
      </c>
      <c r="C4068" s="148">
        <v>266.73</v>
      </c>
      <c r="D4068" s="148">
        <v>412.71</v>
      </c>
      <c r="E4068" s="148">
        <v>297.60000000000002</v>
      </c>
    </row>
    <row r="4069" spans="2:5" ht="22.7" customHeight="1" thickBot="1" x14ac:dyDescent="0.25">
      <c r="B4069" s="210">
        <v>44931</v>
      </c>
      <c r="C4069" s="148">
        <v>267.39</v>
      </c>
      <c r="D4069" s="148">
        <v>414.22</v>
      </c>
      <c r="E4069" s="148">
        <v>298.45</v>
      </c>
    </row>
    <row r="4070" spans="2:5" ht="22.7" customHeight="1" thickBot="1" x14ac:dyDescent="0.25">
      <c r="B4070" s="210">
        <v>44932</v>
      </c>
      <c r="C4070" s="148">
        <v>269.49</v>
      </c>
      <c r="D4070" s="148">
        <v>417.47</v>
      </c>
      <c r="E4070" s="148">
        <v>300.25</v>
      </c>
    </row>
    <row r="4071" spans="2:5" ht="22.7" customHeight="1" thickBot="1" x14ac:dyDescent="0.25">
      <c r="B4071" s="210">
        <v>44935</v>
      </c>
      <c r="C4071" s="148">
        <v>269.24</v>
      </c>
      <c r="D4071" s="148">
        <v>417.07</v>
      </c>
      <c r="E4071" s="148">
        <v>299.95999999999998</v>
      </c>
    </row>
    <row r="4072" spans="2:5" ht="22.7" customHeight="1" thickBot="1" x14ac:dyDescent="0.25">
      <c r="B4072" s="210">
        <v>44936</v>
      </c>
      <c r="C4072" s="148">
        <v>267.99</v>
      </c>
      <c r="D4072" s="148">
        <v>415.5</v>
      </c>
      <c r="E4072" s="148">
        <v>298.83</v>
      </c>
    </row>
    <row r="4073" spans="2:5" ht="22.7" customHeight="1" thickBot="1" x14ac:dyDescent="0.25">
      <c r="B4073" s="210">
        <v>44937</v>
      </c>
      <c r="C4073" s="148">
        <v>267.33</v>
      </c>
      <c r="D4073" s="148">
        <v>414.48</v>
      </c>
      <c r="E4073" s="148">
        <v>298.10000000000002</v>
      </c>
    </row>
    <row r="4074" spans="2:5" ht="22.7" customHeight="1" thickBot="1" x14ac:dyDescent="0.25">
      <c r="B4074" s="210">
        <v>44938</v>
      </c>
      <c r="C4074" s="148">
        <v>267.27999999999997</v>
      </c>
      <c r="D4074" s="148">
        <v>414.4</v>
      </c>
      <c r="E4074" s="148">
        <v>298.04000000000002</v>
      </c>
    </row>
    <row r="4075" spans="2:5" ht="22.7" customHeight="1" thickBot="1" x14ac:dyDescent="0.25">
      <c r="B4075" s="210">
        <v>44939</v>
      </c>
      <c r="C4075" s="148">
        <v>267.27999999999997</v>
      </c>
      <c r="D4075" s="148">
        <v>414.4</v>
      </c>
      <c r="E4075" s="148">
        <v>298.04000000000002</v>
      </c>
    </row>
    <row r="4076" spans="2:5" ht="22.7" customHeight="1" thickBot="1" x14ac:dyDescent="0.25">
      <c r="B4076" s="210">
        <v>44942</v>
      </c>
      <c r="C4076" s="148">
        <v>267.45</v>
      </c>
      <c r="D4076" s="148">
        <v>414.73</v>
      </c>
      <c r="E4076" s="148">
        <v>298.18</v>
      </c>
    </row>
    <row r="4077" spans="2:5" ht="22.7" customHeight="1" thickBot="1" x14ac:dyDescent="0.25">
      <c r="B4077" s="210">
        <v>44943</v>
      </c>
      <c r="C4077" s="148">
        <v>269.08999999999997</v>
      </c>
      <c r="D4077" s="148">
        <v>417.51</v>
      </c>
      <c r="E4077" s="148">
        <v>300.18</v>
      </c>
    </row>
    <row r="4078" spans="2:5" ht="22.7" customHeight="1" thickBot="1" x14ac:dyDescent="0.25">
      <c r="B4078" s="210">
        <v>44944</v>
      </c>
      <c r="C4078" s="148">
        <v>267.45999999999998</v>
      </c>
      <c r="D4078" s="148">
        <v>415.39</v>
      </c>
      <c r="E4078" s="148">
        <v>298.61</v>
      </c>
    </row>
    <row r="4079" spans="2:5" ht="22.7" customHeight="1" thickBot="1" x14ac:dyDescent="0.25">
      <c r="B4079" s="210">
        <v>44945</v>
      </c>
      <c r="C4079" s="148">
        <v>265.5</v>
      </c>
      <c r="D4079" s="148">
        <v>412.34</v>
      </c>
      <c r="E4079" s="148">
        <v>295.94</v>
      </c>
    </row>
    <row r="4080" spans="2:5" ht="22.7" customHeight="1" thickBot="1" x14ac:dyDescent="0.25">
      <c r="B4080" s="210">
        <v>44946</v>
      </c>
      <c r="C4080" s="148">
        <v>264.25</v>
      </c>
      <c r="D4080" s="148">
        <v>410.4</v>
      </c>
      <c r="E4080" s="148">
        <v>293.83</v>
      </c>
    </row>
    <row r="4081" spans="2:5" ht="22.7" customHeight="1" thickBot="1" x14ac:dyDescent="0.25">
      <c r="B4081" s="210">
        <v>44949</v>
      </c>
      <c r="C4081" s="148">
        <v>264.27</v>
      </c>
      <c r="D4081" s="148">
        <v>410.43</v>
      </c>
      <c r="E4081" s="148">
        <v>293.56</v>
      </c>
    </row>
    <row r="4082" spans="2:5" ht="22.7" customHeight="1" thickBot="1" x14ac:dyDescent="0.25">
      <c r="B4082" s="210">
        <v>44950</v>
      </c>
      <c r="C4082" s="148">
        <v>262.69</v>
      </c>
      <c r="D4082" s="148">
        <v>407.98</v>
      </c>
      <c r="E4082" s="148">
        <v>291.39</v>
      </c>
    </row>
    <row r="4083" spans="2:5" ht="22.7" customHeight="1" thickBot="1" x14ac:dyDescent="0.25">
      <c r="B4083" s="210">
        <v>44951</v>
      </c>
      <c r="C4083" s="148">
        <v>262.42</v>
      </c>
      <c r="D4083" s="148">
        <v>407.56</v>
      </c>
      <c r="E4083" s="148">
        <v>290.66000000000003</v>
      </c>
    </row>
    <row r="4084" spans="2:5" ht="22.7" customHeight="1" thickBot="1" x14ac:dyDescent="0.25">
      <c r="B4084" s="210">
        <v>44952</v>
      </c>
      <c r="C4084" s="148">
        <v>262.94</v>
      </c>
      <c r="D4084" s="148">
        <v>408.36</v>
      </c>
      <c r="E4084" s="148">
        <v>291.24</v>
      </c>
    </row>
    <row r="4085" spans="2:5" ht="22.7" customHeight="1" thickBot="1" x14ac:dyDescent="0.25">
      <c r="B4085" s="210">
        <v>44956</v>
      </c>
      <c r="C4085" s="148">
        <v>264.39999999999998</v>
      </c>
      <c r="D4085" s="148">
        <v>410.63</v>
      </c>
      <c r="E4085" s="148">
        <v>291.97000000000003</v>
      </c>
    </row>
    <row r="4086" spans="2:5" ht="22.7" customHeight="1" thickBot="1" x14ac:dyDescent="0.25">
      <c r="B4086" s="210">
        <v>44957</v>
      </c>
      <c r="C4086" s="148">
        <v>264.63</v>
      </c>
      <c r="D4086" s="148">
        <v>410.99</v>
      </c>
      <c r="E4086" s="148">
        <v>291.89999999999998</v>
      </c>
    </row>
    <row r="4087" spans="2:5" ht="22.7" customHeight="1" thickBot="1" x14ac:dyDescent="0.25">
      <c r="B4087" s="210">
        <v>44959</v>
      </c>
      <c r="C4087" s="148">
        <v>267.16000000000003</v>
      </c>
      <c r="D4087" s="148">
        <v>414.93</v>
      </c>
      <c r="E4087" s="148">
        <v>293.70999999999998</v>
      </c>
    </row>
    <row r="4088" spans="2:5" ht="22.7" customHeight="1" thickBot="1" x14ac:dyDescent="0.25">
      <c r="B4088" s="210">
        <v>44960</v>
      </c>
      <c r="C4088" s="148">
        <v>267.52999999999997</v>
      </c>
      <c r="D4088" s="148">
        <v>415.5</v>
      </c>
      <c r="E4088" s="148">
        <v>293.5</v>
      </c>
    </row>
    <row r="4089" spans="2:5" ht="22.7" customHeight="1" thickBot="1" x14ac:dyDescent="0.25">
      <c r="B4089" s="210">
        <v>44963</v>
      </c>
      <c r="C4089" s="148">
        <v>266.56</v>
      </c>
      <c r="D4089" s="148">
        <v>413.99</v>
      </c>
      <c r="E4089" s="148">
        <v>291.27999999999997</v>
      </c>
    </row>
    <row r="4090" spans="2:5" ht="22.7" customHeight="1" thickBot="1" x14ac:dyDescent="0.25">
      <c r="B4090" s="210">
        <v>44964</v>
      </c>
      <c r="C4090" s="148">
        <v>266.85000000000002</v>
      </c>
      <c r="D4090" s="148">
        <v>414.44</v>
      </c>
      <c r="E4090" s="148">
        <v>290.08</v>
      </c>
    </row>
    <row r="4091" spans="2:5" ht="22.7" customHeight="1" thickBot="1" x14ac:dyDescent="0.25">
      <c r="B4091" s="210">
        <v>44965</v>
      </c>
      <c r="C4091" s="148">
        <v>266.83999999999997</v>
      </c>
      <c r="D4091" s="148">
        <v>414.44</v>
      </c>
      <c r="E4091" s="148">
        <v>289.85000000000002</v>
      </c>
    </row>
    <row r="4092" spans="2:5" ht="22.7" customHeight="1" thickBot="1" x14ac:dyDescent="0.25">
      <c r="B4092" s="210">
        <v>44966</v>
      </c>
      <c r="C4092" s="148">
        <v>265.54000000000002</v>
      </c>
      <c r="D4092" s="148">
        <v>412.41</v>
      </c>
      <c r="E4092" s="148">
        <v>288.20999999999998</v>
      </c>
    </row>
    <row r="4093" spans="2:5" ht="22.7" customHeight="1" thickBot="1" x14ac:dyDescent="0.25">
      <c r="B4093" s="210">
        <v>44967</v>
      </c>
      <c r="C4093" s="148">
        <v>265.07</v>
      </c>
      <c r="D4093" s="148">
        <v>411.68</v>
      </c>
      <c r="E4093" s="148">
        <v>287.56</v>
      </c>
    </row>
    <row r="4094" spans="2:5" ht="22.7" customHeight="1" thickBot="1" x14ac:dyDescent="0.25">
      <c r="B4094" s="210">
        <v>44970</v>
      </c>
      <c r="C4094" s="148">
        <v>263.61</v>
      </c>
      <c r="D4094" s="148">
        <v>409.41</v>
      </c>
      <c r="E4094" s="148">
        <v>284.63</v>
      </c>
    </row>
    <row r="4095" spans="2:5" ht="22.7" customHeight="1" thickBot="1" x14ac:dyDescent="0.25">
      <c r="B4095" s="210">
        <v>44971</v>
      </c>
      <c r="C4095" s="148">
        <v>263.70999999999998</v>
      </c>
      <c r="D4095" s="148">
        <v>409.57</v>
      </c>
      <c r="E4095" s="148">
        <v>283.74</v>
      </c>
    </row>
    <row r="4096" spans="2:5" ht="22.7" customHeight="1" thickBot="1" x14ac:dyDescent="0.25">
      <c r="B4096" s="210">
        <v>44972</v>
      </c>
      <c r="C4096" s="148">
        <v>263.47000000000003</v>
      </c>
      <c r="D4096" s="148">
        <v>409.2</v>
      </c>
      <c r="E4096" s="148">
        <v>283.39</v>
      </c>
    </row>
    <row r="4097" spans="2:5" ht="22.7" customHeight="1" thickBot="1" x14ac:dyDescent="0.25">
      <c r="B4097" s="210">
        <v>44973</v>
      </c>
      <c r="C4097" s="148">
        <v>263.31</v>
      </c>
      <c r="D4097" s="148">
        <v>408.95</v>
      </c>
      <c r="E4097" s="148">
        <v>282.48</v>
      </c>
    </row>
    <row r="4098" spans="2:5" ht="22.7" customHeight="1" thickBot="1" x14ac:dyDescent="0.25">
      <c r="B4098" s="210">
        <v>44974</v>
      </c>
      <c r="C4098" s="148">
        <v>265.62</v>
      </c>
      <c r="D4098" s="148">
        <v>412.54</v>
      </c>
      <c r="E4098" s="148">
        <v>284.95</v>
      </c>
    </row>
    <row r="4099" spans="2:5" ht="22.7" customHeight="1" thickBot="1" x14ac:dyDescent="0.25">
      <c r="B4099" s="210">
        <v>44978</v>
      </c>
      <c r="C4099" s="148">
        <v>265.2</v>
      </c>
      <c r="D4099" s="148">
        <v>411.89</v>
      </c>
      <c r="E4099" s="148">
        <v>283.33</v>
      </c>
    </row>
    <row r="4100" spans="2:5" ht="22.7" customHeight="1" thickBot="1" x14ac:dyDescent="0.25">
      <c r="B4100" s="210">
        <v>44979</v>
      </c>
      <c r="C4100" s="148">
        <v>264</v>
      </c>
      <c r="D4100" s="148">
        <v>410.63</v>
      </c>
      <c r="E4100" s="148">
        <v>282.45999999999998</v>
      </c>
    </row>
    <row r="4101" spans="2:5" ht="22.7" customHeight="1" thickBot="1" x14ac:dyDescent="0.25">
      <c r="B4101" s="210">
        <v>44980</v>
      </c>
      <c r="C4101" s="148">
        <v>264</v>
      </c>
      <c r="D4101" s="148">
        <v>410.63</v>
      </c>
      <c r="E4101" s="148">
        <v>282.45999999999998</v>
      </c>
    </row>
    <row r="4102" spans="2:5" ht="22.7" customHeight="1" thickBot="1" x14ac:dyDescent="0.25">
      <c r="B4102" s="210">
        <v>44981</v>
      </c>
      <c r="C4102" s="148">
        <v>262.22000000000003</v>
      </c>
      <c r="D4102" s="148">
        <v>407.87</v>
      </c>
      <c r="E4102" s="148">
        <v>279.56</v>
      </c>
    </row>
    <row r="4103" spans="2:5" ht="22.7" customHeight="1" thickBot="1" x14ac:dyDescent="0.25">
      <c r="B4103" s="210">
        <v>44984</v>
      </c>
      <c r="C4103" s="148">
        <v>261.7</v>
      </c>
      <c r="D4103" s="148">
        <v>407.05</v>
      </c>
      <c r="E4103" s="148">
        <v>278.7</v>
      </c>
    </row>
    <row r="4104" spans="2:5" ht="22.7" customHeight="1" thickBot="1" x14ac:dyDescent="0.25">
      <c r="B4104" s="210">
        <v>44985</v>
      </c>
      <c r="C4104" s="148">
        <v>261.89</v>
      </c>
      <c r="D4104" s="148">
        <v>407.35</v>
      </c>
      <c r="E4104" s="148">
        <v>278.19</v>
      </c>
    </row>
    <row r="4105" spans="2:5" ht="22.7" customHeight="1" thickBot="1" x14ac:dyDescent="0.25">
      <c r="B4105" s="210">
        <v>44986</v>
      </c>
      <c r="C4105" s="148">
        <v>261.3</v>
      </c>
      <c r="D4105" s="148">
        <v>406.43</v>
      </c>
      <c r="E4105" s="148">
        <v>277.22000000000003</v>
      </c>
    </row>
    <row r="4106" spans="2:5" ht="22.7" customHeight="1" thickBot="1" x14ac:dyDescent="0.25">
      <c r="B4106" s="210">
        <v>44987</v>
      </c>
      <c r="C4106" s="148">
        <v>267.05</v>
      </c>
      <c r="D4106" s="148">
        <v>415.41</v>
      </c>
      <c r="E4106" s="148">
        <v>282.82</v>
      </c>
    </row>
    <row r="4107" spans="2:5" ht="22.7" customHeight="1" thickBot="1" x14ac:dyDescent="0.25">
      <c r="B4107" s="210">
        <v>44988</v>
      </c>
      <c r="C4107" s="148">
        <v>267.2</v>
      </c>
      <c r="D4107" s="148">
        <v>415.64</v>
      </c>
      <c r="E4107" s="148">
        <v>282.54000000000002</v>
      </c>
    </row>
    <row r="4108" spans="2:5" ht="22.7" customHeight="1" thickBot="1" x14ac:dyDescent="0.25">
      <c r="B4108" s="210">
        <v>44991</v>
      </c>
      <c r="C4108" s="148">
        <v>266.36</v>
      </c>
      <c r="D4108" s="148">
        <v>414.32</v>
      </c>
      <c r="E4108" s="148">
        <v>281.64999999999998</v>
      </c>
    </row>
    <row r="4109" spans="2:5" ht="22.7" customHeight="1" thickBot="1" x14ac:dyDescent="0.25">
      <c r="B4109" s="210">
        <v>44992</v>
      </c>
      <c r="C4109" s="148">
        <v>267.14</v>
      </c>
      <c r="D4109" s="148">
        <v>415.54</v>
      </c>
      <c r="E4109" s="148">
        <v>282.48</v>
      </c>
    </row>
    <row r="4110" spans="2:5" ht="22.7" customHeight="1" thickBot="1" x14ac:dyDescent="0.25">
      <c r="B4110" s="210">
        <v>44993</v>
      </c>
      <c r="C4110" s="148">
        <v>262.17</v>
      </c>
      <c r="D4110" s="148">
        <v>407.82</v>
      </c>
      <c r="E4110" s="148">
        <v>275.02</v>
      </c>
    </row>
    <row r="4111" spans="2:5" ht="22.7" customHeight="1" thickBot="1" x14ac:dyDescent="0.25">
      <c r="B4111" s="210">
        <v>44994</v>
      </c>
      <c r="C4111" s="148">
        <v>262.01</v>
      </c>
      <c r="D4111" s="148">
        <v>407.57</v>
      </c>
      <c r="E4111" s="148">
        <v>274.85000000000002</v>
      </c>
    </row>
    <row r="4112" spans="2:5" ht="22.7" customHeight="1" thickBot="1" x14ac:dyDescent="0.25">
      <c r="B4112" s="210">
        <v>44995</v>
      </c>
      <c r="C4112" s="148">
        <v>260.77</v>
      </c>
      <c r="D4112" s="148">
        <v>405.63</v>
      </c>
      <c r="E4112" s="148">
        <v>273.51</v>
      </c>
    </row>
    <row r="4113" spans="2:5" ht="22.7" customHeight="1" thickBot="1" x14ac:dyDescent="0.25">
      <c r="B4113" s="210">
        <v>44998</v>
      </c>
      <c r="C4113" s="148">
        <v>260.38</v>
      </c>
      <c r="D4113" s="148">
        <v>405.03</v>
      </c>
      <c r="E4113" s="148">
        <v>272.94</v>
      </c>
    </row>
    <row r="4114" spans="2:5" ht="22.7" customHeight="1" thickBot="1" x14ac:dyDescent="0.25">
      <c r="B4114" s="210">
        <v>44999</v>
      </c>
      <c r="C4114" s="148">
        <v>260.24</v>
      </c>
      <c r="D4114" s="148">
        <v>404.82</v>
      </c>
      <c r="E4114" s="148">
        <v>272.79000000000002</v>
      </c>
    </row>
    <row r="4115" spans="2:5" ht="22.7" customHeight="1" thickBot="1" x14ac:dyDescent="0.25">
      <c r="B4115" s="210">
        <v>45000</v>
      </c>
      <c r="C4115" s="148">
        <v>260.10000000000002</v>
      </c>
      <c r="D4115" s="148">
        <v>404.6</v>
      </c>
      <c r="E4115" s="148">
        <v>272.64</v>
      </c>
    </row>
    <row r="4116" spans="2:5" ht="22.7" customHeight="1" thickBot="1" x14ac:dyDescent="0.25">
      <c r="B4116" s="210">
        <v>45001</v>
      </c>
      <c r="C4116" s="148">
        <v>260.10000000000002</v>
      </c>
      <c r="D4116" s="148">
        <v>404.58</v>
      </c>
      <c r="E4116" s="148">
        <v>272.02999999999997</v>
      </c>
    </row>
    <row r="4117" spans="2:5" ht="22.7" customHeight="1" thickBot="1" x14ac:dyDescent="0.25">
      <c r="B4117" s="210">
        <v>45002</v>
      </c>
      <c r="C4117" s="148">
        <v>260.42</v>
      </c>
      <c r="D4117" s="148">
        <v>405.09</v>
      </c>
      <c r="E4117" s="148">
        <v>272.37</v>
      </c>
    </row>
    <row r="4118" spans="2:5" ht="22.7" customHeight="1" thickBot="1" x14ac:dyDescent="0.25">
      <c r="B4118" s="210">
        <v>45005</v>
      </c>
      <c r="C4118" s="148">
        <v>259.19</v>
      </c>
      <c r="D4118" s="148">
        <v>403.17</v>
      </c>
      <c r="E4118" s="148">
        <v>270.87</v>
      </c>
    </row>
    <row r="4119" spans="2:5" ht="22.7" customHeight="1" thickBot="1" x14ac:dyDescent="0.25">
      <c r="B4119" s="210">
        <v>45006</v>
      </c>
      <c r="C4119" s="148">
        <v>259.17</v>
      </c>
      <c r="D4119" s="148">
        <v>403.14</v>
      </c>
      <c r="E4119" s="148">
        <v>273.56</v>
      </c>
    </row>
    <row r="4120" spans="2:5" ht="22.7" customHeight="1" thickBot="1" x14ac:dyDescent="0.25">
      <c r="B4120" s="210">
        <v>45008</v>
      </c>
      <c r="C4120" s="148">
        <v>258.97000000000003</v>
      </c>
      <c r="D4120" s="148">
        <v>402.83</v>
      </c>
      <c r="E4120" s="148">
        <v>273.10000000000002</v>
      </c>
    </row>
    <row r="4121" spans="2:5" ht="22.7" customHeight="1" thickBot="1" x14ac:dyDescent="0.25">
      <c r="B4121" s="210">
        <v>45009</v>
      </c>
      <c r="C4121" s="148">
        <v>258.02999999999997</v>
      </c>
      <c r="D4121" s="148">
        <v>401.37</v>
      </c>
      <c r="E4121" s="148">
        <v>272.10000000000002</v>
      </c>
    </row>
    <row r="4122" spans="2:5" ht="22.7" customHeight="1" thickBot="1" x14ac:dyDescent="0.25">
      <c r="B4122" s="210">
        <v>45012</v>
      </c>
      <c r="C4122" s="148">
        <v>257.31</v>
      </c>
      <c r="D4122" s="148">
        <v>400.25</v>
      </c>
      <c r="E4122" s="148">
        <v>272.33999999999997</v>
      </c>
    </row>
    <row r="4123" spans="2:5" ht="22.7" customHeight="1" thickBot="1" x14ac:dyDescent="0.25">
      <c r="B4123" s="210">
        <v>45013</v>
      </c>
      <c r="C4123" s="148">
        <v>256.62</v>
      </c>
      <c r="D4123" s="148">
        <v>399.17</v>
      </c>
      <c r="E4123" s="148">
        <v>274.43</v>
      </c>
    </row>
    <row r="4124" spans="2:5" ht="22.7" customHeight="1" thickBot="1" x14ac:dyDescent="0.25">
      <c r="B4124" s="210">
        <v>45014</v>
      </c>
      <c r="C4124" s="148">
        <v>256.62</v>
      </c>
      <c r="D4124" s="148">
        <v>399.17</v>
      </c>
      <c r="E4124" s="148">
        <v>274.43</v>
      </c>
    </row>
    <row r="4125" spans="2:5" ht="22.7" customHeight="1" thickBot="1" x14ac:dyDescent="0.25">
      <c r="B4125" s="210">
        <v>45015</v>
      </c>
      <c r="C4125" s="148">
        <v>257.29000000000002</v>
      </c>
      <c r="D4125" s="148">
        <v>400.22</v>
      </c>
      <c r="E4125" s="148">
        <v>275.2</v>
      </c>
    </row>
    <row r="4126" spans="2:5" ht="22.7" customHeight="1" thickBot="1" x14ac:dyDescent="0.25">
      <c r="B4126" s="210">
        <v>45016</v>
      </c>
      <c r="C4126" s="148">
        <v>257.14</v>
      </c>
      <c r="D4126" s="148">
        <v>399.98</v>
      </c>
      <c r="E4126" s="148">
        <v>275.08</v>
      </c>
    </row>
    <row r="4127" spans="2:5" ht="22.7" customHeight="1" thickBot="1" x14ac:dyDescent="0.25">
      <c r="B4127" s="210">
        <v>45019</v>
      </c>
      <c r="C4127" s="148">
        <v>256.06</v>
      </c>
      <c r="D4127" s="148">
        <v>398.31</v>
      </c>
      <c r="E4127" s="148">
        <v>275.17</v>
      </c>
    </row>
    <row r="4128" spans="2:5" ht="22.7" customHeight="1" thickBot="1" x14ac:dyDescent="0.25">
      <c r="B4128" s="210">
        <v>45020</v>
      </c>
      <c r="C4128" s="148">
        <v>255.92</v>
      </c>
      <c r="D4128" s="148">
        <v>398.08</v>
      </c>
      <c r="E4128" s="148">
        <v>276.69</v>
      </c>
    </row>
    <row r="4129" spans="2:5" ht="22.7" customHeight="1" thickBot="1" x14ac:dyDescent="0.25">
      <c r="B4129" s="210">
        <v>45021</v>
      </c>
      <c r="C4129" s="148">
        <v>256.5</v>
      </c>
      <c r="D4129" s="148">
        <v>398.99</v>
      </c>
      <c r="E4129" s="148">
        <v>277.67</v>
      </c>
    </row>
    <row r="4130" spans="2:5" ht="22.7" customHeight="1" thickBot="1" x14ac:dyDescent="0.25">
      <c r="B4130" s="210">
        <v>45022</v>
      </c>
      <c r="C4130" s="148">
        <v>258.67</v>
      </c>
      <c r="D4130" s="148">
        <v>402.37</v>
      </c>
      <c r="E4130" s="148">
        <v>280.11</v>
      </c>
    </row>
    <row r="4131" spans="2:5" ht="22.7" customHeight="1" thickBot="1" x14ac:dyDescent="0.25">
      <c r="B4131" s="210">
        <v>45023</v>
      </c>
      <c r="C4131" s="148">
        <v>255.65</v>
      </c>
      <c r="D4131" s="148">
        <v>397.66</v>
      </c>
      <c r="E4131" s="148">
        <v>276.97000000000003</v>
      </c>
    </row>
    <row r="4132" spans="2:5" ht="22.7" customHeight="1" thickBot="1" x14ac:dyDescent="0.25">
      <c r="B4132" s="210">
        <v>45026</v>
      </c>
      <c r="C4132" s="148">
        <v>255.62</v>
      </c>
      <c r="D4132" s="148">
        <v>397.62</v>
      </c>
      <c r="E4132" s="148">
        <v>277.89</v>
      </c>
    </row>
    <row r="4133" spans="2:5" ht="22.7" customHeight="1" thickBot="1" x14ac:dyDescent="0.25">
      <c r="B4133" s="210">
        <v>45027</v>
      </c>
      <c r="C4133" s="148">
        <v>255.83</v>
      </c>
      <c r="D4133" s="148">
        <v>397.62</v>
      </c>
      <c r="E4133" s="148">
        <v>278.13</v>
      </c>
    </row>
    <row r="4134" spans="2:5" ht="22.7" customHeight="1" thickBot="1" x14ac:dyDescent="0.25">
      <c r="B4134" s="210">
        <v>45028</v>
      </c>
      <c r="C4134" s="148">
        <v>254.93</v>
      </c>
      <c r="D4134" s="148">
        <v>396.55</v>
      </c>
      <c r="E4134" s="148">
        <v>277.24</v>
      </c>
    </row>
    <row r="4135" spans="2:5" ht="22.7" customHeight="1" thickBot="1" x14ac:dyDescent="0.25">
      <c r="B4135" s="210">
        <v>45029</v>
      </c>
      <c r="C4135" s="148">
        <v>254.32</v>
      </c>
      <c r="D4135" s="148">
        <v>395.6</v>
      </c>
      <c r="E4135" s="148">
        <v>277.19</v>
      </c>
    </row>
    <row r="4136" spans="2:5" ht="22.7" customHeight="1" thickBot="1" x14ac:dyDescent="0.25">
      <c r="B4136" s="210">
        <v>45030</v>
      </c>
      <c r="C4136" s="148">
        <v>253.14</v>
      </c>
      <c r="D4136" s="148">
        <v>393.77</v>
      </c>
      <c r="E4136" s="148">
        <v>276.74</v>
      </c>
    </row>
    <row r="4137" spans="2:5" ht="22.7" customHeight="1" thickBot="1" x14ac:dyDescent="0.25">
      <c r="B4137" s="210">
        <v>45033</v>
      </c>
      <c r="C4137" s="148">
        <v>252.58</v>
      </c>
      <c r="D4137" s="148">
        <v>392.9</v>
      </c>
      <c r="E4137" s="148">
        <v>275.89999999999998</v>
      </c>
    </row>
    <row r="4138" spans="2:5" ht="22.7" customHeight="1" thickBot="1" x14ac:dyDescent="0.25">
      <c r="B4138" s="210">
        <v>45034</v>
      </c>
      <c r="C4138" s="148">
        <v>252.87</v>
      </c>
      <c r="D4138" s="148">
        <v>393.73</v>
      </c>
      <c r="E4138" s="148">
        <v>276.49</v>
      </c>
    </row>
    <row r="4139" spans="2:5" ht="22.7" customHeight="1" thickBot="1" x14ac:dyDescent="0.25">
      <c r="B4139" s="210">
        <v>45035</v>
      </c>
      <c r="C4139" s="148">
        <v>253.14</v>
      </c>
      <c r="D4139" s="148">
        <v>394.14</v>
      </c>
      <c r="E4139" s="148">
        <v>276.60000000000002</v>
      </c>
    </row>
    <row r="4140" spans="2:5" ht="22.7" customHeight="1" thickBot="1" x14ac:dyDescent="0.25">
      <c r="B4140" s="210">
        <v>45036</v>
      </c>
      <c r="C4140" s="148">
        <v>251.62</v>
      </c>
      <c r="D4140" s="148">
        <v>391.78</v>
      </c>
      <c r="E4140" s="148">
        <v>275.13</v>
      </c>
    </row>
    <row r="4141" spans="2:5" ht="22.7" customHeight="1" thickBot="1" x14ac:dyDescent="0.25">
      <c r="B4141" s="210">
        <v>45037</v>
      </c>
      <c r="C4141" s="148">
        <v>251.78</v>
      </c>
      <c r="D4141" s="148">
        <v>392.02</v>
      </c>
      <c r="E4141" s="148">
        <v>275.29000000000002</v>
      </c>
    </row>
    <row r="4142" spans="2:5" ht="22.7" customHeight="1" thickBot="1" x14ac:dyDescent="0.25">
      <c r="B4142" s="210">
        <v>45040</v>
      </c>
      <c r="C4142" s="148">
        <v>251.53</v>
      </c>
      <c r="D4142" s="148">
        <v>391.64</v>
      </c>
      <c r="E4142" s="148">
        <v>275.04000000000002</v>
      </c>
    </row>
    <row r="4143" spans="2:5" ht="22.7" customHeight="1" thickBot="1" x14ac:dyDescent="0.25">
      <c r="B4143" s="210">
        <v>45041</v>
      </c>
      <c r="C4143" s="148">
        <v>252.76</v>
      </c>
      <c r="D4143" s="148">
        <v>393.54</v>
      </c>
      <c r="E4143" s="148">
        <v>277.17</v>
      </c>
    </row>
    <row r="4144" spans="2:5" ht="22.7" customHeight="1" thickBot="1" x14ac:dyDescent="0.25">
      <c r="B4144" s="210">
        <v>45042</v>
      </c>
      <c r="C4144" s="148">
        <v>252.87</v>
      </c>
      <c r="D4144" s="148">
        <v>393.72</v>
      </c>
      <c r="E4144" s="148">
        <v>277.29000000000002</v>
      </c>
    </row>
    <row r="4145" spans="2:5" ht="22.7" customHeight="1" thickBot="1" x14ac:dyDescent="0.25">
      <c r="B4145" s="210">
        <v>45043</v>
      </c>
      <c r="C4145" s="148">
        <v>253.43</v>
      </c>
      <c r="D4145" s="148">
        <v>394.6</v>
      </c>
      <c r="E4145" s="148">
        <v>278</v>
      </c>
    </row>
    <row r="4146" spans="2:5" ht="22.7" customHeight="1" thickBot="1" x14ac:dyDescent="0.25">
      <c r="B4146" s="210">
        <v>45044</v>
      </c>
      <c r="C4146" s="148">
        <v>252.71</v>
      </c>
      <c r="D4146" s="148">
        <v>393.48</v>
      </c>
      <c r="E4146" s="148">
        <v>277.20999999999998</v>
      </c>
    </row>
    <row r="4147" spans="2:5" ht="22.7" customHeight="1" thickBot="1" x14ac:dyDescent="0.25">
      <c r="B4147" s="210">
        <v>45048</v>
      </c>
      <c r="C4147" s="148">
        <v>251.36</v>
      </c>
      <c r="D4147" s="148">
        <v>391.38</v>
      </c>
      <c r="E4147" s="148">
        <v>275.47000000000003</v>
      </c>
    </row>
    <row r="4148" spans="2:5" ht="22.7" customHeight="1" thickBot="1" x14ac:dyDescent="0.25">
      <c r="B4148" s="210">
        <v>45049</v>
      </c>
      <c r="C4148" s="148">
        <v>250.96</v>
      </c>
      <c r="D4148" s="148">
        <v>390.75</v>
      </c>
      <c r="E4148" s="148">
        <v>274.85000000000002</v>
      </c>
    </row>
    <row r="4149" spans="2:5" ht="22.7" customHeight="1" thickBot="1" x14ac:dyDescent="0.25">
      <c r="B4149" s="210">
        <v>45050</v>
      </c>
      <c r="C4149" s="148">
        <v>250.73</v>
      </c>
      <c r="D4149" s="148">
        <v>390.4</v>
      </c>
      <c r="E4149" s="148">
        <v>274.82</v>
      </c>
    </row>
    <row r="4150" spans="2:5" ht="22.7" customHeight="1" thickBot="1" x14ac:dyDescent="0.25">
      <c r="B4150" s="210">
        <v>45051</v>
      </c>
      <c r="C4150" s="148">
        <v>251.49</v>
      </c>
      <c r="D4150" s="148">
        <v>391.58</v>
      </c>
      <c r="E4150" s="148">
        <v>273.67</v>
      </c>
    </row>
    <row r="4151" spans="2:5" ht="22.7" customHeight="1" thickBot="1" x14ac:dyDescent="0.25">
      <c r="B4151" s="210">
        <v>45054</v>
      </c>
      <c r="C4151" s="148">
        <v>251.85</v>
      </c>
      <c r="D4151" s="148">
        <v>392.14</v>
      </c>
      <c r="E4151" s="148">
        <v>274.08</v>
      </c>
    </row>
    <row r="4152" spans="2:5" ht="22.7" customHeight="1" thickBot="1" x14ac:dyDescent="0.25">
      <c r="B4152" s="210">
        <v>45055</v>
      </c>
      <c r="C4152" s="148">
        <v>251.47</v>
      </c>
      <c r="D4152" s="148">
        <v>391.54</v>
      </c>
      <c r="E4152" s="148">
        <v>273.39</v>
      </c>
    </row>
    <row r="4153" spans="2:5" ht="22.7" customHeight="1" thickBot="1" x14ac:dyDescent="0.25">
      <c r="B4153" s="210">
        <v>45056</v>
      </c>
      <c r="C4153" s="148">
        <v>251.58</v>
      </c>
      <c r="D4153" s="148">
        <v>391.72</v>
      </c>
      <c r="E4153" s="148">
        <v>273.52</v>
      </c>
    </row>
    <row r="4154" spans="2:5" ht="22.7" customHeight="1" thickBot="1" x14ac:dyDescent="0.25">
      <c r="B4154" s="210">
        <v>45057</v>
      </c>
      <c r="C4154" s="148">
        <v>251.84</v>
      </c>
      <c r="D4154" s="148">
        <v>392.11</v>
      </c>
      <c r="E4154" s="148">
        <v>273.77999999999997</v>
      </c>
    </row>
    <row r="4155" spans="2:5" ht="22.7" customHeight="1" thickBot="1" x14ac:dyDescent="0.25">
      <c r="B4155" s="210">
        <v>45058</v>
      </c>
      <c r="C4155" s="148">
        <v>251.43</v>
      </c>
      <c r="D4155" s="148">
        <v>391.48</v>
      </c>
      <c r="E4155" s="148">
        <v>272.97000000000003</v>
      </c>
    </row>
    <row r="4156" spans="2:5" ht="22.7" customHeight="1" thickBot="1" x14ac:dyDescent="0.25">
      <c r="B4156" s="210">
        <v>45061</v>
      </c>
      <c r="C4156" s="148">
        <v>251.4</v>
      </c>
      <c r="D4156" s="148">
        <v>391.43</v>
      </c>
      <c r="E4156" s="148">
        <v>272.93</v>
      </c>
    </row>
    <row r="4157" spans="2:5" ht="22.7" customHeight="1" thickBot="1" x14ac:dyDescent="0.25">
      <c r="B4157" s="210">
        <v>45062</v>
      </c>
      <c r="C4157" s="148">
        <v>250.39</v>
      </c>
      <c r="D4157" s="148">
        <v>389.87</v>
      </c>
      <c r="E4157" s="148">
        <v>271.49</v>
      </c>
    </row>
    <row r="4158" spans="2:5" ht="22.7" customHeight="1" thickBot="1" x14ac:dyDescent="0.25">
      <c r="B4158" s="210">
        <v>45063</v>
      </c>
      <c r="C4158" s="148">
        <v>250.8</v>
      </c>
      <c r="D4158" s="148">
        <v>390.51</v>
      </c>
      <c r="E4158" s="148">
        <v>271.99</v>
      </c>
    </row>
    <row r="4159" spans="2:5" ht="22.7" customHeight="1" thickBot="1" x14ac:dyDescent="0.25">
      <c r="B4159" s="210">
        <v>45064</v>
      </c>
      <c r="C4159" s="148">
        <v>252.6</v>
      </c>
      <c r="D4159" s="148">
        <v>393.34</v>
      </c>
      <c r="E4159" s="148">
        <v>273.89999999999998</v>
      </c>
    </row>
    <row r="4160" spans="2:5" ht="22.7" customHeight="1" thickBot="1" x14ac:dyDescent="0.25">
      <c r="B4160" s="210">
        <v>45065</v>
      </c>
      <c r="C4160" s="148">
        <v>253.78</v>
      </c>
      <c r="D4160" s="148">
        <v>395.71</v>
      </c>
      <c r="E4160" s="148">
        <v>275.31</v>
      </c>
    </row>
    <row r="4161" spans="2:5" ht="22.7" customHeight="1" thickBot="1" x14ac:dyDescent="0.25">
      <c r="B4161" s="210">
        <v>45068</v>
      </c>
      <c r="C4161" s="148">
        <v>253.05</v>
      </c>
      <c r="D4161" s="148">
        <v>394.57</v>
      </c>
      <c r="E4161" s="148">
        <v>274.06</v>
      </c>
    </row>
    <row r="4162" spans="2:5" ht="22.7" customHeight="1" thickBot="1" x14ac:dyDescent="0.25">
      <c r="B4162" s="210">
        <v>45069</v>
      </c>
      <c r="C4162" s="148">
        <v>252.31</v>
      </c>
      <c r="D4162" s="148">
        <v>393.42</v>
      </c>
      <c r="E4162" s="148">
        <v>273.62</v>
      </c>
    </row>
    <row r="4163" spans="2:5" ht="22.7" customHeight="1" thickBot="1" x14ac:dyDescent="0.25">
      <c r="B4163" s="210">
        <v>45070</v>
      </c>
      <c r="C4163" s="148">
        <v>252.39</v>
      </c>
      <c r="D4163" s="148">
        <v>393.54</v>
      </c>
      <c r="E4163" s="148">
        <v>273.38</v>
      </c>
    </row>
    <row r="4164" spans="2:5" ht="22.7" customHeight="1" thickBot="1" x14ac:dyDescent="0.25">
      <c r="B4164" s="210">
        <v>45071</v>
      </c>
      <c r="C4164" s="148">
        <v>252.49</v>
      </c>
      <c r="D4164" s="148">
        <v>393.84</v>
      </c>
      <c r="E4164" s="148">
        <v>273.58999999999997</v>
      </c>
    </row>
    <row r="4165" spans="2:5" ht="22.7" customHeight="1" thickBot="1" x14ac:dyDescent="0.25">
      <c r="B4165" s="210">
        <v>45072</v>
      </c>
      <c r="C4165" s="148">
        <v>252.1</v>
      </c>
      <c r="D4165" s="148">
        <v>393.22</v>
      </c>
      <c r="E4165" s="148">
        <v>272.89999999999998</v>
      </c>
    </row>
    <row r="4166" spans="2:5" ht="22.7" customHeight="1" thickBot="1" x14ac:dyDescent="0.25">
      <c r="B4166" s="210">
        <v>45075</v>
      </c>
      <c r="C4166" s="148">
        <v>252.53</v>
      </c>
      <c r="D4166" s="148">
        <v>394.35</v>
      </c>
      <c r="E4166" s="148">
        <v>273.69</v>
      </c>
    </row>
    <row r="4167" spans="2:5" ht="22.7" customHeight="1" thickBot="1" x14ac:dyDescent="0.25">
      <c r="B4167" s="210">
        <v>45076</v>
      </c>
      <c r="C4167" s="148">
        <v>252.08</v>
      </c>
      <c r="D4167" s="148">
        <v>393.65</v>
      </c>
      <c r="E4167" s="148">
        <v>273.04000000000002</v>
      </c>
    </row>
    <row r="4168" spans="2:5" ht="22.7" customHeight="1" thickBot="1" x14ac:dyDescent="0.25">
      <c r="B4168" s="210">
        <v>45077</v>
      </c>
      <c r="C4168" s="148">
        <v>251.52</v>
      </c>
      <c r="D4168" s="148">
        <v>392.77</v>
      </c>
      <c r="E4168" s="148">
        <v>272.43</v>
      </c>
    </row>
    <row r="4169" spans="2:5" ht="22.7" customHeight="1" thickBot="1" x14ac:dyDescent="0.25">
      <c r="B4169" s="210">
        <v>45078</v>
      </c>
      <c r="C4169" s="148">
        <v>255.11</v>
      </c>
      <c r="D4169" s="148">
        <v>398.37</v>
      </c>
      <c r="E4169" s="148">
        <v>276.06</v>
      </c>
    </row>
    <row r="4170" spans="2:5" ht="22.7" customHeight="1" thickBot="1" x14ac:dyDescent="0.25">
      <c r="B4170" s="210">
        <v>45079</v>
      </c>
      <c r="C4170" s="148">
        <v>252.85</v>
      </c>
      <c r="D4170" s="148">
        <v>394.85</v>
      </c>
      <c r="E4170" s="148">
        <v>274.23</v>
      </c>
    </row>
    <row r="4171" spans="2:5" ht="22.7" customHeight="1" thickBot="1" x14ac:dyDescent="0.25">
      <c r="B4171" s="210">
        <v>45082</v>
      </c>
      <c r="C4171" s="148">
        <v>250.25</v>
      </c>
      <c r="D4171" s="148">
        <v>390.8</v>
      </c>
      <c r="E4171" s="148">
        <v>271.12</v>
      </c>
    </row>
    <row r="4172" spans="2:5" ht="22.7" customHeight="1" thickBot="1" x14ac:dyDescent="0.25">
      <c r="B4172" s="210">
        <v>45083</v>
      </c>
      <c r="C4172" s="148">
        <v>249.73</v>
      </c>
      <c r="D4172" s="148">
        <v>389.99</v>
      </c>
      <c r="E4172" s="148">
        <v>270.54000000000002</v>
      </c>
    </row>
    <row r="4173" spans="2:5" ht="22.7" customHeight="1" thickBot="1" x14ac:dyDescent="0.25">
      <c r="B4173" s="210">
        <v>45084</v>
      </c>
      <c r="C4173" s="148">
        <v>249.71</v>
      </c>
      <c r="D4173" s="148">
        <v>389.94</v>
      </c>
      <c r="E4173" s="148">
        <v>270.51</v>
      </c>
    </row>
    <row r="4174" spans="2:5" ht="22.7" customHeight="1" thickBot="1" x14ac:dyDescent="0.25">
      <c r="B4174" s="210">
        <v>45085</v>
      </c>
      <c r="C4174" s="148">
        <v>249.81</v>
      </c>
      <c r="D4174" s="148">
        <v>390.11</v>
      </c>
      <c r="E4174" s="148">
        <v>252.41</v>
      </c>
    </row>
    <row r="4175" spans="2:5" ht="22.7" customHeight="1" thickBot="1" x14ac:dyDescent="0.25">
      <c r="B4175" s="210">
        <v>45086</v>
      </c>
      <c r="C4175" s="148">
        <v>249.52</v>
      </c>
      <c r="D4175" s="148">
        <v>389.65</v>
      </c>
      <c r="E4175" s="148">
        <v>270.66000000000003</v>
      </c>
    </row>
    <row r="4176" spans="2:5" ht="22.7" customHeight="1" thickBot="1" x14ac:dyDescent="0.25">
      <c r="B4176" s="210">
        <v>45089</v>
      </c>
      <c r="C4176" s="148">
        <v>249.18</v>
      </c>
      <c r="D4176" s="148">
        <v>389.12</v>
      </c>
      <c r="E4176" s="148">
        <v>270.29000000000002</v>
      </c>
    </row>
    <row r="4177" spans="2:5" ht="22.7" customHeight="1" thickBot="1" x14ac:dyDescent="0.25">
      <c r="B4177" s="210">
        <v>45090</v>
      </c>
      <c r="C4177" s="148">
        <v>248.34</v>
      </c>
      <c r="D4177" s="148">
        <v>387.8</v>
      </c>
      <c r="E4177" s="148">
        <v>269.26</v>
      </c>
    </row>
    <row r="4178" spans="2:5" ht="22.7" customHeight="1" thickBot="1" x14ac:dyDescent="0.25">
      <c r="B4178" s="210">
        <v>45091</v>
      </c>
      <c r="C4178" s="148">
        <v>248.43</v>
      </c>
      <c r="D4178" s="148">
        <v>388.04</v>
      </c>
      <c r="E4178" s="148">
        <v>269.42</v>
      </c>
    </row>
    <row r="4179" spans="2:5" ht="22.7" customHeight="1" thickBot="1" x14ac:dyDescent="0.25">
      <c r="B4179" s="210">
        <v>45092</v>
      </c>
      <c r="C4179" s="148">
        <v>248.39</v>
      </c>
      <c r="D4179" s="148">
        <v>387.97</v>
      </c>
      <c r="E4179" s="148">
        <v>269.47000000000003</v>
      </c>
    </row>
    <row r="4180" spans="2:5" ht="22.7" customHeight="1" thickBot="1" x14ac:dyDescent="0.25">
      <c r="B4180" s="210">
        <v>45093</v>
      </c>
      <c r="C4180" s="148">
        <v>248.25</v>
      </c>
      <c r="D4180" s="148">
        <v>387.76</v>
      </c>
      <c r="E4180" s="148">
        <v>270.05</v>
      </c>
    </row>
    <row r="4181" spans="2:5" ht="22.7" customHeight="1" thickBot="1" x14ac:dyDescent="0.25">
      <c r="B4181" s="210">
        <v>45096</v>
      </c>
      <c r="C4181" s="148">
        <v>248.19</v>
      </c>
      <c r="D4181" s="148">
        <v>387.67</v>
      </c>
      <c r="E4181" s="148">
        <v>269.98</v>
      </c>
    </row>
    <row r="4182" spans="2:5" ht="22.7" customHeight="1" thickBot="1" x14ac:dyDescent="0.25">
      <c r="B4182" s="210">
        <v>45097</v>
      </c>
      <c r="C4182" s="148">
        <v>249.09</v>
      </c>
      <c r="D4182" s="148">
        <v>389.07</v>
      </c>
      <c r="E4182" s="148">
        <v>270.79000000000002</v>
      </c>
    </row>
    <row r="4183" spans="2:5" ht="22.7" customHeight="1" thickBot="1" x14ac:dyDescent="0.25">
      <c r="B4183" s="210">
        <v>45098</v>
      </c>
      <c r="C4183" s="148">
        <v>249.41</v>
      </c>
      <c r="D4183" s="148">
        <v>389.56</v>
      </c>
      <c r="E4183" s="148">
        <v>271.13</v>
      </c>
    </row>
    <row r="4184" spans="2:5" ht="22.7" customHeight="1" thickBot="1" x14ac:dyDescent="0.25">
      <c r="B4184" s="210">
        <v>45099</v>
      </c>
      <c r="C4184" s="148">
        <v>250.77</v>
      </c>
      <c r="D4184" s="148">
        <v>391.69</v>
      </c>
      <c r="E4184" s="148">
        <v>273</v>
      </c>
    </row>
    <row r="4185" spans="2:5" ht="22.7" customHeight="1" thickBot="1" x14ac:dyDescent="0.25">
      <c r="B4185" s="210">
        <v>45100</v>
      </c>
      <c r="C4185" s="148">
        <v>250.04</v>
      </c>
      <c r="D4185" s="148">
        <v>390.56</v>
      </c>
      <c r="E4185" s="148">
        <v>271.91000000000003</v>
      </c>
    </row>
    <row r="4186" spans="2:5" ht="22.7" customHeight="1" thickBot="1" x14ac:dyDescent="0.25">
      <c r="B4186" s="210">
        <v>45103</v>
      </c>
      <c r="C4186" s="148">
        <v>249.5</v>
      </c>
      <c r="D4186" s="148">
        <v>389.71</v>
      </c>
      <c r="E4186" s="148">
        <v>271.14</v>
      </c>
    </row>
    <row r="4187" spans="2:5" ht="22.7" customHeight="1" thickBot="1" x14ac:dyDescent="0.25">
      <c r="B4187" s="210">
        <v>45104</v>
      </c>
      <c r="C4187" s="148">
        <v>249.72</v>
      </c>
      <c r="D4187" s="148">
        <v>390.04</v>
      </c>
      <c r="E4187" s="148">
        <v>271.44</v>
      </c>
    </row>
    <row r="4188" spans="2:5" ht="22.7" customHeight="1" thickBot="1" x14ac:dyDescent="0.25">
      <c r="B4188" s="210">
        <v>45105</v>
      </c>
      <c r="C4188" s="148">
        <v>250.06</v>
      </c>
      <c r="D4188" s="148">
        <v>390.58</v>
      </c>
      <c r="E4188" s="148">
        <v>271.89</v>
      </c>
    </row>
    <row r="4189" spans="2:5" ht="22.7" customHeight="1" thickBot="1" x14ac:dyDescent="0.25">
      <c r="B4189" s="210">
        <v>45106</v>
      </c>
      <c r="C4189" s="148">
        <v>250.12</v>
      </c>
      <c r="D4189" s="148">
        <v>390.98</v>
      </c>
      <c r="E4189" s="148">
        <v>272.17</v>
      </c>
    </row>
    <row r="4190" spans="2:5" ht="22.7" customHeight="1" thickBot="1" x14ac:dyDescent="0.25">
      <c r="B4190" s="210">
        <v>45107</v>
      </c>
      <c r="C4190" s="148">
        <v>252.67</v>
      </c>
      <c r="D4190" s="148">
        <v>395.56</v>
      </c>
      <c r="E4190" s="148">
        <v>274.91000000000003</v>
      </c>
    </row>
    <row r="4191" spans="2:5" ht="22.7" customHeight="1" thickBot="1" x14ac:dyDescent="0.25">
      <c r="B4191" s="210">
        <v>45110</v>
      </c>
      <c r="C4191" s="148">
        <v>252.46</v>
      </c>
      <c r="D4191" s="148">
        <v>395.25</v>
      </c>
      <c r="E4191" s="148">
        <v>274.77</v>
      </c>
    </row>
    <row r="4192" spans="2:5" ht="22.7" customHeight="1" thickBot="1" x14ac:dyDescent="0.25">
      <c r="B4192" s="210">
        <v>45111</v>
      </c>
      <c r="C4192" s="148">
        <v>252.79</v>
      </c>
      <c r="D4192" s="148">
        <v>397.34</v>
      </c>
      <c r="E4192" s="148">
        <v>276.22000000000003</v>
      </c>
    </row>
    <row r="4193" spans="2:5" ht="22.7" customHeight="1" thickBot="1" x14ac:dyDescent="0.25">
      <c r="B4193" s="210">
        <v>45112</v>
      </c>
      <c r="C4193" s="148">
        <v>252.86</v>
      </c>
      <c r="D4193" s="148">
        <v>397.45</v>
      </c>
      <c r="E4193" s="148">
        <v>276.06</v>
      </c>
    </row>
    <row r="4194" spans="2:5" ht="22.7" customHeight="1" thickBot="1" x14ac:dyDescent="0.25">
      <c r="B4194" s="210">
        <v>45113</v>
      </c>
      <c r="C4194" s="148">
        <v>252.44</v>
      </c>
      <c r="D4194" s="148">
        <v>397.96</v>
      </c>
      <c r="E4194" s="148">
        <v>276.41000000000003</v>
      </c>
    </row>
    <row r="4195" spans="2:5" ht="22.7" customHeight="1" thickBot="1" x14ac:dyDescent="0.25">
      <c r="B4195" s="210">
        <v>45114</v>
      </c>
      <c r="C4195" s="148">
        <v>251.54</v>
      </c>
      <c r="D4195" s="148">
        <v>396.53</v>
      </c>
      <c r="E4195" s="148">
        <v>275.14</v>
      </c>
    </row>
    <row r="4196" spans="2:5" ht="22.7" customHeight="1" thickBot="1" x14ac:dyDescent="0.25">
      <c r="B4196" s="210">
        <v>45117</v>
      </c>
      <c r="C4196" s="148">
        <v>251.04</v>
      </c>
      <c r="D4196" s="148">
        <v>395.75</v>
      </c>
      <c r="E4196" s="148">
        <v>274.60000000000002</v>
      </c>
    </row>
    <row r="4197" spans="2:5" ht="22.7" customHeight="1" thickBot="1" x14ac:dyDescent="0.25">
      <c r="B4197" s="210">
        <v>45118</v>
      </c>
      <c r="C4197" s="148">
        <v>251.09</v>
      </c>
      <c r="D4197" s="148">
        <v>395.83</v>
      </c>
      <c r="E4197" s="148">
        <v>274.97000000000003</v>
      </c>
    </row>
    <row r="4198" spans="2:5" ht="22.7" customHeight="1" thickBot="1" x14ac:dyDescent="0.25">
      <c r="B4198" s="210">
        <v>45119</v>
      </c>
      <c r="C4198" s="148">
        <v>250.63</v>
      </c>
      <c r="D4198" s="148">
        <v>395.74</v>
      </c>
      <c r="E4198" s="148">
        <v>275.37</v>
      </c>
    </row>
    <row r="4199" spans="2:5" ht="22.7" customHeight="1" thickBot="1" x14ac:dyDescent="0.25">
      <c r="B4199" s="210">
        <v>45120</v>
      </c>
      <c r="C4199" s="148">
        <v>251.29</v>
      </c>
      <c r="D4199" s="148">
        <v>396.79</v>
      </c>
      <c r="E4199" s="148">
        <v>276.69</v>
      </c>
    </row>
    <row r="4200" spans="2:5" ht="22.7" customHeight="1" thickBot="1" x14ac:dyDescent="0.25">
      <c r="B4200" s="210">
        <v>45121</v>
      </c>
      <c r="C4200" s="148">
        <v>251.35</v>
      </c>
      <c r="D4200" s="148">
        <v>397.21</v>
      </c>
      <c r="E4200" s="148">
        <v>277.45999999999998</v>
      </c>
    </row>
    <row r="4201" spans="2:5" ht="22.7" customHeight="1" thickBot="1" x14ac:dyDescent="0.25">
      <c r="B4201" s="210">
        <v>45124</v>
      </c>
      <c r="C4201" s="148">
        <v>252</v>
      </c>
      <c r="D4201" s="148">
        <v>398.24</v>
      </c>
      <c r="E4201" s="148">
        <v>278.22000000000003</v>
      </c>
    </row>
    <row r="4202" spans="2:5" ht="22.7" customHeight="1" thickBot="1" x14ac:dyDescent="0.25">
      <c r="B4202" s="210">
        <v>45125</v>
      </c>
      <c r="C4202" s="148">
        <v>251.9</v>
      </c>
      <c r="D4202" s="148">
        <v>398.08</v>
      </c>
      <c r="E4202" s="148">
        <v>278.11</v>
      </c>
    </row>
    <row r="4203" spans="2:5" ht="22.7" customHeight="1" thickBot="1" x14ac:dyDescent="0.25">
      <c r="B4203" s="210">
        <v>45126</v>
      </c>
      <c r="C4203" s="148">
        <v>252.03</v>
      </c>
      <c r="D4203" s="148">
        <v>398.29</v>
      </c>
      <c r="E4203" s="148">
        <v>278.33999999999997</v>
      </c>
    </row>
    <row r="4204" spans="2:5" ht="22.7" customHeight="1" thickBot="1" x14ac:dyDescent="0.25">
      <c r="B4204" s="210">
        <v>45127</v>
      </c>
      <c r="C4204" s="148">
        <v>252.15</v>
      </c>
      <c r="D4204" s="148">
        <v>398.48</v>
      </c>
      <c r="E4204" s="148">
        <v>278.66000000000003</v>
      </c>
    </row>
    <row r="4205" spans="2:5" ht="22.7" customHeight="1" thickBot="1" x14ac:dyDescent="0.25">
      <c r="B4205" s="210">
        <v>45128</v>
      </c>
      <c r="C4205" s="148">
        <v>254.04</v>
      </c>
      <c r="D4205" s="148">
        <v>401.47</v>
      </c>
      <c r="E4205" s="148">
        <v>280.26</v>
      </c>
    </row>
    <row r="4206" spans="2:5" ht="22.7" customHeight="1" thickBot="1" x14ac:dyDescent="0.25">
      <c r="B4206" s="210">
        <v>45131</v>
      </c>
      <c r="C4206" s="148">
        <v>254.56</v>
      </c>
      <c r="D4206" s="148">
        <v>402.28</v>
      </c>
      <c r="E4206" s="148">
        <v>280.2</v>
      </c>
    </row>
    <row r="4207" spans="2:5" ht="22.7" customHeight="1" thickBot="1" x14ac:dyDescent="0.25">
      <c r="B4207" s="210">
        <v>45132</v>
      </c>
      <c r="C4207" s="148">
        <v>254.71</v>
      </c>
      <c r="D4207" s="148">
        <v>402.53</v>
      </c>
      <c r="E4207" s="148">
        <v>280.19</v>
      </c>
    </row>
    <row r="4208" spans="2:5" ht="22.7" customHeight="1" thickBot="1" x14ac:dyDescent="0.25">
      <c r="B4208" s="210">
        <v>45133</v>
      </c>
      <c r="C4208" s="148">
        <v>255.33</v>
      </c>
      <c r="D4208" s="148">
        <v>403.51</v>
      </c>
      <c r="E4208" s="148">
        <v>280.12</v>
      </c>
    </row>
    <row r="4209" spans="2:5" ht="22.7" customHeight="1" thickBot="1" x14ac:dyDescent="0.25">
      <c r="B4209" s="210">
        <v>45134</v>
      </c>
      <c r="C4209" s="148">
        <v>255.05</v>
      </c>
      <c r="D4209" s="148">
        <v>403.06</v>
      </c>
      <c r="E4209" s="148">
        <v>279.57</v>
      </c>
    </row>
    <row r="4210" spans="2:5" ht="22.7" customHeight="1" thickBot="1" x14ac:dyDescent="0.25">
      <c r="B4210" s="210">
        <v>45135</v>
      </c>
      <c r="C4210" s="148">
        <v>254.7</v>
      </c>
      <c r="D4210" s="148">
        <v>402.51</v>
      </c>
      <c r="E4210" s="148">
        <v>279.19</v>
      </c>
    </row>
    <row r="4211" spans="2:5" ht="22.7" customHeight="1" thickBot="1" x14ac:dyDescent="0.25">
      <c r="B4211" s="210">
        <v>45138</v>
      </c>
      <c r="C4211" s="148">
        <v>254.66</v>
      </c>
      <c r="D4211" s="148">
        <v>402.45</v>
      </c>
      <c r="E4211" s="148">
        <v>278.29000000000002</v>
      </c>
    </row>
    <row r="4212" spans="2:5" ht="22.7" customHeight="1" thickBot="1" x14ac:dyDescent="0.25">
      <c r="B4212" s="210">
        <v>45139</v>
      </c>
      <c r="C4212" s="148">
        <v>254.81</v>
      </c>
      <c r="D4212" s="148">
        <v>402.67</v>
      </c>
      <c r="E4212" s="148">
        <v>278.45999999999998</v>
      </c>
    </row>
    <row r="4213" spans="2:5" ht="22.7" customHeight="1" thickBot="1" x14ac:dyDescent="0.25">
      <c r="B4213" s="210">
        <v>45140</v>
      </c>
      <c r="C4213" s="148">
        <v>254.89</v>
      </c>
      <c r="D4213" s="148">
        <v>402.8</v>
      </c>
      <c r="E4213" s="148">
        <v>281.83</v>
      </c>
    </row>
    <row r="4214" spans="2:5" ht="22.7" customHeight="1" thickBot="1" x14ac:dyDescent="0.25">
      <c r="B4214" s="210">
        <v>45141</v>
      </c>
      <c r="C4214" s="148">
        <v>255.02</v>
      </c>
      <c r="D4214" s="148">
        <v>403.01</v>
      </c>
      <c r="E4214" s="148">
        <v>281.61</v>
      </c>
    </row>
    <row r="4215" spans="2:5" ht="22.7" customHeight="1" thickBot="1" x14ac:dyDescent="0.25">
      <c r="B4215" s="210">
        <v>45142</v>
      </c>
      <c r="C4215" s="148">
        <v>254.83</v>
      </c>
      <c r="D4215" s="148">
        <v>402.71</v>
      </c>
      <c r="E4215" s="148">
        <v>281.39999999999998</v>
      </c>
    </row>
    <row r="4216" spans="2:5" ht="22.7" customHeight="1" thickBot="1" x14ac:dyDescent="0.25">
      <c r="B4216" s="210">
        <v>45145</v>
      </c>
      <c r="C4216" s="148">
        <v>254.68</v>
      </c>
      <c r="D4216" s="148">
        <v>402.47</v>
      </c>
      <c r="E4216" s="148">
        <v>281.45999999999998</v>
      </c>
    </row>
    <row r="4217" spans="2:5" ht="22.7" customHeight="1" thickBot="1" x14ac:dyDescent="0.25">
      <c r="B4217" s="210">
        <v>45146</v>
      </c>
      <c r="C4217" s="148">
        <v>255.03</v>
      </c>
      <c r="D4217" s="148">
        <v>403.03</v>
      </c>
      <c r="E4217" s="148">
        <v>282.19</v>
      </c>
    </row>
    <row r="4218" spans="2:5" ht="22.7" customHeight="1" thickBot="1" x14ac:dyDescent="0.25">
      <c r="B4218" s="210">
        <v>45147</v>
      </c>
      <c r="C4218" s="148">
        <v>255.54</v>
      </c>
      <c r="D4218" s="148">
        <v>403.83</v>
      </c>
      <c r="E4218" s="148">
        <v>282.75</v>
      </c>
    </row>
    <row r="4219" spans="2:5" ht="22.7" customHeight="1" thickBot="1" x14ac:dyDescent="0.25">
      <c r="B4219" s="210">
        <v>45148</v>
      </c>
      <c r="C4219" s="148">
        <v>255.37</v>
      </c>
      <c r="D4219" s="148">
        <v>403.56</v>
      </c>
      <c r="E4219" s="148">
        <v>282.44</v>
      </c>
    </row>
    <row r="4220" spans="2:5" ht="22.7" customHeight="1" thickBot="1" x14ac:dyDescent="0.25">
      <c r="B4220" s="210">
        <v>45149</v>
      </c>
      <c r="C4220" s="148">
        <v>254.69</v>
      </c>
      <c r="D4220" s="148">
        <v>402.48</v>
      </c>
      <c r="E4220" s="148">
        <v>281.69</v>
      </c>
    </row>
    <row r="4221" spans="2:5" ht="22.7" customHeight="1" thickBot="1" x14ac:dyDescent="0.25">
      <c r="B4221" s="210">
        <v>45152</v>
      </c>
      <c r="C4221" s="148">
        <v>253.87</v>
      </c>
      <c r="D4221" s="148">
        <v>401.2</v>
      </c>
      <c r="E4221" s="148">
        <v>280.31</v>
      </c>
    </row>
    <row r="4222" spans="2:5" ht="22.7" customHeight="1" thickBot="1" x14ac:dyDescent="0.25">
      <c r="B4222" s="210">
        <v>45153</v>
      </c>
      <c r="C4222" s="148">
        <v>253.75</v>
      </c>
      <c r="D4222" s="148">
        <v>401</v>
      </c>
      <c r="E4222" s="148">
        <v>279.99</v>
      </c>
    </row>
    <row r="4223" spans="2:5" ht="22.7" customHeight="1" thickBot="1" x14ac:dyDescent="0.25">
      <c r="B4223" s="210">
        <v>45154</v>
      </c>
      <c r="C4223" s="148">
        <v>254.58</v>
      </c>
      <c r="D4223" s="148">
        <v>402.32</v>
      </c>
      <c r="E4223" s="148">
        <v>280.81</v>
      </c>
    </row>
    <row r="4224" spans="2:5" ht="22.7" customHeight="1" thickBot="1" x14ac:dyDescent="0.25">
      <c r="B4224" s="210">
        <v>45155</v>
      </c>
      <c r="C4224" s="148">
        <v>256.85000000000002</v>
      </c>
      <c r="D4224" s="148">
        <v>405.9</v>
      </c>
      <c r="E4224" s="148">
        <v>283.31</v>
      </c>
    </row>
    <row r="4225" spans="2:5" ht="22.7" customHeight="1" thickBot="1" x14ac:dyDescent="0.25">
      <c r="B4225" s="210">
        <v>45156</v>
      </c>
      <c r="C4225" s="148">
        <v>257.99</v>
      </c>
      <c r="D4225" s="148">
        <v>407.7</v>
      </c>
      <c r="E4225" s="148">
        <v>284.16000000000003</v>
      </c>
    </row>
    <row r="4226" spans="2:5" ht="22.7" customHeight="1" thickBot="1" x14ac:dyDescent="0.25">
      <c r="B4226" s="210">
        <v>45159</v>
      </c>
      <c r="C4226" s="148">
        <v>259.43</v>
      </c>
      <c r="D4226" s="148">
        <v>409.99</v>
      </c>
      <c r="E4226" s="148">
        <v>285.75</v>
      </c>
    </row>
    <row r="4227" spans="2:5" ht="22.7" customHeight="1" thickBot="1" x14ac:dyDescent="0.25">
      <c r="B4227" s="210">
        <v>45160</v>
      </c>
      <c r="C4227" s="148">
        <v>259.68</v>
      </c>
      <c r="D4227" s="148">
        <v>410.37</v>
      </c>
      <c r="E4227" s="148">
        <v>286.27</v>
      </c>
    </row>
    <row r="4228" spans="2:5" ht="22.7" customHeight="1" thickBot="1" x14ac:dyDescent="0.25">
      <c r="B4228" s="210">
        <v>45161</v>
      </c>
      <c r="C4228" s="148">
        <v>258.81</v>
      </c>
      <c r="D4228" s="148">
        <v>409.14</v>
      </c>
      <c r="E4228" s="148">
        <v>285.42</v>
      </c>
    </row>
    <row r="4229" spans="2:5" ht="22.7" customHeight="1" thickBot="1" x14ac:dyDescent="0.25">
      <c r="B4229" s="210">
        <v>45162</v>
      </c>
      <c r="C4229" s="148">
        <v>260.44</v>
      </c>
      <c r="D4229" s="148">
        <v>411.72</v>
      </c>
      <c r="E4229" s="148">
        <v>286.63</v>
      </c>
    </row>
    <row r="4230" spans="2:5" ht="22.7" customHeight="1" thickBot="1" x14ac:dyDescent="0.25">
      <c r="B4230" s="210">
        <v>45163</v>
      </c>
      <c r="C4230" s="148">
        <v>259.02</v>
      </c>
      <c r="D4230" s="148">
        <v>409.47</v>
      </c>
      <c r="E4230" s="148">
        <v>284.16000000000003</v>
      </c>
    </row>
    <row r="4231" spans="2:5" ht="22.7" customHeight="1" thickBot="1" x14ac:dyDescent="0.25">
      <c r="B4231" s="210">
        <v>45166</v>
      </c>
      <c r="C4231" s="148">
        <v>259.26</v>
      </c>
      <c r="D4231" s="148">
        <v>409.85</v>
      </c>
      <c r="E4231" s="148">
        <v>284.42</v>
      </c>
    </row>
    <row r="4232" spans="2:5" ht="22.7" customHeight="1" thickBot="1" x14ac:dyDescent="0.25">
      <c r="B4232" s="210">
        <v>45167</v>
      </c>
      <c r="C4232" s="148">
        <v>260.45999999999998</v>
      </c>
      <c r="D4232" s="148">
        <v>411.75</v>
      </c>
      <c r="E4232" s="148">
        <v>285.91000000000003</v>
      </c>
    </row>
    <row r="4233" spans="2:5" ht="22.7" customHeight="1" thickBot="1" x14ac:dyDescent="0.25">
      <c r="B4233" s="210">
        <v>45168</v>
      </c>
      <c r="C4233" s="148">
        <v>262.87</v>
      </c>
      <c r="D4233" s="148">
        <v>415.56</v>
      </c>
      <c r="E4233" s="148">
        <v>289.07</v>
      </c>
    </row>
    <row r="4234" spans="2:5" ht="22.7" customHeight="1" thickBot="1" x14ac:dyDescent="0.25">
      <c r="B4234" s="210">
        <v>45169</v>
      </c>
      <c r="C4234" s="148">
        <v>265.19</v>
      </c>
      <c r="D4234" s="148">
        <v>419.23</v>
      </c>
      <c r="E4234" s="148">
        <v>291.98</v>
      </c>
    </row>
    <row r="4235" spans="2:5" ht="22.7" customHeight="1" thickBot="1" x14ac:dyDescent="0.25">
      <c r="B4235" s="210">
        <v>45170</v>
      </c>
      <c r="C4235" s="148">
        <v>264.39</v>
      </c>
      <c r="D4235" s="148">
        <v>417.97</v>
      </c>
      <c r="E4235" s="148">
        <v>291.10000000000002</v>
      </c>
    </row>
    <row r="4236" spans="2:5" ht="22.7" customHeight="1" thickBot="1" x14ac:dyDescent="0.25">
      <c r="B4236" s="210">
        <v>45173</v>
      </c>
      <c r="C4236" s="148">
        <v>265.44</v>
      </c>
      <c r="D4236" s="148">
        <v>419.63</v>
      </c>
      <c r="E4236" s="148">
        <v>291.54000000000002</v>
      </c>
    </row>
    <row r="4237" spans="2:5" ht="22.7" customHeight="1" thickBot="1" x14ac:dyDescent="0.25">
      <c r="B4237" s="210">
        <v>45174</v>
      </c>
      <c r="C4237" s="148">
        <v>264.87</v>
      </c>
      <c r="D4237" s="148">
        <v>418.73</v>
      </c>
      <c r="E4237" s="148">
        <v>290.26</v>
      </c>
    </row>
    <row r="4238" spans="2:5" ht="22.7" customHeight="1" thickBot="1" x14ac:dyDescent="0.25">
      <c r="B4238" s="210">
        <v>45175</v>
      </c>
      <c r="C4238" s="148">
        <v>264.07</v>
      </c>
      <c r="D4238" s="148">
        <v>417.46</v>
      </c>
      <c r="E4238" s="148">
        <v>290</v>
      </c>
    </row>
    <row r="4239" spans="2:5" ht="22.7" customHeight="1" thickBot="1" x14ac:dyDescent="0.25">
      <c r="B4239" s="210">
        <v>45176</v>
      </c>
      <c r="C4239" s="148">
        <v>266.83999999999997</v>
      </c>
      <c r="D4239" s="148">
        <v>421.85</v>
      </c>
      <c r="E4239" s="148">
        <v>295.48</v>
      </c>
    </row>
    <row r="4240" spans="2:5" ht="22.7" customHeight="1" thickBot="1" x14ac:dyDescent="0.25">
      <c r="B4240" s="210">
        <v>45177</v>
      </c>
      <c r="C4240" s="148">
        <v>264.3</v>
      </c>
      <c r="D4240" s="148">
        <v>417.83</v>
      </c>
      <c r="E4240" s="148">
        <v>290.26</v>
      </c>
    </row>
    <row r="4241" spans="2:5" ht="22.7" customHeight="1" thickBot="1" x14ac:dyDescent="0.25">
      <c r="B4241" s="210">
        <v>45180</v>
      </c>
      <c r="C4241" s="148">
        <v>266.08999999999997</v>
      </c>
      <c r="D4241" s="148">
        <v>420.86</v>
      </c>
      <c r="E4241" s="148">
        <v>294.77999999999997</v>
      </c>
    </row>
    <row r="4242" spans="2:5" ht="22.7" customHeight="1" thickBot="1" x14ac:dyDescent="0.25">
      <c r="B4242" s="210">
        <v>45181</v>
      </c>
      <c r="C4242" s="148">
        <v>267.32</v>
      </c>
      <c r="D4242" s="148">
        <v>422.79</v>
      </c>
      <c r="E4242" s="148">
        <v>296.14999999999998</v>
      </c>
    </row>
    <row r="4243" spans="2:5" ht="22.7" customHeight="1" thickBot="1" x14ac:dyDescent="0.25">
      <c r="B4243" s="210">
        <v>45182</v>
      </c>
      <c r="C4243" s="148">
        <v>269.27999999999997</v>
      </c>
      <c r="D4243" s="148">
        <v>425.89</v>
      </c>
      <c r="E4243" s="148">
        <v>298.49</v>
      </c>
    </row>
    <row r="4244" spans="2:5" ht="22.7" customHeight="1" thickBot="1" x14ac:dyDescent="0.25">
      <c r="B4244" s="210">
        <v>45183</v>
      </c>
      <c r="C4244" s="148">
        <v>267.92</v>
      </c>
      <c r="D4244" s="148">
        <v>423.75</v>
      </c>
      <c r="E4244" s="148">
        <v>299.13</v>
      </c>
    </row>
    <row r="4245" spans="2:5" ht="22.7" customHeight="1" thickBot="1" x14ac:dyDescent="0.25">
      <c r="B4245" s="210">
        <v>45184</v>
      </c>
      <c r="C4245" s="148">
        <v>267.99</v>
      </c>
      <c r="D4245" s="148">
        <v>423.86</v>
      </c>
      <c r="E4245" s="148">
        <v>299.20999999999998</v>
      </c>
    </row>
    <row r="4246" spans="2:5" ht="22.7" customHeight="1" thickBot="1" x14ac:dyDescent="0.25">
      <c r="B4246" s="210">
        <v>45187</v>
      </c>
      <c r="C4246" s="148">
        <v>268.12</v>
      </c>
      <c r="D4246" s="148">
        <v>424.06</v>
      </c>
      <c r="E4246" s="148">
        <v>298.81</v>
      </c>
    </row>
    <row r="4247" spans="2:5" ht="22.7" customHeight="1" thickBot="1" x14ac:dyDescent="0.25">
      <c r="B4247" s="210">
        <v>45188</v>
      </c>
      <c r="C4247" s="148">
        <v>269.39999999999998</v>
      </c>
      <c r="D4247" s="148">
        <v>426.08</v>
      </c>
      <c r="E4247" s="148">
        <v>300.24</v>
      </c>
    </row>
    <row r="4248" spans="2:5" ht="22.7" customHeight="1" thickBot="1" x14ac:dyDescent="0.25">
      <c r="B4248" s="210">
        <v>45190</v>
      </c>
      <c r="C4248" s="148">
        <v>268.16000000000003</v>
      </c>
      <c r="D4248" s="148">
        <v>424.13</v>
      </c>
      <c r="E4248" s="148">
        <v>299.10000000000002</v>
      </c>
    </row>
    <row r="4249" spans="2:5" ht="22.7" customHeight="1" thickBot="1" x14ac:dyDescent="0.25">
      <c r="B4249" s="210">
        <v>45191</v>
      </c>
      <c r="C4249" s="148">
        <v>270.05</v>
      </c>
      <c r="D4249" s="148">
        <v>427.12</v>
      </c>
      <c r="E4249" s="148">
        <v>302.54000000000002</v>
      </c>
    </row>
    <row r="4250" spans="2:5" ht="22.7" customHeight="1" thickBot="1" x14ac:dyDescent="0.25">
      <c r="B4250" s="210">
        <v>45194</v>
      </c>
      <c r="C4250" s="148">
        <v>269.74</v>
      </c>
      <c r="D4250" s="148">
        <v>427.16</v>
      </c>
      <c r="E4250" s="148">
        <v>302.56</v>
      </c>
    </row>
    <row r="4251" spans="2:5" ht="22.7" customHeight="1" thickBot="1" x14ac:dyDescent="0.25">
      <c r="B4251" s="210">
        <v>45195</v>
      </c>
      <c r="C4251" s="148">
        <v>270.62</v>
      </c>
      <c r="D4251" s="148">
        <v>428.53</v>
      </c>
      <c r="E4251" s="148">
        <v>302.91000000000003</v>
      </c>
    </row>
    <row r="4252" spans="2:5" ht="22.7" customHeight="1" thickBot="1" x14ac:dyDescent="0.25">
      <c r="B4252" s="210">
        <v>45196</v>
      </c>
      <c r="C4252" s="148">
        <v>271.95999999999998</v>
      </c>
      <c r="D4252" s="148">
        <v>431.27</v>
      </c>
      <c r="E4252" s="148">
        <v>304.87</v>
      </c>
    </row>
    <row r="4253" spans="2:5" ht="22.7" customHeight="1" thickBot="1" x14ac:dyDescent="0.25">
      <c r="B4253" s="210">
        <v>45197</v>
      </c>
      <c r="C4253" s="148">
        <v>271.24</v>
      </c>
      <c r="D4253" s="148">
        <v>430.17</v>
      </c>
      <c r="E4253" s="148">
        <v>305.56</v>
      </c>
    </row>
    <row r="4254" spans="2:5" ht="22.7" customHeight="1" thickBot="1" x14ac:dyDescent="0.25">
      <c r="B4254" s="210">
        <v>45198</v>
      </c>
      <c r="C4254" s="148">
        <v>273.51</v>
      </c>
      <c r="D4254" s="148">
        <v>433.76</v>
      </c>
      <c r="E4254" s="148">
        <v>308.52</v>
      </c>
    </row>
    <row r="4255" spans="2:5" ht="22.7" customHeight="1" thickBot="1" x14ac:dyDescent="0.25">
      <c r="B4255" s="210">
        <v>45201</v>
      </c>
      <c r="C4255" s="148">
        <v>272.08</v>
      </c>
      <c r="D4255" s="148">
        <v>431.5</v>
      </c>
      <c r="E4255" s="148">
        <v>306.87</v>
      </c>
    </row>
    <row r="4256" spans="2:5" ht="22.7" customHeight="1" thickBot="1" x14ac:dyDescent="0.25">
      <c r="B4256" s="210">
        <v>45202</v>
      </c>
      <c r="C4256" s="148">
        <v>271.51</v>
      </c>
      <c r="D4256" s="148">
        <v>430.59</v>
      </c>
      <c r="E4256" s="148">
        <v>305.39</v>
      </c>
    </row>
    <row r="4257" spans="2:5" ht="22.7" customHeight="1" thickBot="1" x14ac:dyDescent="0.25">
      <c r="B4257" s="210">
        <v>45203</v>
      </c>
      <c r="C4257" s="148">
        <v>272.70999999999998</v>
      </c>
      <c r="D4257" s="148">
        <v>433.15</v>
      </c>
      <c r="E4257" s="148">
        <v>307.2</v>
      </c>
    </row>
    <row r="4258" spans="2:5" ht="22.7" customHeight="1" thickBot="1" x14ac:dyDescent="0.25">
      <c r="B4258" s="210">
        <v>45204</v>
      </c>
      <c r="C4258" s="148">
        <v>271.60000000000002</v>
      </c>
      <c r="D4258" s="148">
        <v>431.38</v>
      </c>
      <c r="E4258" s="148">
        <v>308.58999999999997</v>
      </c>
    </row>
    <row r="4259" spans="2:5" ht="22.7" customHeight="1" thickBot="1" x14ac:dyDescent="0.25">
      <c r="B4259" s="210">
        <v>45205</v>
      </c>
      <c r="C4259" s="148">
        <v>279.36</v>
      </c>
      <c r="D4259" s="148">
        <v>443.7</v>
      </c>
      <c r="E4259" s="148">
        <v>317.48</v>
      </c>
    </row>
    <row r="4260" spans="2:5" ht="22.7" customHeight="1" thickBot="1" x14ac:dyDescent="0.25">
      <c r="B4260" s="210">
        <v>45208</v>
      </c>
      <c r="C4260" s="148">
        <v>280.54000000000002</v>
      </c>
      <c r="D4260" s="148">
        <v>445.59</v>
      </c>
      <c r="E4260" s="148">
        <v>318.82</v>
      </c>
    </row>
    <row r="4261" spans="2:5" ht="22.7" customHeight="1" thickBot="1" x14ac:dyDescent="0.25">
      <c r="B4261" s="210">
        <v>45209</v>
      </c>
      <c r="C4261" s="148">
        <v>276.57</v>
      </c>
      <c r="D4261" s="148">
        <v>439.27</v>
      </c>
      <c r="E4261" s="148">
        <v>314.41000000000003</v>
      </c>
    </row>
    <row r="4262" spans="2:5" ht="22.7" customHeight="1" thickBot="1" x14ac:dyDescent="0.25">
      <c r="B4262" s="210">
        <v>45210</v>
      </c>
      <c r="C4262" s="148">
        <v>280.93</v>
      </c>
      <c r="D4262" s="148">
        <v>446.2</v>
      </c>
      <c r="E4262" s="148">
        <v>319.62</v>
      </c>
    </row>
    <row r="4263" spans="2:5" ht="22.7" customHeight="1" thickBot="1" x14ac:dyDescent="0.25">
      <c r="B4263" s="210">
        <v>45211</v>
      </c>
      <c r="C4263" s="148">
        <v>277.57</v>
      </c>
      <c r="D4263" s="148">
        <v>440.86</v>
      </c>
      <c r="E4263" s="148">
        <v>315.22000000000003</v>
      </c>
    </row>
    <row r="4264" spans="2:5" ht="22.7" customHeight="1" thickBot="1" x14ac:dyDescent="0.25">
      <c r="B4264" s="210">
        <v>45212</v>
      </c>
      <c r="C4264" s="148">
        <v>277.39999999999998</v>
      </c>
      <c r="D4264" s="148">
        <v>440.6</v>
      </c>
      <c r="E4264" s="148">
        <v>314.36</v>
      </c>
    </row>
    <row r="4265" spans="2:5" ht="22.7" customHeight="1" thickBot="1" x14ac:dyDescent="0.25">
      <c r="B4265" s="210">
        <v>45215</v>
      </c>
      <c r="C4265" s="148">
        <v>277.42</v>
      </c>
      <c r="D4265" s="148">
        <v>440.63</v>
      </c>
      <c r="E4265" s="148">
        <v>314.12</v>
      </c>
    </row>
    <row r="4266" spans="2:5" ht="22.7" customHeight="1" thickBot="1" x14ac:dyDescent="0.25">
      <c r="B4266" s="210">
        <v>45216</v>
      </c>
      <c r="C4266" s="148">
        <v>275.82</v>
      </c>
      <c r="D4266" s="148">
        <v>438.09</v>
      </c>
      <c r="E4266" s="148">
        <v>312.42</v>
      </c>
    </row>
    <row r="4267" spans="2:5" ht="22.7" customHeight="1" thickBot="1" x14ac:dyDescent="0.25">
      <c r="B4267" s="210">
        <v>45217</v>
      </c>
      <c r="C4267" s="148">
        <v>274.52</v>
      </c>
      <c r="D4267" s="148">
        <v>436.02</v>
      </c>
      <c r="E4267" s="148">
        <v>311.19</v>
      </c>
    </row>
    <row r="4268" spans="2:5" ht="22.7" customHeight="1" thickBot="1" x14ac:dyDescent="0.25">
      <c r="B4268" s="210">
        <v>45218</v>
      </c>
      <c r="C4268" s="148">
        <v>275.52999999999997</v>
      </c>
      <c r="D4268" s="148">
        <v>437.62</v>
      </c>
      <c r="E4268" s="148">
        <v>311.95</v>
      </c>
    </row>
    <row r="4269" spans="2:5" ht="22.7" customHeight="1" thickBot="1" x14ac:dyDescent="0.25">
      <c r="B4269" s="210">
        <v>45219</v>
      </c>
      <c r="C4269" s="148">
        <v>274.62</v>
      </c>
      <c r="D4269" s="148">
        <v>436.19</v>
      </c>
      <c r="E4269" s="148">
        <v>311.08</v>
      </c>
    </row>
    <row r="4270" spans="2:5" ht="22.7" customHeight="1" thickBot="1" x14ac:dyDescent="0.25">
      <c r="B4270" s="210">
        <v>45222</v>
      </c>
      <c r="C4270" s="148">
        <v>272.77999999999997</v>
      </c>
      <c r="D4270" s="148">
        <v>433.25</v>
      </c>
      <c r="E4270" s="148">
        <v>308.99</v>
      </c>
    </row>
    <row r="4271" spans="2:5" ht="22.7" customHeight="1" thickBot="1" x14ac:dyDescent="0.25">
      <c r="B4271" s="210">
        <v>45223</v>
      </c>
      <c r="C4271" s="148">
        <v>272.51</v>
      </c>
      <c r="D4271" s="148">
        <v>432.83</v>
      </c>
      <c r="E4271" s="148">
        <v>309.19</v>
      </c>
    </row>
    <row r="4272" spans="2:5" ht="22.7" customHeight="1" thickBot="1" x14ac:dyDescent="0.25">
      <c r="B4272" s="210">
        <v>45224</v>
      </c>
      <c r="C4272" s="148">
        <v>272.89999999999998</v>
      </c>
      <c r="D4272" s="148">
        <v>433.45</v>
      </c>
      <c r="E4272" s="148">
        <v>309.10000000000002</v>
      </c>
    </row>
    <row r="4273" spans="2:5" ht="22.7" customHeight="1" thickBot="1" x14ac:dyDescent="0.25">
      <c r="B4273" s="210">
        <v>45225</v>
      </c>
      <c r="C4273" s="148">
        <v>273.10000000000002</v>
      </c>
      <c r="D4273" s="148">
        <v>433.76</v>
      </c>
      <c r="E4273" s="148">
        <v>308.81</v>
      </c>
    </row>
    <row r="4274" spans="2:5" ht="22.7" customHeight="1" thickBot="1" x14ac:dyDescent="0.25">
      <c r="B4274" s="210">
        <v>45226</v>
      </c>
      <c r="C4274" s="148">
        <v>272.18</v>
      </c>
      <c r="D4274" s="148">
        <v>432.31</v>
      </c>
      <c r="E4274" s="148">
        <v>307.82</v>
      </c>
    </row>
    <row r="4275" spans="2:5" ht="22.7" customHeight="1" thickBot="1" x14ac:dyDescent="0.25">
      <c r="B4275" s="210">
        <v>45229</v>
      </c>
      <c r="C4275" s="148">
        <v>272.29000000000002</v>
      </c>
      <c r="D4275" s="148">
        <v>432.49</v>
      </c>
      <c r="E4275" s="148">
        <v>307.94</v>
      </c>
    </row>
    <row r="4276" spans="2:5" ht="22.7" customHeight="1" thickBot="1" x14ac:dyDescent="0.25">
      <c r="B4276" s="210">
        <v>45230</v>
      </c>
      <c r="C4276" s="148">
        <v>271.66000000000003</v>
      </c>
      <c r="D4276" s="148">
        <v>431.47</v>
      </c>
      <c r="E4276" s="148">
        <v>307.8</v>
      </c>
    </row>
    <row r="4277" spans="2:5" ht="22.7" customHeight="1" thickBot="1" x14ac:dyDescent="0.25">
      <c r="B4277" s="210">
        <v>45233</v>
      </c>
      <c r="C4277" s="148">
        <v>272.45999999999998</v>
      </c>
      <c r="D4277" s="148">
        <v>432.75</v>
      </c>
      <c r="E4277" s="148">
        <v>309.33999999999997</v>
      </c>
    </row>
    <row r="4278" spans="2:5" ht="22.7" customHeight="1" thickBot="1" x14ac:dyDescent="0.25">
      <c r="B4278" s="210">
        <v>45236</v>
      </c>
      <c r="C4278" s="148">
        <v>272.52</v>
      </c>
      <c r="D4278" s="148">
        <v>432.84</v>
      </c>
      <c r="E4278" s="148">
        <v>309.95</v>
      </c>
    </row>
    <row r="4279" spans="2:5" ht="22.7" customHeight="1" thickBot="1" x14ac:dyDescent="0.25">
      <c r="B4279" s="210">
        <v>45237</v>
      </c>
      <c r="C4279" s="148">
        <v>271.43</v>
      </c>
      <c r="D4279" s="148">
        <v>431.12</v>
      </c>
      <c r="E4279" s="148">
        <v>308.58999999999997</v>
      </c>
    </row>
    <row r="4280" spans="2:5" ht="22.7" customHeight="1" thickBot="1" x14ac:dyDescent="0.25">
      <c r="B4280" s="210">
        <v>45238</v>
      </c>
      <c r="C4280" s="148">
        <v>271.89999999999998</v>
      </c>
      <c r="D4280" s="148">
        <v>431.86</v>
      </c>
      <c r="E4280" s="148">
        <v>308.91000000000003</v>
      </c>
    </row>
    <row r="4281" spans="2:5" ht="22.7" customHeight="1" thickBot="1" x14ac:dyDescent="0.25">
      <c r="B4281" s="210">
        <v>45239</v>
      </c>
      <c r="C4281" s="148">
        <v>271.87</v>
      </c>
      <c r="D4281" s="148">
        <v>431.82</v>
      </c>
      <c r="E4281" s="148">
        <v>308.99</v>
      </c>
    </row>
    <row r="4282" spans="2:5" ht="22.7" customHeight="1" thickBot="1" x14ac:dyDescent="0.25">
      <c r="B4282" s="210">
        <v>45240</v>
      </c>
      <c r="C4282" s="148">
        <v>271.87</v>
      </c>
      <c r="D4282" s="148">
        <v>431.82</v>
      </c>
      <c r="E4282" s="148">
        <v>308.8</v>
      </c>
    </row>
    <row r="4283" spans="2:5" ht="22.7" customHeight="1" thickBot="1" x14ac:dyDescent="0.25">
      <c r="B4283" s="210">
        <v>45243</v>
      </c>
      <c r="C4283" s="148">
        <v>271.89999999999998</v>
      </c>
      <c r="D4283" s="148">
        <v>431.86</v>
      </c>
      <c r="E4283" s="148">
        <v>308.91000000000003</v>
      </c>
    </row>
    <row r="4284" spans="2:5" ht="22.7" customHeight="1" thickBot="1" x14ac:dyDescent="0.25">
      <c r="B4284" s="210">
        <v>45244</v>
      </c>
      <c r="C4284" s="148">
        <v>271.94</v>
      </c>
      <c r="D4284" s="148">
        <v>431.93</v>
      </c>
      <c r="E4284" s="148">
        <v>308.99</v>
      </c>
    </row>
    <row r="4285" spans="2:5" ht="22.7" customHeight="1" thickBot="1" x14ac:dyDescent="0.25">
      <c r="B4285" s="210">
        <v>45245</v>
      </c>
      <c r="C4285" s="148">
        <v>272.07</v>
      </c>
      <c r="D4285" s="148">
        <v>432.12</v>
      </c>
      <c r="E4285" s="148">
        <v>310.14</v>
      </c>
    </row>
    <row r="4286" spans="2:5" ht="22.7" customHeight="1" thickBot="1" x14ac:dyDescent="0.25">
      <c r="B4286" s="210">
        <v>45246</v>
      </c>
      <c r="C4286" s="148">
        <v>272.04000000000002</v>
      </c>
      <c r="D4286" s="148">
        <v>432.09</v>
      </c>
      <c r="E4286" s="148">
        <v>309.38</v>
      </c>
    </row>
    <row r="4287" spans="2:5" ht="22.7" customHeight="1" thickBot="1" x14ac:dyDescent="0.25">
      <c r="B4287" s="210">
        <v>45247</v>
      </c>
      <c r="C4287" s="148">
        <v>272.10000000000002</v>
      </c>
      <c r="D4287" s="148">
        <v>432.18</v>
      </c>
      <c r="E4287" s="148">
        <v>309.49</v>
      </c>
    </row>
    <row r="4288" spans="2:5" ht="22.7" customHeight="1" thickBot="1" x14ac:dyDescent="0.25">
      <c r="B4288" s="210">
        <v>45250</v>
      </c>
      <c r="C4288" s="148">
        <v>271.18</v>
      </c>
      <c r="D4288" s="148">
        <v>430.71</v>
      </c>
      <c r="E4288" s="148">
        <v>308.70999999999998</v>
      </c>
    </row>
    <row r="4289" spans="2:5" ht="22.7" customHeight="1" thickBot="1" x14ac:dyDescent="0.25">
      <c r="B4289" s="210">
        <v>45251</v>
      </c>
      <c r="C4289" s="148">
        <v>271.56</v>
      </c>
      <c r="D4289" s="148">
        <v>431.31</v>
      </c>
      <c r="E4289" s="148">
        <v>309.24</v>
      </c>
    </row>
    <row r="4290" spans="2:5" ht="22.7" customHeight="1" thickBot="1" x14ac:dyDescent="0.25">
      <c r="B4290" s="210">
        <v>45252</v>
      </c>
      <c r="C4290" s="148">
        <v>270.23</v>
      </c>
      <c r="D4290" s="148">
        <v>429.2</v>
      </c>
      <c r="E4290" s="148">
        <v>307.39999999999998</v>
      </c>
    </row>
    <row r="4291" spans="2:5" ht="22.7" customHeight="1" thickBot="1" x14ac:dyDescent="0.25">
      <c r="B4291" s="210">
        <v>45253</v>
      </c>
      <c r="C4291" s="148">
        <v>268.91000000000003</v>
      </c>
      <c r="D4291" s="148">
        <v>427.53</v>
      </c>
      <c r="E4291" s="148">
        <v>306.24</v>
      </c>
    </row>
    <row r="4292" spans="2:5" ht="22.7" customHeight="1" thickBot="1" x14ac:dyDescent="0.25">
      <c r="B4292" s="210">
        <v>45254</v>
      </c>
      <c r="C4292" s="148">
        <v>269.58</v>
      </c>
      <c r="D4292" s="148">
        <v>428.6</v>
      </c>
      <c r="E4292" s="148">
        <v>307.01</v>
      </c>
    </row>
    <row r="4293" spans="2:5" ht="22.7" customHeight="1" thickBot="1" x14ac:dyDescent="0.25">
      <c r="B4293" s="210">
        <v>45257</v>
      </c>
      <c r="C4293" s="148">
        <v>269.86</v>
      </c>
      <c r="D4293" s="148">
        <v>429.26</v>
      </c>
      <c r="E4293" s="148">
        <v>307.63</v>
      </c>
    </row>
    <row r="4294" spans="2:5" ht="22.7" customHeight="1" thickBot="1" x14ac:dyDescent="0.25">
      <c r="B4294" s="210">
        <v>45258</v>
      </c>
      <c r="C4294" s="148">
        <v>267.91000000000003</v>
      </c>
      <c r="D4294" s="148">
        <v>426.2</v>
      </c>
      <c r="E4294" s="148">
        <v>305.45</v>
      </c>
    </row>
    <row r="4295" spans="2:5" ht="22.7" customHeight="1" thickBot="1" x14ac:dyDescent="0.25">
      <c r="B4295" s="210">
        <v>45259</v>
      </c>
      <c r="C4295" s="148">
        <v>266.45</v>
      </c>
      <c r="D4295" s="148">
        <v>423.95</v>
      </c>
      <c r="E4295" s="148">
        <v>304.12</v>
      </c>
    </row>
    <row r="4296" spans="2:5" ht="22.7" customHeight="1" thickBot="1" x14ac:dyDescent="0.25">
      <c r="B4296" s="210">
        <v>45260</v>
      </c>
      <c r="C4296" s="148">
        <v>266.14</v>
      </c>
      <c r="D4296" s="148">
        <v>423.46</v>
      </c>
      <c r="E4296" s="148">
        <v>303.58999999999997</v>
      </c>
    </row>
    <row r="4297" spans="2:5" ht="22.7" customHeight="1" thickBot="1" x14ac:dyDescent="0.25">
      <c r="B4297" s="210">
        <v>45261</v>
      </c>
      <c r="C4297" s="148">
        <v>266.2</v>
      </c>
      <c r="D4297" s="148">
        <v>423.55</v>
      </c>
      <c r="E4297" s="148">
        <v>303.01</v>
      </c>
    </row>
    <row r="4298" spans="2:5" ht="22.7" customHeight="1" thickBot="1" x14ac:dyDescent="0.25">
      <c r="B4298" s="210">
        <v>45264</v>
      </c>
      <c r="C4298" s="148">
        <v>266.52999999999997</v>
      </c>
      <c r="D4298" s="148">
        <v>424.08</v>
      </c>
      <c r="E4298" s="148">
        <v>303.05</v>
      </c>
    </row>
    <row r="4299" spans="2:5" ht="22.7" customHeight="1" thickBot="1" x14ac:dyDescent="0.25">
      <c r="B4299" s="210">
        <v>45265</v>
      </c>
      <c r="C4299" s="148">
        <v>266.24</v>
      </c>
      <c r="D4299" s="148">
        <v>423.61</v>
      </c>
      <c r="E4299" s="148">
        <v>302.27</v>
      </c>
    </row>
    <row r="4300" spans="2:5" ht="22.7" customHeight="1" thickBot="1" x14ac:dyDescent="0.25">
      <c r="B4300" s="210">
        <v>45266</v>
      </c>
      <c r="C4300" s="148">
        <v>268.35000000000002</v>
      </c>
      <c r="D4300" s="148">
        <v>426.97</v>
      </c>
      <c r="E4300" s="148">
        <v>304.77258301203221</v>
      </c>
    </row>
    <row r="4301" spans="2:5" ht="22.7" customHeight="1" thickBot="1" x14ac:dyDescent="0.25">
      <c r="B4301" s="210">
        <v>45267</v>
      </c>
      <c r="C4301" s="148">
        <v>269.14999999999998</v>
      </c>
      <c r="D4301" s="148">
        <v>428.25</v>
      </c>
      <c r="E4301" s="148">
        <v>307.02</v>
      </c>
    </row>
    <row r="4302" spans="2:5" ht="22.7" customHeight="1" thickBot="1" x14ac:dyDescent="0.25">
      <c r="B4302" s="210">
        <v>45268</v>
      </c>
      <c r="C4302" s="148">
        <v>269.76</v>
      </c>
      <c r="D4302" s="148">
        <v>429.21</v>
      </c>
      <c r="E4302" s="148">
        <v>307.83</v>
      </c>
    </row>
    <row r="4303" spans="2:5" ht="22.7" customHeight="1" thickBot="1" x14ac:dyDescent="0.25">
      <c r="B4303" s="210">
        <v>45271</v>
      </c>
      <c r="C4303" s="148">
        <v>270.04000000000002</v>
      </c>
      <c r="D4303" s="148">
        <v>429.66</v>
      </c>
      <c r="E4303" s="148">
        <v>307.94</v>
      </c>
    </row>
    <row r="4304" spans="2:5" ht="22.7" customHeight="1" thickBot="1" x14ac:dyDescent="0.25">
      <c r="B4304" s="210">
        <v>45272</v>
      </c>
      <c r="C4304" s="148">
        <v>267.83999999999997</v>
      </c>
      <c r="D4304" s="148">
        <v>426.17</v>
      </c>
      <c r="E4304" s="148">
        <v>305.43</v>
      </c>
    </row>
    <row r="4305" spans="2:5" ht="22.7" customHeight="1" thickBot="1" x14ac:dyDescent="0.25">
      <c r="B4305" s="210">
        <v>45273</v>
      </c>
      <c r="C4305" s="148">
        <v>268.26</v>
      </c>
      <c r="D4305" s="148">
        <v>426.83</v>
      </c>
      <c r="E4305" s="148">
        <v>305.85000000000002</v>
      </c>
    </row>
    <row r="4306" spans="2:5" ht="22.7" customHeight="1" thickBot="1" x14ac:dyDescent="0.25">
      <c r="B4306" s="210">
        <v>45274</v>
      </c>
      <c r="C4306" s="148">
        <v>268.37</v>
      </c>
      <c r="D4306" s="148">
        <v>427</v>
      </c>
      <c r="E4306" s="148">
        <v>306.01</v>
      </c>
    </row>
    <row r="4307" spans="2:5" ht="22.7" customHeight="1" thickBot="1" x14ac:dyDescent="0.25">
      <c r="B4307" s="210">
        <v>45275</v>
      </c>
      <c r="C4307" s="148">
        <v>267.48</v>
      </c>
      <c r="D4307" s="148">
        <v>425.6</v>
      </c>
      <c r="E4307" s="148">
        <v>305.66000000000003</v>
      </c>
    </row>
    <row r="4308" spans="2:5" ht="22.7" customHeight="1" thickBot="1" x14ac:dyDescent="0.25">
      <c r="B4308" s="210">
        <v>45278</v>
      </c>
      <c r="C4308" s="148">
        <v>268.92</v>
      </c>
      <c r="D4308" s="148">
        <v>427.88</v>
      </c>
      <c r="E4308" s="148">
        <v>307.14999999999998</v>
      </c>
    </row>
    <row r="4309" spans="2:5" ht="22.7" customHeight="1" thickBot="1" x14ac:dyDescent="0.25">
      <c r="B4309" s="210">
        <v>45279</v>
      </c>
      <c r="C4309" s="148">
        <v>267.62</v>
      </c>
      <c r="D4309" s="148">
        <v>427.3</v>
      </c>
      <c r="E4309" s="148">
        <v>306.7</v>
      </c>
    </row>
    <row r="4310" spans="2:5" ht="22.7" customHeight="1" thickBot="1" x14ac:dyDescent="0.25">
      <c r="B4310" s="210">
        <v>45280</v>
      </c>
      <c r="C4310" s="148">
        <v>267.19</v>
      </c>
      <c r="D4310" s="148">
        <v>426.8</v>
      </c>
      <c r="E4310" s="148">
        <v>306.33999999999997</v>
      </c>
    </row>
    <row r="4311" spans="2:5" ht="22.7" customHeight="1" thickBot="1" x14ac:dyDescent="0.25">
      <c r="B4311" s="210">
        <v>45281</v>
      </c>
      <c r="C4311" s="148">
        <v>267.45</v>
      </c>
      <c r="D4311" s="148">
        <v>427.22</v>
      </c>
      <c r="E4311" s="148">
        <v>306.91000000000003</v>
      </c>
    </row>
    <row r="4312" spans="2:5" ht="22.7" customHeight="1" thickBot="1" x14ac:dyDescent="0.25">
      <c r="B4312" s="210">
        <v>45282</v>
      </c>
      <c r="C4312" s="148">
        <v>267.25</v>
      </c>
      <c r="D4312" s="148">
        <v>426.94</v>
      </c>
      <c r="E4312" s="148">
        <v>306.52999999999997</v>
      </c>
    </row>
    <row r="4313" spans="2:5" ht="22.7" customHeight="1" thickBot="1" x14ac:dyDescent="0.25">
      <c r="B4313" s="210">
        <v>45286</v>
      </c>
      <c r="C4313" s="148">
        <v>268.01</v>
      </c>
      <c r="D4313" s="148">
        <v>428.15</v>
      </c>
      <c r="E4313" s="148">
        <v>307.38</v>
      </c>
    </row>
    <row r="4314" spans="2:5" ht="22.7" customHeight="1" thickBot="1" x14ac:dyDescent="0.25">
      <c r="B4314" s="210">
        <v>45287</v>
      </c>
      <c r="C4314" s="148">
        <v>267.20999999999998</v>
      </c>
      <c r="D4314" s="148">
        <v>426.88</v>
      </c>
      <c r="E4314" s="148">
        <v>306.5</v>
      </c>
    </row>
    <row r="4315" spans="2:5" ht="22.7" customHeight="1" thickBot="1" x14ac:dyDescent="0.25">
      <c r="B4315" s="210">
        <v>45288</v>
      </c>
      <c r="C4315" s="148">
        <v>267.44</v>
      </c>
      <c r="D4315" s="148">
        <v>427.24</v>
      </c>
      <c r="E4315" s="148">
        <v>306.97000000000003</v>
      </c>
    </row>
    <row r="4316" spans="2:5" ht="22.7" customHeight="1" thickBot="1" x14ac:dyDescent="0.25">
      <c r="B4316" s="210">
        <v>45289</v>
      </c>
      <c r="C4316" s="148">
        <v>267.45999999999998</v>
      </c>
      <c r="D4316" s="148">
        <v>427.28</v>
      </c>
      <c r="E4316" s="148">
        <v>306.68</v>
      </c>
    </row>
    <row r="4317" spans="2:5" ht="22.7" customHeight="1" thickBot="1" x14ac:dyDescent="0.25">
      <c r="B4317" s="210">
        <v>45294</v>
      </c>
      <c r="C4317" s="148">
        <v>267.54000000000002</v>
      </c>
      <c r="D4317" s="148">
        <v>427.4</v>
      </c>
      <c r="E4317" s="148">
        <v>306.76</v>
      </c>
    </row>
    <row r="4318" spans="2:5" ht="22.7" customHeight="1" thickBot="1" x14ac:dyDescent="0.25">
      <c r="B4318" s="210">
        <v>45295</v>
      </c>
      <c r="C4318" s="148">
        <v>266.77999999999997</v>
      </c>
      <c r="D4318" s="148">
        <v>426.44</v>
      </c>
      <c r="E4318" s="148">
        <v>306.07</v>
      </c>
    </row>
    <row r="4319" spans="2:5" ht="22.7" customHeight="1" thickBot="1" x14ac:dyDescent="0.25">
      <c r="B4319" s="210">
        <v>45296</v>
      </c>
      <c r="C4319" s="148">
        <v>266.89</v>
      </c>
      <c r="D4319" s="148">
        <v>426.61</v>
      </c>
      <c r="E4319" s="148">
        <v>304.77999999999997</v>
      </c>
    </row>
    <row r="4320" spans="2:5" ht="22.7" customHeight="1" thickBot="1" x14ac:dyDescent="0.25">
      <c r="B4320" s="210">
        <v>45299</v>
      </c>
      <c r="C4320" s="148">
        <v>266.91000000000003</v>
      </c>
      <c r="D4320" s="148">
        <v>426.64</v>
      </c>
      <c r="E4320" s="148">
        <v>304.60000000000002</v>
      </c>
    </row>
    <row r="4321" spans="2:5" ht="22.7" customHeight="1" thickBot="1" x14ac:dyDescent="0.25">
      <c r="B4321" s="210">
        <v>45300</v>
      </c>
      <c r="C4321" s="148">
        <v>269.81</v>
      </c>
      <c r="D4321" s="148">
        <v>431.28</v>
      </c>
      <c r="E4321" s="148">
        <v>308.01</v>
      </c>
    </row>
    <row r="4322" spans="2:5" ht="22.7" customHeight="1" thickBot="1" x14ac:dyDescent="0.25">
      <c r="B4322" s="210">
        <v>45301</v>
      </c>
      <c r="C4322" s="148">
        <v>273.77</v>
      </c>
      <c r="D4322" s="148">
        <v>438.12</v>
      </c>
      <c r="E4322" s="148">
        <v>312.89</v>
      </c>
    </row>
    <row r="4323" spans="2:5" ht="22.7" customHeight="1" thickBot="1" x14ac:dyDescent="0.25">
      <c r="B4323" s="210">
        <v>45302</v>
      </c>
      <c r="C4323" s="148">
        <v>273.45999999999998</v>
      </c>
      <c r="D4323" s="148">
        <v>437.61</v>
      </c>
      <c r="E4323" s="148">
        <v>312.22000000000003</v>
      </c>
    </row>
    <row r="4324" spans="2:5" ht="22.7" customHeight="1" thickBot="1" x14ac:dyDescent="0.25">
      <c r="B4324" s="210">
        <v>45303</v>
      </c>
      <c r="C4324" s="148">
        <v>270.08999999999997</v>
      </c>
      <c r="D4324" s="148">
        <v>432.22</v>
      </c>
      <c r="E4324" s="148">
        <v>308.33999999999997</v>
      </c>
    </row>
    <row r="4325" spans="2:5" ht="22.7" customHeight="1" thickBot="1" x14ac:dyDescent="0.25">
      <c r="B4325" s="210">
        <v>45306</v>
      </c>
      <c r="C4325" s="148">
        <v>269.05</v>
      </c>
      <c r="D4325" s="148">
        <v>430.56</v>
      </c>
      <c r="E4325" s="148">
        <v>306.91000000000003</v>
      </c>
    </row>
    <row r="4326" spans="2:5" ht="22.7" customHeight="1" thickBot="1" x14ac:dyDescent="0.25">
      <c r="B4326" s="210">
        <v>45308</v>
      </c>
      <c r="C4326" s="148">
        <v>269.05</v>
      </c>
      <c r="D4326" s="148">
        <v>430.56</v>
      </c>
      <c r="E4326" s="148">
        <v>305.36</v>
      </c>
    </row>
    <row r="4327" spans="2:5" ht="22.7" customHeight="1" thickBot="1" x14ac:dyDescent="0.25">
      <c r="B4327" s="210">
        <v>45309</v>
      </c>
      <c r="C4327" s="148">
        <v>267.20999999999998</v>
      </c>
      <c r="D4327" s="148">
        <v>427.61</v>
      </c>
      <c r="E4327" s="148">
        <v>303.38</v>
      </c>
    </row>
    <row r="4328" spans="2:5" ht="22.7" customHeight="1" thickBot="1" x14ac:dyDescent="0.25">
      <c r="B4328" s="210">
        <v>45310</v>
      </c>
      <c r="C4328" s="148">
        <v>266.5</v>
      </c>
      <c r="D4328" s="148">
        <v>426.48</v>
      </c>
      <c r="E4328" s="148">
        <v>302.57</v>
      </c>
    </row>
    <row r="4329" spans="2:5" ht="22.7" customHeight="1" thickBot="1" x14ac:dyDescent="0.25">
      <c r="B4329" s="210">
        <v>45313</v>
      </c>
      <c r="C4329" s="148">
        <v>266.39999999999998</v>
      </c>
      <c r="D4329" s="148">
        <v>426.32</v>
      </c>
      <c r="E4329" s="148">
        <v>302.25</v>
      </c>
    </row>
    <row r="4330" spans="2:5" ht="22.7" customHeight="1" thickBot="1" x14ac:dyDescent="0.25">
      <c r="B4330" s="210">
        <v>45315</v>
      </c>
      <c r="C4330" s="148">
        <v>269.2</v>
      </c>
      <c r="D4330" s="148">
        <v>430.8</v>
      </c>
      <c r="E4330" s="148">
        <v>305.51</v>
      </c>
    </row>
    <row r="4331" spans="2:5" ht="22.7" customHeight="1" thickBot="1" x14ac:dyDescent="0.25">
      <c r="B4331" s="210">
        <v>45317</v>
      </c>
      <c r="C4331" s="148">
        <v>269.02</v>
      </c>
      <c r="D4331" s="148">
        <v>430.51</v>
      </c>
      <c r="E4331" s="148">
        <v>304.3</v>
      </c>
    </row>
    <row r="4332" spans="2:5" ht="22.7" customHeight="1" thickBot="1" x14ac:dyDescent="0.25">
      <c r="B4332" s="210">
        <v>45320</v>
      </c>
      <c r="C4332" s="148">
        <v>268.83</v>
      </c>
      <c r="D4332" s="148">
        <v>430.2</v>
      </c>
      <c r="E4332" s="148">
        <v>303.5</v>
      </c>
    </row>
    <row r="4333" spans="2:5" ht="22.7" customHeight="1" thickBot="1" x14ac:dyDescent="0.25">
      <c r="B4333" s="210">
        <v>45321</v>
      </c>
      <c r="C4333" s="148">
        <v>268.68</v>
      </c>
      <c r="D4333" s="148">
        <v>429.96</v>
      </c>
      <c r="E4333" s="148">
        <v>303.33999999999997</v>
      </c>
    </row>
    <row r="4334" spans="2:5" ht="22.7" customHeight="1" thickBot="1" x14ac:dyDescent="0.25">
      <c r="B4334" s="210">
        <v>45322</v>
      </c>
      <c r="C4334" s="148">
        <v>267.77999999999997</v>
      </c>
      <c r="D4334" s="148">
        <v>428.53</v>
      </c>
      <c r="E4334" s="148">
        <v>301.70999999999998</v>
      </c>
    </row>
    <row r="4335" spans="2:5" ht="22.7" customHeight="1" thickBot="1" x14ac:dyDescent="0.25">
      <c r="B4335" s="210">
        <v>45324</v>
      </c>
      <c r="C4335" s="148">
        <v>269.85000000000002</v>
      </c>
      <c r="D4335" s="148">
        <v>431.84</v>
      </c>
      <c r="E4335" s="148">
        <v>303.56</v>
      </c>
    </row>
    <row r="4336" spans="2:5" ht="22.7" customHeight="1" thickBot="1" x14ac:dyDescent="0.25">
      <c r="B4336" s="210">
        <v>45327</v>
      </c>
      <c r="C4336" s="148">
        <v>269.97000000000003</v>
      </c>
      <c r="D4336" s="148">
        <v>432.6</v>
      </c>
      <c r="E4336" s="148">
        <v>304.39999999999998</v>
      </c>
    </row>
    <row r="4337" spans="2:5" ht="22.7" customHeight="1" thickBot="1" x14ac:dyDescent="0.25">
      <c r="B4337" s="210">
        <v>45328</v>
      </c>
      <c r="C4337" s="148">
        <v>269.66000000000003</v>
      </c>
      <c r="D4337" s="148">
        <v>432.1</v>
      </c>
      <c r="E4337" s="148">
        <v>302.07</v>
      </c>
    </row>
    <row r="4338" spans="2:5" ht="22.7" customHeight="1" thickBot="1" x14ac:dyDescent="0.25">
      <c r="B4338" s="210">
        <v>45329</v>
      </c>
      <c r="C4338" s="148">
        <v>269.27999999999997</v>
      </c>
      <c r="D4338" s="148">
        <v>431.48</v>
      </c>
      <c r="E4338" s="148">
        <v>300.92</v>
      </c>
    </row>
    <row r="4339" spans="2:5" ht="22.7" customHeight="1" thickBot="1" x14ac:dyDescent="0.25">
      <c r="B4339" s="210">
        <v>45330</v>
      </c>
      <c r="C4339" s="148">
        <v>267.74</v>
      </c>
      <c r="D4339" s="148">
        <v>429.02</v>
      </c>
      <c r="E4339" s="148">
        <v>299.42</v>
      </c>
    </row>
    <row r="4340" spans="2:5" ht="22.7" customHeight="1" thickBot="1" x14ac:dyDescent="0.25">
      <c r="B4340" s="210">
        <v>45331</v>
      </c>
      <c r="C4340" s="148">
        <v>268.61</v>
      </c>
      <c r="D4340" s="148">
        <v>430.65</v>
      </c>
      <c r="E4340" s="148">
        <v>300.56</v>
      </c>
    </row>
    <row r="4341" spans="2:5" ht="22.7" customHeight="1" thickBot="1" x14ac:dyDescent="0.25">
      <c r="B4341" s="210">
        <v>45334</v>
      </c>
      <c r="C4341" s="148">
        <v>268.27999999999997</v>
      </c>
      <c r="D4341" s="148">
        <v>430.13</v>
      </c>
      <c r="E4341" s="148">
        <v>299.82</v>
      </c>
    </row>
    <row r="4342" spans="2:5" ht="22.7" customHeight="1" thickBot="1" x14ac:dyDescent="0.25">
      <c r="B4342" s="210">
        <v>45335</v>
      </c>
      <c r="C4342" s="148">
        <v>268.39</v>
      </c>
      <c r="D4342" s="148">
        <v>430.3</v>
      </c>
      <c r="E4342" s="148">
        <v>299.16000000000003</v>
      </c>
    </row>
    <row r="4343" spans="2:5" ht="22.7" customHeight="1" thickBot="1" x14ac:dyDescent="0.25">
      <c r="B4343" s="210">
        <v>45336</v>
      </c>
      <c r="C4343" s="148">
        <v>266.61</v>
      </c>
      <c r="D4343" s="148">
        <v>427.44</v>
      </c>
      <c r="E4343" s="148">
        <v>297.17</v>
      </c>
    </row>
    <row r="4344" spans="2:5" ht="22.7" customHeight="1" thickBot="1" x14ac:dyDescent="0.25">
      <c r="B4344" s="210">
        <v>45337</v>
      </c>
      <c r="C4344" s="148">
        <v>266.19</v>
      </c>
      <c r="D4344" s="148">
        <v>426.77</v>
      </c>
      <c r="E4344" s="148">
        <v>295.5</v>
      </c>
    </row>
    <row r="4345" spans="2:5" ht="22.7" customHeight="1" thickBot="1" x14ac:dyDescent="0.25">
      <c r="B4345" s="210">
        <v>45338</v>
      </c>
      <c r="C4345" s="148">
        <v>267.35000000000002</v>
      </c>
      <c r="D4345" s="148">
        <v>428.64</v>
      </c>
      <c r="E4345" s="148">
        <v>296.79000000000002</v>
      </c>
    </row>
    <row r="4346" spans="2:5" ht="22.7" customHeight="1" thickBot="1" x14ac:dyDescent="0.25">
      <c r="B4346" s="210">
        <v>45341</v>
      </c>
      <c r="C4346" s="148">
        <v>267.38</v>
      </c>
      <c r="D4346" s="148">
        <v>428.69</v>
      </c>
      <c r="E4346" s="148">
        <v>297.05</v>
      </c>
    </row>
    <row r="4347" spans="2:5" ht="22.7" customHeight="1" thickBot="1" x14ac:dyDescent="0.25">
      <c r="B4347" s="210">
        <v>45342</v>
      </c>
      <c r="C4347" s="148">
        <v>270.62</v>
      </c>
      <c r="D4347" s="148">
        <v>433.88</v>
      </c>
      <c r="E4347" s="148">
        <v>300.2</v>
      </c>
    </row>
    <row r="4348" spans="2:5" ht="22.7" customHeight="1" thickBot="1" x14ac:dyDescent="0.25">
      <c r="B4348" s="210">
        <v>45343</v>
      </c>
      <c r="C4348" s="148">
        <v>270.43</v>
      </c>
      <c r="D4348" s="148">
        <v>434.21</v>
      </c>
      <c r="E4348" s="148">
        <v>300.43</v>
      </c>
    </row>
    <row r="4349" spans="2:5" ht="22.7" customHeight="1" thickBot="1" x14ac:dyDescent="0.25">
      <c r="B4349" s="210">
        <v>45345</v>
      </c>
      <c r="C4349" s="148">
        <v>270.10000000000002</v>
      </c>
      <c r="D4349" s="148">
        <v>433.68</v>
      </c>
      <c r="E4349" s="148">
        <v>300.27999999999997</v>
      </c>
    </row>
    <row r="4350" spans="2:5" ht="22.7" customHeight="1" thickBot="1" x14ac:dyDescent="0.25">
      <c r="B4350" s="210">
        <v>45348</v>
      </c>
      <c r="C4350" s="148">
        <v>267.01</v>
      </c>
      <c r="D4350" s="148">
        <v>428.72</v>
      </c>
      <c r="E4350" s="148">
        <v>296.69</v>
      </c>
    </row>
    <row r="4351" spans="2:5" ht="22.7" customHeight="1" thickBot="1" x14ac:dyDescent="0.25">
      <c r="B4351" s="210">
        <v>45349</v>
      </c>
      <c r="C4351" s="148">
        <v>267.3</v>
      </c>
      <c r="D4351" s="148">
        <v>429.17</v>
      </c>
      <c r="E4351" s="148">
        <v>297.01</v>
      </c>
    </row>
    <row r="4352" spans="2:5" ht="22.7" customHeight="1" thickBot="1" x14ac:dyDescent="0.25">
      <c r="B4352" s="210">
        <v>45350</v>
      </c>
      <c r="C4352" s="148">
        <v>267.14</v>
      </c>
      <c r="D4352" s="148">
        <v>428.93</v>
      </c>
      <c r="E4352" s="148">
        <v>296.55</v>
      </c>
    </row>
    <row r="4353" spans="2:5" ht="22.7" customHeight="1" thickBot="1" x14ac:dyDescent="0.25">
      <c r="B4353" s="210">
        <v>45351</v>
      </c>
      <c r="C4353" s="148">
        <v>267.23</v>
      </c>
      <c r="D4353" s="148">
        <v>429.1</v>
      </c>
      <c r="E4353" s="148">
        <v>296.66000000000003</v>
      </c>
    </row>
    <row r="4354" spans="2:5" ht="22.7" customHeight="1" thickBot="1" x14ac:dyDescent="0.25">
      <c r="B4354" s="210">
        <v>45352</v>
      </c>
      <c r="C4354" s="148">
        <v>267.49</v>
      </c>
      <c r="D4354" s="148">
        <v>429.51</v>
      </c>
      <c r="E4354" s="148">
        <v>296.54000000000002</v>
      </c>
    </row>
    <row r="4355" spans="2:5" ht="22.7" customHeight="1" thickBot="1" x14ac:dyDescent="0.25">
      <c r="B4355" s="210">
        <v>45355</v>
      </c>
      <c r="C4355" s="148">
        <v>267.33</v>
      </c>
      <c r="D4355" s="148">
        <v>429.25</v>
      </c>
      <c r="E4355" s="148">
        <v>296.37</v>
      </c>
    </row>
    <row r="4356" spans="2:5" ht="22.7" customHeight="1" thickBot="1" x14ac:dyDescent="0.25">
      <c r="B4356" s="210">
        <v>45356</v>
      </c>
      <c r="C4356" s="148">
        <v>267.26</v>
      </c>
      <c r="D4356" s="148">
        <v>429.25</v>
      </c>
      <c r="E4356" s="148">
        <v>296.47000000000003</v>
      </c>
    </row>
    <row r="4357" spans="2:5" ht="22.7" customHeight="1" thickBot="1" x14ac:dyDescent="0.25">
      <c r="B4357" s="210">
        <v>45357</v>
      </c>
      <c r="C4357" s="148">
        <v>264.73</v>
      </c>
      <c r="D4357" s="148">
        <v>425.08</v>
      </c>
      <c r="E4357" s="148">
        <v>293.55</v>
      </c>
    </row>
    <row r="4358" spans="2:5" ht="22.7" customHeight="1" thickBot="1" x14ac:dyDescent="0.25">
      <c r="B4358" s="210">
        <v>45358</v>
      </c>
      <c r="C4358" s="148">
        <v>266.58999999999997</v>
      </c>
      <c r="D4358" s="148">
        <v>428.06</v>
      </c>
      <c r="E4358" s="148">
        <v>295.77999999999997</v>
      </c>
    </row>
    <row r="4359" spans="2:5" ht="22.7" customHeight="1" thickBot="1" x14ac:dyDescent="0.25">
      <c r="B4359" s="210">
        <v>45362</v>
      </c>
      <c r="C4359" s="148">
        <v>265.92</v>
      </c>
      <c r="D4359" s="148">
        <v>426.99</v>
      </c>
      <c r="E4359" s="148">
        <v>295.14999999999998</v>
      </c>
    </row>
    <row r="4360" spans="2:5" ht="22.7" customHeight="1" thickBot="1" x14ac:dyDescent="0.25">
      <c r="B4360" s="210">
        <v>45364</v>
      </c>
      <c r="C4360" s="148">
        <v>266.22000000000003</v>
      </c>
      <c r="D4360" s="148">
        <v>427.47</v>
      </c>
      <c r="E4360" s="148">
        <v>295.14</v>
      </c>
    </row>
    <row r="4361" spans="2:5" ht="22.7" customHeight="1" thickBot="1" x14ac:dyDescent="0.25">
      <c r="B4361" s="210">
        <v>45365</v>
      </c>
      <c r="C4361" s="148">
        <v>266.13</v>
      </c>
      <c r="D4361" s="148">
        <v>427.33</v>
      </c>
      <c r="E4361" s="148">
        <v>295.10000000000002</v>
      </c>
    </row>
    <row r="4362" spans="2:5" ht="22.7" customHeight="1" thickBot="1" x14ac:dyDescent="0.25">
      <c r="B4362" s="210">
        <v>45366</v>
      </c>
      <c r="C4362" s="148">
        <v>266.45999999999998</v>
      </c>
      <c r="D4362" s="148">
        <v>427.85</v>
      </c>
      <c r="E4362" s="148">
        <v>294.44</v>
      </c>
    </row>
    <row r="4363" spans="2:5" ht="22.7" customHeight="1" thickBot="1" x14ac:dyDescent="0.25">
      <c r="B4363" s="210">
        <v>45369</v>
      </c>
      <c r="C4363" s="148">
        <v>259.14</v>
      </c>
      <c r="D4363" s="148">
        <v>416.11</v>
      </c>
      <c r="E4363" s="148">
        <v>286.39</v>
      </c>
    </row>
    <row r="4364" spans="2:5" ht="22.7" customHeight="1" thickBot="1" x14ac:dyDescent="0.25">
      <c r="B4364" s="210">
        <v>45370</v>
      </c>
      <c r="C4364" s="148">
        <v>258.31</v>
      </c>
      <c r="D4364" s="148">
        <v>414.77</v>
      </c>
      <c r="E4364" s="148">
        <v>285</v>
      </c>
    </row>
    <row r="4365" spans="2:5" ht="22.7" customHeight="1" thickBot="1" x14ac:dyDescent="0.25">
      <c r="B4365" s="210">
        <v>45371</v>
      </c>
      <c r="C4365" s="148">
        <v>258.2</v>
      </c>
      <c r="D4365" s="148">
        <v>414.59</v>
      </c>
      <c r="E4365" s="148">
        <v>284.75</v>
      </c>
    </row>
    <row r="4366" spans="2:5" ht="22.7" customHeight="1" thickBot="1" x14ac:dyDescent="0.25">
      <c r="B4366" s="210">
        <v>45372</v>
      </c>
      <c r="C4366" s="148">
        <v>258.32</v>
      </c>
      <c r="D4366" s="148">
        <v>414.78</v>
      </c>
      <c r="E4366" s="148">
        <v>285.41000000000003</v>
      </c>
    </row>
    <row r="4367" spans="2:5" ht="22.7" customHeight="1" thickBot="1" x14ac:dyDescent="0.25">
      <c r="B4367" s="210">
        <v>45373</v>
      </c>
      <c r="C4367" s="148">
        <v>258.01</v>
      </c>
      <c r="D4367" s="148">
        <v>414.29</v>
      </c>
      <c r="E4367" s="148">
        <v>285.07</v>
      </c>
    </row>
    <row r="4368" spans="2:5" ht="22.7" customHeight="1" thickBot="1" x14ac:dyDescent="0.25">
      <c r="B4368" s="210">
        <v>45376</v>
      </c>
      <c r="C4368" s="148">
        <v>258.3</v>
      </c>
      <c r="D4368" s="148">
        <v>414.76</v>
      </c>
      <c r="E4368" s="148">
        <v>285.39</v>
      </c>
    </row>
    <row r="4369" spans="2:5" ht="22.7" customHeight="1" thickBot="1" x14ac:dyDescent="0.25">
      <c r="B4369" s="210">
        <v>45377</v>
      </c>
      <c r="C4369" s="148">
        <v>257.73</v>
      </c>
      <c r="D4369" s="148">
        <v>413.83</v>
      </c>
      <c r="E4369" s="148">
        <v>282.66000000000003</v>
      </c>
    </row>
    <row r="4370" spans="2:5" ht="22.7" customHeight="1" thickBot="1" x14ac:dyDescent="0.25">
      <c r="B4370" s="210">
        <v>45378</v>
      </c>
      <c r="C4370" s="148">
        <v>257.92</v>
      </c>
      <c r="D4370" s="148">
        <v>414.14</v>
      </c>
      <c r="E4370" s="148">
        <v>282.57</v>
      </c>
    </row>
    <row r="4371" spans="2:5" ht="22.7" customHeight="1" thickBot="1" x14ac:dyDescent="0.25">
      <c r="B4371" s="210">
        <v>45379</v>
      </c>
      <c r="C4371" s="148">
        <v>256.79000000000002</v>
      </c>
      <c r="D4371" s="148">
        <v>413.39</v>
      </c>
      <c r="E4371" s="148">
        <v>281.87</v>
      </c>
    </row>
    <row r="4372" spans="2:5" ht="22.7" customHeight="1" thickBot="1" x14ac:dyDescent="0.25">
      <c r="B4372" s="210">
        <v>45380</v>
      </c>
      <c r="C4372" s="148">
        <v>256.79000000000002</v>
      </c>
      <c r="D4372" s="148">
        <v>413.38</v>
      </c>
      <c r="E4372" s="148">
        <v>281.26</v>
      </c>
    </row>
    <row r="4373" spans="2:5" ht="22.7" customHeight="1" thickBot="1" x14ac:dyDescent="0.25">
      <c r="B4373" s="210">
        <v>45383</v>
      </c>
      <c r="C4373" s="148">
        <v>257.08999999999997</v>
      </c>
      <c r="D4373" s="148">
        <v>413.87</v>
      </c>
      <c r="E4373" s="148">
        <v>281.58999999999997</v>
      </c>
    </row>
    <row r="4374" spans="2:5" ht="22.7" customHeight="1" thickBot="1" x14ac:dyDescent="0.25">
      <c r="B4374" s="210">
        <v>45384</v>
      </c>
      <c r="C4374" s="148">
        <v>257.27999999999997</v>
      </c>
      <c r="D4374" s="148">
        <v>414.17</v>
      </c>
      <c r="E4374" s="148">
        <v>282.16000000000003</v>
      </c>
    </row>
    <row r="4375" spans="2:5" ht="22.7" customHeight="1" thickBot="1" x14ac:dyDescent="0.25">
      <c r="B4375" s="210">
        <v>45385</v>
      </c>
      <c r="C4375" s="148">
        <v>256.62</v>
      </c>
      <c r="D4375" s="148">
        <v>413.12</v>
      </c>
      <c r="E4375" s="148">
        <v>281.45</v>
      </c>
    </row>
    <row r="4376" spans="2:5" ht="22.7" customHeight="1" thickBot="1" x14ac:dyDescent="0.25">
      <c r="B4376" s="210">
        <v>45386</v>
      </c>
      <c r="C4376" s="148">
        <v>258.45999999999998</v>
      </c>
      <c r="D4376" s="148">
        <v>416.07</v>
      </c>
      <c r="E4376" s="148">
        <v>284.85000000000002</v>
      </c>
    </row>
    <row r="4377" spans="2:5" ht="22.7" customHeight="1" thickBot="1" x14ac:dyDescent="0.25">
      <c r="B4377" s="210">
        <v>45387</v>
      </c>
      <c r="C4377" s="148">
        <v>257.23</v>
      </c>
      <c r="D4377" s="148">
        <v>414.09</v>
      </c>
      <c r="E4377" s="148">
        <v>283.26</v>
      </c>
    </row>
    <row r="4378" spans="2:5" ht="22.7" customHeight="1" thickBot="1" x14ac:dyDescent="0.25">
      <c r="B4378" s="210">
        <v>45390</v>
      </c>
      <c r="C4378" s="148">
        <v>257</v>
      </c>
      <c r="D4378" s="148">
        <v>413.73</v>
      </c>
      <c r="E4378" s="148">
        <v>283.12</v>
      </c>
    </row>
    <row r="4379" spans="2:5" ht="22.7" customHeight="1" thickBot="1" x14ac:dyDescent="0.25">
      <c r="B4379" s="210">
        <v>45392</v>
      </c>
      <c r="C4379" s="148">
        <v>259.2</v>
      </c>
      <c r="D4379" s="148">
        <v>417.26</v>
      </c>
      <c r="E4379" s="148">
        <v>285.52999999999997</v>
      </c>
    </row>
    <row r="4380" spans="2:5" ht="22.7" customHeight="1" thickBot="1" x14ac:dyDescent="0.25">
      <c r="B4380" s="210">
        <v>45394</v>
      </c>
      <c r="C4380" s="148">
        <v>259.14999999999998</v>
      </c>
      <c r="D4380" s="148">
        <v>417.18</v>
      </c>
      <c r="E4380" s="148">
        <v>285.79000000000002</v>
      </c>
    </row>
    <row r="4381" spans="2:5" ht="22.7" customHeight="1" thickBot="1" x14ac:dyDescent="0.25">
      <c r="B4381" s="210">
        <v>45397</v>
      </c>
      <c r="C4381" s="148">
        <v>259.18</v>
      </c>
      <c r="D4381" s="148">
        <v>417.96</v>
      </c>
      <c r="E4381" s="148">
        <v>285.16000000000003</v>
      </c>
    </row>
    <row r="4382" spans="2:5" ht="22.7" customHeight="1" thickBot="1" x14ac:dyDescent="0.25">
      <c r="B4382" s="210">
        <v>45398</v>
      </c>
      <c r="C4382" s="148">
        <v>259.3</v>
      </c>
      <c r="D4382" s="148">
        <v>418.16</v>
      </c>
      <c r="E4382" s="148">
        <v>284.14</v>
      </c>
    </row>
    <row r="4383" spans="2:5" ht="22.7" customHeight="1" thickBot="1" x14ac:dyDescent="0.25">
      <c r="B4383" s="210">
        <v>45399</v>
      </c>
      <c r="C4383" s="148">
        <v>259.64</v>
      </c>
      <c r="D4383" s="148">
        <v>418.99</v>
      </c>
      <c r="E4383" s="148">
        <v>284.19</v>
      </c>
    </row>
    <row r="4384" spans="2:5" ht="22.7" customHeight="1" thickBot="1" x14ac:dyDescent="0.25">
      <c r="B4384" s="210">
        <v>45400</v>
      </c>
      <c r="C4384" s="148">
        <v>261.07</v>
      </c>
      <c r="D4384" s="148">
        <v>421.28</v>
      </c>
      <c r="E4384" s="148">
        <v>286.69</v>
      </c>
    </row>
    <row r="4385" spans="2:5" ht="22.7" customHeight="1" thickBot="1" x14ac:dyDescent="0.25">
      <c r="B4385" s="210">
        <v>45401</v>
      </c>
      <c r="C4385" s="148">
        <v>261.04000000000002</v>
      </c>
      <c r="D4385" s="148">
        <v>421.24</v>
      </c>
      <c r="E4385" s="148">
        <v>286.01</v>
      </c>
    </row>
    <row r="4386" spans="2:5" ht="22.7" customHeight="1" thickBot="1" x14ac:dyDescent="0.25">
      <c r="B4386" s="210">
        <v>45405</v>
      </c>
      <c r="C4386" s="148">
        <v>259.99</v>
      </c>
      <c r="D4386" s="148">
        <v>419.55</v>
      </c>
      <c r="E4386" s="148">
        <v>284.86</v>
      </c>
    </row>
    <row r="4387" spans="2:5" ht="22.7" customHeight="1" thickBot="1" x14ac:dyDescent="0.25">
      <c r="B4387" s="210">
        <v>45406</v>
      </c>
      <c r="C4387" s="148">
        <v>259.79000000000002</v>
      </c>
      <c r="D4387" s="148">
        <v>419.22</v>
      </c>
      <c r="E4387" s="148">
        <v>285.7</v>
      </c>
    </row>
    <row r="4388" spans="2:5" ht="22.7" customHeight="1" thickBot="1" x14ac:dyDescent="0.25">
      <c r="B4388" s="210">
        <v>45407</v>
      </c>
      <c r="C4388" s="148">
        <v>259.20999999999998</v>
      </c>
      <c r="D4388" s="148">
        <v>418.28</v>
      </c>
      <c r="E4388" s="148">
        <v>285.07</v>
      </c>
    </row>
    <row r="4389" spans="2:5" ht="22.7" customHeight="1" thickBot="1" x14ac:dyDescent="0.25">
      <c r="B4389" s="210">
        <v>45408</v>
      </c>
      <c r="C4389" s="148">
        <v>258.42</v>
      </c>
      <c r="D4389" s="148">
        <v>417.01</v>
      </c>
      <c r="E4389" s="148">
        <v>284.64</v>
      </c>
    </row>
    <row r="4390" spans="2:5" ht="22.7" customHeight="1" thickBot="1" x14ac:dyDescent="0.25">
      <c r="B4390" s="210">
        <v>45411</v>
      </c>
      <c r="C4390" s="148">
        <v>258.62</v>
      </c>
      <c r="D4390" s="148">
        <v>417.37</v>
      </c>
      <c r="E4390" s="148">
        <v>284.92</v>
      </c>
    </row>
    <row r="4391" spans="2:5" ht="22.7" customHeight="1" thickBot="1" x14ac:dyDescent="0.25">
      <c r="B4391" s="210">
        <v>45412</v>
      </c>
      <c r="C4391" s="148">
        <v>258.79000000000002</v>
      </c>
      <c r="D4391" s="148">
        <v>417.65</v>
      </c>
      <c r="E4391" s="148">
        <v>284.63</v>
      </c>
    </row>
    <row r="4392" spans="2:5" ht="22.7" customHeight="1" thickBot="1" x14ac:dyDescent="0.25">
      <c r="B4392" s="210">
        <v>45414</v>
      </c>
      <c r="C4392" s="148">
        <v>257.54000000000002</v>
      </c>
      <c r="D4392" s="148">
        <v>415.63</v>
      </c>
      <c r="E4392" s="148">
        <v>283.49</v>
      </c>
    </row>
    <row r="4393" spans="2:5" ht="22.7" customHeight="1" thickBot="1" x14ac:dyDescent="0.25">
      <c r="B4393" s="210">
        <v>45415</v>
      </c>
      <c r="C4393" s="148">
        <v>257.19</v>
      </c>
      <c r="D4393" s="148">
        <v>415.07</v>
      </c>
      <c r="E4393" s="148">
        <v>283.45</v>
      </c>
    </row>
    <row r="4394" spans="2:5" ht="22.7" customHeight="1" thickBot="1" x14ac:dyDescent="0.25">
      <c r="B4394" s="210">
        <v>45418</v>
      </c>
      <c r="C4394" s="148">
        <v>255.43</v>
      </c>
      <c r="D4394" s="148">
        <v>412.24</v>
      </c>
      <c r="E4394" s="148">
        <v>281.51</v>
      </c>
    </row>
    <row r="4395" spans="2:5" ht="22.7" customHeight="1" thickBot="1" x14ac:dyDescent="0.25">
      <c r="B4395" s="210">
        <v>45419</v>
      </c>
      <c r="C4395" s="148">
        <v>255.47</v>
      </c>
      <c r="D4395" s="148">
        <v>412.29</v>
      </c>
      <c r="E4395" s="148">
        <v>282.23</v>
      </c>
    </row>
    <row r="4396" spans="2:5" ht="22.7" customHeight="1" thickBot="1" x14ac:dyDescent="0.25">
      <c r="B4396" s="210">
        <v>45420</v>
      </c>
      <c r="C4396" s="148">
        <v>255.88</v>
      </c>
      <c r="D4396" s="148">
        <v>412.96</v>
      </c>
      <c r="E4396" s="148">
        <v>282.08</v>
      </c>
    </row>
    <row r="4397" spans="2:5" ht="22.7" customHeight="1" thickBot="1" x14ac:dyDescent="0.25">
      <c r="B4397" s="210">
        <v>45421</v>
      </c>
      <c r="C4397" s="148">
        <v>251.78</v>
      </c>
      <c r="D4397" s="148">
        <v>406.34</v>
      </c>
      <c r="E4397" s="148">
        <v>277.66000000000003</v>
      </c>
    </row>
    <row r="4398" spans="2:5" ht="22.7" customHeight="1" thickBot="1" x14ac:dyDescent="0.25">
      <c r="B4398" s="210">
        <v>45422</v>
      </c>
      <c r="C4398" s="148">
        <v>251.28</v>
      </c>
      <c r="D4398" s="148">
        <v>405.53</v>
      </c>
      <c r="E4398" s="148">
        <v>277.67</v>
      </c>
    </row>
    <row r="4399" spans="2:5" ht="22.7" customHeight="1" thickBot="1" x14ac:dyDescent="0.25">
      <c r="B4399" s="210">
        <v>45425</v>
      </c>
      <c r="C4399" s="148">
        <v>251.48</v>
      </c>
      <c r="D4399" s="148">
        <v>405.86</v>
      </c>
      <c r="E4399" s="148">
        <v>277.89</v>
      </c>
    </row>
    <row r="4400" spans="2:5" ht="22.7" customHeight="1" thickBot="1" x14ac:dyDescent="0.25">
      <c r="B4400" s="210">
        <v>45426</v>
      </c>
      <c r="C4400" s="148">
        <v>251.42</v>
      </c>
      <c r="D4400" s="148">
        <v>405.76</v>
      </c>
      <c r="E4400" s="148">
        <v>277.93</v>
      </c>
    </row>
    <row r="4401" spans="2:5" ht="22.7" customHeight="1" thickBot="1" x14ac:dyDescent="0.25">
      <c r="B4401" s="210">
        <v>45427</v>
      </c>
      <c r="C4401" s="148">
        <v>249.57</v>
      </c>
      <c r="D4401" s="148">
        <v>402.77</v>
      </c>
      <c r="E4401" s="148">
        <v>275.88</v>
      </c>
    </row>
    <row r="4402" spans="2:5" ht="22.7" customHeight="1" thickBot="1" x14ac:dyDescent="0.25">
      <c r="B4402" s="210">
        <v>45428</v>
      </c>
      <c r="C4402" s="148">
        <v>246.99</v>
      </c>
      <c r="D4402" s="148">
        <v>398.6</v>
      </c>
      <c r="E4402" s="148">
        <v>273.7</v>
      </c>
    </row>
    <row r="4403" spans="2:5" ht="22.7" customHeight="1" thickBot="1" x14ac:dyDescent="0.25">
      <c r="B4403" s="210">
        <v>45429</v>
      </c>
      <c r="C4403" s="148">
        <v>249.12</v>
      </c>
      <c r="D4403" s="148">
        <v>402.6</v>
      </c>
      <c r="E4403" s="148">
        <v>277.02</v>
      </c>
    </row>
    <row r="4404" spans="2:5" ht="22.7" customHeight="1" thickBot="1" x14ac:dyDescent="0.25">
      <c r="B4404" s="210">
        <v>45432</v>
      </c>
      <c r="C4404" s="148">
        <v>248.45</v>
      </c>
      <c r="D4404" s="148">
        <v>401.53</v>
      </c>
      <c r="E4404" s="148">
        <v>276.27999999999997</v>
      </c>
    </row>
    <row r="4405" spans="2:5" ht="22.7" customHeight="1" thickBot="1" x14ac:dyDescent="0.25">
      <c r="B4405" s="210">
        <v>45433</v>
      </c>
      <c r="C4405" s="148">
        <v>251.47</v>
      </c>
      <c r="D4405" s="148">
        <v>406.75</v>
      </c>
      <c r="E4405" s="148">
        <v>280.33</v>
      </c>
    </row>
    <row r="4406" spans="2:5" ht="22.7" customHeight="1" thickBot="1" x14ac:dyDescent="0.25">
      <c r="B4406" s="210">
        <v>45434</v>
      </c>
      <c r="C4406" s="148">
        <v>250.98</v>
      </c>
      <c r="D4406" s="148">
        <v>405.94</v>
      </c>
      <c r="E4406" s="148">
        <v>279.18</v>
      </c>
    </row>
    <row r="4407" spans="2:5" ht="22.7" customHeight="1" thickBot="1" x14ac:dyDescent="0.25">
      <c r="B4407" s="210">
        <v>45435</v>
      </c>
      <c r="C4407" s="148">
        <v>246.86</v>
      </c>
      <c r="D4407" s="148">
        <v>399.65</v>
      </c>
      <c r="E4407" s="148">
        <v>274.79000000000002</v>
      </c>
    </row>
    <row r="4408" spans="2:5" ht="22.7" customHeight="1" thickBot="1" x14ac:dyDescent="0.25">
      <c r="B4408" s="210">
        <v>45436</v>
      </c>
      <c r="C4408" s="148">
        <v>246.59</v>
      </c>
      <c r="D4408" s="148">
        <v>399.21</v>
      </c>
      <c r="E4408" s="148">
        <v>273.87</v>
      </c>
    </row>
    <row r="4409" spans="2:5" ht="22.7" customHeight="1" thickBot="1" x14ac:dyDescent="0.25">
      <c r="B4409" s="210">
        <v>45439</v>
      </c>
      <c r="C4409" s="148">
        <v>243.54</v>
      </c>
      <c r="D4409" s="148">
        <v>394.98</v>
      </c>
      <c r="E4409" s="148">
        <v>270.39999999999998</v>
      </c>
    </row>
    <row r="4410" spans="2:5" ht="22.7" customHeight="1" thickBot="1" x14ac:dyDescent="0.25">
      <c r="B4410" s="210">
        <v>45440</v>
      </c>
      <c r="C4410" s="148">
        <v>241.99</v>
      </c>
      <c r="D4410" s="148">
        <v>392.46</v>
      </c>
      <c r="E4410" s="148">
        <v>269.98</v>
      </c>
    </row>
    <row r="4411" spans="2:5" ht="22.7" customHeight="1" thickBot="1" x14ac:dyDescent="0.25">
      <c r="B4411" s="210">
        <v>45441</v>
      </c>
      <c r="C4411" s="148">
        <v>244.29</v>
      </c>
      <c r="D4411" s="148">
        <v>396.36</v>
      </c>
      <c r="E4411" s="148">
        <v>272</v>
      </c>
    </row>
    <row r="4412" spans="2:5" ht="22.7" customHeight="1" thickBot="1" x14ac:dyDescent="0.25">
      <c r="B4412" s="210">
        <v>45442</v>
      </c>
      <c r="C4412" s="148">
        <v>242.59</v>
      </c>
      <c r="D4412" s="148">
        <v>393.59</v>
      </c>
      <c r="E4412" s="148">
        <v>269.01</v>
      </c>
    </row>
    <row r="4413" spans="2:5" ht="22.7" customHeight="1" thickBot="1" x14ac:dyDescent="0.25">
      <c r="B4413" s="210">
        <v>45443</v>
      </c>
      <c r="C4413" s="148">
        <v>244.87</v>
      </c>
      <c r="D4413" s="148">
        <v>397.3</v>
      </c>
      <c r="E4413" s="148">
        <v>271.54000000000002</v>
      </c>
    </row>
    <row r="4414" spans="2:5" ht="22.7" customHeight="1" thickBot="1" x14ac:dyDescent="0.25">
      <c r="B4414" s="210">
        <v>45446</v>
      </c>
      <c r="C4414" s="148">
        <v>244.77</v>
      </c>
      <c r="D4414" s="148">
        <v>397.13</v>
      </c>
      <c r="E4414" s="148">
        <v>271.87</v>
      </c>
    </row>
    <row r="4415" spans="2:5" ht="22.7" customHeight="1" thickBot="1" x14ac:dyDescent="0.25">
      <c r="B4415" s="210">
        <v>45447</v>
      </c>
      <c r="C4415" s="148">
        <v>244.56</v>
      </c>
      <c r="D4415" s="148">
        <v>396.8</v>
      </c>
      <c r="E4415" s="148">
        <v>272.3</v>
      </c>
    </row>
    <row r="4416" spans="2:5" ht="22.7" customHeight="1" thickBot="1" x14ac:dyDescent="0.25">
      <c r="B4416" s="210">
        <v>45448</v>
      </c>
      <c r="C4416" s="148">
        <v>243.02</v>
      </c>
      <c r="D4416" s="148">
        <v>394.3</v>
      </c>
      <c r="E4416" s="148">
        <v>271.61</v>
      </c>
    </row>
    <row r="4417" spans="2:5" ht="22.7" customHeight="1" thickBot="1" x14ac:dyDescent="0.25">
      <c r="B4417" s="210">
        <v>45449</v>
      </c>
      <c r="C4417" s="148">
        <v>242.66</v>
      </c>
      <c r="D4417" s="148">
        <v>393.71</v>
      </c>
      <c r="E4417" s="148">
        <v>270.52999999999997</v>
      </c>
    </row>
    <row r="4418" spans="2:5" ht="22.7" customHeight="1" thickBot="1" x14ac:dyDescent="0.25">
      <c r="B4418" s="210">
        <v>45450</v>
      </c>
      <c r="C4418" s="148">
        <v>242.55</v>
      </c>
      <c r="D4418" s="148">
        <v>393.53</v>
      </c>
      <c r="E4418" s="148">
        <v>270.60000000000002</v>
      </c>
    </row>
    <row r="4419" spans="2:5" ht="22.7" customHeight="1" thickBot="1" x14ac:dyDescent="0.25">
      <c r="B4419" s="210">
        <v>45453</v>
      </c>
      <c r="C4419" s="148">
        <v>242.93</v>
      </c>
      <c r="D4419" s="148">
        <v>394.15</v>
      </c>
      <c r="E4419" s="148">
        <v>271.02999999999997</v>
      </c>
    </row>
    <row r="4420" spans="2:5" ht="22.7" customHeight="1" thickBot="1" x14ac:dyDescent="0.25">
      <c r="B4420" s="210">
        <v>45454</v>
      </c>
      <c r="C4420" s="148">
        <v>242.76</v>
      </c>
      <c r="D4420" s="148">
        <v>393.87</v>
      </c>
      <c r="E4420" s="148">
        <v>268.25</v>
      </c>
    </row>
    <row r="4421" spans="2:5" ht="22.7" customHeight="1" thickBot="1" x14ac:dyDescent="0.25">
      <c r="B4421" s="210">
        <v>45455</v>
      </c>
      <c r="C4421" s="148">
        <v>242.85</v>
      </c>
      <c r="D4421" s="148">
        <v>394.02</v>
      </c>
      <c r="E4421" s="148">
        <v>268.39</v>
      </c>
    </row>
    <row r="4422" spans="2:5" ht="22.7" customHeight="1" thickBot="1" x14ac:dyDescent="0.25">
      <c r="B4422" s="210">
        <v>45456</v>
      </c>
      <c r="C4422" s="148">
        <v>242.77</v>
      </c>
      <c r="D4422" s="148">
        <v>393.9</v>
      </c>
      <c r="E4422" s="148">
        <v>267.64</v>
      </c>
    </row>
    <row r="4423" spans="2:5" ht="22.7" customHeight="1" thickBot="1" x14ac:dyDescent="0.25">
      <c r="B4423" s="210">
        <v>45457</v>
      </c>
      <c r="C4423" s="148">
        <v>239.69</v>
      </c>
      <c r="D4423" s="148">
        <v>388.89</v>
      </c>
      <c r="E4423" s="148">
        <v>263.67</v>
      </c>
    </row>
    <row r="4424" spans="2:5" ht="22.7" customHeight="1" thickBot="1" x14ac:dyDescent="0.25">
      <c r="B4424" s="210">
        <v>45460</v>
      </c>
      <c r="C4424" s="148">
        <v>239.6</v>
      </c>
      <c r="D4424" s="148">
        <v>388.75</v>
      </c>
      <c r="E4424" s="148">
        <v>262.7</v>
      </c>
    </row>
    <row r="4425" spans="2:5" ht="22.7" customHeight="1" thickBot="1" x14ac:dyDescent="0.25">
      <c r="B4425" s="210">
        <v>45461</v>
      </c>
      <c r="C4425" s="148">
        <v>240.63</v>
      </c>
      <c r="D4425" s="148">
        <v>390.41</v>
      </c>
      <c r="E4425" s="148">
        <v>263.83</v>
      </c>
    </row>
    <row r="4426" spans="2:5" ht="22.7" customHeight="1" thickBot="1" x14ac:dyDescent="0.25">
      <c r="B4426" s="210">
        <v>45462</v>
      </c>
      <c r="C4426" s="148">
        <v>240.75</v>
      </c>
      <c r="D4426" s="148">
        <v>390.62</v>
      </c>
      <c r="E4426" s="148">
        <v>264.22000000000003</v>
      </c>
    </row>
    <row r="4427" spans="2:5" ht="22.7" customHeight="1" thickBot="1" x14ac:dyDescent="0.25">
      <c r="B4427" s="210">
        <v>45463</v>
      </c>
      <c r="C4427" s="148">
        <v>240.63</v>
      </c>
      <c r="D4427" s="148">
        <v>390.42</v>
      </c>
      <c r="E4427" s="148">
        <v>264.19</v>
      </c>
    </row>
    <row r="4428" spans="2:5" ht="22.7" customHeight="1" thickBot="1" x14ac:dyDescent="0.25">
      <c r="B4428" s="210">
        <v>45464</v>
      </c>
      <c r="C4428" s="148">
        <v>240.56</v>
      </c>
      <c r="D4428" s="148">
        <v>390.31</v>
      </c>
      <c r="E4428" s="148">
        <v>264.17</v>
      </c>
    </row>
    <row r="4429" spans="2:5" ht="22.7" customHeight="1" thickBot="1" x14ac:dyDescent="0.25">
      <c r="B4429" s="210">
        <v>45467</v>
      </c>
      <c r="C4429" s="148">
        <v>241.4</v>
      </c>
      <c r="D4429" s="148">
        <v>392.12</v>
      </c>
      <c r="E4429" s="148">
        <v>264</v>
      </c>
    </row>
    <row r="4430" spans="2:5" ht="22.7" customHeight="1" thickBot="1" x14ac:dyDescent="0.25">
      <c r="B4430" s="210">
        <v>45468</v>
      </c>
      <c r="C4430" s="148">
        <v>240.83</v>
      </c>
      <c r="D4430" s="148">
        <v>391.2</v>
      </c>
      <c r="E4430" s="148">
        <v>264.04000000000002</v>
      </c>
    </row>
    <row r="4431" spans="2:5" ht="22.7" customHeight="1" thickBot="1" x14ac:dyDescent="0.25">
      <c r="B4431" s="210">
        <v>45469</v>
      </c>
      <c r="C4431" s="148">
        <v>240.94</v>
      </c>
      <c r="D4431" s="148">
        <v>391.38</v>
      </c>
      <c r="E4431" s="148">
        <v>263.33999999999997</v>
      </c>
    </row>
    <row r="4432" spans="2:5" ht="22.7" customHeight="1" thickBot="1" x14ac:dyDescent="0.25">
      <c r="B4432" s="210">
        <v>45470</v>
      </c>
      <c r="C4432" s="148">
        <v>241.29</v>
      </c>
      <c r="D4432" s="148">
        <v>391.96</v>
      </c>
      <c r="E4432" s="148">
        <v>263.2</v>
      </c>
    </row>
    <row r="4433" spans="2:5" ht="22.7" customHeight="1" thickBot="1" x14ac:dyDescent="0.25">
      <c r="B4433" s="210">
        <v>45471</v>
      </c>
      <c r="C4433" s="148">
        <v>241.96</v>
      </c>
      <c r="D4433" s="148">
        <v>393.06</v>
      </c>
      <c r="E4433" s="148">
        <v>263.77</v>
      </c>
    </row>
    <row r="4434" spans="2:5" ht="22.7" customHeight="1" thickBot="1" x14ac:dyDescent="0.25">
      <c r="B4434" s="210">
        <v>45474</v>
      </c>
      <c r="C4434" s="148">
        <v>239.68</v>
      </c>
      <c r="D4434" s="148">
        <v>389.35</v>
      </c>
      <c r="E4434" s="148">
        <v>261.27999999999997</v>
      </c>
    </row>
    <row r="4435" spans="2:5" ht="22.7" customHeight="1" thickBot="1" x14ac:dyDescent="0.25">
      <c r="B4435" s="210">
        <v>45475</v>
      </c>
      <c r="C4435" s="148">
        <v>239.71</v>
      </c>
      <c r="D4435" s="148">
        <v>389.4</v>
      </c>
      <c r="E4435" s="148">
        <v>262.33999999999997</v>
      </c>
    </row>
    <row r="4436" spans="2:5" ht="22.7" customHeight="1" thickBot="1" x14ac:dyDescent="0.25">
      <c r="B4436" s="210">
        <v>45476</v>
      </c>
      <c r="C4436" s="148">
        <v>239.7</v>
      </c>
      <c r="D4436" s="148">
        <v>389.4</v>
      </c>
      <c r="E4436" s="148">
        <v>261.93</v>
      </c>
    </row>
    <row r="4437" spans="2:5" ht="22.7" customHeight="1" thickBot="1" x14ac:dyDescent="0.25">
      <c r="B4437" s="210">
        <v>45477</v>
      </c>
      <c r="C4437" s="148">
        <v>239.71</v>
      </c>
      <c r="D4437" s="148">
        <v>391.19</v>
      </c>
      <c r="E4437" s="148">
        <v>263.31</v>
      </c>
    </row>
    <row r="4438" spans="2:5" ht="22.7" customHeight="1" thickBot="1" x14ac:dyDescent="0.25">
      <c r="B4438" s="210">
        <v>45478</v>
      </c>
      <c r="C4438" s="148">
        <v>236.01</v>
      </c>
      <c r="D4438" s="148">
        <v>385.17</v>
      </c>
      <c r="E4438" s="148">
        <v>260.61</v>
      </c>
    </row>
    <row r="4439" spans="2:5" ht="22.7" customHeight="1" thickBot="1" x14ac:dyDescent="0.25">
      <c r="B4439" s="210">
        <v>45481</v>
      </c>
      <c r="C4439" s="148">
        <v>235.12</v>
      </c>
      <c r="D4439" s="148">
        <v>383.79</v>
      </c>
      <c r="E4439" s="148">
        <v>259.41000000000003</v>
      </c>
    </row>
    <row r="4440" spans="2:5" ht="22.7" customHeight="1" thickBot="1" x14ac:dyDescent="0.25">
      <c r="B4440" s="210">
        <v>45482</v>
      </c>
      <c r="C4440" s="148">
        <v>235.19</v>
      </c>
      <c r="D4440" s="148">
        <v>383.91</v>
      </c>
      <c r="E4440" s="148">
        <v>259.49</v>
      </c>
    </row>
    <row r="4441" spans="2:5" ht="22.7" customHeight="1" thickBot="1" x14ac:dyDescent="0.25">
      <c r="B4441" s="210">
        <v>45483</v>
      </c>
      <c r="C4441" s="148">
        <v>235.42</v>
      </c>
      <c r="D4441" s="148">
        <v>384.86</v>
      </c>
      <c r="E4441" s="148">
        <v>260.31</v>
      </c>
    </row>
    <row r="4442" spans="2:5" ht="22.7" customHeight="1" thickBot="1" x14ac:dyDescent="0.25">
      <c r="B4442" s="210">
        <v>45484</v>
      </c>
      <c r="C4442" s="148">
        <v>235.27</v>
      </c>
      <c r="D4442" s="148">
        <v>384.62</v>
      </c>
      <c r="E4442" s="148">
        <v>260.29000000000002</v>
      </c>
    </row>
    <row r="4443" spans="2:5" ht="22.7" customHeight="1" thickBot="1" x14ac:dyDescent="0.25">
      <c r="B4443" s="210">
        <v>45485</v>
      </c>
      <c r="C4443" s="148">
        <v>235.77</v>
      </c>
      <c r="D4443" s="148">
        <v>385.44</v>
      </c>
      <c r="E4443" s="148">
        <v>261.37</v>
      </c>
    </row>
    <row r="4444" spans="2:5" ht="22.7" customHeight="1" thickBot="1" x14ac:dyDescent="0.25">
      <c r="B4444" s="210">
        <v>45488</v>
      </c>
      <c r="C4444" s="148">
        <v>235.46</v>
      </c>
      <c r="D4444" s="148">
        <v>384.97</v>
      </c>
      <c r="E4444" s="148">
        <v>261.04000000000002</v>
      </c>
    </row>
    <row r="4445" spans="2:5" ht="22.7" customHeight="1" thickBot="1" x14ac:dyDescent="0.25">
      <c r="B4445" s="210">
        <v>45489</v>
      </c>
      <c r="C4445" s="148">
        <v>237.97</v>
      </c>
      <c r="D4445" s="148">
        <v>389.07</v>
      </c>
      <c r="E4445" s="148">
        <v>264.13</v>
      </c>
    </row>
    <row r="4446" spans="2:5" ht="22.7" customHeight="1" thickBot="1" x14ac:dyDescent="0.25">
      <c r="B4446" s="210">
        <v>45490</v>
      </c>
      <c r="C4446" s="148">
        <v>238.61</v>
      </c>
      <c r="D4446" s="148">
        <v>391.36</v>
      </c>
      <c r="E4446" s="148">
        <v>265.62</v>
      </c>
    </row>
    <row r="4447" spans="2:5" ht="22.7" customHeight="1" thickBot="1" x14ac:dyDescent="0.25">
      <c r="B4447" s="210">
        <v>45491</v>
      </c>
      <c r="C4447" s="148">
        <v>238.18</v>
      </c>
      <c r="D4447" s="148">
        <v>390.65</v>
      </c>
      <c r="E4447" s="148">
        <v>265.27</v>
      </c>
    </row>
    <row r="4448" spans="2:5" ht="22.7" customHeight="1" thickBot="1" x14ac:dyDescent="0.25">
      <c r="B4448" s="210">
        <v>45492</v>
      </c>
      <c r="C4448" s="148">
        <v>236.46</v>
      </c>
      <c r="D4448" s="148">
        <v>387.83</v>
      </c>
      <c r="E4448" s="148">
        <v>262.91000000000003</v>
      </c>
    </row>
    <row r="4449" spans="2:5" ht="22.7" customHeight="1" thickBot="1" x14ac:dyDescent="0.25">
      <c r="B4449" s="210">
        <v>45495</v>
      </c>
      <c r="C4449" s="148">
        <v>237.67</v>
      </c>
      <c r="D4449" s="148">
        <v>389.81</v>
      </c>
      <c r="E4449" s="148">
        <v>264.25</v>
      </c>
    </row>
    <row r="4450" spans="2:5" ht="22.7" customHeight="1" thickBot="1" x14ac:dyDescent="0.25">
      <c r="B4450" s="210">
        <v>45496</v>
      </c>
      <c r="C4450" s="148">
        <v>238.22</v>
      </c>
      <c r="D4450" s="148">
        <v>391.32</v>
      </c>
      <c r="E4450" s="148">
        <v>265.24</v>
      </c>
    </row>
    <row r="4451" spans="2:5" ht="22.7" customHeight="1" thickBot="1" x14ac:dyDescent="0.25">
      <c r="B4451" s="210">
        <v>45497</v>
      </c>
      <c r="C4451" s="148">
        <v>237.93</v>
      </c>
      <c r="D4451" s="148">
        <v>390.85</v>
      </c>
      <c r="E4451" s="148">
        <v>265.33999999999997</v>
      </c>
    </row>
    <row r="4452" spans="2:5" ht="22.7" customHeight="1" thickBot="1" x14ac:dyDescent="0.25">
      <c r="B4452" s="210">
        <v>45498</v>
      </c>
      <c r="C4452" s="148">
        <v>238.23</v>
      </c>
      <c r="D4452" s="148">
        <v>391.34</v>
      </c>
      <c r="E4452" s="148">
        <v>264.58999999999997</v>
      </c>
    </row>
    <row r="4453" spans="2:5" ht="22.7" customHeight="1" thickBot="1" x14ac:dyDescent="0.25">
      <c r="B4453" s="210">
        <v>45499</v>
      </c>
      <c r="C4453" s="148">
        <v>238.18</v>
      </c>
      <c r="D4453" s="148">
        <v>391.26</v>
      </c>
      <c r="E4453" s="148">
        <v>264.38</v>
      </c>
    </row>
    <row r="4454" spans="2:5" ht="22.7" customHeight="1" thickBot="1" x14ac:dyDescent="0.25">
      <c r="B4454" s="210">
        <v>45502</v>
      </c>
      <c r="C4454" s="148">
        <v>238.24</v>
      </c>
      <c r="D4454" s="148">
        <v>391.35</v>
      </c>
      <c r="E4454" s="148">
        <v>265</v>
      </c>
    </row>
    <row r="4455" spans="2:5" ht="22.7" customHeight="1" thickBot="1" x14ac:dyDescent="0.25">
      <c r="B4455" s="210">
        <v>45503</v>
      </c>
      <c r="C4455" s="148">
        <v>238.84</v>
      </c>
      <c r="D4455" s="148">
        <v>392.34</v>
      </c>
      <c r="E4455" s="148">
        <v>265.67</v>
      </c>
    </row>
    <row r="4456" spans="2:5" ht="22.7" customHeight="1" thickBot="1" x14ac:dyDescent="0.25">
      <c r="B4456" s="210">
        <v>45504</v>
      </c>
      <c r="C4456" s="148">
        <v>238.83</v>
      </c>
      <c r="D4456" s="148">
        <v>392.32</v>
      </c>
      <c r="E4456" s="148">
        <v>266.01</v>
      </c>
    </row>
    <row r="4457" spans="2:5" ht="22.7" customHeight="1" thickBot="1" x14ac:dyDescent="0.25">
      <c r="B4457" s="210">
        <v>45505</v>
      </c>
      <c r="C4457" s="148">
        <v>233.57</v>
      </c>
      <c r="D4457" s="148">
        <v>383.68</v>
      </c>
      <c r="E4457" s="148">
        <v>260.12</v>
      </c>
    </row>
    <row r="4458" spans="2:5" ht="22.7" customHeight="1" thickBot="1" x14ac:dyDescent="0.25">
      <c r="B4458" s="210">
        <v>45506</v>
      </c>
      <c r="C4458" s="148">
        <v>235.87</v>
      </c>
      <c r="D4458" s="148">
        <v>387.46</v>
      </c>
      <c r="E4458" s="148">
        <v>262.74</v>
      </c>
    </row>
    <row r="4459" spans="2:5" ht="22.7" customHeight="1" thickBot="1" x14ac:dyDescent="0.25">
      <c r="B4459" s="210">
        <v>45509</v>
      </c>
      <c r="C4459" s="148">
        <v>232.7</v>
      </c>
      <c r="D4459" s="148">
        <v>382.26</v>
      </c>
      <c r="E4459" s="148">
        <v>258.54000000000002</v>
      </c>
    </row>
    <row r="4460" spans="2:5" ht="22.7" customHeight="1" thickBot="1" x14ac:dyDescent="0.25">
      <c r="B4460" s="210">
        <v>45510</v>
      </c>
      <c r="C4460" s="148">
        <v>232.38</v>
      </c>
      <c r="D4460" s="148">
        <v>381.73</v>
      </c>
      <c r="E4460" s="148">
        <v>260.86</v>
      </c>
    </row>
    <row r="4461" spans="2:5" ht="22.7" customHeight="1" thickBot="1" x14ac:dyDescent="0.25">
      <c r="B4461" s="210">
        <v>45511</v>
      </c>
      <c r="C4461" s="148">
        <v>233.2</v>
      </c>
      <c r="D4461" s="148">
        <v>383.08</v>
      </c>
      <c r="E4461" s="148">
        <v>261.79000000000002</v>
      </c>
    </row>
    <row r="4462" spans="2:5" ht="22.7" customHeight="1" thickBot="1" x14ac:dyDescent="0.25">
      <c r="B4462" s="210">
        <v>45512</v>
      </c>
      <c r="C4462" s="148">
        <v>231.97</v>
      </c>
      <c r="D4462" s="148">
        <v>381.06</v>
      </c>
      <c r="E4462" s="148">
        <v>260.04000000000002</v>
      </c>
    </row>
    <row r="4463" spans="2:5" ht="22.7" customHeight="1" thickBot="1" x14ac:dyDescent="0.25">
      <c r="B4463" s="210">
        <v>45513</v>
      </c>
      <c r="C4463" s="148">
        <v>232.14</v>
      </c>
      <c r="D4463" s="148">
        <v>381.33</v>
      </c>
      <c r="E4463" s="148">
        <v>260.01</v>
      </c>
    </row>
    <row r="4464" spans="2:5" ht="22.7" customHeight="1" thickBot="1" x14ac:dyDescent="0.25">
      <c r="B4464" s="210">
        <v>45516</v>
      </c>
      <c r="C4464" s="148">
        <v>232.22</v>
      </c>
      <c r="D4464" s="148">
        <v>381.48</v>
      </c>
      <c r="E4464" s="148">
        <v>260.11</v>
      </c>
    </row>
    <row r="4465" spans="2:5" ht="22.7" customHeight="1" thickBot="1" x14ac:dyDescent="0.25">
      <c r="B4465" s="210">
        <v>45517</v>
      </c>
      <c r="C4465" s="148">
        <v>232.49</v>
      </c>
      <c r="D4465" s="148">
        <v>382.46</v>
      </c>
      <c r="E4465" s="148">
        <v>260.89</v>
      </c>
    </row>
    <row r="4466" spans="2:5" ht="22.7" customHeight="1" thickBot="1" x14ac:dyDescent="0.25">
      <c r="B4466" s="210">
        <v>45518</v>
      </c>
      <c r="C4466" s="148">
        <v>232.59</v>
      </c>
      <c r="D4466" s="148">
        <v>382.62</v>
      </c>
      <c r="E4466" s="148">
        <v>261.83999999999997</v>
      </c>
    </row>
    <row r="4467" spans="2:5" ht="22.7" customHeight="1" thickBot="1" x14ac:dyDescent="0.25">
      <c r="B4467" s="210">
        <v>45520</v>
      </c>
      <c r="C4467" s="148">
        <v>233.27</v>
      </c>
      <c r="D4467" s="148">
        <v>383.74</v>
      </c>
      <c r="E4467" s="148">
        <v>262.36</v>
      </c>
    </row>
    <row r="4468" spans="2:5" ht="22.7" customHeight="1" thickBot="1" x14ac:dyDescent="0.25">
      <c r="B4468" s="210">
        <v>45523</v>
      </c>
      <c r="C4468" s="148">
        <v>232.28</v>
      </c>
      <c r="D4468" s="148">
        <v>382.11</v>
      </c>
      <c r="E4468" s="148">
        <v>262.14999999999998</v>
      </c>
    </row>
    <row r="4469" spans="2:5" ht="22.7" customHeight="1" thickBot="1" x14ac:dyDescent="0.25">
      <c r="B4469" s="210">
        <v>45524</v>
      </c>
      <c r="C4469" s="148">
        <v>231.27</v>
      </c>
      <c r="D4469" s="148">
        <v>380.45</v>
      </c>
      <c r="E4469" s="148">
        <v>260.52999999999997</v>
      </c>
    </row>
    <row r="4470" spans="2:5" ht="22.7" customHeight="1" thickBot="1" x14ac:dyDescent="0.25">
      <c r="B4470" s="210">
        <v>45525</v>
      </c>
      <c r="C4470" s="148">
        <v>230.82</v>
      </c>
      <c r="D4470" s="148">
        <v>379.71</v>
      </c>
      <c r="E4470" s="148">
        <v>260.02999999999997</v>
      </c>
    </row>
    <row r="4471" spans="2:5" ht="22.7" customHeight="1" thickBot="1" x14ac:dyDescent="0.25">
      <c r="B4471" s="210">
        <v>45526</v>
      </c>
      <c r="C4471" s="148">
        <v>231.07</v>
      </c>
      <c r="D4471" s="148">
        <v>380.3</v>
      </c>
      <c r="E4471" s="148">
        <v>261.04000000000002</v>
      </c>
    </row>
    <row r="4472" spans="2:5" ht="22.7" customHeight="1" thickBot="1" x14ac:dyDescent="0.25">
      <c r="B4472" s="210">
        <v>45527</v>
      </c>
      <c r="C4472" s="148">
        <v>231.75</v>
      </c>
      <c r="D4472" s="148">
        <v>381.42</v>
      </c>
      <c r="E4472" s="148">
        <v>261.81</v>
      </c>
    </row>
    <row r="4473" spans="2:5" ht="22.7" customHeight="1" thickBot="1" x14ac:dyDescent="0.25">
      <c r="B4473" s="210">
        <v>45530</v>
      </c>
      <c r="C4473" s="148">
        <v>231.81</v>
      </c>
      <c r="D4473" s="148">
        <v>381.52</v>
      </c>
      <c r="E4473" s="148">
        <v>261.88</v>
      </c>
    </row>
    <row r="4474" spans="2:5" ht="22.7" customHeight="1" thickBot="1" x14ac:dyDescent="0.25">
      <c r="B4474" s="210">
        <v>45531</v>
      </c>
      <c r="C4474" s="148">
        <v>231.95</v>
      </c>
      <c r="D4474" s="148">
        <v>381.75</v>
      </c>
      <c r="E4474" s="148">
        <v>262.64999999999998</v>
      </c>
    </row>
    <row r="4475" spans="2:5" ht="22.7" customHeight="1" thickBot="1" x14ac:dyDescent="0.25">
      <c r="B4475" s="210">
        <v>45532</v>
      </c>
      <c r="C4475" s="148">
        <v>231.46</v>
      </c>
      <c r="D4475" s="148">
        <v>380.95</v>
      </c>
      <c r="E4475" s="148">
        <v>260.94</v>
      </c>
    </row>
    <row r="4476" spans="2:5" ht="22.7" customHeight="1" thickBot="1" x14ac:dyDescent="0.25">
      <c r="B4476" s="210">
        <v>45533</v>
      </c>
      <c r="C4476" s="148">
        <v>231.88</v>
      </c>
      <c r="D4476" s="148">
        <v>381.64</v>
      </c>
      <c r="E4476" s="148">
        <v>260.77</v>
      </c>
    </row>
    <row r="4477" spans="2:5" ht="22.7" customHeight="1" thickBot="1" x14ac:dyDescent="0.25">
      <c r="B4477" s="210">
        <v>45534</v>
      </c>
      <c r="C4477" s="148">
        <v>231.97</v>
      </c>
      <c r="D4477" s="148">
        <v>381.78</v>
      </c>
      <c r="E4477" s="148">
        <v>260.87</v>
      </c>
    </row>
    <row r="4478" spans="2:5" ht="22.7" customHeight="1" thickBot="1" x14ac:dyDescent="0.25">
      <c r="B4478" s="210"/>
      <c r="C4478" s="148"/>
      <c r="D4478" s="148"/>
      <c r="E4478" s="148"/>
    </row>
    <row r="4479" spans="2:5" ht="22.7" customHeight="1" thickBot="1" x14ac:dyDescent="0.25">
      <c r="B4479" s="210"/>
      <c r="C4479" s="148"/>
      <c r="D4479" s="148"/>
      <c r="E4479" s="148"/>
    </row>
    <row r="4480" spans="2:5" ht="22.7" customHeight="1" thickBot="1" x14ac:dyDescent="0.25">
      <c r="B4480" s="210"/>
      <c r="C4480" s="148"/>
      <c r="D4480" s="148"/>
      <c r="E4480" s="148"/>
    </row>
    <row r="4481" spans="2:10" ht="22.7" customHeight="1" thickBot="1" x14ac:dyDescent="0.25">
      <c r="B4481" s="210"/>
      <c r="C4481" s="148"/>
      <c r="D4481" s="148"/>
      <c r="E4481" s="148"/>
    </row>
    <row r="4482" spans="2:10" ht="22.7" customHeight="1" thickBot="1" x14ac:dyDescent="0.25">
      <c r="B4482" s="149"/>
      <c r="C4482" s="150"/>
      <c r="D4482" s="144"/>
      <c r="E4482" s="150"/>
    </row>
    <row r="4483" spans="2:10" ht="22.7" customHeight="1" thickBot="1" x14ac:dyDescent="0.3">
      <c r="B4483" s="195" t="s">
        <v>7</v>
      </c>
      <c r="C4483" s="38">
        <f>LARGE(C6:C4482,1)</f>
        <v>313.52999999999997</v>
      </c>
      <c r="D4483" s="38">
        <f>LARGE(D6:D4482,1)</f>
        <v>472.79</v>
      </c>
      <c r="E4483" s="38">
        <f>LARGE(E6:E4482,1)</f>
        <v>346.12</v>
      </c>
      <c r="F4483" s="62"/>
    </row>
    <row r="4484" spans="2:10" ht="22.7" customHeight="1" thickBot="1" x14ac:dyDescent="0.3">
      <c r="B4484" s="40"/>
      <c r="C4484" s="39"/>
      <c r="D4484" s="39"/>
      <c r="E4484" s="39"/>
    </row>
    <row r="4485" spans="2:10" s="61" customFormat="1" ht="22.7" customHeight="1" x14ac:dyDescent="0.2">
      <c r="B4485" s="63"/>
      <c r="C4485" s="64"/>
      <c r="D4485" s="65"/>
      <c r="E4485" s="64"/>
      <c r="H4485" s="73"/>
      <c r="J4485" s="73"/>
    </row>
    <row r="4486" spans="2:10" ht="22.7" customHeight="1" x14ac:dyDescent="0.2">
      <c r="B4486" s="63"/>
      <c r="C4486" s="64"/>
      <c r="D4486" s="65"/>
      <c r="E4486" s="64"/>
    </row>
    <row r="4487" spans="2:10" ht="22.7" customHeight="1" x14ac:dyDescent="0.2">
      <c r="B4487" s="63"/>
      <c r="C4487" s="64"/>
      <c r="D4487" s="65"/>
      <c r="E4487" s="64"/>
    </row>
    <row r="4488" spans="2:10" ht="22.7" customHeight="1" x14ac:dyDescent="0.2">
      <c r="B4488" s="63"/>
      <c r="C4488" s="64"/>
      <c r="D4488" s="65"/>
      <c r="E4488" s="64"/>
    </row>
    <row r="4489" spans="2:10" ht="22.7" customHeight="1" x14ac:dyDescent="0.2">
      <c r="B4489" s="63"/>
      <c r="C4489" s="64"/>
      <c r="D4489" s="65"/>
      <c r="E4489" s="64"/>
    </row>
    <row r="4490" spans="2:10" ht="22.7" customHeight="1" x14ac:dyDescent="0.2">
      <c r="B4490" s="63"/>
      <c r="C4490" s="64"/>
      <c r="D4490" s="65"/>
      <c r="E4490" s="64"/>
    </row>
    <row r="4491" spans="2:10" ht="22.7" customHeight="1" x14ac:dyDescent="0.2">
      <c r="B4491" s="63"/>
      <c r="C4491" s="64"/>
      <c r="D4491" s="65"/>
      <c r="E4491" s="64"/>
    </row>
    <row r="4492" spans="2:10" ht="22.7" customHeight="1" x14ac:dyDescent="0.2">
      <c r="B4492" s="63"/>
      <c r="C4492" s="64"/>
      <c r="D4492" s="65"/>
      <c r="E4492" s="64"/>
    </row>
    <row r="4493" spans="2:10" ht="22.7" customHeight="1" x14ac:dyDescent="0.2">
      <c r="B4493" s="63"/>
      <c r="C4493" s="64"/>
      <c r="D4493" s="65"/>
      <c r="E4493" s="64"/>
    </row>
    <row r="4494" spans="2:10" ht="22.7" customHeight="1" x14ac:dyDescent="0.2">
      <c r="B4494" s="63"/>
      <c r="C4494" s="64"/>
      <c r="D4494" s="65"/>
      <c r="E4494" s="64"/>
    </row>
    <row r="4495" spans="2:10" ht="22.7" customHeight="1" x14ac:dyDescent="0.2">
      <c r="B4495" s="63"/>
      <c r="C4495" s="64"/>
      <c r="D4495" s="65"/>
      <c r="E4495" s="64"/>
    </row>
    <row r="4496" spans="2:10" ht="22.7" customHeight="1" x14ac:dyDescent="0.2">
      <c r="B4496" s="63"/>
      <c r="C4496" s="64"/>
      <c r="D4496" s="65"/>
      <c r="E4496" s="64"/>
    </row>
    <row r="4497" spans="2:5" ht="22.7" customHeight="1" x14ac:dyDescent="0.2">
      <c r="B4497" s="63"/>
      <c r="C4497" s="64"/>
      <c r="D4497" s="65"/>
      <c r="E4497" s="64"/>
    </row>
    <row r="4498" spans="2:5" ht="22.7" customHeight="1" x14ac:dyDescent="0.2">
      <c r="B4498" s="63"/>
      <c r="C4498" s="64"/>
      <c r="D4498" s="65"/>
      <c r="E4498" s="64"/>
    </row>
    <row r="4499" spans="2:5" ht="22.7" customHeight="1" x14ac:dyDescent="0.2">
      <c r="B4499" s="63"/>
      <c r="C4499" s="64"/>
      <c r="D4499" s="65"/>
      <c r="E4499" s="64"/>
    </row>
    <row r="4500" spans="2:5" ht="22.7" customHeight="1" x14ac:dyDescent="0.2">
      <c r="B4500" s="63"/>
      <c r="C4500" s="64"/>
      <c r="D4500" s="65"/>
      <c r="E4500" s="64"/>
    </row>
    <row r="4501" spans="2:5" ht="22.7" customHeight="1" x14ac:dyDescent="0.2">
      <c r="B4501" s="63"/>
      <c r="C4501" s="64"/>
      <c r="D4501" s="65"/>
      <c r="E4501" s="64"/>
    </row>
    <row r="4502" spans="2:5" ht="22.7" customHeight="1" x14ac:dyDescent="0.2">
      <c r="B4502" s="63"/>
      <c r="C4502" s="64"/>
      <c r="D4502" s="65"/>
      <c r="E4502" s="64"/>
    </row>
    <row r="4503" spans="2:5" ht="22.7" customHeight="1" x14ac:dyDescent="0.2">
      <c r="B4503" s="63"/>
      <c r="C4503" s="64"/>
      <c r="D4503" s="65"/>
      <c r="E4503" s="64"/>
    </row>
    <row r="4504" spans="2:5" ht="22.7" customHeight="1" x14ac:dyDescent="0.2">
      <c r="B4504" s="63"/>
      <c r="C4504" s="64"/>
      <c r="D4504" s="65"/>
      <c r="E4504" s="64"/>
    </row>
    <row r="4505" spans="2:5" ht="22.7" customHeight="1" x14ac:dyDescent="0.2">
      <c r="B4505" s="63"/>
      <c r="C4505" s="64"/>
      <c r="D4505" s="65"/>
      <c r="E4505" s="64"/>
    </row>
    <row r="4506" spans="2:5" ht="22.7" customHeight="1" x14ac:dyDescent="0.2">
      <c r="B4506" s="63"/>
      <c r="C4506" s="64"/>
      <c r="D4506" s="65"/>
      <c r="E4506" s="64"/>
    </row>
    <row r="4507" spans="2:5" ht="22.7" customHeight="1" x14ac:dyDescent="0.2">
      <c r="B4507" s="63"/>
      <c r="C4507" s="64"/>
      <c r="D4507" s="65"/>
      <c r="E4507" s="64"/>
    </row>
    <row r="4508" spans="2:5" ht="22.7" customHeight="1" x14ac:dyDescent="0.2">
      <c r="B4508" s="63"/>
      <c r="C4508" s="64"/>
      <c r="D4508" s="65"/>
      <c r="E4508" s="64"/>
    </row>
    <row r="4509" spans="2:5" ht="22.7" customHeight="1" x14ac:dyDescent="0.2">
      <c r="B4509" s="63"/>
      <c r="C4509" s="64"/>
      <c r="D4509" s="65"/>
      <c r="E4509" s="64"/>
    </row>
    <row r="4510" spans="2:5" ht="22.7" customHeight="1" x14ac:dyDescent="0.2">
      <c r="B4510" s="63"/>
      <c r="C4510" s="64"/>
      <c r="D4510" s="65"/>
      <c r="E4510" s="64"/>
    </row>
    <row r="4511" spans="2:5" ht="22.7" customHeight="1" x14ac:dyDescent="0.2">
      <c r="B4511" s="63"/>
      <c r="C4511" s="64"/>
      <c r="D4511" s="65"/>
      <c r="E4511" s="64"/>
    </row>
    <row r="4512" spans="2:5" ht="22.7" customHeight="1" x14ac:dyDescent="0.2">
      <c r="B4512" s="63"/>
      <c r="C4512" s="64"/>
      <c r="D4512" s="65"/>
      <c r="E4512" s="64"/>
    </row>
    <row r="4513" spans="2:5" ht="22.7" customHeight="1" x14ac:dyDescent="0.2">
      <c r="B4513" s="63"/>
      <c r="C4513" s="64"/>
      <c r="D4513" s="65"/>
      <c r="E4513" s="64"/>
    </row>
    <row r="4514" spans="2:5" ht="22.7" customHeight="1" x14ac:dyDescent="0.2">
      <c r="B4514" s="63"/>
      <c r="C4514" s="64"/>
      <c r="D4514" s="65"/>
      <c r="E4514" s="64"/>
    </row>
    <row r="4515" spans="2:5" ht="22.7" customHeight="1" x14ac:dyDescent="0.2">
      <c r="B4515" s="63"/>
      <c r="C4515" s="64"/>
      <c r="D4515" s="65"/>
      <c r="E4515" s="64"/>
    </row>
    <row r="4516" spans="2:5" ht="22.7" customHeight="1" x14ac:dyDescent="0.2">
      <c r="B4516" s="63"/>
      <c r="C4516" s="64"/>
      <c r="D4516" s="65"/>
      <c r="E4516" s="64"/>
    </row>
    <row r="4517" spans="2:5" ht="22.7" customHeight="1" x14ac:dyDescent="0.2">
      <c r="B4517" s="63"/>
      <c r="C4517" s="64"/>
      <c r="D4517" s="65"/>
      <c r="E4517" s="64"/>
    </row>
    <row r="4518" spans="2:5" ht="22.7" customHeight="1" x14ac:dyDescent="0.2">
      <c r="B4518" s="63"/>
      <c r="C4518" s="64"/>
      <c r="D4518" s="65"/>
      <c r="E4518" s="64"/>
    </row>
    <row r="4519" spans="2:5" ht="22.7" customHeight="1" x14ac:dyDescent="0.2">
      <c r="B4519" s="63"/>
      <c r="C4519" s="64"/>
      <c r="D4519" s="65"/>
      <c r="E4519" s="64"/>
    </row>
    <row r="4520" spans="2:5" ht="22.7" customHeight="1" x14ac:dyDescent="0.2">
      <c r="B4520" s="63"/>
      <c r="C4520" s="64"/>
      <c r="D4520" s="65"/>
      <c r="E4520" s="64"/>
    </row>
    <row r="4521" spans="2:5" ht="22.7" customHeight="1" x14ac:dyDescent="0.2">
      <c r="B4521" s="63"/>
      <c r="C4521" s="64"/>
      <c r="D4521" s="65"/>
      <c r="E4521" s="64"/>
    </row>
    <row r="4522" spans="2:5" ht="22.7" customHeight="1" x14ac:dyDescent="0.2">
      <c r="B4522" s="63"/>
      <c r="C4522" s="64"/>
      <c r="D4522" s="65"/>
      <c r="E4522" s="64"/>
    </row>
    <row r="4523" spans="2:5" ht="22.7" customHeight="1" x14ac:dyDescent="0.2">
      <c r="B4523" s="63"/>
      <c r="C4523" s="64"/>
      <c r="D4523" s="65"/>
      <c r="E4523" s="64"/>
    </row>
    <row r="4524" spans="2:5" ht="22.7" customHeight="1" x14ac:dyDescent="0.2">
      <c r="B4524" s="63"/>
      <c r="C4524" s="64"/>
      <c r="D4524" s="65"/>
      <c r="E4524" s="64"/>
    </row>
    <row r="4525" spans="2:5" ht="22.7" customHeight="1" x14ac:dyDescent="0.2">
      <c r="B4525" s="63"/>
      <c r="C4525" s="64"/>
      <c r="D4525" s="65"/>
      <c r="E4525" s="64"/>
    </row>
    <row r="4526" spans="2:5" ht="22.7" customHeight="1" x14ac:dyDescent="0.2">
      <c r="B4526" s="63"/>
      <c r="C4526" s="64"/>
      <c r="D4526" s="65"/>
      <c r="E4526" s="64"/>
    </row>
    <row r="4527" spans="2:5" ht="22.7" customHeight="1" x14ac:dyDescent="0.2">
      <c r="B4527" s="63"/>
      <c r="C4527" s="64"/>
      <c r="D4527" s="65"/>
      <c r="E4527" s="64"/>
    </row>
    <row r="4528" spans="2:5" ht="22.7" customHeight="1" x14ac:dyDescent="0.2">
      <c r="B4528" s="63"/>
      <c r="C4528" s="64"/>
      <c r="D4528" s="65"/>
      <c r="E4528" s="64"/>
    </row>
    <row r="4529" spans="2:5" ht="22.7" customHeight="1" x14ac:dyDescent="0.2">
      <c r="B4529" s="63"/>
      <c r="C4529" s="64"/>
      <c r="D4529" s="65"/>
      <c r="E4529" s="64"/>
    </row>
    <row r="4530" spans="2:5" ht="22.7" customHeight="1" x14ac:dyDescent="0.2">
      <c r="B4530" s="63"/>
      <c r="C4530" s="64"/>
      <c r="D4530" s="65"/>
      <c r="E4530" s="64"/>
    </row>
    <row r="4531" spans="2:5" ht="22.7" customHeight="1" x14ac:dyDescent="0.2">
      <c r="B4531" s="63"/>
      <c r="C4531" s="64"/>
      <c r="D4531" s="65"/>
      <c r="E4531" s="64"/>
    </row>
    <row r="4532" spans="2:5" ht="22.7" customHeight="1" x14ac:dyDescent="0.2">
      <c r="B4532" s="63"/>
      <c r="C4532" s="64"/>
      <c r="D4532" s="65"/>
      <c r="E4532" s="64"/>
    </row>
    <row r="4533" spans="2:5" ht="22.7" customHeight="1" x14ac:dyDescent="0.2">
      <c r="B4533" s="63"/>
      <c r="C4533" s="64"/>
      <c r="D4533" s="65"/>
      <c r="E4533" s="64"/>
    </row>
    <row r="4534" spans="2:5" ht="22.7" customHeight="1" x14ac:dyDescent="0.2">
      <c r="B4534" s="63"/>
      <c r="C4534" s="64"/>
      <c r="D4534" s="65"/>
      <c r="E4534" s="64"/>
    </row>
    <row r="4535" spans="2:5" ht="22.7" customHeight="1" x14ac:dyDescent="0.2">
      <c r="B4535" s="63"/>
      <c r="C4535" s="64"/>
      <c r="D4535" s="65"/>
      <c r="E4535" s="64"/>
    </row>
    <row r="4536" spans="2:5" ht="22.7" customHeight="1" x14ac:dyDescent="0.2">
      <c r="B4536" s="63"/>
      <c r="C4536" s="64"/>
      <c r="D4536" s="65"/>
      <c r="E4536" s="64"/>
    </row>
    <row r="4537" spans="2:5" ht="22.7" customHeight="1" x14ac:dyDescent="0.2">
      <c r="B4537" s="63"/>
      <c r="C4537" s="64"/>
      <c r="D4537" s="65"/>
      <c r="E4537" s="64"/>
    </row>
    <row r="4538" spans="2:5" ht="22.7" customHeight="1" x14ac:dyDescent="0.2">
      <c r="B4538" s="63"/>
      <c r="C4538" s="64"/>
      <c r="D4538" s="65"/>
      <c r="E4538" s="64"/>
    </row>
    <row r="4539" spans="2:5" ht="22.7" customHeight="1" x14ac:dyDescent="0.2">
      <c r="B4539" s="63"/>
      <c r="C4539" s="64"/>
      <c r="D4539" s="65"/>
      <c r="E4539" s="64"/>
    </row>
    <row r="4540" spans="2:5" ht="22.7" customHeight="1" x14ac:dyDescent="0.2">
      <c r="B4540" s="63"/>
      <c r="C4540" s="64"/>
      <c r="D4540" s="65"/>
      <c r="E4540" s="64"/>
    </row>
    <row r="4541" spans="2:5" ht="22.7" customHeight="1" x14ac:dyDescent="0.2">
      <c r="B4541" s="63"/>
      <c r="C4541" s="64"/>
      <c r="D4541" s="65"/>
      <c r="E4541" s="64"/>
    </row>
    <row r="4542" spans="2:5" ht="22.7" customHeight="1" x14ac:dyDescent="0.2">
      <c r="B4542" s="63"/>
      <c r="C4542" s="64"/>
      <c r="D4542" s="65"/>
      <c r="E4542" s="64"/>
    </row>
    <row r="4543" spans="2:5" ht="22.7" customHeight="1" x14ac:dyDescent="0.2">
      <c r="B4543" s="63"/>
      <c r="C4543" s="64"/>
      <c r="D4543" s="65"/>
      <c r="E4543" s="64"/>
    </row>
    <row r="4544" spans="2:5" ht="22.7" customHeight="1" x14ac:dyDescent="0.2">
      <c r="B4544" s="63"/>
      <c r="C4544" s="64"/>
      <c r="D4544" s="65"/>
      <c r="E4544" s="64"/>
    </row>
    <row r="4545" spans="2:5" ht="22.7" customHeight="1" x14ac:dyDescent="0.2">
      <c r="B4545" s="63"/>
      <c r="C4545" s="64"/>
      <c r="D4545" s="65"/>
      <c r="E4545" s="64"/>
    </row>
    <row r="4546" spans="2:5" ht="22.7" customHeight="1" x14ac:dyDescent="0.2">
      <c r="B4546" s="63"/>
      <c r="C4546" s="64"/>
      <c r="D4546" s="65"/>
      <c r="E4546" s="64"/>
    </row>
    <row r="4547" spans="2:5" ht="22.7" customHeight="1" x14ac:dyDescent="0.2">
      <c r="B4547" s="63"/>
      <c r="C4547" s="64"/>
      <c r="D4547" s="65"/>
      <c r="E4547" s="64"/>
    </row>
    <row r="4548" spans="2:5" ht="22.7" customHeight="1" x14ac:dyDescent="0.2">
      <c r="B4548" s="63"/>
      <c r="C4548" s="64"/>
      <c r="D4548" s="65"/>
      <c r="E4548" s="64"/>
    </row>
    <row r="4549" spans="2:5" ht="22.7" customHeight="1" x14ac:dyDescent="0.2">
      <c r="B4549" s="63"/>
      <c r="C4549" s="64"/>
      <c r="D4549" s="65"/>
      <c r="E4549" s="64"/>
    </row>
    <row r="4550" spans="2:5" ht="22.7" customHeight="1" x14ac:dyDescent="0.2">
      <c r="B4550" s="63"/>
      <c r="C4550" s="64"/>
      <c r="D4550" s="65"/>
      <c r="E4550" s="64"/>
    </row>
    <row r="4551" spans="2:5" ht="22.7" customHeight="1" x14ac:dyDescent="0.2">
      <c r="B4551" s="63"/>
      <c r="C4551" s="64"/>
      <c r="D4551" s="65"/>
      <c r="E4551" s="64"/>
    </row>
    <row r="4552" spans="2:5" ht="22.7" customHeight="1" x14ac:dyDescent="0.2">
      <c r="B4552" s="63"/>
      <c r="C4552" s="64"/>
      <c r="D4552" s="65"/>
      <c r="E4552" s="64"/>
    </row>
    <row r="4553" spans="2:5" ht="22.7" customHeight="1" x14ac:dyDescent="0.2">
      <c r="B4553" s="63"/>
      <c r="C4553" s="64"/>
      <c r="D4553" s="65"/>
      <c r="E4553" s="64"/>
    </row>
    <row r="4554" spans="2:5" ht="22.7" customHeight="1" x14ac:dyDescent="0.2">
      <c r="B4554" s="63"/>
      <c r="C4554" s="64"/>
      <c r="D4554" s="65"/>
      <c r="E4554" s="64"/>
    </row>
    <row r="4555" spans="2:5" ht="22.7" customHeight="1" x14ac:dyDescent="0.2">
      <c r="B4555" s="63"/>
      <c r="C4555" s="64"/>
      <c r="D4555" s="65"/>
      <c r="E4555" s="64"/>
    </row>
    <row r="4556" spans="2:5" ht="22.7" customHeight="1" x14ac:dyDescent="0.2">
      <c r="B4556" s="63"/>
      <c r="C4556" s="64"/>
      <c r="D4556" s="65"/>
      <c r="E4556" s="64"/>
    </row>
    <row r="4557" spans="2:5" ht="22.7" customHeight="1" x14ac:dyDescent="0.2">
      <c r="B4557" s="63"/>
      <c r="C4557" s="64"/>
      <c r="D4557" s="65"/>
      <c r="E4557" s="64"/>
    </row>
    <row r="4558" spans="2:5" ht="22.7" customHeight="1" x14ac:dyDescent="0.2">
      <c r="B4558" s="63"/>
      <c r="C4558" s="64"/>
      <c r="D4558" s="65"/>
      <c r="E4558" s="64"/>
    </row>
    <row r="4559" spans="2:5" ht="22.7" customHeight="1" x14ac:dyDescent="0.2">
      <c r="B4559" s="63"/>
      <c r="C4559" s="64"/>
      <c r="D4559" s="65"/>
      <c r="E4559" s="64"/>
    </row>
    <row r="4560" spans="2:5" ht="22.7" customHeight="1" x14ac:dyDescent="0.2">
      <c r="B4560" s="63"/>
      <c r="C4560" s="64"/>
      <c r="D4560" s="65"/>
      <c r="E4560" s="64"/>
    </row>
    <row r="4561" spans="2:5" ht="22.7" customHeight="1" x14ac:dyDescent="0.2">
      <c r="B4561" s="63"/>
      <c r="C4561" s="64"/>
      <c r="D4561" s="65"/>
      <c r="E4561" s="64"/>
    </row>
    <row r="4562" spans="2:5" ht="22.7" customHeight="1" x14ac:dyDescent="0.2">
      <c r="B4562" s="63"/>
      <c r="C4562" s="64"/>
      <c r="D4562" s="65"/>
      <c r="E4562" s="64"/>
    </row>
    <row r="4563" spans="2:5" ht="22.7" customHeight="1" x14ac:dyDescent="0.2">
      <c r="B4563" s="63"/>
      <c r="C4563" s="64"/>
      <c r="D4563" s="65"/>
      <c r="E4563" s="64"/>
    </row>
    <row r="4564" spans="2:5" ht="22.7" customHeight="1" x14ac:dyDescent="0.2">
      <c r="B4564" s="63"/>
      <c r="C4564" s="64"/>
      <c r="D4564" s="65"/>
      <c r="E4564" s="64"/>
    </row>
    <row r="4565" spans="2:5" ht="22.7" customHeight="1" x14ac:dyDescent="0.2">
      <c r="B4565" s="63"/>
      <c r="C4565" s="64"/>
      <c r="D4565" s="65"/>
      <c r="E4565" s="64"/>
    </row>
    <row r="4566" spans="2:5" ht="22.7" customHeight="1" x14ac:dyDescent="0.2">
      <c r="B4566" s="63"/>
      <c r="C4566" s="64"/>
      <c r="D4566" s="65"/>
      <c r="E4566" s="64"/>
    </row>
    <row r="4567" spans="2:5" ht="22.7" customHeight="1" x14ac:dyDescent="0.2">
      <c r="B4567" s="63"/>
      <c r="C4567" s="64"/>
      <c r="D4567" s="65"/>
      <c r="E4567" s="64"/>
    </row>
    <row r="4568" spans="2:5" ht="22.7" customHeight="1" x14ac:dyDescent="0.2">
      <c r="B4568" s="63"/>
      <c r="C4568" s="64"/>
      <c r="D4568" s="65"/>
      <c r="E4568" s="64"/>
    </row>
    <row r="4569" spans="2:5" ht="22.7" customHeight="1" x14ac:dyDescent="0.2">
      <c r="B4569" s="63"/>
      <c r="C4569" s="64"/>
      <c r="D4569" s="65"/>
      <c r="E4569" s="64"/>
    </row>
    <row r="4570" spans="2:5" ht="22.7" customHeight="1" x14ac:dyDescent="0.2">
      <c r="B4570" s="63"/>
      <c r="C4570" s="64"/>
      <c r="D4570" s="65"/>
      <c r="E4570" s="64"/>
    </row>
    <row r="4571" spans="2:5" ht="22.7" customHeight="1" x14ac:dyDescent="0.2">
      <c r="B4571" s="63"/>
      <c r="C4571" s="64"/>
      <c r="D4571" s="65"/>
      <c r="E4571" s="64"/>
    </row>
    <row r="4572" spans="2:5" ht="22.7" customHeight="1" x14ac:dyDescent="0.2">
      <c r="B4572" s="63"/>
      <c r="C4572" s="64"/>
      <c r="D4572" s="65"/>
      <c r="E4572" s="64"/>
    </row>
    <row r="4573" spans="2:5" ht="22.7" customHeight="1" x14ac:dyDescent="0.2">
      <c r="B4573" s="63"/>
      <c r="C4573" s="64"/>
      <c r="D4573" s="65"/>
      <c r="E4573" s="64"/>
    </row>
    <row r="4574" spans="2:5" ht="22.7" customHeight="1" x14ac:dyDescent="0.2">
      <c r="B4574" s="63"/>
      <c r="C4574" s="64"/>
      <c r="D4574" s="65"/>
      <c r="E4574" s="64"/>
    </row>
    <row r="4575" spans="2:5" ht="22.7" customHeight="1" x14ac:dyDescent="0.2">
      <c r="B4575" s="63"/>
      <c r="C4575" s="64"/>
      <c r="D4575" s="65"/>
      <c r="E4575" s="64"/>
    </row>
    <row r="4576" spans="2:5" ht="22.7" customHeight="1" x14ac:dyDescent="0.2">
      <c r="B4576" s="63"/>
      <c r="C4576" s="64"/>
      <c r="D4576" s="65"/>
      <c r="E4576" s="64"/>
    </row>
    <row r="4577" spans="2:5" ht="22.7" customHeight="1" x14ac:dyDescent="0.2">
      <c r="B4577" s="63"/>
      <c r="C4577" s="64"/>
      <c r="D4577" s="65"/>
      <c r="E4577" s="64"/>
    </row>
    <row r="4578" spans="2:5" ht="22.7" customHeight="1" x14ac:dyDescent="0.2">
      <c r="B4578" s="63"/>
      <c r="C4578" s="64"/>
      <c r="D4578" s="65"/>
      <c r="E4578" s="64"/>
    </row>
    <row r="4579" spans="2:5" ht="22.7" customHeight="1" x14ac:dyDescent="0.2">
      <c r="B4579" s="63"/>
      <c r="C4579" s="64"/>
      <c r="D4579" s="65"/>
      <c r="E4579" s="64"/>
    </row>
    <row r="4580" spans="2:5" ht="22.7" customHeight="1" x14ac:dyDescent="0.2">
      <c r="B4580" s="63"/>
      <c r="C4580" s="64"/>
      <c r="D4580" s="65"/>
      <c r="E4580" s="64"/>
    </row>
    <row r="4581" spans="2:5" ht="22.7" customHeight="1" x14ac:dyDescent="0.2">
      <c r="B4581" s="63"/>
      <c r="C4581" s="64"/>
      <c r="D4581" s="65"/>
      <c r="E4581" s="64"/>
    </row>
    <row r="4582" spans="2:5" ht="22.7" customHeight="1" x14ac:dyDescent="0.2">
      <c r="B4582" s="63"/>
      <c r="C4582" s="64"/>
      <c r="D4582" s="65"/>
      <c r="E4582" s="64"/>
    </row>
    <row r="4583" spans="2:5" ht="22.7" customHeight="1" x14ac:dyDescent="0.2">
      <c r="B4583" s="63"/>
      <c r="C4583" s="64"/>
      <c r="D4583" s="65"/>
      <c r="E4583" s="64"/>
    </row>
    <row r="4584" spans="2:5" ht="22.7" customHeight="1" x14ac:dyDescent="0.2">
      <c r="B4584" s="63"/>
      <c r="C4584" s="64"/>
      <c r="D4584" s="65"/>
      <c r="E4584" s="64"/>
    </row>
    <row r="4585" spans="2:5" ht="22.7" customHeight="1" x14ac:dyDescent="0.2">
      <c r="B4585" s="63"/>
      <c r="C4585" s="64"/>
      <c r="D4585" s="65"/>
      <c r="E4585" s="64"/>
    </row>
    <row r="4586" spans="2:5" ht="22.7" customHeight="1" x14ac:dyDescent="0.2">
      <c r="B4586" s="63"/>
      <c r="C4586" s="64"/>
      <c r="D4586" s="65"/>
      <c r="E4586" s="64"/>
    </row>
    <row r="4587" spans="2:5" ht="22.7" customHeight="1" x14ac:dyDescent="0.2">
      <c r="B4587" s="63"/>
      <c r="C4587" s="64"/>
      <c r="D4587" s="65"/>
      <c r="E4587" s="64"/>
    </row>
    <row r="4588" spans="2:5" ht="22.7" customHeight="1" x14ac:dyDescent="0.2">
      <c r="B4588" s="63"/>
      <c r="C4588" s="64"/>
      <c r="D4588" s="65"/>
      <c r="E4588" s="64"/>
    </row>
    <row r="4589" spans="2:5" ht="22.7" customHeight="1" x14ac:dyDescent="0.2">
      <c r="B4589" s="63"/>
      <c r="C4589" s="64"/>
      <c r="D4589" s="65"/>
      <c r="E4589" s="64"/>
    </row>
    <row r="4590" spans="2:5" ht="22.7" customHeight="1" x14ac:dyDescent="0.2">
      <c r="B4590" s="63"/>
      <c r="C4590" s="64"/>
      <c r="D4590" s="65"/>
      <c r="E4590" s="64"/>
    </row>
    <row r="4591" spans="2:5" ht="22.7" customHeight="1" x14ac:dyDescent="0.2">
      <c r="B4591" s="63"/>
      <c r="C4591" s="64"/>
      <c r="D4591" s="65"/>
      <c r="E4591" s="64"/>
    </row>
    <row r="4592" spans="2:5" ht="22.7" customHeight="1" x14ac:dyDescent="0.2">
      <c r="B4592" s="63"/>
      <c r="C4592" s="64"/>
      <c r="D4592" s="65"/>
      <c r="E4592" s="64"/>
    </row>
    <row r="4593" spans="2:5" ht="22.7" customHeight="1" x14ac:dyDescent="0.2">
      <c r="B4593" s="63"/>
      <c r="C4593" s="64"/>
      <c r="D4593" s="65"/>
      <c r="E4593" s="64"/>
    </row>
    <row r="4594" spans="2:5" ht="22.7" customHeight="1" x14ac:dyDescent="0.2">
      <c r="B4594" s="63"/>
      <c r="C4594" s="64"/>
      <c r="D4594" s="65"/>
      <c r="E4594" s="64"/>
    </row>
    <row r="4595" spans="2:5" ht="22.7" customHeight="1" x14ac:dyDescent="0.2">
      <c r="B4595" s="63"/>
      <c r="C4595" s="64"/>
      <c r="D4595" s="65"/>
      <c r="E4595" s="64"/>
    </row>
    <row r="4596" spans="2:5" ht="22.7" customHeight="1" x14ac:dyDescent="0.2">
      <c r="B4596" s="63"/>
      <c r="C4596" s="64"/>
      <c r="D4596" s="65"/>
      <c r="E4596" s="64"/>
    </row>
    <row r="4597" spans="2:5" ht="22.7" customHeight="1" x14ac:dyDescent="0.2">
      <c r="B4597" s="63"/>
      <c r="C4597" s="64"/>
      <c r="D4597" s="65"/>
      <c r="E4597" s="64"/>
    </row>
    <row r="4598" spans="2:5" ht="22.7" customHeight="1" x14ac:dyDescent="0.2">
      <c r="B4598" s="63"/>
      <c r="C4598" s="64"/>
      <c r="D4598" s="65"/>
      <c r="E4598" s="64"/>
    </row>
    <row r="4599" spans="2:5" ht="22.7" customHeight="1" x14ac:dyDescent="0.2">
      <c r="B4599" s="63"/>
      <c r="C4599" s="64"/>
      <c r="D4599" s="65"/>
      <c r="E4599" s="64"/>
    </row>
    <row r="4600" spans="2:5" ht="22.7" customHeight="1" x14ac:dyDescent="0.2">
      <c r="B4600" s="63"/>
      <c r="C4600" s="64"/>
      <c r="D4600" s="65"/>
      <c r="E4600" s="64"/>
    </row>
    <row r="4601" spans="2:5" ht="22.7" customHeight="1" x14ac:dyDescent="0.2">
      <c r="B4601" s="63"/>
      <c r="C4601" s="64"/>
      <c r="D4601" s="65"/>
      <c r="E4601" s="64"/>
    </row>
    <row r="4602" spans="2:5" ht="22.7" customHeight="1" x14ac:dyDescent="0.2">
      <c r="B4602" s="63"/>
      <c r="C4602" s="64"/>
      <c r="D4602" s="65"/>
      <c r="E4602" s="64"/>
    </row>
    <row r="4603" spans="2:5" ht="22.7" customHeight="1" x14ac:dyDescent="0.2">
      <c r="B4603" s="63"/>
      <c r="C4603" s="64"/>
      <c r="D4603" s="65"/>
      <c r="E4603" s="64"/>
    </row>
    <row r="4604" spans="2:5" ht="22.7" customHeight="1" x14ac:dyDescent="0.2">
      <c r="B4604" s="63"/>
      <c r="C4604" s="64"/>
      <c r="D4604" s="65"/>
      <c r="E4604" s="64"/>
    </row>
    <row r="4605" spans="2:5" ht="22.7" customHeight="1" x14ac:dyDescent="0.2">
      <c r="B4605" s="63"/>
      <c r="C4605" s="64"/>
      <c r="D4605" s="65"/>
      <c r="E4605" s="64"/>
    </row>
    <row r="4606" spans="2:5" ht="22.7" customHeight="1" x14ac:dyDescent="0.2">
      <c r="B4606" s="63"/>
      <c r="C4606" s="64"/>
      <c r="D4606" s="65"/>
      <c r="E4606" s="64"/>
    </row>
    <row r="4607" spans="2:5" ht="22.7" customHeight="1" x14ac:dyDescent="0.2">
      <c r="B4607" s="63"/>
      <c r="C4607" s="64"/>
      <c r="D4607" s="65"/>
      <c r="E4607" s="64"/>
    </row>
    <row r="4608" spans="2:5" ht="22.7" customHeight="1" x14ac:dyDescent="0.2">
      <c r="B4608" s="63"/>
      <c r="C4608" s="64"/>
      <c r="D4608" s="65"/>
      <c r="E4608" s="64"/>
    </row>
    <row r="4609" spans="2:5" ht="22.7" customHeight="1" x14ac:dyDescent="0.2">
      <c r="B4609" s="63"/>
      <c r="C4609" s="64"/>
      <c r="D4609" s="65"/>
      <c r="E4609" s="64"/>
    </row>
    <row r="4610" spans="2:5" ht="22.7" customHeight="1" x14ac:dyDescent="0.2">
      <c r="B4610" s="63"/>
      <c r="C4610" s="64"/>
      <c r="D4610" s="65"/>
      <c r="E4610" s="64"/>
    </row>
    <row r="4611" spans="2:5" ht="22.7" customHeight="1" x14ac:dyDescent="0.2">
      <c r="B4611" s="63"/>
      <c r="C4611" s="64"/>
      <c r="D4611" s="65"/>
      <c r="E4611" s="64"/>
    </row>
    <row r="4612" spans="2:5" ht="22.7" customHeight="1" x14ac:dyDescent="0.2">
      <c r="B4612" s="63"/>
      <c r="C4612" s="64"/>
      <c r="D4612" s="65"/>
      <c r="E4612" s="64"/>
    </row>
    <row r="4613" spans="2:5" ht="22.7" customHeight="1" x14ac:dyDescent="0.2">
      <c r="B4613" s="63"/>
      <c r="C4613" s="64"/>
      <c r="D4613" s="65"/>
      <c r="E4613" s="64"/>
    </row>
    <row r="4614" spans="2:5" ht="22.7" customHeight="1" x14ac:dyDescent="0.2">
      <c r="B4614" s="63"/>
      <c r="C4614" s="64"/>
      <c r="D4614" s="65"/>
      <c r="E4614" s="64"/>
    </row>
    <row r="4615" spans="2:5" ht="22.7" customHeight="1" x14ac:dyDescent="0.2">
      <c r="B4615" s="63"/>
      <c r="C4615" s="64"/>
      <c r="D4615" s="65"/>
      <c r="E4615" s="64"/>
    </row>
    <row r="4616" spans="2:5" ht="22.7" customHeight="1" x14ac:dyDescent="0.2">
      <c r="B4616" s="63"/>
      <c r="C4616" s="64"/>
      <c r="D4616" s="65"/>
      <c r="E4616" s="64"/>
    </row>
    <row r="4617" spans="2:5" ht="22.7" customHeight="1" x14ac:dyDescent="0.2">
      <c r="B4617" s="63"/>
      <c r="C4617" s="64"/>
      <c r="D4617" s="65"/>
      <c r="E4617" s="64"/>
    </row>
    <row r="4618" spans="2:5" ht="22.7" customHeight="1" x14ac:dyDescent="0.2">
      <c r="B4618" s="63"/>
      <c r="C4618" s="64"/>
      <c r="D4618" s="65"/>
      <c r="E4618" s="64"/>
    </row>
    <row r="4619" spans="2:5" ht="22.7" customHeight="1" x14ac:dyDescent="0.2">
      <c r="B4619" s="63"/>
      <c r="C4619" s="64"/>
      <c r="D4619" s="65"/>
      <c r="E4619" s="64"/>
    </row>
    <row r="4620" spans="2:5" ht="22.7" customHeight="1" x14ac:dyDescent="0.2">
      <c r="B4620" s="63"/>
      <c r="C4620" s="64"/>
      <c r="D4620" s="65"/>
      <c r="E4620" s="64"/>
    </row>
    <row r="4621" spans="2:5" ht="22.7" customHeight="1" x14ac:dyDescent="0.2">
      <c r="B4621" s="63"/>
      <c r="C4621" s="64"/>
      <c r="D4621" s="65"/>
      <c r="E4621" s="64"/>
    </row>
    <row r="4622" spans="2:5" ht="22.7" customHeight="1" x14ac:dyDescent="0.2">
      <c r="B4622" s="63"/>
      <c r="C4622" s="64"/>
      <c r="D4622" s="65"/>
      <c r="E4622" s="64"/>
    </row>
    <row r="4623" spans="2:5" ht="22.7" customHeight="1" x14ac:dyDescent="0.2">
      <c r="B4623" s="63"/>
      <c r="C4623" s="64"/>
      <c r="D4623" s="65"/>
      <c r="E4623" s="64"/>
    </row>
    <row r="4624" spans="2:5" ht="22.7" customHeight="1" x14ac:dyDescent="0.2">
      <c r="B4624" s="63"/>
      <c r="C4624" s="64"/>
      <c r="D4624" s="65"/>
      <c r="E4624" s="64"/>
    </row>
    <row r="4625" spans="2:5" ht="22.7" customHeight="1" x14ac:dyDescent="0.2">
      <c r="B4625" s="63"/>
      <c r="C4625" s="64"/>
      <c r="D4625" s="65"/>
      <c r="E4625" s="64"/>
    </row>
    <row r="4626" spans="2:5" ht="22.7" customHeight="1" x14ac:dyDescent="0.2">
      <c r="B4626" s="63"/>
      <c r="C4626" s="64"/>
      <c r="D4626" s="65"/>
      <c r="E4626" s="64"/>
    </row>
    <row r="4627" spans="2:5" ht="22.7" customHeight="1" x14ac:dyDescent="0.2">
      <c r="B4627" s="63"/>
      <c r="C4627" s="64"/>
      <c r="D4627" s="65"/>
      <c r="E4627" s="64"/>
    </row>
    <row r="4628" spans="2:5" ht="22.7" customHeight="1" x14ac:dyDescent="0.2">
      <c r="B4628" s="63"/>
      <c r="C4628" s="64"/>
      <c r="D4628" s="65"/>
      <c r="E4628" s="64"/>
    </row>
    <row r="4629" spans="2:5" ht="22.7" customHeight="1" x14ac:dyDescent="0.2">
      <c r="B4629" s="63"/>
      <c r="C4629" s="64"/>
      <c r="D4629" s="65"/>
      <c r="E4629" s="64"/>
    </row>
    <row r="4630" spans="2:5" ht="22.7" customHeight="1" x14ac:dyDescent="0.2">
      <c r="B4630" s="63"/>
      <c r="C4630" s="64"/>
      <c r="D4630" s="65"/>
      <c r="E4630" s="64"/>
    </row>
    <row r="4631" spans="2:5" ht="22.7" customHeight="1" x14ac:dyDescent="0.2">
      <c r="B4631" s="63"/>
      <c r="C4631" s="64"/>
      <c r="D4631" s="65"/>
      <c r="E4631" s="64"/>
    </row>
    <row r="4632" spans="2:5" ht="22.7" customHeight="1" x14ac:dyDescent="0.2">
      <c r="B4632" s="63"/>
      <c r="C4632" s="64"/>
      <c r="D4632" s="65"/>
      <c r="E4632" s="64"/>
    </row>
    <row r="4633" spans="2:5" ht="22.7" customHeight="1" x14ac:dyDescent="0.2">
      <c r="B4633" s="63"/>
      <c r="C4633" s="64"/>
      <c r="D4633" s="65"/>
      <c r="E4633" s="64"/>
    </row>
    <row r="4634" spans="2:5" ht="22.7" customHeight="1" x14ac:dyDescent="0.2">
      <c r="B4634" s="63"/>
      <c r="C4634" s="64"/>
      <c r="D4634" s="65"/>
      <c r="E4634" s="64"/>
    </row>
    <row r="4635" spans="2:5" ht="22.7" customHeight="1" x14ac:dyDescent="0.2">
      <c r="B4635" s="63"/>
      <c r="C4635" s="64"/>
      <c r="D4635" s="65"/>
      <c r="E4635" s="64"/>
    </row>
    <row r="4636" spans="2:5" ht="22.7" customHeight="1" x14ac:dyDescent="0.2">
      <c r="B4636" s="63"/>
      <c r="C4636" s="64"/>
      <c r="D4636" s="65"/>
      <c r="E4636" s="64"/>
    </row>
    <row r="4637" spans="2:5" ht="22.7" customHeight="1" x14ac:dyDescent="0.2">
      <c r="B4637" s="63"/>
      <c r="C4637" s="64"/>
      <c r="D4637" s="65"/>
      <c r="E4637" s="64"/>
    </row>
    <row r="4638" spans="2:5" ht="22.7" customHeight="1" x14ac:dyDescent="0.2">
      <c r="B4638" s="63"/>
      <c r="C4638" s="64"/>
      <c r="D4638" s="65"/>
      <c r="E4638" s="64"/>
    </row>
    <row r="4639" spans="2:5" ht="22.7" customHeight="1" x14ac:dyDescent="0.2">
      <c r="B4639" s="63"/>
      <c r="C4639" s="64"/>
      <c r="D4639" s="65"/>
      <c r="E4639" s="64"/>
    </row>
    <row r="4640" spans="2:5" ht="22.7" customHeight="1" x14ac:dyDescent="0.2">
      <c r="B4640" s="63"/>
      <c r="C4640" s="64"/>
      <c r="D4640" s="65"/>
      <c r="E4640" s="64"/>
    </row>
    <row r="4641" spans="2:5" ht="22.7" customHeight="1" x14ac:dyDescent="0.2">
      <c r="B4641" s="63"/>
      <c r="C4641" s="64"/>
      <c r="D4641" s="65"/>
      <c r="E4641" s="64"/>
    </row>
    <row r="4642" spans="2:5" ht="22.7" customHeight="1" x14ac:dyDescent="0.2">
      <c r="B4642" s="63"/>
      <c r="C4642" s="64"/>
      <c r="D4642" s="65"/>
      <c r="E4642" s="64"/>
    </row>
    <row r="4643" spans="2:5" ht="22.7" customHeight="1" x14ac:dyDescent="0.2">
      <c r="B4643" s="63"/>
      <c r="C4643" s="64"/>
      <c r="D4643" s="65"/>
      <c r="E4643" s="64"/>
    </row>
    <row r="4644" spans="2:5" ht="22.7" customHeight="1" x14ac:dyDescent="0.2">
      <c r="B4644" s="63"/>
      <c r="C4644" s="64"/>
      <c r="D4644" s="65"/>
      <c r="E4644" s="64"/>
    </row>
    <row r="4645" spans="2:5" ht="22.7" customHeight="1" x14ac:dyDescent="0.2">
      <c r="B4645" s="63"/>
      <c r="C4645" s="64"/>
      <c r="D4645" s="65"/>
      <c r="E4645" s="64"/>
    </row>
    <row r="4646" spans="2:5" ht="22.7" customHeight="1" x14ac:dyDescent="0.2">
      <c r="B4646" s="63"/>
      <c r="C4646" s="64"/>
      <c r="D4646" s="65"/>
      <c r="E4646" s="64"/>
    </row>
    <row r="4647" spans="2:5" ht="22.7" customHeight="1" x14ac:dyDescent="0.2">
      <c r="B4647" s="63"/>
      <c r="C4647" s="64"/>
      <c r="D4647" s="65"/>
      <c r="E4647" s="64"/>
    </row>
    <row r="4648" spans="2:5" ht="22.7" customHeight="1" x14ac:dyDescent="0.2">
      <c r="B4648" s="63"/>
      <c r="C4648" s="64"/>
      <c r="D4648" s="65"/>
      <c r="E4648" s="64"/>
    </row>
    <row r="4649" spans="2:5" ht="22.7" customHeight="1" x14ac:dyDescent="0.2">
      <c r="B4649" s="63"/>
      <c r="C4649" s="64"/>
      <c r="D4649" s="65"/>
      <c r="E4649" s="64"/>
    </row>
    <row r="4650" spans="2:5" ht="22.7" customHeight="1" x14ac:dyDescent="0.2">
      <c r="B4650" s="63"/>
      <c r="C4650" s="64"/>
      <c r="D4650" s="65"/>
      <c r="E4650" s="64"/>
    </row>
    <row r="4651" spans="2:5" ht="22.7" customHeight="1" x14ac:dyDescent="0.2">
      <c r="B4651" s="63"/>
      <c r="C4651" s="64"/>
      <c r="D4651" s="65"/>
      <c r="E4651" s="64"/>
    </row>
    <row r="4652" spans="2:5" ht="22.7" customHeight="1" x14ac:dyDescent="0.2">
      <c r="B4652" s="63"/>
      <c r="C4652" s="64"/>
      <c r="D4652" s="65"/>
      <c r="E4652" s="64"/>
    </row>
    <row r="4653" spans="2:5" ht="22.7" customHeight="1" x14ac:dyDescent="0.2">
      <c r="B4653" s="63"/>
      <c r="C4653" s="64"/>
      <c r="D4653" s="65"/>
      <c r="E4653" s="64"/>
    </row>
    <row r="4654" spans="2:5" ht="22.7" customHeight="1" x14ac:dyDescent="0.2">
      <c r="B4654" s="63"/>
      <c r="C4654" s="64"/>
      <c r="D4654" s="65"/>
      <c r="E4654" s="64"/>
    </row>
    <row r="4655" spans="2:5" ht="22.7" customHeight="1" x14ac:dyDescent="0.2">
      <c r="B4655" s="63"/>
      <c r="C4655" s="64"/>
      <c r="D4655" s="65"/>
      <c r="E4655" s="64"/>
    </row>
    <row r="4656" spans="2:5" ht="22.7" customHeight="1" x14ac:dyDescent="0.2">
      <c r="B4656" s="63"/>
      <c r="C4656" s="64"/>
      <c r="D4656" s="65"/>
      <c r="E4656" s="64"/>
    </row>
    <row r="4657" spans="2:5" ht="22.7" customHeight="1" x14ac:dyDescent="0.2">
      <c r="B4657" s="63"/>
      <c r="C4657" s="64"/>
      <c r="D4657" s="65"/>
      <c r="E4657" s="64"/>
    </row>
    <row r="4658" spans="2:5" ht="22.7" customHeight="1" x14ac:dyDescent="0.2">
      <c r="B4658" s="63"/>
      <c r="C4658" s="64"/>
      <c r="D4658" s="65"/>
      <c r="E4658" s="64"/>
    </row>
    <row r="4659" spans="2:5" ht="22.7" customHeight="1" x14ac:dyDescent="0.2">
      <c r="B4659" s="63"/>
      <c r="C4659" s="64"/>
      <c r="D4659" s="65"/>
      <c r="E4659" s="64"/>
    </row>
    <row r="4660" spans="2:5" ht="22.7" customHeight="1" x14ac:dyDescent="0.2">
      <c r="B4660" s="63"/>
      <c r="C4660" s="64"/>
      <c r="D4660" s="65"/>
      <c r="E4660" s="64"/>
    </row>
    <row r="4661" spans="2:5" ht="22.7" customHeight="1" x14ac:dyDescent="0.2">
      <c r="B4661" s="63"/>
      <c r="C4661" s="64"/>
      <c r="D4661" s="65"/>
      <c r="E4661" s="64"/>
    </row>
    <row r="4662" spans="2:5" ht="22.7" customHeight="1" x14ac:dyDescent="0.2">
      <c r="B4662" s="63"/>
      <c r="C4662" s="64"/>
      <c r="D4662" s="65"/>
      <c r="E4662" s="64"/>
    </row>
    <row r="4663" spans="2:5" ht="22.7" customHeight="1" x14ac:dyDescent="0.2">
      <c r="B4663" s="63"/>
      <c r="C4663" s="64"/>
      <c r="D4663" s="65"/>
      <c r="E4663" s="64"/>
    </row>
    <row r="4664" spans="2:5" ht="22.7" customHeight="1" x14ac:dyDescent="0.2">
      <c r="B4664" s="63"/>
      <c r="C4664" s="64"/>
      <c r="D4664" s="65"/>
      <c r="E4664" s="64"/>
    </row>
    <row r="4665" spans="2:5" ht="22.7" customHeight="1" x14ac:dyDescent="0.2">
      <c r="B4665" s="63"/>
      <c r="C4665" s="64"/>
      <c r="D4665" s="65"/>
      <c r="E4665" s="64"/>
    </row>
    <row r="4666" spans="2:5" ht="22.7" customHeight="1" x14ac:dyDescent="0.2">
      <c r="B4666" s="63"/>
      <c r="C4666" s="64"/>
      <c r="D4666" s="65"/>
      <c r="E4666" s="64"/>
    </row>
    <row r="4667" spans="2:5" ht="22.7" customHeight="1" x14ac:dyDescent="0.2">
      <c r="B4667" s="63"/>
      <c r="C4667" s="64"/>
      <c r="D4667" s="65"/>
      <c r="E4667" s="64"/>
    </row>
    <row r="4668" spans="2:5" ht="22.7" customHeight="1" x14ac:dyDescent="0.2">
      <c r="B4668" s="63"/>
      <c r="C4668" s="64"/>
      <c r="D4668" s="65"/>
      <c r="E4668" s="64"/>
    </row>
    <row r="4669" spans="2:5" ht="22.7" customHeight="1" x14ac:dyDescent="0.2">
      <c r="B4669" s="63"/>
      <c r="C4669" s="64"/>
      <c r="D4669" s="65"/>
      <c r="E4669" s="64"/>
    </row>
    <row r="4670" spans="2:5" ht="22.7" customHeight="1" x14ac:dyDescent="0.2">
      <c r="B4670" s="63"/>
      <c r="C4670" s="64"/>
      <c r="D4670" s="65"/>
      <c r="E4670" s="64"/>
    </row>
    <row r="4671" spans="2:5" ht="22.7" customHeight="1" x14ac:dyDescent="0.2">
      <c r="B4671" s="63"/>
      <c r="C4671" s="64"/>
      <c r="D4671" s="65"/>
      <c r="E4671" s="64"/>
    </row>
    <row r="4672" spans="2:5" ht="22.7" customHeight="1" x14ac:dyDescent="0.2">
      <c r="B4672" s="63"/>
      <c r="C4672" s="64"/>
      <c r="D4672" s="65"/>
      <c r="E4672" s="64"/>
    </row>
    <row r="4673" spans="2:5" ht="22.7" customHeight="1" x14ac:dyDescent="0.2">
      <c r="B4673" s="63"/>
      <c r="C4673" s="64"/>
      <c r="D4673" s="65"/>
      <c r="E4673" s="64"/>
    </row>
    <row r="4674" spans="2:5" ht="22.7" customHeight="1" x14ac:dyDescent="0.2">
      <c r="B4674" s="63"/>
      <c r="C4674" s="64"/>
      <c r="D4674" s="65"/>
      <c r="E4674" s="64"/>
    </row>
    <row r="4675" spans="2:5" ht="22.7" customHeight="1" x14ac:dyDescent="0.2">
      <c r="B4675" s="63"/>
      <c r="C4675" s="64"/>
      <c r="D4675" s="65"/>
      <c r="E4675" s="64"/>
    </row>
    <row r="4676" spans="2:5" ht="22.7" customHeight="1" x14ac:dyDescent="0.2">
      <c r="B4676" s="63"/>
      <c r="C4676" s="64"/>
      <c r="D4676" s="65"/>
      <c r="E4676" s="64"/>
    </row>
    <row r="4677" spans="2:5" ht="22.7" customHeight="1" x14ac:dyDescent="0.2">
      <c r="B4677" s="63"/>
      <c r="C4677" s="64"/>
      <c r="D4677" s="65"/>
      <c r="E4677" s="64"/>
    </row>
    <row r="4678" spans="2:5" ht="22.7" customHeight="1" x14ac:dyDescent="0.2">
      <c r="B4678" s="63"/>
      <c r="C4678" s="64"/>
      <c r="D4678" s="65"/>
      <c r="E4678" s="64"/>
    </row>
    <row r="4679" spans="2:5" ht="22.7" customHeight="1" x14ac:dyDescent="0.2">
      <c r="B4679" s="63"/>
      <c r="C4679" s="64"/>
      <c r="D4679" s="65"/>
      <c r="E4679" s="64"/>
    </row>
    <row r="4680" spans="2:5" ht="22.7" customHeight="1" x14ac:dyDescent="0.2">
      <c r="B4680" s="63"/>
      <c r="C4680" s="64"/>
      <c r="D4680" s="65"/>
      <c r="E4680" s="64"/>
    </row>
    <row r="4681" spans="2:5" ht="22.7" customHeight="1" x14ac:dyDescent="0.2">
      <c r="B4681" s="63"/>
      <c r="C4681" s="64"/>
      <c r="D4681" s="65"/>
      <c r="E4681" s="64"/>
    </row>
    <row r="4682" spans="2:5" ht="22.7" customHeight="1" x14ac:dyDescent="0.2">
      <c r="B4682" s="63"/>
      <c r="C4682" s="64"/>
      <c r="D4682" s="65"/>
      <c r="E4682" s="64"/>
    </row>
    <row r="4683" spans="2:5" ht="22.7" customHeight="1" x14ac:dyDescent="0.2">
      <c r="B4683" s="63"/>
      <c r="C4683" s="64"/>
      <c r="D4683" s="65"/>
      <c r="E4683" s="64"/>
    </row>
    <row r="4684" spans="2:5" ht="22.7" customHeight="1" x14ac:dyDescent="0.2">
      <c r="B4684" s="63"/>
      <c r="C4684" s="64"/>
      <c r="D4684" s="65"/>
      <c r="E4684" s="64"/>
    </row>
    <row r="4685" spans="2:5" ht="22.7" customHeight="1" x14ac:dyDescent="0.2">
      <c r="B4685" s="63"/>
      <c r="C4685" s="64"/>
      <c r="D4685" s="65"/>
      <c r="E4685" s="64"/>
    </row>
    <row r="4686" spans="2:5" ht="22.7" customHeight="1" x14ac:dyDescent="0.2">
      <c r="B4686" s="63"/>
      <c r="C4686" s="64"/>
      <c r="D4686" s="65"/>
      <c r="E4686" s="64"/>
    </row>
    <row r="4687" spans="2:5" ht="22.7" customHeight="1" x14ac:dyDescent="0.2">
      <c r="B4687" s="63"/>
      <c r="C4687" s="64"/>
      <c r="D4687" s="65"/>
      <c r="E4687" s="64"/>
    </row>
    <row r="4688" spans="2:5" ht="22.7" customHeight="1" x14ac:dyDescent="0.2">
      <c r="B4688" s="63"/>
      <c r="C4688" s="64"/>
      <c r="D4688" s="65"/>
      <c r="E4688" s="64"/>
    </row>
    <row r="4689" spans="2:5" ht="22.7" customHeight="1" x14ac:dyDescent="0.2">
      <c r="B4689" s="63"/>
      <c r="C4689" s="64"/>
      <c r="D4689" s="65"/>
      <c r="E4689" s="64"/>
    </row>
    <row r="4690" spans="2:5" ht="22.7" customHeight="1" x14ac:dyDescent="0.2">
      <c r="B4690" s="63"/>
      <c r="C4690" s="64"/>
      <c r="D4690" s="65"/>
      <c r="E4690" s="64"/>
    </row>
    <row r="4691" spans="2:5" ht="22.7" customHeight="1" x14ac:dyDescent="0.2">
      <c r="B4691" s="63"/>
      <c r="C4691" s="64"/>
      <c r="D4691" s="65"/>
      <c r="E4691" s="64"/>
    </row>
    <row r="4692" spans="2:5" ht="22.7" customHeight="1" x14ac:dyDescent="0.2">
      <c r="B4692" s="63"/>
      <c r="C4692" s="64"/>
      <c r="D4692" s="65"/>
      <c r="E4692" s="64"/>
    </row>
    <row r="4693" spans="2:5" ht="22.7" customHeight="1" x14ac:dyDescent="0.2">
      <c r="B4693" s="63"/>
      <c r="C4693" s="64"/>
      <c r="D4693" s="65"/>
      <c r="E4693" s="64"/>
    </row>
    <row r="4694" spans="2:5" ht="22.7" customHeight="1" x14ac:dyDescent="0.2">
      <c r="B4694" s="63"/>
      <c r="C4694" s="64"/>
      <c r="D4694" s="65"/>
      <c r="E4694" s="64"/>
    </row>
    <row r="4695" spans="2:5" ht="22.7" customHeight="1" x14ac:dyDescent="0.2">
      <c r="B4695" s="63"/>
      <c r="C4695" s="64"/>
      <c r="D4695" s="65"/>
      <c r="E4695" s="64"/>
    </row>
    <row r="4696" spans="2:5" ht="22.7" customHeight="1" x14ac:dyDescent="0.2">
      <c r="B4696" s="63"/>
      <c r="C4696" s="64"/>
      <c r="D4696" s="65"/>
      <c r="E4696" s="64"/>
    </row>
    <row r="4697" spans="2:5" ht="22.7" customHeight="1" x14ac:dyDescent="0.2">
      <c r="B4697" s="63"/>
      <c r="C4697" s="64"/>
      <c r="D4697" s="65"/>
      <c r="E4697" s="64"/>
    </row>
    <row r="4698" spans="2:5" ht="22.7" customHeight="1" x14ac:dyDescent="0.2">
      <c r="B4698" s="63"/>
      <c r="C4698" s="64"/>
      <c r="D4698" s="65"/>
      <c r="E4698" s="64"/>
    </row>
    <row r="4699" spans="2:5" ht="22.7" customHeight="1" x14ac:dyDescent="0.2">
      <c r="B4699" s="63"/>
      <c r="C4699" s="64"/>
      <c r="D4699" s="65"/>
      <c r="E4699" s="64"/>
    </row>
    <row r="4700" spans="2:5" ht="22.7" customHeight="1" x14ac:dyDescent="0.2">
      <c r="B4700" s="63"/>
      <c r="C4700" s="64"/>
      <c r="D4700" s="65"/>
      <c r="E4700" s="64"/>
    </row>
    <row r="4701" spans="2:5" ht="22.7" customHeight="1" x14ac:dyDescent="0.2">
      <c r="B4701" s="63"/>
      <c r="C4701" s="64"/>
      <c r="D4701" s="65"/>
      <c r="E4701" s="64"/>
    </row>
    <row r="4702" spans="2:5" ht="22.7" customHeight="1" x14ac:dyDescent="0.2">
      <c r="B4702" s="63"/>
      <c r="C4702" s="64"/>
      <c r="D4702" s="65"/>
      <c r="E4702" s="64"/>
    </row>
    <row r="4703" spans="2:5" ht="22.7" customHeight="1" x14ac:dyDescent="0.2">
      <c r="B4703" s="63"/>
      <c r="C4703" s="64"/>
      <c r="D4703" s="65"/>
      <c r="E4703" s="64"/>
    </row>
    <row r="4704" spans="2:5" ht="22.7" customHeight="1" x14ac:dyDescent="0.2">
      <c r="B4704" s="63"/>
      <c r="C4704" s="64"/>
      <c r="D4704" s="65"/>
      <c r="E4704" s="64"/>
    </row>
    <row r="4705" spans="2:5" ht="22.7" customHeight="1" x14ac:dyDescent="0.2">
      <c r="B4705" s="63"/>
      <c r="C4705" s="64"/>
      <c r="D4705" s="65"/>
      <c r="E4705" s="64"/>
    </row>
    <row r="4706" spans="2:5" ht="22.7" customHeight="1" x14ac:dyDescent="0.2">
      <c r="B4706" s="63"/>
      <c r="C4706" s="64"/>
      <c r="D4706" s="65"/>
      <c r="E4706" s="64"/>
    </row>
    <row r="4707" spans="2:5" ht="22.7" customHeight="1" x14ac:dyDescent="0.2">
      <c r="B4707" s="63"/>
      <c r="C4707" s="64"/>
      <c r="D4707" s="65"/>
      <c r="E4707" s="64"/>
    </row>
    <row r="4708" spans="2:5" ht="22.7" customHeight="1" x14ac:dyDescent="0.2">
      <c r="B4708" s="63"/>
      <c r="C4708" s="64"/>
      <c r="D4708" s="65"/>
      <c r="E4708" s="64"/>
    </row>
    <row r="4709" spans="2:5" ht="22.7" customHeight="1" x14ac:dyDescent="0.2">
      <c r="B4709" s="63"/>
      <c r="C4709" s="64"/>
      <c r="D4709" s="65"/>
      <c r="E4709" s="64"/>
    </row>
    <row r="4710" spans="2:5" ht="22.7" customHeight="1" x14ac:dyDescent="0.2">
      <c r="B4710" s="63"/>
      <c r="C4710" s="64"/>
      <c r="D4710" s="65"/>
      <c r="E4710" s="64"/>
    </row>
    <row r="4711" spans="2:5" ht="22.7" customHeight="1" x14ac:dyDescent="0.2">
      <c r="B4711" s="63"/>
      <c r="C4711" s="64"/>
      <c r="D4711" s="65"/>
      <c r="E4711" s="64"/>
    </row>
    <row r="4712" spans="2:5" ht="22.7" customHeight="1" x14ac:dyDescent="0.2">
      <c r="B4712" s="63"/>
      <c r="C4712" s="64"/>
      <c r="D4712" s="65"/>
      <c r="E4712" s="64"/>
    </row>
    <row r="4713" spans="2:5" ht="22.7" customHeight="1" x14ac:dyDescent="0.2">
      <c r="B4713" s="63"/>
      <c r="C4713" s="64"/>
      <c r="D4713" s="65"/>
      <c r="E4713" s="64"/>
    </row>
    <row r="4714" spans="2:5" ht="22.7" customHeight="1" x14ac:dyDescent="0.2">
      <c r="B4714" s="63"/>
      <c r="C4714" s="64"/>
      <c r="D4714" s="65"/>
      <c r="E4714" s="64"/>
    </row>
    <row r="4715" spans="2:5" ht="22.7" customHeight="1" x14ac:dyDescent="0.2">
      <c r="B4715" s="63"/>
      <c r="C4715" s="64"/>
      <c r="D4715" s="65"/>
      <c r="E4715" s="64"/>
    </row>
    <row r="4716" spans="2:5" ht="22.7" customHeight="1" x14ac:dyDescent="0.2">
      <c r="B4716" s="63"/>
      <c r="C4716" s="64"/>
      <c r="D4716" s="65"/>
      <c r="E4716" s="64"/>
    </row>
    <row r="4717" spans="2:5" ht="22.7" customHeight="1" x14ac:dyDescent="0.2">
      <c r="B4717" s="63"/>
      <c r="C4717" s="64"/>
      <c r="D4717" s="65"/>
      <c r="E4717" s="64"/>
    </row>
    <row r="4718" spans="2:5" ht="22.7" customHeight="1" x14ac:dyDescent="0.2">
      <c r="B4718" s="63"/>
      <c r="C4718" s="64"/>
      <c r="D4718" s="65"/>
      <c r="E4718" s="64"/>
    </row>
    <row r="4719" spans="2:5" ht="22.7" customHeight="1" x14ac:dyDescent="0.2">
      <c r="B4719" s="63"/>
      <c r="C4719" s="64"/>
      <c r="D4719" s="65"/>
      <c r="E4719" s="64"/>
    </row>
    <row r="4720" spans="2:5" ht="22.7" customHeight="1" x14ac:dyDescent="0.2">
      <c r="B4720" s="63"/>
      <c r="C4720" s="64"/>
      <c r="D4720" s="65"/>
      <c r="E4720" s="64"/>
    </row>
    <row r="4721" spans="2:5" ht="22.7" customHeight="1" x14ac:dyDescent="0.2">
      <c r="B4721" s="63"/>
      <c r="C4721" s="64"/>
      <c r="D4721" s="65"/>
      <c r="E4721" s="64"/>
    </row>
    <row r="4722" spans="2:5" ht="22.7" customHeight="1" x14ac:dyDescent="0.2">
      <c r="B4722" s="63"/>
      <c r="C4722" s="64"/>
      <c r="D4722" s="65"/>
      <c r="E4722" s="64"/>
    </row>
    <row r="4723" spans="2:5" ht="22.7" customHeight="1" x14ac:dyDescent="0.2">
      <c r="B4723" s="63"/>
      <c r="C4723" s="64"/>
      <c r="D4723" s="65"/>
      <c r="E4723" s="64"/>
    </row>
    <row r="4724" spans="2:5" ht="22.7" customHeight="1" x14ac:dyDescent="0.2">
      <c r="B4724" s="63"/>
      <c r="C4724" s="64"/>
      <c r="D4724" s="65"/>
      <c r="E4724" s="64"/>
    </row>
    <row r="4725" spans="2:5" ht="22.7" customHeight="1" x14ac:dyDescent="0.2">
      <c r="B4725" s="63"/>
      <c r="C4725" s="64"/>
      <c r="D4725" s="65"/>
      <c r="E4725" s="64"/>
    </row>
    <row r="4726" spans="2:5" ht="22.7" customHeight="1" x14ac:dyDescent="0.2">
      <c r="B4726" s="63"/>
      <c r="C4726" s="64"/>
      <c r="D4726" s="65"/>
      <c r="E4726" s="64"/>
    </row>
    <row r="4727" spans="2:5" ht="22.7" customHeight="1" x14ac:dyDescent="0.2">
      <c r="B4727" s="63"/>
      <c r="C4727" s="64"/>
      <c r="D4727" s="65"/>
      <c r="E4727" s="64"/>
    </row>
    <row r="4728" spans="2:5" ht="22.7" customHeight="1" x14ac:dyDescent="0.2">
      <c r="B4728" s="63"/>
      <c r="C4728" s="64"/>
      <c r="D4728" s="65"/>
      <c r="E4728" s="64"/>
    </row>
    <row r="4729" spans="2:5" ht="22.7" customHeight="1" x14ac:dyDescent="0.2">
      <c r="B4729" s="63"/>
      <c r="C4729" s="64"/>
      <c r="D4729" s="65"/>
      <c r="E4729" s="64"/>
    </row>
    <row r="4730" spans="2:5" ht="22.7" customHeight="1" x14ac:dyDescent="0.2">
      <c r="B4730" s="63"/>
      <c r="C4730" s="64"/>
      <c r="D4730" s="65"/>
      <c r="E4730" s="64"/>
    </row>
    <row r="4731" spans="2:5" ht="22.7" customHeight="1" x14ac:dyDescent="0.2">
      <c r="B4731" s="63"/>
      <c r="C4731" s="64"/>
      <c r="D4731" s="65"/>
      <c r="E4731" s="64"/>
    </row>
    <row r="4732" spans="2:5" ht="22.7" customHeight="1" x14ac:dyDescent="0.2">
      <c r="B4732" s="63"/>
      <c r="C4732" s="64"/>
      <c r="D4732" s="65"/>
      <c r="E4732" s="64"/>
    </row>
    <row r="4733" spans="2:5" ht="22.7" customHeight="1" x14ac:dyDescent="0.2">
      <c r="B4733" s="63"/>
      <c r="C4733" s="64"/>
      <c r="D4733" s="65"/>
      <c r="E4733" s="64"/>
    </row>
    <row r="4734" spans="2:5" ht="22.7" customHeight="1" x14ac:dyDescent="0.2">
      <c r="B4734" s="63"/>
      <c r="C4734" s="64"/>
      <c r="D4734" s="65"/>
      <c r="E4734" s="64"/>
    </row>
    <row r="4735" spans="2:5" ht="22.7" customHeight="1" x14ac:dyDescent="0.2">
      <c r="B4735" s="63"/>
      <c r="C4735" s="64"/>
      <c r="D4735" s="65"/>
      <c r="E4735" s="64"/>
    </row>
    <row r="4736" spans="2:5" ht="22.7" customHeight="1" x14ac:dyDescent="0.2">
      <c r="B4736" s="63"/>
      <c r="C4736" s="64"/>
      <c r="D4736" s="65"/>
      <c r="E4736" s="64"/>
    </row>
    <row r="4737" spans="2:5" ht="22.7" customHeight="1" x14ac:dyDescent="0.2">
      <c r="B4737" s="63"/>
      <c r="C4737" s="64"/>
      <c r="D4737" s="65"/>
      <c r="E4737" s="64"/>
    </row>
    <row r="4738" spans="2:5" ht="22.7" customHeight="1" x14ac:dyDescent="0.2">
      <c r="B4738" s="63"/>
      <c r="C4738" s="64"/>
      <c r="D4738" s="65"/>
      <c r="E4738" s="64"/>
    </row>
    <row r="4739" spans="2:5" ht="22.7" customHeight="1" x14ac:dyDescent="0.2">
      <c r="B4739" s="63"/>
      <c r="C4739" s="64"/>
      <c r="D4739" s="65"/>
      <c r="E4739" s="64"/>
    </row>
    <row r="4740" spans="2:5" ht="22.7" customHeight="1" x14ac:dyDescent="0.2">
      <c r="B4740" s="63"/>
      <c r="C4740" s="64"/>
      <c r="D4740" s="65"/>
      <c r="E4740" s="64"/>
    </row>
    <row r="4741" spans="2:5" ht="22.7" customHeight="1" x14ac:dyDescent="0.2">
      <c r="B4741" s="63"/>
      <c r="C4741" s="64"/>
      <c r="D4741" s="65"/>
      <c r="E4741" s="64"/>
    </row>
    <row r="4742" spans="2:5" ht="22.7" customHeight="1" x14ac:dyDescent="0.2">
      <c r="B4742" s="63"/>
      <c r="C4742" s="64"/>
      <c r="D4742" s="65"/>
      <c r="E4742" s="64"/>
    </row>
    <row r="4743" spans="2:5" ht="22.7" customHeight="1" x14ac:dyDescent="0.2">
      <c r="B4743" s="63"/>
      <c r="C4743" s="64"/>
      <c r="D4743" s="65"/>
      <c r="E4743" s="64"/>
    </row>
    <row r="4744" spans="2:5" ht="22.7" customHeight="1" x14ac:dyDescent="0.2">
      <c r="B4744" s="63"/>
      <c r="C4744" s="64"/>
      <c r="D4744" s="65"/>
      <c r="E4744" s="64"/>
    </row>
    <row r="4745" spans="2:5" ht="22.7" customHeight="1" x14ac:dyDescent="0.2">
      <c r="B4745" s="63"/>
      <c r="C4745" s="64"/>
      <c r="D4745" s="65"/>
      <c r="E4745" s="64"/>
    </row>
    <row r="4746" spans="2:5" ht="22.7" customHeight="1" x14ac:dyDescent="0.2">
      <c r="B4746" s="63"/>
      <c r="C4746" s="64"/>
      <c r="D4746" s="65"/>
      <c r="E4746" s="64"/>
    </row>
    <row r="4747" spans="2:5" ht="22.7" customHeight="1" x14ac:dyDescent="0.2">
      <c r="B4747" s="63"/>
      <c r="C4747" s="64"/>
      <c r="D4747" s="65"/>
      <c r="E4747" s="64"/>
    </row>
    <row r="4748" spans="2:5" ht="22.7" customHeight="1" x14ac:dyDescent="0.2">
      <c r="B4748" s="63"/>
      <c r="C4748" s="64"/>
      <c r="D4748" s="65"/>
      <c r="E4748" s="64"/>
    </row>
    <row r="4749" spans="2:5" ht="22.7" customHeight="1" x14ac:dyDescent="0.2">
      <c r="B4749" s="63"/>
      <c r="C4749" s="64"/>
      <c r="D4749" s="65"/>
      <c r="E4749" s="64"/>
    </row>
    <row r="4750" spans="2:5" ht="22.7" customHeight="1" x14ac:dyDescent="0.2">
      <c r="B4750" s="63"/>
      <c r="C4750" s="64"/>
      <c r="D4750" s="65"/>
      <c r="E4750" s="64"/>
    </row>
    <row r="4751" spans="2:5" ht="22.7" customHeight="1" x14ac:dyDescent="0.2">
      <c r="B4751" s="63"/>
      <c r="C4751" s="64"/>
      <c r="D4751" s="65"/>
      <c r="E4751" s="64"/>
    </row>
    <row r="4752" spans="2:5" ht="22.7" customHeight="1" x14ac:dyDescent="0.2">
      <c r="B4752" s="63"/>
      <c r="C4752" s="64"/>
      <c r="D4752" s="65"/>
      <c r="E4752" s="64"/>
    </row>
    <row r="4753" spans="2:5" ht="22.7" customHeight="1" x14ac:dyDescent="0.2">
      <c r="B4753" s="63"/>
      <c r="C4753" s="64"/>
      <c r="D4753" s="65"/>
      <c r="E4753" s="64"/>
    </row>
    <row r="4754" spans="2:5" ht="22.7" customHeight="1" x14ac:dyDescent="0.2">
      <c r="B4754" s="63"/>
      <c r="C4754" s="64"/>
      <c r="D4754" s="65"/>
      <c r="E4754" s="64"/>
    </row>
    <row r="4755" spans="2:5" ht="22.7" customHeight="1" x14ac:dyDescent="0.2">
      <c r="B4755" s="63"/>
      <c r="C4755" s="64"/>
      <c r="D4755" s="65"/>
      <c r="E4755" s="64"/>
    </row>
    <row r="4756" spans="2:5" ht="22.7" customHeight="1" x14ac:dyDescent="0.2">
      <c r="B4756" s="63"/>
      <c r="C4756" s="64"/>
      <c r="D4756" s="65"/>
      <c r="E4756" s="64"/>
    </row>
    <row r="4757" spans="2:5" ht="22.7" customHeight="1" x14ac:dyDescent="0.2">
      <c r="B4757" s="63"/>
      <c r="C4757" s="64"/>
      <c r="D4757" s="65"/>
      <c r="E4757" s="64"/>
    </row>
    <row r="4758" spans="2:5" ht="22.7" customHeight="1" x14ac:dyDescent="0.2">
      <c r="B4758" s="63"/>
      <c r="C4758" s="64"/>
      <c r="D4758" s="65"/>
      <c r="E4758" s="64"/>
    </row>
    <row r="4759" spans="2:5" ht="22.7" customHeight="1" x14ac:dyDescent="0.2">
      <c r="B4759" s="63"/>
      <c r="C4759" s="64"/>
      <c r="D4759" s="65"/>
      <c r="E4759" s="64"/>
    </row>
    <row r="4760" spans="2:5" ht="22.7" customHeight="1" x14ac:dyDescent="0.2">
      <c r="B4760" s="63"/>
      <c r="C4760" s="64"/>
      <c r="D4760" s="65"/>
      <c r="E4760" s="64"/>
    </row>
    <row r="4761" spans="2:5" ht="22.7" customHeight="1" x14ac:dyDescent="0.2">
      <c r="B4761" s="63"/>
      <c r="C4761" s="64"/>
      <c r="D4761" s="65"/>
      <c r="E4761" s="64"/>
    </row>
    <row r="4762" spans="2:5" ht="22.7" customHeight="1" x14ac:dyDescent="0.2">
      <c r="B4762" s="63"/>
      <c r="C4762" s="64"/>
      <c r="D4762" s="65"/>
      <c r="E4762" s="64"/>
    </row>
    <row r="4763" spans="2:5" ht="22.7" customHeight="1" x14ac:dyDescent="0.2">
      <c r="B4763" s="63"/>
      <c r="C4763" s="64"/>
      <c r="D4763" s="65"/>
      <c r="E4763" s="64"/>
    </row>
    <row r="4764" spans="2:5" ht="22.7" customHeight="1" x14ac:dyDescent="0.2">
      <c r="B4764" s="63"/>
      <c r="C4764" s="64"/>
      <c r="D4764" s="65"/>
      <c r="E4764" s="64"/>
    </row>
    <row r="4765" spans="2:5" ht="22.7" customHeight="1" x14ac:dyDescent="0.2">
      <c r="B4765" s="63"/>
      <c r="C4765" s="64"/>
      <c r="D4765" s="65"/>
      <c r="E4765" s="64"/>
    </row>
    <row r="4766" spans="2:5" ht="22.7" customHeight="1" x14ac:dyDescent="0.2">
      <c r="B4766" s="63"/>
      <c r="C4766" s="64"/>
      <c r="D4766" s="65"/>
      <c r="E4766" s="64"/>
    </row>
    <row r="4767" spans="2:5" ht="22.7" customHeight="1" x14ac:dyDescent="0.2">
      <c r="B4767" s="63"/>
      <c r="C4767" s="64"/>
      <c r="D4767" s="65"/>
      <c r="E4767" s="64"/>
    </row>
    <row r="4768" spans="2:5" ht="22.7" customHeight="1" x14ac:dyDescent="0.2">
      <c r="B4768" s="63"/>
      <c r="C4768" s="64"/>
      <c r="D4768" s="65"/>
      <c r="E4768" s="64"/>
    </row>
    <row r="4769" spans="2:5" ht="22.7" customHeight="1" x14ac:dyDescent="0.2">
      <c r="B4769" s="63"/>
      <c r="C4769" s="64"/>
      <c r="D4769" s="65"/>
      <c r="E4769" s="64"/>
    </row>
    <row r="4770" spans="2:5" ht="22.7" customHeight="1" x14ac:dyDescent="0.2">
      <c r="B4770" s="63"/>
      <c r="C4770" s="64"/>
      <c r="D4770" s="65"/>
      <c r="E4770" s="64"/>
    </row>
    <row r="4771" spans="2:5" ht="22.7" customHeight="1" x14ac:dyDescent="0.2">
      <c r="B4771" s="63"/>
      <c r="C4771" s="64"/>
      <c r="D4771" s="65"/>
      <c r="E4771" s="64"/>
    </row>
    <row r="4772" spans="2:5" ht="22.7" customHeight="1" x14ac:dyDescent="0.2">
      <c r="B4772" s="63"/>
      <c r="C4772" s="64"/>
      <c r="D4772" s="65"/>
      <c r="E4772" s="64"/>
    </row>
    <row r="4773" spans="2:5" ht="22.7" customHeight="1" x14ac:dyDescent="0.2">
      <c r="B4773" s="63"/>
      <c r="C4773" s="64"/>
      <c r="D4773" s="65"/>
      <c r="E4773" s="64"/>
    </row>
    <row r="4774" spans="2:5" ht="22.7" customHeight="1" x14ac:dyDescent="0.2">
      <c r="B4774" s="63"/>
      <c r="C4774" s="64"/>
      <c r="D4774" s="65"/>
      <c r="E4774" s="64"/>
    </row>
    <row r="4775" spans="2:5" ht="22.7" customHeight="1" x14ac:dyDescent="0.2">
      <c r="B4775" s="63"/>
      <c r="C4775" s="64"/>
      <c r="D4775" s="65"/>
      <c r="E4775" s="64"/>
    </row>
    <row r="4776" spans="2:5" ht="22.7" customHeight="1" x14ac:dyDescent="0.2">
      <c r="B4776" s="63"/>
      <c r="C4776" s="64"/>
      <c r="D4776" s="65"/>
      <c r="E4776" s="64"/>
    </row>
    <row r="4777" spans="2:5" ht="22.7" customHeight="1" x14ac:dyDescent="0.2">
      <c r="B4777" s="63"/>
      <c r="C4777" s="64"/>
      <c r="D4777" s="65"/>
      <c r="E4777" s="64"/>
    </row>
    <row r="4778" spans="2:5" ht="22.7" customHeight="1" x14ac:dyDescent="0.2">
      <c r="B4778" s="63"/>
      <c r="C4778" s="64"/>
      <c r="D4778" s="65"/>
      <c r="E4778" s="64"/>
    </row>
    <row r="4779" spans="2:5" ht="22.7" customHeight="1" x14ac:dyDescent="0.2">
      <c r="B4779" s="63"/>
      <c r="C4779" s="64"/>
      <c r="D4779" s="65"/>
      <c r="E4779" s="64"/>
    </row>
    <row r="4780" spans="2:5" ht="22.7" customHeight="1" x14ac:dyDescent="0.2">
      <c r="B4780" s="63"/>
      <c r="C4780" s="64"/>
      <c r="D4780" s="65"/>
      <c r="E4780" s="64"/>
    </row>
    <row r="4781" spans="2:5" ht="22.7" customHeight="1" x14ac:dyDescent="0.2">
      <c r="B4781" s="63"/>
      <c r="C4781" s="64"/>
      <c r="D4781" s="65"/>
      <c r="E4781" s="64"/>
    </row>
    <row r="4782" spans="2:5" ht="22.7" customHeight="1" x14ac:dyDescent="0.2">
      <c r="B4782" s="63"/>
      <c r="C4782" s="64"/>
      <c r="D4782" s="65"/>
      <c r="E4782" s="64"/>
    </row>
    <row r="4783" spans="2:5" ht="22.7" customHeight="1" x14ac:dyDescent="0.2">
      <c r="B4783" s="63"/>
      <c r="C4783" s="64"/>
      <c r="D4783" s="65"/>
      <c r="E4783" s="64"/>
    </row>
    <row r="4784" spans="2:5" ht="22.7" customHeight="1" x14ac:dyDescent="0.2">
      <c r="B4784" s="63"/>
      <c r="C4784" s="64"/>
      <c r="D4784" s="65"/>
      <c r="E4784" s="64"/>
    </row>
    <row r="4785" spans="2:5" ht="22.7" customHeight="1" x14ac:dyDescent="0.2">
      <c r="B4785" s="63"/>
      <c r="C4785" s="64"/>
      <c r="D4785" s="65"/>
      <c r="E4785" s="64"/>
    </row>
    <row r="4786" spans="2:5" ht="22.7" customHeight="1" x14ac:dyDescent="0.2">
      <c r="B4786" s="63"/>
      <c r="C4786" s="64"/>
      <c r="D4786" s="65"/>
      <c r="E4786" s="64"/>
    </row>
    <row r="4787" spans="2:5" ht="22.7" customHeight="1" x14ac:dyDescent="0.2">
      <c r="B4787" s="63"/>
      <c r="C4787" s="64"/>
      <c r="D4787" s="65"/>
      <c r="E4787" s="64"/>
    </row>
    <row r="4788" spans="2:5" ht="22.7" customHeight="1" x14ac:dyDescent="0.2">
      <c r="B4788" s="63"/>
      <c r="C4788" s="64"/>
      <c r="D4788" s="65"/>
      <c r="E4788" s="64"/>
    </row>
    <row r="4789" spans="2:5" ht="22.7" customHeight="1" x14ac:dyDescent="0.2">
      <c r="B4789" s="63"/>
      <c r="C4789" s="64"/>
      <c r="D4789" s="65"/>
      <c r="E4789" s="64"/>
    </row>
    <row r="4790" spans="2:5" ht="22.7" customHeight="1" x14ac:dyDescent="0.2">
      <c r="B4790" s="63"/>
      <c r="C4790" s="64"/>
      <c r="D4790" s="65"/>
      <c r="E4790" s="64"/>
    </row>
    <row r="4791" spans="2:5" ht="22.7" customHeight="1" x14ac:dyDescent="0.2">
      <c r="B4791" s="63"/>
      <c r="C4791" s="64"/>
      <c r="D4791" s="65"/>
      <c r="E4791" s="64"/>
    </row>
    <row r="4792" spans="2:5" ht="22.7" customHeight="1" x14ac:dyDescent="0.2">
      <c r="B4792" s="63"/>
      <c r="C4792" s="64"/>
      <c r="D4792" s="65"/>
      <c r="E4792" s="64"/>
    </row>
    <row r="4793" spans="2:5" ht="22.7" customHeight="1" x14ac:dyDescent="0.2">
      <c r="B4793" s="63"/>
      <c r="C4793" s="64"/>
      <c r="D4793" s="65"/>
      <c r="E4793" s="64"/>
    </row>
    <row r="4794" spans="2:5" ht="22.7" customHeight="1" x14ac:dyDescent="0.2">
      <c r="B4794" s="63"/>
      <c r="C4794" s="64"/>
      <c r="D4794" s="65"/>
      <c r="E4794" s="64"/>
    </row>
    <row r="4795" spans="2:5" ht="22.7" customHeight="1" x14ac:dyDescent="0.2">
      <c r="B4795" s="63"/>
      <c r="C4795" s="64"/>
      <c r="D4795" s="65"/>
      <c r="E4795" s="64"/>
    </row>
    <row r="4796" spans="2:5" ht="22.7" customHeight="1" x14ac:dyDescent="0.2">
      <c r="B4796" s="63"/>
      <c r="C4796" s="64"/>
      <c r="D4796" s="65"/>
      <c r="E4796" s="64"/>
    </row>
    <row r="4797" spans="2:5" ht="22.7" customHeight="1" x14ac:dyDescent="0.2">
      <c r="B4797" s="63"/>
      <c r="C4797" s="64"/>
      <c r="D4797" s="65"/>
      <c r="E4797" s="64"/>
    </row>
    <row r="4798" spans="2:5" ht="22.7" customHeight="1" x14ac:dyDescent="0.2">
      <c r="B4798" s="63"/>
      <c r="C4798" s="64"/>
      <c r="D4798" s="65"/>
      <c r="E4798" s="64"/>
    </row>
    <row r="4799" spans="2:5" ht="22.7" customHeight="1" x14ac:dyDescent="0.2">
      <c r="B4799" s="63"/>
      <c r="C4799" s="64"/>
      <c r="D4799" s="65"/>
      <c r="E4799" s="64"/>
    </row>
    <row r="4800" spans="2:5" ht="22.7" customHeight="1" x14ac:dyDescent="0.2">
      <c r="B4800" s="63"/>
      <c r="C4800" s="64"/>
      <c r="D4800" s="65"/>
      <c r="E4800" s="64"/>
    </row>
    <row r="4801" spans="2:5" ht="22.7" customHeight="1" x14ac:dyDescent="0.2">
      <c r="B4801" s="63"/>
      <c r="C4801" s="64"/>
      <c r="D4801" s="65"/>
      <c r="E4801" s="64"/>
    </row>
    <row r="4802" spans="2:5" ht="22.7" customHeight="1" x14ac:dyDescent="0.2">
      <c r="B4802" s="63"/>
      <c r="C4802" s="64"/>
      <c r="D4802" s="65"/>
      <c r="E4802" s="64"/>
    </row>
    <row r="4803" spans="2:5" ht="22.7" customHeight="1" x14ac:dyDescent="0.2">
      <c r="B4803" s="63"/>
      <c r="C4803" s="64"/>
      <c r="D4803" s="65"/>
      <c r="E4803" s="64"/>
    </row>
    <row r="4804" spans="2:5" ht="22.7" customHeight="1" x14ac:dyDescent="0.2">
      <c r="B4804" s="63"/>
      <c r="C4804" s="64"/>
      <c r="D4804" s="65"/>
      <c r="E4804" s="64"/>
    </row>
    <row r="4805" spans="2:5" ht="22.7" customHeight="1" x14ac:dyDescent="0.2">
      <c r="B4805" s="63"/>
      <c r="C4805" s="64"/>
      <c r="D4805" s="65"/>
      <c r="E4805" s="64"/>
    </row>
    <row r="4806" spans="2:5" ht="22.7" customHeight="1" x14ac:dyDescent="0.2">
      <c r="B4806" s="63"/>
      <c r="C4806" s="64"/>
      <c r="D4806" s="65"/>
      <c r="E4806" s="64"/>
    </row>
    <row r="4807" spans="2:5" ht="22.7" customHeight="1" x14ac:dyDescent="0.2">
      <c r="B4807" s="63"/>
      <c r="C4807" s="64"/>
      <c r="D4807" s="65"/>
      <c r="E4807" s="64"/>
    </row>
    <row r="4808" spans="2:5" ht="22.7" customHeight="1" x14ac:dyDescent="0.2">
      <c r="B4808" s="63"/>
      <c r="C4808" s="64"/>
      <c r="D4808" s="65"/>
      <c r="E4808" s="64"/>
    </row>
    <row r="4809" spans="2:5" ht="22.7" customHeight="1" x14ac:dyDescent="0.2">
      <c r="B4809" s="63"/>
      <c r="C4809" s="64"/>
      <c r="D4809" s="65"/>
      <c r="E4809" s="64"/>
    </row>
    <row r="4810" spans="2:5" ht="22.7" customHeight="1" x14ac:dyDescent="0.2">
      <c r="B4810" s="63"/>
      <c r="C4810" s="64"/>
      <c r="D4810" s="65"/>
      <c r="E4810" s="64"/>
    </row>
    <row r="4811" spans="2:5" ht="22.7" customHeight="1" x14ac:dyDescent="0.2">
      <c r="B4811" s="63"/>
      <c r="C4811" s="64"/>
      <c r="D4811" s="65"/>
      <c r="E4811" s="64"/>
    </row>
    <row r="4812" spans="2:5" ht="22.7" customHeight="1" x14ac:dyDescent="0.2">
      <c r="B4812" s="63"/>
      <c r="C4812" s="64"/>
      <c r="D4812" s="65"/>
      <c r="E4812" s="64"/>
    </row>
    <row r="4813" spans="2:5" ht="22.7" customHeight="1" x14ac:dyDescent="0.2">
      <c r="B4813" s="63"/>
      <c r="C4813" s="64"/>
      <c r="D4813" s="65"/>
      <c r="E4813" s="64"/>
    </row>
    <row r="4814" spans="2:5" ht="22.7" customHeight="1" x14ac:dyDescent="0.2">
      <c r="B4814" s="63"/>
      <c r="C4814" s="64"/>
      <c r="D4814" s="65"/>
      <c r="E4814" s="64"/>
    </row>
    <row r="4815" spans="2:5" ht="22.7" customHeight="1" x14ac:dyDescent="0.2">
      <c r="B4815" s="63"/>
      <c r="C4815" s="64"/>
      <c r="D4815" s="65"/>
      <c r="E4815" s="64"/>
    </row>
    <row r="4816" spans="2:5" ht="22.7" customHeight="1" x14ac:dyDescent="0.2">
      <c r="B4816" s="63"/>
      <c r="C4816" s="64"/>
      <c r="D4816" s="65"/>
      <c r="E4816" s="64"/>
    </row>
    <row r="4817" spans="2:5" ht="22.7" customHeight="1" x14ac:dyDescent="0.2">
      <c r="B4817" s="63"/>
      <c r="C4817" s="64"/>
      <c r="D4817" s="65"/>
      <c r="E4817" s="64"/>
    </row>
    <row r="4818" spans="2:5" ht="22.7" customHeight="1" x14ac:dyDescent="0.2">
      <c r="B4818" s="63"/>
      <c r="C4818" s="64"/>
      <c r="D4818" s="65"/>
      <c r="E4818" s="64"/>
    </row>
    <row r="4819" spans="2:5" ht="22.7" customHeight="1" x14ac:dyDescent="0.2">
      <c r="B4819" s="63"/>
      <c r="C4819" s="64"/>
      <c r="D4819" s="65"/>
      <c r="E4819" s="64"/>
    </row>
    <row r="4820" spans="2:5" ht="22.7" customHeight="1" x14ac:dyDescent="0.2">
      <c r="B4820" s="63"/>
      <c r="C4820" s="64"/>
      <c r="D4820" s="65"/>
      <c r="E4820" s="64"/>
    </row>
    <row r="4821" spans="2:5" ht="22.7" customHeight="1" x14ac:dyDescent="0.2">
      <c r="B4821" s="63"/>
      <c r="C4821" s="64"/>
      <c r="D4821" s="65"/>
      <c r="E4821" s="64"/>
    </row>
    <row r="4822" spans="2:5" ht="22.7" customHeight="1" x14ac:dyDescent="0.2">
      <c r="B4822" s="63"/>
      <c r="C4822" s="64"/>
      <c r="D4822" s="65"/>
      <c r="E4822" s="64"/>
    </row>
    <row r="4823" spans="2:5" ht="22.7" customHeight="1" x14ac:dyDescent="0.2">
      <c r="B4823" s="63"/>
      <c r="C4823" s="64"/>
      <c r="D4823" s="65"/>
      <c r="E4823" s="64"/>
    </row>
    <row r="4824" spans="2:5" ht="22.7" customHeight="1" x14ac:dyDescent="0.2">
      <c r="B4824" s="63"/>
      <c r="C4824" s="64"/>
      <c r="D4824" s="65"/>
      <c r="E4824" s="64"/>
    </row>
    <row r="4825" spans="2:5" ht="22.7" customHeight="1" x14ac:dyDescent="0.2">
      <c r="B4825" s="63"/>
      <c r="C4825" s="64"/>
      <c r="D4825" s="65"/>
      <c r="E4825" s="64"/>
    </row>
    <row r="4826" spans="2:5" ht="22.7" customHeight="1" x14ac:dyDescent="0.2">
      <c r="B4826" s="63"/>
      <c r="C4826" s="64"/>
      <c r="D4826" s="65"/>
      <c r="E4826" s="64"/>
    </row>
    <row r="4827" spans="2:5" ht="22.7" customHeight="1" x14ac:dyDescent="0.2">
      <c r="B4827" s="63"/>
      <c r="C4827" s="64"/>
      <c r="D4827" s="65"/>
      <c r="E4827" s="64"/>
    </row>
    <row r="4828" spans="2:5" ht="22.7" customHeight="1" x14ac:dyDescent="0.2">
      <c r="B4828" s="63"/>
      <c r="C4828" s="64"/>
      <c r="D4828" s="65"/>
      <c r="E4828" s="64"/>
    </row>
    <row r="4829" spans="2:5" ht="22.7" customHeight="1" x14ac:dyDescent="0.2">
      <c r="B4829" s="63"/>
      <c r="C4829" s="64"/>
      <c r="D4829" s="65"/>
      <c r="E4829" s="64"/>
    </row>
    <row r="4830" spans="2:5" ht="22.7" customHeight="1" x14ac:dyDescent="0.2">
      <c r="B4830" s="63"/>
      <c r="C4830" s="64"/>
      <c r="D4830" s="65"/>
      <c r="E4830" s="64"/>
    </row>
    <row r="4831" spans="2:5" ht="22.7" customHeight="1" x14ac:dyDescent="0.2">
      <c r="B4831" s="63"/>
      <c r="C4831" s="64"/>
      <c r="D4831" s="65"/>
      <c r="E4831" s="64"/>
    </row>
    <row r="4832" spans="2:5" ht="22.7" customHeight="1" x14ac:dyDescent="0.2">
      <c r="B4832" s="63"/>
      <c r="C4832" s="64"/>
      <c r="D4832" s="65"/>
      <c r="E4832" s="64"/>
    </row>
    <row r="4833" spans="2:5" ht="22.7" customHeight="1" x14ac:dyDescent="0.2">
      <c r="B4833" s="63"/>
      <c r="C4833" s="64"/>
      <c r="D4833" s="65"/>
      <c r="E4833" s="64"/>
    </row>
    <row r="4834" spans="2:5" ht="22.7" customHeight="1" x14ac:dyDescent="0.2">
      <c r="B4834" s="63"/>
      <c r="C4834" s="64"/>
      <c r="D4834" s="65"/>
      <c r="E4834" s="64"/>
    </row>
    <row r="4835" spans="2:5" ht="22.7" customHeight="1" x14ac:dyDescent="0.2">
      <c r="B4835" s="63"/>
      <c r="C4835" s="64"/>
      <c r="D4835" s="65"/>
      <c r="E4835" s="64"/>
    </row>
    <row r="4836" spans="2:5" ht="22.7" customHeight="1" x14ac:dyDescent="0.2">
      <c r="B4836" s="63"/>
      <c r="C4836" s="64"/>
      <c r="D4836" s="65"/>
      <c r="E4836" s="64"/>
    </row>
    <row r="4837" spans="2:5" ht="22.7" customHeight="1" x14ac:dyDescent="0.2">
      <c r="B4837" s="63"/>
      <c r="C4837" s="64"/>
      <c r="D4837" s="65"/>
      <c r="E4837" s="64"/>
    </row>
    <row r="4838" spans="2:5" ht="22.7" customHeight="1" x14ac:dyDescent="0.2">
      <c r="B4838" s="63"/>
      <c r="C4838" s="64"/>
      <c r="D4838" s="65"/>
      <c r="E4838" s="64"/>
    </row>
    <row r="4839" spans="2:5" ht="22.7" customHeight="1" x14ac:dyDescent="0.2">
      <c r="B4839" s="63"/>
      <c r="C4839" s="64"/>
      <c r="D4839" s="65"/>
      <c r="E4839" s="64"/>
    </row>
    <row r="4840" spans="2:5" ht="22.7" customHeight="1" x14ac:dyDescent="0.2">
      <c r="B4840" s="63"/>
      <c r="C4840" s="64"/>
      <c r="D4840" s="65"/>
      <c r="E4840" s="64"/>
    </row>
    <row r="4841" spans="2:5" ht="22.7" customHeight="1" x14ac:dyDescent="0.2">
      <c r="B4841" s="63"/>
      <c r="C4841" s="64"/>
      <c r="D4841" s="65"/>
      <c r="E4841" s="64"/>
    </row>
    <row r="4842" spans="2:5" ht="22.7" customHeight="1" x14ac:dyDescent="0.2">
      <c r="B4842" s="63"/>
      <c r="C4842" s="64"/>
      <c r="D4842" s="65"/>
      <c r="E4842" s="64"/>
    </row>
    <row r="4843" spans="2:5" ht="22.7" customHeight="1" x14ac:dyDescent="0.2">
      <c r="B4843" s="63"/>
      <c r="C4843" s="64"/>
      <c r="D4843" s="65"/>
      <c r="E4843" s="64"/>
    </row>
    <row r="4844" spans="2:5" ht="22.7" customHeight="1" x14ac:dyDescent="0.2">
      <c r="B4844" s="63"/>
      <c r="C4844" s="64"/>
      <c r="D4844" s="65"/>
      <c r="E4844" s="64"/>
    </row>
    <row r="4845" spans="2:5" ht="22.7" customHeight="1" x14ac:dyDescent="0.2">
      <c r="B4845" s="63"/>
      <c r="C4845" s="64"/>
      <c r="D4845" s="65"/>
      <c r="E4845" s="64"/>
    </row>
    <row r="4846" spans="2:5" ht="22.7" customHeight="1" x14ac:dyDescent="0.2">
      <c r="B4846" s="63"/>
      <c r="C4846" s="64"/>
      <c r="D4846" s="65"/>
      <c r="E4846" s="64"/>
    </row>
    <row r="4847" spans="2:5" ht="22.7" customHeight="1" x14ac:dyDescent="0.2">
      <c r="B4847" s="63"/>
      <c r="C4847" s="64"/>
      <c r="D4847" s="65"/>
      <c r="E4847" s="64"/>
    </row>
    <row r="4848" spans="2:5" ht="22.7" customHeight="1" x14ac:dyDescent="0.2">
      <c r="B4848" s="63"/>
      <c r="C4848" s="64"/>
      <c r="D4848" s="65"/>
      <c r="E4848" s="64"/>
    </row>
    <row r="4849" spans="2:5" ht="22.7" customHeight="1" x14ac:dyDescent="0.2">
      <c r="B4849" s="63"/>
      <c r="C4849" s="64"/>
      <c r="D4849" s="65"/>
      <c r="E4849" s="64"/>
    </row>
    <row r="4850" spans="2:5" ht="22.7" customHeight="1" x14ac:dyDescent="0.2">
      <c r="B4850" s="63"/>
      <c r="C4850" s="64"/>
      <c r="D4850" s="65"/>
      <c r="E4850" s="64"/>
    </row>
    <row r="4851" spans="2:5" ht="22.7" customHeight="1" x14ac:dyDescent="0.2">
      <c r="B4851" s="63"/>
      <c r="C4851" s="64"/>
      <c r="D4851" s="65"/>
      <c r="E4851" s="64"/>
    </row>
    <row r="4852" spans="2:5" ht="22.7" customHeight="1" x14ac:dyDescent="0.2">
      <c r="B4852" s="63"/>
      <c r="C4852" s="64"/>
      <c r="D4852" s="65"/>
      <c r="E4852" s="64"/>
    </row>
    <row r="4853" spans="2:5" ht="22.7" customHeight="1" x14ac:dyDescent="0.2">
      <c r="B4853" s="63"/>
      <c r="C4853" s="64"/>
      <c r="D4853" s="65"/>
      <c r="E4853" s="64"/>
    </row>
    <row r="4854" spans="2:5" ht="22.7" customHeight="1" x14ac:dyDescent="0.2">
      <c r="B4854" s="63"/>
      <c r="C4854" s="64"/>
      <c r="D4854" s="65"/>
      <c r="E4854" s="64"/>
    </row>
    <row r="4855" spans="2:5" ht="22.7" customHeight="1" x14ac:dyDescent="0.2">
      <c r="B4855" s="63"/>
      <c r="C4855" s="64"/>
      <c r="D4855" s="65"/>
      <c r="E4855" s="64"/>
    </row>
    <row r="4856" spans="2:5" ht="22.7" customHeight="1" x14ac:dyDescent="0.2">
      <c r="B4856" s="63"/>
      <c r="C4856" s="64"/>
      <c r="D4856" s="65"/>
      <c r="E4856" s="64"/>
    </row>
    <row r="4857" spans="2:5" ht="22.7" customHeight="1" x14ac:dyDescent="0.2">
      <c r="B4857" s="63"/>
      <c r="C4857" s="64"/>
      <c r="D4857" s="65"/>
      <c r="E4857" s="64"/>
    </row>
    <row r="4858" spans="2:5" ht="22.7" customHeight="1" x14ac:dyDescent="0.2">
      <c r="B4858" s="63"/>
      <c r="C4858" s="64"/>
      <c r="D4858" s="65"/>
      <c r="E4858" s="64"/>
    </row>
    <row r="4859" spans="2:5" ht="22.7" customHeight="1" x14ac:dyDescent="0.2">
      <c r="B4859" s="63"/>
      <c r="C4859" s="64"/>
      <c r="D4859" s="65"/>
      <c r="E4859" s="64"/>
    </row>
    <row r="4860" spans="2:5" ht="22.7" customHeight="1" x14ac:dyDescent="0.2">
      <c r="B4860" s="63"/>
      <c r="C4860" s="64"/>
      <c r="D4860" s="65"/>
      <c r="E4860" s="64"/>
    </row>
    <row r="4861" spans="2:5" ht="22.7" customHeight="1" x14ac:dyDescent="0.2">
      <c r="B4861" s="63"/>
      <c r="C4861" s="64"/>
      <c r="D4861" s="65"/>
      <c r="E4861" s="64"/>
    </row>
    <row r="4862" spans="2:5" ht="22.7" customHeight="1" x14ac:dyDescent="0.2">
      <c r="B4862" s="63"/>
      <c r="C4862" s="64"/>
      <c r="D4862" s="65"/>
      <c r="E4862" s="64"/>
    </row>
    <row r="4863" spans="2:5" ht="22.7" customHeight="1" x14ac:dyDescent="0.2">
      <c r="B4863" s="63"/>
      <c r="C4863" s="64"/>
      <c r="D4863" s="65"/>
      <c r="E4863" s="64"/>
    </row>
    <row r="4864" spans="2:5" ht="22.7" customHeight="1" x14ac:dyDescent="0.2">
      <c r="B4864" s="63"/>
      <c r="C4864" s="64"/>
      <c r="D4864" s="65"/>
      <c r="E4864" s="64"/>
    </row>
    <row r="4865" spans="2:5" ht="22.7" customHeight="1" x14ac:dyDescent="0.2">
      <c r="B4865" s="63"/>
      <c r="C4865" s="64"/>
      <c r="D4865" s="65"/>
      <c r="E4865" s="64"/>
    </row>
    <row r="4866" spans="2:5" ht="22.7" customHeight="1" x14ac:dyDescent="0.2">
      <c r="B4866" s="63"/>
      <c r="C4866" s="64"/>
      <c r="D4866" s="65"/>
      <c r="E4866" s="64"/>
    </row>
    <row r="4867" spans="2:5" ht="22.7" customHeight="1" x14ac:dyDescent="0.2">
      <c r="B4867" s="63"/>
      <c r="C4867" s="64"/>
      <c r="D4867" s="65"/>
      <c r="E4867" s="64"/>
    </row>
    <row r="4868" spans="2:5" ht="22.7" customHeight="1" x14ac:dyDescent="0.2">
      <c r="B4868" s="63"/>
      <c r="C4868" s="64"/>
      <c r="D4868" s="65"/>
      <c r="E4868" s="64"/>
    </row>
    <row r="4869" spans="2:5" ht="22.7" customHeight="1" x14ac:dyDescent="0.2">
      <c r="B4869" s="63"/>
      <c r="C4869" s="64"/>
      <c r="D4869" s="65"/>
      <c r="E4869" s="64"/>
    </row>
    <row r="4870" spans="2:5" ht="22.7" customHeight="1" x14ac:dyDescent="0.2">
      <c r="B4870" s="63"/>
      <c r="C4870" s="64"/>
      <c r="D4870" s="65"/>
      <c r="E4870" s="64"/>
    </row>
    <row r="4871" spans="2:5" ht="22.7" customHeight="1" x14ac:dyDescent="0.2">
      <c r="B4871" s="63"/>
      <c r="C4871" s="64"/>
      <c r="D4871" s="65"/>
      <c r="E4871" s="64"/>
    </row>
    <row r="4872" spans="2:5" ht="22.7" customHeight="1" x14ac:dyDescent="0.2">
      <c r="B4872" s="63"/>
      <c r="C4872" s="64"/>
      <c r="D4872" s="65"/>
      <c r="E4872" s="64"/>
    </row>
    <row r="4873" spans="2:5" ht="22.7" customHeight="1" x14ac:dyDescent="0.2">
      <c r="B4873" s="63"/>
      <c r="C4873" s="64"/>
      <c r="D4873" s="65"/>
      <c r="E4873" s="64"/>
    </row>
    <row r="4874" spans="2:5" ht="22.7" customHeight="1" x14ac:dyDescent="0.2">
      <c r="B4874" s="63"/>
      <c r="C4874" s="64"/>
      <c r="D4874" s="65"/>
      <c r="E4874" s="64"/>
    </row>
    <row r="4875" spans="2:5" ht="22.7" customHeight="1" x14ac:dyDescent="0.2">
      <c r="B4875" s="63"/>
      <c r="C4875" s="64"/>
      <c r="D4875" s="65"/>
      <c r="E4875" s="64"/>
    </row>
    <row r="4876" spans="2:5" ht="22.7" customHeight="1" x14ac:dyDescent="0.2">
      <c r="B4876" s="63"/>
      <c r="C4876" s="64"/>
      <c r="D4876" s="65"/>
      <c r="E4876" s="64"/>
    </row>
    <row r="4877" spans="2:5" ht="22.7" customHeight="1" x14ac:dyDescent="0.2">
      <c r="B4877" s="63"/>
      <c r="C4877" s="64"/>
      <c r="D4877" s="65"/>
      <c r="E4877" s="64"/>
    </row>
    <row r="4878" spans="2:5" ht="22.7" customHeight="1" x14ac:dyDescent="0.2">
      <c r="B4878" s="63"/>
      <c r="C4878" s="64"/>
      <c r="D4878" s="65"/>
      <c r="E4878" s="64"/>
    </row>
    <row r="4879" spans="2:5" ht="22.7" customHeight="1" x14ac:dyDescent="0.2">
      <c r="B4879" s="63"/>
      <c r="C4879" s="64"/>
      <c r="D4879" s="65"/>
      <c r="E4879" s="64"/>
    </row>
    <row r="4880" spans="2:5" ht="22.7" customHeight="1" x14ac:dyDescent="0.2">
      <c r="B4880" s="63"/>
      <c r="C4880" s="64"/>
      <c r="D4880" s="65"/>
      <c r="E4880" s="64"/>
    </row>
    <row r="4881" spans="2:5" ht="22.7" customHeight="1" x14ac:dyDescent="0.2">
      <c r="B4881" s="63"/>
      <c r="C4881" s="64"/>
      <c r="D4881" s="65"/>
      <c r="E4881" s="64"/>
    </row>
    <row r="4882" spans="2:5" ht="22.7" customHeight="1" x14ac:dyDescent="0.2">
      <c r="B4882" s="63"/>
      <c r="C4882" s="64"/>
      <c r="D4882" s="65"/>
      <c r="E4882" s="64"/>
    </row>
    <row r="4883" spans="2:5" ht="22.7" customHeight="1" x14ac:dyDescent="0.2">
      <c r="B4883" s="63"/>
      <c r="C4883" s="64"/>
      <c r="D4883" s="65"/>
      <c r="E4883" s="64"/>
    </row>
    <row r="4884" spans="2:5" ht="22.7" customHeight="1" x14ac:dyDescent="0.2">
      <c r="B4884" s="63"/>
      <c r="C4884" s="64"/>
      <c r="D4884" s="65"/>
      <c r="E4884" s="64"/>
    </row>
    <row r="4885" spans="2:5" ht="22.7" customHeight="1" x14ac:dyDescent="0.2">
      <c r="B4885" s="63"/>
      <c r="C4885" s="64"/>
      <c r="D4885" s="65"/>
      <c r="E4885" s="64"/>
    </row>
    <row r="4886" spans="2:5" ht="22.7" customHeight="1" x14ac:dyDescent="0.2">
      <c r="B4886" s="63"/>
      <c r="C4886" s="64"/>
      <c r="D4886" s="65"/>
      <c r="E4886" s="64"/>
    </row>
    <row r="4887" spans="2:5" ht="22.7" customHeight="1" x14ac:dyDescent="0.2">
      <c r="B4887" s="63"/>
      <c r="C4887" s="64"/>
      <c r="D4887" s="65"/>
      <c r="E4887" s="64"/>
    </row>
    <row r="4888" spans="2:5" ht="22.7" customHeight="1" x14ac:dyDescent="0.2">
      <c r="B4888" s="63"/>
      <c r="C4888" s="64"/>
      <c r="D4888" s="65"/>
      <c r="E4888" s="64"/>
    </row>
    <row r="4889" spans="2:5" ht="22.7" customHeight="1" x14ac:dyDescent="0.2">
      <c r="B4889" s="63"/>
      <c r="C4889" s="64"/>
      <c r="D4889" s="65"/>
      <c r="E4889" s="64"/>
    </row>
    <row r="4890" spans="2:5" ht="22.7" customHeight="1" x14ac:dyDescent="0.2">
      <c r="B4890" s="63"/>
      <c r="C4890" s="64"/>
      <c r="D4890" s="65"/>
      <c r="E4890" s="64"/>
    </row>
    <row r="4891" spans="2:5" ht="22.7" customHeight="1" x14ac:dyDescent="0.2">
      <c r="B4891" s="63"/>
      <c r="C4891" s="64"/>
      <c r="D4891" s="65"/>
      <c r="E4891" s="64"/>
    </row>
    <row r="4892" spans="2:5" ht="22.7" customHeight="1" x14ac:dyDescent="0.2">
      <c r="B4892" s="63"/>
      <c r="C4892" s="64"/>
      <c r="D4892" s="65"/>
      <c r="E4892" s="64"/>
    </row>
    <row r="4893" spans="2:5" ht="22.7" customHeight="1" x14ac:dyDescent="0.2">
      <c r="B4893" s="63"/>
      <c r="C4893" s="64"/>
      <c r="D4893" s="65"/>
      <c r="E4893" s="64"/>
    </row>
    <row r="4894" spans="2:5" ht="22.7" customHeight="1" x14ac:dyDescent="0.2">
      <c r="B4894" s="63"/>
      <c r="C4894" s="64"/>
      <c r="D4894" s="65"/>
      <c r="E4894" s="64"/>
    </row>
    <row r="4895" spans="2:5" ht="22.7" customHeight="1" x14ac:dyDescent="0.2">
      <c r="B4895" s="63"/>
      <c r="C4895" s="64"/>
      <c r="D4895" s="65"/>
      <c r="E4895" s="64"/>
    </row>
    <row r="4896" spans="2:5" ht="22.7" customHeight="1" x14ac:dyDescent="0.2">
      <c r="B4896" s="63"/>
      <c r="C4896" s="64"/>
      <c r="D4896" s="65"/>
      <c r="E4896" s="64"/>
    </row>
    <row r="4897" spans="2:5" ht="22.7" customHeight="1" x14ac:dyDescent="0.2">
      <c r="B4897" s="63"/>
      <c r="C4897" s="64"/>
      <c r="D4897" s="65"/>
      <c r="E4897" s="64"/>
    </row>
    <row r="4898" spans="2:5" ht="22.7" customHeight="1" x14ac:dyDescent="0.2">
      <c r="B4898" s="63"/>
      <c r="C4898" s="64"/>
      <c r="D4898" s="65"/>
      <c r="E4898" s="64"/>
    </row>
    <row r="4899" spans="2:5" ht="22.7" customHeight="1" x14ac:dyDescent="0.2">
      <c r="B4899" s="63"/>
      <c r="C4899" s="64"/>
      <c r="D4899" s="65"/>
      <c r="E4899" s="64"/>
    </row>
    <row r="4900" spans="2:5" ht="22.7" customHeight="1" x14ac:dyDescent="0.2">
      <c r="B4900" s="63"/>
      <c r="C4900" s="64"/>
      <c r="D4900" s="65"/>
      <c r="E4900" s="64"/>
    </row>
    <row r="4901" spans="2:5" ht="22.7" customHeight="1" x14ac:dyDescent="0.2">
      <c r="B4901" s="63"/>
      <c r="C4901" s="64"/>
      <c r="D4901" s="65"/>
      <c r="E4901" s="64"/>
    </row>
    <row r="4902" spans="2:5" ht="22.7" customHeight="1" x14ac:dyDescent="0.2">
      <c r="B4902" s="63"/>
      <c r="C4902" s="64"/>
      <c r="D4902" s="65"/>
      <c r="E4902" s="64"/>
    </row>
    <row r="4903" spans="2:5" ht="22.7" customHeight="1" x14ac:dyDescent="0.2">
      <c r="B4903" s="63"/>
      <c r="C4903" s="64"/>
      <c r="D4903" s="65"/>
      <c r="E4903" s="64"/>
    </row>
    <row r="4904" spans="2:5" ht="22.7" customHeight="1" x14ac:dyDescent="0.2">
      <c r="B4904" s="63"/>
      <c r="C4904" s="64"/>
      <c r="D4904" s="65"/>
      <c r="E4904" s="64"/>
    </row>
    <row r="4905" spans="2:5" ht="22.7" customHeight="1" x14ac:dyDescent="0.2">
      <c r="B4905" s="63"/>
      <c r="C4905" s="64"/>
      <c r="D4905" s="65"/>
      <c r="E4905" s="64"/>
    </row>
    <row r="4906" spans="2:5" ht="22.7" customHeight="1" x14ac:dyDescent="0.2">
      <c r="B4906" s="63"/>
      <c r="C4906" s="64"/>
      <c r="D4906" s="65"/>
      <c r="E4906" s="64"/>
    </row>
    <row r="4907" spans="2:5" ht="22.7" customHeight="1" x14ac:dyDescent="0.2">
      <c r="B4907" s="63"/>
      <c r="C4907" s="64"/>
      <c r="D4907" s="65"/>
      <c r="E4907" s="64"/>
    </row>
    <row r="4908" spans="2:5" ht="22.7" customHeight="1" x14ac:dyDescent="0.2">
      <c r="B4908" s="63"/>
      <c r="C4908" s="64"/>
      <c r="D4908" s="65"/>
      <c r="E4908" s="64"/>
    </row>
    <row r="4909" spans="2:5" ht="22.7" customHeight="1" x14ac:dyDescent="0.2">
      <c r="B4909" s="63"/>
      <c r="C4909" s="64"/>
      <c r="D4909" s="65"/>
      <c r="E4909" s="64"/>
    </row>
    <row r="4910" spans="2:5" ht="22.7" customHeight="1" x14ac:dyDescent="0.2">
      <c r="B4910" s="63"/>
      <c r="C4910" s="64"/>
      <c r="D4910" s="65"/>
      <c r="E4910" s="64"/>
    </row>
    <row r="4911" spans="2:5" ht="22.7" customHeight="1" x14ac:dyDescent="0.2">
      <c r="B4911" s="63"/>
      <c r="C4911" s="64"/>
      <c r="D4911" s="65"/>
      <c r="E4911" s="64"/>
    </row>
    <row r="4912" spans="2:5" ht="22.7" customHeight="1" x14ac:dyDescent="0.2">
      <c r="B4912" s="63"/>
      <c r="C4912" s="64"/>
      <c r="D4912" s="65"/>
      <c r="E4912" s="64"/>
    </row>
    <row r="4913" spans="2:5" ht="22.7" customHeight="1" x14ac:dyDescent="0.2">
      <c r="B4913" s="63"/>
      <c r="C4913" s="64"/>
      <c r="D4913" s="65"/>
      <c r="E4913" s="64"/>
    </row>
    <row r="4914" spans="2:5" ht="22.7" customHeight="1" x14ac:dyDescent="0.2">
      <c r="B4914" s="63"/>
      <c r="C4914" s="64"/>
      <c r="D4914" s="65"/>
      <c r="E4914" s="64"/>
    </row>
    <row r="4915" spans="2:5" ht="22.7" customHeight="1" x14ac:dyDescent="0.2">
      <c r="B4915" s="63"/>
      <c r="C4915" s="64"/>
      <c r="D4915" s="65"/>
      <c r="E4915" s="64"/>
    </row>
    <row r="4916" spans="2:5" ht="22.7" customHeight="1" x14ac:dyDescent="0.2">
      <c r="B4916" s="63"/>
      <c r="C4916" s="64"/>
      <c r="D4916" s="65"/>
      <c r="E4916" s="64"/>
    </row>
    <row r="4917" spans="2:5" ht="22.7" customHeight="1" x14ac:dyDescent="0.2">
      <c r="B4917" s="63"/>
      <c r="C4917" s="64"/>
      <c r="D4917" s="65"/>
      <c r="E4917" s="64"/>
    </row>
    <row r="4918" spans="2:5" ht="22.7" customHeight="1" x14ac:dyDescent="0.2">
      <c r="B4918" s="63"/>
      <c r="C4918" s="64"/>
      <c r="D4918" s="65"/>
      <c r="E4918" s="64"/>
    </row>
    <row r="4919" spans="2:5" ht="22.7" customHeight="1" x14ac:dyDescent="0.2">
      <c r="B4919" s="63"/>
      <c r="C4919" s="64"/>
      <c r="D4919" s="65"/>
      <c r="E4919" s="64"/>
    </row>
    <row r="4920" spans="2:5" ht="22.7" customHeight="1" x14ac:dyDescent="0.2">
      <c r="B4920" s="63"/>
      <c r="C4920" s="64"/>
      <c r="D4920" s="65"/>
      <c r="E4920" s="64"/>
    </row>
    <row r="4921" spans="2:5" ht="22.7" customHeight="1" x14ac:dyDescent="0.2">
      <c r="B4921" s="63"/>
      <c r="C4921" s="64"/>
      <c r="D4921" s="65"/>
      <c r="E4921" s="64"/>
    </row>
    <row r="4922" spans="2:5" ht="22.7" customHeight="1" x14ac:dyDescent="0.2">
      <c r="B4922" s="63"/>
      <c r="C4922" s="64"/>
      <c r="D4922" s="65"/>
      <c r="E4922" s="64"/>
    </row>
    <row r="4923" spans="2:5" ht="22.7" customHeight="1" x14ac:dyDescent="0.2">
      <c r="B4923" s="63"/>
      <c r="C4923" s="64"/>
      <c r="D4923" s="65"/>
      <c r="E4923" s="64"/>
    </row>
    <row r="4924" spans="2:5" ht="22.7" customHeight="1" x14ac:dyDescent="0.2">
      <c r="B4924" s="63"/>
      <c r="C4924" s="64"/>
      <c r="D4924" s="65"/>
      <c r="E4924" s="64"/>
    </row>
    <row r="4925" spans="2:5" ht="22.7" customHeight="1" x14ac:dyDescent="0.2">
      <c r="B4925" s="63"/>
      <c r="C4925" s="64"/>
      <c r="D4925" s="65"/>
      <c r="E4925" s="64"/>
    </row>
    <row r="4926" spans="2:5" ht="22.7" customHeight="1" x14ac:dyDescent="0.2">
      <c r="B4926" s="63"/>
      <c r="C4926" s="64"/>
      <c r="D4926" s="65"/>
      <c r="E4926" s="64"/>
    </row>
    <row r="4927" spans="2:5" ht="22.7" customHeight="1" x14ac:dyDescent="0.2">
      <c r="B4927" s="63"/>
      <c r="C4927" s="64"/>
      <c r="D4927" s="65"/>
      <c r="E4927" s="64"/>
    </row>
    <row r="4928" spans="2:5" ht="22.7" customHeight="1" x14ac:dyDescent="0.2">
      <c r="B4928" s="63"/>
      <c r="C4928" s="64"/>
      <c r="D4928" s="65"/>
      <c r="E4928" s="64"/>
    </row>
    <row r="4929" spans="2:5" ht="22.7" customHeight="1" x14ac:dyDescent="0.2">
      <c r="B4929" s="63"/>
      <c r="C4929" s="64"/>
      <c r="D4929" s="65"/>
      <c r="E4929" s="64"/>
    </row>
    <row r="4930" spans="2:5" ht="22.7" customHeight="1" x14ac:dyDescent="0.2">
      <c r="B4930" s="63"/>
      <c r="C4930" s="64"/>
      <c r="D4930" s="65"/>
      <c r="E4930" s="64"/>
    </row>
    <row r="4931" spans="2:5" ht="22.7" customHeight="1" x14ac:dyDescent="0.2">
      <c r="B4931" s="63"/>
      <c r="C4931" s="64"/>
      <c r="D4931" s="65"/>
      <c r="E4931" s="64"/>
    </row>
    <row r="4932" spans="2:5" ht="22.7" customHeight="1" x14ac:dyDescent="0.2">
      <c r="B4932" s="63"/>
      <c r="C4932" s="64"/>
      <c r="D4932" s="65"/>
      <c r="E4932" s="64"/>
    </row>
    <row r="4933" spans="2:5" ht="22.7" customHeight="1" x14ac:dyDescent="0.2">
      <c r="B4933" s="63"/>
      <c r="C4933" s="64"/>
      <c r="D4933" s="65"/>
      <c r="E4933" s="64"/>
    </row>
    <row r="4934" spans="2:5" ht="22.7" customHeight="1" x14ac:dyDescent="0.2">
      <c r="B4934" s="63"/>
      <c r="C4934" s="64"/>
      <c r="D4934" s="65"/>
      <c r="E4934" s="64"/>
    </row>
    <row r="4935" spans="2:5" ht="22.7" customHeight="1" x14ac:dyDescent="0.2">
      <c r="B4935" s="63"/>
      <c r="C4935" s="64"/>
      <c r="D4935" s="65"/>
      <c r="E4935" s="64"/>
    </row>
    <row r="4936" spans="2:5" ht="22.7" customHeight="1" x14ac:dyDescent="0.2">
      <c r="B4936" s="63"/>
      <c r="C4936" s="64"/>
      <c r="D4936" s="65"/>
      <c r="E4936" s="64"/>
    </row>
    <row r="4937" spans="2:5" ht="22.7" customHeight="1" x14ac:dyDescent="0.2">
      <c r="B4937" s="63"/>
      <c r="C4937" s="64"/>
      <c r="D4937" s="65"/>
      <c r="E4937" s="64"/>
    </row>
    <row r="4938" spans="2:5" ht="22.7" customHeight="1" x14ac:dyDescent="0.2">
      <c r="B4938" s="63"/>
      <c r="C4938" s="64"/>
      <c r="D4938" s="65"/>
      <c r="E4938" s="64"/>
    </row>
    <row r="4939" spans="2:5" ht="22.7" customHeight="1" x14ac:dyDescent="0.2">
      <c r="B4939" s="63"/>
      <c r="C4939" s="64"/>
      <c r="D4939" s="65"/>
      <c r="E4939" s="64"/>
    </row>
    <row r="4940" spans="2:5" ht="22.7" customHeight="1" x14ac:dyDescent="0.2">
      <c r="B4940" s="63"/>
      <c r="C4940" s="64"/>
      <c r="D4940" s="65"/>
      <c r="E4940" s="64"/>
    </row>
    <row r="4941" spans="2:5" ht="22.7" customHeight="1" x14ac:dyDescent="0.2">
      <c r="B4941" s="63"/>
      <c r="C4941" s="64"/>
      <c r="D4941" s="65"/>
      <c r="E4941" s="64"/>
    </row>
    <row r="4942" spans="2:5" ht="22.7" customHeight="1" x14ac:dyDescent="0.2">
      <c r="B4942" s="63"/>
      <c r="C4942" s="64"/>
      <c r="D4942" s="65"/>
      <c r="E4942" s="64"/>
    </row>
    <row r="4943" spans="2:5" ht="22.7" customHeight="1" x14ac:dyDescent="0.2">
      <c r="B4943" s="63"/>
      <c r="C4943" s="64"/>
      <c r="D4943" s="65"/>
      <c r="E4943" s="64"/>
    </row>
    <row r="4944" spans="2:5" ht="22.7" customHeight="1" x14ac:dyDescent="0.2">
      <c r="B4944" s="63"/>
      <c r="C4944" s="64"/>
      <c r="D4944" s="65"/>
      <c r="E4944" s="64"/>
    </row>
    <row r="4945" spans="2:5" ht="22.7" customHeight="1" x14ac:dyDescent="0.2">
      <c r="B4945" s="63"/>
      <c r="C4945" s="64"/>
      <c r="D4945" s="65"/>
      <c r="E4945" s="64"/>
    </row>
    <row r="4946" spans="2:5" ht="22.7" customHeight="1" x14ac:dyDescent="0.2">
      <c r="B4946" s="63"/>
      <c r="C4946" s="64"/>
      <c r="D4946" s="65"/>
      <c r="E4946" s="64"/>
    </row>
    <row r="4947" spans="2:5" ht="22.7" customHeight="1" x14ac:dyDescent="0.2">
      <c r="B4947" s="63"/>
      <c r="C4947" s="64"/>
      <c r="D4947" s="65"/>
      <c r="E4947" s="64"/>
    </row>
    <row r="4948" spans="2:5" ht="22.7" customHeight="1" x14ac:dyDescent="0.2">
      <c r="B4948" s="63"/>
      <c r="C4948" s="64"/>
      <c r="D4948" s="65"/>
      <c r="E4948" s="64"/>
    </row>
    <row r="4949" spans="2:5" ht="22.7" customHeight="1" x14ac:dyDescent="0.2">
      <c r="B4949" s="63"/>
      <c r="C4949" s="64"/>
      <c r="D4949" s="65"/>
      <c r="E4949" s="64"/>
    </row>
    <row r="4950" spans="2:5" ht="22.7" customHeight="1" x14ac:dyDescent="0.2">
      <c r="B4950" s="63"/>
      <c r="C4950" s="64"/>
      <c r="D4950" s="65"/>
      <c r="E4950" s="64"/>
    </row>
    <row r="4951" spans="2:5" ht="22.7" customHeight="1" x14ac:dyDescent="0.2">
      <c r="B4951" s="63"/>
      <c r="C4951" s="64"/>
      <c r="D4951" s="65"/>
      <c r="E4951" s="64"/>
    </row>
    <row r="4952" spans="2:5" ht="22.7" customHeight="1" x14ac:dyDescent="0.2">
      <c r="B4952" s="63"/>
      <c r="C4952" s="64"/>
      <c r="D4952" s="65"/>
      <c r="E4952" s="64"/>
    </row>
    <row r="4953" spans="2:5" ht="22.7" customHeight="1" x14ac:dyDescent="0.2">
      <c r="B4953" s="63"/>
      <c r="C4953" s="64"/>
      <c r="D4953" s="65"/>
      <c r="E4953" s="64"/>
    </row>
    <row r="4954" spans="2:5" ht="22.7" customHeight="1" x14ac:dyDescent="0.2">
      <c r="B4954" s="63"/>
      <c r="C4954" s="64"/>
      <c r="D4954" s="65"/>
      <c r="E4954" s="64"/>
    </row>
    <row r="4955" spans="2:5" ht="22.7" customHeight="1" x14ac:dyDescent="0.2">
      <c r="B4955" s="63"/>
      <c r="C4955" s="64"/>
      <c r="D4955" s="65"/>
      <c r="E4955" s="64"/>
    </row>
    <row r="4956" spans="2:5" ht="22.7" customHeight="1" x14ac:dyDescent="0.2">
      <c r="B4956" s="63"/>
      <c r="C4956" s="64"/>
      <c r="D4956" s="65"/>
      <c r="E4956" s="64"/>
    </row>
    <row r="4957" spans="2:5" ht="22.7" customHeight="1" x14ac:dyDescent="0.2">
      <c r="B4957" s="63"/>
      <c r="C4957" s="64"/>
      <c r="D4957" s="65"/>
      <c r="E4957" s="64"/>
    </row>
    <row r="4958" spans="2:5" ht="22.7" customHeight="1" x14ac:dyDescent="0.2">
      <c r="B4958" s="63"/>
      <c r="C4958" s="64"/>
      <c r="D4958" s="65"/>
      <c r="E4958" s="64"/>
    </row>
    <row r="4959" spans="2:5" ht="22.7" customHeight="1" x14ac:dyDescent="0.2">
      <c r="B4959" s="63"/>
      <c r="C4959" s="64"/>
      <c r="D4959" s="65"/>
      <c r="E4959" s="64"/>
    </row>
    <row r="4960" spans="2:5" ht="22.7" customHeight="1" x14ac:dyDescent="0.2">
      <c r="B4960" s="63"/>
      <c r="C4960" s="64"/>
      <c r="D4960" s="65"/>
      <c r="E4960" s="64"/>
    </row>
    <row r="4961" spans="2:5" ht="22.7" customHeight="1" x14ac:dyDescent="0.2">
      <c r="B4961" s="63"/>
      <c r="C4961" s="64"/>
      <c r="D4961" s="65"/>
      <c r="E4961" s="64"/>
    </row>
    <row r="4962" spans="2:5" ht="22.7" customHeight="1" x14ac:dyDescent="0.2">
      <c r="B4962" s="63"/>
      <c r="C4962" s="64"/>
      <c r="D4962" s="65"/>
      <c r="E4962" s="64"/>
    </row>
    <row r="4963" spans="2:5" ht="22.7" customHeight="1" x14ac:dyDescent="0.2">
      <c r="B4963" s="63"/>
      <c r="C4963" s="64"/>
      <c r="D4963" s="65"/>
      <c r="E4963" s="64"/>
    </row>
    <row r="4964" spans="2:5" ht="22.7" customHeight="1" x14ac:dyDescent="0.2">
      <c r="B4964" s="63"/>
      <c r="C4964" s="64"/>
      <c r="D4964" s="65"/>
      <c r="E4964" s="64"/>
    </row>
    <row r="4965" spans="2:5" ht="22.7" customHeight="1" x14ac:dyDescent="0.2">
      <c r="B4965" s="63"/>
      <c r="C4965" s="64"/>
      <c r="D4965" s="65"/>
      <c r="E4965" s="64"/>
    </row>
    <row r="4966" spans="2:5" ht="22.7" customHeight="1" x14ac:dyDescent="0.2">
      <c r="B4966" s="63"/>
      <c r="C4966" s="64"/>
      <c r="D4966" s="65"/>
      <c r="E4966" s="64"/>
    </row>
    <row r="4967" spans="2:5" ht="22.7" customHeight="1" x14ac:dyDescent="0.2">
      <c r="B4967" s="63"/>
      <c r="C4967" s="64"/>
      <c r="D4967" s="65"/>
      <c r="E4967" s="64"/>
    </row>
    <row r="4968" spans="2:5" ht="22.7" customHeight="1" x14ac:dyDescent="0.2">
      <c r="B4968" s="63"/>
      <c r="C4968" s="64"/>
      <c r="D4968" s="65"/>
      <c r="E4968" s="64"/>
    </row>
    <row r="4969" spans="2:5" ht="22.7" customHeight="1" x14ac:dyDescent="0.2">
      <c r="B4969" s="63"/>
      <c r="C4969" s="64"/>
      <c r="D4969" s="65"/>
      <c r="E4969" s="64"/>
    </row>
    <row r="4970" spans="2:5" ht="22.7" customHeight="1" x14ac:dyDescent="0.2">
      <c r="B4970" s="63"/>
      <c r="C4970" s="64"/>
      <c r="D4970" s="65"/>
      <c r="E4970" s="64"/>
    </row>
    <row r="4971" spans="2:5" ht="22.7" customHeight="1" x14ac:dyDescent="0.2">
      <c r="B4971" s="63"/>
      <c r="C4971" s="64"/>
      <c r="D4971" s="65"/>
      <c r="E4971" s="64"/>
    </row>
    <row r="4972" spans="2:5" ht="22.7" customHeight="1" x14ac:dyDescent="0.2">
      <c r="B4972" s="63"/>
      <c r="C4972" s="64"/>
      <c r="D4972" s="65"/>
      <c r="E4972" s="64"/>
    </row>
    <row r="4973" spans="2:5" ht="22.7" customHeight="1" x14ac:dyDescent="0.2">
      <c r="B4973" s="63"/>
      <c r="C4973" s="64"/>
      <c r="D4973" s="65"/>
      <c r="E4973" s="64"/>
    </row>
    <row r="4974" spans="2:5" ht="22.7" customHeight="1" x14ac:dyDescent="0.2">
      <c r="B4974" s="63"/>
      <c r="C4974" s="64"/>
      <c r="D4974" s="65"/>
      <c r="E4974" s="64"/>
    </row>
    <row r="4975" spans="2:5" ht="22.7" customHeight="1" x14ac:dyDescent="0.2">
      <c r="B4975" s="63"/>
      <c r="C4975" s="64"/>
      <c r="D4975" s="65"/>
      <c r="E4975" s="64"/>
    </row>
    <row r="4976" spans="2:5" ht="22.7" customHeight="1" x14ac:dyDescent="0.2">
      <c r="B4976" s="63"/>
      <c r="C4976" s="64"/>
      <c r="D4976" s="65"/>
      <c r="E4976" s="64"/>
    </row>
    <row r="4977" spans="2:5" ht="22.7" customHeight="1" x14ac:dyDescent="0.2">
      <c r="B4977" s="63"/>
      <c r="C4977" s="64"/>
      <c r="D4977" s="65"/>
      <c r="E4977" s="64"/>
    </row>
    <row r="4978" spans="2:5" ht="22.7" customHeight="1" x14ac:dyDescent="0.2">
      <c r="B4978" s="63"/>
      <c r="C4978" s="64"/>
      <c r="D4978" s="65"/>
      <c r="E4978" s="64"/>
    </row>
    <row r="4979" spans="2:5" ht="22.7" customHeight="1" x14ac:dyDescent="0.2">
      <c r="B4979" s="63"/>
      <c r="C4979" s="64"/>
      <c r="D4979" s="65"/>
      <c r="E4979" s="64"/>
    </row>
    <row r="4980" spans="2:5" ht="22.7" customHeight="1" x14ac:dyDescent="0.2">
      <c r="B4980" s="63"/>
      <c r="C4980" s="64"/>
      <c r="D4980" s="65"/>
      <c r="E4980" s="64"/>
    </row>
    <row r="4981" spans="2:5" ht="22.7" customHeight="1" x14ac:dyDescent="0.2">
      <c r="B4981" s="63"/>
      <c r="C4981" s="64"/>
      <c r="D4981" s="65"/>
      <c r="E4981" s="64"/>
    </row>
    <row r="4982" spans="2:5" ht="22.7" customHeight="1" x14ac:dyDescent="0.2">
      <c r="B4982" s="63"/>
      <c r="C4982" s="64"/>
      <c r="D4982" s="65"/>
      <c r="E4982" s="64"/>
    </row>
    <row r="4983" spans="2:5" ht="22.7" customHeight="1" x14ac:dyDescent="0.2">
      <c r="B4983" s="63"/>
      <c r="C4983" s="64"/>
      <c r="D4983" s="65"/>
      <c r="E4983" s="64"/>
    </row>
    <row r="4984" spans="2:5" ht="22.7" customHeight="1" x14ac:dyDescent="0.2">
      <c r="B4984" s="63"/>
      <c r="C4984" s="64"/>
      <c r="D4984" s="65"/>
      <c r="E4984" s="64"/>
    </row>
    <row r="4985" spans="2:5" ht="22.7" customHeight="1" x14ac:dyDescent="0.2">
      <c r="B4985" s="63"/>
      <c r="C4985" s="64"/>
      <c r="D4985" s="65"/>
      <c r="E4985" s="64"/>
    </row>
    <row r="4986" spans="2:5" ht="22.7" customHeight="1" x14ac:dyDescent="0.2">
      <c r="B4986" s="63"/>
      <c r="C4986" s="64"/>
      <c r="D4986" s="65"/>
      <c r="E4986" s="64"/>
    </row>
    <row r="4987" spans="2:5" ht="22.7" customHeight="1" x14ac:dyDescent="0.2">
      <c r="B4987" s="63"/>
      <c r="C4987" s="64"/>
      <c r="D4987" s="65"/>
      <c r="E4987" s="64"/>
    </row>
    <row r="4988" spans="2:5" ht="22.7" customHeight="1" x14ac:dyDescent="0.2">
      <c r="B4988" s="63"/>
      <c r="C4988" s="64"/>
      <c r="D4988" s="65"/>
      <c r="E4988" s="64"/>
    </row>
    <row r="4989" spans="2:5" ht="22.7" customHeight="1" x14ac:dyDescent="0.2">
      <c r="B4989" s="63"/>
      <c r="C4989" s="64"/>
      <c r="D4989" s="65"/>
      <c r="E4989" s="64"/>
    </row>
    <row r="4990" spans="2:5" ht="22.7" customHeight="1" x14ac:dyDescent="0.2">
      <c r="B4990" s="63"/>
      <c r="C4990" s="64"/>
      <c r="D4990" s="65"/>
      <c r="E4990" s="64"/>
    </row>
    <row r="4991" spans="2:5" ht="22.7" customHeight="1" x14ac:dyDescent="0.2">
      <c r="B4991" s="63"/>
      <c r="C4991" s="64"/>
      <c r="D4991" s="65"/>
      <c r="E4991" s="64"/>
    </row>
    <row r="4992" spans="2:5" ht="22.7" customHeight="1" x14ac:dyDescent="0.2">
      <c r="B4992" s="63"/>
      <c r="C4992" s="64"/>
      <c r="D4992" s="65"/>
      <c r="E4992" s="64"/>
    </row>
    <row r="4993" spans="2:5" ht="22.7" customHeight="1" x14ac:dyDescent="0.2">
      <c r="B4993" s="63"/>
      <c r="C4993" s="64"/>
      <c r="D4993" s="65"/>
      <c r="E4993" s="64"/>
    </row>
    <row r="4994" spans="2:5" ht="22.7" customHeight="1" x14ac:dyDescent="0.2">
      <c r="B4994" s="63"/>
      <c r="C4994" s="64"/>
      <c r="D4994" s="65"/>
      <c r="E4994" s="64"/>
    </row>
    <row r="4995" spans="2:5" ht="22.7" customHeight="1" x14ac:dyDescent="0.2">
      <c r="B4995" s="63"/>
      <c r="C4995" s="64"/>
      <c r="D4995" s="65"/>
      <c r="E4995" s="64"/>
    </row>
    <row r="4996" spans="2:5" ht="22.7" customHeight="1" x14ac:dyDescent="0.2">
      <c r="B4996" s="63"/>
      <c r="C4996" s="64"/>
      <c r="D4996" s="65"/>
      <c r="E4996" s="64"/>
    </row>
    <row r="4997" spans="2:5" ht="22.7" customHeight="1" x14ac:dyDescent="0.2">
      <c r="B4997" s="63"/>
      <c r="C4997" s="64"/>
      <c r="D4997" s="65"/>
      <c r="E4997" s="64"/>
    </row>
    <row r="4998" spans="2:5" ht="22.7" customHeight="1" x14ac:dyDescent="0.2">
      <c r="B4998" s="63"/>
      <c r="C4998" s="64"/>
      <c r="D4998" s="65"/>
      <c r="E4998" s="64"/>
    </row>
    <row r="4999" spans="2:5" ht="22.7" customHeight="1" x14ac:dyDescent="0.2">
      <c r="B4999" s="63"/>
      <c r="C4999" s="64"/>
      <c r="D4999" s="65"/>
      <c r="E4999" s="64"/>
    </row>
    <row r="5000" spans="2:5" ht="22.7" customHeight="1" x14ac:dyDescent="0.2">
      <c r="B5000" s="63"/>
      <c r="C5000" s="64"/>
      <c r="D5000" s="65"/>
      <c r="E5000" s="64"/>
    </row>
    <row r="5001" spans="2:5" ht="22.7" customHeight="1" x14ac:dyDescent="0.2">
      <c r="B5001" s="63"/>
      <c r="C5001" s="64"/>
      <c r="D5001" s="65"/>
      <c r="E5001" s="64"/>
    </row>
    <row r="5002" spans="2:5" ht="22.7" customHeight="1" x14ac:dyDescent="0.2">
      <c r="B5002" s="63"/>
      <c r="C5002" s="64"/>
      <c r="D5002" s="65"/>
      <c r="E5002" s="64"/>
    </row>
    <row r="5003" spans="2:5" ht="22.7" customHeight="1" x14ac:dyDescent="0.2">
      <c r="B5003" s="63"/>
      <c r="C5003" s="64"/>
      <c r="D5003" s="65"/>
      <c r="E5003" s="64"/>
    </row>
    <row r="5004" spans="2:5" ht="22.7" customHeight="1" x14ac:dyDescent="0.2">
      <c r="B5004" s="63"/>
      <c r="C5004" s="64"/>
      <c r="D5004" s="65"/>
      <c r="E5004" s="64"/>
    </row>
    <row r="5005" spans="2:5" ht="22.7" customHeight="1" x14ac:dyDescent="0.2">
      <c r="B5005" s="63"/>
      <c r="C5005" s="64"/>
      <c r="D5005" s="65"/>
      <c r="E5005" s="64"/>
    </row>
    <row r="5006" spans="2:5" ht="22.7" customHeight="1" x14ac:dyDescent="0.2">
      <c r="B5006" s="63"/>
      <c r="C5006" s="64"/>
      <c r="D5006" s="65"/>
      <c r="E5006" s="64"/>
    </row>
    <row r="5007" spans="2:5" ht="22.7" customHeight="1" x14ac:dyDescent="0.2">
      <c r="B5007" s="63"/>
      <c r="C5007" s="64"/>
      <c r="D5007" s="65"/>
      <c r="E5007" s="64"/>
    </row>
    <row r="5008" spans="2:5" ht="22.7" customHeight="1" x14ac:dyDescent="0.2">
      <c r="B5008" s="63"/>
      <c r="C5008" s="64"/>
      <c r="D5008" s="65"/>
      <c r="E5008" s="64"/>
    </row>
    <row r="5009" spans="2:5" ht="22.7" customHeight="1" x14ac:dyDescent="0.2">
      <c r="B5009" s="63"/>
      <c r="C5009" s="64"/>
      <c r="D5009" s="65"/>
      <c r="E5009" s="64"/>
    </row>
    <row r="5010" spans="2:5" ht="22.7" customHeight="1" x14ac:dyDescent="0.2">
      <c r="B5010" s="63"/>
      <c r="C5010" s="64"/>
      <c r="D5010" s="65"/>
      <c r="E5010" s="64"/>
    </row>
    <row r="5011" spans="2:5" ht="22.7" customHeight="1" x14ac:dyDescent="0.2">
      <c r="B5011" s="63"/>
      <c r="C5011" s="64"/>
      <c r="D5011" s="65"/>
      <c r="E5011" s="64"/>
    </row>
    <row r="5012" spans="2:5" ht="22.7" customHeight="1" x14ac:dyDescent="0.2">
      <c r="B5012" s="63"/>
      <c r="C5012" s="64"/>
      <c r="D5012" s="65"/>
      <c r="E5012" s="64"/>
    </row>
    <row r="5013" spans="2:5" ht="22.7" customHeight="1" x14ac:dyDescent="0.2">
      <c r="B5013" s="63"/>
      <c r="C5013" s="64"/>
      <c r="D5013" s="65"/>
      <c r="E5013" s="64"/>
    </row>
    <row r="5014" spans="2:5" ht="22.7" customHeight="1" x14ac:dyDescent="0.2">
      <c r="B5014" s="63"/>
      <c r="C5014" s="64"/>
      <c r="D5014" s="65"/>
      <c r="E5014" s="64"/>
    </row>
    <row r="5015" spans="2:5" ht="22.7" customHeight="1" x14ac:dyDescent="0.2">
      <c r="B5015" s="63"/>
      <c r="C5015" s="64"/>
      <c r="D5015" s="65"/>
      <c r="E5015" s="64"/>
    </row>
    <row r="5016" spans="2:5" ht="22.7" customHeight="1" x14ac:dyDescent="0.2">
      <c r="B5016" s="63"/>
      <c r="C5016" s="64"/>
      <c r="D5016" s="65"/>
      <c r="E5016" s="64"/>
    </row>
    <row r="5017" spans="2:5" ht="22.7" customHeight="1" x14ac:dyDescent="0.2">
      <c r="B5017" s="63"/>
      <c r="C5017" s="64"/>
      <c r="D5017" s="65"/>
      <c r="E5017" s="64"/>
    </row>
    <row r="5018" spans="2:5" ht="22.7" customHeight="1" x14ac:dyDescent="0.2">
      <c r="B5018" s="63"/>
      <c r="C5018" s="64"/>
      <c r="D5018" s="65"/>
      <c r="E5018" s="64"/>
    </row>
    <row r="5019" spans="2:5" ht="22.7" customHeight="1" x14ac:dyDescent="0.2">
      <c r="B5019" s="63"/>
      <c r="C5019" s="64"/>
      <c r="D5019" s="65"/>
      <c r="E5019" s="64"/>
    </row>
    <row r="5020" spans="2:5" ht="22.7" customHeight="1" x14ac:dyDescent="0.2">
      <c r="B5020" s="63"/>
      <c r="C5020" s="64"/>
      <c r="D5020" s="65"/>
      <c r="E5020" s="64"/>
    </row>
    <row r="5021" spans="2:5" ht="22.7" customHeight="1" x14ac:dyDescent="0.2">
      <c r="B5021" s="63"/>
      <c r="C5021" s="64"/>
      <c r="D5021" s="65"/>
      <c r="E5021" s="64"/>
    </row>
    <row r="5022" spans="2:5" ht="22.7" customHeight="1" x14ac:dyDescent="0.2">
      <c r="B5022" s="63"/>
      <c r="C5022" s="64"/>
      <c r="D5022" s="65"/>
      <c r="E5022" s="64"/>
    </row>
    <row r="5023" spans="2:5" ht="22.7" customHeight="1" x14ac:dyDescent="0.2">
      <c r="B5023" s="63"/>
      <c r="C5023" s="64"/>
      <c r="D5023" s="65"/>
      <c r="E5023" s="64"/>
    </row>
    <row r="5024" spans="2:5" ht="22.7" customHeight="1" x14ac:dyDescent="0.2">
      <c r="B5024" s="63"/>
      <c r="C5024" s="64"/>
      <c r="D5024" s="65"/>
      <c r="E5024" s="64"/>
    </row>
    <row r="5025" spans="2:5" ht="22.7" customHeight="1" x14ac:dyDescent="0.2">
      <c r="B5025" s="63"/>
      <c r="C5025" s="64"/>
      <c r="D5025" s="65"/>
      <c r="E5025" s="64"/>
    </row>
    <row r="5026" spans="2:5" ht="22.7" customHeight="1" x14ac:dyDescent="0.2">
      <c r="B5026" s="63"/>
      <c r="C5026" s="64"/>
      <c r="D5026" s="65"/>
      <c r="E5026" s="64"/>
    </row>
    <row r="5027" spans="2:5" ht="22.7" customHeight="1" x14ac:dyDescent="0.2">
      <c r="B5027" s="63"/>
      <c r="C5027" s="64"/>
      <c r="D5027" s="65"/>
      <c r="E5027" s="64"/>
    </row>
    <row r="5028" spans="2:5" ht="22.7" customHeight="1" x14ac:dyDescent="0.2">
      <c r="B5028" s="63"/>
      <c r="C5028" s="64"/>
      <c r="D5028" s="65"/>
      <c r="E5028" s="64"/>
    </row>
    <row r="5029" spans="2:5" ht="22.7" customHeight="1" x14ac:dyDescent="0.2">
      <c r="B5029" s="63"/>
      <c r="C5029" s="64"/>
      <c r="D5029" s="65"/>
      <c r="E5029" s="64"/>
    </row>
    <row r="5030" spans="2:5" ht="22.7" customHeight="1" x14ac:dyDescent="0.2">
      <c r="B5030" s="63"/>
      <c r="C5030" s="64"/>
      <c r="D5030" s="65"/>
      <c r="E5030" s="64"/>
    </row>
    <row r="5031" spans="2:5" ht="22.7" customHeight="1" x14ac:dyDescent="0.2">
      <c r="B5031" s="63"/>
      <c r="C5031" s="64"/>
      <c r="D5031" s="65"/>
      <c r="E5031" s="64"/>
    </row>
    <row r="5032" spans="2:5" ht="22.7" customHeight="1" x14ac:dyDescent="0.2">
      <c r="B5032" s="63"/>
      <c r="C5032" s="64"/>
      <c r="D5032" s="65"/>
      <c r="E5032" s="64"/>
    </row>
    <row r="5033" spans="2:5" ht="22.7" customHeight="1" x14ac:dyDescent="0.2">
      <c r="B5033" s="63"/>
      <c r="C5033" s="64"/>
      <c r="D5033" s="65"/>
      <c r="E5033" s="64"/>
    </row>
    <row r="5034" spans="2:5" ht="22.7" customHeight="1" x14ac:dyDescent="0.2">
      <c r="B5034" s="63"/>
      <c r="C5034" s="64"/>
      <c r="D5034" s="65"/>
      <c r="E5034" s="64"/>
    </row>
    <row r="5035" spans="2:5" ht="22.7" customHeight="1" x14ac:dyDescent="0.2">
      <c r="B5035" s="63"/>
      <c r="C5035" s="64"/>
      <c r="D5035" s="65"/>
      <c r="E5035" s="64"/>
    </row>
    <row r="5036" spans="2:5" ht="22.7" customHeight="1" x14ac:dyDescent="0.2">
      <c r="B5036" s="63"/>
      <c r="C5036" s="64"/>
      <c r="D5036" s="65"/>
      <c r="E5036" s="64"/>
    </row>
    <row r="5037" spans="2:5" ht="22.7" customHeight="1" x14ac:dyDescent="0.2">
      <c r="B5037" s="63"/>
      <c r="C5037" s="64"/>
      <c r="D5037" s="65"/>
      <c r="E5037" s="64"/>
    </row>
    <row r="5038" spans="2:5" ht="22.7" customHeight="1" x14ac:dyDescent="0.2">
      <c r="B5038" s="63"/>
      <c r="C5038" s="64"/>
      <c r="D5038" s="65"/>
      <c r="E5038" s="64"/>
    </row>
    <row r="5039" spans="2:5" ht="22.7" customHeight="1" x14ac:dyDescent="0.2">
      <c r="B5039" s="63"/>
      <c r="C5039" s="64"/>
      <c r="D5039" s="65"/>
      <c r="E5039" s="64"/>
    </row>
    <row r="5040" spans="2:5" ht="22.7" customHeight="1" x14ac:dyDescent="0.2">
      <c r="B5040" s="63"/>
      <c r="C5040" s="64"/>
      <c r="D5040" s="65"/>
      <c r="E5040" s="64"/>
    </row>
    <row r="5041" spans="2:5" ht="22.7" customHeight="1" x14ac:dyDescent="0.2">
      <c r="B5041" s="63"/>
      <c r="C5041" s="64"/>
      <c r="D5041" s="65"/>
      <c r="E5041" s="64"/>
    </row>
    <row r="5042" spans="2:5" ht="22.7" customHeight="1" x14ac:dyDescent="0.2">
      <c r="B5042" s="63"/>
      <c r="C5042" s="64"/>
      <c r="D5042" s="65"/>
      <c r="E5042" s="64"/>
    </row>
    <row r="5043" spans="2:5" ht="22.7" customHeight="1" x14ac:dyDescent="0.2">
      <c r="B5043" s="63"/>
      <c r="C5043" s="64"/>
      <c r="D5043" s="65"/>
      <c r="E5043" s="64"/>
    </row>
    <row r="5044" spans="2:5" ht="22.7" customHeight="1" x14ac:dyDescent="0.2">
      <c r="B5044" s="63"/>
      <c r="C5044" s="64"/>
      <c r="D5044" s="65"/>
      <c r="E5044" s="64"/>
    </row>
    <row r="5045" spans="2:5" ht="22.7" customHeight="1" x14ac:dyDescent="0.2">
      <c r="B5045" s="63"/>
      <c r="C5045" s="64"/>
      <c r="D5045" s="65"/>
      <c r="E5045" s="64"/>
    </row>
    <row r="5046" spans="2:5" ht="22.7" customHeight="1" x14ac:dyDescent="0.2">
      <c r="B5046" s="63"/>
      <c r="C5046" s="64"/>
      <c r="D5046" s="65"/>
      <c r="E5046" s="64"/>
    </row>
    <row r="5047" spans="2:5" ht="22.7" customHeight="1" x14ac:dyDescent="0.2">
      <c r="B5047" s="63"/>
      <c r="C5047" s="64"/>
      <c r="D5047" s="65"/>
      <c r="E5047" s="64"/>
    </row>
    <row r="5048" spans="2:5" ht="22.7" customHeight="1" x14ac:dyDescent="0.2">
      <c r="B5048" s="63"/>
      <c r="C5048" s="64"/>
      <c r="D5048" s="65"/>
      <c r="E5048" s="64"/>
    </row>
    <row r="5049" spans="2:5" ht="22.7" customHeight="1" x14ac:dyDescent="0.2">
      <c r="B5049" s="63"/>
      <c r="C5049" s="64"/>
      <c r="D5049" s="65"/>
      <c r="E5049" s="64"/>
    </row>
    <row r="5050" spans="2:5" ht="22.7" customHeight="1" x14ac:dyDescent="0.2">
      <c r="B5050" s="63"/>
      <c r="C5050" s="64"/>
      <c r="D5050" s="65"/>
      <c r="E5050" s="64"/>
    </row>
    <row r="5051" spans="2:5" ht="22.7" customHeight="1" x14ac:dyDescent="0.2">
      <c r="B5051" s="63"/>
      <c r="C5051" s="64"/>
      <c r="D5051" s="65"/>
      <c r="E5051" s="64"/>
    </row>
    <row r="5052" spans="2:5" ht="22.7" customHeight="1" x14ac:dyDescent="0.2">
      <c r="B5052" s="63"/>
      <c r="C5052" s="64"/>
      <c r="D5052" s="65"/>
      <c r="E5052" s="64"/>
    </row>
    <row r="5053" spans="2:5" ht="22.7" customHeight="1" x14ac:dyDescent="0.2">
      <c r="B5053" s="63"/>
      <c r="C5053" s="64"/>
      <c r="D5053" s="65"/>
      <c r="E5053" s="64"/>
    </row>
    <row r="5054" spans="2:5" ht="22.7" customHeight="1" x14ac:dyDescent="0.2">
      <c r="B5054" s="63"/>
      <c r="C5054" s="64"/>
      <c r="D5054" s="65"/>
      <c r="E5054" s="64"/>
    </row>
    <row r="5055" spans="2:5" ht="22.7" customHeight="1" x14ac:dyDescent="0.2">
      <c r="B5055" s="63"/>
      <c r="C5055" s="64"/>
      <c r="D5055" s="65"/>
      <c r="E5055" s="64"/>
    </row>
    <row r="5056" spans="2:5" ht="22.7" customHeight="1" x14ac:dyDescent="0.2">
      <c r="B5056" s="63"/>
      <c r="C5056" s="64"/>
      <c r="D5056" s="65"/>
      <c r="E5056" s="64"/>
    </row>
    <row r="5057" spans="2:5" ht="22.7" customHeight="1" x14ac:dyDescent="0.2">
      <c r="B5057" s="63"/>
      <c r="C5057" s="64"/>
      <c r="D5057" s="65"/>
      <c r="E5057" s="64"/>
    </row>
    <row r="5058" spans="2:5" ht="22.7" customHeight="1" x14ac:dyDescent="0.2">
      <c r="B5058" s="63"/>
      <c r="C5058" s="64"/>
      <c r="D5058" s="65"/>
      <c r="E5058" s="64"/>
    </row>
    <row r="5059" spans="2:5" ht="22.7" customHeight="1" x14ac:dyDescent="0.2">
      <c r="B5059" s="63"/>
      <c r="C5059" s="64"/>
      <c r="D5059" s="65"/>
      <c r="E5059" s="64"/>
    </row>
    <row r="5060" spans="2:5" ht="22.7" customHeight="1" x14ac:dyDescent="0.2">
      <c r="B5060" s="63"/>
      <c r="C5060" s="64"/>
      <c r="D5060" s="65"/>
      <c r="E5060" s="64"/>
    </row>
    <row r="5061" spans="2:5" ht="22.7" customHeight="1" x14ac:dyDescent="0.2">
      <c r="B5061" s="63"/>
      <c r="C5061" s="64"/>
      <c r="D5061" s="65"/>
      <c r="E5061" s="64"/>
    </row>
    <row r="5062" spans="2:5" ht="22.7" customHeight="1" x14ac:dyDescent="0.2">
      <c r="B5062" s="63"/>
      <c r="C5062" s="64"/>
      <c r="D5062" s="65"/>
      <c r="E5062" s="64"/>
    </row>
    <row r="5063" spans="2:5" ht="22.7" customHeight="1" x14ac:dyDescent="0.2">
      <c r="B5063" s="63"/>
      <c r="C5063" s="64"/>
      <c r="D5063" s="65"/>
      <c r="E5063" s="64"/>
    </row>
    <row r="5064" spans="2:5" ht="22.7" customHeight="1" x14ac:dyDescent="0.2">
      <c r="B5064" s="63"/>
      <c r="C5064" s="64"/>
      <c r="D5064" s="65"/>
      <c r="E5064" s="64"/>
    </row>
    <row r="5065" spans="2:5" ht="22.7" customHeight="1" x14ac:dyDescent="0.2">
      <c r="B5065" s="63"/>
      <c r="C5065" s="64"/>
      <c r="D5065" s="65"/>
      <c r="E5065" s="64"/>
    </row>
    <row r="5066" spans="2:5" ht="22.7" customHeight="1" x14ac:dyDescent="0.2">
      <c r="B5066" s="63"/>
      <c r="C5066" s="64"/>
      <c r="D5066" s="65"/>
      <c r="E5066" s="64"/>
    </row>
    <row r="5067" spans="2:5" ht="22.7" customHeight="1" x14ac:dyDescent="0.2">
      <c r="B5067" s="63"/>
      <c r="C5067" s="64"/>
      <c r="D5067" s="65"/>
      <c r="E5067" s="64"/>
    </row>
    <row r="5068" spans="2:5" ht="22.7" customHeight="1" x14ac:dyDescent="0.2">
      <c r="B5068" s="63"/>
      <c r="C5068" s="64"/>
      <c r="D5068" s="65"/>
      <c r="E5068" s="64"/>
    </row>
    <row r="5069" spans="2:5" ht="22.7" customHeight="1" x14ac:dyDescent="0.2">
      <c r="B5069" s="63"/>
      <c r="C5069" s="64"/>
      <c r="D5069" s="65"/>
      <c r="E5069" s="64"/>
    </row>
    <row r="5070" spans="2:5" ht="22.7" customHeight="1" x14ac:dyDescent="0.2">
      <c r="B5070" s="63"/>
      <c r="C5070" s="64"/>
      <c r="D5070" s="65"/>
      <c r="E5070" s="64"/>
    </row>
    <row r="5071" spans="2:5" ht="22.7" customHeight="1" x14ac:dyDescent="0.2">
      <c r="B5071" s="63"/>
      <c r="C5071" s="64"/>
      <c r="D5071" s="65"/>
      <c r="E5071" s="64"/>
    </row>
    <row r="5072" spans="2:5" ht="22.7" customHeight="1" x14ac:dyDescent="0.2">
      <c r="B5072" s="63"/>
      <c r="C5072" s="64"/>
      <c r="D5072" s="65"/>
      <c r="E5072" s="64"/>
    </row>
    <row r="5073" spans="2:5" ht="22.7" customHeight="1" x14ac:dyDescent="0.2">
      <c r="B5073" s="63"/>
      <c r="C5073" s="64"/>
      <c r="D5073" s="65"/>
      <c r="E5073" s="64"/>
    </row>
    <row r="5074" spans="2:5" ht="22.7" customHeight="1" x14ac:dyDescent="0.2">
      <c r="B5074" s="63"/>
      <c r="C5074" s="64"/>
      <c r="D5074" s="65"/>
      <c r="E5074" s="64"/>
    </row>
    <row r="5075" spans="2:5" ht="22.7" customHeight="1" x14ac:dyDescent="0.2">
      <c r="B5075" s="63"/>
      <c r="C5075" s="64"/>
      <c r="D5075" s="65"/>
      <c r="E5075" s="64"/>
    </row>
    <row r="5076" spans="2:5" ht="22.7" customHeight="1" x14ac:dyDescent="0.2">
      <c r="B5076" s="63"/>
      <c r="C5076" s="64"/>
      <c r="D5076" s="65"/>
      <c r="E5076" s="64"/>
    </row>
    <row r="5077" spans="2:5" ht="22.7" customHeight="1" x14ac:dyDescent="0.2">
      <c r="B5077" s="63"/>
      <c r="C5077" s="64"/>
      <c r="D5077" s="65"/>
      <c r="E5077" s="64"/>
    </row>
    <row r="5078" spans="2:5" ht="22.7" customHeight="1" x14ac:dyDescent="0.2">
      <c r="B5078" s="63"/>
      <c r="C5078" s="64"/>
      <c r="D5078" s="65"/>
      <c r="E5078" s="64"/>
    </row>
    <row r="5079" spans="2:5" ht="22.7" customHeight="1" x14ac:dyDescent="0.2">
      <c r="B5079" s="63"/>
      <c r="C5079" s="64"/>
      <c r="D5079" s="65"/>
      <c r="E5079" s="64"/>
    </row>
    <row r="5080" spans="2:5" ht="22.7" customHeight="1" x14ac:dyDescent="0.2">
      <c r="B5080" s="63"/>
      <c r="C5080" s="64"/>
      <c r="D5080" s="65"/>
      <c r="E5080" s="64"/>
    </row>
    <row r="5081" spans="2:5" ht="22.7" customHeight="1" x14ac:dyDescent="0.2">
      <c r="B5081" s="63"/>
      <c r="C5081" s="64"/>
      <c r="D5081" s="65"/>
      <c r="E5081" s="64"/>
    </row>
    <row r="5082" spans="2:5" ht="22.7" customHeight="1" x14ac:dyDescent="0.2">
      <c r="B5082" s="63"/>
      <c r="C5082" s="64"/>
      <c r="D5082" s="65"/>
      <c r="E5082" s="64"/>
    </row>
    <row r="5083" spans="2:5" ht="22.7" customHeight="1" x14ac:dyDescent="0.2">
      <c r="B5083" s="63"/>
      <c r="C5083" s="64"/>
      <c r="D5083" s="65"/>
      <c r="E5083" s="64"/>
    </row>
    <row r="5084" spans="2:5" ht="22.7" customHeight="1" x14ac:dyDescent="0.2">
      <c r="B5084" s="63"/>
      <c r="C5084" s="64"/>
      <c r="D5084" s="65"/>
      <c r="E5084" s="64"/>
    </row>
    <row r="5085" spans="2:5" ht="22.7" customHeight="1" x14ac:dyDescent="0.2">
      <c r="B5085" s="63"/>
      <c r="C5085" s="64"/>
      <c r="D5085" s="65"/>
      <c r="E5085" s="64"/>
    </row>
    <row r="5086" spans="2:5" ht="22.7" customHeight="1" x14ac:dyDescent="0.2">
      <c r="B5086" s="63"/>
      <c r="C5086" s="64"/>
      <c r="D5086" s="65"/>
      <c r="E5086" s="64"/>
    </row>
    <row r="5087" spans="2:5" ht="22.7" customHeight="1" x14ac:dyDescent="0.2">
      <c r="B5087" s="63"/>
      <c r="C5087" s="64"/>
      <c r="D5087" s="65"/>
      <c r="E5087" s="64"/>
    </row>
    <row r="5088" spans="2:5" ht="22.7" customHeight="1" x14ac:dyDescent="0.2">
      <c r="B5088" s="63"/>
      <c r="C5088" s="64"/>
      <c r="D5088" s="65"/>
      <c r="E5088" s="64"/>
    </row>
    <row r="5089" spans="2:5" ht="22.7" customHeight="1" x14ac:dyDescent="0.2">
      <c r="B5089" s="63"/>
      <c r="C5089" s="64"/>
      <c r="D5089" s="65"/>
      <c r="E5089" s="64"/>
    </row>
    <row r="5090" spans="2:5" ht="22.7" customHeight="1" x14ac:dyDescent="0.2">
      <c r="B5090" s="63"/>
      <c r="C5090" s="64"/>
      <c r="D5090" s="65"/>
      <c r="E5090" s="64"/>
    </row>
    <row r="5091" spans="2:5" ht="22.7" customHeight="1" x14ac:dyDescent="0.2">
      <c r="B5091" s="63"/>
      <c r="C5091" s="64"/>
      <c r="D5091" s="65"/>
      <c r="E5091" s="64"/>
    </row>
    <row r="5092" spans="2:5" ht="22.7" customHeight="1" x14ac:dyDescent="0.2">
      <c r="B5092" s="63"/>
      <c r="C5092" s="64"/>
      <c r="D5092" s="65"/>
      <c r="E5092" s="64"/>
    </row>
    <row r="5093" spans="2:5" ht="22.7" customHeight="1" x14ac:dyDescent="0.2">
      <c r="B5093" s="63"/>
      <c r="C5093" s="64"/>
      <c r="D5093" s="65"/>
      <c r="E5093" s="64"/>
    </row>
    <row r="5094" spans="2:5" ht="22.7" customHeight="1" x14ac:dyDescent="0.2">
      <c r="B5094" s="63"/>
      <c r="C5094" s="64"/>
      <c r="D5094" s="65"/>
      <c r="E5094" s="64"/>
    </row>
    <row r="5095" spans="2:5" ht="22.7" customHeight="1" x14ac:dyDescent="0.2">
      <c r="B5095" s="63"/>
      <c r="C5095" s="64"/>
      <c r="D5095" s="65"/>
      <c r="E5095" s="64"/>
    </row>
    <row r="5096" spans="2:5" ht="22.7" customHeight="1" x14ac:dyDescent="0.2">
      <c r="B5096" s="63"/>
      <c r="C5096" s="64"/>
      <c r="D5096" s="65"/>
      <c r="E5096" s="64"/>
    </row>
    <row r="5097" spans="2:5" ht="22.7" customHeight="1" x14ac:dyDescent="0.2">
      <c r="B5097" s="63"/>
      <c r="C5097" s="64"/>
      <c r="D5097" s="65"/>
      <c r="E5097" s="64"/>
    </row>
    <row r="5098" spans="2:5" ht="22.7" customHeight="1" x14ac:dyDescent="0.2">
      <c r="B5098" s="63"/>
      <c r="C5098" s="64"/>
      <c r="D5098" s="65"/>
      <c r="E5098" s="64"/>
    </row>
    <row r="5099" spans="2:5" ht="22.7" customHeight="1" x14ac:dyDescent="0.2">
      <c r="B5099" s="63"/>
      <c r="C5099" s="64"/>
      <c r="D5099" s="65"/>
      <c r="E5099" s="64"/>
    </row>
    <row r="5100" spans="2:5" ht="22.7" customHeight="1" x14ac:dyDescent="0.2">
      <c r="B5100" s="63"/>
      <c r="C5100" s="64"/>
      <c r="D5100" s="65"/>
      <c r="E5100" s="64"/>
    </row>
    <row r="5101" spans="2:5" ht="22.7" customHeight="1" x14ac:dyDescent="0.2">
      <c r="B5101" s="63"/>
      <c r="C5101" s="64"/>
      <c r="D5101" s="65"/>
      <c r="E5101" s="64"/>
    </row>
    <row r="5102" spans="2:5" ht="22.7" customHeight="1" x14ac:dyDescent="0.2">
      <c r="B5102" s="63"/>
      <c r="C5102" s="64"/>
      <c r="D5102" s="65"/>
      <c r="E5102" s="64"/>
    </row>
    <row r="5103" spans="2:5" ht="22.7" customHeight="1" x14ac:dyDescent="0.2">
      <c r="B5103" s="63"/>
      <c r="C5103" s="64"/>
      <c r="D5103" s="65"/>
      <c r="E5103" s="64"/>
    </row>
    <row r="5104" spans="2:5" ht="22.7" customHeight="1" x14ac:dyDescent="0.2">
      <c r="B5104" s="63"/>
      <c r="C5104" s="64"/>
      <c r="D5104" s="65"/>
      <c r="E5104" s="64"/>
    </row>
    <row r="5105" spans="2:5" ht="22.7" customHeight="1" x14ac:dyDescent="0.2">
      <c r="B5105" s="63"/>
      <c r="C5105" s="64"/>
      <c r="D5105" s="65"/>
      <c r="E5105" s="64"/>
    </row>
    <row r="5106" spans="2:5" ht="22.7" customHeight="1" x14ac:dyDescent="0.2">
      <c r="B5106" s="63"/>
      <c r="C5106" s="64"/>
      <c r="D5106" s="65"/>
      <c r="E5106" s="64"/>
    </row>
    <row r="5107" spans="2:5" ht="22.7" customHeight="1" x14ac:dyDescent="0.2">
      <c r="B5107" s="63"/>
      <c r="C5107" s="64"/>
      <c r="D5107" s="65"/>
      <c r="E5107" s="64"/>
    </row>
    <row r="5108" spans="2:5" ht="22.7" customHeight="1" x14ac:dyDescent="0.2">
      <c r="B5108" s="63"/>
      <c r="C5108" s="64"/>
      <c r="D5108" s="65"/>
      <c r="E5108" s="64"/>
    </row>
    <row r="5109" spans="2:5" ht="22.7" customHeight="1" x14ac:dyDescent="0.2">
      <c r="B5109" s="63"/>
      <c r="C5109" s="64"/>
      <c r="D5109" s="65"/>
      <c r="E5109" s="64"/>
    </row>
    <row r="5110" spans="2:5" ht="22.7" customHeight="1" x14ac:dyDescent="0.2">
      <c r="B5110" s="63"/>
      <c r="C5110" s="64"/>
      <c r="D5110" s="65"/>
      <c r="E5110" s="64"/>
    </row>
    <row r="5111" spans="2:5" ht="22.7" customHeight="1" x14ac:dyDescent="0.2">
      <c r="B5111" s="63"/>
      <c r="C5111" s="64"/>
      <c r="D5111" s="65"/>
      <c r="E5111" s="64"/>
    </row>
    <row r="5112" spans="2:5" ht="22.7" customHeight="1" x14ac:dyDescent="0.2">
      <c r="B5112" s="63"/>
      <c r="C5112" s="64"/>
      <c r="D5112" s="65"/>
      <c r="E5112" s="64"/>
    </row>
    <row r="5113" spans="2:5" ht="22.7" customHeight="1" x14ac:dyDescent="0.2">
      <c r="B5113" s="63"/>
      <c r="C5113" s="64"/>
      <c r="D5113" s="65"/>
      <c r="E5113" s="64"/>
    </row>
    <row r="5114" spans="2:5" ht="22.7" customHeight="1" x14ac:dyDescent="0.2">
      <c r="B5114" s="63"/>
      <c r="C5114" s="64"/>
      <c r="D5114" s="65"/>
      <c r="E5114" s="64"/>
    </row>
    <row r="5115" spans="2:5" ht="22.7" customHeight="1" x14ac:dyDescent="0.2">
      <c r="B5115" s="63"/>
      <c r="C5115" s="64"/>
      <c r="D5115" s="65"/>
      <c r="E5115" s="64"/>
    </row>
    <row r="5116" spans="2:5" ht="22.7" customHeight="1" x14ac:dyDescent="0.2">
      <c r="B5116" s="63"/>
      <c r="C5116" s="64"/>
      <c r="D5116" s="65"/>
      <c r="E5116" s="64"/>
    </row>
    <row r="5117" spans="2:5" ht="22.7" customHeight="1" x14ac:dyDescent="0.2">
      <c r="B5117" s="63"/>
      <c r="C5117" s="64"/>
      <c r="D5117" s="65"/>
      <c r="E5117" s="64"/>
    </row>
    <row r="5118" spans="2:5" ht="22.7" customHeight="1" x14ac:dyDescent="0.2">
      <c r="B5118" s="63"/>
      <c r="C5118" s="64"/>
      <c r="D5118" s="65"/>
      <c r="E5118" s="64"/>
    </row>
    <row r="5119" spans="2:5" ht="22.7" customHeight="1" x14ac:dyDescent="0.2">
      <c r="B5119" s="63"/>
      <c r="C5119" s="64"/>
      <c r="D5119" s="65"/>
      <c r="E5119" s="64"/>
    </row>
    <row r="5120" spans="2:5" ht="22.7" customHeight="1" x14ac:dyDescent="0.2">
      <c r="B5120" s="63"/>
      <c r="C5120" s="64"/>
      <c r="D5120" s="65"/>
      <c r="E5120" s="64"/>
    </row>
    <row r="5121" spans="2:5" ht="22.7" customHeight="1" x14ac:dyDescent="0.2">
      <c r="B5121" s="63"/>
      <c r="C5121" s="64"/>
      <c r="D5121" s="65"/>
      <c r="E5121" s="64"/>
    </row>
    <row r="5122" spans="2:5" ht="22.7" customHeight="1" x14ac:dyDescent="0.2">
      <c r="B5122" s="63"/>
      <c r="C5122" s="64"/>
      <c r="D5122" s="65"/>
      <c r="E5122" s="64"/>
    </row>
    <row r="5123" spans="2:5" ht="22.7" customHeight="1" x14ac:dyDescent="0.2">
      <c r="B5123" s="63"/>
      <c r="C5123" s="64"/>
      <c r="D5123" s="65"/>
      <c r="E5123" s="64"/>
    </row>
    <row r="5124" spans="2:5" ht="22.7" customHeight="1" x14ac:dyDescent="0.2">
      <c r="B5124" s="63"/>
      <c r="C5124" s="64"/>
      <c r="D5124" s="65"/>
      <c r="E5124" s="64"/>
    </row>
    <row r="5125" spans="2:5" ht="22.7" customHeight="1" x14ac:dyDescent="0.2">
      <c r="B5125" s="63"/>
      <c r="C5125" s="64"/>
      <c r="D5125" s="65"/>
      <c r="E5125" s="64"/>
    </row>
    <row r="5126" spans="2:5" ht="22.7" customHeight="1" x14ac:dyDescent="0.2">
      <c r="B5126" s="63"/>
      <c r="C5126" s="64"/>
      <c r="D5126" s="65"/>
      <c r="E5126" s="64"/>
    </row>
    <row r="5127" spans="2:5" ht="22.7" customHeight="1" x14ac:dyDescent="0.2">
      <c r="B5127" s="63"/>
      <c r="C5127" s="64"/>
      <c r="D5127" s="65"/>
      <c r="E5127" s="64"/>
    </row>
    <row r="5128" spans="2:5" ht="22.7" customHeight="1" x14ac:dyDescent="0.2">
      <c r="B5128" s="63"/>
      <c r="C5128" s="64"/>
      <c r="D5128" s="65"/>
      <c r="E5128" s="64"/>
    </row>
    <row r="5129" spans="2:5" ht="22.7" customHeight="1" x14ac:dyDescent="0.2">
      <c r="B5129" s="63"/>
      <c r="C5129" s="64"/>
      <c r="D5129" s="65"/>
      <c r="E5129" s="64"/>
    </row>
    <row r="5130" spans="2:5" ht="22.7" customHeight="1" x14ac:dyDescent="0.2">
      <c r="B5130" s="63"/>
      <c r="C5130" s="64"/>
      <c r="D5130" s="65"/>
      <c r="E5130" s="64"/>
    </row>
    <row r="5131" spans="2:5" ht="22.7" customHeight="1" x14ac:dyDescent="0.2">
      <c r="B5131" s="63"/>
      <c r="C5131" s="64"/>
      <c r="D5131" s="65"/>
      <c r="E5131" s="64"/>
    </row>
    <row r="5132" spans="2:5" ht="22.7" customHeight="1" x14ac:dyDescent="0.2">
      <c r="B5132" s="63"/>
      <c r="C5132" s="64"/>
      <c r="D5132" s="65"/>
      <c r="E5132" s="64"/>
    </row>
    <row r="5133" spans="2:5" ht="22.7" customHeight="1" x14ac:dyDescent="0.2">
      <c r="B5133" s="63"/>
      <c r="C5133" s="64"/>
      <c r="D5133" s="65"/>
      <c r="E5133" s="64"/>
    </row>
    <row r="5134" spans="2:5" ht="22.7" customHeight="1" x14ac:dyDescent="0.2">
      <c r="B5134" s="63"/>
      <c r="C5134" s="64"/>
      <c r="D5134" s="65"/>
      <c r="E5134" s="64"/>
    </row>
    <row r="5135" spans="2:5" ht="22.7" customHeight="1" x14ac:dyDescent="0.2">
      <c r="B5135" s="63"/>
      <c r="C5135" s="64"/>
      <c r="D5135" s="65"/>
      <c r="E5135" s="64"/>
    </row>
    <row r="5136" spans="2:5" ht="22.7" customHeight="1" x14ac:dyDescent="0.2">
      <c r="B5136" s="63"/>
      <c r="C5136" s="64"/>
      <c r="D5136" s="65"/>
      <c r="E5136" s="64"/>
    </row>
    <row r="5137" spans="2:5" ht="22.7" customHeight="1" x14ac:dyDescent="0.2">
      <c r="B5137" s="63"/>
      <c r="C5137" s="64"/>
      <c r="D5137" s="65"/>
      <c r="E5137" s="64"/>
    </row>
    <row r="5138" spans="2:5" ht="22.7" customHeight="1" x14ac:dyDescent="0.2">
      <c r="B5138" s="63"/>
      <c r="C5138" s="64"/>
      <c r="D5138" s="65"/>
      <c r="E5138" s="64"/>
    </row>
    <row r="5139" spans="2:5" ht="22.7" customHeight="1" x14ac:dyDescent="0.2">
      <c r="B5139" s="63"/>
      <c r="C5139" s="64"/>
      <c r="D5139" s="65"/>
      <c r="E5139" s="64"/>
    </row>
    <row r="5140" spans="2:5" ht="22.7" customHeight="1" x14ac:dyDescent="0.2">
      <c r="B5140" s="63"/>
      <c r="C5140" s="64"/>
      <c r="D5140" s="65"/>
      <c r="E5140" s="64"/>
    </row>
    <row r="5141" spans="2:5" ht="22.7" customHeight="1" x14ac:dyDescent="0.2">
      <c r="B5141" s="63"/>
      <c r="C5141" s="64"/>
      <c r="D5141" s="65"/>
      <c r="E5141" s="64"/>
    </row>
    <row r="5142" spans="2:5" ht="22.7" customHeight="1" x14ac:dyDescent="0.2">
      <c r="B5142" s="63"/>
      <c r="C5142" s="64"/>
      <c r="D5142" s="65"/>
      <c r="E5142" s="64"/>
    </row>
    <row r="5143" spans="2:5" ht="22.7" customHeight="1" x14ac:dyDescent="0.2">
      <c r="B5143" s="63"/>
      <c r="C5143" s="64"/>
      <c r="D5143" s="65"/>
      <c r="E5143" s="64"/>
    </row>
    <row r="5144" spans="2:5" ht="22.7" customHeight="1" x14ac:dyDescent="0.2">
      <c r="B5144" s="63"/>
      <c r="C5144" s="64"/>
      <c r="D5144" s="65"/>
      <c r="E5144" s="64"/>
    </row>
    <row r="5145" spans="2:5" ht="22.7" customHeight="1" x14ac:dyDescent="0.2">
      <c r="B5145" s="63"/>
      <c r="C5145" s="64"/>
      <c r="D5145" s="65"/>
      <c r="E5145" s="64"/>
    </row>
    <row r="5146" spans="2:5" ht="22.7" customHeight="1" x14ac:dyDescent="0.2">
      <c r="B5146" s="63"/>
      <c r="C5146" s="64"/>
      <c r="D5146" s="65"/>
      <c r="E5146" s="64"/>
    </row>
    <row r="5147" spans="2:5" ht="22.7" customHeight="1" x14ac:dyDescent="0.2">
      <c r="B5147" s="63"/>
      <c r="C5147" s="64"/>
      <c r="D5147" s="65"/>
      <c r="E5147" s="64"/>
    </row>
    <row r="5148" spans="2:5" ht="22.7" customHeight="1" x14ac:dyDescent="0.2">
      <c r="B5148" s="63"/>
      <c r="C5148" s="64"/>
      <c r="D5148" s="65"/>
      <c r="E5148" s="64"/>
    </row>
    <row r="5149" spans="2:5" ht="22.7" customHeight="1" x14ac:dyDescent="0.2">
      <c r="B5149" s="63"/>
      <c r="C5149" s="64"/>
      <c r="D5149" s="65"/>
      <c r="E5149" s="64"/>
    </row>
    <row r="5150" spans="2:5" ht="22.7" customHeight="1" x14ac:dyDescent="0.2">
      <c r="B5150" s="63"/>
      <c r="C5150" s="64"/>
      <c r="D5150" s="65"/>
      <c r="E5150" s="64"/>
    </row>
    <row r="5151" spans="2:5" ht="22.7" customHeight="1" x14ac:dyDescent="0.2">
      <c r="B5151" s="63"/>
      <c r="C5151" s="64"/>
      <c r="D5151" s="65"/>
      <c r="E5151" s="64"/>
    </row>
    <row r="5152" spans="2:5" ht="22.7" customHeight="1" x14ac:dyDescent="0.2">
      <c r="B5152" s="63"/>
      <c r="C5152" s="64"/>
      <c r="D5152" s="65"/>
      <c r="E5152" s="64"/>
    </row>
    <row r="5153" spans="2:5" ht="22.7" customHeight="1" x14ac:dyDescent="0.2">
      <c r="B5153" s="63"/>
      <c r="C5153" s="64"/>
      <c r="D5153" s="65"/>
      <c r="E5153" s="64"/>
    </row>
    <row r="5154" spans="2:5" ht="22.7" customHeight="1" x14ac:dyDescent="0.2">
      <c r="B5154" s="63"/>
      <c r="C5154" s="64"/>
      <c r="D5154" s="65"/>
      <c r="E5154" s="64"/>
    </row>
    <row r="5155" spans="2:5" ht="22.7" customHeight="1" x14ac:dyDescent="0.2">
      <c r="B5155" s="63"/>
      <c r="C5155" s="64"/>
      <c r="D5155" s="65"/>
      <c r="E5155" s="64"/>
    </row>
    <row r="5156" spans="2:5" ht="22.7" customHeight="1" x14ac:dyDescent="0.2">
      <c r="B5156" s="63"/>
      <c r="C5156" s="64"/>
      <c r="D5156" s="65"/>
      <c r="E5156" s="64"/>
    </row>
    <row r="5157" spans="2:5" ht="22.7" customHeight="1" x14ac:dyDescent="0.2">
      <c r="B5157" s="63"/>
      <c r="C5157" s="64"/>
      <c r="D5157" s="65"/>
      <c r="E5157" s="64"/>
    </row>
    <row r="5158" spans="2:5" ht="22.7" customHeight="1" x14ac:dyDescent="0.2">
      <c r="B5158" s="63"/>
      <c r="C5158" s="64"/>
      <c r="D5158" s="65"/>
      <c r="E5158" s="64"/>
    </row>
    <row r="5159" spans="2:5" ht="22.7" customHeight="1" x14ac:dyDescent="0.2">
      <c r="B5159" s="63"/>
      <c r="C5159" s="64"/>
      <c r="D5159" s="65"/>
      <c r="E5159" s="64"/>
    </row>
    <row r="5160" spans="2:5" ht="22.7" customHeight="1" x14ac:dyDescent="0.2">
      <c r="B5160" s="63"/>
      <c r="C5160" s="64"/>
      <c r="D5160" s="65"/>
      <c r="E5160" s="64"/>
    </row>
    <row r="5161" spans="2:5" ht="22.7" customHeight="1" x14ac:dyDescent="0.2">
      <c r="B5161" s="63"/>
      <c r="C5161" s="64"/>
      <c r="D5161" s="65"/>
      <c r="E5161" s="64"/>
    </row>
    <row r="5162" spans="2:5" ht="22.7" customHeight="1" x14ac:dyDescent="0.2">
      <c r="B5162" s="63"/>
      <c r="C5162" s="64"/>
      <c r="D5162" s="65"/>
      <c r="E5162" s="64"/>
    </row>
    <row r="5163" spans="2:5" ht="22.7" customHeight="1" x14ac:dyDescent="0.2">
      <c r="B5163" s="63"/>
      <c r="C5163" s="64"/>
      <c r="D5163" s="65"/>
      <c r="E5163" s="64"/>
    </row>
    <row r="5164" spans="2:5" ht="22.7" customHeight="1" x14ac:dyDescent="0.2">
      <c r="B5164" s="63"/>
      <c r="C5164" s="64"/>
      <c r="D5164" s="65"/>
      <c r="E5164" s="64"/>
    </row>
    <row r="5165" spans="2:5" ht="22.7" customHeight="1" x14ac:dyDescent="0.2">
      <c r="B5165" s="63"/>
      <c r="C5165" s="64"/>
      <c r="D5165" s="65"/>
      <c r="E5165" s="64"/>
    </row>
    <row r="5166" spans="2:5" ht="22.7" customHeight="1" x14ac:dyDescent="0.2">
      <c r="B5166" s="63"/>
      <c r="C5166" s="64"/>
      <c r="D5166" s="65"/>
      <c r="E5166" s="64"/>
    </row>
    <row r="5167" spans="2:5" ht="22.7" customHeight="1" x14ac:dyDescent="0.2">
      <c r="B5167" s="63"/>
      <c r="C5167" s="64"/>
      <c r="D5167" s="65"/>
      <c r="E5167" s="64"/>
    </row>
    <row r="5168" spans="2:5" ht="22.7" customHeight="1" x14ac:dyDescent="0.2">
      <c r="B5168" s="63"/>
      <c r="C5168" s="64"/>
      <c r="D5168" s="65"/>
      <c r="E5168" s="64"/>
    </row>
    <row r="5169" spans="2:5" ht="22.7" customHeight="1" x14ac:dyDescent="0.2">
      <c r="B5169" s="63"/>
      <c r="C5169" s="64"/>
      <c r="D5169" s="65"/>
      <c r="E5169" s="64"/>
    </row>
    <row r="5170" spans="2:5" ht="22.7" customHeight="1" x14ac:dyDescent="0.2">
      <c r="B5170" s="63"/>
      <c r="C5170" s="64"/>
      <c r="D5170" s="65"/>
      <c r="E5170" s="64"/>
    </row>
    <row r="5171" spans="2:5" ht="22.7" customHeight="1" x14ac:dyDescent="0.2">
      <c r="B5171" s="63"/>
      <c r="C5171" s="64"/>
      <c r="D5171" s="65"/>
      <c r="E5171" s="64"/>
    </row>
    <row r="5172" spans="2:5" ht="22.7" customHeight="1" x14ac:dyDescent="0.2">
      <c r="B5172" s="63"/>
      <c r="C5172" s="64"/>
      <c r="D5172" s="65"/>
      <c r="E5172" s="64"/>
    </row>
    <row r="5173" spans="2:5" ht="22.7" customHeight="1" x14ac:dyDescent="0.2">
      <c r="B5173" s="63"/>
      <c r="C5173" s="64"/>
      <c r="D5173" s="65"/>
      <c r="E5173" s="64"/>
    </row>
    <row r="5174" spans="2:5" ht="22.7" customHeight="1" x14ac:dyDescent="0.2">
      <c r="B5174" s="63"/>
      <c r="C5174" s="64"/>
      <c r="D5174" s="65"/>
      <c r="E5174" s="64"/>
    </row>
    <row r="5175" spans="2:5" ht="22.7" customHeight="1" x14ac:dyDescent="0.2">
      <c r="B5175" s="63"/>
      <c r="C5175" s="64"/>
      <c r="D5175" s="65"/>
      <c r="E5175" s="64"/>
    </row>
    <row r="5176" spans="2:5" ht="22.7" customHeight="1" x14ac:dyDescent="0.2">
      <c r="B5176" s="63"/>
      <c r="C5176" s="64"/>
      <c r="D5176" s="65"/>
      <c r="E5176" s="64"/>
    </row>
    <row r="5177" spans="2:5" ht="22.7" customHeight="1" x14ac:dyDescent="0.2">
      <c r="B5177" s="63"/>
      <c r="C5177" s="64"/>
      <c r="D5177" s="65"/>
      <c r="E5177" s="64"/>
    </row>
    <row r="5178" spans="2:5" ht="22.7" customHeight="1" x14ac:dyDescent="0.2">
      <c r="B5178" s="63"/>
      <c r="C5178" s="64"/>
      <c r="D5178" s="65"/>
      <c r="E5178" s="64"/>
    </row>
    <row r="5179" spans="2:5" ht="22.7" customHeight="1" x14ac:dyDescent="0.2">
      <c r="B5179" s="63"/>
      <c r="C5179" s="64"/>
      <c r="D5179" s="65"/>
      <c r="E5179" s="64"/>
    </row>
    <row r="5180" spans="2:5" ht="22.7" customHeight="1" x14ac:dyDescent="0.2">
      <c r="B5180" s="63"/>
      <c r="C5180" s="64"/>
      <c r="D5180" s="65"/>
      <c r="E5180" s="64"/>
    </row>
    <row r="5181" spans="2:5" ht="22.7" customHeight="1" x14ac:dyDescent="0.2">
      <c r="B5181" s="63"/>
      <c r="C5181" s="64"/>
      <c r="D5181" s="65"/>
      <c r="E5181" s="64"/>
    </row>
    <row r="5182" spans="2:5" ht="22.7" customHeight="1" x14ac:dyDescent="0.2">
      <c r="B5182" s="63"/>
      <c r="C5182" s="64"/>
      <c r="D5182" s="65"/>
      <c r="E5182" s="64"/>
    </row>
    <row r="5183" spans="2:5" ht="22.7" customHeight="1" x14ac:dyDescent="0.2">
      <c r="B5183" s="63"/>
      <c r="C5183" s="64"/>
      <c r="D5183" s="65"/>
      <c r="E5183" s="64"/>
    </row>
    <row r="5184" spans="2:5" ht="22.7" customHeight="1" x14ac:dyDescent="0.2">
      <c r="B5184" s="63"/>
      <c r="C5184" s="64"/>
      <c r="D5184" s="65"/>
      <c r="E5184" s="64"/>
    </row>
    <row r="5185" spans="2:5" ht="22.7" customHeight="1" x14ac:dyDescent="0.2">
      <c r="B5185" s="63"/>
      <c r="C5185" s="64"/>
      <c r="D5185" s="65"/>
      <c r="E5185" s="64"/>
    </row>
    <row r="5186" spans="2:5" ht="22.7" customHeight="1" x14ac:dyDescent="0.2">
      <c r="B5186" s="63"/>
      <c r="C5186" s="64"/>
      <c r="D5186" s="65"/>
      <c r="E5186" s="64"/>
    </row>
    <row r="5187" spans="2:5" ht="22.7" customHeight="1" x14ac:dyDescent="0.2">
      <c r="B5187" s="63"/>
      <c r="C5187" s="64"/>
      <c r="D5187" s="65"/>
      <c r="E5187" s="64"/>
    </row>
    <row r="5188" spans="2:5" ht="22.7" customHeight="1" x14ac:dyDescent="0.2">
      <c r="B5188" s="63"/>
      <c r="C5188" s="64"/>
      <c r="D5188" s="65"/>
      <c r="E5188" s="64"/>
    </row>
    <row r="5189" spans="2:5" ht="22.7" customHeight="1" x14ac:dyDescent="0.2">
      <c r="B5189" s="63"/>
      <c r="C5189" s="64"/>
      <c r="D5189" s="65"/>
      <c r="E5189" s="64"/>
    </row>
    <row r="5190" spans="2:5" ht="22.7" customHeight="1" x14ac:dyDescent="0.2">
      <c r="B5190" s="63"/>
      <c r="C5190" s="64"/>
      <c r="D5190" s="65"/>
      <c r="E5190" s="64"/>
    </row>
    <row r="5191" spans="2:5" ht="22.7" customHeight="1" x14ac:dyDescent="0.2">
      <c r="B5191" s="63"/>
      <c r="C5191" s="64"/>
      <c r="D5191" s="65"/>
      <c r="E5191" s="64"/>
    </row>
    <row r="5192" spans="2:5" ht="22.7" customHeight="1" x14ac:dyDescent="0.2">
      <c r="B5192" s="63"/>
      <c r="C5192" s="64"/>
      <c r="D5192" s="65"/>
      <c r="E5192" s="64"/>
    </row>
    <row r="5193" spans="2:5" ht="22.7" customHeight="1" x14ac:dyDescent="0.2">
      <c r="B5193" s="63"/>
      <c r="C5193" s="64"/>
      <c r="D5193" s="65"/>
      <c r="E5193" s="64"/>
    </row>
    <row r="5194" spans="2:5" ht="22.7" customHeight="1" x14ac:dyDescent="0.2">
      <c r="B5194" s="63"/>
      <c r="C5194" s="64"/>
      <c r="D5194" s="65"/>
      <c r="E5194" s="64"/>
    </row>
    <row r="5195" spans="2:5" ht="22.7" customHeight="1" x14ac:dyDescent="0.2">
      <c r="B5195" s="63"/>
      <c r="C5195" s="64"/>
      <c r="D5195" s="65"/>
      <c r="E5195" s="64"/>
    </row>
    <row r="5196" spans="2:5" ht="22.7" customHeight="1" x14ac:dyDescent="0.2">
      <c r="B5196" s="63"/>
      <c r="C5196" s="64"/>
      <c r="D5196" s="65"/>
      <c r="E5196" s="64"/>
    </row>
    <row r="5197" spans="2:5" ht="22.7" customHeight="1" x14ac:dyDescent="0.2">
      <c r="B5197" s="63"/>
      <c r="C5197" s="64"/>
      <c r="D5197" s="65"/>
      <c r="E5197" s="64"/>
    </row>
    <row r="5198" spans="2:5" ht="22.7" customHeight="1" x14ac:dyDescent="0.2">
      <c r="B5198" s="63"/>
      <c r="C5198" s="64"/>
      <c r="D5198" s="65"/>
      <c r="E5198" s="64"/>
    </row>
    <row r="5199" spans="2:5" ht="22.7" customHeight="1" x14ac:dyDescent="0.2">
      <c r="B5199" s="63"/>
      <c r="C5199" s="64"/>
      <c r="D5199" s="65"/>
      <c r="E5199" s="64"/>
    </row>
    <row r="5200" spans="2:5" ht="22.7" customHeight="1" x14ac:dyDescent="0.2">
      <c r="B5200" s="63"/>
      <c r="C5200" s="64"/>
      <c r="D5200" s="65"/>
      <c r="E5200" s="64"/>
    </row>
    <row r="5201" spans="2:5" ht="22.7" customHeight="1" x14ac:dyDescent="0.2">
      <c r="B5201" s="63"/>
      <c r="C5201" s="64"/>
      <c r="D5201" s="65"/>
      <c r="E5201" s="64"/>
    </row>
    <row r="5202" spans="2:5" ht="22.7" customHeight="1" x14ac:dyDescent="0.2">
      <c r="B5202" s="63"/>
      <c r="C5202" s="64"/>
      <c r="D5202" s="65"/>
      <c r="E5202" s="64"/>
    </row>
    <row r="5203" spans="2:5" ht="22.7" customHeight="1" x14ac:dyDescent="0.2">
      <c r="B5203" s="63"/>
      <c r="C5203" s="64"/>
      <c r="D5203" s="65"/>
      <c r="E5203" s="64"/>
    </row>
    <row r="5204" spans="2:5" ht="22.7" customHeight="1" x14ac:dyDescent="0.2">
      <c r="B5204" s="63"/>
      <c r="C5204" s="64"/>
      <c r="D5204" s="65"/>
      <c r="E5204" s="64"/>
    </row>
    <row r="5205" spans="2:5" ht="22.7" customHeight="1" x14ac:dyDescent="0.2">
      <c r="B5205" s="63"/>
      <c r="C5205" s="64"/>
      <c r="D5205" s="65"/>
      <c r="E5205" s="64"/>
    </row>
    <row r="5206" spans="2:5" ht="22.7" customHeight="1" x14ac:dyDescent="0.2">
      <c r="B5206" s="63"/>
      <c r="C5206" s="64"/>
      <c r="D5206" s="65"/>
      <c r="E5206" s="64"/>
    </row>
    <row r="5207" spans="2:5" ht="22.7" customHeight="1" x14ac:dyDescent="0.2">
      <c r="B5207" s="63"/>
      <c r="C5207" s="64"/>
      <c r="D5207" s="65"/>
      <c r="E5207" s="64"/>
    </row>
    <row r="5208" spans="2:5" ht="22.7" customHeight="1" x14ac:dyDescent="0.2">
      <c r="B5208" s="63"/>
      <c r="C5208" s="64"/>
      <c r="D5208" s="65"/>
      <c r="E5208" s="64"/>
    </row>
    <row r="5209" spans="2:5" ht="22.7" customHeight="1" x14ac:dyDescent="0.2">
      <c r="B5209" s="63"/>
      <c r="C5209" s="64"/>
      <c r="D5209" s="65"/>
      <c r="E5209" s="64"/>
    </row>
    <row r="5210" spans="2:5" ht="22.7" customHeight="1" x14ac:dyDescent="0.2">
      <c r="B5210" s="63"/>
      <c r="C5210" s="64"/>
      <c r="D5210" s="65"/>
      <c r="E5210" s="64"/>
    </row>
    <row r="5211" spans="2:5" ht="22.7" customHeight="1" x14ac:dyDescent="0.2">
      <c r="B5211" s="63"/>
      <c r="C5211" s="64"/>
      <c r="D5211" s="65"/>
      <c r="E5211" s="64"/>
    </row>
    <row r="5212" spans="2:5" ht="22.7" customHeight="1" x14ac:dyDescent="0.2">
      <c r="B5212" s="63"/>
      <c r="C5212" s="64"/>
      <c r="D5212" s="65"/>
      <c r="E5212" s="64"/>
    </row>
    <row r="5213" spans="2:5" ht="22.7" customHeight="1" x14ac:dyDescent="0.2">
      <c r="B5213" s="63"/>
      <c r="C5213" s="64"/>
      <c r="D5213" s="65"/>
      <c r="E5213" s="64"/>
    </row>
    <row r="5214" spans="2:5" ht="22.7" customHeight="1" x14ac:dyDescent="0.2">
      <c r="B5214" s="63"/>
      <c r="C5214" s="64"/>
      <c r="D5214" s="65"/>
      <c r="E5214" s="64"/>
    </row>
    <row r="5215" spans="2:5" ht="22.7" customHeight="1" x14ac:dyDescent="0.2">
      <c r="B5215" s="63"/>
      <c r="C5215" s="64"/>
      <c r="D5215" s="65"/>
      <c r="E5215" s="64"/>
    </row>
    <row r="5216" spans="2:5" ht="22.7" customHeight="1" x14ac:dyDescent="0.2">
      <c r="B5216" s="63"/>
      <c r="C5216" s="64"/>
      <c r="D5216" s="65"/>
      <c r="E5216" s="64"/>
    </row>
    <row r="5217" spans="2:5" ht="22.7" customHeight="1" x14ac:dyDescent="0.2">
      <c r="B5217" s="63"/>
      <c r="C5217" s="64"/>
      <c r="D5217" s="65"/>
      <c r="E5217" s="64"/>
    </row>
    <row r="5218" spans="2:5" ht="22.7" customHeight="1" x14ac:dyDescent="0.2">
      <c r="B5218" s="63"/>
      <c r="C5218" s="64"/>
      <c r="D5218" s="65"/>
      <c r="E5218" s="64"/>
    </row>
    <row r="5219" spans="2:5" ht="22.7" customHeight="1" x14ac:dyDescent="0.2">
      <c r="B5219" s="63"/>
      <c r="C5219" s="64"/>
      <c r="D5219" s="65"/>
      <c r="E5219" s="64"/>
    </row>
    <row r="5220" spans="2:5" ht="22.7" customHeight="1" x14ac:dyDescent="0.2">
      <c r="B5220" s="63"/>
      <c r="C5220" s="64"/>
      <c r="D5220" s="65"/>
      <c r="E5220" s="64"/>
    </row>
    <row r="5221" spans="2:5" ht="22.7" customHeight="1" x14ac:dyDescent="0.2">
      <c r="B5221" s="63"/>
      <c r="C5221" s="64"/>
      <c r="D5221" s="65"/>
      <c r="E5221" s="64"/>
    </row>
    <row r="5222" spans="2:5" ht="22.7" customHeight="1" x14ac:dyDescent="0.2">
      <c r="B5222" s="63"/>
      <c r="C5222" s="64"/>
      <c r="D5222" s="65"/>
      <c r="E5222" s="64"/>
    </row>
    <row r="5223" spans="2:5" ht="22.7" customHeight="1" x14ac:dyDescent="0.2">
      <c r="B5223" s="63"/>
      <c r="C5223" s="64"/>
      <c r="D5223" s="65"/>
      <c r="E5223" s="64"/>
    </row>
    <row r="5224" spans="2:5" ht="22.7" customHeight="1" x14ac:dyDescent="0.2">
      <c r="B5224" s="63"/>
      <c r="C5224" s="64"/>
      <c r="D5224" s="65"/>
      <c r="E5224" s="64"/>
    </row>
    <row r="5225" spans="2:5" ht="22.7" customHeight="1" x14ac:dyDescent="0.2">
      <c r="B5225" s="63"/>
      <c r="C5225" s="64"/>
      <c r="D5225" s="65"/>
      <c r="E5225" s="64"/>
    </row>
    <row r="5226" spans="2:5" ht="22.7" customHeight="1" x14ac:dyDescent="0.2">
      <c r="B5226" s="63"/>
      <c r="C5226" s="64"/>
      <c r="D5226" s="65"/>
      <c r="E5226" s="64"/>
    </row>
    <row r="5227" spans="2:5" ht="22.7" customHeight="1" x14ac:dyDescent="0.2">
      <c r="B5227" s="63"/>
      <c r="C5227" s="64"/>
      <c r="D5227" s="65"/>
      <c r="E5227" s="64"/>
    </row>
    <row r="5228" spans="2:5" ht="22.7" customHeight="1" x14ac:dyDescent="0.2">
      <c r="B5228" s="63"/>
      <c r="C5228" s="64"/>
      <c r="D5228" s="65"/>
      <c r="E5228" s="64"/>
    </row>
    <row r="5229" spans="2:5" ht="22.7" customHeight="1" x14ac:dyDescent="0.2">
      <c r="B5229" s="63"/>
      <c r="C5229" s="64"/>
      <c r="D5229" s="65"/>
      <c r="E5229" s="64"/>
    </row>
    <row r="5230" spans="2:5" ht="22.7" customHeight="1" x14ac:dyDescent="0.2">
      <c r="B5230" s="63"/>
      <c r="C5230" s="64"/>
      <c r="D5230" s="65"/>
      <c r="E5230" s="64"/>
    </row>
    <row r="5231" spans="2:5" ht="22.7" customHeight="1" x14ac:dyDescent="0.2">
      <c r="B5231" s="63"/>
      <c r="C5231" s="64"/>
      <c r="D5231" s="65"/>
      <c r="E5231" s="64"/>
    </row>
    <row r="5232" spans="2:5" ht="22.7" customHeight="1" x14ac:dyDescent="0.2">
      <c r="B5232" s="63"/>
      <c r="C5232" s="64"/>
      <c r="D5232" s="65"/>
      <c r="E5232" s="64"/>
    </row>
    <row r="5233" spans="2:5" ht="22.7" customHeight="1" x14ac:dyDescent="0.2">
      <c r="B5233" s="63"/>
      <c r="C5233" s="64"/>
      <c r="D5233" s="65"/>
      <c r="E5233" s="64"/>
    </row>
    <row r="5234" spans="2:5" ht="22.7" customHeight="1" x14ac:dyDescent="0.2">
      <c r="B5234" s="63"/>
      <c r="C5234" s="64"/>
      <c r="D5234" s="65"/>
      <c r="E5234" s="64"/>
    </row>
    <row r="5235" spans="2:5" ht="22.7" customHeight="1" x14ac:dyDescent="0.2">
      <c r="B5235" s="63"/>
      <c r="C5235" s="64"/>
      <c r="D5235" s="65"/>
      <c r="E5235" s="64"/>
    </row>
    <row r="5236" spans="2:5" ht="22.7" customHeight="1" x14ac:dyDescent="0.2">
      <c r="B5236" s="63"/>
      <c r="C5236" s="64"/>
      <c r="D5236" s="65"/>
      <c r="E5236" s="64"/>
    </row>
    <row r="5237" spans="2:5" ht="22.7" customHeight="1" x14ac:dyDescent="0.2">
      <c r="B5237" s="63"/>
      <c r="C5237" s="64"/>
      <c r="D5237" s="65"/>
      <c r="E5237" s="64"/>
    </row>
    <row r="5238" spans="2:5" ht="22.7" customHeight="1" x14ac:dyDescent="0.2">
      <c r="B5238" s="63"/>
      <c r="C5238" s="64"/>
      <c r="D5238" s="65"/>
      <c r="E5238" s="64"/>
    </row>
    <row r="5239" spans="2:5" ht="22.7" customHeight="1" x14ac:dyDescent="0.2">
      <c r="B5239" s="63"/>
      <c r="C5239" s="64"/>
      <c r="D5239" s="65"/>
      <c r="E5239" s="64"/>
    </row>
    <row r="5240" spans="2:5" ht="22.7" customHeight="1" x14ac:dyDescent="0.2">
      <c r="B5240" s="63"/>
      <c r="C5240" s="64"/>
      <c r="D5240" s="65"/>
      <c r="E5240" s="64"/>
    </row>
    <row r="5241" spans="2:5" ht="22.7" customHeight="1" x14ac:dyDescent="0.2">
      <c r="B5241" s="63"/>
      <c r="C5241" s="64"/>
      <c r="D5241" s="65"/>
      <c r="E5241" s="64"/>
    </row>
    <row r="5242" spans="2:5" ht="22.7" customHeight="1" x14ac:dyDescent="0.2">
      <c r="B5242" s="63"/>
      <c r="C5242" s="64"/>
      <c r="D5242" s="65"/>
      <c r="E5242" s="64"/>
    </row>
    <row r="5243" spans="2:5" ht="22.7" customHeight="1" x14ac:dyDescent="0.2">
      <c r="B5243" s="63"/>
      <c r="C5243" s="64"/>
      <c r="D5243" s="65"/>
      <c r="E5243" s="64"/>
    </row>
    <row r="5244" spans="2:5" ht="22.7" customHeight="1" x14ac:dyDescent="0.2">
      <c r="B5244" s="63"/>
      <c r="C5244" s="64"/>
      <c r="D5244" s="65"/>
      <c r="E5244" s="64"/>
    </row>
    <row r="5245" spans="2:5" ht="22.7" customHeight="1" x14ac:dyDescent="0.2">
      <c r="B5245" s="63"/>
      <c r="C5245" s="64"/>
      <c r="D5245" s="65"/>
      <c r="E5245" s="64"/>
    </row>
    <row r="5246" spans="2:5" ht="22.7" customHeight="1" x14ac:dyDescent="0.2">
      <c r="B5246" s="63"/>
      <c r="C5246" s="64"/>
      <c r="D5246" s="65"/>
      <c r="E5246" s="64"/>
    </row>
    <row r="5247" spans="2:5" ht="22.7" customHeight="1" x14ac:dyDescent="0.2">
      <c r="B5247" s="63"/>
      <c r="C5247" s="64"/>
      <c r="D5247" s="65"/>
      <c r="E5247" s="64"/>
    </row>
    <row r="5248" spans="2:5" ht="22.7" customHeight="1" x14ac:dyDescent="0.2">
      <c r="B5248" s="63"/>
      <c r="C5248" s="64"/>
      <c r="D5248" s="65"/>
      <c r="E5248" s="64"/>
    </row>
    <row r="5249" spans="2:5" ht="22.7" customHeight="1" x14ac:dyDescent="0.2">
      <c r="B5249" s="63"/>
      <c r="C5249" s="64"/>
      <c r="D5249" s="65"/>
      <c r="E5249" s="64"/>
    </row>
    <row r="5250" spans="2:5" ht="22.7" customHeight="1" x14ac:dyDescent="0.2">
      <c r="B5250" s="63"/>
      <c r="C5250" s="64"/>
      <c r="D5250" s="65"/>
      <c r="E5250" s="64"/>
    </row>
    <row r="5251" spans="2:5" ht="22.7" customHeight="1" x14ac:dyDescent="0.2">
      <c r="B5251" s="63"/>
      <c r="C5251" s="64"/>
      <c r="D5251" s="65"/>
      <c r="E5251" s="64"/>
    </row>
    <row r="5252" spans="2:5" ht="22.7" customHeight="1" x14ac:dyDescent="0.2">
      <c r="B5252" s="63"/>
      <c r="C5252" s="64"/>
      <c r="D5252" s="65"/>
      <c r="E5252" s="64"/>
    </row>
    <row r="5253" spans="2:5" ht="22.7" customHeight="1" x14ac:dyDescent="0.2">
      <c r="B5253" s="63"/>
      <c r="C5253" s="64"/>
      <c r="D5253" s="65"/>
      <c r="E5253" s="64"/>
    </row>
    <row r="5254" spans="2:5" ht="22.7" customHeight="1" x14ac:dyDescent="0.2">
      <c r="B5254" s="63"/>
      <c r="C5254" s="64"/>
      <c r="D5254" s="65"/>
      <c r="E5254" s="64"/>
    </row>
    <row r="5255" spans="2:5" ht="22.7" customHeight="1" x14ac:dyDescent="0.2">
      <c r="B5255" s="63"/>
      <c r="C5255" s="64"/>
      <c r="D5255" s="65"/>
      <c r="E5255" s="64"/>
    </row>
    <row r="5256" spans="2:5" ht="22.7" customHeight="1" x14ac:dyDescent="0.2">
      <c r="B5256" s="63"/>
      <c r="C5256" s="64"/>
      <c r="D5256" s="65"/>
      <c r="E5256" s="64"/>
    </row>
    <row r="5257" spans="2:5" ht="22.7" customHeight="1" x14ac:dyDescent="0.2">
      <c r="B5257" s="63"/>
      <c r="C5257" s="64"/>
      <c r="D5257" s="65"/>
      <c r="E5257" s="64"/>
    </row>
    <row r="5258" spans="2:5" ht="22.7" customHeight="1" x14ac:dyDescent="0.2">
      <c r="B5258" s="63"/>
      <c r="C5258" s="64"/>
      <c r="D5258" s="65"/>
      <c r="E5258" s="64"/>
    </row>
    <row r="5259" spans="2:5" ht="22.7" customHeight="1" x14ac:dyDescent="0.2">
      <c r="B5259" s="63"/>
      <c r="C5259" s="64"/>
      <c r="D5259" s="65"/>
      <c r="E5259" s="64"/>
    </row>
    <row r="5260" spans="2:5" ht="22.7" customHeight="1" x14ac:dyDescent="0.2">
      <c r="B5260" s="63"/>
      <c r="C5260" s="64"/>
      <c r="D5260" s="65"/>
      <c r="E5260" s="64"/>
    </row>
    <row r="5261" spans="2:5" ht="22.7" customHeight="1" x14ac:dyDescent="0.2">
      <c r="B5261" s="63"/>
      <c r="C5261" s="64"/>
      <c r="D5261" s="65"/>
      <c r="E5261" s="64"/>
    </row>
    <row r="5262" spans="2:5" ht="22.7" customHeight="1" x14ac:dyDescent="0.2">
      <c r="B5262" s="63"/>
      <c r="C5262" s="64"/>
      <c r="D5262" s="65"/>
      <c r="E5262" s="64"/>
    </row>
    <row r="5263" spans="2:5" ht="22.7" customHeight="1" x14ac:dyDescent="0.2">
      <c r="B5263" s="63"/>
      <c r="C5263" s="64"/>
      <c r="D5263" s="65"/>
      <c r="E5263" s="64"/>
    </row>
    <row r="5264" spans="2:5" ht="22.7" customHeight="1" x14ac:dyDescent="0.2">
      <c r="B5264" s="63"/>
      <c r="C5264" s="64"/>
      <c r="D5264" s="65"/>
      <c r="E5264" s="64"/>
    </row>
    <row r="5265" spans="2:5" ht="22.7" customHeight="1" x14ac:dyDescent="0.2">
      <c r="B5265" s="63"/>
      <c r="C5265" s="64"/>
      <c r="D5265" s="65"/>
      <c r="E5265" s="64"/>
    </row>
    <row r="5266" spans="2:5" ht="22.7" customHeight="1" x14ac:dyDescent="0.2">
      <c r="B5266" s="63"/>
      <c r="C5266" s="64"/>
      <c r="D5266" s="65"/>
      <c r="E5266" s="64"/>
    </row>
    <row r="5267" spans="2:5" ht="22.7" customHeight="1" x14ac:dyDescent="0.2">
      <c r="B5267" s="63"/>
      <c r="C5267" s="64"/>
      <c r="D5267" s="65"/>
      <c r="E5267" s="64"/>
    </row>
    <row r="5268" spans="2:5" ht="22.7" customHeight="1" x14ac:dyDescent="0.2">
      <c r="B5268" s="63"/>
      <c r="C5268" s="64"/>
      <c r="D5268" s="65"/>
      <c r="E5268" s="64"/>
    </row>
    <row r="5269" spans="2:5" ht="22.7" customHeight="1" x14ac:dyDescent="0.2">
      <c r="B5269" s="63"/>
      <c r="C5269" s="64"/>
      <c r="D5269" s="65"/>
      <c r="E5269" s="64"/>
    </row>
    <row r="5270" spans="2:5" ht="22.7" customHeight="1" x14ac:dyDescent="0.2">
      <c r="B5270" s="63"/>
      <c r="C5270" s="64"/>
      <c r="D5270" s="65"/>
      <c r="E5270" s="64"/>
    </row>
    <row r="5271" spans="2:5" ht="22.7" customHeight="1" x14ac:dyDescent="0.2">
      <c r="B5271" s="63"/>
      <c r="C5271" s="64"/>
      <c r="D5271" s="65"/>
      <c r="E5271" s="64"/>
    </row>
    <row r="5272" spans="2:5" ht="22.7" customHeight="1" x14ac:dyDescent="0.2">
      <c r="B5272" s="63"/>
      <c r="C5272" s="64"/>
      <c r="D5272" s="65"/>
      <c r="E5272" s="64"/>
    </row>
    <row r="5273" spans="2:5" ht="22.7" customHeight="1" x14ac:dyDescent="0.2">
      <c r="B5273" s="63"/>
      <c r="C5273" s="64"/>
      <c r="D5273" s="65"/>
      <c r="E5273" s="64"/>
    </row>
    <row r="5274" spans="2:5" ht="22.7" customHeight="1" x14ac:dyDescent="0.2">
      <c r="B5274" s="63"/>
      <c r="C5274" s="64"/>
      <c r="D5274" s="65"/>
      <c r="E5274" s="64"/>
    </row>
    <row r="5275" spans="2:5" ht="22.7" customHeight="1" x14ac:dyDescent="0.2">
      <c r="B5275" s="63"/>
      <c r="C5275" s="64"/>
      <c r="D5275" s="65"/>
      <c r="E5275" s="64"/>
    </row>
    <row r="5276" spans="2:5" ht="22.7" customHeight="1" x14ac:dyDescent="0.2">
      <c r="B5276" s="63"/>
      <c r="C5276" s="64"/>
      <c r="D5276" s="65"/>
      <c r="E5276" s="64"/>
    </row>
    <row r="5277" spans="2:5" ht="22.7" customHeight="1" x14ac:dyDescent="0.2">
      <c r="B5277" s="63"/>
      <c r="C5277" s="64"/>
      <c r="D5277" s="65"/>
      <c r="E5277" s="64"/>
    </row>
    <row r="5278" spans="2:5" ht="22.7" customHeight="1" x14ac:dyDescent="0.2">
      <c r="B5278" s="63"/>
      <c r="C5278" s="64"/>
      <c r="D5278" s="65"/>
      <c r="E5278" s="64"/>
    </row>
    <row r="5279" spans="2:5" ht="22.7" customHeight="1" x14ac:dyDescent="0.2">
      <c r="B5279" s="63"/>
      <c r="C5279" s="64"/>
      <c r="D5279" s="65"/>
      <c r="E5279" s="64"/>
    </row>
    <row r="5280" spans="2:5" ht="22.7" customHeight="1" x14ac:dyDescent="0.2">
      <c r="B5280" s="63"/>
      <c r="C5280" s="64"/>
      <c r="D5280" s="65"/>
      <c r="E5280" s="64"/>
    </row>
    <row r="5281" spans="2:5" ht="22.7" customHeight="1" x14ac:dyDescent="0.2">
      <c r="B5281" s="63"/>
      <c r="C5281" s="64"/>
      <c r="D5281" s="65"/>
      <c r="E5281" s="64"/>
    </row>
    <row r="5282" spans="2:5" ht="22.7" customHeight="1" x14ac:dyDescent="0.2">
      <c r="B5282" s="63"/>
      <c r="C5282" s="64"/>
      <c r="D5282" s="65"/>
      <c r="E5282" s="64"/>
    </row>
    <row r="5283" spans="2:5" ht="22.7" customHeight="1" x14ac:dyDescent="0.2">
      <c r="B5283" s="63"/>
      <c r="C5283" s="64"/>
      <c r="D5283" s="65"/>
      <c r="E5283" s="64"/>
    </row>
    <row r="5284" spans="2:5" ht="22.7" customHeight="1" x14ac:dyDescent="0.2">
      <c r="B5284" s="63"/>
      <c r="C5284" s="64"/>
      <c r="D5284" s="65"/>
      <c r="E5284" s="64"/>
    </row>
    <row r="5285" spans="2:5" ht="22.7" customHeight="1" x14ac:dyDescent="0.2">
      <c r="B5285" s="63"/>
      <c r="C5285" s="64"/>
      <c r="D5285" s="65"/>
      <c r="E5285" s="64"/>
    </row>
    <row r="5286" spans="2:5" ht="22.7" customHeight="1" x14ac:dyDescent="0.2">
      <c r="B5286" s="63"/>
      <c r="C5286" s="64"/>
      <c r="D5286" s="65"/>
      <c r="E5286" s="64"/>
    </row>
    <row r="5287" spans="2:5" ht="22.7" customHeight="1" x14ac:dyDescent="0.2">
      <c r="B5287" s="63"/>
      <c r="C5287" s="64"/>
      <c r="D5287" s="65"/>
      <c r="E5287" s="64"/>
    </row>
    <row r="5288" spans="2:5" ht="22.7" customHeight="1" x14ac:dyDescent="0.2">
      <c r="B5288" s="63"/>
      <c r="C5288" s="64"/>
      <c r="D5288" s="65"/>
      <c r="E5288" s="64"/>
    </row>
    <row r="5289" spans="2:5" ht="22.7" customHeight="1" x14ac:dyDescent="0.2">
      <c r="B5289" s="63"/>
      <c r="C5289" s="64"/>
      <c r="D5289" s="65"/>
      <c r="E5289" s="64"/>
    </row>
    <row r="5290" spans="2:5" ht="22.7" customHeight="1" x14ac:dyDescent="0.2">
      <c r="B5290" s="63"/>
      <c r="C5290" s="64"/>
      <c r="D5290" s="65"/>
      <c r="E5290" s="64"/>
    </row>
    <row r="5291" spans="2:5" ht="22.7" customHeight="1" x14ac:dyDescent="0.2">
      <c r="B5291" s="63"/>
      <c r="C5291" s="64"/>
      <c r="D5291" s="65"/>
      <c r="E5291" s="64"/>
    </row>
    <row r="5292" spans="2:5" ht="22.7" customHeight="1" x14ac:dyDescent="0.2">
      <c r="B5292" s="63"/>
      <c r="C5292" s="64"/>
      <c r="D5292" s="65"/>
      <c r="E5292" s="64"/>
    </row>
    <row r="5293" spans="2:5" ht="22.7" customHeight="1" x14ac:dyDescent="0.2">
      <c r="B5293" s="63"/>
      <c r="C5293" s="64"/>
      <c r="D5293" s="65"/>
      <c r="E5293" s="64"/>
    </row>
    <row r="5294" spans="2:5" ht="22.7" customHeight="1" x14ac:dyDescent="0.2">
      <c r="B5294" s="63"/>
      <c r="C5294" s="64"/>
      <c r="D5294" s="65"/>
      <c r="E5294" s="64"/>
    </row>
    <row r="5295" spans="2:5" ht="22.7" customHeight="1" x14ac:dyDescent="0.2">
      <c r="B5295" s="63"/>
      <c r="C5295" s="64"/>
      <c r="D5295" s="65"/>
      <c r="E5295" s="64"/>
    </row>
    <row r="5296" spans="2:5" ht="22.7" customHeight="1" x14ac:dyDescent="0.2">
      <c r="B5296" s="63"/>
      <c r="C5296" s="64"/>
      <c r="D5296" s="65"/>
      <c r="E5296" s="64"/>
    </row>
    <row r="5297" spans="2:5" ht="22.7" customHeight="1" x14ac:dyDescent="0.2">
      <c r="B5297" s="63"/>
      <c r="C5297" s="64"/>
      <c r="D5297" s="65"/>
      <c r="E5297" s="64"/>
    </row>
    <row r="5298" spans="2:5" ht="22.7" customHeight="1" x14ac:dyDescent="0.2">
      <c r="B5298" s="63"/>
      <c r="C5298" s="64"/>
      <c r="D5298" s="65"/>
      <c r="E5298" s="64"/>
    </row>
    <row r="5299" spans="2:5" ht="22.7" customHeight="1" x14ac:dyDescent="0.2">
      <c r="B5299" s="63"/>
      <c r="C5299" s="64"/>
      <c r="D5299" s="65"/>
      <c r="E5299" s="64"/>
    </row>
    <row r="5300" spans="2:5" ht="22.7" customHeight="1" x14ac:dyDescent="0.2">
      <c r="B5300" s="63"/>
      <c r="C5300" s="64"/>
      <c r="D5300" s="65"/>
      <c r="E5300" s="64"/>
    </row>
    <row r="5301" spans="2:5" ht="22.7" customHeight="1" x14ac:dyDescent="0.2">
      <c r="B5301" s="63"/>
      <c r="C5301" s="64"/>
      <c r="D5301" s="65"/>
      <c r="E5301" s="64"/>
    </row>
    <row r="5302" spans="2:5" ht="22.7" customHeight="1" x14ac:dyDescent="0.2">
      <c r="B5302" s="63"/>
      <c r="C5302" s="64"/>
      <c r="D5302" s="65"/>
      <c r="E5302" s="64"/>
    </row>
    <row r="5303" spans="2:5" ht="22.7" customHeight="1" x14ac:dyDescent="0.2">
      <c r="B5303" s="63"/>
      <c r="C5303" s="64"/>
      <c r="D5303" s="65"/>
      <c r="E5303" s="64"/>
    </row>
    <row r="5304" spans="2:5" ht="22.7" customHeight="1" x14ac:dyDescent="0.2">
      <c r="B5304" s="63"/>
      <c r="C5304" s="64"/>
      <c r="D5304" s="65"/>
      <c r="E5304" s="64"/>
    </row>
    <row r="5305" spans="2:5" ht="22.7" customHeight="1" x14ac:dyDescent="0.2">
      <c r="B5305" s="63"/>
      <c r="C5305" s="64"/>
      <c r="D5305" s="65"/>
      <c r="E5305" s="64"/>
    </row>
    <row r="5306" spans="2:5" ht="22.7" customHeight="1" x14ac:dyDescent="0.2">
      <c r="B5306" s="63"/>
      <c r="C5306" s="64"/>
      <c r="D5306" s="65"/>
      <c r="E5306" s="64"/>
    </row>
    <row r="5307" spans="2:5" ht="22.7" customHeight="1" x14ac:dyDescent="0.2">
      <c r="B5307" s="63"/>
      <c r="C5307" s="64"/>
      <c r="D5307" s="65"/>
      <c r="E5307" s="64"/>
    </row>
    <row r="5308" spans="2:5" ht="22.7" customHeight="1" x14ac:dyDescent="0.2">
      <c r="B5308" s="63"/>
      <c r="C5308" s="64"/>
      <c r="D5308" s="65"/>
      <c r="E5308" s="64"/>
    </row>
    <row r="5309" spans="2:5" ht="22.7" customHeight="1" x14ac:dyDescent="0.2">
      <c r="B5309" s="63"/>
      <c r="C5309" s="64"/>
      <c r="D5309" s="65"/>
      <c r="E5309" s="64"/>
    </row>
    <row r="5310" spans="2:5" ht="22.7" customHeight="1" x14ac:dyDescent="0.2">
      <c r="B5310" s="63"/>
      <c r="C5310" s="64"/>
      <c r="D5310" s="65"/>
      <c r="E5310" s="64"/>
    </row>
    <row r="5311" spans="2:5" ht="22.7" customHeight="1" x14ac:dyDescent="0.2">
      <c r="B5311" s="63"/>
      <c r="C5311" s="64"/>
      <c r="D5311" s="65"/>
      <c r="E5311" s="64"/>
    </row>
    <row r="5312" spans="2:5" ht="22.7" customHeight="1" x14ac:dyDescent="0.2">
      <c r="B5312" s="63"/>
      <c r="C5312" s="64"/>
      <c r="D5312" s="65"/>
      <c r="E5312" s="64"/>
    </row>
    <row r="5313" spans="2:5" ht="22.7" customHeight="1" x14ac:dyDescent="0.2">
      <c r="B5313" s="63"/>
      <c r="C5313" s="64"/>
      <c r="D5313" s="65"/>
      <c r="E5313" s="64"/>
    </row>
    <row r="5314" spans="2:5" ht="22.7" customHeight="1" x14ac:dyDescent="0.2">
      <c r="B5314" s="63"/>
      <c r="C5314" s="64"/>
      <c r="D5314" s="65"/>
      <c r="E5314" s="64"/>
    </row>
    <row r="5315" spans="2:5" ht="22.7" customHeight="1" x14ac:dyDescent="0.2">
      <c r="B5315" s="63"/>
      <c r="C5315" s="64"/>
      <c r="D5315" s="65"/>
      <c r="E5315" s="64"/>
    </row>
    <row r="5316" spans="2:5" ht="22.7" customHeight="1" x14ac:dyDescent="0.2">
      <c r="B5316" s="63"/>
      <c r="C5316" s="64"/>
      <c r="D5316" s="65"/>
      <c r="E5316" s="64"/>
    </row>
    <row r="5317" spans="2:5" ht="22.7" customHeight="1" x14ac:dyDescent="0.2">
      <c r="B5317" s="63"/>
      <c r="C5317" s="64"/>
      <c r="D5317" s="65"/>
      <c r="E5317" s="64"/>
    </row>
    <row r="5318" spans="2:5" ht="22.7" customHeight="1" x14ac:dyDescent="0.2">
      <c r="B5318" s="63"/>
      <c r="C5318" s="64"/>
      <c r="D5318" s="65"/>
      <c r="E5318" s="64"/>
    </row>
    <row r="5319" spans="2:5" ht="22.7" customHeight="1" x14ac:dyDescent="0.2">
      <c r="B5319" s="63"/>
      <c r="C5319" s="64"/>
      <c r="D5319" s="65"/>
      <c r="E5319" s="64"/>
    </row>
    <row r="5320" spans="2:5" ht="22.7" customHeight="1" x14ac:dyDescent="0.2">
      <c r="B5320" s="63"/>
      <c r="C5320" s="64"/>
      <c r="D5320" s="65"/>
      <c r="E5320" s="64"/>
    </row>
    <row r="5321" spans="2:5" ht="22.7" customHeight="1" x14ac:dyDescent="0.2">
      <c r="B5321" s="63"/>
      <c r="C5321" s="64"/>
      <c r="D5321" s="65"/>
      <c r="E5321" s="64"/>
    </row>
    <row r="5322" spans="2:5" ht="22.7" customHeight="1" x14ac:dyDescent="0.2">
      <c r="B5322" s="63"/>
      <c r="C5322" s="64"/>
      <c r="D5322" s="65"/>
      <c r="E5322" s="64"/>
    </row>
    <row r="5323" spans="2:5" ht="22.7" customHeight="1" x14ac:dyDescent="0.2">
      <c r="B5323" s="63"/>
      <c r="C5323" s="64"/>
      <c r="D5323" s="65"/>
      <c r="E5323" s="64"/>
    </row>
    <row r="5324" spans="2:5" ht="22.7" customHeight="1" x14ac:dyDescent="0.2">
      <c r="B5324" s="63"/>
      <c r="C5324" s="64"/>
      <c r="D5324" s="65"/>
      <c r="E5324" s="64"/>
    </row>
    <row r="5325" spans="2:5" ht="22.7" customHeight="1" x14ac:dyDescent="0.2">
      <c r="B5325" s="63"/>
      <c r="C5325" s="64"/>
      <c r="D5325" s="65"/>
      <c r="E5325" s="64"/>
    </row>
    <row r="5326" spans="2:5" ht="22.7" customHeight="1" x14ac:dyDescent="0.2">
      <c r="B5326" s="63"/>
      <c r="C5326" s="64"/>
      <c r="D5326" s="65"/>
      <c r="E5326" s="64"/>
    </row>
    <row r="5327" spans="2:5" ht="22.7" customHeight="1" x14ac:dyDescent="0.2">
      <c r="B5327" s="63"/>
      <c r="C5327" s="64"/>
      <c r="D5327" s="65"/>
      <c r="E5327" s="64"/>
    </row>
    <row r="5328" spans="2:5" ht="22.7" customHeight="1" x14ac:dyDescent="0.2">
      <c r="B5328" s="63"/>
      <c r="C5328" s="64"/>
      <c r="D5328" s="65"/>
      <c r="E5328" s="64"/>
    </row>
    <row r="5329" spans="2:5" ht="22.7" customHeight="1" x14ac:dyDescent="0.2">
      <c r="B5329" s="63"/>
      <c r="C5329" s="64"/>
      <c r="D5329" s="65"/>
      <c r="E5329" s="64"/>
    </row>
    <row r="5330" spans="2:5" ht="22.7" customHeight="1" x14ac:dyDescent="0.2">
      <c r="B5330" s="63"/>
      <c r="C5330" s="64"/>
      <c r="D5330" s="65"/>
      <c r="E5330" s="64"/>
    </row>
    <row r="5331" spans="2:5" ht="22.7" customHeight="1" x14ac:dyDescent="0.2">
      <c r="B5331" s="63"/>
      <c r="C5331" s="64"/>
      <c r="D5331" s="65"/>
      <c r="E5331" s="64"/>
    </row>
    <row r="5332" spans="2:5" ht="22.7" customHeight="1" x14ac:dyDescent="0.2">
      <c r="B5332" s="63"/>
      <c r="C5332" s="64"/>
      <c r="D5332" s="65"/>
      <c r="E5332" s="64"/>
    </row>
    <row r="5333" spans="2:5" ht="22.7" customHeight="1" x14ac:dyDescent="0.2">
      <c r="B5333" s="63"/>
      <c r="C5333" s="64"/>
      <c r="D5333" s="65"/>
      <c r="E5333" s="64"/>
    </row>
    <row r="5334" spans="2:5" ht="22.7" customHeight="1" x14ac:dyDescent="0.2">
      <c r="B5334" s="63"/>
      <c r="C5334" s="64"/>
      <c r="D5334" s="65"/>
      <c r="E5334" s="64"/>
    </row>
    <row r="5335" spans="2:5" ht="22.7" customHeight="1" x14ac:dyDescent="0.2">
      <c r="B5335" s="63"/>
      <c r="C5335" s="64"/>
      <c r="D5335" s="65"/>
      <c r="E5335" s="64"/>
    </row>
    <row r="5336" spans="2:5" ht="22.7" customHeight="1" x14ac:dyDescent="0.2">
      <c r="B5336" s="63"/>
      <c r="C5336" s="64"/>
      <c r="D5336" s="65"/>
      <c r="E5336" s="64"/>
    </row>
    <row r="5337" spans="2:5" ht="22.7" customHeight="1" x14ac:dyDescent="0.2">
      <c r="B5337" s="63"/>
      <c r="C5337" s="64"/>
      <c r="D5337" s="65"/>
      <c r="E5337" s="64"/>
    </row>
    <row r="5338" spans="2:5" ht="22.7" customHeight="1" x14ac:dyDescent="0.2">
      <c r="B5338" s="63"/>
      <c r="C5338" s="64"/>
      <c r="D5338" s="65"/>
      <c r="E5338" s="64"/>
    </row>
    <row r="5339" spans="2:5" ht="22.7" customHeight="1" x14ac:dyDescent="0.2">
      <c r="B5339" s="63"/>
      <c r="C5339" s="64"/>
      <c r="D5339" s="65"/>
      <c r="E5339" s="64"/>
    </row>
    <row r="5340" spans="2:5" ht="22.7" customHeight="1" x14ac:dyDescent="0.2">
      <c r="B5340" s="63"/>
      <c r="C5340" s="64"/>
      <c r="D5340" s="65"/>
      <c r="E5340" s="64"/>
    </row>
    <row r="5341" spans="2:5" ht="22.7" customHeight="1" x14ac:dyDescent="0.2">
      <c r="B5341" s="63"/>
      <c r="C5341" s="64"/>
      <c r="D5341" s="65"/>
      <c r="E5341" s="64"/>
    </row>
    <row r="5342" spans="2:5" ht="22.7" customHeight="1" x14ac:dyDescent="0.2">
      <c r="B5342" s="63"/>
      <c r="C5342" s="64"/>
      <c r="D5342" s="65"/>
      <c r="E5342" s="64"/>
    </row>
    <row r="5343" spans="2:5" ht="22.7" customHeight="1" x14ac:dyDescent="0.2">
      <c r="B5343" s="63"/>
      <c r="C5343" s="64"/>
      <c r="D5343" s="65"/>
      <c r="E5343" s="64"/>
    </row>
    <row r="5344" spans="2:5" ht="22.7" customHeight="1" x14ac:dyDescent="0.2">
      <c r="B5344" s="63"/>
      <c r="C5344" s="64"/>
      <c r="D5344" s="65"/>
      <c r="E5344" s="64"/>
    </row>
    <row r="5345" spans="2:5" ht="22.7" customHeight="1" x14ac:dyDescent="0.2">
      <c r="B5345" s="63"/>
      <c r="C5345" s="64"/>
      <c r="D5345" s="65"/>
      <c r="E5345" s="64"/>
    </row>
    <row r="5346" spans="2:5" ht="22.7" customHeight="1" x14ac:dyDescent="0.2">
      <c r="B5346" s="63"/>
      <c r="C5346" s="64"/>
      <c r="D5346" s="65"/>
      <c r="E5346" s="64"/>
    </row>
    <row r="5347" spans="2:5" ht="22.7" customHeight="1" x14ac:dyDescent="0.2">
      <c r="B5347" s="63"/>
      <c r="C5347" s="64"/>
      <c r="D5347" s="65"/>
      <c r="E5347" s="64"/>
    </row>
    <row r="5348" spans="2:5" ht="22.7" customHeight="1" x14ac:dyDescent="0.2">
      <c r="B5348" s="63"/>
      <c r="C5348" s="64"/>
      <c r="D5348" s="65"/>
      <c r="E5348" s="64"/>
    </row>
    <row r="5349" spans="2:5" ht="22.7" customHeight="1" x14ac:dyDescent="0.2">
      <c r="B5349" s="63"/>
      <c r="C5349" s="64"/>
      <c r="D5349" s="65"/>
      <c r="E5349" s="64"/>
    </row>
    <row r="5350" spans="2:5" ht="22.7" customHeight="1" x14ac:dyDescent="0.2">
      <c r="B5350" s="63"/>
      <c r="C5350" s="64"/>
      <c r="D5350" s="65"/>
      <c r="E5350" s="64"/>
    </row>
    <row r="5351" spans="2:5" ht="22.7" customHeight="1" x14ac:dyDescent="0.2">
      <c r="B5351" s="63"/>
      <c r="C5351" s="64"/>
      <c r="D5351" s="65"/>
      <c r="E5351" s="64"/>
    </row>
    <row r="5352" spans="2:5" ht="22.7" customHeight="1" x14ac:dyDescent="0.2">
      <c r="B5352" s="63"/>
      <c r="C5352" s="64"/>
      <c r="D5352" s="65"/>
      <c r="E5352" s="64"/>
    </row>
    <row r="5353" spans="2:5" ht="22.7" customHeight="1" x14ac:dyDescent="0.2">
      <c r="B5353" s="63"/>
      <c r="C5353" s="64"/>
      <c r="D5353" s="65"/>
      <c r="E5353" s="64"/>
    </row>
    <row r="5354" spans="2:5" ht="22.7" customHeight="1" x14ac:dyDescent="0.2">
      <c r="B5354" s="63"/>
      <c r="C5354" s="64"/>
      <c r="D5354" s="65"/>
      <c r="E5354" s="64"/>
    </row>
    <row r="5355" spans="2:5" ht="22.7" customHeight="1" x14ac:dyDescent="0.2">
      <c r="B5355" s="63"/>
      <c r="C5355" s="64"/>
      <c r="D5355" s="65"/>
      <c r="E5355" s="64"/>
    </row>
    <row r="5356" spans="2:5" ht="22.7" customHeight="1" x14ac:dyDescent="0.2">
      <c r="B5356" s="63"/>
      <c r="C5356" s="64"/>
      <c r="D5356" s="65"/>
      <c r="E5356" s="64"/>
    </row>
    <row r="5357" spans="2:5" ht="22.7" customHeight="1" x14ac:dyDescent="0.2">
      <c r="B5357" s="63"/>
      <c r="C5357" s="64"/>
      <c r="D5357" s="65"/>
      <c r="E5357" s="64"/>
    </row>
    <row r="5358" spans="2:5" ht="22.7" customHeight="1" x14ac:dyDescent="0.2">
      <c r="B5358" s="63"/>
      <c r="C5358" s="64"/>
      <c r="D5358" s="65"/>
      <c r="E5358" s="64"/>
    </row>
    <row r="5359" spans="2:5" ht="22.7" customHeight="1" x14ac:dyDescent="0.2">
      <c r="B5359" s="63"/>
      <c r="C5359" s="64"/>
      <c r="D5359" s="65"/>
      <c r="E5359" s="64"/>
    </row>
    <row r="5360" spans="2:5" ht="22.7" customHeight="1" x14ac:dyDescent="0.2">
      <c r="B5360" s="63"/>
      <c r="C5360" s="64"/>
      <c r="D5360" s="65"/>
      <c r="E5360" s="64"/>
    </row>
    <row r="5361" spans="2:5" ht="22.7" customHeight="1" x14ac:dyDescent="0.2">
      <c r="B5361" s="63"/>
      <c r="C5361" s="64"/>
      <c r="D5361" s="65"/>
      <c r="E5361" s="64"/>
    </row>
    <row r="5362" spans="2:5" ht="22.7" customHeight="1" x14ac:dyDescent="0.2">
      <c r="B5362" s="63"/>
      <c r="C5362" s="64"/>
      <c r="D5362" s="65"/>
      <c r="E5362" s="64"/>
    </row>
    <row r="5363" spans="2:5" ht="22.7" customHeight="1" x14ac:dyDescent="0.2">
      <c r="B5363" s="63"/>
      <c r="C5363" s="64"/>
      <c r="D5363" s="65"/>
      <c r="E5363" s="64"/>
    </row>
    <row r="5364" spans="2:5" ht="22.7" customHeight="1" x14ac:dyDescent="0.2">
      <c r="B5364" s="63"/>
      <c r="C5364" s="64"/>
      <c r="D5364" s="65"/>
      <c r="E5364" s="64"/>
    </row>
    <row r="5365" spans="2:5" ht="22.7" customHeight="1" x14ac:dyDescent="0.2">
      <c r="B5365" s="63"/>
      <c r="C5365" s="64"/>
      <c r="D5365" s="65"/>
      <c r="E5365" s="64"/>
    </row>
    <row r="5366" spans="2:5" ht="22.7" customHeight="1" x14ac:dyDescent="0.2">
      <c r="B5366" s="63"/>
      <c r="C5366" s="64"/>
      <c r="D5366" s="65"/>
      <c r="E5366" s="64"/>
    </row>
    <row r="5367" spans="2:5" ht="22.7" customHeight="1" x14ac:dyDescent="0.2">
      <c r="B5367" s="63"/>
      <c r="C5367" s="64"/>
      <c r="D5367" s="65"/>
      <c r="E5367" s="64"/>
    </row>
    <row r="5368" spans="2:5" ht="22.7" customHeight="1" x14ac:dyDescent="0.2">
      <c r="B5368" s="63"/>
      <c r="C5368" s="64"/>
      <c r="D5368" s="65"/>
      <c r="E5368" s="64"/>
    </row>
    <row r="5369" spans="2:5" ht="22.7" customHeight="1" x14ac:dyDescent="0.2">
      <c r="B5369" s="63"/>
      <c r="C5369" s="64"/>
      <c r="D5369" s="65"/>
      <c r="E5369" s="64"/>
    </row>
    <row r="5370" spans="2:5" ht="22.7" customHeight="1" x14ac:dyDescent="0.2">
      <c r="B5370" s="63"/>
      <c r="C5370" s="64"/>
      <c r="D5370" s="65"/>
      <c r="E5370" s="64"/>
    </row>
    <row r="5371" spans="2:5" ht="22.7" customHeight="1" x14ac:dyDescent="0.2">
      <c r="B5371" s="63"/>
      <c r="C5371" s="64"/>
      <c r="D5371" s="65"/>
      <c r="E5371" s="64"/>
    </row>
    <row r="5372" spans="2:5" ht="22.7" customHeight="1" x14ac:dyDescent="0.2">
      <c r="B5372" s="63"/>
      <c r="C5372" s="64"/>
      <c r="D5372" s="65"/>
      <c r="E5372" s="64"/>
    </row>
    <row r="5373" spans="2:5" ht="22.7" customHeight="1" x14ac:dyDescent="0.2">
      <c r="B5373" s="63"/>
      <c r="C5373" s="64"/>
      <c r="D5373" s="65"/>
      <c r="E5373" s="64"/>
    </row>
    <row r="5374" spans="2:5" ht="22.7" customHeight="1" x14ac:dyDescent="0.2">
      <c r="B5374" s="63"/>
      <c r="C5374" s="64"/>
      <c r="D5374" s="65"/>
      <c r="E5374" s="64"/>
    </row>
    <row r="5375" spans="2:5" ht="22.7" customHeight="1" x14ac:dyDescent="0.2">
      <c r="B5375" s="63"/>
      <c r="C5375" s="64"/>
      <c r="D5375" s="65"/>
      <c r="E5375" s="64"/>
    </row>
    <row r="5376" spans="2:5" ht="22.7" customHeight="1" x14ac:dyDescent="0.2">
      <c r="B5376" s="63"/>
      <c r="C5376" s="64"/>
      <c r="D5376" s="65"/>
      <c r="E5376" s="64"/>
    </row>
    <row r="5377" spans="2:5" ht="22.7" customHeight="1" x14ac:dyDescent="0.2">
      <c r="B5377" s="63"/>
      <c r="C5377" s="64"/>
      <c r="D5377" s="65"/>
      <c r="E5377" s="64"/>
    </row>
    <row r="5378" spans="2:5" ht="22.7" customHeight="1" x14ac:dyDescent="0.2">
      <c r="B5378" s="63"/>
      <c r="C5378" s="64"/>
      <c r="D5378" s="65"/>
      <c r="E5378" s="64"/>
    </row>
    <row r="5379" spans="2:5" ht="22.7" customHeight="1" x14ac:dyDescent="0.2">
      <c r="B5379" s="63"/>
      <c r="C5379" s="64"/>
      <c r="D5379" s="65"/>
      <c r="E5379" s="64"/>
    </row>
    <row r="5380" spans="2:5" ht="22.7" customHeight="1" x14ac:dyDescent="0.2">
      <c r="B5380" s="63"/>
      <c r="C5380" s="64"/>
      <c r="D5380" s="65"/>
      <c r="E5380" s="64"/>
    </row>
    <row r="5381" spans="2:5" ht="22.7" customHeight="1" x14ac:dyDescent="0.2">
      <c r="B5381" s="63"/>
      <c r="C5381" s="64"/>
      <c r="D5381" s="65"/>
      <c r="E5381" s="64"/>
    </row>
    <row r="5382" spans="2:5" ht="22.7" customHeight="1" x14ac:dyDescent="0.2">
      <c r="B5382" s="63"/>
      <c r="C5382" s="64"/>
      <c r="D5382" s="65"/>
      <c r="E5382" s="64"/>
    </row>
    <row r="5383" spans="2:5" ht="22.7" customHeight="1" x14ac:dyDescent="0.2">
      <c r="B5383" s="63"/>
      <c r="C5383" s="64"/>
      <c r="D5383" s="65"/>
      <c r="E5383" s="64"/>
    </row>
    <row r="5384" spans="2:5" ht="22.7" customHeight="1" x14ac:dyDescent="0.2">
      <c r="B5384" s="63"/>
      <c r="C5384" s="64"/>
      <c r="D5384" s="65"/>
      <c r="E5384" s="64"/>
    </row>
    <row r="5385" spans="2:5" ht="22.7" customHeight="1" x14ac:dyDescent="0.2">
      <c r="B5385" s="63"/>
      <c r="C5385" s="64"/>
      <c r="D5385" s="65"/>
      <c r="E5385" s="64"/>
    </row>
    <row r="5386" spans="2:5" ht="22.7" customHeight="1" x14ac:dyDescent="0.2">
      <c r="B5386" s="63"/>
      <c r="C5386" s="64"/>
      <c r="D5386" s="65"/>
      <c r="E5386" s="64"/>
    </row>
    <row r="5387" spans="2:5" ht="22.7" customHeight="1" x14ac:dyDescent="0.2">
      <c r="B5387" s="63"/>
      <c r="C5387" s="64"/>
      <c r="D5387" s="65"/>
      <c r="E5387" s="64"/>
    </row>
    <row r="5388" spans="2:5" ht="22.7" customHeight="1" x14ac:dyDescent="0.2">
      <c r="B5388" s="63"/>
      <c r="C5388" s="64"/>
      <c r="D5388" s="65"/>
      <c r="E5388" s="64"/>
    </row>
    <row r="5389" spans="2:5" ht="22.7" customHeight="1" x14ac:dyDescent="0.2">
      <c r="B5389" s="63"/>
      <c r="C5389" s="64"/>
      <c r="D5389" s="65"/>
      <c r="E5389" s="64"/>
    </row>
    <row r="5390" spans="2:5" ht="22.7" customHeight="1" x14ac:dyDescent="0.2">
      <c r="B5390" s="63"/>
      <c r="C5390" s="64"/>
      <c r="D5390" s="65"/>
      <c r="E5390" s="64"/>
    </row>
    <row r="5391" spans="2:5" ht="22.7" customHeight="1" x14ac:dyDescent="0.2">
      <c r="B5391" s="63"/>
      <c r="C5391" s="64"/>
      <c r="D5391" s="65"/>
      <c r="E5391" s="64"/>
    </row>
    <row r="5392" spans="2:5" ht="22.7" customHeight="1" x14ac:dyDescent="0.2">
      <c r="B5392" s="63"/>
      <c r="C5392" s="64"/>
      <c r="D5392" s="65"/>
      <c r="E5392" s="64"/>
    </row>
    <row r="5393" spans="2:5" ht="22.7" customHeight="1" x14ac:dyDescent="0.2">
      <c r="B5393" s="63"/>
      <c r="C5393" s="64"/>
      <c r="D5393" s="65"/>
      <c r="E5393" s="64"/>
    </row>
    <row r="5394" spans="2:5" ht="22.7" customHeight="1" x14ac:dyDescent="0.2">
      <c r="B5394" s="63"/>
      <c r="C5394" s="64"/>
      <c r="D5394" s="65"/>
      <c r="E5394" s="64"/>
    </row>
    <row r="5395" spans="2:5" ht="22.7" customHeight="1" x14ac:dyDescent="0.2">
      <c r="B5395" s="63"/>
      <c r="C5395" s="64"/>
      <c r="D5395" s="65"/>
      <c r="E5395" s="64"/>
    </row>
    <row r="5396" spans="2:5" ht="22.7" customHeight="1" x14ac:dyDescent="0.2">
      <c r="B5396" s="63"/>
      <c r="C5396" s="64"/>
      <c r="D5396" s="65"/>
      <c r="E5396" s="64"/>
    </row>
    <row r="5397" spans="2:5" ht="22.7" customHeight="1" x14ac:dyDescent="0.2">
      <c r="B5397" s="63"/>
      <c r="C5397" s="64"/>
      <c r="D5397" s="65"/>
      <c r="E5397" s="64"/>
    </row>
    <row r="5398" spans="2:5" ht="22.7" customHeight="1" x14ac:dyDescent="0.2">
      <c r="B5398" s="63"/>
      <c r="C5398" s="64"/>
      <c r="D5398" s="65"/>
      <c r="E5398" s="64"/>
    </row>
    <row r="5399" spans="2:5" ht="22.7" customHeight="1" x14ac:dyDescent="0.2">
      <c r="B5399" s="63"/>
      <c r="C5399" s="64"/>
      <c r="D5399" s="65"/>
      <c r="E5399" s="64"/>
    </row>
    <row r="5400" spans="2:5" ht="22.7" customHeight="1" x14ac:dyDescent="0.2">
      <c r="B5400" s="63"/>
      <c r="C5400" s="64"/>
      <c r="D5400" s="65"/>
      <c r="E5400" s="64"/>
    </row>
    <row r="5401" spans="2:5" ht="22.7" customHeight="1" x14ac:dyDescent="0.2">
      <c r="B5401" s="63"/>
      <c r="C5401" s="64"/>
      <c r="D5401" s="65"/>
      <c r="E5401" s="64"/>
    </row>
    <row r="5402" spans="2:5" ht="22.7" customHeight="1" x14ac:dyDescent="0.2">
      <c r="B5402" s="63"/>
      <c r="C5402" s="64"/>
      <c r="D5402" s="65"/>
      <c r="E5402" s="64"/>
    </row>
    <row r="5403" spans="2:5" ht="22.7" customHeight="1" x14ac:dyDescent="0.2">
      <c r="B5403" s="63"/>
      <c r="C5403" s="64"/>
      <c r="D5403" s="65"/>
      <c r="E5403" s="64"/>
    </row>
    <row r="5404" spans="2:5" ht="22.7" customHeight="1" x14ac:dyDescent="0.2">
      <c r="B5404" s="63"/>
      <c r="C5404" s="64"/>
      <c r="D5404" s="65"/>
      <c r="E5404" s="64"/>
    </row>
    <row r="5405" spans="2:5" ht="22.7" customHeight="1" x14ac:dyDescent="0.2">
      <c r="B5405" s="63"/>
      <c r="C5405" s="64"/>
      <c r="D5405" s="65"/>
      <c r="E5405" s="64"/>
    </row>
    <row r="5406" spans="2:5" ht="22.7" customHeight="1" x14ac:dyDescent="0.2">
      <c r="B5406" s="63"/>
      <c r="C5406" s="64"/>
      <c r="D5406" s="65"/>
      <c r="E5406" s="64"/>
    </row>
    <row r="5407" spans="2:5" ht="22.7" customHeight="1" x14ac:dyDescent="0.2">
      <c r="B5407" s="63"/>
      <c r="C5407" s="64"/>
      <c r="D5407" s="65"/>
      <c r="E5407" s="64"/>
    </row>
    <row r="5408" spans="2:5" ht="22.7" customHeight="1" x14ac:dyDescent="0.2">
      <c r="B5408" s="63"/>
      <c r="C5408" s="64"/>
      <c r="D5408" s="65"/>
      <c r="E5408" s="64"/>
    </row>
    <row r="5409" spans="2:5" ht="22.7" customHeight="1" x14ac:dyDescent="0.2">
      <c r="B5409" s="63"/>
      <c r="C5409" s="64"/>
      <c r="D5409" s="65"/>
      <c r="E5409" s="64"/>
    </row>
    <row r="5410" spans="2:5" ht="22.7" customHeight="1" x14ac:dyDescent="0.2">
      <c r="B5410" s="63"/>
      <c r="C5410" s="64"/>
      <c r="D5410" s="65"/>
      <c r="E5410" s="64"/>
    </row>
    <row r="5411" spans="2:5" ht="22.7" customHeight="1" x14ac:dyDescent="0.2">
      <c r="B5411" s="63"/>
      <c r="C5411" s="64"/>
      <c r="D5411" s="65"/>
      <c r="E5411" s="64"/>
    </row>
    <row r="5412" spans="2:5" ht="22.7" customHeight="1" x14ac:dyDescent="0.2">
      <c r="B5412" s="63"/>
      <c r="C5412" s="64"/>
      <c r="D5412" s="65"/>
      <c r="E5412" s="64"/>
    </row>
    <row r="5413" spans="2:5" ht="22.7" customHeight="1" x14ac:dyDescent="0.2">
      <c r="B5413" s="63"/>
      <c r="C5413" s="64"/>
      <c r="D5413" s="65"/>
      <c r="E5413" s="64"/>
    </row>
    <row r="5414" spans="2:5" ht="22.7" customHeight="1" x14ac:dyDescent="0.2">
      <c r="B5414" s="63"/>
      <c r="C5414" s="64"/>
      <c r="D5414" s="65"/>
      <c r="E5414" s="64"/>
    </row>
    <row r="5415" spans="2:5" ht="22.7" customHeight="1" x14ac:dyDescent="0.2">
      <c r="B5415" s="63"/>
      <c r="C5415" s="64"/>
      <c r="D5415" s="65"/>
      <c r="E5415" s="64"/>
    </row>
    <row r="5416" spans="2:5" ht="22.7" customHeight="1" x14ac:dyDescent="0.2">
      <c r="B5416" s="63"/>
      <c r="C5416" s="64"/>
      <c r="D5416" s="65"/>
      <c r="E5416" s="64"/>
    </row>
    <row r="5417" spans="2:5" ht="22.7" customHeight="1" x14ac:dyDescent="0.2">
      <c r="B5417" s="63"/>
      <c r="C5417" s="64"/>
      <c r="D5417" s="65"/>
      <c r="E5417" s="64"/>
    </row>
    <row r="5418" spans="2:5" ht="22.7" customHeight="1" x14ac:dyDescent="0.2">
      <c r="B5418" s="63"/>
      <c r="C5418" s="64"/>
      <c r="D5418" s="65"/>
      <c r="E5418" s="64"/>
    </row>
    <row r="5419" spans="2:5" ht="22.7" customHeight="1" x14ac:dyDescent="0.2">
      <c r="B5419" s="63"/>
      <c r="C5419" s="64"/>
      <c r="D5419" s="65"/>
      <c r="E5419" s="64"/>
    </row>
    <row r="5420" spans="2:5" ht="22.7" customHeight="1" x14ac:dyDescent="0.2">
      <c r="B5420" s="63"/>
      <c r="C5420" s="64"/>
      <c r="D5420" s="65"/>
      <c r="E5420" s="64"/>
    </row>
    <row r="5421" spans="2:5" ht="22.7" customHeight="1" x14ac:dyDescent="0.2">
      <c r="B5421" s="63"/>
      <c r="C5421" s="64"/>
      <c r="D5421" s="65"/>
      <c r="E5421" s="64"/>
    </row>
    <row r="5422" spans="2:5" ht="22.7" customHeight="1" x14ac:dyDescent="0.2">
      <c r="B5422" s="63"/>
      <c r="C5422" s="64"/>
      <c r="D5422" s="65"/>
      <c r="E5422" s="64"/>
    </row>
    <row r="5423" spans="2:5" ht="22.7" customHeight="1" x14ac:dyDescent="0.2">
      <c r="B5423" s="63"/>
      <c r="C5423" s="64"/>
      <c r="D5423" s="65"/>
      <c r="E5423" s="64"/>
    </row>
    <row r="5424" spans="2:5" ht="22.7" customHeight="1" x14ac:dyDescent="0.2">
      <c r="B5424" s="63"/>
      <c r="C5424" s="64"/>
      <c r="D5424" s="65"/>
      <c r="E5424" s="64"/>
    </row>
    <row r="5425" spans="2:5" ht="22.7" customHeight="1" x14ac:dyDescent="0.2">
      <c r="B5425" s="63"/>
      <c r="C5425" s="64"/>
      <c r="D5425" s="65"/>
      <c r="E5425" s="64"/>
    </row>
    <row r="5426" spans="2:5" ht="22.7" customHeight="1" x14ac:dyDescent="0.2">
      <c r="B5426" s="63"/>
      <c r="C5426" s="64"/>
      <c r="D5426" s="65"/>
      <c r="E5426" s="64"/>
    </row>
    <row r="5427" spans="2:5" ht="22.7" customHeight="1" x14ac:dyDescent="0.2">
      <c r="B5427" s="63"/>
      <c r="C5427" s="64"/>
      <c r="D5427" s="65"/>
      <c r="E5427" s="64"/>
    </row>
    <row r="5428" spans="2:5" ht="22.7" customHeight="1" x14ac:dyDescent="0.2">
      <c r="B5428" s="63"/>
      <c r="C5428" s="64"/>
      <c r="D5428" s="65"/>
      <c r="E5428" s="64"/>
    </row>
    <row r="5429" spans="2:5" ht="22.7" customHeight="1" x14ac:dyDescent="0.2">
      <c r="B5429" s="63"/>
      <c r="C5429" s="64"/>
      <c r="D5429" s="65"/>
      <c r="E5429" s="64"/>
    </row>
    <row r="5430" spans="2:5" ht="22.7" customHeight="1" x14ac:dyDescent="0.2">
      <c r="B5430" s="63"/>
      <c r="C5430" s="64"/>
      <c r="D5430" s="65"/>
      <c r="E5430" s="64"/>
    </row>
    <row r="5431" spans="2:5" ht="22.7" customHeight="1" x14ac:dyDescent="0.2">
      <c r="B5431" s="63"/>
      <c r="C5431" s="64"/>
      <c r="D5431" s="65"/>
      <c r="E5431" s="64"/>
    </row>
    <row r="5432" spans="2:5" ht="22.7" customHeight="1" x14ac:dyDescent="0.2">
      <c r="B5432" s="63"/>
      <c r="C5432" s="64"/>
      <c r="D5432" s="65"/>
      <c r="E5432" s="64"/>
    </row>
    <row r="5433" spans="2:5" ht="22.7" customHeight="1" x14ac:dyDescent="0.2">
      <c r="B5433" s="63"/>
      <c r="C5433" s="64"/>
      <c r="D5433" s="65"/>
      <c r="E5433" s="64"/>
    </row>
    <row r="5434" spans="2:5" ht="22.7" customHeight="1" x14ac:dyDescent="0.2">
      <c r="B5434" s="63"/>
      <c r="C5434" s="64"/>
      <c r="D5434" s="65"/>
      <c r="E5434" s="64"/>
    </row>
    <row r="5435" spans="2:5" ht="22.7" customHeight="1" x14ac:dyDescent="0.2">
      <c r="B5435" s="63"/>
      <c r="C5435" s="64"/>
      <c r="D5435" s="65"/>
      <c r="E5435" s="64"/>
    </row>
    <row r="5436" spans="2:5" ht="22.7" customHeight="1" x14ac:dyDescent="0.2">
      <c r="B5436" s="63"/>
      <c r="C5436" s="64"/>
      <c r="D5436" s="65"/>
      <c r="E5436" s="64"/>
    </row>
    <row r="5437" spans="2:5" ht="22.7" customHeight="1" x14ac:dyDescent="0.2">
      <c r="B5437" s="63"/>
      <c r="C5437" s="64"/>
      <c r="D5437" s="65"/>
      <c r="E5437" s="64"/>
    </row>
    <row r="5438" spans="2:5" ht="22.7" customHeight="1" x14ac:dyDescent="0.2">
      <c r="B5438" s="63"/>
      <c r="C5438" s="64"/>
      <c r="D5438" s="65"/>
      <c r="E5438" s="64"/>
    </row>
    <row r="5439" spans="2:5" ht="22.7" customHeight="1" x14ac:dyDescent="0.2">
      <c r="B5439" s="63"/>
      <c r="C5439" s="64"/>
      <c r="D5439" s="65"/>
      <c r="E5439" s="64"/>
    </row>
    <row r="5440" spans="2:5" ht="22.7" customHeight="1" x14ac:dyDescent="0.2">
      <c r="B5440" s="63"/>
      <c r="C5440" s="64"/>
      <c r="D5440" s="65"/>
      <c r="E5440" s="64"/>
    </row>
    <row r="5441" spans="2:5" ht="22.7" customHeight="1" x14ac:dyDescent="0.2">
      <c r="B5441" s="63"/>
      <c r="C5441" s="64"/>
      <c r="D5441" s="65"/>
      <c r="E5441" s="64"/>
    </row>
    <row r="5442" spans="2:5" ht="22.7" customHeight="1" x14ac:dyDescent="0.2">
      <c r="B5442" s="63"/>
      <c r="C5442" s="64"/>
      <c r="D5442" s="65"/>
      <c r="E5442" s="64"/>
    </row>
    <row r="5443" spans="2:5" ht="22.7" customHeight="1" x14ac:dyDescent="0.2">
      <c r="B5443" s="63"/>
      <c r="C5443" s="64"/>
      <c r="D5443" s="65"/>
      <c r="E5443" s="64"/>
    </row>
    <row r="5444" spans="2:5" ht="22.7" customHeight="1" x14ac:dyDescent="0.2">
      <c r="B5444" s="63"/>
      <c r="C5444" s="64"/>
      <c r="D5444" s="65"/>
      <c r="E5444" s="64"/>
    </row>
    <row r="5445" spans="2:5" ht="22.7" customHeight="1" x14ac:dyDescent="0.2">
      <c r="B5445" s="63"/>
      <c r="C5445" s="64"/>
      <c r="D5445" s="65"/>
      <c r="E5445" s="64"/>
    </row>
    <row r="5446" spans="2:5" ht="22.7" customHeight="1" x14ac:dyDescent="0.2">
      <c r="B5446" s="63"/>
      <c r="C5446" s="64"/>
      <c r="D5446" s="65"/>
      <c r="E5446" s="64"/>
    </row>
    <row r="5447" spans="2:5" ht="22.7" customHeight="1" x14ac:dyDescent="0.2">
      <c r="B5447" s="63"/>
      <c r="C5447" s="64"/>
      <c r="D5447" s="65"/>
      <c r="E5447" s="64"/>
    </row>
    <row r="5448" spans="2:5" ht="22.7" customHeight="1" x14ac:dyDescent="0.2">
      <c r="B5448" s="63"/>
      <c r="C5448" s="64"/>
      <c r="D5448" s="65"/>
      <c r="E5448" s="64"/>
    </row>
    <row r="5449" spans="2:5" ht="22.7" customHeight="1" x14ac:dyDescent="0.2">
      <c r="B5449" s="63"/>
      <c r="C5449" s="64"/>
      <c r="D5449" s="65"/>
      <c r="E5449" s="64"/>
    </row>
    <row r="5450" spans="2:5" ht="22.7" customHeight="1" x14ac:dyDescent="0.2">
      <c r="B5450" s="63"/>
      <c r="C5450" s="64"/>
      <c r="D5450" s="65"/>
      <c r="E5450" s="64"/>
    </row>
    <row r="5451" spans="2:5" ht="22.7" customHeight="1" x14ac:dyDescent="0.2">
      <c r="B5451" s="63"/>
      <c r="C5451" s="64"/>
      <c r="D5451" s="65"/>
      <c r="E5451" s="64"/>
    </row>
    <row r="5452" spans="2:5" ht="22.7" customHeight="1" x14ac:dyDescent="0.2">
      <c r="B5452" s="63"/>
      <c r="C5452" s="64"/>
      <c r="D5452" s="65"/>
      <c r="E5452" s="64"/>
    </row>
    <row r="5453" spans="2:5" ht="22.7" customHeight="1" x14ac:dyDescent="0.2">
      <c r="B5453" s="63"/>
      <c r="C5453" s="64"/>
      <c r="D5453" s="65"/>
      <c r="E5453" s="64"/>
    </row>
    <row r="5454" spans="2:5" ht="22.7" customHeight="1" x14ac:dyDescent="0.2">
      <c r="B5454" s="63"/>
      <c r="C5454" s="64"/>
      <c r="D5454" s="65"/>
      <c r="E5454" s="64"/>
    </row>
    <row r="5455" spans="2:5" ht="22.7" customHeight="1" x14ac:dyDescent="0.2">
      <c r="B5455" s="63"/>
      <c r="C5455" s="64"/>
      <c r="D5455" s="65"/>
      <c r="E5455" s="64"/>
    </row>
    <row r="5456" spans="2:5" ht="22.7" customHeight="1" x14ac:dyDescent="0.2">
      <c r="B5456" s="63"/>
      <c r="C5456" s="64"/>
      <c r="D5456" s="65"/>
      <c r="E5456" s="64"/>
    </row>
    <row r="5457" spans="2:5" ht="22.7" customHeight="1" x14ac:dyDescent="0.2">
      <c r="B5457" s="63"/>
      <c r="C5457" s="64"/>
      <c r="D5457" s="65"/>
      <c r="E5457" s="64"/>
    </row>
    <row r="5458" spans="2:5" ht="22.7" customHeight="1" x14ac:dyDescent="0.2">
      <c r="B5458" s="63"/>
      <c r="C5458" s="64"/>
      <c r="D5458" s="65"/>
      <c r="E5458" s="64"/>
    </row>
    <row r="5459" spans="2:5" ht="22.7" customHeight="1" x14ac:dyDescent="0.2">
      <c r="B5459" s="63"/>
      <c r="C5459" s="64"/>
      <c r="D5459" s="65"/>
      <c r="E5459" s="64"/>
    </row>
    <row r="5460" spans="2:5" ht="22.7" customHeight="1" x14ac:dyDescent="0.2">
      <c r="B5460" s="63"/>
      <c r="C5460" s="64"/>
      <c r="D5460" s="65"/>
      <c r="E5460" s="64"/>
    </row>
    <row r="5461" spans="2:5" ht="22.7" customHeight="1" x14ac:dyDescent="0.2">
      <c r="B5461" s="63"/>
      <c r="C5461" s="64"/>
      <c r="D5461" s="65"/>
      <c r="E5461" s="64"/>
    </row>
    <row r="5462" spans="2:5" ht="22.7" customHeight="1" x14ac:dyDescent="0.2">
      <c r="B5462" s="63"/>
      <c r="C5462" s="64"/>
      <c r="D5462" s="65"/>
      <c r="E5462" s="64"/>
    </row>
    <row r="5463" spans="2:5" ht="22.7" customHeight="1" x14ac:dyDescent="0.2">
      <c r="B5463" s="63"/>
      <c r="C5463" s="64"/>
      <c r="D5463" s="65"/>
      <c r="E5463" s="64"/>
    </row>
    <row r="5464" spans="2:5" ht="22.7" customHeight="1" x14ac:dyDescent="0.2">
      <c r="B5464" s="63"/>
      <c r="C5464" s="64"/>
      <c r="D5464" s="65"/>
      <c r="E5464" s="64"/>
    </row>
    <row r="5465" spans="2:5" ht="22.7" customHeight="1" x14ac:dyDescent="0.2">
      <c r="B5465" s="63"/>
      <c r="C5465" s="64"/>
      <c r="D5465" s="65"/>
      <c r="E5465" s="64"/>
    </row>
    <row r="5466" spans="2:5" ht="22.7" customHeight="1" x14ac:dyDescent="0.2">
      <c r="B5466" s="63"/>
      <c r="C5466" s="64"/>
      <c r="D5466" s="65"/>
      <c r="E5466" s="64"/>
    </row>
    <row r="5467" spans="2:5" ht="22.7" customHeight="1" x14ac:dyDescent="0.2">
      <c r="B5467" s="63"/>
      <c r="C5467" s="64"/>
      <c r="D5467" s="65"/>
      <c r="E5467" s="64"/>
    </row>
    <row r="5468" spans="2:5" ht="22.7" customHeight="1" x14ac:dyDescent="0.2">
      <c r="B5468" s="63"/>
      <c r="C5468" s="64"/>
      <c r="D5468" s="65"/>
      <c r="E5468" s="64"/>
    </row>
    <row r="5469" spans="2:5" ht="22.7" customHeight="1" x14ac:dyDescent="0.2">
      <c r="B5469" s="63"/>
      <c r="C5469" s="64"/>
      <c r="D5469" s="65"/>
      <c r="E5469" s="64"/>
    </row>
    <row r="5470" spans="2:5" ht="22.7" customHeight="1" x14ac:dyDescent="0.2">
      <c r="B5470" s="63"/>
      <c r="C5470" s="64"/>
      <c r="D5470" s="65"/>
      <c r="E5470" s="64"/>
    </row>
    <row r="5471" spans="2:5" ht="22.7" customHeight="1" x14ac:dyDescent="0.2">
      <c r="B5471" s="63"/>
      <c r="C5471" s="64"/>
      <c r="D5471" s="65"/>
      <c r="E5471" s="64"/>
    </row>
    <row r="5472" spans="2:5" ht="22.7" customHeight="1" x14ac:dyDescent="0.2">
      <c r="B5472" s="63"/>
      <c r="C5472" s="64"/>
      <c r="D5472" s="65"/>
      <c r="E5472" s="64"/>
    </row>
    <row r="5473" spans="2:5" ht="22.7" customHeight="1" x14ac:dyDescent="0.2">
      <c r="B5473" s="63"/>
      <c r="C5473" s="64"/>
      <c r="D5473" s="65"/>
      <c r="E5473" s="64"/>
    </row>
    <row r="5474" spans="2:5" ht="22.7" customHeight="1" x14ac:dyDescent="0.2">
      <c r="B5474" s="63"/>
      <c r="C5474" s="64"/>
      <c r="D5474" s="65"/>
      <c r="E5474" s="64"/>
    </row>
    <row r="5475" spans="2:5" ht="22.7" customHeight="1" x14ac:dyDescent="0.2">
      <c r="B5475" s="63"/>
      <c r="C5475" s="64"/>
      <c r="D5475" s="65"/>
      <c r="E5475" s="64"/>
    </row>
    <row r="5476" spans="2:5" ht="22.7" customHeight="1" x14ac:dyDescent="0.2">
      <c r="B5476" s="63"/>
      <c r="C5476" s="64"/>
      <c r="D5476" s="65"/>
      <c r="E5476" s="64"/>
    </row>
    <row r="5477" spans="2:5" ht="22.7" customHeight="1" x14ac:dyDescent="0.2">
      <c r="B5477" s="63"/>
      <c r="C5477" s="64"/>
      <c r="D5477" s="65"/>
      <c r="E5477" s="64"/>
    </row>
    <row r="5478" spans="2:5" ht="22.7" customHeight="1" x14ac:dyDescent="0.2">
      <c r="B5478" s="63"/>
      <c r="C5478" s="64"/>
      <c r="D5478" s="65"/>
      <c r="E5478" s="64"/>
    </row>
    <row r="5479" spans="2:5" ht="22.7" customHeight="1" x14ac:dyDescent="0.2">
      <c r="B5479" s="63"/>
      <c r="C5479" s="64"/>
      <c r="D5479" s="65"/>
      <c r="E5479" s="64"/>
    </row>
    <row r="5480" spans="2:5" ht="22.7" customHeight="1" x14ac:dyDescent="0.2">
      <c r="B5480" s="63"/>
      <c r="C5480" s="64"/>
      <c r="D5480" s="65"/>
      <c r="E5480" s="64"/>
    </row>
    <row r="5481" spans="2:5" ht="22.7" customHeight="1" x14ac:dyDescent="0.2">
      <c r="B5481" s="63"/>
      <c r="C5481" s="64"/>
      <c r="D5481" s="65"/>
      <c r="E5481" s="64"/>
    </row>
    <row r="5482" spans="2:5" ht="22.7" customHeight="1" x14ac:dyDescent="0.2">
      <c r="B5482" s="63"/>
      <c r="C5482" s="64"/>
      <c r="D5482" s="65"/>
      <c r="E5482" s="64"/>
    </row>
    <row r="5483" spans="2:5" ht="22.7" customHeight="1" x14ac:dyDescent="0.2">
      <c r="B5483" s="63"/>
      <c r="C5483" s="64"/>
      <c r="D5483" s="65"/>
      <c r="E5483" s="64"/>
    </row>
    <row r="5484" spans="2:5" ht="22.7" customHeight="1" x14ac:dyDescent="0.2">
      <c r="B5484" s="63"/>
      <c r="C5484" s="64"/>
      <c r="D5484" s="65"/>
      <c r="E5484" s="64"/>
    </row>
    <row r="5485" spans="2:5" ht="22.7" customHeight="1" x14ac:dyDescent="0.2">
      <c r="B5485" s="63"/>
      <c r="C5485" s="64"/>
      <c r="D5485" s="65"/>
      <c r="E5485" s="64"/>
    </row>
    <row r="5486" spans="2:5" ht="22.7" customHeight="1" x14ac:dyDescent="0.2">
      <c r="B5486" s="63"/>
      <c r="C5486" s="64"/>
      <c r="D5486" s="65"/>
      <c r="E5486" s="64"/>
    </row>
    <row r="5487" spans="2:5" ht="22.7" customHeight="1" x14ac:dyDescent="0.2">
      <c r="B5487" s="63"/>
      <c r="C5487" s="64"/>
      <c r="D5487" s="65"/>
      <c r="E5487" s="64"/>
    </row>
    <row r="5488" spans="2:5" ht="22.7" customHeight="1" x14ac:dyDescent="0.2">
      <c r="B5488" s="63"/>
      <c r="C5488" s="64"/>
      <c r="D5488" s="65"/>
      <c r="E5488" s="64"/>
    </row>
    <row r="5489" spans="2:5" ht="22.7" customHeight="1" x14ac:dyDescent="0.2">
      <c r="B5489" s="63"/>
      <c r="C5489" s="64"/>
      <c r="D5489" s="65"/>
      <c r="E5489" s="64"/>
    </row>
    <row r="5490" spans="2:5" ht="22.7" customHeight="1" x14ac:dyDescent="0.2">
      <c r="B5490" s="63"/>
      <c r="C5490" s="64"/>
      <c r="D5490" s="65"/>
      <c r="E5490" s="64"/>
    </row>
    <row r="5491" spans="2:5" ht="22.7" customHeight="1" x14ac:dyDescent="0.2">
      <c r="B5491" s="63"/>
      <c r="C5491" s="64"/>
      <c r="D5491" s="65"/>
      <c r="E5491" s="64"/>
    </row>
    <row r="5492" spans="2:5" ht="22.7" customHeight="1" x14ac:dyDescent="0.2">
      <c r="B5492" s="63"/>
      <c r="C5492" s="64"/>
      <c r="D5492" s="65"/>
      <c r="E5492" s="64"/>
    </row>
    <row r="5493" spans="2:5" ht="22.7" customHeight="1" x14ac:dyDescent="0.2">
      <c r="B5493" s="63"/>
      <c r="C5493" s="64"/>
      <c r="D5493" s="65"/>
      <c r="E5493" s="64"/>
    </row>
    <row r="5494" spans="2:5" ht="22.7" customHeight="1" x14ac:dyDescent="0.2">
      <c r="B5494" s="63"/>
      <c r="C5494" s="64"/>
      <c r="D5494" s="65"/>
      <c r="E5494" s="64"/>
    </row>
    <row r="5495" spans="2:5" ht="22.7" customHeight="1" x14ac:dyDescent="0.2">
      <c r="B5495" s="63"/>
      <c r="C5495" s="64"/>
      <c r="D5495" s="65"/>
      <c r="E5495" s="64"/>
    </row>
    <row r="5496" spans="2:5" ht="22.7" customHeight="1" x14ac:dyDescent="0.2">
      <c r="B5496" s="63"/>
      <c r="C5496" s="64"/>
      <c r="D5496" s="65"/>
      <c r="E5496" s="64"/>
    </row>
    <row r="5497" spans="2:5" ht="22.7" customHeight="1" x14ac:dyDescent="0.2">
      <c r="B5497" s="63"/>
      <c r="C5497" s="64"/>
      <c r="D5497" s="65"/>
      <c r="E5497" s="64"/>
    </row>
    <row r="5498" spans="2:5" ht="22.7" customHeight="1" x14ac:dyDescent="0.2">
      <c r="B5498" s="63"/>
      <c r="C5498" s="64"/>
      <c r="D5498" s="65"/>
      <c r="E5498" s="64"/>
    </row>
    <row r="5499" spans="2:5" ht="22.7" customHeight="1" x14ac:dyDescent="0.2">
      <c r="B5499" s="63"/>
      <c r="C5499" s="64"/>
      <c r="D5499" s="65"/>
      <c r="E5499" s="64"/>
    </row>
    <row r="5500" spans="2:5" ht="22.7" customHeight="1" x14ac:dyDescent="0.2">
      <c r="B5500" s="63"/>
      <c r="C5500" s="64"/>
      <c r="D5500" s="65"/>
      <c r="E5500" s="64"/>
    </row>
    <row r="5501" spans="2:5" ht="22.7" customHeight="1" x14ac:dyDescent="0.2">
      <c r="B5501" s="63"/>
      <c r="C5501" s="64"/>
      <c r="D5501" s="65"/>
      <c r="E5501" s="64"/>
    </row>
    <row r="5502" spans="2:5" ht="22.7" customHeight="1" x14ac:dyDescent="0.2">
      <c r="B5502" s="63"/>
      <c r="C5502" s="64"/>
      <c r="D5502" s="65"/>
      <c r="E5502" s="64"/>
    </row>
    <row r="5503" spans="2:5" ht="22.7" customHeight="1" x14ac:dyDescent="0.2">
      <c r="B5503" s="63"/>
      <c r="C5503" s="64"/>
      <c r="D5503" s="65"/>
      <c r="E5503" s="64"/>
    </row>
    <row r="5504" spans="2:5" ht="22.7" customHeight="1" x14ac:dyDescent="0.2">
      <c r="B5504" s="63"/>
      <c r="C5504" s="64"/>
      <c r="D5504" s="65"/>
      <c r="E5504" s="64"/>
    </row>
    <row r="5505" spans="2:5" ht="22.7" customHeight="1" x14ac:dyDescent="0.2">
      <c r="B5505" s="63"/>
      <c r="C5505" s="64"/>
      <c r="D5505" s="65"/>
      <c r="E5505" s="64"/>
    </row>
    <row r="5506" spans="2:5" ht="22.7" customHeight="1" x14ac:dyDescent="0.2">
      <c r="B5506" s="63"/>
      <c r="C5506" s="64"/>
      <c r="D5506" s="65"/>
      <c r="E5506" s="64"/>
    </row>
    <row r="5507" spans="2:5" ht="22.7" customHeight="1" x14ac:dyDescent="0.2">
      <c r="B5507" s="63"/>
      <c r="C5507" s="64"/>
      <c r="D5507" s="65"/>
      <c r="E5507" s="64"/>
    </row>
    <row r="5508" spans="2:5" ht="22.7" customHeight="1" x14ac:dyDescent="0.2">
      <c r="B5508" s="63"/>
      <c r="C5508" s="64"/>
      <c r="D5508" s="65"/>
      <c r="E5508" s="64"/>
    </row>
    <row r="5509" spans="2:5" ht="22.7" customHeight="1" x14ac:dyDescent="0.2">
      <c r="B5509" s="63"/>
      <c r="C5509" s="64"/>
      <c r="D5509" s="65"/>
      <c r="E5509" s="64"/>
    </row>
    <row r="5510" spans="2:5" ht="22.7" customHeight="1" x14ac:dyDescent="0.2">
      <c r="B5510" s="63"/>
      <c r="C5510" s="64"/>
      <c r="D5510" s="65"/>
      <c r="E5510" s="64"/>
    </row>
    <row r="5511" spans="2:5" ht="22.7" customHeight="1" x14ac:dyDescent="0.2">
      <c r="B5511" s="63"/>
      <c r="C5511" s="64"/>
      <c r="D5511" s="65"/>
      <c r="E5511" s="64"/>
    </row>
    <row r="5512" spans="2:5" ht="22.7" customHeight="1" x14ac:dyDescent="0.2">
      <c r="B5512" s="63"/>
      <c r="C5512" s="64"/>
      <c r="D5512" s="65"/>
      <c r="E5512" s="64"/>
    </row>
    <row r="5513" spans="2:5" ht="22.7" customHeight="1" x14ac:dyDescent="0.2">
      <c r="B5513" s="63"/>
      <c r="C5513" s="64"/>
      <c r="D5513" s="65"/>
      <c r="E5513" s="64"/>
    </row>
    <row r="5514" spans="2:5" ht="22.7" customHeight="1" x14ac:dyDescent="0.2">
      <c r="B5514" s="63"/>
      <c r="C5514" s="64"/>
      <c r="D5514" s="65"/>
      <c r="E5514" s="64"/>
    </row>
    <row r="5515" spans="2:5" ht="22.7" customHeight="1" x14ac:dyDescent="0.2">
      <c r="B5515" s="63"/>
      <c r="C5515" s="64"/>
      <c r="D5515" s="65"/>
      <c r="E5515" s="64"/>
    </row>
    <row r="5516" spans="2:5" ht="22.7" customHeight="1" x14ac:dyDescent="0.2">
      <c r="B5516" s="63"/>
      <c r="C5516" s="64"/>
      <c r="D5516" s="65"/>
      <c r="E5516" s="64"/>
    </row>
    <row r="5517" spans="2:5" ht="22.7" customHeight="1" x14ac:dyDescent="0.2">
      <c r="B5517" s="63"/>
      <c r="C5517" s="64"/>
      <c r="D5517" s="65"/>
      <c r="E5517" s="64"/>
    </row>
    <row r="5518" spans="2:5" ht="22.7" customHeight="1" x14ac:dyDescent="0.2">
      <c r="B5518" s="63"/>
      <c r="C5518" s="64"/>
      <c r="D5518" s="65"/>
      <c r="E5518" s="64"/>
    </row>
    <row r="5519" spans="2:5" ht="22.7" customHeight="1" x14ac:dyDescent="0.2">
      <c r="B5519" s="63"/>
      <c r="C5519" s="64"/>
      <c r="D5519" s="65"/>
      <c r="E5519" s="64"/>
    </row>
    <row r="5520" spans="2:5" ht="22.7" customHeight="1" x14ac:dyDescent="0.2">
      <c r="B5520" s="63"/>
      <c r="C5520" s="64"/>
      <c r="D5520" s="65"/>
      <c r="E5520" s="64"/>
    </row>
    <row r="5521" spans="2:5" ht="22.7" customHeight="1" x14ac:dyDescent="0.2">
      <c r="B5521" s="63"/>
      <c r="C5521" s="64"/>
      <c r="D5521" s="65"/>
      <c r="E5521" s="64"/>
    </row>
    <row r="5522" spans="2:5" ht="22.7" customHeight="1" x14ac:dyDescent="0.2">
      <c r="B5522" s="63"/>
      <c r="C5522" s="64"/>
      <c r="D5522" s="65"/>
      <c r="E5522" s="64"/>
    </row>
    <row r="5523" spans="2:5" ht="22.7" customHeight="1" x14ac:dyDescent="0.2">
      <c r="B5523" s="63"/>
      <c r="C5523" s="64"/>
      <c r="D5523" s="65"/>
      <c r="E5523" s="64"/>
    </row>
    <row r="5524" spans="2:5" ht="22.7" customHeight="1" x14ac:dyDescent="0.2">
      <c r="B5524" s="63"/>
      <c r="C5524" s="64"/>
      <c r="D5524" s="65"/>
      <c r="E5524" s="64"/>
    </row>
    <row r="5525" spans="2:5" ht="22.7" customHeight="1" x14ac:dyDescent="0.2">
      <c r="B5525" s="63"/>
      <c r="C5525" s="64"/>
      <c r="D5525" s="65"/>
      <c r="E5525" s="64"/>
    </row>
    <row r="5526" spans="2:5" ht="22.7" customHeight="1" x14ac:dyDescent="0.2">
      <c r="B5526" s="63"/>
      <c r="C5526" s="64"/>
      <c r="D5526" s="65"/>
      <c r="E5526" s="64"/>
    </row>
    <row r="5527" spans="2:5" ht="22.7" customHeight="1" x14ac:dyDescent="0.2">
      <c r="B5527" s="63"/>
      <c r="C5527" s="64"/>
      <c r="D5527" s="65"/>
      <c r="E5527" s="64"/>
    </row>
    <row r="5528" spans="2:5" ht="22.7" customHeight="1" x14ac:dyDescent="0.2">
      <c r="B5528" s="63"/>
      <c r="C5528" s="64"/>
      <c r="D5528" s="65"/>
      <c r="E5528" s="64"/>
    </row>
    <row r="5529" spans="2:5" ht="22.7" customHeight="1" x14ac:dyDescent="0.2">
      <c r="B5529" s="63"/>
      <c r="C5529" s="64"/>
      <c r="D5529" s="65"/>
      <c r="E5529" s="64"/>
    </row>
    <row r="5530" spans="2:5" ht="22.7" customHeight="1" x14ac:dyDescent="0.2">
      <c r="B5530" s="63"/>
      <c r="C5530" s="64"/>
      <c r="D5530" s="65"/>
      <c r="E5530" s="64"/>
    </row>
    <row r="5531" spans="2:5" ht="22.7" customHeight="1" x14ac:dyDescent="0.2">
      <c r="B5531" s="63"/>
      <c r="C5531" s="64"/>
      <c r="D5531" s="65"/>
      <c r="E5531" s="64"/>
    </row>
    <row r="5532" spans="2:5" ht="22.7" customHeight="1" x14ac:dyDescent="0.2">
      <c r="B5532" s="63"/>
      <c r="C5532" s="64"/>
      <c r="D5532" s="65"/>
      <c r="E5532" s="64"/>
    </row>
  </sheetData>
  <phoneticPr fontId="15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254"/>
  <sheetViews>
    <sheetView topLeftCell="A220" workbookViewId="0">
      <selection activeCell="K225" sqref="K225"/>
    </sheetView>
  </sheetViews>
  <sheetFormatPr defaultRowHeight="12.75" x14ac:dyDescent="0.2"/>
  <cols>
    <col min="4" max="4" width="9.5703125" bestFit="1" customWidth="1"/>
    <col min="5" max="6" width="9.42578125" style="115" bestFit="1" customWidth="1"/>
  </cols>
  <sheetData>
    <row r="2" spans="4:6" ht="13.5" thickBot="1" x14ac:dyDescent="0.25">
      <c r="D2" s="197" t="s">
        <v>27</v>
      </c>
      <c r="E2" s="198" t="s">
        <v>21</v>
      </c>
      <c r="F2" s="198" t="s">
        <v>20</v>
      </c>
    </row>
    <row r="3" spans="4:6" ht="13.5" thickBot="1" x14ac:dyDescent="0.25">
      <c r="D3" s="11">
        <v>44743</v>
      </c>
      <c r="E3" s="115">
        <v>2119.04</v>
      </c>
      <c r="F3" s="115">
        <v>8544.1299999999992</v>
      </c>
    </row>
    <row r="4" spans="4:6" ht="13.5" thickBot="1" x14ac:dyDescent="0.25">
      <c r="D4" s="11">
        <v>44746</v>
      </c>
      <c r="E4" s="115">
        <v>2101.5100000000002</v>
      </c>
      <c r="F4" s="115">
        <v>8473.4599999999991</v>
      </c>
    </row>
    <row r="5" spans="4:6" ht="13.5" thickBot="1" x14ac:dyDescent="0.25">
      <c r="D5" s="11">
        <v>44747</v>
      </c>
      <c r="E5" s="115">
        <v>2094.56</v>
      </c>
      <c r="F5" s="115">
        <v>8445.42</v>
      </c>
    </row>
    <row r="6" spans="4:6" ht="13.5" thickBot="1" x14ac:dyDescent="0.25">
      <c r="D6" s="11">
        <v>44748</v>
      </c>
      <c r="E6" s="115">
        <v>2083.25</v>
      </c>
      <c r="F6" s="115">
        <v>8399.83</v>
      </c>
    </row>
    <row r="7" spans="4:6" ht="13.5" thickBot="1" x14ac:dyDescent="0.25">
      <c r="D7" s="11">
        <v>44749</v>
      </c>
      <c r="E7" s="115">
        <v>2076.63</v>
      </c>
      <c r="F7" s="115">
        <v>8373.1200000000008</v>
      </c>
    </row>
    <row r="8" spans="4:6" ht="13.5" thickBot="1" x14ac:dyDescent="0.25">
      <c r="D8" s="11">
        <v>44750</v>
      </c>
      <c r="E8" s="115">
        <v>2060.5300000000002</v>
      </c>
      <c r="F8" s="115">
        <v>8308.24</v>
      </c>
    </row>
    <row r="9" spans="4:6" ht="13.5" thickBot="1" x14ac:dyDescent="0.25">
      <c r="D9" s="11">
        <v>44753</v>
      </c>
      <c r="E9" s="115">
        <v>2057.75</v>
      </c>
      <c r="F9" s="115">
        <v>8297.01</v>
      </c>
    </row>
    <row r="10" spans="4:6" ht="13.5" thickBot="1" x14ac:dyDescent="0.25">
      <c r="D10" s="11">
        <v>44754</v>
      </c>
      <c r="E10" s="115">
        <v>2052.92</v>
      </c>
      <c r="F10" s="115">
        <v>8277.5300000000007</v>
      </c>
    </row>
    <row r="11" spans="4:6" ht="13.5" thickBot="1" x14ac:dyDescent="0.25">
      <c r="D11" s="11">
        <v>44755</v>
      </c>
      <c r="E11" s="115">
        <v>2053.13</v>
      </c>
      <c r="F11" s="115">
        <v>8279.6200000000008</v>
      </c>
    </row>
    <row r="12" spans="4:6" ht="13.5" thickBot="1" x14ac:dyDescent="0.25">
      <c r="D12" s="11">
        <v>44756</v>
      </c>
      <c r="E12" s="115">
        <v>2043.14</v>
      </c>
      <c r="F12" s="115">
        <v>8247.82</v>
      </c>
    </row>
    <row r="13" spans="4:6" ht="13.5" thickBot="1" x14ac:dyDescent="0.25">
      <c r="D13" s="11">
        <v>44757</v>
      </c>
      <c r="E13" s="115">
        <v>2042.46</v>
      </c>
      <c r="F13" s="115">
        <v>8245.06</v>
      </c>
    </row>
    <row r="14" spans="4:6" ht="13.5" thickBot="1" x14ac:dyDescent="0.25">
      <c r="D14" s="11">
        <v>44760</v>
      </c>
      <c r="E14" s="115">
        <v>2039.87</v>
      </c>
      <c r="F14" s="115">
        <v>8239.06</v>
      </c>
    </row>
    <row r="15" spans="4:6" ht="13.5" thickBot="1" x14ac:dyDescent="0.25">
      <c r="D15" s="11">
        <v>44761</v>
      </c>
      <c r="E15" s="115">
        <v>2040.19</v>
      </c>
      <c r="F15" s="115">
        <v>8240.32</v>
      </c>
    </row>
    <row r="16" spans="4:6" ht="13.5" thickBot="1" x14ac:dyDescent="0.25">
      <c r="D16" s="11">
        <v>44762</v>
      </c>
      <c r="E16" s="115">
        <v>2039.78</v>
      </c>
      <c r="F16" s="115">
        <v>8238.67</v>
      </c>
    </row>
    <row r="17" spans="4:6" ht="13.5" thickBot="1" x14ac:dyDescent="0.25">
      <c r="D17" s="11">
        <v>44763</v>
      </c>
      <c r="E17" s="115">
        <v>2044.22</v>
      </c>
      <c r="F17" s="115">
        <v>8256.61</v>
      </c>
    </row>
    <row r="18" spans="4:6" ht="13.5" thickBot="1" x14ac:dyDescent="0.25">
      <c r="D18" s="11">
        <v>44764</v>
      </c>
      <c r="E18" s="115">
        <v>2042.22</v>
      </c>
      <c r="F18" s="115">
        <v>8248.5400000000009</v>
      </c>
    </row>
    <row r="19" spans="4:6" ht="13.5" thickBot="1" x14ac:dyDescent="0.25">
      <c r="D19" s="11">
        <v>44767</v>
      </c>
      <c r="E19" s="115">
        <v>2043.87</v>
      </c>
      <c r="F19" s="115">
        <v>8255.2000000000007</v>
      </c>
    </row>
    <row r="20" spans="4:6" ht="13.5" thickBot="1" x14ac:dyDescent="0.25">
      <c r="D20" s="11">
        <v>44768</v>
      </c>
      <c r="E20" s="115">
        <v>2041.16</v>
      </c>
      <c r="F20" s="115">
        <v>8244.25</v>
      </c>
    </row>
    <row r="21" spans="4:6" ht="13.5" thickBot="1" x14ac:dyDescent="0.25">
      <c r="D21" s="11">
        <v>44769</v>
      </c>
      <c r="E21" s="115">
        <v>2036.48</v>
      </c>
      <c r="F21" s="115">
        <v>8225.35</v>
      </c>
    </row>
    <row r="22" spans="4:6" ht="13.5" thickBot="1" x14ac:dyDescent="0.25">
      <c r="D22" s="11">
        <v>44770</v>
      </c>
      <c r="E22" s="115">
        <v>2036.49</v>
      </c>
      <c r="F22" s="115">
        <v>8225.4</v>
      </c>
    </row>
    <row r="23" spans="4:6" ht="13.5" thickBot="1" x14ac:dyDescent="0.25">
      <c r="D23" s="11">
        <v>44771</v>
      </c>
      <c r="E23" s="115">
        <v>2011.03</v>
      </c>
      <c r="F23" s="115">
        <v>8122.56</v>
      </c>
    </row>
    <row r="24" spans="4:6" ht="13.5" thickBot="1" x14ac:dyDescent="0.25">
      <c r="D24" s="11">
        <v>44774</v>
      </c>
      <c r="E24" s="115">
        <v>2033.91</v>
      </c>
      <c r="F24" s="115">
        <v>8214.9500000000007</v>
      </c>
    </row>
    <row r="25" spans="4:6" ht="13.5" thickBot="1" x14ac:dyDescent="0.25">
      <c r="D25" s="11">
        <v>44775</v>
      </c>
      <c r="E25" s="115">
        <v>2038.55</v>
      </c>
      <c r="F25" s="115">
        <v>8233.7000000000007</v>
      </c>
    </row>
    <row r="26" spans="4:6" ht="13.5" thickBot="1" x14ac:dyDescent="0.25">
      <c r="D26" s="11">
        <v>44776</v>
      </c>
      <c r="E26" s="115">
        <v>2050.67</v>
      </c>
      <c r="F26" s="115">
        <v>8282.66</v>
      </c>
    </row>
    <row r="27" spans="4:6" ht="13.5" thickBot="1" x14ac:dyDescent="0.25">
      <c r="D27" s="11">
        <v>44777</v>
      </c>
      <c r="E27" s="115">
        <v>2063.7600000000002</v>
      </c>
      <c r="F27" s="115">
        <v>8336.3700000000008</v>
      </c>
    </row>
    <row r="28" spans="4:6" ht="13.5" thickBot="1" x14ac:dyDescent="0.25">
      <c r="D28" s="11">
        <v>44778</v>
      </c>
      <c r="E28" s="115">
        <v>2068.66</v>
      </c>
      <c r="F28" s="115">
        <v>8356.17</v>
      </c>
    </row>
    <row r="29" spans="4:6" ht="13.5" thickBot="1" x14ac:dyDescent="0.25">
      <c r="D29" s="11">
        <v>44781</v>
      </c>
      <c r="E29" s="115">
        <v>2065.89</v>
      </c>
      <c r="F29" s="115">
        <v>8344.9699999999993</v>
      </c>
    </row>
    <row r="30" spans="4:6" ht="13.5" thickBot="1" x14ac:dyDescent="0.25">
      <c r="D30" s="11">
        <v>44782</v>
      </c>
      <c r="E30" s="115">
        <v>2062.62</v>
      </c>
      <c r="F30" s="115">
        <v>8331.7800000000007</v>
      </c>
    </row>
    <row r="31" spans="4:6" ht="13.5" thickBot="1" x14ac:dyDescent="0.25">
      <c r="D31" s="11">
        <v>44783</v>
      </c>
      <c r="E31" s="115">
        <v>2060.9</v>
      </c>
      <c r="F31" s="115">
        <v>8326.41</v>
      </c>
    </row>
    <row r="32" spans="4:6" ht="13.5" thickBot="1" x14ac:dyDescent="0.25">
      <c r="D32" s="11">
        <v>44784</v>
      </c>
      <c r="E32" s="115">
        <v>2063.42</v>
      </c>
      <c r="F32" s="115">
        <v>8336.61</v>
      </c>
    </row>
    <row r="33" spans="4:6" ht="13.5" thickBot="1" x14ac:dyDescent="0.25">
      <c r="D33" s="11">
        <v>44785</v>
      </c>
      <c r="E33" s="115">
        <v>2067.5100000000002</v>
      </c>
      <c r="F33" s="115">
        <v>8353.15</v>
      </c>
    </row>
    <row r="34" spans="4:6" ht="13.5" thickBot="1" x14ac:dyDescent="0.25">
      <c r="D34" s="11">
        <v>44789</v>
      </c>
      <c r="E34" s="115">
        <v>2067.4499999999998</v>
      </c>
      <c r="F34" s="115">
        <v>8355.01</v>
      </c>
    </row>
    <row r="35" spans="4:6" ht="13.5" thickBot="1" x14ac:dyDescent="0.25">
      <c r="D35" s="11">
        <v>44790</v>
      </c>
      <c r="E35" s="115">
        <v>2068.11</v>
      </c>
      <c r="F35" s="115">
        <v>8357.65</v>
      </c>
    </row>
    <row r="36" spans="4:6" ht="13.5" thickBot="1" x14ac:dyDescent="0.25">
      <c r="D36" s="11">
        <v>44791</v>
      </c>
      <c r="E36" s="115">
        <v>2066.56</v>
      </c>
      <c r="F36" s="115">
        <v>8351.41</v>
      </c>
    </row>
    <row r="37" spans="4:6" ht="13.5" thickBot="1" x14ac:dyDescent="0.25">
      <c r="D37" s="11">
        <v>44792</v>
      </c>
      <c r="E37" s="115">
        <v>2078.3000000000002</v>
      </c>
      <c r="F37" s="115">
        <v>8398.83</v>
      </c>
    </row>
    <row r="38" spans="4:6" ht="13.5" thickBot="1" x14ac:dyDescent="0.25">
      <c r="D38" s="11">
        <v>44795</v>
      </c>
      <c r="E38" s="115">
        <v>2078.41</v>
      </c>
      <c r="F38" s="115">
        <v>8399.27</v>
      </c>
    </row>
    <row r="39" spans="4:6" ht="13.5" thickBot="1" x14ac:dyDescent="0.25">
      <c r="D39" s="11">
        <v>44796</v>
      </c>
      <c r="E39" s="115">
        <v>2074.5300000000002</v>
      </c>
      <c r="F39" s="115">
        <v>8383.59</v>
      </c>
    </row>
    <row r="40" spans="4:6" ht="13.5" thickBot="1" x14ac:dyDescent="0.25">
      <c r="D40" s="11">
        <v>44797</v>
      </c>
      <c r="E40" s="115">
        <v>2086.9699999999998</v>
      </c>
      <c r="F40" s="115">
        <v>8433.86</v>
      </c>
    </row>
    <row r="41" spans="4:6" ht="13.5" thickBot="1" x14ac:dyDescent="0.25">
      <c r="D41" s="11">
        <v>44798</v>
      </c>
      <c r="E41" s="115">
        <v>2086.98</v>
      </c>
      <c r="F41" s="115">
        <v>8433.9</v>
      </c>
    </row>
    <row r="42" spans="4:6" ht="13.5" thickBot="1" x14ac:dyDescent="0.25">
      <c r="D42" s="11">
        <v>44799</v>
      </c>
      <c r="E42" s="115">
        <v>2094.9899999999998</v>
      </c>
      <c r="F42" s="115">
        <v>8467.6299999999992</v>
      </c>
    </row>
    <row r="43" spans="4:6" ht="13.5" thickBot="1" x14ac:dyDescent="0.25">
      <c r="D43" s="11">
        <v>44802</v>
      </c>
      <c r="E43" s="115">
        <v>2093.29</v>
      </c>
      <c r="F43" s="115">
        <v>8464.36</v>
      </c>
    </row>
    <row r="44" spans="4:6" ht="13.5" thickBot="1" x14ac:dyDescent="0.25">
      <c r="D44" s="11">
        <v>44803</v>
      </c>
      <c r="E44" s="115">
        <v>2095.66</v>
      </c>
      <c r="F44" s="115">
        <v>8473.94</v>
      </c>
    </row>
    <row r="45" spans="4:6" ht="13.5" thickBot="1" x14ac:dyDescent="0.25">
      <c r="D45" s="11">
        <v>44804</v>
      </c>
      <c r="E45" s="115">
        <v>2092.2600000000002</v>
      </c>
      <c r="F45" s="115">
        <v>8460.19</v>
      </c>
    </row>
    <row r="46" spans="4:6" ht="13.5" thickBot="1" x14ac:dyDescent="0.25">
      <c r="D46" s="11">
        <v>44806</v>
      </c>
      <c r="E46" s="115">
        <v>2094.0500000000002</v>
      </c>
      <c r="F46" s="115">
        <v>8467.44</v>
      </c>
    </row>
    <row r="47" spans="4:6" ht="13.5" thickBot="1" x14ac:dyDescent="0.25">
      <c r="D47" s="11">
        <v>44809</v>
      </c>
      <c r="E47" s="115">
        <v>2092.56</v>
      </c>
      <c r="F47" s="115">
        <v>8461.3799999999992</v>
      </c>
    </row>
    <row r="48" spans="4:6" ht="13.5" thickBot="1" x14ac:dyDescent="0.25">
      <c r="D48" s="11">
        <v>44810</v>
      </c>
      <c r="E48" s="115">
        <v>2092.81</v>
      </c>
      <c r="F48" s="115">
        <v>8462.43</v>
      </c>
    </row>
    <row r="49" spans="4:6" ht="13.5" thickBot="1" x14ac:dyDescent="0.25">
      <c r="D49" s="11">
        <v>44811</v>
      </c>
      <c r="E49" s="115">
        <v>2093.66</v>
      </c>
      <c r="F49" s="115">
        <v>8465.84</v>
      </c>
    </row>
    <row r="50" spans="4:6" ht="13.5" thickBot="1" x14ac:dyDescent="0.25">
      <c r="D50" s="11">
        <v>44812</v>
      </c>
      <c r="E50" s="115">
        <v>2108.5300000000002</v>
      </c>
      <c r="F50" s="115">
        <v>8525.98</v>
      </c>
    </row>
    <row r="51" spans="4:6" ht="13.5" thickBot="1" x14ac:dyDescent="0.25">
      <c r="D51" s="11">
        <v>44813</v>
      </c>
      <c r="E51" s="115">
        <v>2105.6999999999998</v>
      </c>
      <c r="F51" s="115">
        <v>8514.5499999999993</v>
      </c>
    </row>
    <row r="52" spans="4:6" ht="13.5" thickBot="1" x14ac:dyDescent="0.25">
      <c r="D52" s="11">
        <v>44816</v>
      </c>
      <c r="E52" s="115">
        <v>2105.7399999999998</v>
      </c>
      <c r="F52" s="115">
        <v>8514.69</v>
      </c>
    </row>
    <row r="53" spans="4:6" ht="13.5" thickBot="1" x14ac:dyDescent="0.25">
      <c r="D53" s="11">
        <v>44817</v>
      </c>
      <c r="E53" s="115">
        <v>2104.73</v>
      </c>
      <c r="F53" s="115">
        <v>8510.6</v>
      </c>
    </row>
    <row r="54" spans="4:6" ht="13.5" thickBot="1" x14ac:dyDescent="0.25">
      <c r="D54" s="11">
        <v>44818</v>
      </c>
      <c r="E54" s="115">
        <v>2102.91</v>
      </c>
      <c r="F54" s="115">
        <v>8503.25</v>
      </c>
    </row>
    <row r="55" spans="4:6" ht="13.5" thickBot="1" x14ac:dyDescent="0.25">
      <c r="D55" s="11">
        <v>44819</v>
      </c>
      <c r="E55" s="115">
        <v>2099.14</v>
      </c>
      <c r="F55" s="115">
        <v>8488</v>
      </c>
    </row>
    <row r="56" spans="4:6" ht="13.5" thickBot="1" x14ac:dyDescent="0.25">
      <c r="D56" s="11">
        <v>44820</v>
      </c>
      <c r="E56" s="115">
        <v>2099.69</v>
      </c>
      <c r="F56" s="115">
        <v>8490.24</v>
      </c>
    </row>
    <row r="57" spans="4:6" ht="13.5" thickBot="1" x14ac:dyDescent="0.25">
      <c r="D57" s="11">
        <v>44823</v>
      </c>
      <c r="E57" s="115">
        <v>2105.59</v>
      </c>
      <c r="F57" s="115">
        <v>8514.1</v>
      </c>
    </row>
    <row r="58" spans="4:6" ht="13.5" thickBot="1" x14ac:dyDescent="0.25">
      <c r="D58" s="11">
        <v>44824</v>
      </c>
      <c r="E58" s="115">
        <v>2103.9699999999998</v>
      </c>
      <c r="F58" s="115">
        <v>8507.5400000000009</v>
      </c>
    </row>
    <row r="59" spans="4:6" ht="13.5" thickBot="1" x14ac:dyDescent="0.25">
      <c r="D59" s="11">
        <v>44825</v>
      </c>
      <c r="E59" s="115">
        <v>2104.9299999999998</v>
      </c>
      <c r="F59" s="115">
        <v>8511.42</v>
      </c>
    </row>
    <row r="60" spans="4:6" ht="13.5" thickBot="1" x14ac:dyDescent="0.25">
      <c r="D60" s="11">
        <v>44826</v>
      </c>
      <c r="E60" s="115">
        <v>2093.96</v>
      </c>
      <c r="F60" s="115">
        <v>8468.65</v>
      </c>
    </row>
    <row r="61" spans="4:6" ht="13.5" thickBot="1" x14ac:dyDescent="0.25">
      <c r="D61" s="11">
        <v>44827</v>
      </c>
      <c r="E61" s="115">
        <v>2087.75</v>
      </c>
      <c r="F61" s="115">
        <v>8443.5400000000009</v>
      </c>
    </row>
    <row r="62" spans="4:6" ht="13.5" thickBot="1" x14ac:dyDescent="0.25">
      <c r="D62" s="11">
        <v>44830</v>
      </c>
      <c r="E62" s="115">
        <v>2080.7800000000002</v>
      </c>
      <c r="F62" s="115">
        <v>8415.3700000000008</v>
      </c>
    </row>
    <row r="63" spans="4:6" ht="13.5" thickBot="1" x14ac:dyDescent="0.25">
      <c r="D63" s="11">
        <v>44831</v>
      </c>
      <c r="E63" s="115">
        <v>2082.09</v>
      </c>
      <c r="F63" s="115">
        <v>8420.66</v>
      </c>
    </row>
    <row r="64" spans="4:6" ht="13.5" thickBot="1" x14ac:dyDescent="0.25">
      <c r="D64" s="11">
        <v>44832</v>
      </c>
      <c r="E64" s="115">
        <v>2108.14</v>
      </c>
      <c r="F64" s="115">
        <v>8526.02</v>
      </c>
    </row>
    <row r="65" spans="4:6" ht="13.5" thickBot="1" x14ac:dyDescent="0.25">
      <c r="D65" s="267">
        <v>44833</v>
      </c>
      <c r="E65" s="268">
        <v>2123.06</v>
      </c>
      <c r="F65" s="268">
        <v>8586.35</v>
      </c>
    </row>
    <row r="66" spans="4:6" ht="13.5" thickBot="1" x14ac:dyDescent="0.25">
      <c r="D66" s="11">
        <v>44834</v>
      </c>
      <c r="E66" s="115">
        <v>2115.5100000000002</v>
      </c>
      <c r="F66" s="115">
        <v>8555.82</v>
      </c>
    </row>
    <row r="67" spans="4:6" ht="13.5" thickBot="1" x14ac:dyDescent="0.25">
      <c r="D67" s="11">
        <v>44837</v>
      </c>
      <c r="E67" s="115">
        <v>2114.16</v>
      </c>
      <c r="F67" s="115">
        <v>8550.35</v>
      </c>
    </row>
    <row r="68" spans="4:6" ht="13.5" thickBot="1" x14ac:dyDescent="0.25">
      <c r="D68" s="11">
        <v>44838</v>
      </c>
      <c r="E68" s="115">
        <v>2115.23</v>
      </c>
      <c r="F68" s="115">
        <v>8554.67</v>
      </c>
    </row>
    <row r="69" spans="4:6" ht="13.5" thickBot="1" x14ac:dyDescent="0.25">
      <c r="D69" s="11">
        <v>44839</v>
      </c>
      <c r="E69" s="115">
        <v>2117.92</v>
      </c>
      <c r="F69" s="115">
        <v>8565.58</v>
      </c>
    </row>
    <row r="70" spans="4:6" ht="13.5" thickBot="1" x14ac:dyDescent="0.25">
      <c r="D70" s="11">
        <v>44840</v>
      </c>
      <c r="E70" s="115">
        <v>2116.27</v>
      </c>
      <c r="F70" s="115">
        <v>8558.9</v>
      </c>
    </row>
    <row r="71" spans="4:6" ht="13.5" thickBot="1" x14ac:dyDescent="0.25">
      <c r="D71" s="11">
        <v>44841</v>
      </c>
      <c r="E71" s="115">
        <v>2111.15</v>
      </c>
      <c r="F71" s="115">
        <v>8538.18</v>
      </c>
    </row>
    <row r="72" spans="4:6" ht="13.5" thickBot="1" x14ac:dyDescent="0.25">
      <c r="D72" s="11">
        <v>44844</v>
      </c>
      <c r="E72" s="115">
        <v>2105.25</v>
      </c>
      <c r="F72" s="115">
        <v>8518.11</v>
      </c>
    </row>
    <row r="73" spans="4:6" ht="13.5" thickBot="1" x14ac:dyDescent="0.25">
      <c r="D73" s="11">
        <v>44845</v>
      </c>
      <c r="E73" s="115">
        <v>2098.89</v>
      </c>
      <c r="F73" s="115">
        <v>8492.41</v>
      </c>
    </row>
    <row r="74" spans="4:6" ht="13.5" thickBot="1" x14ac:dyDescent="0.25">
      <c r="D74" s="11">
        <v>44846</v>
      </c>
      <c r="E74" s="115">
        <v>2094.6</v>
      </c>
      <c r="F74" s="115">
        <v>8475.02</v>
      </c>
    </row>
    <row r="75" spans="4:6" ht="13.5" thickBot="1" x14ac:dyDescent="0.25">
      <c r="D75" s="11">
        <v>44847</v>
      </c>
      <c r="E75" s="115">
        <v>2089.92</v>
      </c>
      <c r="F75" s="115">
        <v>8456.1200000000008</v>
      </c>
    </row>
    <row r="76" spans="4:6" ht="13.5" thickBot="1" x14ac:dyDescent="0.25">
      <c r="D76" s="11">
        <v>44848</v>
      </c>
      <c r="E76" s="115">
        <v>2084.7800000000002</v>
      </c>
      <c r="F76" s="115">
        <v>8435.2900000000009</v>
      </c>
    </row>
    <row r="77" spans="4:6" ht="13.5" thickBot="1" x14ac:dyDescent="0.25">
      <c r="D77" s="11">
        <v>44851</v>
      </c>
      <c r="E77" s="115">
        <v>2079.35</v>
      </c>
      <c r="F77" s="115">
        <v>8413.33</v>
      </c>
    </row>
    <row r="78" spans="4:6" ht="13.5" thickBot="1" x14ac:dyDescent="0.25">
      <c r="D78" s="11">
        <v>44852</v>
      </c>
      <c r="E78" s="115">
        <v>2073.63</v>
      </c>
      <c r="F78" s="115">
        <v>8390.2000000000007</v>
      </c>
    </row>
    <row r="79" spans="4:6" ht="13.5" thickBot="1" x14ac:dyDescent="0.25">
      <c r="D79" s="11">
        <v>44853</v>
      </c>
      <c r="E79" s="115">
        <v>2072.39</v>
      </c>
      <c r="F79" s="115">
        <v>8385.19</v>
      </c>
    </row>
    <row r="80" spans="4:6" ht="13.5" thickBot="1" x14ac:dyDescent="0.25">
      <c r="D80" s="11">
        <v>44854</v>
      </c>
      <c r="E80" s="115">
        <v>2079.5100000000002</v>
      </c>
      <c r="F80" s="115">
        <v>8413.9699999999993</v>
      </c>
    </row>
    <row r="81" spans="4:6" ht="13.5" thickBot="1" x14ac:dyDescent="0.25">
      <c r="D81" s="11">
        <v>44855</v>
      </c>
      <c r="E81" s="115">
        <v>2073.13</v>
      </c>
      <c r="F81" s="115">
        <v>8388.17</v>
      </c>
    </row>
    <row r="82" spans="4:6" ht="13.5" thickBot="1" x14ac:dyDescent="0.25">
      <c r="D82" s="11">
        <v>44859</v>
      </c>
      <c r="E82" s="115">
        <v>2072.96</v>
      </c>
      <c r="F82" s="115">
        <v>8387.48</v>
      </c>
    </row>
    <row r="83" spans="4:6" ht="13.5" thickBot="1" x14ac:dyDescent="0.25">
      <c r="D83" s="11">
        <v>44860</v>
      </c>
      <c r="E83" s="115">
        <v>2071.61</v>
      </c>
      <c r="F83" s="115">
        <v>8382.01</v>
      </c>
    </row>
    <row r="84" spans="4:6" ht="13.5" thickBot="1" x14ac:dyDescent="0.25">
      <c r="D84" s="11">
        <v>44861</v>
      </c>
      <c r="E84" s="115">
        <v>2057.8200000000002</v>
      </c>
      <c r="F84" s="115">
        <v>8326.23</v>
      </c>
    </row>
    <row r="85" spans="4:6" ht="13.5" thickBot="1" x14ac:dyDescent="0.25">
      <c r="D85" s="11">
        <v>44862</v>
      </c>
      <c r="E85" s="115">
        <v>2054.7399999999998</v>
      </c>
      <c r="F85" s="115">
        <v>8313.77</v>
      </c>
    </row>
    <row r="86" spans="4:6" ht="13.5" thickBot="1" x14ac:dyDescent="0.25">
      <c r="D86" s="11">
        <v>44865</v>
      </c>
      <c r="E86" s="115">
        <v>2056.0700000000002</v>
      </c>
      <c r="F86" s="115">
        <v>8319.14</v>
      </c>
    </row>
    <row r="87" spans="4:6" ht="13.5" thickBot="1" x14ac:dyDescent="0.25">
      <c r="D87" s="11">
        <v>44866</v>
      </c>
      <c r="E87" s="115">
        <v>2062.1215000000002</v>
      </c>
      <c r="F87" s="115">
        <v>8343.6240402818003</v>
      </c>
    </row>
    <row r="88" spans="4:6" ht="13.5" thickBot="1" x14ac:dyDescent="0.25">
      <c r="D88" s="11">
        <v>44868</v>
      </c>
      <c r="E88" s="115">
        <v>2050.6532000000002</v>
      </c>
      <c r="F88" s="115">
        <v>8297.2217387776636</v>
      </c>
    </row>
    <row r="89" spans="4:6" ht="13.5" thickBot="1" x14ac:dyDescent="0.25">
      <c r="D89" s="11">
        <v>44869</v>
      </c>
      <c r="E89" s="115">
        <v>2038.3732</v>
      </c>
      <c r="F89" s="115">
        <v>8247.5351886812405</v>
      </c>
    </row>
    <row r="90" spans="4:6" ht="13.5" thickBot="1" x14ac:dyDescent="0.25">
      <c r="D90" s="11">
        <v>44872</v>
      </c>
      <c r="E90" s="115">
        <v>2042.4074000000001</v>
      </c>
      <c r="F90" s="115">
        <v>8263.8581105378362</v>
      </c>
    </row>
    <row r="91" spans="4:6" ht="13.5" thickBot="1" x14ac:dyDescent="0.25">
      <c r="D91" s="11">
        <v>44873</v>
      </c>
      <c r="E91" s="115">
        <v>2036.479</v>
      </c>
      <c r="F91" s="115">
        <v>8239.870997867507</v>
      </c>
    </row>
    <row r="92" spans="4:6" ht="13.5" thickBot="1" x14ac:dyDescent="0.25">
      <c r="D92" s="11">
        <v>44874</v>
      </c>
      <c r="E92" s="115">
        <v>2032.8168000000001</v>
      </c>
      <c r="F92" s="115">
        <v>8225.0532386034101</v>
      </c>
    </row>
    <row r="93" spans="4:6" ht="13.5" thickBot="1" x14ac:dyDescent="0.25">
      <c r="D93" s="11">
        <v>44875</v>
      </c>
      <c r="E93" s="115">
        <v>2039.1866</v>
      </c>
      <c r="F93" s="115">
        <v>8250.8263157047277</v>
      </c>
    </row>
    <row r="94" spans="4:6" ht="13.5" thickBot="1" x14ac:dyDescent="0.25">
      <c r="D94" s="11">
        <v>44876</v>
      </c>
      <c r="E94" s="115">
        <v>2041.6847</v>
      </c>
      <c r="F94" s="115">
        <v>8260.9339680496687</v>
      </c>
    </row>
    <row r="95" spans="4:6" ht="13.5" thickBot="1" x14ac:dyDescent="0.25">
      <c r="D95" s="11">
        <v>44879</v>
      </c>
      <c r="E95" s="115">
        <v>2053.4351000000001</v>
      </c>
      <c r="F95" s="115">
        <v>8308.477684519783</v>
      </c>
    </row>
    <row r="96" spans="4:6" ht="13.5" thickBot="1" x14ac:dyDescent="0.25">
      <c r="D96" s="11">
        <v>44880</v>
      </c>
      <c r="E96" s="115">
        <v>2052.5659999999998</v>
      </c>
      <c r="F96" s="115">
        <v>8304.9611877210191</v>
      </c>
    </row>
    <row r="97" spans="4:6" ht="13.5" thickBot="1" x14ac:dyDescent="0.25">
      <c r="D97" s="11">
        <v>44881</v>
      </c>
      <c r="E97" s="115">
        <v>2063.3173000000002</v>
      </c>
      <c r="F97" s="115">
        <v>8348.4624097121996</v>
      </c>
    </row>
    <row r="98" spans="4:6" ht="13.5" thickBot="1" x14ac:dyDescent="0.25">
      <c r="D98" s="11">
        <v>44882</v>
      </c>
      <c r="E98" s="115">
        <v>2073.8208</v>
      </c>
      <c r="F98" s="115">
        <v>8390.9609992022451</v>
      </c>
    </row>
    <row r="99" spans="4:6" ht="13.5" thickBot="1" x14ac:dyDescent="0.25">
      <c r="D99" s="11">
        <v>44883</v>
      </c>
      <c r="E99" s="115">
        <v>2078.5288</v>
      </c>
      <c r="F99" s="115">
        <v>8410.0102074965416</v>
      </c>
    </row>
    <row r="100" spans="4:6" ht="13.5" thickBot="1" x14ac:dyDescent="0.25">
      <c r="D100" s="11">
        <v>44886</v>
      </c>
      <c r="E100" s="115">
        <v>2068.8841000000002</v>
      </c>
      <c r="F100" s="115">
        <v>8372.9914706894215</v>
      </c>
    </row>
    <row r="101" spans="4:6" ht="13.5" thickBot="1" x14ac:dyDescent="0.25">
      <c r="D101" s="11">
        <v>44887</v>
      </c>
      <c r="E101" s="115">
        <v>2052.0248000000001</v>
      </c>
      <c r="F101" s="115">
        <v>8367.7943036753095</v>
      </c>
    </row>
    <row r="102" spans="4:6" ht="13.5" thickBot="1" x14ac:dyDescent="0.25">
      <c r="D102" s="11">
        <v>44888</v>
      </c>
      <c r="E102" s="115">
        <v>2042.3176000000001</v>
      </c>
      <c r="F102" s="115">
        <v>8339.6375823802809</v>
      </c>
    </row>
    <row r="103" spans="4:6" ht="13.5" thickBot="1" x14ac:dyDescent="0.25">
      <c r="D103" s="11">
        <v>44889</v>
      </c>
      <c r="E103" s="115">
        <v>2040.8249000000001</v>
      </c>
      <c r="F103" s="115">
        <v>8337.0787126718769</v>
      </c>
    </row>
    <row r="104" spans="4:6" ht="13.5" thickBot="1" x14ac:dyDescent="0.25">
      <c r="D104" s="11">
        <v>44890</v>
      </c>
      <c r="E104" s="115">
        <v>2038.8810000000001</v>
      </c>
      <c r="F104" s="115">
        <v>8334.9117369406922</v>
      </c>
    </row>
    <row r="105" spans="4:6" ht="13.5" thickBot="1" x14ac:dyDescent="0.25">
      <c r="D105" s="11">
        <v>44893</v>
      </c>
      <c r="E105" s="115">
        <v>2042.1647</v>
      </c>
      <c r="F105" s="115">
        <v>8348.3354481188289</v>
      </c>
    </row>
    <row r="106" spans="4:6" ht="13.5" thickBot="1" x14ac:dyDescent="0.25">
      <c r="D106" s="11">
        <v>44894</v>
      </c>
      <c r="E106" s="115">
        <v>2044.5246999999999</v>
      </c>
      <c r="F106" s="115">
        <v>8361.7914402502429</v>
      </c>
    </row>
    <row r="107" spans="4:6" ht="13.5" thickBot="1" x14ac:dyDescent="0.25">
      <c r="D107" s="11">
        <v>44895</v>
      </c>
      <c r="E107" s="115">
        <v>2053.3213999999998</v>
      </c>
      <c r="F107" s="115">
        <v>8397.7685897375777</v>
      </c>
    </row>
    <row r="108" spans="4:6" ht="13.5" thickBot="1" x14ac:dyDescent="0.25">
      <c r="D108" s="11">
        <v>44896</v>
      </c>
      <c r="E108" s="115">
        <v>2045.47</v>
      </c>
      <c r="F108" s="115">
        <v>8373.08</v>
      </c>
    </row>
    <row r="109" spans="4:6" ht="13.5" thickBot="1" x14ac:dyDescent="0.25">
      <c r="D109" s="11">
        <v>44897</v>
      </c>
      <c r="E109" s="115">
        <v>2040.43</v>
      </c>
      <c r="F109" s="115">
        <v>8352.48</v>
      </c>
    </row>
    <row r="110" spans="4:6" ht="13.5" thickBot="1" x14ac:dyDescent="0.25">
      <c r="D110" s="11">
        <v>44900</v>
      </c>
      <c r="E110" s="115">
        <v>2042.73</v>
      </c>
      <c r="F110" s="115">
        <v>8361.8700000000008</v>
      </c>
    </row>
    <row r="111" spans="4:6" ht="13.5" thickBot="1" x14ac:dyDescent="0.25">
      <c r="D111" s="11">
        <v>44901</v>
      </c>
      <c r="E111" s="115">
        <v>2044.4</v>
      </c>
      <c r="F111" s="115">
        <v>8368.7000000000007</v>
      </c>
    </row>
    <row r="112" spans="4:6" ht="13.5" thickBot="1" x14ac:dyDescent="0.25">
      <c r="D112" s="11">
        <v>44902</v>
      </c>
      <c r="E112" s="115">
        <v>2046.59</v>
      </c>
      <c r="F112" s="115">
        <v>8383.7900000000009</v>
      </c>
    </row>
    <row r="113" spans="4:6" ht="13.5" thickBot="1" x14ac:dyDescent="0.25">
      <c r="D113" s="11">
        <v>44903</v>
      </c>
      <c r="E113" s="115">
        <v>2047.09</v>
      </c>
      <c r="F113" s="115">
        <v>8385.85</v>
      </c>
    </row>
    <row r="114" spans="4:6" ht="13.5" thickBot="1" x14ac:dyDescent="0.25">
      <c r="D114" s="11">
        <v>44904</v>
      </c>
      <c r="E114" s="115">
        <v>2055.86</v>
      </c>
      <c r="F114" s="115">
        <v>8421.7999999999993</v>
      </c>
    </row>
    <row r="115" spans="4:6" ht="13.5" thickBot="1" x14ac:dyDescent="0.25">
      <c r="D115" s="11">
        <v>44907</v>
      </c>
      <c r="E115" s="115">
        <v>2050.7399999999998</v>
      </c>
      <c r="F115" s="115">
        <v>8400.81</v>
      </c>
    </row>
    <row r="116" spans="4:6" ht="13.5" thickBot="1" x14ac:dyDescent="0.25">
      <c r="D116" s="11">
        <v>44908</v>
      </c>
      <c r="E116" s="115">
        <v>2054.71</v>
      </c>
      <c r="F116" s="115">
        <v>8417.06</v>
      </c>
    </row>
    <row r="117" spans="4:6" ht="13.5" thickBot="1" x14ac:dyDescent="0.25">
      <c r="D117" s="11">
        <v>44909</v>
      </c>
      <c r="E117" s="115">
        <v>2050.12</v>
      </c>
      <c r="F117" s="115">
        <v>8398.2800000000007</v>
      </c>
    </row>
    <row r="118" spans="4:6" ht="13.5" thickBot="1" x14ac:dyDescent="0.25">
      <c r="D118" s="11">
        <v>44910</v>
      </c>
      <c r="E118" s="115">
        <v>2048.12</v>
      </c>
      <c r="F118" s="115">
        <v>8390.1</v>
      </c>
    </row>
    <row r="119" spans="4:6" ht="13.5" thickBot="1" x14ac:dyDescent="0.25">
      <c r="D119" s="11">
        <v>44911</v>
      </c>
      <c r="E119" s="115">
        <v>2046.21</v>
      </c>
      <c r="F119" s="115">
        <v>8382.26</v>
      </c>
    </row>
    <row r="120" spans="4:6" ht="13.5" thickBot="1" x14ac:dyDescent="0.25">
      <c r="D120" s="11">
        <v>44914</v>
      </c>
      <c r="E120" s="115">
        <v>2042.53</v>
      </c>
      <c r="F120" s="115">
        <v>8367.19</v>
      </c>
    </row>
    <row r="121" spans="4:6" ht="13.5" thickBot="1" x14ac:dyDescent="0.25">
      <c r="D121" s="11">
        <v>44915</v>
      </c>
      <c r="E121" s="115">
        <v>2040.55</v>
      </c>
      <c r="F121" s="115">
        <v>8362.6299999999992</v>
      </c>
    </row>
    <row r="122" spans="4:6" ht="13.5" thickBot="1" x14ac:dyDescent="0.25">
      <c r="D122" s="11">
        <v>44916</v>
      </c>
      <c r="E122" s="115">
        <v>2042.77</v>
      </c>
      <c r="F122" s="115">
        <v>8371.84</v>
      </c>
    </row>
    <row r="123" spans="4:6" ht="13.5" thickBot="1" x14ac:dyDescent="0.25">
      <c r="D123" s="11">
        <v>44917</v>
      </c>
      <c r="E123" s="115">
        <v>2045.87</v>
      </c>
      <c r="F123" s="115">
        <v>8384.5400000000009</v>
      </c>
    </row>
    <row r="124" spans="4:6" ht="13.5" thickBot="1" x14ac:dyDescent="0.25">
      <c r="D124" s="11">
        <v>44918</v>
      </c>
      <c r="E124" s="115">
        <v>2043.83</v>
      </c>
      <c r="F124" s="115">
        <v>8380.27</v>
      </c>
    </row>
    <row r="125" spans="4:6" ht="13.5" thickBot="1" x14ac:dyDescent="0.25">
      <c r="D125" s="11">
        <v>44921</v>
      </c>
      <c r="E125" s="115">
        <v>2047.67</v>
      </c>
      <c r="F125" s="115">
        <v>8395.99</v>
      </c>
    </row>
    <row r="126" spans="4:6" ht="13.5" thickBot="1" x14ac:dyDescent="0.25">
      <c r="D126" s="11">
        <v>44922</v>
      </c>
      <c r="E126" s="115">
        <v>2051.6799999999998</v>
      </c>
      <c r="F126" s="115">
        <v>8412.44</v>
      </c>
    </row>
    <row r="127" spans="4:6" ht="13.5" thickBot="1" x14ac:dyDescent="0.25">
      <c r="D127" s="11">
        <v>44923</v>
      </c>
      <c r="E127" s="115">
        <v>2054.0500000000002</v>
      </c>
      <c r="F127" s="115">
        <v>8422.69</v>
      </c>
    </row>
    <row r="128" spans="4:6" ht="13.5" thickBot="1" x14ac:dyDescent="0.25">
      <c r="D128" s="11">
        <v>44924</v>
      </c>
      <c r="E128" s="115">
        <v>2055.48</v>
      </c>
      <c r="F128" s="115">
        <v>8428.5499999999993</v>
      </c>
    </row>
    <row r="129" spans="4:6" ht="13.5" thickBot="1" x14ac:dyDescent="0.25">
      <c r="D129" s="11">
        <v>44925</v>
      </c>
      <c r="E129" s="115">
        <v>2055.25</v>
      </c>
      <c r="F129" s="115">
        <v>8427.6299999999992</v>
      </c>
    </row>
    <row r="130" spans="4:6" ht="13.5" thickBot="1" x14ac:dyDescent="0.25">
      <c r="D130" s="11">
        <v>44930</v>
      </c>
      <c r="E130" s="115">
        <v>2051.96</v>
      </c>
      <c r="F130" s="115">
        <v>8414.11</v>
      </c>
    </row>
    <row r="131" spans="4:6" ht="13.5" thickBot="1" x14ac:dyDescent="0.25">
      <c r="D131" s="11">
        <v>44931</v>
      </c>
      <c r="E131" s="115">
        <v>2052.19</v>
      </c>
      <c r="F131" s="115">
        <v>8416.61</v>
      </c>
    </row>
    <row r="132" spans="4:6" ht="13.5" thickBot="1" x14ac:dyDescent="0.25">
      <c r="D132" s="11">
        <v>44932</v>
      </c>
      <c r="E132" s="115">
        <v>2052.5500000000002</v>
      </c>
      <c r="F132" s="115">
        <v>8418.11</v>
      </c>
    </row>
    <row r="133" spans="4:6" ht="13.5" thickBot="1" x14ac:dyDescent="0.25">
      <c r="D133" s="11">
        <v>44935</v>
      </c>
      <c r="E133" s="115">
        <v>2047.48</v>
      </c>
      <c r="F133" s="115">
        <v>8397.2900000000009</v>
      </c>
    </row>
    <row r="134" spans="4:6" ht="13.5" thickBot="1" x14ac:dyDescent="0.25">
      <c r="D134" s="11">
        <v>44936</v>
      </c>
      <c r="E134" s="115">
        <v>2051.69</v>
      </c>
      <c r="F134" s="115">
        <v>8414.57</v>
      </c>
    </row>
    <row r="135" spans="4:6" ht="13.5" thickBot="1" x14ac:dyDescent="0.25">
      <c r="D135" s="11">
        <v>44937</v>
      </c>
      <c r="E135" s="115">
        <v>2047.31</v>
      </c>
      <c r="F135" s="115">
        <v>8402.6200000000008</v>
      </c>
    </row>
    <row r="136" spans="4:6" ht="13.5" thickBot="1" x14ac:dyDescent="0.25">
      <c r="D136" s="11">
        <v>44938</v>
      </c>
      <c r="E136" s="115">
        <v>2045.25</v>
      </c>
      <c r="F136" s="115">
        <v>8394.18</v>
      </c>
    </row>
    <row r="137" spans="4:6" ht="13.5" thickBot="1" x14ac:dyDescent="0.25">
      <c r="D137" s="11">
        <v>44939</v>
      </c>
      <c r="E137" s="115">
        <v>2040.98</v>
      </c>
      <c r="F137" s="115">
        <v>8376.6299999999992</v>
      </c>
    </row>
    <row r="138" spans="4:6" ht="13.5" thickBot="1" x14ac:dyDescent="0.25">
      <c r="D138" s="11">
        <v>44942</v>
      </c>
      <c r="E138" s="115">
        <v>2031.88</v>
      </c>
      <c r="F138" s="115">
        <v>8339.31</v>
      </c>
    </row>
    <row r="139" spans="4:6" ht="13.5" thickBot="1" x14ac:dyDescent="0.25">
      <c r="D139" s="11">
        <v>44943</v>
      </c>
      <c r="E139" s="115">
        <v>2027.21</v>
      </c>
      <c r="F139" s="115">
        <v>8320.15</v>
      </c>
    </row>
    <row r="140" spans="4:6" ht="13.5" thickBot="1" x14ac:dyDescent="0.25">
      <c r="D140" s="11">
        <v>44944</v>
      </c>
      <c r="E140" s="115">
        <v>2023.57</v>
      </c>
      <c r="F140" s="115">
        <v>8305.18</v>
      </c>
    </row>
    <row r="141" spans="4:6" ht="13.5" thickBot="1" x14ac:dyDescent="0.25">
      <c r="D141" s="11">
        <v>44945</v>
      </c>
      <c r="E141" s="115">
        <v>2008.29</v>
      </c>
      <c r="F141" s="115">
        <v>8242.4599999999991</v>
      </c>
    </row>
    <row r="142" spans="4:6" ht="13.5" thickBot="1" x14ac:dyDescent="0.25">
      <c r="D142" s="11">
        <v>44946</v>
      </c>
      <c r="E142" s="115">
        <v>2007.62</v>
      </c>
      <c r="F142" s="115">
        <v>8239.74</v>
      </c>
    </row>
    <row r="143" spans="4:6" ht="13.5" thickBot="1" x14ac:dyDescent="0.25">
      <c r="D143" s="11">
        <v>44949</v>
      </c>
      <c r="E143" s="115">
        <v>2005.17</v>
      </c>
      <c r="F143" s="115">
        <v>8229.68</v>
      </c>
    </row>
    <row r="144" spans="4:6" ht="13.5" thickBot="1" x14ac:dyDescent="0.25">
      <c r="D144" s="11">
        <v>44950</v>
      </c>
      <c r="E144" s="115">
        <v>1995.75</v>
      </c>
      <c r="F144" s="115">
        <v>8191</v>
      </c>
    </row>
    <row r="145" spans="4:6" ht="13.5" thickBot="1" x14ac:dyDescent="0.25">
      <c r="D145" s="11">
        <v>44951</v>
      </c>
      <c r="E145" s="115">
        <v>1994.45</v>
      </c>
      <c r="F145" s="115">
        <v>8185.66</v>
      </c>
    </row>
    <row r="146" spans="4:6" ht="13.5" thickBot="1" x14ac:dyDescent="0.25">
      <c r="D146" s="11">
        <v>44952</v>
      </c>
      <c r="E146" s="115">
        <v>1994.98</v>
      </c>
      <c r="F146" s="115">
        <v>8187.85</v>
      </c>
    </row>
    <row r="147" spans="4:6" ht="13.5" thickBot="1" x14ac:dyDescent="0.25">
      <c r="D147" s="11">
        <v>44956</v>
      </c>
      <c r="E147" s="115">
        <v>1999.65</v>
      </c>
      <c r="F147" s="115">
        <v>8207.01</v>
      </c>
    </row>
    <row r="148" spans="4:6" ht="13.5" thickBot="1" x14ac:dyDescent="0.25">
      <c r="D148" s="11">
        <v>44957</v>
      </c>
      <c r="E148" s="115">
        <v>2002.36</v>
      </c>
      <c r="F148" s="115">
        <v>8218.14</v>
      </c>
    </row>
    <row r="149" spans="4:6" ht="13.5" thickBot="1" x14ac:dyDescent="0.25">
      <c r="D149" s="11">
        <v>44959</v>
      </c>
      <c r="E149" s="115">
        <v>1993.06</v>
      </c>
      <c r="F149" s="115">
        <v>8179.98</v>
      </c>
    </row>
    <row r="150" spans="4:6" ht="13.5" thickBot="1" x14ac:dyDescent="0.25">
      <c r="D150" s="11">
        <v>44960</v>
      </c>
      <c r="E150" s="115">
        <v>1985.34</v>
      </c>
      <c r="F150" s="115">
        <v>8148.28</v>
      </c>
    </row>
    <row r="151" spans="4:6" ht="13.5" thickBot="1" x14ac:dyDescent="0.25">
      <c r="D151" s="11">
        <v>44963</v>
      </c>
      <c r="E151" s="115">
        <v>1975.76</v>
      </c>
      <c r="F151" s="115">
        <v>8108.95</v>
      </c>
    </row>
    <row r="152" spans="4:6" ht="13.5" thickBot="1" x14ac:dyDescent="0.25">
      <c r="D152" s="11">
        <v>44964</v>
      </c>
      <c r="E152" s="115">
        <v>1969.21</v>
      </c>
      <c r="F152" s="115">
        <v>8082.09</v>
      </c>
    </row>
    <row r="153" spans="4:6" ht="13.5" thickBot="1" x14ac:dyDescent="0.25">
      <c r="D153" s="11">
        <v>44965</v>
      </c>
      <c r="E153" s="115">
        <v>1971.4</v>
      </c>
      <c r="F153" s="115">
        <v>8091.07</v>
      </c>
    </row>
    <row r="154" spans="4:6" ht="13.5" thickBot="1" x14ac:dyDescent="0.25">
      <c r="D154" s="11">
        <v>44966</v>
      </c>
      <c r="E154" s="115">
        <v>1971.34</v>
      </c>
      <c r="F154" s="115">
        <v>8090.83</v>
      </c>
    </row>
    <row r="155" spans="4:6" ht="13.5" thickBot="1" x14ac:dyDescent="0.25">
      <c r="D155" s="11">
        <v>44967</v>
      </c>
      <c r="E155" s="115">
        <v>1978.67</v>
      </c>
      <c r="F155" s="115">
        <v>8120.9</v>
      </c>
    </row>
    <row r="156" spans="4:6" ht="13.5" thickBot="1" x14ac:dyDescent="0.25">
      <c r="D156" s="11">
        <v>44970</v>
      </c>
      <c r="E156" s="115">
        <v>1996.5</v>
      </c>
      <c r="F156" s="115">
        <v>8194.09</v>
      </c>
    </row>
    <row r="157" spans="4:6" ht="13.5" thickBot="1" x14ac:dyDescent="0.25">
      <c r="D157" s="11">
        <v>44971</v>
      </c>
      <c r="E157" s="115">
        <v>2001.82</v>
      </c>
      <c r="F157" s="115">
        <v>8216.5300000000007</v>
      </c>
    </row>
    <row r="158" spans="4:6" ht="13.5" thickBot="1" x14ac:dyDescent="0.25">
      <c r="D158" s="11">
        <v>44972</v>
      </c>
      <c r="E158" s="115">
        <v>2006.59</v>
      </c>
      <c r="F158" s="115">
        <v>8236.1200000000008</v>
      </c>
    </row>
    <row r="159" spans="4:6" ht="13.5" thickBot="1" x14ac:dyDescent="0.25">
      <c r="D159" s="11">
        <v>44973</v>
      </c>
      <c r="E159" s="115">
        <v>2007.49</v>
      </c>
      <c r="F159" s="115">
        <v>8239.81</v>
      </c>
    </row>
    <row r="160" spans="4:6" ht="13.5" thickBot="1" x14ac:dyDescent="0.25">
      <c r="D160" s="11">
        <v>44974</v>
      </c>
      <c r="E160" s="115">
        <v>2009.82</v>
      </c>
      <c r="F160" s="115">
        <v>8249.36</v>
      </c>
    </row>
    <row r="161" spans="4:6" ht="13.5" thickBot="1" x14ac:dyDescent="0.25">
      <c r="D161" s="11">
        <v>44978</v>
      </c>
      <c r="E161" s="115">
        <v>2014.62</v>
      </c>
      <c r="F161" s="115">
        <v>8269.06</v>
      </c>
    </row>
    <row r="162" spans="4:6" ht="13.5" thickBot="1" x14ac:dyDescent="0.25">
      <c r="D162" s="11">
        <v>44979</v>
      </c>
      <c r="E162" s="115">
        <v>2022.14</v>
      </c>
      <c r="F162" s="115">
        <v>8299.94</v>
      </c>
    </row>
    <row r="163" spans="4:6" ht="13.5" thickBot="1" x14ac:dyDescent="0.25">
      <c r="D163" s="11">
        <v>44980</v>
      </c>
      <c r="E163" s="115">
        <v>2023.05</v>
      </c>
      <c r="F163" s="115">
        <v>8303.66</v>
      </c>
    </row>
    <row r="164" spans="4:6" ht="13.5" thickBot="1" x14ac:dyDescent="0.25">
      <c r="D164" s="11">
        <v>44981</v>
      </c>
      <c r="E164" s="115">
        <v>2014.91</v>
      </c>
      <c r="F164" s="115">
        <v>8274.3799999999992</v>
      </c>
    </row>
    <row r="165" spans="4:6" ht="13.5" thickBot="1" x14ac:dyDescent="0.25">
      <c r="D165" s="11">
        <v>44984</v>
      </c>
      <c r="E165" s="115">
        <v>2015.34</v>
      </c>
      <c r="F165" s="115">
        <v>8276.1299999999992</v>
      </c>
    </row>
    <row r="166" spans="4:6" ht="13.5" thickBot="1" x14ac:dyDescent="0.25">
      <c r="D166" s="11">
        <v>44985</v>
      </c>
      <c r="E166" s="115">
        <v>2014.38</v>
      </c>
      <c r="F166" s="115">
        <v>8272.2000000000007</v>
      </c>
    </row>
    <row r="167" spans="4:6" ht="13.5" thickBot="1" x14ac:dyDescent="0.25">
      <c r="D167" s="11">
        <v>44986</v>
      </c>
      <c r="E167" s="115">
        <v>2007.74</v>
      </c>
      <c r="F167" s="115">
        <v>8244.9</v>
      </c>
    </row>
    <row r="168" spans="4:6" ht="13.5" thickBot="1" x14ac:dyDescent="0.25">
      <c r="D168" s="11">
        <v>44987</v>
      </c>
      <c r="E168" s="115">
        <v>2010.08</v>
      </c>
      <c r="F168" s="115">
        <v>8254.5499999999993</v>
      </c>
    </row>
    <row r="169" spans="4:6" ht="13.5" thickBot="1" x14ac:dyDescent="0.25">
      <c r="D169" s="11">
        <v>44988</v>
      </c>
      <c r="E169" s="115">
        <v>2009.77</v>
      </c>
      <c r="F169" s="115">
        <v>8253.26</v>
      </c>
    </row>
    <row r="170" spans="4:6" ht="13.5" thickBot="1" x14ac:dyDescent="0.25">
      <c r="D170" s="11">
        <v>44991</v>
      </c>
      <c r="E170" s="115">
        <v>2007.51</v>
      </c>
      <c r="F170" s="115">
        <v>8243.98</v>
      </c>
    </row>
    <row r="171" spans="4:6" ht="13.5" thickBot="1" x14ac:dyDescent="0.25">
      <c r="D171" s="11">
        <v>44992</v>
      </c>
      <c r="E171" s="115">
        <v>2003.84</v>
      </c>
      <c r="F171" s="115">
        <v>8228.89</v>
      </c>
    </row>
    <row r="172" spans="4:6" ht="13.5" thickBot="1" x14ac:dyDescent="0.25">
      <c r="D172" s="11">
        <v>44993</v>
      </c>
      <c r="E172" s="115">
        <v>1999.39</v>
      </c>
      <c r="F172" s="115">
        <v>8210.6200000000008</v>
      </c>
    </row>
    <row r="173" spans="4:6" ht="13.5" thickBot="1" x14ac:dyDescent="0.25">
      <c r="D173" s="11">
        <v>44994</v>
      </c>
      <c r="E173" s="115">
        <v>2001.02</v>
      </c>
      <c r="F173" s="115">
        <v>8217.31</v>
      </c>
    </row>
    <row r="174" spans="4:6" ht="13.5" thickBot="1" x14ac:dyDescent="0.25">
      <c r="D174" s="11">
        <v>44995</v>
      </c>
      <c r="E174" s="115">
        <v>1997.09</v>
      </c>
      <c r="F174" s="115">
        <v>8201.19</v>
      </c>
    </row>
    <row r="175" spans="4:6" ht="13.5" thickBot="1" x14ac:dyDescent="0.25">
      <c r="D175" s="11">
        <v>44998</v>
      </c>
      <c r="E175" s="115">
        <v>1996.18</v>
      </c>
      <c r="F175" s="115">
        <v>8197.4599999999991</v>
      </c>
    </row>
    <row r="176" spans="4:6" ht="13.5" thickBot="1" x14ac:dyDescent="0.25">
      <c r="D176" s="11">
        <v>44999</v>
      </c>
      <c r="E176" s="115">
        <v>1992.27</v>
      </c>
      <c r="F176" s="115">
        <v>8181.39</v>
      </c>
    </row>
    <row r="177" spans="4:6" ht="13.5" thickBot="1" x14ac:dyDescent="0.25">
      <c r="D177" s="11">
        <v>45000</v>
      </c>
      <c r="E177" s="115">
        <v>1987.08</v>
      </c>
      <c r="F177" s="115">
        <v>8160.09</v>
      </c>
    </row>
    <row r="178" spans="4:6" ht="13.5" thickBot="1" x14ac:dyDescent="0.25">
      <c r="D178" s="11">
        <v>45001</v>
      </c>
      <c r="E178" s="115">
        <v>1978.32</v>
      </c>
      <c r="F178" s="115">
        <v>8124.1</v>
      </c>
    </row>
    <row r="179" spans="4:6" ht="13.5" thickBot="1" x14ac:dyDescent="0.25">
      <c r="D179" s="11">
        <v>45002</v>
      </c>
      <c r="E179" s="115">
        <v>1977.53</v>
      </c>
      <c r="F179" s="115">
        <v>8120.86</v>
      </c>
    </row>
    <row r="180" spans="4:6" ht="13.5" thickBot="1" x14ac:dyDescent="0.25">
      <c r="D180" s="11">
        <v>45005</v>
      </c>
      <c r="E180" s="115">
        <v>1972.78</v>
      </c>
      <c r="F180" s="115">
        <v>8101.37</v>
      </c>
    </row>
    <row r="181" spans="4:6" ht="13.5" thickBot="1" x14ac:dyDescent="0.25">
      <c r="D181" s="11">
        <v>45006</v>
      </c>
      <c r="E181" s="115">
        <v>1970.89</v>
      </c>
      <c r="F181" s="115">
        <v>8093.58</v>
      </c>
    </row>
    <row r="182" spans="4:6" ht="13.5" thickBot="1" x14ac:dyDescent="0.25">
      <c r="D182" s="11">
        <v>45008</v>
      </c>
      <c r="E182" s="115">
        <v>1971.89</v>
      </c>
      <c r="F182" s="115">
        <v>8097.68</v>
      </c>
    </row>
    <row r="183" spans="4:6" ht="13.5" thickBot="1" x14ac:dyDescent="0.25">
      <c r="D183" s="11">
        <v>45009</v>
      </c>
      <c r="E183" s="115">
        <v>1967.03</v>
      </c>
      <c r="F183" s="115">
        <v>8077.74</v>
      </c>
    </row>
    <row r="184" spans="4:6" ht="13.5" thickBot="1" x14ac:dyDescent="0.25">
      <c r="D184" s="11">
        <v>45012</v>
      </c>
      <c r="E184" s="115">
        <v>1970.15</v>
      </c>
      <c r="F184" s="115">
        <v>8090.54</v>
      </c>
    </row>
    <row r="185" spans="4:6" ht="13.5" thickBot="1" x14ac:dyDescent="0.25">
      <c r="D185" s="11">
        <v>45013</v>
      </c>
      <c r="E185" s="115">
        <v>1958.47</v>
      </c>
      <c r="F185" s="115">
        <v>8042.57</v>
      </c>
    </row>
    <row r="186" spans="4:6" ht="13.5" thickBot="1" x14ac:dyDescent="0.25">
      <c r="D186" s="11">
        <v>45014</v>
      </c>
      <c r="E186" s="115">
        <v>1958.92</v>
      </c>
      <c r="F186" s="115">
        <v>8044.43</v>
      </c>
    </row>
    <row r="187" spans="4:6" ht="13.5" thickBot="1" x14ac:dyDescent="0.25">
      <c r="D187" s="11">
        <v>45015</v>
      </c>
      <c r="E187" s="115">
        <v>1961.34</v>
      </c>
      <c r="F187" s="115">
        <v>8054.36</v>
      </c>
    </row>
    <row r="188" spans="4:6" ht="13.5" thickBot="1" x14ac:dyDescent="0.25">
      <c r="D188" s="11">
        <v>45016</v>
      </c>
      <c r="E188" s="115">
        <v>1959.29</v>
      </c>
      <c r="F188" s="115">
        <v>8045.97</v>
      </c>
    </row>
    <row r="189" spans="4:6" ht="13.5" thickBot="1" x14ac:dyDescent="0.25">
      <c r="D189" s="11">
        <v>45019</v>
      </c>
      <c r="E189" s="115">
        <v>1954.27</v>
      </c>
      <c r="F189" s="115">
        <v>8025.36</v>
      </c>
    </row>
    <row r="190" spans="4:6" ht="13.5" thickBot="1" x14ac:dyDescent="0.25">
      <c r="D190" s="11">
        <v>45020</v>
      </c>
      <c r="E190" s="115">
        <v>1959.02</v>
      </c>
      <c r="F190" s="115">
        <v>8052.79</v>
      </c>
    </row>
    <row r="191" spans="4:6" ht="13.5" thickBot="1" x14ac:dyDescent="0.25">
      <c r="D191" s="11">
        <v>45021</v>
      </c>
      <c r="E191" s="115">
        <v>1957.51</v>
      </c>
      <c r="F191" s="115">
        <v>8046.59</v>
      </c>
    </row>
    <row r="192" spans="4:6" ht="13.5" thickBot="1" x14ac:dyDescent="0.25">
      <c r="D192" s="11">
        <v>45022</v>
      </c>
      <c r="E192" s="115">
        <v>1960.1</v>
      </c>
      <c r="F192" s="115">
        <v>8057.23</v>
      </c>
    </row>
    <row r="193" spans="4:6" ht="13.5" thickBot="1" x14ac:dyDescent="0.25">
      <c r="D193" s="11">
        <v>45023</v>
      </c>
      <c r="E193" s="115">
        <v>1960.53</v>
      </c>
      <c r="F193" s="115">
        <v>8058.99</v>
      </c>
    </row>
    <row r="194" spans="4:6" ht="13.5" thickBot="1" x14ac:dyDescent="0.25">
      <c r="D194" s="11">
        <v>45026</v>
      </c>
      <c r="E194" s="115">
        <v>1963.39</v>
      </c>
      <c r="F194" s="115">
        <v>8070.77</v>
      </c>
    </row>
    <row r="195" spans="4:6" ht="13.5" thickBot="1" x14ac:dyDescent="0.25">
      <c r="D195" s="11">
        <v>45027</v>
      </c>
      <c r="E195" s="115">
        <v>1959.89</v>
      </c>
      <c r="F195" s="115">
        <v>8056.39</v>
      </c>
    </row>
    <row r="196" spans="4:6" ht="13.5" thickBot="1" x14ac:dyDescent="0.25">
      <c r="D196" s="11">
        <v>45028</v>
      </c>
      <c r="E196" s="115">
        <v>1954.27</v>
      </c>
      <c r="F196" s="115">
        <v>8036.63</v>
      </c>
    </row>
    <row r="197" spans="4:6" ht="13.5" thickBot="1" x14ac:dyDescent="0.25">
      <c r="D197" s="11">
        <v>45029</v>
      </c>
      <c r="E197" s="115">
        <v>1952.08</v>
      </c>
      <c r="F197" s="115">
        <v>8027.62</v>
      </c>
    </row>
    <row r="198" spans="4:6" ht="13.5" thickBot="1" x14ac:dyDescent="0.25">
      <c r="D198" s="11">
        <v>45030</v>
      </c>
      <c r="E198" s="115">
        <v>1950.93</v>
      </c>
      <c r="F198" s="115">
        <v>8023.64</v>
      </c>
    </row>
    <row r="199" spans="4:6" ht="13.5" thickBot="1" x14ac:dyDescent="0.25">
      <c r="D199" s="11">
        <v>45033</v>
      </c>
      <c r="E199" s="115">
        <v>1945.83</v>
      </c>
      <c r="F199" s="115">
        <v>8002.63</v>
      </c>
    </row>
    <row r="200" spans="4:6" ht="13.5" thickBot="1" x14ac:dyDescent="0.25">
      <c r="D200" s="11">
        <v>45034</v>
      </c>
      <c r="E200" s="115">
        <v>1943.08</v>
      </c>
      <c r="F200" s="115">
        <v>7998.97</v>
      </c>
    </row>
    <row r="201" spans="4:6" ht="13.5" thickBot="1" x14ac:dyDescent="0.25">
      <c r="D201" s="11">
        <v>45035</v>
      </c>
      <c r="E201" s="115">
        <v>1941.17</v>
      </c>
      <c r="F201" s="115">
        <v>7991.1</v>
      </c>
    </row>
    <row r="202" spans="4:6" ht="13.5" thickBot="1" x14ac:dyDescent="0.25">
      <c r="D202" s="11">
        <v>45036</v>
      </c>
      <c r="E202" s="115">
        <v>1939.69</v>
      </c>
      <c r="F202" s="115">
        <v>7985</v>
      </c>
    </row>
    <row r="203" spans="4:6" ht="13.5" thickBot="1" x14ac:dyDescent="0.25">
      <c r="D203" s="11">
        <v>45037</v>
      </c>
      <c r="E203" s="115">
        <v>1938.52</v>
      </c>
      <c r="F203" s="115">
        <v>7980.22</v>
      </c>
    </row>
    <row r="204" spans="4:6" ht="13.5" thickBot="1" x14ac:dyDescent="0.25">
      <c r="D204" s="11">
        <v>45040</v>
      </c>
      <c r="E204" s="115">
        <v>1936.34</v>
      </c>
      <c r="F204" s="115">
        <v>7971.21</v>
      </c>
    </row>
    <row r="205" spans="4:6" ht="13.5" thickBot="1" x14ac:dyDescent="0.25">
      <c r="D205" s="11">
        <v>45041</v>
      </c>
      <c r="E205" s="115">
        <v>1933.75</v>
      </c>
      <c r="F205" s="115">
        <v>7960.56</v>
      </c>
    </row>
    <row r="206" spans="4:6" ht="13.5" thickBot="1" x14ac:dyDescent="0.25">
      <c r="D206" s="11">
        <v>45042</v>
      </c>
      <c r="E206" s="115">
        <v>1931.59</v>
      </c>
      <c r="F206" s="115">
        <v>7951.66</v>
      </c>
    </row>
    <row r="207" spans="4:6" ht="13.5" thickBot="1" x14ac:dyDescent="0.25">
      <c r="D207" s="11">
        <v>45043</v>
      </c>
      <c r="E207" s="115">
        <v>1932.33</v>
      </c>
      <c r="F207" s="115">
        <v>7954.74</v>
      </c>
    </row>
    <row r="208" spans="4:6" ht="13.5" thickBot="1" x14ac:dyDescent="0.25">
      <c r="D208" s="11">
        <v>45044</v>
      </c>
      <c r="E208" s="115">
        <v>1926.35</v>
      </c>
      <c r="F208" s="115">
        <v>7930.09</v>
      </c>
    </row>
    <row r="209" spans="4:6" ht="13.5" thickBot="1" x14ac:dyDescent="0.25">
      <c r="D209" s="11">
        <v>45048</v>
      </c>
      <c r="E209" s="115">
        <v>1927.31</v>
      </c>
      <c r="F209" s="115">
        <v>7934.04</v>
      </c>
    </row>
    <row r="210" spans="4:6" ht="13.5" thickBot="1" x14ac:dyDescent="0.25">
      <c r="D210" s="11">
        <v>45049</v>
      </c>
      <c r="E210" s="115">
        <v>1928.38</v>
      </c>
      <c r="F210" s="115">
        <v>7938.46</v>
      </c>
    </row>
    <row r="211" spans="4:6" ht="13.5" thickBot="1" x14ac:dyDescent="0.25">
      <c r="D211" s="11">
        <v>45050</v>
      </c>
      <c r="E211" s="115">
        <v>1928.43</v>
      </c>
      <c r="F211" s="115">
        <v>7938.67</v>
      </c>
    </row>
    <row r="212" spans="4:6" ht="13.5" thickBot="1" x14ac:dyDescent="0.25">
      <c r="D212" s="11">
        <v>45051</v>
      </c>
      <c r="E212" s="115">
        <v>1932.26</v>
      </c>
      <c r="F212" s="115">
        <v>7954.42</v>
      </c>
    </row>
    <row r="213" spans="4:6" ht="13.5" thickBot="1" x14ac:dyDescent="0.25">
      <c r="D213" s="11">
        <v>45054</v>
      </c>
      <c r="E213" s="115">
        <v>1936.15</v>
      </c>
      <c r="F213" s="115">
        <v>7970.44</v>
      </c>
    </row>
    <row r="214" spans="4:6" ht="13.5" thickBot="1" x14ac:dyDescent="0.25">
      <c r="D214" s="11">
        <v>45055</v>
      </c>
      <c r="E214" s="115">
        <v>1947.09</v>
      </c>
      <c r="F214" s="115">
        <v>8015.5</v>
      </c>
    </row>
    <row r="215" spans="4:6" ht="13.5" thickBot="1" x14ac:dyDescent="0.25">
      <c r="D215" s="11">
        <v>45056</v>
      </c>
      <c r="E215" s="115">
        <v>1947.72</v>
      </c>
      <c r="F215" s="115">
        <v>8018.08</v>
      </c>
    </row>
    <row r="216" spans="4:6" ht="13.5" thickBot="1" x14ac:dyDescent="0.25">
      <c r="D216" s="11">
        <v>45057</v>
      </c>
      <c r="E216" s="115">
        <v>1953.85</v>
      </c>
      <c r="F216" s="115">
        <v>8043.3</v>
      </c>
    </row>
    <row r="217" spans="4:6" ht="13.5" thickBot="1" x14ac:dyDescent="0.25">
      <c r="D217" s="11">
        <v>45058</v>
      </c>
      <c r="E217" s="115">
        <v>1955.7</v>
      </c>
      <c r="F217" s="115">
        <v>8067.88</v>
      </c>
    </row>
    <row r="218" spans="4:6" ht="13.5" thickBot="1" x14ac:dyDescent="0.25">
      <c r="D218" s="11">
        <v>45061</v>
      </c>
      <c r="E218" s="115">
        <v>1969.07</v>
      </c>
      <c r="F218" s="115">
        <v>8123.03</v>
      </c>
    </row>
    <row r="219" spans="4:6" ht="13.5" thickBot="1" x14ac:dyDescent="0.25">
      <c r="D219" s="11">
        <v>45062</v>
      </c>
      <c r="E219" s="115">
        <v>1969.34</v>
      </c>
      <c r="F219" s="115">
        <v>8124.14</v>
      </c>
    </row>
    <row r="220" spans="4:6" ht="13.5" thickBot="1" x14ac:dyDescent="0.25">
      <c r="D220" s="11">
        <v>45063</v>
      </c>
      <c r="E220" s="115">
        <v>1971.43</v>
      </c>
      <c r="F220" s="115">
        <v>8132.76</v>
      </c>
    </row>
    <row r="221" spans="4:6" ht="13.5" thickBot="1" x14ac:dyDescent="0.25">
      <c r="D221" s="11">
        <v>45064</v>
      </c>
      <c r="E221" s="115">
        <v>1978.79</v>
      </c>
      <c r="F221" s="115">
        <v>8163.11</v>
      </c>
    </row>
    <row r="222" spans="4:6" ht="13.5" thickBot="1" x14ac:dyDescent="0.25">
      <c r="D222" s="11">
        <v>45065</v>
      </c>
      <c r="E222" s="115">
        <v>1983.21</v>
      </c>
      <c r="F222" s="115">
        <v>8181.36</v>
      </c>
    </row>
    <row r="223" spans="4:6" ht="13.5" thickBot="1" x14ac:dyDescent="0.25">
      <c r="D223" s="11">
        <v>45068</v>
      </c>
      <c r="E223" s="115">
        <v>1987.04</v>
      </c>
      <c r="F223" s="115">
        <v>8197.14</v>
      </c>
    </row>
    <row r="224" spans="4:6" ht="13.5" thickBot="1" x14ac:dyDescent="0.25">
      <c r="D224" s="11">
        <v>45069</v>
      </c>
      <c r="E224" s="115">
        <v>1984.66</v>
      </c>
      <c r="F224" s="115">
        <v>8189.85</v>
      </c>
    </row>
    <row r="225" spans="4:6" ht="13.5" thickBot="1" x14ac:dyDescent="0.25">
      <c r="D225" s="11">
        <v>45070</v>
      </c>
      <c r="E225" s="115">
        <v>1983.81</v>
      </c>
      <c r="F225" s="115">
        <v>8195.14</v>
      </c>
    </row>
    <row r="226" spans="4:6" ht="13.5" thickBot="1" x14ac:dyDescent="0.25">
      <c r="D226" s="11">
        <v>45071</v>
      </c>
      <c r="E226" s="115">
        <v>1984.69</v>
      </c>
      <c r="F226" s="115">
        <v>8198.81</v>
      </c>
    </row>
    <row r="227" spans="4:6" ht="13.5" thickBot="1" x14ac:dyDescent="0.25">
      <c r="D227" s="11">
        <v>45072</v>
      </c>
      <c r="E227" s="115">
        <v>1978.35</v>
      </c>
      <c r="F227" s="115">
        <v>8176.65</v>
      </c>
    </row>
    <row r="228" spans="4:6" ht="13.5" thickBot="1" x14ac:dyDescent="0.25">
      <c r="D228" s="11">
        <v>45075</v>
      </c>
      <c r="E228" s="115">
        <v>1980.55</v>
      </c>
      <c r="F228" s="115">
        <v>8192.33</v>
      </c>
    </row>
    <row r="229" spans="4:6" ht="13.5" thickBot="1" x14ac:dyDescent="0.25">
      <c r="D229" s="11">
        <v>45076</v>
      </c>
      <c r="E229" s="115">
        <v>1979.39</v>
      </c>
      <c r="F229" s="115">
        <v>8195.18</v>
      </c>
    </row>
    <row r="230" spans="4:6" ht="15" x14ac:dyDescent="0.25">
      <c r="D230" s="190">
        <v>45077</v>
      </c>
      <c r="E230" s="180">
        <v>1984.67</v>
      </c>
      <c r="F230" s="180">
        <v>8217.85</v>
      </c>
    </row>
    <row r="231" spans="4:6" ht="15" x14ac:dyDescent="0.25">
      <c r="D231" s="190">
        <v>45078</v>
      </c>
      <c r="E231" s="196">
        <v>1988.14</v>
      </c>
      <c r="F231" s="196">
        <v>8232.23</v>
      </c>
    </row>
    <row r="232" spans="4:6" ht="15" x14ac:dyDescent="0.25">
      <c r="D232" s="190">
        <v>45079</v>
      </c>
      <c r="E232" s="180">
        <v>1983.88</v>
      </c>
      <c r="F232" s="180">
        <v>8214.59</v>
      </c>
    </row>
    <row r="233" spans="4:6" ht="15" x14ac:dyDescent="0.25">
      <c r="D233" s="190">
        <v>45082</v>
      </c>
      <c r="E233" s="180">
        <v>1988.45</v>
      </c>
      <c r="F233" s="180">
        <v>8233.5300000000007</v>
      </c>
    </row>
    <row r="234" spans="4:6" ht="15" x14ac:dyDescent="0.25">
      <c r="D234" s="190">
        <v>45083</v>
      </c>
      <c r="E234" s="180">
        <v>1988.25</v>
      </c>
      <c r="F234" s="180">
        <v>8232.7000000000007</v>
      </c>
    </row>
    <row r="235" spans="4:6" ht="15" x14ac:dyDescent="0.25">
      <c r="D235" s="190">
        <v>45084</v>
      </c>
      <c r="E235" s="180">
        <v>1975.13</v>
      </c>
      <c r="F235" s="180">
        <v>8247.5</v>
      </c>
    </row>
    <row r="236" spans="4:6" ht="15" x14ac:dyDescent="0.25">
      <c r="D236" s="190">
        <v>45085</v>
      </c>
      <c r="E236" s="180">
        <v>1981.59</v>
      </c>
      <c r="F236" s="180">
        <v>8274.5</v>
      </c>
    </row>
    <row r="237" spans="4:6" ht="15" x14ac:dyDescent="0.25">
      <c r="D237" s="190">
        <v>45086</v>
      </c>
      <c r="E237" s="180">
        <v>1978.51</v>
      </c>
      <c r="F237" s="180">
        <v>8261.61</v>
      </c>
    </row>
    <row r="238" spans="4:6" ht="15" x14ac:dyDescent="0.25">
      <c r="D238" s="190">
        <v>45089</v>
      </c>
      <c r="E238" s="180">
        <v>1986.86</v>
      </c>
      <c r="F238" s="180">
        <v>8296.4699999999993</v>
      </c>
    </row>
    <row r="239" spans="4:6" ht="15" x14ac:dyDescent="0.25">
      <c r="D239" s="190">
        <v>45090</v>
      </c>
      <c r="E239" s="180">
        <v>1988.62</v>
      </c>
      <c r="F239" s="180">
        <v>8303.84</v>
      </c>
    </row>
    <row r="240" spans="4:6" ht="15" x14ac:dyDescent="0.25">
      <c r="D240" s="190">
        <v>45091</v>
      </c>
      <c r="E240" s="180">
        <v>1983.1</v>
      </c>
      <c r="F240" s="180">
        <v>8280.7800000000007</v>
      </c>
    </row>
    <row r="241" spans="4:6" ht="15" x14ac:dyDescent="0.25">
      <c r="D241" s="190">
        <v>45092</v>
      </c>
      <c r="E241" s="180">
        <v>1982.4</v>
      </c>
      <c r="F241" s="180">
        <v>8277.86</v>
      </c>
    </row>
    <row r="242" spans="4:6" ht="15" x14ac:dyDescent="0.25">
      <c r="D242" s="190">
        <v>45093</v>
      </c>
      <c r="E242" s="180">
        <v>1982.29</v>
      </c>
      <c r="F242" s="180">
        <v>8277.4</v>
      </c>
    </row>
    <row r="243" spans="4:6" ht="15" x14ac:dyDescent="0.25">
      <c r="D243" s="190">
        <v>45096</v>
      </c>
      <c r="E243" s="180">
        <v>1984.28</v>
      </c>
      <c r="F243" s="180">
        <v>8285.7199999999993</v>
      </c>
    </row>
    <row r="244" spans="4:6" ht="15" x14ac:dyDescent="0.25">
      <c r="D244" s="190">
        <v>45097</v>
      </c>
      <c r="E244" s="180">
        <v>1986.37</v>
      </c>
      <c r="F244" s="180">
        <v>8294.43</v>
      </c>
    </row>
    <row r="245" spans="4:6" ht="15" x14ac:dyDescent="0.25">
      <c r="D245" s="190">
        <v>45098</v>
      </c>
      <c r="E245" s="180">
        <v>1982.27</v>
      </c>
      <c r="F245" s="180">
        <v>8288.66</v>
      </c>
    </row>
    <row r="246" spans="4:6" ht="15" x14ac:dyDescent="0.25">
      <c r="D246" s="190">
        <v>45099</v>
      </c>
      <c r="E246" s="180">
        <v>1980.86</v>
      </c>
      <c r="F246" s="180">
        <v>8282.75</v>
      </c>
    </row>
    <row r="247" spans="4:6" ht="15" x14ac:dyDescent="0.25">
      <c r="D247" s="190">
        <v>45100</v>
      </c>
      <c r="E247" s="180">
        <v>1981.61</v>
      </c>
      <c r="F247" s="180">
        <v>8285.9</v>
      </c>
    </row>
    <row r="248" spans="4:6" ht="15" x14ac:dyDescent="0.25">
      <c r="D248" s="190">
        <v>45103</v>
      </c>
      <c r="E248" s="180">
        <v>1981.66</v>
      </c>
      <c r="F248" s="180">
        <v>8286.09</v>
      </c>
    </row>
    <row r="249" spans="4:6" ht="15" x14ac:dyDescent="0.25">
      <c r="D249" s="190">
        <v>45104</v>
      </c>
      <c r="E249" s="180">
        <v>1971.58</v>
      </c>
      <c r="F249" s="180">
        <v>8256.93</v>
      </c>
    </row>
    <row r="250" spans="4:6" ht="15" x14ac:dyDescent="0.25">
      <c r="D250" s="190">
        <v>45105</v>
      </c>
      <c r="E250" s="180">
        <v>1964.48</v>
      </c>
      <c r="F250" s="180">
        <v>8234</v>
      </c>
    </row>
    <row r="251" spans="4:6" ht="15" x14ac:dyDescent="0.25">
      <c r="D251" s="190">
        <v>45106</v>
      </c>
      <c r="E251" s="180">
        <v>1965.57</v>
      </c>
      <c r="F251" s="180">
        <v>8238.57</v>
      </c>
    </row>
    <row r="252" spans="4:6" ht="15" x14ac:dyDescent="0.25">
      <c r="D252" s="190">
        <v>45107</v>
      </c>
      <c r="E252" s="115">
        <v>1967.05</v>
      </c>
      <c r="F252" s="115">
        <v>8244.77</v>
      </c>
    </row>
    <row r="254" spans="4:6" x14ac:dyDescent="0.2">
      <c r="E254" s="115">
        <f>+LARGE(E3:E252,1)</f>
        <v>2123.06</v>
      </c>
      <c r="F254" s="115">
        <f>+LARGE(F3:F252,1)</f>
        <v>8586.35</v>
      </c>
    </row>
  </sheetData>
  <pageMargins left="0" right="0" top="0.74803149606299213" bottom="0.74803149606299213" header="0.31496062992125984" footer="0.31496062992125984"/>
  <pageSetup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68"/>
  <sheetViews>
    <sheetView topLeftCell="A160" workbookViewId="0">
      <selection activeCell="H176" sqref="H176"/>
    </sheetView>
  </sheetViews>
  <sheetFormatPr defaultColWidth="9.140625" defaultRowHeight="12.75" x14ac:dyDescent="0.2"/>
  <cols>
    <col min="1" max="1" width="9.140625" style="61"/>
    <col min="2" max="2" width="20.42578125" style="41" customWidth="1"/>
    <col min="3" max="3" width="13.140625" style="3" customWidth="1"/>
    <col min="4" max="4" width="15.42578125" style="4" customWidth="1"/>
    <col min="5" max="6" width="9.140625" style="61"/>
    <col min="7" max="7" width="9.140625" style="73"/>
    <col min="8" max="8" width="9.140625" style="61"/>
    <col min="9" max="9" width="9.140625" style="73"/>
    <col min="10" max="30" width="9.140625" style="61"/>
    <col min="31" max="16384" width="9.140625" style="5"/>
  </cols>
  <sheetData>
    <row r="1" spans="2:4" ht="22.7" customHeight="1" x14ac:dyDescent="0.2">
      <c r="B1" s="63"/>
      <c r="C1" s="64"/>
      <c r="D1" s="65"/>
    </row>
    <row r="2" spans="2:4" ht="22.7" customHeight="1" thickBot="1" x14ac:dyDescent="0.25">
      <c r="B2" s="63"/>
      <c r="C2" s="64"/>
      <c r="D2" s="65"/>
    </row>
    <row r="3" spans="2:4" ht="22.7" customHeight="1" thickBot="1" x14ac:dyDescent="0.4">
      <c r="B3" s="131" t="s">
        <v>8</v>
      </c>
      <c r="C3" s="132"/>
      <c r="D3" s="133"/>
    </row>
    <row r="4" spans="2:4" ht="22.7" customHeight="1" thickBot="1" x14ac:dyDescent="0.3">
      <c r="B4" s="135"/>
      <c r="C4" s="136"/>
      <c r="D4" s="137"/>
    </row>
    <row r="5" spans="2:4" ht="22.7" customHeight="1" thickBot="1" x14ac:dyDescent="0.3">
      <c r="B5" s="141" t="s">
        <v>10</v>
      </c>
      <c r="C5" s="136" t="s">
        <v>11</v>
      </c>
      <c r="D5" s="137" t="s">
        <v>9</v>
      </c>
    </row>
    <row r="6" spans="2:4" ht="22.7" customHeight="1" thickBot="1" x14ac:dyDescent="0.25">
      <c r="B6" s="142">
        <v>44200</v>
      </c>
      <c r="C6" s="148">
        <v>214.82</v>
      </c>
      <c r="D6" s="148">
        <v>316.39999999999998</v>
      </c>
    </row>
    <row r="7" spans="2:4" ht="22.7" customHeight="1" thickBot="1" x14ac:dyDescent="0.25">
      <c r="B7" s="142">
        <v>44201</v>
      </c>
      <c r="C7" s="148">
        <v>217.21</v>
      </c>
      <c r="D7" s="148">
        <v>320.18</v>
      </c>
    </row>
    <row r="8" spans="2:4" ht="22.7" customHeight="1" thickBot="1" x14ac:dyDescent="0.25">
      <c r="B8" s="142">
        <v>44202</v>
      </c>
      <c r="C8" s="148">
        <v>222.77</v>
      </c>
      <c r="D8" s="148">
        <v>328.46</v>
      </c>
    </row>
    <row r="9" spans="2:4" ht="22.7" customHeight="1" thickBot="1" x14ac:dyDescent="0.25">
      <c r="B9" s="142">
        <v>44203</v>
      </c>
      <c r="C9" s="148">
        <v>222.3</v>
      </c>
      <c r="D9" s="148">
        <v>327.77</v>
      </c>
    </row>
    <row r="10" spans="2:4" ht="22.7" customHeight="1" thickBot="1" x14ac:dyDescent="0.25">
      <c r="B10" s="142">
        <v>44204</v>
      </c>
      <c r="C10" s="148">
        <v>222.23</v>
      </c>
      <c r="D10" s="148">
        <v>327.67</v>
      </c>
    </row>
    <row r="11" spans="2:4" ht="22.7" customHeight="1" thickBot="1" x14ac:dyDescent="0.25">
      <c r="B11" s="142">
        <v>44207</v>
      </c>
      <c r="C11" s="148">
        <v>225.64</v>
      </c>
      <c r="D11" s="148">
        <v>332.7</v>
      </c>
    </row>
    <row r="12" spans="2:4" ht="22.7" customHeight="1" thickBot="1" x14ac:dyDescent="0.25">
      <c r="B12" s="142">
        <v>44208</v>
      </c>
      <c r="C12" s="148">
        <v>228.69</v>
      </c>
      <c r="D12" s="148">
        <v>337.19</v>
      </c>
    </row>
    <row r="13" spans="2:4" ht="22.7" customHeight="1" thickBot="1" x14ac:dyDescent="0.25">
      <c r="B13" s="142">
        <v>44209</v>
      </c>
      <c r="C13" s="148">
        <v>228.31</v>
      </c>
      <c r="D13" s="148">
        <v>336.64</v>
      </c>
    </row>
    <row r="14" spans="2:4" ht="22.7" customHeight="1" thickBot="1" x14ac:dyDescent="0.25">
      <c r="B14" s="142">
        <v>44210</v>
      </c>
      <c r="C14" s="148">
        <v>227.59</v>
      </c>
      <c r="D14" s="148">
        <v>335.58</v>
      </c>
    </row>
    <row r="15" spans="2:4" ht="22.7" customHeight="1" thickBot="1" x14ac:dyDescent="0.25">
      <c r="B15" s="142">
        <v>44211</v>
      </c>
      <c r="C15" s="148">
        <v>227.44</v>
      </c>
      <c r="D15" s="148">
        <v>335.35</v>
      </c>
    </row>
    <row r="16" spans="2:4" ht="22.7" customHeight="1" thickBot="1" x14ac:dyDescent="0.25">
      <c r="B16" s="142">
        <v>44214</v>
      </c>
      <c r="C16" s="148">
        <v>228.33</v>
      </c>
      <c r="D16" s="148">
        <v>336.67</v>
      </c>
    </row>
    <row r="17" spans="2:4" ht="22.7" customHeight="1" thickBot="1" x14ac:dyDescent="0.25">
      <c r="B17" s="142">
        <v>44215</v>
      </c>
      <c r="C17" s="148">
        <v>227.89</v>
      </c>
      <c r="D17" s="148">
        <v>336.02</v>
      </c>
    </row>
    <row r="18" spans="2:4" ht="22.7" customHeight="1" thickBot="1" x14ac:dyDescent="0.25">
      <c r="B18" s="142">
        <v>44216</v>
      </c>
      <c r="C18" s="148">
        <v>226</v>
      </c>
      <c r="D18" s="148">
        <v>333.23</v>
      </c>
    </row>
    <row r="19" spans="2:4" ht="22.7" customHeight="1" thickBot="1" x14ac:dyDescent="0.25">
      <c r="B19" s="142">
        <v>44217</v>
      </c>
      <c r="C19" s="148">
        <v>226.11</v>
      </c>
      <c r="D19" s="148">
        <v>333.39</v>
      </c>
    </row>
    <row r="20" spans="2:4" ht="22.7" customHeight="1" thickBot="1" x14ac:dyDescent="0.25">
      <c r="B20" s="142">
        <v>44218</v>
      </c>
      <c r="C20" s="148">
        <v>226.3</v>
      </c>
      <c r="D20" s="148">
        <v>333.67</v>
      </c>
    </row>
    <row r="21" spans="2:4" ht="22.7" customHeight="1" thickBot="1" x14ac:dyDescent="0.25">
      <c r="B21" s="142">
        <v>44221</v>
      </c>
      <c r="C21" s="148">
        <v>226.52</v>
      </c>
      <c r="D21" s="148">
        <v>334</v>
      </c>
    </row>
    <row r="22" spans="2:4" ht="22.7" customHeight="1" thickBot="1" x14ac:dyDescent="0.25">
      <c r="B22" s="142">
        <v>44222</v>
      </c>
      <c r="C22" s="148">
        <v>226.8</v>
      </c>
      <c r="D22" s="148">
        <v>334.4</v>
      </c>
    </row>
    <row r="23" spans="2:4" ht="22.7" customHeight="1" thickBot="1" x14ac:dyDescent="0.25">
      <c r="B23" s="142">
        <v>44223</v>
      </c>
      <c r="C23" s="148">
        <v>226.73</v>
      </c>
      <c r="D23" s="148">
        <v>334.3</v>
      </c>
    </row>
    <row r="24" spans="2:4" ht="22.7" customHeight="1" thickBot="1" x14ac:dyDescent="0.25">
      <c r="B24" s="142">
        <v>44225</v>
      </c>
      <c r="C24" s="148">
        <v>227.66</v>
      </c>
      <c r="D24" s="148">
        <v>335.68</v>
      </c>
    </row>
    <row r="25" spans="2:4" ht="22.7" customHeight="1" thickBot="1" x14ac:dyDescent="0.25">
      <c r="B25" s="142">
        <v>44229</v>
      </c>
      <c r="C25" s="148">
        <v>228.42</v>
      </c>
      <c r="D25" s="148">
        <v>336.79</v>
      </c>
    </row>
    <row r="26" spans="2:4" ht="22.7" customHeight="1" thickBot="1" x14ac:dyDescent="0.25">
      <c r="B26" s="142">
        <v>44230</v>
      </c>
      <c r="C26" s="148">
        <v>228.85</v>
      </c>
      <c r="D26" s="148">
        <v>337.43</v>
      </c>
    </row>
    <row r="27" spans="2:4" ht="22.7" customHeight="1" thickBot="1" x14ac:dyDescent="0.25">
      <c r="B27" s="142">
        <v>44231</v>
      </c>
      <c r="C27" s="148">
        <v>227.98</v>
      </c>
      <c r="D27" s="148">
        <v>336.14</v>
      </c>
    </row>
    <row r="28" spans="2:4" ht="22.7" customHeight="1" thickBot="1" x14ac:dyDescent="0.25">
      <c r="B28" s="142">
        <v>44232</v>
      </c>
      <c r="C28" s="148">
        <v>228.1</v>
      </c>
      <c r="D28" s="148">
        <v>336.33</v>
      </c>
    </row>
    <row r="29" spans="2:4" ht="22.7" customHeight="1" thickBot="1" x14ac:dyDescent="0.25">
      <c r="B29" s="142">
        <v>44235</v>
      </c>
      <c r="C29" s="148">
        <v>227.16</v>
      </c>
      <c r="D29" s="148">
        <v>334.93</v>
      </c>
    </row>
    <row r="30" spans="2:4" ht="22.7" customHeight="1" thickBot="1" x14ac:dyDescent="0.25">
      <c r="B30" s="142">
        <v>44236</v>
      </c>
      <c r="C30" s="148">
        <v>227.29</v>
      </c>
      <c r="D30" s="148">
        <v>335.14</v>
      </c>
    </row>
    <row r="31" spans="2:4" ht="22.7" customHeight="1" thickBot="1" x14ac:dyDescent="0.25">
      <c r="B31" s="142">
        <v>44237</v>
      </c>
      <c r="C31" s="148">
        <v>232.1</v>
      </c>
      <c r="D31" s="148">
        <v>342.22</v>
      </c>
    </row>
    <row r="32" spans="2:4" ht="22.7" customHeight="1" thickBot="1" x14ac:dyDescent="0.25">
      <c r="B32" s="142">
        <v>44238</v>
      </c>
      <c r="C32" s="148">
        <v>230.72</v>
      </c>
      <c r="D32" s="148">
        <v>340.19</v>
      </c>
    </row>
    <row r="33" spans="2:4" ht="22.7" customHeight="1" thickBot="1" x14ac:dyDescent="0.25">
      <c r="B33" s="142">
        <v>44242</v>
      </c>
      <c r="C33" s="148">
        <v>230.35</v>
      </c>
      <c r="D33" s="148">
        <v>339.64</v>
      </c>
    </row>
    <row r="34" spans="2:4" ht="22.7" customHeight="1" thickBot="1" x14ac:dyDescent="0.25">
      <c r="B34" s="142">
        <v>44243</v>
      </c>
      <c r="C34" s="148">
        <v>228.46</v>
      </c>
      <c r="D34" s="148">
        <v>336.86</v>
      </c>
    </row>
    <row r="35" spans="2:4" ht="22.7" customHeight="1" thickBot="1" x14ac:dyDescent="0.25">
      <c r="B35" s="142">
        <v>44244</v>
      </c>
      <c r="C35" s="148">
        <v>227.78</v>
      </c>
      <c r="D35" s="148">
        <v>335.85</v>
      </c>
    </row>
    <row r="36" spans="2:4" ht="22.7" customHeight="1" thickBot="1" x14ac:dyDescent="0.25">
      <c r="B36" s="142">
        <v>44245</v>
      </c>
      <c r="C36" s="148">
        <v>227.91</v>
      </c>
      <c r="D36" s="148">
        <v>336.05</v>
      </c>
    </row>
    <row r="37" spans="2:4" ht="22.7" customHeight="1" thickBot="1" x14ac:dyDescent="0.25">
      <c r="B37" s="142">
        <v>44246</v>
      </c>
      <c r="C37" s="148">
        <v>227.88</v>
      </c>
      <c r="D37" s="148">
        <v>336.01</v>
      </c>
    </row>
    <row r="38" spans="2:4" ht="22.7" customHeight="1" thickBot="1" x14ac:dyDescent="0.25">
      <c r="B38" s="142">
        <v>44249</v>
      </c>
      <c r="C38" s="148">
        <v>228.33</v>
      </c>
      <c r="D38" s="148">
        <v>336.66</v>
      </c>
    </row>
    <row r="39" spans="2:4" ht="22.7" customHeight="1" thickBot="1" x14ac:dyDescent="0.25">
      <c r="B39" s="142">
        <v>44250</v>
      </c>
      <c r="C39" s="148">
        <v>228.29</v>
      </c>
      <c r="D39" s="148">
        <v>336.6</v>
      </c>
    </row>
    <row r="40" spans="2:4" ht="22.7" customHeight="1" thickBot="1" x14ac:dyDescent="0.25">
      <c r="B40" s="142">
        <v>44251</v>
      </c>
      <c r="C40" s="148">
        <v>227.76</v>
      </c>
      <c r="D40" s="148">
        <v>335.82</v>
      </c>
    </row>
    <row r="41" spans="2:4" ht="22.7" customHeight="1" thickBot="1" x14ac:dyDescent="0.25">
      <c r="B41" s="142">
        <v>44252</v>
      </c>
      <c r="C41" s="148">
        <v>227.76</v>
      </c>
      <c r="D41" s="148">
        <v>335.82</v>
      </c>
    </row>
    <row r="42" spans="2:4" ht="22.7" customHeight="1" thickBot="1" x14ac:dyDescent="0.25">
      <c r="B42" s="142">
        <v>44253</v>
      </c>
      <c r="C42" s="148">
        <v>228</v>
      </c>
      <c r="D42" s="148">
        <v>336.18</v>
      </c>
    </row>
    <row r="43" spans="2:4" ht="22.7" customHeight="1" thickBot="1" x14ac:dyDescent="0.25">
      <c r="B43" s="142">
        <v>44256</v>
      </c>
      <c r="C43" s="148">
        <v>227.73</v>
      </c>
      <c r="D43" s="148">
        <v>335.78</v>
      </c>
    </row>
    <row r="44" spans="2:4" ht="22.7" customHeight="1" thickBot="1" x14ac:dyDescent="0.25">
      <c r="B44" s="142">
        <v>44257</v>
      </c>
      <c r="C44" s="148">
        <v>228</v>
      </c>
      <c r="D44" s="148">
        <v>336.18</v>
      </c>
    </row>
    <row r="45" spans="2:4" ht="22.7" customHeight="1" thickBot="1" x14ac:dyDescent="0.25">
      <c r="B45" s="142">
        <v>44258</v>
      </c>
      <c r="C45" s="148">
        <v>230.15</v>
      </c>
      <c r="D45" s="148">
        <v>339.35</v>
      </c>
    </row>
    <row r="46" spans="2:4" ht="22.7" customHeight="1" thickBot="1" x14ac:dyDescent="0.25">
      <c r="B46" s="142">
        <v>44259</v>
      </c>
      <c r="C46" s="148">
        <v>230.15</v>
      </c>
      <c r="D46" s="148">
        <v>339.35</v>
      </c>
    </row>
    <row r="47" spans="2:4" ht="22.7" customHeight="1" thickBot="1" x14ac:dyDescent="0.25">
      <c r="B47" s="142">
        <v>44260</v>
      </c>
      <c r="C47" s="148">
        <v>230.01</v>
      </c>
      <c r="D47" s="148">
        <v>339.14</v>
      </c>
    </row>
    <row r="48" spans="2:4" ht="22.7" customHeight="1" thickBot="1" x14ac:dyDescent="0.25">
      <c r="B48" s="142">
        <v>44263</v>
      </c>
      <c r="C48" s="148">
        <v>227.77</v>
      </c>
      <c r="D48" s="148">
        <v>335.84</v>
      </c>
    </row>
    <row r="49" spans="2:4" ht="22.7" customHeight="1" thickBot="1" x14ac:dyDescent="0.25">
      <c r="B49" s="142">
        <v>44264</v>
      </c>
      <c r="C49" s="148">
        <v>227.72</v>
      </c>
      <c r="D49" s="148">
        <v>335.77</v>
      </c>
    </row>
    <row r="50" spans="2:4" ht="22.7" customHeight="1" thickBot="1" x14ac:dyDescent="0.25">
      <c r="B50" s="142">
        <v>44270</v>
      </c>
      <c r="C50" s="148">
        <v>228.79</v>
      </c>
      <c r="D50" s="148">
        <v>337.34</v>
      </c>
    </row>
    <row r="51" spans="2:4" ht="22.7" customHeight="1" thickBot="1" x14ac:dyDescent="0.25">
      <c r="B51" s="142">
        <v>44271</v>
      </c>
      <c r="C51" s="148">
        <v>227.11</v>
      </c>
      <c r="D51" s="148">
        <v>334.86</v>
      </c>
    </row>
    <row r="52" spans="2:4" ht="22.7" customHeight="1" thickBot="1" x14ac:dyDescent="0.25">
      <c r="B52" s="142">
        <v>44272</v>
      </c>
      <c r="C52" s="148">
        <v>227.72</v>
      </c>
      <c r="D52" s="148">
        <v>335.77</v>
      </c>
    </row>
    <row r="53" spans="2:4" ht="22.7" customHeight="1" thickBot="1" x14ac:dyDescent="0.25">
      <c r="B53" s="142">
        <v>44273</v>
      </c>
      <c r="C53" s="148">
        <v>227.62</v>
      </c>
      <c r="D53" s="148">
        <v>335.62</v>
      </c>
    </row>
    <row r="54" spans="2:4" ht="22.7" customHeight="1" thickBot="1" x14ac:dyDescent="0.25">
      <c r="B54" s="142">
        <v>44274</v>
      </c>
      <c r="C54" s="148">
        <v>227.54</v>
      </c>
      <c r="D54" s="148">
        <v>335.5</v>
      </c>
    </row>
    <row r="55" spans="2:4" ht="22.7" customHeight="1" thickBot="1" x14ac:dyDescent="0.25">
      <c r="B55" s="142">
        <v>44277</v>
      </c>
      <c r="C55" s="148">
        <v>228.55</v>
      </c>
      <c r="D55" s="148">
        <v>336.99</v>
      </c>
    </row>
    <row r="56" spans="2:4" ht="22.7" customHeight="1" thickBot="1" x14ac:dyDescent="0.25">
      <c r="B56" s="142">
        <v>44278</v>
      </c>
      <c r="C56" s="148">
        <v>229.32</v>
      </c>
      <c r="D56" s="148">
        <v>338.12</v>
      </c>
    </row>
    <row r="57" spans="2:4" ht="22.7" customHeight="1" thickBot="1" x14ac:dyDescent="0.25">
      <c r="B57" s="142">
        <v>44279</v>
      </c>
      <c r="C57" s="148">
        <v>229.65</v>
      </c>
      <c r="D57" s="148">
        <v>338.61</v>
      </c>
    </row>
    <row r="58" spans="2:4" ht="22.7" customHeight="1" thickBot="1" x14ac:dyDescent="0.25">
      <c r="B58" s="142">
        <v>44280</v>
      </c>
      <c r="C58" s="148">
        <v>228.17</v>
      </c>
      <c r="D58" s="148">
        <v>336.42</v>
      </c>
    </row>
    <row r="59" spans="2:4" ht="22.7" customHeight="1" thickBot="1" x14ac:dyDescent="0.25">
      <c r="B59" s="142">
        <v>44281</v>
      </c>
      <c r="C59" s="148">
        <v>228.13</v>
      </c>
      <c r="D59" s="148">
        <v>336.37</v>
      </c>
    </row>
    <row r="60" spans="2:4" ht="22.7" customHeight="1" thickBot="1" x14ac:dyDescent="0.25">
      <c r="B60" s="142">
        <v>44284</v>
      </c>
      <c r="C60" s="148">
        <v>228.67</v>
      </c>
      <c r="D60" s="148">
        <v>337.16</v>
      </c>
    </row>
    <row r="61" spans="2:4" ht="22.7" customHeight="1" thickBot="1" x14ac:dyDescent="0.25">
      <c r="B61" s="142">
        <v>44285</v>
      </c>
      <c r="C61" s="148">
        <v>230.33</v>
      </c>
      <c r="D61" s="148">
        <v>339.61</v>
      </c>
    </row>
    <row r="62" spans="2:4" ht="22.7" customHeight="1" thickBot="1" x14ac:dyDescent="0.25">
      <c r="B62" s="142">
        <v>44286</v>
      </c>
      <c r="C62" s="148">
        <v>230.39</v>
      </c>
      <c r="D62" s="148">
        <v>339.71</v>
      </c>
    </row>
    <row r="63" spans="2:4" ht="22.7" customHeight="1" thickBot="1" x14ac:dyDescent="0.25">
      <c r="B63" s="142">
        <v>44287</v>
      </c>
      <c r="C63" s="148">
        <v>230.39</v>
      </c>
      <c r="D63" s="148">
        <v>339.7</v>
      </c>
    </row>
    <row r="64" spans="2:4" ht="22.7" customHeight="1" thickBot="1" x14ac:dyDescent="0.25">
      <c r="B64" s="142">
        <v>44288</v>
      </c>
      <c r="C64" s="148">
        <v>229.84</v>
      </c>
      <c r="D64" s="148">
        <v>338.89</v>
      </c>
    </row>
    <row r="65" spans="2:4" ht="22.7" customHeight="1" thickBot="1" x14ac:dyDescent="0.25">
      <c r="B65" s="142">
        <v>44291</v>
      </c>
      <c r="C65" s="148">
        <v>229.72</v>
      </c>
      <c r="D65" s="148">
        <v>338.71</v>
      </c>
    </row>
    <row r="66" spans="2:4" ht="22.7" customHeight="1" thickBot="1" x14ac:dyDescent="0.25">
      <c r="B66" s="142">
        <v>44292</v>
      </c>
      <c r="C66" s="148">
        <v>229.69</v>
      </c>
      <c r="D66" s="148">
        <v>338.68</v>
      </c>
    </row>
    <row r="67" spans="2:4" ht="22.7" customHeight="1" thickBot="1" x14ac:dyDescent="0.25">
      <c r="B67" s="142">
        <v>44293</v>
      </c>
      <c r="C67" s="148">
        <v>230.28</v>
      </c>
      <c r="D67" s="148">
        <v>339.54</v>
      </c>
    </row>
    <row r="68" spans="2:4" ht="22.7" customHeight="1" thickBot="1" x14ac:dyDescent="0.25">
      <c r="B68" s="142">
        <v>44294</v>
      </c>
      <c r="C68" s="148">
        <v>228.63</v>
      </c>
      <c r="D68" s="148">
        <v>337.1</v>
      </c>
    </row>
    <row r="69" spans="2:4" ht="22.7" customHeight="1" thickBot="1" x14ac:dyDescent="0.25">
      <c r="B69" s="142">
        <v>44295</v>
      </c>
      <c r="C69" s="148">
        <v>228.89</v>
      </c>
      <c r="D69" s="148">
        <v>337.49</v>
      </c>
    </row>
    <row r="70" spans="2:4" ht="22.7" customHeight="1" thickBot="1" x14ac:dyDescent="0.25">
      <c r="B70" s="142">
        <v>44298</v>
      </c>
      <c r="C70" s="148">
        <v>228.7</v>
      </c>
      <c r="D70" s="148">
        <v>338.2</v>
      </c>
    </row>
    <row r="71" spans="2:4" ht="22.7" customHeight="1" thickBot="1" x14ac:dyDescent="0.25">
      <c r="B71" s="142">
        <v>44300</v>
      </c>
      <c r="C71" s="148">
        <v>228.94</v>
      </c>
      <c r="D71" s="148">
        <v>338.56</v>
      </c>
    </row>
    <row r="72" spans="2:4" ht="22.7" customHeight="1" thickBot="1" x14ac:dyDescent="0.25">
      <c r="B72" s="142">
        <v>44301</v>
      </c>
      <c r="C72" s="148">
        <v>229.37</v>
      </c>
      <c r="D72" s="148">
        <v>339.18</v>
      </c>
    </row>
    <row r="73" spans="2:4" ht="22.7" customHeight="1" thickBot="1" x14ac:dyDescent="0.25">
      <c r="B73" s="142">
        <v>44302</v>
      </c>
      <c r="C73" s="148">
        <v>229.22</v>
      </c>
      <c r="D73" s="148">
        <v>338.97</v>
      </c>
    </row>
    <row r="74" spans="2:4" ht="22.7" customHeight="1" thickBot="1" x14ac:dyDescent="0.25">
      <c r="B74" s="142">
        <v>44305</v>
      </c>
      <c r="C74" s="148">
        <v>228.97</v>
      </c>
      <c r="D74" s="148">
        <v>338.6</v>
      </c>
    </row>
    <row r="75" spans="2:4" ht="22.7" customHeight="1" thickBot="1" x14ac:dyDescent="0.25">
      <c r="B75" s="142">
        <v>44306</v>
      </c>
      <c r="C75" s="148">
        <v>229.69</v>
      </c>
      <c r="D75" s="148">
        <v>339.66</v>
      </c>
    </row>
    <row r="76" spans="2:4" ht="22.7" customHeight="1" thickBot="1" x14ac:dyDescent="0.25">
      <c r="B76" s="142">
        <v>44307</v>
      </c>
      <c r="C76" s="148">
        <v>230.87</v>
      </c>
      <c r="D76" s="148">
        <v>341.4</v>
      </c>
    </row>
    <row r="77" spans="2:4" ht="22.7" customHeight="1" thickBot="1" x14ac:dyDescent="0.25">
      <c r="B77" s="142">
        <v>44308</v>
      </c>
      <c r="C77" s="148">
        <v>229.98</v>
      </c>
      <c r="D77" s="148">
        <v>340.1</v>
      </c>
    </row>
    <row r="78" spans="2:4" ht="22.7" customHeight="1" thickBot="1" x14ac:dyDescent="0.25">
      <c r="B78" s="142">
        <v>44309</v>
      </c>
      <c r="C78" s="148">
        <v>230.05</v>
      </c>
      <c r="D78" s="148">
        <v>340.2</v>
      </c>
    </row>
    <row r="79" spans="2:4" ht="22.7" customHeight="1" thickBot="1" x14ac:dyDescent="0.25">
      <c r="B79" s="142">
        <v>44312</v>
      </c>
      <c r="C79" s="148">
        <v>231.19</v>
      </c>
      <c r="D79" s="148">
        <v>341.89</v>
      </c>
    </row>
    <row r="80" spans="2:4" ht="22.7" customHeight="1" thickBot="1" x14ac:dyDescent="0.25">
      <c r="B80" s="142">
        <v>44313</v>
      </c>
      <c r="C80" s="148">
        <v>232.25</v>
      </c>
      <c r="D80" s="148">
        <v>343.46</v>
      </c>
    </row>
    <row r="81" spans="2:4" ht="22.7" customHeight="1" thickBot="1" x14ac:dyDescent="0.25">
      <c r="B81" s="142">
        <v>44315</v>
      </c>
      <c r="C81" s="148">
        <v>233.2</v>
      </c>
      <c r="D81" s="148">
        <v>344.85</v>
      </c>
    </row>
    <row r="82" spans="2:4" ht="22.7" customHeight="1" thickBot="1" x14ac:dyDescent="0.25">
      <c r="B82" s="142">
        <v>44316</v>
      </c>
      <c r="C82" s="148">
        <v>234.98</v>
      </c>
      <c r="D82" s="148">
        <v>347.48</v>
      </c>
    </row>
    <row r="83" spans="2:4" ht="22.7" customHeight="1" thickBot="1" x14ac:dyDescent="0.25">
      <c r="B83" s="142">
        <v>44319</v>
      </c>
      <c r="C83" s="148">
        <v>234.87</v>
      </c>
      <c r="D83" s="148">
        <v>347.32</v>
      </c>
    </row>
    <row r="84" spans="2:4" ht="22.7" customHeight="1" thickBot="1" x14ac:dyDescent="0.25">
      <c r="B84" s="142">
        <v>44320</v>
      </c>
      <c r="C84" s="148">
        <v>235.81</v>
      </c>
      <c r="D84" s="148">
        <v>348.72</v>
      </c>
    </row>
    <row r="85" spans="2:4" ht="22.7" customHeight="1" thickBot="1" x14ac:dyDescent="0.25">
      <c r="B85" s="142">
        <v>44321</v>
      </c>
      <c r="C85" s="148">
        <v>237.98</v>
      </c>
      <c r="D85" s="148">
        <v>351.93</v>
      </c>
    </row>
    <row r="86" spans="2:4" ht="22.7" customHeight="1" thickBot="1" x14ac:dyDescent="0.25">
      <c r="B86" s="142">
        <v>44322</v>
      </c>
      <c r="C86" s="148">
        <v>237.21</v>
      </c>
      <c r="D86" s="148">
        <v>350.78</v>
      </c>
    </row>
    <row r="87" spans="2:4" ht="22.7" customHeight="1" thickBot="1" x14ac:dyDescent="0.25">
      <c r="B87" s="142">
        <v>44323</v>
      </c>
      <c r="C87" s="148">
        <v>236.62</v>
      </c>
      <c r="D87" s="148">
        <v>349.91</v>
      </c>
    </row>
    <row r="88" spans="2:4" ht="22.7" customHeight="1" thickBot="1" x14ac:dyDescent="0.25">
      <c r="B88" s="142">
        <v>44326</v>
      </c>
      <c r="C88" s="148">
        <v>237.16</v>
      </c>
      <c r="D88" s="148">
        <v>350.71</v>
      </c>
    </row>
    <row r="89" spans="2:4" ht="22.7" customHeight="1" thickBot="1" x14ac:dyDescent="0.25">
      <c r="B89" s="142">
        <v>44327</v>
      </c>
      <c r="C89" s="148">
        <v>238.83</v>
      </c>
      <c r="D89" s="148">
        <v>353.18</v>
      </c>
    </row>
    <row r="90" spans="2:4" ht="22.7" customHeight="1" thickBot="1" x14ac:dyDescent="0.25">
      <c r="B90" s="142">
        <v>44328</v>
      </c>
      <c r="C90" s="148">
        <v>243.68</v>
      </c>
      <c r="D90" s="148">
        <v>360.35</v>
      </c>
    </row>
    <row r="91" spans="2:4" ht="22.7" customHeight="1" thickBot="1" x14ac:dyDescent="0.25">
      <c r="B91" s="142">
        <v>44329</v>
      </c>
      <c r="C91" s="148">
        <v>246.51</v>
      </c>
      <c r="D91" s="148">
        <v>364.54</v>
      </c>
    </row>
    <row r="92" spans="2:4" ht="22.7" customHeight="1" thickBot="1" x14ac:dyDescent="0.25">
      <c r="B92" s="142">
        <v>44333</v>
      </c>
      <c r="C92" s="148">
        <v>253.13</v>
      </c>
      <c r="D92" s="148">
        <v>374.33</v>
      </c>
    </row>
    <row r="93" spans="2:4" ht="22.7" customHeight="1" thickBot="1" x14ac:dyDescent="0.25">
      <c r="B93" s="142">
        <v>44334</v>
      </c>
      <c r="C93" s="148">
        <v>260.12</v>
      </c>
      <c r="D93" s="148">
        <v>384.66</v>
      </c>
    </row>
    <row r="94" spans="2:4" ht="22.7" customHeight="1" thickBot="1" x14ac:dyDescent="0.25">
      <c r="B94" s="191">
        <v>44335</v>
      </c>
      <c r="C94" s="192">
        <v>272.14</v>
      </c>
      <c r="D94" s="192">
        <v>402.44</v>
      </c>
    </row>
    <row r="95" spans="2:4" ht="22.7" customHeight="1" thickBot="1" x14ac:dyDescent="0.25">
      <c r="B95" s="142">
        <v>44336</v>
      </c>
      <c r="C95" s="148">
        <v>265.85000000000002</v>
      </c>
      <c r="D95" s="148">
        <v>393.14</v>
      </c>
    </row>
    <row r="96" spans="2:4" ht="22.7" customHeight="1" thickBot="1" x14ac:dyDescent="0.25">
      <c r="B96" s="142">
        <v>44337</v>
      </c>
      <c r="C96" s="148">
        <v>257.8</v>
      </c>
      <c r="D96" s="148">
        <v>381.24</v>
      </c>
    </row>
    <row r="97" spans="2:4" ht="22.7" customHeight="1" thickBot="1" x14ac:dyDescent="0.25">
      <c r="B97" s="142">
        <v>44340</v>
      </c>
      <c r="C97" s="148">
        <v>257.83</v>
      </c>
      <c r="D97" s="148">
        <v>381.28</v>
      </c>
    </row>
    <row r="98" spans="2:4" ht="22.7" customHeight="1" thickBot="1" x14ac:dyDescent="0.25">
      <c r="B98" s="142">
        <v>44341</v>
      </c>
      <c r="C98" s="148">
        <v>257.87</v>
      </c>
      <c r="D98" s="148">
        <v>381.34</v>
      </c>
    </row>
    <row r="99" spans="2:4" ht="22.7" customHeight="1" thickBot="1" x14ac:dyDescent="0.25">
      <c r="B99" s="142">
        <v>44342</v>
      </c>
      <c r="C99" s="148">
        <v>258</v>
      </c>
      <c r="D99" s="148">
        <v>381.54</v>
      </c>
    </row>
    <row r="100" spans="2:4" ht="22.7" customHeight="1" thickBot="1" x14ac:dyDescent="0.25">
      <c r="B100" s="142">
        <v>44343</v>
      </c>
      <c r="C100" s="148">
        <v>257.83999999999997</v>
      </c>
      <c r="D100" s="148">
        <v>381.3</v>
      </c>
    </row>
    <row r="101" spans="2:4" ht="22.7" customHeight="1" thickBot="1" x14ac:dyDescent="0.25">
      <c r="B101" s="142">
        <v>44344</v>
      </c>
      <c r="C101" s="148">
        <v>265.02999999999997</v>
      </c>
      <c r="D101" s="148">
        <v>391.93</v>
      </c>
    </row>
    <row r="102" spans="2:4" ht="22.7" customHeight="1" thickBot="1" x14ac:dyDescent="0.25">
      <c r="B102" s="142">
        <v>44347</v>
      </c>
      <c r="C102" s="148">
        <v>263.93</v>
      </c>
      <c r="D102" s="148">
        <v>390.4</v>
      </c>
    </row>
    <row r="103" spans="2:4" ht="22.7" customHeight="1" thickBot="1" x14ac:dyDescent="0.25">
      <c r="B103" s="142">
        <v>44348</v>
      </c>
      <c r="C103" s="148">
        <v>262.68</v>
      </c>
      <c r="D103" s="148">
        <v>388.54</v>
      </c>
    </row>
    <row r="104" spans="2:4" ht="22.7" customHeight="1" thickBot="1" x14ac:dyDescent="0.25">
      <c r="B104" s="142">
        <v>44349</v>
      </c>
      <c r="C104" s="148">
        <v>262.23</v>
      </c>
      <c r="D104" s="148">
        <v>387.88</v>
      </c>
    </row>
    <row r="105" spans="2:4" ht="22.7" customHeight="1" thickBot="1" x14ac:dyDescent="0.25">
      <c r="B105" s="142">
        <v>44350</v>
      </c>
      <c r="C105" s="148">
        <v>263.62</v>
      </c>
      <c r="D105" s="148">
        <v>389.93</v>
      </c>
    </row>
    <row r="106" spans="2:4" ht="22.7" customHeight="1" thickBot="1" x14ac:dyDescent="0.25">
      <c r="B106" s="142">
        <v>44351</v>
      </c>
      <c r="C106" s="148">
        <v>264.14</v>
      </c>
      <c r="D106" s="148">
        <v>390.7</v>
      </c>
    </row>
    <row r="107" spans="2:4" ht="22.7" customHeight="1" thickBot="1" x14ac:dyDescent="0.25">
      <c r="B107" s="142">
        <v>44354</v>
      </c>
      <c r="C107" s="148">
        <v>262.95</v>
      </c>
      <c r="D107" s="148">
        <v>388.94</v>
      </c>
    </row>
    <row r="108" spans="2:4" ht="22.7" customHeight="1" thickBot="1" x14ac:dyDescent="0.25">
      <c r="B108" s="142">
        <v>44355</v>
      </c>
      <c r="C108" s="148">
        <v>262.64999999999998</v>
      </c>
      <c r="D108" s="148">
        <v>388.5</v>
      </c>
    </row>
    <row r="109" spans="2:4" ht="22.7" customHeight="1" thickBot="1" x14ac:dyDescent="0.25">
      <c r="B109" s="142">
        <v>44356</v>
      </c>
      <c r="C109" s="148">
        <v>262.3</v>
      </c>
      <c r="D109" s="148">
        <v>387.99</v>
      </c>
    </row>
    <row r="110" spans="2:4" ht="22.7" customHeight="1" thickBot="1" x14ac:dyDescent="0.25">
      <c r="B110" s="142">
        <v>44357</v>
      </c>
      <c r="C110" s="148">
        <v>266.24</v>
      </c>
      <c r="D110" s="148">
        <v>393.82</v>
      </c>
    </row>
    <row r="111" spans="2:4" ht="22.7" customHeight="1" thickBot="1" x14ac:dyDescent="0.25">
      <c r="B111" s="142">
        <v>44358</v>
      </c>
      <c r="C111" s="148">
        <v>264.88</v>
      </c>
      <c r="D111" s="148">
        <v>391.8</v>
      </c>
    </row>
    <row r="112" spans="2:4" ht="22.7" customHeight="1" thickBot="1" x14ac:dyDescent="0.25">
      <c r="B112" s="142">
        <v>44361</v>
      </c>
      <c r="C112" s="148">
        <v>265.82</v>
      </c>
      <c r="D112" s="148">
        <v>393.55</v>
      </c>
    </row>
    <row r="113" spans="2:4" ht="22.7" customHeight="1" thickBot="1" x14ac:dyDescent="0.25">
      <c r="B113" s="142">
        <v>44362</v>
      </c>
      <c r="C113" s="148">
        <v>265.13</v>
      </c>
      <c r="D113" s="148">
        <v>392.53</v>
      </c>
    </row>
    <row r="114" spans="2:4" ht="22.7" customHeight="1" thickBot="1" x14ac:dyDescent="0.25">
      <c r="B114" s="142">
        <v>44363</v>
      </c>
      <c r="C114" s="148">
        <v>271.69</v>
      </c>
      <c r="D114" s="148">
        <v>402.25</v>
      </c>
    </row>
    <row r="115" spans="2:4" ht="22.7" customHeight="1" thickBot="1" x14ac:dyDescent="0.25">
      <c r="B115" s="142">
        <v>44364</v>
      </c>
      <c r="C115" s="148">
        <v>272.32</v>
      </c>
      <c r="D115" s="148">
        <v>403.21</v>
      </c>
    </row>
    <row r="116" spans="2:4" ht="22.7" customHeight="1" thickBot="1" x14ac:dyDescent="0.25">
      <c r="B116" s="142">
        <v>44365</v>
      </c>
      <c r="C116" s="148">
        <v>273.45</v>
      </c>
      <c r="D116" s="148">
        <v>404.89</v>
      </c>
    </row>
    <row r="117" spans="2:4" ht="22.7" customHeight="1" thickBot="1" x14ac:dyDescent="0.25">
      <c r="B117" s="142">
        <v>44368</v>
      </c>
      <c r="C117" s="148">
        <v>270.32</v>
      </c>
      <c r="D117" s="148">
        <v>400.25</v>
      </c>
    </row>
    <row r="118" spans="2:4" ht="22.7" customHeight="1" thickBot="1" x14ac:dyDescent="0.25">
      <c r="B118" s="142">
        <v>44369</v>
      </c>
      <c r="C118" s="148">
        <v>268.41000000000003</v>
      </c>
      <c r="D118" s="148">
        <v>397.42</v>
      </c>
    </row>
    <row r="119" spans="2:4" ht="22.7" customHeight="1" thickBot="1" x14ac:dyDescent="0.25">
      <c r="B119" s="142">
        <v>44370</v>
      </c>
      <c r="C119" s="148">
        <v>269.43</v>
      </c>
      <c r="D119" s="148">
        <v>398.93</v>
      </c>
    </row>
    <row r="120" spans="2:4" ht="22.7" customHeight="1" thickBot="1" x14ac:dyDescent="0.25">
      <c r="B120" s="142">
        <v>44371</v>
      </c>
      <c r="C120" s="148">
        <v>272.32</v>
      </c>
      <c r="D120" s="148">
        <v>403.2</v>
      </c>
    </row>
    <row r="121" spans="2:4" ht="22.7" customHeight="1" thickBot="1" x14ac:dyDescent="0.25">
      <c r="B121" s="142">
        <v>44372</v>
      </c>
      <c r="C121" s="148">
        <v>276.29000000000002</v>
      </c>
      <c r="D121" s="148">
        <v>409.09</v>
      </c>
    </row>
    <row r="122" spans="2:4" ht="22.7" customHeight="1" thickBot="1" x14ac:dyDescent="0.25">
      <c r="B122" s="142">
        <v>44375</v>
      </c>
      <c r="C122" s="148">
        <v>283.81</v>
      </c>
      <c r="D122" s="148">
        <v>420.22</v>
      </c>
    </row>
    <row r="123" spans="2:4" ht="22.7" customHeight="1" thickBot="1" x14ac:dyDescent="0.25">
      <c r="B123" s="203">
        <v>44376</v>
      </c>
      <c r="C123" s="204">
        <v>285.38</v>
      </c>
      <c r="D123" s="204">
        <v>422.81</v>
      </c>
    </row>
    <row r="124" spans="2:4" ht="22.7" customHeight="1" thickBot="1" x14ac:dyDescent="0.25">
      <c r="B124" s="142">
        <v>44377</v>
      </c>
      <c r="C124" s="148">
        <v>284.38</v>
      </c>
      <c r="D124" s="148">
        <v>422.72</v>
      </c>
    </row>
    <row r="125" spans="2:4" ht="22.7" customHeight="1" thickBot="1" x14ac:dyDescent="0.3">
      <c r="B125" s="205">
        <v>44378</v>
      </c>
      <c r="C125" s="206">
        <v>284.89</v>
      </c>
      <c r="D125" s="207">
        <v>423.75</v>
      </c>
    </row>
    <row r="126" spans="2:4" ht="22.7" customHeight="1" thickBot="1" x14ac:dyDescent="0.3">
      <c r="B126" s="205">
        <v>44379</v>
      </c>
      <c r="C126" s="206">
        <v>284.89</v>
      </c>
      <c r="D126" s="208">
        <v>423.87</v>
      </c>
    </row>
    <row r="127" spans="2:4" ht="22.7" customHeight="1" thickBot="1" x14ac:dyDescent="0.3">
      <c r="B127" s="205">
        <v>44382</v>
      </c>
      <c r="C127" s="206">
        <v>283.91000000000003</v>
      </c>
      <c r="D127" s="206">
        <v>422.42</v>
      </c>
    </row>
    <row r="128" spans="2:4" ht="22.7" customHeight="1" thickBot="1" x14ac:dyDescent="0.3">
      <c r="B128" s="205">
        <v>44383</v>
      </c>
      <c r="C128" s="206">
        <v>284.81</v>
      </c>
      <c r="D128" s="206">
        <v>423.76</v>
      </c>
    </row>
    <row r="129" spans="2:4" ht="22.7" customHeight="1" thickBot="1" x14ac:dyDescent="0.3">
      <c r="B129" s="205">
        <v>44384</v>
      </c>
      <c r="C129" s="206">
        <v>282.43</v>
      </c>
      <c r="D129" s="206">
        <v>420.21</v>
      </c>
    </row>
    <row r="130" spans="2:4" ht="22.7" customHeight="1" thickBot="1" x14ac:dyDescent="0.3">
      <c r="B130" s="205">
        <v>44385</v>
      </c>
      <c r="C130" s="206">
        <v>284.05</v>
      </c>
      <c r="D130" s="206">
        <v>422.62</v>
      </c>
    </row>
    <row r="131" spans="2:4" ht="22.7" customHeight="1" thickBot="1" x14ac:dyDescent="0.3">
      <c r="B131" s="205">
        <v>44386</v>
      </c>
      <c r="C131" s="207">
        <v>286.41000000000003</v>
      </c>
      <c r="D131" s="207">
        <v>426.13</v>
      </c>
    </row>
    <row r="132" spans="2:4" ht="22.7" customHeight="1" thickBot="1" x14ac:dyDescent="0.3">
      <c r="B132" s="205">
        <v>44389</v>
      </c>
      <c r="C132" s="209">
        <v>286.62</v>
      </c>
      <c r="D132" s="209">
        <v>426.44</v>
      </c>
    </row>
    <row r="133" spans="2:4" ht="22.7" customHeight="1" thickBot="1" x14ac:dyDescent="0.3">
      <c r="B133" s="205">
        <v>44390</v>
      </c>
      <c r="C133" s="206">
        <v>285.73</v>
      </c>
      <c r="D133" s="206">
        <v>425.12</v>
      </c>
    </row>
    <row r="134" spans="2:4" ht="22.7" customHeight="1" thickBot="1" x14ac:dyDescent="0.3">
      <c r="B134" s="205">
        <v>44391</v>
      </c>
      <c r="C134" s="206">
        <v>284.88</v>
      </c>
      <c r="D134" s="206">
        <v>425.73</v>
      </c>
    </row>
    <row r="135" spans="2:4" ht="22.7" customHeight="1" thickBot="1" x14ac:dyDescent="0.3">
      <c r="B135" s="205">
        <v>44392</v>
      </c>
      <c r="C135" s="206">
        <v>279.7</v>
      </c>
      <c r="D135" s="206">
        <v>417.99</v>
      </c>
    </row>
    <row r="136" spans="2:4" ht="22.7" customHeight="1" thickBot="1" x14ac:dyDescent="0.3">
      <c r="B136" s="205">
        <v>44393</v>
      </c>
      <c r="C136" s="206">
        <v>279.60000000000002</v>
      </c>
      <c r="D136" s="206">
        <v>417.88</v>
      </c>
    </row>
    <row r="137" spans="2:4" ht="22.7" customHeight="1" thickBot="1" x14ac:dyDescent="0.3">
      <c r="B137" s="205">
        <v>44396</v>
      </c>
      <c r="C137" s="206">
        <v>279.33</v>
      </c>
      <c r="D137" s="206">
        <v>417.48</v>
      </c>
    </row>
    <row r="138" spans="2:4" ht="22.7" customHeight="1" thickBot="1" x14ac:dyDescent="0.3">
      <c r="B138" s="205">
        <v>44397</v>
      </c>
      <c r="C138" s="206">
        <v>278.22000000000003</v>
      </c>
      <c r="D138" s="206">
        <v>415.82</v>
      </c>
    </row>
    <row r="139" spans="2:4" ht="22.7" customHeight="1" thickBot="1" x14ac:dyDescent="0.3">
      <c r="B139" s="205">
        <v>44398</v>
      </c>
      <c r="C139" s="206">
        <v>280.24</v>
      </c>
      <c r="D139" s="206">
        <v>418.84</v>
      </c>
    </row>
    <row r="140" spans="2:4" ht="22.7" customHeight="1" thickBot="1" x14ac:dyDescent="0.3">
      <c r="B140" s="205">
        <v>44399</v>
      </c>
      <c r="C140" s="206">
        <v>280.19</v>
      </c>
      <c r="D140" s="206">
        <v>418.76</v>
      </c>
    </row>
    <row r="141" spans="2:4" ht="22.7" customHeight="1" thickBot="1" x14ac:dyDescent="0.3">
      <c r="B141" s="205">
        <v>44400</v>
      </c>
      <c r="C141" s="206">
        <v>279.66000000000003</v>
      </c>
      <c r="D141" s="206">
        <v>417.97</v>
      </c>
    </row>
    <row r="142" spans="2:4" ht="22.7" customHeight="1" thickBot="1" x14ac:dyDescent="0.3">
      <c r="B142" s="205">
        <v>44403</v>
      </c>
      <c r="C142" s="206">
        <v>280.24</v>
      </c>
      <c r="D142" s="206">
        <v>418.84</v>
      </c>
    </row>
    <row r="143" spans="2:4" ht="22.7" customHeight="1" thickBot="1" x14ac:dyDescent="0.3">
      <c r="B143" s="205">
        <v>44404</v>
      </c>
      <c r="C143" s="206">
        <v>278.89</v>
      </c>
      <c r="D143" s="206">
        <v>416.82</v>
      </c>
    </row>
    <row r="144" spans="2:4" ht="22.7" customHeight="1" thickBot="1" x14ac:dyDescent="0.3">
      <c r="B144" s="205">
        <v>44405</v>
      </c>
      <c r="C144" s="206">
        <v>278.54000000000002</v>
      </c>
      <c r="D144" s="206">
        <v>416.3</v>
      </c>
    </row>
    <row r="145" spans="2:4" ht="22.7" customHeight="1" thickBot="1" x14ac:dyDescent="0.3">
      <c r="B145" s="205">
        <v>44406</v>
      </c>
      <c r="C145" s="206">
        <v>278.49</v>
      </c>
      <c r="D145" s="206">
        <v>416.23</v>
      </c>
    </row>
    <row r="146" spans="2:4" ht="22.7" customHeight="1" thickBot="1" x14ac:dyDescent="0.3">
      <c r="B146" s="205">
        <v>44407</v>
      </c>
      <c r="C146" s="206">
        <v>278.36</v>
      </c>
      <c r="D146" s="206">
        <v>416.03</v>
      </c>
    </row>
    <row r="147" spans="2:4" ht="22.7" customHeight="1" thickBot="1" x14ac:dyDescent="0.3">
      <c r="B147" s="205">
        <v>44410</v>
      </c>
      <c r="C147" s="206">
        <v>277.69</v>
      </c>
      <c r="D147" s="206">
        <v>415.02</v>
      </c>
    </row>
    <row r="148" spans="2:4" ht="22.7" customHeight="1" thickBot="1" x14ac:dyDescent="0.3">
      <c r="B148" s="205">
        <v>44411</v>
      </c>
      <c r="C148" s="206">
        <v>276.61</v>
      </c>
      <c r="D148" s="206">
        <v>413.41</v>
      </c>
    </row>
    <row r="149" spans="2:4" ht="22.7" customHeight="1" thickBot="1" x14ac:dyDescent="0.3">
      <c r="B149" s="205">
        <v>44412</v>
      </c>
      <c r="C149" s="206">
        <v>276.51</v>
      </c>
      <c r="D149" s="206">
        <v>413.27</v>
      </c>
    </row>
    <row r="150" spans="2:4" ht="22.7" customHeight="1" thickBot="1" x14ac:dyDescent="0.3">
      <c r="B150" s="205">
        <v>44413</v>
      </c>
      <c r="C150" s="206">
        <v>276.60000000000002</v>
      </c>
      <c r="D150" s="206">
        <v>413.39</v>
      </c>
    </row>
    <row r="151" spans="2:4" ht="22.7" customHeight="1" thickBot="1" x14ac:dyDescent="0.3">
      <c r="B151" s="205">
        <v>44414</v>
      </c>
      <c r="C151" s="206">
        <v>276.27999999999997</v>
      </c>
      <c r="D151" s="206">
        <v>412.91</v>
      </c>
    </row>
    <row r="152" spans="2:4" ht="22.7" customHeight="1" thickBot="1" x14ac:dyDescent="0.3">
      <c r="B152" s="205">
        <v>44417</v>
      </c>
      <c r="C152" s="206">
        <v>276.99</v>
      </c>
      <c r="D152" s="206">
        <v>413.98</v>
      </c>
    </row>
    <row r="153" spans="2:4" ht="22.7" customHeight="1" thickBot="1" x14ac:dyDescent="0.3">
      <c r="B153" s="205">
        <v>44418</v>
      </c>
      <c r="C153" s="206">
        <v>276.83999999999997</v>
      </c>
      <c r="D153" s="206">
        <v>413.75</v>
      </c>
    </row>
    <row r="154" spans="2:4" ht="22.7" customHeight="1" thickBot="1" x14ac:dyDescent="0.3">
      <c r="B154" s="205">
        <v>44419</v>
      </c>
      <c r="C154" s="206">
        <v>277</v>
      </c>
      <c r="D154" s="206">
        <v>413.99</v>
      </c>
    </row>
    <row r="155" spans="2:4" ht="22.7" customHeight="1" thickBot="1" x14ac:dyDescent="0.3">
      <c r="B155" s="205">
        <v>44420</v>
      </c>
      <c r="C155" s="206">
        <v>277.06</v>
      </c>
      <c r="D155" s="206">
        <v>414.08</v>
      </c>
    </row>
    <row r="156" spans="2:4" ht="22.7" customHeight="1" thickBot="1" x14ac:dyDescent="0.3">
      <c r="B156" s="205">
        <v>44421</v>
      </c>
      <c r="C156" s="206">
        <v>277.06</v>
      </c>
      <c r="D156" s="206">
        <v>414.08</v>
      </c>
    </row>
    <row r="157" spans="2:4" ht="22.7" customHeight="1" thickBot="1" x14ac:dyDescent="0.3">
      <c r="B157" s="205">
        <v>44424</v>
      </c>
      <c r="C157" s="206">
        <v>273.77999999999997</v>
      </c>
      <c r="D157" s="206">
        <v>409.18</v>
      </c>
    </row>
    <row r="158" spans="2:4" ht="22.7" customHeight="1" thickBot="1" x14ac:dyDescent="0.3">
      <c r="B158" s="205">
        <v>44425</v>
      </c>
      <c r="C158" s="206">
        <v>274.01</v>
      </c>
      <c r="D158" s="206">
        <v>409.53</v>
      </c>
    </row>
    <row r="159" spans="2:4" ht="22.7" customHeight="1" thickBot="1" x14ac:dyDescent="0.3">
      <c r="B159" s="205">
        <v>44426</v>
      </c>
      <c r="C159" s="206">
        <v>274.22000000000003</v>
      </c>
      <c r="D159" s="206">
        <v>409.83</v>
      </c>
    </row>
    <row r="160" spans="2:4" ht="22.7" customHeight="1" thickBot="1" x14ac:dyDescent="0.3">
      <c r="B160" s="205">
        <v>44427</v>
      </c>
      <c r="C160" s="206">
        <v>274.63</v>
      </c>
      <c r="D160" s="206">
        <v>410.45</v>
      </c>
    </row>
    <row r="161" spans="2:4" ht="22.7" customHeight="1" thickBot="1" x14ac:dyDescent="0.3">
      <c r="B161" s="205">
        <v>44428</v>
      </c>
      <c r="C161" s="206">
        <v>275.79000000000002</v>
      </c>
      <c r="D161" s="206">
        <v>412.18</v>
      </c>
    </row>
    <row r="162" spans="2:4" ht="22.7" customHeight="1" thickBot="1" x14ac:dyDescent="0.3">
      <c r="B162" s="205">
        <v>44431</v>
      </c>
      <c r="C162" s="206">
        <v>276.63</v>
      </c>
      <c r="D162" s="206">
        <v>414.26</v>
      </c>
    </row>
    <row r="163" spans="2:4" ht="22.7" customHeight="1" thickBot="1" x14ac:dyDescent="0.3">
      <c r="B163" s="205">
        <v>44432</v>
      </c>
      <c r="C163" s="206">
        <v>277.58999999999997</v>
      </c>
      <c r="D163" s="206">
        <v>415.69</v>
      </c>
    </row>
    <row r="164" spans="2:4" ht="22.7" customHeight="1" thickBot="1" x14ac:dyDescent="0.3">
      <c r="B164" s="205">
        <v>44433</v>
      </c>
      <c r="C164" s="206">
        <v>277.73</v>
      </c>
      <c r="D164" s="206">
        <v>415.89</v>
      </c>
    </row>
    <row r="165" spans="2:4" ht="22.7" customHeight="1" thickBot="1" x14ac:dyDescent="0.3">
      <c r="B165" s="205">
        <v>44434</v>
      </c>
      <c r="C165" s="206">
        <v>277.02</v>
      </c>
      <c r="D165" s="206">
        <v>414.84</v>
      </c>
    </row>
    <row r="166" spans="2:4" ht="22.7" customHeight="1" thickBot="1" x14ac:dyDescent="0.3">
      <c r="B166" s="205">
        <v>44435</v>
      </c>
      <c r="C166" s="206">
        <v>276.32</v>
      </c>
      <c r="D166" s="206">
        <v>413.79</v>
      </c>
    </row>
    <row r="167" spans="2:4" ht="22.7" customHeight="1" thickBot="1" x14ac:dyDescent="0.25">
      <c r="B167" s="210">
        <v>44438</v>
      </c>
      <c r="C167" s="148">
        <v>275.83999999999997</v>
      </c>
      <c r="D167" s="148">
        <v>413.06</v>
      </c>
    </row>
    <row r="168" spans="2:4" ht="22.7" customHeight="1" thickBot="1" x14ac:dyDescent="0.25">
      <c r="B168" s="210">
        <v>44439</v>
      </c>
      <c r="C168" s="148">
        <v>276.26</v>
      </c>
      <c r="D168" s="148">
        <v>413.69</v>
      </c>
    </row>
    <row r="169" spans="2:4" ht="22.7" customHeight="1" thickBot="1" x14ac:dyDescent="0.25">
      <c r="B169" s="210">
        <v>44440</v>
      </c>
      <c r="C169" s="148">
        <v>277.66000000000003</v>
      </c>
      <c r="D169" s="148">
        <v>415.79</v>
      </c>
    </row>
    <row r="170" spans="2:4" ht="22.7" customHeight="1" thickBot="1" x14ac:dyDescent="0.25">
      <c r="B170" s="210">
        <v>44441</v>
      </c>
      <c r="C170" s="148">
        <v>277.92</v>
      </c>
      <c r="D170" s="148">
        <v>416.18</v>
      </c>
    </row>
    <row r="171" spans="2:4" ht="22.7" customHeight="1" thickBot="1" x14ac:dyDescent="0.25">
      <c r="B171" s="210">
        <v>44442</v>
      </c>
      <c r="C171" s="148">
        <v>278.67</v>
      </c>
      <c r="D171" s="148">
        <v>417.3</v>
      </c>
    </row>
    <row r="172" spans="2:4" ht="22.7" customHeight="1" thickBot="1" x14ac:dyDescent="0.25">
      <c r="B172" s="210">
        <v>44445</v>
      </c>
      <c r="C172" s="148">
        <v>279.39</v>
      </c>
      <c r="D172" s="148">
        <v>418.38</v>
      </c>
    </row>
    <row r="173" spans="2:4" ht="22.7" customHeight="1" thickBot="1" x14ac:dyDescent="0.25">
      <c r="B173" s="210">
        <v>44446</v>
      </c>
      <c r="C173" s="148">
        <v>280.06</v>
      </c>
      <c r="D173" s="148">
        <v>419.38</v>
      </c>
    </row>
    <row r="174" spans="2:4" ht="22.7" customHeight="1" thickBot="1" x14ac:dyDescent="0.25">
      <c r="B174" s="210">
        <v>44447</v>
      </c>
      <c r="C174" s="148">
        <v>279.51</v>
      </c>
      <c r="D174" s="148">
        <v>418.56</v>
      </c>
    </row>
    <row r="175" spans="2:4" ht="22.7" customHeight="1" thickBot="1" x14ac:dyDescent="0.25">
      <c r="B175" s="210">
        <v>44448</v>
      </c>
      <c r="C175" s="148">
        <v>279.7</v>
      </c>
      <c r="D175" s="148">
        <v>418.85</v>
      </c>
    </row>
    <row r="176" spans="2:4" ht="22.7" customHeight="1" thickBot="1" x14ac:dyDescent="0.25">
      <c r="B176" s="210">
        <v>44449</v>
      </c>
      <c r="C176" s="148">
        <v>280.13</v>
      </c>
      <c r="D176" s="148">
        <v>419.49</v>
      </c>
    </row>
    <row r="177" spans="2:4" ht="22.7" customHeight="1" thickBot="1" x14ac:dyDescent="0.25">
      <c r="B177" s="210">
        <v>44452</v>
      </c>
      <c r="C177" s="148">
        <v>280.08</v>
      </c>
      <c r="D177" s="148">
        <v>419.42</v>
      </c>
    </row>
    <row r="178" spans="2:4" ht="22.7" customHeight="1" thickBot="1" x14ac:dyDescent="0.25">
      <c r="B178" s="210">
        <v>44453</v>
      </c>
      <c r="C178" s="148">
        <v>280.27</v>
      </c>
      <c r="D178" s="148">
        <v>419.71</v>
      </c>
    </row>
    <row r="179" spans="2:4" ht="22.7" customHeight="1" thickBot="1" x14ac:dyDescent="0.25">
      <c r="B179" s="210">
        <v>44454</v>
      </c>
      <c r="C179" s="148">
        <v>280.06</v>
      </c>
      <c r="D179" s="148">
        <v>419.38</v>
      </c>
    </row>
    <row r="180" spans="2:4" ht="22.7" customHeight="1" thickBot="1" x14ac:dyDescent="0.25">
      <c r="B180" s="210">
        <v>44455</v>
      </c>
      <c r="C180" s="148">
        <v>280.08</v>
      </c>
      <c r="D180" s="148">
        <v>419.42</v>
      </c>
    </row>
    <row r="181" spans="2:4" ht="22.7" customHeight="1" thickBot="1" x14ac:dyDescent="0.25">
      <c r="B181" s="210">
        <v>44456</v>
      </c>
      <c r="C181" s="148">
        <v>283.63</v>
      </c>
      <c r="D181" s="148">
        <v>424.73</v>
      </c>
    </row>
    <row r="182" spans="2:4" ht="22.7" customHeight="1" thickBot="1" x14ac:dyDescent="0.25">
      <c r="B182" s="210">
        <v>44459</v>
      </c>
      <c r="C182" s="148">
        <v>280.52999999999997</v>
      </c>
      <c r="D182" s="148">
        <v>420.09</v>
      </c>
    </row>
    <row r="183" spans="2:4" ht="22.7" customHeight="1" thickBot="1" x14ac:dyDescent="0.25">
      <c r="B183" s="210">
        <v>44460</v>
      </c>
      <c r="C183" s="148">
        <v>281.70999999999998</v>
      </c>
      <c r="D183" s="148">
        <v>421.86</v>
      </c>
    </row>
    <row r="184" spans="2:4" ht="22.7" customHeight="1" thickBot="1" x14ac:dyDescent="0.25">
      <c r="B184" s="210">
        <v>44461</v>
      </c>
      <c r="C184" s="148">
        <v>281.42</v>
      </c>
      <c r="D184" s="148">
        <v>421.43</v>
      </c>
    </row>
    <row r="185" spans="2:4" ht="22.7" customHeight="1" thickBot="1" x14ac:dyDescent="0.25">
      <c r="B185" s="210">
        <v>44462</v>
      </c>
      <c r="C185" s="148">
        <v>285.51</v>
      </c>
      <c r="D185" s="148">
        <v>427.54</v>
      </c>
    </row>
    <row r="186" spans="2:4" ht="22.7" customHeight="1" thickBot="1" x14ac:dyDescent="0.25">
      <c r="B186" s="210">
        <v>44463</v>
      </c>
      <c r="C186" s="148">
        <v>285.86</v>
      </c>
      <c r="D186" s="148">
        <v>428.07</v>
      </c>
    </row>
    <row r="187" spans="2:4" ht="22.7" customHeight="1" thickBot="1" x14ac:dyDescent="0.25">
      <c r="B187" s="210">
        <v>44466</v>
      </c>
      <c r="C187" s="148">
        <v>285.8</v>
      </c>
      <c r="D187" s="148">
        <v>427.99</v>
      </c>
    </row>
    <row r="188" spans="2:4" ht="22.7" customHeight="1" thickBot="1" x14ac:dyDescent="0.25">
      <c r="B188" s="210">
        <v>44467</v>
      </c>
      <c r="C188" s="148">
        <v>286.17</v>
      </c>
      <c r="D188" s="148">
        <v>428.53</v>
      </c>
    </row>
    <row r="189" spans="2:4" ht="22.7" customHeight="1" thickBot="1" x14ac:dyDescent="0.25">
      <c r="B189" s="210">
        <v>44468</v>
      </c>
      <c r="C189" s="148">
        <v>285.33</v>
      </c>
      <c r="D189" s="148">
        <v>427.28</v>
      </c>
    </row>
    <row r="190" spans="2:4" ht="22.7" customHeight="1" thickBot="1" x14ac:dyDescent="0.25">
      <c r="B190" s="210">
        <v>44469</v>
      </c>
      <c r="C190" s="148">
        <v>285.86</v>
      </c>
      <c r="D190" s="148">
        <v>428.08</v>
      </c>
    </row>
    <row r="191" spans="2:4" ht="22.7" customHeight="1" thickBot="1" x14ac:dyDescent="0.25">
      <c r="B191" s="210">
        <v>44470</v>
      </c>
      <c r="C191" s="148">
        <v>285.95</v>
      </c>
      <c r="D191" s="148">
        <v>428.21</v>
      </c>
    </row>
    <row r="192" spans="2:4" ht="22.7" customHeight="1" thickBot="1" x14ac:dyDescent="0.25">
      <c r="B192" s="210">
        <v>44473</v>
      </c>
      <c r="C192" s="148">
        <v>287.60000000000002</v>
      </c>
      <c r="D192" s="148">
        <v>430.68</v>
      </c>
    </row>
    <row r="193" spans="2:4" ht="22.7" customHeight="1" thickBot="1" x14ac:dyDescent="0.25">
      <c r="B193" s="210">
        <v>44474</v>
      </c>
      <c r="C193" s="148">
        <v>290.91000000000003</v>
      </c>
      <c r="D193" s="148">
        <v>435.64</v>
      </c>
    </row>
    <row r="194" spans="2:4" ht="22.7" customHeight="1" thickBot="1" x14ac:dyDescent="0.25">
      <c r="B194" s="210">
        <v>44475</v>
      </c>
      <c r="C194" s="148">
        <v>292.38</v>
      </c>
      <c r="D194" s="148">
        <v>437.91</v>
      </c>
    </row>
    <row r="195" spans="2:4" ht="22.7" customHeight="1" thickBot="1" x14ac:dyDescent="0.25">
      <c r="B195" s="210">
        <v>44476</v>
      </c>
      <c r="C195" s="148">
        <v>293.23</v>
      </c>
      <c r="D195" s="148">
        <v>439.18</v>
      </c>
    </row>
    <row r="196" spans="2:4" ht="22.7" customHeight="1" thickBot="1" x14ac:dyDescent="0.25">
      <c r="B196" s="210">
        <v>44477</v>
      </c>
      <c r="C196" s="148">
        <v>293.69</v>
      </c>
      <c r="D196" s="148">
        <v>439.86</v>
      </c>
    </row>
    <row r="197" spans="2:4" ht="22.7" customHeight="1" thickBot="1" x14ac:dyDescent="0.25">
      <c r="B197" s="210">
        <v>44480</v>
      </c>
      <c r="C197" s="148">
        <v>292.51</v>
      </c>
      <c r="D197" s="148">
        <v>438.1</v>
      </c>
    </row>
    <row r="198" spans="2:4" ht="22.7" customHeight="1" thickBot="1" x14ac:dyDescent="0.25">
      <c r="B198" s="210">
        <v>44481</v>
      </c>
      <c r="C198" s="148">
        <v>292.24</v>
      </c>
      <c r="D198" s="148">
        <v>437.74</v>
      </c>
    </row>
    <row r="199" spans="2:4" ht="22.7" customHeight="1" thickBot="1" x14ac:dyDescent="0.25">
      <c r="B199" s="210">
        <v>44482</v>
      </c>
      <c r="C199" s="148">
        <v>292.55</v>
      </c>
      <c r="D199" s="148">
        <v>438.2</v>
      </c>
    </row>
    <row r="200" spans="2:4" ht="22.7" customHeight="1" thickBot="1" x14ac:dyDescent="0.25">
      <c r="B200" s="210">
        <v>44483</v>
      </c>
      <c r="C200" s="148">
        <v>294.11</v>
      </c>
      <c r="D200" s="148">
        <v>440.53</v>
      </c>
    </row>
    <row r="201" spans="2:4" ht="22.7" customHeight="1" thickBot="1" x14ac:dyDescent="0.25">
      <c r="B201" s="210">
        <v>44484</v>
      </c>
      <c r="C201" s="148">
        <v>294.83999999999997</v>
      </c>
      <c r="D201" s="148">
        <v>441.63</v>
      </c>
    </row>
    <row r="202" spans="2:4" ht="22.7" customHeight="1" thickBot="1" x14ac:dyDescent="0.25">
      <c r="B202" s="210">
        <v>44487</v>
      </c>
      <c r="C202" s="148">
        <v>295.20999999999998</v>
      </c>
      <c r="D202" s="148">
        <v>442.18</v>
      </c>
    </row>
    <row r="203" spans="2:4" ht="22.7" customHeight="1" thickBot="1" x14ac:dyDescent="0.25">
      <c r="B203" s="210">
        <v>44488</v>
      </c>
      <c r="C203" s="148">
        <v>296.22000000000003</v>
      </c>
      <c r="D203" s="148">
        <v>443.7</v>
      </c>
    </row>
    <row r="204" spans="2:4" ht="22.7" customHeight="1" thickBot="1" x14ac:dyDescent="0.25">
      <c r="B204" s="210">
        <v>44489</v>
      </c>
      <c r="C204" s="148">
        <v>296.02999999999997</v>
      </c>
      <c r="D204" s="148">
        <v>443.42</v>
      </c>
    </row>
    <row r="205" spans="2:4" ht="22.7" customHeight="1" thickBot="1" x14ac:dyDescent="0.25">
      <c r="B205" s="210">
        <v>44490</v>
      </c>
      <c r="C205" s="148">
        <v>295.93</v>
      </c>
      <c r="D205" s="148">
        <v>443.26</v>
      </c>
    </row>
    <row r="206" spans="2:4" ht="22.7" customHeight="1" thickBot="1" x14ac:dyDescent="0.25">
      <c r="B206" s="210">
        <v>44491</v>
      </c>
      <c r="C206" s="148">
        <v>296.58</v>
      </c>
      <c r="D206" s="148">
        <v>444.25</v>
      </c>
    </row>
    <row r="207" spans="2:4" ht="22.7" customHeight="1" thickBot="1" x14ac:dyDescent="0.25">
      <c r="B207" s="210">
        <v>44494</v>
      </c>
      <c r="C207" s="148">
        <v>298.37</v>
      </c>
      <c r="D207" s="148">
        <v>446.92</v>
      </c>
    </row>
    <row r="208" spans="2:4" ht="22.7" customHeight="1" thickBot="1" x14ac:dyDescent="0.25">
      <c r="B208" s="210">
        <v>44495</v>
      </c>
      <c r="C208" s="148">
        <v>298.32</v>
      </c>
      <c r="D208" s="148">
        <v>446.85</v>
      </c>
    </row>
    <row r="209" spans="2:9" ht="22.7" customHeight="1" thickBot="1" x14ac:dyDescent="0.25">
      <c r="B209" s="210">
        <v>44496</v>
      </c>
      <c r="C209" s="148">
        <v>298.82</v>
      </c>
      <c r="D209" s="148">
        <v>447.59</v>
      </c>
    </row>
    <row r="210" spans="2:9" ht="22.7" customHeight="1" thickBot="1" x14ac:dyDescent="0.25">
      <c r="B210" s="210">
        <v>44497</v>
      </c>
      <c r="C210" s="148">
        <v>303.95999999999998</v>
      </c>
      <c r="D210" s="148">
        <v>455.3</v>
      </c>
    </row>
    <row r="211" spans="2:9" ht="22.7" customHeight="1" thickBot="1" x14ac:dyDescent="0.25">
      <c r="B211" s="210"/>
      <c r="C211" s="148"/>
      <c r="D211" s="148"/>
    </row>
    <row r="212" spans="2:9" ht="22.7" customHeight="1" thickBot="1" x14ac:dyDescent="0.25">
      <c r="B212" s="210"/>
      <c r="C212" s="148"/>
      <c r="D212" s="148"/>
    </row>
    <row r="213" spans="2:9" ht="22.7" customHeight="1" thickBot="1" x14ac:dyDescent="0.25">
      <c r="B213" s="210"/>
      <c r="C213" s="148"/>
      <c r="D213" s="148"/>
    </row>
    <row r="214" spans="2:9" ht="22.7" customHeight="1" thickBot="1" x14ac:dyDescent="0.25">
      <c r="B214" s="210"/>
      <c r="C214" s="148"/>
      <c r="D214" s="148"/>
    </row>
    <row r="215" spans="2:9" ht="22.7" customHeight="1" thickBot="1" x14ac:dyDescent="0.25">
      <c r="B215" s="210"/>
      <c r="C215" s="148"/>
      <c r="D215" s="148"/>
    </row>
    <row r="216" spans="2:9" ht="22.7" customHeight="1" thickBot="1" x14ac:dyDescent="0.25">
      <c r="B216" s="210"/>
      <c r="C216" s="148"/>
      <c r="D216" s="148"/>
    </row>
    <row r="217" spans="2:9" ht="22.7" customHeight="1" thickBot="1" x14ac:dyDescent="0.25">
      <c r="B217" s="142"/>
      <c r="C217" s="148"/>
      <c r="D217" s="148"/>
    </row>
    <row r="218" spans="2:9" ht="22.7" customHeight="1" thickBot="1" x14ac:dyDescent="0.25">
      <c r="B218" s="149"/>
      <c r="C218" s="150"/>
      <c r="D218" s="144"/>
    </row>
    <row r="219" spans="2:9" ht="22.7" customHeight="1" thickBot="1" x14ac:dyDescent="0.3">
      <c r="B219" s="195" t="s">
        <v>7</v>
      </c>
      <c r="C219" s="38">
        <f>LARGE(C6:C218,1)</f>
        <v>303.95999999999998</v>
      </c>
      <c r="D219" s="38">
        <f>LARGE(D6:D218,1)</f>
        <v>455.3</v>
      </c>
      <c r="E219" s="62"/>
    </row>
    <row r="220" spans="2:9" ht="22.7" customHeight="1" thickBot="1" x14ac:dyDescent="0.3">
      <c r="B220" s="40"/>
      <c r="C220" s="39"/>
      <c r="D220" s="39"/>
    </row>
    <row r="221" spans="2:9" s="61" customFormat="1" ht="22.7" customHeight="1" x14ac:dyDescent="0.2">
      <c r="B221" s="63"/>
      <c r="C221" s="64"/>
      <c r="D221" s="65"/>
      <c r="G221" s="73"/>
      <c r="I221" s="73"/>
    </row>
    <row r="222" spans="2:9" ht="22.7" customHeight="1" x14ac:dyDescent="0.2">
      <c r="B222" s="63"/>
      <c r="C222" s="64"/>
      <c r="D222" s="65"/>
    </row>
    <row r="223" spans="2:9" ht="22.7" customHeight="1" x14ac:dyDescent="0.2">
      <c r="B223" s="63"/>
      <c r="C223" s="64"/>
      <c r="D223" s="65"/>
    </row>
    <row r="224" spans="2:9" ht="22.7" customHeight="1" x14ac:dyDescent="0.2">
      <c r="B224" s="63"/>
      <c r="C224" s="64"/>
      <c r="D224" s="65"/>
    </row>
    <row r="225" spans="2:4" ht="22.7" customHeight="1" x14ac:dyDescent="0.2">
      <c r="B225" s="63"/>
      <c r="C225" s="64"/>
      <c r="D225" s="65"/>
    </row>
    <row r="226" spans="2:4" ht="22.7" customHeight="1" x14ac:dyDescent="0.2">
      <c r="B226" s="63"/>
      <c r="C226" s="64"/>
      <c r="D226" s="65"/>
    </row>
    <row r="227" spans="2:4" ht="22.7" customHeight="1" x14ac:dyDescent="0.2">
      <c r="B227" s="63"/>
      <c r="C227" s="64"/>
      <c r="D227" s="65"/>
    </row>
    <row r="228" spans="2:4" ht="22.7" customHeight="1" x14ac:dyDescent="0.2">
      <c r="B228" s="63"/>
      <c r="C228" s="64"/>
      <c r="D228" s="65"/>
    </row>
    <row r="229" spans="2:4" ht="22.7" customHeight="1" x14ac:dyDescent="0.2">
      <c r="B229" s="63"/>
      <c r="C229" s="64"/>
      <c r="D229" s="65"/>
    </row>
    <row r="230" spans="2:4" ht="22.7" customHeight="1" x14ac:dyDescent="0.2">
      <c r="B230" s="63"/>
      <c r="C230" s="64"/>
      <c r="D230" s="65"/>
    </row>
    <row r="231" spans="2:4" ht="22.7" customHeight="1" x14ac:dyDescent="0.2">
      <c r="B231" s="63"/>
      <c r="C231" s="64"/>
      <c r="D231" s="65"/>
    </row>
    <row r="232" spans="2:4" ht="22.7" customHeight="1" x14ac:dyDescent="0.2">
      <c r="B232" s="63"/>
      <c r="C232" s="64"/>
      <c r="D232" s="65"/>
    </row>
    <row r="233" spans="2:4" ht="22.7" customHeight="1" x14ac:dyDescent="0.2">
      <c r="B233" s="63"/>
      <c r="C233" s="64"/>
      <c r="D233" s="65"/>
    </row>
    <row r="234" spans="2:4" ht="22.7" customHeight="1" x14ac:dyDescent="0.2">
      <c r="B234" s="63"/>
      <c r="C234" s="64"/>
      <c r="D234" s="65"/>
    </row>
    <row r="235" spans="2:4" ht="22.7" customHeight="1" x14ac:dyDescent="0.2">
      <c r="B235" s="63"/>
      <c r="C235" s="64"/>
      <c r="D235" s="65"/>
    </row>
    <row r="236" spans="2:4" ht="22.7" customHeight="1" x14ac:dyDescent="0.2">
      <c r="B236" s="63"/>
      <c r="C236" s="64"/>
      <c r="D236" s="65"/>
    </row>
    <row r="237" spans="2:4" ht="22.7" customHeight="1" x14ac:dyDescent="0.2">
      <c r="B237" s="63"/>
      <c r="C237" s="64"/>
      <c r="D237" s="65"/>
    </row>
    <row r="238" spans="2:4" ht="22.7" customHeight="1" x14ac:dyDescent="0.2">
      <c r="B238" s="63"/>
      <c r="C238" s="64"/>
      <c r="D238" s="65"/>
    </row>
    <row r="239" spans="2:4" ht="22.7" customHeight="1" x14ac:dyDescent="0.2">
      <c r="B239" s="63"/>
      <c r="C239" s="64"/>
      <c r="D239" s="65"/>
    </row>
    <row r="240" spans="2:4" ht="22.7" customHeight="1" x14ac:dyDescent="0.2">
      <c r="B240" s="63"/>
      <c r="C240" s="64"/>
      <c r="D240" s="65"/>
    </row>
    <row r="241" spans="2:4" ht="22.7" customHeight="1" x14ac:dyDescent="0.2">
      <c r="B241" s="63"/>
      <c r="C241" s="64"/>
      <c r="D241" s="65"/>
    </row>
    <row r="242" spans="2:4" ht="22.7" customHeight="1" x14ac:dyDescent="0.2">
      <c r="B242" s="63"/>
      <c r="C242" s="64"/>
      <c r="D242" s="65"/>
    </row>
    <row r="243" spans="2:4" ht="22.7" customHeight="1" x14ac:dyDescent="0.2">
      <c r="B243" s="63"/>
      <c r="C243" s="64"/>
      <c r="D243" s="65"/>
    </row>
    <row r="244" spans="2:4" ht="22.7" customHeight="1" x14ac:dyDescent="0.2">
      <c r="B244" s="63"/>
      <c r="C244" s="64"/>
      <c r="D244" s="65"/>
    </row>
    <row r="245" spans="2:4" ht="22.7" customHeight="1" x14ac:dyDescent="0.2">
      <c r="B245" s="63"/>
      <c r="C245" s="64"/>
      <c r="D245" s="65"/>
    </row>
    <row r="246" spans="2:4" ht="22.7" customHeight="1" x14ac:dyDescent="0.2">
      <c r="B246" s="63"/>
      <c r="C246" s="64"/>
      <c r="D246" s="65"/>
    </row>
    <row r="247" spans="2:4" ht="22.7" customHeight="1" x14ac:dyDescent="0.2">
      <c r="B247" s="63"/>
      <c r="C247" s="64"/>
      <c r="D247" s="65"/>
    </row>
    <row r="248" spans="2:4" ht="22.7" customHeight="1" x14ac:dyDescent="0.2">
      <c r="B248" s="63"/>
      <c r="C248" s="64"/>
      <c r="D248" s="65"/>
    </row>
    <row r="249" spans="2:4" ht="22.7" customHeight="1" x14ac:dyDescent="0.2">
      <c r="B249" s="63"/>
      <c r="C249" s="64"/>
      <c r="D249" s="65"/>
    </row>
    <row r="250" spans="2:4" ht="22.7" customHeight="1" x14ac:dyDescent="0.2">
      <c r="B250" s="63"/>
      <c r="C250" s="64"/>
      <c r="D250" s="65"/>
    </row>
    <row r="251" spans="2:4" ht="22.7" customHeight="1" x14ac:dyDescent="0.2">
      <c r="B251" s="63"/>
      <c r="C251" s="64"/>
      <c r="D251" s="65"/>
    </row>
    <row r="252" spans="2:4" ht="22.7" customHeight="1" x14ac:dyDescent="0.2">
      <c r="B252" s="63"/>
      <c r="C252" s="64"/>
      <c r="D252" s="65"/>
    </row>
    <row r="253" spans="2:4" ht="22.7" customHeight="1" x14ac:dyDescent="0.2">
      <c r="B253" s="63"/>
      <c r="C253" s="64"/>
      <c r="D253" s="65"/>
    </row>
    <row r="254" spans="2:4" ht="22.7" customHeight="1" x14ac:dyDescent="0.2">
      <c r="B254" s="63"/>
      <c r="C254" s="64"/>
      <c r="D254" s="65"/>
    </row>
    <row r="255" spans="2:4" ht="22.7" customHeight="1" x14ac:dyDescent="0.2">
      <c r="B255" s="63"/>
      <c r="C255" s="64"/>
      <c r="D255" s="65"/>
    </row>
    <row r="256" spans="2:4" ht="22.7" customHeight="1" x14ac:dyDescent="0.2">
      <c r="B256" s="63"/>
      <c r="C256" s="64"/>
      <c r="D256" s="65"/>
    </row>
    <row r="257" spans="2:4" ht="22.7" customHeight="1" x14ac:dyDescent="0.2">
      <c r="B257" s="63"/>
      <c r="C257" s="64"/>
      <c r="D257" s="65"/>
    </row>
    <row r="258" spans="2:4" ht="22.7" customHeight="1" x14ac:dyDescent="0.2">
      <c r="B258" s="63"/>
      <c r="C258" s="64"/>
      <c r="D258" s="65"/>
    </row>
    <row r="259" spans="2:4" ht="22.7" customHeight="1" x14ac:dyDescent="0.2">
      <c r="B259" s="63"/>
      <c r="C259" s="64"/>
      <c r="D259" s="65"/>
    </row>
    <row r="260" spans="2:4" ht="22.7" customHeight="1" x14ac:dyDescent="0.2">
      <c r="B260" s="63"/>
      <c r="C260" s="64"/>
      <c r="D260" s="65"/>
    </row>
    <row r="261" spans="2:4" ht="22.7" customHeight="1" x14ac:dyDescent="0.2">
      <c r="B261" s="63"/>
      <c r="C261" s="64"/>
      <c r="D261" s="65"/>
    </row>
    <row r="262" spans="2:4" ht="22.7" customHeight="1" x14ac:dyDescent="0.2">
      <c r="B262" s="63"/>
      <c r="C262" s="64"/>
      <c r="D262" s="65"/>
    </row>
    <row r="263" spans="2:4" ht="22.7" customHeight="1" x14ac:dyDescent="0.2">
      <c r="B263" s="63"/>
      <c r="C263" s="64"/>
      <c r="D263" s="65"/>
    </row>
    <row r="264" spans="2:4" ht="22.7" customHeight="1" x14ac:dyDescent="0.2">
      <c r="B264" s="63"/>
      <c r="C264" s="64"/>
      <c r="D264" s="65"/>
    </row>
    <row r="265" spans="2:4" ht="22.7" customHeight="1" x14ac:dyDescent="0.2">
      <c r="B265" s="63"/>
      <c r="C265" s="64"/>
      <c r="D265" s="65"/>
    </row>
    <row r="266" spans="2:4" ht="22.7" customHeight="1" x14ac:dyDescent="0.2">
      <c r="B266" s="63"/>
      <c r="C266" s="64"/>
      <c r="D266" s="65"/>
    </row>
    <row r="267" spans="2:4" ht="22.7" customHeight="1" x14ac:dyDescent="0.2">
      <c r="B267" s="63"/>
      <c r="C267" s="64"/>
      <c r="D267" s="65"/>
    </row>
    <row r="268" spans="2:4" ht="22.7" customHeight="1" x14ac:dyDescent="0.2">
      <c r="B268" s="63"/>
      <c r="C268" s="64"/>
      <c r="D268" s="65"/>
    </row>
    <row r="269" spans="2:4" ht="22.7" customHeight="1" x14ac:dyDescent="0.2">
      <c r="B269" s="63"/>
      <c r="C269" s="64"/>
      <c r="D269" s="65"/>
    </row>
    <row r="270" spans="2:4" ht="22.7" customHeight="1" x14ac:dyDescent="0.2">
      <c r="B270" s="63"/>
      <c r="C270" s="64"/>
      <c r="D270" s="65"/>
    </row>
    <row r="271" spans="2:4" ht="22.7" customHeight="1" x14ac:dyDescent="0.2">
      <c r="B271" s="63"/>
      <c r="C271" s="64"/>
      <c r="D271" s="65"/>
    </row>
    <row r="272" spans="2:4" ht="22.7" customHeight="1" x14ac:dyDescent="0.2">
      <c r="B272" s="63"/>
      <c r="C272" s="64"/>
      <c r="D272" s="65"/>
    </row>
    <row r="273" spans="2:4" ht="22.7" customHeight="1" x14ac:dyDescent="0.2">
      <c r="B273" s="63"/>
      <c r="C273" s="64"/>
      <c r="D273" s="65"/>
    </row>
    <row r="274" spans="2:4" ht="22.7" customHeight="1" x14ac:dyDescent="0.2">
      <c r="B274" s="63"/>
      <c r="C274" s="64"/>
      <c r="D274" s="65"/>
    </row>
    <row r="275" spans="2:4" ht="22.7" customHeight="1" x14ac:dyDescent="0.2">
      <c r="B275" s="63"/>
      <c r="C275" s="64"/>
      <c r="D275" s="65"/>
    </row>
    <row r="276" spans="2:4" ht="22.7" customHeight="1" x14ac:dyDescent="0.2">
      <c r="B276" s="63"/>
      <c r="C276" s="64"/>
      <c r="D276" s="65"/>
    </row>
    <row r="277" spans="2:4" ht="22.7" customHeight="1" x14ac:dyDescent="0.2">
      <c r="B277" s="63"/>
      <c r="C277" s="64"/>
      <c r="D277" s="65"/>
    </row>
    <row r="278" spans="2:4" ht="22.7" customHeight="1" x14ac:dyDescent="0.2">
      <c r="B278" s="63"/>
      <c r="C278" s="64"/>
      <c r="D278" s="65"/>
    </row>
    <row r="279" spans="2:4" ht="22.7" customHeight="1" x14ac:dyDescent="0.2">
      <c r="B279" s="63"/>
      <c r="C279" s="64"/>
      <c r="D279" s="65"/>
    </row>
    <row r="280" spans="2:4" ht="22.7" customHeight="1" x14ac:dyDescent="0.2">
      <c r="B280" s="63"/>
      <c r="C280" s="64"/>
      <c r="D280" s="65"/>
    </row>
    <row r="281" spans="2:4" ht="22.7" customHeight="1" x14ac:dyDescent="0.2">
      <c r="B281" s="63"/>
      <c r="C281" s="64"/>
      <c r="D281" s="65"/>
    </row>
    <row r="282" spans="2:4" ht="22.7" customHeight="1" x14ac:dyDescent="0.2">
      <c r="B282" s="63"/>
      <c r="C282" s="64"/>
      <c r="D282" s="65"/>
    </row>
    <row r="283" spans="2:4" ht="22.7" customHeight="1" x14ac:dyDescent="0.2">
      <c r="B283" s="63"/>
      <c r="C283" s="64"/>
      <c r="D283" s="65"/>
    </row>
    <row r="284" spans="2:4" ht="22.7" customHeight="1" x14ac:dyDescent="0.2">
      <c r="B284" s="63"/>
      <c r="C284" s="64"/>
      <c r="D284" s="65"/>
    </row>
    <row r="285" spans="2:4" ht="22.7" customHeight="1" x14ac:dyDescent="0.2">
      <c r="B285" s="63"/>
      <c r="C285" s="64"/>
      <c r="D285" s="65"/>
    </row>
    <row r="286" spans="2:4" ht="22.7" customHeight="1" x14ac:dyDescent="0.2">
      <c r="B286" s="63"/>
      <c r="C286" s="64"/>
      <c r="D286" s="65"/>
    </row>
    <row r="287" spans="2:4" ht="22.7" customHeight="1" x14ac:dyDescent="0.2">
      <c r="B287" s="63"/>
      <c r="C287" s="64"/>
      <c r="D287" s="65"/>
    </row>
    <row r="288" spans="2:4" ht="22.7" customHeight="1" x14ac:dyDescent="0.2">
      <c r="B288" s="63"/>
      <c r="C288" s="64"/>
      <c r="D288" s="65"/>
    </row>
    <row r="289" spans="2:4" ht="22.7" customHeight="1" x14ac:dyDescent="0.2">
      <c r="B289" s="63"/>
      <c r="C289" s="64"/>
      <c r="D289" s="65"/>
    </row>
    <row r="290" spans="2:4" ht="22.7" customHeight="1" x14ac:dyDescent="0.2">
      <c r="B290" s="63"/>
      <c r="C290" s="64"/>
      <c r="D290" s="65"/>
    </row>
    <row r="291" spans="2:4" ht="22.7" customHeight="1" x14ac:dyDescent="0.2">
      <c r="B291" s="63"/>
      <c r="C291" s="64"/>
      <c r="D291" s="65"/>
    </row>
    <row r="292" spans="2:4" ht="22.7" customHeight="1" x14ac:dyDescent="0.2">
      <c r="B292" s="63"/>
      <c r="C292" s="64"/>
      <c r="D292" s="65"/>
    </row>
    <row r="293" spans="2:4" ht="22.7" customHeight="1" x14ac:dyDescent="0.2">
      <c r="B293" s="63"/>
      <c r="C293" s="64"/>
      <c r="D293" s="65"/>
    </row>
    <row r="294" spans="2:4" ht="22.7" customHeight="1" x14ac:dyDescent="0.2">
      <c r="B294" s="63"/>
      <c r="C294" s="64"/>
      <c r="D294" s="65"/>
    </row>
    <row r="295" spans="2:4" ht="22.7" customHeight="1" x14ac:dyDescent="0.2">
      <c r="B295" s="63"/>
      <c r="C295" s="64"/>
      <c r="D295" s="65"/>
    </row>
    <row r="296" spans="2:4" ht="22.7" customHeight="1" x14ac:dyDescent="0.2">
      <c r="B296" s="63"/>
      <c r="C296" s="64"/>
      <c r="D296" s="65"/>
    </row>
    <row r="297" spans="2:4" ht="22.7" customHeight="1" x14ac:dyDescent="0.2">
      <c r="B297" s="63"/>
      <c r="C297" s="64"/>
      <c r="D297" s="65"/>
    </row>
    <row r="298" spans="2:4" ht="22.7" customHeight="1" x14ac:dyDescent="0.2">
      <c r="B298" s="63"/>
      <c r="C298" s="64"/>
      <c r="D298" s="65"/>
    </row>
    <row r="299" spans="2:4" ht="22.7" customHeight="1" x14ac:dyDescent="0.2">
      <c r="B299" s="63"/>
      <c r="C299" s="64"/>
      <c r="D299" s="65"/>
    </row>
    <row r="300" spans="2:4" ht="22.7" customHeight="1" x14ac:dyDescent="0.2">
      <c r="B300" s="63"/>
      <c r="C300" s="64"/>
      <c r="D300" s="65"/>
    </row>
    <row r="301" spans="2:4" ht="22.7" customHeight="1" x14ac:dyDescent="0.2">
      <c r="B301" s="63"/>
      <c r="C301" s="64"/>
      <c r="D301" s="65"/>
    </row>
    <row r="302" spans="2:4" ht="22.7" customHeight="1" x14ac:dyDescent="0.2">
      <c r="B302" s="63"/>
      <c r="C302" s="64"/>
      <c r="D302" s="65"/>
    </row>
    <row r="303" spans="2:4" ht="22.7" customHeight="1" x14ac:dyDescent="0.2">
      <c r="B303" s="63"/>
      <c r="C303" s="64"/>
      <c r="D303" s="65"/>
    </row>
    <row r="304" spans="2:4" ht="22.7" customHeight="1" x14ac:dyDescent="0.2">
      <c r="B304" s="63"/>
      <c r="C304" s="64"/>
      <c r="D304" s="65"/>
    </row>
    <row r="305" spans="2:4" ht="22.7" customHeight="1" x14ac:dyDescent="0.2">
      <c r="B305" s="63"/>
      <c r="C305" s="64"/>
      <c r="D305" s="65"/>
    </row>
    <row r="306" spans="2:4" ht="22.7" customHeight="1" x14ac:dyDescent="0.2">
      <c r="B306" s="63"/>
      <c r="C306" s="64"/>
      <c r="D306" s="65"/>
    </row>
    <row r="307" spans="2:4" ht="22.7" customHeight="1" x14ac:dyDescent="0.2">
      <c r="B307" s="63"/>
      <c r="C307" s="64"/>
      <c r="D307" s="65"/>
    </row>
    <row r="308" spans="2:4" ht="22.7" customHeight="1" x14ac:dyDescent="0.2">
      <c r="B308" s="63"/>
      <c r="C308" s="64"/>
      <c r="D308" s="65"/>
    </row>
    <row r="309" spans="2:4" ht="22.7" customHeight="1" x14ac:dyDescent="0.2">
      <c r="B309" s="63"/>
      <c r="C309" s="64"/>
      <c r="D309" s="65"/>
    </row>
    <row r="310" spans="2:4" ht="22.7" customHeight="1" x14ac:dyDescent="0.2">
      <c r="B310" s="63"/>
      <c r="C310" s="64"/>
      <c r="D310" s="65"/>
    </row>
    <row r="311" spans="2:4" ht="22.7" customHeight="1" x14ac:dyDescent="0.2">
      <c r="B311" s="63"/>
      <c r="C311" s="64"/>
      <c r="D311" s="65"/>
    </row>
    <row r="312" spans="2:4" ht="22.7" customHeight="1" x14ac:dyDescent="0.2">
      <c r="B312" s="63"/>
      <c r="C312" s="64"/>
      <c r="D312" s="65"/>
    </row>
    <row r="313" spans="2:4" ht="22.7" customHeight="1" x14ac:dyDescent="0.2">
      <c r="B313" s="63"/>
      <c r="C313" s="64"/>
      <c r="D313" s="65"/>
    </row>
    <row r="314" spans="2:4" ht="22.7" customHeight="1" x14ac:dyDescent="0.2">
      <c r="B314" s="63"/>
      <c r="C314" s="64"/>
      <c r="D314" s="65"/>
    </row>
    <row r="315" spans="2:4" ht="22.7" customHeight="1" x14ac:dyDescent="0.2">
      <c r="B315" s="63"/>
      <c r="C315" s="64"/>
      <c r="D315" s="65"/>
    </row>
    <row r="316" spans="2:4" ht="22.7" customHeight="1" x14ac:dyDescent="0.2">
      <c r="B316" s="63"/>
      <c r="C316" s="64"/>
      <c r="D316" s="65"/>
    </row>
    <row r="317" spans="2:4" ht="22.7" customHeight="1" x14ac:dyDescent="0.2">
      <c r="B317" s="63"/>
      <c r="C317" s="64"/>
      <c r="D317" s="65"/>
    </row>
    <row r="318" spans="2:4" ht="22.7" customHeight="1" x14ac:dyDescent="0.2">
      <c r="B318" s="63"/>
      <c r="C318" s="64"/>
      <c r="D318" s="65"/>
    </row>
    <row r="319" spans="2:4" ht="22.7" customHeight="1" x14ac:dyDescent="0.2">
      <c r="B319" s="63"/>
      <c r="C319" s="64"/>
      <c r="D319" s="65"/>
    </row>
    <row r="320" spans="2:4" ht="22.7" customHeight="1" x14ac:dyDescent="0.2">
      <c r="B320" s="63"/>
      <c r="C320" s="64"/>
      <c r="D320" s="65"/>
    </row>
    <row r="321" spans="2:4" ht="22.7" customHeight="1" x14ac:dyDescent="0.2">
      <c r="B321" s="63"/>
      <c r="C321" s="64"/>
      <c r="D321" s="65"/>
    </row>
    <row r="322" spans="2:4" ht="22.7" customHeight="1" x14ac:dyDescent="0.2">
      <c r="B322" s="63"/>
      <c r="C322" s="64"/>
      <c r="D322" s="65"/>
    </row>
    <row r="323" spans="2:4" ht="22.7" customHeight="1" x14ac:dyDescent="0.2">
      <c r="B323" s="63"/>
      <c r="C323" s="64"/>
      <c r="D323" s="65"/>
    </row>
    <row r="324" spans="2:4" ht="22.7" customHeight="1" x14ac:dyDescent="0.2">
      <c r="B324" s="63"/>
      <c r="C324" s="64"/>
      <c r="D324" s="65"/>
    </row>
    <row r="325" spans="2:4" ht="22.7" customHeight="1" x14ac:dyDescent="0.2">
      <c r="B325" s="63"/>
      <c r="C325" s="64"/>
      <c r="D325" s="65"/>
    </row>
    <row r="326" spans="2:4" ht="22.7" customHeight="1" x14ac:dyDescent="0.2">
      <c r="B326" s="63"/>
      <c r="C326" s="64"/>
      <c r="D326" s="65"/>
    </row>
    <row r="327" spans="2:4" ht="22.7" customHeight="1" x14ac:dyDescent="0.2">
      <c r="B327" s="63"/>
      <c r="C327" s="64"/>
      <c r="D327" s="65"/>
    </row>
    <row r="328" spans="2:4" ht="22.7" customHeight="1" x14ac:dyDescent="0.2">
      <c r="B328" s="63"/>
      <c r="C328" s="64"/>
      <c r="D328" s="65"/>
    </row>
    <row r="329" spans="2:4" ht="22.7" customHeight="1" x14ac:dyDescent="0.2">
      <c r="B329" s="63"/>
      <c r="C329" s="64"/>
      <c r="D329" s="65"/>
    </row>
    <row r="330" spans="2:4" ht="22.7" customHeight="1" x14ac:dyDescent="0.2">
      <c r="B330" s="63"/>
      <c r="C330" s="64"/>
      <c r="D330" s="65"/>
    </row>
    <row r="331" spans="2:4" ht="22.7" customHeight="1" x14ac:dyDescent="0.2">
      <c r="B331" s="63"/>
      <c r="C331" s="64"/>
      <c r="D331" s="65"/>
    </row>
    <row r="332" spans="2:4" ht="22.7" customHeight="1" x14ac:dyDescent="0.2">
      <c r="B332" s="63"/>
      <c r="C332" s="64"/>
      <c r="D332" s="65"/>
    </row>
    <row r="333" spans="2:4" ht="22.7" customHeight="1" x14ac:dyDescent="0.2">
      <c r="B333" s="63"/>
      <c r="C333" s="64"/>
      <c r="D333" s="65"/>
    </row>
    <row r="334" spans="2:4" ht="22.7" customHeight="1" x14ac:dyDescent="0.2">
      <c r="B334" s="63"/>
      <c r="C334" s="64"/>
      <c r="D334" s="65"/>
    </row>
    <row r="335" spans="2:4" ht="22.7" customHeight="1" x14ac:dyDescent="0.2">
      <c r="B335" s="63"/>
      <c r="C335" s="64"/>
      <c r="D335" s="65"/>
    </row>
    <row r="336" spans="2:4" ht="22.7" customHeight="1" x14ac:dyDescent="0.2">
      <c r="B336" s="63"/>
      <c r="C336" s="64"/>
      <c r="D336" s="65"/>
    </row>
    <row r="337" spans="2:4" ht="22.7" customHeight="1" x14ac:dyDescent="0.2">
      <c r="B337" s="63"/>
      <c r="C337" s="64"/>
      <c r="D337" s="65"/>
    </row>
    <row r="338" spans="2:4" ht="22.7" customHeight="1" x14ac:dyDescent="0.2">
      <c r="B338" s="63"/>
      <c r="C338" s="64"/>
      <c r="D338" s="65"/>
    </row>
    <row r="339" spans="2:4" ht="22.7" customHeight="1" x14ac:dyDescent="0.2">
      <c r="B339" s="63"/>
      <c r="C339" s="64"/>
      <c r="D339" s="65"/>
    </row>
    <row r="340" spans="2:4" ht="22.7" customHeight="1" x14ac:dyDescent="0.2">
      <c r="B340" s="63"/>
      <c r="C340" s="64"/>
      <c r="D340" s="65"/>
    </row>
    <row r="341" spans="2:4" ht="22.7" customHeight="1" x14ac:dyDescent="0.2">
      <c r="B341" s="63"/>
      <c r="C341" s="64"/>
      <c r="D341" s="65"/>
    </row>
    <row r="342" spans="2:4" ht="22.7" customHeight="1" x14ac:dyDescent="0.2">
      <c r="B342" s="63"/>
      <c r="C342" s="64"/>
      <c r="D342" s="65"/>
    </row>
    <row r="343" spans="2:4" ht="22.7" customHeight="1" x14ac:dyDescent="0.2">
      <c r="B343" s="63"/>
      <c r="C343" s="64"/>
      <c r="D343" s="65"/>
    </row>
    <row r="344" spans="2:4" ht="22.7" customHeight="1" x14ac:dyDescent="0.2">
      <c r="B344" s="63"/>
      <c r="C344" s="64"/>
      <c r="D344" s="65"/>
    </row>
    <row r="345" spans="2:4" ht="22.7" customHeight="1" x14ac:dyDescent="0.2">
      <c r="B345" s="63"/>
      <c r="C345" s="64"/>
      <c r="D345" s="65"/>
    </row>
    <row r="346" spans="2:4" ht="22.7" customHeight="1" x14ac:dyDescent="0.2">
      <c r="B346" s="63"/>
      <c r="C346" s="64"/>
      <c r="D346" s="65"/>
    </row>
    <row r="347" spans="2:4" ht="22.7" customHeight="1" x14ac:dyDescent="0.2">
      <c r="B347" s="63"/>
      <c r="C347" s="64"/>
      <c r="D347" s="65"/>
    </row>
    <row r="348" spans="2:4" ht="22.7" customHeight="1" x14ac:dyDescent="0.2">
      <c r="B348" s="63"/>
      <c r="C348" s="64"/>
      <c r="D348" s="65"/>
    </row>
    <row r="349" spans="2:4" ht="22.7" customHeight="1" x14ac:dyDescent="0.2">
      <c r="B349" s="63"/>
      <c r="C349" s="64"/>
      <c r="D349" s="65"/>
    </row>
    <row r="350" spans="2:4" ht="22.7" customHeight="1" x14ac:dyDescent="0.2">
      <c r="B350" s="63"/>
      <c r="C350" s="64"/>
      <c r="D350" s="65"/>
    </row>
    <row r="351" spans="2:4" ht="22.7" customHeight="1" x14ac:dyDescent="0.2">
      <c r="B351" s="63"/>
      <c r="C351" s="64"/>
      <c r="D351" s="65"/>
    </row>
    <row r="352" spans="2:4" ht="22.7" customHeight="1" x14ac:dyDescent="0.2">
      <c r="B352" s="63"/>
      <c r="C352" s="64"/>
      <c r="D352" s="65"/>
    </row>
    <row r="353" spans="2:4" ht="22.7" customHeight="1" x14ac:dyDescent="0.2">
      <c r="B353" s="63"/>
      <c r="C353" s="64"/>
      <c r="D353" s="65"/>
    </row>
    <row r="354" spans="2:4" ht="22.7" customHeight="1" x14ac:dyDescent="0.2">
      <c r="B354" s="63"/>
      <c r="C354" s="64"/>
      <c r="D354" s="65"/>
    </row>
    <row r="355" spans="2:4" ht="22.7" customHeight="1" x14ac:dyDescent="0.2">
      <c r="B355" s="63"/>
      <c r="C355" s="64"/>
      <c r="D355" s="65"/>
    </row>
    <row r="356" spans="2:4" ht="22.7" customHeight="1" x14ac:dyDescent="0.2">
      <c r="B356" s="63"/>
      <c r="C356" s="64"/>
      <c r="D356" s="65"/>
    </row>
    <row r="357" spans="2:4" ht="22.7" customHeight="1" x14ac:dyDescent="0.2">
      <c r="B357" s="63"/>
      <c r="C357" s="64"/>
      <c r="D357" s="65"/>
    </row>
    <row r="358" spans="2:4" ht="22.7" customHeight="1" x14ac:dyDescent="0.2">
      <c r="B358" s="63"/>
      <c r="C358" s="64"/>
      <c r="D358" s="65"/>
    </row>
    <row r="359" spans="2:4" ht="22.7" customHeight="1" x14ac:dyDescent="0.2">
      <c r="B359" s="63"/>
      <c r="C359" s="64"/>
      <c r="D359" s="65"/>
    </row>
    <row r="360" spans="2:4" ht="22.7" customHeight="1" x14ac:dyDescent="0.2">
      <c r="B360" s="63"/>
      <c r="C360" s="64"/>
      <c r="D360" s="65"/>
    </row>
    <row r="361" spans="2:4" ht="22.7" customHeight="1" x14ac:dyDescent="0.2">
      <c r="B361" s="63"/>
      <c r="C361" s="64"/>
      <c r="D361" s="65"/>
    </row>
    <row r="362" spans="2:4" ht="22.7" customHeight="1" x14ac:dyDescent="0.2">
      <c r="B362" s="63"/>
      <c r="C362" s="64"/>
      <c r="D362" s="65"/>
    </row>
    <row r="363" spans="2:4" ht="22.7" customHeight="1" x14ac:dyDescent="0.2">
      <c r="B363" s="63"/>
      <c r="C363" s="64"/>
      <c r="D363" s="65"/>
    </row>
    <row r="364" spans="2:4" ht="22.7" customHeight="1" x14ac:dyDescent="0.2">
      <c r="B364" s="63"/>
      <c r="C364" s="64"/>
      <c r="D364" s="65"/>
    </row>
    <row r="365" spans="2:4" ht="22.7" customHeight="1" x14ac:dyDescent="0.2">
      <c r="B365" s="63"/>
      <c r="C365" s="64"/>
      <c r="D365" s="65"/>
    </row>
    <row r="366" spans="2:4" ht="22.7" customHeight="1" x14ac:dyDescent="0.2">
      <c r="B366" s="63"/>
      <c r="C366" s="64"/>
      <c r="D366" s="65"/>
    </row>
    <row r="367" spans="2:4" ht="22.7" customHeight="1" x14ac:dyDescent="0.2">
      <c r="B367" s="63"/>
      <c r="C367" s="64"/>
      <c r="D367" s="65"/>
    </row>
    <row r="368" spans="2:4" ht="22.7" customHeight="1" x14ac:dyDescent="0.2">
      <c r="B368" s="63"/>
      <c r="C368" s="64"/>
      <c r="D368" s="65"/>
    </row>
    <row r="369" spans="2:4" ht="22.7" customHeight="1" x14ac:dyDescent="0.2">
      <c r="B369" s="63"/>
      <c r="C369" s="64"/>
      <c r="D369" s="65"/>
    </row>
    <row r="370" spans="2:4" ht="22.7" customHeight="1" x14ac:dyDescent="0.2">
      <c r="B370" s="63"/>
      <c r="C370" s="64"/>
      <c r="D370" s="65"/>
    </row>
    <row r="371" spans="2:4" ht="22.7" customHeight="1" x14ac:dyDescent="0.2">
      <c r="B371" s="63"/>
      <c r="C371" s="64"/>
      <c r="D371" s="65"/>
    </row>
    <row r="372" spans="2:4" ht="22.7" customHeight="1" x14ac:dyDescent="0.2">
      <c r="B372" s="63"/>
      <c r="C372" s="64"/>
      <c r="D372" s="65"/>
    </row>
    <row r="373" spans="2:4" ht="22.7" customHeight="1" x14ac:dyDescent="0.2">
      <c r="B373" s="63"/>
      <c r="C373" s="64"/>
      <c r="D373" s="65"/>
    </row>
    <row r="374" spans="2:4" ht="22.7" customHeight="1" x14ac:dyDescent="0.2">
      <c r="B374" s="63"/>
      <c r="C374" s="64"/>
      <c r="D374" s="65"/>
    </row>
    <row r="375" spans="2:4" ht="22.7" customHeight="1" x14ac:dyDescent="0.2">
      <c r="B375" s="63"/>
      <c r="C375" s="64"/>
      <c r="D375" s="65"/>
    </row>
    <row r="376" spans="2:4" ht="22.7" customHeight="1" x14ac:dyDescent="0.2">
      <c r="B376" s="63"/>
      <c r="C376" s="64"/>
      <c r="D376" s="65"/>
    </row>
    <row r="377" spans="2:4" ht="22.7" customHeight="1" x14ac:dyDescent="0.2">
      <c r="B377" s="63"/>
      <c r="C377" s="64"/>
      <c r="D377" s="65"/>
    </row>
    <row r="378" spans="2:4" ht="22.7" customHeight="1" x14ac:dyDescent="0.2">
      <c r="B378" s="63"/>
      <c r="C378" s="64"/>
      <c r="D378" s="65"/>
    </row>
    <row r="379" spans="2:4" ht="22.7" customHeight="1" x14ac:dyDescent="0.2">
      <c r="B379" s="63"/>
      <c r="C379" s="64"/>
      <c r="D379" s="65"/>
    </row>
    <row r="380" spans="2:4" ht="22.7" customHeight="1" x14ac:dyDescent="0.2">
      <c r="B380" s="63"/>
      <c r="C380" s="64"/>
      <c r="D380" s="65"/>
    </row>
    <row r="381" spans="2:4" ht="22.7" customHeight="1" x14ac:dyDescent="0.2">
      <c r="B381" s="63"/>
      <c r="C381" s="64"/>
      <c r="D381" s="65"/>
    </row>
    <row r="382" spans="2:4" ht="22.7" customHeight="1" x14ac:dyDescent="0.2">
      <c r="B382" s="63"/>
      <c r="C382" s="64"/>
      <c r="D382" s="65"/>
    </row>
    <row r="383" spans="2:4" ht="22.7" customHeight="1" x14ac:dyDescent="0.2">
      <c r="B383" s="63"/>
      <c r="C383" s="64"/>
      <c r="D383" s="65"/>
    </row>
    <row r="384" spans="2:4" ht="22.7" customHeight="1" x14ac:dyDescent="0.2">
      <c r="B384" s="63"/>
      <c r="C384" s="64"/>
      <c r="D384" s="65"/>
    </row>
    <row r="385" spans="2:4" ht="22.7" customHeight="1" x14ac:dyDescent="0.2">
      <c r="B385" s="63"/>
      <c r="C385" s="64"/>
      <c r="D385" s="65"/>
    </row>
    <row r="386" spans="2:4" ht="22.7" customHeight="1" x14ac:dyDescent="0.2">
      <c r="B386" s="63"/>
      <c r="C386" s="64"/>
      <c r="D386" s="65"/>
    </row>
    <row r="387" spans="2:4" ht="22.7" customHeight="1" x14ac:dyDescent="0.2">
      <c r="B387" s="63"/>
      <c r="C387" s="64"/>
      <c r="D387" s="65"/>
    </row>
    <row r="388" spans="2:4" ht="22.7" customHeight="1" x14ac:dyDescent="0.2">
      <c r="B388" s="63"/>
      <c r="C388" s="64"/>
      <c r="D388" s="65"/>
    </row>
    <row r="389" spans="2:4" ht="22.7" customHeight="1" x14ac:dyDescent="0.2">
      <c r="B389" s="63"/>
      <c r="C389" s="64"/>
      <c r="D389" s="65"/>
    </row>
    <row r="390" spans="2:4" ht="22.7" customHeight="1" x14ac:dyDescent="0.2">
      <c r="B390" s="63"/>
      <c r="C390" s="64"/>
      <c r="D390" s="65"/>
    </row>
    <row r="391" spans="2:4" ht="22.7" customHeight="1" x14ac:dyDescent="0.2">
      <c r="B391" s="63"/>
      <c r="C391" s="64"/>
      <c r="D391" s="65"/>
    </row>
    <row r="392" spans="2:4" ht="22.7" customHeight="1" x14ac:dyDescent="0.2">
      <c r="B392" s="63"/>
      <c r="C392" s="64"/>
      <c r="D392" s="65"/>
    </row>
    <row r="393" spans="2:4" ht="22.7" customHeight="1" x14ac:dyDescent="0.2">
      <c r="B393" s="63"/>
      <c r="C393" s="64"/>
      <c r="D393" s="65"/>
    </row>
    <row r="394" spans="2:4" ht="22.7" customHeight="1" x14ac:dyDescent="0.2">
      <c r="B394" s="63"/>
      <c r="C394" s="64"/>
      <c r="D394" s="65"/>
    </row>
    <row r="395" spans="2:4" ht="22.7" customHeight="1" x14ac:dyDescent="0.2">
      <c r="B395" s="63"/>
      <c r="C395" s="64"/>
      <c r="D395" s="65"/>
    </row>
    <row r="396" spans="2:4" ht="22.7" customHeight="1" x14ac:dyDescent="0.2">
      <c r="B396" s="63"/>
      <c r="C396" s="64"/>
      <c r="D396" s="65"/>
    </row>
    <row r="397" spans="2:4" ht="22.7" customHeight="1" x14ac:dyDescent="0.2">
      <c r="B397" s="63"/>
      <c r="C397" s="64"/>
      <c r="D397" s="65"/>
    </row>
    <row r="398" spans="2:4" ht="22.7" customHeight="1" x14ac:dyDescent="0.2">
      <c r="B398" s="63"/>
      <c r="C398" s="64"/>
      <c r="D398" s="65"/>
    </row>
    <row r="399" spans="2:4" ht="22.7" customHeight="1" x14ac:dyDescent="0.2">
      <c r="B399" s="63"/>
      <c r="C399" s="64"/>
      <c r="D399" s="65"/>
    </row>
    <row r="400" spans="2:4" ht="22.7" customHeight="1" x14ac:dyDescent="0.2">
      <c r="B400" s="63"/>
      <c r="C400" s="64"/>
      <c r="D400" s="65"/>
    </row>
    <row r="401" spans="2:4" ht="22.7" customHeight="1" x14ac:dyDescent="0.2">
      <c r="B401" s="63"/>
      <c r="C401" s="64"/>
      <c r="D401" s="65"/>
    </row>
    <row r="402" spans="2:4" ht="22.7" customHeight="1" x14ac:dyDescent="0.2">
      <c r="B402" s="63"/>
      <c r="C402" s="64"/>
      <c r="D402" s="65"/>
    </row>
    <row r="403" spans="2:4" ht="22.7" customHeight="1" x14ac:dyDescent="0.2">
      <c r="B403" s="63"/>
      <c r="C403" s="64"/>
      <c r="D403" s="65"/>
    </row>
    <row r="404" spans="2:4" ht="22.7" customHeight="1" x14ac:dyDescent="0.2">
      <c r="B404" s="63"/>
      <c r="C404" s="64"/>
      <c r="D404" s="65"/>
    </row>
    <row r="405" spans="2:4" ht="22.7" customHeight="1" x14ac:dyDescent="0.2">
      <c r="B405" s="63"/>
      <c r="C405" s="64"/>
      <c r="D405" s="65"/>
    </row>
    <row r="406" spans="2:4" ht="22.7" customHeight="1" x14ac:dyDescent="0.2">
      <c r="B406" s="63"/>
      <c r="C406" s="64"/>
      <c r="D406" s="65"/>
    </row>
    <row r="407" spans="2:4" ht="22.7" customHeight="1" x14ac:dyDescent="0.2">
      <c r="B407" s="63"/>
      <c r="C407" s="64"/>
      <c r="D407" s="65"/>
    </row>
    <row r="408" spans="2:4" ht="22.7" customHeight="1" x14ac:dyDescent="0.2">
      <c r="B408" s="63"/>
      <c r="C408" s="64"/>
      <c r="D408" s="65"/>
    </row>
    <row r="409" spans="2:4" ht="22.7" customHeight="1" x14ac:dyDescent="0.2">
      <c r="B409" s="63"/>
      <c r="C409" s="64"/>
      <c r="D409" s="65"/>
    </row>
    <row r="410" spans="2:4" ht="22.7" customHeight="1" x14ac:dyDescent="0.2">
      <c r="B410" s="63"/>
      <c r="C410" s="64"/>
      <c r="D410" s="65"/>
    </row>
    <row r="411" spans="2:4" ht="22.7" customHeight="1" x14ac:dyDescent="0.2">
      <c r="B411" s="63"/>
      <c r="C411" s="64"/>
      <c r="D411" s="65"/>
    </row>
    <row r="412" spans="2:4" ht="22.7" customHeight="1" x14ac:dyDescent="0.2">
      <c r="B412" s="63"/>
      <c r="C412" s="64"/>
      <c r="D412" s="65"/>
    </row>
    <row r="413" spans="2:4" ht="22.7" customHeight="1" x14ac:dyDescent="0.2">
      <c r="B413" s="63"/>
      <c r="C413" s="64"/>
      <c r="D413" s="65"/>
    </row>
    <row r="414" spans="2:4" ht="22.7" customHeight="1" x14ac:dyDescent="0.2">
      <c r="B414" s="63"/>
      <c r="C414" s="64"/>
      <c r="D414" s="65"/>
    </row>
    <row r="415" spans="2:4" ht="22.7" customHeight="1" x14ac:dyDescent="0.2">
      <c r="B415" s="63"/>
      <c r="C415" s="64"/>
      <c r="D415" s="65"/>
    </row>
    <row r="416" spans="2:4" ht="22.7" customHeight="1" x14ac:dyDescent="0.2">
      <c r="B416" s="63"/>
      <c r="C416" s="64"/>
      <c r="D416" s="65"/>
    </row>
    <row r="417" spans="2:4" ht="22.7" customHeight="1" x14ac:dyDescent="0.2">
      <c r="B417" s="63"/>
      <c r="C417" s="64"/>
      <c r="D417" s="65"/>
    </row>
    <row r="418" spans="2:4" ht="22.7" customHeight="1" x14ac:dyDescent="0.2">
      <c r="B418" s="63"/>
      <c r="C418" s="64"/>
      <c r="D418" s="65"/>
    </row>
    <row r="419" spans="2:4" ht="22.7" customHeight="1" x14ac:dyDescent="0.2">
      <c r="B419" s="63"/>
      <c r="C419" s="64"/>
      <c r="D419" s="65"/>
    </row>
    <row r="420" spans="2:4" ht="22.7" customHeight="1" x14ac:dyDescent="0.2">
      <c r="B420" s="63"/>
      <c r="C420" s="64"/>
      <c r="D420" s="65"/>
    </row>
    <row r="421" spans="2:4" ht="22.7" customHeight="1" x14ac:dyDescent="0.2">
      <c r="B421" s="63"/>
      <c r="C421" s="64"/>
      <c r="D421" s="65"/>
    </row>
    <row r="422" spans="2:4" ht="22.7" customHeight="1" x14ac:dyDescent="0.2">
      <c r="B422" s="63"/>
      <c r="C422" s="64"/>
      <c r="D422" s="65"/>
    </row>
    <row r="423" spans="2:4" ht="22.7" customHeight="1" x14ac:dyDescent="0.2">
      <c r="B423" s="63"/>
      <c r="C423" s="64"/>
      <c r="D423" s="65"/>
    </row>
    <row r="424" spans="2:4" ht="22.7" customHeight="1" x14ac:dyDescent="0.2">
      <c r="B424" s="63"/>
      <c r="C424" s="64"/>
      <c r="D424" s="65"/>
    </row>
    <row r="425" spans="2:4" ht="22.7" customHeight="1" x14ac:dyDescent="0.2">
      <c r="B425" s="63"/>
      <c r="C425" s="64"/>
      <c r="D425" s="65"/>
    </row>
    <row r="426" spans="2:4" ht="22.7" customHeight="1" x14ac:dyDescent="0.2">
      <c r="B426" s="63"/>
      <c r="C426" s="64"/>
      <c r="D426" s="65"/>
    </row>
    <row r="427" spans="2:4" ht="22.7" customHeight="1" x14ac:dyDescent="0.2">
      <c r="B427" s="63"/>
      <c r="C427" s="64"/>
      <c r="D427" s="65"/>
    </row>
    <row r="428" spans="2:4" ht="22.7" customHeight="1" x14ac:dyDescent="0.2">
      <c r="B428" s="63"/>
      <c r="C428" s="64"/>
      <c r="D428" s="65"/>
    </row>
    <row r="429" spans="2:4" ht="22.7" customHeight="1" x14ac:dyDescent="0.2">
      <c r="B429" s="63"/>
      <c r="C429" s="64"/>
      <c r="D429" s="65"/>
    </row>
    <row r="430" spans="2:4" ht="22.7" customHeight="1" x14ac:dyDescent="0.2">
      <c r="B430" s="63"/>
      <c r="C430" s="64"/>
      <c r="D430" s="65"/>
    </row>
    <row r="431" spans="2:4" ht="22.7" customHeight="1" x14ac:dyDescent="0.2">
      <c r="B431" s="63"/>
      <c r="C431" s="64"/>
      <c r="D431" s="65"/>
    </row>
    <row r="432" spans="2:4" ht="22.7" customHeight="1" x14ac:dyDescent="0.2">
      <c r="B432" s="63"/>
      <c r="C432" s="64"/>
      <c r="D432" s="65"/>
    </row>
    <row r="433" spans="2:4" ht="22.7" customHeight="1" x14ac:dyDescent="0.2">
      <c r="B433" s="63"/>
      <c r="C433" s="64"/>
      <c r="D433" s="65"/>
    </row>
    <row r="434" spans="2:4" ht="22.7" customHeight="1" x14ac:dyDescent="0.2">
      <c r="B434" s="63"/>
      <c r="C434" s="64"/>
      <c r="D434" s="65"/>
    </row>
    <row r="435" spans="2:4" ht="22.7" customHeight="1" x14ac:dyDescent="0.2">
      <c r="B435" s="63"/>
      <c r="C435" s="64"/>
      <c r="D435" s="65"/>
    </row>
    <row r="436" spans="2:4" ht="22.7" customHeight="1" x14ac:dyDescent="0.2">
      <c r="B436" s="63"/>
      <c r="C436" s="64"/>
      <c r="D436" s="65"/>
    </row>
    <row r="437" spans="2:4" ht="22.7" customHeight="1" x14ac:dyDescent="0.2">
      <c r="B437" s="63"/>
      <c r="C437" s="64"/>
      <c r="D437" s="65"/>
    </row>
    <row r="438" spans="2:4" ht="22.7" customHeight="1" x14ac:dyDescent="0.2">
      <c r="B438" s="63"/>
      <c r="C438" s="64"/>
      <c r="D438" s="65"/>
    </row>
    <row r="439" spans="2:4" ht="22.7" customHeight="1" x14ac:dyDescent="0.2">
      <c r="B439" s="63"/>
      <c r="C439" s="64"/>
      <c r="D439" s="65"/>
    </row>
    <row r="440" spans="2:4" ht="22.7" customHeight="1" x14ac:dyDescent="0.2">
      <c r="B440" s="63"/>
      <c r="C440" s="64"/>
      <c r="D440" s="65"/>
    </row>
    <row r="441" spans="2:4" ht="22.7" customHeight="1" x14ac:dyDescent="0.2">
      <c r="B441" s="63"/>
      <c r="C441" s="64"/>
      <c r="D441" s="65"/>
    </row>
    <row r="442" spans="2:4" ht="22.7" customHeight="1" x14ac:dyDescent="0.2">
      <c r="B442" s="63"/>
      <c r="C442" s="64"/>
      <c r="D442" s="65"/>
    </row>
    <row r="443" spans="2:4" ht="22.7" customHeight="1" x14ac:dyDescent="0.2">
      <c r="B443" s="63"/>
      <c r="C443" s="64"/>
      <c r="D443" s="65"/>
    </row>
    <row r="444" spans="2:4" ht="22.7" customHeight="1" x14ac:dyDescent="0.2">
      <c r="B444" s="63"/>
      <c r="C444" s="64"/>
      <c r="D444" s="65"/>
    </row>
    <row r="445" spans="2:4" ht="22.7" customHeight="1" x14ac:dyDescent="0.2">
      <c r="B445" s="63"/>
      <c r="C445" s="64"/>
      <c r="D445" s="65"/>
    </row>
    <row r="446" spans="2:4" ht="22.7" customHeight="1" x14ac:dyDescent="0.2">
      <c r="B446" s="63"/>
      <c r="C446" s="64"/>
      <c r="D446" s="65"/>
    </row>
    <row r="447" spans="2:4" ht="22.7" customHeight="1" x14ac:dyDescent="0.2">
      <c r="B447" s="63"/>
      <c r="C447" s="64"/>
      <c r="D447" s="65"/>
    </row>
    <row r="448" spans="2:4" ht="22.7" customHeight="1" x14ac:dyDescent="0.2">
      <c r="B448" s="63"/>
      <c r="C448" s="64"/>
      <c r="D448" s="65"/>
    </row>
    <row r="449" spans="2:4" ht="22.7" customHeight="1" x14ac:dyDescent="0.2">
      <c r="B449" s="63"/>
      <c r="C449" s="64"/>
      <c r="D449" s="65"/>
    </row>
    <row r="450" spans="2:4" ht="22.7" customHeight="1" x14ac:dyDescent="0.2">
      <c r="B450" s="63"/>
      <c r="C450" s="64"/>
      <c r="D450" s="65"/>
    </row>
    <row r="451" spans="2:4" ht="22.7" customHeight="1" x14ac:dyDescent="0.2">
      <c r="B451" s="63"/>
      <c r="C451" s="64"/>
      <c r="D451" s="65"/>
    </row>
    <row r="452" spans="2:4" ht="22.7" customHeight="1" x14ac:dyDescent="0.2">
      <c r="B452" s="63"/>
      <c r="C452" s="64"/>
      <c r="D452" s="65"/>
    </row>
    <row r="453" spans="2:4" ht="22.7" customHeight="1" x14ac:dyDescent="0.2">
      <c r="B453" s="63"/>
      <c r="C453" s="64"/>
      <c r="D453" s="65"/>
    </row>
    <row r="454" spans="2:4" ht="22.7" customHeight="1" x14ac:dyDescent="0.2">
      <c r="B454" s="63"/>
      <c r="C454" s="64"/>
      <c r="D454" s="65"/>
    </row>
    <row r="455" spans="2:4" ht="22.7" customHeight="1" x14ac:dyDescent="0.2">
      <c r="B455" s="63"/>
      <c r="C455" s="64"/>
      <c r="D455" s="65"/>
    </row>
    <row r="456" spans="2:4" ht="22.7" customHeight="1" x14ac:dyDescent="0.2">
      <c r="B456" s="63"/>
      <c r="C456" s="64"/>
      <c r="D456" s="65"/>
    </row>
    <row r="457" spans="2:4" ht="22.7" customHeight="1" x14ac:dyDescent="0.2">
      <c r="B457" s="63"/>
      <c r="C457" s="64"/>
      <c r="D457" s="65"/>
    </row>
    <row r="458" spans="2:4" ht="22.7" customHeight="1" x14ac:dyDescent="0.2">
      <c r="B458" s="63"/>
      <c r="C458" s="64"/>
      <c r="D458" s="65"/>
    </row>
    <row r="459" spans="2:4" ht="22.7" customHeight="1" x14ac:dyDescent="0.2">
      <c r="B459" s="63"/>
      <c r="C459" s="64"/>
      <c r="D459" s="65"/>
    </row>
    <row r="460" spans="2:4" ht="22.7" customHeight="1" x14ac:dyDescent="0.2">
      <c r="B460" s="63"/>
      <c r="C460" s="64"/>
      <c r="D460" s="65"/>
    </row>
    <row r="461" spans="2:4" ht="22.7" customHeight="1" x14ac:dyDescent="0.2">
      <c r="B461" s="63"/>
      <c r="C461" s="64"/>
      <c r="D461" s="65"/>
    </row>
    <row r="462" spans="2:4" ht="22.7" customHeight="1" x14ac:dyDescent="0.2">
      <c r="B462" s="63"/>
      <c r="C462" s="64"/>
      <c r="D462" s="65"/>
    </row>
    <row r="463" spans="2:4" ht="22.7" customHeight="1" x14ac:dyDescent="0.2">
      <c r="B463" s="63"/>
      <c r="C463" s="64"/>
      <c r="D463" s="65"/>
    </row>
    <row r="464" spans="2:4" ht="22.7" customHeight="1" x14ac:dyDescent="0.2">
      <c r="B464" s="63"/>
      <c r="C464" s="64"/>
      <c r="D464" s="65"/>
    </row>
    <row r="465" spans="2:4" ht="22.7" customHeight="1" x14ac:dyDescent="0.2">
      <c r="B465" s="63"/>
      <c r="C465" s="64"/>
      <c r="D465" s="65"/>
    </row>
    <row r="466" spans="2:4" ht="22.7" customHeight="1" x14ac:dyDescent="0.2">
      <c r="B466" s="63"/>
      <c r="C466" s="64"/>
      <c r="D466" s="65"/>
    </row>
    <row r="467" spans="2:4" ht="22.7" customHeight="1" x14ac:dyDescent="0.2">
      <c r="B467" s="63"/>
      <c r="C467" s="64"/>
      <c r="D467" s="65"/>
    </row>
    <row r="468" spans="2:4" ht="22.7" customHeight="1" x14ac:dyDescent="0.2">
      <c r="B468" s="63"/>
      <c r="C468" s="64"/>
      <c r="D468" s="65"/>
    </row>
    <row r="469" spans="2:4" ht="22.7" customHeight="1" x14ac:dyDescent="0.2">
      <c r="B469" s="63"/>
      <c r="C469" s="64"/>
      <c r="D469" s="65"/>
    </row>
    <row r="470" spans="2:4" ht="22.7" customHeight="1" x14ac:dyDescent="0.2">
      <c r="B470" s="63"/>
      <c r="C470" s="64"/>
      <c r="D470" s="65"/>
    </row>
    <row r="471" spans="2:4" ht="22.7" customHeight="1" x14ac:dyDescent="0.2">
      <c r="B471" s="63"/>
      <c r="C471" s="64"/>
      <c r="D471" s="65"/>
    </row>
    <row r="472" spans="2:4" ht="22.7" customHeight="1" x14ac:dyDescent="0.2">
      <c r="B472" s="63"/>
      <c r="C472" s="64"/>
      <c r="D472" s="65"/>
    </row>
    <row r="473" spans="2:4" ht="22.7" customHeight="1" x14ac:dyDescent="0.2">
      <c r="B473" s="63"/>
      <c r="C473" s="64"/>
      <c r="D473" s="65"/>
    </row>
    <row r="474" spans="2:4" ht="22.7" customHeight="1" x14ac:dyDescent="0.2">
      <c r="B474" s="63"/>
      <c r="C474" s="64"/>
      <c r="D474" s="65"/>
    </row>
    <row r="475" spans="2:4" ht="22.7" customHeight="1" x14ac:dyDescent="0.2">
      <c r="B475" s="63"/>
      <c r="C475" s="64"/>
      <c r="D475" s="65"/>
    </row>
    <row r="476" spans="2:4" ht="22.7" customHeight="1" x14ac:dyDescent="0.2">
      <c r="B476" s="63"/>
      <c r="C476" s="64"/>
      <c r="D476" s="65"/>
    </row>
    <row r="477" spans="2:4" ht="22.7" customHeight="1" x14ac:dyDescent="0.2">
      <c r="B477" s="63"/>
      <c r="C477" s="64"/>
      <c r="D477" s="65"/>
    </row>
    <row r="478" spans="2:4" ht="22.7" customHeight="1" x14ac:dyDescent="0.2">
      <c r="B478" s="63"/>
      <c r="C478" s="64"/>
      <c r="D478" s="65"/>
    </row>
    <row r="479" spans="2:4" ht="22.7" customHeight="1" x14ac:dyDescent="0.2">
      <c r="B479" s="63"/>
      <c r="C479" s="64"/>
      <c r="D479" s="65"/>
    </row>
    <row r="480" spans="2:4" ht="22.7" customHeight="1" x14ac:dyDescent="0.2">
      <c r="B480" s="63"/>
      <c r="C480" s="64"/>
      <c r="D480" s="65"/>
    </row>
    <row r="481" spans="2:4" ht="22.7" customHeight="1" x14ac:dyDescent="0.2">
      <c r="B481" s="63"/>
      <c r="C481" s="64"/>
      <c r="D481" s="65"/>
    </row>
    <row r="482" spans="2:4" ht="22.7" customHeight="1" x14ac:dyDescent="0.2">
      <c r="B482" s="63"/>
      <c r="C482" s="64"/>
      <c r="D482" s="65"/>
    </row>
    <row r="483" spans="2:4" ht="22.7" customHeight="1" x14ac:dyDescent="0.2">
      <c r="B483" s="63"/>
      <c r="C483" s="64"/>
      <c r="D483" s="65"/>
    </row>
    <row r="484" spans="2:4" ht="22.7" customHeight="1" x14ac:dyDescent="0.2">
      <c r="B484" s="63"/>
      <c r="C484" s="64"/>
      <c r="D484" s="65"/>
    </row>
    <row r="485" spans="2:4" ht="22.7" customHeight="1" x14ac:dyDescent="0.2">
      <c r="B485" s="63"/>
      <c r="C485" s="64"/>
      <c r="D485" s="65"/>
    </row>
    <row r="486" spans="2:4" ht="22.7" customHeight="1" x14ac:dyDescent="0.2">
      <c r="B486" s="63"/>
      <c r="C486" s="64"/>
      <c r="D486" s="65"/>
    </row>
    <row r="487" spans="2:4" ht="22.7" customHeight="1" x14ac:dyDescent="0.2">
      <c r="B487" s="63"/>
      <c r="C487" s="64"/>
      <c r="D487" s="65"/>
    </row>
    <row r="488" spans="2:4" ht="22.7" customHeight="1" x14ac:dyDescent="0.2">
      <c r="B488" s="63"/>
      <c r="C488" s="64"/>
      <c r="D488" s="65"/>
    </row>
    <row r="489" spans="2:4" ht="22.7" customHeight="1" x14ac:dyDescent="0.2">
      <c r="B489" s="63"/>
      <c r="C489" s="64"/>
      <c r="D489" s="65"/>
    </row>
    <row r="490" spans="2:4" ht="22.7" customHeight="1" x14ac:dyDescent="0.2">
      <c r="B490" s="63"/>
      <c r="C490" s="64"/>
      <c r="D490" s="65"/>
    </row>
    <row r="491" spans="2:4" ht="22.7" customHeight="1" x14ac:dyDescent="0.2">
      <c r="B491" s="63"/>
      <c r="C491" s="64"/>
      <c r="D491" s="65"/>
    </row>
    <row r="492" spans="2:4" ht="22.7" customHeight="1" x14ac:dyDescent="0.2">
      <c r="B492" s="63"/>
      <c r="C492" s="64"/>
      <c r="D492" s="65"/>
    </row>
    <row r="493" spans="2:4" ht="22.7" customHeight="1" x14ac:dyDescent="0.2">
      <c r="B493" s="63"/>
      <c r="C493" s="64"/>
      <c r="D493" s="65"/>
    </row>
    <row r="494" spans="2:4" ht="22.7" customHeight="1" x14ac:dyDescent="0.2">
      <c r="B494" s="63"/>
      <c r="C494" s="64"/>
      <c r="D494" s="65"/>
    </row>
    <row r="495" spans="2:4" ht="22.7" customHeight="1" x14ac:dyDescent="0.2">
      <c r="B495" s="63"/>
      <c r="C495" s="64"/>
      <c r="D495" s="65"/>
    </row>
    <row r="496" spans="2:4" ht="22.7" customHeight="1" x14ac:dyDescent="0.2">
      <c r="B496" s="63"/>
      <c r="C496" s="64"/>
      <c r="D496" s="65"/>
    </row>
    <row r="497" spans="2:4" ht="22.7" customHeight="1" x14ac:dyDescent="0.2">
      <c r="B497" s="63"/>
      <c r="C497" s="64"/>
      <c r="D497" s="65"/>
    </row>
    <row r="498" spans="2:4" ht="22.7" customHeight="1" x14ac:dyDescent="0.2">
      <c r="B498" s="63"/>
      <c r="C498" s="64"/>
      <c r="D498" s="65"/>
    </row>
    <row r="499" spans="2:4" ht="22.7" customHeight="1" x14ac:dyDescent="0.2">
      <c r="B499" s="63"/>
      <c r="C499" s="64"/>
      <c r="D499" s="65"/>
    </row>
    <row r="500" spans="2:4" ht="22.7" customHeight="1" x14ac:dyDescent="0.2">
      <c r="B500" s="63"/>
      <c r="C500" s="64"/>
      <c r="D500" s="65"/>
    </row>
    <row r="501" spans="2:4" ht="22.7" customHeight="1" x14ac:dyDescent="0.2">
      <c r="B501" s="63"/>
      <c r="C501" s="64"/>
      <c r="D501" s="65"/>
    </row>
    <row r="502" spans="2:4" ht="22.7" customHeight="1" x14ac:dyDescent="0.2">
      <c r="B502" s="63"/>
      <c r="C502" s="64"/>
      <c r="D502" s="65"/>
    </row>
    <row r="503" spans="2:4" ht="22.7" customHeight="1" x14ac:dyDescent="0.2">
      <c r="B503" s="63"/>
      <c r="C503" s="64"/>
      <c r="D503" s="65"/>
    </row>
    <row r="504" spans="2:4" ht="22.7" customHeight="1" x14ac:dyDescent="0.2">
      <c r="B504" s="63"/>
      <c r="C504" s="64"/>
      <c r="D504" s="65"/>
    </row>
    <row r="505" spans="2:4" ht="22.7" customHeight="1" x14ac:dyDescent="0.2">
      <c r="B505" s="63"/>
      <c r="C505" s="64"/>
      <c r="D505" s="65"/>
    </row>
    <row r="506" spans="2:4" ht="22.7" customHeight="1" x14ac:dyDescent="0.2">
      <c r="B506" s="63"/>
      <c r="C506" s="64"/>
      <c r="D506" s="65"/>
    </row>
    <row r="507" spans="2:4" ht="22.7" customHeight="1" x14ac:dyDescent="0.2">
      <c r="B507" s="63"/>
      <c r="C507" s="64"/>
      <c r="D507" s="65"/>
    </row>
    <row r="508" spans="2:4" ht="22.7" customHeight="1" x14ac:dyDescent="0.2">
      <c r="B508" s="63"/>
      <c r="C508" s="64"/>
      <c r="D508" s="65"/>
    </row>
    <row r="509" spans="2:4" ht="22.7" customHeight="1" x14ac:dyDescent="0.2">
      <c r="B509" s="63"/>
      <c r="C509" s="64"/>
      <c r="D509" s="65"/>
    </row>
    <row r="510" spans="2:4" ht="22.7" customHeight="1" x14ac:dyDescent="0.2">
      <c r="B510" s="63"/>
      <c r="C510" s="64"/>
      <c r="D510" s="65"/>
    </row>
    <row r="511" spans="2:4" ht="22.7" customHeight="1" x14ac:dyDescent="0.2">
      <c r="B511" s="63"/>
      <c r="C511" s="64"/>
      <c r="D511" s="65"/>
    </row>
    <row r="512" spans="2:4" ht="22.7" customHeight="1" x14ac:dyDescent="0.2">
      <c r="B512" s="63"/>
      <c r="C512" s="64"/>
      <c r="D512" s="65"/>
    </row>
    <row r="513" spans="2:4" ht="22.7" customHeight="1" x14ac:dyDescent="0.2">
      <c r="B513" s="63"/>
      <c r="C513" s="64"/>
      <c r="D513" s="65"/>
    </row>
    <row r="514" spans="2:4" ht="22.7" customHeight="1" x14ac:dyDescent="0.2">
      <c r="B514" s="63"/>
      <c r="C514" s="64"/>
      <c r="D514" s="65"/>
    </row>
    <row r="515" spans="2:4" ht="22.7" customHeight="1" x14ac:dyDescent="0.2">
      <c r="B515" s="63"/>
      <c r="C515" s="64"/>
      <c r="D515" s="65"/>
    </row>
    <row r="516" spans="2:4" ht="22.7" customHeight="1" x14ac:dyDescent="0.2">
      <c r="B516" s="63"/>
      <c r="C516" s="64"/>
      <c r="D516" s="65"/>
    </row>
    <row r="517" spans="2:4" ht="22.7" customHeight="1" x14ac:dyDescent="0.2">
      <c r="B517" s="63"/>
      <c r="C517" s="64"/>
      <c r="D517" s="65"/>
    </row>
    <row r="518" spans="2:4" ht="22.7" customHeight="1" x14ac:dyDescent="0.2">
      <c r="B518" s="63"/>
      <c r="C518" s="64"/>
      <c r="D518" s="65"/>
    </row>
    <row r="519" spans="2:4" ht="22.7" customHeight="1" x14ac:dyDescent="0.2">
      <c r="B519" s="63"/>
      <c r="C519" s="64"/>
      <c r="D519" s="65"/>
    </row>
    <row r="520" spans="2:4" ht="22.7" customHeight="1" x14ac:dyDescent="0.2">
      <c r="B520" s="63"/>
      <c r="C520" s="64"/>
      <c r="D520" s="65"/>
    </row>
    <row r="521" spans="2:4" ht="22.7" customHeight="1" x14ac:dyDescent="0.2">
      <c r="B521" s="63"/>
      <c r="C521" s="64"/>
      <c r="D521" s="65"/>
    </row>
    <row r="522" spans="2:4" ht="22.7" customHeight="1" x14ac:dyDescent="0.2">
      <c r="B522" s="63"/>
      <c r="C522" s="64"/>
      <c r="D522" s="65"/>
    </row>
    <row r="523" spans="2:4" ht="22.7" customHeight="1" x14ac:dyDescent="0.2">
      <c r="B523" s="63"/>
      <c r="C523" s="64"/>
      <c r="D523" s="65"/>
    </row>
    <row r="524" spans="2:4" ht="22.7" customHeight="1" x14ac:dyDescent="0.2">
      <c r="B524" s="63"/>
      <c r="C524" s="64"/>
      <c r="D524" s="65"/>
    </row>
    <row r="525" spans="2:4" ht="22.7" customHeight="1" x14ac:dyDescent="0.2">
      <c r="B525" s="63"/>
      <c r="C525" s="64"/>
      <c r="D525" s="65"/>
    </row>
    <row r="526" spans="2:4" ht="22.7" customHeight="1" x14ac:dyDescent="0.2">
      <c r="B526" s="63"/>
      <c r="C526" s="64"/>
      <c r="D526" s="65"/>
    </row>
    <row r="527" spans="2:4" ht="22.7" customHeight="1" x14ac:dyDescent="0.2">
      <c r="B527" s="63"/>
      <c r="C527" s="64"/>
      <c r="D527" s="65"/>
    </row>
    <row r="528" spans="2:4" ht="22.7" customHeight="1" x14ac:dyDescent="0.2">
      <c r="B528" s="63"/>
      <c r="C528" s="64"/>
      <c r="D528" s="65"/>
    </row>
    <row r="529" spans="2:4" ht="22.7" customHeight="1" x14ac:dyDescent="0.2">
      <c r="B529" s="63"/>
      <c r="C529" s="64"/>
      <c r="D529" s="65"/>
    </row>
    <row r="530" spans="2:4" ht="22.7" customHeight="1" x14ac:dyDescent="0.2">
      <c r="B530" s="63"/>
      <c r="C530" s="64"/>
      <c r="D530" s="65"/>
    </row>
    <row r="531" spans="2:4" ht="22.7" customHeight="1" x14ac:dyDescent="0.2">
      <c r="B531" s="63"/>
      <c r="C531" s="64"/>
      <c r="D531" s="65"/>
    </row>
    <row r="532" spans="2:4" ht="22.7" customHeight="1" x14ac:dyDescent="0.2">
      <c r="B532" s="63"/>
      <c r="C532" s="64"/>
      <c r="D532" s="65"/>
    </row>
    <row r="533" spans="2:4" ht="22.7" customHeight="1" x14ac:dyDescent="0.2">
      <c r="B533" s="63"/>
      <c r="C533" s="64"/>
      <c r="D533" s="65"/>
    </row>
    <row r="534" spans="2:4" ht="22.7" customHeight="1" x14ac:dyDescent="0.2">
      <c r="B534" s="63"/>
      <c r="C534" s="64"/>
      <c r="D534" s="65"/>
    </row>
    <row r="535" spans="2:4" ht="22.7" customHeight="1" x14ac:dyDescent="0.2">
      <c r="B535" s="63"/>
      <c r="C535" s="64"/>
      <c r="D535" s="65"/>
    </row>
    <row r="536" spans="2:4" ht="22.7" customHeight="1" x14ac:dyDescent="0.2">
      <c r="B536" s="63"/>
      <c r="C536" s="64"/>
      <c r="D536" s="65"/>
    </row>
    <row r="537" spans="2:4" ht="22.7" customHeight="1" x14ac:dyDescent="0.2">
      <c r="B537" s="63"/>
      <c r="C537" s="64"/>
      <c r="D537" s="65"/>
    </row>
    <row r="538" spans="2:4" ht="22.7" customHeight="1" x14ac:dyDescent="0.2">
      <c r="B538" s="63"/>
      <c r="C538" s="64"/>
      <c r="D538" s="65"/>
    </row>
    <row r="539" spans="2:4" ht="22.7" customHeight="1" x14ac:dyDescent="0.2">
      <c r="B539" s="63"/>
      <c r="C539" s="64"/>
      <c r="D539" s="65"/>
    </row>
    <row r="540" spans="2:4" ht="22.7" customHeight="1" x14ac:dyDescent="0.2">
      <c r="B540" s="63"/>
      <c r="C540" s="64"/>
      <c r="D540" s="65"/>
    </row>
    <row r="541" spans="2:4" ht="22.7" customHeight="1" x14ac:dyDescent="0.2">
      <c r="B541" s="63"/>
      <c r="C541" s="64"/>
      <c r="D541" s="65"/>
    </row>
    <row r="542" spans="2:4" ht="22.7" customHeight="1" x14ac:dyDescent="0.2">
      <c r="B542" s="63"/>
      <c r="C542" s="64"/>
      <c r="D542" s="65"/>
    </row>
    <row r="543" spans="2:4" ht="22.7" customHeight="1" x14ac:dyDescent="0.2">
      <c r="B543" s="63"/>
      <c r="C543" s="64"/>
      <c r="D543" s="65"/>
    </row>
    <row r="544" spans="2:4" ht="22.7" customHeight="1" x14ac:dyDescent="0.2">
      <c r="B544" s="63"/>
      <c r="C544" s="64"/>
      <c r="D544" s="65"/>
    </row>
    <row r="545" spans="2:4" ht="22.7" customHeight="1" x14ac:dyDescent="0.2">
      <c r="B545" s="63"/>
      <c r="C545" s="64"/>
      <c r="D545" s="65"/>
    </row>
    <row r="546" spans="2:4" ht="22.7" customHeight="1" x14ac:dyDescent="0.2">
      <c r="B546" s="63"/>
      <c r="C546" s="64"/>
      <c r="D546" s="65"/>
    </row>
    <row r="547" spans="2:4" ht="22.7" customHeight="1" x14ac:dyDescent="0.2">
      <c r="B547" s="63"/>
      <c r="C547" s="64"/>
      <c r="D547" s="65"/>
    </row>
    <row r="548" spans="2:4" ht="22.7" customHeight="1" x14ac:dyDescent="0.2">
      <c r="B548" s="63"/>
      <c r="C548" s="64"/>
      <c r="D548" s="65"/>
    </row>
    <row r="549" spans="2:4" ht="22.7" customHeight="1" x14ac:dyDescent="0.2">
      <c r="B549" s="63"/>
      <c r="C549" s="64"/>
      <c r="D549" s="65"/>
    </row>
    <row r="550" spans="2:4" ht="22.7" customHeight="1" x14ac:dyDescent="0.2">
      <c r="B550" s="63"/>
      <c r="C550" s="64"/>
      <c r="D550" s="65"/>
    </row>
    <row r="551" spans="2:4" ht="22.7" customHeight="1" x14ac:dyDescent="0.2">
      <c r="B551" s="63"/>
      <c r="C551" s="64"/>
      <c r="D551" s="65"/>
    </row>
    <row r="552" spans="2:4" ht="22.7" customHeight="1" x14ac:dyDescent="0.2">
      <c r="B552" s="63"/>
      <c r="C552" s="64"/>
      <c r="D552" s="65"/>
    </row>
    <row r="553" spans="2:4" ht="22.7" customHeight="1" x14ac:dyDescent="0.2">
      <c r="B553" s="63"/>
      <c r="C553" s="64"/>
      <c r="D553" s="65"/>
    </row>
    <row r="554" spans="2:4" ht="22.7" customHeight="1" x14ac:dyDescent="0.2">
      <c r="B554" s="63"/>
      <c r="C554" s="64"/>
      <c r="D554" s="65"/>
    </row>
    <row r="555" spans="2:4" ht="22.7" customHeight="1" x14ac:dyDescent="0.2">
      <c r="B555" s="63"/>
      <c r="C555" s="64"/>
      <c r="D555" s="65"/>
    </row>
    <row r="556" spans="2:4" ht="22.7" customHeight="1" x14ac:dyDescent="0.2">
      <c r="B556" s="63"/>
      <c r="C556" s="64"/>
      <c r="D556" s="65"/>
    </row>
    <row r="557" spans="2:4" ht="22.7" customHeight="1" x14ac:dyDescent="0.2">
      <c r="B557" s="63"/>
      <c r="C557" s="64"/>
      <c r="D557" s="65"/>
    </row>
    <row r="558" spans="2:4" ht="22.7" customHeight="1" x14ac:dyDescent="0.2">
      <c r="B558" s="63"/>
      <c r="C558" s="64"/>
      <c r="D558" s="65"/>
    </row>
    <row r="559" spans="2:4" ht="22.7" customHeight="1" x14ac:dyDescent="0.2">
      <c r="B559" s="63"/>
      <c r="C559" s="64"/>
      <c r="D559" s="65"/>
    </row>
    <row r="560" spans="2:4" ht="22.7" customHeight="1" x14ac:dyDescent="0.2">
      <c r="B560" s="63"/>
      <c r="C560" s="64"/>
      <c r="D560" s="65"/>
    </row>
    <row r="561" spans="2:4" ht="22.7" customHeight="1" x14ac:dyDescent="0.2">
      <c r="B561" s="63"/>
      <c r="C561" s="64"/>
      <c r="D561" s="65"/>
    </row>
    <row r="562" spans="2:4" ht="22.7" customHeight="1" x14ac:dyDescent="0.2">
      <c r="B562" s="63"/>
      <c r="C562" s="64"/>
      <c r="D562" s="65"/>
    </row>
    <row r="563" spans="2:4" ht="22.7" customHeight="1" x14ac:dyDescent="0.2">
      <c r="B563" s="63"/>
      <c r="C563" s="64"/>
      <c r="D563" s="65"/>
    </row>
    <row r="564" spans="2:4" ht="22.7" customHeight="1" x14ac:dyDescent="0.2">
      <c r="B564" s="63"/>
      <c r="C564" s="64"/>
      <c r="D564" s="65"/>
    </row>
    <row r="565" spans="2:4" ht="22.7" customHeight="1" x14ac:dyDescent="0.2">
      <c r="B565" s="63"/>
      <c r="C565" s="64"/>
      <c r="D565" s="65"/>
    </row>
    <row r="566" spans="2:4" ht="22.7" customHeight="1" x14ac:dyDescent="0.2">
      <c r="B566" s="63"/>
      <c r="C566" s="64"/>
      <c r="D566" s="65"/>
    </row>
    <row r="567" spans="2:4" ht="22.7" customHeight="1" x14ac:dyDescent="0.2">
      <c r="B567" s="63"/>
      <c r="C567" s="64"/>
      <c r="D567" s="65"/>
    </row>
    <row r="568" spans="2:4" ht="22.7" customHeight="1" x14ac:dyDescent="0.2">
      <c r="B568" s="63"/>
      <c r="C568" s="64"/>
      <c r="D568" s="65"/>
    </row>
    <row r="569" spans="2:4" ht="22.7" customHeight="1" x14ac:dyDescent="0.2">
      <c r="B569" s="63"/>
      <c r="C569" s="64"/>
      <c r="D569" s="65"/>
    </row>
    <row r="570" spans="2:4" ht="22.7" customHeight="1" x14ac:dyDescent="0.2">
      <c r="B570" s="63"/>
      <c r="C570" s="64"/>
      <c r="D570" s="65"/>
    </row>
    <row r="571" spans="2:4" ht="22.7" customHeight="1" x14ac:dyDescent="0.2">
      <c r="B571" s="63"/>
      <c r="C571" s="64"/>
      <c r="D571" s="65"/>
    </row>
    <row r="572" spans="2:4" ht="22.7" customHeight="1" x14ac:dyDescent="0.2">
      <c r="B572" s="63"/>
      <c r="C572" s="64"/>
      <c r="D572" s="65"/>
    </row>
    <row r="573" spans="2:4" ht="22.7" customHeight="1" x14ac:dyDescent="0.2">
      <c r="B573" s="63"/>
      <c r="C573" s="64"/>
      <c r="D573" s="65"/>
    </row>
    <row r="574" spans="2:4" ht="22.7" customHeight="1" x14ac:dyDescent="0.2">
      <c r="B574" s="63"/>
      <c r="C574" s="64"/>
      <c r="D574" s="65"/>
    </row>
    <row r="575" spans="2:4" ht="22.7" customHeight="1" x14ac:dyDescent="0.2">
      <c r="B575" s="63"/>
      <c r="C575" s="64"/>
      <c r="D575" s="65"/>
    </row>
    <row r="576" spans="2:4" ht="22.7" customHeight="1" x14ac:dyDescent="0.2">
      <c r="B576" s="63"/>
      <c r="C576" s="64"/>
      <c r="D576" s="65"/>
    </row>
    <row r="577" spans="2:4" ht="22.7" customHeight="1" x14ac:dyDescent="0.2">
      <c r="B577" s="63"/>
      <c r="C577" s="64"/>
      <c r="D577" s="65"/>
    </row>
    <row r="578" spans="2:4" ht="22.7" customHeight="1" x14ac:dyDescent="0.2">
      <c r="B578" s="63"/>
      <c r="C578" s="64"/>
      <c r="D578" s="65"/>
    </row>
    <row r="579" spans="2:4" ht="22.7" customHeight="1" x14ac:dyDescent="0.2">
      <c r="B579" s="63"/>
      <c r="C579" s="64"/>
      <c r="D579" s="65"/>
    </row>
    <row r="580" spans="2:4" ht="22.7" customHeight="1" x14ac:dyDescent="0.2">
      <c r="B580" s="63"/>
      <c r="C580" s="64"/>
      <c r="D580" s="65"/>
    </row>
    <row r="581" spans="2:4" ht="22.7" customHeight="1" x14ac:dyDescent="0.2">
      <c r="B581" s="63"/>
      <c r="C581" s="64"/>
      <c r="D581" s="65"/>
    </row>
    <row r="582" spans="2:4" ht="22.7" customHeight="1" x14ac:dyDescent="0.2">
      <c r="B582" s="63"/>
      <c r="C582" s="64"/>
      <c r="D582" s="65"/>
    </row>
    <row r="583" spans="2:4" ht="22.7" customHeight="1" x14ac:dyDescent="0.2">
      <c r="B583" s="63"/>
      <c r="C583" s="64"/>
      <c r="D583" s="65"/>
    </row>
    <row r="584" spans="2:4" ht="22.7" customHeight="1" x14ac:dyDescent="0.2">
      <c r="B584" s="63"/>
      <c r="C584" s="64"/>
      <c r="D584" s="65"/>
    </row>
    <row r="585" spans="2:4" ht="22.7" customHeight="1" x14ac:dyDescent="0.2">
      <c r="B585" s="63"/>
      <c r="C585" s="64"/>
      <c r="D585" s="65"/>
    </row>
    <row r="586" spans="2:4" ht="22.7" customHeight="1" x14ac:dyDescent="0.2">
      <c r="B586" s="63"/>
      <c r="C586" s="64"/>
      <c r="D586" s="65"/>
    </row>
    <row r="587" spans="2:4" ht="22.7" customHeight="1" x14ac:dyDescent="0.2">
      <c r="B587" s="63"/>
      <c r="C587" s="64"/>
      <c r="D587" s="65"/>
    </row>
    <row r="588" spans="2:4" ht="22.7" customHeight="1" x14ac:dyDescent="0.2">
      <c r="B588" s="63"/>
      <c r="C588" s="64"/>
      <c r="D588" s="65"/>
    </row>
    <row r="589" spans="2:4" ht="22.7" customHeight="1" x14ac:dyDescent="0.2">
      <c r="B589" s="63"/>
      <c r="C589" s="64"/>
      <c r="D589" s="65"/>
    </row>
    <row r="590" spans="2:4" ht="22.7" customHeight="1" x14ac:dyDescent="0.2">
      <c r="B590" s="63"/>
      <c r="C590" s="64"/>
      <c r="D590" s="65"/>
    </row>
    <row r="591" spans="2:4" ht="22.7" customHeight="1" x14ac:dyDescent="0.2">
      <c r="B591" s="63"/>
      <c r="C591" s="64"/>
      <c r="D591" s="65"/>
    </row>
    <row r="592" spans="2:4" ht="22.7" customHeight="1" x14ac:dyDescent="0.2">
      <c r="B592" s="63"/>
      <c r="C592" s="64"/>
      <c r="D592" s="65"/>
    </row>
    <row r="593" spans="2:4" ht="22.7" customHeight="1" x14ac:dyDescent="0.2">
      <c r="B593" s="63"/>
      <c r="C593" s="64"/>
      <c r="D593" s="65"/>
    </row>
    <row r="594" spans="2:4" ht="22.7" customHeight="1" x14ac:dyDescent="0.2">
      <c r="B594" s="63"/>
      <c r="C594" s="64"/>
      <c r="D594" s="65"/>
    </row>
    <row r="595" spans="2:4" ht="22.7" customHeight="1" x14ac:dyDescent="0.2">
      <c r="B595" s="63"/>
      <c r="C595" s="64"/>
      <c r="D595" s="65"/>
    </row>
    <row r="596" spans="2:4" ht="22.7" customHeight="1" x14ac:dyDescent="0.2">
      <c r="B596" s="63"/>
      <c r="C596" s="64"/>
      <c r="D596" s="65"/>
    </row>
    <row r="597" spans="2:4" ht="22.7" customHeight="1" x14ac:dyDescent="0.2">
      <c r="B597" s="63"/>
      <c r="C597" s="64"/>
      <c r="D597" s="65"/>
    </row>
    <row r="598" spans="2:4" ht="22.7" customHeight="1" x14ac:dyDescent="0.2">
      <c r="B598" s="63"/>
      <c r="C598" s="64"/>
      <c r="D598" s="65"/>
    </row>
    <row r="599" spans="2:4" ht="22.7" customHeight="1" x14ac:dyDescent="0.2">
      <c r="B599" s="63"/>
      <c r="C599" s="64"/>
      <c r="D599" s="65"/>
    </row>
    <row r="600" spans="2:4" ht="22.7" customHeight="1" x14ac:dyDescent="0.2">
      <c r="B600" s="63"/>
      <c r="C600" s="64"/>
      <c r="D600" s="65"/>
    </row>
    <row r="601" spans="2:4" ht="22.7" customHeight="1" x14ac:dyDescent="0.2">
      <c r="B601" s="63"/>
      <c r="C601" s="64"/>
      <c r="D601" s="65"/>
    </row>
    <row r="602" spans="2:4" ht="22.7" customHeight="1" x14ac:dyDescent="0.2">
      <c r="B602" s="63"/>
      <c r="C602" s="64"/>
      <c r="D602" s="65"/>
    </row>
    <row r="603" spans="2:4" ht="22.7" customHeight="1" x14ac:dyDescent="0.2">
      <c r="B603" s="63"/>
      <c r="C603" s="64"/>
      <c r="D603" s="65"/>
    </row>
    <row r="604" spans="2:4" ht="22.7" customHeight="1" x14ac:dyDescent="0.2">
      <c r="B604" s="63"/>
      <c r="C604" s="64"/>
      <c r="D604" s="65"/>
    </row>
    <row r="605" spans="2:4" ht="22.7" customHeight="1" x14ac:dyDescent="0.2">
      <c r="B605" s="63"/>
      <c r="C605" s="64"/>
      <c r="D605" s="65"/>
    </row>
    <row r="606" spans="2:4" ht="22.7" customHeight="1" x14ac:dyDescent="0.2">
      <c r="B606" s="63"/>
      <c r="C606" s="64"/>
      <c r="D606" s="65"/>
    </row>
    <row r="607" spans="2:4" ht="22.7" customHeight="1" x14ac:dyDescent="0.2">
      <c r="B607" s="63"/>
      <c r="C607" s="64"/>
      <c r="D607" s="65"/>
    </row>
    <row r="608" spans="2:4" ht="22.7" customHeight="1" x14ac:dyDescent="0.2">
      <c r="B608" s="63"/>
      <c r="C608" s="64"/>
      <c r="D608" s="65"/>
    </row>
    <row r="609" spans="2:4" ht="22.7" customHeight="1" x14ac:dyDescent="0.2">
      <c r="B609" s="63"/>
      <c r="C609" s="64"/>
      <c r="D609" s="65"/>
    </row>
    <row r="610" spans="2:4" ht="22.7" customHeight="1" x14ac:dyDescent="0.2">
      <c r="B610" s="63"/>
      <c r="C610" s="64"/>
      <c r="D610" s="65"/>
    </row>
    <row r="611" spans="2:4" ht="22.7" customHeight="1" x14ac:dyDescent="0.2">
      <c r="B611" s="63"/>
      <c r="C611" s="64"/>
      <c r="D611" s="65"/>
    </row>
    <row r="612" spans="2:4" ht="22.7" customHeight="1" x14ac:dyDescent="0.2">
      <c r="B612" s="63"/>
      <c r="C612" s="64"/>
      <c r="D612" s="65"/>
    </row>
    <row r="613" spans="2:4" ht="22.7" customHeight="1" x14ac:dyDescent="0.2">
      <c r="B613" s="63"/>
      <c r="C613" s="64"/>
      <c r="D613" s="65"/>
    </row>
    <row r="614" spans="2:4" ht="22.7" customHeight="1" x14ac:dyDescent="0.2">
      <c r="B614" s="63"/>
      <c r="C614" s="64"/>
      <c r="D614" s="65"/>
    </row>
    <row r="615" spans="2:4" ht="22.7" customHeight="1" x14ac:dyDescent="0.2">
      <c r="B615" s="63"/>
      <c r="C615" s="64"/>
      <c r="D615" s="65"/>
    </row>
    <row r="616" spans="2:4" ht="22.7" customHeight="1" x14ac:dyDescent="0.2">
      <c r="B616" s="63"/>
      <c r="C616" s="64"/>
      <c r="D616" s="65"/>
    </row>
    <row r="617" spans="2:4" ht="22.7" customHeight="1" x14ac:dyDescent="0.2">
      <c r="B617" s="63"/>
      <c r="C617" s="64"/>
      <c r="D617" s="65"/>
    </row>
    <row r="618" spans="2:4" ht="22.7" customHeight="1" x14ac:dyDescent="0.2">
      <c r="B618" s="63"/>
      <c r="C618" s="64"/>
      <c r="D618" s="65"/>
    </row>
    <row r="619" spans="2:4" ht="22.7" customHeight="1" x14ac:dyDescent="0.2">
      <c r="B619" s="63"/>
      <c r="C619" s="64"/>
      <c r="D619" s="65"/>
    </row>
    <row r="620" spans="2:4" ht="22.7" customHeight="1" x14ac:dyDescent="0.2">
      <c r="B620" s="63"/>
      <c r="C620" s="64"/>
      <c r="D620" s="65"/>
    </row>
    <row r="621" spans="2:4" ht="22.7" customHeight="1" x14ac:dyDescent="0.2">
      <c r="B621" s="63"/>
      <c r="C621" s="64"/>
      <c r="D621" s="65"/>
    </row>
    <row r="622" spans="2:4" ht="22.7" customHeight="1" x14ac:dyDescent="0.2">
      <c r="B622" s="63"/>
      <c r="C622" s="64"/>
      <c r="D622" s="65"/>
    </row>
    <row r="623" spans="2:4" ht="22.7" customHeight="1" x14ac:dyDescent="0.2">
      <c r="B623" s="63"/>
      <c r="C623" s="64"/>
      <c r="D623" s="65"/>
    </row>
    <row r="624" spans="2:4" ht="22.7" customHeight="1" x14ac:dyDescent="0.2">
      <c r="B624" s="63"/>
      <c r="C624" s="64"/>
      <c r="D624" s="65"/>
    </row>
    <row r="625" spans="2:4" ht="22.7" customHeight="1" x14ac:dyDescent="0.2">
      <c r="B625" s="63"/>
      <c r="C625" s="64"/>
      <c r="D625" s="65"/>
    </row>
    <row r="626" spans="2:4" ht="22.7" customHeight="1" x14ac:dyDescent="0.2">
      <c r="B626" s="63"/>
      <c r="C626" s="64"/>
      <c r="D626" s="65"/>
    </row>
    <row r="627" spans="2:4" ht="22.7" customHeight="1" x14ac:dyDescent="0.2">
      <c r="B627" s="63"/>
      <c r="C627" s="64"/>
      <c r="D627" s="65"/>
    </row>
    <row r="628" spans="2:4" ht="22.7" customHeight="1" x14ac:dyDescent="0.2">
      <c r="B628" s="63"/>
      <c r="C628" s="64"/>
      <c r="D628" s="65"/>
    </row>
    <row r="629" spans="2:4" ht="22.7" customHeight="1" x14ac:dyDescent="0.2">
      <c r="B629" s="63"/>
      <c r="C629" s="64"/>
      <c r="D629" s="65"/>
    </row>
    <row r="630" spans="2:4" ht="22.7" customHeight="1" x14ac:dyDescent="0.2">
      <c r="B630" s="63"/>
      <c r="C630" s="64"/>
      <c r="D630" s="65"/>
    </row>
    <row r="631" spans="2:4" ht="22.7" customHeight="1" x14ac:dyDescent="0.2">
      <c r="B631" s="63"/>
      <c r="C631" s="64"/>
      <c r="D631" s="65"/>
    </row>
    <row r="632" spans="2:4" ht="22.7" customHeight="1" x14ac:dyDescent="0.2">
      <c r="B632" s="63"/>
      <c r="C632" s="64"/>
      <c r="D632" s="65"/>
    </row>
    <row r="633" spans="2:4" ht="22.7" customHeight="1" x14ac:dyDescent="0.2">
      <c r="B633" s="63"/>
      <c r="C633" s="64"/>
      <c r="D633" s="65"/>
    </row>
    <row r="634" spans="2:4" ht="22.7" customHeight="1" x14ac:dyDescent="0.2">
      <c r="B634" s="63"/>
      <c r="C634" s="64"/>
      <c r="D634" s="65"/>
    </row>
    <row r="635" spans="2:4" ht="22.7" customHeight="1" x14ac:dyDescent="0.2">
      <c r="B635" s="63"/>
      <c r="C635" s="64"/>
      <c r="D635" s="65"/>
    </row>
    <row r="636" spans="2:4" ht="22.7" customHeight="1" x14ac:dyDescent="0.2">
      <c r="B636" s="63"/>
      <c r="C636" s="64"/>
      <c r="D636" s="65"/>
    </row>
    <row r="637" spans="2:4" ht="22.7" customHeight="1" x14ac:dyDescent="0.2">
      <c r="B637" s="63"/>
      <c r="C637" s="64"/>
      <c r="D637" s="65"/>
    </row>
    <row r="638" spans="2:4" ht="22.7" customHeight="1" x14ac:dyDescent="0.2">
      <c r="B638" s="63"/>
      <c r="C638" s="64"/>
      <c r="D638" s="65"/>
    </row>
    <row r="639" spans="2:4" ht="22.7" customHeight="1" x14ac:dyDescent="0.2">
      <c r="B639" s="63"/>
      <c r="C639" s="64"/>
      <c r="D639" s="65"/>
    </row>
    <row r="640" spans="2:4" ht="22.7" customHeight="1" x14ac:dyDescent="0.2">
      <c r="B640" s="63"/>
      <c r="C640" s="64"/>
      <c r="D640" s="65"/>
    </row>
    <row r="641" spans="2:4" ht="22.7" customHeight="1" x14ac:dyDescent="0.2">
      <c r="B641" s="63"/>
      <c r="C641" s="64"/>
      <c r="D641" s="65"/>
    </row>
    <row r="642" spans="2:4" ht="22.7" customHeight="1" x14ac:dyDescent="0.2">
      <c r="B642" s="63"/>
      <c r="C642" s="64"/>
      <c r="D642" s="65"/>
    </row>
    <row r="643" spans="2:4" ht="22.7" customHeight="1" x14ac:dyDescent="0.2">
      <c r="B643" s="63"/>
      <c r="C643" s="64"/>
      <c r="D643" s="65"/>
    </row>
    <row r="644" spans="2:4" ht="22.7" customHeight="1" x14ac:dyDescent="0.2">
      <c r="B644" s="63"/>
      <c r="C644" s="64"/>
      <c r="D644" s="65"/>
    </row>
    <row r="645" spans="2:4" ht="22.7" customHeight="1" x14ac:dyDescent="0.2">
      <c r="B645" s="63"/>
      <c r="C645" s="64"/>
      <c r="D645" s="65"/>
    </row>
    <row r="646" spans="2:4" ht="22.7" customHeight="1" x14ac:dyDescent="0.2">
      <c r="B646" s="63"/>
      <c r="C646" s="64"/>
      <c r="D646" s="65"/>
    </row>
    <row r="647" spans="2:4" ht="22.7" customHeight="1" x14ac:dyDescent="0.2">
      <c r="B647" s="63"/>
      <c r="C647" s="64"/>
      <c r="D647" s="65"/>
    </row>
    <row r="648" spans="2:4" ht="22.7" customHeight="1" x14ac:dyDescent="0.2">
      <c r="B648" s="63"/>
      <c r="C648" s="64"/>
      <c r="D648" s="65"/>
    </row>
    <row r="649" spans="2:4" ht="22.7" customHeight="1" x14ac:dyDescent="0.2">
      <c r="B649" s="63"/>
      <c r="C649" s="64"/>
      <c r="D649" s="65"/>
    </row>
    <row r="650" spans="2:4" ht="22.7" customHeight="1" x14ac:dyDescent="0.2">
      <c r="B650" s="63"/>
      <c r="C650" s="64"/>
      <c r="D650" s="65"/>
    </row>
    <row r="651" spans="2:4" ht="22.7" customHeight="1" x14ac:dyDescent="0.2">
      <c r="B651" s="63"/>
      <c r="C651" s="64"/>
      <c r="D651" s="65"/>
    </row>
    <row r="652" spans="2:4" ht="22.7" customHeight="1" x14ac:dyDescent="0.2">
      <c r="B652" s="63"/>
      <c r="C652" s="64"/>
      <c r="D652" s="65"/>
    </row>
    <row r="653" spans="2:4" ht="22.7" customHeight="1" x14ac:dyDescent="0.2">
      <c r="B653" s="63"/>
      <c r="C653" s="64"/>
      <c r="D653" s="65"/>
    </row>
    <row r="654" spans="2:4" ht="22.7" customHeight="1" x14ac:dyDescent="0.2">
      <c r="B654" s="63"/>
      <c r="C654" s="64"/>
      <c r="D654" s="65"/>
    </row>
    <row r="655" spans="2:4" ht="22.7" customHeight="1" x14ac:dyDescent="0.2">
      <c r="B655" s="63"/>
      <c r="C655" s="64"/>
      <c r="D655" s="65"/>
    </row>
    <row r="656" spans="2:4" ht="22.7" customHeight="1" x14ac:dyDescent="0.2">
      <c r="B656" s="63"/>
      <c r="C656" s="64"/>
      <c r="D656" s="65"/>
    </row>
    <row r="657" spans="2:4" ht="22.7" customHeight="1" x14ac:dyDescent="0.2">
      <c r="B657" s="63"/>
      <c r="C657" s="64"/>
      <c r="D657" s="65"/>
    </row>
    <row r="658" spans="2:4" ht="22.7" customHeight="1" x14ac:dyDescent="0.2">
      <c r="B658" s="63"/>
      <c r="C658" s="64"/>
      <c r="D658" s="65"/>
    </row>
    <row r="659" spans="2:4" ht="22.7" customHeight="1" x14ac:dyDescent="0.2">
      <c r="B659" s="63"/>
      <c r="C659" s="64"/>
      <c r="D659" s="65"/>
    </row>
    <row r="660" spans="2:4" ht="22.7" customHeight="1" x14ac:dyDescent="0.2">
      <c r="B660" s="63"/>
      <c r="C660" s="64"/>
      <c r="D660" s="65"/>
    </row>
    <row r="661" spans="2:4" ht="22.7" customHeight="1" x14ac:dyDescent="0.2">
      <c r="B661" s="63"/>
      <c r="C661" s="64"/>
      <c r="D661" s="65"/>
    </row>
    <row r="662" spans="2:4" ht="22.7" customHeight="1" x14ac:dyDescent="0.2">
      <c r="B662" s="63"/>
      <c r="C662" s="64"/>
      <c r="D662" s="65"/>
    </row>
    <row r="663" spans="2:4" ht="22.7" customHeight="1" x14ac:dyDescent="0.2">
      <c r="B663" s="63"/>
      <c r="C663" s="64"/>
      <c r="D663" s="65"/>
    </row>
    <row r="664" spans="2:4" ht="22.7" customHeight="1" x14ac:dyDescent="0.2">
      <c r="B664" s="63"/>
      <c r="C664" s="64"/>
      <c r="D664" s="65"/>
    </row>
    <row r="665" spans="2:4" ht="22.7" customHeight="1" x14ac:dyDescent="0.2">
      <c r="B665" s="63"/>
      <c r="C665" s="64"/>
      <c r="D665" s="65"/>
    </row>
    <row r="666" spans="2:4" ht="22.7" customHeight="1" x14ac:dyDescent="0.2">
      <c r="B666" s="63"/>
      <c r="C666" s="64"/>
      <c r="D666" s="65"/>
    </row>
    <row r="667" spans="2:4" ht="22.7" customHeight="1" x14ac:dyDescent="0.2">
      <c r="B667" s="63"/>
      <c r="C667" s="64"/>
      <c r="D667" s="65"/>
    </row>
    <row r="668" spans="2:4" ht="22.7" customHeight="1" x14ac:dyDescent="0.2">
      <c r="B668" s="63"/>
      <c r="C668" s="64"/>
      <c r="D668" s="65"/>
    </row>
    <row r="669" spans="2:4" ht="22.7" customHeight="1" x14ac:dyDescent="0.2">
      <c r="B669" s="63"/>
      <c r="C669" s="64"/>
      <c r="D669" s="65"/>
    </row>
    <row r="670" spans="2:4" ht="22.7" customHeight="1" x14ac:dyDescent="0.2">
      <c r="B670" s="63"/>
      <c r="C670" s="64"/>
      <c r="D670" s="65"/>
    </row>
    <row r="671" spans="2:4" ht="22.7" customHeight="1" x14ac:dyDescent="0.2">
      <c r="B671" s="63"/>
      <c r="C671" s="64"/>
      <c r="D671" s="65"/>
    </row>
    <row r="672" spans="2:4" ht="22.7" customHeight="1" x14ac:dyDescent="0.2">
      <c r="B672" s="63"/>
      <c r="C672" s="64"/>
      <c r="D672" s="65"/>
    </row>
    <row r="673" spans="2:4" ht="22.7" customHeight="1" x14ac:dyDescent="0.2">
      <c r="B673" s="63"/>
      <c r="C673" s="64"/>
      <c r="D673" s="65"/>
    </row>
    <row r="674" spans="2:4" ht="22.7" customHeight="1" x14ac:dyDescent="0.2">
      <c r="B674" s="63"/>
      <c r="C674" s="64"/>
      <c r="D674" s="65"/>
    </row>
    <row r="675" spans="2:4" ht="22.7" customHeight="1" x14ac:dyDescent="0.2">
      <c r="B675" s="63"/>
      <c r="C675" s="64"/>
      <c r="D675" s="65"/>
    </row>
    <row r="676" spans="2:4" ht="22.7" customHeight="1" x14ac:dyDescent="0.2">
      <c r="B676" s="63"/>
      <c r="C676" s="64"/>
      <c r="D676" s="65"/>
    </row>
    <row r="677" spans="2:4" ht="22.7" customHeight="1" x14ac:dyDescent="0.2">
      <c r="B677" s="63"/>
      <c r="C677" s="64"/>
      <c r="D677" s="65"/>
    </row>
    <row r="678" spans="2:4" ht="22.7" customHeight="1" x14ac:dyDescent="0.2">
      <c r="B678" s="63"/>
      <c r="C678" s="64"/>
      <c r="D678" s="65"/>
    </row>
    <row r="679" spans="2:4" ht="22.7" customHeight="1" x14ac:dyDescent="0.2">
      <c r="B679" s="63"/>
      <c r="C679" s="64"/>
      <c r="D679" s="65"/>
    </row>
    <row r="680" spans="2:4" ht="22.7" customHeight="1" x14ac:dyDescent="0.2">
      <c r="B680" s="63"/>
      <c r="C680" s="64"/>
      <c r="D680" s="65"/>
    </row>
    <row r="681" spans="2:4" ht="22.7" customHeight="1" x14ac:dyDescent="0.2">
      <c r="B681" s="63"/>
      <c r="C681" s="64"/>
      <c r="D681" s="65"/>
    </row>
    <row r="682" spans="2:4" ht="22.7" customHeight="1" x14ac:dyDescent="0.2">
      <c r="B682" s="63"/>
      <c r="C682" s="64"/>
      <c r="D682" s="65"/>
    </row>
    <row r="683" spans="2:4" ht="22.7" customHeight="1" x14ac:dyDescent="0.2">
      <c r="B683" s="63"/>
      <c r="C683" s="64"/>
      <c r="D683" s="65"/>
    </row>
    <row r="684" spans="2:4" ht="22.7" customHeight="1" x14ac:dyDescent="0.2">
      <c r="B684" s="63"/>
      <c r="C684" s="64"/>
      <c r="D684" s="65"/>
    </row>
    <row r="685" spans="2:4" ht="22.7" customHeight="1" x14ac:dyDescent="0.2">
      <c r="B685" s="63"/>
      <c r="C685" s="64"/>
      <c r="D685" s="65"/>
    </row>
    <row r="686" spans="2:4" ht="22.7" customHeight="1" x14ac:dyDescent="0.2">
      <c r="B686" s="63"/>
      <c r="C686" s="64"/>
      <c r="D686" s="65"/>
    </row>
    <row r="687" spans="2:4" ht="22.7" customHeight="1" x14ac:dyDescent="0.2">
      <c r="B687" s="63"/>
      <c r="C687" s="64"/>
      <c r="D687" s="65"/>
    </row>
    <row r="688" spans="2:4" ht="22.7" customHeight="1" x14ac:dyDescent="0.2">
      <c r="B688" s="63"/>
      <c r="C688" s="64"/>
      <c r="D688" s="65"/>
    </row>
    <row r="689" spans="2:4" ht="22.7" customHeight="1" x14ac:dyDescent="0.2">
      <c r="B689" s="63"/>
      <c r="C689" s="64"/>
      <c r="D689" s="65"/>
    </row>
    <row r="690" spans="2:4" ht="22.7" customHeight="1" x14ac:dyDescent="0.2">
      <c r="B690" s="63"/>
      <c r="C690" s="64"/>
      <c r="D690" s="65"/>
    </row>
    <row r="691" spans="2:4" ht="22.7" customHeight="1" x14ac:dyDescent="0.2">
      <c r="B691" s="63"/>
      <c r="C691" s="64"/>
      <c r="D691" s="65"/>
    </row>
    <row r="692" spans="2:4" ht="22.7" customHeight="1" x14ac:dyDescent="0.2">
      <c r="B692" s="63"/>
      <c r="C692" s="64"/>
      <c r="D692" s="65"/>
    </row>
    <row r="693" spans="2:4" ht="22.7" customHeight="1" x14ac:dyDescent="0.2">
      <c r="B693" s="63"/>
      <c r="C693" s="64"/>
      <c r="D693" s="65"/>
    </row>
    <row r="694" spans="2:4" ht="22.7" customHeight="1" x14ac:dyDescent="0.2">
      <c r="B694" s="63"/>
      <c r="C694" s="64"/>
      <c r="D694" s="65"/>
    </row>
    <row r="695" spans="2:4" ht="22.7" customHeight="1" x14ac:dyDescent="0.2">
      <c r="B695" s="63"/>
      <c r="C695" s="64"/>
      <c r="D695" s="65"/>
    </row>
    <row r="696" spans="2:4" ht="22.7" customHeight="1" x14ac:dyDescent="0.2">
      <c r="B696" s="63"/>
      <c r="C696" s="64"/>
      <c r="D696" s="65"/>
    </row>
    <row r="697" spans="2:4" ht="22.7" customHeight="1" x14ac:dyDescent="0.2">
      <c r="B697" s="63"/>
      <c r="C697" s="64"/>
      <c r="D697" s="65"/>
    </row>
    <row r="698" spans="2:4" ht="22.7" customHeight="1" x14ac:dyDescent="0.2">
      <c r="B698" s="63"/>
      <c r="C698" s="64"/>
      <c r="D698" s="65"/>
    </row>
    <row r="699" spans="2:4" ht="22.7" customHeight="1" x14ac:dyDescent="0.2">
      <c r="B699" s="63"/>
      <c r="C699" s="64"/>
      <c r="D699" s="65"/>
    </row>
    <row r="700" spans="2:4" ht="22.7" customHeight="1" x14ac:dyDescent="0.2">
      <c r="B700" s="63"/>
      <c r="C700" s="64"/>
      <c r="D700" s="65"/>
    </row>
    <row r="701" spans="2:4" ht="22.7" customHeight="1" x14ac:dyDescent="0.2">
      <c r="B701" s="63"/>
      <c r="C701" s="64"/>
      <c r="D701" s="65"/>
    </row>
    <row r="702" spans="2:4" ht="22.7" customHeight="1" x14ac:dyDescent="0.2">
      <c r="B702" s="63"/>
      <c r="C702" s="64"/>
      <c r="D702" s="65"/>
    </row>
    <row r="703" spans="2:4" ht="22.7" customHeight="1" x14ac:dyDescent="0.2">
      <c r="B703" s="63"/>
      <c r="C703" s="64"/>
      <c r="D703" s="65"/>
    </row>
    <row r="704" spans="2:4" ht="22.7" customHeight="1" x14ac:dyDescent="0.2">
      <c r="B704" s="63"/>
      <c r="C704" s="64"/>
      <c r="D704" s="65"/>
    </row>
    <row r="705" spans="2:4" ht="22.7" customHeight="1" x14ac:dyDescent="0.2">
      <c r="B705" s="63"/>
      <c r="C705" s="64"/>
      <c r="D705" s="65"/>
    </row>
    <row r="706" spans="2:4" ht="22.7" customHeight="1" x14ac:dyDescent="0.2">
      <c r="B706" s="63"/>
      <c r="C706" s="64"/>
      <c r="D706" s="65"/>
    </row>
    <row r="707" spans="2:4" ht="22.7" customHeight="1" x14ac:dyDescent="0.2">
      <c r="B707" s="63"/>
      <c r="C707" s="64"/>
      <c r="D707" s="65"/>
    </row>
    <row r="708" spans="2:4" ht="22.7" customHeight="1" x14ac:dyDescent="0.2">
      <c r="B708" s="63"/>
      <c r="C708" s="64"/>
      <c r="D708" s="65"/>
    </row>
    <row r="709" spans="2:4" ht="22.7" customHeight="1" x14ac:dyDescent="0.2">
      <c r="B709" s="63"/>
      <c r="C709" s="64"/>
      <c r="D709" s="65"/>
    </row>
    <row r="710" spans="2:4" ht="22.7" customHeight="1" x14ac:dyDescent="0.2">
      <c r="B710" s="63"/>
      <c r="C710" s="64"/>
      <c r="D710" s="65"/>
    </row>
    <row r="711" spans="2:4" ht="22.7" customHeight="1" x14ac:dyDescent="0.2">
      <c r="B711" s="63"/>
      <c r="C711" s="64"/>
      <c r="D711" s="65"/>
    </row>
    <row r="712" spans="2:4" ht="22.7" customHeight="1" x14ac:dyDescent="0.2">
      <c r="B712" s="63"/>
      <c r="C712" s="64"/>
      <c r="D712" s="65"/>
    </row>
    <row r="713" spans="2:4" ht="22.7" customHeight="1" x14ac:dyDescent="0.2">
      <c r="B713" s="63"/>
      <c r="C713" s="64"/>
      <c r="D713" s="65"/>
    </row>
    <row r="714" spans="2:4" ht="22.7" customHeight="1" x14ac:dyDescent="0.2">
      <c r="B714" s="63"/>
      <c r="C714" s="64"/>
      <c r="D714" s="65"/>
    </row>
    <row r="715" spans="2:4" ht="22.7" customHeight="1" x14ac:dyDescent="0.2">
      <c r="B715" s="63"/>
      <c r="C715" s="64"/>
      <c r="D715" s="65"/>
    </row>
    <row r="716" spans="2:4" ht="22.7" customHeight="1" x14ac:dyDescent="0.2">
      <c r="B716" s="63"/>
      <c r="C716" s="64"/>
      <c r="D716" s="65"/>
    </row>
    <row r="717" spans="2:4" ht="22.7" customHeight="1" x14ac:dyDescent="0.2">
      <c r="B717" s="63"/>
      <c r="C717" s="64"/>
      <c r="D717" s="65"/>
    </row>
    <row r="718" spans="2:4" ht="22.7" customHeight="1" x14ac:dyDescent="0.2">
      <c r="B718" s="63"/>
      <c r="C718" s="64"/>
      <c r="D718" s="65"/>
    </row>
    <row r="719" spans="2:4" ht="22.7" customHeight="1" x14ac:dyDescent="0.2">
      <c r="B719" s="63"/>
      <c r="C719" s="64"/>
      <c r="D719" s="65"/>
    </row>
    <row r="720" spans="2:4" ht="22.7" customHeight="1" x14ac:dyDescent="0.2">
      <c r="B720" s="63"/>
      <c r="C720" s="64"/>
      <c r="D720" s="65"/>
    </row>
    <row r="721" spans="2:4" ht="22.7" customHeight="1" x14ac:dyDescent="0.2">
      <c r="B721" s="63"/>
      <c r="C721" s="64"/>
      <c r="D721" s="65"/>
    </row>
    <row r="722" spans="2:4" ht="22.7" customHeight="1" x14ac:dyDescent="0.2">
      <c r="B722" s="63"/>
      <c r="C722" s="64"/>
      <c r="D722" s="65"/>
    </row>
    <row r="723" spans="2:4" ht="22.7" customHeight="1" x14ac:dyDescent="0.2">
      <c r="B723" s="63"/>
      <c r="C723" s="64"/>
      <c r="D723" s="65"/>
    </row>
    <row r="724" spans="2:4" ht="22.7" customHeight="1" x14ac:dyDescent="0.2">
      <c r="B724" s="63"/>
      <c r="C724" s="64"/>
      <c r="D724" s="65"/>
    </row>
    <row r="725" spans="2:4" ht="22.7" customHeight="1" x14ac:dyDescent="0.2">
      <c r="B725" s="63"/>
      <c r="C725" s="64"/>
      <c r="D725" s="65"/>
    </row>
    <row r="726" spans="2:4" ht="22.7" customHeight="1" x14ac:dyDescent="0.2">
      <c r="B726" s="63"/>
      <c r="C726" s="64"/>
      <c r="D726" s="65"/>
    </row>
    <row r="727" spans="2:4" ht="22.7" customHeight="1" x14ac:dyDescent="0.2">
      <c r="B727" s="63"/>
      <c r="C727" s="64"/>
      <c r="D727" s="65"/>
    </row>
    <row r="728" spans="2:4" ht="22.7" customHeight="1" x14ac:dyDescent="0.2">
      <c r="B728" s="63"/>
      <c r="C728" s="64"/>
      <c r="D728" s="65"/>
    </row>
    <row r="729" spans="2:4" ht="22.7" customHeight="1" x14ac:dyDescent="0.2">
      <c r="B729" s="63"/>
      <c r="C729" s="64"/>
      <c r="D729" s="65"/>
    </row>
    <row r="730" spans="2:4" ht="22.7" customHeight="1" x14ac:dyDescent="0.2">
      <c r="B730" s="63"/>
      <c r="C730" s="64"/>
      <c r="D730" s="65"/>
    </row>
    <row r="731" spans="2:4" ht="22.7" customHeight="1" x14ac:dyDescent="0.2">
      <c r="B731" s="63"/>
      <c r="C731" s="64"/>
      <c r="D731" s="65"/>
    </row>
    <row r="732" spans="2:4" ht="22.7" customHeight="1" x14ac:dyDescent="0.2">
      <c r="B732" s="63"/>
      <c r="C732" s="64"/>
      <c r="D732" s="65"/>
    </row>
    <row r="733" spans="2:4" ht="22.7" customHeight="1" x14ac:dyDescent="0.2">
      <c r="B733" s="63"/>
      <c r="C733" s="64"/>
      <c r="D733" s="65"/>
    </row>
    <row r="734" spans="2:4" ht="22.7" customHeight="1" x14ac:dyDescent="0.2">
      <c r="B734" s="63"/>
      <c r="C734" s="64"/>
      <c r="D734" s="65"/>
    </row>
    <row r="735" spans="2:4" ht="22.7" customHeight="1" x14ac:dyDescent="0.2">
      <c r="B735" s="63"/>
      <c r="C735" s="64"/>
      <c r="D735" s="65"/>
    </row>
    <row r="736" spans="2:4" ht="22.7" customHeight="1" x14ac:dyDescent="0.2">
      <c r="B736" s="63"/>
      <c r="C736" s="64"/>
      <c r="D736" s="65"/>
    </row>
    <row r="737" spans="2:4" ht="22.7" customHeight="1" x14ac:dyDescent="0.2">
      <c r="B737" s="63"/>
      <c r="C737" s="64"/>
      <c r="D737" s="65"/>
    </row>
    <row r="738" spans="2:4" ht="22.7" customHeight="1" x14ac:dyDescent="0.2">
      <c r="B738" s="63"/>
      <c r="C738" s="64"/>
      <c r="D738" s="65"/>
    </row>
    <row r="739" spans="2:4" ht="22.7" customHeight="1" x14ac:dyDescent="0.2">
      <c r="B739" s="63"/>
      <c r="C739" s="64"/>
      <c r="D739" s="65"/>
    </row>
    <row r="740" spans="2:4" ht="22.7" customHeight="1" x14ac:dyDescent="0.2">
      <c r="B740" s="63"/>
      <c r="C740" s="64"/>
      <c r="D740" s="65"/>
    </row>
    <row r="741" spans="2:4" ht="22.7" customHeight="1" x14ac:dyDescent="0.2">
      <c r="B741" s="63"/>
      <c r="C741" s="64"/>
      <c r="D741" s="65"/>
    </row>
    <row r="742" spans="2:4" ht="22.7" customHeight="1" x14ac:dyDescent="0.2">
      <c r="B742" s="63"/>
      <c r="C742" s="64"/>
      <c r="D742" s="65"/>
    </row>
    <row r="743" spans="2:4" ht="22.7" customHeight="1" x14ac:dyDescent="0.2">
      <c r="B743" s="63"/>
      <c r="C743" s="64"/>
      <c r="D743" s="65"/>
    </row>
    <row r="744" spans="2:4" ht="22.7" customHeight="1" x14ac:dyDescent="0.2">
      <c r="B744" s="63"/>
      <c r="C744" s="64"/>
      <c r="D744" s="65"/>
    </row>
    <row r="745" spans="2:4" ht="22.7" customHeight="1" x14ac:dyDescent="0.2">
      <c r="B745" s="63"/>
      <c r="C745" s="64"/>
      <c r="D745" s="65"/>
    </row>
    <row r="746" spans="2:4" ht="22.7" customHeight="1" x14ac:dyDescent="0.2">
      <c r="B746" s="63"/>
      <c r="C746" s="64"/>
      <c r="D746" s="65"/>
    </row>
    <row r="747" spans="2:4" ht="22.7" customHeight="1" x14ac:dyDescent="0.2">
      <c r="B747" s="63"/>
      <c r="C747" s="64"/>
      <c r="D747" s="65"/>
    </row>
    <row r="748" spans="2:4" ht="22.7" customHeight="1" x14ac:dyDescent="0.2">
      <c r="B748" s="63"/>
      <c r="C748" s="64"/>
      <c r="D748" s="65"/>
    </row>
    <row r="749" spans="2:4" ht="22.7" customHeight="1" x14ac:dyDescent="0.2">
      <c r="B749" s="63"/>
      <c r="C749" s="64"/>
      <c r="D749" s="65"/>
    </row>
    <row r="750" spans="2:4" ht="22.7" customHeight="1" x14ac:dyDescent="0.2">
      <c r="B750" s="63"/>
      <c r="C750" s="64"/>
      <c r="D750" s="65"/>
    </row>
    <row r="751" spans="2:4" ht="22.7" customHeight="1" x14ac:dyDescent="0.2">
      <c r="B751" s="63"/>
      <c r="C751" s="64"/>
      <c r="D751" s="65"/>
    </row>
    <row r="752" spans="2:4" ht="22.7" customHeight="1" x14ac:dyDescent="0.2">
      <c r="B752" s="63"/>
      <c r="C752" s="64"/>
      <c r="D752" s="65"/>
    </row>
    <row r="753" spans="2:4" ht="22.7" customHeight="1" x14ac:dyDescent="0.2">
      <c r="B753" s="63"/>
      <c r="C753" s="64"/>
      <c r="D753" s="65"/>
    </row>
    <row r="754" spans="2:4" ht="22.7" customHeight="1" x14ac:dyDescent="0.2">
      <c r="B754" s="63"/>
      <c r="C754" s="64"/>
      <c r="D754" s="65"/>
    </row>
    <row r="755" spans="2:4" ht="22.7" customHeight="1" x14ac:dyDescent="0.2">
      <c r="B755" s="63"/>
      <c r="C755" s="64"/>
      <c r="D755" s="65"/>
    </row>
    <row r="756" spans="2:4" ht="22.7" customHeight="1" x14ac:dyDescent="0.2">
      <c r="B756" s="63"/>
      <c r="C756" s="64"/>
      <c r="D756" s="65"/>
    </row>
    <row r="757" spans="2:4" ht="22.7" customHeight="1" x14ac:dyDescent="0.2">
      <c r="B757" s="63"/>
      <c r="C757" s="64"/>
      <c r="D757" s="65"/>
    </row>
    <row r="758" spans="2:4" ht="22.7" customHeight="1" x14ac:dyDescent="0.2">
      <c r="B758" s="63"/>
      <c r="C758" s="64"/>
      <c r="D758" s="65"/>
    </row>
    <row r="759" spans="2:4" ht="22.7" customHeight="1" x14ac:dyDescent="0.2">
      <c r="B759" s="63"/>
      <c r="C759" s="64"/>
      <c r="D759" s="65"/>
    </row>
    <row r="760" spans="2:4" ht="22.7" customHeight="1" x14ac:dyDescent="0.2">
      <c r="B760" s="63"/>
      <c r="C760" s="64"/>
      <c r="D760" s="65"/>
    </row>
    <row r="761" spans="2:4" ht="22.7" customHeight="1" x14ac:dyDescent="0.2">
      <c r="B761" s="63"/>
      <c r="C761" s="64"/>
      <c r="D761" s="65"/>
    </row>
    <row r="762" spans="2:4" ht="22.7" customHeight="1" x14ac:dyDescent="0.2">
      <c r="B762" s="63"/>
      <c r="C762" s="64"/>
      <c r="D762" s="65"/>
    </row>
    <row r="763" spans="2:4" ht="22.7" customHeight="1" x14ac:dyDescent="0.2">
      <c r="B763" s="63"/>
      <c r="C763" s="64"/>
      <c r="D763" s="65"/>
    </row>
    <row r="764" spans="2:4" ht="22.7" customHeight="1" x14ac:dyDescent="0.2">
      <c r="B764" s="63"/>
      <c r="C764" s="64"/>
      <c r="D764" s="65"/>
    </row>
    <row r="765" spans="2:4" ht="22.7" customHeight="1" x14ac:dyDescent="0.2">
      <c r="B765" s="63"/>
      <c r="C765" s="64"/>
      <c r="D765" s="65"/>
    </row>
    <row r="766" spans="2:4" ht="22.7" customHeight="1" x14ac:dyDescent="0.2">
      <c r="B766" s="63"/>
      <c r="C766" s="64"/>
      <c r="D766" s="65"/>
    </row>
    <row r="767" spans="2:4" ht="22.7" customHeight="1" x14ac:dyDescent="0.2">
      <c r="B767" s="63"/>
      <c r="C767" s="64"/>
      <c r="D767" s="65"/>
    </row>
    <row r="768" spans="2:4" ht="22.7" customHeight="1" x14ac:dyDescent="0.2">
      <c r="B768" s="63"/>
      <c r="C768" s="64"/>
      <c r="D768" s="65"/>
    </row>
    <row r="769" spans="2:4" ht="22.7" customHeight="1" x14ac:dyDescent="0.2">
      <c r="B769" s="63"/>
      <c r="C769" s="64"/>
      <c r="D769" s="65"/>
    </row>
    <row r="770" spans="2:4" ht="22.7" customHeight="1" x14ac:dyDescent="0.2">
      <c r="B770" s="63"/>
      <c r="C770" s="64"/>
      <c r="D770" s="65"/>
    </row>
    <row r="771" spans="2:4" ht="22.7" customHeight="1" x14ac:dyDescent="0.2">
      <c r="B771" s="63"/>
      <c r="C771" s="64"/>
      <c r="D771" s="65"/>
    </row>
    <row r="772" spans="2:4" ht="22.7" customHeight="1" x14ac:dyDescent="0.2">
      <c r="B772" s="63"/>
      <c r="C772" s="64"/>
      <c r="D772" s="65"/>
    </row>
    <row r="773" spans="2:4" ht="22.7" customHeight="1" x14ac:dyDescent="0.2">
      <c r="B773" s="63"/>
      <c r="C773" s="64"/>
      <c r="D773" s="65"/>
    </row>
    <row r="774" spans="2:4" ht="22.7" customHeight="1" x14ac:dyDescent="0.2">
      <c r="B774" s="63"/>
      <c r="C774" s="64"/>
      <c r="D774" s="65"/>
    </row>
    <row r="775" spans="2:4" ht="22.7" customHeight="1" x14ac:dyDescent="0.2">
      <c r="B775" s="63"/>
      <c r="C775" s="64"/>
      <c r="D775" s="65"/>
    </row>
    <row r="776" spans="2:4" ht="22.7" customHeight="1" x14ac:dyDescent="0.2">
      <c r="B776" s="63"/>
      <c r="C776" s="64"/>
      <c r="D776" s="65"/>
    </row>
    <row r="777" spans="2:4" ht="22.7" customHeight="1" x14ac:dyDescent="0.2">
      <c r="B777" s="63"/>
      <c r="C777" s="64"/>
      <c r="D777" s="65"/>
    </row>
    <row r="778" spans="2:4" ht="22.7" customHeight="1" x14ac:dyDescent="0.2">
      <c r="B778" s="63"/>
      <c r="C778" s="64"/>
      <c r="D778" s="65"/>
    </row>
    <row r="779" spans="2:4" ht="22.7" customHeight="1" x14ac:dyDescent="0.2">
      <c r="B779" s="63"/>
      <c r="C779" s="64"/>
      <c r="D779" s="65"/>
    </row>
    <row r="780" spans="2:4" ht="22.7" customHeight="1" x14ac:dyDescent="0.2">
      <c r="B780" s="63"/>
      <c r="C780" s="64"/>
      <c r="D780" s="65"/>
    </row>
    <row r="781" spans="2:4" ht="22.7" customHeight="1" x14ac:dyDescent="0.2">
      <c r="B781" s="63"/>
      <c r="C781" s="64"/>
      <c r="D781" s="65"/>
    </row>
    <row r="782" spans="2:4" ht="22.7" customHeight="1" x14ac:dyDescent="0.2">
      <c r="B782" s="63"/>
      <c r="C782" s="64"/>
      <c r="D782" s="65"/>
    </row>
    <row r="783" spans="2:4" ht="22.7" customHeight="1" x14ac:dyDescent="0.2">
      <c r="B783" s="63"/>
      <c r="C783" s="64"/>
      <c r="D783" s="65"/>
    </row>
    <row r="784" spans="2:4" ht="22.7" customHeight="1" x14ac:dyDescent="0.2">
      <c r="B784" s="63"/>
      <c r="C784" s="64"/>
      <c r="D784" s="65"/>
    </row>
    <row r="785" spans="2:4" ht="22.7" customHeight="1" x14ac:dyDescent="0.2">
      <c r="B785" s="63"/>
      <c r="C785" s="64"/>
      <c r="D785" s="65"/>
    </row>
    <row r="786" spans="2:4" ht="22.7" customHeight="1" x14ac:dyDescent="0.2">
      <c r="B786" s="63"/>
      <c r="C786" s="64"/>
      <c r="D786" s="65"/>
    </row>
    <row r="787" spans="2:4" ht="22.7" customHeight="1" x14ac:dyDescent="0.2">
      <c r="B787" s="63"/>
      <c r="C787" s="64"/>
      <c r="D787" s="65"/>
    </row>
    <row r="788" spans="2:4" ht="22.7" customHeight="1" x14ac:dyDescent="0.2">
      <c r="B788" s="63"/>
      <c r="C788" s="64"/>
      <c r="D788" s="65"/>
    </row>
    <row r="789" spans="2:4" ht="22.7" customHeight="1" x14ac:dyDescent="0.2">
      <c r="B789" s="63"/>
      <c r="C789" s="64"/>
      <c r="D789" s="65"/>
    </row>
    <row r="790" spans="2:4" ht="22.7" customHeight="1" x14ac:dyDescent="0.2">
      <c r="B790" s="63"/>
      <c r="C790" s="64"/>
      <c r="D790" s="65"/>
    </row>
    <row r="791" spans="2:4" ht="22.7" customHeight="1" x14ac:dyDescent="0.2">
      <c r="B791" s="63"/>
      <c r="C791" s="64"/>
      <c r="D791" s="65"/>
    </row>
    <row r="792" spans="2:4" ht="22.7" customHeight="1" x14ac:dyDescent="0.2">
      <c r="B792" s="63"/>
      <c r="C792" s="64"/>
      <c r="D792" s="65"/>
    </row>
    <row r="793" spans="2:4" ht="22.7" customHeight="1" x14ac:dyDescent="0.2">
      <c r="B793" s="63"/>
      <c r="C793" s="64"/>
      <c r="D793" s="65"/>
    </row>
    <row r="794" spans="2:4" ht="22.7" customHeight="1" x14ac:dyDescent="0.2">
      <c r="B794" s="63"/>
      <c r="C794" s="64"/>
      <c r="D794" s="65"/>
    </row>
    <row r="795" spans="2:4" ht="22.7" customHeight="1" x14ac:dyDescent="0.2">
      <c r="B795" s="63"/>
      <c r="C795" s="64"/>
      <c r="D795" s="65"/>
    </row>
    <row r="796" spans="2:4" ht="22.7" customHeight="1" x14ac:dyDescent="0.2">
      <c r="B796" s="63"/>
      <c r="C796" s="64"/>
      <c r="D796" s="65"/>
    </row>
    <row r="797" spans="2:4" ht="22.7" customHeight="1" x14ac:dyDescent="0.2">
      <c r="B797" s="63"/>
      <c r="C797" s="64"/>
      <c r="D797" s="65"/>
    </row>
    <row r="798" spans="2:4" ht="22.7" customHeight="1" x14ac:dyDescent="0.2">
      <c r="B798" s="63"/>
      <c r="C798" s="64"/>
      <c r="D798" s="65"/>
    </row>
    <row r="799" spans="2:4" ht="22.7" customHeight="1" x14ac:dyDescent="0.2">
      <c r="B799" s="63"/>
      <c r="C799" s="64"/>
      <c r="D799" s="65"/>
    </row>
    <row r="800" spans="2:4" ht="22.7" customHeight="1" x14ac:dyDescent="0.2">
      <c r="B800" s="63"/>
      <c r="C800" s="64"/>
      <c r="D800" s="65"/>
    </row>
    <row r="801" spans="2:4" ht="22.7" customHeight="1" x14ac:dyDescent="0.2">
      <c r="B801" s="63"/>
      <c r="C801" s="64"/>
      <c r="D801" s="65"/>
    </row>
    <row r="802" spans="2:4" ht="22.7" customHeight="1" x14ac:dyDescent="0.2">
      <c r="B802" s="63"/>
      <c r="C802" s="64"/>
      <c r="D802" s="65"/>
    </row>
    <row r="803" spans="2:4" ht="22.7" customHeight="1" x14ac:dyDescent="0.2">
      <c r="B803" s="63"/>
      <c r="C803" s="64"/>
      <c r="D803" s="65"/>
    </row>
    <row r="804" spans="2:4" ht="22.7" customHeight="1" x14ac:dyDescent="0.2">
      <c r="B804" s="63"/>
      <c r="C804" s="64"/>
      <c r="D804" s="65"/>
    </row>
    <row r="805" spans="2:4" ht="22.7" customHeight="1" x14ac:dyDescent="0.2">
      <c r="B805" s="63"/>
      <c r="C805" s="64"/>
      <c r="D805" s="65"/>
    </row>
    <row r="806" spans="2:4" ht="22.7" customHeight="1" x14ac:dyDescent="0.2">
      <c r="B806" s="63"/>
      <c r="C806" s="64"/>
      <c r="D806" s="65"/>
    </row>
    <row r="807" spans="2:4" ht="22.7" customHeight="1" x14ac:dyDescent="0.2">
      <c r="B807" s="63"/>
      <c r="C807" s="64"/>
      <c r="D807" s="65"/>
    </row>
    <row r="808" spans="2:4" ht="22.7" customHeight="1" x14ac:dyDescent="0.2">
      <c r="B808" s="63"/>
      <c r="C808" s="64"/>
      <c r="D808" s="65"/>
    </row>
    <row r="809" spans="2:4" ht="22.7" customHeight="1" x14ac:dyDescent="0.2">
      <c r="B809" s="63"/>
      <c r="C809" s="64"/>
      <c r="D809" s="65"/>
    </row>
    <row r="810" spans="2:4" ht="22.7" customHeight="1" x14ac:dyDescent="0.2">
      <c r="B810" s="63"/>
      <c r="C810" s="64"/>
      <c r="D810" s="65"/>
    </row>
    <row r="811" spans="2:4" ht="22.7" customHeight="1" x14ac:dyDescent="0.2">
      <c r="B811" s="63"/>
      <c r="C811" s="64"/>
      <c r="D811" s="65"/>
    </row>
    <row r="812" spans="2:4" ht="22.7" customHeight="1" x14ac:dyDescent="0.2">
      <c r="B812" s="63"/>
      <c r="C812" s="64"/>
      <c r="D812" s="65"/>
    </row>
    <row r="813" spans="2:4" ht="22.7" customHeight="1" x14ac:dyDescent="0.2">
      <c r="B813" s="63"/>
      <c r="C813" s="64"/>
      <c r="D813" s="65"/>
    </row>
    <row r="814" spans="2:4" ht="22.7" customHeight="1" x14ac:dyDescent="0.2">
      <c r="B814" s="63"/>
      <c r="C814" s="64"/>
      <c r="D814" s="65"/>
    </row>
    <row r="815" spans="2:4" ht="22.7" customHeight="1" x14ac:dyDescent="0.2">
      <c r="B815" s="63"/>
      <c r="C815" s="64"/>
      <c r="D815" s="65"/>
    </row>
    <row r="816" spans="2:4" ht="22.7" customHeight="1" x14ac:dyDescent="0.2">
      <c r="B816" s="63"/>
      <c r="C816" s="64"/>
      <c r="D816" s="65"/>
    </row>
    <row r="817" spans="2:4" ht="22.7" customHeight="1" x14ac:dyDescent="0.2">
      <c r="B817" s="63"/>
      <c r="C817" s="64"/>
      <c r="D817" s="65"/>
    </row>
    <row r="818" spans="2:4" ht="22.7" customHeight="1" x14ac:dyDescent="0.2">
      <c r="B818" s="63"/>
      <c r="C818" s="64"/>
      <c r="D818" s="65"/>
    </row>
    <row r="819" spans="2:4" ht="22.7" customHeight="1" x14ac:dyDescent="0.2">
      <c r="B819" s="63"/>
      <c r="C819" s="64"/>
      <c r="D819" s="65"/>
    </row>
    <row r="820" spans="2:4" ht="22.7" customHeight="1" x14ac:dyDescent="0.2">
      <c r="B820" s="63"/>
      <c r="C820" s="64"/>
      <c r="D820" s="65"/>
    </row>
    <row r="821" spans="2:4" ht="22.7" customHeight="1" x14ac:dyDescent="0.2">
      <c r="B821" s="63"/>
      <c r="C821" s="64"/>
      <c r="D821" s="65"/>
    </row>
    <row r="822" spans="2:4" ht="22.7" customHeight="1" x14ac:dyDescent="0.2">
      <c r="B822" s="63"/>
      <c r="C822" s="64"/>
      <c r="D822" s="65"/>
    </row>
    <row r="823" spans="2:4" ht="22.7" customHeight="1" x14ac:dyDescent="0.2">
      <c r="B823" s="63"/>
      <c r="C823" s="64"/>
      <c r="D823" s="65"/>
    </row>
    <row r="824" spans="2:4" ht="22.7" customHeight="1" x14ac:dyDescent="0.2">
      <c r="B824" s="63"/>
      <c r="C824" s="64"/>
      <c r="D824" s="65"/>
    </row>
    <row r="825" spans="2:4" ht="22.7" customHeight="1" x14ac:dyDescent="0.2">
      <c r="B825" s="63"/>
      <c r="C825" s="64"/>
      <c r="D825" s="65"/>
    </row>
    <row r="826" spans="2:4" ht="22.7" customHeight="1" x14ac:dyDescent="0.2">
      <c r="B826" s="63"/>
      <c r="C826" s="64"/>
      <c r="D826" s="65"/>
    </row>
    <row r="827" spans="2:4" ht="22.7" customHeight="1" x14ac:dyDescent="0.2">
      <c r="B827" s="63"/>
      <c r="C827" s="64"/>
      <c r="D827" s="65"/>
    </row>
    <row r="828" spans="2:4" ht="22.7" customHeight="1" x14ac:dyDescent="0.2">
      <c r="B828" s="63"/>
      <c r="C828" s="64"/>
      <c r="D828" s="65"/>
    </row>
    <row r="829" spans="2:4" ht="22.7" customHeight="1" x14ac:dyDescent="0.2">
      <c r="B829" s="63"/>
      <c r="C829" s="64"/>
      <c r="D829" s="65"/>
    </row>
    <row r="830" spans="2:4" ht="22.7" customHeight="1" x14ac:dyDescent="0.2">
      <c r="B830" s="63"/>
      <c r="C830" s="64"/>
      <c r="D830" s="65"/>
    </row>
    <row r="831" spans="2:4" ht="22.7" customHeight="1" x14ac:dyDescent="0.2">
      <c r="B831" s="63"/>
      <c r="C831" s="64"/>
      <c r="D831" s="65"/>
    </row>
    <row r="832" spans="2:4" ht="22.7" customHeight="1" x14ac:dyDescent="0.2">
      <c r="B832" s="63"/>
      <c r="C832" s="64"/>
      <c r="D832" s="65"/>
    </row>
    <row r="833" spans="2:4" ht="22.7" customHeight="1" x14ac:dyDescent="0.2">
      <c r="B833" s="63"/>
      <c r="C833" s="64"/>
      <c r="D833" s="65"/>
    </row>
    <row r="834" spans="2:4" ht="22.7" customHeight="1" x14ac:dyDescent="0.2">
      <c r="B834" s="63"/>
      <c r="C834" s="64"/>
      <c r="D834" s="65"/>
    </row>
    <row r="835" spans="2:4" ht="22.7" customHeight="1" x14ac:dyDescent="0.2">
      <c r="B835" s="63"/>
      <c r="C835" s="64"/>
      <c r="D835" s="65"/>
    </row>
    <row r="836" spans="2:4" ht="22.7" customHeight="1" x14ac:dyDescent="0.2">
      <c r="B836" s="63"/>
      <c r="C836" s="64"/>
      <c r="D836" s="65"/>
    </row>
    <row r="837" spans="2:4" ht="22.7" customHeight="1" x14ac:dyDescent="0.2">
      <c r="B837" s="63"/>
      <c r="C837" s="64"/>
      <c r="D837" s="65"/>
    </row>
    <row r="838" spans="2:4" ht="22.7" customHeight="1" x14ac:dyDescent="0.2">
      <c r="B838" s="63"/>
      <c r="C838" s="64"/>
      <c r="D838" s="65"/>
    </row>
    <row r="839" spans="2:4" ht="22.7" customHeight="1" x14ac:dyDescent="0.2">
      <c r="B839" s="63"/>
      <c r="C839" s="64"/>
      <c r="D839" s="65"/>
    </row>
    <row r="840" spans="2:4" ht="22.7" customHeight="1" x14ac:dyDescent="0.2">
      <c r="B840" s="63"/>
      <c r="C840" s="64"/>
      <c r="D840" s="65"/>
    </row>
    <row r="841" spans="2:4" ht="22.7" customHeight="1" x14ac:dyDescent="0.2">
      <c r="B841" s="63"/>
      <c r="C841" s="64"/>
      <c r="D841" s="65"/>
    </row>
    <row r="842" spans="2:4" ht="22.7" customHeight="1" x14ac:dyDescent="0.2">
      <c r="B842" s="63"/>
      <c r="C842" s="64"/>
      <c r="D842" s="65"/>
    </row>
    <row r="843" spans="2:4" ht="22.7" customHeight="1" x14ac:dyDescent="0.2">
      <c r="B843" s="63"/>
      <c r="C843" s="64"/>
      <c r="D843" s="65"/>
    </row>
    <row r="844" spans="2:4" ht="22.7" customHeight="1" x14ac:dyDescent="0.2">
      <c r="B844" s="63"/>
      <c r="C844" s="64"/>
      <c r="D844" s="65"/>
    </row>
    <row r="845" spans="2:4" ht="22.7" customHeight="1" x14ac:dyDescent="0.2">
      <c r="B845" s="63"/>
      <c r="C845" s="64"/>
      <c r="D845" s="65"/>
    </row>
    <row r="846" spans="2:4" ht="22.7" customHeight="1" x14ac:dyDescent="0.2">
      <c r="B846" s="63"/>
      <c r="C846" s="64"/>
      <c r="D846" s="65"/>
    </row>
    <row r="847" spans="2:4" ht="22.7" customHeight="1" x14ac:dyDescent="0.2">
      <c r="B847" s="63"/>
      <c r="C847" s="64"/>
      <c r="D847" s="65"/>
    </row>
    <row r="848" spans="2:4" ht="22.7" customHeight="1" x14ac:dyDescent="0.2">
      <c r="B848" s="63"/>
      <c r="C848" s="64"/>
      <c r="D848" s="65"/>
    </row>
    <row r="849" spans="2:4" ht="22.7" customHeight="1" x14ac:dyDescent="0.2">
      <c r="B849" s="63"/>
      <c r="C849" s="64"/>
      <c r="D849" s="65"/>
    </row>
    <row r="850" spans="2:4" ht="22.7" customHeight="1" x14ac:dyDescent="0.2">
      <c r="B850" s="63"/>
      <c r="C850" s="64"/>
      <c r="D850" s="65"/>
    </row>
    <row r="851" spans="2:4" ht="22.7" customHeight="1" x14ac:dyDescent="0.2">
      <c r="B851" s="63"/>
      <c r="C851" s="64"/>
      <c r="D851" s="65"/>
    </row>
    <row r="852" spans="2:4" ht="22.7" customHeight="1" x14ac:dyDescent="0.2">
      <c r="B852" s="63"/>
      <c r="C852" s="64"/>
      <c r="D852" s="65"/>
    </row>
    <row r="853" spans="2:4" ht="22.7" customHeight="1" x14ac:dyDescent="0.2">
      <c r="B853" s="63"/>
      <c r="C853" s="64"/>
      <c r="D853" s="65"/>
    </row>
    <row r="854" spans="2:4" ht="22.7" customHeight="1" x14ac:dyDescent="0.2">
      <c r="B854" s="63"/>
      <c r="C854" s="64"/>
      <c r="D854" s="65"/>
    </row>
    <row r="855" spans="2:4" ht="22.7" customHeight="1" x14ac:dyDescent="0.2">
      <c r="B855" s="63"/>
      <c r="C855" s="64"/>
      <c r="D855" s="65"/>
    </row>
    <row r="856" spans="2:4" ht="22.7" customHeight="1" x14ac:dyDescent="0.2">
      <c r="B856" s="63"/>
      <c r="C856" s="64"/>
      <c r="D856" s="65"/>
    </row>
    <row r="857" spans="2:4" ht="22.7" customHeight="1" x14ac:dyDescent="0.2">
      <c r="B857" s="63"/>
      <c r="C857" s="64"/>
      <c r="D857" s="65"/>
    </row>
    <row r="858" spans="2:4" ht="22.7" customHeight="1" x14ac:dyDescent="0.2">
      <c r="B858" s="63"/>
      <c r="C858" s="64"/>
      <c r="D858" s="65"/>
    </row>
    <row r="859" spans="2:4" ht="22.7" customHeight="1" x14ac:dyDescent="0.2">
      <c r="B859" s="63"/>
      <c r="C859" s="64"/>
      <c r="D859" s="65"/>
    </row>
    <row r="860" spans="2:4" ht="22.7" customHeight="1" x14ac:dyDescent="0.2">
      <c r="B860" s="63"/>
      <c r="C860" s="64"/>
      <c r="D860" s="65"/>
    </row>
    <row r="861" spans="2:4" ht="22.7" customHeight="1" x14ac:dyDescent="0.2">
      <c r="B861" s="63"/>
      <c r="C861" s="64"/>
      <c r="D861" s="65"/>
    </row>
    <row r="862" spans="2:4" ht="22.7" customHeight="1" x14ac:dyDescent="0.2">
      <c r="B862" s="63"/>
      <c r="C862" s="64"/>
      <c r="D862" s="65"/>
    </row>
    <row r="863" spans="2:4" ht="22.7" customHeight="1" x14ac:dyDescent="0.2">
      <c r="B863" s="63"/>
      <c r="C863" s="64"/>
      <c r="D863" s="65"/>
    </row>
    <row r="864" spans="2:4" ht="22.7" customHeight="1" x14ac:dyDescent="0.2">
      <c r="B864" s="63"/>
      <c r="C864" s="64"/>
      <c r="D864" s="65"/>
    </row>
    <row r="865" spans="2:4" ht="22.7" customHeight="1" x14ac:dyDescent="0.2">
      <c r="B865" s="63"/>
      <c r="C865" s="64"/>
      <c r="D865" s="65"/>
    </row>
    <row r="866" spans="2:4" ht="22.7" customHeight="1" x14ac:dyDescent="0.2">
      <c r="B866" s="63"/>
      <c r="C866" s="64"/>
      <c r="D866" s="65"/>
    </row>
    <row r="867" spans="2:4" ht="22.7" customHeight="1" x14ac:dyDescent="0.2">
      <c r="B867" s="63"/>
      <c r="C867" s="64"/>
      <c r="D867" s="65"/>
    </row>
    <row r="868" spans="2:4" ht="22.7" customHeight="1" x14ac:dyDescent="0.2">
      <c r="B868" s="63"/>
      <c r="C868" s="64"/>
      <c r="D868" s="65"/>
    </row>
    <row r="869" spans="2:4" ht="22.7" customHeight="1" x14ac:dyDescent="0.2">
      <c r="B869" s="63"/>
      <c r="C869" s="64"/>
      <c r="D869" s="65"/>
    </row>
    <row r="870" spans="2:4" ht="22.7" customHeight="1" x14ac:dyDescent="0.2">
      <c r="B870" s="63"/>
      <c r="C870" s="64"/>
      <c r="D870" s="65"/>
    </row>
    <row r="871" spans="2:4" ht="22.7" customHeight="1" x14ac:dyDescent="0.2">
      <c r="B871" s="63"/>
      <c r="C871" s="64"/>
      <c r="D871" s="65"/>
    </row>
    <row r="872" spans="2:4" ht="22.7" customHeight="1" x14ac:dyDescent="0.2">
      <c r="B872" s="63"/>
      <c r="C872" s="64"/>
      <c r="D872" s="65"/>
    </row>
    <row r="873" spans="2:4" ht="22.7" customHeight="1" x14ac:dyDescent="0.2">
      <c r="B873" s="63"/>
      <c r="C873" s="64"/>
      <c r="D873" s="65"/>
    </row>
    <row r="874" spans="2:4" ht="22.7" customHeight="1" x14ac:dyDescent="0.2">
      <c r="B874" s="63"/>
      <c r="C874" s="64"/>
      <c r="D874" s="65"/>
    </row>
    <row r="875" spans="2:4" ht="22.7" customHeight="1" x14ac:dyDescent="0.2">
      <c r="B875" s="63"/>
      <c r="C875" s="64"/>
      <c r="D875" s="65"/>
    </row>
    <row r="876" spans="2:4" ht="22.7" customHeight="1" x14ac:dyDescent="0.2">
      <c r="B876" s="63"/>
      <c r="C876" s="64"/>
      <c r="D876" s="65"/>
    </row>
    <row r="877" spans="2:4" ht="22.7" customHeight="1" x14ac:dyDescent="0.2">
      <c r="B877" s="63"/>
      <c r="C877" s="64"/>
      <c r="D877" s="65"/>
    </row>
    <row r="878" spans="2:4" ht="22.7" customHeight="1" x14ac:dyDescent="0.2">
      <c r="B878" s="63"/>
      <c r="C878" s="64"/>
      <c r="D878" s="65"/>
    </row>
    <row r="879" spans="2:4" ht="22.7" customHeight="1" x14ac:dyDescent="0.2">
      <c r="B879" s="63"/>
      <c r="C879" s="64"/>
      <c r="D879" s="65"/>
    </row>
    <row r="880" spans="2:4" ht="22.7" customHeight="1" x14ac:dyDescent="0.2">
      <c r="B880" s="63"/>
      <c r="C880" s="64"/>
      <c r="D880" s="65"/>
    </row>
    <row r="881" spans="2:4" ht="22.7" customHeight="1" x14ac:dyDescent="0.2">
      <c r="B881" s="63"/>
      <c r="C881" s="64"/>
      <c r="D881" s="65"/>
    </row>
    <row r="882" spans="2:4" ht="22.7" customHeight="1" x14ac:dyDescent="0.2">
      <c r="B882" s="63"/>
      <c r="C882" s="64"/>
      <c r="D882" s="65"/>
    </row>
    <row r="883" spans="2:4" ht="22.7" customHeight="1" x14ac:dyDescent="0.2">
      <c r="B883" s="63"/>
      <c r="C883" s="64"/>
      <c r="D883" s="65"/>
    </row>
    <row r="884" spans="2:4" ht="22.7" customHeight="1" x14ac:dyDescent="0.2">
      <c r="B884" s="63"/>
      <c r="C884" s="64"/>
      <c r="D884" s="65"/>
    </row>
    <row r="885" spans="2:4" ht="22.7" customHeight="1" x14ac:dyDescent="0.2">
      <c r="B885" s="63"/>
      <c r="C885" s="64"/>
      <c r="D885" s="65"/>
    </row>
    <row r="886" spans="2:4" ht="22.7" customHeight="1" x14ac:dyDescent="0.2">
      <c r="B886" s="63"/>
      <c r="C886" s="64"/>
      <c r="D886" s="65"/>
    </row>
    <row r="887" spans="2:4" ht="22.7" customHeight="1" x14ac:dyDescent="0.2">
      <c r="B887" s="63"/>
      <c r="C887" s="64"/>
      <c r="D887" s="65"/>
    </row>
    <row r="888" spans="2:4" ht="22.7" customHeight="1" x14ac:dyDescent="0.2">
      <c r="B888" s="63"/>
      <c r="C888" s="64"/>
      <c r="D888" s="65"/>
    </row>
    <row r="889" spans="2:4" ht="22.7" customHeight="1" x14ac:dyDescent="0.2">
      <c r="B889" s="63"/>
      <c r="C889" s="64"/>
      <c r="D889" s="65"/>
    </row>
    <row r="890" spans="2:4" ht="22.7" customHeight="1" x14ac:dyDescent="0.2">
      <c r="B890" s="63"/>
      <c r="C890" s="64"/>
      <c r="D890" s="65"/>
    </row>
    <row r="891" spans="2:4" ht="22.7" customHeight="1" x14ac:dyDescent="0.2">
      <c r="B891" s="63"/>
      <c r="C891" s="64"/>
      <c r="D891" s="65"/>
    </row>
    <row r="892" spans="2:4" ht="22.7" customHeight="1" x14ac:dyDescent="0.2">
      <c r="B892" s="63"/>
      <c r="C892" s="64"/>
      <c r="D892" s="65"/>
    </row>
    <row r="893" spans="2:4" ht="22.7" customHeight="1" x14ac:dyDescent="0.2">
      <c r="B893" s="63"/>
      <c r="C893" s="64"/>
      <c r="D893" s="65"/>
    </row>
    <row r="894" spans="2:4" ht="22.7" customHeight="1" x14ac:dyDescent="0.2">
      <c r="B894" s="63"/>
      <c r="C894" s="64"/>
      <c r="D894" s="65"/>
    </row>
    <row r="895" spans="2:4" ht="22.7" customHeight="1" x14ac:dyDescent="0.2">
      <c r="B895" s="63"/>
      <c r="C895" s="64"/>
      <c r="D895" s="65"/>
    </row>
    <row r="896" spans="2:4" ht="22.7" customHeight="1" x14ac:dyDescent="0.2">
      <c r="B896" s="63"/>
      <c r="C896" s="64"/>
      <c r="D896" s="65"/>
    </row>
    <row r="897" spans="2:4" ht="22.7" customHeight="1" x14ac:dyDescent="0.2">
      <c r="B897" s="63"/>
      <c r="C897" s="64"/>
      <c r="D897" s="65"/>
    </row>
    <row r="898" spans="2:4" ht="22.7" customHeight="1" x14ac:dyDescent="0.2">
      <c r="B898" s="63"/>
      <c r="C898" s="64"/>
      <c r="D898" s="65"/>
    </row>
    <row r="899" spans="2:4" ht="22.7" customHeight="1" x14ac:dyDescent="0.2">
      <c r="B899" s="63"/>
      <c r="C899" s="64"/>
      <c r="D899" s="65"/>
    </row>
    <row r="900" spans="2:4" ht="22.7" customHeight="1" x14ac:dyDescent="0.2">
      <c r="B900" s="63"/>
      <c r="C900" s="64"/>
      <c r="D900" s="65"/>
    </row>
    <row r="901" spans="2:4" ht="22.7" customHeight="1" x14ac:dyDescent="0.2">
      <c r="B901" s="63"/>
      <c r="C901" s="64"/>
      <c r="D901" s="65"/>
    </row>
    <row r="902" spans="2:4" ht="22.7" customHeight="1" x14ac:dyDescent="0.2">
      <c r="B902" s="63"/>
      <c r="C902" s="64"/>
      <c r="D902" s="65"/>
    </row>
    <row r="903" spans="2:4" ht="22.7" customHeight="1" x14ac:dyDescent="0.2">
      <c r="B903" s="63"/>
      <c r="C903" s="64"/>
      <c r="D903" s="65"/>
    </row>
    <row r="904" spans="2:4" ht="22.7" customHeight="1" x14ac:dyDescent="0.2">
      <c r="B904" s="63"/>
      <c r="C904" s="64"/>
      <c r="D904" s="65"/>
    </row>
    <row r="905" spans="2:4" ht="22.7" customHeight="1" x14ac:dyDescent="0.2">
      <c r="B905" s="63"/>
      <c r="C905" s="64"/>
      <c r="D905" s="65"/>
    </row>
    <row r="906" spans="2:4" ht="22.7" customHeight="1" x14ac:dyDescent="0.2">
      <c r="B906" s="63"/>
      <c r="C906" s="64"/>
      <c r="D906" s="65"/>
    </row>
    <row r="907" spans="2:4" ht="22.7" customHeight="1" x14ac:dyDescent="0.2">
      <c r="B907" s="63"/>
      <c r="C907" s="64"/>
      <c r="D907" s="65"/>
    </row>
    <row r="908" spans="2:4" ht="22.7" customHeight="1" x14ac:dyDescent="0.2">
      <c r="B908" s="63"/>
      <c r="C908" s="64"/>
      <c r="D908" s="65"/>
    </row>
    <row r="909" spans="2:4" ht="22.7" customHeight="1" x14ac:dyDescent="0.2">
      <c r="B909" s="63"/>
      <c r="C909" s="64"/>
      <c r="D909" s="65"/>
    </row>
    <row r="910" spans="2:4" ht="22.7" customHeight="1" x14ac:dyDescent="0.2">
      <c r="B910" s="63"/>
      <c r="C910" s="64"/>
      <c r="D910" s="65"/>
    </row>
    <row r="911" spans="2:4" ht="22.7" customHeight="1" x14ac:dyDescent="0.2">
      <c r="B911" s="63"/>
      <c r="C911" s="64"/>
      <c r="D911" s="65"/>
    </row>
    <row r="912" spans="2:4" ht="22.7" customHeight="1" x14ac:dyDescent="0.2">
      <c r="B912" s="63"/>
      <c r="C912" s="64"/>
      <c r="D912" s="65"/>
    </row>
    <row r="913" spans="2:4" ht="22.7" customHeight="1" x14ac:dyDescent="0.2">
      <c r="B913" s="63"/>
      <c r="C913" s="64"/>
      <c r="D913" s="65"/>
    </row>
    <row r="914" spans="2:4" ht="22.7" customHeight="1" x14ac:dyDescent="0.2">
      <c r="B914" s="63"/>
      <c r="C914" s="64"/>
      <c r="D914" s="65"/>
    </row>
    <row r="915" spans="2:4" ht="22.7" customHeight="1" x14ac:dyDescent="0.2">
      <c r="B915" s="63"/>
      <c r="C915" s="64"/>
      <c r="D915" s="65"/>
    </row>
    <row r="916" spans="2:4" ht="22.7" customHeight="1" x14ac:dyDescent="0.2">
      <c r="B916" s="63"/>
      <c r="C916" s="64"/>
      <c r="D916" s="65"/>
    </row>
    <row r="917" spans="2:4" ht="22.7" customHeight="1" x14ac:dyDescent="0.2">
      <c r="B917" s="63"/>
      <c r="C917" s="64"/>
      <c r="D917" s="65"/>
    </row>
    <row r="918" spans="2:4" ht="22.7" customHeight="1" x14ac:dyDescent="0.2">
      <c r="B918" s="63"/>
      <c r="C918" s="64"/>
      <c r="D918" s="65"/>
    </row>
    <row r="919" spans="2:4" ht="22.7" customHeight="1" x14ac:dyDescent="0.2">
      <c r="B919" s="63"/>
      <c r="C919" s="64"/>
      <c r="D919" s="65"/>
    </row>
    <row r="920" spans="2:4" ht="22.7" customHeight="1" x14ac:dyDescent="0.2">
      <c r="B920" s="63"/>
      <c r="C920" s="64"/>
      <c r="D920" s="65"/>
    </row>
    <row r="921" spans="2:4" ht="22.7" customHeight="1" x14ac:dyDescent="0.2">
      <c r="B921" s="63"/>
      <c r="C921" s="64"/>
      <c r="D921" s="65"/>
    </row>
    <row r="922" spans="2:4" ht="22.7" customHeight="1" x14ac:dyDescent="0.2">
      <c r="B922" s="63"/>
      <c r="C922" s="64"/>
      <c r="D922" s="65"/>
    </row>
    <row r="923" spans="2:4" ht="22.7" customHeight="1" x14ac:dyDescent="0.2">
      <c r="B923" s="63"/>
      <c r="C923" s="64"/>
      <c r="D923" s="65"/>
    </row>
    <row r="924" spans="2:4" ht="22.7" customHeight="1" x14ac:dyDescent="0.2">
      <c r="B924" s="63"/>
      <c r="C924" s="64"/>
      <c r="D924" s="65"/>
    </row>
    <row r="925" spans="2:4" ht="22.7" customHeight="1" x14ac:dyDescent="0.2">
      <c r="B925" s="63"/>
      <c r="C925" s="64"/>
      <c r="D925" s="65"/>
    </row>
    <row r="926" spans="2:4" ht="22.7" customHeight="1" x14ac:dyDescent="0.2">
      <c r="B926" s="63"/>
      <c r="C926" s="64"/>
      <c r="D926" s="65"/>
    </row>
    <row r="927" spans="2:4" ht="22.7" customHeight="1" x14ac:dyDescent="0.2">
      <c r="B927" s="63"/>
      <c r="C927" s="64"/>
      <c r="D927" s="65"/>
    </row>
    <row r="928" spans="2:4" ht="22.7" customHeight="1" x14ac:dyDescent="0.2">
      <c r="B928" s="63"/>
      <c r="C928" s="64"/>
      <c r="D928" s="65"/>
    </row>
    <row r="929" spans="2:4" ht="22.7" customHeight="1" x14ac:dyDescent="0.2">
      <c r="B929" s="63"/>
      <c r="C929" s="64"/>
      <c r="D929" s="65"/>
    </row>
    <row r="930" spans="2:4" ht="22.7" customHeight="1" x14ac:dyDescent="0.2">
      <c r="B930" s="63"/>
      <c r="C930" s="64"/>
      <c r="D930" s="65"/>
    </row>
    <row r="931" spans="2:4" ht="22.7" customHeight="1" x14ac:dyDescent="0.2">
      <c r="B931" s="63"/>
      <c r="C931" s="64"/>
      <c r="D931" s="65"/>
    </row>
    <row r="932" spans="2:4" ht="22.7" customHeight="1" x14ac:dyDescent="0.2">
      <c r="B932" s="63"/>
      <c r="C932" s="64"/>
      <c r="D932" s="65"/>
    </row>
    <row r="933" spans="2:4" ht="22.7" customHeight="1" x14ac:dyDescent="0.2">
      <c r="B933" s="63"/>
      <c r="C933" s="64"/>
      <c r="D933" s="65"/>
    </row>
    <row r="934" spans="2:4" ht="22.7" customHeight="1" x14ac:dyDescent="0.2">
      <c r="B934" s="63"/>
      <c r="C934" s="64"/>
      <c r="D934" s="65"/>
    </row>
    <row r="935" spans="2:4" ht="22.7" customHeight="1" x14ac:dyDescent="0.2">
      <c r="B935" s="63"/>
      <c r="C935" s="64"/>
      <c r="D935" s="65"/>
    </row>
    <row r="936" spans="2:4" ht="22.7" customHeight="1" x14ac:dyDescent="0.2">
      <c r="B936" s="63"/>
      <c r="C936" s="64"/>
      <c r="D936" s="65"/>
    </row>
    <row r="937" spans="2:4" ht="22.7" customHeight="1" x14ac:dyDescent="0.2">
      <c r="B937" s="63"/>
      <c r="C937" s="64"/>
      <c r="D937" s="65"/>
    </row>
    <row r="938" spans="2:4" ht="22.7" customHeight="1" x14ac:dyDescent="0.2">
      <c r="B938" s="63"/>
      <c r="C938" s="64"/>
      <c r="D938" s="65"/>
    </row>
    <row r="939" spans="2:4" ht="22.7" customHeight="1" x14ac:dyDescent="0.2">
      <c r="B939" s="63"/>
      <c r="C939" s="64"/>
      <c r="D939" s="65"/>
    </row>
    <row r="940" spans="2:4" ht="22.7" customHeight="1" x14ac:dyDescent="0.2">
      <c r="B940" s="63"/>
      <c r="C940" s="64"/>
      <c r="D940" s="65"/>
    </row>
    <row r="941" spans="2:4" ht="22.7" customHeight="1" x14ac:dyDescent="0.2">
      <c r="B941" s="63"/>
      <c r="C941" s="64"/>
      <c r="D941" s="65"/>
    </row>
    <row r="942" spans="2:4" ht="22.7" customHeight="1" x14ac:dyDescent="0.2">
      <c r="B942" s="63"/>
      <c r="C942" s="64"/>
      <c r="D942" s="65"/>
    </row>
    <row r="943" spans="2:4" ht="22.7" customHeight="1" x14ac:dyDescent="0.2">
      <c r="B943" s="63"/>
      <c r="C943" s="64"/>
      <c r="D943" s="65"/>
    </row>
    <row r="944" spans="2:4" ht="22.7" customHeight="1" x14ac:dyDescent="0.2">
      <c r="B944" s="63"/>
      <c r="C944" s="64"/>
      <c r="D944" s="65"/>
    </row>
    <row r="945" spans="2:4" ht="22.7" customHeight="1" x14ac:dyDescent="0.2">
      <c r="B945" s="63"/>
      <c r="C945" s="64"/>
      <c r="D945" s="65"/>
    </row>
    <row r="946" spans="2:4" ht="22.7" customHeight="1" x14ac:dyDescent="0.2">
      <c r="B946" s="63"/>
      <c r="C946" s="64"/>
      <c r="D946" s="65"/>
    </row>
    <row r="947" spans="2:4" ht="22.7" customHeight="1" x14ac:dyDescent="0.2">
      <c r="B947" s="63"/>
      <c r="C947" s="64"/>
      <c r="D947" s="65"/>
    </row>
    <row r="948" spans="2:4" ht="22.7" customHeight="1" x14ac:dyDescent="0.2">
      <c r="B948" s="63"/>
      <c r="C948" s="64"/>
      <c r="D948" s="65"/>
    </row>
    <row r="949" spans="2:4" ht="22.7" customHeight="1" x14ac:dyDescent="0.2">
      <c r="B949" s="63"/>
      <c r="C949" s="64"/>
      <c r="D949" s="65"/>
    </row>
    <row r="950" spans="2:4" ht="22.7" customHeight="1" x14ac:dyDescent="0.2">
      <c r="B950" s="63"/>
      <c r="C950" s="64"/>
      <c r="D950" s="65"/>
    </row>
    <row r="951" spans="2:4" ht="22.7" customHeight="1" x14ac:dyDescent="0.2">
      <c r="B951" s="63"/>
      <c r="C951" s="64"/>
      <c r="D951" s="65"/>
    </row>
    <row r="952" spans="2:4" ht="22.7" customHeight="1" x14ac:dyDescent="0.2">
      <c r="B952" s="63"/>
      <c r="C952" s="64"/>
      <c r="D952" s="65"/>
    </row>
    <row r="953" spans="2:4" ht="22.7" customHeight="1" x14ac:dyDescent="0.2">
      <c r="B953" s="63"/>
      <c r="C953" s="64"/>
      <c r="D953" s="65"/>
    </row>
    <row r="954" spans="2:4" ht="22.7" customHeight="1" x14ac:dyDescent="0.2">
      <c r="B954" s="63"/>
      <c r="C954" s="64"/>
      <c r="D954" s="65"/>
    </row>
    <row r="955" spans="2:4" ht="22.7" customHeight="1" x14ac:dyDescent="0.2">
      <c r="B955" s="63"/>
      <c r="C955" s="64"/>
      <c r="D955" s="65"/>
    </row>
    <row r="956" spans="2:4" ht="22.7" customHeight="1" x14ac:dyDescent="0.2">
      <c r="B956" s="63"/>
      <c r="C956" s="64"/>
      <c r="D956" s="65"/>
    </row>
    <row r="957" spans="2:4" ht="22.7" customHeight="1" x14ac:dyDescent="0.2">
      <c r="B957" s="63"/>
      <c r="C957" s="64"/>
      <c r="D957" s="65"/>
    </row>
    <row r="958" spans="2:4" ht="22.7" customHeight="1" x14ac:dyDescent="0.2">
      <c r="B958" s="63"/>
      <c r="C958" s="64"/>
      <c r="D958" s="65"/>
    </row>
    <row r="959" spans="2:4" ht="22.7" customHeight="1" x14ac:dyDescent="0.2">
      <c r="B959" s="63"/>
      <c r="C959" s="64"/>
      <c r="D959" s="65"/>
    </row>
    <row r="960" spans="2:4" ht="22.7" customHeight="1" x14ac:dyDescent="0.2">
      <c r="B960" s="63"/>
      <c r="C960" s="64"/>
      <c r="D960" s="65"/>
    </row>
    <row r="961" spans="2:4" ht="22.7" customHeight="1" x14ac:dyDescent="0.2">
      <c r="B961" s="63"/>
      <c r="C961" s="64"/>
      <c r="D961" s="65"/>
    </row>
    <row r="962" spans="2:4" ht="22.7" customHeight="1" x14ac:dyDescent="0.2">
      <c r="B962" s="63"/>
      <c r="C962" s="64"/>
      <c r="D962" s="65"/>
    </row>
    <row r="963" spans="2:4" ht="22.7" customHeight="1" x14ac:dyDescent="0.2">
      <c r="B963" s="63"/>
      <c r="C963" s="64"/>
      <c r="D963" s="65"/>
    </row>
    <row r="964" spans="2:4" ht="22.7" customHeight="1" x14ac:dyDescent="0.2">
      <c r="B964" s="63"/>
      <c r="C964" s="64"/>
      <c r="D964" s="65"/>
    </row>
    <row r="965" spans="2:4" ht="22.7" customHeight="1" x14ac:dyDescent="0.2">
      <c r="B965" s="63"/>
      <c r="C965" s="64"/>
      <c r="D965" s="65"/>
    </row>
    <row r="966" spans="2:4" ht="22.7" customHeight="1" x14ac:dyDescent="0.2">
      <c r="B966" s="63"/>
      <c r="C966" s="64"/>
      <c r="D966" s="65"/>
    </row>
    <row r="967" spans="2:4" ht="22.7" customHeight="1" x14ac:dyDescent="0.2">
      <c r="B967" s="63"/>
      <c r="C967" s="64"/>
      <c r="D967" s="65"/>
    </row>
    <row r="968" spans="2:4" ht="22.7" customHeight="1" x14ac:dyDescent="0.2">
      <c r="B968" s="63"/>
      <c r="C968" s="64"/>
      <c r="D968" s="65"/>
    </row>
    <row r="969" spans="2:4" ht="22.7" customHeight="1" x14ac:dyDescent="0.2">
      <c r="B969" s="63"/>
      <c r="C969" s="64"/>
      <c r="D969" s="65"/>
    </row>
    <row r="970" spans="2:4" ht="22.7" customHeight="1" x14ac:dyDescent="0.2">
      <c r="B970" s="63"/>
      <c r="C970" s="64"/>
      <c r="D970" s="65"/>
    </row>
    <row r="971" spans="2:4" ht="22.7" customHeight="1" x14ac:dyDescent="0.2">
      <c r="B971" s="63"/>
      <c r="C971" s="64"/>
      <c r="D971" s="65"/>
    </row>
    <row r="972" spans="2:4" ht="22.7" customHeight="1" x14ac:dyDescent="0.2">
      <c r="B972" s="63"/>
      <c r="C972" s="64"/>
      <c r="D972" s="65"/>
    </row>
    <row r="973" spans="2:4" ht="22.7" customHeight="1" x14ac:dyDescent="0.2">
      <c r="B973" s="63"/>
      <c r="C973" s="64"/>
      <c r="D973" s="65"/>
    </row>
    <row r="974" spans="2:4" ht="22.7" customHeight="1" x14ac:dyDescent="0.2">
      <c r="B974" s="63"/>
      <c r="C974" s="64"/>
      <c r="D974" s="65"/>
    </row>
    <row r="975" spans="2:4" ht="22.7" customHeight="1" x14ac:dyDescent="0.2">
      <c r="B975" s="63"/>
      <c r="C975" s="64"/>
      <c r="D975" s="65"/>
    </row>
    <row r="976" spans="2:4" ht="22.7" customHeight="1" x14ac:dyDescent="0.2">
      <c r="B976" s="63"/>
      <c r="C976" s="64"/>
      <c r="D976" s="65"/>
    </row>
    <row r="977" spans="2:4" ht="22.7" customHeight="1" x14ac:dyDescent="0.2">
      <c r="B977" s="63"/>
      <c r="C977" s="64"/>
      <c r="D977" s="65"/>
    </row>
    <row r="978" spans="2:4" ht="22.7" customHeight="1" x14ac:dyDescent="0.2">
      <c r="B978" s="63"/>
      <c r="C978" s="64"/>
      <c r="D978" s="65"/>
    </row>
    <row r="979" spans="2:4" ht="22.7" customHeight="1" x14ac:dyDescent="0.2">
      <c r="B979" s="63"/>
      <c r="C979" s="64"/>
      <c r="D979" s="65"/>
    </row>
    <row r="980" spans="2:4" ht="22.7" customHeight="1" x14ac:dyDescent="0.2">
      <c r="B980" s="63"/>
      <c r="C980" s="64"/>
      <c r="D980" s="65"/>
    </row>
    <row r="981" spans="2:4" ht="22.7" customHeight="1" x14ac:dyDescent="0.2">
      <c r="B981" s="63"/>
      <c r="C981" s="64"/>
      <c r="D981" s="65"/>
    </row>
    <row r="982" spans="2:4" ht="22.7" customHeight="1" x14ac:dyDescent="0.2">
      <c r="B982" s="63"/>
      <c r="C982" s="64"/>
      <c r="D982" s="65"/>
    </row>
    <row r="983" spans="2:4" ht="22.7" customHeight="1" x14ac:dyDescent="0.2">
      <c r="B983" s="63"/>
      <c r="C983" s="64"/>
      <c r="D983" s="65"/>
    </row>
    <row r="984" spans="2:4" ht="22.7" customHeight="1" x14ac:dyDescent="0.2">
      <c r="B984" s="63"/>
      <c r="C984" s="64"/>
      <c r="D984" s="65"/>
    </row>
    <row r="985" spans="2:4" ht="22.7" customHeight="1" x14ac:dyDescent="0.2">
      <c r="B985" s="63"/>
      <c r="C985" s="64"/>
      <c r="D985" s="65"/>
    </row>
    <row r="986" spans="2:4" ht="22.7" customHeight="1" x14ac:dyDescent="0.2">
      <c r="B986" s="63"/>
      <c r="C986" s="64"/>
      <c r="D986" s="65"/>
    </row>
    <row r="987" spans="2:4" ht="22.7" customHeight="1" x14ac:dyDescent="0.2">
      <c r="B987" s="63"/>
      <c r="C987" s="64"/>
      <c r="D987" s="65"/>
    </row>
    <row r="988" spans="2:4" ht="22.7" customHeight="1" x14ac:dyDescent="0.2">
      <c r="B988" s="63"/>
      <c r="C988" s="64"/>
      <c r="D988" s="65"/>
    </row>
    <row r="989" spans="2:4" ht="22.7" customHeight="1" x14ac:dyDescent="0.2">
      <c r="B989" s="63"/>
      <c r="C989" s="64"/>
      <c r="D989" s="65"/>
    </row>
    <row r="990" spans="2:4" ht="22.7" customHeight="1" x14ac:dyDescent="0.2">
      <c r="B990" s="63"/>
      <c r="C990" s="64"/>
      <c r="D990" s="65"/>
    </row>
    <row r="991" spans="2:4" ht="22.7" customHeight="1" x14ac:dyDescent="0.2">
      <c r="B991" s="63"/>
      <c r="C991" s="64"/>
      <c r="D991" s="65"/>
    </row>
    <row r="992" spans="2:4" ht="22.7" customHeight="1" x14ac:dyDescent="0.2">
      <c r="B992" s="63"/>
      <c r="C992" s="64"/>
      <c r="D992" s="65"/>
    </row>
    <row r="993" spans="2:4" ht="22.7" customHeight="1" x14ac:dyDescent="0.2">
      <c r="B993" s="63"/>
      <c r="C993" s="64"/>
      <c r="D993" s="65"/>
    </row>
    <row r="994" spans="2:4" ht="22.7" customHeight="1" x14ac:dyDescent="0.2">
      <c r="B994" s="63"/>
      <c r="C994" s="64"/>
      <c r="D994" s="65"/>
    </row>
    <row r="995" spans="2:4" ht="22.7" customHeight="1" x14ac:dyDescent="0.2">
      <c r="B995" s="63"/>
      <c r="C995" s="64"/>
      <c r="D995" s="65"/>
    </row>
    <row r="996" spans="2:4" ht="22.7" customHeight="1" x14ac:dyDescent="0.2">
      <c r="B996" s="63"/>
      <c r="C996" s="64"/>
      <c r="D996" s="65"/>
    </row>
    <row r="997" spans="2:4" ht="22.7" customHeight="1" x14ac:dyDescent="0.2">
      <c r="B997" s="63"/>
      <c r="C997" s="64"/>
      <c r="D997" s="65"/>
    </row>
    <row r="998" spans="2:4" ht="22.7" customHeight="1" x14ac:dyDescent="0.2">
      <c r="B998" s="63"/>
      <c r="C998" s="64"/>
      <c r="D998" s="65"/>
    </row>
    <row r="999" spans="2:4" ht="22.7" customHeight="1" x14ac:dyDescent="0.2">
      <c r="B999" s="63"/>
      <c r="C999" s="64"/>
      <c r="D999" s="65"/>
    </row>
    <row r="1000" spans="2:4" ht="22.7" customHeight="1" x14ac:dyDescent="0.2">
      <c r="B1000" s="63"/>
      <c r="C1000" s="64"/>
      <c r="D1000" s="65"/>
    </row>
    <row r="1001" spans="2:4" ht="22.7" customHeight="1" x14ac:dyDescent="0.2">
      <c r="B1001" s="63"/>
      <c r="C1001" s="64"/>
      <c r="D1001" s="65"/>
    </row>
    <row r="1002" spans="2:4" ht="22.7" customHeight="1" x14ac:dyDescent="0.2">
      <c r="B1002" s="63"/>
      <c r="C1002" s="64"/>
      <c r="D1002" s="65"/>
    </row>
    <row r="1003" spans="2:4" ht="22.7" customHeight="1" x14ac:dyDescent="0.2">
      <c r="B1003" s="63"/>
      <c r="C1003" s="64"/>
      <c r="D1003" s="65"/>
    </row>
    <row r="1004" spans="2:4" ht="22.7" customHeight="1" x14ac:dyDescent="0.2">
      <c r="B1004" s="63"/>
      <c r="C1004" s="64"/>
      <c r="D1004" s="65"/>
    </row>
    <row r="1005" spans="2:4" ht="22.7" customHeight="1" x14ac:dyDescent="0.2">
      <c r="B1005" s="63"/>
      <c r="C1005" s="64"/>
      <c r="D1005" s="65"/>
    </row>
    <row r="1006" spans="2:4" ht="22.7" customHeight="1" x14ac:dyDescent="0.2">
      <c r="B1006" s="63"/>
      <c r="C1006" s="64"/>
      <c r="D1006" s="65"/>
    </row>
    <row r="1007" spans="2:4" ht="22.7" customHeight="1" x14ac:dyDescent="0.2">
      <c r="B1007" s="63"/>
      <c r="C1007" s="64"/>
      <c r="D1007" s="65"/>
    </row>
    <row r="1008" spans="2:4" ht="22.7" customHeight="1" x14ac:dyDescent="0.2">
      <c r="B1008" s="63"/>
      <c r="C1008" s="64"/>
      <c r="D1008" s="65"/>
    </row>
    <row r="1009" spans="2:4" ht="22.7" customHeight="1" x14ac:dyDescent="0.2">
      <c r="B1009" s="63"/>
      <c r="C1009" s="64"/>
      <c r="D1009" s="65"/>
    </row>
    <row r="1010" spans="2:4" ht="22.7" customHeight="1" x14ac:dyDescent="0.2">
      <c r="B1010" s="63"/>
      <c r="C1010" s="64"/>
      <c r="D1010" s="65"/>
    </row>
    <row r="1011" spans="2:4" ht="22.7" customHeight="1" x14ac:dyDescent="0.2">
      <c r="B1011" s="63"/>
      <c r="C1011" s="64"/>
      <c r="D1011" s="65"/>
    </row>
    <row r="1012" spans="2:4" ht="22.7" customHeight="1" x14ac:dyDescent="0.2">
      <c r="B1012" s="63"/>
      <c r="C1012" s="64"/>
      <c r="D1012" s="65"/>
    </row>
    <row r="1013" spans="2:4" ht="22.7" customHeight="1" x14ac:dyDescent="0.2">
      <c r="B1013" s="63"/>
      <c r="C1013" s="64"/>
      <c r="D1013" s="65"/>
    </row>
    <row r="1014" spans="2:4" ht="22.7" customHeight="1" x14ac:dyDescent="0.2">
      <c r="B1014" s="63"/>
      <c r="C1014" s="64"/>
      <c r="D1014" s="65"/>
    </row>
    <row r="1015" spans="2:4" ht="22.7" customHeight="1" x14ac:dyDescent="0.2">
      <c r="B1015" s="63"/>
      <c r="C1015" s="64"/>
      <c r="D1015" s="65"/>
    </row>
    <row r="1016" spans="2:4" ht="22.7" customHeight="1" x14ac:dyDescent="0.2">
      <c r="B1016" s="63"/>
      <c r="C1016" s="64"/>
      <c r="D1016" s="65"/>
    </row>
    <row r="1017" spans="2:4" ht="22.7" customHeight="1" x14ac:dyDescent="0.2">
      <c r="B1017" s="63"/>
      <c r="C1017" s="64"/>
      <c r="D1017" s="65"/>
    </row>
    <row r="1018" spans="2:4" ht="22.7" customHeight="1" x14ac:dyDescent="0.2">
      <c r="B1018" s="63"/>
      <c r="C1018" s="64"/>
      <c r="D1018" s="65"/>
    </row>
    <row r="1019" spans="2:4" ht="22.7" customHeight="1" x14ac:dyDescent="0.2">
      <c r="B1019" s="63"/>
      <c r="C1019" s="64"/>
      <c r="D1019" s="65"/>
    </row>
    <row r="1020" spans="2:4" ht="22.7" customHeight="1" x14ac:dyDescent="0.2">
      <c r="B1020" s="63"/>
      <c r="C1020" s="64"/>
      <c r="D1020" s="65"/>
    </row>
    <row r="1021" spans="2:4" ht="22.7" customHeight="1" x14ac:dyDescent="0.2">
      <c r="B1021" s="63"/>
      <c r="C1021" s="64"/>
      <c r="D1021" s="65"/>
    </row>
    <row r="1022" spans="2:4" ht="22.7" customHeight="1" x14ac:dyDescent="0.2">
      <c r="B1022" s="63"/>
      <c r="C1022" s="64"/>
      <c r="D1022" s="65"/>
    </row>
    <row r="1023" spans="2:4" ht="22.7" customHeight="1" x14ac:dyDescent="0.2">
      <c r="B1023" s="63"/>
      <c r="C1023" s="64"/>
      <c r="D1023" s="65"/>
    </row>
    <row r="1024" spans="2:4" ht="22.7" customHeight="1" x14ac:dyDescent="0.2">
      <c r="B1024" s="63"/>
      <c r="C1024" s="64"/>
      <c r="D1024" s="65"/>
    </row>
    <row r="1025" spans="2:4" ht="22.7" customHeight="1" x14ac:dyDescent="0.2">
      <c r="B1025" s="63"/>
      <c r="C1025" s="64"/>
      <c r="D1025" s="65"/>
    </row>
    <row r="1026" spans="2:4" ht="22.7" customHeight="1" x14ac:dyDescent="0.2">
      <c r="B1026" s="63"/>
      <c r="C1026" s="64"/>
      <c r="D1026" s="65"/>
    </row>
    <row r="1027" spans="2:4" ht="22.7" customHeight="1" x14ac:dyDescent="0.2">
      <c r="B1027" s="63"/>
      <c r="C1027" s="64"/>
      <c r="D1027" s="65"/>
    </row>
    <row r="1028" spans="2:4" ht="22.7" customHeight="1" x14ac:dyDescent="0.2">
      <c r="B1028" s="63"/>
      <c r="C1028" s="64"/>
      <c r="D1028" s="65"/>
    </row>
    <row r="1029" spans="2:4" ht="22.7" customHeight="1" x14ac:dyDescent="0.2">
      <c r="B1029" s="63"/>
      <c r="C1029" s="64"/>
      <c r="D1029" s="65"/>
    </row>
    <row r="1030" spans="2:4" ht="22.7" customHeight="1" x14ac:dyDescent="0.2">
      <c r="B1030" s="63"/>
      <c r="C1030" s="64"/>
      <c r="D1030" s="65"/>
    </row>
    <row r="1031" spans="2:4" ht="22.7" customHeight="1" x14ac:dyDescent="0.2">
      <c r="B1031" s="63"/>
      <c r="C1031" s="64"/>
      <c r="D1031" s="65"/>
    </row>
    <row r="1032" spans="2:4" ht="22.7" customHeight="1" x14ac:dyDescent="0.2">
      <c r="B1032" s="63"/>
      <c r="C1032" s="64"/>
      <c r="D1032" s="65"/>
    </row>
    <row r="1033" spans="2:4" ht="22.7" customHeight="1" x14ac:dyDescent="0.2">
      <c r="B1033" s="63"/>
      <c r="C1033" s="64"/>
      <c r="D1033" s="65"/>
    </row>
    <row r="1034" spans="2:4" ht="22.7" customHeight="1" x14ac:dyDescent="0.2">
      <c r="B1034" s="63"/>
      <c r="C1034" s="64"/>
      <c r="D1034" s="65"/>
    </row>
    <row r="1035" spans="2:4" ht="22.7" customHeight="1" x14ac:dyDescent="0.2">
      <c r="B1035" s="63"/>
      <c r="C1035" s="64"/>
      <c r="D1035" s="65"/>
    </row>
    <row r="1036" spans="2:4" ht="22.7" customHeight="1" x14ac:dyDescent="0.2">
      <c r="B1036" s="63"/>
      <c r="C1036" s="64"/>
      <c r="D1036" s="65"/>
    </row>
    <row r="1037" spans="2:4" ht="22.7" customHeight="1" x14ac:dyDescent="0.2">
      <c r="B1037" s="63"/>
      <c r="C1037" s="64"/>
      <c r="D1037" s="65"/>
    </row>
    <row r="1038" spans="2:4" ht="22.7" customHeight="1" x14ac:dyDescent="0.2">
      <c r="B1038" s="63"/>
      <c r="C1038" s="64"/>
      <c r="D1038" s="65"/>
    </row>
    <row r="1039" spans="2:4" ht="22.7" customHeight="1" x14ac:dyDescent="0.2">
      <c r="B1039" s="63"/>
      <c r="C1039" s="64"/>
      <c r="D1039" s="65"/>
    </row>
    <row r="1040" spans="2:4" ht="22.7" customHeight="1" x14ac:dyDescent="0.2">
      <c r="B1040" s="63"/>
      <c r="C1040" s="64"/>
      <c r="D1040" s="65"/>
    </row>
    <row r="1041" spans="2:4" ht="22.7" customHeight="1" x14ac:dyDescent="0.2">
      <c r="B1041" s="63"/>
      <c r="C1041" s="64"/>
      <c r="D1041" s="65"/>
    </row>
    <row r="1042" spans="2:4" ht="22.7" customHeight="1" x14ac:dyDescent="0.2">
      <c r="B1042" s="63"/>
      <c r="C1042" s="64"/>
      <c r="D1042" s="65"/>
    </row>
    <row r="1043" spans="2:4" ht="22.7" customHeight="1" x14ac:dyDescent="0.2">
      <c r="B1043" s="63"/>
      <c r="C1043" s="64"/>
      <c r="D1043" s="65"/>
    </row>
    <row r="1044" spans="2:4" ht="22.7" customHeight="1" x14ac:dyDescent="0.2">
      <c r="B1044" s="63"/>
      <c r="C1044" s="64"/>
      <c r="D1044" s="65"/>
    </row>
    <row r="1045" spans="2:4" ht="22.7" customHeight="1" x14ac:dyDescent="0.2">
      <c r="B1045" s="63"/>
      <c r="C1045" s="64"/>
      <c r="D1045" s="65"/>
    </row>
    <row r="1046" spans="2:4" ht="22.7" customHeight="1" x14ac:dyDescent="0.2">
      <c r="B1046" s="63"/>
      <c r="C1046" s="64"/>
      <c r="D1046" s="65"/>
    </row>
    <row r="1047" spans="2:4" ht="22.7" customHeight="1" x14ac:dyDescent="0.2">
      <c r="B1047" s="63"/>
      <c r="C1047" s="64"/>
      <c r="D1047" s="65"/>
    </row>
    <row r="1048" spans="2:4" ht="22.7" customHeight="1" x14ac:dyDescent="0.2">
      <c r="B1048" s="63"/>
      <c r="C1048" s="64"/>
      <c r="D1048" s="65"/>
    </row>
    <row r="1049" spans="2:4" ht="22.7" customHeight="1" x14ac:dyDescent="0.2">
      <c r="B1049" s="63"/>
      <c r="C1049" s="64"/>
      <c r="D1049" s="65"/>
    </row>
    <row r="1050" spans="2:4" ht="22.7" customHeight="1" x14ac:dyDescent="0.2">
      <c r="B1050" s="63"/>
      <c r="C1050" s="64"/>
      <c r="D1050" s="65"/>
    </row>
    <row r="1051" spans="2:4" ht="22.7" customHeight="1" x14ac:dyDescent="0.2">
      <c r="B1051" s="63"/>
      <c r="C1051" s="64"/>
      <c r="D1051" s="65"/>
    </row>
    <row r="1052" spans="2:4" ht="22.7" customHeight="1" x14ac:dyDescent="0.2">
      <c r="B1052" s="63"/>
      <c r="C1052" s="64"/>
      <c r="D1052" s="65"/>
    </row>
    <row r="1053" spans="2:4" ht="22.7" customHeight="1" x14ac:dyDescent="0.2">
      <c r="B1053" s="63"/>
      <c r="C1053" s="64"/>
      <c r="D1053" s="65"/>
    </row>
    <row r="1054" spans="2:4" ht="22.7" customHeight="1" x14ac:dyDescent="0.2">
      <c r="B1054" s="63"/>
      <c r="C1054" s="64"/>
      <c r="D1054" s="65"/>
    </row>
    <row r="1055" spans="2:4" ht="22.7" customHeight="1" x14ac:dyDescent="0.2">
      <c r="B1055" s="63"/>
      <c r="C1055" s="64"/>
      <c r="D1055" s="65"/>
    </row>
    <row r="1056" spans="2:4" ht="22.7" customHeight="1" x14ac:dyDescent="0.2">
      <c r="B1056" s="63"/>
      <c r="C1056" s="64"/>
      <c r="D1056" s="65"/>
    </row>
    <row r="1057" spans="2:4" ht="22.7" customHeight="1" x14ac:dyDescent="0.2">
      <c r="B1057" s="63"/>
      <c r="C1057" s="64"/>
      <c r="D1057" s="65"/>
    </row>
    <row r="1058" spans="2:4" ht="22.7" customHeight="1" x14ac:dyDescent="0.2">
      <c r="B1058" s="63"/>
      <c r="C1058" s="64"/>
      <c r="D1058" s="65"/>
    </row>
    <row r="1059" spans="2:4" ht="22.7" customHeight="1" x14ac:dyDescent="0.2">
      <c r="B1059" s="63"/>
      <c r="C1059" s="64"/>
      <c r="D1059" s="65"/>
    </row>
    <row r="1060" spans="2:4" ht="22.7" customHeight="1" x14ac:dyDescent="0.2">
      <c r="B1060" s="63"/>
      <c r="C1060" s="64"/>
      <c r="D1060" s="65"/>
    </row>
    <row r="1061" spans="2:4" ht="22.7" customHeight="1" x14ac:dyDescent="0.2">
      <c r="B1061" s="63"/>
      <c r="C1061" s="64"/>
      <c r="D1061" s="65"/>
    </row>
    <row r="1062" spans="2:4" ht="22.7" customHeight="1" x14ac:dyDescent="0.2">
      <c r="B1062" s="63"/>
      <c r="C1062" s="64"/>
      <c r="D1062" s="65"/>
    </row>
    <row r="1063" spans="2:4" ht="22.7" customHeight="1" x14ac:dyDescent="0.2">
      <c r="B1063" s="63"/>
      <c r="C1063" s="64"/>
      <c r="D1063" s="65"/>
    </row>
    <row r="1064" spans="2:4" ht="22.7" customHeight="1" x14ac:dyDescent="0.2">
      <c r="B1064" s="63"/>
      <c r="C1064" s="64"/>
      <c r="D1064" s="65"/>
    </row>
    <row r="1065" spans="2:4" ht="22.7" customHeight="1" x14ac:dyDescent="0.2">
      <c r="B1065" s="63"/>
      <c r="C1065" s="64"/>
      <c r="D1065" s="65"/>
    </row>
    <row r="1066" spans="2:4" ht="22.7" customHeight="1" x14ac:dyDescent="0.2">
      <c r="B1066" s="63"/>
      <c r="C1066" s="64"/>
      <c r="D1066" s="65"/>
    </row>
    <row r="1067" spans="2:4" ht="22.7" customHeight="1" x14ac:dyDescent="0.2">
      <c r="B1067" s="63"/>
      <c r="C1067" s="64"/>
      <c r="D1067" s="65"/>
    </row>
    <row r="1068" spans="2:4" ht="22.7" customHeight="1" x14ac:dyDescent="0.2">
      <c r="B1068" s="63"/>
      <c r="C1068" s="64"/>
      <c r="D1068" s="65"/>
    </row>
    <row r="1069" spans="2:4" ht="22.7" customHeight="1" x14ac:dyDescent="0.2">
      <c r="B1069" s="63"/>
      <c r="C1069" s="64"/>
      <c r="D1069" s="65"/>
    </row>
    <row r="1070" spans="2:4" ht="22.7" customHeight="1" x14ac:dyDescent="0.2">
      <c r="B1070" s="63"/>
      <c r="C1070" s="64"/>
      <c r="D1070" s="65"/>
    </row>
    <row r="1071" spans="2:4" ht="22.7" customHeight="1" x14ac:dyDescent="0.2">
      <c r="B1071" s="63"/>
      <c r="C1071" s="64"/>
      <c r="D1071" s="65"/>
    </row>
    <row r="1072" spans="2:4" ht="22.7" customHeight="1" x14ac:dyDescent="0.2">
      <c r="B1072" s="63"/>
      <c r="C1072" s="64"/>
      <c r="D1072" s="65"/>
    </row>
    <row r="1073" spans="2:4" ht="22.7" customHeight="1" x14ac:dyDescent="0.2">
      <c r="B1073" s="63"/>
      <c r="C1073" s="64"/>
      <c r="D1073" s="65"/>
    </row>
    <row r="1074" spans="2:4" ht="22.7" customHeight="1" x14ac:dyDescent="0.2">
      <c r="B1074" s="63"/>
      <c r="C1074" s="64"/>
      <c r="D1074" s="65"/>
    </row>
    <row r="1075" spans="2:4" ht="22.7" customHeight="1" x14ac:dyDescent="0.2">
      <c r="B1075" s="63"/>
      <c r="C1075" s="64"/>
      <c r="D1075" s="65"/>
    </row>
    <row r="1076" spans="2:4" ht="22.7" customHeight="1" x14ac:dyDescent="0.2">
      <c r="B1076" s="63"/>
      <c r="C1076" s="64"/>
      <c r="D1076" s="65"/>
    </row>
    <row r="1077" spans="2:4" ht="22.7" customHeight="1" x14ac:dyDescent="0.2">
      <c r="B1077" s="63"/>
      <c r="C1077" s="64"/>
      <c r="D1077" s="65"/>
    </row>
    <row r="1078" spans="2:4" ht="22.7" customHeight="1" x14ac:dyDescent="0.2">
      <c r="B1078" s="63"/>
      <c r="C1078" s="64"/>
      <c r="D1078" s="65"/>
    </row>
    <row r="1079" spans="2:4" ht="22.7" customHeight="1" x14ac:dyDescent="0.2">
      <c r="B1079" s="63"/>
      <c r="C1079" s="64"/>
      <c r="D1079" s="65"/>
    </row>
    <row r="1080" spans="2:4" ht="22.7" customHeight="1" x14ac:dyDescent="0.2">
      <c r="B1080" s="63"/>
      <c r="C1080" s="64"/>
      <c r="D1080" s="65"/>
    </row>
    <row r="1081" spans="2:4" ht="22.7" customHeight="1" x14ac:dyDescent="0.2">
      <c r="B1081" s="63"/>
      <c r="C1081" s="64"/>
      <c r="D1081" s="65"/>
    </row>
    <row r="1082" spans="2:4" ht="22.7" customHeight="1" x14ac:dyDescent="0.2">
      <c r="B1082" s="63"/>
      <c r="C1082" s="64"/>
      <c r="D1082" s="65"/>
    </row>
    <row r="1083" spans="2:4" ht="22.7" customHeight="1" x14ac:dyDescent="0.2">
      <c r="B1083" s="63"/>
      <c r="C1083" s="64"/>
      <c r="D1083" s="65"/>
    </row>
    <row r="1084" spans="2:4" ht="22.7" customHeight="1" x14ac:dyDescent="0.2">
      <c r="B1084" s="63"/>
      <c r="C1084" s="64"/>
      <c r="D1084" s="65"/>
    </row>
    <row r="1085" spans="2:4" ht="22.7" customHeight="1" x14ac:dyDescent="0.2">
      <c r="B1085" s="63"/>
      <c r="C1085" s="64"/>
      <c r="D1085" s="65"/>
    </row>
    <row r="1086" spans="2:4" ht="22.7" customHeight="1" x14ac:dyDescent="0.2">
      <c r="B1086" s="63"/>
      <c r="C1086" s="64"/>
      <c r="D1086" s="65"/>
    </row>
    <row r="1087" spans="2:4" ht="22.7" customHeight="1" x14ac:dyDescent="0.2">
      <c r="B1087" s="63"/>
      <c r="C1087" s="64"/>
      <c r="D1087" s="65"/>
    </row>
    <row r="1088" spans="2:4" ht="22.7" customHeight="1" x14ac:dyDescent="0.2">
      <c r="B1088" s="63"/>
      <c r="C1088" s="64"/>
      <c r="D1088" s="65"/>
    </row>
    <row r="1089" spans="2:4" ht="22.7" customHeight="1" x14ac:dyDescent="0.2">
      <c r="B1089" s="63"/>
      <c r="C1089" s="64"/>
      <c r="D1089" s="65"/>
    </row>
    <row r="1090" spans="2:4" ht="22.7" customHeight="1" x14ac:dyDescent="0.2">
      <c r="B1090" s="63"/>
      <c r="C1090" s="64"/>
      <c r="D1090" s="65"/>
    </row>
    <row r="1091" spans="2:4" ht="22.7" customHeight="1" x14ac:dyDescent="0.2">
      <c r="B1091" s="63"/>
      <c r="C1091" s="64"/>
      <c r="D1091" s="65"/>
    </row>
    <row r="1092" spans="2:4" ht="22.7" customHeight="1" x14ac:dyDescent="0.2">
      <c r="B1092" s="63"/>
      <c r="C1092" s="64"/>
      <c r="D1092" s="65"/>
    </row>
    <row r="1093" spans="2:4" ht="22.7" customHeight="1" x14ac:dyDescent="0.2">
      <c r="B1093" s="63"/>
      <c r="C1093" s="64"/>
      <c r="D1093" s="65"/>
    </row>
    <row r="1094" spans="2:4" ht="22.7" customHeight="1" x14ac:dyDescent="0.2">
      <c r="B1094" s="63"/>
      <c r="C1094" s="64"/>
      <c r="D1094" s="65"/>
    </row>
    <row r="1095" spans="2:4" ht="22.7" customHeight="1" x14ac:dyDescent="0.2">
      <c r="B1095" s="63"/>
      <c r="C1095" s="64"/>
      <c r="D1095" s="65"/>
    </row>
    <row r="1096" spans="2:4" ht="22.7" customHeight="1" x14ac:dyDescent="0.2">
      <c r="B1096" s="63"/>
      <c r="C1096" s="64"/>
      <c r="D1096" s="65"/>
    </row>
    <row r="1097" spans="2:4" ht="22.7" customHeight="1" x14ac:dyDescent="0.2">
      <c r="B1097" s="63"/>
      <c r="C1097" s="64"/>
      <c r="D1097" s="65"/>
    </row>
    <row r="1098" spans="2:4" ht="22.7" customHeight="1" x14ac:dyDescent="0.2">
      <c r="B1098" s="63"/>
      <c r="C1098" s="64"/>
      <c r="D1098" s="65"/>
    </row>
    <row r="1099" spans="2:4" ht="22.7" customHeight="1" x14ac:dyDescent="0.2">
      <c r="B1099" s="63"/>
      <c r="C1099" s="64"/>
      <c r="D1099" s="65"/>
    </row>
    <row r="1100" spans="2:4" ht="22.7" customHeight="1" x14ac:dyDescent="0.2">
      <c r="B1100" s="63"/>
      <c r="C1100" s="64"/>
      <c r="D1100" s="65"/>
    </row>
    <row r="1101" spans="2:4" ht="22.7" customHeight="1" x14ac:dyDescent="0.2">
      <c r="B1101" s="63"/>
      <c r="C1101" s="64"/>
      <c r="D1101" s="65"/>
    </row>
    <row r="1102" spans="2:4" ht="22.7" customHeight="1" x14ac:dyDescent="0.2">
      <c r="B1102" s="63"/>
      <c r="C1102" s="64"/>
      <c r="D1102" s="65"/>
    </row>
    <row r="1103" spans="2:4" ht="22.7" customHeight="1" x14ac:dyDescent="0.2">
      <c r="B1103" s="63"/>
      <c r="C1103" s="64"/>
      <c r="D1103" s="65"/>
    </row>
    <row r="1104" spans="2:4" ht="22.7" customHeight="1" x14ac:dyDescent="0.2">
      <c r="B1104" s="63"/>
      <c r="C1104" s="64"/>
      <c r="D1104" s="65"/>
    </row>
    <row r="1105" spans="2:4" ht="22.7" customHeight="1" x14ac:dyDescent="0.2">
      <c r="B1105" s="63"/>
      <c r="C1105" s="64"/>
      <c r="D1105" s="65"/>
    </row>
    <row r="1106" spans="2:4" ht="22.7" customHeight="1" x14ac:dyDescent="0.2">
      <c r="B1106" s="63"/>
      <c r="C1106" s="64"/>
      <c r="D1106" s="65"/>
    </row>
    <row r="1107" spans="2:4" ht="22.7" customHeight="1" x14ac:dyDescent="0.2">
      <c r="B1107" s="63"/>
      <c r="C1107" s="64"/>
      <c r="D1107" s="65"/>
    </row>
    <row r="1108" spans="2:4" ht="22.7" customHeight="1" x14ac:dyDescent="0.2">
      <c r="B1108" s="63"/>
      <c r="C1108" s="64"/>
      <c r="D1108" s="65"/>
    </row>
    <row r="1109" spans="2:4" ht="22.7" customHeight="1" x14ac:dyDescent="0.2">
      <c r="B1109" s="63"/>
      <c r="C1109" s="64"/>
      <c r="D1109" s="65"/>
    </row>
    <row r="1110" spans="2:4" ht="22.7" customHeight="1" x14ac:dyDescent="0.2">
      <c r="B1110" s="63"/>
      <c r="C1110" s="64"/>
      <c r="D1110" s="65"/>
    </row>
    <row r="1111" spans="2:4" ht="22.7" customHeight="1" x14ac:dyDescent="0.2">
      <c r="B1111" s="63"/>
      <c r="C1111" s="64"/>
      <c r="D1111" s="65"/>
    </row>
    <row r="1112" spans="2:4" ht="22.7" customHeight="1" x14ac:dyDescent="0.2">
      <c r="B1112" s="63"/>
      <c r="C1112" s="64"/>
      <c r="D1112" s="65"/>
    </row>
    <row r="1113" spans="2:4" ht="22.7" customHeight="1" x14ac:dyDescent="0.2">
      <c r="B1113" s="63"/>
      <c r="C1113" s="64"/>
      <c r="D1113" s="65"/>
    </row>
    <row r="1114" spans="2:4" ht="22.7" customHeight="1" x14ac:dyDescent="0.2">
      <c r="B1114" s="63"/>
      <c r="C1114" s="64"/>
      <c r="D1114" s="65"/>
    </row>
    <row r="1115" spans="2:4" ht="22.7" customHeight="1" x14ac:dyDescent="0.2">
      <c r="B1115" s="63"/>
      <c r="C1115" s="64"/>
      <c r="D1115" s="65"/>
    </row>
    <row r="1116" spans="2:4" ht="22.7" customHeight="1" x14ac:dyDescent="0.2">
      <c r="B1116" s="63"/>
      <c r="C1116" s="64"/>
      <c r="D1116" s="65"/>
    </row>
    <row r="1117" spans="2:4" ht="22.7" customHeight="1" x14ac:dyDescent="0.2">
      <c r="B1117" s="63"/>
      <c r="C1117" s="64"/>
      <c r="D1117" s="65"/>
    </row>
    <row r="1118" spans="2:4" ht="22.7" customHeight="1" x14ac:dyDescent="0.2">
      <c r="B1118" s="63"/>
      <c r="C1118" s="64"/>
      <c r="D1118" s="65"/>
    </row>
    <row r="1119" spans="2:4" ht="22.7" customHeight="1" x14ac:dyDescent="0.2">
      <c r="B1119" s="63"/>
      <c r="C1119" s="64"/>
      <c r="D1119" s="65"/>
    </row>
    <row r="1120" spans="2:4" ht="22.7" customHeight="1" x14ac:dyDescent="0.2">
      <c r="B1120" s="63"/>
      <c r="C1120" s="64"/>
      <c r="D1120" s="65"/>
    </row>
    <row r="1121" spans="2:4" ht="22.7" customHeight="1" x14ac:dyDescent="0.2">
      <c r="B1121" s="63"/>
      <c r="C1121" s="64"/>
      <c r="D1121" s="65"/>
    </row>
    <row r="1122" spans="2:4" ht="22.7" customHeight="1" x14ac:dyDescent="0.2">
      <c r="B1122" s="63"/>
      <c r="C1122" s="64"/>
      <c r="D1122" s="65"/>
    </row>
    <row r="1123" spans="2:4" ht="22.7" customHeight="1" x14ac:dyDescent="0.2">
      <c r="B1123" s="63"/>
      <c r="C1123" s="64"/>
      <c r="D1123" s="65"/>
    </row>
    <row r="1124" spans="2:4" ht="22.7" customHeight="1" x14ac:dyDescent="0.2">
      <c r="B1124" s="63"/>
      <c r="C1124" s="64"/>
      <c r="D1124" s="65"/>
    </row>
    <row r="1125" spans="2:4" ht="22.7" customHeight="1" x14ac:dyDescent="0.2">
      <c r="B1125" s="63"/>
      <c r="C1125" s="64"/>
      <c r="D1125" s="65"/>
    </row>
    <row r="1126" spans="2:4" ht="22.7" customHeight="1" x14ac:dyDescent="0.2">
      <c r="B1126" s="63"/>
      <c r="C1126" s="64"/>
      <c r="D1126" s="65"/>
    </row>
    <row r="1127" spans="2:4" ht="22.7" customHeight="1" x14ac:dyDescent="0.2">
      <c r="B1127" s="63"/>
      <c r="C1127" s="64"/>
      <c r="D1127" s="65"/>
    </row>
    <row r="1128" spans="2:4" ht="22.7" customHeight="1" x14ac:dyDescent="0.2">
      <c r="B1128" s="63"/>
      <c r="C1128" s="64"/>
      <c r="D1128" s="65"/>
    </row>
    <row r="1129" spans="2:4" ht="22.7" customHeight="1" x14ac:dyDescent="0.2">
      <c r="B1129" s="63"/>
      <c r="C1129" s="64"/>
      <c r="D1129" s="65"/>
    </row>
    <row r="1130" spans="2:4" ht="22.7" customHeight="1" x14ac:dyDescent="0.2">
      <c r="B1130" s="63"/>
      <c r="C1130" s="64"/>
      <c r="D1130" s="65"/>
    </row>
    <row r="1131" spans="2:4" ht="22.7" customHeight="1" x14ac:dyDescent="0.2">
      <c r="B1131" s="63"/>
      <c r="C1131" s="64"/>
      <c r="D1131" s="65"/>
    </row>
    <row r="1132" spans="2:4" ht="22.7" customHeight="1" x14ac:dyDescent="0.2">
      <c r="B1132" s="63"/>
      <c r="C1132" s="64"/>
      <c r="D1132" s="65"/>
    </row>
    <row r="1133" spans="2:4" ht="22.7" customHeight="1" x14ac:dyDescent="0.2">
      <c r="B1133" s="63"/>
      <c r="C1133" s="64"/>
      <c r="D1133" s="65"/>
    </row>
    <row r="1134" spans="2:4" ht="22.7" customHeight="1" x14ac:dyDescent="0.2">
      <c r="B1134" s="63"/>
      <c r="C1134" s="64"/>
      <c r="D1134" s="65"/>
    </row>
    <row r="1135" spans="2:4" ht="22.7" customHeight="1" x14ac:dyDescent="0.2">
      <c r="B1135" s="63"/>
      <c r="C1135" s="64"/>
      <c r="D1135" s="65"/>
    </row>
    <row r="1136" spans="2:4" ht="22.7" customHeight="1" x14ac:dyDescent="0.2">
      <c r="B1136" s="63"/>
      <c r="C1136" s="64"/>
      <c r="D1136" s="65"/>
    </row>
    <row r="1137" spans="2:4" ht="22.7" customHeight="1" x14ac:dyDescent="0.2">
      <c r="B1137" s="63"/>
      <c r="C1137" s="64"/>
      <c r="D1137" s="65"/>
    </row>
    <row r="1138" spans="2:4" ht="22.7" customHeight="1" x14ac:dyDescent="0.2">
      <c r="B1138" s="63"/>
      <c r="C1138" s="64"/>
      <c r="D1138" s="65"/>
    </row>
    <row r="1139" spans="2:4" ht="22.7" customHeight="1" x14ac:dyDescent="0.2">
      <c r="B1139" s="63"/>
      <c r="C1139" s="64"/>
      <c r="D1139" s="65"/>
    </row>
    <row r="1140" spans="2:4" ht="22.7" customHeight="1" x14ac:dyDescent="0.2">
      <c r="B1140" s="63"/>
      <c r="C1140" s="64"/>
      <c r="D1140" s="65"/>
    </row>
    <row r="1141" spans="2:4" ht="22.7" customHeight="1" x14ac:dyDescent="0.2">
      <c r="B1141" s="63"/>
      <c r="C1141" s="64"/>
      <c r="D1141" s="65"/>
    </row>
    <row r="1142" spans="2:4" ht="22.7" customHeight="1" x14ac:dyDescent="0.2">
      <c r="B1142" s="63"/>
      <c r="C1142" s="64"/>
      <c r="D1142" s="65"/>
    </row>
    <row r="1143" spans="2:4" ht="22.7" customHeight="1" x14ac:dyDescent="0.2">
      <c r="B1143" s="63"/>
      <c r="C1143" s="64"/>
      <c r="D1143" s="65"/>
    </row>
    <row r="1144" spans="2:4" ht="22.7" customHeight="1" x14ac:dyDescent="0.2">
      <c r="B1144" s="63"/>
      <c r="C1144" s="64"/>
      <c r="D1144" s="65"/>
    </row>
    <row r="1145" spans="2:4" ht="22.7" customHeight="1" x14ac:dyDescent="0.2">
      <c r="B1145" s="63"/>
      <c r="C1145" s="64"/>
      <c r="D1145" s="65"/>
    </row>
    <row r="1146" spans="2:4" ht="22.7" customHeight="1" x14ac:dyDescent="0.2">
      <c r="B1146" s="63"/>
      <c r="C1146" s="64"/>
      <c r="D1146" s="65"/>
    </row>
    <row r="1147" spans="2:4" ht="22.7" customHeight="1" x14ac:dyDescent="0.2">
      <c r="B1147" s="63"/>
      <c r="C1147" s="64"/>
      <c r="D1147" s="65"/>
    </row>
    <row r="1148" spans="2:4" ht="22.7" customHeight="1" x14ac:dyDescent="0.2">
      <c r="B1148" s="63"/>
      <c r="C1148" s="64"/>
      <c r="D1148" s="65"/>
    </row>
    <row r="1149" spans="2:4" ht="22.7" customHeight="1" x14ac:dyDescent="0.2">
      <c r="B1149" s="63"/>
      <c r="C1149" s="64"/>
      <c r="D1149" s="65"/>
    </row>
    <row r="1150" spans="2:4" ht="22.7" customHeight="1" x14ac:dyDescent="0.2">
      <c r="B1150" s="63"/>
      <c r="C1150" s="64"/>
      <c r="D1150" s="65"/>
    </row>
    <row r="1151" spans="2:4" ht="22.7" customHeight="1" x14ac:dyDescent="0.2">
      <c r="B1151" s="63"/>
      <c r="C1151" s="64"/>
      <c r="D1151" s="65"/>
    </row>
    <row r="1152" spans="2:4" ht="22.7" customHeight="1" x14ac:dyDescent="0.2">
      <c r="B1152" s="63"/>
      <c r="C1152" s="64"/>
      <c r="D1152" s="65"/>
    </row>
    <row r="1153" spans="2:4" ht="22.7" customHeight="1" x14ac:dyDescent="0.2">
      <c r="B1153" s="63"/>
      <c r="C1153" s="64"/>
      <c r="D1153" s="65"/>
    </row>
    <row r="1154" spans="2:4" ht="22.7" customHeight="1" x14ac:dyDescent="0.2">
      <c r="B1154" s="63"/>
      <c r="C1154" s="64"/>
      <c r="D1154" s="65"/>
    </row>
    <row r="1155" spans="2:4" ht="22.7" customHeight="1" x14ac:dyDescent="0.2">
      <c r="B1155" s="63"/>
      <c r="C1155" s="64"/>
      <c r="D1155" s="65"/>
    </row>
    <row r="1156" spans="2:4" ht="22.7" customHeight="1" x14ac:dyDescent="0.2">
      <c r="B1156" s="63"/>
      <c r="C1156" s="64"/>
      <c r="D1156" s="65"/>
    </row>
    <row r="1157" spans="2:4" ht="22.7" customHeight="1" x14ac:dyDescent="0.2">
      <c r="B1157" s="63"/>
      <c r="C1157" s="64"/>
      <c r="D1157" s="65"/>
    </row>
    <row r="1158" spans="2:4" ht="22.7" customHeight="1" x14ac:dyDescent="0.2">
      <c r="B1158" s="63"/>
      <c r="C1158" s="64"/>
      <c r="D1158" s="65"/>
    </row>
    <row r="1159" spans="2:4" ht="22.7" customHeight="1" x14ac:dyDescent="0.2">
      <c r="B1159" s="63"/>
      <c r="C1159" s="64"/>
      <c r="D1159" s="65"/>
    </row>
    <row r="1160" spans="2:4" ht="22.7" customHeight="1" x14ac:dyDescent="0.2">
      <c r="B1160" s="63"/>
      <c r="C1160" s="64"/>
      <c r="D1160" s="65"/>
    </row>
    <row r="1161" spans="2:4" ht="22.7" customHeight="1" x14ac:dyDescent="0.2">
      <c r="B1161" s="63"/>
      <c r="C1161" s="64"/>
      <c r="D1161" s="65"/>
    </row>
    <row r="1162" spans="2:4" ht="22.7" customHeight="1" x14ac:dyDescent="0.2">
      <c r="B1162" s="63"/>
      <c r="C1162" s="64"/>
      <c r="D1162" s="65"/>
    </row>
    <row r="1163" spans="2:4" ht="22.7" customHeight="1" x14ac:dyDescent="0.2">
      <c r="B1163" s="63"/>
      <c r="C1163" s="64"/>
      <c r="D1163" s="65"/>
    </row>
    <row r="1164" spans="2:4" ht="22.7" customHeight="1" x14ac:dyDescent="0.2">
      <c r="B1164" s="63"/>
      <c r="C1164" s="64"/>
      <c r="D1164" s="65"/>
    </row>
    <row r="1165" spans="2:4" ht="22.7" customHeight="1" x14ac:dyDescent="0.2">
      <c r="B1165" s="63"/>
      <c r="C1165" s="64"/>
      <c r="D1165" s="65"/>
    </row>
    <row r="1166" spans="2:4" ht="22.7" customHeight="1" x14ac:dyDescent="0.2">
      <c r="B1166" s="63"/>
      <c r="C1166" s="64"/>
      <c r="D1166" s="65"/>
    </row>
    <row r="1167" spans="2:4" ht="22.7" customHeight="1" x14ac:dyDescent="0.2">
      <c r="B1167" s="63"/>
      <c r="C1167" s="64"/>
      <c r="D1167" s="65"/>
    </row>
    <row r="1168" spans="2:4" ht="22.7" customHeight="1" x14ac:dyDescent="0.2">
      <c r="B1168" s="63"/>
      <c r="C1168" s="64"/>
      <c r="D1168" s="65"/>
    </row>
    <row r="1169" spans="2:4" ht="22.7" customHeight="1" x14ac:dyDescent="0.2">
      <c r="B1169" s="63"/>
      <c r="C1169" s="64"/>
      <c r="D1169" s="65"/>
    </row>
    <row r="1170" spans="2:4" ht="22.7" customHeight="1" x14ac:dyDescent="0.2">
      <c r="B1170" s="63"/>
      <c r="C1170" s="64"/>
      <c r="D1170" s="65"/>
    </row>
    <row r="1171" spans="2:4" ht="22.7" customHeight="1" x14ac:dyDescent="0.2">
      <c r="B1171" s="63"/>
      <c r="C1171" s="64"/>
      <c r="D1171" s="65"/>
    </row>
    <row r="1172" spans="2:4" ht="22.7" customHeight="1" x14ac:dyDescent="0.2">
      <c r="B1172" s="63"/>
      <c r="C1172" s="64"/>
      <c r="D1172" s="65"/>
    </row>
    <row r="1173" spans="2:4" ht="22.7" customHeight="1" x14ac:dyDescent="0.2">
      <c r="B1173" s="63"/>
      <c r="C1173" s="64"/>
      <c r="D1173" s="65"/>
    </row>
    <row r="1174" spans="2:4" ht="22.7" customHeight="1" x14ac:dyDescent="0.2">
      <c r="B1174" s="63"/>
      <c r="C1174" s="64"/>
      <c r="D1174" s="65"/>
    </row>
    <row r="1175" spans="2:4" ht="22.7" customHeight="1" x14ac:dyDescent="0.2">
      <c r="B1175" s="63"/>
      <c r="C1175" s="64"/>
      <c r="D1175" s="65"/>
    </row>
    <row r="1176" spans="2:4" ht="22.7" customHeight="1" x14ac:dyDescent="0.2">
      <c r="B1176" s="63"/>
      <c r="C1176" s="64"/>
      <c r="D1176" s="65"/>
    </row>
    <row r="1177" spans="2:4" ht="22.7" customHeight="1" x14ac:dyDescent="0.2">
      <c r="B1177" s="63"/>
      <c r="C1177" s="64"/>
      <c r="D1177" s="65"/>
    </row>
    <row r="1178" spans="2:4" ht="22.7" customHeight="1" x14ac:dyDescent="0.2">
      <c r="B1178" s="63"/>
      <c r="C1178" s="64"/>
      <c r="D1178" s="65"/>
    </row>
    <row r="1179" spans="2:4" ht="22.7" customHeight="1" x14ac:dyDescent="0.2">
      <c r="B1179" s="63"/>
      <c r="C1179" s="64"/>
      <c r="D1179" s="65"/>
    </row>
    <row r="1180" spans="2:4" ht="22.7" customHeight="1" x14ac:dyDescent="0.2">
      <c r="B1180" s="63"/>
      <c r="C1180" s="64"/>
      <c r="D1180" s="65"/>
    </row>
    <row r="1181" spans="2:4" ht="22.7" customHeight="1" x14ac:dyDescent="0.2">
      <c r="B1181" s="63"/>
      <c r="C1181" s="64"/>
      <c r="D1181" s="65"/>
    </row>
    <row r="1182" spans="2:4" ht="22.7" customHeight="1" x14ac:dyDescent="0.2">
      <c r="B1182" s="63"/>
      <c r="C1182" s="64"/>
      <c r="D1182" s="65"/>
    </row>
    <row r="1183" spans="2:4" ht="22.7" customHeight="1" x14ac:dyDescent="0.2">
      <c r="B1183" s="63"/>
      <c r="C1183" s="64"/>
      <c r="D1183" s="65"/>
    </row>
    <row r="1184" spans="2:4" ht="22.7" customHeight="1" x14ac:dyDescent="0.2">
      <c r="B1184" s="63"/>
      <c r="C1184" s="64"/>
      <c r="D1184" s="65"/>
    </row>
    <row r="1185" spans="2:4" ht="22.7" customHeight="1" x14ac:dyDescent="0.2">
      <c r="B1185" s="63"/>
      <c r="C1185" s="64"/>
      <c r="D1185" s="65"/>
    </row>
    <row r="1186" spans="2:4" ht="22.7" customHeight="1" x14ac:dyDescent="0.2">
      <c r="B1186" s="63"/>
      <c r="C1186" s="64"/>
      <c r="D1186" s="65"/>
    </row>
    <row r="1187" spans="2:4" ht="22.7" customHeight="1" x14ac:dyDescent="0.2">
      <c r="B1187" s="63"/>
      <c r="C1187" s="64"/>
      <c r="D1187" s="65"/>
    </row>
    <row r="1188" spans="2:4" ht="22.7" customHeight="1" x14ac:dyDescent="0.2">
      <c r="B1188" s="63"/>
      <c r="C1188" s="64"/>
      <c r="D1188" s="65"/>
    </row>
    <row r="1189" spans="2:4" ht="22.7" customHeight="1" x14ac:dyDescent="0.2">
      <c r="B1189" s="63"/>
      <c r="C1189" s="64"/>
      <c r="D1189" s="65"/>
    </row>
    <row r="1190" spans="2:4" ht="22.7" customHeight="1" x14ac:dyDescent="0.2">
      <c r="B1190" s="63"/>
      <c r="C1190" s="64"/>
      <c r="D1190" s="65"/>
    </row>
    <row r="1191" spans="2:4" ht="22.7" customHeight="1" x14ac:dyDescent="0.2">
      <c r="B1191" s="63"/>
      <c r="C1191" s="64"/>
      <c r="D1191" s="65"/>
    </row>
    <row r="1192" spans="2:4" ht="22.7" customHeight="1" x14ac:dyDescent="0.2">
      <c r="B1192" s="63"/>
      <c r="C1192" s="64"/>
      <c r="D1192" s="65"/>
    </row>
    <row r="1193" spans="2:4" ht="22.7" customHeight="1" x14ac:dyDescent="0.2">
      <c r="B1193" s="63"/>
      <c r="C1193" s="64"/>
      <c r="D1193" s="65"/>
    </row>
    <row r="1194" spans="2:4" ht="22.7" customHeight="1" x14ac:dyDescent="0.2">
      <c r="B1194" s="63"/>
      <c r="C1194" s="64"/>
      <c r="D1194" s="65"/>
    </row>
    <row r="1195" spans="2:4" ht="22.7" customHeight="1" x14ac:dyDescent="0.2">
      <c r="B1195" s="63"/>
      <c r="C1195" s="64"/>
      <c r="D1195" s="65"/>
    </row>
    <row r="1196" spans="2:4" ht="22.7" customHeight="1" x14ac:dyDescent="0.2">
      <c r="B1196" s="63"/>
      <c r="C1196" s="64"/>
      <c r="D1196" s="65"/>
    </row>
    <row r="1197" spans="2:4" ht="22.7" customHeight="1" x14ac:dyDescent="0.2">
      <c r="B1197" s="63"/>
      <c r="C1197" s="64"/>
      <c r="D1197" s="65"/>
    </row>
    <row r="1198" spans="2:4" ht="22.7" customHeight="1" x14ac:dyDescent="0.2">
      <c r="B1198" s="63"/>
      <c r="C1198" s="64"/>
      <c r="D1198" s="65"/>
    </row>
    <row r="1199" spans="2:4" ht="22.7" customHeight="1" x14ac:dyDescent="0.2">
      <c r="B1199" s="63"/>
      <c r="C1199" s="64"/>
      <c r="D1199" s="65"/>
    </row>
    <row r="1200" spans="2:4" ht="22.7" customHeight="1" x14ac:dyDescent="0.2">
      <c r="B1200" s="63"/>
      <c r="C1200" s="64"/>
      <c r="D1200" s="65"/>
    </row>
    <row r="1201" spans="2:4" ht="22.7" customHeight="1" x14ac:dyDescent="0.2">
      <c r="B1201" s="63"/>
      <c r="C1201" s="64"/>
      <c r="D1201" s="65"/>
    </row>
    <row r="1202" spans="2:4" ht="22.7" customHeight="1" x14ac:dyDescent="0.2">
      <c r="B1202" s="63"/>
      <c r="C1202" s="64"/>
      <c r="D1202" s="65"/>
    </row>
    <row r="1203" spans="2:4" ht="22.7" customHeight="1" x14ac:dyDescent="0.2">
      <c r="B1203" s="63"/>
      <c r="C1203" s="64"/>
      <c r="D1203" s="65"/>
    </row>
    <row r="1204" spans="2:4" ht="22.7" customHeight="1" x14ac:dyDescent="0.2">
      <c r="B1204" s="63"/>
      <c r="C1204" s="64"/>
      <c r="D1204" s="65"/>
    </row>
    <row r="1205" spans="2:4" ht="22.7" customHeight="1" x14ac:dyDescent="0.2">
      <c r="B1205" s="63"/>
      <c r="C1205" s="64"/>
      <c r="D1205" s="65"/>
    </row>
    <row r="1206" spans="2:4" ht="22.7" customHeight="1" x14ac:dyDescent="0.2">
      <c r="B1206" s="63"/>
      <c r="C1206" s="64"/>
      <c r="D1206" s="65"/>
    </row>
    <row r="1207" spans="2:4" ht="22.7" customHeight="1" x14ac:dyDescent="0.2">
      <c r="B1207" s="63"/>
      <c r="C1207" s="64"/>
      <c r="D1207" s="65"/>
    </row>
    <row r="1208" spans="2:4" ht="22.7" customHeight="1" x14ac:dyDescent="0.2">
      <c r="B1208" s="63"/>
      <c r="C1208" s="64"/>
      <c r="D1208" s="65"/>
    </row>
    <row r="1209" spans="2:4" ht="22.7" customHeight="1" x14ac:dyDescent="0.2">
      <c r="B1209" s="63"/>
      <c r="C1209" s="64"/>
      <c r="D1209" s="65"/>
    </row>
    <row r="1210" spans="2:4" ht="22.7" customHeight="1" x14ac:dyDescent="0.2">
      <c r="B1210" s="63"/>
      <c r="C1210" s="64"/>
      <c r="D1210" s="65"/>
    </row>
    <row r="1211" spans="2:4" ht="22.7" customHeight="1" x14ac:dyDescent="0.2">
      <c r="B1211" s="63"/>
      <c r="C1211" s="64"/>
      <c r="D1211" s="65"/>
    </row>
    <row r="1212" spans="2:4" ht="22.7" customHeight="1" x14ac:dyDescent="0.2">
      <c r="B1212" s="63"/>
      <c r="C1212" s="64"/>
      <c r="D1212" s="65"/>
    </row>
    <row r="1213" spans="2:4" ht="22.7" customHeight="1" x14ac:dyDescent="0.2">
      <c r="B1213" s="63"/>
      <c r="C1213" s="64"/>
      <c r="D1213" s="65"/>
    </row>
    <row r="1214" spans="2:4" ht="22.7" customHeight="1" x14ac:dyDescent="0.2">
      <c r="B1214" s="63"/>
      <c r="C1214" s="64"/>
      <c r="D1214" s="65"/>
    </row>
    <row r="1215" spans="2:4" ht="22.7" customHeight="1" x14ac:dyDescent="0.2">
      <c r="B1215" s="63"/>
      <c r="C1215" s="64"/>
      <c r="D1215" s="65"/>
    </row>
    <row r="1216" spans="2:4" ht="22.7" customHeight="1" x14ac:dyDescent="0.2">
      <c r="B1216" s="63"/>
      <c r="C1216" s="64"/>
      <c r="D1216" s="65"/>
    </row>
    <row r="1217" spans="2:4" ht="22.7" customHeight="1" x14ac:dyDescent="0.2">
      <c r="B1217" s="63"/>
      <c r="C1217" s="64"/>
      <c r="D1217" s="65"/>
    </row>
    <row r="1218" spans="2:4" ht="22.7" customHeight="1" x14ac:dyDescent="0.2">
      <c r="B1218" s="63"/>
      <c r="C1218" s="64"/>
      <c r="D1218" s="65"/>
    </row>
    <row r="1219" spans="2:4" ht="22.7" customHeight="1" x14ac:dyDescent="0.2">
      <c r="B1219" s="63"/>
      <c r="C1219" s="64"/>
      <c r="D1219" s="65"/>
    </row>
    <row r="1220" spans="2:4" ht="22.7" customHeight="1" x14ac:dyDescent="0.2">
      <c r="B1220" s="63"/>
      <c r="C1220" s="64"/>
      <c r="D1220" s="65"/>
    </row>
    <row r="1221" spans="2:4" ht="22.7" customHeight="1" x14ac:dyDescent="0.2">
      <c r="B1221" s="63"/>
      <c r="C1221" s="64"/>
      <c r="D1221" s="65"/>
    </row>
    <row r="1222" spans="2:4" ht="22.7" customHeight="1" x14ac:dyDescent="0.2">
      <c r="B1222" s="63"/>
      <c r="C1222" s="64"/>
      <c r="D1222" s="65"/>
    </row>
    <row r="1223" spans="2:4" ht="22.7" customHeight="1" x14ac:dyDescent="0.2">
      <c r="B1223" s="63"/>
      <c r="C1223" s="64"/>
      <c r="D1223" s="65"/>
    </row>
    <row r="1224" spans="2:4" ht="22.7" customHeight="1" x14ac:dyDescent="0.2">
      <c r="B1224" s="63"/>
      <c r="C1224" s="64"/>
      <c r="D1224" s="65"/>
    </row>
    <row r="1225" spans="2:4" ht="22.7" customHeight="1" x14ac:dyDescent="0.2">
      <c r="B1225" s="63"/>
      <c r="C1225" s="64"/>
      <c r="D1225" s="65"/>
    </row>
    <row r="1226" spans="2:4" ht="22.7" customHeight="1" x14ac:dyDescent="0.2">
      <c r="B1226" s="63"/>
      <c r="C1226" s="64"/>
      <c r="D1226" s="65"/>
    </row>
    <row r="1227" spans="2:4" ht="22.7" customHeight="1" x14ac:dyDescent="0.2">
      <c r="B1227" s="63"/>
      <c r="C1227" s="64"/>
      <c r="D1227" s="65"/>
    </row>
    <row r="1228" spans="2:4" ht="22.7" customHeight="1" x14ac:dyDescent="0.2">
      <c r="B1228" s="63"/>
      <c r="C1228" s="64"/>
      <c r="D1228" s="65"/>
    </row>
    <row r="1229" spans="2:4" ht="22.7" customHeight="1" x14ac:dyDescent="0.2">
      <c r="B1229" s="63"/>
      <c r="C1229" s="64"/>
      <c r="D1229" s="65"/>
    </row>
    <row r="1230" spans="2:4" ht="22.7" customHeight="1" x14ac:dyDescent="0.2">
      <c r="B1230" s="63"/>
      <c r="C1230" s="64"/>
      <c r="D1230" s="65"/>
    </row>
    <row r="1231" spans="2:4" ht="22.7" customHeight="1" x14ac:dyDescent="0.2">
      <c r="B1231" s="63"/>
      <c r="C1231" s="64"/>
      <c r="D1231" s="65"/>
    </row>
    <row r="1232" spans="2:4" ht="22.7" customHeight="1" x14ac:dyDescent="0.2">
      <c r="B1232" s="63"/>
      <c r="C1232" s="64"/>
      <c r="D1232" s="65"/>
    </row>
    <row r="1233" spans="2:4" ht="22.7" customHeight="1" x14ac:dyDescent="0.2">
      <c r="B1233" s="63"/>
      <c r="C1233" s="64"/>
      <c r="D1233" s="65"/>
    </row>
    <row r="1234" spans="2:4" ht="22.7" customHeight="1" x14ac:dyDescent="0.2">
      <c r="B1234" s="63"/>
      <c r="C1234" s="64"/>
      <c r="D1234" s="65"/>
    </row>
    <row r="1235" spans="2:4" ht="22.7" customHeight="1" x14ac:dyDescent="0.2">
      <c r="B1235" s="63"/>
      <c r="C1235" s="64"/>
      <c r="D1235" s="65"/>
    </row>
    <row r="1236" spans="2:4" ht="22.7" customHeight="1" x14ac:dyDescent="0.2">
      <c r="B1236" s="63"/>
      <c r="C1236" s="64"/>
      <c r="D1236" s="65"/>
    </row>
    <row r="1237" spans="2:4" ht="22.7" customHeight="1" x14ac:dyDescent="0.2">
      <c r="B1237" s="63"/>
      <c r="C1237" s="64"/>
      <c r="D1237" s="65"/>
    </row>
    <row r="1238" spans="2:4" ht="22.7" customHeight="1" x14ac:dyDescent="0.2">
      <c r="B1238" s="63"/>
      <c r="C1238" s="64"/>
      <c r="D1238" s="65"/>
    </row>
    <row r="1239" spans="2:4" ht="22.7" customHeight="1" x14ac:dyDescent="0.2">
      <c r="B1239" s="63"/>
      <c r="C1239" s="64"/>
      <c r="D1239" s="65"/>
    </row>
    <row r="1240" spans="2:4" ht="22.7" customHeight="1" x14ac:dyDescent="0.2">
      <c r="B1240" s="63"/>
      <c r="C1240" s="64"/>
      <c r="D1240" s="65"/>
    </row>
    <row r="1241" spans="2:4" ht="22.7" customHeight="1" x14ac:dyDescent="0.2">
      <c r="B1241" s="63"/>
      <c r="C1241" s="64"/>
      <c r="D1241" s="65"/>
    </row>
    <row r="1242" spans="2:4" ht="22.7" customHeight="1" x14ac:dyDescent="0.2">
      <c r="B1242" s="63"/>
      <c r="C1242" s="64"/>
      <c r="D1242" s="65"/>
    </row>
    <row r="1243" spans="2:4" ht="22.7" customHeight="1" x14ac:dyDescent="0.2">
      <c r="B1243" s="63"/>
      <c r="C1243" s="64"/>
      <c r="D1243" s="65"/>
    </row>
    <row r="1244" spans="2:4" ht="22.7" customHeight="1" x14ac:dyDescent="0.2">
      <c r="B1244" s="63"/>
      <c r="C1244" s="64"/>
      <c r="D1244" s="65"/>
    </row>
    <row r="1245" spans="2:4" ht="22.7" customHeight="1" x14ac:dyDescent="0.2">
      <c r="B1245" s="63"/>
      <c r="C1245" s="64"/>
      <c r="D1245" s="65"/>
    </row>
    <row r="1246" spans="2:4" ht="22.7" customHeight="1" x14ac:dyDescent="0.2">
      <c r="B1246" s="63"/>
      <c r="C1246" s="64"/>
      <c r="D1246" s="65"/>
    </row>
    <row r="1247" spans="2:4" ht="22.7" customHeight="1" x14ac:dyDescent="0.2">
      <c r="B1247" s="63"/>
      <c r="C1247" s="64"/>
      <c r="D1247" s="65"/>
    </row>
    <row r="1248" spans="2:4" ht="22.7" customHeight="1" x14ac:dyDescent="0.2">
      <c r="B1248" s="63"/>
      <c r="C1248" s="64"/>
      <c r="D1248" s="65"/>
    </row>
    <row r="1249" spans="2:4" ht="22.7" customHeight="1" x14ac:dyDescent="0.2">
      <c r="B1249" s="63"/>
      <c r="C1249" s="64"/>
      <c r="D1249" s="65"/>
    </row>
    <row r="1250" spans="2:4" ht="22.7" customHeight="1" x14ac:dyDescent="0.2">
      <c r="B1250" s="63"/>
      <c r="C1250" s="64"/>
      <c r="D1250" s="65"/>
    </row>
    <row r="1251" spans="2:4" ht="22.7" customHeight="1" x14ac:dyDescent="0.2">
      <c r="B1251" s="63"/>
      <c r="C1251" s="64"/>
      <c r="D1251" s="65"/>
    </row>
    <row r="1252" spans="2:4" ht="22.7" customHeight="1" x14ac:dyDescent="0.2">
      <c r="B1252" s="63"/>
      <c r="C1252" s="64"/>
      <c r="D1252" s="65"/>
    </row>
    <row r="1253" spans="2:4" ht="22.7" customHeight="1" x14ac:dyDescent="0.2">
      <c r="B1253" s="63"/>
      <c r="C1253" s="64"/>
      <c r="D1253" s="65"/>
    </row>
    <row r="1254" spans="2:4" ht="22.7" customHeight="1" x14ac:dyDescent="0.2">
      <c r="B1254" s="63"/>
      <c r="C1254" s="64"/>
      <c r="D1254" s="65"/>
    </row>
    <row r="1255" spans="2:4" ht="22.7" customHeight="1" x14ac:dyDescent="0.2">
      <c r="B1255" s="63"/>
      <c r="C1255" s="64"/>
      <c r="D1255" s="65"/>
    </row>
    <row r="1256" spans="2:4" ht="22.7" customHeight="1" x14ac:dyDescent="0.2">
      <c r="B1256" s="63"/>
      <c r="C1256" s="64"/>
      <c r="D1256" s="65"/>
    </row>
    <row r="1257" spans="2:4" ht="22.7" customHeight="1" x14ac:dyDescent="0.2">
      <c r="B1257" s="63"/>
      <c r="C1257" s="64"/>
      <c r="D1257" s="65"/>
    </row>
    <row r="1258" spans="2:4" ht="22.7" customHeight="1" x14ac:dyDescent="0.2">
      <c r="B1258" s="63"/>
      <c r="C1258" s="64"/>
      <c r="D1258" s="65"/>
    </row>
    <row r="1259" spans="2:4" ht="22.7" customHeight="1" x14ac:dyDescent="0.2">
      <c r="B1259" s="63"/>
      <c r="C1259" s="64"/>
      <c r="D1259" s="65"/>
    </row>
    <row r="1260" spans="2:4" ht="22.7" customHeight="1" x14ac:dyDescent="0.2">
      <c r="B1260" s="63"/>
      <c r="C1260" s="64"/>
      <c r="D1260" s="65"/>
    </row>
    <row r="1261" spans="2:4" ht="22.7" customHeight="1" x14ac:dyDescent="0.2">
      <c r="B1261" s="63"/>
      <c r="C1261" s="64"/>
      <c r="D1261" s="65"/>
    </row>
    <row r="1262" spans="2:4" ht="22.7" customHeight="1" x14ac:dyDescent="0.2">
      <c r="B1262" s="63"/>
      <c r="C1262" s="64"/>
      <c r="D1262" s="65"/>
    </row>
    <row r="1263" spans="2:4" ht="22.7" customHeight="1" x14ac:dyDescent="0.2">
      <c r="B1263" s="63"/>
      <c r="C1263" s="64"/>
      <c r="D1263" s="65"/>
    </row>
    <row r="1264" spans="2:4" ht="22.7" customHeight="1" x14ac:dyDescent="0.2">
      <c r="B1264" s="63"/>
      <c r="C1264" s="64"/>
      <c r="D1264" s="65"/>
    </row>
    <row r="1265" spans="2:4" ht="22.7" customHeight="1" x14ac:dyDescent="0.2">
      <c r="B1265" s="63"/>
      <c r="C1265" s="64"/>
      <c r="D1265" s="65"/>
    </row>
    <row r="1266" spans="2:4" ht="22.7" customHeight="1" x14ac:dyDescent="0.2">
      <c r="B1266" s="63"/>
      <c r="C1266" s="64"/>
      <c r="D1266" s="65"/>
    </row>
    <row r="1267" spans="2:4" ht="22.7" customHeight="1" x14ac:dyDescent="0.2">
      <c r="B1267" s="63"/>
      <c r="C1267" s="64"/>
      <c r="D1267" s="65"/>
    </row>
    <row r="1268" spans="2:4" ht="22.7" customHeight="1" x14ac:dyDescent="0.2">
      <c r="B1268" s="63"/>
      <c r="C1268" s="64"/>
      <c r="D1268" s="6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64"/>
  <sheetViews>
    <sheetView topLeftCell="A10" workbookViewId="0">
      <selection activeCell="H40" sqref="H40"/>
    </sheetView>
  </sheetViews>
  <sheetFormatPr defaultRowHeight="12.75" x14ac:dyDescent="0.2"/>
  <cols>
    <col min="4" max="4" width="9.5703125" bestFit="1" customWidth="1"/>
    <col min="5" max="6" width="9.42578125" style="115" bestFit="1" customWidth="1"/>
  </cols>
  <sheetData>
    <row r="2" spans="4:6" ht="13.5" thickBot="1" x14ac:dyDescent="0.25">
      <c r="D2" s="197" t="s">
        <v>27</v>
      </c>
      <c r="E2" s="198" t="s">
        <v>21</v>
      </c>
      <c r="F2" s="198" t="s">
        <v>20</v>
      </c>
    </row>
    <row r="3" spans="4:6" ht="13.5" thickBot="1" x14ac:dyDescent="0.25">
      <c r="D3" s="11">
        <v>44378</v>
      </c>
      <c r="E3" s="115">
        <v>1873.57</v>
      </c>
      <c r="F3" s="115">
        <v>7314.93</v>
      </c>
    </row>
    <row r="4" spans="4:6" ht="13.5" thickBot="1" x14ac:dyDescent="0.25">
      <c r="D4" s="11">
        <v>44379</v>
      </c>
      <c r="E4" s="115">
        <v>1888.6</v>
      </c>
      <c r="F4" s="115">
        <v>7373.62</v>
      </c>
    </row>
    <row r="5" spans="4:6" ht="13.5" thickBot="1" x14ac:dyDescent="0.25">
      <c r="D5" s="11">
        <v>44382</v>
      </c>
      <c r="E5" s="115">
        <v>1894.04</v>
      </c>
      <c r="F5" s="115">
        <v>7402.07</v>
      </c>
    </row>
    <row r="6" spans="4:6" ht="13.5" thickBot="1" x14ac:dyDescent="0.25">
      <c r="D6" s="11">
        <v>44383</v>
      </c>
      <c r="E6" s="115">
        <v>1907.8</v>
      </c>
      <c r="F6" s="115">
        <v>7455.83</v>
      </c>
    </row>
    <row r="7" spans="4:6" ht="13.5" thickBot="1" x14ac:dyDescent="0.25">
      <c r="D7" s="11">
        <v>44384</v>
      </c>
      <c r="E7" s="115">
        <v>1930.02</v>
      </c>
      <c r="F7" s="115">
        <v>7542.68</v>
      </c>
    </row>
    <row r="8" spans="4:6" ht="13.5" thickBot="1" x14ac:dyDescent="0.25">
      <c r="D8" s="11">
        <v>44385</v>
      </c>
      <c r="E8" s="115">
        <v>1943.36</v>
      </c>
      <c r="F8" s="115">
        <v>7594.82</v>
      </c>
    </row>
    <row r="9" spans="4:6" ht="13.5" thickBot="1" x14ac:dyDescent="0.25">
      <c r="D9" s="11">
        <v>44386</v>
      </c>
      <c r="E9" s="115">
        <v>1963.16</v>
      </c>
      <c r="F9" s="115">
        <v>7672.22</v>
      </c>
    </row>
    <row r="10" spans="4:6" ht="13.5" thickBot="1" x14ac:dyDescent="0.25">
      <c r="D10" s="11">
        <v>44389</v>
      </c>
      <c r="E10" s="115">
        <v>1968.31</v>
      </c>
      <c r="F10" s="115">
        <v>7692.34</v>
      </c>
    </row>
    <row r="11" spans="4:6" ht="13.5" thickBot="1" x14ac:dyDescent="0.25">
      <c r="D11" s="11">
        <v>44390</v>
      </c>
      <c r="E11" s="115">
        <v>1980.69</v>
      </c>
      <c r="F11" s="115">
        <v>7744.97</v>
      </c>
    </row>
    <row r="12" spans="4:6" ht="13.5" thickBot="1" x14ac:dyDescent="0.25">
      <c r="D12" s="11">
        <v>44391</v>
      </c>
      <c r="E12" s="115">
        <v>1985.96</v>
      </c>
      <c r="F12" s="115">
        <v>7765.57</v>
      </c>
    </row>
    <row r="13" spans="4:6" ht="13.5" thickBot="1" x14ac:dyDescent="0.25">
      <c r="D13" s="11">
        <v>44392</v>
      </c>
      <c r="E13" s="115">
        <v>1985.52</v>
      </c>
      <c r="F13" s="115">
        <v>7776.03</v>
      </c>
    </row>
    <row r="14" spans="4:6" ht="13.5" thickBot="1" x14ac:dyDescent="0.25">
      <c r="D14" s="11">
        <v>44393</v>
      </c>
      <c r="E14" s="115">
        <v>1974.91</v>
      </c>
      <c r="F14" s="115">
        <v>7734.47</v>
      </c>
    </row>
    <row r="15" spans="4:6" ht="13.5" thickBot="1" x14ac:dyDescent="0.25">
      <c r="D15" s="11">
        <v>44396</v>
      </c>
      <c r="E15" s="115">
        <v>1955.92</v>
      </c>
      <c r="F15" s="115">
        <v>7660.12</v>
      </c>
    </row>
    <row r="16" spans="4:6" ht="13.5" thickBot="1" x14ac:dyDescent="0.25">
      <c r="D16" s="11">
        <v>44397</v>
      </c>
      <c r="E16" s="115">
        <v>1904.36</v>
      </c>
      <c r="F16" s="115">
        <v>7458.17</v>
      </c>
    </row>
    <row r="17" spans="4:6" ht="13.5" thickBot="1" x14ac:dyDescent="0.25">
      <c r="D17" s="11">
        <v>44398</v>
      </c>
      <c r="E17" s="115">
        <v>1919.13</v>
      </c>
      <c r="F17" s="115">
        <v>7516.01</v>
      </c>
    </row>
    <row r="18" spans="4:6" ht="13.5" thickBot="1" x14ac:dyDescent="0.25">
      <c r="D18" s="11">
        <v>44399</v>
      </c>
      <c r="E18" s="115">
        <v>1920.8</v>
      </c>
      <c r="F18" s="115">
        <v>7522.56</v>
      </c>
    </row>
    <row r="19" spans="4:6" ht="13.5" thickBot="1" x14ac:dyDescent="0.25">
      <c r="D19" s="11">
        <v>44400</v>
      </c>
      <c r="E19" s="115">
        <v>1921.06</v>
      </c>
      <c r="F19" s="115">
        <v>7525.77</v>
      </c>
    </row>
    <row r="20" spans="4:6" ht="13.5" thickBot="1" x14ac:dyDescent="0.25">
      <c r="D20" s="11">
        <v>44403</v>
      </c>
      <c r="E20" s="115">
        <v>1919.14</v>
      </c>
      <c r="F20" s="115">
        <v>7518.26</v>
      </c>
    </row>
    <row r="21" spans="4:6" ht="13.5" thickBot="1" x14ac:dyDescent="0.25">
      <c r="D21" s="11">
        <v>44404</v>
      </c>
      <c r="E21" s="115">
        <v>1912.19</v>
      </c>
      <c r="F21" s="115">
        <v>7491.04</v>
      </c>
    </row>
    <row r="22" spans="4:6" ht="13.5" thickBot="1" x14ac:dyDescent="0.25">
      <c r="D22" s="11">
        <v>44405</v>
      </c>
      <c r="E22" s="115">
        <v>1916.75</v>
      </c>
      <c r="F22" s="115">
        <v>7508.88</v>
      </c>
    </row>
    <row r="23" spans="4:6" ht="13.5" thickBot="1" x14ac:dyDescent="0.25">
      <c r="D23" s="11">
        <v>44406</v>
      </c>
      <c r="E23" s="115">
        <v>1927.49</v>
      </c>
      <c r="F23" s="115">
        <v>7550.98</v>
      </c>
    </row>
    <row r="24" spans="4:6" ht="13.5" thickBot="1" x14ac:dyDescent="0.25">
      <c r="D24" s="11">
        <v>44407</v>
      </c>
      <c r="E24" s="115">
        <v>1916.62</v>
      </c>
      <c r="F24" s="115">
        <v>7508.4</v>
      </c>
    </row>
    <row r="25" spans="4:6" ht="13.5" thickBot="1" x14ac:dyDescent="0.25">
      <c r="D25" s="11">
        <v>44410</v>
      </c>
      <c r="E25" s="115">
        <v>1914.57</v>
      </c>
      <c r="F25" s="115">
        <v>7500.35</v>
      </c>
    </row>
    <row r="26" spans="4:6" ht="13.5" thickBot="1" x14ac:dyDescent="0.25">
      <c r="D26" s="11">
        <v>44411</v>
      </c>
      <c r="E26" s="115">
        <v>1916.64</v>
      </c>
      <c r="F26" s="115">
        <v>7508.48</v>
      </c>
    </row>
    <row r="27" spans="4:6" ht="13.5" thickBot="1" x14ac:dyDescent="0.25">
      <c r="D27" s="11">
        <v>44412</v>
      </c>
      <c r="E27" s="115">
        <v>1912.88</v>
      </c>
      <c r="F27" s="115">
        <v>7493.73</v>
      </c>
    </row>
    <row r="28" spans="4:6" ht="13.5" thickBot="1" x14ac:dyDescent="0.25">
      <c r="D28" s="11">
        <v>44413</v>
      </c>
      <c r="E28" s="115">
        <v>1919.46</v>
      </c>
      <c r="F28" s="115">
        <v>7519.53</v>
      </c>
    </row>
    <row r="29" spans="4:6" ht="13.5" thickBot="1" x14ac:dyDescent="0.25">
      <c r="D29" s="11">
        <v>44414</v>
      </c>
      <c r="E29" s="115">
        <v>1918.45</v>
      </c>
      <c r="F29" s="115">
        <v>7515.57</v>
      </c>
    </row>
    <row r="30" spans="4:6" ht="13.5" thickBot="1" x14ac:dyDescent="0.25">
      <c r="D30" s="11">
        <v>44417</v>
      </c>
      <c r="E30" s="115">
        <v>1917.96</v>
      </c>
      <c r="F30" s="115">
        <v>7513.65</v>
      </c>
    </row>
    <row r="31" spans="4:6" ht="13.5" thickBot="1" x14ac:dyDescent="0.25">
      <c r="D31" s="11">
        <v>44418</v>
      </c>
      <c r="E31" s="115">
        <v>1927.47</v>
      </c>
      <c r="F31" s="115">
        <v>7550.88</v>
      </c>
    </row>
    <row r="32" spans="4:6" ht="13.5" thickBot="1" x14ac:dyDescent="0.25">
      <c r="D32" s="11">
        <v>44419</v>
      </c>
      <c r="E32" s="115">
        <v>1929.78</v>
      </c>
      <c r="F32" s="115">
        <v>7559.93</v>
      </c>
    </row>
    <row r="33" spans="4:6" ht="13.5" thickBot="1" x14ac:dyDescent="0.25">
      <c r="D33" s="11">
        <v>44420</v>
      </c>
      <c r="E33" s="115">
        <v>1926.25</v>
      </c>
      <c r="F33" s="115">
        <v>7546.1</v>
      </c>
    </row>
    <row r="34" spans="4:6" ht="13.5" thickBot="1" x14ac:dyDescent="0.25">
      <c r="D34" s="11">
        <v>44421</v>
      </c>
      <c r="E34" s="115">
        <v>1940.05</v>
      </c>
      <c r="F34" s="115">
        <v>7600.18</v>
      </c>
    </row>
    <row r="35" spans="4:6" ht="13.5" thickBot="1" x14ac:dyDescent="0.25">
      <c r="D35" s="11">
        <v>44424</v>
      </c>
      <c r="E35" s="115">
        <v>1946.05</v>
      </c>
      <c r="F35" s="115">
        <v>7623.7</v>
      </c>
    </row>
    <row r="36" spans="4:6" ht="13.5" thickBot="1" x14ac:dyDescent="0.25">
      <c r="D36" s="11">
        <v>44425</v>
      </c>
      <c r="E36" s="115">
        <v>1960.78</v>
      </c>
      <c r="F36" s="115">
        <v>7681.38</v>
      </c>
    </row>
    <row r="37" spans="4:6" ht="13.5" thickBot="1" x14ac:dyDescent="0.25">
      <c r="D37" s="11">
        <v>44426</v>
      </c>
      <c r="E37" s="115">
        <v>1971.12</v>
      </c>
      <c r="F37" s="115">
        <v>7721.9</v>
      </c>
    </row>
    <row r="38" spans="4:6" ht="13.5" thickBot="1" x14ac:dyDescent="0.25">
      <c r="D38" s="11">
        <v>44427</v>
      </c>
      <c r="E38" s="115">
        <v>1969.93</v>
      </c>
      <c r="F38" s="115">
        <v>7717.24</v>
      </c>
    </row>
    <row r="39" spans="4:6" ht="13.5" thickBot="1" x14ac:dyDescent="0.25">
      <c r="D39" s="11">
        <v>44428</v>
      </c>
      <c r="E39" s="115">
        <v>1971.94</v>
      </c>
      <c r="F39" s="115">
        <v>7725.12</v>
      </c>
    </row>
    <row r="40" spans="4:6" ht="13.5" thickBot="1" x14ac:dyDescent="0.25">
      <c r="D40" s="11">
        <v>44431</v>
      </c>
      <c r="E40" s="115">
        <v>1971.02</v>
      </c>
      <c r="F40" s="115">
        <v>7721.49</v>
      </c>
    </row>
    <row r="41" spans="4:6" ht="13.5" thickBot="1" x14ac:dyDescent="0.25">
      <c r="D41" s="11">
        <v>44432</v>
      </c>
      <c r="E41" s="115">
        <v>1970.32</v>
      </c>
      <c r="F41" s="115">
        <v>7718.74</v>
      </c>
    </row>
    <row r="42" spans="4:6" ht="13.5" thickBot="1" x14ac:dyDescent="0.25">
      <c r="D42" s="11">
        <v>44433</v>
      </c>
      <c r="E42" s="115">
        <v>1963.59</v>
      </c>
      <c r="F42" s="115">
        <v>7692.4</v>
      </c>
    </row>
    <row r="43" spans="4:6" ht="15" x14ac:dyDescent="0.25">
      <c r="D43" s="190">
        <v>44434</v>
      </c>
      <c r="E43" s="180">
        <v>1963.46</v>
      </c>
      <c r="F43" s="180">
        <v>7691.89</v>
      </c>
    </row>
    <row r="44" spans="4:6" ht="15" x14ac:dyDescent="0.25">
      <c r="D44" s="190">
        <v>44435</v>
      </c>
      <c r="E44" s="196">
        <v>1958.45</v>
      </c>
      <c r="F44" s="196">
        <v>7675.58</v>
      </c>
    </row>
    <row r="45" spans="4:6" ht="15" x14ac:dyDescent="0.25">
      <c r="D45" s="190">
        <v>44438</v>
      </c>
      <c r="E45" s="180">
        <v>1959.6</v>
      </c>
      <c r="F45" s="180">
        <v>7680.45</v>
      </c>
    </row>
    <row r="46" spans="4:6" ht="15" x14ac:dyDescent="0.25">
      <c r="D46" s="190">
        <v>44439</v>
      </c>
      <c r="E46" s="180">
        <v>1953.3</v>
      </c>
      <c r="F46" s="180">
        <v>7655.75</v>
      </c>
    </row>
    <row r="47" spans="4:6" ht="15" x14ac:dyDescent="0.25">
      <c r="D47" s="190">
        <v>44440</v>
      </c>
      <c r="E47" s="180">
        <v>1955.39</v>
      </c>
      <c r="F47" s="180">
        <v>7664.5</v>
      </c>
    </row>
    <row r="48" spans="4:6" ht="15" x14ac:dyDescent="0.25">
      <c r="D48" s="190">
        <v>44441</v>
      </c>
      <c r="E48" s="180">
        <v>1956.79</v>
      </c>
      <c r="F48" s="180">
        <v>7670.01</v>
      </c>
    </row>
    <row r="49" spans="4:6" ht="15" x14ac:dyDescent="0.25">
      <c r="D49" s="190">
        <v>44442</v>
      </c>
      <c r="E49" s="180">
        <v>1953.14</v>
      </c>
      <c r="F49" s="180">
        <v>7655.71</v>
      </c>
    </row>
    <row r="50" spans="4:6" ht="15" x14ac:dyDescent="0.25">
      <c r="D50" s="190">
        <v>44445</v>
      </c>
      <c r="E50" s="180">
        <v>1952.09</v>
      </c>
      <c r="F50" s="180">
        <v>7651.56</v>
      </c>
    </row>
    <row r="51" spans="4:6" ht="15" x14ac:dyDescent="0.25">
      <c r="D51" s="190">
        <v>44446</v>
      </c>
      <c r="E51" s="180">
        <v>1953.8</v>
      </c>
      <c r="F51" s="180">
        <v>7658.27</v>
      </c>
    </row>
    <row r="52" spans="4:6" ht="15" x14ac:dyDescent="0.25">
      <c r="D52" s="190">
        <v>44447</v>
      </c>
      <c r="E52" s="180">
        <v>1946.3</v>
      </c>
      <c r="F52" s="180">
        <v>7628.88</v>
      </c>
    </row>
    <row r="53" spans="4:6" ht="15" x14ac:dyDescent="0.25">
      <c r="D53" s="190">
        <v>44448</v>
      </c>
      <c r="E53" s="180">
        <v>1946.7</v>
      </c>
      <c r="F53" s="180">
        <v>7630.44</v>
      </c>
    </row>
    <row r="54" spans="4:6" ht="15" x14ac:dyDescent="0.25">
      <c r="D54" s="190">
        <v>44449</v>
      </c>
      <c r="E54" s="180">
        <v>1956.81</v>
      </c>
      <c r="F54" s="180">
        <v>7670.07</v>
      </c>
    </row>
    <row r="55" spans="4:6" ht="15" x14ac:dyDescent="0.25">
      <c r="D55" s="190"/>
      <c r="E55" s="180"/>
      <c r="F55" s="180"/>
    </row>
    <row r="56" spans="4:6" ht="15" x14ac:dyDescent="0.25">
      <c r="D56" s="190"/>
      <c r="E56" s="180"/>
      <c r="F56" s="180"/>
    </row>
    <row r="57" spans="4:6" ht="15" x14ac:dyDescent="0.25">
      <c r="D57" s="190"/>
      <c r="E57" s="180"/>
      <c r="F57" s="180"/>
    </row>
    <row r="58" spans="4:6" ht="15" x14ac:dyDescent="0.25">
      <c r="D58" s="190"/>
      <c r="E58" s="180"/>
      <c r="F58" s="180"/>
    </row>
    <row r="59" spans="4:6" ht="15" x14ac:dyDescent="0.25">
      <c r="D59" s="190"/>
      <c r="E59" s="180"/>
      <c r="F59" s="180"/>
    </row>
    <row r="60" spans="4:6" ht="15" x14ac:dyDescent="0.25">
      <c r="D60" s="190"/>
      <c r="E60" s="180"/>
      <c r="F60" s="180"/>
    </row>
    <row r="61" spans="4:6" ht="15" x14ac:dyDescent="0.25">
      <c r="D61" s="190"/>
      <c r="E61" s="180"/>
      <c r="F61" s="180"/>
    </row>
    <row r="62" spans="4:6" ht="15" x14ac:dyDescent="0.25">
      <c r="D62" s="190"/>
      <c r="E62" s="180"/>
      <c r="F62" s="180"/>
    </row>
    <row r="63" spans="4:6" ht="15" x14ac:dyDescent="0.25">
      <c r="D63" s="190"/>
      <c r="E63" s="180"/>
      <c r="F63" s="180"/>
    </row>
    <row r="64" spans="4:6" ht="15" x14ac:dyDescent="0.25">
      <c r="D64" s="190"/>
      <c r="E64" s="180"/>
      <c r="F64" s="18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661"/>
  <sheetViews>
    <sheetView topLeftCell="A6730" workbookViewId="0">
      <selection activeCell="I6751" sqref="I6751"/>
    </sheetView>
  </sheetViews>
  <sheetFormatPr defaultRowHeight="13.5" thickBottom="1" x14ac:dyDescent="0.25"/>
  <cols>
    <col min="2" max="2" width="16.42578125" style="11" customWidth="1"/>
    <col min="3" max="3" width="15.42578125" style="12" customWidth="1"/>
    <col min="4" max="4" width="8.85546875" style="199"/>
  </cols>
  <sheetData>
    <row r="1" spans="2:4" thickBot="1" x14ac:dyDescent="0.25">
      <c r="B1" s="8"/>
      <c r="C1" s="9"/>
    </row>
    <row r="2" spans="2:4" ht="15" thickBot="1" x14ac:dyDescent="0.25">
      <c r="B2" s="186" t="s">
        <v>0</v>
      </c>
      <c r="C2" s="187" t="s">
        <v>4</v>
      </c>
    </row>
    <row r="3" spans="2:4" ht="16.5" thickBot="1" x14ac:dyDescent="0.3">
      <c r="B3" s="173"/>
      <c r="C3" s="175"/>
    </row>
    <row r="4" spans="2:4" ht="12.75" x14ac:dyDescent="0.2">
      <c r="B4"/>
      <c r="C4"/>
    </row>
    <row r="5" spans="2:4" thickBot="1" x14ac:dyDescent="0.25">
      <c r="B5" s="77">
        <v>32694</v>
      </c>
      <c r="C5" s="78">
        <v>100</v>
      </c>
    </row>
    <row r="6" spans="2:4" thickBot="1" x14ac:dyDescent="0.25">
      <c r="B6" s="11">
        <v>32701</v>
      </c>
      <c r="C6" s="12">
        <v>103.52</v>
      </c>
      <c r="D6" s="200">
        <f>+((C6/C5)-1)*100</f>
        <v>3.5199999999999898</v>
      </c>
    </row>
    <row r="7" spans="2:4" thickBot="1" x14ac:dyDescent="0.25">
      <c r="B7" s="11">
        <v>32708</v>
      </c>
      <c r="C7" s="12">
        <v>107.24</v>
      </c>
      <c r="D7" s="200">
        <f t="shared" ref="D7:D70" si="0">+((C7/C6)-1)*100</f>
        <v>3.5935085007728018</v>
      </c>
    </row>
    <row r="8" spans="2:4" thickBot="1" x14ac:dyDescent="0.25">
      <c r="B8" s="11">
        <v>32715</v>
      </c>
      <c r="C8" s="12">
        <v>111.97</v>
      </c>
      <c r="D8" s="200">
        <f t="shared" si="0"/>
        <v>4.410667661320411</v>
      </c>
    </row>
    <row r="9" spans="2:4" thickBot="1" x14ac:dyDescent="0.25">
      <c r="B9" s="11">
        <v>32722</v>
      </c>
      <c r="C9" s="12">
        <v>115.04</v>
      </c>
      <c r="D9" s="200">
        <f t="shared" si="0"/>
        <v>2.7418058408502421</v>
      </c>
    </row>
    <row r="10" spans="2:4" thickBot="1" x14ac:dyDescent="0.25">
      <c r="B10" s="11">
        <v>32729</v>
      </c>
      <c r="C10" s="12">
        <v>118.46</v>
      </c>
      <c r="D10" s="200">
        <f t="shared" si="0"/>
        <v>2.972878998609163</v>
      </c>
    </row>
    <row r="11" spans="2:4" thickBot="1" x14ac:dyDescent="0.25">
      <c r="B11" s="11">
        <v>32736</v>
      </c>
      <c r="C11" s="12">
        <v>116.49</v>
      </c>
      <c r="D11" s="200">
        <f t="shared" si="0"/>
        <v>-1.6630086105014374</v>
      </c>
    </row>
    <row r="12" spans="2:4" thickBot="1" x14ac:dyDescent="0.25">
      <c r="B12" s="11">
        <v>32743</v>
      </c>
      <c r="C12" s="12">
        <v>115.9</v>
      </c>
      <c r="D12" s="200">
        <f t="shared" si="0"/>
        <v>-0.50648124302514752</v>
      </c>
    </row>
    <row r="13" spans="2:4" thickBot="1" x14ac:dyDescent="0.25">
      <c r="B13" s="11">
        <v>32750</v>
      </c>
      <c r="C13" s="12">
        <v>113.81</v>
      </c>
      <c r="D13" s="200">
        <f t="shared" si="0"/>
        <v>-1.8032786885245899</v>
      </c>
    </row>
    <row r="14" spans="2:4" thickBot="1" x14ac:dyDescent="0.25">
      <c r="B14" s="11">
        <v>32757</v>
      </c>
      <c r="C14" s="12">
        <v>110.26</v>
      </c>
      <c r="D14" s="200">
        <f t="shared" si="0"/>
        <v>-3.1192338107371875</v>
      </c>
    </row>
    <row r="15" spans="2:4" thickBot="1" x14ac:dyDescent="0.25">
      <c r="B15" s="11">
        <v>32764</v>
      </c>
      <c r="C15" s="12">
        <v>110.04</v>
      </c>
      <c r="D15" s="200">
        <f t="shared" si="0"/>
        <v>-0.19952838744784485</v>
      </c>
    </row>
    <row r="16" spans="2:4" thickBot="1" x14ac:dyDescent="0.25">
      <c r="B16" s="11">
        <v>32771</v>
      </c>
      <c r="C16" s="12">
        <v>111.5</v>
      </c>
      <c r="D16" s="200">
        <f t="shared" si="0"/>
        <v>1.3267902580879731</v>
      </c>
    </row>
    <row r="17" spans="2:4" thickBot="1" x14ac:dyDescent="0.25">
      <c r="B17" s="11">
        <v>32778</v>
      </c>
      <c r="C17" s="12">
        <v>113.43</v>
      </c>
      <c r="D17" s="200">
        <f t="shared" si="0"/>
        <v>1.730941704035871</v>
      </c>
    </row>
    <row r="18" spans="2:4" thickBot="1" x14ac:dyDescent="0.25">
      <c r="B18" s="11">
        <v>32785</v>
      </c>
      <c r="C18" s="12">
        <v>116.71</v>
      </c>
      <c r="D18" s="200">
        <f t="shared" si="0"/>
        <v>2.8916512386493842</v>
      </c>
    </row>
    <row r="19" spans="2:4" thickBot="1" x14ac:dyDescent="0.25">
      <c r="B19" s="11">
        <v>32792</v>
      </c>
      <c r="C19" s="12">
        <v>119.51</v>
      </c>
      <c r="D19" s="200">
        <f t="shared" si="0"/>
        <v>2.3991089024076873</v>
      </c>
    </row>
    <row r="20" spans="2:4" thickBot="1" x14ac:dyDescent="0.25">
      <c r="B20" s="11">
        <v>32799</v>
      </c>
      <c r="C20" s="12">
        <v>117.02</v>
      </c>
      <c r="D20" s="200">
        <f t="shared" si="0"/>
        <v>-2.0835076562630839</v>
      </c>
    </row>
    <row r="21" spans="2:4" thickBot="1" x14ac:dyDescent="0.25">
      <c r="B21" s="11">
        <v>32806</v>
      </c>
      <c r="C21" s="12">
        <v>115.02</v>
      </c>
      <c r="D21" s="200">
        <f t="shared" si="0"/>
        <v>-1.7091095539224055</v>
      </c>
    </row>
    <row r="22" spans="2:4" thickBot="1" x14ac:dyDescent="0.25">
      <c r="B22" s="11">
        <v>32813</v>
      </c>
      <c r="C22" s="12">
        <v>114.15</v>
      </c>
      <c r="D22" s="200">
        <f t="shared" si="0"/>
        <v>-0.75639019300990373</v>
      </c>
    </row>
    <row r="23" spans="2:4" thickBot="1" x14ac:dyDescent="0.25">
      <c r="B23" s="11">
        <v>32820</v>
      </c>
      <c r="C23" s="12">
        <v>116.6</v>
      </c>
      <c r="D23" s="200">
        <f t="shared" si="0"/>
        <v>2.146298729741547</v>
      </c>
    </row>
    <row r="24" spans="2:4" thickBot="1" x14ac:dyDescent="0.25">
      <c r="B24" s="11">
        <v>32827</v>
      </c>
      <c r="C24" s="12">
        <v>116.19</v>
      </c>
      <c r="D24" s="200">
        <f t="shared" si="0"/>
        <v>-0.35162950257289216</v>
      </c>
    </row>
    <row r="25" spans="2:4" thickBot="1" x14ac:dyDescent="0.25">
      <c r="B25" s="11">
        <v>32834</v>
      </c>
      <c r="C25" s="12">
        <v>116.64</v>
      </c>
      <c r="D25" s="200">
        <f t="shared" si="0"/>
        <v>0.38729666924863793</v>
      </c>
    </row>
    <row r="26" spans="2:4" thickBot="1" x14ac:dyDescent="0.25">
      <c r="B26" s="11">
        <v>32841</v>
      </c>
      <c r="C26" s="12">
        <v>116.03</v>
      </c>
      <c r="D26" s="200">
        <f t="shared" si="0"/>
        <v>-0.52297668038409073</v>
      </c>
    </row>
    <row r="27" spans="2:4" thickBot="1" x14ac:dyDescent="0.25">
      <c r="B27" s="11">
        <v>32848</v>
      </c>
      <c r="C27" s="12">
        <v>117.39</v>
      </c>
      <c r="D27" s="200">
        <f t="shared" si="0"/>
        <v>1.17211066103593</v>
      </c>
    </row>
    <row r="28" spans="2:4" thickBot="1" x14ac:dyDescent="0.25">
      <c r="B28" s="11">
        <v>32855</v>
      </c>
      <c r="C28" s="12">
        <v>116.9</v>
      </c>
      <c r="D28" s="200">
        <f t="shared" si="0"/>
        <v>-0.4174120453190211</v>
      </c>
    </row>
    <row r="29" spans="2:4" thickBot="1" x14ac:dyDescent="0.25">
      <c r="B29" s="11">
        <v>32862</v>
      </c>
      <c r="C29" s="12">
        <v>116.1</v>
      </c>
      <c r="D29" s="200">
        <f t="shared" si="0"/>
        <v>-0.68434559452524857</v>
      </c>
    </row>
    <row r="30" spans="2:4" thickBot="1" x14ac:dyDescent="0.25">
      <c r="B30" s="11">
        <v>32869</v>
      </c>
      <c r="C30" s="12">
        <v>117.34</v>
      </c>
      <c r="D30" s="200">
        <f t="shared" si="0"/>
        <v>1.06804478897502</v>
      </c>
    </row>
    <row r="31" spans="2:4" thickBot="1" x14ac:dyDescent="0.25">
      <c r="B31" s="11">
        <v>32883</v>
      </c>
      <c r="C31" s="12">
        <v>119.81</v>
      </c>
      <c r="D31" s="200">
        <f t="shared" si="0"/>
        <v>2.1049940344298523</v>
      </c>
    </row>
    <row r="32" spans="2:4" thickBot="1" x14ac:dyDescent="0.25">
      <c r="B32" s="11">
        <v>32890</v>
      </c>
      <c r="C32" s="12">
        <v>121.29</v>
      </c>
      <c r="D32" s="200">
        <f t="shared" si="0"/>
        <v>1.2352892079125377</v>
      </c>
    </row>
    <row r="33" spans="2:4" thickBot="1" x14ac:dyDescent="0.25">
      <c r="B33" s="11">
        <v>32897</v>
      </c>
      <c r="C33" s="12">
        <v>124.22</v>
      </c>
      <c r="D33" s="200">
        <f t="shared" si="0"/>
        <v>2.415697914090198</v>
      </c>
    </row>
    <row r="34" spans="2:4" thickBot="1" x14ac:dyDescent="0.25">
      <c r="B34" s="11">
        <v>32904</v>
      </c>
      <c r="C34" s="12">
        <v>127.64</v>
      </c>
      <c r="D34" s="200">
        <f t="shared" si="0"/>
        <v>2.7531798422154363</v>
      </c>
    </row>
    <row r="35" spans="2:4" thickBot="1" x14ac:dyDescent="0.25">
      <c r="B35" s="11">
        <v>32911</v>
      </c>
      <c r="C35" s="12">
        <v>131.12</v>
      </c>
      <c r="D35" s="200">
        <f t="shared" si="0"/>
        <v>2.7264180507677871</v>
      </c>
    </row>
    <row r="36" spans="2:4" thickBot="1" x14ac:dyDescent="0.25">
      <c r="B36" s="11">
        <v>32918</v>
      </c>
      <c r="C36" s="12">
        <v>135.53</v>
      </c>
      <c r="D36" s="200">
        <f t="shared" si="0"/>
        <v>3.3633312995729137</v>
      </c>
    </row>
    <row r="37" spans="2:4" thickBot="1" x14ac:dyDescent="0.25">
      <c r="B37" s="11">
        <v>32925</v>
      </c>
      <c r="C37" s="12">
        <v>136.15</v>
      </c>
      <c r="D37" s="200">
        <f t="shared" si="0"/>
        <v>0.45746329226001858</v>
      </c>
    </row>
    <row r="38" spans="2:4" thickBot="1" x14ac:dyDescent="0.25">
      <c r="B38" s="11">
        <v>32932</v>
      </c>
      <c r="C38" s="12">
        <v>137.32</v>
      </c>
      <c r="D38" s="200">
        <f t="shared" si="0"/>
        <v>0.85934630921775668</v>
      </c>
    </row>
    <row r="39" spans="2:4" thickBot="1" x14ac:dyDescent="0.25">
      <c r="B39" s="11">
        <v>32939</v>
      </c>
      <c r="C39" s="12">
        <v>137.77000000000001</v>
      </c>
      <c r="D39" s="200">
        <f t="shared" si="0"/>
        <v>0.32770171861347119</v>
      </c>
    </row>
    <row r="40" spans="2:4" thickBot="1" x14ac:dyDescent="0.25">
      <c r="B40" s="11">
        <v>32946</v>
      </c>
      <c r="C40" s="12">
        <v>137.49</v>
      </c>
      <c r="D40" s="200">
        <f t="shared" si="0"/>
        <v>-0.20323727952384907</v>
      </c>
    </row>
    <row r="41" spans="2:4" thickBot="1" x14ac:dyDescent="0.25">
      <c r="B41" s="11">
        <v>32953</v>
      </c>
      <c r="C41" s="12">
        <v>139.65</v>
      </c>
      <c r="D41" s="200">
        <f t="shared" si="0"/>
        <v>1.5710233471525115</v>
      </c>
    </row>
    <row r="42" spans="2:4" thickBot="1" x14ac:dyDescent="0.25">
      <c r="B42" s="11">
        <v>32960</v>
      </c>
      <c r="C42" s="12">
        <v>140.80000000000001</v>
      </c>
      <c r="D42" s="200">
        <f t="shared" si="0"/>
        <v>0.82348728965271345</v>
      </c>
    </row>
    <row r="43" spans="2:4" thickBot="1" x14ac:dyDescent="0.25">
      <c r="B43" s="11">
        <v>32967</v>
      </c>
      <c r="C43" s="12">
        <v>137.81</v>
      </c>
      <c r="D43" s="200">
        <f t="shared" si="0"/>
        <v>-2.123579545454557</v>
      </c>
    </row>
    <row r="44" spans="2:4" thickBot="1" x14ac:dyDescent="0.25">
      <c r="B44" s="11">
        <v>32974</v>
      </c>
      <c r="C44" s="12">
        <v>137.5</v>
      </c>
      <c r="D44" s="200">
        <f t="shared" si="0"/>
        <v>-0.22494739133589459</v>
      </c>
    </row>
    <row r="45" spans="2:4" thickBot="1" x14ac:dyDescent="0.25">
      <c r="B45" s="11">
        <v>32981</v>
      </c>
      <c r="C45" s="12">
        <v>137.82</v>
      </c>
      <c r="D45" s="200">
        <f t="shared" si="0"/>
        <v>0.23272727272727334</v>
      </c>
    </row>
    <row r="46" spans="2:4" thickBot="1" x14ac:dyDescent="0.25">
      <c r="B46" s="11">
        <v>32988</v>
      </c>
      <c r="C46" s="12">
        <v>137.28</v>
      </c>
      <c r="D46" s="200">
        <f t="shared" si="0"/>
        <v>-0.39181541140617115</v>
      </c>
    </row>
    <row r="47" spans="2:4" thickBot="1" x14ac:dyDescent="0.25">
      <c r="B47" s="11">
        <v>32995</v>
      </c>
      <c r="C47" s="12">
        <v>135.87</v>
      </c>
      <c r="D47" s="200">
        <f t="shared" si="0"/>
        <v>-1.0270979020978954</v>
      </c>
    </row>
    <row r="48" spans="2:4" thickBot="1" x14ac:dyDescent="0.25">
      <c r="B48" s="11">
        <v>33002</v>
      </c>
      <c r="C48" s="12">
        <v>135.6</v>
      </c>
      <c r="D48" s="200">
        <f t="shared" si="0"/>
        <v>-0.19871936409804336</v>
      </c>
    </row>
    <row r="49" spans="2:4" thickBot="1" x14ac:dyDescent="0.25">
      <c r="B49" s="11">
        <v>33009</v>
      </c>
      <c r="C49" s="12">
        <v>136.69</v>
      </c>
      <c r="D49" s="200">
        <f t="shared" si="0"/>
        <v>0.80383480825958475</v>
      </c>
    </row>
    <row r="50" spans="2:4" thickBot="1" x14ac:dyDescent="0.25">
      <c r="B50" s="11">
        <v>33016</v>
      </c>
      <c r="C50" s="12">
        <v>137.41999999999999</v>
      </c>
      <c r="D50" s="200">
        <f t="shared" si="0"/>
        <v>0.53405516131390662</v>
      </c>
    </row>
    <row r="51" spans="2:4" thickBot="1" x14ac:dyDescent="0.25">
      <c r="B51" s="11">
        <v>33023</v>
      </c>
      <c r="C51" s="12">
        <v>138.93</v>
      </c>
      <c r="D51" s="200">
        <f t="shared" si="0"/>
        <v>1.098821132295158</v>
      </c>
    </row>
    <row r="52" spans="2:4" thickBot="1" x14ac:dyDescent="0.25">
      <c r="B52" s="11">
        <v>33030</v>
      </c>
      <c r="C52" s="12">
        <v>142.88</v>
      </c>
      <c r="D52" s="200">
        <f t="shared" si="0"/>
        <v>2.8431584251061626</v>
      </c>
    </row>
    <row r="53" spans="2:4" thickBot="1" x14ac:dyDescent="0.25">
      <c r="B53" s="11">
        <v>33037</v>
      </c>
      <c r="C53" s="12">
        <v>146.16999999999999</v>
      </c>
      <c r="D53" s="200">
        <f t="shared" si="0"/>
        <v>2.3026315789473673</v>
      </c>
    </row>
    <row r="54" spans="2:4" thickBot="1" x14ac:dyDescent="0.25">
      <c r="B54" s="11">
        <v>33044</v>
      </c>
      <c r="C54" s="12">
        <v>148.13999999999999</v>
      </c>
      <c r="D54" s="200">
        <f t="shared" si="0"/>
        <v>1.3477457754669242</v>
      </c>
    </row>
    <row r="55" spans="2:4" thickBot="1" x14ac:dyDescent="0.25">
      <c r="B55" s="11">
        <v>33051</v>
      </c>
      <c r="C55" s="12">
        <v>149.71</v>
      </c>
      <c r="D55" s="200">
        <f t="shared" si="0"/>
        <v>1.0598082894559324</v>
      </c>
    </row>
    <row r="56" spans="2:4" thickBot="1" x14ac:dyDescent="0.25">
      <c r="B56" s="11">
        <v>33058</v>
      </c>
      <c r="C56" s="12">
        <v>153.25</v>
      </c>
      <c r="D56" s="200">
        <f t="shared" si="0"/>
        <v>2.3645715049094962</v>
      </c>
    </row>
    <row r="57" spans="2:4" thickBot="1" x14ac:dyDescent="0.25">
      <c r="B57" s="11">
        <v>33065</v>
      </c>
      <c r="C57" s="12">
        <v>158.97</v>
      </c>
      <c r="D57" s="200">
        <f t="shared" si="0"/>
        <v>3.7324632952691728</v>
      </c>
    </row>
    <row r="58" spans="2:4" thickBot="1" x14ac:dyDescent="0.25">
      <c r="B58" s="11">
        <v>33072</v>
      </c>
      <c r="C58" s="12">
        <v>161.31</v>
      </c>
      <c r="D58" s="200">
        <f t="shared" si="0"/>
        <v>1.4719758444989628</v>
      </c>
    </row>
    <row r="59" spans="2:4" thickBot="1" x14ac:dyDescent="0.25">
      <c r="B59" s="11">
        <v>33079</v>
      </c>
      <c r="C59" s="12">
        <v>165.93</v>
      </c>
      <c r="D59" s="200">
        <f t="shared" si="0"/>
        <v>2.8640505858285259</v>
      </c>
    </row>
    <row r="60" spans="2:4" thickBot="1" x14ac:dyDescent="0.25">
      <c r="B60" s="11">
        <v>33086</v>
      </c>
      <c r="C60" s="12">
        <v>167.97</v>
      </c>
      <c r="D60" s="200">
        <f t="shared" si="0"/>
        <v>1.2294340987163199</v>
      </c>
    </row>
    <row r="61" spans="2:4" thickBot="1" x14ac:dyDescent="0.25">
      <c r="B61" s="11">
        <v>33093</v>
      </c>
      <c r="C61" s="12">
        <v>173.43</v>
      </c>
      <c r="D61" s="200">
        <f t="shared" si="0"/>
        <v>3.2505804607965816</v>
      </c>
    </row>
    <row r="62" spans="2:4" thickBot="1" x14ac:dyDescent="0.25">
      <c r="B62" s="11">
        <v>33100</v>
      </c>
      <c r="C62" s="12">
        <v>175.72</v>
      </c>
      <c r="D62" s="200">
        <f t="shared" si="0"/>
        <v>1.320417459493739</v>
      </c>
    </row>
    <row r="63" spans="2:4" thickBot="1" x14ac:dyDescent="0.25">
      <c r="B63" s="11">
        <v>33107</v>
      </c>
      <c r="C63" s="12">
        <v>179.03</v>
      </c>
      <c r="D63" s="200">
        <f t="shared" si="0"/>
        <v>1.8836785795583788</v>
      </c>
    </row>
    <row r="64" spans="2:4" thickBot="1" x14ac:dyDescent="0.25">
      <c r="B64" s="11">
        <v>33114</v>
      </c>
      <c r="C64" s="12">
        <v>176.97</v>
      </c>
      <c r="D64" s="200">
        <f t="shared" si="0"/>
        <v>-1.1506451432720777</v>
      </c>
    </row>
    <row r="65" spans="2:4" thickBot="1" x14ac:dyDescent="0.25">
      <c r="B65" s="11">
        <v>33121</v>
      </c>
      <c r="C65" s="12">
        <v>177.77</v>
      </c>
      <c r="D65" s="200">
        <f t="shared" si="0"/>
        <v>0.45205402045545018</v>
      </c>
    </row>
    <row r="66" spans="2:4" thickBot="1" x14ac:dyDescent="0.25">
      <c r="B66" s="11">
        <v>33128</v>
      </c>
      <c r="C66" s="12">
        <v>175.6</v>
      </c>
      <c r="D66" s="200">
        <f t="shared" si="0"/>
        <v>-1.2206784046802088</v>
      </c>
    </row>
    <row r="67" spans="2:4" thickBot="1" x14ac:dyDescent="0.25">
      <c r="B67" s="11">
        <v>33135</v>
      </c>
      <c r="C67" s="12">
        <v>171.44</v>
      </c>
      <c r="D67" s="200">
        <f t="shared" si="0"/>
        <v>-2.369020501138952</v>
      </c>
    </row>
    <row r="68" spans="2:4" thickBot="1" x14ac:dyDescent="0.25">
      <c r="B68" s="11">
        <v>33142</v>
      </c>
      <c r="C68" s="12">
        <v>163.92</v>
      </c>
      <c r="D68" s="200">
        <f t="shared" si="0"/>
        <v>-4.3863742417172276</v>
      </c>
    </row>
    <row r="69" spans="2:4" thickBot="1" x14ac:dyDescent="0.25">
      <c r="B69" s="11">
        <v>33149</v>
      </c>
      <c r="C69" s="12">
        <v>164.73</v>
      </c>
      <c r="D69" s="200">
        <f t="shared" si="0"/>
        <v>0.49414348462664126</v>
      </c>
    </row>
    <row r="70" spans="2:4" thickBot="1" x14ac:dyDescent="0.25">
      <c r="B70" s="11">
        <v>33156</v>
      </c>
      <c r="C70" s="12">
        <v>164.89</v>
      </c>
      <c r="D70" s="200">
        <f t="shared" si="0"/>
        <v>9.7128634735632602E-2</v>
      </c>
    </row>
    <row r="71" spans="2:4" thickBot="1" x14ac:dyDescent="0.25">
      <c r="B71" s="11">
        <v>33163</v>
      </c>
      <c r="C71" s="12">
        <v>168.05</v>
      </c>
      <c r="D71" s="200">
        <f t="shared" ref="D71:D134" si="1">+((C71/C70)-1)*100</f>
        <v>1.916429134574571</v>
      </c>
    </row>
    <row r="72" spans="2:4" thickBot="1" x14ac:dyDescent="0.25">
      <c r="B72" s="11">
        <v>33170</v>
      </c>
      <c r="C72" s="12">
        <v>169.8</v>
      </c>
      <c r="D72" s="200">
        <f t="shared" si="1"/>
        <v>1.0413567390657574</v>
      </c>
    </row>
    <row r="73" spans="2:4" thickBot="1" x14ac:dyDescent="0.25">
      <c r="B73" s="11">
        <v>33177</v>
      </c>
      <c r="C73" s="12">
        <v>170.7</v>
      </c>
      <c r="D73" s="200">
        <f t="shared" si="1"/>
        <v>0.5300353356890275</v>
      </c>
    </row>
    <row r="74" spans="2:4" thickBot="1" x14ac:dyDescent="0.25">
      <c r="B74" s="11">
        <v>33184</v>
      </c>
      <c r="C74" s="12">
        <v>168.53</v>
      </c>
      <c r="D74" s="200">
        <f t="shared" si="1"/>
        <v>-1.2712360867018102</v>
      </c>
    </row>
    <row r="75" spans="2:4" thickBot="1" x14ac:dyDescent="0.25">
      <c r="B75" s="11">
        <v>33191</v>
      </c>
      <c r="C75" s="12">
        <v>166.9</v>
      </c>
      <c r="D75" s="200">
        <f t="shared" si="1"/>
        <v>-0.96718685100575241</v>
      </c>
    </row>
    <row r="76" spans="2:4" thickBot="1" x14ac:dyDescent="0.25">
      <c r="B76" s="11">
        <v>33198</v>
      </c>
      <c r="C76" s="12">
        <v>168.16</v>
      </c>
      <c r="D76" s="200">
        <f t="shared" si="1"/>
        <v>0.75494307968844154</v>
      </c>
    </row>
    <row r="77" spans="2:4" thickBot="1" x14ac:dyDescent="0.25">
      <c r="B77" s="11">
        <v>33205</v>
      </c>
      <c r="C77" s="12">
        <v>169.6</v>
      </c>
      <c r="D77" s="200">
        <f t="shared" si="1"/>
        <v>0.85632730732636553</v>
      </c>
    </row>
    <row r="78" spans="2:4" thickBot="1" x14ac:dyDescent="0.25">
      <c r="B78" s="11">
        <v>33212</v>
      </c>
      <c r="C78" s="12">
        <v>170.81</v>
      </c>
      <c r="D78" s="200">
        <f t="shared" si="1"/>
        <v>0.71344339622640973</v>
      </c>
    </row>
    <row r="79" spans="2:4" thickBot="1" x14ac:dyDescent="0.25">
      <c r="B79" s="11">
        <v>33219</v>
      </c>
      <c r="C79" s="12">
        <v>174.05552046087237</v>
      </c>
      <c r="D79" s="200">
        <f t="shared" si="1"/>
        <v>1.9000763777720087</v>
      </c>
    </row>
    <row r="80" spans="2:4" thickBot="1" x14ac:dyDescent="0.25">
      <c r="B80" s="11">
        <v>33226</v>
      </c>
      <c r="C80" s="12">
        <v>170.06</v>
      </c>
      <c r="D80" s="200">
        <f t="shared" si="1"/>
        <v>-2.2955436577322241</v>
      </c>
    </row>
    <row r="81" spans="2:4" thickBot="1" x14ac:dyDescent="0.25">
      <c r="B81" s="11">
        <v>33234</v>
      </c>
      <c r="C81" s="12">
        <v>171.23</v>
      </c>
      <c r="D81" s="200">
        <f t="shared" si="1"/>
        <v>0.68799247324473622</v>
      </c>
    </row>
    <row r="82" spans="2:4" thickBot="1" x14ac:dyDescent="0.25">
      <c r="B82" s="8">
        <v>33247</v>
      </c>
      <c r="C82" s="12">
        <v>170.82217692826217</v>
      </c>
      <c r="D82" s="200">
        <f t="shared" si="1"/>
        <v>-0.23817267519583574</v>
      </c>
    </row>
    <row r="83" spans="2:4" thickBot="1" x14ac:dyDescent="0.25">
      <c r="B83" s="8">
        <v>33254</v>
      </c>
      <c r="C83" s="12">
        <v>167.40512180525207</v>
      </c>
      <c r="D83" s="200">
        <f t="shared" si="1"/>
        <v>-2.0003580240316898</v>
      </c>
    </row>
    <row r="84" spans="2:4" thickBot="1" x14ac:dyDescent="0.25">
      <c r="B84" s="8">
        <v>33261</v>
      </c>
      <c r="C84" s="12">
        <v>165.46198007095967</v>
      </c>
      <c r="D84" s="200">
        <f t="shared" si="1"/>
        <v>-1.1607421047445166</v>
      </c>
    </row>
    <row r="85" spans="2:4" thickBot="1" x14ac:dyDescent="0.25">
      <c r="B85" s="8">
        <v>33268</v>
      </c>
      <c r="C85" s="12">
        <v>163.31904473673549</v>
      </c>
      <c r="D85" s="200">
        <f t="shared" si="1"/>
        <v>-1.295122500833823</v>
      </c>
    </row>
    <row r="86" spans="2:4" thickBot="1" x14ac:dyDescent="0.25">
      <c r="B86" s="8">
        <v>33275</v>
      </c>
      <c r="C86" s="12">
        <v>161.23174256773635</v>
      </c>
      <c r="D86" s="200">
        <f t="shared" si="1"/>
        <v>-1.2780519089881981</v>
      </c>
    </row>
    <row r="87" spans="2:4" thickBot="1" x14ac:dyDescent="0.25">
      <c r="B87" s="8">
        <v>33282</v>
      </c>
      <c r="C87" s="12">
        <v>160.4839839721146</v>
      </c>
      <c r="D87" s="200">
        <f t="shared" si="1"/>
        <v>-0.46377877191744465</v>
      </c>
    </row>
    <row r="88" spans="2:4" thickBot="1" x14ac:dyDescent="0.25">
      <c r="B88" s="8">
        <v>33289</v>
      </c>
      <c r="C88" s="12">
        <v>159.16891125361076</v>
      </c>
      <c r="D88" s="200">
        <f t="shared" si="1"/>
        <v>-0.81944171994904336</v>
      </c>
    </row>
    <row r="89" spans="2:4" thickBot="1" x14ac:dyDescent="0.25">
      <c r="B89" s="8">
        <v>33296</v>
      </c>
      <c r="C89" s="12">
        <v>159.97278549389114</v>
      </c>
      <c r="D89" s="200">
        <f t="shared" si="1"/>
        <v>0.50504475650998693</v>
      </c>
    </row>
    <row r="90" spans="2:4" thickBot="1" x14ac:dyDescent="0.25">
      <c r="B90" s="8">
        <v>33303</v>
      </c>
      <c r="C90" s="12">
        <v>160.94886381447853</v>
      </c>
      <c r="D90" s="200">
        <f t="shared" si="1"/>
        <v>0.61015273164988226</v>
      </c>
    </row>
    <row r="91" spans="2:4" thickBot="1" x14ac:dyDescent="0.25">
      <c r="B91" s="8">
        <v>33310</v>
      </c>
      <c r="C91" s="12">
        <v>159.53892673601774</v>
      </c>
      <c r="D91" s="200">
        <f t="shared" si="1"/>
        <v>-0.87601555242166063</v>
      </c>
    </row>
    <row r="92" spans="2:4" thickBot="1" x14ac:dyDescent="0.25">
      <c r="B92" s="8">
        <v>33317</v>
      </c>
      <c r="C92" s="12">
        <v>160.90620002224321</v>
      </c>
      <c r="D92" s="200">
        <f t="shared" si="1"/>
        <v>0.85701547214733775</v>
      </c>
    </row>
    <row r="93" spans="2:4" thickBot="1" x14ac:dyDescent="0.25">
      <c r="B93" s="8">
        <v>33324</v>
      </c>
      <c r="C93" s="12">
        <v>160.59941151760034</v>
      </c>
      <c r="D93" s="200">
        <f t="shared" si="1"/>
        <v>-0.19066294810297091</v>
      </c>
    </row>
    <row r="94" spans="2:4" thickBot="1" x14ac:dyDescent="0.25">
      <c r="B94" s="8">
        <v>33331</v>
      </c>
      <c r="C94" s="12">
        <v>157.59401082053876</v>
      </c>
      <c r="D94" s="200">
        <f t="shared" si="1"/>
        <v>-1.8713647009423906</v>
      </c>
    </row>
    <row r="95" spans="2:4" thickBot="1" x14ac:dyDescent="0.25">
      <c r="B95" s="8">
        <v>33338</v>
      </c>
      <c r="C95" s="12">
        <v>158.3356276434574</v>
      </c>
      <c r="D95" s="200">
        <f t="shared" si="1"/>
        <v>0.47058693351180736</v>
      </c>
    </row>
    <row r="96" spans="2:4" thickBot="1" x14ac:dyDescent="0.25">
      <c r="B96" s="8">
        <v>33346</v>
      </c>
      <c r="C96" s="12">
        <v>158.96330046024997</v>
      </c>
      <c r="D96" s="200">
        <f t="shared" si="1"/>
        <v>0.39641919265698267</v>
      </c>
    </row>
    <row r="97" spans="2:4" thickBot="1" x14ac:dyDescent="0.25">
      <c r="B97" s="8">
        <v>33352</v>
      </c>
      <c r="C97" s="12">
        <v>159.18960585810783</v>
      </c>
      <c r="D97" s="200">
        <f t="shared" si="1"/>
        <v>0.14236329844852236</v>
      </c>
    </row>
    <row r="98" spans="2:4" thickBot="1" x14ac:dyDescent="0.25">
      <c r="B98" s="8">
        <v>33360</v>
      </c>
      <c r="C98" s="12">
        <v>160.21672401133321</v>
      </c>
      <c r="D98" s="200">
        <f t="shared" si="1"/>
        <v>0.64521684546470226</v>
      </c>
    </row>
    <row r="99" spans="2:4" thickBot="1" x14ac:dyDescent="0.25">
      <c r="B99" s="8">
        <v>33366</v>
      </c>
      <c r="C99" s="12">
        <v>158.97466910820916</v>
      </c>
      <c r="D99" s="200">
        <f t="shared" si="1"/>
        <v>-0.77523424023836496</v>
      </c>
    </row>
    <row r="100" spans="2:4" thickBot="1" x14ac:dyDescent="0.25">
      <c r="B100" s="8">
        <v>33373</v>
      </c>
      <c r="C100" s="12">
        <v>157.84002872173178</v>
      </c>
      <c r="D100" s="200">
        <f t="shared" si="1"/>
        <v>-0.71372401203430025</v>
      </c>
    </row>
    <row r="101" spans="2:4" thickBot="1" x14ac:dyDescent="0.25">
      <c r="B101" s="8">
        <v>33380</v>
      </c>
      <c r="C101" s="12">
        <v>159.03373967933965</v>
      </c>
      <c r="D101" s="200">
        <f t="shared" si="1"/>
        <v>0.75627897896062279</v>
      </c>
    </row>
    <row r="102" spans="2:4" thickBot="1" x14ac:dyDescent="0.25">
      <c r="B102" s="8">
        <v>33387</v>
      </c>
      <c r="C102" s="12">
        <v>157.61464191085111</v>
      </c>
      <c r="D102" s="200">
        <f t="shared" si="1"/>
        <v>-0.89232496912282633</v>
      </c>
    </row>
    <row r="103" spans="2:4" thickBot="1" x14ac:dyDescent="0.25">
      <c r="B103" s="8">
        <v>33394</v>
      </c>
      <c r="C103" s="12">
        <v>156.77545952107678</v>
      </c>
      <c r="D103" s="200">
        <f t="shared" si="1"/>
        <v>-0.532426670263908</v>
      </c>
    </row>
    <row r="104" spans="2:4" thickBot="1" x14ac:dyDescent="0.25">
      <c r="B104" s="8">
        <v>33401</v>
      </c>
      <c r="C104" s="12">
        <v>154.05656601274083</v>
      </c>
      <c r="D104" s="200">
        <f t="shared" si="1"/>
        <v>-1.7342596326247239</v>
      </c>
    </row>
    <row r="105" spans="2:4" thickBot="1" x14ac:dyDescent="0.25">
      <c r="B105" s="8">
        <v>33408</v>
      </c>
      <c r="C105" s="12">
        <v>156.12029782289082</v>
      </c>
      <c r="D105" s="200">
        <f t="shared" si="1"/>
        <v>1.3395935425299044</v>
      </c>
    </row>
    <row r="106" spans="2:4" thickBot="1" x14ac:dyDescent="0.25">
      <c r="B106" s="8">
        <v>33415</v>
      </c>
      <c r="C106" s="12">
        <v>156.24720210695594</v>
      </c>
      <c r="D106" s="200">
        <f t="shared" si="1"/>
        <v>8.1286216997278338E-2</v>
      </c>
    </row>
    <row r="107" spans="2:4" thickBot="1" x14ac:dyDescent="0.25">
      <c r="B107" s="8">
        <v>33422</v>
      </c>
      <c r="C107" s="12">
        <v>154.78947875619363</v>
      </c>
      <c r="D107" s="200">
        <f t="shared" si="1"/>
        <v>-0.93295965054430718</v>
      </c>
    </row>
    <row r="108" spans="2:4" thickBot="1" x14ac:dyDescent="0.25">
      <c r="B108" s="8">
        <v>33429</v>
      </c>
      <c r="C108" s="12">
        <v>154.28677838880662</v>
      </c>
      <c r="D108" s="200">
        <f t="shared" si="1"/>
        <v>-0.32476391252586057</v>
      </c>
    </row>
    <row r="109" spans="2:4" thickBot="1" x14ac:dyDescent="0.25">
      <c r="B109" s="8">
        <v>33436</v>
      </c>
      <c r="C109" s="12">
        <v>152.76603444983596</v>
      </c>
      <c r="D109" s="200">
        <f t="shared" si="1"/>
        <v>-0.98566056978540706</v>
      </c>
    </row>
    <row r="110" spans="2:4" thickBot="1" x14ac:dyDescent="0.25">
      <c r="B110" s="8">
        <v>33443</v>
      </c>
      <c r="C110" s="12">
        <v>150.62197999997261</v>
      </c>
      <c r="D110" s="200">
        <f t="shared" si="1"/>
        <v>-1.4034889742244316</v>
      </c>
    </row>
    <row r="111" spans="2:4" thickBot="1" x14ac:dyDescent="0.25">
      <c r="B111" s="8">
        <v>33450</v>
      </c>
      <c r="C111" s="12">
        <v>150.03783469054062</v>
      </c>
      <c r="D111" s="200">
        <f t="shared" si="1"/>
        <v>-0.38782208906833482</v>
      </c>
    </row>
    <row r="112" spans="2:4" thickBot="1" x14ac:dyDescent="0.25">
      <c r="B112" s="8">
        <v>33457</v>
      </c>
      <c r="C112" s="12">
        <v>149.07450163078039</v>
      </c>
      <c r="D112" s="200">
        <f t="shared" si="1"/>
        <v>-0.64206009220750815</v>
      </c>
    </row>
    <row r="113" spans="2:4" thickBot="1" x14ac:dyDescent="0.25">
      <c r="B113" s="8">
        <v>33464</v>
      </c>
      <c r="C113" s="12">
        <v>149.21099753486016</v>
      </c>
      <c r="D113" s="200">
        <f t="shared" si="1"/>
        <v>9.1562207209539004E-2</v>
      </c>
    </row>
    <row r="114" spans="2:4" thickBot="1" x14ac:dyDescent="0.25">
      <c r="B114" s="8">
        <v>33471</v>
      </c>
      <c r="C114" s="12">
        <v>148.12497574619857</v>
      </c>
      <c r="D114" s="200">
        <f t="shared" si="1"/>
        <v>-0.72784299187320656</v>
      </c>
    </row>
    <row r="115" spans="2:4" thickBot="1" x14ac:dyDescent="0.25">
      <c r="B115" s="8">
        <v>33478</v>
      </c>
      <c r="C115" s="12">
        <v>148.81181833459516</v>
      </c>
      <c r="D115" s="200">
        <f t="shared" si="1"/>
        <v>0.46369127484175987</v>
      </c>
    </row>
    <row r="116" spans="2:4" thickBot="1" x14ac:dyDescent="0.25">
      <c r="B116" s="8">
        <v>33485</v>
      </c>
      <c r="C116" s="12">
        <v>148.40471142194659</v>
      </c>
      <c r="D116" s="200">
        <f t="shared" si="1"/>
        <v>-0.27357162704189086</v>
      </c>
    </row>
    <row r="117" spans="2:4" thickBot="1" x14ac:dyDescent="0.25">
      <c r="B117" s="8">
        <v>33492</v>
      </c>
      <c r="C117" s="12">
        <v>148.86651642773103</v>
      </c>
      <c r="D117" s="200">
        <f t="shared" si="1"/>
        <v>0.31117947763223963</v>
      </c>
    </row>
    <row r="118" spans="2:4" thickBot="1" x14ac:dyDescent="0.25">
      <c r="B118" s="8">
        <v>33499</v>
      </c>
      <c r="C118" s="12">
        <v>149.72658568118695</v>
      </c>
      <c r="D118" s="200">
        <f t="shared" si="1"/>
        <v>0.57774526743457066</v>
      </c>
    </row>
    <row r="119" spans="2:4" thickBot="1" x14ac:dyDescent="0.25">
      <c r="B119" s="8">
        <v>33506</v>
      </c>
      <c r="C119" s="12">
        <v>150.41657457346474</v>
      </c>
      <c r="D119" s="200">
        <f t="shared" si="1"/>
        <v>0.46083258303037944</v>
      </c>
    </row>
    <row r="120" spans="2:4" thickBot="1" x14ac:dyDescent="0.25">
      <c r="B120" s="8">
        <v>33513</v>
      </c>
      <c r="C120" s="12">
        <v>149.55875800578207</v>
      </c>
      <c r="D120" s="200">
        <f t="shared" si="1"/>
        <v>-0.57029391216704139</v>
      </c>
    </row>
    <row r="121" spans="2:4" thickBot="1" x14ac:dyDescent="0.25">
      <c r="B121" s="8">
        <v>33520</v>
      </c>
      <c r="C121" s="12">
        <v>150.24500625874506</v>
      </c>
      <c r="D121" s="200">
        <f t="shared" si="1"/>
        <v>0.45884859042255588</v>
      </c>
    </row>
    <row r="122" spans="2:4" thickBot="1" x14ac:dyDescent="0.25">
      <c r="B122" s="8">
        <v>33527</v>
      </c>
      <c r="C122" s="12">
        <v>150.03645545545493</v>
      </c>
      <c r="D122" s="200">
        <f t="shared" si="1"/>
        <v>-0.1388071447319672</v>
      </c>
    </row>
    <row r="123" spans="2:4" thickBot="1" x14ac:dyDescent="0.25">
      <c r="B123" s="8">
        <v>33534</v>
      </c>
      <c r="C123" s="12">
        <v>149.41404115241215</v>
      </c>
      <c r="D123" s="200">
        <f t="shared" si="1"/>
        <v>-0.41484204699008265</v>
      </c>
    </row>
    <row r="124" spans="2:4" thickBot="1" x14ac:dyDescent="0.25">
      <c r="B124" s="8">
        <v>33541</v>
      </c>
      <c r="C124" s="12">
        <v>150.38950348909546</v>
      </c>
      <c r="D124" s="200">
        <f t="shared" si="1"/>
        <v>0.65285854606413896</v>
      </c>
    </row>
    <row r="125" spans="2:4" thickBot="1" x14ac:dyDescent="0.25">
      <c r="B125" s="8">
        <v>33548</v>
      </c>
      <c r="C125" s="12">
        <v>151.03234244651074</v>
      </c>
      <c r="D125" s="200">
        <f t="shared" si="1"/>
        <v>0.42744935151799446</v>
      </c>
    </row>
    <row r="126" spans="2:4" thickBot="1" x14ac:dyDescent="0.25">
      <c r="B126" s="8">
        <v>33555</v>
      </c>
      <c r="C126" s="12">
        <v>151.66896913086691</v>
      </c>
      <c r="D126" s="200">
        <f t="shared" si="1"/>
        <v>0.42151679173063616</v>
      </c>
    </row>
    <row r="127" spans="2:4" thickBot="1" x14ac:dyDescent="0.25">
      <c r="B127" s="8">
        <v>33562</v>
      </c>
      <c r="C127" s="12">
        <v>151.88</v>
      </c>
      <c r="D127" s="200">
        <f t="shared" si="1"/>
        <v>0.13913912011296325</v>
      </c>
    </row>
    <row r="128" spans="2:4" thickBot="1" x14ac:dyDescent="0.25">
      <c r="B128" s="8">
        <v>33569</v>
      </c>
      <c r="C128" s="12">
        <v>152.95991477633743</v>
      </c>
      <c r="D128" s="200">
        <f t="shared" si="1"/>
        <v>0.71103158831804514</v>
      </c>
    </row>
    <row r="129" spans="2:4" thickBot="1" x14ac:dyDescent="0.25">
      <c r="B129" s="8">
        <v>33576</v>
      </c>
      <c r="C129" s="12">
        <v>152.51</v>
      </c>
      <c r="D129" s="200">
        <f t="shared" si="1"/>
        <v>-0.2941390082462525</v>
      </c>
    </row>
    <row r="130" spans="2:4" thickBot="1" x14ac:dyDescent="0.25">
      <c r="B130" s="8">
        <v>33583</v>
      </c>
      <c r="C130" s="12">
        <v>154.75928874878971</v>
      </c>
      <c r="D130" s="200">
        <f t="shared" si="1"/>
        <v>1.4748467305683022</v>
      </c>
    </row>
    <row r="131" spans="2:4" thickBot="1" x14ac:dyDescent="0.25">
      <c r="B131" s="8">
        <v>33590</v>
      </c>
      <c r="C131" s="12">
        <v>154.17051297058782</v>
      </c>
      <c r="D131" s="200">
        <f t="shared" si="1"/>
        <v>-0.38044616446746282</v>
      </c>
    </row>
    <row r="132" spans="2:4" thickBot="1" x14ac:dyDescent="0.25">
      <c r="B132" s="8">
        <v>33611</v>
      </c>
      <c r="C132" s="12">
        <v>154.38</v>
      </c>
      <c r="D132" s="200">
        <f t="shared" si="1"/>
        <v>0.13588008846552313</v>
      </c>
    </row>
    <row r="133" spans="2:4" thickBot="1" x14ac:dyDescent="0.25">
      <c r="B133" s="8">
        <v>33618</v>
      </c>
      <c r="C133" s="12">
        <v>152.13</v>
      </c>
      <c r="D133" s="200">
        <f t="shared" si="1"/>
        <v>-1.4574426739214941</v>
      </c>
    </row>
    <row r="134" spans="2:4" thickBot="1" x14ac:dyDescent="0.25">
      <c r="B134" s="8">
        <v>33619</v>
      </c>
      <c r="C134" s="12">
        <v>152.13999999999999</v>
      </c>
      <c r="D134" s="200">
        <f t="shared" si="1"/>
        <v>6.5733254453359535E-3</v>
      </c>
    </row>
    <row r="135" spans="2:4" thickBot="1" x14ac:dyDescent="0.25">
      <c r="B135" s="8">
        <v>33625</v>
      </c>
      <c r="C135" s="12">
        <v>151.69</v>
      </c>
      <c r="D135" s="200">
        <f t="shared" ref="D135:D198" si="2">+((C135/C134)-1)*100</f>
        <v>-0.29578020244510617</v>
      </c>
    </row>
    <row r="136" spans="2:4" thickBot="1" x14ac:dyDescent="0.25">
      <c r="B136" s="8">
        <v>33626</v>
      </c>
      <c r="C136" s="12">
        <v>151.97999999999999</v>
      </c>
      <c r="D136" s="200">
        <f t="shared" si="2"/>
        <v>0.19117937899664206</v>
      </c>
    </row>
    <row r="137" spans="2:4" thickBot="1" x14ac:dyDescent="0.25">
      <c r="B137" s="8">
        <v>33632</v>
      </c>
      <c r="C137" s="12">
        <v>152.52000000000001</v>
      </c>
      <c r="D137" s="200">
        <f t="shared" si="2"/>
        <v>0.35530990919858674</v>
      </c>
    </row>
    <row r="138" spans="2:4" thickBot="1" x14ac:dyDescent="0.25">
      <c r="B138" s="8">
        <v>33633</v>
      </c>
      <c r="C138" s="12">
        <v>152.30000000000001</v>
      </c>
      <c r="D138" s="200">
        <f t="shared" si="2"/>
        <v>-0.14424337791765218</v>
      </c>
    </row>
    <row r="139" spans="2:4" thickBot="1" x14ac:dyDescent="0.25">
      <c r="B139" s="8">
        <v>33639</v>
      </c>
      <c r="C139" s="12">
        <v>151.9</v>
      </c>
      <c r="D139" s="200">
        <f t="shared" si="2"/>
        <v>-0.26263952724885353</v>
      </c>
    </row>
    <row r="140" spans="2:4" thickBot="1" x14ac:dyDescent="0.25">
      <c r="B140" s="8">
        <v>33640</v>
      </c>
      <c r="C140" s="12">
        <v>151.93</v>
      </c>
      <c r="D140" s="200">
        <f t="shared" si="2"/>
        <v>1.9749835418036987E-2</v>
      </c>
    </row>
    <row r="141" spans="2:4" thickBot="1" x14ac:dyDescent="0.25">
      <c r="B141" s="8">
        <v>33646</v>
      </c>
      <c r="C141" s="12">
        <v>151.43</v>
      </c>
      <c r="D141" s="200">
        <f t="shared" si="2"/>
        <v>-0.32909892713749445</v>
      </c>
    </row>
    <row r="142" spans="2:4" thickBot="1" x14ac:dyDescent="0.25">
      <c r="B142" s="8">
        <v>33647</v>
      </c>
      <c r="C142" s="12">
        <v>150.85</v>
      </c>
      <c r="D142" s="200">
        <f t="shared" si="2"/>
        <v>-0.3830152545730825</v>
      </c>
    </row>
    <row r="143" spans="2:4" thickBot="1" x14ac:dyDescent="0.25">
      <c r="B143" s="8">
        <v>33653</v>
      </c>
      <c r="C143" s="12">
        <v>150.66999999999999</v>
      </c>
      <c r="D143" s="200">
        <f t="shared" si="2"/>
        <v>-0.11932383162082116</v>
      </c>
    </row>
    <row r="144" spans="2:4" thickBot="1" x14ac:dyDescent="0.25">
      <c r="B144" s="8">
        <v>33654</v>
      </c>
      <c r="C144" s="12">
        <v>151.63999999999999</v>
      </c>
      <c r="D144" s="200">
        <f t="shared" si="2"/>
        <v>0.64379106656933249</v>
      </c>
    </row>
    <row r="145" spans="2:4" thickBot="1" x14ac:dyDescent="0.25">
      <c r="B145" s="8">
        <v>33660</v>
      </c>
      <c r="C145" s="12">
        <v>152.1</v>
      </c>
      <c r="D145" s="200">
        <f t="shared" si="2"/>
        <v>0.30335003956740714</v>
      </c>
    </row>
    <row r="146" spans="2:4" thickBot="1" x14ac:dyDescent="0.25">
      <c r="B146" s="8">
        <v>33661</v>
      </c>
      <c r="C146" s="12">
        <v>151.84</v>
      </c>
      <c r="D146" s="200">
        <f t="shared" si="2"/>
        <v>-0.17094017094017033</v>
      </c>
    </row>
    <row r="147" spans="2:4" thickBot="1" x14ac:dyDescent="0.25">
      <c r="B147" s="8">
        <v>33667</v>
      </c>
      <c r="C147" s="12">
        <v>152.18</v>
      </c>
      <c r="D147" s="200">
        <f t="shared" si="2"/>
        <v>0.22391991570074321</v>
      </c>
    </row>
    <row r="148" spans="2:4" thickBot="1" x14ac:dyDescent="0.25">
      <c r="B148" s="8">
        <v>33668</v>
      </c>
      <c r="C148" s="12">
        <v>152.94999999999999</v>
      </c>
      <c r="D148" s="200">
        <f t="shared" si="2"/>
        <v>0.50597976080954954</v>
      </c>
    </row>
    <row r="149" spans="2:4" thickBot="1" x14ac:dyDescent="0.25">
      <c r="B149" s="8">
        <v>33673</v>
      </c>
      <c r="C149" s="12">
        <v>153.01</v>
      </c>
      <c r="D149" s="200">
        <f t="shared" si="2"/>
        <v>3.9228506047739309E-2</v>
      </c>
    </row>
    <row r="150" spans="2:4" thickBot="1" x14ac:dyDescent="0.25">
      <c r="B150" s="8">
        <v>33674</v>
      </c>
      <c r="C150" s="12">
        <v>153.16999999999999</v>
      </c>
      <c r="D150" s="200">
        <f t="shared" si="2"/>
        <v>0.10456832886738265</v>
      </c>
    </row>
    <row r="151" spans="2:4" thickBot="1" x14ac:dyDescent="0.25">
      <c r="B151" s="8">
        <v>33680</v>
      </c>
      <c r="C151" s="12">
        <v>152.72</v>
      </c>
      <c r="D151" s="200">
        <f t="shared" si="2"/>
        <v>-0.29379121237839145</v>
      </c>
    </row>
    <row r="152" spans="2:4" thickBot="1" x14ac:dyDescent="0.25">
      <c r="B152" s="8">
        <v>33682</v>
      </c>
      <c r="C152" s="12">
        <v>152.63</v>
      </c>
      <c r="D152" s="200">
        <f t="shared" si="2"/>
        <v>-5.8931377684656727E-2</v>
      </c>
    </row>
    <row r="153" spans="2:4" thickBot="1" x14ac:dyDescent="0.25">
      <c r="B153" s="8">
        <v>33687</v>
      </c>
      <c r="C153" s="12">
        <v>151.91999999999999</v>
      </c>
      <c r="D153" s="200">
        <f t="shared" si="2"/>
        <v>-0.46517722597131383</v>
      </c>
    </row>
    <row r="154" spans="2:4" thickBot="1" x14ac:dyDescent="0.25">
      <c r="B154" s="8">
        <v>33689</v>
      </c>
      <c r="C154" s="12">
        <v>151.09</v>
      </c>
      <c r="D154" s="200">
        <f t="shared" si="2"/>
        <v>-0.54634017904159338</v>
      </c>
    </row>
    <row r="155" spans="2:4" thickBot="1" x14ac:dyDescent="0.25">
      <c r="B155" s="8">
        <v>33694</v>
      </c>
      <c r="C155" s="12">
        <v>150.38999999999999</v>
      </c>
      <c r="D155" s="200">
        <f t="shared" si="2"/>
        <v>-0.463300019855728</v>
      </c>
    </row>
    <row r="156" spans="2:4" thickBot="1" x14ac:dyDescent="0.25">
      <c r="B156" s="8">
        <v>33696</v>
      </c>
      <c r="C156" s="12">
        <v>149.05000000000001</v>
      </c>
      <c r="D156" s="200">
        <f t="shared" si="2"/>
        <v>-0.89101668993947225</v>
      </c>
    </row>
    <row r="157" spans="2:4" thickBot="1" x14ac:dyDescent="0.25">
      <c r="B157" s="8">
        <v>33701</v>
      </c>
      <c r="C157" s="12">
        <v>149.32</v>
      </c>
      <c r="D157" s="200">
        <f t="shared" si="2"/>
        <v>0.18114726601810016</v>
      </c>
    </row>
    <row r="158" spans="2:4" thickBot="1" x14ac:dyDescent="0.25">
      <c r="B158" s="8">
        <v>33703</v>
      </c>
      <c r="C158" s="12">
        <v>149.11000000000001</v>
      </c>
      <c r="D158" s="200">
        <f t="shared" si="2"/>
        <v>-0.14063755692471647</v>
      </c>
    </row>
    <row r="159" spans="2:4" thickBot="1" x14ac:dyDescent="0.25">
      <c r="B159" s="8">
        <v>33708</v>
      </c>
      <c r="C159" s="12">
        <v>148.24</v>
      </c>
      <c r="D159" s="200">
        <f t="shared" si="2"/>
        <v>-0.58346187378445213</v>
      </c>
    </row>
    <row r="160" spans="2:4" thickBot="1" x14ac:dyDescent="0.25">
      <c r="B160" s="8">
        <v>33710</v>
      </c>
      <c r="C160" s="12">
        <v>149.07</v>
      </c>
      <c r="D160" s="200">
        <f t="shared" si="2"/>
        <v>0.55990286022664648</v>
      </c>
    </row>
    <row r="161" spans="2:4" thickBot="1" x14ac:dyDescent="0.25">
      <c r="B161" s="8">
        <v>33715</v>
      </c>
      <c r="C161" s="12">
        <v>149.38999999999999</v>
      </c>
      <c r="D161" s="200">
        <f t="shared" si="2"/>
        <v>0.21466425169383019</v>
      </c>
    </row>
    <row r="162" spans="2:4" thickBot="1" x14ac:dyDescent="0.25">
      <c r="B162" s="8">
        <v>33717</v>
      </c>
      <c r="C162" s="12">
        <v>148.85</v>
      </c>
      <c r="D162" s="200">
        <f t="shared" si="2"/>
        <v>-0.36146997791016711</v>
      </c>
    </row>
    <row r="163" spans="2:4" thickBot="1" x14ac:dyDescent="0.25">
      <c r="B163" s="8">
        <v>33722</v>
      </c>
      <c r="C163" s="12">
        <v>149.26</v>
      </c>
      <c r="D163" s="200">
        <f t="shared" si="2"/>
        <v>0.27544507893852987</v>
      </c>
    </row>
    <row r="164" spans="2:4" thickBot="1" x14ac:dyDescent="0.25">
      <c r="B164" s="8">
        <v>33724</v>
      </c>
      <c r="C164" s="12">
        <v>150.06</v>
      </c>
      <c r="D164" s="200">
        <f t="shared" si="2"/>
        <v>0.53597748894547159</v>
      </c>
    </row>
    <row r="165" spans="2:4" thickBot="1" x14ac:dyDescent="0.25">
      <c r="B165" s="8">
        <v>33729</v>
      </c>
      <c r="C165" s="12">
        <v>150.07</v>
      </c>
      <c r="D165" s="200">
        <f t="shared" si="2"/>
        <v>6.6640010662366578E-3</v>
      </c>
    </row>
    <row r="166" spans="2:4" thickBot="1" x14ac:dyDescent="0.25">
      <c r="B166" s="8">
        <v>33731</v>
      </c>
      <c r="C166" s="12">
        <v>149.76</v>
      </c>
      <c r="D166" s="200">
        <f t="shared" si="2"/>
        <v>-0.20657026720863891</v>
      </c>
    </row>
    <row r="167" spans="2:4" thickBot="1" x14ac:dyDescent="0.25">
      <c r="B167" s="8">
        <v>33736</v>
      </c>
      <c r="C167" s="12">
        <v>150.88999999999999</v>
      </c>
      <c r="D167" s="200">
        <f t="shared" si="2"/>
        <v>0.75454059829058728</v>
      </c>
    </row>
    <row r="168" spans="2:4" thickBot="1" x14ac:dyDescent="0.25">
      <c r="B168" s="8">
        <v>33738</v>
      </c>
      <c r="C168" s="12">
        <v>150.4</v>
      </c>
      <c r="D168" s="200">
        <f t="shared" si="2"/>
        <v>-0.3247398767313836</v>
      </c>
    </row>
    <row r="169" spans="2:4" thickBot="1" x14ac:dyDescent="0.25">
      <c r="B169" s="8">
        <v>33743</v>
      </c>
      <c r="C169" s="12">
        <v>150.29</v>
      </c>
      <c r="D169" s="200">
        <f t="shared" si="2"/>
        <v>-7.3138297872354929E-2</v>
      </c>
    </row>
    <row r="170" spans="2:4" thickBot="1" x14ac:dyDescent="0.25">
      <c r="B170" s="8">
        <v>33745</v>
      </c>
      <c r="C170" s="12">
        <v>150.80000000000001</v>
      </c>
      <c r="D170" s="200">
        <f t="shared" si="2"/>
        <v>0.33934393505890004</v>
      </c>
    </row>
    <row r="171" spans="2:4" thickBot="1" x14ac:dyDescent="0.25">
      <c r="B171" s="8">
        <v>33750</v>
      </c>
      <c r="C171" s="12">
        <v>151.02000000000001</v>
      </c>
      <c r="D171" s="200">
        <f t="shared" si="2"/>
        <v>0.145888594164445</v>
      </c>
    </row>
    <row r="172" spans="2:4" thickBot="1" x14ac:dyDescent="0.25">
      <c r="B172" s="8">
        <v>33752</v>
      </c>
      <c r="C172" s="12">
        <v>150.6</v>
      </c>
      <c r="D172" s="200">
        <f t="shared" si="2"/>
        <v>-0.2781088597536896</v>
      </c>
    </row>
    <row r="173" spans="2:4" thickBot="1" x14ac:dyDescent="0.25">
      <c r="B173" s="8">
        <v>33757</v>
      </c>
      <c r="C173" s="12">
        <v>151.19999999999999</v>
      </c>
      <c r="D173" s="200">
        <f t="shared" si="2"/>
        <v>0.39840637450199168</v>
      </c>
    </row>
    <row r="174" spans="2:4" thickBot="1" x14ac:dyDescent="0.25">
      <c r="B174" s="8">
        <v>33759</v>
      </c>
      <c r="C174" s="12">
        <v>150.91999999999999</v>
      </c>
      <c r="D174" s="200">
        <f t="shared" si="2"/>
        <v>-0.18518518518518823</v>
      </c>
    </row>
    <row r="175" spans="2:4" thickBot="1" x14ac:dyDescent="0.25">
      <c r="B175" s="8">
        <v>33764</v>
      </c>
      <c r="C175" s="12">
        <v>151.29</v>
      </c>
      <c r="D175" s="200">
        <f t="shared" si="2"/>
        <v>0.24516300026504734</v>
      </c>
    </row>
    <row r="176" spans="2:4" thickBot="1" x14ac:dyDescent="0.25">
      <c r="B176" s="8">
        <v>33766</v>
      </c>
      <c r="C176" s="12">
        <v>151.49</v>
      </c>
      <c r="D176" s="200">
        <f t="shared" si="2"/>
        <v>0.13219644391566643</v>
      </c>
    </row>
    <row r="177" spans="2:4" thickBot="1" x14ac:dyDescent="0.25">
      <c r="B177" s="8">
        <v>33771</v>
      </c>
      <c r="C177" s="12">
        <v>152.68</v>
      </c>
      <c r="D177" s="200">
        <f t="shared" si="2"/>
        <v>0.78553039804607483</v>
      </c>
    </row>
    <row r="178" spans="2:4" thickBot="1" x14ac:dyDescent="0.25">
      <c r="B178" s="8">
        <v>33773</v>
      </c>
      <c r="C178" s="12">
        <v>154.08000000000001</v>
      </c>
      <c r="D178" s="200">
        <f t="shared" si="2"/>
        <v>0.91695048467383966</v>
      </c>
    </row>
    <row r="179" spans="2:4" thickBot="1" x14ac:dyDescent="0.25">
      <c r="B179" s="8">
        <v>33778</v>
      </c>
      <c r="C179" s="12">
        <v>154.55000000000001</v>
      </c>
      <c r="D179" s="200">
        <f t="shared" si="2"/>
        <v>0.30503634475596009</v>
      </c>
    </row>
    <row r="180" spans="2:4" thickBot="1" x14ac:dyDescent="0.25">
      <c r="B180" s="8">
        <v>33780</v>
      </c>
      <c r="C180" s="12">
        <v>156.38</v>
      </c>
      <c r="D180" s="200">
        <f t="shared" si="2"/>
        <v>1.1840828210934795</v>
      </c>
    </row>
    <row r="181" spans="2:4" thickBot="1" x14ac:dyDescent="0.25">
      <c r="B181" s="8">
        <v>33785</v>
      </c>
      <c r="C181" s="12">
        <v>157.32</v>
      </c>
      <c r="D181" s="200">
        <f t="shared" si="2"/>
        <v>0.6010998848957616</v>
      </c>
    </row>
    <row r="182" spans="2:4" thickBot="1" x14ac:dyDescent="0.25">
      <c r="B182" s="8">
        <v>33787</v>
      </c>
      <c r="C182" s="12">
        <v>158.75746597348157</v>
      </c>
      <c r="D182" s="200">
        <f t="shared" si="2"/>
        <v>0.91372106120111152</v>
      </c>
    </row>
    <row r="183" spans="2:4" thickBot="1" x14ac:dyDescent="0.25">
      <c r="B183" s="8">
        <v>33792</v>
      </c>
      <c r="C183" s="12">
        <v>160.09161963451152</v>
      </c>
      <c r="D183" s="200">
        <f t="shared" si="2"/>
        <v>0.84037223247994675</v>
      </c>
    </row>
    <row r="184" spans="2:4" thickBot="1" x14ac:dyDescent="0.25">
      <c r="B184" s="8">
        <v>33794</v>
      </c>
      <c r="C184" s="12">
        <v>162.01102734048618</v>
      </c>
      <c r="D184" s="200">
        <f t="shared" si="2"/>
        <v>1.1989432740805883</v>
      </c>
    </row>
    <row r="185" spans="2:4" thickBot="1" x14ac:dyDescent="0.25">
      <c r="B185" s="8">
        <v>33799</v>
      </c>
      <c r="C185" s="12">
        <v>163.86417719203197</v>
      </c>
      <c r="D185" s="200">
        <f t="shared" si="2"/>
        <v>1.1438418001332495</v>
      </c>
    </row>
    <row r="186" spans="2:4" thickBot="1" x14ac:dyDescent="0.25">
      <c r="B186" s="8">
        <v>33801</v>
      </c>
      <c r="C186" s="12">
        <v>165.25457154348217</v>
      </c>
      <c r="D186" s="200">
        <f t="shared" si="2"/>
        <v>0.8485041546455907</v>
      </c>
    </row>
    <row r="187" spans="2:4" thickBot="1" x14ac:dyDescent="0.25">
      <c r="B187" s="8">
        <v>33806</v>
      </c>
      <c r="C187" s="12">
        <v>165.11187446889625</v>
      </c>
      <c r="D187" s="200">
        <f t="shared" si="2"/>
        <v>-8.6349849963684999E-2</v>
      </c>
    </row>
    <row r="188" spans="2:4" thickBot="1" x14ac:dyDescent="0.25">
      <c r="B188" s="8">
        <v>33808</v>
      </c>
      <c r="C188" s="12">
        <v>162.95009412052028</v>
      </c>
      <c r="D188" s="200">
        <f t="shared" si="2"/>
        <v>-1.309282179328175</v>
      </c>
    </row>
    <row r="189" spans="2:4" thickBot="1" x14ac:dyDescent="0.25">
      <c r="B189" s="8">
        <v>33813</v>
      </c>
      <c r="C189" s="12">
        <v>161.46606116597098</v>
      </c>
      <c r="D189" s="200">
        <f t="shared" si="2"/>
        <v>-0.91072850406068717</v>
      </c>
    </row>
    <row r="190" spans="2:4" thickBot="1" x14ac:dyDescent="0.25">
      <c r="B190" s="8">
        <v>33815</v>
      </c>
      <c r="C190" s="12">
        <v>160.79351719765964</v>
      </c>
      <c r="D190" s="200">
        <f t="shared" si="2"/>
        <v>-0.41652342508066154</v>
      </c>
    </row>
    <row r="191" spans="2:4" thickBot="1" x14ac:dyDescent="0.25">
      <c r="B191" s="8">
        <v>33820</v>
      </c>
      <c r="C191" s="12">
        <v>160.31085135360419</v>
      </c>
      <c r="D191" s="200">
        <f t="shared" si="2"/>
        <v>-0.30017742783878809</v>
      </c>
    </row>
    <row r="192" spans="2:4" thickBot="1" x14ac:dyDescent="0.25">
      <c r="B192" s="8">
        <v>33822</v>
      </c>
      <c r="C192" s="12">
        <v>159.88</v>
      </c>
      <c r="D192" s="200">
        <f t="shared" si="2"/>
        <v>-0.26875994355107791</v>
      </c>
    </row>
    <row r="193" spans="2:4" thickBot="1" x14ac:dyDescent="0.25">
      <c r="B193" s="8">
        <v>33827</v>
      </c>
      <c r="C193" s="12">
        <v>159.54</v>
      </c>
      <c r="D193" s="200">
        <f t="shared" si="2"/>
        <v>-0.21265949462097034</v>
      </c>
    </row>
    <row r="194" spans="2:4" thickBot="1" x14ac:dyDescent="0.25">
      <c r="B194" s="8">
        <v>33829</v>
      </c>
      <c r="C194" s="12">
        <v>159.09</v>
      </c>
      <c r="D194" s="200">
        <f t="shared" si="2"/>
        <v>-0.28206092515983272</v>
      </c>
    </row>
    <row r="195" spans="2:4" thickBot="1" x14ac:dyDescent="0.25">
      <c r="B195" s="8">
        <v>33834</v>
      </c>
      <c r="C195" s="12">
        <v>158.88999999999999</v>
      </c>
      <c r="D195" s="200">
        <f t="shared" si="2"/>
        <v>-0.12571500408574687</v>
      </c>
    </row>
    <row r="196" spans="2:4" thickBot="1" x14ac:dyDescent="0.25">
      <c r="B196" s="8">
        <v>33836</v>
      </c>
      <c r="C196" s="12">
        <v>159.37</v>
      </c>
      <c r="D196" s="200">
        <f t="shared" si="2"/>
        <v>0.30209578953994676</v>
      </c>
    </row>
    <row r="197" spans="2:4" thickBot="1" x14ac:dyDescent="0.25">
      <c r="B197" s="8">
        <v>33841</v>
      </c>
      <c r="C197" s="12">
        <v>159.72999999999999</v>
      </c>
      <c r="D197" s="200">
        <f t="shared" si="2"/>
        <v>0.22588943966868058</v>
      </c>
    </row>
    <row r="198" spans="2:4" thickBot="1" x14ac:dyDescent="0.25">
      <c r="B198" s="8">
        <v>33843</v>
      </c>
      <c r="C198" s="12">
        <v>161.19999999999999</v>
      </c>
      <c r="D198" s="200">
        <f t="shared" si="2"/>
        <v>0.92030301133161352</v>
      </c>
    </row>
    <row r="199" spans="2:4" thickBot="1" x14ac:dyDescent="0.25">
      <c r="B199" s="8">
        <v>33850</v>
      </c>
      <c r="C199" s="12">
        <v>162.13999999999999</v>
      </c>
      <c r="D199" s="200">
        <f t="shared" ref="D199:D262" si="3">+((C199/C198)-1)*100</f>
        <v>0.58312655086849574</v>
      </c>
    </row>
    <row r="200" spans="2:4" thickBot="1" x14ac:dyDescent="0.25">
      <c r="B200" s="8">
        <v>33855</v>
      </c>
      <c r="C200" s="12">
        <v>163.34</v>
      </c>
      <c r="D200" s="200">
        <f t="shared" si="3"/>
        <v>0.74010114715679087</v>
      </c>
    </row>
    <row r="201" spans="2:4" thickBot="1" x14ac:dyDescent="0.25">
      <c r="B201" s="8">
        <v>33857</v>
      </c>
      <c r="C201" s="12">
        <v>165.04</v>
      </c>
      <c r="D201" s="200">
        <f t="shared" si="3"/>
        <v>1.0407738459654592</v>
      </c>
    </row>
    <row r="202" spans="2:4" thickBot="1" x14ac:dyDescent="0.25">
      <c r="B202" s="8">
        <v>33862</v>
      </c>
      <c r="C202" s="12">
        <v>167.17</v>
      </c>
      <c r="D202" s="200">
        <f t="shared" si="3"/>
        <v>1.2905962190983944</v>
      </c>
    </row>
    <row r="203" spans="2:4" thickBot="1" x14ac:dyDescent="0.25">
      <c r="B203" s="8">
        <v>33864</v>
      </c>
      <c r="C203" s="12">
        <v>170.43</v>
      </c>
      <c r="D203" s="200">
        <f t="shared" si="3"/>
        <v>1.9501106657893175</v>
      </c>
    </row>
    <row r="204" spans="2:4" thickBot="1" x14ac:dyDescent="0.25">
      <c r="B204" s="8">
        <v>33869</v>
      </c>
      <c r="C204" s="12">
        <v>174.13</v>
      </c>
      <c r="D204" s="200">
        <f t="shared" si="3"/>
        <v>2.1709792876840828</v>
      </c>
    </row>
    <row r="205" spans="2:4" thickBot="1" x14ac:dyDescent="0.25">
      <c r="B205" s="8">
        <v>33871</v>
      </c>
      <c r="C205" s="12">
        <v>177.2</v>
      </c>
      <c r="D205" s="200">
        <f t="shared" si="3"/>
        <v>1.7630505943835084</v>
      </c>
    </row>
    <row r="206" spans="2:4" thickBot="1" x14ac:dyDescent="0.25">
      <c r="B206" s="8">
        <v>33876</v>
      </c>
      <c r="C206" s="12">
        <v>181.28</v>
      </c>
      <c r="D206" s="200">
        <f t="shared" si="3"/>
        <v>2.3024830699774235</v>
      </c>
    </row>
    <row r="207" spans="2:4" thickBot="1" x14ac:dyDescent="0.25">
      <c r="B207" s="8">
        <v>33878</v>
      </c>
      <c r="C207" s="12">
        <v>181.21</v>
      </c>
      <c r="D207" s="200">
        <f t="shared" si="3"/>
        <v>-3.8614298323036422E-2</v>
      </c>
    </row>
    <row r="208" spans="2:4" thickBot="1" x14ac:dyDescent="0.25">
      <c r="B208" s="8">
        <v>33883</v>
      </c>
      <c r="C208" s="12">
        <v>182.8</v>
      </c>
      <c r="D208" s="200">
        <f t="shared" si="3"/>
        <v>0.87743502014236974</v>
      </c>
    </row>
    <row r="209" spans="2:4" thickBot="1" x14ac:dyDescent="0.25">
      <c r="B209" s="8">
        <v>33885</v>
      </c>
      <c r="C209" s="12">
        <v>183.71</v>
      </c>
      <c r="D209" s="200">
        <f t="shared" si="3"/>
        <v>0.49781181619255044</v>
      </c>
    </row>
    <row r="210" spans="2:4" thickBot="1" x14ac:dyDescent="0.25">
      <c r="B210" s="8">
        <v>33890</v>
      </c>
      <c r="C210" s="12">
        <v>185.3</v>
      </c>
      <c r="D210" s="200">
        <f t="shared" si="3"/>
        <v>0.86549452942137339</v>
      </c>
    </row>
    <row r="211" spans="2:4" thickBot="1" x14ac:dyDescent="0.25">
      <c r="B211" s="8">
        <v>33892</v>
      </c>
      <c r="C211" s="12">
        <v>185.01</v>
      </c>
      <c r="D211" s="200">
        <f t="shared" si="3"/>
        <v>-0.15650296815975517</v>
      </c>
    </row>
    <row r="212" spans="2:4" thickBot="1" x14ac:dyDescent="0.25">
      <c r="B212" s="8">
        <v>33897</v>
      </c>
      <c r="C212" s="12">
        <v>186.38</v>
      </c>
      <c r="D212" s="200">
        <f t="shared" si="3"/>
        <v>0.74050051348575341</v>
      </c>
    </row>
    <row r="213" spans="2:4" thickBot="1" x14ac:dyDescent="0.25">
      <c r="B213" s="8">
        <v>33899</v>
      </c>
      <c r="C213" s="12">
        <v>187.57</v>
      </c>
      <c r="D213" s="200">
        <f t="shared" si="3"/>
        <v>0.63848052366133334</v>
      </c>
    </row>
    <row r="214" spans="2:4" thickBot="1" x14ac:dyDescent="0.25">
      <c r="B214" s="8">
        <v>33904</v>
      </c>
      <c r="C214" s="12">
        <v>188.02</v>
      </c>
      <c r="D214" s="200">
        <f t="shared" si="3"/>
        <v>0.23991043343818408</v>
      </c>
    </row>
    <row r="215" spans="2:4" thickBot="1" x14ac:dyDescent="0.25">
      <c r="B215" s="8">
        <v>33906</v>
      </c>
      <c r="C215" s="12">
        <v>189.09</v>
      </c>
      <c r="D215" s="200">
        <f t="shared" si="3"/>
        <v>0.56908839485161344</v>
      </c>
    </row>
    <row r="216" spans="2:4" thickBot="1" x14ac:dyDescent="0.25">
      <c r="B216" s="8">
        <v>33911</v>
      </c>
      <c r="C216" s="12">
        <v>189.93</v>
      </c>
      <c r="D216" s="200">
        <f t="shared" si="3"/>
        <v>0.44423290496589107</v>
      </c>
    </row>
    <row r="217" spans="2:4" thickBot="1" x14ac:dyDescent="0.25">
      <c r="B217" s="8">
        <v>33913</v>
      </c>
      <c r="C217" s="12">
        <v>190.34</v>
      </c>
      <c r="D217" s="200">
        <f t="shared" si="3"/>
        <v>0.21586900437002843</v>
      </c>
    </row>
    <row r="218" spans="2:4" thickBot="1" x14ac:dyDescent="0.25">
      <c r="B218" s="8">
        <v>33918</v>
      </c>
      <c r="C218" s="12">
        <v>191.12</v>
      </c>
      <c r="D218" s="200">
        <f t="shared" si="3"/>
        <v>0.40979300199643909</v>
      </c>
    </row>
    <row r="219" spans="2:4" thickBot="1" x14ac:dyDescent="0.25">
      <c r="B219" s="8">
        <v>33920</v>
      </c>
      <c r="C219" s="12">
        <v>191.49</v>
      </c>
      <c r="D219" s="200">
        <f t="shared" si="3"/>
        <v>0.19359564671410645</v>
      </c>
    </row>
    <row r="220" spans="2:4" thickBot="1" x14ac:dyDescent="0.25">
      <c r="B220" s="8">
        <v>33925</v>
      </c>
      <c r="C220" s="12">
        <v>190.07</v>
      </c>
      <c r="D220" s="200">
        <f t="shared" si="3"/>
        <v>-0.74155308371195439</v>
      </c>
    </row>
    <row r="221" spans="2:4" thickBot="1" x14ac:dyDescent="0.25">
      <c r="B221" s="8">
        <v>33927</v>
      </c>
      <c r="C221" s="12">
        <v>189.6</v>
      </c>
      <c r="D221" s="200">
        <f t="shared" si="3"/>
        <v>-0.24727731888252169</v>
      </c>
    </row>
    <row r="222" spans="2:4" thickBot="1" x14ac:dyDescent="0.25">
      <c r="B222" s="8">
        <v>33932</v>
      </c>
      <c r="C222" s="12">
        <v>189.41</v>
      </c>
      <c r="D222" s="200">
        <f t="shared" si="3"/>
        <v>-0.10021097046413185</v>
      </c>
    </row>
    <row r="223" spans="2:4" thickBot="1" x14ac:dyDescent="0.25">
      <c r="B223" s="8">
        <v>33934</v>
      </c>
      <c r="C223" s="12">
        <v>188.48</v>
      </c>
      <c r="D223" s="200">
        <f t="shared" si="3"/>
        <v>-0.49099836333879043</v>
      </c>
    </row>
    <row r="224" spans="2:4" thickBot="1" x14ac:dyDescent="0.25">
      <c r="B224" s="8">
        <v>33939</v>
      </c>
      <c r="C224" s="12">
        <v>187.53</v>
      </c>
      <c r="D224" s="200">
        <f t="shared" si="3"/>
        <v>-0.50403225806451291</v>
      </c>
    </row>
    <row r="225" spans="2:4" thickBot="1" x14ac:dyDescent="0.25">
      <c r="B225" s="8">
        <v>33941</v>
      </c>
      <c r="C225" s="12">
        <v>187.92</v>
      </c>
      <c r="D225" s="200">
        <f t="shared" si="3"/>
        <v>0.20796672532394922</v>
      </c>
    </row>
    <row r="226" spans="2:4" thickBot="1" x14ac:dyDescent="0.25">
      <c r="B226" s="8">
        <v>33946</v>
      </c>
      <c r="C226" s="12">
        <v>187.9</v>
      </c>
      <c r="D226" s="200">
        <f t="shared" si="3"/>
        <v>-1.064282673477468E-2</v>
      </c>
    </row>
    <row r="227" spans="2:4" thickBot="1" x14ac:dyDescent="0.25">
      <c r="B227" s="8">
        <v>33948</v>
      </c>
      <c r="C227" s="12">
        <v>187.38</v>
      </c>
      <c r="D227" s="200">
        <f t="shared" si="3"/>
        <v>-0.27674294837680691</v>
      </c>
    </row>
    <row r="228" spans="2:4" thickBot="1" x14ac:dyDescent="0.25">
      <c r="B228" s="8">
        <v>33953</v>
      </c>
      <c r="C228" s="12">
        <v>186.9</v>
      </c>
      <c r="D228" s="200">
        <f t="shared" si="3"/>
        <v>-0.2561639449247477</v>
      </c>
    </row>
    <row r="229" spans="2:4" thickBot="1" x14ac:dyDescent="0.25">
      <c r="B229" s="8">
        <v>33955</v>
      </c>
      <c r="C229" s="12">
        <v>184.51</v>
      </c>
      <c r="D229" s="200">
        <f t="shared" si="3"/>
        <v>-1.278758694489035</v>
      </c>
    </row>
    <row r="230" spans="2:4" thickBot="1" x14ac:dyDescent="0.25">
      <c r="B230" s="8">
        <v>33960</v>
      </c>
      <c r="C230" s="12">
        <v>183.18</v>
      </c>
      <c r="D230" s="200">
        <f t="shared" si="3"/>
        <v>-0.72082813939623458</v>
      </c>
    </row>
    <row r="231" spans="2:4" thickBot="1" x14ac:dyDescent="0.25">
      <c r="B231" s="8">
        <v>33981</v>
      </c>
      <c r="C231" s="12">
        <v>186.06</v>
      </c>
      <c r="D231" s="200">
        <f t="shared" si="3"/>
        <v>1.5722240419259625</v>
      </c>
    </row>
    <row r="232" spans="2:4" thickBot="1" x14ac:dyDescent="0.25">
      <c r="B232" s="8">
        <f>+B231+2</f>
        <v>33983</v>
      </c>
      <c r="C232" s="12">
        <v>189.17</v>
      </c>
      <c r="D232" s="200">
        <f t="shared" si="3"/>
        <v>1.6715038159733409</v>
      </c>
    </row>
    <row r="233" spans="2:4" thickBot="1" x14ac:dyDescent="0.25">
      <c r="B233" s="8">
        <f>+B232+7</f>
        <v>33990</v>
      </c>
      <c r="C233" s="12">
        <v>192.92</v>
      </c>
      <c r="D233" s="200">
        <f t="shared" si="3"/>
        <v>1.9823439234550877</v>
      </c>
    </row>
    <row r="234" spans="2:4" thickBot="1" x14ac:dyDescent="0.25">
      <c r="B234" s="8">
        <f>+B233+5</f>
        <v>33995</v>
      </c>
      <c r="C234" s="12">
        <v>195.14</v>
      </c>
      <c r="D234" s="200">
        <f t="shared" si="3"/>
        <v>1.1507360563964397</v>
      </c>
    </row>
    <row r="235" spans="2:4" thickBot="1" x14ac:dyDescent="0.25">
      <c r="B235" s="8">
        <f>+B234+2</f>
        <v>33997</v>
      </c>
      <c r="C235" s="12">
        <v>197.14</v>
      </c>
      <c r="D235" s="200">
        <f t="shared" si="3"/>
        <v>1.0249051962693434</v>
      </c>
    </row>
    <row r="236" spans="2:4" thickBot="1" x14ac:dyDescent="0.25">
      <c r="B236" s="8">
        <f>+B235+5</f>
        <v>34002</v>
      </c>
      <c r="C236" s="12">
        <v>199</v>
      </c>
      <c r="D236" s="200">
        <f t="shared" si="3"/>
        <v>0.9434919346657189</v>
      </c>
    </row>
    <row r="237" spans="2:4" thickBot="1" x14ac:dyDescent="0.25">
      <c r="B237" s="8">
        <f>+B236+2</f>
        <v>34004</v>
      </c>
      <c r="C237" s="12">
        <v>198.09</v>
      </c>
      <c r="D237" s="200">
        <f t="shared" si="3"/>
        <v>-0.45728643216079723</v>
      </c>
    </row>
    <row r="238" spans="2:4" thickBot="1" x14ac:dyDescent="0.25">
      <c r="B238" s="8">
        <f>+B237+5</f>
        <v>34009</v>
      </c>
      <c r="C238" s="12">
        <v>198.15</v>
      </c>
      <c r="D238" s="200">
        <f t="shared" si="3"/>
        <v>3.0289262456451027E-2</v>
      </c>
    </row>
    <row r="239" spans="2:4" thickBot="1" x14ac:dyDescent="0.25">
      <c r="B239" s="8">
        <f>+B238+2</f>
        <v>34011</v>
      </c>
      <c r="C239" s="12">
        <v>197.87</v>
      </c>
      <c r="D239" s="200">
        <f t="shared" si="3"/>
        <v>-0.14130709058793878</v>
      </c>
    </row>
    <row r="240" spans="2:4" thickBot="1" x14ac:dyDescent="0.25">
      <c r="B240" s="8">
        <f>+B239+5</f>
        <v>34016</v>
      </c>
      <c r="C240" s="12">
        <v>200.67</v>
      </c>
      <c r="D240" s="200">
        <f t="shared" si="3"/>
        <v>1.4150705008338704</v>
      </c>
    </row>
    <row r="241" spans="2:4" thickBot="1" x14ac:dyDescent="0.25">
      <c r="B241" s="8">
        <f>+B240+2</f>
        <v>34018</v>
      </c>
      <c r="C241" s="12">
        <v>201.55</v>
      </c>
      <c r="D241" s="200">
        <f t="shared" si="3"/>
        <v>0.43853092141328265</v>
      </c>
    </row>
    <row r="242" spans="2:4" thickBot="1" x14ac:dyDescent="0.25">
      <c r="B242" s="8">
        <f>+B241+5</f>
        <v>34023</v>
      </c>
      <c r="C242" s="12">
        <v>204.73</v>
      </c>
      <c r="D242" s="200">
        <f t="shared" si="3"/>
        <v>1.5777722649466419</v>
      </c>
    </row>
    <row r="243" spans="2:4" thickBot="1" x14ac:dyDescent="0.25">
      <c r="B243" s="8">
        <f>+B242+2</f>
        <v>34025</v>
      </c>
      <c r="C243" s="12">
        <v>207.12</v>
      </c>
      <c r="D243" s="200">
        <f t="shared" si="3"/>
        <v>1.1673911981634477</v>
      </c>
    </row>
    <row r="244" spans="2:4" thickBot="1" x14ac:dyDescent="0.25">
      <c r="B244" s="8">
        <f>+B243+5</f>
        <v>34030</v>
      </c>
      <c r="C244" s="12">
        <v>210.1</v>
      </c>
      <c r="D244" s="200">
        <f t="shared" si="3"/>
        <v>1.4387794515256846</v>
      </c>
    </row>
    <row r="245" spans="2:4" thickBot="1" x14ac:dyDescent="0.25">
      <c r="B245" s="8">
        <f>+B244+2</f>
        <v>34032</v>
      </c>
      <c r="C245" s="12">
        <v>217.94</v>
      </c>
      <c r="D245" s="200">
        <f t="shared" si="3"/>
        <v>3.7315564017134761</v>
      </c>
    </row>
    <row r="246" spans="2:4" thickBot="1" x14ac:dyDescent="0.25">
      <c r="B246" s="8">
        <f>+B245+5</f>
        <v>34037</v>
      </c>
      <c r="C246" s="12">
        <v>221.53</v>
      </c>
      <c r="D246" s="200">
        <f t="shared" si="3"/>
        <v>1.6472423602826414</v>
      </c>
    </row>
    <row r="247" spans="2:4" thickBot="1" x14ac:dyDescent="0.25">
      <c r="B247" s="8">
        <f>+B246+2</f>
        <v>34039</v>
      </c>
      <c r="C247" s="12">
        <v>225.54</v>
      </c>
      <c r="D247" s="200">
        <f t="shared" si="3"/>
        <v>1.8101385816819304</v>
      </c>
    </row>
    <row r="248" spans="2:4" thickBot="1" x14ac:dyDescent="0.25">
      <c r="B248" s="8">
        <f>+B247+5</f>
        <v>34044</v>
      </c>
      <c r="C248" s="12">
        <v>228.78</v>
      </c>
      <c r="D248" s="200">
        <f t="shared" si="3"/>
        <v>1.4365522745411141</v>
      </c>
    </row>
    <row r="249" spans="2:4" thickBot="1" x14ac:dyDescent="0.25">
      <c r="B249" s="8">
        <f>+B248+2</f>
        <v>34046</v>
      </c>
      <c r="C249" s="12">
        <v>228.29</v>
      </c>
      <c r="D249" s="200">
        <f t="shared" si="3"/>
        <v>-0.21417956115045156</v>
      </c>
    </row>
    <row r="250" spans="2:4" thickBot="1" x14ac:dyDescent="0.25">
      <c r="B250" s="8">
        <f>+B249+5</f>
        <v>34051</v>
      </c>
      <c r="C250" s="12">
        <v>229.78</v>
      </c>
      <c r="D250" s="200">
        <f t="shared" si="3"/>
        <v>0.65267861053923681</v>
      </c>
    </row>
    <row r="251" spans="2:4" thickBot="1" x14ac:dyDescent="0.25">
      <c r="B251" s="8">
        <f>+B250+7</f>
        <v>34058</v>
      </c>
      <c r="C251" s="12">
        <v>230.4</v>
      </c>
      <c r="D251" s="200">
        <f t="shared" si="3"/>
        <v>0.26982330925233722</v>
      </c>
    </row>
    <row r="252" spans="2:4" thickBot="1" x14ac:dyDescent="0.25">
      <c r="B252" s="8">
        <v>34060</v>
      </c>
      <c r="C252" s="12">
        <v>231.18</v>
      </c>
      <c r="D252" s="200">
        <f t="shared" si="3"/>
        <v>0.33854166666666963</v>
      </c>
    </row>
    <row r="253" spans="2:4" thickBot="1" x14ac:dyDescent="0.25">
      <c r="B253" s="8">
        <v>34065</v>
      </c>
      <c r="C253" s="12">
        <v>229.67</v>
      </c>
      <c r="D253" s="200">
        <f t="shared" si="3"/>
        <v>-0.65317068950602186</v>
      </c>
    </row>
    <row r="254" spans="2:4" thickBot="1" x14ac:dyDescent="0.25">
      <c r="B254" s="8">
        <v>34067</v>
      </c>
      <c r="C254" s="12">
        <v>229.4</v>
      </c>
      <c r="D254" s="200">
        <f t="shared" si="3"/>
        <v>-0.11755997735881651</v>
      </c>
    </row>
    <row r="255" spans="2:4" thickBot="1" x14ac:dyDescent="0.25">
      <c r="B255" s="8">
        <v>34072</v>
      </c>
      <c r="C255" s="12">
        <v>231.49</v>
      </c>
      <c r="D255" s="200">
        <f t="shared" si="3"/>
        <v>0.91107236268526126</v>
      </c>
    </row>
    <row r="256" spans="2:4" thickBot="1" x14ac:dyDescent="0.25">
      <c r="B256" s="8">
        <v>34074</v>
      </c>
      <c r="C256" s="12">
        <v>234.39</v>
      </c>
      <c r="D256" s="200">
        <f t="shared" si="3"/>
        <v>1.2527538986565112</v>
      </c>
    </row>
    <row r="257" spans="2:4" thickBot="1" x14ac:dyDescent="0.25">
      <c r="B257" s="8">
        <v>34079</v>
      </c>
      <c r="C257" s="12">
        <v>237.98</v>
      </c>
      <c r="D257" s="200">
        <f t="shared" si="3"/>
        <v>1.5316353086735734</v>
      </c>
    </row>
    <row r="258" spans="2:4" thickBot="1" x14ac:dyDescent="0.25">
      <c r="B258" s="8">
        <v>34081</v>
      </c>
      <c r="C258" s="12">
        <v>240.56</v>
      </c>
      <c r="D258" s="200">
        <f t="shared" si="3"/>
        <v>1.0841247163627221</v>
      </c>
    </row>
    <row r="259" spans="2:4" thickBot="1" x14ac:dyDescent="0.25">
      <c r="B259" s="8">
        <v>34086</v>
      </c>
      <c r="C259" s="12">
        <v>242.75</v>
      </c>
      <c r="D259" s="200">
        <f t="shared" si="3"/>
        <v>0.91037578982373635</v>
      </c>
    </row>
    <row r="260" spans="2:4" thickBot="1" x14ac:dyDescent="0.25">
      <c r="B260" s="8">
        <v>34088</v>
      </c>
      <c r="C260" s="12">
        <v>247.2</v>
      </c>
      <c r="D260" s="200">
        <f t="shared" si="3"/>
        <v>1.8331616889804225</v>
      </c>
    </row>
    <row r="261" spans="2:4" thickBot="1" x14ac:dyDescent="0.25">
      <c r="B261" s="8">
        <v>34093</v>
      </c>
      <c r="C261" s="12">
        <v>249.53</v>
      </c>
      <c r="D261" s="200">
        <f t="shared" si="3"/>
        <v>0.94255663430420356</v>
      </c>
    </row>
    <row r="262" spans="2:4" thickBot="1" x14ac:dyDescent="0.25">
      <c r="B262" s="8">
        <v>34095</v>
      </c>
      <c r="C262" s="12">
        <v>254.69</v>
      </c>
      <c r="D262" s="200">
        <f t="shared" si="3"/>
        <v>2.0678876287420378</v>
      </c>
    </row>
    <row r="263" spans="2:4" thickBot="1" x14ac:dyDescent="0.25">
      <c r="B263" s="8">
        <v>34100</v>
      </c>
      <c r="C263" s="12">
        <v>262.23</v>
      </c>
      <c r="D263" s="200">
        <f t="shared" ref="D263:D326" si="4">+((C263/C262)-1)*100</f>
        <v>2.9604617377988918</v>
      </c>
    </row>
    <row r="264" spans="2:4" thickBot="1" x14ac:dyDescent="0.25">
      <c r="B264" s="8">
        <v>34102</v>
      </c>
      <c r="C264" s="12">
        <v>264.89</v>
      </c>
      <c r="D264" s="200">
        <f t="shared" si="4"/>
        <v>1.0143766922167341</v>
      </c>
    </row>
    <row r="265" spans="2:4" thickBot="1" x14ac:dyDescent="0.25">
      <c r="B265" s="8">
        <v>34107</v>
      </c>
      <c r="C265" s="12">
        <v>268.45</v>
      </c>
      <c r="D265" s="200">
        <f t="shared" si="4"/>
        <v>1.3439540941522887</v>
      </c>
    </row>
    <row r="266" spans="2:4" thickBot="1" x14ac:dyDescent="0.25">
      <c r="B266" s="8">
        <v>34109</v>
      </c>
      <c r="C266" s="12">
        <v>273.73</v>
      </c>
      <c r="D266" s="200">
        <f t="shared" si="4"/>
        <v>1.9668467126094269</v>
      </c>
    </row>
    <row r="267" spans="2:4" thickBot="1" x14ac:dyDescent="0.25">
      <c r="B267" s="8">
        <v>34114</v>
      </c>
      <c r="C267" s="12">
        <v>277.32</v>
      </c>
      <c r="D267" s="200">
        <f t="shared" si="4"/>
        <v>1.3115113432944803</v>
      </c>
    </row>
    <row r="268" spans="2:4" thickBot="1" x14ac:dyDescent="0.25">
      <c r="B268" s="8">
        <v>34116</v>
      </c>
      <c r="C268" s="12">
        <v>278.72000000000003</v>
      </c>
      <c r="D268" s="200">
        <f t="shared" si="4"/>
        <v>0.50483196307515854</v>
      </c>
    </row>
    <row r="269" spans="2:4" thickBot="1" x14ac:dyDescent="0.25">
      <c r="B269" s="8">
        <v>34121</v>
      </c>
      <c r="C269" s="12">
        <v>279.51</v>
      </c>
      <c r="D269" s="200">
        <f t="shared" si="4"/>
        <v>0.28343857634900438</v>
      </c>
    </row>
    <row r="270" spans="2:4" thickBot="1" x14ac:dyDescent="0.25">
      <c r="B270" s="8">
        <v>34123</v>
      </c>
      <c r="C270" s="12">
        <v>283.27999999999997</v>
      </c>
      <c r="D270" s="200">
        <f t="shared" si="4"/>
        <v>1.3487889520947371</v>
      </c>
    </row>
    <row r="271" spans="2:4" thickBot="1" x14ac:dyDescent="0.25">
      <c r="B271" s="8">
        <v>34128</v>
      </c>
      <c r="C271" s="12">
        <v>284.38</v>
      </c>
      <c r="D271" s="200">
        <f t="shared" si="4"/>
        <v>0.38830838746117813</v>
      </c>
    </row>
    <row r="272" spans="2:4" thickBot="1" x14ac:dyDescent="0.25">
      <c r="B272" s="8">
        <v>34130</v>
      </c>
      <c r="C272" s="12">
        <v>281.39</v>
      </c>
      <c r="D272" s="200">
        <f t="shared" si="4"/>
        <v>-1.051410085097404</v>
      </c>
    </row>
    <row r="273" spans="2:4" thickBot="1" x14ac:dyDescent="0.25">
      <c r="B273" s="8">
        <v>34135</v>
      </c>
      <c r="C273" s="12">
        <v>280.43</v>
      </c>
      <c r="D273" s="200">
        <f t="shared" si="4"/>
        <v>-0.34116350971959974</v>
      </c>
    </row>
    <row r="274" spans="2:4" thickBot="1" x14ac:dyDescent="0.25">
      <c r="B274" s="8">
        <v>34137</v>
      </c>
      <c r="C274" s="12">
        <v>278.89999999999998</v>
      </c>
      <c r="D274" s="200">
        <f t="shared" si="4"/>
        <v>-0.54559069999644549</v>
      </c>
    </row>
    <row r="275" spans="2:4" thickBot="1" x14ac:dyDescent="0.25">
      <c r="B275" s="8">
        <v>34142</v>
      </c>
      <c r="C275" s="12">
        <v>277.27999999999997</v>
      </c>
      <c r="D275" s="200">
        <f t="shared" si="4"/>
        <v>-0.58085335245607883</v>
      </c>
    </row>
    <row r="276" spans="2:4" thickBot="1" x14ac:dyDescent="0.25">
      <c r="B276" s="8">
        <v>34144</v>
      </c>
      <c r="C276" s="12">
        <v>276.25</v>
      </c>
      <c r="D276" s="200">
        <f t="shared" si="4"/>
        <v>-0.37146566647431323</v>
      </c>
    </row>
    <row r="277" spans="2:4" thickBot="1" x14ac:dyDescent="0.25">
      <c r="B277" s="8">
        <v>34149</v>
      </c>
      <c r="C277" s="12">
        <v>275.47000000000003</v>
      </c>
      <c r="D277" s="200">
        <f t="shared" si="4"/>
        <v>-0.28235294117645582</v>
      </c>
    </row>
    <row r="278" spans="2:4" thickBot="1" x14ac:dyDescent="0.25">
      <c r="B278" s="8">
        <v>34151</v>
      </c>
      <c r="C278" s="12">
        <v>275.49</v>
      </c>
      <c r="D278" s="200">
        <f t="shared" si="4"/>
        <v>7.260318727975168E-3</v>
      </c>
    </row>
    <row r="279" spans="2:4" thickBot="1" x14ac:dyDescent="0.25">
      <c r="B279" s="8">
        <v>34156</v>
      </c>
      <c r="C279" s="12">
        <v>274.27</v>
      </c>
      <c r="D279" s="200">
        <f t="shared" si="4"/>
        <v>-0.44284729028277736</v>
      </c>
    </row>
    <row r="280" spans="2:4" thickBot="1" x14ac:dyDescent="0.25">
      <c r="B280" s="8">
        <v>34158</v>
      </c>
      <c r="C280" s="12">
        <v>279.94</v>
      </c>
      <c r="D280" s="200">
        <f t="shared" si="4"/>
        <v>2.067305939402786</v>
      </c>
    </row>
    <row r="281" spans="2:4" thickBot="1" x14ac:dyDescent="0.25">
      <c r="B281" s="8">
        <v>34163</v>
      </c>
      <c r="C281" s="12">
        <v>280.02</v>
      </c>
      <c r="D281" s="200">
        <f t="shared" si="4"/>
        <v>2.8577552332631484E-2</v>
      </c>
    </row>
    <row r="282" spans="2:4" thickBot="1" x14ac:dyDescent="0.25">
      <c r="B282" s="8">
        <v>34165</v>
      </c>
      <c r="C282" s="12">
        <v>280.98</v>
      </c>
      <c r="D282" s="200">
        <f t="shared" si="4"/>
        <v>0.34283265481038772</v>
      </c>
    </row>
    <row r="283" spans="2:4" thickBot="1" x14ac:dyDescent="0.25">
      <c r="B283" s="8">
        <v>34170</v>
      </c>
      <c r="C283" s="12">
        <v>275.3</v>
      </c>
      <c r="D283" s="200">
        <f t="shared" si="4"/>
        <v>-2.0214961918997854</v>
      </c>
    </row>
    <row r="284" spans="2:4" thickBot="1" x14ac:dyDescent="0.25">
      <c r="B284" s="8">
        <v>34172</v>
      </c>
      <c r="C284" s="12">
        <v>272.45999999999998</v>
      </c>
      <c r="D284" s="200">
        <f t="shared" si="4"/>
        <v>-1.0316018888485434</v>
      </c>
    </row>
    <row r="285" spans="2:4" thickBot="1" x14ac:dyDescent="0.25">
      <c r="B285" s="8">
        <v>34177</v>
      </c>
      <c r="C285" s="12">
        <v>273.61</v>
      </c>
      <c r="D285" s="200">
        <f t="shared" si="4"/>
        <v>0.4220803053659461</v>
      </c>
    </row>
    <row r="286" spans="2:4" thickBot="1" x14ac:dyDescent="0.25">
      <c r="B286" s="8">
        <v>34179</v>
      </c>
      <c r="C286" s="12">
        <v>281.77999999999997</v>
      </c>
      <c r="D286" s="200">
        <f t="shared" si="4"/>
        <v>2.9860019736120513</v>
      </c>
    </row>
    <row r="287" spans="2:4" thickBot="1" x14ac:dyDescent="0.25">
      <c r="B287" s="8">
        <v>34184</v>
      </c>
      <c r="C287" s="12">
        <v>282.99</v>
      </c>
      <c r="D287" s="200">
        <f t="shared" si="4"/>
        <v>0.42941301724750414</v>
      </c>
    </row>
    <row r="288" spans="2:4" thickBot="1" x14ac:dyDescent="0.25">
      <c r="B288" s="8">
        <v>34186</v>
      </c>
      <c r="C288" s="12">
        <v>280.93</v>
      </c>
      <c r="D288" s="200">
        <f t="shared" si="4"/>
        <v>-0.72794091664016847</v>
      </c>
    </row>
    <row r="289" spans="2:4" thickBot="1" x14ac:dyDescent="0.25">
      <c r="B289" s="8">
        <v>34191</v>
      </c>
      <c r="C289" s="12">
        <v>279.16000000000003</v>
      </c>
      <c r="D289" s="200">
        <f t="shared" si="4"/>
        <v>-0.6300501904388911</v>
      </c>
    </row>
    <row r="290" spans="2:4" thickBot="1" x14ac:dyDescent="0.25">
      <c r="B290" s="8">
        <v>34193</v>
      </c>
      <c r="C290" s="12">
        <v>278.87</v>
      </c>
      <c r="D290" s="200">
        <f t="shared" si="4"/>
        <v>-0.10388307780484496</v>
      </c>
    </row>
    <row r="291" spans="2:4" thickBot="1" x14ac:dyDescent="0.25">
      <c r="B291" s="8">
        <v>34198</v>
      </c>
      <c r="C291" s="12">
        <v>280.57</v>
      </c>
      <c r="D291" s="200">
        <f t="shared" si="4"/>
        <v>0.60960304084340944</v>
      </c>
    </row>
    <row r="292" spans="2:4" thickBot="1" x14ac:dyDescent="0.25">
      <c r="B292" s="8">
        <v>34200</v>
      </c>
      <c r="C292" s="12">
        <v>276.69</v>
      </c>
      <c r="D292" s="200">
        <f t="shared" si="4"/>
        <v>-1.3828990982642453</v>
      </c>
    </row>
    <row r="293" spans="2:4" thickBot="1" x14ac:dyDescent="0.25">
      <c r="B293" s="8">
        <v>34205</v>
      </c>
      <c r="C293" s="12">
        <v>279.92</v>
      </c>
      <c r="D293" s="200">
        <f t="shared" si="4"/>
        <v>1.167371426506203</v>
      </c>
    </row>
    <row r="294" spans="2:4" thickBot="1" x14ac:dyDescent="0.25">
      <c r="B294" s="8">
        <v>34207</v>
      </c>
      <c r="C294" s="12">
        <v>279.83999999999997</v>
      </c>
      <c r="D294" s="200">
        <f t="shared" si="4"/>
        <v>-2.8579594169775291E-2</v>
      </c>
    </row>
    <row r="295" spans="2:4" thickBot="1" x14ac:dyDescent="0.25">
      <c r="B295" s="8">
        <v>34212</v>
      </c>
      <c r="C295" s="12">
        <v>279.33</v>
      </c>
      <c r="D295" s="200">
        <f t="shared" si="4"/>
        <v>-0.18224699828472968</v>
      </c>
    </row>
    <row r="296" spans="2:4" thickBot="1" x14ac:dyDescent="0.25">
      <c r="B296" s="8">
        <v>34214</v>
      </c>
      <c r="C296" s="12">
        <v>279.38</v>
      </c>
      <c r="D296" s="200">
        <f t="shared" si="4"/>
        <v>1.789997494003881E-2</v>
      </c>
    </row>
    <row r="297" spans="2:4" thickBot="1" x14ac:dyDescent="0.25">
      <c r="B297" s="8">
        <v>34219</v>
      </c>
      <c r="C297" s="12">
        <v>278.91000000000003</v>
      </c>
      <c r="D297" s="200">
        <f t="shared" si="4"/>
        <v>-0.16822965137087698</v>
      </c>
    </row>
    <row r="298" spans="2:4" thickBot="1" x14ac:dyDescent="0.25">
      <c r="B298" s="8">
        <v>34221</v>
      </c>
      <c r="C298" s="12">
        <v>279.33</v>
      </c>
      <c r="D298" s="200">
        <f t="shared" si="4"/>
        <v>0.15058621060555222</v>
      </c>
    </row>
    <row r="299" spans="2:4" thickBot="1" x14ac:dyDescent="0.25">
      <c r="B299" s="8">
        <v>34226</v>
      </c>
      <c r="C299" s="12">
        <v>280.70999999999998</v>
      </c>
      <c r="D299" s="200">
        <f t="shared" si="4"/>
        <v>0.49403930834497345</v>
      </c>
    </row>
    <row r="300" spans="2:4" thickBot="1" x14ac:dyDescent="0.25">
      <c r="B300" s="8">
        <v>34228</v>
      </c>
      <c r="C300" s="12">
        <v>281.95</v>
      </c>
      <c r="D300" s="200">
        <f t="shared" si="4"/>
        <v>0.44173702397491965</v>
      </c>
    </row>
    <row r="301" spans="2:4" thickBot="1" x14ac:dyDescent="0.25">
      <c r="B301" s="8">
        <v>34233</v>
      </c>
      <c r="C301" s="12">
        <v>283.27</v>
      </c>
      <c r="D301" s="200">
        <f t="shared" si="4"/>
        <v>0.46816811491399157</v>
      </c>
    </row>
    <row r="302" spans="2:4" thickBot="1" x14ac:dyDescent="0.25">
      <c r="B302" s="8">
        <v>34235</v>
      </c>
      <c r="C302" s="12">
        <v>283.33999999999997</v>
      </c>
      <c r="D302" s="200">
        <f t="shared" si="4"/>
        <v>2.471140607900324E-2</v>
      </c>
    </row>
    <row r="303" spans="2:4" thickBot="1" x14ac:dyDescent="0.25">
      <c r="B303" s="8">
        <v>34240</v>
      </c>
      <c r="C303" s="12">
        <v>283.56</v>
      </c>
      <c r="D303" s="200">
        <f t="shared" si="4"/>
        <v>7.7645231876899423E-2</v>
      </c>
    </row>
    <row r="304" spans="2:4" thickBot="1" x14ac:dyDescent="0.25">
      <c r="B304" s="8">
        <f>+B303+2</f>
        <v>34242</v>
      </c>
      <c r="C304" s="12">
        <v>284.62</v>
      </c>
      <c r="D304" s="200">
        <f t="shared" si="4"/>
        <v>0.37381859218508229</v>
      </c>
    </row>
    <row r="305" spans="2:4" thickBot="1" x14ac:dyDescent="0.25">
      <c r="B305" s="8">
        <f>+B304+5</f>
        <v>34247</v>
      </c>
      <c r="C305" s="12">
        <v>284.73</v>
      </c>
      <c r="D305" s="200">
        <f t="shared" si="4"/>
        <v>3.8648021923970433E-2</v>
      </c>
    </row>
    <row r="306" spans="2:4" thickBot="1" x14ac:dyDescent="0.25">
      <c r="B306" s="8">
        <f>+B305+2</f>
        <v>34249</v>
      </c>
      <c r="C306" s="12">
        <v>284.5</v>
      </c>
      <c r="D306" s="200">
        <f t="shared" si="4"/>
        <v>-8.0778281178661704E-2</v>
      </c>
    </row>
    <row r="307" spans="2:4" thickBot="1" x14ac:dyDescent="0.25">
      <c r="B307" s="8">
        <f>+B306+5</f>
        <v>34254</v>
      </c>
      <c r="C307" s="12">
        <v>284.81</v>
      </c>
      <c r="D307" s="200">
        <f t="shared" si="4"/>
        <v>0.10896309314587516</v>
      </c>
    </row>
    <row r="308" spans="2:4" thickBot="1" x14ac:dyDescent="0.25">
      <c r="B308" s="8">
        <f>+B307+2</f>
        <v>34256</v>
      </c>
      <c r="C308" s="12">
        <v>287.39</v>
      </c>
      <c r="D308" s="200">
        <f t="shared" si="4"/>
        <v>0.90586706927424654</v>
      </c>
    </row>
    <row r="309" spans="2:4" thickBot="1" x14ac:dyDescent="0.25">
      <c r="B309" s="8">
        <f>+B308+5</f>
        <v>34261</v>
      </c>
      <c r="C309" s="12">
        <v>289.51</v>
      </c>
      <c r="D309" s="200">
        <f t="shared" si="4"/>
        <v>0.73767354466056645</v>
      </c>
    </row>
    <row r="310" spans="2:4" thickBot="1" x14ac:dyDescent="0.25">
      <c r="B310" s="8">
        <f>+B309+2</f>
        <v>34263</v>
      </c>
      <c r="C310" s="12">
        <v>290.02999999999997</v>
      </c>
      <c r="D310" s="200">
        <f t="shared" si="4"/>
        <v>0.17961383026492417</v>
      </c>
    </row>
    <row r="311" spans="2:4" thickBot="1" x14ac:dyDescent="0.25">
      <c r="B311" s="8">
        <f>+B310+5</f>
        <v>34268</v>
      </c>
      <c r="C311" s="12">
        <v>291.31</v>
      </c>
      <c r="D311" s="200">
        <f t="shared" si="4"/>
        <v>0.44133365513914224</v>
      </c>
    </row>
    <row r="312" spans="2:4" thickBot="1" x14ac:dyDescent="0.25">
      <c r="B312" s="8">
        <f>+B311+2</f>
        <v>34270</v>
      </c>
      <c r="C312" s="12">
        <v>292.27999999999997</v>
      </c>
      <c r="D312" s="200">
        <f t="shared" si="4"/>
        <v>0.3329786138477786</v>
      </c>
    </row>
    <row r="313" spans="2:4" thickBot="1" x14ac:dyDescent="0.25">
      <c r="B313" s="8">
        <v>34275</v>
      </c>
      <c r="C313" s="12">
        <v>292.25</v>
      </c>
      <c r="D313" s="200">
        <f t="shared" si="4"/>
        <v>-1.0264130286019579E-2</v>
      </c>
    </row>
    <row r="314" spans="2:4" thickBot="1" x14ac:dyDescent="0.25">
      <c r="B314" s="8">
        <v>34277</v>
      </c>
      <c r="C314" s="12">
        <v>292.08</v>
      </c>
      <c r="D314" s="200">
        <f t="shared" si="4"/>
        <v>-5.8169375534655732E-2</v>
      </c>
    </row>
    <row r="315" spans="2:4" thickBot="1" x14ac:dyDescent="0.25">
      <c r="B315" s="8">
        <v>34282</v>
      </c>
      <c r="C315" s="12">
        <v>290.98</v>
      </c>
      <c r="D315" s="200">
        <f t="shared" si="4"/>
        <v>-0.37660914817857494</v>
      </c>
    </row>
    <row r="316" spans="2:4" thickBot="1" x14ac:dyDescent="0.25">
      <c r="B316" s="8">
        <v>34284</v>
      </c>
      <c r="C316" s="12">
        <v>290.58</v>
      </c>
      <c r="D316" s="200">
        <f t="shared" si="4"/>
        <v>-0.13746649254245957</v>
      </c>
    </row>
    <row r="317" spans="2:4" thickBot="1" x14ac:dyDescent="0.25">
      <c r="B317" s="8">
        <v>34289</v>
      </c>
      <c r="C317" s="12">
        <v>291.20999999999998</v>
      </c>
      <c r="D317" s="200">
        <f t="shared" si="4"/>
        <v>0.216807763782767</v>
      </c>
    </row>
    <row r="318" spans="2:4" thickBot="1" x14ac:dyDescent="0.25">
      <c r="B318" s="8">
        <v>34291</v>
      </c>
      <c r="C318" s="12">
        <v>290.75</v>
      </c>
      <c r="D318" s="200">
        <f t="shared" si="4"/>
        <v>-0.15796160846124341</v>
      </c>
    </row>
    <row r="319" spans="2:4" thickBot="1" x14ac:dyDescent="0.25">
      <c r="B319" s="8">
        <v>34296</v>
      </c>
      <c r="C319" s="12">
        <v>290.45</v>
      </c>
      <c r="D319" s="200">
        <f t="shared" si="4"/>
        <v>-0.10318142734307978</v>
      </c>
    </row>
    <row r="320" spans="2:4" thickBot="1" x14ac:dyDescent="0.25">
      <c r="B320" s="8">
        <v>34298</v>
      </c>
      <c r="C320" s="12">
        <v>289.04000000000002</v>
      </c>
      <c r="D320" s="200">
        <f t="shared" si="4"/>
        <v>-0.48545360647270774</v>
      </c>
    </row>
    <row r="321" spans="2:4" thickBot="1" x14ac:dyDescent="0.25">
      <c r="B321" s="8">
        <v>34303</v>
      </c>
      <c r="C321" s="12">
        <v>290.13</v>
      </c>
      <c r="D321" s="200">
        <f t="shared" si="4"/>
        <v>0.37711043454191628</v>
      </c>
    </row>
    <row r="322" spans="2:4" thickBot="1" x14ac:dyDescent="0.25">
      <c r="B322" s="8">
        <v>34305</v>
      </c>
      <c r="C322" s="12">
        <v>291.29000000000002</v>
      </c>
      <c r="D322" s="200">
        <f t="shared" si="4"/>
        <v>0.39982076999967031</v>
      </c>
    </row>
    <row r="323" spans="2:4" thickBot="1" x14ac:dyDescent="0.25">
      <c r="B323" s="8">
        <v>34310</v>
      </c>
      <c r="C323" s="12">
        <v>295.57</v>
      </c>
      <c r="D323" s="200">
        <f t="shared" si="4"/>
        <v>1.4693261011363257</v>
      </c>
    </row>
    <row r="324" spans="2:4" thickBot="1" x14ac:dyDescent="0.25">
      <c r="B324" s="8">
        <v>34312</v>
      </c>
      <c r="C324" s="12">
        <v>297.44</v>
      </c>
      <c r="D324" s="200">
        <f t="shared" si="4"/>
        <v>0.63267584666915067</v>
      </c>
    </row>
    <row r="325" spans="2:4" thickBot="1" x14ac:dyDescent="0.25">
      <c r="B325" s="8">
        <v>34317</v>
      </c>
      <c r="C325" s="12">
        <v>301</v>
      </c>
      <c r="D325" s="200">
        <f t="shared" si="4"/>
        <v>1.1968800430338877</v>
      </c>
    </row>
    <row r="326" spans="2:4" thickBot="1" x14ac:dyDescent="0.25">
      <c r="B326" s="8">
        <v>34319</v>
      </c>
      <c r="C326" s="12">
        <v>302.51</v>
      </c>
      <c r="D326" s="200">
        <f t="shared" si="4"/>
        <v>0.50166112956810949</v>
      </c>
    </row>
    <row r="327" spans="2:4" thickBot="1" x14ac:dyDescent="0.25">
      <c r="B327" s="8">
        <v>34324</v>
      </c>
      <c r="C327" s="12">
        <v>302.63</v>
      </c>
      <c r="D327" s="200">
        <f t="shared" ref="D327:D390" si="5">+((C327/C326)-1)*100</f>
        <v>3.9668110145130164E-2</v>
      </c>
    </row>
    <row r="328" spans="2:4" thickBot="1" x14ac:dyDescent="0.25">
      <c r="B328" s="8">
        <v>34344</v>
      </c>
      <c r="C328" s="12">
        <v>307.33</v>
      </c>
      <c r="D328" s="200">
        <f t="shared" si="5"/>
        <v>1.5530515811386758</v>
      </c>
    </row>
    <row r="329" spans="2:4" thickBot="1" x14ac:dyDescent="0.25">
      <c r="B329" s="8">
        <v>34346</v>
      </c>
      <c r="C329" s="12">
        <v>314.88</v>
      </c>
      <c r="D329" s="200">
        <f t="shared" si="5"/>
        <v>2.4566426967754573</v>
      </c>
    </row>
    <row r="330" spans="2:4" thickBot="1" x14ac:dyDescent="0.25">
      <c r="B330" s="8">
        <v>34348</v>
      </c>
      <c r="C330" s="12">
        <v>321.81</v>
      </c>
      <c r="D330" s="200">
        <f t="shared" si="5"/>
        <v>2.2008384146341431</v>
      </c>
    </row>
    <row r="331" spans="2:4" thickBot="1" x14ac:dyDescent="0.25">
      <c r="B331" s="8">
        <v>34351</v>
      </c>
      <c r="C331" s="12">
        <v>326.42</v>
      </c>
      <c r="D331" s="200">
        <f t="shared" si="5"/>
        <v>1.4325222957645822</v>
      </c>
    </row>
    <row r="332" spans="2:4" thickBot="1" x14ac:dyDescent="0.25">
      <c r="B332" s="8">
        <v>34353</v>
      </c>
      <c r="C332" s="12">
        <v>332.23</v>
      </c>
      <c r="D332" s="200">
        <f t="shared" si="5"/>
        <v>1.7799154463574496</v>
      </c>
    </row>
    <row r="333" spans="2:4" thickBot="1" x14ac:dyDescent="0.25">
      <c r="B333" s="8">
        <v>34355</v>
      </c>
      <c r="C333" s="12">
        <v>334.62</v>
      </c>
      <c r="D333" s="200">
        <f t="shared" si="5"/>
        <v>0.71938115161183092</v>
      </c>
    </row>
    <row r="334" spans="2:4" thickBot="1" x14ac:dyDescent="0.25">
      <c r="B334" s="8">
        <v>34358</v>
      </c>
      <c r="C334" s="12">
        <v>339.3</v>
      </c>
      <c r="D334" s="200">
        <f t="shared" si="5"/>
        <v>1.3986013986013957</v>
      </c>
    </row>
    <row r="335" spans="2:4" thickBot="1" x14ac:dyDescent="0.25">
      <c r="B335" s="8">
        <v>34360</v>
      </c>
      <c r="C335" s="12">
        <v>345.04</v>
      </c>
      <c r="D335" s="200">
        <f t="shared" si="5"/>
        <v>1.6917182434423861</v>
      </c>
    </row>
    <row r="336" spans="2:4" thickBot="1" x14ac:dyDescent="0.25">
      <c r="B336" s="8">
        <v>34362</v>
      </c>
      <c r="C336" s="12">
        <v>345.23</v>
      </c>
      <c r="D336" s="200">
        <f t="shared" si="5"/>
        <v>5.5066079295151837E-2</v>
      </c>
    </row>
    <row r="337" spans="2:4" thickBot="1" x14ac:dyDescent="0.25">
      <c r="B337" s="8">
        <v>34365</v>
      </c>
      <c r="C337" s="12">
        <v>345.83</v>
      </c>
      <c r="D337" s="200">
        <f t="shared" si="5"/>
        <v>0.17379717869245859</v>
      </c>
    </row>
    <row r="338" spans="2:4" thickBot="1" x14ac:dyDescent="0.25">
      <c r="B338" s="8">
        <v>34367</v>
      </c>
      <c r="C338" s="12">
        <v>347.42</v>
      </c>
      <c r="D338" s="200">
        <f t="shared" si="5"/>
        <v>0.45976346759970532</v>
      </c>
    </row>
    <row r="339" spans="2:4" thickBot="1" x14ac:dyDescent="0.25">
      <c r="B339" s="8">
        <v>34369</v>
      </c>
      <c r="C339" s="12">
        <v>349.56</v>
      </c>
      <c r="D339" s="200">
        <f t="shared" si="5"/>
        <v>0.6159691439755921</v>
      </c>
    </row>
    <row r="340" spans="2:4" thickBot="1" x14ac:dyDescent="0.25">
      <c r="B340" s="8">
        <v>34372</v>
      </c>
      <c r="C340" s="12">
        <v>350.54</v>
      </c>
      <c r="D340" s="200">
        <f t="shared" si="5"/>
        <v>0.2803524430712967</v>
      </c>
    </row>
    <row r="341" spans="2:4" thickBot="1" x14ac:dyDescent="0.25">
      <c r="B341" s="8">
        <v>34374</v>
      </c>
      <c r="C341" s="12">
        <v>350.7</v>
      </c>
      <c r="D341" s="200">
        <f t="shared" si="5"/>
        <v>4.5643863753053182E-2</v>
      </c>
    </row>
    <row r="342" spans="2:4" thickBot="1" x14ac:dyDescent="0.25">
      <c r="B342" s="8">
        <v>34379</v>
      </c>
      <c r="C342" s="12">
        <v>350.95</v>
      </c>
      <c r="D342" s="200">
        <f t="shared" si="5"/>
        <v>7.1285999429715474E-2</v>
      </c>
    </row>
    <row r="343" spans="2:4" thickBot="1" x14ac:dyDescent="0.25">
      <c r="B343" s="8">
        <v>34381</v>
      </c>
      <c r="C343" s="12">
        <v>347.53</v>
      </c>
      <c r="D343" s="200">
        <f t="shared" si="5"/>
        <v>-0.9744977917082287</v>
      </c>
    </row>
    <row r="344" spans="2:4" thickBot="1" x14ac:dyDescent="0.25">
      <c r="B344" s="8">
        <v>34383</v>
      </c>
      <c r="C344" s="12">
        <v>347.8</v>
      </c>
      <c r="D344" s="200">
        <f t="shared" si="5"/>
        <v>7.7691134578317111E-2</v>
      </c>
    </row>
    <row r="345" spans="2:4" thickBot="1" x14ac:dyDescent="0.25">
      <c r="B345" s="8">
        <v>34386</v>
      </c>
      <c r="C345" s="12">
        <v>346.4</v>
      </c>
      <c r="D345" s="200">
        <f t="shared" si="5"/>
        <v>-0.4025301897642386</v>
      </c>
    </row>
    <row r="346" spans="2:4" thickBot="1" x14ac:dyDescent="0.25">
      <c r="B346" s="8">
        <v>34388</v>
      </c>
      <c r="C346" s="12">
        <v>344.63</v>
      </c>
      <c r="D346" s="200">
        <f t="shared" si="5"/>
        <v>-0.51096997690530666</v>
      </c>
    </row>
    <row r="347" spans="2:4" thickBot="1" x14ac:dyDescent="0.25">
      <c r="B347" s="8">
        <v>34390</v>
      </c>
      <c r="C347" s="12">
        <v>342.99</v>
      </c>
      <c r="D347" s="200">
        <f t="shared" si="5"/>
        <v>-0.47587267504279884</v>
      </c>
    </row>
    <row r="348" spans="2:4" thickBot="1" x14ac:dyDescent="0.25">
      <c r="B348" s="8">
        <v>34393</v>
      </c>
      <c r="C348" s="12">
        <v>338.34</v>
      </c>
      <c r="D348" s="200">
        <f t="shared" si="5"/>
        <v>-1.355724656695545</v>
      </c>
    </row>
    <row r="349" spans="2:4" thickBot="1" x14ac:dyDescent="0.25">
      <c r="B349" s="8">
        <v>34395</v>
      </c>
      <c r="C349" s="12">
        <v>338.16</v>
      </c>
      <c r="D349" s="200">
        <f t="shared" si="5"/>
        <v>-5.3200922149299057E-2</v>
      </c>
    </row>
    <row r="350" spans="2:4" thickBot="1" x14ac:dyDescent="0.25">
      <c r="B350" s="8">
        <v>34397</v>
      </c>
      <c r="C350" s="12">
        <v>339.98</v>
      </c>
      <c r="D350" s="200">
        <f t="shared" si="5"/>
        <v>0.53820676602791551</v>
      </c>
    </row>
    <row r="351" spans="2:4" thickBot="1" x14ac:dyDescent="0.25">
      <c r="B351" s="8">
        <v>34400</v>
      </c>
      <c r="C351" s="12">
        <v>337.72</v>
      </c>
      <c r="D351" s="200">
        <f t="shared" si="5"/>
        <v>-0.6647449849991105</v>
      </c>
    </row>
    <row r="352" spans="2:4" thickBot="1" x14ac:dyDescent="0.25">
      <c r="B352" s="8">
        <v>34402</v>
      </c>
      <c r="C352" s="12">
        <v>339.4</v>
      </c>
      <c r="D352" s="200">
        <f t="shared" si="5"/>
        <v>0.4974535117848955</v>
      </c>
    </row>
    <row r="353" spans="2:4" thickBot="1" x14ac:dyDescent="0.25">
      <c r="B353" s="8">
        <v>34404</v>
      </c>
      <c r="C353" s="12">
        <v>341.61</v>
      </c>
      <c r="D353" s="200">
        <f t="shared" si="5"/>
        <v>0.65114908662347037</v>
      </c>
    </row>
    <row r="354" spans="2:4" thickBot="1" x14ac:dyDescent="0.25">
      <c r="B354" s="8">
        <v>34409</v>
      </c>
      <c r="C354" s="12">
        <v>346.58</v>
      </c>
      <c r="D354" s="200">
        <f t="shared" si="5"/>
        <v>1.4548754427563537</v>
      </c>
    </row>
    <row r="355" spans="2:4" thickBot="1" x14ac:dyDescent="0.25">
      <c r="B355" s="8">
        <v>34411</v>
      </c>
      <c r="C355" s="12">
        <v>347.97</v>
      </c>
      <c r="D355" s="200">
        <f t="shared" si="5"/>
        <v>0.40106180391252799</v>
      </c>
    </row>
    <row r="356" spans="2:4" thickBot="1" x14ac:dyDescent="0.25">
      <c r="B356" s="8">
        <v>34414</v>
      </c>
      <c r="C356" s="12">
        <v>350.14</v>
      </c>
      <c r="D356" s="200">
        <f t="shared" si="5"/>
        <v>0.62361697847514996</v>
      </c>
    </row>
    <row r="357" spans="2:4" thickBot="1" x14ac:dyDescent="0.25">
      <c r="B357" s="8">
        <v>34416</v>
      </c>
      <c r="C357" s="12">
        <v>352.53</v>
      </c>
      <c r="D357" s="200">
        <f t="shared" si="5"/>
        <v>0.68258410921344659</v>
      </c>
    </row>
    <row r="358" spans="2:4" thickBot="1" x14ac:dyDescent="0.25">
      <c r="B358" s="8">
        <v>34418</v>
      </c>
      <c r="C358" s="12">
        <v>352.6</v>
      </c>
      <c r="D358" s="200">
        <f t="shared" si="5"/>
        <v>1.9856466116374705E-2</v>
      </c>
    </row>
    <row r="359" spans="2:4" thickBot="1" x14ac:dyDescent="0.25">
      <c r="B359" s="8">
        <v>34421</v>
      </c>
      <c r="C359" s="12">
        <v>352.52</v>
      </c>
      <c r="D359" s="200">
        <f t="shared" si="5"/>
        <v>-2.2688598979025976E-2</v>
      </c>
    </row>
    <row r="360" spans="2:4" thickBot="1" x14ac:dyDescent="0.25">
      <c r="B360" s="8">
        <v>34423</v>
      </c>
      <c r="C360" s="12">
        <v>352.14</v>
      </c>
      <c r="D360" s="200">
        <f t="shared" si="5"/>
        <v>-0.10779530239418689</v>
      </c>
    </row>
    <row r="361" spans="2:4" thickBot="1" x14ac:dyDescent="0.25">
      <c r="B361" s="8">
        <v>34425</v>
      </c>
      <c r="C361" s="12">
        <v>346.63</v>
      </c>
      <c r="D361" s="200">
        <f t="shared" si="5"/>
        <v>-1.5647185778383532</v>
      </c>
    </row>
    <row r="362" spans="2:4" thickBot="1" x14ac:dyDescent="0.25">
      <c r="B362" s="8">
        <f>+B361+3</f>
        <v>34428</v>
      </c>
      <c r="C362" s="12">
        <v>347.68</v>
      </c>
      <c r="D362" s="200">
        <f t="shared" si="5"/>
        <v>0.30291665464616813</v>
      </c>
    </row>
    <row r="363" spans="2:4" thickBot="1" x14ac:dyDescent="0.25">
      <c r="B363" s="8">
        <f>+B362+2</f>
        <v>34430</v>
      </c>
      <c r="C363" s="12">
        <v>347.77</v>
      </c>
      <c r="D363" s="200">
        <f t="shared" si="5"/>
        <v>2.5885872066266913E-2</v>
      </c>
    </row>
    <row r="364" spans="2:4" thickBot="1" x14ac:dyDescent="0.25">
      <c r="B364" s="8">
        <f>+B363+2</f>
        <v>34432</v>
      </c>
      <c r="C364" s="12">
        <v>346.39</v>
      </c>
      <c r="D364" s="200">
        <f t="shared" si="5"/>
        <v>-0.39681398625528441</v>
      </c>
    </row>
    <row r="365" spans="2:4" thickBot="1" x14ac:dyDescent="0.25">
      <c r="B365" s="8">
        <f>+B364+5</f>
        <v>34437</v>
      </c>
      <c r="C365" s="12">
        <v>346.46</v>
      </c>
      <c r="D365" s="200">
        <f t="shared" si="5"/>
        <v>2.0208435578394912E-2</v>
      </c>
    </row>
    <row r="366" spans="2:4" thickBot="1" x14ac:dyDescent="0.25">
      <c r="B366" s="8">
        <f>+B365+2</f>
        <v>34439</v>
      </c>
      <c r="C366" s="12">
        <v>343.84</v>
      </c>
      <c r="D366" s="200">
        <f t="shared" si="5"/>
        <v>-0.75622005426312366</v>
      </c>
    </row>
    <row r="367" spans="2:4" thickBot="1" x14ac:dyDescent="0.25">
      <c r="B367" s="8">
        <f>+B366+3</f>
        <v>34442</v>
      </c>
      <c r="C367" s="12">
        <v>342.56</v>
      </c>
      <c r="D367" s="200">
        <f t="shared" si="5"/>
        <v>-0.37226617031176357</v>
      </c>
    </row>
    <row r="368" spans="2:4" thickBot="1" x14ac:dyDescent="0.25">
      <c r="B368" s="8">
        <f>+B367+2</f>
        <v>34444</v>
      </c>
      <c r="C368" s="12">
        <v>341.99</v>
      </c>
      <c r="D368" s="200">
        <f t="shared" si="5"/>
        <v>-0.1663942083138692</v>
      </c>
    </row>
    <row r="369" spans="2:4" thickBot="1" x14ac:dyDescent="0.25">
      <c r="B369" s="8">
        <f>+B368+2</f>
        <v>34446</v>
      </c>
      <c r="C369" s="12">
        <v>341.59</v>
      </c>
      <c r="D369" s="200">
        <f t="shared" si="5"/>
        <v>-0.11696248428317846</v>
      </c>
    </row>
    <row r="370" spans="2:4" thickBot="1" x14ac:dyDescent="0.25">
      <c r="B370" s="8">
        <f>+B369+3</f>
        <v>34449</v>
      </c>
      <c r="C370" s="12">
        <v>341.91</v>
      </c>
      <c r="D370" s="200">
        <f t="shared" si="5"/>
        <v>9.3679557364101385E-2</v>
      </c>
    </row>
    <row r="371" spans="2:4" thickBot="1" x14ac:dyDescent="0.25">
      <c r="B371" s="8">
        <f>+B370+2</f>
        <v>34451</v>
      </c>
      <c r="C371" s="12">
        <v>342.83</v>
      </c>
      <c r="D371" s="200">
        <f t="shared" si="5"/>
        <v>0.26907665759994259</v>
      </c>
    </row>
    <row r="372" spans="2:4" thickBot="1" x14ac:dyDescent="0.25">
      <c r="B372" s="8">
        <f>+B371+2</f>
        <v>34453</v>
      </c>
      <c r="C372" s="12">
        <v>345.91</v>
      </c>
      <c r="D372" s="200">
        <f t="shared" si="5"/>
        <v>0.89840445701951932</v>
      </c>
    </row>
    <row r="373" spans="2:4" thickBot="1" x14ac:dyDescent="0.25">
      <c r="B373" s="8">
        <f>+B372+3</f>
        <v>34456</v>
      </c>
      <c r="C373" s="12">
        <v>346.39</v>
      </c>
      <c r="D373" s="200">
        <f t="shared" si="5"/>
        <v>0.13876441849034471</v>
      </c>
    </row>
    <row r="374" spans="2:4" thickBot="1" x14ac:dyDescent="0.25">
      <c r="B374" s="8">
        <f>+B373+2</f>
        <v>34458</v>
      </c>
      <c r="C374" s="12">
        <v>349.27</v>
      </c>
      <c r="D374" s="200">
        <f t="shared" si="5"/>
        <v>0.83143277808250815</v>
      </c>
    </row>
    <row r="375" spans="2:4" thickBot="1" x14ac:dyDescent="0.25">
      <c r="B375" s="8">
        <f>+B374+2</f>
        <v>34460</v>
      </c>
      <c r="C375" s="12">
        <v>352.32</v>
      </c>
      <c r="D375" s="200">
        <f t="shared" si="5"/>
        <v>0.87324992126436296</v>
      </c>
    </row>
    <row r="376" spans="2:4" thickBot="1" x14ac:dyDescent="0.25">
      <c r="B376" s="8">
        <f>+B375+3</f>
        <v>34463</v>
      </c>
      <c r="C376" s="12">
        <v>353.58</v>
      </c>
      <c r="D376" s="200">
        <f t="shared" si="5"/>
        <v>0.35762942779291595</v>
      </c>
    </row>
    <row r="377" spans="2:4" thickBot="1" x14ac:dyDescent="0.25">
      <c r="B377" s="8">
        <f>+B376+2</f>
        <v>34465</v>
      </c>
      <c r="C377" s="12">
        <v>354.23</v>
      </c>
      <c r="D377" s="200">
        <f t="shared" si="5"/>
        <v>0.18383392725833669</v>
      </c>
    </row>
    <row r="378" spans="2:4" thickBot="1" x14ac:dyDescent="0.25">
      <c r="B378" s="8">
        <f>+B377+2</f>
        <v>34467</v>
      </c>
      <c r="C378" s="12">
        <v>353.72</v>
      </c>
      <c r="D378" s="200">
        <f t="shared" si="5"/>
        <v>-0.14397425401575514</v>
      </c>
    </row>
    <row r="379" spans="2:4" thickBot="1" x14ac:dyDescent="0.25">
      <c r="B379" s="8">
        <f>+B378+2</f>
        <v>34469</v>
      </c>
      <c r="C379" s="12">
        <v>354.1</v>
      </c>
      <c r="D379" s="200">
        <f t="shared" si="5"/>
        <v>0.10742960533756118</v>
      </c>
    </row>
    <row r="380" spans="2:4" thickBot="1" x14ac:dyDescent="0.25">
      <c r="B380" s="8">
        <f>+B379+3</f>
        <v>34472</v>
      </c>
      <c r="C380" s="12">
        <v>352.27</v>
      </c>
      <c r="D380" s="200">
        <f t="shared" si="5"/>
        <v>-0.51680316294833162</v>
      </c>
    </row>
    <row r="381" spans="2:4" thickBot="1" x14ac:dyDescent="0.25">
      <c r="B381" s="8">
        <f>+B380+2</f>
        <v>34474</v>
      </c>
      <c r="C381" s="12">
        <v>354.21</v>
      </c>
      <c r="D381" s="200">
        <f t="shared" si="5"/>
        <v>0.55071394101116056</v>
      </c>
    </row>
    <row r="382" spans="2:4" thickBot="1" x14ac:dyDescent="0.25">
      <c r="B382" s="8">
        <f>+B381+3</f>
        <v>34477</v>
      </c>
      <c r="C382" s="12">
        <v>355.71</v>
      </c>
      <c r="D382" s="200">
        <f t="shared" si="5"/>
        <v>0.42347759803507135</v>
      </c>
    </row>
    <row r="383" spans="2:4" thickBot="1" x14ac:dyDescent="0.25">
      <c r="B383" s="8">
        <f>+B382+2</f>
        <v>34479</v>
      </c>
      <c r="C383" s="12">
        <v>359.01</v>
      </c>
      <c r="D383" s="200">
        <f t="shared" si="5"/>
        <v>0.92772202074724586</v>
      </c>
    </row>
    <row r="384" spans="2:4" thickBot="1" x14ac:dyDescent="0.25">
      <c r="B384" s="8">
        <f>+B383+2</f>
        <v>34481</v>
      </c>
      <c r="C384" s="12">
        <v>361.85</v>
      </c>
      <c r="D384" s="200">
        <f t="shared" si="5"/>
        <v>0.79106431575723946</v>
      </c>
    </row>
    <row r="385" spans="2:4" thickBot="1" x14ac:dyDescent="0.25">
      <c r="B385" s="8">
        <f>+B384+3</f>
        <v>34484</v>
      </c>
      <c r="C385" s="12">
        <v>364.19</v>
      </c>
      <c r="D385" s="200">
        <f t="shared" si="5"/>
        <v>0.64667679977890025</v>
      </c>
    </row>
    <row r="386" spans="2:4" thickBot="1" x14ac:dyDescent="0.25">
      <c r="B386" s="8">
        <f>+B385+2</f>
        <v>34486</v>
      </c>
      <c r="C386" s="12">
        <v>363.92</v>
      </c>
      <c r="D386" s="200">
        <f t="shared" si="5"/>
        <v>-7.4137126225315431E-2</v>
      </c>
    </row>
    <row r="387" spans="2:4" thickBot="1" x14ac:dyDescent="0.25">
      <c r="B387" s="8">
        <f>+B386+2</f>
        <v>34488</v>
      </c>
      <c r="C387" s="12">
        <v>366.12</v>
      </c>
      <c r="D387" s="200">
        <f t="shared" si="5"/>
        <v>0.60452846779510683</v>
      </c>
    </row>
    <row r="388" spans="2:4" thickBot="1" x14ac:dyDescent="0.25">
      <c r="B388" s="8">
        <f>+B387+3</f>
        <v>34491</v>
      </c>
      <c r="C388" s="12">
        <v>369.81</v>
      </c>
      <c r="D388" s="200">
        <f t="shared" si="5"/>
        <v>1.0078662733530086</v>
      </c>
    </row>
    <row r="389" spans="2:4" thickBot="1" x14ac:dyDescent="0.25">
      <c r="B389" s="8">
        <f>+B388+2</f>
        <v>34493</v>
      </c>
      <c r="C389" s="12">
        <v>373.77</v>
      </c>
      <c r="D389" s="200">
        <f t="shared" si="5"/>
        <v>1.0708201508882853</v>
      </c>
    </row>
    <row r="390" spans="2:4" thickBot="1" x14ac:dyDescent="0.25">
      <c r="B390" s="8">
        <f>+B389+2</f>
        <v>34495</v>
      </c>
      <c r="C390" s="12">
        <v>380.54</v>
      </c>
      <c r="D390" s="200">
        <f t="shared" si="5"/>
        <v>1.8112743130802578</v>
      </c>
    </row>
    <row r="391" spans="2:4" thickBot="1" x14ac:dyDescent="0.25">
      <c r="B391" s="8">
        <f>+B390+3</f>
        <v>34498</v>
      </c>
      <c r="C391" s="12">
        <v>381.76</v>
      </c>
      <c r="D391" s="200">
        <f t="shared" ref="D391:D454" si="6">+((C391/C390)-1)*100</f>
        <v>0.32059704630260644</v>
      </c>
    </row>
    <row r="392" spans="2:4" thickBot="1" x14ac:dyDescent="0.25">
      <c r="B392" s="8">
        <f>+B391+2</f>
        <v>34500</v>
      </c>
      <c r="C392" s="12">
        <v>378.09</v>
      </c>
      <c r="D392" s="200">
        <f t="shared" si="6"/>
        <v>-0.96133696563286408</v>
      </c>
    </row>
    <row r="393" spans="2:4" thickBot="1" x14ac:dyDescent="0.25">
      <c r="B393" s="8">
        <f>+B392+2</f>
        <v>34502</v>
      </c>
      <c r="C393" s="12">
        <v>374.45</v>
      </c>
      <c r="D393" s="200">
        <f t="shared" si="6"/>
        <v>-0.96273374064376194</v>
      </c>
    </row>
    <row r="394" spans="2:4" thickBot="1" x14ac:dyDescent="0.25">
      <c r="B394" s="8">
        <f>+B393+3</f>
        <v>34505</v>
      </c>
      <c r="C394" s="12">
        <v>373.27</v>
      </c>
      <c r="D394" s="200">
        <f t="shared" si="6"/>
        <v>-0.31512885565496696</v>
      </c>
    </row>
    <row r="395" spans="2:4" thickBot="1" x14ac:dyDescent="0.25">
      <c r="B395" s="8">
        <f>+B394+2</f>
        <v>34507</v>
      </c>
      <c r="C395" s="12">
        <v>375.31</v>
      </c>
      <c r="D395" s="200">
        <f t="shared" si="6"/>
        <v>0.54652128486083473</v>
      </c>
    </row>
    <row r="396" spans="2:4" thickBot="1" x14ac:dyDescent="0.25">
      <c r="B396" s="8">
        <f>+B395+2</f>
        <v>34509</v>
      </c>
      <c r="C396" s="12">
        <v>374.33</v>
      </c>
      <c r="D396" s="200">
        <f t="shared" si="6"/>
        <v>-0.2611174762196633</v>
      </c>
    </row>
    <row r="397" spans="2:4" thickBot="1" x14ac:dyDescent="0.25">
      <c r="B397" s="8">
        <f>+B396+3</f>
        <v>34512</v>
      </c>
      <c r="C397" s="12">
        <v>374.16</v>
      </c>
      <c r="D397" s="200">
        <f t="shared" si="6"/>
        <v>-4.5414473859950455E-2</v>
      </c>
    </row>
    <row r="398" spans="2:4" thickBot="1" x14ac:dyDescent="0.25">
      <c r="B398" s="8">
        <f>+B397+2</f>
        <v>34514</v>
      </c>
      <c r="C398" s="12">
        <v>375.71</v>
      </c>
      <c r="D398" s="200">
        <f t="shared" si="6"/>
        <v>0.41426127859738315</v>
      </c>
    </row>
    <row r="399" spans="2:4" thickBot="1" x14ac:dyDescent="0.25">
      <c r="B399" s="8">
        <v>34516</v>
      </c>
      <c r="C399" s="12">
        <v>374.76</v>
      </c>
      <c r="D399" s="200">
        <f t="shared" si="6"/>
        <v>-0.25285459529956755</v>
      </c>
    </row>
    <row r="400" spans="2:4" thickBot="1" x14ac:dyDescent="0.25">
      <c r="B400" s="8">
        <f>+B399+3</f>
        <v>34519</v>
      </c>
      <c r="C400" s="12">
        <v>379.3</v>
      </c>
      <c r="D400" s="200">
        <f t="shared" si="6"/>
        <v>1.2114419895399742</v>
      </c>
    </row>
    <row r="401" spans="2:4" thickBot="1" x14ac:dyDescent="0.25">
      <c r="B401" s="8">
        <f>+B400+2</f>
        <v>34521</v>
      </c>
      <c r="C401" s="12">
        <v>374.83</v>
      </c>
      <c r="D401" s="200">
        <f t="shared" si="6"/>
        <v>-1.178486686000535</v>
      </c>
    </row>
    <row r="402" spans="2:4" thickBot="1" x14ac:dyDescent="0.25">
      <c r="B402" s="8">
        <f>+B401+2</f>
        <v>34523</v>
      </c>
      <c r="C402" s="12">
        <v>371.45</v>
      </c>
      <c r="D402" s="200">
        <f t="shared" si="6"/>
        <v>-0.90174212309580559</v>
      </c>
    </row>
    <row r="403" spans="2:4" thickBot="1" x14ac:dyDescent="0.25">
      <c r="B403" s="8">
        <f>+B402+3</f>
        <v>34526</v>
      </c>
      <c r="C403" s="12">
        <v>371.74</v>
      </c>
      <c r="D403" s="200">
        <f t="shared" si="6"/>
        <v>7.8072418898922358E-2</v>
      </c>
    </row>
    <row r="404" spans="2:4" thickBot="1" x14ac:dyDescent="0.25">
      <c r="B404" s="8">
        <f>+B403+2</f>
        <v>34528</v>
      </c>
      <c r="C404" s="12">
        <v>371.75</v>
      </c>
      <c r="D404" s="200">
        <f t="shared" si="6"/>
        <v>2.6900521870043548E-3</v>
      </c>
    </row>
    <row r="405" spans="2:4" thickBot="1" x14ac:dyDescent="0.25">
      <c r="B405" s="8">
        <f>+B404+2</f>
        <v>34530</v>
      </c>
      <c r="C405" s="12">
        <v>374.78</v>
      </c>
      <c r="D405" s="200">
        <f t="shared" si="6"/>
        <v>0.81506388702083932</v>
      </c>
    </row>
    <row r="406" spans="2:4" thickBot="1" x14ac:dyDescent="0.25">
      <c r="B406" s="8">
        <f>+B405+3</f>
        <v>34533</v>
      </c>
      <c r="C406" s="12">
        <v>376.91</v>
      </c>
      <c r="D406" s="200">
        <f t="shared" si="6"/>
        <v>0.56833342227442518</v>
      </c>
    </row>
    <row r="407" spans="2:4" thickBot="1" x14ac:dyDescent="0.25">
      <c r="B407" s="8">
        <f>+B406+2</f>
        <v>34535</v>
      </c>
      <c r="C407" s="12">
        <v>379.08</v>
      </c>
      <c r="D407" s="200">
        <f t="shared" si="6"/>
        <v>0.57573426016819251</v>
      </c>
    </row>
    <row r="408" spans="2:4" thickBot="1" x14ac:dyDescent="0.25">
      <c r="B408" s="8">
        <f>+B407+2</f>
        <v>34537</v>
      </c>
      <c r="C408" s="12">
        <v>381.45</v>
      </c>
      <c r="D408" s="200">
        <f t="shared" si="6"/>
        <v>0.62519784742007811</v>
      </c>
    </row>
    <row r="409" spans="2:4" thickBot="1" x14ac:dyDescent="0.25">
      <c r="B409" s="8">
        <f>+B408+3</f>
        <v>34540</v>
      </c>
      <c r="C409" s="12">
        <v>383.51</v>
      </c>
      <c r="D409" s="200">
        <f t="shared" si="6"/>
        <v>0.54004456678464763</v>
      </c>
    </row>
    <row r="410" spans="2:4" thickBot="1" x14ac:dyDescent="0.25">
      <c r="B410" s="8">
        <f>+B409+2</f>
        <v>34542</v>
      </c>
      <c r="C410" s="12">
        <v>388.71</v>
      </c>
      <c r="D410" s="200">
        <f t="shared" si="6"/>
        <v>1.3558968475398281</v>
      </c>
    </row>
    <row r="411" spans="2:4" thickBot="1" x14ac:dyDescent="0.25">
      <c r="B411" s="8">
        <f>+B410+2</f>
        <v>34544</v>
      </c>
      <c r="C411" s="12">
        <v>390.32</v>
      </c>
      <c r="D411" s="200">
        <f t="shared" si="6"/>
        <v>0.41419052764271047</v>
      </c>
    </row>
    <row r="412" spans="2:4" thickBot="1" x14ac:dyDescent="0.25">
      <c r="B412" s="8">
        <v>34547</v>
      </c>
      <c r="C412" s="12">
        <v>391.87</v>
      </c>
      <c r="D412" s="200">
        <f t="shared" si="6"/>
        <v>0.39711006353762013</v>
      </c>
    </row>
    <row r="413" spans="2:4" thickBot="1" x14ac:dyDescent="0.25">
      <c r="B413" s="8">
        <f>+B412+2</f>
        <v>34549</v>
      </c>
      <c r="C413" s="12">
        <v>396.66</v>
      </c>
      <c r="D413" s="200">
        <f t="shared" si="6"/>
        <v>1.2223441447418937</v>
      </c>
    </row>
    <row r="414" spans="2:4" thickBot="1" x14ac:dyDescent="0.25">
      <c r="B414" s="8">
        <f>+B413+2</f>
        <v>34551</v>
      </c>
      <c r="C414" s="12">
        <v>404.45</v>
      </c>
      <c r="D414" s="200">
        <f t="shared" si="6"/>
        <v>1.963898552916854</v>
      </c>
    </row>
    <row r="415" spans="2:4" thickBot="1" x14ac:dyDescent="0.25">
      <c r="B415" s="8">
        <f>+B414+3</f>
        <v>34554</v>
      </c>
      <c r="C415" s="12">
        <v>408.48</v>
      </c>
      <c r="D415" s="200">
        <f t="shared" si="6"/>
        <v>0.9964148844109344</v>
      </c>
    </row>
    <row r="416" spans="2:4" thickBot="1" x14ac:dyDescent="0.25">
      <c r="B416" s="8">
        <f>+B415+2</f>
        <v>34556</v>
      </c>
      <c r="C416" s="12">
        <v>412.04</v>
      </c>
      <c r="D416" s="200">
        <f t="shared" si="6"/>
        <v>0.8715236976106544</v>
      </c>
    </row>
    <row r="417" spans="2:4" thickBot="1" x14ac:dyDescent="0.25">
      <c r="B417" s="8">
        <f>+B416+2</f>
        <v>34558</v>
      </c>
      <c r="C417" s="12">
        <v>414.61</v>
      </c>
      <c r="D417" s="200">
        <f t="shared" si="6"/>
        <v>0.62372585185903606</v>
      </c>
    </row>
    <row r="418" spans="2:4" thickBot="1" x14ac:dyDescent="0.25">
      <c r="B418" s="8">
        <f>+B417+3</f>
        <v>34561</v>
      </c>
      <c r="C418" s="12">
        <v>416.8</v>
      </c>
      <c r="D418" s="200">
        <f t="shared" si="6"/>
        <v>0.52820723089168631</v>
      </c>
    </row>
    <row r="419" spans="2:4" thickBot="1" x14ac:dyDescent="0.25">
      <c r="B419" s="8">
        <f>+B418+2</f>
        <v>34563</v>
      </c>
      <c r="C419" s="12">
        <v>426.14</v>
      </c>
      <c r="D419" s="200">
        <f t="shared" si="6"/>
        <v>2.2408829174664024</v>
      </c>
    </row>
    <row r="420" spans="2:4" thickBot="1" x14ac:dyDescent="0.25">
      <c r="B420" s="8">
        <f>+B419+2</f>
        <v>34565</v>
      </c>
      <c r="C420" s="12">
        <v>441.47</v>
      </c>
      <c r="D420" s="200">
        <f t="shared" si="6"/>
        <v>3.5974093021073017</v>
      </c>
    </row>
    <row r="421" spans="2:4" thickBot="1" x14ac:dyDescent="0.25">
      <c r="B421" s="8">
        <f>+B420+3</f>
        <v>34568</v>
      </c>
      <c r="C421" s="12">
        <v>449.7</v>
      </c>
      <c r="D421" s="200">
        <f t="shared" si="6"/>
        <v>1.8642263347452781</v>
      </c>
    </row>
    <row r="422" spans="2:4" thickBot="1" x14ac:dyDescent="0.25">
      <c r="B422" s="8">
        <f>+B421+2</f>
        <v>34570</v>
      </c>
      <c r="C422" s="12">
        <v>454.78</v>
      </c>
      <c r="D422" s="200">
        <f t="shared" si="6"/>
        <v>1.1296419835445715</v>
      </c>
    </row>
    <row r="423" spans="2:4" thickBot="1" x14ac:dyDescent="0.25">
      <c r="B423" s="8">
        <f>+B422+2</f>
        <v>34572</v>
      </c>
      <c r="C423" s="12">
        <v>460.78</v>
      </c>
      <c r="D423" s="200">
        <f t="shared" si="6"/>
        <v>1.3193192312766611</v>
      </c>
    </row>
    <row r="424" spans="2:4" thickBot="1" x14ac:dyDescent="0.25">
      <c r="B424" s="8">
        <f>+B423+3</f>
        <v>34575</v>
      </c>
      <c r="C424" s="12">
        <v>461.34</v>
      </c>
      <c r="D424" s="200">
        <f t="shared" si="6"/>
        <v>0.12153305264985814</v>
      </c>
    </row>
    <row r="425" spans="2:4" thickBot="1" x14ac:dyDescent="0.25">
      <c r="B425" s="8">
        <f>+B424+2</f>
        <v>34577</v>
      </c>
      <c r="C425" s="12">
        <v>455.85</v>
      </c>
      <c r="D425" s="200">
        <f t="shared" si="6"/>
        <v>-1.190011705033156</v>
      </c>
    </row>
    <row r="426" spans="2:4" thickBot="1" x14ac:dyDescent="0.25">
      <c r="B426" s="8">
        <v>34579</v>
      </c>
      <c r="C426" s="12">
        <v>457.16</v>
      </c>
      <c r="D426" s="200">
        <f t="shared" si="6"/>
        <v>0.28737523308106638</v>
      </c>
    </row>
    <row r="427" spans="2:4" thickBot="1" x14ac:dyDescent="0.25">
      <c r="B427" s="8">
        <f>+B426+3</f>
        <v>34582</v>
      </c>
      <c r="C427" s="12">
        <v>454.16</v>
      </c>
      <c r="D427" s="200">
        <f t="shared" si="6"/>
        <v>-0.65622539154781556</v>
      </c>
    </row>
    <row r="428" spans="2:4" thickBot="1" x14ac:dyDescent="0.25">
      <c r="B428" s="8">
        <f>+B427+2</f>
        <v>34584</v>
      </c>
      <c r="C428" s="12">
        <v>456.02</v>
      </c>
      <c r="D428" s="200">
        <f t="shared" si="6"/>
        <v>0.40954729610709339</v>
      </c>
    </row>
    <row r="429" spans="2:4" thickBot="1" x14ac:dyDescent="0.25">
      <c r="B429" s="8">
        <f>+B428+2</f>
        <v>34586</v>
      </c>
      <c r="C429" s="12">
        <v>460.6</v>
      </c>
      <c r="D429" s="200">
        <f t="shared" si="6"/>
        <v>1.0043419148282995</v>
      </c>
    </row>
    <row r="430" spans="2:4" thickBot="1" x14ac:dyDescent="0.25">
      <c r="B430" s="8">
        <f>+B429+3</f>
        <v>34589</v>
      </c>
      <c r="C430" s="12">
        <v>455.47</v>
      </c>
      <c r="D430" s="200">
        <f t="shared" si="6"/>
        <v>-1.1137646547980884</v>
      </c>
    </row>
    <row r="431" spans="2:4" thickBot="1" x14ac:dyDescent="0.25">
      <c r="B431" s="8">
        <f>+B430+2</f>
        <v>34591</v>
      </c>
      <c r="C431" s="12">
        <v>458.25</v>
      </c>
      <c r="D431" s="200">
        <f t="shared" si="6"/>
        <v>0.61035853074844493</v>
      </c>
    </row>
    <row r="432" spans="2:4" thickBot="1" x14ac:dyDescent="0.25">
      <c r="B432" s="8">
        <f>+B431+2</f>
        <v>34593</v>
      </c>
      <c r="C432" s="12">
        <v>458.76</v>
      </c>
      <c r="D432" s="200">
        <f t="shared" si="6"/>
        <v>0.11129296235679043</v>
      </c>
    </row>
    <row r="433" spans="2:4" thickBot="1" x14ac:dyDescent="0.25">
      <c r="B433" s="8">
        <f>+B432+3</f>
        <v>34596</v>
      </c>
      <c r="C433" s="12">
        <v>457.14</v>
      </c>
      <c r="D433" s="200">
        <f t="shared" si="6"/>
        <v>-0.35312581742087401</v>
      </c>
    </row>
    <row r="434" spans="2:4" thickBot="1" x14ac:dyDescent="0.25">
      <c r="B434" s="8">
        <f>+B433+2</f>
        <v>34598</v>
      </c>
      <c r="C434" s="12">
        <v>457.91</v>
      </c>
      <c r="D434" s="200">
        <f t="shared" si="6"/>
        <v>0.16843855274095709</v>
      </c>
    </row>
    <row r="435" spans="2:4" thickBot="1" x14ac:dyDescent="0.25">
      <c r="B435" s="8">
        <f>+B434+2</f>
        <v>34600</v>
      </c>
      <c r="C435" s="12">
        <v>456.06</v>
      </c>
      <c r="D435" s="200">
        <f t="shared" si="6"/>
        <v>-0.40400952152169767</v>
      </c>
    </row>
    <row r="436" spans="2:4" thickBot="1" x14ac:dyDescent="0.25">
      <c r="B436" s="8">
        <f>+B435+3</f>
        <v>34603</v>
      </c>
      <c r="C436" s="12">
        <v>459.33</v>
      </c>
      <c r="D436" s="200">
        <f t="shared" si="6"/>
        <v>0.71701091961584584</v>
      </c>
    </row>
    <row r="437" spans="2:4" thickBot="1" x14ac:dyDescent="0.25">
      <c r="B437" s="8">
        <f>+B436+2</f>
        <v>34605</v>
      </c>
      <c r="C437" s="12">
        <v>466.15</v>
      </c>
      <c r="D437" s="200">
        <f t="shared" si="6"/>
        <v>1.484771297324361</v>
      </c>
    </row>
    <row r="438" spans="2:4" thickBot="1" x14ac:dyDescent="0.25">
      <c r="B438" s="8">
        <f>+B437+2</f>
        <v>34607</v>
      </c>
      <c r="C438" s="12">
        <v>470.34</v>
      </c>
      <c r="D438" s="200">
        <f t="shared" si="6"/>
        <v>0.89885230076156564</v>
      </c>
    </row>
    <row r="439" spans="2:4" thickBot="1" x14ac:dyDescent="0.25">
      <c r="B439" s="8">
        <f>+B438+3</f>
        <v>34610</v>
      </c>
      <c r="C439" s="12">
        <v>472.65</v>
      </c>
      <c r="D439" s="200">
        <f t="shared" si="6"/>
        <v>0.49113407322363134</v>
      </c>
    </row>
    <row r="440" spans="2:4" thickBot="1" x14ac:dyDescent="0.25">
      <c r="B440" s="8">
        <f>+B439+2</f>
        <v>34612</v>
      </c>
      <c r="C440" s="12">
        <v>471.57</v>
      </c>
      <c r="D440" s="200">
        <f t="shared" si="6"/>
        <v>-0.22849888924150186</v>
      </c>
    </row>
    <row r="441" spans="2:4" thickBot="1" x14ac:dyDescent="0.25">
      <c r="B441" s="8">
        <f>+B440+2</f>
        <v>34614</v>
      </c>
      <c r="C441" s="12">
        <v>474.07</v>
      </c>
      <c r="D441" s="200">
        <f t="shared" si="6"/>
        <v>0.53014398710689026</v>
      </c>
    </row>
    <row r="442" spans="2:4" thickBot="1" x14ac:dyDescent="0.25">
      <c r="B442" s="8">
        <f>+B441+3</f>
        <v>34617</v>
      </c>
      <c r="C442" s="12">
        <v>471.17</v>
      </c>
      <c r="D442" s="200">
        <f t="shared" si="6"/>
        <v>-0.61172400700317819</v>
      </c>
    </row>
    <row r="443" spans="2:4" thickBot="1" x14ac:dyDescent="0.25">
      <c r="B443" s="8">
        <f>+B442+2</f>
        <v>34619</v>
      </c>
      <c r="C443" s="12">
        <v>470.67</v>
      </c>
      <c r="D443" s="200">
        <f t="shared" si="6"/>
        <v>-0.10611881062037032</v>
      </c>
    </row>
    <row r="444" spans="2:4" thickBot="1" x14ac:dyDescent="0.25">
      <c r="B444" s="8">
        <f>+B443+2</f>
        <v>34621</v>
      </c>
      <c r="C444" s="12">
        <v>473.72</v>
      </c>
      <c r="D444" s="200">
        <f t="shared" si="6"/>
        <v>0.64801240784413405</v>
      </c>
    </row>
    <row r="445" spans="2:4" thickBot="1" x14ac:dyDescent="0.25">
      <c r="B445" s="8">
        <f>+B444+3</f>
        <v>34624</v>
      </c>
      <c r="C445" s="12">
        <v>473.46</v>
      </c>
      <c r="D445" s="200">
        <f t="shared" si="6"/>
        <v>-5.4884742041727552E-2</v>
      </c>
    </row>
    <row r="446" spans="2:4" thickBot="1" x14ac:dyDescent="0.25">
      <c r="B446" s="8">
        <f>+B445+2</f>
        <v>34626</v>
      </c>
      <c r="C446" s="12">
        <v>473.18</v>
      </c>
      <c r="D446" s="200">
        <f t="shared" si="6"/>
        <v>-5.9139103620153843E-2</v>
      </c>
    </row>
    <row r="447" spans="2:4" thickBot="1" x14ac:dyDescent="0.25">
      <c r="B447" s="8">
        <f>+B446+2</f>
        <v>34628</v>
      </c>
      <c r="C447" s="12">
        <v>471.65</v>
      </c>
      <c r="D447" s="200">
        <f t="shared" si="6"/>
        <v>-0.32334418191809489</v>
      </c>
    </row>
    <row r="448" spans="2:4" thickBot="1" x14ac:dyDescent="0.25">
      <c r="B448" s="8">
        <f>+B447+3</f>
        <v>34631</v>
      </c>
      <c r="C448" s="12">
        <v>471.07</v>
      </c>
      <c r="D448" s="200">
        <f t="shared" si="6"/>
        <v>-0.12297254319940665</v>
      </c>
    </row>
    <row r="449" spans="2:4" thickBot="1" x14ac:dyDescent="0.25">
      <c r="B449" s="8">
        <f>+B448+2</f>
        <v>34633</v>
      </c>
      <c r="C449" s="12">
        <v>467.64</v>
      </c>
      <c r="D449" s="200">
        <f t="shared" si="6"/>
        <v>-0.72812957734519346</v>
      </c>
    </row>
    <row r="450" spans="2:4" thickBot="1" x14ac:dyDescent="0.25">
      <c r="B450" s="8">
        <f>+B449+2</f>
        <v>34635</v>
      </c>
      <c r="C450" s="12">
        <v>465.26</v>
      </c>
      <c r="D450" s="200">
        <f t="shared" si="6"/>
        <v>-0.50893849970062854</v>
      </c>
    </row>
    <row r="451" spans="2:4" thickBot="1" x14ac:dyDescent="0.25">
      <c r="B451" s="8">
        <f>+B450+3</f>
        <v>34638</v>
      </c>
      <c r="C451" s="12">
        <v>462.76</v>
      </c>
      <c r="D451" s="200">
        <f t="shared" si="6"/>
        <v>-0.53733396380518661</v>
      </c>
    </row>
    <row r="452" spans="2:4" thickBot="1" x14ac:dyDescent="0.25">
      <c r="B452" s="8">
        <f>+B451+2</f>
        <v>34640</v>
      </c>
      <c r="C452" s="12">
        <v>462.67</v>
      </c>
      <c r="D452" s="200">
        <f t="shared" si="6"/>
        <v>-1.9448526233900587E-2</v>
      </c>
    </row>
    <row r="453" spans="2:4" thickBot="1" x14ac:dyDescent="0.25">
      <c r="B453" s="8">
        <f>+B452+2</f>
        <v>34642</v>
      </c>
      <c r="C453" s="12">
        <v>466.29</v>
      </c>
      <c r="D453" s="200">
        <f t="shared" si="6"/>
        <v>0.78241511228305249</v>
      </c>
    </row>
    <row r="454" spans="2:4" thickBot="1" x14ac:dyDescent="0.25">
      <c r="B454" s="8">
        <f>+B453+3</f>
        <v>34645</v>
      </c>
      <c r="C454" s="12">
        <v>467.46</v>
      </c>
      <c r="D454" s="200">
        <f t="shared" si="6"/>
        <v>0.25091681142634936</v>
      </c>
    </row>
    <row r="455" spans="2:4" thickBot="1" x14ac:dyDescent="0.25">
      <c r="B455" s="8">
        <f>+B454+2</f>
        <v>34647</v>
      </c>
      <c r="C455" s="12">
        <v>464.96</v>
      </c>
      <c r="D455" s="200">
        <f t="shared" ref="D455:D518" si="7">+((C455/C454)-1)*100</f>
        <v>-0.53480511701535782</v>
      </c>
    </row>
    <row r="456" spans="2:4" thickBot="1" x14ac:dyDescent="0.25">
      <c r="B456" s="8">
        <f>+B455+2</f>
        <v>34649</v>
      </c>
      <c r="C456" s="12">
        <v>460.37</v>
      </c>
      <c r="D456" s="200">
        <f t="shared" si="7"/>
        <v>-0.98718169304885528</v>
      </c>
    </row>
    <row r="457" spans="2:4" thickBot="1" x14ac:dyDescent="0.25">
      <c r="B457" s="8">
        <f>+B456+3</f>
        <v>34652</v>
      </c>
      <c r="C457" s="12">
        <v>456.8</v>
      </c>
      <c r="D457" s="200">
        <f t="shared" si="7"/>
        <v>-0.7754632143710527</v>
      </c>
    </row>
    <row r="458" spans="2:4" thickBot="1" x14ac:dyDescent="0.25">
      <c r="B458" s="8">
        <f>+B457+2</f>
        <v>34654</v>
      </c>
      <c r="C458" s="12">
        <v>452.19</v>
      </c>
      <c r="D458" s="200">
        <f t="shared" si="7"/>
        <v>-1.009194395796853</v>
      </c>
    </row>
    <row r="459" spans="2:4" thickBot="1" x14ac:dyDescent="0.25">
      <c r="B459" s="8">
        <f>+B458+2</f>
        <v>34656</v>
      </c>
      <c r="C459" s="12">
        <v>445.06</v>
      </c>
      <c r="D459" s="200">
        <f t="shared" si="7"/>
        <v>-1.5767708264225244</v>
      </c>
    </row>
    <row r="460" spans="2:4" thickBot="1" x14ac:dyDescent="0.25">
      <c r="B460" s="8">
        <f>+B459+3</f>
        <v>34659</v>
      </c>
      <c r="C460" s="12">
        <v>444.52</v>
      </c>
      <c r="D460" s="200">
        <f t="shared" si="7"/>
        <v>-0.12133195524199891</v>
      </c>
    </row>
    <row r="461" spans="2:4" thickBot="1" x14ac:dyDescent="0.25">
      <c r="B461" s="8">
        <f>+B460+2</f>
        <v>34661</v>
      </c>
      <c r="C461" s="12">
        <v>444.73</v>
      </c>
      <c r="D461" s="200">
        <f t="shared" si="7"/>
        <v>4.7241968865296968E-2</v>
      </c>
    </row>
    <row r="462" spans="2:4" thickBot="1" x14ac:dyDescent="0.25">
      <c r="B462" s="8">
        <f>+B461+2</f>
        <v>34663</v>
      </c>
      <c r="C462" s="12">
        <v>445.04</v>
      </c>
      <c r="D462" s="200">
        <f t="shared" si="7"/>
        <v>6.9705214399751192E-2</v>
      </c>
    </row>
    <row r="463" spans="2:4" thickBot="1" x14ac:dyDescent="0.25">
      <c r="B463" s="8">
        <f>+B462+3</f>
        <v>34666</v>
      </c>
      <c r="C463" s="12">
        <v>444.52</v>
      </c>
      <c r="D463" s="200">
        <f t="shared" si="7"/>
        <v>-0.11684342980406992</v>
      </c>
    </row>
    <row r="464" spans="2:4" thickBot="1" x14ac:dyDescent="0.25">
      <c r="B464" s="8">
        <f>+B463+2</f>
        <v>34668</v>
      </c>
      <c r="C464" s="12">
        <v>446.89</v>
      </c>
      <c r="D464" s="200">
        <f t="shared" si="7"/>
        <v>0.53315936290829757</v>
      </c>
    </row>
    <row r="465" spans="2:4" thickBot="1" x14ac:dyDescent="0.25">
      <c r="B465" s="8">
        <f>+B464+2</f>
        <v>34670</v>
      </c>
      <c r="C465" s="12">
        <v>446.62</v>
      </c>
      <c r="D465" s="200">
        <f t="shared" si="7"/>
        <v>-6.0417552417812992E-2</v>
      </c>
    </row>
    <row r="466" spans="2:4" thickBot="1" x14ac:dyDescent="0.25">
      <c r="B466" s="8">
        <f>+B465+3</f>
        <v>34673</v>
      </c>
      <c r="C466" s="12">
        <v>447.47</v>
      </c>
      <c r="D466" s="200">
        <f t="shared" si="7"/>
        <v>0.19031839147374274</v>
      </c>
    </row>
    <row r="467" spans="2:4" thickBot="1" x14ac:dyDescent="0.25">
      <c r="B467" s="8">
        <f>+B466+2</f>
        <v>34675</v>
      </c>
      <c r="C467" s="12">
        <v>447.95</v>
      </c>
      <c r="D467" s="200">
        <f t="shared" si="7"/>
        <v>0.10726976110129183</v>
      </c>
    </row>
    <row r="468" spans="2:4" thickBot="1" x14ac:dyDescent="0.25">
      <c r="B468" s="8">
        <f>+B467+2</f>
        <v>34677</v>
      </c>
      <c r="C468" s="12">
        <v>452.17</v>
      </c>
      <c r="D468" s="200">
        <f t="shared" si="7"/>
        <v>0.94206942739145649</v>
      </c>
    </row>
    <row r="469" spans="2:4" thickBot="1" x14ac:dyDescent="0.25">
      <c r="B469" s="8">
        <f>+B468+3</f>
        <v>34680</v>
      </c>
      <c r="C469" s="12">
        <v>458.36</v>
      </c>
      <c r="D469" s="200">
        <f t="shared" si="7"/>
        <v>1.3689541544109618</v>
      </c>
    </row>
    <row r="470" spans="2:4" thickBot="1" x14ac:dyDescent="0.25">
      <c r="B470" s="8">
        <f>+B469+2</f>
        <v>34682</v>
      </c>
      <c r="C470" s="12">
        <v>461.97</v>
      </c>
      <c r="D470" s="200">
        <f t="shared" si="7"/>
        <v>0.78759054018675556</v>
      </c>
    </row>
    <row r="471" spans="2:4" thickBot="1" x14ac:dyDescent="0.25">
      <c r="B471" s="8">
        <f>+B470+2</f>
        <v>34684</v>
      </c>
      <c r="C471" s="12">
        <v>468.34</v>
      </c>
      <c r="D471" s="200">
        <f t="shared" si="7"/>
        <v>1.3788774162824202</v>
      </c>
    </row>
    <row r="472" spans="2:4" thickBot="1" x14ac:dyDescent="0.25">
      <c r="B472" s="8">
        <f>+B471+3</f>
        <v>34687</v>
      </c>
      <c r="C472" s="12">
        <v>471.04</v>
      </c>
      <c r="D472" s="200">
        <f t="shared" si="7"/>
        <v>0.57650424904984732</v>
      </c>
    </row>
    <row r="473" spans="2:4" thickBot="1" x14ac:dyDescent="0.25">
      <c r="B473" s="8">
        <f>+B472+2</f>
        <v>34689</v>
      </c>
      <c r="C473" s="12">
        <v>476.1</v>
      </c>
      <c r="D473" s="200">
        <f t="shared" si="7"/>
        <v>1.07421875</v>
      </c>
    </row>
    <row r="474" spans="2:4" thickBot="1" x14ac:dyDescent="0.25">
      <c r="B474" s="8">
        <v>34708</v>
      </c>
      <c r="C474" s="12">
        <v>484.5</v>
      </c>
      <c r="D474" s="200">
        <f t="shared" si="7"/>
        <v>1.7643352236925036</v>
      </c>
    </row>
    <row r="475" spans="2:4" thickBot="1" x14ac:dyDescent="0.25">
      <c r="B475" s="8">
        <v>34710</v>
      </c>
      <c r="C475" s="12">
        <v>483.29</v>
      </c>
      <c r="D475" s="200">
        <f t="shared" si="7"/>
        <v>-0.24974200206397956</v>
      </c>
    </row>
    <row r="476" spans="2:4" thickBot="1" x14ac:dyDescent="0.25">
      <c r="B476" s="8">
        <v>34712</v>
      </c>
      <c r="C476" s="12">
        <v>487.34</v>
      </c>
      <c r="D476" s="200">
        <f t="shared" si="7"/>
        <v>0.83800616607005995</v>
      </c>
    </row>
    <row r="477" spans="2:4" thickBot="1" x14ac:dyDescent="0.25">
      <c r="B477" s="8">
        <v>34715</v>
      </c>
      <c r="C477" s="12">
        <v>482.49</v>
      </c>
      <c r="D477" s="200">
        <f t="shared" si="7"/>
        <v>-0.99519842409815373</v>
      </c>
    </row>
    <row r="478" spans="2:4" thickBot="1" x14ac:dyDescent="0.25">
      <c r="B478" s="8">
        <v>34717</v>
      </c>
      <c r="C478" s="12">
        <v>482.67</v>
      </c>
      <c r="D478" s="200">
        <f t="shared" si="7"/>
        <v>3.7306472673015456E-2</v>
      </c>
    </row>
    <row r="479" spans="2:4" thickBot="1" x14ac:dyDescent="0.25">
      <c r="B479" s="8">
        <v>34719</v>
      </c>
      <c r="C479" s="12">
        <v>483.54</v>
      </c>
      <c r="D479" s="200">
        <f t="shared" si="7"/>
        <v>0.18024737398223412</v>
      </c>
    </row>
    <row r="480" spans="2:4" thickBot="1" x14ac:dyDescent="0.25">
      <c r="B480" s="8">
        <v>34722</v>
      </c>
      <c r="C480" s="12">
        <v>478.03</v>
      </c>
      <c r="D480" s="200">
        <f t="shared" si="7"/>
        <v>-1.1395127600612232</v>
      </c>
    </row>
    <row r="481" spans="2:4" thickBot="1" x14ac:dyDescent="0.25">
      <c r="B481" s="8">
        <v>34724</v>
      </c>
      <c r="C481" s="12">
        <v>474.13</v>
      </c>
      <c r="D481" s="200">
        <f t="shared" si="7"/>
        <v>-0.81584837771687679</v>
      </c>
    </row>
    <row r="482" spans="2:4" thickBot="1" x14ac:dyDescent="0.25">
      <c r="B482" s="8">
        <v>34726</v>
      </c>
      <c r="C482" s="12">
        <v>473.63</v>
      </c>
      <c r="D482" s="200">
        <f t="shared" si="7"/>
        <v>-0.10545630945099083</v>
      </c>
    </row>
    <row r="483" spans="2:4" thickBot="1" x14ac:dyDescent="0.25">
      <c r="B483" s="8">
        <v>34729</v>
      </c>
      <c r="C483" s="12">
        <v>476.57</v>
      </c>
      <c r="D483" s="200">
        <f t="shared" si="7"/>
        <v>0.62073770664865524</v>
      </c>
    </row>
    <row r="484" spans="2:4" thickBot="1" x14ac:dyDescent="0.25">
      <c r="B484" s="8">
        <v>34731</v>
      </c>
      <c r="C484" s="12">
        <v>477.2</v>
      </c>
      <c r="D484" s="200">
        <f t="shared" si="7"/>
        <v>0.13219464087121935</v>
      </c>
    </row>
    <row r="485" spans="2:4" thickBot="1" x14ac:dyDescent="0.25">
      <c r="B485" s="8">
        <v>34733</v>
      </c>
      <c r="C485" s="12">
        <v>477.65</v>
      </c>
      <c r="D485" s="200">
        <f t="shared" si="7"/>
        <v>9.4300083822296266E-2</v>
      </c>
    </row>
    <row r="486" spans="2:4" thickBot="1" x14ac:dyDescent="0.25">
      <c r="B486" s="8">
        <v>34736</v>
      </c>
      <c r="C486" s="12">
        <v>476.17</v>
      </c>
      <c r="D486" s="200">
        <f t="shared" si="7"/>
        <v>-0.30985030880350539</v>
      </c>
    </row>
    <row r="487" spans="2:4" thickBot="1" x14ac:dyDescent="0.25">
      <c r="B487" s="8">
        <v>34738</v>
      </c>
      <c r="C487" s="12">
        <v>476.72</v>
      </c>
      <c r="D487" s="200">
        <f t="shared" si="7"/>
        <v>0.11550496671357546</v>
      </c>
    </row>
    <row r="488" spans="2:4" thickBot="1" x14ac:dyDescent="0.25">
      <c r="B488" s="8">
        <v>34740</v>
      </c>
      <c r="C488" s="12">
        <v>473.93</v>
      </c>
      <c r="D488" s="200">
        <f t="shared" si="7"/>
        <v>-0.58524920288639537</v>
      </c>
    </row>
    <row r="489" spans="2:4" thickBot="1" x14ac:dyDescent="0.25">
      <c r="B489" s="8">
        <v>34743</v>
      </c>
      <c r="C489" s="12">
        <v>472.3</v>
      </c>
      <c r="D489" s="200">
        <f t="shared" si="7"/>
        <v>-0.34393264828138648</v>
      </c>
    </row>
    <row r="490" spans="2:4" thickBot="1" x14ac:dyDescent="0.25">
      <c r="B490" s="8">
        <v>34745</v>
      </c>
      <c r="C490" s="12">
        <v>471.33</v>
      </c>
      <c r="D490" s="200">
        <f t="shared" si="7"/>
        <v>-0.20537793775143864</v>
      </c>
    </row>
    <row r="491" spans="2:4" thickBot="1" x14ac:dyDescent="0.25">
      <c r="B491" s="8">
        <v>34747</v>
      </c>
      <c r="C491" s="12">
        <v>467.14</v>
      </c>
      <c r="D491" s="200">
        <f t="shared" si="7"/>
        <v>-0.88897375511849397</v>
      </c>
    </row>
    <row r="492" spans="2:4" thickBot="1" x14ac:dyDescent="0.25">
      <c r="B492" s="8">
        <v>34750</v>
      </c>
      <c r="C492" s="12">
        <v>467.27</v>
      </c>
      <c r="D492" s="200">
        <f t="shared" si="7"/>
        <v>2.7828916384797786E-2</v>
      </c>
    </row>
    <row r="493" spans="2:4" thickBot="1" x14ac:dyDescent="0.25">
      <c r="B493" s="8">
        <v>34752</v>
      </c>
      <c r="C493" s="12">
        <v>466.96</v>
      </c>
      <c r="D493" s="200">
        <f t="shared" si="7"/>
        <v>-6.6342799666141428E-2</v>
      </c>
    </row>
    <row r="494" spans="2:4" thickBot="1" x14ac:dyDescent="0.25">
      <c r="B494" s="8">
        <v>34754</v>
      </c>
      <c r="C494" s="12">
        <v>462.81</v>
      </c>
      <c r="D494" s="200">
        <f t="shared" si="7"/>
        <v>-0.88872708583175308</v>
      </c>
    </row>
    <row r="495" spans="2:4" thickBot="1" x14ac:dyDescent="0.25">
      <c r="B495" s="8">
        <v>34759</v>
      </c>
      <c r="C495" s="12">
        <v>448.68</v>
      </c>
      <c r="D495" s="200">
        <f t="shared" si="7"/>
        <v>-3.0530887405198714</v>
      </c>
    </row>
    <row r="496" spans="2:4" thickBot="1" x14ac:dyDescent="0.25">
      <c r="B496" s="8">
        <v>34764</v>
      </c>
      <c r="C496" s="12">
        <v>436.99</v>
      </c>
      <c r="D496" s="200">
        <f t="shared" si="7"/>
        <v>-2.6054203441205348</v>
      </c>
    </row>
    <row r="497" spans="2:4" thickBot="1" x14ac:dyDescent="0.25">
      <c r="B497" s="8">
        <v>34766</v>
      </c>
      <c r="C497" s="12">
        <v>434.98</v>
      </c>
      <c r="D497" s="200">
        <f t="shared" si="7"/>
        <v>-0.4599647589189626</v>
      </c>
    </row>
    <row r="498" spans="2:4" thickBot="1" x14ac:dyDescent="0.25">
      <c r="B498" s="8">
        <v>34768</v>
      </c>
      <c r="C498" s="12">
        <v>443.66</v>
      </c>
      <c r="D498" s="200">
        <f t="shared" si="7"/>
        <v>1.99549404570325</v>
      </c>
    </row>
    <row r="499" spans="2:4" thickBot="1" x14ac:dyDescent="0.25">
      <c r="B499" s="8">
        <v>34773</v>
      </c>
      <c r="C499" s="12">
        <v>444.98</v>
      </c>
      <c r="D499" s="200">
        <f t="shared" si="7"/>
        <v>0.29752513185772322</v>
      </c>
    </row>
    <row r="500" spans="2:4" thickBot="1" x14ac:dyDescent="0.25">
      <c r="B500" s="8">
        <v>34775</v>
      </c>
      <c r="C500" s="12">
        <v>443.08</v>
      </c>
      <c r="D500" s="200">
        <f t="shared" si="7"/>
        <v>-0.42698548249360258</v>
      </c>
    </row>
    <row r="501" spans="2:4" thickBot="1" x14ac:dyDescent="0.25">
      <c r="B501" s="8">
        <v>34778</v>
      </c>
      <c r="C501" s="12">
        <v>444.07</v>
      </c>
      <c r="D501" s="200">
        <f t="shared" si="7"/>
        <v>0.22343594836147229</v>
      </c>
    </row>
    <row r="502" spans="2:4" thickBot="1" x14ac:dyDescent="0.25">
      <c r="B502" s="8">
        <v>34780</v>
      </c>
      <c r="C502" s="12">
        <v>437.58</v>
      </c>
      <c r="D502" s="200">
        <f t="shared" si="7"/>
        <v>-1.461481297993561</v>
      </c>
    </row>
    <row r="503" spans="2:4" thickBot="1" x14ac:dyDescent="0.25">
      <c r="B503" s="8">
        <v>34782</v>
      </c>
      <c r="C503" s="12">
        <v>432.44</v>
      </c>
      <c r="D503" s="200">
        <f t="shared" si="7"/>
        <v>-1.1746423511129311</v>
      </c>
    </row>
    <row r="504" spans="2:4" thickBot="1" x14ac:dyDescent="0.25">
      <c r="B504" s="8">
        <v>34785</v>
      </c>
      <c r="C504" s="12">
        <v>427.08</v>
      </c>
      <c r="D504" s="200">
        <f t="shared" si="7"/>
        <v>-1.2394783091295936</v>
      </c>
    </row>
    <row r="505" spans="2:4" thickBot="1" x14ac:dyDescent="0.25">
      <c r="B505" s="8">
        <v>34787</v>
      </c>
      <c r="C505" s="12">
        <v>420.82</v>
      </c>
      <c r="D505" s="200">
        <f t="shared" si="7"/>
        <v>-1.4657675376978485</v>
      </c>
    </row>
    <row r="506" spans="2:4" thickBot="1" x14ac:dyDescent="0.25">
      <c r="B506" s="8">
        <v>34789</v>
      </c>
      <c r="C506" s="12">
        <v>412.6</v>
      </c>
      <c r="D506" s="200">
        <f t="shared" si="7"/>
        <v>-1.953329214390942</v>
      </c>
    </row>
    <row r="507" spans="2:4" thickBot="1" x14ac:dyDescent="0.25">
      <c r="B507" s="8">
        <v>34792</v>
      </c>
      <c r="C507" s="12">
        <v>415.58</v>
      </c>
      <c r="D507" s="200">
        <f t="shared" si="7"/>
        <v>0.72224915172078852</v>
      </c>
    </row>
    <row r="508" spans="2:4" thickBot="1" x14ac:dyDescent="0.25">
      <c r="B508" s="8">
        <v>34794</v>
      </c>
      <c r="C508" s="12">
        <v>396.2</v>
      </c>
      <c r="D508" s="200">
        <f t="shared" si="7"/>
        <v>-4.6633620482217637</v>
      </c>
    </row>
    <row r="509" spans="2:4" thickBot="1" x14ac:dyDescent="0.25">
      <c r="B509" s="8">
        <v>34796</v>
      </c>
      <c r="C509" s="12">
        <v>394.69</v>
      </c>
      <c r="D509" s="200">
        <f t="shared" si="7"/>
        <v>-0.38112064613831098</v>
      </c>
    </row>
    <row r="510" spans="2:4" thickBot="1" x14ac:dyDescent="0.25">
      <c r="B510" s="8">
        <v>34799</v>
      </c>
      <c r="C510" s="12">
        <v>399.37</v>
      </c>
      <c r="D510" s="200">
        <f t="shared" si="7"/>
        <v>1.1857407078973425</v>
      </c>
    </row>
    <row r="511" spans="2:4" thickBot="1" x14ac:dyDescent="0.25">
      <c r="B511" s="8">
        <v>34801</v>
      </c>
      <c r="C511" s="12">
        <v>405.62</v>
      </c>
      <c r="D511" s="200">
        <f t="shared" si="7"/>
        <v>1.5649648195908528</v>
      </c>
    </row>
    <row r="512" spans="2:4" thickBot="1" x14ac:dyDescent="0.25">
      <c r="B512" s="8">
        <v>34803</v>
      </c>
      <c r="C512" s="12">
        <v>408.42</v>
      </c>
      <c r="D512" s="200">
        <f t="shared" si="7"/>
        <v>0.69030126719589191</v>
      </c>
    </row>
    <row r="513" spans="2:4" thickBot="1" x14ac:dyDescent="0.25">
      <c r="B513" s="8">
        <v>34806</v>
      </c>
      <c r="C513" s="12">
        <v>409.94</v>
      </c>
      <c r="D513" s="200">
        <f t="shared" si="7"/>
        <v>0.37216590764408419</v>
      </c>
    </row>
    <row r="514" spans="2:4" thickBot="1" x14ac:dyDescent="0.25">
      <c r="B514" s="8">
        <v>34808</v>
      </c>
      <c r="C514" s="12">
        <v>407.75</v>
      </c>
      <c r="D514" s="200">
        <f t="shared" si="7"/>
        <v>-0.53422452066156367</v>
      </c>
    </row>
    <row r="515" spans="2:4" thickBot="1" x14ac:dyDescent="0.25">
      <c r="B515" s="8">
        <v>34810</v>
      </c>
      <c r="C515" s="12">
        <v>404.85</v>
      </c>
      <c r="D515" s="200">
        <f t="shared" si="7"/>
        <v>-0.71122011036173216</v>
      </c>
    </row>
    <row r="516" spans="2:4" thickBot="1" x14ac:dyDescent="0.25">
      <c r="B516" s="8">
        <v>34813</v>
      </c>
      <c r="C516" s="12">
        <v>404.19</v>
      </c>
      <c r="D516" s="200">
        <f t="shared" si="7"/>
        <v>-0.16302334197851875</v>
      </c>
    </row>
    <row r="517" spans="2:4" thickBot="1" x14ac:dyDescent="0.25">
      <c r="B517" s="8">
        <v>34815</v>
      </c>
      <c r="C517" s="12">
        <v>401.71</v>
      </c>
      <c r="D517" s="200">
        <f t="shared" si="7"/>
        <v>-0.61357282466167895</v>
      </c>
    </row>
    <row r="518" spans="2:4" thickBot="1" x14ac:dyDescent="0.25">
      <c r="B518" s="8">
        <v>34817</v>
      </c>
      <c r="C518" s="12">
        <v>396.05</v>
      </c>
      <c r="D518" s="200">
        <f t="shared" si="7"/>
        <v>-1.4089766249284263</v>
      </c>
    </row>
    <row r="519" spans="2:4" thickBot="1" x14ac:dyDescent="0.25">
      <c r="B519" s="8">
        <v>34822</v>
      </c>
      <c r="C519" s="12">
        <v>389.61</v>
      </c>
      <c r="D519" s="200">
        <f t="shared" ref="D519:D582" si="8">+((C519/C518)-1)*100</f>
        <v>-1.626057315995455</v>
      </c>
    </row>
    <row r="520" spans="2:4" thickBot="1" x14ac:dyDescent="0.25">
      <c r="B520" s="8">
        <v>34824</v>
      </c>
      <c r="C520" s="12">
        <v>386.12</v>
      </c>
      <c r="D520" s="200">
        <f t="shared" si="8"/>
        <v>-0.89576756243423539</v>
      </c>
    </row>
    <row r="521" spans="2:4" thickBot="1" x14ac:dyDescent="0.25">
      <c r="B521" s="8">
        <v>34827</v>
      </c>
      <c r="C521" s="12">
        <v>385.85</v>
      </c>
      <c r="D521" s="200">
        <f t="shared" si="8"/>
        <v>-6.9926447736445851E-2</v>
      </c>
    </row>
    <row r="522" spans="2:4" thickBot="1" x14ac:dyDescent="0.25">
      <c r="B522" s="8">
        <v>34829</v>
      </c>
      <c r="C522" s="12">
        <v>383.38</v>
      </c>
      <c r="D522" s="200">
        <f t="shared" si="8"/>
        <v>-0.64014513411948526</v>
      </c>
    </row>
    <row r="523" spans="2:4" thickBot="1" x14ac:dyDescent="0.25">
      <c r="B523" s="8">
        <v>34831</v>
      </c>
      <c r="C523" s="12">
        <v>385.02</v>
      </c>
      <c r="D523" s="200">
        <f t="shared" si="8"/>
        <v>0.42777401012050742</v>
      </c>
    </row>
    <row r="524" spans="2:4" thickBot="1" x14ac:dyDescent="0.25">
      <c r="B524" s="8">
        <v>34834</v>
      </c>
      <c r="C524" s="12">
        <v>383.71</v>
      </c>
      <c r="D524" s="200">
        <f t="shared" si="8"/>
        <v>-0.34024206534725154</v>
      </c>
    </row>
    <row r="525" spans="2:4" thickBot="1" x14ac:dyDescent="0.25">
      <c r="B525" s="8">
        <v>34836</v>
      </c>
      <c r="C525" s="12">
        <v>383.3</v>
      </c>
      <c r="D525" s="200">
        <f t="shared" si="8"/>
        <v>-0.10685152849807533</v>
      </c>
    </row>
    <row r="526" spans="2:4" thickBot="1" x14ac:dyDescent="0.25">
      <c r="B526" s="8">
        <v>34838</v>
      </c>
      <c r="C526" s="12">
        <v>382.9</v>
      </c>
      <c r="D526" s="200">
        <f t="shared" si="8"/>
        <v>-0.10435690060005554</v>
      </c>
    </row>
    <row r="527" spans="2:4" thickBot="1" x14ac:dyDescent="0.25">
      <c r="B527" s="8">
        <v>34841</v>
      </c>
      <c r="C527" s="12">
        <v>382.13</v>
      </c>
      <c r="D527" s="200">
        <f t="shared" si="8"/>
        <v>-0.20109689213893001</v>
      </c>
    </row>
    <row r="528" spans="2:4" thickBot="1" x14ac:dyDescent="0.25">
      <c r="B528" s="8">
        <v>34843</v>
      </c>
      <c r="C528" s="12">
        <v>381.04</v>
      </c>
      <c r="D528" s="200">
        <f t="shared" si="8"/>
        <v>-0.2852432418286921</v>
      </c>
    </row>
    <row r="529" spans="2:4" thickBot="1" x14ac:dyDescent="0.25">
      <c r="B529" s="8">
        <v>34845</v>
      </c>
      <c r="C529" s="12">
        <v>377.66</v>
      </c>
      <c r="D529" s="200">
        <f t="shared" si="8"/>
        <v>-0.88704597942472763</v>
      </c>
    </row>
    <row r="530" spans="2:4" thickBot="1" x14ac:dyDescent="0.25">
      <c r="B530" s="8">
        <v>34848</v>
      </c>
      <c r="C530" s="12">
        <v>373.89</v>
      </c>
      <c r="D530" s="200">
        <f t="shared" si="8"/>
        <v>-0.9982523963353418</v>
      </c>
    </row>
    <row r="531" spans="2:4" thickBot="1" x14ac:dyDescent="0.25">
      <c r="B531" s="8">
        <v>34850</v>
      </c>
      <c r="C531" s="12">
        <v>368.74</v>
      </c>
      <c r="D531" s="200">
        <f t="shared" si="8"/>
        <v>-1.3774104683195509</v>
      </c>
    </row>
    <row r="532" spans="2:4" thickBot="1" x14ac:dyDescent="0.25">
      <c r="B532" s="8">
        <v>34852</v>
      </c>
      <c r="C532" s="12">
        <v>362.96</v>
      </c>
      <c r="D532" s="200">
        <f t="shared" si="8"/>
        <v>-1.5675001355969109</v>
      </c>
    </row>
    <row r="533" spans="2:4" thickBot="1" x14ac:dyDescent="0.25">
      <c r="B533" s="8">
        <v>34855</v>
      </c>
      <c r="C533" s="12">
        <v>358.92</v>
      </c>
      <c r="D533" s="200">
        <f t="shared" si="8"/>
        <v>-1.1130703107780415</v>
      </c>
    </row>
    <row r="534" spans="2:4" thickBot="1" x14ac:dyDescent="0.25">
      <c r="B534" s="8">
        <v>34857</v>
      </c>
      <c r="C534" s="12">
        <v>358.29</v>
      </c>
      <c r="D534" s="200">
        <f t="shared" si="8"/>
        <v>-0.17552657973921582</v>
      </c>
    </row>
    <row r="535" spans="2:4" thickBot="1" x14ac:dyDescent="0.25">
      <c r="B535" s="8">
        <v>34859</v>
      </c>
      <c r="C535" s="12">
        <v>353.86</v>
      </c>
      <c r="D535" s="200">
        <f t="shared" si="8"/>
        <v>-1.2364285913645356</v>
      </c>
    </row>
    <row r="536" spans="2:4" thickBot="1" x14ac:dyDescent="0.25">
      <c r="B536" s="8">
        <v>34862</v>
      </c>
      <c r="C536" s="12">
        <v>355.07</v>
      </c>
      <c r="D536" s="200">
        <f t="shared" si="8"/>
        <v>0.34194314135533865</v>
      </c>
    </row>
    <row r="537" spans="2:4" thickBot="1" x14ac:dyDescent="0.25">
      <c r="B537" s="8">
        <v>34864</v>
      </c>
      <c r="C537" s="12">
        <v>359.23</v>
      </c>
      <c r="D537" s="200">
        <f t="shared" si="8"/>
        <v>1.1715999662038623</v>
      </c>
    </row>
    <row r="538" spans="2:4" thickBot="1" x14ac:dyDescent="0.25">
      <c r="B538" s="8">
        <v>34866</v>
      </c>
      <c r="C538" s="12">
        <v>374.27</v>
      </c>
      <c r="D538" s="200">
        <f t="shared" si="8"/>
        <v>4.1867327339030647</v>
      </c>
    </row>
    <row r="539" spans="2:4" thickBot="1" x14ac:dyDescent="0.25">
      <c r="B539" s="8">
        <v>34869</v>
      </c>
      <c r="C539" s="12">
        <v>381.54</v>
      </c>
      <c r="D539" s="200">
        <f t="shared" si="8"/>
        <v>1.9424479653725957</v>
      </c>
    </row>
    <row r="540" spans="2:4" thickBot="1" x14ac:dyDescent="0.25">
      <c r="B540" s="8">
        <v>34871</v>
      </c>
      <c r="C540" s="12">
        <v>392.13</v>
      </c>
      <c r="D540" s="200">
        <f t="shared" si="8"/>
        <v>2.775593646799801</v>
      </c>
    </row>
    <row r="541" spans="2:4" thickBot="1" x14ac:dyDescent="0.25">
      <c r="B541" s="8">
        <v>34873</v>
      </c>
      <c r="C541" s="12">
        <v>393.31</v>
      </c>
      <c r="D541" s="200">
        <f t="shared" si="8"/>
        <v>0.30092061306199458</v>
      </c>
    </row>
    <row r="542" spans="2:4" thickBot="1" x14ac:dyDescent="0.25">
      <c r="B542" s="8">
        <v>34876</v>
      </c>
      <c r="C542" s="12">
        <v>389.37</v>
      </c>
      <c r="D542" s="200">
        <f t="shared" si="8"/>
        <v>-1.0017543413592289</v>
      </c>
    </row>
    <row r="543" spans="2:4" thickBot="1" x14ac:dyDescent="0.25">
      <c r="B543" s="8">
        <v>34878</v>
      </c>
      <c r="C543" s="12">
        <v>384.56</v>
      </c>
      <c r="D543" s="200">
        <f t="shared" si="8"/>
        <v>-1.2353288645761129</v>
      </c>
    </row>
    <row r="544" spans="2:4" thickBot="1" x14ac:dyDescent="0.25">
      <c r="B544" s="8">
        <v>34880</v>
      </c>
      <c r="C544" s="12">
        <v>377.49</v>
      </c>
      <c r="D544" s="200">
        <f t="shared" si="8"/>
        <v>-1.8384647389224074</v>
      </c>
    </row>
    <row r="545" spans="2:4" thickBot="1" x14ac:dyDescent="0.25">
      <c r="B545" s="8">
        <v>34883</v>
      </c>
      <c r="C545" s="12">
        <v>371.51</v>
      </c>
      <c r="D545" s="200">
        <f t="shared" si="8"/>
        <v>-1.5841479244483314</v>
      </c>
    </row>
    <row r="546" spans="2:4" thickBot="1" x14ac:dyDescent="0.25">
      <c r="B546" s="8">
        <v>34885</v>
      </c>
      <c r="C546" s="12">
        <v>366.43</v>
      </c>
      <c r="D546" s="200">
        <f t="shared" si="8"/>
        <v>-1.3673925331754155</v>
      </c>
    </row>
    <row r="547" spans="2:4" thickBot="1" x14ac:dyDescent="0.25">
      <c r="B547" s="8">
        <v>34887</v>
      </c>
      <c r="C547" s="12">
        <v>364.35</v>
      </c>
      <c r="D547" s="200">
        <f t="shared" si="8"/>
        <v>-0.5676391125180702</v>
      </c>
    </row>
    <row r="548" spans="2:4" thickBot="1" x14ac:dyDescent="0.25">
      <c r="B548" s="8">
        <v>34890</v>
      </c>
      <c r="C548" s="12">
        <v>366.26</v>
      </c>
      <c r="D548" s="200">
        <f t="shared" si="8"/>
        <v>0.52422121586386261</v>
      </c>
    </row>
    <row r="549" spans="2:4" thickBot="1" x14ac:dyDescent="0.25">
      <c r="B549" s="8">
        <v>34892</v>
      </c>
      <c r="C549" s="12">
        <v>364.08</v>
      </c>
      <c r="D549" s="200">
        <f t="shared" si="8"/>
        <v>-0.59520559165620046</v>
      </c>
    </row>
    <row r="550" spans="2:4" thickBot="1" x14ac:dyDescent="0.25">
      <c r="B550" s="8">
        <v>34894</v>
      </c>
      <c r="C550" s="12">
        <v>362.98</v>
      </c>
      <c r="D550" s="200">
        <f t="shared" si="8"/>
        <v>-0.30213139969236247</v>
      </c>
    </row>
    <row r="551" spans="2:4" thickBot="1" x14ac:dyDescent="0.25">
      <c r="B551" s="8">
        <v>34897</v>
      </c>
      <c r="C551" s="12">
        <v>363.94</v>
      </c>
      <c r="D551" s="200">
        <f t="shared" si="8"/>
        <v>0.2644773816739221</v>
      </c>
    </row>
    <row r="552" spans="2:4" thickBot="1" x14ac:dyDescent="0.25">
      <c r="B552" s="8">
        <v>34899</v>
      </c>
      <c r="C552" s="12">
        <v>361.61</v>
      </c>
      <c r="D552" s="200">
        <f t="shared" si="8"/>
        <v>-0.64021542012419053</v>
      </c>
    </row>
    <row r="553" spans="2:4" thickBot="1" x14ac:dyDescent="0.25">
      <c r="B553" s="8">
        <v>34901</v>
      </c>
      <c r="C553" s="12">
        <v>358.85</v>
      </c>
      <c r="D553" s="200">
        <f t="shared" si="8"/>
        <v>-0.76325322861646727</v>
      </c>
    </row>
    <row r="554" spans="2:4" thickBot="1" x14ac:dyDescent="0.25">
      <c r="B554" s="8">
        <v>34904</v>
      </c>
      <c r="C554" s="12">
        <v>360.68</v>
      </c>
      <c r="D554" s="200">
        <f t="shared" si="8"/>
        <v>0.50996237982443571</v>
      </c>
    </row>
    <row r="555" spans="2:4" thickBot="1" x14ac:dyDescent="0.25">
      <c r="B555" s="8">
        <v>34906</v>
      </c>
      <c r="C555" s="12">
        <v>359.59</v>
      </c>
      <c r="D555" s="200">
        <f t="shared" si="8"/>
        <v>-0.30220694244206259</v>
      </c>
    </row>
    <row r="556" spans="2:4" thickBot="1" x14ac:dyDescent="0.25">
      <c r="B556" s="8">
        <v>34908</v>
      </c>
      <c r="C556" s="12">
        <v>360.99</v>
      </c>
      <c r="D556" s="200">
        <f t="shared" si="8"/>
        <v>0.38933229511388667</v>
      </c>
    </row>
    <row r="557" spans="2:4" thickBot="1" x14ac:dyDescent="0.25">
      <c r="B557" s="8">
        <v>34911</v>
      </c>
      <c r="C557" s="12">
        <v>360.61</v>
      </c>
      <c r="D557" s="200">
        <f t="shared" si="8"/>
        <v>-0.10526607385246134</v>
      </c>
    </row>
    <row r="558" spans="2:4" thickBot="1" x14ac:dyDescent="0.25">
      <c r="B558" s="8">
        <v>34913</v>
      </c>
      <c r="C558" s="12">
        <v>360.14</v>
      </c>
      <c r="D558" s="200">
        <f t="shared" si="8"/>
        <v>-0.13033471062922075</v>
      </c>
    </row>
    <row r="559" spans="2:4" thickBot="1" x14ac:dyDescent="0.25">
      <c r="B559" s="8">
        <v>34915</v>
      </c>
      <c r="C559" s="12">
        <v>357.29</v>
      </c>
      <c r="D559" s="200">
        <f t="shared" si="8"/>
        <v>-0.79135891597711394</v>
      </c>
    </row>
    <row r="560" spans="2:4" thickBot="1" x14ac:dyDescent="0.25">
      <c r="B560" s="8">
        <v>34918</v>
      </c>
      <c r="C560" s="12">
        <v>355.02</v>
      </c>
      <c r="D560" s="200">
        <f t="shared" si="8"/>
        <v>-0.6353382406448671</v>
      </c>
    </row>
    <row r="561" spans="2:4" thickBot="1" x14ac:dyDescent="0.25">
      <c r="B561" s="8">
        <v>34920</v>
      </c>
      <c r="C561" s="12">
        <v>353.14</v>
      </c>
      <c r="D561" s="200">
        <f t="shared" si="8"/>
        <v>-0.52954763111937586</v>
      </c>
    </row>
    <row r="562" spans="2:4" thickBot="1" x14ac:dyDescent="0.25">
      <c r="B562" s="8">
        <v>34922</v>
      </c>
      <c r="C562" s="12">
        <v>350.47</v>
      </c>
      <c r="D562" s="200">
        <f t="shared" si="8"/>
        <v>-0.75607407826923101</v>
      </c>
    </row>
    <row r="563" spans="2:4" thickBot="1" x14ac:dyDescent="0.25">
      <c r="B563" s="8">
        <v>34925</v>
      </c>
      <c r="C563" s="12">
        <v>349.14</v>
      </c>
      <c r="D563" s="200">
        <f t="shared" si="8"/>
        <v>-0.37949039860759592</v>
      </c>
    </row>
    <row r="564" spans="2:4" thickBot="1" x14ac:dyDescent="0.25">
      <c r="B564" s="8">
        <v>34927</v>
      </c>
      <c r="C564" s="12">
        <v>346.56</v>
      </c>
      <c r="D564" s="200">
        <f t="shared" si="8"/>
        <v>-0.73895858394912306</v>
      </c>
    </row>
    <row r="565" spans="2:4" thickBot="1" x14ac:dyDescent="0.25">
      <c r="B565" s="8">
        <v>34929</v>
      </c>
      <c r="C565" s="12">
        <v>345.86</v>
      </c>
      <c r="D565" s="200">
        <f t="shared" si="8"/>
        <v>-0.20198522622345561</v>
      </c>
    </row>
    <row r="566" spans="2:4" thickBot="1" x14ac:dyDescent="0.25">
      <c r="B566" s="8">
        <v>34932</v>
      </c>
      <c r="C566" s="12">
        <v>345.93</v>
      </c>
      <c r="D566" s="200">
        <f t="shared" si="8"/>
        <v>2.0239403226729458E-2</v>
      </c>
    </row>
    <row r="567" spans="2:4" thickBot="1" x14ac:dyDescent="0.25">
      <c r="B567" s="8">
        <v>34934</v>
      </c>
      <c r="C567" s="12">
        <v>343.28</v>
      </c>
      <c r="D567" s="200">
        <f t="shared" si="8"/>
        <v>-0.76605093516030065</v>
      </c>
    </row>
    <row r="568" spans="2:4" thickBot="1" x14ac:dyDescent="0.25">
      <c r="B568" s="8">
        <v>34936</v>
      </c>
      <c r="C568" s="12">
        <v>337.04</v>
      </c>
      <c r="D568" s="200">
        <f t="shared" si="8"/>
        <v>-1.8177580983453567</v>
      </c>
    </row>
    <row r="569" spans="2:4" thickBot="1" x14ac:dyDescent="0.25">
      <c r="B569" s="8">
        <v>34939</v>
      </c>
      <c r="C569" s="12">
        <v>335.11</v>
      </c>
      <c r="D569" s="200">
        <f t="shared" si="8"/>
        <v>-0.57263232850700563</v>
      </c>
    </row>
    <row r="570" spans="2:4" thickBot="1" x14ac:dyDescent="0.25">
      <c r="B570" s="8">
        <v>34943</v>
      </c>
      <c r="C570" s="12">
        <v>332.19</v>
      </c>
      <c r="D570" s="200">
        <f t="shared" si="8"/>
        <v>-0.87135567425622451</v>
      </c>
    </row>
    <row r="571" spans="2:4" thickBot="1" x14ac:dyDescent="0.25">
      <c r="B571" s="8">
        <v>34946</v>
      </c>
      <c r="C571" s="12">
        <v>330.02</v>
      </c>
      <c r="D571" s="200">
        <f t="shared" si="8"/>
        <v>-0.65324061531052413</v>
      </c>
    </row>
    <row r="572" spans="2:4" thickBot="1" x14ac:dyDescent="0.25">
      <c r="B572" s="8">
        <v>34948</v>
      </c>
      <c r="C572" s="12">
        <v>328.1</v>
      </c>
      <c r="D572" s="200">
        <f t="shared" si="8"/>
        <v>-0.58178292224712047</v>
      </c>
    </row>
    <row r="573" spans="2:4" thickBot="1" x14ac:dyDescent="0.25">
      <c r="B573" s="8">
        <v>34950</v>
      </c>
      <c r="C573" s="12">
        <v>325.52</v>
      </c>
      <c r="D573" s="200">
        <f t="shared" si="8"/>
        <v>-0.78634562633345118</v>
      </c>
    </row>
    <row r="574" spans="2:4" thickBot="1" x14ac:dyDescent="0.25">
      <c r="B574" s="8">
        <v>34953</v>
      </c>
      <c r="C574" s="12">
        <v>324.31</v>
      </c>
      <c r="D574" s="200">
        <f t="shared" si="8"/>
        <v>-0.37171295158514583</v>
      </c>
    </row>
    <row r="575" spans="2:4" thickBot="1" x14ac:dyDescent="0.25">
      <c r="B575" s="8">
        <v>34955</v>
      </c>
      <c r="C575" s="12">
        <v>324.02</v>
      </c>
      <c r="D575" s="200">
        <f t="shared" si="8"/>
        <v>-8.9420616077218185E-2</v>
      </c>
    </row>
    <row r="576" spans="2:4" thickBot="1" x14ac:dyDescent="0.25">
      <c r="B576" s="8">
        <v>34957</v>
      </c>
      <c r="C576" s="12">
        <v>325.97000000000003</v>
      </c>
      <c r="D576" s="200">
        <f t="shared" si="8"/>
        <v>0.60181470279614402</v>
      </c>
    </row>
    <row r="577" spans="2:4" thickBot="1" x14ac:dyDescent="0.25">
      <c r="B577" s="8">
        <v>34960</v>
      </c>
      <c r="C577" s="12">
        <v>328.14</v>
      </c>
      <c r="D577" s="200">
        <f t="shared" si="8"/>
        <v>0.66570543301529561</v>
      </c>
    </row>
    <row r="578" spans="2:4" thickBot="1" x14ac:dyDescent="0.25">
      <c r="B578" s="8">
        <v>34962</v>
      </c>
      <c r="C578" s="12">
        <v>331.69</v>
      </c>
      <c r="D578" s="200">
        <f t="shared" si="8"/>
        <v>1.0818553056622271</v>
      </c>
    </row>
    <row r="579" spans="2:4" thickBot="1" x14ac:dyDescent="0.25">
      <c r="B579" s="8">
        <v>34964</v>
      </c>
      <c r="C579" s="12">
        <v>333.88</v>
      </c>
      <c r="D579" s="200">
        <f t="shared" si="8"/>
        <v>0.66025505743314561</v>
      </c>
    </row>
    <row r="580" spans="2:4" thickBot="1" x14ac:dyDescent="0.25">
      <c r="B580" s="8">
        <v>34967</v>
      </c>
      <c r="C580" s="12">
        <v>333.86</v>
      </c>
      <c r="D580" s="200">
        <f t="shared" si="8"/>
        <v>-5.9901761111702534E-3</v>
      </c>
    </row>
    <row r="581" spans="2:4" thickBot="1" x14ac:dyDescent="0.25">
      <c r="B581" s="8">
        <v>34969</v>
      </c>
      <c r="C581" s="12">
        <v>334.79</v>
      </c>
      <c r="D581" s="200">
        <f t="shared" si="8"/>
        <v>0.27855987539686655</v>
      </c>
    </row>
    <row r="582" spans="2:4" thickBot="1" x14ac:dyDescent="0.25">
      <c r="B582" s="8">
        <v>34971</v>
      </c>
      <c r="C582" s="12">
        <v>335.01</v>
      </c>
      <c r="D582" s="200">
        <f t="shared" si="8"/>
        <v>6.5712834911435536E-2</v>
      </c>
    </row>
    <row r="583" spans="2:4" thickBot="1" x14ac:dyDescent="0.25">
      <c r="B583" s="8">
        <v>34974</v>
      </c>
      <c r="C583" s="12">
        <v>335.12</v>
      </c>
      <c r="D583" s="200">
        <f t="shared" ref="D583:D646" si="9">+((C583/C582)-1)*100</f>
        <v>3.283484075102816E-2</v>
      </c>
    </row>
    <row r="584" spans="2:4" thickBot="1" x14ac:dyDescent="0.25">
      <c r="B584" s="8">
        <v>34976</v>
      </c>
      <c r="C584" s="12">
        <v>335.28</v>
      </c>
      <c r="D584" s="200">
        <f t="shared" si="9"/>
        <v>4.7744091668655564E-2</v>
      </c>
    </row>
    <row r="585" spans="2:4" thickBot="1" x14ac:dyDescent="0.25">
      <c r="B585" s="8">
        <v>34978</v>
      </c>
      <c r="C585" s="12">
        <v>335.61</v>
      </c>
      <c r="D585" s="200">
        <f t="shared" si="9"/>
        <v>9.842519685041573E-2</v>
      </c>
    </row>
    <row r="586" spans="2:4" thickBot="1" x14ac:dyDescent="0.25">
      <c r="B586" s="8">
        <v>34981</v>
      </c>
      <c r="C586" s="12">
        <v>334.1</v>
      </c>
      <c r="D586" s="200">
        <f t="shared" si="9"/>
        <v>-0.44992699859955909</v>
      </c>
    </row>
    <row r="587" spans="2:4" thickBot="1" x14ac:dyDescent="0.25">
      <c r="B587" s="8">
        <v>34983</v>
      </c>
      <c r="C587" s="12">
        <v>332.73</v>
      </c>
      <c r="D587" s="200">
        <f t="shared" si="9"/>
        <v>-0.41005686920083662</v>
      </c>
    </row>
    <row r="588" spans="2:4" thickBot="1" x14ac:dyDescent="0.25">
      <c r="B588" s="8">
        <v>34985</v>
      </c>
      <c r="C588" s="12">
        <v>331.98</v>
      </c>
      <c r="D588" s="200">
        <f t="shared" si="9"/>
        <v>-0.22540798845911425</v>
      </c>
    </row>
    <row r="589" spans="2:4" thickBot="1" x14ac:dyDescent="0.25">
      <c r="B589" s="8">
        <v>34988</v>
      </c>
      <c r="C589" s="12">
        <v>329.63</v>
      </c>
      <c r="D589" s="200">
        <f t="shared" si="9"/>
        <v>-0.70787396831134552</v>
      </c>
    </row>
    <row r="590" spans="2:4" thickBot="1" x14ac:dyDescent="0.25">
      <c r="B590" s="8">
        <v>34990</v>
      </c>
      <c r="C590" s="12">
        <v>328.49</v>
      </c>
      <c r="D590" s="200">
        <f t="shared" si="9"/>
        <v>-0.34584230804234339</v>
      </c>
    </row>
    <row r="591" spans="2:4" thickBot="1" x14ac:dyDescent="0.25">
      <c r="B591" s="8">
        <v>34992</v>
      </c>
      <c r="C591" s="12">
        <v>327.27</v>
      </c>
      <c r="D591" s="200">
        <f t="shared" si="9"/>
        <v>-0.37139638954002407</v>
      </c>
    </row>
    <row r="592" spans="2:4" thickBot="1" x14ac:dyDescent="0.25">
      <c r="B592" s="8">
        <v>34997</v>
      </c>
      <c r="C592" s="12">
        <v>326.7</v>
      </c>
      <c r="D592" s="200">
        <f t="shared" si="9"/>
        <v>-0.17416811806765242</v>
      </c>
    </row>
    <row r="593" spans="2:4" thickBot="1" x14ac:dyDescent="0.25">
      <c r="B593" s="8">
        <v>34999</v>
      </c>
      <c r="C593" s="12">
        <v>326.63</v>
      </c>
      <c r="D593" s="200">
        <f t="shared" si="9"/>
        <v>-2.1426385062750519E-2</v>
      </c>
    </row>
    <row r="594" spans="2:4" thickBot="1" x14ac:dyDescent="0.25">
      <c r="B594" s="8">
        <v>35002</v>
      </c>
      <c r="C594" s="12">
        <v>325.68</v>
      </c>
      <c r="D594" s="200">
        <f t="shared" si="9"/>
        <v>-0.29084897284388234</v>
      </c>
    </row>
    <row r="595" spans="2:4" thickBot="1" x14ac:dyDescent="0.25">
      <c r="B595" s="8">
        <v>35006</v>
      </c>
      <c r="C595" s="12">
        <v>323.08999999999997</v>
      </c>
      <c r="D595" s="200">
        <f t="shared" si="9"/>
        <v>-0.79525915008598069</v>
      </c>
    </row>
    <row r="596" spans="2:4" thickBot="1" x14ac:dyDescent="0.25">
      <c r="B596" s="8">
        <v>35009</v>
      </c>
      <c r="C596" s="12">
        <v>320.07</v>
      </c>
      <c r="D596" s="200">
        <f t="shared" si="9"/>
        <v>-0.93472407069237207</v>
      </c>
    </row>
    <row r="597" spans="2:4" thickBot="1" x14ac:dyDescent="0.25">
      <c r="B597" s="8">
        <v>35011</v>
      </c>
      <c r="C597" s="12">
        <v>317.62</v>
      </c>
      <c r="D597" s="200">
        <f t="shared" si="9"/>
        <v>-0.76545755615958777</v>
      </c>
    </row>
    <row r="598" spans="2:4" thickBot="1" x14ac:dyDescent="0.25">
      <c r="B598" s="8">
        <v>35013</v>
      </c>
      <c r="C598" s="12">
        <v>315.51</v>
      </c>
      <c r="D598" s="200">
        <f t="shared" si="9"/>
        <v>-0.66431584912789443</v>
      </c>
    </row>
    <row r="599" spans="2:4" thickBot="1" x14ac:dyDescent="0.25">
      <c r="B599" s="8">
        <v>35016</v>
      </c>
      <c r="C599" s="12">
        <v>314.92</v>
      </c>
      <c r="D599" s="200">
        <f t="shared" si="9"/>
        <v>-0.18699882729548145</v>
      </c>
    </row>
    <row r="600" spans="2:4" thickBot="1" x14ac:dyDescent="0.25">
      <c r="B600" s="8">
        <v>35018</v>
      </c>
      <c r="C600" s="12">
        <v>314.11</v>
      </c>
      <c r="D600" s="200">
        <f t="shared" si="9"/>
        <v>-0.25720817985520616</v>
      </c>
    </row>
    <row r="601" spans="2:4" thickBot="1" x14ac:dyDescent="0.25">
      <c r="B601" s="8">
        <v>35020</v>
      </c>
      <c r="C601" s="12">
        <v>314.76</v>
      </c>
      <c r="D601" s="200">
        <f t="shared" si="9"/>
        <v>0.20693387666739227</v>
      </c>
    </row>
    <row r="602" spans="2:4" thickBot="1" x14ac:dyDescent="0.25">
      <c r="B602" s="8">
        <v>35023</v>
      </c>
      <c r="C602" s="12">
        <v>314.86</v>
      </c>
      <c r="D602" s="200">
        <f t="shared" si="9"/>
        <v>3.1770237641381982E-2</v>
      </c>
    </row>
    <row r="603" spans="2:4" thickBot="1" x14ac:dyDescent="0.25">
      <c r="B603" s="8">
        <v>35025</v>
      </c>
      <c r="C603" s="12">
        <v>317.66000000000003</v>
      </c>
      <c r="D603" s="200">
        <f t="shared" si="9"/>
        <v>0.88928412627835574</v>
      </c>
    </row>
    <row r="604" spans="2:4" thickBot="1" x14ac:dyDescent="0.25">
      <c r="B604" s="8">
        <v>35027</v>
      </c>
      <c r="C604" s="12">
        <v>318.45999999999998</v>
      </c>
      <c r="D604" s="200">
        <f t="shared" si="9"/>
        <v>0.25184159163884612</v>
      </c>
    </row>
    <row r="605" spans="2:4" thickBot="1" x14ac:dyDescent="0.25">
      <c r="B605" s="8">
        <v>35030</v>
      </c>
      <c r="C605" s="12">
        <v>321.62</v>
      </c>
      <c r="D605" s="200">
        <f t="shared" si="9"/>
        <v>0.99227532500156812</v>
      </c>
    </row>
    <row r="606" spans="2:4" thickBot="1" x14ac:dyDescent="0.25">
      <c r="B606" s="8">
        <v>35032</v>
      </c>
      <c r="C606" s="12">
        <v>322.92</v>
      </c>
      <c r="D606" s="200">
        <f t="shared" si="9"/>
        <v>0.40420371867422311</v>
      </c>
    </row>
    <row r="607" spans="2:4" thickBot="1" x14ac:dyDescent="0.25">
      <c r="B607" s="8">
        <v>35034</v>
      </c>
      <c r="C607" s="12">
        <v>325.91000000000003</v>
      </c>
      <c r="D607" s="200">
        <f t="shared" si="9"/>
        <v>0.92592592592593004</v>
      </c>
    </row>
    <row r="608" spans="2:4" thickBot="1" x14ac:dyDescent="0.25">
      <c r="B608" s="8">
        <v>35037</v>
      </c>
      <c r="C608" s="12">
        <v>326.57</v>
      </c>
      <c r="D608" s="200">
        <f t="shared" si="9"/>
        <v>0.20250989536987341</v>
      </c>
    </row>
    <row r="609" spans="2:4" thickBot="1" x14ac:dyDescent="0.25">
      <c r="B609" s="8">
        <v>35039</v>
      </c>
      <c r="C609" s="12">
        <v>330.42</v>
      </c>
      <c r="D609" s="200">
        <f t="shared" si="9"/>
        <v>1.1789202927396936</v>
      </c>
    </row>
    <row r="610" spans="2:4" thickBot="1" x14ac:dyDescent="0.25">
      <c r="B610" s="8">
        <v>35041</v>
      </c>
      <c r="C610" s="12">
        <v>332.75</v>
      </c>
      <c r="D610" s="200">
        <f t="shared" si="9"/>
        <v>0.70516312571877737</v>
      </c>
    </row>
    <row r="611" spans="2:4" thickBot="1" x14ac:dyDescent="0.25">
      <c r="B611" s="8">
        <v>35044</v>
      </c>
      <c r="C611" s="12">
        <v>333.84</v>
      </c>
      <c r="D611" s="200">
        <f t="shared" si="9"/>
        <v>0.32757325319308084</v>
      </c>
    </row>
    <row r="612" spans="2:4" thickBot="1" x14ac:dyDescent="0.25">
      <c r="B612" s="8">
        <v>35046</v>
      </c>
      <c r="C612" s="12">
        <v>336.91</v>
      </c>
      <c r="D612" s="200">
        <f t="shared" si="9"/>
        <v>0.91960220464895048</v>
      </c>
    </row>
    <row r="613" spans="2:4" thickBot="1" x14ac:dyDescent="0.25">
      <c r="B613" s="8">
        <v>35048</v>
      </c>
      <c r="C613" s="12">
        <v>338.18</v>
      </c>
      <c r="D613" s="200">
        <f t="shared" si="9"/>
        <v>0.37695526995340511</v>
      </c>
    </row>
    <row r="614" spans="2:4" thickBot="1" x14ac:dyDescent="0.25">
      <c r="B614" s="8">
        <v>35051</v>
      </c>
      <c r="C614" s="12">
        <v>340.4</v>
      </c>
      <c r="D614" s="200">
        <f t="shared" si="9"/>
        <v>0.65645514223193757</v>
      </c>
    </row>
    <row r="615" spans="2:4" thickBot="1" x14ac:dyDescent="0.25">
      <c r="B615" s="8">
        <v>35055</v>
      </c>
      <c r="C615" s="12">
        <v>344.44</v>
      </c>
      <c r="D615" s="200">
        <f t="shared" si="9"/>
        <v>1.1868390129259776</v>
      </c>
    </row>
    <row r="616" spans="2:4" thickBot="1" x14ac:dyDescent="0.25">
      <c r="B616" s="8">
        <v>35072</v>
      </c>
      <c r="C616" s="12">
        <v>350.56</v>
      </c>
      <c r="D616" s="200">
        <f t="shared" si="9"/>
        <v>1.7767971199628363</v>
      </c>
    </row>
    <row r="617" spans="2:4" thickBot="1" x14ac:dyDescent="0.25">
      <c r="B617" s="8">
        <f>+B616+2</f>
        <v>35074</v>
      </c>
      <c r="C617" s="12">
        <v>356.79</v>
      </c>
      <c r="D617" s="200">
        <f t="shared" si="9"/>
        <v>1.7771565495207753</v>
      </c>
    </row>
    <row r="618" spans="2:4" thickBot="1" x14ac:dyDescent="0.25">
      <c r="B618" s="8">
        <f>+B617+2</f>
        <v>35076</v>
      </c>
      <c r="C618" s="12">
        <v>363.67</v>
      </c>
      <c r="D618" s="200">
        <f t="shared" si="9"/>
        <v>1.9283051655035077</v>
      </c>
    </row>
    <row r="619" spans="2:4" thickBot="1" x14ac:dyDescent="0.25">
      <c r="B619" s="8">
        <f>+B618+3</f>
        <v>35079</v>
      </c>
      <c r="C619" s="12">
        <v>369.28</v>
      </c>
      <c r="D619" s="200">
        <f t="shared" si="9"/>
        <v>1.5426073088239178</v>
      </c>
    </row>
    <row r="620" spans="2:4" thickBot="1" x14ac:dyDescent="0.25">
      <c r="B620" s="8">
        <f>+B619+2</f>
        <v>35081</v>
      </c>
      <c r="C620" s="12">
        <v>373.79</v>
      </c>
      <c r="D620" s="200">
        <f t="shared" si="9"/>
        <v>1.2212954939341492</v>
      </c>
    </row>
    <row r="621" spans="2:4" thickBot="1" x14ac:dyDescent="0.25">
      <c r="B621" s="8">
        <f>+B620+2</f>
        <v>35083</v>
      </c>
      <c r="C621" s="12">
        <v>372.96</v>
      </c>
      <c r="D621" s="200">
        <f t="shared" si="9"/>
        <v>-0.22204981406673818</v>
      </c>
    </row>
    <row r="622" spans="2:4" thickBot="1" x14ac:dyDescent="0.25">
      <c r="B622" s="8">
        <f>+B621+3</f>
        <v>35086</v>
      </c>
      <c r="C622" s="12">
        <v>372.63</v>
      </c>
      <c r="D622" s="200">
        <f t="shared" si="9"/>
        <v>-8.8481338481338767E-2</v>
      </c>
    </row>
    <row r="623" spans="2:4" thickBot="1" x14ac:dyDescent="0.25">
      <c r="B623" s="8">
        <f>+B622+2</f>
        <v>35088</v>
      </c>
      <c r="C623" s="12">
        <v>366.96</v>
      </c>
      <c r="D623" s="200">
        <f t="shared" si="9"/>
        <v>-1.5216166170195722</v>
      </c>
    </row>
    <row r="624" spans="2:4" thickBot="1" x14ac:dyDescent="0.25">
      <c r="B624" s="8">
        <f>+B623+2</f>
        <v>35090</v>
      </c>
      <c r="C624" s="12">
        <v>360.4</v>
      </c>
      <c r="D624" s="200">
        <f t="shared" si="9"/>
        <v>-1.7876607804665379</v>
      </c>
    </row>
    <row r="625" spans="2:4" thickBot="1" x14ac:dyDescent="0.25">
      <c r="B625" s="8">
        <f>+B624+3</f>
        <v>35093</v>
      </c>
      <c r="C625" s="12">
        <v>358.27</v>
      </c>
      <c r="D625" s="200">
        <f t="shared" si="9"/>
        <v>-0.59100998890121437</v>
      </c>
    </row>
    <row r="626" spans="2:4" thickBot="1" x14ac:dyDescent="0.25">
      <c r="B626" s="8">
        <f>+B625+2</f>
        <v>35095</v>
      </c>
      <c r="C626" s="12">
        <v>356.88</v>
      </c>
      <c r="D626" s="200">
        <f t="shared" si="9"/>
        <v>-0.38797554916683019</v>
      </c>
    </row>
    <row r="627" spans="2:4" thickBot="1" x14ac:dyDescent="0.25">
      <c r="B627" s="8">
        <f>+B626+2</f>
        <v>35097</v>
      </c>
      <c r="C627" s="12">
        <v>362.17</v>
      </c>
      <c r="D627" s="200">
        <f t="shared" si="9"/>
        <v>1.4822909661510897</v>
      </c>
    </row>
    <row r="628" spans="2:4" thickBot="1" x14ac:dyDescent="0.25">
      <c r="B628" s="8">
        <f>+B627+3</f>
        <v>35100</v>
      </c>
      <c r="C628" s="12">
        <v>359.49</v>
      </c>
      <c r="D628" s="200">
        <f t="shared" si="9"/>
        <v>-0.73998398542121091</v>
      </c>
    </row>
    <row r="629" spans="2:4" thickBot="1" x14ac:dyDescent="0.25">
      <c r="B629" s="8">
        <f>+B628+2</f>
        <v>35102</v>
      </c>
      <c r="C629" s="12">
        <v>358.89</v>
      </c>
      <c r="D629" s="200">
        <f t="shared" si="9"/>
        <v>-0.16690311274305536</v>
      </c>
    </row>
    <row r="630" spans="2:4" thickBot="1" x14ac:dyDescent="0.25">
      <c r="B630" s="8">
        <f>+B629+2</f>
        <v>35104</v>
      </c>
      <c r="C630" s="12">
        <v>358.36</v>
      </c>
      <c r="D630" s="200">
        <f t="shared" si="9"/>
        <v>-0.1476775613697745</v>
      </c>
    </row>
    <row r="631" spans="2:4" thickBot="1" x14ac:dyDescent="0.25">
      <c r="B631" s="8">
        <f>+B630+3</f>
        <v>35107</v>
      </c>
      <c r="C631" s="12">
        <v>361.35</v>
      </c>
      <c r="D631" s="200">
        <f t="shared" si="9"/>
        <v>0.83435651300367564</v>
      </c>
    </row>
    <row r="632" spans="2:4" thickBot="1" x14ac:dyDescent="0.25">
      <c r="B632" s="8">
        <f>+B631+2</f>
        <v>35109</v>
      </c>
      <c r="C632" s="12">
        <v>360.74</v>
      </c>
      <c r="D632" s="200">
        <f t="shared" si="9"/>
        <v>-0.16881140168811815</v>
      </c>
    </row>
    <row r="633" spans="2:4" thickBot="1" x14ac:dyDescent="0.25">
      <c r="B633" s="8">
        <f>+B632+2</f>
        <v>35111</v>
      </c>
      <c r="C633" s="12">
        <v>360.29</v>
      </c>
      <c r="D633" s="200">
        <f t="shared" si="9"/>
        <v>-0.12474358263568908</v>
      </c>
    </row>
    <row r="634" spans="2:4" thickBot="1" x14ac:dyDescent="0.25">
      <c r="B634" s="8">
        <v>35118</v>
      </c>
      <c r="C634" s="12">
        <v>363.43</v>
      </c>
      <c r="D634" s="200">
        <f t="shared" si="9"/>
        <v>0.87152016431206736</v>
      </c>
    </row>
    <row r="635" spans="2:4" thickBot="1" x14ac:dyDescent="0.25">
      <c r="B635" s="8">
        <f>+B634+3</f>
        <v>35121</v>
      </c>
      <c r="C635" s="12">
        <v>365.4</v>
      </c>
      <c r="D635" s="200">
        <f t="shared" si="9"/>
        <v>0.54205761769803296</v>
      </c>
    </row>
    <row r="636" spans="2:4" thickBot="1" x14ac:dyDescent="0.25">
      <c r="B636" s="8">
        <f>+B635+2</f>
        <v>35123</v>
      </c>
      <c r="C636" s="12">
        <v>365.51</v>
      </c>
      <c r="D636" s="200">
        <f t="shared" si="9"/>
        <v>3.010399562124455E-2</v>
      </c>
    </row>
    <row r="637" spans="2:4" thickBot="1" x14ac:dyDescent="0.25">
      <c r="B637" s="8">
        <f>+B636+2</f>
        <v>35125</v>
      </c>
      <c r="C637" s="12">
        <v>363.45</v>
      </c>
      <c r="D637" s="200">
        <f t="shared" si="9"/>
        <v>-0.56359607124292221</v>
      </c>
    </row>
    <row r="638" spans="2:4" thickBot="1" x14ac:dyDescent="0.25">
      <c r="B638" s="8">
        <f>+B637+3</f>
        <v>35128</v>
      </c>
      <c r="C638" s="12">
        <v>363.28</v>
      </c>
      <c r="D638" s="200">
        <f t="shared" si="9"/>
        <v>-4.6773971660485358E-2</v>
      </c>
    </row>
    <row r="639" spans="2:4" thickBot="1" x14ac:dyDescent="0.25">
      <c r="B639" s="8">
        <f>+B638+2</f>
        <v>35130</v>
      </c>
      <c r="C639" s="12">
        <v>361.72</v>
      </c>
      <c r="D639" s="200">
        <f t="shared" si="9"/>
        <v>-0.42942083241575002</v>
      </c>
    </row>
    <row r="640" spans="2:4" thickBot="1" x14ac:dyDescent="0.25">
      <c r="B640" s="8">
        <f>+B639+2</f>
        <v>35132</v>
      </c>
      <c r="C640" s="12">
        <v>358.41</v>
      </c>
      <c r="D640" s="200">
        <f t="shared" si="9"/>
        <v>-0.91507243171513597</v>
      </c>
    </row>
    <row r="641" spans="2:4" thickBot="1" x14ac:dyDescent="0.25">
      <c r="B641" s="8">
        <f>+B640+3</f>
        <v>35135</v>
      </c>
      <c r="C641" s="12">
        <v>356.24</v>
      </c>
      <c r="D641" s="200">
        <f t="shared" si="9"/>
        <v>-0.60545185681203373</v>
      </c>
    </row>
    <row r="642" spans="2:4" thickBot="1" x14ac:dyDescent="0.25">
      <c r="B642" s="8">
        <f>+B641+2</f>
        <v>35137</v>
      </c>
      <c r="C642" s="12">
        <v>354.61</v>
      </c>
      <c r="D642" s="200">
        <f t="shared" si="9"/>
        <v>-0.45755670334606258</v>
      </c>
    </row>
    <row r="643" spans="2:4" thickBot="1" x14ac:dyDescent="0.25">
      <c r="B643" s="8">
        <f>+B642+2</f>
        <v>35139</v>
      </c>
      <c r="C643" s="12">
        <v>353.86</v>
      </c>
      <c r="D643" s="200">
        <f t="shared" si="9"/>
        <v>-0.21149995770001206</v>
      </c>
    </row>
    <row r="644" spans="2:4" thickBot="1" x14ac:dyDescent="0.25">
      <c r="B644" s="8">
        <f>+B643+3</f>
        <v>35142</v>
      </c>
      <c r="C644" s="12">
        <v>351.86</v>
      </c>
      <c r="D644" s="200">
        <f t="shared" si="9"/>
        <v>-0.56519527496750044</v>
      </c>
    </row>
    <row r="645" spans="2:4" thickBot="1" x14ac:dyDescent="0.25">
      <c r="B645" s="8">
        <v>35146</v>
      </c>
      <c r="C645" s="12">
        <v>349.56</v>
      </c>
      <c r="D645" s="200">
        <f t="shared" si="9"/>
        <v>-0.65366907292673249</v>
      </c>
    </row>
    <row r="646" spans="2:4" thickBot="1" x14ac:dyDescent="0.25">
      <c r="B646" s="8">
        <f>+B645+3</f>
        <v>35149</v>
      </c>
      <c r="C646" s="12">
        <v>345.87</v>
      </c>
      <c r="D646" s="200">
        <f t="shared" si="9"/>
        <v>-1.0556127703398532</v>
      </c>
    </row>
    <row r="647" spans="2:4" thickBot="1" x14ac:dyDescent="0.25">
      <c r="B647" s="8">
        <f>+B646+2</f>
        <v>35151</v>
      </c>
      <c r="C647" s="12">
        <v>343.04</v>
      </c>
      <c r="D647" s="200">
        <f t="shared" ref="D647:D710" si="10">+((C647/C646)-1)*100</f>
        <v>-0.81822650128660079</v>
      </c>
    </row>
    <row r="648" spans="2:4" thickBot="1" x14ac:dyDescent="0.25">
      <c r="B648" s="8">
        <f>+B647+2</f>
        <v>35153</v>
      </c>
      <c r="C648" s="12">
        <v>339.42</v>
      </c>
      <c r="D648" s="200">
        <f t="shared" si="10"/>
        <v>-1.0552705223880632</v>
      </c>
    </row>
    <row r="649" spans="2:4" thickBot="1" x14ac:dyDescent="0.25">
      <c r="B649" s="8">
        <f>+B648+3</f>
        <v>35156</v>
      </c>
      <c r="C649" s="12">
        <v>338.5</v>
      </c>
      <c r="D649" s="200">
        <f t="shared" si="10"/>
        <v>-0.27105061575629641</v>
      </c>
    </row>
    <row r="650" spans="2:4" thickBot="1" x14ac:dyDescent="0.25">
      <c r="B650" s="8">
        <f>+B649+2</f>
        <v>35158</v>
      </c>
      <c r="C650" s="12">
        <v>336.83</v>
      </c>
      <c r="D650" s="200">
        <f t="shared" si="10"/>
        <v>-0.49335302806500225</v>
      </c>
    </row>
    <row r="651" spans="2:4" thickBot="1" x14ac:dyDescent="0.25">
      <c r="B651" s="8">
        <f>+B650+2</f>
        <v>35160</v>
      </c>
      <c r="C651" s="12">
        <v>334.87</v>
      </c>
      <c r="D651" s="200">
        <f t="shared" si="10"/>
        <v>-0.58189591188432255</v>
      </c>
    </row>
    <row r="652" spans="2:4" thickBot="1" x14ac:dyDescent="0.25">
      <c r="B652" s="8">
        <f>+B651+3</f>
        <v>35163</v>
      </c>
      <c r="C652" s="12">
        <v>334.42</v>
      </c>
      <c r="D652" s="200">
        <f t="shared" si="10"/>
        <v>-0.13438050586794814</v>
      </c>
    </row>
    <row r="653" spans="2:4" thickBot="1" x14ac:dyDescent="0.25">
      <c r="B653" s="8">
        <f>+B652+2</f>
        <v>35165</v>
      </c>
      <c r="C653" s="12">
        <v>335.72</v>
      </c>
      <c r="D653" s="200">
        <f t="shared" si="10"/>
        <v>0.38873273129598207</v>
      </c>
    </row>
    <row r="654" spans="2:4" thickBot="1" x14ac:dyDescent="0.25">
      <c r="B654" s="8">
        <f>+B653+2</f>
        <v>35167</v>
      </c>
      <c r="C654" s="12">
        <v>337.14</v>
      </c>
      <c r="D654" s="200">
        <f t="shared" si="10"/>
        <v>0.42297152388894865</v>
      </c>
    </row>
    <row r="655" spans="2:4" thickBot="1" x14ac:dyDescent="0.25">
      <c r="B655" s="8">
        <f>+B654+3</f>
        <v>35170</v>
      </c>
      <c r="C655" s="12">
        <v>336.32</v>
      </c>
      <c r="D655" s="200">
        <f t="shared" si="10"/>
        <v>-0.24322240018983532</v>
      </c>
    </row>
    <row r="656" spans="2:4" thickBot="1" x14ac:dyDescent="0.25">
      <c r="B656" s="8">
        <f>+B655+2</f>
        <v>35172</v>
      </c>
      <c r="C656" s="12">
        <v>337.06</v>
      </c>
      <c r="D656" s="200">
        <f t="shared" si="10"/>
        <v>0.22002854424358897</v>
      </c>
    </row>
    <row r="657" spans="2:4" thickBot="1" x14ac:dyDescent="0.25">
      <c r="B657" s="8">
        <f>+B656+2</f>
        <v>35174</v>
      </c>
      <c r="C657" s="12">
        <v>338.88</v>
      </c>
      <c r="D657" s="200">
        <f t="shared" si="10"/>
        <v>0.53996321129770042</v>
      </c>
    </row>
    <row r="658" spans="2:4" thickBot="1" x14ac:dyDescent="0.25">
      <c r="B658" s="8">
        <f>+B657+3</f>
        <v>35177</v>
      </c>
      <c r="C658" s="12">
        <v>342.28</v>
      </c>
      <c r="D658" s="200">
        <f t="shared" si="10"/>
        <v>1.0033050047214331</v>
      </c>
    </row>
    <row r="659" spans="2:4" thickBot="1" x14ac:dyDescent="0.25">
      <c r="B659" s="8">
        <f>+B658+2</f>
        <v>35179</v>
      </c>
      <c r="C659" s="12">
        <v>340.73</v>
      </c>
      <c r="D659" s="200">
        <f t="shared" si="10"/>
        <v>-0.4528456234661582</v>
      </c>
    </row>
    <row r="660" spans="2:4" thickBot="1" x14ac:dyDescent="0.25">
      <c r="B660" s="8">
        <f>+B659+2</f>
        <v>35181</v>
      </c>
      <c r="C660" s="12">
        <v>340.77</v>
      </c>
      <c r="D660" s="200">
        <f t="shared" si="10"/>
        <v>1.173950048425354E-2</v>
      </c>
    </row>
    <row r="661" spans="2:4" thickBot="1" x14ac:dyDescent="0.25">
      <c r="B661" s="8">
        <f>+B660+3</f>
        <v>35184</v>
      </c>
      <c r="C661" s="12">
        <v>340.99</v>
      </c>
      <c r="D661" s="200">
        <f t="shared" si="10"/>
        <v>6.4559673680197882E-2</v>
      </c>
    </row>
    <row r="662" spans="2:4" thickBot="1" x14ac:dyDescent="0.25">
      <c r="B662" s="8">
        <v>35188</v>
      </c>
      <c r="C662" s="12">
        <v>342.15</v>
      </c>
      <c r="D662" s="200">
        <f t="shared" si="10"/>
        <v>0.34018592920612711</v>
      </c>
    </row>
    <row r="663" spans="2:4" thickBot="1" x14ac:dyDescent="0.25">
      <c r="B663" s="8">
        <f>+B662+3</f>
        <v>35191</v>
      </c>
      <c r="C663" s="12">
        <v>339.74</v>
      </c>
      <c r="D663" s="200">
        <f t="shared" si="10"/>
        <v>-0.70436942861317187</v>
      </c>
    </row>
    <row r="664" spans="2:4" thickBot="1" x14ac:dyDescent="0.25">
      <c r="B664" s="8">
        <f>+B663+2</f>
        <v>35193</v>
      </c>
      <c r="C664" s="12">
        <v>340.94</v>
      </c>
      <c r="D664" s="200">
        <f t="shared" si="10"/>
        <v>0.35321127921350559</v>
      </c>
    </row>
    <row r="665" spans="2:4" thickBot="1" x14ac:dyDescent="0.25">
      <c r="B665" s="8">
        <f>+B664+2</f>
        <v>35195</v>
      </c>
      <c r="C665" s="12">
        <v>342.15356150307207</v>
      </c>
      <c r="D665" s="200">
        <f t="shared" si="10"/>
        <v>0.35594576848478887</v>
      </c>
    </row>
    <row r="666" spans="2:4" thickBot="1" x14ac:dyDescent="0.25">
      <c r="B666" s="8">
        <f>+B665+3</f>
        <v>35198</v>
      </c>
      <c r="C666" s="12">
        <v>342.4</v>
      </c>
      <c r="D666" s="200">
        <f t="shared" si="10"/>
        <v>7.2025699760458473E-2</v>
      </c>
    </row>
    <row r="667" spans="2:4" thickBot="1" x14ac:dyDescent="0.25">
      <c r="B667" s="8">
        <f>+B666+2</f>
        <v>35200</v>
      </c>
      <c r="C667" s="12">
        <v>343.56</v>
      </c>
      <c r="D667" s="200">
        <f t="shared" si="10"/>
        <v>0.33878504672897325</v>
      </c>
    </row>
    <row r="668" spans="2:4" thickBot="1" x14ac:dyDescent="0.25">
      <c r="B668" s="8">
        <f>+B667+2</f>
        <v>35202</v>
      </c>
      <c r="C668" s="12">
        <v>343.65</v>
      </c>
      <c r="D668" s="200">
        <f t="shared" si="10"/>
        <v>2.6196297589931028E-2</v>
      </c>
    </row>
    <row r="669" spans="2:4" thickBot="1" x14ac:dyDescent="0.25">
      <c r="B669" s="8">
        <f>+B668+3</f>
        <v>35205</v>
      </c>
      <c r="C669" s="12">
        <v>342.93</v>
      </c>
      <c r="D669" s="200">
        <f t="shared" si="10"/>
        <v>-0.20951549541684544</v>
      </c>
    </row>
    <row r="670" spans="2:4" thickBot="1" x14ac:dyDescent="0.25">
      <c r="B670" s="8">
        <f>+B669+2</f>
        <v>35207</v>
      </c>
      <c r="C670" s="12">
        <v>342.48</v>
      </c>
      <c r="D670" s="200">
        <f t="shared" si="10"/>
        <v>-0.13122211530049999</v>
      </c>
    </row>
    <row r="671" spans="2:4" thickBot="1" x14ac:dyDescent="0.25">
      <c r="B671" s="8">
        <f>+B670+2</f>
        <v>35209</v>
      </c>
      <c r="C671" s="12">
        <v>342.21</v>
      </c>
      <c r="D671" s="200">
        <f t="shared" si="10"/>
        <v>-7.8836720392438941E-2</v>
      </c>
    </row>
    <row r="672" spans="2:4" thickBot="1" x14ac:dyDescent="0.25">
      <c r="B672" s="8">
        <f>+B671+3</f>
        <v>35212</v>
      </c>
      <c r="C672" s="12">
        <v>341.36</v>
      </c>
      <c r="D672" s="200">
        <f t="shared" si="10"/>
        <v>-0.24838549428712886</v>
      </c>
    </row>
    <row r="673" spans="2:4" thickBot="1" x14ac:dyDescent="0.25">
      <c r="B673" s="8">
        <f>+B672+2</f>
        <v>35214</v>
      </c>
      <c r="C673" s="12">
        <v>340.92</v>
      </c>
      <c r="D673" s="200">
        <f t="shared" si="10"/>
        <v>-0.12889617998593783</v>
      </c>
    </row>
    <row r="674" spans="2:4" thickBot="1" x14ac:dyDescent="0.25">
      <c r="B674" s="8">
        <f>+B673+2</f>
        <v>35216</v>
      </c>
      <c r="C674" s="12">
        <v>340.05</v>
      </c>
      <c r="D674" s="200">
        <f t="shared" si="10"/>
        <v>-0.25519183386131239</v>
      </c>
    </row>
    <row r="675" spans="2:4" thickBot="1" x14ac:dyDescent="0.25">
      <c r="B675" s="8">
        <f>+B674+3</f>
        <v>35219</v>
      </c>
      <c r="C675" s="12">
        <v>339.1</v>
      </c>
      <c r="D675" s="200">
        <f t="shared" si="10"/>
        <v>-0.2793706807822316</v>
      </c>
    </row>
    <row r="676" spans="2:4" thickBot="1" x14ac:dyDescent="0.25">
      <c r="B676" s="8">
        <f>+B675+2</f>
        <v>35221</v>
      </c>
      <c r="C676" s="12">
        <v>318.66000000000003</v>
      </c>
      <c r="D676" s="200">
        <f t="shared" si="10"/>
        <v>-6.0277204364494246</v>
      </c>
    </row>
    <row r="677" spans="2:4" thickBot="1" x14ac:dyDescent="0.25">
      <c r="B677" s="8">
        <f>+B676+2</f>
        <v>35223</v>
      </c>
      <c r="C677" s="12">
        <v>315.49</v>
      </c>
      <c r="D677" s="200">
        <f t="shared" si="10"/>
        <v>-0.99479068599761522</v>
      </c>
    </row>
    <row r="678" spans="2:4" thickBot="1" x14ac:dyDescent="0.25">
      <c r="B678" s="8">
        <f>+B677+3</f>
        <v>35226</v>
      </c>
      <c r="C678" s="12">
        <v>322.31</v>
      </c>
      <c r="D678" s="200">
        <f t="shared" si="10"/>
        <v>2.1617166946654498</v>
      </c>
    </row>
    <row r="679" spans="2:4" thickBot="1" x14ac:dyDescent="0.25">
      <c r="B679" s="8">
        <f>+B678+2</f>
        <v>35228</v>
      </c>
      <c r="C679" s="12">
        <v>331.96</v>
      </c>
      <c r="D679" s="200">
        <f t="shared" si="10"/>
        <v>2.9940119760478945</v>
      </c>
    </row>
    <row r="680" spans="2:4" thickBot="1" x14ac:dyDescent="0.25">
      <c r="B680" s="8">
        <f>+B679+2</f>
        <v>35230</v>
      </c>
      <c r="C680" s="12">
        <v>335.07</v>
      </c>
      <c r="D680" s="200">
        <f t="shared" si="10"/>
        <v>0.93685986263405407</v>
      </c>
    </row>
    <row r="681" spans="2:4" thickBot="1" x14ac:dyDescent="0.25">
      <c r="B681" s="8">
        <f>+B680+3</f>
        <v>35233</v>
      </c>
      <c r="C681" s="12">
        <v>334.05</v>
      </c>
      <c r="D681" s="200">
        <f t="shared" si="10"/>
        <v>-0.30441400304414001</v>
      </c>
    </row>
    <row r="682" spans="2:4" thickBot="1" x14ac:dyDescent="0.25">
      <c r="B682" s="8">
        <f>+B681+2</f>
        <v>35235</v>
      </c>
      <c r="C682" s="12">
        <v>333.23</v>
      </c>
      <c r="D682" s="200">
        <f t="shared" si="10"/>
        <v>-0.24547223469539858</v>
      </c>
    </row>
    <row r="683" spans="2:4" thickBot="1" x14ac:dyDescent="0.25">
      <c r="B683" s="8">
        <f>+B682+2</f>
        <v>35237</v>
      </c>
      <c r="C683" s="12">
        <v>330.52</v>
      </c>
      <c r="D683" s="200">
        <f t="shared" si="10"/>
        <v>-0.81325210815353932</v>
      </c>
    </row>
    <row r="684" spans="2:4" thickBot="1" x14ac:dyDescent="0.25">
      <c r="B684" s="8">
        <f>+B683+3</f>
        <v>35240</v>
      </c>
      <c r="C684" s="12">
        <v>325.26</v>
      </c>
      <c r="D684" s="200">
        <f t="shared" si="10"/>
        <v>-1.5914316834079623</v>
      </c>
    </row>
    <row r="685" spans="2:4" thickBot="1" x14ac:dyDescent="0.25">
      <c r="B685" s="8">
        <f>+B684+2</f>
        <v>35242</v>
      </c>
      <c r="C685" s="12">
        <v>323.29000000000002</v>
      </c>
      <c r="D685" s="200">
        <f t="shared" si="10"/>
        <v>-0.60566931070527019</v>
      </c>
    </row>
    <row r="686" spans="2:4" thickBot="1" x14ac:dyDescent="0.25">
      <c r="B686" s="8">
        <f>+B685+2</f>
        <v>35244</v>
      </c>
      <c r="C686" s="12">
        <v>321.49</v>
      </c>
      <c r="D686" s="200">
        <f t="shared" si="10"/>
        <v>-0.5567756503448984</v>
      </c>
    </row>
    <row r="687" spans="2:4" thickBot="1" x14ac:dyDescent="0.25">
      <c r="B687" s="8">
        <f>+B686+3</f>
        <v>35247</v>
      </c>
      <c r="C687" s="12">
        <v>320.70999999999998</v>
      </c>
      <c r="D687" s="200">
        <f t="shared" si="10"/>
        <v>-0.24262029923171058</v>
      </c>
    </row>
    <row r="688" spans="2:4" thickBot="1" x14ac:dyDescent="0.25">
      <c r="B688" s="8">
        <f>+B687+2</f>
        <v>35249</v>
      </c>
      <c r="C688" s="12">
        <v>320.57</v>
      </c>
      <c r="D688" s="200">
        <f t="shared" si="10"/>
        <v>-4.3653144585442671E-2</v>
      </c>
    </row>
    <row r="689" spans="2:4" thickBot="1" x14ac:dyDescent="0.25">
      <c r="B689" s="8">
        <f>+B688+2</f>
        <v>35251</v>
      </c>
      <c r="C689" s="12">
        <v>320.12</v>
      </c>
      <c r="D689" s="200">
        <f t="shared" si="10"/>
        <v>-0.14037495710764736</v>
      </c>
    </row>
    <row r="690" spans="2:4" thickBot="1" x14ac:dyDescent="0.25">
      <c r="B690" s="8">
        <f>+B689+3</f>
        <v>35254</v>
      </c>
      <c r="C690" s="12">
        <v>321.20999999999998</v>
      </c>
      <c r="D690" s="200">
        <f t="shared" si="10"/>
        <v>0.34049731350742629</v>
      </c>
    </row>
    <row r="691" spans="2:4" thickBot="1" x14ac:dyDescent="0.25">
      <c r="B691" s="8">
        <f>+B690+2</f>
        <v>35256</v>
      </c>
      <c r="C691" s="12">
        <v>321.48</v>
      </c>
      <c r="D691" s="200">
        <f t="shared" si="10"/>
        <v>8.4057158868033888E-2</v>
      </c>
    </row>
    <row r="692" spans="2:4" thickBot="1" x14ac:dyDescent="0.25">
      <c r="B692" s="8">
        <f>+B691+2</f>
        <v>35258</v>
      </c>
      <c r="C692" s="12">
        <v>321.99</v>
      </c>
      <c r="D692" s="200">
        <f t="shared" si="10"/>
        <v>0.1586412840612228</v>
      </c>
    </row>
    <row r="693" spans="2:4" thickBot="1" x14ac:dyDescent="0.25">
      <c r="B693" s="8">
        <f>+B692+3</f>
        <v>35261</v>
      </c>
      <c r="C693" s="12">
        <v>322.52</v>
      </c>
      <c r="D693" s="200">
        <f t="shared" si="10"/>
        <v>0.16460138513616496</v>
      </c>
    </row>
    <row r="694" spans="2:4" thickBot="1" x14ac:dyDescent="0.25">
      <c r="B694" s="8">
        <f>+B693+2</f>
        <v>35263</v>
      </c>
      <c r="C694" s="12">
        <v>322.69</v>
      </c>
      <c r="D694" s="200">
        <f t="shared" si="10"/>
        <v>5.2709909462977933E-2</v>
      </c>
    </row>
    <row r="695" spans="2:4" thickBot="1" x14ac:dyDescent="0.25">
      <c r="B695" s="8">
        <f>+B694+2</f>
        <v>35265</v>
      </c>
      <c r="C695" s="12">
        <v>322.41000000000003</v>
      </c>
      <c r="D695" s="200">
        <f t="shared" si="10"/>
        <v>-8.6770584771755921E-2</v>
      </c>
    </row>
    <row r="696" spans="2:4" thickBot="1" x14ac:dyDescent="0.25">
      <c r="B696" s="8">
        <f>+B695+3</f>
        <v>35268</v>
      </c>
      <c r="C696" s="12">
        <v>322.22000000000003</v>
      </c>
      <c r="D696" s="200">
        <f t="shared" si="10"/>
        <v>-5.8931174591358992E-2</v>
      </c>
    </row>
    <row r="697" spans="2:4" thickBot="1" x14ac:dyDescent="0.25">
      <c r="B697" s="8">
        <f>+B696+2</f>
        <v>35270</v>
      </c>
      <c r="C697" s="12">
        <v>322.89</v>
      </c>
      <c r="D697" s="200">
        <f t="shared" si="10"/>
        <v>0.20793246849977187</v>
      </c>
    </row>
    <row r="698" spans="2:4" thickBot="1" x14ac:dyDescent="0.25">
      <c r="B698" s="8">
        <f>+B697+2</f>
        <v>35272</v>
      </c>
      <c r="C698" s="12">
        <v>322.08999999999997</v>
      </c>
      <c r="D698" s="200">
        <f t="shared" si="10"/>
        <v>-0.24776239586237203</v>
      </c>
    </row>
    <row r="699" spans="2:4" thickBot="1" x14ac:dyDescent="0.25">
      <c r="B699" s="8">
        <f>+B698+3</f>
        <v>35275</v>
      </c>
      <c r="C699" s="12">
        <v>323.26</v>
      </c>
      <c r="D699" s="200">
        <f t="shared" si="10"/>
        <v>0.36325250706323864</v>
      </c>
    </row>
    <row r="700" spans="2:4" thickBot="1" x14ac:dyDescent="0.25">
      <c r="B700" s="8">
        <f>+B699+2</f>
        <v>35277</v>
      </c>
      <c r="C700" s="12">
        <v>325.83999999999997</v>
      </c>
      <c r="D700" s="200">
        <f t="shared" si="10"/>
        <v>0.79811916104683966</v>
      </c>
    </row>
    <row r="701" spans="2:4" thickBot="1" x14ac:dyDescent="0.25">
      <c r="B701" s="8">
        <v>35279</v>
      </c>
      <c r="C701" s="12">
        <v>324.79000000000002</v>
      </c>
      <c r="D701" s="200">
        <f t="shared" si="10"/>
        <v>-0.32224404615760482</v>
      </c>
    </row>
    <row r="702" spans="2:4" thickBot="1" x14ac:dyDescent="0.25">
      <c r="B702" s="8">
        <v>35282</v>
      </c>
      <c r="C702" s="12">
        <v>324.8</v>
      </c>
      <c r="D702" s="200">
        <f t="shared" si="10"/>
        <v>3.0789125280872298E-3</v>
      </c>
    </row>
    <row r="703" spans="2:4" thickBot="1" x14ac:dyDescent="0.25">
      <c r="B703" s="8">
        <v>35284</v>
      </c>
      <c r="C703" s="12">
        <v>324.45</v>
      </c>
      <c r="D703" s="200">
        <f t="shared" si="10"/>
        <v>-0.10775862068965747</v>
      </c>
    </row>
    <row r="704" spans="2:4" thickBot="1" x14ac:dyDescent="0.25">
      <c r="B704" s="8">
        <v>35286</v>
      </c>
      <c r="C704" s="12">
        <v>322.97000000000003</v>
      </c>
      <c r="D704" s="200">
        <f t="shared" si="10"/>
        <v>-0.45615657266141474</v>
      </c>
    </row>
    <row r="705" spans="2:4" thickBot="1" x14ac:dyDescent="0.25">
      <c r="B705" s="8">
        <v>35289</v>
      </c>
      <c r="C705" s="12">
        <v>323.22000000000003</v>
      </c>
      <c r="D705" s="200">
        <f t="shared" si="10"/>
        <v>7.7406570269689112E-2</v>
      </c>
    </row>
    <row r="706" spans="2:4" thickBot="1" x14ac:dyDescent="0.25">
      <c r="B706" s="8">
        <v>35291</v>
      </c>
      <c r="C706" s="12">
        <v>322.83</v>
      </c>
      <c r="D706" s="200">
        <f t="shared" si="10"/>
        <v>-0.12066085019493134</v>
      </c>
    </row>
    <row r="707" spans="2:4" thickBot="1" x14ac:dyDescent="0.25">
      <c r="B707" s="8">
        <v>35293</v>
      </c>
      <c r="C707" s="12">
        <v>321.89</v>
      </c>
      <c r="D707" s="200">
        <f t="shared" si="10"/>
        <v>-0.29117492178546422</v>
      </c>
    </row>
    <row r="708" spans="2:4" thickBot="1" x14ac:dyDescent="0.25">
      <c r="B708" s="8">
        <v>35296</v>
      </c>
      <c r="C708" s="12">
        <v>321.33999999999997</v>
      </c>
      <c r="D708" s="200">
        <f t="shared" si="10"/>
        <v>-0.17086582372860537</v>
      </c>
    </row>
    <row r="709" spans="2:4" thickBot="1" x14ac:dyDescent="0.25">
      <c r="B709" s="8">
        <v>35298</v>
      </c>
      <c r="C709" s="12">
        <v>324.19</v>
      </c>
      <c r="D709" s="200">
        <f t="shared" si="10"/>
        <v>0.88691105993652375</v>
      </c>
    </row>
    <row r="710" spans="2:4" thickBot="1" x14ac:dyDescent="0.25">
      <c r="B710" s="8">
        <v>35300</v>
      </c>
      <c r="C710" s="12">
        <v>321.63</v>
      </c>
      <c r="D710" s="200">
        <f t="shared" si="10"/>
        <v>-0.78966038434251651</v>
      </c>
    </row>
    <row r="711" spans="2:4" thickBot="1" x14ac:dyDescent="0.25">
      <c r="B711" s="8">
        <v>35303</v>
      </c>
      <c r="C711" s="12">
        <v>322.12</v>
      </c>
      <c r="D711" s="200">
        <f t="shared" ref="D711:D774" si="11">+((C711/C710)-1)*100</f>
        <v>0.15234897242173417</v>
      </c>
    </row>
    <row r="712" spans="2:4" thickBot="1" x14ac:dyDescent="0.25">
      <c r="B712" s="8">
        <v>35305</v>
      </c>
      <c r="C712" s="12">
        <v>322.32</v>
      </c>
      <c r="D712" s="200">
        <f t="shared" si="11"/>
        <v>6.2088662610193524E-2</v>
      </c>
    </row>
    <row r="713" spans="2:4" thickBot="1" x14ac:dyDescent="0.25">
      <c r="B713" s="8">
        <v>35307</v>
      </c>
      <c r="C713" s="12">
        <v>321.39999999999998</v>
      </c>
      <c r="D713" s="200">
        <f t="shared" si="11"/>
        <v>-0.28543062794739171</v>
      </c>
    </row>
    <row r="714" spans="2:4" thickBot="1" x14ac:dyDescent="0.25">
      <c r="B714" s="8">
        <v>35310</v>
      </c>
      <c r="C714" s="12">
        <v>321.79000000000002</v>
      </c>
      <c r="D714" s="200">
        <f t="shared" si="11"/>
        <v>0.12134411947730683</v>
      </c>
    </row>
    <row r="715" spans="2:4" thickBot="1" x14ac:dyDescent="0.25">
      <c r="B715" s="8">
        <v>35312</v>
      </c>
      <c r="C715" s="12">
        <v>321.70999999999998</v>
      </c>
      <c r="D715" s="200">
        <f t="shared" si="11"/>
        <v>-2.4860934149617542E-2</v>
      </c>
    </row>
    <row r="716" spans="2:4" thickBot="1" x14ac:dyDescent="0.25">
      <c r="B716" s="8">
        <v>35314</v>
      </c>
      <c r="C716" s="12">
        <v>322.08999999999997</v>
      </c>
      <c r="D716" s="200">
        <f t="shared" si="11"/>
        <v>0.11811880264833707</v>
      </c>
    </row>
    <row r="717" spans="2:4" thickBot="1" x14ac:dyDescent="0.25">
      <c r="B717" s="8">
        <v>35317</v>
      </c>
      <c r="C717" s="12">
        <v>322.67</v>
      </c>
      <c r="D717" s="200">
        <f t="shared" si="11"/>
        <v>0.18007389239034222</v>
      </c>
    </row>
    <row r="718" spans="2:4" thickBot="1" x14ac:dyDescent="0.25">
      <c r="B718" s="8">
        <v>35319</v>
      </c>
      <c r="C718" s="12">
        <v>322.32</v>
      </c>
      <c r="D718" s="200">
        <f t="shared" si="11"/>
        <v>-0.10846995382279845</v>
      </c>
    </row>
    <row r="719" spans="2:4" thickBot="1" x14ac:dyDescent="0.25">
      <c r="B719" s="8">
        <v>35321</v>
      </c>
      <c r="C719" s="12">
        <v>322.02999999999997</v>
      </c>
      <c r="D719" s="200">
        <f t="shared" si="11"/>
        <v>-8.9972697939944002E-2</v>
      </c>
    </row>
    <row r="720" spans="2:4" thickBot="1" x14ac:dyDescent="0.25">
      <c r="B720" s="8">
        <v>35324</v>
      </c>
      <c r="C720" s="12">
        <v>321</v>
      </c>
      <c r="D720" s="200">
        <f t="shared" si="11"/>
        <v>-0.31984597708286655</v>
      </c>
    </row>
    <row r="721" spans="2:4" thickBot="1" x14ac:dyDescent="0.25">
      <c r="B721" s="8">
        <v>35326</v>
      </c>
      <c r="C721" s="12">
        <v>320.56</v>
      </c>
      <c r="D721" s="200">
        <f t="shared" si="11"/>
        <v>-0.13707165109033692</v>
      </c>
    </row>
    <row r="722" spans="2:4" thickBot="1" x14ac:dyDescent="0.25">
      <c r="B722" s="8">
        <v>35328</v>
      </c>
      <c r="C722" s="12">
        <v>320.52</v>
      </c>
      <c r="D722" s="200">
        <f t="shared" si="11"/>
        <v>-1.247816321438E-2</v>
      </c>
    </row>
    <row r="723" spans="2:4" thickBot="1" x14ac:dyDescent="0.25">
      <c r="B723" s="8">
        <v>35331</v>
      </c>
      <c r="C723" s="12">
        <v>320.01</v>
      </c>
      <c r="D723" s="200">
        <f t="shared" si="11"/>
        <v>-0.15911643579183954</v>
      </c>
    </row>
    <row r="724" spans="2:4" thickBot="1" x14ac:dyDescent="0.25">
      <c r="B724" s="8">
        <v>35333</v>
      </c>
      <c r="C724" s="12">
        <v>318.68</v>
      </c>
      <c r="D724" s="200">
        <f t="shared" si="11"/>
        <v>-0.41561201212461096</v>
      </c>
    </row>
    <row r="725" spans="2:4" thickBot="1" x14ac:dyDescent="0.25">
      <c r="B725" s="8">
        <v>35335</v>
      </c>
      <c r="C725" s="12">
        <v>318.41000000000003</v>
      </c>
      <c r="D725" s="200">
        <f t="shared" si="11"/>
        <v>-8.4724488515119933E-2</v>
      </c>
    </row>
    <row r="726" spans="2:4" thickBot="1" x14ac:dyDescent="0.25">
      <c r="B726" s="8">
        <v>35338</v>
      </c>
      <c r="C726" s="12">
        <v>317.7</v>
      </c>
      <c r="D726" s="200">
        <f t="shared" si="11"/>
        <v>-0.22298294651551531</v>
      </c>
    </row>
    <row r="727" spans="2:4" thickBot="1" x14ac:dyDescent="0.25">
      <c r="B727" s="8">
        <v>35340</v>
      </c>
      <c r="C727" s="12">
        <v>317.44</v>
      </c>
      <c r="D727" s="200">
        <f t="shared" si="11"/>
        <v>-8.1838212149820677E-2</v>
      </c>
    </row>
    <row r="728" spans="2:4" thickBot="1" x14ac:dyDescent="0.25">
      <c r="B728" s="8">
        <v>35342</v>
      </c>
      <c r="C728" s="12">
        <v>316.87</v>
      </c>
      <c r="D728" s="200">
        <f t="shared" si="11"/>
        <v>-0.17956149193548709</v>
      </c>
    </row>
    <row r="729" spans="2:4" thickBot="1" x14ac:dyDescent="0.25">
      <c r="B729" s="8">
        <v>35345</v>
      </c>
      <c r="C729" s="12">
        <v>316.06</v>
      </c>
      <c r="D729" s="200">
        <f t="shared" si="11"/>
        <v>-0.25562533531101606</v>
      </c>
    </row>
    <row r="730" spans="2:4" thickBot="1" x14ac:dyDescent="0.25">
      <c r="B730" s="8">
        <v>35347</v>
      </c>
      <c r="C730" s="12">
        <v>313.87</v>
      </c>
      <c r="D730" s="200">
        <f t="shared" si="11"/>
        <v>-0.69290641017528687</v>
      </c>
    </row>
    <row r="731" spans="2:4" thickBot="1" x14ac:dyDescent="0.25">
      <c r="B731" s="8">
        <v>35349</v>
      </c>
      <c r="C731" s="12">
        <v>311.54000000000002</v>
      </c>
      <c r="D731" s="200">
        <f t="shared" si="11"/>
        <v>-0.74234555707776151</v>
      </c>
    </row>
    <row r="732" spans="2:4" thickBot="1" x14ac:dyDescent="0.25">
      <c r="B732" s="8">
        <v>35352</v>
      </c>
      <c r="C732" s="12">
        <v>309.20999999999998</v>
      </c>
      <c r="D732" s="200">
        <f t="shared" si="11"/>
        <v>-0.74789754124672259</v>
      </c>
    </row>
    <row r="733" spans="2:4" thickBot="1" x14ac:dyDescent="0.25">
      <c r="B733" s="8">
        <v>35354</v>
      </c>
      <c r="C733" s="12">
        <v>307.77999999999997</v>
      </c>
      <c r="D733" s="200">
        <f t="shared" si="11"/>
        <v>-0.46246887228744704</v>
      </c>
    </row>
    <row r="734" spans="2:4" thickBot="1" x14ac:dyDescent="0.25">
      <c r="B734" s="8">
        <v>35356</v>
      </c>
      <c r="C734" s="12">
        <v>305.77999999999997</v>
      </c>
      <c r="D734" s="200">
        <f t="shared" si="11"/>
        <v>-0.64981480278121229</v>
      </c>
    </row>
    <row r="735" spans="2:4" thickBot="1" x14ac:dyDescent="0.25">
      <c r="B735" s="8">
        <v>35359</v>
      </c>
      <c r="C735" s="12">
        <v>305.45999999999998</v>
      </c>
      <c r="D735" s="200">
        <f t="shared" si="11"/>
        <v>-0.1046504022499839</v>
      </c>
    </row>
    <row r="736" spans="2:4" thickBot="1" x14ac:dyDescent="0.25">
      <c r="B736" s="8">
        <v>35361</v>
      </c>
      <c r="C736" s="12">
        <v>305.41000000000003</v>
      </c>
      <c r="D736" s="200">
        <f t="shared" si="11"/>
        <v>-1.6368755319828843E-2</v>
      </c>
    </row>
    <row r="737" spans="2:4" thickBot="1" x14ac:dyDescent="0.25">
      <c r="B737" s="8">
        <v>35363</v>
      </c>
      <c r="C737" s="12">
        <v>310.08999999999997</v>
      </c>
      <c r="D737" s="200">
        <f t="shared" si="11"/>
        <v>1.5323663272322374</v>
      </c>
    </row>
    <row r="738" spans="2:4" thickBot="1" x14ac:dyDescent="0.25">
      <c r="B738" s="8">
        <v>35366</v>
      </c>
      <c r="C738" s="12">
        <v>313.55</v>
      </c>
      <c r="D738" s="200">
        <f t="shared" si="11"/>
        <v>1.1158050888451898</v>
      </c>
    </row>
    <row r="739" spans="2:4" thickBot="1" x14ac:dyDescent="0.25">
      <c r="B739" s="8">
        <v>35368</v>
      </c>
      <c r="C739" s="12">
        <v>317.16000000000003</v>
      </c>
      <c r="D739" s="200">
        <f t="shared" si="11"/>
        <v>1.1513315260724077</v>
      </c>
    </row>
    <row r="740" spans="2:4" thickBot="1" x14ac:dyDescent="0.25">
      <c r="B740" s="8">
        <v>35373</v>
      </c>
      <c r="C740" s="12">
        <v>319.81</v>
      </c>
      <c r="D740" s="200">
        <f t="shared" si="11"/>
        <v>0.83554042123847871</v>
      </c>
    </row>
    <row r="741" spans="2:4" thickBot="1" x14ac:dyDescent="0.25">
      <c r="B741" s="8">
        <v>35375</v>
      </c>
      <c r="C741" s="12">
        <v>323.24</v>
      </c>
      <c r="D741" s="200">
        <f t="shared" si="11"/>
        <v>1.072511803883569</v>
      </c>
    </row>
    <row r="742" spans="2:4" thickBot="1" x14ac:dyDescent="0.25">
      <c r="B742" s="8">
        <v>35377</v>
      </c>
      <c r="C742" s="12">
        <v>326.33999999999997</v>
      </c>
      <c r="D742" s="200">
        <f t="shared" si="11"/>
        <v>0.95903972280657612</v>
      </c>
    </row>
    <row r="743" spans="2:4" thickBot="1" x14ac:dyDescent="0.25">
      <c r="B743" s="8">
        <v>35380</v>
      </c>
      <c r="C743" s="12">
        <v>328.05</v>
      </c>
      <c r="D743" s="200">
        <f t="shared" si="11"/>
        <v>0.52399338113624516</v>
      </c>
    </row>
    <row r="744" spans="2:4" thickBot="1" x14ac:dyDescent="0.25">
      <c r="B744" s="8">
        <v>35382</v>
      </c>
      <c r="C744" s="12">
        <v>328.68</v>
      </c>
      <c r="D744" s="200">
        <f t="shared" si="11"/>
        <v>0.19204389574760672</v>
      </c>
    </row>
    <row r="745" spans="2:4" thickBot="1" x14ac:dyDescent="0.25">
      <c r="B745" s="8">
        <v>35384</v>
      </c>
      <c r="C745" s="12">
        <v>327.56</v>
      </c>
      <c r="D745" s="200">
        <f t="shared" si="11"/>
        <v>-0.34075696726298954</v>
      </c>
    </row>
    <row r="746" spans="2:4" thickBot="1" x14ac:dyDescent="0.25">
      <c r="B746" s="8">
        <v>35387</v>
      </c>
      <c r="C746" s="12">
        <v>327.43</v>
      </c>
      <c r="D746" s="200">
        <f t="shared" si="11"/>
        <v>-3.9687385517150897E-2</v>
      </c>
    </row>
    <row r="747" spans="2:4" thickBot="1" x14ac:dyDescent="0.25">
      <c r="B747" s="8">
        <v>35389</v>
      </c>
      <c r="C747" s="12">
        <v>327.92</v>
      </c>
      <c r="D747" s="200">
        <f t="shared" si="11"/>
        <v>0.14965030693583348</v>
      </c>
    </row>
    <row r="748" spans="2:4" thickBot="1" x14ac:dyDescent="0.25">
      <c r="B748" s="8">
        <v>35391</v>
      </c>
      <c r="C748" s="12">
        <v>326.74</v>
      </c>
      <c r="D748" s="200">
        <f t="shared" si="11"/>
        <v>-0.35984386435716775</v>
      </c>
    </row>
    <row r="749" spans="2:4" thickBot="1" x14ac:dyDescent="0.25">
      <c r="B749" s="8">
        <v>35394</v>
      </c>
      <c r="C749" s="12">
        <v>325.70999999999998</v>
      </c>
      <c r="D749" s="200">
        <f t="shared" si="11"/>
        <v>-0.31523535532840263</v>
      </c>
    </row>
    <row r="750" spans="2:4" thickBot="1" x14ac:dyDescent="0.25">
      <c r="B750" s="8">
        <v>35396</v>
      </c>
      <c r="C750" s="12">
        <v>325.54000000000002</v>
      </c>
      <c r="D750" s="200">
        <f t="shared" si="11"/>
        <v>-5.2193669214928295E-2</v>
      </c>
    </row>
    <row r="751" spans="2:4" thickBot="1" x14ac:dyDescent="0.25">
      <c r="B751" s="8">
        <v>35398</v>
      </c>
      <c r="C751" s="12">
        <v>325.77</v>
      </c>
      <c r="D751" s="200">
        <f t="shared" si="11"/>
        <v>7.0651840019642087E-2</v>
      </c>
    </row>
    <row r="752" spans="2:4" thickBot="1" x14ac:dyDescent="0.25">
      <c r="B752" s="8">
        <v>35401</v>
      </c>
      <c r="C752" s="12">
        <v>325.56</v>
      </c>
      <c r="D752" s="200">
        <f t="shared" si="11"/>
        <v>-6.4462657703279191E-2</v>
      </c>
    </row>
    <row r="753" spans="2:4" thickBot="1" x14ac:dyDescent="0.25">
      <c r="B753" s="8">
        <v>35403</v>
      </c>
      <c r="C753" s="12">
        <v>326.60000000000002</v>
      </c>
      <c r="D753" s="200">
        <f t="shared" si="11"/>
        <v>0.31944956382847778</v>
      </c>
    </row>
    <row r="754" spans="2:4" thickBot="1" x14ac:dyDescent="0.25">
      <c r="B754" s="8">
        <v>35405</v>
      </c>
      <c r="C754" s="12">
        <v>327.35000000000002</v>
      </c>
      <c r="D754" s="200">
        <f t="shared" si="11"/>
        <v>0.22963870177588053</v>
      </c>
    </row>
    <row r="755" spans="2:4" thickBot="1" x14ac:dyDescent="0.25">
      <c r="B755" s="8">
        <v>35408</v>
      </c>
      <c r="C755" s="12">
        <v>329.02</v>
      </c>
      <c r="D755" s="200">
        <f t="shared" si="11"/>
        <v>0.51015732396515467</v>
      </c>
    </row>
    <row r="756" spans="2:4" thickBot="1" x14ac:dyDescent="0.25">
      <c r="B756" s="8">
        <v>35410</v>
      </c>
      <c r="C756" s="12">
        <v>330.84</v>
      </c>
      <c r="D756" s="200">
        <f t="shared" si="11"/>
        <v>0.55315786274390266</v>
      </c>
    </row>
    <row r="757" spans="2:4" thickBot="1" x14ac:dyDescent="0.25">
      <c r="B757" s="8">
        <v>35412</v>
      </c>
      <c r="C757" s="12">
        <v>333.28</v>
      </c>
      <c r="D757" s="200">
        <f t="shared" si="11"/>
        <v>0.73751662435013188</v>
      </c>
    </row>
    <row r="758" spans="2:4" thickBot="1" x14ac:dyDescent="0.25">
      <c r="B758" s="8">
        <v>35415</v>
      </c>
      <c r="C758" s="12">
        <v>335.84</v>
      </c>
      <c r="D758" s="200">
        <f t="shared" si="11"/>
        <v>0.76812289966394776</v>
      </c>
    </row>
    <row r="759" spans="2:4" thickBot="1" x14ac:dyDescent="0.25">
      <c r="B759" s="8">
        <v>35417</v>
      </c>
      <c r="C759" s="12">
        <v>338.18</v>
      </c>
      <c r="D759" s="200">
        <f t="shared" si="11"/>
        <v>0.69676036207719783</v>
      </c>
    </row>
    <row r="760" spans="2:4" thickBot="1" x14ac:dyDescent="0.25">
      <c r="B760" s="8">
        <v>35419</v>
      </c>
      <c r="C760" s="12">
        <v>341.86</v>
      </c>
      <c r="D760" s="200">
        <f t="shared" si="11"/>
        <v>1.0881778934295427</v>
      </c>
    </row>
    <row r="761" spans="2:4" thickBot="1" x14ac:dyDescent="0.25">
      <c r="B761" s="8">
        <v>35422</v>
      </c>
      <c r="C761" s="12">
        <v>347.16</v>
      </c>
      <c r="D761" s="200">
        <f t="shared" si="11"/>
        <v>1.5503422453636118</v>
      </c>
    </row>
    <row r="762" spans="2:4" thickBot="1" x14ac:dyDescent="0.25">
      <c r="B762" s="8">
        <v>35426</v>
      </c>
      <c r="C762" s="12">
        <v>351.32</v>
      </c>
      <c r="D762" s="200">
        <f t="shared" si="11"/>
        <v>1.1982947344163941</v>
      </c>
    </row>
    <row r="763" spans="2:4" thickBot="1" x14ac:dyDescent="0.25">
      <c r="B763" s="8">
        <v>35429</v>
      </c>
      <c r="C763" s="12">
        <v>353.46</v>
      </c>
      <c r="D763" s="200">
        <f t="shared" si="11"/>
        <v>0.60913127632926667</v>
      </c>
    </row>
    <row r="764" spans="2:4" thickBot="1" x14ac:dyDescent="0.25">
      <c r="B764" s="8">
        <v>35436</v>
      </c>
      <c r="C764" s="12">
        <v>354</v>
      </c>
      <c r="D764" s="200">
        <f t="shared" si="11"/>
        <v>0.15277542013241163</v>
      </c>
    </row>
    <row r="765" spans="2:4" thickBot="1" x14ac:dyDescent="0.25">
      <c r="B765" s="8">
        <v>35438</v>
      </c>
      <c r="C765" s="12">
        <v>357.7</v>
      </c>
      <c r="D765" s="200">
        <f t="shared" si="11"/>
        <v>1.0451977401130019</v>
      </c>
    </row>
    <row r="766" spans="2:4" thickBot="1" x14ac:dyDescent="0.25">
      <c r="B766" s="8">
        <v>35440</v>
      </c>
      <c r="C766" s="12">
        <v>359.92</v>
      </c>
      <c r="D766" s="200">
        <f t="shared" si="11"/>
        <v>0.6206318143695988</v>
      </c>
    </row>
    <row r="767" spans="2:4" thickBot="1" x14ac:dyDescent="0.25">
      <c r="B767" s="8">
        <v>35443</v>
      </c>
      <c r="C767" s="12">
        <v>361.09</v>
      </c>
      <c r="D767" s="200">
        <f t="shared" si="11"/>
        <v>0.32507223827515919</v>
      </c>
    </row>
    <row r="768" spans="2:4" thickBot="1" x14ac:dyDescent="0.25">
      <c r="B768" s="8">
        <v>35445</v>
      </c>
      <c r="C768" s="12">
        <v>363.6</v>
      </c>
      <c r="D768" s="200">
        <f t="shared" si="11"/>
        <v>0.6951175607189386</v>
      </c>
    </row>
    <row r="769" spans="2:4" thickBot="1" x14ac:dyDescent="0.25">
      <c r="B769" s="8">
        <v>35447</v>
      </c>
      <c r="C769" s="12">
        <v>363.77</v>
      </c>
      <c r="D769" s="200">
        <f t="shared" si="11"/>
        <v>4.675467546753076E-2</v>
      </c>
    </row>
    <row r="770" spans="2:4" thickBot="1" x14ac:dyDescent="0.25">
      <c r="B770" s="8">
        <v>35450</v>
      </c>
      <c r="C770" s="12">
        <v>362.96</v>
      </c>
      <c r="D770" s="200">
        <f t="shared" si="11"/>
        <v>-0.22266816944772616</v>
      </c>
    </row>
    <row r="771" spans="2:4" thickBot="1" x14ac:dyDescent="0.25">
      <c r="B771" s="8">
        <v>35452</v>
      </c>
      <c r="C771" s="12">
        <v>365.73</v>
      </c>
      <c r="D771" s="200">
        <f t="shared" si="11"/>
        <v>0.7631694952612067</v>
      </c>
    </row>
    <row r="772" spans="2:4" thickBot="1" x14ac:dyDescent="0.25">
      <c r="B772" s="8">
        <v>35454</v>
      </c>
      <c r="C772" s="12">
        <v>367.97</v>
      </c>
      <c r="D772" s="200">
        <f t="shared" si="11"/>
        <v>0.61247368277144165</v>
      </c>
    </row>
    <row r="773" spans="2:4" thickBot="1" x14ac:dyDescent="0.25">
      <c r="B773" s="8">
        <v>35457</v>
      </c>
      <c r="C773" s="12">
        <v>368.3</v>
      </c>
      <c r="D773" s="200">
        <f t="shared" si="11"/>
        <v>8.9681224012827521E-2</v>
      </c>
    </row>
    <row r="774" spans="2:4" thickBot="1" x14ac:dyDescent="0.25">
      <c r="B774" s="8">
        <v>35459</v>
      </c>
      <c r="C774" s="12">
        <v>364.43</v>
      </c>
      <c r="D774" s="200">
        <f t="shared" si="11"/>
        <v>-1.0507738256855803</v>
      </c>
    </row>
    <row r="775" spans="2:4" thickBot="1" x14ac:dyDescent="0.25">
      <c r="B775" s="8">
        <v>35461</v>
      </c>
      <c r="C775" s="12">
        <v>364.28</v>
      </c>
      <c r="D775" s="200">
        <f t="shared" ref="D775:D838" si="12">+((C775/C774)-1)*100</f>
        <v>-4.1160167933496083E-2</v>
      </c>
    </row>
    <row r="776" spans="2:4" thickBot="1" x14ac:dyDescent="0.25">
      <c r="B776" s="8">
        <v>35464</v>
      </c>
      <c r="C776" s="12">
        <v>364.16</v>
      </c>
      <c r="D776" s="200">
        <f t="shared" si="12"/>
        <v>-3.2941693203014655E-2</v>
      </c>
    </row>
    <row r="777" spans="2:4" thickBot="1" x14ac:dyDescent="0.25">
      <c r="B777" s="8">
        <v>35466</v>
      </c>
      <c r="C777" s="12">
        <v>365.59</v>
      </c>
      <c r="D777" s="200">
        <f t="shared" si="12"/>
        <v>0.39268453427063754</v>
      </c>
    </row>
    <row r="778" spans="2:4" thickBot="1" x14ac:dyDescent="0.25">
      <c r="B778" s="8">
        <v>35473</v>
      </c>
      <c r="C778" s="12">
        <v>367.76</v>
      </c>
      <c r="D778" s="200">
        <f t="shared" si="12"/>
        <v>0.59356109302770577</v>
      </c>
    </row>
    <row r="779" spans="2:4" thickBot="1" x14ac:dyDescent="0.25">
      <c r="B779" s="8">
        <v>35475</v>
      </c>
      <c r="C779" s="12">
        <v>368.32</v>
      </c>
      <c r="D779" s="200">
        <f t="shared" si="12"/>
        <v>0.1522732216663103</v>
      </c>
    </row>
    <row r="780" spans="2:4" thickBot="1" x14ac:dyDescent="0.25">
      <c r="B780" s="8">
        <v>35478</v>
      </c>
      <c r="C780" s="12">
        <v>368.9</v>
      </c>
      <c r="D780" s="200">
        <f t="shared" si="12"/>
        <v>0.15747176368374749</v>
      </c>
    </row>
    <row r="781" spans="2:4" thickBot="1" x14ac:dyDescent="0.25">
      <c r="B781" s="8">
        <v>35480</v>
      </c>
      <c r="C781" s="12">
        <v>369.42</v>
      </c>
      <c r="D781" s="200">
        <f t="shared" si="12"/>
        <v>0.14095960965032628</v>
      </c>
    </row>
    <row r="782" spans="2:4" thickBot="1" x14ac:dyDescent="0.25">
      <c r="B782" s="8">
        <v>35482</v>
      </c>
      <c r="C782" s="12">
        <v>369.21</v>
      </c>
      <c r="D782" s="200">
        <f t="shared" si="12"/>
        <v>-5.6845866493426822E-2</v>
      </c>
    </row>
    <row r="783" spans="2:4" thickBot="1" x14ac:dyDescent="0.25">
      <c r="B783" s="8">
        <v>35485</v>
      </c>
      <c r="C783" s="12">
        <v>367.87</v>
      </c>
      <c r="D783" s="200">
        <f t="shared" si="12"/>
        <v>-0.36293708187751239</v>
      </c>
    </row>
    <row r="784" spans="2:4" thickBot="1" x14ac:dyDescent="0.25">
      <c r="B784" s="8">
        <v>35487</v>
      </c>
      <c r="C784" s="12">
        <v>367.77</v>
      </c>
      <c r="D784" s="200">
        <f t="shared" si="12"/>
        <v>-2.7183515915951695E-2</v>
      </c>
    </row>
    <row r="785" spans="2:4" thickBot="1" x14ac:dyDescent="0.25">
      <c r="B785" s="8">
        <v>35489</v>
      </c>
      <c r="C785" s="12">
        <v>366.9</v>
      </c>
      <c r="D785" s="200">
        <f t="shared" si="12"/>
        <v>-0.23656089403703007</v>
      </c>
    </row>
    <row r="786" spans="2:4" thickBot="1" x14ac:dyDescent="0.25">
      <c r="B786" s="8">
        <v>35492</v>
      </c>
      <c r="C786" s="12">
        <v>368.49</v>
      </c>
      <c r="D786" s="200">
        <f t="shared" si="12"/>
        <v>0.43336058871628058</v>
      </c>
    </row>
    <row r="787" spans="2:4" thickBot="1" x14ac:dyDescent="0.25">
      <c r="B787" s="8">
        <v>35494</v>
      </c>
      <c r="C787" s="12">
        <v>367.85</v>
      </c>
      <c r="D787" s="200">
        <f t="shared" si="12"/>
        <v>-0.17368178240928511</v>
      </c>
    </row>
    <row r="788" spans="2:4" thickBot="1" x14ac:dyDescent="0.25">
      <c r="B788" s="8">
        <v>35499</v>
      </c>
      <c r="C788" s="12">
        <v>366.06</v>
      </c>
      <c r="D788" s="200">
        <f t="shared" si="12"/>
        <v>-0.48661139051244806</v>
      </c>
    </row>
    <row r="789" spans="2:4" thickBot="1" x14ac:dyDescent="0.25">
      <c r="B789" s="8">
        <v>35503</v>
      </c>
      <c r="C789" s="12">
        <v>366.44</v>
      </c>
      <c r="D789" s="200">
        <f t="shared" si="12"/>
        <v>0.1038081188876161</v>
      </c>
    </row>
    <row r="790" spans="2:4" thickBot="1" x14ac:dyDescent="0.25">
      <c r="B790" s="8">
        <v>35506</v>
      </c>
      <c r="C790" s="12">
        <v>361.98</v>
      </c>
      <c r="D790" s="200">
        <f t="shared" si="12"/>
        <v>-1.2171160353673161</v>
      </c>
    </row>
    <row r="791" spans="2:4" thickBot="1" x14ac:dyDescent="0.25">
      <c r="B791" s="8">
        <v>35508</v>
      </c>
      <c r="C791" s="12">
        <v>360.93</v>
      </c>
      <c r="D791" s="200">
        <f t="shared" si="12"/>
        <v>-0.29007127465605631</v>
      </c>
    </row>
    <row r="792" spans="2:4" thickBot="1" x14ac:dyDescent="0.25">
      <c r="B792" s="8">
        <v>35510</v>
      </c>
      <c r="C792" s="12">
        <v>361.13</v>
      </c>
      <c r="D792" s="200">
        <f t="shared" si="12"/>
        <v>5.5412406837884731E-2</v>
      </c>
    </row>
    <row r="793" spans="2:4" thickBot="1" x14ac:dyDescent="0.25">
      <c r="B793" s="8">
        <v>35513</v>
      </c>
      <c r="C793" s="12">
        <v>361.84</v>
      </c>
      <c r="D793" s="200">
        <f t="shared" si="12"/>
        <v>0.19660510065626635</v>
      </c>
    </row>
    <row r="794" spans="2:4" thickBot="1" x14ac:dyDescent="0.25">
      <c r="B794" s="8">
        <v>35515</v>
      </c>
      <c r="C794" s="12">
        <v>363.38</v>
      </c>
      <c r="D794" s="200">
        <f t="shared" si="12"/>
        <v>0.4256024762326005</v>
      </c>
    </row>
    <row r="795" spans="2:4" thickBot="1" x14ac:dyDescent="0.25">
      <c r="B795" s="8">
        <v>35517</v>
      </c>
      <c r="C795" s="12">
        <v>364</v>
      </c>
      <c r="D795" s="200">
        <f t="shared" si="12"/>
        <v>0.17062028730254752</v>
      </c>
    </row>
    <row r="796" spans="2:4" thickBot="1" x14ac:dyDescent="0.25">
      <c r="B796" s="8">
        <v>35520</v>
      </c>
      <c r="C796" s="12">
        <v>366.24</v>
      </c>
      <c r="D796" s="200">
        <f t="shared" si="12"/>
        <v>0.61538461538461764</v>
      </c>
    </row>
    <row r="797" spans="2:4" thickBot="1" x14ac:dyDescent="0.25">
      <c r="B797" s="8">
        <v>35522</v>
      </c>
      <c r="C797" s="12">
        <v>368.76</v>
      </c>
      <c r="D797" s="200">
        <f t="shared" si="12"/>
        <v>0.68807339449541427</v>
      </c>
    </row>
    <row r="798" spans="2:4" thickBot="1" x14ac:dyDescent="0.25">
      <c r="B798" s="8">
        <v>35524</v>
      </c>
      <c r="C798" s="12">
        <v>371.89</v>
      </c>
      <c r="D798" s="200">
        <f t="shared" si="12"/>
        <v>0.84879054127344755</v>
      </c>
    </row>
    <row r="799" spans="2:4" thickBot="1" x14ac:dyDescent="0.25">
      <c r="B799" s="8">
        <v>35527</v>
      </c>
      <c r="C799" s="12">
        <v>372.19</v>
      </c>
      <c r="D799" s="200">
        <f t="shared" si="12"/>
        <v>8.0669015031320512E-2</v>
      </c>
    </row>
    <row r="800" spans="2:4" thickBot="1" x14ac:dyDescent="0.25">
      <c r="B800" s="8">
        <v>35529</v>
      </c>
      <c r="C800" s="12">
        <v>378.8</v>
      </c>
      <c r="D800" s="200">
        <f t="shared" si="12"/>
        <v>1.7759746366103446</v>
      </c>
    </row>
    <row r="801" spans="2:4" thickBot="1" x14ac:dyDescent="0.25">
      <c r="B801" s="8">
        <v>35531</v>
      </c>
      <c r="C801" s="12">
        <v>379.72</v>
      </c>
      <c r="D801" s="200">
        <f t="shared" si="12"/>
        <v>0.24287222808869746</v>
      </c>
    </row>
    <row r="802" spans="2:4" thickBot="1" x14ac:dyDescent="0.25">
      <c r="B802" s="8">
        <v>35534</v>
      </c>
      <c r="C802" s="12">
        <v>382.52</v>
      </c>
      <c r="D802" s="200">
        <f t="shared" si="12"/>
        <v>0.7373854419045589</v>
      </c>
    </row>
    <row r="803" spans="2:4" thickBot="1" x14ac:dyDescent="0.25">
      <c r="B803" s="8">
        <v>35536</v>
      </c>
      <c r="C803" s="12">
        <v>385.49</v>
      </c>
      <c r="D803" s="200">
        <f t="shared" si="12"/>
        <v>0.77642999058873396</v>
      </c>
    </row>
    <row r="804" spans="2:4" thickBot="1" x14ac:dyDescent="0.25">
      <c r="B804" s="8">
        <v>35538</v>
      </c>
      <c r="C804" s="12">
        <v>385.35</v>
      </c>
      <c r="D804" s="200">
        <f t="shared" si="12"/>
        <v>-3.631741420010437E-2</v>
      </c>
    </row>
    <row r="805" spans="2:4" thickBot="1" x14ac:dyDescent="0.25">
      <c r="B805" s="8">
        <v>35541</v>
      </c>
      <c r="C805" s="12">
        <v>384.03</v>
      </c>
      <c r="D805" s="200">
        <f t="shared" si="12"/>
        <v>-0.34254573764112006</v>
      </c>
    </row>
    <row r="806" spans="2:4" thickBot="1" x14ac:dyDescent="0.25">
      <c r="B806" s="8">
        <v>35543</v>
      </c>
      <c r="C806" s="12">
        <v>385.52</v>
      </c>
      <c r="D806" s="200">
        <f t="shared" si="12"/>
        <v>0.38799052157383329</v>
      </c>
    </row>
    <row r="807" spans="2:4" thickBot="1" x14ac:dyDescent="0.25">
      <c r="B807" s="8">
        <v>35545</v>
      </c>
      <c r="C807" s="12">
        <v>389.31</v>
      </c>
      <c r="D807" s="200">
        <f t="shared" si="12"/>
        <v>0.98308777754720911</v>
      </c>
    </row>
    <row r="808" spans="2:4" thickBot="1" x14ac:dyDescent="0.25">
      <c r="B808" s="8">
        <v>35548</v>
      </c>
      <c r="C808" s="12">
        <v>389.9</v>
      </c>
      <c r="D808" s="200">
        <f t="shared" si="12"/>
        <v>0.15155017852097608</v>
      </c>
    </row>
    <row r="809" spans="2:4" thickBot="1" x14ac:dyDescent="0.25">
      <c r="B809" s="8">
        <v>35550</v>
      </c>
      <c r="C809" s="12">
        <v>391.5</v>
      </c>
      <c r="D809" s="200">
        <f t="shared" si="12"/>
        <v>0.41036163118748359</v>
      </c>
    </row>
    <row r="810" spans="2:4" thickBot="1" x14ac:dyDescent="0.25">
      <c r="B810" s="8">
        <v>35552</v>
      </c>
      <c r="C810" s="12">
        <v>391.25</v>
      </c>
      <c r="D810" s="200">
        <f t="shared" si="12"/>
        <v>-6.3856960408681385E-2</v>
      </c>
    </row>
    <row r="811" spans="2:4" thickBot="1" x14ac:dyDescent="0.25">
      <c r="B811" s="8">
        <v>35555</v>
      </c>
      <c r="C811" s="12">
        <v>394.79</v>
      </c>
      <c r="D811" s="200">
        <f t="shared" si="12"/>
        <v>0.90479233226836708</v>
      </c>
    </row>
    <row r="812" spans="2:4" thickBot="1" x14ac:dyDescent="0.25">
      <c r="B812" s="8">
        <v>35557</v>
      </c>
      <c r="C812" s="12">
        <v>394.04</v>
      </c>
      <c r="D812" s="200">
        <f t="shared" si="12"/>
        <v>-0.18997441677853777</v>
      </c>
    </row>
    <row r="813" spans="2:4" thickBot="1" x14ac:dyDescent="0.25">
      <c r="B813" s="8">
        <v>35559</v>
      </c>
      <c r="C813" s="12">
        <v>393.68</v>
      </c>
      <c r="D813" s="200">
        <f t="shared" si="12"/>
        <v>-9.1361283118474024E-2</v>
      </c>
    </row>
    <row r="814" spans="2:4" thickBot="1" x14ac:dyDescent="0.25">
      <c r="B814" s="8">
        <v>35562</v>
      </c>
      <c r="C814" s="12">
        <v>389.2</v>
      </c>
      <c r="D814" s="200">
        <f t="shared" si="12"/>
        <v>-1.1379800853485111</v>
      </c>
    </row>
    <row r="815" spans="2:4" thickBot="1" x14ac:dyDescent="0.25">
      <c r="B815" s="8">
        <v>35564</v>
      </c>
      <c r="C815" s="12">
        <v>386.1</v>
      </c>
      <c r="D815" s="200">
        <f t="shared" si="12"/>
        <v>-0.79650565262074924</v>
      </c>
    </row>
    <row r="816" spans="2:4" thickBot="1" x14ac:dyDescent="0.25">
      <c r="B816" s="8">
        <v>35566</v>
      </c>
      <c r="C816" s="12">
        <v>385.56</v>
      </c>
      <c r="D816" s="200">
        <f t="shared" si="12"/>
        <v>-0.13986013986014845</v>
      </c>
    </row>
    <row r="817" spans="2:4" thickBot="1" x14ac:dyDescent="0.25">
      <c r="B817" s="8">
        <v>35569</v>
      </c>
      <c r="C817" s="12">
        <v>385.12</v>
      </c>
      <c r="D817" s="200">
        <f t="shared" si="12"/>
        <v>-0.11411972196285758</v>
      </c>
    </row>
    <row r="818" spans="2:4" thickBot="1" x14ac:dyDescent="0.25">
      <c r="B818" s="8">
        <v>35571</v>
      </c>
      <c r="C818" s="12">
        <v>384.84</v>
      </c>
      <c r="D818" s="200">
        <f t="shared" si="12"/>
        <v>-7.2704611549656573E-2</v>
      </c>
    </row>
    <row r="819" spans="2:4" thickBot="1" x14ac:dyDescent="0.25">
      <c r="B819" s="8">
        <v>35573</v>
      </c>
      <c r="C819" s="12">
        <v>383.52</v>
      </c>
      <c r="D819" s="200">
        <f t="shared" si="12"/>
        <v>-0.34299968818209958</v>
      </c>
    </row>
    <row r="820" spans="2:4" thickBot="1" x14ac:dyDescent="0.25">
      <c r="B820" s="8">
        <v>35576</v>
      </c>
      <c r="C820" s="12">
        <v>380.95</v>
      </c>
      <c r="D820" s="200">
        <f t="shared" si="12"/>
        <v>-0.67010846891948361</v>
      </c>
    </row>
    <row r="821" spans="2:4" thickBot="1" x14ac:dyDescent="0.25">
      <c r="B821" s="8">
        <v>35578</v>
      </c>
      <c r="C821" s="12">
        <v>379.6</v>
      </c>
      <c r="D821" s="200">
        <f t="shared" si="12"/>
        <v>-0.35437721485758189</v>
      </c>
    </row>
    <row r="822" spans="2:4" thickBot="1" x14ac:dyDescent="0.25">
      <c r="B822" s="8">
        <v>35580</v>
      </c>
      <c r="C822" s="12">
        <v>379.22</v>
      </c>
      <c r="D822" s="200">
        <f t="shared" si="12"/>
        <v>-0.10010537407797448</v>
      </c>
    </row>
    <row r="823" spans="2:4" thickBot="1" x14ac:dyDescent="0.25">
      <c r="B823" s="8">
        <v>35583</v>
      </c>
      <c r="C823" s="12">
        <v>378.45</v>
      </c>
      <c r="D823" s="200">
        <f t="shared" si="12"/>
        <v>-0.20304836242814872</v>
      </c>
    </row>
    <row r="824" spans="2:4" thickBot="1" x14ac:dyDescent="0.25">
      <c r="B824" s="8">
        <v>35585</v>
      </c>
      <c r="C824" s="12">
        <v>379.22</v>
      </c>
      <c r="D824" s="200">
        <f t="shared" si="12"/>
        <v>0.20346148764698313</v>
      </c>
    </row>
    <row r="825" spans="2:4" thickBot="1" x14ac:dyDescent="0.25">
      <c r="B825" s="8">
        <v>35587</v>
      </c>
      <c r="C825" s="12">
        <v>377.19</v>
      </c>
      <c r="D825" s="200">
        <f t="shared" si="12"/>
        <v>-0.53530931912874058</v>
      </c>
    </row>
    <row r="826" spans="2:4" thickBot="1" x14ac:dyDescent="0.25">
      <c r="B826" s="8">
        <v>35590</v>
      </c>
      <c r="C826" s="12">
        <v>377.68</v>
      </c>
      <c r="D826" s="200">
        <f t="shared" si="12"/>
        <v>0.12990800392376212</v>
      </c>
    </row>
    <row r="827" spans="2:4" thickBot="1" x14ac:dyDescent="0.25">
      <c r="B827" s="8">
        <v>35592</v>
      </c>
      <c r="C827" s="12">
        <v>383.79</v>
      </c>
      <c r="D827" s="200">
        <f t="shared" si="12"/>
        <v>1.6177716585469293</v>
      </c>
    </row>
    <row r="828" spans="2:4" thickBot="1" x14ac:dyDescent="0.25">
      <c r="B828" s="8">
        <v>35594</v>
      </c>
      <c r="C828" s="12">
        <v>388.61</v>
      </c>
      <c r="D828" s="200">
        <f t="shared" si="12"/>
        <v>1.2558951509940242</v>
      </c>
    </row>
    <row r="829" spans="2:4" thickBot="1" x14ac:dyDescent="0.25">
      <c r="B829" s="8">
        <v>35597</v>
      </c>
      <c r="C829" s="12">
        <v>388.94</v>
      </c>
      <c r="D829" s="200">
        <f t="shared" si="12"/>
        <v>8.4918041223835949E-2</v>
      </c>
    </row>
    <row r="830" spans="2:4" thickBot="1" x14ac:dyDescent="0.25">
      <c r="B830" s="8">
        <v>35599</v>
      </c>
      <c r="C830" s="12">
        <v>390.89</v>
      </c>
      <c r="D830" s="200">
        <f t="shared" si="12"/>
        <v>0.50136267804803403</v>
      </c>
    </row>
    <row r="831" spans="2:4" thickBot="1" x14ac:dyDescent="0.25">
      <c r="B831" s="8">
        <v>35601</v>
      </c>
      <c r="C831" s="12">
        <v>390.2</v>
      </c>
      <c r="D831" s="200">
        <f t="shared" si="12"/>
        <v>-0.17652024866330329</v>
      </c>
    </row>
    <row r="832" spans="2:4" thickBot="1" x14ac:dyDescent="0.25">
      <c r="B832" s="8">
        <v>35604</v>
      </c>
      <c r="C832" s="12">
        <v>387.72</v>
      </c>
      <c r="D832" s="200">
        <f t="shared" si="12"/>
        <v>-0.63557150179394117</v>
      </c>
    </row>
    <row r="833" spans="2:4" thickBot="1" x14ac:dyDescent="0.25">
      <c r="B833" s="8">
        <v>35606</v>
      </c>
      <c r="C833" s="12">
        <v>385.97</v>
      </c>
      <c r="D833" s="200">
        <f t="shared" si="12"/>
        <v>-0.4513566491282317</v>
      </c>
    </row>
    <row r="834" spans="2:4" thickBot="1" x14ac:dyDescent="0.25">
      <c r="B834" s="8">
        <v>35608</v>
      </c>
      <c r="C834" s="12">
        <v>382.32</v>
      </c>
      <c r="D834" s="200">
        <f t="shared" si="12"/>
        <v>-0.945669352540357</v>
      </c>
    </row>
    <row r="835" spans="2:4" thickBot="1" x14ac:dyDescent="0.25">
      <c r="B835" s="8">
        <v>35611</v>
      </c>
      <c r="C835" s="12">
        <v>381.47</v>
      </c>
      <c r="D835" s="200">
        <f t="shared" si="12"/>
        <v>-0.22232684662062407</v>
      </c>
    </row>
    <row r="836" spans="2:4" thickBot="1" x14ac:dyDescent="0.25">
      <c r="B836" s="8">
        <v>35613</v>
      </c>
      <c r="C836" s="12">
        <v>380.27</v>
      </c>
      <c r="D836" s="200">
        <f t="shared" si="12"/>
        <v>-0.31457257451439347</v>
      </c>
    </row>
    <row r="837" spans="2:4" thickBot="1" x14ac:dyDescent="0.25">
      <c r="B837" s="8">
        <v>35615</v>
      </c>
      <c r="C837" s="12">
        <v>380.56</v>
      </c>
      <c r="D837" s="200">
        <f t="shared" si="12"/>
        <v>7.6261603597438388E-2</v>
      </c>
    </row>
    <row r="838" spans="2:4" thickBot="1" x14ac:dyDescent="0.25">
      <c r="B838" s="8">
        <v>35618</v>
      </c>
      <c r="C838" s="12">
        <v>380.83</v>
      </c>
      <c r="D838" s="200">
        <f t="shared" si="12"/>
        <v>7.0948076518817516E-2</v>
      </c>
    </row>
    <row r="839" spans="2:4" thickBot="1" x14ac:dyDescent="0.25">
      <c r="B839" s="8">
        <v>35620</v>
      </c>
      <c r="C839" s="12">
        <v>381.86</v>
      </c>
      <c r="D839" s="200">
        <f t="shared" ref="D839:D902" si="13">+((C839/C838)-1)*100</f>
        <v>0.27046188588084608</v>
      </c>
    </row>
    <row r="840" spans="2:4" thickBot="1" x14ac:dyDescent="0.25">
      <c r="B840" s="8">
        <v>35622</v>
      </c>
      <c r="C840" s="12">
        <v>380.97</v>
      </c>
      <c r="D840" s="200">
        <f t="shared" si="13"/>
        <v>-0.23306971141255906</v>
      </c>
    </row>
    <row r="841" spans="2:4" thickBot="1" x14ac:dyDescent="0.25">
      <c r="B841" s="8">
        <v>35625</v>
      </c>
      <c r="C841" s="12">
        <v>380.46</v>
      </c>
      <c r="D841" s="200">
        <f t="shared" si="13"/>
        <v>-0.13386880856761652</v>
      </c>
    </row>
    <row r="842" spans="2:4" thickBot="1" x14ac:dyDescent="0.25">
      <c r="B842" s="8">
        <v>35627</v>
      </c>
      <c r="C842" s="12">
        <v>379.24</v>
      </c>
      <c r="D842" s="200">
        <f t="shared" si="13"/>
        <v>-0.32066445881300254</v>
      </c>
    </row>
    <row r="843" spans="2:4" thickBot="1" x14ac:dyDescent="0.25">
      <c r="B843" s="8">
        <v>35629</v>
      </c>
      <c r="C843" s="12">
        <v>379.28</v>
      </c>
      <c r="D843" s="200">
        <f t="shared" si="13"/>
        <v>1.0547410610683983E-2</v>
      </c>
    </row>
    <row r="844" spans="2:4" thickBot="1" x14ac:dyDescent="0.25">
      <c r="B844" s="8">
        <v>35632</v>
      </c>
      <c r="C844" s="12">
        <v>379.42</v>
      </c>
      <c r="D844" s="200">
        <f t="shared" si="13"/>
        <v>3.6912043872616707E-2</v>
      </c>
    </row>
    <row r="845" spans="2:4" thickBot="1" x14ac:dyDescent="0.25">
      <c r="B845" s="8">
        <v>35634</v>
      </c>
      <c r="C845" s="12">
        <v>379.68</v>
      </c>
      <c r="D845" s="200">
        <f t="shared" si="13"/>
        <v>6.8525644404604513E-2</v>
      </c>
    </row>
    <row r="846" spans="2:4" thickBot="1" x14ac:dyDescent="0.25">
      <c r="B846" s="8">
        <v>35636</v>
      </c>
      <c r="C846" s="12">
        <v>376.31</v>
      </c>
      <c r="D846" s="200">
        <f t="shared" si="13"/>
        <v>-0.88758954909397003</v>
      </c>
    </row>
    <row r="847" spans="2:4" thickBot="1" x14ac:dyDescent="0.25">
      <c r="B847" s="8">
        <v>35639</v>
      </c>
      <c r="C847" s="12">
        <v>374.49</v>
      </c>
      <c r="D847" s="200">
        <f t="shared" si="13"/>
        <v>-0.48364380431027421</v>
      </c>
    </row>
    <row r="848" spans="2:4" thickBot="1" x14ac:dyDescent="0.25">
      <c r="B848" s="8">
        <v>35641</v>
      </c>
      <c r="C848" s="12">
        <v>370.4</v>
      </c>
      <c r="D848" s="200">
        <f t="shared" si="13"/>
        <v>-1.0921519933776658</v>
      </c>
    </row>
    <row r="849" spans="2:4" thickBot="1" x14ac:dyDescent="0.25">
      <c r="B849" s="8">
        <v>35643</v>
      </c>
      <c r="C849" s="12">
        <v>367.66</v>
      </c>
      <c r="D849" s="200">
        <f t="shared" si="13"/>
        <v>-0.73974082073432479</v>
      </c>
    </row>
    <row r="850" spans="2:4" thickBot="1" x14ac:dyDescent="0.25">
      <c r="B850" s="8">
        <v>35646</v>
      </c>
      <c r="C850" s="12">
        <v>365.92</v>
      </c>
      <c r="D850" s="200">
        <f t="shared" si="13"/>
        <v>-0.47326334113039215</v>
      </c>
    </row>
    <row r="851" spans="2:4" thickBot="1" x14ac:dyDescent="0.25">
      <c r="B851" s="8">
        <v>35648</v>
      </c>
      <c r="C851" s="12">
        <v>364.26</v>
      </c>
      <c r="D851" s="200">
        <f t="shared" si="13"/>
        <v>-0.45365107127242066</v>
      </c>
    </row>
    <row r="852" spans="2:4" thickBot="1" x14ac:dyDescent="0.25">
      <c r="B852" s="8">
        <v>35650</v>
      </c>
      <c r="C852" s="12">
        <v>363.85</v>
      </c>
      <c r="D852" s="200">
        <f t="shared" si="13"/>
        <v>-0.11255696480535482</v>
      </c>
    </row>
    <row r="853" spans="2:4" thickBot="1" x14ac:dyDescent="0.25">
      <c r="B853" s="8">
        <v>35653</v>
      </c>
      <c r="C853" s="12">
        <v>363.34</v>
      </c>
      <c r="D853" s="200">
        <f t="shared" si="13"/>
        <v>-0.1401676515047523</v>
      </c>
    </row>
    <row r="854" spans="2:4" thickBot="1" x14ac:dyDescent="0.25">
      <c r="B854" s="8">
        <v>35655</v>
      </c>
      <c r="C854" s="12">
        <v>362.9</v>
      </c>
      <c r="D854" s="200">
        <f t="shared" si="13"/>
        <v>-0.1210986954367832</v>
      </c>
    </row>
    <row r="855" spans="2:4" thickBot="1" x14ac:dyDescent="0.25">
      <c r="B855" s="8">
        <v>35657</v>
      </c>
      <c r="C855" s="12">
        <v>364.44</v>
      </c>
      <c r="D855" s="200">
        <f t="shared" si="13"/>
        <v>0.42435932763846829</v>
      </c>
    </row>
    <row r="856" spans="2:4" thickBot="1" x14ac:dyDescent="0.25">
      <c r="B856" s="8">
        <v>35660</v>
      </c>
      <c r="C856" s="12">
        <v>365.47</v>
      </c>
      <c r="D856" s="200">
        <f t="shared" si="13"/>
        <v>0.28262539787071717</v>
      </c>
    </row>
    <row r="857" spans="2:4" thickBot="1" x14ac:dyDescent="0.25">
      <c r="B857" s="8">
        <v>35662</v>
      </c>
      <c r="C857" s="12">
        <v>366.26</v>
      </c>
      <c r="D857" s="200">
        <f t="shared" si="13"/>
        <v>0.21616001313375932</v>
      </c>
    </row>
    <row r="858" spans="2:4" thickBot="1" x14ac:dyDescent="0.25">
      <c r="B858" s="8">
        <v>35664</v>
      </c>
      <c r="C858" s="12">
        <v>367.31</v>
      </c>
      <c r="D858" s="200">
        <f t="shared" si="13"/>
        <v>0.28668159231146628</v>
      </c>
    </row>
    <row r="859" spans="2:4" thickBot="1" x14ac:dyDescent="0.25">
      <c r="B859" s="8">
        <v>35667</v>
      </c>
      <c r="C859" s="12">
        <v>368.02</v>
      </c>
      <c r="D859" s="200">
        <f t="shared" si="13"/>
        <v>0.19329721488661189</v>
      </c>
    </row>
    <row r="860" spans="2:4" thickBot="1" x14ac:dyDescent="0.25">
      <c r="B860" s="8">
        <v>35669</v>
      </c>
      <c r="C860" s="12">
        <v>369.21</v>
      </c>
      <c r="D860" s="200">
        <f t="shared" si="13"/>
        <v>0.3233519917395844</v>
      </c>
    </row>
    <row r="861" spans="2:4" thickBot="1" x14ac:dyDescent="0.25">
      <c r="B861" s="8">
        <v>35671</v>
      </c>
      <c r="C861" s="12">
        <v>369.67</v>
      </c>
      <c r="D861" s="200">
        <f t="shared" si="13"/>
        <v>0.1245903415400651</v>
      </c>
    </row>
    <row r="862" spans="2:4" thickBot="1" x14ac:dyDescent="0.25">
      <c r="B862" s="8">
        <v>35674</v>
      </c>
      <c r="C862" s="12">
        <v>370.38</v>
      </c>
      <c r="D862" s="200">
        <f t="shared" si="13"/>
        <v>0.19206319149511764</v>
      </c>
    </row>
    <row r="863" spans="2:4" thickBot="1" x14ac:dyDescent="0.25">
      <c r="B863" s="23">
        <v>35676</v>
      </c>
      <c r="C863" s="12">
        <v>371.18</v>
      </c>
      <c r="D863" s="200">
        <f t="shared" si="13"/>
        <v>0.21599438414601213</v>
      </c>
    </row>
    <row r="864" spans="2:4" thickBot="1" x14ac:dyDescent="0.25">
      <c r="B864" s="8">
        <v>35678</v>
      </c>
      <c r="C864" s="12">
        <v>374</v>
      </c>
      <c r="D864" s="200">
        <f t="shared" si="13"/>
        <v>0.75973921008674061</v>
      </c>
    </row>
    <row r="865" spans="2:4" thickBot="1" x14ac:dyDescent="0.25">
      <c r="B865" s="8">
        <v>35681</v>
      </c>
      <c r="C865" s="12">
        <v>375.65</v>
      </c>
      <c r="D865" s="200">
        <f t="shared" si="13"/>
        <v>0.44117647058823373</v>
      </c>
    </row>
    <row r="866" spans="2:4" thickBot="1" x14ac:dyDescent="0.25">
      <c r="B866" s="8">
        <v>35683</v>
      </c>
      <c r="C866" s="12">
        <v>378.3</v>
      </c>
      <c r="D866" s="200">
        <f t="shared" si="13"/>
        <v>0.70544389724478407</v>
      </c>
    </row>
    <row r="867" spans="2:4" thickBot="1" x14ac:dyDescent="0.25">
      <c r="B867" s="8">
        <v>35685</v>
      </c>
      <c r="C867" s="12">
        <v>378.88</v>
      </c>
      <c r="D867" s="200">
        <f t="shared" si="13"/>
        <v>0.15331747290510123</v>
      </c>
    </row>
    <row r="868" spans="2:4" thickBot="1" x14ac:dyDescent="0.25">
      <c r="B868" s="8">
        <v>35688</v>
      </c>
      <c r="C868" s="12">
        <v>379.59</v>
      </c>
      <c r="D868" s="200">
        <f t="shared" si="13"/>
        <v>0.18739442567567988</v>
      </c>
    </row>
    <row r="869" spans="2:4" thickBot="1" x14ac:dyDescent="0.25">
      <c r="B869" s="8">
        <v>35690</v>
      </c>
      <c r="C869" s="12">
        <v>383.3</v>
      </c>
      <c r="D869" s="200">
        <f t="shared" si="13"/>
        <v>0.97737032060909446</v>
      </c>
    </row>
    <row r="870" spans="2:4" thickBot="1" x14ac:dyDescent="0.25">
      <c r="B870" s="8">
        <v>35692</v>
      </c>
      <c r="C870" s="12">
        <v>386.39</v>
      </c>
      <c r="D870" s="200">
        <f t="shared" si="13"/>
        <v>0.80615705713540375</v>
      </c>
    </row>
    <row r="871" spans="2:4" thickBot="1" x14ac:dyDescent="0.25">
      <c r="B871" s="8">
        <v>35695</v>
      </c>
      <c r="C871" s="12">
        <v>388.59</v>
      </c>
      <c r="D871" s="200">
        <f t="shared" si="13"/>
        <v>0.56937291337766371</v>
      </c>
    </row>
    <row r="872" spans="2:4" thickBot="1" x14ac:dyDescent="0.25">
      <c r="B872" s="8">
        <v>35697</v>
      </c>
      <c r="C872" s="12">
        <v>392.84</v>
      </c>
      <c r="D872" s="200">
        <f t="shared" si="13"/>
        <v>1.0936977276821302</v>
      </c>
    </row>
    <row r="873" spans="2:4" thickBot="1" x14ac:dyDescent="0.25">
      <c r="B873" s="8">
        <v>35699</v>
      </c>
      <c r="C873" s="12">
        <v>396.21</v>
      </c>
      <c r="D873" s="200">
        <f t="shared" si="13"/>
        <v>0.85785561551776635</v>
      </c>
    </row>
    <row r="874" spans="2:4" thickBot="1" x14ac:dyDescent="0.25">
      <c r="B874" s="8">
        <v>35702</v>
      </c>
      <c r="C874" s="12">
        <v>398.85</v>
      </c>
      <c r="D874" s="200">
        <f t="shared" si="13"/>
        <v>0.66631331869464461</v>
      </c>
    </row>
    <row r="875" spans="2:4" thickBot="1" x14ac:dyDescent="0.25">
      <c r="B875" s="8">
        <v>35704</v>
      </c>
      <c r="C875" s="12">
        <v>402.85</v>
      </c>
      <c r="D875" s="200">
        <f t="shared" si="13"/>
        <v>1.0028832894571904</v>
      </c>
    </row>
    <row r="876" spans="2:4" thickBot="1" x14ac:dyDescent="0.25">
      <c r="B876" s="8">
        <v>35706</v>
      </c>
      <c r="C876" s="12">
        <v>403.71</v>
      </c>
      <c r="D876" s="200">
        <f t="shared" si="13"/>
        <v>0.21347896239294339</v>
      </c>
    </row>
    <row r="877" spans="2:4" thickBot="1" x14ac:dyDescent="0.25">
      <c r="B877" s="8">
        <v>35709</v>
      </c>
      <c r="C877" s="12">
        <v>405.14</v>
      </c>
      <c r="D877" s="200">
        <f t="shared" si="13"/>
        <v>0.35421465903742178</v>
      </c>
    </row>
    <row r="878" spans="2:4" thickBot="1" x14ac:dyDescent="0.25">
      <c r="B878" s="8">
        <v>35711</v>
      </c>
      <c r="C878" s="12">
        <v>408.19</v>
      </c>
      <c r="D878" s="200">
        <f t="shared" si="13"/>
        <v>0.75282618354148845</v>
      </c>
    </row>
    <row r="879" spans="2:4" thickBot="1" x14ac:dyDescent="0.25">
      <c r="B879" s="8">
        <v>35713</v>
      </c>
      <c r="C879" s="12">
        <v>411.01</v>
      </c>
      <c r="D879" s="200">
        <f t="shared" si="13"/>
        <v>0.69085474901393606</v>
      </c>
    </row>
    <row r="880" spans="2:4" thickBot="1" x14ac:dyDescent="0.25">
      <c r="B880" s="8">
        <v>35716</v>
      </c>
      <c r="C880" s="12">
        <v>411.16</v>
      </c>
      <c r="D880" s="200">
        <f t="shared" si="13"/>
        <v>3.6495462397523326E-2</v>
      </c>
    </row>
    <row r="881" spans="2:4" thickBot="1" x14ac:dyDescent="0.25">
      <c r="B881" s="8">
        <v>35718</v>
      </c>
      <c r="C881" s="12">
        <v>412.73</v>
      </c>
      <c r="D881" s="200">
        <f t="shared" si="13"/>
        <v>0.38184648312091785</v>
      </c>
    </row>
    <row r="882" spans="2:4" thickBot="1" x14ac:dyDescent="0.25">
      <c r="B882" s="8">
        <v>35720</v>
      </c>
      <c r="C882" s="12">
        <v>410.98</v>
      </c>
      <c r="D882" s="200">
        <f t="shared" si="13"/>
        <v>-0.42400600877087191</v>
      </c>
    </row>
    <row r="883" spans="2:4" thickBot="1" x14ac:dyDescent="0.25">
      <c r="B883" s="8">
        <v>35723</v>
      </c>
      <c r="C883" s="12">
        <v>406.57</v>
      </c>
      <c r="D883" s="200">
        <f t="shared" si="13"/>
        <v>-1.0730449170275991</v>
      </c>
    </row>
    <row r="884" spans="2:4" thickBot="1" x14ac:dyDescent="0.25">
      <c r="B884" s="8">
        <v>35725</v>
      </c>
      <c r="C884" s="12">
        <v>403.21</v>
      </c>
      <c r="D884" s="200">
        <f t="shared" si="13"/>
        <v>-0.82642595371030803</v>
      </c>
    </row>
    <row r="885" spans="2:4" thickBot="1" x14ac:dyDescent="0.25">
      <c r="B885" s="8">
        <v>35727</v>
      </c>
      <c r="C885" s="12">
        <v>400.37</v>
      </c>
      <c r="D885" s="200">
        <f t="shared" si="13"/>
        <v>-0.70434761042632577</v>
      </c>
    </row>
    <row r="886" spans="2:4" thickBot="1" x14ac:dyDescent="0.25">
      <c r="B886" s="8">
        <v>35730</v>
      </c>
      <c r="C886" s="12">
        <v>398.65</v>
      </c>
      <c r="D886" s="200">
        <f t="shared" si="13"/>
        <v>-0.4296026175787504</v>
      </c>
    </row>
    <row r="887" spans="2:4" thickBot="1" x14ac:dyDescent="0.25">
      <c r="B887" s="8">
        <v>35732</v>
      </c>
      <c r="C887" s="12">
        <v>396.35</v>
      </c>
      <c r="D887" s="200">
        <f t="shared" si="13"/>
        <v>-0.57694719678915707</v>
      </c>
    </row>
    <row r="888" spans="2:4" thickBot="1" x14ac:dyDescent="0.25">
      <c r="B888" s="8">
        <v>35734</v>
      </c>
      <c r="C888" s="12">
        <v>395.91</v>
      </c>
      <c r="D888" s="200">
        <f t="shared" si="13"/>
        <v>-0.11101299356629513</v>
      </c>
    </row>
    <row r="889" spans="2:4" thickBot="1" x14ac:dyDescent="0.25">
      <c r="B889" s="8">
        <v>35737</v>
      </c>
      <c r="C889" s="12">
        <v>396.48</v>
      </c>
      <c r="D889" s="200">
        <f t="shared" si="13"/>
        <v>0.14397211487460204</v>
      </c>
    </row>
    <row r="890" spans="2:4" thickBot="1" x14ac:dyDescent="0.25">
      <c r="B890" s="8">
        <v>35739</v>
      </c>
      <c r="C890" s="12">
        <v>395.83</v>
      </c>
      <c r="D890" s="200">
        <f t="shared" si="13"/>
        <v>-0.16394269572236331</v>
      </c>
    </row>
    <row r="891" spans="2:4" thickBot="1" x14ac:dyDescent="0.25">
      <c r="B891" s="8">
        <v>35741</v>
      </c>
      <c r="C891" s="12">
        <v>396.17</v>
      </c>
      <c r="D891" s="200">
        <f t="shared" si="13"/>
        <v>8.5895460172302762E-2</v>
      </c>
    </row>
    <row r="892" spans="2:4" thickBot="1" x14ac:dyDescent="0.25">
      <c r="B892" s="8">
        <v>35744</v>
      </c>
      <c r="C892" s="12">
        <v>396.04</v>
      </c>
      <c r="D892" s="200">
        <f t="shared" si="13"/>
        <v>-3.2814195925989775E-2</v>
      </c>
    </row>
    <row r="893" spans="2:4" thickBot="1" x14ac:dyDescent="0.25">
      <c r="B893" s="8">
        <v>35746</v>
      </c>
      <c r="C893" s="12">
        <v>397.77</v>
      </c>
      <c r="D893" s="200">
        <f t="shared" si="13"/>
        <v>0.43682456317541973</v>
      </c>
    </row>
    <row r="894" spans="2:4" thickBot="1" x14ac:dyDescent="0.25">
      <c r="B894" s="8">
        <v>35748</v>
      </c>
      <c r="C894" s="12">
        <v>398.51</v>
      </c>
      <c r="D894" s="200">
        <f t="shared" si="13"/>
        <v>0.1860371571511088</v>
      </c>
    </row>
    <row r="895" spans="2:4" thickBot="1" x14ac:dyDescent="0.25">
      <c r="B895" s="8">
        <v>35751</v>
      </c>
      <c r="C895" s="12">
        <v>397.42</v>
      </c>
      <c r="D895" s="200">
        <f t="shared" si="13"/>
        <v>-0.27351885774509199</v>
      </c>
    </row>
    <row r="896" spans="2:4" thickBot="1" x14ac:dyDescent="0.25">
      <c r="B896" s="8">
        <v>35753</v>
      </c>
      <c r="C896" s="12">
        <v>393.91</v>
      </c>
      <c r="D896" s="200">
        <f t="shared" si="13"/>
        <v>-0.88319661818730966</v>
      </c>
    </row>
    <row r="897" spans="2:4" thickBot="1" x14ac:dyDescent="0.25">
      <c r="B897" s="8">
        <v>35755</v>
      </c>
      <c r="C897" s="12">
        <v>392.85</v>
      </c>
      <c r="D897" s="200">
        <f t="shared" si="13"/>
        <v>-0.2690970018532135</v>
      </c>
    </row>
    <row r="898" spans="2:4" thickBot="1" x14ac:dyDescent="0.25">
      <c r="B898" s="8">
        <v>35758</v>
      </c>
      <c r="C898" s="12">
        <v>392.81</v>
      </c>
      <c r="D898" s="200">
        <f t="shared" si="13"/>
        <v>-1.0182003309155974E-2</v>
      </c>
    </row>
    <row r="899" spans="2:4" thickBot="1" x14ac:dyDescent="0.25">
      <c r="B899" s="8">
        <v>35759</v>
      </c>
      <c r="C899" s="12">
        <v>392.85</v>
      </c>
      <c r="D899" s="200">
        <f t="shared" si="13"/>
        <v>1.0183040146638511E-2</v>
      </c>
    </row>
    <row r="900" spans="2:4" thickBot="1" x14ac:dyDescent="0.25">
      <c r="B900" s="8">
        <v>35760</v>
      </c>
      <c r="C900" s="12">
        <v>392.37</v>
      </c>
      <c r="D900" s="200">
        <f t="shared" si="13"/>
        <v>-0.12218403970981617</v>
      </c>
    </row>
    <row r="901" spans="2:4" thickBot="1" x14ac:dyDescent="0.25">
      <c r="B901" s="8">
        <v>35761</v>
      </c>
      <c r="C901" s="12">
        <v>392.9</v>
      </c>
      <c r="D901" s="200">
        <f t="shared" si="13"/>
        <v>0.13507658587557092</v>
      </c>
    </row>
    <row r="902" spans="2:4" thickBot="1" x14ac:dyDescent="0.25">
      <c r="B902" s="8">
        <v>35762</v>
      </c>
      <c r="C902" s="12">
        <v>393.74</v>
      </c>
      <c r="D902" s="200">
        <f t="shared" si="13"/>
        <v>0.21379485874268855</v>
      </c>
    </row>
    <row r="903" spans="2:4" thickBot="1" x14ac:dyDescent="0.25">
      <c r="B903" s="8">
        <v>35765</v>
      </c>
      <c r="C903" s="12">
        <v>397.17</v>
      </c>
      <c r="D903" s="200">
        <f t="shared" ref="D903:D966" si="14">+((C903/C902)-1)*100</f>
        <v>0.87113323512977292</v>
      </c>
    </row>
    <row r="904" spans="2:4" thickBot="1" x14ac:dyDescent="0.25">
      <c r="B904" s="8">
        <v>35766</v>
      </c>
      <c r="C904" s="12">
        <v>399</v>
      </c>
      <c r="D904" s="200">
        <f t="shared" si="14"/>
        <v>0.46075987612357316</v>
      </c>
    </row>
    <row r="905" spans="2:4" thickBot="1" x14ac:dyDescent="0.25">
      <c r="B905" s="8">
        <v>35767</v>
      </c>
      <c r="C905" s="12">
        <v>401.15</v>
      </c>
      <c r="D905" s="200">
        <f t="shared" si="14"/>
        <v>0.53884711779448313</v>
      </c>
    </row>
    <row r="906" spans="2:4" thickBot="1" x14ac:dyDescent="0.25">
      <c r="B906" s="8">
        <v>35768</v>
      </c>
      <c r="C906" s="12">
        <v>399.57</v>
      </c>
      <c r="D906" s="200">
        <f t="shared" si="14"/>
        <v>-0.39386763056212803</v>
      </c>
    </row>
    <row r="907" spans="2:4" thickBot="1" x14ac:dyDescent="0.25">
      <c r="B907" s="8">
        <v>35769</v>
      </c>
      <c r="C907" s="12">
        <v>397.92</v>
      </c>
      <c r="D907" s="200">
        <f t="shared" si="14"/>
        <v>-0.41294391470830805</v>
      </c>
    </row>
    <row r="908" spans="2:4" thickBot="1" x14ac:dyDescent="0.25">
      <c r="B908" s="8">
        <v>35772</v>
      </c>
      <c r="C908" s="12">
        <v>397.33</v>
      </c>
      <c r="D908" s="200">
        <f t="shared" si="14"/>
        <v>-0.1482710092481021</v>
      </c>
    </row>
    <row r="909" spans="2:4" thickBot="1" x14ac:dyDescent="0.25">
      <c r="B909" s="8">
        <v>35773</v>
      </c>
      <c r="C909" s="12">
        <v>396.17</v>
      </c>
      <c r="D909" s="200">
        <f t="shared" si="14"/>
        <v>-0.29194875795937048</v>
      </c>
    </row>
    <row r="910" spans="2:4" thickBot="1" x14ac:dyDescent="0.25">
      <c r="B910" s="8">
        <v>35774</v>
      </c>
      <c r="C910" s="12">
        <v>395.71</v>
      </c>
      <c r="D910" s="200">
        <f t="shared" si="14"/>
        <v>-0.11611177019966723</v>
      </c>
    </row>
    <row r="911" spans="2:4" thickBot="1" x14ac:dyDescent="0.25">
      <c r="B911" s="8">
        <v>35775</v>
      </c>
      <c r="C911" s="12">
        <v>394.56</v>
      </c>
      <c r="D911" s="200">
        <f t="shared" si="14"/>
        <v>-0.29061686588662816</v>
      </c>
    </row>
    <row r="912" spans="2:4" thickBot="1" x14ac:dyDescent="0.25">
      <c r="B912" s="8">
        <v>35776</v>
      </c>
      <c r="C912" s="12">
        <v>392.93</v>
      </c>
      <c r="D912" s="200">
        <f t="shared" si="14"/>
        <v>-0.4131184103811858</v>
      </c>
    </row>
    <row r="913" spans="2:4" thickBot="1" x14ac:dyDescent="0.25">
      <c r="B913" s="8">
        <v>35779</v>
      </c>
      <c r="C913" s="12">
        <v>393.61</v>
      </c>
      <c r="D913" s="200">
        <f t="shared" si="14"/>
        <v>0.17305881454712235</v>
      </c>
    </row>
    <row r="914" spans="2:4" thickBot="1" x14ac:dyDescent="0.25">
      <c r="B914" s="8">
        <v>35780</v>
      </c>
      <c r="C914" s="12">
        <v>393.58</v>
      </c>
      <c r="D914" s="200">
        <f t="shared" si="14"/>
        <v>-7.62175757730299E-3</v>
      </c>
    </row>
    <row r="915" spans="2:4" thickBot="1" x14ac:dyDescent="0.25">
      <c r="B915" s="8">
        <v>35781</v>
      </c>
      <c r="C915" s="12">
        <v>393.79</v>
      </c>
      <c r="D915" s="200">
        <f t="shared" si="14"/>
        <v>5.3356369734247622E-2</v>
      </c>
    </row>
    <row r="916" spans="2:4" thickBot="1" x14ac:dyDescent="0.25">
      <c r="B916" s="8">
        <v>35782</v>
      </c>
      <c r="C916" s="12">
        <v>392.03</v>
      </c>
      <c r="D916" s="200">
        <f t="shared" si="14"/>
        <v>-0.44693872368521959</v>
      </c>
    </row>
    <row r="917" spans="2:4" thickBot="1" x14ac:dyDescent="0.25">
      <c r="B917" s="8">
        <v>35783</v>
      </c>
      <c r="C917" s="12">
        <v>391.26</v>
      </c>
      <c r="D917" s="200">
        <f t="shared" si="14"/>
        <v>-0.19641353978011589</v>
      </c>
    </row>
    <row r="918" spans="2:4" thickBot="1" x14ac:dyDescent="0.25">
      <c r="B918" s="8">
        <v>35786</v>
      </c>
      <c r="C918" s="12">
        <v>391.5</v>
      </c>
      <c r="D918" s="200">
        <f t="shared" si="14"/>
        <v>6.1340285232325265E-2</v>
      </c>
    </row>
    <row r="919" spans="2:4" thickBot="1" x14ac:dyDescent="0.25">
      <c r="B919" s="8">
        <v>35787</v>
      </c>
      <c r="C919" s="12">
        <v>390.38</v>
      </c>
      <c r="D919" s="200">
        <f t="shared" si="14"/>
        <v>-0.28607918263090504</v>
      </c>
    </row>
    <row r="920" spans="2:4" thickBot="1" x14ac:dyDescent="0.25">
      <c r="B920" s="8">
        <v>35788</v>
      </c>
      <c r="C920" s="12">
        <v>390.43</v>
      </c>
      <c r="D920" s="200">
        <f t="shared" si="14"/>
        <v>1.280803319843038E-2</v>
      </c>
    </row>
    <row r="921" spans="2:4" thickBot="1" x14ac:dyDescent="0.25">
      <c r="B921" s="8">
        <v>35793</v>
      </c>
      <c r="C921" s="12">
        <v>390.72</v>
      </c>
      <c r="D921" s="200">
        <f t="shared" si="14"/>
        <v>7.4277079117890388E-2</v>
      </c>
    </row>
    <row r="922" spans="2:4" thickBot="1" x14ac:dyDescent="0.25">
      <c r="B922" s="8">
        <v>35794</v>
      </c>
      <c r="C922" s="12">
        <v>390.72</v>
      </c>
      <c r="D922" s="200">
        <f t="shared" si="14"/>
        <v>0</v>
      </c>
    </row>
    <row r="923" spans="2:4" thickBot="1" x14ac:dyDescent="0.25">
      <c r="B923" s="8">
        <v>35795</v>
      </c>
      <c r="C923" s="12">
        <v>391.12</v>
      </c>
      <c r="D923" s="200">
        <f t="shared" si="14"/>
        <v>0.10237510237509628</v>
      </c>
    </row>
    <row r="924" spans="2:4" thickBot="1" x14ac:dyDescent="0.25">
      <c r="B924" s="8">
        <v>35800</v>
      </c>
      <c r="C924" s="12">
        <v>391.21</v>
      </c>
      <c r="D924" s="200">
        <f t="shared" si="14"/>
        <v>2.3010840662696097E-2</v>
      </c>
    </row>
    <row r="925" spans="2:4" thickBot="1" x14ac:dyDescent="0.25">
      <c r="B925" s="8">
        <v>35801</v>
      </c>
      <c r="C925" s="12">
        <v>391.16</v>
      </c>
      <c r="D925" s="200">
        <f t="shared" si="14"/>
        <v>-1.2780859384975418E-2</v>
      </c>
    </row>
    <row r="926" spans="2:4" thickBot="1" x14ac:dyDescent="0.25">
      <c r="B926" s="8">
        <v>35802</v>
      </c>
      <c r="C926" s="12">
        <v>391.16</v>
      </c>
      <c r="D926" s="200">
        <f t="shared" si="14"/>
        <v>0</v>
      </c>
    </row>
    <row r="927" spans="2:4" thickBot="1" x14ac:dyDescent="0.25">
      <c r="B927" s="8">
        <v>35803</v>
      </c>
      <c r="C927" s="12">
        <v>391.64</v>
      </c>
      <c r="D927" s="200">
        <f t="shared" si="14"/>
        <v>0.12271193373554201</v>
      </c>
    </row>
    <row r="928" spans="2:4" thickBot="1" x14ac:dyDescent="0.25">
      <c r="B928" s="8">
        <v>35804</v>
      </c>
      <c r="C928" s="12">
        <v>392.18</v>
      </c>
      <c r="D928" s="200">
        <f t="shared" si="14"/>
        <v>0.13788172811766142</v>
      </c>
    </row>
    <row r="929" spans="2:4" thickBot="1" x14ac:dyDescent="0.25">
      <c r="B929" s="8">
        <v>35807</v>
      </c>
      <c r="C929" s="12">
        <v>391.83</v>
      </c>
      <c r="D929" s="200">
        <f t="shared" si="14"/>
        <v>-8.9244734560667283E-2</v>
      </c>
    </row>
    <row r="930" spans="2:4" thickBot="1" x14ac:dyDescent="0.25">
      <c r="B930" s="8">
        <v>35808</v>
      </c>
      <c r="C930" s="12">
        <v>392.99</v>
      </c>
      <c r="D930" s="200">
        <f t="shared" si="14"/>
        <v>0.29604675497028055</v>
      </c>
    </row>
    <row r="931" spans="2:4" thickBot="1" x14ac:dyDescent="0.25">
      <c r="B931" s="8">
        <v>35809</v>
      </c>
      <c r="C931" s="12">
        <v>393.98</v>
      </c>
      <c r="D931" s="200">
        <f t="shared" si="14"/>
        <v>0.25191480699253699</v>
      </c>
    </row>
    <row r="932" spans="2:4" thickBot="1" x14ac:dyDescent="0.25">
      <c r="B932" s="8">
        <v>35810</v>
      </c>
      <c r="C932" s="12">
        <v>397.27</v>
      </c>
      <c r="D932" s="200">
        <f t="shared" si="14"/>
        <v>0.8350677699375586</v>
      </c>
    </row>
    <row r="933" spans="2:4" thickBot="1" x14ac:dyDescent="0.25">
      <c r="B933" s="8">
        <v>35811</v>
      </c>
      <c r="C933" s="12">
        <v>400.24</v>
      </c>
      <c r="D933" s="200">
        <f t="shared" si="14"/>
        <v>0.74760238628641673</v>
      </c>
    </row>
    <row r="934" spans="2:4" thickBot="1" x14ac:dyDescent="0.25">
      <c r="B934" s="8">
        <v>35814</v>
      </c>
      <c r="C934" s="12">
        <v>401.43</v>
      </c>
      <c r="D934" s="200">
        <f t="shared" si="14"/>
        <v>0.29732160703577204</v>
      </c>
    </row>
    <row r="935" spans="2:4" thickBot="1" x14ac:dyDescent="0.25">
      <c r="B935" s="8">
        <v>35815</v>
      </c>
      <c r="C935" s="12">
        <v>402.26</v>
      </c>
      <c r="D935" s="200">
        <f t="shared" si="14"/>
        <v>0.20676083003263734</v>
      </c>
    </row>
    <row r="936" spans="2:4" thickBot="1" x14ac:dyDescent="0.25">
      <c r="B936" s="8">
        <v>35816</v>
      </c>
      <c r="C936" s="12">
        <v>403.24</v>
      </c>
      <c r="D936" s="200">
        <f t="shared" si="14"/>
        <v>0.24362352707205659</v>
      </c>
    </row>
    <row r="937" spans="2:4" thickBot="1" x14ac:dyDescent="0.25">
      <c r="B937" s="8">
        <v>35817</v>
      </c>
      <c r="C937" s="12">
        <v>403.2</v>
      </c>
      <c r="D937" s="200">
        <f t="shared" si="14"/>
        <v>-9.9196508282939355E-3</v>
      </c>
    </row>
    <row r="938" spans="2:4" thickBot="1" x14ac:dyDescent="0.25">
      <c r="B938" s="8">
        <v>35818</v>
      </c>
      <c r="C938" s="12">
        <v>403.33</v>
      </c>
      <c r="D938" s="200">
        <f t="shared" si="14"/>
        <v>3.2242063492060602E-2</v>
      </c>
    </row>
    <row r="939" spans="2:4" thickBot="1" x14ac:dyDescent="0.25">
      <c r="B939" s="8">
        <v>35821</v>
      </c>
      <c r="C939" s="12">
        <v>403.87</v>
      </c>
      <c r="D939" s="200">
        <f t="shared" si="14"/>
        <v>0.1338854040116022</v>
      </c>
    </row>
    <row r="940" spans="2:4" thickBot="1" x14ac:dyDescent="0.25">
      <c r="B940" s="8">
        <v>35822</v>
      </c>
      <c r="C940" s="12">
        <v>404.11</v>
      </c>
      <c r="D940" s="200">
        <f t="shared" si="14"/>
        <v>5.942506252012425E-2</v>
      </c>
    </row>
    <row r="941" spans="2:4" thickBot="1" x14ac:dyDescent="0.25">
      <c r="B941" s="8">
        <v>35824</v>
      </c>
      <c r="C941" s="12">
        <v>404.97</v>
      </c>
      <c r="D941" s="200">
        <f t="shared" si="14"/>
        <v>0.21281334290168541</v>
      </c>
    </row>
    <row r="942" spans="2:4" thickBot="1" x14ac:dyDescent="0.25">
      <c r="B942" s="8">
        <v>35828</v>
      </c>
      <c r="C942" s="12">
        <v>406.45</v>
      </c>
      <c r="D942" s="200">
        <f t="shared" si="14"/>
        <v>0.36545916981503002</v>
      </c>
    </row>
    <row r="943" spans="2:4" thickBot="1" x14ac:dyDescent="0.25">
      <c r="B943" s="8">
        <v>35829</v>
      </c>
      <c r="C943" s="12">
        <v>409.95</v>
      </c>
      <c r="D943" s="200">
        <f t="shared" si="14"/>
        <v>0.8611145282322541</v>
      </c>
    </row>
    <row r="944" spans="2:4" thickBot="1" x14ac:dyDescent="0.25">
      <c r="B944" s="8">
        <v>35830</v>
      </c>
      <c r="C944" s="12">
        <v>409.42</v>
      </c>
      <c r="D944" s="200">
        <f t="shared" si="14"/>
        <v>-0.12928405903158691</v>
      </c>
    </row>
    <row r="945" spans="2:4" thickBot="1" x14ac:dyDescent="0.25">
      <c r="B945" s="8">
        <v>35831</v>
      </c>
      <c r="C945" s="12">
        <v>412.41</v>
      </c>
      <c r="D945" s="200">
        <f t="shared" si="14"/>
        <v>0.73030140198329097</v>
      </c>
    </row>
    <row r="946" spans="2:4" thickBot="1" x14ac:dyDescent="0.25">
      <c r="B946" s="8">
        <v>35832</v>
      </c>
      <c r="C946" s="12">
        <v>414.79</v>
      </c>
      <c r="D946" s="200">
        <f t="shared" si="14"/>
        <v>0.57709560873886456</v>
      </c>
    </row>
    <row r="947" spans="2:4" thickBot="1" x14ac:dyDescent="0.25">
      <c r="B947" s="8">
        <v>35835</v>
      </c>
      <c r="C947" s="12">
        <v>415.68</v>
      </c>
      <c r="D947" s="200">
        <f t="shared" si="14"/>
        <v>0.21456640709756059</v>
      </c>
    </row>
    <row r="948" spans="2:4" thickBot="1" x14ac:dyDescent="0.25">
      <c r="B948" s="8">
        <v>35838</v>
      </c>
      <c r="C948" s="12">
        <v>414.54</v>
      </c>
      <c r="D948" s="200">
        <f t="shared" si="14"/>
        <v>-0.27424942263278851</v>
      </c>
    </row>
    <row r="949" spans="2:4" thickBot="1" x14ac:dyDescent="0.25">
      <c r="B949" s="8">
        <v>35839</v>
      </c>
      <c r="C949" s="12">
        <v>412.78</v>
      </c>
      <c r="D949" s="200">
        <f t="shared" si="14"/>
        <v>-0.42456698991654163</v>
      </c>
    </row>
    <row r="950" spans="2:4" thickBot="1" x14ac:dyDescent="0.25">
      <c r="B950" s="8">
        <v>35842</v>
      </c>
      <c r="C950" s="12">
        <v>412.6</v>
      </c>
      <c r="D950" s="200">
        <f t="shared" si="14"/>
        <v>-4.3606763893588862E-2</v>
      </c>
    </row>
    <row r="951" spans="2:4" thickBot="1" x14ac:dyDescent="0.25">
      <c r="B951" s="8">
        <v>35843</v>
      </c>
      <c r="C951" s="12">
        <v>412.44</v>
      </c>
      <c r="D951" s="200">
        <f t="shared" si="14"/>
        <v>-3.8778477944745315E-2</v>
      </c>
    </row>
    <row r="952" spans="2:4" thickBot="1" x14ac:dyDescent="0.25">
      <c r="B952" s="8">
        <v>35844</v>
      </c>
      <c r="C952" s="12">
        <v>413.39</v>
      </c>
      <c r="D952" s="200">
        <f t="shared" si="14"/>
        <v>0.23033653379884722</v>
      </c>
    </row>
    <row r="953" spans="2:4" thickBot="1" x14ac:dyDescent="0.25">
      <c r="B953" s="8">
        <v>35845</v>
      </c>
      <c r="C953" s="12">
        <v>414.2</v>
      </c>
      <c r="D953" s="200">
        <f t="shared" si="14"/>
        <v>0.19594087907301994</v>
      </c>
    </row>
    <row r="954" spans="2:4" thickBot="1" x14ac:dyDescent="0.25">
      <c r="B954" s="8">
        <v>35846</v>
      </c>
      <c r="C954" s="12">
        <v>415.09</v>
      </c>
      <c r="D954" s="200">
        <f t="shared" si="14"/>
        <v>0.21487204249155401</v>
      </c>
    </row>
    <row r="955" spans="2:4" thickBot="1" x14ac:dyDescent="0.25">
      <c r="B955" s="8">
        <v>35849</v>
      </c>
      <c r="C955" s="12">
        <v>415.79</v>
      </c>
      <c r="D955" s="200">
        <f t="shared" si="14"/>
        <v>0.16863812667133882</v>
      </c>
    </row>
    <row r="956" spans="2:4" thickBot="1" x14ac:dyDescent="0.25">
      <c r="B956" s="8">
        <v>35850</v>
      </c>
      <c r="C956" s="12">
        <v>413.45</v>
      </c>
      <c r="D956" s="200">
        <f t="shared" si="14"/>
        <v>-0.56278409774165317</v>
      </c>
    </row>
    <row r="957" spans="2:4" thickBot="1" x14ac:dyDescent="0.25">
      <c r="B957" s="8">
        <v>35852</v>
      </c>
      <c r="C957" s="12">
        <v>413.01</v>
      </c>
      <c r="D957" s="200">
        <f t="shared" si="14"/>
        <v>-0.10642157455557077</v>
      </c>
    </row>
    <row r="958" spans="2:4" thickBot="1" x14ac:dyDescent="0.25">
      <c r="B958" s="8">
        <v>35853</v>
      </c>
      <c r="C958" s="12">
        <v>413.79</v>
      </c>
      <c r="D958" s="200">
        <f t="shared" si="14"/>
        <v>0.18885741265346478</v>
      </c>
    </row>
    <row r="959" spans="2:4" thickBot="1" x14ac:dyDescent="0.25">
      <c r="B959" s="8">
        <v>35856</v>
      </c>
      <c r="C959" s="12">
        <v>415.88</v>
      </c>
      <c r="D959" s="200">
        <f t="shared" si="14"/>
        <v>0.50508712148673585</v>
      </c>
    </row>
    <row r="960" spans="2:4" thickBot="1" x14ac:dyDescent="0.25">
      <c r="B960" s="8">
        <v>35857</v>
      </c>
      <c r="C960" s="12">
        <v>416.76</v>
      </c>
      <c r="D960" s="200">
        <f t="shared" si="14"/>
        <v>0.21159949985571913</v>
      </c>
    </row>
    <row r="961" spans="2:4" thickBot="1" x14ac:dyDescent="0.25">
      <c r="B961" s="8">
        <v>35858</v>
      </c>
      <c r="C961" s="12">
        <v>417.1</v>
      </c>
      <c r="D961" s="200">
        <f t="shared" si="14"/>
        <v>8.1581725693458118E-2</v>
      </c>
    </row>
    <row r="962" spans="2:4" thickBot="1" x14ac:dyDescent="0.25">
      <c r="B962" s="8">
        <v>35859</v>
      </c>
      <c r="C962" s="12">
        <v>417.78</v>
      </c>
      <c r="D962" s="200">
        <f t="shared" si="14"/>
        <v>0.16303044833372304</v>
      </c>
    </row>
    <row r="963" spans="2:4" thickBot="1" x14ac:dyDescent="0.25">
      <c r="B963" s="8">
        <v>35860</v>
      </c>
      <c r="C963" s="12">
        <v>415.43</v>
      </c>
      <c r="D963" s="200">
        <f t="shared" si="14"/>
        <v>-0.56249700799463342</v>
      </c>
    </row>
    <row r="964" spans="2:4" thickBot="1" x14ac:dyDescent="0.25">
      <c r="B964" s="8">
        <v>35863</v>
      </c>
      <c r="C964" s="12">
        <v>416.76</v>
      </c>
      <c r="D964" s="200">
        <f t="shared" si="14"/>
        <v>0.32015020581084297</v>
      </c>
    </row>
    <row r="965" spans="2:4" thickBot="1" x14ac:dyDescent="0.25">
      <c r="B965" s="8">
        <v>35864</v>
      </c>
      <c r="C965" s="12">
        <v>418.88</v>
      </c>
      <c r="D965" s="200">
        <f t="shared" si="14"/>
        <v>0.50868605432383696</v>
      </c>
    </row>
    <row r="966" spans="2:4" thickBot="1" x14ac:dyDescent="0.25">
      <c r="B966" s="8">
        <v>35865</v>
      </c>
      <c r="C966" s="12">
        <v>419.58</v>
      </c>
      <c r="D966" s="200">
        <f t="shared" si="14"/>
        <v>0.16711229946524409</v>
      </c>
    </row>
    <row r="967" spans="2:4" thickBot="1" x14ac:dyDescent="0.25">
      <c r="B967" s="8">
        <v>35867</v>
      </c>
      <c r="C967" s="12">
        <v>419.89</v>
      </c>
      <c r="D967" s="200">
        <f t="shared" ref="D967:D1030" si="15">+((C967/C966)-1)*100</f>
        <v>7.3883407216746022E-2</v>
      </c>
    </row>
    <row r="968" spans="2:4" thickBot="1" x14ac:dyDescent="0.25">
      <c r="B968" s="8">
        <v>35870</v>
      </c>
      <c r="C968" s="12">
        <v>420.05</v>
      </c>
      <c r="D968" s="200">
        <f t="shared" si="15"/>
        <v>3.8105218033290811E-2</v>
      </c>
    </row>
    <row r="969" spans="2:4" thickBot="1" x14ac:dyDescent="0.25">
      <c r="B969" s="8">
        <v>35871</v>
      </c>
      <c r="C969" s="12">
        <v>420.39</v>
      </c>
      <c r="D969" s="200">
        <f t="shared" si="15"/>
        <v>8.0942744911305375E-2</v>
      </c>
    </row>
    <row r="970" spans="2:4" thickBot="1" x14ac:dyDescent="0.25">
      <c r="B970" s="8">
        <v>35872</v>
      </c>
      <c r="C970" s="12">
        <v>419.79</v>
      </c>
      <c r="D970" s="200">
        <f t="shared" si="15"/>
        <v>-0.14272461285947946</v>
      </c>
    </row>
    <row r="971" spans="2:4" thickBot="1" x14ac:dyDescent="0.25">
      <c r="B971" s="8">
        <v>35873</v>
      </c>
      <c r="C971" s="12">
        <v>421.67</v>
      </c>
      <c r="D971" s="200">
        <f t="shared" si="15"/>
        <v>0.44784296910360677</v>
      </c>
    </row>
    <row r="972" spans="2:4" thickBot="1" x14ac:dyDescent="0.25">
      <c r="B972" s="8">
        <v>35874</v>
      </c>
      <c r="C972" s="12">
        <v>423.09</v>
      </c>
      <c r="D972" s="200">
        <f t="shared" si="15"/>
        <v>0.33675623117603859</v>
      </c>
    </row>
    <row r="973" spans="2:4" thickBot="1" x14ac:dyDescent="0.25">
      <c r="B973" s="8">
        <v>35877</v>
      </c>
      <c r="C973" s="12">
        <v>423.77</v>
      </c>
      <c r="D973" s="200">
        <f t="shared" si="15"/>
        <v>0.1607223049469475</v>
      </c>
    </row>
    <row r="974" spans="2:4" thickBot="1" x14ac:dyDescent="0.25">
      <c r="B974" s="8">
        <v>35878</v>
      </c>
      <c r="C974" s="12">
        <v>425.39</v>
      </c>
      <c r="D974" s="200">
        <f t="shared" si="15"/>
        <v>0.38228284210775065</v>
      </c>
    </row>
    <row r="975" spans="2:4" thickBot="1" x14ac:dyDescent="0.25">
      <c r="B975" s="8">
        <v>35879</v>
      </c>
      <c r="C975" s="12">
        <v>427.01</v>
      </c>
      <c r="D975" s="200">
        <f t="shared" si="15"/>
        <v>0.38082700580643891</v>
      </c>
    </row>
    <row r="976" spans="2:4" thickBot="1" x14ac:dyDescent="0.25">
      <c r="B976" s="8">
        <v>35880</v>
      </c>
      <c r="C976" s="12">
        <v>429.05</v>
      </c>
      <c r="D976" s="200">
        <f t="shared" si="15"/>
        <v>0.4777405681365865</v>
      </c>
    </row>
    <row r="977" spans="2:4" thickBot="1" x14ac:dyDescent="0.25">
      <c r="B977" s="8">
        <v>35881</v>
      </c>
      <c r="C977" s="12">
        <v>432.47</v>
      </c>
      <c r="D977" s="200">
        <f t="shared" si="15"/>
        <v>0.79710989395176401</v>
      </c>
    </row>
    <row r="978" spans="2:4" thickBot="1" x14ac:dyDescent="0.25">
      <c r="B978" s="8">
        <v>35884</v>
      </c>
      <c r="C978" s="12">
        <v>431.82</v>
      </c>
      <c r="D978" s="200">
        <f t="shared" si="15"/>
        <v>-0.15029944273592388</v>
      </c>
    </row>
    <row r="979" spans="2:4" thickBot="1" x14ac:dyDescent="0.25">
      <c r="B979" s="8">
        <v>35885</v>
      </c>
      <c r="C979" s="12">
        <v>432.09</v>
      </c>
      <c r="D979" s="200">
        <f t="shared" si="15"/>
        <v>6.2526052521882924E-2</v>
      </c>
    </row>
    <row r="980" spans="2:4" thickBot="1" x14ac:dyDescent="0.25">
      <c r="B980" s="8">
        <v>35886</v>
      </c>
      <c r="C980" s="12">
        <v>437.82</v>
      </c>
      <c r="D980" s="200">
        <f t="shared" si="15"/>
        <v>1.3261126154273439</v>
      </c>
    </row>
    <row r="981" spans="2:4" thickBot="1" x14ac:dyDescent="0.25">
      <c r="B981" s="8">
        <v>35887</v>
      </c>
      <c r="C981" s="12">
        <v>438.42415734638098</v>
      </c>
      <c r="D981" s="200">
        <f t="shared" si="15"/>
        <v>0.1379921763238201</v>
      </c>
    </row>
    <row r="982" spans="2:4" thickBot="1" x14ac:dyDescent="0.25">
      <c r="B982" s="8">
        <v>35888</v>
      </c>
      <c r="C982" s="12">
        <v>437.91882152773826</v>
      </c>
      <c r="D982" s="200">
        <f t="shared" si="15"/>
        <v>-0.11526185548290657</v>
      </c>
    </row>
    <row r="983" spans="2:4" thickBot="1" x14ac:dyDescent="0.25">
      <c r="B983" s="8">
        <v>35891</v>
      </c>
      <c r="C983" s="12">
        <v>438.17</v>
      </c>
      <c r="D983" s="200">
        <f t="shared" si="15"/>
        <v>5.7357313710681979E-2</v>
      </c>
    </row>
    <row r="984" spans="2:4" thickBot="1" x14ac:dyDescent="0.25">
      <c r="B984" s="8">
        <v>35892</v>
      </c>
      <c r="C984" s="12">
        <v>439.55</v>
      </c>
      <c r="D984" s="200">
        <f t="shared" si="15"/>
        <v>0.31494625373713614</v>
      </c>
    </row>
    <row r="985" spans="2:4" thickBot="1" x14ac:dyDescent="0.25">
      <c r="B985" s="8">
        <v>35893</v>
      </c>
      <c r="C985" s="12">
        <v>439.69</v>
      </c>
      <c r="D985" s="200">
        <f t="shared" si="15"/>
        <v>3.1850756455464868E-2</v>
      </c>
    </row>
    <row r="986" spans="2:4" thickBot="1" x14ac:dyDescent="0.25">
      <c r="B986" s="8">
        <v>35894</v>
      </c>
      <c r="C986" s="12">
        <v>441</v>
      </c>
      <c r="D986" s="200">
        <f t="shared" si="15"/>
        <v>0.29793718301531769</v>
      </c>
    </row>
    <row r="987" spans="2:4" thickBot="1" x14ac:dyDescent="0.25">
      <c r="B987" s="8">
        <v>35895</v>
      </c>
      <c r="C987" s="12">
        <v>443.73</v>
      </c>
      <c r="D987" s="200">
        <f t="shared" si="15"/>
        <v>0.61904761904763017</v>
      </c>
    </row>
    <row r="988" spans="2:4" thickBot="1" x14ac:dyDescent="0.25">
      <c r="B988" s="8">
        <v>35898</v>
      </c>
      <c r="C988" s="12">
        <v>444.23</v>
      </c>
      <c r="D988" s="200">
        <f t="shared" si="15"/>
        <v>0.11268113492439724</v>
      </c>
    </row>
    <row r="989" spans="2:4" thickBot="1" x14ac:dyDescent="0.25">
      <c r="B989" s="8">
        <v>35899</v>
      </c>
      <c r="C989" s="12">
        <v>445.92</v>
      </c>
      <c r="D989" s="200">
        <f t="shared" si="15"/>
        <v>0.38043355919230581</v>
      </c>
    </row>
    <row r="990" spans="2:4" thickBot="1" x14ac:dyDescent="0.25">
      <c r="B990" s="8">
        <v>35900</v>
      </c>
      <c r="C990" s="12">
        <v>445.86</v>
      </c>
      <c r="D990" s="200">
        <f t="shared" si="15"/>
        <v>-1.3455328310008063E-2</v>
      </c>
    </row>
    <row r="991" spans="2:4" thickBot="1" x14ac:dyDescent="0.25">
      <c r="B991" s="8">
        <v>35901</v>
      </c>
      <c r="C991" s="12">
        <v>444.9</v>
      </c>
      <c r="D991" s="200">
        <f t="shared" si="15"/>
        <v>-0.21531422419593937</v>
      </c>
    </row>
    <row r="992" spans="2:4" thickBot="1" x14ac:dyDescent="0.25">
      <c r="B992" s="8">
        <v>35902</v>
      </c>
      <c r="C992" s="12">
        <v>444.86</v>
      </c>
      <c r="D992" s="200">
        <f t="shared" si="15"/>
        <v>-8.9907844459391484E-3</v>
      </c>
    </row>
    <row r="993" spans="2:4" thickBot="1" x14ac:dyDescent="0.25">
      <c r="B993" s="8">
        <v>35905</v>
      </c>
      <c r="C993" s="12">
        <v>448.07</v>
      </c>
      <c r="D993" s="200">
        <f t="shared" si="15"/>
        <v>0.72157532706917937</v>
      </c>
    </row>
    <row r="994" spans="2:4" thickBot="1" x14ac:dyDescent="0.25">
      <c r="B994" s="8">
        <v>35906</v>
      </c>
      <c r="C994" s="12">
        <v>452</v>
      </c>
      <c r="D994" s="200">
        <f t="shared" si="15"/>
        <v>0.87709509674827046</v>
      </c>
    </row>
    <row r="995" spans="2:4" thickBot="1" x14ac:dyDescent="0.25">
      <c r="B995" s="8">
        <v>35907</v>
      </c>
      <c r="C995" s="12">
        <v>452.68</v>
      </c>
      <c r="D995" s="200">
        <f t="shared" si="15"/>
        <v>0.15044247787610043</v>
      </c>
    </row>
    <row r="996" spans="2:4" thickBot="1" x14ac:dyDescent="0.25">
      <c r="B996" s="8">
        <v>35908</v>
      </c>
      <c r="C996" s="12">
        <v>454.29</v>
      </c>
      <c r="D996" s="200">
        <f t="shared" si="15"/>
        <v>0.35565962710966126</v>
      </c>
    </row>
    <row r="997" spans="2:4" thickBot="1" x14ac:dyDescent="0.25">
      <c r="B997" s="8">
        <v>35909</v>
      </c>
      <c r="C997" s="12">
        <v>451.99</v>
      </c>
      <c r="D997" s="200">
        <f t="shared" si="15"/>
        <v>-0.5062845319069309</v>
      </c>
    </row>
    <row r="998" spans="2:4" thickBot="1" x14ac:dyDescent="0.25">
      <c r="B998" s="8">
        <v>35912</v>
      </c>
      <c r="C998" s="12">
        <v>452.52</v>
      </c>
      <c r="D998" s="200">
        <f t="shared" si="15"/>
        <v>0.11725923139891403</v>
      </c>
    </row>
    <row r="999" spans="2:4" thickBot="1" x14ac:dyDescent="0.25">
      <c r="B999" s="8">
        <v>35913</v>
      </c>
      <c r="C999" s="12">
        <v>454.1</v>
      </c>
      <c r="D999" s="200">
        <f t="shared" si="15"/>
        <v>0.34915583841599318</v>
      </c>
    </row>
    <row r="1000" spans="2:4" thickBot="1" x14ac:dyDescent="0.25">
      <c r="B1000" s="8">
        <v>35914</v>
      </c>
      <c r="C1000" s="12">
        <v>455.08</v>
      </c>
      <c r="D1000" s="200">
        <f t="shared" si="15"/>
        <v>0.21581149526535004</v>
      </c>
    </row>
    <row r="1001" spans="2:4" thickBot="1" x14ac:dyDescent="0.25">
      <c r="B1001" s="8">
        <v>35915</v>
      </c>
      <c r="C1001" s="12">
        <v>454.37</v>
      </c>
      <c r="D1001" s="200">
        <f t="shared" si="15"/>
        <v>-0.15601652456710413</v>
      </c>
    </row>
    <row r="1002" spans="2:4" thickBot="1" x14ac:dyDescent="0.25">
      <c r="B1002" s="8">
        <v>35919</v>
      </c>
      <c r="C1002" s="12">
        <v>452.82</v>
      </c>
      <c r="D1002" s="200">
        <f t="shared" si="15"/>
        <v>-0.34113167682725543</v>
      </c>
    </row>
    <row r="1003" spans="2:4" thickBot="1" x14ac:dyDescent="0.25">
      <c r="B1003" s="8">
        <v>35920</v>
      </c>
      <c r="C1003" s="12">
        <v>453.7</v>
      </c>
      <c r="D1003" s="200">
        <f t="shared" si="15"/>
        <v>0.19433770593171307</v>
      </c>
    </row>
    <row r="1004" spans="2:4" thickBot="1" x14ac:dyDescent="0.25">
      <c r="B1004" s="8">
        <v>35921</v>
      </c>
      <c r="C1004" s="12">
        <v>452</v>
      </c>
      <c r="D1004" s="200">
        <f t="shared" si="15"/>
        <v>-0.37469693630152179</v>
      </c>
    </row>
    <row r="1005" spans="2:4" thickBot="1" x14ac:dyDescent="0.25">
      <c r="B1005" s="8">
        <v>35922</v>
      </c>
      <c r="C1005" s="12">
        <v>451.98</v>
      </c>
      <c r="D1005" s="200">
        <f t="shared" si="15"/>
        <v>-4.4247787610585121E-3</v>
      </c>
    </row>
    <row r="1006" spans="2:4" thickBot="1" x14ac:dyDescent="0.25">
      <c r="B1006" s="8">
        <v>35923</v>
      </c>
      <c r="C1006" s="12">
        <v>452.75</v>
      </c>
      <c r="D1006" s="200">
        <f t="shared" si="15"/>
        <v>0.17036152042124719</v>
      </c>
    </row>
    <row r="1007" spans="2:4" thickBot="1" x14ac:dyDescent="0.25">
      <c r="B1007" s="8">
        <v>35926</v>
      </c>
      <c r="C1007" s="12">
        <v>453.64</v>
      </c>
      <c r="D1007" s="200">
        <f t="shared" si="15"/>
        <v>0.19657647708448689</v>
      </c>
    </row>
    <row r="1008" spans="2:4" thickBot="1" x14ac:dyDescent="0.25">
      <c r="B1008" s="8">
        <v>35927</v>
      </c>
      <c r="C1008" s="12">
        <v>453.27</v>
      </c>
      <c r="D1008" s="200">
        <f t="shared" si="15"/>
        <v>-8.1562472445106948E-2</v>
      </c>
    </row>
    <row r="1009" spans="2:4" thickBot="1" x14ac:dyDescent="0.25">
      <c r="B1009" s="8">
        <v>35928</v>
      </c>
      <c r="C1009" s="12">
        <v>452.92</v>
      </c>
      <c r="D1009" s="200">
        <f t="shared" si="15"/>
        <v>-7.7216669975943564E-2</v>
      </c>
    </row>
    <row r="1010" spans="2:4" thickBot="1" x14ac:dyDescent="0.25">
      <c r="B1010" s="8">
        <v>35929</v>
      </c>
      <c r="C1010" s="12">
        <v>454.25</v>
      </c>
      <c r="D1010" s="200">
        <f t="shared" si="15"/>
        <v>0.29365009273161213</v>
      </c>
    </row>
    <row r="1011" spans="2:4" thickBot="1" x14ac:dyDescent="0.25">
      <c r="B1011" s="8">
        <v>35930</v>
      </c>
      <c r="C1011" s="12">
        <v>455.46</v>
      </c>
      <c r="D1011" s="200">
        <f t="shared" si="15"/>
        <v>0.26637314254265299</v>
      </c>
    </row>
    <row r="1012" spans="2:4" thickBot="1" x14ac:dyDescent="0.25">
      <c r="B1012" s="8">
        <v>35933</v>
      </c>
      <c r="C1012" s="12">
        <v>455.9</v>
      </c>
      <c r="D1012" s="200">
        <f t="shared" si="15"/>
        <v>9.6605629473489607E-2</v>
      </c>
    </row>
    <row r="1013" spans="2:4" thickBot="1" x14ac:dyDescent="0.25">
      <c r="B1013" s="8">
        <v>35934</v>
      </c>
      <c r="C1013" s="12">
        <v>455.84</v>
      </c>
      <c r="D1013" s="200">
        <f t="shared" si="15"/>
        <v>-1.3160780873000544E-2</v>
      </c>
    </row>
    <row r="1014" spans="2:4" thickBot="1" x14ac:dyDescent="0.25">
      <c r="B1014" s="8">
        <v>35935</v>
      </c>
      <c r="C1014" s="12">
        <v>456.55</v>
      </c>
      <c r="D1014" s="200">
        <f t="shared" si="15"/>
        <v>0.15575640575642424</v>
      </c>
    </row>
    <row r="1015" spans="2:4" thickBot="1" x14ac:dyDescent="0.25">
      <c r="B1015" s="8">
        <v>35936</v>
      </c>
      <c r="C1015" s="12">
        <v>456.09</v>
      </c>
      <c r="D1015" s="200">
        <f t="shared" si="15"/>
        <v>-0.1007556675063026</v>
      </c>
    </row>
    <row r="1016" spans="2:4" thickBot="1" x14ac:dyDescent="0.25">
      <c r="B1016" s="8">
        <v>35937</v>
      </c>
      <c r="C1016" s="12">
        <v>456.03</v>
      </c>
      <c r="D1016" s="200">
        <f t="shared" si="15"/>
        <v>-1.315529829638562E-2</v>
      </c>
    </row>
    <row r="1017" spans="2:4" thickBot="1" x14ac:dyDescent="0.25">
      <c r="B1017" s="8">
        <v>35940</v>
      </c>
      <c r="C1017" s="12">
        <v>456.26</v>
      </c>
      <c r="D1017" s="200">
        <f t="shared" si="15"/>
        <v>5.0435278380822623E-2</v>
      </c>
    </row>
    <row r="1018" spans="2:4" thickBot="1" x14ac:dyDescent="0.25">
      <c r="B1018" s="8">
        <v>35941</v>
      </c>
      <c r="C1018" s="12">
        <v>456.19</v>
      </c>
      <c r="D1018" s="200">
        <f t="shared" si="15"/>
        <v>-1.5342129487572187E-2</v>
      </c>
    </row>
    <row r="1019" spans="2:4" thickBot="1" x14ac:dyDescent="0.25">
      <c r="B1019" s="8">
        <v>35942</v>
      </c>
      <c r="C1019" s="12">
        <v>455.61</v>
      </c>
      <c r="D1019" s="200">
        <f t="shared" si="15"/>
        <v>-0.12714000745303045</v>
      </c>
    </row>
    <row r="1020" spans="2:4" thickBot="1" x14ac:dyDescent="0.25">
      <c r="B1020" s="8">
        <v>35943</v>
      </c>
      <c r="C1020" s="12">
        <v>455.84</v>
      </c>
      <c r="D1020" s="200">
        <f t="shared" si="15"/>
        <v>5.0481771690691346E-2</v>
      </c>
    </row>
    <row r="1021" spans="2:4" thickBot="1" x14ac:dyDescent="0.25">
      <c r="B1021" s="8">
        <v>35944</v>
      </c>
      <c r="C1021" s="12">
        <v>456.21</v>
      </c>
      <c r="D1021" s="200">
        <f t="shared" si="15"/>
        <v>8.1168831168842992E-2</v>
      </c>
    </row>
    <row r="1022" spans="2:4" thickBot="1" x14ac:dyDescent="0.25">
      <c r="B1022" s="8">
        <v>35947</v>
      </c>
      <c r="C1022" s="12">
        <v>456.28</v>
      </c>
      <c r="D1022" s="200">
        <f t="shared" si="15"/>
        <v>1.53438109642412E-2</v>
      </c>
    </row>
    <row r="1023" spans="2:4" thickBot="1" x14ac:dyDescent="0.25">
      <c r="B1023" s="8">
        <v>35948</v>
      </c>
      <c r="C1023" s="12">
        <v>452.47</v>
      </c>
      <c r="D1023" s="200">
        <f t="shared" si="15"/>
        <v>-0.83501358814761506</v>
      </c>
    </row>
    <row r="1024" spans="2:4" thickBot="1" x14ac:dyDescent="0.25">
      <c r="B1024" s="8">
        <v>35949</v>
      </c>
      <c r="C1024" s="12">
        <v>451.55</v>
      </c>
      <c r="D1024" s="200">
        <f t="shared" si="15"/>
        <v>-0.20332839746282083</v>
      </c>
    </row>
    <row r="1025" spans="2:4" thickBot="1" x14ac:dyDescent="0.25">
      <c r="B1025" s="8">
        <v>35950</v>
      </c>
      <c r="C1025" s="12">
        <v>451.89</v>
      </c>
      <c r="D1025" s="200">
        <f t="shared" si="15"/>
        <v>7.5296201970975751E-2</v>
      </c>
    </row>
    <row r="1026" spans="2:4" thickBot="1" x14ac:dyDescent="0.25">
      <c r="B1026" s="8">
        <v>35951</v>
      </c>
      <c r="C1026" s="12">
        <v>452</v>
      </c>
      <c r="D1026" s="200">
        <f t="shared" si="15"/>
        <v>2.434220717431046E-2</v>
      </c>
    </row>
    <row r="1027" spans="2:4" thickBot="1" x14ac:dyDescent="0.25">
      <c r="B1027" s="23">
        <v>35954</v>
      </c>
      <c r="C1027" s="12">
        <v>451.36</v>
      </c>
      <c r="D1027" s="200">
        <f t="shared" si="15"/>
        <v>-0.14159292035398341</v>
      </c>
    </row>
    <row r="1028" spans="2:4" thickBot="1" x14ac:dyDescent="0.25">
      <c r="B1028" s="8">
        <v>35955</v>
      </c>
      <c r="C1028" s="12">
        <v>452.14</v>
      </c>
      <c r="D1028" s="200">
        <f t="shared" si="15"/>
        <v>0.17281105990782919</v>
      </c>
    </row>
    <row r="1029" spans="2:4" thickBot="1" x14ac:dyDescent="0.25">
      <c r="B1029" s="8">
        <v>35956</v>
      </c>
      <c r="C1029" s="12">
        <v>452.68</v>
      </c>
      <c r="D1029" s="200">
        <f t="shared" si="15"/>
        <v>0.11943203432565053</v>
      </c>
    </row>
    <row r="1030" spans="2:4" thickBot="1" x14ac:dyDescent="0.25">
      <c r="B1030" s="8">
        <v>35957</v>
      </c>
      <c r="C1030" s="12">
        <v>454.26</v>
      </c>
      <c r="D1030" s="200">
        <f t="shared" si="15"/>
        <v>0.34903242908896903</v>
      </c>
    </row>
    <row r="1031" spans="2:4" thickBot="1" x14ac:dyDescent="0.25">
      <c r="B1031" s="8">
        <v>35958</v>
      </c>
      <c r="C1031" s="12">
        <v>455.29</v>
      </c>
      <c r="D1031" s="200">
        <f t="shared" ref="D1031:D1094" si="16">+((C1031/C1030)-1)*100</f>
        <v>0.226742394223578</v>
      </c>
    </row>
    <row r="1032" spans="2:4" thickBot="1" x14ac:dyDescent="0.25">
      <c r="B1032" s="8">
        <v>35961</v>
      </c>
      <c r="C1032" s="12">
        <v>456.23</v>
      </c>
      <c r="D1032" s="200">
        <f t="shared" si="16"/>
        <v>0.20646181554613285</v>
      </c>
    </row>
    <row r="1033" spans="2:4" thickBot="1" x14ac:dyDescent="0.25">
      <c r="B1033" s="8">
        <v>35962</v>
      </c>
      <c r="C1033" s="12">
        <v>455.39</v>
      </c>
      <c r="D1033" s="200">
        <f t="shared" si="16"/>
        <v>-0.18411765995222096</v>
      </c>
    </row>
    <row r="1034" spans="2:4" thickBot="1" x14ac:dyDescent="0.25">
      <c r="B1034" s="8">
        <v>35963</v>
      </c>
      <c r="C1034" s="12">
        <v>456.05</v>
      </c>
      <c r="D1034" s="200">
        <f t="shared" si="16"/>
        <v>0.14493071872461183</v>
      </c>
    </row>
    <row r="1035" spans="2:4" thickBot="1" x14ac:dyDescent="0.25">
      <c r="B1035" s="8">
        <v>35964</v>
      </c>
      <c r="C1035" s="12">
        <v>456.7</v>
      </c>
      <c r="D1035" s="200">
        <f t="shared" si="16"/>
        <v>0.14252823155356253</v>
      </c>
    </row>
    <row r="1036" spans="2:4" thickBot="1" x14ac:dyDescent="0.25">
      <c r="B1036" s="8">
        <v>35965</v>
      </c>
      <c r="C1036" s="12">
        <v>456.34</v>
      </c>
      <c r="D1036" s="200">
        <f t="shared" si="16"/>
        <v>-7.8826363039197211E-2</v>
      </c>
    </row>
    <row r="1037" spans="2:4" thickBot="1" x14ac:dyDescent="0.25">
      <c r="B1037" s="8">
        <v>35968</v>
      </c>
      <c r="C1037" s="12">
        <v>457.87</v>
      </c>
      <c r="D1037" s="200">
        <f t="shared" si="16"/>
        <v>0.33527632905290261</v>
      </c>
    </row>
    <row r="1038" spans="2:4" thickBot="1" x14ac:dyDescent="0.25">
      <c r="B1038" s="8">
        <v>35969</v>
      </c>
      <c r="C1038" s="12">
        <v>458.41</v>
      </c>
      <c r="D1038" s="200">
        <f t="shared" si="16"/>
        <v>0.11793740581387269</v>
      </c>
    </row>
    <row r="1039" spans="2:4" thickBot="1" x14ac:dyDescent="0.25">
      <c r="B1039" s="8">
        <v>35970</v>
      </c>
      <c r="C1039" s="12">
        <v>459.81</v>
      </c>
      <c r="D1039" s="200">
        <f t="shared" si="16"/>
        <v>0.30540345978491423</v>
      </c>
    </row>
    <row r="1040" spans="2:4" thickBot="1" x14ac:dyDescent="0.25">
      <c r="B1040" s="8">
        <v>35971</v>
      </c>
      <c r="C1040" s="12">
        <v>461.58</v>
      </c>
      <c r="D1040" s="200">
        <f t="shared" si="16"/>
        <v>0.38494160631565855</v>
      </c>
    </row>
    <row r="1041" spans="2:4" thickBot="1" x14ac:dyDescent="0.25">
      <c r="B1041" s="8">
        <v>35972</v>
      </c>
      <c r="C1041" s="12">
        <v>461.3</v>
      </c>
      <c r="D1041" s="200">
        <f t="shared" si="16"/>
        <v>-6.0661207158019259E-2</v>
      </c>
    </row>
    <row r="1042" spans="2:4" thickBot="1" x14ac:dyDescent="0.25">
      <c r="B1042" s="8">
        <v>35975</v>
      </c>
      <c r="C1042" s="12">
        <v>464.04</v>
      </c>
      <c r="D1042" s="200">
        <f t="shared" si="16"/>
        <v>0.59397355300239152</v>
      </c>
    </row>
    <row r="1043" spans="2:4" thickBot="1" x14ac:dyDescent="0.25">
      <c r="B1043" s="8">
        <v>35976</v>
      </c>
      <c r="C1043" s="12">
        <v>467.15</v>
      </c>
      <c r="D1043" s="200">
        <f t="shared" si="16"/>
        <v>0.67020084475475361</v>
      </c>
    </row>
    <row r="1044" spans="2:4" thickBot="1" x14ac:dyDescent="0.25">
      <c r="B1044" s="8">
        <v>35977</v>
      </c>
      <c r="C1044" s="12">
        <v>465.93</v>
      </c>
      <c r="D1044" s="200">
        <f t="shared" si="16"/>
        <v>-0.26115808626778758</v>
      </c>
    </row>
    <row r="1045" spans="2:4" thickBot="1" x14ac:dyDescent="0.25">
      <c r="B1045" s="8">
        <v>35978</v>
      </c>
      <c r="C1045" s="12">
        <v>465.14</v>
      </c>
      <c r="D1045" s="200">
        <f t="shared" si="16"/>
        <v>-0.16955336638551088</v>
      </c>
    </row>
    <row r="1046" spans="2:4" thickBot="1" x14ac:dyDescent="0.25">
      <c r="B1046" s="8">
        <v>35979</v>
      </c>
      <c r="C1046" s="12">
        <v>472.34</v>
      </c>
      <c r="D1046" s="200">
        <f t="shared" si="16"/>
        <v>1.5479210560261469</v>
      </c>
    </row>
    <row r="1047" spans="2:4" thickBot="1" x14ac:dyDescent="0.25">
      <c r="B1047" s="8">
        <v>35982</v>
      </c>
      <c r="C1047" s="12">
        <v>478.99</v>
      </c>
      <c r="D1047" s="200">
        <f t="shared" si="16"/>
        <v>1.4078841512469964</v>
      </c>
    </row>
    <row r="1048" spans="2:4" thickBot="1" x14ac:dyDescent="0.25">
      <c r="B1048" s="8">
        <v>35983</v>
      </c>
      <c r="C1048" s="12">
        <v>481.3</v>
      </c>
      <c r="D1048" s="200">
        <f t="shared" si="16"/>
        <v>0.48226476544395158</v>
      </c>
    </row>
    <row r="1049" spans="2:4" thickBot="1" x14ac:dyDescent="0.25">
      <c r="B1049" s="8">
        <v>35984</v>
      </c>
      <c r="C1049" s="12">
        <v>485.82</v>
      </c>
      <c r="D1049" s="200">
        <f t="shared" si="16"/>
        <v>0.93912320797839843</v>
      </c>
    </row>
    <row r="1050" spans="2:4" thickBot="1" x14ac:dyDescent="0.25">
      <c r="B1050" s="8">
        <v>35985</v>
      </c>
      <c r="C1050" s="12">
        <v>485.22</v>
      </c>
      <c r="D1050" s="200">
        <f t="shared" si="16"/>
        <v>-0.12350253180190007</v>
      </c>
    </row>
    <row r="1051" spans="2:4" thickBot="1" x14ac:dyDescent="0.25">
      <c r="B1051" s="8">
        <v>35986</v>
      </c>
      <c r="C1051" s="12">
        <v>487.68</v>
      </c>
      <c r="D1051" s="200">
        <f t="shared" si="16"/>
        <v>0.50698652157783464</v>
      </c>
    </row>
    <row r="1052" spans="2:4" thickBot="1" x14ac:dyDescent="0.25">
      <c r="B1052" s="8">
        <v>35989</v>
      </c>
      <c r="C1052" s="12">
        <v>486.29</v>
      </c>
      <c r="D1052" s="200">
        <f t="shared" si="16"/>
        <v>-0.2850229658792669</v>
      </c>
    </row>
    <row r="1053" spans="2:4" thickBot="1" x14ac:dyDescent="0.25">
      <c r="B1053" s="8">
        <v>35990</v>
      </c>
      <c r="C1053" s="12">
        <v>485.66</v>
      </c>
      <c r="D1053" s="200">
        <f t="shared" si="16"/>
        <v>-0.1295523247444974</v>
      </c>
    </row>
    <row r="1054" spans="2:4" thickBot="1" x14ac:dyDescent="0.25">
      <c r="B1054" s="8">
        <v>35991</v>
      </c>
      <c r="C1054" s="12">
        <v>487.31</v>
      </c>
      <c r="D1054" s="200">
        <f t="shared" si="16"/>
        <v>0.33974385372481652</v>
      </c>
    </row>
    <row r="1055" spans="2:4" thickBot="1" x14ac:dyDescent="0.25">
      <c r="B1055" s="8">
        <v>35992</v>
      </c>
      <c r="C1055" s="12">
        <v>488.75</v>
      </c>
      <c r="D1055" s="200">
        <f t="shared" si="16"/>
        <v>0.29549978453140557</v>
      </c>
    </row>
    <row r="1056" spans="2:4" thickBot="1" x14ac:dyDescent="0.25">
      <c r="B1056" s="8">
        <v>35993</v>
      </c>
      <c r="C1056" s="12">
        <v>490.72</v>
      </c>
      <c r="D1056" s="200">
        <f t="shared" si="16"/>
        <v>0.40306905370843804</v>
      </c>
    </row>
    <row r="1057" spans="2:4" thickBot="1" x14ac:dyDescent="0.25">
      <c r="B1057" s="8">
        <v>35996</v>
      </c>
      <c r="C1057" s="12">
        <v>491.21</v>
      </c>
      <c r="D1057" s="200">
        <f t="shared" si="16"/>
        <v>9.9853276817718495E-2</v>
      </c>
    </row>
    <row r="1058" spans="2:4" thickBot="1" x14ac:dyDescent="0.25">
      <c r="B1058" s="8">
        <v>35997</v>
      </c>
      <c r="C1058" s="12">
        <v>494.87</v>
      </c>
      <c r="D1058" s="200">
        <f t="shared" si="16"/>
        <v>0.74509883756439521</v>
      </c>
    </row>
    <row r="1059" spans="2:4" thickBot="1" x14ac:dyDescent="0.25">
      <c r="B1059" s="8">
        <v>35998</v>
      </c>
      <c r="C1059" s="12">
        <v>495.65</v>
      </c>
      <c r="D1059" s="200">
        <f t="shared" si="16"/>
        <v>0.1576171519793057</v>
      </c>
    </row>
    <row r="1060" spans="2:4" thickBot="1" x14ac:dyDescent="0.25">
      <c r="B1060" s="8">
        <v>35999</v>
      </c>
      <c r="C1060" s="12">
        <v>498.06</v>
      </c>
      <c r="D1060" s="200">
        <f t="shared" si="16"/>
        <v>0.4862302027640597</v>
      </c>
    </row>
    <row r="1061" spans="2:4" thickBot="1" x14ac:dyDescent="0.25">
      <c r="B1061" s="8">
        <v>36000</v>
      </c>
      <c r="C1061" s="12">
        <v>501.58</v>
      </c>
      <c r="D1061" s="200">
        <f t="shared" si="16"/>
        <v>0.70674215957915454</v>
      </c>
    </row>
    <row r="1062" spans="2:4" thickBot="1" x14ac:dyDescent="0.25">
      <c r="B1062" s="8">
        <v>36003</v>
      </c>
      <c r="C1062" s="12">
        <v>503.5</v>
      </c>
      <c r="D1062" s="200">
        <f t="shared" si="16"/>
        <v>0.38279038239164009</v>
      </c>
    </row>
    <row r="1063" spans="2:4" thickBot="1" x14ac:dyDescent="0.25">
      <c r="B1063" s="8">
        <v>36004</v>
      </c>
      <c r="C1063" s="12">
        <v>504.3</v>
      </c>
      <c r="D1063" s="200">
        <f t="shared" si="16"/>
        <v>0.15888778550148253</v>
      </c>
    </row>
    <row r="1064" spans="2:4" thickBot="1" x14ac:dyDescent="0.25">
      <c r="B1064" s="8">
        <v>36005</v>
      </c>
      <c r="C1064" s="12">
        <v>511.58</v>
      </c>
      <c r="D1064" s="200">
        <f t="shared" si="16"/>
        <v>1.4435851675589806</v>
      </c>
    </row>
    <row r="1065" spans="2:4" thickBot="1" x14ac:dyDescent="0.25">
      <c r="B1065" s="8">
        <v>36006</v>
      </c>
      <c r="C1065" s="12">
        <v>516.89</v>
      </c>
      <c r="D1065" s="200">
        <f t="shared" si="16"/>
        <v>1.0379608272411023</v>
      </c>
    </row>
    <row r="1066" spans="2:4" thickBot="1" x14ac:dyDescent="0.25">
      <c r="B1066" s="8">
        <v>36007</v>
      </c>
      <c r="C1066" s="12">
        <v>526.37</v>
      </c>
      <c r="D1066" s="200">
        <f t="shared" si="16"/>
        <v>1.8340459285341115</v>
      </c>
    </row>
    <row r="1067" spans="2:4" thickBot="1" x14ac:dyDescent="0.25">
      <c r="B1067" s="8">
        <v>36010</v>
      </c>
      <c r="C1067" s="12">
        <v>534.35</v>
      </c>
      <c r="D1067" s="200">
        <f t="shared" si="16"/>
        <v>1.5160438474837168</v>
      </c>
    </row>
    <row r="1068" spans="2:4" thickBot="1" x14ac:dyDescent="0.25">
      <c r="B1068" s="8">
        <v>36011</v>
      </c>
      <c r="C1068" s="12">
        <v>537.30999999999995</v>
      </c>
      <c r="D1068" s="200">
        <f t="shared" si="16"/>
        <v>0.55394404416579945</v>
      </c>
    </row>
    <row r="1069" spans="2:4" thickBot="1" x14ac:dyDescent="0.25">
      <c r="B1069" s="8">
        <v>36012</v>
      </c>
      <c r="C1069" s="12">
        <v>535.78</v>
      </c>
      <c r="D1069" s="200">
        <f t="shared" si="16"/>
        <v>-0.28475181924773052</v>
      </c>
    </row>
    <row r="1070" spans="2:4" thickBot="1" x14ac:dyDescent="0.25">
      <c r="B1070" s="8">
        <v>36013</v>
      </c>
      <c r="C1070" s="12">
        <v>527.79999999999995</v>
      </c>
      <c r="D1070" s="200">
        <f t="shared" si="16"/>
        <v>-1.4894172981447684</v>
      </c>
    </row>
    <row r="1071" spans="2:4" thickBot="1" x14ac:dyDescent="0.25">
      <c r="B1071" s="8">
        <v>36014</v>
      </c>
      <c r="C1071" s="12">
        <v>521.57000000000005</v>
      </c>
      <c r="D1071" s="200">
        <f t="shared" si="16"/>
        <v>-1.1803713527851256</v>
      </c>
    </row>
    <row r="1072" spans="2:4" thickBot="1" x14ac:dyDescent="0.25">
      <c r="B1072" s="8">
        <v>36017</v>
      </c>
      <c r="C1072" s="12">
        <v>512.72</v>
      </c>
      <c r="D1072" s="200">
        <f t="shared" si="16"/>
        <v>-1.6968000460149235</v>
      </c>
    </row>
    <row r="1073" spans="2:4" thickBot="1" x14ac:dyDescent="0.25">
      <c r="B1073" s="8">
        <v>36018</v>
      </c>
      <c r="C1073" s="12">
        <v>512.1</v>
      </c>
      <c r="D1073" s="200">
        <f t="shared" si="16"/>
        <v>-0.12092370104540562</v>
      </c>
    </row>
    <row r="1074" spans="2:4" thickBot="1" x14ac:dyDescent="0.25">
      <c r="B1074" s="8">
        <v>36019</v>
      </c>
      <c r="C1074" s="12">
        <v>512.54</v>
      </c>
      <c r="D1074" s="200">
        <f t="shared" si="16"/>
        <v>8.5920718609644453E-2</v>
      </c>
    </row>
    <row r="1075" spans="2:4" thickBot="1" x14ac:dyDescent="0.25">
      <c r="B1075" s="8">
        <v>36020</v>
      </c>
      <c r="C1075" s="12">
        <v>513.70000000000005</v>
      </c>
      <c r="D1075" s="200">
        <f t="shared" si="16"/>
        <v>0.22632379911813327</v>
      </c>
    </row>
    <row r="1076" spans="2:4" thickBot="1" x14ac:dyDescent="0.25">
      <c r="B1076" s="8">
        <v>36021</v>
      </c>
      <c r="C1076" s="12">
        <v>515.20000000000005</v>
      </c>
      <c r="D1076" s="200">
        <f t="shared" si="16"/>
        <v>0.2919992213354039</v>
      </c>
    </row>
    <row r="1077" spans="2:4" thickBot="1" x14ac:dyDescent="0.25">
      <c r="B1077" s="8">
        <v>36024</v>
      </c>
      <c r="C1077" s="12">
        <v>514.73</v>
      </c>
      <c r="D1077" s="200">
        <f t="shared" si="16"/>
        <v>-9.122670807454325E-2</v>
      </c>
    </row>
    <row r="1078" spans="2:4" thickBot="1" x14ac:dyDescent="0.25">
      <c r="B1078" s="8">
        <v>36025</v>
      </c>
      <c r="C1078" s="12">
        <v>512.02</v>
      </c>
      <c r="D1078" s="200">
        <f t="shared" si="16"/>
        <v>-0.52648961591514887</v>
      </c>
    </row>
    <row r="1079" spans="2:4" thickBot="1" x14ac:dyDescent="0.25">
      <c r="B1079" s="8">
        <v>36026</v>
      </c>
      <c r="C1079" s="12">
        <v>512.25</v>
      </c>
      <c r="D1079" s="200">
        <f t="shared" si="16"/>
        <v>4.4920120307812006E-2</v>
      </c>
    </row>
    <row r="1080" spans="2:4" thickBot="1" x14ac:dyDescent="0.25">
      <c r="B1080" s="8">
        <v>36027</v>
      </c>
      <c r="C1080" s="12">
        <v>512.73</v>
      </c>
      <c r="D1080" s="200">
        <f t="shared" si="16"/>
        <v>9.3704245973658118E-2</v>
      </c>
    </row>
    <row r="1081" spans="2:4" thickBot="1" x14ac:dyDescent="0.25">
      <c r="B1081" s="8">
        <v>36028</v>
      </c>
      <c r="C1081" s="12">
        <v>512.65</v>
      </c>
      <c r="D1081" s="200">
        <f t="shared" si="16"/>
        <v>-1.5602753886068133E-2</v>
      </c>
    </row>
    <row r="1082" spans="2:4" thickBot="1" x14ac:dyDescent="0.25">
      <c r="B1082" s="8">
        <v>36031</v>
      </c>
      <c r="C1082" s="12">
        <v>514.32000000000005</v>
      </c>
      <c r="D1082" s="200">
        <f t="shared" si="16"/>
        <v>0.32575831463963478</v>
      </c>
    </row>
    <row r="1083" spans="2:4" thickBot="1" x14ac:dyDescent="0.25">
      <c r="B1083" s="8">
        <v>36032</v>
      </c>
      <c r="C1083" s="12">
        <v>512.88</v>
      </c>
      <c r="D1083" s="200">
        <f t="shared" si="16"/>
        <v>-0.2799813345777058</v>
      </c>
    </row>
    <row r="1084" spans="2:4" thickBot="1" x14ac:dyDescent="0.25">
      <c r="B1084" s="8">
        <v>36033</v>
      </c>
      <c r="C1084" s="12">
        <v>512.96</v>
      </c>
      <c r="D1084" s="200">
        <f t="shared" si="16"/>
        <v>1.5598190609900087E-2</v>
      </c>
    </row>
    <row r="1085" spans="2:4" thickBot="1" x14ac:dyDescent="0.25">
      <c r="B1085" s="8">
        <v>36035</v>
      </c>
      <c r="C1085" s="12">
        <v>514.41</v>
      </c>
      <c r="D1085" s="200">
        <f t="shared" si="16"/>
        <v>0.28267311291327868</v>
      </c>
    </row>
    <row r="1086" spans="2:4" thickBot="1" x14ac:dyDescent="0.25">
      <c r="B1086" s="8">
        <v>36038</v>
      </c>
      <c r="C1086" s="12">
        <v>513.6</v>
      </c>
      <c r="D1086" s="200">
        <f t="shared" si="16"/>
        <v>-0.15746194669620239</v>
      </c>
    </row>
    <row r="1087" spans="2:4" thickBot="1" x14ac:dyDescent="0.25">
      <c r="B1087" s="8">
        <v>36039</v>
      </c>
      <c r="C1087" s="12">
        <v>512.72</v>
      </c>
      <c r="D1087" s="200">
        <f t="shared" si="16"/>
        <v>-0.1713395638629267</v>
      </c>
    </row>
    <row r="1088" spans="2:4" thickBot="1" x14ac:dyDescent="0.25">
      <c r="B1088" s="8">
        <v>36040</v>
      </c>
      <c r="C1088" s="12">
        <v>504.37</v>
      </c>
      <c r="D1088" s="200">
        <f t="shared" si="16"/>
        <v>-1.6285691995631235</v>
      </c>
    </row>
    <row r="1089" spans="2:4" thickBot="1" x14ac:dyDescent="0.25">
      <c r="B1089" s="8">
        <v>36041</v>
      </c>
      <c r="C1089" s="12">
        <v>504.19</v>
      </c>
      <c r="D1089" s="200">
        <f t="shared" si="16"/>
        <v>-3.5688086127250163E-2</v>
      </c>
    </row>
    <row r="1090" spans="2:4" thickBot="1" x14ac:dyDescent="0.25">
      <c r="B1090" s="8">
        <v>36042</v>
      </c>
      <c r="C1090" s="12">
        <v>502.26</v>
      </c>
      <c r="D1090" s="200">
        <f t="shared" si="16"/>
        <v>-0.38279220135266634</v>
      </c>
    </row>
    <row r="1091" spans="2:4" thickBot="1" x14ac:dyDescent="0.25">
      <c r="B1091" s="8">
        <v>36045</v>
      </c>
      <c r="C1091" s="12">
        <v>502.17</v>
      </c>
      <c r="D1091" s="200">
        <f t="shared" si="16"/>
        <v>-1.7919006092459444E-2</v>
      </c>
    </row>
    <row r="1092" spans="2:4" thickBot="1" x14ac:dyDescent="0.25">
      <c r="B1092" s="8">
        <v>36046</v>
      </c>
      <c r="C1092" s="12">
        <v>503.75</v>
      </c>
      <c r="D1092" s="200">
        <f t="shared" si="16"/>
        <v>0.31463448632933488</v>
      </c>
    </row>
    <row r="1093" spans="2:4" thickBot="1" x14ac:dyDescent="0.25">
      <c r="B1093" s="8">
        <v>36047</v>
      </c>
      <c r="C1093" s="12">
        <v>503.12</v>
      </c>
      <c r="D1093" s="200">
        <f t="shared" si="16"/>
        <v>-0.12506203473945376</v>
      </c>
    </row>
    <row r="1094" spans="2:4" thickBot="1" x14ac:dyDescent="0.25">
      <c r="B1094" s="8">
        <v>36048</v>
      </c>
      <c r="C1094" s="12">
        <v>502.02</v>
      </c>
      <c r="D1094" s="200">
        <f t="shared" si="16"/>
        <v>-0.21863571314995056</v>
      </c>
    </row>
    <row r="1095" spans="2:4" thickBot="1" x14ac:dyDescent="0.25">
      <c r="B1095" s="8">
        <v>36049</v>
      </c>
      <c r="C1095" s="12">
        <v>499.38</v>
      </c>
      <c r="D1095" s="200">
        <f t="shared" ref="D1095:D1158" si="17">+((C1095/C1094)-1)*100</f>
        <v>-0.52587546312895528</v>
      </c>
    </row>
    <row r="1096" spans="2:4" thickBot="1" x14ac:dyDescent="0.25">
      <c r="B1096" s="8">
        <v>36052</v>
      </c>
      <c r="C1096" s="12">
        <v>494.82</v>
      </c>
      <c r="D1096" s="200">
        <f t="shared" si="17"/>
        <v>-0.91313228403220315</v>
      </c>
    </row>
    <row r="1097" spans="2:4" thickBot="1" x14ac:dyDescent="0.25">
      <c r="B1097" s="8">
        <v>36053</v>
      </c>
      <c r="C1097" s="12">
        <v>489.05</v>
      </c>
      <c r="D1097" s="200">
        <f t="shared" si="17"/>
        <v>-1.1660805949638253</v>
      </c>
    </row>
    <row r="1098" spans="2:4" thickBot="1" x14ac:dyDescent="0.25">
      <c r="B1098" s="8">
        <v>36054</v>
      </c>
      <c r="C1098" s="12">
        <v>485.56</v>
      </c>
      <c r="D1098" s="200">
        <f t="shared" si="17"/>
        <v>-0.71362846334730445</v>
      </c>
    </row>
    <row r="1099" spans="2:4" thickBot="1" x14ac:dyDescent="0.25">
      <c r="B1099" s="8">
        <v>36055</v>
      </c>
      <c r="C1099" s="12">
        <v>477.34</v>
      </c>
      <c r="D1099" s="200">
        <f t="shared" si="17"/>
        <v>-1.6928906829228207</v>
      </c>
    </row>
    <row r="1100" spans="2:4" thickBot="1" x14ac:dyDescent="0.25">
      <c r="B1100" s="8">
        <v>36056</v>
      </c>
      <c r="C1100" s="12">
        <v>472.94</v>
      </c>
      <c r="D1100" s="200">
        <f t="shared" si="17"/>
        <v>-0.92177483554698458</v>
      </c>
    </row>
    <row r="1101" spans="2:4" thickBot="1" x14ac:dyDescent="0.25">
      <c r="B1101" s="8">
        <v>36059</v>
      </c>
      <c r="C1101" s="12">
        <v>471.23</v>
      </c>
      <c r="D1101" s="200">
        <f t="shared" si="17"/>
        <v>-0.36156806360214677</v>
      </c>
    </row>
    <row r="1102" spans="2:4" thickBot="1" x14ac:dyDescent="0.25">
      <c r="B1102" s="8">
        <v>36060</v>
      </c>
      <c r="C1102" s="12">
        <v>468.41</v>
      </c>
      <c r="D1102" s="200">
        <f t="shared" si="17"/>
        <v>-0.59843388578825207</v>
      </c>
    </row>
    <row r="1103" spans="2:4" thickBot="1" x14ac:dyDescent="0.25">
      <c r="B1103" s="8">
        <v>36061</v>
      </c>
      <c r="C1103" s="12">
        <v>467.17</v>
      </c>
      <c r="D1103" s="200">
        <f t="shared" si="17"/>
        <v>-0.2647253474520217</v>
      </c>
    </row>
    <row r="1104" spans="2:4" thickBot="1" x14ac:dyDescent="0.25">
      <c r="B1104" s="8">
        <v>36062</v>
      </c>
      <c r="C1104" s="12">
        <v>466.55</v>
      </c>
      <c r="D1104" s="200">
        <f t="shared" si="17"/>
        <v>-0.13271400132713884</v>
      </c>
    </row>
    <row r="1105" spans="2:4" thickBot="1" x14ac:dyDescent="0.25">
      <c r="B1105" s="8">
        <v>36063</v>
      </c>
      <c r="C1105" s="12">
        <v>464.6</v>
      </c>
      <c r="D1105" s="200">
        <f t="shared" si="17"/>
        <v>-0.41796163326546232</v>
      </c>
    </row>
    <row r="1106" spans="2:4" thickBot="1" x14ac:dyDescent="0.25">
      <c r="B1106" s="8">
        <v>36066</v>
      </c>
      <c r="C1106" s="12">
        <v>461.72</v>
      </c>
      <c r="D1106" s="200">
        <f t="shared" si="17"/>
        <v>-0.61988807576409677</v>
      </c>
    </row>
    <row r="1107" spans="2:4" thickBot="1" x14ac:dyDescent="0.25">
      <c r="B1107" s="8">
        <v>36067</v>
      </c>
      <c r="C1107" s="12">
        <v>460.55</v>
      </c>
      <c r="D1107" s="200">
        <f t="shared" si="17"/>
        <v>-0.25340032920384559</v>
      </c>
    </row>
    <row r="1108" spans="2:4" thickBot="1" x14ac:dyDescent="0.25">
      <c r="B1108" s="8">
        <v>36068</v>
      </c>
      <c r="C1108" s="12">
        <v>460.92</v>
      </c>
      <c r="D1108" s="200">
        <f t="shared" si="17"/>
        <v>8.0338725436979175E-2</v>
      </c>
    </row>
    <row r="1109" spans="2:4" thickBot="1" x14ac:dyDescent="0.25">
      <c r="B1109" s="8">
        <v>36069</v>
      </c>
      <c r="C1109" s="12">
        <v>461.25</v>
      </c>
      <c r="D1109" s="200">
        <f t="shared" si="17"/>
        <v>7.1595938557655892E-2</v>
      </c>
    </row>
    <row r="1110" spans="2:4" thickBot="1" x14ac:dyDescent="0.25">
      <c r="B1110" s="8">
        <v>36070</v>
      </c>
      <c r="C1110" s="12">
        <v>457.69</v>
      </c>
      <c r="D1110" s="200">
        <f t="shared" si="17"/>
        <v>-0.77181571815718719</v>
      </c>
    </row>
    <row r="1111" spans="2:4" thickBot="1" x14ac:dyDescent="0.25">
      <c r="B1111" s="8">
        <v>36073</v>
      </c>
      <c r="C1111" s="12">
        <v>455.9</v>
      </c>
      <c r="D1111" s="200">
        <f t="shared" si="17"/>
        <v>-0.39109440887937774</v>
      </c>
    </row>
    <row r="1112" spans="2:4" thickBot="1" x14ac:dyDescent="0.25">
      <c r="B1112" s="8">
        <v>36074</v>
      </c>
      <c r="C1112" s="12">
        <v>452.82</v>
      </c>
      <c r="D1112" s="200">
        <f t="shared" si="17"/>
        <v>-0.67558675148058356</v>
      </c>
    </row>
    <row r="1113" spans="2:4" thickBot="1" x14ac:dyDescent="0.25">
      <c r="B1113" s="8">
        <v>36075</v>
      </c>
      <c r="C1113" s="12">
        <v>447.94</v>
      </c>
      <c r="D1113" s="200">
        <f t="shared" si="17"/>
        <v>-1.0776909147122482</v>
      </c>
    </row>
    <row r="1114" spans="2:4" thickBot="1" x14ac:dyDescent="0.25">
      <c r="B1114" s="8">
        <v>36076</v>
      </c>
      <c r="C1114" s="12">
        <v>438.99</v>
      </c>
      <c r="D1114" s="200">
        <f t="shared" si="17"/>
        <v>-1.9980354511764942</v>
      </c>
    </row>
    <row r="1115" spans="2:4" thickBot="1" x14ac:dyDescent="0.25">
      <c r="B1115" s="8">
        <v>36077</v>
      </c>
      <c r="C1115" s="12">
        <v>430.07</v>
      </c>
      <c r="D1115" s="200">
        <f t="shared" si="17"/>
        <v>-2.0319369461718972</v>
      </c>
    </row>
    <row r="1116" spans="2:4" thickBot="1" x14ac:dyDescent="0.25">
      <c r="B1116" s="8">
        <v>36080</v>
      </c>
      <c r="C1116" s="12">
        <v>424.78</v>
      </c>
      <c r="D1116" s="200">
        <f t="shared" si="17"/>
        <v>-1.2300323203199515</v>
      </c>
    </row>
    <row r="1117" spans="2:4" thickBot="1" x14ac:dyDescent="0.25">
      <c r="B1117" s="8">
        <v>36081</v>
      </c>
      <c r="C1117" s="12">
        <v>422.49</v>
      </c>
      <c r="D1117" s="200">
        <f t="shared" si="17"/>
        <v>-0.53910259428409102</v>
      </c>
    </row>
    <row r="1118" spans="2:4" thickBot="1" x14ac:dyDescent="0.25">
      <c r="B1118" s="8">
        <v>36082</v>
      </c>
      <c r="C1118" s="12">
        <v>431.66</v>
      </c>
      <c r="D1118" s="200">
        <f t="shared" si="17"/>
        <v>2.1704655731496603</v>
      </c>
    </row>
    <row r="1119" spans="2:4" thickBot="1" x14ac:dyDescent="0.25">
      <c r="B1119" s="8">
        <v>36083</v>
      </c>
      <c r="C1119" s="12">
        <v>432.35</v>
      </c>
      <c r="D1119" s="200">
        <f t="shared" si="17"/>
        <v>0.15984802854098756</v>
      </c>
    </row>
    <row r="1120" spans="2:4" thickBot="1" x14ac:dyDescent="0.25">
      <c r="B1120" s="8">
        <v>36084</v>
      </c>
      <c r="C1120" s="12">
        <v>444.54</v>
      </c>
      <c r="D1120" s="200">
        <f t="shared" si="17"/>
        <v>2.8194749624147031</v>
      </c>
    </row>
    <row r="1121" spans="2:4" thickBot="1" x14ac:dyDescent="0.25">
      <c r="B1121" s="8">
        <v>36088</v>
      </c>
      <c r="C1121" s="12">
        <v>461.84</v>
      </c>
      <c r="D1121" s="200">
        <f t="shared" si="17"/>
        <v>3.8916632923921224</v>
      </c>
    </row>
    <row r="1122" spans="2:4" thickBot="1" x14ac:dyDescent="0.25">
      <c r="B1122" s="8">
        <v>36089</v>
      </c>
      <c r="C1122" s="12">
        <v>462.67</v>
      </c>
      <c r="D1122" s="200">
        <f t="shared" si="17"/>
        <v>0.17971591893297667</v>
      </c>
    </row>
    <row r="1123" spans="2:4" thickBot="1" x14ac:dyDescent="0.25">
      <c r="B1123" s="8">
        <v>36090</v>
      </c>
      <c r="C1123" s="12">
        <v>458.91</v>
      </c>
      <c r="D1123" s="200">
        <f t="shared" si="17"/>
        <v>-0.81267426027189504</v>
      </c>
    </row>
    <row r="1124" spans="2:4" thickBot="1" x14ac:dyDescent="0.25">
      <c r="B1124" s="8">
        <v>36091</v>
      </c>
      <c r="C1124" s="12">
        <v>453.93</v>
      </c>
      <c r="D1124" s="200">
        <f t="shared" si="17"/>
        <v>-1.085180100673333</v>
      </c>
    </row>
    <row r="1125" spans="2:4" thickBot="1" x14ac:dyDescent="0.25">
      <c r="B1125" s="8">
        <v>36094</v>
      </c>
      <c r="C1125" s="12">
        <v>454.49</v>
      </c>
      <c r="D1125" s="200">
        <f t="shared" si="17"/>
        <v>0.1233670389707564</v>
      </c>
    </row>
    <row r="1126" spans="2:4" thickBot="1" x14ac:dyDescent="0.25">
      <c r="B1126" s="8">
        <v>36095</v>
      </c>
      <c r="C1126" s="12">
        <v>452.61</v>
      </c>
      <c r="D1126" s="200">
        <f t="shared" si="17"/>
        <v>-0.41365046535677408</v>
      </c>
    </row>
    <row r="1127" spans="2:4" thickBot="1" x14ac:dyDescent="0.25">
      <c r="B1127" s="8">
        <v>36096</v>
      </c>
      <c r="C1127" s="12">
        <v>450.24</v>
      </c>
      <c r="D1127" s="200">
        <f t="shared" si="17"/>
        <v>-0.52362961490024507</v>
      </c>
    </row>
    <row r="1128" spans="2:4" thickBot="1" x14ac:dyDescent="0.25">
      <c r="B1128" s="8">
        <v>36097</v>
      </c>
      <c r="C1128" s="12">
        <v>449.83</v>
      </c>
      <c r="D1128" s="200">
        <f t="shared" si="17"/>
        <v>-9.1062544420761338E-2</v>
      </c>
    </row>
    <row r="1129" spans="2:4" thickBot="1" x14ac:dyDescent="0.25">
      <c r="B1129" s="8">
        <v>36098</v>
      </c>
      <c r="C1129" s="12">
        <v>450.96</v>
      </c>
      <c r="D1129" s="200">
        <f t="shared" si="17"/>
        <v>0.25120601115977692</v>
      </c>
    </row>
    <row r="1130" spans="2:4" thickBot="1" x14ac:dyDescent="0.25">
      <c r="B1130" s="8">
        <v>36101</v>
      </c>
      <c r="C1130" s="12">
        <v>452.17</v>
      </c>
      <c r="D1130" s="200">
        <f t="shared" si="17"/>
        <v>0.26831648039737921</v>
      </c>
    </row>
    <row r="1131" spans="2:4" thickBot="1" x14ac:dyDescent="0.25">
      <c r="B1131" s="8">
        <v>36102</v>
      </c>
      <c r="C1131" s="12">
        <v>454.53</v>
      </c>
      <c r="D1131" s="200">
        <f t="shared" si="17"/>
        <v>0.52192759360416563</v>
      </c>
    </row>
    <row r="1132" spans="2:4" thickBot="1" x14ac:dyDescent="0.25">
      <c r="B1132" s="8">
        <v>36103</v>
      </c>
      <c r="C1132" s="12">
        <v>457.1</v>
      </c>
      <c r="D1132" s="200">
        <f t="shared" si="17"/>
        <v>0.56541922425363822</v>
      </c>
    </row>
    <row r="1133" spans="2:4" thickBot="1" x14ac:dyDescent="0.25">
      <c r="B1133" s="8">
        <v>36104</v>
      </c>
      <c r="C1133" s="12">
        <v>456.77</v>
      </c>
      <c r="D1133" s="200">
        <f t="shared" si="17"/>
        <v>-7.2194268212655288E-2</v>
      </c>
    </row>
    <row r="1134" spans="2:4" thickBot="1" x14ac:dyDescent="0.25">
      <c r="B1134" s="8">
        <v>36105</v>
      </c>
      <c r="C1134" s="12">
        <v>458.24</v>
      </c>
      <c r="D1134" s="200">
        <f t="shared" si="17"/>
        <v>0.32182498850625851</v>
      </c>
    </row>
    <row r="1135" spans="2:4" thickBot="1" x14ac:dyDescent="0.25">
      <c r="B1135" s="8">
        <v>36108</v>
      </c>
      <c r="C1135" s="12">
        <v>459.32</v>
      </c>
      <c r="D1135" s="200">
        <f t="shared" si="17"/>
        <v>0.23568435754188766</v>
      </c>
    </row>
    <row r="1136" spans="2:4" thickBot="1" x14ac:dyDescent="0.25">
      <c r="B1136" s="8">
        <v>36109</v>
      </c>
      <c r="C1136" s="12">
        <v>458.79</v>
      </c>
      <c r="D1136" s="200">
        <f t="shared" si="17"/>
        <v>-0.11538796481754821</v>
      </c>
    </row>
    <row r="1137" spans="2:4" thickBot="1" x14ac:dyDescent="0.25">
      <c r="B1137" s="8">
        <v>36110</v>
      </c>
      <c r="C1137" s="12">
        <v>458.08</v>
      </c>
      <c r="D1137" s="200">
        <f t="shared" si="17"/>
        <v>-0.15475489875542703</v>
      </c>
    </row>
    <row r="1138" spans="2:4" thickBot="1" x14ac:dyDescent="0.25">
      <c r="B1138" s="8">
        <v>36111</v>
      </c>
      <c r="C1138" s="12">
        <v>457.94</v>
      </c>
      <c r="D1138" s="200">
        <f t="shared" si="17"/>
        <v>-3.0562347188256567E-2</v>
      </c>
    </row>
    <row r="1139" spans="2:4" thickBot="1" x14ac:dyDescent="0.25">
      <c r="B1139" s="8">
        <v>36112</v>
      </c>
      <c r="C1139" s="12">
        <v>457.34</v>
      </c>
      <c r="D1139" s="200">
        <f t="shared" si="17"/>
        <v>-0.13102153120496673</v>
      </c>
    </row>
    <row r="1140" spans="2:4" thickBot="1" x14ac:dyDescent="0.25">
      <c r="B1140" s="8">
        <v>36115</v>
      </c>
      <c r="C1140" s="12">
        <v>456.69</v>
      </c>
      <c r="D1140" s="200">
        <f t="shared" si="17"/>
        <v>-0.1421262080727681</v>
      </c>
    </row>
    <row r="1141" spans="2:4" thickBot="1" x14ac:dyDescent="0.25">
      <c r="B1141" s="8">
        <v>36116</v>
      </c>
      <c r="C1141" s="12">
        <v>457.55</v>
      </c>
      <c r="D1141" s="200">
        <f t="shared" si="17"/>
        <v>0.18831154612537482</v>
      </c>
    </row>
    <row r="1142" spans="2:4" thickBot="1" x14ac:dyDescent="0.25">
      <c r="B1142" s="8">
        <v>36117</v>
      </c>
      <c r="C1142" s="12">
        <v>456.12</v>
      </c>
      <c r="D1142" s="200">
        <f t="shared" si="17"/>
        <v>-0.31253414927330248</v>
      </c>
    </row>
    <row r="1143" spans="2:4" thickBot="1" x14ac:dyDescent="0.25">
      <c r="B1143" s="8">
        <v>36118</v>
      </c>
      <c r="C1143" s="12">
        <v>455.18</v>
      </c>
      <c r="D1143" s="200">
        <f t="shared" si="17"/>
        <v>-0.20608611768833107</v>
      </c>
    </row>
    <row r="1144" spans="2:4" thickBot="1" x14ac:dyDescent="0.25">
      <c r="B1144" s="8">
        <v>36119</v>
      </c>
      <c r="C1144" s="12">
        <v>456.01</v>
      </c>
      <c r="D1144" s="200">
        <f t="shared" si="17"/>
        <v>0.1823454457577256</v>
      </c>
    </row>
    <row r="1145" spans="2:4" thickBot="1" x14ac:dyDescent="0.25">
      <c r="B1145" s="8">
        <v>36122</v>
      </c>
      <c r="C1145" s="12">
        <v>456.19</v>
      </c>
      <c r="D1145" s="200">
        <f t="shared" si="17"/>
        <v>3.9472818578545343E-2</v>
      </c>
    </row>
    <row r="1146" spans="2:4" thickBot="1" x14ac:dyDescent="0.25">
      <c r="B1146" s="8">
        <v>36123</v>
      </c>
      <c r="C1146" s="12">
        <v>457.23</v>
      </c>
      <c r="D1146" s="200">
        <f t="shared" si="17"/>
        <v>0.22797518577786224</v>
      </c>
    </row>
    <row r="1147" spans="2:4" thickBot="1" x14ac:dyDescent="0.25">
      <c r="B1147" s="8">
        <v>36124</v>
      </c>
      <c r="C1147" s="12">
        <v>456.13</v>
      </c>
      <c r="D1147" s="200">
        <f t="shared" si="17"/>
        <v>-0.24057913960151556</v>
      </c>
    </row>
    <row r="1148" spans="2:4" thickBot="1" x14ac:dyDescent="0.25">
      <c r="B1148" s="8">
        <v>36125</v>
      </c>
      <c r="C1148" s="12">
        <v>454.28</v>
      </c>
      <c r="D1148" s="200">
        <f t="shared" si="17"/>
        <v>-0.40558612676211414</v>
      </c>
    </row>
    <row r="1149" spans="2:4" thickBot="1" x14ac:dyDescent="0.25">
      <c r="B1149" s="8">
        <v>36126</v>
      </c>
      <c r="C1149" s="12">
        <v>453.72</v>
      </c>
      <c r="D1149" s="200">
        <f t="shared" si="17"/>
        <v>-0.12327199084264384</v>
      </c>
    </row>
    <row r="1150" spans="2:4" thickBot="1" x14ac:dyDescent="0.25">
      <c r="B1150" s="8">
        <v>36129</v>
      </c>
      <c r="C1150" s="12">
        <v>453.97</v>
      </c>
      <c r="D1150" s="200">
        <f t="shared" si="17"/>
        <v>5.5100061712076709E-2</v>
      </c>
    </row>
    <row r="1151" spans="2:4" thickBot="1" x14ac:dyDescent="0.25">
      <c r="B1151" s="8">
        <v>36130</v>
      </c>
      <c r="C1151" s="12">
        <v>453.91</v>
      </c>
      <c r="D1151" s="200">
        <f t="shared" si="17"/>
        <v>-1.3216732383192209E-2</v>
      </c>
    </row>
    <row r="1152" spans="2:4" thickBot="1" x14ac:dyDescent="0.25">
      <c r="B1152" s="8">
        <v>36131</v>
      </c>
      <c r="C1152" s="12">
        <v>454.18</v>
      </c>
      <c r="D1152" s="200">
        <f t="shared" si="17"/>
        <v>5.9483157454121027E-2</v>
      </c>
    </row>
    <row r="1153" spans="2:4" thickBot="1" x14ac:dyDescent="0.25">
      <c r="B1153" s="8">
        <v>36132</v>
      </c>
      <c r="C1153" s="12">
        <v>456.3</v>
      </c>
      <c r="D1153" s="200">
        <f t="shared" si="17"/>
        <v>0.46677528733101159</v>
      </c>
    </row>
    <row r="1154" spans="2:4" thickBot="1" x14ac:dyDescent="0.25">
      <c r="B1154" s="8">
        <v>36133</v>
      </c>
      <c r="C1154" s="12">
        <v>458.13</v>
      </c>
      <c r="D1154" s="200">
        <f t="shared" si="17"/>
        <v>0.40105193951347484</v>
      </c>
    </row>
    <row r="1155" spans="2:4" thickBot="1" x14ac:dyDescent="0.25">
      <c r="B1155" s="8">
        <v>36136</v>
      </c>
      <c r="C1155" s="12">
        <v>459.61</v>
      </c>
      <c r="D1155" s="200">
        <f t="shared" si="17"/>
        <v>0.32305240870496021</v>
      </c>
    </row>
    <row r="1156" spans="2:4" thickBot="1" x14ac:dyDescent="0.25">
      <c r="B1156" s="8">
        <v>36137</v>
      </c>
      <c r="C1156" s="12">
        <v>459.77</v>
      </c>
      <c r="D1156" s="200">
        <f t="shared" si="17"/>
        <v>3.481212332194783E-2</v>
      </c>
    </row>
    <row r="1157" spans="2:4" thickBot="1" x14ac:dyDescent="0.25">
      <c r="B1157" s="8">
        <v>36138</v>
      </c>
      <c r="C1157" s="12">
        <v>460.64</v>
      </c>
      <c r="D1157" s="200">
        <f t="shared" si="17"/>
        <v>0.18922504730625178</v>
      </c>
    </row>
    <row r="1158" spans="2:4" thickBot="1" x14ac:dyDescent="0.25">
      <c r="B1158" s="8">
        <v>36139</v>
      </c>
      <c r="C1158" s="12">
        <v>461.65</v>
      </c>
      <c r="D1158" s="200">
        <f t="shared" si="17"/>
        <v>0.21926015977768998</v>
      </c>
    </row>
    <row r="1159" spans="2:4" thickBot="1" x14ac:dyDescent="0.25">
      <c r="B1159" s="8">
        <v>36140</v>
      </c>
      <c r="C1159" s="12">
        <v>463.75</v>
      </c>
      <c r="D1159" s="200">
        <f t="shared" ref="D1159:D1222" si="18">+((C1159/C1158)-1)*100</f>
        <v>0.45489006823351552</v>
      </c>
    </row>
    <row r="1160" spans="2:4" thickBot="1" x14ac:dyDescent="0.25">
      <c r="B1160" s="8">
        <v>36143</v>
      </c>
      <c r="C1160" s="12">
        <v>463.81</v>
      </c>
      <c r="D1160" s="200">
        <f t="shared" si="18"/>
        <v>1.2938005390839002E-2</v>
      </c>
    </row>
    <row r="1161" spans="2:4" thickBot="1" x14ac:dyDescent="0.25">
      <c r="B1161" s="8">
        <v>36144</v>
      </c>
      <c r="C1161" s="12">
        <v>465.63</v>
      </c>
      <c r="D1161" s="200">
        <f t="shared" si="18"/>
        <v>0.39240206118884569</v>
      </c>
    </row>
    <row r="1162" spans="2:4" thickBot="1" x14ac:dyDescent="0.25">
      <c r="B1162" s="8">
        <v>36145</v>
      </c>
      <c r="C1162" s="12">
        <v>464.64</v>
      </c>
      <c r="D1162" s="200">
        <f t="shared" si="18"/>
        <v>-0.21261516654854651</v>
      </c>
    </row>
    <row r="1163" spans="2:4" thickBot="1" x14ac:dyDescent="0.25">
      <c r="B1163" s="8">
        <v>36146</v>
      </c>
      <c r="C1163" s="12">
        <v>462.53</v>
      </c>
      <c r="D1163" s="200">
        <f t="shared" si="18"/>
        <v>-0.45411501377410346</v>
      </c>
    </row>
    <row r="1164" spans="2:4" thickBot="1" x14ac:dyDescent="0.25">
      <c r="B1164" s="8">
        <v>36147</v>
      </c>
      <c r="C1164" s="12">
        <v>460.4</v>
      </c>
      <c r="D1164" s="200">
        <f t="shared" si="18"/>
        <v>-0.46051066957818465</v>
      </c>
    </row>
    <row r="1165" spans="2:4" thickBot="1" x14ac:dyDescent="0.25">
      <c r="B1165" s="8">
        <v>36150</v>
      </c>
      <c r="C1165" s="12">
        <v>460.52</v>
      </c>
      <c r="D1165" s="200">
        <f t="shared" si="18"/>
        <v>2.6064291920069316E-2</v>
      </c>
    </row>
    <row r="1166" spans="2:4" thickBot="1" x14ac:dyDescent="0.25">
      <c r="B1166" s="8">
        <v>36151</v>
      </c>
      <c r="C1166" s="12">
        <v>460.41</v>
      </c>
      <c r="D1166" s="200">
        <f t="shared" si="18"/>
        <v>-2.3886041865706087E-2</v>
      </c>
    </row>
    <row r="1167" spans="2:4" thickBot="1" x14ac:dyDescent="0.25">
      <c r="B1167" s="8">
        <v>36152</v>
      </c>
      <c r="C1167" s="12">
        <v>460.93</v>
      </c>
      <c r="D1167" s="200">
        <f t="shared" si="18"/>
        <v>0.11294281184162092</v>
      </c>
    </row>
    <row r="1168" spans="2:4" thickBot="1" x14ac:dyDescent="0.25">
      <c r="B1168" s="8">
        <v>36153</v>
      </c>
      <c r="C1168" s="12">
        <v>461.05</v>
      </c>
      <c r="D1168" s="200">
        <f t="shared" si="18"/>
        <v>2.6034321914392144E-2</v>
      </c>
    </row>
    <row r="1169" spans="2:4" thickBot="1" x14ac:dyDescent="0.25">
      <c r="B1169" s="8">
        <v>36157</v>
      </c>
      <c r="C1169" s="12">
        <v>460.34</v>
      </c>
      <c r="D1169" s="200">
        <f t="shared" si="18"/>
        <v>-0.15399631276434844</v>
      </c>
    </row>
    <row r="1170" spans="2:4" thickBot="1" x14ac:dyDescent="0.25">
      <c r="B1170" s="8">
        <v>36158</v>
      </c>
      <c r="C1170" s="12">
        <v>460.61</v>
      </c>
      <c r="D1170" s="200">
        <f t="shared" si="18"/>
        <v>5.8652300473571728E-2</v>
      </c>
    </row>
    <row r="1171" spans="2:4" thickBot="1" x14ac:dyDescent="0.25">
      <c r="B1171" s="8">
        <v>36159</v>
      </c>
      <c r="C1171" s="12">
        <v>464.33</v>
      </c>
      <c r="D1171" s="200">
        <f t="shared" si="18"/>
        <v>0.80762467163109086</v>
      </c>
    </row>
    <row r="1172" spans="2:4" thickBot="1" x14ac:dyDescent="0.25">
      <c r="B1172" s="8">
        <v>36160</v>
      </c>
      <c r="C1172" s="12">
        <v>465.6</v>
      </c>
      <c r="D1172" s="200">
        <f t="shared" si="18"/>
        <v>0.27351237266599604</v>
      </c>
    </row>
    <row r="1173" spans="2:4" thickBot="1" x14ac:dyDescent="0.25">
      <c r="B1173" s="8">
        <v>36164</v>
      </c>
      <c r="C1173" s="12">
        <v>466.13</v>
      </c>
      <c r="D1173" s="200">
        <f t="shared" si="18"/>
        <v>0.11383161512026341</v>
      </c>
    </row>
    <row r="1174" spans="2:4" thickBot="1" x14ac:dyDescent="0.25">
      <c r="B1174" s="8">
        <v>36165</v>
      </c>
      <c r="C1174" s="12">
        <v>464.74</v>
      </c>
      <c r="D1174" s="200">
        <f t="shared" si="18"/>
        <v>-0.29820007294102391</v>
      </c>
    </row>
    <row r="1175" spans="2:4" thickBot="1" x14ac:dyDescent="0.25">
      <c r="B1175" s="8">
        <v>36166</v>
      </c>
      <c r="C1175" s="12">
        <v>464.89</v>
      </c>
      <c r="D1175" s="200">
        <f t="shared" si="18"/>
        <v>3.2276111374107685E-2</v>
      </c>
    </row>
    <row r="1176" spans="2:4" thickBot="1" x14ac:dyDescent="0.25">
      <c r="B1176" s="8">
        <v>36167</v>
      </c>
      <c r="C1176" s="12">
        <v>466.12</v>
      </c>
      <c r="D1176" s="200">
        <f t="shared" si="18"/>
        <v>0.26457871754608231</v>
      </c>
    </row>
    <row r="1177" spans="2:4" thickBot="1" x14ac:dyDescent="0.25">
      <c r="B1177" s="8">
        <v>36168</v>
      </c>
      <c r="C1177" s="12">
        <v>466.67</v>
      </c>
      <c r="D1177" s="200">
        <f t="shared" si="18"/>
        <v>0.11799536600016758</v>
      </c>
    </row>
    <row r="1178" spans="2:4" thickBot="1" x14ac:dyDescent="0.25">
      <c r="B1178" s="8">
        <v>36171</v>
      </c>
      <c r="C1178" s="12">
        <v>465.97</v>
      </c>
      <c r="D1178" s="200">
        <f t="shared" si="18"/>
        <v>-0.14999892857907593</v>
      </c>
    </row>
    <row r="1179" spans="2:4" thickBot="1" x14ac:dyDescent="0.25">
      <c r="B1179" s="8">
        <v>36172</v>
      </c>
      <c r="C1179" s="12">
        <v>465.38</v>
      </c>
      <c r="D1179" s="200">
        <f t="shared" si="18"/>
        <v>-0.12661759340730772</v>
      </c>
    </row>
    <row r="1180" spans="2:4" thickBot="1" x14ac:dyDescent="0.25">
      <c r="B1180" s="8">
        <v>36173</v>
      </c>
      <c r="C1180" s="12">
        <v>465.25</v>
      </c>
      <c r="D1180" s="200">
        <f t="shared" si="18"/>
        <v>-2.7934161330522844E-2</v>
      </c>
    </row>
    <row r="1181" spans="2:4" thickBot="1" x14ac:dyDescent="0.25">
      <c r="B1181" s="8">
        <v>36174</v>
      </c>
      <c r="C1181" s="12">
        <v>461.09</v>
      </c>
      <c r="D1181" s="200">
        <f t="shared" si="18"/>
        <v>-0.89414293390650545</v>
      </c>
    </row>
    <row r="1182" spans="2:4" thickBot="1" x14ac:dyDescent="0.25">
      <c r="B1182" s="8">
        <v>36175</v>
      </c>
      <c r="C1182" s="12">
        <v>459.63</v>
      </c>
      <c r="D1182" s="200">
        <f t="shared" si="18"/>
        <v>-0.31664100284108931</v>
      </c>
    </row>
    <row r="1183" spans="2:4" thickBot="1" x14ac:dyDescent="0.25">
      <c r="B1183" s="8">
        <v>36178</v>
      </c>
      <c r="C1183" s="12">
        <v>457.59</v>
      </c>
      <c r="D1183" s="200">
        <f t="shared" si="18"/>
        <v>-0.4438352587951222</v>
      </c>
    </row>
    <row r="1184" spans="2:4" thickBot="1" x14ac:dyDescent="0.25">
      <c r="B1184" s="8">
        <v>36179</v>
      </c>
      <c r="C1184" s="12">
        <v>455.71</v>
      </c>
      <c r="D1184" s="200">
        <f t="shared" si="18"/>
        <v>-0.41084813916387741</v>
      </c>
    </row>
    <row r="1185" spans="2:4" thickBot="1" x14ac:dyDescent="0.25">
      <c r="B1185" s="8">
        <v>36181</v>
      </c>
      <c r="C1185" s="12">
        <v>454.84</v>
      </c>
      <c r="D1185" s="200">
        <f t="shared" si="18"/>
        <v>-0.19091088630928121</v>
      </c>
    </row>
    <row r="1186" spans="2:4" thickBot="1" x14ac:dyDescent="0.25">
      <c r="B1186" s="8">
        <v>36182</v>
      </c>
      <c r="C1186" s="12">
        <v>454</v>
      </c>
      <c r="D1186" s="200">
        <f t="shared" si="18"/>
        <v>-0.18468032714800131</v>
      </c>
    </row>
    <row r="1187" spans="2:4" thickBot="1" x14ac:dyDescent="0.25">
      <c r="B1187" s="8">
        <v>36185</v>
      </c>
      <c r="C1187" s="12">
        <v>452.42</v>
      </c>
      <c r="D1187" s="200">
        <f t="shared" si="18"/>
        <v>-0.34801762114536894</v>
      </c>
    </row>
    <row r="1188" spans="2:4" thickBot="1" x14ac:dyDescent="0.25">
      <c r="B1188" s="8">
        <v>36186</v>
      </c>
      <c r="C1188" s="12">
        <v>450.42</v>
      </c>
      <c r="D1188" s="200">
        <f t="shared" si="18"/>
        <v>-0.44206710578665875</v>
      </c>
    </row>
    <row r="1189" spans="2:4" thickBot="1" x14ac:dyDescent="0.25">
      <c r="B1189" s="8">
        <v>36187</v>
      </c>
      <c r="C1189" s="12">
        <v>450.01</v>
      </c>
      <c r="D1189" s="200">
        <f t="shared" si="18"/>
        <v>-9.1026153367967932E-2</v>
      </c>
    </row>
    <row r="1190" spans="2:4" thickBot="1" x14ac:dyDescent="0.25">
      <c r="B1190" s="8">
        <v>36188</v>
      </c>
      <c r="C1190" s="12">
        <v>450.24</v>
      </c>
      <c r="D1190" s="200">
        <f t="shared" si="18"/>
        <v>5.110997533388506E-2</v>
      </c>
    </row>
    <row r="1191" spans="2:4" thickBot="1" x14ac:dyDescent="0.25">
      <c r="B1191" s="8">
        <v>36189</v>
      </c>
      <c r="C1191" s="12">
        <v>448.53</v>
      </c>
      <c r="D1191" s="200">
        <f t="shared" si="18"/>
        <v>-0.37979744136461546</v>
      </c>
    </row>
    <row r="1192" spans="2:4" thickBot="1" x14ac:dyDescent="0.25">
      <c r="B1192" s="8">
        <v>36192</v>
      </c>
      <c r="C1192" s="12">
        <v>448.36</v>
      </c>
      <c r="D1192" s="200">
        <f t="shared" si="18"/>
        <v>-3.790158963724588E-2</v>
      </c>
    </row>
    <row r="1193" spans="2:4" thickBot="1" x14ac:dyDescent="0.25">
      <c r="B1193" s="8">
        <v>36193</v>
      </c>
      <c r="C1193" s="12">
        <v>448.19</v>
      </c>
      <c r="D1193" s="200">
        <f t="shared" si="18"/>
        <v>-3.7915960388978931E-2</v>
      </c>
    </row>
    <row r="1194" spans="2:4" thickBot="1" x14ac:dyDescent="0.25">
      <c r="B1194" s="8">
        <v>36194</v>
      </c>
      <c r="C1194" s="12">
        <v>448.39</v>
      </c>
      <c r="D1194" s="200">
        <f t="shared" si="18"/>
        <v>4.4623931814635753E-2</v>
      </c>
    </row>
    <row r="1195" spans="2:4" thickBot="1" x14ac:dyDescent="0.25">
      <c r="B1195" s="8">
        <v>36195</v>
      </c>
      <c r="C1195" s="12">
        <v>447.54</v>
      </c>
      <c r="D1195" s="200">
        <f t="shared" si="18"/>
        <v>-0.18956711791073833</v>
      </c>
    </row>
    <row r="1196" spans="2:4" thickBot="1" x14ac:dyDescent="0.25">
      <c r="B1196" s="8">
        <v>36196</v>
      </c>
      <c r="C1196" s="12">
        <v>447.01</v>
      </c>
      <c r="D1196" s="200">
        <f t="shared" si="18"/>
        <v>-0.1184251687000093</v>
      </c>
    </row>
    <row r="1197" spans="2:4" thickBot="1" x14ac:dyDescent="0.25">
      <c r="B1197" s="8">
        <v>36199</v>
      </c>
      <c r="C1197" s="12">
        <v>446.43</v>
      </c>
      <c r="D1197" s="200">
        <f t="shared" si="18"/>
        <v>-0.12975101228159813</v>
      </c>
    </row>
    <row r="1198" spans="2:4" thickBot="1" x14ac:dyDescent="0.25">
      <c r="B1198" s="8">
        <v>36200</v>
      </c>
      <c r="C1198" s="12">
        <v>445.96</v>
      </c>
      <c r="D1198" s="200">
        <f t="shared" si="18"/>
        <v>-0.10527966310508452</v>
      </c>
    </row>
    <row r="1199" spans="2:4" thickBot="1" x14ac:dyDescent="0.25">
      <c r="B1199" s="8">
        <v>36201</v>
      </c>
      <c r="C1199" s="12">
        <v>445.15</v>
      </c>
      <c r="D1199" s="200">
        <f t="shared" si="18"/>
        <v>-0.18163063951923686</v>
      </c>
    </row>
    <row r="1200" spans="2:4" thickBot="1" x14ac:dyDescent="0.25">
      <c r="B1200" s="8">
        <v>36202</v>
      </c>
      <c r="C1200" s="12">
        <v>445.6</v>
      </c>
      <c r="D1200" s="200">
        <f t="shared" si="18"/>
        <v>0.10108952038638819</v>
      </c>
    </row>
    <row r="1201" spans="2:4" thickBot="1" x14ac:dyDescent="0.25">
      <c r="B1201" s="8">
        <v>36203</v>
      </c>
      <c r="C1201" s="12">
        <v>443.95</v>
      </c>
      <c r="D1201" s="200">
        <f t="shared" si="18"/>
        <v>-0.3702872531418433</v>
      </c>
    </row>
    <row r="1202" spans="2:4" thickBot="1" x14ac:dyDescent="0.25">
      <c r="B1202" s="8">
        <v>36208</v>
      </c>
      <c r="C1202" s="12">
        <v>443.22</v>
      </c>
      <c r="D1202" s="200">
        <f t="shared" si="18"/>
        <v>-0.16443293163643791</v>
      </c>
    </row>
    <row r="1203" spans="2:4" thickBot="1" x14ac:dyDescent="0.25">
      <c r="B1203" s="8">
        <v>36209</v>
      </c>
      <c r="C1203" s="12">
        <v>443.4</v>
      </c>
      <c r="D1203" s="200">
        <f t="shared" si="18"/>
        <v>4.061188574522312E-2</v>
      </c>
    </row>
    <row r="1204" spans="2:4" thickBot="1" x14ac:dyDescent="0.25">
      <c r="B1204" s="8">
        <v>36210</v>
      </c>
      <c r="C1204" s="12">
        <v>443.63</v>
      </c>
      <c r="D1204" s="200">
        <f t="shared" si="18"/>
        <v>5.1871898962563279E-2</v>
      </c>
    </row>
    <row r="1205" spans="2:4" thickBot="1" x14ac:dyDescent="0.25">
      <c r="B1205" s="8">
        <v>36213</v>
      </c>
      <c r="C1205" s="12">
        <v>442.99</v>
      </c>
      <c r="D1205" s="200">
        <f t="shared" si="18"/>
        <v>-0.14426436444784363</v>
      </c>
    </row>
    <row r="1206" spans="2:4" thickBot="1" x14ac:dyDescent="0.25">
      <c r="B1206" s="8">
        <v>36214</v>
      </c>
      <c r="C1206" s="12">
        <v>441.92</v>
      </c>
      <c r="D1206" s="200">
        <f t="shared" si="18"/>
        <v>-0.24154044109347961</v>
      </c>
    </row>
    <row r="1207" spans="2:4" thickBot="1" x14ac:dyDescent="0.25">
      <c r="B1207" s="8">
        <v>36216</v>
      </c>
      <c r="C1207" s="12">
        <v>440.2</v>
      </c>
      <c r="D1207" s="200">
        <f t="shared" si="18"/>
        <v>-0.38921071687183506</v>
      </c>
    </row>
    <row r="1208" spans="2:4" thickBot="1" x14ac:dyDescent="0.25">
      <c r="B1208" s="8">
        <v>36217</v>
      </c>
      <c r="C1208" s="12">
        <v>437.01</v>
      </c>
      <c r="D1208" s="200">
        <f t="shared" si="18"/>
        <v>-0.72467060427078289</v>
      </c>
    </row>
    <row r="1209" spans="2:4" thickBot="1" x14ac:dyDescent="0.25">
      <c r="B1209" s="8">
        <v>36220</v>
      </c>
      <c r="C1209" s="12">
        <v>438.1</v>
      </c>
      <c r="D1209" s="200">
        <f t="shared" si="18"/>
        <v>0.24942221001809095</v>
      </c>
    </row>
    <row r="1210" spans="2:4" thickBot="1" x14ac:dyDescent="0.25">
      <c r="B1210" s="8">
        <v>36221</v>
      </c>
      <c r="C1210" s="12">
        <v>436.88</v>
      </c>
      <c r="D1210" s="200">
        <f t="shared" si="18"/>
        <v>-0.27847523396485885</v>
      </c>
    </row>
    <row r="1211" spans="2:4" thickBot="1" x14ac:dyDescent="0.25">
      <c r="B1211" s="8">
        <v>36222</v>
      </c>
      <c r="C1211" s="12">
        <v>435.74</v>
      </c>
      <c r="D1211" s="200">
        <f t="shared" si="18"/>
        <v>-0.2609412195568539</v>
      </c>
    </row>
    <row r="1212" spans="2:4" thickBot="1" x14ac:dyDescent="0.25">
      <c r="B1212" s="8">
        <v>36223</v>
      </c>
      <c r="C1212" s="12">
        <v>433.99</v>
      </c>
      <c r="D1212" s="200">
        <f t="shared" si="18"/>
        <v>-0.40161564235553504</v>
      </c>
    </row>
    <row r="1213" spans="2:4" thickBot="1" x14ac:dyDescent="0.25">
      <c r="B1213" s="8">
        <v>36224</v>
      </c>
      <c r="C1213" s="12">
        <v>433.36</v>
      </c>
      <c r="D1213" s="200">
        <f t="shared" si="18"/>
        <v>-0.14516463512983524</v>
      </c>
    </row>
    <row r="1214" spans="2:4" thickBot="1" x14ac:dyDescent="0.25">
      <c r="B1214" s="8">
        <v>36227</v>
      </c>
      <c r="C1214" s="12">
        <v>431.79</v>
      </c>
      <c r="D1214" s="200">
        <f t="shared" si="18"/>
        <v>-0.36228539782167113</v>
      </c>
    </row>
    <row r="1215" spans="2:4" thickBot="1" x14ac:dyDescent="0.25">
      <c r="B1215" s="8">
        <v>36229</v>
      </c>
      <c r="C1215" s="12">
        <v>427.33</v>
      </c>
      <c r="D1215" s="200">
        <f t="shared" si="18"/>
        <v>-1.032909516200009</v>
      </c>
    </row>
    <row r="1216" spans="2:4" thickBot="1" x14ac:dyDescent="0.25">
      <c r="B1216" s="8">
        <v>36230</v>
      </c>
      <c r="C1216" s="12">
        <v>422.75</v>
      </c>
      <c r="D1216" s="200">
        <f t="shared" si="18"/>
        <v>-1.0717712306648197</v>
      </c>
    </row>
    <row r="1217" spans="2:4" thickBot="1" x14ac:dyDescent="0.25">
      <c r="B1217" s="8">
        <v>36234</v>
      </c>
      <c r="C1217" s="12">
        <v>416.33</v>
      </c>
      <c r="D1217" s="200">
        <f t="shared" si="18"/>
        <v>-1.5186280307510347</v>
      </c>
    </row>
    <row r="1218" spans="2:4" thickBot="1" x14ac:dyDescent="0.25">
      <c r="B1218" s="8">
        <v>36235</v>
      </c>
      <c r="C1218" s="12">
        <v>413.28</v>
      </c>
      <c r="D1218" s="200">
        <f t="shared" si="18"/>
        <v>-0.73259193428290015</v>
      </c>
    </row>
    <row r="1219" spans="2:4" thickBot="1" x14ac:dyDescent="0.25">
      <c r="B1219" s="8">
        <v>36236</v>
      </c>
      <c r="C1219" s="12">
        <v>411.88</v>
      </c>
      <c r="D1219" s="200">
        <f t="shared" si="18"/>
        <v>-0.33875338753387441</v>
      </c>
    </row>
    <row r="1220" spans="2:4" thickBot="1" x14ac:dyDescent="0.25">
      <c r="B1220" s="8">
        <v>36238</v>
      </c>
      <c r="C1220" s="12">
        <v>417.06</v>
      </c>
      <c r="D1220" s="200">
        <f t="shared" si="18"/>
        <v>1.2576478585995865</v>
      </c>
    </row>
    <row r="1221" spans="2:4" thickBot="1" x14ac:dyDescent="0.25">
      <c r="B1221" s="8">
        <v>36241</v>
      </c>
      <c r="C1221" s="12">
        <v>421.09</v>
      </c>
      <c r="D1221" s="200">
        <f t="shared" si="18"/>
        <v>0.9662878242938655</v>
      </c>
    </row>
    <row r="1222" spans="2:4" thickBot="1" x14ac:dyDescent="0.25">
      <c r="B1222" s="8">
        <v>36242</v>
      </c>
      <c r="C1222" s="12">
        <v>423.24</v>
      </c>
      <c r="D1222" s="200">
        <f t="shared" si="18"/>
        <v>0.51057968605288107</v>
      </c>
    </row>
    <row r="1223" spans="2:4" thickBot="1" x14ac:dyDescent="0.25">
      <c r="B1223" s="8">
        <v>36243</v>
      </c>
      <c r="C1223" s="12">
        <v>427.05</v>
      </c>
      <c r="D1223" s="200">
        <f t="shared" ref="D1223:D1286" si="19">+((C1223/C1222)-1)*100</f>
        <v>0.90019846895379452</v>
      </c>
    </row>
    <row r="1224" spans="2:4" thickBot="1" x14ac:dyDescent="0.25">
      <c r="B1224" s="8">
        <v>36244</v>
      </c>
      <c r="C1224" s="12">
        <v>427.58</v>
      </c>
      <c r="D1224" s="200">
        <f t="shared" si="19"/>
        <v>0.12410724739491119</v>
      </c>
    </row>
    <row r="1225" spans="2:4" thickBot="1" x14ac:dyDescent="0.25">
      <c r="B1225" s="8">
        <v>36245</v>
      </c>
      <c r="C1225" s="12">
        <v>427.04</v>
      </c>
      <c r="D1225" s="200">
        <f t="shared" si="19"/>
        <v>-0.12629215585386877</v>
      </c>
    </row>
    <row r="1226" spans="2:4" thickBot="1" x14ac:dyDescent="0.25">
      <c r="B1226" s="8">
        <v>36248</v>
      </c>
      <c r="C1226" s="12">
        <v>427.3</v>
      </c>
      <c r="D1226" s="200">
        <f t="shared" si="19"/>
        <v>6.0884226301993749E-2</v>
      </c>
    </row>
    <row r="1227" spans="2:4" thickBot="1" x14ac:dyDescent="0.25">
      <c r="B1227" s="8">
        <v>36249</v>
      </c>
      <c r="C1227" s="12">
        <v>427.43</v>
      </c>
      <c r="D1227" s="200">
        <f t="shared" si="19"/>
        <v>3.0423589983619159E-2</v>
      </c>
    </row>
    <row r="1228" spans="2:4" thickBot="1" x14ac:dyDescent="0.25">
      <c r="B1228" s="8">
        <v>36250</v>
      </c>
      <c r="C1228" s="12">
        <v>428.81</v>
      </c>
      <c r="D1228" s="200">
        <f t="shared" si="19"/>
        <v>0.32285988348970118</v>
      </c>
    </row>
    <row r="1229" spans="2:4" thickBot="1" x14ac:dyDescent="0.25">
      <c r="B1229" s="8">
        <v>36251</v>
      </c>
      <c r="C1229" s="12">
        <v>428.94</v>
      </c>
      <c r="D1229" s="200">
        <f t="shared" si="19"/>
        <v>3.0316457172174793E-2</v>
      </c>
    </row>
    <row r="1230" spans="2:4" thickBot="1" x14ac:dyDescent="0.25">
      <c r="B1230" s="8">
        <v>36252</v>
      </c>
      <c r="C1230" s="12">
        <v>428.22</v>
      </c>
      <c r="D1230" s="200">
        <f t="shared" si="19"/>
        <v>-0.16785564414603105</v>
      </c>
    </row>
    <row r="1231" spans="2:4" thickBot="1" x14ac:dyDescent="0.25">
      <c r="B1231" s="8">
        <v>36255</v>
      </c>
      <c r="C1231" s="12">
        <v>428.42</v>
      </c>
      <c r="D1231" s="200">
        <f t="shared" si="19"/>
        <v>4.6704964737753762E-2</v>
      </c>
    </row>
    <row r="1232" spans="2:4" thickBot="1" x14ac:dyDescent="0.25">
      <c r="B1232" s="8">
        <v>36256</v>
      </c>
      <c r="C1232" s="12">
        <v>425.93</v>
      </c>
      <c r="D1232" s="200">
        <f t="shared" si="19"/>
        <v>-0.58120535922693284</v>
      </c>
    </row>
    <row r="1233" spans="2:4" thickBot="1" x14ac:dyDescent="0.25">
      <c r="B1233" s="8">
        <v>36257</v>
      </c>
      <c r="C1233" s="12">
        <v>424.67</v>
      </c>
      <c r="D1233" s="200">
        <f t="shared" si="19"/>
        <v>-0.29582325734275328</v>
      </c>
    </row>
    <row r="1234" spans="2:4" thickBot="1" x14ac:dyDescent="0.25">
      <c r="B1234" s="8">
        <v>36258</v>
      </c>
      <c r="C1234" s="12">
        <v>423.55</v>
      </c>
      <c r="D1234" s="200">
        <f t="shared" si="19"/>
        <v>-0.26373419360915529</v>
      </c>
    </row>
    <row r="1235" spans="2:4" thickBot="1" x14ac:dyDescent="0.25">
      <c r="B1235" s="8">
        <v>36259</v>
      </c>
      <c r="C1235" s="12">
        <v>420.75</v>
      </c>
      <c r="D1235" s="200">
        <f t="shared" si="19"/>
        <v>-0.66107897532758919</v>
      </c>
    </row>
    <row r="1236" spans="2:4" thickBot="1" x14ac:dyDescent="0.25">
      <c r="B1236" s="8">
        <v>36262</v>
      </c>
      <c r="C1236" s="12">
        <v>419.47</v>
      </c>
      <c r="D1236" s="200">
        <f t="shared" si="19"/>
        <v>-0.3042186571598271</v>
      </c>
    </row>
    <row r="1237" spans="2:4" thickBot="1" x14ac:dyDescent="0.25">
      <c r="B1237" s="8">
        <v>36263</v>
      </c>
      <c r="C1237" s="12">
        <v>418.19</v>
      </c>
      <c r="D1237" s="200">
        <f t="shared" si="19"/>
        <v>-0.30514697117792755</v>
      </c>
    </row>
    <row r="1238" spans="2:4" thickBot="1" x14ac:dyDescent="0.25">
      <c r="B1238" s="8">
        <v>36264</v>
      </c>
      <c r="C1238" s="12">
        <v>416.14</v>
      </c>
      <c r="D1238" s="200">
        <f t="shared" si="19"/>
        <v>-0.49020780028217192</v>
      </c>
    </row>
    <row r="1239" spans="2:4" thickBot="1" x14ac:dyDescent="0.25">
      <c r="B1239" s="8">
        <v>36265</v>
      </c>
      <c r="C1239" s="12">
        <v>414.89</v>
      </c>
      <c r="D1239" s="200">
        <f t="shared" si="19"/>
        <v>-0.30037967991540793</v>
      </c>
    </row>
    <row r="1240" spans="2:4" thickBot="1" x14ac:dyDescent="0.25">
      <c r="B1240" s="8">
        <v>36266</v>
      </c>
      <c r="C1240" s="12">
        <v>411.64</v>
      </c>
      <c r="D1240" s="200">
        <f t="shared" si="19"/>
        <v>-0.78334016245269478</v>
      </c>
    </row>
    <row r="1241" spans="2:4" thickBot="1" x14ac:dyDescent="0.25">
      <c r="B1241" s="8">
        <v>36269</v>
      </c>
      <c r="C1241" s="12">
        <v>410.3</v>
      </c>
      <c r="D1241" s="200">
        <f t="shared" si="19"/>
        <v>-0.32552715965405987</v>
      </c>
    </row>
    <row r="1242" spans="2:4" thickBot="1" x14ac:dyDescent="0.25">
      <c r="B1242" s="8">
        <v>36270</v>
      </c>
      <c r="C1242" s="12">
        <v>408.33</v>
      </c>
      <c r="D1242" s="200">
        <f t="shared" si="19"/>
        <v>-0.48013648549841692</v>
      </c>
    </row>
    <row r="1243" spans="2:4" thickBot="1" x14ac:dyDescent="0.25">
      <c r="B1243" s="8">
        <v>36271</v>
      </c>
      <c r="C1243" s="12">
        <v>406.4</v>
      </c>
      <c r="D1243" s="200">
        <f t="shared" si="19"/>
        <v>-0.47265691964832879</v>
      </c>
    </row>
    <row r="1244" spans="2:4" thickBot="1" x14ac:dyDescent="0.25">
      <c r="B1244" s="8">
        <v>36272</v>
      </c>
      <c r="C1244" s="12">
        <v>403.9</v>
      </c>
      <c r="D1244" s="200">
        <f t="shared" si="19"/>
        <v>-0.61515748031496509</v>
      </c>
    </row>
    <row r="1245" spans="2:4" thickBot="1" x14ac:dyDescent="0.25">
      <c r="B1245" s="8">
        <v>36273</v>
      </c>
      <c r="C1245" s="12">
        <v>404.11</v>
      </c>
      <c r="D1245" s="200">
        <f t="shared" si="19"/>
        <v>5.1993067591005193E-2</v>
      </c>
    </row>
    <row r="1246" spans="2:4" thickBot="1" x14ac:dyDescent="0.25">
      <c r="B1246" s="8">
        <v>36276</v>
      </c>
      <c r="C1246" s="12">
        <v>404.02</v>
      </c>
      <c r="D1246" s="200">
        <f t="shared" si="19"/>
        <v>-2.2271163792042525E-2</v>
      </c>
    </row>
    <row r="1247" spans="2:4" thickBot="1" x14ac:dyDescent="0.25">
      <c r="B1247" s="8">
        <v>36277</v>
      </c>
      <c r="C1247" s="12">
        <v>402.55</v>
      </c>
      <c r="D1247" s="200">
        <f t="shared" si="19"/>
        <v>-0.36384337409038903</v>
      </c>
    </row>
    <row r="1248" spans="2:4" thickBot="1" x14ac:dyDescent="0.25">
      <c r="B1248" s="8">
        <v>36278</v>
      </c>
      <c r="C1248" s="12">
        <v>403.63</v>
      </c>
      <c r="D1248" s="200">
        <f t="shared" si="19"/>
        <v>0.2682896534591972</v>
      </c>
    </row>
    <row r="1249" spans="2:4" thickBot="1" x14ac:dyDescent="0.25">
      <c r="B1249" s="8">
        <v>36279</v>
      </c>
      <c r="C1249" s="12">
        <v>403.57</v>
      </c>
      <c r="D1249" s="200">
        <f t="shared" si="19"/>
        <v>-1.4865099224536937E-2</v>
      </c>
    </row>
    <row r="1250" spans="2:4" thickBot="1" x14ac:dyDescent="0.25">
      <c r="B1250" s="8">
        <v>36280</v>
      </c>
      <c r="C1250" s="12">
        <v>402.85</v>
      </c>
      <c r="D1250" s="200">
        <f t="shared" si="19"/>
        <v>-0.17840771117773047</v>
      </c>
    </row>
    <row r="1251" spans="2:4" thickBot="1" x14ac:dyDescent="0.25">
      <c r="B1251" s="8">
        <v>36283</v>
      </c>
      <c r="C1251" s="12">
        <v>402.5</v>
      </c>
      <c r="D1251" s="200">
        <f t="shared" si="19"/>
        <v>-8.6880973066905121E-2</v>
      </c>
    </row>
    <row r="1252" spans="2:4" thickBot="1" x14ac:dyDescent="0.25">
      <c r="B1252" s="8">
        <v>36284</v>
      </c>
      <c r="C1252" s="12">
        <v>402.03</v>
      </c>
      <c r="D1252" s="200">
        <f t="shared" si="19"/>
        <v>-0.11677018633541314</v>
      </c>
    </row>
    <row r="1253" spans="2:4" thickBot="1" x14ac:dyDescent="0.25">
      <c r="B1253" s="8">
        <v>36285</v>
      </c>
      <c r="C1253" s="12">
        <v>403.37</v>
      </c>
      <c r="D1253" s="200">
        <f t="shared" si="19"/>
        <v>0.33330845956769384</v>
      </c>
    </row>
    <row r="1254" spans="2:4" thickBot="1" x14ac:dyDescent="0.25">
      <c r="B1254" s="8">
        <v>36286</v>
      </c>
      <c r="C1254" s="12">
        <v>401.22</v>
      </c>
      <c r="D1254" s="200">
        <f t="shared" si="19"/>
        <v>-0.53300939584004503</v>
      </c>
    </row>
    <row r="1255" spans="2:4" thickBot="1" x14ac:dyDescent="0.25">
      <c r="B1255" s="8">
        <v>36287</v>
      </c>
      <c r="C1255" s="12">
        <v>399.78</v>
      </c>
      <c r="D1255" s="200">
        <f t="shared" si="19"/>
        <v>-0.35890533871693053</v>
      </c>
    </row>
    <row r="1256" spans="2:4" thickBot="1" x14ac:dyDescent="0.25">
      <c r="B1256" s="8">
        <v>36290</v>
      </c>
      <c r="C1256" s="12">
        <v>399.95</v>
      </c>
      <c r="D1256" s="200">
        <f t="shared" si="19"/>
        <v>4.2523387863324658E-2</v>
      </c>
    </row>
    <row r="1257" spans="2:4" thickBot="1" x14ac:dyDescent="0.25">
      <c r="B1257" s="8">
        <v>36291</v>
      </c>
      <c r="C1257" s="12">
        <v>400.15</v>
      </c>
      <c r="D1257" s="200">
        <f t="shared" si="19"/>
        <v>5.0006250781353678E-2</v>
      </c>
    </row>
    <row r="1258" spans="2:4" thickBot="1" x14ac:dyDescent="0.25">
      <c r="B1258" s="8">
        <v>36292</v>
      </c>
      <c r="C1258" s="12">
        <v>399.77</v>
      </c>
      <c r="D1258" s="200">
        <f t="shared" si="19"/>
        <v>-9.4964388354368268E-2</v>
      </c>
    </row>
    <row r="1259" spans="2:4" thickBot="1" x14ac:dyDescent="0.25">
      <c r="B1259" s="8">
        <v>36293</v>
      </c>
      <c r="C1259" s="12">
        <v>398.66</v>
      </c>
      <c r="D1259" s="200">
        <f t="shared" si="19"/>
        <v>-0.27765965430120998</v>
      </c>
    </row>
    <row r="1260" spans="2:4" thickBot="1" x14ac:dyDescent="0.25">
      <c r="B1260" s="8">
        <v>36294</v>
      </c>
      <c r="C1260" s="12">
        <v>399.08</v>
      </c>
      <c r="D1260" s="200">
        <f t="shared" si="19"/>
        <v>0.10535293232327714</v>
      </c>
    </row>
    <row r="1261" spans="2:4" thickBot="1" x14ac:dyDescent="0.25">
      <c r="B1261" s="8">
        <v>36297</v>
      </c>
      <c r="C1261" s="12">
        <v>400.66</v>
      </c>
      <c r="D1261" s="200">
        <f t="shared" si="19"/>
        <v>0.39591059436705489</v>
      </c>
    </row>
    <row r="1262" spans="2:4" thickBot="1" x14ac:dyDescent="0.25">
      <c r="B1262" s="8">
        <v>36298</v>
      </c>
      <c r="C1262" s="12">
        <v>398.51</v>
      </c>
      <c r="D1262" s="200">
        <f t="shared" si="19"/>
        <v>-0.53661458593321498</v>
      </c>
    </row>
    <row r="1263" spans="2:4" thickBot="1" x14ac:dyDescent="0.25">
      <c r="B1263" s="8">
        <v>36299</v>
      </c>
      <c r="C1263" s="12">
        <v>399.01</v>
      </c>
      <c r="D1263" s="200">
        <f t="shared" si="19"/>
        <v>0.12546736593812557</v>
      </c>
    </row>
    <row r="1264" spans="2:4" thickBot="1" x14ac:dyDescent="0.25">
      <c r="B1264" s="8">
        <v>36300</v>
      </c>
      <c r="C1264" s="12">
        <v>398.92</v>
      </c>
      <c r="D1264" s="200">
        <f t="shared" si="19"/>
        <v>-2.2555825668524321E-2</v>
      </c>
    </row>
    <row r="1265" spans="2:4" thickBot="1" x14ac:dyDescent="0.25">
      <c r="B1265" s="8">
        <v>36301</v>
      </c>
      <c r="C1265" s="12">
        <v>399.52</v>
      </c>
      <c r="D1265" s="200">
        <f t="shared" si="19"/>
        <v>0.15040609646044256</v>
      </c>
    </row>
    <row r="1266" spans="2:4" thickBot="1" x14ac:dyDescent="0.25">
      <c r="B1266" s="8">
        <v>36304</v>
      </c>
      <c r="C1266" s="12">
        <v>399.24</v>
      </c>
      <c r="D1266" s="200">
        <f t="shared" si="19"/>
        <v>-7.0084100921097292E-2</v>
      </c>
    </row>
    <row r="1267" spans="2:4" thickBot="1" x14ac:dyDescent="0.25">
      <c r="B1267" s="8">
        <v>36305</v>
      </c>
      <c r="C1267" s="12">
        <v>400.26</v>
      </c>
      <c r="D1267" s="200">
        <f t="shared" si="19"/>
        <v>0.25548542230235949</v>
      </c>
    </row>
    <row r="1268" spans="2:4" thickBot="1" x14ac:dyDescent="0.25">
      <c r="B1268" s="8">
        <v>36306</v>
      </c>
      <c r="C1268" s="12">
        <v>401.92</v>
      </c>
      <c r="D1268" s="200">
        <f t="shared" si="19"/>
        <v>0.41473042522361947</v>
      </c>
    </row>
    <row r="1269" spans="2:4" thickBot="1" x14ac:dyDescent="0.25">
      <c r="B1269" s="8">
        <v>36307</v>
      </c>
      <c r="C1269" s="12">
        <v>404.44</v>
      </c>
      <c r="D1269" s="200">
        <f t="shared" si="19"/>
        <v>0.62699044585987629</v>
      </c>
    </row>
    <row r="1270" spans="2:4" thickBot="1" x14ac:dyDescent="0.25">
      <c r="B1270" s="8">
        <v>36308</v>
      </c>
      <c r="C1270" s="12">
        <v>404.34</v>
      </c>
      <c r="D1270" s="200">
        <f t="shared" si="19"/>
        <v>-2.4725546434578582E-2</v>
      </c>
    </row>
    <row r="1271" spans="2:4" thickBot="1" x14ac:dyDescent="0.25">
      <c r="B1271" s="8">
        <v>36311</v>
      </c>
      <c r="C1271" s="12">
        <v>404.87</v>
      </c>
      <c r="D1271" s="200">
        <f t="shared" si="19"/>
        <v>0.13107780580701167</v>
      </c>
    </row>
    <row r="1272" spans="2:4" thickBot="1" x14ac:dyDescent="0.25">
      <c r="B1272" s="8">
        <v>36312</v>
      </c>
      <c r="C1272" s="12">
        <v>401.86</v>
      </c>
      <c r="D1272" s="200">
        <f t="shared" si="19"/>
        <v>-0.74344851433792991</v>
      </c>
    </row>
    <row r="1273" spans="2:4" thickBot="1" x14ac:dyDescent="0.25">
      <c r="B1273" s="8">
        <v>36313</v>
      </c>
      <c r="C1273" s="12">
        <v>401.52</v>
      </c>
      <c r="D1273" s="200">
        <f t="shared" si="19"/>
        <v>-8.4606579405765991E-2</v>
      </c>
    </row>
    <row r="1274" spans="2:4" thickBot="1" x14ac:dyDescent="0.25">
      <c r="B1274" s="8">
        <v>36314</v>
      </c>
      <c r="C1274" s="12">
        <v>401.82</v>
      </c>
      <c r="D1274" s="200">
        <f t="shared" si="19"/>
        <v>7.4716078900172178E-2</v>
      </c>
    </row>
    <row r="1275" spans="2:4" thickBot="1" x14ac:dyDescent="0.25">
      <c r="B1275" s="8">
        <v>36315</v>
      </c>
      <c r="C1275" s="12">
        <v>401.77</v>
      </c>
      <c r="D1275" s="200">
        <f t="shared" si="19"/>
        <v>-1.2443382609128584E-2</v>
      </c>
    </row>
    <row r="1276" spans="2:4" thickBot="1" x14ac:dyDescent="0.25">
      <c r="B1276" s="23">
        <v>36318</v>
      </c>
      <c r="C1276" s="12">
        <v>401.53</v>
      </c>
      <c r="D1276" s="200">
        <f t="shared" si="19"/>
        <v>-5.9735669661753477E-2</v>
      </c>
    </row>
    <row r="1277" spans="2:4" thickBot="1" x14ac:dyDescent="0.25">
      <c r="B1277" s="8">
        <v>36319</v>
      </c>
      <c r="C1277" s="12">
        <v>402.48</v>
      </c>
      <c r="D1277" s="200">
        <f t="shared" si="19"/>
        <v>0.23659502403308164</v>
      </c>
    </row>
    <row r="1278" spans="2:4" thickBot="1" x14ac:dyDescent="0.25">
      <c r="B1278" s="8">
        <v>36320</v>
      </c>
      <c r="C1278" s="12">
        <v>402.63</v>
      </c>
      <c r="D1278" s="200">
        <f t="shared" si="19"/>
        <v>3.7268932617773309E-2</v>
      </c>
    </row>
    <row r="1279" spans="2:4" thickBot="1" x14ac:dyDescent="0.25">
      <c r="B1279" s="8">
        <v>36321</v>
      </c>
      <c r="C1279" s="12">
        <v>402.89</v>
      </c>
      <c r="D1279" s="200">
        <f t="shared" si="19"/>
        <v>6.4575416635626048E-2</v>
      </c>
    </row>
    <row r="1280" spans="2:4" thickBot="1" x14ac:dyDescent="0.25">
      <c r="B1280" s="8">
        <v>36322</v>
      </c>
      <c r="C1280" s="12">
        <v>402.12</v>
      </c>
      <c r="D1280" s="200">
        <f t="shared" si="19"/>
        <v>-0.19111916403981022</v>
      </c>
    </row>
    <row r="1281" spans="2:4" thickBot="1" x14ac:dyDescent="0.25">
      <c r="B1281" s="8">
        <v>36325</v>
      </c>
      <c r="C1281" s="12">
        <v>401.68</v>
      </c>
      <c r="D1281" s="200">
        <f t="shared" si="19"/>
        <v>-0.10942007360986716</v>
      </c>
    </row>
    <row r="1282" spans="2:4" thickBot="1" x14ac:dyDescent="0.25">
      <c r="B1282" s="8">
        <v>36326</v>
      </c>
      <c r="C1282" s="12">
        <v>404.9</v>
      </c>
      <c r="D1282" s="200">
        <f t="shared" si="19"/>
        <v>0.80163314080858861</v>
      </c>
    </row>
    <row r="1283" spans="2:4" thickBot="1" x14ac:dyDescent="0.25">
      <c r="B1283" s="8">
        <v>36327</v>
      </c>
      <c r="C1283" s="12">
        <v>405.97</v>
      </c>
      <c r="D1283" s="200">
        <f t="shared" si="19"/>
        <v>0.26426278093356625</v>
      </c>
    </row>
    <row r="1284" spans="2:4" thickBot="1" x14ac:dyDescent="0.25">
      <c r="B1284" s="8">
        <v>36328</v>
      </c>
      <c r="C1284" s="12">
        <v>409.51</v>
      </c>
      <c r="D1284" s="200">
        <f t="shared" si="19"/>
        <v>0.87198561470058777</v>
      </c>
    </row>
    <row r="1285" spans="2:4" thickBot="1" x14ac:dyDescent="0.25">
      <c r="B1285" s="8">
        <v>36329</v>
      </c>
      <c r="C1285" s="12">
        <v>413.36</v>
      </c>
      <c r="D1285" s="200">
        <f t="shared" si="19"/>
        <v>0.94014798173427394</v>
      </c>
    </row>
    <row r="1286" spans="2:4" thickBot="1" x14ac:dyDescent="0.25">
      <c r="B1286" s="8">
        <v>36332</v>
      </c>
      <c r="C1286" s="12">
        <v>416.63</v>
      </c>
      <c r="D1286" s="200">
        <f t="shared" si="19"/>
        <v>0.79107799496807019</v>
      </c>
    </row>
    <row r="1287" spans="2:4" thickBot="1" x14ac:dyDescent="0.25">
      <c r="B1287" s="8">
        <v>36333</v>
      </c>
      <c r="C1287" s="12">
        <v>418.87</v>
      </c>
      <c r="D1287" s="200">
        <f t="shared" ref="D1287:D1350" si="20">+((C1287/C1286)-1)*100</f>
        <v>0.53764731296355173</v>
      </c>
    </row>
    <row r="1288" spans="2:4" thickBot="1" x14ac:dyDescent="0.25">
      <c r="B1288" s="8">
        <v>36334</v>
      </c>
      <c r="C1288" s="12">
        <v>420.2</v>
      </c>
      <c r="D1288" s="200">
        <f t="shared" si="20"/>
        <v>0.31752094922052887</v>
      </c>
    </row>
    <row r="1289" spans="2:4" thickBot="1" x14ac:dyDescent="0.25">
      <c r="B1289" s="8">
        <v>36335</v>
      </c>
      <c r="C1289" s="12">
        <v>420.91</v>
      </c>
      <c r="D1289" s="200">
        <f t="shared" si="20"/>
        <v>0.16896715849596955</v>
      </c>
    </row>
    <row r="1290" spans="2:4" thickBot="1" x14ac:dyDescent="0.25">
      <c r="B1290" s="8">
        <v>36336</v>
      </c>
      <c r="C1290" s="12">
        <v>423.2</v>
      </c>
      <c r="D1290" s="200">
        <f t="shared" si="20"/>
        <v>0.54405930008789571</v>
      </c>
    </row>
    <row r="1291" spans="2:4" thickBot="1" x14ac:dyDescent="0.25">
      <c r="B1291" s="8">
        <v>36339</v>
      </c>
      <c r="C1291" s="12">
        <v>422.58</v>
      </c>
      <c r="D1291" s="200">
        <f t="shared" si="20"/>
        <v>-0.14650283553875321</v>
      </c>
    </row>
    <row r="1292" spans="2:4" thickBot="1" x14ac:dyDescent="0.25">
      <c r="B1292" s="8">
        <v>36340</v>
      </c>
      <c r="C1292" s="12">
        <v>420.65</v>
      </c>
      <c r="D1292" s="200">
        <f t="shared" si="20"/>
        <v>-0.45671825453168502</v>
      </c>
    </row>
    <row r="1293" spans="2:4" thickBot="1" x14ac:dyDescent="0.25">
      <c r="B1293" s="8">
        <v>36341</v>
      </c>
      <c r="C1293" s="12">
        <v>418.85</v>
      </c>
      <c r="D1293" s="200">
        <f t="shared" si="20"/>
        <v>-0.42790918816116852</v>
      </c>
    </row>
    <row r="1294" spans="2:4" thickBot="1" x14ac:dyDescent="0.25">
      <c r="B1294" s="8">
        <v>36342</v>
      </c>
      <c r="C1294" s="12">
        <v>414.56</v>
      </c>
      <c r="D1294" s="200">
        <f t="shared" si="20"/>
        <v>-1.0242330189805471</v>
      </c>
    </row>
    <row r="1295" spans="2:4" thickBot="1" x14ac:dyDescent="0.25">
      <c r="B1295" s="8">
        <v>36343</v>
      </c>
      <c r="C1295" s="12">
        <v>413.04</v>
      </c>
      <c r="D1295" s="200">
        <f t="shared" si="20"/>
        <v>-0.36665380162098637</v>
      </c>
    </row>
    <row r="1296" spans="2:4" thickBot="1" x14ac:dyDescent="0.25">
      <c r="B1296" s="8">
        <v>36346</v>
      </c>
      <c r="C1296" s="12">
        <v>412.44</v>
      </c>
      <c r="D1296" s="200">
        <f t="shared" si="20"/>
        <v>-0.14526438117373752</v>
      </c>
    </row>
    <row r="1297" spans="2:4" thickBot="1" x14ac:dyDescent="0.25">
      <c r="B1297" s="8">
        <v>36347</v>
      </c>
      <c r="C1297" s="12">
        <v>409.26</v>
      </c>
      <c r="D1297" s="200">
        <f t="shared" si="20"/>
        <v>-0.77102123945301804</v>
      </c>
    </row>
    <row r="1298" spans="2:4" thickBot="1" x14ac:dyDescent="0.25">
      <c r="B1298" s="8">
        <v>36348</v>
      </c>
      <c r="C1298" s="12">
        <v>409.03</v>
      </c>
      <c r="D1298" s="200">
        <f t="shared" si="20"/>
        <v>-5.6198993304990008E-2</v>
      </c>
    </row>
    <row r="1299" spans="2:4" thickBot="1" x14ac:dyDescent="0.25">
      <c r="B1299" s="8">
        <v>36349</v>
      </c>
      <c r="C1299" s="12">
        <v>408.98</v>
      </c>
      <c r="D1299" s="200">
        <f t="shared" si="20"/>
        <v>-1.2224042246278266E-2</v>
      </c>
    </row>
    <row r="1300" spans="2:4" thickBot="1" x14ac:dyDescent="0.25">
      <c r="B1300" s="8">
        <v>36350</v>
      </c>
      <c r="C1300" s="12">
        <v>407.99</v>
      </c>
      <c r="D1300" s="200">
        <f t="shared" si="20"/>
        <v>-0.2420656266810095</v>
      </c>
    </row>
    <row r="1301" spans="2:4" thickBot="1" x14ac:dyDescent="0.25">
      <c r="B1301" s="8">
        <v>36353</v>
      </c>
      <c r="C1301" s="12">
        <v>408.53</v>
      </c>
      <c r="D1301" s="200">
        <f t="shared" si="20"/>
        <v>0.13235618520059944</v>
      </c>
    </row>
    <row r="1302" spans="2:4" thickBot="1" x14ac:dyDescent="0.25">
      <c r="B1302" s="8">
        <v>36354</v>
      </c>
      <c r="C1302" s="12">
        <v>409.01</v>
      </c>
      <c r="D1302" s="200">
        <f t="shared" si="20"/>
        <v>0.11749443125352865</v>
      </c>
    </row>
    <row r="1303" spans="2:4" thickBot="1" x14ac:dyDescent="0.25">
      <c r="B1303" s="8">
        <v>36355</v>
      </c>
      <c r="C1303" s="12">
        <v>409.41</v>
      </c>
      <c r="D1303" s="200">
        <f t="shared" si="20"/>
        <v>9.7797119874831751E-2</v>
      </c>
    </row>
    <row r="1304" spans="2:4" thickBot="1" x14ac:dyDescent="0.25">
      <c r="B1304" s="8">
        <v>36356</v>
      </c>
      <c r="C1304" s="12">
        <v>408.5</v>
      </c>
      <c r="D1304" s="200">
        <f t="shared" si="20"/>
        <v>-0.22227107300750726</v>
      </c>
    </row>
    <row r="1305" spans="2:4" thickBot="1" x14ac:dyDescent="0.25">
      <c r="B1305" s="8">
        <v>36357</v>
      </c>
      <c r="C1305" s="12">
        <v>408.18843266556206</v>
      </c>
      <c r="D1305" s="200">
        <f t="shared" si="20"/>
        <v>-7.6271073301825698E-2</v>
      </c>
    </row>
    <row r="1306" spans="2:4" thickBot="1" x14ac:dyDescent="0.25">
      <c r="B1306" s="8">
        <v>36360</v>
      </c>
      <c r="C1306" s="12">
        <v>406.81277975548846</v>
      </c>
      <c r="D1306" s="200">
        <f t="shared" si="20"/>
        <v>-0.33701418266320893</v>
      </c>
    </row>
    <row r="1307" spans="2:4" thickBot="1" x14ac:dyDescent="0.25">
      <c r="B1307" s="8">
        <v>36361</v>
      </c>
      <c r="C1307" s="12">
        <v>406.08086968670671</v>
      </c>
      <c r="D1307" s="200">
        <f t="shared" si="20"/>
        <v>-0.17991324393045183</v>
      </c>
    </row>
    <row r="1308" spans="2:4" thickBot="1" x14ac:dyDescent="0.25">
      <c r="B1308" s="8">
        <v>36362</v>
      </c>
      <c r="C1308" s="12">
        <v>404.31286098996651</v>
      </c>
      <c r="D1308" s="200">
        <f t="shared" si="20"/>
        <v>-0.43538339988885566</v>
      </c>
    </row>
    <row r="1309" spans="2:4" thickBot="1" x14ac:dyDescent="0.25">
      <c r="B1309" s="8">
        <v>36363</v>
      </c>
      <c r="C1309" s="12">
        <v>403.12894587632258</v>
      </c>
      <c r="D1309" s="200">
        <f t="shared" si="20"/>
        <v>-0.29282153200497207</v>
      </c>
    </row>
    <row r="1310" spans="2:4" thickBot="1" x14ac:dyDescent="0.25">
      <c r="B1310" s="8">
        <v>36364</v>
      </c>
      <c r="C1310" s="12">
        <v>400.04245200210863</v>
      </c>
      <c r="D1310" s="200">
        <f t="shared" si="20"/>
        <v>-0.76563439707970637</v>
      </c>
    </row>
    <row r="1311" spans="2:4" thickBot="1" x14ac:dyDescent="0.25">
      <c r="B1311" s="8">
        <v>36367</v>
      </c>
      <c r="C1311" s="12">
        <v>399.58579102999624</v>
      </c>
      <c r="D1311" s="200">
        <f t="shared" si="20"/>
        <v>-0.11415312795602928</v>
      </c>
    </row>
    <row r="1312" spans="2:4" thickBot="1" x14ac:dyDescent="0.25">
      <c r="B1312" s="8">
        <v>36368</v>
      </c>
      <c r="C1312" s="12">
        <v>396.22320898682551</v>
      </c>
      <c r="D1312" s="200">
        <f t="shared" si="20"/>
        <v>-0.84151692043481496</v>
      </c>
    </row>
    <row r="1313" spans="2:4" thickBot="1" x14ac:dyDescent="0.25">
      <c r="B1313" s="8">
        <v>36369</v>
      </c>
      <c r="C1313" s="12">
        <v>396.45584527471078</v>
      </c>
      <c r="D1313" s="200">
        <f t="shared" si="20"/>
        <v>5.8713442980828923E-2</v>
      </c>
    </row>
    <row r="1314" spans="2:4" thickBot="1" x14ac:dyDescent="0.25">
      <c r="B1314" s="8">
        <v>36370</v>
      </c>
      <c r="C1314" s="12">
        <v>395.08284462528212</v>
      </c>
      <c r="D1314" s="200">
        <f t="shared" si="20"/>
        <v>-0.34631867982102271</v>
      </c>
    </row>
    <row r="1315" spans="2:4" thickBot="1" x14ac:dyDescent="0.25">
      <c r="B1315" s="8">
        <v>36371</v>
      </c>
      <c r="C1315" s="12">
        <v>396.88</v>
      </c>
      <c r="D1315" s="200">
        <f t="shared" si="20"/>
        <v>0.45488064064700406</v>
      </c>
    </row>
    <row r="1316" spans="2:4" thickBot="1" x14ac:dyDescent="0.25">
      <c r="B1316" s="8">
        <v>36374</v>
      </c>
      <c r="C1316" s="12">
        <v>397.61</v>
      </c>
      <c r="D1316" s="200">
        <f t="shared" si="20"/>
        <v>0.18393469058657352</v>
      </c>
    </row>
    <row r="1317" spans="2:4" thickBot="1" x14ac:dyDescent="0.25">
      <c r="B1317" s="8">
        <v>36375</v>
      </c>
      <c r="C1317" s="12">
        <v>397.49</v>
      </c>
      <c r="D1317" s="200">
        <f t="shared" si="20"/>
        <v>-3.0180327456552636E-2</v>
      </c>
    </row>
    <row r="1318" spans="2:4" thickBot="1" x14ac:dyDescent="0.25">
      <c r="B1318" s="8">
        <v>36376</v>
      </c>
      <c r="C1318" s="12">
        <v>395.7</v>
      </c>
      <c r="D1318" s="200">
        <f t="shared" si="20"/>
        <v>-0.45032579435960729</v>
      </c>
    </row>
    <row r="1319" spans="2:4" thickBot="1" x14ac:dyDescent="0.25">
      <c r="B1319" s="8">
        <v>36377</v>
      </c>
      <c r="C1319" s="12">
        <v>395</v>
      </c>
      <c r="D1319" s="200">
        <f t="shared" si="20"/>
        <v>-0.17690169320191407</v>
      </c>
    </row>
    <row r="1320" spans="2:4" thickBot="1" x14ac:dyDescent="0.25">
      <c r="B1320" s="8">
        <v>36378</v>
      </c>
      <c r="C1320" s="12">
        <v>393</v>
      </c>
      <c r="D1320" s="200">
        <f t="shared" si="20"/>
        <v>-0.50632911392405333</v>
      </c>
    </row>
    <row r="1321" spans="2:4" thickBot="1" x14ac:dyDescent="0.25">
      <c r="B1321" s="8">
        <v>36381</v>
      </c>
      <c r="C1321" s="12">
        <v>391.99</v>
      </c>
      <c r="D1321" s="200">
        <f t="shared" si="20"/>
        <v>-0.25699745547073105</v>
      </c>
    </row>
    <row r="1322" spans="2:4" thickBot="1" x14ac:dyDescent="0.25">
      <c r="B1322" s="8">
        <v>36382</v>
      </c>
      <c r="C1322" s="12">
        <v>391.47</v>
      </c>
      <c r="D1322" s="200">
        <f t="shared" si="20"/>
        <v>-0.13265644531748055</v>
      </c>
    </row>
    <row r="1323" spans="2:4" thickBot="1" x14ac:dyDescent="0.25">
      <c r="B1323" s="8">
        <v>36383</v>
      </c>
      <c r="C1323" s="12">
        <v>391.1</v>
      </c>
      <c r="D1323" s="200">
        <f t="shared" si="20"/>
        <v>-9.4515543975270955E-2</v>
      </c>
    </row>
    <row r="1324" spans="2:4" thickBot="1" x14ac:dyDescent="0.25">
      <c r="B1324" s="8">
        <v>36384</v>
      </c>
      <c r="C1324" s="12">
        <v>390.18</v>
      </c>
      <c r="D1324" s="200">
        <f t="shared" si="20"/>
        <v>-0.23523395551010573</v>
      </c>
    </row>
    <row r="1325" spans="2:4" thickBot="1" x14ac:dyDescent="0.25">
      <c r="B1325" s="8">
        <v>36385</v>
      </c>
      <c r="C1325" s="12">
        <v>390.1</v>
      </c>
      <c r="D1325" s="200">
        <f t="shared" si="20"/>
        <v>-2.0503357424772606E-2</v>
      </c>
    </row>
    <row r="1326" spans="2:4" thickBot="1" x14ac:dyDescent="0.25">
      <c r="B1326" s="8">
        <v>36388</v>
      </c>
      <c r="C1326" s="12">
        <v>391.02</v>
      </c>
      <c r="D1326" s="200">
        <f t="shared" si="20"/>
        <v>0.23583696488078676</v>
      </c>
    </row>
    <row r="1327" spans="2:4" thickBot="1" x14ac:dyDescent="0.25">
      <c r="B1327" s="8">
        <v>36389</v>
      </c>
      <c r="C1327" s="12">
        <v>391.34</v>
      </c>
      <c r="D1327" s="200">
        <f t="shared" si="20"/>
        <v>8.1837246176674761E-2</v>
      </c>
    </row>
    <row r="1328" spans="2:4" thickBot="1" x14ac:dyDescent="0.25">
      <c r="B1328" s="8">
        <v>36390</v>
      </c>
      <c r="C1328" s="12">
        <v>393.38</v>
      </c>
      <c r="D1328" s="200">
        <f t="shared" si="20"/>
        <v>0.52128583840138631</v>
      </c>
    </row>
    <row r="1329" spans="2:4" thickBot="1" x14ac:dyDescent="0.25">
      <c r="B1329" s="8">
        <v>36391</v>
      </c>
      <c r="C1329" s="12">
        <v>394.4</v>
      </c>
      <c r="D1329" s="200">
        <f t="shared" si="20"/>
        <v>0.25929127052721768</v>
      </c>
    </row>
    <row r="1330" spans="2:4" thickBot="1" x14ac:dyDescent="0.25">
      <c r="B1330" s="8">
        <v>36392</v>
      </c>
      <c r="C1330" s="12">
        <v>395.48</v>
      </c>
      <c r="D1330" s="200">
        <f t="shared" si="20"/>
        <v>0.27383367139961479</v>
      </c>
    </row>
    <row r="1331" spans="2:4" thickBot="1" x14ac:dyDescent="0.25">
      <c r="B1331" s="8">
        <v>36395</v>
      </c>
      <c r="C1331" s="12">
        <v>397.85</v>
      </c>
      <c r="D1331" s="200">
        <f t="shared" si="20"/>
        <v>0.599271771012444</v>
      </c>
    </row>
    <row r="1332" spans="2:4" thickBot="1" x14ac:dyDescent="0.25">
      <c r="B1332" s="8">
        <v>36396</v>
      </c>
      <c r="C1332" s="12">
        <v>399.68</v>
      </c>
      <c r="D1332" s="200">
        <f t="shared" si="20"/>
        <v>0.4599723513887044</v>
      </c>
    </row>
    <row r="1333" spans="2:4" thickBot="1" x14ac:dyDescent="0.25">
      <c r="B1333" s="8">
        <v>36397</v>
      </c>
      <c r="C1333" s="12">
        <v>401.5</v>
      </c>
      <c r="D1333" s="200">
        <f t="shared" si="20"/>
        <v>0.45536429143313573</v>
      </c>
    </row>
    <row r="1334" spans="2:4" thickBot="1" x14ac:dyDescent="0.25">
      <c r="B1334" s="8">
        <v>36398</v>
      </c>
      <c r="C1334" s="12">
        <v>402.21</v>
      </c>
      <c r="D1334" s="200">
        <f t="shared" si="20"/>
        <v>0.17683686176837021</v>
      </c>
    </row>
    <row r="1335" spans="2:4" thickBot="1" x14ac:dyDescent="0.25">
      <c r="B1335" s="8">
        <v>36399</v>
      </c>
      <c r="C1335" s="12">
        <v>402.33</v>
      </c>
      <c r="D1335" s="200">
        <f t="shared" si="20"/>
        <v>2.9835160736935151E-2</v>
      </c>
    </row>
    <row r="1336" spans="2:4" thickBot="1" x14ac:dyDescent="0.25">
      <c r="B1336" s="8">
        <v>36402</v>
      </c>
      <c r="C1336" s="12">
        <v>403.34</v>
      </c>
      <c r="D1336" s="200">
        <f t="shared" si="20"/>
        <v>0.25103770536623049</v>
      </c>
    </row>
    <row r="1337" spans="2:4" thickBot="1" x14ac:dyDescent="0.25">
      <c r="B1337" s="8">
        <v>36403</v>
      </c>
      <c r="C1337" s="12">
        <v>402.92</v>
      </c>
      <c r="D1337" s="200">
        <f t="shared" si="20"/>
        <v>-0.10413051023948627</v>
      </c>
    </row>
    <row r="1338" spans="2:4" thickBot="1" x14ac:dyDescent="0.25">
      <c r="B1338" s="8">
        <v>36404</v>
      </c>
      <c r="C1338" s="12">
        <v>403.24</v>
      </c>
      <c r="D1338" s="200">
        <f t="shared" si="20"/>
        <v>7.9420232304183713E-2</v>
      </c>
    </row>
    <row r="1339" spans="2:4" thickBot="1" x14ac:dyDescent="0.25">
      <c r="B1339" s="8">
        <v>36405</v>
      </c>
      <c r="C1339" s="12">
        <v>404.71</v>
      </c>
      <c r="D1339" s="200">
        <f t="shared" si="20"/>
        <v>0.36454716793967723</v>
      </c>
    </row>
    <row r="1340" spans="2:4" thickBot="1" x14ac:dyDescent="0.25">
      <c r="B1340" s="8">
        <v>36406</v>
      </c>
      <c r="C1340" s="12">
        <v>405.9</v>
      </c>
      <c r="D1340" s="200">
        <f t="shared" si="20"/>
        <v>0.2940377060117072</v>
      </c>
    </row>
    <row r="1341" spans="2:4" thickBot="1" x14ac:dyDescent="0.25">
      <c r="B1341" s="8">
        <v>36409</v>
      </c>
      <c r="C1341" s="12">
        <v>406.26</v>
      </c>
      <c r="D1341" s="200">
        <f t="shared" si="20"/>
        <v>8.8691796008877333E-2</v>
      </c>
    </row>
    <row r="1342" spans="2:4" thickBot="1" x14ac:dyDescent="0.25">
      <c r="B1342" s="8">
        <v>36410</v>
      </c>
      <c r="C1342" s="12">
        <v>407.06</v>
      </c>
      <c r="D1342" s="200">
        <f t="shared" si="20"/>
        <v>0.19691822970511197</v>
      </c>
    </row>
    <row r="1343" spans="2:4" thickBot="1" x14ac:dyDescent="0.25">
      <c r="B1343" s="8">
        <v>36411</v>
      </c>
      <c r="C1343" s="12">
        <v>407.79</v>
      </c>
      <c r="D1343" s="200">
        <f t="shared" si="20"/>
        <v>0.1793347418071134</v>
      </c>
    </row>
    <row r="1344" spans="2:4" thickBot="1" x14ac:dyDescent="0.25">
      <c r="B1344" s="8">
        <v>36412</v>
      </c>
      <c r="C1344" s="12">
        <v>410.09</v>
      </c>
      <c r="D1344" s="200">
        <f t="shared" si="20"/>
        <v>0.56401579244218514</v>
      </c>
    </row>
    <row r="1345" spans="2:4" thickBot="1" x14ac:dyDescent="0.25">
      <c r="B1345" s="8">
        <v>36413</v>
      </c>
      <c r="C1345" s="12">
        <v>410.21</v>
      </c>
      <c r="D1345" s="200">
        <f t="shared" si="20"/>
        <v>2.9261869345753588E-2</v>
      </c>
    </row>
    <row r="1346" spans="2:4" thickBot="1" x14ac:dyDescent="0.25">
      <c r="B1346" s="8">
        <v>36416</v>
      </c>
      <c r="C1346" s="12">
        <v>410.38</v>
      </c>
      <c r="D1346" s="200">
        <f t="shared" si="20"/>
        <v>4.1442188147544634E-2</v>
      </c>
    </row>
    <row r="1347" spans="2:4" thickBot="1" x14ac:dyDescent="0.25">
      <c r="B1347" s="8">
        <v>36418</v>
      </c>
      <c r="C1347" s="12">
        <v>409.06</v>
      </c>
      <c r="D1347" s="200">
        <f t="shared" si="20"/>
        <v>-0.32165310200301667</v>
      </c>
    </row>
    <row r="1348" spans="2:4" thickBot="1" x14ac:dyDescent="0.25">
      <c r="B1348" s="8">
        <v>36419</v>
      </c>
      <c r="C1348" s="12">
        <v>408.58</v>
      </c>
      <c r="D1348" s="200">
        <f t="shared" si="20"/>
        <v>-0.11734219918838606</v>
      </c>
    </row>
    <row r="1349" spans="2:4" thickBot="1" x14ac:dyDescent="0.25">
      <c r="B1349" s="8">
        <v>36420</v>
      </c>
      <c r="C1349" s="12">
        <v>406.89</v>
      </c>
      <c r="D1349" s="200">
        <f t="shared" si="20"/>
        <v>-0.41362768613245615</v>
      </c>
    </row>
    <row r="1350" spans="2:4" thickBot="1" x14ac:dyDescent="0.25">
      <c r="B1350" s="8">
        <v>36423</v>
      </c>
      <c r="C1350" s="12">
        <v>407.08</v>
      </c>
      <c r="D1350" s="200">
        <f t="shared" si="20"/>
        <v>4.669566713362272E-2</v>
      </c>
    </row>
    <row r="1351" spans="2:4" thickBot="1" x14ac:dyDescent="0.25">
      <c r="B1351" s="8">
        <v>36424</v>
      </c>
      <c r="C1351" s="12">
        <v>407.61</v>
      </c>
      <c r="D1351" s="200">
        <f t="shared" ref="D1351:D1414" si="21">+((C1351/C1350)-1)*100</f>
        <v>0.13019553896040925</v>
      </c>
    </row>
    <row r="1352" spans="2:4" thickBot="1" x14ac:dyDescent="0.25">
      <c r="B1352" s="8">
        <v>36425</v>
      </c>
      <c r="C1352" s="12">
        <v>407.82</v>
      </c>
      <c r="D1352" s="200">
        <f t="shared" si="21"/>
        <v>5.1519835136515368E-2</v>
      </c>
    </row>
    <row r="1353" spans="2:4" thickBot="1" x14ac:dyDescent="0.25">
      <c r="B1353" s="8">
        <v>36426</v>
      </c>
      <c r="C1353" s="12">
        <v>406</v>
      </c>
      <c r="D1353" s="200">
        <f t="shared" si="21"/>
        <v>-0.44627531754205529</v>
      </c>
    </row>
    <row r="1354" spans="2:4" thickBot="1" x14ac:dyDescent="0.25">
      <c r="B1354" s="8">
        <v>36427</v>
      </c>
      <c r="C1354" s="12">
        <v>403.36</v>
      </c>
      <c r="D1354" s="200">
        <f t="shared" si="21"/>
        <v>-0.65024630541871131</v>
      </c>
    </row>
    <row r="1355" spans="2:4" thickBot="1" x14ac:dyDescent="0.25">
      <c r="B1355" s="8">
        <v>36430</v>
      </c>
      <c r="C1355" s="12">
        <v>403.69</v>
      </c>
      <c r="D1355" s="200">
        <f t="shared" si="21"/>
        <v>8.1812772709244364E-2</v>
      </c>
    </row>
    <row r="1356" spans="2:4" thickBot="1" x14ac:dyDescent="0.25">
      <c r="B1356" s="8">
        <v>36431</v>
      </c>
      <c r="C1356" s="12">
        <v>403.45</v>
      </c>
      <c r="D1356" s="200">
        <f t="shared" si="21"/>
        <v>-5.9451559364864792E-2</v>
      </c>
    </row>
    <row r="1357" spans="2:4" thickBot="1" x14ac:dyDescent="0.25">
      <c r="B1357" s="8">
        <v>36432</v>
      </c>
      <c r="C1357" s="12">
        <v>402.17</v>
      </c>
      <c r="D1357" s="200">
        <f t="shared" si="21"/>
        <v>-0.31726360143758958</v>
      </c>
    </row>
    <row r="1358" spans="2:4" thickBot="1" x14ac:dyDescent="0.25">
      <c r="B1358" s="8">
        <v>36433</v>
      </c>
      <c r="C1358" s="12">
        <v>402.51</v>
      </c>
      <c r="D1358" s="200">
        <f t="shared" si="21"/>
        <v>8.4541363105139489E-2</v>
      </c>
    </row>
    <row r="1359" spans="2:4" thickBot="1" x14ac:dyDescent="0.25">
      <c r="B1359" s="8">
        <v>36434</v>
      </c>
      <c r="C1359" s="12">
        <v>403.51</v>
      </c>
      <c r="D1359" s="200">
        <f t="shared" si="21"/>
        <v>0.24844103252092964</v>
      </c>
    </row>
    <row r="1360" spans="2:4" thickBot="1" x14ac:dyDescent="0.25">
      <c r="B1360" s="8">
        <v>36437</v>
      </c>
      <c r="C1360" s="12">
        <v>404.59</v>
      </c>
      <c r="D1360" s="200">
        <f t="shared" si="21"/>
        <v>0.26765135932194095</v>
      </c>
    </row>
    <row r="1361" spans="2:4" thickBot="1" x14ac:dyDescent="0.25">
      <c r="B1361" s="8">
        <v>36438</v>
      </c>
      <c r="C1361" s="12">
        <v>404.98</v>
      </c>
      <c r="D1361" s="200">
        <f t="shared" si="21"/>
        <v>9.6393880224443507E-2</v>
      </c>
    </row>
    <row r="1362" spans="2:4" thickBot="1" x14ac:dyDescent="0.25">
      <c r="B1362" s="8">
        <v>36439</v>
      </c>
      <c r="C1362" s="12">
        <v>406.05</v>
      </c>
      <c r="D1362" s="200">
        <f t="shared" si="21"/>
        <v>0.26421057830015027</v>
      </c>
    </row>
    <row r="1363" spans="2:4" thickBot="1" x14ac:dyDescent="0.25">
      <c r="B1363" s="8">
        <v>36440</v>
      </c>
      <c r="C1363" s="12">
        <v>406.6</v>
      </c>
      <c r="D1363" s="200">
        <f t="shared" si="21"/>
        <v>0.13545129910110809</v>
      </c>
    </row>
    <row r="1364" spans="2:4" thickBot="1" x14ac:dyDescent="0.25">
      <c r="B1364" s="8">
        <v>36441</v>
      </c>
      <c r="C1364" s="12">
        <v>406.1</v>
      </c>
      <c r="D1364" s="200">
        <f t="shared" si="21"/>
        <v>-0.12297097884899078</v>
      </c>
    </row>
    <row r="1365" spans="2:4" thickBot="1" x14ac:dyDescent="0.25">
      <c r="B1365" s="8">
        <v>36444</v>
      </c>
      <c r="C1365" s="12">
        <v>407.69</v>
      </c>
      <c r="D1365" s="200">
        <f t="shared" si="21"/>
        <v>0.39152918000491255</v>
      </c>
    </row>
    <row r="1366" spans="2:4" thickBot="1" x14ac:dyDescent="0.25">
      <c r="B1366" s="8">
        <v>36445</v>
      </c>
      <c r="C1366" s="12">
        <v>406.6</v>
      </c>
      <c r="D1366" s="200">
        <f t="shared" si="21"/>
        <v>-0.26736000392454384</v>
      </c>
    </row>
    <row r="1367" spans="2:4" thickBot="1" x14ac:dyDescent="0.25">
      <c r="B1367" s="8">
        <v>36446</v>
      </c>
      <c r="C1367" s="12">
        <v>407.79</v>
      </c>
      <c r="D1367" s="200">
        <f t="shared" si="21"/>
        <v>0.29267092966061004</v>
      </c>
    </row>
    <row r="1368" spans="2:4" thickBot="1" x14ac:dyDescent="0.25">
      <c r="B1368" s="8">
        <v>36447</v>
      </c>
      <c r="C1368" s="12">
        <v>407.65</v>
      </c>
      <c r="D1368" s="200">
        <f t="shared" si="21"/>
        <v>-3.4331396061704211E-2</v>
      </c>
    </row>
    <row r="1369" spans="2:4" thickBot="1" x14ac:dyDescent="0.25">
      <c r="B1369" s="8">
        <v>36448</v>
      </c>
      <c r="C1369" s="12">
        <v>408.47</v>
      </c>
      <c r="D1369" s="200">
        <f t="shared" si="21"/>
        <v>0.20115294983442666</v>
      </c>
    </row>
    <row r="1370" spans="2:4" thickBot="1" x14ac:dyDescent="0.25">
      <c r="B1370" s="8">
        <v>36451</v>
      </c>
      <c r="C1370" s="12">
        <v>411.95</v>
      </c>
      <c r="D1370" s="200">
        <f t="shared" si="21"/>
        <v>0.85195975224616749</v>
      </c>
    </row>
    <row r="1371" spans="2:4" thickBot="1" x14ac:dyDescent="0.25">
      <c r="B1371" s="8">
        <v>36452</v>
      </c>
      <c r="C1371" s="12">
        <v>410.72</v>
      </c>
      <c r="D1371" s="200">
        <f t="shared" si="21"/>
        <v>-0.29857992474814354</v>
      </c>
    </row>
    <row r="1372" spans="2:4" thickBot="1" x14ac:dyDescent="0.25">
      <c r="B1372" s="8">
        <v>36453</v>
      </c>
      <c r="C1372" s="12">
        <v>410.15</v>
      </c>
      <c r="D1372" s="200">
        <f t="shared" si="21"/>
        <v>-0.13878067783406056</v>
      </c>
    </row>
    <row r="1373" spans="2:4" thickBot="1" x14ac:dyDescent="0.25">
      <c r="B1373" s="8">
        <v>36454</v>
      </c>
      <c r="C1373" s="12">
        <v>410.25</v>
      </c>
      <c r="D1373" s="200">
        <f t="shared" si="21"/>
        <v>2.4381323905897645E-2</v>
      </c>
    </row>
    <row r="1374" spans="2:4" thickBot="1" x14ac:dyDescent="0.25">
      <c r="B1374" s="8">
        <v>36455</v>
      </c>
      <c r="C1374" s="12">
        <v>410.88</v>
      </c>
      <c r="D1374" s="200">
        <f t="shared" si="21"/>
        <v>0.15356489945155261</v>
      </c>
    </row>
    <row r="1375" spans="2:4" thickBot="1" x14ac:dyDescent="0.25">
      <c r="B1375" s="8">
        <v>36458</v>
      </c>
      <c r="C1375" s="12">
        <v>410.26</v>
      </c>
      <c r="D1375" s="200">
        <f t="shared" si="21"/>
        <v>-0.15089563862928923</v>
      </c>
    </row>
    <row r="1376" spans="2:4" thickBot="1" x14ac:dyDescent="0.25">
      <c r="B1376" s="8">
        <v>36459</v>
      </c>
      <c r="C1376" s="12">
        <v>409.61</v>
      </c>
      <c r="D1376" s="200">
        <f t="shared" si="21"/>
        <v>-0.15843611368400179</v>
      </c>
    </row>
    <row r="1377" spans="2:4" thickBot="1" x14ac:dyDescent="0.25">
      <c r="B1377" s="8">
        <v>36460</v>
      </c>
      <c r="C1377" s="12">
        <v>409.23</v>
      </c>
      <c r="D1377" s="200">
        <f t="shared" si="21"/>
        <v>-9.27711725787983E-2</v>
      </c>
    </row>
    <row r="1378" spans="2:4" thickBot="1" x14ac:dyDescent="0.25">
      <c r="B1378" s="8">
        <v>36461</v>
      </c>
      <c r="C1378" s="12">
        <v>407.32</v>
      </c>
      <c r="D1378" s="200">
        <f t="shared" si="21"/>
        <v>-0.46673020062067971</v>
      </c>
    </row>
    <row r="1379" spans="2:4" thickBot="1" x14ac:dyDescent="0.25">
      <c r="B1379" s="8">
        <v>36462</v>
      </c>
      <c r="C1379" s="12">
        <v>406.24</v>
      </c>
      <c r="D1379" s="200">
        <f t="shared" si="21"/>
        <v>-0.26514779534517752</v>
      </c>
    </row>
    <row r="1380" spans="2:4" thickBot="1" x14ac:dyDescent="0.25">
      <c r="B1380" s="8">
        <v>36466</v>
      </c>
      <c r="C1380" s="12">
        <v>406.83</v>
      </c>
      <c r="D1380" s="200">
        <f t="shared" si="21"/>
        <v>0.14523434423001635</v>
      </c>
    </row>
    <row r="1381" spans="2:4" thickBot="1" x14ac:dyDescent="0.25">
      <c r="B1381" s="8">
        <v>36467</v>
      </c>
      <c r="C1381" s="12">
        <v>408.08</v>
      </c>
      <c r="D1381" s="200">
        <f t="shared" si="21"/>
        <v>0.30725364402821587</v>
      </c>
    </row>
    <row r="1382" spans="2:4" thickBot="1" x14ac:dyDescent="0.25">
      <c r="B1382" s="8">
        <v>36468</v>
      </c>
      <c r="C1382" s="12">
        <v>410.88</v>
      </c>
      <c r="D1382" s="200">
        <f t="shared" si="21"/>
        <v>0.6861399725544004</v>
      </c>
    </row>
    <row r="1383" spans="2:4" thickBot="1" x14ac:dyDescent="0.25">
      <c r="B1383" s="8">
        <v>36469</v>
      </c>
      <c r="C1383" s="12">
        <v>412.16</v>
      </c>
      <c r="D1383" s="200">
        <f t="shared" si="21"/>
        <v>0.31152647975078995</v>
      </c>
    </row>
    <row r="1384" spans="2:4" thickBot="1" x14ac:dyDescent="0.25">
      <c r="B1384" s="8">
        <v>36472</v>
      </c>
      <c r="C1384" s="12">
        <v>408.39</v>
      </c>
      <c r="D1384" s="200">
        <f t="shared" si="21"/>
        <v>-0.91469332298137473</v>
      </c>
    </row>
    <row r="1385" spans="2:4" thickBot="1" x14ac:dyDescent="0.25">
      <c r="B1385" s="8">
        <v>36473</v>
      </c>
      <c r="C1385" s="12">
        <v>408.47</v>
      </c>
      <c r="D1385" s="200">
        <f t="shared" si="21"/>
        <v>1.9589118244822679E-2</v>
      </c>
    </row>
    <row r="1386" spans="2:4" thickBot="1" x14ac:dyDescent="0.25">
      <c r="B1386" s="8">
        <v>36474</v>
      </c>
      <c r="C1386" s="12">
        <v>408.95</v>
      </c>
      <c r="D1386" s="200">
        <f t="shared" si="21"/>
        <v>0.11751168996498862</v>
      </c>
    </row>
    <row r="1387" spans="2:4" thickBot="1" x14ac:dyDescent="0.25">
      <c r="B1387" s="8">
        <v>36475</v>
      </c>
      <c r="C1387" s="12">
        <v>407.21</v>
      </c>
      <c r="D1387" s="200">
        <f t="shared" si="21"/>
        <v>-0.42547988751681087</v>
      </c>
    </row>
    <row r="1388" spans="2:4" thickBot="1" x14ac:dyDescent="0.25">
      <c r="B1388" s="8">
        <v>36476</v>
      </c>
      <c r="C1388" s="12">
        <v>407.06</v>
      </c>
      <c r="D1388" s="200">
        <f t="shared" si="21"/>
        <v>-3.6836030549347587E-2</v>
      </c>
    </row>
    <row r="1389" spans="2:4" thickBot="1" x14ac:dyDescent="0.25">
      <c r="B1389" s="8">
        <v>36479</v>
      </c>
      <c r="C1389" s="12">
        <v>406.91</v>
      </c>
      <c r="D1389" s="200">
        <f t="shared" si="21"/>
        <v>-3.684960448090413E-2</v>
      </c>
    </row>
    <row r="1390" spans="2:4" thickBot="1" x14ac:dyDescent="0.25">
      <c r="B1390" s="8">
        <v>36480</v>
      </c>
      <c r="C1390" s="12">
        <v>407.75</v>
      </c>
      <c r="D1390" s="200">
        <f t="shared" si="21"/>
        <v>0.20643385515224377</v>
      </c>
    </row>
    <row r="1391" spans="2:4" thickBot="1" x14ac:dyDescent="0.25">
      <c r="B1391" s="8">
        <v>36481</v>
      </c>
      <c r="C1391" s="12">
        <v>407.89</v>
      </c>
      <c r="D1391" s="200">
        <f t="shared" si="21"/>
        <v>3.4334763948495883E-2</v>
      </c>
    </row>
    <row r="1392" spans="2:4" thickBot="1" x14ac:dyDescent="0.25">
      <c r="B1392" s="8">
        <v>36482</v>
      </c>
      <c r="C1392" s="12">
        <v>408.62</v>
      </c>
      <c r="D1392" s="200">
        <f t="shared" si="21"/>
        <v>0.17896982029468322</v>
      </c>
    </row>
    <row r="1393" spans="2:4" thickBot="1" x14ac:dyDescent="0.25">
      <c r="B1393" s="8">
        <v>36483</v>
      </c>
      <c r="C1393" s="12">
        <v>411</v>
      </c>
      <c r="D1393" s="200">
        <f t="shared" si="21"/>
        <v>0.58244824041897569</v>
      </c>
    </row>
    <row r="1394" spans="2:4" thickBot="1" x14ac:dyDescent="0.25">
      <c r="B1394" s="8">
        <v>36486</v>
      </c>
      <c r="C1394" s="12">
        <v>410.66</v>
      </c>
      <c r="D1394" s="200">
        <f t="shared" si="21"/>
        <v>-8.2725060827248953E-2</v>
      </c>
    </row>
    <row r="1395" spans="2:4" thickBot="1" x14ac:dyDescent="0.25">
      <c r="B1395" s="8">
        <v>36487</v>
      </c>
      <c r="C1395" s="12">
        <v>410.2</v>
      </c>
      <c r="D1395" s="200">
        <f t="shared" si="21"/>
        <v>-0.11201480543515663</v>
      </c>
    </row>
    <row r="1396" spans="2:4" thickBot="1" x14ac:dyDescent="0.25">
      <c r="B1396" s="8">
        <v>36488</v>
      </c>
      <c r="C1396" s="12">
        <v>411.35</v>
      </c>
      <c r="D1396" s="200">
        <f t="shared" si="21"/>
        <v>0.28035104826915624</v>
      </c>
    </row>
    <row r="1397" spans="2:4" thickBot="1" x14ac:dyDescent="0.25">
      <c r="B1397" s="8">
        <v>36489</v>
      </c>
      <c r="C1397" s="12">
        <v>411.21</v>
      </c>
      <c r="D1397" s="200">
        <f t="shared" si="21"/>
        <v>-3.4034277379368927E-2</v>
      </c>
    </row>
    <row r="1398" spans="2:4" thickBot="1" x14ac:dyDescent="0.25">
      <c r="B1398" s="8">
        <v>36490</v>
      </c>
      <c r="C1398" s="12">
        <v>413.28</v>
      </c>
      <c r="D1398" s="200">
        <f t="shared" si="21"/>
        <v>0.50339242722696742</v>
      </c>
    </row>
    <row r="1399" spans="2:4" thickBot="1" x14ac:dyDescent="0.25">
      <c r="B1399" s="8">
        <v>36493</v>
      </c>
      <c r="C1399" s="12">
        <v>416.3</v>
      </c>
      <c r="D1399" s="200">
        <f t="shared" si="21"/>
        <v>0.73073945025166065</v>
      </c>
    </row>
    <row r="1400" spans="2:4" thickBot="1" x14ac:dyDescent="0.25">
      <c r="B1400" s="8">
        <v>36494</v>
      </c>
      <c r="C1400" s="12">
        <v>416.41</v>
      </c>
      <c r="D1400" s="200">
        <f t="shared" si="21"/>
        <v>2.642325246215993E-2</v>
      </c>
    </row>
    <row r="1401" spans="2:4" thickBot="1" x14ac:dyDescent="0.25">
      <c r="B1401" s="8">
        <v>36495</v>
      </c>
      <c r="C1401" s="12">
        <v>417.39</v>
      </c>
      <c r="D1401" s="200">
        <f t="shared" si="21"/>
        <v>0.23534497250305986</v>
      </c>
    </row>
    <row r="1402" spans="2:4" thickBot="1" x14ac:dyDescent="0.25">
      <c r="B1402" s="8">
        <v>36496</v>
      </c>
      <c r="C1402" s="12">
        <v>417.61</v>
      </c>
      <c r="D1402" s="200">
        <f t="shared" si="21"/>
        <v>5.2708498047393526E-2</v>
      </c>
    </row>
    <row r="1403" spans="2:4" thickBot="1" x14ac:dyDescent="0.25">
      <c r="B1403" s="8">
        <v>36497</v>
      </c>
      <c r="C1403" s="12">
        <v>418.01</v>
      </c>
      <c r="D1403" s="200">
        <f t="shared" si="21"/>
        <v>9.5783146955286114E-2</v>
      </c>
    </row>
    <row r="1404" spans="2:4" thickBot="1" x14ac:dyDescent="0.25">
      <c r="B1404" s="8">
        <v>36500</v>
      </c>
      <c r="C1404" s="12">
        <v>419.74</v>
      </c>
      <c r="D1404" s="200">
        <f t="shared" si="21"/>
        <v>0.41386569699290998</v>
      </c>
    </row>
    <row r="1405" spans="2:4" thickBot="1" x14ac:dyDescent="0.25">
      <c r="B1405" s="8">
        <v>36501</v>
      </c>
      <c r="C1405" s="12">
        <v>420.37</v>
      </c>
      <c r="D1405" s="200">
        <f t="shared" si="21"/>
        <v>0.15009291466145935</v>
      </c>
    </row>
    <row r="1406" spans="2:4" thickBot="1" x14ac:dyDescent="0.25">
      <c r="B1406" s="8">
        <v>36502</v>
      </c>
      <c r="C1406" s="12">
        <v>421.89</v>
      </c>
      <c r="D1406" s="200">
        <f t="shared" si="21"/>
        <v>0.36158622166186927</v>
      </c>
    </row>
    <row r="1407" spans="2:4" thickBot="1" x14ac:dyDescent="0.25">
      <c r="B1407" s="8">
        <v>36503</v>
      </c>
      <c r="C1407" s="12">
        <v>423.22</v>
      </c>
      <c r="D1407" s="200">
        <f t="shared" si="21"/>
        <v>0.31524805043969817</v>
      </c>
    </row>
    <row r="1408" spans="2:4" thickBot="1" x14ac:dyDescent="0.25">
      <c r="B1408" s="8">
        <v>36504</v>
      </c>
      <c r="C1408" s="12">
        <v>424</v>
      </c>
      <c r="D1408" s="200">
        <f t="shared" si="21"/>
        <v>0.18430130901185837</v>
      </c>
    </row>
    <row r="1409" spans="2:4" thickBot="1" x14ac:dyDescent="0.25">
      <c r="B1409" s="8">
        <v>36507</v>
      </c>
      <c r="C1409" s="12">
        <v>424.73</v>
      </c>
      <c r="D1409" s="200">
        <f t="shared" si="21"/>
        <v>0.17216981132075482</v>
      </c>
    </row>
    <row r="1410" spans="2:4" thickBot="1" x14ac:dyDescent="0.25">
      <c r="B1410" s="8">
        <v>36508</v>
      </c>
      <c r="C1410" s="12">
        <v>426.5</v>
      </c>
      <c r="D1410" s="200">
        <f t="shared" si="21"/>
        <v>0.41673533774397864</v>
      </c>
    </row>
    <row r="1411" spans="2:4" thickBot="1" x14ac:dyDescent="0.25">
      <c r="B1411" s="8">
        <v>36509</v>
      </c>
      <c r="C1411" s="12">
        <v>428.89</v>
      </c>
      <c r="D1411" s="200">
        <f t="shared" si="21"/>
        <v>0.56037514654161402</v>
      </c>
    </row>
    <row r="1412" spans="2:4" thickBot="1" x14ac:dyDescent="0.25">
      <c r="B1412" s="8">
        <v>36510</v>
      </c>
      <c r="C1412" s="12">
        <v>433.42</v>
      </c>
      <c r="D1412" s="200">
        <f t="shared" si="21"/>
        <v>1.0562148802723437</v>
      </c>
    </row>
    <row r="1413" spans="2:4" thickBot="1" x14ac:dyDescent="0.25">
      <c r="B1413" s="8">
        <v>36511</v>
      </c>
      <c r="C1413" s="12">
        <v>437.25</v>
      </c>
      <c r="D1413" s="200">
        <f t="shared" si="21"/>
        <v>0.88366941996216308</v>
      </c>
    </row>
    <row r="1414" spans="2:4" thickBot="1" x14ac:dyDescent="0.25">
      <c r="B1414" s="8">
        <v>36514</v>
      </c>
      <c r="C1414" s="12">
        <v>436.26</v>
      </c>
      <c r="D1414" s="200">
        <f t="shared" si="21"/>
        <v>-0.22641509433962703</v>
      </c>
    </row>
    <row r="1415" spans="2:4" thickBot="1" x14ac:dyDescent="0.25">
      <c r="B1415" s="8">
        <v>36515</v>
      </c>
      <c r="C1415" s="12">
        <v>435.63</v>
      </c>
      <c r="D1415" s="200">
        <f t="shared" ref="D1415:D1478" si="22">+((C1415/C1414)-1)*100</f>
        <v>-0.14440929720808127</v>
      </c>
    </row>
    <row r="1416" spans="2:4" thickBot="1" x14ac:dyDescent="0.25">
      <c r="B1416" s="8">
        <v>36516</v>
      </c>
      <c r="C1416" s="12">
        <v>435.76</v>
      </c>
      <c r="D1416" s="200">
        <f t="shared" si="22"/>
        <v>2.9841838257227415E-2</v>
      </c>
    </row>
    <row r="1417" spans="2:4" thickBot="1" x14ac:dyDescent="0.25">
      <c r="B1417" s="8">
        <v>36517</v>
      </c>
      <c r="C1417" s="12">
        <v>435.01</v>
      </c>
      <c r="D1417" s="200">
        <f t="shared" si="22"/>
        <v>-0.17211308977418405</v>
      </c>
    </row>
    <row r="1418" spans="2:4" thickBot="1" x14ac:dyDescent="0.25">
      <c r="B1418" s="8">
        <v>36518</v>
      </c>
      <c r="C1418" s="12">
        <v>433.81</v>
      </c>
      <c r="D1418" s="200">
        <f t="shared" si="22"/>
        <v>-0.27585572745454368</v>
      </c>
    </row>
    <row r="1419" spans="2:4" thickBot="1" x14ac:dyDescent="0.25">
      <c r="B1419" s="8">
        <v>36521</v>
      </c>
      <c r="C1419" s="12">
        <v>436.23</v>
      </c>
      <c r="D1419" s="200">
        <f t="shared" si="22"/>
        <v>0.55784790576520749</v>
      </c>
    </row>
    <row r="1420" spans="2:4" thickBot="1" x14ac:dyDescent="0.25">
      <c r="B1420" s="8">
        <v>36522</v>
      </c>
      <c r="C1420" s="12">
        <v>437.16</v>
      </c>
      <c r="D1420" s="200">
        <f t="shared" si="22"/>
        <v>0.21319028952617725</v>
      </c>
    </row>
    <row r="1421" spans="2:4" thickBot="1" x14ac:dyDescent="0.25">
      <c r="B1421" s="8">
        <v>36523</v>
      </c>
      <c r="C1421" s="12">
        <v>437.36</v>
      </c>
      <c r="D1421" s="200">
        <f t="shared" si="22"/>
        <v>4.5749839875552922E-2</v>
      </c>
    </row>
    <row r="1422" spans="2:4" thickBot="1" x14ac:dyDescent="0.25">
      <c r="B1422" s="8">
        <v>36524</v>
      </c>
      <c r="C1422" s="12">
        <v>435.69</v>
      </c>
      <c r="D1422" s="200">
        <f t="shared" si="22"/>
        <v>-0.38183647338577709</v>
      </c>
    </row>
    <row r="1423" spans="2:4" thickBot="1" x14ac:dyDescent="0.25">
      <c r="B1423" s="8">
        <v>36529</v>
      </c>
      <c r="C1423" s="12">
        <v>434.86</v>
      </c>
      <c r="D1423" s="200">
        <f t="shared" si="22"/>
        <v>-0.19050242144643681</v>
      </c>
    </row>
    <row r="1424" spans="2:4" thickBot="1" x14ac:dyDescent="0.25">
      <c r="B1424" s="8">
        <v>36530</v>
      </c>
      <c r="C1424" s="12">
        <v>435.8</v>
      </c>
      <c r="D1424" s="200">
        <f t="shared" si="22"/>
        <v>0.21616152324885896</v>
      </c>
    </row>
    <row r="1425" spans="2:4" thickBot="1" x14ac:dyDescent="0.25">
      <c r="B1425" s="8">
        <v>36531</v>
      </c>
      <c r="C1425" s="12">
        <v>436.25</v>
      </c>
      <c r="D1425" s="200">
        <f t="shared" si="22"/>
        <v>0.10325837540154925</v>
      </c>
    </row>
    <row r="1426" spans="2:4" thickBot="1" x14ac:dyDescent="0.25">
      <c r="B1426" s="8">
        <v>36532</v>
      </c>
      <c r="C1426" s="12">
        <v>436.92</v>
      </c>
      <c r="D1426" s="200">
        <f t="shared" si="22"/>
        <v>0.15358166189112232</v>
      </c>
    </row>
    <row r="1427" spans="2:4" thickBot="1" x14ac:dyDescent="0.25">
      <c r="B1427" s="8">
        <v>36535</v>
      </c>
      <c r="C1427" s="12">
        <v>436.86</v>
      </c>
      <c r="D1427" s="200">
        <f t="shared" si="22"/>
        <v>-1.3732491073881192E-2</v>
      </c>
    </row>
    <row r="1428" spans="2:4" thickBot="1" x14ac:dyDescent="0.25">
      <c r="B1428" s="8">
        <v>36536</v>
      </c>
      <c r="C1428" s="12">
        <v>438.31</v>
      </c>
      <c r="D1428" s="200">
        <f t="shared" si="22"/>
        <v>0.33191411436157559</v>
      </c>
    </row>
    <row r="1429" spans="2:4" thickBot="1" x14ac:dyDescent="0.25">
      <c r="B1429" s="8">
        <v>36537</v>
      </c>
      <c r="C1429" s="12">
        <v>438.12</v>
      </c>
      <c r="D1429" s="200">
        <f t="shared" si="22"/>
        <v>-4.3348315119440262E-2</v>
      </c>
    </row>
    <row r="1430" spans="2:4" thickBot="1" x14ac:dyDescent="0.25">
      <c r="B1430" s="8">
        <v>36538</v>
      </c>
      <c r="C1430" s="12">
        <v>438.56</v>
      </c>
      <c r="D1430" s="200">
        <f t="shared" si="22"/>
        <v>0.1004291061809548</v>
      </c>
    </row>
    <row r="1431" spans="2:4" thickBot="1" x14ac:dyDescent="0.25">
      <c r="B1431" s="8">
        <v>36539</v>
      </c>
      <c r="C1431" s="12">
        <v>440.19</v>
      </c>
      <c r="D1431" s="200">
        <f t="shared" si="22"/>
        <v>0.37167092302079485</v>
      </c>
    </row>
    <row r="1432" spans="2:4" thickBot="1" x14ac:dyDescent="0.25">
      <c r="B1432" s="8">
        <v>36542</v>
      </c>
      <c r="C1432" s="12">
        <v>438.86</v>
      </c>
      <c r="D1432" s="200">
        <f t="shared" si="22"/>
        <v>-0.30214225675275763</v>
      </c>
    </row>
    <row r="1433" spans="2:4" thickBot="1" x14ac:dyDescent="0.25">
      <c r="B1433" s="8">
        <v>36543</v>
      </c>
      <c r="C1433" s="12">
        <v>438.62</v>
      </c>
      <c r="D1433" s="200">
        <f t="shared" si="22"/>
        <v>-5.4687143963905172E-2</v>
      </c>
    </row>
    <row r="1434" spans="2:4" thickBot="1" x14ac:dyDescent="0.25">
      <c r="B1434" s="8">
        <v>36544</v>
      </c>
      <c r="C1434" s="12">
        <v>437.31</v>
      </c>
      <c r="D1434" s="200">
        <f t="shared" si="22"/>
        <v>-0.29866399161004864</v>
      </c>
    </row>
    <row r="1435" spans="2:4" thickBot="1" x14ac:dyDescent="0.25">
      <c r="B1435" s="8">
        <v>36545</v>
      </c>
      <c r="C1435" s="12">
        <v>436.36</v>
      </c>
      <c r="D1435" s="200">
        <f t="shared" si="22"/>
        <v>-0.21723720015549564</v>
      </c>
    </row>
    <row r="1436" spans="2:4" thickBot="1" x14ac:dyDescent="0.25">
      <c r="B1436" s="8">
        <v>36549</v>
      </c>
      <c r="C1436" s="12">
        <v>436.84</v>
      </c>
      <c r="D1436" s="200">
        <f t="shared" si="22"/>
        <v>0.11000091667430212</v>
      </c>
    </row>
    <row r="1437" spans="2:4" thickBot="1" x14ac:dyDescent="0.25">
      <c r="B1437" s="8">
        <v>36550</v>
      </c>
      <c r="C1437" s="12">
        <v>437.02</v>
      </c>
      <c r="D1437" s="200">
        <f t="shared" si="22"/>
        <v>4.1205017855516779E-2</v>
      </c>
    </row>
    <row r="1438" spans="2:4" thickBot="1" x14ac:dyDescent="0.25">
      <c r="B1438" s="8">
        <v>36551</v>
      </c>
      <c r="C1438" s="12">
        <v>437.2</v>
      </c>
      <c r="D1438" s="200">
        <f t="shared" si="22"/>
        <v>4.1188046313678228E-2</v>
      </c>
    </row>
    <row r="1439" spans="2:4" thickBot="1" x14ac:dyDescent="0.25">
      <c r="B1439" s="8">
        <v>36552</v>
      </c>
      <c r="C1439" s="12">
        <v>436.53</v>
      </c>
      <c r="D1439" s="200">
        <f t="shared" si="22"/>
        <v>-0.15324794144556675</v>
      </c>
    </row>
    <row r="1440" spans="2:4" thickBot="1" x14ac:dyDescent="0.25">
      <c r="B1440" s="8">
        <v>36553</v>
      </c>
      <c r="C1440" s="12">
        <v>435.6</v>
      </c>
      <c r="D1440" s="200">
        <f t="shared" si="22"/>
        <v>-0.21304377705998467</v>
      </c>
    </row>
    <row r="1441" spans="2:4" thickBot="1" x14ac:dyDescent="0.25">
      <c r="B1441" s="8">
        <v>36556</v>
      </c>
      <c r="C1441" s="12">
        <v>435.26</v>
      </c>
      <c r="D1441" s="200">
        <f t="shared" si="22"/>
        <v>-7.8053259871446734E-2</v>
      </c>
    </row>
    <row r="1442" spans="2:4" thickBot="1" x14ac:dyDescent="0.25">
      <c r="B1442" s="8">
        <v>36557</v>
      </c>
      <c r="C1442" s="12">
        <v>435.71</v>
      </c>
      <c r="D1442" s="200">
        <f t="shared" si="22"/>
        <v>0.103386481643164</v>
      </c>
    </row>
    <row r="1443" spans="2:4" thickBot="1" x14ac:dyDescent="0.25">
      <c r="B1443" s="8">
        <v>36558</v>
      </c>
      <c r="C1443" s="12">
        <v>435.34</v>
      </c>
      <c r="D1443" s="200">
        <f t="shared" si="22"/>
        <v>-8.4918868054439933E-2</v>
      </c>
    </row>
    <row r="1444" spans="2:4" thickBot="1" x14ac:dyDescent="0.25">
      <c r="B1444" s="8">
        <v>36559</v>
      </c>
      <c r="C1444" s="12">
        <v>434.96</v>
      </c>
      <c r="D1444" s="200">
        <f t="shared" si="22"/>
        <v>-8.728809666007642E-2</v>
      </c>
    </row>
    <row r="1445" spans="2:4" thickBot="1" x14ac:dyDescent="0.25">
      <c r="B1445" s="8">
        <v>36560</v>
      </c>
      <c r="C1445" s="12">
        <v>434.94</v>
      </c>
      <c r="D1445" s="200">
        <f t="shared" si="22"/>
        <v>-4.5981239654158124E-3</v>
      </c>
    </row>
    <row r="1446" spans="2:4" thickBot="1" x14ac:dyDescent="0.25">
      <c r="B1446" s="8">
        <v>36563</v>
      </c>
      <c r="C1446" s="12">
        <v>434.69</v>
      </c>
      <c r="D1446" s="200">
        <f t="shared" si="22"/>
        <v>-5.7479192532305934E-2</v>
      </c>
    </row>
    <row r="1447" spans="2:4" thickBot="1" x14ac:dyDescent="0.25">
      <c r="B1447" s="8">
        <v>36564</v>
      </c>
      <c r="C1447" s="12">
        <v>435.25</v>
      </c>
      <c r="D1447" s="200">
        <f t="shared" si="22"/>
        <v>0.1288274402447831</v>
      </c>
    </row>
    <row r="1448" spans="2:4" thickBot="1" x14ac:dyDescent="0.25">
      <c r="B1448" s="8">
        <v>36565</v>
      </c>
      <c r="C1448" s="12">
        <v>435.68</v>
      </c>
      <c r="D1448" s="200">
        <f t="shared" si="22"/>
        <v>9.8793796668572575E-2</v>
      </c>
    </row>
    <row r="1449" spans="2:4" thickBot="1" x14ac:dyDescent="0.25">
      <c r="B1449" s="8">
        <v>36566</v>
      </c>
      <c r="C1449" s="12">
        <v>435.83</v>
      </c>
      <c r="D1449" s="200">
        <f t="shared" si="22"/>
        <v>3.4428938670583165E-2</v>
      </c>
    </row>
    <row r="1450" spans="2:4" thickBot="1" x14ac:dyDescent="0.25">
      <c r="B1450" s="8">
        <v>36567</v>
      </c>
      <c r="C1450" s="12">
        <v>435.09</v>
      </c>
      <c r="D1450" s="200">
        <f t="shared" si="22"/>
        <v>-0.16979097354473671</v>
      </c>
    </row>
    <row r="1451" spans="2:4" thickBot="1" x14ac:dyDescent="0.25">
      <c r="B1451" s="8">
        <v>36570</v>
      </c>
      <c r="C1451" s="12">
        <v>434.3</v>
      </c>
      <c r="D1451" s="200">
        <f t="shared" si="22"/>
        <v>-0.18157162885839018</v>
      </c>
    </row>
    <row r="1452" spans="2:4" thickBot="1" x14ac:dyDescent="0.25">
      <c r="B1452" s="8">
        <v>36572</v>
      </c>
      <c r="C1452" s="12">
        <v>434.37</v>
      </c>
      <c r="D1452" s="200">
        <f t="shared" si="22"/>
        <v>1.6117890858846629E-2</v>
      </c>
    </row>
    <row r="1453" spans="2:4" thickBot="1" x14ac:dyDescent="0.25">
      <c r="B1453" s="8">
        <v>36573</v>
      </c>
      <c r="C1453" s="12">
        <v>432.47</v>
      </c>
      <c r="D1453" s="200">
        <f t="shared" si="22"/>
        <v>-0.43741510693647845</v>
      </c>
    </row>
    <row r="1454" spans="2:4" thickBot="1" x14ac:dyDescent="0.25">
      <c r="B1454" s="8">
        <v>36574</v>
      </c>
      <c r="C1454" s="12">
        <v>433.68</v>
      </c>
      <c r="D1454" s="200">
        <f t="shared" si="22"/>
        <v>0.27978819340068739</v>
      </c>
    </row>
    <row r="1455" spans="2:4" thickBot="1" x14ac:dyDescent="0.25">
      <c r="B1455" s="8">
        <v>36577</v>
      </c>
      <c r="C1455" s="12">
        <v>433.13</v>
      </c>
      <c r="D1455" s="200">
        <f t="shared" si="22"/>
        <v>-0.12682161962738192</v>
      </c>
    </row>
    <row r="1456" spans="2:4" thickBot="1" x14ac:dyDescent="0.25">
      <c r="B1456" s="8">
        <v>36578</v>
      </c>
      <c r="C1456" s="12">
        <v>433.16</v>
      </c>
      <c r="D1456" s="200">
        <f t="shared" si="22"/>
        <v>6.9263269688146778E-3</v>
      </c>
    </row>
    <row r="1457" spans="2:4" thickBot="1" x14ac:dyDescent="0.25">
      <c r="B1457" s="8">
        <v>36579</v>
      </c>
      <c r="C1457" s="12">
        <v>432.3</v>
      </c>
      <c r="D1457" s="200">
        <f t="shared" si="22"/>
        <v>-0.19854095484347356</v>
      </c>
    </row>
    <row r="1458" spans="2:4" thickBot="1" x14ac:dyDescent="0.25">
      <c r="B1458" s="8">
        <v>36580</v>
      </c>
      <c r="C1458" s="12">
        <v>428.89</v>
      </c>
      <c r="D1458" s="200">
        <f t="shared" si="22"/>
        <v>-0.78880407124682916</v>
      </c>
    </row>
    <row r="1459" spans="2:4" thickBot="1" x14ac:dyDescent="0.25">
      <c r="B1459" s="8">
        <v>36581</v>
      </c>
      <c r="C1459" s="12">
        <v>428.03</v>
      </c>
      <c r="D1459" s="200">
        <f t="shared" si="22"/>
        <v>-0.20051761523933731</v>
      </c>
    </row>
    <row r="1460" spans="2:4" thickBot="1" x14ac:dyDescent="0.25">
      <c r="B1460" s="8">
        <v>36584</v>
      </c>
      <c r="C1460" s="12">
        <v>427.25</v>
      </c>
      <c r="D1460" s="200">
        <f t="shared" si="22"/>
        <v>-0.18223021750811697</v>
      </c>
    </row>
    <row r="1461" spans="2:4" thickBot="1" x14ac:dyDescent="0.25">
      <c r="B1461" s="8">
        <v>36585</v>
      </c>
      <c r="C1461" s="12">
        <v>427.46</v>
      </c>
      <c r="D1461" s="200">
        <f t="shared" si="22"/>
        <v>4.9151550614379147E-2</v>
      </c>
    </row>
    <row r="1462" spans="2:4" thickBot="1" x14ac:dyDescent="0.25">
      <c r="B1462" s="8">
        <v>36586</v>
      </c>
      <c r="C1462" s="12">
        <v>427.05</v>
      </c>
      <c r="D1462" s="200">
        <f t="shared" si="22"/>
        <v>-9.5915407289559607E-2</v>
      </c>
    </row>
    <row r="1463" spans="2:4" thickBot="1" x14ac:dyDescent="0.25">
      <c r="B1463" s="8">
        <v>36587</v>
      </c>
      <c r="C1463" s="12">
        <v>426.85</v>
      </c>
      <c r="D1463" s="200">
        <f t="shared" si="22"/>
        <v>-4.683292354524804E-2</v>
      </c>
    </row>
    <row r="1464" spans="2:4" thickBot="1" x14ac:dyDescent="0.25">
      <c r="B1464" s="8">
        <v>36588</v>
      </c>
      <c r="C1464" s="12">
        <v>428.94</v>
      </c>
      <c r="D1464" s="200">
        <f t="shared" si="22"/>
        <v>0.48963336066534247</v>
      </c>
    </row>
    <row r="1465" spans="2:4" thickBot="1" x14ac:dyDescent="0.25">
      <c r="B1465" s="8">
        <v>36591</v>
      </c>
      <c r="C1465" s="12">
        <v>428.35</v>
      </c>
      <c r="D1465" s="200">
        <f t="shared" si="22"/>
        <v>-0.13754837506410045</v>
      </c>
    </row>
    <row r="1466" spans="2:4" thickBot="1" x14ac:dyDescent="0.25">
      <c r="B1466" s="8">
        <v>36592</v>
      </c>
      <c r="C1466" s="12">
        <v>428.97</v>
      </c>
      <c r="D1466" s="200">
        <f t="shared" si="22"/>
        <v>0.14474144974903069</v>
      </c>
    </row>
    <row r="1467" spans="2:4" thickBot="1" x14ac:dyDescent="0.25">
      <c r="B1467" s="8">
        <v>36593</v>
      </c>
      <c r="C1467" s="12">
        <v>427.77</v>
      </c>
      <c r="D1467" s="200">
        <f t="shared" si="22"/>
        <v>-0.27973984194700208</v>
      </c>
    </row>
    <row r="1468" spans="2:4" thickBot="1" x14ac:dyDescent="0.25">
      <c r="B1468" s="8">
        <v>36594</v>
      </c>
      <c r="C1468" s="12">
        <v>427.81</v>
      </c>
      <c r="D1468" s="200">
        <f t="shared" si="22"/>
        <v>9.3508193655500449E-3</v>
      </c>
    </row>
    <row r="1469" spans="2:4" thickBot="1" x14ac:dyDescent="0.25">
      <c r="B1469" s="8">
        <v>36595</v>
      </c>
      <c r="C1469" s="12">
        <v>425.86</v>
      </c>
      <c r="D1469" s="200">
        <f t="shared" si="22"/>
        <v>-0.45580982211729237</v>
      </c>
    </row>
    <row r="1470" spans="2:4" thickBot="1" x14ac:dyDescent="0.25">
      <c r="B1470" s="8">
        <v>36598</v>
      </c>
      <c r="C1470" s="12">
        <v>424.83</v>
      </c>
      <c r="D1470" s="200">
        <f t="shared" si="22"/>
        <v>-0.2418635232236066</v>
      </c>
    </row>
    <row r="1471" spans="2:4" thickBot="1" x14ac:dyDescent="0.25">
      <c r="B1471" s="8">
        <v>36599</v>
      </c>
      <c r="C1471" s="12">
        <v>424.07</v>
      </c>
      <c r="D1471" s="200">
        <f t="shared" si="22"/>
        <v>-0.17889508744673988</v>
      </c>
    </row>
    <row r="1472" spans="2:4" thickBot="1" x14ac:dyDescent="0.25">
      <c r="B1472" s="8">
        <v>36600</v>
      </c>
      <c r="C1472" s="12">
        <v>423.42</v>
      </c>
      <c r="D1472" s="200">
        <f t="shared" si="22"/>
        <v>-0.15327658169641545</v>
      </c>
    </row>
    <row r="1473" spans="2:4" thickBot="1" x14ac:dyDescent="0.25">
      <c r="B1473" s="8">
        <v>36601</v>
      </c>
      <c r="C1473" s="12">
        <v>423.18</v>
      </c>
      <c r="D1473" s="200">
        <f t="shared" si="22"/>
        <v>-5.6681309338246777E-2</v>
      </c>
    </row>
    <row r="1474" spans="2:4" thickBot="1" x14ac:dyDescent="0.25">
      <c r="B1474" s="8">
        <v>36602</v>
      </c>
      <c r="C1474" s="12">
        <v>422.47</v>
      </c>
      <c r="D1474" s="200">
        <f t="shared" si="22"/>
        <v>-0.16777730516565059</v>
      </c>
    </row>
    <row r="1475" spans="2:4" thickBot="1" x14ac:dyDescent="0.25">
      <c r="B1475" s="8">
        <v>36605</v>
      </c>
      <c r="C1475" s="12">
        <v>420.4</v>
      </c>
      <c r="D1475" s="200">
        <f t="shared" si="22"/>
        <v>-0.48997561957063729</v>
      </c>
    </row>
    <row r="1476" spans="2:4" thickBot="1" x14ac:dyDescent="0.25">
      <c r="B1476" s="8">
        <v>36606</v>
      </c>
      <c r="C1476" s="12">
        <v>419.03</v>
      </c>
      <c r="D1476" s="200">
        <f t="shared" si="22"/>
        <v>-0.3258801141769796</v>
      </c>
    </row>
    <row r="1477" spans="2:4" thickBot="1" x14ac:dyDescent="0.25">
      <c r="B1477" s="8">
        <v>36607</v>
      </c>
      <c r="C1477" s="12">
        <v>417.72</v>
      </c>
      <c r="D1477" s="200">
        <f t="shared" si="22"/>
        <v>-0.3126267808987282</v>
      </c>
    </row>
    <row r="1478" spans="2:4" thickBot="1" x14ac:dyDescent="0.25">
      <c r="B1478" s="8">
        <v>36608</v>
      </c>
      <c r="C1478" s="12">
        <v>416.07</v>
      </c>
      <c r="D1478" s="200">
        <f t="shared" si="22"/>
        <v>-0.3950014363688692</v>
      </c>
    </row>
    <row r="1479" spans="2:4" thickBot="1" x14ac:dyDescent="0.25">
      <c r="B1479" s="8">
        <v>36609</v>
      </c>
      <c r="C1479" s="12">
        <v>415.52</v>
      </c>
      <c r="D1479" s="200">
        <f t="shared" ref="D1479:D1542" si="23">+((C1479/C1478)-1)*100</f>
        <v>-0.13218929507053945</v>
      </c>
    </row>
    <row r="1480" spans="2:4" thickBot="1" x14ac:dyDescent="0.25">
      <c r="B1480" s="8">
        <v>36612</v>
      </c>
      <c r="C1480" s="12">
        <v>415.15</v>
      </c>
      <c r="D1480" s="200">
        <f t="shared" si="23"/>
        <v>-8.9045051983061008E-2</v>
      </c>
    </row>
    <row r="1481" spans="2:4" thickBot="1" x14ac:dyDescent="0.25">
      <c r="B1481" s="8">
        <v>36613</v>
      </c>
      <c r="C1481" s="12">
        <v>413.88</v>
      </c>
      <c r="D1481" s="200">
        <f t="shared" si="23"/>
        <v>-0.3059135252318379</v>
      </c>
    </row>
    <row r="1482" spans="2:4" thickBot="1" x14ac:dyDescent="0.25">
      <c r="B1482" s="8">
        <v>36614</v>
      </c>
      <c r="C1482" s="12">
        <v>412.34</v>
      </c>
      <c r="D1482" s="200">
        <f t="shared" si="23"/>
        <v>-0.37208852807577575</v>
      </c>
    </row>
    <row r="1483" spans="2:4" thickBot="1" x14ac:dyDescent="0.25">
      <c r="B1483" s="8">
        <v>36615</v>
      </c>
      <c r="C1483" s="12">
        <v>412.81</v>
      </c>
      <c r="D1483" s="200">
        <f t="shared" si="23"/>
        <v>0.11398360576224675</v>
      </c>
    </row>
    <row r="1484" spans="2:4" thickBot="1" x14ac:dyDescent="0.25">
      <c r="B1484" s="8">
        <v>36616</v>
      </c>
      <c r="C1484" s="12">
        <v>412.71</v>
      </c>
      <c r="D1484" s="200">
        <f t="shared" si="23"/>
        <v>-2.4224219374535672E-2</v>
      </c>
    </row>
    <row r="1485" spans="2:4" thickBot="1" x14ac:dyDescent="0.25">
      <c r="B1485" s="8">
        <v>36619</v>
      </c>
      <c r="C1485" s="12">
        <v>412.09</v>
      </c>
      <c r="D1485" s="200">
        <f t="shared" si="23"/>
        <v>-0.15022655133144491</v>
      </c>
    </row>
    <row r="1486" spans="2:4" thickBot="1" x14ac:dyDescent="0.25">
      <c r="B1486" s="8">
        <v>36620</v>
      </c>
      <c r="C1486" s="12">
        <v>406.33</v>
      </c>
      <c r="D1486" s="200">
        <f t="shared" si="23"/>
        <v>-1.3977529180518755</v>
      </c>
    </row>
    <row r="1487" spans="2:4" thickBot="1" x14ac:dyDescent="0.25">
      <c r="B1487" s="8">
        <v>36622</v>
      </c>
      <c r="C1487" s="12">
        <v>406.21</v>
      </c>
      <c r="D1487" s="200">
        <f t="shared" si="23"/>
        <v>-2.9532645878971309E-2</v>
      </c>
    </row>
    <row r="1488" spans="2:4" thickBot="1" x14ac:dyDescent="0.25">
      <c r="B1488" s="8">
        <v>36623</v>
      </c>
      <c r="C1488" s="12">
        <v>405.44</v>
      </c>
      <c r="D1488" s="200">
        <f t="shared" si="23"/>
        <v>-0.18955712562467308</v>
      </c>
    </row>
    <row r="1489" spans="2:4" thickBot="1" x14ac:dyDescent="0.25">
      <c r="B1489" s="8">
        <v>36626</v>
      </c>
      <c r="C1489" s="12">
        <v>404.94</v>
      </c>
      <c r="D1489" s="200">
        <f t="shared" si="23"/>
        <v>-0.12332280978689658</v>
      </c>
    </row>
    <row r="1490" spans="2:4" thickBot="1" x14ac:dyDescent="0.25">
      <c r="B1490" s="8">
        <v>36627</v>
      </c>
      <c r="C1490" s="12">
        <v>404.21</v>
      </c>
      <c r="D1490" s="200">
        <f t="shared" si="23"/>
        <v>-0.18027362078333331</v>
      </c>
    </row>
    <row r="1491" spans="2:4" thickBot="1" x14ac:dyDescent="0.25">
      <c r="B1491" s="8">
        <v>36628</v>
      </c>
      <c r="C1491" s="12">
        <v>404.74</v>
      </c>
      <c r="D1491" s="200">
        <f t="shared" si="23"/>
        <v>0.13111996239578705</v>
      </c>
    </row>
    <row r="1492" spans="2:4" thickBot="1" x14ac:dyDescent="0.25">
      <c r="B1492" s="8">
        <v>36629</v>
      </c>
      <c r="C1492" s="12">
        <v>403.86</v>
      </c>
      <c r="D1492" s="200">
        <f t="shared" si="23"/>
        <v>-0.2174235311558026</v>
      </c>
    </row>
    <row r="1493" spans="2:4" thickBot="1" x14ac:dyDescent="0.25">
      <c r="B1493" s="8">
        <v>36630</v>
      </c>
      <c r="C1493" s="12">
        <v>404.32</v>
      </c>
      <c r="D1493" s="200">
        <f t="shared" si="23"/>
        <v>0.11390085673252948</v>
      </c>
    </row>
    <row r="1494" spans="2:4" thickBot="1" x14ac:dyDescent="0.25">
      <c r="B1494" s="8">
        <v>36633</v>
      </c>
      <c r="C1494" s="12">
        <v>404.61</v>
      </c>
      <c r="D1494" s="200">
        <f t="shared" si="23"/>
        <v>7.1725366046693217E-2</v>
      </c>
    </row>
    <row r="1495" spans="2:4" thickBot="1" x14ac:dyDescent="0.25">
      <c r="B1495" s="8">
        <v>36634</v>
      </c>
      <c r="C1495" s="12">
        <v>405.01</v>
      </c>
      <c r="D1495" s="200">
        <f t="shared" si="23"/>
        <v>9.8860631225128337E-2</v>
      </c>
    </row>
    <row r="1496" spans="2:4" thickBot="1" x14ac:dyDescent="0.25">
      <c r="B1496" s="8">
        <v>36635</v>
      </c>
      <c r="C1496" s="12">
        <v>405.72</v>
      </c>
      <c r="D1496" s="200">
        <f t="shared" si="23"/>
        <v>0.17530431347374531</v>
      </c>
    </row>
    <row r="1497" spans="2:4" thickBot="1" x14ac:dyDescent="0.25">
      <c r="B1497" s="8">
        <v>36636</v>
      </c>
      <c r="C1497" s="12">
        <v>406.51</v>
      </c>
      <c r="D1497" s="200">
        <f t="shared" si="23"/>
        <v>0.19471556738637208</v>
      </c>
    </row>
    <row r="1498" spans="2:4" thickBot="1" x14ac:dyDescent="0.25">
      <c r="B1498" s="8">
        <v>36637</v>
      </c>
      <c r="C1498" s="12">
        <v>405.46</v>
      </c>
      <c r="D1498" s="200">
        <f t="shared" si="23"/>
        <v>-0.25829622887506565</v>
      </c>
    </row>
    <row r="1499" spans="2:4" thickBot="1" x14ac:dyDescent="0.25">
      <c r="B1499" s="8">
        <v>36640</v>
      </c>
      <c r="C1499" s="12">
        <v>405.76</v>
      </c>
      <c r="D1499" s="200">
        <f t="shared" si="23"/>
        <v>7.3990036008497739E-2</v>
      </c>
    </row>
    <row r="1500" spans="2:4" thickBot="1" x14ac:dyDescent="0.25">
      <c r="B1500" s="8">
        <v>36641</v>
      </c>
      <c r="C1500" s="12">
        <v>405.06</v>
      </c>
      <c r="D1500" s="200">
        <f t="shared" si="23"/>
        <v>-0.17251577287066278</v>
      </c>
    </row>
    <row r="1501" spans="2:4" thickBot="1" x14ac:dyDescent="0.25">
      <c r="B1501" s="8">
        <v>36642</v>
      </c>
      <c r="C1501" s="12">
        <v>405.78</v>
      </c>
      <c r="D1501" s="200">
        <f t="shared" si="23"/>
        <v>0.17775144423046729</v>
      </c>
    </row>
    <row r="1502" spans="2:4" thickBot="1" x14ac:dyDescent="0.25">
      <c r="B1502" s="8">
        <v>36643</v>
      </c>
      <c r="C1502" s="12">
        <v>406.64</v>
      </c>
      <c r="D1502" s="200">
        <f t="shared" si="23"/>
        <v>0.21193750308048376</v>
      </c>
    </row>
    <row r="1503" spans="2:4" thickBot="1" x14ac:dyDescent="0.25">
      <c r="B1503" s="8">
        <v>36644</v>
      </c>
      <c r="C1503" s="12">
        <v>407.5</v>
      </c>
      <c r="D1503" s="200">
        <f t="shared" si="23"/>
        <v>0.21148927798544381</v>
      </c>
    </row>
    <row r="1504" spans="2:4" thickBot="1" x14ac:dyDescent="0.25">
      <c r="B1504" s="8">
        <v>36648</v>
      </c>
      <c r="C1504" s="12">
        <v>408.62</v>
      </c>
      <c r="D1504" s="200">
        <f t="shared" si="23"/>
        <v>0.27484662576686691</v>
      </c>
    </row>
    <row r="1505" spans="2:4" thickBot="1" x14ac:dyDescent="0.25">
      <c r="B1505" s="8">
        <v>36649</v>
      </c>
      <c r="C1505" s="12">
        <v>409.86</v>
      </c>
      <c r="D1505" s="200">
        <f t="shared" si="23"/>
        <v>0.30346042778131022</v>
      </c>
    </row>
    <row r="1506" spans="2:4" thickBot="1" x14ac:dyDescent="0.25">
      <c r="B1506" s="8">
        <v>36650</v>
      </c>
      <c r="C1506" s="12">
        <v>410.3</v>
      </c>
      <c r="D1506" s="200">
        <f t="shared" si="23"/>
        <v>0.10735373054213682</v>
      </c>
    </row>
    <row r="1507" spans="2:4" thickBot="1" x14ac:dyDescent="0.25">
      <c r="B1507" s="8">
        <v>36651</v>
      </c>
      <c r="C1507" s="12">
        <v>411.72</v>
      </c>
      <c r="D1507" s="200">
        <f t="shared" si="23"/>
        <v>0.34608822812576268</v>
      </c>
    </row>
    <row r="1508" spans="2:4" thickBot="1" x14ac:dyDescent="0.25">
      <c r="B1508" s="8">
        <v>36654</v>
      </c>
      <c r="C1508" s="12">
        <v>412.55</v>
      </c>
      <c r="D1508" s="200">
        <f t="shared" si="23"/>
        <v>0.20159331584572726</v>
      </c>
    </row>
    <row r="1509" spans="2:4" thickBot="1" x14ac:dyDescent="0.25">
      <c r="B1509" s="8">
        <v>36655</v>
      </c>
      <c r="C1509" s="12">
        <v>412.84</v>
      </c>
      <c r="D1509" s="200">
        <f t="shared" si="23"/>
        <v>7.0294509756374524E-2</v>
      </c>
    </row>
    <row r="1510" spans="2:4" thickBot="1" x14ac:dyDescent="0.25">
      <c r="B1510" s="8">
        <v>36656</v>
      </c>
      <c r="C1510" s="12">
        <v>413.29</v>
      </c>
      <c r="D1510" s="200">
        <f t="shared" si="23"/>
        <v>0.10900106578821678</v>
      </c>
    </row>
    <row r="1511" spans="2:4" thickBot="1" x14ac:dyDescent="0.25">
      <c r="B1511" s="8">
        <v>36657</v>
      </c>
      <c r="C1511" s="12">
        <v>413.51</v>
      </c>
      <c r="D1511" s="200">
        <f t="shared" si="23"/>
        <v>5.3231387161556398E-2</v>
      </c>
    </row>
    <row r="1512" spans="2:4" thickBot="1" x14ac:dyDescent="0.25">
      <c r="B1512" s="8">
        <v>36658</v>
      </c>
      <c r="C1512" s="12">
        <v>413.82</v>
      </c>
      <c r="D1512" s="200">
        <f t="shared" si="23"/>
        <v>7.4967957244087557E-2</v>
      </c>
    </row>
    <row r="1513" spans="2:4" thickBot="1" x14ac:dyDescent="0.25">
      <c r="B1513" s="8">
        <v>36661</v>
      </c>
      <c r="C1513" s="12">
        <v>414.18</v>
      </c>
      <c r="D1513" s="200">
        <f t="shared" si="23"/>
        <v>8.6994345367563675E-2</v>
      </c>
    </row>
    <row r="1514" spans="2:4" thickBot="1" x14ac:dyDescent="0.25">
      <c r="B1514" s="8">
        <v>36662</v>
      </c>
      <c r="C1514" s="12">
        <v>414.04</v>
      </c>
      <c r="D1514" s="200">
        <f t="shared" si="23"/>
        <v>-3.3801728716975621E-2</v>
      </c>
    </row>
    <row r="1515" spans="2:4" thickBot="1" x14ac:dyDescent="0.25">
      <c r="B1515" s="8">
        <v>36663</v>
      </c>
      <c r="C1515" s="12">
        <v>414.76</v>
      </c>
      <c r="D1515" s="200">
        <f t="shared" si="23"/>
        <v>0.17389624190897734</v>
      </c>
    </row>
    <row r="1516" spans="2:4" thickBot="1" x14ac:dyDescent="0.25">
      <c r="B1516" s="8">
        <v>36664</v>
      </c>
      <c r="C1516" s="12">
        <v>414.9</v>
      </c>
      <c r="D1516" s="200">
        <f t="shared" si="23"/>
        <v>3.3754460410828635E-2</v>
      </c>
    </row>
    <row r="1517" spans="2:4" thickBot="1" x14ac:dyDescent="0.25">
      <c r="B1517" s="8">
        <v>36665</v>
      </c>
      <c r="C1517" s="12">
        <v>414.8</v>
      </c>
      <c r="D1517" s="200">
        <f t="shared" si="23"/>
        <v>-2.4102193299579966E-2</v>
      </c>
    </row>
    <row r="1518" spans="2:4" thickBot="1" x14ac:dyDescent="0.25">
      <c r="B1518" s="8">
        <v>36668</v>
      </c>
      <c r="C1518" s="12">
        <v>416.29</v>
      </c>
      <c r="D1518" s="200">
        <f t="shared" si="23"/>
        <v>0.35920925747348065</v>
      </c>
    </row>
    <row r="1519" spans="2:4" thickBot="1" x14ac:dyDescent="0.25">
      <c r="B1519" s="8">
        <v>36669</v>
      </c>
      <c r="C1519" s="12">
        <v>415.76</v>
      </c>
      <c r="D1519" s="200">
        <f t="shared" si="23"/>
        <v>-0.12731509284393816</v>
      </c>
    </row>
    <row r="1520" spans="2:4" thickBot="1" x14ac:dyDescent="0.25">
      <c r="B1520" s="8">
        <v>36670</v>
      </c>
      <c r="C1520" s="12">
        <v>415.47</v>
      </c>
      <c r="D1520" s="200">
        <f t="shared" si="23"/>
        <v>-6.975177987299519E-2</v>
      </c>
    </row>
    <row r="1521" spans="2:4" thickBot="1" x14ac:dyDescent="0.25">
      <c r="B1521" s="8">
        <v>36671</v>
      </c>
      <c r="C1521" s="12">
        <v>415.82</v>
      </c>
      <c r="D1521" s="200">
        <f t="shared" si="23"/>
        <v>8.4241942859875074E-2</v>
      </c>
    </row>
    <row r="1522" spans="2:4" thickBot="1" x14ac:dyDescent="0.25">
      <c r="B1522" s="8">
        <v>36672</v>
      </c>
      <c r="C1522" s="12">
        <v>415.13</v>
      </c>
      <c r="D1522" s="200">
        <f t="shared" si="23"/>
        <v>-0.16593718435861105</v>
      </c>
    </row>
    <row r="1523" spans="2:4" thickBot="1" x14ac:dyDescent="0.25">
      <c r="B1523" s="8">
        <v>36675</v>
      </c>
      <c r="C1523" s="12">
        <v>413.43</v>
      </c>
      <c r="D1523" s="200">
        <f t="shared" si="23"/>
        <v>-0.40951027389010131</v>
      </c>
    </row>
    <row r="1524" spans="2:4" thickBot="1" x14ac:dyDescent="0.25">
      <c r="B1524" s="8">
        <v>36676</v>
      </c>
      <c r="C1524" s="12">
        <v>412.7</v>
      </c>
      <c r="D1524" s="200">
        <f t="shared" si="23"/>
        <v>-0.17657160825291784</v>
      </c>
    </row>
    <row r="1525" spans="2:4" thickBot="1" x14ac:dyDescent="0.25">
      <c r="B1525" s="8">
        <v>36677</v>
      </c>
      <c r="C1525" s="12">
        <v>411.41041192131229</v>
      </c>
      <c r="D1525" s="200">
        <f t="shared" si="23"/>
        <v>-0.3124759095439078</v>
      </c>
    </row>
    <row r="1526" spans="2:4" thickBot="1" x14ac:dyDescent="0.25">
      <c r="B1526" s="23">
        <v>36678</v>
      </c>
      <c r="C1526" s="12">
        <v>409.04</v>
      </c>
      <c r="D1526" s="200">
        <f t="shared" si="23"/>
        <v>-0.57616721712080432</v>
      </c>
    </row>
    <row r="1527" spans="2:4" thickBot="1" x14ac:dyDescent="0.25">
      <c r="B1527" s="8">
        <v>36679</v>
      </c>
      <c r="C1527" s="12">
        <v>408.64</v>
      </c>
      <c r="D1527" s="200">
        <f t="shared" si="23"/>
        <v>-9.7789947193438476E-2</v>
      </c>
    </row>
    <row r="1528" spans="2:4" thickBot="1" x14ac:dyDescent="0.25">
      <c r="B1528" s="8">
        <v>36682</v>
      </c>
      <c r="C1528" s="12">
        <v>408.77</v>
      </c>
      <c r="D1528" s="200">
        <f t="shared" si="23"/>
        <v>3.1812842599832081E-2</v>
      </c>
    </row>
    <row r="1529" spans="2:4" thickBot="1" x14ac:dyDescent="0.25">
      <c r="B1529" s="8">
        <v>36683</v>
      </c>
      <c r="C1529" s="12">
        <v>408.49</v>
      </c>
      <c r="D1529" s="200">
        <f t="shared" si="23"/>
        <v>-6.8498177459197507E-2</v>
      </c>
    </row>
    <row r="1530" spans="2:4" thickBot="1" x14ac:dyDescent="0.25">
      <c r="B1530" s="8">
        <v>36684</v>
      </c>
      <c r="C1530" s="12">
        <v>407.55</v>
      </c>
      <c r="D1530" s="200">
        <f t="shared" si="23"/>
        <v>-0.23011579230826085</v>
      </c>
    </row>
    <row r="1531" spans="2:4" thickBot="1" x14ac:dyDescent="0.25">
      <c r="B1531" s="8">
        <v>36685</v>
      </c>
      <c r="C1531" s="12">
        <v>407.41</v>
      </c>
      <c r="D1531" s="200">
        <f t="shared" si="23"/>
        <v>-3.4351613298977401E-2</v>
      </c>
    </row>
    <row r="1532" spans="2:4" thickBot="1" x14ac:dyDescent="0.25">
      <c r="B1532" s="8">
        <v>36686</v>
      </c>
      <c r="C1532" s="12">
        <v>407.66</v>
      </c>
      <c r="D1532" s="200">
        <f t="shared" si="23"/>
        <v>6.136324587024955E-2</v>
      </c>
    </row>
    <row r="1533" spans="2:4" thickBot="1" x14ac:dyDescent="0.25">
      <c r="B1533" s="8">
        <v>36689</v>
      </c>
      <c r="C1533" s="12">
        <v>406.52</v>
      </c>
      <c r="D1533" s="200">
        <f t="shared" si="23"/>
        <v>-0.27964480204092368</v>
      </c>
    </row>
    <row r="1534" spans="2:4" thickBot="1" x14ac:dyDescent="0.25">
      <c r="B1534" s="8">
        <v>36690</v>
      </c>
      <c r="C1534" s="12">
        <v>405.62</v>
      </c>
      <c r="D1534" s="200">
        <f t="shared" si="23"/>
        <v>-0.22139132146019591</v>
      </c>
    </row>
    <row r="1535" spans="2:4" thickBot="1" x14ac:dyDescent="0.25">
      <c r="B1535" s="8">
        <v>36691</v>
      </c>
      <c r="C1535" s="12">
        <v>405.62</v>
      </c>
      <c r="D1535" s="200">
        <f t="shared" si="23"/>
        <v>0</v>
      </c>
    </row>
    <row r="1536" spans="2:4" thickBot="1" x14ac:dyDescent="0.25">
      <c r="B1536" s="8">
        <v>36692</v>
      </c>
      <c r="C1536" s="12">
        <v>406.61</v>
      </c>
      <c r="D1536" s="200">
        <f t="shared" si="23"/>
        <v>0.24407080518711322</v>
      </c>
    </row>
    <row r="1537" spans="2:4" thickBot="1" x14ac:dyDescent="0.25">
      <c r="B1537" s="8">
        <v>36693</v>
      </c>
      <c r="C1537" s="12">
        <v>407.25</v>
      </c>
      <c r="D1537" s="200">
        <f t="shared" si="23"/>
        <v>0.15739898182534073</v>
      </c>
    </row>
    <row r="1538" spans="2:4" thickBot="1" x14ac:dyDescent="0.25">
      <c r="B1538" s="8">
        <v>36696</v>
      </c>
      <c r="C1538" s="12">
        <v>407.76</v>
      </c>
      <c r="D1538" s="200">
        <f t="shared" si="23"/>
        <v>0.12523020257826367</v>
      </c>
    </row>
    <row r="1539" spans="2:4" thickBot="1" x14ac:dyDescent="0.25">
      <c r="B1539" s="8">
        <v>36697</v>
      </c>
      <c r="C1539" s="12">
        <v>407.62</v>
      </c>
      <c r="D1539" s="200">
        <f t="shared" si="23"/>
        <v>-3.4333921914853072E-2</v>
      </c>
    </row>
    <row r="1540" spans="2:4" thickBot="1" x14ac:dyDescent="0.25">
      <c r="B1540" s="8">
        <v>36698</v>
      </c>
      <c r="C1540" s="12">
        <v>407.97</v>
      </c>
      <c r="D1540" s="200">
        <f t="shared" si="23"/>
        <v>8.5864285363834725E-2</v>
      </c>
    </row>
    <row r="1541" spans="2:4" thickBot="1" x14ac:dyDescent="0.25">
      <c r="B1541" s="8">
        <v>36699</v>
      </c>
      <c r="C1541" s="12">
        <v>406.72</v>
      </c>
      <c r="D1541" s="200">
        <f t="shared" si="23"/>
        <v>-0.30639507806946575</v>
      </c>
    </row>
    <row r="1542" spans="2:4" thickBot="1" x14ac:dyDescent="0.25">
      <c r="B1542" s="8">
        <v>36700</v>
      </c>
      <c r="C1542" s="12">
        <v>406.69</v>
      </c>
      <c r="D1542" s="200">
        <f t="shared" si="23"/>
        <v>-7.3760818253387761E-3</v>
      </c>
    </row>
    <row r="1543" spans="2:4" thickBot="1" x14ac:dyDescent="0.25">
      <c r="B1543" s="8">
        <v>36703</v>
      </c>
      <c r="C1543" s="12">
        <v>407.85</v>
      </c>
      <c r="D1543" s="200">
        <f t="shared" ref="D1543:D1606" si="24">+((C1543/C1542)-1)*100</f>
        <v>0.28522953601024525</v>
      </c>
    </row>
    <row r="1544" spans="2:4" thickBot="1" x14ac:dyDescent="0.25">
      <c r="B1544" s="8">
        <v>36704</v>
      </c>
      <c r="C1544" s="12">
        <v>407.79</v>
      </c>
      <c r="D1544" s="200">
        <f t="shared" si="24"/>
        <v>-1.4711290915780939E-2</v>
      </c>
    </row>
    <row r="1545" spans="2:4" thickBot="1" x14ac:dyDescent="0.25">
      <c r="B1545" s="8">
        <v>36705</v>
      </c>
      <c r="C1545" s="12">
        <v>409.1</v>
      </c>
      <c r="D1545" s="200">
        <f t="shared" si="24"/>
        <v>0.32124377743445454</v>
      </c>
    </row>
    <row r="1546" spans="2:4" thickBot="1" x14ac:dyDescent="0.25">
      <c r="B1546" s="8">
        <v>36706</v>
      </c>
      <c r="C1546" s="12">
        <v>410.01</v>
      </c>
      <c r="D1546" s="200">
        <f t="shared" si="24"/>
        <v>0.22243950134439583</v>
      </c>
    </row>
    <row r="1547" spans="2:4" thickBot="1" x14ac:dyDescent="0.25">
      <c r="B1547" s="8">
        <v>36707</v>
      </c>
      <c r="C1547" s="12">
        <v>410.28</v>
      </c>
      <c r="D1547" s="200">
        <f t="shared" si="24"/>
        <v>6.5852052388959414E-2</v>
      </c>
    </row>
    <row r="1548" spans="2:4" thickBot="1" x14ac:dyDescent="0.25">
      <c r="B1548" s="8">
        <v>36710</v>
      </c>
      <c r="C1548" s="12">
        <v>412.37</v>
      </c>
      <c r="D1548" s="200">
        <f t="shared" si="24"/>
        <v>0.50940820902798389</v>
      </c>
    </row>
    <row r="1549" spans="2:4" thickBot="1" x14ac:dyDescent="0.25">
      <c r="B1549" s="8">
        <v>36711</v>
      </c>
      <c r="C1549" s="12">
        <v>411.88</v>
      </c>
      <c r="D1549" s="200">
        <f t="shared" si="24"/>
        <v>-0.11882532676965596</v>
      </c>
    </row>
    <row r="1550" spans="2:4" thickBot="1" x14ac:dyDescent="0.25">
      <c r="B1550" s="8">
        <v>36712</v>
      </c>
      <c r="C1550" s="12">
        <v>410.33</v>
      </c>
      <c r="D1550" s="200">
        <f t="shared" si="24"/>
        <v>-0.37632320093231586</v>
      </c>
    </row>
    <row r="1551" spans="2:4" thickBot="1" x14ac:dyDescent="0.25">
      <c r="B1551" s="8">
        <v>36713</v>
      </c>
      <c r="C1551" s="12">
        <v>409.48</v>
      </c>
      <c r="D1551" s="200">
        <f t="shared" si="24"/>
        <v>-0.20715034240732511</v>
      </c>
    </row>
    <row r="1552" spans="2:4" thickBot="1" x14ac:dyDescent="0.25">
      <c r="B1552" s="8">
        <v>36714</v>
      </c>
      <c r="C1552" s="12">
        <v>409.08</v>
      </c>
      <c r="D1552" s="200">
        <f t="shared" si="24"/>
        <v>-9.7684868613856501E-2</v>
      </c>
    </row>
    <row r="1553" spans="2:4" thickBot="1" x14ac:dyDescent="0.25">
      <c r="B1553" s="8">
        <v>36717</v>
      </c>
      <c r="C1553" s="12">
        <v>409.38</v>
      </c>
      <c r="D1553" s="200">
        <f t="shared" si="24"/>
        <v>7.3335288941045462E-2</v>
      </c>
    </row>
    <row r="1554" spans="2:4" thickBot="1" x14ac:dyDescent="0.25">
      <c r="B1554" s="8">
        <v>36718</v>
      </c>
      <c r="C1554" s="12">
        <v>409.61</v>
      </c>
      <c r="D1554" s="200">
        <f t="shared" si="24"/>
        <v>5.6182519908154482E-2</v>
      </c>
    </row>
    <row r="1555" spans="2:4" thickBot="1" x14ac:dyDescent="0.25">
      <c r="B1555" s="8">
        <v>36719</v>
      </c>
      <c r="C1555" s="12">
        <v>409.57</v>
      </c>
      <c r="D1555" s="200">
        <f t="shared" si="24"/>
        <v>-9.7653865872460166E-3</v>
      </c>
    </row>
    <row r="1556" spans="2:4" thickBot="1" x14ac:dyDescent="0.25">
      <c r="B1556" s="8">
        <v>36720</v>
      </c>
      <c r="C1556" s="12">
        <v>409.71</v>
      </c>
      <c r="D1556" s="200">
        <f t="shared" si="24"/>
        <v>3.4182191078446778E-2</v>
      </c>
    </row>
    <row r="1557" spans="2:4" thickBot="1" x14ac:dyDescent="0.25">
      <c r="B1557" s="8">
        <v>36721</v>
      </c>
      <c r="C1557" s="12">
        <v>407.89</v>
      </c>
      <c r="D1557" s="200">
        <f t="shared" si="24"/>
        <v>-0.444216641038786</v>
      </c>
    </row>
    <row r="1558" spans="2:4" thickBot="1" x14ac:dyDescent="0.25">
      <c r="B1558" s="8">
        <v>36724</v>
      </c>
      <c r="C1558" s="12">
        <v>407.63</v>
      </c>
      <c r="D1558" s="200">
        <f t="shared" si="24"/>
        <v>-6.3742675721389919E-2</v>
      </c>
    </row>
    <row r="1559" spans="2:4" thickBot="1" x14ac:dyDescent="0.25">
      <c r="B1559" s="8">
        <v>36725</v>
      </c>
      <c r="C1559" s="12">
        <v>407.86</v>
      </c>
      <c r="D1559" s="200">
        <f t="shared" si="24"/>
        <v>5.6423717587028577E-2</v>
      </c>
    </row>
    <row r="1560" spans="2:4" thickBot="1" x14ac:dyDescent="0.25">
      <c r="B1560" s="8">
        <v>36726</v>
      </c>
      <c r="C1560" s="12">
        <v>408.18</v>
      </c>
      <c r="D1560" s="200">
        <f t="shared" si="24"/>
        <v>7.8458294512828708E-2</v>
      </c>
    </row>
    <row r="1561" spans="2:4" thickBot="1" x14ac:dyDescent="0.25">
      <c r="B1561" s="8">
        <v>36727</v>
      </c>
      <c r="C1561" s="12">
        <v>408.78</v>
      </c>
      <c r="D1561" s="200">
        <f t="shared" si="24"/>
        <v>0.14699397324708929</v>
      </c>
    </row>
    <row r="1562" spans="2:4" thickBot="1" x14ac:dyDescent="0.25">
      <c r="B1562" s="8">
        <v>36728</v>
      </c>
      <c r="C1562" s="12">
        <v>408.92</v>
      </c>
      <c r="D1562" s="200">
        <f t="shared" si="24"/>
        <v>3.4248250892909837E-2</v>
      </c>
    </row>
    <row r="1563" spans="2:4" thickBot="1" x14ac:dyDescent="0.25">
      <c r="B1563" s="8">
        <v>36731</v>
      </c>
      <c r="C1563" s="12">
        <v>408.32</v>
      </c>
      <c r="D1563" s="200">
        <f t="shared" si="24"/>
        <v>-0.14672796635039065</v>
      </c>
    </row>
    <row r="1564" spans="2:4" thickBot="1" x14ac:dyDescent="0.25">
      <c r="B1564" s="8">
        <v>36732</v>
      </c>
      <c r="C1564" s="12">
        <v>407.97</v>
      </c>
      <c r="D1564" s="200">
        <f t="shared" si="24"/>
        <v>-8.5717084639491681E-2</v>
      </c>
    </row>
    <row r="1565" spans="2:4" thickBot="1" x14ac:dyDescent="0.25">
      <c r="B1565" s="8">
        <v>36733</v>
      </c>
      <c r="C1565" s="12">
        <v>407.71</v>
      </c>
      <c r="D1565" s="200">
        <f t="shared" si="24"/>
        <v>-6.3730176238463443E-2</v>
      </c>
    </row>
    <row r="1566" spans="2:4" thickBot="1" x14ac:dyDescent="0.25">
      <c r="B1566" s="8">
        <v>36734</v>
      </c>
      <c r="C1566" s="12">
        <v>406.9</v>
      </c>
      <c r="D1566" s="200">
        <f t="shared" si="24"/>
        <v>-0.1986706237276481</v>
      </c>
    </row>
    <row r="1567" spans="2:4" thickBot="1" x14ac:dyDescent="0.25">
      <c r="B1567" s="8">
        <v>36735</v>
      </c>
      <c r="C1567" s="12">
        <v>406.12</v>
      </c>
      <c r="D1567" s="200">
        <f t="shared" si="24"/>
        <v>-0.19169329073481789</v>
      </c>
    </row>
    <row r="1568" spans="2:4" thickBot="1" x14ac:dyDescent="0.25">
      <c r="B1568" s="8">
        <v>36738</v>
      </c>
      <c r="C1568" s="12">
        <v>404.79</v>
      </c>
      <c r="D1568" s="200">
        <f t="shared" si="24"/>
        <v>-0.3274894119964511</v>
      </c>
    </row>
    <row r="1569" spans="2:4" thickBot="1" x14ac:dyDescent="0.25">
      <c r="B1569" s="8">
        <v>36739</v>
      </c>
      <c r="C1569" s="12">
        <v>406.21</v>
      </c>
      <c r="D1569" s="200">
        <f t="shared" si="24"/>
        <v>0.35079917982161479</v>
      </c>
    </row>
    <row r="1570" spans="2:4" thickBot="1" x14ac:dyDescent="0.25">
      <c r="B1570" s="8">
        <v>36740</v>
      </c>
      <c r="C1570" s="12">
        <v>405.48</v>
      </c>
      <c r="D1570" s="200">
        <f t="shared" si="24"/>
        <v>-0.17971000221559397</v>
      </c>
    </row>
    <row r="1571" spans="2:4" thickBot="1" x14ac:dyDescent="0.25">
      <c r="B1571" s="8">
        <v>36741</v>
      </c>
      <c r="C1571" s="12">
        <v>405.51</v>
      </c>
      <c r="D1571" s="200">
        <f t="shared" si="24"/>
        <v>7.3986386504909518E-3</v>
      </c>
    </row>
    <row r="1572" spans="2:4" thickBot="1" x14ac:dyDescent="0.25">
      <c r="B1572" s="8">
        <v>36742</v>
      </c>
      <c r="C1572" s="12">
        <v>405.06</v>
      </c>
      <c r="D1572" s="200">
        <f t="shared" si="24"/>
        <v>-0.11097136938669205</v>
      </c>
    </row>
    <row r="1573" spans="2:4" thickBot="1" x14ac:dyDescent="0.25">
      <c r="B1573" s="8">
        <v>36745</v>
      </c>
      <c r="C1573" s="12">
        <v>404.45</v>
      </c>
      <c r="D1573" s="200">
        <f t="shared" si="24"/>
        <v>-0.15059497358416163</v>
      </c>
    </row>
    <row r="1574" spans="2:4" thickBot="1" x14ac:dyDescent="0.25">
      <c r="B1574" s="8">
        <v>36746</v>
      </c>
      <c r="C1574" s="12">
        <v>403.45</v>
      </c>
      <c r="D1574" s="200">
        <f t="shared" si="24"/>
        <v>-0.24724935097045764</v>
      </c>
    </row>
    <row r="1575" spans="2:4" thickBot="1" x14ac:dyDescent="0.25">
      <c r="B1575" s="8">
        <v>36747</v>
      </c>
      <c r="C1575" s="12">
        <v>403.63</v>
      </c>
      <c r="D1575" s="200">
        <f t="shared" si="24"/>
        <v>4.4615193952157739E-2</v>
      </c>
    </row>
    <row r="1576" spans="2:4" thickBot="1" x14ac:dyDescent="0.25">
      <c r="B1576" s="8">
        <v>36748</v>
      </c>
      <c r="C1576" s="12">
        <v>402.54</v>
      </c>
      <c r="D1576" s="200">
        <f t="shared" si="24"/>
        <v>-0.27004930257908955</v>
      </c>
    </row>
    <row r="1577" spans="2:4" thickBot="1" x14ac:dyDescent="0.25">
      <c r="B1577" s="8">
        <v>36749</v>
      </c>
      <c r="C1577" s="12">
        <v>401.95</v>
      </c>
      <c r="D1577" s="200">
        <f t="shared" si="24"/>
        <v>-0.14656928503999911</v>
      </c>
    </row>
    <row r="1578" spans="2:4" thickBot="1" x14ac:dyDescent="0.25">
      <c r="B1578" s="8">
        <v>36752</v>
      </c>
      <c r="C1578" s="12">
        <v>401.93</v>
      </c>
      <c r="D1578" s="200">
        <f t="shared" si="24"/>
        <v>-4.9757432516450706E-3</v>
      </c>
    </row>
    <row r="1579" spans="2:4" thickBot="1" x14ac:dyDescent="0.25">
      <c r="B1579" s="8">
        <v>36754</v>
      </c>
      <c r="C1579" s="12">
        <v>402.08</v>
      </c>
      <c r="D1579" s="200">
        <f t="shared" si="24"/>
        <v>3.7319931331314393E-2</v>
      </c>
    </row>
    <row r="1580" spans="2:4" thickBot="1" x14ac:dyDescent="0.25">
      <c r="B1580" s="8">
        <v>36755</v>
      </c>
      <c r="C1580" s="12">
        <v>401.16</v>
      </c>
      <c r="D1580" s="200">
        <f t="shared" si="24"/>
        <v>-0.2288101870274506</v>
      </c>
    </row>
    <row r="1581" spans="2:4" thickBot="1" x14ac:dyDescent="0.25">
      <c r="B1581" s="8">
        <v>36756</v>
      </c>
      <c r="C1581" s="12">
        <v>401.22</v>
      </c>
      <c r="D1581" s="200">
        <f t="shared" si="24"/>
        <v>1.4956625785234046E-2</v>
      </c>
    </row>
    <row r="1582" spans="2:4" thickBot="1" x14ac:dyDescent="0.25">
      <c r="B1582" s="8">
        <v>36759</v>
      </c>
      <c r="C1582" s="12">
        <v>400.18</v>
      </c>
      <c r="D1582" s="200">
        <f t="shared" si="24"/>
        <v>-0.25920941129555786</v>
      </c>
    </row>
    <row r="1583" spans="2:4" thickBot="1" x14ac:dyDescent="0.25">
      <c r="B1583" s="8">
        <v>36760</v>
      </c>
      <c r="C1583" s="12">
        <v>399.21</v>
      </c>
      <c r="D1583" s="200">
        <f t="shared" si="24"/>
        <v>-0.24239092408416818</v>
      </c>
    </row>
    <row r="1584" spans="2:4" thickBot="1" x14ac:dyDescent="0.25">
      <c r="B1584" s="8">
        <v>36761</v>
      </c>
      <c r="C1584" s="12">
        <v>398.98</v>
      </c>
      <c r="D1584" s="200">
        <f t="shared" si="24"/>
        <v>-5.7613787229771063E-2</v>
      </c>
    </row>
    <row r="1585" spans="2:4" thickBot="1" x14ac:dyDescent="0.25">
      <c r="B1585" s="8">
        <v>36762</v>
      </c>
      <c r="C1585" s="12">
        <v>398.56</v>
      </c>
      <c r="D1585" s="200">
        <f t="shared" si="24"/>
        <v>-0.10526843450799905</v>
      </c>
    </row>
    <row r="1586" spans="2:4" thickBot="1" x14ac:dyDescent="0.25">
      <c r="B1586" s="8">
        <v>36763</v>
      </c>
      <c r="C1586" s="12">
        <v>399.78</v>
      </c>
      <c r="D1586" s="200">
        <f t="shared" si="24"/>
        <v>0.30610196708149573</v>
      </c>
    </row>
    <row r="1587" spans="2:4" thickBot="1" x14ac:dyDescent="0.25">
      <c r="B1587" s="8">
        <v>36766</v>
      </c>
      <c r="C1587" s="12">
        <v>399.89</v>
      </c>
      <c r="D1587" s="200">
        <f t="shared" si="24"/>
        <v>2.7515133323330332E-2</v>
      </c>
    </row>
    <row r="1588" spans="2:4" thickBot="1" x14ac:dyDescent="0.25">
      <c r="B1588" s="8">
        <v>36767</v>
      </c>
      <c r="C1588" s="12">
        <v>400.75</v>
      </c>
      <c r="D1588" s="200">
        <f t="shared" si="24"/>
        <v>0.21505914126385139</v>
      </c>
    </row>
    <row r="1589" spans="2:4" thickBot="1" x14ac:dyDescent="0.25">
      <c r="B1589" s="8">
        <v>36768</v>
      </c>
      <c r="C1589" s="12">
        <v>401.85</v>
      </c>
      <c r="D1589" s="200">
        <f t="shared" si="24"/>
        <v>0.27448533998752911</v>
      </c>
    </row>
    <row r="1590" spans="2:4" thickBot="1" x14ac:dyDescent="0.25">
      <c r="B1590" s="8">
        <v>36769</v>
      </c>
      <c r="C1590" s="12">
        <v>402.23</v>
      </c>
      <c r="D1590" s="200">
        <f t="shared" si="24"/>
        <v>9.4562647754137252E-2</v>
      </c>
    </row>
    <row r="1591" spans="2:4" thickBot="1" x14ac:dyDescent="0.25">
      <c r="B1591" s="8">
        <v>36770</v>
      </c>
      <c r="C1591" s="12">
        <v>401.12</v>
      </c>
      <c r="D1591" s="200">
        <f t="shared" si="24"/>
        <v>-0.27596151455635543</v>
      </c>
    </row>
    <row r="1592" spans="2:4" thickBot="1" x14ac:dyDescent="0.25">
      <c r="B1592" s="8">
        <v>36773</v>
      </c>
      <c r="C1592" s="12">
        <v>400.34</v>
      </c>
      <c r="D1592" s="200">
        <f t="shared" si="24"/>
        <v>-0.19445552453132287</v>
      </c>
    </row>
    <row r="1593" spans="2:4" thickBot="1" x14ac:dyDescent="0.25">
      <c r="B1593" s="8">
        <v>36774</v>
      </c>
      <c r="C1593" s="12">
        <v>400.44</v>
      </c>
      <c r="D1593" s="200">
        <f t="shared" si="24"/>
        <v>2.4978768047168032E-2</v>
      </c>
    </row>
    <row r="1594" spans="2:4" thickBot="1" x14ac:dyDescent="0.25">
      <c r="B1594" s="8">
        <v>36775</v>
      </c>
      <c r="C1594" s="12">
        <v>401.95</v>
      </c>
      <c r="D1594" s="200">
        <f t="shared" si="24"/>
        <v>0.37708520627308673</v>
      </c>
    </row>
    <row r="1595" spans="2:4" thickBot="1" x14ac:dyDescent="0.25">
      <c r="B1595" s="8">
        <v>36776</v>
      </c>
      <c r="C1595" s="12">
        <v>401.7</v>
      </c>
      <c r="D1595" s="200">
        <f t="shared" si="24"/>
        <v>-6.2196790645607791E-2</v>
      </c>
    </row>
    <row r="1596" spans="2:4" thickBot="1" x14ac:dyDescent="0.25">
      <c r="B1596" s="8">
        <v>36777</v>
      </c>
      <c r="C1596" s="12">
        <v>402.86</v>
      </c>
      <c r="D1596" s="200">
        <f t="shared" si="24"/>
        <v>0.28877271595719733</v>
      </c>
    </row>
    <row r="1597" spans="2:4" thickBot="1" x14ac:dyDescent="0.25">
      <c r="B1597" s="8">
        <v>36781</v>
      </c>
      <c r="C1597" s="12">
        <v>402.75</v>
      </c>
      <c r="D1597" s="200">
        <f t="shared" si="24"/>
        <v>-2.7304770888147978E-2</v>
      </c>
    </row>
    <row r="1598" spans="2:4" thickBot="1" x14ac:dyDescent="0.25">
      <c r="B1598" s="8">
        <v>36782</v>
      </c>
      <c r="C1598" s="12">
        <v>403.49</v>
      </c>
      <c r="D1598" s="200">
        <f t="shared" si="24"/>
        <v>0.18373680943513104</v>
      </c>
    </row>
    <row r="1599" spans="2:4" thickBot="1" x14ac:dyDescent="0.25">
      <c r="B1599" s="8">
        <v>36783</v>
      </c>
      <c r="C1599" s="12">
        <v>404.19</v>
      </c>
      <c r="D1599" s="200">
        <f t="shared" si="24"/>
        <v>0.17348633175542361</v>
      </c>
    </row>
    <row r="1600" spans="2:4" thickBot="1" x14ac:dyDescent="0.25">
      <c r="B1600" s="8">
        <v>36784</v>
      </c>
      <c r="C1600" s="12">
        <v>404.21</v>
      </c>
      <c r="D1600" s="200">
        <f t="shared" si="24"/>
        <v>4.9481679408103219E-3</v>
      </c>
    </row>
    <row r="1601" spans="2:4" thickBot="1" x14ac:dyDescent="0.25">
      <c r="B1601" s="8">
        <v>36788</v>
      </c>
      <c r="C1601" s="12">
        <v>403.62</v>
      </c>
      <c r="D1601" s="200">
        <f t="shared" si="24"/>
        <v>-0.14596373172359733</v>
      </c>
    </row>
    <row r="1602" spans="2:4" thickBot="1" x14ac:dyDescent="0.25">
      <c r="B1602" s="8">
        <v>36789</v>
      </c>
      <c r="C1602" s="12">
        <v>403.38</v>
      </c>
      <c r="D1602" s="200">
        <f t="shared" si="24"/>
        <v>-5.9461870075816492E-2</v>
      </c>
    </row>
    <row r="1603" spans="2:4" thickBot="1" x14ac:dyDescent="0.25">
      <c r="B1603" s="8">
        <v>36790</v>
      </c>
      <c r="C1603" s="12">
        <v>403.97</v>
      </c>
      <c r="D1603" s="200">
        <f t="shared" si="24"/>
        <v>0.14626406862017216</v>
      </c>
    </row>
    <row r="1604" spans="2:4" thickBot="1" x14ac:dyDescent="0.25">
      <c r="B1604" s="8">
        <v>36791</v>
      </c>
      <c r="C1604" s="12">
        <v>403.72</v>
      </c>
      <c r="D1604" s="200">
        <f t="shared" si="24"/>
        <v>-6.1885783597792621E-2</v>
      </c>
    </row>
    <row r="1605" spans="2:4" thickBot="1" x14ac:dyDescent="0.25">
      <c r="B1605" s="8">
        <v>36794</v>
      </c>
      <c r="C1605" s="12">
        <v>404.12</v>
      </c>
      <c r="D1605" s="200">
        <f t="shared" si="24"/>
        <v>9.907856930544412E-2</v>
      </c>
    </row>
    <row r="1606" spans="2:4" thickBot="1" x14ac:dyDescent="0.25">
      <c r="B1606" s="8">
        <v>36795</v>
      </c>
      <c r="C1606" s="12">
        <v>403.61</v>
      </c>
      <c r="D1606" s="200">
        <f t="shared" si="24"/>
        <v>-0.1262001385726963</v>
      </c>
    </row>
    <row r="1607" spans="2:4" thickBot="1" x14ac:dyDescent="0.25">
      <c r="B1607" s="8">
        <v>36796</v>
      </c>
      <c r="C1607" s="12">
        <v>403.79</v>
      </c>
      <c r="D1607" s="200">
        <f t="shared" ref="D1607:D1670" si="25">+((C1607/C1606)-1)*100</f>
        <v>4.4597507494859023E-2</v>
      </c>
    </row>
    <row r="1608" spans="2:4" thickBot="1" x14ac:dyDescent="0.25">
      <c r="B1608" s="8">
        <v>36797</v>
      </c>
      <c r="C1608" s="12">
        <v>404.42</v>
      </c>
      <c r="D1608" s="200">
        <f t="shared" si="25"/>
        <v>0.15602169444512981</v>
      </c>
    </row>
    <row r="1609" spans="2:4" thickBot="1" x14ac:dyDescent="0.25">
      <c r="B1609" s="8">
        <v>36798</v>
      </c>
      <c r="C1609" s="12">
        <v>404.59</v>
      </c>
      <c r="D1609" s="200">
        <f t="shared" si="25"/>
        <v>4.2035507640569847E-2</v>
      </c>
    </row>
    <row r="1610" spans="2:4" thickBot="1" x14ac:dyDescent="0.25">
      <c r="B1610" s="8">
        <v>36801</v>
      </c>
      <c r="C1610" s="12">
        <v>404.88</v>
      </c>
      <c r="D1610" s="200">
        <f t="shared" si="25"/>
        <v>7.1677500679712125E-2</v>
      </c>
    </row>
    <row r="1611" spans="2:4" thickBot="1" x14ac:dyDescent="0.25">
      <c r="B1611" s="8">
        <v>36802</v>
      </c>
      <c r="C1611" s="12">
        <v>405.77</v>
      </c>
      <c r="D1611" s="200">
        <f t="shared" si="25"/>
        <v>0.21981821774352817</v>
      </c>
    </row>
    <row r="1612" spans="2:4" thickBot="1" x14ac:dyDescent="0.25">
      <c r="B1612" s="8">
        <v>36803</v>
      </c>
      <c r="C1612" s="12">
        <v>405.78</v>
      </c>
      <c r="D1612" s="200">
        <f t="shared" si="25"/>
        <v>2.4644503043624866E-3</v>
      </c>
    </row>
    <row r="1613" spans="2:4" thickBot="1" x14ac:dyDescent="0.25">
      <c r="B1613" s="8">
        <v>36804</v>
      </c>
      <c r="C1613" s="12">
        <v>406.07</v>
      </c>
      <c r="D1613" s="200">
        <f t="shared" si="25"/>
        <v>7.146729755040937E-2</v>
      </c>
    </row>
    <row r="1614" spans="2:4" thickBot="1" x14ac:dyDescent="0.25">
      <c r="B1614" s="8">
        <v>36805</v>
      </c>
      <c r="C1614" s="12">
        <v>406.3</v>
      </c>
      <c r="D1614" s="200">
        <f t="shared" si="25"/>
        <v>5.6640480705305585E-2</v>
      </c>
    </row>
    <row r="1615" spans="2:4" thickBot="1" x14ac:dyDescent="0.25">
      <c r="B1615" s="8">
        <v>36808</v>
      </c>
      <c r="C1615" s="12">
        <v>405.47</v>
      </c>
      <c r="D1615" s="200">
        <f t="shared" si="25"/>
        <v>-0.20428254984001804</v>
      </c>
    </row>
    <row r="1616" spans="2:4" thickBot="1" x14ac:dyDescent="0.25">
      <c r="B1616" s="8">
        <v>36809</v>
      </c>
      <c r="C1616" s="12">
        <v>405.4</v>
      </c>
      <c r="D1616" s="200">
        <f t="shared" si="25"/>
        <v>-1.7263915949405906E-2</v>
      </c>
    </row>
    <row r="1617" spans="2:4" thickBot="1" x14ac:dyDescent="0.25">
      <c r="B1617" s="8">
        <v>36810</v>
      </c>
      <c r="C1617" s="12">
        <v>405.8</v>
      </c>
      <c r="D1617" s="200">
        <f t="shared" si="25"/>
        <v>9.8667982239764029E-2</v>
      </c>
    </row>
    <row r="1618" spans="2:4" thickBot="1" x14ac:dyDescent="0.25">
      <c r="B1618" s="8">
        <v>36811</v>
      </c>
      <c r="C1618" s="12">
        <v>405.99</v>
      </c>
      <c r="D1618" s="200">
        <f t="shared" si="25"/>
        <v>4.6821094135052199E-2</v>
      </c>
    </row>
    <row r="1619" spans="2:4" thickBot="1" x14ac:dyDescent="0.25">
      <c r="B1619" s="8">
        <v>36812</v>
      </c>
      <c r="C1619" s="12">
        <v>406.02</v>
      </c>
      <c r="D1619" s="200">
        <f t="shared" si="25"/>
        <v>7.3893445651229683E-3</v>
      </c>
    </row>
    <row r="1620" spans="2:4" thickBot="1" x14ac:dyDescent="0.25">
      <c r="B1620" s="8">
        <v>36815</v>
      </c>
      <c r="C1620" s="12">
        <v>406.28</v>
      </c>
      <c r="D1620" s="200">
        <f t="shared" si="25"/>
        <v>6.4036254371702128E-2</v>
      </c>
    </row>
    <row r="1621" spans="2:4" thickBot="1" x14ac:dyDescent="0.25">
      <c r="B1621" s="8">
        <v>36816</v>
      </c>
      <c r="C1621" s="12">
        <v>406.84</v>
      </c>
      <c r="D1621" s="200">
        <f t="shared" si="25"/>
        <v>0.13783597518952639</v>
      </c>
    </row>
    <row r="1622" spans="2:4" thickBot="1" x14ac:dyDescent="0.25">
      <c r="B1622" s="8">
        <v>36817</v>
      </c>
      <c r="C1622" s="12">
        <v>407.05</v>
      </c>
      <c r="D1622" s="200">
        <f t="shared" si="25"/>
        <v>5.161734342740143E-2</v>
      </c>
    </row>
    <row r="1623" spans="2:4" thickBot="1" x14ac:dyDescent="0.25">
      <c r="B1623" s="8">
        <v>36818</v>
      </c>
      <c r="C1623" s="12">
        <v>407.48</v>
      </c>
      <c r="D1623" s="200">
        <f t="shared" si="25"/>
        <v>0.1056381279941121</v>
      </c>
    </row>
    <row r="1624" spans="2:4" thickBot="1" x14ac:dyDescent="0.25">
      <c r="B1624" s="8">
        <v>36819</v>
      </c>
      <c r="C1624" s="12">
        <v>408.06</v>
      </c>
      <c r="D1624" s="200">
        <f t="shared" si="25"/>
        <v>0.14233827427112544</v>
      </c>
    </row>
    <row r="1625" spans="2:4" thickBot="1" x14ac:dyDescent="0.25">
      <c r="B1625" s="8">
        <v>36822</v>
      </c>
      <c r="C1625" s="12">
        <v>408.32</v>
      </c>
      <c r="D1625" s="200">
        <f t="shared" si="25"/>
        <v>6.3716120178392011E-2</v>
      </c>
    </row>
    <row r="1626" spans="2:4" thickBot="1" x14ac:dyDescent="0.25">
      <c r="B1626" s="8">
        <v>36823</v>
      </c>
      <c r="C1626" s="12">
        <v>409.39</v>
      </c>
      <c r="D1626" s="200">
        <f t="shared" si="25"/>
        <v>0.26204937304075138</v>
      </c>
    </row>
    <row r="1627" spans="2:4" thickBot="1" x14ac:dyDescent="0.25">
      <c r="B1627" s="8">
        <v>36824</v>
      </c>
      <c r="C1627" s="12">
        <v>408.61</v>
      </c>
      <c r="D1627" s="200">
        <f t="shared" si="25"/>
        <v>-0.19052736998949049</v>
      </c>
    </row>
    <row r="1628" spans="2:4" thickBot="1" x14ac:dyDescent="0.25">
      <c r="B1628" s="8">
        <v>36826</v>
      </c>
      <c r="C1628" s="12">
        <v>407.84</v>
      </c>
      <c r="D1628" s="200">
        <f t="shared" si="25"/>
        <v>-0.18844374831747945</v>
      </c>
    </row>
    <row r="1629" spans="2:4" thickBot="1" x14ac:dyDescent="0.25">
      <c r="B1629" s="8">
        <v>36829</v>
      </c>
      <c r="C1629" s="12">
        <v>406.2</v>
      </c>
      <c r="D1629" s="200">
        <f t="shared" si="25"/>
        <v>-0.40211847783444554</v>
      </c>
    </row>
    <row r="1630" spans="2:4" thickBot="1" x14ac:dyDescent="0.25">
      <c r="B1630" s="8">
        <v>36830</v>
      </c>
      <c r="C1630" s="12">
        <v>405.55</v>
      </c>
      <c r="D1630" s="200">
        <f t="shared" si="25"/>
        <v>-0.16001969473165012</v>
      </c>
    </row>
    <row r="1631" spans="2:4" thickBot="1" x14ac:dyDescent="0.25">
      <c r="B1631" s="8">
        <v>36831</v>
      </c>
      <c r="C1631" s="12">
        <v>404.92</v>
      </c>
      <c r="D1631" s="200">
        <f t="shared" si="25"/>
        <v>-0.15534459376155274</v>
      </c>
    </row>
    <row r="1632" spans="2:4" thickBot="1" x14ac:dyDescent="0.25">
      <c r="B1632" s="8">
        <v>36832</v>
      </c>
      <c r="C1632" s="12">
        <v>405.43</v>
      </c>
      <c r="D1632" s="200">
        <f t="shared" si="25"/>
        <v>0.12595080509729684</v>
      </c>
    </row>
    <row r="1633" spans="2:4" thickBot="1" x14ac:dyDescent="0.25">
      <c r="B1633" s="8">
        <v>36833</v>
      </c>
      <c r="C1633" s="12">
        <v>405.17</v>
      </c>
      <c r="D1633" s="200">
        <f t="shared" si="25"/>
        <v>-6.4129442813798399E-2</v>
      </c>
    </row>
    <row r="1634" spans="2:4" thickBot="1" x14ac:dyDescent="0.25">
      <c r="B1634" s="8">
        <v>36836</v>
      </c>
      <c r="C1634" s="12">
        <v>404.45</v>
      </c>
      <c r="D1634" s="200">
        <f t="shared" si="25"/>
        <v>-0.17770318631685766</v>
      </c>
    </row>
    <row r="1635" spans="2:4" thickBot="1" x14ac:dyDescent="0.25">
      <c r="B1635" s="8">
        <v>36837</v>
      </c>
      <c r="C1635" s="12">
        <v>404.73</v>
      </c>
      <c r="D1635" s="200">
        <f t="shared" si="25"/>
        <v>6.9229818271732135E-2</v>
      </c>
    </row>
    <row r="1636" spans="2:4" thickBot="1" x14ac:dyDescent="0.25">
      <c r="B1636" s="8">
        <v>36838</v>
      </c>
      <c r="C1636" s="12">
        <v>405.92</v>
      </c>
      <c r="D1636" s="200">
        <f t="shared" si="25"/>
        <v>0.29402317594444671</v>
      </c>
    </row>
    <row r="1637" spans="2:4" thickBot="1" x14ac:dyDescent="0.25">
      <c r="B1637" s="8">
        <v>36839</v>
      </c>
      <c r="C1637" s="12">
        <v>405.71</v>
      </c>
      <c r="D1637" s="200">
        <f t="shared" si="25"/>
        <v>-5.1734331888064755E-2</v>
      </c>
    </row>
    <row r="1638" spans="2:4" thickBot="1" x14ac:dyDescent="0.25">
      <c r="B1638" s="8">
        <v>36840</v>
      </c>
      <c r="C1638" s="12">
        <v>406.44</v>
      </c>
      <c r="D1638" s="200">
        <f t="shared" si="25"/>
        <v>0.179931478149431</v>
      </c>
    </row>
    <row r="1639" spans="2:4" thickBot="1" x14ac:dyDescent="0.25">
      <c r="B1639" s="8">
        <v>36843</v>
      </c>
      <c r="C1639" s="12">
        <v>404.82</v>
      </c>
      <c r="D1639" s="200">
        <f t="shared" si="25"/>
        <v>-0.39858281665190454</v>
      </c>
    </row>
    <row r="1640" spans="2:4" thickBot="1" x14ac:dyDescent="0.25">
      <c r="B1640" s="8">
        <v>36844</v>
      </c>
      <c r="C1640" s="12">
        <v>405.38</v>
      </c>
      <c r="D1640" s="200">
        <f t="shared" si="25"/>
        <v>0.13833308630997188</v>
      </c>
    </row>
    <row r="1641" spans="2:4" thickBot="1" x14ac:dyDescent="0.25">
      <c r="B1641" s="8">
        <v>36845</v>
      </c>
      <c r="C1641" s="12">
        <v>405.62</v>
      </c>
      <c r="D1641" s="200">
        <f t="shared" si="25"/>
        <v>5.9203710099176021E-2</v>
      </c>
    </row>
    <row r="1642" spans="2:4" thickBot="1" x14ac:dyDescent="0.25">
      <c r="B1642" s="8">
        <v>36846</v>
      </c>
      <c r="C1642" s="12">
        <v>405.28</v>
      </c>
      <c r="D1642" s="200">
        <f t="shared" si="25"/>
        <v>-8.3822296730939883E-2</v>
      </c>
    </row>
    <row r="1643" spans="2:4" thickBot="1" x14ac:dyDescent="0.25">
      <c r="B1643" s="8">
        <v>36847</v>
      </c>
      <c r="C1643" s="12">
        <v>405.35</v>
      </c>
      <c r="D1643" s="200">
        <f t="shared" si="25"/>
        <v>1.7272009474944561E-2</v>
      </c>
    </row>
    <row r="1644" spans="2:4" thickBot="1" x14ac:dyDescent="0.25">
      <c r="B1644" s="8">
        <v>36850</v>
      </c>
      <c r="C1644" s="12">
        <v>405.47</v>
      </c>
      <c r="D1644" s="200">
        <f t="shared" si="25"/>
        <v>2.9604045886277852E-2</v>
      </c>
    </row>
    <row r="1645" spans="2:4" thickBot="1" x14ac:dyDescent="0.25">
      <c r="B1645" s="8">
        <v>36851</v>
      </c>
      <c r="C1645" s="12">
        <v>404.37</v>
      </c>
      <c r="D1645" s="200">
        <f t="shared" si="25"/>
        <v>-0.27129010777616758</v>
      </c>
    </row>
    <row r="1646" spans="2:4" thickBot="1" x14ac:dyDescent="0.25">
      <c r="B1646" s="8">
        <v>36852</v>
      </c>
      <c r="C1646" s="12">
        <v>401.84</v>
      </c>
      <c r="D1646" s="200">
        <f t="shared" si="25"/>
        <v>-0.62566461409105933</v>
      </c>
    </row>
    <row r="1647" spans="2:4" thickBot="1" x14ac:dyDescent="0.25">
      <c r="B1647" s="8">
        <v>36853</v>
      </c>
      <c r="C1647" s="12">
        <v>401.31</v>
      </c>
      <c r="D1647" s="200">
        <f t="shared" si="25"/>
        <v>-0.1318932908620285</v>
      </c>
    </row>
    <row r="1648" spans="2:4" thickBot="1" x14ac:dyDescent="0.25">
      <c r="B1648" s="8">
        <v>36854</v>
      </c>
      <c r="C1648" s="12">
        <v>400.91</v>
      </c>
      <c r="D1648" s="200">
        <f t="shared" si="25"/>
        <v>-9.9673569061320411E-2</v>
      </c>
    </row>
    <row r="1649" spans="2:4" thickBot="1" x14ac:dyDescent="0.25">
      <c r="B1649" s="8">
        <v>36857</v>
      </c>
      <c r="C1649" s="12">
        <v>401.73</v>
      </c>
      <c r="D1649" s="200">
        <f t="shared" si="25"/>
        <v>0.20453468359482585</v>
      </c>
    </row>
    <row r="1650" spans="2:4" thickBot="1" x14ac:dyDescent="0.25">
      <c r="B1650" s="8">
        <v>36858</v>
      </c>
      <c r="C1650" s="12">
        <v>400.98</v>
      </c>
      <c r="D1650" s="200">
        <f t="shared" si="25"/>
        <v>-0.18669255470091795</v>
      </c>
    </row>
    <row r="1651" spans="2:4" thickBot="1" x14ac:dyDescent="0.25">
      <c r="B1651" s="8">
        <v>36859</v>
      </c>
      <c r="C1651" s="12">
        <v>401.18</v>
      </c>
      <c r="D1651" s="200">
        <f t="shared" si="25"/>
        <v>4.9877799391495614E-2</v>
      </c>
    </row>
    <row r="1652" spans="2:4" thickBot="1" x14ac:dyDescent="0.25">
      <c r="B1652" s="8">
        <v>36860</v>
      </c>
      <c r="C1652" s="12">
        <v>400.79</v>
      </c>
      <c r="D1652" s="200">
        <f t="shared" si="25"/>
        <v>-9.7213220998049188E-2</v>
      </c>
    </row>
    <row r="1653" spans="2:4" thickBot="1" x14ac:dyDescent="0.25">
      <c r="B1653" s="8">
        <v>36861</v>
      </c>
      <c r="C1653" s="12">
        <v>400.66</v>
      </c>
      <c r="D1653" s="200">
        <f t="shared" si="25"/>
        <v>-3.2435939020436511E-2</v>
      </c>
    </row>
    <row r="1654" spans="2:4" thickBot="1" x14ac:dyDescent="0.25">
      <c r="B1654" s="8">
        <v>36864</v>
      </c>
      <c r="C1654" s="12">
        <v>399.09</v>
      </c>
      <c r="D1654" s="200">
        <f t="shared" si="25"/>
        <v>-0.39185344182101067</v>
      </c>
    </row>
    <row r="1655" spans="2:4" thickBot="1" x14ac:dyDescent="0.25">
      <c r="B1655" s="8">
        <v>36865</v>
      </c>
      <c r="C1655" s="12">
        <v>398.19</v>
      </c>
      <c r="D1655" s="200">
        <f t="shared" si="25"/>
        <v>-0.22551304217093282</v>
      </c>
    </row>
    <row r="1656" spans="2:4" thickBot="1" x14ac:dyDescent="0.25">
      <c r="B1656" s="8">
        <v>36866</v>
      </c>
      <c r="C1656" s="12">
        <v>396.55</v>
      </c>
      <c r="D1656" s="200">
        <f t="shared" si="25"/>
        <v>-0.41186368316632471</v>
      </c>
    </row>
    <row r="1657" spans="2:4" thickBot="1" x14ac:dyDescent="0.25">
      <c r="B1657" s="8">
        <v>36867</v>
      </c>
      <c r="C1657" s="12">
        <v>394.56</v>
      </c>
      <c r="D1657" s="200">
        <f t="shared" si="25"/>
        <v>-0.50182826881856046</v>
      </c>
    </row>
    <row r="1658" spans="2:4" thickBot="1" x14ac:dyDescent="0.25">
      <c r="B1658" s="8">
        <v>36868</v>
      </c>
      <c r="C1658" s="12">
        <v>394.49</v>
      </c>
      <c r="D1658" s="200">
        <f t="shared" si="25"/>
        <v>-1.7741281427408051E-2</v>
      </c>
    </row>
    <row r="1659" spans="2:4" thickBot="1" x14ac:dyDescent="0.25">
      <c r="B1659" s="8">
        <v>36871</v>
      </c>
      <c r="C1659" s="12">
        <v>393.46</v>
      </c>
      <c r="D1659" s="200">
        <f t="shared" si="25"/>
        <v>-0.26109660574413773</v>
      </c>
    </row>
    <row r="1660" spans="2:4" thickBot="1" x14ac:dyDescent="0.25">
      <c r="B1660" s="8">
        <v>36872</v>
      </c>
      <c r="C1660" s="12">
        <v>392.92</v>
      </c>
      <c r="D1660" s="200">
        <f t="shared" si="25"/>
        <v>-0.13724393839271709</v>
      </c>
    </row>
    <row r="1661" spans="2:4" thickBot="1" x14ac:dyDescent="0.25">
      <c r="B1661" s="8">
        <v>36873</v>
      </c>
      <c r="C1661" s="12">
        <v>391.94</v>
      </c>
      <c r="D1661" s="200">
        <f t="shared" si="25"/>
        <v>-0.24941463911228867</v>
      </c>
    </row>
    <row r="1662" spans="2:4" thickBot="1" x14ac:dyDescent="0.25">
      <c r="B1662" s="8">
        <v>36874</v>
      </c>
      <c r="C1662" s="12">
        <v>391.65</v>
      </c>
      <c r="D1662" s="200">
        <f t="shared" si="25"/>
        <v>-7.3990916977095811E-2</v>
      </c>
    </row>
    <row r="1663" spans="2:4" thickBot="1" x14ac:dyDescent="0.25">
      <c r="B1663" s="8">
        <v>36875</v>
      </c>
      <c r="C1663" s="12">
        <v>393.85</v>
      </c>
      <c r="D1663" s="200">
        <f t="shared" si="25"/>
        <v>0.56172603089494899</v>
      </c>
    </row>
    <row r="1664" spans="2:4" thickBot="1" x14ac:dyDescent="0.25">
      <c r="B1664" s="8">
        <v>36878</v>
      </c>
      <c r="C1664" s="12">
        <v>390.67</v>
      </c>
      <c r="D1664" s="200">
        <f t="shared" si="25"/>
        <v>-0.8074139900977495</v>
      </c>
    </row>
    <row r="1665" spans="2:4" thickBot="1" x14ac:dyDescent="0.25">
      <c r="B1665" s="8">
        <v>36879</v>
      </c>
      <c r="C1665" s="12">
        <v>389.62</v>
      </c>
      <c r="D1665" s="200">
        <f t="shared" si="25"/>
        <v>-0.26876903780684858</v>
      </c>
    </row>
    <row r="1666" spans="2:4" thickBot="1" x14ac:dyDescent="0.25">
      <c r="B1666" s="8">
        <v>36880</v>
      </c>
      <c r="C1666" s="12">
        <v>390.15</v>
      </c>
      <c r="D1666" s="200">
        <f t="shared" si="25"/>
        <v>0.13602997792721006</v>
      </c>
    </row>
    <row r="1667" spans="2:4" thickBot="1" x14ac:dyDescent="0.25">
      <c r="B1667" s="8">
        <v>36881</v>
      </c>
      <c r="C1667" s="12">
        <v>389.98</v>
      </c>
      <c r="D1667" s="200">
        <f t="shared" si="25"/>
        <v>-4.357298474944038E-2</v>
      </c>
    </row>
    <row r="1668" spans="2:4" thickBot="1" x14ac:dyDescent="0.25">
      <c r="B1668" s="8">
        <v>36882</v>
      </c>
      <c r="C1668" s="12">
        <v>390.04</v>
      </c>
      <c r="D1668" s="200">
        <f t="shared" si="25"/>
        <v>1.5385404379708589E-2</v>
      </c>
    </row>
    <row r="1669" spans="2:4" thickBot="1" x14ac:dyDescent="0.25">
      <c r="B1669" s="8">
        <v>36886</v>
      </c>
      <c r="C1669" s="12">
        <v>390.25</v>
      </c>
      <c r="D1669" s="200">
        <f t="shared" si="25"/>
        <v>5.3840631730084354E-2</v>
      </c>
    </row>
    <row r="1670" spans="2:4" thickBot="1" x14ac:dyDescent="0.25">
      <c r="B1670" s="8">
        <v>36887</v>
      </c>
      <c r="C1670" s="12">
        <v>389.98</v>
      </c>
      <c r="D1670" s="200">
        <f t="shared" si="25"/>
        <v>-6.9186418962197127E-2</v>
      </c>
    </row>
    <row r="1671" spans="2:4" thickBot="1" x14ac:dyDescent="0.25">
      <c r="B1671" s="8">
        <v>36889</v>
      </c>
      <c r="C1671" s="12">
        <v>390.1</v>
      </c>
      <c r="D1671" s="200">
        <f t="shared" ref="D1671:D1734" si="26">+((C1671/C1670)-1)*100</f>
        <v>3.0770808759417179E-2</v>
      </c>
    </row>
    <row r="1672" spans="2:4" thickBot="1" x14ac:dyDescent="0.25">
      <c r="B1672" s="8">
        <v>36894</v>
      </c>
      <c r="C1672" s="12">
        <v>390.09</v>
      </c>
      <c r="D1672" s="200">
        <f t="shared" si="26"/>
        <v>-2.5634452704537125E-3</v>
      </c>
    </row>
    <row r="1673" spans="2:4" thickBot="1" x14ac:dyDescent="0.25">
      <c r="B1673" s="8">
        <v>36895</v>
      </c>
      <c r="C1673" s="12">
        <v>388.58</v>
      </c>
      <c r="D1673" s="200">
        <f t="shared" si="26"/>
        <v>-0.38709015868132468</v>
      </c>
    </row>
    <row r="1674" spans="2:4" thickBot="1" x14ac:dyDescent="0.25">
      <c r="B1674" s="8">
        <v>36896</v>
      </c>
      <c r="C1674" s="12">
        <v>387.56</v>
      </c>
      <c r="D1674" s="200">
        <f t="shared" si="26"/>
        <v>-0.26249420968654791</v>
      </c>
    </row>
    <row r="1675" spans="2:4" thickBot="1" x14ac:dyDescent="0.25">
      <c r="B1675" s="8">
        <v>36899</v>
      </c>
      <c r="C1675" s="12">
        <v>388.18</v>
      </c>
      <c r="D1675" s="200">
        <f t="shared" si="26"/>
        <v>0.15997522964186217</v>
      </c>
    </row>
    <row r="1676" spans="2:4" thickBot="1" x14ac:dyDescent="0.25">
      <c r="B1676" s="8">
        <v>36900</v>
      </c>
      <c r="C1676" s="12">
        <v>389.39</v>
      </c>
      <c r="D1676" s="200">
        <f t="shared" si="26"/>
        <v>0.31171106187850572</v>
      </c>
    </row>
    <row r="1677" spans="2:4" thickBot="1" x14ac:dyDescent="0.25">
      <c r="B1677" s="8">
        <v>36901</v>
      </c>
      <c r="C1677" s="12">
        <v>388.84</v>
      </c>
      <c r="D1677" s="200">
        <f t="shared" si="26"/>
        <v>-0.14124656514035161</v>
      </c>
    </row>
    <row r="1678" spans="2:4" thickBot="1" x14ac:dyDescent="0.25">
      <c r="B1678" s="8">
        <v>36902</v>
      </c>
      <c r="C1678" s="12">
        <v>389.84</v>
      </c>
      <c r="D1678" s="200">
        <f t="shared" si="26"/>
        <v>0.25717518773789028</v>
      </c>
    </row>
    <row r="1679" spans="2:4" thickBot="1" x14ac:dyDescent="0.25">
      <c r="B1679" s="8">
        <v>36903</v>
      </c>
      <c r="C1679" s="12">
        <v>390.48</v>
      </c>
      <c r="D1679" s="200">
        <f t="shared" si="26"/>
        <v>0.16416991586292173</v>
      </c>
    </row>
    <row r="1680" spans="2:4" thickBot="1" x14ac:dyDescent="0.25">
      <c r="B1680" s="8">
        <v>36906</v>
      </c>
      <c r="C1680" s="12">
        <v>391.38</v>
      </c>
      <c r="D1680" s="200">
        <f t="shared" si="26"/>
        <v>0.23048555623847999</v>
      </c>
    </row>
    <row r="1681" spans="2:4" thickBot="1" x14ac:dyDescent="0.25">
      <c r="B1681" s="8">
        <v>36907</v>
      </c>
      <c r="C1681" s="12">
        <v>391.34</v>
      </c>
      <c r="D1681" s="200">
        <f t="shared" si="26"/>
        <v>-1.0220246307945935E-2</v>
      </c>
    </row>
    <row r="1682" spans="2:4" thickBot="1" x14ac:dyDescent="0.25">
      <c r="B1682" s="8">
        <v>36908</v>
      </c>
      <c r="C1682" s="12">
        <v>390.24</v>
      </c>
      <c r="D1682" s="200">
        <f t="shared" si="26"/>
        <v>-0.28108550109877672</v>
      </c>
    </row>
    <row r="1683" spans="2:4" thickBot="1" x14ac:dyDescent="0.25">
      <c r="B1683" s="8">
        <v>36909</v>
      </c>
      <c r="C1683" s="12">
        <v>390.5</v>
      </c>
      <c r="D1683" s="200">
        <f t="shared" si="26"/>
        <v>6.6625666256658889E-2</v>
      </c>
    </row>
    <row r="1684" spans="2:4" thickBot="1" x14ac:dyDescent="0.25">
      <c r="B1684" s="8">
        <v>36910</v>
      </c>
      <c r="C1684" s="12">
        <v>391.54</v>
      </c>
      <c r="D1684" s="200">
        <f t="shared" si="26"/>
        <v>0.26632522407170622</v>
      </c>
    </row>
    <row r="1685" spans="2:4" thickBot="1" x14ac:dyDescent="0.25">
      <c r="B1685" s="8">
        <v>36913</v>
      </c>
      <c r="C1685" s="12">
        <v>391.97</v>
      </c>
      <c r="D1685" s="200">
        <f t="shared" si="26"/>
        <v>0.10982275118762708</v>
      </c>
    </row>
    <row r="1686" spans="2:4" thickBot="1" x14ac:dyDescent="0.25">
      <c r="B1686" s="8">
        <v>36914</v>
      </c>
      <c r="C1686" s="12">
        <v>391.45</v>
      </c>
      <c r="D1686" s="200">
        <f t="shared" si="26"/>
        <v>-0.13266321402148895</v>
      </c>
    </row>
    <row r="1687" spans="2:4" thickBot="1" x14ac:dyDescent="0.25">
      <c r="B1687" s="8">
        <v>36916</v>
      </c>
      <c r="C1687" s="12">
        <v>391.65</v>
      </c>
      <c r="D1687" s="200">
        <f t="shared" si="26"/>
        <v>5.1092093498539271E-2</v>
      </c>
    </row>
    <row r="1688" spans="2:4" thickBot="1" x14ac:dyDescent="0.25">
      <c r="B1688" s="8">
        <v>36917</v>
      </c>
      <c r="C1688" s="12">
        <v>392.26</v>
      </c>
      <c r="D1688" s="200">
        <f t="shared" si="26"/>
        <v>0.15575130856633201</v>
      </c>
    </row>
    <row r="1689" spans="2:4" thickBot="1" x14ac:dyDescent="0.25">
      <c r="B1689" s="8">
        <v>36920</v>
      </c>
      <c r="C1689" s="12">
        <v>391.93</v>
      </c>
      <c r="D1689" s="200">
        <f t="shared" si="26"/>
        <v>-8.412787436903324E-2</v>
      </c>
    </row>
    <row r="1690" spans="2:4" thickBot="1" x14ac:dyDescent="0.25">
      <c r="B1690" s="8">
        <v>36921</v>
      </c>
      <c r="C1690" s="12">
        <v>391.53</v>
      </c>
      <c r="D1690" s="200">
        <f t="shared" si="26"/>
        <v>-0.10205904115532238</v>
      </c>
    </row>
    <row r="1691" spans="2:4" thickBot="1" x14ac:dyDescent="0.25">
      <c r="B1691" s="8">
        <v>36922</v>
      </c>
      <c r="C1691" s="12">
        <v>390.95</v>
      </c>
      <c r="D1691" s="200">
        <f t="shared" si="26"/>
        <v>-0.14813679666947355</v>
      </c>
    </row>
    <row r="1692" spans="2:4" thickBot="1" x14ac:dyDescent="0.25">
      <c r="B1692" s="8">
        <v>36924</v>
      </c>
      <c r="C1692" s="12">
        <v>391.44</v>
      </c>
      <c r="D1692" s="200">
        <f t="shared" si="26"/>
        <v>0.12533572068038623</v>
      </c>
    </row>
    <row r="1693" spans="2:4" thickBot="1" x14ac:dyDescent="0.25">
      <c r="B1693" s="8">
        <v>36927</v>
      </c>
      <c r="C1693" s="12">
        <v>392.16</v>
      </c>
      <c r="D1693" s="200">
        <f t="shared" si="26"/>
        <v>0.18393623543839777</v>
      </c>
    </row>
    <row r="1694" spans="2:4" thickBot="1" x14ac:dyDescent="0.25">
      <c r="B1694" s="8">
        <v>36928</v>
      </c>
      <c r="C1694" s="12">
        <v>392.98</v>
      </c>
      <c r="D1694" s="200">
        <f t="shared" si="26"/>
        <v>0.20909832721338617</v>
      </c>
    </row>
    <row r="1695" spans="2:4" thickBot="1" x14ac:dyDescent="0.25">
      <c r="B1695" s="8">
        <v>36930</v>
      </c>
      <c r="C1695" s="12">
        <v>393.17</v>
      </c>
      <c r="D1695" s="200">
        <f t="shared" si="26"/>
        <v>4.8348516463936342E-2</v>
      </c>
    </row>
    <row r="1696" spans="2:4" thickBot="1" x14ac:dyDescent="0.25">
      <c r="B1696" s="8">
        <v>36931</v>
      </c>
      <c r="C1696" s="12">
        <v>396.11</v>
      </c>
      <c r="D1696" s="200">
        <f t="shared" si="26"/>
        <v>0.74776814100769862</v>
      </c>
    </row>
    <row r="1697" spans="2:4" thickBot="1" x14ac:dyDescent="0.25">
      <c r="B1697" s="8">
        <v>36934</v>
      </c>
      <c r="C1697" s="12">
        <v>396.58</v>
      </c>
      <c r="D1697" s="200">
        <f t="shared" si="26"/>
        <v>0.11865390926761865</v>
      </c>
    </row>
    <row r="1698" spans="2:4" thickBot="1" x14ac:dyDescent="0.25">
      <c r="B1698" s="8">
        <v>36935</v>
      </c>
      <c r="C1698" s="12">
        <v>397.97</v>
      </c>
      <c r="D1698" s="200">
        <f t="shared" si="26"/>
        <v>0.3504967471884779</v>
      </c>
    </row>
    <row r="1699" spans="2:4" thickBot="1" x14ac:dyDescent="0.25">
      <c r="B1699" s="8">
        <v>36936</v>
      </c>
      <c r="C1699" s="12">
        <v>397.56</v>
      </c>
      <c r="D1699" s="200">
        <f t="shared" si="26"/>
        <v>-0.10302284091766589</v>
      </c>
    </row>
    <row r="1700" spans="2:4" thickBot="1" x14ac:dyDescent="0.25">
      <c r="B1700" s="8">
        <v>36937</v>
      </c>
      <c r="C1700" s="12">
        <v>397.59</v>
      </c>
      <c r="D1700" s="200">
        <f t="shared" si="26"/>
        <v>7.5460307878083555E-3</v>
      </c>
    </row>
    <row r="1701" spans="2:4" thickBot="1" x14ac:dyDescent="0.25">
      <c r="B1701" s="8">
        <v>36938</v>
      </c>
      <c r="C1701" s="12">
        <v>397.04</v>
      </c>
      <c r="D1701" s="200">
        <f t="shared" si="26"/>
        <v>-0.13833345909101125</v>
      </c>
    </row>
    <row r="1702" spans="2:4" thickBot="1" x14ac:dyDescent="0.25">
      <c r="B1702" s="8">
        <v>36941</v>
      </c>
      <c r="C1702" s="12">
        <v>397.01</v>
      </c>
      <c r="D1702" s="200">
        <f t="shared" si="26"/>
        <v>-7.5559137618474992E-3</v>
      </c>
    </row>
    <row r="1703" spans="2:4" thickBot="1" x14ac:dyDescent="0.25">
      <c r="B1703" s="8">
        <v>36942</v>
      </c>
      <c r="C1703" s="12">
        <v>397.08</v>
      </c>
      <c r="D1703" s="200">
        <f t="shared" si="26"/>
        <v>1.7631797687722717E-2</v>
      </c>
    </row>
    <row r="1704" spans="2:4" thickBot="1" x14ac:dyDescent="0.25">
      <c r="B1704" s="8">
        <v>36944</v>
      </c>
      <c r="C1704" s="12">
        <v>396.48</v>
      </c>
      <c r="D1704" s="200">
        <f t="shared" si="26"/>
        <v>-0.15110305228164256</v>
      </c>
    </row>
    <row r="1705" spans="2:4" thickBot="1" x14ac:dyDescent="0.25">
      <c r="B1705" s="8">
        <v>36945</v>
      </c>
      <c r="C1705" s="12">
        <v>396.07</v>
      </c>
      <c r="D1705" s="200">
        <f t="shared" si="26"/>
        <v>-0.10341000807103651</v>
      </c>
    </row>
    <row r="1706" spans="2:4" thickBot="1" x14ac:dyDescent="0.25">
      <c r="B1706" s="8">
        <v>36948</v>
      </c>
      <c r="C1706" s="12">
        <v>396.24</v>
      </c>
      <c r="D1706" s="200">
        <f t="shared" si="26"/>
        <v>4.2921705759080275E-2</v>
      </c>
    </row>
    <row r="1707" spans="2:4" thickBot="1" x14ac:dyDescent="0.25">
      <c r="B1707" s="8">
        <v>36949</v>
      </c>
      <c r="C1707" s="12">
        <v>396.18</v>
      </c>
      <c r="D1707" s="200">
        <f t="shared" si="26"/>
        <v>-1.5142337976981057E-2</v>
      </c>
    </row>
    <row r="1708" spans="2:4" thickBot="1" x14ac:dyDescent="0.25">
      <c r="B1708" s="8">
        <v>36950</v>
      </c>
      <c r="C1708" s="12">
        <v>396.78</v>
      </c>
      <c r="D1708" s="200">
        <f t="shared" si="26"/>
        <v>0.15144631228227734</v>
      </c>
    </row>
    <row r="1709" spans="2:4" thickBot="1" x14ac:dyDescent="0.25">
      <c r="B1709" s="8">
        <v>36951</v>
      </c>
      <c r="C1709" s="12">
        <v>396.85</v>
      </c>
      <c r="D1709" s="200">
        <f t="shared" si="26"/>
        <v>1.7642018246899482E-2</v>
      </c>
    </row>
    <row r="1710" spans="2:4" thickBot="1" x14ac:dyDescent="0.25">
      <c r="B1710" s="8">
        <v>36952</v>
      </c>
      <c r="C1710" s="12">
        <v>395.46</v>
      </c>
      <c r="D1710" s="200">
        <f t="shared" si="26"/>
        <v>-0.35025828398640435</v>
      </c>
    </row>
    <row r="1711" spans="2:4" thickBot="1" x14ac:dyDescent="0.25">
      <c r="B1711" s="8">
        <v>36955</v>
      </c>
      <c r="C1711" s="12">
        <v>397.03</v>
      </c>
      <c r="D1711" s="200">
        <f t="shared" si="26"/>
        <v>0.39700601830778837</v>
      </c>
    </row>
    <row r="1712" spans="2:4" thickBot="1" x14ac:dyDescent="0.25">
      <c r="B1712" s="8">
        <v>36956</v>
      </c>
      <c r="C1712" s="12">
        <v>397.72</v>
      </c>
      <c r="D1712" s="200">
        <f t="shared" si="26"/>
        <v>0.17379039367304561</v>
      </c>
    </row>
    <row r="1713" spans="2:4" thickBot="1" x14ac:dyDescent="0.25">
      <c r="B1713" s="8">
        <v>36957</v>
      </c>
      <c r="C1713" s="12">
        <v>395.06</v>
      </c>
      <c r="D1713" s="200">
        <f t="shared" si="26"/>
        <v>-0.66881222970934795</v>
      </c>
    </row>
    <row r="1714" spans="2:4" thickBot="1" x14ac:dyDescent="0.25">
      <c r="B1714" s="8">
        <v>36958</v>
      </c>
      <c r="C1714" s="12">
        <v>394.64</v>
      </c>
      <c r="D1714" s="200">
        <f t="shared" si="26"/>
        <v>-0.10631296511922628</v>
      </c>
    </row>
    <row r="1715" spans="2:4" thickBot="1" x14ac:dyDescent="0.25">
      <c r="B1715" s="8">
        <v>36959</v>
      </c>
      <c r="C1715" s="12">
        <v>396.22</v>
      </c>
      <c r="D1715" s="200">
        <f t="shared" si="26"/>
        <v>0.40036488951957772</v>
      </c>
    </row>
    <row r="1716" spans="2:4" thickBot="1" x14ac:dyDescent="0.25">
      <c r="B1716" s="8">
        <v>36963</v>
      </c>
      <c r="C1716" s="12">
        <v>395.49</v>
      </c>
      <c r="D1716" s="200">
        <f t="shared" si="26"/>
        <v>-0.1842410781888848</v>
      </c>
    </row>
    <row r="1717" spans="2:4" thickBot="1" x14ac:dyDescent="0.25">
      <c r="B1717" s="8">
        <v>36964</v>
      </c>
      <c r="C1717" s="12">
        <v>395.41</v>
      </c>
      <c r="D1717" s="200">
        <f t="shared" si="26"/>
        <v>-2.022807150623418E-2</v>
      </c>
    </row>
    <row r="1718" spans="2:4" thickBot="1" x14ac:dyDescent="0.25">
      <c r="B1718" s="8">
        <v>36965</v>
      </c>
      <c r="C1718" s="12">
        <v>395.93</v>
      </c>
      <c r="D1718" s="200">
        <f t="shared" si="26"/>
        <v>0.13150906653851546</v>
      </c>
    </row>
    <row r="1719" spans="2:4" thickBot="1" x14ac:dyDescent="0.25">
      <c r="B1719" s="8">
        <v>36966</v>
      </c>
      <c r="C1719" s="12">
        <v>394.95</v>
      </c>
      <c r="D1719" s="200">
        <f t="shared" si="26"/>
        <v>-0.24751850074508086</v>
      </c>
    </row>
    <row r="1720" spans="2:4" thickBot="1" x14ac:dyDescent="0.25">
      <c r="B1720" s="8">
        <v>36969</v>
      </c>
      <c r="C1720" s="12">
        <v>394.48</v>
      </c>
      <c r="D1720" s="200">
        <f t="shared" si="26"/>
        <v>-0.11900240536776296</v>
      </c>
    </row>
    <row r="1721" spans="2:4" thickBot="1" x14ac:dyDescent="0.25">
      <c r="B1721" s="8">
        <v>36970</v>
      </c>
      <c r="C1721" s="12">
        <v>394.22</v>
      </c>
      <c r="D1721" s="200">
        <f t="shared" si="26"/>
        <v>-6.5909551815046541E-2</v>
      </c>
    </row>
    <row r="1722" spans="2:4" thickBot="1" x14ac:dyDescent="0.25">
      <c r="B1722" s="8">
        <v>36971</v>
      </c>
      <c r="C1722" s="12">
        <v>395.79</v>
      </c>
      <c r="D1722" s="200">
        <f t="shared" si="26"/>
        <v>0.39825478159403183</v>
      </c>
    </row>
    <row r="1723" spans="2:4" thickBot="1" x14ac:dyDescent="0.25">
      <c r="B1723" s="8">
        <v>36972</v>
      </c>
      <c r="C1723" s="12">
        <v>395.73</v>
      </c>
      <c r="D1723" s="200">
        <f t="shared" si="26"/>
        <v>-1.5159554309107648E-2</v>
      </c>
    </row>
    <row r="1724" spans="2:4" thickBot="1" x14ac:dyDescent="0.25">
      <c r="B1724" s="8">
        <v>36973</v>
      </c>
      <c r="C1724" s="12">
        <v>392.54</v>
      </c>
      <c r="D1724" s="200">
        <f t="shared" si="26"/>
        <v>-0.80610517271877402</v>
      </c>
    </row>
    <row r="1725" spans="2:4" thickBot="1" x14ac:dyDescent="0.25">
      <c r="B1725" s="8">
        <v>36977</v>
      </c>
      <c r="C1725" s="12">
        <v>392.86</v>
      </c>
      <c r="D1725" s="200">
        <f t="shared" si="26"/>
        <v>8.1520354613551227E-2</v>
      </c>
    </row>
    <row r="1726" spans="2:4" thickBot="1" x14ac:dyDescent="0.25">
      <c r="B1726" s="8">
        <v>36978</v>
      </c>
      <c r="C1726" s="12">
        <v>392.15</v>
      </c>
      <c r="D1726" s="200">
        <f t="shared" si="26"/>
        <v>-0.1807259583566756</v>
      </c>
    </row>
    <row r="1727" spans="2:4" thickBot="1" x14ac:dyDescent="0.25">
      <c r="B1727" s="8">
        <v>36979</v>
      </c>
      <c r="C1727" s="12">
        <v>391.81</v>
      </c>
      <c r="D1727" s="200">
        <f t="shared" si="26"/>
        <v>-8.670151727654396E-2</v>
      </c>
    </row>
    <row r="1728" spans="2:4" thickBot="1" x14ac:dyDescent="0.25">
      <c r="B1728" s="8">
        <v>36980</v>
      </c>
      <c r="C1728" s="12">
        <v>391.71</v>
      </c>
      <c r="D1728" s="200">
        <f t="shared" si="26"/>
        <v>-2.5522574717340429E-2</v>
      </c>
    </row>
    <row r="1729" spans="2:4" thickBot="1" x14ac:dyDescent="0.25">
      <c r="B1729" s="8">
        <v>36983</v>
      </c>
      <c r="C1729" s="12">
        <v>391.43</v>
      </c>
      <c r="D1729" s="200">
        <f t="shared" si="26"/>
        <v>-7.1481453115818105E-2</v>
      </c>
    </row>
    <row r="1730" spans="2:4" thickBot="1" x14ac:dyDescent="0.25">
      <c r="B1730" s="8">
        <v>36984</v>
      </c>
      <c r="C1730" s="12">
        <v>390.91</v>
      </c>
      <c r="D1730" s="200">
        <f t="shared" si="26"/>
        <v>-0.13284623048820388</v>
      </c>
    </row>
    <row r="1731" spans="2:4" thickBot="1" x14ac:dyDescent="0.25">
      <c r="B1731" s="8">
        <v>36985</v>
      </c>
      <c r="C1731" s="12">
        <v>390.28</v>
      </c>
      <c r="D1731" s="200">
        <f t="shared" si="26"/>
        <v>-0.16116241590137248</v>
      </c>
    </row>
    <row r="1732" spans="2:4" thickBot="1" x14ac:dyDescent="0.25">
      <c r="B1732" s="8">
        <v>36986</v>
      </c>
      <c r="C1732" s="12">
        <v>401.46</v>
      </c>
      <c r="D1732" s="200">
        <f t="shared" si="26"/>
        <v>2.8646100235728111</v>
      </c>
    </row>
    <row r="1733" spans="2:4" thickBot="1" x14ac:dyDescent="0.25">
      <c r="B1733" s="8">
        <v>36987</v>
      </c>
      <c r="C1733" s="12">
        <v>401.96</v>
      </c>
      <c r="D1733" s="200">
        <f t="shared" si="26"/>
        <v>0.12454540925621593</v>
      </c>
    </row>
    <row r="1734" spans="2:4" thickBot="1" x14ac:dyDescent="0.25">
      <c r="B1734" s="8">
        <v>36990</v>
      </c>
      <c r="C1734" s="12">
        <v>399.96</v>
      </c>
      <c r="D1734" s="200">
        <f t="shared" si="26"/>
        <v>-0.49756194646233265</v>
      </c>
    </row>
    <row r="1735" spans="2:4" thickBot="1" x14ac:dyDescent="0.25">
      <c r="B1735" s="8">
        <v>36991</v>
      </c>
      <c r="C1735" s="12">
        <v>399.25</v>
      </c>
      <c r="D1735" s="200">
        <f t="shared" ref="D1735:D1798" si="27">+((C1735/C1734)-1)*100</f>
        <v>-0.17751775177516915</v>
      </c>
    </row>
    <row r="1736" spans="2:4" thickBot="1" x14ac:dyDescent="0.25">
      <c r="B1736" s="8">
        <v>36992</v>
      </c>
      <c r="C1736" s="12">
        <v>399.32</v>
      </c>
      <c r="D1736" s="200">
        <f t="shared" si="27"/>
        <v>1.7532874139014609E-2</v>
      </c>
    </row>
    <row r="1737" spans="2:4" thickBot="1" x14ac:dyDescent="0.25">
      <c r="B1737" s="8">
        <v>36993</v>
      </c>
      <c r="C1737" s="12">
        <v>399.41</v>
      </c>
      <c r="D1737" s="200">
        <f t="shared" si="27"/>
        <v>2.2538315135745002E-2</v>
      </c>
    </row>
    <row r="1738" spans="2:4" thickBot="1" x14ac:dyDescent="0.25">
      <c r="B1738" s="8">
        <v>36994</v>
      </c>
      <c r="C1738" s="12">
        <v>399.04</v>
      </c>
      <c r="D1738" s="200">
        <f t="shared" si="27"/>
        <v>-9.263663904258701E-2</v>
      </c>
    </row>
    <row r="1739" spans="2:4" thickBot="1" x14ac:dyDescent="0.25">
      <c r="B1739" s="8">
        <v>36997</v>
      </c>
      <c r="C1739" s="12">
        <v>398.66</v>
      </c>
      <c r="D1739" s="200">
        <f t="shared" si="27"/>
        <v>-9.522854851643503E-2</v>
      </c>
    </row>
    <row r="1740" spans="2:4" thickBot="1" x14ac:dyDescent="0.25">
      <c r="B1740" s="8">
        <v>36998</v>
      </c>
      <c r="C1740" s="12">
        <v>396.94</v>
      </c>
      <c r="D1740" s="200">
        <f t="shared" si="27"/>
        <v>-0.43144534189535344</v>
      </c>
    </row>
    <row r="1741" spans="2:4" thickBot="1" x14ac:dyDescent="0.25">
      <c r="B1741" s="8">
        <v>36999</v>
      </c>
      <c r="C1741" s="12">
        <v>396.33</v>
      </c>
      <c r="D1741" s="200">
        <f t="shared" si="27"/>
        <v>-0.15367561848138589</v>
      </c>
    </row>
    <row r="1742" spans="2:4" thickBot="1" x14ac:dyDescent="0.25">
      <c r="B1742" s="8">
        <v>37000</v>
      </c>
      <c r="C1742" s="12">
        <v>397.23</v>
      </c>
      <c r="D1742" s="200">
        <f t="shared" si="27"/>
        <v>0.22708349103019998</v>
      </c>
    </row>
    <row r="1743" spans="2:4" thickBot="1" x14ac:dyDescent="0.25">
      <c r="B1743" s="8">
        <v>37001</v>
      </c>
      <c r="C1743" s="12">
        <v>398.72</v>
      </c>
      <c r="D1743" s="200">
        <f t="shared" si="27"/>
        <v>0.37509755053748428</v>
      </c>
    </row>
    <row r="1744" spans="2:4" thickBot="1" x14ac:dyDescent="0.25">
      <c r="B1744" s="8">
        <v>37004</v>
      </c>
      <c r="C1744" s="12">
        <v>399.12</v>
      </c>
      <c r="D1744" s="200">
        <f t="shared" si="27"/>
        <v>0.10032102728732006</v>
      </c>
    </row>
    <row r="1745" spans="2:4" thickBot="1" x14ac:dyDescent="0.25">
      <c r="B1745" s="8">
        <v>37005</v>
      </c>
      <c r="C1745" s="12">
        <v>399.12</v>
      </c>
      <c r="D1745" s="200">
        <f t="shared" si="27"/>
        <v>0</v>
      </c>
    </row>
    <row r="1746" spans="2:4" thickBot="1" x14ac:dyDescent="0.25">
      <c r="B1746" s="8">
        <v>37006</v>
      </c>
      <c r="C1746" s="12">
        <v>400.24</v>
      </c>
      <c r="D1746" s="200">
        <f t="shared" si="27"/>
        <v>0.2806173581880067</v>
      </c>
    </row>
    <row r="1747" spans="2:4" thickBot="1" x14ac:dyDescent="0.25">
      <c r="B1747" s="8">
        <v>37007</v>
      </c>
      <c r="C1747" s="12">
        <v>400.12</v>
      </c>
      <c r="D1747" s="200">
        <f t="shared" si="27"/>
        <v>-2.9982010793527802E-2</v>
      </c>
    </row>
    <row r="1748" spans="2:4" thickBot="1" x14ac:dyDescent="0.25">
      <c r="B1748" s="8">
        <v>37008</v>
      </c>
      <c r="C1748" s="12">
        <v>400.02</v>
      </c>
      <c r="D1748" s="200">
        <f t="shared" si="27"/>
        <v>-2.4992502249332471E-2</v>
      </c>
    </row>
    <row r="1749" spans="2:4" thickBot="1" x14ac:dyDescent="0.25">
      <c r="B1749" s="8">
        <v>37011</v>
      </c>
      <c r="C1749" s="12">
        <v>399.98</v>
      </c>
      <c r="D1749" s="200">
        <f t="shared" si="27"/>
        <v>-9.9995000249930577E-3</v>
      </c>
    </row>
    <row r="1750" spans="2:4" thickBot="1" x14ac:dyDescent="0.25">
      <c r="B1750" s="8">
        <v>37013</v>
      </c>
      <c r="C1750" s="12">
        <v>396.46</v>
      </c>
      <c r="D1750" s="200">
        <f t="shared" si="27"/>
        <v>-0.88004400220011991</v>
      </c>
    </row>
    <row r="1751" spans="2:4" thickBot="1" x14ac:dyDescent="0.25">
      <c r="B1751" s="8">
        <v>37014</v>
      </c>
      <c r="C1751" s="12">
        <v>396.02</v>
      </c>
      <c r="D1751" s="200">
        <f t="shared" si="27"/>
        <v>-0.1109821924027643</v>
      </c>
    </row>
    <row r="1752" spans="2:4" thickBot="1" x14ac:dyDescent="0.25">
      <c r="B1752" s="8">
        <v>37015</v>
      </c>
      <c r="C1752" s="12">
        <v>397.45</v>
      </c>
      <c r="D1752" s="200">
        <f t="shared" si="27"/>
        <v>0.36109287409726853</v>
      </c>
    </row>
    <row r="1753" spans="2:4" thickBot="1" x14ac:dyDescent="0.25">
      <c r="B1753" s="8">
        <v>37018</v>
      </c>
      <c r="C1753" s="12">
        <v>396.39</v>
      </c>
      <c r="D1753" s="200">
        <f t="shared" si="27"/>
        <v>-0.26670021386338005</v>
      </c>
    </row>
    <row r="1754" spans="2:4" thickBot="1" x14ac:dyDescent="0.25">
      <c r="B1754" s="8">
        <v>37019</v>
      </c>
      <c r="C1754" s="12">
        <v>395.09</v>
      </c>
      <c r="D1754" s="200">
        <f t="shared" si="27"/>
        <v>-0.32795983753374225</v>
      </c>
    </row>
    <row r="1755" spans="2:4" thickBot="1" x14ac:dyDescent="0.25">
      <c r="B1755" s="8">
        <v>37020</v>
      </c>
      <c r="C1755" s="12">
        <v>393.79</v>
      </c>
      <c r="D1755" s="200">
        <f t="shared" si="27"/>
        <v>-0.32903895314990717</v>
      </c>
    </row>
    <row r="1756" spans="2:4" thickBot="1" x14ac:dyDescent="0.25">
      <c r="B1756" s="8">
        <v>37021</v>
      </c>
      <c r="C1756" s="12">
        <v>392.88</v>
      </c>
      <c r="D1756" s="200">
        <f t="shared" si="27"/>
        <v>-0.23108763554179346</v>
      </c>
    </row>
    <row r="1757" spans="2:4" thickBot="1" x14ac:dyDescent="0.25">
      <c r="B1757" s="8">
        <v>37022</v>
      </c>
      <c r="C1757" s="12">
        <v>390.96</v>
      </c>
      <c r="D1757" s="200">
        <f t="shared" si="27"/>
        <v>-0.48869883934026248</v>
      </c>
    </row>
    <row r="1758" spans="2:4" thickBot="1" x14ac:dyDescent="0.25">
      <c r="B1758" s="8">
        <v>37025</v>
      </c>
      <c r="C1758" s="12">
        <v>390.49</v>
      </c>
      <c r="D1758" s="200">
        <f t="shared" si="27"/>
        <v>-0.12021690198484869</v>
      </c>
    </row>
    <row r="1759" spans="2:4" thickBot="1" x14ac:dyDescent="0.25">
      <c r="B1759" s="8">
        <v>37026</v>
      </c>
      <c r="C1759" s="12">
        <v>391.1</v>
      </c>
      <c r="D1759" s="200">
        <f t="shared" si="27"/>
        <v>0.1562139875540991</v>
      </c>
    </row>
    <row r="1760" spans="2:4" thickBot="1" x14ac:dyDescent="0.25">
      <c r="B1760" s="8">
        <v>37027</v>
      </c>
      <c r="C1760" s="12">
        <v>389.48</v>
      </c>
      <c r="D1760" s="200">
        <f t="shared" si="27"/>
        <v>-0.41421631296343353</v>
      </c>
    </row>
    <row r="1761" spans="2:4" thickBot="1" x14ac:dyDescent="0.25">
      <c r="B1761" s="8">
        <v>37028</v>
      </c>
      <c r="C1761" s="12">
        <v>390.46</v>
      </c>
      <c r="D1761" s="200">
        <f t="shared" si="27"/>
        <v>0.25161754133715686</v>
      </c>
    </row>
    <row r="1762" spans="2:4" thickBot="1" x14ac:dyDescent="0.25">
      <c r="B1762" s="8">
        <v>37029</v>
      </c>
      <c r="C1762" s="12">
        <v>391.57</v>
      </c>
      <c r="D1762" s="200">
        <f t="shared" si="27"/>
        <v>0.2842800799057521</v>
      </c>
    </row>
    <row r="1763" spans="2:4" thickBot="1" x14ac:dyDescent="0.25">
      <c r="B1763" s="8">
        <v>37032</v>
      </c>
      <c r="C1763" s="12">
        <v>385.42</v>
      </c>
      <c r="D1763" s="200">
        <f t="shared" si="27"/>
        <v>-1.5706004035038412</v>
      </c>
    </row>
    <row r="1764" spans="2:4" thickBot="1" x14ac:dyDescent="0.25">
      <c r="B1764" s="8">
        <v>37033</v>
      </c>
      <c r="C1764" s="12">
        <v>385.55</v>
      </c>
      <c r="D1764" s="200">
        <f t="shared" si="27"/>
        <v>3.3729438015672741E-2</v>
      </c>
    </row>
    <row r="1765" spans="2:4" thickBot="1" x14ac:dyDescent="0.25">
      <c r="B1765" s="8">
        <v>37034</v>
      </c>
      <c r="C1765" s="12">
        <v>385.44</v>
      </c>
      <c r="D1765" s="200">
        <f t="shared" si="27"/>
        <v>-2.8530670470761077E-2</v>
      </c>
    </row>
    <row r="1766" spans="2:4" thickBot="1" x14ac:dyDescent="0.25">
      <c r="B1766" s="8">
        <v>37035</v>
      </c>
      <c r="C1766" s="12">
        <v>385.23</v>
      </c>
      <c r="D1766" s="200">
        <f t="shared" si="27"/>
        <v>-5.4483188044829323E-2</v>
      </c>
    </row>
    <row r="1767" spans="2:4" thickBot="1" x14ac:dyDescent="0.25">
      <c r="B1767" s="8">
        <v>37036</v>
      </c>
      <c r="C1767" s="12">
        <v>384.53</v>
      </c>
      <c r="D1767" s="200">
        <f t="shared" si="27"/>
        <v>-0.18170962801444812</v>
      </c>
    </row>
    <row r="1768" spans="2:4" thickBot="1" x14ac:dyDescent="0.25">
      <c r="B1768" s="8">
        <v>37039</v>
      </c>
      <c r="C1768" s="12">
        <v>383.48</v>
      </c>
      <c r="D1768" s="200">
        <f t="shared" si="27"/>
        <v>-0.27306061945751026</v>
      </c>
    </row>
    <row r="1769" spans="2:4" thickBot="1" x14ac:dyDescent="0.25">
      <c r="B1769" s="8">
        <v>37040</v>
      </c>
      <c r="C1769" s="12">
        <v>384.39</v>
      </c>
      <c r="D1769" s="200">
        <f t="shared" si="27"/>
        <v>0.23730051110879558</v>
      </c>
    </row>
    <row r="1770" spans="2:4" thickBot="1" x14ac:dyDescent="0.25">
      <c r="B1770" s="8">
        <v>37041</v>
      </c>
      <c r="C1770" s="12">
        <v>384.51</v>
      </c>
      <c r="D1770" s="200">
        <f t="shared" si="27"/>
        <v>3.1218293920232121E-2</v>
      </c>
    </row>
    <row r="1771" spans="2:4" thickBot="1" x14ac:dyDescent="0.25">
      <c r="B1771" s="8">
        <v>37042</v>
      </c>
      <c r="C1771" s="12">
        <v>382.78</v>
      </c>
      <c r="D1771" s="200">
        <f t="shared" si="27"/>
        <v>-0.44992327897844797</v>
      </c>
    </row>
    <row r="1772" spans="2:4" thickBot="1" x14ac:dyDescent="0.25">
      <c r="B1772" s="8">
        <v>37043</v>
      </c>
      <c r="C1772" s="12">
        <v>384.27</v>
      </c>
      <c r="D1772" s="200">
        <f t="shared" si="27"/>
        <v>0.38925753696641419</v>
      </c>
    </row>
    <row r="1773" spans="2:4" thickBot="1" x14ac:dyDescent="0.25">
      <c r="B1773" s="8">
        <v>37046</v>
      </c>
      <c r="C1773" s="12">
        <v>385.26</v>
      </c>
      <c r="D1773" s="200">
        <f t="shared" si="27"/>
        <v>0.25763135295495676</v>
      </c>
    </row>
    <row r="1774" spans="2:4" thickBot="1" x14ac:dyDescent="0.25">
      <c r="B1774" s="8">
        <v>37047</v>
      </c>
      <c r="C1774" s="12">
        <v>385.87</v>
      </c>
      <c r="D1774" s="200">
        <f t="shared" si="27"/>
        <v>0.15833463115817459</v>
      </c>
    </row>
    <row r="1775" spans="2:4" thickBot="1" x14ac:dyDescent="0.25">
      <c r="B1775" s="8">
        <v>37048</v>
      </c>
      <c r="C1775" s="12">
        <v>386.08</v>
      </c>
      <c r="D1775" s="200">
        <f t="shared" si="27"/>
        <v>5.4422473890158862E-2</v>
      </c>
    </row>
    <row r="1776" spans="2:4" thickBot="1" x14ac:dyDescent="0.25">
      <c r="B1776" s="8">
        <v>37049</v>
      </c>
      <c r="C1776" s="12">
        <v>386.77</v>
      </c>
      <c r="D1776" s="200">
        <f t="shared" si="27"/>
        <v>0.17871943638623211</v>
      </c>
    </row>
    <row r="1777" spans="2:4" thickBot="1" x14ac:dyDescent="0.25">
      <c r="B1777" s="8">
        <v>37050</v>
      </c>
      <c r="C1777" s="12">
        <v>388.12</v>
      </c>
      <c r="D1777" s="200">
        <f t="shared" si="27"/>
        <v>0.34904465186027522</v>
      </c>
    </row>
    <row r="1778" spans="2:4" thickBot="1" x14ac:dyDescent="0.25">
      <c r="B1778" s="8">
        <v>37053</v>
      </c>
      <c r="C1778" s="12">
        <v>389.04</v>
      </c>
      <c r="D1778" s="200">
        <f t="shared" si="27"/>
        <v>0.23704009069360765</v>
      </c>
    </row>
    <row r="1779" spans="2:4" thickBot="1" x14ac:dyDescent="0.25">
      <c r="B1779" s="8">
        <v>37054</v>
      </c>
      <c r="C1779" s="12">
        <v>389.26</v>
      </c>
      <c r="D1779" s="200">
        <f t="shared" si="27"/>
        <v>5.6549455068877208E-2</v>
      </c>
    </row>
    <row r="1780" spans="2:4" thickBot="1" x14ac:dyDescent="0.25">
      <c r="B1780" s="8">
        <v>37055</v>
      </c>
      <c r="C1780" s="12">
        <v>390.34</v>
      </c>
      <c r="D1780" s="200">
        <f t="shared" si="27"/>
        <v>0.27744951960129161</v>
      </c>
    </row>
    <row r="1781" spans="2:4" thickBot="1" x14ac:dyDescent="0.25">
      <c r="B1781" s="8">
        <v>37056</v>
      </c>
      <c r="C1781" s="12">
        <v>388.56</v>
      </c>
      <c r="D1781" s="200">
        <f t="shared" si="27"/>
        <v>-0.45601270687092299</v>
      </c>
    </row>
    <row r="1782" spans="2:4" thickBot="1" x14ac:dyDescent="0.25">
      <c r="B1782" s="8">
        <v>37057</v>
      </c>
      <c r="C1782" s="12">
        <v>388.83</v>
      </c>
      <c r="D1782" s="200">
        <f t="shared" si="27"/>
        <v>6.9487337862872423E-2</v>
      </c>
    </row>
    <row r="1783" spans="2:4" thickBot="1" x14ac:dyDescent="0.25">
      <c r="B1783" s="8">
        <v>37060</v>
      </c>
      <c r="C1783" s="12">
        <v>389.29</v>
      </c>
      <c r="D1783" s="200">
        <f t="shared" si="27"/>
        <v>0.11830362883522572</v>
      </c>
    </row>
    <row r="1784" spans="2:4" thickBot="1" x14ac:dyDescent="0.25">
      <c r="B1784" s="8">
        <v>37061</v>
      </c>
      <c r="C1784" s="12">
        <v>389.55</v>
      </c>
      <c r="D1784" s="200">
        <f t="shared" si="27"/>
        <v>6.6788255542138408E-2</v>
      </c>
    </row>
    <row r="1785" spans="2:4" thickBot="1" x14ac:dyDescent="0.25">
      <c r="B1785" s="8">
        <v>37062</v>
      </c>
      <c r="C1785" s="12">
        <v>391</v>
      </c>
      <c r="D1785" s="200">
        <f t="shared" si="27"/>
        <v>0.37222436144268567</v>
      </c>
    </row>
    <row r="1786" spans="2:4" thickBot="1" x14ac:dyDescent="0.25">
      <c r="B1786" s="8">
        <v>37063</v>
      </c>
      <c r="C1786" s="12">
        <v>389.45</v>
      </c>
      <c r="D1786" s="200">
        <f t="shared" si="27"/>
        <v>-0.39641943734015639</v>
      </c>
    </row>
    <row r="1787" spans="2:4" thickBot="1" x14ac:dyDescent="0.25">
      <c r="B1787" s="8">
        <v>37064</v>
      </c>
      <c r="C1787" s="12">
        <v>388.92</v>
      </c>
      <c r="D1787" s="200">
        <f t="shared" si="27"/>
        <v>-0.13608935678520728</v>
      </c>
    </row>
    <row r="1788" spans="2:4" thickBot="1" x14ac:dyDescent="0.25">
      <c r="B1788" s="8">
        <v>37067</v>
      </c>
      <c r="C1788" s="12">
        <v>388.6</v>
      </c>
      <c r="D1788" s="200">
        <f t="shared" si="27"/>
        <v>-8.2279131955154128E-2</v>
      </c>
    </row>
    <row r="1789" spans="2:4" thickBot="1" x14ac:dyDescent="0.25">
      <c r="B1789" s="8">
        <v>37068</v>
      </c>
      <c r="C1789" s="12">
        <v>387.86</v>
      </c>
      <c r="D1789" s="200">
        <f t="shared" si="27"/>
        <v>-0.19042717447246282</v>
      </c>
    </row>
    <row r="1790" spans="2:4" thickBot="1" x14ac:dyDescent="0.25">
      <c r="B1790" s="8">
        <v>37069</v>
      </c>
      <c r="C1790" s="12">
        <v>386.29</v>
      </c>
      <c r="D1790" s="200">
        <f t="shared" si="27"/>
        <v>-0.40478523178466563</v>
      </c>
    </row>
    <row r="1791" spans="2:4" thickBot="1" x14ac:dyDescent="0.25">
      <c r="B1791" s="8">
        <v>37070</v>
      </c>
      <c r="C1791" s="12">
        <v>386.02</v>
      </c>
      <c r="D1791" s="200">
        <f t="shared" si="27"/>
        <v>-6.9895674234388139E-2</v>
      </c>
    </row>
    <row r="1792" spans="2:4" thickBot="1" x14ac:dyDescent="0.25">
      <c r="B1792" s="8">
        <v>37071</v>
      </c>
      <c r="C1792" s="12">
        <v>386.9</v>
      </c>
      <c r="D1792" s="200">
        <f t="shared" si="27"/>
        <v>0.22796746282576219</v>
      </c>
    </row>
    <row r="1793" spans="2:4" thickBot="1" x14ac:dyDescent="0.25">
      <c r="B1793" s="8">
        <v>37074</v>
      </c>
      <c r="C1793" s="12">
        <v>386.38</v>
      </c>
      <c r="D1793" s="200">
        <f t="shared" si="27"/>
        <v>-0.1344016541741988</v>
      </c>
    </row>
    <row r="1794" spans="2:4" thickBot="1" x14ac:dyDescent="0.25">
      <c r="B1794" s="8">
        <v>37075</v>
      </c>
      <c r="C1794" s="12">
        <v>387.29</v>
      </c>
      <c r="D1794" s="200">
        <f t="shared" si="27"/>
        <v>0.23551943682385001</v>
      </c>
    </row>
    <row r="1795" spans="2:4" thickBot="1" x14ac:dyDescent="0.25">
      <c r="B1795" s="8">
        <v>37076</v>
      </c>
      <c r="C1795" s="12">
        <v>387.48</v>
      </c>
      <c r="D1795" s="200">
        <f t="shared" si="27"/>
        <v>4.9058844793314904E-2</v>
      </c>
    </row>
    <row r="1796" spans="2:4" thickBot="1" x14ac:dyDescent="0.25">
      <c r="B1796" s="8">
        <v>37077</v>
      </c>
      <c r="C1796" s="12">
        <v>387.65</v>
      </c>
      <c r="D1796" s="200">
        <f t="shared" si="27"/>
        <v>4.3873232166813381E-2</v>
      </c>
    </row>
    <row r="1797" spans="2:4" thickBot="1" x14ac:dyDescent="0.25">
      <c r="B1797" s="8">
        <v>37078</v>
      </c>
      <c r="C1797" s="12">
        <v>382.78</v>
      </c>
      <c r="D1797" s="200">
        <f t="shared" si="27"/>
        <v>-1.256287888559271</v>
      </c>
    </row>
    <row r="1798" spans="2:4" thickBot="1" x14ac:dyDescent="0.25">
      <c r="B1798" s="8">
        <v>37081</v>
      </c>
      <c r="C1798" s="12">
        <v>383.82</v>
      </c>
      <c r="D1798" s="200">
        <f t="shared" si="27"/>
        <v>0.27169653586918141</v>
      </c>
    </row>
    <row r="1799" spans="2:4" thickBot="1" x14ac:dyDescent="0.25">
      <c r="B1799" s="8">
        <v>37082</v>
      </c>
      <c r="C1799" s="12">
        <v>380.13</v>
      </c>
      <c r="D1799" s="200">
        <f t="shared" ref="D1799:D1862" si="28">+((C1799/C1798)-1)*100</f>
        <v>-0.96138815069564121</v>
      </c>
    </row>
    <row r="1800" spans="2:4" thickBot="1" x14ac:dyDescent="0.25">
      <c r="B1800" s="8">
        <v>37083</v>
      </c>
      <c r="C1800" s="12">
        <v>379.6</v>
      </c>
      <c r="D1800" s="200">
        <f t="shared" si="28"/>
        <v>-0.13942598584694155</v>
      </c>
    </row>
    <row r="1801" spans="2:4" thickBot="1" x14ac:dyDescent="0.25">
      <c r="B1801" s="8">
        <v>37084</v>
      </c>
      <c r="C1801" s="12">
        <v>379.34</v>
      </c>
      <c r="D1801" s="200">
        <f t="shared" si="28"/>
        <v>-6.8493150684945103E-2</v>
      </c>
    </row>
    <row r="1802" spans="2:4" thickBot="1" x14ac:dyDescent="0.25">
      <c r="B1802" s="8">
        <v>37085</v>
      </c>
      <c r="C1802" s="12">
        <v>379.92</v>
      </c>
      <c r="D1802" s="200">
        <f t="shared" si="28"/>
        <v>0.15289713713293462</v>
      </c>
    </row>
    <row r="1803" spans="2:4" thickBot="1" x14ac:dyDescent="0.25">
      <c r="B1803" s="8">
        <v>37088</v>
      </c>
      <c r="C1803" s="12">
        <v>380.89</v>
      </c>
      <c r="D1803" s="200">
        <f t="shared" si="28"/>
        <v>0.25531690882290015</v>
      </c>
    </row>
    <row r="1804" spans="2:4" thickBot="1" x14ac:dyDescent="0.25">
      <c r="B1804" s="8">
        <v>37089</v>
      </c>
      <c r="C1804" s="12">
        <v>381.23</v>
      </c>
      <c r="D1804" s="200">
        <f t="shared" si="28"/>
        <v>8.9264617081052933E-2</v>
      </c>
    </row>
    <row r="1805" spans="2:4" thickBot="1" x14ac:dyDescent="0.25">
      <c r="B1805" s="8">
        <v>37090</v>
      </c>
      <c r="C1805" s="12">
        <v>379.5</v>
      </c>
      <c r="D1805" s="200">
        <f t="shared" si="28"/>
        <v>-0.45379429740577404</v>
      </c>
    </row>
    <row r="1806" spans="2:4" thickBot="1" x14ac:dyDescent="0.25">
      <c r="B1806" s="8">
        <v>37091</v>
      </c>
      <c r="C1806" s="12">
        <v>377.83</v>
      </c>
      <c r="D1806" s="200">
        <f t="shared" si="28"/>
        <v>-0.44005270092226656</v>
      </c>
    </row>
    <row r="1807" spans="2:4" thickBot="1" x14ac:dyDescent="0.25">
      <c r="B1807" s="8">
        <v>37092</v>
      </c>
      <c r="C1807" s="12">
        <v>378.41</v>
      </c>
      <c r="D1807" s="200">
        <f t="shared" si="28"/>
        <v>0.1535081915147174</v>
      </c>
    </row>
    <row r="1808" spans="2:4" thickBot="1" x14ac:dyDescent="0.25">
      <c r="B1808" s="8">
        <v>37095</v>
      </c>
      <c r="C1808" s="12">
        <v>377.72887846625133</v>
      </c>
      <c r="D1808" s="200">
        <f t="shared" si="28"/>
        <v>-0.1799956485686649</v>
      </c>
    </row>
    <row r="1809" spans="2:4" thickBot="1" x14ac:dyDescent="0.25">
      <c r="B1809" s="8">
        <v>37096</v>
      </c>
      <c r="C1809" s="12">
        <v>374.83</v>
      </c>
      <c r="D1809" s="200">
        <f t="shared" si="28"/>
        <v>-0.76744952041318815</v>
      </c>
    </row>
    <row r="1810" spans="2:4" thickBot="1" x14ac:dyDescent="0.25">
      <c r="B1810" s="8">
        <v>37097</v>
      </c>
      <c r="C1810" s="12">
        <v>375.79</v>
      </c>
      <c r="D1810" s="200">
        <f t="shared" si="28"/>
        <v>0.25611610596805168</v>
      </c>
    </row>
    <row r="1811" spans="2:4" thickBot="1" x14ac:dyDescent="0.25">
      <c r="B1811" s="8">
        <v>37098</v>
      </c>
      <c r="C1811" s="12">
        <v>374.38</v>
      </c>
      <c r="D1811" s="200">
        <f t="shared" si="28"/>
        <v>-0.37520955853003191</v>
      </c>
    </row>
    <row r="1812" spans="2:4" thickBot="1" x14ac:dyDescent="0.25">
      <c r="B1812" s="8">
        <v>37099</v>
      </c>
      <c r="C1812" s="12">
        <v>373.68</v>
      </c>
      <c r="D1812" s="200">
        <f t="shared" si="28"/>
        <v>-0.18697579998930847</v>
      </c>
    </row>
    <row r="1813" spans="2:4" thickBot="1" x14ac:dyDescent="0.25">
      <c r="B1813" s="8">
        <v>37102</v>
      </c>
      <c r="C1813" s="12">
        <v>372.03</v>
      </c>
      <c r="D1813" s="200">
        <f t="shared" si="28"/>
        <v>-0.44155427103405032</v>
      </c>
    </row>
    <row r="1814" spans="2:4" thickBot="1" x14ac:dyDescent="0.25">
      <c r="B1814" s="8">
        <v>37103</v>
      </c>
      <c r="C1814" s="12">
        <v>371.71</v>
      </c>
      <c r="D1814" s="200">
        <f t="shared" si="28"/>
        <v>-8.6014568717573958E-2</v>
      </c>
    </row>
    <row r="1815" spans="2:4" thickBot="1" x14ac:dyDescent="0.25">
      <c r="B1815" s="8">
        <v>37104</v>
      </c>
      <c r="C1815" s="12">
        <v>370.06</v>
      </c>
      <c r="D1815" s="200">
        <f t="shared" si="28"/>
        <v>-0.44389443383282545</v>
      </c>
    </row>
    <row r="1816" spans="2:4" thickBot="1" x14ac:dyDescent="0.25">
      <c r="B1816" s="8">
        <v>37105</v>
      </c>
      <c r="C1816" s="12">
        <v>369.45</v>
      </c>
      <c r="D1816" s="200">
        <f t="shared" si="28"/>
        <v>-0.164838134356593</v>
      </c>
    </row>
    <row r="1817" spans="2:4" thickBot="1" x14ac:dyDescent="0.25">
      <c r="B1817" s="8">
        <v>37106</v>
      </c>
      <c r="C1817" s="12">
        <v>367.5</v>
      </c>
      <c r="D1817" s="200">
        <f t="shared" si="28"/>
        <v>-0.52781161185545544</v>
      </c>
    </row>
    <row r="1818" spans="2:4" thickBot="1" x14ac:dyDescent="0.25">
      <c r="B1818" s="8">
        <v>37109</v>
      </c>
      <c r="C1818" s="12">
        <v>368.82</v>
      </c>
      <c r="D1818" s="200">
        <f t="shared" si="28"/>
        <v>0.35918367346938762</v>
      </c>
    </row>
    <row r="1819" spans="2:4" thickBot="1" x14ac:dyDescent="0.25">
      <c r="B1819" s="8">
        <v>37110</v>
      </c>
      <c r="C1819" s="12">
        <v>367.67</v>
      </c>
      <c r="D1819" s="200">
        <f t="shared" si="28"/>
        <v>-0.31180521663684013</v>
      </c>
    </row>
    <row r="1820" spans="2:4" thickBot="1" x14ac:dyDescent="0.25">
      <c r="B1820" s="8">
        <v>37111</v>
      </c>
      <c r="C1820" s="12">
        <v>367.42</v>
      </c>
      <c r="D1820" s="200">
        <f t="shared" si="28"/>
        <v>-6.7995757064753803E-2</v>
      </c>
    </row>
    <row r="1821" spans="2:4" thickBot="1" x14ac:dyDescent="0.25">
      <c r="B1821" s="8">
        <v>37112</v>
      </c>
      <c r="C1821" s="12">
        <v>367.17</v>
      </c>
      <c r="D1821" s="200">
        <f t="shared" si="28"/>
        <v>-6.8042022753256326E-2</v>
      </c>
    </row>
    <row r="1822" spans="2:4" thickBot="1" x14ac:dyDescent="0.25">
      <c r="B1822" s="8">
        <v>37113</v>
      </c>
      <c r="C1822" s="12">
        <v>367.64</v>
      </c>
      <c r="D1822" s="200">
        <f t="shared" si="28"/>
        <v>0.12800610071628249</v>
      </c>
    </row>
    <row r="1823" spans="2:4" thickBot="1" x14ac:dyDescent="0.25">
      <c r="B1823" s="8">
        <v>37116</v>
      </c>
      <c r="C1823" s="12">
        <v>367.99</v>
      </c>
      <c r="D1823" s="200">
        <f t="shared" si="28"/>
        <v>9.5201827875102119E-2</v>
      </c>
    </row>
    <row r="1824" spans="2:4" thickBot="1" x14ac:dyDescent="0.25">
      <c r="B1824" s="8">
        <v>37117</v>
      </c>
      <c r="C1824" s="12">
        <v>367.32</v>
      </c>
      <c r="D1824" s="200">
        <f t="shared" si="28"/>
        <v>-0.18207016495014328</v>
      </c>
    </row>
    <row r="1825" spans="2:4" thickBot="1" x14ac:dyDescent="0.25">
      <c r="B1825" s="8">
        <v>37118</v>
      </c>
      <c r="C1825" s="12">
        <v>362.65</v>
      </c>
      <c r="D1825" s="200">
        <f t="shared" si="28"/>
        <v>-1.2713710116519672</v>
      </c>
    </row>
    <row r="1826" spans="2:4" thickBot="1" x14ac:dyDescent="0.25">
      <c r="B1826" s="8">
        <v>37119</v>
      </c>
      <c r="C1826" s="12">
        <v>365</v>
      </c>
      <c r="D1826" s="200">
        <f t="shared" si="28"/>
        <v>0.6480077209430668</v>
      </c>
    </row>
    <row r="1827" spans="2:4" thickBot="1" x14ac:dyDescent="0.25">
      <c r="B1827" s="8">
        <v>37120</v>
      </c>
      <c r="C1827" s="12">
        <v>366.19</v>
      </c>
      <c r="D1827" s="200">
        <f t="shared" si="28"/>
        <v>0.32602739726026453</v>
      </c>
    </row>
    <row r="1828" spans="2:4" thickBot="1" x14ac:dyDescent="0.25">
      <c r="B1828" s="8">
        <v>37123</v>
      </c>
      <c r="C1828" s="12">
        <v>367.47</v>
      </c>
      <c r="D1828" s="200">
        <f t="shared" si="28"/>
        <v>0.34954531800432953</v>
      </c>
    </row>
    <row r="1829" spans="2:4" thickBot="1" x14ac:dyDescent="0.25">
      <c r="B1829" s="8">
        <v>37124</v>
      </c>
      <c r="C1829" s="12">
        <v>367.77</v>
      </c>
      <c r="D1829" s="200">
        <f t="shared" si="28"/>
        <v>8.1639317495296737E-2</v>
      </c>
    </row>
    <row r="1830" spans="2:4" thickBot="1" x14ac:dyDescent="0.25">
      <c r="B1830" s="8">
        <v>37125</v>
      </c>
      <c r="C1830" s="12">
        <v>366.25</v>
      </c>
      <c r="D1830" s="200">
        <f t="shared" si="28"/>
        <v>-0.41330179188079352</v>
      </c>
    </row>
    <row r="1831" spans="2:4" thickBot="1" x14ac:dyDescent="0.25">
      <c r="B1831" s="8">
        <v>37127</v>
      </c>
      <c r="C1831" s="12">
        <v>366.93</v>
      </c>
      <c r="D1831" s="200">
        <f t="shared" si="28"/>
        <v>0.18566552901024824</v>
      </c>
    </row>
    <row r="1832" spans="2:4" thickBot="1" x14ac:dyDescent="0.25">
      <c r="B1832" s="8">
        <v>37130</v>
      </c>
      <c r="C1832" s="12">
        <v>359.6</v>
      </c>
      <c r="D1832" s="200">
        <f t="shared" si="28"/>
        <v>-1.9976562287084665</v>
      </c>
    </row>
    <row r="1833" spans="2:4" thickBot="1" x14ac:dyDescent="0.25">
      <c r="B1833" s="8">
        <v>37131</v>
      </c>
      <c r="C1833" s="12">
        <v>362.74</v>
      </c>
      <c r="D1833" s="200">
        <f t="shared" si="28"/>
        <v>0.87319243604004892</v>
      </c>
    </row>
    <row r="1834" spans="2:4" thickBot="1" x14ac:dyDescent="0.25">
      <c r="B1834" s="8">
        <v>37132</v>
      </c>
      <c r="C1834" s="12">
        <v>366.58</v>
      </c>
      <c r="D1834" s="200">
        <f t="shared" si="28"/>
        <v>1.0586094723493256</v>
      </c>
    </row>
    <row r="1835" spans="2:4" thickBot="1" x14ac:dyDescent="0.25">
      <c r="B1835" s="8">
        <v>37133</v>
      </c>
      <c r="C1835" s="12">
        <v>365.5</v>
      </c>
      <c r="D1835" s="200">
        <f t="shared" si="28"/>
        <v>-0.29461509083964499</v>
      </c>
    </row>
    <row r="1836" spans="2:4" thickBot="1" x14ac:dyDescent="0.25">
      <c r="B1836" s="8">
        <v>37134</v>
      </c>
      <c r="C1836" s="12">
        <v>365.73</v>
      </c>
      <c r="D1836" s="200">
        <f t="shared" si="28"/>
        <v>6.2927496580034159E-2</v>
      </c>
    </row>
    <row r="1837" spans="2:4" thickBot="1" x14ac:dyDescent="0.25">
      <c r="B1837" s="8">
        <v>37137</v>
      </c>
      <c r="C1837" s="12">
        <v>365.36</v>
      </c>
      <c r="D1837" s="200">
        <f t="shared" si="28"/>
        <v>-0.1011675279577795</v>
      </c>
    </row>
    <row r="1838" spans="2:4" thickBot="1" x14ac:dyDescent="0.25">
      <c r="B1838" s="8">
        <v>37138</v>
      </c>
      <c r="C1838" s="12">
        <v>363.98</v>
      </c>
      <c r="D1838" s="200">
        <f t="shared" si="28"/>
        <v>-0.37770965622947461</v>
      </c>
    </row>
    <row r="1839" spans="2:4" thickBot="1" x14ac:dyDescent="0.25">
      <c r="B1839" s="8">
        <v>37139</v>
      </c>
      <c r="C1839" s="12">
        <v>364.53</v>
      </c>
      <c r="D1839" s="200">
        <f t="shared" si="28"/>
        <v>0.15110720369249098</v>
      </c>
    </row>
    <row r="1840" spans="2:4" thickBot="1" x14ac:dyDescent="0.25">
      <c r="B1840" s="8">
        <v>37140</v>
      </c>
      <c r="C1840" s="12">
        <v>365.31</v>
      </c>
      <c r="D1840" s="200">
        <f t="shared" si="28"/>
        <v>0.21397415850548107</v>
      </c>
    </row>
    <row r="1841" spans="2:4" thickBot="1" x14ac:dyDescent="0.25">
      <c r="B1841" s="8">
        <v>37141</v>
      </c>
      <c r="C1841" s="12">
        <v>365.51</v>
      </c>
      <c r="D1841" s="200">
        <f t="shared" si="28"/>
        <v>5.4748022227690818E-2</v>
      </c>
    </row>
    <row r="1842" spans="2:4" thickBot="1" x14ac:dyDescent="0.25">
      <c r="B1842" s="8">
        <v>37144</v>
      </c>
      <c r="C1842" s="12">
        <v>364.7</v>
      </c>
      <c r="D1842" s="200">
        <f t="shared" si="28"/>
        <v>-0.22160816393532734</v>
      </c>
    </row>
    <row r="1843" spans="2:4" thickBot="1" x14ac:dyDescent="0.25">
      <c r="B1843" s="8">
        <v>37145</v>
      </c>
      <c r="C1843" s="12">
        <v>366.83</v>
      </c>
      <c r="D1843" s="200">
        <f t="shared" si="28"/>
        <v>0.58404167809158469</v>
      </c>
    </row>
    <row r="1844" spans="2:4" thickBot="1" x14ac:dyDescent="0.25">
      <c r="B1844" s="8">
        <v>37146</v>
      </c>
      <c r="C1844" s="12">
        <v>365.39</v>
      </c>
      <c r="D1844" s="200">
        <f t="shared" si="28"/>
        <v>-0.39255240847259065</v>
      </c>
    </row>
    <row r="1845" spans="2:4" thickBot="1" x14ac:dyDescent="0.25">
      <c r="B1845" s="8">
        <v>37147</v>
      </c>
      <c r="C1845" s="12">
        <v>365.21</v>
      </c>
      <c r="D1845" s="200">
        <f t="shared" si="28"/>
        <v>-4.9262431922059147E-2</v>
      </c>
    </row>
    <row r="1846" spans="2:4" thickBot="1" x14ac:dyDescent="0.25">
      <c r="B1846" s="8">
        <v>37148</v>
      </c>
      <c r="C1846" s="12">
        <v>364.19</v>
      </c>
      <c r="D1846" s="200">
        <f t="shared" si="28"/>
        <v>-0.27929136661098974</v>
      </c>
    </row>
    <row r="1847" spans="2:4" thickBot="1" x14ac:dyDescent="0.25">
      <c r="B1847" s="8">
        <v>37151</v>
      </c>
      <c r="C1847" s="12">
        <v>361.33</v>
      </c>
      <c r="D1847" s="200">
        <f t="shared" si="28"/>
        <v>-0.78530437409045639</v>
      </c>
    </row>
    <row r="1848" spans="2:4" thickBot="1" x14ac:dyDescent="0.25">
      <c r="B1848" s="8">
        <v>37152</v>
      </c>
      <c r="C1848" s="12">
        <v>361.19</v>
      </c>
      <c r="D1848" s="200">
        <f t="shared" si="28"/>
        <v>-3.8745744886936606E-2</v>
      </c>
    </row>
    <row r="1849" spans="2:4" thickBot="1" x14ac:dyDescent="0.25">
      <c r="B1849" s="8">
        <v>37153</v>
      </c>
      <c r="C1849" s="12">
        <v>360.45</v>
      </c>
      <c r="D1849" s="200">
        <f t="shared" si="28"/>
        <v>-0.20487831889033359</v>
      </c>
    </row>
    <row r="1850" spans="2:4" thickBot="1" x14ac:dyDescent="0.25">
      <c r="B1850" s="8">
        <v>37154</v>
      </c>
      <c r="C1850" s="12">
        <v>360.66</v>
      </c>
      <c r="D1850" s="200">
        <f t="shared" si="28"/>
        <v>5.8260507698726371E-2</v>
      </c>
    </row>
    <row r="1851" spans="2:4" thickBot="1" x14ac:dyDescent="0.25">
      <c r="B1851" s="8">
        <v>37155</v>
      </c>
      <c r="C1851" s="12">
        <v>358.63</v>
      </c>
      <c r="D1851" s="200">
        <f t="shared" si="28"/>
        <v>-0.56285698441747023</v>
      </c>
    </row>
    <row r="1852" spans="2:4" thickBot="1" x14ac:dyDescent="0.25">
      <c r="B1852" s="8">
        <v>37158</v>
      </c>
      <c r="C1852" s="12">
        <v>358.06</v>
      </c>
      <c r="D1852" s="200">
        <f t="shared" si="28"/>
        <v>-0.15893818141259342</v>
      </c>
    </row>
    <row r="1853" spans="2:4" thickBot="1" x14ac:dyDescent="0.25">
      <c r="B1853" s="8">
        <v>37159</v>
      </c>
      <c r="C1853" s="12">
        <v>356.74</v>
      </c>
      <c r="D1853" s="200">
        <f t="shared" si="28"/>
        <v>-0.36865329832989069</v>
      </c>
    </row>
    <row r="1854" spans="2:4" thickBot="1" x14ac:dyDescent="0.25">
      <c r="B1854" s="8">
        <v>37160</v>
      </c>
      <c r="C1854" s="12">
        <v>357.9</v>
      </c>
      <c r="D1854" s="200">
        <f t="shared" si="28"/>
        <v>0.32516678813701017</v>
      </c>
    </row>
    <row r="1855" spans="2:4" thickBot="1" x14ac:dyDescent="0.25">
      <c r="B1855" s="8">
        <v>37161</v>
      </c>
      <c r="C1855" s="12">
        <v>357.71</v>
      </c>
      <c r="D1855" s="200">
        <f t="shared" si="28"/>
        <v>-5.3087454596256745E-2</v>
      </c>
    </row>
    <row r="1856" spans="2:4" thickBot="1" x14ac:dyDescent="0.25">
      <c r="B1856" s="8">
        <v>37162</v>
      </c>
      <c r="C1856" s="12">
        <v>356.13</v>
      </c>
      <c r="D1856" s="200">
        <f t="shared" si="28"/>
        <v>-0.44169858265075135</v>
      </c>
    </row>
    <row r="1857" spans="2:4" thickBot="1" x14ac:dyDescent="0.25">
      <c r="B1857" s="8">
        <v>37165</v>
      </c>
      <c r="C1857" s="12">
        <v>356.2</v>
      </c>
      <c r="D1857" s="200">
        <f t="shared" si="28"/>
        <v>1.9655743689095395E-2</v>
      </c>
    </row>
    <row r="1858" spans="2:4" thickBot="1" x14ac:dyDescent="0.25">
      <c r="B1858" s="8">
        <v>37166</v>
      </c>
      <c r="C1858" s="12">
        <v>354.65</v>
      </c>
      <c r="D1858" s="200">
        <f t="shared" si="28"/>
        <v>-0.43514879281303376</v>
      </c>
    </row>
    <row r="1859" spans="2:4" thickBot="1" x14ac:dyDescent="0.25">
      <c r="B1859" s="8">
        <v>37167</v>
      </c>
      <c r="C1859" s="12">
        <v>354.34</v>
      </c>
      <c r="D1859" s="200">
        <f t="shared" si="28"/>
        <v>-8.7410122656139677E-2</v>
      </c>
    </row>
    <row r="1860" spans="2:4" thickBot="1" x14ac:dyDescent="0.25">
      <c r="B1860" s="8">
        <v>37168</v>
      </c>
      <c r="C1860" s="12">
        <v>355.08</v>
      </c>
      <c r="D1860" s="200">
        <f t="shared" si="28"/>
        <v>0.20883896822261327</v>
      </c>
    </row>
    <row r="1861" spans="2:4" thickBot="1" x14ac:dyDescent="0.25">
      <c r="B1861" s="8">
        <v>37169</v>
      </c>
      <c r="C1861" s="12">
        <v>355.93</v>
      </c>
      <c r="D1861" s="200">
        <f t="shared" si="28"/>
        <v>0.23938267432692673</v>
      </c>
    </row>
    <row r="1862" spans="2:4" thickBot="1" x14ac:dyDescent="0.25">
      <c r="B1862" s="8">
        <v>37172</v>
      </c>
      <c r="C1862" s="12">
        <v>355.72</v>
      </c>
      <c r="D1862" s="200">
        <f t="shared" si="28"/>
        <v>-5.9000365240347019E-2</v>
      </c>
    </row>
    <row r="1863" spans="2:4" thickBot="1" x14ac:dyDescent="0.25">
      <c r="B1863" s="8">
        <v>37173</v>
      </c>
      <c r="C1863" s="12">
        <v>353.25</v>
      </c>
      <c r="D1863" s="200">
        <f t="shared" ref="D1863:D1926" si="29">+((C1863/C1862)-1)*100</f>
        <v>-0.69436635556056059</v>
      </c>
    </row>
    <row r="1864" spans="2:4" thickBot="1" x14ac:dyDescent="0.25">
      <c r="B1864" s="8">
        <v>37174</v>
      </c>
      <c r="C1864" s="12">
        <v>351.66</v>
      </c>
      <c r="D1864" s="200">
        <f t="shared" si="29"/>
        <v>-0.45010615711251756</v>
      </c>
    </row>
    <row r="1865" spans="2:4" thickBot="1" x14ac:dyDescent="0.25">
      <c r="B1865" s="8">
        <v>37175</v>
      </c>
      <c r="C1865" s="12">
        <v>349.36</v>
      </c>
      <c r="D1865" s="200">
        <f t="shared" si="29"/>
        <v>-0.65404083489735143</v>
      </c>
    </row>
    <row r="1866" spans="2:4" thickBot="1" x14ac:dyDescent="0.25">
      <c r="B1866" s="8">
        <v>37176</v>
      </c>
      <c r="C1866" s="12">
        <v>348.85</v>
      </c>
      <c r="D1866" s="200">
        <f t="shared" si="29"/>
        <v>-0.14598122280741199</v>
      </c>
    </row>
    <row r="1867" spans="2:4" thickBot="1" x14ac:dyDescent="0.25">
      <c r="B1867" s="8">
        <v>37179</v>
      </c>
      <c r="C1867" s="12">
        <v>348.36</v>
      </c>
      <c r="D1867" s="200">
        <f t="shared" si="29"/>
        <v>-0.1404615164110723</v>
      </c>
    </row>
    <row r="1868" spans="2:4" thickBot="1" x14ac:dyDescent="0.25">
      <c r="B1868" s="8">
        <v>37180</v>
      </c>
      <c r="C1868" s="12">
        <v>348.68</v>
      </c>
      <c r="D1868" s="200">
        <f t="shared" si="29"/>
        <v>9.1858996440463692E-2</v>
      </c>
    </row>
    <row r="1869" spans="2:4" thickBot="1" x14ac:dyDescent="0.25">
      <c r="B1869" s="8">
        <v>37181</v>
      </c>
      <c r="C1869" s="12">
        <v>348.06</v>
      </c>
      <c r="D1869" s="200">
        <f t="shared" si="29"/>
        <v>-0.17781346793621644</v>
      </c>
    </row>
    <row r="1870" spans="2:4" thickBot="1" x14ac:dyDescent="0.25">
      <c r="B1870" s="8">
        <v>37182</v>
      </c>
      <c r="C1870" s="12">
        <v>347.35</v>
      </c>
      <c r="D1870" s="200">
        <f t="shared" si="29"/>
        <v>-0.20398781819226386</v>
      </c>
    </row>
    <row r="1871" spans="2:4" thickBot="1" x14ac:dyDescent="0.25">
      <c r="B1871" s="8">
        <v>37183</v>
      </c>
      <c r="C1871" s="12">
        <v>348.01</v>
      </c>
      <c r="D1871" s="200">
        <f t="shared" si="29"/>
        <v>0.19001007629191324</v>
      </c>
    </row>
    <row r="1872" spans="2:4" thickBot="1" x14ac:dyDescent="0.25">
      <c r="B1872" s="8">
        <v>37186</v>
      </c>
      <c r="C1872" s="12">
        <v>348.24</v>
      </c>
      <c r="D1872" s="200">
        <f t="shared" si="29"/>
        <v>6.6090054883494176E-2</v>
      </c>
    </row>
    <row r="1873" spans="2:4" thickBot="1" x14ac:dyDescent="0.25">
      <c r="B1873" s="8">
        <v>37187</v>
      </c>
      <c r="C1873" s="12">
        <v>348.18</v>
      </c>
      <c r="D1873" s="200">
        <f t="shared" si="29"/>
        <v>-1.722949689869635E-2</v>
      </c>
    </row>
    <row r="1874" spans="2:4" thickBot="1" x14ac:dyDescent="0.25">
      <c r="B1874" s="8">
        <v>37188</v>
      </c>
      <c r="C1874" s="12">
        <v>348.19</v>
      </c>
      <c r="D1874" s="200">
        <f t="shared" si="29"/>
        <v>2.8720776609869603E-3</v>
      </c>
    </row>
    <row r="1875" spans="2:4" thickBot="1" x14ac:dyDescent="0.25">
      <c r="B1875" s="8">
        <v>37189</v>
      </c>
      <c r="C1875" s="12">
        <v>348.52</v>
      </c>
      <c r="D1875" s="200">
        <f t="shared" si="29"/>
        <v>9.4775840776573084E-2</v>
      </c>
    </row>
    <row r="1876" spans="2:4" thickBot="1" x14ac:dyDescent="0.25">
      <c r="B1876" s="8">
        <v>37190</v>
      </c>
      <c r="C1876" s="12">
        <v>348.73</v>
      </c>
      <c r="D1876" s="200">
        <f t="shared" si="29"/>
        <v>6.0254791690583787E-2</v>
      </c>
    </row>
    <row r="1877" spans="2:4" thickBot="1" x14ac:dyDescent="0.25">
      <c r="B1877" s="8">
        <v>37193</v>
      </c>
      <c r="C1877" s="12">
        <v>348.66</v>
      </c>
      <c r="D1877" s="200">
        <f t="shared" si="29"/>
        <v>-2.0072835718176751E-2</v>
      </c>
    </row>
    <row r="1878" spans="2:4" thickBot="1" x14ac:dyDescent="0.25">
      <c r="B1878" s="8">
        <v>37194</v>
      </c>
      <c r="C1878" s="12">
        <v>347.86</v>
      </c>
      <c r="D1878" s="200">
        <f t="shared" si="29"/>
        <v>-0.22944989387942982</v>
      </c>
    </row>
    <row r="1879" spans="2:4" thickBot="1" x14ac:dyDescent="0.25">
      <c r="B1879" s="8">
        <v>37195</v>
      </c>
      <c r="C1879" s="12">
        <v>349.17</v>
      </c>
      <c r="D1879" s="200">
        <f t="shared" si="29"/>
        <v>0.37658828264244271</v>
      </c>
    </row>
    <row r="1880" spans="2:4" thickBot="1" x14ac:dyDescent="0.25">
      <c r="B1880" s="8">
        <v>37200</v>
      </c>
      <c r="C1880" s="12">
        <v>349.89</v>
      </c>
      <c r="D1880" s="200">
        <f t="shared" si="29"/>
        <v>0.20620328206890637</v>
      </c>
    </row>
    <row r="1881" spans="2:4" thickBot="1" x14ac:dyDescent="0.25">
      <c r="B1881" s="8">
        <v>37201</v>
      </c>
      <c r="C1881" s="12">
        <v>347.39</v>
      </c>
      <c r="D1881" s="200">
        <f t="shared" si="29"/>
        <v>-0.71451027465775363</v>
      </c>
    </row>
    <row r="1882" spans="2:4" thickBot="1" x14ac:dyDescent="0.25">
      <c r="B1882" s="8">
        <v>37202</v>
      </c>
      <c r="C1882" s="12">
        <v>346.93</v>
      </c>
      <c r="D1882" s="200">
        <f t="shared" si="29"/>
        <v>-0.13241601658078306</v>
      </c>
    </row>
    <row r="1883" spans="2:4" thickBot="1" x14ac:dyDescent="0.25">
      <c r="B1883" s="8">
        <v>37203</v>
      </c>
      <c r="C1883" s="12">
        <v>347.99</v>
      </c>
      <c r="D1883" s="200">
        <f t="shared" si="29"/>
        <v>0.30553714005707722</v>
      </c>
    </row>
    <row r="1884" spans="2:4" thickBot="1" x14ac:dyDescent="0.25">
      <c r="B1884" s="8">
        <v>37204</v>
      </c>
      <c r="C1884" s="12">
        <v>349.23</v>
      </c>
      <c r="D1884" s="200">
        <f t="shared" si="29"/>
        <v>0.35633207850800375</v>
      </c>
    </row>
    <row r="1885" spans="2:4" thickBot="1" x14ac:dyDescent="0.25">
      <c r="B1885" s="8">
        <v>37207</v>
      </c>
      <c r="C1885" s="12">
        <v>348.53</v>
      </c>
      <c r="D1885" s="200">
        <f t="shared" si="29"/>
        <v>-0.20044097013430795</v>
      </c>
    </row>
    <row r="1886" spans="2:4" thickBot="1" x14ac:dyDescent="0.25">
      <c r="B1886" s="8">
        <v>37208</v>
      </c>
      <c r="C1886" s="12">
        <v>347.59</v>
      </c>
      <c r="D1886" s="200">
        <f t="shared" si="29"/>
        <v>-0.26970418615327452</v>
      </c>
    </row>
    <row r="1887" spans="2:4" thickBot="1" x14ac:dyDescent="0.25">
      <c r="B1887" s="8">
        <v>37210</v>
      </c>
      <c r="C1887" s="12">
        <v>347.49</v>
      </c>
      <c r="D1887" s="200">
        <f t="shared" si="29"/>
        <v>-2.8769527316652166E-2</v>
      </c>
    </row>
    <row r="1888" spans="2:4" thickBot="1" x14ac:dyDescent="0.25">
      <c r="B1888" s="8">
        <v>37211</v>
      </c>
      <c r="C1888" s="12">
        <v>345.09</v>
      </c>
      <c r="D1888" s="200">
        <f t="shared" si="29"/>
        <v>-0.6906673573340294</v>
      </c>
    </row>
    <row r="1889" spans="2:4" thickBot="1" x14ac:dyDescent="0.25">
      <c r="B1889" s="8">
        <v>37214</v>
      </c>
      <c r="C1889" s="12">
        <v>346.1</v>
      </c>
      <c r="D1889" s="200">
        <f t="shared" si="29"/>
        <v>0.29267727259556509</v>
      </c>
    </row>
    <row r="1890" spans="2:4" thickBot="1" x14ac:dyDescent="0.25">
      <c r="B1890" s="8">
        <v>37215</v>
      </c>
      <c r="C1890" s="12">
        <v>347.54</v>
      </c>
      <c r="D1890" s="200">
        <f t="shared" si="29"/>
        <v>0.41606472117885485</v>
      </c>
    </row>
    <row r="1891" spans="2:4" thickBot="1" x14ac:dyDescent="0.25">
      <c r="B1891" s="8">
        <v>37216</v>
      </c>
      <c r="C1891" s="12">
        <v>345.79</v>
      </c>
      <c r="D1891" s="200">
        <f t="shared" si="29"/>
        <v>-0.50353916095988716</v>
      </c>
    </row>
    <row r="1892" spans="2:4" thickBot="1" x14ac:dyDescent="0.25">
      <c r="B1892" s="8">
        <v>37217</v>
      </c>
      <c r="C1892" s="12">
        <v>347.02</v>
      </c>
      <c r="D1892" s="200">
        <f t="shared" si="29"/>
        <v>0.35570722114577347</v>
      </c>
    </row>
    <row r="1893" spans="2:4" thickBot="1" x14ac:dyDescent="0.25">
      <c r="B1893" s="8">
        <v>37218</v>
      </c>
      <c r="C1893" s="12">
        <v>347.69</v>
      </c>
      <c r="D1893" s="200">
        <f t="shared" si="29"/>
        <v>0.19307244539219504</v>
      </c>
    </row>
    <row r="1894" spans="2:4" thickBot="1" x14ac:dyDescent="0.25">
      <c r="B1894" s="8">
        <v>37221</v>
      </c>
      <c r="C1894" s="12">
        <v>347.26</v>
      </c>
      <c r="D1894" s="200">
        <f t="shared" si="29"/>
        <v>-0.12367338721275267</v>
      </c>
    </row>
    <row r="1895" spans="2:4" thickBot="1" x14ac:dyDescent="0.25">
      <c r="B1895" s="8">
        <v>37222</v>
      </c>
      <c r="C1895" s="12">
        <v>347.01</v>
      </c>
      <c r="D1895" s="200">
        <f t="shared" si="29"/>
        <v>-7.1992167252199479E-2</v>
      </c>
    </row>
    <row r="1896" spans="2:4" thickBot="1" x14ac:dyDescent="0.25">
      <c r="B1896" s="8">
        <v>37223</v>
      </c>
      <c r="C1896" s="12">
        <v>348.08</v>
      </c>
      <c r="D1896" s="200">
        <f t="shared" si="29"/>
        <v>0.30834846258032123</v>
      </c>
    </row>
    <row r="1897" spans="2:4" thickBot="1" x14ac:dyDescent="0.25">
      <c r="B1897" s="8">
        <v>37224</v>
      </c>
      <c r="C1897" s="12">
        <v>347.8</v>
      </c>
      <c r="D1897" s="200">
        <f t="shared" si="29"/>
        <v>-8.0441277867149275E-2</v>
      </c>
    </row>
    <row r="1898" spans="2:4" thickBot="1" x14ac:dyDescent="0.25">
      <c r="B1898" s="8">
        <v>37225</v>
      </c>
      <c r="C1898" s="12">
        <v>348.38</v>
      </c>
      <c r="D1898" s="200">
        <f t="shared" si="29"/>
        <v>0.16676250718803409</v>
      </c>
    </row>
    <row r="1899" spans="2:4" thickBot="1" x14ac:dyDescent="0.25">
      <c r="B1899" s="8">
        <v>37228</v>
      </c>
      <c r="C1899" s="12">
        <v>347.88</v>
      </c>
      <c r="D1899" s="200">
        <f t="shared" si="29"/>
        <v>-0.14352144210344475</v>
      </c>
    </row>
    <row r="1900" spans="2:4" thickBot="1" x14ac:dyDescent="0.25">
      <c r="B1900" s="8">
        <v>37229</v>
      </c>
      <c r="C1900" s="12">
        <v>348.02</v>
      </c>
      <c r="D1900" s="200">
        <f t="shared" si="29"/>
        <v>4.0243762216851664E-2</v>
      </c>
    </row>
    <row r="1901" spans="2:4" thickBot="1" x14ac:dyDescent="0.25">
      <c r="B1901" s="8">
        <v>37230</v>
      </c>
      <c r="C1901" s="12">
        <v>347.57</v>
      </c>
      <c r="D1901" s="200">
        <f t="shared" si="29"/>
        <v>-0.12930291362565072</v>
      </c>
    </row>
    <row r="1902" spans="2:4" thickBot="1" x14ac:dyDescent="0.25">
      <c r="B1902" s="8">
        <v>37231</v>
      </c>
      <c r="C1902" s="12">
        <v>345.57</v>
      </c>
      <c r="D1902" s="200">
        <f t="shared" si="29"/>
        <v>-0.5754236556664849</v>
      </c>
    </row>
    <row r="1903" spans="2:4" thickBot="1" x14ac:dyDescent="0.25">
      <c r="B1903" s="8">
        <v>37232</v>
      </c>
      <c r="C1903" s="12">
        <v>345.17</v>
      </c>
      <c r="D1903" s="200">
        <f t="shared" si="29"/>
        <v>-0.11575078855223797</v>
      </c>
    </row>
    <row r="1904" spans="2:4" thickBot="1" x14ac:dyDescent="0.25">
      <c r="B1904" s="8">
        <v>37235</v>
      </c>
      <c r="C1904" s="12">
        <v>343.95932501683302</v>
      </c>
      <c r="D1904" s="200">
        <f t="shared" si="29"/>
        <v>-0.35074745289770393</v>
      </c>
    </row>
    <row r="1905" spans="2:4" thickBot="1" x14ac:dyDescent="0.25">
      <c r="B1905" s="8">
        <v>37236</v>
      </c>
      <c r="C1905" s="12">
        <v>343.46</v>
      </c>
      <c r="D1905" s="200">
        <f t="shared" si="29"/>
        <v>-0.14516978622649557</v>
      </c>
    </row>
    <row r="1906" spans="2:4" thickBot="1" x14ac:dyDescent="0.25">
      <c r="B1906" s="8">
        <v>37237</v>
      </c>
      <c r="C1906" s="12">
        <v>343</v>
      </c>
      <c r="D1906" s="200">
        <f t="shared" si="29"/>
        <v>-0.13393117102428187</v>
      </c>
    </row>
    <row r="1907" spans="2:4" thickBot="1" x14ac:dyDescent="0.25">
      <c r="B1907" s="8">
        <v>37238</v>
      </c>
      <c r="C1907" s="12">
        <v>341.8</v>
      </c>
      <c r="D1907" s="200">
        <f t="shared" si="29"/>
        <v>-0.34985422740524408</v>
      </c>
    </row>
    <row r="1908" spans="2:4" thickBot="1" x14ac:dyDescent="0.25">
      <c r="B1908" s="8">
        <v>37239</v>
      </c>
      <c r="C1908" s="12">
        <v>341.25</v>
      </c>
      <c r="D1908" s="200">
        <f t="shared" si="29"/>
        <v>-0.16091281451141581</v>
      </c>
    </row>
    <row r="1909" spans="2:4" thickBot="1" x14ac:dyDescent="0.25">
      <c r="B1909" s="8">
        <v>37243</v>
      </c>
      <c r="C1909" s="12">
        <v>338.58</v>
      </c>
      <c r="D1909" s="200">
        <f t="shared" si="29"/>
        <v>-0.78241758241758275</v>
      </c>
    </row>
    <row r="1910" spans="2:4" thickBot="1" x14ac:dyDescent="0.25">
      <c r="B1910" s="8">
        <v>37244</v>
      </c>
      <c r="C1910" s="12">
        <v>337.77</v>
      </c>
      <c r="D1910" s="200">
        <f t="shared" si="29"/>
        <v>-0.23923444976076125</v>
      </c>
    </row>
    <row r="1911" spans="2:4" thickBot="1" x14ac:dyDescent="0.25">
      <c r="B1911" s="8">
        <v>37245</v>
      </c>
      <c r="C1911" s="12">
        <v>339.03</v>
      </c>
      <c r="D1911" s="200">
        <f t="shared" si="29"/>
        <v>0.37303490540900874</v>
      </c>
    </row>
    <row r="1912" spans="2:4" thickBot="1" x14ac:dyDescent="0.25">
      <c r="B1912" s="8">
        <v>37246</v>
      </c>
      <c r="C1912" s="12">
        <v>338.89</v>
      </c>
      <c r="D1912" s="200">
        <f t="shared" si="29"/>
        <v>-4.1294280742110168E-2</v>
      </c>
    </row>
    <row r="1913" spans="2:4" thickBot="1" x14ac:dyDescent="0.25">
      <c r="B1913" s="8">
        <v>37249</v>
      </c>
      <c r="C1913" s="12">
        <v>338.67</v>
      </c>
      <c r="D1913" s="200">
        <f t="shared" si="29"/>
        <v>-6.4917819941567867E-2</v>
      </c>
    </row>
    <row r="1914" spans="2:4" thickBot="1" x14ac:dyDescent="0.25">
      <c r="B1914" s="8">
        <v>37251</v>
      </c>
      <c r="C1914" s="12">
        <v>337.8</v>
      </c>
      <c r="D1914" s="200">
        <f t="shared" si="29"/>
        <v>-0.25688723536185787</v>
      </c>
    </row>
    <row r="1915" spans="2:4" thickBot="1" x14ac:dyDescent="0.25">
      <c r="B1915" s="8">
        <v>37252</v>
      </c>
      <c r="C1915" s="12">
        <v>337.22</v>
      </c>
      <c r="D1915" s="200">
        <f t="shared" si="29"/>
        <v>-0.17169923031379319</v>
      </c>
    </row>
    <row r="1916" spans="2:4" thickBot="1" x14ac:dyDescent="0.25">
      <c r="B1916" s="8">
        <v>37253</v>
      </c>
      <c r="C1916" s="12">
        <v>339.45</v>
      </c>
      <c r="D1916" s="200">
        <f t="shared" si="29"/>
        <v>0.66128936599252341</v>
      </c>
    </row>
    <row r="1917" spans="2:4" thickBot="1" x14ac:dyDescent="0.25">
      <c r="B1917" s="8">
        <v>37256</v>
      </c>
      <c r="C1917" s="12">
        <v>340.92</v>
      </c>
      <c r="D1917" s="200">
        <f t="shared" si="29"/>
        <v>0.43305346884667806</v>
      </c>
    </row>
    <row r="1918" spans="2:4" thickBot="1" x14ac:dyDescent="0.25">
      <c r="B1918" s="8">
        <v>37259</v>
      </c>
      <c r="C1918" s="12">
        <v>341.02</v>
      </c>
      <c r="D1918" s="200">
        <f t="shared" si="29"/>
        <v>2.9332394696690578E-2</v>
      </c>
    </row>
    <row r="1919" spans="2:4" thickBot="1" x14ac:dyDescent="0.25">
      <c r="B1919" s="8">
        <v>37260</v>
      </c>
      <c r="C1919" s="12">
        <v>341.79</v>
      </c>
      <c r="D1919" s="200">
        <f t="shared" si="29"/>
        <v>0.2257932086094705</v>
      </c>
    </row>
    <row r="1920" spans="2:4" thickBot="1" x14ac:dyDescent="0.25">
      <c r="B1920" s="8">
        <v>37263</v>
      </c>
      <c r="C1920" s="12">
        <v>343.98</v>
      </c>
      <c r="D1920" s="200">
        <f t="shared" si="29"/>
        <v>0.64074431668568188</v>
      </c>
    </row>
    <row r="1921" spans="2:4" thickBot="1" x14ac:dyDescent="0.25">
      <c r="B1921" s="8">
        <v>37264</v>
      </c>
      <c r="C1921" s="12">
        <v>345.68</v>
      </c>
      <c r="D1921" s="200">
        <f t="shared" si="29"/>
        <v>0.4942147799290586</v>
      </c>
    </row>
    <row r="1922" spans="2:4" thickBot="1" x14ac:dyDescent="0.25">
      <c r="B1922" s="8">
        <v>37265</v>
      </c>
      <c r="C1922" s="12">
        <v>345.9</v>
      </c>
      <c r="D1922" s="200">
        <f t="shared" si="29"/>
        <v>6.3642675306629926E-2</v>
      </c>
    </row>
    <row r="1923" spans="2:4" thickBot="1" x14ac:dyDescent="0.25">
      <c r="B1923" s="8">
        <v>37266</v>
      </c>
      <c r="C1923" s="12">
        <v>346.77</v>
      </c>
      <c r="D1923" s="200">
        <f t="shared" si="29"/>
        <v>0.25151777970511269</v>
      </c>
    </row>
    <row r="1924" spans="2:4" thickBot="1" x14ac:dyDescent="0.25">
      <c r="B1924" s="8">
        <v>37267</v>
      </c>
      <c r="C1924" s="12">
        <v>346.92</v>
      </c>
      <c r="D1924" s="200">
        <f t="shared" si="29"/>
        <v>4.325633705339893E-2</v>
      </c>
    </row>
    <row r="1925" spans="2:4" thickBot="1" x14ac:dyDescent="0.25">
      <c r="B1925" s="8">
        <v>37270</v>
      </c>
      <c r="C1925" s="12">
        <v>348.66</v>
      </c>
      <c r="D1925" s="200">
        <f t="shared" si="29"/>
        <v>0.50155655482533312</v>
      </c>
    </row>
    <row r="1926" spans="2:4" thickBot="1" x14ac:dyDescent="0.25">
      <c r="B1926" s="8">
        <v>37271</v>
      </c>
      <c r="C1926" s="12">
        <v>354.1</v>
      </c>
      <c r="D1926" s="200">
        <f t="shared" si="29"/>
        <v>1.5602592783800828</v>
      </c>
    </row>
    <row r="1927" spans="2:4" thickBot="1" x14ac:dyDescent="0.25">
      <c r="B1927" s="8">
        <v>37272</v>
      </c>
      <c r="C1927" s="12">
        <v>357.96</v>
      </c>
      <c r="D1927" s="200">
        <f t="shared" ref="D1927:D1990" si="30">+((C1927/C1926)-1)*100</f>
        <v>1.090087545890972</v>
      </c>
    </row>
    <row r="1928" spans="2:4" thickBot="1" x14ac:dyDescent="0.25">
      <c r="B1928" s="8">
        <v>37273</v>
      </c>
      <c r="C1928" s="12">
        <v>359.79</v>
      </c>
      <c r="D1928" s="200">
        <f t="shared" si="30"/>
        <v>0.51123030506203815</v>
      </c>
    </row>
    <row r="1929" spans="2:4" thickBot="1" x14ac:dyDescent="0.25">
      <c r="B1929" s="8">
        <v>37274</v>
      </c>
      <c r="C1929" s="12">
        <v>361.96</v>
      </c>
      <c r="D1929" s="200">
        <f t="shared" si="30"/>
        <v>0.60312960337973731</v>
      </c>
    </row>
    <row r="1930" spans="2:4" thickBot="1" x14ac:dyDescent="0.25">
      <c r="B1930" s="8">
        <v>37277</v>
      </c>
      <c r="C1930" s="12">
        <v>363.46</v>
      </c>
      <c r="D1930" s="200">
        <f t="shared" si="30"/>
        <v>0.4144104320919384</v>
      </c>
    </row>
    <row r="1931" spans="2:4" thickBot="1" x14ac:dyDescent="0.25">
      <c r="B1931" s="8">
        <v>37279</v>
      </c>
      <c r="C1931" s="12">
        <v>363.87</v>
      </c>
      <c r="D1931" s="200">
        <f t="shared" si="30"/>
        <v>0.11280471028449757</v>
      </c>
    </row>
    <row r="1932" spans="2:4" thickBot="1" x14ac:dyDescent="0.25">
      <c r="B1932" s="8">
        <v>37280</v>
      </c>
      <c r="C1932" s="12">
        <v>364.46</v>
      </c>
      <c r="D1932" s="200">
        <f t="shared" si="30"/>
        <v>0.16214582130980038</v>
      </c>
    </row>
    <row r="1933" spans="2:4" thickBot="1" x14ac:dyDescent="0.25">
      <c r="B1933" s="8">
        <v>37281</v>
      </c>
      <c r="C1933" s="12">
        <v>366.2</v>
      </c>
      <c r="D1933" s="200">
        <f t="shared" si="30"/>
        <v>0.47741864676507095</v>
      </c>
    </row>
    <row r="1934" spans="2:4" thickBot="1" x14ac:dyDescent="0.25">
      <c r="B1934" s="8">
        <v>37285</v>
      </c>
      <c r="C1934" s="12">
        <v>367.59</v>
      </c>
      <c r="D1934" s="200">
        <f t="shared" si="30"/>
        <v>0.37957400327688351</v>
      </c>
    </row>
    <row r="1935" spans="2:4" thickBot="1" x14ac:dyDescent="0.25">
      <c r="B1935" s="8">
        <v>37286</v>
      </c>
      <c r="C1935" s="12">
        <v>369.94</v>
      </c>
      <c r="D1935" s="200">
        <f t="shared" si="30"/>
        <v>0.63929921923884248</v>
      </c>
    </row>
    <row r="1936" spans="2:4" thickBot="1" x14ac:dyDescent="0.25">
      <c r="B1936" s="8">
        <v>37287</v>
      </c>
      <c r="C1936" s="12">
        <v>373.88</v>
      </c>
      <c r="D1936" s="200">
        <f t="shared" si="30"/>
        <v>1.0650375736605877</v>
      </c>
    </row>
    <row r="1937" spans="2:4" thickBot="1" x14ac:dyDescent="0.25">
      <c r="B1937" s="8">
        <v>37291</v>
      </c>
      <c r="C1937" s="12">
        <v>376.24</v>
      </c>
      <c r="D1937" s="200">
        <f t="shared" si="30"/>
        <v>0.63121857280410421</v>
      </c>
    </row>
    <row r="1938" spans="2:4" thickBot="1" x14ac:dyDescent="0.25">
      <c r="B1938" s="8">
        <v>37292</v>
      </c>
      <c r="C1938" s="12">
        <v>380.22</v>
      </c>
      <c r="D1938" s="200">
        <f t="shared" si="30"/>
        <v>1.0578354241973287</v>
      </c>
    </row>
    <row r="1939" spans="2:4" thickBot="1" x14ac:dyDescent="0.25">
      <c r="B1939" s="8">
        <v>37293</v>
      </c>
      <c r="C1939" s="12">
        <v>386.51</v>
      </c>
      <c r="D1939" s="200">
        <f t="shared" si="30"/>
        <v>1.654305402135603</v>
      </c>
    </row>
    <row r="1940" spans="2:4" thickBot="1" x14ac:dyDescent="0.25">
      <c r="B1940" s="8">
        <v>37294</v>
      </c>
      <c r="C1940" s="12">
        <v>388.91</v>
      </c>
      <c r="D1940" s="200">
        <f t="shared" si="30"/>
        <v>0.62094124343485824</v>
      </c>
    </row>
    <row r="1941" spans="2:4" thickBot="1" x14ac:dyDescent="0.25">
      <c r="B1941" s="8">
        <v>37295</v>
      </c>
      <c r="C1941" s="12">
        <v>386.59</v>
      </c>
      <c r="D1941" s="200">
        <f t="shared" si="30"/>
        <v>-0.59653904502328103</v>
      </c>
    </row>
    <row r="1942" spans="2:4" thickBot="1" x14ac:dyDescent="0.25">
      <c r="B1942" s="8">
        <v>37298</v>
      </c>
      <c r="C1942" s="12">
        <v>386.44</v>
      </c>
      <c r="D1942" s="200">
        <f t="shared" si="30"/>
        <v>-3.8800796709681507E-2</v>
      </c>
    </row>
    <row r="1943" spans="2:4" thickBot="1" x14ac:dyDescent="0.25">
      <c r="B1943" s="8">
        <v>37300</v>
      </c>
      <c r="C1943" s="12">
        <v>383.49</v>
      </c>
      <c r="D1943" s="200">
        <f t="shared" si="30"/>
        <v>-0.76337853224303087</v>
      </c>
    </row>
    <row r="1944" spans="2:4" thickBot="1" x14ac:dyDescent="0.25">
      <c r="B1944" s="8">
        <v>37301</v>
      </c>
      <c r="C1944" s="12">
        <v>379.67</v>
      </c>
      <c r="D1944" s="200">
        <f t="shared" si="30"/>
        <v>-0.99611463141150436</v>
      </c>
    </row>
    <row r="1945" spans="2:4" thickBot="1" x14ac:dyDescent="0.25">
      <c r="B1945" s="8">
        <v>37302</v>
      </c>
      <c r="C1945" s="12">
        <v>377.41</v>
      </c>
      <c r="D1945" s="200">
        <f t="shared" si="30"/>
        <v>-0.59525377301340443</v>
      </c>
    </row>
    <row r="1946" spans="2:4" thickBot="1" x14ac:dyDescent="0.25">
      <c r="B1946" s="8">
        <v>37305</v>
      </c>
      <c r="C1946" s="12">
        <v>374.6</v>
      </c>
      <c r="D1946" s="200">
        <f t="shared" si="30"/>
        <v>-0.74454836914761291</v>
      </c>
    </row>
    <row r="1947" spans="2:4" thickBot="1" x14ac:dyDescent="0.25">
      <c r="B1947" s="8">
        <v>37306</v>
      </c>
      <c r="C1947" s="12">
        <v>375.44</v>
      </c>
      <c r="D1947" s="200">
        <f t="shared" si="30"/>
        <v>0.22423918846770086</v>
      </c>
    </row>
    <row r="1948" spans="2:4" thickBot="1" x14ac:dyDescent="0.25">
      <c r="B1948" s="8">
        <v>37307</v>
      </c>
      <c r="C1948" s="12">
        <v>375.09</v>
      </c>
      <c r="D1948" s="200">
        <f t="shared" si="30"/>
        <v>-9.3223950564680358E-2</v>
      </c>
    </row>
    <row r="1949" spans="2:4" thickBot="1" x14ac:dyDescent="0.25">
      <c r="B1949" s="8">
        <v>37308</v>
      </c>
      <c r="C1949" s="12">
        <v>374.23</v>
      </c>
      <c r="D1949" s="200">
        <f t="shared" si="30"/>
        <v>-0.22927830653974857</v>
      </c>
    </row>
    <row r="1950" spans="2:4" thickBot="1" x14ac:dyDescent="0.25">
      <c r="B1950" s="8">
        <v>37309</v>
      </c>
      <c r="C1950" s="12">
        <v>374.65</v>
      </c>
      <c r="D1950" s="200">
        <f t="shared" si="30"/>
        <v>0.11223044651684777</v>
      </c>
    </row>
    <row r="1951" spans="2:4" thickBot="1" x14ac:dyDescent="0.25">
      <c r="B1951" s="8">
        <v>37312</v>
      </c>
      <c r="C1951" s="12">
        <v>372.56</v>
      </c>
      <c r="D1951" s="200">
        <f t="shared" si="30"/>
        <v>-0.55785399706391736</v>
      </c>
    </row>
    <row r="1952" spans="2:4" thickBot="1" x14ac:dyDescent="0.25">
      <c r="B1952" s="8">
        <v>37313</v>
      </c>
      <c r="C1952" s="12">
        <v>370.92</v>
      </c>
      <c r="D1952" s="200">
        <f t="shared" si="30"/>
        <v>-0.44019755207214128</v>
      </c>
    </row>
    <row r="1953" spans="2:4" thickBot="1" x14ac:dyDescent="0.25">
      <c r="B1953" s="8">
        <v>37314</v>
      </c>
      <c r="C1953" s="12">
        <v>371.03</v>
      </c>
      <c r="D1953" s="200">
        <f t="shared" si="30"/>
        <v>2.9655990510080166E-2</v>
      </c>
    </row>
    <row r="1954" spans="2:4" thickBot="1" x14ac:dyDescent="0.25">
      <c r="B1954" s="8">
        <v>37315</v>
      </c>
      <c r="C1954" s="12">
        <v>372.95</v>
      </c>
      <c r="D1954" s="200">
        <f t="shared" si="30"/>
        <v>0.5174783710212072</v>
      </c>
    </row>
    <row r="1955" spans="2:4" thickBot="1" x14ac:dyDescent="0.25">
      <c r="B1955" s="8">
        <v>37316</v>
      </c>
      <c r="C1955" s="12">
        <v>373.62</v>
      </c>
      <c r="D1955" s="200">
        <f t="shared" si="30"/>
        <v>0.17964874648077611</v>
      </c>
    </row>
    <row r="1956" spans="2:4" thickBot="1" x14ac:dyDescent="0.25">
      <c r="B1956" s="8">
        <v>37319</v>
      </c>
      <c r="C1956" s="12">
        <v>373.65</v>
      </c>
      <c r="D1956" s="200">
        <f t="shared" si="30"/>
        <v>8.0295487393522436E-3</v>
      </c>
    </row>
    <row r="1957" spans="2:4" thickBot="1" x14ac:dyDescent="0.25">
      <c r="B1957" s="8">
        <v>37320</v>
      </c>
      <c r="C1957" s="12">
        <v>372.17</v>
      </c>
      <c r="D1957" s="200">
        <f t="shared" si="30"/>
        <v>-0.39609260002675395</v>
      </c>
    </row>
    <row r="1958" spans="2:4" thickBot="1" x14ac:dyDescent="0.25">
      <c r="B1958" s="8">
        <v>37321</v>
      </c>
      <c r="C1958" s="12">
        <v>373.96</v>
      </c>
      <c r="D1958" s="200">
        <f t="shared" si="30"/>
        <v>0.48096300077919985</v>
      </c>
    </row>
    <row r="1959" spans="2:4" thickBot="1" x14ac:dyDescent="0.25">
      <c r="B1959" s="8">
        <v>37322</v>
      </c>
      <c r="C1959" s="12">
        <v>373.62</v>
      </c>
      <c r="D1959" s="200">
        <f t="shared" si="30"/>
        <v>-9.0918814846496776E-2</v>
      </c>
    </row>
    <row r="1960" spans="2:4" thickBot="1" x14ac:dyDescent="0.25">
      <c r="B1960" s="8">
        <v>37323</v>
      </c>
      <c r="C1960" s="12">
        <v>373.3</v>
      </c>
      <c r="D1960" s="200">
        <f t="shared" si="30"/>
        <v>-8.564851988651645E-2</v>
      </c>
    </row>
    <row r="1961" spans="2:4" thickBot="1" x14ac:dyDescent="0.25">
      <c r="B1961" s="8">
        <v>37326</v>
      </c>
      <c r="C1961" s="12">
        <v>373.39</v>
      </c>
      <c r="D1961" s="200">
        <f t="shared" si="30"/>
        <v>2.4109295472807268E-2</v>
      </c>
    </row>
    <row r="1962" spans="2:4" thickBot="1" x14ac:dyDescent="0.25">
      <c r="B1962" s="8">
        <v>37328</v>
      </c>
      <c r="C1962" s="12">
        <v>374.39</v>
      </c>
      <c r="D1962" s="200">
        <f t="shared" si="30"/>
        <v>0.26781649213958314</v>
      </c>
    </row>
    <row r="1963" spans="2:4" thickBot="1" x14ac:dyDescent="0.25">
      <c r="B1963" s="8">
        <v>37329</v>
      </c>
      <c r="C1963" s="12">
        <v>374.99</v>
      </c>
      <c r="D1963" s="200">
        <f t="shared" si="30"/>
        <v>0.16026069072359039</v>
      </c>
    </row>
    <row r="1964" spans="2:4" thickBot="1" x14ac:dyDescent="0.25">
      <c r="B1964" s="8">
        <v>37330</v>
      </c>
      <c r="C1964" s="12">
        <v>376.27</v>
      </c>
      <c r="D1964" s="200">
        <f t="shared" si="30"/>
        <v>0.34134243579828638</v>
      </c>
    </row>
    <row r="1965" spans="2:4" thickBot="1" x14ac:dyDescent="0.25">
      <c r="B1965" s="8">
        <v>37333</v>
      </c>
      <c r="C1965" s="12">
        <v>376.75</v>
      </c>
      <c r="D1965" s="200">
        <f t="shared" si="30"/>
        <v>0.12756796980892826</v>
      </c>
    </row>
    <row r="1966" spans="2:4" thickBot="1" x14ac:dyDescent="0.25">
      <c r="B1966" s="8">
        <v>37334</v>
      </c>
      <c r="C1966" s="12">
        <v>374.9</v>
      </c>
      <c r="D1966" s="200">
        <f t="shared" si="30"/>
        <v>-0.49104180491041927</v>
      </c>
    </row>
    <row r="1967" spans="2:4" thickBot="1" x14ac:dyDescent="0.25">
      <c r="B1967" s="8">
        <v>37335</v>
      </c>
      <c r="C1967" s="12">
        <v>375.28</v>
      </c>
      <c r="D1967" s="200">
        <f t="shared" si="30"/>
        <v>0.10136036276340299</v>
      </c>
    </row>
    <row r="1968" spans="2:4" thickBot="1" x14ac:dyDescent="0.25">
      <c r="B1968" s="8">
        <v>37336</v>
      </c>
      <c r="C1968" s="12">
        <v>374.92</v>
      </c>
      <c r="D1968" s="200">
        <f t="shared" si="30"/>
        <v>-9.5928373481124485E-2</v>
      </c>
    </row>
    <row r="1969" spans="2:4" thickBot="1" x14ac:dyDescent="0.25">
      <c r="B1969" s="8">
        <v>37337</v>
      </c>
      <c r="C1969" s="12">
        <v>375.05</v>
      </c>
      <c r="D1969" s="200">
        <f t="shared" si="30"/>
        <v>3.4674063800266275E-2</v>
      </c>
    </row>
    <row r="1970" spans="2:4" thickBot="1" x14ac:dyDescent="0.25">
      <c r="B1970" s="8">
        <v>37340</v>
      </c>
      <c r="C1970" s="12">
        <v>375.05</v>
      </c>
      <c r="D1970" s="200">
        <f t="shared" si="30"/>
        <v>0</v>
      </c>
    </row>
    <row r="1971" spans="2:4" thickBot="1" x14ac:dyDescent="0.25">
      <c r="B1971" s="8">
        <v>37341</v>
      </c>
      <c r="C1971" s="12">
        <v>374.54</v>
      </c>
      <c r="D1971" s="200">
        <f t="shared" si="30"/>
        <v>-0.13598186908412302</v>
      </c>
    </row>
    <row r="1972" spans="2:4" thickBot="1" x14ac:dyDescent="0.25">
      <c r="B1972" s="8">
        <v>37342</v>
      </c>
      <c r="C1972" s="12">
        <v>373.02</v>
      </c>
      <c r="D1972" s="200">
        <f t="shared" si="30"/>
        <v>-0.40583115288087557</v>
      </c>
    </row>
    <row r="1973" spans="2:4" thickBot="1" x14ac:dyDescent="0.25">
      <c r="B1973" s="8">
        <v>37343</v>
      </c>
      <c r="C1973" s="12">
        <v>373.04</v>
      </c>
      <c r="D1973" s="200">
        <f t="shared" si="30"/>
        <v>5.3616428073555156E-3</v>
      </c>
    </row>
    <row r="1974" spans="2:4" thickBot="1" x14ac:dyDescent="0.25">
      <c r="B1974" s="8">
        <v>37344</v>
      </c>
      <c r="C1974" s="12">
        <v>373.43</v>
      </c>
      <c r="D1974" s="200">
        <f t="shared" si="30"/>
        <v>0.10454642933732661</v>
      </c>
    </row>
    <row r="1975" spans="2:4" thickBot="1" x14ac:dyDescent="0.25">
      <c r="B1975" s="8">
        <v>37347</v>
      </c>
      <c r="C1975" s="12">
        <v>372.62</v>
      </c>
      <c r="D1975" s="200">
        <f t="shared" si="30"/>
        <v>-0.21690812200412246</v>
      </c>
    </row>
    <row r="1976" spans="2:4" thickBot="1" x14ac:dyDescent="0.25">
      <c r="B1976" s="8">
        <v>37348</v>
      </c>
      <c r="C1976" s="12">
        <v>369.5</v>
      </c>
      <c r="D1976" s="200">
        <f t="shared" si="30"/>
        <v>-0.83731415382963803</v>
      </c>
    </row>
    <row r="1977" spans="2:4" thickBot="1" x14ac:dyDescent="0.25">
      <c r="B1977" s="8">
        <v>37349</v>
      </c>
      <c r="C1977" s="12">
        <v>365.51</v>
      </c>
      <c r="D1977" s="200">
        <f t="shared" si="30"/>
        <v>-1.0798376184032454</v>
      </c>
    </row>
    <row r="1978" spans="2:4" thickBot="1" x14ac:dyDescent="0.25">
      <c r="B1978" s="8">
        <v>37350</v>
      </c>
      <c r="C1978" s="12">
        <v>365.16</v>
      </c>
      <c r="D1978" s="200">
        <f t="shared" si="30"/>
        <v>-9.5756614046116351E-2</v>
      </c>
    </row>
    <row r="1979" spans="2:4" thickBot="1" x14ac:dyDescent="0.25">
      <c r="B1979" s="8">
        <v>37351</v>
      </c>
      <c r="C1979" s="12">
        <v>365.9</v>
      </c>
      <c r="D1979" s="200">
        <f t="shared" si="30"/>
        <v>0.20265089275932624</v>
      </c>
    </row>
    <row r="1980" spans="2:4" thickBot="1" x14ac:dyDescent="0.25">
      <c r="B1980" s="8">
        <v>37354</v>
      </c>
      <c r="C1980" s="12">
        <v>364.82</v>
      </c>
      <c r="D1980" s="200">
        <f t="shared" si="30"/>
        <v>-0.29516261273571098</v>
      </c>
    </row>
    <row r="1981" spans="2:4" thickBot="1" x14ac:dyDescent="0.25">
      <c r="B1981" s="8">
        <v>37355</v>
      </c>
      <c r="C1981" s="12">
        <v>364.27</v>
      </c>
      <c r="D1981" s="200">
        <f t="shared" si="30"/>
        <v>-0.15075927854832916</v>
      </c>
    </row>
    <row r="1982" spans="2:4" thickBot="1" x14ac:dyDescent="0.25">
      <c r="B1982" s="8">
        <v>37356</v>
      </c>
      <c r="C1982" s="12">
        <v>364.28</v>
      </c>
      <c r="D1982" s="200">
        <f t="shared" si="30"/>
        <v>2.7452164603092299E-3</v>
      </c>
    </row>
    <row r="1983" spans="2:4" thickBot="1" x14ac:dyDescent="0.25">
      <c r="B1983" s="8">
        <v>37357</v>
      </c>
      <c r="C1983" s="12">
        <v>364.71</v>
      </c>
      <c r="D1983" s="200">
        <f t="shared" si="30"/>
        <v>0.11804106731085895</v>
      </c>
    </row>
    <row r="1984" spans="2:4" thickBot="1" x14ac:dyDescent="0.25">
      <c r="B1984" s="8">
        <v>37358</v>
      </c>
      <c r="C1984" s="12">
        <v>362.67</v>
      </c>
      <c r="D1984" s="200">
        <f t="shared" si="30"/>
        <v>-0.55934852348440423</v>
      </c>
    </row>
    <row r="1985" spans="2:4" thickBot="1" x14ac:dyDescent="0.25">
      <c r="B1985" s="8">
        <v>37361</v>
      </c>
      <c r="C1985" s="12">
        <v>360.48</v>
      </c>
      <c r="D1985" s="200">
        <f t="shared" si="30"/>
        <v>-0.60385474398213512</v>
      </c>
    </row>
    <row r="1986" spans="2:4" thickBot="1" x14ac:dyDescent="0.25">
      <c r="B1986" s="8">
        <v>37362</v>
      </c>
      <c r="C1986" s="12">
        <v>361</v>
      </c>
      <c r="D1986" s="200">
        <f t="shared" si="30"/>
        <v>0.14425210830004698</v>
      </c>
    </row>
    <row r="1987" spans="2:4" thickBot="1" x14ac:dyDescent="0.25">
      <c r="B1987" s="8">
        <v>37363</v>
      </c>
      <c r="C1987" s="12">
        <v>361.26</v>
      </c>
      <c r="D1987" s="200">
        <f t="shared" si="30"/>
        <v>7.2022160664819701E-2</v>
      </c>
    </row>
    <row r="1988" spans="2:4" thickBot="1" x14ac:dyDescent="0.25">
      <c r="B1988" s="8">
        <v>37364</v>
      </c>
      <c r="C1988" s="12">
        <v>360.47</v>
      </c>
      <c r="D1988" s="200">
        <f t="shared" si="30"/>
        <v>-0.21867906770746126</v>
      </c>
    </row>
    <row r="1989" spans="2:4" thickBot="1" x14ac:dyDescent="0.25">
      <c r="B1989" s="8">
        <v>37365</v>
      </c>
      <c r="C1989" s="12">
        <v>359.93</v>
      </c>
      <c r="D1989" s="200">
        <f t="shared" si="30"/>
        <v>-0.14980442200460686</v>
      </c>
    </row>
    <row r="1990" spans="2:4" thickBot="1" x14ac:dyDescent="0.25">
      <c r="B1990" s="8">
        <v>37368</v>
      </c>
      <c r="C1990" s="12">
        <v>359.64</v>
      </c>
      <c r="D1990" s="200">
        <f t="shared" si="30"/>
        <v>-8.0571222182101998E-2</v>
      </c>
    </row>
    <row r="1991" spans="2:4" thickBot="1" x14ac:dyDescent="0.25">
      <c r="B1991" s="8">
        <v>37369</v>
      </c>
      <c r="C1991" s="12">
        <v>359.33</v>
      </c>
      <c r="D1991" s="200">
        <f t="shared" ref="D1991:D2054" si="31">+((C1991/C1990)-1)*100</f>
        <v>-8.6197308419533325E-2</v>
      </c>
    </row>
    <row r="1992" spans="2:4" thickBot="1" x14ac:dyDescent="0.25">
      <c r="B1992" s="8">
        <v>37370</v>
      </c>
      <c r="C1992" s="12">
        <v>359.44</v>
      </c>
      <c r="D1992" s="200">
        <f t="shared" si="31"/>
        <v>3.0612528873175116E-2</v>
      </c>
    </row>
    <row r="1993" spans="2:4" thickBot="1" x14ac:dyDescent="0.25">
      <c r="B1993" s="8">
        <v>37371</v>
      </c>
      <c r="C1993" s="12">
        <v>355.79</v>
      </c>
      <c r="D1993" s="200">
        <f t="shared" si="31"/>
        <v>-1.0154685065657643</v>
      </c>
    </row>
    <row r="1994" spans="2:4" thickBot="1" x14ac:dyDescent="0.25">
      <c r="B1994" s="8">
        <v>37372</v>
      </c>
      <c r="C1994" s="12">
        <v>355.05</v>
      </c>
      <c r="D1994" s="200">
        <f t="shared" si="31"/>
        <v>-0.20798785800613118</v>
      </c>
    </row>
    <row r="1995" spans="2:4" thickBot="1" x14ac:dyDescent="0.25">
      <c r="B1995" s="8">
        <v>37375</v>
      </c>
      <c r="C1995" s="12">
        <v>354.34</v>
      </c>
      <c r="D1995" s="200">
        <f t="shared" si="31"/>
        <v>-0.19997183495283899</v>
      </c>
    </row>
    <row r="1996" spans="2:4" thickBot="1" x14ac:dyDescent="0.25">
      <c r="B1996" s="8">
        <v>37376</v>
      </c>
      <c r="C1996" s="12">
        <v>353.64</v>
      </c>
      <c r="D1996" s="200">
        <f t="shared" si="31"/>
        <v>-0.19755037534571196</v>
      </c>
    </row>
    <row r="1997" spans="2:4" thickBot="1" x14ac:dyDescent="0.25">
      <c r="B1997" s="8">
        <v>37378</v>
      </c>
      <c r="C1997" s="12">
        <v>353.88</v>
      </c>
      <c r="D1997" s="200">
        <f t="shared" si="31"/>
        <v>6.7865626060403805E-2</v>
      </c>
    </row>
    <row r="1998" spans="2:4" thickBot="1" x14ac:dyDescent="0.25">
      <c r="B1998" s="8">
        <v>37379</v>
      </c>
      <c r="C1998" s="12">
        <v>352.43</v>
      </c>
      <c r="D1998" s="200">
        <f t="shared" si="31"/>
        <v>-0.40974341584717466</v>
      </c>
    </row>
    <row r="1999" spans="2:4" thickBot="1" x14ac:dyDescent="0.25">
      <c r="B1999" s="8">
        <v>37382</v>
      </c>
      <c r="C1999" s="12">
        <v>353.46</v>
      </c>
      <c r="D1999" s="200">
        <f t="shared" si="31"/>
        <v>0.29225661833554017</v>
      </c>
    </row>
    <row r="2000" spans="2:4" thickBot="1" x14ac:dyDescent="0.25">
      <c r="B2000" s="8">
        <v>37383</v>
      </c>
      <c r="C2000" s="12">
        <v>351.69</v>
      </c>
      <c r="D2000" s="200">
        <f t="shared" si="31"/>
        <v>-0.50076387710065173</v>
      </c>
    </row>
    <row r="2001" spans="2:4" thickBot="1" x14ac:dyDescent="0.25">
      <c r="B2001" s="8">
        <v>37384</v>
      </c>
      <c r="C2001" s="12">
        <v>351.7</v>
      </c>
      <c r="D2001" s="200">
        <f t="shared" si="31"/>
        <v>2.8434132332444406E-3</v>
      </c>
    </row>
    <row r="2002" spans="2:4" thickBot="1" x14ac:dyDescent="0.25">
      <c r="B2002" s="8">
        <v>37385</v>
      </c>
      <c r="C2002" s="12">
        <v>352.93</v>
      </c>
      <c r="D2002" s="200">
        <f t="shared" si="31"/>
        <v>0.34972988342336642</v>
      </c>
    </row>
    <row r="2003" spans="2:4" thickBot="1" x14ac:dyDescent="0.25">
      <c r="B2003" s="8">
        <v>37386</v>
      </c>
      <c r="C2003" s="12">
        <v>354.91</v>
      </c>
      <c r="D2003" s="200">
        <f t="shared" si="31"/>
        <v>0.56101776556258809</v>
      </c>
    </row>
    <row r="2004" spans="2:4" thickBot="1" x14ac:dyDescent="0.25">
      <c r="B2004" s="8">
        <v>37389</v>
      </c>
      <c r="C2004" s="12">
        <v>354.85</v>
      </c>
      <c r="D2004" s="200">
        <f t="shared" si="31"/>
        <v>-1.6905694401403437E-2</v>
      </c>
    </row>
    <row r="2005" spans="2:4" thickBot="1" x14ac:dyDescent="0.25">
      <c r="B2005" s="8">
        <v>37390</v>
      </c>
      <c r="C2005" s="12">
        <v>354.97</v>
      </c>
      <c r="D2005" s="200">
        <f t="shared" si="31"/>
        <v>3.381710581935593E-2</v>
      </c>
    </row>
    <row r="2006" spans="2:4" thickBot="1" x14ac:dyDescent="0.25">
      <c r="B2006" s="8">
        <v>37391</v>
      </c>
      <c r="C2006" s="12">
        <v>354.97</v>
      </c>
      <c r="D2006" s="200">
        <f t="shared" si="31"/>
        <v>0</v>
      </c>
    </row>
    <row r="2007" spans="2:4" thickBot="1" x14ac:dyDescent="0.25">
      <c r="B2007" s="8">
        <v>37392</v>
      </c>
      <c r="C2007" s="12">
        <v>354.39</v>
      </c>
      <c r="D2007" s="200">
        <f t="shared" si="31"/>
        <v>-0.1633940896413888</v>
      </c>
    </row>
    <row r="2008" spans="2:4" thickBot="1" x14ac:dyDescent="0.25">
      <c r="B2008" s="8">
        <v>37393</v>
      </c>
      <c r="C2008" s="12">
        <v>355.98</v>
      </c>
      <c r="D2008" s="200">
        <f t="shared" si="31"/>
        <v>0.44865825785151969</v>
      </c>
    </row>
    <row r="2009" spans="2:4" thickBot="1" x14ac:dyDescent="0.25">
      <c r="B2009" s="8">
        <v>37396</v>
      </c>
      <c r="C2009" s="12">
        <v>353.95</v>
      </c>
      <c r="D2009" s="200">
        <f t="shared" si="31"/>
        <v>-0.57025675599753356</v>
      </c>
    </row>
    <row r="2010" spans="2:4" thickBot="1" x14ac:dyDescent="0.25">
      <c r="B2010" s="8">
        <v>37397</v>
      </c>
      <c r="C2010" s="12">
        <v>352.59</v>
      </c>
      <c r="D2010" s="200">
        <f t="shared" si="31"/>
        <v>-0.38423506144935615</v>
      </c>
    </row>
    <row r="2011" spans="2:4" thickBot="1" x14ac:dyDescent="0.25">
      <c r="B2011" s="8">
        <v>37398</v>
      </c>
      <c r="C2011" s="12">
        <v>352.37</v>
      </c>
      <c r="D2011" s="200">
        <f t="shared" si="31"/>
        <v>-6.2395416773008971E-2</v>
      </c>
    </row>
    <row r="2012" spans="2:4" thickBot="1" x14ac:dyDescent="0.25">
      <c r="B2012" s="8">
        <v>37399</v>
      </c>
      <c r="C2012" s="12">
        <v>352.15</v>
      </c>
      <c r="D2012" s="200">
        <f t="shared" si="31"/>
        <v>-6.2434372960251672E-2</v>
      </c>
    </row>
    <row r="2013" spans="2:4" thickBot="1" x14ac:dyDescent="0.25">
      <c r="B2013" s="8">
        <v>37400</v>
      </c>
      <c r="C2013" s="12">
        <v>352.39</v>
      </c>
      <c r="D2013" s="200">
        <f t="shared" si="31"/>
        <v>6.8152775805763177E-2</v>
      </c>
    </row>
    <row r="2014" spans="2:4" thickBot="1" x14ac:dyDescent="0.25">
      <c r="B2014" s="8">
        <v>37403</v>
      </c>
      <c r="C2014" s="12">
        <v>354.17</v>
      </c>
      <c r="D2014" s="200">
        <f t="shared" si="31"/>
        <v>0.50512216578224578</v>
      </c>
    </row>
    <row r="2015" spans="2:4" thickBot="1" x14ac:dyDescent="0.25">
      <c r="B2015" s="8">
        <v>37404</v>
      </c>
      <c r="C2015" s="12">
        <v>354.11</v>
      </c>
      <c r="D2015" s="200">
        <f t="shared" si="31"/>
        <v>-1.6941017025717819E-2</v>
      </c>
    </row>
    <row r="2016" spans="2:4" thickBot="1" x14ac:dyDescent="0.25">
      <c r="B2016" s="8">
        <v>37405</v>
      </c>
      <c r="C2016" s="12">
        <v>354.2</v>
      </c>
      <c r="D2016" s="200">
        <f t="shared" si="31"/>
        <v>2.5415831238873032E-2</v>
      </c>
    </row>
    <row r="2017" spans="2:4" thickBot="1" x14ac:dyDescent="0.25">
      <c r="B2017" s="8">
        <v>37406</v>
      </c>
      <c r="C2017" s="12">
        <v>354.04</v>
      </c>
      <c r="D2017" s="200">
        <f t="shared" si="31"/>
        <v>-4.5172219085254373E-2</v>
      </c>
    </row>
    <row r="2018" spans="2:4" thickBot="1" x14ac:dyDescent="0.25">
      <c r="B2018" s="8">
        <v>37407</v>
      </c>
      <c r="C2018" s="12">
        <v>354.03</v>
      </c>
      <c r="D2018" s="200">
        <f t="shared" si="31"/>
        <v>-2.8245396000547984E-3</v>
      </c>
    </row>
    <row r="2019" spans="2:4" thickBot="1" x14ac:dyDescent="0.25">
      <c r="B2019" s="8">
        <v>37410</v>
      </c>
      <c r="C2019" s="12">
        <v>355.35</v>
      </c>
      <c r="D2019" s="200">
        <f t="shared" si="31"/>
        <v>0.37284975849505297</v>
      </c>
    </row>
    <row r="2020" spans="2:4" thickBot="1" x14ac:dyDescent="0.25">
      <c r="B2020" s="8">
        <v>37411</v>
      </c>
      <c r="C2020" s="12">
        <v>355.55</v>
      </c>
      <c r="D2020" s="200">
        <f t="shared" si="31"/>
        <v>5.6282538342466992E-2</v>
      </c>
    </row>
    <row r="2021" spans="2:4" thickBot="1" x14ac:dyDescent="0.25">
      <c r="B2021" s="8">
        <v>37412</v>
      </c>
      <c r="C2021" s="12">
        <v>354</v>
      </c>
      <c r="D2021" s="200">
        <f t="shared" si="31"/>
        <v>-0.43594431162987668</v>
      </c>
    </row>
    <row r="2022" spans="2:4" thickBot="1" x14ac:dyDescent="0.25">
      <c r="B2022" s="8">
        <v>37413</v>
      </c>
      <c r="C2022" s="12">
        <v>353.59</v>
      </c>
      <c r="D2022" s="200">
        <f t="shared" si="31"/>
        <v>-0.11581920903955822</v>
      </c>
    </row>
    <row r="2023" spans="2:4" thickBot="1" x14ac:dyDescent="0.25">
      <c r="B2023" s="8">
        <v>37414</v>
      </c>
      <c r="C2023" s="12">
        <v>353.57</v>
      </c>
      <c r="D2023" s="200">
        <f t="shared" si="31"/>
        <v>-5.656268559628419E-3</v>
      </c>
    </row>
    <row r="2024" spans="2:4" thickBot="1" x14ac:dyDescent="0.25">
      <c r="B2024" s="8">
        <v>37417</v>
      </c>
      <c r="C2024" s="12">
        <v>353.41</v>
      </c>
      <c r="D2024" s="200">
        <f t="shared" si="31"/>
        <v>-4.5252708091736427E-2</v>
      </c>
    </row>
    <row r="2025" spans="2:4" thickBot="1" x14ac:dyDescent="0.25">
      <c r="B2025" s="8">
        <v>37418</v>
      </c>
      <c r="C2025" s="12">
        <v>353.42</v>
      </c>
      <c r="D2025" s="200">
        <f t="shared" si="31"/>
        <v>2.8295747149131856E-3</v>
      </c>
    </row>
    <row r="2026" spans="2:4" thickBot="1" x14ac:dyDescent="0.25">
      <c r="B2026" s="8">
        <v>37419</v>
      </c>
      <c r="C2026" s="12">
        <v>352.92</v>
      </c>
      <c r="D2026" s="200">
        <f t="shared" si="31"/>
        <v>-0.14147473261275634</v>
      </c>
    </row>
    <row r="2027" spans="2:4" thickBot="1" x14ac:dyDescent="0.25">
      <c r="B2027" s="8">
        <v>37420</v>
      </c>
      <c r="C2027" s="12">
        <v>353.99</v>
      </c>
      <c r="D2027" s="200">
        <f t="shared" si="31"/>
        <v>0.30318485775813198</v>
      </c>
    </row>
    <row r="2028" spans="2:4" thickBot="1" x14ac:dyDescent="0.25">
      <c r="B2028" s="8">
        <v>37421</v>
      </c>
      <c r="C2028" s="12">
        <v>354.38</v>
      </c>
      <c r="D2028" s="200">
        <f t="shared" si="31"/>
        <v>0.11017260374586169</v>
      </c>
    </row>
    <row r="2029" spans="2:4" thickBot="1" x14ac:dyDescent="0.25">
      <c r="B2029" s="8">
        <v>37424</v>
      </c>
      <c r="C2029" s="12">
        <v>350.63</v>
      </c>
      <c r="D2029" s="200">
        <f t="shared" si="31"/>
        <v>-1.0581861278853189</v>
      </c>
    </row>
    <row r="2030" spans="2:4" thickBot="1" x14ac:dyDescent="0.25">
      <c r="B2030" s="8">
        <v>37425</v>
      </c>
      <c r="C2030" s="12">
        <v>350.64</v>
      </c>
      <c r="D2030" s="200">
        <f t="shared" si="31"/>
        <v>2.8520092405059927E-3</v>
      </c>
    </row>
    <row r="2031" spans="2:4" thickBot="1" x14ac:dyDescent="0.25">
      <c r="B2031" s="8">
        <v>37426</v>
      </c>
      <c r="C2031" s="12">
        <v>349.09</v>
      </c>
      <c r="D2031" s="200">
        <f t="shared" si="31"/>
        <v>-0.44204882500570308</v>
      </c>
    </row>
    <row r="2032" spans="2:4" thickBot="1" x14ac:dyDescent="0.25">
      <c r="B2032" s="8">
        <v>37427</v>
      </c>
      <c r="C2032" s="12">
        <v>351.23</v>
      </c>
      <c r="D2032" s="200">
        <f t="shared" si="31"/>
        <v>0.61302242974592414</v>
      </c>
    </row>
    <row r="2033" spans="2:4" thickBot="1" x14ac:dyDescent="0.25">
      <c r="B2033" s="8">
        <v>37428</v>
      </c>
      <c r="C2033" s="12">
        <v>351.66</v>
      </c>
      <c r="D2033" s="200">
        <f t="shared" si="31"/>
        <v>0.1224268997523037</v>
      </c>
    </row>
    <row r="2034" spans="2:4" thickBot="1" x14ac:dyDescent="0.25">
      <c r="B2034" s="8">
        <v>37431</v>
      </c>
      <c r="C2034" s="12">
        <v>351.6</v>
      </c>
      <c r="D2034" s="200">
        <f t="shared" si="31"/>
        <v>-1.7061934823414671E-2</v>
      </c>
    </row>
    <row r="2035" spans="2:4" thickBot="1" x14ac:dyDescent="0.25">
      <c r="B2035" s="8">
        <v>37432</v>
      </c>
      <c r="C2035" s="12">
        <v>351.54</v>
      </c>
      <c r="D2035" s="200">
        <f t="shared" si="31"/>
        <v>-1.7064846416381396E-2</v>
      </c>
    </row>
    <row r="2036" spans="2:4" thickBot="1" x14ac:dyDescent="0.25">
      <c r="B2036" s="8">
        <v>37433</v>
      </c>
      <c r="C2036" s="12">
        <v>351.71</v>
      </c>
      <c r="D2036" s="200">
        <f t="shared" si="31"/>
        <v>4.8358650509183754E-2</v>
      </c>
    </row>
    <row r="2037" spans="2:4" thickBot="1" x14ac:dyDescent="0.25">
      <c r="B2037" s="8">
        <v>37434</v>
      </c>
      <c r="C2037" s="12">
        <v>354.6</v>
      </c>
      <c r="D2037" s="200">
        <f t="shared" si="31"/>
        <v>0.82169969577210455</v>
      </c>
    </row>
    <row r="2038" spans="2:4" thickBot="1" x14ac:dyDescent="0.25">
      <c r="B2038" s="8">
        <v>37435</v>
      </c>
      <c r="C2038" s="12">
        <v>358.65</v>
      </c>
      <c r="D2038" s="200">
        <f t="shared" si="31"/>
        <v>1.1421319796954155</v>
      </c>
    </row>
    <row r="2039" spans="2:4" thickBot="1" x14ac:dyDescent="0.25">
      <c r="B2039" s="8">
        <v>37438</v>
      </c>
      <c r="C2039" s="12">
        <v>360.26</v>
      </c>
      <c r="D2039" s="200">
        <f t="shared" si="31"/>
        <v>0.44890561829080688</v>
      </c>
    </row>
    <row r="2040" spans="2:4" thickBot="1" x14ac:dyDescent="0.25">
      <c r="B2040" s="8">
        <v>37439</v>
      </c>
      <c r="C2040" s="12">
        <v>359.14</v>
      </c>
      <c r="D2040" s="200">
        <f t="shared" si="31"/>
        <v>-0.31088658191306129</v>
      </c>
    </row>
    <row r="2041" spans="2:4" thickBot="1" x14ac:dyDescent="0.25">
      <c r="B2041" s="8">
        <v>37440</v>
      </c>
      <c r="C2041" s="12">
        <v>358.1</v>
      </c>
      <c r="D2041" s="200">
        <f t="shared" si="31"/>
        <v>-0.28958066492175139</v>
      </c>
    </row>
    <row r="2042" spans="2:4" thickBot="1" x14ac:dyDescent="0.25">
      <c r="B2042" s="8">
        <v>37441</v>
      </c>
      <c r="C2042" s="12">
        <v>355.73</v>
      </c>
      <c r="D2042" s="200">
        <f t="shared" si="31"/>
        <v>-0.66182630550125632</v>
      </c>
    </row>
    <row r="2043" spans="2:4" thickBot="1" x14ac:dyDescent="0.25">
      <c r="B2043" s="8">
        <v>37442</v>
      </c>
      <c r="C2043" s="12">
        <v>357.2</v>
      </c>
      <c r="D2043" s="200">
        <f t="shared" si="31"/>
        <v>0.41323475669747811</v>
      </c>
    </row>
    <row r="2044" spans="2:4" thickBot="1" x14ac:dyDescent="0.25">
      <c r="B2044" s="8">
        <v>37445</v>
      </c>
      <c r="C2044" s="12">
        <v>356.87</v>
      </c>
      <c r="D2044" s="200">
        <f t="shared" si="31"/>
        <v>-9.23852183650542E-2</v>
      </c>
    </row>
    <row r="2045" spans="2:4" thickBot="1" x14ac:dyDescent="0.25">
      <c r="B2045" s="8">
        <v>37446</v>
      </c>
      <c r="C2045" s="12">
        <v>358</v>
      </c>
      <c r="D2045" s="200">
        <f t="shared" si="31"/>
        <v>0.3166419144226218</v>
      </c>
    </row>
    <row r="2046" spans="2:4" thickBot="1" x14ac:dyDescent="0.25">
      <c r="B2046" s="8">
        <v>37447</v>
      </c>
      <c r="C2046" s="12">
        <v>357.22</v>
      </c>
      <c r="D2046" s="200">
        <f t="shared" si="31"/>
        <v>-0.2178770949720632</v>
      </c>
    </row>
    <row r="2047" spans="2:4" thickBot="1" x14ac:dyDescent="0.25">
      <c r="B2047" s="8">
        <v>37448</v>
      </c>
      <c r="C2047" s="12">
        <v>357.2</v>
      </c>
      <c r="D2047" s="200">
        <f t="shared" si="31"/>
        <v>-5.5987906612320337E-3</v>
      </c>
    </row>
    <row r="2048" spans="2:4" thickBot="1" x14ac:dyDescent="0.25">
      <c r="B2048" s="8">
        <v>37449</v>
      </c>
      <c r="C2048" s="12">
        <v>355.41</v>
      </c>
      <c r="D2048" s="200">
        <f t="shared" si="31"/>
        <v>-0.50111982082865492</v>
      </c>
    </row>
    <row r="2049" spans="2:4" thickBot="1" x14ac:dyDescent="0.25">
      <c r="B2049" s="8">
        <v>37452</v>
      </c>
      <c r="C2049" s="12">
        <v>355.49</v>
      </c>
      <c r="D2049" s="200">
        <f t="shared" si="31"/>
        <v>2.2509214709764969E-2</v>
      </c>
    </row>
    <row r="2050" spans="2:4" thickBot="1" x14ac:dyDescent="0.25">
      <c r="B2050" s="8">
        <v>37453</v>
      </c>
      <c r="C2050" s="12">
        <v>356.44</v>
      </c>
      <c r="D2050" s="200">
        <f t="shared" si="31"/>
        <v>0.26723677177979965</v>
      </c>
    </row>
    <row r="2051" spans="2:4" thickBot="1" x14ac:dyDescent="0.25">
      <c r="B2051" s="8">
        <v>37454</v>
      </c>
      <c r="C2051" s="12">
        <v>358.15</v>
      </c>
      <c r="D2051" s="200">
        <f t="shared" si="31"/>
        <v>0.47974413646054703</v>
      </c>
    </row>
    <row r="2052" spans="2:4" thickBot="1" x14ac:dyDescent="0.25">
      <c r="B2052" s="8">
        <v>37455</v>
      </c>
      <c r="C2052" s="12">
        <v>359.9</v>
      </c>
      <c r="D2052" s="200">
        <f t="shared" si="31"/>
        <v>0.48862208571827104</v>
      </c>
    </row>
    <row r="2053" spans="2:4" thickBot="1" x14ac:dyDescent="0.25">
      <c r="B2053" s="8">
        <v>37456</v>
      </c>
      <c r="C2053" s="12">
        <v>361.16</v>
      </c>
      <c r="D2053" s="200">
        <f t="shared" si="31"/>
        <v>0.35009724923591445</v>
      </c>
    </row>
    <row r="2054" spans="2:4" thickBot="1" x14ac:dyDescent="0.25">
      <c r="B2054" s="8">
        <v>37459</v>
      </c>
      <c r="C2054" s="12">
        <v>362.52</v>
      </c>
      <c r="D2054" s="200">
        <f t="shared" si="31"/>
        <v>0.37656440358841969</v>
      </c>
    </row>
    <row r="2055" spans="2:4" thickBot="1" x14ac:dyDescent="0.25">
      <c r="B2055" s="8">
        <v>37460</v>
      </c>
      <c r="C2055" s="12">
        <v>363</v>
      </c>
      <c r="D2055" s="200">
        <f t="shared" ref="D2055:D2118" si="32">+((C2055/C2054)-1)*100</f>
        <v>0.1324064879179021</v>
      </c>
    </row>
    <row r="2056" spans="2:4" thickBot="1" x14ac:dyDescent="0.25">
      <c r="B2056" s="8">
        <v>37461</v>
      </c>
      <c r="C2056" s="12">
        <v>362.42</v>
      </c>
      <c r="D2056" s="200">
        <f t="shared" si="32"/>
        <v>-0.15977961432506183</v>
      </c>
    </row>
    <row r="2057" spans="2:4" thickBot="1" x14ac:dyDescent="0.25">
      <c r="B2057" s="8">
        <v>37462</v>
      </c>
      <c r="C2057" s="12">
        <v>362.61</v>
      </c>
      <c r="D2057" s="200">
        <f t="shared" si="32"/>
        <v>5.2425362838692813E-2</v>
      </c>
    </row>
    <row r="2058" spans="2:4" thickBot="1" x14ac:dyDescent="0.25">
      <c r="B2058" s="8">
        <v>37463</v>
      </c>
      <c r="C2058" s="12">
        <v>364.71</v>
      </c>
      <c r="D2058" s="200">
        <f t="shared" si="32"/>
        <v>0.57913460742946565</v>
      </c>
    </row>
    <row r="2059" spans="2:4" thickBot="1" x14ac:dyDescent="0.25">
      <c r="B2059" s="8">
        <v>37466</v>
      </c>
      <c r="C2059" s="12">
        <v>365.36</v>
      </c>
      <c r="D2059" s="200">
        <f t="shared" si="32"/>
        <v>0.17822379424750068</v>
      </c>
    </row>
    <row r="2060" spans="2:4" thickBot="1" x14ac:dyDescent="0.25">
      <c r="B2060" s="8">
        <v>37467</v>
      </c>
      <c r="C2060" s="12">
        <v>364.14</v>
      </c>
      <c r="D2060" s="200">
        <f t="shared" si="32"/>
        <v>-0.33391723231881443</v>
      </c>
    </row>
    <row r="2061" spans="2:4" thickBot="1" x14ac:dyDescent="0.25">
      <c r="B2061" s="8">
        <v>37468</v>
      </c>
      <c r="C2061" s="12">
        <v>365.69</v>
      </c>
      <c r="D2061" s="200">
        <f t="shared" si="32"/>
        <v>0.42566046026253357</v>
      </c>
    </row>
    <row r="2062" spans="2:4" thickBot="1" x14ac:dyDescent="0.25">
      <c r="B2062" s="8">
        <v>37469</v>
      </c>
      <c r="C2062" s="12">
        <v>364.61</v>
      </c>
      <c r="D2062" s="200">
        <f t="shared" si="32"/>
        <v>-0.29533211189805009</v>
      </c>
    </row>
    <row r="2063" spans="2:4" thickBot="1" x14ac:dyDescent="0.25">
      <c r="B2063" s="8">
        <v>37470</v>
      </c>
      <c r="C2063" s="12">
        <v>366</v>
      </c>
      <c r="D2063" s="200">
        <f t="shared" si="32"/>
        <v>0.38122925865993196</v>
      </c>
    </row>
    <row r="2064" spans="2:4" thickBot="1" x14ac:dyDescent="0.25">
      <c r="B2064" s="8">
        <v>37473</v>
      </c>
      <c r="C2064" s="12">
        <v>366.26</v>
      </c>
      <c r="D2064" s="200">
        <f t="shared" si="32"/>
        <v>7.1038251366117855E-2</v>
      </c>
    </row>
    <row r="2065" spans="2:4" thickBot="1" x14ac:dyDescent="0.25">
      <c r="B2065" s="8">
        <v>37474</v>
      </c>
      <c r="C2065" s="12">
        <v>367.12</v>
      </c>
      <c r="D2065" s="200">
        <f t="shared" si="32"/>
        <v>0.23480587560749111</v>
      </c>
    </row>
    <row r="2066" spans="2:4" thickBot="1" x14ac:dyDescent="0.25">
      <c r="B2066" s="8">
        <v>37475</v>
      </c>
      <c r="C2066" s="12">
        <v>367.77</v>
      </c>
      <c r="D2066" s="200">
        <f t="shared" si="32"/>
        <v>0.17705382436259409</v>
      </c>
    </row>
    <row r="2067" spans="2:4" thickBot="1" x14ac:dyDescent="0.25">
      <c r="B2067" s="8">
        <v>37476</v>
      </c>
      <c r="C2067" s="12">
        <v>366.29</v>
      </c>
      <c r="D2067" s="200">
        <f t="shared" si="32"/>
        <v>-0.40242542893654809</v>
      </c>
    </row>
    <row r="2068" spans="2:4" thickBot="1" x14ac:dyDescent="0.25">
      <c r="B2068" s="8">
        <v>37477</v>
      </c>
      <c r="C2068" s="12">
        <v>366.19</v>
      </c>
      <c r="D2068" s="200">
        <f t="shared" si="32"/>
        <v>-2.7300772611871249E-2</v>
      </c>
    </row>
    <row r="2069" spans="2:4" thickBot="1" x14ac:dyDescent="0.25">
      <c r="B2069" s="8">
        <v>37480</v>
      </c>
      <c r="C2069" s="12">
        <v>367.73</v>
      </c>
      <c r="D2069" s="200">
        <f t="shared" si="32"/>
        <v>0.42054671072395688</v>
      </c>
    </row>
    <row r="2070" spans="2:4" thickBot="1" x14ac:dyDescent="0.25">
      <c r="B2070" s="8">
        <v>37481</v>
      </c>
      <c r="C2070" s="12">
        <v>368.32</v>
      </c>
      <c r="D2070" s="200">
        <f t="shared" si="32"/>
        <v>0.16044380387782997</v>
      </c>
    </row>
    <row r="2071" spans="2:4" thickBot="1" x14ac:dyDescent="0.25">
      <c r="B2071" s="8">
        <v>37482</v>
      </c>
      <c r="C2071" s="12">
        <v>368.88</v>
      </c>
      <c r="D2071" s="200">
        <f t="shared" si="32"/>
        <v>0.15204170286706731</v>
      </c>
    </row>
    <row r="2072" spans="2:4" thickBot="1" x14ac:dyDescent="0.25">
      <c r="B2072" s="8">
        <v>37484</v>
      </c>
      <c r="C2072" s="12">
        <v>369.84</v>
      </c>
      <c r="D2072" s="200">
        <f t="shared" si="32"/>
        <v>0.26024723487312329</v>
      </c>
    </row>
    <row r="2073" spans="2:4" thickBot="1" x14ac:dyDescent="0.25">
      <c r="B2073" s="8">
        <v>37487</v>
      </c>
      <c r="C2073" s="12">
        <v>369.91</v>
      </c>
      <c r="D2073" s="200">
        <f t="shared" si="32"/>
        <v>1.892710361237615E-2</v>
      </c>
    </row>
    <row r="2074" spans="2:4" thickBot="1" x14ac:dyDescent="0.25">
      <c r="B2074" s="8">
        <v>37488</v>
      </c>
      <c r="C2074" s="12">
        <v>370.17</v>
      </c>
      <c r="D2074" s="200">
        <f t="shared" si="32"/>
        <v>7.0287367197430228E-2</v>
      </c>
    </row>
    <row r="2075" spans="2:4" thickBot="1" x14ac:dyDescent="0.25">
      <c r="B2075" s="8">
        <v>37489</v>
      </c>
      <c r="C2075" s="12">
        <v>370.65</v>
      </c>
      <c r="D2075" s="200">
        <f t="shared" si="32"/>
        <v>0.12967015155198602</v>
      </c>
    </row>
    <row r="2076" spans="2:4" thickBot="1" x14ac:dyDescent="0.25">
      <c r="B2076" s="8">
        <v>37490</v>
      </c>
      <c r="C2076" s="12">
        <v>370.98</v>
      </c>
      <c r="D2076" s="200">
        <f t="shared" si="32"/>
        <v>8.903278025091943E-2</v>
      </c>
    </row>
    <row r="2077" spans="2:4" thickBot="1" x14ac:dyDescent="0.25">
      <c r="B2077" s="8">
        <v>37491</v>
      </c>
      <c r="C2077" s="12">
        <v>371.75</v>
      </c>
      <c r="D2077" s="200">
        <f t="shared" si="32"/>
        <v>0.20755835894117336</v>
      </c>
    </row>
    <row r="2078" spans="2:4" thickBot="1" x14ac:dyDescent="0.25">
      <c r="B2078" s="8">
        <v>37494</v>
      </c>
      <c r="C2078" s="12">
        <v>372.15</v>
      </c>
      <c r="D2078" s="200">
        <f t="shared" si="32"/>
        <v>0.10759919300604714</v>
      </c>
    </row>
    <row r="2079" spans="2:4" thickBot="1" x14ac:dyDescent="0.25">
      <c r="B2079" s="8">
        <v>37495</v>
      </c>
      <c r="C2079" s="12">
        <v>371.56</v>
      </c>
      <c r="D2079" s="200">
        <f t="shared" si="32"/>
        <v>-0.15853822383447014</v>
      </c>
    </row>
    <row r="2080" spans="2:4" thickBot="1" x14ac:dyDescent="0.25">
      <c r="B2080" s="8">
        <v>37496</v>
      </c>
      <c r="C2080" s="12">
        <v>371.74</v>
      </c>
      <c r="D2080" s="200">
        <f t="shared" si="32"/>
        <v>4.8444396598124051E-2</v>
      </c>
    </row>
    <row r="2081" spans="2:4" thickBot="1" x14ac:dyDescent="0.25">
      <c r="B2081" s="8">
        <v>37497</v>
      </c>
      <c r="C2081" s="12">
        <v>371.5</v>
      </c>
      <c r="D2081" s="200">
        <f t="shared" si="32"/>
        <v>-6.4561252488304355E-2</v>
      </c>
    </row>
    <row r="2082" spans="2:4" thickBot="1" x14ac:dyDescent="0.25">
      <c r="B2082" s="8">
        <v>37498</v>
      </c>
      <c r="C2082" s="12">
        <v>375.23</v>
      </c>
      <c r="D2082" s="200">
        <f t="shared" si="32"/>
        <v>1.0040376850605659</v>
      </c>
    </row>
    <row r="2083" spans="2:4" thickBot="1" x14ac:dyDescent="0.25">
      <c r="B2083" s="8">
        <v>37501</v>
      </c>
      <c r="C2083" s="12">
        <v>376.64</v>
      </c>
      <c r="D2083" s="200">
        <f t="shared" si="32"/>
        <v>0.37576952802280683</v>
      </c>
    </row>
    <row r="2084" spans="2:4" thickBot="1" x14ac:dyDescent="0.25">
      <c r="B2084" s="8">
        <v>37502</v>
      </c>
      <c r="C2084" s="12">
        <v>380.22</v>
      </c>
      <c r="D2084" s="200">
        <f t="shared" si="32"/>
        <v>0.95050977060324726</v>
      </c>
    </row>
    <row r="2085" spans="2:4" thickBot="1" x14ac:dyDescent="0.25">
      <c r="B2085" s="8">
        <v>37503</v>
      </c>
      <c r="C2085" s="12">
        <v>378.08</v>
      </c>
      <c r="D2085" s="200">
        <f t="shared" si="32"/>
        <v>-0.56283204460576552</v>
      </c>
    </row>
    <row r="2086" spans="2:4" thickBot="1" x14ac:dyDescent="0.25">
      <c r="B2086" s="8">
        <v>37504</v>
      </c>
      <c r="C2086" s="12">
        <v>382.05</v>
      </c>
      <c r="D2086" s="200">
        <f t="shared" si="32"/>
        <v>1.0500423190859198</v>
      </c>
    </row>
    <row r="2087" spans="2:4" thickBot="1" x14ac:dyDescent="0.25">
      <c r="B2087" s="8">
        <v>37505</v>
      </c>
      <c r="C2087" s="12">
        <v>383.05</v>
      </c>
      <c r="D2087" s="200">
        <f t="shared" si="32"/>
        <v>0.26174584478471097</v>
      </c>
    </row>
    <row r="2088" spans="2:4" thickBot="1" x14ac:dyDescent="0.25">
      <c r="B2088" s="8">
        <v>37508</v>
      </c>
      <c r="C2088" s="12">
        <v>383.5</v>
      </c>
      <c r="D2088" s="200">
        <f t="shared" si="32"/>
        <v>0.11747813601357127</v>
      </c>
    </row>
    <row r="2089" spans="2:4" thickBot="1" x14ac:dyDescent="0.25">
      <c r="B2089" s="8">
        <v>37509</v>
      </c>
      <c r="C2089" s="12">
        <v>382.36</v>
      </c>
      <c r="D2089" s="200">
        <f t="shared" si="32"/>
        <v>-0.29726205997392396</v>
      </c>
    </row>
    <row r="2090" spans="2:4" thickBot="1" x14ac:dyDescent="0.25">
      <c r="B2090" s="8">
        <v>37511</v>
      </c>
      <c r="C2090" s="12">
        <v>382.09</v>
      </c>
      <c r="D2090" s="200">
        <f t="shared" si="32"/>
        <v>-7.0614080970821114E-2</v>
      </c>
    </row>
    <row r="2091" spans="2:4" thickBot="1" x14ac:dyDescent="0.25">
      <c r="B2091" s="8">
        <v>37512</v>
      </c>
      <c r="C2091" s="12">
        <v>382.25</v>
      </c>
      <c r="D2091" s="200">
        <f t="shared" si="32"/>
        <v>4.1874950927800469E-2</v>
      </c>
    </row>
    <row r="2092" spans="2:4" thickBot="1" x14ac:dyDescent="0.25">
      <c r="B2092" s="8">
        <v>37515</v>
      </c>
      <c r="C2092" s="12">
        <v>381.43</v>
      </c>
      <c r="D2092" s="200">
        <f t="shared" si="32"/>
        <v>-0.21451929365597922</v>
      </c>
    </row>
    <row r="2093" spans="2:4" thickBot="1" x14ac:dyDescent="0.25">
      <c r="B2093" s="8">
        <v>37516</v>
      </c>
      <c r="C2093" s="12">
        <v>382.23</v>
      </c>
      <c r="D2093" s="200">
        <f t="shared" si="32"/>
        <v>0.20973704218336664</v>
      </c>
    </row>
    <row r="2094" spans="2:4" thickBot="1" x14ac:dyDescent="0.25">
      <c r="B2094" s="8">
        <v>37517</v>
      </c>
      <c r="C2094" s="12">
        <v>381.95</v>
      </c>
      <c r="D2094" s="200">
        <f t="shared" si="32"/>
        <v>-7.325432331319881E-2</v>
      </c>
    </row>
    <row r="2095" spans="2:4" thickBot="1" x14ac:dyDescent="0.25">
      <c r="B2095" s="8">
        <v>37518</v>
      </c>
      <c r="C2095" s="12">
        <v>381.74</v>
      </c>
      <c r="D2095" s="200">
        <f t="shared" si="32"/>
        <v>-5.4981018457911368E-2</v>
      </c>
    </row>
    <row r="2096" spans="2:4" thickBot="1" x14ac:dyDescent="0.25">
      <c r="B2096" s="8">
        <v>37519</v>
      </c>
      <c r="C2096" s="12">
        <v>381.49</v>
      </c>
      <c r="D2096" s="200">
        <f t="shared" si="32"/>
        <v>-6.5489600251478208E-2</v>
      </c>
    </row>
    <row r="2097" spans="2:4" thickBot="1" x14ac:dyDescent="0.25">
      <c r="B2097" s="8">
        <v>37522</v>
      </c>
      <c r="C2097" s="12">
        <v>381.48</v>
      </c>
      <c r="D2097" s="200">
        <f t="shared" si="32"/>
        <v>-2.6213006893982538E-3</v>
      </c>
    </row>
    <row r="2098" spans="2:4" thickBot="1" x14ac:dyDescent="0.25">
      <c r="B2098" s="8">
        <v>37523</v>
      </c>
      <c r="C2098" s="12">
        <v>381.64</v>
      </c>
      <c r="D2098" s="200">
        <f t="shared" si="32"/>
        <v>4.1941910454013076E-2</v>
      </c>
    </row>
    <row r="2099" spans="2:4" thickBot="1" x14ac:dyDescent="0.25">
      <c r="B2099" s="8">
        <v>37524</v>
      </c>
      <c r="C2099" s="12">
        <v>381</v>
      </c>
      <c r="D2099" s="200">
        <f t="shared" si="32"/>
        <v>-0.16769730636201352</v>
      </c>
    </row>
    <row r="2100" spans="2:4" thickBot="1" x14ac:dyDescent="0.25">
      <c r="B2100" s="8">
        <v>37525</v>
      </c>
      <c r="C2100" s="12">
        <v>380.97</v>
      </c>
      <c r="D2100" s="200">
        <f t="shared" si="32"/>
        <v>-7.8740157480217121E-3</v>
      </c>
    </row>
    <row r="2101" spans="2:4" thickBot="1" x14ac:dyDescent="0.25">
      <c r="B2101" s="8">
        <v>37526</v>
      </c>
      <c r="C2101" s="12">
        <v>381.11</v>
      </c>
      <c r="D2101" s="200">
        <f t="shared" si="32"/>
        <v>3.6748300391109545E-2</v>
      </c>
    </row>
    <row r="2102" spans="2:4" thickBot="1" x14ac:dyDescent="0.25">
      <c r="B2102" s="8">
        <v>37529</v>
      </c>
      <c r="C2102" s="12">
        <v>379.73</v>
      </c>
      <c r="D2102" s="200">
        <f t="shared" si="32"/>
        <v>-0.36210018105008457</v>
      </c>
    </row>
    <row r="2103" spans="2:4" thickBot="1" x14ac:dyDescent="0.25">
      <c r="B2103" s="8">
        <v>37530</v>
      </c>
      <c r="C2103" s="12">
        <v>379.33</v>
      </c>
      <c r="D2103" s="200">
        <f t="shared" si="32"/>
        <v>-0.10533800331815613</v>
      </c>
    </row>
    <row r="2104" spans="2:4" thickBot="1" x14ac:dyDescent="0.25">
      <c r="B2104" s="8">
        <v>37531</v>
      </c>
      <c r="C2104" s="12">
        <v>379.19</v>
      </c>
      <c r="D2104" s="200">
        <f t="shared" si="32"/>
        <v>-3.6907178446199396E-2</v>
      </c>
    </row>
    <row r="2105" spans="2:4" thickBot="1" x14ac:dyDescent="0.25">
      <c r="B2105" s="8">
        <v>37532</v>
      </c>
      <c r="C2105" s="12">
        <v>377.39</v>
      </c>
      <c r="D2105" s="200">
        <f t="shared" si="32"/>
        <v>-0.47469606265988507</v>
      </c>
    </row>
    <row r="2106" spans="2:4" thickBot="1" x14ac:dyDescent="0.25">
      <c r="B2106" s="8">
        <v>37533</v>
      </c>
      <c r="C2106" s="12">
        <v>376.59</v>
      </c>
      <c r="D2106" s="200">
        <f t="shared" si="32"/>
        <v>-0.2119822994779974</v>
      </c>
    </row>
    <row r="2107" spans="2:4" thickBot="1" x14ac:dyDescent="0.25">
      <c r="B2107" s="8">
        <v>37536</v>
      </c>
      <c r="C2107" s="12">
        <v>375.23</v>
      </c>
      <c r="D2107" s="200">
        <f t="shared" si="32"/>
        <v>-0.36113545234869315</v>
      </c>
    </row>
    <row r="2108" spans="2:4" thickBot="1" x14ac:dyDescent="0.25">
      <c r="B2108" s="8">
        <v>37537</v>
      </c>
      <c r="C2108" s="12">
        <v>375.41</v>
      </c>
      <c r="D2108" s="200">
        <f t="shared" si="32"/>
        <v>4.7970578045464229E-2</v>
      </c>
    </row>
    <row r="2109" spans="2:4" thickBot="1" x14ac:dyDescent="0.25">
      <c r="B2109" s="8">
        <v>37538</v>
      </c>
      <c r="C2109" s="12">
        <v>377.03</v>
      </c>
      <c r="D2109" s="200">
        <f t="shared" si="32"/>
        <v>0.43152819583920365</v>
      </c>
    </row>
    <row r="2110" spans="2:4" thickBot="1" x14ac:dyDescent="0.25">
      <c r="B2110" s="8">
        <v>37539</v>
      </c>
      <c r="C2110" s="12">
        <v>377.19</v>
      </c>
      <c r="D2110" s="200">
        <f t="shared" si="32"/>
        <v>4.2436941357459901E-2</v>
      </c>
    </row>
    <row r="2111" spans="2:4" thickBot="1" x14ac:dyDescent="0.25">
      <c r="B2111" s="8">
        <v>37540</v>
      </c>
      <c r="C2111" s="29">
        <v>377.32</v>
      </c>
      <c r="D2111" s="200">
        <f t="shared" si="32"/>
        <v>3.446538879610106E-2</v>
      </c>
    </row>
    <row r="2112" spans="2:4" thickBot="1" x14ac:dyDescent="0.25">
      <c r="B2112" s="8">
        <v>37543</v>
      </c>
      <c r="C2112" s="29">
        <v>376.65</v>
      </c>
      <c r="D2112" s="200">
        <f t="shared" si="32"/>
        <v>-0.17756811194742372</v>
      </c>
    </row>
    <row r="2113" spans="2:4" thickBot="1" x14ac:dyDescent="0.25">
      <c r="B2113" s="8">
        <v>37544</v>
      </c>
      <c r="C2113" s="31">
        <v>377.03</v>
      </c>
      <c r="D2113" s="200">
        <f t="shared" si="32"/>
        <v>0.10088941988584121</v>
      </c>
    </row>
    <row r="2114" spans="2:4" thickBot="1" x14ac:dyDescent="0.25">
      <c r="B2114" s="8">
        <v>37545</v>
      </c>
      <c r="C2114" s="31">
        <v>378.15</v>
      </c>
      <c r="D2114" s="200">
        <f t="shared" si="32"/>
        <v>0.29705858950215269</v>
      </c>
    </row>
    <row r="2115" spans="2:4" thickBot="1" x14ac:dyDescent="0.25">
      <c r="B2115" s="8">
        <v>37546</v>
      </c>
      <c r="C2115" s="31">
        <v>380.85</v>
      </c>
      <c r="D2115" s="200">
        <f t="shared" si="32"/>
        <v>0.7140023800079387</v>
      </c>
    </row>
    <row r="2116" spans="2:4" thickBot="1" x14ac:dyDescent="0.25">
      <c r="B2116" s="8">
        <v>37547</v>
      </c>
      <c r="C2116" s="31">
        <v>381.4</v>
      </c>
      <c r="D2116" s="200">
        <f t="shared" si="32"/>
        <v>0.14441381121175212</v>
      </c>
    </row>
    <row r="2117" spans="2:4" thickBot="1" x14ac:dyDescent="0.25">
      <c r="B2117" s="8">
        <v>37550</v>
      </c>
      <c r="C2117" s="31">
        <v>382.86</v>
      </c>
      <c r="D2117" s="200">
        <f t="shared" si="32"/>
        <v>0.38280020975354212</v>
      </c>
    </row>
    <row r="2118" spans="2:4" thickBot="1" x14ac:dyDescent="0.25">
      <c r="B2118" s="8">
        <v>37551</v>
      </c>
      <c r="C2118" s="31">
        <v>383.35</v>
      </c>
      <c r="D2118" s="200">
        <f t="shared" si="32"/>
        <v>0.12798411952150701</v>
      </c>
    </row>
    <row r="2119" spans="2:4" thickBot="1" x14ac:dyDescent="0.25">
      <c r="B2119" s="8">
        <v>37552</v>
      </c>
      <c r="C2119" s="31">
        <v>382.71</v>
      </c>
      <c r="D2119" s="200">
        <f t="shared" ref="D2119:D2182" si="33">+((C2119/C2118)-1)*100</f>
        <v>-0.16694926307553315</v>
      </c>
    </row>
    <row r="2120" spans="2:4" thickBot="1" x14ac:dyDescent="0.25">
      <c r="B2120" s="8">
        <v>37553</v>
      </c>
      <c r="C2120" s="31">
        <v>382.31</v>
      </c>
      <c r="D2120" s="200">
        <f t="shared" si="33"/>
        <v>-0.10451778108749865</v>
      </c>
    </row>
    <row r="2121" spans="2:4" thickBot="1" x14ac:dyDescent="0.25">
      <c r="B2121" s="8">
        <v>37554</v>
      </c>
      <c r="C2121" s="29">
        <v>381.22</v>
      </c>
      <c r="D2121" s="200">
        <f t="shared" si="33"/>
        <v>-0.28510894300436407</v>
      </c>
    </row>
    <row r="2122" spans="2:4" thickBot="1" x14ac:dyDescent="0.25">
      <c r="B2122" s="8">
        <v>37557</v>
      </c>
      <c r="C2122" s="29">
        <v>380.31</v>
      </c>
      <c r="D2122" s="200">
        <f t="shared" si="33"/>
        <v>-0.23870730811605956</v>
      </c>
    </row>
    <row r="2123" spans="2:4" thickBot="1" x14ac:dyDescent="0.25">
      <c r="B2123" s="8">
        <v>37558</v>
      </c>
      <c r="C2123" s="29">
        <v>378.73</v>
      </c>
      <c r="D2123" s="200">
        <f t="shared" si="33"/>
        <v>-0.41545055349583304</v>
      </c>
    </row>
    <row r="2124" spans="2:4" thickBot="1" x14ac:dyDescent="0.25">
      <c r="B2124" s="8">
        <v>37559</v>
      </c>
      <c r="C2124" s="29">
        <v>379.87</v>
      </c>
      <c r="D2124" s="200">
        <f t="shared" si="33"/>
        <v>0.30100599371583048</v>
      </c>
    </row>
    <row r="2125" spans="2:4" thickBot="1" x14ac:dyDescent="0.25">
      <c r="B2125" s="8">
        <v>37560</v>
      </c>
      <c r="C2125" s="29">
        <v>379.02</v>
      </c>
      <c r="D2125" s="200">
        <f t="shared" si="33"/>
        <v>-0.22376076026009439</v>
      </c>
    </row>
    <row r="2126" spans="2:4" thickBot="1" x14ac:dyDescent="0.25">
      <c r="B2126" s="8">
        <v>37561</v>
      </c>
      <c r="C2126" s="29">
        <v>379.30552562535064</v>
      </c>
      <c r="D2126" s="200">
        <f t="shared" si="33"/>
        <v>7.5332601274502586E-2</v>
      </c>
    </row>
    <row r="2127" spans="2:4" thickBot="1" x14ac:dyDescent="0.25">
      <c r="B2127" s="8">
        <v>37565</v>
      </c>
      <c r="C2127" s="31">
        <v>379.03</v>
      </c>
      <c r="D2127" s="200">
        <f t="shared" si="33"/>
        <v>-7.2639496853210694E-2</v>
      </c>
    </row>
    <row r="2128" spans="2:4" thickBot="1" x14ac:dyDescent="0.25">
      <c r="B2128" s="8">
        <v>37566</v>
      </c>
      <c r="C2128" s="31">
        <v>377.95</v>
      </c>
      <c r="D2128" s="200">
        <f t="shared" si="33"/>
        <v>-0.28493786771495166</v>
      </c>
    </row>
    <row r="2129" spans="2:4" thickBot="1" x14ac:dyDescent="0.25">
      <c r="B2129" s="8">
        <v>37567</v>
      </c>
      <c r="C2129" s="31">
        <v>378.49</v>
      </c>
      <c r="D2129" s="200">
        <f t="shared" si="33"/>
        <v>0.14287604180447389</v>
      </c>
    </row>
    <row r="2130" spans="2:4" thickBot="1" x14ac:dyDescent="0.25">
      <c r="B2130" s="8">
        <v>37568</v>
      </c>
      <c r="C2130" s="33">
        <v>378.88</v>
      </c>
      <c r="D2130" s="200">
        <f t="shared" si="33"/>
        <v>0.10304103146714372</v>
      </c>
    </row>
    <row r="2131" spans="2:4" thickBot="1" x14ac:dyDescent="0.25">
      <c r="B2131" s="8">
        <v>37571</v>
      </c>
      <c r="C2131" s="12">
        <v>378.4</v>
      </c>
      <c r="D2131" s="200">
        <f t="shared" si="33"/>
        <v>-0.12668918918918859</v>
      </c>
    </row>
    <row r="2132" spans="2:4" thickBot="1" x14ac:dyDescent="0.25">
      <c r="B2132" s="8">
        <v>37572</v>
      </c>
      <c r="C2132" s="12">
        <v>378.38</v>
      </c>
      <c r="D2132" s="200">
        <f t="shared" si="33"/>
        <v>-5.2854122621570632E-3</v>
      </c>
    </row>
    <row r="2133" spans="2:4" thickBot="1" x14ac:dyDescent="0.25">
      <c r="B2133" s="8">
        <v>37573</v>
      </c>
      <c r="C2133" s="12">
        <v>378.94</v>
      </c>
      <c r="D2133" s="200">
        <f t="shared" si="33"/>
        <v>0.14799936571701089</v>
      </c>
    </row>
    <row r="2134" spans="2:4" thickBot="1" x14ac:dyDescent="0.25">
      <c r="B2134" s="8">
        <v>37574</v>
      </c>
      <c r="C2134" s="12">
        <v>377.99</v>
      </c>
      <c r="D2134" s="200">
        <f t="shared" si="33"/>
        <v>-0.25069931915342458</v>
      </c>
    </row>
    <row r="2135" spans="2:4" thickBot="1" x14ac:dyDescent="0.25">
      <c r="B2135" s="8">
        <v>37575</v>
      </c>
      <c r="C2135" s="12">
        <v>378.08</v>
      </c>
      <c r="D2135" s="200">
        <f t="shared" si="33"/>
        <v>2.3810153707759518E-2</v>
      </c>
    </row>
    <row r="2136" spans="2:4" thickBot="1" x14ac:dyDescent="0.25">
      <c r="B2136" s="8">
        <v>37578</v>
      </c>
      <c r="C2136" s="12">
        <v>379.98</v>
      </c>
      <c r="D2136" s="200">
        <f t="shared" si="33"/>
        <v>0.50253914515447917</v>
      </c>
    </row>
    <row r="2137" spans="2:4" thickBot="1" x14ac:dyDescent="0.25">
      <c r="B2137" s="8">
        <v>37579</v>
      </c>
      <c r="C2137" s="12">
        <v>380.48</v>
      </c>
      <c r="D2137" s="200">
        <f t="shared" si="33"/>
        <v>0.13158587294068713</v>
      </c>
    </row>
    <row r="2138" spans="2:4" thickBot="1" x14ac:dyDescent="0.25">
      <c r="B2138" s="8">
        <v>37580</v>
      </c>
      <c r="C2138" s="12">
        <v>380.21</v>
      </c>
      <c r="D2138" s="200">
        <f t="shared" si="33"/>
        <v>-7.0962994112711009E-2</v>
      </c>
    </row>
    <row r="2139" spans="2:4" thickBot="1" x14ac:dyDescent="0.25">
      <c r="B2139" s="8">
        <v>37581</v>
      </c>
      <c r="C2139" s="12">
        <v>381.96</v>
      </c>
      <c r="D2139" s="200">
        <f t="shared" si="33"/>
        <v>0.46027195497224671</v>
      </c>
    </row>
    <row r="2140" spans="2:4" thickBot="1" x14ac:dyDescent="0.25">
      <c r="B2140" s="8">
        <v>37582</v>
      </c>
      <c r="C2140" s="12">
        <v>383.8498598291942</v>
      </c>
      <c r="D2140" s="200">
        <f t="shared" si="33"/>
        <v>0.49477951335066273</v>
      </c>
    </row>
    <row r="2141" spans="2:4" thickBot="1" x14ac:dyDescent="0.25">
      <c r="B2141" s="11">
        <v>37585</v>
      </c>
      <c r="C2141" s="12">
        <v>384</v>
      </c>
      <c r="D2141" s="200">
        <f t="shared" si="33"/>
        <v>3.9114296113740288E-2</v>
      </c>
    </row>
    <row r="2142" spans="2:4" thickBot="1" x14ac:dyDescent="0.25">
      <c r="B2142" s="11">
        <v>37586</v>
      </c>
      <c r="C2142" s="12">
        <v>384.84</v>
      </c>
      <c r="D2142" s="200">
        <f t="shared" si="33"/>
        <v>0.21875000000000089</v>
      </c>
    </row>
    <row r="2143" spans="2:4" thickBot="1" x14ac:dyDescent="0.25">
      <c r="B2143" s="11">
        <v>37587</v>
      </c>
      <c r="C2143" s="12">
        <v>385.74</v>
      </c>
      <c r="D2143" s="200">
        <f t="shared" si="33"/>
        <v>0.23386342376052749</v>
      </c>
    </row>
    <row r="2144" spans="2:4" thickBot="1" x14ac:dyDescent="0.25">
      <c r="B2144" s="11">
        <v>37588</v>
      </c>
      <c r="C2144" s="12">
        <v>386.14</v>
      </c>
      <c r="D2144" s="200">
        <f t="shared" si="33"/>
        <v>0.1036967905843289</v>
      </c>
    </row>
    <row r="2145" spans="2:4" thickBot="1" x14ac:dyDescent="0.25">
      <c r="B2145" s="11">
        <v>37589</v>
      </c>
      <c r="C2145" s="12">
        <v>385.73</v>
      </c>
      <c r="D2145" s="200">
        <f t="shared" si="33"/>
        <v>-0.10617910602371827</v>
      </c>
    </row>
    <row r="2146" spans="2:4" thickBot="1" x14ac:dyDescent="0.25">
      <c r="B2146" s="11">
        <v>37592</v>
      </c>
      <c r="C2146" s="12">
        <v>388.24</v>
      </c>
      <c r="D2146" s="200">
        <f t="shared" si="33"/>
        <v>0.65071423016098695</v>
      </c>
    </row>
    <row r="2147" spans="2:4" thickBot="1" x14ac:dyDescent="0.25">
      <c r="B2147" s="11">
        <v>37593</v>
      </c>
      <c r="C2147" s="12">
        <v>388.13</v>
      </c>
      <c r="D2147" s="200">
        <f t="shared" si="33"/>
        <v>-2.8332989903157024E-2</v>
      </c>
    </row>
    <row r="2148" spans="2:4" thickBot="1" x14ac:dyDescent="0.25">
      <c r="B2148" s="11">
        <v>37594</v>
      </c>
      <c r="C2148" s="12">
        <v>386.06</v>
      </c>
      <c r="D2148" s="200">
        <f t="shared" si="33"/>
        <v>-0.53332646278309026</v>
      </c>
    </row>
    <row r="2149" spans="2:4" thickBot="1" x14ac:dyDescent="0.25">
      <c r="B2149" s="11">
        <v>37595</v>
      </c>
      <c r="C2149" s="12">
        <v>386.29</v>
      </c>
      <c r="D2149" s="200">
        <f t="shared" si="33"/>
        <v>5.9576231673830193E-2</v>
      </c>
    </row>
    <row r="2150" spans="2:4" thickBot="1" x14ac:dyDescent="0.25">
      <c r="B2150" s="11">
        <v>37599</v>
      </c>
      <c r="C2150" s="12">
        <v>386.4</v>
      </c>
      <c r="D2150" s="200">
        <f t="shared" si="33"/>
        <v>2.8476015428813284E-2</v>
      </c>
    </row>
    <row r="2151" spans="2:4" thickBot="1" x14ac:dyDescent="0.25">
      <c r="B2151" s="11">
        <v>37600</v>
      </c>
      <c r="C2151" s="12">
        <v>386.67</v>
      </c>
      <c r="D2151" s="200">
        <f t="shared" si="33"/>
        <v>6.9875776397521072E-2</v>
      </c>
    </row>
    <row r="2152" spans="2:4" thickBot="1" x14ac:dyDescent="0.25">
      <c r="B2152" s="11">
        <v>37601</v>
      </c>
      <c r="C2152" s="12">
        <v>385.27</v>
      </c>
      <c r="D2152" s="200">
        <f t="shared" si="33"/>
        <v>-0.36206584425997335</v>
      </c>
    </row>
    <row r="2153" spans="2:4" thickBot="1" x14ac:dyDescent="0.25">
      <c r="B2153" s="11">
        <v>37602</v>
      </c>
      <c r="C2153" s="12">
        <v>385.23</v>
      </c>
      <c r="D2153" s="200">
        <f t="shared" si="33"/>
        <v>-1.0382329275560043E-2</v>
      </c>
    </row>
    <row r="2154" spans="2:4" thickBot="1" x14ac:dyDescent="0.25">
      <c r="B2154" s="11">
        <v>37603</v>
      </c>
      <c r="C2154" s="12">
        <v>387.41</v>
      </c>
      <c r="D2154" s="200">
        <f t="shared" si="33"/>
        <v>0.56589569867351308</v>
      </c>
    </row>
    <row r="2155" spans="2:4" thickBot="1" x14ac:dyDescent="0.25">
      <c r="B2155" s="11">
        <v>37606</v>
      </c>
      <c r="C2155" s="12">
        <v>390.53</v>
      </c>
      <c r="D2155" s="200">
        <f t="shared" si="33"/>
        <v>0.80534833896903635</v>
      </c>
    </row>
    <row r="2156" spans="2:4" thickBot="1" x14ac:dyDescent="0.25">
      <c r="B2156" s="11">
        <v>37607</v>
      </c>
      <c r="C2156" s="12">
        <v>392.75</v>
      </c>
      <c r="D2156" s="200">
        <f t="shared" si="33"/>
        <v>0.56845824904616649</v>
      </c>
    </row>
    <row r="2157" spans="2:4" thickBot="1" x14ac:dyDescent="0.25">
      <c r="B2157" s="11">
        <v>37608</v>
      </c>
      <c r="C2157" s="12">
        <v>396.95</v>
      </c>
      <c r="D2157" s="200">
        <f t="shared" si="33"/>
        <v>1.0693825588796946</v>
      </c>
    </row>
    <row r="2158" spans="2:4" thickBot="1" x14ac:dyDescent="0.25">
      <c r="B2158" s="11">
        <v>37609</v>
      </c>
      <c r="C2158" s="12">
        <v>397.58</v>
      </c>
      <c r="D2158" s="200">
        <f t="shared" si="33"/>
        <v>0.15871016500819124</v>
      </c>
    </row>
    <row r="2159" spans="2:4" thickBot="1" x14ac:dyDescent="0.25">
      <c r="B2159" s="11">
        <v>37610</v>
      </c>
      <c r="C2159" s="12">
        <v>399.55</v>
      </c>
      <c r="D2159" s="200">
        <f t="shared" si="33"/>
        <v>0.49549776145683122</v>
      </c>
    </row>
    <row r="2160" spans="2:4" thickBot="1" x14ac:dyDescent="0.25">
      <c r="B2160" s="35">
        <v>37613</v>
      </c>
      <c r="C2160" s="12">
        <v>401.2</v>
      </c>
      <c r="D2160" s="200">
        <f t="shared" si="33"/>
        <v>0.41296458515829304</v>
      </c>
    </row>
    <row r="2161" spans="2:4" thickBot="1" x14ac:dyDescent="0.25">
      <c r="B2161" s="35">
        <v>37614</v>
      </c>
      <c r="C2161" s="12">
        <v>402.61</v>
      </c>
      <c r="D2161" s="200">
        <f t="shared" si="33"/>
        <v>0.35144566301097413</v>
      </c>
    </row>
    <row r="2162" spans="2:4" thickBot="1" x14ac:dyDescent="0.25">
      <c r="B2162" s="35">
        <v>37616</v>
      </c>
      <c r="C2162" s="12">
        <v>402.02</v>
      </c>
      <c r="D2162" s="200">
        <f t="shared" si="33"/>
        <v>-0.14654380169395465</v>
      </c>
    </row>
    <row r="2163" spans="2:4" thickBot="1" x14ac:dyDescent="0.25">
      <c r="B2163" s="35">
        <v>37617</v>
      </c>
      <c r="C2163" s="12">
        <v>401.93</v>
      </c>
      <c r="D2163" s="200">
        <f t="shared" si="33"/>
        <v>-2.238694592308077E-2</v>
      </c>
    </row>
    <row r="2164" spans="2:4" thickBot="1" x14ac:dyDescent="0.25">
      <c r="B2164" s="35">
        <v>37620</v>
      </c>
      <c r="C2164" s="12">
        <v>401.73</v>
      </c>
      <c r="D2164" s="200">
        <f t="shared" si="33"/>
        <v>-4.9759908441771028E-2</v>
      </c>
    </row>
    <row r="2165" spans="2:4" thickBot="1" x14ac:dyDescent="0.25">
      <c r="B2165" s="35">
        <v>37621</v>
      </c>
      <c r="C2165" s="12">
        <v>399.26</v>
      </c>
      <c r="D2165" s="200">
        <f t="shared" si="33"/>
        <v>-0.6148408134816985</v>
      </c>
    </row>
    <row r="2166" spans="2:4" thickBot="1" x14ac:dyDescent="0.25">
      <c r="B2166" s="35">
        <v>37624</v>
      </c>
      <c r="C2166" s="12">
        <v>399.18</v>
      </c>
      <c r="D2166" s="200">
        <f t="shared" si="33"/>
        <v>-2.0037068576861383E-2</v>
      </c>
    </row>
    <row r="2167" spans="2:4" thickBot="1" x14ac:dyDescent="0.25">
      <c r="B2167" s="11">
        <f>B2166+3</f>
        <v>37627</v>
      </c>
      <c r="C2167" s="12">
        <v>399.63</v>
      </c>
      <c r="D2167" s="200">
        <f t="shared" si="33"/>
        <v>0.11273109875244991</v>
      </c>
    </row>
    <row r="2168" spans="2:4" thickBot="1" x14ac:dyDescent="0.25">
      <c r="B2168" s="11">
        <f>B2167+1</f>
        <v>37628</v>
      </c>
      <c r="C2168" s="12">
        <v>400.23</v>
      </c>
      <c r="D2168" s="200">
        <f t="shared" si="33"/>
        <v>0.15013887846258012</v>
      </c>
    </row>
    <row r="2169" spans="2:4" thickBot="1" x14ac:dyDescent="0.25">
      <c r="B2169" s="11">
        <v>37629</v>
      </c>
      <c r="C2169" s="12">
        <v>404.57</v>
      </c>
      <c r="D2169" s="200">
        <f t="shared" si="33"/>
        <v>1.084376483521976</v>
      </c>
    </row>
    <row r="2170" spans="2:4" thickBot="1" x14ac:dyDescent="0.25">
      <c r="B2170" s="11">
        <v>37630</v>
      </c>
      <c r="C2170" s="12">
        <v>407.54</v>
      </c>
      <c r="D2170" s="200">
        <f t="shared" si="33"/>
        <v>0.73411276169761397</v>
      </c>
    </row>
    <row r="2171" spans="2:4" thickBot="1" x14ac:dyDescent="0.25">
      <c r="B2171" s="11">
        <v>37631</v>
      </c>
      <c r="C2171" s="12">
        <v>408.4</v>
      </c>
      <c r="D2171" s="200">
        <f t="shared" si="33"/>
        <v>0.21102223094664474</v>
      </c>
    </row>
    <row r="2172" spans="2:4" thickBot="1" x14ac:dyDescent="0.25">
      <c r="B2172" s="11">
        <v>37634</v>
      </c>
      <c r="C2172" s="12">
        <v>409.36</v>
      </c>
      <c r="D2172" s="200">
        <f t="shared" si="33"/>
        <v>0.23506366307541882</v>
      </c>
    </row>
    <row r="2173" spans="2:4" thickBot="1" x14ac:dyDescent="0.25">
      <c r="B2173" s="11">
        <v>37635</v>
      </c>
      <c r="C2173" s="12">
        <v>410.35</v>
      </c>
      <c r="D2173" s="200">
        <f t="shared" si="33"/>
        <v>0.24184092241548161</v>
      </c>
    </row>
    <row r="2174" spans="2:4" thickBot="1" x14ac:dyDescent="0.25">
      <c r="B2174" s="11">
        <v>37636</v>
      </c>
      <c r="C2174" s="12">
        <v>412.08</v>
      </c>
      <c r="D2174" s="200">
        <f t="shared" si="33"/>
        <v>0.42159132447909808</v>
      </c>
    </row>
    <row r="2175" spans="2:4" thickBot="1" x14ac:dyDescent="0.25">
      <c r="B2175" s="11">
        <v>37637</v>
      </c>
      <c r="C2175" s="12">
        <v>414.43</v>
      </c>
      <c r="D2175" s="200">
        <f t="shared" si="33"/>
        <v>0.57027761599690585</v>
      </c>
    </row>
    <row r="2176" spans="2:4" thickBot="1" x14ac:dyDescent="0.25">
      <c r="B2176" s="11">
        <v>37638</v>
      </c>
      <c r="C2176" s="12">
        <v>420.15</v>
      </c>
      <c r="D2176" s="200">
        <f t="shared" si="33"/>
        <v>1.3802089617064306</v>
      </c>
    </row>
    <row r="2177" spans="2:4" thickBot="1" x14ac:dyDescent="0.25">
      <c r="B2177" s="11">
        <v>37641</v>
      </c>
      <c r="C2177" s="12">
        <v>421.51</v>
      </c>
      <c r="D2177" s="200">
        <f t="shared" si="33"/>
        <v>0.32369391883850795</v>
      </c>
    </row>
    <row r="2178" spans="2:4" thickBot="1" x14ac:dyDescent="0.25">
      <c r="B2178" s="11">
        <v>37642</v>
      </c>
      <c r="C2178" s="12">
        <v>422.68</v>
      </c>
      <c r="D2178" s="200">
        <f t="shared" si="33"/>
        <v>0.27757348580104146</v>
      </c>
    </row>
    <row r="2179" spans="2:4" thickBot="1" x14ac:dyDescent="0.25">
      <c r="B2179" s="11">
        <v>37643</v>
      </c>
      <c r="C2179" s="12">
        <v>421.08</v>
      </c>
      <c r="D2179" s="200">
        <f t="shared" si="33"/>
        <v>-0.37853695467020554</v>
      </c>
    </row>
    <row r="2180" spans="2:4" thickBot="1" x14ac:dyDescent="0.25">
      <c r="B2180" s="11">
        <v>37644</v>
      </c>
      <c r="C2180" s="12">
        <v>421.6</v>
      </c>
      <c r="D2180" s="200">
        <f t="shared" si="33"/>
        <v>0.12349197302177206</v>
      </c>
    </row>
    <row r="2181" spans="2:4" thickBot="1" x14ac:dyDescent="0.25">
      <c r="B2181" s="11">
        <v>37645</v>
      </c>
      <c r="C2181" s="12">
        <v>423.29</v>
      </c>
      <c r="D2181" s="200">
        <f t="shared" si="33"/>
        <v>0.4008538899430647</v>
      </c>
    </row>
    <row r="2182" spans="2:4" thickBot="1" x14ac:dyDescent="0.25">
      <c r="B2182" s="11">
        <v>37648</v>
      </c>
      <c r="C2182" s="12">
        <v>424.52</v>
      </c>
      <c r="D2182" s="200">
        <f t="shared" si="33"/>
        <v>0.29058092560654281</v>
      </c>
    </row>
    <row r="2183" spans="2:4" thickBot="1" x14ac:dyDescent="0.25">
      <c r="B2183" s="11">
        <v>37649</v>
      </c>
      <c r="C2183" s="12">
        <v>435.77</v>
      </c>
      <c r="D2183" s="200">
        <f t="shared" ref="D2183:D2246" si="34">+((C2183/C2182)-1)*100</f>
        <v>2.6500518232356551</v>
      </c>
    </row>
    <row r="2184" spans="2:4" thickBot="1" x14ac:dyDescent="0.25">
      <c r="B2184" s="11">
        <v>37650</v>
      </c>
      <c r="C2184" s="12">
        <v>451.11</v>
      </c>
      <c r="D2184" s="200">
        <f t="shared" si="34"/>
        <v>3.5202056130527737</v>
      </c>
    </row>
    <row r="2185" spans="2:4" thickBot="1" x14ac:dyDescent="0.25">
      <c r="B2185" s="11">
        <v>37651</v>
      </c>
      <c r="C2185" s="12">
        <v>450.8</v>
      </c>
      <c r="D2185" s="200">
        <f t="shared" si="34"/>
        <v>-6.8719381082216202E-2</v>
      </c>
    </row>
    <row r="2186" spans="2:4" thickBot="1" x14ac:dyDescent="0.25">
      <c r="B2186" s="11">
        <v>37652</v>
      </c>
      <c r="C2186" s="12">
        <v>448.35</v>
      </c>
      <c r="D2186" s="200">
        <f t="shared" si="34"/>
        <v>-0.54347826086956763</v>
      </c>
    </row>
    <row r="2187" spans="2:4" thickBot="1" x14ac:dyDescent="0.25">
      <c r="B2187" s="11">
        <v>37655</v>
      </c>
      <c r="C2187" s="12">
        <v>445.85</v>
      </c>
      <c r="D2187" s="200">
        <f t="shared" si="34"/>
        <v>-0.55760008921601489</v>
      </c>
    </row>
    <row r="2188" spans="2:4" thickBot="1" x14ac:dyDescent="0.25">
      <c r="B2188" s="11">
        <v>37656</v>
      </c>
      <c r="C2188" s="12">
        <v>443.63</v>
      </c>
      <c r="D2188" s="200">
        <f t="shared" si="34"/>
        <v>-0.49792531120332884</v>
      </c>
    </row>
    <row r="2189" spans="2:4" thickBot="1" x14ac:dyDescent="0.25">
      <c r="B2189" s="11">
        <v>37657</v>
      </c>
      <c r="C2189" s="12">
        <v>440.7</v>
      </c>
      <c r="D2189" s="200">
        <f t="shared" si="34"/>
        <v>-0.66046029348781898</v>
      </c>
    </row>
    <row r="2190" spans="2:4" thickBot="1" x14ac:dyDescent="0.25">
      <c r="B2190" s="11">
        <v>37658</v>
      </c>
      <c r="C2190" s="12">
        <v>437.29</v>
      </c>
      <c r="D2190" s="200">
        <f t="shared" si="34"/>
        <v>-0.77376900385749403</v>
      </c>
    </row>
    <row r="2191" spans="2:4" thickBot="1" x14ac:dyDescent="0.25">
      <c r="B2191" s="11">
        <v>37659</v>
      </c>
      <c r="C2191" s="12">
        <v>435.9</v>
      </c>
      <c r="D2191" s="200">
        <f t="shared" si="34"/>
        <v>-0.31786686180795831</v>
      </c>
    </row>
    <row r="2192" spans="2:4" thickBot="1" x14ac:dyDescent="0.25">
      <c r="B2192" s="11">
        <v>37662</v>
      </c>
      <c r="C2192" s="36">
        <v>433.68</v>
      </c>
      <c r="D2192" s="200">
        <f t="shared" si="34"/>
        <v>-0.50929112181692382</v>
      </c>
    </row>
    <row r="2193" spans="2:4" thickBot="1" x14ac:dyDescent="0.25">
      <c r="B2193" s="11">
        <v>37663</v>
      </c>
      <c r="C2193" s="36">
        <v>427.63</v>
      </c>
      <c r="D2193" s="200">
        <f t="shared" si="34"/>
        <v>-1.3950378159011234</v>
      </c>
    </row>
    <row r="2194" spans="2:4" thickBot="1" x14ac:dyDescent="0.25">
      <c r="B2194" s="11">
        <v>37664</v>
      </c>
      <c r="C2194" s="36">
        <v>425.37</v>
      </c>
      <c r="D2194" s="200">
        <f t="shared" si="34"/>
        <v>-0.52849425905572289</v>
      </c>
    </row>
    <row r="2195" spans="2:4" thickBot="1" x14ac:dyDescent="0.25">
      <c r="B2195" s="11">
        <v>37666</v>
      </c>
      <c r="C2195" s="12">
        <v>427.27</v>
      </c>
      <c r="D2195" s="200">
        <f t="shared" si="34"/>
        <v>0.44666995791897701</v>
      </c>
    </row>
    <row r="2196" spans="2:4" thickBot="1" x14ac:dyDescent="0.25">
      <c r="B2196" s="11">
        <v>37669</v>
      </c>
      <c r="C2196" s="12">
        <v>426.99</v>
      </c>
      <c r="D2196" s="200">
        <f t="shared" si="34"/>
        <v>-6.5532333185103209E-2</v>
      </c>
    </row>
    <row r="2197" spans="2:4" thickBot="1" x14ac:dyDescent="0.25">
      <c r="B2197" s="11">
        <v>37670</v>
      </c>
      <c r="C2197" s="12">
        <v>429.41</v>
      </c>
      <c r="D2197" s="200">
        <f t="shared" si="34"/>
        <v>0.56675800370031837</v>
      </c>
    </row>
    <row r="2198" spans="2:4" thickBot="1" x14ac:dyDescent="0.25">
      <c r="B2198" s="11">
        <v>37671</v>
      </c>
      <c r="C2198" s="12">
        <v>433.17</v>
      </c>
      <c r="D2198" s="200">
        <f t="shared" si="34"/>
        <v>0.87562003679466649</v>
      </c>
    </row>
    <row r="2199" spans="2:4" thickBot="1" x14ac:dyDescent="0.25">
      <c r="B2199" s="11">
        <v>37672</v>
      </c>
      <c r="C2199" s="12">
        <v>431.08621276791848</v>
      </c>
      <c r="D2199" s="200">
        <f t="shared" si="34"/>
        <v>-0.48105529747709541</v>
      </c>
    </row>
    <row r="2200" spans="2:4" thickBot="1" x14ac:dyDescent="0.25">
      <c r="B2200" s="11">
        <v>37673</v>
      </c>
      <c r="C2200" s="12">
        <v>431</v>
      </c>
      <c r="D2200" s="200">
        <f t="shared" si="34"/>
        <v>-1.9998962009226684E-2</v>
      </c>
    </row>
    <row r="2201" spans="2:4" thickBot="1" x14ac:dyDescent="0.25">
      <c r="B2201" s="11">
        <v>37676</v>
      </c>
      <c r="C2201" s="12">
        <v>419.01</v>
      </c>
      <c r="D2201" s="200">
        <f t="shared" si="34"/>
        <v>-2.781902552204174</v>
      </c>
    </row>
    <row r="2202" spans="2:4" thickBot="1" x14ac:dyDescent="0.25">
      <c r="B2202" s="11">
        <v>37677</v>
      </c>
      <c r="C2202" s="12">
        <v>415.21</v>
      </c>
      <c r="D2202" s="200">
        <f t="shared" si="34"/>
        <v>-0.90689959666834241</v>
      </c>
    </row>
    <row r="2203" spans="2:4" thickBot="1" x14ac:dyDescent="0.25">
      <c r="B2203" s="11">
        <v>37678</v>
      </c>
      <c r="C2203" s="12">
        <v>421.76</v>
      </c>
      <c r="D2203" s="200">
        <f t="shared" si="34"/>
        <v>1.5775149924134757</v>
      </c>
    </row>
    <row r="2204" spans="2:4" thickBot="1" x14ac:dyDescent="0.25">
      <c r="B2204" s="11">
        <v>37679</v>
      </c>
      <c r="C2204" s="12">
        <v>424.55</v>
      </c>
      <c r="D2204" s="200">
        <f t="shared" si="34"/>
        <v>0.66151365705615639</v>
      </c>
    </row>
    <row r="2205" spans="2:4" thickBot="1" x14ac:dyDescent="0.25">
      <c r="B2205" s="11">
        <v>37680</v>
      </c>
      <c r="C2205" s="12">
        <v>423.47</v>
      </c>
      <c r="D2205" s="200">
        <f t="shared" si="34"/>
        <v>-0.25438699799787967</v>
      </c>
    </row>
    <row r="2206" spans="2:4" thickBot="1" x14ac:dyDescent="0.25">
      <c r="B2206" s="11">
        <v>37683</v>
      </c>
      <c r="C2206" s="12">
        <v>422.96</v>
      </c>
      <c r="D2206" s="200">
        <f t="shared" si="34"/>
        <v>-0.12043356081895551</v>
      </c>
    </row>
    <row r="2207" spans="2:4" thickBot="1" x14ac:dyDescent="0.25">
      <c r="B2207" s="11">
        <v>37684</v>
      </c>
      <c r="C2207" s="12">
        <v>424.47</v>
      </c>
      <c r="D2207" s="200">
        <f t="shared" si="34"/>
        <v>0.35700775487044201</v>
      </c>
    </row>
    <row r="2208" spans="2:4" thickBot="1" x14ac:dyDescent="0.25">
      <c r="B2208" s="11">
        <v>37685</v>
      </c>
      <c r="C2208" s="12">
        <v>424.57</v>
      </c>
      <c r="D2208" s="200">
        <f t="shared" si="34"/>
        <v>2.3558790962829868E-2</v>
      </c>
    </row>
    <row r="2209" spans="2:4" thickBot="1" x14ac:dyDescent="0.25">
      <c r="B2209" s="11">
        <v>37686</v>
      </c>
      <c r="C2209" s="12">
        <v>426.42</v>
      </c>
      <c r="D2209" s="200">
        <f t="shared" si="34"/>
        <v>0.43573497891984392</v>
      </c>
    </row>
    <row r="2210" spans="2:4" thickBot="1" x14ac:dyDescent="0.25">
      <c r="B2210" s="11">
        <v>37687</v>
      </c>
      <c r="C2210" s="12">
        <v>428.73</v>
      </c>
      <c r="D2210" s="200">
        <f t="shared" si="34"/>
        <v>0.54171943154637248</v>
      </c>
    </row>
    <row r="2211" spans="2:4" thickBot="1" x14ac:dyDescent="0.25">
      <c r="B2211" s="11">
        <v>37690</v>
      </c>
      <c r="C2211" s="12">
        <v>431.23</v>
      </c>
      <c r="D2211" s="200">
        <f t="shared" si="34"/>
        <v>0.58311757982880685</v>
      </c>
    </row>
    <row r="2212" spans="2:4" thickBot="1" x14ac:dyDescent="0.25">
      <c r="B2212" s="11">
        <v>37691</v>
      </c>
      <c r="C2212" s="12">
        <v>431.61</v>
      </c>
      <c r="D2212" s="200">
        <f t="shared" si="34"/>
        <v>8.8120028754956614E-2</v>
      </c>
    </row>
    <row r="2213" spans="2:4" thickBot="1" x14ac:dyDescent="0.25">
      <c r="B2213" s="11">
        <v>37693</v>
      </c>
      <c r="C2213" s="12">
        <v>430.48</v>
      </c>
      <c r="D2213" s="200">
        <f t="shared" si="34"/>
        <v>-0.26181043071291654</v>
      </c>
    </row>
    <row r="2214" spans="2:4" thickBot="1" x14ac:dyDescent="0.25">
      <c r="B2214" s="11">
        <v>37694</v>
      </c>
      <c r="C2214" s="12">
        <v>430.15</v>
      </c>
      <c r="D2214" s="200">
        <f t="shared" si="34"/>
        <v>-7.6658613640601114E-2</v>
      </c>
    </row>
    <row r="2215" spans="2:4" thickBot="1" x14ac:dyDescent="0.25">
      <c r="B2215" s="11">
        <v>37697</v>
      </c>
      <c r="C2215" s="12">
        <v>429.54</v>
      </c>
      <c r="D2215" s="200">
        <f t="shared" si="34"/>
        <v>-0.14181099616411563</v>
      </c>
    </row>
    <row r="2216" spans="2:4" thickBot="1" x14ac:dyDescent="0.25">
      <c r="B2216" s="11">
        <v>37698</v>
      </c>
      <c r="C2216" s="12">
        <v>428.12</v>
      </c>
      <c r="D2216" s="200">
        <f t="shared" si="34"/>
        <v>-0.33058620850212606</v>
      </c>
    </row>
    <row r="2217" spans="2:4" thickBot="1" x14ac:dyDescent="0.25">
      <c r="B2217" s="11">
        <v>37699</v>
      </c>
      <c r="C2217" s="12">
        <v>417.07</v>
      </c>
      <c r="D2217" s="200">
        <f t="shared" si="34"/>
        <v>-2.5810520414837002</v>
      </c>
    </row>
    <row r="2218" spans="2:4" thickBot="1" x14ac:dyDescent="0.25">
      <c r="B2218" s="11">
        <v>37700</v>
      </c>
      <c r="C2218" s="12">
        <v>417.35</v>
      </c>
      <c r="D2218" s="200">
        <f t="shared" si="34"/>
        <v>6.7135013307129121E-2</v>
      </c>
    </row>
    <row r="2219" spans="2:4" thickBot="1" x14ac:dyDescent="0.25">
      <c r="B2219" s="11">
        <v>37701</v>
      </c>
      <c r="C2219" s="12">
        <v>420.13348673588303</v>
      </c>
      <c r="D2219" s="200">
        <f t="shared" si="34"/>
        <v>0.66694303004264377</v>
      </c>
    </row>
    <row r="2220" spans="2:4" thickBot="1" x14ac:dyDescent="0.25">
      <c r="B2220" s="11">
        <v>37704</v>
      </c>
      <c r="C2220" s="12">
        <v>424.06</v>
      </c>
      <c r="D2220" s="200">
        <f t="shared" si="34"/>
        <v>0.93458707484208592</v>
      </c>
    </row>
    <row r="2221" spans="2:4" thickBot="1" x14ac:dyDescent="0.25">
      <c r="B2221" s="11">
        <v>37705</v>
      </c>
      <c r="C2221" s="12">
        <v>422.08</v>
      </c>
      <c r="D2221" s="200">
        <f t="shared" si="34"/>
        <v>-0.46691505918974308</v>
      </c>
    </row>
    <row r="2222" spans="2:4" thickBot="1" x14ac:dyDescent="0.25">
      <c r="B2222" s="11">
        <v>37706</v>
      </c>
      <c r="C2222" s="12">
        <v>423.01</v>
      </c>
      <c r="D2222" s="200">
        <f t="shared" si="34"/>
        <v>0.22033737680060561</v>
      </c>
    </row>
    <row r="2223" spans="2:4" thickBot="1" x14ac:dyDescent="0.25">
      <c r="B2223" s="11">
        <v>37707</v>
      </c>
      <c r="C2223" s="12">
        <v>423.5</v>
      </c>
      <c r="D2223" s="200">
        <f t="shared" si="34"/>
        <v>0.11583650504716214</v>
      </c>
    </row>
    <row r="2224" spans="2:4" thickBot="1" x14ac:dyDescent="0.25">
      <c r="B2224" s="11">
        <v>37708</v>
      </c>
      <c r="C2224" s="12">
        <v>422.45</v>
      </c>
      <c r="D2224" s="200">
        <f t="shared" si="34"/>
        <v>-0.24793388429752428</v>
      </c>
    </row>
    <row r="2225" spans="2:4" thickBot="1" x14ac:dyDescent="0.25">
      <c r="B2225" s="35">
        <v>37711</v>
      </c>
      <c r="C2225" s="36">
        <v>425.33</v>
      </c>
      <c r="D2225" s="200">
        <f t="shared" si="34"/>
        <v>0.68173748372588605</v>
      </c>
    </row>
    <row r="2226" spans="2:4" thickBot="1" x14ac:dyDescent="0.25">
      <c r="B2226" s="11">
        <v>37712</v>
      </c>
      <c r="C2226" s="12">
        <v>426.21</v>
      </c>
      <c r="D2226" s="200">
        <f t="shared" si="34"/>
        <v>0.20689817318317871</v>
      </c>
    </row>
    <row r="2227" spans="2:4" thickBot="1" x14ac:dyDescent="0.25">
      <c r="B2227" s="11">
        <v>37714</v>
      </c>
      <c r="C2227" s="12">
        <v>428.73</v>
      </c>
      <c r="D2227" s="200">
        <f t="shared" si="34"/>
        <v>0.59125783064686299</v>
      </c>
    </row>
    <row r="2228" spans="2:4" thickBot="1" x14ac:dyDescent="0.25">
      <c r="B2228" s="11">
        <v>37715</v>
      </c>
      <c r="C2228" s="12">
        <v>432.45</v>
      </c>
      <c r="D2228" s="200">
        <f t="shared" si="34"/>
        <v>0.86767895878523404</v>
      </c>
    </row>
    <row r="2229" spans="2:4" thickBot="1" x14ac:dyDescent="0.25">
      <c r="B2229" s="11">
        <v>37718</v>
      </c>
      <c r="C2229" s="12">
        <v>430.11</v>
      </c>
      <c r="D2229" s="200">
        <f t="shared" si="34"/>
        <v>-0.54110301768990343</v>
      </c>
    </row>
    <row r="2230" spans="2:4" thickBot="1" x14ac:dyDescent="0.25">
      <c r="B2230" s="11">
        <v>37719</v>
      </c>
      <c r="C2230" s="12">
        <v>430.16</v>
      </c>
      <c r="D2230" s="200">
        <f t="shared" si="34"/>
        <v>1.1624933156628714E-2</v>
      </c>
    </row>
    <row r="2231" spans="2:4" thickBot="1" x14ac:dyDescent="0.25">
      <c r="B2231" s="11">
        <v>37720</v>
      </c>
      <c r="C2231" s="12">
        <v>431.79855684263231</v>
      </c>
      <c r="D2231" s="200">
        <f t="shared" si="34"/>
        <v>0.38091799391675174</v>
      </c>
    </row>
    <row r="2232" spans="2:4" thickBot="1" x14ac:dyDescent="0.25">
      <c r="B2232" s="11">
        <v>37721</v>
      </c>
      <c r="C2232" s="12">
        <v>432.92854474636169</v>
      </c>
      <c r="D2232" s="200">
        <f t="shared" si="34"/>
        <v>0.2616933025418211</v>
      </c>
    </row>
    <row r="2233" spans="2:4" thickBot="1" x14ac:dyDescent="0.25">
      <c r="B2233" s="11">
        <v>37722</v>
      </c>
      <c r="C2233" s="12">
        <v>435.86583198142756</v>
      </c>
      <c r="D2233" s="200">
        <f t="shared" si="34"/>
        <v>0.67846929261425881</v>
      </c>
    </row>
    <row r="2234" spans="2:4" thickBot="1" x14ac:dyDescent="0.25">
      <c r="B2234" s="11">
        <v>37725</v>
      </c>
      <c r="C2234" s="12">
        <v>441.21</v>
      </c>
      <c r="D2234" s="200">
        <f t="shared" si="34"/>
        <v>1.2261039123617534</v>
      </c>
    </row>
    <row r="2235" spans="2:4" thickBot="1" x14ac:dyDescent="0.25">
      <c r="B2235" s="11">
        <v>37726</v>
      </c>
      <c r="C2235" s="12">
        <v>439.65</v>
      </c>
      <c r="D2235" s="200">
        <f t="shared" si="34"/>
        <v>-0.35357312844224165</v>
      </c>
    </row>
    <row r="2236" spans="2:4" thickBot="1" x14ac:dyDescent="0.25">
      <c r="B2236" s="11">
        <v>37727</v>
      </c>
      <c r="C2236" s="12">
        <v>441.58</v>
      </c>
      <c r="D2236" s="200">
        <f t="shared" si="34"/>
        <v>0.43898555669281691</v>
      </c>
    </row>
    <row r="2237" spans="2:4" thickBot="1" x14ac:dyDescent="0.25">
      <c r="B2237" s="11">
        <v>37728</v>
      </c>
      <c r="C2237" s="12">
        <v>448.58</v>
      </c>
      <c r="D2237" s="200">
        <f t="shared" si="34"/>
        <v>1.5852167217718094</v>
      </c>
    </row>
    <row r="2238" spans="2:4" thickBot="1" x14ac:dyDescent="0.25">
      <c r="B2238" s="11">
        <v>37729</v>
      </c>
      <c r="C2238" s="12">
        <v>449.67</v>
      </c>
      <c r="D2238" s="200">
        <f t="shared" si="34"/>
        <v>0.24298898747159292</v>
      </c>
    </row>
    <row r="2239" spans="2:4" thickBot="1" x14ac:dyDescent="0.25">
      <c r="B2239" s="11">
        <v>37732</v>
      </c>
      <c r="C2239" s="12">
        <v>448.05</v>
      </c>
      <c r="D2239" s="200">
        <f t="shared" si="34"/>
        <v>-0.36026419374207697</v>
      </c>
    </row>
    <row r="2240" spans="2:4" thickBot="1" x14ac:dyDescent="0.25">
      <c r="B2240" s="11">
        <v>37733</v>
      </c>
      <c r="C2240" s="12">
        <v>448.23</v>
      </c>
      <c r="D2240" s="200">
        <f t="shared" si="34"/>
        <v>4.0174087713418238E-2</v>
      </c>
    </row>
    <row r="2241" spans="2:4" thickBot="1" x14ac:dyDescent="0.25">
      <c r="B2241" s="11">
        <v>37734</v>
      </c>
      <c r="C2241" s="12">
        <v>443.88</v>
      </c>
      <c r="D2241" s="200">
        <f t="shared" si="34"/>
        <v>-0.97048390335319201</v>
      </c>
    </row>
    <row r="2242" spans="2:4" thickBot="1" x14ac:dyDescent="0.25">
      <c r="B2242" s="11">
        <v>37735</v>
      </c>
      <c r="C2242" s="12">
        <v>443.72</v>
      </c>
      <c r="D2242" s="200">
        <f t="shared" si="34"/>
        <v>-3.6045778138227291E-2</v>
      </c>
    </row>
    <row r="2243" spans="2:4" thickBot="1" x14ac:dyDescent="0.25">
      <c r="B2243" s="11">
        <v>37736</v>
      </c>
      <c r="C2243" s="12">
        <v>443.15103781248587</v>
      </c>
      <c r="D2243" s="200">
        <f t="shared" si="34"/>
        <v>-0.12822549975528563</v>
      </c>
    </row>
    <row r="2244" spans="2:4" thickBot="1" x14ac:dyDescent="0.25">
      <c r="B2244" s="11">
        <v>37739</v>
      </c>
      <c r="C2244" s="12">
        <v>444.85</v>
      </c>
      <c r="D2244" s="200">
        <f t="shared" si="34"/>
        <v>0.38338219761386849</v>
      </c>
    </row>
    <row r="2245" spans="2:4" thickBot="1" x14ac:dyDescent="0.25">
      <c r="B2245" s="11">
        <v>37740</v>
      </c>
      <c r="C2245" s="12">
        <v>447.53</v>
      </c>
      <c r="D2245" s="200">
        <f t="shared" si="34"/>
        <v>0.60245026413396907</v>
      </c>
    </row>
    <row r="2246" spans="2:4" thickBot="1" x14ac:dyDescent="0.25">
      <c r="B2246" s="11">
        <v>37741</v>
      </c>
      <c r="C2246" s="12">
        <v>454.46</v>
      </c>
      <c r="D2246" s="200">
        <f t="shared" si="34"/>
        <v>1.5484995419301484</v>
      </c>
    </row>
    <row r="2247" spans="2:4" thickBot="1" x14ac:dyDescent="0.25">
      <c r="B2247" s="11">
        <v>37743</v>
      </c>
      <c r="C2247" s="12">
        <v>455.38</v>
      </c>
      <c r="D2247" s="200">
        <f t="shared" ref="D2247:D2310" si="35">+((C2247/C2246)-1)*100</f>
        <v>0.20243805835498119</v>
      </c>
    </row>
    <row r="2248" spans="2:4" thickBot="1" x14ac:dyDescent="0.25">
      <c r="B2248" s="11">
        <v>37746</v>
      </c>
      <c r="C2248" s="12">
        <v>455.51</v>
      </c>
      <c r="D2248" s="200">
        <f t="shared" si="35"/>
        <v>2.8547586630933708E-2</v>
      </c>
    </row>
    <row r="2249" spans="2:4" thickBot="1" x14ac:dyDescent="0.25">
      <c r="B2249" s="11">
        <v>37747</v>
      </c>
      <c r="C2249" s="12">
        <v>455.78</v>
      </c>
      <c r="D2249" s="200">
        <f t="shared" si="35"/>
        <v>5.9274220104943431E-2</v>
      </c>
    </row>
    <row r="2250" spans="2:4" thickBot="1" x14ac:dyDescent="0.25">
      <c r="B2250" s="11">
        <v>37748</v>
      </c>
      <c r="C2250" s="12">
        <v>456.7</v>
      </c>
      <c r="D2250" s="200">
        <f t="shared" si="35"/>
        <v>0.20185177059108828</v>
      </c>
    </row>
    <row r="2251" spans="2:4" thickBot="1" x14ac:dyDescent="0.25">
      <c r="B2251" s="11">
        <v>37749</v>
      </c>
      <c r="C2251" s="12">
        <v>456.76</v>
      </c>
      <c r="D2251" s="200">
        <f t="shared" si="35"/>
        <v>1.3137727173195834E-2</v>
      </c>
    </row>
    <row r="2252" spans="2:4" thickBot="1" x14ac:dyDescent="0.25">
      <c r="B2252" s="11">
        <v>37750</v>
      </c>
      <c r="C2252" s="12">
        <v>458.63</v>
      </c>
      <c r="D2252" s="200">
        <f t="shared" si="35"/>
        <v>0.40940537700324686</v>
      </c>
    </row>
    <row r="2253" spans="2:4" thickBot="1" x14ac:dyDescent="0.25">
      <c r="B2253" s="11">
        <v>37753</v>
      </c>
      <c r="C2253" s="12">
        <v>461.1</v>
      </c>
      <c r="D2253" s="200">
        <f t="shared" si="35"/>
        <v>0.53856049538845152</v>
      </c>
    </row>
    <row r="2254" spans="2:4" thickBot="1" x14ac:dyDescent="0.25">
      <c r="B2254" s="11">
        <v>37754</v>
      </c>
      <c r="C2254" s="12">
        <v>462.66</v>
      </c>
      <c r="D2254" s="200">
        <f t="shared" si="35"/>
        <v>0.3383214053350736</v>
      </c>
    </row>
    <row r="2255" spans="2:4" thickBot="1" x14ac:dyDescent="0.25">
      <c r="B2255" s="11">
        <v>37755</v>
      </c>
      <c r="C2255" s="12">
        <v>462.66</v>
      </c>
      <c r="D2255" s="200">
        <f t="shared" si="35"/>
        <v>0</v>
      </c>
    </row>
    <row r="2256" spans="2:4" thickBot="1" x14ac:dyDescent="0.25">
      <c r="B2256" s="11">
        <v>37756</v>
      </c>
      <c r="C2256" s="12">
        <v>463.06</v>
      </c>
      <c r="D2256" s="200">
        <f t="shared" si="35"/>
        <v>8.6456577184113037E-2</v>
      </c>
    </row>
    <row r="2257" spans="2:4" thickBot="1" x14ac:dyDescent="0.25">
      <c r="B2257" s="11">
        <v>37757</v>
      </c>
      <c r="C2257" s="12">
        <v>464.38002521824347</v>
      </c>
      <c r="D2257" s="200">
        <f t="shared" si="35"/>
        <v>0.28506569737041243</v>
      </c>
    </row>
    <row r="2258" spans="2:4" thickBot="1" x14ac:dyDescent="0.25">
      <c r="B2258" s="11">
        <v>37760</v>
      </c>
      <c r="C2258" s="12">
        <v>464.78</v>
      </c>
      <c r="D2258" s="200">
        <f t="shared" si="35"/>
        <v>8.6130918651927679E-2</v>
      </c>
    </row>
    <row r="2259" spans="2:4" thickBot="1" x14ac:dyDescent="0.25">
      <c r="B2259" s="11">
        <v>37761</v>
      </c>
      <c r="C2259" s="12">
        <v>465.61</v>
      </c>
      <c r="D2259" s="200">
        <f t="shared" si="35"/>
        <v>0.17857911269849591</v>
      </c>
    </row>
    <row r="2260" spans="2:4" thickBot="1" x14ac:dyDescent="0.25">
      <c r="B2260" s="11">
        <v>37762</v>
      </c>
      <c r="C2260" s="12">
        <v>467.5</v>
      </c>
      <c r="D2260" s="200">
        <f t="shared" si="35"/>
        <v>0.40591911685745607</v>
      </c>
    </row>
    <row r="2261" spans="2:4" thickBot="1" x14ac:dyDescent="0.25">
      <c r="B2261" s="11">
        <v>37763</v>
      </c>
      <c r="C2261" s="12">
        <v>471.01</v>
      </c>
      <c r="D2261" s="200">
        <f t="shared" si="35"/>
        <v>0.75080213903742088</v>
      </c>
    </row>
    <row r="2262" spans="2:4" thickBot="1" x14ac:dyDescent="0.25">
      <c r="B2262" s="11">
        <v>37764</v>
      </c>
      <c r="C2262" s="12">
        <v>473.27485475230395</v>
      </c>
      <c r="D2262" s="200">
        <f t="shared" si="35"/>
        <v>0.4808506724494066</v>
      </c>
    </row>
    <row r="2263" spans="2:4" thickBot="1" x14ac:dyDescent="0.25">
      <c r="B2263" s="11">
        <v>37767</v>
      </c>
      <c r="C2263" s="12">
        <v>474.93</v>
      </c>
      <c r="D2263" s="200">
        <f t="shared" si="35"/>
        <v>0.34972178028818135</v>
      </c>
    </row>
    <row r="2264" spans="2:4" thickBot="1" x14ac:dyDescent="0.25">
      <c r="B2264" s="11">
        <v>37768</v>
      </c>
      <c r="C2264" s="12">
        <v>474.88</v>
      </c>
      <c r="D2264" s="200">
        <f t="shared" si="35"/>
        <v>-1.0527867264653601E-2</v>
      </c>
    </row>
    <row r="2265" spans="2:4" thickBot="1" x14ac:dyDescent="0.25">
      <c r="B2265" s="11">
        <v>37769</v>
      </c>
      <c r="C2265" s="12">
        <v>475.97</v>
      </c>
      <c r="D2265" s="200">
        <f t="shared" si="35"/>
        <v>0.22953167115904449</v>
      </c>
    </row>
    <row r="2266" spans="2:4" thickBot="1" x14ac:dyDescent="0.25">
      <c r="B2266" s="11">
        <v>37770</v>
      </c>
      <c r="C2266" s="12">
        <v>474.95</v>
      </c>
      <c r="D2266" s="200">
        <f t="shared" si="35"/>
        <v>-0.21429922053911588</v>
      </c>
    </row>
    <row r="2267" spans="2:4" thickBot="1" x14ac:dyDescent="0.25">
      <c r="B2267" s="11">
        <v>37771</v>
      </c>
      <c r="C2267" s="12">
        <v>475.2</v>
      </c>
      <c r="D2267" s="200">
        <f t="shared" si="35"/>
        <v>5.2637119696807844E-2</v>
      </c>
    </row>
    <row r="2268" spans="2:4" thickBot="1" x14ac:dyDescent="0.25">
      <c r="B2268" s="11">
        <v>37774</v>
      </c>
      <c r="C2268" s="12">
        <v>475.14</v>
      </c>
      <c r="D2268" s="200">
        <f t="shared" si="35"/>
        <v>-1.2626262626258544E-2</v>
      </c>
    </row>
    <row r="2269" spans="2:4" thickBot="1" x14ac:dyDescent="0.25">
      <c r="B2269" s="11">
        <v>37775</v>
      </c>
      <c r="C2269" s="12">
        <v>474.52</v>
      </c>
      <c r="D2269" s="200">
        <f t="shared" si="35"/>
        <v>-0.13048785621080361</v>
      </c>
    </row>
    <row r="2270" spans="2:4" thickBot="1" x14ac:dyDescent="0.25">
      <c r="B2270" s="11">
        <v>37776</v>
      </c>
      <c r="C2270" s="12">
        <v>474.61</v>
      </c>
      <c r="D2270" s="200">
        <f t="shared" si="35"/>
        <v>1.8966534603404028E-2</v>
      </c>
    </row>
    <row r="2271" spans="2:4" thickBot="1" x14ac:dyDescent="0.25">
      <c r="B2271" s="11">
        <v>37777</v>
      </c>
      <c r="C2271" s="12">
        <v>476.13</v>
      </c>
      <c r="D2271" s="200">
        <f t="shared" si="35"/>
        <v>0.32026295274014682</v>
      </c>
    </row>
    <row r="2272" spans="2:4" thickBot="1" x14ac:dyDescent="0.25">
      <c r="B2272" s="11">
        <v>37778</v>
      </c>
      <c r="C2272" s="12">
        <v>475.75</v>
      </c>
      <c r="D2272" s="200">
        <f t="shared" si="35"/>
        <v>-7.9810135887259381E-2</v>
      </c>
    </row>
    <row r="2273" spans="2:4" thickBot="1" x14ac:dyDescent="0.25">
      <c r="B2273" s="11">
        <v>37781</v>
      </c>
      <c r="C2273" s="12">
        <v>475.12</v>
      </c>
      <c r="D2273" s="200">
        <f t="shared" si="35"/>
        <v>-0.13242249080399615</v>
      </c>
    </row>
    <row r="2274" spans="2:4" thickBot="1" x14ac:dyDescent="0.25">
      <c r="B2274" s="11">
        <v>37782</v>
      </c>
      <c r="C2274" s="12">
        <v>475.85</v>
      </c>
      <c r="D2274" s="200">
        <f t="shared" si="35"/>
        <v>0.15364539484761242</v>
      </c>
    </row>
    <row r="2275" spans="2:4" thickBot="1" x14ac:dyDescent="0.25">
      <c r="B2275" s="11">
        <v>37783</v>
      </c>
      <c r="C2275" s="12">
        <v>475.48</v>
      </c>
      <c r="D2275" s="200">
        <f t="shared" si="35"/>
        <v>-7.7755595250605936E-2</v>
      </c>
    </row>
    <row r="2276" spans="2:4" thickBot="1" x14ac:dyDescent="0.25">
      <c r="B2276" s="11">
        <v>37784</v>
      </c>
      <c r="C2276" s="12">
        <v>475.05</v>
      </c>
      <c r="D2276" s="200">
        <f t="shared" si="35"/>
        <v>-9.043492891394056E-2</v>
      </c>
    </row>
    <row r="2277" spans="2:4" thickBot="1" x14ac:dyDescent="0.25">
      <c r="B2277" s="11">
        <v>37785</v>
      </c>
      <c r="C2277" s="12">
        <v>476.18</v>
      </c>
      <c r="D2277" s="200">
        <f t="shared" si="35"/>
        <v>0.23786969792654045</v>
      </c>
    </row>
    <row r="2278" spans="2:4" thickBot="1" x14ac:dyDescent="0.25">
      <c r="B2278" s="11">
        <v>37788</v>
      </c>
      <c r="C2278" s="12">
        <v>477.79</v>
      </c>
      <c r="D2278" s="200">
        <f t="shared" si="35"/>
        <v>0.33810743836364399</v>
      </c>
    </row>
    <row r="2279" spans="2:4" thickBot="1" x14ac:dyDescent="0.25">
      <c r="B2279" s="11">
        <v>37789</v>
      </c>
      <c r="C2279" s="12">
        <v>481.51</v>
      </c>
      <c r="D2279" s="200">
        <f t="shared" si="35"/>
        <v>0.77858473387888427</v>
      </c>
    </row>
    <row r="2280" spans="2:4" thickBot="1" x14ac:dyDescent="0.25">
      <c r="B2280" s="11">
        <v>37790</v>
      </c>
      <c r="C2280" s="12">
        <v>486.39</v>
      </c>
      <c r="D2280" s="200">
        <f t="shared" si="35"/>
        <v>1.013478432431314</v>
      </c>
    </row>
    <row r="2281" spans="2:4" thickBot="1" x14ac:dyDescent="0.25">
      <c r="B2281" s="11">
        <v>37791</v>
      </c>
      <c r="C2281" s="12">
        <v>487.94</v>
      </c>
      <c r="D2281" s="200">
        <f t="shared" si="35"/>
        <v>0.31867431485022024</v>
      </c>
    </row>
    <row r="2282" spans="2:4" thickBot="1" x14ac:dyDescent="0.25">
      <c r="B2282" s="11">
        <v>37792</v>
      </c>
      <c r="C2282" s="12">
        <v>487.64011148610263</v>
      </c>
      <c r="D2282" s="200">
        <f t="shared" si="35"/>
        <v>-6.146012089547348E-2</v>
      </c>
    </row>
    <row r="2283" spans="2:4" thickBot="1" x14ac:dyDescent="0.25">
      <c r="B2283" s="11">
        <v>37795</v>
      </c>
      <c r="C2283" s="12">
        <v>488.68</v>
      </c>
      <c r="D2283" s="200">
        <f t="shared" si="35"/>
        <v>0.21324917483269701</v>
      </c>
    </row>
    <row r="2284" spans="2:4" thickBot="1" x14ac:dyDescent="0.25">
      <c r="B2284" s="11">
        <v>37796</v>
      </c>
      <c r="C2284" s="12">
        <v>489.45</v>
      </c>
      <c r="D2284" s="200">
        <f t="shared" si="35"/>
        <v>0.15756732422034236</v>
      </c>
    </row>
    <row r="2285" spans="2:4" thickBot="1" x14ac:dyDescent="0.25">
      <c r="B2285" s="11">
        <v>37797</v>
      </c>
      <c r="C2285" s="12">
        <v>489.27</v>
      </c>
      <c r="D2285" s="200">
        <f t="shared" si="35"/>
        <v>-3.6775973030955811E-2</v>
      </c>
    </row>
    <row r="2286" spans="2:4" thickBot="1" x14ac:dyDescent="0.25">
      <c r="B2286" s="11">
        <v>37798</v>
      </c>
      <c r="C2286" s="12">
        <v>487.16</v>
      </c>
      <c r="D2286" s="200">
        <f t="shared" si="35"/>
        <v>-0.4312547264291644</v>
      </c>
    </row>
    <row r="2287" spans="2:4" thickBot="1" x14ac:dyDescent="0.25">
      <c r="B2287" s="11">
        <v>37799</v>
      </c>
      <c r="C2287" s="12">
        <v>485.31354085870413</v>
      </c>
      <c r="D2287" s="200">
        <f t="shared" si="35"/>
        <v>-0.37902519527380774</v>
      </c>
    </row>
    <row r="2288" spans="2:4" thickBot="1" x14ac:dyDescent="0.25">
      <c r="B2288" s="11">
        <v>37802</v>
      </c>
      <c r="C2288" s="12">
        <v>486.56</v>
      </c>
      <c r="D2288" s="200">
        <f t="shared" si="35"/>
        <v>0.25683584659319525</v>
      </c>
    </row>
    <row r="2289" spans="2:4" thickBot="1" x14ac:dyDescent="0.25">
      <c r="B2289" s="11">
        <v>37803</v>
      </c>
      <c r="C2289" s="12">
        <v>483.65</v>
      </c>
      <c r="D2289" s="200">
        <f t="shared" si="35"/>
        <v>-0.59807629069386081</v>
      </c>
    </row>
    <row r="2290" spans="2:4" thickBot="1" x14ac:dyDescent="0.25">
      <c r="B2290" s="11">
        <v>37804</v>
      </c>
      <c r="C2290" s="12">
        <v>475.83</v>
      </c>
      <c r="D2290" s="200">
        <f t="shared" si="35"/>
        <v>-1.6168717047451708</v>
      </c>
    </row>
    <row r="2291" spans="2:4" thickBot="1" x14ac:dyDescent="0.25">
      <c r="B2291" s="11">
        <v>37805</v>
      </c>
      <c r="C2291" s="12">
        <v>482</v>
      </c>
      <c r="D2291" s="200">
        <f t="shared" si="35"/>
        <v>1.2966815879621008</v>
      </c>
    </row>
    <row r="2292" spans="2:4" thickBot="1" x14ac:dyDescent="0.25">
      <c r="B2292" s="11">
        <v>37806</v>
      </c>
      <c r="C2292" s="12">
        <v>481.8</v>
      </c>
      <c r="D2292" s="200">
        <f t="shared" si="35"/>
        <v>-4.1493775933609811E-2</v>
      </c>
    </row>
    <row r="2293" spans="2:4" thickBot="1" x14ac:dyDescent="0.25">
      <c r="B2293" s="11">
        <v>37809</v>
      </c>
      <c r="C2293" s="12">
        <v>482.27</v>
      </c>
      <c r="D2293" s="200">
        <f t="shared" si="35"/>
        <v>9.7550850975491876E-2</v>
      </c>
    </row>
    <row r="2294" spans="2:4" thickBot="1" x14ac:dyDescent="0.25">
      <c r="B2294" s="11">
        <v>37810</v>
      </c>
      <c r="C2294" s="12">
        <v>482.51</v>
      </c>
      <c r="D2294" s="200">
        <f t="shared" si="35"/>
        <v>4.9764654654027574E-2</v>
      </c>
    </row>
    <row r="2295" spans="2:4" thickBot="1" x14ac:dyDescent="0.25">
      <c r="B2295" s="11">
        <v>37811</v>
      </c>
      <c r="C2295" s="12">
        <v>483.34</v>
      </c>
      <c r="D2295" s="200">
        <f t="shared" si="35"/>
        <v>0.17201716026611358</v>
      </c>
    </row>
    <row r="2296" spans="2:4" thickBot="1" x14ac:dyDescent="0.25">
      <c r="B2296" s="11">
        <v>37812</v>
      </c>
      <c r="C2296" s="12">
        <v>482.66</v>
      </c>
      <c r="D2296" s="200">
        <f t="shared" si="35"/>
        <v>-0.14068771465219898</v>
      </c>
    </row>
    <row r="2297" spans="2:4" thickBot="1" x14ac:dyDescent="0.25">
      <c r="B2297" s="11">
        <v>37813</v>
      </c>
      <c r="C2297" s="12">
        <v>481.53423411468646</v>
      </c>
      <c r="D2297" s="200">
        <f t="shared" si="35"/>
        <v>-0.23324200996841515</v>
      </c>
    </row>
    <row r="2298" spans="2:4" thickBot="1" x14ac:dyDescent="0.25">
      <c r="B2298" s="11">
        <v>37816</v>
      </c>
      <c r="C2298" s="12">
        <v>480.29</v>
      </c>
      <c r="D2298" s="200">
        <f t="shared" si="35"/>
        <v>-0.25838954461336883</v>
      </c>
    </row>
    <row r="2299" spans="2:4" thickBot="1" x14ac:dyDescent="0.25">
      <c r="B2299" s="11">
        <v>37817</v>
      </c>
      <c r="C2299" s="12">
        <v>480.1</v>
      </c>
      <c r="D2299" s="200">
        <f t="shared" si="35"/>
        <v>-3.9559432842661835E-2</v>
      </c>
    </row>
    <row r="2300" spans="2:4" thickBot="1" x14ac:dyDescent="0.25">
      <c r="B2300" s="11">
        <v>37818</v>
      </c>
      <c r="C2300" s="12">
        <v>480.46</v>
      </c>
      <c r="D2300" s="200">
        <f t="shared" si="35"/>
        <v>7.4984378254527861E-2</v>
      </c>
    </row>
    <row r="2301" spans="2:4" thickBot="1" x14ac:dyDescent="0.25">
      <c r="B2301" s="11">
        <v>37819</v>
      </c>
      <c r="C2301" s="12">
        <v>481.84</v>
      </c>
      <c r="D2301" s="200">
        <f t="shared" si="35"/>
        <v>0.28722474295466149</v>
      </c>
    </row>
    <row r="2302" spans="2:4" thickBot="1" x14ac:dyDescent="0.25">
      <c r="B2302" s="11">
        <v>37820</v>
      </c>
      <c r="C2302" s="12">
        <v>481.55</v>
      </c>
      <c r="D2302" s="200">
        <f t="shared" si="35"/>
        <v>-6.0185953843594486E-2</v>
      </c>
    </row>
    <row r="2303" spans="2:4" thickBot="1" x14ac:dyDescent="0.25">
      <c r="B2303" s="11">
        <v>37823</v>
      </c>
      <c r="C2303" s="12">
        <v>481.22</v>
      </c>
      <c r="D2303" s="200">
        <f t="shared" si="35"/>
        <v>-6.8528709375970109E-2</v>
      </c>
    </row>
    <row r="2304" spans="2:4" thickBot="1" x14ac:dyDescent="0.25">
      <c r="B2304" s="11">
        <v>37824</v>
      </c>
      <c r="C2304" s="12">
        <v>481.65</v>
      </c>
      <c r="D2304" s="200">
        <f t="shared" si="35"/>
        <v>8.9356219608482945E-2</v>
      </c>
    </row>
    <row r="2305" spans="2:4" thickBot="1" x14ac:dyDescent="0.25">
      <c r="B2305" s="11">
        <v>37825</v>
      </c>
      <c r="C2305" s="12">
        <v>480.63</v>
      </c>
      <c r="D2305" s="200">
        <f t="shared" si="35"/>
        <v>-0.21177203363438313</v>
      </c>
    </row>
    <row r="2306" spans="2:4" thickBot="1" x14ac:dyDescent="0.25">
      <c r="B2306" s="11">
        <v>37826</v>
      </c>
      <c r="C2306" s="12">
        <v>478.39</v>
      </c>
      <c r="D2306" s="200">
        <f t="shared" si="35"/>
        <v>-0.46605496951916958</v>
      </c>
    </row>
    <row r="2307" spans="2:4" thickBot="1" x14ac:dyDescent="0.25">
      <c r="B2307" s="11">
        <v>37827</v>
      </c>
      <c r="C2307" s="12">
        <v>477.58</v>
      </c>
      <c r="D2307" s="200">
        <f t="shared" si="35"/>
        <v>-0.16931792052509165</v>
      </c>
    </row>
    <row r="2308" spans="2:4" thickBot="1" x14ac:dyDescent="0.25">
      <c r="B2308" s="11">
        <v>37830</v>
      </c>
      <c r="C2308" s="12">
        <v>477.89</v>
      </c>
      <c r="D2308" s="200">
        <f t="shared" si="35"/>
        <v>6.4910590895772557E-2</v>
      </c>
    </row>
    <row r="2309" spans="2:4" thickBot="1" x14ac:dyDescent="0.25">
      <c r="B2309" s="11">
        <v>37831</v>
      </c>
      <c r="C2309" s="12">
        <v>475.85</v>
      </c>
      <c r="D2309" s="200">
        <f t="shared" si="35"/>
        <v>-0.42687647785054628</v>
      </c>
    </row>
    <row r="2310" spans="2:4" thickBot="1" x14ac:dyDescent="0.25">
      <c r="B2310" s="11">
        <v>37832</v>
      </c>
      <c r="C2310" s="12">
        <v>475.97</v>
      </c>
      <c r="D2310" s="200">
        <f t="shared" si="35"/>
        <v>2.521803089208241E-2</v>
      </c>
    </row>
    <row r="2311" spans="2:4" thickBot="1" x14ac:dyDescent="0.25">
      <c r="B2311" s="11">
        <v>37833</v>
      </c>
      <c r="C2311" s="12">
        <v>475.54</v>
      </c>
      <c r="D2311" s="200">
        <f t="shared" ref="D2311:D2374" si="36">+((C2311/C2310)-1)*100</f>
        <v>-9.0341828266493618E-2</v>
      </c>
    </row>
    <row r="2312" spans="2:4" thickBot="1" x14ac:dyDescent="0.25">
      <c r="B2312" s="11">
        <v>37834</v>
      </c>
      <c r="C2312" s="12">
        <v>475.26</v>
      </c>
      <c r="D2312" s="200">
        <f t="shared" si="36"/>
        <v>-5.8880430668295514E-2</v>
      </c>
    </row>
    <row r="2313" spans="2:4" thickBot="1" x14ac:dyDescent="0.25">
      <c r="B2313" s="11">
        <v>37837</v>
      </c>
      <c r="C2313" s="12">
        <v>472.88</v>
      </c>
      <c r="D2313" s="200">
        <f t="shared" si="36"/>
        <v>-0.50077852123048272</v>
      </c>
    </row>
    <row r="2314" spans="2:4" thickBot="1" x14ac:dyDescent="0.25">
      <c r="B2314" s="11">
        <v>37838</v>
      </c>
      <c r="C2314" s="12">
        <v>474.57</v>
      </c>
      <c r="D2314" s="200">
        <f t="shared" si="36"/>
        <v>0.35738453730334019</v>
      </c>
    </row>
    <row r="2315" spans="2:4" thickBot="1" x14ac:dyDescent="0.25">
      <c r="B2315" s="11">
        <v>37839</v>
      </c>
      <c r="C2315" s="12">
        <v>474.53</v>
      </c>
      <c r="D2315" s="200">
        <f t="shared" si="36"/>
        <v>-8.4286828075930131E-3</v>
      </c>
    </row>
    <row r="2316" spans="2:4" thickBot="1" x14ac:dyDescent="0.25">
      <c r="B2316" s="11">
        <v>37840</v>
      </c>
      <c r="C2316" s="12">
        <v>474.48</v>
      </c>
      <c r="D2316" s="200">
        <f t="shared" si="36"/>
        <v>-1.0536741618016876E-2</v>
      </c>
    </row>
    <row r="2317" spans="2:4" thickBot="1" x14ac:dyDescent="0.25">
      <c r="B2317" s="11">
        <v>37841</v>
      </c>
      <c r="C2317" s="12">
        <v>474.01023065528989</v>
      </c>
      <c r="D2317" s="200">
        <f t="shared" si="36"/>
        <v>-9.9007196238010131E-2</v>
      </c>
    </row>
    <row r="2318" spans="2:4" thickBot="1" x14ac:dyDescent="0.25">
      <c r="B2318" s="11">
        <v>37844</v>
      </c>
      <c r="C2318" s="12">
        <v>474.14</v>
      </c>
      <c r="D2318" s="200">
        <f t="shared" si="36"/>
        <v>2.7376907990084298E-2</v>
      </c>
    </row>
    <row r="2319" spans="2:4" thickBot="1" x14ac:dyDescent="0.25">
      <c r="B2319" s="11">
        <v>37845</v>
      </c>
      <c r="C2319" s="12">
        <v>473.81</v>
      </c>
      <c r="D2319" s="200">
        <f t="shared" si="36"/>
        <v>-6.9599696292232949E-2</v>
      </c>
    </row>
    <row r="2320" spans="2:4" thickBot="1" x14ac:dyDescent="0.25">
      <c r="B2320" s="11">
        <v>37846</v>
      </c>
      <c r="C2320" s="12">
        <v>472.91</v>
      </c>
      <c r="D2320" s="200">
        <f t="shared" si="36"/>
        <v>-0.18994955783963041</v>
      </c>
    </row>
    <row r="2321" spans="2:4" thickBot="1" x14ac:dyDescent="0.25">
      <c r="B2321" s="11">
        <v>37847</v>
      </c>
      <c r="C2321" s="12">
        <v>471.51</v>
      </c>
      <c r="D2321" s="200">
        <f t="shared" si="36"/>
        <v>-0.29603941553362212</v>
      </c>
    </row>
    <row r="2322" spans="2:4" thickBot="1" x14ac:dyDescent="0.25">
      <c r="B2322" s="11">
        <v>37848</v>
      </c>
      <c r="C2322" s="12">
        <v>471.56</v>
      </c>
      <c r="D2322" s="200">
        <f t="shared" si="36"/>
        <v>1.0604228966504259E-2</v>
      </c>
    </row>
    <row r="2323" spans="2:4" thickBot="1" x14ac:dyDescent="0.25">
      <c r="B2323" s="11">
        <v>37851</v>
      </c>
      <c r="C2323" s="12">
        <v>471.61</v>
      </c>
      <c r="D2323" s="200">
        <f t="shared" si="36"/>
        <v>1.0603104589024248E-2</v>
      </c>
    </row>
    <row r="2324" spans="2:4" thickBot="1" x14ac:dyDescent="0.25">
      <c r="B2324" s="11">
        <v>37852</v>
      </c>
      <c r="C2324" s="12">
        <v>471.74</v>
      </c>
      <c r="D2324" s="200">
        <f t="shared" si="36"/>
        <v>2.7565149169861414E-2</v>
      </c>
    </row>
    <row r="2325" spans="2:4" thickBot="1" x14ac:dyDescent="0.25">
      <c r="B2325" s="11">
        <v>37853</v>
      </c>
      <c r="C2325" s="12">
        <v>470.67</v>
      </c>
      <c r="D2325" s="200">
        <f t="shared" si="36"/>
        <v>-0.22681985839657637</v>
      </c>
    </row>
    <row r="2326" spans="2:4" thickBot="1" x14ac:dyDescent="0.25">
      <c r="B2326" s="11">
        <v>37854</v>
      </c>
      <c r="C2326" s="12">
        <v>470.7</v>
      </c>
      <c r="D2326" s="200">
        <f t="shared" si="36"/>
        <v>6.3738925361711551E-3</v>
      </c>
    </row>
    <row r="2327" spans="2:4" thickBot="1" x14ac:dyDescent="0.25">
      <c r="B2327" s="11">
        <v>37855</v>
      </c>
      <c r="C2327" s="12">
        <v>470.52352831792382</v>
      </c>
      <c r="D2327" s="200">
        <f t="shared" si="36"/>
        <v>-3.7491328250727207E-2</v>
      </c>
    </row>
    <row r="2328" spans="2:4" thickBot="1" x14ac:dyDescent="0.25">
      <c r="B2328" s="11">
        <v>37858</v>
      </c>
      <c r="C2328" s="12">
        <v>470.25</v>
      </c>
      <c r="D2328" s="200">
        <f t="shared" si="36"/>
        <v>-5.813276094857045E-2</v>
      </c>
    </row>
    <row r="2329" spans="2:4" thickBot="1" x14ac:dyDescent="0.25">
      <c r="B2329" s="11">
        <v>37859</v>
      </c>
      <c r="C2329" s="12">
        <v>470.9</v>
      </c>
      <c r="D2329" s="200">
        <f t="shared" si="36"/>
        <v>0.13822434875065959</v>
      </c>
    </row>
    <row r="2330" spans="2:4" thickBot="1" x14ac:dyDescent="0.25">
      <c r="B2330" s="11">
        <v>37860</v>
      </c>
      <c r="C2330" s="12">
        <v>471.44</v>
      </c>
      <c r="D2330" s="200">
        <f t="shared" si="36"/>
        <v>0.11467402845615204</v>
      </c>
    </row>
    <row r="2331" spans="2:4" thickBot="1" x14ac:dyDescent="0.25">
      <c r="B2331" s="11">
        <v>37861</v>
      </c>
      <c r="C2331" s="12">
        <v>470.87</v>
      </c>
      <c r="D2331" s="200">
        <f t="shared" si="36"/>
        <v>-0.12090615985066444</v>
      </c>
    </row>
    <row r="2332" spans="2:4" thickBot="1" x14ac:dyDescent="0.25">
      <c r="B2332" s="11">
        <v>37862</v>
      </c>
      <c r="C2332" s="12">
        <v>472.04</v>
      </c>
      <c r="D2332" s="200">
        <f t="shared" si="36"/>
        <v>0.24847622486037224</v>
      </c>
    </row>
    <row r="2333" spans="2:4" thickBot="1" x14ac:dyDescent="0.25">
      <c r="B2333" s="11">
        <v>37866</v>
      </c>
      <c r="C2333" s="12">
        <v>470.7</v>
      </c>
      <c r="D2333" s="200">
        <f t="shared" si="36"/>
        <v>-0.28387424794509286</v>
      </c>
    </row>
    <row r="2334" spans="2:4" thickBot="1" x14ac:dyDescent="0.25">
      <c r="B2334" s="11">
        <v>37867</v>
      </c>
      <c r="C2334" s="12">
        <v>477.26</v>
      </c>
      <c r="D2334" s="200">
        <f t="shared" si="36"/>
        <v>1.3936690036116417</v>
      </c>
    </row>
    <row r="2335" spans="2:4" thickBot="1" x14ac:dyDescent="0.25">
      <c r="B2335" s="11">
        <v>37868</v>
      </c>
      <c r="C2335" s="12">
        <v>475.84</v>
      </c>
      <c r="D2335" s="200">
        <f t="shared" si="36"/>
        <v>-0.29753174370364954</v>
      </c>
    </row>
    <row r="2336" spans="2:4" thickBot="1" x14ac:dyDescent="0.25">
      <c r="B2336" s="11">
        <v>37869</v>
      </c>
      <c r="C2336" s="12">
        <v>473</v>
      </c>
      <c r="D2336" s="200">
        <f t="shared" si="36"/>
        <v>-0.59683927370544065</v>
      </c>
    </row>
    <row r="2337" spans="2:4" thickBot="1" x14ac:dyDescent="0.25">
      <c r="B2337" s="11">
        <v>37872</v>
      </c>
      <c r="C2337" s="12">
        <v>473.5</v>
      </c>
      <c r="D2337" s="200">
        <f t="shared" si="36"/>
        <v>0.10570824524311906</v>
      </c>
    </row>
    <row r="2338" spans="2:4" thickBot="1" x14ac:dyDescent="0.25">
      <c r="B2338" s="11">
        <v>37873</v>
      </c>
      <c r="C2338" s="12">
        <v>473.61</v>
      </c>
      <c r="D2338" s="200">
        <f t="shared" si="36"/>
        <v>2.32312565997983E-2</v>
      </c>
    </row>
    <row r="2339" spans="2:4" thickBot="1" x14ac:dyDescent="0.25">
      <c r="B2339" s="11">
        <v>37874</v>
      </c>
      <c r="C2339" s="12">
        <v>475.93</v>
      </c>
      <c r="D2339" s="200">
        <f t="shared" si="36"/>
        <v>0.48985452165284382</v>
      </c>
    </row>
    <row r="2340" spans="2:4" thickBot="1" x14ac:dyDescent="0.25">
      <c r="B2340" s="11">
        <v>37875</v>
      </c>
      <c r="C2340" s="12">
        <v>479.15</v>
      </c>
      <c r="D2340" s="200">
        <f t="shared" si="36"/>
        <v>0.67657008383585904</v>
      </c>
    </row>
    <row r="2341" spans="2:4" thickBot="1" x14ac:dyDescent="0.25">
      <c r="B2341" s="11">
        <v>37876</v>
      </c>
      <c r="C2341" s="12">
        <v>479.12</v>
      </c>
      <c r="D2341" s="200">
        <f t="shared" si="36"/>
        <v>-6.2610873421631297E-3</v>
      </c>
    </row>
    <row r="2342" spans="2:4" thickBot="1" x14ac:dyDescent="0.25">
      <c r="B2342" s="11">
        <v>37879</v>
      </c>
      <c r="C2342" s="12">
        <v>485.83</v>
      </c>
      <c r="D2342" s="200">
        <f t="shared" si="36"/>
        <v>1.4004842210719515</v>
      </c>
    </row>
    <row r="2343" spans="2:4" thickBot="1" x14ac:dyDescent="0.25">
      <c r="B2343" s="11">
        <v>37880</v>
      </c>
      <c r="C2343" s="12">
        <v>484.4</v>
      </c>
      <c r="D2343" s="200">
        <f t="shared" si="36"/>
        <v>-0.29434164213819614</v>
      </c>
    </row>
    <row r="2344" spans="2:4" thickBot="1" x14ac:dyDescent="0.25">
      <c r="B2344" s="11">
        <v>37881</v>
      </c>
      <c r="C2344" s="12">
        <v>484.86</v>
      </c>
      <c r="D2344" s="200">
        <f t="shared" si="36"/>
        <v>9.4962840627577094E-2</v>
      </c>
    </row>
    <row r="2345" spans="2:4" thickBot="1" x14ac:dyDescent="0.25">
      <c r="B2345" s="11">
        <v>37882</v>
      </c>
      <c r="C2345" s="12">
        <v>484.58</v>
      </c>
      <c r="D2345" s="200">
        <f t="shared" si="36"/>
        <v>-5.774862847007789E-2</v>
      </c>
    </row>
    <row r="2346" spans="2:4" thickBot="1" x14ac:dyDescent="0.25">
      <c r="B2346" s="11">
        <v>37883</v>
      </c>
      <c r="C2346" s="12">
        <v>486.52</v>
      </c>
      <c r="D2346" s="200">
        <f t="shared" si="36"/>
        <v>0.40034669198067974</v>
      </c>
    </row>
    <row r="2347" spans="2:4" thickBot="1" x14ac:dyDescent="0.25">
      <c r="B2347" s="11">
        <v>37886</v>
      </c>
      <c r="C2347" s="12">
        <v>487.33</v>
      </c>
      <c r="D2347" s="200">
        <f t="shared" si="36"/>
        <v>0.16648853079010983</v>
      </c>
    </row>
    <row r="2348" spans="2:4" thickBot="1" x14ac:dyDescent="0.25">
      <c r="B2348" s="11">
        <v>37887</v>
      </c>
      <c r="C2348" s="12">
        <v>490.57</v>
      </c>
      <c r="D2348" s="200">
        <f t="shared" si="36"/>
        <v>0.66484722877722113</v>
      </c>
    </row>
    <row r="2349" spans="2:4" thickBot="1" x14ac:dyDescent="0.25">
      <c r="B2349" s="11">
        <v>37888</v>
      </c>
      <c r="C2349" s="12">
        <v>490.42</v>
      </c>
      <c r="D2349" s="200">
        <f t="shared" si="36"/>
        <v>-3.0576676111460088E-2</v>
      </c>
    </row>
    <row r="2350" spans="2:4" thickBot="1" x14ac:dyDescent="0.25">
      <c r="B2350" s="11">
        <v>37889</v>
      </c>
      <c r="C2350" s="12">
        <v>491.68</v>
      </c>
      <c r="D2350" s="200">
        <f t="shared" si="36"/>
        <v>0.25692263773908763</v>
      </c>
    </row>
    <row r="2351" spans="2:4" thickBot="1" x14ac:dyDescent="0.25">
      <c r="B2351" s="11">
        <v>37890</v>
      </c>
      <c r="C2351" s="12">
        <v>492.1</v>
      </c>
      <c r="D2351" s="200">
        <f t="shared" si="36"/>
        <v>8.5421412300679123E-2</v>
      </c>
    </row>
    <row r="2352" spans="2:4" thickBot="1" x14ac:dyDescent="0.25">
      <c r="B2352" s="11">
        <v>37893</v>
      </c>
      <c r="C2352" s="12">
        <v>493.75</v>
      </c>
      <c r="D2352" s="200">
        <f t="shared" si="36"/>
        <v>0.33529770371876211</v>
      </c>
    </row>
    <row r="2353" spans="2:4" thickBot="1" x14ac:dyDescent="0.25">
      <c r="B2353" s="11">
        <v>37894</v>
      </c>
      <c r="C2353" s="12">
        <v>494.58</v>
      </c>
      <c r="D2353" s="200">
        <f t="shared" si="36"/>
        <v>0.16810126582278428</v>
      </c>
    </row>
    <row r="2354" spans="2:4" thickBot="1" x14ac:dyDescent="0.25">
      <c r="B2354" s="11">
        <v>37895</v>
      </c>
      <c r="C2354" s="12">
        <v>494.19373358214926</v>
      </c>
      <c r="D2354" s="200">
        <f t="shared" si="36"/>
        <v>-7.8099886338045543E-2</v>
      </c>
    </row>
    <row r="2355" spans="2:4" thickBot="1" x14ac:dyDescent="0.25">
      <c r="B2355" s="11">
        <v>37896</v>
      </c>
      <c r="C2355" s="12">
        <v>496.28378903495695</v>
      </c>
      <c r="D2355" s="200">
        <f t="shared" si="36"/>
        <v>0.42292228953573208</v>
      </c>
    </row>
    <row r="2356" spans="2:4" thickBot="1" x14ac:dyDescent="0.25">
      <c r="B2356" s="11">
        <v>37897</v>
      </c>
      <c r="C2356" s="12">
        <v>498.47071472365639</v>
      </c>
      <c r="D2356" s="200">
        <f t="shared" si="36"/>
        <v>0.4406603110998164</v>
      </c>
    </row>
    <row r="2357" spans="2:4" thickBot="1" x14ac:dyDescent="0.25">
      <c r="B2357" s="11">
        <v>37900</v>
      </c>
      <c r="C2357" s="12">
        <v>501.36144408291523</v>
      </c>
      <c r="D2357" s="200">
        <f t="shared" si="36"/>
        <v>0.5799195968536397</v>
      </c>
    </row>
    <row r="2358" spans="2:4" thickBot="1" x14ac:dyDescent="0.25">
      <c r="B2358" s="11">
        <v>37901</v>
      </c>
      <c r="C2358" s="12">
        <v>502.86174518306666</v>
      </c>
      <c r="D2358" s="200">
        <f t="shared" si="36"/>
        <v>0.2992454082494822</v>
      </c>
    </row>
    <row r="2359" spans="2:4" thickBot="1" x14ac:dyDescent="0.25">
      <c r="B2359" s="11">
        <v>37902</v>
      </c>
      <c r="C2359" s="12">
        <v>507.6</v>
      </c>
      <c r="D2359" s="200">
        <f t="shared" si="36"/>
        <v>0.9422579590357083</v>
      </c>
    </row>
    <row r="2360" spans="2:4" thickBot="1" x14ac:dyDescent="0.25">
      <c r="B2360" s="11">
        <v>37903</v>
      </c>
      <c r="C2360" s="12">
        <v>505.91</v>
      </c>
      <c r="D2360" s="200">
        <f t="shared" si="36"/>
        <v>-0.33293932230102907</v>
      </c>
    </row>
    <row r="2361" spans="2:4" thickBot="1" x14ac:dyDescent="0.25">
      <c r="B2361" s="11">
        <v>37904</v>
      </c>
      <c r="C2361" s="12">
        <v>506.86</v>
      </c>
      <c r="D2361" s="200">
        <f t="shared" si="36"/>
        <v>0.18778043525526922</v>
      </c>
    </row>
    <row r="2362" spans="2:4" thickBot="1" x14ac:dyDescent="0.25">
      <c r="B2362" s="11">
        <v>37907</v>
      </c>
      <c r="C2362" s="12">
        <v>508.46</v>
      </c>
      <c r="D2362" s="200">
        <f t="shared" si="36"/>
        <v>0.31566902103143946</v>
      </c>
    </row>
    <row r="2363" spans="2:4" thickBot="1" x14ac:dyDescent="0.25">
      <c r="B2363" s="11">
        <v>37908</v>
      </c>
      <c r="C2363" s="12">
        <v>505.41</v>
      </c>
      <c r="D2363" s="200">
        <f t="shared" si="36"/>
        <v>-0.59985052904849567</v>
      </c>
    </row>
    <row r="2364" spans="2:4" thickBot="1" x14ac:dyDescent="0.25">
      <c r="B2364" s="11">
        <v>37909</v>
      </c>
      <c r="C2364" s="12">
        <v>508.03</v>
      </c>
      <c r="D2364" s="200">
        <f t="shared" si="36"/>
        <v>0.51839100927959514</v>
      </c>
    </row>
    <row r="2365" spans="2:4" thickBot="1" x14ac:dyDescent="0.25">
      <c r="B2365" s="11">
        <v>37910</v>
      </c>
      <c r="C2365" s="12">
        <v>512.04</v>
      </c>
      <c r="D2365" s="200">
        <f t="shared" si="36"/>
        <v>0.78932346514970497</v>
      </c>
    </row>
    <row r="2366" spans="2:4" thickBot="1" x14ac:dyDescent="0.25">
      <c r="B2366" s="11">
        <v>37911</v>
      </c>
      <c r="C2366" s="12">
        <v>512.46856563222491</v>
      </c>
      <c r="D2366" s="200">
        <f t="shared" si="36"/>
        <v>8.3697686162209628E-2</v>
      </c>
    </row>
    <row r="2367" spans="2:4" thickBot="1" x14ac:dyDescent="0.25">
      <c r="B2367" s="11">
        <v>37914</v>
      </c>
      <c r="C2367" s="12">
        <v>514.19000000000005</v>
      </c>
      <c r="D2367" s="200">
        <f t="shared" si="36"/>
        <v>0.33591023590908708</v>
      </c>
    </row>
    <row r="2368" spans="2:4" thickBot="1" x14ac:dyDescent="0.25">
      <c r="B2368" s="11">
        <v>37915</v>
      </c>
      <c r="C2368" s="12">
        <v>520.1</v>
      </c>
      <c r="D2368" s="200">
        <f t="shared" si="36"/>
        <v>1.1493805791633394</v>
      </c>
    </row>
    <row r="2369" spans="2:4" thickBot="1" x14ac:dyDescent="0.25">
      <c r="B2369" s="11">
        <v>37916</v>
      </c>
      <c r="C2369" s="12">
        <v>520.61</v>
      </c>
      <c r="D2369" s="200">
        <f t="shared" si="36"/>
        <v>9.8058065756578827E-2</v>
      </c>
    </row>
    <row r="2370" spans="2:4" thickBot="1" x14ac:dyDescent="0.25">
      <c r="B2370" s="11">
        <v>37917</v>
      </c>
      <c r="C2370" s="12">
        <v>519.76</v>
      </c>
      <c r="D2370" s="200">
        <f t="shared" si="36"/>
        <v>-0.16327001018037191</v>
      </c>
    </row>
    <row r="2371" spans="2:4" thickBot="1" x14ac:dyDescent="0.25">
      <c r="B2371" s="11">
        <v>37918</v>
      </c>
      <c r="C2371" s="12">
        <v>521.63</v>
      </c>
      <c r="D2371" s="200">
        <f t="shared" si="36"/>
        <v>0.35978143758657044</v>
      </c>
    </row>
    <row r="2372" spans="2:4" thickBot="1" x14ac:dyDescent="0.25">
      <c r="B2372" s="11">
        <v>37921</v>
      </c>
      <c r="C2372" s="12">
        <v>522.20000000000005</v>
      </c>
      <c r="D2372" s="200">
        <f t="shared" si="36"/>
        <v>0.10927285623909544</v>
      </c>
    </row>
    <row r="2373" spans="2:4" thickBot="1" x14ac:dyDescent="0.25">
      <c r="B2373" s="11">
        <v>37922</v>
      </c>
      <c r="C2373" s="12">
        <v>522.72</v>
      </c>
      <c r="D2373" s="200">
        <f t="shared" si="36"/>
        <v>9.9578705476832674E-2</v>
      </c>
    </row>
    <row r="2374" spans="2:4" thickBot="1" x14ac:dyDescent="0.25">
      <c r="B2374" s="11">
        <v>37923</v>
      </c>
      <c r="C2374" s="12">
        <v>524</v>
      </c>
      <c r="D2374" s="200">
        <f t="shared" si="36"/>
        <v>0.24487297214570436</v>
      </c>
    </row>
    <row r="2375" spans="2:4" thickBot="1" x14ac:dyDescent="0.25">
      <c r="B2375" s="11">
        <v>37924</v>
      </c>
      <c r="C2375" s="12">
        <v>527.54</v>
      </c>
      <c r="D2375" s="200">
        <f t="shared" ref="D2375:D2438" si="37">+((C2375/C2374)-1)*100</f>
        <v>0.67557251908396676</v>
      </c>
    </row>
    <row r="2376" spans="2:4" thickBot="1" x14ac:dyDescent="0.25">
      <c r="B2376" s="11">
        <v>37925</v>
      </c>
      <c r="C2376" s="12">
        <v>530.04</v>
      </c>
      <c r="D2376" s="200">
        <f t="shared" si="37"/>
        <v>0.47389771391743718</v>
      </c>
    </row>
    <row r="2377" spans="2:4" thickBot="1" x14ac:dyDescent="0.25">
      <c r="B2377" s="11">
        <v>37928</v>
      </c>
      <c r="C2377" s="12">
        <v>529.58000000000004</v>
      </c>
      <c r="D2377" s="200">
        <f t="shared" si="37"/>
        <v>-8.6785902950703431E-2</v>
      </c>
    </row>
    <row r="2378" spans="2:4" thickBot="1" x14ac:dyDescent="0.25">
      <c r="B2378" s="11">
        <v>37929</v>
      </c>
      <c r="C2378" s="12">
        <v>538.29</v>
      </c>
      <c r="D2378" s="200">
        <f t="shared" si="37"/>
        <v>1.6446995732467107</v>
      </c>
    </row>
    <row r="2379" spans="2:4" thickBot="1" x14ac:dyDescent="0.25">
      <c r="B2379" s="11">
        <v>37930</v>
      </c>
      <c r="C2379" s="12">
        <v>541.89967538050632</v>
      </c>
      <c r="D2379" s="200">
        <f t="shared" si="37"/>
        <v>0.67058191318924987</v>
      </c>
    </row>
    <row r="2380" spans="2:4" thickBot="1" x14ac:dyDescent="0.25">
      <c r="B2380" s="11">
        <v>37931</v>
      </c>
      <c r="C2380" s="12">
        <v>544.89702764074468</v>
      </c>
      <c r="D2380" s="200">
        <f t="shared" si="37"/>
        <v>0.55311940501416856</v>
      </c>
    </row>
    <row r="2381" spans="2:4" thickBot="1" x14ac:dyDescent="0.25">
      <c r="B2381" s="11">
        <v>37932</v>
      </c>
      <c r="C2381" s="12">
        <v>548.45000000000005</v>
      </c>
      <c r="D2381" s="200">
        <f t="shared" si="37"/>
        <v>0.65204473121072137</v>
      </c>
    </row>
    <row r="2382" spans="2:4" thickBot="1" x14ac:dyDescent="0.25">
      <c r="B2382" s="11">
        <v>37935</v>
      </c>
      <c r="C2382" s="12">
        <v>551.38</v>
      </c>
      <c r="D2382" s="200">
        <f t="shared" si="37"/>
        <v>0.53423283799798327</v>
      </c>
    </row>
    <row r="2383" spans="2:4" thickBot="1" x14ac:dyDescent="0.25">
      <c r="B2383" s="11">
        <v>37936</v>
      </c>
      <c r="C2383" s="12">
        <v>551.92999999999995</v>
      </c>
      <c r="D2383" s="200">
        <f t="shared" si="37"/>
        <v>9.9749718887154337E-2</v>
      </c>
    </row>
    <row r="2384" spans="2:4" thickBot="1" x14ac:dyDescent="0.25">
      <c r="B2384" s="11">
        <v>37937</v>
      </c>
      <c r="C2384" s="12">
        <v>551.69000000000005</v>
      </c>
      <c r="D2384" s="200">
        <f t="shared" si="37"/>
        <v>-4.3483775116393009E-2</v>
      </c>
    </row>
    <row r="2385" spans="2:4" thickBot="1" x14ac:dyDescent="0.25">
      <c r="B2385" s="11">
        <v>37938</v>
      </c>
      <c r="C2385" s="12">
        <v>550.26</v>
      </c>
      <c r="D2385" s="200">
        <f t="shared" si="37"/>
        <v>-0.25920353821894393</v>
      </c>
    </row>
    <row r="2386" spans="2:4" thickBot="1" x14ac:dyDescent="0.25">
      <c r="B2386" s="11">
        <v>37939</v>
      </c>
      <c r="C2386" s="12">
        <v>548.13</v>
      </c>
      <c r="D2386" s="200">
        <f t="shared" si="37"/>
        <v>-0.38708973939591829</v>
      </c>
    </row>
    <row r="2387" spans="2:4" thickBot="1" x14ac:dyDescent="0.25">
      <c r="B2387" s="11">
        <v>37942</v>
      </c>
      <c r="C2387" s="12">
        <v>547.15</v>
      </c>
      <c r="D2387" s="200">
        <f t="shared" si="37"/>
        <v>-0.17878970317261045</v>
      </c>
    </row>
    <row r="2388" spans="2:4" thickBot="1" x14ac:dyDescent="0.25">
      <c r="B2388" s="11">
        <v>37943</v>
      </c>
      <c r="C2388" s="12">
        <v>544.93281163671361</v>
      </c>
      <c r="D2388" s="200">
        <f t="shared" si="37"/>
        <v>-0.40522495902154398</v>
      </c>
    </row>
    <row r="2389" spans="2:4" thickBot="1" x14ac:dyDescent="0.25">
      <c r="B2389" s="11">
        <v>37944</v>
      </c>
      <c r="C2389" s="12">
        <v>541.53324479018158</v>
      </c>
      <c r="D2389" s="200">
        <f t="shared" si="37"/>
        <v>-0.62385064248955402</v>
      </c>
    </row>
    <row r="2390" spans="2:4" thickBot="1" x14ac:dyDescent="0.25">
      <c r="B2390" s="11">
        <v>37945</v>
      </c>
      <c r="C2390" s="12">
        <v>544.07076015625648</v>
      </c>
      <c r="D2390" s="200">
        <f t="shared" si="37"/>
        <v>0.46857979459009602</v>
      </c>
    </row>
    <row r="2391" spans="2:4" thickBot="1" x14ac:dyDescent="0.25">
      <c r="B2391" s="11">
        <v>37946</v>
      </c>
      <c r="C2391" s="12">
        <v>542.19000000000005</v>
      </c>
      <c r="D2391" s="200">
        <f t="shared" si="37"/>
        <v>-0.34568300559219001</v>
      </c>
    </row>
    <row r="2392" spans="2:4" thickBot="1" x14ac:dyDescent="0.25">
      <c r="B2392" s="11">
        <v>37949</v>
      </c>
      <c r="C2392" s="12">
        <v>545.19000000000005</v>
      </c>
      <c r="D2392" s="200">
        <f t="shared" si="37"/>
        <v>0.55331156974491869</v>
      </c>
    </row>
    <row r="2393" spans="2:4" thickBot="1" x14ac:dyDescent="0.25">
      <c r="B2393" s="11">
        <v>37950</v>
      </c>
      <c r="C2393" s="12">
        <v>545.09438418191905</v>
      </c>
      <c r="D2393" s="200">
        <f t="shared" si="37"/>
        <v>-1.7538072613398903E-2</v>
      </c>
    </row>
    <row r="2394" spans="2:4" thickBot="1" x14ac:dyDescent="0.25">
      <c r="B2394" s="11">
        <v>37952</v>
      </c>
      <c r="C2394" s="12">
        <v>546.04010990823406</v>
      </c>
      <c r="D2394" s="200">
        <f t="shared" si="37"/>
        <v>0.17349760954414872</v>
      </c>
    </row>
    <row r="2395" spans="2:4" thickBot="1" x14ac:dyDescent="0.25">
      <c r="B2395" s="11">
        <v>37953</v>
      </c>
      <c r="C2395" s="12">
        <v>546.88</v>
      </c>
      <c r="D2395" s="200">
        <f t="shared" si="37"/>
        <v>0.15381472469249147</v>
      </c>
    </row>
    <row r="2396" spans="2:4" thickBot="1" x14ac:dyDescent="0.25">
      <c r="B2396" s="11">
        <v>37956</v>
      </c>
      <c r="C2396" s="12">
        <v>547.39</v>
      </c>
      <c r="D2396" s="200">
        <f t="shared" si="37"/>
        <v>9.3256290228205252E-2</v>
      </c>
    </row>
    <row r="2397" spans="2:4" thickBot="1" x14ac:dyDescent="0.25">
      <c r="B2397" s="11">
        <v>37957</v>
      </c>
      <c r="C2397" s="12">
        <v>548.57023300212461</v>
      </c>
      <c r="D2397" s="200">
        <f t="shared" si="37"/>
        <v>0.21561099072409107</v>
      </c>
    </row>
    <row r="2398" spans="2:4" thickBot="1" x14ac:dyDescent="0.25">
      <c r="B2398" s="11">
        <v>37958</v>
      </c>
      <c r="C2398" s="12">
        <v>549.82848931087892</v>
      </c>
      <c r="D2398" s="200">
        <f t="shared" si="37"/>
        <v>0.22937013951127572</v>
      </c>
    </row>
    <row r="2399" spans="2:4" thickBot="1" x14ac:dyDescent="0.25">
      <c r="B2399" s="11">
        <v>37959</v>
      </c>
      <c r="C2399" s="12">
        <v>552.13412141384276</v>
      </c>
      <c r="D2399" s="200">
        <f t="shared" si="37"/>
        <v>0.41933660182897903</v>
      </c>
    </row>
    <row r="2400" spans="2:4" thickBot="1" x14ac:dyDescent="0.25">
      <c r="B2400" s="11">
        <v>37960</v>
      </c>
      <c r="C2400" s="12">
        <v>552.84311695882536</v>
      </c>
      <c r="D2400" s="200">
        <f t="shared" si="37"/>
        <v>0.12841002167500726</v>
      </c>
    </row>
    <row r="2401" spans="2:4" thickBot="1" x14ac:dyDescent="0.25">
      <c r="B2401" s="11">
        <v>37963</v>
      </c>
      <c r="C2401" s="12">
        <v>555.33009092396878</v>
      </c>
      <c r="D2401" s="200">
        <f t="shared" si="37"/>
        <v>0.44985166475874916</v>
      </c>
    </row>
    <row r="2402" spans="2:4" thickBot="1" x14ac:dyDescent="0.25">
      <c r="B2402" s="11">
        <v>37964</v>
      </c>
      <c r="C2402" s="12">
        <v>554.70505392315454</v>
      </c>
      <c r="D2402" s="200">
        <f t="shared" si="37"/>
        <v>-0.11255233797511366</v>
      </c>
    </row>
    <row r="2403" spans="2:4" thickBot="1" x14ac:dyDescent="0.25">
      <c r="B2403" s="11">
        <v>37965</v>
      </c>
      <c r="C2403" s="12">
        <v>554.67385156750493</v>
      </c>
      <c r="D2403" s="200">
        <f t="shared" si="37"/>
        <v>-5.6250354001474712E-3</v>
      </c>
    </row>
    <row r="2404" spans="2:4" thickBot="1" x14ac:dyDescent="0.25">
      <c r="B2404" s="11">
        <v>37966</v>
      </c>
      <c r="C2404" s="12">
        <v>555.79990044729982</v>
      </c>
      <c r="D2404" s="200">
        <f t="shared" si="37"/>
        <v>0.20301099044288673</v>
      </c>
    </row>
    <row r="2405" spans="2:4" thickBot="1" x14ac:dyDescent="0.25">
      <c r="B2405" s="11">
        <v>37967</v>
      </c>
      <c r="C2405" s="12">
        <v>556.61515707229842</v>
      </c>
      <c r="D2405" s="200">
        <f t="shared" si="37"/>
        <v>0.14668167884566152</v>
      </c>
    </row>
    <row r="2406" spans="2:4" thickBot="1" x14ac:dyDescent="0.25">
      <c r="B2406" s="11">
        <v>37970</v>
      </c>
      <c r="C2406" s="12">
        <v>556.74261281797396</v>
      </c>
      <c r="D2406" s="200">
        <f t="shared" si="37"/>
        <v>2.2898360573919696E-2</v>
      </c>
    </row>
    <row r="2407" spans="2:4" thickBot="1" x14ac:dyDescent="0.25">
      <c r="B2407" s="11">
        <v>37971</v>
      </c>
      <c r="C2407" s="12">
        <v>556.18320151231262</v>
      </c>
      <c r="D2407" s="200">
        <f t="shared" si="37"/>
        <v>-0.10047934050347873</v>
      </c>
    </row>
    <row r="2408" spans="2:4" thickBot="1" x14ac:dyDescent="0.25">
      <c r="B2408" s="11">
        <v>37972</v>
      </c>
      <c r="C2408" s="12">
        <v>558.0853130330778</v>
      </c>
      <c r="D2408" s="200">
        <f t="shared" si="37"/>
        <v>0.34199370200198587</v>
      </c>
    </row>
    <row r="2409" spans="2:4" thickBot="1" x14ac:dyDescent="0.25">
      <c r="B2409" s="11">
        <v>37973</v>
      </c>
      <c r="C2409" s="12">
        <v>557.9890670719966</v>
      </c>
      <c r="D2409" s="200">
        <f t="shared" si="37"/>
        <v>-1.7245743407601211E-2</v>
      </c>
    </row>
    <row r="2410" spans="2:4" thickBot="1" x14ac:dyDescent="0.25">
      <c r="B2410" s="11">
        <v>37974</v>
      </c>
      <c r="C2410" s="12">
        <v>557.07119344719729</v>
      </c>
      <c r="D2410" s="200">
        <f t="shared" si="37"/>
        <v>-0.16449670414078188</v>
      </c>
    </row>
    <row r="2411" spans="2:4" thickBot="1" x14ac:dyDescent="0.25">
      <c r="B2411" s="11">
        <v>37977</v>
      </c>
      <c r="C2411" s="12">
        <v>557.97877820423207</v>
      </c>
      <c r="D2411" s="200">
        <f t="shared" si="37"/>
        <v>0.16292078422124323</v>
      </c>
    </row>
    <row r="2412" spans="2:4" thickBot="1" x14ac:dyDescent="0.25">
      <c r="B2412" s="11">
        <v>37978</v>
      </c>
      <c r="C2412" s="12">
        <v>559.72962173443261</v>
      </c>
      <c r="D2412" s="200">
        <f t="shared" si="37"/>
        <v>0.3137831757392906</v>
      </c>
    </row>
    <row r="2413" spans="2:4" thickBot="1" x14ac:dyDescent="0.25">
      <c r="B2413" s="11">
        <v>37979</v>
      </c>
      <c r="C2413" s="37">
        <v>562.66999999999996</v>
      </c>
      <c r="D2413" s="200">
        <f t="shared" si="37"/>
        <v>0.52532118211932044</v>
      </c>
    </row>
    <row r="2414" spans="2:4" thickBot="1" x14ac:dyDescent="0.25">
      <c r="B2414" s="11">
        <v>37981</v>
      </c>
      <c r="C2414" s="12">
        <v>558.30915387189748</v>
      </c>
      <c r="D2414" s="200">
        <f t="shared" si="37"/>
        <v>-0.77502730341096893</v>
      </c>
    </row>
    <row r="2415" spans="2:4" thickBot="1" x14ac:dyDescent="0.25">
      <c r="B2415" s="11">
        <v>37984</v>
      </c>
      <c r="C2415" s="12">
        <v>554.26928713438258</v>
      </c>
      <c r="D2415" s="200">
        <f t="shared" si="37"/>
        <v>-0.72358955777426237</v>
      </c>
    </row>
    <row r="2416" spans="2:4" thickBot="1" x14ac:dyDescent="0.25">
      <c r="B2416" s="11">
        <v>37985</v>
      </c>
      <c r="C2416" s="12">
        <v>549.95626733489723</v>
      </c>
      <c r="D2416" s="200">
        <f t="shared" si="37"/>
        <v>-0.77814519036116803</v>
      </c>
    </row>
    <row r="2417" spans="2:4" thickBot="1" x14ac:dyDescent="0.25">
      <c r="B2417" s="11">
        <v>37986</v>
      </c>
      <c r="C2417" s="12">
        <v>549.58000000000004</v>
      </c>
      <c r="D2417" s="200">
        <f t="shared" si="37"/>
        <v>-6.8417682867871754E-2</v>
      </c>
    </row>
    <row r="2418" spans="2:4" thickBot="1" x14ac:dyDescent="0.25">
      <c r="B2418" s="11">
        <v>37991</v>
      </c>
      <c r="C2418" s="12">
        <v>549.88339716955306</v>
      </c>
      <c r="D2418" s="200">
        <f t="shared" si="37"/>
        <v>5.5205278495029653E-2</v>
      </c>
    </row>
    <row r="2419" spans="2:4" thickBot="1" x14ac:dyDescent="0.25">
      <c r="B2419" s="11">
        <v>37992</v>
      </c>
      <c r="C2419" s="12">
        <v>552.46852878259551</v>
      </c>
      <c r="D2419" s="200">
        <f t="shared" si="37"/>
        <v>0.47012359826630323</v>
      </c>
    </row>
    <row r="2420" spans="2:4" thickBot="1" x14ac:dyDescent="0.25">
      <c r="B2420" s="11">
        <v>37993</v>
      </c>
      <c r="C2420" s="12">
        <v>553.75363259111487</v>
      </c>
      <c r="D2420" s="200">
        <f t="shared" si="37"/>
        <v>0.23261122427211678</v>
      </c>
    </row>
    <row r="2421" spans="2:4" thickBot="1" x14ac:dyDescent="0.25">
      <c r="B2421" s="11">
        <v>37994</v>
      </c>
      <c r="C2421" s="12">
        <v>556.7433482834856</v>
      </c>
      <c r="D2421" s="200">
        <f t="shared" si="37"/>
        <v>0.53989996930245976</v>
      </c>
    </row>
    <row r="2422" spans="2:4" thickBot="1" x14ac:dyDescent="0.25">
      <c r="B2422" s="11">
        <v>37995</v>
      </c>
      <c r="C2422" s="12">
        <v>559.45766429591879</v>
      </c>
      <c r="D2422" s="200">
        <f t="shared" si="37"/>
        <v>0.48753452031384814</v>
      </c>
    </row>
    <row r="2423" spans="2:4" thickBot="1" x14ac:dyDescent="0.25">
      <c r="B2423" s="11">
        <v>37998</v>
      </c>
      <c r="C2423" s="12">
        <v>560.51020553129581</v>
      </c>
      <c r="D2423" s="200">
        <f t="shared" si="37"/>
        <v>0.18813599357900834</v>
      </c>
    </row>
    <row r="2424" spans="2:4" thickBot="1" x14ac:dyDescent="0.25">
      <c r="B2424" s="11">
        <v>37999</v>
      </c>
      <c r="C2424" s="12">
        <v>560.3196387528003</v>
      </c>
      <c r="D2424" s="200">
        <f t="shared" si="37"/>
        <v>-3.3998806197443887E-2</v>
      </c>
    </row>
    <row r="2425" spans="2:4" thickBot="1" x14ac:dyDescent="0.25">
      <c r="B2425" s="11">
        <v>38000</v>
      </c>
      <c r="C2425" s="12">
        <v>559.94425809699328</v>
      </c>
      <c r="D2425" s="200">
        <f t="shared" si="37"/>
        <v>-6.6994020884680872E-2</v>
      </c>
    </row>
    <row r="2426" spans="2:4" thickBot="1" x14ac:dyDescent="0.25">
      <c r="B2426" s="11">
        <v>38001</v>
      </c>
      <c r="C2426" s="12">
        <v>561.42764000892203</v>
      </c>
      <c r="D2426" s="200">
        <f t="shared" si="37"/>
        <v>0.26491599663331922</v>
      </c>
    </row>
    <row r="2427" spans="2:4" thickBot="1" x14ac:dyDescent="0.25">
      <c r="B2427" s="11">
        <v>38002</v>
      </c>
      <c r="C2427" s="12">
        <v>564.95638867877972</v>
      </c>
      <c r="D2427" s="200">
        <f t="shared" si="37"/>
        <v>0.62853134017442081</v>
      </c>
    </row>
    <row r="2428" spans="2:4" thickBot="1" x14ac:dyDescent="0.25">
      <c r="B2428" s="11">
        <v>38005</v>
      </c>
      <c r="C2428" s="12">
        <v>567.74</v>
      </c>
      <c r="D2428" s="200">
        <f t="shared" si="37"/>
        <v>0.49271260171606102</v>
      </c>
    </row>
    <row r="2429" spans="2:4" thickBot="1" x14ac:dyDescent="0.25">
      <c r="B2429" s="11">
        <v>38006</v>
      </c>
      <c r="C2429" s="12">
        <v>567.87762340862503</v>
      </c>
      <c r="D2429" s="200">
        <f t="shared" si="37"/>
        <v>2.4240569384748056E-2</v>
      </c>
    </row>
    <row r="2430" spans="2:4" thickBot="1" x14ac:dyDescent="0.25">
      <c r="B2430" s="11">
        <v>38007</v>
      </c>
      <c r="C2430" s="12">
        <v>571.90846981705704</v>
      </c>
      <c r="D2430" s="200">
        <f t="shared" si="37"/>
        <v>0.70980898740775622</v>
      </c>
    </row>
    <row r="2431" spans="2:4" thickBot="1" x14ac:dyDescent="0.25">
      <c r="B2431" s="11">
        <v>38009</v>
      </c>
      <c r="C2431" s="12">
        <v>571.62</v>
      </c>
      <c r="D2431" s="200">
        <f t="shared" si="37"/>
        <v>-5.0439857473927319E-2</v>
      </c>
    </row>
    <row r="2432" spans="2:4" thickBot="1" x14ac:dyDescent="0.25">
      <c r="B2432" s="11">
        <v>38012</v>
      </c>
      <c r="C2432" s="12">
        <v>573.29161518991395</v>
      </c>
      <c r="D2432" s="200">
        <f t="shared" si="37"/>
        <v>0.29243469261290844</v>
      </c>
    </row>
    <row r="2433" spans="2:4" thickBot="1" x14ac:dyDescent="0.25">
      <c r="B2433" s="11">
        <v>38013</v>
      </c>
      <c r="C2433" s="12">
        <v>573.93032049663827</v>
      </c>
      <c r="D2433" s="200">
        <f t="shared" si="37"/>
        <v>0.11141019505627181</v>
      </c>
    </row>
    <row r="2434" spans="2:4" thickBot="1" x14ac:dyDescent="0.25">
      <c r="B2434" s="11">
        <v>38014</v>
      </c>
      <c r="C2434" s="12">
        <v>577.12191906520309</v>
      </c>
      <c r="D2434" s="200">
        <f t="shared" si="37"/>
        <v>0.5560951311655904</v>
      </c>
    </row>
    <row r="2435" spans="2:4" thickBot="1" x14ac:dyDescent="0.25">
      <c r="B2435" s="11">
        <v>38015</v>
      </c>
      <c r="C2435" s="12">
        <v>577.93948563817833</v>
      </c>
      <c r="D2435" s="200">
        <f t="shared" si="37"/>
        <v>0.1416627138854043</v>
      </c>
    </row>
    <row r="2436" spans="2:4" thickBot="1" x14ac:dyDescent="0.25">
      <c r="B2436" s="11">
        <v>38016</v>
      </c>
      <c r="C2436" s="12">
        <v>581.63189064188248</v>
      </c>
      <c r="D2436" s="200">
        <f t="shared" si="37"/>
        <v>0.63889128454805988</v>
      </c>
    </row>
    <row r="2437" spans="2:4" thickBot="1" x14ac:dyDescent="0.25">
      <c r="B2437" s="11">
        <v>38019</v>
      </c>
      <c r="C2437" s="12">
        <v>584.76188046576976</v>
      </c>
      <c r="D2437" s="200">
        <f t="shared" si="37"/>
        <v>0.53813930670705279</v>
      </c>
    </row>
    <row r="2438" spans="2:4" thickBot="1" x14ac:dyDescent="0.25">
      <c r="B2438" s="11">
        <v>38020</v>
      </c>
      <c r="C2438" s="12">
        <v>590.51193151002406</v>
      </c>
      <c r="D2438" s="200">
        <f t="shared" si="37"/>
        <v>0.98331495884689257</v>
      </c>
    </row>
    <row r="2439" spans="2:4" thickBot="1" x14ac:dyDescent="0.25">
      <c r="B2439" s="11">
        <v>38021</v>
      </c>
      <c r="C2439" s="12">
        <v>595.98819952907331</v>
      </c>
      <c r="D2439" s="200">
        <f t="shared" ref="D2439:D2502" si="38">+((C2439/C2438)-1)*100</f>
        <v>0.92737635377588834</v>
      </c>
    </row>
    <row r="2440" spans="2:4" thickBot="1" x14ac:dyDescent="0.25">
      <c r="B2440" s="11">
        <v>38023</v>
      </c>
      <c r="C2440" s="12">
        <v>605.96054174457061</v>
      </c>
      <c r="D2440" s="200">
        <f t="shared" si="38"/>
        <v>1.6732449104490676</v>
      </c>
    </row>
    <row r="2441" spans="2:4" thickBot="1" x14ac:dyDescent="0.25">
      <c r="B2441" s="11">
        <v>38026</v>
      </c>
      <c r="C2441" s="12">
        <v>605.61901759765146</v>
      </c>
      <c r="D2441" s="200">
        <f t="shared" si="38"/>
        <v>-5.6360789753051588E-2</v>
      </c>
    </row>
    <row r="2442" spans="2:4" thickBot="1" x14ac:dyDescent="0.25">
      <c r="B2442" s="11">
        <v>38027</v>
      </c>
      <c r="C2442" s="12">
        <v>607.90758124080037</v>
      </c>
      <c r="D2442" s="200">
        <f t="shared" si="38"/>
        <v>0.37788833848499959</v>
      </c>
    </row>
    <row r="2443" spans="2:4" thickBot="1" x14ac:dyDescent="0.25">
      <c r="B2443" s="11">
        <v>38028</v>
      </c>
      <c r="C2443" s="37">
        <v>609.54944503787988</v>
      </c>
      <c r="D2443" s="200">
        <f t="shared" si="38"/>
        <v>0.27008444173837187</v>
      </c>
    </row>
    <row r="2444" spans="2:4" thickBot="1" x14ac:dyDescent="0.25">
      <c r="B2444" s="11">
        <v>38029</v>
      </c>
      <c r="C2444" s="12">
        <v>607.66</v>
      </c>
      <c r="D2444" s="200">
        <f t="shared" si="38"/>
        <v>-0.30997403955679292</v>
      </c>
    </row>
    <row r="2445" spans="2:4" thickBot="1" x14ac:dyDescent="0.25">
      <c r="B2445" s="11">
        <v>38030</v>
      </c>
      <c r="C2445" s="12">
        <v>609.23</v>
      </c>
      <c r="D2445" s="200">
        <f t="shared" si="38"/>
        <v>0.25836816640885107</v>
      </c>
    </row>
    <row r="2446" spans="2:4" thickBot="1" x14ac:dyDescent="0.25">
      <c r="B2446" s="11">
        <v>38033</v>
      </c>
      <c r="C2446" s="12">
        <v>609.41725163272963</v>
      </c>
      <c r="D2446" s="200">
        <f t="shared" si="38"/>
        <v>3.0735786604330073E-2</v>
      </c>
    </row>
    <row r="2447" spans="2:4" thickBot="1" x14ac:dyDescent="0.25">
      <c r="B2447" s="11">
        <v>38034</v>
      </c>
      <c r="C2447" s="12">
        <v>607.62255293638941</v>
      </c>
      <c r="D2447" s="200">
        <f t="shared" si="38"/>
        <v>-0.29449423880467673</v>
      </c>
    </row>
    <row r="2448" spans="2:4" thickBot="1" x14ac:dyDescent="0.25">
      <c r="B2448" s="11">
        <v>38036</v>
      </c>
      <c r="C2448" s="12">
        <v>600.69000000000005</v>
      </c>
      <c r="D2448" s="200">
        <f t="shared" si="38"/>
        <v>-1.1409308135267859</v>
      </c>
    </row>
    <row r="2449" spans="2:4" thickBot="1" x14ac:dyDescent="0.25">
      <c r="B2449" s="11">
        <v>38037</v>
      </c>
      <c r="C2449" s="12">
        <v>592.91</v>
      </c>
      <c r="D2449" s="200">
        <f t="shared" si="38"/>
        <v>-1.2951772128718786</v>
      </c>
    </row>
    <row r="2450" spans="2:4" thickBot="1" x14ac:dyDescent="0.25">
      <c r="B2450" s="11">
        <v>38040</v>
      </c>
      <c r="C2450" s="12">
        <v>589.94751655380742</v>
      </c>
      <c r="D2450" s="200">
        <f t="shared" si="38"/>
        <v>-0.49965145573401815</v>
      </c>
    </row>
    <row r="2451" spans="2:4" thickBot="1" x14ac:dyDescent="0.25">
      <c r="B2451" s="11">
        <v>38041</v>
      </c>
      <c r="C2451" s="12">
        <v>589.31111864561763</v>
      </c>
      <c r="D2451" s="200">
        <f t="shared" si="38"/>
        <v>-0.10787364813523714</v>
      </c>
    </row>
    <row r="2452" spans="2:4" thickBot="1" x14ac:dyDescent="0.25">
      <c r="B2452" s="11">
        <v>38042</v>
      </c>
      <c r="C2452" s="12">
        <v>589.41547790187963</v>
      </c>
      <c r="D2452" s="200">
        <f t="shared" si="38"/>
        <v>1.7708686118433903E-2</v>
      </c>
    </row>
    <row r="2453" spans="2:4" thickBot="1" x14ac:dyDescent="0.25">
      <c r="B2453" s="11">
        <v>38043</v>
      </c>
      <c r="C2453" s="12">
        <v>595.13112085500859</v>
      </c>
      <c r="D2453" s="200">
        <f t="shared" si="38"/>
        <v>0.96971375327208342</v>
      </c>
    </row>
    <row r="2454" spans="2:4" thickBot="1" x14ac:dyDescent="0.25">
      <c r="B2454" s="11">
        <v>38044</v>
      </c>
      <c r="C2454" s="12">
        <v>596.22569235318963</v>
      </c>
      <c r="D2454" s="200">
        <f t="shared" si="38"/>
        <v>0.18392106542983733</v>
      </c>
    </row>
    <row r="2455" spans="2:4" thickBot="1" x14ac:dyDescent="0.25">
      <c r="B2455" s="11">
        <v>38047</v>
      </c>
      <c r="C2455" s="12">
        <v>597.7927838152807</v>
      </c>
      <c r="D2455" s="200">
        <f t="shared" si="38"/>
        <v>0.26283527902095649</v>
      </c>
    </row>
    <row r="2456" spans="2:4" thickBot="1" x14ac:dyDescent="0.25">
      <c r="B2456" s="11">
        <v>38048</v>
      </c>
      <c r="C2456" s="12">
        <v>600.68448187638216</v>
      </c>
      <c r="D2456" s="200">
        <f t="shared" si="38"/>
        <v>0.48372916826560086</v>
      </c>
    </row>
    <row r="2457" spans="2:4" thickBot="1" x14ac:dyDescent="0.25">
      <c r="B2457" s="11">
        <v>38049</v>
      </c>
      <c r="C2457" s="12">
        <v>600.62419855220185</v>
      </c>
      <c r="D2457" s="200">
        <f t="shared" si="38"/>
        <v>-1.0035771856797826E-2</v>
      </c>
    </row>
    <row r="2458" spans="2:4" thickBot="1" x14ac:dyDescent="0.25">
      <c r="B2458" s="11">
        <v>38050</v>
      </c>
      <c r="C2458" s="12">
        <v>602.75871734669272</v>
      </c>
      <c r="D2458" s="200">
        <f t="shared" si="38"/>
        <v>0.35538341605885204</v>
      </c>
    </row>
    <row r="2459" spans="2:4" thickBot="1" x14ac:dyDescent="0.25">
      <c r="B2459" s="11">
        <v>38051</v>
      </c>
      <c r="C2459" s="12">
        <v>602.1623839064282</v>
      </c>
      <c r="D2459" s="200">
        <f t="shared" si="38"/>
        <v>-9.8934021707652864E-2</v>
      </c>
    </row>
    <row r="2460" spans="2:4" thickBot="1" x14ac:dyDescent="0.25">
      <c r="B2460" s="11">
        <v>38054</v>
      </c>
      <c r="C2460" s="12">
        <v>603.4292555143453</v>
      </c>
      <c r="D2460" s="200">
        <f t="shared" si="38"/>
        <v>0.21038703874169951</v>
      </c>
    </row>
    <row r="2461" spans="2:4" thickBot="1" x14ac:dyDescent="0.25">
      <c r="B2461" s="11">
        <v>38055</v>
      </c>
      <c r="C2461" s="12">
        <v>604.7741279265922</v>
      </c>
      <c r="D2461" s="200">
        <f t="shared" si="38"/>
        <v>0.22287159595877348</v>
      </c>
    </row>
    <row r="2462" spans="2:4" thickBot="1" x14ac:dyDescent="0.25">
      <c r="B2462" s="11">
        <v>38056</v>
      </c>
      <c r="C2462" s="12">
        <v>604.60061294654679</v>
      </c>
      <c r="D2462" s="200">
        <f t="shared" si="38"/>
        <v>-2.8690873506820314E-2</v>
      </c>
    </row>
    <row r="2463" spans="2:4" thickBot="1" x14ac:dyDescent="0.25">
      <c r="B2463" s="11">
        <v>38057</v>
      </c>
      <c r="C2463" s="12">
        <v>605.51691031581186</v>
      </c>
      <c r="D2463" s="200">
        <f t="shared" si="38"/>
        <v>0.15155415817384998</v>
      </c>
    </row>
    <row r="2464" spans="2:4" thickBot="1" x14ac:dyDescent="0.25">
      <c r="B2464" s="11">
        <v>38061</v>
      </c>
      <c r="C2464" s="12">
        <v>606.10749318334513</v>
      </c>
      <c r="D2464" s="200">
        <f t="shared" si="38"/>
        <v>9.7533670401572792E-2</v>
      </c>
    </row>
    <row r="2465" spans="2:4" thickBot="1" x14ac:dyDescent="0.25">
      <c r="B2465" s="11">
        <v>38062</v>
      </c>
      <c r="C2465" s="12">
        <v>608.70772586518683</v>
      </c>
      <c r="D2465" s="200">
        <f t="shared" si="38"/>
        <v>0.42900520305151346</v>
      </c>
    </row>
    <row r="2466" spans="2:4" thickBot="1" x14ac:dyDescent="0.25">
      <c r="B2466" s="11">
        <v>38063</v>
      </c>
      <c r="C2466" s="12">
        <v>608.6207849119495</v>
      </c>
      <c r="D2466" s="200">
        <f t="shared" si="38"/>
        <v>-1.4282873297488674E-2</v>
      </c>
    </row>
    <row r="2467" spans="2:4" thickBot="1" x14ac:dyDescent="0.25">
      <c r="B2467" s="11">
        <v>38064</v>
      </c>
      <c r="C2467" s="12">
        <v>608.098785674341</v>
      </c>
      <c r="D2467" s="200">
        <f t="shared" si="38"/>
        <v>-8.5767566693273345E-2</v>
      </c>
    </row>
    <row r="2468" spans="2:4" thickBot="1" x14ac:dyDescent="0.25">
      <c r="B2468" s="11">
        <v>38065</v>
      </c>
      <c r="C2468" s="12">
        <v>608.10497783984056</v>
      </c>
      <c r="D2468" s="200">
        <f t="shared" si="38"/>
        <v>1.0182828259930332E-3</v>
      </c>
    </row>
    <row r="2469" spans="2:4" thickBot="1" x14ac:dyDescent="0.25">
      <c r="B2469" s="11">
        <v>38068</v>
      </c>
      <c r="C2469" s="12">
        <v>607.90723464797725</v>
      </c>
      <c r="D2469" s="200">
        <f t="shared" si="38"/>
        <v>-3.251793671641412E-2</v>
      </c>
    </row>
    <row r="2470" spans="2:4" thickBot="1" x14ac:dyDescent="0.25">
      <c r="B2470" s="11">
        <v>38069</v>
      </c>
      <c r="C2470" s="12">
        <v>607.98816693704225</v>
      </c>
      <c r="D2470" s="200">
        <f t="shared" si="38"/>
        <v>1.3313263019787414E-2</v>
      </c>
    </row>
    <row r="2471" spans="2:4" thickBot="1" x14ac:dyDescent="0.25">
      <c r="B2471" s="11">
        <v>38070</v>
      </c>
      <c r="C2471" s="12">
        <v>608.01559902955489</v>
      </c>
      <c r="D2471" s="200">
        <f t="shared" si="38"/>
        <v>4.5119451338671013E-3</v>
      </c>
    </row>
    <row r="2472" spans="2:4" thickBot="1" x14ac:dyDescent="0.25">
      <c r="B2472" s="11">
        <v>38071</v>
      </c>
      <c r="C2472" s="12">
        <v>607.68209113685327</v>
      </c>
      <c r="D2472" s="200">
        <f t="shared" si="38"/>
        <v>-5.4851864530103267E-2</v>
      </c>
    </row>
    <row r="2473" spans="2:4" thickBot="1" x14ac:dyDescent="0.25">
      <c r="B2473" s="11">
        <v>38072</v>
      </c>
      <c r="C2473" s="12">
        <v>606.35736013282701</v>
      </c>
      <c r="D2473" s="200">
        <f t="shared" si="38"/>
        <v>-0.21799737450678425</v>
      </c>
    </row>
    <row r="2474" spans="2:4" thickBot="1" x14ac:dyDescent="0.25">
      <c r="B2474" s="11">
        <v>38075</v>
      </c>
      <c r="C2474" s="12">
        <v>606.61736894604837</v>
      </c>
      <c r="D2474" s="200">
        <f t="shared" si="38"/>
        <v>4.2880458013150324E-2</v>
      </c>
    </row>
    <row r="2475" spans="2:4" thickBot="1" x14ac:dyDescent="0.25">
      <c r="B2475" s="11">
        <v>38076</v>
      </c>
      <c r="C2475" s="12">
        <v>604.93059740975536</v>
      </c>
      <c r="D2475" s="200">
        <f t="shared" si="38"/>
        <v>-0.27806185952500284</v>
      </c>
    </row>
    <row r="2476" spans="2:4" thickBot="1" x14ac:dyDescent="0.25">
      <c r="B2476" s="11">
        <v>38077</v>
      </c>
      <c r="C2476" s="12">
        <v>607.6356505533314</v>
      </c>
      <c r="D2476" s="200">
        <f t="shared" si="38"/>
        <v>0.4471675189118729</v>
      </c>
    </row>
    <row r="2477" spans="2:4" thickBot="1" x14ac:dyDescent="0.25">
      <c r="B2477" s="11">
        <v>38078</v>
      </c>
      <c r="C2477" s="12">
        <v>608.72608881911162</v>
      </c>
      <c r="D2477" s="200">
        <f t="shared" si="38"/>
        <v>0.17945593955641659</v>
      </c>
    </row>
    <row r="2478" spans="2:4" thickBot="1" x14ac:dyDescent="0.25">
      <c r="B2478" s="11">
        <v>38079</v>
      </c>
      <c r="C2478" s="12">
        <v>609.39</v>
      </c>
      <c r="D2478" s="200">
        <f t="shared" si="38"/>
        <v>0.10906566895734215</v>
      </c>
    </row>
    <row r="2479" spans="2:4" thickBot="1" x14ac:dyDescent="0.25">
      <c r="B2479" s="11">
        <v>38082</v>
      </c>
      <c r="C2479" s="12">
        <v>610.39190487961332</v>
      </c>
      <c r="D2479" s="200">
        <f t="shared" si="38"/>
        <v>0.16441111268865605</v>
      </c>
    </row>
    <row r="2480" spans="2:4" thickBot="1" x14ac:dyDescent="0.25">
      <c r="B2480" s="11">
        <v>38083</v>
      </c>
      <c r="C2480" s="12">
        <v>610.58564088692151</v>
      </c>
      <c r="D2480" s="200">
        <f t="shared" si="38"/>
        <v>3.1739609545833325E-2</v>
      </c>
    </row>
    <row r="2481" spans="2:4" thickBot="1" x14ac:dyDescent="0.25">
      <c r="B2481" s="11">
        <v>38084</v>
      </c>
      <c r="C2481" s="12">
        <v>610.72508262609256</v>
      </c>
      <c r="D2481" s="200">
        <f t="shared" si="38"/>
        <v>2.2837376091655592E-2</v>
      </c>
    </row>
    <row r="2482" spans="2:4" thickBot="1" x14ac:dyDescent="0.25">
      <c r="B2482" s="11">
        <v>38085</v>
      </c>
      <c r="C2482" s="12">
        <v>614.58776933508329</v>
      </c>
      <c r="D2482" s="200">
        <f t="shared" si="38"/>
        <v>0.63247553095107101</v>
      </c>
    </row>
    <row r="2483" spans="2:4" thickBot="1" x14ac:dyDescent="0.25">
      <c r="B2483" s="11">
        <v>38086</v>
      </c>
      <c r="C2483" s="12">
        <v>615.01751255457214</v>
      </c>
      <c r="D2483" s="200">
        <f t="shared" si="38"/>
        <v>6.9923815756012253E-2</v>
      </c>
    </row>
    <row r="2484" spans="2:4" thickBot="1" x14ac:dyDescent="0.25">
      <c r="B2484" s="11">
        <v>38089</v>
      </c>
      <c r="C2484" s="12">
        <v>614.78572536666309</v>
      </c>
      <c r="D2484" s="200">
        <f t="shared" si="38"/>
        <v>-3.7687900454452805E-2</v>
      </c>
    </row>
    <row r="2485" spans="2:4" thickBot="1" x14ac:dyDescent="0.25">
      <c r="B2485" s="11">
        <v>38090</v>
      </c>
      <c r="C2485" s="12">
        <v>614.91344887585399</v>
      </c>
      <c r="D2485" s="200">
        <f t="shared" si="38"/>
        <v>2.0775288677166159E-2</v>
      </c>
    </row>
    <row r="2486" spans="2:4" thickBot="1" x14ac:dyDescent="0.25">
      <c r="B2486" s="11">
        <v>38091</v>
      </c>
      <c r="C2486" s="12">
        <v>616.41999999999996</v>
      </c>
      <c r="D2486" s="200">
        <f t="shared" si="38"/>
        <v>0.24500214248039942</v>
      </c>
    </row>
    <row r="2487" spans="2:4" thickBot="1" x14ac:dyDescent="0.25">
      <c r="B2487" s="11">
        <v>38092</v>
      </c>
      <c r="C2487" s="12">
        <v>618.86</v>
      </c>
      <c r="D2487" s="200">
        <f t="shared" si="38"/>
        <v>0.39583400927940549</v>
      </c>
    </row>
    <row r="2488" spans="2:4" thickBot="1" x14ac:dyDescent="0.25">
      <c r="B2488" s="11">
        <v>38093</v>
      </c>
      <c r="C2488" s="12">
        <v>625.08992383319367</v>
      </c>
      <c r="D2488" s="200">
        <f t="shared" si="38"/>
        <v>1.0066774122085231</v>
      </c>
    </row>
    <row r="2489" spans="2:4" thickBot="1" x14ac:dyDescent="0.25">
      <c r="B2489" s="11">
        <v>38096</v>
      </c>
      <c r="C2489" s="12">
        <v>631.73</v>
      </c>
      <c r="D2489" s="200">
        <f t="shared" si="38"/>
        <v>1.0622593507967348</v>
      </c>
    </row>
    <row r="2490" spans="2:4" thickBot="1" x14ac:dyDescent="0.25">
      <c r="B2490" s="11">
        <v>38097</v>
      </c>
      <c r="C2490" s="12">
        <v>632</v>
      </c>
      <c r="D2490" s="200">
        <f t="shared" si="38"/>
        <v>4.2739778069744716E-2</v>
      </c>
    </row>
    <row r="2491" spans="2:4" thickBot="1" x14ac:dyDescent="0.25">
      <c r="B2491" s="11">
        <v>38098</v>
      </c>
      <c r="C2491" s="12">
        <v>633.41628485048238</v>
      </c>
      <c r="D2491" s="200">
        <f t="shared" si="38"/>
        <v>0.22409570419024138</v>
      </c>
    </row>
    <row r="2492" spans="2:4" thickBot="1" x14ac:dyDescent="0.25">
      <c r="B2492" s="11">
        <v>38099</v>
      </c>
      <c r="C2492" s="12">
        <v>631.58628796811729</v>
      </c>
      <c r="D2492" s="200">
        <f t="shared" si="38"/>
        <v>-0.28890903598998152</v>
      </c>
    </row>
    <row r="2493" spans="2:4" thickBot="1" x14ac:dyDescent="0.25">
      <c r="B2493" s="11">
        <v>38100</v>
      </c>
      <c r="C2493" s="12">
        <v>633.28130888773421</v>
      </c>
      <c r="D2493" s="200">
        <f t="shared" si="38"/>
        <v>0.26837519305080715</v>
      </c>
    </row>
    <row r="2494" spans="2:4" thickBot="1" x14ac:dyDescent="0.25">
      <c r="B2494" s="11">
        <v>38103</v>
      </c>
      <c r="C2494" s="12">
        <v>634.4453846415422</v>
      </c>
      <c r="D2494" s="200">
        <f t="shared" si="38"/>
        <v>0.18381653421171151</v>
      </c>
    </row>
    <row r="2495" spans="2:4" thickBot="1" x14ac:dyDescent="0.25">
      <c r="B2495" s="11">
        <v>38104</v>
      </c>
      <c r="C2495" s="12">
        <v>636.28021337316034</v>
      </c>
      <c r="D2495" s="200">
        <f t="shared" si="38"/>
        <v>0.28920199847537464</v>
      </c>
    </row>
    <row r="2496" spans="2:4" thickBot="1" x14ac:dyDescent="0.25">
      <c r="B2496" s="11">
        <v>38105</v>
      </c>
      <c r="C2496" s="12">
        <v>639.41</v>
      </c>
      <c r="D2496" s="200">
        <f t="shared" si="38"/>
        <v>0.49188809600844152</v>
      </c>
    </row>
    <row r="2497" spans="2:4" thickBot="1" x14ac:dyDescent="0.25">
      <c r="B2497" s="11">
        <v>38106</v>
      </c>
      <c r="C2497" s="12">
        <v>642.34647603788494</v>
      </c>
      <c r="D2497" s="200">
        <f t="shared" si="38"/>
        <v>0.45924774993899575</v>
      </c>
    </row>
    <row r="2498" spans="2:4" thickBot="1" x14ac:dyDescent="0.25">
      <c r="B2498" s="11">
        <v>38107</v>
      </c>
      <c r="C2498" s="12">
        <v>643.17089668158781</v>
      </c>
      <c r="D2498" s="200">
        <f t="shared" si="38"/>
        <v>0.12834516486928127</v>
      </c>
    </row>
    <row r="2499" spans="2:4" thickBot="1" x14ac:dyDescent="0.25">
      <c r="B2499" s="11">
        <v>38110</v>
      </c>
      <c r="C2499" s="12">
        <v>651.63</v>
      </c>
      <c r="D2499" s="200">
        <f t="shared" si="38"/>
        <v>1.3152186086243356</v>
      </c>
    </row>
    <row r="2500" spans="2:4" thickBot="1" x14ac:dyDescent="0.25">
      <c r="B2500" s="11">
        <v>38111</v>
      </c>
      <c r="C2500" s="12">
        <v>651.98914048064353</v>
      </c>
      <c r="D2500" s="200">
        <f t="shared" si="38"/>
        <v>5.5114172251657934E-2</v>
      </c>
    </row>
    <row r="2501" spans="2:4" thickBot="1" x14ac:dyDescent="0.25">
      <c r="B2501" s="11">
        <v>38112</v>
      </c>
      <c r="C2501" s="12">
        <v>650.91325395782235</v>
      </c>
      <c r="D2501" s="200">
        <f t="shared" si="38"/>
        <v>-0.16501601882940031</v>
      </c>
    </row>
    <row r="2502" spans="2:4" thickBot="1" x14ac:dyDescent="0.25">
      <c r="B2502" s="11">
        <v>38113</v>
      </c>
      <c r="C2502" s="12">
        <v>652.11</v>
      </c>
      <c r="D2502" s="200">
        <f t="shared" si="38"/>
        <v>0.18385645627907454</v>
      </c>
    </row>
    <row r="2503" spans="2:4" thickBot="1" x14ac:dyDescent="0.25">
      <c r="B2503" s="11">
        <v>38114</v>
      </c>
      <c r="C2503" s="12">
        <v>653.50975557254719</v>
      </c>
      <c r="D2503" s="200">
        <f t="shared" ref="D2503:D2566" si="39">+((C2503/C2502)-1)*100</f>
        <v>0.21465022351248031</v>
      </c>
    </row>
    <row r="2504" spans="2:4" thickBot="1" x14ac:dyDescent="0.25">
      <c r="B2504" s="11">
        <v>38117</v>
      </c>
      <c r="C2504" s="12">
        <v>655.56088641040174</v>
      </c>
      <c r="D2504" s="200">
        <f t="shared" si="39"/>
        <v>0.31386384370919451</v>
      </c>
    </row>
    <row r="2505" spans="2:4" thickBot="1" x14ac:dyDescent="0.25">
      <c r="B2505" s="11">
        <v>38118</v>
      </c>
      <c r="C2505" s="12">
        <v>656.46734738114583</v>
      </c>
      <c r="D2505" s="200">
        <f t="shared" si="39"/>
        <v>0.13827258299492495</v>
      </c>
    </row>
    <row r="2506" spans="2:4" thickBot="1" x14ac:dyDescent="0.25">
      <c r="B2506" s="11">
        <v>38119</v>
      </c>
      <c r="C2506" s="12">
        <v>654.85031838197676</v>
      </c>
      <c r="D2506" s="200">
        <f t="shared" si="39"/>
        <v>-0.24632283778011077</v>
      </c>
    </row>
    <row r="2507" spans="2:4" thickBot="1" x14ac:dyDescent="0.25">
      <c r="B2507" s="11">
        <v>38120</v>
      </c>
      <c r="C2507" s="12">
        <v>656.1469105767751</v>
      </c>
      <c r="D2507" s="200">
        <f t="shared" si="39"/>
        <v>0.19799825370812041</v>
      </c>
    </row>
    <row r="2508" spans="2:4" thickBot="1" x14ac:dyDescent="0.25">
      <c r="B2508" s="11">
        <v>38121</v>
      </c>
      <c r="C2508" s="12">
        <v>656.10033230519343</v>
      </c>
      <c r="D2508" s="200">
        <f t="shared" si="39"/>
        <v>-7.0987565179203571E-3</v>
      </c>
    </row>
    <row r="2509" spans="2:4" thickBot="1" x14ac:dyDescent="0.25">
      <c r="B2509" s="11">
        <v>38124</v>
      </c>
      <c r="C2509" s="12">
        <v>653.69728704842748</v>
      </c>
      <c r="D2509" s="200">
        <f t="shared" si="39"/>
        <v>-0.36626185637231856</v>
      </c>
    </row>
    <row r="2510" spans="2:4" thickBot="1" x14ac:dyDescent="0.25">
      <c r="B2510" s="11">
        <v>38125</v>
      </c>
      <c r="C2510" s="12">
        <v>649.29042437703379</v>
      </c>
      <c r="D2510" s="200">
        <f t="shared" si="39"/>
        <v>-0.67414424974769904</v>
      </c>
    </row>
    <row r="2511" spans="2:4" thickBot="1" x14ac:dyDescent="0.25">
      <c r="B2511" s="11">
        <v>38126</v>
      </c>
      <c r="C2511" s="12">
        <v>647.52049407448135</v>
      </c>
      <c r="D2511" s="200">
        <f t="shared" si="39"/>
        <v>-0.27259454877232026</v>
      </c>
    </row>
    <row r="2512" spans="2:4" thickBot="1" x14ac:dyDescent="0.25">
      <c r="B2512" s="11">
        <v>38127</v>
      </c>
      <c r="C2512" s="12">
        <v>646.17431410413712</v>
      </c>
      <c r="D2512" s="200">
        <f t="shared" si="39"/>
        <v>-0.20789766233860751</v>
      </c>
    </row>
    <row r="2513" spans="2:4" thickBot="1" x14ac:dyDescent="0.25">
      <c r="B2513" s="11">
        <v>38128</v>
      </c>
      <c r="C2513" s="12">
        <v>646.41</v>
      </c>
      <c r="D2513" s="200">
        <f t="shared" si="39"/>
        <v>3.6474042795964223E-2</v>
      </c>
    </row>
    <row r="2514" spans="2:4" thickBot="1" x14ac:dyDescent="0.25">
      <c r="B2514" s="11">
        <v>38131</v>
      </c>
      <c r="C2514" s="12">
        <v>645.68458721982256</v>
      </c>
      <c r="D2514" s="200">
        <f t="shared" si="39"/>
        <v>-0.11222177568066538</v>
      </c>
    </row>
    <row r="2515" spans="2:4" thickBot="1" x14ac:dyDescent="0.25">
      <c r="B2515" s="11">
        <v>38132</v>
      </c>
      <c r="C2515" s="12">
        <v>646.51530297730608</v>
      </c>
      <c r="D2515" s="200">
        <f t="shared" si="39"/>
        <v>0.12865658774052768</v>
      </c>
    </row>
    <row r="2516" spans="2:4" thickBot="1" x14ac:dyDescent="0.25">
      <c r="B2516" s="11">
        <v>38133</v>
      </c>
      <c r="C2516" s="12">
        <v>647.67366664582471</v>
      </c>
      <c r="D2516" s="200">
        <f t="shared" si="39"/>
        <v>0.17917034031278423</v>
      </c>
    </row>
    <row r="2517" spans="2:4" thickBot="1" x14ac:dyDescent="0.25">
      <c r="B2517" s="11">
        <v>38134</v>
      </c>
      <c r="C2517" s="12">
        <v>648.3871279276425</v>
      </c>
      <c r="D2517" s="200">
        <f t="shared" si="39"/>
        <v>0.11015752508707344</v>
      </c>
    </row>
    <row r="2518" spans="2:4" thickBot="1" x14ac:dyDescent="0.25">
      <c r="B2518" s="11">
        <v>38135</v>
      </c>
      <c r="C2518" s="12">
        <v>650.02105485109473</v>
      </c>
      <c r="D2518" s="200">
        <f t="shared" si="39"/>
        <v>0.25199866762848355</v>
      </c>
    </row>
    <row r="2519" spans="2:4" thickBot="1" x14ac:dyDescent="0.25">
      <c r="B2519" s="11">
        <v>38138</v>
      </c>
      <c r="C2519" s="12">
        <v>649.09396447741597</v>
      </c>
      <c r="D2519" s="200">
        <f t="shared" si="39"/>
        <v>-0.14262466834880083</v>
      </c>
    </row>
    <row r="2520" spans="2:4" thickBot="1" x14ac:dyDescent="0.25">
      <c r="B2520" s="11">
        <v>38139</v>
      </c>
      <c r="C2520" s="12">
        <v>651.34722169228803</v>
      </c>
      <c r="D2520" s="200">
        <f t="shared" si="39"/>
        <v>0.34713883323289618</v>
      </c>
    </row>
    <row r="2521" spans="2:4" thickBot="1" x14ac:dyDescent="0.25">
      <c r="B2521" s="11">
        <v>38140</v>
      </c>
      <c r="C2521" s="12">
        <v>652.57117970077559</v>
      </c>
      <c r="D2521" s="200">
        <f t="shared" si="39"/>
        <v>0.18791175700536566</v>
      </c>
    </row>
    <row r="2522" spans="2:4" thickBot="1" x14ac:dyDescent="0.25">
      <c r="B2522" s="11">
        <v>38141</v>
      </c>
      <c r="C2522" s="12">
        <v>653.02767174016708</v>
      </c>
      <c r="D2522" s="200">
        <f t="shared" si="39"/>
        <v>6.9952834815789622E-2</v>
      </c>
    </row>
    <row r="2523" spans="2:4" thickBot="1" x14ac:dyDescent="0.25">
      <c r="B2523" s="11">
        <v>38142</v>
      </c>
      <c r="C2523" s="12">
        <v>655.76164663186682</v>
      </c>
      <c r="D2523" s="200">
        <f t="shared" si="39"/>
        <v>0.41866141513029476</v>
      </c>
    </row>
    <row r="2524" spans="2:4" thickBot="1" x14ac:dyDescent="0.25">
      <c r="B2524" s="11">
        <v>38145</v>
      </c>
      <c r="C2524" s="12">
        <v>655.35</v>
      </c>
      <c r="D2524" s="200">
        <f t="shared" si="39"/>
        <v>-6.2773819417638599E-2</v>
      </c>
    </row>
    <row r="2525" spans="2:4" thickBot="1" x14ac:dyDescent="0.25">
      <c r="B2525" s="11">
        <v>38146</v>
      </c>
      <c r="C2525" s="12">
        <v>656.22518546469951</v>
      </c>
      <c r="D2525" s="200">
        <f t="shared" si="39"/>
        <v>0.13354474169520181</v>
      </c>
    </row>
    <row r="2526" spans="2:4" thickBot="1" x14ac:dyDescent="0.25">
      <c r="B2526" s="11">
        <v>38147</v>
      </c>
      <c r="C2526" s="12">
        <v>660.76</v>
      </c>
      <c r="D2526" s="200">
        <f t="shared" si="39"/>
        <v>0.69104548800411614</v>
      </c>
    </row>
    <row r="2527" spans="2:4" thickBot="1" x14ac:dyDescent="0.25">
      <c r="B2527" s="11">
        <v>38148</v>
      </c>
      <c r="C2527" s="12">
        <v>662.34</v>
      </c>
      <c r="D2527" s="200">
        <f t="shared" si="39"/>
        <v>0.23911859071372721</v>
      </c>
    </row>
    <row r="2528" spans="2:4" thickBot="1" x14ac:dyDescent="0.25">
      <c r="B2528" s="11">
        <v>38149</v>
      </c>
      <c r="C2528" s="12">
        <v>662.66</v>
      </c>
      <c r="D2528" s="200">
        <f t="shared" si="39"/>
        <v>4.8313554971746164E-2</v>
      </c>
    </row>
    <row r="2529" spans="2:4" thickBot="1" x14ac:dyDescent="0.25">
      <c r="B2529" s="11">
        <v>38152</v>
      </c>
      <c r="C2529" s="12">
        <v>664.40306615930695</v>
      </c>
      <c r="D2529" s="200">
        <f t="shared" si="39"/>
        <v>0.26304079909862388</v>
      </c>
    </row>
    <row r="2530" spans="2:4" thickBot="1" x14ac:dyDescent="0.25">
      <c r="B2530" s="11">
        <v>38153</v>
      </c>
      <c r="C2530" s="12">
        <v>662.41575108788743</v>
      </c>
      <c r="D2530" s="200">
        <f t="shared" si="39"/>
        <v>-0.29911286877520871</v>
      </c>
    </row>
    <row r="2531" spans="2:4" thickBot="1" x14ac:dyDescent="0.25">
      <c r="B2531" s="11">
        <v>38154</v>
      </c>
      <c r="C2531" s="12">
        <v>659.55815438887942</v>
      </c>
      <c r="D2531" s="200">
        <f t="shared" si="39"/>
        <v>-0.43139020989687582</v>
      </c>
    </row>
    <row r="2532" spans="2:4" thickBot="1" x14ac:dyDescent="0.25">
      <c r="B2532" s="11">
        <v>38155</v>
      </c>
      <c r="C2532" s="12">
        <v>658.8034342643349</v>
      </c>
      <c r="D2532" s="200">
        <f t="shared" si="39"/>
        <v>-0.11442813943279839</v>
      </c>
    </row>
    <row r="2533" spans="2:4" thickBot="1" x14ac:dyDescent="0.25">
      <c r="B2533" s="11">
        <v>38156</v>
      </c>
      <c r="C2533" s="12">
        <v>660.2086162636416</v>
      </c>
      <c r="D2533" s="200">
        <f t="shared" si="39"/>
        <v>0.21329305923789565</v>
      </c>
    </row>
    <row r="2534" spans="2:4" thickBot="1" x14ac:dyDescent="0.25">
      <c r="B2534" s="11">
        <v>38159</v>
      </c>
      <c r="C2534" s="12">
        <v>658.49950955429608</v>
      </c>
      <c r="D2534" s="200">
        <f t="shared" si="39"/>
        <v>-0.25887373585306017</v>
      </c>
    </row>
    <row r="2535" spans="2:4" thickBot="1" x14ac:dyDescent="0.25">
      <c r="B2535" s="11">
        <v>38160</v>
      </c>
      <c r="C2535" s="12">
        <v>656.41475923380426</v>
      </c>
      <c r="D2535" s="200">
        <f t="shared" si="39"/>
        <v>-0.31659102098692271</v>
      </c>
    </row>
    <row r="2536" spans="2:4" thickBot="1" x14ac:dyDescent="0.25">
      <c r="B2536" s="11">
        <v>38161</v>
      </c>
      <c r="C2536" s="12">
        <v>656.49059962830779</v>
      </c>
      <c r="D2536" s="200">
        <f t="shared" si="39"/>
        <v>1.1553730844204857E-2</v>
      </c>
    </row>
    <row r="2537" spans="2:4" thickBot="1" x14ac:dyDescent="0.25">
      <c r="B2537" s="11">
        <v>38162</v>
      </c>
      <c r="C2537" s="12">
        <v>654.75532457595193</v>
      </c>
      <c r="D2537" s="200">
        <f t="shared" si="39"/>
        <v>-0.26432595582303042</v>
      </c>
    </row>
    <row r="2538" spans="2:4" thickBot="1" x14ac:dyDescent="0.25">
      <c r="B2538" s="11">
        <v>38163</v>
      </c>
      <c r="C2538" s="12">
        <v>652.74</v>
      </c>
      <c r="D2538" s="200">
        <f t="shared" si="39"/>
        <v>-0.3077981194360091</v>
      </c>
    </row>
    <row r="2539" spans="2:4" thickBot="1" x14ac:dyDescent="0.25">
      <c r="B2539" s="11">
        <v>38166</v>
      </c>
      <c r="C2539" s="12">
        <v>650.69639866763907</v>
      </c>
      <c r="D2539" s="200">
        <f t="shared" si="39"/>
        <v>-0.31308045046434252</v>
      </c>
    </row>
    <row r="2540" spans="2:4" thickBot="1" x14ac:dyDescent="0.25">
      <c r="B2540" s="11">
        <v>38167</v>
      </c>
      <c r="C2540" s="12">
        <v>649.48353424052061</v>
      </c>
      <c r="D2540" s="200">
        <f t="shared" si="39"/>
        <v>-0.18639482708093791</v>
      </c>
    </row>
    <row r="2541" spans="2:4" thickBot="1" x14ac:dyDescent="0.25">
      <c r="B2541" s="11">
        <v>38168</v>
      </c>
      <c r="C2541" s="12">
        <v>655.08728206870228</v>
      </c>
      <c r="D2541" s="200">
        <f t="shared" si="39"/>
        <v>0.86280059966947764</v>
      </c>
    </row>
    <row r="2542" spans="2:4" thickBot="1" x14ac:dyDescent="0.25">
      <c r="B2542" s="11">
        <v>38169</v>
      </c>
      <c r="C2542" s="12">
        <v>655.69817184484498</v>
      </c>
      <c r="D2542" s="200">
        <f t="shared" si="39"/>
        <v>9.3253188218467287E-2</v>
      </c>
    </row>
    <row r="2543" spans="2:4" thickBot="1" x14ac:dyDescent="0.25">
      <c r="B2543" s="11">
        <v>38170</v>
      </c>
      <c r="C2543" s="12">
        <v>656.10634184661376</v>
      </c>
      <c r="D2543" s="200">
        <f t="shared" si="39"/>
        <v>6.2249678174386425E-2</v>
      </c>
    </row>
    <row r="2544" spans="2:4" thickBot="1" x14ac:dyDescent="0.25">
      <c r="B2544" s="11">
        <v>38173</v>
      </c>
      <c r="C2544" s="12">
        <v>656.74887758097407</v>
      </c>
      <c r="D2544" s="200">
        <f t="shared" si="39"/>
        <v>9.7931645128124245E-2</v>
      </c>
    </row>
    <row r="2545" spans="2:4" thickBot="1" x14ac:dyDescent="0.25">
      <c r="B2545" s="11">
        <v>38174</v>
      </c>
      <c r="C2545" s="12">
        <v>655.6774043678239</v>
      </c>
      <c r="D2545" s="200">
        <f t="shared" si="39"/>
        <v>-0.16314808440888173</v>
      </c>
    </row>
    <row r="2546" spans="2:4" thickBot="1" x14ac:dyDescent="0.25">
      <c r="B2546" s="11">
        <v>38175</v>
      </c>
      <c r="C2546" s="12">
        <v>654.55002002533217</v>
      </c>
      <c r="D2546" s="200">
        <f t="shared" si="39"/>
        <v>-0.17194192372370631</v>
      </c>
    </row>
    <row r="2547" spans="2:4" thickBot="1" x14ac:dyDescent="0.25">
      <c r="B2547" s="11">
        <v>38176</v>
      </c>
      <c r="C2547" s="12">
        <v>653.443038727155</v>
      </c>
      <c r="D2547" s="200">
        <f t="shared" si="39"/>
        <v>-0.16912096315180314</v>
      </c>
    </row>
    <row r="2548" spans="2:4" thickBot="1" x14ac:dyDescent="0.25">
      <c r="B2548" s="11">
        <v>38177</v>
      </c>
      <c r="C2548" s="12">
        <v>651.49146791147678</v>
      </c>
      <c r="D2548" s="200">
        <f t="shared" si="39"/>
        <v>-0.29865966886413187</v>
      </c>
    </row>
    <row r="2549" spans="2:4" thickBot="1" x14ac:dyDescent="0.25">
      <c r="B2549" s="11">
        <v>38180</v>
      </c>
      <c r="C2549" s="12">
        <v>650.94453087111833</v>
      </c>
      <c r="D2549" s="200">
        <f t="shared" si="39"/>
        <v>-8.3951527732484266E-2</v>
      </c>
    </row>
    <row r="2550" spans="2:4" thickBot="1" x14ac:dyDescent="0.25">
      <c r="B2550" s="11">
        <v>38181</v>
      </c>
      <c r="C2550" s="12">
        <v>651.25</v>
      </c>
      <c r="D2550" s="200">
        <f t="shared" si="39"/>
        <v>4.6927059740853316E-2</v>
      </c>
    </row>
    <row r="2551" spans="2:4" thickBot="1" x14ac:dyDescent="0.25">
      <c r="B2551" s="11">
        <v>38182</v>
      </c>
      <c r="C2551" s="12">
        <v>650.74809107395856</v>
      </c>
      <c r="D2551" s="200">
        <f t="shared" si="39"/>
        <v>-7.7068549104253314E-2</v>
      </c>
    </row>
    <row r="2552" spans="2:4" thickBot="1" x14ac:dyDescent="0.25">
      <c r="B2552" s="11">
        <v>38183</v>
      </c>
      <c r="C2552" s="12">
        <v>650.97784590127526</v>
      </c>
      <c r="D2552" s="200">
        <f t="shared" si="39"/>
        <v>3.5306262203160799E-2</v>
      </c>
    </row>
    <row r="2553" spans="2:4" thickBot="1" x14ac:dyDescent="0.25">
      <c r="B2553" s="11">
        <v>38184</v>
      </c>
      <c r="C2553" s="12">
        <v>648.53</v>
      </c>
      <c r="D2553" s="200">
        <f t="shared" si="39"/>
        <v>-0.37602599177338769</v>
      </c>
    </row>
    <row r="2554" spans="2:4" thickBot="1" x14ac:dyDescent="0.25">
      <c r="B2554" s="11">
        <v>38187</v>
      </c>
      <c r="C2554" s="12">
        <v>647.94298621421444</v>
      </c>
      <c r="D2554" s="200">
        <f t="shared" si="39"/>
        <v>-9.0514515255346595E-2</v>
      </c>
    </row>
    <row r="2555" spans="2:4" thickBot="1" x14ac:dyDescent="0.25">
      <c r="B2555" s="11">
        <v>38188</v>
      </c>
      <c r="C2555" s="12">
        <v>647.38681267064965</v>
      </c>
      <c r="D2555" s="200">
        <f t="shared" si="39"/>
        <v>-8.5836802835759229E-2</v>
      </c>
    </row>
    <row r="2556" spans="2:4" thickBot="1" x14ac:dyDescent="0.25">
      <c r="B2556" s="11">
        <v>38189</v>
      </c>
      <c r="C2556" s="12">
        <v>647.28052919383731</v>
      </c>
      <c r="D2556" s="200">
        <f t="shared" si="39"/>
        <v>-1.6417306428262446E-2</v>
      </c>
    </row>
    <row r="2557" spans="2:4" thickBot="1" x14ac:dyDescent="0.25">
      <c r="B2557" s="11">
        <v>38190</v>
      </c>
      <c r="C2557" s="12">
        <v>648.73</v>
      </c>
      <c r="D2557" s="200">
        <f t="shared" si="39"/>
        <v>0.22393239728188963</v>
      </c>
    </row>
    <row r="2558" spans="2:4" thickBot="1" x14ac:dyDescent="0.25">
      <c r="B2558" s="11">
        <v>38191</v>
      </c>
      <c r="C2558" s="12">
        <v>649.44000000000005</v>
      </c>
      <c r="D2558" s="200">
        <f t="shared" si="39"/>
        <v>0.10944460715551774</v>
      </c>
    </row>
    <row r="2559" spans="2:4" thickBot="1" x14ac:dyDescent="0.25">
      <c r="B2559" s="11">
        <v>38194</v>
      </c>
      <c r="C2559" s="12">
        <v>648.79631072701295</v>
      </c>
      <c r="D2559" s="200">
        <f t="shared" si="39"/>
        <v>-9.9114509883457824E-2</v>
      </c>
    </row>
    <row r="2560" spans="2:4" thickBot="1" x14ac:dyDescent="0.25">
      <c r="B2560" s="11">
        <v>38195</v>
      </c>
      <c r="C2560" s="12">
        <v>649.15924893458532</v>
      </c>
      <c r="D2560" s="200">
        <f t="shared" si="39"/>
        <v>5.5940239112284296E-2</v>
      </c>
    </row>
    <row r="2561" spans="2:4" thickBot="1" x14ac:dyDescent="0.25">
      <c r="B2561" s="11">
        <v>38196</v>
      </c>
      <c r="C2561" s="12">
        <v>650.45000000000005</v>
      </c>
      <c r="D2561" s="200">
        <f t="shared" si="39"/>
        <v>0.19883427179587798</v>
      </c>
    </row>
    <row r="2562" spans="2:4" thickBot="1" x14ac:dyDescent="0.25">
      <c r="B2562" s="11">
        <v>38197</v>
      </c>
      <c r="C2562" s="12">
        <v>649.60248665342954</v>
      </c>
      <c r="D2562" s="200">
        <f t="shared" si="39"/>
        <v>-0.13029646345922297</v>
      </c>
    </row>
    <row r="2563" spans="2:4" thickBot="1" x14ac:dyDescent="0.25">
      <c r="B2563" s="11">
        <v>38198</v>
      </c>
      <c r="C2563" s="12">
        <v>648.91664660879928</v>
      </c>
      <c r="D2563" s="200">
        <f t="shared" si="39"/>
        <v>-0.10557842045271215</v>
      </c>
    </row>
    <row r="2564" spans="2:4" thickBot="1" x14ac:dyDescent="0.25">
      <c r="B2564" s="11">
        <v>38201</v>
      </c>
      <c r="C2564" s="12">
        <v>648.71</v>
      </c>
      <c r="D2564" s="200">
        <f t="shared" si="39"/>
        <v>-3.1844861721330719E-2</v>
      </c>
    </row>
    <row r="2565" spans="2:4" thickBot="1" x14ac:dyDescent="0.25">
      <c r="B2565" s="11">
        <v>38202</v>
      </c>
      <c r="C2565" s="12">
        <v>650.00533811426828</v>
      </c>
      <c r="D2565" s="200">
        <f t="shared" si="39"/>
        <v>0.19967907297069321</v>
      </c>
    </row>
    <row r="2566" spans="2:4" thickBot="1" x14ac:dyDescent="0.25">
      <c r="B2566" s="11">
        <v>38203</v>
      </c>
      <c r="C2566" s="12">
        <v>649.86363131282792</v>
      </c>
      <c r="D2566" s="200">
        <f t="shared" si="39"/>
        <v>-2.1800867336174701E-2</v>
      </c>
    </row>
    <row r="2567" spans="2:4" thickBot="1" x14ac:dyDescent="0.25">
      <c r="B2567" s="11">
        <v>38204</v>
      </c>
      <c r="C2567" s="12">
        <v>649.44109405921097</v>
      </c>
      <c r="D2567" s="200">
        <f t="shared" ref="D2567:D2630" si="40">+((C2567/C2566)-1)*100</f>
        <v>-6.5019372258667829E-2</v>
      </c>
    </row>
    <row r="2568" spans="2:4" thickBot="1" x14ac:dyDescent="0.25">
      <c r="B2568" s="11">
        <v>38205</v>
      </c>
      <c r="C2568" s="12">
        <v>650.41029896648752</v>
      </c>
      <c r="D2568" s="200">
        <f t="shared" si="40"/>
        <v>0.14923676929938789</v>
      </c>
    </row>
    <row r="2569" spans="2:4" thickBot="1" x14ac:dyDescent="0.25">
      <c r="B2569" s="11">
        <v>38208</v>
      </c>
      <c r="C2569" s="12">
        <v>646.05999999999995</v>
      </c>
      <c r="D2569" s="200">
        <f t="shared" si="40"/>
        <v>-0.66885456355784134</v>
      </c>
    </row>
    <row r="2570" spans="2:4" thickBot="1" x14ac:dyDescent="0.25">
      <c r="B2570" s="11">
        <v>38209</v>
      </c>
      <c r="C2570" s="12">
        <v>646.77</v>
      </c>
      <c r="D2570" s="200">
        <f t="shared" si="40"/>
        <v>0.10989691359937215</v>
      </c>
    </row>
    <row r="2571" spans="2:4" thickBot="1" x14ac:dyDescent="0.25">
      <c r="B2571" s="11">
        <v>38210</v>
      </c>
      <c r="C2571" s="12">
        <v>648.56916672662021</v>
      </c>
      <c r="D2571" s="200">
        <f t="shared" si="40"/>
        <v>0.27817720775857868</v>
      </c>
    </row>
    <row r="2572" spans="2:4" thickBot="1" x14ac:dyDescent="0.25">
      <c r="B2572" s="11">
        <v>38211</v>
      </c>
      <c r="C2572" s="12">
        <v>648.09292341368905</v>
      </c>
      <c r="D2572" s="200">
        <f t="shared" si="40"/>
        <v>-7.3429841775363158E-2</v>
      </c>
    </row>
    <row r="2573" spans="2:4" thickBot="1" x14ac:dyDescent="0.25">
      <c r="B2573" s="11">
        <v>38212</v>
      </c>
      <c r="C2573" s="12">
        <v>648.21</v>
      </c>
      <c r="D2573" s="200">
        <f t="shared" si="40"/>
        <v>1.8064783934734763E-2</v>
      </c>
    </row>
    <row r="2574" spans="2:4" thickBot="1" x14ac:dyDescent="0.25">
      <c r="B2574" s="11">
        <v>38215</v>
      </c>
      <c r="C2574" s="12">
        <v>647.79</v>
      </c>
      <c r="D2574" s="200">
        <f t="shared" si="40"/>
        <v>-6.4793816818631278E-2</v>
      </c>
    </row>
    <row r="2575" spans="2:4" thickBot="1" x14ac:dyDescent="0.25">
      <c r="B2575" s="11">
        <v>38216</v>
      </c>
      <c r="C2575" s="12">
        <v>647.85527690366723</v>
      </c>
      <c r="D2575" s="200">
        <f t="shared" si="40"/>
        <v>1.0076861894647848E-2</v>
      </c>
    </row>
    <row r="2576" spans="2:4" thickBot="1" x14ac:dyDescent="0.25">
      <c r="B2576" s="11">
        <v>38217</v>
      </c>
      <c r="C2576" s="12">
        <v>646.28224152622909</v>
      </c>
      <c r="D2576" s="200">
        <f t="shared" si="40"/>
        <v>-0.2428066010292107</v>
      </c>
    </row>
    <row r="2577" spans="2:4" thickBot="1" x14ac:dyDescent="0.25">
      <c r="B2577" s="11">
        <v>38218</v>
      </c>
      <c r="C2577" s="12">
        <v>648.07673873197723</v>
      </c>
      <c r="D2577" s="200">
        <f t="shared" si="40"/>
        <v>0.27766463171110534</v>
      </c>
    </row>
    <row r="2578" spans="2:4" thickBot="1" x14ac:dyDescent="0.25">
      <c r="B2578" s="11">
        <v>38219</v>
      </c>
      <c r="C2578" s="12">
        <v>646.59</v>
      </c>
      <c r="D2578" s="200">
        <f t="shared" si="40"/>
        <v>-0.22940782211781086</v>
      </c>
    </row>
    <row r="2579" spans="2:4" thickBot="1" x14ac:dyDescent="0.25">
      <c r="B2579" s="11">
        <v>38222</v>
      </c>
      <c r="C2579" s="12">
        <v>645.82034975542444</v>
      </c>
      <c r="D2579" s="200">
        <f t="shared" si="40"/>
        <v>-0.1190321911219816</v>
      </c>
    </row>
    <row r="2580" spans="2:4" thickBot="1" x14ac:dyDescent="0.25">
      <c r="B2580" s="11">
        <v>38223</v>
      </c>
      <c r="C2580" s="12">
        <v>643.63</v>
      </c>
      <c r="D2580" s="200">
        <f t="shared" si="40"/>
        <v>-0.33915774816540845</v>
      </c>
    </row>
    <row r="2581" spans="2:4" thickBot="1" x14ac:dyDescent="0.25">
      <c r="B2581" s="11">
        <v>38224</v>
      </c>
      <c r="C2581" s="12">
        <v>643.30501108830458</v>
      </c>
      <c r="D2581" s="200">
        <f t="shared" si="40"/>
        <v>-5.0493126749129313E-2</v>
      </c>
    </row>
    <row r="2582" spans="2:4" thickBot="1" x14ac:dyDescent="0.25">
      <c r="B2582" s="11">
        <v>38225</v>
      </c>
      <c r="C2582" s="12">
        <v>644.59571821103884</v>
      </c>
      <c r="D2582" s="200">
        <f t="shared" si="40"/>
        <v>0.20063688304723382</v>
      </c>
    </row>
    <row r="2583" spans="2:4" thickBot="1" x14ac:dyDescent="0.25">
      <c r="B2583" s="11">
        <v>38226</v>
      </c>
      <c r="C2583" s="12">
        <v>643.69000000000005</v>
      </c>
      <c r="D2583" s="200">
        <f t="shared" si="40"/>
        <v>-0.14050949850433758</v>
      </c>
    </row>
    <row r="2584" spans="2:4" thickBot="1" x14ac:dyDescent="0.25">
      <c r="B2584" s="11">
        <v>38229</v>
      </c>
      <c r="C2584" s="12">
        <v>643.52626527578684</v>
      </c>
      <c r="D2584" s="200">
        <f t="shared" si="40"/>
        <v>-2.5436891083163715E-2</v>
      </c>
    </row>
    <row r="2585" spans="2:4" thickBot="1" x14ac:dyDescent="0.25">
      <c r="B2585" s="11">
        <v>38230</v>
      </c>
      <c r="C2585" s="12">
        <v>642.12479276519764</v>
      </c>
      <c r="D2585" s="200">
        <f t="shared" si="40"/>
        <v>-0.21778015695887998</v>
      </c>
    </row>
    <row r="2586" spans="2:4" thickBot="1" x14ac:dyDescent="0.25">
      <c r="B2586" s="11">
        <v>38231</v>
      </c>
      <c r="C2586" s="12">
        <v>642.89086460056342</v>
      </c>
      <c r="D2586" s="200">
        <f t="shared" si="40"/>
        <v>0.11930264085691089</v>
      </c>
    </row>
    <row r="2587" spans="2:4" thickBot="1" x14ac:dyDescent="0.25">
      <c r="B2587" s="11">
        <v>38232</v>
      </c>
      <c r="C2587" s="12">
        <v>643.7235123252226</v>
      </c>
      <c r="D2587" s="200">
        <f t="shared" si="40"/>
        <v>0.12951618548453503</v>
      </c>
    </row>
    <row r="2588" spans="2:4" thickBot="1" x14ac:dyDescent="0.25">
      <c r="B2588" s="11">
        <v>38233</v>
      </c>
      <c r="C2588" s="12">
        <v>643.88264448162295</v>
      </c>
      <c r="D2588" s="200">
        <f t="shared" si="40"/>
        <v>2.4720575426173674E-2</v>
      </c>
    </row>
    <row r="2589" spans="2:4" thickBot="1" x14ac:dyDescent="0.25">
      <c r="B2589" s="11">
        <v>38236</v>
      </c>
      <c r="C2589" s="12">
        <v>645.45426931243185</v>
      </c>
      <c r="D2589" s="200">
        <f t="shared" si="40"/>
        <v>0.24408560228770249</v>
      </c>
    </row>
    <row r="2590" spans="2:4" thickBot="1" x14ac:dyDescent="0.25">
      <c r="B2590" s="11">
        <v>38237</v>
      </c>
      <c r="C2590" s="12">
        <v>647.47</v>
      </c>
      <c r="D2590" s="200">
        <f t="shared" si="40"/>
        <v>0.31229643731622847</v>
      </c>
    </row>
    <row r="2591" spans="2:4" thickBot="1" x14ac:dyDescent="0.25">
      <c r="B2591" s="11">
        <v>38238</v>
      </c>
      <c r="C2591" s="12">
        <v>647.24911018379498</v>
      </c>
      <c r="D2591" s="200">
        <f t="shared" si="40"/>
        <v>-3.4115837985548847E-2</v>
      </c>
    </row>
    <row r="2592" spans="2:4" thickBot="1" x14ac:dyDescent="0.25">
      <c r="B2592" s="11">
        <v>38239</v>
      </c>
      <c r="C2592" s="12">
        <v>648.71373305738541</v>
      </c>
      <c r="D2592" s="200">
        <f t="shared" si="40"/>
        <v>0.22628426220230313</v>
      </c>
    </row>
    <row r="2593" spans="2:4" thickBot="1" x14ac:dyDescent="0.25">
      <c r="B2593" s="11">
        <v>38240</v>
      </c>
      <c r="C2593" s="12">
        <v>652.12</v>
      </c>
      <c r="D2593" s="200">
        <f t="shared" si="40"/>
        <v>0.52508013458585356</v>
      </c>
    </row>
    <row r="2594" spans="2:4" thickBot="1" x14ac:dyDescent="0.25">
      <c r="B2594" s="11">
        <v>38243</v>
      </c>
      <c r="C2594" s="12">
        <v>650.50676062964931</v>
      </c>
      <c r="D2594" s="200">
        <f t="shared" si="40"/>
        <v>-0.24738382051626706</v>
      </c>
    </row>
    <row r="2595" spans="2:4" thickBot="1" x14ac:dyDescent="0.25">
      <c r="B2595" s="11">
        <v>38244</v>
      </c>
      <c r="C2595" s="12">
        <v>650.01</v>
      </c>
      <c r="D2595" s="200">
        <f t="shared" si="40"/>
        <v>-7.6365175539216956E-2</v>
      </c>
    </row>
    <row r="2596" spans="2:4" thickBot="1" x14ac:dyDescent="0.25">
      <c r="B2596" s="11">
        <v>38245</v>
      </c>
      <c r="C2596" s="12">
        <v>650.47518821283688</v>
      </c>
      <c r="D2596" s="200">
        <f t="shared" si="40"/>
        <v>7.1566316339266578E-2</v>
      </c>
    </row>
    <row r="2597" spans="2:4" thickBot="1" x14ac:dyDescent="0.25">
      <c r="B2597" s="11">
        <v>38246</v>
      </c>
      <c r="C2597" s="12">
        <v>651.64384167174796</v>
      </c>
      <c r="D2597" s="200">
        <f t="shared" si="40"/>
        <v>0.17966149671626575</v>
      </c>
    </row>
    <row r="2598" spans="2:4" thickBot="1" x14ac:dyDescent="0.25">
      <c r="B2598" s="11">
        <v>38247</v>
      </c>
      <c r="C2598" s="12">
        <v>651.26</v>
      </c>
      <c r="D2598" s="200">
        <f t="shared" si="40"/>
        <v>-5.8903598438564408E-2</v>
      </c>
    </row>
    <row r="2599" spans="2:4" thickBot="1" x14ac:dyDescent="0.25">
      <c r="B2599" s="11">
        <v>38250</v>
      </c>
      <c r="C2599" s="12">
        <v>649.99</v>
      </c>
      <c r="D2599" s="200">
        <f t="shared" si="40"/>
        <v>-0.19500660258575664</v>
      </c>
    </row>
    <row r="2600" spans="2:4" thickBot="1" x14ac:dyDescent="0.25">
      <c r="B2600" s="11">
        <v>38251</v>
      </c>
      <c r="C2600" s="12">
        <v>651.66</v>
      </c>
      <c r="D2600" s="200">
        <f t="shared" si="40"/>
        <v>0.25692702964661418</v>
      </c>
    </row>
    <row r="2601" spans="2:4" thickBot="1" x14ac:dyDescent="0.25">
      <c r="B2601" s="11">
        <v>38252</v>
      </c>
      <c r="C2601" s="12">
        <v>655.59207287569427</v>
      </c>
      <c r="D2601" s="200">
        <f t="shared" si="40"/>
        <v>0.60339331487191394</v>
      </c>
    </row>
    <row r="2602" spans="2:4" thickBot="1" x14ac:dyDescent="0.25">
      <c r="B2602" s="11">
        <v>38253</v>
      </c>
      <c r="C2602" s="12">
        <v>654.31875725348925</v>
      </c>
      <c r="D2602" s="200">
        <f t="shared" si="40"/>
        <v>-0.19422376732222135</v>
      </c>
    </row>
    <row r="2603" spans="2:4" thickBot="1" x14ac:dyDescent="0.25">
      <c r="B2603" s="11">
        <v>38254</v>
      </c>
      <c r="C2603" s="12">
        <v>654.99</v>
      </c>
      <c r="D2603" s="200">
        <f t="shared" si="40"/>
        <v>0.10258650528807145</v>
      </c>
    </row>
    <row r="2604" spans="2:4" thickBot="1" x14ac:dyDescent="0.25">
      <c r="B2604" s="11">
        <v>38257</v>
      </c>
      <c r="C2604" s="12">
        <v>654.78</v>
      </c>
      <c r="D2604" s="200">
        <f t="shared" si="40"/>
        <v>-3.2061558191731621E-2</v>
      </c>
    </row>
    <row r="2605" spans="2:4" thickBot="1" x14ac:dyDescent="0.25">
      <c r="B2605" s="11">
        <v>38258</v>
      </c>
      <c r="C2605" s="12">
        <v>657.04</v>
      </c>
      <c r="D2605" s="200">
        <f t="shared" si="40"/>
        <v>0.34515409755948578</v>
      </c>
    </row>
    <row r="2606" spans="2:4" thickBot="1" x14ac:dyDescent="0.25">
      <c r="B2606" s="11">
        <v>38259</v>
      </c>
      <c r="C2606" s="12">
        <v>658.40394594622501</v>
      </c>
      <c r="D2606" s="200">
        <f t="shared" si="40"/>
        <v>0.20758948408392541</v>
      </c>
    </row>
    <row r="2607" spans="2:4" thickBot="1" x14ac:dyDescent="0.25">
      <c r="B2607" s="11">
        <v>38260</v>
      </c>
      <c r="C2607" s="12">
        <v>660.82285500942396</v>
      </c>
      <c r="D2607" s="200">
        <f t="shared" si="40"/>
        <v>0.36738981868078557</v>
      </c>
    </row>
    <row r="2608" spans="2:4" thickBot="1" x14ac:dyDescent="0.25">
      <c r="B2608" s="11">
        <v>38261</v>
      </c>
      <c r="C2608" s="12">
        <v>661.03355248505841</v>
      </c>
      <c r="D2608" s="200">
        <f t="shared" si="40"/>
        <v>3.1884108431978753E-2</v>
      </c>
    </row>
    <row r="2609" spans="2:4" thickBot="1" x14ac:dyDescent="0.25">
      <c r="B2609" s="11">
        <v>38264</v>
      </c>
      <c r="C2609" s="12">
        <v>661.91378051571076</v>
      </c>
      <c r="D2609" s="200">
        <f t="shared" si="40"/>
        <v>0.13315935739468543</v>
      </c>
    </row>
    <row r="2610" spans="2:4" thickBot="1" x14ac:dyDescent="0.25">
      <c r="B2610" s="11">
        <v>38265</v>
      </c>
      <c r="C2610" s="12">
        <v>663.49282706314057</v>
      </c>
      <c r="D2610" s="200">
        <f t="shared" si="40"/>
        <v>0.23855773877370368</v>
      </c>
    </row>
    <row r="2611" spans="2:4" thickBot="1" x14ac:dyDescent="0.25">
      <c r="B2611" s="11">
        <v>38266</v>
      </c>
      <c r="C2611" s="12">
        <v>663.30149160079077</v>
      </c>
      <c r="D2611" s="200">
        <f t="shared" si="40"/>
        <v>-2.8837608267251458E-2</v>
      </c>
    </row>
    <row r="2612" spans="2:4" thickBot="1" x14ac:dyDescent="0.25">
      <c r="B2612" s="11">
        <v>38267</v>
      </c>
      <c r="C2612" s="12">
        <v>663.57341428454038</v>
      </c>
      <c r="D2612" s="200">
        <f t="shared" si="40"/>
        <v>4.0995337292759615E-2</v>
      </c>
    </row>
    <row r="2613" spans="2:4" thickBot="1" x14ac:dyDescent="0.25">
      <c r="B2613" s="11">
        <v>38268</v>
      </c>
      <c r="C2613" s="12">
        <v>664.78</v>
      </c>
      <c r="D2613" s="200">
        <f t="shared" si="40"/>
        <v>0.18183153355542103</v>
      </c>
    </row>
    <row r="2614" spans="2:4" thickBot="1" x14ac:dyDescent="0.25">
      <c r="B2614" s="11">
        <v>38271</v>
      </c>
      <c r="C2614" s="12">
        <v>668.09</v>
      </c>
      <c r="D2614" s="200">
        <f t="shared" si="40"/>
        <v>0.4979090827040622</v>
      </c>
    </row>
    <row r="2615" spans="2:4" thickBot="1" x14ac:dyDescent="0.25">
      <c r="B2615" s="11">
        <v>38272</v>
      </c>
      <c r="C2615" s="12">
        <v>668.29</v>
      </c>
      <c r="D2615" s="200">
        <f t="shared" si="40"/>
        <v>2.9936086455406574E-2</v>
      </c>
    </row>
    <row r="2616" spans="2:4" thickBot="1" x14ac:dyDescent="0.25">
      <c r="B2616" s="11">
        <v>38273</v>
      </c>
      <c r="C2616" s="12">
        <v>670.58788999366516</v>
      </c>
      <c r="D2616" s="200">
        <f t="shared" si="40"/>
        <v>0.34384623347127885</v>
      </c>
    </row>
    <row r="2617" spans="2:4" thickBot="1" x14ac:dyDescent="0.25">
      <c r="B2617" s="11">
        <v>38274</v>
      </c>
      <c r="C2617" s="12">
        <v>667.14770864292632</v>
      </c>
      <c r="D2617" s="200">
        <f t="shared" si="40"/>
        <v>-0.51300976383145125</v>
      </c>
    </row>
    <row r="2618" spans="2:4" thickBot="1" x14ac:dyDescent="0.25">
      <c r="B2618" s="11">
        <v>38275</v>
      </c>
      <c r="C2618" s="12">
        <v>665.48</v>
      </c>
      <c r="D2618" s="200">
        <f t="shared" si="40"/>
        <v>-0.24997592307086647</v>
      </c>
    </row>
    <row r="2619" spans="2:4" thickBot="1" x14ac:dyDescent="0.25">
      <c r="B2619" s="11">
        <v>38278</v>
      </c>
      <c r="C2619" s="12">
        <v>665.59</v>
      </c>
      <c r="D2619" s="200">
        <f t="shared" si="40"/>
        <v>1.6529422371824865E-2</v>
      </c>
    </row>
    <row r="2620" spans="2:4" thickBot="1" x14ac:dyDescent="0.25">
      <c r="B2620" s="11">
        <v>38279</v>
      </c>
      <c r="C2620" s="12">
        <v>665.56</v>
      </c>
      <c r="D2620" s="200">
        <f t="shared" si="40"/>
        <v>-4.5072792560163499E-3</v>
      </c>
    </row>
    <row r="2621" spans="2:4" thickBot="1" x14ac:dyDescent="0.25">
      <c r="B2621" s="11">
        <v>38280</v>
      </c>
      <c r="C2621" s="12">
        <v>666.88931880280359</v>
      </c>
      <c r="D2621" s="200">
        <f t="shared" si="40"/>
        <v>0.19972937117669343</v>
      </c>
    </row>
    <row r="2622" spans="2:4" thickBot="1" x14ac:dyDescent="0.25">
      <c r="B2622" s="11">
        <v>38281</v>
      </c>
      <c r="C2622" s="12">
        <v>665.09164655311633</v>
      </c>
      <c r="D2622" s="200">
        <f t="shared" si="40"/>
        <v>-0.26956081001783261</v>
      </c>
    </row>
    <row r="2623" spans="2:4" thickBot="1" x14ac:dyDescent="0.25">
      <c r="B2623" s="11">
        <v>38282</v>
      </c>
      <c r="C2623" s="12">
        <v>664.54961705200333</v>
      </c>
      <c r="D2623" s="200">
        <f t="shared" si="40"/>
        <v>-8.1496964203675581E-2</v>
      </c>
    </row>
    <row r="2624" spans="2:4" thickBot="1" x14ac:dyDescent="0.25">
      <c r="B2624" s="11">
        <v>38285</v>
      </c>
      <c r="C2624" s="12">
        <v>666.87</v>
      </c>
      <c r="D2624" s="200">
        <f t="shared" si="40"/>
        <v>0.34916624559804266</v>
      </c>
    </row>
    <row r="2625" spans="2:4" thickBot="1" x14ac:dyDescent="0.25">
      <c r="B2625" s="11">
        <v>38286</v>
      </c>
      <c r="C2625" s="12">
        <v>668.93</v>
      </c>
      <c r="D2625" s="200">
        <f t="shared" si="40"/>
        <v>0.30890578373594657</v>
      </c>
    </row>
    <row r="2626" spans="2:4" thickBot="1" x14ac:dyDescent="0.25">
      <c r="B2626" s="11">
        <v>38287</v>
      </c>
      <c r="C2626" s="12">
        <v>669.45</v>
      </c>
      <c r="D2626" s="200">
        <f t="shared" si="40"/>
        <v>7.7736085988089343E-2</v>
      </c>
    </row>
    <row r="2627" spans="2:4" thickBot="1" x14ac:dyDescent="0.25">
      <c r="B2627" s="11">
        <v>38288</v>
      </c>
      <c r="C2627" s="12">
        <v>670.85245044299177</v>
      </c>
      <c r="D2627" s="200">
        <f t="shared" si="40"/>
        <v>0.20949293345160491</v>
      </c>
    </row>
    <row r="2628" spans="2:4" thickBot="1" x14ac:dyDescent="0.25">
      <c r="B2628" s="11">
        <v>38289</v>
      </c>
      <c r="C2628" s="12">
        <v>671.31</v>
      </c>
      <c r="D2628" s="200">
        <f t="shared" si="40"/>
        <v>6.8204201491117722E-2</v>
      </c>
    </row>
    <row r="2629" spans="2:4" thickBot="1" x14ac:dyDescent="0.25">
      <c r="B2629" s="11">
        <v>38292</v>
      </c>
      <c r="C2629" s="12">
        <v>672.22</v>
      </c>
      <c r="D2629" s="200">
        <f t="shared" si="40"/>
        <v>0.13555585348052901</v>
      </c>
    </row>
    <row r="2630" spans="2:4" thickBot="1" x14ac:dyDescent="0.25">
      <c r="B2630" s="11">
        <v>38294</v>
      </c>
      <c r="C2630" s="12">
        <v>672.95911838904101</v>
      </c>
      <c r="D2630" s="200">
        <f t="shared" si="40"/>
        <v>0.10995185936761853</v>
      </c>
    </row>
    <row r="2631" spans="2:4" thickBot="1" x14ac:dyDescent="0.25">
      <c r="B2631" s="11">
        <v>38295</v>
      </c>
      <c r="C2631" s="12">
        <v>672.90337554567668</v>
      </c>
      <c r="D2631" s="200">
        <f t="shared" ref="D2631:D2694" si="41">+((C2631/C2630)-1)*100</f>
        <v>-8.2832436385960051E-3</v>
      </c>
    </row>
    <row r="2632" spans="2:4" thickBot="1" x14ac:dyDescent="0.25">
      <c r="B2632" s="11">
        <v>38296</v>
      </c>
      <c r="C2632" s="12">
        <v>671.17</v>
      </c>
      <c r="D2632" s="200">
        <f t="shared" si="41"/>
        <v>-0.25759650028075454</v>
      </c>
    </row>
    <row r="2633" spans="2:4" thickBot="1" x14ac:dyDescent="0.25">
      <c r="B2633" s="11">
        <v>38299</v>
      </c>
      <c r="C2633" s="12">
        <v>672.08</v>
      </c>
      <c r="D2633" s="200">
        <f t="shared" si="41"/>
        <v>0.1355841292072224</v>
      </c>
    </row>
    <row r="2634" spans="2:4" thickBot="1" x14ac:dyDescent="0.25">
      <c r="B2634" s="11">
        <v>38300</v>
      </c>
      <c r="C2634" s="12">
        <v>673.16</v>
      </c>
      <c r="D2634" s="200">
        <f t="shared" si="41"/>
        <v>0.16069515533863044</v>
      </c>
    </row>
    <row r="2635" spans="2:4" thickBot="1" x14ac:dyDescent="0.25">
      <c r="B2635" s="11">
        <v>38301</v>
      </c>
      <c r="C2635" s="12">
        <v>673.7</v>
      </c>
      <c r="D2635" s="200">
        <f t="shared" si="41"/>
        <v>8.0218670152731875E-2</v>
      </c>
    </row>
    <row r="2636" spans="2:4" thickBot="1" x14ac:dyDescent="0.25">
      <c r="B2636" s="11">
        <v>38302</v>
      </c>
      <c r="C2636" s="12">
        <v>675.36</v>
      </c>
      <c r="D2636" s="200">
        <f t="shared" si="41"/>
        <v>0.24640047498887263</v>
      </c>
    </row>
    <row r="2637" spans="2:4" thickBot="1" x14ac:dyDescent="0.25">
      <c r="B2637" s="11">
        <v>38306</v>
      </c>
      <c r="C2637" s="12">
        <v>673.64</v>
      </c>
      <c r="D2637" s="200">
        <f t="shared" si="41"/>
        <v>-0.25467898602227201</v>
      </c>
    </row>
    <row r="2638" spans="2:4" thickBot="1" x14ac:dyDescent="0.25">
      <c r="B2638" s="11">
        <v>38307</v>
      </c>
      <c r="C2638" s="12">
        <v>674.01</v>
      </c>
      <c r="D2638" s="200">
        <f t="shared" si="41"/>
        <v>5.4925479484602135E-2</v>
      </c>
    </row>
    <row r="2639" spans="2:4" thickBot="1" x14ac:dyDescent="0.25">
      <c r="B2639" s="11">
        <v>38308</v>
      </c>
      <c r="C2639" s="12">
        <v>675.26</v>
      </c>
      <c r="D2639" s="200">
        <f t="shared" si="41"/>
        <v>0.18545718906248787</v>
      </c>
    </row>
    <row r="2640" spans="2:4" thickBot="1" x14ac:dyDescent="0.25">
      <c r="B2640" s="11">
        <v>38309</v>
      </c>
      <c r="C2640" s="12">
        <v>677.20035016003953</v>
      </c>
      <c r="D2640" s="200">
        <f t="shared" si="41"/>
        <v>0.28734860054491218</v>
      </c>
    </row>
    <row r="2641" spans="2:4" thickBot="1" x14ac:dyDescent="0.25">
      <c r="B2641" s="11">
        <v>38310</v>
      </c>
      <c r="C2641" s="12">
        <v>678.19</v>
      </c>
      <c r="D2641" s="200">
        <f t="shared" si="41"/>
        <v>0.14613841232165026</v>
      </c>
    </row>
    <row r="2642" spans="2:4" thickBot="1" x14ac:dyDescent="0.25">
      <c r="B2642" s="11">
        <v>38313</v>
      </c>
      <c r="C2642" s="12">
        <v>677.31</v>
      </c>
      <c r="D2642" s="200">
        <f t="shared" si="41"/>
        <v>-0.12975714770199209</v>
      </c>
    </row>
    <row r="2643" spans="2:4" thickBot="1" x14ac:dyDescent="0.25">
      <c r="B2643" s="11">
        <v>38314</v>
      </c>
      <c r="C2643" s="12">
        <v>678.8</v>
      </c>
      <c r="D2643" s="200">
        <f t="shared" si="41"/>
        <v>0.21998789328372403</v>
      </c>
    </row>
    <row r="2644" spans="2:4" thickBot="1" x14ac:dyDescent="0.25">
      <c r="B2644" s="11">
        <v>38315</v>
      </c>
      <c r="C2644" s="12">
        <v>681.35</v>
      </c>
      <c r="D2644" s="200">
        <f t="shared" si="41"/>
        <v>0.37566293459045941</v>
      </c>
    </row>
    <row r="2645" spans="2:4" thickBot="1" x14ac:dyDescent="0.25">
      <c r="B2645" s="11">
        <v>38316</v>
      </c>
      <c r="C2645" s="12">
        <v>684.72353689351598</v>
      </c>
      <c r="D2645" s="200">
        <f t="shared" si="41"/>
        <v>0.49512539715506065</v>
      </c>
    </row>
    <row r="2646" spans="2:4" thickBot="1" x14ac:dyDescent="0.25">
      <c r="B2646" s="11">
        <v>38317</v>
      </c>
      <c r="C2646" s="12">
        <v>688.18</v>
      </c>
      <c r="D2646" s="200">
        <f t="shared" si="41"/>
        <v>0.50479688812297141</v>
      </c>
    </row>
    <row r="2647" spans="2:4" thickBot="1" x14ac:dyDescent="0.25">
      <c r="B2647" s="11">
        <v>38320</v>
      </c>
      <c r="C2647" s="12">
        <v>690.71</v>
      </c>
      <c r="D2647" s="200">
        <f t="shared" si="41"/>
        <v>0.36763637420442752</v>
      </c>
    </row>
    <row r="2648" spans="2:4" thickBot="1" x14ac:dyDescent="0.25">
      <c r="B2648" s="11">
        <v>38321</v>
      </c>
      <c r="C2648" s="12">
        <v>692.53</v>
      </c>
      <c r="D2648" s="200">
        <f t="shared" si="41"/>
        <v>0.26349698136698407</v>
      </c>
    </row>
    <row r="2649" spans="2:4" thickBot="1" x14ac:dyDescent="0.25">
      <c r="B2649" s="11">
        <v>38322</v>
      </c>
      <c r="C2649" s="12">
        <v>698.49889617504402</v>
      </c>
      <c r="D2649" s="200">
        <f t="shared" si="41"/>
        <v>0.86189712720663447</v>
      </c>
    </row>
    <row r="2650" spans="2:4" thickBot="1" x14ac:dyDescent="0.25">
      <c r="B2650" s="11">
        <v>38323</v>
      </c>
      <c r="C2650" s="12">
        <v>695.37746464312568</v>
      </c>
      <c r="D2650" s="200">
        <f t="shared" si="41"/>
        <v>-0.44687708871283816</v>
      </c>
    </row>
    <row r="2651" spans="2:4" thickBot="1" x14ac:dyDescent="0.25">
      <c r="B2651" s="11">
        <v>38324</v>
      </c>
      <c r="C2651" s="12">
        <v>695.8</v>
      </c>
      <c r="D2651" s="200">
        <f t="shared" si="41"/>
        <v>6.0763452708534338E-2</v>
      </c>
    </row>
    <row r="2652" spans="2:4" thickBot="1" x14ac:dyDescent="0.25">
      <c r="B2652" s="11">
        <v>38327</v>
      </c>
      <c r="C2652" s="12">
        <v>695.65427948450167</v>
      </c>
      <c r="D2652" s="200">
        <f t="shared" si="41"/>
        <v>-2.0942873742213486E-2</v>
      </c>
    </row>
    <row r="2653" spans="2:4" thickBot="1" x14ac:dyDescent="0.25">
      <c r="B2653" s="11">
        <v>38328</v>
      </c>
      <c r="C2653" s="12">
        <v>699.48</v>
      </c>
      <c r="D2653" s="200">
        <f t="shared" si="41"/>
        <v>0.54994565954993302</v>
      </c>
    </row>
    <row r="2654" spans="2:4" thickBot="1" x14ac:dyDescent="0.25">
      <c r="B2654" s="11">
        <v>38329</v>
      </c>
      <c r="C2654" s="12">
        <v>694.03439509692123</v>
      </c>
      <c r="D2654" s="200">
        <f t="shared" si="41"/>
        <v>-0.77852188812814749</v>
      </c>
    </row>
    <row r="2655" spans="2:4" thickBot="1" x14ac:dyDescent="0.25">
      <c r="B2655" s="11">
        <v>38330</v>
      </c>
      <c r="C2655" s="12">
        <v>690.64274741354495</v>
      </c>
      <c r="D2655" s="200">
        <f t="shared" si="41"/>
        <v>-0.4886858212412748</v>
      </c>
    </row>
    <row r="2656" spans="2:4" thickBot="1" x14ac:dyDescent="0.25">
      <c r="B2656" s="11">
        <v>38331</v>
      </c>
      <c r="C2656" s="12">
        <v>690.34</v>
      </c>
      <c r="D2656" s="200">
        <f t="shared" si="41"/>
        <v>-4.3835603092734488E-2</v>
      </c>
    </row>
    <row r="2657" spans="2:4" thickBot="1" x14ac:dyDescent="0.25">
      <c r="B2657" s="11">
        <v>38334</v>
      </c>
      <c r="C2657" s="12">
        <v>690.21</v>
      </c>
      <c r="D2657" s="200">
        <f t="shared" si="41"/>
        <v>-1.8831300518584726E-2</v>
      </c>
    </row>
    <row r="2658" spans="2:4" thickBot="1" x14ac:dyDescent="0.25">
      <c r="B2658" s="11">
        <v>38335</v>
      </c>
      <c r="C2658" s="12">
        <v>690.92</v>
      </c>
      <c r="D2658" s="200">
        <f t="shared" si="41"/>
        <v>0.1028672433027511</v>
      </c>
    </row>
    <row r="2659" spans="2:4" thickBot="1" x14ac:dyDescent="0.25">
      <c r="B2659" s="11">
        <v>38336</v>
      </c>
      <c r="C2659" s="12">
        <v>691.18</v>
      </c>
      <c r="D2659" s="200">
        <f t="shared" si="41"/>
        <v>3.7630984773917575E-2</v>
      </c>
    </row>
    <row r="2660" spans="2:4" thickBot="1" x14ac:dyDescent="0.25">
      <c r="B2660" s="11">
        <v>38337</v>
      </c>
      <c r="C2660" s="12">
        <v>691.98</v>
      </c>
      <c r="D2660" s="200">
        <f t="shared" si="41"/>
        <v>0.11574408981742668</v>
      </c>
    </row>
    <row r="2661" spans="2:4" thickBot="1" x14ac:dyDescent="0.25">
      <c r="B2661" s="11">
        <v>38338</v>
      </c>
      <c r="C2661" s="12">
        <v>692.96</v>
      </c>
      <c r="D2661" s="200">
        <f t="shared" si="41"/>
        <v>0.14162259024828039</v>
      </c>
    </row>
    <row r="2662" spans="2:4" thickBot="1" x14ac:dyDescent="0.25">
      <c r="B2662" s="11">
        <v>38341</v>
      </c>
      <c r="C2662" s="12">
        <v>693.95</v>
      </c>
      <c r="D2662" s="200">
        <f t="shared" si="41"/>
        <v>0.14286538905565749</v>
      </c>
    </row>
    <row r="2663" spans="2:4" thickBot="1" x14ac:dyDescent="0.25">
      <c r="B2663" s="11">
        <v>38342</v>
      </c>
      <c r="C2663" s="12">
        <v>696.33</v>
      </c>
      <c r="D2663" s="200">
        <f t="shared" si="41"/>
        <v>0.34296419050363625</v>
      </c>
    </row>
    <row r="2664" spans="2:4" thickBot="1" x14ac:dyDescent="0.25">
      <c r="B2664" s="11">
        <v>38343</v>
      </c>
      <c r="C2664" s="12">
        <v>695.31598117426631</v>
      </c>
      <c r="D2664" s="200">
        <f t="shared" si="41"/>
        <v>-0.14562331448217947</v>
      </c>
    </row>
    <row r="2665" spans="2:4" thickBot="1" x14ac:dyDescent="0.25">
      <c r="B2665" s="11">
        <v>38344</v>
      </c>
      <c r="C2665" s="12">
        <v>698.2354523125324</v>
      </c>
      <c r="D2665" s="200">
        <f t="shared" si="41"/>
        <v>0.41987689299700648</v>
      </c>
    </row>
    <row r="2666" spans="2:4" thickBot="1" x14ac:dyDescent="0.25">
      <c r="B2666" s="11">
        <v>38345</v>
      </c>
      <c r="C2666" s="12">
        <v>700.32</v>
      </c>
      <c r="D2666" s="200">
        <f t="shared" si="41"/>
        <v>0.29854509400284446</v>
      </c>
    </row>
    <row r="2667" spans="2:4" thickBot="1" x14ac:dyDescent="0.25">
      <c r="B2667" s="11">
        <v>38348</v>
      </c>
      <c r="C2667" s="12">
        <v>702.65349780028123</v>
      </c>
      <c r="D2667" s="200">
        <f t="shared" si="41"/>
        <v>0.33320450655145439</v>
      </c>
    </row>
    <row r="2668" spans="2:4" thickBot="1" x14ac:dyDescent="0.25">
      <c r="B2668" s="11">
        <v>38349</v>
      </c>
      <c r="C2668" s="12">
        <v>703.26</v>
      </c>
      <c r="D2668" s="200">
        <f t="shared" si="41"/>
        <v>8.6315972469708235E-2</v>
      </c>
    </row>
    <row r="2669" spans="2:4" thickBot="1" x14ac:dyDescent="0.25">
      <c r="B2669" s="11">
        <v>38350</v>
      </c>
      <c r="C2669" s="12">
        <v>705.36</v>
      </c>
      <c r="D2669" s="200">
        <f t="shared" si="41"/>
        <v>0.29860933367460429</v>
      </c>
    </row>
    <row r="2670" spans="2:4" thickBot="1" x14ac:dyDescent="0.25">
      <c r="B2670" s="11">
        <v>38351</v>
      </c>
      <c r="C2670" s="12">
        <v>708.05</v>
      </c>
      <c r="D2670" s="200">
        <f t="shared" si="41"/>
        <v>0.38136554383576549</v>
      </c>
    </row>
    <row r="2671" spans="2:4" thickBot="1" x14ac:dyDescent="0.25">
      <c r="B2671" s="11">
        <v>38352</v>
      </c>
      <c r="C2671" s="12">
        <v>710.77</v>
      </c>
      <c r="D2671" s="200">
        <f t="shared" si="41"/>
        <v>0.3841536614645813</v>
      </c>
    </row>
    <row r="2672" spans="2:4" thickBot="1" x14ac:dyDescent="0.25">
      <c r="B2672" s="11">
        <v>38356</v>
      </c>
      <c r="C2672" s="12">
        <v>710.49</v>
      </c>
      <c r="D2672" s="200">
        <f t="shared" si="41"/>
        <v>-3.9393896759842839E-2</v>
      </c>
    </row>
    <row r="2673" spans="2:4" thickBot="1" x14ac:dyDescent="0.25">
      <c r="B2673" s="11">
        <v>38357</v>
      </c>
      <c r="C2673" s="12">
        <v>711.65</v>
      </c>
      <c r="D2673" s="200">
        <f t="shared" si="41"/>
        <v>0.16326760404790086</v>
      </c>
    </row>
    <row r="2674" spans="2:4" thickBot="1" x14ac:dyDescent="0.25">
      <c r="B2674" s="11">
        <v>38358</v>
      </c>
      <c r="C2674" s="12">
        <v>712.45</v>
      </c>
      <c r="D2674" s="200">
        <f t="shared" si="41"/>
        <v>0.11241481065131786</v>
      </c>
    </row>
    <row r="2675" spans="2:4" thickBot="1" x14ac:dyDescent="0.25">
      <c r="B2675" s="11">
        <v>38359</v>
      </c>
      <c r="C2675" s="12">
        <v>716.28</v>
      </c>
      <c r="D2675" s="200">
        <f t="shared" si="41"/>
        <v>0.53758158467260841</v>
      </c>
    </row>
    <row r="2676" spans="2:4" thickBot="1" x14ac:dyDescent="0.25">
      <c r="B2676" s="11">
        <v>38362</v>
      </c>
      <c r="C2676" s="12">
        <v>711.31368698081394</v>
      </c>
      <c r="D2676" s="200">
        <f t="shared" si="41"/>
        <v>-0.69334799508377065</v>
      </c>
    </row>
    <row r="2677" spans="2:4" thickBot="1" x14ac:dyDescent="0.25">
      <c r="B2677" s="11">
        <v>38363</v>
      </c>
      <c r="C2677" s="12">
        <v>713.23</v>
      </c>
      <c r="D2677" s="200">
        <f t="shared" si="41"/>
        <v>0.26940477236139238</v>
      </c>
    </row>
    <row r="2678" spans="2:4" thickBot="1" x14ac:dyDescent="0.25">
      <c r="B2678" s="11">
        <v>38364</v>
      </c>
      <c r="C2678" s="12">
        <v>713.14257041763562</v>
      </c>
      <c r="D2678" s="200">
        <f t="shared" si="41"/>
        <v>-1.2258259238173697E-2</v>
      </c>
    </row>
    <row r="2679" spans="2:4" thickBot="1" x14ac:dyDescent="0.25">
      <c r="B2679" s="11">
        <v>38365</v>
      </c>
      <c r="C2679" s="12">
        <v>715.34</v>
      </c>
      <c r="D2679" s="200">
        <f t="shared" si="41"/>
        <v>0.30813327846597183</v>
      </c>
    </row>
    <row r="2680" spans="2:4" thickBot="1" x14ac:dyDescent="0.25">
      <c r="B2680" s="11">
        <v>38366</v>
      </c>
      <c r="C2680" s="12">
        <v>720.04</v>
      </c>
      <c r="D2680" s="200">
        <f t="shared" si="41"/>
        <v>0.65703022339027584</v>
      </c>
    </row>
    <row r="2681" spans="2:4" thickBot="1" x14ac:dyDescent="0.25">
      <c r="B2681" s="11">
        <v>38369</v>
      </c>
      <c r="C2681" s="12">
        <v>723.63</v>
      </c>
      <c r="D2681" s="200">
        <f t="shared" si="41"/>
        <v>0.49858341203266043</v>
      </c>
    </row>
    <row r="2682" spans="2:4" thickBot="1" x14ac:dyDescent="0.25">
      <c r="B2682" s="11">
        <v>38370</v>
      </c>
      <c r="C2682" s="12">
        <v>726.79</v>
      </c>
      <c r="D2682" s="200">
        <f t="shared" si="41"/>
        <v>0.43668725729999469</v>
      </c>
    </row>
    <row r="2683" spans="2:4" thickBot="1" x14ac:dyDescent="0.25">
      <c r="B2683" s="11">
        <v>38371</v>
      </c>
      <c r="C2683" s="12">
        <v>729.92840887491695</v>
      </c>
      <c r="D2683" s="200">
        <f t="shared" si="41"/>
        <v>0.43181783939199025</v>
      </c>
    </row>
    <row r="2684" spans="2:4" thickBot="1" x14ac:dyDescent="0.25">
      <c r="B2684" s="11">
        <v>38372</v>
      </c>
      <c r="C2684" s="12">
        <v>733.80423591808858</v>
      </c>
      <c r="D2684" s="200">
        <f t="shared" si="41"/>
        <v>0.53098728533469419</v>
      </c>
    </row>
    <row r="2685" spans="2:4" thickBot="1" x14ac:dyDescent="0.25">
      <c r="B2685" s="11">
        <v>38373</v>
      </c>
      <c r="C2685" s="12">
        <v>732.49</v>
      </c>
      <c r="D2685" s="200">
        <f t="shared" si="41"/>
        <v>-0.17909898222981946</v>
      </c>
    </row>
    <row r="2686" spans="2:4" thickBot="1" x14ac:dyDescent="0.25">
      <c r="B2686" s="11">
        <v>38376</v>
      </c>
      <c r="C2686" s="12">
        <v>732.0350196936372</v>
      </c>
      <c r="D2686" s="200">
        <f t="shared" si="41"/>
        <v>-6.2114200379914664E-2</v>
      </c>
    </row>
    <row r="2687" spans="2:4" thickBot="1" x14ac:dyDescent="0.25">
      <c r="B2687" s="11">
        <v>38378</v>
      </c>
      <c r="C2687" s="12">
        <v>730.63901506207344</v>
      </c>
      <c r="D2687" s="200">
        <f t="shared" si="41"/>
        <v>-0.19070189185047548</v>
      </c>
    </row>
    <row r="2688" spans="2:4" thickBot="1" x14ac:dyDescent="0.25">
      <c r="B2688" s="11">
        <v>38379</v>
      </c>
      <c r="C2688" s="12">
        <v>729.73540837130065</v>
      </c>
      <c r="D2688" s="200">
        <f t="shared" si="41"/>
        <v>-0.12367347926198757</v>
      </c>
    </row>
    <row r="2689" spans="2:4" thickBot="1" x14ac:dyDescent="0.25">
      <c r="B2689" s="11">
        <v>38380</v>
      </c>
      <c r="C2689" s="12">
        <v>729.12</v>
      </c>
      <c r="D2689" s="200">
        <f t="shared" si="41"/>
        <v>-8.4333083504084527E-2</v>
      </c>
    </row>
    <row r="2690" spans="2:4" thickBot="1" x14ac:dyDescent="0.25">
      <c r="B2690" s="11">
        <v>38383</v>
      </c>
      <c r="C2690" s="12">
        <v>729.75</v>
      </c>
      <c r="D2690" s="200">
        <f t="shared" si="41"/>
        <v>8.6405529953914595E-2</v>
      </c>
    </row>
    <row r="2691" spans="2:4" thickBot="1" x14ac:dyDescent="0.25">
      <c r="B2691" s="11">
        <v>38385</v>
      </c>
      <c r="C2691" s="12">
        <v>729.48115431249119</v>
      </c>
      <c r="D2691" s="200">
        <f t="shared" si="41"/>
        <v>-3.6840793081027723E-2</v>
      </c>
    </row>
    <row r="2692" spans="2:4" thickBot="1" x14ac:dyDescent="0.25">
      <c r="B2692" s="11">
        <v>38386</v>
      </c>
      <c r="C2692" s="12">
        <v>729.52318704240133</v>
      </c>
      <c r="D2692" s="200">
        <f t="shared" si="41"/>
        <v>5.7620035365690825E-3</v>
      </c>
    </row>
    <row r="2693" spans="2:4" thickBot="1" x14ac:dyDescent="0.25">
      <c r="B2693" s="11">
        <v>38387</v>
      </c>
      <c r="C2693" s="12">
        <v>728.95</v>
      </c>
      <c r="D2693" s="200">
        <f t="shared" si="41"/>
        <v>-7.8570092436003325E-2</v>
      </c>
    </row>
    <row r="2694" spans="2:4" thickBot="1" x14ac:dyDescent="0.25">
      <c r="B2694" s="11">
        <v>38390</v>
      </c>
      <c r="C2694" s="12">
        <v>729.87</v>
      </c>
      <c r="D2694" s="200">
        <f t="shared" si="41"/>
        <v>0.12620893065367067</v>
      </c>
    </row>
    <row r="2695" spans="2:4" thickBot="1" x14ac:dyDescent="0.25">
      <c r="B2695" s="11">
        <v>38391</v>
      </c>
      <c r="C2695" s="12">
        <v>727.29</v>
      </c>
      <c r="D2695" s="200">
        <f t="shared" ref="D2695:D2758" si="42">+((C2695/C2694)-1)*100</f>
        <v>-0.35348760738214136</v>
      </c>
    </row>
    <row r="2696" spans="2:4" thickBot="1" x14ac:dyDescent="0.25">
      <c r="B2696" s="11">
        <v>38393</v>
      </c>
      <c r="C2696" s="12">
        <v>729.20386589555665</v>
      </c>
      <c r="D2696" s="200">
        <f t="shared" si="42"/>
        <v>0.26315031081916018</v>
      </c>
    </row>
    <row r="2697" spans="2:4" thickBot="1" x14ac:dyDescent="0.25">
      <c r="B2697" s="11">
        <v>38394</v>
      </c>
      <c r="C2697" s="12">
        <v>726</v>
      </c>
      <c r="D2697" s="200">
        <f t="shared" si="42"/>
        <v>-0.43936490814154849</v>
      </c>
    </row>
    <row r="2698" spans="2:4" thickBot="1" x14ac:dyDescent="0.25">
      <c r="B2698" s="11">
        <v>38397</v>
      </c>
      <c r="C2698" s="12">
        <v>724.84</v>
      </c>
      <c r="D2698" s="200">
        <f t="shared" si="42"/>
        <v>-0.15977961432506183</v>
      </c>
    </row>
    <row r="2699" spans="2:4" thickBot="1" x14ac:dyDescent="0.25">
      <c r="B2699" s="11">
        <v>38398</v>
      </c>
      <c r="C2699" s="12">
        <v>725.74</v>
      </c>
      <c r="D2699" s="200">
        <f t="shared" si="42"/>
        <v>0.12416533303900579</v>
      </c>
    </row>
    <row r="2700" spans="2:4" thickBot="1" x14ac:dyDescent="0.25">
      <c r="B2700" s="11">
        <v>38399</v>
      </c>
      <c r="C2700" s="12">
        <v>727.88694547140733</v>
      </c>
      <c r="D2700" s="200">
        <f t="shared" si="42"/>
        <v>0.29582846079965197</v>
      </c>
    </row>
    <row r="2701" spans="2:4" thickBot="1" x14ac:dyDescent="0.25">
      <c r="B2701" s="11">
        <v>38400</v>
      </c>
      <c r="C2701" s="12">
        <v>729.53</v>
      </c>
      <c r="D2701" s="200">
        <f t="shared" si="42"/>
        <v>0.22572935794700211</v>
      </c>
    </row>
    <row r="2702" spans="2:4" thickBot="1" x14ac:dyDescent="0.25">
      <c r="B2702" s="11">
        <v>38401</v>
      </c>
      <c r="C2702" s="12">
        <v>735.33</v>
      </c>
      <c r="D2702" s="200">
        <f t="shared" si="42"/>
        <v>0.79503241813223546</v>
      </c>
    </row>
    <row r="2703" spans="2:4" thickBot="1" x14ac:dyDescent="0.25">
      <c r="B2703" s="11">
        <v>38404</v>
      </c>
      <c r="C2703" s="12">
        <v>735.07</v>
      </c>
      <c r="D2703" s="200">
        <f t="shared" si="42"/>
        <v>-3.5358274516206212E-2</v>
      </c>
    </row>
    <row r="2704" spans="2:4" thickBot="1" x14ac:dyDescent="0.25">
      <c r="B2704" s="11">
        <v>38405</v>
      </c>
      <c r="C2704" s="12">
        <v>734.54</v>
      </c>
      <c r="D2704" s="200">
        <f t="shared" si="42"/>
        <v>-7.2101976682503732E-2</v>
      </c>
    </row>
    <row r="2705" spans="2:4" thickBot="1" x14ac:dyDescent="0.25">
      <c r="B2705" s="11">
        <v>38406</v>
      </c>
      <c r="C2705" s="12">
        <v>735.35</v>
      </c>
      <c r="D2705" s="200">
        <f t="shared" si="42"/>
        <v>0.11027309608735436</v>
      </c>
    </row>
    <row r="2706" spans="2:4" thickBot="1" x14ac:dyDescent="0.25">
      <c r="B2706" s="11">
        <v>38407</v>
      </c>
      <c r="C2706" s="12">
        <v>737.17542708850999</v>
      </c>
      <c r="D2706" s="200">
        <f t="shared" si="42"/>
        <v>0.24823921785679381</v>
      </c>
    </row>
    <row r="2707" spans="2:4" thickBot="1" x14ac:dyDescent="0.25">
      <c r="B2707" s="11">
        <v>38408</v>
      </c>
      <c r="C2707" s="12">
        <v>736.54</v>
      </c>
      <c r="D2707" s="200">
        <f t="shared" si="42"/>
        <v>-8.6197540661336891E-2</v>
      </c>
    </row>
    <row r="2708" spans="2:4" thickBot="1" x14ac:dyDescent="0.25">
      <c r="B2708" s="11">
        <v>38411</v>
      </c>
      <c r="C2708" s="12">
        <v>736.25</v>
      </c>
      <c r="D2708" s="200">
        <f t="shared" si="42"/>
        <v>-3.937328590435385E-2</v>
      </c>
    </row>
    <row r="2709" spans="2:4" thickBot="1" x14ac:dyDescent="0.25">
      <c r="B2709" s="11">
        <v>38412</v>
      </c>
      <c r="C2709" s="12">
        <v>736.84</v>
      </c>
      <c r="D2709" s="200">
        <f t="shared" si="42"/>
        <v>8.0135823429539066E-2</v>
      </c>
    </row>
    <row r="2710" spans="2:4" thickBot="1" x14ac:dyDescent="0.25">
      <c r="B2710" s="11">
        <v>38413</v>
      </c>
      <c r="C2710" s="12">
        <v>739.12010271541919</v>
      </c>
      <c r="D2710" s="200">
        <f t="shared" si="42"/>
        <v>0.30944339550229572</v>
      </c>
    </row>
    <row r="2711" spans="2:4" thickBot="1" x14ac:dyDescent="0.25">
      <c r="B2711" s="11">
        <v>38414</v>
      </c>
      <c r="C2711" s="12">
        <v>737.55587652012821</v>
      </c>
      <c r="D2711" s="200">
        <f t="shared" si="42"/>
        <v>-0.21163356124995758</v>
      </c>
    </row>
    <row r="2712" spans="2:4" thickBot="1" x14ac:dyDescent="0.25">
      <c r="B2712" s="11">
        <v>38415</v>
      </c>
      <c r="C2712" s="12">
        <v>739.28</v>
      </c>
      <c r="D2712" s="200">
        <f t="shared" si="42"/>
        <v>0.23376174399238892</v>
      </c>
    </row>
    <row r="2713" spans="2:4" thickBot="1" x14ac:dyDescent="0.25">
      <c r="B2713" s="11">
        <v>38420</v>
      </c>
      <c r="C2713" s="12">
        <v>740.21</v>
      </c>
      <c r="D2713" s="200">
        <f t="shared" si="42"/>
        <v>0.12579807380155295</v>
      </c>
    </row>
    <row r="2714" spans="2:4" thickBot="1" x14ac:dyDescent="0.25">
      <c r="B2714" s="11">
        <v>38421</v>
      </c>
      <c r="C2714" s="12">
        <v>745.16</v>
      </c>
      <c r="D2714" s="200">
        <f t="shared" si="42"/>
        <v>0.66872914443196763</v>
      </c>
    </row>
    <row r="2715" spans="2:4" thickBot="1" x14ac:dyDescent="0.25">
      <c r="B2715" s="11">
        <v>38422</v>
      </c>
      <c r="C2715" s="12">
        <v>744.69</v>
      </c>
      <c r="D2715" s="200">
        <f t="shared" si="42"/>
        <v>-6.307370229211573E-2</v>
      </c>
    </row>
    <row r="2716" spans="2:4" thickBot="1" x14ac:dyDescent="0.25">
      <c r="B2716" s="11">
        <v>38425</v>
      </c>
      <c r="C2716" s="12">
        <v>744.35</v>
      </c>
      <c r="D2716" s="200">
        <f t="shared" si="42"/>
        <v>-4.5656581933428697E-2</v>
      </c>
    </row>
    <row r="2717" spans="2:4" thickBot="1" x14ac:dyDescent="0.25">
      <c r="B2717" s="11">
        <v>38426</v>
      </c>
      <c r="C2717" s="12">
        <v>745.88</v>
      </c>
      <c r="D2717" s="200">
        <f t="shared" si="42"/>
        <v>0.20554846510378866</v>
      </c>
    </row>
    <row r="2718" spans="2:4" thickBot="1" x14ac:dyDescent="0.25">
      <c r="B2718" s="11">
        <v>38427</v>
      </c>
      <c r="C2718" s="12">
        <v>740.27358456700495</v>
      </c>
      <c r="D2718" s="200">
        <f t="shared" si="42"/>
        <v>-0.75165112792876521</v>
      </c>
    </row>
    <row r="2719" spans="2:4" thickBot="1" x14ac:dyDescent="0.25">
      <c r="B2719" s="11">
        <v>38428</v>
      </c>
      <c r="C2719" s="12">
        <v>742.58635437661303</v>
      </c>
      <c r="D2719" s="200">
        <f t="shared" si="42"/>
        <v>0.31242095595791497</v>
      </c>
    </row>
    <row r="2720" spans="2:4" thickBot="1" x14ac:dyDescent="0.25">
      <c r="B2720" s="11">
        <v>38429</v>
      </c>
      <c r="C2720" s="12">
        <v>747.61</v>
      </c>
      <c r="D2720" s="200">
        <f t="shared" si="42"/>
        <v>0.67650658994458102</v>
      </c>
    </row>
    <row r="2721" spans="2:4" thickBot="1" x14ac:dyDescent="0.25">
      <c r="B2721" s="11">
        <v>38432</v>
      </c>
      <c r="C2721" s="12">
        <v>746.12574058845303</v>
      </c>
      <c r="D2721" s="200">
        <f t="shared" si="42"/>
        <v>-0.1985339162861588</v>
      </c>
    </row>
    <row r="2722" spans="2:4" thickBot="1" x14ac:dyDescent="0.25">
      <c r="B2722" s="11">
        <v>38433</v>
      </c>
      <c r="C2722" s="12">
        <v>744.7</v>
      </c>
      <c r="D2722" s="200">
        <f t="shared" si="42"/>
        <v>-0.19108583324420891</v>
      </c>
    </row>
    <row r="2723" spans="2:4" thickBot="1" x14ac:dyDescent="0.25">
      <c r="B2723" s="11">
        <v>38434</v>
      </c>
      <c r="C2723" s="12">
        <v>740.57187455372264</v>
      </c>
      <c r="D2723" s="200">
        <f t="shared" si="42"/>
        <v>-0.55433401991102915</v>
      </c>
    </row>
    <row r="2724" spans="2:4" thickBot="1" x14ac:dyDescent="0.25">
      <c r="B2724" s="11">
        <v>38436</v>
      </c>
      <c r="C2724" s="12">
        <v>741.49</v>
      </c>
      <c r="D2724" s="200">
        <f t="shared" si="42"/>
        <v>0.12397519779301369</v>
      </c>
    </row>
    <row r="2725" spans="2:4" thickBot="1" x14ac:dyDescent="0.25">
      <c r="B2725" s="11">
        <v>38439</v>
      </c>
      <c r="C2725" s="12">
        <v>743.85</v>
      </c>
      <c r="D2725" s="200">
        <f t="shared" si="42"/>
        <v>0.31827806174056228</v>
      </c>
    </row>
    <row r="2726" spans="2:4" thickBot="1" x14ac:dyDescent="0.25">
      <c r="B2726" s="11">
        <v>38440</v>
      </c>
      <c r="C2726" s="12">
        <v>744.73</v>
      </c>
      <c r="D2726" s="200">
        <f t="shared" si="42"/>
        <v>0.1183034213887213</v>
      </c>
    </row>
    <row r="2727" spans="2:4" thickBot="1" x14ac:dyDescent="0.25">
      <c r="B2727" s="11">
        <v>38441</v>
      </c>
      <c r="C2727" s="12">
        <v>743.66380526511739</v>
      </c>
      <c r="D2727" s="200">
        <f t="shared" si="42"/>
        <v>-0.14316527263338319</v>
      </c>
    </row>
    <row r="2728" spans="2:4" thickBot="1" x14ac:dyDescent="0.25">
      <c r="B2728" s="11">
        <v>38442</v>
      </c>
      <c r="C2728" s="12">
        <v>744.23</v>
      </c>
      <c r="D2728" s="200">
        <f t="shared" si="42"/>
        <v>7.6135846719171951E-2</v>
      </c>
    </row>
    <row r="2729" spans="2:4" thickBot="1" x14ac:dyDescent="0.25">
      <c r="B2729" s="11">
        <v>38443</v>
      </c>
      <c r="C2729" s="12">
        <v>743.18</v>
      </c>
      <c r="D2729" s="200">
        <f t="shared" si="42"/>
        <v>-0.14108541714256129</v>
      </c>
    </row>
    <row r="2730" spans="2:4" thickBot="1" x14ac:dyDescent="0.25">
      <c r="B2730" s="11">
        <v>38446</v>
      </c>
      <c r="C2730" s="12">
        <v>741.42</v>
      </c>
      <c r="D2730" s="200">
        <f t="shared" si="42"/>
        <v>-0.23682015124195654</v>
      </c>
    </row>
    <row r="2731" spans="2:4" thickBot="1" x14ac:dyDescent="0.25">
      <c r="B2731" s="11">
        <v>38447</v>
      </c>
      <c r="C2731" s="12">
        <v>739.54</v>
      </c>
      <c r="D2731" s="200">
        <f t="shared" si="42"/>
        <v>-0.2535674786221076</v>
      </c>
    </row>
    <row r="2732" spans="2:4" thickBot="1" x14ac:dyDescent="0.25">
      <c r="B2732" s="11">
        <v>38448</v>
      </c>
      <c r="C2732" s="12">
        <v>740.8</v>
      </c>
      <c r="D2732" s="200">
        <f t="shared" si="42"/>
        <v>0.1703761797874348</v>
      </c>
    </row>
    <row r="2733" spans="2:4" thickBot="1" x14ac:dyDescent="0.25">
      <c r="B2733" s="11">
        <v>38449</v>
      </c>
      <c r="C2733" s="12">
        <v>739.06</v>
      </c>
      <c r="D2733" s="200">
        <f t="shared" si="42"/>
        <v>-0.23488120950324598</v>
      </c>
    </row>
    <row r="2734" spans="2:4" thickBot="1" x14ac:dyDescent="0.25">
      <c r="B2734" s="11">
        <v>38450</v>
      </c>
      <c r="C2734" s="12">
        <v>739.19</v>
      </c>
      <c r="D2734" s="200">
        <f t="shared" si="42"/>
        <v>1.7589911509219291E-2</v>
      </c>
    </row>
    <row r="2735" spans="2:4" thickBot="1" x14ac:dyDescent="0.25">
      <c r="B2735" s="11">
        <v>38453</v>
      </c>
      <c r="C2735" s="12">
        <v>738.69554522074782</v>
      </c>
      <c r="D2735" s="200">
        <f t="shared" si="42"/>
        <v>-6.6891432412807816E-2</v>
      </c>
    </row>
    <row r="2736" spans="2:4" thickBot="1" x14ac:dyDescent="0.25">
      <c r="B2736" s="11">
        <v>38454</v>
      </c>
      <c r="C2736" s="12">
        <v>734.09</v>
      </c>
      <c r="D2736" s="200">
        <f t="shared" si="42"/>
        <v>-0.62347001420882675</v>
      </c>
    </row>
    <row r="2737" spans="2:4" thickBot="1" x14ac:dyDescent="0.25">
      <c r="B2737" s="11">
        <v>38455</v>
      </c>
      <c r="C2737" s="12">
        <v>733.90445346652609</v>
      </c>
      <c r="D2737" s="200">
        <f t="shared" si="42"/>
        <v>-2.5275720071649133E-2</v>
      </c>
    </row>
    <row r="2738" spans="2:4" thickBot="1" x14ac:dyDescent="0.25">
      <c r="B2738" s="11">
        <v>38456</v>
      </c>
      <c r="C2738" s="12">
        <v>733.00055316419525</v>
      </c>
      <c r="D2738" s="200">
        <f t="shared" si="42"/>
        <v>-0.12316321260368301</v>
      </c>
    </row>
    <row r="2739" spans="2:4" thickBot="1" x14ac:dyDescent="0.25">
      <c r="B2739" s="11">
        <v>38457</v>
      </c>
      <c r="C2739" s="12">
        <v>732.81</v>
      </c>
      <c r="D2739" s="200">
        <f t="shared" si="42"/>
        <v>-2.5996319289633973E-2</v>
      </c>
    </row>
    <row r="2740" spans="2:4" thickBot="1" x14ac:dyDescent="0.25">
      <c r="B2740" s="11">
        <v>38460</v>
      </c>
      <c r="C2740" s="12">
        <v>731.92661745893645</v>
      </c>
      <c r="D2740" s="200">
        <f t="shared" si="42"/>
        <v>-0.12054728252391955</v>
      </c>
    </row>
    <row r="2741" spans="2:4" thickBot="1" x14ac:dyDescent="0.25">
      <c r="B2741" s="11">
        <v>38461</v>
      </c>
      <c r="C2741" s="12">
        <v>730.46</v>
      </c>
      <c r="D2741" s="200">
        <f t="shared" si="42"/>
        <v>-0.20037766409263247</v>
      </c>
    </row>
    <row r="2742" spans="2:4" thickBot="1" x14ac:dyDescent="0.25">
      <c r="B2742" s="11">
        <v>38462</v>
      </c>
      <c r="C2742" s="12">
        <v>729.21647889442886</v>
      </c>
      <c r="D2742" s="200">
        <f t="shared" si="42"/>
        <v>-0.17023808361459336</v>
      </c>
    </row>
    <row r="2743" spans="2:4" thickBot="1" x14ac:dyDescent="0.25">
      <c r="B2743" s="11">
        <v>38463</v>
      </c>
      <c r="C2743" s="12">
        <v>728.39388423093624</v>
      </c>
      <c r="D2743" s="200">
        <f t="shared" si="42"/>
        <v>-0.11280527625209258</v>
      </c>
    </row>
    <row r="2744" spans="2:4" thickBot="1" x14ac:dyDescent="0.25">
      <c r="B2744" s="11">
        <v>38464</v>
      </c>
      <c r="C2744" s="12">
        <v>726.95</v>
      </c>
      <c r="D2744" s="200">
        <f t="shared" si="42"/>
        <v>-0.19822849452678648</v>
      </c>
    </row>
    <row r="2745" spans="2:4" thickBot="1" x14ac:dyDescent="0.25">
      <c r="B2745" s="11">
        <v>38467</v>
      </c>
      <c r="C2745" s="12">
        <v>722.45</v>
      </c>
      <c r="D2745" s="200">
        <f t="shared" si="42"/>
        <v>-0.61902469220717071</v>
      </c>
    </row>
    <row r="2746" spans="2:4" thickBot="1" x14ac:dyDescent="0.25">
      <c r="B2746" s="11">
        <v>38468</v>
      </c>
      <c r="C2746" s="12">
        <v>719.59</v>
      </c>
      <c r="D2746" s="200">
        <f t="shared" si="42"/>
        <v>-0.39587514706900251</v>
      </c>
    </row>
    <row r="2747" spans="2:4" thickBot="1" x14ac:dyDescent="0.25">
      <c r="B2747" s="11">
        <v>38469</v>
      </c>
      <c r="C2747" s="12">
        <v>718.56346682959588</v>
      </c>
      <c r="D2747" s="200">
        <f t="shared" si="42"/>
        <v>-0.14265528570494013</v>
      </c>
    </row>
    <row r="2748" spans="2:4" thickBot="1" x14ac:dyDescent="0.25">
      <c r="B2748" s="11">
        <v>38470</v>
      </c>
      <c r="C2748" s="12">
        <v>712.46931197988408</v>
      </c>
      <c r="D2748" s="200">
        <f t="shared" si="42"/>
        <v>-0.84810251717918339</v>
      </c>
    </row>
    <row r="2749" spans="2:4" thickBot="1" x14ac:dyDescent="0.25">
      <c r="B2749" s="11">
        <v>38471</v>
      </c>
      <c r="C2749" s="12">
        <v>713.89</v>
      </c>
      <c r="D2749" s="200">
        <f t="shared" si="42"/>
        <v>0.19940339832573706</v>
      </c>
    </row>
    <row r="2750" spans="2:4" thickBot="1" x14ac:dyDescent="0.25">
      <c r="B2750" s="11">
        <v>38474</v>
      </c>
      <c r="C2750" s="12">
        <v>699.82</v>
      </c>
      <c r="D2750" s="200">
        <f t="shared" si="42"/>
        <v>-1.9708918740982462</v>
      </c>
    </row>
    <row r="2751" spans="2:4" thickBot="1" x14ac:dyDescent="0.25">
      <c r="B2751" s="11">
        <v>38475</v>
      </c>
      <c r="C2751" s="12">
        <v>695.79516982941607</v>
      </c>
      <c r="D2751" s="200">
        <f t="shared" si="42"/>
        <v>-0.57512362758765923</v>
      </c>
    </row>
    <row r="2752" spans="2:4" thickBot="1" x14ac:dyDescent="0.25">
      <c r="B2752" s="11">
        <v>38476</v>
      </c>
      <c r="C2752" s="12">
        <v>694.161797943377</v>
      </c>
      <c r="D2752" s="200">
        <f t="shared" si="42"/>
        <v>-0.23474895441419896</v>
      </c>
    </row>
    <row r="2753" spans="2:4" thickBot="1" x14ac:dyDescent="0.25">
      <c r="B2753" s="11">
        <v>38477</v>
      </c>
      <c r="C2753" s="12">
        <v>693.23168314906036</v>
      </c>
      <c r="D2753" s="200">
        <f t="shared" si="42"/>
        <v>-0.13399106621428958</v>
      </c>
    </row>
    <row r="2754" spans="2:4" thickBot="1" x14ac:dyDescent="0.25">
      <c r="B2754" s="11">
        <v>38478</v>
      </c>
      <c r="C2754" s="12">
        <v>694.39</v>
      </c>
      <c r="D2754" s="200">
        <f t="shared" si="42"/>
        <v>0.1670894275457746</v>
      </c>
    </row>
    <row r="2755" spans="2:4" thickBot="1" x14ac:dyDescent="0.25">
      <c r="B2755" s="11">
        <v>38481</v>
      </c>
      <c r="C2755" s="12">
        <v>694.51</v>
      </c>
      <c r="D2755" s="200">
        <f t="shared" si="42"/>
        <v>1.7281354858211806E-2</v>
      </c>
    </row>
    <row r="2756" spans="2:4" thickBot="1" x14ac:dyDescent="0.25">
      <c r="B2756" s="11">
        <v>38482</v>
      </c>
      <c r="C2756" s="12">
        <v>696.43</v>
      </c>
      <c r="D2756" s="200">
        <f t="shared" si="42"/>
        <v>0.27645390275157222</v>
      </c>
    </row>
    <row r="2757" spans="2:4" thickBot="1" x14ac:dyDescent="0.25">
      <c r="B2757" s="11">
        <v>38483</v>
      </c>
      <c r="C2757" s="12">
        <v>696.47451321702817</v>
      </c>
      <c r="D2757" s="200">
        <f t="shared" si="42"/>
        <v>6.3916283083997882E-3</v>
      </c>
    </row>
    <row r="2758" spans="2:4" thickBot="1" x14ac:dyDescent="0.25">
      <c r="B2758" s="11">
        <v>38484</v>
      </c>
      <c r="C2758" s="12">
        <v>702.33170324762216</v>
      </c>
      <c r="D2758" s="200">
        <f t="shared" si="42"/>
        <v>0.84097693733824475</v>
      </c>
    </row>
    <row r="2759" spans="2:4" thickBot="1" x14ac:dyDescent="0.25">
      <c r="B2759" s="11">
        <v>38485</v>
      </c>
      <c r="C2759" s="12">
        <v>707.57</v>
      </c>
      <c r="D2759" s="200">
        <f t="shared" ref="D2759:D2822" si="43">+((C2759/C2758)-1)*100</f>
        <v>0.74584369866199651</v>
      </c>
    </row>
    <row r="2760" spans="2:4" thickBot="1" x14ac:dyDescent="0.25">
      <c r="B2760" s="11">
        <v>38488</v>
      </c>
      <c r="C2760" s="12">
        <v>705.71</v>
      </c>
      <c r="D2760" s="200">
        <f t="shared" si="43"/>
        <v>-0.26287151801235309</v>
      </c>
    </row>
    <row r="2761" spans="2:4" thickBot="1" x14ac:dyDescent="0.25">
      <c r="B2761" s="11">
        <v>38489</v>
      </c>
      <c r="C2761" s="12">
        <v>708.47</v>
      </c>
      <c r="D2761" s="200">
        <f t="shared" si="43"/>
        <v>0.39109549248275144</v>
      </c>
    </row>
    <row r="2762" spans="2:4" thickBot="1" x14ac:dyDescent="0.25">
      <c r="B2762" s="11">
        <v>38490</v>
      </c>
      <c r="C2762" s="12">
        <v>708.08</v>
      </c>
      <c r="D2762" s="200">
        <f t="shared" si="43"/>
        <v>-5.5048202464458296E-2</v>
      </c>
    </row>
    <row r="2763" spans="2:4" thickBot="1" x14ac:dyDescent="0.25">
      <c r="B2763" s="11">
        <v>38491</v>
      </c>
      <c r="C2763" s="12">
        <v>709.95</v>
      </c>
      <c r="D2763" s="200">
        <f t="shared" si="43"/>
        <v>0.26409445260422437</v>
      </c>
    </row>
    <row r="2764" spans="2:4" thickBot="1" x14ac:dyDescent="0.25">
      <c r="B2764" s="11">
        <v>38492</v>
      </c>
      <c r="C2764" s="12">
        <v>710.44520148561764</v>
      </c>
      <c r="D2764" s="200">
        <f t="shared" si="43"/>
        <v>6.9751600199685626E-2</v>
      </c>
    </row>
    <row r="2765" spans="2:4" thickBot="1" x14ac:dyDescent="0.25">
      <c r="B2765" s="11">
        <v>38495</v>
      </c>
      <c r="C2765" s="12">
        <v>712.43</v>
      </c>
      <c r="D2765" s="200">
        <f t="shared" si="43"/>
        <v>0.27937390670411677</v>
      </c>
    </row>
    <row r="2766" spans="2:4" thickBot="1" x14ac:dyDescent="0.25">
      <c r="B2766" s="11">
        <v>38496</v>
      </c>
      <c r="C2766" s="12">
        <v>712.19</v>
      </c>
      <c r="D2766" s="200">
        <f t="shared" si="43"/>
        <v>-3.3687520177405617E-2</v>
      </c>
    </row>
    <row r="2767" spans="2:4" thickBot="1" x14ac:dyDescent="0.25">
      <c r="B2767" s="11">
        <v>38497</v>
      </c>
      <c r="C2767" s="12">
        <v>715.32334779517691</v>
      </c>
      <c r="D2767" s="200">
        <f t="shared" si="43"/>
        <v>0.43995953259339249</v>
      </c>
    </row>
    <row r="2768" spans="2:4" thickBot="1" x14ac:dyDescent="0.25">
      <c r="B2768" s="11">
        <v>38498</v>
      </c>
      <c r="C2768" s="12">
        <v>715.05720690014289</v>
      </c>
      <c r="D2768" s="200">
        <f t="shared" si="43"/>
        <v>-3.7205677104534818E-2</v>
      </c>
    </row>
    <row r="2769" spans="2:4" thickBot="1" x14ac:dyDescent="0.25">
      <c r="B2769" s="11">
        <v>38499</v>
      </c>
      <c r="C2769" s="12">
        <v>714.08</v>
      </c>
      <c r="D2769" s="200">
        <f t="shared" si="43"/>
        <v>-0.13666135949865765</v>
      </c>
    </row>
    <row r="2770" spans="2:4" thickBot="1" x14ac:dyDescent="0.25">
      <c r="B2770" s="11">
        <v>38502</v>
      </c>
      <c r="C2770" s="12">
        <v>713.92</v>
      </c>
      <c r="D2770" s="200">
        <f t="shared" si="43"/>
        <v>-2.2406453058487763E-2</v>
      </c>
    </row>
    <row r="2771" spans="2:4" thickBot="1" x14ac:dyDescent="0.25">
      <c r="B2771" s="11">
        <v>38503</v>
      </c>
      <c r="C2771" s="12">
        <v>714.39</v>
      </c>
      <c r="D2771" s="200">
        <f t="shared" si="43"/>
        <v>6.5833706857909569E-2</v>
      </c>
    </row>
    <row r="2772" spans="2:4" thickBot="1" x14ac:dyDescent="0.25">
      <c r="B2772" s="11">
        <v>38504</v>
      </c>
      <c r="C2772" s="12">
        <v>714.85252187355604</v>
      </c>
      <c r="D2772" s="200">
        <f t="shared" si="43"/>
        <v>6.4743609730832929E-2</v>
      </c>
    </row>
    <row r="2773" spans="2:4" thickBot="1" x14ac:dyDescent="0.25">
      <c r="B2773" s="11">
        <v>38505</v>
      </c>
      <c r="C2773" s="12">
        <v>713.07107169440576</v>
      </c>
      <c r="D2773" s="200">
        <f t="shared" si="43"/>
        <v>-0.24920527306545592</v>
      </c>
    </row>
    <row r="2774" spans="2:4" thickBot="1" x14ac:dyDescent="0.25">
      <c r="B2774" s="11">
        <v>38506</v>
      </c>
      <c r="C2774" s="12">
        <v>713.19</v>
      </c>
      <c r="D2774" s="200">
        <f t="shared" si="43"/>
        <v>1.6678324267416222E-2</v>
      </c>
    </row>
    <row r="2775" spans="2:4" thickBot="1" x14ac:dyDescent="0.25">
      <c r="B2775" s="11">
        <v>38509</v>
      </c>
      <c r="C2775" s="12">
        <v>713.61</v>
      </c>
      <c r="D2775" s="200">
        <f t="shared" si="43"/>
        <v>5.8890337778150226E-2</v>
      </c>
    </row>
    <row r="2776" spans="2:4" thickBot="1" x14ac:dyDescent="0.25">
      <c r="B2776" s="11">
        <v>38510</v>
      </c>
      <c r="C2776" s="12">
        <v>713.92</v>
      </c>
      <c r="D2776" s="200">
        <f t="shared" si="43"/>
        <v>4.3441095276119945E-2</v>
      </c>
    </row>
    <row r="2777" spans="2:4" thickBot="1" x14ac:dyDescent="0.25">
      <c r="B2777" s="11">
        <v>38511</v>
      </c>
      <c r="C2777" s="12">
        <v>714.51068718387467</v>
      </c>
      <c r="D2777" s="200">
        <f t="shared" si="43"/>
        <v>8.2738567889228953E-2</v>
      </c>
    </row>
    <row r="2778" spans="2:4" thickBot="1" x14ac:dyDescent="0.25">
      <c r="B2778" s="11">
        <v>38512</v>
      </c>
      <c r="C2778" s="12">
        <v>714.81756573424752</v>
      </c>
      <c r="D2778" s="200">
        <f t="shared" si="43"/>
        <v>4.2949469598885237E-2</v>
      </c>
    </row>
    <row r="2779" spans="2:4" thickBot="1" x14ac:dyDescent="0.25">
      <c r="B2779" s="11">
        <v>38513</v>
      </c>
      <c r="C2779" s="12">
        <v>716.28</v>
      </c>
      <c r="D2779" s="200">
        <f t="shared" si="43"/>
        <v>0.20458846226731886</v>
      </c>
    </row>
    <row r="2780" spans="2:4" thickBot="1" x14ac:dyDescent="0.25">
      <c r="B2780" s="11">
        <v>38516</v>
      </c>
      <c r="C2780" s="12">
        <v>716.69</v>
      </c>
      <c r="D2780" s="200">
        <f t="shared" si="43"/>
        <v>5.7240185402362975E-2</v>
      </c>
    </row>
    <row r="2781" spans="2:4" thickBot="1" x14ac:dyDescent="0.25">
      <c r="B2781" s="11">
        <v>38517</v>
      </c>
      <c r="C2781" s="12">
        <v>715.34</v>
      </c>
      <c r="D2781" s="200">
        <f t="shared" si="43"/>
        <v>-0.18836596017803853</v>
      </c>
    </row>
    <row r="2782" spans="2:4" thickBot="1" x14ac:dyDescent="0.25">
      <c r="B2782" s="11">
        <v>38518</v>
      </c>
      <c r="C2782" s="12">
        <v>715.33518302828884</v>
      </c>
      <c r="D2782" s="200">
        <f t="shared" si="43"/>
        <v>-6.733821275473062E-4</v>
      </c>
    </row>
    <row r="2783" spans="2:4" thickBot="1" x14ac:dyDescent="0.25">
      <c r="B2783" s="11">
        <v>38519</v>
      </c>
      <c r="C2783" s="12">
        <v>716.04897806248346</v>
      </c>
      <c r="D2783" s="200">
        <f t="shared" si="43"/>
        <v>9.9784695500759746E-2</v>
      </c>
    </row>
    <row r="2784" spans="2:4" thickBot="1" x14ac:dyDescent="0.25">
      <c r="B2784" s="11">
        <v>38520</v>
      </c>
      <c r="C2784" s="12">
        <v>716.67</v>
      </c>
      <c r="D2784" s="200">
        <f t="shared" si="43"/>
        <v>8.6728974768868206E-2</v>
      </c>
    </row>
    <row r="2785" spans="2:4" thickBot="1" x14ac:dyDescent="0.25">
      <c r="B2785" s="11">
        <v>38523</v>
      </c>
      <c r="C2785" s="12">
        <v>717.79</v>
      </c>
      <c r="D2785" s="200">
        <f t="shared" si="43"/>
        <v>0.15627834289142495</v>
      </c>
    </row>
    <row r="2786" spans="2:4" thickBot="1" x14ac:dyDescent="0.25">
      <c r="B2786" s="11">
        <v>38524</v>
      </c>
      <c r="C2786" s="12">
        <v>717.81</v>
      </c>
      <c r="D2786" s="200">
        <f t="shared" si="43"/>
        <v>2.7863302637154419E-3</v>
      </c>
    </row>
    <row r="2787" spans="2:4" thickBot="1" x14ac:dyDescent="0.25">
      <c r="B2787" s="11">
        <v>38525</v>
      </c>
      <c r="C2787" s="12">
        <v>722.94</v>
      </c>
      <c r="D2787" s="200">
        <f t="shared" si="43"/>
        <v>0.7146737994734087</v>
      </c>
    </row>
    <row r="2788" spans="2:4" thickBot="1" x14ac:dyDescent="0.25">
      <c r="B2788" s="11">
        <v>38526</v>
      </c>
      <c r="C2788" s="12">
        <v>719.54604122461808</v>
      </c>
      <c r="D2788" s="200">
        <f t="shared" si="43"/>
        <v>-0.46946617636068888</v>
      </c>
    </row>
    <row r="2789" spans="2:4" thickBot="1" x14ac:dyDescent="0.25">
      <c r="B2789" s="11">
        <v>38527</v>
      </c>
      <c r="C2789" s="12">
        <v>721.19</v>
      </c>
      <c r="D2789" s="200">
        <f t="shared" si="43"/>
        <v>0.22847165868413732</v>
      </c>
    </row>
    <row r="2790" spans="2:4" thickBot="1" x14ac:dyDescent="0.25">
      <c r="B2790" s="11">
        <v>38530</v>
      </c>
      <c r="C2790" s="12">
        <v>719.98</v>
      </c>
      <c r="D2790" s="200">
        <f t="shared" si="43"/>
        <v>-0.16777825538346613</v>
      </c>
    </row>
    <row r="2791" spans="2:4" thickBot="1" x14ac:dyDescent="0.25">
      <c r="B2791" s="11">
        <v>38531</v>
      </c>
      <c r="C2791" s="12">
        <v>723.67</v>
      </c>
      <c r="D2791" s="200">
        <f t="shared" si="43"/>
        <v>0.51251423650655603</v>
      </c>
    </row>
    <row r="2792" spans="2:4" thickBot="1" x14ac:dyDescent="0.25">
      <c r="B2792" s="11">
        <v>38532</v>
      </c>
      <c r="C2792" s="12">
        <v>725.11</v>
      </c>
      <c r="D2792" s="200">
        <f t="shared" si="43"/>
        <v>0.1989857255378924</v>
      </c>
    </row>
    <row r="2793" spans="2:4" thickBot="1" x14ac:dyDescent="0.25">
      <c r="B2793" s="11">
        <v>38533</v>
      </c>
      <c r="C2793" s="12">
        <v>723.52886140961323</v>
      </c>
      <c r="D2793" s="200">
        <f t="shared" si="43"/>
        <v>-0.21805499722618027</v>
      </c>
    </row>
    <row r="2794" spans="2:4" thickBot="1" x14ac:dyDescent="0.25">
      <c r="B2794" s="11">
        <v>38534</v>
      </c>
      <c r="C2794" s="12">
        <v>723.66</v>
      </c>
      <c r="D2794" s="200">
        <f t="shared" si="43"/>
        <v>1.8124859612544952E-2</v>
      </c>
    </row>
    <row r="2795" spans="2:4" thickBot="1" x14ac:dyDescent="0.25">
      <c r="B2795" s="11">
        <v>38537</v>
      </c>
      <c r="C2795" s="12">
        <v>722</v>
      </c>
      <c r="D2795" s="200">
        <f t="shared" si="43"/>
        <v>-0.22938949230301153</v>
      </c>
    </row>
    <row r="2796" spans="2:4" thickBot="1" x14ac:dyDescent="0.25">
      <c r="B2796" s="11">
        <v>38538</v>
      </c>
      <c r="C2796" s="12">
        <v>723.1</v>
      </c>
      <c r="D2796" s="200">
        <f t="shared" si="43"/>
        <v>0.15235457063711433</v>
      </c>
    </row>
    <row r="2797" spans="2:4" thickBot="1" x14ac:dyDescent="0.25">
      <c r="B2797" s="11">
        <v>38539</v>
      </c>
      <c r="C2797" s="12">
        <v>716.94570407846936</v>
      </c>
      <c r="D2797" s="200">
        <f t="shared" si="43"/>
        <v>-0.85109886897118958</v>
      </c>
    </row>
    <row r="2798" spans="2:4" thickBot="1" x14ac:dyDescent="0.25">
      <c r="B2798" s="11">
        <v>38540</v>
      </c>
      <c r="C2798" s="12">
        <v>717.4009007196322</v>
      </c>
      <c r="D2798" s="200">
        <f t="shared" si="43"/>
        <v>6.3491089851486215E-2</v>
      </c>
    </row>
    <row r="2799" spans="2:4" thickBot="1" x14ac:dyDescent="0.25">
      <c r="B2799" s="11">
        <v>38541</v>
      </c>
      <c r="C2799" s="12">
        <v>717.96</v>
      </c>
      <c r="D2799" s="200">
        <f t="shared" si="43"/>
        <v>7.7934008698199442E-2</v>
      </c>
    </row>
    <row r="2800" spans="2:4" thickBot="1" x14ac:dyDescent="0.25">
      <c r="B2800" s="11">
        <v>38544</v>
      </c>
      <c r="C2800" s="12">
        <v>717.36</v>
      </c>
      <c r="D2800" s="200">
        <f t="shared" si="43"/>
        <v>-8.3570115326758732E-2</v>
      </c>
    </row>
    <row r="2801" spans="2:4" thickBot="1" x14ac:dyDescent="0.25">
      <c r="B2801" s="11">
        <v>38545</v>
      </c>
      <c r="C2801" s="12">
        <v>719.88</v>
      </c>
      <c r="D2801" s="200">
        <f t="shared" si="43"/>
        <v>0.35128805620607828</v>
      </c>
    </row>
    <row r="2802" spans="2:4" thickBot="1" x14ac:dyDescent="0.25">
      <c r="B2802" s="11">
        <v>38546</v>
      </c>
      <c r="C2802" s="12">
        <v>721.94</v>
      </c>
      <c r="D2802" s="200">
        <f t="shared" si="43"/>
        <v>0.28615880424516238</v>
      </c>
    </row>
    <row r="2803" spans="2:4" thickBot="1" x14ac:dyDescent="0.25">
      <c r="B2803" s="11">
        <v>38547</v>
      </c>
      <c r="C2803" s="12">
        <v>727.27</v>
      </c>
      <c r="D2803" s="200">
        <f t="shared" si="43"/>
        <v>0.73828850042938488</v>
      </c>
    </row>
    <row r="2804" spans="2:4" thickBot="1" x14ac:dyDescent="0.25">
      <c r="B2804" s="11">
        <v>38548</v>
      </c>
      <c r="C2804" s="12">
        <v>729.23</v>
      </c>
      <c r="D2804" s="200">
        <f t="shared" si="43"/>
        <v>0.26950101062879206</v>
      </c>
    </row>
    <row r="2805" spans="2:4" thickBot="1" x14ac:dyDescent="0.25">
      <c r="B2805" s="11">
        <v>38551</v>
      </c>
      <c r="C2805" s="12">
        <v>729.61</v>
      </c>
      <c r="D2805" s="200">
        <f t="shared" si="43"/>
        <v>5.2109759609453299E-2</v>
      </c>
    </row>
    <row r="2806" spans="2:4" thickBot="1" x14ac:dyDescent="0.25">
      <c r="B2806" s="11">
        <v>38552</v>
      </c>
      <c r="C2806" s="12">
        <v>729.51</v>
      </c>
      <c r="D2806" s="200">
        <f t="shared" si="43"/>
        <v>-1.3705952495168816E-2</v>
      </c>
    </row>
    <row r="2807" spans="2:4" thickBot="1" x14ac:dyDescent="0.25">
      <c r="B2807" s="11">
        <v>38553</v>
      </c>
      <c r="C2807" s="12">
        <v>729.89</v>
      </c>
      <c r="D2807" s="200">
        <f t="shared" si="43"/>
        <v>5.2089758879247938E-2</v>
      </c>
    </row>
    <row r="2808" spans="2:4" thickBot="1" x14ac:dyDescent="0.25">
      <c r="B2808" s="11">
        <v>38554</v>
      </c>
      <c r="C2808" s="12">
        <v>730.54747487217981</v>
      </c>
      <c r="D2808" s="200">
        <f t="shared" si="43"/>
        <v>9.0078624474898561E-2</v>
      </c>
    </row>
    <row r="2809" spans="2:4" thickBot="1" x14ac:dyDescent="0.25">
      <c r="B2809" s="11">
        <v>38555</v>
      </c>
      <c r="C2809" s="12">
        <v>732.62</v>
      </c>
      <c r="D2809" s="200">
        <f t="shared" si="43"/>
        <v>0.28369479042862356</v>
      </c>
    </row>
    <row r="2810" spans="2:4" thickBot="1" x14ac:dyDescent="0.25">
      <c r="B2810" s="11">
        <v>38558</v>
      </c>
      <c r="C2810" s="12">
        <v>734.28</v>
      </c>
      <c r="D2810" s="200">
        <f t="shared" si="43"/>
        <v>0.22658404083972794</v>
      </c>
    </row>
    <row r="2811" spans="2:4" thickBot="1" x14ac:dyDescent="0.25">
      <c r="B2811" s="11">
        <v>38559</v>
      </c>
      <c r="C2811" s="12">
        <v>734.96</v>
      </c>
      <c r="D2811" s="200">
        <f t="shared" si="43"/>
        <v>9.2607724573734451E-2</v>
      </c>
    </row>
    <row r="2812" spans="2:4" thickBot="1" x14ac:dyDescent="0.25">
      <c r="B2812" s="11">
        <v>38560</v>
      </c>
      <c r="C2812" s="12">
        <v>732.79</v>
      </c>
      <c r="D2812" s="200">
        <f t="shared" si="43"/>
        <v>-0.29525416349189815</v>
      </c>
    </row>
    <row r="2813" spans="2:4" thickBot="1" x14ac:dyDescent="0.25">
      <c r="B2813" s="11">
        <v>38561</v>
      </c>
      <c r="C2813" s="12">
        <v>734.945774571622</v>
      </c>
      <c r="D2813" s="200">
        <f t="shared" si="43"/>
        <v>0.29418722575662581</v>
      </c>
    </row>
    <row r="2814" spans="2:4" thickBot="1" x14ac:dyDescent="0.25">
      <c r="B2814" s="11">
        <v>38562</v>
      </c>
      <c r="C2814" s="12">
        <v>736.34</v>
      </c>
      <c r="D2814" s="200">
        <f t="shared" si="43"/>
        <v>0.18970453013227306</v>
      </c>
    </row>
    <row r="2815" spans="2:4" thickBot="1" x14ac:dyDescent="0.25">
      <c r="B2815" s="11">
        <v>38565</v>
      </c>
      <c r="C2815" s="12">
        <v>738.08</v>
      </c>
      <c r="D2815" s="200">
        <f t="shared" si="43"/>
        <v>0.2363038813591567</v>
      </c>
    </row>
    <row r="2816" spans="2:4" thickBot="1" x14ac:dyDescent="0.25">
      <c r="B2816" s="11">
        <v>38566</v>
      </c>
      <c r="C2816" s="12">
        <v>743.13</v>
      </c>
      <c r="D2816" s="200">
        <f t="shared" si="43"/>
        <v>0.68420767396486504</v>
      </c>
    </row>
    <row r="2817" spans="2:4" thickBot="1" x14ac:dyDescent="0.25">
      <c r="B2817" s="11">
        <v>38567</v>
      </c>
      <c r="C2817" s="12">
        <v>750.18834054745321</v>
      </c>
      <c r="D2817" s="200">
        <f t="shared" si="43"/>
        <v>0.94981235415785292</v>
      </c>
    </row>
    <row r="2818" spans="2:4" thickBot="1" x14ac:dyDescent="0.25">
      <c r="B2818" s="11">
        <v>38568</v>
      </c>
      <c r="C2818" s="12">
        <v>764.82138894839261</v>
      </c>
      <c r="D2818" s="200">
        <f t="shared" si="43"/>
        <v>1.9505832882261043</v>
      </c>
    </row>
    <row r="2819" spans="2:4" thickBot="1" x14ac:dyDescent="0.25">
      <c r="B2819" s="11">
        <v>38569</v>
      </c>
      <c r="C2819" s="12">
        <v>763.96</v>
      </c>
      <c r="D2819" s="200">
        <f t="shared" si="43"/>
        <v>-0.11262615832134948</v>
      </c>
    </row>
    <row r="2820" spans="2:4" thickBot="1" x14ac:dyDescent="0.25">
      <c r="B2820" s="11">
        <v>38572</v>
      </c>
      <c r="C2820" s="12">
        <v>765.3</v>
      </c>
      <c r="D2820" s="200">
        <f t="shared" si="43"/>
        <v>0.17540185350017889</v>
      </c>
    </row>
    <row r="2821" spans="2:4" thickBot="1" x14ac:dyDescent="0.25">
      <c r="B2821" s="11">
        <v>38573</v>
      </c>
      <c r="C2821" s="12">
        <v>766.14</v>
      </c>
      <c r="D2821" s="200">
        <f t="shared" si="43"/>
        <v>0.1097608780870285</v>
      </c>
    </row>
    <row r="2822" spans="2:4" thickBot="1" x14ac:dyDescent="0.25">
      <c r="B2822" s="11">
        <v>38574</v>
      </c>
      <c r="C2822" s="12">
        <v>765.32</v>
      </c>
      <c r="D2822" s="200">
        <f t="shared" si="43"/>
        <v>-0.10703004672774075</v>
      </c>
    </row>
    <row r="2823" spans="2:4" thickBot="1" x14ac:dyDescent="0.25">
      <c r="B2823" s="11">
        <v>38575</v>
      </c>
      <c r="C2823" s="12">
        <v>764.28221727837183</v>
      </c>
      <c r="D2823" s="200">
        <f t="shared" ref="D2823:D2886" si="44">+((C2823/C2822)-1)*100</f>
        <v>-0.13560115005856188</v>
      </c>
    </row>
    <row r="2824" spans="2:4" thickBot="1" x14ac:dyDescent="0.25">
      <c r="B2824" s="11">
        <v>38576</v>
      </c>
      <c r="C2824" s="12">
        <v>763.62</v>
      </c>
      <c r="D2824" s="200">
        <f t="shared" si="44"/>
        <v>-8.6645647824956651E-2</v>
      </c>
    </row>
    <row r="2825" spans="2:4" thickBot="1" x14ac:dyDescent="0.25">
      <c r="B2825" s="11">
        <v>38579</v>
      </c>
      <c r="C2825" s="12">
        <v>761.81</v>
      </c>
      <c r="D2825" s="200">
        <f t="shared" si="44"/>
        <v>-0.23702888871428573</v>
      </c>
    </row>
    <row r="2826" spans="2:4" thickBot="1" x14ac:dyDescent="0.25">
      <c r="B2826" s="11">
        <v>38580</v>
      </c>
      <c r="C2826" s="12">
        <v>759.26693609717915</v>
      </c>
      <c r="D2826" s="200">
        <f t="shared" si="44"/>
        <v>-0.33381865594056537</v>
      </c>
    </row>
    <row r="2827" spans="2:4" thickBot="1" x14ac:dyDescent="0.25">
      <c r="B2827" s="11">
        <v>38581</v>
      </c>
      <c r="C2827" s="12">
        <v>759.93351020591786</v>
      </c>
      <c r="D2827" s="200">
        <f t="shared" si="44"/>
        <v>8.7791799833270012E-2</v>
      </c>
    </row>
    <row r="2828" spans="2:4" thickBot="1" x14ac:dyDescent="0.25">
      <c r="B2828" s="11">
        <v>38582</v>
      </c>
      <c r="C2828" s="12">
        <v>758.71860570782439</v>
      </c>
      <c r="D2828" s="200">
        <f t="shared" si="44"/>
        <v>-0.15986984147655647</v>
      </c>
    </row>
    <row r="2829" spans="2:4" thickBot="1" x14ac:dyDescent="0.25">
      <c r="B2829" s="11">
        <v>38583</v>
      </c>
      <c r="C2829" s="12">
        <v>758.81</v>
      </c>
      <c r="D2829" s="200">
        <f t="shared" si="44"/>
        <v>1.2045874648114463E-2</v>
      </c>
    </row>
    <row r="2830" spans="2:4" thickBot="1" x14ac:dyDescent="0.25">
      <c r="B2830" s="11">
        <v>38586</v>
      </c>
      <c r="C2830" s="12">
        <v>759.22</v>
      </c>
      <c r="D2830" s="200">
        <f t="shared" si="44"/>
        <v>5.4031971112666888E-2</v>
      </c>
    </row>
    <row r="2831" spans="2:4" thickBot="1" x14ac:dyDescent="0.25">
      <c r="B2831" s="11">
        <v>38587</v>
      </c>
      <c r="C2831" s="12">
        <v>758.83</v>
      </c>
      <c r="D2831" s="200">
        <f t="shared" si="44"/>
        <v>-5.1368509786353655E-2</v>
      </c>
    </row>
    <row r="2832" spans="2:4" thickBot="1" x14ac:dyDescent="0.25">
      <c r="B2832" s="11">
        <v>38588</v>
      </c>
      <c r="C2832" s="12">
        <v>760.62</v>
      </c>
      <c r="D2832" s="200">
        <f t="shared" si="44"/>
        <v>0.23588946140769007</v>
      </c>
    </row>
    <row r="2833" spans="2:4" thickBot="1" x14ac:dyDescent="0.25">
      <c r="B2833" s="11">
        <v>38589</v>
      </c>
      <c r="C2833" s="12">
        <v>760.8</v>
      </c>
      <c r="D2833" s="200">
        <f t="shared" si="44"/>
        <v>2.3664904945963627E-2</v>
      </c>
    </row>
    <row r="2834" spans="2:4" thickBot="1" x14ac:dyDescent="0.25">
      <c r="B2834" s="11">
        <v>38590</v>
      </c>
      <c r="C2834" s="12">
        <v>760.86</v>
      </c>
      <c r="D2834" s="200">
        <f t="shared" si="44"/>
        <v>7.8864353312280144E-3</v>
      </c>
    </row>
    <row r="2835" spans="2:4" thickBot="1" x14ac:dyDescent="0.25">
      <c r="B2835" s="11">
        <v>38593</v>
      </c>
      <c r="C2835" s="12">
        <v>762.46</v>
      </c>
      <c r="D2835" s="200">
        <f t="shared" si="44"/>
        <v>0.21028835791079281</v>
      </c>
    </row>
    <row r="2836" spans="2:4" thickBot="1" x14ac:dyDescent="0.25">
      <c r="B2836" s="11">
        <v>38594</v>
      </c>
      <c r="C2836" s="12">
        <v>763.63</v>
      </c>
      <c r="D2836" s="200">
        <f t="shared" si="44"/>
        <v>0.15345067282217517</v>
      </c>
    </row>
    <row r="2837" spans="2:4" thickBot="1" x14ac:dyDescent="0.25">
      <c r="B2837" s="11">
        <v>38595</v>
      </c>
      <c r="C2837" s="12">
        <v>767.03</v>
      </c>
      <c r="D2837" s="200">
        <f t="shared" si="44"/>
        <v>0.44524180558647153</v>
      </c>
    </row>
    <row r="2838" spans="2:4" thickBot="1" x14ac:dyDescent="0.25">
      <c r="B2838" s="11">
        <v>38596</v>
      </c>
      <c r="C2838" s="12">
        <v>772.04</v>
      </c>
      <c r="D2838" s="200">
        <f t="shared" si="44"/>
        <v>0.65316871569560675</v>
      </c>
    </row>
    <row r="2839" spans="2:4" thickBot="1" x14ac:dyDescent="0.25">
      <c r="B2839" s="11">
        <v>38597</v>
      </c>
      <c r="C2839" s="12">
        <v>775.56</v>
      </c>
      <c r="D2839" s="200">
        <f t="shared" si="44"/>
        <v>0.45593492565152438</v>
      </c>
    </row>
    <row r="2840" spans="2:4" thickBot="1" x14ac:dyDescent="0.25">
      <c r="B2840" s="11">
        <v>38600</v>
      </c>
      <c r="C2840" s="12">
        <v>778.49</v>
      </c>
      <c r="D2840" s="200">
        <f t="shared" si="44"/>
        <v>0.3777915312806357</v>
      </c>
    </row>
    <row r="2841" spans="2:4" thickBot="1" x14ac:dyDescent="0.25">
      <c r="B2841" s="11">
        <v>38601</v>
      </c>
      <c r="C2841" s="12">
        <v>788.86</v>
      </c>
      <c r="D2841" s="200">
        <f t="shared" si="44"/>
        <v>1.332065922490977</v>
      </c>
    </row>
    <row r="2842" spans="2:4" thickBot="1" x14ac:dyDescent="0.25">
      <c r="B2842" s="11">
        <v>38602</v>
      </c>
      <c r="C2842" s="12">
        <v>806.99</v>
      </c>
      <c r="D2842" s="200">
        <f t="shared" si="44"/>
        <v>2.2982531754683899</v>
      </c>
    </row>
    <row r="2843" spans="2:4" thickBot="1" x14ac:dyDescent="0.25">
      <c r="B2843" s="11">
        <v>38604</v>
      </c>
      <c r="C2843" s="12">
        <v>801.08</v>
      </c>
      <c r="D2843" s="200">
        <f t="shared" si="44"/>
        <v>-0.73235108241737068</v>
      </c>
    </row>
    <row r="2844" spans="2:4" thickBot="1" x14ac:dyDescent="0.25">
      <c r="B2844" s="11">
        <v>38607</v>
      </c>
      <c r="C2844" s="12">
        <v>801.4</v>
      </c>
      <c r="D2844" s="200">
        <f t="shared" si="44"/>
        <v>3.9946072801710919E-2</v>
      </c>
    </row>
    <row r="2845" spans="2:4" thickBot="1" x14ac:dyDescent="0.25">
      <c r="B2845" s="11">
        <v>38608</v>
      </c>
      <c r="C2845" s="12">
        <v>802.72</v>
      </c>
      <c r="D2845" s="200">
        <f t="shared" si="44"/>
        <v>0.16471175442975827</v>
      </c>
    </row>
    <row r="2846" spans="2:4" thickBot="1" x14ac:dyDescent="0.25">
      <c r="B2846" s="11">
        <v>38609</v>
      </c>
      <c r="C2846" s="12">
        <v>802.76859485649493</v>
      </c>
      <c r="D2846" s="200">
        <f t="shared" si="44"/>
        <v>6.0537742294863861E-3</v>
      </c>
    </row>
    <row r="2847" spans="2:4" thickBot="1" x14ac:dyDescent="0.25">
      <c r="B2847" s="11">
        <v>38610</v>
      </c>
      <c r="C2847" s="12">
        <v>806.2</v>
      </c>
      <c r="D2847" s="200">
        <f t="shared" si="44"/>
        <v>0.4274463606935841</v>
      </c>
    </row>
    <row r="2848" spans="2:4" thickBot="1" x14ac:dyDescent="0.25">
      <c r="B2848" s="11">
        <v>38611</v>
      </c>
      <c r="C2848" s="12">
        <v>807.28</v>
      </c>
      <c r="D2848" s="200">
        <f t="shared" si="44"/>
        <v>0.13396179608036185</v>
      </c>
    </row>
    <row r="2849" spans="2:4" thickBot="1" x14ac:dyDescent="0.25">
      <c r="B2849" s="11">
        <v>38614</v>
      </c>
      <c r="C2849" s="12">
        <v>809.4</v>
      </c>
      <c r="D2849" s="200">
        <f t="shared" si="44"/>
        <v>0.26261024675453548</v>
      </c>
    </row>
    <row r="2850" spans="2:4" thickBot="1" x14ac:dyDescent="0.25">
      <c r="B2850" s="11">
        <v>38615</v>
      </c>
      <c r="C2850" s="12">
        <v>810.02</v>
      </c>
      <c r="D2850" s="200">
        <f t="shared" si="44"/>
        <v>7.6599950580669152E-2</v>
      </c>
    </row>
    <row r="2851" spans="2:4" thickBot="1" x14ac:dyDescent="0.25">
      <c r="B2851" s="11">
        <v>38616</v>
      </c>
      <c r="C2851" s="12">
        <v>812.36660829235825</v>
      </c>
      <c r="D2851" s="200">
        <f t="shared" si="44"/>
        <v>0.28969757442511845</v>
      </c>
    </row>
    <row r="2852" spans="2:4" thickBot="1" x14ac:dyDescent="0.25">
      <c r="B2852" s="11">
        <v>38617</v>
      </c>
      <c r="C2852" s="12">
        <v>812.48458248057671</v>
      </c>
      <c r="D2852" s="200">
        <f t="shared" si="44"/>
        <v>1.4522284275875208E-2</v>
      </c>
    </row>
    <row r="2853" spans="2:4" thickBot="1" x14ac:dyDescent="0.25">
      <c r="B2853" s="11">
        <v>38618</v>
      </c>
      <c r="C2853" s="12">
        <v>815.54</v>
      </c>
      <c r="D2853" s="200">
        <f t="shared" si="44"/>
        <v>0.37605852287003749</v>
      </c>
    </row>
    <row r="2854" spans="2:4" thickBot="1" x14ac:dyDescent="0.25">
      <c r="B2854" s="11">
        <v>38621</v>
      </c>
      <c r="C2854" s="12">
        <v>818.33</v>
      </c>
      <c r="D2854" s="200">
        <f t="shared" si="44"/>
        <v>0.34210461779926593</v>
      </c>
    </row>
    <row r="2855" spans="2:4" thickBot="1" x14ac:dyDescent="0.25">
      <c r="B2855" s="11">
        <v>38622</v>
      </c>
      <c r="C2855" s="12">
        <v>815.5</v>
      </c>
      <c r="D2855" s="200">
        <f t="shared" si="44"/>
        <v>-0.34582625591143001</v>
      </c>
    </row>
    <row r="2856" spans="2:4" thickBot="1" x14ac:dyDescent="0.25">
      <c r="B2856" s="11">
        <v>38623</v>
      </c>
      <c r="C2856" s="12">
        <v>822.11476158463267</v>
      </c>
      <c r="D2856" s="200">
        <f t="shared" si="44"/>
        <v>0.81112956279982829</v>
      </c>
    </row>
    <row r="2857" spans="2:4" thickBot="1" x14ac:dyDescent="0.25">
      <c r="B2857" s="11">
        <v>38624</v>
      </c>
      <c r="C2857" s="12">
        <v>828.11376709460694</v>
      </c>
      <c r="D2857" s="200">
        <f t="shared" si="44"/>
        <v>0.72970414719364385</v>
      </c>
    </row>
    <row r="2858" spans="2:4" thickBot="1" x14ac:dyDescent="0.25">
      <c r="B2858" s="11">
        <v>38625</v>
      </c>
      <c r="C2858" s="12">
        <v>832.84</v>
      </c>
      <c r="D2858" s="200">
        <f t="shared" si="44"/>
        <v>0.57072265830995228</v>
      </c>
    </row>
    <row r="2859" spans="2:4" thickBot="1" x14ac:dyDescent="0.25">
      <c r="B2859" s="11">
        <v>38628</v>
      </c>
      <c r="C2859" s="12">
        <v>830.47</v>
      </c>
      <c r="D2859" s="200">
        <f t="shared" si="44"/>
        <v>-0.28456846453099871</v>
      </c>
    </row>
    <row r="2860" spans="2:4" thickBot="1" x14ac:dyDescent="0.25">
      <c r="B2860" s="11">
        <v>38629</v>
      </c>
      <c r="C2860" s="12">
        <v>830.01245971038293</v>
      </c>
      <c r="D2860" s="200">
        <f t="shared" si="44"/>
        <v>-5.5094138212952171E-2</v>
      </c>
    </row>
    <row r="2861" spans="2:4" thickBot="1" x14ac:dyDescent="0.25">
      <c r="B2861" s="11">
        <v>38630</v>
      </c>
      <c r="C2861" s="12">
        <v>830.45464563733003</v>
      </c>
      <c r="D2861" s="200">
        <f t="shared" si="44"/>
        <v>5.3274613142728633E-2</v>
      </c>
    </row>
    <row r="2862" spans="2:4" thickBot="1" x14ac:dyDescent="0.25">
      <c r="B2862" s="11">
        <v>38631</v>
      </c>
      <c r="C2862" s="12">
        <v>825.19</v>
      </c>
      <c r="D2862" s="200">
        <f t="shared" si="44"/>
        <v>-0.63394740037725494</v>
      </c>
    </row>
    <row r="2863" spans="2:4" thickBot="1" x14ac:dyDescent="0.25">
      <c r="B2863" s="11">
        <v>38602</v>
      </c>
      <c r="C2863" s="12">
        <v>823.13</v>
      </c>
      <c r="D2863" s="200">
        <f t="shared" si="44"/>
        <v>-0.24963947696894362</v>
      </c>
    </row>
    <row r="2864" spans="2:4" thickBot="1" x14ac:dyDescent="0.25">
      <c r="B2864" s="11">
        <v>38635</v>
      </c>
      <c r="C2864" s="12">
        <v>814.85</v>
      </c>
      <c r="D2864" s="200">
        <f t="shared" si="44"/>
        <v>-1.0059164409024102</v>
      </c>
    </row>
    <row r="2865" spans="2:4" thickBot="1" x14ac:dyDescent="0.25">
      <c r="B2865" s="11">
        <v>38636</v>
      </c>
      <c r="C2865" s="12">
        <v>823.45</v>
      </c>
      <c r="D2865" s="200">
        <f t="shared" si="44"/>
        <v>1.055408970976246</v>
      </c>
    </row>
    <row r="2866" spans="2:4" thickBot="1" x14ac:dyDescent="0.25">
      <c r="B2866" s="11">
        <v>38637</v>
      </c>
      <c r="C2866" s="12">
        <v>825.57</v>
      </c>
      <c r="D2866" s="200">
        <f t="shared" si="44"/>
        <v>0.25745339729188466</v>
      </c>
    </row>
    <row r="2867" spans="2:4" thickBot="1" x14ac:dyDescent="0.25">
      <c r="B2867" s="11">
        <v>38638</v>
      </c>
      <c r="C2867" s="12">
        <v>816.5288843665893</v>
      </c>
      <c r="D2867" s="200">
        <f t="shared" si="44"/>
        <v>-1.0951361645179403</v>
      </c>
    </row>
    <row r="2868" spans="2:4" thickBot="1" x14ac:dyDescent="0.25">
      <c r="B2868" s="11">
        <v>38639</v>
      </c>
      <c r="C2868" s="12">
        <v>815.24</v>
      </c>
      <c r="D2868" s="200">
        <f t="shared" si="44"/>
        <v>-0.15784920671717551</v>
      </c>
    </row>
    <row r="2869" spans="2:4" thickBot="1" x14ac:dyDescent="0.25">
      <c r="B2869" s="11">
        <v>38642</v>
      </c>
      <c r="C2869" s="12">
        <v>815.52</v>
      </c>
      <c r="D2869" s="200">
        <f t="shared" si="44"/>
        <v>3.434571414553389E-2</v>
      </c>
    </row>
    <row r="2870" spans="2:4" thickBot="1" x14ac:dyDescent="0.25">
      <c r="B2870" s="11">
        <v>38643</v>
      </c>
      <c r="C2870" s="12">
        <v>809.91</v>
      </c>
      <c r="D2870" s="200">
        <f t="shared" si="44"/>
        <v>-0.68790464979400223</v>
      </c>
    </row>
    <row r="2871" spans="2:4" thickBot="1" x14ac:dyDescent="0.25">
      <c r="B2871" s="11">
        <v>38644</v>
      </c>
      <c r="C2871" s="12">
        <v>807.62629773428534</v>
      </c>
      <c r="D2871" s="200">
        <f t="shared" si="44"/>
        <v>-0.28196988130960721</v>
      </c>
    </row>
    <row r="2872" spans="2:4" thickBot="1" x14ac:dyDescent="0.25">
      <c r="B2872" s="11">
        <v>38645</v>
      </c>
      <c r="C2872" s="12">
        <v>802.87</v>
      </c>
      <c r="D2872" s="200">
        <f t="shared" si="44"/>
        <v>-0.58892308826850037</v>
      </c>
    </row>
    <row r="2873" spans="2:4" thickBot="1" x14ac:dyDescent="0.25">
      <c r="B2873" s="11">
        <v>38646</v>
      </c>
      <c r="C2873" s="12">
        <v>806.16</v>
      </c>
      <c r="D2873" s="200">
        <f t="shared" si="44"/>
        <v>0.40977991455652951</v>
      </c>
    </row>
    <row r="2874" spans="2:4" thickBot="1" x14ac:dyDescent="0.25">
      <c r="B2874" s="11">
        <v>38649</v>
      </c>
      <c r="C2874" s="12">
        <v>806.71</v>
      </c>
      <c r="D2874" s="200">
        <f t="shared" si="44"/>
        <v>6.822467004068411E-2</v>
      </c>
    </row>
    <row r="2875" spans="2:4" thickBot="1" x14ac:dyDescent="0.25">
      <c r="B2875" s="11">
        <v>38650</v>
      </c>
      <c r="C2875" s="12">
        <v>809.44</v>
      </c>
      <c r="D2875" s="200">
        <f t="shared" si="44"/>
        <v>0.33841157293204027</v>
      </c>
    </row>
    <row r="2876" spans="2:4" thickBot="1" x14ac:dyDescent="0.25">
      <c r="B2876" s="11">
        <v>38651</v>
      </c>
      <c r="C2876" s="12">
        <v>807.31</v>
      </c>
      <c r="D2876" s="200">
        <f t="shared" si="44"/>
        <v>-0.26314489029454213</v>
      </c>
    </row>
    <row r="2877" spans="2:4" thickBot="1" x14ac:dyDescent="0.25">
      <c r="B2877" s="11">
        <v>38652</v>
      </c>
      <c r="C2877" s="12">
        <v>807.21</v>
      </c>
      <c r="D2877" s="200">
        <f t="shared" si="44"/>
        <v>-1.2386815473597323E-2</v>
      </c>
    </row>
    <row r="2878" spans="2:4" thickBot="1" x14ac:dyDescent="0.25">
      <c r="B2878" s="11">
        <v>38653</v>
      </c>
      <c r="C2878" s="12">
        <v>810.15</v>
      </c>
      <c r="D2878" s="200">
        <f t="shared" si="44"/>
        <v>0.36421748987252034</v>
      </c>
    </row>
    <row r="2879" spans="2:4" thickBot="1" x14ac:dyDescent="0.25">
      <c r="B2879" s="11">
        <v>38656</v>
      </c>
      <c r="C2879" s="12">
        <v>811.58</v>
      </c>
      <c r="D2879" s="200">
        <f t="shared" si="44"/>
        <v>0.17651052274270107</v>
      </c>
    </row>
    <row r="2880" spans="2:4" thickBot="1" x14ac:dyDescent="0.25">
      <c r="B2880" s="11">
        <v>38659</v>
      </c>
      <c r="C2880" s="12">
        <v>807.94</v>
      </c>
      <c r="D2880" s="200">
        <f t="shared" si="44"/>
        <v>-0.4485078488873584</v>
      </c>
    </row>
    <row r="2881" spans="2:4" thickBot="1" x14ac:dyDescent="0.25">
      <c r="B2881" s="11">
        <v>38663</v>
      </c>
      <c r="C2881" s="12">
        <v>809.79</v>
      </c>
      <c r="D2881" s="200">
        <f t="shared" si="44"/>
        <v>0.22897739931182493</v>
      </c>
    </row>
    <row r="2882" spans="2:4" thickBot="1" x14ac:dyDescent="0.25">
      <c r="B2882" s="11">
        <v>38664</v>
      </c>
      <c r="C2882" s="12">
        <v>810.61</v>
      </c>
      <c r="D2882" s="200">
        <f t="shared" si="44"/>
        <v>0.10126082070660569</v>
      </c>
    </row>
    <row r="2883" spans="2:4" thickBot="1" x14ac:dyDescent="0.25">
      <c r="B2883" s="11">
        <v>38665</v>
      </c>
      <c r="C2883" s="12">
        <v>812.88976576145592</v>
      </c>
      <c r="D2883" s="200">
        <f t="shared" si="44"/>
        <v>0.28124076454225655</v>
      </c>
    </row>
    <row r="2884" spans="2:4" thickBot="1" x14ac:dyDescent="0.25">
      <c r="B2884" s="11">
        <v>38666</v>
      </c>
      <c r="C2884" s="12">
        <v>813.49621976662047</v>
      </c>
      <c r="D2884" s="200">
        <f t="shared" si="44"/>
        <v>7.4604704193381721E-2</v>
      </c>
    </row>
    <row r="2885" spans="2:4" thickBot="1" x14ac:dyDescent="0.25">
      <c r="B2885" s="11">
        <v>38667</v>
      </c>
      <c r="C2885" s="12">
        <v>811.89</v>
      </c>
      <c r="D2885" s="200">
        <f t="shared" si="44"/>
        <v>-0.19744649422971383</v>
      </c>
    </row>
    <row r="2886" spans="2:4" thickBot="1" x14ac:dyDescent="0.25">
      <c r="B2886" s="11">
        <v>38670</v>
      </c>
      <c r="C2886" s="12">
        <v>813.37</v>
      </c>
      <c r="D2886" s="200">
        <f t="shared" si="44"/>
        <v>0.18229070440576312</v>
      </c>
    </row>
    <row r="2887" spans="2:4" thickBot="1" x14ac:dyDescent="0.25">
      <c r="B2887" s="11">
        <v>38671</v>
      </c>
      <c r="C2887" s="12">
        <v>812.74</v>
      </c>
      <c r="D2887" s="200">
        <f t="shared" ref="D2887:D2950" si="45">+((C2887/C2886)-1)*100</f>
        <v>-7.7455524546021781E-2</v>
      </c>
    </row>
    <row r="2888" spans="2:4" thickBot="1" x14ac:dyDescent="0.25">
      <c r="B2888" s="11">
        <v>38672</v>
      </c>
      <c r="C2888" s="12">
        <v>816.85927244467007</v>
      </c>
      <c r="D2888" s="200">
        <f t="shared" si="45"/>
        <v>0.50683766575658762</v>
      </c>
    </row>
    <row r="2889" spans="2:4" thickBot="1" x14ac:dyDescent="0.25">
      <c r="B2889" s="11">
        <v>38673</v>
      </c>
      <c r="C2889" s="12">
        <v>816.85927244467007</v>
      </c>
      <c r="D2889" s="200">
        <f t="shared" si="45"/>
        <v>0</v>
      </c>
    </row>
    <row r="2890" spans="2:4" thickBot="1" x14ac:dyDescent="0.25">
      <c r="B2890" s="11">
        <v>38674</v>
      </c>
      <c r="C2890" s="12">
        <v>819.95</v>
      </c>
      <c r="D2890" s="200">
        <f t="shared" si="45"/>
        <v>0.37836719978463496</v>
      </c>
    </row>
    <row r="2891" spans="2:4" thickBot="1" x14ac:dyDescent="0.25">
      <c r="B2891" s="11">
        <v>38677</v>
      </c>
      <c r="C2891" s="12">
        <v>821.52</v>
      </c>
      <c r="D2891" s="200">
        <f t="shared" si="45"/>
        <v>0.19147508994450391</v>
      </c>
    </row>
    <row r="2892" spans="2:4" thickBot="1" x14ac:dyDescent="0.25">
      <c r="B2892" s="11">
        <v>38678</v>
      </c>
      <c r="C2892" s="12">
        <v>821.02</v>
      </c>
      <c r="D2892" s="200">
        <f t="shared" si="45"/>
        <v>-6.0862790924143262E-2</v>
      </c>
    </row>
    <row r="2893" spans="2:4" thickBot="1" x14ac:dyDescent="0.25">
      <c r="B2893" s="11">
        <v>38679</v>
      </c>
      <c r="C2893" s="12">
        <v>822.21380036285495</v>
      </c>
      <c r="D2893" s="200">
        <f t="shared" si="45"/>
        <v>0.14540454104101652</v>
      </c>
    </row>
    <row r="2894" spans="2:4" thickBot="1" x14ac:dyDescent="0.25">
      <c r="B2894" s="11">
        <v>38680</v>
      </c>
      <c r="C2894" s="12">
        <v>822.75</v>
      </c>
      <c r="D2894" s="200">
        <f t="shared" si="45"/>
        <v>6.5214137358005075E-2</v>
      </c>
    </row>
    <row r="2895" spans="2:4" thickBot="1" x14ac:dyDescent="0.25">
      <c r="B2895" s="11">
        <v>38681</v>
      </c>
      <c r="C2895" s="12">
        <v>821.06</v>
      </c>
      <c r="D2895" s="200">
        <f t="shared" si="45"/>
        <v>-0.20540869036768106</v>
      </c>
    </row>
    <row r="2896" spans="2:4" thickBot="1" x14ac:dyDescent="0.25">
      <c r="B2896" s="11">
        <v>38684</v>
      </c>
      <c r="C2896" s="12">
        <v>822.17</v>
      </c>
      <c r="D2896" s="200">
        <f t="shared" si="45"/>
        <v>0.13519109443889121</v>
      </c>
    </row>
    <row r="2897" spans="2:4" thickBot="1" x14ac:dyDescent="0.25">
      <c r="B2897" s="11">
        <v>38685</v>
      </c>
      <c r="C2897" s="12">
        <v>822.04240851223494</v>
      </c>
      <c r="D2897" s="200">
        <f t="shared" si="45"/>
        <v>-1.5518869305009009E-2</v>
      </c>
    </row>
    <row r="2898" spans="2:4" thickBot="1" x14ac:dyDescent="0.25">
      <c r="B2898" s="11">
        <v>38686</v>
      </c>
      <c r="C2898" s="12">
        <v>818.96288455465651</v>
      </c>
      <c r="D2898" s="200">
        <f t="shared" si="45"/>
        <v>-0.37461862377050625</v>
      </c>
    </row>
    <row r="2899" spans="2:4" thickBot="1" x14ac:dyDescent="0.25">
      <c r="B2899" s="11">
        <v>38687</v>
      </c>
      <c r="C2899" s="12">
        <v>819.30205213979616</v>
      </c>
      <c r="D2899" s="200">
        <f t="shared" si="45"/>
        <v>4.1414280370477563E-2</v>
      </c>
    </row>
    <row r="2900" spans="2:4" thickBot="1" x14ac:dyDescent="0.25">
      <c r="B2900" s="11">
        <v>38688</v>
      </c>
      <c r="C2900" s="12">
        <v>818.21</v>
      </c>
      <c r="D2900" s="200">
        <f t="shared" si="45"/>
        <v>-0.13329054125325035</v>
      </c>
    </row>
    <row r="2901" spans="2:4" thickBot="1" x14ac:dyDescent="0.25">
      <c r="B2901" s="11">
        <v>38691</v>
      </c>
      <c r="C2901" s="12">
        <v>816.92313648412153</v>
      </c>
      <c r="D2901" s="200">
        <f t="shared" si="45"/>
        <v>-0.15727790125744656</v>
      </c>
    </row>
    <row r="2902" spans="2:4" thickBot="1" x14ac:dyDescent="0.25">
      <c r="B2902" s="11">
        <v>38692</v>
      </c>
      <c r="C2902" s="12">
        <v>815.43361059808069</v>
      </c>
      <c r="D2902" s="200">
        <f t="shared" si="45"/>
        <v>-0.18233366390520978</v>
      </c>
    </row>
    <row r="2903" spans="2:4" thickBot="1" x14ac:dyDescent="0.25">
      <c r="B2903" s="11">
        <v>38693</v>
      </c>
      <c r="C2903" s="12">
        <v>816.90241249077053</v>
      </c>
      <c r="D2903" s="200">
        <f t="shared" si="45"/>
        <v>0.18012525772792554</v>
      </c>
    </row>
    <row r="2904" spans="2:4" thickBot="1" x14ac:dyDescent="0.25">
      <c r="B2904" s="11">
        <v>38694</v>
      </c>
      <c r="C2904" s="12">
        <v>814.64575690761865</v>
      </c>
      <c r="D2904" s="200">
        <f t="shared" si="45"/>
        <v>-0.27624543013299308</v>
      </c>
    </row>
    <row r="2905" spans="2:4" thickBot="1" x14ac:dyDescent="0.25">
      <c r="B2905" s="11">
        <v>38695</v>
      </c>
      <c r="C2905" s="12">
        <v>809.72759396064384</v>
      </c>
      <c r="D2905" s="200">
        <f t="shared" si="45"/>
        <v>-0.60371798481392291</v>
      </c>
    </row>
    <row r="2906" spans="2:4" thickBot="1" x14ac:dyDescent="0.25">
      <c r="B2906" s="11">
        <v>38698</v>
      </c>
      <c r="C2906" s="12">
        <v>810.7</v>
      </c>
      <c r="D2906" s="200">
        <f t="shared" si="45"/>
        <v>0.1200905152064502</v>
      </c>
    </row>
    <row r="2907" spans="2:4" thickBot="1" x14ac:dyDescent="0.25">
      <c r="B2907" s="11">
        <v>38699</v>
      </c>
      <c r="C2907" s="12">
        <v>811.4373803836877</v>
      </c>
      <c r="D2907" s="200">
        <f t="shared" si="45"/>
        <v>9.0956011309684115E-2</v>
      </c>
    </row>
    <row r="2908" spans="2:4" thickBot="1" x14ac:dyDescent="0.25">
      <c r="B2908" s="11">
        <v>38700</v>
      </c>
      <c r="C2908" s="12">
        <v>809.24590262457002</v>
      </c>
      <c r="D2908" s="200">
        <f t="shared" si="45"/>
        <v>-0.27007355245101117</v>
      </c>
    </row>
    <row r="2909" spans="2:4" thickBot="1" x14ac:dyDescent="0.25">
      <c r="B2909" s="11">
        <v>38701</v>
      </c>
      <c r="C2909" s="12">
        <v>808.28563035802551</v>
      </c>
      <c r="D2909" s="200">
        <f t="shared" si="45"/>
        <v>-0.11866260470768664</v>
      </c>
    </row>
    <row r="2910" spans="2:4" thickBot="1" x14ac:dyDescent="0.25">
      <c r="B2910" s="11">
        <v>38702</v>
      </c>
      <c r="C2910" s="12">
        <v>806.58667355627642</v>
      </c>
      <c r="D2910" s="200">
        <f t="shared" si="45"/>
        <v>-0.21019262720241016</v>
      </c>
    </row>
    <row r="2911" spans="2:4" thickBot="1" x14ac:dyDescent="0.25">
      <c r="B2911" s="11">
        <v>38705</v>
      </c>
      <c r="C2911" s="12">
        <v>803.43267747241532</v>
      </c>
      <c r="D2911" s="200">
        <f t="shared" si="45"/>
        <v>-0.39103002656304398</v>
      </c>
    </row>
    <row r="2912" spans="2:4" thickBot="1" x14ac:dyDescent="0.25">
      <c r="B2912" s="11">
        <v>38706</v>
      </c>
      <c r="C2912" s="12">
        <v>801.68</v>
      </c>
      <c r="D2912" s="200">
        <f t="shared" si="45"/>
        <v>-0.21814864164216852</v>
      </c>
    </row>
    <row r="2913" spans="2:4" thickBot="1" x14ac:dyDescent="0.25">
      <c r="B2913" s="11">
        <v>38707</v>
      </c>
      <c r="C2913" s="12">
        <v>799.55203280435774</v>
      </c>
      <c r="D2913" s="200">
        <f t="shared" si="45"/>
        <v>-0.26543847865011516</v>
      </c>
    </row>
    <row r="2914" spans="2:4" thickBot="1" x14ac:dyDescent="0.25">
      <c r="B2914" s="11">
        <v>38708</v>
      </c>
      <c r="C2914" s="12">
        <v>797.72879212321914</v>
      </c>
      <c r="D2914" s="200">
        <f t="shared" si="45"/>
        <v>-0.22803277414525924</v>
      </c>
    </row>
    <row r="2915" spans="2:4" thickBot="1" x14ac:dyDescent="0.25">
      <c r="B2915" s="11">
        <v>38709</v>
      </c>
      <c r="C2915" s="12">
        <v>799.17</v>
      </c>
      <c r="D2915" s="200">
        <f t="shared" si="45"/>
        <v>0.18066389116342396</v>
      </c>
    </row>
    <row r="2916" spans="2:4" thickBot="1" x14ac:dyDescent="0.25">
      <c r="B2916" s="11">
        <v>38712</v>
      </c>
      <c r="C2916" s="12">
        <v>801.17</v>
      </c>
      <c r="D2916" s="200">
        <f t="shared" si="45"/>
        <v>0.25025964438103454</v>
      </c>
    </row>
    <row r="2917" spans="2:4" thickBot="1" x14ac:dyDescent="0.25">
      <c r="B2917" s="11">
        <v>38713</v>
      </c>
      <c r="C2917" s="12">
        <v>801.57</v>
      </c>
      <c r="D2917" s="200">
        <f t="shared" si="45"/>
        <v>4.9926981789139013E-2</v>
      </c>
    </row>
    <row r="2918" spans="2:4" thickBot="1" x14ac:dyDescent="0.25">
      <c r="B2918" s="11">
        <v>38714</v>
      </c>
      <c r="C2918" s="12">
        <v>801.17126729644519</v>
      </c>
      <c r="D2918" s="200">
        <f t="shared" si="45"/>
        <v>-4.9743965412230029E-2</v>
      </c>
    </row>
    <row r="2919" spans="2:4" thickBot="1" x14ac:dyDescent="0.25">
      <c r="B2919" s="11">
        <v>38715</v>
      </c>
      <c r="C2919" s="12">
        <v>802.86</v>
      </c>
      <c r="D2919" s="200">
        <f t="shared" si="45"/>
        <v>0.21078298392469552</v>
      </c>
    </row>
    <row r="2920" spans="2:4" thickBot="1" x14ac:dyDescent="0.25">
      <c r="B2920" s="11">
        <v>38716</v>
      </c>
      <c r="C2920" s="12">
        <v>804.03</v>
      </c>
      <c r="D2920" s="200">
        <f t="shared" si="45"/>
        <v>0.14572901875793409</v>
      </c>
    </row>
    <row r="2921" spans="2:4" thickBot="1" x14ac:dyDescent="0.25">
      <c r="B2921" s="11">
        <v>38720</v>
      </c>
      <c r="C2921" s="12">
        <v>804.43692088667206</v>
      </c>
      <c r="D2921" s="200">
        <f t="shared" si="45"/>
        <v>5.0610162142228354E-2</v>
      </c>
    </row>
    <row r="2922" spans="2:4" thickBot="1" x14ac:dyDescent="0.25">
      <c r="B2922" s="11">
        <v>38721</v>
      </c>
      <c r="C2922" s="12">
        <v>805.4395661105001</v>
      </c>
      <c r="D2922" s="200">
        <f t="shared" si="45"/>
        <v>0.12463938412012876</v>
      </c>
    </row>
    <row r="2923" spans="2:4" thickBot="1" x14ac:dyDescent="0.25">
      <c r="B2923" s="11">
        <v>38722</v>
      </c>
      <c r="C2923" s="12">
        <v>805.3896284232593</v>
      </c>
      <c r="D2923" s="200">
        <f t="shared" si="45"/>
        <v>-6.2000539012396771E-3</v>
      </c>
    </row>
    <row r="2924" spans="2:4" thickBot="1" x14ac:dyDescent="0.25">
      <c r="B2924" s="11">
        <v>38723</v>
      </c>
      <c r="C2924" s="12">
        <v>806.66</v>
      </c>
      <c r="D2924" s="200">
        <f t="shared" si="45"/>
        <v>0.15773378895227452</v>
      </c>
    </row>
    <row r="2925" spans="2:4" thickBot="1" x14ac:dyDescent="0.25">
      <c r="B2925" s="11">
        <v>38726</v>
      </c>
      <c r="C2925" s="12">
        <v>807.6</v>
      </c>
      <c r="D2925" s="200">
        <f t="shared" si="45"/>
        <v>0.11652988867676406</v>
      </c>
    </row>
    <row r="2926" spans="2:4" thickBot="1" x14ac:dyDescent="0.25">
      <c r="B2926" s="11">
        <v>38727</v>
      </c>
      <c r="C2926" s="12">
        <v>809.58</v>
      </c>
      <c r="D2926" s="200">
        <f t="shared" si="45"/>
        <v>0.24517087667161874</v>
      </c>
    </row>
    <row r="2927" spans="2:4" thickBot="1" x14ac:dyDescent="0.25">
      <c r="B2927" s="11">
        <v>38728</v>
      </c>
      <c r="C2927" s="12">
        <v>809.32168061788138</v>
      </c>
      <c r="D2927" s="200">
        <f t="shared" si="45"/>
        <v>-3.1907826541988094E-2</v>
      </c>
    </row>
    <row r="2928" spans="2:4" thickBot="1" x14ac:dyDescent="0.25">
      <c r="B2928" s="11">
        <v>38729</v>
      </c>
      <c r="C2928" s="12">
        <v>810.85656769625791</v>
      </c>
      <c r="D2928" s="200">
        <f t="shared" si="45"/>
        <v>0.18965105163186724</v>
      </c>
    </row>
    <row r="2929" spans="2:4" thickBot="1" x14ac:dyDescent="0.25">
      <c r="B2929" s="11">
        <v>38730</v>
      </c>
      <c r="C2929" s="12">
        <v>813.25</v>
      </c>
      <c r="D2929" s="200">
        <f t="shared" si="45"/>
        <v>0.29517332646662453</v>
      </c>
    </row>
    <row r="2930" spans="2:4" thickBot="1" x14ac:dyDescent="0.25">
      <c r="B2930" s="11">
        <v>38733</v>
      </c>
      <c r="C2930" s="12">
        <v>815.54</v>
      </c>
      <c r="D2930" s="200">
        <f t="shared" si="45"/>
        <v>0.28158622809713041</v>
      </c>
    </row>
    <row r="2931" spans="2:4" thickBot="1" x14ac:dyDescent="0.25">
      <c r="B2931" s="11">
        <v>38734</v>
      </c>
      <c r="C2931" s="12">
        <v>817.01</v>
      </c>
      <c r="D2931" s="200">
        <f t="shared" si="45"/>
        <v>0.18024866959316377</v>
      </c>
    </row>
    <row r="2932" spans="2:4" thickBot="1" x14ac:dyDescent="0.25">
      <c r="B2932" s="11">
        <v>38735</v>
      </c>
      <c r="C2932" s="12">
        <v>818.11</v>
      </c>
      <c r="D2932" s="200">
        <f t="shared" si="45"/>
        <v>0.13463727494156252</v>
      </c>
    </row>
    <row r="2933" spans="2:4" thickBot="1" x14ac:dyDescent="0.25">
      <c r="B2933" s="11">
        <v>38736</v>
      </c>
      <c r="C2933" s="12">
        <v>822.23</v>
      </c>
      <c r="D2933" s="200">
        <f t="shared" si="45"/>
        <v>0.50359976042342325</v>
      </c>
    </row>
    <row r="2934" spans="2:4" thickBot="1" x14ac:dyDescent="0.25">
      <c r="B2934" s="11">
        <v>38737</v>
      </c>
      <c r="C2934" s="12">
        <v>832.77</v>
      </c>
      <c r="D2934" s="200">
        <f t="shared" si="45"/>
        <v>1.281879766002203</v>
      </c>
    </row>
    <row r="2935" spans="2:4" thickBot="1" x14ac:dyDescent="0.25">
      <c r="B2935" s="11">
        <v>38740</v>
      </c>
      <c r="C2935" s="12">
        <v>820.66</v>
      </c>
      <c r="D2935" s="200">
        <f t="shared" si="45"/>
        <v>-1.4541830277267409</v>
      </c>
    </row>
    <row r="2936" spans="2:4" thickBot="1" x14ac:dyDescent="0.25">
      <c r="B2936" s="11">
        <v>38741</v>
      </c>
      <c r="C2936" s="12">
        <v>821.57827259487101</v>
      </c>
      <c r="D2936" s="200">
        <f t="shared" si="45"/>
        <v>0.11189440144165896</v>
      </c>
    </row>
    <row r="2937" spans="2:4" thickBot="1" x14ac:dyDescent="0.25">
      <c r="B2937" s="11">
        <v>38742</v>
      </c>
      <c r="C2937" s="12">
        <v>823.41667154770505</v>
      </c>
      <c r="D2937" s="200">
        <f t="shared" si="45"/>
        <v>0.22376431000634689</v>
      </c>
    </row>
    <row r="2938" spans="2:4" thickBot="1" x14ac:dyDescent="0.25">
      <c r="B2938" s="11">
        <v>38743</v>
      </c>
      <c r="C2938" s="12">
        <v>822.43376908225355</v>
      </c>
      <c r="D2938" s="200">
        <f t="shared" si="45"/>
        <v>-0.11936878368080661</v>
      </c>
    </row>
    <row r="2939" spans="2:4" thickBot="1" x14ac:dyDescent="0.25">
      <c r="B2939" s="11">
        <v>38744</v>
      </c>
      <c r="C2939" s="12">
        <v>823.58</v>
      </c>
      <c r="D2939" s="200">
        <f t="shared" si="45"/>
        <v>0.13937060476316709</v>
      </c>
    </row>
    <row r="2940" spans="2:4" thickBot="1" x14ac:dyDescent="0.25">
      <c r="B2940" s="11">
        <v>38747</v>
      </c>
      <c r="C2940" s="12">
        <v>825.27</v>
      </c>
      <c r="D2940" s="200">
        <f t="shared" si="45"/>
        <v>0.20520168046820331</v>
      </c>
    </row>
    <row r="2941" spans="2:4" thickBot="1" x14ac:dyDescent="0.25">
      <c r="B2941" s="11">
        <v>38748</v>
      </c>
      <c r="C2941" s="12">
        <v>825.91</v>
      </c>
      <c r="D2941" s="200">
        <f t="shared" si="45"/>
        <v>7.7550377452229036E-2</v>
      </c>
    </row>
    <row r="2942" spans="2:4" thickBot="1" x14ac:dyDescent="0.25">
      <c r="B2942" s="11">
        <v>38750</v>
      </c>
      <c r="C2942" s="12">
        <v>826.65289348167801</v>
      </c>
      <c r="D2942" s="200">
        <f t="shared" si="45"/>
        <v>8.9948478850976343E-2</v>
      </c>
    </row>
    <row r="2943" spans="2:4" thickBot="1" x14ac:dyDescent="0.25">
      <c r="B2943" s="11">
        <v>38751</v>
      </c>
      <c r="C2943" s="12">
        <v>828</v>
      </c>
      <c r="D2943" s="200">
        <f t="shared" si="45"/>
        <v>0.16295914874842055</v>
      </c>
    </row>
    <row r="2944" spans="2:4" thickBot="1" x14ac:dyDescent="0.25">
      <c r="B2944" s="11">
        <v>38754</v>
      </c>
      <c r="C2944" s="12">
        <v>827.22</v>
      </c>
      <c r="D2944" s="200">
        <f t="shared" si="45"/>
        <v>-9.4202898550721503E-2</v>
      </c>
    </row>
    <row r="2945" spans="2:4" thickBot="1" x14ac:dyDescent="0.25">
      <c r="B2945" s="11">
        <v>38755</v>
      </c>
      <c r="C2945" s="12">
        <v>828.9</v>
      </c>
      <c r="D2945" s="200">
        <f t="shared" si="45"/>
        <v>0.20308986726624845</v>
      </c>
    </row>
    <row r="2946" spans="2:4" thickBot="1" x14ac:dyDescent="0.25">
      <c r="B2946" s="11">
        <v>38756</v>
      </c>
      <c r="C2946" s="12">
        <v>830.40889544960453</v>
      </c>
      <c r="D2946" s="200">
        <f t="shared" si="45"/>
        <v>0.1820358848600101</v>
      </c>
    </row>
    <row r="2947" spans="2:4" thickBot="1" x14ac:dyDescent="0.25">
      <c r="B2947" s="11">
        <v>38757</v>
      </c>
      <c r="C2947" s="12">
        <v>831.13431588806122</v>
      </c>
      <c r="D2947" s="200">
        <f t="shared" si="45"/>
        <v>8.7357016818079281E-2</v>
      </c>
    </row>
    <row r="2948" spans="2:4" thickBot="1" x14ac:dyDescent="0.25">
      <c r="B2948" s="11">
        <v>38758</v>
      </c>
      <c r="C2948" s="12">
        <v>830.7</v>
      </c>
      <c r="D2948" s="200">
        <f t="shared" si="45"/>
        <v>-5.2255800267031471E-2</v>
      </c>
    </row>
    <row r="2949" spans="2:4" thickBot="1" x14ac:dyDescent="0.25">
      <c r="B2949" s="11">
        <v>38761</v>
      </c>
      <c r="C2949" s="12">
        <v>830.78</v>
      </c>
      <c r="D2949" s="200">
        <f t="shared" si="45"/>
        <v>9.6304321656415226E-3</v>
      </c>
    </row>
    <row r="2950" spans="2:4" thickBot="1" x14ac:dyDescent="0.25">
      <c r="B2950" s="11">
        <v>38762</v>
      </c>
      <c r="C2950" s="12">
        <v>830.33219999999994</v>
      </c>
      <c r="D2950" s="200">
        <f t="shared" si="45"/>
        <v>-5.3901153133206758E-2</v>
      </c>
    </row>
    <row r="2951" spans="2:4" thickBot="1" x14ac:dyDescent="0.25">
      <c r="B2951" s="11">
        <v>38763</v>
      </c>
      <c r="C2951" s="12">
        <v>842.55</v>
      </c>
      <c r="D2951" s="200">
        <f t="shared" ref="D2951:D3014" si="46">+((C2951/C2950)-1)*100</f>
        <v>1.4714351677557413</v>
      </c>
    </row>
    <row r="2952" spans="2:4" thickBot="1" x14ac:dyDescent="0.25">
      <c r="B2952" s="11">
        <v>38764</v>
      </c>
      <c r="C2952" s="12">
        <v>838.17</v>
      </c>
      <c r="D2952" s="200">
        <f t="shared" si="46"/>
        <v>-0.51985045397898721</v>
      </c>
    </row>
    <row r="2953" spans="2:4" thickBot="1" x14ac:dyDescent="0.25">
      <c r="B2953" s="11">
        <v>38765</v>
      </c>
      <c r="C2953" s="12">
        <v>833.85</v>
      </c>
      <c r="D2953" s="200">
        <f t="shared" si="46"/>
        <v>-0.51540856866744145</v>
      </c>
    </row>
    <row r="2954" spans="2:4" thickBot="1" x14ac:dyDescent="0.25">
      <c r="B2954" s="11">
        <v>38768</v>
      </c>
      <c r="C2954" s="12">
        <v>834.50138277663962</v>
      </c>
      <c r="D2954" s="200">
        <f t="shared" si="46"/>
        <v>7.8117500346541746E-2</v>
      </c>
    </row>
    <row r="2955" spans="2:4" thickBot="1" x14ac:dyDescent="0.25">
      <c r="B2955" s="11">
        <v>38769</v>
      </c>
      <c r="C2955" s="12">
        <v>835.99</v>
      </c>
      <c r="D2955" s="200">
        <f t="shared" si="46"/>
        <v>0.17838403315850737</v>
      </c>
    </row>
    <row r="2956" spans="2:4" thickBot="1" x14ac:dyDescent="0.25">
      <c r="B2956" s="11">
        <v>38770</v>
      </c>
      <c r="C2956" s="12">
        <v>838.61</v>
      </c>
      <c r="D2956" s="200">
        <f t="shared" si="46"/>
        <v>0.31340087800093563</v>
      </c>
    </row>
    <row r="2957" spans="2:4" thickBot="1" x14ac:dyDescent="0.25">
      <c r="B2957" s="11">
        <v>38771</v>
      </c>
      <c r="C2957" s="12">
        <v>840.35511568062725</v>
      </c>
      <c r="D2957" s="200">
        <f t="shared" si="46"/>
        <v>0.20809621643280707</v>
      </c>
    </row>
    <row r="2958" spans="2:4" thickBot="1" x14ac:dyDescent="0.25">
      <c r="B2958" s="11">
        <v>38772</v>
      </c>
      <c r="C2958" s="12">
        <v>838.9206743788742</v>
      </c>
      <c r="D2958" s="200">
        <f t="shared" si="46"/>
        <v>-0.1706946593156955</v>
      </c>
    </row>
    <row r="2959" spans="2:4" thickBot="1" x14ac:dyDescent="0.25">
      <c r="B2959" s="11">
        <v>38775</v>
      </c>
      <c r="C2959" s="12">
        <v>843.87</v>
      </c>
      <c r="D2959" s="200">
        <f t="shared" si="46"/>
        <v>0.58996348192159598</v>
      </c>
    </row>
    <row r="2960" spans="2:4" thickBot="1" x14ac:dyDescent="0.25">
      <c r="B2960" s="11">
        <v>38776</v>
      </c>
      <c r="C2960" s="12">
        <v>845.97</v>
      </c>
      <c r="D2960" s="200">
        <f t="shared" si="46"/>
        <v>0.24885349639163223</v>
      </c>
    </row>
    <row r="2961" spans="2:4" thickBot="1" x14ac:dyDescent="0.25">
      <c r="B2961" s="11">
        <v>38777</v>
      </c>
      <c r="C2961" s="12">
        <v>844.27</v>
      </c>
      <c r="D2961" s="200">
        <f t="shared" si="46"/>
        <v>-0.20095275246168054</v>
      </c>
    </row>
    <row r="2962" spans="2:4" thickBot="1" x14ac:dyDescent="0.25">
      <c r="B2962" s="11">
        <v>38778</v>
      </c>
      <c r="C2962" s="12">
        <v>836.58311966529254</v>
      </c>
      <c r="D2962" s="200">
        <f t="shared" si="46"/>
        <v>-0.91047654597551375</v>
      </c>
    </row>
    <row r="2963" spans="2:4" thickBot="1" x14ac:dyDescent="0.25">
      <c r="B2963" s="11">
        <v>38779</v>
      </c>
      <c r="C2963" s="12">
        <v>833.08</v>
      </c>
      <c r="D2963" s="200">
        <f t="shared" si="46"/>
        <v>-0.41874137583531867</v>
      </c>
    </row>
    <row r="2964" spans="2:4" thickBot="1" x14ac:dyDescent="0.25">
      <c r="B2964" s="11">
        <v>38782</v>
      </c>
      <c r="C2964" s="12">
        <v>832.55</v>
      </c>
      <c r="D2964" s="200">
        <f t="shared" si="46"/>
        <v>-6.3619340279452707E-2</v>
      </c>
    </row>
    <row r="2965" spans="2:4" thickBot="1" x14ac:dyDescent="0.25">
      <c r="B2965" s="11">
        <v>38783</v>
      </c>
      <c r="C2965" s="12">
        <v>837.06</v>
      </c>
      <c r="D2965" s="200">
        <f t="shared" si="46"/>
        <v>0.5417092066542617</v>
      </c>
    </row>
    <row r="2966" spans="2:4" thickBot="1" x14ac:dyDescent="0.25">
      <c r="B2966" s="11">
        <v>38784</v>
      </c>
      <c r="C2966" s="12">
        <v>840.19673419352205</v>
      </c>
      <c r="D2966" s="200">
        <f t="shared" si="46"/>
        <v>0.37473230037536887</v>
      </c>
    </row>
    <row r="2967" spans="2:4" thickBot="1" x14ac:dyDescent="0.25">
      <c r="B2967" s="11">
        <v>38785</v>
      </c>
      <c r="C2967" s="12">
        <v>843.21438261414801</v>
      </c>
      <c r="D2967" s="200">
        <f t="shared" si="46"/>
        <v>0.35915974173863496</v>
      </c>
    </row>
    <row r="2968" spans="2:4" thickBot="1" x14ac:dyDescent="0.25">
      <c r="B2968" s="11">
        <v>38786</v>
      </c>
      <c r="C2968" s="12">
        <v>845.92</v>
      </c>
      <c r="D2968" s="200">
        <f t="shared" si="46"/>
        <v>0.32086945403657641</v>
      </c>
    </row>
    <row r="2969" spans="2:4" thickBot="1" x14ac:dyDescent="0.25">
      <c r="B2969" s="11">
        <v>38789</v>
      </c>
      <c r="C2969" s="12">
        <v>853.26</v>
      </c>
      <c r="D2969" s="200">
        <f t="shared" si="46"/>
        <v>0.86769434461888562</v>
      </c>
    </row>
    <row r="2970" spans="2:4" thickBot="1" x14ac:dyDescent="0.25">
      <c r="B2970" s="11">
        <v>38790</v>
      </c>
      <c r="C2970" s="12">
        <v>856.30738158541408</v>
      </c>
      <c r="D2970" s="200">
        <f t="shared" si="46"/>
        <v>0.3571457217511842</v>
      </c>
    </row>
    <row r="2971" spans="2:4" thickBot="1" x14ac:dyDescent="0.25">
      <c r="B2971" s="11">
        <v>38791</v>
      </c>
      <c r="C2971" s="12">
        <v>857.49</v>
      </c>
      <c r="D2971" s="200">
        <f t="shared" si="46"/>
        <v>0.13810676399828026</v>
      </c>
    </row>
    <row r="2972" spans="2:4" thickBot="1" x14ac:dyDescent="0.25">
      <c r="B2972" s="11">
        <v>38792</v>
      </c>
      <c r="C2972" s="12">
        <v>856.82453886679571</v>
      </c>
      <c r="D2972" s="200">
        <f t="shared" si="46"/>
        <v>-7.7605701897898172E-2</v>
      </c>
    </row>
    <row r="2973" spans="2:4" thickBot="1" x14ac:dyDescent="0.25">
      <c r="B2973" s="11">
        <v>38793</v>
      </c>
      <c r="C2973" s="12">
        <v>854.34</v>
      </c>
      <c r="D2973" s="200">
        <f t="shared" si="46"/>
        <v>-0.28997055454103027</v>
      </c>
    </row>
    <row r="2974" spans="2:4" thickBot="1" x14ac:dyDescent="0.25">
      <c r="B2974" s="11">
        <v>38796</v>
      </c>
      <c r="C2974" s="12">
        <v>851.72</v>
      </c>
      <c r="D2974" s="200">
        <f t="shared" si="46"/>
        <v>-0.30666947585270554</v>
      </c>
    </row>
    <row r="2975" spans="2:4" thickBot="1" x14ac:dyDescent="0.25">
      <c r="B2975" s="11">
        <v>38797</v>
      </c>
      <c r="C2975" s="12">
        <v>848.89</v>
      </c>
      <c r="D2975" s="200">
        <f t="shared" si="46"/>
        <v>-0.33226882073921216</v>
      </c>
    </row>
    <row r="2976" spans="2:4" thickBot="1" x14ac:dyDescent="0.25">
      <c r="B2976" s="11">
        <v>38798</v>
      </c>
      <c r="C2976" s="12">
        <v>844.95996159403933</v>
      </c>
      <c r="D2976" s="200">
        <f t="shared" si="46"/>
        <v>-0.46296203347437892</v>
      </c>
    </row>
    <row r="2977" spans="2:4" thickBot="1" x14ac:dyDescent="0.25">
      <c r="B2977" s="11">
        <v>38799</v>
      </c>
      <c r="C2977" s="12">
        <v>841.01998702807123</v>
      </c>
      <c r="D2977" s="200">
        <f t="shared" si="46"/>
        <v>-0.46629127355753974</v>
      </c>
    </row>
    <row r="2978" spans="2:4" thickBot="1" x14ac:dyDescent="0.25">
      <c r="B2978" s="11">
        <v>38800</v>
      </c>
      <c r="C2978" s="12">
        <v>842.94269476225827</v>
      </c>
      <c r="D2978" s="200">
        <f t="shared" si="46"/>
        <v>0.22861617605323126</v>
      </c>
    </row>
    <row r="2979" spans="2:4" thickBot="1" x14ac:dyDescent="0.25">
      <c r="B2979" s="11">
        <v>38803</v>
      </c>
      <c r="C2979" s="12">
        <v>847.78</v>
      </c>
      <c r="D2979" s="200">
        <f t="shared" si="46"/>
        <v>0.57385932256117655</v>
      </c>
    </row>
    <row r="2980" spans="2:4" thickBot="1" x14ac:dyDescent="0.25">
      <c r="B2980" s="11">
        <v>38804</v>
      </c>
      <c r="C2980" s="12">
        <v>843.91</v>
      </c>
      <c r="D2980" s="200">
        <f t="shared" si="46"/>
        <v>-0.45648635259147863</v>
      </c>
    </row>
    <row r="2981" spans="2:4" thickBot="1" x14ac:dyDescent="0.25">
      <c r="B2981" s="11">
        <v>38805</v>
      </c>
      <c r="C2981" s="12">
        <v>844.66826983688748</v>
      </c>
      <c r="D2981" s="200">
        <f t="shared" si="46"/>
        <v>8.9851979107669067E-2</v>
      </c>
    </row>
    <row r="2982" spans="2:4" thickBot="1" x14ac:dyDescent="0.25">
      <c r="B2982" s="11">
        <v>38807</v>
      </c>
      <c r="C2982" s="12">
        <v>848.26</v>
      </c>
      <c r="D2982" s="200">
        <f t="shared" si="46"/>
        <v>0.42522375841183013</v>
      </c>
    </row>
    <row r="2983" spans="2:4" thickBot="1" x14ac:dyDescent="0.25">
      <c r="B2983" s="11">
        <v>38810</v>
      </c>
      <c r="C2983" s="12">
        <v>843.63234901808437</v>
      </c>
      <c r="D2983" s="200">
        <f t="shared" si="46"/>
        <v>-0.54554629263617871</v>
      </c>
    </row>
    <row r="2984" spans="2:4" thickBot="1" x14ac:dyDescent="0.25">
      <c r="B2984" s="11">
        <v>38811</v>
      </c>
      <c r="C2984" s="12">
        <v>843.81</v>
      </c>
      <c r="D2984" s="200">
        <f t="shared" si="46"/>
        <v>2.1057867461138358E-2</v>
      </c>
    </row>
    <row r="2985" spans="2:4" thickBot="1" x14ac:dyDescent="0.25">
      <c r="B2985" s="11">
        <v>38812</v>
      </c>
      <c r="C2985" s="12">
        <v>843.7959552666747</v>
      </c>
      <c r="D2985" s="200">
        <f t="shared" si="46"/>
        <v>-1.664442626336804E-3</v>
      </c>
    </row>
    <row r="2986" spans="2:4" thickBot="1" x14ac:dyDescent="0.25">
      <c r="B2986" s="11">
        <v>38813</v>
      </c>
      <c r="C2986" s="12">
        <v>842.18464221822217</v>
      </c>
      <c r="D2986" s="200">
        <f t="shared" si="46"/>
        <v>-0.19096003463814348</v>
      </c>
    </row>
    <row r="2987" spans="2:4" thickBot="1" x14ac:dyDescent="0.25">
      <c r="B2987" s="11">
        <v>38814</v>
      </c>
      <c r="C2987" s="12">
        <v>843.27</v>
      </c>
      <c r="D2987" s="200">
        <f t="shared" si="46"/>
        <v>0.12887408857504834</v>
      </c>
    </row>
    <row r="2988" spans="2:4" thickBot="1" x14ac:dyDescent="0.25">
      <c r="B2988" s="11">
        <v>38817</v>
      </c>
      <c r="C2988" s="12">
        <v>840.86</v>
      </c>
      <c r="D2988" s="200">
        <f t="shared" si="46"/>
        <v>-0.28579221364449792</v>
      </c>
    </row>
    <row r="2989" spans="2:4" thickBot="1" x14ac:dyDescent="0.25">
      <c r="B2989" s="11">
        <v>38818</v>
      </c>
      <c r="C2989" s="12">
        <v>837.7</v>
      </c>
      <c r="D2989" s="200">
        <f t="shared" si="46"/>
        <v>-0.37580572271245227</v>
      </c>
    </row>
    <row r="2990" spans="2:4" thickBot="1" x14ac:dyDescent="0.25">
      <c r="B2990" s="11">
        <v>38819</v>
      </c>
      <c r="C2990" s="12">
        <v>834.91432573288421</v>
      </c>
      <c r="D2990" s="200">
        <f t="shared" si="46"/>
        <v>-0.33253841078140223</v>
      </c>
    </row>
    <row r="2991" spans="2:4" thickBot="1" x14ac:dyDescent="0.25">
      <c r="B2991" s="11">
        <v>38820</v>
      </c>
      <c r="C2991" s="12">
        <v>835.40485551450365</v>
      </c>
      <c r="D2991" s="200">
        <f t="shared" si="46"/>
        <v>5.8752109827420185E-2</v>
      </c>
    </row>
    <row r="2992" spans="2:4" thickBot="1" x14ac:dyDescent="0.25">
      <c r="B2992" s="11">
        <v>38821</v>
      </c>
      <c r="C2992" s="12">
        <v>833.18</v>
      </c>
      <c r="D2992" s="200">
        <f t="shared" si="46"/>
        <v>-0.26632063481765167</v>
      </c>
    </row>
    <row r="2993" spans="2:4" thickBot="1" x14ac:dyDescent="0.25">
      <c r="B2993" s="11">
        <v>38824</v>
      </c>
      <c r="C2993" s="12">
        <v>831.6</v>
      </c>
      <c r="D2993" s="200">
        <f t="shared" si="46"/>
        <v>-0.18963489282026735</v>
      </c>
    </row>
    <row r="2994" spans="2:4" thickBot="1" x14ac:dyDescent="0.25">
      <c r="B2994" s="11">
        <v>38825</v>
      </c>
      <c r="C2994" s="12">
        <v>831.91</v>
      </c>
      <c r="D2994" s="200">
        <f t="shared" si="46"/>
        <v>3.7277537277535799E-2</v>
      </c>
    </row>
    <row r="2995" spans="2:4" thickBot="1" x14ac:dyDescent="0.25">
      <c r="B2995" s="11">
        <v>38826</v>
      </c>
      <c r="C2995" s="12">
        <v>827.37</v>
      </c>
      <c r="D2995" s="200">
        <f t="shared" si="46"/>
        <v>-0.54573211044462999</v>
      </c>
    </row>
    <row r="2996" spans="2:4" thickBot="1" x14ac:dyDescent="0.25">
      <c r="B2996" s="11">
        <v>38827</v>
      </c>
      <c r="C2996" s="12">
        <v>828.21378271026003</v>
      </c>
      <c r="D2996" s="200">
        <f t="shared" si="46"/>
        <v>0.10198372073679796</v>
      </c>
    </row>
    <row r="2997" spans="2:4" thickBot="1" x14ac:dyDescent="0.25">
      <c r="B2997" s="11">
        <v>38828</v>
      </c>
      <c r="C2997" s="12">
        <v>827.98</v>
      </c>
      <c r="D2997" s="200">
        <f t="shared" si="46"/>
        <v>-2.8227338779007738E-2</v>
      </c>
    </row>
    <row r="2998" spans="2:4" thickBot="1" x14ac:dyDescent="0.25">
      <c r="B2998" s="11">
        <v>38831</v>
      </c>
      <c r="C2998" s="12">
        <v>829.1</v>
      </c>
      <c r="D2998" s="200">
        <f t="shared" si="46"/>
        <v>0.13526896784945563</v>
      </c>
    </row>
    <row r="2999" spans="2:4" thickBot="1" x14ac:dyDescent="0.25">
      <c r="B2999" s="11">
        <v>38832</v>
      </c>
      <c r="C2999" s="12">
        <v>825.00969249302557</v>
      </c>
      <c r="D2999" s="200">
        <f t="shared" si="46"/>
        <v>-0.49334308370214686</v>
      </c>
    </row>
    <row r="3000" spans="2:4" thickBot="1" x14ac:dyDescent="0.25">
      <c r="B3000" s="11">
        <v>38833</v>
      </c>
      <c r="C3000" s="12">
        <v>823.64526436218011</v>
      </c>
      <c r="D3000" s="200">
        <f t="shared" si="46"/>
        <v>-0.16538328497964772</v>
      </c>
    </row>
    <row r="3001" spans="2:4" thickBot="1" x14ac:dyDescent="0.25">
      <c r="B3001" s="11">
        <v>38834</v>
      </c>
      <c r="C3001" s="12">
        <v>824.36</v>
      </c>
      <c r="D3001" s="200">
        <f t="shared" si="46"/>
        <v>8.6777119804537506E-2</v>
      </c>
    </row>
    <row r="3002" spans="2:4" thickBot="1" x14ac:dyDescent="0.25">
      <c r="B3002" s="11">
        <v>38835</v>
      </c>
      <c r="C3002" s="12">
        <v>827.72</v>
      </c>
      <c r="D3002" s="200">
        <f t="shared" si="46"/>
        <v>0.40758891746324188</v>
      </c>
    </row>
    <row r="3003" spans="2:4" thickBot="1" x14ac:dyDescent="0.25">
      <c r="B3003" s="11">
        <v>38839</v>
      </c>
      <c r="C3003" s="12">
        <v>827.28</v>
      </c>
      <c r="D3003" s="200">
        <f t="shared" si="46"/>
        <v>-5.3158072778236587E-2</v>
      </c>
    </row>
    <row r="3004" spans="2:4" thickBot="1" x14ac:dyDescent="0.25">
      <c r="B3004" s="11">
        <v>38840</v>
      </c>
      <c r="C3004" s="12">
        <v>825.13858198448702</v>
      </c>
      <c r="D3004" s="200">
        <f t="shared" si="46"/>
        <v>-0.25885045154154795</v>
      </c>
    </row>
    <row r="3005" spans="2:4" thickBot="1" x14ac:dyDescent="0.25">
      <c r="B3005" s="11">
        <v>38841</v>
      </c>
      <c r="C3005" s="12">
        <v>827.15957834566791</v>
      </c>
      <c r="D3005" s="200">
        <f t="shared" si="46"/>
        <v>0.24492811332617048</v>
      </c>
    </row>
    <row r="3006" spans="2:4" thickBot="1" x14ac:dyDescent="0.25">
      <c r="B3006" s="11">
        <v>38842</v>
      </c>
      <c r="C3006" s="12">
        <v>826.93526488382383</v>
      </c>
      <c r="D3006" s="200">
        <f t="shared" si="46"/>
        <v>-2.7118523162450447E-2</v>
      </c>
    </row>
    <row r="3007" spans="2:4" thickBot="1" x14ac:dyDescent="0.25">
      <c r="B3007" s="11">
        <v>38845</v>
      </c>
      <c r="C3007" s="12">
        <v>831.55</v>
      </c>
      <c r="D3007" s="200">
        <f t="shared" si="46"/>
        <v>0.55805276569314</v>
      </c>
    </row>
    <row r="3008" spans="2:4" thickBot="1" x14ac:dyDescent="0.25">
      <c r="B3008" s="11">
        <v>38846</v>
      </c>
      <c r="C3008" s="12">
        <v>833.38</v>
      </c>
      <c r="D3008" s="200">
        <f t="shared" si="46"/>
        <v>0.22007095183693703</v>
      </c>
    </row>
    <row r="3009" spans="2:4" thickBot="1" x14ac:dyDescent="0.25">
      <c r="B3009" s="11">
        <v>38847</v>
      </c>
      <c r="C3009" s="12">
        <v>834.00316375388786</v>
      </c>
      <c r="D3009" s="200">
        <f t="shared" si="46"/>
        <v>7.4775463040621659E-2</v>
      </c>
    </row>
    <row r="3010" spans="2:4" thickBot="1" x14ac:dyDescent="0.25">
      <c r="B3010" s="11">
        <v>38848</v>
      </c>
      <c r="C3010" s="12">
        <v>833.60478697322458</v>
      </c>
      <c r="D3010" s="200">
        <f t="shared" si="46"/>
        <v>-4.7766818877537087E-2</v>
      </c>
    </row>
    <row r="3011" spans="2:4" thickBot="1" x14ac:dyDescent="0.25">
      <c r="B3011" s="11">
        <v>38849</v>
      </c>
      <c r="C3011" s="12">
        <v>833.53</v>
      </c>
      <c r="D3011" s="200">
        <f t="shared" si="46"/>
        <v>-8.9715143666735386E-3</v>
      </c>
    </row>
    <row r="3012" spans="2:4" thickBot="1" x14ac:dyDescent="0.25">
      <c r="B3012" s="11">
        <v>38852</v>
      </c>
      <c r="C3012" s="12">
        <v>836.3</v>
      </c>
      <c r="D3012" s="200">
        <f t="shared" si="46"/>
        <v>0.3323215721089845</v>
      </c>
    </row>
    <row r="3013" spans="2:4" thickBot="1" x14ac:dyDescent="0.25">
      <c r="B3013" s="11">
        <v>38853</v>
      </c>
      <c r="C3013" s="12">
        <v>833.7</v>
      </c>
      <c r="D3013" s="200">
        <f t="shared" si="46"/>
        <v>-0.31089322013629905</v>
      </c>
    </row>
    <row r="3014" spans="2:4" thickBot="1" x14ac:dyDescent="0.25">
      <c r="B3014" s="11">
        <v>38854</v>
      </c>
      <c r="C3014" s="12">
        <v>835.4389145105539</v>
      </c>
      <c r="D3014" s="200">
        <f t="shared" si="46"/>
        <v>0.20857796696100994</v>
      </c>
    </row>
    <row r="3015" spans="2:4" thickBot="1" x14ac:dyDescent="0.25">
      <c r="B3015" s="11">
        <v>38855</v>
      </c>
      <c r="C3015" s="12">
        <v>834.49509504548996</v>
      </c>
      <c r="D3015" s="200">
        <f t="shared" ref="D3015:D3078" si="47">+((C3015/C3014)-1)*100</f>
        <v>-0.11297288750511392</v>
      </c>
    </row>
    <row r="3016" spans="2:4" thickBot="1" x14ac:dyDescent="0.25">
      <c r="B3016" s="11">
        <v>38856</v>
      </c>
      <c r="C3016" s="12">
        <v>831.45</v>
      </c>
      <c r="D3016" s="200">
        <f t="shared" si="47"/>
        <v>-0.36490268949080917</v>
      </c>
    </row>
    <row r="3017" spans="2:4" thickBot="1" x14ac:dyDescent="0.25">
      <c r="B3017" s="11">
        <v>38859</v>
      </c>
      <c r="C3017" s="12">
        <v>828.65</v>
      </c>
      <c r="D3017" s="200">
        <f t="shared" si="47"/>
        <v>-0.33676108004090377</v>
      </c>
    </row>
    <row r="3018" spans="2:4" thickBot="1" x14ac:dyDescent="0.25">
      <c r="B3018" s="11">
        <v>38860</v>
      </c>
      <c r="C3018" s="12">
        <v>827.89737616632704</v>
      </c>
      <c r="D3018" s="200">
        <f t="shared" si="47"/>
        <v>-9.0825298216734573E-2</v>
      </c>
    </row>
    <row r="3019" spans="2:4" thickBot="1" x14ac:dyDescent="0.25">
      <c r="B3019" s="11">
        <v>38861</v>
      </c>
      <c r="C3019" s="12">
        <v>827.31253468105751</v>
      </c>
      <c r="D3019" s="200">
        <f t="shared" si="47"/>
        <v>-7.0641785093905618E-2</v>
      </c>
    </row>
    <row r="3020" spans="2:4" thickBot="1" x14ac:dyDescent="0.25">
      <c r="B3020" s="11">
        <v>38862</v>
      </c>
      <c r="C3020" s="12">
        <v>825.4278636580143</v>
      </c>
      <c r="D3020" s="200">
        <f t="shared" si="47"/>
        <v>-0.22780641463020501</v>
      </c>
    </row>
    <row r="3021" spans="2:4" thickBot="1" x14ac:dyDescent="0.25">
      <c r="B3021" s="11">
        <v>38863</v>
      </c>
      <c r="C3021" s="12">
        <v>825.32</v>
      </c>
      <c r="D3021" s="200">
        <f t="shared" si="47"/>
        <v>-1.3067605633787505E-2</v>
      </c>
    </row>
    <row r="3022" spans="2:4" thickBot="1" x14ac:dyDescent="0.25">
      <c r="B3022" s="11">
        <v>38866</v>
      </c>
      <c r="C3022" s="12">
        <v>819.09</v>
      </c>
      <c r="D3022" s="200">
        <f t="shared" si="47"/>
        <v>-0.75485872146561217</v>
      </c>
    </row>
    <row r="3023" spans="2:4" thickBot="1" x14ac:dyDescent="0.25">
      <c r="B3023" s="11">
        <v>38867</v>
      </c>
      <c r="C3023" s="12">
        <v>815.42</v>
      </c>
      <c r="D3023" s="200">
        <f t="shared" si="47"/>
        <v>-0.44805821094141551</v>
      </c>
    </row>
    <row r="3024" spans="2:4" thickBot="1" x14ac:dyDescent="0.25">
      <c r="B3024" s="11">
        <v>38868</v>
      </c>
      <c r="C3024" s="12">
        <v>811.82999965688725</v>
      </c>
      <c r="D3024" s="200">
        <f t="shared" si="47"/>
        <v>-0.44026395515350814</v>
      </c>
    </row>
    <row r="3025" spans="2:4" thickBot="1" x14ac:dyDescent="0.25">
      <c r="B3025" s="11">
        <v>38869</v>
      </c>
      <c r="C3025" s="12">
        <v>811.26911498161758</v>
      </c>
      <c r="D3025" s="200">
        <f t="shared" si="47"/>
        <v>-6.9088931858485303E-2</v>
      </c>
    </row>
    <row r="3026" spans="2:4" thickBot="1" x14ac:dyDescent="0.25">
      <c r="B3026" s="11">
        <v>38870</v>
      </c>
      <c r="C3026" s="12">
        <v>808.54</v>
      </c>
      <c r="D3026" s="200">
        <f t="shared" si="47"/>
        <v>-0.33640069999206768</v>
      </c>
    </row>
    <row r="3027" spans="2:4" thickBot="1" x14ac:dyDescent="0.25">
      <c r="B3027" s="11">
        <v>38873</v>
      </c>
      <c r="C3027" s="12">
        <v>805.25001913501626</v>
      </c>
      <c r="D3027" s="200">
        <f t="shared" si="47"/>
        <v>-0.40690390889550621</v>
      </c>
    </row>
    <row r="3028" spans="2:4" thickBot="1" x14ac:dyDescent="0.25">
      <c r="B3028" s="11">
        <v>38874</v>
      </c>
      <c r="C3028" s="12">
        <v>806.15</v>
      </c>
      <c r="D3028" s="200">
        <f t="shared" si="47"/>
        <v>0.11176415319436028</v>
      </c>
    </row>
    <row r="3029" spans="2:4" thickBot="1" x14ac:dyDescent="0.25">
      <c r="B3029" s="11">
        <v>38875</v>
      </c>
      <c r="C3029" s="12">
        <v>802.70710560338989</v>
      </c>
      <c r="D3029" s="200">
        <f t="shared" si="47"/>
        <v>-0.4270786325882403</v>
      </c>
    </row>
    <row r="3030" spans="2:4" thickBot="1" x14ac:dyDescent="0.25">
      <c r="B3030" s="11">
        <v>38876</v>
      </c>
      <c r="C3030" s="12">
        <v>796.70253323233453</v>
      </c>
      <c r="D3030" s="200">
        <f t="shared" si="47"/>
        <v>-0.74804026638605192</v>
      </c>
    </row>
    <row r="3031" spans="2:4" thickBot="1" x14ac:dyDescent="0.25">
      <c r="B3031" s="11">
        <v>38877</v>
      </c>
      <c r="C3031" s="12">
        <v>798.17</v>
      </c>
      <c r="D3031" s="200">
        <f t="shared" si="47"/>
        <v>0.18419255700263815</v>
      </c>
    </row>
    <row r="3032" spans="2:4" thickBot="1" x14ac:dyDescent="0.25">
      <c r="B3032" s="11">
        <v>38880</v>
      </c>
      <c r="C3032" s="12">
        <v>803.33</v>
      </c>
      <c r="D3032" s="200">
        <f t="shared" si="47"/>
        <v>0.64647882030144377</v>
      </c>
    </row>
    <row r="3033" spans="2:4" thickBot="1" x14ac:dyDescent="0.25">
      <c r="B3033" s="11">
        <v>38881</v>
      </c>
      <c r="C3033" s="12">
        <v>806.5</v>
      </c>
      <c r="D3033" s="200">
        <f t="shared" si="47"/>
        <v>0.3946074465039251</v>
      </c>
    </row>
    <row r="3034" spans="2:4" thickBot="1" x14ac:dyDescent="0.25">
      <c r="B3034" s="11">
        <v>38882</v>
      </c>
      <c r="C3034" s="12">
        <v>809.8593639018876</v>
      </c>
      <c r="D3034" s="200">
        <f t="shared" si="47"/>
        <v>0.41653613166616754</v>
      </c>
    </row>
    <row r="3035" spans="2:4" thickBot="1" x14ac:dyDescent="0.25">
      <c r="B3035" s="11">
        <v>38883</v>
      </c>
      <c r="C3035" s="12">
        <v>819.01</v>
      </c>
      <c r="D3035" s="200">
        <f t="shared" si="47"/>
        <v>1.1299043396898911</v>
      </c>
    </row>
    <row r="3036" spans="2:4" thickBot="1" x14ac:dyDescent="0.25">
      <c r="B3036" s="11">
        <v>38884</v>
      </c>
      <c r="C3036" s="12">
        <v>824.87</v>
      </c>
      <c r="D3036" s="200">
        <f t="shared" si="47"/>
        <v>0.71549797926764303</v>
      </c>
    </row>
    <row r="3037" spans="2:4" thickBot="1" x14ac:dyDescent="0.25">
      <c r="B3037" s="11">
        <v>38887</v>
      </c>
      <c r="C3037" s="12">
        <v>825.12</v>
      </c>
      <c r="D3037" s="200">
        <f t="shared" si="47"/>
        <v>3.0307806078533339E-2</v>
      </c>
    </row>
    <row r="3038" spans="2:4" thickBot="1" x14ac:dyDescent="0.25">
      <c r="B3038" s="11">
        <v>38888</v>
      </c>
      <c r="C3038" s="12">
        <v>825.18</v>
      </c>
      <c r="D3038" s="200">
        <f t="shared" si="47"/>
        <v>7.2716695753261007E-3</v>
      </c>
    </row>
    <row r="3039" spans="2:4" thickBot="1" x14ac:dyDescent="0.25">
      <c r="B3039" s="11">
        <v>38889</v>
      </c>
      <c r="C3039" s="12">
        <v>827.99</v>
      </c>
      <c r="D3039" s="200">
        <f t="shared" si="47"/>
        <v>0.34053176276691577</v>
      </c>
    </row>
    <row r="3040" spans="2:4" thickBot="1" x14ac:dyDescent="0.25">
      <c r="B3040" s="11">
        <v>38890</v>
      </c>
      <c r="C3040" s="12">
        <v>832.44287042923463</v>
      </c>
      <c r="D3040" s="200">
        <f t="shared" si="47"/>
        <v>0.53779277880585674</v>
      </c>
    </row>
    <row r="3041" spans="2:4" thickBot="1" x14ac:dyDescent="0.25">
      <c r="B3041" s="11">
        <v>38891</v>
      </c>
      <c r="C3041" s="12">
        <v>830.92</v>
      </c>
      <c r="D3041" s="200">
        <f t="shared" si="47"/>
        <v>-0.18293993297695543</v>
      </c>
    </row>
    <row r="3042" spans="2:4" thickBot="1" x14ac:dyDescent="0.25">
      <c r="B3042" s="11">
        <v>38894</v>
      </c>
      <c r="C3042" s="12">
        <v>830.91</v>
      </c>
      <c r="D3042" s="200">
        <f t="shared" si="47"/>
        <v>-1.2034852934106333E-3</v>
      </c>
    </row>
    <row r="3043" spans="2:4" thickBot="1" x14ac:dyDescent="0.25">
      <c r="B3043" s="11">
        <v>38895</v>
      </c>
      <c r="C3043" s="12">
        <v>829.84834078534766</v>
      </c>
      <c r="D3043" s="200">
        <f t="shared" si="47"/>
        <v>-0.1277706628458275</v>
      </c>
    </row>
    <row r="3044" spans="2:4" thickBot="1" x14ac:dyDescent="0.25">
      <c r="B3044" s="11">
        <v>38896</v>
      </c>
      <c r="C3044" s="12">
        <v>836.10163876371394</v>
      </c>
      <c r="D3044" s="200">
        <f t="shared" si="47"/>
        <v>0.75354708457311403</v>
      </c>
    </row>
    <row r="3045" spans="2:4" thickBot="1" x14ac:dyDescent="0.25">
      <c r="B3045" s="11">
        <v>38897</v>
      </c>
      <c r="C3045" s="12">
        <v>844.55</v>
      </c>
      <c r="D3045" s="200">
        <f t="shared" si="47"/>
        <v>1.0104466783222632</v>
      </c>
    </row>
    <row r="3046" spans="2:4" thickBot="1" x14ac:dyDescent="0.25">
      <c r="B3046" s="11">
        <v>38898</v>
      </c>
      <c r="C3046" s="12">
        <v>841.39</v>
      </c>
      <c r="D3046" s="200">
        <f t="shared" si="47"/>
        <v>-0.37416375584630179</v>
      </c>
    </row>
    <row r="3047" spans="2:4" thickBot="1" x14ac:dyDescent="0.25">
      <c r="B3047" s="11">
        <v>38901</v>
      </c>
      <c r="C3047" s="12">
        <v>842.13</v>
      </c>
      <c r="D3047" s="200">
        <f t="shared" si="47"/>
        <v>8.794970227836707E-2</v>
      </c>
    </row>
    <row r="3048" spans="2:4" thickBot="1" x14ac:dyDescent="0.25">
      <c r="B3048" s="11">
        <v>38902</v>
      </c>
      <c r="C3048" s="12">
        <v>843.6</v>
      </c>
      <c r="D3048" s="200">
        <f t="shared" si="47"/>
        <v>0.17455737237719315</v>
      </c>
    </row>
    <row r="3049" spans="2:4" thickBot="1" x14ac:dyDescent="0.25">
      <c r="B3049" s="11">
        <v>38903</v>
      </c>
      <c r="C3049" s="12">
        <v>843.24094743687942</v>
      </c>
      <c r="D3049" s="200">
        <f t="shared" si="47"/>
        <v>-4.2561944419228226E-2</v>
      </c>
    </row>
    <row r="3050" spans="2:4" thickBot="1" x14ac:dyDescent="0.25">
      <c r="B3050" s="11">
        <v>38904</v>
      </c>
      <c r="C3050" s="12">
        <v>843.06368918972203</v>
      </c>
      <c r="D3050" s="200">
        <f t="shared" si="47"/>
        <v>-2.102106731133313E-2</v>
      </c>
    </row>
    <row r="3051" spans="2:4" thickBot="1" x14ac:dyDescent="0.25">
      <c r="B3051" s="11">
        <v>38905</v>
      </c>
      <c r="C3051" s="12">
        <v>844.78</v>
      </c>
      <c r="D3051" s="200">
        <f t="shared" si="47"/>
        <v>0.20358020779278618</v>
      </c>
    </row>
    <row r="3052" spans="2:4" thickBot="1" x14ac:dyDescent="0.25">
      <c r="B3052" s="11">
        <v>38908</v>
      </c>
      <c r="C3052" s="12">
        <v>847.4</v>
      </c>
      <c r="D3052" s="200">
        <f t="shared" si="47"/>
        <v>0.31013991808517272</v>
      </c>
    </row>
    <row r="3053" spans="2:4" thickBot="1" x14ac:dyDescent="0.25">
      <c r="B3053" s="11">
        <v>38909</v>
      </c>
      <c r="C3053" s="12">
        <v>847.74</v>
      </c>
      <c r="D3053" s="200">
        <f t="shared" si="47"/>
        <v>4.0122728345526326E-2</v>
      </c>
    </row>
    <row r="3054" spans="2:4" thickBot="1" x14ac:dyDescent="0.25">
      <c r="B3054" s="11">
        <v>38910</v>
      </c>
      <c r="C3054" s="12">
        <v>848.36209376347188</v>
      </c>
      <c r="D3054" s="200">
        <f t="shared" si="47"/>
        <v>7.3382613003025732E-2</v>
      </c>
    </row>
    <row r="3055" spans="2:4" thickBot="1" x14ac:dyDescent="0.25">
      <c r="B3055" s="11">
        <v>38911</v>
      </c>
      <c r="C3055" s="12">
        <v>847.49</v>
      </c>
      <c r="D3055" s="200">
        <f t="shared" si="47"/>
        <v>-0.10279735149446578</v>
      </c>
    </row>
    <row r="3056" spans="2:4" thickBot="1" x14ac:dyDescent="0.25">
      <c r="B3056" s="11">
        <v>38912</v>
      </c>
      <c r="C3056" s="12">
        <v>848.79</v>
      </c>
      <c r="D3056" s="200">
        <f t="shared" si="47"/>
        <v>0.15339414034383214</v>
      </c>
    </row>
    <row r="3057" spans="2:4" thickBot="1" x14ac:dyDescent="0.25">
      <c r="B3057" s="11">
        <v>38915</v>
      </c>
      <c r="C3057" s="12">
        <v>849.93</v>
      </c>
      <c r="D3057" s="200">
        <f t="shared" si="47"/>
        <v>0.13430883964231644</v>
      </c>
    </row>
    <row r="3058" spans="2:4" thickBot="1" x14ac:dyDescent="0.25">
      <c r="B3058" s="11">
        <v>38916</v>
      </c>
      <c r="C3058" s="12">
        <v>847.89</v>
      </c>
      <c r="D3058" s="200">
        <f t="shared" si="47"/>
        <v>-0.24001976633369893</v>
      </c>
    </row>
    <row r="3059" spans="2:4" thickBot="1" x14ac:dyDescent="0.25">
      <c r="B3059" s="11">
        <v>38917</v>
      </c>
      <c r="C3059" s="12">
        <v>850.77</v>
      </c>
      <c r="D3059" s="200">
        <f t="shared" si="47"/>
        <v>0.33966670204861327</v>
      </c>
    </row>
    <row r="3060" spans="2:4" thickBot="1" x14ac:dyDescent="0.25">
      <c r="B3060" s="11">
        <v>38918</v>
      </c>
      <c r="C3060" s="12">
        <v>852.30913532646446</v>
      </c>
      <c r="D3060" s="200">
        <f t="shared" si="47"/>
        <v>0.18091086033411585</v>
      </c>
    </row>
    <row r="3061" spans="2:4" thickBot="1" x14ac:dyDescent="0.25">
      <c r="B3061" s="11">
        <v>38919</v>
      </c>
      <c r="C3061" s="12">
        <v>853.47</v>
      </c>
      <c r="D3061" s="200">
        <f t="shared" si="47"/>
        <v>0.13620230329820515</v>
      </c>
    </row>
    <row r="3062" spans="2:4" thickBot="1" x14ac:dyDescent="0.25">
      <c r="B3062" s="11">
        <v>38922</v>
      </c>
      <c r="C3062" s="12">
        <v>857.37</v>
      </c>
      <c r="D3062" s="200">
        <f t="shared" si="47"/>
        <v>0.45695806530985372</v>
      </c>
    </row>
    <row r="3063" spans="2:4" thickBot="1" x14ac:dyDescent="0.25">
      <c r="B3063" s="11">
        <v>38923</v>
      </c>
      <c r="C3063" s="12">
        <v>861.35</v>
      </c>
      <c r="D3063" s="200">
        <f t="shared" si="47"/>
        <v>0.46421031759917852</v>
      </c>
    </row>
    <row r="3064" spans="2:4" thickBot="1" x14ac:dyDescent="0.25">
      <c r="B3064" s="11">
        <v>38924</v>
      </c>
      <c r="C3064" s="12">
        <v>862.83793247789458</v>
      </c>
      <c r="D3064" s="200">
        <f t="shared" si="47"/>
        <v>0.17274423612869683</v>
      </c>
    </row>
    <row r="3065" spans="2:4" thickBot="1" x14ac:dyDescent="0.25">
      <c r="B3065" s="11">
        <v>38925</v>
      </c>
      <c r="C3065" s="12">
        <v>866.20122575721791</v>
      </c>
      <c r="D3065" s="200">
        <f t="shared" si="47"/>
        <v>0.38979432321255558</v>
      </c>
    </row>
    <row r="3066" spans="2:4" thickBot="1" x14ac:dyDescent="0.25">
      <c r="B3066" s="11">
        <v>38926</v>
      </c>
      <c r="C3066" s="12">
        <v>869.54</v>
      </c>
      <c r="D3066" s="200">
        <f t="shared" si="47"/>
        <v>0.38545018680427034</v>
      </c>
    </row>
    <row r="3067" spans="2:4" thickBot="1" x14ac:dyDescent="0.25">
      <c r="B3067" s="11">
        <v>38929</v>
      </c>
      <c r="C3067" s="12">
        <v>871.34</v>
      </c>
      <c r="D3067" s="200">
        <f t="shared" si="47"/>
        <v>0.20700600317409279</v>
      </c>
    </row>
    <row r="3068" spans="2:4" thickBot="1" x14ac:dyDescent="0.25">
      <c r="B3068" s="11">
        <v>38930</v>
      </c>
      <c r="C3068" s="12">
        <v>864.27410282924552</v>
      </c>
      <c r="D3068" s="200">
        <f t="shared" si="47"/>
        <v>-0.81092308062920004</v>
      </c>
    </row>
    <row r="3069" spans="2:4" thickBot="1" x14ac:dyDescent="0.25">
      <c r="B3069" s="11">
        <v>38931</v>
      </c>
      <c r="C3069" s="12">
        <v>866.07575846151144</v>
      </c>
      <c r="D3069" s="200">
        <f t="shared" si="47"/>
        <v>0.2084588241586971</v>
      </c>
    </row>
    <row r="3070" spans="2:4" thickBot="1" x14ac:dyDescent="0.25">
      <c r="B3070" s="11">
        <v>38932</v>
      </c>
      <c r="C3070" s="12">
        <v>869.9814821855332</v>
      </c>
      <c r="D3070" s="200">
        <f t="shared" si="47"/>
        <v>0.45096790735257297</v>
      </c>
    </row>
    <row r="3071" spans="2:4" thickBot="1" x14ac:dyDescent="0.25">
      <c r="B3071" s="11">
        <v>38933</v>
      </c>
      <c r="C3071" s="12">
        <v>875.34</v>
      </c>
      <c r="D3071" s="200">
        <f t="shared" si="47"/>
        <v>0.61593469794385403</v>
      </c>
    </row>
    <row r="3072" spans="2:4" thickBot="1" x14ac:dyDescent="0.25">
      <c r="B3072" s="11">
        <v>38936</v>
      </c>
      <c r="C3072" s="12">
        <v>876.32091736106668</v>
      </c>
      <c r="D3072" s="200">
        <f t="shared" si="47"/>
        <v>0.11206129744631976</v>
      </c>
    </row>
    <row r="3073" spans="2:4" thickBot="1" x14ac:dyDescent="0.25">
      <c r="B3073" s="11">
        <v>38937</v>
      </c>
      <c r="C3073" s="12">
        <v>878.05</v>
      </c>
      <c r="D3073" s="200">
        <f t="shared" si="47"/>
        <v>0.19731157897500129</v>
      </c>
    </row>
    <row r="3074" spans="2:4" thickBot="1" x14ac:dyDescent="0.25">
      <c r="B3074" s="11">
        <v>38938</v>
      </c>
      <c r="C3074" s="12">
        <v>878.51366104083365</v>
      </c>
      <c r="D3074" s="200">
        <f t="shared" si="47"/>
        <v>5.280576742028309E-2</v>
      </c>
    </row>
    <row r="3075" spans="2:4" thickBot="1" x14ac:dyDescent="0.25">
      <c r="B3075" s="11">
        <v>38939</v>
      </c>
      <c r="C3075" s="12">
        <v>882.95950634722976</v>
      </c>
      <c r="D3075" s="200">
        <f t="shared" si="47"/>
        <v>0.50606444766365666</v>
      </c>
    </row>
    <row r="3076" spans="2:4" thickBot="1" x14ac:dyDescent="0.25">
      <c r="B3076" s="11">
        <v>38940</v>
      </c>
      <c r="C3076" s="12">
        <v>886.36</v>
      </c>
      <c r="D3076" s="200">
        <f t="shared" si="47"/>
        <v>0.38512453043717532</v>
      </c>
    </row>
    <row r="3077" spans="2:4" thickBot="1" x14ac:dyDescent="0.25">
      <c r="B3077" s="11">
        <v>38943</v>
      </c>
      <c r="C3077" s="12">
        <v>891.92431799921974</v>
      </c>
      <c r="D3077" s="200">
        <f t="shared" si="47"/>
        <v>0.62777178564237257</v>
      </c>
    </row>
    <row r="3078" spans="2:4" thickBot="1" x14ac:dyDescent="0.25">
      <c r="B3078" s="11">
        <v>38945</v>
      </c>
      <c r="C3078" s="12">
        <v>891.35290821519334</v>
      </c>
      <c r="D3078" s="200">
        <f t="shared" si="47"/>
        <v>-6.4064828427168319E-2</v>
      </c>
    </row>
    <row r="3079" spans="2:4" thickBot="1" x14ac:dyDescent="0.25">
      <c r="B3079" s="11">
        <v>38946</v>
      </c>
      <c r="C3079" s="12">
        <v>891.51708200480448</v>
      </c>
      <c r="D3079" s="200">
        <f t="shared" ref="D3079:D3142" si="48">+((C3079/C3078)-1)*100</f>
        <v>1.841849486303726E-2</v>
      </c>
    </row>
    <row r="3080" spans="2:4" thickBot="1" x14ac:dyDescent="0.25">
      <c r="B3080" s="11">
        <v>38947</v>
      </c>
      <c r="C3080" s="12">
        <v>891.79293452434297</v>
      </c>
      <c r="D3080" s="200">
        <f t="shared" si="48"/>
        <v>3.0941921933580474E-2</v>
      </c>
    </row>
    <row r="3081" spans="2:4" thickBot="1" x14ac:dyDescent="0.25">
      <c r="B3081" s="11">
        <v>38950</v>
      </c>
      <c r="C3081" s="12">
        <v>893.23</v>
      </c>
      <c r="D3081" s="200">
        <f t="shared" si="48"/>
        <v>0.16114340224320234</v>
      </c>
    </row>
    <row r="3082" spans="2:4" thickBot="1" x14ac:dyDescent="0.25">
      <c r="B3082" s="11">
        <v>38951</v>
      </c>
      <c r="C3082" s="12">
        <v>893.47</v>
      </c>
      <c r="D3082" s="200">
        <f t="shared" si="48"/>
        <v>2.6868779597633008E-2</v>
      </c>
    </row>
    <row r="3083" spans="2:4" thickBot="1" x14ac:dyDescent="0.25">
      <c r="B3083" s="11">
        <v>38952</v>
      </c>
      <c r="C3083" s="12">
        <v>905.44</v>
      </c>
      <c r="D3083" s="200">
        <f t="shared" si="48"/>
        <v>1.3397204159065312</v>
      </c>
    </row>
    <row r="3084" spans="2:4" thickBot="1" x14ac:dyDescent="0.25">
      <c r="B3084" s="11">
        <v>38953</v>
      </c>
      <c r="C3084" s="12">
        <v>910.9</v>
      </c>
      <c r="D3084" s="200">
        <f t="shared" si="48"/>
        <v>0.60302173528892222</v>
      </c>
    </row>
    <row r="3085" spans="2:4" thickBot="1" x14ac:dyDescent="0.25">
      <c r="B3085" s="11">
        <v>38954</v>
      </c>
      <c r="C3085" s="12">
        <v>913.16</v>
      </c>
      <c r="D3085" s="200">
        <f t="shared" si="48"/>
        <v>0.24810626852562745</v>
      </c>
    </row>
    <row r="3086" spans="2:4" thickBot="1" x14ac:dyDescent="0.25">
      <c r="B3086" s="11">
        <v>38958</v>
      </c>
      <c r="C3086" s="12">
        <v>913.09</v>
      </c>
      <c r="D3086" s="200">
        <f t="shared" si="48"/>
        <v>-7.6656883788106533E-3</v>
      </c>
    </row>
    <row r="3087" spans="2:4" thickBot="1" x14ac:dyDescent="0.25">
      <c r="B3087" s="11">
        <v>38959</v>
      </c>
      <c r="C3087" s="12">
        <v>911.55088426669715</v>
      </c>
      <c r="D3087" s="200">
        <f t="shared" si="48"/>
        <v>-0.16856122981336874</v>
      </c>
    </row>
    <row r="3088" spans="2:4" thickBot="1" x14ac:dyDescent="0.25">
      <c r="B3088" s="11">
        <v>38960</v>
      </c>
      <c r="C3088" s="12">
        <v>915.61</v>
      </c>
      <c r="D3088" s="200">
        <f t="shared" si="48"/>
        <v>0.4452977670652114</v>
      </c>
    </row>
    <row r="3089" spans="2:4" thickBot="1" x14ac:dyDescent="0.25">
      <c r="B3089" s="11">
        <v>38961</v>
      </c>
      <c r="C3089" s="12">
        <v>922</v>
      </c>
      <c r="D3089" s="200">
        <f t="shared" si="48"/>
        <v>0.69789539214293317</v>
      </c>
    </row>
    <row r="3090" spans="2:4" thickBot="1" x14ac:dyDescent="0.25">
      <c r="B3090" s="11">
        <v>38964</v>
      </c>
      <c r="C3090" s="12">
        <v>924.72</v>
      </c>
      <c r="D3090" s="200">
        <f t="shared" si="48"/>
        <v>0.29501084598699823</v>
      </c>
    </row>
    <row r="3091" spans="2:4" thickBot="1" x14ac:dyDescent="0.25">
      <c r="B3091" s="11">
        <v>38965</v>
      </c>
      <c r="C3091" s="12">
        <v>932.20925918302498</v>
      </c>
      <c r="D3091" s="200">
        <f t="shared" si="48"/>
        <v>0.80989479875259729</v>
      </c>
    </row>
    <row r="3092" spans="2:4" thickBot="1" x14ac:dyDescent="0.25">
      <c r="B3092" s="11">
        <v>38966</v>
      </c>
      <c r="C3092" s="12">
        <v>949.72653908194934</v>
      </c>
      <c r="D3092" s="200">
        <f t="shared" si="48"/>
        <v>1.879114557848971</v>
      </c>
    </row>
    <row r="3093" spans="2:4" thickBot="1" x14ac:dyDescent="0.25">
      <c r="B3093" s="11">
        <v>38967</v>
      </c>
      <c r="C3093" s="12">
        <v>965.58</v>
      </c>
      <c r="D3093" s="200">
        <f t="shared" si="48"/>
        <v>1.6692658639796853</v>
      </c>
    </row>
    <row r="3094" spans="2:4" thickBot="1" x14ac:dyDescent="0.25">
      <c r="B3094" s="11">
        <v>38968</v>
      </c>
      <c r="C3094" s="12">
        <v>975.86015570919903</v>
      </c>
      <c r="D3094" s="200">
        <f t="shared" si="48"/>
        <v>1.0646612097598318</v>
      </c>
    </row>
    <row r="3095" spans="2:4" thickBot="1" x14ac:dyDescent="0.25">
      <c r="B3095" s="11">
        <v>38971</v>
      </c>
      <c r="C3095" s="12">
        <v>989.42688226792427</v>
      </c>
      <c r="D3095" s="200">
        <f t="shared" si="48"/>
        <v>1.3902326557093225</v>
      </c>
    </row>
    <row r="3096" spans="2:4" thickBot="1" x14ac:dyDescent="0.25">
      <c r="B3096" s="11">
        <v>38972</v>
      </c>
      <c r="C3096" s="12">
        <v>983.83</v>
      </c>
      <c r="D3096" s="200">
        <f t="shared" si="48"/>
        <v>-0.5656691129207303</v>
      </c>
    </row>
    <row r="3097" spans="2:4" thickBot="1" x14ac:dyDescent="0.25">
      <c r="B3097" s="11">
        <v>38973</v>
      </c>
      <c r="C3097" s="12">
        <v>971.25751671206433</v>
      </c>
      <c r="D3097" s="200">
        <f t="shared" si="48"/>
        <v>-1.2779121685591699</v>
      </c>
    </row>
    <row r="3098" spans="2:4" thickBot="1" x14ac:dyDescent="0.25">
      <c r="B3098" s="11">
        <v>38974</v>
      </c>
      <c r="C3098" s="12">
        <v>961.69372538332209</v>
      </c>
      <c r="D3098" s="200">
        <f t="shared" si="48"/>
        <v>-0.98468131923631352</v>
      </c>
    </row>
    <row r="3099" spans="2:4" thickBot="1" x14ac:dyDescent="0.25">
      <c r="B3099" s="11">
        <v>38975</v>
      </c>
      <c r="C3099" s="12">
        <v>952.9971088539105</v>
      </c>
      <c r="D3099" s="200">
        <f t="shared" si="48"/>
        <v>-0.90430209742141665</v>
      </c>
    </row>
    <row r="3100" spans="2:4" thickBot="1" x14ac:dyDescent="0.25">
      <c r="B3100" s="11">
        <v>38978</v>
      </c>
      <c r="C3100" s="12">
        <v>957.22</v>
      </c>
      <c r="D3100" s="200">
        <f t="shared" si="48"/>
        <v>0.4431168895326465</v>
      </c>
    </row>
    <row r="3101" spans="2:4" thickBot="1" x14ac:dyDescent="0.25">
      <c r="B3101" s="11">
        <v>38979</v>
      </c>
      <c r="C3101" s="12">
        <v>960.7619058819738</v>
      </c>
      <c r="D3101" s="200">
        <f t="shared" si="48"/>
        <v>0.37002004575477088</v>
      </c>
    </row>
    <row r="3102" spans="2:4" thickBot="1" x14ac:dyDescent="0.25">
      <c r="B3102" s="11">
        <v>38980</v>
      </c>
      <c r="C3102" s="12">
        <v>962.57093436223954</v>
      </c>
      <c r="D3102" s="200">
        <f t="shared" si="48"/>
        <v>0.18829102914994511</v>
      </c>
    </row>
    <row r="3103" spans="2:4" thickBot="1" x14ac:dyDescent="0.25">
      <c r="B3103" s="11">
        <v>38981</v>
      </c>
      <c r="C3103" s="12">
        <v>956.95456531621051</v>
      </c>
      <c r="D3103" s="200">
        <f t="shared" si="48"/>
        <v>-0.58347586089851911</v>
      </c>
    </row>
    <row r="3104" spans="2:4" thickBot="1" x14ac:dyDescent="0.25">
      <c r="B3104" s="11">
        <v>38982</v>
      </c>
      <c r="C3104" s="12">
        <v>956.67</v>
      </c>
      <c r="D3104" s="200">
        <f t="shared" si="48"/>
        <v>-2.9736554537107551E-2</v>
      </c>
    </row>
    <row r="3105" spans="2:4" thickBot="1" x14ac:dyDescent="0.25">
      <c r="B3105" s="11">
        <v>38985</v>
      </c>
      <c r="C3105" s="12">
        <v>950.52</v>
      </c>
      <c r="D3105" s="200">
        <f t="shared" si="48"/>
        <v>-0.64285490294458958</v>
      </c>
    </row>
    <row r="3106" spans="2:4" thickBot="1" x14ac:dyDescent="0.25">
      <c r="B3106" s="11">
        <v>38986</v>
      </c>
      <c r="C3106" s="12">
        <v>950.73</v>
      </c>
      <c r="D3106" s="200">
        <f t="shared" si="48"/>
        <v>2.2093170054282574E-2</v>
      </c>
    </row>
    <row r="3107" spans="2:4" thickBot="1" x14ac:dyDescent="0.25">
      <c r="B3107" s="11">
        <v>38987</v>
      </c>
      <c r="C3107" s="12">
        <v>952.76441584127747</v>
      </c>
      <c r="D3107" s="200">
        <f t="shared" si="48"/>
        <v>0.21398460564803212</v>
      </c>
    </row>
    <row r="3108" spans="2:4" thickBot="1" x14ac:dyDescent="0.25">
      <c r="B3108" s="11">
        <v>38988</v>
      </c>
      <c r="C3108" s="12">
        <v>955.13</v>
      </c>
      <c r="D3108" s="200">
        <f t="shared" si="48"/>
        <v>0.2482863674787561</v>
      </c>
    </row>
    <row r="3109" spans="2:4" thickBot="1" x14ac:dyDescent="0.25">
      <c r="B3109" s="11">
        <v>38989</v>
      </c>
      <c r="C3109" s="12">
        <v>965.66</v>
      </c>
      <c r="D3109" s="200">
        <f t="shared" si="48"/>
        <v>1.1024677269062755</v>
      </c>
    </row>
    <row r="3110" spans="2:4" thickBot="1" x14ac:dyDescent="0.25">
      <c r="B3110" s="11">
        <v>38992</v>
      </c>
      <c r="C3110" s="12">
        <v>1006.44</v>
      </c>
      <c r="D3110" s="200">
        <f t="shared" si="48"/>
        <v>4.2230184537000781</v>
      </c>
    </row>
    <row r="3111" spans="2:4" thickBot="1" x14ac:dyDescent="0.25">
      <c r="B3111" s="11">
        <v>38993</v>
      </c>
      <c r="C3111" s="12">
        <v>999.36</v>
      </c>
      <c r="D3111" s="200">
        <f t="shared" si="48"/>
        <v>-0.70346965541910889</v>
      </c>
    </row>
    <row r="3112" spans="2:4" thickBot="1" x14ac:dyDescent="0.25">
      <c r="B3112" s="11">
        <v>38994</v>
      </c>
      <c r="C3112" s="12">
        <v>1006.3979093193315</v>
      </c>
      <c r="D3112" s="200">
        <f t="shared" si="48"/>
        <v>0.70424164658695609</v>
      </c>
    </row>
    <row r="3113" spans="2:4" thickBot="1" x14ac:dyDescent="0.25">
      <c r="B3113" s="11">
        <v>38995</v>
      </c>
      <c r="C3113" s="12">
        <v>1006.7548541616004</v>
      </c>
      <c r="D3113" s="200">
        <f t="shared" si="48"/>
        <v>3.5467565956137648E-2</v>
      </c>
    </row>
    <row r="3114" spans="2:4" thickBot="1" x14ac:dyDescent="0.25">
      <c r="B3114" s="11">
        <v>38996</v>
      </c>
      <c r="C3114" s="12">
        <v>1005.79</v>
      </c>
      <c r="D3114" s="200">
        <f t="shared" si="48"/>
        <v>-9.5838044148688351E-2</v>
      </c>
    </row>
    <row r="3115" spans="2:4" thickBot="1" x14ac:dyDescent="0.25">
      <c r="B3115" s="11">
        <v>38999</v>
      </c>
      <c r="C3115" s="12">
        <v>1011.78</v>
      </c>
      <c r="D3115" s="200">
        <f t="shared" si="48"/>
        <v>0.59555175533660965</v>
      </c>
    </row>
    <row r="3116" spans="2:4" thickBot="1" x14ac:dyDescent="0.25">
      <c r="B3116" s="11">
        <v>39000</v>
      </c>
      <c r="C3116" s="12">
        <v>1017.1324956605415</v>
      </c>
      <c r="D3116" s="200">
        <f t="shared" si="48"/>
        <v>0.52901773711098166</v>
      </c>
    </row>
    <row r="3117" spans="2:4" thickBot="1" x14ac:dyDescent="0.25">
      <c r="B3117" s="11">
        <v>39001</v>
      </c>
      <c r="C3117" s="12">
        <v>1026.433397684757</v>
      </c>
      <c r="D3117" s="200">
        <f t="shared" si="48"/>
        <v>0.91442383995168353</v>
      </c>
    </row>
    <row r="3118" spans="2:4" thickBot="1" x14ac:dyDescent="0.25">
      <c r="B3118" s="11">
        <v>39002</v>
      </c>
      <c r="C3118" s="12">
        <v>1052.8372134743036</v>
      </c>
      <c r="D3118" s="200">
        <f t="shared" si="48"/>
        <v>2.5723847108934272</v>
      </c>
    </row>
    <row r="3119" spans="2:4" thickBot="1" x14ac:dyDescent="0.25">
      <c r="B3119" s="11">
        <v>39003</v>
      </c>
      <c r="C3119" s="12">
        <v>1072.1332841047495</v>
      </c>
      <c r="D3119" s="200">
        <f t="shared" si="48"/>
        <v>1.8327686733991877</v>
      </c>
    </row>
    <row r="3120" spans="2:4" thickBot="1" x14ac:dyDescent="0.25">
      <c r="B3120" s="11">
        <v>39006</v>
      </c>
      <c r="C3120" s="12">
        <v>1071.5643853992615</v>
      </c>
      <c r="D3120" s="200">
        <f t="shared" si="48"/>
        <v>-5.3062311740748047E-2</v>
      </c>
    </row>
    <row r="3121" spans="2:4" thickBot="1" x14ac:dyDescent="0.25">
      <c r="B3121" s="11">
        <v>39007</v>
      </c>
      <c r="C3121" s="12">
        <v>1063.2062724877662</v>
      </c>
      <c r="D3121" s="200">
        <f t="shared" si="48"/>
        <v>-0.77999166689186605</v>
      </c>
    </row>
    <row r="3122" spans="2:4" thickBot="1" x14ac:dyDescent="0.25">
      <c r="B3122" s="11">
        <v>39008</v>
      </c>
      <c r="C3122" s="12">
        <v>1066.6278312981733</v>
      </c>
      <c r="D3122" s="200">
        <f t="shared" si="48"/>
        <v>0.32181514527760413</v>
      </c>
    </row>
    <row r="3123" spans="2:4" thickBot="1" x14ac:dyDescent="0.25">
      <c r="B3123" s="11">
        <v>39009</v>
      </c>
      <c r="C3123" s="12">
        <v>1070.4357764817505</v>
      </c>
      <c r="D3123" s="200">
        <f t="shared" si="48"/>
        <v>0.35700785895889098</v>
      </c>
    </row>
    <row r="3124" spans="2:4" thickBot="1" x14ac:dyDescent="0.25">
      <c r="B3124" s="11">
        <v>39010</v>
      </c>
      <c r="C3124" s="12">
        <v>1070.03</v>
      </c>
      <c r="D3124" s="200">
        <f t="shared" si="48"/>
        <v>-3.7907597136210835E-2</v>
      </c>
    </row>
    <row r="3125" spans="2:4" thickBot="1" x14ac:dyDescent="0.25">
      <c r="B3125" s="11">
        <v>39013</v>
      </c>
      <c r="C3125" s="12">
        <v>1070.2740220092376</v>
      </c>
      <c r="D3125" s="200">
        <f t="shared" si="48"/>
        <v>2.2805155858951487E-2</v>
      </c>
    </row>
    <row r="3126" spans="2:4" thickBot="1" x14ac:dyDescent="0.25">
      <c r="B3126" s="11">
        <v>39015</v>
      </c>
      <c r="C3126" s="12">
        <v>1067.8012838785767</v>
      </c>
      <c r="D3126" s="200">
        <f t="shared" si="48"/>
        <v>-0.23103785384034348</v>
      </c>
    </row>
    <row r="3127" spans="2:4" thickBot="1" x14ac:dyDescent="0.25">
      <c r="B3127" s="11">
        <v>39016</v>
      </c>
      <c r="C3127" s="12">
        <v>1071.0092990003534</v>
      </c>
      <c r="D3127" s="200">
        <f t="shared" si="48"/>
        <v>0.30043184721826321</v>
      </c>
    </row>
    <row r="3128" spans="2:4" thickBot="1" x14ac:dyDescent="0.25">
      <c r="B3128" s="11">
        <v>39017</v>
      </c>
      <c r="C3128" s="12">
        <v>1068.8599999999999</v>
      </c>
      <c r="D3128" s="200">
        <f t="shared" si="48"/>
        <v>-0.20067977022791839</v>
      </c>
    </row>
    <row r="3129" spans="2:4" thickBot="1" x14ac:dyDescent="0.25">
      <c r="B3129" s="11">
        <v>39020</v>
      </c>
      <c r="C3129" s="12">
        <v>1070.3499999999999</v>
      </c>
      <c r="D3129" s="200">
        <f t="shared" si="48"/>
        <v>0.13940085698782578</v>
      </c>
    </row>
    <row r="3130" spans="2:4" thickBot="1" x14ac:dyDescent="0.25">
      <c r="B3130" s="11">
        <v>39021</v>
      </c>
      <c r="C3130" s="12">
        <v>1072.51</v>
      </c>
      <c r="D3130" s="200">
        <f t="shared" si="48"/>
        <v>0.20180314850284375</v>
      </c>
    </row>
    <row r="3131" spans="2:4" thickBot="1" x14ac:dyDescent="0.25">
      <c r="B3131" s="11">
        <v>39022</v>
      </c>
      <c r="C3131" s="12">
        <v>1076.1106636042491</v>
      </c>
      <c r="D3131" s="200">
        <f t="shared" si="48"/>
        <v>0.33572307990126227</v>
      </c>
    </row>
    <row r="3132" spans="2:4" thickBot="1" x14ac:dyDescent="0.25">
      <c r="B3132" s="11">
        <v>39024</v>
      </c>
      <c r="C3132" s="12">
        <v>1078.922033142368</v>
      </c>
      <c r="D3132" s="200">
        <f t="shared" si="48"/>
        <v>0.26125282772524461</v>
      </c>
    </row>
    <row r="3133" spans="2:4" thickBot="1" x14ac:dyDescent="0.25">
      <c r="B3133" s="11">
        <v>39027</v>
      </c>
      <c r="C3133" s="12">
        <v>1081.7884816209205</v>
      </c>
      <c r="D3133" s="200">
        <f t="shared" si="48"/>
        <v>0.26567707308784438</v>
      </c>
    </row>
    <row r="3134" spans="2:4" thickBot="1" x14ac:dyDescent="0.25">
      <c r="B3134" s="11">
        <v>39028</v>
      </c>
      <c r="C3134" s="12">
        <v>1083.8640560553822</v>
      </c>
      <c r="D3134" s="200">
        <f t="shared" si="48"/>
        <v>0.19186508913016098</v>
      </c>
    </row>
    <row r="3135" spans="2:4" thickBot="1" x14ac:dyDescent="0.25">
      <c r="B3135" s="11">
        <v>39029</v>
      </c>
      <c r="C3135" s="12">
        <v>1091.7374367849923</v>
      </c>
      <c r="D3135" s="200">
        <f t="shared" si="48"/>
        <v>0.7264177352890977</v>
      </c>
    </row>
    <row r="3136" spans="2:4" thickBot="1" x14ac:dyDescent="0.25">
      <c r="B3136" s="11">
        <v>39030</v>
      </c>
      <c r="C3136" s="12">
        <v>1098.8298735552019</v>
      </c>
      <c r="D3136" s="200">
        <f t="shared" si="48"/>
        <v>0.64964674941401235</v>
      </c>
    </row>
    <row r="3137" spans="2:4" thickBot="1" x14ac:dyDescent="0.25">
      <c r="B3137" s="11">
        <v>39031</v>
      </c>
      <c r="C3137" s="12">
        <v>1115.1099999999999</v>
      </c>
      <c r="D3137" s="200">
        <f t="shared" si="48"/>
        <v>1.4815875356686936</v>
      </c>
    </row>
    <row r="3138" spans="2:4" thickBot="1" x14ac:dyDescent="0.25">
      <c r="B3138" s="11">
        <v>39034</v>
      </c>
      <c r="C3138" s="12">
        <v>1159.6199999999999</v>
      </c>
      <c r="D3138" s="200">
        <f t="shared" si="48"/>
        <v>3.9915344674516406</v>
      </c>
    </row>
    <row r="3139" spans="2:4" thickBot="1" x14ac:dyDescent="0.25">
      <c r="B3139" s="11">
        <v>39035</v>
      </c>
      <c r="C3139" s="12">
        <v>1172.47</v>
      </c>
      <c r="D3139" s="200">
        <f t="shared" si="48"/>
        <v>1.1081216260499183</v>
      </c>
    </row>
    <row r="3140" spans="2:4" thickBot="1" x14ac:dyDescent="0.25">
      <c r="B3140" s="11">
        <v>39036</v>
      </c>
      <c r="C3140" s="12">
        <v>1181.2611526209669</v>
      </c>
      <c r="D3140" s="200">
        <f t="shared" si="48"/>
        <v>0.74979765972407186</v>
      </c>
    </row>
    <row r="3141" spans="2:4" thickBot="1" x14ac:dyDescent="0.25">
      <c r="B3141" s="11">
        <v>39037</v>
      </c>
      <c r="C3141" s="12">
        <v>1201.4032106937443</v>
      </c>
      <c r="D3141" s="200">
        <f t="shared" si="48"/>
        <v>1.7051316745739564</v>
      </c>
    </row>
    <row r="3142" spans="2:4" thickBot="1" x14ac:dyDescent="0.25">
      <c r="B3142" s="11">
        <v>39038</v>
      </c>
      <c r="C3142" s="12">
        <v>1216.67</v>
      </c>
      <c r="D3142" s="200">
        <f t="shared" si="48"/>
        <v>1.2707465046177147</v>
      </c>
    </row>
    <row r="3143" spans="2:4" thickBot="1" x14ac:dyDescent="0.25">
      <c r="B3143" s="11">
        <v>39041</v>
      </c>
      <c r="C3143" s="12">
        <v>1229.04</v>
      </c>
      <c r="D3143" s="200">
        <f t="shared" ref="D3143:D3206" si="49">+((C3143/C3142)-1)*100</f>
        <v>1.0167095432615181</v>
      </c>
    </row>
    <row r="3144" spans="2:4" thickBot="1" x14ac:dyDescent="0.25">
      <c r="B3144" s="11">
        <v>39042</v>
      </c>
      <c r="C3144" s="12">
        <v>1239.6243392057308</v>
      </c>
      <c r="D3144" s="200">
        <f t="shared" si="49"/>
        <v>0.86118752894379647</v>
      </c>
    </row>
    <row r="3145" spans="2:4" thickBot="1" x14ac:dyDescent="0.25">
      <c r="B3145" s="11">
        <v>39043</v>
      </c>
      <c r="C3145" s="12">
        <v>1267.0184017865074</v>
      </c>
      <c r="D3145" s="200">
        <f t="shared" si="49"/>
        <v>2.2098680797384862</v>
      </c>
    </row>
    <row r="3146" spans="2:4" thickBot="1" x14ac:dyDescent="0.25">
      <c r="B3146" s="11">
        <v>39044</v>
      </c>
      <c r="C3146" s="12">
        <v>1277.828119532048</v>
      </c>
      <c r="D3146" s="200">
        <f t="shared" si="49"/>
        <v>0.85316185860433436</v>
      </c>
    </row>
    <row r="3147" spans="2:4" thickBot="1" x14ac:dyDescent="0.25">
      <c r="B3147" s="11">
        <v>39045</v>
      </c>
      <c r="C3147" s="12">
        <v>1243.4100000000001</v>
      </c>
      <c r="D3147" s="200">
        <f t="shared" si="49"/>
        <v>-2.6934858457060895</v>
      </c>
    </row>
    <row r="3148" spans="2:4" thickBot="1" x14ac:dyDescent="0.25">
      <c r="B3148" s="11">
        <v>39048</v>
      </c>
      <c r="C3148" s="12">
        <v>1249.56</v>
      </c>
      <c r="D3148" s="200">
        <f t="shared" si="49"/>
        <v>0.49460757111490228</v>
      </c>
    </row>
    <row r="3149" spans="2:4" thickBot="1" x14ac:dyDescent="0.25">
      <c r="B3149" s="11">
        <v>39049</v>
      </c>
      <c r="C3149" s="12">
        <v>1246.18</v>
      </c>
      <c r="D3149" s="200">
        <f t="shared" si="49"/>
        <v>-0.27049521431542489</v>
      </c>
    </row>
    <row r="3150" spans="2:4" thickBot="1" x14ac:dyDescent="0.25">
      <c r="B3150" s="11">
        <v>39050</v>
      </c>
      <c r="C3150" s="12">
        <v>1243.391747149187</v>
      </c>
      <c r="D3150" s="200">
        <f t="shared" si="49"/>
        <v>-0.22374398969755571</v>
      </c>
    </row>
    <row r="3151" spans="2:4" thickBot="1" x14ac:dyDescent="0.25">
      <c r="B3151" s="11">
        <v>39051</v>
      </c>
      <c r="C3151" s="12">
        <v>1250.83</v>
      </c>
      <c r="D3151" s="200">
        <f t="shared" si="49"/>
        <v>0.59822279405241652</v>
      </c>
    </row>
    <row r="3152" spans="2:4" thickBot="1" x14ac:dyDescent="0.25">
      <c r="B3152" s="11">
        <v>39052</v>
      </c>
      <c r="C3152" s="12">
        <v>1245.6300000000001</v>
      </c>
      <c r="D3152" s="200">
        <f t="shared" si="49"/>
        <v>-0.41572395929101447</v>
      </c>
    </row>
    <row r="3153" spans="2:4" thickBot="1" x14ac:dyDescent="0.25">
      <c r="B3153" s="11">
        <v>39055</v>
      </c>
      <c r="C3153" s="12">
        <v>1241.56</v>
      </c>
      <c r="D3153" s="200">
        <f t="shared" si="49"/>
        <v>-0.32674229104951991</v>
      </c>
    </row>
    <row r="3154" spans="2:4" thickBot="1" x14ac:dyDescent="0.25">
      <c r="B3154" s="11">
        <v>39056</v>
      </c>
      <c r="C3154" s="12">
        <v>1226.264732279456</v>
      </c>
      <c r="D3154" s="200">
        <f t="shared" si="49"/>
        <v>-1.2319394729649713</v>
      </c>
    </row>
    <row r="3155" spans="2:4" thickBot="1" x14ac:dyDescent="0.25">
      <c r="B3155" s="11">
        <v>39057</v>
      </c>
      <c r="C3155" s="12">
        <v>1183.6189575301573</v>
      </c>
      <c r="D3155" s="200">
        <f t="shared" si="49"/>
        <v>-3.4776972399773842</v>
      </c>
    </row>
    <row r="3156" spans="2:4" thickBot="1" x14ac:dyDescent="0.25">
      <c r="B3156" s="11">
        <v>39058</v>
      </c>
      <c r="C3156" s="12">
        <v>1149.9651042504547</v>
      </c>
      <c r="D3156" s="200">
        <f t="shared" si="49"/>
        <v>-2.8433013061845203</v>
      </c>
    </row>
    <row r="3157" spans="2:4" thickBot="1" x14ac:dyDescent="0.25">
      <c r="B3157" s="11">
        <v>39059</v>
      </c>
      <c r="C3157" s="12">
        <v>1148.2151825615508</v>
      </c>
      <c r="D3157" s="200">
        <f t="shared" si="49"/>
        <v>-0.15217172090143949</v>
      </c>
    </row>
    <row r="3158" spans="2:4" thickBot="1" x14ac:dyDescent="0.25">
      <c r="B3158" s="11">
        <v>39062</v>
      </c>
      <c r="C3158" s="12">
        <v>1143.684449456563</v>
      </c>
      <c r="D3158" s="200">
        <f t="shared" si="49"/>
        <v>-0.39458920016022248</v>
      </c>
    </row>
    <row r="3159" spans="2:4" thickBot="1" x14ac:dyDescent="0.25">
      <c r="B3159" s="11">
        <v>39063</v>
      </c>
      <c r="C3159" s="12">
        <v>1146.32</v>
      </c>
      <c r="D3159" s="200">
        <f t="shared" si="49"/>
        <v>0.230443855793383</v>
      </c>
    </row>
    <row r="3160" spans="2:4" thickBot="1" x14ac:dyDescent="0.25">
      <c r="B3160" s="11">
        <v>39064</v>
      </c>
      <c r="C3160" s="12">
        <v>1162.7231424609108</v>
      </c>
      <c r="D3160" s="200">
        <f t="shared" si="49"/>
        <v>1.4309392194946424</v>
      </c>
    </row>
    <row r="3161" spans="2:4" thickBot="1" x14ac:dyDescent="0.25">
      <c r="B3161" s="11">
        <v>39065</v>
      </c>
      <c r="C3161" s="12">
        <v>1189.5555791966026</v>
      </c>
      <c r="D3161" s="200">
        <f t="shared" si="49"/>
        <v>2.3077236322054162</v>
      </c>
    </row>
    <row r="3162" spans="2:4" thickBot="1" x14ac:dyDescent="0.25">
      <c r="B3162" s="11">
        <v>39066</v>
      </c>
      <c r="C3162" s="12">
        <v>1222.27</v>
      </c>
      <c r="D3162" s="200">
        <f t="shared" si="49"/>
        <v>2.7501380663097708</v>
      </c>
    </row>
    <row r="3163" spans="2:4" thickBot="1" x14ac:dyDescent="0.25">
      <c r="B3163" s="11">
        <v>39069</v>
      </c>
      <c r="C3163" s="12">
        <v>1218.8776413991382</v>
      </c>
      <c r="D3163" s="200">
        <f t="shared" si="49"/>
        <v>-0.27754576328158365</v>
      </c>
    </row>
    <row r="3164" spans="2:4" thickBot="1" x14ac:dyDescent="0.25">
      <c r="B3164" s="11">
        <v>39070</v>
      </c>
      <c r="C3164" s="12">
        <v>1209.5899999999999</v>
      </c>
      <c r="D3164" s="200">
        <f t="shared" si="49"/>
        <v>-0.76198308047369379</v>
      </c>
    </row>
    <row r="3165" spans="2:4" thickBot="1" x14ac:dyDescent="0.25">
      <c r="B3165" s="11">
        <v>39071</v>
      </c>
      <c r="C3165" s="12">
        <v>1203.3917626943708</v>
      </c>
      <c r="D3165" s="200">
        <f t="shared" si="49"/>
        <v>-0.51242464848660907</v>
      </c>
    </row>
    <row r="3166" spans="2:4" thickBot="1" x14ac:dyDescent="0.25">
      <c r="B3166" s="11">
        <v>39072</v>
      </c>
      <c r="C3166" s="12">
        <v>1196.7341024604407</v>
      </c>
      <c r="D3166" s="200">
        <f t="shared" si="49"/>
        <v>-0.55324130015845796</v>
      </c>
    </row>
    <row r="3167" spans="2:4" thickBot="1" x14ac:dyDescent="0.25">
      <c r="B3167" s="11">
        <v>39073</v>
      </c>
      <c r="C3167" s="12">
        <v>1191.4175304750756</v>
      </c>
      <c r="D3167" s="200">
        <f t="shared" si="49"/>
        <v>-0.44425674629262613</v>
      </c>
    </row>
    <row r="3168" spans="2:4" thickBot="1" x14ac:dyDescent="0.25">
      <c r="B3168" s="11">
        <v>39077</v>
      </c>
      <c r="C3168" s="12">
        <v>1191.0159988287655</v>
      </c>
      <c r="D3168" s="200">
        <f t="shared" si="49"/>
        <v>-3.3702009248592901E-2</v>
      </c>
    </row>
    <row r="3169" spans="2:4" thickBot="1" x14ac:dyDescent="0.25">
      <c r="B3169" s="11">
        <v>39078</v>
      </c>
      <c r="C3169" s="12">
        <v>1196.723472770178</v>
      </c>
      <c r="D3169" s="200">
        <f t="shared" si="49"/>
        <v>0.47921051833268447</v>
      </c>
    </row>
    <row r="3170" spans="2:4" thickBot="1" x14ac:dyDescent="0.25">
      <c r="B3170" s="11">
        <v>39079</v>
      </c>
      <c r="C3170" s="12">
        <v>1201.6783072250328</v>
      </c>
      <c r="D3170" s="200">
        <f t="shared" si="49"/>
        <v>0.41403336423120329</v>
      </c>
    </row>
    <row r="3171" spans="2:4" thickBot="1" x14ac:dyDescent="0.25">
      <c r="B3171" s="11">
        <v>39080</v>
      </c>
      <c r="C3171" s="12">
        <v>1204.46</v>
      </c>
      <c r="D3171" s="200">
        <f t="shared" si="49"/>
        <v>0.23148398021688443</v>
      </c>
    </row>
    <row r="3172" spans="2:4" thickBot="1" x14ac:dyDescent="0.25">
      <c r="B3172" s="11">
        <v>39085</v>
      </c>
      <c r="C3172" s="12">
        <v>1211.54379685872</v>
      </c>
      <c r="D3172" s="200">
        <f t="shared" si="49"/>
        <v>0.58813051979476061</v>
      </c>
    </row>
    <row r="3173" spans="2:4" thickBot="1" x14ac:dyDescent="0.25">
      <c r="B3173" s="11">
        <v>39086</v>
      </c>
      <c r="C3173" s="12">
        <v>1223.1150415470036</v>
      </c>
      <c r="D3173" s="200">
        <f t="shared" si="49"/>
        <v>0.95508265720853913</v>
      </c>
    </row>
    <row r="3174" spans="2:4" thickBot="1" x14ac:dyDescent="0.25">
      <c r="B3174" s="11">
        <v>39087</v>
      </c>
      <c r="C3174" s="12">
        <v>1233.29</v>
      </c>
      <c r="D3174" s="200">
        <f t="shared" si="49"/>
        <v>0.83188891538175103</v>
      </c>
    </row>
    <row r="3175" spans="2:4" thickBot="1" x14ac:dyDescent="0.25">
      <c r="B3175" s="11">
        <v>39090</v>
      </c>
      <c r="C3175" s="12">
        <v>1243.1495526492324</v>
      </c>
      <c r="D3175" s="200">
        <f t="shared" si="49"/>
        <v>0.79945127660423498</v>
      </c>
    </row>
    <row r="3176" spans="2:4" thickBot="1" x14ac:dyDescent="0.25">
      <c r="B3176" s="11">
        <v>39091</v>
      </c>
      <c r="C3176" s="12">
        <v>1271.4936287418161</v>
      </c>
      <c r="D3176" s="200">
        <f t="shared" si="49"/>
        <v>2.2800214207679748</v>
      </c>
    </row>
    <row r="3177" spans="2:4" thickBot="1" x14ac:dyDescent="0.25">
      <c r="B3177" s="11">
        <v>39092</v>
      </c>
      <c r="C3177" s="12">
        <v>1309.4171648062252</v>
      </c>
      <c r="D3177" s="200">
        <f t="shared" si="49"/>
        <v>2.9825974119851217</v>
      </c>
    </row>
    <row r="3178" spans="2:4" thickBot="1" x14ac:dyDescent="0.25">
      <c r="B3178" s="11">
        <v>39093</v>
      </c>
      <c r="C3178" s="12">
        <v>1313.2909010636729</v>
      </c>
      <c r="D3178" s="200">
        <f t="shared" si="49"/>
        <v>0.29583667921604384</v>
      </c>
    </row>
    <row r="3179" spans="2:4" thickBot="1" x14ac:dyDescent="0.25">
      <c r="B3179" s="11">
        <v>39094</v>
      </c>
      <c r="C3179" s="12">
        <v>1300.55</v>
      </c>
      <c r="D3179" s="200">
        <f t="shared" si="49"/>
        <v>-0.97015071476956871</v>
      </c>
    </row>
    <row r="3180" spans="2:4" thickBot="1" x14ac:dyDescent="0.25">
      <c r="B3180" s="11">
        <v>39097</v>
      </c>
      <c r="C3180" s="12">
        <v>1296.958303341288</v>
      </c>
      <c r="D3180" s="200">
        <f t="shared" si="49"/>
        <v>-0.27616751825857433</v>
      </c>
    </row>
    <row r="3181" spans="2:4" thickBot="1" x14ac:dyDescent="0.25">
      <c r="B3181" s="11">
        <v>39098</v>
      </c>
      <c r="C3181" s="12">
        <v>1303.53</v>
      </c>
      <c r="D3181" s="200">
        <f t="shared" si="49"/>
        <v>0.50670068897216147</v>
      </c>
    </row>
    <row r="3182" spans="2:4" thickBot="1" x14ac:dyDescent="0.25">
      <c r="B3182" s="11">
        <v>39099</v>
      </c>
      <c r="C3182" s="12">
        <v>1301.3816221787717</v>
      </c>
      <c r="D3182" s="200">
        <f t="shared" si="49"/>
        <v>-0.16481230360853028</v>
      </c>
    </row>
    <row r="3183" spans="2:4" thickBot="1" x14ac:dyDescent="0.25">
      <c r="B3183" s="11">
        <v>39100</v>
      </c>
      <c r="C3183" s="12">
        <v>1300.761738830585</v>
      </c>
      <c r="D3183" s="200">
        <f t="shared" si="49"/>
        <v>-4.7632711083545054E-2</v>
      </c>
    </row>
    <row r="3184" spans="2:4" thickBot="1" x14ac:dyDescent="0.25">
      <c r="B3184" s="11">
        <v>39101</v>
      </c>
      <c r="C3184" s="12">
        <v>1298.03</v>
      </c>
      <c r="D3184" s="200">
        <f t="shared" si="49"/>
        <v>-0.21001069981048115</v>
      </c>
    </row>
    <row r="3185" spans="2:4" thickBot="1" x14ac:dyDescent="0.25">
      <c r="B3185" s="11">
        <v>39104</v>
      </c>
      <c r="C3185" s="12">
        <v>1290.6673051233308</v>
      </c>
      <c r="D3185" s="200">
        <f t="shared" si="49"/>
        <v>-0.56722070188433005</v>
      </c>
    </row>
    <row r="3186" spans="2:4" thickBot="1" x14ac:dyDescent="0.25">
      <c r="B3186" s="11">
        <v>39105</v>
      </c>
      <c r="C3186" s="12">
        <v>1294.3033173606259</v>
      </c>
      <c r="D3186" s="200">
        <f t="shared" si="49"/>
        <v>0.28171568481372145</v>
      </c>
    </row>
    <row r="3187" spans="2:4" thickBot="1" x14ac:dyDescent="0.25">
      <c r="B3187" s="11">
        <v>39106</v>
      </c>
      <c r="C3187" s="12">
        <v>1286.8814611001924</v>
      </c>
      <c r="D3187" s="200">
        <f t="shared" si="49"/>
        <v>-0.5734248039762635</v>
      </c>
    </row>
    <row r="3188" spans="2:4" thickBot="1" x14ac:dyDescent="0.25">
      <c r="B3188" s="11">
        <v>39107</v>
      </c>
      <c r="C3188" s="12">
        <v>1284.614507489697</v>
      </c>
      <c r="D3188" s="200">
        <f t="shared" si="49"/>
        <v>-0.17615869674253437</v>
      </c>
    </row>
    <row r="3189" spans="2:4" thickBot="1" x14ac:dyDescent="0.25">
      <c r="B3189" s="11">
        <v>39108</v>
      </c>
      <c r="C3189" s="12">
        <v>1273.92</v>
      </c>
      <c r="D3189" s="200">
        <f t="shared" si="49"/>
        <v>-0.83250713948384014</v>
      </c>
    </row>
    <row r="3190" spans="2:4" thickBot="1" x14ac:dyDescent="0.25">
      <c r="B3190" s="11">
        <v>39111</v>
      </c>
      <c r="C3190" s="12">
        <v>1260.06</v>
      </c>
      <c r="D3190" s="200">
        <f t="shared" si="49"/>
        <v>-1.0879804069329424</v>
      </c>
    </row>
    <row r="3191" spans="2:4" thickBot="1" x14ac:dyDescent="0.25">
      <c r="B3191" s="11">
        <v>39112</v>
      </c>
      <c r="C3191" s="12">
        <v>1256.2596685000512</v>
      </c>
      <c r="D3191" s="200">
        <f t="shared" si="49"/>
        <v>-0.30159924923802706</v>
      </c>
    </row>
    <row r="3192" spans="2:4" thickBot="1" x14ac:dyDescent="0.25">
      <c r="B3192" s="11">
        <v>39113</v>
      </c>
      <c r="C3192" s="12">
        <v>1253.5982916325327</v>
      </c>
      <c r="D3192" s="200">
        <f t="shared" si="49"/>
        <v>-0.21184926446744523</v>
      </c>
    </row>
    <row r="3193" spans="2:4" thickBot="1" x14ac:dyDescent="0.25">
      <c r="B3193" s="11">
        <v>39115</v>
      </c>
      <c r="C3193" s="12">
        <v>1254.5602763430006</v>
      </c>
      <c r="D3193" s="200">
        <f t="shared" si="49"/>
        <v>7.6737876629939805E-2</v>
      </c>
    </row>
    <row r="3194" spans="2:4" thickBot="1" x14ac:dyDescent="0.25">
      <c r="B3194" s="11">
        <v>39118</v>
      </c>
      <c r="C3194" s="12">
        <v>1258.3499999999999</v>
      </c>
      <c r="D3194" s="200">
        <f t="shared" si="49"/>
        <v>0.30207585306671891</v>
      </c>
    </row>
    <row r="3195" spans="2:4" thickBot="1" x14ac:dyDescent="0.25">
      <c r="B3195" s="11">
        <v>39119</v>
      </c>
      <c r="C3195" s="12">
        <v>1262.33</v>
      </c>
      <c r="D3195" s="200">
        <f t="shared" si="49"/>
        <v>0.31628720149401435</v>
      </c>
    </row>
    <row r="3196" spans="2:4" thickBot="1" x14ac:dyDescent="0.25">
      <c r="B3196" s="11">
        <v>39120</v>
      </c>
      <c r="C3196" s="12">
        <v>1266.6985928976314</v>
      </c>
      <c r="D3196" s="200">
        <f t="shared" si="49"/>
        <v>0.34607376023951808</v>
      </c>
    </row>
    <row r="3197" spans="2:4" thickBot="1" x14ac:dyDescent="0.25">
      <c r="B3197" s="11">
        <v>39121</v>
      </c>
      <c r="C3197" s="12">
        <v>1268.8115791678356</v>
      </c>
      <c r="D3197" s="200">
        <f t="shared" si="49"/>
        <v>0.1668105010972365</v>
      </c>
    </row>
    <row r="3198" spans="2:4" thickBot="1" x14ac:dyDescent="0.25">
      <c r="B3198" s="11">
        <v>39122</v>
      </c>
      <c r="C3198" s="12">
        <v>1280.79</v>
      </c>
      <c r="D3198" s="200">
        <f t="shared" si="49"/>
        <v>0.94406616623254891</v>
      </c>
    </row>
    <row r="3199" spans="2:4" thickBot="1" x14ac:dyDescent="0.25">
      <c r="B3199" s="11">
        <v>39125</v>
      </c>
      <c r="C3199" s="12">
        <v>1286.28</v>
      </c>
      <c r="D3199" s="200">
        <f t="shared" si="49"/>
        <v>0.42864169770220339</v>
      </c>
    </row>
    <row r="3200" spans="2:4" thickBot="1" x14ac:dyDescent="0.25">
      <c r="B3200" s="11">
        <v>39126</v>
      </c>
      <c r="C3200" s="12">
        <v>1289.53</v>
      </c>
      <c r="D3200" s="200">
        <f t="shared" si="49"/>
        <v>0.25266660447180733</v>
      </c>
    </row>
    <row r="3201" spans="2:4" thickBot="1" x14ac:dyDescent="0.25">
      <c r="B3201" s="11">
        <v>39127</v>
      </c>
      <c r="C3201" s="12">
        <v>1291.7190623462018</v>
      </c>
      <c r="D3201" s="200">
        <f t="shared" si="49"/>
        <v>0.16975660482514421</v>
      </c>
    </row>
    <row r="3202" spans="2:4" thickBot="1" x14ac:dyDescent="0.25">
      <c r="B3202" s="11">
        <v>39128</v>
      </c>
      <c r="C3202" s="12">
        <v>1283.04</v>
      </c>
      <c r="D3202" s="200">
        <f t="shared" si="49"/>
        <v>-0.67190015222332589</v>
      </c>
    </row>
    <row r="3203" spans="2:4" thickBot="1" x14ac:dyDescent="0.25">
      <c r="B3203" s="11">
        <v>39132</v>
      </c>
      <c r="C3203" s="12">
        <v>1288.32</v>
      </c>
      <c r="D3203" s="200">
        <f t="shared" si="49"/>
        <v>0.41152263374484299</v>
      </c>
    </row>
    <row r="3204" spans="2:4" thickBot="1" x14ac:dyDescent="0.25">
      <c r="B3204" s="11">
        <v>39133</v>
      </c>
      <c r="C3204" s="12">
        <v>1286.04</v>
      </c>
      <c r="D3204" s="200">
        <f t="shared" si="49"/>
        <v>-0.17697466467958556</v>
      </c>
    </row>
    <row r="3205" spans="2:4" thickBot="1" x14ac:dyDescent="0.25">
      <c r="B3205" s="11">
        <v>39134</v>
      </c>
      <c r="C3205" s="12">
        <v>1296.3499999999999</v>
      </c>
      <c r="D3205" s="200">
        <f t="shared" si="49"/>
        <v>0.80168579515411675</v>
      </c>
    </row>
    <row r="3206" spans="2:4" thickBot="1" x14ac:dyDescent="0.25">
      <c r="B3206" s="11">
        <v>39135</v>
      </c>
      <c r="C3206" s="12">
        <v>1297.6783335286264</v>
      </c>
      <c r="D3206" s="200">
        <f t="shared" si="49"/>
        <v>0.10246719856723541</v>
      </c>
    </row>
    <row r="3207" spans="2:4" thickBot="1" x14ac:dyDescent="0.25">
      <c r="B3207" s="11">
        <v>39136</v>
      </c>
      <c r="C3207" s="12">
        <v>1301.0899999999999</v>
      </c>
      <c r="D3207" s="200">
        <f t="shared" ref="D3207:D3270" si="50">+((C3207/C3206)-1)*100</f>
        <v>0.26290540446156641</v>
      </c>
    </row>
    <row r="3208" spans="2:4" thickBot="1" x14ac:dyDescent="0.25">
      <c r="B3208" s="11">
        <v>39139</v>
      </c>
      <c r="C3208" s="12">
        <v>1302.8499999999999</v>
      </c>
      <c r="D3208" s="200">
        <f t="shared" si="50"/>
        <v>0.13527119568976786</v>
      </c>
    </row>
    <row r="3209" spans="2:4" thickBot="1" x14ac:dyDescent="0.25">
      <c r="B3209" s="11">
        <v>39140</v>
      </c>
      <c r="C3209" s="12">
        <v>1300.9912486323117</v>
      </c>
      <c r="D3209" s="200">
        <f t="shared" si="50"/>
        <v>-0.14266810205996183</v>
      </c>
    </row>
    <row r="3210" spans="2:4" thickBot="1" x14ac:dyDescent="0.25">
      <c r="B3210" s="11">
        <v>39141</v>
      </c>
      <c r="C3210" s="12">
        <v>1297.1740324212205</v>
      </c>
      <c r="D3210" s="200">
        <f t="shared" si="50"/>
        <v>-0.29340829272326285</v>
      </c>
    </row>
    <row r="3211" spans="2:4" thickBot="1" x14ac:dyDescent="0.25">
      <c r="B3211" s="11">
        <v>39142</v>
      </c>
      <c r="C3211" s="12">
        <v>1299.1721252850205</v>
      </c>
      <c r="D3211" s="200">
        <f t="shared" si="50"/>
        <v>0.15403429407774283</v>
      </c>
    </row>
    <row r="3212" spans="2:4" thickBot="1" x14ac:dyDescent="0.25">
      <c r="B3212" s="11">
        <v>39143</v>
      </c>
      <c r="C3212" s="12">
        <v>1294.8438393245081</v>
      </c>
      <c r="D3212" s="200">
        <f t="shared" si="50"/>
        <v>-0.33315723731086599</v>
      </c>
    </row>
    <row r="3213" spans="2:4" thickBot="1" x14ac:dyDescent="0.25">
      <c r="B3213" s="11">
        <v>39146</v>
      </c>
      <c r="C3213" s="12">
        <v>1292.2891768827667</v>
      </c>
      <c r="D3213" s="200">
        <f t="shared" si="50"/>
        <v>-0.19729502231512486</v>
      </c>
    </row>
    <row r="3214" spans="2:4" thickBot="1" x14ac:dyDescent="0.25">
      <c r="B3214" s="11">
        <v>39147</v>
      </c>
      <c r="C3214" s="12">
        <v>1291.9255882733803</v>
      </c>
      <c r="D3214" s="200">
        <f t="shared" si="50"/>
        <v>-2.8135235974302564E-2</v>
      </c>
    </row>
    <row r="3215" spans="2:4" thickBot="1" x14ac:dyDescent="0.25">
      <c r="B3215" s="11">
        <v>39148</v>
      </c>
      <c r="C3215" s="12">
        <v>1288.2798060528771</v>
      </c>
      <c r="D3215" s="200">
        <f t="shared" si="50"/>
        <v>-0.28219753936259417</v>
      </c>
    </row>
    <row r="3216" spans="2:4" thickBot="1" x14ac:dyDescent="0.25">
      <c r="B3216" s="11">
        <v>39149</v>
      </c>
      <c r="C3216" s="12">
        <v>1284.0441903190517</v>
      </c>
      <c r="D3216" s="200">
        <f t="shared" si="50"/>
        <v>-0.32878072868368635</v>
      </c>
    </row>
    <row r="3217" spans="2:4" thickBot="1" x14ac:dyDescent="0.25">
      <c r="B3217" s="11">
        <v>39150</v>
      </c>
      <c r="C3217" s="12">
        <v>1283.68</v>
      </c>
      <c r="D3217" s="200">
        <f t="shared" si="50"/>
        <v>-2.8362755876898404E-2</v>
      </c>
    </row>
    <row r="3218" spans="2:4" thickBot="1" x14ac:dyDescent="0.25">
      <c r="B3218" s="11">
        <v>39154</v>
      </c>
      <c r="C3218" s="12">
        <v>1289.3599999999999</v>
      </c>
      <c r="D3218" s="200">
        <f t="shared" si="50"/>
        <v>0.44247787610618428</v>
      </c>
    </row>
    <row r="3219" spans="2:4" thickBot="1" x14ac:dyDescent="0.25">
      <c r="B3219" s="11">
        <v>39155</v>
      </c>
      <c r="C3219" s="12">
        <v>1301.3319561418982</v>
      </c>
      <c r="D3219" s="200">
        <f t="shared" si="50"/>
        <v>0.92851927637729315</v>
      </c>
    </row>
    <row r="3220" spans="2:4" thickBot="1" x14ac:dyDescent="0.25">
      <c r="B3220" s="11">
        <v>39156</v>
      </c>
      <c r="C3220" s="12">
        <v>1304.6030495831988</v>
      </c>
      <c r="D3220" s="200">
        <f t="shared" si="50"/>
        <v>0.25136502841276442</v>
      </c>
    </row>
    <row r="3221" spans="2:4" thickBot="1" x14ac:dyDescent="0.25">
      <c r="B3221" s="11">
        <v>39157</v>
      </c>
      <c r="C3221" s="12">
        <v>1299.05</v>
      </c>
      <c r="D3221" s="200">
        <f t="shared" si="50"/>
        <v>-0.42565051376913798</v>
      </c>
    </row>
    <row r="3222" spans="2:4" thickBot="1" x14ac:dyDescent="0.25">
      <c r="B3222" s="11">
        <v>39160</v>
      </c>
      <c r="C3222" s="12">
        <v>1296.46</v>
      </c>
      <c r="D3222" s="200">
        <f t="shared" si="50"/>
        <v>-0.19937646741848836</v>
      </c>
    </row>
    <row r="3223" spans="2:4" thickBot="1" x14ac:dyDescent="0.25">
      <c r="B3223" s="11">
        <v>39162</v>
      </c>
      <c r="C3223" s="12">
        <v>1299.6599719497092</v>
      </c>
      <c r="D3223" s="200">
        <f t="shared" si="50"/>
        <v>0.24682380865659326</v>
      </c>
    </row>
    <row r="3224" spans="2:4" thickBot="1" x14ac:dyDescent="0.25">
      <c r="B3224" s="11">
        <v>39163</v>
      </c>
      <c r="C3224" s="12">
        <v>1306.6495821590124</v>
      </c>
      <c r="D3224" s="200">
        <f t="shared" si="50"/>
        <v>0.53780299156382938</v>
      </c>
    </row>
    <row r="3225" spans="2:4" thickBot="1" x14ac:dyDescent="0.25">
      <c r="B3225" s="11">
        <v>39164</v>
      </c>
      <c r="C3225" s="12">
        <v>1314.2180496280087</v>
      </c>
      <c r="D3225" s="200">
        <f t="shared" si="50"/>
        <v>0.57922702248069946</v>
      </c>
    </row>
    <row r="3226" spans="2:4" thickBot="1" x14ac:dyDescent="0.25">
      <c r="B3226" s="11">
        <v>39167</v>
      </c>
      <c r="C3226" s="12">
        <v>1320</v>
      </c>
      <c r="D3226" s="200">
        <f t="shared" si="50"/>
        <v>0.43995365712927725</v>
      </c>
    </row>
    <row r="3227" spans="2:4" thickBot="1" x14ac:dyDescent="0.25">
      <c r="B3227" s="11">
        <v>39168</v>
      </c>
      <c r="C3227" s="12">
        <v>1324.3640811528157</v>
      </c>
      <c r="D3227" s="200">
        <f t="shared" si="50"/>
        <v>0.33061220854664342</v>
      </c>
    </row>
    <row r="3228" spans="2:4" thickBot="1" x14ac:dyDescent="0.25">
      <c r="B3228" s="11">
        <v>39169</v>
      </c>
      <c r="C3228" s="12">
        <v>1334.0598686786782</v>
      </c>
      <c r="D3228" s="200">
        <f t="shared" si="50"/>
        <v>0.73210891656187993</v>
      </c>
    </row>
    <row r="3229" spans="2:4" thickBot="1" x14ac:dyDescent="0.25">
      <c r="B3229" s="11">
        <v>39170</v>
      </c>
      <c r="C3229" s="12">
        <v>1341.1586553035895</v>
      </c>
      <c r="D3229" s="200">
        <f t="shared" si="50"/>
        <v>0.53211904439809388</v>
      </c>
    </row>
    <row r="3230" spans="2:4" thickBot="1" x14ac:dyDescent="0.25">
      <c r="B3230" s="11">
        <v>39171</v>
      </c>
      <c r="C3230" s="12">
        <v>1346.4109522344741</v>
      </c>
      <c r="D3230" s="200">
        <f t="shared" si="50"/>
        <v>0.39162383287871805</v>
      </c>
    </row>
    <row r="3231" spans="2:4" thickBot="1" x14ac:dyDescent="0.25">
      <c r="B3231" s="11">
        <v>39174</v>
      </c>
      <c r="C3231" s="12">
        <v>1346.6</v>
      </c>
      <c r="D3231" s="200">
        <f t="shared" si="50"/>
        <v>1.4040866587738954E-2</v>
      </c>
    </row>
    <row r="3232" spans="2:4" thickBot="1" x14ac:dyDescent="0.25">
      <c r="B3232" s="11">
        <v>39175</v>
      </c>
      <c r="C3232" s="12">
        <v>1346.7772363772253</v>
      </c>
      <c r="D3232" s="200">
        <f t="shared" si="50"/>
        <v>1.3161768693414899E-2</v>
      </c>
    </row>
    <row r="3233" spans="2:4" thickBot="1" x14ac:dyDescent="0.25">
      <c r="B3233" s="11">
        <v>39176</v>
      </c>
      <c r="C3233" s="12">
        <v>1344.3490347060651</v>
      </c>
      <c r="D3233" s="200">
        <f t="shared" si="50"/>
        <v>-0.1802972017623361</v>
      </c>
    </row>
    <row r="3234" spans="2:4" thickBot="1" x14ac:dyDescent="0.25">
      <c r="B3234" s="11">
        <v>39177</v>
      </c>
      <c r="C3234" s="12">
        <v>1340.8746523598516</v>
      </c>
      <c r="D3234" s="200">
        <f t="shared" si="50"/>
        <v>-0.25844347386861921</v>
      </c>
    </row>
    <row r="3235" spans="2:4" thickBot="1" x14ac:dyDescent="0.25">
      <c r="B3235" s="11">
        <v>39178</v>
      </c>
      <c r="C3235" s="12">
        <v>1338.4255632203149</v>
      </c>
      <c r="D3235" s="200">
        <f t="shared" si="50"/>
        <v>-0.18264862679195915</v>
      </c>
    </row>
    <row r="3236" spans="2:4" thickBot="1" x14ac:dyDescent="0.25">
      <c r="B3236" s="11">
        <v>39181</v>
      </c>
      <c r="C3236" s="12">
        <v>1331.28</v>
      </c>
      <c r="D3236" s="200">
        <f t="shared" si="50"/>
        <v>-0.53387826836797103</v>
      </c>
    </row>
    <row r="3237" spans="2:4" thickBot="1" x14ac:dyDescent="0.25">
      <c r="B3237" s="11">
        <v>39182</v>
      </c>
      <c r="C3237" s="12">
        <v>1335.7134545236058</v>
      </c>
      <c r="D3237" s="200">
        <f t="shared" si="50"/>
        <v>0.33302194306275013</v>
      </c>
    </row>
    <row r="3238" spans="2:4" thickBot="1" x14ac:dyDescent="0.25">
      <c r="B3238" s="11">
        <v>39183</v>
      </c>
      <c r="C3238" s="12">
        <v>1330.8187141347371</v>
      </c>
      <c r="D3238" s="200">
        <f t="shared" si="50"/>
        <v>-0.3664513801438396</v>
      </c>
    </row>
    <row r="3239" spans="2:4" thickBot="1" x14ac:dyDescent="0.25">
      <c r="B3239" s="11">
        <v>39184</v>
      </c>
      <c r="C3239" s="12">
        <v>1327.6526029497193</v>
      </c>
      <c r="D3239" s="200">
        <f t="shared" si="50"/>
        <v>-0.23790702305207523</v>
      </c>
    </row>
    <row r="3240" spans="2:4" thickBot="1" x14ac:dyDescent="0.25">
      <c r="B3240" s="11">
        <v>39185</v>
      </c>
      <c r="C3240" s="12">
        <v>1329.76</v>
      </c>
      <c r="D3240" s="200">
        <f t="shared" si="50"/>
        <v>0.15873106003774229</v>
      </c>
    </row>
    <row r="3241" spans="2:4" thickBot="1" x14ac:dyDescent="0.25">
      <c r="B3241" s="11">
        <v>39188</v>
      </c>
      <c r="C3241" s="12">
        <v>1327.3412197582786</v>
      </c>
      <c r="D3241" s="200">
        <f t="shared" si="50"/>
        <v>-0.18189599940751089</v>
      </c>
    </row>
    <row r="3242" spans="2:4" thickBot="1" x14ac:dyDescent="0.25">
      <c r="B3242" s="11">
        <v>39189</v>
      </c>
      <c r="C3242" s="12">
        <v>1326.1458026071541</v>
      </c>
      <c r="D3242" s="200">
        <f t="shared" si="50"/>
        <v>-9.0061028266885668E-2</v>
      </c>
    </row>
    <row r="3243" spans="2:4" thickBot="1" x14ac:dyDescent="0.25">
      <c r="B3243" s="11">
        <v>39190</v>
      </c>
      <c r="C3243" s="12">
        <v>1335.3062870968442</v>
      </c>
      <c r="D3243" s="200">
        <f t="shared" si="50"/>
        <v>0.69075998066585598</v>
      </c>
    </row>
    <row r="3244" spans="2:4" thickBot="1" x14ac:dyDescent="0.25">
      <c r="B3244" s="11">
        <v>39191</v>
      </c>
      <c r="C3244" s="12">
        <v>1334.8945063681265</v>
      </c>
      <c r="D3244" s="200">
        <f t="shared" si="50"/>
        <v>-3.0837923306192838E-2</v>
      </c>
    </row>
    <row r="3245" spans="2:4" thickBot="1" x14ac:dyDescent="0.25">
      <c r="B3245" s="11">
        <v>39192</v>
      </c>
      <c r="C3245" s="12">
        <v>1346.34</v>
      </c>
      <c r="D3245" s="200">
        <f t="shared" si="50"/>
        <v>0.85740810058567707</v>
      </c>
    </row>
    <row r="3246" spans="2:4" thickBot="1" x14ac:dyDescent="0.25">
      <c r="B3246" s="11">
        <v>39195</v>
      </c>
      <c r="C3246" s="12">
        <v>1344.3645806336817</v>
      </c>
      <c r="D3246" s="200">
        <f t="shared" si="50"/>
        <v>-0.14672514864879638</v>
      </c>
    </row>
    <row r="3247" spans="2:4" thickBot="1" x14ac:dyDescent="0.25">
      <c r="B3247" s="11">
        <v>39196</v>
      </c>
      <c r="C3247" s="12">
        <v>1355.2284554232733</v>
      </c>
      <c r="D3247" s="200">
        <f t="shared" si="50"/>
        <v>0.8081048062476226</v>
      </c>
    </row>
    <row r="3248" spans="2:4" thickBot="1" x14ac:dyDescent="0.25">
      <c r="B3248" s="11">
        <v>39197</v>
      </c>
      <c r="C3248" s="12">
        <v>1361.6906335510505</v>
      </c>
      <c r="D3248" s="200">
        <f t="shared" si="50"/>
        <v>0.47683312004829226</v>
      </c>
    </row>
    <row r="3249" spans="2:4" thickBot="1" x14ac:dyDescent="0.25">
      <c r="B3249" s="11">
        <v>39198</v>
      </c>
      <c r="C3249" s="12">
        <v>1382.9337499694104</v>
      </c>
      <c r="D3249" s="200">
        <f t="shared" si="50"/>
        <v>1.5600545303716684</v>
      </c>
    </row>
    <row r="3250" spans="2:4" thickBot="1" x14ac:dyDescent="0.25">
      <c r="B3250" s="11">
        <v>39199</v>
      </c>
      <c r="C3250" s="12">
        <v>1383.0284309182571</v>
      </c>
      <c r="D3250" s="200">
        <f t="shared" si="50"/>
        <v>6.8463835558807418E-3</v>
      </c>
    </row>
    <row r="3251" spans="2:4" thickBot="1" x14ac:dyDescent="0.25">
      <c r="B3251" s="11">
        <v>39202</v>
      </c>
      <c r="C3251" s="12">
        <v>1381.2280090447612</v>
      </c>
      <c r="D3251" s="200">
        <f t="shared" si="50"/>
        <v>-0.13017967188863055</v>
      </c>
    </row>
    <row r="3252" spans="2:4" thickBot="1" x14ac:dyDescent="0.25">
      <c r="B3252" s="11">
        <v>39204</v>
      </c>
      <c r="C3252" s="12">
        <v>1386.4288424615522</v>
      </c>
      <c r="D3252" s="200">
        <f t="shared" si="50"/>
        <v>0.37653692096701885</v>
      </c>
    </row>
    <row r="3253" spans="2:4" thickBot="1" x14ac:dyDescent="0.25">
      <c r="B3253" s="11">
        <v>39205</v>
      </c>
      <c r="C3253" s="12">
        <v>1384.751900575875</v>
      </c>
      <c r="D3253" s="200">
        <f t="shared" si="50"/>
        <v>-0.12095405363177214</v>
      </c>
    </row>
    <row r="3254" spans="2:4" thickBot="1" x14ac:dyDescent="0.25">
      <c r="B3254" s="11">
        <v>39206</v>
      </c>
      <c r="C3254" s="12">
        <v>1382.2849212500439</v>
      </c>
      <c r="D3254" s="200">
        <f t="shared" si="50"/>
        <v>-0.17815316410145776</v>
      </c>
    </row>
    <row r="3255" spans="2:4" thickBot="1" x14ac:dyDescent="0.25">
      <c r="B3255" s="11">
        <v>39209</v>
      </c>
      <c r="C3255" s="12">
        <v>1380.9127922083458</v>
      </c>
      <c r="D3255" s="200">
        <f t="shared" si="50"/>
        <v>-9.9265283199156951E-2</v>
      </c>
    </row>
    <row r="3256" spans="2:4" thickBot="1" x14ac:dyDescent="0.25">
      <c r="B3256" s="11">
        <v>39210</v>
      </c>
      <c r="C3256" s="12">
        <v>1384.94</v>
      </c>
      <c r="D3256" s="200">
        <f t="shared" si="50"/>
        <v>0.29163375228162813</v>
      </c>
    </row>
    <row r="3257" spans="2:4" thickBot="1" x14ac:dyDescent="0.25">
      <c r="B3257" s="11">
        <v>39211</v>
      </c>
      <c r="C3257" s="37">
        <v>1390.11</v>
      </c>
      <c r="D3257" s="200">
        <f t="shared" si="50"/>
        <v>0.37330137045648026</v>
      </c>
    </row>
    <row r="3258" spans="2:4" thickBot="1" x14ac:dyDescent="0.25">
      <c r="B3258" s="11">
        <v>39212</v>
      </c>
      <c r="C3258" s="12">
        <v>1400.9160756198721</v>
      </c>
      <c r="D3258" s="200">
        <f t="shared" si="50"/>
        <v>0.77735399499838653</v>
      </c>
    </row>
    <row r="3259" spans="2:4" thickBot="1" x14ac:dyDescent="0.25">
      <c r="B3259" s="11">
        <v>39213</v>
      </c>
      <c r="C3259" s="12">
        <v>1413.6125034822599</v>
      </c>
      <c r="D3259" s="200">
        <f t="shared" si="50"/>
        <v>0.906294679841535</v>
      </c>
    </row>
    <row r="3260" spans="2:4" thickBot="1" x14ac:dyDescent="0.25">
      <c r="B3260" s="11">
        <v>39216</v>
      </c>
      <c r="C3260" s="12">
        <v>1412.9925593449591</v>
      </c>
      <c r="D3260" s="200">
        <f t="shared" si="50"/>
        <v>-4.3855309412843546E-2</v>
      </c>
    </row>
    <row r="3261" spans="2:4" thickBot="1" x14ac:dyDescent="0.25">
      <c r="B3261" s="11">
        <v>39217</v>
      </c>
      <c r="C3261" s="12">
        <v>1409.6207292469619</v>
      </c>
      <c r="D3261" s="200">
        <f t="shared" si="50"/>
        <v>-0.2386304213491619</v>
      </c>
    </row>
    <row r="3262" spans="2:4" thickBot="1" x14ac:dyDescent="0.25">
      <c r="B3262" s="11">
        <v>39218</v>
      </c>
      <c r="C3262" s="12">
        <v>1380.7609167685464</v>
      </c>
      <c r="D3262" s="200">
        <f t="shared" si="50"/>
        <v>-2.0473459193405041</v>
      </c>
    </row>
    <row r="3263" spans="2:4" thickBot="1" x14ac:dyDescent="0.25">
      <c r="B3263" s="11">
        <v>39219</v>
      </c>
      <c r="C3263" s="12">
        <v>1307.5032893817381</v>
      </c>
      <c r="D3263" s="200">
        <f t="shared" si="50"/>
        <v>-5.3055982753521302</v>
      </c>
    </row>
    <row r="3264" spans="2:4" thickBot="1" x14ac:dyDescent="0.25">
      <c r="B3264" s="11">
        <v>39220</v>
      </c>
      <c r="C3264" s="12">
        <v>1379.27</v>
      </c>
      <c r="D3264" s="200">
        <f t="shared" si="50"/>
        <v>5.4888359517777818</v>
      </c>
    </row>
    <row r="3265" spans="2:4" thickBot="1" x14ac:dyDescent="0.25">
      <c r="B3265" s="11">
        <v>39223</v>
      </c>
      <c r="C3265" s="12">
        <v>1397.7033173100024</v>
      </c>
      <c r="D3265" s="200">
        <f t="shared" si="50"/>
        <v>1.3364545962721186</v>
      </c>
    </row>
    <row r="3266" spans="2:4" thickBot="1" x14ac:dyDescent="0.25">
      <c r="B3266" s="11">
        <v>39224</v>
      </c>
      <c r="C3266" s="12">
        <v>1382.4025655717608</v>
      </c>
      <c r="D3266" s="200">
        <f t="shared" si="50"/>
        <v>-1.0947066912375347</v>
      </c>
    </row>
    <row r="3267" spans="2:4" thickBot="1" x14ac:dyDescent="0.25">
      <c r="B3267" s="11">
        <v>39225</v>
      </c>
      <c r="C3267" s="12">
        <v>1360.3405628445184</v>
      </c>
      <c r="D3267" s="200">
        <f t="shared" si="50"/>
        <v>-1.5959173743371524</v>
      </c>
    </row>
    <row r="3268" spans="2:4" thickBot="1" x14ac:dyDescent="0.25">
      <c r="B3268" s="11">
        <v>39226</v>
      </c>
      <c r="C3268" s="12">
        <v>1336.1806640445332</v>
      </c>
      <c r="D3268" s="200">
        <f t="shared" si="50"/>
        <v>-1.7760184074395391</v>
      </c>
    </row>
    <row r="3269" spans="2:4" thickBot="1" x14ac:dyDescent="0.25">
      <c r="B3269" s="11">
        <v>39227</v>
      </c>
      <c r="C3269" s="12">
        <v>1330.76</v>
      </c>
      <c r="D3269" s="200">
        <f t="shared" si="50"/>
        <v>-0.40568346709383141</v>
      </c>
    </row>
    <row r="3270" spans="2:4" thickBot="1" x14ac:dyDescent="0.25">
      <c r="B3270" s="11">
        <v>39230</v>
      </c>
      <c r="C3270" s="12">
        <v>1321.72</v>
      </c>
      <c r="D3270" s="200">
        <f t="shared" si="50"/>
        <v>-0.67931107036580674</v>
      </c>
    </row>
    <row r="3271" spans="2:4" thickBot="1" x14ac:dyDescent="0.25">
      <c r="B3271" s="11">
        <v>39231</v>
      </c>
      <c r="C3271" s="12">
        <v>1322.48</v>
      </c>
      <c r="D3271" s="200">
        <f t="shared" ref="D3271:D3334" si="51">+((C3271/C3270)-1)*100</f>
        <v>5.7500832248891243E-2</v>
      </c>
    </row>
    <row r="3272" spans="2:4" thickBot="1" x14ac:dyDescent="0.25">
      <c r="B3272" s="11">
        <v>39232</v>
      </c>
      <c r="C3272" s="12">
        <v>1317.0749171781642</v>
      </c>
      <c r="D3272" s="200">
        <f t="shared" si="51"/>
        <v>-0.40870809553533727</v>
      </c>
    </row>
    <row r="3273" spans="2:4" thickBot="1" x14ac:dyDescent="0.25">
      <c r="B3273" s="11">
        <v>39233</v>
      </c>
      <c r="C3273" s="12">
        <v>1341.2789373027852</v>
      </c>
      <c r="D3273" s="200">
        <f t="shared" si="51"/>
        <v>1.8377102022774983</v>
      </c>
    </row>
    <row r="3274" spans="2:4" thickBot="1" x14ac:dyDescent="0.25">
      <c r="B3274" s="11">
        <v>39234</v>
      </c>
      <c r="C3274" s="12">
        <v>1362.11</v>
      </c>
      <c r="D3274" s="200">
        <f t="shared" si="51"/>
        <v>1.5530746154192476</v>
      </c>
    </row>
    <row r="3275" spans="2:4" thickBot="1" x14ac:dyDescent="0.25">
      <c r="B3275" s="11">
        <v>39237</v>
      </c>
      <c r="C3275" s="12">
        <v>1361.9039005427276</v>
      </c>
      <c r="D3275" s="200">
        <f t="shared" si="51"/>
        <v>-1.5130896717030495E-2</v>
      </c>
    </row>
    <row r="3276" spans="2:4" thickBot="1" x14ac:dyDescent="0.25">
      <c r="B3276" s="11">
        <v>39238</v>
      </c>
      <c r="C3276" s="12">
        <v>1359.1547105150592</v>
      </c>
      <c r="D3276" s="200">
        <f t="shared" si="51"/>
        <v>-0.20186373110268052</v>
      </c>
    </row>
    <row r="3277" spans="2:4" thickBot="1" x14ac:dyDescent="0.25">
      <c r="B3277" s="11">
        <v>39239</v>
      </c>
      <c r="C3277" s="12">
        <v>1356.303732808047</v>
      </c>
      <c r="D3277" s="200">
        <f t="shared" si="51"/>
        <v>-0.20976108789938497</v>
      </c>
    </row>
    <row r="3278" spans="2:4" thickBot="1" x14ac:dyDescent="0.25">
      <c r="B3278" s="11">
        <v>39240</v>
      </c>
      <c r="C3278" s="12">
        <v>1353.3844548471307</v>
      </c>
      <c r="D3278" s="200">
        <f t="shared" si="51"/>
        <v>-0.21523777383347653</v>
      </c>
    </row>
    <row r="3279" spans="2:4" thickBot="1" x14ac:dyDescent="0.25">
      <c r="B3279" s="11">
        <v>39241</v>
      </c>
      <c r="C3279" s="12">
        <v>1357.57</v>
      </c>
      <c r="D3279" s="200">
        <f t="shared" si="51"/>
        <v>0.30926505309549768</v>
      </c>
    </row>
    <row r="3280" spans="2:4" thickBot="1" x14ac:dyDescent="0.25">
      <c r="B3280" s="11">
        <v>39244</v>
      </c>
      <c r="C3280" s="12">
        <v>1352.4</v>
      </c>
      <c r="D3280" s="200">
        <f t="shared" si="51"/>
        <v>-0.38082750797379106</v>
      </c>
    </row>
    <row r="3281" spans="2:4" thickBot="1" x14ac:dyDescent="0.25">
      <c r="B3281" s="11">
        <v>39245</v>
      </c>
      <c r="C3281" s="12">
        <v>1352.19</v>
      </c>
      <c r="D3281" s="200">
        <f t="shared" si="51"/>
        <v>-1.5527950310556538E-2</v>
      </c>
    </row>
    <row r="3282" spans="2:4" thickBot="1" x14ac:dyDescent="0.25">
      <c r="B3282" s="11">
        <v>39246</v>
      </c>
      <c r="C3282" s="12">
        <v>1352.3339061278423</v>
      </c>
      <c r="D3282" s="200">
        <f t="shared" si="51"/>
        <v>1.0642448756637002E-2</v>
      </c>
    </row>
    <row r="3283" spans="2:4" thickBot="1" x14ac:dyDescent="0.25">
      <c r="B3283" s="11">
        <v>39247</v>
      </c>
      <c r="C3283" s="12">
        <v>1351.9010877821931</v>
      </c>
      <c r="D3283" s="200">
        <f t="shared" si="51"/>
        <v>-3.2005286836922497E-2</v>
      </c>
    </row>
    <row r="3284" spans="2:4" thickBot="1" x14ac:dyDescent="0.25">
      <c r="B3284" s="11">
        <v>39248</v>
      </c>
      <c r="C3284" s="12">
        <v>1352.28</v>
      </c>
      <c r="D3284" s="200">
        <f t="shared" si="51"/>
        <v>2.8028102146770983E-2</v>
      </c>
    </row>
    <row r="3285" spans="2:4" thickBot="1" x14ac:dyDescent="0.25">
      <c r="B3285" s="11">
        <v>39251</v>
      </c>
      <c r="C3285" s="12">
        <v>1404.37</v>
      </c>
      <c r="D3285" s="200">
        <f t="shared" si="51"/>
        <v>3.8520128967373557</v>
      </c>
    </row>
    <row r="3286" spans="2:4" thickBot="1" x14ac:dyDescent="0.25">
      <c r="B3286" s="11">
        <v>39252</v>
      </c>
      <c r="C3286" s="12">
        <v>1439.74</v>
      </c>
      <c r="D3286" s="200">
        <f t="shared" si="51"/>
        <v>2.5185670442974484</v>
      </c>
    </row>
    <row r="3287" spans="2:4" thickBot="1" x14ac:dyDescent="0.25">
      <c r="B3287" s="11">
        <v>39253</v>
      </c>
      <c r="C3287" s="12">
        <v>1418.5430709871223</v>
      </c>
      <c r="D3287" s="200">
        <f t="shared" si="51"/>
        <v>-1.4722747866196428</v>
      </c>
    </row>
    <row r="3288" spans="2:4" thickBot="1" x14ac:dyDescent="0.25">
      <c r="B3288" s="11">
        <v>39254</v>
      </c>
      <c r="C3288" s="12">
        <v>1423.1276579370865</v>
      </c>
      <c r="D3288" s="200">
        <f t="shared" si="51"/>
        <v>0.32318983073060803</v>
      </c>
    </row>
    <row r="3289" spans="2:4" thickBot="1" x14ac:dyDescent="0.25">
      <c r="B3289" s="11">
        <v>39255</v>
      </c>
      <c r="C3289" s="12">
        <v>1413.94</v>
      </c>
      <c r="D3289" s="200">
        <f t="shared" si="51"/>
        <v>-0.64559618990220891</v>
      </c>
    </row>
    <row r="3290" spans="2:4" thickBot="1" x14ac:dyDescent="0.25">
      <c r="B3290" s="11">
        <v>39258</v>
      </c>
      <c r="C3290" s="12">
        <v>1413.83</v>
      </c>
      <c r="D3290" s="200">
        <f t="shared" si="51"/>
        <v>-7.7796794772155842E-3</v>
      </c>
    </row>
    <row r="3291" spans="2:4" thickBot="1" x14ac:dyDescent="0.25">
      <c r="B3291" s="11">
        <v>39259</v>
      </c>
      <c r="C3291" s="12">
        <v>1408.54</v>
      </c>
      <c r="D3291" s="200">
        <f t="shared" si="51"/>
        <v>-0.3741609670186663</v>
      </c>
    </row>
    <row r="3292" spans="2:4" thickBot="1" x14ac:dyDescent="0.25">
      <c r="B3292" s="11">
        <v>39260</v>
      </c>
      <c r="C3292" s="12">
        <v>1410.4036391875763</v>
      </c>
      <c r="D3292" s="200">
        <f t="shared" si="51"/>
        <v>0.13230999386431019</v>
      </c>
    </row>
    <row r="3293" spans="2:4" thickBot="1" x14ac:dyDescent="0.25">
      <c r="B3293" s="11">
        <v>39261</v>
      </c>
      <c r="C3293" s="12">
        <v>1429.5115024596594</v>
      </c>
      <c r="D3293" s="200">
        <f t="shared" si="51"/>
        <v>1.3547797765957048</v>
      </c>
    </row>
    <row r="3294" spans="2:4" thickBot="1" x14ac:dyDescent="0.25">
      <c r="B3294" s="11">
        <v>39262</v>
      </c>
      <c r="C3294" s="12">
        <v>1433.07</v>
      </c>
      <c r="D3294" s="200">
        <f t="shared" si="51"/>
        <v>0.2489310183386273</v>
      </c>
    </row>
    <row r="3295" spans="2:4" thickBot="1" x14ac:dyDescent="0.25">
      <c r="B3295" s="11">
        <v>39265</v>
      </c>
      <c r="C3295" s="12">
        <v>1426.7133716177582</v>
      </c>
      <c r="D3295" s="200">
        <f t="shared" si="51"/>
        <v>-0.44356719366407393</v>
      </c>
    </row>
    <row r="3296" spans="2:4" thickBot="1" x14ac:dyDescent="0.25">
      <c r="B3296" s="11">
        <v>39266</v>
      </c>
      <c r="C3296" s="12">
        <v>1433.8917094677645</v>
      </c>
      <c r="D3296" s="200">
        <f t="shared" si="51"/>
        <v>0.50313805090833608</v>
      </c>
    </row>
    <row r="3297" spans="2:4" thickBot="1" x14ac:dyDescent="0.25">
      <c r="B3297" s="11">
        <v>39267</v>
      </c>
      <c r="C3297" s="12">
        <v>1448.8992566254819</v>
      </c>
      <c r="D3297" s="200">
        <f t="shared" si="51"/>
        <v>1.0466304434724627</v>
      </c>
    </row>
    <row r="3298" spans="2:4" thickBot="1" x14ac:dyDescent="0.25">
      <c r="B3298" s="11">
        <v>39268</v>
      </c>
      <c r="C3298" s="12">
        <v>1449.2050404651261</v>
      </c>
      <c r="D3298" s="200">
        <f t="shared" si="51"/>
        <v>2.1104561842100189E-2</v>
      </c>
    </row>
    <row r="3299" spans="2:4" thickBot="1" x14ac:dyDescent="0.25">
      <c r="B3299" s="11">
        <v>39269</v>
      </c>
      <c r="C3299" s="12">
        <v>1451.5558894283861</v>
      </c>
      <c r="D3299" s="200">
        <f t="shared" si="51"/>
        <v>0.1622164495443279</v>
      </c>
    </row>
    <row r="3300" spans="2:4" thickBot="1" x14ac:dyDescent="0.25">
      <c r="B3300" s="11">
        <v>39272</v>
      </c>
      <c r="C3300" s="12">
        <v>1441.4</v>
      </c>
      <c r="D3300" s="200">
        <f t="shared" si="51"/>
        <v>-0.6996554181861625</v>
      </c>
    </row>
    <row r="3301" spans="2:4" thickBot="1" x14ac:dyDescent="0.25">
      <c r="B3301" s="11">
        <v>39273</v>
      </c>
      <c r="C3301" s="12">
        <v>1441.7577555467788</v>
      </c>
      <c r="D3301" s="200">
        <f t="shared" si="51"/>
        <v>2.4820004632908343E-2</v>
      </c>
    </row>
    <row r="3302" spans="2:4" thickBot="1" x14ac:dyDescent="0.25">
      <c r="B3302" s="11">
        <v>39274</v>
      </c>
      <c r="C3302" s="12">
        <v>1435.9386397498051</v>
      </c>
      <c r="D3302" s="200">
        <f t="shared" si="51"/>
        <v>-0.40361258849388459</v>
      </c>
    </row>
    <row r="3303" spans="2:4" thickBot="1" x14ac:dyDescent="0.25">
      <c r="B3303" s="11">
        <v>39275</v>
      </c>
      <c r="C3303" s="12">
        <v>1456.8371589804426</v>
      </c>
      <c r="D3303" s="200">
        <f t="shared" si="51"/>
        <v>1.4553908260508175</v>
      </c>
    </row>
    <row r="3304" spans="2:4" thickBot="1" x14ac:dyDescent="0.25">
      <c r="B3304" s="11">
        <v>39276</v>
      </c>
      <c r="C3304" s="12">
        <v>1454.0471485910057</v>
      </c>
      <c r="D3304" s="200">
        <f t="shared" si="51"/>
        <v>-0.19151147897610299</v>
      </c>
    </row>
    <row r="3305" spans="2:4" thickBot="1" x14ac:dyDescent="0.25">
      <c r="B3305" s="11">
        <v>39279</v>
      </c>
      <c r="C3305" s="12">
        <v>1454.09</v>
      </c>
      <c r="D3305" s="200">
        <f t="shared" si="51"/>
        <v>2.9470439824264005E-3</v>
      </c>
    </row>
    <row r="3306" spans="2:4" thickBot="1" x14ac:dyDescent="0.25">
      <c r="B3306" s="11">
        <v>39280</v>
      </c>
      <c r="C3306" s="12">
        <v>1451.17</v>
      </c>
      <c r="D3306" s="200">
        <f t="shared" si="51"/>
        <v>-0.20081287953289673</v>
      </c>
    </row>
    <row r="3307" spans="2:4" thickBot="1" x14ac:dyDescent="0.25">
      <c r="B3307" s="11">
        <v>39281</v>
      </c>
      <c r="C3307" s="12">
        <v>1462.0167089031565</v>
      </c>
      <c r="D3307" s="200">
        <f t="shared" si="51"/>
        <v>0.74744577845162752</v>
      </c>
    </row>
    <row r="3308" spans="2:4" thickBot="1" x14ac:dyDescent="0.25">
      <c r="B3308" s="11">
        <v>39282</v>
      </c>
      <c r="C3308" s="12">
        <v>1473.6625859908431</v>
      </c>
      <c r="D3308" s="200">
        <f t="shared" si="51"/>
        <v>0.79656251647244325</v>
      </c>
    </row>
    <row r="3309" spans="2:4" thickBot="1" x14ac:dyDescent="0.25">
      <c r="B3309" s="11">
        <v>39283</v>
      </c>
      <c r="C3309" s="12">
        <v>1472.24</v>
      </c>
      <c r="D3309" s="200">
        <f t="shared" si="51"/>
        <v>-9.6534037327589139E-2</v>
      </c>
    </row>
    <row r="3310" spans="2:4" thickBot="1" x14ac:dyDescent="0.25">
      <c r="B3310" s="11">
        <v>39286</v>
      </c>
      <c r="C3310" s="12">
        <v>1474.42</v>
      </c>
      <c r="D3310" s="200">
        <f t="shared" si="51"/>
        <v>0.14807368363853879</v>
      </c>
    </row>
    <row r="3311" spans="2:4" thickBot="1" x14ac:dyDescent="0.25">
      <c r="B3311" s="11">
        <v>39287</v>
      </c>
      <c r="C3311" s="12">
        <v>1467.14</v>
      </c>
      <c r="D3311" s="200">
        <f t="shared" si="51"/>
        <v>-0.49375347594308172</v>
      </c>
    </row>
    <row r="3312" spans="2:4" thickBot="1" x14ac:dyDescent="0.25">
      <c r="B3312" s="11">
        <v>39288</v>
      </c>
      <c r="C3312" s="12">
        <v>1468.0194712617083</v>
      </c>
      <c r="D3312" s="200">
        <f t="shared" si="51"/>
        <v>5.9944603903394622E-2</v>
      </c>
    </row>
    <row r="3313" spans="2:4" thickBot="1" x14ac:dyDescent="0.25">
      <c r="B3313" s="11">
        <v>39289</v>
      </c>
      <c r="C3313" s="12">
        <v>1474.0604047223846</v>
      </c>
      <c r="D3313" s="200">
        <f t="shared" si="51"/>
        <v>0.41150227084416624</v>
      </c>
    </row>
    <row r="3314" spans="2:4" thickBot="1" x14ac:dyDescent="0.25">
      <c r="B3314" s="11">
        <v>39290</v>
      </c>
      <c r="C3314" s="12">
        <v>1475.2225159088139</v>
      </c>
      <c r="D3314" s="200">
        <f t="shared" si="51"/>
        <v>7.8837419600064074E-2</v>
      </c>
    </row>
    <row r="3315" spans="2:4" thickBot="1" x14ac:dyDescent="0.25">
      <c r="B3315" s="11">
        <v>39293</v>
      </c>
      <c r="C3315" s="12">
        <v>1476.8212543180346</v>
      </c>
      <c r="D3315" s="200">
        <f t="shared" si="51"/>
        <v>0.10837269577843589</v>
      </c>
    </row>
    <row r="3316" spans="2:4" thickBot="1" x14ac:dyDescent="0.25">
      <c r="B3316" s="11">
        <v>39294</v>
      </c>
      <c r="C3316" s="12">
        <v>1475.76</v>
      </c>
      <c r="D3316" s="200">
        <f t="shared" si="51"/>
        <v>-7.1860715366300898E-2</v>
      </c>
    </row>
    <row r="3317" spans="2:4" thickBot="1" x14ac:dyDescent="0.25">
      <c r="B3317" s="11">
        <v>39295</v>
      </c>
      <c r="C3317" s="12">
        <v>1477.9827057298673</v>
      </c>
      <c r="D3317" s="200">
        <f t="shared" si="51"/>
        <v>0.15061430922829189</v>
      </c>
    </row>
    <row r="3318" spans="2:4" thickBot="1" x14ac:dyDescent="0.25">
      <c r="B3318" s="11">
        <v>39296</v>
      </c>
      <c r="C3318" s="12">
        <v>1505.05103310502</v>
      </c>
      <c r="D3318" s="200">
        <f t="shared" si="51"/>
        <v>1.8314373551337138</v>
      </c>
    </row>
    <row r="3319" spans="2:4" thickBot="1" x14ac:dyDescent="0.25">
      <c r="B3319" s="11">
        <v>39297</v>
      </c>
      <c r="C3319" s="12">
        <v>1516.89</v>
      </c>
      <c r="D3319" s="200">
        <f t="shared" si="51"/>
        <v>0.78661564522204408</v>
      </c>
    </row>
    <row r="3320" spans="2:4" thickBot="1" x14ac:dyDescent="0.25">
      <c r="B3320" s="11">
        <v>39300</v>
      </c>
      <c r="C3320" s="12">
        <v>1532.29</v>
      </c>
      <c r="D3320" s="200">
        <f t="shared" si="51"/>
        <v>1.0152351192241893</v>
      </c>
    </row>
    <row r="3321" spans="2:4" thickBot="1" x14ac:dyDescent="0.25">
      <c r="B3321" s="11">
        <v>39301</v>
      </c>
      <c r="C3321" s="12">
        <v>1537.0194651680042</v>
      </c>
      <c r="D3321" s="200">
        <f t="shared" si="51"/>
        <v>0.3086533990304785</v>
      </c>
    </row>
    <row r="3322" spans="2:4" thickBot="1" x14ac:dyDescent="0.25">
      <c r="B3322" s="11">
        <v>39302</v>
      </c>
      <c r="C3322" s="12">
        <v>1531.6522976142437</v>
      </c>
      <c r="D3322" s="200">
        <f t="shared" si="51"/>
        <v>-0.34919320642265994</v>
      </c>
    </row>
    <row r="3323" spans="2:4" thickBot="1" x14ac:dyDescent="0.25">
      <c r="B3323" s="11">
        <v>39303</v>
      </c>
      <c r="C3323" s="12">
        <v>1527.4559415735694</v>
      </c>
      <c r="D3323" s="200">
        <f t="shared" si="51"/>
        <v>-0.27397576115746336</v>
      </c>
    </row>
    <row r="3324" spans="2:4" thickBot="1" x14ac:dyDescent="0.25">
      <c r="B3324" s="11">
        <v>39304</v>
      </c>
      <c r="C3324" s="12">
        <v>1512.2605651499973</v>
      </c>
      <c r="D3324" s="200">
        <f t="shared" si="51"/>
        <v>-0.99481602120176094</v>
      </c>
    </row>
    <row r="3325" spans="2:4" thickBot="1" x14ac:dyDescent="0.25">
      <c r="B3325" s="11">
        <v>39307</v>
      </c>
      <c r="C3325" s="12">
        <v>1504.08</v>
      </c>
      <c r="D3325" s="200">
        <f t="shared" si="51"/>
        <v>-0.54094944604906603</v>
      </c>
    </row>
    <row r="3326" spans="2:4" thickBot="1" x14ac:dyDescent="0.25">
      <c r="B3326" s="11">
        <v>39308</v>
      </c>
      <c r="C3326" s="12">
        <v>1471.83</v>
      </c>
      <c r="D3326" s="200">
        <f t="shared" si="51"/>
        <v>-2.1441678634115169</v>
      </c>
    </row>
    <row r="3327" spans="2:4" thickBot="1" x14ac:dyDescent="0.25">
      <c r="B3327" s="11">
        <v>39309</v>
      </c>
      <c r="C3327" s="12">
        <v>1454.1147351469672</v>
      </c>
      <c r="D3327" s="200">
        <f t="shared" si="51"/>
        <v>-1.203621671866506</v>
      </c>
    </row>
    <row r="3328" spans="2:4" thickBot="1" x14ac:dyDescent="0.25">
      <c r="B3328" s="11">
        <v>39310</v>
      </c>
      <c r="C3328" s="12">
        <v>1459.8618182973053</v>
      </c>
      <c r="D3328" s="200">
        <f t="shared" si="51"/>
        <v>0.39522900163426744</v>
      </c>
    </row>
    <row r="3329" spans="2:4" thickBot="1" x14ac:dyDescent="0.25">
      <c r="B3329" s="11">
        <v>39311</v>
      </c>
      <c r="C3329" s="12">
        <v>1444.03</v>
      </c>
      <c r="D3329" s="200">
        <f t="shared" si="51"/>
        <v>-1.0844737562744511</v>
      </c>
    </row>
    <row r="3330" spans="2:4" thickBot="1" x14ac:dyDescent="0.25">
      <c r="B3330" s="11">
        <v>39314</v>
      </c>
      <c r="C3330" s="12">
        <v>1447.1723682604352</v>
      </c>
      <c r="D3330" s="200">
        <f t="shared" si="51"/>
        <v>0.21761100949670986</v>
      </c>
    </row>
    <row r="3331" spans="2:4" thickBot="1" x14ac:dyDescent="0.25">
      <c r="B3331" s="11">
        <v>39315</v>
      </c>
      <c r="C3331" s="12">
        <v>1465.72</v>
      </c>
      <c r="D3331" s="200">
        <f t="shared" si="51"/>
        <v>1.28164634333503</v>
      </c>
    </row>
    <row r="3332" spans="2:4" thickBot="1" x14ac:dyDescent="0.25">
      <c r="B3332" s="11">
        <v>39316</v>
      </c>
      <c r="C3332" s="12">
        <v>1468.8802189968114</v>
      </c>
      <c r="D3332" s="200">
        <f t="shared" si="51"/>
        <v>0.21560864263374668</v>
      </c>
    </row>
    <row r="3333" spans="2:4" thickBot="1" x14ac:dyDescent="0.25">
      <c r="B3333" s="11">
        <v>39317</v>
      </c>
      <c r="C3333" s="12">
        <v>1460.73</v>
      </c>
      <c r="D3333" s="200">
        <f t="shared" si="51"/>
        <v>-0.55485933375681862</v>
      </c>
    </row>
    <row r="3334" spans="2:4" thickBot="1" x14ac:dyDescent="0.25">
      <c r="B3334" s="11">
        <v>39318</v>
      </c>
      <c r="C3334" s="12">
        <v>1460.12</v>
      </c>
      <c r="D3334" s="200">
        <f t="shared" si="51"/>
        <v>-4.1759941946839518E-2</v>
      </c>
    </row>
    <row r="3335" spans="2:4" thickBot="1" x14ac:dyDescent="0.25">
      <c r="B3335" s="11">
        <v>39321</v>
      </c>
      <c r="C3335" s="12">
        <v>1462.57</v>
      </c>
      <c r="D3335" s="200">
        <f t="shared" ref="D3335:D3398" si="52">+((C3335/C3334)-1)*100</f>
        <v>0.16779442785523901</v>
      </c>
    </row>
    <row r="3336" spans="2:4" thickBot="1" x14ac:dyDescent="0.25">
      <c r="B3336" s="11">
        <v>39322</v>
      </c>
      <c r="C3336" s="12">
        <v>1461.71</v>
      </c>
      <c r="D3336" s="200">
        <f t="shared" si="52"/>
        <v>-5.8800604415509827E-2</v>
      </c>
    </row>
    <row r="3337" spans="2:4" thickBot="1" x14ac:dyDescent="0.25">
      <c r="B3337" s="11">
        <v>39323</v>
      </c>
      <c r="C3337" s="12">
        <v>1449.1159424258508</v>
      </c>
      <c r="D3337" s="200">
        <f t="shared" si="52"/>
        <v>-0.86159755178176756</v>
      </c>
    </row>
    <row r="3338" spans="2:4" thickBot="1" x14ac:dyDescent="0.25">
      <c r="B3338" s="11">
        <v>39324</v>
      </c>
      <c r="C3338" s="12">
        <v>1447.5743429985084</v>
      </c>
      <c r="D3338" s="200">
        <f t="shared" si="52"/>
        <v>-0.10638206248436699</v>
      </c>
    </row>
    <row r="3339" spans="2:4" thickBot="1" x14ac:dyDescent="0.25">
      <c r="B3339" s="11">
        <v>39325</v>
      </c>
      <c r="C3339" s="12">
        <v>1455.61</v>
      </c>
      <c r="D3339" s="200">
        <f t="shared" si="52"/>
        <v>0.55511186975354398</v>
      </c>
    </row>
    <row r="3340" spans="2:4" thickBot="1" x14ac:dyDescent="0.25">
      <c r="B3340" s="11">
        <v>39328</v>
      </c>
      <c r="C3340" s="12">
        <v>1460.39</v>
      </c>
      <c r="D3340" s="200">
        <f t="shared" si="52"/>
        <v>0.32838466347442363</v>
      </c>
    </row>
    <row r="3341" spans="2:4" thickBot="1" x14ac:dyDescent="0.25">
      <c r="B3341" s="11">
        <v>39329</v>
      </c>
      <c r="C3341" s="12">
        <v>1462.4</v>
      </c>
      <c r="D3341" s="200">
        <f t="shared" si="52"/>
        <v>0.13763446750525432</v>
      </c>
    </row>
    <row r="3342" spans="2:4" thickBot="1" x14ac:dyDescent="0.25">
      <c r="B3342" s="11">
        <v>39330</v>
      </c>
      <c r="C3342" s="12">
        <v>1468.2192542253383</v>
      </c>
      <c r="D3342" s="200">
        <f t="shared" si="52"/>
        <v>0.39792493335191192</v>
      </c>
    </row>
    <row r="3343" spans="2:4" thickBot="1" x14ac:dyDescent="0.25">
      <c r="B3343" s="11">
        <v>39331</v>
      </c>
      <c r="C3343" s="12">
        <v>1461.6884964260082</v>
      </c>
      <c r="D3343" s="200">
        <f t="shared" si="52"/>
        <v>-0.44480807485227647</v>
      </c>
    </row>
    <row r="3344" spans="2:4" thickBot="1" x14ac:dyDescent="0.25">
      <c r="B3344" s="11">
        <v>39332</v>
      </c>
      <c r="C3344" s="12">
        <v>1461.56</v>
      </c>
      <c r="D3344" s="200">
        <f t="shared" si="52"/>
        <v>-8.7909582871081859E-3</v>
      </c>
    </row>
    <row r="3345" spans="2:4" thickBot="1" x14ac:dyDescent="0.25">
      <c r="B3345" s="11">
        <v>39335</v>
      </c>
      <c r="C3345" s="12">
        <v>1466.09</v>
      </c>
      <c r="D3345" s="200">
        <f t="shared" si="52"/>
        <v>0.3099428008429328</v>
      </c>
    </row>
    <row r="3346" spans="2:4" thickBot="1" x14ac:dyDescent="0.25">
      <c r="B3346" s="11">
        <v>39336</v>
      </c>
      <c r="C3346" s="12">
        <v>1462.4187706240823</v>
      </c>
      <c r="D3346" s="200">
        <f t="shared" si="52"/>
        <v>-0.25040955029483891</v>
      </c>
    </row>
    <row r="3347" spans="2:4" thickBot="1" x14ac:dyDescent="0.25">
      <c r="B3347" s="11">
        <v>39337</v>
      </c>
      <c r="C3347" s="12">
        <v>1466.0948744252366</v>
      </c>
      <c r="D3347" s="200">
        <f t="shared" si="52"/>
        <v>0.2513714864030181</v>
      </c>
    </row>
    <row r="3348" spans="2:4" thickBot="1" x14ac:dyDescent="0.25">
      <c r="B3348" s="11">
        <v>39338</v>
      </c>
      <c r="C3348" s="12">
        <v>1472.6324608177395</v>
      </c>
      <c r="D3348" s="200">
        <f t="shared" si="52"/>
        <v>0.44591837176062299</v>
      </c>
    </row>
    <row r="3349" spans="2:4" thickBot="1" x14ac:dyDescent="0.25">
      <c r="B3349" s="11">
        <v>39339</v>
      </c>
      <c r="C3349" s="12">
        <v>1475.55</v>
      </c>
      <c r="D3349" s="200">
        <f t="shared" si="52"/>
        <v>0.19811726685967646</v>
      </c>
    </row>
    <row r="3350" spans="2:4" thickBot="1" x14ac:dyDescent="0.25">
      <c r="B3350" s="11">
        <v>39342</v>
      </c>
      <c r="C3350" s="12">
        <v>1472.21</v>
      </c>
      <c r="D3350" s="200">
        <f t="shared" si="52"/>
        <v>-0.22635627393174929</v>
      </c>
    </row>
    <row r="3351" spans="2:4" thickBot="1" x14ac:dyDescent="0.25">
      <c r="B3351" s="11">
        <v>39343</v>
      </c>
      <c r="C3351" s="12">
        <v>1476.13</v>
      </c>
      <c r="D3351" s="200">
        <f t="shared" si="52"/>
        <v>0.26626636145659077</v>
      </c>
    </row>
    <row r="3352" spans="2:4" thickBot="1" x14ac:dyDescent="0.25">
      <c r="B3352" s="11">
        <v>39344</v>
      </c>
      <c r="C3352" s="12">
        <v>1484.1449164129908</v>
      </c>
      <c r="D3352" s="200">
        <f t="shared" si="52"/>
        <v>0.54296819473831359</v>
      </c>
    </row>
    <row r="3353" spans="2:4" thickBot="1" x14ac:dyDescent="0.25">
      <c r="B3353" s="11">
        <v>39345</v>
      </c>
      <c r="C3353" s="12">
        <v>1491.45</v>
      </c>
      <c r="D3353" s="200">
        <f t="shared" si="52"/>
        <v>0.49220824100282279</v>
      </c>
    </row>
    <row r="3354" spans="2:4" thickBot="1" x14ac:dyDescent="0.25">
      <c r="B3354" s="11">
        <v>39346</v>
      </c>
      <c r="C3354" s="12">
        <v>1500.26</v>
      </c>
      <c r="D3354" s="200">
        <f t="shared" si="52"/>
        <v>0.59070032518688809</v>
      </c>
    </row>
    <row r="3355" spans="2:4" thickBot="1" x14ac:dyDescent="0.25">
      <c r="B3355" s="11">
        <v>39349</v>
      </c>
      <c r="C3355" s="12">
        <v>1512.4691653181894</v>
      </c>
      <c r="D3355" s="200">
        <f t="shared" si="52"/>
        <v>0.81380329530811313</v>
      </c>
    </row>
    <row r="3356" spans="2:4" thickBot="1" x14ac:dyDescent="0.25">
      <c r="B3356" s="11">
        <v>39350</v>
      </c>
      <c r="C3356" s="12">
        <v>1514.43</v>
      </c>
      <c r="D3356" s="200">
        <f t="shared" si="52"/>
        <v>0.1296446054421363</v>
      </c>
    </row>
    <row r="3357" spans="2:4" thickBot="1" x14ac:dyDescent="0.25">
      <c r="B3357" s="11">
        <v>39351</v>
      </c>
      <c r="C3357" s="12">
        <v>1517.89</v>
      </c>
      <c r="D3357" s="200">
        <f t="shared" si="52"/>
        <v>0.22846879684106369</v>
      </c>
    </row>
    <row r="3358" spans="2:4" thickBot="1" x14ac:dyDescent="0.25">
      <c r="B3358" s="11">
        <v>39352</v>
      </c>
      <c r="C3358" s="12">
        <v>1518.14</v>
      </c>
      <c r="D3358" s="200">
        <f t="shared" si="52"/>
        <v>1.6470231703213933E-2</v>
      </c>
    </row>
    <row r="3359" spans="2:4" thickBot="1" x14ac:dyDescent="0.25">
      <c r="B3359" s="11">
        <v>39353</v>
      </c>
      <c r="C3359" s="12">
        <v>1543.42</v>
      </c>
      <c r="D3359" s="200">
        <f t="shared" si="52"/>
        <v>1.6651955682611685</v>
      </c>
    </row>
    <row r="3360" spans="2:4" thickBot="1" x14ac:dyDescent="0.25">
      <c r="B3360" s="11">
        <v>39356</v>
      </c>
      <c r="C3360" s="12">
        <v>1539.47</v>
      </c>
      <c r="D3360" s="200">
        <f t="shared" si="52"/>
        <v>-0.25592515323114018</v>
      </c>
    </row>
    <row r="3361" spans="2:4" thickBot="1" x14ac:dyDescent="0.25">
      <c r="B3361" s="11">
        <v>39357</v>
      </c>
      <c r="C3361" s="12">
        <v>1543.16</v>
      </c>
      <c r="D3361" s="200">
        <f t="shared" si="52"/>
        <v>0.23969288131631128</v>
      </c>
    </row>
    <row r="3362" spans="2:4" thickBot="1" x14ac:dyDescent="0.25">
      <c r="B3362" s="11">
        <v>39358</v>
      </c>
      <c r="C3362" s="12">
        <v>1553.86</v>
      </c>
      <c r="D3362" s="200">
        <f t="shared" si="52"/>
        <v>0.69338241011949187</v>
      </c>
    </row>
    <row r="3363" spans="2:4" thickBot="1" x14ac:dyDescent="0.25">
      <c r="B3363" s="11">
        <v>39359</v>
      </c>
      <c r="C3363" s="12">
        <v>1556.83</v>
      </c>
      <c r="D3363" s="200">
        <f t="shared" si="52"/>
        <v>0.19113691066119376</v>
      </c>
    </row>
    <row r="3364" spans="2:4" thickBot="1" x14ac:dyDescent="0.25">
      <c r="B3364" s="11">
        <v>39360</v>
      </c>
      <c r="C3364" s="12">
        <v>1555.63</v>
      </c>
      <c r="D3364" s="200">
        <f t="shared" si="52"/>
        <v>-7.7079706840166295E-2</v>
      </c>
    </row>
    <row r="3365" spans="2:4" thickBot="1" x14ac:dyDescent="0.25">
      <c r="B3365" s="11">
        <v>39363</v>
      </c>
      <c r="C3365" s="12">
        <v>1563.83</v>
      </c>
      <c r="D3365" s="200">
        <f t="shared" si="52"/>
        <v>0.52711763079908991</v>
      </c>
    </row>
    <row r="3366" spans="2:4" thickBot="1" x14ac:dyDescent="0.25">
      <c r="B3366" s="11">
        <v>39364</v>
      </c>
      <c r="C3366" s="12">
        <v>1569.15</v>
      </c>
      <c r="D3366" s="200">
        <f t="shared" si="52"/>
        <v>0.34019042990607318</v>
      </c>
    </row>
    <row r="3367" spans="2:4" thickBot="1" x14ac:dyDescent="0.25">
      <c r="B3367" s="11">
        <v>39365</v>
      </c>
      <c r="C3367" s="12">
        <v>1583.67</v>
      </c>
      <c r="D3367" s="200">
        <f t="shared" si="52"/>
        <v>0.92534174553102755</v>
      </c>
    </row>
    <row r="3368" spans="2:4" thickBot="1" x14ac:dyDescent="0.25">
      <c r="B3368" s="11">
        <v>39366</v>
      </c>
      <c r="C3368" s="12">
        <v>1603.16</v>
      </c>
      <c r="D3368" s="200">
        <f t="shared" si="52"/>
        <v>1.2306856857805082</v>
      </c>
    </row>
    <row r="3369" spans="2:4" thickBot="1" x14ac:dyDescent="0.25">
      <c r="B3369" s="11">
        <v>39367</v>
      </c>
      <c r="C3369" s="12">
        <v>1644</v>
      </c>
      <c r="D3369" s="200">
        <f t="shared" si="52"/>
        <v>2.5474687492202941</v>
      </c>
    </row>
    <row r="3370" spans="2:4" thickBot="1" x14ac:dyDescent="0.25">
      <c r="B3370" s="11">
        <v>39370</v>
      </c>
      <c r="C3370" s="12">
        <v>1679.3</v>
      </c>
      <c r="D3370" s="200">
        <f t="shared" si="52"/>
        <v>2.1472019464720216</v>
      </c>
    </row>
    <row r="3371" spans="2:4" thickBot="1" x14ac:dyDescent="0.25">
      <c r="B3371" s="11">
        <v>39371</v>
      </c>
      <c r="C3371" s="12">
        <v>1682.68</v>
      </c>
      <c r="D3371" s="200">
        <f t="shared" si="52"/>
        <v>0.2012743404990136</v>
      </c>
    </row>
    <row r="3372" spans="2:4" thickBot="1" x14ac:dyDescent="0.25">
      <c r="B3372" s="11">
        <v>39372</v>
      </c>
      <c r="C3372" s="12">
        <v>1673.46</v>
      </c>
      <c r="D3372" s="200">
        <f t="shared" si="52"/>
        <v>-0.5479354363277622</v>
      </c>
    </row>
    <row r="3373" spans="2:4" thickBot="1" x14ac:dyDescent="0.25">
      <c r="B3373" s="11">
        <v>39373</v>
      </c>
      <c r="C3373" s="12">
        <v>1684.17</v>
      </c>
      <c r="D3373" s="200">
        <f t="shared" si="52"/>
        <v>0.63999139507369129</v>
      </c>
    </row>
    <row r="3374" spans="2:4" thickBot="1" x14ac:dyDescent="0.25">
      <c r="B3374" s="11">
        <v>39374</v>
      </c>
      <c r="C3374" s="12">
        <v>1705.34</v>
      </c>
      <c r="D3374" s="200">
        <f t="shared" si="52"/>
        <v>1.2569989965383499</v>
      </c>
    </row>
    <row r="3375" spans="2:4" thickBot="1" x14ac:dyDescent="0.25">
      <c r="B3375" s="11">
        <v>39377</v>
      </c>
      <c r="C3375" s="12">
        <v>1706.67</v>
      </c>
      <c r="D3375" s="200">
        <f t="shared" si="52"/>
        <v>7.7990312782216797E-2</v>
      </c>
    </row>
    <row r="3376" spans="2:4" thickBot="1" x14ac:dyDescent="0.25">
      <c r="B3376" s="11">
        <v>39378</v>
      </c>
      <c r="C3376" s="12">
        <v>1710.04</v>
      </c>
      <c r="D3376" s="200">
        <f t="shared" si="52"/>
        <v>0.19746055183484934</v>
      </c>
    </row>
    <row r="3377" spans="2:4" thickBot="1" x14ac:dyDescent="0.25">
      <c r="B3377" s="11">
        <v>39379</v>
      </c>
      <c r="C3377" s="12">
        <v>1712.63</v>
      </c>
      <c r="D3377" s="200">
        <f t="shared" si="52"/>
        <v>0.15145844541648579</v>
      </c>
    </row>
    <row r="3378" spans="2:4" thickBot="1" x14ac:dyDescent="0.25">
      <c r="B3378" s="11">
        <v>39380</v>
      </c>
      <c r="C3378" s="12">
        <v>1714.25</v>
      </c>
      <c r="D3378" s="200">
        <f t="shared" si="52"/>
        <v>9.4591359488038762E-2</v>
      </c>
    </row>
    <row r="3379" spans="2:4" thickBot="1" x14ac:dyDescent="0.25">
      <c r="B3379" s="11">
        <v>39381</v>
      </c>
      <c r="C3379" s="12">
        <v>1711.43</v>
      </c>
      <c r="D3379" s="200">
        <f t="shared" si="52"/>
        <v>-0.16450342715472743</v>
      </c>
    </row>
    <row r="3380" spans="2:4" thickBot="1" x14ac:dyDescent="0.25">
      <c r="B3380" s="11">
        <v>39384</v>
      </c>
      <c r="C3380" s="12">
        <v>1709.26</v>
      </c>
      <c r="D3380" s="200">
        <f t="shared" si="52"/>
        <v>-0.12679455192441402</v>
      </c>
    </row>
    <row r="3381" spans="2:4" thickBot="1" x14ac:dyDescent="0.25">
      <c r="B3381" s="11">
        <v>39385</v>
      </c>
      <c r="C3381" s="12">
        <v>1714.54</v>
      </c>
      <c r="D3381" s="200">
        <f t="shared" si="52"/>
        <v>0.30890560827492308</v>
      </c>
    </row>
    <row r="3382" spans="2:4" thickBot="1" x14ac:dyDescent="0.25">
      <c r="B3382" s="11">
        <v>39386</v>
      </c>
      <c r="C3382" s="12">
        <v>1718.06</v>
      </c>
      <c r="D3382" s="200">
        <f t="shared" si="52"/>
        <v>0.20530288007278852</v>
      </c>
    </row>
    <row r="3383" spans="2:4" thickBot="1" x14ac:dyDescent="0.25">
      <c r="B3383" s="11">
        <v>39391</v>
      </c>
      <c r="C3383" s="12">
        <v>1709.48</v>
      </c>
      <c r="D3383" s="200">
        <f t="shared" si="52"/>
        <v>-0.49940048659534719</v>
      </c>
    </row>
    <row r="3384" spans="2:4" thickBot="1" x14ac:dyDescent="0.25">
      <c r="B3384" s="11">
        <v>39392</v>
      </c>
      <c r="C3384" s="12">
        <v>1711.77</v>
      </c>
      <c r="D3384" s="200">
        <f t="shared" si="52"/>
        <v>0.13395886468399176</v>
      </c>
    </row>
    <row r="3385" spans="2:4" thickBot="1" x14ac:dyDescent="0.25">
      <c r="B3385" s="11">
        <v>39393</v>
      </c>
      <c r="C3385" s="12">
        <v>1731.23</v>
      </c>
      <c r="D3385" s="200">
        <f t="shared" si="52"/>
        <v>1.1368349719880655</v>
      </c>
    </row>
    <row r="3386" spans="2:4" thickBot="1" x14ac:dyDescent="0.25">
      <c r="B3386" s="11">
        <v>39394</v>
      </c>
      <c r="C3386" s="12">
        <v>1752.68</v>
      </c>
      <c r="D3386" s="200">
        <f t="shared" si="52"/>
        <v>1.2390034830727314</v>
      </c>
    </row>
    <row r="3387" spans="2:4" thickBot="1" x14ac:dyDescent="0.25">
      <c r="B3387" s="11">
        <v>39398</v>
      </c>
      <c r="C3387" s="12">
        <v>1786.9</v>
      </c>
      <c r="D3387" s="200">
        <f t="shared" si="52"/>
        <v>1.9524385512472264</v>
      </c>
    </row>
    <row r="3388" spans="2:4" thickBot="1" x14ac:dyDescent="0.25">
      <c r="B3388" s="11">
        <v>39399</v>
      </c>
      <c r="C3388" s="12">
        <v>1879.95</v>
      </c>
      <c r="D3388" s="200">
        <f t="shared" si="52"/>
        <v>5.2073423246963957</v>
      </c>
    </row>
    <row r="3389" spans="2:4" thickBot="1" x14ac:dyDescent="0.25">
      <c r="B3389" s="11">
        <v>39400</v>
      </c>
      <c r="C3389" s="12">
        <v>1861.05</v>
      </c>
      <c r="D3389" s="200">
        <f t="shared" si="52"/>
        <v>-1.0053458868586995</v>
      </c>
    </row>
    <row r="3390" spans="2:4" thickBot="1" x14ac:dyDescent="0.25">
      <c r="B3390" s="11">
        <v>39401</v>
      </c>
      <c r="C3390" s="12">
        <v>1850.73</v>
      </c>
      <c r="D3390" s="200">
        <f t="shared" si="52"/>
        <v>-0.55452567099217864</v>
      </c>
    </row>
    <row r="3391" spans="2:4" thickBot="1" x14ac:dyDescent="0.25">
      <c r="B3391" s="11">
        <v>39402</v>
      </c>
      <c r="C3391" s="12">
        <v>1814.66</v>
      </c>
      <c r="D3391" s="200">
        <f t="shared" si="52"/>
        <v>-1.948960680380174</v>
      </c>
    </row>
    <row r="3392" spans="2:4" thickBot="1" x14ac:dyDescent="0.25">
      <c r="B3392" s="11">
        <v>39405</v>
      </c>
      <c r="C3392" s="12">
        <v>1814.48</v>
      </c>
      <c r="D3392" s="200">
        <f t="shared" si="52"/>
        <v>-9.9192135165848683E-3</v>
      </c>
    </row>
    <row r="3393" spans="2:4" thickBot="1" x14ac:dyDescent="0.25">
      <c r="B3393" s="11">
        <v>39406</v>
      </c>
      <c r="C3393" s="12">
        <v>1820.54</v>
      </c>
      <c r="D3393" s="200">
        <f t="shared" si="52"/>
        <v>0.33397998324589118</v>
      </c>
    </row>
    <row r="3394" spans="2:4" thickBot="1" x14ac:dyDescent="0.25">
      <c r="B3394" s="11">
        <v>39407</v>
      </c>
      <c r="C3394" s="12">
        <v>1819.19</v>
      </c>
      <c r="D3394" s="200">
        <f t="shared" si="52"/>
        <v>-7.4153822492217802E-2</v>
      </c>
    </row>
    <row r="3395" spans="2:4" thickBot="1" x14ac:dyDescent="0.25">
      <c r="B3395" s="11">
        <v>39408</v>
      </c>
      <c r="C3395" s="12">
        <v>1817.24</v>
      </c>
      <c r="D3395" s="200">
        <f t="shared" si="52"/>
        <v>-0.10719056283291506</v>
      </c>
    </row>
    <row r="3396" spans="2:4" thickBot="1" x14ac:dyDescent="0.25">
      <c r="B3396" s="11">
        <v>39409</v>
      </c>
      <c r="C3396" s="12">
        <v>1826.52</v>
      </c>
      <c r="D3396" s="200">
        <f t="shared" si="52"/>
        <v>0.51066452422354747</v>
      </c>
    </row>
    <row r="3397" spans="2:4" thickBot="1" x14ac:dyDescent="0.25">
      <c r="B3397" s="11">
        <v>39412</v>
      </c>
      <c r="C3397" s="12">
        <v>1846.83</v>
      </c>
      <c r="D3397" s="200">
        <f t="shared" si="52"/>
        <v>1.1119505945732744</v>
      </c>
    </row>
    <row r="3398" spans="2:4" thickBot="1" x14ac:dyDescent="0.25">
      <c r="B3398" s="11">
        <v>39413</v>
      </c>
      <c r="C3398" s="12">
        <v>1841.36</v>
      </c>
      <c r="D3398" s="200">
        <f t="shared" si="52"/>
        <v>-0.29618318957348455</v>
      </c>
    </row>
    <row r="3399" spans="2:4" thickBot="1" x14ac:dyDescent="0.25">
      <c r="B3399" s="11">
        <v>39414</v>
      </c>
      <c r="C3399" s="12">
        <v>1839.4</v>
      </c>
      <c r="D3399" s="200">
        <f t="shared" ref="D3399:D3462" si="53">+((C3399/C3398)-1)*100</f>
        <v>-0.10644306382238122</v>
      </c>
    </row>
    <row r="3400" spans="2:4" thickBot="1" x14ac:dyDescent="0.25">
      <c r="B3400" s="11">
        <v>39415</v>
      </c>
      <c r="C3400" s="12">
        <v>1828.36</v>
      </c>
      <c r="D3400" s="200">
        <f t="shared" si="53"/>
        <v>-0.60019571599435606</v>
      </c>
    </row>
    <row r="3401" spans="2:4" thickBot="1" x14ac:dyDescent="0.25">
      <c r="B3401" s="11">
        <v>39416</v>
      </c>
      <c r="C3401" s="12">
        <v>1830.13</v>
      </c>
      <c r="D3401" s="200">
        <f t="shared" si="53"/>
        <v>9.6808068432929772E-2</v>
      </c>
    </row>
    <row r="3402" spans="2:4" thickBot="1" x14ac:dyDescent="0.25">
      <c r="B3402" s="11">
        <v>39419</v>
      </c>
      <c r="C3402" s="12">
        <v>1816.4905128263022</v>
      </c>
      <c r="D3402" s="200">
        <f t="shared" si="53"/>
        <v>-0.74527422498390505</v>
      </c>
    </row>
    <row r="3403" spans="2:4" thickBot="1" x14ac:dyDescent="0.25">
      <c r="B3403" s="11">
        <v>39420</v>
      </c>
      <c r="C3403" s="12">
        <v>1815.2</v>
      </c>
      <c r="D3403" s="200">
        <f t="shared" si="53"/>
        <v>-7.1044292122079966E-2</v>
      </c>
    </row>
    <row r="3404" spans="2:4" thickBot="1" x14ac:dyDescent="0.25">
      <c r="B3404" s="11">
        <v>39421</v>
      </c>
      <c r="C3404" s="12">
        <v>1806.99</v>
      </c>
      <c r="D3404" s="200">
        <f t="shared" si="53"/>
        <v>-0.45229175848391368</v>
      </c>
    </row>
    <row r="3405" spans="2:4" thickBot="1" x14ac:dyDescent="0.25">
      <c r="B3405" s="11">
        <v>39422</v>
      </c>
      <c r="C3405" s="12">
        <v>1808.78</v>
      </c>
      <c r="D3405" s="200">
        <f t="shared" si="53"/>
        <v>9.9059762367259552E-2</v>
      </c>
    </row>
    <row r="3406" spans="2:4" thickBot="1" x14ac:dyDescent="0.25">
      <c r="B3406" s="11">
        <v>39423</v>
      </c>
      <c r="C3406" s="12">
        <v>1809.39</v>
      </c>
      <c r="D3406" s="200">
        <f t="shared" si="53"/>
        <v>3.3724388814571071E-2</v>
      </c>
    </row>
    <row r="3407" spans="2:4" thickBot="1" x14ac:dyDescent="0.25">
      <c r="B3407" s="11">
        <v>39426</v>
      </c>
      <c r="C3407" s="12">
        <v>1803.57</v>
      </c>
      <c r="D3407" s="200">
        <f t="shared" si="53"/>
        <v>-0.32165536451511656</v>
      </c>
    </row>
    <row r="3408" spans="2:4" thickBot="1" x14ac:dyDescent="0.25">
      <c r="B3408" s="11">
        <v>39427</v>
      </c>
      <c r="C3408" s="12">
        <v>1807.71</v>
      </c>
      <c r="D3408" s="200">
        <f t="shared" si="53"/>
        <v>0.22954473627305738</v>
      </c>
    </row>
    <row r="3409" spans="2:4" thickBot="1" x14ac:dyDescent="0.25">
      <c r="B3409" s="11">
        <v>39428</v>
      </c>
      <c r="C3409" s="12">
        <v>1811.61</v>
      </c>
      <c r="D3409" s="200">
        <f t="shared" si="53"/>
        <v>0.21574256932803682</v>
      </c>
    </row>
    <row r="3410" spans="2:4" thickBot="1" x14ac:dyDescent="0.25">
      <c r="B3410" s="11">
        <v>39429</v>
      </c>
      <c r="C3410" s="12">
        <v>1809.45</v>
      </c>
      <c r="D3410" s="200">
        <f t="shared" si="53"/>
        <v>-0.11923096030601599</v>
      </c>
    </row>
    <row r="3411" spans="2:4" thickBot="1" x14ac:dyDescent="0.25">
      <c r="B3411" s="11">
        <v>39430</v>
      </c>
      <c r="C3411" s="12">
        <v>1820.74</v>
      </c>
      <c r="D3411" s="200">
        <f t="shared" si="53"/>
        <v>0.62394650308104094</v>
      </c>
    </row>
    <row r="3412" spans="2:4" thickBot="1" x14ac:dyDescent="0.25">
      <c r="B3412" s="11">
        <v>39433</v>
      </c>
      <c r="C3412" s="12">
        <v>1834.3</v>
      </c>
      <c r="D3412" s="200">
        <f t="shared" si="53"/>
        <v>0.7447521337478058</v>
      </c>
    </row>
    <row r="3413" spans="2:4" thickBot="1" x14ac:dyDescent="0.25">
      <c r="B3413" s="11">
        <v>39434</v>
      </c>
      <c r="C3413" s="12">
        <v>1828.43</v>
      </c>
      <c r="D3413" s="200">
        <f t="shared" si="53"/>
        <v>-0.32001308401023998</v>
      </c>
    </row>
    <row r="3414" spans="2:4" thickBot="1" x14ac:dyDescent="0.25">
      <c r="B3414" s="11">
        <v>39435</v>
      </c>
      <c r="C3414" s="12">
        <v>1815.86</v>
      </c>
      <c r="D3414" s="200">
        <f t="shared" si="53"/>
        <v>-0.68747504689816719</v>
      </c>
    </row>
    <row r="3415" spans="2:4" thickBot="1" x14ac:dyDescent="0.25">
      <c r="B3415" s="11">
        <v>39436</v>
      </c>
      <c r="C3415" s="12">
        <v>1812.94</v>
      </c>
      <c r="D3415" s="200">
        <f t="shared" si="53"/>
        <v>-0.16080534842993766</v>
      </c>
    </row>
    <row r="3416" spans="2:4" thickBot="1" x14ac:dyDescent="0.25">
      <c r="B3416" s="11">
        <v>39437</v>
      </c>
      <c r="C3416" s="12">
        <v>1808.78</v>
      </c>
      <c r="D3416" s="200">
        <f t="shared" si="53"/>
        <v>-0.22946153761294052</v>
      </c>
    </row>
    <row r="3417" spans="2:4" thickBot="1" x14ac:dyDescent="0.25">
      <c r="B3417" s="11">
        <v>39440</v>
      </c>
      <c r="C3417" s="12">
        <v>1816.57</v>
      </c>
      <c r="D3417" s="200">
        <f t="shared" si="53"/>
        <v>0.43067703092691811</v>
      </c>
    </row>
    <row r="3418" spans="2:4" thickBot="1" x14ac:dyDescent="0.25">
      <c r="B3418" s="11">
        <v>39442</v>
      </c>
      <c r="C3418" s="12">
        <v>1831.27</v>
      </c>
      <c r="D3418" s="200">
        <f t="shared" si="53"/>
        <v>0.80921737119956649</v>
      </c>
    </row>
    <row r="3419" spans="2:4" thickBot="1" x14ac:dyDescent="0.25">
      <c r="B3419" s="11">
        <v>39443</v>
      </c>
      <c r="C3419" s="12">
        <v>1839.94</v>
      </c>
      <c r="D3419" s="200">
        <f t="shared" si="53"/>
        <v>0.47344192827929454</v>
      </c>
    </row>
    <row r="3420" spans="2:4" thickBot="1" x14ac:dyDescent="0.25">
      <c r="B3420" s="11">
        <v>39444</v>
      </c>
      <c r="C3420" s="12">
        <v>1843.56</v>
      </c>
      <c r="D3420" s="200">
        <f t="shared" si="53"/>
        <v>0.19674554605040306</v>
      </c>
    </row>
    <row r="3421" spans="2:4" thickBot="1" x14ac:dyDescent="0.25">
      <c r="B3421" s="11">
        <v>39447</v>
      </c>
      <c r="C3421" s="12">
        <v>1852.21</v>
      </c>
      <c r="D3421" s="200">
        <f t="shared" si="53"/>
        <v>0.46920089392263886</v>
      </c>
    </row>
    <row r="3422" spans="2:4" thickBot="1" x14ac:dyDescent="0.25">
      <c r="B3422" s="11">
        <v>39450</v>
      </c>
      <c r="C3422" s="12">
        <v>1857.78</v>
      </c>
      <c r="D3422" s="200">
        <f t="shared" si="53"/>
        <v>0.30072184039606764</v>
      </c>
    </row>
    <row r="3423" spans="2:4" thickBot="1" x14ac:dyDescent="0.25">
      <c r="B3423" s="11">
        <v>39451</v>
      </c>
      <c r="C3423" s="12">
        <v>1874.19</v>
      </c>
      <c r="D3423" s="200">
        <f t="shared" si="53"/>
        <v>0.88331234053549146</v>
      </c>
    </row>
    <row r="3424" spans="2:4" thickBot="1" x14ac:dyDescent="0.25">
      <c r="B3424" s="11">
        <v>39454</v>
      </c>
      <c r="C3424" s="12">
        <v>1895.44</v>
      </c>
      <c r="D3424" s="200">
        <f t="shared" si="53"/>
        <v>1.1338231449319336</v>
      </c>
    </row>
    <row r="3425" spans="2:4" thickBot="1" x14ac:dyDescent="0.25">
      <c r="B3425" s="11">
        <v>39455</v>
      </c>
      <c r="C3425" s="12">
        <v>1928.08</v>
      </c>
      <c r="D3425" s="200">
        <f t="shared" si="53"/>
        <v>1.7220276030895043</v>
      </c>
    </row>
    <row r="3426" spans="2:4" thickBot="1" x14ac:dyDescent="0.25">
      <c r="B3426" s="11">
        <v>39456</v>
      </c>
      <c r="C3426" s="12">
        <v>1958.5</v>
      </c>
      <c r="D3426" s="200">
        <f t="shared" si="53"/>
        <v>1.5777353636778679</v>
      </c>
    </row>
    <row r="3427" spans="2:4" thickBot="1" x14ac:dyDescent="0.25">
      <c r="B3427" s="11">
        <v>39457</v>
      </c>
      <c r="C3427" s="12">
        <v>1970.99</v>
      </c>
      <c r="D3427" s="200">
        <f t="shared" si="53"/>
        <v>0.63773295889710813</v>
      </c>
    </row>
    <row r="3428" spans="2:4" thickBot="1" x14ac:dyDescent="0.25">
      <c r="B3428" s="11">
        <v>39458</v>
      </c>
      <c r="C3428" s="12">
        <v>1976.31</v>
      </c>
      <c r="D3428" s="200">
        <f t="shared" si="53"/>
        <v>0.26991511879816965</v>
      </c>
    </row>
    <row r="3429" spans="2:4" thickBot="1" x14ac:dyDescent="0.25">
      <c r="B3429" s="11">
        <v>39461</v>
      </c>
      <c r="C3429" s="12">
        <v>2003.87</v>
      </c>
      <c r="D3429" s="200">
        <f t="shared" si="53"/>
        <v>1.3945180664976631</v>
      </c>
    </row>
    <row r="3430" spans="2:4" thickBot="1" x14ac:dyDescent="0.25">
      <c r="B3430" s="11">
        <v>39462</v>
      </c>
      <c r="C3430" s="12">
        <v>2006.83</v>
      </c>
      <c r="D3430" s="200">
        <f t="shared" si="53"/>
        <v>0.14771417307510859</v>
      </c>
    </row>
    <row r="3431" spans="2:4" thickBot="1" x14ac:dyDescent="0.25">
      <c r="B3431" s="11">
        <v>39463</v>
      </c>
      <c r="C3431" s="12">
        <v>1984.67</v>
      </c>
      <c r="D3431" s="200">
        <f t="shared" si="53"/>
        <v>-1.1042290577677139</v>
      </c>
    </row>
    <row r="3432" spans="2:4" thickBot="1" x14ac:dyDescent="0.25">
      <c r="B3432" s="11">
        <v>39464</v>
      </c>
      <c r="C3432" s="12">
        <v>1969.02</v>
      </c>
      <c r="D3432" s="200">
        <f t="shared" si="53"/>
        <v>-0.78854419122574848</v>
      </c>
    </row>
    <row r="3433" spans="2:4" thickBot="1" x14ac:dyDescent="0.25">
      <c r="B3433" s="11">
        <v>39465</v>
      </c>
      <c r="C3433" s="12">
        <v>1938.84</v>
      </c>
      <c r="D3433" s="200">
        <f t="shared" si="53"/>
        <v>-1.5327421763110638</v>
      </c>
    </row>
    <row r="3434" spans="2:4" thickBot="1" x14ac:dyDescent="0.25">
      <c r="B3434" s="11">
        <v>39468</v>
      </c>
      <c r="C3434" s="12">
        <v>1911.23</v>
      </c>
      <c r="D3434" s="200">
        <f t="shared" si="53"/>
        <v>-1.4240473685296351</v>
      </c>
    </row>
    <row r="3435" spans="2:4" thickBot="1" x14ac:dyDescent="0.25">
      <c r="B3435" s="11">
        <v>39470</v>
      </c>
      <c r="C3435" s="12">
        <v>1878.1</v>
      </c>
      <c r="D3435" s="200">
        <f t="shared" si="53"/>
        <v>-1.7334386756172826</v>
      </c>
    </row>
    <row r="3436" spans="2:4" thickBot="1" x14ac:dyDescent="0.25">
      <c r="B3436" s="11">
        <v>39471</v>
      </c>
      <c r="C3436" s="12">
        <v>1904.97</v>
      </c>
      <c r="D3436" s="200">
        <f t="shared" si="53"/>
        <v>1.4307012406155284</v>
      </c>
    </row>
    <row r="3437" spans="2:4" thickBot="1" x14ac:dyDescent="0.25">
      <c r="B3437" s="11">
        <v>39472</v>
      </c>
      <c r="C3437" s="12">
        <v>1935.64</v>
      </c>
      <c r="D3437" s="200">
        <f t="shared" si="53"/>
        <v>1.6099991075974929</v>
      </c>
    </row>
    <row r="3438" spans="2:4" thickBot="1" x14ac:dyDescent="0.25">
      <c r="B3438" s="11">
        <v>39475</v>
      </c>
      <c r="C3438" s="12">
        <v>1937.16</v>
      </c>
      <c r="D3438" s="200">
        <f t="shared" si="53"/>
        <v>7.8526998822092686E-2</v>
      </c>
    </row>
    <row r="3439" spans="2:4" thickBot="1" x14ac:dyDescent="0.25">
      <c r="B3439" s="11">
        <v>39476</v>
      </c>
      <c r="C3439" s="12">
        <v>1938.84</v>
      </c>
      <c r="D3439" s="200">
        <f t="shared" si="53"/>
        <v>8.6724896239842586E-2</v>
      </c>
    </row>
    <row r="3440" spans="2:4" thickBot="1" x14ac:dyDescent="0.25">
      <c r="B3440" s="11">
        <v>39477</v>
      </c>
      <c r="C3440" s="12">
        <v>1941.43</v>
      </c>
      <c r="D3440" s="200">
        <f t="shared" si="53"/>
        <v>0.13358503022427026</v>
      </c>
    </row>
    <row r="3441" spans="2:4" thickBot="1" x14ac:dyDescent="0.25">
      <c r="B3441" s="11">
        <v>39478</v>
      </c>
      <c r="C3441" s="12">
        <v>1965.39</v>
      </c>
      <c r="D3441" s="200">
        <f t="shared" si="53"/>
        <v>1.2341418438985619</v>
      </c>
    </row>
    <row r="3442" spans="2:4" thickBot="1" x14ac:dyDescent="0.25">
      <c r="B3442" s="11">
        <v>39482</v>
      </c>
      <c r="C3442" s="12">
        <v>1958.34</v>
      </c>
      <c r="D3442" s="200">
        <f t="shared" si="53"/>
        <v>-0.35870743211271483</v>
      </c>
    </row>
    <row r="3443" spans="2:4" thickBot="1" x14ac:dyDescent="0.25">
      <c r="B3443" s="11">
        <v>39483</v>
      </c>
      <c r="C3443" s="12">
        <v>1966.97</v>
      </c>
      <c r="D3443" s="200">
        <f t="shared" si="53"/>
        <v>0.44067935087881427</v>
      </c>
    </row>
    <row r="3444" spans="2:4" thickBot="1" x14ac:dyDescent="0.25">
      <c r="B3444" s="11">
        <v>39484</v>
      </c>
      <c r="C3444" s="12">
        <v>1987.6635821432887</v>
      </c>
      <c r="D3444" s="200">
        <f t="shared" si="53"/>
        <v>1.0520537752628956</v>
      </c>
    </row>
    <row r="3445" spans="2:4" thickBot="1" x14ac:dyDescent="0.25">
      <c r="B3445" s="11">
        <v>39486</v>
      </c>
      <c r="C3445" s="12">
        <v>2003.38</v>
      </c>
      <c r="D3445" s="200">
        <f t="shared" si="53"/>
        <v>0.79069808381579954</v>
      </c>
    </row>
    <row r="3446" spans="2:4" thickBot="1" x14ac:dyDescent="0.25">
      <c r="B3446" s="11">
        <v>39489</v>
      </c>
      <c r="C3446" s="12">
        <v>2005.76</v>
      </c>
      <c r="D3446" s="200">
        <f t="shared" si="53"/>
        <v>0.11879922930246867</v>
      </c>
    </row>
    <row r="3447" spans="2:4" thickBot="1" x14ac:dyDescent="0.25">
      <c r="B3447" s="11">
        <v>39490</v>
      </c>
      <c r="C3447" s="12">
        <v>2010.74</v>
      </c>
      <c r="D3447" s="200">
        <f t="shared" si="53"/>
        <v>0.24828493937461005</v>
      </c>
    </row>
    <row r="3448" spans="2:4" thickBot="1" x14ac:dyDescent="0.25">
      <c r="B3448" s="11">
        <v>39491</v>
      </c>
      <c r="C3448" s="12">
        <v>2019.44</v>
      </c>
      <c r="D3448" s="200">
        <f t="shared" si="53"/>
        <v>0.4326765270497468</v>
      </c>
    </row>
    <row r="3449" spans="2:4" thickBot="1" x14ac:dyDescent="0.25">
      <c r="B3449" s="11">
        <v>39492</v>
      </c>
      <c r="C3449" s="12">
        <v>2039.77</v>
      </c>
      <c r="D3449" s="200">
        <f t="shared" si="53"/>
        <v>1.0067147327972092</v>
      </c>
    </row>
    <row r="3450" spans="2:4" thickBot="1" x14ac:dyDescent="0.25">
      <c r="B3450" s="11">
        <v>39493</v>
      </c>
      <c r="C3450" s="12">
        <v>2094.8000000000002</v>
      </c>
      <c r="D3450" s="200">
        <f t="shared" si="53"/>
        <v>2.6978531893301794</v>
      </c>
    </row>
    <row r="3451" spans="2:4" thickBot="1" x14ac:dyDescent="0.25">
      <c r="B3451" s="11">
        <v>39496</v>
      </c>
      <c r="C3451" s="98">
        <v>2101.34</v>
      </c>
      <c r="D3451" s="200">
        <f t="shared" si="53"/>
        <v>0.312201642161547</v>
      </c>
    </row>
    <row r="3452" spans="2:4" thickBot="1" x14ac:dyDescent="0.25">
      <c r="B3452" s="11">
        <v>39497</v>
      </c>
      <c r="C3452" s="12">
        <v>2100.21</v>
      </c>
      <c r="D3452" s="200">
        <f t="shared" si="53"/>
        <v>-5.3775210104034521E-2</v>
      </c>
    </row>
    <row r="3453" spans="2:4" thickBot="1" x14ac:dyDescent="0.25">
      <c r="B3453" s="11">
        <v>39498</v>
      </c>
      <c r="C3453" s="12">
        <v>2096.4699999999998</v>
      </c>
      <c r="D3453" s="200">
        <f t="shared" si="53"/>
        <v>-0.17807743035221923</v>
      </c>
    </row>
    <row r="3454" spans="2:4" thickBot="1" x14ac:dyDescent="0.25">
      <c r="B3454" s="11">
        <v>39499</v>
      </c>
      <c r="C3454" s="12">
        <v>2057.86</v>
      </c>
      <c r="D3454" s="200">
        <f t="shared" si="53"/>
        <v>-1.8416671834082798</v>
      </c>
    </row>
    <row r="3455" spans="2:4" thickBot="1" x14ac:dyDescent="0.25">
      <c r="B3455" s="11">
        <v>39500</v>
      </c>
      <c r="C3455" s="12">
        <v>2025.66</v>
      </c>
      <c r="D3455" s="200">
        <f t="shared" si="53"/>
        <v>-1.564732294713933</v>
      </c>
    </row>
    <row r="3456" spans="2:4" thickBot="1" x14ac:dyDescent="0.25">
      <c r="B3456" s="11">
        <v>39503</v>
      </c>
      <c r="C3456" s="12">
        <v>2012.46</v>
      </c>
      <c r="D3456" s="200">
        <f t="shared" si="53"/>
        <v>-0.65163946565564013</v>
      </c>
    </row>
    <row r="3457" spans="2:4" thickBot="1" x14ac:dyDescent="0.25">
      <c r="B3457" s="11">
        <v>39504</v>
      </c>
      <c r="C3457" s="12">
        <v>2019.66</v>
      </c>
      <c r="D3457" s="200">
        <f t="shared" si="53"/>
        <v>0.35777108613339603</v>
      </c>
    </row>
    <row r="3458" spans="2:4" thickBot="1" x14ac:dyDescent="0.25">
      <c r="B3458" s="11">
        <v>39505</v>
      </c>
      <c r="C3458" s="12">
        <v>2015</v>
      </c>
      <c r="D3458" s="200">
        <f t="shared" si="53"/>
        <v>-0.23073190537021837</v>
      </c>
    </row>
    <row r="3459" spans="2:4" thickBot="1" x14ac:dyDescent="0.25">
      <c r="B3459" s="11">
        <v>39506</v>
      </c>
      <c r="C3459" s="12">
        <v>2015.22</v>
      </c>
      <c r="D3459" s="200">
        <f t="shared" si="53"/>
        <v>1.0918114143931845E-2</v>
      </c>
    </row>
    <row r="3460" spans="2:4" thickBot="1" x14ac:dyDescent="0.25">
      <c r="B3460" s="11">
        <v>39507</v>
      </c>
      <c r="C3460" s="12">
        <v>2013.61</v>
      </c>
      <c r="D3460" s="200">
        <f t="shared" si="53"/>
        <v>-7.9892021714755845E-2</v>
      </c>
    </row>
    <row r="3461" spans="2:4" thickBot="1" x14ac:dyDescent="0.25">
      <c r="B3461" s="11">
        <v>39510</v>
      </c>
      <c r="C3461" s="12">
        <v>2005</v>
      </c>
      <c r="D3461" s="200">
        <f t="shared" si="53"/>
        <v>-0.42759024835991033</v>
      </c>
    </row>
    <row r="3462" spans="2:4" thickBot="1" x14ac:dyDescent="0.25">
      <c r="B3462" s="11">
        <v>39511</v>
      </c>
      <c r="C3462" s="12">
        <v>2010.1</v>
      </c>
      <c r="D3462" s="200">
        <f t="shared" si="53"/>
        <v>0.25436408977554947</v>
      </c>
    </row>
    <row r="3463" spans="2:4" thickBot="1" x14ac:dyDescent="0.25">
      <c r="B3463" s="11">
        <v>39513</v>
      </c>
      <c r="C3463" s="12">
        <v>1999.21</v>
      </c>
      <c r="D3463" s="200">
        <f t="shared" ref="D3463:D3526" si="54">+((C3463/C3462)-1)*100</f>
        <v>-0.54176409133873671</v>
      </c>
    </row>
    <row r="3464" spans="2:4" thickBot="1" x14ac:dyDescent="0.25">
      <c r="B3464" s="11">
        <v>39514</v>
      </c>
      <c r="C3464" s="12">
        <v>1974.25</v>
      </c>
      <c r="D3464" s="200">
        <f t="shared" si="54"/>
        <v>-1.2484931547961486</v>
      </c>
    </row>
    <row r="3465" spans="2:4" thickBot="1" x14ac:dyDescent="0.25">
      <c r="B3465" s="11">
        <v>39517</v>
      </c>
      <c r="C3465" s="12">
        <v>1969.67</v>
      </c>
      <c r="D3465" s="200">
        <f t="shared" si="54"/>
        <v>-0.23198683044193258</v>
      </c>
    </row>
    <row r="3466" spans="2:4" thickBot="1" x14ac:dyDescent="0.25">
      <c r="B3466" s="11">
        <v>39518</v>
      </c>
      <c r="C3466" s="12">
        <v>1957.55</v>
      </c>
      <c r="D3466" s="200">
        <f t="shared" si="54"/>
        <v>-0.61533150223134214</v>
      </c>
    </row>
    <row r="3467" spans="2:4" thickBot="1" x14ac:dyDescent="0.25">
      <c r="B3467" s="11">
        <v>39520</v>
      </c>
      <c r="C3467" s="12">
        <v>1960.41</v>
      </c>
      <c r="D3467" s="200">
        <f t="shared" si="54"/>
        <v>0.14610099358893791</v>
      </c>
    </row>
    <row r="3468" spans="2:4" thickBot="1" x14ac:dyDescent="0.25">
      <c r="B3468" s="11">
        <v>39521</v>
      </c>
      <c r="C3468" s="12">
        <v>1958.24</v>
      </c>
      <c r="D3468" s="200">
        <f t="shared" si="54"/>
        <v>-0.11069113093690186</v>
      </c>
    </row>
    <row r="3469" spans="2:4" thickBot="1" x14ac:dyDescent="0.25">
      <c r="B3469" s="11">
        <v>39524</v>
      </c>
      <c r="C3469" s="12">
        <v>1957.32</v>
      </c>
      <c r="D3469" s="200">
        <f t="shared" si="54"/>
        <v>-4.6980962496945278E-2</v>
      </c>
    </row>
    <row r="3470" spans="2:4" thickBot="1" x14ac:dyDescent="0.25">
      <c r="B3470" s="11">
        <v>39525</v>
      </c>
      <c r="C3470" s="12">
        <v>1948.34</v>
      </c>
      <c r="D3470" s="200">
        <f t="shared" si="54"/>
        <v>-0.4587905912165624</v>
      </c>
    </row>
    <row r="3471" spans="2:4" thickBot="1" x14ac:dyDescent="0.25">
      <c r="B3471" s="11">
        <v>39526</v>
      </c>
      <c r="C3471" s="12">
        <v>1908.93</v>
      </c>
      <c r="D3471" s="200">
        <f t="shared" si="54"/>
        <v>-2.0227475697260133</v>
      </c>
    </row>
    <row r="3472" spans="2:4" thickBot="1" x14ac:dyDescent="0.25">
      <c r="B3472" s="11">
        <v>39527</v>
      </c>
      <c r="C3472" s="12">
        <v>1850.76</v>
      </c>
      <c r="D3472" s="200">
        <f t="shared" si="54"/>
        <v>-3.0472568402193922</v>
      </c>
    </row>
    <row r="3473" spans="2:4" thickBot="1" x14ac:dyDescent="0.25">
      <c r="B3473" s="11">
        <v>39528</v>
      </c>
      <c r="C3473" s="12">
        <v>1858.56</v>
      </c>
      <c r="D3473" s="200">
        <f t="shared" si="54"/>
        <v>0.42144848602736484</v>
      </c>
    </row>
    <row r="3474" spans="2:4" thickBot="1" x14ac:dyDescent="0.25">
      <c r="B3474" s="11">
        <v>39531</v>
      </c>
      <c r="C3474" s="12">
        <v>1850.17</v>
      </c>
      <c r="D3474" s="200">
        <f t="shared" si="54"/>
        <v>-0.45142475895315615</v>
      </c>
    </row>
    <row r="3475" spans="2:4" thickBot="1" x14ac:dyDescent="0.25">
      <c r="B3475" s="11">
        <v>39532</v>
      </c>
      <c r="C3475" s="12">
        <v>1836.43</v>
      </c>
      <c r="D3475" s="200">
        <f t="shared" si="54"/>
        <v>-0.7426344606171309</v>
      </c>
    </row>
    <row r="3476" spans="2:4" thickBot="1" x14ac:dyDescent="0.25">
      <c r="B3476" s="11">
        <v>39533</v>
      </c>
      <c r="C3476" s="12">
        <v>1751.08</v>
      </c>
      <c r="D3476" s="200">
        <f t="shared" si="54"/>
        <v>-4.6476043192498544</v>
      </c>
    </row>
    <row r="3477" spans="2:4" thickBot="1" x14ac:dyDescent="0.25">
      <c r="B3477" s="11">
        <v>39534</v>
      </c>
      <c r="C3477" s="12">
        <v>1840.05</v>
      </c>
      <c r="D3477" s="200">
        <f t="shared" si="54"/>
        <v>5.0808643808392562</v>
      </c>
    </row>
    <row r="3478" spans="2:4" thickBot="1" x14ac:dyDescent="0.25">
      <c r="B3478" s="11">
        <v>39535</v>
      </c>
      <c r="C3478" s="12">
        <v>1899.03</v>
      </c>
      <c r="D3478" s="200">
        <f t="shared" si="54"/>
        <v>3.2053476807695436</v>
      </c>
    </row>
    <row r="3479" spans="2:4" thickBot="1" x14ac:dyDescent="0.25">
      <c r="B3479" s="11">
        <v>39538</v>
      </c>
      <c r="C3479" s="12">
        <v>1880.95</v>
      </c>
      <c r="D3479" s="200">
        <f t="shared" si="54"/>
        <v>-0.95206500160608387</v>
      </c>
    </row>
    <row r="3480" spans="2:4" thickBot="1" x14ac:dyDescent="0.25">
      <c r="B3480" s="11">
        <v>39539</v>
      </c>
      <c r="C3480" s="12">
        <v>1868.44</v>
      </c>
      <c r="D3480" s="200">
        <f t="shared" si="54"/>
        <v>-0.66508944948031612</v>
      </c>
    </row>
    <row r="3481" spans="2:4" thickBot="1" x14ac:dyDescent="0.25">
      <c r="B3481" s="11">
        <v>39540</v>
      </c>
      <c r="C3481" s="12">
        <v>1848.34</v>
      </c>
      <c r="D3481" s="200">
        <f t="shared" si="54"/>
        <v>-1.0757637387339258</v>
      </c>
    </row>
    <row r="3482" spans="2:4" thickBot="1" x14ac:dyDescent="0.25">
      <c r="B3482" s="11">
        <v>39541</v>
      </c>
      <c r="C3482" s="12">
        <v>1844.2</v>
      </c>
      <c r="D3482" s="200">
        <f t="shared" si="54"/>
        <v>-0.22398476470778528</v>
      </c>
    </row>
    <row r="3483" spans="2:4" thickBot="1" x14ac:dyDescent="0.25">
      <c r="B3483" s="11">
        <v>39542</v>
      </c>
      <c r="C3483" s="12">
        <v>1839.13</v>
      </c>
      <c r="D3483" s="200">
        <f t="shared" si="54"/>
        <v>-0.27491595271662561</v>
      </c>
    </row>
    <row r="3484" spans="2:4" thickBot="1" x14ac:dyDescent="0.25">
      <c r="B3484" s="11">
        <v>39546</v>
      </c>
      <c r="C3484" s="12">
        <v>1825.04</v>
      </c>
      <c r="D3484" s="200">
        <f t="shared" si="54"/>
        <v>-0.76612311255865873</v>
      </c>
    </row>
    <row r="3485" spans="2:4" thickBot="1" x14ac:dyDescent="0.25">
      <c r="B3485" s="11">
        <v>39547</v>
      </c>
      <c r="C3485" s="12">
        <v>1785.21</v>
      </c>
      <c r="D3485" s="200">
        <f t="shared" si="54"/>
        <v>-2.182417919607238</v>
      </c>
    </row>
    <row r="3486" spans="2:4" thickBot="1" x14ac:dyDescent="0.25">
      <c r="B3486" s="11">
        <v>39548</v>
      </c>
      <c r="C3486" s="12">
        <v>1748.18</v>
      </c>
      <c r="D3486" s="200">
        <f t="shared" si="54"/>
        <v>-2.0742657726541935</v>
      </c>
    </row>
    <row r="3487" spans="2:4" thickBot="1" x14ac:dyDescent="0.25">
      <c r="B3487" s="11">
        <v>39549</v>
      </c>
      <c r="C3487" s="12">
        <v>1746.15</v>
      </c>
      <c r="D3487" s="200">
        <f t="shared" si="54"/>
        <v>-0.11612076559621709</v>
      </c>
    </row>
    <row r="3488" spans="2:4" thickBot="1" x14ac:dyDescent="0.25">
      <c r="B3488" s="11">
        <v>39552</v>
      </c>
      <c r="C3488" s="12">
        <v>1753.24</v>
      </c>
      <c r="D3488" s="200">
        <f t="shared" si="54"/>
        <v>0.40603613664347282</v>
      </c>
    </row>
    <row r="3489" spans="2:4" thickBot="1" x14ac:dyDescent="0.25">
      <c r="B3489" s="11">
        <v>39553</v>
      </c>
      <c r="C3489" s="12">
        <v>1759.35</v>
      </c>
      <c r="D3489" s="200">
        <f t="shared" si="54"/>
        <v>0.34849763865756334</v>
      </c>
    </row>
    <row r="3490" spans="2:4" thickBot="1" x14ac:dyDescent="0.25">
      <c r="B3490" s="11">
        <v>39554</v>
      </c>
      <c r="C3490" s="12">
        <v>1751.17</v>
      </c>
      <c r="D3490" s="200">
        <f t="shared" si="54"/>
        <v>-0.46494443970783728</v>
      </c>
    </row>
    <row r="3491" spans="2:4" thickBot="1" x14ac:dyDescent="0.25">
      <c r="B3491" s="11">
        <v>39555</v>
      </c>
      <c r="C3491" s="12">
        <v>1745.46</v>
      </c>
      <c r="D3491" s="200">
        <f t="shared" si="54"/>
        <v>-0.32606771472787344</v>
      </c>
    </row>
    <row r="3492" spans="2:4" thickBot="1" x14ac:dyDescent="0.25">
      <c r="B3492" s="11">
        <v>39556</v>
      </c>
      <c r="C3492" s="12">
        <v>1737.67</v>
      </c>
      <c r="D3492" s="200">
        <f t="shared" si="54"/>
        <v>-0.44630068864367489</v>
      </c>
    </row>
    <row r="3493" spans="2:4" thickBot="1" x14ac:dyDescent="0.25">
      <c r="B3493" s="11">
        <v>39559</v>
      </c>
      <c r="C3493" s="12">
        <v>1736.14</v>
      </c>
      <c r="D3493" s="200">
        <f t="shared" si="54"/>
        <v>-8.8048939096607715E-2</v>
      </c>
    </row>
    <row r="3494" spans="2:4" thickBot="1" x14ac:dyDescent="0.25">
      <c r="B3494" s="11">
        <v>39560</v>
      </c>
      <c r="C3494" s="12">
        <v>1733.9</v>
      </c>
      <c r="D3494" s="200">
        <f t="shared" si="54"/>
        <v>-0.12902185307636094</v>
      </c>
    </row>
    <row r="3495" spans="2:4" thickBot="1" x14ac:dyDescent="0.25">
      <c r="B3495" s="11">
        <v>39561</v>
      </c>
      <c r="C3495" s="12">
        <v>1751.98</v>
      </c>
      <c r="D3495" s="200">
        <f t="shared" si="54"/>
        <v>1.0427360286060283</v>
      </c>
    </row>
    <row r="3496" spans="2:4" thickBot="1" x14ac:dyDescent="0.25">
      <c r="B3496" s="11">
        <v>39562</v>
      </c>
      <c r="C3496" s="12">
        <v>1809.54</v>
      </c>
      <c r="D3496" s="200">
        <f t="shared" si="54"/>
        <v>3.2854256327127018</v>
      </c>
    </row>
    <row r="3497" spans="2:4" thickBot="1" x14ac:dyDescent="0.25">
      <c r="B3497" s="11">
        <v>39563</v>
      </c>
      <c r="C3497" s="12">
        <v>1856.27</v>
      </c>
      <c r="D3497" s="200">
        <f t="shared" si="54"/>
        <v>2.5824242625197558</v>
      </c>
    </row>
    <row r="3498" spans="2:4" thickBot="1" x14ac:dyDescent="0.25">
      <c r="B3498" s="11">
        <v>39566</v>
      </c>
      <c r="C3498" s="12">
        <v>1863.12</v>
      </c>
      <c r="D3498" s="200">
        <f t="shared" si="54"/>
        <v>0.36901959305488674</v>
      </c>
    </row>
    <row r="3499" spans="2:4" thickBot="1" x14ac:dyDescent="0.25">
      <c r="B3499" s="11">
        <v>39567</v>
      </c>
      <c r="C3499" s="12">
        <v>1859.95</v>
      </c>
      <c r="D3499" s="200">
        <f t="shared" si="54"/>
        <v>-0.17014470350809052</v>
      </c>
    </row>
    <row r="3500" spans="2:4" thickBot="1" x14ac:dyDescent="0.25">
      <c r="B3500" s="11">
        <v>39568</v>
      </c>
      <c r="C3500" s="12">
        <v>1853.68</v>
      </c>
      <c r="D3500" s="200">
        <f t="shared" si="54"/>
        <v>-0.3371058361783863</v>
      </c>
    </row>
    <row r="3501" spans="2:4" thickBot="1" x14ac:dyDescent="0.25">
      <c r="B3501" s="11">
        <v>39570</v>
      </c>
      <c r="C3501" s="12">
        <v>1854.35</v>
      </c>
      <c r="D3501" s="200">
        <f t="shared" si="54"/>
        <v>3.6144318328945602E-2</v>
      </c>
    </row>
    <row r="3502" spans="2:4" thickBot="1" x14ac:dyDescent="0.25">
      <c r="B3502" s="11">
        <v>39573</v>
      </c>
      <c r="C3502" s="12">
        <v>1855.56</v>
      </c>
      <c r="D3502" s="200">
        <f t="shared" si="54"/>
        <v>6.5251975085600655E-2</v>
      </c>
    </row>
    <row r="3503" spans="2:4" thickBot="1" x14ac:dyDescent="0.25">
      <c r="B3503" s="11">
        <v>39574</v>
      </c>
      <c r="C3503" s="12">
        <v>1861.86</v>
      </c>
      <c r="D3503" s="200">
        <f t="shared" si="54"/>
        <v>0.33952014486191562</v>
      </c>
    </row>
    <row r="3504" spans="2:4" thickBot="1" x14ac:dyDescent="0.25">
      <c r="B3504" s="11">
        <v>39575</v>
      </c>
      <c r="C3504" s="12">
        <v>1867.61</v>
      </c>
      <c r="D3504" s="200">
        <f t="shared" si="54"/>
        <v>0.30883095399223404</v>
      </c>
    </row>
    <row r="3505" spans="2:4" thickBot="1" x14ac:dyDescent="0.25">
      <c r="B3505" s="11">
        <v>39576</v>
      </c>
      <c r="C3505" s="12">
        <v>1880.13</v>
      </c>
      <c r="D3505" s="200">
        <f t="shared" si="54"/>
        <v>0.6703755066636008</v>
      </c>
    </row>
    <row r="3506" spans="2:4" thickBot="1" x14ac:dyDescent="0.25">
      <c r="B3506" s="11">
        <v>39577</v>
      </c>
      <c r="C3506" s="12">
        <v>1879.69</v>
      </c>
      <c r="D3506" s="200">
        <f t="shared" si="54"/>
        <v>-2.3402637051694875E-2</v>
      </c>
    </row>
    <row r="3507" spans="2:4" thickBot="1" x14ac:dyDescent="0.25">
      <c r="B3507" s="11">
        <v>39580</v>
      </c>
      <c r="C3507" s="12">
        <v>1878.36</v>
      </c>
      <c r="D3507" s="200">
        <f t="shared" si="54"/>
        <v>-7.0756348121236989E-2</v>
      </c>
    </row>
    <row r="3508" spans="2:4" thickBot="1" x14ac:dyDescent="0.25">
      <c r="B3508" s="11">
        <v>39581</v>
      </c>
      <c r="C3508" s="12">
        <v>1875.07</v>
      </c>
      <c r="D3508" s="200">
        <f t="shared" si="54"/>
        <v>-0.17515279286185459</v>
      </c>
    </row>
    <row r="3509" spans="2:4" thickBot="1" x14ac:dyDescent="0.25">
      <c r="B3509" s="11">
        <v>39582</v>
      </c>
      <c r="C3509" s="12">
        <v>1867.67</v>
      </c>
      <c r="D3509" s="200">
        <f t="shared" si="54"/>
        <v>-0.39465193299449419</v>
      </c>
    </row>
    <row r="3510" spans="2:4" thickBot="1" x14ac:dyDescent="0.25">
      <c r="B3510" s="11">
        <v>39583</v>
      </c>
      <c r="C3510" s="12">
        <v>1880.31</v>
      </c>
      <c r="D3510" s="200">
        <f t="shared" si="54"/>
        <v>0.67677908838283951</v>
      </c>
    </row>
    <row r="3511" spans="2:4" thickBot="1" x14ac:dyDescent="0.25">
      <c r="B3511" s="11">
        <v>39584</v>
      </c>
      <c r="C3511" s="12">
        <v>1876.37</v>
      </c>
      <c r="D3511" s="200">
        <f t="shared" si="54"/>
        <v>-0.20953991629040214</v>
      </c>
    </row>
    <row r="3512" spans="2:4" thickBot="1" x14ac:dyDescent="0.25">
      <c r="B3512" s="11">
        <v>39587</v>
      </c>
      <c r="C3512" s="12">
        <v>1873.53</v>
      </c>
      <c r="D3512" s="200">
        <f t="shared" si="54"/>
        <v>-0.15135607582725807</v>
      </c>
    </row>
    <row r="3513" spans="2:4" thickBot="1" x14ac:dyDescent="0.25">
      <c r="B3513" s="11">
        <v>39588</v>
      </c>
      <c r="C3513" s="12">
        <v>1873</v>
      </c>
      <c r="D3513" s="200">
        <f t="shared" si="54"/>
        <v>-2.8288845121238193E-2</v>
      </c>
    </row>
    <row r="3514" spans="2:4" thickBot="1" x14ac:dyDescent="0.25">
      <c r="B3514" s="11">
        <v>39589</v>
      </c>
      <c r="C3514" s="12">
        <v>1869.08</v>
      </c>
      <c r="D3514" s="200">
        <f t="shared" si="54"/>
        <v>-0.2092899092365208</v>
      </c>
    </row>
    <row r="3515" spans="2:4" thickBot="1" x14ac:dyDescent="0.25">
      <c r="B3515" s="11">
        <v>39590</v>
      </c>
      <c r="C3515" s="12">
        <v>1869.9</v>
      </c>
      <c r="D3515" s="200">
        <f t="shared" si="54"/>
        <v>4.3871851392141004E-2</v>
      </c>
    </row>
    <row r="3516" spans="2:4" thickBot="1" x14ac:dyDescent="0.25">
      <c r="B3516" s="11">
        <v>39591</v>
      </c>
      <c r="C3516" s="12">
        <v>1874.56</v>
      </c>
      <c r="D3516" s="200">
        <f t="shared" si="54"/>
        <v>0.24921118776404239</v>
      </c>
    </row>
    <row r="3517" spans="2:4" thickBot="1" x14ac:dyDescent="0.25">
      <c r="B3517" s="11">
        <v>39594</v>
      </c>
      <c r="C3517" s="12">
        <v>1866.02</v>
      </c>
      <c r="D3517" s="200">
        <f t="shared" si="54"/>
        <v>-0.45557357459883319</v>
      </c>
    </row>
    <row r="3518" spans="2:4" thickBot="1" x14ac:dyDescent="0.25">
      <c r="B3518" s="11">
        <v>39595</v>
      </c>
      <c r="C3518" s="12">
        <v>1867.93</v>
      </c>
      <c r="D3518" s="200">
        <f t="shared" si="54"/>
        <v>0.10235688792188391</v>
      </c>
    </row>
    <row r="3519" spans="2:4" thickBot="1" x14ac:dyDescent="0.25">
      <c r="B3519" s="11">
        <v>39596</v>
      </c>
      <c r="C3519" s="12">
        <v>1869.69</v>
      </c>
      <c r="D3519" s="200">
        <f t="shared" si="54"/>
        <v>9.4221946218531194E-2</v>
      </c>
    </row>
    <row r="3520" spans="2:4" thickBot="1" x14ac:dyDescent="0.25">
      <c r="B3520" s="11">
        <v>39597</v>
      </c>
      <c r="C3520" s="12">
        <v>1868.15</v>
      </c>
      <c r="D3520" s="200">
        <f t="shared" si="54"/>
        <v>-8.2366595531879749E-2</v>
      </c>
    </row>
    <row r="3521" spans="2:4" thickBot="1" x14ac:dyDescent="0.25">
      <c r="B3521" s="11">
        <v>39598</v>
      </c>
      <c r="C3521" s="12">
        <v>1875.81</v>
      </c>
      <c r="D3521" s="200">
        <f t="shared" si="54"/>
        <v>0.41003131440193741</v>
      </c>
    </row>
    <row r="3522" spans="2:4" thickBot="1" x14ac:dyDescent="0.25">
      <c r="B3522" s="11">
        <v>39601</v>
      </c>
      <c r="C3522" s="12">
        <v>1882.07</v>
      </c>
      <c r="D3522" s="200">
        <f t="shared" si="54"/>
        <v>0.3337224985472842</v>
      </c>
    </row>
    <row r="3523" spans="2:4" thickBot="1" x14ac:dyDescent="0.25">
      <c r="B3523" s="11">
        <v>39602</v>
      </c>
      <c r="C3523" s="12">
        <v>1886.62</v>
      </c>
      <c r="D3523" s="200">
        <f t="shared" si="54"/>
        <v>0.24175508881179031</v>
      </c>
    </row>
    <row r="3524" spans="2:4" thickBot="1" x14ac:dyDescent="0.25">
      <c r="B3524" s="11">
        <v>39603</v>
      </c>
      <c r="C3524" s="12">
        <v>1898.68</v>
      </c>
      <c r="D3524" s="200">
        <f t="shared" si="54"/>
        <v>0.63923842639217465</v>
      </c>
    </row>
    <row r="3525" spans="2:4" thickBot="1" x14ac:dyDescent="0.25">
      <c r="B3525" s="11">
        <v>39604</v>
      </c>
      <c r="C3525" s="12">
        <v>1918.85</v>
      </c>
      <c r="D3525" s="200">
        <f t="shared" si="54"/>
        <v>1.0623169781110997</v>
      </c>
    </row>
    <row r="3526" spans="2:4" thickBot="1" x14ac:dyDescent="0.25">
      <c r="B3526" s="11">
        <v>39605</v>
      </c>
      <c r="C3526" s="12">
        <v>1921.81</v>
      </c>
      <c r="D3526" s="200">
        <f t="shared" si="54"/>
        <v>0.15425906141699475</v>
      </c>
    </row>
    <row r="3527" spans="2:4" thickBot="1" x14ac:dyDescent="0.25">
      <c r="B3527" s="11">
        <v>39608</v>
      </c>
      <c r="C3527" s="12">
        <v>1913.55</v>
      </c>
      <c r="D3527" s="200">
        <f t="shared" ref="D3527:D3590" si="55">+((C3527/C3526)-1)*100</f>
        <v>-0.42980315431806471</v>
      </c>
    </row>
    <row r="3528" spans="2:4" thickBot="1" x14ac:dyDescent="0.25">
      <c r="B3528" s="11">
        <v>39609</v>
      </c>
      <c r="C3528" s="69">
        <v>1905.45</v>
      </c>
      <c r="D3528" s="200">
        <f t="shared" si="55"/>
        <v>-0.42329701340440007</v>
      </c>
    </row>
    <row r="3529" spans="2:4" thickBot="1" x14ac:dyDescent="0.25">
      <c r="B3529" s="11">
        <v>39610</v>
      </c>
      <c r="C3529" s="12">
        <v>1884.07</v>
      </c>
      <c r="D3529" s="200">
        <f t="shared" si="55"/>
        <v>-1.1220446613660839</v>
      </c>
    </row>
    <row r="3530" spans="2:4" thickBot="1" x14ac:dyDescent="0.25">
      <c r="B3530" s="84">
        <v>39611</v>
      </c>
      <c r="C3530" s="85">
        <v>1864.52</v>
      </c>
      <c r="D3530" s="200">
        <f t="shared" si="55"/>
        <v>-1.0376472211754306</v>
      </c>
    </row>
    <row r="3531" spans="2:4" thickBot="1" x14ac:dyDescent="0.25">
      <c r="B3531" s="11">
        <v>39612</v>
      </c>
      <c r="C3531" s="12">
        <v>1856.47</v>
      </c>
      <c r="D3531" s="200">
        <f t="shared" si="55"/>
        <v>-0.43174650848475382</v>
      </c>
    </row>
    <row r="3532" spans="2:4" thickBot="1" x14ac:dyDescent="0.25">
      <c r="B3532" s="11">
        <v>39615</v>
      </c>
      <c r="C3532" s="12">
        <v>1855.82</v>
      </c>
      <c r="D3532" s="200">
        <f t="shared" si="55"/>
        <v>-3.5012685365243268E-2</v>
      </c>
    </row>
    <row r="3533" spans="2:4" thickBot="1" x14ac:dyDescent="0.25">
      <c r="B3533" s="11">
        <v>39616</v>
      </c>
      <c r="C3533" s="12">
        <v>1859.23</v>
      </c>
      <c r="D3533" s="200">
        <f t="shared" si="55"/>
        <v>0.18374626849586573</v>
      </c>
    </row>
    <row r="3534" spans="2:4" thickBot="1" x14ac:dyDescent="0.25">
      <c r="B3534" s="11">
        <v>39617</v>
      </c>
      <c r="C3534" s="12">
        <v>1858</v>
      </c>
      <c r="D3534" s="200">
        <f t="shared" si="55"/>
        <v>-6.6156419593055293E-2</v>
      </c>
    </row>
    <row r="3535" spans="2:4" thickBot="1" x14ac:dyDescent="0.25">
      <c r="B3535" s="11">
        <v>39618</v>
      </c>
      <c r="C3535" s="12">
        <v>1855.26</v>
      </c>
      <c r="D3535" s="200">
        <f t="shared" si="55"/>
        <v>-0.14747039827771591</v>
      </c>
    </row>
    <row r="3536" spans="2:4" thickBot="1" x14ac:dyDescent="0.25">
      <c r="B3536" s="11">
        <v>39619</v>
      </c>
      <c r="C3536" s="12">
        <v>1851.32</v>
      </c>
      <c r="D3536" s="200">
        <f t="shared" si="55"/>
        <v>-0.21236915580565841</v>
      </c>
    </row>
    <row r="3537" spans="2:4" thickBot="1" x14ac:dyDescent="0.25">
      <c r="B3537" s="11">
        <v>39622</v>
      </c>
      <c r="C3537" s="12">
        <v>1839.82</v>
      </c>
      <c r="D3537" s="200">
        <f t="shared" si="55"/>
        <v>-0.62117840243718359</v>
      </c>
    </row>
    <row r="3538" spans="2:4" thickBot="1" x14ac:dyDescent="0.25">
      <c r="B3538" s="11">
        <v>39623</v>
      </c>
      <c r="C3538" s="12">
        <v>1849.9</v>
      </c>
      <c r="D3538" s="200">
        <f t="shared" si="55"/>
        <v>0.54787968388212427</v>
      </c>
    </row>
    <row r="3539" spans="2:4" thickBot="1" x14ac:dyDescent="0.25">
      <c r="B3539" s="11">
        <v>39624</v>
      </c>
      <c r="C3539" s="12">
        <v>1856.82</v>
      </c>
      <c r="D3539" s="200">
        <f t="shared" si="55"/>
        <v>0.37407427428508555</v>
      </c>
    </row>
    <row r="3540" spans="2:4" thickBot="1" x14ac:dyDescent="0.25">
      <c r="B3540" s="11">
        <v>39625</v>
      </c>
      <c r="C3540" s="12">
        <v>1858.66</v>
      </c>
      <c r="D3540" s="200">
        <f t="shared" si="55"/>
        <v>9.909415021380763E-2</v>
      </c>
    </row>
    <row r="3541" spans="2:4" thickBot="1" x14ac:dyDescent="0.25">
      <c r="B3541" s="11">
        <v>39626</v>
      </c>
      <c r="C3541" s="12">
        <v>1849.44</v>
      </c>
      <c r="D3541" s="200">
        <f t="shared" si="55"/>
        <v>-0.49605629862373712</v>
      </c>
    </row>
    <row r="3542" spans="2:4" thickBot="1" x14ac:dyDescent="0.25">
      <c r="B3542" s="11">
        <v>39629</v>
      </c>
      <c r="C3542" s="12">
        <v>1842.14</v>
      </c>
      <c r="D3542" s="200">
        <f t="shared" si="55"/>
        <v>-0.39471407561207927</v>
      </c>
    </row>
    <row r="3543" spans="2:4" thickBot="1" x14ac:dyDescent="0.25">
      <c r="B3543" s="11">
        <v>39630</v>
      </c>
      <c r="C3543" s="12">
        <v>1817.84</v>
      </c>
      <c r="D3543" s="200">
        <f t="shared" si="55"/>
        <v>-1.3191179823466292</v>
      </c>
    </row>
    <row r="3544" spans="2:4" thickBot="1" x14ac:dyDescent="0.25">
      <c r="B3544" s="11">
        <v>39631</v>
      </c>
      <c r="C3544" s="12">
        <v>1798.13</v>
      </c>
      <c r="D3544" s="200">
        <f t="shared" si="55"/>
        <v>-1.0842538397218604</v>
      </c>
    </row>
    <row r="3545" spans="2:4" thickBot="1" x14ac:dyDescent="0.25">
      <c r="B3545" s="11">
        <v>39632</v>
      </c>
      <c r="C3545" s="12">
        <v>1759.15</v>
      </c>
      <c r="D3545" s="200">
        <f t="shared" si="55"/>
        <v>-2.1678076668538937</v>
      </c>
    </row>
    <row r="3546" spans="2:4" thickBot="1" x14ac:dyDescent="0.25">
      <c r="B3546" s="11">
        <v>39633</v>
      </c>
      <c r="C3546" s="12">
        <v>1754.17</v>
      </c>
      <c r="D3546" s="200">
        <f t="shared" si="55"/>
        <v>-0.28309126566807841</v>
      </c>
    </row>
    <row r="3547" spans="2:4" thickBot="1" x14ac:dyDescent="0.25">
      <c r="B3547" s="11">
        <v>39636</v>
      </c>
      <c r="C3547" s="12">
        <v>1734.36</v>
      </c>
      <c r="D3547" s="200">
        <f t="shared" si="55"/>
        <v>-1.1293090179401166</v>
      </c>
    </row>
    <row r="3548" spans="2:4" thickBot="1" x14ac:dyDescent="0.25">
      <c r="B3548" s="11">
        <v>39637</v>
      </c>
      <c r="C3548" s="12">
        <v>1717.8</v>
      </c>
      <c r="D3548" s="200">
        <f t="shared" si="55"/>
        <v>-0.95481906870545918</v>
      </c>
    </row>
    <row r="3549" spans="2:4" thickBot="1" x14ac:dyDescent="0.25">
      <c r="B3549" s="11">
        <v>39638</v>
      </c>
      <c r="C3549" s="12">
        <v>1694.16</v>
      </c>
      <c r="D3549" s="200">
        <f t="shared" si="55"/>
        <v>-1.3761788333915392</v>
      </c>
    </row>
    <row r="3550" spans="2:4" thickBot="1" x14ac:dyDescent="0.25">
      <c r="B3550" s="11">
        <v>39639</v>
      </c>
      <c r="C3550" s="12">
        <v>1663.14</v>
      </c>
      <c r="D3550" s="200">
        <f t="shared" si="55"/>
        <v>-1.8309958917693714</v>
      </c>
    </row>
    <row r="3551" spans="2:4" thickBot="1" x14ac:dyDescent="0.25">
      <c r="B3551" s="11">
        <v>39640</v>
      </c>
      <c r="C3551" s="12">
        <v>1697.99</v>
      </c>
      <c r="D3551" s="200">
        <f t="shared" si="55"/>
        <v>2.0954339382132536</v>
      </c>
    </row>
    <row r="3552" spans="2:4" thickBot="1" x14ac:dyDescent="0.25">
      <c r="B3552" s="11">
        <v>39643</v>
      </c>
      <c r="C3552" s="12">
        <v>1669.44</v>
      </c>
      <c r="D3552" s="200">
        <f t="shared" si="55"/>
        <v>-1.6813997726723873</v>
      </c>
    </row>
    <row r="3553" spans="2:4" thickBot="1" x14ac:dyDescent="0.25">
      <c r="B3553" s="11">
        <v>39644</v>
      </c>
      <c r="C3553" s="12">
        <v>1654.53</v>
      </c>
      <c r="D3553" s="200">
        <f t="shared" si="55"/>
        <v>-0.89311385853939607</v>
      </c>
    </row>
    <row r="3554" spans="2:4" thickBot="1" x14ac:dyDescent="0.25">
      <c r="B3554" s="11">
        <v>39645</v>
      </c>
      <c r="C3554" s="12">
        <v>1657.94</v>
      </c>
      <c r="D3554" s="200">
        <f t="shared" si="55"/>
        <v>0.20610082621650427</v>
      </c>
    </row>
    <row r="3555" spans="2:4" thickBot="1" x14ac:dyDescent="0.25">
      <c r="B3555" s="11">
        <v>39646</v>
      </c>
      <c r="C3555" s="12">
        <v>1642.15</v>
      </c>
      <c r="D3555" s="200">
        <f t="shared" si="55"/>
        <v>-0.95238669674414522</v>
      </c>
    </row>
    <row r="3556" spans="2:4" thickBot="1" x14ac:dyDescent="0.25">
      <c r="B3556" s="11">
        <v>39647</v>
      </c>
      <c r="C3556" s="12">
        <v>1638.58</v>
      </c>
      <c r="D3556" s="200">
        <f t="shared" si="55"/>
        <v>-0.21739792345402131</v>
      </c>
    </row>
    <row r="3557" spans="2:4" thickBot="1" x14ac:dyDescent="0.25">
      <c r="B3557" s="11">
        <v>39650</v>
      </c>
      <c r="C3557" s="12">
        <v>1662.29</v>
      </c>
      <c r="D3557" s="200">
        <f t="shared" si="55"/>
        <v>1.4469845842131734</v>
      </c>
    </row>
    <row r="3558" spans="2:4" thickBot="1" x14ac:dyDescent="0.25">
      <c r="B3558" s="11">
        <v>39651</v>
      </c>
      <c r="C3558" s="12">
        <v>1680.96</v>
      </c>
      <c r="D3558" s="200">
        <f t="shared" si="55"/>
        <v>1.1231493902989387</v>
      </c>
    </row>
    <row r="3559" spans="2:4" thickBot="1" x14ac:dyDescent="0.25">
      <c r="B3559" s="11">
        <v>39652</v>
      </c>
      <c r="C3559" s="12">
        <v>1714.64</v>
      </c>
      <c r="D3559" s="200">
        <f t="shared" si="55"/>
        <v>2.0036169807728932</v>
      </c>
    </row>
    <row r="3560" spans="2:4" thickBot="1" x14ac:dyDescent="0.25">
      <c r="B3560" s="11">
        <v>39653</v>
      </c>
      <c r="C3560" s="12">
        <v>1736.17</v>
      </c>
      <c r="D3560" s="200">
        <f t="shared" si="55"/>
        <v>1.2556571641860748</v>
      </c>
    </row>
    <row r="3561" spans="2:4" thickBot="1" x14ac:dyDescent="0.25">
      <c r="B3561" s="11">
        <v>39654</v>
      </c>
      <c r="C3561" s="12">
        <v>1727.29</v>
      </c>
      <c r="D3561" s="200">
        <f t="shared" si="55"/>
        <v>-0.51147065091552424</v>
      </c>
    </row>
    <row r="3562" spans="2:4" thickBot="1" x14ac:dyDescent="0.25">
      <c r="B3562" s="11">
        <v>39657</v>
      </c>
      <c r="C3562" s="12">
        <v>1726.06</v>
      </c>
      <c r="D3562" s="200">
        <f t="shared" si="55"/>
        <v>-7.1209814217643164E-2</v>
      </c>
    </row>
    <row r="3563" spans="2:4" thickBot="1" x14ac:dyDescent="0.25">
      <c r="B3563" s="11">
        <v>39658</v>
      </c>
      <c r="C3563" s="12">
        <v>1719.68</v>
      </c>
      <c r="D3563" s="200">
        <f t="shared" si="55"/>
        <v>-0.36962793877385325</v>
      </c>
    </row>
    <row r="3564" spans="2:4" thickBot="1" x14ac:dyDescent="0.25">
      <c r="B3564" s="11">
        <v>39659</v>
      </c>
      <c r="C3564" s="12">
        <v>1730.23</v>
      </c>
      <c r="D3564" s="200">
        <f t="shared" si="55"/>
        <v>0.6134862299962851</v>
      </c>
    </row>
    <row r="3565" spans="2:4" thickBot="1" x14ac:dyDescent="0.25">
      <c r="B3565" s="11">
        <v>39660</v>
      </c>
      <c r="C3565" s="12">
        <v>1731.05</v>
      </c>
      <c r="D3565" s="200">
        <f t="shared" si="55"/>
        <v>4.7392543187885217E-2</v>
      </c>
    </row>
    <row r="3566" spans="2:4" thickBot="1" x14ac:dyDescent="0.25">
      <c r="B3566" s="11">
        <v>39661</v>
      </c>
      <c r="C3566" s="12">
        <v>1734.7</v>
      </c>
      <c r="D3566" s="200">
        <f t="shared" si="55"/>
        <v>0.21085468357355808</v>
      </c>
    </row>
    <row r="3567" spans="2:4" thickBot="1" x14ac:dyDescent="0.25">
      <c r="B3567" s="11">
        <v>39664</v>
      </c>
      <c r="C3567" s="12">
        <v>1737.29</v>
      </c>
      <c r="D3567" s="200">
        <f t="shared" si="55"/>
        <v>0.14930535539285916</v>
      </c>
    </row>
    <row r="3568" spans="2:4" thickBot="1" x14ac:dyDescent="0.25">
      <c r="B3568" s="11">
        <v>39665</v>
      </c>
      <c r="C3568" s="12">
        <v>1732.36</v>
      </c>
      <c r="D3568" s="200">
        <f t="shared" si="55"/>
        <v>-0.2837753052167491</v>
      </c>
    </row>
    <row r="3569" spans="2:4" thickBot="1" x14ac:dyDescent="0.25">
      <c r="B3569" s="11">
        <v>39666</v>
      </c>
      <c r="C3569" s="12">
        <v>1745.89</v>
      </c>
      <c r="D3569" s="200">
        <f t="shared" si="55"/>
        <v>0.78101549331548448</v>
      </c>
    </row>
    <row r="3570" spans="2:4" thickBot="1" x14ac:dyDescent="0.25">
      <c r="B3570" s="11">
        <v>39667</v>
      </c>
      <c r="C3570" s="12">
        <v>1752.98</v>
      </c>
      <c r="D3570" s="200">
        <f t="shared" si="55"/>
        <v>0.40609660402430858</v>
      </c>
    </row>
    <row r="3571" spans="2:4" thickBot="1" x14ac:dyDescent="0.25">
      <c r="B3571" s="11">
        <v>39668</v>
      </c>
      <c r="C3571" s="12">
        <v>1752.83</v>
      </c>
      <c r="D3571" s="200">
        <f t="shared" si="55"/>
        <v>-8.5568574655803253E-3</v>
      </c>
    </row>
    <row r="3572" spans="2:4" thickBot="1" x14ac:dyDescent="0.25">
      <c r="B3572" s="11">
        <v>39671</v>
      </c>
      <c r="C3572" s="12">
        <v>1751.11</v>
      </c>
      <c r="D3572" s="200">
        <f t="shared" si="55"/>
        <v>-9.8127028861894061E-2</v>
      </c>
    </row>
    <row r="3573" spans="2:4" thickBot="1" x14ac:dyDescent="0.25">
      <c r="B3573" s="11">
        <v>39672</v>
      </c>
      <c r="C3573" s="12">
        <v>1746.34</v>
      </c>
      <c r="D3573" s="200">
        <f t="shared" si="55"/>
        <v>-0.27239864999913932</v>
      </c>
    </row>
    <row r="3574" spans="2:4" thickBot="1" x14ac:dyDescent="0.25">
      <c r="B3574" s="11">
        <v>39673</v>
      </c>
      <c r="C3574" s="12">
        <v>1735.44</v>
      </c>
      <c r="D3574" s="200">
        <f t="shared" si="55"/>
        <v>-0.62416253421440082</v>
      </c>
    </row>
    <row r="3575" spans="2:4" thickBot="1" x14ac:dyDescent="0.25">
      <c r="B3575" s="11">
        <v>39674</v>
      </c>
      <c r="C3575" s="12">
        <v>1727.42</v>
      </c>
      <c r="D3575" s="200">
        <f t="shared" si="55"/>
        <v>-0.46213064122067049</v>
      </c>
    </row>
    <row r="3576" spans="2:4" thickBot="1" x14ac:dyDescent="0.25">
      <c r="B3576" s="11">
        <v>39678</v>
      </c>
      <c r="C3576" s="12">
        <v>1722.44</v>
      </c>
      <c r="D3576" s="200">
        <f t="shared" si="55"/>
        <v>-0.28829120885482951</v>
      </c>
    </row>
    <row r="3577" spans="2:4" thickBot="1" x14ac:dyDescent="0.25">
      <c r="B3577" s="11">
        <v>39679</v>
      </c>
      <c r="C3577" s="12">
        <v>1710.4</v>
      </c>
      <c r="D3577" s="200">
        <f t="shared" si="55"/>
        <v>-0.69900838345602345</v>
      </c>
    </row>
    <row r="3578" spans="2:4" thickBot="1" x14ac:dyDescent="0.25">
      <c r="B3578" s="11">
        <v>39680</v>
      </c>
      <c r="C3578" s="12">
        <v>1694.73</v>
      </c>
      <c r="D3578" s="200">
        <f t="shared" si="55"/>
        <v>-0.91615996258185284</v>
      </c>
    </row>
    <row r="3579" spans="2:4" thickBot="1" x14ac:dyDescent="0.25">
      <c r="B3579" s="11">
        <v>39681</v>
      </c>
      <c r="C3579" s="12">
        <v>1677.46</v>
      </c>
      <c r="D3579" s="200">
        <f t="shared" si="55"/>
        <v>-1.0190413812229626</v>
      </c>
    </row>
    <row r="3580" spans="2:4" thickBot="1" x14ac:dyDescent="0.25">
      <c r="B3580" s="11">
        <v>39682</v>
      </c>
      <c r="C3580" s="12">
        <v>1673.82</v>
      </c>
      <c r="D3580" s="200">
        <f t="shared" si="55"/>
        <v>-0.21699474205049141</v>
      </c>
    </row>
    <row r="3581" spans="2:4" thickBot="1" x14ac:dyDescent="0.25">
      <c r="B3581" s="11">
        <v>39685</v>
      </c>
      <c r="C3581" s="12">
        <v>1668.62</v>
      </c>
      <c r="D3581" s="200">
        <f t="shared" si="55"/>
        <v>-0.31066661887180214</v>
      </c>
    </row>
    <row r="3582" spans="2:4" thickBot="1" x14ac:dyDescent="0.25">
      <c r="B3582" s="11">
        <v>39686</v>
      </c>
      <c r="C3582" s="12">
        <v>1659.61</v>
      </c>
      <c r="D3582" s="200">
        <f t="shared" si="55"/>
        <v>-0.53996715849025101</v>
      </c>
    </row>
    <row r="3583" spans="2:4" thickBot="1" x14ac:dyDescent="0.25">
      <c r="B3583" s="11">
        <v>39687</v>
      </c>
      <c r="C3583" s="12">
        <v>1653.92</v>
      </c>
      <c r="D3583" s="200">
        <f t="shared" si="55"/>
        <v>-0.34285163381757577</v>
      </c>
    </row>
    <row r="3584" spans="2:4" thickBot="1" x14ac:dyDescent="0.25">
      <c r="B3584" s="11">
        <v>39688</v>
      </c>
      <c r="C3584" s="12">
        <v>1646.93</v>
      </c>
      <c r="D3584" s="200">
        <f t="shared" si="55"/>
        <v>-0.422632291767433</v>
      </c>
    </row>
    <row r="3585" spans="2:4" thickBot="1" x14ac:dyDescent="0.25">
      <c r="B3585" s="11">
        <v>39689</v>
      </c>
      <c r="C3585" s="12">
        <v>1655.84</v>
      </c>
      <c r="D3585" s="200">
        <f t="shared" si="55"/>
        <v>0.54100660015907742</v>
      </c>
    </row>
    <row r="3586" spans="2:4" thickBot="1" x14ac:dyDescent="0.25">
      <c r="B3586" s="11">
        <v>39692</v>
      </c>
      <c r="C3586" s="12">
        <v>1663.06</v>
      </c>
      <c r="D3586" s="200">
        <f t="shared" si="55"/>
        <v>0.43603246690502306</v>
      </c>
    </row>
    <row r="3587" spans="2:4" thickBot="1" x14ac:dyDescent="0.25">
      <c r="B3587" s="11">
        <v>39693</v>
      </c>
      <c r="C3587" s="12">
        <v>1652.48</v>
      </c>
      <c r="D3587" s="200">
        <f t="shared" si="55"/>
        <v>-0.63617668634925462</v>
      </c>
    </row>
    <row r="3588" spans="2:4" thickBot="1" x14ac:dyDescent="0.25">
      <c r="B3588" s="11">
        <v>39694</v>
      </c>
      <c r="C3588" s="12">
        <v>1639.46</v>
      </c>
      <c r="D3588" s="200">
        <f t="shared" si="55"/>
        <v>-0.78790666150271305</v>
      </c>
    </row>
    <row r="3589" spans="2:4" thickBot="1" x14ac:dyDescent="0.25">
      <c r="B3589" s="11">
        <v>39696</v>
      </c>
      <c r="C3589" s="12">
        <v>1637.5</v>
      </c>
      <c r="D3589" s="200">
        <f t="shared" si="55"/>
        <v>-0.11955155965989173</v>
      </c>
    </row>
    <row r="3590" spans="2:4" thickBot="1" x14ac:dyDescent="0.25">
      <c r="B3590" s="11">
        <v>39699</v>
      </c>
      <c r="C3590" s="12">
        <v>1648.8</v>
      </c>
      <c r="D3590" s="200">
        <f t="shared" si="55"/>
        <v>0.69007633587785389</v>
      </c>
    </row>
    <row r="3591" spans="2:4" thickBot="1" x14ac:dyDescent="0.25">
      <c r="B3591" s="11">
        <v>39700</v>
      </c>
      <c r="C3591" s="12">
        <v>1652.17</v>
      </c>
      <c r="D3591" s="200">
        <f t="shared" ref="D3591:D3654" si="56">+((C3591/C3590)-1)*100</f>
        <v>0.20439107229501818</v>
      </c>
    </row>
    <row r="3592" spans="2:4" thickBot="1" x14ac:dyDescent="0.25">
      <c r="B3592" s="11">
        <v>39701</v>
      </c>
      <c r="C3592" s="12">
        <v>1650.96</v>
      </c>
      <c r="D3592" s="200">
        <f t="shared" si="56"/>
        <v>-7.3237015561355978E-2</v>
      </c>
    </row>
    <row r="3593" spans="2:4" thickBot="1" x14ac:dyDescent="0.25">
      <c r="B3593" s="11">
        <v>39702</v>
      </c>
      <c r="C3593" s="12">
        <v>1652.77</v>
      </c>
      <c r="D3593" s="200">
        <f t="shared" si="56"/>
        <v>0.10963318311769665</v>
      </c>
    </row>
    <row r="3594" spans="2:4" thickBot="1" x14ac:dyDescent="0.25">
      <c r="B3594" s="11">
        <v>39703</v>
      </c>
      <c r="C3594" s="12">
        <v>1654.33</v>
      </c>
      <c r="D3594" s="200">
        <f t="shared" si="56"/>
        <v>9.438699879595891E-2</v>
      </c>
    </row>
    <row r="3595" spans="2:4" thickBot="1" x14ac:dyDescent="0.25">
      <c r="B3595" s="11">
        <v>39706</v>
      </c>
      <c r="C3595" s="12">
        <v>1659.06</v>
      </c>
      <c r="D3595" s="200">
        <f t="shared" si="56"/>
        <v>0.28591635284374028</v>
      </c>
    </row>
    <row r="3596" spans="2:4" thickBot="1" x14ac:dyDescent="0.25">
      <c r="B3596" s="11">
        <v>39707</v>
      </c>
      <c r="C3596" s="12">
        <v>1633.36</v>
      </c>
      <c r="D3596" s="200">
        <f t="shared" si="56"/>
        <v>-1.5490699552758835</v>
      </c>
    </row>
    <row r="3597" spans="2:4" thickBot="1" x14ac:dyDescent="0.25">
      <c r="B3597" s="11">
        <v>39708</v>
      </c>
      <c r="C3597" s="12">
        <v>1618.87</v>
      </c>
      <c r="D3597" s="200">
        <f t="shared" si="56"/>
        <v>-0.88712837341431428</v>
      </c>
    </row>
    <row r="3598" spans="2:4" thickBot="1" x14ac:dyDescent="0.25">
      <c r="B3598" s="11">
        <v>39709</v>
      </c>
      <c r="C3598" s="12">
        <v>1567.1</v>
      </c>
      <c r="D3598" s="200">
        <f t="shared" si="56"/>
        <v>-3.1979096530295847</v>
      </c>
    </row>
    <row r="3599" spans="2:4" thickBot="1" x14ac:dyDescent="0.25">
      <c r="B3599" s="11">
        <v>39710</v>
      </c>
      <c r="C3599" s="12">
        <v>1604.73</v>
      </c>
      <c r="D3599" s="200">
        <f t="shared" si="56"/>
        <v>2.4012507178865494</v>
      </c>
    </row>
    <row r="3600" spans="2:4" thickBot="1" x14ac:dyDescent="0.25">
      <c r="B3600" s="11">
        <v>39713</v>
      </c>
      <c r="C3600" s="12">
        <v>1619.08</v>
      </c>
      <c r="D3600" s="200">
        <f t="shared" si="56"/>
        <v>0.89423142833995328</v>
      </c>
    </row>
    <row r="3601" spans="2:4" thickBot="1" x14ac:dyDescent="0.25">
      <c r="B3601" s="11">
        <v>39714</v>
      </c>
      <c r="C3601" s="12">
        <v>1611.79</v>
      </c>
      <c r="D3601" s="200">
        <f t="shared" si="56"/>
        <v>-0.45025570076833166</v>
      </c>
    </row>
    <row r="3602" spans="2:4" thickBot="1" x14ac:dyDescent="0.25">
      <c r="B3602" s="11">
        <v>39715</v>
      </c>
      <c r="C3602" s="12">
        <v>1614.49</v>
      </c>
      <c r="D3602" s="200">
        <f t="shared" si="56"/>
        <v>0.1675156192804339</v>
      </c>
    </row>
    <row r="3603" spans="2:4" thickBot="1" x14ac:dyDescent="0.25">
      <c r="B3603" s="11">
        <v>39716</v>
      </c>
      <c r="C3603" s="12">
        <v>1621.5</v>
      </c>
      <c r="D3603" s="200">
        <f t="shared" si="56"/>
        <v>0.43419284108294764</v>
      </c>
    </row>
    <row r="3604" spans="2:4" thickBot="1" x14ac:dyDescent="0.25">
      <c r="B3604" s="11">
        <v>39717</v>
      </c>
      <c r="C3604" s="12">
        <v>1642.06</v>
      </c>
      <c r="D3604" s="200">
        <f t="shared" si="56"/>
        <v>1.2679617637989526</v>
      </c>
    </row>
    <row r="3605" spans="2:4" thickBot="1" x14ac:dyDescent="0.25">
      <c r="B3605" s="11">
        <v>39720</v>
      </c>
      <c r="C3605" s="12">
        <v>1634.72</v>
      </c>
      <c r="D3605" s="200">
        <f t="shared" si="56"/>
        <v>-0.44699950062725424</v>
      </c>
    </row>
    <row r="3606" spans="2:4" thickBot="1" x14ac:dyDescent="0.25">
      <c r="B3606" s="11">
        <v>39721</v>
      </c>
      <c r="C3606" s="12">
        <v>1565.58</v>
      </c>
      <c r="D3606" s="200">
        <f t="shared" si="56"/>
        <v>-4.2294704903592102</v>
      </c>
    </row>
    <row r="3607" spans="2:4" thickBot="1" x14ac:dyDescent="0.25">
      <c r="B3607" s="11">
        <v>39723</v>
      </c>
      <c r="C3607" s="12">
        <v>1585.9</v>
      </c>
      <c r="D3607" s="200">
        <f t="shared" si="56"/>
        <v>1.2979215370661379</v>
      </c>
    </row>
    <row r="3608" spans="2:4" thickBot="1" x14ac:dyDescent="0.25">
      <c r="B3608" s="11">
        <v>39724</v>
      </c>
      <c r="C3608" s="12">
        <v>1578.8</v>
      </c>
      <c r="D3608" s="200">
        <f t="shared" si="56"/>
        <v>-0.44769531496312576</v>
      </c>
    </row>
    <row r="3609" spans="2:4" thickBot="1" x14ac:dyDescent="0.25">
      <c r="B3609" s="11">
        <v>39727</v>
      </c>
      <c r="C3609" s="12">
        <v>1519.12</v>
      </c>
      <c r="D3609" s="200">
        <f t="shared" si="56"/>
        <v>-3.7800861413731957</v>
      </c>
    </row>
    <row r="3610" spans="2:4" thickBot="1" x14ac:dyDescent="0.25">
      <c r="B3610" s="11">
        <v>39728</v>
      </c>
      <c r="C3610" s="12">
        <v>1526.71</v>
      </c>
      <c r="D3610" s="200">
        <f t="shared" si="56"/>
        <v>0.49963136552741982</v>
      </c>
    </row>
    <row r="3611" spans="2:4" thickBot="1" x14ac:dyDescent="0.25">
      <c r="B3611" s="11">
        <v>39729</v>
      </c>
      <c r="C3611" s="12">
        <v>1466.58</v>
      </c>
      <c r="D3611" s="200">
        <f t="shared" si="56"/>
        <v>-3.9385344957457602</v>
      </c>
    </row>
    <row r="3612" spans="2:4" thickBot="1" x14ac:dyDescent="0.25">
      <c r="B3612" s="11">
        <v>39730</v>
      </c>
      <c r="C3612" s="12">
        <v>1419.88</v>
      </c>
      <c r="D3612" s="200">
        <f t="shared" si="56"/>
        <v>-3.1842790710360003</v>
      </c>
    </row>
    <row r="3613" spans="2:4" thickBot="1" x14ac:dyDescent="0.25">
      <c r="B3613" s="11">
        <v>39731</v>
      </c>
      <c r="C3613" s="12">
        <v>1349.1</v>
      </c>
      <c r="D3613" s="200">
        <f t="shared" si="56"/>
        <v>-4.9849283038003396</v>
      </c>
    </row>
    <row r="3614" spans="2:4" thickBot="1" x14ac:dyDescent="0.25">
      <c r="B3614" s="11">
        <v>39734</v>
      </c>
      <c r="C3614" s="12">
        <v>1436.85</v>
      </c>
      <c r="D3614" s="200">
        <f t="shared" si="56"/>
        <v>6.5043362241494318</v>
      </c>
    </row>
    <row r="3615" spans="2:4" thickBot="1" x14ac:dyDescent="0.25">
      <c r="B3615" s="11">
        <v>39735</v>
      </c>
      <c r="C3615" s="12">
        <v>1505.37</v>
      </c>
      <c r="D3615" s="200">
        <f t="shared" si="56"/>
        <v>4.7687650067856691</v>
      </c>
    </row>
    <row r="3616" spans="2:4" thickBot="1" x14ac:dyDescent="0.25">
      <c r="B3616" s="11">
        <v>39736</v>
      </c>
      <c r="C3616" s="12">
        <v>1479.1</v>
      </c>
      <c r="D3616" s="200">
        <f t="shared" si="56"/>
        <v>-1.7450859257192586</v>
      </c>
    </row>
    <row r="3617" spans="2:4" thickBot="1" x14ac:dyDescent="0.25">
      <c r="B3617" s="11">
        <v>39737</v>
      </c>
      <c r="C3617" s="12">
        <v>1418.59</v>
      </c>
      <c r="D3617" s="200">
        <f t="shared" si="56"/>
        <v>-4.091001284564932</v>
      </c>
    </row>
    <row r="3618" spans="2:4" thickBot="1" x14ac:dyDescent="0.25">
      <c r="B3618" s="11">
        <v>39738</v>
      </c>
      <c r="C3618" s="12">
        <v>1429.9</v>
      </c>
      <c r="D3618" s="200">
        <f t="shared" si="56"/>
        <v>0.79727052918745489</v>
      </c>
    </row>
    <row r="3619" spans="2:4" thickBot="1" x14ac:dyDescent="0.25">
      <c r="B3619" s="11">
        <v>39741</v>
      </c>
      <c r="C3619" s="12">
        <v>1436.31</v>
      </c>
      <c r="D3619" s="200">
        <f t="shared" si="56"/>
        <v>0.44828309672004796</v>
      </c>
    </row>
    <row r="3620" spans="2:4" thickBot="1" x14ac:dyDescent="0.25">
      <c r="B3620" s="11">
        <v>39742</v>
      </c>
      <c r="C3620" s="12">
        <v>1430.37</v>
      </c>
      <c r="D3620" s="200">
        <f t="shared" si="56"/>
        <v>-0.41355974685131081</v>
      </c>
    </row>
    <row r="3621" spans="2:4" thickBot="1" x14ac:dyDescent="0.25">
      <c r="B3621" s="11">
        <v>39743</v>
      </c>
      <c r="C3621" s="12">
        <v>1419.63</v>
      </c>
      <c r="D3621" s="200">
        <f t="shared" si="56"/>
        <v>-0.75085467396546202</v>
      </c>
    </row>
    <row r="3622" spans="2:4" thickBot="1" x14ac:dyDescent="0.25">
      <c r="B3622" s="11">
        <v>39744</v>
      </c>
      <c r="C3622" s="12">
        <v>1397.39</v>
      </c>
      <c r="D3622" s="200">
        <f t="shared" si="56"/>
        <v>-1.5666053830927784</v>
      </c>
    </row>
    <row r="3623" spans="2:4" thickBot="1" x14ac:dyDescent="0.25">
      <c r="B3623" s="11">
        <v>39745</v>
      </c>
      <c r="C3623" s="12">
        <v>1382.63</v>
      </c>
      <c r="D3623" s="200">
        <f t="shared" si="56"/>
        <v>-1.0562548751601231</v>
      </c>
    </row>
    <row r="3624" spans="2:4" thickBot="1" x14ac:dyDescent="0.25">
      <c r="B3624" s="11">
        <v>39748</v>
      </c>
      <c r="C3624" s="12">
        <v>1332.95</v>
      </c>
      <c r="D3624" s="200">
        <f t="shared" si="56"/>
        <v>-3.5931521809884126</v>
      </c>
    </row>
    <row r="3625" spans="2:4" thickBot="1" x14ac:dyDescent="0.25">
      <c r="B3625" s="11">
        <v>39750</v>
      </c>
      <c r="C3625" s="12">
        <v>1342.12</v>
      </c>
      <c r="D3625" s="200">
        <f t="shared" si="56"/>
        <v>0.68794778498817433</v>
      </c>
    </row>
    <row r="3626" spans="2:4" thickBot="1" x14ac:dyDescent="0.25">
      <c r="B3626" s="11">
        <v>39751</v>
      </c>
      <c r="C3626" s="12">
        <v>1333.87</v>
      </c>
      <c r="D3626" s="200">
        <f t="shared" si="56"/>
        <v>-0.61469913271540166</v>
      </c>
    </row>
    <row r="3627" spans="2:4" thickBot="1" x14ac:dyDescent="0.25">
      <c r="B3627" s="11">
        <v>39752</v>
      </c>
      <c r="C3627" s="12">
        <v>1328.06</v>
      </c>
      <c r="D3627" s="200">
        <f t="shared" si="56"/>
        <v>-0.4355746811908201</v>
      </c>
    </row>
    <row r="3628" spans="2:4" thickBot="1" x14ac:dyDescent="0.25">
      <c r="B3628" s="11">
        <v>39755</v>
      </c>
      <c r="C3628" s="12">
        <v>1334.3</v>
      </c>
      <c r="D3628" s="200">
        <f t="shared" si="56"/>
        <v>0.46985828953511888</v>
      </c>
    </row>
    <row r="3629" spans="2:4" thickBot="1" x14ac:dyDescent="0.25">
      <c r="B3629" s="11">
        <v>39756</v>
      </c>
      <c r="C3629" s="12">
        <v>1322.98</v>
      </c>
      <c r="D3629" s="200">
        <f t="shared" si="56"/>
        <v>-0.84838492093232132</v>
      </c>
    </row>
    <row r="3630" spans="2:4" thickBot="1" x14ac:dyDescent="0.25">
      <c r="B3630" s="11">
        <v>39757</v>
      </c>
      <c r="C3630" s="12">
        <v>1327.62</v>
      </c>
      <c r="D3630" s="200">
        <f t="shared" si="56"/>
        <v>0.3507233669443055</v>
      </c>
    </row>
    <row r="3631" spans="2:4" thickBot="1" x14ac:dyDescent="0.25">
      <c r="B3631" s="11">
        <v>39758</v>
      </c>
      <c r="C3631" s="12">
        <v>1336.85</v>
      </c>
      <c r="D3631" s="200">
        <f t="shared" si="56"/>
        <v>0.69522905650714062</v>
      </c>
    </row>
    <row r="3632" spans="2:4" thickBot="1" x14ac:dyDescent="0.25">
      <c r="B3632" s="11">
        <v>39759</v>
      </c>
      <c r="C3632" s="12">
        <v>1339.23</v>
      </c>
      <c r="D3632" s="200">
        <f t="shared" si="56"/>
        <v>0.17803044470210416</v>
      </c>
    </row>
    <row r="3633" spans="2:4" thickBot="1" x14ac:dyDescent="0.25">
      <c r="B3633" s="11">
        <v>39762</v>
      </c>
      <c r="C3633" s="12">
        <v>1334.11</v>
      </c>
      <c r="D3633" s="200">
        <f t="shared" si="56"/>
        <v>-0.38230923739761558</v>
      </c>
    </row>
    <row r="3634" spans="2:4" thickBot="1" x14ac:dyDescent="0.25">
      <c r="B3634" s="11">
        <v>39763</v>
      </c>
      <c r="C3634" s="12">
        <v>1331.41</v>
      </c>
      <c r="D3634" s="200">
        <f t="shared" si="56"/>
        <v>-0.20238211241949688</v>
      </c>
    </row>
    <row r="3635" spans="2:4" thickBot="1" x14ac:dyDescent="0.25">
      <c r="B3635" s="11">
        <v>39764</v>
      </c>
      <c r="C3635" s="12">
        <v>1325.3</v>
      </c>
      <c r="D3635" s="200">
        <f t="shared" si="56"/>
        <v>-0.45891198053192861</v>
      </c>
    </row>
    <row r="3636" spans="2:4" thickBot="1" x14ac:dyDescent="0.25">
      <c r="B3636" s="11">
        <v>39765</v>
      </c>
      <c r="C3636" s="12">
        <v>1313.34</v>
      </c>
      <c r="D3636" s="200">
        <f t="shared" si="56"/>
        <v>-0.90243718403381079</v>
      </c>
    </row>
    <row r="3637" spans="2:4" thickBot="1" x14ac:dyDescent="0.25">
      <c r="B3637" s="11">
        <v>39766</v>
      </c>
      <c r="C3637" s="12">
        <v>1304.28</v>
      </c>
      <c r="D3637" s="200">
        <f t="shared" si="56"/>
        <v>-0.68984421398875506</v>
      </c>
    </row>
    <row r="3638" spans="2:4" thickBot="1" x14ac:dyDescent="0.25">
      <c r="B3638" s="11">
        <v>39769</v>
      </c>
      <c r="C3638" s="12">
        <v>1306.3</v>
      </c>
      <c r="D3638" s="200">
        <f t="shared" si="56"/>
        <v>0.15487472015212056</v>
      </c>
    </row>
    <row r="3639" spans="2:4" thickBot="1" x14ac:dyDescent="0.25">
      <c r="B3639" s="11">
        <v>39770</v>
      </c>
      <c r="C3639" s="12">
        <v>1293.28</v>
      </c>
      <c r="D3639" s="200">
        <f t="shared" si="56"/>
        <v>-0.99670825997091317</v>
      </c>
    </row>
    <row r="3640" spans="2:4" ht="16.5" thickBot="1" x14ac:dyDescent="0.3">
      <c r="B3640" s="43">
        <v>39771</v>
      </c>
      <c r="C3640" s="44">
        <v>1271.1600000000001</v>
      </c>
      <c r="D3640" s="200">
        <f t="shared" si="56"/>
        <v>-1.7103798094766698</v>
      </c>
    </row>
    <row r="3641" spans="2:4" thickBot="1" x14ac:dyDescent="0.25">
      <c r="B3641" s="11">
        <v>39772</v>
      </c>
      <c r="C3641" s="12">
        <v>1258.8900000000001</v>
      </c>
      <c r="D3641" s="200">
        <f t="shared" si="56"/>
        <v>-0.96526007740961317</v>
      </c>
    </row>
    <row r="3642" spans="2:4" thickBot="1" x14ac:dyDescent="0.25">
      <c r="B3642" s="11">
        <v>39773</v>
      </c>
      <c r="C3642" s="12">
        <v>1181.05</v>
      </c>
      <c r="D3642" s="200">
        <f t="shared" si="56"/>
        <v>-6.1832249044793564</v>
      </c>
    </row>
    <row r="3643" spans="2:4" thickBot="1" x14ac:dyDescent="0.25">
      <c r="B3643" s="11">
        <v>39776</v>
      </c>
      <c r="C3643" s="12">
        <v>1112.17</v>
      </c>
      <c r="D3643" s="200">
        <f t="shared" si="56"/>
        <v>-5.8320985563693251</v>
      </c>
    </row>
    <row r="3644" spans="2:4" thickBot="1" x14ac:dyDescent="0.25">
      <c r="B3644" s="11">
        <v>39777</v>
      </c>
      <c r="C3644" s="12">
        <v>1156.54</v>
      </c>
      <c r="D3644" s="200">
        <f t="shared" si="56"/>
        <v>3.9894980083979847</v>
      </c>
    </row>
    <row r="3645" spans="2:4" thickBot="1" x14ac:dyDescent="0.25">
      <c r="B3645" s="11">
        <v>39778</v>
      </c>
      <c r="C3645" s="12">
        <v>1156.71</v>
      </c>
      <c r="D3645" s="200">
        <f t="shared" si="56"/>
        <v>1.4699016030572665E-2</v>
      </c>
    </row>
    <row r="3646" spans="2:4" thickBot="1" x14ac:dyDescent="0.25">
      <c r="B3646" s="11">
        <v>39779</v>
      </c>
      <c r="C3646" s="12">
        <v>1159.5899999999999</v>
      </c>
      <c r="D3646" s="200">
        <f t="shared" si="56"/>
        <v>0.24898202660994517</v>
      </c>
    </row>
    <row r="3647" spans="2:4" thickBot="1" x14ac:dyDescent="0.25">
      <c r="B3647" s="11">
        <v>39780</v>
      </c>
      <c r="C3647" s="12">
        <v>1171.08</v>
      </c>
      <c r="D3647" s="200">
        <f t="shared" si="56"/>
        <v>0.99086746177527996</v>
      </c>
    </row>
    <row r="3648" spans="2:4" thickBot="1" x14ac:dyDescent="0.25">
      <c r="B3648" s="11">
        <v>39783</v>
      </c>
      <c r="C3648" s="12">
        <v>1181.8499999999999</v>
      </c>
      <c r="D3648" s="200">
        <f t="shared" si="56"/>
        <v>0.91966389998974218</v>
      </c>
    </row>
    <row r="3649" spans="2:4" thickBot="1" x14ac:dyDescent="0.25">
      <c r="B3649" s="11">
        <v>39784</v>
      </c>
      <c r="C3649" s="12">
        <v>1165.25</v>
      </c>
      <c r="D3649" s="200">
        <f t="shared" si="56"/>
        <v>-1.4045775690654461</v>
      </c>
    </row>
    <row r="3650" spans="2:4" thickBot="1" x14ac:dyDescent="0.25">
      <c r="B3650" s="11">
        <v>39785</v>
      </c>
      <c r="C3650" s="12">
        <v>1154.56</v>
      </c>
      <c r="D3650" s="200">
        <f t="shared" si="56"/>
        <v>-0.91739969963527956</v>
      </c>
    </row>
    <row r="3651" spans="2:4" thickBot="1" x14ac:dyDescent="0.25">
      <c r="B3651" s="11">
        <v>39786</v>
      </c>
      <c r="C3651" s="12">
        <v>1144.0999999999999</v>
      </c>
      <c r="D3651" s="200">
        <f t="shared" si="56"/>
        <v>-0.90597283813748097</v>
      </c>
    </row>
    <row r="3652" spans="2:4" thickBot="1" x14ac:dyDescent="0.25">
      <c r="B3652" s="11">
        <v>39787</v>
      </c>
      <c r="C3652" s="12">
        <v>1141.71</v>
      </c>
      <c r="D3652" s="200">
        <f t="shared" si="56"/>
        <v>-0.20889782361680487</v>
      </c>
    </row>
    <row r="3653" spans="2:4" thickBot="1" x14ac:dyDescent="0.25">
      <c r="B3653" s="11">
        <v>39790</v>
      </c>
      <c r="C3653" s="12">
        <v>1143.1500000000001</v>
      </c>
      <c r="D3653" s="200">
        <f t="shared" si="56"/>
        <v>0.1261265995743166</v>
      </c>
    </row>
    <row r="3654" spans="2:4" thickBot="1" x14ac:dyDescent="0.25">
      <c r="B3654" s="11">
        <v>39791</v>
      </c>
      <c r="C3654" s="12">
        <v>1150.94</v>
      </c>
      <c r="D3654" s="200">
        <f t="shared" si="56"/>
        <v>0.68145037834055344</v>
      </c>
    </row>
    <row r="3655" spans="2:4" thickBot="1" x14ac:dyDescent="0.25">
      <c r="B3655" s="11">
        <v>39792</v>
      </c>
      <c r="C3655" s="12">
        <v>1193.28</v>
      </c>
      <c r="D3655" s="200">
        <f t="shared" ref="D3655:D3718" si="57">+((C3655/C3654)-1)*100</f>
        <v>3.6787321667506534</v>
      </c>
    </row>
    <row r="3656" spans="2:4" thickBot="1" x14ac:dyDescent="0.25">
      <c r="B3656" s="11">
        <v>39793</v>
      </c>
      <c r="C3656" s="12">
        <v>1211.23</v>
      </c>
      <c r="D3656" s="200">
        <f t="shared" si="57"/>
        <v>1.5042571735049748</v>
      </c>
    </row>
    <row r="3657" spans="2:4" thickBot="1" x14ac:dyDescent="0.25">
      <c r="B3657" s="11">
        <v>39794</v>
      </c>
      <c r="C3657" s="12">
        <v>1215.0999999999999</v>
      </c>
      <c r="D3657" s="200">
        <f t="shared" si="57"/>
        <v>0.3195099196684259</v>
      </c>
    </row>
    <row r="3658" spans="2:4" thickBot="1" x14ac:dyDescent="0.25">
      <c r="B3658" s="11">
        <v>39797</v>
      </c>
      <c r="C3658" s="12">
        <v>1225.53</v>
      </c>
      <c r="D3658" s="200">
        <f t="shared" si="57"/>
        <v>0.85836556662004515</v>
      </c>
    </row>
    <row r="3659" spans="2:4" thickBot="1" x14ac:dyDescent="0.25">
      <c r="B3659" s="11">
        <v>39798</v>
      </c>
      <c r="C3659" s="12">
        <v>1222.67</v>
      </c>
      <c r="D3659" s="200">
        <f t="shared" si="57"/>
        <v>-0.23336842019370252</v>
      </c>
    </row>
    <row r="3660" spans="2:4" thickBot="1" x14ac:dyDescent="0.25">
      <c r="B3660" s="11">
        <v>39799</v>
      </c>
      <c r="C3660" s="12">
        <v>1208.77</v>
      </c>
      <c r="D3660" s="200">
        <f t="shared" si="57"/>
        <v>-1.1368562244923108</v>
      </c>
    </row>
    <row r="3661" spans="2:4" thickBot="1" x14ac:dyDescent="0.25">
      <c r="B3661" s="11">
        <v>39800</v>
      </c>
      <c r="C3661" s="12">
        <v>1174.8</v>
      </c>
      <c r="D3661" s="200">
        <f t="shared" si="57"/>
        <v>-2.8102947624444652</v>
      </c>
    </row>
    <row r="3662" spans="2:4" thickBot="1" x14ac:dyDescent="0.25">
      <c r="B3662" s="11">
        <v>39801</v>
      </c>
      <c r="C3662" s="12">
        <v>1177.1400000000001</v>
      </c>
      <c r="D3662" s="200">
        <f t="shared" si="57"/>
        <v>0.19918283963229477</v>
      </c>
    </row>
    <row r="3663" spans="2:4" thickBot="1" x14ac:dyDescent="0.25">
      <c r="B3663" s="11">
        <v>39804</v>
      </c>
      <c r="C3663" s="12">
        <v>1172.92</v>
      </c>
      <c r="D3663" s="200">
        <f t="shared" si="57"/>
        <v>-0.35849601576702916</v>
      </c>
    </row>
    <row r="3664" spans="2:4" thickBot="1" x14ac:dyDescent="0.25">
      <c r="B3664" s="11">
        <v>39805</v>
      </c>
      <c r="C3664" s="12">
        <v>1175.02</v>
      </c>
      <c r="D3664" s="200">
        <f t="shared" si="57"/>
        <v>0.17904034375744171</v>
      </c>
    </row>
    <row r="3665" spans="2:4" thickBot="1" x14ac:dyDescent="0.25">
      <c r="B3665" s="11">
        <v>39806</v>
      </c>
      <c r="C3665" s="12">
        <v>1173.32</v>
      </c>
      <c r="D3665" s="200">
        <f t="shared" si="57"/>
        <v>-0.14467838845296788</v>
      </c>
    </row>
    <row r="3666" spans="2:4" thickBot="1" x14ac:dyDescent="0.25">
      <c r="B3666" s="11">
        <v>39808</v>
      </c>
      <c r="C3666" s="12">
        <v>1179.76</v>
      </c>
      <c r="D3666" s="200">
        <f t="shared" si="57"/>
        <v>0.54886987352129601</v>
      </c>
    </row>
    <row r="3667" spans="2:4" thickBot="1" x14ac:dyDescent="0.25">
      <c r="B3667" s="11">
        <v>39811</v>
      </c>
      <c r="C3667" s="12">
        <v>1177.3699999999999</v>
      </c>
      <c r="D3667" s="200">
        <f t="shared" si="57"/>
        <v>-0.20258357632061408</v>
      </c>
    </row>
    <row r="3668" spans="2:4" thickBot="1" x14ac:dyDescent="0.25">
      <c r="B3668" s="11">
        <v>39812</v>
      </c>
      <c r="C3668" s="12">
        <v>1172.6199999999999</v>
      </c>
      <c r="D3668" s="200">
        <f t="shared" si="57"/>
        <v>-0.40344156892055949</v>
      </c>
    </row>
    <row r="3669" spans="2:4" thickBot="1" x14ac:dyDescent="0.25">
      <c r="B3669" s="11">
        <v>39813</v>
      </c>
      <c r="C3669" s="12">
        <v>1182.74</v>
      </c>
      <c r="D3669" s="200">
        <f t="shared" si="57"/>
        <v>0.86302467977692476</v>
      </c>
    </row>
    <row r="3670" spans="2:4" thickBot="1" x14ac:dyDescent="0.25">
      <c r="B3670" s="11">
        <v>39818</v>
      </c>
      <c r="C3670" s="12">
        <v>1182.19</v>
      </c>
      <c r="D3670" s="200">
        <f t="shared" si="57"/>
        <v>-4.6502189830388563E-2</v>
      </c>
    </row>
    <row r="3671" spans="2:4" thickBot="1" x14ac:dyDescent="0.25">
      <c r="B3671" s="11">
        <v>39819</v>
      </c>
      <c r="C3671" s="12">
        <v>1178.93</v>
      </c>
      <c r="D3671" s="200">
        <f t="shared" si="57"/>
        <v>-0.2757593956978166</v>
      </c>
    </row>
    <row r="3672" spans="2:4" thickBot="1" x14ac:dyDescent="0.25">
      <c r="B3672" s="11">
        <v>39820</v>
      </c>
      <c r="C3672" s="12">
        <v>1181.58</v>
      </c>
      <c r="D3672" s="200">
        <f t="shared" si="57"/>
        <v>0.22478009720676706</v>
      </c>
    </row>
    <row r="3673" spans="2:4" thickBot="1" x14ac:dyDescent="0.25">
      <c r="B3673" s="11">
        <v>39821</v>
      </c>
      <c r="C3673" s="12">
        <v>1177.78</v>
      </c>
      <c r="D3673" s="200">
        <f t="shared" si="57"/>
        <v>-0.32160327696811875</v>
      </c>
    </row>
    <row r="3674" spans="2:4" thickBot="1" x14ac:dyDescent="0.25">
      <c r="B3674" s="11">
        <v>39822</v>
      </c>
      <c r="C3674" s="12">
        <v>1185.01</v>
      </c>
      <c r="D3674" s="200">
        <f t="shared" si="57"/>
        <v>0.61386676628911729</v>
      </c>
    </row>
    <row r="3675" spans="2:4" thickBot="1" x14ac:dyDescent="0.25">
      <c r="B3675" s="11">
        <v>39825</v>
      </c>
      <c r="C3675" s="12">
        <v>1191.6500000000001</v>
      </c>
      <c r="D3675" s="200">
        <f t="shared" si="57"/>
        <v>0.56033282419558628</v>
      </c>
    </row>
    <row r="3676" spans="2:4" thickBot="1" x14ac:dyDescent="0.25">
      <c r="B3676" s="11">
        <v>39826</v>
      </c>
      <c r="C3676" s="12">
        <v>1192.4000000000001</v>
      </c>
      <c r="D3676" s="200">
        <f t="shared" si="57"/>
        <v>6.2937943188012824E-2</v>
      </c>
    </row>
    <row r="3677" spans="2:4" thickBot="1" x14ac:dyDescent="0.25">
      <c r="B3677" s="11">
        <v>39827</v>
      </c>
      <c r="C3677" s="12">
        <v>1195.9100000000001</v>
      </c>
      <c r="D3677" s="200">
        <f t="shared" si="57"/>
        <v>0.29436430727942664</v>
      </c>
    </row>
    <row r="3678" spans="2:4" thickBot="1" x14ac:dyDescent="0.25">
      <c r="B3678" s="11">
        <v>39828</v>
      </c>
      <c r="C3678" s="12">
        <v>1192.08</v>
      </c>
      <c r="D3678" s="200">
        <f t="shared" si="57"/>
        <v>-0.32025821341071792</v>
      </c>
    </row>
    <row r="3679" spans="2:4" thickBot="1" x14ac:dyDescent="0.25">
      <c r="B3679" s="11">
        <v>39829</v>
      </c>
      <c r="C3679" s="12">
        <v>1188.5</v>
      </c>
      <c r="D3679" s="200">
        <f t="shared" si="57"/>
        <v>-0.3003154150728049</v>
      </c>
    </row>
    <row r="3680" spans="2:4" thickBot="1" x14ac:dyDescent="0.25">
      <c r="B3680" s="11">
        <v>39832</v>
      </c>
      <c r="C3680" s="12">
        <v>1188.55</v>
      </c>
      <c r="D3680" s="200">
        <f t="shared" si="57"/>
        <v>4.2069835927582844E-3</v>
      </c>
    </row>
    <row r="3681" spans="2:4" thickBot="1" x14ac:dyDescent="0.25">
      <c r="B3681" s="11">
        <v>39833</v>
      </c>
      <c r="C3681" s="12">
        <v>1171.44</v>
      </c>
      <c r="D3681" s="200">
        <f t="shared" si="57"/>
        <v>-1.4395692230028123</v>
      </c>
    </row>
    <row r="3682" spans="2:4" thickBot="1" x14ac:dyDescent="0.25">
      <c r="B3682" s="11">
        <v>39834</v>
      </c>
      <c r="C3682" s="12">
        <v>1163.33</v>
      </c>
      <c r="D3682" s="200">
        <f t="shared" si="57"/>
        <v>-0.69231031892372785</v>
      </c>
    </row>
    <row r="3683" spans="2:4" thickBot="1" x14ac:dyDescent="0.25">
      <c r="B3683" s="11">
        <v>39835</v>
      </c>
      <c r="C3683" s="12">
        <v>1155.76</v>
      </c>
      <c r="D3683" s="200">
        <f t="shared" si="57"/>
        <v>-0.65071819690026844</v>
      </c>
    </row>
    <row r="3684" spans="2:4" thickBot="1" x14ac:dyDescent="0.25">
      <c r="B3684" s="11">
        <v>39836</v>
      </c>
      <c r="C3684" s="12">
        <v>1155.0999999999999</v>
      </c>
      <c r="D3684" s="200">
        <f t="shared" si="57"/>
        <v>-5.7105281373304173E-2</v>
      </c>
    </row>
    <row r="3685" spans="2:4" thickBot="1" x14ac:dyDescent="0.25">
      <c r="B3685" s="11">
        <v>39840</v>
      </c>
      <c r="C3685" s="12">
        <v>1134</v>
      </c>
      <c r="D3685" s="200">
        <f t="shared" si="57"/>
        <v>-1.8266816725824531</v>
      </c>
    </row>
    <row r="3686" spans="2:4" thickBot="1" x14ac:dyDescent="0.25">
      <c r="B3686" s="11">
        <v>39841</v>
      </c>
      <c r="C3686" s="12">
        <v>1140.3699999999999</v>
      </c>
      <c r="D3686" s="200">
        <f t="shared" si="57"/>
        <v>0.56172839506172245</v>
      </c>
    </row>
    <row r="3687" spans="2:4" thickBot="1" x14ac:dyDescent="0.25">
      <c r="B3687" s="11">
        <v>39842</v>
      </c>
      <c r="C3687" s="12">
        <v>1138.0899999999999</v>
      </c>
      <c r="D3687" s="200">
        <f t="shared" si="57"/>
        <v>-0.19993510878048015</v>
      </c>
    </row>
    <row r="3688" spans="2:4" thickBot="1" x14ac:dyDescent="0.25">
      <c r="B3688" s="11">
        <v>39843</v>
      </c>
      <c r="C3688" s="12">
        <v>1137.8399999999999</v>
      </c>
      <c r="D3688" s="200">
        <f t="shared" si="57"/>
        <v>-2.1966628298286661E-2</v>
      </c>
    </row>
    <row r="3689" spans="2:4" thickBot="1" x14ac:dyDescent="0.25">
      <c r="B3689" s="11">
        <v>39846</v>
      </c>
      <c r="C3689" s="12">
        <v>1121.74</v>
      </c>
      <c r="D3689" s="200">
        <f t="shared" si="57"/>
        <v>-1.4149616817830224</v>
      </c>
    </row>
    <row r="3690" spans="2:4" thickBot="1" x14ac:dyDescent="0.25">
      <c r="B3690" s="11">
        <v>39847</v>
      </c>
      <c r="C3690" s="12">
        <v>1097.52</v>
      </c>
      <c r="D3690" s="200">
        <f t="shared" si="57"/>
        <v>-2.1591456130654163</v>
      </c>
    </row>
    <row r="3691" spans="2:4" thickBot="1" x14ac:dyDescent="0.25">
      <c r="B3691" s="11">
        <v>39848</v>
      </c>
      <c r="C3691" s="12">
        <v>1087.78</v>
      </c>
      <c r="D3691" s="200">
        <f t="shared" si="57"/>
        <v>-0.8874553538887664</v>
      </c>
    </row>
    <row r="3692" spans="2:4" thickBot="1" x14ac:dyDescent="0.25">
      <c r="B3692" s="11">
        <v>39849</v>
      </c>
      <c r="C3692" s="12">
        <v>1053.6500000000001</v>
      </c>
      <c r="D3692" s="200">
        <f t="shared" si="57"/>
        <v>-3.1375829671440814</v>
      </c>
    </row>
    <row r="3693" spans="2:4" thickBot="1" x14ac:dyDescent="0.25">
      <c r="B3693" s="11">
        <v>39850</v>
      </c>
      <c r="C3693" s="12">
        <v>1042.49</v>
      </c>
      <c r="D3693" s="200">
        <f t="shared" si="57"/>
        <v>-1.0591752479476191</v>
      </c>
    </row>
    <row r="3694" spans="2:4" thickBot="1" x14ac:dyDescent="0.25">
      <c r="B3694" s="11">
        <v>39853</v>
      </c>
      <c r="C3694" s="12">
        <v>1038.1600000000001</v>
      </c>
      <c r="D3694" s="200">
        <f t="shared" si="57"/>
        <v>-0.41535170601155746</v>
      </c>
    </row>
    <row r="3695" spans="2:4" thickBot="1" x14ac:dyDescent="0.25">
      <c r="B3695" s="11">
        <v>39854</v>
      </c>
      <c r="C3695" s="12">
        <v>1022.32</v>
      </c>
      <c r="D3695" s="200">
        <f t="shared" si="57"/>
        <v>-1.5257763735840313</v>
      </c>
    </row>
    <row r="3696" spans="2:4" thickBot="1" x14ac:dyDescent="0.25">
      <c r="B3696" s="11">
        <v>39855</v>
      </c>
      <c r="C3696" s="12">
        <v>997.53</v>
      </c>
      <c r="D3696" s="200">
        <f t="shared" si="57"/>
        <v>-2.4248767509194802</v>
      </c>
    </row>
    <row r="3697" spans="2:4" thickBot="1" x14ac:dyDescent="0.25">
      <c r="B3697" s="11">
        <v>39856</v>
      </c>
      <c r="C3697" s="12">
        <v>998.96</v>
      </c>
      <c r="D3697" s="200">
        <f t="shared" si="57"/>
        <v>0.1433540845889425</v>
      </c>
    </row>
    <row r="3698" spans="2:4" thickBot="1" x14ac:dyDescent="0.25">
      <c r="B3698" s="11">
        <v>39857</v>
      </c>
      <c r="C3698" s="12">
        <v>1000.44</v>
      </c>
      <c r="D3698" s="200">
        <f t="shared" si="57"/>
        <v>0.14815408024344556</v>
      </c>
    </row>
    <row r="3699" spans="2:4" thickBot="1" x14ac:dyDescent="0.25">
      <c r="B3699" s="11">
        <v>39860</v>
      </c>
      <c r="C3699" s="12">
        <v>1004.84</v>
      </c>
      <c r="D3699" s="200">
        <f t="shared" si="57"/>
        <v>0.4398064851465433</v>
      </c>
    </row>
    <row r="3700" spans="2:4" thickBot="1" x14ac:dyDescent="0.25">
      <c r="B3700" s="11">
        <v>39861</v>
      </c>
      <c r="C3700" s="12">
        <v>1004.12</v>
      </c>
      <c r="D3700" s="200">
        <f t="shared" si="57"/>
        <v>-7.1653198519172623E-2</v>
      </c>
    </row>
    <row r="3701" spans="2:4" thickBot="1" x14ac:dyDescent="0.25">
      <c r="B3701" s="11">
        <v>39862</v>
      </c>
      <c r="C3701" s="12">
        <v>1005.42</v>
      </c>
      <c r="D3701" s="200">
        <f t="shared" si="57"/>
        <v>0.1294665976178111</v>
      </c>
    </row>
    <row r="3702" spans="2:4" thickBot="1" x14ac:dyDescent="0.25">
      <c r="B3702" s="11">
        <v>39863</v>
      </c>
      <c r="C3702" s="12">
        <v>1001.83</v>
      </c>
      <c r="D3702" s="200">
        <f t="shared" si="57"/>
        <v>-0.35706470927572287</v>
      </c>
    </row>
    <row r="3703" spans="2:4" thickBot="1" x14ac:dyDescent="0.25">
      <c r="B3703" s="11">
        <v>39864</v>
      </c>
      <c r="C3703" s="12">
        <v>990.59</v>
      </c>
      <c r="D3703" s="200">
        <f t="shared" si="57"/>
        <v>-1.1219468372877683</v>
      </c>
    </row>
    <row r="3704" spans="2:4" thickBot="1" x14ac:dyDescent="0.25">
      <c r="B3704" s="11">
        <v>39868</v>
      </c>
      <c r="C3704" s="12">
        <v>961.09</v>
      </c>
      <c r="D3704" s="200">
        <f t="shared" si="57"/>
        <v>-2.9780231982959648</v>
      </c>
    </row>
    <row r="3705" spans="2:4" thickBot="1" x14ac:dyDescent="0.25">
      <c r="B3705" s="11">
        <v>39869</v>
      </c>
      <c r="C3705" s="12">
        <v>937.1</v>
      </c>
      <c r="D3705" s="200">
        <f t="shared" si="57"/>
        <v>-2.4961241923233013</v>
      </c>
    </row>
    <row r="3706" spans="2:4" thickBot="1" x14ac:dyDescent="0.25">
      <c r="B3706" s="11">
        <v>39870</v>
      </c>
      <c r="C3706" s="12">
        <v>929.07</v>
      </c>
      <c r="D3706" s="200">
        <f t="shared" si="57"/>
        <v>-0.85689894354924467</v>
      </c>
    </row>
    <row r="3707" spans="2:4" thickBot="1" x14ac:dyDescent="0.25">
      <c r="B3707" s="11">
        <v>39871</v>
      </c>
      <c r="C3707" s="12">
        <v>926.33</v>
      </c>
      <c r="D3707" s="200">
        <f t="shared" si="57"/>
        <v>-0.29491857448846748</v>
      </c>
    </row>
    <row r="3708" spans="2:4" thickBot="1" x14ac:dyDescent="0.25">
      <c r="B3708" s="11">
        <v>39874</v>
      </c>
      <c r="C3708" s="12">
        <v>923.06</v>
      </c>
      <c r="D3708" s="200">
        <f t="shared" si="57"/>
        <v>-0.35300594820421027</v>
      </c>
    </row>
    <row r="3709" spans="2:4" thickBot="1" x14ac:dyDescent="0.25">
      <c r="B3709" s="11">
        <v>39875</v>
      </c>
      <c r="C3709" s="12">
        <v>919.83</v>
      </c>
      <c r="D3709" s="200">
        <f t="shared" si="57"/>
        <v>-0.34992308192315358</v>
      </c>
    </row>
    <row r="3710" spans="2:4" thickBot="1" x14ac:dyDescent="0.25">
      <c r="B3710" s="11">
        <v>39876</v>
      </c>
      <c r="C3710" s="12">
        <v>920.52</v>
      </c>
      <c r="D3710" s="200">
        <f t="shared" si="57"/>
        <v>7.5013861256967296E-2</v>
      </c>
    </row>
    <row r="3711" spans="2:4" thickBot="1" x14ac:dyDescent="0.25">
      <c r="B3711" s="11">
        <v>39877</v>
      </c>
      <c r="C3711" s="12">
        <v>928.73</v>
      </c>
      <c r="D3711" s="200">
        <f t="shared" si="57"/>
        <v>0.89188719419459606</v>
      </c>
    </row>
    <row r="3712" spans="2:4" thickBot="1" x14ac:dyDescent="0.25">
      <c r="B3712" s="11">
        <v>39878</v>
      </c>
      <c r="C3712" s="12">
        <v>942.02</v>
      </c>
      <c r="D3712" s="200">
        <f t="shared" si="57"/>
        <v>1.4309864007838513</v>
      </c>
    </row>
    <row r="3713" spans="2:4" thickBot="1" x14ac:dyDescent="0.25">
      <c r="B3713" s="11">
        <v>39881</v>
      </c>
      <c r="C3713" s="12">
        <v>963.5</v>
      </c>
      <c r="D3713" s="200">
        <f t="shared" si="57"/>
        <v>2.2802063650453341</v>
      </c>
    </row>
    <row r="3714" spans="2:4" thickBot="1" x14ac:dyDescent="0.25">
      <c r="B3714" s="11">
        <v>39882</v>
      </c>
      <c r="C3714" s="12">
        <v>965.8</v>
      </c>
      <c r="D3714" s="200">
        <f t="shared" si="57"/>
        <v>0.23871302542812778</v>
      </c>
    </row>
    <row r="3715" spans="2:4" thickBot="1" x14ac:dyDescent="0.25">
      <c r="B3715" s="11">
        <v>39883</v>
      </c>
      <c r="C3715" s="12">
        <v>965.21</v>
      </c>
      <c r="D3715" s="200">
        <f t="shared" si="57"/>
        <v>-6.1089252433210728E-2</v>
      </c>
    </row>
    <row r="3716" spans="2:4" thickBot="1" x14ac:dyDescent="0.25">
      <c r="B3716" s="11">
        <v>39885</v>
      </c>
      <c r="C3716" s="12">
        <v>966.96</v>
      </c>
      <c r="D3716" s="200">
        <f t="shared" si="57"/>
        <v>0.18130769469857366</v>
      </c>
    </row>
    <row r="3717" spans="2:4" thickBot="1" x14ac:dyDescent="0.25">
      <c r="B3717" s="11">
        <v>39888</v>
      </c>
      <c r="C3717" s="12">
        <v>953.32</v>
      </c>
      <c r="D3717" s="200">
        <f t="shared" si="57"/>
        <v>-1.4106064366674942</v>
      </c>
    </row>
    <row r="3718" spans="2:4" thickBot="1" x14ac:dyDescent="0.25">
      <c r="B3718" s="11">
        <v>39889</v>
      </c>
      <c r="C3718" s="12">
        <v>955.4</v>
      </c>
      <c r="D3718" s="200">
        <f t="shared" si="57"/>
        <v>0.21818486971845186</v>
      </c>
    </row>
    <row r="3719" spans="2:4" thickBot="1" x14ac:dyDescent="0.25">
      <c r="B3719" s="11">
        <v>39890</v>
      </c>
      <c r="C3719" s="12">
        <v>955.21</v>
      </c>
      <c r="D3719" s="200">
        <f t="shared" ref="D3719:D3782" si="58">+((C3719/C3718)-1)*100</f>
        <v>-1.9886958342052452E-2</v>
      </c>
    </row>
    <row r="3720" spans="2:4" thickBot="1" x14ac:dyDescent="0.25">
      <c r="B3720" s="11">
        <v>39891</v>
      </c>
      <c r="C3720" s="12">
        <v>965.31</v>
      </c>
      <c r="D3720" s="200">
        <f t="shared" si="58"/>
        <v>1.0573591147496231</v>
      </c>
    </row>
    <row r="3721" spans="2:4" thickBot="1" x14ac:dyDescent="0.25">
      <c r="B3721" s="11">
        <v>39892</v>
      </c>
      <c r="C3721" s="12">
        <v>976.6</v>
      </c>
      <c r="D3721" s="200">
        <f t="shared" si="58"/>
        <v>1.1695724689477993</v>
      </c>
    </row>
    <row r="3722" spans="2:4" thickBot="1" x14ac:dyDescent="0.25">
      <c r="B3722" s="11">
        <v>39895</v>
      </c>
      <c r="C3722" s="12">
        <v>1009.54</v>
      </c>
      <c r="D3722" s="200">
        <f t="shared" si="58"/>
        <v>3.3729264796231728</v>
      </c>
    </row>
    <row r="3723" spans="2:4" thickBot="1" x14ac:dyDescent="0.25">
      <c r="B3723" s="11">
        <v>39896</v>
      </c>
      <c r="C3723" s="12">
        <v>1010.74</v>
      </c>
      <c r="D3723" s="200">
        <f t="shared" si="58"/>
        <v>0.11886601818651421</v>
      </c>
    </row>
    <row r="3724" spans="2:4" thickBot="1" x14ac:dyDescent="0.25">
      <c r="B3724" s="11">
        <v>39897</v>
      </c>
      <c r="C3724" s="12">
        <v>1013.21</v>
      </c>
      <c r="D3724" s="200">
        <f t="shared" si="58"/>
        <v>0.244375408116837</v>
      </c>
    </row>
    <row r="3725" spans="2:4" thickBot="1" x14ac:dyDescent="0.25">
      <c r="B3725" s="11">
        <v>39898</v>
      </c>
      <c r="C3725" s="12">
        <v>1031.3699999999999</v>
      </c>
      <c r="D3725" s="200">
        <f t="shared" si="58"/>
        <v>1.7923234077831696</v>
      </c>
    </row>
    <row r="3726" spans="2:4" thickBot="1" x14ac:dyDescent="0.25">
      <c r="B3726" s="11">
        <v>39902</v>
      </c>
      <c r="C3726" s="12">
        <v>1057.98</v>
      </c>
      <c r="D3726" s="200">
        <f t="shared" si="58"/>
        <v>2.580063410803124</v>
      </c>
    </row>
    <row r="3727" spans="2:4" thickBot="1" x14ac:dyDescent="0.25">
      <c r="B3727" s="11">
        <v>39903</v>
      </c>
      <c r="C3727" s="12">
        <v>1072.01</v>
      </c>
      <c r="D3727" s="200">
        <f t="shared" si="58"/>
        <v>1.3261120248019731</v>
      </c>
    </row>
    <row r="3728" spans="2:4" thickBot="1" x14ac:dyDescent="0.25">
      <c r="B3728" s="11">
        <v>39904</v>
      </c>
      <c r="C3728" s="12">
        <v>1157.29</v>
      </c>
      <c r="D3728" s="200">
        <f t="shared" si="58"/>
        <v>7.9551496721112613</v>
      </c>
    </row>
    <row r="3729" spans="2:4" thickBot="1" x14ac:dyDescent="0.25">
      <c r="B3729" s="11">
        <v>39905</v>
      </c>
      <c r="C3729" s="12">
        <v>1110.3699999999999</v>
      </c>
      <c r="D3729" s="200">
        <f t="shared" si="58"/>
        <v>-4.0542992681177665</v>
      </c>
    </row>
    <row r="3730" spans="2:4" thickBot="1" x14ac:dyDescent="0.25">
      <c r="B3730" s="11">
        <v>39906</v>
      </c>
      <c r="C3730" s="12">
        <v>1109.24</v>
      </c>
      <c r="D3730" s="200">
        <f t="shared" si="58"/>
        <v>-0.1017678791753962</v>
      </c>
    </row>
    <row r="3731" spans="2:4" thickBot="1" x14ac:dyDescent="0.25">
      <c r="B3731" s="11">
        <v>39909</v>
      </c>
      <c r="C3731" s="12">
        <v>1127.48</v>
      </c>
      <c r="D3731" s="200">
        <f t="shared" si="58"/>
        <v>1.6443691175940245</v>
      </c>
    </row>
    <row r="3732" spans="2:4" thickBot="1" x14ac:dyDescent="0.25">
      <c r="B3732" s="11">
        <v>39910</v>
      </c>
      <c r="C3732" s="12">
        <v>1139.3399999999999</v>
      </c>
      <c r="D3732" s="200">
        <f t="shared" si="58"/>
        <v>1.05190335970482</v>
      </c>
    </row>
    <row r="3733" spans="2:4" thickBot="1" x14ac:dyDescent="0.25">
      <c r="B3733" s="11">
        <v>39911</v>
      </c>
      <c r="C3733" s="12">
        <v>1141.82</v>
      </c>
      <c r="D3733" s="200">
        <f t="shared" si="58"/>
        <v>0.21766987905278423</v>
      </c>
    </row>
    <row r="3734" spans="2:4" thickBot="1" x14ac:dyDescent="0.25">
      <c r="B3734" s="11">
        <v>39912</v>
      </c>
      <c r="C3734" s="12">
        <v>1150.76</v>
      </c>
      <c r="D3734" s="200">
        <f t="shared" si="58"/>
        <v>0.78296053668704957</v>
      </c>
    </row>
    <row r="3735" spans="2:4" thickBot="1" x14ac:dyDescent="0.25">
      <c r="B3735" s="11">
        <v>39913</v>
      </c>
      <c r="C3735" s="12">
        <v>1176.0999999999999</v>
      </c>
      <c r="D3735" s="200">
        <f t="shared" si="58"/>
        <v>2.2020230108797501</v>
      </c>
    </row>
    <row r="3736" spans="2:4" thickBot="1" x14ac:dyDescent="0.25">
      <c r="B3736" s="11">
        <v>39916</v>
      </c>
      <c r="C3736" s="12">
        <v>1190.49</v>
      </c>
      <c r="D3736" s="200">
        <f t="shared" si="58"/>
        <v>1.2235354136553189</v>
      </c>
    </row>
    <row r="3737" spans="2:4" thickBot="1" x14ac:dyDescent="0.25">
      <c r="B3737" s="11">
        <v>39917</v>
      </c>
      <c r="C3737" s="12">
        <v>1159.6500000000001</v>
      </c>
      <c r="D3737" s="200">
        <f t="shared" si="58"/>
        <v>-2.5905299498525713</v>
      </c>
    </row>
    <row r="3738" spans="2:4" thickBot="1" x14ac:dyDescent="0.25">
      <c r="B3738" s="11">
        <v>39918</v>
      </c>
      <c r="C3738" s="12">
        <v>1155.06</v>
      </c>
      <c r="D3738" s="200">
        <f t="shared" si="58"/>
        <v>-0.39580908032597062</v>
      </c>
    </row>
    <row r="3739" spans="2:4" thickBot="1" x14ac:dyDescent="0.25">
      <c r="B3739" s="11">
        <v>39919</v>
      </c>
      <c r="C3739" s="12">
        <v>1147.53</v>
      </c>
      <c r="D3739" s="200">
        <f t="shared" si="58"/>
        <v>-0.65191418627603692</v>
      </c>
    </row>
    <row r="3740" spans="2:4" thickBot="1" x14ac:dyDescent="0.25">
      <c r="B3740" s="11">
        <v>39920</v>
      </c>
      <c r="C3740" s="12">
        <v>1158.1199999999999</v>
      </c>
      <c r="D3740" s="200">
        <f t="shared" si="58"/>
        <v>0.9228516901518935</v>
      </c>
    </row>
    <row r="3741" spans="2:4" thickBot="1" x14ac:dyDescent="0.25">
      <c r="B3741" s="11">
        <v>39923</v>
      </c>
      <c r="C3741" s="12">
        <v>1152.3399999999999</v>
      </c>
      <c r="D3741" s="200">
        <f t="shared" si="58"/>
        <v>-0.49908472351741784</v>
      </c>
    </row>
    <row r="3742" spans="2:4" thickBot="1" x14ac:dyDescent="0.25">
      <c r="B3742" s="11">
        <v>39924</v>
      </c>
      <c r="C3742" s="12">
        <v>1140.0899999999999</v>
      </c>
      <c r="D3742" s="200">
        <f t="shared" si="58"/>
        <v>-1.0630543068885889</v>
      </c>
    </row>
    <row r="3743" spans="2:4" thickBot="1" x14ac:dyDescent="0.25">
      <c r="B3743" s="11">
        <v>39925</v>
      </c>
      <c r="C3743" s="12">
        <v>1123.23</v>
      </c>
      <c r="D3743" s="200">
        <f t="shared" si="58"/>
        <v>-1.4788306186353628</v>
      </c>
    </row>
    <row r="3744" spans="2:4" thickBot="1" x14ac:dyDescent="0.25">
      <c r="B3744" s="11">
        <v>39926</v>
      </c>
      <c r="C3744" s="12">
        <v>1135.1099999999999</v>
      </c>
      <c r="D3744" s="200">
        <f t="shared" si="58"/>
        <v>1.0576640581180907</v>
      </c>
    </row>
    <row r="3745" spans="2:4" thickBot="1" x14ac:dyDescent="0.25">
      <c r="B3745" s="11">
        <v>39927</v>
      </c>
      <c r="C3745" s="12">
        <v>1135.5999999999999</v>
      </c>
      <c r="D3745" s="200">
        <f t="shared" si="58"/>
        <v>4.3167622521167459E-2</v>
      </c>
    </row>
    <row r="3746" spans="2:4" thickBot="1" x14ac:dyDescent="0.25">
      <c r="B3746" s="11">
        <v>39930</v>
      </c>
      <c r="C3746" s="12">
        <v>1138.1199999999999</v>
      </c>
      <c r="D3746" s="200">
        <f t="shared" si="58"/>
        <v>0.22190912293060805</v>
      </c>
    </row>
    <row r="3747" spans="2:4" thickBot="1" x14ac:dyDescent="0.25">
      <c r="B3747" s="11">
        <v>39931</v>
      </c>
      <c r="C3747" s="12">
        <v>1125.96</v>
      </c>
      <c r="D3747" s="200">
        <f t="shared" si="58"/>
        <v>-1.0684286366991036</v>
      </c>
    </row>
    <row r="3748" spans="2:4" thickBot="1" x14ac:dyDescent="0.25">
      <c r="B3748" s="11">
        <v>39932</v>
      </c>
      <c r="C3748" s="12">
        <v>1115.76</v>
      </c>
      <c r="D3748" s="200">
        <f t="shared" si="58"/>
        <v>-0.90589363742940021</v>
      </c>
    </row>
    <row r="3749" spans="2:4" thickBot="1" x14ac:dyDescent="0.25">
      <c r="B3749" s="11">
        <v>39933</v>
      </c>
      <c r="C3749" s="12">
        <v>1126.23</v>
      </c>
      <c r="D3749" s="200">
        <f t="shared" si="58"/>
        <v>0.93837384383739231</v>
      </c>
    </row>
    <row r="3750" spans="2:4" thickBot="1" x14ac:dyDescent="0.25">
      <c r="B3750" s="11">
        <v>39937</v>
      </c>
      <c r="C3750" s="12">
        <v>1133.1300000000001</v>
      </c>
      <c r="D3750" s="200">
        <f t="shared" si="58"/>
        <v>0.61266348791988445</v>
      </c>
    </row>
    <row r="3751" spans="2:4" thickBot="1" x14ac:dyDescent="0.25">
      <c r="B3751" s="11">
        <v>39938</v>
      </c>
      <c r="C3751" s="12">
        <v>1138.46</v>
      </c>
      <c r="D3751" s="200">
        <f t="shared" si="58"/>
        <v>0.4703785090854451</v>
      </c>
    </row>
    <row r="3752" spans="2:4" thickBot="1" x14ac:dyDescent="0.25">
      <c r="B3752" s="11">
        <v>39939</v>
      </c>
      <c r="C3752" s="12">
        <v>1146.51</v>
      </c>
      <c r="D3752" s="200">
        <f t="shared" si="58"/>
        <v>0.70709555012911096</v>
      </c>
    </row>
    <row r="3753" spans="2:4" thickBot="1" x14ac:dyDescent="0.25">
      <c r="B3753" s="11">
        <v>39940</v>
      </c>
      <c r="C3753" s="12">
        <v>1166.28</v>
      </c>
      <c r="D3753" s="200">
        <f t="shared" si="58"/>
        <v>1.7243635031530369</v>
      </c>
    </row>
    <row r="3754" spans="2:4" thickBot="1" x14ac:dyDescent="0.25">
      <c r="B3754" s="11">
        <v>39941</v>
      </c>
      <c r="C3754" s="12">
        <v>1178.08</v>
      </c>
      <c r="D3754" s="200">
        <f t="shared" si="58"/>
        <v>1.0117638988921929</v>
      </c>
    </row>
    <row r="3755" spans="2:4" thickBot="1" x14ac:dyDescent="0.25">
      <c r="B3755" s="11">
        <v>39944</v>
      </c>
      <c r="C3755" s="12">
        <v>1209.93</v>
      </c>
      <c r="D3755" s="200">
        <f t="shared" si="58"/>
        <v>2.7035515414912448</v>
      </c>
    </row>
    <row r="3756" spans="2:4" thickBot="1" x14ac:dyDescent="0.25">
      <c r="B3756" s="11">
        <v>39945</v>
      </c>
      <c r="C3756" s="12">
        <v>1209.8800000000001</v>
      </c>
      <c r="D3756" s="200">
        <f t="shared" si="58"/>
        <v>-4.1324704734946316E-3</v>
      </c>
    </row>
    <row r="3757" spans="2:4" thickBot="1" x14ac:dyDescent="0.25">
      <c r="B3757" s="11">
        <v>39946</v>
      </c>
      <c r="C3757" s="12">
        <v>1196.01</v>
      </c>
      <c r="D3757" s="200">
        <f t="shared" si="58"/>
        <v>-1.1463946837703021</v>
      </c>
    </row>
    <row r="3758" spans="2:4" thickBot="1" x14ac:dyDescent="0.25">
      <c r="B3758" s="11">
        <v>39947</v>
      </c>
      <c r="C3758" s="12">
        <v>1187.56</v>
      </c>
      <c r="D3758" s="200">
        <f t="shared" si="58"/>
        <v>-0.70651583180743049</v>
      </c>
    </row>
    <row r="3759" spans="2:4" thickBot="1" x14ac:dyDescent="0.25">
      <c r="B3759" s="11">
        <v>39948</v>
      </c>
      <c r="C3759" s="12">
        <v>1195.97</v>
      </c>
      <c r="D3759" s="200">
        <f t="shared" si="58"/>
        <v>0.70817474485500576</v>
      </c>
    </row>
    <row r="3760" spans="2:4" thickBot="1" x14ac:dyDescent="0.25">
      <c r="B3760" s="11">
        <v>39951</v>
      </c>
      <c r="C3760" s="12">
        <v>1177.57</v>
      </c>
      <c r="D3760" s="200">
        <f t="shared" si="58"/>
        <v>-1.5385001296019163</v>
      </c>
    </row>
    <row r="3761" spans="2:4" thickBot="1" x14ac:dyDescent="0.25">
      <c r="B3761" s="11">
        <v>39952</v>
      </c>
      <c r="C3761" s="12">
        <v>1172.2</v>
      </c>
      <c r="D3761" s="200">
        <f t="shared" si="58"/>
        <v>-0.45602384571616916</v>
      </c>
    </row>
    <row r="3762" spans="2:4" thickBot="1" x14ac:dyDescent="0.25">
      <c r="B3762" s="11">
        <v>39953</v>
      </c>
      <c r="C3762" s="12">
        <v>1187.17</v>
      </c>
      <c r="D3762" s="200">
        <f t="shared" si="58"/>
        <v>1.2770858215321645</v>
      </c>
    </row>
    <row r="3763" spans="2:4" thickBot="1" x14ac:dyDescent="0.25">
      <c r="B3763" s="11">
        <v>39954</v>
      </c>
      <c r="C3763" s="12">
        <v>1197.67</v>
      </c>
      <c r="D3763" s="200">
        <f t="shared" si="58"/>
        <v>0.88445631206988118</v>
      </c>
    </row>
    <row r="3764" spans="2:4" thickBot="1" x14ac:dyDescent="0.25">
      <c r="B3764" s="11">
        <v>39955</v>
      </c>
      <c r="C3764" s="12">
        <v>1204.72</v>
      </c>
      <c r="D3764" s="200">
        <f t="shared" si="58"/>
        <v>0.58864294839144904</v>
      </c>
    </row>
    <row r="3765" spans="2:4" thickBot="1" x14ac:dyDescent="0.25">
      <c r="B3765" s="11">
        <v>39958</v>
      </c>
      <c r="C3765" s="12">
        <v>1200.6600000000001</v>
      </c>
      <c r="D3765" s="200">
        <f t="shared" si="58"/>
        <v>-0.33700776944020072</v>
      </c>
    </row>
    <row r="3766" spans="2:4" thickBot="1" x14ac:dyDescent="0.25">
      <c r="B3766" s="11">
        <v>39959</v>
      </c>
      <c r="C3766" s="12">
        <v>1213.67</v>
      </c>
      <c r="D3766" s="200">
        <f t="shared" si="58"/>
        <v>1.0835707027801345</v>
      </c>
    </row>
    <row r="3767" spans="2:4" thickBot="1" x14ac:dyDescent="0.25">
      <c r="B3767" s="11">
        <v>39960</v>
      </c>
      <c r="C3767" s="12">
        <v>1233.03</v>
      </c>
      <c r="D3767" s="200">
        <f t="shared" si="58"/>
        <v>1.5951617820330055</v>
      </c>
    </row>
    <row r="3768" spans="2:4" thickBot="1" x14ac:dyDescent="0.25">
      <c r="B3768" s="11">
        <v>39961</v>
      </c>
      <c r="C3768" s="12">
        <v>1242.9100000000001</v>
      </c>
      <c r="D3768" s="200">
        <f t="shared" si="58"/>
        <v>0.80127815219419585</v>
      </c>
    </row>
    <row r="3769" spans="2:4" thickBot="1" x14ac:dyDescent="0.25">
      <c r="B3769" s="11">
        <v>39962</v>
      </c>
      <c r="C3769" s="12">
        <v>1295.8</v>
      </c>
      <c r="D3769" s="200">
        <f t="shared" si="58"/>
        <v>4.2553362673081629</v>
      </c>
    </row>
    <row r="3770" spans="2:4" thickBot="1" x14ac:dyDescent="0.25">
      <c r="B3770" s="11">
        <v>39965</v>
      </c>
      <c r="C3770" s="12">
        <v>1336.79</v>
      </c>
      <c r="D3770" s="200">
        <f t="shared" si="58"/>
        <v>3.1632968050625099</v>
      </c>
    </row>
    <row r="3771" spans="2:4" thickBot="1" x14ac:dyDescent="0.25">
      <c r="B3771" s="11">
        <v>39966</v>
      </c>
      <c r="C3771" s="12">
        <v>1328.61</v>
      </c>
      <c r="D3771" s="200">
        <f t="shared" si="58"/>
        <v>-0.61191361395582788</v>
      </c>
    </row>
    <row r="3772" spans="2:4" thickBot="1" x14ac:dyDescent="0.25">
      <c r="B3772" s="11">
        <v>39967</v>
      </c>
      <c r="C3772" s="12">
        <v>1348.49</v>
      </c>
      <c r="D3772" s="200">
        <f t="shared" si="58"/>
        <v>1.4963006450350536</v>
      </c>
    </row>
    <row r="3773" spans="2:4" thickBot="1" x14ac:dyDescent="0.25">
      <c r="B3773" s="11">
        <v>39968</v>
      </c>
      <c r="C3773" s="12">
        <v>1353.42</v>
      </c>
      <c r="D3773" s="200">
        <f t="shared" si="58"/>
        <v>0.36559410896632727</v>
      </c>
    </row>
    <row r="3774" spans="2:4" thickBot="1" x14ac:dyDescent="0.25">
      <c r="B3774" s="11">
        <v>39969</v>
      </c>
      <c r="C3774" s="12">
        <v>1358.7303658481537</v>
      </c>
      <c r="D3774" s="200">
        <f t="shared" si="58"/>
        <v>0.39236643821973782</v>
      </c>
    </row>
    <row r="3775" spans="2:4" thickBot="1" x14ac:dyDescent="0.25">
      <c r="B3775" s="11">
        <v>39972</v>
      </c>
      <c r="C3775" s="12">
        <v>1352.1507380892772</v>
      </c>
      <c r="D3775" s="200">
        <f t="shared" si="58"/>
        <v>-0.48424823086730129</v>
      </c>
    </row>
    <row r="3776" spans="2:4" thickBot="1" x14ac:dyDescent="0.25">
      <c r="B3776" s="11">
        <v>39973</v>
      </c>
      <c r="C3776" s="12">
        <v>1350.7353319726046</v>
      </c>
      <c r="D3776" s="200">
        <f t="shared" si="58"/>
        <v>-0.10467813068479881</v>
      </c>
    </row>
    <row r="3777" spans="2:4" thickBot="1" x14ac:dyDescent="0.25">
      <c r="B3777" s="11">
        <v>39974</v>
      </c>
      <c r="C3777" s="12">
        <v>1357.919493455933</v>
      </c>
      <c r="D3777" s="200">
        <f t="shared" si="58"/>
        <v>0.53187040519897533</v>
      </c>
    </row>
    <row r="3778" spans="2:4" thickBot="1" x14ac:dyDescent="0.25">
      <c r="B3778" s="11">
        <v>39975</v>
      </c>
      <c r="C3778" s="12">
        <v>1379.25</v>
      </c>
      <c r="D3778" s="200">
        <f t="shared" si="58"/>
        <v>1.5708226184882657</v>
      </c>
    </row>
    <row r="3779" spans="2:4" thickBot="1" x14ac:dyDescent="0.25">
      <c r="B3779" s="11">
        <v>39976</v>
      </c>
      <c r="C3779" s="12">
        <v>1431.37</v>
      </c>
      <c r="D3779" s="200">
        <f t="shared" si="58"/>
        <v>3.7788653253579829</v>
      </c>
    </row>
    <row r="3780" spans="2:4" thickBot="1" x14ac:dyDescent="0.25">
      <c r="B3780" s="11">
        <v>39979</v>
      </c>
      <c r="C3780" s="12">
        <v>1493.07</v>
      </c>
      <c r="D3780" s="200">
        <f t="shared" si="58"/>
        <v>4.3105556215374152</v>
      </c>
    </row>
    <row r="3781" spans="2:4" thickBot="1" x14ac:dyDescent="0.25">
      <c r="B3781" s="11">
        <v>39980</v>
      </c>
      <c r="C3781" s="12">
        <v>1457.01</v>
      </c>
      <c r="D3781" s="200">
        <f t="shared" si="58"/>
        <v>-2.4151580300990516</v>
      </c>
    </row>
    <row r="3782" spans="2:4" thickBot="1" x14ac:dyDescent="0.25">
      <c r="B3782" s="11">
        <v>39981</v>
      </c>
      <c r="C3782" s="12">
        <v>1447.95</v>
      </c>
      <c r="D3782" s="200">
        <f t="shared" si="58"/>
        <v>-0.62182140136306518</v>
      </c>
    </row>
    <row r="3783" spans="2:4" thickBot="1" x14ac:dyDescent="0.25">
      <c r="B3783" s="11">
        <v>39982</v>
      </c>
      <c r="C3783" s="12">
        <v>1453.01</v>
      </c>
      <c r="D3783" s="200">
        <f t="shared" ref="D3783:D3846" si="59">+((C3783/C3782)-1)*100</f>
        <v>0.34945958078662631</v>
      </c>
    </row>
    <row r="3784" spans="2:4" thickBot="1" x14ac:dyDescent="0.25">
      <c r="B3784" s="11">
        <v>39983</v>
      </c>
      <c r="C3784" s="12">
        <v>1456.98</v>
      </c>
      <c r="D3784" s="200">
        <f t="shared" si="59"/>
        <v>0.27322592411613833</v>
      </c>
    </row>
    <row r="3785" spans="2:4" thickBot="1" x14ac:dyDescent="0.25">
      <c r="B3785" s="11">
        <v>39986</v>
      </c>
      <c r="C3785" s="12">
        <v>1471.52</v>
      </c>
      <c r="D3785" s="200">
        <f t="shared" si="59"/>
        <v>0.99795467336545318</v>
      </c>
    </row>
    <row r="3786" spans="2:4" thickBot="1" x14ac:dyDescent="0.25">
      <c r="B3786" s="11">
        <v>39987</v>
      </c>
      <c r="C3786" s="12">
        <v>1470.13</v>
      </c>
      <c r="D3786" s="200">
        <f t="shared" si="59"/>
        <v>-9.4460150048925051E-2</v>
      </c>
    </row>
    <row r="3787" spans="2:4" thickBot="1" x14ac:dyDescent="0.25">
      <c r="B3787" s="11">
        <v>39988</v>
      </c>
      <c r="C3787" s="12">
        <v>1452.12</v>
      </c>
      <c r="D3787" s="200">
        <f t="shared" si="59"/>
        <v>-1.2250617292348442</v>
      </c>
    </row>
    <row r="3788" spans="2:4" thickBot="1" x14ac:dyDescent="0.25">
      <c r="B3788" s="11">
        <v>39989</v>
      </c>
      <c r="C3788" s="12">
        <v>1454.73</v>
      </c>
      <c r="D3788" s="200">
        <f t="shared" si="59"/>
        <v>0.17973721180069013</v>
      </c>
    </row>
    <row r="3789" spans="2:4" thickBot="1" x14ac:dyDescent="0.25">
      <c r="B3789" s="11">
        <v>39990</v>
      </c>
      <c r="C3789" s="12">
        <v>1451.6297253450268</v>
      </c>
      <c r="D3789" s="200">
        <f t="shared" si="59"/>
        <v>-0.21311684332990799</v>
      </c>
    </row>
    <row r="3790" spans="2:4" thickBot="1" x14ac:dyDescent="0.25">
      <c r="B3790" s="11">
        <v>39993</v>
      </c>
      <c r="C3790" s="12">
        <v>1443.52</v>
      </c>
      <c r="D3790" s="200">
        <f t="shared" si="59"/>
        <v>-0.55866349410138572</v>
      </c>
    </row>
    <row r="3791" spans="2:4" thickBot="1" x14ac:dyDescent="0.25">
      <c r="B3791" s="11">
        <v>39994</v>
      </c>
      <c r="C3791" s="12">
        <v>1417.47</v>
      </c>
      <c r="D3791" s="200">
        <f t="shared" si="59"/>
        <v>-1.8046164930170638</v>
      </c>
    </row>
    <row r="3792" spans="2:4" thickBot="1" x14ac:dyDescent="0.25">
      <c r="B3792" s="11">
        <v>39995</v>
      </c>
      <c r="C3792" s="12">
        <v>1416.89</v>
      </c>
      <c r="D3792" s="200">
        <f t="shared" si="59"/>
        <v>-4.0917973572629496E-2</v>
      </c>
    </row>
    <row r="3793" spans="2:4" thickBot="1" x14ac:dyDescent="0.25">
      <c r="B3793" s="11">
        <v>39996</v>
      </c>
      <c r="C3793" s="12">
        <v>1404.74</v>
      </c>
      <c r="D3793" s="200">
        <f t="shared" si="59"/>
        <v>-0.85751187459860434</v>
      </c>
    </row>
    <row r="3794" spans="2:4" thickBot="1" x14ac:dyDescent="0.25">
      <c r="B3794" s="11">
        <v>39997</v>
      </c>
      <c r="C3794" s="12">
        <v>1393.04</v>
      </c>
      <c r="D3794" s="200">
        <f t="shared" si="59"/>
        <v>-0.83289434343721824</v>
      </c>
    </row>
    <row r="3795" spans="2:4" thickBot="1" x14ac:dyDescent="0.25">
      <c r="B3795" s="11">
        <v>40000</v>
      </c>
      <c r="C3795" s="12">
        <v>1353.34</v>
      </c>
      <c r="D3795" s="200">
        <f t="shared" si="59"/>
        <v>-2.8498822718658556</v>
      </c>
    </row>
    <row r="3796" spans="2:4" thickBot="1" x14ac:dyDescent="0.25">
      <c r="B3796" s="11">
        <v>40001</v>
      </c>
      <c r="C3796" s="12">
        <v>1377.3</v>
      </c>
      <c r="D3796" s="200">
        <f t="shared" si="59"/>
        <v>1.7704346284008521</v>
      </c>
    </row>
    <row r="3797" spans="2:4" thickBot="1" x14ac:dyDescent="0.25">
      <c r="B3797" s="11">
        <v>40002</v>
      </c>
      <c r="C3797" s="12">
        <v>1395.73</v>
      </c>
      <c r="D3797" s="200">
        <f t="shared" si="59"/>
        <v>1.3381253176504737</v>
      </c>
    </row>
    <row r="3798" spans="2:4" thickBot="1" x14ac:dyDescent="0.25">
      <c r="B3798" s="11">
        <v>40003</v>
      </c>
      <c r="C3798" s="12">
        <v>1404.3</v>
      </c>
      <c r="D3798" s="200">
        <f t="shared" si="59"/>
        <v>0.61401560473730576</v>
      </c>
    </row>
    <row r="3799" spans="2:4" thickBot="1" x14ac:dyDescent="0.25">
      <c r="B3799" s="11">
        <v>40004</v>
      </c>
      <c r="C3799" s="12">
        <v>1396.9</v>
      </c>
      <c r="D3799" s="200">
        <f t="shared" si="59"/>
        <v>-0.52695293028554024</v>
      </c>
    </row>
    <row r="3800" spans="2:4" thickBot="1" x14ac:dyDescent="0.25">
      <c r="B3800" s="11">
        <v>40007</v>
      </c>
      <c r="C3800" s="12">
        <v>1391.87</v>
      </c>
      <c r="D3800" s="200">
        <f t="shared" si="59"/>
        <v>-0.36008304101941002</v>
      </c>
    </row>
    <row r="3801" spans="2:4" thickBot="1" x14ac:dyDescent="0.25">
      <c r="B3801" s="11">
        <v>40008</v>
      </c>
      <c r="C3801" s="12">
        <v>1380.85</v>
      </c>
      <c r="D3801" s="200">
        <f t="shared" si="59"/>
        <v>-0.79174060795907941</v>
      </c>
    </row>
    <row r="3802" spans="2:4" thickBot="1" x14ac:dyDescent="0.25">
      <c r="B3802" s="11">
        <v>40009</v>
      </c>
      <c r="C3802" s="12">
        <v>1377.5</v>
      </c>
      <c r="D3802" s="200">
        <f t="shared" si="59"/>
        <v>-0.24260419306948444</v>
      </c>
    </row>
    <row r="3803" spans="2:4" thickBot="1" x14ac:dyDescent="0.25">
      <c r="B3803" s="11">
        <v>40010</v>
      </c>
      <c r="C3803" s="12">
        <v>1378.59</v>
      </c>
      <c r="D3803" s="200">
        <f t="shared" si="59"/>
        <v>7.9128856624310906E-2</v>
      </c>
    </row>
    <row r="3804" spans="2:4" thickBot="1" x14ac:dyDescent="0.25">
      <c r="B3804" s="11">
        <v>40011</v>
      </c>
      <c r="C3804" s="12">
        <v>1381.69</v>
      </c>
      <c r="D3804" s="200">
        <f t="shared" si="59"/>
        <v>0.22486743701899403</v>
      </c>
    </row>
    <row r="3805" spans="2:4" thickBot="1" x14ac:dyDescent="0.25">
      <c r="B3805" s="11">
        <v>40014</v>
      </c>
      <c r="C3805" s="12">
        <v>1393.9</v>
      </c>
      <c r="D3805" s="200">
        <f t="shared" si="59"/>
        <v>0.88370039589198424</v>
      </c>
    </row>
    <row r="3806" spans="2:4" thickBot="1" x14ac:dyDescent="0.25">
      <c r="B3806" s="11">
        <v>40015</v>
      </c>
      <c r="C3806" s="12">
        <v>1397.39</v>
      </c>
      <c r="D3806" s="200">
        <f t="shared" si="59"/>
        <v>0.25037664107898649</v>
      </c>
    </row>
    <row r="3807" spans="2:4" thickBot="1" x14ac:dyDescent="0.25">
      <c r="B3807" s="11">
        <v>40016</v>
      </c>
      <c r="C3807" s="12">
        <v>1403.28</v>
      </c>
      <c r="D3807" s="200">
        <f t="shared" si="59"/>
        <v>0.42150008229626668</v>
      </c>
    </row>
    <row r="3808" spans="2:4" thickBot="1" x14ac:dyDescent="0.25">
      <c r="B3808" s="11">
        <v>40017</v>
      </c>
      <c r="C3808" s="12">
        <v>1419.99</v>
      </c>
      <c r="D3808" s="200">
        <f t="shared" si="59"/>
        <v>1.190781597400381</v>
      </c>
    </row>
    <row r="3809" spans="2:4" thickBot="1" x14ac:dyDescent="0.25">
      <c r="B3809" s="11">
        <v>40018</v>
      </c>
      <c r="C3809" s="12">
        <v>1425.5</v>
      </c>
      <c r="D3809" s="200">
        <f t="shared" si="59"/>
        <v>0.38803090162606857</v>
      </c>
    </row>
    <row r="3810" spans="2:4" thickBot="1" x14ac:dyDescent="0.25">
      <c r="B3810" s="11">
        <v>40021</v>
      </c>
      <c r="C3810" s="12">
        <v>1436.03</v>
      </c>
      <c r="D3810" s="200">
        <f t="shared" si="59"/>
        <v>0.7386881795861111</v>
      </c>
    </row>
    <row r="3811" spans="2:4" thickBot="1" x14ac:dyDescent="0.25">
      <c r="B3811" s="11">
        <v>40022</v>
      </c>
      <c r="C3811" s="12">
        <v>1455.18</v>
      </c>
      <c r="D3811" s="200">
        <f t="shared" si="59"/>
        <v>1.3335376001894161</v>
      </c>
    </row>
    <row r="3812" spans="2:4" thickBot="1" x14ac:dyDescent="0.25">
      <c r="B3812" s="11">
        <v>40023</v>
      </c>
      <c r="C3812" s="12">
        <v>1453.5</v>
      </c>
      <c r="D3812" s="200">
        <f t="shared" si="59"/>
        <v>-0.11544963509669826</v>
      </c>
    </row>
    <row r="3813" spans="2:4" thickBot="1" x14ac:dyDescent="0.25">
      <c r="B3813" s="11">
        <v>40024</v>
      </c>
      <c r="C3813" s="12">
        <v>1468.06</v>
      </c>
      <c r="D3813" s="200">
        <f t="shared" si="59"/>
        <v>1.0017199862401016</v>
      </c>
    </row>
    <row r="3814" spans="2:4" thickBot="1" x14ac:dyDescent="0.25">
      <c r="B3814" s="11">
        <v>40025</v>
      </c>
      <c r="C3814" s="12">
        <v>1482.71</v>
      </c>
      <c r="D3814" s="200">
        <f t="shared" si="59"/>
        <v>0.99791561652793348</v>
      </c>
    </row>
    <row r="3815" spans="2:4" thickBot="1" x14ac:dyDescent="0.25">
      <c r="B3815" s="11">
        <v>40028</v>
      </c>
      <c r="C3815" s="12">
        <v>1499.53</v>
      </c>
      <c r="D3815" s="200">
        <f t="shared" si="59"/>
        <v>1.1344092910953618</v>
      </c>
    </row>
    <row r="3816" spans="2:4" thickBot="1" x14ac:dyDescent="0.25">
      <c r="B3816" s="11">
        <v>40029</v>
      </c>
      <c r="C3816" s="12">
        <v>1513.29</v>
      </c>
      <c r="D3816" s="200">
        <f t="shared" si="59"/>
        <v>0.91762085453441777</v>
      </c>
    </row>
    <row r="3817" spans="2:4" thickBot="1" x14ac:dyDescent="0.25">
      <c r="B3817" s="11">
        <v>40030</v>
      </c>
      <c r="C3817" s="12">
        <v>1519.8</v>
      </c>
      <c r="D3817" s="200">
        <f t="shared" si="59"/>
        <v>0.43018852962750653</v>
      </c>
    </row>
    <row r="3818" spans="2:4" thickBot="1" x14ac:dyDescent="0.25">
      <c r="B3818" s="11">
        <v>40031</v>
      </c>
      <c r="C3818" s="12">
        <v>1518.34</v>
      </c>
      <c r="D3818" s="200">
        <f t="shared" si="59"/>
        <v>-9.6065271746281766E-2</v>
      </c>
    </row>
    <row r="3819" spans="2:4" thickBot="1" x14ac:dyDescent="0.25">
      <c r="B3819" s="11">
        <v>40032</v>
      </c>
      <c r="C3819" s="12">
        <v>1506.98</v>
      </c>
      <c r="D3819" s="200">
        <f t="shared" si="59"/>
        <v>-0.74818551839508363</v>
      </c>
    </row>
    <row r="3820" spans="2:4" thickBot="1" x14ac:dyDescent="0.25">
      <c r="B3820" s="11">
        <v>40035</v>
      </c>
      <c r="C3820" s="12">
        <v>1490.79</v>
      </c>
      <c r="D3820" s="200">
        <f t="shared" si="59"/>
        <v>-1.0743340986609007</v>
      </c>
    </row>
    <row r="3821" spans="2:4" thickBot="1" x14ac:dyDescent="0.25">
      <c r="B3821" s="11">
        <v>40036</v>
      </c>
      <c r="C3821" s="12">
        <v>1505.13</v>
      </c>
      <c r="D3821" s="200">
        <f t="shared" si="59"/>
        <v>0.96190610347535177</v>
      </c>
    </row>
    <row r="3822" spans="2:4" thickBot="1" x14ac:dyDescent="0.25">
      <c r="B3822" s="11">
        <v>40037</v>
      </c>
      <c r="C3822" s="12">
        <v>1506.43</v>
      </c>
      <c r="D3822" s="200">
        <f t="shared" si="59"/>
        <v>8.6371276899677163E-2</v>
      </c>
    </row>
    <row r="3823" spans="2:4" thickBot="1" x14ac:dyDescent="0.25">
      <c r="B3823" s="11">
        <v>40038</v>
      </c>
      <c r="C3823" s="12">
        <v>1499.8</v>
      </c>
      <c r="D3823" s="200">
        <f t="shared" si="59"/>
        <v>-0.44011338064166017</v>
      </c>
    </row>
    <row r="3824" spans="2:4" thickBot="1" x14ac:dyDescent="0.25">
      <c r="B3824" s="11">
        <v>40039</v>
      </c>
      <c r="C3824" s="12">
        <v>1504.21</v>
      </c>
      <c r="D3824" s="200">
        <f t="shared" si="59"/>
        <v>0.29403920522736993</v>
      </c>
    </row>
    <row r="3825" spans="2:4" thickBot="1" x14ac:dyDescent="0.25">
      <c r="B3825" s="11">
        <v>40042</v>
      </c>
      <c r="C3825" s="12">
        <v>1481.7</v>
      </c>
      <c r="D3825" s="200">
        <f t="shared" si="59"/>
        <v>-1.4964665837881697</v>
      </c>
    </row>
    <row r="3826" spans="2:4" thickBot="1" x14ac:dyDescent="0.25">
      <c r="B3826" s="11">
        <v>40043</v>
      </c>
      <c r="C3826" s="12">
        <v>1470.88</v>
      </c>
      <c r="D3826" s="200">
        <f t="shared" si="59"/>
        <v>-0.73024228926232837</v>
      </c>
    </row>
    <row r="3827" spans="2:4" thickBot="1" x14ac:dyDescent="0.25">
      <c r="B3827" s="11">
        <v>40044</v>
      </c>
      <c r="C3827" s="12">
        <v>1472.09</v>
      </c>
      <c r="D3827" s="200">
        <f t="shared" si="59"/>
        <v>8.2263678886085323E-2</v>
      </c>
    </row>
    <row r="3828" spans="2:4" thickBot="1" x14ac:dyDescent="0.25">
      <c r="B3828" s="11">
        <v>40045</v>
      </c>
      <c r="C3828" s="12">
        <v>1463.07</v>
      </c>
      <c r="D3828" s="200">
        <f t="shared" si="59"/>
        <v>-0.6127342757575982</v>
      </c>
    </row>
    <row r="3829" spans="2:4" thickBot="1" x14ac:dyDescent="0.25">
      <c r="B3829" s="11">
        <v>40046</v>
      </c>
      <c r="C3829" s="12">
        <v>1473.81</v>
      </c>
      <c r="D3829" s="200">
        <f t="shared" si="59"/>
        <v>0.73407287416187295</v>
      </c>
    </row>
    <row r="3830" spans="2:4" thickBot="1" x14ac:dyDescent="0.25">
      <c r="B3830" s="11">
        <v>40050</v>
      </c>
      <c r="C3830" s="12">
        <v>1473.14</v>
      </c>
      <c r="D3830" s="200">
        <f t="shared" si="59"/>
        <v>-4.546040534396667E-2</v>
      </c>
    </row>
    <row r="3831" spans="2:4" thickBot="1" x14ac:dyDescent="0.25">
      <c r="B3831" s="11">
        <v>40051</v>
      </c>
      <c r="C3831" s="12">
        <v>1483.06</v>
      </c>
      <c r="D3831" s="200">
        <f t="shared" si="59"/>
        <v>0.67339153101537708</v>
      </c>
    </row>
    <row r="3832" spans="2:4" thickBot="1" x14ac:dyDescent="0.25">
      <c r="B3832" s="11">
        <v>40052</v>
      </c>
      <c r="C3832" s="12">
        <v>1492.43</v>
      </c>
      <c r="D3832" s="200">
        <f t="shared" si="59"/>
        <v>0.63180181516595546</v>
      </c>
    </row>
    <row r="3833" spans="2:4" thickBot="1" x14ac:dyDescent="0.25">
      <c r="B3833" s="11">
        <v>40053</v>
      </c>
      <c r="C3833" s="12">
        <v>1494.41</v>
      </c>
      <c r="D3833" s="200">
        <f t="shared" si="59"/>
        <v>0.13266953893984468</v>
      </c>
    </row>
    <row r="3834" spans="2:4" thickBot="1" x14ac:dyDescent="0.25">
      <c r="B3834" s="11">
        <v>40056</v>
      </c>
      <c r="C3834" s="12">
        <v>1494.06</v>
      </c>
      <c r="D3834" s="200">
        <f t="shared" si="59"/>
        <v>-2.3420614155433839E-2</v>
      </c>
    </row>
    <row r="3835" spans="2:4" thickBot="1" x14ac:dyDescent="0.25">
      <c r="B3835" s="11">
        <v>40057</v>
      </c>
      <c r="C3835" s="12">
        <v>1513.25</v>
      </c>
      <c r="D3835" s="200">
        <f t="shared" si="59"/>
        <v>1.2844196350882964</v>
      </c>
    </row>
    <row r="3836" spans="2:4" thickBot="1" x14ac:dyDescent="0.25">
      <c r="B3836" s="11">
        <v>40058</v>
      </c>
      <c r="C3836" s="12">
        <v>1515.49</v>
      </c>
      <c r="D3836" s="200">
        <f t="shared" si="59"/>
        <v>0.1480257723442957</v>
      </c>
    </row>
    <row r="3837" spans="2:4" thickBot="1" x14ac:dyDescent="0.25">
      <c r="B3837" s="11">
        <v>40059</v>
      </c>
      <c r="C3837" s="12">
        <v>1513.74</v>
      </c>
      <c r="D3837" s="200">
        <f t="shared" si="59"/>
        <v>-0.11547420306303735</v>
      </c>
    </row>
    <row r="3838" spans="2:4" thickBot="1" x14ac:dyDescent="0.25">
      <c r="B3838" s="11">
        <v>40060</v>
      </c>
      <c r="C3838" s="12">
        <v>1522.93</v>
      </c>
      <c r="D3838" s="200">
        <f t="shared" si="59"/>
        <v>0.60710557955792055</v>
      </c>
    </row>
    <row r="3839" spans="2:4" thickBot="1" x14ac:dyDescent="0.25">
      <c r="B3839" s="11">
        <v>40063</v>
      </c>
      <c r="C3839" s="12">
        <v>1533.48</v>
      </c>
      <c r="D3839" s="200">
        <f t="shared" si="59"/>
        <v>0.69274359294255738</v>
      </c>
    </row>
    <row r="3840" spans="2:4" thickBot="1" x14ac:dyDescent="0.25">
      <c r="B3840" s="11">
        <v>40064</v>
      </c>
      <c r="C3840" s="12">
        <v>1556.52</v>
      </c>
      <c r="D3840" s="200">
        <f t="shared" si="59"/>
        <v>1.5024649816104629</v>
      </c>
    </row>
    <row r="3841" spans="2:4" thickBot="1" x14ac:dyDescent="0.25">
      <c r="B3841" s="11">
        <v>40065</v>
      </c>
      <c r="C3841" s="12">
        <v>1579.48</v>
      </c>
      <c r="D3841" s="200">
        <f t="shared" si="59"/>
        <v>1.4750854470228392</v>
      </c>
    </row>
    <row r="3842" spans="2:4" thickBot="1" x14ac:dyDescent="0.25">
      <c r="B3842" s="11">
        <v>40066</v>
      </c>
      <c r="C3842" s="12">
        <v>1591.41</v>
      </c>
      <c r="D3842" s="200">
        <f t="shared" si="59"/>
        <v>0.7553118747942511</v>
      </c>
    </row>
    <row r="3843" spans="2:4" thickBot="1" x14ac:dyDescent="0.25">
      <c r="B3843" s="11">
        <v>40067</v>
      </c>
      <c r="C3843" s="12">
        <v>1597.68</v>
      </c>
      <c r="D3843" s="200">
        <f t="shared" si="59"/>
        <v>0.39399023507455944</v>
      </c>
    </row>
    <row r="3844" spans="2:4" thickBot="1" x14ac:dyDescent="0.25">
      <c r="B3844" s="11">
        <v>40070</v>
      </c>
      <c r="C3844" s="12">
        <v>1601.99</v>
      </c>
      <c r="D3844" s="200">
        <f t="shared" si="59"/>
        <v>0.26976616093334904</v>
      </c>
    </row>
    <row r="3845" spans="2:4" thickBot="1" x14ac:dyDescent="0.25">
      <c r="B3845" s="11">
        <v>40071</v>
      </c>
      <c r="C3845" s="12">
        <v>1608.93</v>
      </c>
      <c r="D3845" s="200">
        <f t="shared" si="59"/>
        <v>0.43321119357799809</v>
      </c>
    </row>
    <row r="3846" spans="2:4" thickBot="1" x14ac:dyDescent="0.25">
      <c r="B3846" s="11">
        <v>40072</v>
      </c>
      <c r="C3846" s="12">
        <v>1616.74</v>
      </c>
      <c r="D3846" s="200">
        <f t="shared" si="59"/>
        <v>0.48541577321574714</v>
      </c>
    </row>
    <row r="3847" spans="2:4" thickBot="1" x14ac:dyDescent="0.25">
      <c r="B3847" s="11">
        <v>40073</v>
      </c>
      <c r="C3847" s="12">
        <v>1631.44</v>
      </c>
      <c r="D3847" s="200">
        <f t="shared" ref="D3847:D3910" si="60">+((C3847/C3846)-1)*100</f>
        <v>0.90923710677042191</v>
      </c>
    </row>
    <row r="3848" spans="2:4" thickBot="1" x14ac:dyDescent="0.25">
      <c r="B3848" s="11">
        <v>40074</v>
      </c>
      <c r="C3848" s="12">
        <v>1638.22</v>
      </c>
      <c r="D3848" s="200">
        <f t="shared" si="60"/>
        <v>0.41558377874759689</v>
      </c>
    </row>
    <row r="3849" spans="2:4" thickBot="1" x14ac:dyDescent="0.25">
      <c r="B3849" s="11">
        <v>40078</v>
      </c>
      <c r="C3849" s="12">
        <v>1644.04</v>
      </c>
      <c r="D3849" s="200">
        <f t="shared" si="60"/>
        <v>0.35526363980418196</v>
      </c>
    </row>
    <row r="3850" spans="2:4" thickBot="1" x14ac:dyDescent="0.25">
      <c r="B3850" s="11">
        <v>40079</v>
      </c>
      <c r="C3850" s="12">
        <v>1650.24</v>
      </c>
      <c r="D3850" s="200">
        <f t="shared" si="60"/>
        <v>0.37711977810759301</v>
      </c>
    </row>
    <row r="3851" spans="2:4" thickBot="1" x14ac:dyDescent="0.25">
      <c r="B3851" s="49">
        <v>40080</v>
      </c>
      <c r="C3851" s="50">
        <v>1661.52</v>
      </c>
      <c r="D3851" s="200">
        <f t="shared" si="60"/>
        <v>0.68353694008143062</v>
      </c>
    </row>
    <row r="3852" spans="2:4" thickBot="1" x14ac:dyDescent="0.25">
      <c r="B3852" s="11">
        <v>40081</v>
      </c>
      <c r="C3852" s="12">
        <v>1653.11</v>
      </c>
      <c r="D3852" s="200">
        <f t="shared" si="60"/>
        <v>-0.50616303144109809</v>
      </c>
    </row>
    <row r="3853" spans="2:4" thickBot="1" x14ac:dyDescent="0.25">
      <c r="B3853" s="11">
        <v>40084</v>
      </c>
      <c r="C3853" s="12">
        <v>1624.55</v>
      </c>
      <c r="D3853" s="200">
        <f t="shared" si="60"/>
        <v>-1.7276527272837239</v>
      </c>
    </row>
    <row r="3854" spans="2:4" thickBot="1" x14ac:dyDescent="0.25">
      <c r="B3854" s="11">
        <v>40085</v>
      </c>
      <c r="C3854" s="12">
        <v>1634.83</v>
      </c>
      <c r="D3854" s="200">
        <f t="shared" si="60"/>
        <v>0.63279061894063737</v>
      </c>
    </row>
    <row r="3855" spans="2:4" thickBot="1" x14ac:dyDescent="0.25">
      <c r="B3855" s="11">
        <v>40086</v>
      </c>
      <c r="C3855" s="12">
        <v>1655.12</v>
      </c>
      <c r="D3855" s="200">
        <f t="shared" si="60"/>
        <v>1.2411076381030339</v>
      </c>
    </row>
    <row r="3856" spans="2:4" thickBot="1" x14ac:dyDescent="0.25">
      <c r="B3856" s="11">
        <v>40087</v>
      </c>
      <c r="C3856" s="12">
        <v>1656.82</v>
      </c>
      <c r="D3856" s="200">
        <f t="shared" si="60"/>
        <v>0.10271158586689921</v>
      </c>
    </row>
    <row r="3857" spans="2:4" thickBot="1" x14ac:dyDescent="0.25">
      <c r="B3857" s="11">
        <v>40088</v>
      </c>
      <c r="C3857" s="12">
        <v>1654.07</v>
      </c>
      <c r="D3857" s="200">
        <f t="shared" si="60"/>
        <v>-0.16598061346434489</v>
      </c>
    </row>
    <row r="3858" spans="2:4" thickBot="1" x14ac:dyDescent="0.25">
      <c r="B3858" s="11">
        <v>40091</v>
      </c>
      <c r="C3858" s="12">
        <v>1663.42</v>
      </c>
      <c r="D3858" s="200">
        <f t="shared" si="60"/>
        <v>0.5652723282569827</v>
      </c>
    </row>
    <row r="3859" spans="2:4" thickBot="1" x14ac:dyDescent="0.25">
      <c r="B3859" s="11">
        <v>40092</v>
      </c>
      <c r="C3859" s="12">
        <v>1660.29</v>
      </c>
      <c r="D3859" s="200">
        <f t="shared" si="60"/>
        <v>-0.18816654843636371</v>
      </c>
    </row>
    <row r="3860" spans="2:4" thickBot="1" x14ac:dyDescent="0.25">
      <c r="B3860" s="11">
        <v>40093</v>
      </c>
      <c r="C3860" s="12">
        <v>1660.33</v>
      </c>
      <c r="D3860" s="200">
        <f t="shared" si="60"/>
        <v>2.4092176667878107E-3</v>
      </c>
    </row>
    <row r="3861" spans="2:4" thickBot="1" x14ac:dyDescent="0.25">
      <c r="B3861" s="11">
        <v>40094</v>
      </c>
      <c r="C3861" s="12">
        <v>1662.57</v>
      </c>
      <c r="D3861" s="200">
        <f t="shared" si="60"/>
        <v>0.13491293899405843</v>
      </c>
    </row>
    <row r="3862" spans="2:4" thickBot="1" x14ac:dyDescent="0.25">
      <c r="B3862" s="11">
        <v>40095</v>
      </c>
      <c r="C3862" s="12">
        <v>1674.3</v>
      </c>
      <c r="D3862" s="200">
        <f t="shared" si="60"/>
        <v>0.70553420307115644</v>
      </c>
    </row>
    <row r="3863" spans="2:4" thickBot="1" x14ac:dyDescent="0.25">
      <c r="B3863" s="11">
        <v>40098</v>
      </c>
      <c r="C3863" s="12">
        <v>1675.02</v>
      </c>
      <c r="D3863" s="200">
        <f t="shared" si="60"/>
        <v>4.3003046049094884E-2</v>
      </c>
    </row>
    <row r="3864" spans="2:4" thickBot="1" x14ac:dyDescent="0.25">
      <c r="B3864" s="11">
        <v>40099</v>
      </c>
      <c r="C3864" s="12">
        <v>1695.79</v>
      </c>
      <c r="D3864" s="200">
        <f t="shared" si="60"/>
        <v>1.2399851942066276</v>
      </c>
    </row>
    <row r="3865" spans="2:4" thickBot="1" x14ac:dyDescent="0.25">
      <c r="B3865" s="11">
        <v>40100</v>
      </c>
      <c r="C3865" s="12">
        <v>1732</v>
      </c>
      <c r="D3865" s="200">
        <f t="shared" si="60"/>
        <v>2.1352879778746114</v>
      </c>
    </row>
    <row r="3866" spans="2:4" thickBot="1" x14ac:dyDescent="0.25">
      <c r="B3866" s="11">
        <v>40101</v>
      </c>
      <c r="C3866" s="12">
        <v>1740.04</v>
      </c>
      <c r="D3866" s="200">
        <f t="shared" si="60"/>
        <v>0.46420323325635504</v>
      </c>
    </row>
    <row r="3867" spans="2:4" thickBot="1" x14ac:dyDescent="0.25">
      <c r="B3867" s="11">
        <v>40102</v>
      </c>
      <c r="C3867" s="12">
        <v>1741.22</v>
      </c>
      <c r="D3867" s="200">
        <f t="shared" si="60"/>
        <v>6.7814532999244115E-2</v>
      </c>
    </row>
    <row r="3868" spans="2:4" ht="16.5" thickBot="1" x14ac:dyDescent="0.3">
      <c r="B3868" s="11">
        <v>40105</v>
      </c>
      <c r="C3868" s="52">
        <v>1743.3</v>
      </c>
      <c r="D3868" s="200">
        <f t="shared" si="60"/>
        <v>0.11945647304762996</v>
      </c>
    </row>
    <row r="3869" spans="2:4" thickBot="1" x14ac:dyDescent="0.25">
      <c r="B3869" s="11">
        <v>40106</v>
      </c>
      <c r="C3869" s="12">
        <v>1735.48</v>
      </c>
      <c r="D3869" s="200">
        <f t="shared" si="60"/>
        <v>-0.44857454253427465</v>
      </c>
    </row>
    <row r="3870" spans="2:4" thickBot="1" x14ac:dyDescent="0.25">
      <c r="B3870" s="11">
        <v>40107</v>
      </c>
      <c r="C3870" s="12">
        <v>1724.92</v>
      </c>
      <c r="D3870" s="200">
        <f t="shared" si="60"/>
        <v>-0.60847719362941977</v>
      </c>
    </row>
    <row r="3871" spans="2:4" thickBot="1" x14ac:dyDescent="0.25">
      <c r="B3871" s="11">
        <v>40108</v>
      </c>
      <c r="C3871" s="12">
        <v>1713.85</v>
      </c>
      <c r="D3871" s="200">
        <f t="shared" si="60"/>
        <v>-0.64176889362985712</v>
      </c>
    </row>
    <row r="3872" spans="2:4" thickBot="1" x14ac:dyDescent="0.25">
      <c r="B3872" s="11">
        <v>40109</v>
      </c>
      <c r="C3872" s="12">
        <v>1709.8</v>
      </c>
      <c r="D3872" s="200">
        <f t="shared" si="60"/>
        <v>-0.23631006214078765</v>
      </c>
    </row>
    <row r="3873" spans="2:4" thickBot="1" x14ac:dyDescent="0.25">
      <c r="B3873" s="11">
        <v>40112</v>
      </c>
      <c r="C3873" s="12">
        <v>1723.3</v>
      </c>
      <c r="D3873" s="200">
        <f t="shared" si="60"/>
        <v>0.78956603111475232</v>
      </c>
    </row>
    <row r="3874" spans="2:4" thickBot="1" x14ac:dyDescent="0.25">
      <c r="B3874" s="11">
        <v>40113</v>
      </c>
      <c r="C3874" s="12">
        <v>1706.63</v>
      </c>
      <c r="D3874" s="200">
        <f t="shared" si="60"/>
        <v>-0.96733012243949146</v>
      </c>
    </row>
    <row r="3875" spans="2:4" thickBot="1" x14ac:dyDescent="0.25">
      <c r="B3875" s="11">
        <v>40114</v>
      </c>
      <c r="C3875" s="12">
        <v>1693.9</v>
      </c>
      <c r="D3875" s="200">
        <f t="shared" si="60"/>
        <v>-0.74591446300604769</v>
      </c>
    </row>
    <row r="3876" spans="2:4" thickBot="1" x14ac:dyDescent="0.25">
      <c r="B3876" s="11">
        <v>40115</v>
      </c>
      <c r="C3876" s="12">
        <v>1674.96</v>
      </c>
      <c r="D3876" s="200">
        <f t="shared" si="60"/>
        <v>-1.1181297597260831</v>
      </c>
    </row>
    <row r="3877" spans="2:4" thickBot="1" x14ac:dyDescent="0.25">
      <c r="B3877" s="11">
        <v>40116</v>
      </c>
      <c r="C3877" s="12">
        <v>1681.61</v>
      </c>
      <c r="D3877" s="200">
        <f t="shared" si="60"/>
        <v>0.39702440655298155</v>
      </c>
    </row>
    <row r="3878" spans="2:4" thickBot="1" x14ac:dyDescent="0.25">
      <c r="B3878" s="11">
        <v>40120</v>
      </c>
      <c r="C3878" s="12">
        <v>1676.53</v>
      </c>
      <c r="D3878" s="200">
        <f t="shared" si="60"/>
        <v>-0.30209144807654686</v>
      </c>
    </row>
    <row r="3879" spans="2:4" thickBot="1" x14ac:dyDescent="0.25">
      <c r="B3879" s="11">
        <v>40121</v>
      </c>
      <c r="C3879" s="12">
        <v>1665.34</v>
      </c>
      <c r="D3879" s="200">
        <f t="shared" si="60"/>
        <v>-0.66745003071820852</v>
      </c>
    </row>
    <row r="3880" spans="2:4" thickBot="1" x14ac:dyDescent="0.25">
      <c r="B3880" s="11">
        <v>40122</v>
      </c>
      <c r="C3880" s="12">
        <v>1661.15</v>
      </c>
      <c r="D3880" s="200">
        <f t="shared" si="60"/>
        <v>-0.25160027381795347</v>
      </c>
    </row>
    <row r="3881" spans="2:4" thickBot="1" x14ac:dyDescent="0.25">
      <c r="B3881" s="11">
        <v>40123</v>
      </c>
      <c r="C3881" s="12">
        <v>1660.95</v>
      </c>
      <c r="D3881" s="200">
        <f t="shared" si="60"/>
        <v>-1.2039851909828592E-2</v>
      </c>
    </row>
    <row r="3882" spans="2:4" thickBot="1" x14ac:dyDescent="0.25">
      <c r="B3882" s="11">
        <v>40126</v>
      </c>
      <c r="C3882" s="12">
        <v>1653.5</v>
      </c>
      <c r="D3882" s="200">
        <f t="shared" si="60"/>
        <v>-0.44853848701045251</v>
      </c>
    </row>
    <row r="3883" spans="2:4" thickBot="1" x14ac:dyDescent="0.25">
      <c r="B3883" s="11">
        <v>40127</v>
      </c>
      <c r="C3883" s="12">
        <v>1668.55</v>
      </c>
      <c r="D3883" s="200">
        <f t="shared" si="60"/>
        <v>0.91019050498941656</v>
      </c>
    </row>
    <row r="3884" spans="2:4" thickBot="1" x14ac:dyDescent="0.25">
      <c r="B3884" s="11">
        <v>40128</v>
      </c>
      <c r="C3884" s="12">
        <v>1687.63</v>
      </c>
      <c r="D3884" s="200">
        <f t="shared" si="60"/>
        <v>1.1435078361451634</v>
      </c>
    </row>
    <row r="3885" spans="2:4" thickBot="1" x14ac:dyDescent="0.25">
      <c r="B3885" s="11">
        <v>40129</v>
      </c>
      <c r="C3885" s="12">
        <v>1704.16</v>
      </c>
      <c r="D3885" s="200">
        <f t="shared" si="60"/>
        <v>0.97948009931085878</v>
      </c>
    </row>
    <row r="3886" spans="2:4" thickBot="1" x14ac:dyDescent="0.25">
      <c r="B3886" s="11">
        <v>40130</v>
      </c>
      <c r="C3886" s="12">
        <v>1710.88</v>
      </c>
      <c r="D3886" s="200">
        <f t="shared" si="60"/>
        <v>0.39432917096986486</v>
      </c>
    </row>
    <row r="3887" spans="2:4" thickBot="1" x14ac:dyDescent="0.25">
      <c r="B3887" s="11">
        <v>40133</v>
      </c>
      <c r="C3887" s="12">
        <v>1706.48</v>
      </c>
      <c r="D3887" s="200">
        <f t="shared" si="60"/>
        <v>-0.25717759281773667</v>
      </c>
    </row>
    <row r="3888" spans="2:4" thickBot="1" x14ac:dyDescent="0.25">
      <c r="B3888" s="11">
        <v>40134</v>
      </c>
      <c r="C3888" s="12">
        <v>1699.19</v>
      </c>
      <c r="D3888" s="200">
        <f t="shared" si="60"/>
        <v>-0.42719516197083918</v>
      </c>
    </row>
    <row r="3889" spans="2:4" thickBot="1" x14ac:dyDescent="0.25">
      <c r="B3889" s="11">
        <v>40135</v>
      </c>
      <c r="C3889" s="12">
        <v>1697.4</v>
      </c>
      <c r="D3889" s="200">
        <f t="shared" si="60"/>
        <v>-0.10534431111294262</v>
      </c>
    </row>
    <row r="3890" spans="2:4" thickBot="1" x14ac:dyDescent="0.25">
      <c r="B3890" s="11">
        <v>40136</v>
      </c>
      <c r="C3890" s="12">
        <v>1699.49</v>
      </c>
      <c r="D3890" s="200">
        <f t="shared" si="60"/>
        <v>0.12312949216448654</v>
      </c>
    </row>
    <row r="3891" spans="2:4" thickBot="1" x14ac:dyDescent="0.25">
      <c r="B3891" s="11">
        <v>40137</v>
      </c>
      <c r="C3891" s="12">
        <v>1691.06</v>
      </c>
      <c r="D3891" s="200">
        <f t="shared" si="60"/>
        <v>-0.49603116228986721</v>
      </c>
    </row>
    <row r="3892" spans="2:4" thickBot="1" x14ac:dyDescent="0.25">
      <c r="B3892" s="11">
        <v>40140</v>
      </c>
      <c r="C3892" s="12">
        <v>1689.93</v>
      </c>
      <c r="D3892" s="200">
        <f t="shared" si="60"/>
        <v>-6.6821993305965499E-2</v>
      </c>
    </row>
    <row r="3893" spans="2:4" thickBot="1" x14ac:dyDescent="0.25">
      <c r="B3893" s="11">
        <v>40141</v>
      </c>
      <c r="C3893" s="12">
        <v>1680.12</v>
      </c>
      <c r="D3893" s="200">
        <f t="shared" si="60"/>
        <v>-0.58049741705278324</v>
      </c>
    </row>
    <row r="3894" spans="2:4" thickBot="1" x14ac:dyDescent="0.25">
      <c r="B3894" s="11">
        <v>40142</v>
      </c>
      <c r="C3894" s="12">
        <v>1672.8</v>
      </c>
      <c r="D3894" s="200">
        <f t="shared" si="60"/>
        <v>-0.43568316548817654</v>
      </c>
    </row>
    <row r="3895" spans="2:4" thickBot="1" x14ac:dyDescent="0.25">
      <c r="B3895" s="11">
        <v>40143</v>
      </c>
      <c r="C3895" s="12">
        <v>1658.17</v>
      </c>
      <c r="D3895" s="200">
        <f t="shared" si="60"/>
        <v>-0.87458153993303922</v>
      </c>
    </row>
    <row r="3896" spans="2:4" thickBot="1" x14ac:dyDescent="0.25">
      <c r="B3896" s="11">
        <v>40144</v>
      </c>
      <c r="C3896" s="12">
        <v>1633.48</v>
      </c>
      <c r="D3896" s="200">
        <f t="shared" si="60"/>
        <v>-1.4889908754832204</v>
      </c>
    </row>
    <row r="3897" spans="2:4" thickBot="1" x14ac:dyDescent="0.25">
      <c r="B3897" s="11">
        <v>40147</v>
      </c>
      <c r="C3897" s="12">
        <v>1630.15</v>
      </c>
      <c r="D3897" s="200">
        <f t="shared" si="60"/>
        <v>-0.20385924529225941</v>
      </c>
    </row>
    <row r="3898" spans="2:4" thickBot="1" x14ac:dyDescent="0.25">
      <c r="B3898" s="11">
        <v>40148</v>
      </c>
      <c r="C3898" s="12">
        <v>1639.56</v>
      </c>
      <c r="D3898" s="200">
        <f t="shared" si="60"/>
        <v>0.57724749256202745</v>
      </c>
    </row>
    <row r="3899" spans="2:4" thickBot="1" x14ac:dyDescent="0.25">
      <c r="B3899" s="11">
        <v>40149</v>
      </c>
      <c r="C3899" s="12">
        <v>1651.46</v>
      </c>
      <c r="D3899" s="200">
        <f t="shared" si="60"/>
        <v>0.72580448412988829</v>
      </c>
    </row>
    <row r="3900" spans="2:4" thickBot="1" x14ac:dyDescent="0.25">
      <c r="B3900" s="11">
        <v>40150</v>
      </c>
      <c r="C3900" s="12">
        <v>1659.08</v>
      </c>
      <c r="D3900" s="200">
        <f t="shared" si="60"/>
        <v>0.46140990396374981</v>
      </c>
    </row>
    <row r="3901" spans="2:4" thickBot="1" x14ac:dyDescent="0.25">
      <c r="B3901" s="11">
        <v>40151</v>
      </c>
      <c r="C3901" s="12">
        <v>1663.78</v>
      </c>
      <c r="D3901" s="200">
        <f t="shared" si="60"/>
        <v>0.28328953395857503</v>
      </c>
    </row>
    <row r="3902" spans="2:4" thickBot="1" x14ac:dyDescent="0.25">
      <c r="B3902" s="11">
        <v>40154</v>
      </c>
      <c r="C3902" s="12">
        <v>1669.13</v>
      </c>
      <c r="D3902" s="200">
        <f t="shared" si="60"/>
        <v>0.32155693661422013</v>
      </c>
    </row>
    <row r="3903" spans="2:4" thickBot="1" x14ac:dyDescent="0.25">
      <c r="B3903" s="11">
        <v>40155</v>
      </c>
      <c r="C3903" s="12">
        <v>1679.61</v>
      </c>
      <c r="D3903" s="200">
        <f t="shared" si="60"/>
        <v>0.62787200517633313</v>
      </c>
    </row>
    <row r="3904" spans="2:4" thickBot="1" x14ac:dyDescent="0.25">
      <c r="B3904" s="11">
        <v>40156</v>
      </c>
      <c r="C3904" s="12">
        <v>1677.19</v>
      </c>
      <c r="D3904" s="200">
        <f t="shared" si="60"/>
        <v>-0.14408106643802876</v>
      </c>
    </row>
    <row r="3905" spans="2:4" thickBot="1" x14ac:dyDescent="0.25">
      <c r="B3905" s="11">
        <v>40157</v>
      </c>
      <c r="C3905" s="12">
        <v>1662.01</v>
      </c>
      <c r="D3905" s="200">
        <f t="shared" si="60"/>
        <v>-0.90508529146966499</v>
      </c>
    </row>
    <row r="3906" spans="2:4" thickBot="1" x14ac:dyDescent="0.25">
      <c r="B3906" s="11">
        <v>40158</v>
      </c>
      <c r="C3906" s="12">
        <v>1664.74</v>
      </c>
      <c r="D3906" s="200">
        <f t="shared" si="60"/>
        <v>0.16425893947689119</v>
      </c>
    </row>
    <row r="3907" spans="2:4" thickBot="1" x14ac:dyDescent="0.25">
      <c r="B3907" s="11">
        <v>40161</v>
      </c>
      <c r="C3907" s="12">
        <v>1655.6</v>
      </c>
      <c r="D3907" s="200">
        <f t="shared" si="60"/>
        <v>-0.54903468409481793</v>
      </c>
    </row>
    <row r="3908" spans="2:4" thickBot="1" x14ac:dyDescent="0.25">
      <c r="B3908" s="11">
        <v>40162</v>
      </c>
      <c r="C3908" s="12">
        <v>1644.67</v>
      </c>
      <c r="D3908" s="200">
        <f t="shared" si="60"/>
        <v>-0.66018361923169122</v>
      </c>
    </row>
    <row r="3909" spans="2:4" thickBot="1" x14ac:dyDescent="0.25">
      <c r="B3909" s="11">
        <v>40163</v>
      </c>
      <c r="C3909" s="12">
        <v>1651.53</v>
      </c>
      <c r="D3909" s="200">
        <f t="shared" si="60"/>
        <v>0.41710495114519741</v>
      </c>
    </row>
    <row r="3910" spans="2:4" thickBot="1" x14ac:dyDescent="0.25">
      <c r="B3910" s="11">
        <v>40164</v>
      </c>
      <c r="C3910" s="12">
        <v>1647.45</v>
      </c>
      <c r="D3910" s="200">
        <f t="shared" si="60"/>
        <v>-0.24704365043323184</v>
      </c>
    </row>
    <row r="3911" spans="2:4" thickBot="1" x14ac:dyDescent="0.25">
      <c r="B3911" s="11">
        <v>40165</v>
      </c>
      <c r="C3911" s="12">
        <v>1643.74</v>
      </c>
      <c r="D3911" s="200">
        <f t="shared" ref="D3911:D3974" si="61">+((C3911/C3910)-1)*100</f>
        <v>-0.22519651582749711</v>
      </c>
    </row>
    <row r="3912" spans="2:4" thickBot="1" x14ac:dyDescent="0.25">
      <c r="B3912" s="11">
        <v>40168</v>
      </c>
      <c r="C3912" s="12">
        <v>1641.18</v>
      </c>
      <c r="D3912" s="200">
        <f t="shared" si="61"/>
        <v>-0.15574239234915632</v>
      </c>
    </row>
    <row r="3913" spans="2:4" thickBot="1" x14ac:dyDescent="0.25">
      <c r="B3913" s="11">
        <v>40169</v>
      </c>
      <c r="C3913" s="12">
        <v>1646.18</v>
      </c>
      <c r="D3913" s="200">
        <f t="shared" si="61"/>
        <v>0.30465884302757207</v>
      </c>
    </row>
    <row r="3914" spans="2:4" thickBot="1" x14ac:dyDescent="0.25">
      <c r="B3914" s="11">
        <v>40170</v>
      </c>
      <c r="C3914" s="12">
        <v>1662.1</v>
      </c>
      <c r="D3914" s="200">
        <f t="shared" si="61"/>
        <v>0.96708743879769798</v>
      </c>
    </row>
    <row r="3915" spans="2:4" thickBot="1" x14ac:dyDescent="0.25">
      <c r="B3915" s="11">
        <v>40171</v>
      </c>
      <c r="C3915" s="12">
        <v>1665.05</v>
      </c>
      <c r="D3915" s="200">
        <f t="shared" si="61"/>
        <v>0.17748631249623337</v>
      </c>
    </row>
    <row r="3916" spans="2:4" thickBot="1" x14ac:dyDescent="0.25">
      <c r="B3916" s="11">
        <v>40175</v>
      </c>
      <c r="C3916" s="12">
        <v>1666.97</v>
      </c>
      <c r="D3916" s="200">
        <f t="shared" si="61"/>
        <v>0.11531185249693543</v>
      </c>
    </row>
    <row r="3917" spans="2:4" thickBot="1" x14ac:dyDescent="0.25">
      <c r="B3917" s="11">
        <v>40176</v>
      </c>
      <c r="C3917" s="12">
        <v>1657.67</v>
      </c>
      <c r="D3917" s="200">
        <f t="shared" si="61"/>
        <v>-0.55789846247982222</v>
      </c>
    </row>
    <row r="3918" spans="2:4" thickBot="1" x14ac:dyDescent="0.25">
      <c r="B3918" s="11">
        <v>40177</v>
      </c>
      <c r="C3918" s="12">
        <v>1659.67</v>
      </c>
      <c r="D3918" s="200">
        <f t="shared" si="61"/>
        <v>0.12065127558560373</v>
      </c>
    </row>
    <row r="3919" spans="2:4" thickBot="1" x14ac:dyDescent="0.25">
      <c r="B3919" s="11">
        <v>40178</v>
      </c>
      <c r="C3919" s="12">
        <v>1660.87</v>
      </c>
      <c r="D3919" s="200">
        <f t="shared" si="61"/>
        <v>7.2303530219852696E-2</v>
      </c>
    </row>
    <row r="3920" spans="2:4" thickBot="1" x14ac:dyDescent="0.25">
      <c r="B3920" s="11">
        <v>40182</v>
      </c>
      <c r="C3920" s="12">
        <v>1657.99</v>
      </c>
      <c r="D3920" s="200">
        <f t="shared" si="61"/>
        <v>-0.17340309596777237</v>
      </c>
    </row>
    <row r="3921" spans="2:4" thickBot="1" x14ac:dyDescent="0.25">
      <c r="B3921" s="11">
        <v>40183</v>
      </c>
      <c r="C3921" s="12">
        <v>1670.32</v>
      </c>
      <c r="D3921" s="200">
        <f t="shared" si="61"/>
        <v>0.74367155411070307</v>
      </c>
    </row>
    <row r="3922" spans="2:4" thickBot="1" x14ac:dyDescent="0.25">
      <c r="B3922" s="11">
        <v>40184</v>
      </c>
      <c r="C3922" s="12">
        <v>1677.65</v>
      </c>
      <c r="D3922" s="200">
        <f t="shared" si="61"/>
        <v>0.43883806695723671</v>
      </c>
    </row>
    <row r="3923" spans="2:4" thickBot="1" x14ac:dyDescent="0.25">
      <c r="B3923" s="11">
        <v>40185</v>
      </c>
      <c r="C3923" s="12">
        <v>1691.99</v>
      </c>
      <c r="D3923" s="200">
        <f t="shared" si="61"/>
        <v>0.85476708491043496</v>
      </c>
    </row>
    <row r="3924" spans="2:4" thickBot="1" x14ac:dyDescent="0.25">
      <c r="B3924" s="11">
        <v>40186</v>
      </c>
      <c r="C3924" s="12">
        <v>1701.38</v>
      </c>
      <c r="D3924" s="200">
        <f t="shared" si="61"/>
        <v>0.55496781895874037</v>
      </c>
    </row>
    <row r="3925" spans="2:4" thickBot="1" x14ac:dyDescent="0.25">
      <c r="B3925" s="11">
        <v>40189</v>
      </c>
      <c r="C3925" s="12">
        <v>1700.13</v>
      </c>
      <c r="D3925" s="200">
        <f t="shared" si="61"/>
        <v>-7.3469771597178823E-2</v>
      </c>
    </row>
    <row r="3926" spans="2:4" thickBot="1" x14ac:dyDescent="0.25">
      <c r="B3926" s="11">
        <v>40190</v>
      </c>
      <c r="C3926" s="12">
        <v>1705.93</v>
      </c>
      <c r="D3926" s="200">
        <f t="shared" si="61"/>
        <v>0.34115038261779418</v>
      </c>
    </row>
    <row r="3927" spans="2:4" thickBot="1" x14ac:dyDescent="0.25">
      <c r="B3927" s="11">
        <v>40191</v>
      </c>
      <c r="C3927" s="12">
        <v>1694.73</v>
      </c>
      <c r="D3927" s="200">
        <f t="shared" si="61"/>
        <v>-0.6565333864812728</v>
      </c>
    </row>
    <row r="3928" spans="2:4" thickBot="1" x14ac:dyDescent="0.25">
      <c r="B3928" s="11">
        <v>40192</v>
      </c>
      <c r="C3928" s="12">
        <v>1688.95</v>
      </c>
      <c r="D3928" s="200">
        <f t="shared" si="61"/>
        <v>-0.34105727756043036</v>
      </c>
    </row>
    <row r="3929" spans="2:4" thickBot="1" x14ac:dyDescent="0.25">
      <c r="B3929" s="11">
        <v>40193</v>
      </c>
      <c r="C3929" s="12">
        <v>1704.53</v>
      </c>
      <c r="D3929" s="200">
        <f t="shared" si="61"/>
        <v>0.92246662127357659</v>
      </c>
    </row>
    <row r="3930" spans="2:4" thickBot="1" x14ac:dyDescent="0.25">
      <c r="B3930" s="11">
        <v>40196</v>
      </c>
      <c r="C3930" s="12">
        <v>1700.58</v>
      </c>
      <c r="D3930" s="200">
        <f t="shared" si="61"/>
        <v>-0.23173543440127009</v>
      </c>
    </row>
    <row r="3931" spans="2:4" thickBot="1" x14ac:dyDescent="0.25">
      <c r="B3931" s="11">
        <v>40197</v>
      </c>
      <c r="C3931" s="12">
        <v>1701.54</v>
      </c>
      <c r="D3931" s="200">
        <f t="shared" si="61"/>
        <v>5.6451328370332732E-2</v>
      </c>
    </row>
    <row r="3932" spans="2:4" thickBot="1" x14ac:dyDescent="0.25">
      <c r="B3932" s="11">
        <v>40198</v>
      </c>
      <c r="C3932" s="12">
        <v>1707.4</v>
      </c>
      <c r="D3932" s="200">
        <f t="shared" si="61"/>
        <v>0.34439390199467734</v>
      </c>
    </row>
    <row r="3933" spans="2:4" thickBot="1" x14ac:dyDescent="0.25">
      <c r="B3933" s="11">
        <v>40199</v>
      </c>
      <c r="C3933" s="12">
        <v>1709.84</v>
      </c>
      <c r="D3933" s="200">
        <f t="shared" si="61"/>
        <v>0.1429073445003981</v>
      </c>
    </row>
    <row r="3934" spans="2:4" thickBot="1" x14ac:dyDescent="0.25">
      <c r="B3934" s="11">
        <v>40200</v>
      </c>
      <c r="C3934" s="12">
        <v>1703.99</v>
      </c>
      <c r="D3934" s="200">
        <f t="shared" si="61"/>
        <v>-0.34213727600242994</v>
      </c>
    </row>
    <row r="3935" spans="2:4" thickBot="1" x14ac:dyDescent="0.25">
      <c r="B3935" s="11">
        <v>40203</v>
      </c>
      <c r="C3935" s="12">
        <v>1705.39</v>
      </c>
      <c r="D3935" s="200">
        <f t="shared" si="61"/>
        <v>8.2160106573403446E-2</v>
      </c>
    </row>
    <row r="3936" spans="2:4" thickBot="1" x14ac:dyDescent="0.25">
      <c r="B3936" s="11">
        <v>40204</v>
      </c>
      <c r="C3936" s="12">
        <v>1712.44</v>
      </c>
      <c r="D3936" s="200">
        <f t="shared" si="61"/>
        <v>0.41339517646989954</v>
      </c>
    </row>
    <row r="3937" spans="2:4" thickBot="1" x14ac:dyDescent="0.25">
      <c r="B3937" s="11">
        <v>40205</v>
      </c>
      <c r="C3937" s="12">
        <v>1712.15</v>
      </c>
      <c r="D3937" s="200">
        <f t="shared" si="61"/>
        <v>-1.6934899908904733E-2</v>
      </c>
    </row>
    <row r="3938" spans="2:4" thickBot="1" x14ac:dyDescent="0.25">
      <c r="B3938" s="11">
        <v>40206</v>
      </c>
      <c r="C3938" s="12">
        <v>1720.8</v>
      </c>
      <c r="D3938" s="200">
        <f t="shared" si="61"/>
        <v>0.50521274421049256</v>
      </c>
    </row>
    <row r="3939" spans="2:4" thickBot="1" x14ac:dyDescent="0.25">
      <c r="B3939" s="11">
        <v>40207</v>
      </c>
      <c r="C3939" s="12">
        <v>1740.97</v>
      </c>
      <c r="D3939" s="200">
        <f t="shared" si="61"/>
        <v>1.172129242212927</v>
      </c>
    </row>
    <row r="3940" spans="2:4" thickBot="1" x14ac:dyDescent="0.25">
      <c r="B3940" s="11">
        <v>40211</v>
      </c>
      <c r="C3940" s="12">
        <v>1745.06</v>
      </c>
      <c r="D3940" s="200">
        <f t="shared" si="61"/>
        <v>0.23492650648775371</v>
      </c>
    </row>
    <row r="3941" spans="2:4" thickBot="1" x14ac:dyDescent="0.25">
      <c r="B3941" s="68">
        <v>40212</v>
      </c>
      <c r="C3941" s="69">
        <v>1746.73</v>
      </c>
      <c r="D3941" s="200">
        <f t="shared" si="61"/>
        <v>9.5698715230430054E-2</v>
      </c>
    </row>
    <row r="3942" spans="2:4" thickBot="1" x14ac:dyDescent="0.25">
      <c r="B3942" s="11">
        <v>40213</v>
      </c>
      <c r="C3942" s="12">
        <v>1745.62</v>
      </c>
      <c r="D3942" s="200">
        <f t="shared" si="61"/>
        <v>-6.3547314124112741E-2</v>
      </c>
    </row>
    <row r="3943" spans="2:4" thickBot="1" x14ac:dyDescent="0.25">
      <c r="B3943" s="11">
        <v>40214</v>
      </c>
      <c r="C3943" s="12">
        <v>1724.92</v>
      </c>
      <c r="D3943" s="200">
        <f t="shared" si="61"/>
        <v>-1.1858250936629844</v>
      </c>
    </row>
    <row r="3944" spans="2:4" thickBot="1" x14ac:dyDescent="0.25">
      <c r="B3944" s="11">
        <v>40217</v>
      </c>
      <c r="C3944" s="12">
        <v>1711.91</v>
      </c>
      <c r="D3944" s="200">
        <f t="shared" si="61"/>
        <v>-0.75423787769867134</v>
      </c>
    </row>
    <row r="3945" spans="2:4" thickBot="1" x14ac:dyDescent="0.25">
      <c r="B3945" s="11">
        <v>40218</v>
      </c>
      <c r="C3945" s="12">
        <v>1711.43</v>
      </c>
      <c r="D3945" s="200">
        <f t="shared" si="61"/>
        <v>-2.8038857182910437E-2</v>
      </c>
    </row>
    <row r="3946" spans="2:4" thickBot="1" x14ac:dyDescent="0.25">
      <c r="B3946" s="11">
        <v>40219</v>
      </c>
      <c r="C3946" s="12">
        <v>1709.4</v>
      </c>
      <c r="D3946" s="200">
        <f t="shared" si="61"/>
        <v>-0.11861425825187011</v>
      </c>
    </row>
    <row r="3947" spans="2:4" thickBot="1" x14ac:dyDescent="0.25">
      <c r="B3947" s="11">
        <v>40220</v>
      </c>
      <c r="C3947" s="12">
        <v>1708.27</v>
      </c>
      <c r="D3947" s="200">
        <f t="shared" si="61"/>
        <v>-6.6105066105071053E-2</v>
      </c>
    </row>
    <row r="3948" spans="2:4" thickBot="1" x14ac:dyDescent="0.25">
      <c r="B3948" s="11">
        <v>40224</v>
      </c>
      <c r="C3948" s="12">
        <v>1689.39</v>
      </c>
      <c r="D3948" s="200">
        <f t="shared" si="61"/>
        <v>-1.1052117054095589</v>
      </c>
    </row>
    <row r="3949" spans="2:4" thickBot="1" x14ac:dyDescent="0.25">
      <c r="B3949" s="11">
        <v>40225</v>
      </c>
      <c r="C3949" s="12">
        <v>1675.29</v>
      </c>
      <c r="D3949" s="200">
        <f t="shared" si="61"/>
        <v>-0.83462078028164743</v>
      </c>
    </row>
    <row r="3950" spans="2:4" thickBot="1" x14ac:dyDescent="0.25">
      <c r="B3950" s="11">
        <v>40226</v>
      </c>
      <c r="C3950" s="12">
        <v>1669.24</v>
      </c>
      <c r="D3950" s="200">
        <f t="shared" si="61"/>
        <v>-0.36113150559007323</v>
      </c>
    </row>
    <row r="3951" spans="2:4" thickBot="1" x14ac:dyDescent="0.25">
      <c r="B3951" s="11">
        <v>40227</v>
      </c>
      <c r="C3951" s="12">
        <v>1665.24</v>
      </c>
      <c r="D3951" s="200">
        <f t="shared" si="61"/>
        <v>-0.23963001126261485</v>
      </c>
    </row>
    <row r="3952" spans="2:4" thickBot="1" x14ac:dyDescent="0.25">
      <c r="B3952" s="11">
        <v>40228</v>
      </c>
      <c r="C3952" s="12">
        <v>1671.23</v>
      </c>
      <c r="D3952" s="200">
        <f t="shared" si="61"/>
        <v>0.35970790997092994</v>
      </c>
    </row>
    <row r="3953" spans="2:4" thickBot="1" x14ac:dyDescent="0.25">
      <c r="B3953" s="11">
        <v>40231</v>
      </c>
      <c r="C3953" s="12">
        <v>1666.32</v>
      </c>
      <c r="D3953" s="200">
        <f t="shared" si="61"/>
        <v>-0.29379558768093395</v>
      </c>
    </row>
    <row r="3954" spans="2:4" thickBot="1" x14ac:dyDescent="0.25">
      <c r="B3954" s="11">
        <v>40232</v>
      </c>
      <c r="C3954" s="12">
        <v>1662.52</v>
      </c>
      <c r="D3954" s="200">
        <f t="shared" si="61"/>
        <v>-0.22804743386624082</v>
      </c>
    </row>
    <row r="3955" spans="2:4" thickBot="1" x14ac:dyDescent="0.25">
      <c r="B3955" s="11">
        <v>40233</v>
      </c>
      <c r="C3955" s="12">
        <v>1659.6</v>
      </c>
      <c r="D3955" s="200">
        <f t="shared" si="61"/>
        <v>-0.1756369848182282</v>
      </c>
    </row>
    <row r="3956" spans="2:4" thickBot="1" x14ac:dyDescent="0.25">
      <c r="B3956" s="11">
        <v>40234</v>
      </c>
      <c r="C3956" s="12">
        <v>1651.51</v>
      </c>
      <c r="D3956" s="200">
        <f t="shared" si="61"/>
        <v>-0.48746685948420909</v>
      </c>
    </row>
    <row r="3957" spans="2:4" thickBot="1" x14ac:dyDescent="0.25">
      <c r="B3957" s="11">
        <v>40235</v>
      </c>
      <c r="C3957" s="12">
        <v>1646.1</v>
      </c>
      <c r="D3957" s="200">
        <f t="shared" si="61"/>
        <v>-0.32757900345744551</v>
      </c>
    </row>
    <row r="3958" spans="2:4" thickBot="1" x14ac:dyDescent="0.25">
      <c r="B3958" s="11">
        <v>40238</v>
      </c>
      <c r="C3958" s="12">
        <v>1634.24</v>
      </c>
      <c r="D3958" s="200">
        <f t="shared" si="61"/>
        <v>-0.72049085717756922</v>
      </c>
    </row>
    <row r="3959" spans="2:4" thickBot="1" x14ac:dyDescent="0.25">
      <c r="B3959" s="11">
        <v>40239</v>
      </c>
      <c r="C3959" s="12">
        <v>1623.32</v>
      </c>
      <c r="D3959" s="200">
        <f t="shared" si="61"/>
        <v>-0.66820050910515461</v>
      </c>
    </row>
    <row r="3960" spans="2:4" thickBot="1" x14ac:dyDescent="0.25">
      <c r="B3960" s="11">
        <v>40240</v>
      </c>
      <c r="C3960" s="12">
        <v>1614.35</v>
      </c>
      <c r="D3960" s="200">
        <f t="shared" si="61"/>
        <v>-0.55257127368603109</v>
      </c>
    </row>
    <row r="3961" spans="2:4" thickBot="1" x14ac:dyDescent="0.25">
      <c r="B3961" s="11">
        <v>40241</v>
      </c>
      <c r="C3961" s="12">
        <v>1619.1</v>
      </c>
      <c r="D3961" s="200">
        <f t="shared" si="61"/>
        <v>0.29423607024499088</v>
      </c>
    </row>
    <row r="3962" spans="2:4" thickBot="1" x14ac:dyDescent="0.25">
      <c r="B3962" s="11">
        <v>40242</v>
      </c>
      <c r="C3962" s="12">
        <v>1639.29</v>
      </c>
      <c r="D3962" s="200">
        <f t="shared" si="61"/>
        <v>1.2469890680007367</v>
      </c>
    </row>
    <row r="3963" spans="2:4" thickBot="1" x14ac:dyDescent="0.25">
      <c r="B3963" s="11">
        <v>40245</v>
      </c>
      <c r="C3963" s="12">
        <v>1638.11</v>
      </c>
      <c r="D3963" s="200">
        <f t="shared" si="61"/>
        <v>-7.1982382616864182E-2</v>
      </c>
    </row>
    <row r="3964" spans="2:4" thickBot="1" x14ac:dyDescent="0.25">
      <c r="B3964" s="11">
        <v>40246</v>
      </c>
      <c r="C3964" s="12">
        <v>1652.97</v>
      </c>
      <c r="D3964" s="200">
        <f t="shared" si="61"/>
        <v>0.90714298795564474</v>
      </c>
    </row>
    <row r="3965" spans="2:4" thickBot="1" x14ac:dyDescent="0.25">
      <c r="B3965" s="11">
        <v>40247</v>
      </c>
      <c r="C3965" s="12">
        <v>1660.53</v>
      </c>
      <c r="D3965" s="200">
        <f t="shared" si="61"/>
        <v>0.45735857275086556</v>
      </c>
    </row>
    <row r="3966" spans="2:4" thickBot="1" x14ac:dyDescent="0.25">
      <c r="B3966" s="11">
        <v>40248</v>
      </c>
      <c r="C3966" s="12">
        <v>1664.51</v>
      </c>
      <c r="D3966" s="200">
        <f t="shared" si="61"/>
        <v>0.2396825110055234</v>
      </c>
    </row>
    <row r="3967" spans="2:4" thickBot="1" x14ac:dyDescent="0.25">
      <c r="B3967" s="11">
        <v>40252</v>
      </c>
      <c r="C3967" s="12">
        <v>1654.68</v>
      </c>
      <c r="D3967" s="200">
        <f t="shared" si="61"/>
        <v>-0.59056419006193739</v>
      </c>
    </row>
    <row r="3968" spans="2:4" thickBot="1" x14ac:dyDescent="0.25">
      <c r="B3968" s="11">
        <v>40254</v>
      </c>
      <c r="C3968" s="12">
        <v>1652.02</v>
      </c>
      <c r="D3968" s="200">
        <f t="shared" si="61"/>
        <v>-0.16075615829043155</v>
      </c>
    </row>
    <row r="3969" spans="2:4" thickBot="1" x14ac:dyDescent="0.25">
      <c r="B3969" s="11">
        <v>40255</v>
      </c>
      <c r="C3969" s="12">
        <v>1655.42</v>
      </c>
      <c r="D3969" s="200">
        <f t="shared" si="61"/>
        <v>0.20580864638444218</v>
      </c>
    </row>
    <row r="3970" spans="2:4" thickBot="1" x14ac:dyDescent="0.25">
      <c r="B3970" s="11">
        <v>40256</v>
      </c>
      <c r="C3970" s="12">
        <v>1651.56</v>
      </c>
      <c r="D3970" s="200">
        <f t="shared" si="61"/>
        <v>-0.23317345447078086</v>
      </c>
    </row>
    <row r="3971" spans="2:4" thickBot="1" x14ac:dyDescent="0.25">
      <c r="B3971" s="11">
        <v>40259</v>
      </c>
      <c r="C3971" s="12">
        <v>1649.44</v>
      </c>
      <c r="D3971" s="200">
        <f t="shared" si="61"/>
        <v>-0.12836348664292396</v>
      </c>
    </row>
    <row r="3972" spans="2:4" thickBot="1" x14ac:dyDescent="0.25">
      <c r="B3972" s="11">
        <v>40260</v>
      </c>
      <c r="C3972" s="12">
        <v>1647.85</v>
      </c>
      <c r="D3972" s="200">
        <f t="shared" si="61"/>
        <v>-9.6396352701533239E-2</v>
      </c>
    </row>
    <row r="3973" spans="2:4" thickBot="1" x14ac:dyDescent="0.25">
      <c r="B3973" s="11">
        <v>40261</v>
      </c>
      <c r="C3973" s="12">
        <v>1640.17</v>
      </c>
      <c r="D3973" s="200">
        <f t="shared" si="61"/>
        <v>-0.4660618381527315</v>
      </c>
    </row>
    <row r="3974" spans="2:4" thickBot="1" x14ac:dyDescent="0.25">
      <c r="B3974" s="11">
        <v>40262</v>
      </c>
      <c r="C3974" s="12">
        <v>1644.59</v>
      </c>
      <c r="D3974" s="200">
        <f t="shared" si="61"/>
        <v>0.26948426077784138</v>
      </c>
    </row>
    <row r="3975" spans="2:4" thickBot="1" x14ac:dyDescent="0.25">
      <c r="B3975" s="11">
        <v>40263</v>
      </c>
      <c r="C3975" s="12">
        <v>1645.27</v>
      </c>
      <c r="D3975" s="200">
        <f t="shared" ref="D3975:D4038" si="62">+((C3975/C3974)-1)*100</f>
        <v>4.1347691521909091E-2</v>
      </c>
    </row>
    <row r="3976" spans="2:4" thickBot="1" x14ac:dyDescent="0.25">
      <c r="B3976" s="11">
        <v>40266</v>
      </c>
      <c r="C3976" s="12">
        <v>1648.52</v>
      </c>
      <c r="D3976" s="200">
        <f t="shared" si="62"/>
        <v>0.1975359667410137</v>
      </c>
    </row>
    <row r="3977" spans="2:4" thickBot="1" x14ac:dyDescent="0.25">
      <c r="B3977" s="11">
        <v>40267</v>
      </c>
      <c r="C3977" s="12">
        <v>1644.22</v>
      </c>
      <c r="D3977" s="200">
        <f t="shared" si="62"/>
        <v>-0.26084002620532232</v>
      </c>
    </row>
    <row r="3978" spans="2:4" thickBot="1" x14ac:dyDescent="0.25">
      <c r="B3978" s="11">
        <v>40268</v>
      </c>
      <c r="C3978" s="12">
        <v>1639.49</v>
      </c>
      <c r="D3978" s="200">
        <f t="shared" si="62"/>
        <v>-0.28767439880308388</v>
      </c>
    </row>
    <row r="3979" spans="2:4" thickBot="1" x14ac:dyDescent="0.25">
      <c r="B3979" s="11">
        <v>40269</v>
      </c>
      <c r="C3979" s="12">
        <v>1639.46</v>
      </c>
      <c r="D3979" s="200">
        <f t="shared" si="62"/>
        <v>-1.8298373274605595E-3</v>
      </c>
    </row>
    <row r="3980" spans="2:4" thickBot="1" x14ac:dyDescent="0.25">
      <c r="B3980" s="11">
        <v>40270</v>
      </c>
      <c r="C3980" s="12">
        <v>1648.84</v>
      </c>
      <c r="D3980" s="200">
        <f t="shared" si="62"/>
        <v>0.57213960694373345</v>
      </c>
    </row>
    <row r="3981" spans="2:4" thickBot="1" x14ac:dyDescent="0.25">
      <c r="B3981" s="11">
        <v>40273</v>
      </c>
      <c r="C3981" s="12">
        <v>1653.51</v>
      </c>
      <c r="D3981" s="200">
        <f t="shared" si="62"/>
        <v>0.2832294218966025</v>
      </c>
    </row>
    <row r="3982" spans="2:4" thickBot="1" x14ac:dyDescent="0.25">
      <c r="B3982" s="11">
        <v>40274</v>
      </c>
      <c r="C3982" s="12">
        <v>1645.87</v>
      </c>
      <c r="D3982" s="200">
        <f t="shared" si="62"/>
        <v>-0.46204740219292217</v>
      </c>
    </row>
    <row r="3983" spans="2:4" thickBot="1" x14ac:dyDescent="0.25">
      <c r="B3983" s="11">
        <v>40275</v>
      </c>
      <c r="C3983" s="12">
        <v>1652.56</v>
      </c>
      <c r="D3983" s="200">
        <f t="shared" si="62"/>
        <v>0.40647195708045647</v>
      </c>
    </row>
    <row r="3984" spans="2:4" thickBot="1" x14ac:dyDescent="0.25">
      <c r="B3984" s="11">
        <v>40276</v>
      </c>
      <c r="C3984" s="12">
        <v>1657.5</v>
      </c>
      <c r="D3984" s="200">
        <f t="shared" si="62"/>
        <v>0.29893014474513535</v>
      </c>
    </row>
    <row r="3985" spans="2:4" thickBot="1" x14ac:dyDescent="0.25">
      <c r="B3985" s="11">
        <v>40277</v>
      </c>
      <c r="C3985" s="12">
        <v>1661.1</v>
      </c>
      <c r="D3985" s="200">
        <f t="shared" si="62"/>
        <v>0.21719457013573695</v>
      </c>
    </row>
    <row r="3986" spans="2:4" thickBot="1" x14ac:dyDescent="0.25">
      <c r="B3986" s="11">
        <v>40280</v>
      </c>
      <c r="C3986" s="12">
        <v>1656.55</v>
      </c>
      <c r="D3986" s="200">
        <f t="shared" si="62"/>
        <v>-0.27391487568478867</v>
      </c>
    </row>
    <row r="3987" spans="2:4" thickBot="1" x14ac:dyDescent="0.25">
      <c r="B3987" s="11">
        <v>40281</v>
      </c>
      <c r="C3987" s="12">
        <v>1658.61</v>
      </c>
      <c r="D3987" s="200">
        <f t="shared" si="62"/>
        <v>0.12435483384141133</v>
      </c>
    </row>
    <row r="3988" spans="2:4" thickBot="1" x14ac:dyDescent="0.25">
      <c r="B3988" s="11">
        <v>40282</v>
      </c>
      <c r="C3988" s="12">
        <v>1663.4</v>
      </c>
      <c r="D3988" s="200">
        <f t="shared" si="62"/>
        <v>0.28879604005764836</v>
      </c>
    </row>
    <row r="3989" spans="2:4" thickBot="1" x14ac:dyDescent="0.25">
      <c r="B3989" s="11">
        <v>40283</v>
      </c>
      <c r="C3989" s="12">
        <v>1666.28</v>
      </c>
      <c r="D3989" s="200">
        <f t="shared" si="62"/>
        <v>0.17313935313212347</v>
      </c>
    </row>
    <row r="3990" spans="2:4" thickBot="1" x14ac:dyDescent="0.25">
      <c r="B3990" s="11">
        <v>40284</v>
      </c>
      <c r="C3990" s="12">
        <v>1670.49</v>
      </c>
      <c r="D3990" s="200">
        <f t="shared" si="62"/>
        <v>0.25265861679910628</v>
      </c>
    </row>
    <row r="3991" spans="2:4" thickBot="1" x14ac:dyDescent="0.25">
      <c r="B3991" s="11">
        <v>40287</v>
      </c>
      <c r="C3991" s="12">
        <v>1669.07</v>
      </c>
      <c r="D3991" s="200">
        <f t="shared" si="62"/>
        <v>-8.5004998533366738E-2</v>
      </c>
    </row>
    <row r="3992" spans="2:4" thickBot="1" x14ac:dyDescent="0.25">
      <c r="B3992" s="11">
        <v>40288</v>
      </c>
      <c r="C3992" s="12">
        <v>1676.65</v>
      </c>
      <c r="D3992" s="200">
        <f t="shared" si="62"/>
        <v>0.45414512273302954</v>
      </c>
    </row>
    <row r="3993" spans="2:4" thickBot="1" x14ac:dyDescent="0.25">
      <c r="B3993" s="11">
        <v>40289</v>
      </c>
      <c r="C3993" s="12">
        <v>1680.32</v>
      </c>
      <c r="D3993" s="200">
        <f t="shared" si="62"/>
        <v>0.21888885575402917</v>
      </c>
    </row>
    <row r="3994" spans="2:4" thickBot="1" x14ac:dyDescent="0.25">
      <c r="B3994" s="11">
        <v>40290</v>
      </c>
      <c r="C3994" s="12">
        <v>1684.52</v>
      </c>
      <c r="D3994" s="200">
        <f t="shared" si="62"/>
        <v>0.2499523900209466</v>
      </c>
    </row>
    <row r="3995" spans="2:4" thickBot="1" x14ac:dyDescent="0.25">
      <c r="B3995" s="11">
        <v>40291</v>
      </c>
      <c r="C3995" s="12">
        <v>1687.08</v>
      </c>
      <c r="D3995" s="200">
        <f t="shared" si="62"/>
        <v>0.15197207513120148</v>
      </c>
    </row>
    <row r="3996" spans="2:4" thickBot="1" x14ac:dyDescent="0.25">
      <c r="B3996" s="11">
        <v>40294</v>
      </c>
      <c r="C3996" s="12">
        <v>1689.6</v>
      </c>
      <c r="D3996" s="200">
        <f t="shared" si="62"/>
        <v>0.14937050999359602</v>
      </c>
    </row>
    <row r="3997" spans="2:4" thickBot="1" x14ac:dyDescent="0.25">
      <c r="B3997" s="11">
        <v>40295</v>
      </c>
      <c r="C3997" s="12">
        <v>1690.66</v>
      </c>
      <c r="D3997" s="200">
        <f t="shared" si="62"/>
        <v>6.2736742424251979E-2</v>
      </c>
    </row>
    <row r="3998" spans="2:4" thickBot="1" x14ac:dyDescent="0.25">
      <c r="B3998" s="11">
        <v>40296</v>
      </c>
      <c r="C3998" s="12">
        <v>1687.03</v>
      </c>
      <c r="D3998" s="200">
        <f t="shared" si="62"/>
        <v>-0.21470904853726491</v>
      </c>
    </row>
    <row r="3999" spans="2:4" thickBot="1" x14ac:dyDescent="0.25">
      <c r="B3999" s="11">
        <v>40297</v>
      </c>
      <c r="C3999" s="12">
        <v>1687.4</v>
      </c>
      <c r="D3999" s="200">
        <f t="shared" si="62"/>
        <v>2.1932034403659983E-2</v>
      </c>
    </row>
    <row r="4000" spans="2:4" thickBot="1" x14ac:dyDescent="0.25">
      <c r="B4000" s="11">
        <v>40298</v>
      </c>
      <c r="C4000" s="12">
        <v>1687.27</v>
      </c>
      <c r="D4000" s="200">
        <f t="shared" si="62"/>
        <v>-7.7041602465355297E-3</v>
      </c>
    </row>
    <row r="4001" spans="2:4" thickBot="1" x14ac:dyDescent="0.25">
      <c r="B4001" s="11">
        <v>40301</v>
      </c>
      <c r="C4001" s="12">
        <v>1685.82</v>
      </c>
      <c r="D4001" s="200">
        <f t="shared" si="62"/>
        <v>-8.5937638907829239E-2</v>
      </c>
    </row>
    <row r="4002" spans="2:4" thickBot="1" x14ac:dyDescent="0.25">
      <c r="B4002" s="11">
        <v>40302</v>
      </c>
      <c r="C4002" s="12">
        <v>1678.04</v>
      </c>
      <c r="D4002" s="200">
        <f t="shared" si="62"/>
        <v>-0.46149648242398422</v>
      </c>
    </row>
    <row r="4003" spans="2:4" thickBot="1" x14ac:dyDescent="0.25">
      <c r="B4003" s="11">
        <v>40304</v>
      </c>
      <c r="C4003" s="12">
        <v>1680.44</v>
      </c>
      <c r="D4003" s="200">
        <f t="shared" si="62"/>
        <v>0.14302400419536898</v>
      </c>
    </row>
    <row r="4004" spans="2:4" thickBot="1" x14ac:dyDescent="0.25">
      <c r="B4004" s="11">
        <v>40305</v>
      </c>
      <c r="C4004" s="12">
        <v>1666.13</v>
      </c>
      <c r="D4004" s="200">
        <f t="shared" si="62"/>
        <v>-0.85156268596319196</v>
      </c>
    </row>
    <row r="4005" spans="2:4" thickBot="1" x14ac:dyDescent="0.25">
      <c r="B4005" s="11">
        <v>40308</v>
      </c>
      <c r="C4005" s="12">
        <v>1642.07</v>
      </c>
      <c r="D4005" s="200">
        <f t="shared" si="62"/>
        <v>-1.4440649889264412</v>
      </c>
    </row>
    <row r="4006" spans="2:4" thickBot="1" x14ac:dyDescent="0.25">
      <c r="B4006" s="11">
        <v>40309</v>
      </c>
      <c r="C4006" s="12">
        <v>1651</v>
      </c>
      <c r="D4006" s="200">
        <f t="shared" si="62"/>
        <v>0.54382578087415201</v>
      </c>
    </row>
    <row r="4007" spans="2:4" thickBot="1" x14ac:dyDescent="0.25">
      <c r="B4007" s="11">
        <v>40310</v>
      </c>
      <c r="C4007" s="12">
        <v>1648.39</v>
      </c>
      <c r="D4007" s="200">
        <f t="shared" si="62"/>
        <v>-0.15808600847970755</v>
      </c>
    </row>
    <row r="4008" spans="2:4" thickBot="1" x14ac:dyDescent="0.25">
      <c r="B4008" s="11">
        <v>40311</v>
      </c>
      <c r="C4008" s="12">
        <v>1627.47</v>
      </c>
      <c r="D4008" s="200">
        <f t="shared" si="62"/>
        <v>-1.2691171385412425</v>
      </c>
    </row>
    <row r="4009" spans="2:4" thickBot="1" x14ac:dyDescent="0.25">
      <c r="B4009" s="11">
        <v>40312</v>
      </c>
      <c r="C4009" s="12">
        <v>1621.1</v>
      </c>
      <c r="D4009" s="200">
        <f t="shared" si="62"/>
        <v>-0.39140506430226374</v>
      </c>
    </row>
    <row r="4010" spans="2:4" thickBot="1" x14ac:dyDescent="0.25">
      <c r="B4010" s="11">
        <v>40315</v>
      </c>
      <c r="C4010" s="12">
        <v>1599.02</v>
      </c>
      <c r="D4010" s="200">
        <f t="shared" si="62"/>
        <v>-1.3620381222626543</v>
      </c>
    </row>
    <row r="4011" spans="2:4" thickBot="1" x14ac:dyDescent="0.25">
      <c r="B4011" s="11">
        <v>40316</v>
      </c>
      <c r="C4011" s="12">
        <v>1621.85</v>
      </c>
      <c r="D4011" s="200">
        <f t="shared" si="62"/>
        <v>1.4277494965666326</v>
      </c>
    </row>
    <row r="4012" spans="2:4" thickBot="1" x14ac:dyDescent="0.25">
      <c r="B4012" s="11">
        <v>40317</v>
      </c>
      <c r="C4012" s="12">
        <v>1628.71</v>
      </c>
      <c r="D4012" s="200">
        <f t="shared" si="62"/>
        <v>0.42297376452817836</v>
      </c>
    </row>
    <row r="4013" spans="2:4" thickBot="1" x14ac:dyDescent="0.25">
      <c r="B4013" s="11">
        <v>40318</v>
      </c>
      <c r="C4013" s="12">
        <v>1631.6</v>
      </c>
      <c r="D4013" s="200">
        <f t="shared" si="62"/>
        <v>0.17744104229726609</v>
      </c>
    </row>
    <row r="4014" spans="2:4" thickBot="1" x14ac:dyDescent="0.25">
      <c r="B4014" s="11">
        <v>40319</v>
      </c>
      <c r="C4014" s="12">
        <v>1631.03</v>
      </c>
      <c r="D4014" s="200">
        <f t="shared" si="62"/>
        <v>-3.4935033096339385E-2</v>
      </c>
    </row>
    <row r="4015" spans="2:4" thickBot="1" x14ac:dyDescent="0.25">
      <c r="B4015" s="11">
        <v>40322</v>
      </c>
      <c r="C4015" s="12">
        <v>1621.52</v>
      </c>
      <c r="D4015" s="200">
        <f t="shared" si="62"/>
        <v>-0.58306714162216222</v>
      </c>
    </row>
    <row r="4016" spans="2:4" thickBot="1" x14ac:dyDescent="0.25">
      <c r="B4016" s="11">
        <v>40323</v>
      </c>
      <c r="C4016" s="12">
        <v>1610.02</v>
      </c>
      <c r="D4016" s="200">
        <f t="shared" si="62"/>
        <v>-0.70921111056292396</v>
      </c>
    </row>
    <row r="4017" spans="2:4" thickBot="1" x14ac:dyDescent="0.25">
      <c r="B4017" s="11">
        <v>40324</v>
      </c>
      <c r="C4017" s="12">
        <v>1593.38</v>
      </c>
      <c r="D4017" s="200">
        <f t="shared" si="62"/>
        <v>-1.033527533819445</v>
      </c>
    </row>
    <row r="4018" spans="2:4" thickBot="1" x14ac:dyDescent="0.25">
      <c r="B4018" s="70">
        <v>40325</v>
      </c>
      <c r="C4018" s="71">
        <v>1591.2</v>
      </c>
      <c r="D4018" s="200">
        <f t="shared" si="62"/>
        <v>-0.13681607651658823</v>
      </c>
    </row>
    <row r="4019" spans="2:4" thickBot="1" x14ac:dyDescent="0.25">
      <c r="B4019" s="11">
        <v>40326</v>
      </c>
      <c r="C4019" s="12">
        <v>1597.07</v>
      </c>
      <c r="D4019" s="200">
        <f t="shared" si="62"/>
        <v>0.36890397184514701</v>
      </c>
    </row>
    <row r="4020" spans="2:4" thickBot="1" x14ac:dyDescent="0.25">
      <c r="B4020" s="11">
        <v>40329</v>
      </c>
      <c r="C4020" s="12">
        <v>1609.97</v>
      </c>
      <c r="D4020" s="200">
        <f t="shared" si="62"/>
        <v>0.80772915401330359</v>
      </c>
    </row>
    <row r="4021" spans="2:4" thickBot="1" x14ac:dyDescent="0.25">
      <c r="B4021" s="11">
        <v>40330</v>
      </c>
      <c r="C4021" s="12">
        <v>1621.26</v>
      </c>
      <c r="D4021" s="200">
        <f t="shared" si="62"/>
        <v>0.70125530289384397</v>
      </c>
    </row>
    <row r="4022" spans="2:4" thickBot="1" x14ac:dyDescent="0.25">
      <c r="B4022" s="11">
        <v>40331</v>
      </c>
      <c r="C4022" s="12">
        <v>1619.76</v>
      </c>
      <c r="D4022" s="200">
        <f t="shared" si="62"/>
        <v>-9.2520632100956401E-2</v>
      </c>
    </row>
    <row r="4023" spans="2:4" thickBot="1" x14ac:dyDescent="0.25">
      <c r="B4023" s="11">
        <v>40332</v>
      </c>
      <c r="C4023" s="12">
        <v>1626.11</v>
      </c>
      <c r="D4023" s="200">
        <f t="shared" si="62"/>
        <v>0.39203338766236051</v>
      </c>
    </row>
    <row r="4024" spans="2:4" thickBot="1" x14ac:dyDescent="0.25">
      <c r="B4024" s="11">
        <v>40333</v>
      </c>
      <c r="C4024" s="12">
        <v>1632.18</v>
      </c>
      <c r="D4024" s="200">
        <f t="shared" si="62"/>
        <v>0.3732834802073759</v>
      </c>
    </row>
    <row r="4025" spans="2:4" thickBot="1" x14ac:dyDescent="0.25">
      <c r="B4025" s="11">
        <v>40336</v>
      </c>
      <c r="C4025" s="12">
        <v>1626.13</v>
      </c>
      <c r="D4025" s="200">
        <f t="shared" si="62"/>
        <v>-0.37066990160398161</v>
      </c>
    </row>
    <row r="4026" spans="2:4" thickBot="1" x14ac:dyDescent="0.25">
      <c r="B4026" s="11">
        <v>40337</v>
      </c>
      <c r="C4026" s="12">
        <v>1622.89</v>
      </c>
      <c r="D4026" s="200">
        <f t="shared" si="62"/>
        <v>-0.19924606273791223</v>
      </c>
    </row>
    <row r="4027" spans="2:4" thickBot="1" x14ac:dyDescent="0.25">
      <c r="B4027" s="11">
        <v>40338</v>
      </c>
      <c r="C4027" s="12">
        <v>1621.19</v>
      </c>
      <c r="D4027" s="200">
        <f t="shared" si="62"/>
        <v>-0.10475140027974561</v>
      </c>
    </row>
    <row r="4028" spans="2:4" thickBot="1" x14ac:dyDescent="0.25">
      <c r="B4028" s="11">
        <v>40339</v>
      </c>
      <c r="C4028" s="12">
        <v>1620.15</v>
      </c>
      <c r="D4028" s="200">
        <f t="shared" si="62"/>
        <v>-6.4150408033603057E-2</v>
      </c>
    </row>
    <row r="4029" spans="2:4" thickBot="1" x14ac:dyDescent="0.25">
      <c r="B4029" s="11">
        <v>40340</v>
      </c>
      <c r="C4029" s="12">
        <v>1617.44</v>
      </c>
      <c r="D4029" s="200">
        <f t="shared" si="62"/>
        <v>-0.16726846279665475</v>
      </c>
    </row>
    <row r="4030" spans="2:4" thickBot="1" x14ac:dyDescent="0.25">
      <c r="B4030" s="11">
        <v>40343</v>
      </c>
      <c r="C4030" s="12">
        <v>1615.49</v>
      </c>
      <c r="D4030" s="200">
        <f t="shared" si="62"/>
        <v>-0.12056088633890516</v>
      </c>
    </row>
    <row r="4031" spans="2:4" thickBot="1" x14ac:dyDescent="0.25">
      <c r="B4031" s="11">
        <v>40344</v>
      </c>
      <c r="C4031" s="12">
        <v>1623.04</v>
      </c>
      <c r="D4031" s="200">
        <f t="shared" si="62"/>
        <v>0.46735046332690988</v>
      </c>
    </row>
    <row r="4032" spans="2:4" thickBot="1" x14ac:dyDescent="0.25">
      <c r="B4032" s="11">
        <v>40345</v>
      </c>
      <c r="C4032" s="12">
        <v>1628.52</v>
      </c>
      <c r="D4032" s="200">
        <f t="shared" si="62"/>
        <v>0.33763801261830206</v>
      </c>
    </row>
    <row r="4033" spans="2:4" thickBot="1" x14ac:dyDescent="0.25">
      <c r="B4033" s="11">
        <v>40346</v>
      </c>
      <c r="C4033" s="12">
        <v>1633.95</v>
      </c>
      <c r="D4033" s="200">
        <f t="shared" si="62"/>
        <v>0.33343158204997003</v>
      </c>
    </row>
    <row r="4034" spans="2:4" thickBot="1" x14ac:dyDescent="0.25">
      <c r="B4034" s="11">
        <v>40347</v>
      </c>
      <c r="C4034" s="12">
        <v>1638.95</v>
      </c>
      <c r="D4034" s="200">
        <f t="shared" si="62"/>
        <v>0.30600691575628503</v>
      </c>
    </row>
    <row r="4035" spans="2:4" thickBot="1" x14ac:dyDescent="0.25">
      <c r="B4035" s="11">
        <v>40350</v>
      </c>
      <c r="C4035" s="12">
        <v>1643.28</v>
      </c>
      <c r="D4035" s="200">
        <f t="shared" si="62"/>
        <v>0.26419353854600924</v>
      </c>
    </row>
    <row r="4036" spans="2:4" thickBot="1" x14ac:dyDescent="0.25">
      <c r="B4036" s="11">
        <v>40351</v>
      </c>
      <c r="C4036" s="12">
        <v>1642.21</v>
      </c>
      <c r="D4036" s="200">
        <f t="shared" si="62"/>
        <v>-6.5113675088845913E-2</v>
      </c>
    </row>
    <row r="4037" spans="2:4" thickBot="1" x14ac:dyDescent="0.25">
      <c r="B4037" s="11">
        <v>40352</v>
      </c>
      <c r="C4037" s="12">
        <v>1644.6</v>
      </c>
      <c r="D4037" s="200">
        <f t="shared" si="62"/>
        <v>0.14553558923644516</v>
      </c>
    </row>
    <row r="4038" spans="2:4" thickBot="1" x14ac:dyDescent="0.25">
      <c r="B4038" s="11">
        <v>40353</v>
      </c>
      <c r="C4038" s="12">
        <v>1645.46</v>
      </c>
      <c r="D4038" s="200">
        <f t="shared" si="62"/>
        <v>5.229235072359284E-2</v>
      </c>
    </row>
    <row r="4039" spans="2:4" thickBot="1" x14ac:dyDescent="0.25">
      <c r="B4039" s="11">
        <v>40354</v>
      </c>
      <c r="C4039" s="12">
        <v>1646.99</v>
      </c>
      <c r="D4039" s="200">
        <f t="shared" ref="D4039:D4102" si="63">+((C4039/C4038)-1)*100</f>
        <v>9.2983117183043085E-2</v>
      </c>
    </row>
    <row r="4040" spans="2:4" thickBot="1" x14ac:dyDescent="0.25">
      <c r="B4040" s="11">
        <v>40357</v>
      </c>
      <c r="C4040" s="12">
        <v>1649.02</v>
      </c>
      <c r="D4040" s="200">
        <f t="shared" si="63"/>
        <v>0.12325515030449097</v>
      </c>
    </row>
    <row r="4041" spans="2:4" thickBot="1" x14ac:dyDescent="0.25">
      <c r="B4041" s="11">
        <v>40358</v>
      </c>
      <c r="C4041" s="12">
        <v>1652.8</v>
      </c>
      <c r="D4041" s="200">
        <f t="shared" si="63"/>
        <v>0.22922705606966964</v>
      </c>
    </row>
    <row r="4042" spans="2:4" thickBot="1" x14ac:dyDescent="0.25">
      <c r="B4042" s="11">
        <v>40359</v>
      </c>
      <c r="C4042" s="12">
        <v>1654.16</v>
      </c>
      <c r="D4042" s="200">
        <f t="shared" si="63"/>
        <v>8.2284607938043486E-2</v>
      </c>
    </row>
    <row r="4043" spans="2:4" thickBot="1" x14ac:dyDescent="0.25">
      <c r="B4043" s="11">
        <v>40360</v>
      </c>
      <c r="C4043" s="12">
        <v>1648.03</v>
      </c>
      <c r="D4043" s="200">
        <f t="shared" si="63"/>
        <v>-0.37058083861295499</v>
      </c>
    </row>
    <row r="4044" spans="2:4" thickBot="1" x14ac:dyDescent="0.25">
      <c r="B4044" s="11">
        <v>40361</v>
      </c>
      <c r="C4044" s="12">
        <v>1654.56</v>
      </c>
      <c r="D4044" s="200">
        <f t="shared" si="63"/>
        <v>0.39623065114104961</v>
      </c>
    </row>
    <row r="4045" spans="2:4" thickBot="1" x14ac:dyDescent="0.25">
      <c r="B4045" s="11">
        <v>40364</v>
      </c>
      <c r="C4045" s="12">
        <v>1660.5</v>
      </c>
      <c r="D4045" s="200">
        <f t="shared" si="63"/>
        <v>0.35900783289817273</v>
      </c>
    </row>
    <row r="4046" spans="2:4" thickBot="1" x14ac:dyDescent="0.25">
      <c r="B4046" s="11">
        <v>40365</v>
      </c>
      <c r="C4046" s="12">
        <v>1656.29</v>
      </c>
      <c r="D4046" s="200">
        <f t="shared" si="63"/>
        <v>-0.25353809093646706</v>
      </c>
    </row>
    <row r="4047" spans="2:4" thickBot="1" x14ac:dyDescent="0.25">
      <c r="B4047" s="11">
        <v>40366</v>
      </c>
      <c r="C4047" s="12">
        <v>1658.38</v>
      </c>
      <c r="D4047" s="200">
        <f t="shared" si="63"/>
        <v>0.12618563174324748</v>
      </c>
    </row>
    <row r="4048" spans="2:4" thickBot="1" x14ac:dyDescent="0.25">
      <c r="B4048" s="11">
        <v>40367</v>
      </c>
      <c r="C4048" s="12">
        <v>1659.52</v>
      </c>
      <c r="D4048" s="200">
        <f t="shared" si="63"/>
        <v>6.8741784150794238E-2</v>
      </c>
    </row>
    <row r="4049" spans="2:4" thickBot="1" x14ac:dyDescent="0.25">
      <c r="B4049" s="11">
        <v>40368</v>
      </c>
      <c r="C4049" s="12">
        <v>1665.6</v>
      </c>
      <c r="D4049" s="200">
        <f t="shared" si="63"/>
        <v>0.36637099884302415</v>
      </c>
    </row>
    <row r="4050" spans="2:4" thickBot="1" x14ac:dyDescent="0.25">
      <c r="B4050" s="11">
        <v>40371</v>
      </c>
      <c r="C4050" s="12">
        <v>1668.26</v>
      </c>
      <c r="D4050" s="200">
        <f t="shared" si="63"/>
        <v>0.15970220941403657</v>
      </c>
    </row>
    <row r="4051" spans="2:4" thickBot="1" x14ac:dyDescent="0.25">
      <c r="B4051" s="11">
        <v>40372</v>
      </c>
      <c r="C4051" s="12">
        <v>1676.4</v>
      </c>
      <c r="D4051" s="200">
        <f t="shared" si="63"/>
        <v>0.48793353554001939</v>
      </c>
    </row>
    <row r="4052" spans="2:4" thickBot="1" x14ac:dyDescent="0.25">
      <c r="B4052" s="11">
        <v>40373</v>
      </c>
      <c r="C4052" s="12">
        <v>1687.94</v>
      </c>
      <c r="D4052" s="200">
        <f t="shared" si="63"/>
        <v>0.68837986160821263</v>
      </c>
    </row>
    <row r="4053" spans="2:4" thickBot="1" x14ac:dyDescent="0.25">
      <c r="B4053" s="11">
        <v>40374</v>
      </c>
      <c r="C4053" s="12">
        <v>1693.94</v>
      </c>
      <c r="D4053" s="200">
        <f t="shared" si="63"/>
        <v>0.35546287190302284</v>
      </c>
    </row>
    <row r="4054" spans="2:4" thickBot="1" x14ac:dyDescent="0.25">
      <c r="B4054" s="11">
        <v>40375</v>
      </c>
      <c r="C4054" s="12">
        <v>1688.69</v>
      </c>
      <c r="D4054" s="200">
        <f t="shared" si="63"/>
        <v>-0.30992833276267673</v>
      </c>
    </row>
    <row r="4055" spans="2:4" thickBot="1" x14ac:dyDescent="0.25">
      <c r="B4055" s="11">
        <v>40378</v>
      </c>
      <c r="C4055" s="12">
        <v>1686.02</v>
      </c>
      <c r="D4055" s="200">
        <f t="shared" si="63"/>
        <v>-0.15811072488142175</v>
      </c>
    </row>
    <row r="4056" spans="2:4" thickBot="1" x14ac:dyDescent="0.25">
      <c r="B4056" s="11">
        <v>40379</v>
      </c>
      <c r="C4056" s="12">
        <v>1693.29</v>
      </c>
      <c r="D4056" s="200">
        <f t="shared" si="63"/>
        <v>0.43119298703455655</v>
      </c>
    </row>
    <row r="4057" spans="2:4" thickBot="1" x14ac:dyDescent="0.25">
      <c r="B4057" s="11">
        <v>40380</v>
      </c>
      <c r="C4057" s="12">
        <v>1697.68</v>
      </c>
      <c r="D4057" s="200">
        <f t="shared" si="63"/>
        <v>0.259258603074497</v>
      </c>
    </row>
    <row r="4058" spans="2:4" thickBot="1" x14ac:dyDescent="0.25">
      <c r="B4058" s="11">
        <v>40381</v>
      </c>
      <c r="C4058" s="12">
        <v>1696.91</v>
      </c>
      <c r="D4058" s="200">
        <f t="shared" si="63"/>
        <v>-4.5356015267894456E-2</v>
      </c>
    </row>
    <row r="4059" spans="2:4" thickBot="1" x14ac:dyDescent="0.25">
      <c r="B4059" s="11">
        <v>40382</v>
      </c>
      <c r="C4059" s="12">
        <v>1693.96</v>
      </c>
      <c r="D4059" s="200">
        <f t="shared" si="63"/>
        <v>-0.17384540134716131</v>
      </c>
    </row>
    <row r="4060" spans="2:4" thickBot="1" x14ac:dyDescent="0.25">
      <c r="B4060" s="11">
        <v>40385</v>
      </c>
      <c r="C4060" s="12">
        <v>1691.63</v>
      </c>
      <c r="D4060" s="200">
        <f t="shared" si="63"/>
        <v>-0.13754752178327667</v>
      </c>
    </row>
    <row r="4061" spans="2:4" thickBot="1" x14ac:dyDescent="0.25">
      <c r="B4061" s="11">
        <v>40386</v>
      </c>
      <c r="C4061" s="12">
        <v>1693.01</v>
      </c>
      <c r="D4061" s="200">
        <f t="shared" si="63"/>
        <v>8.1578122875569647E-2</v>
      </c>
    </row>
    <row r="4062" spans="2:4" thickBot="1" x14ac:dyDescent="0.25">
      <c r="B4062" s="11">
        <v>40387</v>
      </c>
      <c r="C4062" s="12">
        <v>1709.39</v>
      </c>
      <c r="D4062" s="200">
        <f t="shared" si="63"/>
        <v>0.96750757526535835</v>
      </c>
    </row>
    <row r="4063" spans="2:4" thickBot="1" x14ac:dyDescent="0.25">
      <c r="B4063" s="11">
        <v>40388</v>
      </c>
      <c r="C4063" s="12">
        <v>1717.27</v>
      </c>
      <c r="D4063" s="200">
        <f t="shared" si="63"/>
        <v>0.46098315773461795</v>
      </c>
    </row>
    <row r="4064" spans="2:4" thickBot="1" x14ac:dyDescent="0.25">
      <c r="B4064" s="11">
        <v>40389</v>
      </c>
      <c r="C4064" s="12">
        <v>1716.06</v>
      </c>
      <c r="D4064" s="200">
        <f t="shared" si="63"/>
        <v>-7.0460673045014133E-2</v>
      </c>
    </row>
    <row r="4065" spans="2:4" thickBot="1" x14ac:dyDescent="0.25">
      <c r="B4065" s="11">
        <v>40392</v>
      </c>
      <c r="C4065" s="12">
        <v>1719.535222400938</v>
      </c>
      <c r="D4065" s="200">
        <f t="shared" si="63"/>
        <v>0.2025117071045246</v>
      </c>
    </row>
    <row r="4066" spans="2:4" thickBot="1" x14ac:dyDescent="0.25">
      <c r="B4066" s="11">
        <v>40393</v>
      </c>
      <c r="C4066" s="12">
        <v>1720.22</v>
      </c>
      <c r="D4066" s="200">
        <f t="shared" si="63"/>
        <v>3.9823412172146355E-2</v>
      </c>
    </row>
    <row r="4067" spans="2:4" thickBot="1" x14ac:dyDescent="0.25">
      <c r="B4067" s="11">
        <v>40394</v>
      </c>
      <c r="C4067" s="12">
        <v>1733.15</v>
      </c>
      <c r="D4067" s="200">
        <f t="shared" si="63"/>
        <v>0.75164804501750559</v>
      </c>
    </row>
    <row r="4068" spans="2:4" thickBot="1" x14ac:dyDescent="0.25">
      <c r="B4068" s="11">
        <v>40395</v>
      </c>
      <c r="C4068" s="12">
        <v>1740.33</v>
      </c>
      <c r="D4068" s="200">
        <f t="shared" si="63"/>
        <v>0.41427458673513051</v>
      </c>
    </row>
    <row r="4069" spans="2:4" thickBot="1" x14ac:dyDescent="0.25">
      <c r="B4069" s="11">
        <v>40396</v>
      </c>
      <c r="C4069" s="12">
        <v>1743.08</v>
      </c>
      <c r="D4069" s="200">
        <f t="shared" si="63"/>
        <v>0.15801600845817276</v>
      </c>
    </row>
    <row r="4070" spans="2:4" thickBot="1" x14ac:dyDescent="0.25">
      <c r="B4070" s="11">
        <v>40399</v>
      </c>
      <c r="C4070" s="12">
        <v>1742.93</v>
      </c>
      <c r="D4070" s="200">
        <f t="shared" si="63"/>
        <v>-8.6054570071270042E-3</v>
      </c>
    </row>
    <row r="4071" spans="2:4" thickBot="1" x14ac:dyDescent="0.25">
      <c r="B4071" s="11">
        <v>40400</v>
      </c>
      <c r="C4071" s="12">
        <v>1746.08</v>
      </c>
      <c r="D4071" s="200">
        <f t="shared" si="63"/>
        <v>0.18073014980519719</v>
      </c>
    </row>
    <row r="4072" spans="2:4" thickBot="1" x14ac:dyDescent="0.25">
      <c r="B4072" s="11">
        <v>40401</v>
      </c>
      <c r="C4072" s="12">
        <v>1742.77</v>
      </c>
      <c r="D4072" s="200">
        <f t="shared" si="63"/>
        <v>-0.18956748831668868</v>
      </c>
    </row>
    <row r="4073" spans="2:4" thickBot="1" x14ac:dyDescent="0.25">
      <c r="B4073" s="11">
        <v>40402</v>
      </c>
      <c r="C4073" s="12">
        <v>1732.06</v>
      </c>
      <c r="D4073" s="200">
        <f t="shared" si="63"/>
        <v>-0.61453892366749585</v>
      </c>
    </row>
    <row r="4074" spans="2:4" thickBot="1" x14ac:dyDescent="0.25">
      <c r="B4074" s="11">
        <v>40403</v>
      </c>
      <c r="C4074" s="12">
        <v>1729.12</v>
      </c>
      <c r="D4074" s="200">
        <f t="shared" si="63"/>
        <v>-0.16974007828828297</v>
      </c>
    </row>
    <row r="4075" spans="2:4" thickBot="1" x14ac:dyDescent="0.25">
      <c r="B4075" s="11">
        <v>40406</v>
      </c>
      <c r="C4075" s="12">
        <v>1728.5</v>
      </c>
      <c r="D4075" s="200">
        <f t="shared" si="63"/>
        <v>-3.5856389377253439E-2</v>
      </c>
    </row>
    <row r="4076" spans="2:4" thickBot="1" x14ac:dyDescent="0.25">
      <c r="B4076" s="11">
        <v>40407</v>
      </c>
      <c r="C4076" s="12">
        <v>1729.17</v>
      </c>
      <c r="D4076" s="200">
        <f t="shared" si="63"/>
        <v>3.8761932311248692E-2</v>
      </c>
    </row>
    <row r="4077" spans="2:4" thickBot="1" x14ac:dyDescent="0.25">
      <c r="B4077" s="11">
        <v>40408</v>
      </c>
      <c r="C4077" s="12">
        <v>1730.09</v>
      </c>
      <c r="D4077" s="200">
        <f t="shared" si="63"/>
        <v>5.3204716713795008E-2</v>
      </c>
    </row>
    <row r="4078" spans="2:4" thickBot="1" x14ac:dyDescent="0.25">
      <c r="B4078" s="11">
        <v>40409</v>
      </c>
      <c r="C4078" s="12">
        <v>1729.04</v>
      </c>
      <c r="D4078" s="200">
        <f t="shared" si="63"/>
        <v>-6.0690484310066406E-2</v>
      </c>
    </row>
    <row r="4079" spans="2:4" thickBot="1" x14ac:dyDescent="0.25">
      <c r="B4079" s="11">
        <v>40410</v>
      </c>
      <c r="C4079" s="12">
        <v>1729.81</v>
      </c>
      <c r="D4079" s="200">
        <f t="shared" si="63"/>
        <v>4.453338268635143E-2</v>
      </c>
    </row>
    <row r="4080" spans="2:4" thickBot="1" x14ac:dyDescent="0.25">
      <c r="B4080" s="11">
        <v>40413</v>
      </c>
      <c r="C4080" s="12">
        <v>1740.7</v>
      </c>
      <c r="D4080" s="200">
        <f t="shared" si="63"/>
        <v>0.62954890999589175</v>
      </c>
    </row>
    <row r="4081" spans="2:4" thickBot="1" x14ac:dyDescent="0.25">
      <c r="B4081" s="11">
        <v>40414</v>
      </c>
      <c r="C4081" s="12">
        <v>1728.1</v>
      </c>
      <c r="D4081" s="200">
        <f t="shared" si="63"/>
        <v>-0.72384672832769281</v>
      </c>
    </row>
    <row r="4082" spans="2:4" thickBot="1" x14ac:dyDescent="0.25">
      <c r="B4082" s="11">
        <v>40415</v>
      </c>
      <c r="C4082" s="12">
        <v>1729.73</v>
      </c>
      <c r="D4082" s="200">
        <f t="shared" si="63"/>
        <v>9.4323245182570403E-2</v>
      </c>
    </row>
    <row r="4083" spans="2:4" thickBot="1" x14ac:dyDescent="0.25">
      <c r="B4083" s="11">
        <v>40416</v>
      </c>
      <c r="C4083" s="12">
        <v>1732.24</v>
      </c>
      <c r="D4083" s="200">
        <f t="shared" si="63"/>
        <v>0.14510935232665556</v>
      </c>
    </row>
    <row r="4084" spans="2:4" thickBot="1" x14ac:dyDescent="0.25">
      <c r="B4084" s="11">
        <v>40417</v>
      </c>
      <c r="C4084" s="12">
        <v>1732.68</v>
      </c>
      <c r="D4084" s="200">
        <f t="shared" si="63"/>
        <v>2.5400637325079245E-2</v>
      </c>
    </row>
    <row r="4085" spans="2:4" thickBot="1" x14ac:dyDescent="0.25">
      <c r="B4085" s="11">
        <v>40420</v>
      </c>
      <c r="C4085" s="12">
        <v>1727.05</v>
      </c>
      <c r="D4085" s="200">
        <f t="shared" si="63"/>
        <v>-0.3249301659856485</v>
      </c>
    </row>
    <row r="4086" spans="2:4" thickBot="1" x14ac:dyDescent="0.25">
      <c r="B4086" s="11">
        <v>40421</v>
      </c>
      <c r="C4086" s="12">
        <v>1719.67</v>
      </c>
      <c r="D4086" s="200">
        <f t="shared" si="63"/>
        <v>-0.42731825945976354</v>
      </c>
    </row>
    <row r="4087" spans="2:4" thickBot="1" x14ac:dyDescent="0.25">
      <c r="B4087" s="11">
        <v>40422</v>
      </c>
      <c r="C4087" s="12">
        <v>1713.34</v>
      </c>
      <c r="D4087" s="200">
        <f t="shared" si="63"/>
        <v>-0.36809387847669406</v>
      </c>
    </row>
    <row r="4088" spans="2:4" thickBot="1" x14ac:dyDescent="0.25">
      <c r="B4088" s="11">
        <v>40423</v>
      </c>
      <c r="C4088" s="12">
        <v>1697.41</v>
      </c>
      <c r="D4088" s="200">
        <f t="shared" si="63"/>
        <v>-0.92976291921041954</v>
      </c>
    </row>
    <row r="4089" spans="2:4" thickBot="1" x14ac:dyDescent="0.25">
      <c r="B4089" s="11">
        <v>40424</v>
      </c>
      <c r="C4089" s="12">
        <v>1698.02</v>
      </c>
      <c r="D4089" s="200">
        <f t="shared" si="63"/>
        <v>3.5937104176353429E-2</v>
      </c>
    </row>
    <row r="4090" spans="2:4" thickBot="1" x14ac:dyDescent="0.25">
      <c r="B4090" s="11">
        <v>40427</v>
      </c>
      <c r="C4090" s="12">
        <v>1701.93</v>
      </c>
      <c r="D4090" s="200">
        <f t="shared" si="63"/>
        <v>0.23026819472091731</v>
      </c>
    </row>
    <row r="4091" spans="2:4" thickBot="1" x14ac:dyDescent="0.25">
      <c r="B4091" s="11">
        <v>40428</v>
      </c>
      <c r="C4091" s="12">
        <v>1694.29</v>
      </c>
      <c r="D4091" s="200">
        <f t="shared" si="63"/>
        <v>-0.44890212875970947</v>
      </c>
    </row>
    <row r="4092" spans="2:4" thickBot="1" x14ac:dyDescent="0.25">
      <c r="B4092" s="11">
        <v>40429</v>
      </c>
      <c r="C4092" s="12">
        <v>1688.89</v>
      </c>
      <c r="D4092" s="200">
        <f t="shared" si="63"/>
        <v>-0.31871757491337416</v>
      </c>
    </row>
    <row r="4093" spans="2:4" thickBot="1" x14ac:dyDescent="0.25">
      <c r="B4093" s="11">
        <v>40430</v>
      </c>
      <c r="C4093" s="12">
        <v>1692.72</v>
      </c>
      <c r="D4093" s="200">
        <f t="shared" si="63"/>
        <v>0.22677616659463329</v>
      </c>
    </row>
    <row r="4094" spans="2:4" thickBot="1" x14ac:dyDescent="0.25">
      <c r="B4094" s="11">
        <v>40434</v>
      </c>
      <c r="C4094" s="12">
        <v>1698.17</v>
      </c>
      <c r="D4094" s="200">
        <f t="shared" si="63"/>
        <v>0.32196701167352959</v>
      </c>
    </row>
    <row r="4095" spans="2:4" thickBot="1" x14ac:dyDescent="0.25">
      <c r="B4095" s="11">
        <v>40435</v>
      </c>
      <c r="C4095" s="12">
        <v>1704.26</v>
      </c>
      <c r="D4095" s="200">
        <f t="shared" si="63"/>
        <v>0.35862133944186692</v>
      </c>
    </row>
    <row r="4096" spans="2:4" thickBot="1" x14ac:dyDescent="0.25">
      <c r="B4096" s="11">
        <v>40436</v>
      </c>
      <c r="C4096" s="12">
        <v>1731.55</v>
      </c>
      <c r="D4096" s="200">
        <f t="shared" si="63"/>
        <v>1.6012814946076315</v>
      </c>
    </row>
    <row r="4097" spans="2:4" thickBot="1" x14ac:dyDescent="0.25">
      <c r="B4097" s="11">
        <v>40437</v>
      </c>
      <c r="C4097" s="12">
        <v>1761.77</v>
      </c>
      <c r="D4097" s="200">
        <f t="shared" si="63"/>
        <v>1.7452571395570438</v>
      </c>
    </row>
    <row r="4098" spans="2:4" thickBot="1" x14ac:dyDescent="0.25">
      <c r="B4098" s="11">
        <v>40438</v>
      </c>
      <c r="C4098" s="12">
        <v>1782.48</v>
      </c>
      <c r="D4098" s="200">
        <f t="shared" si="63"/>
        <v>1.1755223440063078</v>
      </c>
    </row>
    <row r="4099" spans="2:4" thickBot="1" x14ac:dyDescent="0.25">
      <c r="B4099" s="11">
        <v>40441</v>
      </c>
      <c r="C4099" s="12">
        <v>1773.73</v>
      </c>
      <c r="D4099" s="200">
        <f t="shared" si="63"/>
        <v>-0.49088909833490124</v>
      </c>
    </row>
    <row r="4100" spans="2:4" thickBot="1" x14ac:dyDescent="0.25">
      <c r="B4100" s="11">
        <v>40442</v>
      </c>
      <c r="C4100" s="12">
        <v>1763.37</v>
      </c>
      <c r="D4100" s="200">
        <f t="shared" si="63"/>
        <v>-0.58407987686965868</v>
      </c>
    </row>
    <row r="4101" spans="2:4" thickBot="1" x14ac:dyDescent="0.25">
      <c r="B4101" s="11">
        <v>40443</v>
      </c>
      <c r="C4101" s="12">
        <v>1780.61</v>
      </c>
      <c r="D4101" s="200">
        <f t="shared" si="63"/>
        <v>0.97767343212145086</v>
      </c>
    </row>
    <row r="4102" spans="2:4" thickBot="1" x14ac:dyDescent="0.25">
      <c r="B4102" s="11">
        <v>40444</v>
      </c>
      <c r="C4102" s="12">
        <v>1778.01</v>
      </c>
      <c r="D4102" s="200">
        <f t="shared" si="63"/>
        <v>-0.1460173760677419</v>
      </c>
    </row>
    <row r="4103" spans="2:4" thickBot="1" x14ac:dyDescent="0.25">
      <c r="B4103" s="11">
        <v>40445</v>
      </c>
      <c r="C4103" s="12">
        <v>1766.53</v>
      </c>
      <c r="D4103" s="200">
        <f t="shared" ref="D4103:D4166" si="64">+((C4103/C4102)-1)*100</f>
        <v>-0.64566565992317804</v>
      </c>
    </row>
    <row r="4104" spans="2:4" thickBot="1" x14ac:dyDescent="0.25">
      <c r="B4104" s="11">
        <v>40448</v>
      </c>
      <c r="C4104" s="12">
        <v>1762.52</v>
      </c>
      <c r="D4104" s="200">
        <f t="shared" si="64"/>
        <v>-0.22699869235167647</v>
      </c>
    </row>
    <row r="4105" spans="2:4" thickBot="1" x14ac:dyDescent="0.25">
      <c r="B4105" s="11">
        <v>40449</v>
      </c>
      <c r="C4105" s="12">
        <v>1773.7</v>
      </c>
      <c r="D4105" s="200">
        <f t="shared" si="64"/>
        <v>0.63431904318815846</v>
      </c>
    </row>
    <row r="4106" spans="2:4" thickBot="1" x14ac:dyDescent="0.25">
      <c r="B4106" s="11">
        <v>40450</v>
      </c>
      <c r="C4106" s="12">
        <v>1774.36</v>
      </c>
      <c r="D4106" s="200">
        <f t="shared" si="64"/>
        <v>3.7210351243155415E-2</v>
      </c>
    </row>
    <row r="4107" spans="2:4" thickBot="1" x14ac:dyDescent="0.25">
      <c r="B4107" s="11">
        <v>40451</v>
      </c>
      <c r="C4107" s="12">
        <v>1760.87</v>
      </c>
      <c r="D4107" s="200">
        <f t="shared" si="64"/>
        <v>-0.76027412700917507</v>
      </c>
    </row>
    <row r="4108" spans="2:4" thickBot="1" x14ac:dyDescent="0.25">
      <c r="B4108" s="11">
        <v>40452</v>
      </c>
      <c r="C4108" s="12">
        <v>1747.03</v>
      </c>
      <c r="D4108" s="200">
        <f t="shared" si="64"/>
        <v>-0.78597511457404456</v>
      </c>
    </row>
    <row r="4109" spans="2:4" thickBot="1" x14ac:dyDescent="0.25">
      <c r="B4109" s="11">
        <v>40455</v>
      </c>
      <c r="C4109" s="12">
        <v>1751.18</v>
      </c>
      <c r="D4109" s="200">
        <f t="shared" si="64"/>
        <v>0.23754600665129022</v>
      </c>
    </row>
    <row r="4110" spans="2:4" thickBot="1" x14ac:dyDescent="0.25">
      <c r="B4110" s="11">
        <v>40456</v>
      </c>
      <c r="C4110" s="12">
        <v>1773.5</v>
      </c>
      <c r="D4110" s="200">
        <f t="shared" si="64"/>
        <v>1.2745691476604204</v>
      </c>
    </row>
    <row r="4111" spans="2:4" thickBot="1" x14ac:dyDescent="0.25">
      <c r="B4111" s="11">
        <v>40457</v>
      </c>
      <c r="C4111" s="12">
        <v>1781.02</v>
      </c>
      <c r="D4111" s="200">
        <f t="shared" si="64"/>
        <v>0.42402029884409664</v>
      </c>
    </row>
    <row r="4112" spans="2:4" thickBot="1" x14ac:dyDescent="0.25">
      <c r="B4112" s="11">
        <v>40458</v>
      </c>
      <c r="C4112" s="12">
        <v>1783.55</v>
      </c>
      <c r="D4112" s="200">
        <f t="shared" si="64"/>
        <v>0.14205343005693205</v>
      </c>
    </row>
    <row r="4113" spans="2:4" thickBot="1" x14ac:dyDescent="0.25">
      <c r="B4113" s="11">
        <v>40459</v>
      </c>
      <c r="C4113" s="12">
        <v>1794.52</v>
      </c>
      <c r="D4113" s="200">
        <f t="shared" si="64"/>
        <v>0.61506545933671664</v>
      </c>
    </row>
    <row r="4114" spans="2:4" thickBot="1" x14ac:dyDescent="0.25">
      <c r="B4114" s="11">
        <v>40462</v>
      </c>
      <c r="C4114" s="12">
        <v>1802.6</v>
      </c>
      <c r="D4114" s="200">
        <f t="shared" si="64"/>
        <v>0.4502596794685898</v>
      </c>
    </row>
    <row r="4115" spans="2:4" thickBot="1" x14ac:dyDescent="0.25">
      <c r="B4115" s="11">
        <v>40463</v>
      </c>
      <c r="C4115" s="12">
        <v>1813.86</v>
      </c>
      <c r="D4115" s="200">
        <f t="shared" si="64"/>
        <v>0.62465327859757558</v>
      </c>
    </row>
    <row r="4116" spans="2:4" thickBot="1" x14ac:dyDescent="0.25">
      <c r="B4116" s="11">
        <v>40464</v>
      </c>
      <c r="C4116" s="12">
        <v>1836.43</v>
      </c>
      <c r="D4116" s="200">
        <f t="shared" si="64"/>
        <v>1.2443077194491448</v>
      </c>
    </row>
    <row r="4117" spans="2:4" thickBot="1" x14ac:dyDescent="0.25">
      <c r="B4117" s="11">
        <v>40465</v>
      </c>
      <c r="C4117" s="12">
        <v>1860.2</v>
      </c>
      <c r="D4117" s="200">
        <f t="shared" si="64"/>
        <v>1.2943591642480268</v>
      </c>
    </row>
    <row r="4118" spans="2:4" thickBot="1" x14ac:dyDescent="0.25">
      <c r="B4118" s="11">
        <v>40466</v>
      </c>
      <c r="C4118" s="12">
        <v>1867.8288620846211</v>
      </c>
      <c r="D4118" s="200">
        <f t="shared" si="64"/>
        <v>0.41010977769169177</v>
      </c>
    </row>
    <row r="4119" spans="2:4" thickBot="1" x14ac:dyDescent="0.25">
      <c r="B4119" s="11">
        <v>40469</v>
      </c>
      <c r="C4119" s="12">
        <v>1862.43</v>
      </c>
      <c r="D4119" s="200">
        <f t="shared" si="64"/>
        <v>-0.28904479388949245</v>
      </c>
    </row>
    <row r="4120" spans="2:4" thickBot="1" x14ac:dyDescent="0.25">
      <c r="B4120" s="11">
        <v>40470</v>
      </c>
      <c r="C4120" s="12">
        <v>1850.72</v>
      </c>
      <c r="D4120" s="200">
        <f t="shared" si="64"/>
        <v>-0.62874846302948262</v>
      </c>
    </row>
    <row r="4121" spans="2:4" thickBot="1" x14ac:dyDescent="0.25">
      <c r="B4121" s="11">
        <v>40471</v>
      </c>
      <c r="C4121" s="12">
        <v>1842.9</v>
      </c>
      <c r="D4121" s="200">
        <f t="shared" si="64"/>
        <v>-0.4225382553816881</v>
      </c>
    </row>
    <row r="4122" spans="2:4" thickBot="1" x14ac:dyDescent="0.25">
      <c r="B4122" s="11">
        <v>40472</v>
      </c>
      <c r="C4122" s="12">
        <v>1839.1</v>
      </c>
      <c r="D4122" s="200">
        <f t="shared" si="64"/>
        <v>-0.20619675511422964</v>
      </c>
    </row>
    <row r="4123" spans="2:4" thickBot="1" x14ac:dyDescent="0.25">
      <c r="B4123" s="11">
        <v>40473</v>
      </c>
      <c r="C4123" s="12">
        <v>1841.54</v>
      </c>
      <c r="D4123" s="200">
        <f t="shared" si="64"/>
        <v>0.132673590343102</v>
      </c>
    </row>
    <row r="4124" spans="2:4" thickBot="1" x14ac:dyDescent="0.25">
      <c r="B4124" s="11">
        <v>40476</v>
      </c>
      <c r="C4124" s="12">
        <v>1844.48</v>
      </c>
      <c r="D4124" s="200">
        <f t="shared" si="64"/>
        <v>0.15964898943277017</v>
      </c>
    </row>
    <row r="4125" spans="2:4" thickBot="1" x14ac:dyDescent="0.25">
      <c r="B4125" s="11">
        <v>40477</v>
      </c>
      <c r="C4125" s="12">
        <v>1845.38</v>
      </c>
      <c r="D4125" s="200">
        <f t="shared" si="64"/>
        <v>4.8794240111038611E-2</v>
      </c>
    </row>
    <row r="4126" spans="2:4" thickBot="1" x14ac:dyDescent="0.25">
      <c r="B4126" s="11">
        <v>40478</v>
      </c>
      <c r="C4126" s="12">
        <v>1849.25</v>
      </c>
      <c r="D4126" s="200">
        <f t="shared" si="64"/>
        <v>0.20971290465918724</v>
      </c>
    </row>
    <row r="4127" spans="2:4" thickBot="1" x14ac:dyDescent="0.25">
      <c r="B4127" s="11">
        <v>40479</v>
      </c>
      <c r="C4127" s="12">
        <v>1853.24</v>
      </c>
      <c r="D4127" s="200">
        <f t="shared" si="64"/>
        <v>0.21576314722184797</v>
      </c>
    </row>
    <row r="4128" spans="2:4" thickBot="1" x14ac:dyDescent="0.25">
      <c r="B4128" s="11">
        <v>40480</v>
      </c>
      <c r="C4128" s="12">
        <v>1861.86</v>
      </c>
      <c r="D4128" s="200">
        <f t="shared" si="64"/>
        <v>0.46513133754937375</v>
      </c>
    </row>
    <row r="4129" spans="2:4" thickBot="1" x14ac:dyDescent="0.25">
      <c r="B4129" s="11">
        <v>40483</v>
      </c>
      <c r="C4129" s="12">
        <v>1865.9</v>
      </c>
      <c r="D4129" s="200">
        <f t="shared" si="64"/>
        <v>0.21698731376151859</v>
      </c>
    </row>
    <row r="4130" spans="2:4" thickBot="1" x14ac:dyDescent="0.25">
      <c r="B4130" s="11">
        <v>40485</v>
      </c>
      <c r="C4130" s="12">
        <v>1862.67</v>
      </c>
      <c r="D4130" s="200">
        <f t="shared" si="64"/>
        <v>-0.17310681172624243</v>
      </c>
    </row>
    <row r="4131" spans="2:4" thickBot="1" x14ac:dyDescent="0.25">
      <c r="B4131" s="11">
        <v>40486</v>
      </c>
      <c r="C4131" s="12">
        <v>1865.75</v>
      </c>
      <c r="D4131" s="200">
        <f t="shared" si="64"/>
        <v>0.16535403479951416</v>
      </c>
    </row>
    <row r="4132" spans="2:4" thickBot="1" x14ac:dyDescent="0.25">
      <c r="B4132" s="11">
        <v>40490</v>
      </c>
      <c r="C4132" s="12">
        <v>1871.05</v>
      </c>
      <c r="D4132" s="200">
        <f t="shared" si="64"/>
        <v>0.28406806914109684</v>
      </c>
    </row>
    <row r="4133" spans="2:4" thickBot="1" x14ac:dyDescent="0.25">
      <c r="B4133" s="11">
        <v>40491</v>
      </c>
      <c r="C4133" s="12">
        <v>1890.15</v>
      </c>
      <c r="D4133" s="200">
        <f t="shared" si="64"/>
        <v>1.0208171882098327</v>
      </c>
    </row>
    <row r="4134" spans="2:4" thickBot="1" x14ac:dyDescent="0.25">
      <c r="B4134" s="11">
        <v>40492</v>
      </c>
      <c r="C4134" s="12">
        <v>1886.81</v>
      </c>
      <c r="D4134" s="200">
        <f t="shared" si="64"/>
        <v>-0.17670555246939168</v>
      </c>
    </row>
    <row r="4135" spans="2:4" thickBot="1" x14ac:dyDescent="0.25">
      <c r="B4135" s="11">
        <v>40493</v>
      </c>
      <c r="C4135" s="12">
        <v>1888.38</v>
      </c>
      <c r="D4135" s="200">
        <f t="shared" si="64"/>
        <v>8.3209226154212779E-2</v>
      </c>
    </row>
    <row r="4136" spans="2:4" thickBot="1" x14ac:dyDescent="0.25">
      <c r="B4136" s="11">
        <v>40494</v>
      </c>
      <c r="C4136" s="12">
        <v>1888.19</v>
      </c>
      <c r="D4136" s="200">
        <f t="shared" si="64"/>
        <v>-1.0061534225103141E-2</v>
      </c>
    </row>
    <row r="4137" spans="2:4" thickBot="1" x14ac:dyDescent="0.25">
      <c r="B4137" s="11">
        <v>40497</v>
      </c>
      <c r="C4137" s="12">
        <v>1898.37</v>
      </c>
      <c r="D4137" s="200">
        <f t="shared" si="64"/>
        <v>0.53914065851423665</v>
      </c>
    </row>
    <row r="4138" spans="2:4" thickBot="1" x14ac:dyDescent="0.25">
      <c r="B4138" s="11">
        <v>40498</v>
      </c>
      <c r="C4138" s="12">
        <v>1908.47</v>
      </c>
      <c r="D4138" s="200">
        <f t="shared" si="64"/>
        <v>0.53203537771879805</v>
      </c>
    </row>
    <row r="4139" spans="2:4" thickBot="1" x14ac:dyDescent="0.25">
      <c r="B4139" s="11">
        <v>40499</v>
      </c>
      <c r="C4139" s="12">
        <v>1922.56</v>
      </c>
      <c r="D4139" s="200">
        <f t="shared" si="64"/>
        <v>0.73828773834536676</v>
      </c>
    </row>
    <row r="4140" spans="2:4" thickBot="1" x14ac:dyDescent="0.25">
      <c r="B4140" s="11">
        <v>40500</v>
      </c>
      <c r="C4140" s="12">
        <v>1919.29</v>
      </c>
      <c r="D4140" s="200">
        <f t="shared" si="64"/>
        <v>-0.17008571904127967</v>
      </c>
    </row>
    <row r="4141" spans="2:4" thickBot="1" x14ac:dyDescent="0.25">
      <c r="B4141" s="11">
        <v>40501</v>
      </c>
      <c r="C4141" s="12">
        <v>1918.87</v>
      </c>
      <c r="D4141" s="200">
        <f t="shared" si="64"/>
        <v>-2.188309218513762E-2</v>
      </c>
    </row>
    <row r="4142" spans="2:4" thickBot="1" x14ac:dyDescent="0.25">
      <c r="B4142" s="11">
        <v>40504</v>
      </c>
      <c r="C4142" s="12">
        <v>1911.48</v>
      </c>
      <c r="D4142" s="200">
        <f t="shared" si="64"/>
        <v>-0.3851224939677933</v>
      </c>
    </row>
    <row r="4143" spans="2:4" thickBot="1" x14ac:dyDescent="0.25">
      <c r="B4143" s="11">
        <v>40505</v>
      </c>
      <c r="C4143" s="12">
        <v>1912.47</v>
      </c>
      <c r="D4143" s="200">
        <f t="shared" si="64"/>
        <v>5.1792328457533898E-2</v>
      </c>
    </row>
    <row r="4144" spans="2:4" thickBot="1" x14ac:dyDescent="0.25">
      <c r="B4144" s="11">
        <v>40506</v>
      </c>
      <c r="C4144" s="12">
        <v>1898.74</v>
      </c>
      <c r="D4144" s="200">
        <f t="shared" si="64"/>
        <v>-0.71791975821843268</v>
      </c>
    </row>
    <row r="4145" spans="2:4" thickBot="1" x14ac:dyDescent="0.25">
      <c r="B4145" s="11">
        <v>40507</v>
      </c>
      <c r="C4145" s="12">
        <v>1904.62</v>
      </c>
      <c r="D4145" s="200">
        <f t="shared" si="64"/>
        <v>0.30967905031757947</v>
      </c>
    </row>
    <row r="4146" spans="2:4" thickBot="1" x14ac:dyDescent="0.25">
      <c r="B4146" s="11">
        <v>40508</v>
      </c>
      <c r="C4146" s="12">
        <v>1908.96</v>
      </c>
      <c r="D4146" s="200">
        <f t="shared" si="64"/>
        <v>0.22786697608971895</v>
      </c>
    </row>
    <row r="4147" spans="2:4" thickBot="1" x14ac:dyDescent="0.25">
      <c r="B4147" s="11">
        <v>40511</v>
      </c>
      <c r="C4147" s="12">
        <v>1904.93</v>
      </c>
      <c r="D4147" s="200">
        <f t="shared" si="64"/>
        <v>-0.21110971418992763</v>
      </c>
    </row>
    <row r="4148" spans="2:4" thickBot="1" x14ac:dyDescent="0.25">
      <c r="B4148" s="11">
        <v>40512</v>
      </c>
      <c r="C4148" s="12">
        <v>1906.79</v>
      </c>
      <c r="D4148" s="200">
        <f t="shared" si="64"/>
        <v>9.7641383147939464E-2</v>
      </c>
    </row>
    <row r="4149" spans="2:4" thickBot="1" x14ac:dyDescent="0.25">
      <c r="B4149" s="11">
        <v>40513</v>
      </c>
      <c r="C4149" s="12">
        <v>1916.11</v>
      </c>
      <c r="D4149" s="200">
        <f t="shared" si="64"/>
        <v>0.48877957195077038</v>
      </c>
    </row>
    <row r="4150" spans="2:4" thickBot="1" x14ac:dyDescent="0.25">
      <c r="B4150" s="11">
        <v>40514</v>
      </c>
      <c r="C4150" s="12">
        <v>1924.01</v>
      </c>
      <c r="D4150" s="200">
        <f t="shared" si="64"/>
        <v>0.41229365746224822</v>
      </c>
    </row>
    <row r="4151" spans="2:4" thickBot="1" x14ac:dyDescent="0.25">
      <c r="B4151" s="11">
        <v>40515</v>
      </c>
      <c r="C4151" s="12">
        <v>1925.25</v>
      </c>
      <c r="D4151" s="200">
        <f t="shared" si="64"/>
        <v>6.4448729476462852E-2</v>
      </c>
    </row>
    <row r="4152" spans="2:4" thickBot="1" x14ac:dyDescent="0.25">
      <c r="B4152" s="11">
        <v>40518</v>
      </c>
      <c r="C4152" s="12">
        <v>1931.89</v>
      </c>
      <c r="D4152" s="200">
        <f t="shared" si="64"/>
        <v>0.34489027399040584</v>
      </c>
    </row>
    <row r="4153" spans="2:4" thickBot="1" x14ac:dyDescent="0.25">
      <c r="B4153" s="11">
        <v>40519</v>
      </c>
      <c r="C4153" s="12">
        <v>1935.04</v>
      </c>
      <c r="D4153" s="200">
        <f t="shared" si="64"/>
        <v>0.16305276180319517</v>
      </c>
    </row>
    <row r="4154" spans="2:4" thickBot="1" x14ac:dyDescent="0.25">
      <c r="B4154" s="11">
        <v>40520</v>
      </c>
      <c r="C4154" s="12">
        <v>1937.14</v>
      </c>
      <c r="D4154" s="200">
        <f t="shared" si="64"/>
        <v>0.1085248883744061</v>
      </c>
    </row>
    <row r="4155" spans="2:4" thickBot="1" x14ac:dyDescent="0.25">
      <c r="B4155" s="11">
        <v>40521</v>
      </c>
      <c r="C4155" s="12">
        <v>1929.41</v>
      </c>
      <c r="D4155" s="200">
        <f t="shared" si="64"/>
        <v>-0.3990418864924572</v>
      </c>
    </row>
    <row r="4156" spans="2:4" thickBot="1" x14ac:dyDescent="0.25">
      <c r="B4156" s="11">
        <v>40522</v>
      </c>
      <c r="C4156" s="12">
        <v>1919.05</v>
      </c>
      <c r="D4156" s="200">
        <f t="shared" si="64"/>
        <v>-0.53695171062657643</v>
      </c>
    </row>
    <row r="4157" spans="2:4" thickBot="1" x14ac:dyDescent="0.25">
      <c r="B4157" s="11">
        <v>40525</v>
      </c>
      <c r="C4157" s="12">
        <v>1917.24</v>
      </c>
      <c r="D4157" s="200">
        <f t="shared" si="64"/>
        <v>-9.4317500846774482E-2</v>
      </c>
    </row>
    <row r="4158" spans="2:4" thickBot="1" x14ac:dyDescent="0.25">
      <c r="B4158" s="11">
        <v>40526</v>
      </c>
      <c r="C4158" s="12">
        <v>1915.28</v>
      </c>
      <c r="D4158" s="200">
        <f t="shared" si="64"/>
        <v>-0.10223028937430545</v>
      </c>
    </row>
    <row r="4159" spans="2:4" thickBot="1" x14ac:dyDescent="0.25">
      <c r="B4159" s="11">
        <v>40527</v>
      </c>
      <c r="C4159" s="12">
        <v>1914.44</v>
      </c>
      <c r="D4159" s="200">
        <f t="shared" si="64"/>
        <v>-4.3857817133785559E-2</v>
      </c>
    </row>
    <row r="4160" spans="2:4" thickBot="1" x14ac:dyDescent="0.25">
      <c r="B4160" s="11">
        <v>40528</v>
      </c>
      <c r="C4160" s="12">
        <v>1913.69</v>
      </c>
      <c r="D4160" s="200">
        <f t="shared" si="64"/>
        <v>-3.9175947013225798E-2</v>
      </c>
    </row>
    <row r="4161" spans="2:4" thickBot="1" x14ac:dyDescent="0.25">
      <c r="B4161" s="11">
        <v>40529</v>
      </c>
      <c r="C4161" s="12">
        <v>1914.02</v>
      </c>
      <c r="D4161" s="200">
        <f t="shared" si="64"/>
        <v>1.7244172253594314E-2</v>
      </c>
    </row>
    <row r="4162" spans="2:4" thickBot="1" x14ac:dyDescent="0.25">
      <c r="B4162" s="11">
        <v>40532</v>
      </c>
      <c r="C4162" s="12">
        <v>1907.49</v>
      </c>
      <c r="D4162" s="200">
        <f t="shared" si="64"/>
        <v>-0.34116675896803672</v>
      </c>
    </row>
    <row r="4163" spans="2:4" thickBot="1" x14ac:dyDescent="0.25">
      <c r="B4163" s="11">
        <v>40533</v>
      </c>
      <c r="C4163" s="12">
        <v>1895.54</v>
      </c>
      <c r="D4163" s="200">
        <f t="shared" si="64"/>
        <v>-0.62647772727510986</v>
      </c>
    </row>
    <row r="4164" spans="2:4" thickBot="1" x14ac:dyDescent="0.25">
      <c r="B4164" s="11">
        <v>40534</v>
      </c>
      <c r="C4164" s="12">
        <v>1913.79</v>
      </c>
      <c r="D4164" s="200">
        <f t="shared" si="64"/>
        <v>0.96278633001678493</v>
      </c>
    </row>
    <row r="4165" spans="2:4" thickBot="1" x14ac:dyDescent="0.25">
      <c r="B4165" s="11">
        <v>40535</v>
      </c>
      <c r="C4165" s="12">
        <v>1928.46</v>
      </c>
      <c r="D4165" s="200">
        <f t="shared" si="64"/>
        <v>0.7665417835812649</v>
      </c>
    </row>
    <row r="4166" spans="2:4" thickBot="1" x14ac:dyDescent="0.25">
      <c r="B4166" s="11">
        <v>40536</v>
      </c>
      <c r="C4166" s="12">
        <v>1925.63</v>
      </c>
      <c r="D4166" s="200">
        <f t="shared" si="64"/>
        <v>-0.14674921958452991</v>
      </c>
    </row>
    <row r="4167" spans="2:4" thickBot="1" x14ac:dyDescent="0.25">
      <c r="B4167" s="11">
        <v>40539</v>
      </c>
      <c r="C4167" s="12">
        <v>1924.65</v>
      </c>
      <c r="D4167" s="200">
        <f t="shared" ref="D4167:D4230" si="65">+((C4167/C4166)-1)*100</f>
        <v>-5.0892435203020447E-2</v>
      </c>
    </row>
    <row r="4168" spans="2:4" thickBot="1" x14ac:dyDescent="0.25">
      <c r="B4168" s="11">
        <v>40540</v>
      </c>
      <c r="C4168" s="12">
        <v>1925.96</v>
      </c>
      <c r="D4168" s="200">
        <f t="shared" si="65"/>
        <v>6.8064323383465464E-2</v>
      </c>
    </row>
    <row r="4169" spans="2:4" thickBot="1" x14ac:dyDescent="0.25">
      <c r="B4169" s="11">
        <v>40541</v>
      </c>
      <c r="C4169" s="12">
        <v>1935.92</v>
      </c>
      <c r="D4169" s="200">
        <f t="shared" si="65"/>
        <v>0.51714469667074603</v>
      </c>
    </row>
    <row r="4170" spans="2:4" thickBot="1" x14ac:dyDescent="0.25">
      <c r="B4170" s="11">
        <v>40542</v>
      </c>
      <c r="C4170" s="12">
        <v>1951.67</v>
      </c>
      <c r="D4170" s="200">
        <f t="shared" si="65"/>
        <v>0.81356667630894108</v>
      </c>
    </row>
    <row r="4171" spans="2:4" thickBot="1" x14ac:dyDescent="0.25">
      <c r="B4171" s="11">
        <v>40543</v>
      </c>
      <c r="C4171" s="12">
        <v>1967.45</v>
      </c>
      <c r="D4171" s="200">
        <f t="shared" si="65"/>
        <v>0.80853832871334852</v>
      </c>
    </row>
    <row r="4172" spans="2:4" thickBot="1" x14ac:dyDescent="0.25">
      <c r="B4172" s="11">
        <v>40547</v>
      </c>
      <c r="C4172" s="12">
        <v>1980.9</v>
      </c>
      <c r="D4172" s="200">
        <f t="shared" si="65"/>
        <v>0.68362601336755535</v>
      </c>
    </row>
    <row r="4173" spans="2:4" thickBot="1" x14ac:dyDescent="0.25">
      <c r="B4173" s="11">
        <v>40548</v>
      </c>
      <c r="C4173" s="12">
        <v>1990.59</v>
      </c>
      <c r="D4173" s="200">
        <f t="shared" si="65"/>
        <v>0.48917158867181065</v>
      </c>
    </row>
    <row r="4174" spans="2:4" thickBot="1" x14ac:dyDescent="0.25">
      <c r="B4174" s="11">
        <v>40549</v>
      </c>
      <c r="C4174" s="12">
        <v>1999.18</v>
      </c>
      <c r="D4174" s="200">
        <f t="shared" si="65"/>
        <v>0.43153035029817044</v>
      </c>
    </row>
    <row r="4175" spans="2:4" thickBot="1" x14ac:dyDescent="0.25">
      <c r="B4175" s="11">
        <v>40550</v>
      </c>
      <c r="C4175" s="12">
        <v>2002.85</v>
      </c>
      <c r="D4175" s="200">
        <f t="shared" si="65"/>
        <v>0.18357526585899286</v>
      </c>
    </row>
    <row r="4176" spans="2:4" thickBot="1" x14ac:dyDescent="0.25">
      <c r="B4176" s="11">
        <v>40553</v>
      </c>
      <c r="C4176" s="12">
        <v>2010.12</v>
      </c>
      <c r="D4176" s="200">
        <f t="shared" si="65"/>
        <v>0.36298274958184162</v>
      </c>
    </row>
    <row r="4177" spans="2:4" thickBot="1" x14ac:dyDescent="0.25">
      <c r="B4177" s="11">
        <v>40554</v>
      </c>
      <c r="C4177" s="12">
        <v>2012.35</v>
      </c>
      <c r="D4177" s="200">
        <f t="shared" si="65"/>
        <v>0.11093865042883788</v>
      </c>
    </row>
    <row r="4178" spans="2:4" thickBot="1" x14ac:dyDescent="0.25">
      <c r="B4178" s="11">
        <v>40555</v>
      </c>
      <c r="C4178" s="12">
        <v>2020.04</v>
      </c>
      <c r="D4178" s="200">
        <f t="shared" si="65"/>
        <v>0.38214028374785602</v>
      </c>
    </row>
    <row r="4179" spans="2:4" thickBot="1" x14ac:dyDescent="0.25">
      <c r="B4179" s="11">
        <v>40556</v>
      </c>
      <c r="C4179" s="12">
        <v>2016.62</v>
      </c>
      <c r="D4179" s="200">
        <f t="shared" si="65"/>
        <v>-0.16930357814697317</v>
      </c>
    </row>
    <row r="4180" spans="2:4" thickBot="1" x14ac:dyDescent="0.25">
      <c r="B4180" s="11">
        <v>40557</v>
      </c>
      <c r="C4180" s="12">
        <v>2027.3</v>
      </c>
      <c r="D4180" s="200">
        <f t="shared" si="65"/>
        <v>0.52959903204372605</v>
      </c>
    </row>
    <row r="4181" spans="2:4" thickBot="1" x14ac:dyDescent="0.25">
      <c r="B4181" s="11">
        <v>40560</v>
      </c>
      <c r="C4181" s="12">
        <v>2043.33</v>
      </c>
      <c r="D4181" s="200">
        <f t="shared" si="65"/>
        <v>0.79070685147732966</v>
      </c>
    </row>
    <row r="4182" spans="2:4" thickBot="1" x14ac:dyDescent="0.25">
      <c r="B4182" s="11">
        <v>40561</v>
      </c>
      <c r="C4182" s="12">
        <v>2049.81</v>
      </c>
      <c r="D4182" s="200">
        <f t="shared" si="65"/>
        <v>0.31712939172821031</v>
      </c>
    </row>
    <row r="4183" spans="2:4" thickBot="1" x14ac:dyDescent="0.25">
      <c r="B4183" s="11">
        <v>40562</v>
      </c>
      <c r="C4183" s="12">
        <v>2055.0300000000002</v>
      </c>
      <c r="D4183" s="200">
        <f t="shared" si="65"/>
        <v>0.25465774876696212</v>
      </c>
    </row>
    <row r="4184" spans="2:4" thickBot="1" x14ac:dyDescent="0.25">
      <c r="B4184" s="11">
        <v>40564</v>
      </c>
      <c r="C4184" s="12">
        <v>2042.64</v>
      </c>
      <c r="D4184" s="200">
        <f t="shared" si="65"/>
        <v>-0.60291090641012568</v>
      </c>
    </row>
    <row r="4185" spans="2:4" thickBot="1" x14ac:dyDescent="0.25">
      <c r="B4185" s="11">
        <v>40567</v>
      </c>
      <c r="C4185" s="12">
        <v>2028.15</v>
      </c>
      <c r="D4185" s="200">
        <f t="shared" si="65"/>
        <v>-0.70937610151569075</v>
      </c>
    </row>
    <row r="4186" spans="2:4" thickBot="1" x14ac:dyDescent="0.25">
      <c r="B4186" s="11">
        <v>40568</v>
      </c>
      <c r="C4186" s="12">
        <v>2033.71</v>
      </c>
      <c r="D4186" s="200">
        <f t="shared" si="65"/>
        <v>0.27414145896507147</v>
      </c>
    </row>
    <row r="4187" spans="2:4" thickBot="1" x14ac:dyDescent="0.25">
      <c r="B4187" s="11">
        <v>40569</v>
      </c>
      <c r="C4187" s="12">
        <v>2036.22</v>
      </c>
      <c r="D4187" s="200">
        <f t="shared" si="65"/>
        <v>0.12341975994609733</v>
      </c>
    </row>
    <row r="4188" spans="2:4" thickBot="1" x14ac:dyDescent="0.25">
      <c r="B4188" s="11">
        <v>40570</v>
      </c>
      <c r="C4188" s="12">
        <v>2040.52</v>
      </c>
      <c r="D4188" s="200">
        <f t="shared" si="65"/>
        <v>0.21117560970818072</v>
      </c>
    </row>
    <row r="4189" spans="2:4" thickBot="1" x14ac:dyDescent="0.25">
      <c r="B4189" s="11">
        <v>40571</v>
      </c>
      <c r="C4189" s="12">
        <v>2039.82</v>
      </c>
      <c r="D4189" s="200">
        <f t="shared" si="65"/>
        <v>-3.4304981083255193E-2</v>
      </c>
    </row>
    <row r="4190" spans="2:4" thickBot="1" x14ac:dyDescent="0.25">
      <c r="B4190" s="11">
        <v>40574</v>
      </c>
      <c r="C4190" s="12">
        <v>2024.04</v>
      </c>
      <c r="D4190" s="200">
        <f t="shared" si="65"/>
        <v>-0.77359767038267524</v>
      </c>
    </row>
    <row r="4191" spans="2:4" thickBot="1" x14ac:dyDescent="0.25">
      <c r="B4191" s="11">
        <v>40576</v>
      </c>
      <c r="C4191" s="12">
        <v>2029.42</v>
      </c>
      <c r="D4191" s="200">
        <f t="shared" si="65"/>
        <v>0.26580502361615022</v>
      </c>
    </row>
    <row r="4192" spans="2:4" thickBot="1" x14ac:dyDescent="0.25">
      <c r="B4192" s="11">
        <v>40578</v>
      </c>
      <c r="C4192" s="12">
        <v>2026.7</v>
      </c>
      <c r="D4192" s="200">
        <f t="shared" si="65"/>
        <v>-0.13402844162371252</v>
      </c>
    </row>
    <row r="4193" spans="2:4" thickBot="1" x14ac:dyDescent="0.25">
      <c r="B4193" s="11">
        <v>40581</v>
      </c>
      <c r="C4193" s="12">
        <v>2023.56</v>
      </c>
      <c r="D4193" s="200">
        <f t="shared" si="65"/>
        <v>-0.15493166230818867</v>
      </c>
    </row>
    <row r="4194" spans="2:4" thickBot="1" x14ac:dyDescent="0.25">
      <c r="B4194" s="11">
        <v>40582</v>
      </c>
      <c r="C4194" s="12">
        <v>2014.47</v>
      </c>
      <c r="D4194" s="200">
        <f t="shared" si="65"/>
        <v>-0.44920832592064697</v>
      </c>
    </row>
    <row r="4195" spans="2:4" thickBot="1" x14ac:dyDescent="0.25">
      <c r="B4195" s="11">
        <v>40583</v>
      </c>
      <c r="C4195" s="12">
        <v>2021.34</v>
      </c>
      <c r="D4195" s="200">
        <f t="shared" si="65"/>
        <v>0.34103262892968278</v>
      </c>
    </row>
    <row r="4196" spans="2:4" thickBot="1" x14ac:dyDescent="0.25">
      <c r="B4196" s="11">
        <v>40584</v>
      </c>
      <c r="C4196" s="12">
        <v>2040.47</v>
      </c>
      <c r="D4196" s="200">
        <f t="shared" si="65"/>
        <v>0.94640189181434131</v>
      </c>
    </row>
    <row r="4197" spans="2:4" thickBot="1" x14ac:dyDescent="0.25">
      <c r="B4197" s="11">
        <v>40585</v>
      </c>
      <c r="C4197" s="12">
        <v>2062.0100000000002</v>
      </c>
      <c r="D4197" s="200">
        <f t="shared" si="65"/>
        <v>1.0556391419624056</v>
      </c>
    </row>
    <row r="4198" spans="2:4" thickBot="1" x14ac:dyDescent="0.25">
      <c r="B4198" s="11">
        <v>40588</v>
      </c>
      <c r="C4198" s="12">
        <v>2072.6</v>
      </c>
      <c r="D4198" s="200">
        <f t="shared" si="65"/>
        <v>0.51357655879455955</v>
      </c>
    </row>
    <row r="4199" spans="2:4" thickBot="1" x14ac:dyDescent="0.25">
      <c r="B4199" s="11">
        <v>40589</v>
      </c>
      <c r="C4199" s="12">
        <v>2073.37</v>
      </c>
      <c r="D4199" s="200">
        <f t="shared" si="65"/>
        <v>3.7151404033575197E-2</v>
      </c>
    </row>
    <row r="4200" spans="2:4" thickBot="1" x14ac:dyDescent="0.25">
      <c r="B4200" s="11">
        <v>40590</v>
      </c>
      <c r="C4200" s="12">
        <v>2072.4499999999998</v>
      </c>
      <c r="D4200" s="200">
        <f t="shared" si="65"/>
        <v>-4.4372205636233897E-2</v>
      </c>
    </row>
    <row r="4201" spans="2:4" thickBot="1" x14ac:dyDescent="0.25">
      <c r="B4201" s="11">
        <v>40591</v>
      </c>
      <c r="C4201" s="12">
        <v>2066.14</v>
      </c>
      <c r="D4201" s="200">
        <f t="shared" si="65"/>
        <v>-0.30447055417500701</v>
      </c>
    </row>
    <row r="4202" spans="2:4" thickBot="1" x14ac:dyDescent="0.25">
      <c r="B4202" s="11">
        <v>40592</v>
      </c>
      <c r="C4202" s="12">
        <v>2059.42</v>
      </c>
      <c r="D4202" s="200">
        <f t="shared" si="65"/>
        <v>-0.3252441751284918</v>
      </c>
    </row>
    <row r="4203" spans="2:4" thickBot="1" x14ac:dyDescent="0.25">
      <c r="B4203" s="11">
        <v>40595</v>
      </c>
      <c r="C4203" s="12">
        <v>2054.81</v>
      </c>
      <c r="D4203" s="200">
        <f t="shared" si="65"/>
        <v>-0.22384943333561003</v>
      </c>
    </row>
    <row r="4204" spans="2:4" thickBot="1" x14ac:dyDescent="0.25">
      <c r="B4204" s="11">
        <v>40596</v>
      </c>
      <c r="C4204" s="12">
        <v>2034.75</v>
      </c>
      <c r="D4204" s="200">
        <f t="shared" si="65"/>
        <v>-0.97624597894695464</v>
      </c>
    </row>
    <row r="4205" spans="2:4" thickBot="1" x14ac:dyDescent="0.25">
      <c r="B4205" s="11">
        <v>40597</v>
      </c>
      <c r="C4205" s="12">
        <v>2032.29</v>
      </c>
      <c r="D4205" s="200">
        <f t="shared" si="65"/>
        <v>-0.12089937338739531</v>
      </c>
    </row>
    <row r="4206" spans="2:4" thickBot="1" x14ac:dyDescent="0.25">
      <c r="B4206" s="11">
        <v>40598</v>
      </c>
      <c r="C4206" s="12">
        <v>2029.25</v>
      </c>
      <c r="D4206" s="200">
        <f t="shared" si="65"/>
        <v>-0.14958495096664137</v>
      </c>
    </row>
    <row r="4207" spans="2:4" thickBot="1" x14ac:dyDescent="0.25">
      <c r="B4207" s="11">
        <v>40599</v>
      </c>
      <c r="C4207" s="12">
        <v>2033.61</v>
      </c>
      <c r="D4207" s="200">
        <f t="shared" si="65"/>
        <v>0.21485770604903198</v>
      </c>
    </row>
    <row r="4208" spans="2:4" thickBot="1" x14ac:dyDescent="0.25">
      <c r="B4208" s="11">
        <v>40602</v>
      </c>
      <c r="C4208" s="12">
        <v>2026.77</v>
      </c>
      <c r="D4208" s="200">
        <f t="shared" si="65"/>
        <v>-0.33634767728325521</v>
      </c>
    </row>
    <row r="4209" spans="2:4" thickBot="1" x14ac:dyDescent="0.25">
      <c r="B4209" s="11">
        <v>40603</v>
      </c>
      <c r="C4209" s="12">
        <v>2024.74</v>
      </c>
      <c r="D4209" s="200">
        <f t="shared" si="65"/>
        <v>-0.10015936687438609</v>
      </c>
    </row>
    <row r="4210" spans="2:4" thickBot="1" x14ac:dyDescent="0.25">
      <c r="B4210" s="11">
        <v>40605</v>
      </c>
      <c r="C4210" s="12">
        <v>2020.59</v>
      </c>
      <c r="D4210" s="200">
        <f t="shared" si="65"/>
        <v>-0.20496458804587503</v>
      </c>
    </row>
    <row r="4211" spans="2:4" thickBot="1" x14ac:dyDescent="0.25">
      <c r="B4211" s="11">
        <v>40606</v>
      </c>
      <c r="C4211" s="12">
        <v>2019.46</v>
      </c>
      <c r="D4211" s="200">
        <f t="shared" si="65"/>
        <v>-5.5924259745909755E-2</v>
      </c>
    </row>
    <row r="4212" spans="2:4" thickBot="1" x14ac:dyDescent="0.25">
      <c r="B4212" s="11">
        <v>40609</v>
      </c>
      <c r="C4212" s="12">
        <v>2013.4</v>
      </c>
      <c r="D4212" s="200">
        <f t="shared" si="65"/>
        <v>-0.30008021946460461</v>
      </c>
    </row>
    <row r="4213" spans="2:4" thickBot="1" x14ac:dyDescent="0.25">
      <c r="B4213" s="11">
        <v>40610</v>
      </c>
      <c r="C4213" s="12">
        <v>2012.39</v>
      </c>
      <c r="D4213" s="200">
        <f t="shared" si="65"/>
        <v>-5.0163901857558368E-2</v>
      </c>
    </row>
    <row r="4214" spans="2:4" thickBot="1" x14ac:dyDescent="0.25">
      <c r="B4214" s="11">
        <v>40611</v>
      </c>
      <c r="C4214" s="12">
        <v>2005.62</v>
      </c>
      <c r="D4214" s="200">
        <f t="shared" si="65"/>
        <v>-0.33641590347796013</v>
      </c>
    </row>
    <row r="4215" spans="2:4" thickBot="1" x14ac:dyDescent="0.25">
      <c r="B4215" s="11">
        <v>40612</v>
      </c>
      <c r="C4215" s="12">
        <v>2006.01</v>
      </c>
      <c r="D4215" s="200">
        <f t="shared" si="65"/>
        <v>1.9445358542502511E-2</v>
      </c>
    </row>
    <row r="4216" spans="2:4" thickBot="1" x14ac:dyDescent="0.25">
      <c r="B4216" s="11">
        <v>40613</v>
      </c>
      <c r="C4216" s="12">
        <v>2003.45</v>
      </c>
      <c r="D4216" s="200">
        <f t="shared" si="65"/>
        <v>-0.12761651238029081</v>
      </c>
    </row>
    <row r="4217" spans="2:4" thickBot="1" x14ac:dyDescent="0.25">
      <c r="B4217" s="11">
        <v>40616</v>
      </c>
      <c r="C4217" s="12">
        <v>1997.51</v>
      </c>
      <c r="D4217" s="200">
        <f t="shared" si="65"/>
        <v>-0.296488557238761</v>
      </c>
    </row>
    <row r="4218" spans="2:4" thickBot="1" x14ac:dyDescent="0.25">
      <c r="B4218" s="11">
        <v>40617</v>
      </c>
      <c r="C4218" s="12">
        <v>1995.99</v>
      </c>
      <c r="D4218" s="200">
        <f t="shared" si="65"/>
        <v>-7.6094737948739777E-2</v>
      </c>
    </row>
    <row r="4219" spans="2:4" thickBot="1" x14ac:dyDescent="0.25">
      <c r="B4219" s="11">
        <v>40618</v>
      </c>
      <c r="C4219" s="12">
        <v>1979.31</v>
      </c>
      <c r="D4219" s="200">
        <f t="shared" si="65"/>
        <v>-0.83567552943651924</v>
      </c>
    </row>
    <row r="4220" spans="2:4" thickBot="1" x14ac:dyDescent="0.25">
      <c r="B4220" s="11">
        <v>40619</v>
      </c>
      <c r="C4220" s="12">
        <v>1946.92</v>
      </c>
      <c r="D4220" s="200">
        <f t="shared" si="65"/>
        <v>-1.6364288565206997</v>
      </c>
    </row>
    <row r="4221" spans="2:4" thickBot="1" x14ac:dyDescent="0.25">
      <c r="B4221" s="11">
        <v>40620</v>
      </c>
      <c r="C4221" s="12">
        <v>1932.13</v>
      </c>
      <c r="D4221" s="200">
        <f t="shared" si="65"/>
        <v>-0.75966141392558306</v>
      </c>
    </row>
    <row r="4222" spans="2:4" thickBot="1" x14ac:dyDescent="0.25">
      <c r="B4222" s="11">
        <v>40623</v>
      </c>
      <c r="C4222" s="12">
        <v>1946.75</v>
      </c>
      <c r="D4222" s="200">
        <f t="shared" si="65"/>
        <v>0.75667786329076669</v>
      </c>
    </row>
    <row r="4223" spans="2:4" thickBot="1" x14ac:dyDescent="0.25">
      <c r="B4223" s="11">
        <v>40624</v>
      </c>
      <c r="C4223" s="12">
        <v>1971.17</v>
      </c>
      <c r="D4223" s="200">
        <f t="shared" si="65"/>
        <v>1.2543983562347538</v>
      </c>
    </row>
    <row r="4224" spans="2:4" thickBot="1" x14ac:dyDescent="0.25">
      <c r="B4224" s="11">
        <v>40625</v>
      </c>
      <c r="C4224" s="12">
        <v>1978.94</v>
      </c>
      <c r="D4224" s="200">
        <f t="shared" si="65"/>
        <v>0.39418213548298997</v>
      </c>
    </row>
    <row r="4225" spans="2:4" thickBot="1" x14ac:dyDescent="0.25">
      <c r="B4225" s="11">
        <v>40626</v>
      </c>
      <c r="C4225" s="12">
        <v>1989.45</v>
      </c>
      <c r="D4225" s="200">
        <f t="shared" si="65"/>
        <v>0.53109240300361904</v>
      </c>
    </row>
    <row r="4226" spans="2:4" thickBot="1" x14ac:dyDescent="0.25">
      <c r="B4226" s="11">
        <v>40627</v>
      </c>
      <c r="C4226" s="12">
        <v>1993.32</v>
      </c>
      <c r="D4226" s="200">
        <f t="shared" si="65"/>
        <v>0.19452612531101199</v>
      </c>
    </row>
    <row r="4227" spans="2:4" thickBot="1" x14ac:dyDescent="0.25">
      <c r="B4227" s="11">
        <v>40630</v>
      </c>
      <c r="C4227" s="12">
        <v>1995.15</v>
      </c>
      <c r="D4227" s="200">
        <f t="shared" si="65"/>
        <v>9.1806634158086986E-2</v>
      </c>
    </row>
    <row r="4228" spans="2:4" thickBot="1" x14ac:dyDescent="0.25">
      <c r="B4228" s="11">
        <v>40631</v>
      </c>
      <c r="C4228" s="12">
        <v>1995.4155609423303</v>
      </c>
      <c r="D4228" s="200">
        <f t="shared" si="65"/>
        <v>1.3310324653792449E-2</v>
      </c>
    </row>
    <row r="4229" spans="2:4" thickBot="1" x14ac:dyDescent="0.25">
      <c r="B4229" s="11">
        <v>40632</v>
      </c>
      <c r="C4229" s="12">
        <v>1998.67</v>
      </c>
      <c r="D4229" s="200">
        <f t="shared" si="65"/>
        <v>0.16309580427111836</v>
      </c>
    </row>
    <row r="4230" spans="2:4" thickBot="1" x14ac:dyDescent="0.25">
      <c r="B4230" s="11">
        <v>40633</v>
      </c>
      <c r="C4230" s="12">
        <v>2005.55</v>
      </c>
      <c r="D4230" s="200">
        <f t="shared" si="65"/>
        <v>0.34422891222662955</v>
      </c>
    </row>
    <row r="4231" spans="2:4" thickBot="1" x14ac:dyDescent="0.25">
      <c r="B4231" s="11">
        <v>40634</v>
      </c>
      <c r="C4231" s="12">
        <v>2005.87</v>
      </c>
      <c r="D4231" s="200">
        <f t="shared" ref="D4231:D4294" si="66">+((C4231/C4230)-1)*100</f>
        <v>1.595572286903213E-2</v>
      </c>
    </row>
    <row r="4232" spans="2:4" thickBot="1" x14ac:dyDescent="0.25">
      <c r="B4232" s="11">
        <v>40638</v>
      </c>
      <c r="C4232" s="12">
        <v>2003.52</v>
      </c>
      <c r="D4232" s="200">
        <f t="shared" si="66"/>
        <v>-0.11715614670940733</v>
      </c>
    </row>
    <row r="4233" spans="2:4" thickBot="1" x14ac:dyDescent="0.25">
      <c r="B4233" s="11">
        <v>40639</v>
      </c>
      <c r="C4233" s="12">
        <v>2010.09</v>
      </c>
      <c r="D4233" s="200">
        <f t="shared" si="66"/>
        <v>0.32792285577383229</v>
      </c>
    </row>
    <row r="4234" spans="2:4" thickBot="1" x14ac:dyDescent="0.25">
      <c r="B4234" s="11">
        <v>40640</v>
      </c>
      <c r="C4234" s="12">
        <v>2016.76</v>
      </c>
      <c r="D4234" s="200">
        <f t="shared" si="66"/>
        <v>0.33182593814207184</v>
      </c>
    </row>
    <row r="4235" spans="2:4" thickBot="1" x14ac:dyDescent="0.25">
      <c r="B4235" s="11">
        <v>40641</v>
      </c>
      <c r="C4235" s="12">
        <v>2029.26</v>
      </c>
      <c r="D4235" s="200">
        <f t="shared" si="66"/>
        <v>0.61980602550626429</v>
      </c>
    </row>
    <row r="4236" spans="2:4" thickBot="1" x14ac:dyDescent="0.25">
      <c r="B4236" s="11">
        <v>40644</v>
      </c>
      <c r="C4236" s="12">
        <v>2040.67</v>
      </c>
      <c r="D4236" s="200">
        <f t="shared" si="66"/>
        <v>0.56227393236942813</v>
      </c>
    </row>
    <row r="4237" spans="2:4" thickBot="1" x14ac:dyDescent="0.25">
      <c r="B4237" s="11">
        <v>40645</v>
      </c>
      <c r="C4237" s="12">
        <v>2038.03</v>
      </c>
      <c r="D4237" s="200">
        <f t="shared" si="66"/>
        <v>-0.12936927577708035</v>
      </c>
    </row>
    <row r="4238" spans="2:4" thickBot="1" x14ac:dyDescent="0.25">
      <c r="B4238" s="11">
        <v>40646</v>
      </c>
      <c r="C4238" s="12">
        <v>2047.6</v>
      </c>
      <c r="D4238" s="200">
        <f t="shared" si="66"/>
        <v>0.46957110543024427</v>
      </c>
    </row>
    <row r="4239" spans="2:4" thickBot="1" x14ac:dyDescent="0.25">
      <c r="B4239" s="11">
        <v>40647</v>
      </c>
      <c r="C4239" s="12">
        <v>2053.5700000000002</v>
      </c>
      <c r="D4239" s="200">
        <f t="shared" si="66"/>
        <v>0.29156085172885593</v>
      </c>
    </row>
    <row r="4240" spans="2:4" thickBot="1" x14ac:dyDescent="0.25">
      <c r="B4240" s="11">
        <v>40648</v>
      </c>
      <c r="C4240" s="12">
        <v>2048.98</v>
      </c>
      <c r="D4240" s="200">
        <f t="shared" si="66"/>
        <v>-0.22351319896570798</v>
      </c>
    </row>
    <row r="4241" spans="2:4" thickBot="1" x14ac:dyDescent="0.25">
      <c r="B4241" s="11">
        <v>40651</v>
      </c>
      <c r="C4241" s="12">
        <v>2043.01</v>
      </c>
      <c r="D4241" s="200">
        <f t="shared" si="66"/>
        <v>-0.2913644837919338</v>
      </c>
    </row>
    <row r="4242" spans="2:4" thickBot="1" x14ac:dyDescent="0.25">
      <c r="B4242" s="11">
        <v>40652</v>
      </c>
      <c r="C4242" s="12">
        <v>2042.61</v>
      </c>
      <c r="D4242" s="200">
        <f t="shared" si="66"/>
        <v>-1.9578954581722652E-2</v>
      </c>
    </row>
    <row r="4243" spans="2:4" thickBot="1" x14ac:dyDescent="0.25">
      <c r="B4243" s="11">
        <v>40653</v>
      </c>
      <c r="C4243" s="12">
        <v>2042.97</v>
      </c>
      <c r="D4243" s="200">
        <f t="shared" si="66"/>
        <v>1.7624509818325862E-2</v>
      </c>
    </row>
    <row r="4244" spans="2:4" thickBot="1" x14ac:dyDescent="0.25">
      <c r="B4244" s="11">
        <v>40654</v>
      </c>
      <c r="C4244" s="12">
        <v>2048.64</v>
      </c>
      <c r="D4244" s="200">
        <f t="shared" si="66"/>
        <v>0.27753711508244905</v>
      </c>
    </row>
    <row r="4245" spans="2:4" thickBot="1" x14ac:dyDescent="0.25">
      <c r="B4245" s="11">
        <v>40655</v>
      </c>
      <c r="C4245" s="12">
        <v>2060.62</v>
      </c>
      <c r="D4245" s="200">
        <f t="shared" si="66"/>
        <v>0.58477819431428379</v>
      </c>
    </row>
    <row r="4246" spans="2:4" thickBot="1" x14ac:dyDescent="0.25">
      <c r="B4246" s="11">
        <v>40658</v>
      </c>
      <c r="C4246" s="12">
        <v>2057.1999999999998</v>
      </c>
      <c r="D4246" s="200">
        <f t="shared" si="66"/>
        <v>-0.16596946550068159</v>
      </c>
    </row>
    <row r="4247" spans="2:4" thickBot="1" x14ac:dyDescent="0.25">
      <c r="B4247" s="11">
        <v>40659</v>
      </c>
      <c r="C4247" s="12">
        <v>2058.02</v>
      </c>
      <c r="D4247" s="200">
        <f t="shared" si="66"/>
        <v>3.9860003888780859E-2</v>
      </c>
    </row>
    <row r="4248" spans="2:4" thickBot="1" x14ac:dyDescent="0.25">
      <c r="B4248" s="11">
        <v>40660</v>
      </c>
      <c r="C4248" s="12">
        <v>2058.69</v>
      </c>
      <c r="D4248" s="200">
        <f t="shared" si="66"/>
        <v>3.2555563114056163E-2</v>
      </c>
    </row>
    <row r="4249" spans="2:4" thickBot="1" x14ac:dyDescent="0.25">
      <c r="B4249" s="11">
        <v>40661</v>
      </c>
      <c r="C4249" s="12">
        <v>2060.84</v>
      </c>
      <c r="D4249" s="200">
        <f t="shared" si="66"/>
        <v>0.10443534480666372</v>
      </c>
    </row>
    <row r="4250" spans="2:4" thickBot="1" x14ac:dyDescent="0.25">
      <c r="B4250" s="11">
        <v>40662</v>
      </c>
      <c r="C4250" s="12">
        <v>2063.0100000000002</v>
      </c>
      <c r="D4250" s="200">
        <f t="shared" si="66"/>
        <v>0.10529686923779202</v>
      </c>
    </row>
    <row r="4251" spans="2:4" thickBot="1" x14ac:dyDescent="0.25">
      <c r="B4251" s="11">
        <v>40665</v>
      </c>
      <c r="C4251" s="12">
        <v>2061.65</v>
      </c>
      <c r="D4251" s="200">
        <f t="shared" si="66"/>
        <v>-6.5923092956410301E-2</v>
      </c>
    </row>
    <row r="4252" spans="2:4" thickBot="1" x14ac:dyDescent="0.25">
      <c r="B4252" s="11">
        <v>40666</v>
      </c>
      <c r="C4252" s="12">
        <v>2065.9699999999998</v>
      </c>
      <c r="D4252" s="200">
        <f t="shared" si="66"/>
        <v>0.20954090170492989</v>
      </c>
    </row>
    <row r="4253" spans="2:4" thickBot="1" x14ac:dyDescent="0.25">
      <c r="B4253" s="11">
        <v>40667</v>
      </c>
      <c r="C4253" s="12">
        <v>2059.7800000000002</v>
      </c>
      <c r="D4253" s="200">
        <f t="shared" si="66"/>
        <v>-0.29961712899991833</v>
      </c>
    </row>
    <row r="4254" spans="2:4" thickBot="1" x14ac:dyDescent="0.25">
      <c r="B4254" s="11">
        <v>40668</v>
      </c>
      <c r="C4254" s="12">
        <v>2050.56</v>
      </c>
      <c r="D4254" s="200">
        <f t="shared" si="66"/>
        <v>-0.4476206196778465</v>
      </c>
    </row>
    <row r="4255" spans="2:4" thickBot="1" x14ac:dyDescent="0.25">
      <c r="B4255" s="11">
        <v>40669</v>
      </c>
      <c r="C4255" s="12">
        <v>2059.98</v>
      </c>
      <c r="D4255" s="200">
        <f t="shared" si="66"/>
        <v>0.45938670411984628</v>
      </c>
    </row>
    <row r="4256" spans="2:4" thickBot="1" x14ac:dyDescent="0.25">
      <c r="B4256" s="11">
        <v>40672</v>
      </c>
      <c r="C4256" s="12">
        <v>2067.4699999999998</v>
      </c>
      <c r="D4256" s="200">
        <f t="shared" si="66"/>
        <v>0.36359576306566055</v>
      </c>
    </row>
    <row r="4257" spans="2:4" thickBot="1" x14ac:dyDescent="0.25">
      <c r="B4257" s="11">
        <v>40673</v>
      </c>
      <c r="C4257" s="12">
        <v>2086.4299999999998</v>
      </c>
      <c r="D4257" s="200">
        <f t="shared" si="66"/>
        <v>0.91706288362105592</v>
      </c>
    </row>
    <row r="4258" spans="2:4" thickBot="1" x14ac:dyDescent="0.25">
      <c r="B4258" s="11">
        <v>40674</v>
      </c>
      <c r="C4258" s="12">
        <v>2105.62</v>
      </c>
      <c r="D4258" s="200">
        <f t="shared" si="66"/>
        <v>0.91975287932017924</v>
      </c>
    </row>
    <row r="4259" spans="2:4" thickBot="1" x14ac:dyDescent="0.25">
      <c r="B4259" s="11">
        <v>40675</v>
      </c>
      <c r="C4259" s="12">
        <v>2104.39</v>
      </c>
      <c r="D4259" s="200">
        <f t="shared" si="66"/>
        <v>-5.8415098640784979E-2</v>
      </c>
    </row>
    <row r="4260" spans="2:4" thickBot="1" x14ac:dyDescent="0.25">
      <c r="B4260" s="11">
        <v>40676</v>
      </c>
      <c r="C4260" s="12">
        <v>2108.62</v>
      </c>
      <c r="D4260" s="200">
        <f t="shared" si="66"/>
        <v>0.2010083682207231</v>
      </c>
    </row>
    <row r="4261" spans="2:4" thickBot="1" x14ac:dyDescent="0.25">
      <c r="B4261" s="70">
        <v>40679</v>
      </c>
      <c r="C4261" s="158">
        <v>2113.61</v>
      </c>
      <c r="D4261" s="200">
        <f t="shared" si="66"/>
        <v>0.23664766529769565</v>
      </c>
    </row>
    <row r="4262" spans="2:4" thickBot="1" x14ac:dyDescent="0.25">
      <c r="B4262" s="11">
        <v>40680</v>
      </c>
      <c r="C4262" s="12">
        <v>2110.5700000000002</v>
      </c>
      <c r="D4262" s="200">
        <f t="shared" si="66"/>
        <v>-0.14382975099473949</v>
      </c>
    </row>
    <row r="4263" spans="2:4" thickBot="1" x14ac:dyDescent="0.25">
      <c r="B4263" s="11">
        <v>40681</v>
      </c>
      <c r="C4263" s="12">
        <v>2100.65</v>
      </c>
      <c r="D4263" s="200">
        <f t="shared" si="66"/>
        <v>-0.47001520916151174</v>
      </c>
    </row>
    <row r="4264" spans="2:4" thickBot="1" x14ac:dyDescent="0.25">
      <c r="B4264" s="11">
        <v>40682</v>
      </c>
      <c r="C4264" s="12">
        <v>2095.2600000000002</v>
      </c>
      <c r="D4264" s="200">
        <f t="shared" si="66"/>
        <v>-0.25658724680455158</v>
      </c>
    </row>
    <row r="4265" spans="2:4" thickBot="1" x14ac:dyDescent="0.25">
      <c r="B4265" s="11">
        <v>40683</v>
      </c>
      <c r="C4265" s="12">
        <v>2098.48</v>
      </c>
      <c r="D4265" s="200">
        <f t="shared" si="66"/>
        <v>0.15368021152504241</v>
      </c>
    </row>
    <row r="4266" spans="2:4" thickBot="1" x14ac:dyDescent="0.25">
      <c r="B4266" s="11">
        <v>40686</v>
      </c>
      <c r="C4266" s="12">
        <v>2085.4499999999998</v>
      </c>
      <c r="D4266" s="200">
        <f t="shared" si="66"/>
        <v>-0.62092562235523951</v>
      </c>
    </row>
    <row r="4267" spans="2:4" thickBot="1" x14ac:dyDescent="0.25">
      <c r="B4267" s="11">
        <v>40687</v>
      </c>
      <c r="C4267" s="12">
        <v>2084.37</v>
      </c>
      <c r="D4267" s="200">
        <f t="shared" si="66"/>
        <v>-5.1787384017831783E-2</v>
      </c>
    </row>
    <row r="4268" spans="2:4" thickBot="1" x14ac:dyDescent="0.25">
      <c r="B4268" s="11">
        <v>40688</v>
      </c>
      <c r="C4268" s="12">
        <v>2085.1999999999998</v>
      </c>
      <c r="D4268" s="200">
        <f t="shared" si="66"/>
        <v>3.9820185475702985E-2</v>
      </c>
    </row>
    <row r="4269" spans="2:4" thickBot="1" x14ac:dyDescent="0.25">
      <c r="B4269" s="11">
        <v>40689</v>
      </c>
      <c r="C4269" s="12">
        <v>2080.4</v>
      </c>
      <c r="D4269" s="200">
        <f t="shared" si="66"/>
        <v>-0.23019374640320667</v>
      </c>
    </row>
    <row r="4270" spans="2:4" thickBot="1" x14ac:dyDescent="0.25">
      <c r="B4270" s="11">
        <v>40690</v>
      </c>
      <c r="C4270" s="12">
        <v>2083.35</v>
      </c>
      <c r="D4270" s="200">
        <f t="shared" si="66"/>
        <v>0.14179965391269977</v>
      </c>
    </row>
    <row r="4271" spans="2:4" thickBot="1" x14ac:dyDescent="0.25">
      <c r="B4271" s="11">
        <v>40693</v>
      </c>
      <c r="C4271" s="12">
        <v>2077.66</v>
      </c>
      <c r="D4271" s="200">
        <f t="shared" si="66"/>
        <v>-0.27311781505747756</v>
      </c>
    </row>
    <row r="4272" spans="2:4" thickBot="1" x14ac:dyDescent="0.25">
      <c r="B4272" s="11">
        <v>40694</v>
      </c>
      <c r="C4272" s="12">
        <v>2079.75</v>
      </c>
      <c r="D4272" s="200">
        <f t="shared" si="66"/>
        <v>0.10059393741035372</v>
      </c>
    </row>
    <row r="4273" spans="2:4" thickBot="1" x14ac:dyDescent="0.25">
      <c r="B4273" s="11">
        <v>40695</v>
      </c>
      <c r="C4273" s="12">
        <v>2081.04</v>
      </c>
      <c r="D4273" s="200">
        <f t="shared" si="66"/>
        <v>6.2026685899740919E-2</v>
      </c>
    </row>
    <row r="4274" spans="2:4" thickBot="1" x14ac:dyDescent="0.25">
      <c r="B4274" s="11">
        <v>40696</v>
      </c>
      <c r="C4274" s="12">
        <v>2078.9499999999998</v>
      </c>
      <c r="D4274" s="200">
        <f t="shared" si="66"/>
        <v>-0.10043055395380085</v>
      </c>
    </row>
    <row r="4275" spans="2:4" thickBot="1" x14ac:dyDescent="0.25">
      <c r="B4275" s="11">
        <v>40697</v>
      </c>
      <c r="C4275" s="12">
        <v>2082.9899999999998</v>
      </c>
      <c r="D4275" s="200">
        <f t="shared" si="66"/>
        <v>0.19432886793813164</v>
      </c>
    </row>
    <row r="4276" spans="2:4" thickBot="1" x14ac:dyDescent="0.25">
      <c r="B4276" s="11">
        <v>40700</v>
      </c>
      <c r="C4276" s="12">
        <v>2077.69</v>
      </c>
      <c r="D4276" s="200">
        <f t="shared" si="66"/>
        <v>-0.25444193203038035</v>
      </c>
    </row>
    <row r="4277" spans="2:4" thickBot="1" x14ac:dyDescent="0.25">
      <c r="B4277" s="11">
        <v>40701</v>
      </c>
      <c r="C4277" s="12">
        <v>2081.41</v>
      </c>
      <c r="D4277" s="200">
        <f t="shared" si="66"/>
        <v>0.17904499708809585</v>
      </c>
    </row>
    <row r="4278" spans="2:4" thickBot="1" x14ac:dyDescent="0.25">
      <c r="B4278" s="11">
        <v>40702</v>
      </c>
      <c r="C4278" s="12">
        <v>2077.83</v>
      </c>
      <c r="D4278" s="200">
        <f t="shared" si="66"/>
        <v>-0.1719987892822572</v>
      </c>
    </row>
    <row r="4279" spans="2:4" thickBot="1" x14ac:dyDescent="0.25">
      <c r="B4279" s="11">
        <v>40703</v>
      </c>
      <c r="C4279" s="12">
        <v>2083</v>
      </c>
      <c r="D4279" s="200">
        <f t="shared" si="66"/>
        <v>0.24881727571552936</v>
      </c>
    </row>
    <row r="4280" spans="2:4" thickBot="1" x14ac:dyDescent="0.25">
      <c r="B4280" s="11">
        <v>40704</v>
      </c>
      <c r="C4280" s="12">
        <v>2085.1</v>
      </c>
      <c r="D4280" s="200">
        <f t="shared" si="66"/>
        <v>0.10081613058088301</v>
      </c>
    </row>
    <row r="4281" spans="2:4" thickBot="1" x14ac:dyDescent="0.25">
      <c r="B4281" s="11">
        <v>40707</v>
      </c>
      <c r="C4281" s="12">
        <v>2081.9699999999998</v>
      </c>
      <c r="D4281" s="200">
        <f t="shared" si="66"/>
        <v>-0.15011270442665259</v>
      </c>
    </row>
    <row r="4282" spans="2:4" thickBot="1" x14ac:dyDescent="0.25">
      <c r="B4282" s="11">
        <v>40708</v>
      </c>
      <c r="C4282" s="12">
        <v>2083.38</v>
      </c>
      <c r="D4282" s="200">
        <f t="shared" si="66"/>
        <v>6.772431879422669E-2</v>
      </c>
    </row>
    <row r="4283" spans="2:4" thickBot="1" x14ac:dyDescent="0.25">
      <c r="B4283" s="11">
        <v>40709</v>
      </c>
      <c r="C4283" s="12">
        <v>2085.3200000000002</v>
      </c>
      <c r="D4283" s="200">
        <f t="shared" si="66"/>
        <v>9.3117914158735715E-2</v>
      </c>
    </row>
    <row r="4284" spans="2:4" thickBot="1" x14ac:dyDescent="0.25">
      <c r="B4284" s="11">
        <v>40710</v>
      </c>
      <c r="C4284" s="12">
        <v>2088.39</v>
      </c>
      <c r="D4284" s="200">
        <f t="shared" si="66"/>
        <v>0.14721961137857953</v>
      </c>
    </row>
    <row r="4285" spans="2:4" thickBot="1" x14ac:dyDescent="0.25">
      <c r="B4285" s="11">
        <v>40711</v>
      </c>
      <c r="C4285" s="12">
        <v>2094.46</v>
      </c>
      <c r="D4285" s="200">
        <f t="shared" si="66"/>
        <v>0.29065452334096076</v>
      </c>
    </row>
    <row r="4286" spans="2:4" thickBot="1" x14ac:dyDescent="0.25">
      <c r="B4286" s="11">
        <v>40714</v>
      </c>
      <c r="C4286" s="12">
        <v>2084.75</v>
      </c>
      <c r="D4286" s="200">
        <f t="shared" si="66"/>
        <v>-0.4636039838430972</v>
      </c>
    </row>
    <row r="4287" spans="2:4" thickBot="1" x14ac:dyDescent="0.25">
      <c r="B4287" s="11">
        <v>40715</v>
      </c>
      <c r="C4287" s="12">
        <v>2082.86</v>
      </c>
      <c r="D4287" s="200">
        <f t="shared" si="66"/>
        <v>-9.0658352320416302E-2</v>
      </c>
    </row>
    <row r="4288" spans="2:4" thickBot="1" x14ac:dyDescent="0.25">
      <c r="B4288" s="11">
        <v>40716</v>
      </c>
      <c r="C4288" s="12">
        <v>2091.1999999999998</v>
      </c>
      <c r="D4288" s="200">
        <f t="shared" si="66"/>
        <v>0.40041097337313314</v>
      </c>
    </row>
    <row r="4289" spans="2:4" thickBot="1" x14ac:dyDescent="0.25">
      <c r="B4289" s="11">
        <v>40717</v>
      </c>
      <c r="C4289" s="12">
        <v>2085.21</v>
      </c>
      <c r="D4289" s="200">
        <f t="shared" si="66"/>
        <v>-0.28643840856923397</v>
      </c>
    </row>
    <row r="4290" spans="2:4" thickBot="1" x14ac:dyDescent="0.25">
      <c r="B4290" s="11">
        <v>40718</v>
      </c>
      <c r="C4290" s="12">
        <v>2088.16</v>
      </c>
      <c r="D4290" s="200">
        <f t="shared" si="66"/>
        <v>0.14147256151657572</v>
      </c>
    </row>
    <row r="4291" spans="2:4" thickBot="1" x14ac:dyDescent="0.25">
      <c r="B4291" s="11">
        <v>40721</v>
      </c>
      <c r="C4291" s="12">
        <v>2088.58</v>
      </c>
      <c r="D4291" s="200">
        <f t="shared" si="66"/>
        <v>2.0113401271926179E-2</v>
      </c>
    </row>
    <row r="4292" spans="2:4" thickBot="1" x14ac:dyDescent="0.25">
      <c r="B4292" s="11">
        <v>40722</v>
      </c>
      <c r="C4292" s="12">
        <v>2087.25</v>
      </c>
      <c r="D4292" s="200">
        <f t="shared" si="66"/>
        <v>-6.3679629221768952E-2</v>
      </c>
    </row>
    <row r="4293" spans="2:4" thickBot="1" x14ac:dyDescent="0.25">
      <c r="B4293" s="11">
        <v>40723</v>
      </c>
      <c r="C4293" s="12">
        <v>2090.69</v>
      </c>
      <c r="D4293" s="200">
        <f t="shared" si="66"/>
        <v>0.16481015690501533</v>
      </c>
    </row>
    <row r="4294" spans="2:4" thickBot="1" x14ac:dyDescent="0.25">
      <c r="B4294" s="11">
        <v>40724</v>
      </c>
      <c r="C4294" s="12">
        <v>2097.7399999999998</v>
      </c>
      <c r="D4294" s="200">
        <f t="shared" si="66"/>
        <v>0.33720924670801455</v>
      </c>
    </row>
    <row r="4295" spans="2:4" thickBot="1" x14ac:dyDescent="0.25">
      <c r="B4295" s="11">
        <v>40725</v>
      </c>
      <c r="C4295" s="12">
        <v>2097.1</v>
      </c>
      <c r="D4295" s="200">
        <f t="shared" ref="D4295:D4358" si="67">+((C4295/C4294)-1)*100</f>
        <v>-3.0509023997249418E-2</v>
      </c>
    </row>
    <row r="4296" spans="2:4" thickBot="1" x14ac:dyDescent="0.25">
      <c r="B4296" s="11">
        <v>40728</v>
      </c>
      <c r="C4296" s="12">
        <v>2098.4899999999998</v>
      </c>
      <c r="D4296" s="200">
        <f t="shared" si="67"/>
        <v>6.6282008487905664E-2</v>
      </c>
    </row>
    <row r="4297" spans="2:4" thickBot="1" x14ac:dyDescent="0.25">
      <c r="B4297" s="11">
        <v>40729</v>
      </c>
      <c r="C4297" s="12">
        <v>2103.7800000000002</v>
      </c>
      <c r="D4297" s="200">
        <f t="shared" si="67"/>
        <v>0.25208602375996758</v>
      </c>
    </row>
    <row r="4298" spans="2:4" thickBot="1" x14ac:dyDescent="0.25">
      <c r="B4298" s="11">
        <v>40730</v>
      </c>
      <c r="C4298" s="12">
        <v>2098.44</v>
      </c>
      <c r="D4298" s="200">
        <f t="shared" si="67"/>
        <v>-0.25382882240538862</v>
      </c>
    </row>
    <row r="4299" spans="2:4" thickBot="1" x14ac:dyDescent="0.25">
      <c r="B4299" s="11">
        <v>40731</v>
      </c>
      <c r="C4299" s="12">
        <v>2099.6799999999998</v>
      </c>
      <c r="D4299" s="200">
        <f t="shared" si="67"/>
        <v>5.9091515602061051E-2</v>
      </c>
    </row>
    <row r="4300" spans="2:4" thickBot="1" x14ac:dyDescent="0.25">
      <c r="B4300" s="11">
        <v>40732</v>
      </c>
      <c r="C4300" s="12">
        <v>2099.4</v>
      </c>
      <c r="D4300" s="200">
        <f t="shared" si="67"/>
        <v>-1.3335365389000042E-2</v>
      </c>
    </row>
    <row r="4301" spans="2:4" thickBot="1" x14ac:dyDescent="0.25">
      <c r="B4301" s="11">
        <v>40735</v>
      </c>
      <c r="C4301" s="12">
        <v>2089.38</v>
      </c>
      <c r="D4301" s="200">
        <f t="shared" si="67"/>
        <v>-0.47727922263504086</v>
      </c>
    </row>
    <row r="4302" spans="2:4" thickBot="1" x14ac:dyDescent="0.25">
      <c r="B4302" s="11">
        <v>40736</v>
      </c>
      <c r="C4302" s="12">
        <v>2079.86</v>
      </c>
      <c r="D4302" s="200">
        <f t="shared" si="67"/>
        <v>-0.45563755755295698</v>
      </c>
    </row>
    <row r="4303" spans="2:4" thickBot="1" x14ac:dyDescent="0.25">
      <c r="B4303" s="11">
        <v>40737</v>
      </c>
      <c r="C4303" s="12">
        <v>2063.8200000000002</v>
      </c>
      <c r="D4303" s="200">
        <f t="shared" si="67"/>
        <v>-0.7712057542334616</v>
      </c>
    </row>
    <row r="4304" spans="2:4" thickBot="1" x14ac:dyDescent="0.25">
      <c r="B4304" s="11">
        <v>40738</v>
      </c>
      <c r="C4304" s="12">
        <v>2057.6799999999998</v>
      </c>
      <c r="D4304" s="200">
        <f t="shared" si="67"/>
        <v>-0.29750656549506482</v>
      </c>
    </row>
    <row r="4305" spans="2:4" thickBot="1" x14ac:dyDescent="0.25">
      <c r="B4305" s="11">
        <v>40739</v>
      </c>
      <c r="C4305" s="12">
        <v>2060.98</v>
      </c>
      <c r="D4305" s="200">
        <f t="shared" si="67"/>
        <v>0.16037479102679608</v>
      </c>
    </row>
    <row r="4306" spans="2:4" thickBot="1" x14ac:dyDescent="0.25">
      <c r="B4306" s="11">
        <v>40742</v>
      </c>
      <c r="C4306" s="12">
        <v>2053.0100000000002</v>
      </c>
      <c r="D4306" s="200">
        <f t="shared" si="67"/>
        <v>-0.38670923541227475</v>
      </c>
    </row>
    <row r="4307" spans="2:4" thickBot="1" x14ac:dyDescent="0.25">
      <c r="B4307" s="11">
        <v>40743</v>
      </c>
      <c r="C4307" s="12">
        <v>2051.5700000000002</v>
      </c>
      <c r="D4307" s="200">
        <f t="shared" si="67"/>
        <v>-7.0140915046690289E-2</v>
      </c>
    </row>
    <row r="4308" spans="2:4" thickBot="1" x14ac:dyDescent="0.25">
      <c r="B4308" s="11">
        <v>40744</v>
      </c>
      <c r="C4308" s="12">
        <v>2045.82</v>
      </c>
      <c r="D4308" s="200">
        <f t="shared" si="67"/>
        <v>-0.28027315665564156</v>
      </c>
    </row>
    <row r="4309" spans="2:4" thickBot="1" x14ac:dyDescent="0.25">
      <c r="B4309" s="11">
        <v>40745</v>
      </c>
      <c r="C4309" s="12">
        <v>2045.05</v>
      </c>
      <c r="D4309" s="200">
        <f t="shared" si="67"/>
        <v>-3.7637719838501393E-2</v>
      </c>
    </row>
    <row r="4310" spans="2:4" thickBot="1" x14ac:dyDescent="0.25">
      <c r="B4310" s="11">
        <v>40746</v>
      </c>
      <c r="C4310" s="12">
        <v>2048.17</v>
      </c>
      <c r="D4310" s="200">
        <f t="shared" si="67"/>
        <v>0.15256350700472154</v>
      </c>
    </row>
    <row r="4311" spans="2:4" thickBot="1" x14ac:dyDescent="0.25">
      <c r="B4311" s="11">
        <v>40749</v>
      </c>
      <c r="C4311" s="12">
        <v>2036.5</v>
      </c>
      <c r="D4311" s="200">
        <f t="shared" si="67"/>
        <v>-0.56977692281402481</v>
      </c>
    </row>
    <row r="4312" spans="2:4" thickBot="1" x14ac:dyDescent="0.25">
      <c r="B4312" s="11">
        <v>40750</v>
      </c>
      <c r="C4312" s="12">
        <v>2038.2561116901495</v>
      </c>
      <c r="D4312" s="200">
        <f t="shared" si="67"/>
        <v>8.6231853186813368E-2</v>
      </c>
    </row>
    <row r="4313" spans="2:4" thickBot="1" x14ac:dyDescent="0.25">
      <c r="B4313" s="11">
        <v>40751</v>
      </c>
      <c r="C4313" s="12">
        <v>2031.25</v>
      </c>
      <c r="D4313" s="200">
        <f t="shared" si="67"/>
        <v>-0.34373068477345781</v>
      </c>
    </row>
    <row r="4314" spans="2:4" thickBot="1" x14ac:dyDescent="0.25">
      <c r="B4314" s="11">
        <v>40752</v>
      </c>
      <c r="C4314" s="12">
        <v>2023.2242637059962</v>
      </c>
      <c r="D4314" s="200">
        <f t="shared" si="67"/>
        <v>-0.39511317139711011</v>
      </c>
    </row>
    <row r="4315" spans="2:4" thickBot="1" x14ac:dyDescent="0.25">
      <c r="B4315" s="11">
        <v>40753</v>
      </c>
      <c r="C4315" s="12">
        <v>2026.95</v>
      </c>
      <c r="D4315" s="200">
        <f t="shared" si="67"/>
        <v>0.18414845851932871</v>
      </c>
    </row>
    <row r="4316" spans="2:4" thickBot="1" x14ac:dyDescent="0.25">
      <c r="B4316" s="11">
        <v>40756</v>
      </c>
      <c r="C4316" s="12">
        <v>2034.33</v>
      </c>
      <c r="D4316" s="200">
        <f t="shared" si="67"/>
        <v>0.36409383556574859</v>
      </c>
    </row>
    <row r="4317" spans="2:4" thickBot="1" x14ac:dyDescent="0.25">
      <c r="B4317" s="11">
        <v>40757</v>
      </c>
      <c r="C4317" s="12">
        <v>2032.55</v>
      </c>
      <c r="D4317" s="200">
        <f t="shared" si="67"/>
        <v>-8.7498095195959191E-2</v>
      </c>
    </row>
    <row r="4318" spans="2:4" thickBot="1" x14ac:dyDescent="0.25">
      <c r="B4318" s="11">
        <v>40758</v>
      </c>
      <c r="C4318" s="12">
        <v>2023.1321812519991</v>
      </c>
      <c r="D4318" s="200">
        <f t="shared" si="67"/>
        <v>-0.46334991749285015</v>
      </c>
    </row>
    <row r="4319" spans="2:4" thickBot="1" x14ac:dyDescent="0.25">
      <c r="B4319" s="120">
        <v>40759</v>
      </c>
      <c r="C4319" s="119">
        <v>2031.943406174591</v>
      </c>
      <c r="D4319" s="200">
        <f t="shared" si="67"/>
        <v>0.4355239368067032</v>
      </c>
    </row>
    <row r="4320" spans="2:4" thickBot="1" x14ac:dyDescent="0.25">
      <c r="B4320" s="11">
        <v>40760</v>
      </c>
      <c r="C4320" s="12">
        <v>1997.8592474033082</v>
      </c>
      <c r="D4320" s="200">
        <f t="shared" si="67"/>
        <v>-1.6774167364951742</v>
      </c>
    </row>
    <row r="4321" spans="2:4" thickBot="1" x14ac:dyDescent="0.25">
      <c r="B4321" s="11">
        <v>40763</v>
      </c>
      <c r="C4321" s="12">
        <v>1942.6478987839414</v>
      </c>
      <c r="D4321" s="200">
        <f t="shared" si="67"/>
        <v>-2.7635254431025102</v>
      </c>
    </row>
    <row r="4322" spans="2:4" thickBot="1" x14ac:dyDescent="0.25">
      <c r="B4322" s="11">
        <v>40764</v>
      </c>
      <c r="C4322" s="12">
        <v>1893.5864800585357</v>
      </c>
      <c r="D4322" s="200">
        <f t="shared" si="67"/>
        <v>-2.5254920748179366</v>
      </c>
    </row>
    <row r="4323" spans="2:4" thickBot="1" x14ac:dyDescent="0.25">
      <c r="B4323" s="11">
        <v>40765</v>
      </c>
      <c r="C4323" s="12">
        <v>1957.3320022467087</v>
      </c>
      <c r="D4323" s="200">
        <f t="shared" si="67"/>
        <v>3.3663908598567049</v>
      </c>
    </row>
    <row r="4324" spans="2:4" ht="15.75" thickBot="1" x14ac:dyDescent="0.3">
      <c r="B4324" s="11">
        <v>40766</v>
      </c>
      <c r="C4324" s="117">
        <v>1935.7002945906863</v>
      </c>
      <c r="D4324" s="200">
        <f t="shared" si="67"/>
        <v>-1.1051629274539287</v>
      </c>
    </row>
    <row r="4325" spans="2:4" thickBot="1" x14ac:dyDescent="0.25">
      <c r="B4325" s="11">
        <v>40767</v>
      </c>
      <c r="C4325" s="12">
        <v>1945.9374158329904</v>
      </c>
      <c r="D4325" s="200">
        <f t="shared" si="67"/>
        <v>0.52885879445860873</v>
      </c>
    </row>
    <row r="4326" spans="2:4" thickBot="1" x14ac:dyDescent="0.25">
      <c r="B4326" s="11">
        <v>40770</v>
      </c>
      <c r="C4326" s="12">
        <v>1953.6282636890394</v>
      </c>
      <c r="D4326" s="200">
        <f t="shared" si="67"/>
        <v>0.39522585842035607</v>
      </c>
    </row>
    <row r="4327" spans="2:4" thickBot="1" x14ac:dyDescent="0.25">
      <c r="B4327" s="11">
        <v>40771</v>
      </c>
      <c r="C4327" s="12">
        <v>1955.8227830569404</v>
      </c>
      <c r="D4327" s="200">
        <f t="shared" si="67"/>
        <v>0.11233044733685027</v>
      </c>
    </row>
    <row r="4328" spans="2:4" thickBot="1" x14ac:dyDescent="0.25">
      <c r="B4328" s="11">
        <v>40772</v>
      </c>
      <c r="C4328" s="12">
        <v>1949.3373846960897</v>
      </c>
      <c r="D4328" s="200">
        <f t="shared" si="67"/>
        <v>-0.33159437639406208</v>
      </c>
    </row>
    <row r="4329" spans="2:4" thickBot="1" x14ac:dyDescent="0.25">
      <c r="B4329" s="11">
        <v>40773</v>
      </c>
      <c r="C4329" s="12">
        <v>1944.7161391027312</v>
      </c>
      <c r="D4329" s="200">
        <f t="shared" si="67"/>
        <v>-0.23706750969016976</v>
      </c>
    </row>
    <row r="4330" spans="2:4" thickBot="1" x14ac:dyDescent="0.25">
      <c r="B4330" s="11">
        <v>40774</v>
      </c>
      <c r="C4330" s="12">
        <v>1920.1582334233769</v>
      </c>
      <c r="D4330" s="200">
        <f t="shared" si="67"/>
        <v>-1.2628015567703876</v>
      </c>
    </row>
    <row r="4331" spans="2:4" thickBot="1" x14ac:dyDescent="0.25">
      <c r="B4331" s="11">
        <v>40777</v>
      </c>
      <c r="C4331" s="12">
        <v>1913.7532800051463</v>
      </c>
      <c r="D4331" s="200">
        <f t="shared" si="67"/>
        <v>-0.33356383378944088</v>
      </c>
    </row>
    <row r="4332" spans="2:4" thickBot="1" x14ac:dyDescent="0.25">
      <c r="B4332" s="11">
        <v>40778</v>
      </c>
      <c r="C4332" s="12">
        <v>1932.5716311831297</v>
      </c>
      <c r="D4332" s="200">
        <f t="shared" si="67"/>
        <v>0.98332169431645244</v>
      </c>
    </row>
    <row r="4333" spans="2:4" thickBot="1" x14ac:dyDescent="0.25">
      <c r="B4333" s="11">
        <v>40779</v>
      </c>
      <c r="C4333" s="12">
        <v>1940.5257535777171</v>
      </c>
      <c r="D4333" s="200">
        <f t="shared" si="67"/>
        <v>0.41158228063804536</v>
      </c>
    </row>
    <row r="4334" spans="2:4" thickBot="1" x14ac:dyDescent="0.25">
      <c r="B4334" s="11">
        <v>40780</v>
      </c>
      <c r="C4334" s="12">
        <v>1944.6841795775654</v>
      </c>
      <c r="D4334" s="200">
        <f t="shared" si="67"/>
        <v>0.21429378054795833</v>
      </c>
    </row>
    <row r="4335" spans="2:4" thickBot="1" x14ac:dyDescent="0.25">
      <c r="B4335" s="11">
        <v>40781</v>
      </c>
      <c r="C4335" s="12">
        <v>1941.6992144937342</v>
      </c>
      <c r="D4335" s="200">
        <f t="shared" si="67"/>
        <v>-0.15349356544256398</v>
      </c>
    </row>
    <row r="4336" spans="2:4" thickBot="1" x14ac:dyDescent="0.25">
      <c r="B4336" s="11">
        <v>40784</v>
      </c>
      <c r="C4336" s="12">
        <v>1945.15</v>
      </c>
      <c r="D4336" s="200">
        <f t="shared" si="67"/>
        <v>0.17771987960377711</v>
      </c>
    </row>
    <row r="4337" spans="2:4" thickBot="1" x14ac:dyDescent="0.25">
      <c r="B4337" s="11">
        <v>40785</v>
      </c>
      <c r="C4337" s="12">
        <v>1950.66</v>
      </c>
      <c r="D4337" s="200">
        <f t="shared" si="67"/>
        <v>0.28326864252115058</v>
      </c>
    </row>
    <row r="4338" spans="2:4" thickBot="1" x14ac:dyDescent="0.25">
      <c r="B4338" s="11">
        <v>40787</v>
      </c>
      <c r="C4338" s="12">
        <v>1954.09</v>
      </c>
      <c r="D4338" s="200">
        <f t="shared" si="67"/>
        <v>0.17583792152398026</v>
      </c>
    </row>
    <row r="4339" spans="2:4" thickBot="1" x14ac:dyDescent="0.25">
      <c r="B4339" s="11">
        <v>40791</v>
      </c>
      <c r="C4339" s="12">
        <v>1946.98</v>
      </c>
      <c r="D4339" s="200">
        <f t="shared" si="67"/>
        <v>-0.36385222789123706</v>
      </c>
    </row>
    <row r="4340" spans="2:4" thickBot="1" x14ac:dyDescent="0.25">
      <c r="B4340" s="11">
        <v>40792</v>
      </c>
      <c r="C4340" s="12">
        <v>1929.85</v>
      </c>
      <c r="D4340" s="200">
        <f t="shared" si="67"/>
        <v>-0.87982413789561287</v>
      </c>
    </row>
    <row r="4341" spans="2:4" thickBot="1" x14ac:dyDescent="0.25">
      <c r="B4341" s="11">
        <v>40793</v>
      </c>
      <c r="C4341" s="12">
        <v>1932.21</v>
      </c>
      <c r="D4341" s="200">
        <f t="shared" si="67"/>
        <v>0.12228929709563463</v>
      </c>
    </row>
    <row r="4342" spans="2:4" thickBot="1" x14ac:dyDescent="0.25">
      <c r="B4342" s="11">
        <v>40794</v>
      </c>
      <c r="C4342" s="12">
        <v>1947.26</v>
      </c>
      <c r="D4342" s="200">
        <f t="shared" si="67"/>
        <v>0.77890084411114113</v>
      </c>
    </row>
    <row r="4343" spans="2:4" thickBot="1" x14ac:dyDescent="0.25">
      <c r="B4343" s="11">
        <v>40795</v>
      </c>
      <c r="C4343" s="12">
        <v>1931.66</v>
      </c>
      <c r="D4343" s="200">
        <f t="shared" si="67"/>
        <v>-0.80112568429484554</v>
      </c>
    </row>
    <row r="4344" spans="2:4" thickBot="1" x14ac:dyDescent="0.25">
      <c r="B4344" s="11">
        <v>40798</v>
      </c>
      <c r="C4344" s="12">
        <v>1929.05</v>
      </c>
      <c r="D4344" s="200">
        <f t="shared" si="67"/>
        <v>-0.13511694604640967</v>
      </c>
    </row>
    <row r="4345" spans="2:4" thickBot="1" x14ac:dyDescent="0.25">
      <c r="B4345" s="11">
        <v>40799</v>
      </c>
      <c r="C4345" s="12">
        <v>1925.58</v>
      </c>
      <c r="D4345" s="200">
        <f t="shared" si="67"/>
        <v>-0.17988128871724296</v>
      </c>
    </row>
    <row r="4346" spans="2:4" thickBot="1" x14ac:dyDescent="0.25">
      <c r="B4346" s="11">
        <v>40800</v>
      </c>
      <c r="C4346" s="12">
        <v>1907.27</v>
      </c>
      <c r="D4346" s="200">
        <f t="shared" si="67"/>
        <v>-0.95088233155724566</v>
      </c>
    </row>
    <row r="4347" spans="2:4" thickBot="1" x14ac:dyDescent="0.25">
      <c r="B4347" s="11">
        <v>40801</v>
      </c>
      <c r="C4347" s="12">
        <v>1895.97</v>
      </c>
      <c r="D4347" s="200">
        <f t="shared" si="67"/>
        <v>-0.59246986530485657</v>
      </c>
    </row>
    <row r="4348" spans="2:4" thickBot="1" x14ac:dyDescent="0.25">
      <c r="B4348" s="11">
        <v>40802</v>
      </c>
      <c r="C4348" s="12">
        <v>1899.5</v>
      </c>
      <c r="D4348" s="200">
        <f t="shared" si="67"/>
        <v>0.18618438055453268</v>
      </c>
    </row>
    <row r="4349" spans="2:4" thickBot="1" x14ac:dyDescent="0.25">
      <c r="B4349" s="11">
        <v>40805</v>
      </c>
      <c r="C4349" s="12">
        <v>1899.19</v>
      </c>
      <c r="D4349" s="200">
        <f t="shared" si="67"/>
        <v>-1.632008423269049E-2</v>
      </c>
    </row>
    <row r="4350" spans="2:4" thickBot="1" x14ac:dyDescent="0.25">
      <c r="B4350" s="11">
        <v>40806</v>
      </c>
      <c r="C4350" s="12">
        <v>1892.86</v>
      </c>
      <c r="D4350" s="200">
        <f t="shared" si="67"/>
        <v>-0.33329998578341957</v>
      </c>
    </row>
    <row r="4351" spans="2:4" thickBot="1" x14ac:dyDescent="0.25">
      <c r="B4351" s="11">
        <v>40807</v>
      </c>
      <c r="C4351" s="12">
        <v>1892.43</v>
      </c>
      <c r="D4351" s="200">
        <f t="shared" si="67"/>
        <v>-2.271694684233827E-2</v>
      </c>
    </row>
    <row r="4352" spans="2:4" thickBot="1" x14ac:dyDescent="0.25">
      <c r="B4352" s="11">
        <v>40808</v>
      </c>
      <c r="C4352" s="12">
        <v>1886.58</v>
      </c>
      <c r="D4352" s="200">
        <f t="shared" si="67"/>
        <v>-0.30912636134494687</v>
      </c>
    </row>
    <row r="4353" spans="2:4" thickBot="1" x14ac:dyDescent="0.25">
      <c r="B4353" s="11">
        <v>40809</v>
      </c>
      <c r="C4353" s="12">
        <v>1856.72</v>
      </c>
      <c r="D4353" s="200">
        <f t="shared" si="67"/>
        <v>-1.5827582185754085</v>
      </c>
    </row>
    <row r="4354" spans="2:4" thickBot="1" x14ac:dyDescent="0.25">
      <c r="B4354" s="11">
        <v>40812</v>
      </c>
      <c r="C4354" s="12">
        <v>1850.12</v>
      </c>
      <c r="D4354" s="200">
        <f t="shared" si="67"/>
        <v>-0.35546555215649756</v>
      </c>
    </row>
    <row r="4355" spans="2:4" thickBot="1" x14ac:dyDescent="0.25">
      <c r="B4355" s="11">
        <v>40813</v>
      </c>
      <c r="C4355" s="12">
        <v>1862.23</v>
      </c>
      <c r="D4355" s="200">
        <f t="shared" si="67"/>
        <v>0.65455213715868155</v>
      </c>
    </row>
    <row r="4356" spans="2:4" thickBot="1" x14ac:dyDescent="0.25">
      <c r="B4356" s="11">
        <v>40814</v>
      </c>
      <c r="C4356" s="12">
        <v>1886.77</v>
      </c>
      <c r="D4356" s="200">
        <f t="shared" si="67"/>
        <v>1.3177749257610394</v>
      </c>
    </row>
    <row r="4357" spans="2:4" thickBot="1" x14ac:dyDescent="0.25">
      <c r="B4357" s="11">
        <v>40815</v>
      </c>
      <c r="C4357" s="12">
        <v>1886.66</v>
      </c>
      <c r="D4357" s="200">
        <f t="shared" si="67"/>
        <v>-5.8300693778212676E-3</v>
      </c>
    </row>
    <row r="4358" spans="2:4" thickBot="1" x14ac:dyDescent="0.25">
      <c r="B4358" s="11">
        <v>40816</v>
      </c>
      <c r="C4358" s="12">
        <v>1900.68</v>
      </c>
      <c r="D4358" s="200">
        <f t="shared" si="67"/>
        <v>0.7431121664740914</v>
      </c>
    </row>
    <row r="4359" spans="2:4" thickBot="1" x14ac:dyDescent="0.25">
      <c r="B4359" s="11">
        <v>40819</v>
      </c>
      <c r="C4359" s="12">
        <v>1893.89</v>
      </c>
      <c r="D4359" s="200">
        <f t="shared" ref="D4359:D4422" si="68">+((C4359/C4358)-1)*100</f>
        <v>-0.35724056653407832</v>
      </c>
    </row>
    <row r="4360" spans="2:4" thickBot="1" x14ac:dyDescent="0.25">
      <c r="B4360" s="11">
        <v>40820</v>
      </c>
      <c r="C4360" s="12">
        <v>1894.34</v>
      </c>
      <c r="D4360" s="200">
        <f t="shared" si="68"/>
        <v>2.3760619676949091E-2</v>
      </c>
    </row>
    <row r="4361" spans="2:4" thickBot="1" x14ac:dyDescent="0.25">
      <c r="B4361" s="11">
        <v>40821</v>
      </c>
      <c r="C4361" s="12">
        <v>1886.44</v>
      </c>
      <c r="D4361" s="200">
        <f t="shared" si="68"/>
        <v>-0.41703178943589547</v>
      </c>
    </row>
    <row r="4362" spans="2:4" thickBot="1" x14ac:dyDescent="0.25">
      <c r="B4362" s="11">
        <v>40822</v>
      </c>
      <c r="C4362" s="12">
        <v>1881.05</v>
      </c>
      <c r="D4362" s="200">
        <f t="shared" si="68"/>
        <v>-0.28572337312610108</v>
      </c>
    </row>
    <row r="4363" spans="2:4" thickBot="1" x14ac:dyDescent="0.25">
      <c r="B4363" s="11">
        <v>40823</v>
      </c>
      <c r="C4363" s="12">
        <v>1887.07</v>
      </c>
      <c r="D4363" s="200">
        <f t="shared" si="68"/>
        <v>0.3200340235506749</v>
      </c>
    </row>
    <row r="4364" spans="2:4" thickBot="1" x14ac:dyDescent="0.25">
      <c r="B4364" s="11">
        <v>40826</v>
      </c>
      <c r="C4364" s="12">
        <v>1884.59</v>
      </c>
      <c r="D4364" s="200">
        <f t="shared" si="68"/>
        <v>-0.13142066801973273</v>
      </c>
    </row>
    <row r="4365" spans="2:4" thickBot="1" x14ac:dyDescent="0.25">
      <c r="B4365" s="11">
        <v>40827</v>
      </c>
      <c r="C4365" s="12">
        <v>1884.3</v>
      </c>
      <c r="D4365" s="200">
        <f t="shared" si="68"/>
        <v>-1.538796236847384E-2</v>
      </c>
    </row>
    <row r="4366" spans="2:4" thickBot="1" x14ac:dyDescent="0.25">
      <c r="B4366" s="11">
        <v>40828</v>
      </c>
      <c r="C4366" s="12">
        <v>1883.19</v>
      </c>
      <c r="D4366" s="200">
        <f t="shared" si="68"/>
        <v>-5.890781722655003E-2</v>
      </c>
    </row>
    <row r="4367" spans="2:4" thickBot="1" x14ac:dyDescent="0.25">
      <c r="B4367" s="11">
        <v>40829</v>
      </c>
      <c r="C4367" s="12">
        <v>1881.29</v>
      </c>
      <c r="D4367" s="200">
        <f t="shared" si="68"/>
        <v>-0.10089263430668183</v>
      </c>
    </row>
    <row r="4368" spans="2:4" thickBot="1" x14ac:dyDescent="0.25">
      <c r="B4368" s="11">
        <v>40830</v>
      </c>
      <c r="C4368" s="12">
        <v>1883.66</v>
      </c>
      <c r="D4368" s="200">
        <f t="shared" si="68"/>
        <v>0.12597738785620205</v>
      </c>
    </row>
    <row r="4369" spans="2:4" thickBot="1" x14ac:dyDescent="0.25">
      <c r="B4369" s="11">
        <v>40833</v>
      </c>
      <c r="C4369" s="12">
        <v>1880.33</v>
      </c>
      <c r="D4369" s="200">
        <f t="shared" si="68"/>
        <v>-0.17678349595999787</v>
      </c>
    </row>
    <row r="4370" spans="2:4" thickBot="1" x14ac:dyDescent="0.25">
      <c r="B4370" s="11">
        <v>40834</v>
      </c>
      <c r="C4370" s="12">
        <v>1890.96</v>
      </c>
      <c r="D4370" s="200">
        <f t="shared" si="68"/>
        <v>0.56532629910708287</v>
      </c>
    </row>
    <row r="4371" spans="2:4" thickBot="1" x14ac:dyDescent="0.25">
      <c r="B4371" s="11">
        <v>40835</v>
      </c>
      <c r="C4371" s="12">
        <v>1886.77</v>
      </c>
      <c r="D4371" s="200">
        <f t="shared" si="68"/>
        <v>-0.2215805728307374</v>
      </c>
    </row>
    <row r="4372" spans="2:4" thickBot="1" x14ac:dyDescent="0.25">
      <c r="B4372" s="11">
        <v>40836</v>
      </c>
      <c r="C4372" s="12">
        <v>1886.46</v>
      </c>
      <c r="D4372" s="200">
        <f t="shared" si="68"/>
        <v>-1.6430195519323565E-2</v>
      </c>
    </row>
    <row r="4373" spans="2:4" thickBot="1" x14ac:dyDescent="0.25">
      <c r="B4373" s="11">
        <v>40837</v>
      </c>
      <c r="C4373" s="12">
        <v>1896.85</v>
      </c>
      <c r="D4373" s="200">
        <f t="shared" si="68"/>
        <v>0.55076704515335528</v>
      </c>
    </row>
    <row r="4374" spans="2:4" thickBot="1" x14ac:dyDescent="0.25">
      <c r="B4374" s="11">
        <v>40840</v>
      </c>
      <c r="C4374" s="12">
        <v>1900.32</v>
      </c>
      <c r="D4374" s="200">
        <f t="shared" si="68"/>
        <v>0.18293486569840312</v>
      </c>
    </row>
    <row r="4375" spans="2:4" thickBot="1" x14ac:dyDescent="0.25">
      <c r="B4375" s="11">
        <v>40841</v>
      </c>
      <c r="C4375" s="12">
        <v>1913.81</v>
      </c>
      <c r="D4375" s="200">
        <f t="shared" si="68"/>
        <v>0.70988044118884819</v>
      </c>
    </row>
    <row r="4376" spans="2:4" thickBot="1" x14ac:dyDescent="0.25">
      <c r="B4376" s="11">
        <v>40843</v>
      </c>
      <c r="C4376" s="12">
        <v>1904.2</v>
      </c>
      <c r="D4376" s="200">
        <f t="shared" si="68"/>
        <v>-0.50213971083857833</v>
      </c>
    </row>
    <row r="4377" spans="2:4" thickBot="1" x14ac:dyDescent="0.25">
      <c r="B4377" s="11">
        <v>40844</v>
      </c>
      <c r="C4377" s="12">
        <v>1893.72</v>
      </c>
      <c r="D4377" s="200">
        <f t="shared" si="68"/>
        <v>-0.55036235689528423</v>
      </c>
    </row>
    <row r="4378" spans="2:4" thickBot="1" x14ac:dyDescent="0.25">
      <c r="B4378" s="11">
        <v>40847</v>
      </c>
      <c r="C4378" s="12">
        <v>1883.01</v>
      </c>
      <c r="D4378" s="200">
        <f t="shared" si="68"/>
        <v>-0.5655535137190304</v>
      </c>
    </row>
    <row r="4379" spans="2:4" thickBot="1" x14ac:dyDescent="0.25">
      <c r="B4379" s="11">
        <v>40850</v>
      </c>
      <c r="C4379" s="12">
        <v>1888.97</v>
      </c>
      <c r="D4379" s="200">
        <f t="shared" si="68"/>
        <v>0.31651451665153374</v>
      </c>
    </row>
    <row r="4380" spans="2:4" thickBot="1" x14ac:dyDescent="0.25">
      <c r="B4380" s="11">
        <v>40851</v>
      </c>
      <c r="C4380" s="12">
        <v>1892.54</v>
      </c>
      <c r="D4380" s="200">
        <f t="shared" si="68"/>
        <v>0.18899188446612758</v>
      </c>
    </row>
    <row r="4381" spans="2:4" thickBot="1" x14ac:dyDescent="0.25">
      <c r="B4381" s="11">
        <v>40854</v>
      </c>
      <c r="C4381" s="12">
        <v>1909.48</v>
      </c>
      <c r="D4381" s="200">
        <f t="shared" si="68"/>
        <v>0.89509336658670779</v>
      </c>
    </row>
    <row r="4382" spans="2:4" thickBot="1" x14ac:dyDescent="0.25">
      <c r="B4382" s="11">
        <v>40855</v>
      </c>
      <c r="C4382" s="12">
        <v>1910.99</v>
      </c>
      <c r="D4382" s="200">
        <f t="shared" si="68"/>
        <v>7.9079121017233689E-2</v>
      </c>
    </row>
    <row r="4383" spans="2:4" thickBot="1" x14ac:dyDescent="0.25">
      <c r="B4383" s="11">
        <v>40856</v>
      </c>
      <c r="C4383" s="12">
        <v>1911.7</v>
      </c>
      <c r="D4383" s="200">
        <f t="shared" si="68"/>
        <v>3.7153517286858673E-2</v>
      </c>
    </row>
    <row r="4384" spans="2:4" thickBot="1" x14ac:dyDescent="0.25">
      <c r="B4384" s="11">
        <v>40857</v>
      </c>
      <c r="C4384" s="12">
        <v>1912.16</v>
      </c>
      <c r="D4384" s="200">
        <f t="shared" si="68"/>
        <v>2.4062352879639093E-2</v>
      </c>
    </row>
    <row r="4385" spans="2:4" thickBot="1" x14ac:dyDescent="0.25">
      <c r="B4385" s="11">
        <v>40858</v>
      </c>
      <c r="C4385" s="12">
        <v>1920.1</v>
      </c>
      <c r="D4385" s="200">
        <f t="shared" si="68"/>
        <v>0.41523721864278329</v>
      </c>
    </row>
    <row r="4386" spans="2:4" thickBot="1" x14ac:dyDescent="0.25">
      <c r="B4386" s="11">
        <v>40861</v>
      </c>
      <c r="C4386" s="12">
        <v>1923.94</v>
      </c>
      <c r="D4386" s="200">
        <f t="shared" si="68"/>
        <v>0.19998958387583698</v>
      </c>
    </row>
    <row r="4387" spans="2:4" thickBot="1" x14ac:dyDescent="0.25">
      <c r="B4387" s="11">
        <v>40862</v>
      </c>
      <c r="C4387" s="12">
        <v>1918.09</v>
      </c>
      <c r="D4387" s="200">
        <f t="shared" si="68"/>
        <v>-0.30406353628492644</v>
      </c>
    </row>
    <row r="4388" spans="2:4" thickBot="1" x14ac:dyDescent="0.25">
      <c r="B4388" s="11">
        <v>40863</v>
      </c>
      <c r="C4388" s="12">
        <v>1908.67</v>
      </c>
      <c r="D4388" s="200">
        <f t="shared" si="68"/>
        <v>-0.4911135556725621</v>
      </c>
    </row>
    <row r="4389" spans="2:4" thickBot="1" x14ac:dyDescent="0.25">
      <c r="B4389" s="11">
        <v>40864</v>
      </c>
      <c r="C4389" s="12">
        <v>1908.56</v>
      </c>
      <c r="D4389" s="200">
        <f t="shared" si="68"/>
        <v>-5.7631754048714789E-3</v>
      </c>
    </row>
    <row r="4390" spans="2:4" thickBot="1" x14ac:dyDescent="0.25">
      <c r="B4390" s="11">
        <v>40865</v>
      </c>
      <c r="C4390" s="12">
        <v>1899.89</v>
      </c>
      <c r="D4390" s="200">
        <f t="shared" si="68"/>
        <v>-0.45426918724063015</v>
      </c>
    </row>
    <row r="4391" spans="2:4" thickBot="1" x14ac:dyDescent="0.25">
      <c r="B4391" s="11">
        <v>40868</v>
      </c>
      <c r="C4391" s="12">
        <v>1896.14</v>
      </c>
      <c r="D4391" s="200">
        <f t="shared" si="68"/>
        <v>-0.19737984830701105</v>
      </c>
    </row>
    <row r="4392" spans="2:4" thickBot="1" x14ac:dyDescent="0.25">
      <c r="B4392" s="11">
        <v>40869</v>
      </c>
      <c r="C4392" s="12">
        <v>1894.03</v>
      </c>
      <c r="D4392" s="200">
        <f t="shared" si="68"/>
        <v>-0.11127870304935561</v>
      </c>
    </row>
    <row r="4393" spans="2:4" thickBot="1" x14ac:dyDescent="0.25">
      <c r="B4393" s="11">
        <v>40870</v>
      </c>
      <c r="C4393" s="12">
        <v>1891.27</v>
      </c>
      <c r="D4393" s="200">
        <f t="shared" si="68"/>
        <v>-0.14572102870598069</v>
      </c>
    </row>
    <row r="4394" spans="2:4" thickBot="1" x14ac:dyDescent="0.25">
      <c r="B4394" s="11">
        <v>40871</v>
      </c>
      <c r="C4394" s="12">
        <v>1890.18</v>
      </c>
      <c r="D4394" s="200">
        <f t="shared" si="68"/>
        <v>-5.7633230580500516E-2</v>
      </c>
    </row>
    <row r="4395" spans="2:4" thickBot="1" x14ac:dyDescent="0.25">
      <c r="B4395" s="11">
        <v>40872</v>
      </c>
      <c r="C4395" s="12">
        <v>1884.59</v>
      </c>
      <c r="D4395" s="200">
        <f t="shared" si="68"/>
        <v>-0.29573903014528113</v>
      </c>
    </row>
    <row r="4396" spans="2:4" thickBot="1" x14ac:dyDescent="0.25">
      <c r="B4396" s="11">
        <v>40875</v>
      </c>
      <c r="C4396" s="12">
        <v>1881.27</v>
      </c>
      <c r="D4396" s="200">
        <f t="shared" si="68"/>
        <v>-0.17616563814940589</v>
      </c>
    </row>
    <row r="4397" spans="2:4" thickBot="1" x14ac:dyDescent="0.25">
      <c r="B4397" s="11">
        <v>40876</v>
      </c>
      <c r="C4397" s="12">
        <v>1874.92</v>
      </c>
      <c r="D4397" s="200">
        <f t="shared" si="68"/>
        <v>-0.33753793979598434</v>
      </c>
    </row>
    <row r="4398" spans="2:4" thickBot="1" x14ac:dyDescent="0.25">
      <c r="B4398" s="11">
        <v>40877</v>
      </c>
      <c r="C4398" s="12">
        <v>1864.08</v>
      </c>
      <c r="D4398" s="200">
        <f t="shared" si="68"/>
        <v>-0.57815800140806894</v>
      </c>
    </row>
    <row r="4399" spans="2:4" thickBot="1" x14ac:dyDescent="0.25">
      <c r="B4399" s="11">
        <v>40878</v>
      </c>
      <c r="C4399" s="12">
        <v>1859.93</v>
      </c>
      <c r="D4399" s="200">
        <f t="shared" si="68"/>
        <v>-0.22262993004591447</v>
      </c>
    </row>
    <row r="4400" spans="2:4" thickBot="1" x14ac:dyDescent="0.25">
      <c r="B4400" s="11">
        <v>40879</v>
      </c>
      <c r="C4400" s="12">
        <v>1859.72</v>
      </c>
      <c r="D4400" s="200">
        <f t="shared" si="68"/>
        <v>-1.1290747501246923E-2</v>
      </c>
    </row>
    <row r="4401" spans="2:4" thickBot="1" x14ac:dyDescent="0.25">
      <c r="B4401" s="11">
        <v>40882</v>
      </c>
      <c r="C4401" s="12">
        <v>1861.26</v>
      </c>
      <c r="D4401" s="200">
        <f t="shared" si="68"/>
        <v>8.2808164669945228E-2</v>
      </c>
    </row>
    <row r="4402" spans="2:4" thickBot="1" x14ac:dyDescent="0.25">
      <c r="B4402" s="11">
        <v>40883</v>
      </c>
      <c r="C4402" s="12">
        <v>1864.47</v>
      </c>
      <c r="D4402" s="200">
        <f t="shared" si="68"/>
        <v>0.17246381483511097</v>
      </c>
    </row>
    <row r="4403" spans="2:4" thickBot="1" x14ac:dyDescent="0.25">
      <c r="B4403" s="11">
        <v>40884</v>
      </c>
      <c r="C4403" s="12">
        <v>1864.15</v>
      </c>
      <c r="D4403" s="200">
        <f t="shared" si="68"/>
        <v>-1.7163054380064935E-2</v>
      </c>
    </row>
    <row r="4404" spans="2:4" thickBot="1" x14ac:dyDescent="0.25">
      <c r="B4404" s="11">
        <v>40885</v>
      </c>
      <c r="C4404" s="12">
        <v>1859.48</v>
      </c>
      <c r="D4404" s="200">
        <f t="shared" si="68"/>
        <v>-0.25051632111150468</v>
      </c>
    </row>
    <row r="4405" spans="2:4" thickBot="1" x14ac:dyDescent="0.25">
      <c r="B4405" s="11">
        <v>40886</v>
      </c>
      <c r="C4405" s="12">
        <v>1859.92</v>
      </c>
      <c r="D4405" s="200">
        <f t="shared" si="68"/>
        <v>2.3662529309276259E-2</v>
      </c>
    </row>
    <row r="4406" spans="2:4" thickBot="1" x14ac:dyDescent="0.25">
      <c r="B4406" s="11">
        <v>40889</v>
      </c>
      <c r="C4406" s="12">
        <v>1857.13</v>
      </c>
      <c r="D4406" s="200">
        <f t="shared" si="68"/>
        <v>-0.1500064518904054</v>
      </c>
    </row>
    <row r="4407" spans="2:4" thickBot="1" x14ac:dyDescent="0.25">
      <c r="B4407" s="11">
        <v>40890</v>
      </c>
      <c r="C4407" s="12">
        <v>1861.18</v>
      </c>
      <c r="D4407" s="200">
        <f t="shared" si="68"/>
        <v>0.21807843285068795</v>
      </c>
    </row>
    <row r="4408" spans="2:4" thickBot="1" x14ac:dyDescent="0.25">
      <c r="B4408" s="11">
        <v>40891</v>
      </c>
      <c r="C4408" s="12">
        <v>1857.64</v>
      </c>
      <c r="D4408" s="200">
        <f t="shared" si="68"/>
        <v>-0.19020191491418981</v>
      </c>
    </row>
    <row r="4409" spans="2:4" thickBot="1" x14ac:dyDescent="0.25">
      <c r="B4409" s="11">
        <v>40892</v>
      </c>
      <c r="C4409" s="12">
        <v>1862.04</v>
      </c>
      <c r="D4409" s="200">
        <f t="shared" si="68"/>
        <v>0.23685967141102715</v>
      </c>
    </row>
    <row r="4410" spans="2:4" thickBot="1" x14ac:dyDescent="0.25">
      <c r="B4410" s="11">
        <v>40893</v>
      </c>
      <c r="C4410" s="12">
        <v>1855.75</v>
      </c>
      <c r="D4410" s="200">
        <f t="shared" si="68"/>
        <v>-0.33780155098708242</v>
      </c>
    </row>
    <row r="4411" spans="2:4" thickBot="1" x14ac:dyDescent="0.25">
      <c r="B4411" s="11">
        <v>40896</v>
      </c>
      <c r="C4411" s="12">
        <v>1854.98</v>
      </c>
      <c r="D4411" s="200">
        <f t="shared" si="68"/>
        <v>-4.1492657955000123E-2</v>
      </c>
    </row>
    <row r="4412" spans="2:4" thickBot="1" x14ac:dyDescent="0.25">
      <c r="B4412" s="11">
        <v>40897</v>
      </c>
      <c r="C4412" s="12">
        <v>1850.2</v>
      </c>
      <c r="D4412" s="200">
        <f t="shared" si="68"/>
        <v>-0.25768471897270606</v>
      </c>
    </row>
    <row r="4413" spans="2:4" thickBot="1" x14ac:dyDescent="0.25">
      <c r="B4413" s="11">
        <v>40898</v>
      </c>
      <c r="C4413" s="12">
        <v>1858.56</v>
      </c>
      <c r="D4413" s="200">
        <f t="shared" si="68"/>
        <v>0.451843043995237</v>
      </c>
    </row>
    <row r="4414" spans="2:4" thickBot="1" x14ac:dyDescent="0.25">
      <c r="B4414" s="11">
        <v>40899</v>
      </c>
      <c r="C4414" s="12">
        <v>1860.14</v>
      </c>
      <c r="D4414" s="200">
        <f t="shared" si="68"/>
        <v>8.5012052341615352E-2</v>
      </c>
    </row>
    <row r="4415" spans="2:4" thickBot="1" x14ac:dyDescent="0.25">
      <c r="B4415" s="11">
        <v>40900</v>
      </c>
      <c r="C4415" s="12">
        <v>1869.76</v>
      </c>
      <c r="D4415" s="200">
        <f t="shared" si="68"/>
        <v>0.51716537464920886</v>
      </c>
    </row>
    <row r="4416" spans="2:4" thickBot="1" x14ac:dyDescent="0.25">
      <c r="B4416" s="11">
        <v>40903</v>
      </c>
      <c r="C4416" s="12">
        <v>1873.01</v>
      </c>
      <c r="D4416" s="200">
        <f t="shared" si="68"/>
        <v>0.17381909977751686</v>
      </c>
    </row>
    <row r="4417" spans="2:4" thickBot="1" x14ac:dyDescent="0.25">
      <c r="B4417" s="11">
        <v>40904</v>
      </c>
      <c r="C4417" s="12">
        <v>1871.15</v>
      </c>
      <c r="D4417" s="200">
        <f t="shared" si="68"/>
        <v>-9.930539612708067E-2</v>
      </c>
    </row>
    <row r="4418" spans="2:4" thickBot="1" x14ac:dyDescent="0.25">
      <c r="B4418" s="11">
        <v>40905</v>
      </c>
      <c r="C4418" s="12">
        <v>1882.34</v>
      </c>
      <c r="D4418" s="200">
        <f t="shared" si="68"/>
        <v>0.5980279507254771</v>
      </c>
    </row>
    <row r="4419" spans="2:4" thickBot="1" x14ac:dyDescent="0.25">
      <c r="B4419" s="11">
        <v>40906</v>
      </c>
      <c r="C4419" s="12">
        <v>1881.7</v>
      </c>
      <c r="D4419" s="200">
        <f t="shared" si="68"/>
        <v>-3.4000233751596554E-2</v>
      </c>
    </row>
    <row r="4420" spans="2:4" thickBot="1" x14ac:dyDescent="0.25">
      <c r="B4420" s="11">
        <v>40907</v>
      </c>
      <c r="C4420" s="12">
        <v>1888.38</v>
      </c>
      <c r="D4420" s="200">
        <f t="shared" si="68"/>
        <v>0.35499813997981189</v>
      </c>
    </row>
    <row r="4421" spans="2:4" thickBot="1" x14ac:dyDescent="0.25">
      <c r="B4421" s="11">
        <v>40911</v>
      </c>
      <c r="C4421" s="12">
        <v>1887.7</v>
      </c>
      <c r="D4421" s="200">
        <f t="shared" si="68"/>
        <v>-3.6009701437211827E-2</v>
      </c>
    </row>
    <row r="4422" spans="2:4" thickBot="1" x14ac:dyDescent="0.25">
      <c r="B4422" s="11">
        <v>40912</v>
      </c>
      <c r="C4422" s="12">
        <v>1890.12</v>
      </c>
      <c r="D4422" s="200">
        <f t="shared" si="68"/>
        <v>0.12819833660009383</v>
      </c>
    </row>
    <row r="4423" spans="2:4" thickBot="1" x14ac:dyDescent="0.25">
      <c r="B4423" s="11">
        <v>40913</v>
      </c>
      <c r="C4423" s="12">
        <v>1891.56</v>
      </c>
      <c r="D4423" s="200">
        <f t="shared" ref="D4423:D4486" si="69">+((C4423/C4422)-1)*100</f>
        <v>7.618563900704256E-2</v>
      </c>
    </row>
    <row r="4424" spans="2:4" thickBot="1" x14ac:dyDescent="0.25">
      <c r="B4424" s="11">
        <v>40914</v>
      </c>
      <c r="C4424" s="12">
        <v>1893.72</v>
      </c>
      <c r="D4424" s="200">
        <f t="shared" si="69"/>
        <v>0.11419146101629973</v>
      </c>
    </row>
    <row r="4425" spans="2:4" thickBot="1" x14ac:dyDescent="0.25">
      <c r="B4425" s="11">
        <v>40917</v>
      </c>
      <c r="C4425" s="12">
        <v>1888.39</v>
      </c>
      <c r="D4425" s="200">
        <f t="shared" si="69"/>
        <v>-0.28145660393299465</v>
      </c>
    </row>
    <row r="4426" spans="2:4" thickBot="1" x14ac:dyDescent="0.25">
      <c r="B4426" s="11">
        <v>40918</v>
      </c>
      <c r="C4426" s="12">
        <v>1884.39</v>
      </c>
      <c r="D4426" s="200">
        <f t="shared" si="69"/>
        <v>-0.21182065145440854</v>
      </c>
    </row>
    <row r="4427" spans="2:4" thickBot="1" x14ac:dyDescent="0.25">
      <c r="B4427" s="11">
        <v>40919</v>
      </c>
      <c r="C4427" s="12">
        <v>1877.66</v>
      </c>
      <c r="D4427" s="200">
        <f t="shared" si="69"/>
        <v>-0.35714475241325205</v>
      </c>
    </row>
    <row r="4428" spans="2:4" thickBot="1" x14ac:dyDescent="0.25">
      <c r="B4428" s="11">
        <v>40920</v>
      </c>
      <c r="C4428" s="12">
        <v>1871.27</v>
      </c>
      <c r="D4428" s="200">
        <f t="shared" si="69"/>
        <v>-0.34031720332755588</v>
      </c>
    </row>
    <row r="4429" spans="2:4" thickBot="1" x14ac:dyDescent="0.25">
      <c r="B4429" s="11">
        <v>40921</v>
      </c>
      <c r="C4429" s="12">
        <v>1873.14</v>
      </c>
      <c r="D4429" s="200">
        <f t="shared" si="69"/>
        <v>9.993213165391257E-2</v>
      </c>
    </row>
    <row r="4430" spans="2:4" thickBot="1" x14ac:dyDescent="0.25">
      <c r="B4430" s="11">
        <v>40924</v>
      </c>
      <c r="C4430" s="12">
        <v>1872.26</v>
      </c>
      <c r="D4430" s="200">
        <f t="shared" si="69"/>
        <v>-4.6979937431268493E-2</v>
      </c>
    </row>
    <row r="4431" spans="2:4" thickBot="1" x14ac:dyDescent="0.25">
      <c r="B4431" s="11">
        <v>40925</v>
      </c>
      <c r="C4431" s="12">
        <v>1872.9</v>
      </c>
      <c r="D4431" s="200">
        <f t="shared" si="69"/>
        <v>3.4183286509348321E-2</v>
      </c>
    </row>
    <row r="4432" spans="2:4" thickBot="1" x14ac:dyDescent="0.25">
      <c r="B4432" s="11">
        <v>40926</v>
      </c>
      <c r="C4432" s="12">
        <v>1864.49</v>
      </c>
      <c r="D4432" s="200">
        <f t="shared" si="69"/>
        <v>-0.44903625393775126</v>
      </c>
    </row>
    <row r="4433" spans="2:4" thickBot="1" x14ac:dyDescent="0.25">
      <c r="B4433" s="11">
        <v>40927</v>
      </c>
      <c r="C4433" s="12">
        <v>1863.44</v>
      </c>
      <c r="D4433" s="200">
        <f t="shared" si="69"/>
        <v>-5.6315668091544424E-2</v>
      </c>
    </row>
    <row r="4434" spans="2:4" thickBot="1" x14ac:dyDescent="0.25">
      <c r="B4434" s="11">
        <v>40928</v>
      </c>
      <c r="C4434" s="12">
        <v>1852.89</v>
      </c>
      <c r="D4434" s="200">
        <f t="shared" si="69"/>
        <v>-0.56615721461382718</v>
      </c>
    </row>
    <row r="4435" spans="2:4" thickBot="1" x14ac:dyDescent="0.25">
      <c r="B4435" s="11">
        <v>40932</v>
      </c>
      <c r="C4435" s="12">
        <v>1847.53</v>
      </c>
      <c r="D4435" s="200">
        <f t="shared" si="69"/>
        <v>-0.28927783084803371</v>
      </c>
    </row>
    <row r="4436" spans="2:4" thickBot="1" x14ac:dyDescent="0.25">
      <c r="B4436" s="11">
        <v>40933</v>
      </c>
      <c r="C4436" s="12">
        <v>1837.2</v>
      </c>
      <c r="D4436" s="200">
        <f t="shared" si="69"/>
        <v>-0.55912488565814655</v>
      </c>
    </row>
    <row r="4437" spans="2:4" thickBot="1" x14ac:dyDescent="0.25">
      <c r="B4437" s="11">
        <v>40934</v>
      </c>
      <c r="C4437" s="12">
        <v>1835.99</v>
      </c>
      <c r="D4437" s="200">
        <f t="shared" si="69"/>
        <v>-6.5861092967556267E-2</v>
      </c>
    </row>
    <row r="4438" spans="2:4" thickBot="1" x14ac:dyDescent="0.25">
      <c r="B4438" s="11">
        <v>40935</v>
      </c>
      <c r="C4438" s="12">
        <v>1835.39</v>
      </c>
      <c r="D4438" s="200">
        <f t="shared" si="69"/>
        <v>-3.2679916557276645E-2</v>
      </c>
    </row>
    <row r="4439" spans="2:4" thickBot="1" x14ac:dyDescent="0.25">
      <c r="B4439" s="11">
        <v>40938</v>
      </c>
      <c r="C4439" s="12">
        <v>1839.69</v>
      </c>
      <c r="D4439" s="200">
        <f t="shared" si="69"/>
        <v>0.23428263202915911</v>
      </c>
    </row>
    <row r="4440" spans="2:4" thickBot="1" x14ac:dyDescent="0.25">
      <c r="B4440" s="11">
        <v>40939</v>
      </c>
      <c r="C4440" s="12">
        <v>1828.13</v>
      </c>
      <c r="D4440" s="200">
        <f t="shared" si="69"/>
        <v>-0.62836673570003665</v>
      </c>
    </row>
    <row r="4441" spans="2:4" thickBot="1" x14ac:dyDescent="0.25">
      <c r="B4441" s="11">
        <v>40941</v>
      </c>
      <c r="C4441" s="12">
        <v>1831.28</v>
      </c>
      <c r="D4441" s="200">
        <f t="shared" si="69"/>
        <v>0.1723072210400689</v>
      </c>
    </row>
    <row r="4442" spans="2:4" thickBot="1" x14ac:dyDescent="0.25">
      <c r="B4442" s="11">
        <v>40942</v>
      </c>
      <c r="C4442" s="12">
        <v>1832.78</v>
      </c>
      <c r="D4442" s="200">
        <f t="shared" si="69"/>
        <v>8.1909920929623681E-2</v>
      </c>
    </row>
    <row r="4443" spans="2:4" thickBot="1" x14ac:dyDescent="0.25">
      <c r="B4443" s="11">
        <v>40945</v>
      </c>
      <c r="C4443" s="12">
        <v>1829.01</v>
      </c>
      <c r="D4443" s="200">
        <f t="shared" si="69"/>
        <v>-0.20569844716769037</v>
      </c>
    </row>
    <row r="4444" spans="2:4" thickBot="1" x14ac:dyDescent="0.25">
      <c r="B4444" s="11">
        <v>40947</v>
      </c>
      <c r="C4444" s="12">
        <v>1833.49</v>
      </c>
      <c r="D4444" s="200">
        <f t="shared" si="69"/>
        <v>0.2449412523715111</v>
      </c>
    </row>
    <row r="4445" spans="2:4" thickBot="1" x14ac:dyDescent="0.25">
      <c r="B4445" s="11">
        <v>40948</v>
      </c>
      <c r="C4445" s="12">
        <v>1833.1</v>
      </c>
      <c r="D4445" s="200">
        <f t="shared" si="69"/>
        <v>-2.1270909576820429E-2</v>
      </c>
    </row>
    <row r="4446" spans="2:4" thickBot="1" x14ac:dyDescent="0.25">
      <c r="B4446" s="11">
        <v>40949</v>
      </c>
      <c r="C4446" s="12">
        <v>1832.83</v>
      </c>
      <c r="D4446" s="200">
        <f t="shared" si="69"/>
        <v>-1.4729147346026483E-2</v>
      </c>
    </row>
    <row r="4447" spans="2:4" thickBot="1" x14ac:dyDescent="0.25">
      <c r="B4447" s="11">
        <v>40952</v>
      </c>
      <c r="C4447" s="12">
        <v>1824.86</v>
      </c>
      <c r="D4447" s="200">
        <f t="shared" si="69"/>
        <v>-0.43484665790062271</v>
      </c>
    </row>
    <row r="4448" spans="2:4" thickBot="1" x14ac:dyDescent="0.25">
      <c r="B4448" s="11">
        <v>40953</v>
      </c>
      <c r="C4448" s="12">
        <v>1814.91</v>
      </c>
      <c r="D4448" s="200">
        <f t="shared" si="69"/>
        <v>-0.54524730664269327</v>
      </c>
    </row>
    <row r="4449" spans="2:4" thickBot="1" x14ac:dyDescent="0.25">
      <c r="B4449" s="11">
        <v>40954</v>
      </c>
      <c r="C4449" s="12">
        <v>1824.28</v>
      </c>
      <c r="D4449" s="200">
        <f t="shared" si="69"/>
        <v>0.51627904413993342</v>
      </c>
    </row>
    <row r="4450" spans="2:4" thickBot="1" x14ac:dyDescent="0.25">
      <c r="B4450" s="11">
        <v>40955</v>
      </c>
      <c r="C4450" s="12">
        <v>1820.55</v>
      </c>
      <c r="D4450" s="200">
        <f t="shared" si="69"/>
        <v>-0.2044642269827035</v>
      </c>
    </row>
    <row r="4451" spans="2:4" thickBot="1" x14ac:dyDescent="0.25">
      <c r="B4451" s="11">
        <v>40956</v>
      </c>
      <c r="C4451" s="12">
        <v>1823.09</v>
      </c>
      <c r="D4451" s="200">
        <f t="shared" si="69"/>
        <v>0.13951827744362877</v>
      </c>
    </row>
    <row r="4452" spans="2:4" thickBot="1" x14ac:dyDescent="0.25">
      <c r="B4452" s="11">
        <v>40960</v>
      </c>
      <c r="C4452" s="12">
        <v>1816.22</v>
      </c>
      <c r="D4452" s="200">
        <f t="shared" si="69"/>
        <v>-0.37683274001831801</v>
      </c>
    </row>
    <row r="4453" spans="2:4" thickBot="1" x14ac:dyDescent="0.25">
      <c r="B4453" s="11">
        <v>40961</v>
      </c>
      <c r="C4453" s="12">
        <v>1812.98</v>
      </c>
      <c r="D4453" s="200">
        <f t="shared" si="69"/>
        <v>-0.17839248549185172</v>
      </c>
    </row>
    <row r="4454" spans="2:4" thickBot="1" x14ac:dyDescent="0.25">
      <c r="B4454" s="11">
        <v>40962</v>
      </c>
      <c r="C4454" s="12">
        <v>1809.36</v>
      </c>
      <c r="D4454" s="200">
        <f t="shared" si="69"/>
        <v>-0.19967125947335518</v>
      </c>
    </row>
    <row r="4455" spans="2:4" thickBot="1" x14ac:dyDescent="0.25">
      <c r="B4455" s="11">
        <v>40963</v>
      </c>
      <c r="C4455" s="12">
        <v>1800.75</v>
      </c>
      <c r="D4455" s="200">
        <f t="shared" si="69"/>
        <v>-0.47585886722376625</v>
      </c>
    </row>
    <row r="4456" spans="2:4" thickBot="1" x14ac:dyDescent="0.25">
      <c r="B4456" s="11">
        <v>40966</v>
      </c>
      <c r="C4456" s="12">
        <v>1798.69</v>
      </c>
      <c r="D4456" s="200">
        <f t="shared" si="69"/>
        <v>-0.1143967791198075</v>
      </c>
    </row>
    <row r="4457" spans="2:4" thickBot="1" x14ac:dyDescent="0.25">
      <c r="B4457" s="11">
        <v>40967</v>
      </c>
      <c r="C4457" s="12">
        <v>1784.22</v>
      </c>
      <c r="D4457" s="200">
        <f t="shared" si="69"/>
        <v>-0.80447436745632039</v>
      </c>
    </row>
    <row r="4458" spans="2:4" thickBot="1" x14ac:dyDescent="0.25">
      <c r="B4458" s="11">
        <v>40968</v>
      </c>
      <c r="C4458" s="12">
        <v>1773.31</v>
      </c>
      <c r="D4458" s="200">
        <f t="shared" si="69"/>
        <v>-0.61147167950140746</v>
      </c>
    </row>
    <row r="4459" spans="2:4" thickBot="1" x14ac:dyDescent="0.25">
      <c r="B4459" s="11">
        <v>40969</v>
      </c>
      <c r="C4459" s="12">
        <v>1779.7</v>
      </c>
      <c r="D4459" s="200">
        <f t="shared" si="69"/>
        <v>0.36034308722108221</v>
      </c>
    </row>
    <row r="4460" spans="2:4" thickBot="1" x14ac:dyDescent="0.25">
      <c r="B4460" s="11">
        <v>40970</v>
      </c>
      <c r="C4460" s="12">
        <v>1779.89</v>
      </c>
      <c r="D4460" s="200">
        <f t="shared" si="69"/>
        <v>1.0675956621897242E-2</v>
      </c>
    </row>
    <row r="4461" spans="2:4" thickBot="1" x14ac:dyDescent="0.25">
      <c r="B4461" s="11">
        <v>40973</v>
      </c>
      <c r="C4461" s="12">
        <v>1778.41</v>
      </c>
      <c r="D4461" s="200">
        <f t="shared" si="69"/>
        <v>-8.3151205973408526E-2</v>
      </c>
    </row>
    <row r="4462" spans="2:4" thickBot="1" x14ac:dyDescent="0.25">
      <c r="B4462" s="11">
        <v>40974</v>
      </c>
      <c r="C4462" s="12">
        <v>1780.43</v>
      </c>
      <c r="D4462" s="200">
        <f t="shared" si="69"/>
        <v>0.11358460647432622</v>
      </c>
    </row>
    <row r="4463" spans="2:4" thickBot="1" x14ac:dyDescent="0.25">
      <c r="B4463" s="11">
        <v>40975</v>
      </c>
      <c r="C4463" s="12">
        <v>1779.55</v>
      </c>
      <c r="D4463" s="200">
        <f t="shared" si="69"/>
        <v>-4.9426262195095827E-2</v>
      </c>
    </row>
    <row r="4464" spans="2:4" thickBot="1" x14ac:dyDescent="0.25">
      <c r="B4464" s="11">
        <v>40976</v>
      </c>
      <c r="C4464" s="12">
        <v>1768.65</v>
      </c>
      <c r="D4464" s="200">
        <f t="shared" si="69"/>
        <v>-0.61251439970778643</v>
      </c>
    </row>
    <row r="4465" spans="2:4" thickBot="1" x14ac:dyDescent="0.25">
      <c r="B4465" s="11">
        <v>40977</v>
      </c>
      <c r="C4465" s="12">
        <v>1768.22</v>
      </c>
      <c r="D4465" s="200">
        <f t="shared" si="69"/>
        <v>-2.4312328612219325E-2</v>
      </c>
    </row>
    <row r="4466" spans="2:4" thickBot="1" x14ac:dyDescent="0.25">
      <c r="B4466" s="11">
        <v>40981</v>
      </c>
      <c r="C4466" s="12">
        <v>1771.32</v>
      </c>
      <c r="D4466" s="200">
        <f t="shared" si="69"/>
        <v>0.17531755098347812</v>
      </c>
    </row>
    <row r="4467" spans="2:4" thickBot="1" x14ac:dyDescent="0.25">
      <c r="B4467" s="11">
        <v>40982</v>
      </c>
      <c r="C4467" s="12">
        <v>1766.25</v>
      </c>
      <c r="D4467" s="200">
        <f t="shared" si="69"/>
        <v>-0.2862272203780214</v>
      </c>
    </row>
    <row r="4468" spans="2:4" thickBot="1" x14ac:dyDescent="0.25">
      <c r="B4468" s="11">
        <v>40983</v>
      </c>
      <c r="C4468" s="12">
        <v>1763.3</v>
      </c>
      <c r="D4468" s="200">
        <f t="shared" si="69"/>
        <v>-0.16702052370842768</v>
      </c>
    </row>
    <row r="4469" spans="2:4" thickBot="1" x14ac:dyDescent="0.25">
      <c r="B4469" s="11">
        <v>40984</v>
      </c>
      <c r="C4469" s="12">
        <v>1761.25</v>
      </c>
      <c r="D4469" s="200">
        <f t="shared" si="69"/>
        <v>-0.11625928656495699</v>
      </c>
    </row>
    <row r="4470" spans="2:4" thickBot="1" x14ac:dyDescent="0.25">
      <c r="B4470" s="11">
        <v>40987</v>
      </c>
      <c r="C4470" s="12">
        <v>1755.88</v>
      </c>
      <c r="D4470" s="200">
        <f t="shared" si="69"/>
        <v>-0.3048970901348369</v>
      </c>
    </row>
    <row r="4471" spans="2:4" thickBot="1" x14ac:dyDescent="0.25">
      <c r="B4471" s="11">
        <v>40988</v>
      </c>
      <c r="C4471" s="12">
        <v>1759.39</v>
      </c>
      <c r="D4471" s="200">
        <f t="shared" si="69"/>
        <v>0.19989976535981224</v>
      </c>
    </row>
    <row r="4472" spans="2:4" thickBot="1" x14ac:dyDescent="0.25">
      <c r="B4472" s="11">
        <v>40989</v>
      </c>
      <c r="C4472" s="12">
        <v>1760.74</v>
      </c>
      <c r="D4472" s="200">
        <f t="shared" si="69"/>
        <v>7.6731139770025436E-2</v>
      </c>
    </row>
    <row r="4473" spans="2:4" thickBot="1" x14ac:dyDescent="0.25">
      <c r="B4473" s="11">
        <v>40990</v>
      </c>
      <c r="C4473" s="12">
        <v>1763.53</v>
      </c>
      <c r="D4473" s="200">
        <f t="shared" si="69"/>
        <v>0.15845610368367957</v>
      </c>
    </row>
    <row r="4474" spans="2:4" thickBot="1" x14ac:dyDescent="0.25">
      <c r="B4474" s="11">
        <v>40994</v>
      </c>
      <c r="C4474" s="12">
        <v>1763.59</v>
      </c>
      <c r="D4474" s="200">
        <f t="shared" si="69"/>
        <v>3.402267043939311E-3</v>
      </c>
    </row>
    <row r="4475" spans="2:4" thickBot="1" x14ac:dyDescent="0.25">
      <c r="B4475" s="11">
        <v>40995</v>
      </c>
      <c r="C4475" s="12">
        <v>1767.4</v>
      </c>
      <c r="D4475" s="200">
        <f t="shared" si="69"/>
        <v>0.21603660714792916</v>
      </c>
    </row>
    <row r="4476" spans="2:4" thickBot="1" x14ac:dyDescent="0.25">
      <c r="B4476" s="11">
        <v>40996</v>
      </c>
      <c r="C4476" s="12">
        <v>1773.45</v>
      </c>
      <c r="D4476" s="200">
        <f t="shared" si="69"/>
        <v>0.34231073893855601</v>
      </c>
    </row>
    <row r="4477" spans="2:4" thickBot="1" x14ac:dyDescent="0.25">
      <c r="B4477" s="11">
        <v>40997</v>
      </c>
      <c r="C4477" s="12">
        <v>1793.78</v>
      </c>
      <c r="D4477" s="200">
        <f t="shared" si="69"/>
        <v>1.1463531534579463</v>
      </c>
    </row>
    <row r="4478" spans="2:4" thickBot="1" x14ac:dyDescent="0.25">
      <c r="B4478" s="11">
        <v>40998</v>
      </c>
      <c r="C4478" s="12">
        <v>1806.05</v>
      </c>
      <c r="D4478" s="200">
        <f t="shared" si="69"/>
        <v>0.68403037161748337</v>
      </c>
    </row>
    <row r="4479" spans="2:4" thickBot="1" x14ac:dyDescent="0.25">
      <c r="B4479" s="11">
        <v>41001</v>
      </c>
      <c r="C4479" s="12">
        <v>1796.96</v>
      </c>
      <c r="D4479" s="200">
        <f t="shared" si="69"/>
        <v>-0.50330832479720256</v>
      </c>
    </row>
    <row r="4480" spans="2:4" thickBot="1" x14ac:dyDescent="0.25">
      <c r="B4480" s="11">
        <v>41002</v>
      </c>
      <c r="C4480" s="12">
        <v>1801.53</v>
      </c>
      <c r="D4480" s="200">
        <f t="shared" si="69"/>
        <v>0.25431840441634268</v>
      </c>
    </row>
    <row r="4481" spans="2:4" thickBot="1" x14ac:dyDescent="0.25">
      <c r="B4481" s="11">
        <v>41003</v>
      </c>
      <c r="C4481" s="12">
        <v>1804.62</v>
      </c>
      <c r="D4481" s="200">
        <f t="shared" si="69"/>
        <v>0.17152087392382498</v>
      </c>
    </row>
    <row r="4482" spans="2:4" thickBot="1" x14ac:dyDescent="0.25">
      <c r="B4482" s="11">
        <v>41004</v>
      </c>
      <c r="C4482" s="12">
        <v>1800.7</v>
      </c>
      <c r="D4482" s="200">
        <f t="shared" si="69"/>
        <v>-0.21722024581350974</v>
      </c>
    </row>
    <row r="4483" spans="2:4" thickBot="1" x14ac:dyDescent="0.25">
      <c r="B4483" s="11">
        <v>41005</v>
      </c>
      <c r="C4483" s="12">
        <v>1800.92</v>
      </c>
      <c r="D4483" s="200">
        <f t="shared" si="69"/>
        <v>1.2217470983499901E-2</v>
      </c>
    </row>
    <row r="4484" spans="2:4" thickBot="1" x14ac:dyDescent="0.25">
      <c r="B4484" s="11">
        <v>41008</v>
      </c>
      <c r="C4484" s="12">
        <v>1804.05</v>
      </c>
      <c r="D4484" s="200">
        <f t="shared" si="69"/>
        <v>0.17380005774825236</v>
      </c>
    </row>
    <row r="4485" spans="2:4" thickBot="1" x14ac:dyDescent="0.25">
      <c r="B4485" s="11">
        <v>41009</v>
      </c>
      <c r="C4485" s="12">
        <v>1802.65</v>
      </c>
      <c r="D4485" s="200">
        <f t="shared" si="69"/>
        <v>-7.7603170643825159E-2</v>
      </c>
    </row>
    <row r="4486" spans="2:4" thickBot="1" x14ac:dyDescent="0.25">
      <c r="B4486" s="11">
        <v>41010</v>
      </c>
      <c r="C4486" s="12">
        <v>1801.03</v>
      </c>
      <c r="D4486" s="200">
        <f t="shared" si="69"/>
        <v>-8.986769478268597E-2</v>
      </c>
    </row>
    <row r="4487" spans="2:4" thickBot="1" x14ac:dyDescent="0.25">
      <c r="B4487" s="11">
        <v>41011</v>
      </c>
      <c r="C4487" s="12">
        <v>1801.58</v>
      </c>
      <c r="D4487" s="200">
        <f t="shared" ref="D4487:D4550" si="70">+((C4487/C4486)-1)*100</f>
        <v>3.053808098698596E-2</v>
      </c>
    </row>
    <row r="4488" spans="2:4" thickBot="1" x14ac:dyDescent="0.25">
      <c r="B4488" s="11">
        <v>41012</v>
      </c>
      <c r="C4488" s="12">
        <v>1802.8</v>
      </c>
      <c r="D4488" s="200">
        <f t="shared" si="70"/>
        <v>6.7718336127176038E-2</v>
      </c>
    </row>
    <row r="4489" spans="2:4" thickBot="1" x14ac:dyDescent="0.25">
      <c r="B4489" s="11">
        <v>41015</v>
      </c>
      <c r="C4489" s="12">
        <v>1798.58</v>
      </c>
      <c r="D4489" s="200">
        <f t="shared" si="70"/>
        <v>-0.23408031950299391</v>
      </c>
    </row>
    <row r="4490" spans="2:4" thickBot="1" x14ac:dyDescent="0.25">
      <c r="B4490" s="11">
        <v>41016</v>
      </c>
      <c r="C4490" s="12">
        <v>1792.6</v>
      </c>
      <c r="D4490" s="200">
        <f t="shared" si="70"/>
        <v>-0.33248451556228131</v>
      </c>
    </row>
    <row r="4491" spans="2:4" thickBot="1" x14ac:dyDescent="0.25">
      <c r="B4491" s="11">
        <v>41017</v>
      </c>
      <c r="C4491" s="12">
        <v>1790.39</v>
      </c>
      <c r="D4491" s="200">
        <f t="shared" si="70"/>
        <v>-0.12328461452637551</v>
      </c>
    </row>
    <row r="4492" spans="2:4" thickBot="1" x14ac:dyDescent="0.25">
      <c r="B4492" s="11">
        <v>41018</v>
      </c>
      <c r="C4492" s="12">
        <v>1793.45</v>
      </c>
      <c r="D4492" s="200">
        <f t="shared" si="70"/>
        <v>0.17091248275515891</v>
      </c>
    </row>
    <row r="4493" spans="2:4" thickBot="1" x14ac:dyDescent="0.25">
      <c r="B4493" s="11">
        <v>41019</v>
      </c>
      <c r="C4493" s="12">
        <v>1792.33</v>
      </c>
      <c r="D4493" s="200">
        <f t="shared" si="70"/>
        <v>-6.2449468900727112E-2</v>
      </c>
    </row>
    <row r="4494" spans="2:4" thickBot="1" x14ac:dyDescent="0.25">
      <c r="B4494" s="11">
        <v>41022</v>
      </c>
      <c r="C4494" s="12">
        <v>1794.4</v>
      </c>
      <c r="D4494" s="200">
        <f t="shared" si="70"/>
        <v>0.11549212477612869</v>
      </c>
    </row>
    <row r="4495" spans="2:4" thickBot="1" x14ac:dyDescent="0.25">
      <c r="B4495" s="11">
        <v>41023</v>
      </c>
      <c r="C4495" s="12">
        <v>1793.2</v>
      </c>
      <c r="D4495" s="200">
        <f t="shared" si="70"/>
        <v>-6.6874721355325573E-2</v>
      </c>
    </row>
    <row r="4496" spans="2:4" thickBot="1" x14ac:dyDescent="0.25">
      <c r="B4496" s="11">
        <v>41024</v>
      </c>
      <c r="C4496" s="12">
        <v>1795.82</v>
      </c>
      <c r="D4496" s="200">
        <f t="shared" si="70"/>
        <v>0.14610751728751925</v>
      </c>
    </row>
    <row r="4497" spans="2:4" thickBot="1" x14ac:dyDescent="0.25">
      <c r="B4497" s="11">
        <v>41025</v>
      </c>
      <c r="C4497" s="12">
        <v>1794.93</v>
      </c>
      <c r="D4497" s="200">
        <f t="shared" si="70"/>
        <v>-4.9559532692577957E-2</v>
      </c>
    </row>
    <row r="4498" spans="2:4" thickBot="1" x14ac:dyDescent="0.25">
      <c r="B4498" s="11">
        <v>41026</v>
      </c>
      <c r="C4498" s="12">
        <v>1796.04</v>
      </c>
      <c r="D4498" s="200">
        <f t="shared" si="70"/>
        <v>6.1840851732375413E-2</v>
      </c>
    </row>
    <row r="4499" spans="2:4" thickBot="1" x14ac:dyDescent="0.25">
      <c r="B4499" s="11">
        <v>41029</v>
      </c>
      <c r="C4499" s="12">
        <v>1797.62</v>
      </c>
      <c r="D4499" s="200">
        <f t="shared" si="70"/>
        <v>8.7971314670043377E-2</v>
      </c>
    </row>
    <row r="4500" spans="2:4" thickBot="1" x14ac:dyDescent="0.25">
      <c r="B4500" s="11">
        <v>41031</v>
      </c>
      <c r="C4500" s="12">
        <v>1799.44</v>
      </c>
      <c r="D4500" s="200">
        <f t="shared" si="70"/>
        <v>0.10124497947285871</v>
      </c>
    </row>
    <row r="4501" spans="2:4" thickBot="1" x14ac:dyDescent="0.25">
      <c r="B4501" s="11">
        <v>41032</v>
      </c>
      <c r="C4501" s="12">
        <v>1799.61</v>
      </c>
      <c r="D4501" s="200">
        <f t="shared" si="70"/>
        <v>9.447383630445394E-3</v>
      </c>
    </row>
    <row r="4502" spans="2:4" thickBot="1" x14ac:dyDescent="0.25">
      <c r="B4502" s="11">
        <v>41033</v>
      </c>
      <c r="C4502" s="12">
        <v>1798.07</v>
      </c>
      <c r="D4502" s="200">
        <f t="shared" si="70"/>
        <v>-8.5574096609819517E-2</v>
      </c>
    </row>
    <row r="4503" spans="2:4" thickBot="1" x14ac:dyDescent="0.25">
      <c r="B4503" s="11">
        <v>41036</v>
      </c>
      <c r="C4503" s="12">
        <v>1795.86</v>
      </c>
      <c r="D4503" s="200">
        <f t="shared" si="70"/>
        <v>-0.12290956414378051</v>
      </c>
    </row>
    <row r="4504" spans="2:4" thickBot="1" x14ac:dyDescent="0.25">
      <c r="B4504" s="11">
        <v>41037</v>
      </c>
      <c r="C4504" s="12">
        <v>1800.93</v>
      </c>
      <c r="D4504" s="200">
        <f t="shared" si="70"/>
        <v>0.28231599345160951</v>
      </c>
    </row>
    <row r="4505" spans="2:4" thickBot="1" x14ac:dyDescent="0.25">
      <c r="B4505" s="11">
        <v>41038</v>
      </c>
      <c r="C4505" s="12">
        <v>1804.23</v>
      </c>
      <c r="D4505" s="200">
        <f t="shared" si="70"/>
        <v>0.18323866002565303</v>
      </c>
    </row>
    <row r="4506" spans="2:4" thickBot="1" x14ac:dyDescent="0.25">
      <c r="B4506" s="11">
        <v>41039</v>
      </c>
      <c r="C4506" s="12">
        <v>1799.56</v>
      </c>
      <c r="D4506" s="200">
        <f t="shared" si="70"/>
        <v>-0.25883617942280557</v>
      </c>
    </row>
    <row r="4507" spans="2:4" thickBot="1" x14ac:dyDescent="0.25">
      <c r="B4507" s="11">
        <v>41040</v>
      </c>
      <c r="C4507" s="12">
        <v>1800</v>
      </c>
      <c r="D4507" s="200">
        <f t="shared" si="70"/>
        <v>2.4450421214083917E-2</v>
      </c>
    </row>
    <row r="4508" spans="2:4" thickBot="1" x14ac:dyDescent="0.25">
      <c r="B4508" s="11">
        <v>41043</v>
      </c>
      <c r="C4508" s="12">
        <v>1805.85</v>
      </c>
      <c r="D4508" s="200">
        <f t="shared" si="70"/>
        <v>0.32499999999999751</v>
      </c>
    </row>
    <row r="4509" spans="2:4" thickBot="1" x14ac:dyDescent="0.25">
      <c r="B4509" s="11">
        <v>41044</v>
      </c>
      <c r="C4509" s="12">
        <v>1808.32</v>
      </c>
      <c r="D4509" s="200">
        <f t="shared" si="70"/>
        <v>0.13677769471440726</v>
      </c>
    </row>
    <row r="4510" spans="2:4" thickBot="1" x14ac:dyDescent="0.25">
      <c r="B4510" s="11">
        <v>41045</v>
      </c>
      <c r="C4510" s="12">
        <v>1821.15</v>
      </c>
      <c r="D4510" s="200">
        <f t="shared" si="70"/>
        <v>0.70949831888162951</v>
      </c>
    </row>
    <row r="4511" spans="2:4" thickBot="1" x14ac:dyDescent="0.25">
      <c r="B4511" s="11">
        <v>41046</v>
      </c>
      <c r="C4511" s="12">
        <v>1826.99</v>
      </c>
      <c r="D4511" s="200">
        <f t="shared" si="70"/>
        <v>0.32067649562088629</v>
      </c>
    </row>
    <row r="4512" spans="2:4" thickBot="1" x14ac:dyDescent="0.25">
      <c r="B4512" s="11">
        <v>41047</v>
      </c>
      <c r="C4512" s="12">
        <v>1821.63</v>
      </c>
      <c r="D4512" s="200">
        <f t="shared" si="70"/>
        <v>-0.29337872675820886</v>
      </c>
    </row>
    <row r="4513" spans="2:4" thickBot="1" x14ac:dyDescent="0.25">
      <c r="B4513" s="11">
        <v>41050</v>
      </c>
      <c r="C4513" s="12">
        <v>1826.33</v>
      </c>
      <c r="D4513" s="200">
        <f t="shared" si="70"/>
        <v>0.25801068274018402</v>
      </c>
    </row>
    <row r="4514" spans="2:4" thickBot="1" x14ac:dyDescent="0.25">
      <c r="B4514" s="11">
        <v>41051</v>
      </c>
      <c r="C4514" s="12">
        <v>1823.69</v>
      </c>
      <c r="D4514" s="200">
        <f t="shared" si="70"/>
        <v>-0.14455218936335612</v>
      </c>
    </row>
    <row r="4515" spans="2:4" thickBot="1" x14ac:dyDescent="0.25">
      <c r="B4515" s="11">
        <v>41052</v>
      </c>
      <c r="C4515" s="12">
        <v>1820.17</v>
      </c>
      <c r="D4515" s="200">
        <f t="shared" si="70"/>
        <v>-0.19301526026901383</v>
      </c>
    </row>
    <row r="4516" spans="2:4" thickBot="1" x14ac:dyDescent="0.25">
      <c r="B4516" s="11">
        <v>41053</v>
      </c>
      <c r="C4516" s="12">
        <v>1813.9</v>
      </c>
      <c r="D4516" s="200">
        <f t="shared" si="70"/>
        <v>-0.34447331842629714</v>
      </c>
    </row>
    <row r="4517" spans="2:4" thickBot="1" x14ac:dyDescent="0.25">
      <c r="B4517" s="11">
        <v>41054</v>
      </c>
      <c r="C4517" s="12">
        <v>1814.36</v>
      </c>
      <c r="D4517" s="200">
        <f t="shared" si="70"/>
        <v>2.5359722145634755E-2</v>
      </c>
    </row>
    <row r="4518" spans="2:4" thickBot="1" x14ac:dyDescent="0.25">
      <c r="B4518" s="11">
        <v>41057</v>
      </c>
      <c r="C4518" s="12">
        <v>1806.37</v>
      </c>
      <c r="D4518" s="200">
        <f t="shared" si="70"/>
        <v>-0.4403756696576222</v>
      </c>
    </row>
    <row r="4519" spans="2:4" thickBot="1" x14ac:dyDescent="0.25">
      <c r="B4519" s="11">
        <v>41058</v>
      </c>
      <c r="C4519" s="12">
        <v>1806.15</v>
      </c>
      <c r="D4519" s="200">
        <f t="shared" si="70"/>
        <v>-1.2179121663880021E-2</v>
      </c>
    </row>
    <row r="4520" spans="2:4" thickBot="1" x14ac:dyDescent="0.25">
      <c r="B4520" s="11">
        <v>41059</v>
      </c>
      <c r="C4520" s="12">
        <v>1810.55</v>
      </c>
      <c r="D4520" s="200">
        <f t="shared" si="70"/>
        <v>0.2436121030922056</v>
      </c>
    </row>
    <row r="4521" spans="2:4" thickBot="1" x14ac:dyDescent="0.25">
      <c r="B4521" s="11">
        <v>41060</v>
      </c>
      <c r="C4521" s="12">
        <v>1804.94</v>
      </c>
      <c r="D4521" s="200">
        <f t="shared" si="70"/>
        <v>-0.30985059788461999</v>
      </c>
    </row>
    <row r="4522" spans="2:4" thickBot="1" x14ac:dyDescent="0.25">
      <c r="B4522" s="11">
        <v>41061</v>
      </c>
      <c r="C4522" s="12">
        <v>1805.98</v>
      </c>
      <c r="D4522" s="200">
        <f t="shared" si="70"/>
        <v>5.7619643866280157E-2</v>
      </c>
    </row>
    <row r="4523" spans="2:4" thickBot="1" x14ac:dyDescent="0.25">
      <c r="B4523" s="11">
        <v>41064</v>
      </c>
      <c r="C4523" s="12">
        <v>1801.03</v>
      </c>
      <c r="D4523" s="200">
        <f t="shared" si="70"/>
        <v>-0.27408941405774323</v>
      </c>
    </row>
    <row r="4524" spans="2:4" thickBot="1" x14ac:dyDescent="0.25">
      <c r="B4524" s="11">
        <v>41065</v>
      </c>
      <c r="C4524" s="12">
        <v>1797.9</v>
      </c>
      <c r="D4524" s="200">
        <f t="shared" si="70"/>
        <v>-0.17378944270777241</v>
      </c>
    </row>
    <row r="4525" spans="2:4" thickBot="1" x14ac:dyDescent="0.25">
      <c r="B4525" s="11">
        <v>41066</v>
      </c>
      <c r="C4525" s="12">
        <v>1794.25</v>
      </c>
      <c r="D4525" s="200">
        <f t="shared" si="70"/>
        <v>-0.20301462817732263</v>
      </c>
    </row>
    <row r="4526" spans="2:4" thickBot="1" x14ac:dyDescent="0.25">
      <c r="B4526" s="11">
        <v>41067</v>
      </c>
      <c r="C4526" s="12">
        <v>1793.14</v>
      </c>
      <c r="D4526" s="200">
        <f t="shared" si="70"/>
        <v>-6.1864288700008707E-2</v>
      </c>
    </row>
    <row r="4527" spans="2:4" thickBot="1" x14ac:dyDescent="0.25">
      <c r="B4527" s="11">
        <v>41068</v>
      </c>
      <c r="C4527" s="12">
        <v>1794.47</v>
      </c>
      <c r="D4527" s="200">
        <f t="shared" si="70"/>
        <v>7.4171564964253811E-2</v>
      </c>
    </row>
    <row r="4528" spans="2:4" thickBot="1" x14ac:dyDescent="0.25">
      <c r="B4528" s="11">
        <v>41071</v>
      </c>
      <c r="C4528" s="12">
        <v>1792.79</v>
      </c>
      <c r="D4528" s="200">
        <f t="shared" si="70"/>
        <v>-9.3620957720108589E-2</v>
      </c>
    </row>
    <row r="4529" spans="2:4" thickBot="1" x14ac:dyDescent="0.25">
      <c r="B4529" s="11">
        <v>41072</v>
      </c>
      <c r="C4529" s="12">
        <v>1789.7</v>
      </c>
      <c r="D4529" s="200">
        <f t="shared" si="70"/>
        <v>-0.17235705241550603</v>
      </c>
    </row>
    <row r="4530" spans="2:4" thickBot="1" x14ac:dyDescent="0.25">
      <c r="B4530" s="11">
        <v>41073</v>
      </c>
      <c r="C4530" s="12">
        <v>1790.41</v>
      </c>
      <c r="D4530" s="200">
        <f t="shared" si="70"/>
        <v>3.9671453316203475E-2</v>
      </c>
    </row>
    <row r="4531" spans="2:4" thickBot="1" x14ac:dyDescent="0.25">
      <c r="B4531" s="11">
        <v>41074</v>
      </c>
      <c r="C4531" s="12">
        <v>1791.72</v>
      </c>
      <c r="D4531" s="200">
        <f t="shared" si="70"/>
        <v>7.3167598483014906E-2</v>
      </c>
    </row>
    <row r="4532" spans="2:4" thickBot="1" x14ac:dyDescent="0.25">
      <c r="B4532" s="11">
        <v>41075</v>
      </c>
      <c r="C4532" s="12">
        <v>1788.74</v>
      </c>
      <c r="D4532" s="200">
        <f t="shared" si="70"/>
        <v>-0.16632063045565193</v>
      </c>
    </row>
    <row r="4533" spans="2:4" thickBot="1" x14ac:dyDescent="0.25">
      <c r="B4533" s="11">
        <v>41078</v>
      </c>
      <c r="C4533" s="12">
        <v>1786.76</v>
      </c>
      <c r="D4533" s="200">
        <f t="shared" si="70"/>
        <v>-0.11069244272504664</v>
      </c>
    </row>
    <row r="4534" spans="2:4" thickBot="1" x14ac:dyDescent="0.25">
      <c r="B4534" s="11">
        <v>41079</v>
      </c>
      <c r="C4534" s="12">
        <v>1787.8</v>
      </c>
      <c r="D4534" s="200">
        <f t="shared" si="70"/>
        <v>5.8205914616404897E-2</v>
      </c>
    </row>
    <row r="4535" spans="2:4" thickBot="1" x14ac:dyDescent="0.25">
      <c r="B4535" s="11">
        <v>41080</v>
      </c>
      <c r="C4535" s="12">
        <v>1784.54</v>
      </c>
      <c r="D4535" s="200">
        <f t="shared" si="70"/>
        <v>-0.18234701868218295</v>
      </c>
    </row>
    <row r="4536" spans="2:4" thickBot="1" x14ac:dyDescent="0.25">
      <c r="B4536" s="11">
        <v>41081</v>
      </c>
      <c r="C4536" s="12">
        <v>1782.26</v>
      </c>
      <c r="D4536" s="200">
        <f t="shared" si="70"/>
        <v>-0.12776401761798173</v>
      </c>
    </row>
    <row r="4537" spans="2:4" thickBot="1" x14ac:dyDescent="0.25">
      <c r="B4537" s="11">
        <v>41082</v>
      </c>
      <c r="C4537" s="12">
        <v>1780.58</v>
      </c>
      <c r="D4537" s="200">
        <f t="shared" si="70"/>
        <v>-9.4262341072570699E-2</v>
      </c>
    </row>
    <row r="4538" spans="2:4" thickBot="1" x14ac:dyDescent="0.25">
      <c r="B4538" s="11">
        <v>41085</v>
      </c>
      <c r="C4538" s="12">
        <v>1789.23</v>
      </c>
      <c r="D4538" s="200">
        <f t="shared" si="70"/>
        <v>0.4857967628525639</v>
      </c>
    </row>
    <row r="4539" spans="2:4" thickBot="1" x14ac:dyDescent="0.25">
      <c r="B4539" s="11">
        <v>41086</v>
      </c>
      <c r="C4539" s="12">
        <v>1783.35</v>
      </c>
      <c r="D4539" s="200">
        <f t="shared" si="70"/>
        <v>-0.32863298737446645</v>
      </c>
    </row>
    <row r="4540" spans="2:4" thickBot="1" x14ac:dyDescent="0.25">
      <c r="B4540" s="11">
        <v>41087</v>
      </c>
      <c r="C4540" s="12">
        <v>1775.74</v>
      </c>
      <c r="D4540" s="200">
        <f t="shared" si="70"/>
        <v>-0.42672498387864577</v>
      </c>
    </row>
    <row r="4541" spans="2:4" thickBot="1" x14ac:dyDescent="0.25">
      <c r="B4541" s="11">
        <v>41088</v>
      </c>
      <c r="C4541" s="12">
        <v>1776.58</v>
      </c>
      <c r="D4541" s="200">
        <f t="shared" si="70"/>
        <v>4.7304222464994439E-2</v>
      </c>
    </row>
    <row r="4542" spans="2:4" thickBot="1" x14ac:dyDescent="0.25">
      <c r="B4542" s="11">
        <v>41089</v>
      </c>
      <c r="C4542" s="12">
        <v>1775.88</v>
      </c>
      <c r="D4542" s="200">
        <f t="shared" si="70"/>
        <v>-3.9401546792139364E-2</v>
      </c>
    </row>
    <row r="4543" spans="2:4" thickBot="1" x14ac:dyDescent="0.25">
      <c r="B4543" s="11">
        <v>41092</v>
      </c>
      <c r="C4543" s="12">
        <v>1778.31</v>
      </c>
      <c r="D4543" s="200">
        <f t="shared" si="70"/>
        <v>0.13683356983578143</v>
      </c>
    </row>
    <row r="4544" spans="2:4" thickBot="1" x14ac:dyDescent="0.25">
      <c r="B4544" s="11">
        <v>41093</v>
      </c>
      <c r="C4544" s="12">
        <v>1779.91</v>
      </c>
      <c r="D4544" s="200">
        <f t="shared" si="70"/>
        <v>8.9973064313886297E-2</v>
      </c>
    </row>
    <row r="4545" spans="2:4" thickBot="1" x14ac:dyDescent="0.25">
      <c r="B4545" s="11">
        <v>41094</v>
      </c>
      <c r="C4545" s="12">
        <v>1777.02</v>
      </c>
      <c r="D4545" s="200">
        <f t="shared" si="70"/>
        <v>-0.16236776016765875</v>
      </c>
    </row>
    <row r="4546" spans="2:4" thickBot="1" x14ac:dyDescent="0.25">
      <c r="B4546" s="11">
        <v>41095</v>
      </c>
      <c r="C4546" s="12">
        <v>1776.5</v>
      </c>
      <c r="D4546" s="200">
        <f t="shared" si="70"/>
        <v>-2.9262473129165745E-2</v>
      </c>
    </row>
    <row r="4547" spans="2:4" thickBot="1" x14ac:dyDescent="0.25">
      <c r="B4547" s="11">
        <v>41096</v>
      </c>
      <c r="C4547" s="12">
        <v>1775.55</v>
      </c>
      <c r="D4547" s="200">
        <f t="shared" si="70"/>
        <v>-5.347593582888388E-2</v>
      </c>
    </row>
    <row r="4548" spans="2:4" thickBot="1" x14ac:dyDescent="0.25">
      <c r="B4548" s="11">
        <v>41099</v>
      </c>
      <c r="C4548" s="12">
        <v>1763.07</v>
      </c>
      <c r="D4548" s="200">
        <f t="shared" si="70"/>
        <v>-0.70288079749937227</v>
      </c>
    </row>
    <row r="4549" spans="2:4" thickBot="1" x14ac:dyDescent="0.25">
      <c r="B4549" s="11">
        <v>41100</v>
      </c>
      <c r="C4549" s="12">
        <v>1759.96</v>
      </c>
      <c r="D4549" s="200">
        <f t="shared" si="70"/>
        <v>-0.17639685321625409</v>
      </c>
    </row>
    <row r="4550" spans="2:4" thickBot="1" x14ac:dyDescent="0.25">
      <c r="B4550" s="11">
        <v>41101</v>
      </c>
      <c r="C4550" s="12">
        <v>1755.65</v>
      </c>
      <c r="D4550" s="200">
        <f t="shared" si="70"/>
        <v>-0.24489192936202331</v>
      </c>
    </row>
    <row r="4551" spans="2:4" thickBot="1" x14ac:dyDescent="0.25">
      <c r="B4551" s="11">
        <v>41102</v>
      </c>
      <c r="C4551" s="12">
        <v>1755.8</v>
      </c>
      <c r="D4551" s="200">
        <f t="shared" ref="D4551:D4614" si="71">+((C4551/C4550)-1)*100</f>
        <v>8.5438441602692095E-3</v>
      </c>
    </row>
    <row r="4552" spans="2:4" thickBot="1" x14ac:dyDescent="0.25">
      <c r="B4552" s="11">
        <v>41103</v>
      </c>
      <c r="C4552" s="12">
        <v>1755.81</v>
      </c>
      <c r="D4552" s="200">
        <f t="shared" si="71"/>
        <v>5.6954095000172344E-4</v>
      </c>
    </row>
    <row r="4553" spans="2:4" thickBot="1" x14ac:dyDescent="0.25">
      <c r="B4553" s="11">
        <v>41106</v>
      </c>
      <c r="C4553" s="12">
        <v>1756.27</v>
      </c>
      <c r="D4553" s="200">
        <f t="shared" si="71"/>
        <v>2.6198734487214992E-2</v>
      </c>
    </row>
    <row r="4554" spans="2:4" thickBot="1" x14ac:dyDescent="0.25">
      <c r="B4554" s="11">
        <v>41107</v>
      </c>
      <c r="C4554" s="12">
        <v>1750.83</v>
      </c>
      <c r="D4554" s="200">
        <f t="shared" si="71"/>
        <v>-0.3097473623076219</v>
      </c>
    </row>
    <row r="4555" spans="2:4" thickBot="1" x14ac:dyDescent="0.25">
      <c r="B4555" s="11">
        <v>41108</v>
      </c>
      <c r="C4555" s="12">
        <v>1747.06</v>
      </c>
      <c r="D4555" s="200">
        <f t="shared" si="71"/>
        <v>-0.21532644517171518</v>
      </c>
    </row>
    <row r="4556" spans="2:4" thickBot="1" x14ac:dyDescent="0.25">
      <c r="B4556" s="11">
        <v>41109</v>
      </c>
      <c r="C4556" s="12">
        <v>1744.89</v>
      </c>
      <c r="D4556" s="200">
        <f t="shared" si="71"/>
        <v>-0.12420867056653906</v>
      </c>
    </row>
    <row r="4557" spans="2:4" thickBot="1" x14ac:dyDescent="0.25">
      <c r="B4557" s="11">
        <v>41110</v>
      </c>
      <c r="C4557" s="12">
        <v>1742.84</v>
      </c>
      <c r="D4557" s="200">
        <f t="shared" si="71"/>
        <v>-0.11748591601763447</v>
      </c>
    </row>
    <row r="4558" spans="2:4" thickBot="1" x14ac:dyDescent="0.25">
      <c r="B4558" s="11">
        <v>41113</v>
      </c>
      <c r="C4558" s="12">
        <v>1743.98</v>
      </c>
      <c r="D4558" s="200">
        <f t="shared" si="71"/>
        <v>6.5410479447347569E-2</v>
      </c>
    </row>
    <row r="4559" spans="2:4" thickBot="1" x14ac:dyDescent="0.25">
      <c r="B4559" s="11">
        <v>41114</v>
      </c>
      <c r="C4559" s="12">
        <v>1743.69</v>
      </c>
      <c r="D4559" s="200">
        <f t="shared" si="71"/>
        <v>-1.6628631062276522E-2</v>
      </c>
    </row>
    <row r="4560" spans="2:4" thickBot="1" x14ac:dyDescent="0.25">
      <c r="B4560" s="11">
        <v>41115</v>
      </c>
      <c r="C4560" s="12">
        <v>1745.91</v>
      </c>
      <c r="D4560" s="200">
        <f t="shared" si="71"/>
        <v>0.12731620872976634</v>
      </c>
    </row>
    <row r="4561" spans="2:4" thickBot="1" x14ac:dyDescent="0.25">
      <c r="B4561" s="11">
        <v>41116</v>
      </c>
      <c r="C4561" s="12">
        <v>1745.22</v>
      </c>
      <c r="D4561" s="200">
        <f t="shared" si="71"/>
        <v>-3.9520937505377329E-2</v>
      </c>
    </row>
    <row r="4562" spans="2:4" thickBot="1" x14ac:dyDescent="0.25">
      <c r="B4562" s="11">
        <v>41117</v>
      </c>
      <c r="C4562" s="12">
        <v>1749.51</v>
      </c>
      <c r="D4562" s="200">
        <f t="shared" si="71"/>
        <v>0.24581428129404337</v>
      </c>
    </row>
    <row r="4563" spans="2:4" thickBot="1" x14ac:dyDescent="0.25">
      <c r="B4563" s="11">
        <v>41120</v>
      </c>
      <c r="C4563" s="12">
        <v>1754.06</v>
      </c>
      <c r="D4563" s="200">
        <f t="shared" si="71"/>
        <v>0.2600728203897118</v>
      </c>
    </row>
    <row r="4564" spans="2:4" thickBot="1" x14ac:dyDescent="0.25">
      <c r="B4564" s="11">
        <v>41121</v>
      </c>
      <c r="C4564" s="12">
        <v>1752.73</v>
      </c>
      <c r="D4564" s="200">
        <f t="shared" si="71"/>
        <v>-7.5824088115572508E-2</v>
      </c>
    </row>
    <row r="4565" spans="2:4" thickBot="1" x14ac:dyDescent="0.25">
      <c r="B4565" s="11">
        <v>41122</v>
      </c>
      <c r="C4565" s="12">
        <v>1754.52</v>
      </c>
      <c r="D4565" s="200">
        <f t="shared" si="71"/>
        <v>0.10212639710622806</v>
      </c>
    </row>
    <row r="4566" spans="2:4" thickBot="1" x14ac:dyDescent="0.25">
      <c r="B4566" s="11">
        <v>41123</v>
      </c>
      <c r="C4566" s="12">
        <v>1753.55</v>
      </c>
      <c r="D4566" s="200">
        <f t="shared" si="71"/>
        <v>-5.5285776166702494E-2</v>
      </c>
    </row>
    <row r="4567" spans="2:4" thickBot="1" x14ac:dyDescent="0.25">
      <c r="B4567" s="11">
        <v>41124</v>
      </c>
      <c r="C4567" s="12">
        <v>1749.19</v>
      </c>
      <c r="D4567" s="200">
        <f t="shared" si="71"/>
        <v>-0.24863847623391999</v>
      </c>
    </row>
    <row r="4568" spans="2:4" thickBot="1" x14ac:dyDescent="0.25">
      <c r="B4568" s="11">
        <v>41127</v>
      </c>
      <c r="C4568" s="12">
        <v>1744.16</v>
      </c>
      <c r="D4568" s="200">
        <f t="shared" si="71"/>
        <v>-0.28756167140219224</v>
      </c>
    </row>
    <row r="4569" spans="2:4" thickBot="1" x14ac:dyDescent="0.25">
      <c r="B4569" s="11">
        <v>41128</v>
      </c>
      <c r="C4569" s="12">
        <v>1745.76</v>
      </c>
      <c r="D4569" s="200">
        <f t="shared" si="71"/>
        <v>9.1734703238222082E-2</v>
      </c>
    </row>
    <row r="4570" spans="2:4" thickBot="1" x14ac:dyDescent="0.25">
      <c r="B4570" s="11">
        <v>41129</v>
      </c>
      <c r="C4570" s="12">
        <v>1736.29</v>
      </c>
      <c r="D4570" s="200">
        <f t="shared" si="71"/>
        <v>-0.54245715333149924</v>
      </c>
    </row>
    <row r="4571" spans="2:4" thickBot="1" x14ac:dyDescent="0.25">
      <c r="B4571" s="11">
        <v>41130</v>
      </c>
      <c r="C4571" s="12">
        <v>1731.79</v>
      </c>
      <c r="D4571" s="200">
        <f t="shared" si="71"/>
        <v>-0.25917329478370998</v>
      </c>
    </row>
    <row r="4572" spans="2:4" thickBot="1" x14ac:dyDescent="0.25">
      <c r="B4572" s="11">
        <v>41131</v>
      </c>
      <c r="C4572" s="12">
        <v>1732.63</v>
      </c>
      <c r="D4572" s="200">
        <f t="shared" si="71"/>
        <v>4.8504726323628233E-2</v>
      </c>
    </row>
    <row r="4573" spans="2:4" thickBot="1" x14ac:dyDescent="0.25">
      <c r="B4573" s="11">
        <v>41134</v>
      </c>
      <c r="C4573" s="12">
        <v>1728.54</v>
      </c>
      <c r="D4573" s="200">
        <f t="shared" si="71"/>
        <v>-0.23605732326001938</v>
      </c>
    </row>
    <row r="4574" spans="2:4" thickBot="1" x14ac:dyDescent="0.25">
      <c r="B4574" s="11">
        <v>41135</v>
      </c>
      <c r="C4574" s="12">
        <v>1728.27</v>
      </c>
      <c r="D4574" s="200">
        <f t="shared" si="71"/>
        <v>-1.5620118712900144E-2</v>
      </c>
    </row>
    <row r="4575" spans="2:4" thickBot="1" x14ac:dyDescent="0.25">
      <c r="B4575" s="11">
        <v>41137</v>
      </c>
      <c r="C4575" s="12">
        <v>1724.75</v>
      </c>
      <c r="D4575" s="200">
        <f t="shared" si="71"/>
        <v>-0.20367187997245573</v>
      </c>
    </row>
    <row r="4576" spans="2:4" thickBot="1" x14ac:dyDescent="0.25">
      <c r="B4576" s="11">
        <v>41138</v>
      </c>
      <c r="C4576" s="12">
        <v>1718.31</v>
      </c>
      <c r="D4576" s="200">
        <f t="shared" si="71"/>
        <v>-0.37338744745615271</v>
      </c>
    </row>
    <row r="4577" spans="2:4" thickBot="1" x14ac:dyDescent="0.25">
      <c r="B4577" s="11">
        <v>41142</v>
      </c>
      <c r="C4577" s="12">
        <v>1718.66</v>
      </c>
      <c r="D4577" s="200">
        <f t="shared" si="71"/>
        <v>2.0368850789442838E-2</v>
      </c>
    </row>
    <row r="4578" spans="2:4" thickBot="1" x14ac:dyDescent="0.25">
      <c r="B4578" s="11">
        <v>41143</v>
      </c>
      <c r="C4578" s="12">
        <v>1712.4</v>
      </c>
      <c r="D4578" s="200">
        <f t="shared" si="71"/>
        <v>-0.3642372546053263</v>
      </c>
    </row>
    <row r="4579" spans="2:4" thickBot="1" x14ac:dyDescent="0.25">
      <c r="B4579" s="11">
        <v>41144</v>
      </c>
      <c r="C4579" s="12">
        <v>1706.51</v>
      </c>
      <c r="D4579" s="200">
        <f t="shared" si="71"/>
        <v>-0.3439616911936505</v>
      </c>
    </row>
    <row r="4580" spans="2:4" thickBot="1" x14ac:dyDescent="0.25">
      <c r="B4580" s="11">
        <v>41145</v>
      </c>
      <c r="C4580" s="12">
        <v>1704.18</v>
      </c>
      <c r="D4580" s="200">
        <f t="shared" si="71"/>
        <v>-0.13653597107546878</v>
      </c>
    </row>
    <row r="4581" spans="2:4" thickBot="1" x14ac:dyDescent="0.25">
      <c r="B4581" s="11">
        <v>41148</v>
      </c>
      <c r="C4581" s="12">
        <v>1692.95</v>
      </c>
      <c r="D4581" s="200">
        <f t="shared" si="71"/>
        <v>-0.65896794939501735</v>
      </c>
    </row>
    <row r="4582" spans="2:4" thickBot="1" x14ac:dyDescent="0.25">
      <c r="B4582" s="11">
        <v>41149</v>
      </c>
      <c r="C4582" s="12">
        <v>1686.8</v>
      </c>
      <c r="D4582" s="200">
        <f t="shared" si="71"/>
        <v>-0.36327121297144993</v>
      </c>
    </row>
    <row r="4583" spans="2:4" thickBot="1" x14ac:dyDescent="0.25">
      <c r="B4583" s="11">
        <v>41150</v>
      </c>
      <c r="C4583" s="12">
        <v>1682.39</v>
      </c>
      <c r="D4583" s="200">
        <f t="shared" si="71"/>
        <v>-0.26144178325823164</v>
      </c>
    </row>
    <row r="4584" spans="2:4" thickBot="1" x14ac:dyDescent="0.25">
      <c r="B4584" s="11">
        <v>41151</v>
      </c>
      <c r="C4584" s="12">
        <v>1681.07</v>
      </c>
      <c r="D4584" s="200">
        <f t="shared" si="71"/>
        <v>-7.8459810151043641E-2</v>
      </c>
    </row>
    <row r="4585" spans="2:4" thickBot="1" x14ac:dyDescent="0.25">
      <c r="B4585" s="11">
        <v>41152</v>
      </c>
      <c r="C4585" s="12">
        <v>1686.45</v>
      </c>
      <c r="D4585" s="200">
        <f t="shared" si="71"/>
        <v>0.32003426389146661</v>
      </c>
    </row>
    <row r="4586" spans="2:4" thickBot="1" x14ac:dyDescent="0.25">
      <c r="B4586" s="11">
        <v>41155</v>
      </c>
      <c r="C4586" s="12">
        <v>1688.91</v>
      </c>
      <c r="D4586" s="200">
        <f t="shared" si="71"/>
        <v>0.14586854042515363</v>
      </c>
    </row>
    <row r="4587" spans="2:4" thickBot="1" x14ac:dyDescent="0.25">
      <c r="B4587" s="11">
        <v>41156</v>
      </c>
      <c r="C4587" s="12">
        <v>1693.55</v>
      </c>
      <c r="D4587" s="200">
        <f t="shared" si="71"/>
        <v>0.27473340793766621</v>
      </c>
    </row>
    <row r="4588" spans="2:4" thickBot="1" x14ac:dyDescent="0.25">
      <c r="B4588" s="11">
        <v>41157</v>
      </c>
      <c r="C4588" s="12">
        <v>1697.12</v>
      </c>
      <c r="D4588" s="200">
        <f t="shared" si="71"/>
        <v>0.21079979923828152</v>
      </c>
    </row>
    <row r="4589" spans="2:4" thickBot="1" x14ac:dyDescent="0.25">
      <c r="B4589" s="11">
        <v>41158</v>
      </c>
      <c r="C4589" s="12">
        <v>1693.81</v>
      </c>
      <c r="D4589" s="200">
        <f t="shared" si="71"/>
        <v>-0.19503629678513379</v>
      </c>
    </row>
    <row r="4590" spans="2:4" thickBot="1" x14ac:dyDescent="0.25">
      <c r="B4590" s="11">
        <v>41159</v>
      </c>
      <c r="C4590" s="12">
        <v>1695.46</v>
      </c>
      <c r="D4590" s="200">
        <f t="shared" si="71"/>
        <v>9.7413523358591547E-2</v>
      </c>
    </row>
    <row r="4591" spans="2:4" thickBot="1" x14ac:dyDescent="0.25">
      <c r="B4591" s="11">
        <v>41162</v>
      </c>
      <c r="C4591" s="12">
        <v>1694.64</v>
      </c>
      <c r="D4591" s="200">
        <f t="shared" si="71"/>
        <v>-4.8364455663940653E-2</v>
      </c>
    </row>
    <row r="4592" spans="2:4" thickBot="1" x14ac:dyDescent="0.25">
      <c r="B4592" s="11">
        <v>41163</v>
      </c>
      <c r="C4592" s="12">
        <v>1700.71</v>
      </c>
      <c r="D4592" s="200">
        <f t="shared" si="71"/>
        <v>0.35818816975876633</v>
      </c>
    </row>
    <row r="4593" spans="2:4" thickBot="1" x14ac:dyDescent="0.25">
      <c r="B4593" s="11">
        <v>41164</v>
      </c>
      <c r="C4593" s="12">
        <v>1698.63</v>
      </c>
      <c r="D4593" s="200">
        <f t="shared" si="71"/>
        <v>-0.12230186216344308</v>
      </c>
    </row>
    <row r="4594" spans="2:4" thickBot="1" x14ac:dyDescent="0.25">
      <c r="B4594" s="11">
        <v>41165</v>
      </c>
      <c r="C4594" s="12">
        <v>1696.65</v>
      </c>
      <c r="D4594" s="200">
        <f t="shared" si="71"/>
        <v>-0.11656452552939456</v>
      </c>
    </row>
    <row r="4595" spans="2:4" thickBot="1" x14ac:dyDescent="0.25">
      <c r="B4595" s="11">
        <v>41166</v>
      </c>
      <c r="C4595" s="12">
        <v>1702.24</v>
      </c>
      <c r="D4595" s="200">
        <f t="shared" si="71"/>
        <v>0.3294727846049561</v>
      </c>
    </row>
    <row r="4596" spans="2:4" thickBot="1" x14ac:dyDescent="0.25">
      <c r="B4596" s="11">
        <v>41169</v>
      </c>
      <c r="C4596" s="12">
        <v>1705.24</v>
      </c>
      <c r="D4596" s="200">
        <f t="shared" si="71"/>
        <v>0.17623836826770045</v>
      </c>
    </row>
    <row r="4597" spans="2:4" thickBot="1" x14ac:dyDescent="0.25">
      <c r="B4597" s="11">
        <v>41170</v>
      </c>
      <c r="C4597" s="12">
        <v>1707.82</v>
      </c>
      <c r="D4597" s="200">
        <f t="shared" si="71"/>
        <v>0.15129835096525657</v>
      </c>
    </row>
    <row r="4598" spans="2:4" thickBot="1" x14ac:dyDescent="0.25">
      <c r="B4598" s="11">
        <v>41171</v>
      </c>
      <c r="C4598" s="12">
        <v>1717.33</v>
      </c>
      <c r="D4598" s="200">
        <f t="shared" si="71"/>
        <v>0.55685025353959805</v>
      </c>
    </row>
    <row r="4599" spans="2:4" thickBot="1" x14ac:dyDescent="0.25">
      <c r="B4599" s="11">
        <v>41173</v>
      </c>
      <c r="C4599" s="12">
        <v>1716.84</v>
      </c>
      <c r="D4599" s="200">
        <f t="shared" si="71"/>
        <v>-2.8532664077374204E-2</v>
      </c>
    </row>
    <row r="4600" spans="2:4" thickBot="1" x14ac:dyDescent="0.25">
      <c r="B4600" s="11">
        <v>41176</v>
      </c>
      <c r="C4600" s="12">
        <v>1715.44</v>
      </c>
      <c r="D4600" s="200">
        <f t="shared" si="71"/>
        <v>-8.1545164371743528E-2</v>
      </c>
    </row>
    <row r="4601" spans="2:4" thickBot="1" x14ac:dyDescent="0.25">
      <c r="B4601" s="11">
        <v>41177</v>
      </c>
      <c r="C4601" s="12">
        <v>1712.58</v>
      </c>
      <c r="D4601" s="200">
        <f t="shared" si="71"/>
        <v>-0.16672107447652795</v>
      </c>
    </row>
    <row r="4602" spans="2:4" thickBot="1" x14ac:dyDescent="0.25">
      <c r="B4602" s="11">
        <v>41178</v>
      </c>
      <c r="C4602" s="12">
        <v>1694.83</v>
      </c>
      <c r="D4602" s="200">
        <f t="shared" si="71"/>
        <v>-1.0364479323593634</v>
      </c>
    </row>
    <row r="4603" spans="2:4" thickBot="1" x14ac:dyDescent="0.25">
      <c r="B4603" s="11">
        <v>41179</v>
      </c>
      <c r="C4603" s="12">
        <v>1705.19</v>
      </c>
      <c r="D4603" s="200">
        <f t="shared" si="71"/>
        <v>0.61127074691857963</v>
      </c>
    </row>
    <row r="4604" spans="2:4" thickBot="1" x14ac:dyDescent="0.25">
      <c r="B4604" s="11">
        <v>41180</v>
      </c>
      <c r="C4604" s="12">
        <v>1703.16</v>
      </c>
      <c r="D4604" s="200">
        <f t="shared" si="71"/>
        <v>-0.11904831719632414</v>
      </c>
    </row>
    <row r="4605" spans="2:4" thickBot="1" x14ac:dyDescent="0.25">
      <c r="B4605" s="11">
        <v>41183</v>
      </c>
      <c r="C4605" s="12">
        <v>1699.91</v>
      </c>
      <c r="D4605" s="200">
        <f t="shared" si="71"/>
        <v>-0.19082176659855898</v>
      </c>
    </row>
    <row r="4606" spans="2:4" thickBot="1" x14ac:dyDescent="0.25">
      <c r="B4606" s="11">
        <v>41184</v>
      </c>
      <c r="C4606" s="12">
        <v>1701.91</v>
      </c>
      <c r="D4606" s="200">
        <f t="shared" si="71"/>
        <v>0.11765328752699755</v>
      </c>
    </row>
    <row r="4607" spans="2:4" thickBot="1" x14ac:dyDescent="0.25">
      <c r="B4607" s="11">
        <v>41185</v>
      </c>
      <c r="C4607" s="12">
        <v>1698.75</v>
      </c>
      <c r="D4607" s="200">
        <f t="shared" si="71"/>
        <v>-0.18567374302989048</v>
      </c>
    </row>
    <row r="4608" spans="2:4" thickBot="1" x14ac:dyDescent="0.25">
      <c r="B4608" s="11">
        <v>41186</v>
      </c>
      <c r="C4608" s="12">
        <v>1698.01</v>
      </c>
      <c r="D4608" s="200">
        <f t="shared" si="71"/>
        <v>-4.356144223693903E-2</v>
      </c>
    </row>
    <row r="4609" spans="2:4" thickBot="1" x14ac:dyDescent="0.25">
      <c r="B4609" s="11">
        <v>41187</v>
      </c>
      <c r="C4609" s="12">
        <v>1697.71</v>
      </c>
      <c r="D4609" s="200">
        <f t="shared" si="71"/>
        <v>-1.7667740472671056E-2</v>
      </c>
    </row>
    <row r="4610" spans="2:4" thickBot="1" x14ac:dyDescent="0.25">
      <c r="B4610" s="11">
        <v>41190</v>
      </c>
      <c r="C4610" s="12">
        <v>1698.36</v>
      </c>
      <c r="D4610" s="200">
        <f t="shared" si="71"/>
        <v>3.8286868782066996E-2</v>
      </c>
    </row>
    <row r="4611" spans="2:4" thickBot="1" x14ac:dyDescent="0.25">
      <c r="B4611" s="11">
        <v>41191</v>
      </c>
      <c r="C4611" s="12">
        <v>1697.66</v>
      </c>
      <c r="D4611" s="200">
        <f t="shared" si="71"/>
        <v>-4.1216232129803743E-2</v>
      </c>
    </row>
    <row r="4612" spans="2:4" thickBot="1" x14ac:dyDescent="0.25">
      <c r="B4612" s="11">
        <v>41192</v>
      </c>
      <c r="C4612" s="12">
        <v>1699.4</v>
      </c>
      <c r="D4612" s="200">
        <f t="shared" si="71"/>
        <v>0.10249402118209794</v>
      </c>
    </row>
    <row r="4613" spans="2:4" thickBot="1" x14ac:dyDescent="0.25">
      <c r="B4613" s="11">
        <v>41193</v>
      </c>
      <c r="C4613" s="12">
        <v>1697.19</v>
      </c>
      <c r="D4613" s="200">
        <f t="shared" si="71"/>
        <v>-0.13004589855243331</v>
      </c>
    </row>
    <row r="4614" spans="2:4" thickBot="1" x14ac:dyDescent="0.25">
      <c r="B4614" s="11">
        <v>41194</v>
      </c>
      <c r="C4614" s="12">
        <v>1691.83</v>
      </c>
      <c r="D4614" s="200">
        <f t="shared" si="71"/>
        <v>-0.31581614315427942</v>
      </c>
    </row>
    <row r="4615" spans="2:4" thickBot="1" x14ac:dyDescent="0.25">
      <c r="B4615" s="11">
        <v>41197</v>
      </c>
      <c r="C4615" s="12">
        <v>1694.1</v>
      </c>
      <c r="D4615" s="200">
        <f t="shared" ref="D4615:D4678" si="72">+((C4615/C4614)-1)*100</f>
        <v>0.1341742373642818</v>
      </c>
    </row>
    <row r="4616" spans="2:4" thickBot="1" x14ac:dyDescent="0.25">
      <c r="B4616" s="11">
        <v>41198</v>
      </c>
      <c r="C4616" s="12">
        <v>1689.45</v>
      </c>
      <c r="D4616" s="200">
        <f t="shared" si="72"/>
        <v>-0.27448202585442782</v>
      </c>
    </row>
    <row r="4617" spans="2:4" thickBot="1" x14ac:dyDescent="0.25">
      <c r="B4617" s="11">
        <v>41199</v>
      </c>
      <c r="C4617" s="12">
        <v>1690.26</v>
      </c>
      <c r="D4617" s="200">
        <f t="shared" si="72"/>
        <v>4.7944597354154794E-2</v>
      </c>
    </row>
    <row r="4618" spans="2:4" thickBot="1" x14ac:dyDescent="0.25">
      <c r="B4618" s="11">
        <v>41200</v>
      </c>
      <c r="C4618" s="12">
        <v>1695.8</v>
      </c>
      <c r="D4618" s="200">
        <f t="shared" si="72"/>
        <v>0.32776022623737244</v>
      </c>
    </row>
    <row r="4619" spans="2:4" thickBot="1" x14ac:dyDescent="0.25">
      <c r="B4619" s="11">
        <v>41201</v>
      </c>
      <c r="C4619" s="12">
        <v>1694.77</v>
      </c>
      <c r="D4619" s="200">
        <f t="shared" si="72"/>
        <v>-6.0738294610207522E-2</v>
      </c>
    </row>
    <row r="4620" spans="2:4" thickBot="1" x14ac:dyDescent="0.25">
      <c r="B4620" s="11">
        <v>41204</v>
      </c>
      <c r="C4620" s="12">
        <v>1694.58</v>
      </c>
      <c r="D4620" s="200">
        <f t="shared" si="72"/>
        <v>-1.1210960779339807E-2</v>
      </c>
    </row>
    <row r="4621" spans="2:4" thickBot="1" x14ac:dyDescent="0.25">
      <c r="B4621" s="11">
        <v>41205</v>
      </c>
      <c r="C4621" s="12">
        <v>1697.88</v>
      </c>
      <c r="D4621" s="200">
        <f t="shared" si="72"/>
        <v>0.19473851927911401</v>
      </c>
    </row>
    <row r="4622" spans="2:4" thickBot="1" x14ac:dyDescent="0.25">
      <c r="B4622" s="11">
        <v>41206</v>
      </c>
      <c r="C4622" s="12">
        <v>1693.85</v>
      </c>
      <c r="D4622" s="200">
        <f t="shared" si="72"/>
        <v>-0.23735481895070798</v>
      </c>
    </row>
    <row r="4623" spans="2:4" thickBot="1" x14ac:dyDescent="0.25">
      <c r="B4623" s="11">
        <v>41207</v>
      </c>
      <c r="C4623" s="12">
        <v>1691.21</v>
      </c>
      <c r="D4623" s="200">
        <f t="shared" si="72"/>
        <v>-0.15585795672579117</v>
      </c>
    </row>
    <row r="4624" spans="2:4" thickBot="1" x14ac:dyDescent="0.25">
      <c r="B4624" s="11">
        <v>41208</v>
      </c>
      <c r="C4624" s="12">
        <v>1690.38</v>
      </c>
      <c r="D4624" s="200">
        <f t="shared" si="72"/>
        <v>-4.9077287858989571E-2</v>
      </c>
    </row>
    <row r="4625" spans="2:4" thickBot="1" x14ac:dyDescent="0.25">
      <c r="B4625" s="11">
        <v>41211</v>
      </c>
      <c r="C4625" s="12">
        <v>1682.84</v>
      </c>
      <c r="D4625" s="200">
        <f t="shared" si="72"/>
        <v>-0.44605355008934255</v>
      </c>
    </row>
    <row r="4626" spans="2:4" thickBot="1" x14ac:dyDescent="0.25">
      <c r="B4626" s="11">
        <v>41212</v>
      </c>
      <c r="C4626" s="12">
        <v>1666.15</v>
      </c>
      <c r="D4626" s="200">
        <f t="shared" si="72"/>
        <v>-0.99177580756339978</v>
      </c>
    </row>
    <row r="4627" spans="2:4" thickBot="1" x14ac:dyDescent="0.25">
      <c r="B4627" s="11">
        <v>41213</v>
      </c>
      <c r="C4627" s="12">
        <v>1667.55</v>
      </c>
      <c r="D4627" s="200">
        <f t="shared" si="72"/>
        <v>8.4026048074892223E-2</v>
      </c>
    </row>
    <row r="4628" spans="2:4" thickBot="1" x14ac:dyDescent="0.25">
      <c r="B4628" s="11">
        <v>41214</v>
      </c>
      <c r="C4628" s="12">
        <v>1660.59</v>
      </c>
      <c r="D4628" s="200">
        <f t="shared" si="72"/>
        <v>-0.4173787892417069</v>
      </c>
    </row>
    <row r="4629" spans="2:4" thickBot="1" x14ac:dyDescent="0.25">
      <c r="B4629" s="11">
        <v>41218</v>
      </c>
      <c r="C4629" s="12">
        <v>1664.14</v>
      </c>
      <c r="D4629" s="200">
        <f t="shared" si="72"/>
        <v>0.21377943983766912</v>
      </c>
    </row>
    <row r="4630" spans="2:4" thickBot="1" x14ac:dyDescent="0.25">
      <c r="B4630" s="11">
        <v>41219</v>
      </c>
      <c r="C4630" s="12">
        <v>1663.33</v>
      </c>
      <c r="D4630" s="200">
        <f t="shared" si="72"/>
        <v>-4.8673789464837025E-2</v>
      </c>
    </row>
    <row r="4631" spans="2:4" thickBot="1" x14ac:dyDescent="0.25">
      <c r="B4631" s="11">
        <v>41220</v>
      </c>
      <c r="C4631" s="12">
        <v>1665.04</v>
      </c>
      <c r="D4631" s="200">
        <f t="shared" si="72"/>
        <v>0.10280581724613214</v>
      </c>
    </row>
    <row r="4632" spans="2:4" thickBot="1" x14ac:dyDescent="0.25">
      <c r="B4632" s="11">
        <v>41221</v>
      </c>
      <c r="C4632" s="12">
        <v>1664.82</v>
      </c>
      <c r="D4632" s="200">
        <f t="shared" si="72"/>
        <v>-1.3212895786285372E-2</v>
      </c>
    </row>
    <row r="4633" spans="2:4" thickBot="1" x14ac:dyDescent="0.25">
      <c r="B4633" s="11">
        <v>41222</v>
      </c>
      <c r="C4633" s="12">
        <v>1659.36</v>
      </c>
      <c r="D4633" s="200">
        <f t="shared" si="72"/>
        <v>-0.32796338342884201</v>
      </c>
    </row>
    <row r="4634" spans="2:4" thickBot="1" x14ac:dyDescent="0.25">
      <c r="B4634" s="11">
        <v>41225</v>
      </c>
      <c r="C4634" s="12">
        <v>1659.61</v>
      </c>
      <c r="D4634" s="200">
        <f t="shared" si="72"/>
        <v>1.506604956127422E-2</v>
      </c>
    </row>
    <row r="4635" spans="2:4" thickBot="1" x14ac:dyDescent="0.25">
      <c r="B4635" s="11">
        <v>41227</v>
      </c>
      <c r="C4635" s="12">
        <v>1655.23</v>
      </c>
      <c r="D4635" s="200">
        <f t="shared" si="72"/>
        <v>-0.26391742638329774</v>
      </c>
    </row>
    <row r="4636" spans="2:4" thickBot="1" x14ac:dyDescent="0.25">
      <c r="B4636" s="11">
        <v>41228</v>
      </c>
      <c r="C4636" s="12">
        <v>1655.85</v>
      </c>
      <c r="D4636" s="200">
        <f t="shared" si="72"/>
        <v>3.7457030140819469E-2</v>
      </c>
    </row>
    <row r="4637" spans="2:4" thickBot="1" x14ac:dyDescent="0.25">
      <c r="B4637" s="11">
        <v>41229</v>
      </c>
      <c r="C4637" s="12">
        <v>1657.27</v>
      </c>
      <c r="D4637" s="200">
        <f t="shared" si="72"/>
        <v>8.5756560074901067E-2</v>
      </c>
    </row>
    <row r="4638" spans="2:4" thickBot="1" x14ac:dyDescent="0.25">
      <c r="B4638" s="11">
        <v>41232</v>
      </c>
      <c r="C4638" s="12">
        <v>1653.98</v>
      </c>
      <c r="D4638" s="200">
        <f t="shared" si="72"/>
        <v>-0.19851925154018568</v>
      </c>
    </row>
    <row r="4639" spans="2:4" thickBot="1" x14ac:dyDescent="0.25">
      <c r="B4639" s="11">
        <v>41233</v>
      </c>
      <c r="C4639" s="12">
        <v>1654.81</v>
      </c>
      <c r="D4639" s="200">
        <f t="shared" si="72"/>
        <v>5.0181985271890994E-2</v>
      </c>
    </row>
    <row r="4640" spans="2:4" thickBot="1" x14ac:dyDescent="0.25">
      <c r="B4640" s="11">
        <v>41234</v>
      </c>
      <c r="C4640" s="12">
        <v>1657.22</v>
      </c>
      <c r="D4640" s="200">
        <f t="shared" si="72"/>
        <v>0.1456360548945268</v>
      </c>
    </row>
    <row r="4641" spans="2:4" thickBot="1" x14ac:dyDescent="0.25">
      <c r="B4641" s="11">
        <v>41235</v>
      </c>
      <c r="C4641" s="12">
        <v>1659.84</v>
      </c>
      <c r="D4641" s="200">
        <f t="shared" si="72"/>
        <v>0.15809608863035507</v>
      </c>
    </row>
    <row r="4642" spans="2:4" thickBot="1" x14ac:dyDescent="0.25">
      <c r="B4642" s="11">
        <v>41236</v>
      </c>
      <c r="C4642" s="12">
        <v>1667.43</v>
      </c>
      <c r="D4642" s="200">
        <f t="shared" si="72"/>
        <v>0.45727299016773415</v>
      </c>
    </row>
    <row r="4643" spans="2:4" thickBot="1" x14ac:dyDescent="0.25">
      <c r="B4643" s="11">
        <v>41239</v>
      </c>
      <c r="C4643" s="12">
        <v>1671.77</v>
      </c>
      <c r="D4643" s="200">
        <f t="shared" si="72"/>
        <v>0.26028079139752691</v>
      </c>
    </row>
    <row r="4644" spans="2:4" thickBot="1" x14ac:dyDescent="0.25">
      <c r="B4644" s="11">
        <v>41240</v>
      </c>
      <c r="C4644" s="12">
        <v>1670.47</v>
      </c>
      <c r="D4644" s="200">
        <f t="shared" si="72"/>
        <v>-7.7761893083372335E-2</v>
      </c>
    </row>
    <row r="4645" spans="2:4" thickBot="1" x14ac:dyDescent="0.25">
      <c r="B4645" s="11">
        <v>41241</v>
      </c>
      <c r="C4645" s="12">
        <v>1674.03</v>
      </c>
      <c r="D4645" s="200">
        <f t="shared" si="72"/>
        <v>0.21311367459457831</v>
      </c>
    </row>
    <row r="4646" spans="2:4" thickBot="1" x14ac:dyDescent="0.25">
      <c r="B4646" s="11">
        <v>41242</v>
      </c>
      <c r="C4646" s="12">
        <v>1675.68</v>
      </c>
      <c r="D4646" s="200">
        <f t="shared" si="72"/>
        <v>9.8564541854084808E-2</v>
      </c>
    </row>
    <row r="4647" spans="2:4" thickBot="1" x14ac:dyDescent="0.25">
      <c r="B4647" s="11">
        <v>41243</v>
      </c>
      <c r="C4647" s="12">
        <v>1682.05</v>
      </c>
      <c r="D4647" s="200">
        <f t="shared" si="72"/>
        <v>0.38014418027307872</v>
      </c>
    </row>
    <row r="4648" spans="2:4" thickBot="1" x14ac:dyDescent="0.25">
      <c r="B4648" s="11">
        <v>41246</v>
      </c>
      <c r="C4648" s="12">
        <v>1688.11</v>
      </c>
      <c r="D4648" s="200">
        <f t="shared" si="72"/>
        <v>0.36027466484349624</v>
      </c>
    </row>
    <row r="4649" spans="2:4" thickBot="1" x14ac:dyDescent="0.25">
      <c r="B4649" s="11">
        <v>41247</v>
      </c>
      <c r="C4649" s="12">
        <v>1686.49</v>
      </c>
      <c r="D4649" s="200">
        <f t="shared" si="72"/>
        <v>-9.5965310317447372E-2</v>
      </c>
    </row>
    <row r="4650" spans="2:4" thickBot="1" x14ac:dyDescent="0.25">
      <c r="B4650" s="11">
        <v>41248</v>
      </c>
      <c r="C4650" s="12">
        <v>1691.56</v>
      </c>
      <c r="D4650" s="200">
        <f t="shared" si="72"/>
        <v>0.3006243736992209</v>
      </c>
    </row>
    <row r="4651" spans="2:4" thickBot="1" x14ac:dyDescent="0.25">
      <c r="B4651" s="11">
        <v>41249</v>
      </c>
      <c r="C4651" s="12">
        <v>1701.61</v>
      </c>
      <c r="D4651" s="200">
        <f t="shared" si="72"/>
        <v>0.59412613209108844</v>
      </c>
    </row>
    <row r="4652" spans="2:4" thickBot="1" x14ac:dyDescent="0.25">
      <c r="B4652" s="11">
        <v>41250</v>
      </c>
      <c r="C4652" s="12">
        <v>1708.42</v>
      </c>
      <c r="D4652" s="200">
        <f t="shared" si="72"/>
        <v>0.40020921362711182</v>
      </c>
    </row>
    <row r="4653" spans="2:4" thickBot="1" x14ac:dyDescent="0.25">
      <c r="B4653" s="11">
        <v>41253</v>
      </c>
      <c r="C4653" s="12">
        <v>1710.57</v>
      </c>
      <c r="D4653" s="200">
        <f t="shared" si="72"/>
        <v>0.1258472740895078</v>
      </c>
    </row>
    <row r="4654" spans="2:4" thickBot="1" x14ac:dyDescent="0.25">
      <c r="B4654" s="11">
        <v>41254</v>
      </c>
      <c r="C4654" s="12">
        <v>1708.65</v>
      </c>
      <c r="D4654" s="200">
        <f t="shared" si="72"/>
        <v>-0.11224328732526434</v>
      </c>
    </row>
    <row r="4655" spans="2:4" thickBot="1" x14ac:dyDescent="0.25">
      <c r="B4655" s="11">
        <v>41255</v>
      </c>
      <c r="C4655" s="12">
        <v>1710.3</v>
      </c>
      <c r="D4655" s="200">
        <f t="shared" si="72"/>
        <v>9.6567465542962694E-2</v>
      </c>
    </row>
    <row r="4656" spans="2:4" thickBot="1" x14ac:dyDescent="0.25">
      <c r="B4656" s="11">
        <v>41256</v>
      </c>
      <c r="C4656" s="12">
        <v>1708.71</v>
      </c>
      <c r="D4656" s="200">
        <f t="shared" si="72"/>
        <v>-9.296614629011879E-2</v>
      </c>
    </row>
    <row r="4657" spans="2:4" thickBot="1" x14ac:dyDescent="0.25">
      <c r="B4657" s="11">
        <v>41257</v>
      </c>
      <c r="C4657" s="12">
        <v>1704.5</v>
      </c>
      <c r="D4657" s="200">
        <f t="shared" si="72"/>
        <v>-0.24638469956868025</v>
      </c>
    </row>
    <row r="4658" spans="2:4" thickBot="1" x14ac:dyDescent="0.25">
      <c r="B4658" s="11">
        <v>41260</v>
      </c>
      <c r="C4658" s="12">
        <v>1709.16</v>
      </c>
      <c r="D4658" s="200">
        <f t="shared" si="72"/>
        <v>0.27339395717218551</v>
      </c>
    </row>
    <row r="4659" spans="2:4" thickBot="1" x14ac:dyDescent="0.25">
      <c r="B4659" s="11">
        <v>41261</v>
      </c>
      <c r="C4659" s="12">
        <v>1707.92</v>
      </c>
      <c r="D4659" s="200">
        <f t="shared" si="72"/>
        <v>-7.2550258606562945E-2</v>
      </c>
    </row>
    <row r="4660" spans="2:4" thickBot="1" x14ac:dyDescent="0.25">
      <c r="B4660" s="11">
        <v>41262</v>
      </c>
      <c r="C4660" s="12">
        <v>1711.28</v>
      </c>
      <c r="D4660" s="200">
        <f t="shared" si="72"/>
        <v>0.19673052601993923</v>
      </c>
    </row>
    <row r="4661" spans="2:4" thickBot="1" x14ac:dyDescent="0.25">
      <c r="B4661" s="11">
        <v>41263</v>
      </c>
      <c r="C4661" s="12">
        <v>1720.54</v>
      </c>
      <c r="D4661" s="200">
        <f t="shared" si="72"/>
        <v>0.54111542237389454</v>
      </c>
    </row>
    <row r="4662" spans="2:4" thickBot="1" x14ac:dyDescent="0.25">
      <c r="B4662" s="11">
        <v>41264</v>
      </c>
      <c r="C4662" s="12">
        <v>1719.5179950453394</v>
      </c>
      <c r="D4662" s="200">
        <f t="shared" si="72"/>
        <v>-5.9400243799079266E-2</v>
      </c>
    </row>
    <row r="4663" spans="2:4" thickBot="1" x14ac:dyDescent="0.25">
      <c r="B4663" s="11">
        <v>41267</v>
      </c>
      <c r="C4663" s="12">
        <v>1722.64</v>
      </c>
      <c r="D4663" s="200">
        <f t="shared" si="72"/>
        <v>0.18156279629852889</v>
      </c>
    </row>
    <row r="4664" spans="2:4" thickBot="1" x14ac:dyDescent="0.25">
      <c r="B4664" s="11">
        <v>41269</v>
      </c>
      <c r="C4664" s="12">
        <v>1722.07</v>
      </c>
      <c r="D4664" s="200">
        <f t="shared" si="72"/>
        <v>-3.3088747503839944E-2</v>
      </c>
    </row>
    <row r="4665" spans="2:4" thickBot="1" x14ac:dyDescent="0.25">
      <c r="B4665" s="11">
        <v>41270</v>
      </c>
      <c r="C4665" s="12">
        <v>1727.31</v>
      </c>
      <c r="D4665" s="200">
        <f t="shared" si="72"/>
        <v>0.30428495938028544</v>
      </c>
    </row>
    <row r="4666" spans="2:4" thickBot="1" x14ac:dyDescent="0.25">
      <c r="B4666" s="11">
        <v>41271</v>
      </c>
      <c r="C4666" s="12">
        <v>1728.57</v>
      </c>
      <c r="D4666" s="200">
        <f t="shared" si="72"/>
        <v>7.2945794327594626E-2</v>
      </c>
    </row>
    <row r="4667" spans="2:4" thickBot="1" x14ac:dyDescent="0.25">
      <c r="B4667" s="11">
        <v>41274</v>
      </c>
      <c r="C4667" s="12">
        <v>1732.06</v>
      </c>
      <c r="D4667" s="200">
        <f t="shared" si="72"/>
        <v>0.20190099330661404</v>
      </c>
    </row>
    <row r="4668" spans="2:4" thickBot="1" x14ac:dyDescent="0.25">
      <c r="B4668" s="11">
        <v>41277</v>
      </c>
      <c r="C4668" s="12">
        <v>1731.62</v>
      </c>
      <c r="D4668" s="200">
        <f t="shared" si="72"/>
        <v>-2.5403277022739701E-2</v>
      </c>
    </row>
    <row r="4669" spans="2:4" thickBot="1" x14ac:dyDescent="0.25">
      <c r="B4669" s="11">
        <v>41278</v>
      </c>
      <c r="C4669" s="12">
        <v>1732.29</v>
      </c>
      <c r="D4669" s="200">
        <f t="shared" si="72"/>
        <v>3.869209179843125E-2</v>
      </c>
    </row>
    <row r="4670" spans="2:4" thickBot="1" x14ac:dyDescent="0.25">
      <c r="B4670" s="11">
        <v>41281</v>
      </c>
      <c r="C4670" s="12">
        <v>1732.19</v>
      </c>
      <c r="D4670" s="200">
        <f t="shared" si="72"/>
        <v>-5.7727054938783162E-3</v>
      </c>
    </row>
    <row r="4671" spans="2:4" thickBot="1" x14ac:dyDescent="0.25">
      <c r="B4671" s="11">
        <v>41282</v>
      </c>
      <c r="C4671" s="12">
        <v>1733.7</v>
      </c>
      <c r="D4671" s="200">
        <f t="shared" si="72"/>
        <v>8.717288519157762E-2</v>
      </c>
    </row>
    <row r="4672" spans="2:4" thickBot="1" x14ac:dyDescent="0.25">
      <c r="B4672" s="11">
        <v>41283</v>
      </c>
      <c r="C4672" s="12">
        <v>1736.42</v>
      </c>
      <c r="D4672" s="200">
        <f t="shared" si="72"/>
        <v>0.15688988867739173</v>
      </c>
    </row>
    <row r="4673" spans="2:4" thickBot="1" x14ac:dyDescent="0.25">
      <c r="B4673" s="11">
        <v>41284</v>
      </c>
      <c r="C4673" s="12">
        <v>1744.81</v>
      </c>
      <c r="D4673" s="200">
        <f t="shared" si="72"/>
        <v>0.48317803296435979</v>
      </c>
    </row>
    <row r="4674" spans="2:4" thickBot="1" x14ac:dyDescent="0.25">
      <c r="B4674" s="11">
        <v>41285</v>
      </c>
      <c r="C4674" s="12">
        <v>1757.35</v>
      </c>
      <c r="D4674" s="200">
        <f t="shared" si="72"/>
        <v>0.71870289601732029</v>
      </c>
    </row>
    <row r="4675" spans="2:4" thickBot="1" x14ac:dyDescent="0.25">
      <c r="B4675" s="11">
        <v>41288</v>
      </c>
      <c r="C4675" s="12">
        <v>1779.57</v>
      </c>
      <c r="D4675" s="200">
        <f t="shared" si="72"/>
        <v>1.2644037897971305</v>
      </c>
    </row>
    <row r="4676" spans="2:4" thickBot="1" x14ac:dyDescent="0.25">
      <c r="B4676" s="11">
        <v>41289</v>
      </c>
      <c r="C4676" s="12">
        <v>1790.87</v>
      </c>
      <c r="D4676" s="200">
        <f t="shared" si="72"/>
        <v>0.63498485589215115</v>
      </c>
    </row>
    <row r="4677" spans="2:4" thickBot="1" x14ac:dyDescent="0.25">
      <c r="B4677" s="11">
        <v>41290</v>
      </c>
      <c r="C4677" s="12">
        <v>1788.57</v>
      </c>
      <c r="D4677" s="200">
        <f t="shared" si="72"/>
        <v>-0.12842919921601803</v>
      </c>
    </row>
    <row r="4678" spans="2:4" thickBot="1" x14ac:dyDescent="0.25">
      <c r="B4678" s="11">
        <v>41291</v>
      </c>
      <c r="C4678" s="12">
        <v>1788.33</v>
      </c>
      <c r="D4678" s="200">
        <f t="shared" si="72"/>
        <v>-1.3418541069121215E-2</v>
      </c>
    </row>
    <row r="4679" spans="2:4" thickBot="1" x14ac:dyDescent="0.25">
      <c r="B4679" s="11">
        <v>41292</v>
      </c>
      <c r="C4679" s="12">
        <v>1786.93</v>
      </c>
      <c r="D4679" s="200">
        <f t="shared" ref="D4679:D4742" si="73">+((C4679/C4678)-1)*100</f>
        <v>-7.8285327652050096E-2</v>
      </c>
    </row>
    <row r="4680" spans="2:4" thickBot="1" x14ac:dyDescent="0.25">
      <c r="B4680" s="11">
        <v>41295</v>
      </c>
      <c r="C4680" s="12">
        <v>1780.4003374022304</v>
      </c>
      <c r="D4680" s="200">
        <f t="shared" si="73"/>
        <v>-0.36541233275895202</v>
      </c>
    </row>
    <row r="4681" spans="2:4" thickBot="1" x14ac:dyDescent="0.25">
      <c r="B4681" s="11">
        <v>41296</v>
      </c>
      <c r="C4681" s="12">
        <v>1784.38</v>
      </c>
      <c r="D4681" s="200">
        <f t="shared" si="73"/>
        <v>0.22352627744253173</v>
      </c>
    </row>
    <row r="4682" spans="2:4" thickBot="1" x14ac:dyDescent="0.25">
      <c r="B4682" s="11">
        <v>41297</v>
      </c>
      <c r="C4682" s="12">
        <v>1784.07</v>
      </c>
      <c r="D4682" s="200">
        <f t="shared" si="73"/>
        <v>-1.7372981091479112E-2</v>
      </c>
    </row>
    <row r="4683" spans="2:4" thickBot="1" x14ac:dyDescent="0.25">
      <c r="B4683" s="11">
        <v>41298</v>
      </c>
      <c r="C4683" s="12">
        <v>1787.33</v>
      </c>
      <c r="D4683" s="200">
        <f t="shared" si="73"/>
        <v>0.18272825617828836</v>
      </c>
    </row>
    <row r="4684" spans="2:4" thickBot="1" x14ac:dyDescent="0.25">
      <c r="B4684" s="11">
        <v>41299</v>
      </c>
      <c r="C4684" s="12">
        <v>1789.02</v>
      </c>
      <c r="D4684" s="200">
        <f t="shared" si="73"/>
        <v>9.4554447136241393E-2</v>
      </c>
    </row>
    <row r="4685" spans="2:4" thickBot="1" x14ac:dyDescent="0.25">
      <c r="B4685" s="11">
        <v>41302</v>
      </c>
      <c r="C4685" s="12">
        <v>1791.13</v>
      </c>
      <c r="D4685" s="200">
        <f t="shared" si="73"/>
        <v>0.11794166638718906</v>
      </c>
    </row>
    <row r="4686" spans="2:4" thickBot="1" x14ac:dyDescent="0.25">
      <c r="B4686" s="11">
        <v>41303</v>
      </c>
      <c r="C4686" s="12">
        <v>1793.66</v>
      </c>
      <c r="D4686" s="200">
        <f t="shared" si="73"/>
        <v>0.14125161211078208</v>
      </c>
    </row>
    <row r="4687" spans="2:4" thickBot="1" x14ac:dyDescent="0.25">
      <c r="B4687" s="11">
        <v>41304</v>
      </c>
      <c r="C4687" s="12">
        <v>1797.22</v>
      </c>
      <c r="D4687" s="200">
        <f t="shared" si="73"/>
        <v>0.19847685737541809</v>
      </c>
    </row>
    <row r="4688" spans="2:4" thickBot="1" x14ac:dyDescent="0.25">
      <c r="B4688" s="11">
        <v>41305</v>
      </c>
      <c r="C4688" s="12">
        <v>1800.65</v>
      </c>
      <c r="D4688" s="200">
        <f t="shared" si="73"/>
        <v>0.19085031326160351</v>
      </c>
    </row>
    <row r="4689" spans="2:4" thickBot="1" x14ac:dyDescent="0.25">
      <c r="B4689" s="11">
        <v>41309</v>
      </c>
      <c r="C4689" s="12">
        <v>1805.63</v>
      </c>
      <c r="D4689" s="200">
        <f t="shared" si="73"/>
        <v>0.27656679532390704</v>
      </c>
    </row>
    <row r="4690" spans="2:4" thickBot="1" x14ac:dyDescent="0.25">
      <c r="B4690" s="11">
        <v>41310</v>
      </c>
      <c r="C4690" s="12">
        <v>1807.69</v>
      </c>
      <c r="D4690" s="200">
        <f t="shared" si="73"/>
        <v>0.11408760377265015</v>
      </c>
    </row>
    <row r="4691" spans="2:4" thickBot="1" x14ac:dyDescent="0.25">
      <c r="B4691" s="11">
        <v>41311</v>
      </c>
      <c r="C4691" s="12">
        <v>1813.86</v>
      </c>
      <c r="D4691" s="200">
        <f t="shared" si="73"/>
        <v>0.34131958466327994</v>
      </c>
    </row>
    <row r="4692" spans="2:4" thickBot="1" x14ac:dyDescent="0.25">
      <c r="B4692" s="11">
        <v>41312</v>
      </c>
      <c r="C4692" s="12">
        <v>1814.71</v>
      </c>
      <c r="D4692" s="200">
        <f t="shared" si="73"/>
        <v>4.6861389522900865E-2</v>
      </c>
    </row>
    <row r="4693" spans="2:4" thickBot="1" x14ac:dyDescent="0.25">
      <c r="B4693" s="11">
        <v>41313</v>
      </c>
      <c r="C4693" s="12">
        <v>1819.09</v>
      </c>
      <c r="D4693" s="200">
        <f t="shared" si="73"/>
        <v>0.24136087859767397</v>
      </c>
    </row>
    <row r="4694" spans="2:4" thickBot="1" x14ac:dyDescent="0.25">
      <c r="B4694" s="11">
        <v>41316</v>
      </c>
      <c r="C4694" s="12">
        <v>1824.6983617662477</v>
      </c>
      <c r="D4694" s="200">
        <f t="shared" si="73"/>
        <v>0.30830589834740518</v>
      </c>
    </row>
    <row r="4695" spans="2:4" thickBot="1" x14ac:dyDescent="0.25">
      <c r="B4695" s="11">
        <v>41317</v>
      </c>
      <c r="C4695" s="12">
        <v>1828.16</v>
      </c>
      <c r="D4695" s="200">
        <f t="shared" si="73"/>
        <v>0.18971016285682651</v>
      </c>
    </row>
    <row r="4696" spans="2:4" thickBot="1" x14ac:dyDescent="0.25">
      <c r="B4696" s="11">
        <v>41318</v>
      </c>
      <c r="C4696" s="12">
        <v>1834.29</v>
      </c>
      <c r="D4696" s="200">
        <f t="shared" si="73"/>
        <v>0.33530981970941731</v>
      </c>
    </row>
    <row r="4697" spans="2:4" thickBot="1" x14ac:dyDescent="0.25">
      <c r="B4697" s="11">
        <v>41319</v>
      </c>
      <c r="C4697" s="12">
        <v>1834.48</v>
      </c>
      <c r="D4697" s="200">
        <f t="shared" si="73"/>
        <v>1.0358231250240379E-2</v>
      </c>
    </row>
    <row r="4698" spans="2:4" thickBot="1" x14ac:dyDescent="0.25">
      <c r="B4698" s="11">
        <v>41320</v>
      </c>
      <c r="C4698" s="12">
        <v>1850.95</v>
      </c>
      <c r="D4698" s="200">
        <f t="shared" si="73"/>
        <v>0.89780210195804511</v>
      </c>
    </row>
    <row r="4699" spans="2:4" thickBot="1" x14ac:dyDescent="0.25">
      <c r="B4699" s="11">
        <v>41323</v>
      </c>
      <c r="C4699" s="12">
        <v>1851.67</v>
      </c>
      <c r="D4699" s="200">
        <f t="shared" si="73"/>
        <v>3.8898943785614648E-2</v>
      </c>
    </row>
    <row r="4700" spans="2:4" thickBot="1" x14ac:dyDescent="0.25">
      <c r="B4700" s="11">
        <v>41324</v>
      </c>
      <c r="C4700" s="12">
        <v>1855.03</v>
      </c>
      <c r="D4700" s="200">
        <f t="shared" si="73"/>
        <v>0.18145781915783754</v>
      </c>
    </row>
    <row r="4701" spans="2:4" thickBot="1" x14ac:dyDescent="0.25">
      <c r="B4701" s="11">
        <v>41325</v>
      </c>
      <c r="C4701" s="12">
        <v>1863.37</v>
      </c>
      <c r="D4701" s="200">
        <f t="shared" si="73"/>
        <v>0.44958841635984736</v>
      </c>
    </row>
    <row r="4702" spans="2:4" thickBot="1" x14ac:dyDescent="0.25">
      <c r="B4702" s="11">
        <v>41326</v>
      </c>
      <c r="C4702" s="12">
        <v>1864.06</v>
      </c>
      <c r="D4702" s="200">
        <f t="shared" si="73"/>
        <v>3.7029682779055051E-2</v>
      </c>
    </row>
    <row r="4703" spans="2:4" thickBot="1" x14ac:dyDescent="0.25">
      <c r="B4703" s="11">
        <v>41327</v>
      </c>
      <c r="C4703" s="12">
        <v>1872.82</v>
      </c>
      <c r="D4703" s="200">
        <f t="shared" si="73"/>
        <v>0.46994195465810407</v>
      </c>
    </row>
    <row r="4704" spans="2:4" thickBot="1" x14ac:dyDescent="0.25">
      <c r="B4704" s="11">
        <v>41330</v>
      </c>
      <c r="C4704" s="12">
        <v>1868.62</v>
      </c>
      <c r="D4704" s="200">
        <f t="shared" si="73"/>
        <v>-0.22426074048761402</v>
      </c>
    </row>
    <row r="4705" spans="2:4" thickBot="1" x14ac:dyDescent="0.25">
      <c r="B4705" s="11">
        <v>41331</v>
      </c>
      <c r="C4705" s="12">
        <v>1869.03</v>
      </c>
      <c r="D4705" s="200">
        <f t="shared" si="73"/>
        <v>2.1941325684204926E-2</v>
      </c>
    </row>
    <row r="4706" spans="2:4" thickBot="1" x14ac:dyDescent="0.25">
      <c r="B4706" s="11">
        <v>41332</v>
      </c>
      <c r="C4706" s="12">
        <v>1863.67</v>
      </c>
      <c r="D4706" s="200">
        <f t="shared" si="73"/>
        <v>-0.2867797734653732</v>
      </c>
    </row>
    <row r="4707" spans="2:4" thickBot="1" x14ac:dyDescent="0.25">
      <c r="B4707" s="11">
        <v>41333</v>
      </c>
      <c r="C4707" s="12">
        <v>1866.33</v>
      </c>
      <c r="D4707" s="200">
        <f t="shared" si="73"/>
        <v>0.1427291312303014</v>
      </c>
    </row>
    <row r="4708" spans="2:4" thickBot="1" x14ac:dyDescent="0.25">
      <c r="B4708" s="11">
        <v>41334</v>
      </c>
      <c r="C4708" s="12">
        <v>1875.13</v>
      </c>
      <c r="D4708" s="200">
        <f t="shared" si="73"/>
        <v>0.47151361227650845</v>
      </c>
    </row>
    <row r="4709" spans="2:4" thickBot="1" x14ac:dyDescent="0.25">
      <c r="B4709" s="11">
        <v>41337</v>
      </c>
      <c r="C4709" s="12">
        <v>1876.17</v>
      </c>
      <c r="D4709" s="200">
        <f t="shared" si="73"/>
        <v>5.5462821244400828E-2</v>
      </c>
    </row>
    <row r="4710" spans="2:4" thickBot="1" x14ac:dyDescent="0.25">
      <c r="B4710" s="11">
        <v>41338</v>
      </c>
      <c r="C4710" s="12">
        <v>1884.39</v>
      </c>
      <c r="D4710" s="200">
        <f t="shared" si="73"/>
        <v>0.43812660899598121</v>
      </c>
    </row>
    <row r="4711" spans="2:4" thickBot="1" x14ac:dyDescent="0.25">
      <c r="B4711" s="11">
        <v>41339</v>
      </c>
      <c r="C4711" s="12">
        <v>1894.75</v>
      </c>
      <c r="D4711" s="200">
        <f t="shared" si="73"/>
        <v>0.54978003491845673</v>
      </c>
    </row>
    <row r="4712" spans="2:4" thickBot="1" x14ac:dyDescent="0.25">
      <c r="B4712" s="11">
        <v>41340</v>
      </c>
      <c r="C4712" s="12">
        <v>1889.76</v>
      </c>
      <c r="D4712" s="200">
        <f t="shared" si="73"/>
        <v>-0.26335928222720462</v>
      </c>
    </row>
    <row r="4713" spans="2:4" thickBot="1" x14ac:dyDescent="0.25">
      <c r="B4713" s="11">
        <v>41341</v>
      </c>
      <c r="C4713" s="12">
        <v>1891.42</v>
      </c>
      <c r="D4713" s="200">
        <f t="shared" si="73"/>
        <v>8.7841842350355748E-2</v>
      </c>
    </row>
    <row r="4714" spans="2:4" thickBot="1" x14ac:dyDescent="0.25">
      <c r="B4714" s="11">
        <v>41344</v>
      </c>
      <c r="C4714" s="12">
        <v>1894.46</v>
      </c>
      <c r="D4714" s="200">
        <f t="shared" si="73"/>
        <v>0.16072580389336899</v>
      </c>
    </row>
    <row r="4715" spans="2:4" thickBot="1" x14ac:dyDescent="0.25">
      <c r="B4715" s="11">
        <v>41346</v>
      </c>
      <c r="C4715" s="12">
        <v>1901.68</v>
      </c>
      <c r="D4715" s="200">
        <f t="shared" si="73"/>
        <v>0.38111124014230668</v>
      </c>
    </row>
    <row r="4716" spans="2:4" thickBot="1" x14ac:dyDescent="0.25">
      <c r="B4716" s="11">
        <v>41347</v>
      </c>
      <c r="C4716" s="12">
        <v>1914.9</v>
      </c>
      <c r="D4716" s="200">
        <f t="shared" si="73"/>
        <v>0.6951747928147789</v>
      </c>
    </row>
    <row r="4717" spans="2:4" thickBot="1" x14ac:dyDescent="0.25">
      <c r="B4717" s="11">
        <v>41348</v>
      </c>
      <c r="C4717" s="12">
        <v>1915.93</v>
      </c>
      <c r="D4717" s="200">
        <f t="shared" si="73"/>
        <v>5.378870959318327E-2</v>
      </c>
    </row>
    <row r="4718" spans="2:4" thickBot="1" x14ac:dyDescent="0.25">
      <c r="B4718" s="11">
        <v>41351</v>
      </c>
      <c r="C4718" s="12">
        <v>1916.53</v>
      </c>
      <c r="D4718" s="200">
        <f t="shared" si="73"/>
        <v>3.1316384210278159E-2</v>
      </c>
    </row>
    <row r="4719" spans="2:4" thickBot="1" x14ac:dyDescent="0.25">
      <c r="B4719" s="11">
        <v>41352</v>
      </c>
      <c r="C4719" s="12">
        <v>1912.91</v>
      </c>
      <c r="D4719" s="200">
        <f t="shared" si="73"/>
        <v>-0.18888303339890111</v>
      </c>
    </row>
    <row r="4720" spans="2:4" thickBot="1" x14ac:dyDescent="0.25">
      <c r="B4720" s="11">
        <v>41353</v>
      </c>
      <c r="C4720" s="12">
        <v>1907.88</v>
      </c>
      <c r="D4720" s="200">
        <f t="shared" si="73"/>
        <v>-0.26295016493196322</v>
      </c>
    </row>
    <row r="4721" spans="2:4" thickBot="1" x14ac:dyDescent="0.25">
      <c r="B4721" s="11">
        <v>41354</v>
      </c>
      <c r="C4721" s="12">
        <v>1909.75</v>
      </c>
      <c r="D4721" s="200">
        <f t="shared" si="73"/>
        <v>9.8014550181346749E-2</v>
      </c>
    </row>
    <row r="4722" spans="2:4" thickBot="1" x14ac:dyDescent="0.25">
      <c r="B4722" s="11">
        <v>41355</v>
      </c>
      <c r="C4722" s="12">
        <v>1903.67</v>
      </c>
      <c r="D4722" s="200">
        <f t="shared" si="73"/>
        <v>-0.31836627830867936</v>
      </c>
    </row>
    <row r="4723" spans="2:4" thickBot="1" x14ac:dyDescent="0.25">
      <c r="B4723" s="11">
        <v>41358</v>
      </c>
      <c r="C4723" s="12">
        <v>1904.02</v>
      </c>
      <c r="D4723" s="200">
        <f t="shared" si="73"/>
        <v>1.8385539510523685E-2</v>
      </c>
    </row>
    <row r="4724" spans="2:4" thickBot="1" x14ac:dyDescent="0.25">
      <c r="B4724" s="11">
        <v>41359</v>
      </c>
      <c r="C4724" s="12">
        <v>1912.25</v>
      </c>
      <c r="D4724" s="200">
        <f t="shared" si="73"/>
        <v>0.43224335878824238</v>
      </c>
    </row>
    <row r="4725" spans="2:4" thickBot="1" x14ac:dyDescent="0.25">
      <c r="B4725" s="11">
        <v>41360</v>
      </c>
      <c r="C4725" s="12">
        <v>1915.38</v>
      </c>
      <c r="D4725" s="200">
        <f t="shared" si="73"/>
        <v>0.1636815269969949</v>
      </c>
    </row>
    <row r="4726" spans="2:4" thickBot="1" x14ac:dyDescent="0.25">
      <c r="B4726" s="11">
        <v>41361</v>
      </c>
      <c r="C4726" s="12">
        <v>1925.47</v>
      </c>
      <c r="D4726" s="200">
        <f t="shared" si="73"/>
        <v>0.52678841796405251</v>
      </c>
    </row>
    <row r="4727" spans="2:4" thickBot="1" x14ac:dyDescent="0.25">
      <c r="B4727" s="11">
        <v>41362</v>
      </c>
      <c r="C4727" s="12">
        <v>1924.85</v>
      </c>
      <c r="D4727" s="200">
        <f t="shared" si="73"/>
        <v>-3.2199930406606736E-2</v>
      </c>
    </row>
    <row r="4728" spans="2:4" thickBot="1" x14ac:dyDescent="0.25">
      <c r="B4728" s="11">
        <v>41366</v>
      </c>
      <c r="C4728" s="12">
        <v>1923.62</v>
      </c>
      <c r="D4728" s="200">
        <f t="shared" si="73"/>
        <v>-6.3901083201289843E-2</v>
      </c>
    </row>
    <row r="4729" spans="2:4" thickBot="1" x14ac:dyDescent="0.25">
      <c r="B4729" s="11">
        <v>41367</v>
      </c>
      <c r="C4729" s="12">
        <v>1918.28</v>
      </c>
      <c r="D4729" s="200">
        <f t="shared" si="73"/>
        <v>-0.27760160530665434</v>
      </c>
    </row>
    <row r="4730" spans="2:4" thickBot="1" x14ac:dyDescent="0.25">
      <c r="B4730" s="11">
        <v>41368</v>
      </c>
      <c r="C4730" s="12">
        <v>1913</v>
      </c>
      <c r="D4730" s="200">
        <f t="shared" si="73"/>
        <v>-0.27524657505682004</v>
      </c>
    </row>
    <row r="4731" spans="2:4" thickBot="1" x14ac:dyDescent="0.25">
      <c r="B4731" s="11">
        <v>41369</v>
      </c>
      <c r="C4731" s="12">
        <v>1910.3</v>
      </c>
      <c r="D4731" s="200">
        <f t="shared" si="73"/>
        <v>-0.14113957135389876</v>
      </c>
    </row>
    <row r="4732" spans="2:4" thickBot="1" x14ac:dyDescent="0.25">
      <c r="B4732" s="11">
        <v>41372</v>
      </c>
      <c r="C4732" s="12">
        <v>1913.98</v>
      </c>
      <c r="D4732" s="200">
        <f t="shared" si="73"/>
        <v>0.1926398994922307</v>
      </c>
    </row>
    <row r="4733" spans="2:4" thickBot="1" x14ac:dyDescent="0.25">
      <c r="B4733" s="11">
        <v>41373</v>
      </c>
      <c r="C4733" s="12">
        <v>1913.92</v>
      </c>
      <c r="D4733" s="200">
        <f t="shared" si="73"/>
        <v>-3.1348289950772212E-3</v>
      </c>
    </row>
    <row r="4734" spans="2:4" thickBot="1" x14ac:dyDescent="0.25">
      <c r="B4734" s="11">
        <v>41374</v>
      </c>
      <c r="C4734" s="12">
        <v>1915.2</v>
      </c>
      <c r="D4734" s="200">
        <f t="shared" si="73"/>
        <v>6.6878448419993575E-2</v>
      </c>
    </row>
    <row r="4735" spans="2:4" thickBot="1" x14ac:dyDescent="0.25">
      <c r="B4735" s="11">
        <v>41376</v>
      </c>
      <c r="C4735" s="12">
        <v>1913.86</v>
      </c>
      <c r="D4735" s="200">
        <f t="shared" si="73"/>
        <v>-6.9966583124481119E-2</v>
      </c>
    </row>
    <row r="4736" spans="2:4" thickBot="1" x14ac:dyDescent="0.25">
      <c r="B4736" s="11">
        <v>41379</v>
      </c>
      <c r="C4736" s="12">
        <v>1903.47</v>
      </c>
      <c r="D4736" s="200">
        <f t="shared" si="73"/>
        <v>-0.54288192448768147</v>
      </c>
    </row>
    <row r="4737" spans="2:4" thickBot="1" x14ac:dyDescent="0.25">
      <c r="B4737" s="11">
        <v>41380</v>
      </c>
      <c r="C4737" s="12">
        <v>1905.75</v>
      </c>
      <c r="D4737" s="200">
        <f t="shared" si="73"/>
        <v>0.119781241627126</v>
      </c>
    </row>
    <row r="4738" spans="2:4" thickBot="1" x14ac:dyDescent="0.25">
      <c r="B4738" s="11">
        <v>41381</v>
      </c>
      <c r="C4738" s="12">
        <v>1908.8</v>
      </c>
      <c r="D4738" s="200">
        <f t="shared" si="73"/>
        <v>0.16004197822379052</v>
      </c>
    </row>
    <row r="4739" spans="2:4" thickBot="1" x14ac:dyDescent="0.25">
      <c r="B4739" s="11">
        <v>41382</v>
      </c>
      <c r="C4739" s="12">
        <v>1905.49</v>
      </c>
      <c r="D4739" s="200">
        <f t="shared" si="73"/>
        <v>-0.17340737636211134</v>
      </c>
    </row>
    <row r="4740" spans="2:4" thickBot="1" x14ac:dyDescent="0.25">
      <c r="B4740" s="11">
        <v>41383</v>
      </c>
      <c r="C4740" s="12">
        <v>1904.41</v>
      </c>
      <c r="D4740" s="200">
        <f t="shared" si="73"/>
        <v>-5.667833470655026E-2</v>
      </c>
    </row>
    <row r="4741" spans="2:4" thickBot="1" x14ac:dyDescent="0.25">
      <c r="B4741" s="11">
        <v>41386</v>
      </c>
      <c r="C4741" s="12">
        <v>1905.1589742942851</v>
      </c>
      <c r="D4741" s="200">
        <f t="shared" si="73"/>
        <v>3.9328416374884156E-2</v>
      </c>
    </row>
    <row r="4742" spans="2:4" thickBot="1" x14ac:dyDescent="0.25">
      <c r="B4742" s="11">
        <v>41387</v>
      </c>
      <c r="C4742" s="12">
        <v>1905.59</v>
      </c>
      <c r="D4742" s="200">
        <f t="shared" si="73"/>
        <v>2.262413328917301E-2</v>
      </c>
    </row>
    <row r="4743" spans="2:4" thickBot="1" x14ac:dyDescent="0.25">
      <c r="B4743" s="11">
        <v>41388</v>
      </c>
      <c r="C4743" s="12">
        <v>1902.77</v>
      </c>
      <c r="D4743" s="200">
        <f t="shared" ref="D4743:D4806" si="74">+((C4743/C4742)-1)*100</f>
        <v>-0.14798566323290796</v>
      </c>
    </row>
    <row r="4744" spans="2:4" thickBot="1" x14ac:dyDescent="0.25">
      <c r="B4744" s="11">
        <v>41389</v>
      </c>
      <c r="C4744" s="12">
        <v>1898.67</v>
      </c>
      <c r="D4744" s="200">
        <f t="shared" si="74"/>
        <v>-0.21547533332982871</v>
      </c>
    </row>
    <row r="4745" spans="2:4" thickBot="1" x14ac:dyDescent="0.25">
      <c r="B4745" s="11">
        <v>41390</v>
      </c>
      <c r="C4745" s="12">
        <v>1900.18</v>
      </c>
      <c r="D4745" s="200">
        <f t="shared" si="74"/>
        <v>7.952935475885603E-2</v>
      </c>
    </row>
    <row r="4746" spans="2:4" thickBot="1" x14ac:dyDescent="0.25">
      <c r="B4746" s="11">
        <v>41393</v>
      </c>
      <c r="C4746" s="12">
        <v>1907.52</v>
      </c>
      <c r="D4746" s="200">
        <f t="shared" si="74"/>
        <v>0.38627919460261229</v>
      </c>
    </row>
    <row r="4747" spans="2:4" thickBot="1" x14ac:dyDescent="0.25">
      <c r="B4747" s="11">
        <v>41394</v>
      </c>
      <c r="C4747" s="12">
        <v>1913.69</v>
      </c>
      <c r="D4747" s="200">
        <f t="shared" si="74"/>
        <v>0.32345663479282916</v>
      </c>
    </row>
    <row r="4748" spans="2:4" thickBot="1" x14ac:dyDescent="0.25">
      <c r="B4748" s="11">
        <v>41396</v>
      </c>
      <c r="C4748" s="12">
        <v>1921.71</v>
      </c>
      <c r="D4748" s="200">
        <f t="shared" si="74"/>
        <v>0.4190856408300192</v>
      </c>
    </row>
    <row r="4749" spans="2:4" thickBot="1" x14ac:dyDescent="0.25">
      <c r="B4749" s="11">
        <v>41397</v>
      </c>
      <c r="C4749" s="12">
        <v>1923.27</v>
      </c>
      <c r="D4749" s="200">
        <f t="shared" si="74"/>
        <v>8.1177701109935718E-2</v>
      </c>
    </row>
    <row r="4750" spans="2:4" thickBot="1" x14ac:dyDescent="0.25">
      <c r="B4750" s="11">
        <v>41400</v>
      </c>
      <c r="C4750" s="12">
        <v>1922.79</v>
      </c>
      <c r="D4750" s="200">
        <f t="shared" si="74"/>
        <v>-2.4957494267574543E-2</v>
      </c>
    </row>
    <row r="4751" spans="2:4" thickBot="1" x14ac:dyDescent="0.25">
      <c r="B4751" s="11">
        <v>41401</v>
      </c>
      <c r="C4751" s="12">
        <v>1923.32</v>
      </c>
      <c r="D4751" s="200">
        <f t="shared" si="74"/>
        <v>2.7564112565592325E-2</v>
      </c>
    </row>
    <row r="4752" spans="2:4" thickBot="1" x14ac:dyDescent="0.25">
      <c r="B4752" s="11">
        <v>41402</v>
      </c>
      <c r="C4752" s="12">
        <v>1935.41</v>
      </c>
      <c r="D4752" s="200">
        <f t="shared" si="74"/>
        <v>0.62860054489113359</v>
      </c>
    </row>
    <row r="4753" spans="2:4" thickBot="1" x14ac:dyDescent="0.25">
      <c r="B4753" s="11">
        <v>41403</v>
      </c>
      <c r="C4753" s="12">
        <v>1946.76</v>
      </c>
      <c r="D4753" s="200">
        <f t="shared" si="74"/>
        <v>0.58643904909037037</v>
      </c>
    </row>
    <row r="4754" spans="2:4" thickBot="1" x14ac:dyDescent="0.25">
      <c r="B4754" s="11">
        <v>41404</v>
      </c>
      <c r="C4754" s="12">
        <v>1953.84</v>
      </c>
      <c r="D4754" s="200">
        <f t="shared" si="74"/>
        <v>0.36368119336742666</v>
      </c>
    </row>
    <row r="4755" spans="2:4" thickBot="1" x14ac:dyDescent="0.25">
      <c r="B4755" s="11">
        <v>41407</v>
      </c>
      <c r="C4755" s="12">
        <v>1958.01</v>
      </c>
      <c r="D4755" s="200">
        <f t="shared" si="74"/>
        <v>0.21342586905785943</v>
      </c>
    </row>
    <row r="4756" spans="2:4" thickBot="1" x14ac:dyDescent="0.25">
      <c r="B4756" s="11">
        <v>41408</v>
      </c>
      <c r="C4756" s="12">
        <v>1949.95</v>
      </c>
      <c r="D4756" s="200">
        <f t="shared" si="74"/>
        <v>-0.41164243287827862</v>
      </c>
    </row>
    <row r="4757" spans="2:4" thickBot="1" x14ac:dyDescent="0.25">
      <c r="B4757" s="11">
        <v>41409</v>
      </c>
      <c r="C4757" s="12">
        <v>1956.29</v>
      </c>
      <c r="D4757" s="200">
        <f t="shared" si="74"/>
        <v>0.32513654196260067</v>
      </c>
    </row>
    <row r="4758" spans="2:4" thickBot="1" x14ac:dyDescent="0.25">
      <c r="B4758" s="11">
        <v>41410</v>
      </c>
      <c r="C4758" s="12">
        <v>1954.57</v>
      </c>
      <c r="D4758" s="200">
        <f t="shared" si="74"/>
        <v>-8.7921524927292438E-2</v>
      </c>
    </row>
    <row r="4759" spans="2:4" thickBot="1" x14ac:dyDescent="0.25">
      <c r="B4759" s="11">
        <v>41411</v>
      </c>
      <c r="C4759" s="12">
        <v>1949.02</v>
      </c>
      <c r="D4759" s="200">
        <f t="shared" si="74"/>
        <v>-0.28394992248934603</v>
      </c>
    </row>
    <row r="4760" spans="2:4" thickBot="1" x14ac:dyDescent="0.25">
      <c r="B4760" s="11">
        <v>41414</v>
      </c>
      <c r="C4760" s="12">
        <v>1948.33</v>
      </c>
      <c r="D4760" s="200">
        <f t="shared" si="74"/>
        <v>-3.5402407363704924E-2</v>
      </c>
    </row>
    <row r="4761" spans="2:4" thickBot="1" x14ac:dyDescent="0.25">
      <c r="B4761" s="11">
        <v>41415</v>
      </c>
      <c r="C4761" s="12">
        <v>1948.36</v>
      </c>
      <c r="D4761" s="200">
        <f t="shared" si="74"/>
        <v>1.5397802220373791E-3</v>
      </c>
    </row>
    <row r="4762" spans="2:4" thickBot="1" x14ac:dyDescent="0.25">
      <c r="B4762" s="11">
        <v>41416</v>
      </c>
      <c r="C4762" s="12">
        <v>1948.37</v>
      </c>
      <c r="D4762" s="200">
        <f t="shared" si="74"/>
        <v>5.1325217105269161E-4</v>
      </c>
    </row>
    <row r="4763" spans="2:4" thickBot="1" x14ac:dyDescent="0.25">
      <c r="B4763" s="11">
        <v>41417</v>
      </c>
      <c r="C4763" s="12">
        <v>1947.44</v>
      </c>
      <c r="D4763" s="200">
        <f t="shared" si="74"/>
        <v>-4.773220692168012E-2</v>
      </c>
    </row>
    <row r="4764" spans="2:4" thickBot="1" x14ac:dyDescent="0.25">
      <c r="B4764" s="11">
        <v>41418</v>
      </c>
      <c r="C4764" s="12">
        <v>1942.79</v>
      </c>
      <c r="D4764" s="200">
        <f t="shared" si="74"/>
        <v>-0.23877500718892941</v>
      </c>
    </row>
    <row r="4765" spans="2:4" thickBot="1" x14ac:dyDescent="0.25">
      <c r="B4765" s="11">
        <v>41421</v>
      </c>
      <c r="C4765" s="12">
        <v>1949.38</v>
      </c>
      <c r="D4765" s="200">
        <f t="shared" si="74"/>
        <v>0.33920289892372946</v>
      </c>
    </row>
    <row r="4766" spans="2:4" thickBot="1" x14ac:dyDescent="0.25">
      <c r="B4766" s="11">
        <v>41422</v>
      </c>
      <c r="C4766" s="12">
        <v>1946.96</v>
      </c>
      <c r="D4766" s="200">
        <f t="shared" si="74"/>
        <v>-0.12414203490340725</v>
      </c>
    </row>
    <row r="4767" spans="2:4" thickBot="1" x14ac:dyDescent="0.25">
      <c r="B4767" s="11">
        <v>41423</v>
      </c>
      <c r="C4767" s="12">
        <v>1943.66</v>
      </c>
      <c r="D4767" s="200">
        <f t="shared" si="74"/>
        <v>-0.16949500760159442</v>
      </c>
    </row>
    <row r="4768" spans="2:4" thickBot="1" x14ac:dyDescent="0.25">
      <c r="B4768" s="11">
        <v>41424</v>
      </c>
      <c r="C4768" s="12">
        <v>1939.96</v>
      </c>
      <c r="D4768" s="200">
        <f t="shared" si="74"/>
        <v>-0.19036251196197229</v>
      </c>
    </row>
    <row r="4769" spans="2:4" thickBot="1" x14ac:dyDescent="0.25">
      <c r="B4769" s="11">
        <v>41425</v>
      </c>
      <c r="C4769" s="12">
        <v>1943.88</v>
      </c>
      <c r="D4769" s="200">
        <f t="shared" si="74"/>
        <v>0.20206602197982981</v>
      </c>
    </row>
    <row r="4770" spans="2:4" thickBot="1" x14ac:dyDescent="0.25">
      <c r="B4770" s="11">
        <v>41428</v>
      </c>
      <c r="C4770" s="12">
        <v>1941.45</v>
      </c>
      <c r="D4770" s="200">
        <f t="shared" si="74"/>
        <v>-0.12500771652571574</v>
      </c>
    </row>
    <row r="4771" spans="2:4" thickBot="1" x14ac:dyDescent="0.25">
      <c r="B4771" s="11">
        <v>41429</v>
      </c>
      <c r="C4771" s="12">
        <v>1945.31</v>
      </c>
      <c r="D4771" s="200">
        <f t="shared" si="74"/>
        <v>0.19882046923691554</v>
      </c>
    </row>
    <row r="4772" spans="2:4" thickBot="1" x14ac:dyDescent="0.25">
      <c r="B4772" s="11">
        <v>41430</v>
      </c>
      <c r="C4772" s="12">
        <v>1946.46</v>
      </c>
      <c r="D4772" s="200">
        <f t="shared" si="74"/>
        <v>5.9116541836523595E-2</v>
      </c>
    </row>
    <row r="4773" spans="2:4" thickBot="1" x14ac:dyDescent="0.25">
      <c r="B4773" s="11">
        <v>41431</v>
      </c>
      <c r="C4773" s="12">
        <v>1942.05</v>
      </c>
      <c r="D4773" s="200">
        <f t="shared" si="74"/>
        <v>-0.22656514903980352</v>
      </c>
    </row>
    <row r="4774" spans="2:4" thickBot="1" x14ac:dyDescent="0.25">
      <c r="B4774" s="11">
        <v>41432</v>
      </c>
      <c r="C4774" s="12">
        <v>1935.41</v>
      </c>
      <c r="D4774" s="200">
        <f t="shared" si="74"/>
        <v>-0.34190674802399013</v>
      </c>
    </row>
    <row r="4775" spans="2:4" thickBot="1" x14ac:dyDescent="0.25">
      <c r="B4775" s="11">
        <v>41435</v>
      </c>
      <c r="C4775" s="12">
        <v>1932.1</v>
      </c>
      <c r="D4775" s="200">
        <f t="shared" si="74"/>
        <v>-0.17102319405191135</v>
      </c>
    </row>
    <row r="4776" spans="2:4" thickBot="1" x14ac:dyDescent="0.25">
      <c r="B4776" s="11">
        <v>41436</v>
      </c>
      <c r="C4776" s="12">
        <v>1935.61</v>
      </c>
      <c r="D4776" s="200">
        <f t="shared" si="74"/>
        <v>0.1816676155478536</v>
      </c>
    </row>
    <row r="4777" spans="2:4" thickBot="1" x14ac:dyDescent="0.25">
      <c r="B4777" s="11">
        <v>41437</v>
      </c>
      <c r="C4777" s="12">
        <v>1935.16</v>
      </c>
      <c r="D4777" s="200">
        <f t="shared" si="74"/>
        <v>-2.3248484973714678E-2</v>
      </c>
    </row>
    <row r="4778" spans="2:4" thickBot="1" x14ac:dyDescent="0.25">
      <c r="B4778" s="11">
        <v>41438</v>
      </c>
      <c r="C4778" s="12">
        <v>1931.01</v>
      </c>
      <c r="D4778" s="200">
        <f t="shared" si="74"/>
        <v>-0.21445255172699573</v>
      </c>
    </row>
    <row r="4779" spans="2:4" thickBot="1" x14ac:dyDescent="0.25">
      <c r="B4779" s="11">
        <v>41439</v>
      </c>
      <c r="C4779" s="12">
        <v>1926.17</v>
      </c>
      <c r="D4779" s="200">
        <f t="shared" si="74"/>
        <v>-0.25064603497650939</v>
      </c>
    </row>
    <row r="4780" spans="2:4" thickBot="1" x14ac:dyDescent="0.25">
      <c r="B4780" s="11">
        <v>41442</v>
      </c>
      <c r="C4780" s="12">
        <v>1925.89</v>
      </c>
      <c r="D4780" s="200">
        <f t="shared" si="74"/>
        <v>-1.4536619301519504E-2</v>
      </c>
    </row>
    <row r="4781" spans="2:4" thickBot="1" x14ac:dyDescent="0.25">
      <c r="B4781" s="11">
        <v>41443</v>
      </c>
      <c r="C4781" s="12">
        <v>1934.53</v>
      </c>
      <c r="D4781" s="200">
        <f t="shared" si="74"/>
        <v>0.44862375317384906</v>
      </c>
    </row>
    <row r="4782" spans="2:4" thickBot="1" x14ac:dyDescent="0.25">
      <c r="B4782" s="11">
        <v>41444</v>
      </c>
      <c r="C4782" s="12">
        <v>1932.66</v>
      </c>
      <c r="D4782" s="200">
        <f t="shared" si="74"/>
        <v>-9.6664306058835692E-2</v>
      </c>
    </row>
    <row r="4783" spans="2:4" thickBot="1" x14ac:dyDescent="0.25">
      <c r="B4783" s="11">
        <v>41445</v>
      </c>
      <c r="C4783" s="12">
        <v>1930.29</v>
      </c>
      <c r="D4783" s="200">
        <f t="shared" si="74"/>
        <v>-0.12262891558785238</v>
      </c>
    </row>
    <row r="4784" spans="2:4" thickBot="1" x14ac:dyDescent="0.25">
      <c r="B4784" s="11">
        <v>41446</v>
      </c>
      <c r="C4784" s="12">
        <v>1931.55</v>
      </c>
      <c r="D4784" s="200">
        <f t="shared" si="74"/>
        <v>6.5275165907707766E-2</v>
      </c>
    </row>
    <row r="4785" spans="2:4" thickBot="1" x14ac:dyDescent="0.25">
      <c r="B4785" s="11">
        <v>41449</v>
      </c>
      <c r="C4785" s="12">
        <v>1922.44</v>
      </c>
      <c r="D4785" s="200">
        <f t="shared" si="74"/>
        <v>-0.47164194558773076</v>
      </c>
    </row>
    <row r="4786" spans="2:4" thickBot="1" x14ac:dyDescent="0.25">
      <c r="B4786" s="11">
        <v>41450</v>
      </c>
      <c r="C4786" s="12">
        <v>1915.33</v>
      </c>
      <c r="D4786" s="200">
        <f t="shared" si="74"/>
        <v>-0.36984249183330542</v>
      </c>
    </row>
    <row r="4787" spans="2:4" thickBot="1" x14ac:dyDescent="0.25">
      <c r="B4787" s="11">
        <v>41451</v>
      </c>
      <c r="C4787" s="12">
        <v>1907.39</v>
      </c>
      <c r="D4787" s="200">
        <f t="shared" si="74"/>
        <v>-0.41454997311167752</v>
      </c>
    </row>
    <row r="4788" spans="2:4" thickBot="1" x14ac:dyDescent="0.25">
      <c r="B4788" s="11">
        <v>41452</v>
      </c>
      <c r="C4788" s="12">
        <v>1913.29</v>
      </c>
      <c r="D4788" s="200">
        <f t="shared" si="74"/>
        <v>0.30932321129919504</v>
      </c>
    </row>
    <row r="4789" spans="2:4" thickBot="1" x14ac:dyDescent="0.25">
      <c r="B4789" s="11">
        <v>41453</v>
      </c>
      <c r="C4789" s="12">
        <v>1914.64</v>
      </c>
      <c r="D4789" s="200">
        <f t="shared" si="74"/>
        <v>7.0559089317367985E-2</v>
      </c>
    </row>
    <row r="4790" spans="2:4" thickBot="1" x14ac:dyDescent="0.25">
      <c r="B4790" s="11">
        <v>41456</v>
      </c>
      <c r="C4790" s="12">
        <v>1909.21</v>
      </c>
      <c r="D4790" s="200">
        <f t="shared" si="74"/>
        <v>-0.28360422847115707</v>
      </c>
    </row>
    <row r="4791" spans="2:4" thickBot="1" x14ac:dyDescent="0.25">
      <c r="B4791" s="11">
        <v>41457</v>
      </c>
      <c r="C4791" s="12">
        <v>1908.5</v>
      </c>
      <c r="D4791" s="200">
        <f t="shared" si="74"/>
        <v>-3.7188156357870206E-2</v>
      </c>
    </row>
    <row r="4792" spans="2:4" thickBot="1" x14ac:dyDescent="0.25">
      <c r="B4792" s="11">
        <v>41458</v>
      </c>
      <c r="C4792" s="12">
        <v>1899.501541399603</v>
      </c>
      <c r="D4792" s="200">
        <f t="shared" si="74"/>
        <v>-0.47149376999722215</v>
      </c>
    </row>
    <row r="4793" spans="2:4" thickBot="1" x14ac:dyDescent="0.25">
      <c r="B4793" s="11">
        <v>41459</v>
      </c>
      <c r="C4793" s="12">
        <v>1898.49</v>
      </c>
      <c r="D4793" s="200">
        <f t="shared" si="74"/>
        <v>-5.3252991774754843E-2</v>
      </c>
    </row>
    <row r="4794" spans="2:4" thickBot="1" x14ac:dyDescent="0.25">
      <c r="B4794" s="11">
        <v>41460</v>
      </c>
      <c r="C4794" s="12">
        <v>1893.95</v>
      </c>
      <c r="D4794" s="200">
        <f t="shared" si="74"/>
        <v>-0.23913741973884406</v>
      </c>
    </row>
    <row r="4795" spans="2:4" thickBot="1" x14ac:dyDescent="0.25">
      <c r="B4795" s="11">
        <v>41463</v>
      </c>
      <c r="C4795" s="12">
        <v>1877.08</v>
      </c>
      <c r="D4795" s="200">
        <f t="shared" si="74"/>
        <v>-0.89073101190634274</v>
      </c>
    </row>
    <row r="4796" spans="2:4" thickBot="1" x14ac:dyDescent="0.25">
      <c r="B4796" s="11">
        <v>41464</v>
      </c>
      <c r="C4796" s="12">
        <v>1876.03</v>
      </c>
      <c r="D4796" s="200">
        <f t="shared" si="74"/>
        <v>-5.5937946171713548E-2</v>
      </c>
    </row>
    <row r="4797" spans="2:4" thickBot="1" x14ac:dyDescent="0.25">
      <c r="B4797" s="11">
        <v>41465</v>
      </c>
      <c r="C4797" s="12">
        <v>1869.06</v>
      </c>
      <c r="D4797" s="200">
        <f t="shared" si="74"/>
        <v>-0.37152923993752918</v>
      </c>
    </row>
    <row r="4798" spans="2:4" thickBot="1" x14ac:dyDescent="0.25">
      <c r="B4798" s="11">
        <v>41466</v>
      </c>
      <c r="C4798" s="12">
        <v>1870.96</v>
      </c>
      <c r="D4798" s="200">
        <f t="shared" si="74"/>
        <v>0.10165537756947618</v>
      </c>
    </row>
    <row r="4799" spans="2:4" thickBot="1" x14ac:dyDescent="0.25">
      <c r="B4799" s="11">
        <v>41467</v>
      </c>
      <c r="C4799" s="12">
        <v>1859.99</v>
      </c>
      <c r="D4799" s="200">
        <f t="shared" si="74"/>
        <v>-0.58633001240004923</v>
      </c>
    </row>
    <row r="4800" spans="2:4" thickBot="1" x14ac:dyDescent="0.25">
      <c r="B4800" s="11">
        <v>41470</v>
      </c>
      <c r="C4800" s="12">
        <v>1859.38</v>
      </c>
      <c r="D4800" s="200">
        <f t="shared" si="74"/>
        <v>-3.2795875246638406E-2</v>
      </c>
    </row>
    <row r="4801" spans="2:4" thickBot="1" x14ac:dyDescent="0.25">
      <c r="B4801" s="11">
        <v>41471</v>
      </c>
      <c r="C4801" s="12">
        <v>1862.14</v>
      </c>
      <c r="D4801" s="200">
        <f t="shared" si="74"/>
        <v>0.14843657563272661</v>
      </c>
    </row>
    <row r="4802" spans="2:4" thickBot="1" x14ac:dyDescent="0.25">
      <c r="B4802" s="11">
        <v>41472</v>
      </c>
      <c r="C4802" s="12">
        <v>1853.55</v>
      </c>
      <c r="D4802" s="200">
        <f t="shared" si="74"/>
        <v>-0.46129721718024541</v>
      </c>
    </row>
    <row r="4803" spans="2:4" thickBot="1" x14ac:dyDescent="0.25">
      <c r="B4803" s="11">
        <v>41473</v>
      </c>
      <c r="C4803" s="12">
        <v>1862.8</v>
      </c>
      <c r="D4803" s="200">
        <f t="shared" si="74"/>
        <v>0.49904237813924723</v>
      </c>
    </row>
    <row r="4804" spans="2:4" thickBot="1" x14ac:dyDescent="0.25">
      <c r="B4804" s="11">
        <v>41474</v>
      </c>
      <c r="C4804" s="12">
        <v>1862.16</v>
      </c>
      <c r="D4804" s="200">
        <f t="shared" si="74"/>
        <v>-3.4356882112940301E-2</v>
      </c>
    </row>
    <row r="4805" spans="2:4" thickBot="1" x14ac:dyDescent="0.25">
      <c r="B4805" s="11">
        <v>41477</v>
      </c>
      <c r="C4805" s="12">
        <v>1865.12</v>
      </c>
      <c r="D4805" s="200">
        <f t="shared" si="74"/>
        <v>0.15895519182023143</v>
      </c>
    </row>
    <row r="4806" spans="2:4" thickBot="1" x14ac:dyDescent="0.25">
      <c r="B4806" s="11">
        <v>41478</v>
      </c>
      <c r="C4806" s="12">
        <v>1866.39</v>
      </c>
      <c r="D4806" s="200">
        <f t="shared" si="74"/>
        <v>6.8092133482045014E-2</v>
      </c>
    </row>
    <row r="4807" spans="2:4" thickBot="1" x14ac:dyDescent="0.25">
      <c r="B4807" s="11">
        <v>41479</v>
      </c>
      <c r="C4807" s="12">
        <v>1868.28</v>
      </c>
      <c r="D4807" s="200">
        <f t="shared" ref="D4807:D4870" si="75">+((C4807/C4806)-1)*100</f>
        <v>0.1012650089209588</v>
      </c>
    </row>
    <row r="4808" spans="2:4" thickBot="1" x14ac:dyDescent="0.25">
      <c r="B4808" s="11">
        <v>41480</v>
      </c>
      <c r="C4808" s="12">
        <v>1865.45</v>
      </c>
      <c r="D4808" s="200">
        <f t="shared" si="75"/>
        <v>-0.15147622412057249</v>
      </c>
    </row>
    <row r="4809" spans="2:4" thickBot="1" x14ac:dyDescent="0.25">
      <c r="B4809" s="11">
        <v>41481</v>
      </c>
      <c r="C4809" s="12">
        <v>1865.86</v>
      </c>
      <c r="D4809" s="200">
        <f t="shared" si="75"/>
        <v>2.197861105899257E-2</v>
      </c>
    </row>
    <row r="4810" spans="2:4" thickBot="1" x14ac:dyDescent="0.25">
      <c r="B4810" s="11">
        <v>41484</v>
      </c>
      <c r="C4810" s="12">
        <v>1867.62</v>
      </c>
      <c r="D4810" s="200">
        <f t="shared" si="75"/>
        <v>9.4326476798900494E-2</v>
      </c>
    </row>
    <row r="4811" spans="2:4" thickBot="1" x14ac:dyDescent="0.25">
      <c r="B4811" s="11">
        <v>41485</v>
      </c>
      <c r="C4811" s="12">
        <v>1866.72</v>
      </c>
      <c r="D4811" s="200">
        <f t="shared" si="75"/>
        <v>-4.8189674559062645E-2</v>
      </c>
    </row>
    <row r="4812" spans="2:4" thickBot="1" x14ac:dyDescent="0.25">
      <c r="B4812" s="11">
        <v>41486</v>
      </c>
      <c r="C4812" s="12">
        <v>1866.24</v>
      </c>
      <c r="D4812" s="200">
        <f t="shared" si="75"/>
        <v>-2.5713551041395277E-2</v>
      </c>
    </row>
    <row r="4813" spans="2:4" thickBot="1" x14ac:dyDescent="0.25">
      <c r="B4813" s="11">
        <v>41487</v>
      </c>
      <c r="C4813" s="12">
        <v>1872.39</v>
      </c>
      <c r="D4813" s="200">
        <f t="shared" si="75"/>
        <v>0.32953960905350854</v>
      </c>
    </row>
    <row r="4814" spans="2:4" thickBot="1" x14ac:dyDescent="0.25">
      <c r="B4814" s="11">
        <v>41488</v>
      </c>
      <c r="C4814" s="12">
        <v>1870.95</v>
      </c>
      <c r="D4814" s="200">
        <f t="shared" si="75"/>
        <v>-7.6907054620034554E-2</v>
      </c>
    </row>
    <row r="4815" spans="2:4" thickBot="1" x14ac:dyDescent="0.25">
      <c r="B4815" s="11">
        <v>41491</v>
      </c>
      <c r="C4815" s="12">
        <v>1871.08</v>
      </c>
      <c r="D4815" s="200">
        <f t="shared" si="75"/>
        <v>6.9483417515003865E-3</v>
      </c>
    </row>
    <row r="4816" spans="2:4" thickBot="1" x14ac:dyDescent="0.25">
      <c r="B4816" s="11">
        <v>41492</v>
      </c>
      <c r="C4816" s="12">
        <v>1876.55</v>
      </c>
      <c r="D4816" s="200">
        <f t="shared" si="75"/>
        <v>0.29234452829383084</v>
      </c>
    </row>
    <row r="4817" spans="2:4" thickBot="1" x14ac:dyDescent="0.25">
      <c r="B4817" s="11">
        <v>41493</v>
      </c>
      <c r="C4817" s="12">
        <v>1869.69</v>
      </c>
      <c r="D4817" s="200">
        <f t="shared" si="75"/>
        <v>-0.36556446670751308</v>
      </c>
    </row>
    <row r="4818" spans="2:4" thickBot="1" x14ac:dyDescent="0.25">
      <c r="B4818" s="11">
        <v>41494</v>
      </c>
      <c r="C4818" s="12">
        <v>1866.45</v>
      </c>
      <c r="D4818" s="200">
        <f t="shared" si="75"/>
        <v>-0.17329075943071093</v>
      </c>
    </row>
    <row r="4819" spans="2:4" thickBot="1" x14ac:dyDescent="0.25">
      <c r="B4819" s="11">
        <v>41498</v>
      </c>
      <c r="C4819" s="12">
        <v>1867.11</v>
      </c>
      <c r="D4819" s="200">
        <f t="shared" si="75"/>
        <v>3.5361247287624131E-2</v>
      </c>
    </row>
    <row r="4820" spans="2:4" thickBot="1" x14ac:dyDescent="0.25">
      <c r="B4820" s="11">
        <v>41499</v>
      </c>
      <c r="C4820" s="12">
        <v>1865.53</v>
      </c>
      <c r="D4820" s="200">
        <f t="shared" si="75"/>
        <v>-8.4622759237529266E-2</v>
      </c>
    </row>
    <row r="4821" spans="2:4" thickBot="1" x14ac:dyDescent="0.25">
      <c r="B4821" s="11">
        <v>41500</v>
      </c>
      <c r="C4821" s="12">
        <v>1875.31</v>
      </c>
      <c r="D4821" s="200">
        <f t="shared" si="75"/>
        <v>0.52424780089304068</v>
      </c>
    </row>
    <row r="4822" spans="2:4" thickBot="1" x14ac:dyDescent="0.25">
      <c r="B4822" s="11">
        <v>41501</v>
      </c>
      <c r="C4822" s="12">
        <v>1883.72</v>
      </c>
      <c r="D4822" s="200">
        <f t="shared" si="75"/>
        <v>0.44845918808091856</v>
      </c>
    </row>
    <row r="4823" spans="2:4" thickBot="1" x14ac:dyDescent="0.25">
      <c r="B4823" s="11">
        <v>41502</v>
      </c>
      <c r="C4823" s="12">
        <v>1888.47</v>
      </c>
      <c r="D4823" s="200">
        <f t="shared" si="75"/>
        <v>0.25216061835091619</v>
      </c>
    </row>
    <row r="4824" spans="2:4" thickBot="1" x14ac:dyDescent="0.25">
      <c r="B4824" s="11">
        <v>41505</v>
      </c>
      <c r="C4824" s="12">
        <v>1895.35</v>
      </c>
      <c r="D4824" s="200">
        <f t="shared" si="75"/>
        <v>0.36431608656741776</v>
      </c>
    </row>
    <row r="4825" spans="2:4" thickBot="1" x14ac:dyDescent="0.25">
      <c r="B4825" s="11">
        <v>41506</v>
      </c>
      <c r="C4825" s="12">
        <v>1897.35</v>
      </c>
      <c r="D4825" s="200">
        <f t="shared" si="75"/>
        <v>0.10552140765558438</v>
      </c>
    </row>
    <row r="4826" spans="2:4" thickBot="1" x14ac:dyDescent="0.25">
      <c r="B4826" s="11">
        <v>41507</v>
      </c>
      <c r="C4826" s="12">
        <v>1904.53</v>
      </c>
      <c r="D4826" s="200">
        <f t="shared" si="75"/>
        <v>0.37842253669591042</v>
      </c>
    </row>
    <row r="4827" spans="2:4" thickBot="1" x14ac:dyDescent="0.25">
      <c r="B4827" s="11">
        <v>41508</v>
      </c>
      <c r="C4827" s="12">
        <v>1913.72</v>
      </c>
      <c r="D4827" s="200">
        <f t="shared" si="75"/>
        <v>0.48253374848388209</v>
      </c>
    </row>
    <row r="4828" spans="2:4" thickBot="1" x14ac:dyDescent="0.25">
      <c r="B4828" s="11">
        <v>41509</v>
      </c>
      <c r="C4828" s="12">
        <v>1921.7438970994046</v>
      </c>
      <c r="D4828" s="200">
        <f t="shared" si="75"/>
        <v>0.41928271112829929</v>
      </c>
    </row>
    <row r="4829" spans="2:4" thickBot="1" x14ac:dyDescent="0.25">
      <c r="B4829" s="11">
        <v>41512</v>
      </c>
      <c r="C4829" s="12">
        <v>1927.74</v>
      </c>
      <c r="D4829" s="200">
        <f t="shared" si="75"/>
        <v>0.31201363041379881</v>
      </c>
    </row>
    <row r="4830" spans="2:4" thickBot="1" x14ac:dyDescent="0.25">
      <c r="B4830" s="11">
        <v>41513</v>
      </c>
      <c r="C4830" s="12">
        <v>1927.09</v>
      </c>
      <c r="D4830" s="200">
        <f t="shared" si="75"/>
        <v>-3.3718240011626488E-2</v>
      </c>
    </row>
    <row r="4831" spans="2:4" thickBot="1" x14ac:dyDescent="0.25">
      <c r="B4831" s="11">
        <v>41514</v>
      </c>
      <c r="C4831" s="12">
        <v>1924.58</v>
      </c>
      <c r="D4831" s="200">
        <f t="shared" si="75"/>
        <v>-0.13024819806028987</v>
      </c>
    </row>
    <row r="4832" spans="2:4" thickBot="1" x14ac:dyDescent="0.25">
      <c r="B4832" s="11">
        <v>41515</v>
      </c>
      <c r="C4832" s="12">
        <v>1929.73</v>
      </c>
      <c r="D4832" s="200">
        <f t="shared" si="75"/>
        <v>0.26759085099086199</v>
      </c>
    </row>
    <row r="4833" spans="2:4" thickBot="1" x14ac:dyDescent="0.25">
      <c r="B4833" s="11">
        <v>41516</v>
      </c>
      <c r="C4833" s="12">
        <v>1929.09</v>
      </c>
      <c r="D4833" s="200">
        <f t="shared" si="75"/>
        <v>-3.3165261461454154E-2</v>
      </c>
    </row>
    <row r="4834" spans="2:4" thickBot="1" x14ac:dyDescent="0.25">
      <c r="B4834" s="11">
        <v>41519</v>
      </c>
      <c r="C4834" s="12">
        <v>1929.79</v>
      </c>
      <c r="D4834" s="200">
        <f t="shared" si="75"/>
        <v>3.6286539249075211E-2</v>
      </c>
    </row>
    <row r="4835" spans="2:4" thickBot="1" x14ac:dyDescent="0.25">
      <c r="B4835" s="11">
        <v>41520</v>
      </c>
      <c r="C4835" s="12">
        <v>1929.04</v>
      </c>
      <c r="D4835" s="200">
        <f t="shared" si="75"/>
        <v>-3.8864332388499623E-2</v>
      </c>
    </row>
    <row r="4836" spans="2:4" thickBot="1" x14ac:dyDescent="0.25">
      <c r="B4836" s="11">
        <v>41521</v>
      </c>
      <c r="C4836" s="12">
        <v>1935.3</v>
      </c>
      <c r="D4836" s="200">
        <f t="shared" si="75"/>
        <v>0.32451374777091591</v>
      </c>
    </row>
    <row r="4837" spans="2:4" thickBot="1" x14ac:dyDescent="0.25">
      <c r="B4837" s="11">
        <v>41522</v>
      </c>
      <c r="C4837" s="12">
        <v>1935.82</v>
      </c>
      <c r="D4837" s="200">
        <f t="shared" si="75"/>
        <v>2.6869219242486864E-2</v>
      </c>
    </row>
    <row r="4838" spans="2:4" thickBot="1" x14ac:dyDescent="0.25">
      <c r="B4838" s="11">
        <v>41523</v>
      </c>
      <c r="C4838" s="12">
        <v>1933.97</v>
      </c>
      <c r="D4838" s="200">
        <f t="shared" si="75"/>
        <v>-9.5566736576746525E-2</v>
      </c>
    </row>
    <row r="4839" spans="2:4" thickBot="1" x14ac:dyDescent="0.25">
      <c r="B4839" s="11">
        <v>41526</v>
      </c>
      <c r="C4839" s="12">
        <v>1937.75</v>
      </c>
      <c r="D4839" s="200">
        <f t="shared" si="75"/>
        <v>0.19545287672506628</v>
      </c>
    </row>
    <row r="4840" spans="2:4" thickBot="1" x14ac:dyDescent="0.25">
      <c r="B4840" s="11">
        <v>41528</v>
      </c>
      <c r="C4840" s="12">
        <v>1949.16</v>
      </c>
      <c r="D4840" s="200">
        <f t="shared" si="75"/>
        <v>0.58882724809703468</v>
      </c>
    </row>
    <row r="4841" spans="2:4" thickBot="1" x14ac:dyDescent="0.25">
      <c r="B4841" s="11">
        <v>41529</v>
      </c>
      <c r="C4841" s="12">
        <v>1944.28</v>
      </c>
      <c r="D4841" s="200">
        <f t="shared" si="75"/>
        <v>-0.25036425947587704</v>
      </c>
    </row>
    <row r="4842" spans="2:4" thickBot="1" x14ac:dyDescent="0.25">
      <c r="B4842" s="11">
        <v>41530</v>
      </c>
      <c r="C4842" s="12">
        <v>1945.51</v>
      </c>
      <c r="D4842" s="200">
        <f t="shared" si="75"/>
        <v>6.3262493056548408E-2</v>
      </c>
    </row>
    <row r="4843" spans="2:4" thickBot="1" x14ac:dyDescent="0.25">
      <c r="B4843" s="11">
        <v>41533</v>
      </c>
      <c r="C4843" s="12">
        <v>1952.82</v>
      </c>
      <c r="D4843" s="200">
        <f t="shared" si="75"/>
        <v>0.37573695329244927</v>
      </c>
    </row>
    <row r="4844" spans="2:4" thickBot="1" x14ac:dyDescent="0.25">
      <c r="B4844" s="11">
        <v>41534</v>
      </c>
      <c r="C4844" s="12">
        <v>1964.67</v>
      </c>
      <c r="D4844" s="200">
        <f t="shared" si="75"/>
        <v>0.606814760192953</v>
      </c>
    </row>
    <row r="4845" spans="2:4" thickBot="1" x14ac:dyDescent="0.25">
      <c r="B4845" s="11">
        <v>41535</v>
      </c>
      <c r="C4845" s="12">
        <v>1958.6</v>
      </c>
      <c r="D4845" s="200">
        <f t="shared" si="75"/>
        <v>-0.30895773844972219</v>
      </c>
    </row>
    <row r="4846" spans="2:4" thickBot="1" x14ac:dyDescent="0.25">
      <c r="B4846" s="11">
        <v>41536</v>
      </c>
      <c r="C4846" s="12">
        <v>1959.49</v>
      </c>
      <c r="D4846" s="200">
        <f t="shared" si="75"/>
        <v>4.5440620851633362E-2</v>
      </c>
    </row>
    <row r="4847" spans="2:4" thickBot="1" x14ac:dyDescent="0.25">
      <c r="B4847" s="11">
        <v>41537</v>
      </c>
      <c r="C4847" s="12">
        <v>1962.26</v>
      </c>
      <c r="D4847" s="200">
        <f t="shared" si="75"/>
        <v>0.14136331392351487</v>
      </c>
    </row>
    <row r="4848" spans="2:4" thickBot="1" x14ac:dyDescent="0.25">
      <c r="B4848" s="11">
        <v>41540</v>
      </c>
      <c r="C4848" s="12">
        <v>1964.19</v>
      </c>
      <c r="D4848" s="200">
        <f t="shared" si="75"/>
        <v>9.8355977291486596E-2</v>
      </c>
    </row>
    <row r="4849" spans="2:4" thickBot="1" x14ac:dyDescent="0.25">
      <c r="B4849" s="11">
        <v>41541</v>
      </c>
      <c r="C4849" s="12">
        <v>1954.09</v>
      </c>
      <c r="D4849" s="200">
        <f t="shared" si="75"/>
        <v>-0.51420687408041399</v>
      </c>
    </row>
    <row r="4850" spans="2:4" thickBot="1" x14ac:dyDescent="0.25">
      <c r="B4850" s="11">
        <v>41542</v>
      </c>
      <c r="C4850" s="12">
        <v>1952.53</v>
      </c>
      <c r="D4850" s="200">
        <f t="shared" si="75"/>
        <v>-7.98325563305613E-2</v>
      </c>
    </row>
    <row r="4851" spans="2:4" thickBot="1" x14ac:dyDescent="0.25">
      <c r="B4851" s="11">
        <v>41543</v>
      </c>
      <c r="C4851" s="12">
        <v>1953.76</v>
      </c>
      <c r="D4851" s="200">
        <f t="shared" si="75"/>
        <v>6.2995190854953087E-2</v>
      </c>
    </row>
    <row r="4852" spans="2:4" thickBot="1" x14ac:dyDescent="0.25">
      <c r="B4852" s="11">
        <v>41544</v>
      </c>
      <c r="C4852" s="12">
        <v>1958.74</v>
      </c>
      <c r="D4852" s="200">
        <f t="shared" si="75"/>
        <v>0.25489312914586115</v>
      </c>
    </row>
    <row r="4853" spans="2:4" thickBot="1" x14ac:dyDescent="0.25">
      <c r="B4853" s="11">
        <v>41547</v>
      </c>
      <c r="C4853" s="12">
        <v>1961.3793476373339</v>
      </c>
      <c r="D4853" s="200">
        <f t="shared" si="75"/>
        <v>0.13474721695241332</v>
      </c>
    </row>
    <row r="4854" spans="2:4" thickBot="1" x14ac:dyDescent="0.25">
      <c r="B4854" s="11">
        <v>41548</v>
      </c>
      <c r="C4854" s="12">
        <v>1963.67</v>
      </c>
      <c r="D4854" s="200">
        <f t="shared" si="75"/>
        <v>0.11678782920934161</v>
      </c>
    </row>
    <row r="4855" spans="2:4" thickBot="1" x14ac:dyDescent="0.25">
      <c r="B4855" s="11">
        <v>41549</v>
      </c>
      <c r="C4855" s="12">
        <v>1960.85</v>
      </c>
      <c r="D4855" s="200">
        <f t="shared" si="75"/>
        <v>-0.14360865114810828</v>
      </c>
    </row>
    <row r="4856" spans="2:4" thickBot="1" x14ac:dyDescent="0.25">
      <c r="B4856" s="11">
        <v>41550</v>
      </c>
      <c r="C4856" s="12">
        <v>1960.15</v>
      </c>
      <c r="D4856" s="200">
        <f t="shared" si="75"/>
        <v>-3.5698804090056324E-2</v>
      </c>
    </row>
    <row r="4857" spans="2:4" thickBot="1" x14ac:dyDescent="0.25">
      <c r="B4857" s="11">
        <v>41551</v>
      </c>
      <c r="C4857" s="12">
        <v>1961.53</v>
      </c>
      <c r="D4857" s="200">
        <f t="shared" si="75"/>
        <v>7.0402775297795372E-2</v>
      </c>
    </row>
    <row r="4858" spans="2:4" thickBot="1" x14ac:dyDescent="0.25">
      <c r="B4858" s="11">
        <v>41554</v>
      </c>
      <c r="C4858" s="12">
        <v>1965.39</v>
      </c>
      <c r="D4858" s="200">
        <f t="shared" si="75"/>
        <v>0.19678516260266399</v>
      </c>
    </row>
    <row r="4859" spans="2:4" thickBot="1" x14ac:dyDescent="0.25">
      <c r="B4859" s="11">
        <v>41555</v>
      </c>
      <c r="C4859" s="12">
        <v>1965.83</v>
      </c>
      <c r="D4859" s="200">
        <f t="shared" si="75"/>
        <v>2.238741420277357E-2</v>
      </c>
    </row>
    <row r="4860" spans="2:4" thickBot="1" x14ac:dyDescent="0.25">
      <c r="B4860" s="11">
        <v>41556</v>
      </c>
      <c r="C4860" s="12">
        <v>1971.75</v>
      </c>
      <c r="D4860" s="200">
        <f t="shared" si="75"/>
        <v>0.3011450634083257</v>
      </c>
    </row>
    <row r="4861" spans="2:4" thickBot="1" x14ac:dyDescent="0.25">
      <c r="B4861" s="11">
        <v>41557</v>
      </c>
      <c r="C4861" s="12">
        <v>1971.8</v>
      </c>
      <c r="D4861" s="200">
        <f t="shared" si="75"/>
        <v>2.5358184353896362E-3</v>
      </c>
    </row>
    <row r="4862" spans="2:4" thickBot="1" x14ac:dyDescent="0.25">
      <c r="B4862" s="11">
        <v>41558</v>
      </c>
      <c r="C4862" s="12">
        <v>1969.51</v>
      </c>
      <c r="D4862" s="200">
        <f t="shared" si="75"/>
        <v>-0.11613753930418413</v>
      </c>
    </row>
    <row r="4863" spans="2:4" thickBot="1" x14ac:dyDescent="0.25">
      <c r="B4863" s="11">
        <v>41561</v>
      </c>
      <c r="C4863" s="12">
        <v>1965.37</v>
      </c>
      <c r="D4863" s="200">
        <f t="shared" si="75"/>
        <v>-0.21020456864906389</v>
      </c>
    </row>
    <row r="4864" spans="2:4" thickBot="1" x14ac:dyDescent="0.25">
      <c r="B4864" s="11">
        <v>41562</v>
      </c>
      <c r="C4864" s="12">
        <v>1971.01</v>
      </c>
      <c r="D4864" s="200">
        <f t="shared" si="75"/>
        <v>0.28696886591328408</v>
      </c>
    </row>
    <row r="4865" spans="2:4" thickBot="1" x14ac:dyDescent="0.25">
      <c r="B4865" s="11">
        <v>41563</v>
      </c>
      <c r="C4865" s="12">
        <v>1978.01</v>
      </c>
      <c r="D4865" s="200">
        <f t="shared" si="75"/>
        <v>0.35514786835175727</v>
      </c>
    </row>
    <row r="4866" spans="2:4" thickBot="1" x14ac:dyDescent="0.25">
      <c r="B4866" s="11">
        <v>41564</v>
      </c>
      <c r="C4866" s="12">
        <v>1979.52</v>
      </c>
      <c r="D4866" s="200">
        <f t="shared" si="75"/>
        <v>7.6339351166065939E-2</v>
      </c>
    </row>
    <row r="4867" spans="2:4" thickBot="1" x14ac:dyDescent="0.25">
      <c r="B4867" s="11">
        <v>41565</v>
      </c>
      <c r="C4867" s="12">
        <v>1980.84</v>
      </c>
      <c r="D4867" s="200">
        <f t="shared" si="75"/>
        <v>6.6682832201747644E-2</v>
      </c>
    </row>
    <row r="4868" spans="2:4" thickBot="1" x14ac:dyDescent="0.25">
      <c r="B4868" s="11">
        <v>41568</v>
      </c>
      <c r="C4868" s="12">
        <v>1982.45</v>
      </c>
      <c r="D4868" s="200">
        <f t="shared" si="75"/>
        <v>8.127864946185781E-2</v>
      </c>
    </row>
    <row r="4869" spans="2:4" thickBot="1" x14ac:dyDescent="0.25">
      <c r="B4869" s="11">
        <v>41569</v>
      </c>
      <c r="C4869" s="12">
        <v>1984.67</v>
      </c>
      <c r="D4869" s="200">
        <f t="shared" si="75"/>
        <v>0.1119826477338659</v>
      </c>
    </row>
    <row r="4870" spans="2:4" thickBot="1" x14ac:dyDescent="0.25">
      <c r="B4870" s="11">
        <v>41570</v>
      </c>
      <c r="C4870" s="12">
        <v>1989.22</v>
      </c>
      <c r="D4870" s="200">
        <f t="shared" si="75"/>
        <v>0.22925725687392706</v>
      </c>
    </row>
    <row r="4871" spans="2:4" thickBot="1" x14ac:dyDescent="0.25">
      <c r="B4871" s="11">
        <v>41571</v>
      </c>
      <c r="C4871" s="12">
        <v>2002.56</v>
      </c>
      <c r="D4871" s="200">
        <f t="shared" ref="D4871:D4934" si="76">+((C4871/C4870)-1)*100</f>
        <v>0.67061461276278767</v>
      </c>
    </row>
    <row r="4872" spans="2:4" thickBot="1" x14ac:dyDescent="0.25">
      <c r="B4872" s="11">
        <v>41572</v>
      </c>
      <c r="C4872" s="12">
        <v>2006.2280626561815</v>
      </c>
      <c r="D4872" s="200">
        <f t="shared" si="76"/>
        <v>0.18316867690264527</v>
      </c>
    </row>
    <row r="4873" spans="2:4" thickBot="1" x14ac:dyDescent="0.25">
      <c r="B4873" s="11">
        <v>41575</v>
      </c>
      <c r="C4873" s="12">
        <v>2012.82</v>
      </c>
      <c r="D4873" s="200">
        <f t="shared" si="76"/>
        <v>0.32857367846259589</v>
      </c>
    </row>
    <row r="4874" spans="2:4" thickBot="1" x14ac:dyDescent="0.25">
      <c r="B4874" s="11">
        <v>41576</v>
      </c>
      <c r="C4874" s="12">
        <v>2026.63</v>
      </c>
      <c r="D4874" s="200">
        <f t="shared" si="76"/>
        <v>0.68610208563111286</v>
      </c>
    </row>
    <row r="4875" spans="2:4" thickBot="1" x14ac:dyDescent="0.25">
      <c r="B4875" s="11">
        <v>41577</v>
      </c>
      <c r="C4875" s="12">
        <v>2030.2</v>
      </c>
      <c r="D4875" s="200">
        <f t="shared" si="76"/>
        <v>0.17615450279526712</v>
      </c>
    </row>
    <row r="4876" spans="2:4" thickBot="1" x14ac:dyDescent="0.25">
      <c r="B4876" s="11">
        <v>41578</v>
      </c>
      <c r="C4876" s="12">
        <v>2038.15</v>
      </c>
      <c r="D4876" s="200">
        <f t="shared" si="76"/>
        <v>0.39158703576003262</v>
      </c>
    </row>
    <row r="4877" spans="2:4" thickBot="1" x14ac:dyDescent="0.25">
      <c r="B4877" s="11">
        <v>41582</v>
      </c>
      <c r="C4877" s="12">
        <v>2031.21</v>
      </c>
      <c r="D4877" s="200">
        <f t="shared" si="76"/>
        <v>-0.34050486961214599</v>
      </c>
    </row>
    <row r="4878" spans="2:4" thickBot="1" x14ac:dyDescent="0.25">
      <c r="B4878" s="11">
        <v>41583</v>
      </c>
      <c r="C4878" s="12">
        <v>2038.34</v>
      </c>
      <c r="D4878" s="200">
        <f t="shared" si="76"/>
        <v>0.35102229705445964</v>
      </c>
    </row>
    <row r="4879" spans="2:4" thickBot="1" x14ac:dyDescent="0.25">
      <c r="B4879" s="11">
        <v>41584</v>
      </c>
      <c r="C4879" s="12">
        <v>2037.67</v>
      </c>
      <c r="D4879" s="200">
        <f t="shared" si="76"/>
        <v>-3.2869884317621167E-2</v>
      </c>
    </row>
    <row r="4880" spans="2:4" thickBot="1" x14ac:dyDescent="0.25">
      <c r="B4880" s="11">
        <v>41585</v>
      </c>
      <c r="C4880" s="12">
        <v>2042.21</v>
      </c>
      <c r="D4880" s="200">
        <f t="shared" si="76"/>
        <v>0.22280349615000361</v>
      </c>
    </row>
    <row r="4881" spans="2:4" thickBot="1" x14ac:dyDescent="0.25">
      <c r="B4881" s="11">
        <v>41586</v>
      </c>
      <c r="C4881" s="12">
        <v>2040.4494201393923</v>
      </c>
      <c r="D4881" s="200">
        <f t="shared" si="76"/>
        <v>-8.6209540674453411E-2</v>
      </c>
    </row>
    <row r="4882" spans="2:4" thickBot="1" x14ac:dyDescent="0.25">
      <c r="B4882" s="11">
        <v>41589</v>
      </c>
      <c r="C4882" s="12">
        <v>2029.5</v>
      </c>
      <c r="D4882" s="200">
        <f t="shared" si="76"/>
        <v>-0.53661806224259978</v>
      </c>
    </row>
    <row r="4883" spans="2:4" thickBot="1" x14ac:dyDescent="0.25">
      <c r="B4883" s="11">
        <v>41590</v>
      </c>
      <c r="C4883" s="12">
        <v>2022.88</v>
      </c>
      <c r="D4883" s="200">
        <f t="shared" si="76"/>
        <v>-0.32618871643261826</v>
      </c>
    </row>
    <row r="4884" spans="2:4" thickBot="1" x14ac:dyDescent="0.25">
      <c r="B4884" s="11">
        <v>41591</v>
      </c>
      <c r="C4884" s="12">
        <v>2033.76</v>
      </c>
      <c r="D4884" s="200">
        <f t="shared" si="76"/>
        <v>0.53784702997705658</v>
      </c>
    </row>
    <row r="4885" spans="2:4" thickBot="1" x14ac:dyDescent="0.25">
      <c r="B4885" s="11">
        <v>41592</v>
      </c>
      <c r="C4885" s="12">
        <v>2035.73</v>
      </c>
      <c r="D4885" s="200">
        <f t="shared" si="76"/>
        <v>9.6864920147909928E-2</v>
      </c>
    </row>
    <row r="4886" spans="2:4" thickBot="1" x14ac:dyDescent="0.25">
      <c r="B4886" s="11">
        <v>41593</v>
      </c>
      <c r="C4886" s="12">
        <v>2051.19</v>
      </c>
      <c r="D4886" s="200">
        <f t="shared" si="76"/>
        <v>0.75943273420344681</v>
      </c>
    </row>
    <row r="4887" spans="2:4" thickBot="1" x14ac:dyDescent="0.25">
      <c r="B4887" s="11">
        <v>41596</v>
      </c>
      <c r="C4887" s="12">
        <v>2042.8</v>
      </c>
      <c r="D4887" s="200">
        <f t="shared" si="76"/>
        <v>-0.40903085525964</v>
      </c>
    </row>
    <row r="4888" spans="2:4" thickBot="1" x14ac:dyDescent="0.25">
      <c r="B4888" s="11">
        <v>41597</v>
      </c>
      <c r="C4888" s="12">
        <v>2042.52</v>
      </c>
      <c r="D4888" s="200">
        <f t="shared" si="76"/>
        <v>-1.3706677109848187E-2</v>
      </c>
    </row>
    <row r="4889" spans="2:4" thickBot="1" x14ac:dyDescent="0.25">
      <c r="B4889" s="11">
        <v>41598</v>
      </c>
      <c r="C4889" s="12">
        <v>2043.61</v>
      </c>
      <c r="D4889" s="200">
        <f t="shared" si="76"/>
        <v>5.336545052190278E-2</v>
      </c>
    </row>
    <row r="4890" spans="2:4" thickBot="1" x14ac:dyDescent="0.25">
      <c r="B4890" s="11">
        <v>41599</v>
      </c>
      <c r="C4890" s="12">
        <v>2042.23</v>
      </c>
      <c r="D4890" s="200">
        <f t="shared" si="76"/>
        <v>-6.7527561521030233E-2</v>
      </c>
    </row>
    <row r="4891" spans="2:4" thickBot="1" x14ac:dyDescent="0.25">
      <c r="B4891" s="11">
        <v>41600</v>
      </c>
      <c r="C4891" s="12">
        <v>2038.59</v>
      </c>
      <c r="D4891" s="200">
        <f t="shared" si="76"/>
        <v>-0.17823653555182339</v>
      </c>
    </row>
    <row r="4892" spans="2:4" thickBot="1" x14ac:dyDescent="0.25">
      <c r="B4892" s="11">
        <v>41603</v>
      </c>
      <c r="C4892" s="12">
        <v>2033.97</v>
      </c>
      <c r="D4892" s="200">
        <f t="shared" si="76"/>
        <v>-0.22662722764262844</v>
      </c>
    </row>
    <row r="4893" spans="2:4" thickBot="1" x14ac:dyDescent="0.25">
      <c r="B4893" s="11">
        <v>41604</v>
      </c>
      <c r="C4893" s="12">
        <v>2033.16</v>
      </c>
      <c r="D4893" s="200">
        <f t="shared" si="76"/>
        <v>-3.9823596218235835E-2</v>
      </c>
    </row>
    <row r="4894" spans="2:4" thickBot="1" x14ac:dyDescent="0.25">
      <c r="B4894" s="11">
        <v>41605</v>
      </c>
      <c r="C4894" s="12">
        <v>2031.2</v>
      </c>
      <c r="D4894" s="200">
        <f t="shared" si="76"/>
        <v>-9.6401660469414008E-2</v>
      </c>
    </row>
    <row r="4895" spans="2:4" thickBot="1" x14ac:dyDescent="0.25">
      <c r="B4895" s="11">
        <v>41606</v>
      </c>
      <c r="C4895" s="12">
        <v>2033.59</v>
      </c>
      <c r="D4895" s="200">
        <f t="shared" si="76"/>
        <v>0.1176644348168443</v>
      </c>
    </row>
    <row r="4896" spans="2:4" thickBot="1" x14ac:dyDescent="0.25">
      <c r="B4896" s="11">
        <v>41607</v>
      </c>
      <c r="C4896" s="12">
        <v>2031.87</v>
      </c>
      <c r="D4896" s="200">
        <f t="shared" si="76"/>
        <v>-8.457948750731914E-2</v>
      </c>
    </row>
    <row r="4897" spans="2:4" thickBot="1" x14ac:dyDescent="0.25">
      <c r="B4897" s="11">
        <v>41610</v>
      </c>
      <c r="C4897" s="12">
        <v>2032.07</v>
      </c>
      <c r="D4897" s="200">
        <f t="shared" si="76"/>
        <v>9.8431494140793774E-3</v>
      </c>
    </row>
    <row r="4898" spans="2:4" thickBot="1" x14ac:dyDescent="0.25">
      <c r="B4898" s="11">
        <v>41611</v>
      </c>
      <c r="C4898" s="12">
        <v>2039.45</v>
      </c>
      <c r="D4898" s="200">
        <f t="shared" si="76"/>
        <v>0.36317646537766812</v>
      </c>
    </row>
    <row r="4899" spans="2:4" thickBot="1" x14ac:dyDescent="0.25">
      <c r="B4899" s="11">
        <v>41612</v>
      </c>
      <c r="C4899" s="12">
        <v>2036.47</v>
      </c>
      <c r="D4899" s="200">
        <f t="shared" si="76"/>
        <v>-0.14611782588442868</v>
      </c>
    </row>
    <row r="4900" spans="2:4" thickBot="1" x14ac:dyDescent="0.25">
      <c r="B4900" s="11">
        <v>41613</v>
      </c>
      <c r="C4900" s="12">
        <v>2039.03</v>
      </c>
      <c r="D4900" s="200">
        <f t="shared" si="76"/>
        <v>0.12570771973070549</v>
      </c>
    </row>
    <row r="4901" spans="2:4" thickBot="1" x14ac:dyDescent="0.25">
      <c r="B4901" s="11">
        <v>41614</v>
      </c>
      <c r="C4901" s="12">
        <v>2037.55</v>
      </c>
      <c r="D4901" s="200">
        <f t="shared" si="76"/>
        <v>-7.2583532365877446E-2</v>
      </c>
    </row>
    <row r="4902" spans="2:4" thickBot="1" x14ac:dyDescent="0.25">
      <c r="B4902" s="11">
        <v>41617</v>
      </c>
      <c r="C4902" s="12">
        <v>2047.77</v>
      </c>
      <c r="D4902" s="200">
        <f t="shared" si="76"/>
        <v>0.50158278324459182</v>
      </c>
    </row>
    <row r="4903" spans="2:4" thickBot="1" x14ac:dyDescent="0.25">
      <c r="B4903" s="11">
        <v>41618</v>
      </c>
      <c r="C4903" s="12">
        <v>2053.84</v>
      </c>
      <c r="D4903" s="200">
        <f t="shared" si="76"/>
        <v>0.29642000810639058</v>
      </c>
    </row>
    <row r="4904" spans="2:4" thickBot="1" x14ac:dyDescent="0.25">
      <c r="B4904" s="11">
        <v>41619</v>
      </c>
      <c r="C4904" s="12">
        <v>2058.35</v>
      </c>
      <c r="D4904" s="200">
        <f t="shared" si="76"/>
        <v>0.21958867292484197</v>
      </c>
    </row>
    <row r="4905" spans="2:4" thickBot="1" x14ac:dyDescent="0.25">
      <c r="B4905" s="11">
        <v>41620</v>
      </c>
      <c r="C4905" s="12">
        <v>2069.14</v>
      </c>
      <c r="D4905" s="200">
        <f t="shared" si="76"/>
        <v>0.52420628173051043</v>
      </c>
    </row>
    <row r="4906" spans="2:4" thickBot="1" x14ac:dyDescent="0.25">
      <c r="B4906" s="11">
        <v>41621</v>
      </c>
      <c r="C4906" s="12">
        <v>2066.8000000000002</v>
      </c>
      <c r="D4906" s="200">
        <f t="shared" si="76"/>
        <v>-0.11309046270430168</v>
      </c>
    </row>
    <row r="4907" spans="2:4" thickBot="1" x14ac:dyDescent="0.25">
      <c r="B4907" s="11">
        <v>41624</v>
      </c>
      <c r="C4907" s="12">
        <v>2072.9499999999998</v>
      </c>
      <c r="D4907" s="200">
        <f t="shared" si="76"/>
        <v>0.29756144764851999</v>
      </c>
    </row>
    <row r="4908" spans="2:4" thickBot="1" x14ac:dyDescent="0.25">
      <c r="B4908" s="11">
        <v>41625</v>
      </c>
      <c r="C4908" s="12">
        <v>2072.79</v>
      </c>
      <c r="D4908" s="200">
        <f t="shared" si="76"/>
        <v>-7.7184688487386133E-3</v>
      </c>
    </row>
    <row r="4909" spans="2:4" thickBot="1" x14ac:dyDescent="0.25">
      <c r="B4909" s="11">
        <v>41626</v>
      </c>
      <c r="C4909" s="12">
        <v>2069.9699999999998</v>
      </c>
      <c r="D4909" s="200">
        <f t="shared" si="76"/>
        <v>-0.13604851432128529</v>
      </c>
    </row>
    <row r="4910" spans="2:4" thickBot="1" x14ac:dyDescent="0.25">
      <c r="B4910" s="11">
        <v>41627</v>
      </c>
      <c r="C4910" s="12">
        <v>2065.9299999999998</v>
      </c>
      <c r="D4910" s="200">
        <f t="shared" si="76"/>
        <v>-0.19517191070401729</v>
      </c>
    </row>
    <row r="4911" spans="2:4" thickBot="1" x14ac:dyDescent="0.25">
      <c r="B4911" s="11">
        <v>41628</v>
      </c>
      <c r="C4911" s="12">
        <v>2072.16</v>
      </c>
      <c r="D4911" s="200">
        <f t="shared" si="76"/>
        <v>0.30155910413227627</v>
      </c>
    </row>
    <row r="4912" spans="2:4" thickBot="1" x14ac:dyDescent="0.25">
      <c r="B4912" s="11">
        <v>41631</v>
      </c>
      <c r="C4912" s="12">
        <v>2081.06</v>
      </c>
      <c r="D4912" s="200">
        <f t="shared" si="76"/>
        <v>0.42950351324222424</v>
      </c>
    </row>
    <row r="4913" spans="2:4" thickBot="1" x14ac:dyDescent="0.25">
      <c r="B4913" s="11">
        <v>41632</v>
      </c>
      <c r="C4913" s="12">
        <v>2081.61</v>
      </c>
      <c r="D4913" s="200">
        <f t="shared" si="76"/>
        <v>2.6428839149295058E-2</v>
      </c>
    </row>
    <row r="4914" spans="2:4" thickBot="1" x14ac:dyDescent="0.25">
      <c r="B4914" s="11">
        <v>41634</v>
      </c>
      <c r="C4914" s="12">
        <v>2086.6</v>
      </c>
      <c r="D4914" s="200">
        <f t="shared" si="76"/>
        <v>0.23971829497360098</v>
      </c>
    </row>
    <row r="4915" spans="2:4" thickBot="1" x14ac:dyDescent="0.25">
      <c r="B4915" s="11">
        <v>41635</v>
      </c>
      <c r="C4915" s="12">
        <v>2090.9</v>
      </c>
      <c r="D4915" s="200">
        <f t="shared" si="76"/>
        <v>0.20607687146554365</v>
      </c>
    </row>
    <row r="4916" spans="2:4" thickBot="1" x14ac:dyDescent="0.25">
      <c r="B4916" s="11">
        <v>41638</v>
      </c>
      <c r="C4916" s="12">
        <v>2091.4899999999998</v>
      </c>
      <c r="D4916" s="200">
        <f t="shared" si="76"/>
        <v>2.8217513989181597E-2</v>
      </c>
    </row>
    <row r="4917" spans="2:4" thickBot="1" x14ac:dyDescent="0.25">
      <c r="B4917" s="11">
        <v>41639</v>
      </c>
      <c r="C4917" s="12">
        <v>2095.69</v>
      </c>
      <c r="D4917" s="200">
        <f t="shared" si="76"/>
        <v>0.20081377391238941</v>
      </c>
    </row>
    <row r="4918" spans="2:4" thickBot="1" x14ac:dyDescent="0.25">
      <c r="B4918" s="11">
        <v>41642</v>
      </c>
      <c r="C4918" s="12">
        <v>2110.37</v>
      </c>
      <c r="D4918" s="200">
        <f t="shared" si="76"/>
        <v>0.70048528169719404</v>
      </c>
    </row>
    <row r="4919" spans="2:4" thickBot="1" x14ac:dyDescent="0.25">
      <c r="B4919" s="11">
        <v>41645</v>
      </c>
      <c r="C4919" s="12">
        <v>2119.9499999999998</v>
      </c>
      <c r="D4919" s="200">
        <f t="shared" si="76"/>
        <v>0.45394883361684624</v>
      </c>
    </row>
    <row r="4920" spans="2:4" thickBot="1" x14ac:dyDescent="0.25">
      <c r="B4920" s="11">
        <v>41646</v>
      </c>
      <c r="C4920" s="12">
        <v>2122.5500000000002</v>
      </c>
      <c r="D4920" s="200">
        <f t="shared" si="76"/>
        <v>0.12264440199063475</v>
      </c>
    </row>
    <row r="4921" spans="2:4" thickBot="1" x14ac:dyDescent="0.25">
      <c r="B4921" s="11">
        <v>41647</v>
      </c>
      <c r="C4921" s="12">
        <v>2124.3000000000002</v>
      </c>
      <c r="D4921" s="200">
        <f t="shared" si="76"/>
        <v>8.2447998869294992E-2</v>
      </c>
    </row>
    <row r="4922" spans="2:4" thickBot="1" x14ac:dyDescent="0.25">
      <c r="B4922" s="11">
        <v>41648</v>
      </c>
      <c r="C4922" s="12">
        <v>2132.92</v>
      </c>
      <c r="D4922" s="200">
        <f t="shared" si="76"/>
        <v>0.40578072776913388</v>
      </c>
    </row>
    <row r="4923" spans="2:4" thickBot="1" x14ac:dyDescent="0.25">
      <c r="B4923" s="11">
        <v>41649</v>
      </c>
      <c r="C4923" s="12">
        <v>2134.25</v>
      </c>
      <c r="D4923" s="200">
        <f t="shared" si="76"/>
        <v>6.2355831442340026E-2</v>
      </c>
    </row>
    <row r="4924" spans="2:4" thickBot="1" x14ac:dyDescent="0.25">
      <c r="B4924" s="11">
        <v>41652</v>
      </c>
      <c r="C4924" s="12">
        <v>2131.3400400020305</v>
      </c>
      <c r="D4924" s="200">
        <f t="shared" si="76"/>
        <v>-0.13634578882368853</v>
      </c>
    </row>
    <row r="4925" spans="2:4" thickBot="1" x14ac:dyDescent="0.25">
      <c r="B4925" s="11">
        <v>41653</v>
      </c>
      <c r="C4925" s="12">
        <v>2127.1799999999998</v>
      </c>
      <c r="D4925" s="200">
        <f t="shared" si="76"/>
        <v>-0.19518424671581824</v>
      </c>
    </row>
    <row r="4926" spans="2:4" thickBot="1" x14ac:dyDescent="0.25">
      <c r="B4926" s="11">
        <v>41654</v>
      </c>
      <c r="C4926" s="12">
        <v>2129.6799999999998</v>
      </c>
      <c r="D4926" s="200">
        <f t="shared" si="76"/>
        <v>0.11752649047094277</v>
      </c>
    </row>
    <row r="4927" spans="2:4" thickBot="1" x14ac:dyDescent="0.25">
      <c r="B4927" s="11">
        <v>41655</v>
      </c>
      <c r="C4927" s="12">
        <v>2133.38</v>
      </c>
      <c r="D4927" s="200">
        <f t="shared" si="76"/>
        <v>0.17373502122386419</v>
      </c>
    </row>
    <row r="4928" spans="2:4" thickBot="1" x14ac:dyDescent="0.25">
      <c r="B4928" s="11">
        <v>41659</v>
      </c>
      <c r="C4928" s="12">
        <v>2126.5700000000002</v>
      </c>
      <c r="D4928" s="200">
        <f t="shared" si="76"/>
        <v>-0.31921176724258871</v>
      </c>
    </row>
    <row r="4929" spans="2:4" thickBot="1" x14ac:dyDescent="0.25">
      <c r="B4929" s="11">
        <v>41660</v>
      </c>
      <c r="C4929" s="12">
        <v>2126.64</v>
      </c>
      <c r="D4929" s="200">
        <f t="shared" si="76"/>
        <v>3.2916856722131627E-3</v>
      </c>
    </row>
    <row r="4930" spans="2:4" thickBot="1" x14ac:dyDescent="0.25">
      <c r="B4930" s="11">
        <v>41661</v>
      </c>
      <c r="C4930" s="12">
        <v>2124.0500000000002</v>
      </c>
      <c r="D4930" s="200">
        <f t="shared" si="76"/>
        <v>-0.12178836098256651</v>
      </c>
    </row>
    <row r="4931" spans="2:4" thickBot="1" x14ac:dyDescent="0.25">
      <c r="B4931" s="11">
        <v>41662</v>
      </c>
      <c r="C4931" s="12">
        <v>2117.6999999999998</v>
      </c>
      <c r="D4931" s="200">
        <f t="shared" si="76"/>
        <v>-0.29895718085733991</v>
      </c>
    </row>
    <row r="4932" spans="2:4" thickBot="1" x14ac:dyDescent="0.25">
      <c r="B4932" s="11">
        <v>41663</v>
      </c>
      <c r="C4932" s="12">
        <v>2114.75</v>
      </c>
      <c r="D4932" s="200">
        <f t="shared" si="76"/>
        <v>-0.13930207300372199</v>
      </c>
    </row>
    <row r="4933" spans="2:4" thickBot="1" x14ac:dyDescent="0.25">
      <c r="B4933" s="11">
        <v>41666</v>
      </c>
      <c r="C4933" s="12">
        <v>2112.5922372609411</v>
      </c>
      <c r="D4933" s="200">
        <f t="shared" si="76"/>
        <v>-0.10203393966468077</v>
      </c>
    </row>
    <row r="4934" spans="2:4" thickBot="1" x14ac:dyDescent="0.25">
      <c r="B4934" s="11">
        <v>41667</v>
      </c>
      <c r="C4934" s="12">
        <v>2105.0658642066105</v>
      </c>
      <c r="D4934" s="200">
        <f t="shared" si="76"/>
        <v>-0.35626245905783227</v>
      </c>
    </row>
    <row r="4935" spans="2:4" thickBot="1" x14ac:dyDescent="0.25">
      <c r="B4935" s="11">
        <v>41668</v>
      </c>
      <c r="C4935" s="12">
        <v>2096.4</v>
      </c>
      <c r="D4935" s="200">
        <f t="shared" ref="D4935:D4998" si="77">+((C4935/C4934)-1)*100</f>
        <v>-0.41166712899392</v>
      </c>
    </row>
    <row r="4936" spans="2:4" thickBot="1" x14ac:dyDescent="0.25">
      <c r="B4936" s="11">
        <v>41669</v>
      </c>
      <c r="C4936" s="12">
        <v>2086.62</v>
      </c>
      <c r="D4936" s="200">
        <f t="shared" si="77"/>
        <v>-0.46651402404122022</v>
      </c>
    </row>
    <row r="4937" spans="2:4" thickBot="1" x14ac:dyDescent="0.25">
      <c r="B4937" s="11">
        <v>41673</v>
      </c>
      <c r="C4937" s="12">
        <v>2074.0518854707061</v>
      </c>
      <c r="D4937" s="200">
        <f t="shared" si="77"/>
        <v>-0.60231927851231992</v>
      </c>
    </row>
    <row r="4938" spans="2:4" thickBot="1" x14ac:dyDescent="0.25">
      <c r="B4938" s="11">
        <v>41674</v>
      </c>
      <c r="C4938" s="12">
        <v>2059.6999999999998</v>
      </c>
      <c r="D4938" s="200">
        <f t="shared" si="77"/>
        <v>-0.69197330940682367</v>
      </c>
    </row>
    <row r="4939" spans="2:4" thickBot="1" x14ac:dyDescent="0.25">
      <c r="B4939" s="11">
        <v>41675</v>
      </c>
      <c r="C4939" s="12">
        <v>2056.44</v>
      </c>
      <c r="D4939" s="200">
        <f t="shared" si="77"/>
        <v>-0.15827547701120492</v>
      </c>
    </row>
    <row r="4940" spans="2:4" thickBot="1" x14ac:dyDescent="0.25">
      <c r="B4940" s="11">
        <v>41677</v>
      </c>
      <c r="C4940" s="12">
        <v>2068.3004119467078</v>
      </c>
      <c r="D4940" s="200">
        <f t="shared" si="77"/>
        <v>0.57674485745791149</v>
      </c>
    </row>
    <row r="4941" spans="2:4" thickBot="1" x14ac:dyDescent="0.25">
      <c r="B4941" s="11">
        <v>41680</v>
      </c>
      <c r="C4941" s="12">
        <v>2067.7800000000002</v>
      </c>
      <c r="D4941" s="200">
        <f t="shared" si="77"/>
        <v>-2.5161332643053314E-2</v>
      </c>
    </row>
    <row r="4942" spans="2:4" thickBot="1" x14ac:dyDescent="0.25">
      <c r="B4942" s="11">
        <v>41681</v>
      </c>
      <c r="C4942" s="12">
        <v>2066.3200000000002</v>
      </c>
      <c r="D4942" s="200">
        <f t="shared" si="77"/>
        <v>-7.0607124549038058E-2</v>
      </c>
    </row>
    <row r="4943" spans="2:4" thickBot="1" x14ac:dyDescent="0.25">
      <c r="B4943" s="11">
        <v>41682</v>
      </c>
      <c r="C4943" s="12">
        <v>2082.7800000000002</v>
      </c>
      <c r="D4943" s="200">
        <f t="shared" si="77"/>
        <v>0.79658523365209177</v>
      </c>
    </row>
    <row r="4944" spans="2:4" thickBot="1" x14ac:dyDescent="0.25">
      <c r="B4944" s="11">
        <v>41683</v>
      </c>
      <c r="C4944" s="12">
        <v>2087.23</v>
      </c>
      <c r="D4944" s="200">
        <f t="shared" si="77"/>
        <v>0.21365674723206052</v>
      </c>
    </row>
    <row r="4945" spans="2:4" thickBot="1" x14ac:dyDescent="0.25">
      <c r="B4945" s="11">
        <v>41684</v>
      </c>
      <c r="C4945" s="12">
        <v>2088.2945403961853</v>
      </c>
      <c r="D4945" s="200">
        <f t="shared" si="77"/>
        <v>5.1002543858857941E-2</v>
      </c>
    </row>
    <row r="4946" spans="2:4" thickBot="1" x14ac:dyDescent="0.25">
      <c r="B4946" s="11">
        <v>41687</v>
      </c>
      <c r="C4946" s="12">
        <v>2080.4</v>
      </c>
      <c r="D4946" s="200">
        <f t="shared" si="77"/>
        <v>-0.37803768785831249</v>
      </c>
    </row>
    <row r="4947" spans="2:4" thickBot="1" x14ac:dyDescent="0.25">
      <c r="B4947" s="11">
        <v>41688</v>
      </c>
      <c r="C4947" s="12">
        <v>2083.1844316963275</v>
      </c>
      <c r="D4947" s="200">
        <f t="shared" si="77"/>
        <v>0.13384116979078264</v>
      </c>
    </row>
    <row r="4948" spans="2:4" thickBot="1" x14ac:dyDescent="0.25">
      <c r="B4948" s="11">
        <v>41689</v>
      </c>
      <c r="C4948" s="12">
        <v>2088.7199999999998</v>
      </c>
      <c r="D4948" s="200">
        <f t="shared" si="77"/>
        <v>0.2657262707731034</v>
      </c>
    </row>
    <row r="4949" spans="2:4" thickBot="1" x14ac:dyDescent="0.25">
      <c r="B4949" s="11">
        <v>41690</v>
      </c>
      <c r="C4949" s="12">
        <v>2087.58</v>
      </c>
      <c r="D4949" s="200">
        <f t="shared" si="77"/>
        <v>-5.4578880845679301E-2</v>
      </c>
    </row>
    <row r="4950" spans="2:4" thickBot="1" x14ac:dyDescent="0.25">
      <c r="B4950" s="11">
        <v>41691</v>
      </c>
      <c r="C4950" s="12">
        <v>2085.39</v>
      </c>
      <c r="D4950" s="200">
        <f t="shared" si="77"/>
        <v>-0.10490615928491209</v>
      </c>
    </row>
    <row r="4951" spans="2:4" thickBot="1" x14ac:dyDescent="0.25">
      <c r="B4951" s="11">
        <v>41694</v>
      </c>
      <c r="C4951" s="12">
        <v>2084.5199416513792</v>
      </c>
      <c r="D4951" s="200">
        <f t="shared" si="77"/>
        <v>-4.1721613157286175E-2</v>
      </c>
    </row>
    <row r="4952" spans="2:4" thickBot="1" x14ac:dyDescent="0.25">
      <c r="B4952" s="11">
        <v>41695</v>
      </c>
      <c r="C4952" s="12">
        <v>2086.8735117270403</v>
      </c>
      <c r="D4952" s="200">
        <f t="shared" si="77"/>
        <v>0.11290705493547382</v>
      </c>
    </row>
    <row r="4953" spans="2:4" thickBot="1" x14ac:dyDescent="0.25">
      <c r="B4953" s="11">
        <v>41696</v>
      </c>
      <c r="C4953" s="12">
        <v>2084</v>
      </c>
      <c r="D4953" s="200">
        <f t="shared" si="77"/>
        <v>-0.13769458047614425</v>
      </c>
    </row>
    <row r="4954" spans="2:4" thickBot="1" x14ac:dyDescent="0.25">
      <c r="B4954" s="11">
        <v>41698</v>
      </c>
      <c r="C4954" s="12">
        <v>2079.2199999999998</v>
      </c>
      <c r="D4954" s="200">
        <f t="shared" si="77"/>
        <v>-0.22936660268715325</v>
      </c>
    </row>
    <row r="4955" spans="2:4" thickBot="1" x14ac:dyDescent="0.25">
      <c r="B4955" s="11">
        <v>41701</v>
      </c>
      <c r="C4955" s="12">
        <v>2084.81</v>
      </c>
      <c r="D4955" s="200">
        <f t="shared" si="77"/>
        <v>0.26885081905714259</v>
      </c>
    </row>
    <row r="4956" spans="2:4" thickBot="1" x14ac:dyDescent="0.25">
      <c r="B4956" s="11">
        <v>41702</v>
      </c>
      <c r="C4956" s="12">
        <v>2079.08</v>
      </c>
      <c r="D4956" s="200">
        <f t="shared" si="77"/>
        <v>-0.27484518972952232</v>
      </c>
    </row>
    <row r="4957" spans="2:4" thickBot="1" x14ac:dyDescent="0.25">
      <c r="B4957" s="11">
        <v>41703</v>
      </c>
      <c r="C4957" s="12">
        <v>2079.36</v>
      </c>
      <c r="D4957" s="200">
        <f t="shared" si="77"/>
        <v>1.3467495238295157E-2</v>
      </c>
    </row>
    <row r="4958" spans="2:4" thickBot="1" x14ac:dyDescent="0.25">
      <c r="B4958" s="11">
        <v>41704</v>
      </c>
      <c r="C4958" s="12">
        <v>2078.02</v>
      </c>
      <c r="D4958" s="200">
        <f t="shared" si="77"/>
        <v>-6.4442905509398685E-2</v>
      </c>
    </row>
    <row r="4959" spans="2:4" thickBot="1" x14ac:dyDescent="0.25">
      <c r="B4959" s="11">
        <v>41705</v>
      </c>
      <c r="C4959" s="12">
        <v>2074.5100000000002</v>
      </c>
      <c r="D4959" s="200">
        <f t="shared" si="77"/>
        <v>-0.16891079007900212</v>
      </c>
    </row>
    <row r="4960" spans="2:4" thickBot="1" x14ac:dyDescent="0.25">
      <c r="B4960" s="11">
        <v>41708</v>
      </c>
      <c r="C4960" s="12">
        <v>2072.23</v>
      </c>
      <c r="D4960" s="200">
        <f t="shared" si="77"/>
        <v>-0.10990547165355968</v>
      </c>
    </row>
    <row r="4961" spans="2:4" thickBot="1" x14ac:dyDescent="0.25">
      <c r="B4961" s="11">
        <v>41709</v>
      </c>
      <c r="C4961" s="12">
        <v>2072.6</v>
      </c>
      <c r="D4961" s="200">
        <f t="shared" si="77"/>
        <v>1.7855160865343223E-2</v>
      </c>
    </row>
    <row r="4962" spans="2:4" thickBot="1" x14ac:dyDescent="0.25">
      <c r="B4962" s="11">
        <v>41711</v>
      </c>
      <c r="C4962" s="12">
        <v>2067.59</v>
      </c>
      <c r="D4962" s="200">
        <f t="shared" si="77"/>
        <v>-0.24172536910159748</v>
      </c>
    </row>
    <row r="4963" spans="2:4" thickBot="1" x14ac:dyDescent="0.25">
      <c r="B4963" s="11">
        <v>41712</v>
      </c>
      <c r="C4963" s="12">
        <v>2067.21</v>
      </c>
      <c r="D4963" s="200">
        <f t="shared" si="77"/>
        <v>-1.8378885562420066E-2</v>
      </c>
    </row>
    <row r="4964" spans="2:4" thickBot="1" x14ac:dyDescent="0.25">
      <c r="B4964" s="11">
        <v>41715</v>
      </c>
      <c r="C4964" s="12">
        <v>2063.29</v>
      </c>
      <c r="D4964" s="200">
        <f t="shared" si="77"/>
        <v>-0.18962756565612526</v>
      </c>
    </row>
    <row r="4965" spans="2:4" thickBot="1" x14ac:dyDescent="0.25">
      <c r="B4965" s="11">
        <v>41716</v>
      </c>
      <c r="C4965" s="12">
        <v>2066.98</v>
      </c>
      <c r="D4965" s="200">
        <f t="shared" si="77"/>
        <v>0.17884058954389381</v>
      </c>
    </row>
    <row r="4966" spans="2:4" thickBot="1" x14ac:dyDescent="0.25">
      <c r="B4966" s="11">
        <v>41717</v>
      </c>
      <c r="C4966" s="12">
        <v>2069.02</v>
      </c>
      <c r="D4966" s="200">
        <f t="shared" si="77"/>
        <v>9.8694714027236508E-2</v>
      </c>
    </row>
    <row r="4967" spans="2:4" thickBot="1" x14ac:dyDescent="0.25">
      <c r="B4967" s="11">
        <v>41718</v>
      </c>
      <c r="C4967" s="12">
        <v>2066.46</v>
      </c>
      <c r="D4967" s="200">
        <f t="shared" si="77"/>
        <v>-0.12373007510801948</v>
      </c>
    </row>
    <row r="4968" spans="2:4" thickBot="1" x14ac:dyDescent="0.25">
      <c r="B4968" s="11">
        <v>41719</v>
      </c>
      <c r="C4968" s="12">
        <v>2062.46</v>
      </c>
      <c r="D4968" s="200">
        <f t="shared" si="77"/>
        <v>-0.19356774387115916</v>
      </c>
    </row>
    <row r="4969" spans="2:4" thickBot="1" x14ac:dyDescent="0.25">
      <c r="B4969" s="11">
        <v>41722</v>
      </c>
      <c r="C4969" s="12">
        <v>2060.92</v>
      </c>
      <c r="D4969" s="200">
        <f t="shared" si="77"/>
        <v>-7.4668114775555683E-2</v>
      </c>
    </row>
    <row r="4970" spans="2:4" thickBot="1" x14ac:dyDescent="0.25">
      <c r="B4970" s="11">
        <v>41723</v>
      </c>
      <c r="C4970" s="12">
        <v>2066.65</v>
      </c>
      <c r="D4970" s="200">
        <f t="shared" si="77"/>
        <v>0.27803117054518989</v>
      </c>
    </row>
    <row r="4971" spans="2:4" thickBot="1" x14ac:dyDescent="0.25">
      <c r="B4971" s="11">
        <v>41724</v>
      </c>
      <c r="C4971" s="12">
        <v>2081.12</v>
      </c>
      <c r="D4971" s="200">
        <f t="shared" si="77"/>
        <v>0.70016693683012665</v>
      </c>
    </row>
    <row r="4972" spans="2:4" thickBot="1" x14ac:dyDescent="0.25">
      <c r="B4972" s="11">
        <v>41725</v>
      </c>
      <c r="C4972" s="12">
        <v>2086.4</v>
      </c>
      <c r="D4972" s="200">
        <f t="shared" si="77"/>
        <v>0.2537095410163781</v>
      </c>
    </row>
    <row r="4973" spans="2:4" thickBot="1" x14ac:dyDescent="0.25">
      <c r="B4973" s="11">
        <v>41726</v>
      </c>
      <c r="C4973" s="12">
        <v>2092.4</v>
      </c>
      <c r="D4973" s="200">
        <f t="shared" si="77"/>
        <v>0.28757668711656414</v>
      </c>
    </row>
    <row r="4974" spans="2:4" thickBot="1" x14ac:dyDescent="0.25">
      <c r="B4974" s="11">
        <v>41730</v>
      </c>
      <c r="C4974" s="12">
        <v>2089.91</v>
      </c>
      <c r="D4974" s="200">
        <f t="shared" si="77"/>
        <v>-0.11900210284842005</v>
      </c>
    </row>
    <row r="4975" spans="2:4" thickBot="1" x14ac:dyDescent="0.25">
      <c r="B4975" s="11">
        <v>41731</v>
      </c>
      <c r="C4975" s="12">
        <v>2090.33</v>
      </c>
      <c r="D4975" s="200">
        <f t="shared" si="77"/>
        <v>2.0096559181981277E-2</v>
      </c>
    </row>
    <row r="4976" spans="2:4" thickBot="1" x14ac:dyDescent="0.25">
      <c r="B4976" s="11">
        <v>41732</v>
      </c>
      <c r="C4976" s="12">
        <v>2092.73</v>
      </c>
      <c r="D4976" s="200">
        <f t="shared" si="77"/>
        <v>0.11481440729455006</v>
      </c>
    </row>
    <row r="4977" spans="2:4" thickBot="1" x14ac:dyDescent="0.25">
      <c r="B4977" s="11">
        <v>41733</v>
      </c>
      <c r="C4977" s="12">
        <v>2102.08</v>
      </c>
      <c r="D4977" s="200">
        <f t="shared" si="77"/>
        <v>0.44678482174000944</v>
      </c>
    </row>
    <row r="4978" spans="2:4" thickBot="1" x14ac:dyDescent="0.25">
      <c r="B4978" s="11">
        <v>41736</v>
      </c>
      <c r="C4978" s="12">
        <v>2100.85</v>
      </c>
      <c r="D4978" s="200">
        <f t="shared" si="77"/>
        <v>-5.8513472370225195E-2</v>
      </c>
    </row>
    <row r="4979" spans="2:4" thickBot="1" x14ac:dyDescent="0.25">
      <c r="B4979" s="11">
        <v>41737</v>
      </c>
      <c r="C4979" s="12">
        <v>2097.6</v>
      </c>
      <c r="D4979" s="200">
        <f t="shared" si="77"/>
        <v>-0.1546992883832754</v>
      </c>
    </row>
    <row r="4980" spans="2:4" thickBot="1" x14ac:dyDescent="0.25">
      <c r="B4980" s="11">
        <v>41738</v>
      </c>
      <c r="C4980" s="12">
        <v>2098.58</v>
      </c>
      <c r="D4980" s="200">
        <f t="shared" si="77"/>
        <v>4.6720061022131887E-2</v>
      </c>
    </row>
    <row r="4981" spans="2:4" thickBot="1" x14ac:dyDescent="0.25">
      <c r="B4981" s="11">
        <v>41739</v>
      </c>
      <c r="C4981" s="12">
        <v>2101.38</v>
      </c>
      <c r="D4981" s="200">
        <f t="shared" si="77"/>
        <v>0.13342355306922293</v>
      </c>
    </row>
    <row r="4982" spans="2:4" thickBot="1" x14ac:dyDescent="0.25">
      <c r="B4982" s="11">
        <v>41740</v>
      </c>
      <c r="C4982" s="12">
        <v>2095.38</v>
      </c>
      <c r="D4982" s="200">
        <f t="shared" si="77"/>
        <v>-0.28552665391313736</v>
      </c>
    </row>
    <row r="4983" spans="2:4" thickBot="1" x14ac:dyDescent="0.25">
      <c r="B4983" s="11">
        <v>41743</v>
      </c>
      <c r="C4983" s="12">
        <v>2089.23</v>
      </c>
      <c r="D4983" s="200">
        <f t="shared" si="77"/>
        <v>-0.29350284912522673</v>
      </c>
    </row>
    <row r="4984" spans="2:4" thickBot="1" x14ac:dyDescent="0.25">
      <c r="B4984" s="11">
        <v>41744</v>
      </c>
      <c r="C4984" s="12">
        <v>2087.94</v>
      </c>
      <c r="D4984" s="200">
        <f t="shared" si="77"/>
        <v>-6.1745236283217153E-2</v>
      </c>
    </row>
    <row r="4985" spans="2:4" thickBot="1" x14ac:dyDescent="0.25">
      <c r="B4985" s="11">
        <v>41745</v>
      </c>
      <c r="C4985" s="12">
        <v>2086.36</v>
      </c>
      <c r="D4985" s="200">
        <f t="shared" si="77"/>
        <v>-7.5672672586368783E-2</v>
      </c>
    </row>
    <row r="4986" spans="2:4" thickBot="1" x14ac:dyDescent="0.25">
      <c r="B4986" s="11">
        <v>41746</v>
      </c>
      <c r="C4986" s="12">
        <v>2090.23</v>
      </c>
      <c r="D4986" s="200">
        <f t="shared" si="77"/>
        <v>0.18549051937344352</v>
      </c>
    </row>
    <row r="4987" spans="2:4" thickBot="1" x14ac:dyDescent="0.25">
      <c r="B4987" s="11">
        <v>41747</v>
      </c>
      <c r="C4987" s="12">
        <v>2084.5700000000002</v>
      </c>
      <c r="D4987" s="200">
        <f t="shared" si="77"/>
        <v>-0.27078359797725327</v>
      </c>
    </row>
    <row r="4988" spans="2:4" thickBot="1" x14ac:dyDescent="0.25">
      <c r="B4988" s="11">
        <v>41750</v>
      </c>
      <c r="C4988" s="12">
        <v>2087.48</v>
      </c>
      <c r="D4988" s="200">
        <f t="shared" si="77"/>
        <v>0.13959713514057892</v>
      </c>
    </row>
    <row r="4989" spans="2:4" thickBot="1" x14ac:dyDescent="0.25">
      <c r="B4989" s="11">
        <v>41751</v>
      </c>
      <c r="C4989" s="12">
        <v>2087.08</v>
      </c>
      <c r="D4989" s="200">
        <f t="shared" si="77"/>
        <v>-1.9161860233396499E-2</v>
      </c>
    </row>
    <row r="4990" spans="2:4" thickBot="1" x14ac:dyDescent="0.25">
      <c r="B4990" s="11">
        <v>41752</v>
      </c>
      <c r="C4990" s="12">
        <v>2086.0300000000002</v>
      </c>
      <c r="D4990" s="200">
        <f t="shared" si="77"/>
        <v>-5.0309523353186947E-2</v>
      </c>
    </row>
    <row r="4991" spans="2:4" thickBot="1" x14ac:dyDescent="0.25">
      <c r="B4991" s="11">
        <v>41753</v>
      </c>
      <c r="C4991" s="12">
        <v>2081.0100000000002</v>
      </c>
      <c r="D4991" s="200">
        <f t="shared" si="77"/>
        <v>-0.2406485045756801</v>
      </c>
    </row>
    <row r="4992" spans="2:4" thickBot="1" x14ac:dyDescent="0.25">
      <c r="B4992" s="11">
        <v>41754</v>
      </c>
      <c r="C4992" s="12">
        <v>2082.25</v>
      </c>
      <c r="D4992" s="200">
        <f t="shared" si="77"/>
        <v>5.9586450809923086E-2</v>
      </c>
    </row>
    <row r="4993" spans="2:4" thickBot="1" x14ac:dyDescent="0.25">
      <c r="B4993" s="11">
        <v>41757</v>
      </c>
      <c r="C4993" s="12">
        <v>2079.27</v>
      </c>
      <c r="D4993" s="200">
        <f t="shared" si="77"/>
        <v>-0.14311441949813597</v>
      </c>
    </row>
    <row r="4994" spans="2:4" thickBot="1" x14ac:dyDescent="0.25">
      <c r="B4994" s="11">
        <v>41758</v>
      </c>
      <c r="C4994" s="12">
        <v>2074.71</v>
      </c>
      <c r="D4994" s="200">
        <f t="shared" si="77"/>
        <v>-0.21930773781182467</v>
      </c>
    </row>
    <row r="4995" spans="2:4" thickBot="1" x14ac:dyDescent="0.25">
      <c r="B4995" s="11">
        <v>41759</v>
      </c>
      <c r="C4995" s="12">
        <v>2073.81</v>
      </c>
      <c r="D4995" s="200">
        <f t="shared" si="77"/>
        <v>-4.3379556660938512E-2</v>
      </c>
    </row>
    <row r="4996" spans="2:4" thickBot="1" x14ac:dyDescent="0.25">
      <c r="B4996" s="11">
        <v>41761</v>
      </c>
      <c r="C4996" s="12">
        <v>2065.1799999999998</v>
      </c>
      <c r="D4996" s="200">
        <f t="shared" si="77"/>
        <v>-0.41614226954254097</v>
      </c>
    </row>
    <row r="4997" spans="2:4" thickBot="1" x14ac:dyDescent="0.25">
      <c r="B4997" s="11">
        <v>41764</v>
      </c>
      <c r="C4997" s="12">
        <v>2052.23</v>
      </c>
      <c r="D4997" s="200">
        <f t="shared" si="77"/>
        <v>-0.62706398473739711</v>
      </c>
    </row>
    <row r="4998" spans="2:4" thickBot="1" x14ac:dyDescent="0.25">
      <c r="B4998" s="11">
        <v>41765</v>
      </c>
      <c r="C4998" s="12">
        <v>2044.55</v>
      </c>
      <c r="D4998" s="200">
        <f t="shared" si="77"/>
        <v>-0.37422706031975395</v>
      </c>
    </row>
    <row r="4999" spans="2:4" thickBot="1" x14ac:dyDescent="0.25">
      <c r="B4999" s="11">
        <v>41766</v>
      </c>
      <c r="C4999" s="12">
        <v>2031.38</v>
      </c>
      <c r="D4999" s="200">
        <f t="shared" ref="D4999:D5062" si="78">+((C4999/C4998)-1)*100</f>
        <v>-0.64415152478539683</v>
      </c>
    </row>
    <row r="5000" spans="2:4" thickBot="1" x14ac:dyDescent="0.25">
      <c r="B5000" s="11">
        <v>41767</v>
      </c>
      <c r="C5000" s="12">
        <v>2031.66</v>
      </c>
      <c r="D5000" s="200">
        <f t="shared" si="78"/>
        <v>1.3783733225691819E-2</v>
      </c>
    </row>
    <row r="5001" spans="2:4" thickBot="1" x14ac:dyDescent="0.25">
      <c r="B5001" s="11">
        <v>41768</v>
      </c>
      <c r="C5001" s="12">
        <v>2033.87</v>
      </c>
      <c r="D5001" s="200">
        <f t="shared" si="78"/>
        <v>0.10877804357027898</v>
      </c>
    </row>
    <row r="5002" spans="2:4" thickBot="1" x14ac:dyDescent="0.25">
      <c r="B5002" s="11">
        <v>41771</v>
      </c>
      <c r="C5002" s="12">
        <v>2035.54</v>
      </c>
      <c r="D5002" s="200">
        <f t="shared" si="78"/>
        <v>8.2109476023539685E-2</v>
      </c>
    </row>
    <row r="5003" spans="2:4" thickBot="1" x14ac:dyDescent="0.25">
      <c r="B5003" s="11">
        <v>41772</v>
      </c>
      <c r="C5003" s="12">
        <v>2038.6331084493911</v>
      </c>
      <c r="D5003" s="200">
        <f t="shared" si="78"/>
        <v>0.15195517893979993</v>
      </c>
    </row>
    <row r="5004" spans="2:4" thickBot="1" x14ac:dyDescent="0.25">
      <c r="B5004" s="11">
        <v>41773</v>
      </c>
      <c r="C5004" s="12">
        <v>2042.16</v>
      </c>
      <c r="D5004" s="200">
        <f t="shared" si="78"/>
        <v>0.17300276032952144</v>
      </c>
    </row>
    <row r="5005" spans="2:4" thickBot="1" x14ac:dyDescent="0.25">
      <c r="B5005" s="11">
        <v>41774</v>
      </c>
      <c r="C5005" s="12">
        <v>2045.15</v>
      </c>
      <c r="D5005" s="200">
        <f t="shared" si="78"/>
        <v>0.14641360128491154</v>
      </c>
    </row>
    <row r="5006" spans="2:4" thickBot="1" x14ac:dyDescent="0.25">
      <c r="B5006" s="11">
        <v>41775</v>
      </c>
      <c r="C5006" s="12">
        <v>2055.1799999999998</v>
      </c>
      <c r="D5006" s="200">
        <f t="shared" si="78"/>
        <v>0.49042857492114234</v>
      </c>
    </row>
    <row r="5007" spans="2:4" thickBot="1" x14ac:dyDescent="0.25">
      <c r="B5007" s="11">
        <v>41778</v>
      </c>
      <c r="C5007" s="12">
        <v>2059.84</v>
      </c>
      <c r="D5007" s="200">
        <f t="shared" si="78"/>
        <v>0.22674412946799283</v>
      </c>
    </row>
    <row r="5008" spans="2:4" thickBot="1" x14ac:dyDescent="0.25">
      <c r="B5008" s="11">
        <v>41779</v>
      </c>
      <c r="C5008" s="12">
        <v>2058.62</v>
      </c>
      <c r="D5008" s="200">
        <f t="shared" si="78"/>
        <v>-5.9227901196223787E-2</v>
      </c>
    </row>
    <row r="5009" spans="2:4" thickBot="1" x14ac:dyDescent="0.25">
      <c r="B5009" s="11">
        <v>41780</v>
      </c>
      <c r="C5009" s="12">
        <v>2060.9</v>
      </c>
      <c r="D5009" s="200">
        <f t="shared" si="78"/>
        <v>0.11075380594769424</v>
      </c>
    </row>
    <row r="5010" spans="2:4" thickBot="1" x14ac:dyDescent="0.25">
      <c r="B5010" s="11">
        <v>41781</v>
      </c>
      <c r="C5010" s="12">
        <v>2064.9</v>
      </c>
      <c r="D5010" s="200">
        <f t="shared" si="78"/>
        <v>0.19408996069678608</v>
      </c>
    </row>
    <row r="5011" spans="2:4" thickBot="1" x14ac:dyDescent="0.25">
      <c r="B5011" s="11">
        <v>41782</v>
      </c>
      <c r="C5011" s="12">
        <v>2071.7800000000002</v>
      </c>
      <c r="D5011" s="200">
        <f t="shared" si="78"/>
        <v>0.33318804784736589</v>
      </c>
    </row>
    <row r="5012" spans="2:4" thickBot="1" x14ac:dyDescent="0.25">
      <c r="B5012" s="11">
        <v>41785</v>
      </c>
      <c r="C5012" s="12">
        <v>2072.1999999999998</v>
      </c>
      <c r="D5012" s="200">
        <f t="shared" si="78"/>
        <v>2.0272422747580343E-2</v>
      </c>
    </row>
    <row r="5013" spans="2:4" thickBot="1" x14ac:dyDescent="0.25">
      <c r="B5013" s="11">
        <v>41786</v>
      </c>
      <c r="C5013" s="12">
        <v>2075.2199999999998</v>
      </c>
      <c r="D5013" s="200">
        <f t="shared" si="78"/>
        <v>0.1457388282984251</v>
      </c>
    </row>
    <row r="5014" spans="2:4" thickBot="1" x14ac:dyDescent="0.25">
      <c r="B5014" s="11">
        <v>41787</v>
      </c>
      <c r="C5014" s="12">
        <v>2075.9499999999998</v>
      </c>
      <c r="D5014" s="200">
        <f t="shared" si="78"/>
        <v>3.5176993282637348E-2</v>
      </c>
    </row>
    <row r="5015" spans="2:4" thickBot="1" x14ac:dyDescent="0.25">
      <c r="B5015" s="11">
        <v>41788</v>
      </c>
      <c r="C5015" s="12">
        <v>2085.85</v>
      </c>
      <c r="D5015" s="200">
        <f t="shared" si="78"/>
        <v>0.47689009850913067</v>
      </c>
    </row>
    <row r="5016" spans="2:4" thickBot="1" x14ac:dyDescent="0.25">
      <c r="B5016" s="11">
        <v>41789</v>
      </c>
      <c r="C5016" s="12">
        <v>2077.87</v>
      </c>
      <c r="D5016" s="200">
        <f t="shared" si="78"/>
        <v>-0.38257784596207323</v>
      </c>
    </row>
    <row r="5017" spans="2:4" thickBot="1" x14ac:dyDescent="0.25">
      <c r="B5017" s="11">
        <v>41792</v>
      </c>
      <c r="C5017" s="12">
        <v>2076.9299999999998</v>
      </c>
      <c r="D5017" s="200">
        <f t="shared" si="78"/>
        <v>-4.5238633793265315E-2</v>
      </c>
    </row>
    <row r="5018" spans="2:4" thickBot="1" x14ac:dyDescent="0.25">
      <c r="B5018" s="11">
        <v>41793</v>
      </c>
      <c r="C5018" s="12">
        <v>2079.06</v>
      </c>
      <c r="D5018" s="200">
        <f t="shared" si="78"/>
        <v>0.10255521370485798</v>
      </c>
    </row>
    <row r="5019" spans="2:4" thickBot="1" x14ac:dyDescent="0.25">
      <c r="B5019" s="11">
        <v>41794</v>
      </c>
      <c r="C5019" s="12">
        <v>2080.59</v>
      </c>
      <c r="D5019" s="200">
        <f t="shared" si="78"/>
        <v>7.3590949756141555E-2</v>
      </c>
    </row>
    <row r="5020" spans="2:4" thickBot="1" x14ac:dyDescent="0.25">
      <c r="B5020" s="11">
        <v>41795</v>
      </c>
      <c r="C5020" s="12">
        <v>2089.11</v>
      </c>
      <c r="D5020" s="200">
        <f t="shared" si="78"/>
        <v>0.40949922858419807</v>
      </c>
    </row>
    <row r="5021" spans="2:4" thickBot="1" x14ac:dyDescent="0.25">
      <c r="B5021" s="11">
        <v>41796</v>
      </c>
      <c r="C5021" s="12">
        <v>2091.96</v>
      </c>
      <c r="D5021" s="200">
        <f t="shared" si="78"/>
        <v>0.13642172982752943</v>
      </c>
    </row>
    <row r="5022" spans="2:4" thickBot="1" x14ac:dyDescent="0.25">
      <c r="B5022" s="11">
        <v>41799</v>
      </c>
      <c r="C5022" s="12">
        <v>2092.9699999999998</v>
      </c>
      <c r="D5022" s="200">
        <f t="shared" si="78"/>
        <v>4.8280081837126509E-2</v>
      </c>
    </row>
    <row r="5023" spans="2:4" thickBot="1" x14ac:dyDescent="0.25">
      <c r="B5023" s="11">
        <v>41800</v>
      </c>
      <c r="C5023" s="12">
        <v>2090.7600000000002</v>
      </c>
      <c r="D5023" s="200">
        <f t="shared" si="78"/>
        <v>-0.10559157560784405</v>
      </c>
    </row>
    <row r="5024" spans="2:4" thickBot="1" x14ac:dyDescent="0.25">
      <c r="B5024" s="11">
        <v>41801</v>
      </c>
      <c r="C5024" s="12">
        <v>2086.7199999999998</v>
      </c>
      <c r="D5024" s="200">
        <f t="shared" si="78"/>
        <v>-0.19323116952688624</v>
      </c>
    </row>
    <row r="5025" spans="2:4" thickBot="1" x14ac:dyDescent="0.25">
      <c r="B5025" s="11">
        <v>41802</v>
      </c>
      <c r="C5025" s="12">
        <v>2080.19</v>
      </c>
      <c r="D5025" s="200">
        <f t="shared" si="78"/>
        <v>-0.31293129888052551</v>
      </c>
    </row>
    <row r="5026" spans="2:4" thickBot="1" x14ac:dyDescent="0.25">
      <c r="B5026" s="11">
        <v>41803</v>
      </c>
      <c r="C5026" s="12">
        <v>2075.14</v>
      </c>
      <c r="D5026" s="200">
        <f t="shared" si="78"/>
        <v>-0.24276628577197812</v>
      </c>
    </row>
    <row r="5027" spans="2:4" thickBot="1" x14ac:dyDescent="0.25">
      <c r="B5027" s="11">
        <v>41806</v>
      </c>
      <c r="C5027" s="12">
        <v>2074.2399999999998</v>
      </c>
      <c r="D5027" s="200">
        <f t="shared" si="78"/>
        <v>-4.3370567768930002E-2</v>
      </c>
    </row>
    <row r="5028" spans="2:4" thickBot="1" x14ac:dyDescent="0.25">
      <c r="B5028" s="11">
        <v>41807</v>
      </c>
      <c r="C5028" s="12">
        <v>2070.62</v>
      </c>
      <c r="D5028" s="200">
        <f t="shared" si="78"/>
        <v>-0.17452175254550895</v>
      </c>
    </row>
    <row r="5029" spans="2:4" thickBot="1" x14ac:dyDescent="0.25">
      <c r="B5029" s="11">
        <v>41808</v>
      </c>
      <c r="C5029" s="12">
        <v>2069.66</v>
      </c>
      <c r="D5029" s="200">
        <f t="shared" si="78"/>
        <v>-4.6362925114218356E-2</v>
      </c>
    </row>
    <row r="5030" spans="2:4" thickBot="1" x14ac:dyDescent="0.25">
      <c r="B5030" s="11">
        <v>41809</v>
      </c>
      <c r="C5030" s="12">
        <v>2062.2199999999998</v>
      </c>
      <c r="D5030" s="200">
        <f t="shared" si="78"/>
        <v>-0.35947933476996319</v>
      </c>
    </row>
    <row r="5031" spans="2:4" thickBot="1" x14ac:dyDescent="0.25">
      <c r="B5031" s="11">
        <v>41810</v>
      </c>
      <c r="C5031" s="12">
        <v>2068.29</v>
      </c>
      <c r="D5031" s="200">
        <f t="shared" si="78"/>
        <v>0.29434298959374328</v>
      </c>
    </row>
    <row r="5032" spans="2:4" thickBot="1" x14ac:dyDescent="0.25">
      <c r="B5032" s="11">
        <v>41813</v>
      </c>
      <c r="C5032" s="12">
        <v>2075.5700000000002</v>
      </c>
      <c r="D5032" s="200">
        <f t="shared" si="78"/>
        <v>0.3519815886553701</v>
      </c>
    </row>
    <row r="5033" spans="2:4" thickBot="1" x14ac:dyDescent="0.25">
      <c r="B5033" s="11">
        <v>41814</v>
      </c>
      <c r="C5033" s="12">
        <v>2073.5500000000002</v>
      </c>
      <c r="D5033" s="200">
        <f t="shared" si="78"/>
        <v>-9.7322663172039192E-2</v>
      </c>
    </row>
    <row r="5034" spans="2:4" thickBot="1" x14ac:dyDescent="0.25">
      <c r="B5034" s="11">
        <v>41815</v>
      </c>
      <c r="C5034" s="12">
        <v>2074.6</v>
      </c>
      <c r="D5034" s="200">
        <f t="shared" si="78"/>
        <v>5.0637795085717308E-2</v>
      </c>
    </row>
    <row r="5035" spans="2:4" thickBot="1" x14ac:dyDescent="0.25">
      <c r="B5035" s="11">
        <v>41816</v>
      </c>
      <c r="C5035" s="12">
        <v>2075.1999999999998</v>
      </c>
      <c r="D5035" s="200">
        <f t="shared" si="78"/>
        <v>2.8921237828982704E-2</v>
      </c>
    </row>
    <row r="5036" spans="2:4" thickBot="1" x14ac:dyDescent="0.25">
      <c r="B5036" s="11">
        <v>41817</v>
      </c>
      <c r="C5036" s="12">
        <v>2077.08</v>
      </c>
      <c r="D5036" s="200">
        <f t="shared" si="78"/>
        <v>9.0593677717820675E-2</v>
      </c>
    </row>
    <row r="5037" spans="2:4" thickBot="1" x14ac:dyDescent="0.25">
      <c r="B5037" s="11">
        <v>41820</v>
      </c>
      <c r="C5037" s="12">
        <v>2084.6999999999998</v>
      </c>
      <c r="D5037" s="200">
        <f t="shared" si="78"/>
        <v>0.36686117048934097</v>
      </c>
    </row>
    <row r="5038" spans="2:4" thickBot="1" x14ac:dyDescent="0.25">
      <c r="B5038" s="11">
        <v>41821</v>
      </c>
      <c r="C5038" s="12">
        <v>2091.4699999999998</v>
      </c>
      <c r="D5038" s="200">
        <f t="shared" si="78"/>
        <v>0.32474696599031905</v>
      </c>
    </row>
    <row r="5039" spans="2:4" thickBot="1" x14ac:dyDescent="0.25">
      <c r="B5039" s="11">
        <v>41822</v>
      </c>
      <c r="C5039" s="12">
        <v>2092.11</v>
      </c>
      <c r="D5039" s="200">
        <f t="shared" si="78"/>
        <v>3.0600486739018606E-2</v>
      </c>
    </row>
    <row r="5040" spans="2:4" thickBot="1" x14ac:dyDescent="0.25">
      <c r="B5040" s="11">
        <v>41823</v>
      </c>
      <c r="C5040" s="12">
        <v>2089.06</v>
      </c>
      <c r="D5040" s="200">
        <f t="shared" si="78"/>
        <v>-0.14578583344089235</v>
      </c>
    </row>
    <row r="5041" spans="2:4" thickBot="1" x14ac:dyDescent="0.25">
      <c r="B5041" s="11">
        <v>41824</v>
      </c>
      <c r="C5041" s="12">
        <v>2087.6</v>
      </c>
      <c r="D5041" s="200">
        <f t="shared" si="78"/>
        <v>-6.9887892162023846E-2</v>
      </c>
    </row>
    <row r="5042" spans="2:4" thickBot="1" x14ac:dyDescent="0.25">
      <c r="B5042" s="11">
        <v>41827</v>
      </c>
      <c r="C5042" s="12">
        <v>2085.92</v>
      </c>
      <c r="D5042" s="200">
        <f t="shared" si="78"/>
        <v>-8.0475186817385858E-2</v>
      </c>
    </row>
    <row r="5043" spans="2:4" thickBot="1" x14ac:dyDescent="0.25">
      <c r="B5043" s="11">
        <v>41828</v>
      </c>
      <c r="C5043" s="12">
        <v>2078.46</v>
      </c>
      <c r="D5043" s="200">
        <f t="shared" si="78"/>
        <v>-0.35763595919307001</v>
      </c>
    </row>
    <row r="5044" spans="2:4" thickBot="1" x14ac:dyDescent="0.25">
      <c r="B5044" s="11">
        <v>41829</v>
      </c>
      <c r="C5044" s="12">
        <v>2070.17</v>
      </c>
      <c r="D5044" s="200">
        <f t="shared" si="78"/>
        <v>-0.39885299693042109</v>
      </c>
    </row>
    <row r="5045" spans="2:4" thickBot="1" x14ac:dyDescent="0.25">
      <c r="B5045" s="11">
        <v>41830</v>
      </c>
      <c r="C5045" s="12">
        <v>2080.13</v>
      </c>
      <c r="D5045" s="200">
        <f t="shared" si="78"/>
        <v>0.48111990802688354</v>
      </c>
    </row>
    <row r="5046" spans="2:4" thickBot="1" x14ac:dyDescent="0.25">
      <c r="B5046" s="11">
        <v>41831</v>
      </c>
      <c r="C5046" s="12">
        <v>2075.8200000000002</v>
      </c>
      <c r="D5046" s="200">
        <f t="shared" si="78"/>
        <v>-0.20719858854975071</v>
      </c>
    </row>
    <row r="5047" spans="2:4" thickBot="1" x14ac:dyDescent="0.25">
      <c r="B5047" s="11">
        <v>41834</v>
      </c>
      <c r="C5047" s="12">
        <v>2070.81</v>
      </c>
      <c r="D5047" s="200">
        <f t="shared" si="78"/>
        <v>-0.24135040610459013</v>
      </c>
    </row>
    <row r="5048" spans="2:4" thickBot="1" x14ac:dyDescent="0.25">
      <c r="B5048" s="11">
        <v>41835</v>
      </c>
      <c r="C5048" s="12">
        <v>2063.04</v>
      </c>
      <c r="D5048" s="200">
        <f t="shared" si="78"/>
        <v>-0.37521549538586108</v>
      </c>
    </row>
    <row r="5049" spans="2:4" thickBot="1" x14ac:dyDescent="0.25">
      <c r="B5049" s="11">
        <v>41836</v>
      </c>
      <c r="C5049" s="12">
        <v>2065.06</v>
      </c>
      <c r="D5049" s="200">
        <f t="shared" si="78"/>
        <v>9.7913758337209167E-2</v>
      </c>
    </row>
    <row r="5050" spans="2:4" thickBot="1" x14ac:dyDescent="0.25">
      <c r="B5050" s="11">
        <v>41837</v>
      </c>
      <c r="C5050" s="12">
        <v>2071.6999999999998</v>
      </c>
      <c r="D5050" s="200">
        <f t="shared" si="78"/>
        <v>0.32154029422872821</v>
      </c>
    </row>
    <row r="5051" spans="2:4" thickBot="1" x14ac:dyDescent="0.25">
      <c r="B5051" s="11">
        <v>41838</v>
      </c>
      <c r="C5051" s="12">
        <v>2078.19</v>
      </c>
      <c r="D5051" s="200">
        <f t="shared" si="78"/>
        <v>0.31326929574746476</v>
      </c>
    </row>
    <row r="5052" spans="2:4" thickBot="1" x14ac:dyDescent="0.25">
      <c r="B5052" s="11">
        <v>41841</v>
      </c>
      <c r="C5052" s="12">
        <v>2075.86</v>
      </c>
      <c r="D5052" s="200">
        <f t="shared" si="78"/>
        <v>-0.11211679394087515</v>
      </c>
    </row>
    <row r="5053" spans="2:4" thickBot="1" x14ac:dyDescent="0.25">
      <c r="B5053" s="11">
        <v>41842</v>
      </c>
      <c r="C5053" s="12">
        <v>2080.27</v>
      </c>
      <c r="D5053" s="200">
        <f t="shared" si="78"/>
        <v>0.21244207220139089</v>
      </c>
    </row>
    <row r="5054" spans="2:4" thickBot="1" x14ac:dyDescent="0.25">
      <c r="B5054" s="11">
        <v>41843</v>
      </c>
      <c r="C5054" s="12">
        <v>2082.5300000000002</v>
      </c>
      <c r="D5054" s="200">
        <f t="shared" si="78"/>
        <v>0.10863974387940178</v>
      </c>
    </row>
    <row r="5055" spans="2:4" thickBot="1" x14ac:dyDescent="0.25">
      <c r="B5055" s="11">
        <v>41844</v>
      </c>
      <c r="C5055" s="12">
        <v>2087.5500000000002</v>
      </c>
      <c r="D5055" s="200">
        <f t="shared" si="78"/>
        <v>0.24105295001752847</v>
      </c>
    </row>
    <row r="5056" spans="2:4" thickBot="1" x14ac:dyDescent="0.25">
      <c r="B5056" s="11">
        <v>41845</v>
      </c>
      <c r="C5056" s="12">
        <v>2090.8200000000002</v>
      </c>
      <c r="D5056" s="200">
        <f t="shared" si="78"/>
        <v>0.15664295465975808</v>
      </c>
    </row>
    <row r="5057" spans="2:4" thickBot="1" x14ac:dyDescent="0.25">
      <c r="B5057" s="11">
        <v>41848</v>
      </c>
      <c r="C5057" s="12">
        <v>2089.63</v>
      </c>
      <c r="D5057" s="200">
        <f t="shared" si="78"/>
        <v>-5.6915468572138472E-2</v>
      </c>
    </row>
    <row r="5058" spans="2:4" thickBot="1" x14ac:dyDescent="0.25">
      <c r="B5058" s="11">
        <v>41850</v>
      </c>
      <c r="C5058" s="12">
        <v>2093.41</v>
      </c>
      <c r="D5058" s="200">
        <f t="shared" si="78"/>
        <v>0.18089326818622187</v>
      </c>
    </row>
    <row r="5059" spans="2:4" thickBot="1" x14ac:dyDescent="0.25">
      <c r="B5059" s="11">
        <v>41851</v>
      </c>
      <c r="C5059" s="12">
        <v>2102.65</v>
      </c>
      <c r="D5059" s="200">
        <f t="shared" si="78"/>
        <v>0.44138510850717516</v>
      </c>
    </row>
    <row r="5060" spans="2:4" thickBot="1" x14ac:dyDescent="0.25">
      <c r="B5060" s="11">
        <v>41852</v>
      </c>
      <c r="C5060" s="12">
        <v>2097.86</v>
      </c>
      <c r="D5060" s="200">
        <f t="shared" si="78"/>
        <v>-0.22780776639003131</v>
      </c>
    </row>
    <row r="5061" spans="2:4" thickBot="1" x14ac:dyDescent="0.25">
      <c r="B5061" s="11">
        <v>41855</v>
      </c>
      <c r="C5061" s="12">
        <v>2099.56</v>
      </c>
      <c r="D5061" s="200">
        <f t="shared" si="78"/>
        <v>8.1034959434833631E-2</v>
      </c>
    </row>
    <row r="5062" spans="2:4" thickBot="1" x14ac:dyDescent="0.25">
      <c r="B5062" s="11">
        <v>41856</v>
      </c>
      <c r="C5062" s="12">
        <v>2099.04</v>
      </c>
      <c r="D5062" s="200">
        <f t="shared" si="78"/>
        <v>-2.47670940577982E-2</v>
      </c>
    </row>
    <row r="5063" spans="2:4" thickBot="1" x14ac:dyDescent="0.25">
      <c r="B5063" s="11">
        <v>41857</v>
      </c>
      <c r="C5063" s="12">
        <v>2101.19</v>
      </c>
      <c r="D5063" s="200">
        <f t="shared" ref="D5063:D5126" si="79">+((C5063/C5062)-1)*100</f>
        <v>0.10242777650735224</v>
      </c>
    </row>
    <row r="5064" spans="2:4" thickBot="1" x14ac:dyDescent="0.25">
      <c r="B5064" s="11">
        <v>41858</v>
      </c>
      <c r="C5064" s="12">
        <v>2106.48</v>
      </c>
      <c r="D5064" s="200">
        <f t="shared" si="79"/>
        <v>0.25176209671662342</v>
      </c>
    </row>
    <row r="5065" spans="2:4" thickBot="1" x14ac:dyDescent="0.25">
      <c r="B5065" s="11">
        <v>41859</v>
      </c>
      <c r="C5065" s="12">
        <v>2106.17</v>
      </c>
      <c r="D5065" s="200">
        <f t="shared" si="79"/>
        <v>-1.4716493866540059E-2</v>
      </c>
    </row>
    <row r="5066" spans="2:4" thickBot="1" x14ac:dyDescent="0.25">
      <c r="B5066" s="11">
        <v>41862</v>
      </c>
      <c r="C5066" s="12">
        <v>2095.37</v>
      </c>
      <c r="D5066" s="200">
        <f t="shared" si="79"/>
        <v>-0.5127791203939025</v>
      </c>
    </row>
    <row r="5067" spans="2:4" thickBot="1" x14ac:dyDescent="0.25">
      <c r="B5067" s="11">
        <v>41863</v>
      </c>
      <c r="C5067" s="12">
        <v>2094.12</v>
      </c>
      <c r="D5067" s="200">
        <f t="shared" si="79"/>
        <v>-5.9655335334574122E-2</v>
      </c>
    </row>
    <row r="5068" spans="2:4" thickBot="1" x14ac:dyDescent="0.25">
      <c r="B5068" s="11">
        <v>41864</v>
      </c>
      <c r="C5068" s="12">
        <v>2095.46</v>
      </c>
      <c r="D5068" s="200">
        <f t="shared" si="79"/>
        <v>6.3988692147542992E-2</v>
      </c>
    </row>
    <row r="5069" spans="2:4" thickBot="1" x14ac:dyDescent="0.25">
      <c r="B5069" s="11">
        <v>41865</v>
      </c>
      <c r="C5069" s="12">
        <v>2098.58</v>
      </c>
      <c r="D5069" s="200">
        <f t="shared" si="79"/>
        <v>0.14889332175274106</v>
      </c>
    </row>
    <row r="5070" spans="2:4" thickBot="1" x14ac:dyDescent="0.25">
      <c r="B5070" s="11">
        <v>41869</v>
      </c>
      <c r="C5070" s="12">
        <v>2106.4</v>
      </c>
      <c r="D5070" s="200">
        <f t="shared" si="79"/>
        <v>0.37263292321474406</v>
      </c>
    </row>
    <row r="5071" spans="2:4" thickBot="1" x14ac:dyDescent="0.25">
      <c r="B5071" s="11">
        <v>41870</v>
      </c>
      <c r="C5071" s="12">
        <v>2109.52</v>
      </c>
      <c r="D5071" s="200">
        <f t="shared" si="79"/>
        <v>0.1481200151917994</v>
      </c>
    </row>
    <row r="5072" spans="2:4" thickBot="1" x14ac:dyDescent="0.25">
      <c r="B5072" s="11">
        <v>41871</v>
      </c>
      <c r="C5072" s="12">
        <v>2112.5500000000002</v>
      </c>
      <c r="D5072" s="200">
        <f t="shared" si="79"/>
        <v>0.14363457089765497</v>
      </c>
    </row>
    <row r="5073" spans="2:4" thickBot="1" x14ac:dyDescent="0.25">
      <c r="B5073" s="11">
        <v>41872</v>
      </c>
      <c r="C5073" s="12">
        <v>2125.77</v>
      </c>
      <c r="D5073" s="200">
        <f t="shared" si="79"/>
        <v>0.62578400511230647</v>
      </c>
    </row>
    <row r="5074" spans="2:4" thickBot="1" x14ac:dyDescent="0.25">
      <c r="B5074" s="11">
        <v>41873</v>
      </c>
      <c r="C5074" s="12">
        <v>2116.79</v>
      </c>
      <c r="D5074" s="200">
        <f t="shared" si="79"/>
        <v>-0.42243516466974329</v>
      </c>
    </row>
    <row r="5075" spans="2:4" thickBot="1" x14ac:dyDescent="0.25">
      <c r="B5075" s="11">
        <v>41876</v>
      </c>
      <c r="C5075" s="12">
        <v>2114.3000000000002</v>
      </c>
      <c r="D5075" s="200">
        <f t="shared" si="79"/>
        <v>-0.11763094118923956</v>
      </c>
    </row>
    <row r="5076" spans="2:4" thickBot="1" x14ac:dyDescent="0.25">
      <c r="B5076" s="11">
        <v>41877</v>
      </c>
      <c r="C5076" s="12">
        <v>2111.41</v>
      </c>
      <c r="D5076" s="200">
        <f t="shared" si="79"/>
        <v>-0.13668826561984426</v>
      </c>
    </row>
    <row r="5077" spans="2:4" thickBot="1" x14ac:dyDescent="0.25">
      <c r="B5077" s="11">
        <v>41878</v>
      </c>
      <c r="C5077" s="12">
        <v>2111.02</v>
      </c>
      <c r="D5077" s="200">
        <f t="shared" si="79"/>
        <v>-1.8471069096004378E-2</v>
      </c>
    </row>
    <row r="5078" spans="2:4" thickBot="1" x14ac:dyDescent="0.25">
      <c r="B5078" s="11">
        <v>41879</v>
      </c>
      <c r="C5078" s="12">
        <v>2112.42</v>
      </c>
      <c r="D5078" s="200">
        <f t="shared" si="79"/>
        <v>6.6318651647079285E-2</v>
      </c>
    </row>
    <row r="5079" spans="2:4" thickBot="1" x14ac:dyDescent="0.25">
      <c r="B5079" s="11">
        <v>41880</v>
      </c>
      <c r="C5079" s="12">
        <v>2108.7199999999998</v>
      </c>
      <c r="D5079" s="200">
        <f t="shared" si="79"/>
        <v>-0.17515456206627089</v>
      </c>
    </row>
    <row r="5080" spans="2:4" thickBot="1" x14ac:dyDescent="0.25">
      <c r="B5080" s="11">
        <v>41883</v>
      </c>
      <c r="C5080" s="12">
        <v>2109.11</v>
      </c>
      <c r="D5080" s="200">
        <f t="shared" si="79"/>
        <v>1.8494631814580664E-2</v>
      </c>
    </row>
    <row r="5081" spans="2:4" thickBot="1" x14ac:dyDescent="0.25">
      <c r="B5081" s="11">
        <v>41884</v>
      </c>
      <c r="C5081" s="12">
        <v>2111.06</v>
      </c>
      <c r="D5081" s="200">
        <f t="shared" si="79"/>
        <v>9.2456059664969281E-2</v>
      </c>
    </row>
    <row r="5082" spans="2:4" thickBot="1" x14ac:dyDescent="0.25">
      <c r="B5082" s="11">
        <v>41885</v>
      </c>
      <c r="C5082" s="12">
        <v>2108.0100000000002</v>
      </c>
      <c r="D5082" s="200">
        <f t="shared" si="79"/>
        <v>-0.14447718207912796</v>
      </c>
    </row>
    <row r="5083" spans="2:4" thickBot="1" x14ac:dyDescent="0.25">
      <c r="B5083" s="11">
        <v>41886</v>
      </c>
      <c r="C5083" s="12">
        <v>2106.6999999999998</v>
      </c>
      <c r="D5083" s="200">
        <f t="shared" si="79"/>
        <v>-6.2143917723367359E-2</v>
      </c>
    </row>
    <row r="5084" spans="2:4" thickBot="1" x14ac:dyDescent="0.25">
      <c r="B5084" s="11">
        <v>41887</v>
      </c>
      <c r="C5084" s="12">
        <v>2114.64</v>
      </c>
      <c r="D5084" s="200">
        <f t="shared" si="79"/>
        <v>0.37689277068400084</v>
      </c>
    </row>
    <row r="5085" spans="2:4" thickBot="1" x14ac:dyDescent="0.25">
      <c r="B5085" s="11">
        <v>41890</v>
      </c>
      <c r="C5085" s="12">
        <v>2116.8000000000002</v>
      </c>
      <c r="D5085" s="200">
        <f t="shared" si="79"/>
        <v>0.10214504596528506</v>
      </c>
    </row>
    <row r="5086" spans="2:4" thickBot="1" x14ac:dyDescent="0.25">
      <c r="B5086" s="11">
        <v>41891</v>
      </c>
      <c r="C5086" s="12">
        <v>2115.79</v>
      </c>
      <c r="D5086" s="200">
        <f t="shared" si="79"/>
        <v>-4.7713529856396875E-2</v>
      </c>
    </row>
    <row r="5087" spans="2:4" thickBot="1" x14ac:dyDescent="0.25">
      <c r="B5087" s="11">
        <v>41892</v>
      </c>
      <c r="C5087" s="12">
        <v>2116.12</v>
      </c>
      <c r="D5087" s="200">
        <f t="shared" si="79"/>
        <v>1.5597011045520581E-2</v>
      </c>
    </row>
    <row r="5088" spans="2:4" thickBot="1" x14ac:dyDescent="0.25">
      <c r="B5088" s="11">
        <v>41893</v>
      </c>
      <c r="C5088" s="12">
        <v>2120.75</v>
      </c>
      <c r="D5088" s="200">
        <f t="shared" si="79"/>
        <v>0.21879666559552202</v>
      </c>
    </row>
    <row r="5089" spans="2:4" thickBot="1" x14ac:dyDescent="0.25">
      <c r="B5089" s="11">
        <v>41894</v>
      </c>
      <c r="C5089" s="12">
        <v>2125.64</v>
      </c>
      <c r="D5089" s="200">
        <f t="shared" si="79"/>
        <v>0.23057880466814673</v>
      </c>
    </row>
    <row r="5090" spans="2:4" thickBot="1" x14ac:dyDescent="0.25">
      <c r="B5090" s="11">
        <v>41897</v>
      </c>
      <c r="C5090" s="12">
        <v>2124.85</v>
      </c>
      <c r="D5090" s="200">
        <f t="shared" si="79"/>
        <v>-3.7165277281192566E-2</v>
      </c>
    </row>
    <row r="5091" spans="2:4" thickBot="1" x14ac:dyDescent="0.25">
      <c r="B5091" s="11">
        <v>41898</v>
      </c>
      <c r="C5091" s="12">
        <v>2126.0700000000002</v>
      </c>
      <c r="D5091" s="200">
        <f t="shared" si="79"/>
        <v>5.7415817587136431E-2</v>
      </c>
    </row>
    <row r="5092" spans="2:4" thickBot="1" x14ac:dyDescent="0.25">
      <c r="B5092" s="11">
        <v>41899</v>
      </c>
      <c r="C5092" s="12">
        <v>2121.5300000000002</v>
      </c>
      <c r="D5092" s="200">
        <f t="shared" si="79"/>
        <v>-0.2135395353868863</v>
      </c>
    </row>
    <row r="5093" spans="2:4" thickBot="1" x14ac:dyDescent="0.25">
      <c r="B5093" s="11">
        <v>41900</v>
      </c>
      <c r="C5093" s="12">
        <v>2120.91</v>
      </c>
      <c r="D5093" s="200">
        <f t="shared" si="79"/>
        <v>-2.9224191974674962E-2</v>
      </c>
    </row>
    <row r="5094" spans="2:4" thickBot="1" x14ac:dyDescent="0.25">
      <c r="B5094" s="11">
        <v>41901</v>
      </c>
      <c r="C5094" s="12">
        <v>2121.58</v>
      </c>
      <c r="D5094" s="200">
        <f t="shared" si="79"/>
        <v>3.1590213634724584E-2</v>
      </c>
    </row>
    <row r="5095" spans="2:4" thickBot="1" x14ac:dyDescent="0.25">
      <c r="B5095" s="11">
        <v>41904</v>
      </c>
      <c r="C5095" s="12">
        <v>2119.1999999999998</v>
      </c>
      <c r="D5095" s="200">
        <f t="shared" si="79"/>
        <v>-0.11218054468840055</v>
      </c>
    </row>
    <row r="5096" spans="2:4" thickBot="1" x14ac:dyDescent="0.25">
      <c r="B5096" s="11">
        <v>41905</v>
      </c>
      <c r="C5096" s="12">
        <v>2120.9899999999998</v>
      </c>
      <c r="D5096" s="200">
        <f t="shared" si="79"/>
        <v>8.4465836164593355E-2</v>
      </c>
    </row>
    <row r="5097" spans="2:4" thickBot="1" x14ac:dyDescent="0.25">
      <c r="B5097" s="11">
        <v>41906</v>
      </c>
      <c r="C5097" s="12">
        <v>2132.56</v>
      </c>
      <c r="D5097" s="200">
        <f t="shared" si="79"/>
        <v>0.54549997878350354</v>
      </c>
    </row>
    <row r="5098" spans="2:4" thickBot="1" x14ac:dyDescent="0.25">
      <c r="B5098" s="11">
        <v>41907</v>
      </c>
      <c r="C5098" s="12">
        <v>2142.04</v>
      </c>
      <c r="D5098" s="200">
        <f t="shared" si="79"/>
        <v>0.44453614435233657</v>
      </c>
    </row>
    <row r="5099" spans="2:4" thickBot="1" x14ac:dyDescent="0.25">
      <c r="B5099" s="11">
        <v>41908</v>
      </c>
      <c r="C5099" s="12">
        <v>2152.62</v>
      </c>
      <c r="D5099" s="200">
        <f t="shared" si="79"/>
        <v>0.49392168213477916</v>
      </c>
    </row>
    <row r="5100" spans="2:4" thickBot="1" x14ac:dyDescent="0.25">
      <c r="B5100" s="11">
        <v>41911</v>
      </c>
      <c r="C5100" s="12">
        <v>2154.5808423334734</v>
      </c>
      <c r="D5100" s="200">
        <f t="shared" si="79"/>
        <v>9.1090965124984713E-2</v>
      </c>
    </row>
    <row r="5101" spans="2:4" thickBot="1" x14ac:dyDescent="0.25">
      <c r="B5101" s="11">
        <v>41912</v>
      </c>
      <c r="C5101" s="12">
        <v>2154.41</v>
      </c>
      <c r="D5101" s="200">
        <f t="shared" si="79"/>
        <v>-7.929260769279356E-3</v>
      </c>
    </row>
    <row r="5102" spans="2:4" thickBot="1" x14ac:dyDescent="0.25">
      <c r="B5102" s="11">
        <v>41913</v>
      </c>
      <c r="C5102" s="12">
        <v>2147</v>
      </c>
      <c r="D5102" s="200">
        <f t="shared" si="79"/>
        <v>-0.34394567422170175</v>
      </c>
    </row>
    <row r="5103" spans="2:4" thickBot="1" x14ac:dyDescent="0.25">
      <c r="B5103" s="11">
        <v>41914</v>
      </c>
      <c r="C5103" s="12">
        <v>2156.5100000000002</v>
      </c>
      <c r="D5103" s="200">
        <f t="shared" si="79"/>
        <v>0.44294364229158223</v>
      </c>
    </row>
    <row r="5104" spans="2:4" thickBot="1" x14ac:dyDescent="0.25">
      <c r="B5104" s="11">
        <v>41915</v>
      </c>
      <c r="C5104" s="12">
        <v>2156.87</v>
      </c>
      <c r="D5104" s="200">
        <f t="shared" si="79"/>
        <v>1.6693639259712789E-2</v>
      </c>
    </row>
    <row r="5105" spans="2:4" thickBot="1" x14ac:dyDescent="0.25">
      <c r="B5105" s="11">
        <v>41918</v>
      </c>
      <c r="C5105" s="12">
        <v>2162.85</v>
      </c>
      <c r="D5105" s="200">
        <f t="shared" si="79"/>
        <v>0.27725361287420647</v>
      </c>
    </row>
    <row r="5106" spans="2:4" thickBot="1" x14ac:dyDescent="0.25">
      <c r="B5106" s="11">
        <v>41919</v>
      </c>
      <c r="C5106" s="12">
        <v>2164.04</v>
      </c>
      <c r="D5106" s="200">
        <f t="shared" si="79"/>
        <v>5.501999676353897E-2</v>
      </c>
    </row>
    <row r="5107" spans="2:4" thickBot="1" x14ac:dyDescent="0.25">
      <c r="B5107" s="11">
        <v>41920</v>
      </c>
      <c r="C5107" s="12">
        <v>2170.71</v>
      </c>
      <c r="D5107" s="200">
        <f t="shared" si="79"/>
        <v>0.30821981109407925</v>
      </c>
    </row>
    <row r="5108" spans="2:4" thickBot="1" x14ac:dyDescent="0.25">
      <c r="B5108" s="11">
        <v>41921</v>
      </c>
      <c r="C5108" s="12">
        <v>2165.35</v>
      </c>
      <c r="D5108" s="200">
        <f t="shared" si="79"/>
        <v>-0.24692381755279103</v>
      </c>
    </row>
    <row r="5109" spans="2:4" thickBot="1" x14ac:dyDescent="0.25">
      <c r="B5109" s="11">
        <v>41922</v>
      </c>
      <c r="C5109" s="12">
        <v>2156.31</v>
      </c>
      <c r="D5109" s="200">
        <f t="shared" si="79"/>
        <v>-0.41748447133257427</v>
      </c>
    </row>
    <row r="5110" spans="2:4" thickBot="1" x14ac:dyDescent="0.25">
      <c r="B5110" s="11">
        <v>41925</v>
      </c>
      <c r="C5110" s="12">
        <v>2153.89</v>
      </c>
      <c r="D5110" s="200">
        <f t="shared" si="79"/>
        <v>-0.11222876117070735</v>
      </c>
    </row>
    <row r="5111" spans="2:4" thickBot="1" x14ac:dyDescent="0.25">
      <c r="B5111" s="11">
        <v>41926</v>
      </c>
      <c r="C5111" s="12">
        <v>2153.48</v>
      </c>
      <c r="D5111" s="200">
        <f t="shared" si="79"/>
        <v>-1.9035326780836304E-2</v>
      </c>
    </row>
    <row r="5112" spans="2:4" thickBot="1" x14ac:dyDescent="0.25">
      <c r="B5112" s="11">
        <v>41927</v>
      </c>
      <c r="C5112" s="12">
        <v>2149.4699999999998</v>
      </c>
      <c r="D5112" s="200">
        <f t="shared" si="79"/>
        <v>-0.18621022716720503</v>
      </c>
    </row>
    <row r="5113" spans="2:4" thickBot="1" x14ac:dyDescent="0.25">
      <c r="B5113" s="11">
        <v>41928</v>
      </c>
      <c r="C5113" s="12">
        <v>2141.1999999999998</v>
      </c>
      <c r="D5113" s="200">
        <f t="shared" si="79"/>
        <v>-0.38474600715525664</v>
      </c>
    </row>
    <row r="5114" spans="2:4" thickBot="1" x14ac:dyDescent="0.25">
      <c r="B5114" s="11">
        <v>41929</v>
      </c>
      <c r="C5114" s="12">
        <v>2133</v>
      </c>
      <c r="D5114" s="200">
        <f t="shared" si="79"/>
        <v>-0.38296282458433195</v>
      </c>
    </row>
    <row r="5115" spans="2:4" thickBot="1" x14ac:dyDescent="0.25">
      <c r="B5115" s="11">
        <v>41932</v>
      </c>
      <c r="C5115" s="12">
        <v>2137.0100000000002</v>
      </c>
      <c r="D5115" s="200">
        <f t="shared" si="79"/>
        <v>0.18799812470700061</v>
      </c>
    </row>
    <row r="5116" spans="2:4" thickBot="1" x14ac:dyDescent="0.25">
      <c r="B5116" s="11">
        <v>41933</v>
      </c>
      <c r="C5116" s="12">
        <v>2133.61</v>
      </c>
      <c r="D5116" s="200">
        <f t="shared" si="79"/>
        <v>-0.15910079971549473</v>
      </c>
    </row>
    <row r="5117" spans="2:4" thickBot="1" x14ac:dyDescent="0.25">
      <c r="B5117" s="11">
        <v>41934</v>
      </c>
      <c r="C5117" s="12">
        <v>2130.3200000000002</v>
      </c>
      <c r="D5117" s="200">
        <f t="shared" si="79"/>
        <v>-0.15419875234929936</v>
      </c>
    </row>
    <row r="5118" spans="2:4" thickBot="1" x14ac:dyDescent="0.25">
      <c r="B5118" s="11">
        <v>41936</v>
      </c>
      <c r="C5118" s="12">
        <v>2126.9899999999998</v>
      </c>
      <c r="D5118" s="200">
        <f t="shared" si="79"/>
        <v>-0.15631454429383407</v>
      </c>
    </row>
    <row r="5119" spans="2:4" thickBot="1" x14ac:dyDescent="0.25">
      <c r="B5119" s="11">
        <v>41939</v>
      </c>
      <c r="C5119" s="12">
        <v>2129.87</v>
      </c>
      <c r="D5119" s="200">
        <f t="shared" si="79"/>
        <v>0.13540261120175145</v>
      </c>
    </row>
    <row r="5120" spans="2:4" thickBot="1" x14ac:dyDescent="0.25">
      <c r="B5120" s="11">
        <v>41940</v>
      </c>
      <c r="C5120" s="12">
        <v>2130.73</v>
      </c>
      <c r="D5120" s="200">
        <f t="shared" si="79"/>
        <v>4.0378051242573321E-2</v>
      </c>
    </row>
    <row r="5121" spans="2:4" thickBot="1" x14ac:dyDescent="0.25">
      <c r="B5121" s="11">
        <v>41941</v>
      </c>
      <c r="C5121" s="12">
        <v>2130.54</v>
      </c>
      <c r="D5121" s="200">
        <f t="shared" si="79"/>
        <v>-8.9171316872693751E-3</v>
      </c>
    </row>
    <row r="5122" spans="2:4" thickBot="1" x14ac:dyDescent="0.25">
      <c r="B5122" s="11">
        <v>41942</v>
      </c>
      <c r="C5122" s="12">
        <v>2131.61</v>
      </c>
      <c r="D5122" s="200">
        <f t="shared" si="79"/>
        <v>5.0222009443623428E-2</v>
      </c>
    </row>
    <row r="5123" spans="2:4" thickBot="1" x14ac:dyDescent="0.25">
      <c r="B5123" s="11">
        <v>41943</v>
      </c>
      <c r="C5123" s="12">
        <v>2130.25</v>
      </c>
      <c r="D5123" s="200">
        <f t="shared" si="79"/>
        <v>-6.3801539681285213E-2</v>
      </c>
    </row>
    <row r="5124" spans="2:4" thickBot="1" x14ac:dyDescent="0.25">
      <c r="B5124" s="11">
        <v>41946</v>
      </c>
      <c r="C5124" s="12">
        <v>2129.6999999999998</v>
      </c>
      <c r="D5124" s="200">
        <f t="shared" si="79"/>
        <v>-2.581856589602971E-2</v>
      </c>
    </row>
    <row r="5125" spans="2:4" thickBot="1" x14ac:dyDescent="0.25">
      <c r="B5125" s="11">
        <v>41947</v>
      </c>
      <c r="C5125" s="12">
        <v>2122.8200000000002</v>
      </c>
      <c r="D5125" s="200">
        <f t="shared" si="79"/>
        <v>-0.32305019486310593</v>
      </c>
    </row>
    <row r="5126" spans="2:4" thickBot="1" x14ac:dyDescent="0.25">
      <c r="B5126" s="11">
        <v>41948</v>
      </c>
      <c r="C5126" s="12">
        <v>2121.94</v>
      </c>
      <c r="D5126" s="200">
        <f t="shared" si="79"/>
        <v>-4.145429193243011E-2</v>
      </c>
    </row>
    <row r="5127" spans="2:4" thickBot="1" x14ac:dyDescent="0.25">
      <c r="B5127" s="11">
        <v>41949</v>
      </c>
      <c r="C5127" s="12">
        <v>2119.48</v>
      </c>
      <c r="D5127" s="200">
        <f t="shared" ref="D5127:D5190" si="80">+((C5127/C5126)-1)*100</f>
        <v>-0.11593164745469231</v>
      </c>
    </row>
    <row r="5128" spans="2:4" thickBot="1" x14ac:dyDescent="0.25">
      <c r="B5128" s="11">
        <v>41950</v>
      </c>
      <c r="C5128" s="12">
        <v>2114.9899999999998</v>
      </c>
      <c r="D5128" s="200">
        <f t="shared" si="80"/>
        <v>-0.21184441466776116</v>
      </c>
    </row>
    <row r="5129" spans="2:4" thickBot="1" x14ac:dyDescent="0.25">
      <c r="B5129" s="11">
        <v>41953</v>
      </c>
      <c r="C5129" s="12">
        <v>2109.4899999999998</v>
      </c>
      <c r="D5129" s="200">
        <f t="shared" si="80"/>
        <v>-0.2600485108676609</v>
      </c>
    </row>
    <row r="5130" spans="2:4" thickBot="1" x14ac:dyDescent="0.25">
      <c r="B5130" s="11">
        <v>41954</v>
      </c>
      <c r="C5130" s="12">
        <v>2105.41</v>
      </c>
      <c r="D5130" s="200">
        <f t="shared" si="80"/>
        <v>-0.19341167770408063</v>
      </c>
    </row>
    <row r="5131" spans="2:4" thickBot="1" x14ac:dyDescent="0.25">
      <c r="B5131" s="11">
        <v>41955</v>
      </c>
      <c r="C5131" s="12">
        <v>2106.7600000000002</v>
      </c>
      <c r="D5131" s="200">
        <f t="shared" si="80"/>
        <v>6.4120527593214405E-2</v>
      </c>
    </row>
    <row r="5132" spans="2:4" thickBot="1" x14ac:dyDescent="0.25">
      <c r="B5132" s="11">
        <v>41956</v>
      </c>
      <c r="C5132" s="12">
        <v>2108.16</v>
      </c>
      <c r="D5132" s="200">
        <f t="shared" si="80"/>
        <v>6.6452752093248968E-2</v>
      </c>
    </row>
    <row r="5133" spans="2:4" thickBot="1" x14ac:dyDescent="0.25">
      <c r="B5133" s="11">
        <v>41957</v>
      </c>
      <c r="C5133" s="12">
        <v>2103.42</v>
      </c>
      <c r="D5133" s="200">
        <f t="shared" si="80"/>
        <v>-0.22484061930782007</v>
      </c>
    </row>
    <row r="5134" spans="2:4" thickBot="1" x14ac:dyDescent="0.25">
      <c r="B5134" s="11">
        <v>41960</v>
      </c>
      <c r="C5134" s="12">
        <v>2100.37</v>
      </c>
      <c r="D5134" s="200">
        <f t="shared" si="80"/>
        <v>-0.14500194920653575</v>
      </c>
    </row>
    <row r="5135" spans="2:4" thickBot="1" x14ac:dyDescent="0.25">
      <c r="B5135" s="11">
        <v>41961</v>
      </c>
      <c r="C5135" s="12">
        <v>2099.67</v>
      </c>
      <c r="D5135" s="200">
        <f t="shared" si="80"/>
        <v>-3.3327461352039567E-2</v>
      </c>
    </row>
    <row r="5136" spans="2:4" thickBot="1" x14ac:dyDescent="0.25">
      <c r="B5136" s="11">
        <v>41962</v>
      </c>
      <c r="C5136" s="12">
        <v>2096.1999999999998</v>
      </c>
      <c r="D5136" s="200">
        <f t="shared" si="80"/>
        <v>-0.16526406530551485</v>
      </c>
    </row>
    <row r="5137" spans="2:4" thickBot="1" x14ac:dyDescent="0.25">
      <c r="B5137" s="11">
        <v>41963</v>
      </c>
      <c r="C5137" s="12">
        <v>2095.16</v>
      </c>
      <c r="D5137" s="200">
        <f t="shared" si="80"/>
        <v>-4.9613586489838379E-2</v>
      </c>
    </row>
    <row r="5138" spans="2:4" thickBot="1" x14ac:dyDescent="0.25">
      <c r="B5138" s="11">
        <v>41964</v>
      </c>
      <c r="C5138" s="12">
        <v>2096.31</v>
      </c>
      <c r="D5138" s="200">
        <f t="shared" si="80"/>
        <v>5.4888409477094058E-2</v>
      </c>
    </row>
    <row r="5139" spans="2:4" thickBot="1" x14ac:dyDescent="0.25">
      <c r="B5139" s="11">
        <v>41967</v>
      </c>
      <c r="C5139" s="12">
        <v>2094.44</v>
      </c>
      <c r="D5139" s="200">
        <f t="shared" si="80"/>
        <v>-8.9204363858397251E-2</v>
      </c>
    </row>
    <row r="5140" spans="2:4" thickBot="1" x14ac:dyDescent="0.25">
      <c r="B5140" s="11">
        <v>41968</v>
      </c>
      <c r="C5140" s="12">
        <v>2093.4</v>
      </c>
      <c r="D5140" s="200">
        <f t="shared" si="80"/>
        <v>-4.9655277783078322E-2</v>
      </c>
    </row>
    <row r="5141" spans="2:4" thickBot="1" x14ac:dyDescent="0.25">
      <c r="B5141" s="11">
        <v>41969</v>
      </c>
      <c r="C5141" s="12">
        <v>2094.59</v>
      </c>
      <c r="D5141" s="200">
        <f t="shared" si="80"/>
        <v>5.68453233973365E-2</v>
      </c>
    </row>
    <row r="5142" spans="2:4" thickBot="1" x14ac:dyDescent="0.25">
      <c r="B5142" s="11">
        <v>41970</v>
      </c>
      <c r="C5142" s="12">
        <v>2096.1999999999998</v>
      </c>
      <c r="D5142" s="200">
        <f t="shared" si="80"/>
        <v>7.6864684735422628E-2</v>
      </c>
    </row>
    <row r="5143" spans="2:4" thickBot="1" x14ac:dyDescent="0.25">
      <c r="B5143" s="11">
        <v>41971</v>
      </c>
      <c r="C5143" s="12">
        <v>2100.4699999999998</v>
      </c>
      <c r="D5143" s="200">
        <f t="shared" si="80"/>
        <v>0.20370193683809656</v>
      </c>
    </row>
    <row r="5144" spans="2:4" thickBot="1" x14ac:dyDescent="0.25">
      <c r="B5144" s="11">
        <v>41974</v>
      </c>
      <c r="C5144" s="12">
        <v>2101.2199999999998</v>
      </c>
      <c r="D5144" s="200">
        <f t="shared" si="80"/>
        <v>3.5706294305559716E-2</v>
      </c>
    </row>
    <row r="5145" spans="2:4" thickBot="1" x14ac:dyDescent="0.25">
      <c r="B5145" s="11">
        <v>41975</v>
      </c>
      <c r="C5145" s="12">
        <v>2100.42</v>
      </c>
      <c r="D5145" s="200">
        <f t="shared" si="80"/>
        <v>-3.8073119425841018E-2</v>
      </c>
    </row>
    <row r="5146" spans="2:4" thickBot="1" x14ac:dyDescent="0.25">
      <c r="B5146" s="11">
        <v>41976</v>
      </c>
      <c r="C5146" s="12">
        <v>2100.8000000000002</v>
      </c>
      <c r="D5146" s="200">
        <f t="shared" si="80"/>
        <v>1.8091619771287704E-2</v>
      </c>
    </row>
    <row r="5147" spans="2:4" thickBot="1" x14ac:dyDescent="0.25">
      <c r="B5147" s="11">
        <v>41977</v>
      </c>
      <c r="C5147" s="12">
        <v>2100.52</v>
      </c>
      <c r="D5147" s="200">
        <f t="shared" si="80"/>
        <v>-1.3328255902522734E-2</v>
      </c>
    </row>
    <row r="5148" spans="2:4" thickBot="1" x14ac:dyDescent="0.25">
      <c r="B5148" s="11">
        <v>41978</v>
      </c>
      <c r="C5148" s="12">
        <v>2101.59</v>
      </c>
      <c r="D5148" s="200">
        <f t="shared" si="80"/>
        <v>5.0939767295732352E-2</v>
      </c>
    </row>
    <row r="5149" spans="2:4" thickBot="1" x14ac:dyDescent="0.25">
      <c r="B5149" s="11">
        <v>41981</v>
      </c>
      <c r="C5149" s="12">
        <v>2097.33</v>
      </c>
      <c r="D5149" s="200">
        <f t="shared" si="80"/>
        <v>-0.20270366722340283</v>
      </c>
    </row>
    <row r="5150" spans="2:4" thickBot="1" x14ac:dyDescent="0.25">
      <c r="B5150" s="11">
        <v>41982</v>
      </c>
      <c r="C5150" s="12">
        <v>2091.12</v>
      </c>
      <c r="D5150" s="200">
        <f t="shared" si="80"/>
        <v>-0.29609074394587598</v>
      </c>
    </row>
    <row r="5151" spans="2:4" thickBot="1" x14ac:dyDescent="0.25">
      <c r="B5151" s="11">
        <v>41984</v>
      </c>
      <c r="C5151" s="12">
        <v>2090.15</v>
      </c>
      <c r="D5151" s="200">
        <f t="shared" si="80"/>
        <v>-4.6386625349081889E-2</v>
      </c>
    </row>
    <row r="5152" spans="2:4" thickBot="1" x14ac:dyDescent="0.25">
      <c r="B5152" s="11">
        <v>41985</v>
      </c>
      <c r="C5152" s="12">
        <v>2085.33</v>
      </c>
      <c r="D5152" s="200">
        <f t="shared" si="80"/>
        <v>-0.23060545893835993</v>
      </c>
    </row>
    <row r="5153" spans="2:4" thickBot="1" x14ac:dyDescent="0.25">
      <c r="B5153" s="11">
        <v>41988</v>
      </c>
      <c r="C5153" s="12">
        <v>2079.5500000000002</v>
      </c>
      <c r="D5153" s="200">
        <f t="shared" si="80"/>
        <v>-0.27717435609710961</v>
      </c>
    </row>
    <row r="5154" spans="2:4" thickBot="1" x14ac:dyDescent="0.25">
      <c r="B5154" s="11">
        <v>41989</v>
      </c>
      <c r="C5154" s="12">
        <v>2080.06</v>
      </c>
      <c r="D5154" s="200">
        <f t="shared" si="80"/>
        <v>2.4524536558367949E-2</v>
      </c>
    </row>
    <row r="5155" spans="2:4" thickBot="1" x14ac:dyDescent="0.25">
      <c r="B5155" s="11">
        <v>41990</v>
      </c>
      <c r="C5155" s="12">
        <v>2072.9299999999998</v>
      </c>
      <c r="D5155" s="200">
        <f t="shared" si="80"/>
        <v>-0.34277857369499065</v>
      </c>
    </row>
    <row r="5156" spans="2:4" thickBot="1" x14ac:dyDescent="0.25">
      <c r="B5156" s="11">
        <v>41991</v>
      </c>
      <c r="C5156" s="12">
        <v>2064.9</v>
      </c>
      <c r="D5156" s="200">
        <f t="shared" si="80"/>
        <v>-0.38737439276771424</v>
      </c>
    </row>
    <row r="5157" spans="2:4" thickBot="1" x14ac:dyDescent="0.25">
      <c r="B5157" s="11">
        <v>41992</v>
      </c>
      <c r="C5157" s="12">
        <v>2060.0500000000002</v>
      </c>
      <c r="D5157" s="200">
        <f t="shared" si="80"/>
        <v>-0.23487820233425438</v>
      </c>
    </row>
    <row r="5158" spans="2:4" thickBot="1" x14ac:dyDescent="0.25">
      <c r="B5158" s="11">
        <v>41995</v>
      </c>
      <c r="C5158" s="12">
        <v>2063.04</v>
      </c>
      <c r="D5158" s="200">
        <f t="shared" si="80"/>
        <v>0.14514210820124607</v>
      </c>
    </row>
    <row r="5159" spans="2:4" thickBot="1" x14ac:dyDescent="0.25">
      <c r="B5159" s="11">
        <v>41996</v>
      </c>
      <c r="C5159" s="12">
        <v>2070.4499999999998</v>
      </c>
      <c r="D5159" s="200">
        <f t="shared" si="80"/>
        <v>0.35917868776174089</v>
      </c>
    </row>
    <row r="5160" spans="2:4" thickBot="1" x14ac:dyDescent="0.25">
      <c r="B5160" s="11">
        <v>41997</v>
      </c>
      <c r="C5160" s="12">
        <v>2068.92</v>
      </c>
      <c r="D5160" s="200">
        <f t="shared" si="80"/>
        <v>-7.3896978917609157E-2</v>
      </c>
    </row>
    <row r="5161" spans="2:4" thickBot="1" x14ac:dyDescent="0.25">
      <c r="B5161" s="11">
        <v>41999</v>
      </c>
      <c r="C5161" s="12">
        <v>2070.3000000000002</v>
      </c>
      <c r="D5161" s="200">
        <f t="shared" si="80"/>
        <v>6.6701467432284112E-2</v>
      </c>
    </row>
    <row r="5162" spans="2:4" thickBot="1" x14ac:dyDescent="0.25">
      <c r="B5162" s="11">
        <v>42002</v>
      </c>
      <c r="C5162" s="12">
        <v>2072.94</v>
      </c>
      <c r="D5162" s="200">
        <f t="shared" si="80"/>
        <v>0.1275177510505765</v>
      </c>
    </row>
    <row r="5163" spans="2:4" thickBot="1" x14ac:dyDescent="0.25">
      <c r="B5163" s="11">
        <v>42003</v>
      </c>
      <c r="C5163" s="12">
        <v>2067.89</v>
      </c>
      <c r="D5163" s="200">
        <f t="shared" si="80"/>
        <v>-0.24361534824935971</v>
      </c>
    </row>
    <row r="5164" spans="2:4" thickBot="1" x14ac:dyDescent="0.25">
      <c r="B5164" s="11">
        <v>42004</v>
      </c>
      <c r="C5164" s="12">
        <v>2073.7199999999998</v>
      </c>
      <c r="D5164" s="200">
        <f t="shared" si="80"/>
        <v>0.28192988988775536</v>
      </c>
    </row>
    <row r="5165" spans="2:4" thickBot="1" x14ac:dyDescent="0.25">
      <c r="B5165" s="11">
        <v>42009</v>
      </c>
      <c r="C5165" s="12">
        <v>2070.16</v>
      </c>
      <c r="D5165" s="200">
        <f t="shared" si="80"/>
        <v>-0.17167216403370933</v>
      </c>
    </row>
    <row r="5166" spans="2:4" thickBot="1" x14ac:dyDescent="0.25">
      <c r="B5166" s="11">
        <v>42010</v>
      </c>
      <c r="C5166" s="12">
        <v>2061.92</v>
      </c>
      <c r="D5166" s="200">
        <f t="shared" si="80"/>
        <v>-0.3980368667156009</v>
      </c>
    </row>
    <row r="5167" spans="2:4" thickBot="1" x14ac:dyDescent="0.25">
      <c r="B5167" s="11">
        <v>42011</v>
      </c>
      <c r="C5167" s="12">
        <v>2057.46</v>
      </c>
      <c r="D5167" s="200">
        <f t="shared" si="80"/>
        <v>-0.21630325133855655</v>
      </c>
    </row>
    <row r="5168" spans="2:4" thickBot="1" x14ac:dyDescent="0.25">
      <c r="B5168" s="11">
        <v>42012</v>
      </c>
      <c r="C5168" s="12">
        <v>2051.94</v>
      </c>
      <c r="D5168" s="200">
        <f t="shared" si="80"/>
        <v>-0.26829197165436636</v>
      </c>
    </row>
    <row r="5169" spans="2:4" thickBot="1" x14ac:dyDescent="0.25">
      <c r="B5169" s="11">
        <v>42013</v>
      </c>
      <c r="C5169" s="12">
        <v>2054.96</v>
      </c>
      <c r="D5169" s="200">
        <f t="shared" si="80"/>
        <v>0.14717779272297449</v>
      </c>
    </row>
    <row r="5170" spans="2:4" thickBot="1" x14ac:dyDescent="0.25">
      <c r="B5170" s="11">
        <v>42016</v>
      </c>
      <c r="C5170" s="12">
        <v>2048.7600000000002</v>
      </c>
      <c r="D5170" s="200">
        <f t="shared" si="80"/>
        <v>-0.30170903569898266</v>
      </c>
    </row>
    <row r="5171" spans="2:4" thickBot="1" x14ac:dyDescent="0.25">
      <c r="B5171" s="11">
        <v>42017</v>
      </c>
      <c r="C5171" s="12">
        <v>2049.09</v>
      </c>
      <c r="D5171" s="200">
        <f t="shared" si="80"/>
        <v>1.6107303930179562E-2</v>
      </c>
    </row>
    <row r="5172" spans="2:4" thickBot="1" x14ac:dyDescent="0.25">
      <c r="B5172" s="11">
        <v>42018</v>
      </c>
      <c r="C5172" s="12">
        <v>2042.05</v>
      </c>
      <c r="D5172" s="200">
        <f t="shared" si="80"/>
        <v>-0.34356714443973813</v>
      </c>
    </row>
    <row r="5173" spans="2:4" thickBot="1" x14ac:dyDescent="0.25">
      <c r="B5173" s="11">
        <v>42019</v>
      </c>
      <c r="C5173" s="12">
        <v>2042.16</v>
      </c>
      <c r="D5173" s="200">
        <f t="shared" si="80"/>
        <v>5.3867437134424989E-3</v>
      </c>
    </row>
    <row r="5174" spans="2:4" thickBot="1" x14ac:dyDescent="0.25">
      <c r="B5174" s="11">
        <v>42020</v>
      </c>
      <c r="C5174" s="12">
        <v>2040.96</v>
      </c>
      <c r="D5174" s="200">
        <f t="shared" si="80"/>
        <v>-5.8761311552479878E-2</v>
      </c>
    </row>
    <row r="5175" spans="2:4" thickBot="1" x14ac:dyDescent="0.25">
      <c r="B5175" s="11">
        <v>42023</v>
      </c>
      <c r="C5175" s="12">
        <v>2039.21</v>
      </c>
      <c r="D5175" s="200">
        <f t="shared" si="80"/>
        <v>-8.5743963624962394E-2</v>
      </c>
    </row>
    <row r="5176" spans="2:4" thickBot="1" x14ac:dyDescent="0.25">
      <c r="B5176" s="11">
        <v>42024</v>
      </c>
      <c r="C5176" s="12">
        <v>2031.53</v>
      </c>
      <c r="D5176" s="200">
        <f t="shared" si="80"/>
        <v>-0.37661643479582896</v>
      </c>
    </row>
    <row r="5177" spans="2:4" thickBot="1" x14ac:dyDescent="0.25">
      <c r="B5177" s="11">
        <v>42025</v>
      </c>
      <c r="C5177" s="12">
        <v>2026.6</v>
      </c>
      <c r="D5177" s="200">
        <f t="shared" si="80"/>
        <v>-0.24267424059699616</v>
      </c>
    </row>
    <row r="5178" spans="2:4" thickBot="1" x14ac:dyDescent="0.25">
      <c r="B5178" s="11">
        <v>42026</v>
      </c>
      <c r="C5178" s="12">
        <v>2018.68</v>
      </c>
      <c r="D5178" s="200">
        <f t="shared" si="80"/>
        <v>-0.39080232902397594</v>
      </c>
    </row>
    <row r="5179" spans="2:4" thickBot="1" x14ac:dyDescent="0.25">
      <c r="B5179" s="11">
        <v>42027</v>
      </c>
      <c r="C5179" s="12">
        <v>2021.75</v>
      </c>
      <c r="D5179" s="200">
        <f t="shared" si="80"/>
        <v>0.1520795767531169</v>
      </c>
    </row>
    <row r="5180" spans="2:4" thickBot="1" x14ac:dyDescent="0.25">
      <c r="B5180" s="11">
        <v>42030</v>
      </c>
      <c r="C5180" s="12">
        <v>2025.78</v>
      </c>
      <c r="D5180" s="200">
        <f t="shared" si="80"/>
        <v>0.19933226165451678</v>
      </c>
    </row>
    <row r="5181" spans="2:4" thickBot="1" x14ac:dyDescent="0.25">
      <c r="B5181" s="11">
        <v>42031</v>
      </c>
      <c r="C5181" s="12">
        <v>2021.34</v>
      </c>
      <c r="D5181" s="200">
        <f t="shared" si="80"/>
        <v>-0.219174836359326</v>
      </c>
    </row>
    <row r="5182" spans="2:4" thickBot="1" x14ac:dyDescent="0.25">
      <c r="B5182" s="11">
        <v>42032</v>
      </c>
      <c r="C5182" s="12">
        <v>2022.89</v>
      </c>
      <c r="D5182" s="200">
        <f t="shared" si="80"/>
        <v>7.6681805139178216E-2</v>
      </c>
    </row>
    <row r="5183" spans="2:4" thickBot="1" x14ac:dyDescent="0.25">
      <c r="B5183" s="11">
        <v>42033</v>
      </c>
      <c r="C5183" s="12">
        <v>2018.94</v>
      </c>
      <c r="D5183" s="200">
        <f t="shared" si="80"/>
        <v>-0.19526518990158337</v>
      </c>
    </row>
    <row r="5184" spans="2:4" thickBot="1" x14ac:dyDescent="0.25">
      <c r="B5184" s="11">
        <v>42034</v>
      </c>
      <c r="C5184" s="12">
        <v>2019.43</v>
      </c>
      <c r="D5184" s="200">
        <f t="shared" si="80"/>
        <v>2.4270161569939219E-2</v>
      </c>
    </row>
    <row r="5185" spans="2:4" thickBot="1" x14ac:dyDescent="0.25">
      <c r="B5185" s="11">
        <v>42037</v>
      </c>
      <c r="C5185" s="12">
        <v>2007.74</v>
      </c>
      <c r="D5185" s="200">
        <f t="shared" si="80"/>
        <v>-0.57887621754654228</v>
      </c>
    </row>
    <row r="5186" spans="2:4" thickBot="1" x14ac:dyDescent="0.25">
      <c r="B5186" s="11">
        <v>42039</v>
      </c>
      <c r="C5186" s="12">
        <v>2003.15</v>
      </c>
      <c r="D5186" s="200">
        <f t="shared" si="80"/>
        <v>-0.22861525894787293</v>
      </c>
    </row>
    <row r="5187" spans="2:4" thickBot="1" x14ac:dyDescent="0.25">
      <c r="B5187" s="11">
        <v>42040</v>
      </c>
      <c r="C5187" s="12">
        <v>1998.48</v>
      </c>
      <c r="D5187" s="200">
        <f t="shared" si="80"/>
        <v>-0.23313281581509582</v>
      </c>
    </row>
    <row r="5188" spans="2:4" thickBot="1" x14ac:dyDescent="0.25">
      <c r="B5188" s="11">
        <v>42041</v>
      </c>
      <c r="C5188" s="12">
        <v>1994.83</v>
      </c>
      <c r="D5188" s="200">
        <f t="shared" si="80"/>
        <v>-0.18263880549217459</v>
      </c>
    </row>
    <row r="5189" spans="2:4" thickBot="1" x14ac:dyDescent="0.25">
      <c r="B5189" s="11">
        <v>42044</v>
      </c>
      <c r="C5189" s="12">
        <v>1990.82</v>
      </c>
      <c r="D5189" s="200">
        <f t="shared" si="80"/>
        <v>-0.20101963575843707</v>
      </c>
    </row>
    <row r="5190" spans="2:4" thickBot="1" x14ac:dyDescent="0.25">
      <c r="B5190" s="11">
        <v>42045</v>
      </c>
      <c r="C5190" s="12">
        <v>1991.01</v>
      </c>
      <c r="D5190" s="200">
        <f t="shared" si="80"/>
        <v>9.5438060698560534E-3</v>
      </c>
    </row>
    <row r="5191" spans="2:4" thickBot="1" x14ac:dyDescent="0.25">
      <c r="B5191" s="11">
        <v>42046</v>
      </c>
      <c r="C5191" s="12">
        <v>1988.95</v>
      </c>
      <c r="D5191" s="200">
        <f t="shared" ref="D5191:D5254" si="81">+((C5191/C5190)-1)*100</f>
        <v>-0.10346507551443063</v>
      </c>
    </row>
    <row r="5192" spans="2:4" thickBot="1" x14ac:dyDescent="0.25">
      <c r="B5192" s="11">
        <v>42047</v>
      </c>
      <c r="C5192" s="12">
        <v>1989.69</v>
      </c>
      <c r="D5192" s="200">
        <f t="shared" si="81"/>
        <v>3.7205560722997078E-2</v>
      </c>
    </row>
    <row r="5193" spans="2:4" thickBot="1" x14ac:dyDescent="0.25">
      <c r="B5193" s="11">
        <v>42048</v>
      </c>
      <c r="C5193" s="12">
        <v>1988.44</v>
      </c>
      <c r="D5193" s="200">
        <f t="shared" si="81"/>
        <v>-6.2823856982741066E-2</v>
      </c>
    </row>
    <row r="5194" spans="2:4" thickBot="1" x14ac:dyDescent="0.25">
      <c r="B5194" s="11">
        <v>42051</v>
      </c>
      <c r="C5194" s="12">
        <v>1993.38</v>
      </c>
      <c r="D5194" s="200">
        <f t="shared" si="81"/>
        <v>0.24843595984791467</v>
      </c>
    </row>
    <row r="5195" spans="2:4" thickBot="1" x14ac:dyDescent="0.25">
      <c r="B5195" s="11">
        <v>42053</v>
      </c>
      <c r="C5195" s="12">
        <v>2001.3</v>
      </c>
      <c r="D5195" s="200">
        <f t="shared" si="81"/>
        <v>0.39731511302409928</v>
      </c>
    </row>
    <row r="5196" spans="2:4" thickBot="1" x14ac:dyDescent="0.25">
      <c r="B5196" s="11">
        <v>42055</v>
      </c>
      <c r="C5196" s="12">
        <v>2001.13</v>
      </c>
      <c r="D5196" s="200">
        <f t="shared" si="81"/>
        <v>-8.4944785889051744E-3</v>
      </c>
    </row>
    <row r="5197" spans="2:4" thickBot="1" x14ac:dyDescent="0.25">
      <c r="B5197" s="11">
        <v>42058</v>
      </c>
      <c r="C5197" s="12">
        <v>2006.57</v>
      </c>
      <c r="D5197" s="200">
        <f t="shared" si="81"/>
        <v>0.27184640678015182</v>
      </c>
    </row>
    <row r="5198" spans="2:4" thickBot="1" x14ac:dyDescent="0.25">
      <c r="B5198" s="11">
        <v>42059</v>
      </c>
      <c r="C5198" s="12">
        <v>2015.19</v>
      </c>
      <c r="D5198" s="200">
        <f t="shared" si="81"/>
        <v>0.42958880078940442</v>
      </c>
    </row>
    <row r="5199" spans="2:4" thickBot="1" x14ac:dyDescent="0.25">
      <c r="B5199" s="11">
        <v>42060</v>
      </c>
      <c r="C5199" s="12">
        <v>2017.05</v>
      </c>
      <c r="D5199" s="200">
        <f t="shared" si="81"/>
        <v>9.2298989177197477E-2</v>
      </c>
    </row>
    <row r="5200" spans="2:4" thickBot="1" x14ac:dyDescent="0.25">
      <c r="B5200" s="11">
        <v>42061</v>
      </c>
      <c r="C5200" s="12">
        <v>2024.87</v>
      </c>
      <c r="D5200" s="200">
        <f t="shared" si="81"/>
        <v>0.38769490096923764</v>
      </c>
    </row>
    <row r="5201" spans="2:4" thickBot="1" x14ac:dyDescent="0.25">
      <c r="B5201" s="11">
        <v>42062</v>
      </c>
      <c r="C5201" s="12">
        <v>2018.63</v>
      </c>
      <c r="D5201" s="200">
        <f t="shared" si="81"/>
        <v>-0.30816793176844381</v>
      </c>
    </row>
    <row r="5202" spans="2:4" thickBot="1" x14ac:dyDescent="0.25">
      <c r="B5202" s="11">
        <v>42065</v>
      </c>
      <c r="C5202" s="12">
        <v>2018.65</v>
      </c>
      <c r="D5202" s="200">
        <f t="shared" si="81"/>
        <v>9.9077096842314916E-4</v>
      </c>
    </row>
    <row r="5203" spans="2:4" thickBot="1" x14ac:dyDescent="0.25">
      <c r="B5203" s="11">
        <v>42066</v>
      </c>
      <c r="C5203" s="12">
        <v>2013.16</v>
      </c>
      <c r="D5203" s="200">
        <f t="shared" si="81"/>
        <v>-0.27196393629406179</v>
      </c>
    </row>
    <row r="5204" spans="2:4" thickBot="1" x14ac:dyDescent="0.25">
      <c r="B5204" s="11">
        <v>42067</v>
      </c>
      <c r="C5204" s="12">
        <v>2009.11</v>
      </c>
      <c r="D5204" s="200">
        <f t="shared" si="81"/>
        <v>-0.20117626020783597</v>
      </c>
    </row>
    <row r="5205" spans="2:4" thickBot="1" x14ac:dyDescent="0.25">
      <c r="B5205" s="11">
        <v>42068</v>
      </c>
      <c r="C5205" s="12">
        <v>2004.2</v>
      </c>
      <c r="D5205" s="200">
        <f t="shared" si="81"/>
        <v>-0.24438681804380691</v>
      </c>
    </row>
    <row r="5206" spans="2:4" thickBot="1" x14ac:dyDescent="0.25">
      <c r="B5206" s="11">
        <v>42069</v>
      </c>
      <c r="C5206" s="12">
        <v>2001.62</v>
      </c>
      <c r="D5206" s="200">
        <f t="shared" si="81"/>
        <v>-0.12872966769784666</v>
      </c>
    </row>
    <row r="5207" spans="2:4" thickBot="1" x14ac:dyDescent="0.25">
      <c r="B5207" s="11">
        <v>42072</v>
      </c>
      <c r="C5207" s="12">
        <v>1996.7</v>
      </c>
      <c r="D5207" s="200">
        <f t="shared" si="81"/>
        <v>-0.24580090126996579</v>
      </c>
    </row>
    <row r="5208" spans="2:4" thickBot="1" x14ac:dyDescent="0.25">
      <c r="B5208" s="11">
        <v>42073</v>
      </c>
      <c r="C5208" s="12">
        <v>1995.41</v>
      </c>
      <c r="D5208" s="200">
        <f t="shared" si="81"/>
        <v>-6.46066008914703E-2</v>
      </c>
    </row>
    <row r="5209" spans="2:4" thickBot="1" x14ac:dyDescent="0.25">
      <c r="B5209" s="11">
        <v>42074</v>
      </c>
      <c r="C5209" s="12">
        <v>1988.59</v>
      </c>
      <c r="D5209" s="200">
        <f t="shared" si="81"/>
        <v>-0.34178439518696146</v>
      </c>
    </row>
    <row r="5210" spans="2:4" thickBot="1" x14ac:dyDescent="0.25">
      <c r="B5210" s="11">
        <v>42076</v>
      </c>
      <c r="C5210" s="12">
        <v>1977.94</v>
      </c>
      <c r="D5210" s="200">
        <f t="shared" si="81"/>
        <v>-0.53555534323314058</v>
      </c>
    </row>
    <row r="5211" spans="2:4" thickBot="1" x14ac:dyDescent="0.25">
      <c r="B5211" s="11">
        <v>42079</v>
      </c>
      <c r="C5211" s="12">
        <v>1971.52</v>
      </c>
      <c r="D5211" s="200">
        <f t="shared" si="81"/>
        <v>-0.3245801187093722</v>
      </c>
    </row>
    <row r="5212" spans="2:4" thickBot="1" x14ac:dyDescent="0.25">
      <c r="B5212" s="11">
        <v>42080</v>
      </c>
      <c r="C5212" s="12">
        <v>1968.25</v>
      </c>
      <c r="D5212" s="200">
        <f t="shared" si="81"/>
        <v>-0.16586187307254807</v>
      </c>
    </row>
    <row r="5213" spans="2:4" thickBot="1" x14ac:dyDescent="0.25">
      <c r="B5213" s="11">
        <v>42081</v>
      </c>
      <c r="C5213" s="12">
        <v>1961.79</v>
      </c>
      <c r="D5213" s="200">
        <f t="shared" si="81"/>
        <v>-0.32821033913374986</v>
      </c>
    </row>
    <row r="5214" spans="2:4" thickBot="1" x14ac:dyDescent="0.25">
      <c r="B5214" s="11">
        <v>42082</v>
      </c>
      <c r="C5214" s="12">
        <v>1962.16</v>
      </c>
      <c r="D5214" s="200">
        <f t="shared" si="81"/>
        <v>1.8860326538527872E-2</v>
      </c>
    </row>
    <row r="5215" spans="2:4" thickBot="1" x14ac:dyDescent="0.25">
      <c r="B5215" s="11">
        <v>42083</v>
      </c>
      <c r="C5215" s="12">
        <v>1955.9</v>
      </c>
      <c r="D5215" s="200">
        <f t="shared" si="81"/>
        <v>-0.31903616422718217</v>
      </c>
    </row>
    <row r="5216" spans="2:4" thickBot="1" x14ac:dyDescent="0.25">
      <c r="B5216" s="11">
        <v>42086</v>
      </c>
      <c r="C5216" s="12">
        <v>1961.98</v>
      </c>
      <c r="D5216" s="200">
        <f t="shared" si="81"/>
        <v>0.31085433815634111</v>
      </c>
    </row>
    <row r="5217" spans="2:4" thickBot="1" x14ac:dyDescent="0.25">
      <c r="B5217" s="11">
        <v>42087</v>
      </c>
      <c r="C5217" s="12">
        <v>1974.61</v>
      </c>
      <c r="D5217" s="200">
        <f t="shared" si="81"/>
        <v>0.64373744890364737</v>
      </c>
    </row>
    <row r="5218" spans="2:4" thickBot="1" x14ac:dyDescent="0.25">
      <c r="B5218" s="11">
        <v>42088</v>
      </c>
      <c r="C5218" s="12">
        <v>1979.39</v>
      </c>
      <c r="D5218" s="200">
        <f t="shared" si="81"/>
        <v>0.24207311823600808</v>
      </c>
    </row>
    <row r="5219" spans="2:4" thickBot="1" x14ac:dyDescent="0.25">
      <c r="B5219" s="11">
        <v>42089</v>
      </c>
      <c r="C5219" s="12">
        <v>1979.42</v>
      </c>
      <c r="D5219" s="200">
        <f t="shared" si="81"/>
        <v>1.51561844810022E-3</v>
      </c>
    </row>
    <row r="5220" spans="2:4" thickBot="1" x14ac:dyDescent="0.25">
      <c r="B5220" s="11">
        <v>42090</v>
      </c>
      <c r="C5220" s="12">
        <v>1984.98</v>
      </c>
      <c r="D5220" s="200">
        <f t="shared" si="81"/>
        <v>0.28089036182314953</v>
      </c>
    </row>
    <row r="5221" spans="2:4" thickBot="1" x14ac:dyDescent="0.25">
      <c r="B5221" s="11">
        <v>42093</v>
      </c>
      <c r="C5221" s="12">
        <v>1978.5</v>
      </c>
      <c r="D5221" s="200">
        <f t="shared" si="81"/>
        <v>-0.32645165190581249</v>
      </c>
    </row>
    <row r="5222" spans="2:4" thickBot="1" x14ac:dyDescent="0.25">
      <c r="B5222" s="11">
        <v>42094</v>
      </c>
      <c r="C5222" s="12">
        <v>1975.21</v>
      </c>
      <c r="D5222" s="200">
        <f t="shared" si="81"/>
        <v>-0.16628759160980389</v>
      </c>
    </row>
    <row r="5223" spans="2:4" thickBot="1" x14ac:dyDescent="0.25">
      <c r="B5223" s="11">
        <v>42095</v>
      </c>
      <c r="C5223" s="12">
        <v>1977.83</v>
      </c>
      <c r="D5223" s="200">
        <f t="shared" si="81"/>
        <v>0.13264412391593705</v>
      </c>
    </row>
    <row r="5224" spans="2:4" thickBot="1" x14ac:dyDescent="0.25">
      <c r="B5224" s="11">
        <v>42096</v>
      </c>
      <c r="C5224" s="12">
        <v>1975.54</v>
      </c>
      <c r="D5224" s="200">
        <f t="shared" si="81"/>
        <v>-0.11578345965022052</v>
      </c>
    </row>
    <row r="5225" spans="2:4" thickBot="1" x14ac:dyDescent="0.25">
      <c r="B5225" s="11">
        <v>42097</v>
      </c>
      <c r="C5225" s="12">
        <v>1972.98</v>
      </c>
      <c r="D5225" s="200">
        <f t="shared" si="81"/>
        <v>-0.12958482237767077</v>
      </c>
    </row>
    <row r="5226" spans="2:4" thickBot="1" x14ac:dyDescent="0.25">
      <c r="B5226" s="11">
        <v>42100</v>
      </c>
      <c r="C5226" s="12">
        <v>1977.88</v>
      </c>
      <c r="D5226" s="200">
        <f t="shared" si="81"/>
        <v>0.24835527983051442</v>
      </c>
    </row>
    <row r="5227" spans="2:4" thickBot="1" x14ac:dyDescent="0.25">
      <c r="B5227" s="11">
        <v>42101</v>
      </c>
      <c r="C5227" s="12">
        <v>1964.14</v>
      </c>
      <c r="D5227" s="200">
        <f t="shared" si="81"/>
        <v>-0.69468319614941487</v>
      </c>
    </row>
    <row r="5228" spans="2:4" thickBot="1" x14ac:dyDescent="0.25">
      <c r="B5228" s="11">
        <v>42102</v>
      </c>
      <c r="C5228" s="12">
        <v>1962.4</v>
      </c>
      <c r="D5228" s="200">
        <f t="shared" si="81"/>
        <v>-8.8588389829646896E-2</v>
      </c>
    </row>
    <row r="5229" spans="2:4" thickBot="1" x14ac:dyDescent="0.25">
      <c r="B5229" s="11">
        <v>42103</v>
      </c>
      <c r="C5229" s="12">
        <v>1962.37</v>
      </c>
      <c r="D5229" s="200">
        <f t="shared" si="81"/>
        <v>-1.5287403179908843E-3</v>
      </c>
    </row>
    <row r="5230" spans="2:4" thickBot="1" x14ac:dyDescent="0.25">
      <c r="B5230" s="11">
        <v>42104</v>
      </c>
      <c r="C5230" s="12">
        <v>1962.3</v>
      </c>
      <c r="D5230" s="200">
        <f t="shared" si="81"/>
        <v>-3.5671152738725453E-3</v>
      </c>
    </row>
    <row r="5231" spans="2:4" thickBot="1" x14ac:dyDescent="0.25">
      <c r="B5231" s="11">
        <v>42107</v>
      </c>
      <c r="C5231" s="12">
        <v>1953.08</v>
      </c>
      <c r="D5231" s="200">
        <f t="shared" si="81"/>
        <v>-0.46985680069306923</v>
      </c>
    </row>
    <row r="5232" spans="2:4" thickBot="1" x14ac:dyDescent="0.25">
      <c r="B5232" s="11">
        <v>42108</v>
      </c>
      <c r="C5232" s="12">
        <v>1951.77</v>
      </c>
      <c r="D5232" s="200">
        <f t="shared" si="81"/>
        <v>-6.7073545374485288E-2</v>
      </c>
    </row>
    <row r="5233" spans="2:4" thickBot="1" x14ac:dyDescent="0.25">
      <c r="B5233" s="11">
        <v>42109</v>
      </c>
      <c r="C5233" s="12">
        <v>1948.47</v>
      </c>
      <c r="D5233" s="200">
        <f t="shared" si="81"/>
        <v>-0.16907729906699975</v>
      </c>
    </row>
    <row r="5234" spans="2:4" thickBot="1" x14ac:dyDescent="0.25">
      <c r="B5234" s="11">
        <v>42110</v>
      </c>
      <c r="C5234" s="12">
        <v>1949.42</v>
      </c>
      <c r="D5234" s="200">
        <f t="shared" si="81"/>
        <v>4.8756203585376134E-2</v>
      </c>
    </row>
    <row r="5235" spans="2:4" thickBot="1" x14ac:dyDescent="0.25">
      <c r="B5235" s="11">
        <v>42111</v>
      </c>
      <c r="C5235" s="12">
        <v>1943.01</v>
      </c>
      <c r="D5235" s="200">
        <f t="shared" si="81"/>
        <v>-0.3288157503257394</v>
      </c>
    </row>
    <row r="5236" spans="2:4" thickBot="1" x14ac:dyDescent="0.25">
      <c r="B5236" s="11">
        <v>42114</v>
      </c>
      <c r="C5236" s="12">
        <v>1945.01</v>
      </c>
      <c r="D5236" s="200">
        <f t="shared" si="81"/>
        <v>0.10293307805930851</v>
      </c>
    </row>
    <row r="5237" spans="2:4" thickBot="1" x14ac:dyDescent="0.25">
      <c r="B5237" s="11">
        <v>42115</v>
      </c>
      <c r="C5237" s="12">
        <v>1940.71</v>
      </c>
      <c r="D5237" s="200">
        <f t="shared" si="81"/>
        <v>-0.22107855486603878</v>
      </c>
    </row>
    <row r="5238" spans="2:4" thickBot="1" x14ac:dyDescent="0.25">
      <c r="B5238" s="11">
        <v>42116</v>
      </c>
      <c r="C5238" s="12">
        <v>1934.42</v>
      </c>
      <c r="D5238" s="200">
        <f t="shared" si="81"/>
        <v>-0.32410818720983725</v>
      </c>
    </row>
    <row r="5239" spans="2:4" thickBot="1" x14ac:dyDescent="0.25">
      <c r="B5239" s="11">
        <v>42117</v>
      </c>
      <c r="C5239" s="12">
        <v>1931.34</v>
      </c>
      <c r="D5239" s="200">
        <f t="shared" si="81"/>
        <v>-0.15922085172817013</v>
      </c>
    </row>
    <row r="5240" spans="2:4" thickBot="1" x14ac:dyDescent="0.25">
      <c r="B5240" s="11">
        <v>42118</v>
      </c>
      <c r="C5240" s="12">
        <v>1930.44</v>
      </c>
      <c r="D5240" s="200">
        <f t="shared" si="81"/>
        <v>-4.6599770107791372E-2</v>
      </c>
    </row>
    <row r="5241" spans="2:4" thickBot="1" x14ac:dyDescent="0.25">
      <c r="B5241" s="11">
        <v>42121</v>
      </c>
      <c r="C5241" s="12">
        <v>1936.45</v>
      </c>
      <c r="D5241" s="200">
        <f t="shared" si="81"/>
        <v>0.31132798740183265</v>
      </c>
    </row>
    <row r="5242" spans="2:4" thickBot="1" x14ac:dyDescent="0.25">
      <c r="B5242" s="11">
        <v>42122</v>
      </c>
      <c r="C5242" s="12">
        <v>1943.97</v>
      </c>
      <c r="D5242" s="200">
        <f t="shared" si="81"/>
        <v>0.38833948720597977</v>
      </c>
    </row>
    <row r="5243" spans="2:4" thickBot="1" x14ac:dyDescent="0.25">
      <c r="B5243" s="11">
        <v>42123</v>
      </c>
      <c r="C5243" s="12">
        <v>1953.22</v>
      </c>
      <c r="D5243" s="200">
        <f t="shared" si="81"/>
        <v>0.4758303883290349</v>
      </c>
    </row>
    <row r="5244" spans="2:4" thickBot="1" x14ac:dyDescent="0.25">
      <c r="B5244" s="11">
        <v>42124</v>
      </c>
      <c r="C5244" s="12">
        <v>1955.81</v>
      </c>
      <c r="D5244" s="200">
        <f t="shared" si="81"/>
        <v>0.1326015502605804</v>
      </c>
    </row>
    <row r="5245" spans="2:4" thickBot="1" x14ac:dyDescent="0.25">
      <c r="B5245" s="11">
        <v>42128</v>
      </c>
      <c r="C5245" s="12">
        <v>1950.99</v>
      </c>
      <c r="D5245" s="200">
        <f t="shared" si="81"/>
        <v>-0.24644520684524718</v>
      </c>
    </row>
    <row r="5246" spans="2:4" thickBot="1" x14ac:dyDescent="0.25">
      <c r="B5246" s="11">
        <v>42129</v>
      </c>
      <c r="C5246" s="12">
        <v>1948.8</v>
      </c>
      <c r="D5246" s="200">
        <f t="shared" si="81"/>
        <v>-0.11225070348900301</v>
      </c>
    </row>
    <row r="5247" spans="2:4" thickBot="1" x14ac:dyDescent="0.25">
      <c r="B5247" s="11">
        <v>42130</v>
      </c>
      <c r="C5247" s="12">
        <v>1945.66</v>
      </c>
      <c r="D5247" s="200">
        <f t="shared" si="81"/>
        <v>-0.16112479474548191</v>
      </c>
    </row>
    <row r="5248" spans="2:4" thickBot="1" x14ac:dyDescent="0.25">
      <c r="B5248" s="11">
        <v>42131</v>
      </c>
      <c r="C5248" s="12">
        <v>1952.47</v>
      </c>
      <c r="D5248" s="200">
        <f t="shared" si="81"/>
        <v>0.35000976532384431</v>
      </c>
    </row>
    <row r="5249" spans="2:4" thickBot="1" x14ac:dyDescent="0.25">
      <c r="B5249" s="11">
        <v>42132</v>
      </c>
      <c r="C5249" s="12">
        <v>1955.83</v>
      </c>
      <c r="D5249" s="200">
        <f t="shared" si="81"/>
        <v>0.17208971200581846</v>
      </c>
    </row>
    <row r="5250" spans="2:4" thickBot="1" x14ac:dyDescent="0.25">
      <c r="B5250" s="11">
        <v>42135</v>
      </c>
      <c r="C5250" s="12">
        <v>1946.11</v>
      </c>
      <c r="D5250" s="200">
        <f t="shared" si="81"/>
        <v>-0.49697570852272888</v>
      </c>
    </row>
    <row r="5251" spans="2:4" thickBot="1" x14ac:dyDescent="0.25">
      <c r="B5251" s="11">
        <v>42136</v>
      </c>
      <c r="C5251" s="12">
        <v>1939.67</v>
      </c>
      <c r="D5251" s="200">
        <f t="shared" si="81"/>
        <v>-0.33091654634115342</v>
      </c>
    </row>
    <row r="5252" spans="2:4" thickBot="1" x14ac:dyDescent="0.25">
      <c r="B5252" s="11">
        <v>42137</v>
      </c>
      <c r="C5252" s="12">
        <v>1956.38</v>
      </c>
      <c r="D5252" s="200">
        <f t="shared" si="81"/>
        <v>0.8614867477457544</v>
      </c>
    </row>
    <row r="5253" spans="2:4" thickBot="1" x14ac:dyDescent="0.25">
      <c r="B5253" s="11">
        <v>42138</v>
      </c>
      <c r="C5253" s="12">
        <v>1964.89</v>
      </c>
      <c r="D5253" s="200">
        <f t="shared" si="81"/>
        <v>0.43498706795204178</v>
      </c>
    </row>
    <row r="5254" spans="2:4" thickBot="1" x14ac:dyDescent="0.25">
      <c r="B5254" s="11">
        <v>42139</v>
      </c>
      <c r="C5254" s="12">
        <v>1975.98</v>
      </c>
      <c r="D5254" s="200">
        <f t="shared" si="81"/>
        <v>0.56440818569996054</v>
      </c>
    </row>
    <row r="5255" spans="2:4" thickBot="1" x14ac:dyDescent="0.25">
      <c r="B5255" s="11">
        <v>42142</v>
      </c>
      <c r="C5255" s="12">
        <v>1975.46</v>
      </c>
      <c r="D5255" s="200">
        <f t="shared" ref="D5255:D5318" si="82">+((C5255/C5254)-1)*100</f>
        <v>-2.6316055830521989E-2</v>
      </c>
    </row>
    <row r="5256" spans="2:4" thickBot="1" x14ac:dyDescent="0.25">
      <c r="B5256" s="11">
        <v>42143</v>
      </c>
      <c r="C5256" s="12">
        <v>1969.44</v>
      </c>
      <c r="D5256" s="200">
        <f t="shared" si="82"/>
        <v>-0.3047391493626761</v>
      </c>
    </row>
    <row r="5257" spans="2:4" thickBot="1" x14ac:dyDescent="0.25">
      <c r="B5257" s="11">
        <v>42144</v>
      </c>
      <c r="C5257" s="12">
        <v>1965.47</v>
      </c>
      <c r="D5257" s="200">
        <f t="shared" si="82"/>
        <v>-0.20158014460963658</v>
      </c>
    </row>
    <row r="5258" spans="2:4" thickBot="1" x14ac:dyDescent="0.25">
      <c r="B5258" s="11">
        <v>42145</v>
      </c>
      <c r="C5258" s="12">
        <v>1968.72</v>
      </c>
      <c r="D5258" s="200">
        <f t="shared" si="82"/>
        <v>0.16535485151134566</v>
      </c>
    </row>
    <row r="5259" spans="2:4" thickBot="1" x14ac:dyDescent="0.25">
      <c r="B5259" s="11">
        <v>42146</v>
      </c>
      <c r="C5259" s="12">
        <v>1974.9</v>
      </c>
      <c r="D5259" s="200">
        <f t="shared" si="82"/>
        <v>0.31390954528831561</v>
      </c>
    </row>
    <row r="5260" spans="2:4" thickBot="1" x14ac:dyDescent="0.25">
      <c r="B5260" s="11">
        <v>42149</v>
      </c>
      <c r="C5260" s="12">
        <v>1972.73</v>
      </c>
      <c r="D5260" s="200">
        <f t="shared" si="82"/>
        <v>-0.10987898121423978</v>
      </c>
    </row>
    <row r="5261" spans="2:4" thickBot="1" x14ac:dyDescent="0.25">
      <c r="B5261" s="11">
        <v>42150</v>
      </c>
      <c r="C5261" s="12">
        <v>1967.91</v>
      </c>
      <c r="D5261" s="200">
        <f t="shared" si="82"/>
        <v>-0.24433145944958712</v>
      </c>
    </row>
    <row r="5262" spans="2:4" thickBot="1" x14ac:dyDescent="0.25">
      <c r="B5262" s="11">
        <v>42151</v>
      </c>
      <c r="C5262" s="12">
        <v>1962.95</v>
      </c>
      <c r="D5262" s="200">
        <f t="shared" si="82"/>
        <v>-0.25204404672978242</v>
      </c>
    </row>
    <row r="5263" spans="2:4" thickBot="1" x14ac:dyDescent="0.25">
      <c r="B5263" s="11">
        <v>42152</v>
      </c>
      <c r="C5263" s="12">
        <v>1956.13</v>
      </c>
      <c r="D5263" s="200">
        <f t="shared" si="82"/>
        <v>-0.34743625665452083</v>
      </c>
    </row>
    <row r="5264" spans="2:4" thickBot="1" x14ac:dyDescent="0.25">
      <c r="B5264" s="11">
        <v>42153</v>
      </c>
      <c r="C5264" s="12">
        <v>1952</v>
      </c>
      <c r="D5264" s="200">
        <f t="shared" si="82"/>
        <v>-0.21113116203933524</v>
      </c>
    </row>
    <row r="5265" spans="2:4" thickBot="1" x14ac:dyDescent="0.25">
      <c r="B5265" s="11">
        <v>42156</v>
      </c>
      <c r="C5265" s="12">
        <v>1953.59</v>
      </c>
      <c r="D5265" s="200">
        <f t="shared" si="82"/>
        <v>8.1454918032775048E-2</v>
      </c>
    </row>
    <row r="5266" spans="2:4" thickBot="1" x14ac:dyDescent="0.25">
      <c r="B5266" s="11">
        <v>42157</v>
      </c>
      <c r="C5266" s="12">
        <v>1956.99</v>
      </c>
      <c r="D5266" s="200">
        <f t="shared" si="82"/>
        <v>0.17403856489848213</v>
      </c>
    </row>
    <row r="5267" spans="2:4" thickBot="1" x14ac:dyDescent="0.25">
      <c r="B5267" s="11">
        <v>42158</v>
      </c>
      <c r="C5267" s="12">
        <v>1959.73</v>
      </c>
      <c r="D5267" s="200">
        <f t="shared" si="82"/>
        <v>0.14001093516062824</v>
      </c>
    </row>
    <row r="5268" spans="2:4" thickBot="1" x14ac:dyDescent="0.25">
      <c r="B5268" s="11">
        <v>42159</v>
      </c>
      <c r="C5268" s="12">
        <v>1967.64</v>
      </c>
      <c r="D5268" s="200">
        <f t="shared" si="82"/>
        <v>0.40362703025416113</v>
      </c>
    </row>
    <row r="5269" spans="2:4" thickBot="1" x14ac:dyDescent="0.25">
      <c r="B5269" s="11">
        <v>42160</v>
      </c>
      <c r="C5269" s="12">
        <v>1970.79</v>
      </c>
      <c r="D5269" s="200">
        <f t="shared" si="82"/>
        <v>0.16009026041348129</v>
      </c>
    </row>
    <row r="5270" spans="2:4" thickBot="1" x14ac:dyDescent="0.25">
      <c r="B5270" s="11">
        <v>42163</v>
      </c>
      <c r="C5270" s="12">
        <v>1974.65</v>
      </c>
      <c r="D5270" s="200">
        <f t="shared" si="82"/>
        <v>0.19586054323392776</v>
      </c>
    </row>
    <row r="5271" spans="2:4" thickBot="1" x14ac:dyDescent="0.25">
      <c r="B5271" s="11">
        <v>42164</v>
      </c>
      <c r="C5271" s="12">
        <v>1976.34</v>
      </c>
      <c r="D5271" s="200">
        <f t="shared" si="82"/>
        <v>8.5584787177461763E-2</v>
      </c>
    </row>
    <row r="5272" spans="2:4" thickBot="1" x14ac:dyDescent="0.25">
      <c r="B5272" s="11">
        <v>42165</v>
      </c>
      <c r="C5272" s="12">
        <v>1976.57</v>
      </c>
      <c r="D5272" s="200">
        <f t="shared" si="82"/>
        <v>1.1637673679620875E-2</v>
      </c>
    </row>
    <row r="5273" spans="2:4" thickBot="1" x14ac:dyDescent="0.25">
      <c r="B5273" s="11">
        <v>42166</v>
      </c>
      <c r="C5273" s="12">
        <v>1978.09</v>
      </c>
      <c r="D5273" s="200">
        <f t="shared" si="82"/>
        <v>7.6900893972897677E-2</v>
      </c>
    </row>
    <row r="5274" spans="2:4" thickBot="1" x14ac:dyDescent="0.25">
      <c r="B5274" s="11">
        <v>42167</v>
      </c>
      <c r="C5274" s="12">
        <v>1975.05</v>
      </c>
      <c r="D5274" s="200">
        <f t="shared" si="82"/>
        <v>-0.15368360388050561</v>
      </c>
    </row>
    <row r="5275" spans="2:4" thickBot="1" x14ac:dyDescent="0.25">
      <c r="B5275" s="11">
        <v>42170</v>
      </c>
      <c r="C5275" s="12">
        <v>1972.76</v>
      </c>
      <c r="D5275" s="200">
        <f t="shared" si="82"/>
        <v>-0.11594643173590269</v>
      </c>
    </row>
    <row r="5276" spans="2:4" thickBot="1" x14ac:dyDescent="0.25">
      <c r="B5276" s="11">
        <v>42171</v>
      </c>
      <c r="C5276" s="12">
        <v>1973.34</v>
      </c>
      <c r="D5276" s="200">
        <f t="shared" si="82"/>
        <v>2.9400433909843038E-2</v>
      </c>
    </row>
    <row r="5277" spans="2:4" thickBot="1" x14ac:dyDescent="0.25">
      <c r="B5277" s="11">
        <v>42172</v>
      </c>
      <c r="C5277" s="12">
        <v>1975.82</v>
      </c>
      <c r="D5277" s="200">
        <f t="shared" si="82"/>
        <v>0.12567525109712374</v>
      </c>
    </row>
    <row r="5278" spans="2:4" thickBot="1" x14ac:dyDescent="0.25">
      <c r="B5278" s="11">
        <v>42173</v>
      </c>
      <c r="C5278" s="12">
        <v>1983.23</v>
      </c>
      <c r="D5278" s="200">
        <f t="shared" si="82"/>
        <v>0.37503416303104053</v>
      </c>
    </row>
    <row r="5279" spans="2:4" thickBot="1" x14ac:dyDescent="0.25">
      <c r="B5279" s="11">
        <v>42174</v>
      </c>
      <c r="C5279" s="12">
        <v>1987.04</v>
      </c>
      <c r="D5279" s="200">
        <f t="shared" si="82"/>
        <v>0.19211084947283741</v>
      </c>
    </row>
    <row r="5280" spans="2:4" thickBot="1" x14ac:dyDescent="0.25">
      <c r="B5280" s="11">
        <v>42177</v>
      </c>
      <c r="C5280" s="12">
        <v>1985.72</v>
      </c>
      <c r="D5280" s="200">
        <f t="shared" si="82"/>
        <v>-6.6430469441980389E-2</v>
      </c>
    </row>
    <row r="5281" spans="2:4" thickBot="1" x14ac:dyDescent="0.25">
      <c r="B5281" s="11">
        <v>42178</v>
      </c>
      <c r="C5281" s="12">
        <v>1984.76</v>
      </c>
      <c r="D5281" s="200">
        <f t="shared" si="82"/>
        <v>-4.8345184618170389E-2</v>
      </c>
    </row>
    <row r="5282" spans="2:4" thickBot="1" x14ac:dyDescent="0.25">
      <c r="B5282" s="11">
        <v>42179</v>
      </c>
      <c r="C5282" s="12">
        <v>1982.2</v>
      </c>
      <c r="D5282" s="200">
        <f t="shared" si="82"/>
        <v>-0.12898284931175397</v>
      </c>
    </row>
    <row r="5283" spans="2:4" thickBot="1" x14ac:dyDescent="0.25">
      <c r="B5283" s="11">
        <v>42180</v>
      </c>
      <c r="C5283" s="12">
        <v>1985.89</v>
      </c>
      <c r="D5283" s="200">
        <f t="shared" si="82"/>
        <v>0.18615679547977493</v>
      </c>
    </row>
    <row r="5284" spans="2:4" thickBot="1" x14ac:dyDescent="0.25">
      <c r="B5284" s="11">
        <v>42181</v>
      </c>
      <c r="C5284" s="12">
        <v>1981.39</v>
      </c>
      <c r="D5284" s="200">
        <f t="shared" si="82"/>
        <v>-0.22659865350044273</v>
      </c>
    </row>
    <row r="5285" spans="2:4" thickBot="1" x14ac:dyDescent="0.25">
      <c r="B5285" s="11">
        <v>42184</v>
      </c>
      <c r="C5285" s="12">
        <v>1980.11</v>
      </c>
      <c r="D5285" s="200">
        <f t="shared" si="82"/>
        <v>-6.4601113359818996E-2</v>
      </c>
    </row>
    <row r="5286" spans="2:4" thickBot="1" x14ac:dyDescent="0.25">
      <c r="B5286" s="11">
        <v>42185</v>
      </c>
      <c r="C5286" s="12">
        <v>1980.9</v>
      </c>
      <c r="D5286" s="200">
        <f t="shared" si="82"/>
        <v>3.9896773411585151E-2</v>
      </c>
    </row>
    <row r="5287" spans="2:4" thickBot="1" x14ac:dyDescent="0.25">
      <c r="B5287" s="11">
        <v>42186</v>
      </c>
      <c r="C5287" s="12">
        <v>1973.01</v>
      </c>
      <c r="D5287" s="200">
        <f t="shared" si="82"/>
        <v>-0.39830380130244647</v>
      </c>
    </row>
    <row r="5288" spans="2:4" thickBot="1" x14ac:dyDescent="0.25">
      <c r="B5288" s="11">
        <v>42187</v>
      </c>
      <c r="C5288" s="12">
        <v>1966.19</v>
      </c>
      <c r="D5288" s="200">
        <f t="shared" si="82"/>
        <v>-0.34566474574381223</v>
      </c>
    </row>
    <row r="5289" spans="2:4" thickBot="1" x14ac:dyDescent="0.25">
      <c r="B5289" s="11">
        <v>42188</v>
      </c>
      <c r="C5289" s="12">
        <v>1964.42</v>
      </c>
      <c r="D5289" s="200">
        <f t="shared" si="82"/>
        <v>-9.0021818847618729E-2</v>
      </c>
    </row>
    <row r="5290" spans="2:4" thickBot="1" x14ac:dyDescent="0.25">
      <c r="B5290" s="11">
        <v>42191</v>
      </c>
      <c r="C5290" s="12">
        <v>1964.65</v>
      </c>
      <c r="D5290" s="200">
        <f t="shared" si="82"/>
        <v>1.170829048777744E-2</v>
      </c>
    </row>
    <row r="5291" spans="2:4" thickBot="1" x14ac:dyDescent="0.25">
      <c r="B5291" s="11">
        <v>42192</v>
      </c>
      <c r="C5291" s="12">
        <v>1973.28</v>
      </c>
      <c r="D5291" s="200">
        <f t="shared" si="82"/>
        <v>0.4392639910416607</v>
      </c>
    </row>
    <row r="5292" spans="2:4" thickBot="1" x14ac:dyDescent="0.25">
      <c r="B5292" s="11">
        <v>42193</v>
      </c>
      <c r="C5292" s="12">
        <v>1969.62</v>
      </c>
      <c r="D5292" s="200">
        <f t="shared" si="82"/>
        <v>-0.18547798589151343</v>
      </c>
    </row>
    <row r="5293" spans="2:4" thickBot="1" x14ac:dyDescent="0.25">
      <c r="B5293" s="11">
        <v>42194</v>
      </c>
      <c r="C5293" s="12">
        <v>1964.43</v>
      </c>
      <c r="D5293" s="200">
        <f t="shared" si="82"/>
        <v>-0.26350260456330377</v>
      </c>
    </row>
    <row r="5294" spans="2:4" thickBot="1" x14ac:dyDescent="0.25">
      <c r="B5294" s="11">
        <v>42195</v>
      </c>
      <c r="C5294" s="12">
        <v>1960.27</v>
      </c>
      <c r="D5294" s="200">
        <f t="shared" si="82"/>
        <v>-0.21176626298723411</v>
      </c>
    </row>
    <row r="5295" spans="2:4" thickBot="1" x14ac:dyDescent="0.25">
      <c r="B5295" s="11">
        <v>42198</v>
      </c>
      <c r="C5295" s="12">
        <v>1945.05</v>
      </c>
      <c r="D5295" s="200">
        <f t="shared" si="82"/>
        <v>-0.77642365592495155</v>
      </c>
    </row>
    <row r="5296" spans="2:4" thickBot="1" x14ac:dyDescent="0.25">
      <c r="B5296" s="11">
        <v>42199</v>
      </c>
      <c r="C5296" s="12">
        <v>1947.78</v>
      </c>
      <c r="D5296" s="200">
        <f t="shared" si="82"/>
        <v>0.14035628904141007</v>
      </c>
    </row>
    <row r="5297" spans="2:4" thickBot="1" x14ac:dyDescent="0.25">
      <c r="B5297" s="11">
        <v>42200</v>
      </c>
      <c r="C5297" s="12">
        <v>1951.02</v>
      </c>
      <c r="D5297" s="200">
        <f t="shared" si="82"/>
        <v>0.16634322151372061</v>
      </c>
    </row>
    <row r="5298" spans="2:4" thickBot="1" x14ac:dyDescent="0.25">
      <c r="B5298" s="11">
        <v>42201</v>
      </c>
      <c r="C5298" s="12">
        <v>1950.83</v>
      </c>
      <c r="D5298" s="200">
        <f t="shared" si="82"/>
        <v>-9.7384957611912348E-3</v>
      </c>
    </row>
    <row r="5299" spans="2:4" thickBot="1" x14ac:dyDescent="0.25">
      <c r="B5299" s="11">
        <v>42202</v>
      </c>
      <c r="C5299" s="12">
        <v>1950.52</v>
      </c>
      <c r="D5299" s="200">
        <f t="shared" si="82"/>
        <v>-1.5890672175433718E-2</v>
      </c>
    </row>
    <row r="5300" spans="2:4" thickBot="1" x14ac:dyDescent="0.25">
      <c r="B5300" s="11">
        <v>42205</v>
      </c>
      <c r="C5300" s="12">
        <v>1955.84</v>
      </c>
      <c r="D5300" s="200">
        <f t="shared" si="82"/>
        <v>0.27274778007915224</v>
      </c>
    </row>
    <row r="5301" spans="2:4" thickBot="1" x14ac:dyDescent="0.25">
      <c r="B5301" s="11">
        <v>42206</v>
      </c>
      <c r="C5301" s="12">
        <v>1952.9</v>
      </c>
      <c r="D5301" s="200">
        <f t="shared" si="82"/>
        <v>-0.15031904450261147</v>
      </c>
    </row>
    <row r="5302" spans="2:4" thickBot="1" x14ac:dyDescent="0.25">
      <c r="B5302" s="11">
        <v>42207</v>
      </c>
      <c r="C5302" s="12">
        <v>1953.19</v>
      </c>
      <c r="D5302" s="200">
        <f t="shared" si="82"/>
        <v>1.4849710686659634E-2</v>
      </c>
    </row>
    <row r="5303" spans="2:4" thickBot="1" x14ac:dyDescent="0.25">
      <c r="B5303" s="11">
        <v>42208</v>
      </c>
      <c r="C5303" s="12">
        <v>1953.54</v>
      </c>
      <c r="D5303" s="200">
        <f t="shared" si="82"/>
        <v>1.7919403642241427E-2</v>
      </c>
    </row>
    <row r="5304" spans="2:4" thickBot="1" x14ac:dyDescent="0.25">
      <c r="B5304" s="11">
        <v>42209</v>
      </c>
      <c r="C5304" s="12">
        <v>1953.78</v>
      </c>
      <c r="D5304" s="200">
        <f t="shared" si="82"/>
        <v>1.2285389600408259E-2</v>
      </c>
    </row>
    <row r="5305" spans="2:4" thickBot="1" x14ac:dyDescent="0.25">
      <c r="B5305" s="11">
        <v>42212</v>
      </c>
      <c r="C5305" s="12">
        <v>1958.29</v>
      </c>
      <c r="D5305" s="200">
        <f t="shared" si="82"/>
        <v>0.23083458731278927</v>
      </c>
    </row>
    <row r="5306" spans="2:4" thickBot="1" x14ac:dyDescent="0.25">
      <c r="B5306" s="11">
        <v>42213</v>
      </c>
      <c r="C5306" s="12">
        <v>1968.92</v>
      </c>
      <c r="D5306" s="200">
        <f t="shared" si="82"/>
        <v>0.54282052198602049</v>
      </c>
    </row>
    <row r="5307" spans="2:4" thickBot="1" x14ac:dyDescent="0.25">
      <c r="B5307" s="11">
        <v>42214</v>
      </c>
      <c r="C5307" s="12">
        <v>1971.23</v>
      </c>
      <c r="D5307" s="200">
        <f t="shared" si="82"/>
        <v>0.1173232025678983</v>
      </c>
    </row>
    <row r="5308" spans="2:4" thickBot="1" x14ac:dyDescent="0.25">
      <c r="B5308" s="11">
        <v>42215</v>
      </c>
      <c r="C5308" s="12">
        <v>1973.38</v>
      </c>
      <c r="D5308" s="200">
        <f t="shared" si="82"/>
        <v>0.10906895694566821</v>
      </c>
    </row>
    <row r="5309" spans="2:4" thickBot="1" x14ac:dyDescent="0.25">
      <c r="B5309" s="11">
        <v>42216</v>
      </c>
      <c r="C5309" s="12">
        <v>1974.5</v>
      </c>
      <c r="D5309" s="200">
        <f t="shared" si="82"/>
        <v>5.6755414567888351E-2</v>
      </c>
    </row>
    <row r="5310" spans="2:4" thickBot="1" x14ac:dyDescent="0.25">
      <c r="B5310" s="11">
        <v>42219</v>
      </c>
      <c r="C5310" s="12">
        <v>1972.73</v>
      </c>
      <c r="D5310" s="200">
        <f t="shared" si="82"/>
        <v>-8.9642947581669574E-2</v>
      </c>
    </row>
    <row r="5311" spans="2:4" thickBot="1" x14ac:dyDescent="0.25">
      <c r="B5311" s="11">
        <v>42220</v>
      </c>
      <c r="C5311" s="12">
        <v>1979.49</v>
      </c>
      <c r="D5311" s="200">
        <f t="shared" si="82"/>
        <v>0.34267233731934965</v>
      </c>
    </row>
    <row r="5312" spans="2:4" thickBot="1" x14ac:dyDescent="0.25">
      <c r="B5312" s="11">
        <v>42221</v>
      </c>
      <c r="C5312" s="12">
        <v>1982.5</v>
      </c>
      <c r="D5312" s="200">
        <f t="shared" si="82"/>
        <v>0.15205936882731752</v>
      </c>
    </row>
    <row r="5313" spans="2:4" thickBot="1" x14ac:dyDescent="0.25">
      <c r="B5313" s="11">
        <v>42222</v>
      </c>
      <c r="C5313" s="12">
        <v>1981.57</v>
      </c>
      <c r="D5313" s="200">
        <f t="shared" si="82"/>
        <v>-4.6910466582605892E-2</v>
      </c>
    </row>
    <row r="5314" spans="2:4" thickBot="1" x14ac:dyDescent="0.25">
      <c r="B5314" s="11">
        <v>42223</v>
      </c>
      <c r="C5314" s="12">
        <v>1975.49</v>
      </c>
      <c r="D5314" s="200">
        <f t="shared" si="82"/>
        <v>-0.30682741462577656</v>
      </c>
    </row>
    <row r="5315" spans="2:4" thickBot="1" x14ac:dyDescent="0.25">
      <c r="B5315" s="11">
        <v>42226</v>
      </c>
      <c r="C5315" s="12">
        <v>1966.43</v>
      </c>
      <c r="D5315" s="200">
        <f t="shared" si="82"/>
        <v>-0.45862039291517664</v>
      </c>
    </row>
    <row r="5316" spans="2:4" thickBot="1" x14ac:dyDescent="0.25">
      <c r="B5316" s="11">
        <v>42227</v>
      </c>
      <c r="C5316" s="12">
        <v>1964.27</v>
      </c>
      <c r="D5316" s="200">
        <f t="shared" si="82"/>
        <v>-0.10984372695698186</v>
      </c>
    </row>
    <row r="5317" spans="2:4" thickBot="1" x14ac:dyDescent="0.25">
      <c r="B5317" s="11">
        <v>42228</v>
      </c>
      <c r="C5317" s="12">
        <v>1961.46</v>
      </c>
      <c r="D5317" s="200">
        <f t="shared" si="82"/>
        <v>-0.14305568990006234</v>
      </c>
    </row>
    <row r="5318" spans="2:4" thickBot="1" x14ac:dyDescent="0.25">
      <c r="B5318" s="11">
        <v>42229</v>
      </c>
      <c r="C5318" s="12">
        <v>1965.75</v>
      </c>
      <c r="D5318" s="200">
        <f t="shared" si="82"/>
        <v>0.21871463093816601</v>
      </c>
    </row>
    <row r="5319" spans="2:4" thickBot="1" x14ac:dyDescent="0.25">
      <c r="B5319" s="11">
        <v>42230</v>
      </c>
      <c r="C5319" s="12">
        <v>1965.02</v>
      </c>
      <c r="D5319" s="200">
        <f t="shared" ref="D5319:D5382" si="83">+((C5319/C5318)-1)*100</f>
        <v>-3.7135953198530469E-2</v>
      </c>
    </row>
    <row r="5320" spans="2:4" thickBot="1" x14ac:dyDescent="0.25">
      <c r="B5320" s="11">
        <v>42233</v>
      </c>
      <c r="C5320" s="12">
        <v>1970.45</v>
      </c>
      <c r="D5320" s="200">
        <f t="shared" si="83"/>
        <v>0.27633306531231749</v>
      </c>
    </row>
    <row r="5321" spans="2:4" thickBot="1" x14ac:dyDescent="0.25">
      <c r="B5321" s="11">
        <v>42234</v>
      </c>
      <c r="C5321" s="12">
        <v>1966.43</v>
      </c>
      <c r="D5321" s="200">
        <f t="shared" si="83"/>
        <v>-0.20401431145169457</v>
      </c>
    </row>
    <row r="5322" spans="2:4" thickBot="1" x14ac:dyDescent="0.25">
      <c r="B5322" s="11">
        <v>42235</v>
      </c>
      <c r="C5322" s="12">
        <v>1969.59</v>
      </c>
      <c r="D5322" s="200">
        <f t="shared" si="83"/>
        <v>0.16069730425185558</v>
      </c>
    </row>
    <row r="5323" spans="2:4" thickBot="1" x14ac:dyDescent="0.25">
      <c r="B5323" s="11">
        <v>42236</v>
      </c>
      <c r="C5323" s="12">
        <v>1966.82</v>
      </c>
      <c r="D5323" s="200">
        <f t="shared" si="83"/>
        <v>-0.14063840697809971</v>
      </c>
    </row>
    <row r="5324" spans="2:4" thickBot="1" x14ac:dyDescent="0.25">
      <c r="B5324" s="11">
        <v>42237</v>
      </c>
      <c r="C5324" s="12">
        <v>1959.39</v>
      </c>
      <c r="D5324" s="200">
        <f t="shared" si="83"/>
        <v>-0.37776715713688791</v>
      </c>
    </row>
    <row r="5325" spans="2:4" thickBot="1" x14ac:dyDescent="0.25">
      <c r="B5325" s="11">
        <v>42240</v>
      </c>
      <c r="C5325" s="12">
        <v>1957.17</v>
      </c>
      <c r="D5325" s="200">
        <f t="shared" si="83"/>
        <v>-0.11330056803392496</v>
      </c>
    </row>
    <row r="5326" spans="2:4" thickBot="1" x14ac:dyDescent="0.25">
      <c r="B5326" s="11">
        <v>42241</v>
      </c>
      <c r="C5326" s="12">
        <v>1943.6</v>
      </c>
      <c r="D5326" s="200">
        <f t="shared" si="83"/>
        <v>-0.69334804845773146</v>
      </c>
    </row>
    <row r="5327" spans="2:4" thickBot="1" x14ac:dyDescent="0.25">
      <c r="B5327" s="11">
        <v>42242</v>
      </c>
      <c r="C5327" s="12">
        <v>1938.57</v>
      </c>
      <c r="D5327" s="200">
        <f t="shared" si="83"/>
        <v>-0.25879810660629499</v>
      </c>
    </row>
    <row r="5328" spans="2:4" thickBot="1" x14ac:dyDescent="0.25">
      <c r="B5328" s="11">
        <v>42243</v>
      </c>
      <c r="C5328" s="12">
        <v>1933.17</v>
      </c>
      <c r="D5328" s="200">
        <f t="shared" si="83"/>
        <v>-0.27855584270879419</v>
      </c>
    </row>
    <row r="5329" spans="2:4" thickBot="1" x14ac:dyDescent="0.25">
      <c r="B5329" s="11">
        <v>42244</v>
      </c>
      <c r="C5329" s="12">
        <v>1929</v>
      </c>
      <c r="D5329" s="200">
        <f t="shared" si="83"/>
        <v>-0.21570787876906694</v>
      </c>
    </row>
    <row r="5330" spans="2:4" thickBot="1" x14ac:dyDescent="0.25">
      <c r="B5330" s="11">
        <v>42247</v>
      </c>
      <c r="C5330" s="12">
        <v>1930.7</v>
      </c>
      <c r="D5330" s="200">
        <f t="shared" si="83"/>
        <v>8.8128564022804667E-2</v>
      </c>
    </row>
    <row r="5331" spans="2:4" thickBot="1" x14ac:dyDescent="0.25">
      <c r="B5331" s="11">
        <v>42248</v>
      </c>
      <c r="C5331" s="12">
        <v>1928.47</v>
      </c>
      <c r="D5331" s="200">
        <f t="shared" si="83"/>
        <v>-0.1155021494794628</v>
      </c>
    </row>
    <row r="5332" spans="2:4" thickBot="1" x14ac:dyDescent="0.25">
      <c r="B5332" s="11">
        <v>42249</v>
      </c>
      <c r="C5332" s="12">
        <v>1944.99</v>
      </c>
      <c r="D5332" s="200">
        <f t="shared" si="83"/>
        <v>0.85663764538728149</v>
      </c>
    </row>
    <row r="5333" spans="2:4" thickBot="1" x14ac:dyDescent="0.25">
      <c r="B5333" s="11">
        <v>42250</v>
      </c>
      <c r="C5333" s="12">
        <v>1944</v>
      </c>
      <c r="D5333" s="200">
        <f t="shared" si="83"/>
        <v>-5.0900004627274509E-2</v>
      </c>
    </row>
    <row r="5334" spans="2:4" thickBot="1" x14ac:dyDescent="0.25">
      <c r="B5334" s="151">
        <v>42251</v>
      </c>
      <c r="C5334" s="152">
        <v>1942.85</v>
      </c>
      <c r="D5334" s="200">
        <f t="shared" si="83"/>
        <v>-5.9156378600833115E-2</v>
      </c>
    </row>
    <row r="5335" spans="2:4" thickBot="1" x14ac:dyDescent="0.25">
      <c r="B5335" s="11">
        <v>42254</v>
      </c>
      <c r="C5335" s="12">
        <v>1940.45</v>
      </c>
      <c r="D5335" s="200">
        <f t="shared" si="83"/>
        <v>-0.12352986591861459</v>
      </c>
    </row>
    <row r="5336" spans="2:4" thickBot="1" x14ac:dyDescent="0.25">
      <c r="B5336" s="11">
        <v>42255</v>
      </c>
      <c r="C5336" s="12">
        <v>1940.25</v>
      </c>
      <c r="D5336" s="200">
        <f t="shared" si="83"/>
        <v>-1.0306887577626878E-2</v>
      </c>
    </row>
    <row r="5337" spans="2:4" thickBot="1" x14ac:dyDescent="0.25">
      <c r="B5337" s="11">
        <v>42256</v>
      </c>
      <c r="C5337" s="12">
        <v>1938.25</v>
      </c>
      <c r="D5337" s="200">
        <f t="shared" si="83"/>
        <v>-0.10307950006442912</v>
      </c>
    </row>
    <row r="5338" spans="2:4" thickBot="1" x14ac:dyDescent="0.25">
      <c r="B5338" s="11">
        <v>42257</v>
      </c>
      <c r="C5338" s="12">
        <v>1933.58</v>
      </c>
      <c r="D5338" s="200">
        <f t="shared" si="83"/>
        <v>-0.24093899135818608</v>
      </c>
    </row>
    <row r="5339" spans="2:4" thickBot="1" x14ac:dyDescent="0.25">
      <c r="B5339" s="11">
        <v>42258</v>
      </c>
      <c r="C5339" s="12">
        <v>1929.11</v>
      </c>
      <c r="D5339" s="200">
        <f t="shared" si="83"/>
        <v>-0.23117740150394583</v>
      </c>
    </row>
    <row r="5340" spans="2:4" thickBot="1" x14ac:dyDescent="0.25">
      <c r="B5340" s="11">
        <v>42261</v>
      </c>
      <c r="C5340" s="12">
        <v>1925.7</v>
      </c>
      <c r="D5340" s="200">
        <f t="shared" si="83"/>
        <v>-0.17676545142577549</v>
      </c>
    </row>
    <row r="5341" spans="2:4" thickBot="1" x14ac:dyDescent="0.25">
      <c r="B5341" s="11">
        <v>42262</v>
      </c>
      <c r="C5341" s="12">
        <v>1923.12</v>
      </c>
      <c r="D5341" s="200">
        <f t="shared" si="83"/>
        <v>-0.13397725502415359</v>
      </c>
    </row>
    <row r="5342" spans="2:4" thickBot="1" x14ac:dyDescent="0.25">
      <c r="B5342" s="11">
        <v>42263</v>
      </c>
      <c r="C5342" s="12">
        <v>1918.76</v>
      </c>
      <c r="D5342" s="200">
        <f t="shared" si="83"/>
        <v>-0.22671492158574669</v>
      </c>
    </row>
    <row r="5343" spans="2:4" thickBot="1" x14ac:dyDescent="0.25">
      <c r="B5343" s="11">
        <v>42264</v>
      </c>
      <c r="C5343" s="12">
        <v>1917.14</v>
      </c>
      <c r="D5343" s="200">
        <f t="shared" si="83"/>
        <v>-8.4429527403107052E-2</v>
      </c>
    </row>
    <row r="5344" spans="2:4" thickBot="1" x14ac:dyDescent="0.25">
      <c r="B5344" s="11">
        <v>42268</v>
      </c>
      <c r="C5344" s="12">
        <v>1919.2</v>
      </c>
      <c r="D5344" s="200">
        <f t="shared" si="83"/>
        <v>0.10745172496531286</v>
      </c>
    </row>
    <row r="5345" spans="2:4" thickBot="1" x14ac:dyDescent="0.25">
      <c r="B5345" s="11">
        <v>42269</v>
      </c>
      <c r="C5345" s="12">
        <v>1914.4</v>
      </c>
      <c r="D5345" s="200">
        <f t="shared" si="83"/>
        <v>-0.2501042100875317</v>
      </c>
    </row>
    <row r="5346" spans="2:4" thickBot="1" x14ac:dyDescent="0.25">
      <c r="B5346" s="11">
        <v>42270</v>
      </c>
      <c r="C5346" s="12">
        <v>1914.4</v>
      </c>
      <c r="D5346" s="200">
        <f t="shared" si="83"/>
        <v>0</v>
      </c>
    </row>
    <row r="5347" spans="2:4" thickBot="1" x14ac:dyDescent="0.25">
      <c r="B5347" s="11">
        <v>42271</v>
      </c>
      <c r="C5347" s="12">
        <v>1914.32</v>
      </c>
      <c r="D5347" s="200">
        <f t="shared" si="83"/>
        <v>-4.1788549937415986E-3</v>
      </c>
    </row>
    <row r="5348" spans="2:4" thickBot="1" x14ac:dyDescent="0.25">
      <c r="B5348" s="11">
        <v>42272</v>
      </c>
      <c r="C5348" s="12">
        <v>1913.05</v>
      </c>
      <c r="D5348" s="200">
        <f t="shared" si="83"/>
        <v>-6.6342095365456988E-2</v>
      </c>
    </row>
    <row r="5349" spans="2:4" thickBot="1" x14ac:dyDescent="0.25">
      <c r="B5349" s="11">
        <v>42275</v>
      </c>
      <c r="C5349" s="12">
        <v>1913.82</v>
      </c>
      <c r="D5349" s="200">
        <f t="shared" si="83"/>
        <v>4.0249862784547119E-2</v>
      </c>
    </row>
    <row r="5350" spans="2:4" thickBot="1" x14ac:dyDescent="0.25">
      <c r="B5350" s="11">
        <v>42276</v>
      </c>
      <c r="C5350" s="12">
        <v>1911.59</v>
      </c>
      <c r="D5350" s="200">
        <f t="shared" si="83"/>
        <v>-0.11652088493170343</v>
      </c>
    </row>
    <row r="5351" spans="2:4" thickBot="1" x14ac:dyDescent="0.25">
      <c r="B5351" s="11">
        <v>42277</v>
      </c>
      <c r="C5351" s="12">
        <v>1910.46</v>
      </c>
      <c r="D5351" s="200">
        <f t="shared" si="83"/>
        <v>-5.9113094335072613E-2</v>
      </c>
    </row>
    <row r="5352" spans="2:4" thickBot="1" x14ac:dyDescent="0.25">
      <c r="B5352" s="11">
        <v>42278</v>
      </c>
      <c r="C5352" s="12">
        <v>1914.84</v>
      </c>
      <c r="D5352" s="200">
        <f t="shared" si="83"/>
        <v>0.22926415627648744</v>
      </c>
    </row>
    <row r="5353" spans="2:4" thickBot="1" x14ac:dyDescent="0.25">
      <c r="B5353" s="11">
        <v>42279</v>
      </c>
      <c r="C5353" s="12">
        <v>1915.3</v>
      </c>
      <c r="D5353" s="200">
        <f t="shared" si="83"/>
        <v>2.4022894863273692E-2</v>
      </c>
    </row>
    <row r="5354" spans="2:4" thickBot="1" x14ac:dyDescent="0.25">
      <c r="B5354" s="11">
        <v>42282</v>
      </c>
      <c r="C5354" s="12">
        <v>1914.41</v>
      </c>
      <c r="D5354" s="200">
        <f t="shared" si="83"/>
        <v>-4.6467916253323249E-2</v>
      </c>
    </row>
    <row r="5355" spans="2:4" thickBot="1" x14ac:dyDescent="0.25">
      <c r="B5355" s="11">
        <v>42283</v>
      </c>
      <c r="C5355" s="12">
        <v>1913.48</v>
      </c>
      <c r="D5355" s="200">
        <f t="shared" si="83"/>
        <v>-4.8578935546728097E-2</v>
      </c>
    </row>
    <row r="5356" spans="2:4" thickBot="1" x14ac:dyDescent="0.25">
      <c r="B5356" s="11">
        <v>42284</v>
      </c>
      <c r="C5356" s="12">
        <v>1909.31</v>
      </c>
      <c r="D5356" s="200">
        <f t="shared" si="83"/>
        <v>-0.21792754562368621</v>
      </c>
    </row>
    <row r="5357" spans="2:4" thickBot="1" x14ac:dyDescent="0.25">
      <c r="B5357" s="11">
        <v>42285</v>
      </c>
      <c r="C5357" s="12">
        <v>1900.93</v>
      </c>
      <c r="D5357" s="200">
        <f t="shared" si="83"/>
        <v>-0.43890201172150922</v>
      </c>
    </row>
    <row r="5358" spans="2:4" thickBot="1" x14ac:dyDescent="0.25">
      <c r="B5358" s="11">
        <v>42286</v>
      </c>
      <c r="C5358" s="12">
        <v>1896.93</v>
      </c>
      <c r="D5358" s="200">
        <f t="shared" si="83"/>
        <v>-0.21042331911222956</v>
      </c>
    </row>
    <row r="5359" spans="2:4" thickBot="1" x14ac:dyDescent="0.25">
      <c r="B5359" s="11">
        <v>42289</v>
      </c>
      <c r="C5359" s="12">
        <v>1891.99</v>
      </c>
      <c r="D5359" s="200">
        <f t="shared" si="83"/>
        <v>-0.26042078516339551</v>
      </c>
    </row>
    <row r="5360" spans="2:4" thickBot="1" x14ac:dyDescent="0.25">
      <c r="B5360" s="11">
        <v>42290</v>
      </c>
      <c r="C5360" s="12">
        <v>1883.94</v>
      </c>
      <c r="D5360" s="200">
        <f t="shared" si="83"/>
        <v>-0.42547793592989658</v>
      </c>
    </row>
    <row r="5361" spans="2:4" thickBot="1" x14ac:dyDescent="0.25">
      <c r="B5361" s="11">
        <v>42291</v>
      </c>
      <c r="C5361" s="12">
        <v>1872.38</v>
      </c>
      <c r="D5361" s="200">
        <f t="shared" si="83"/>
        <v>-0.61360765204836465</v>
      </c>
    </row>
    <row r="5362" spans="2:4" thickBot="1" x14ac:dyDescent="0.25">
      <c r="B5362" s="11">
        <v>42292</v>
      </c>
      <c r="C5362" s="12">
        <v>1865.81</v>
      </c>
      <c r="D5362" s="200">
        <f t="shared" si="83"/>
        <v>-0.35089031072753629</v>
      </c>
    </row>
    <row r="5363" spans="2:4" thickBot="1" x14ac:dyDescent="0.25">
      <c r="B5363" s="11">
        <v>42293</v>
      </c>
      <c r="C5363" s="12">
        <v>1859.5</v>
      </c>
      <c r="D5363" s="200">
        <f t="shared" si="83"/>
        <v>-0.33819091976138305</v>
      </c>
    </row>
    <row r="5364" spans="2:4" thickBot="1" x14ac:dyDescent="0.25">
      <c r="B5364" s="11">
        <v>42296</v>
      </c>
      <c r="C5364" s="12">
        <v>1865.14</v>
      </c>
      <c r="D5364" s="200">
        <f t="shared" si="83"/>
        <v>0.30330734068297893</v>
      </c>
    </row>
    <row r="5365" spans="2:4" thickBot="1" x14ac:dyDescent="0.25">
      <c r="B5365" s="11">
        <v>42297</v>
      </c>
      <c r="C5365" s="12">
        <v>1869.41</v>
      </c>
      <c r="D5365" s="200">
        <f t="shared" si="83"/>
        <v>0.22893723795531784</v>
      </c>
    </row>
    <row r="5366" spans="2:4" thickBot="1" x14ac:dyDescent="0.25">
      <c r="B5366" s="11">
        <v>42298</v>
      </c>
      <c r="C5366" s="12">
        <v>1867.83</v>
      </c>
      <c r="D5366" s="200">
        <f t="shared" si="83"/>
        <v>-8.4518644920061892E-2</v>
      </c>
    </row>
    <row r="5367" spans="2:4" thickBot="1" x14ac:dyDescent="0.25">
      <c r="B5367" s="11">
        <v>42299</v>
      </c>
      <c r="C5367" s="12">
        <v>1871.43</v>
      </c>
      <c r="D5367" s="200">
        <f t="shared" si="83"/>
        <v>0.19273702638891166</v>
      </c>
    </row>
    <row r="5368" spans="2:4" thickBot="1" x14ac:dyDescent="0.25">
      <c r="B5368" s="11">
        <v>42300</v>
      </c>
      <c r="C5368" s="12">
        <v>1871.15</v>
      </c>
      <c r="D5368" s="200">
        <f t="shared" si="83"/>
        <v>-1.4961820639824985E-2</v>
      </c>
    </row>
    <row r="5369" spans="2:4" thickBot="1" x14ac:dyDescent="0.25">
      <c r="B5369" s="11">
        <v>42303</v>
      </c>
      <c r="C5369" s="12">
        <v>1878.33</v>
      </c>
      <c r="D5369" s="200">
        <f t="shared" si="83"/>
        <v>0.38372124094807614</v>
      </c>
    </row>
    <row r="5370" spans="2:4" thickBot="1" x14ac:dyDescent="0.25">
      <c r="B5370" s="11">
        <v>42304</v>
      </c>
      <c r="C5370" s="12">
        <v>1877.15</v>
      </c>
      <c r="D5370" s="200">
        <f t="shared" si="83"/>
        <v>-6.2821761884213068E-2</v>
      </c>
    </row>
    <row r="5371" spans="2:4" thickBot="1" x14ac:dyDescent="0.25">
      <c r="B5371" s="11">
        <v>42305</v>
      </c>
      <c r="C5371" s="12">
        <v>1881.88</v>
      </c>
      <c r="D5371" s="200">
        <f t="shared" si="83"/>
        <v>0.25197773220040354</v>
      </c>
    </row>
    <row r="5372" spans="2:4" thickBot="1" x14ac:dyDescent="0.25">
      <c r="B5372" s="11">
        <v>42306</v>
      </c>
      <c r="C5372" s="12">
        <v>1880.08</v>
      </c>
      <c r="D5372" s="200">
        <f t="shared" si="83"/>
        <v>-9.5649031819255992E-2</v>
      </c>
    </row>
    <row r="5373" spans="2:4" thickBot="1" x14ac:dyDescent="0.25">
      <c r="B5373" s="11">
        <v>42307</v>
      </c>
      <c r="C5373" s="12">
        <v>1881.14</v>
      </c>
      <c r="D5373" s="200">
        <f t="shared" si="83"/>
        <v>5.6380579549819565E-2</v>
      </c>
    </row>
    <row r="5374" spans="2:4" thickBot="1" x14ac:dyDescent="0.25">
      <c r="B5374" s="11">
        <v>42311</v>
      </c>
      <c r="C5374" s="12">
        <v>1884.35</v>
      </c>
      <c r="D5374" s="200">
        <f t="shared" si="83"/>
        <v>0.17064120692771301</v>
      </c>
    </row>
    <row r="5375" spans="2:4" thickBot="1" x14ac:dyDescent="0.25">
      <c r="B5375" s="11">
        <v>42312</v>
      </c>
      <c r="C5375" s="12">
        <v>1887.11</v>
      </c>
      <c r="D5375" s="200">
        <f t="shared" si="83"/>
        <v>0.14646960490354299</v>
      </c>
    </row>
    <row r="5376" spans="2:4" thickBot="1" x14ac:dyDescent="0.25">
      <c r="B5376" s="11">
        <v>42313</v>
      </c>
      <c r="C5376" s="12">
        <v>1884.62</v>
      </c>
      <c r="D5376" s="200">
        <f t="shared" si="83"/>
        <v>-0.13194779318640437</v>
      </c>
    </row>
    <row r="5377" spans="2:4" thickBot="1" x14ac:dyDescent="0.25">
      <c r="B5377" s="11">
        <v>42314</v>
      </c>
      <c r="C5377" s="12">
        <v>1875.63</v>
      </c>
      <c r="D5377" s="200">
        <f t="shared" si="83"/>
        <v>-0.47701923995286943</v>
      </c>
    </row>
    <row r="5378" spans="2:4" thickBot="1" x14ac:dyDescent="0.25">
      <c r="B5378" s="11">
        <v>42317</v>
      </c>
      <c r="C5378" s="12">
        <v>1874.37</v>
      </c>
      <c r="D5378" s="200">
        <f t="shared" si="83"/>
        <v>-6.7177428384079807E-2</v>
      </c>
    </row>
    <row r="5379" spans="2:4" thickBot="1" x14ac:dyDescent="0.25">
      <c r="B5379" s="11">
        <v>42318</v>
      </c>
      <c r="C5379" s="12">
        <v>1871.86</v>
      </c>
      <c r="D5379" s="200">
        <f t="shared" si="83"/>
        <v>-0.13391166098475349</v>
      </c>
    </row>
    <row r="5380" spans="2:4" thickBot="1" x14ac:dyDescent="0.25">
      <c r="B5380" s="11">
        <v>42320</v>
      </c>
      <c r="C5380" s="12">
        <v>1859.59</v>
      </c>
      <c r="D5380" s="200">
        <f t="shared" si="83"/>
        <v>-0.65549774021561591</v>
      </c>
    </row>
    <row r="5381" spans="2:4" thickBot="1" x14ac:dyDescent="0.25">
      <c r="B5381" s="11">
        <v>42321</v>
      </c>
      <c r="C5381" s="12">
        <v>1854.88</v>
      </c>
      <c r="D5381" s="200">
        <f t="shared" si="83"/>
        <v>-0.25328163735015563</v>
      </c>
    </row>
    <row r="5382" spans="2:4" thickBot="1" x14ac:dyDescent="0.25">
      <c r="B5382" s="11">
        <v>42324</v>
      </c>
      <c r="C5382" s="12">
        <v>1850.44</v>
      </c>
      <c r="D5382" s="200">
        <f t="shared" si="83"/>
        <v>-0.23936858449064013</v>
      </c>
    </row>
    <row r="5383" spans="2:4" thickBot="1" x14ac:dyDescent="0.25">
      <c r="B5383" s="11">
        <v>42325</v>
      </c>
      <c r="C5383" s="12">
        <v>1841.87</v>
      </c>
      <c r="D5383" s="200">
        <f t="shared" ref="D5383:D5446" si="84">+((C5383/C5382)-1)*100</f>
        <v>-0.46313309266986513</v>
      </c>
    </row>
    <row r="5384" spans="2:4" thickBot="1" x14ac:dyDescent="0.25">
      <c r="B5384" s="11">
        <v>42326</v>
      </c>
      <c r="C5384" s="12">
        <v>1832.22</v>
      </c>
      <c r="D5384" s="200">
        <f t="shared" si="84"/>
        <v>-0.52392405544364751</v>
      </c>
    </row>
    <row r="5385" spans="2:4" thickBot="1" x14ac:dyDescent="0.25">
      <c r="B5385" s="11">
        <v>42327</v>
      </c>
      <c r="C5385" s="12">
        <v>1825.49</v>
      </c>
      <c r="D5385" s="200">
        <f t="shared" si="84"/>
        <v>-0.36731396884653877</v>
      </c>
    </row>
    <row r="5386" spans="2:4" thickBot="1" x14ac:dyDescent="0.25">
      <c r="B5386" s="11">
        <v>42328</v>
      </c>
      <c r="C5386" s="12">
        <v>1816.34</v>
      </c>
      <c r="D5386" s="200">
        <f t="shared" si="84"/>
        <v>-0.50123528477286072</v>
      </c>
    </row>
    <row r="5387" spans="2:4" thickBot="1" x14ac:dyDescent="0.25">
      <c r="B5387" s="11">
        <v>42331</v>
      </c>
      <c r="C5387" s="12">
        <v>1812.74</v>
      </c>
      <c r="D5387" s="200">
        <f t="shared" si="84"/>
        <v>-0.19820077738749164</v>
      </c>
    </row>
    <row r="5388" spans="2:4" thickBot="1" x14ac:dyDescent="0.25">
      <c r="B5388" s="11">
        <v>42332</v>
      </c>
      <c r="C5388" s="12">
        <v>1813.86</v>
      </c>
      <c r="D5388" s="200">
        <f t="shared" si="84"/>
        <v>6.1784922272356546E-2</v>
      </c>
    </row>
    <row r="5389" spans="2:4" thickBot="1" x14ac:dyDescent="0.25">
      <c r="B5389" s="11">
        <v>42333</v>
      </c>
      <c r="C5389" s="12">
        <v>1818.67</v>
      </c>
      <c r="D5389" s="200">
        <f t="shared" si="84"/>
        <v>0.26518033365310334</v>
      </c>
    </row>
    <row r="5390" spans="2:4" thickBot="1" x14ac:dyDescent="0.25">
      <c r="B5390" s="11">
        <v>42334</v>
      </c>
      <c r="C5390" s="12">
        <v>1816.28</v>
      </c>
      <c r="D5390" s="200">
        <f t="shared" si="84"/>
        <v>-0.13141471514899195</v>
      </c>
    </row>
    <row r="5391" spans="2:4" thickBot="1" x14ac:dyDescent="0.25">
      <c r="B5391" s="11">
        <v>42335</v>
      </c>
      <c r="C5391" s="12">
        <v>1822.74</v>
      </c>
      <c r="D5391" s="200">
        <f t="shared" si="84"/>
        <v>0.35567203294646355</v>
      </c>
    </row>
    <row r="5392" spans="2:4" thickBot="1" x14ac:dyDescent="0.25">
      <c r="B5392" s="11">
        <v>42338</v>
      </c>
      <c r="C5392" s="12">
        <v>1819.96</v>
      </c>
      <c r="D5392" s="200">
        <f t="shared" si="84"/>
        <v>-0.15251763828082465</v>
      </c>
    </row>
    <row r="5393" spans="2:4" thickBot="1" x14ac:dyDescent="0.25">
      <c r="B5393" s="11">
        <v>42339</v>
      </c>
      <c r="C5393" s="12">
        <v>1819.16</v>
      </c>
      <c r="D5393" s="200">
        <f t="shared" si="84"/>
        <v>-4.3957010044171074E-2</v>
      </c>
    </row>
    <row r="5394" spans="2:4" thickBot="1" x14ac:dyDescent="0.25">
      <c r="B5394" s="11">
        <v>42340</v>
      </c>
      <c r="C5394" s="12">
        <v>1816.49</v>
      </c>
      <c r="D5394" s="200">
        <f t="shared" si="84"/>
        <v>-0.14677103718200302</v>
      </c>
    </row>
    <row r="5395" spans="2:4" thickBot="1" x14ac:dyDescent="0.25">
      <c r="B5395" s="11">
        <v>42341</v>
      </c>
      <c r="C5395" s="12">
        <v>1816.93</v>
      </c>
      <c r="D5395" s="200">
        <f t="shared" si="84"/>
        <v>2.4222539072615845E-2</v>
      </c>
    </row>
    <row r="5396" spans="2:4" thickBot="1" x14ac:dyDescent="0.25">
      <c r="B5396" s="11">
        <v>42342</v>
      </c>
      <c r="C5396" s="12">
        <v>1815.24</v>
      </c>
      <c r="D5396" s="200">
        <f t="shared" si="84"/>
        <v>-9.301404016666126E-2</v>
      </c>
    </row>
    <row r="5397" spans="2:4" thickBot="1" x14ac:dyDescent="0.25">
      <c r="B5397" s="11">
        <v>42345</v>
      </c>
      <c r="C5397" s="12">
        <v>1807.35</v>
      </c>
      <c r="D5397" s="200">
        <f t="shared" si="84"/>
        <v>-0.43465326898922685</v>
      </c>
    </row>
    <row r="5398" spans="2:4" thickBot="1" x14ac:dyDescent="0.25">
      <c r="B5398" s="11">
        <v>42346</v>
      </c>
      <c r="C5398" s="12">
        <v>1803.03</v>
      </c>
      <c r="D5398" s="200">
        <f t="shared" si="84"/>
        <v>-0.23902398539297209</v>
      </c>
    </row>
    <row r="5399" spans="2:4" thickBot="1" x14ac:dyDescent="0.25">
      <c r="B5399" s="11">
        <v>42347</v>
      </c>
      <c r="C5399" s="12">
        <v>1807.97</v>
      </c>
      <c r="D5399" s="200">
        <f t="shared" si="84"/>
        <v>0.27398323932492641</v>
      </c>
    </row>
    <row r="5400" spans="2:4" thickBot="1" x14ac:dyDescent="0.25">
      <c r="B5400" s="11">
        <v>42348</v>
      </c>
      <c r="C5400" s="12">
        <v>1808.55</v>
      </c>
      <c r="D5400" s="200">
        <f t="shared" si="84"/>
        <v>3.2080178321547415E-2</v>
      </c>
    </row>
    <row r="5401" spans="2:4" thickBot="1" x14ac:dyDescent="0.25">
      <c r="B5401" s="11">
        <v>42349</v>
      </c>
      <c r="C5401" s="12">
        <v>1810.55</v>
      </c>
      <c r="D5401" s="200">
        <f t="shared" si="84"/>
        <v>0.11058582842609077</v>
      </c>
    </row>
    <row r="5402" spans="2:4" thickBot="1" x14ac:dyDescent="0.25">
      <c r="B5402" s="11">
        <v>42352</v>
      </c>
      <c r="C5402" s="12">
        <v>1809.99</v>
      </c>
      <c r="D5402" s="200">
        <f t="shared" si="84"/>
        <v>-3.092982795283028E-2</v>
      </c>
    </row>
    <row r="5403" spans="2:4" thickBot="1" x14ac:dyDescent="0.25">
      <c r="B5403" s="11">
        <v>42353</v>
      </c>
      <c r="C5403" s="12">
        <v>1806.44</v>
      </c>
      <c r="D5403" s="200">
        <f t="shared" si="84"/>
        <v>-0.19613368029657297</v>
      </c>
    </row>
    <row r="5404" spans="2:4" thickBot="1" x14ac:dyDescent="0.25">
      <c r="B5404" s="11">
        <v>42354</v>
      </c>
      <c r="C5404" s="12">
        <v>1804.69</v>
      </c>
      <c r="D5404" s="200">
        <f t="shared" si="84"/>
        <v>-9.6875622771863679E-2</v>
      </c>
    </row>
    <row r="5405" spans="2:4" thickBot="1" x14ac:dyDescent="0.25">
      <c r="B5405" s="11">
        <v>42355</v>
      </c>
      <c r="C5405" s="12">
        <v>1802.85</v>
      </c>
      <c r="D5405" s="200">
        <f t="shared" si="84"/>
        <v>-0.1019565687181867</v>
      </c>
    </row>
    <row r="5406" spans="2:4" thickBot="1" x14ac:dyDescent="0.25">
      <c r="B5406" s="11">
        <v>42356</v>
      </c>
      <c r="C5406" s="12">
        <v>1804.94</v>
      </c>
      <c r="D5406" s="200">
        <f t="shared" si="84"/>
        <v>0.11592755914247022</v>
      </c>
    </row>
    <row r="5407" spans="2:4" thickBot="1" x14ac:dyDescent="0.25">
      <c r="B5407" s="11">
        <v>42359</v>
      </c>
      <c r="C5407" s="12">
        <v>1805.07</v>
      </c>
      <c r="D5407" s="200">
        <f t="shared" si="84"/>
        <v>7.2024554832683663E-3</v>
      </c>
    </row>
    <row r="5408" spans="2:4" thickBot="1" x14ac:dyDescent="0.25">
      <c r="B5408" s="11">
        <v>42360</v>
      </c>
      <c r="C5408" s="12">
        <v>1802.73</v>
      </c>
      <c r="D5408" s="200">
        <f t="shared" si="84"/>
        <v>-0.12963486180590511</v>
      </c>
    </row>
    <row r="5409" spans="2:4" thickBot="1" x14ac:dyDescent="0.25">
      <c r="B5409" s="11">
        <v>42361</v>
      </c>
      <c r="C5409" s="12">
        <v>1796.88</v>
      </c>
      <c r="D5409" s="200">
        <f t="shared" si="84"/>
        <v>-0.32450782979147608</v>
      </c>
    </row>
    <row r="5410" spans="2:4" thickBot="1" x14ac:dyDescent="0.25">
      <c r="B5410" s="11">
        <v>42362</v>
      </c>
      <c r="C5410" s="12">
        <v>1792.8</v>
      </c>
      <c r="D5410" s="200">
        <f t="shared" si="84"/>
        <v>-0.2270602377454356</v>
      </c>
    </row>
    <row r="5411" spans="2:4" thickBot="1" x14ac:dyDescent="0.25">
      <c r="B5411" s="11">
        <v>42366</v>
      </c>
      <c r="C5411" s="12">
        <v>1796.99</v>
      </c>
      <c r="D5411" s="200">
        <f t="shared" si="84"/>
        <v>0.23371262829094963</v>
      </c>
    </row>
    <row r="5412" spans="2:4" thickBot="1" x14ac:dyDescent="0.25">
      <c r="B5412" s="11">
        <v>42367</v>
      </c>
      <c r="C5412" s="12">
        <v>1800.63</v>
      </c>
      <c r="D5412" s="200">
        <f t="shared" si="84"/>
        <v>0.20256094914274936</v>
      </c>
    </row>
    <row r="5413" spans="2:4" thickBot="1" x14ac:dyDescent="0.25">
      <c r="B5413" s="11">
        <v>42368</v>
      </c>
      <c r="C5413" s="12">
        <v>1810.41</v>
      </c>
      <c r="D5413" s="200">
        <f t="shared" si="84"/>
        <v>0.54314323320170388</v>
      </c>
    </row>
    <row r="5414" spans="2:4" thickBot="1" x14ac:dyDescent="0.25">
      <c r="B5414" s="11">
        <v>42369</v>
      </c>
      <c r="C5414" s="12">
        <v>1811.07</v>
      </c>
      <c r="D5414" s="200">
        <f t="shared" si="84"/>
        <v>3.6455830447246207E-2</v>
      </c>
    </row>
    <row r="5415" spans="2:4" thickBot="1" x14ac:dyDescent="0.25">
      <c r="B5415" s="11">
        <v>42373</v>
      </c>
      <c r="C5415" s="12">
        <v>1806.07</v>
      </c>
      <c r="D5415" s="200">
        <f t="shared" si="84"/>
        <v>-0.27607988647595505</v>
      </c>
    </row>
    <row r="5416" spans="2:4" thickBot="1" x14ac:dyDescent="0.25">
      <c r="B5416" s="11">
        <v>42374</v>
      </c>
      <c r="C5416" s="12">
        <v>1804.58</v>
      </c>
      <c r="D5416" s="200">
        <f t="shared" si="84"/>
        <v>-8.249957089149218E-2</v>
      </c>
    </row>
    <row r="5417" spans="2:4" thickBot="1" x14ac:dyDescent="0.25">
      <c r="B5417" s="11">
        <v>42375</v>
      </c>
      <c r="C5417" s="12">
        <v>1803.39</v>
      </c>
      <c r="D5417" s="200">
        <f t="shared" si="84"/>
        <v>-6.5943321991812631E-2</v>
      </c>
    </row>
    <row r="5418" spans="2:4" thickBot="1" x14ac:dyDescent="0.25">
      <c r="B5418" s="11">
        <v>42376</v>
      </c>
      <c r="C5418" s="12">
        <v>1801.29</v>
      </c>
      <c r="D5418" s="200">
        <f t="shared" si="84"/>
        <v>-0.11644735747675661</v>
      </c>
    </row>
    <row r="5419" spans="2:4" thickBot="1" x14ac:dyDescent="0.25">
      <c r="B5419" s="11">
        <v>42377</v>
      </c>
      <c r="C5419" s="12">
        <v>1800.51</v>
      </c>
      <c r="D5419" s="200">
        <f t="shared" si="84"/>
        <v>-4.3302300018321915E-2</v>
      </c>
    </row>
    <row r="5420" spans="2:4" thickBot="1" x14ac:dyDescent="0.25">
      <c r="B5420" s="11">
        <v>42380</v>
      </c>
      <c r="C5420" s="12">
        <v>1798.43</v>
      </c>
      <c r="D5420" s="200">
        <f t="shared" si="84"/>
        <v>-0.11552282408873182</v>
      </c>
    </row>
    <row r="5421" spans="2:4" thickBot="1" x14ac:dyDescent="0.25">
      <c r="B5421" s="11">
        <v>42381</v>
      </c>
      <c r="C5421" s="12">
        <v>1799.13</v>
      </c>
      <c r="D5421" s="200">
        <f t="shared" si="84"/>
        <v>3.8922838253374614E-2</v>
      </c>
    </row>
    <row r="5422" spans="2:4" thickBot="1" x14ac:dyDescent="0.25">
      <c r="B5422" s="11">
        <v>42382</v>
      </c>
      <c r="C5422" s="12">
        <v>1805.4</v>
      </c>
      <c r="D5422" s="200">
        <f t="shared" si="84"/>
        <v>0.34850177585832309</v>
      </c>
    </row>
    <row r="5423" spans="2:4" thickBot="1" x14ac:dyDescent="0.25">
      <c r="B5423" s="11">
        <v>42383</v>
      </c>
      <c r="C5423" s="12">
        <v>1807.9</v>
      </c>
      <c r="D5423" s="200">
        <f t="shared" si="84"/>
        <v>0.13847346848343545</v>
      </c>
    </row>
    <row r="5424" spans="2:4" thickBot="1" x14ac:dyDescent="0.25">
      <c r="B5424" s="11">
        <v>42384</v>
      </c>
      <c r="C5424" s="12">
        <v>1813.06</v>
      </c>
      <c r="D5424" s="200">
        <f t="shared" si="84"/>
        <v>0.28541401626194229</v>
      </c>
    </row>
    <row r="5425" spans="2:4" thickBot="1" x14ac:dyDescent="0.25">
      <c r="B5425" s="11">
        <v>42387</v>
      </c>
      <c r="C5425" s="12">
        <v>1817.04</v>
      </c>
      <c r="D5425" s="200">
        <f t="shared" si="84"/>
        <v>0.21951838328571061</v>
      </c>
    </row>
    <row r="5426" spans="2:4" thickBot="1" x14ac:dyDescent="0.25">
      <c r="B5426" s="11">
        <v>42388</v>
      </c>
      <c r="C5426" s="12">
        <v>1817.61</v>
      </c>
      <c r="D5426" s="200">
        <f t="shared" si="84"/>
        <v>3.1369700171701709E-2</v>
      </c>
    </row>
    <row r="5427" spans="2:4" thickBot="1" x14ac:dyDescent="0.25">
      <c r="B5427" s="11">
        <v>42389</v>
      </c>
      <c r="C5427" s="12">
        <v>1821.14</v>
      </c>
      <c r="D5427" s="200">
        <f t="shared" si="84"/>
        <v>0.19421107938448756</v>
      </c>
    </row>
    <row r="5428" spans="2:4" thickBot="1" x14ac:dyDescent="0.25">
      <c r="B5428" s="11">
        <v>42390</v>
      </c>
      <c r="C5428" s="12">
        <v>1815.04</v>
      </c>
      <c r="D5428" s="200">
        <f t="shared" si="84"/>
        <v>-0.33495502816918155</v>
      </c>
    </row>
    <row r="5429" spans="2:4" thickBot="1" x14ac:dyDescent="0.25">
      <c r="B5429" s="11">
        <v>42391</v>
      </c>
      <c r="C5429" s="12">
        <v>1809.41</v>
      </c>
      <c r="D5429" s="200">
        <f t="shared" si="84"/>
        <v>-0.31018600141042851</v>
      </c>
    </row>
    <row r="5430" spans="2:4" thickBot="1" x14ac:dyDescent="0.25">
      <c r="B5430" s="11">
        <v>42394</v>
      </c>
      <c r="C5430" s="12">
        <v>1808.07</v>
      </c>
      <c r="D5430" s="200">
        <f t="shared" si="84"/>
        <v>-7.4057289392681636E-2</v>
      </c>
    </row>
    <row r="5431" spans="2:4" thickBot="1" x14ac:dyDescent="0.25">
      <c r="B5431" s="11">
        <v>42395</v>
      </c>
      <c r="C5431" s="12">
        <v>1807.73</v>
      </c>
      <c r="D5431" s="200">
        <f t="shared" si="84"/>
        <v>-1.8804581681008958E-2</v>
      </c>
    </row>
    <row r="5432" spans="2:4" thickBot="1" x14ac:dyDescent="0.25">
      <c r="B5432" s="11">
        <v>42396</v>
      </c>
      <c r="C5432" s="12">
        <v>1811.4</v>
      </c>
      <c r="D5432" s="200">
        <f t="shared" si="84"/>
        <v>0.20301704347440719</v>
      </c>
    </row>
    <row r="5433" spans="2:4" thickBot="1" x14ac:dyDescent="0.25">
      <c r="B5433" s="11">
        <v>42397</v>
      </c>
      <c r="C5433" s="12">
        <v>1832.95</v>
      </c>
      <c r="D5433" s="200">
        <f t="shared" si="84"/>
        <v>1.1896875345037028</v>
      </c>
    </row>
    <row r="5434" spans="2:4" thickBot="1" x14ac:dyDescent="0.25">
      <c r="B5434" s="11">
        <v>42398</v>
      </c>
      <c r="C5434" s="12">
        <v>1843.03</v>
      </c>
      <c r="D5434" s="200">
        <f t="shared" si="84"/>
        <v>0.54993316784417434</v>
      </c>
    </row>
    <row r="5435" spans="2:4" thickBot="1" x14ac:dyDescent="0.25">
      <c r="B5435" s="11">
        <v>42402</v>
      </c>
      <c r="C5435" s="12">
        <v>1852.76</v>
      </c>
      <c r="D5435" s="200">
        <f t="shared" si="84"/>
        <v>0.52793497664171962</v>
      </c>
    </row>
    <row r="5436" spans="2:4" thickBot="1" x14ac:dyDescent="0.25">
      <c r="B5436" s="11">
        <v>42403</v>
      </c>
      <c r="C5436" s="12">
        <v>1842.62</v>
      </c>
      <c r="D5436" s="200">
        <f t="shared" si="84"/>
        <v>-0.54729160819534384</v>
      </c>
    </row>
    <row r="5437" spans="2:4" thickBot="1" x14ac:dyDescent="0.25">
      <c r="B5437" s="11">
        <v>42404</v>
      </c>
      <c r="C5437" s="12">
        <v>1841.32</v>
      </c>
      <c r="D5437" s="200">
        <f t="shared" si="84"/>
        <v>-7.0551714406652533E-2</v>
      </c>
    </row>
    <row r="5438" spans="2:4" thickBot="1" x14ac:dyDescent="0.25">
      <c r="B5438" s="11">
        <v>42405</v>
      </c>
      <c r="C5438" s="12">
        <v>1857.27</v>
      </c>
      <c r="D5438" s="200">
        <f t="shared" si="84"/>
        <v>0.86622640279798713</v>
      </c>
    </row>
    <row r="5439" spans="2:4" thickBot="1" x14ac:dyDescent="0.25">
      <c r="B5439" s="11">
        <v>42409</v>
      </c>
      <c r="C5439" s="12">
        <v>1865.19</v>
      </c>
      <c r="D5439" s="200">
        <f t="shared" si="84"/>
        <v>0.42643234424719623</v>
      </c>
    </row>
    <row r="5440" spans="2:4" thickBot="1" x14ac:dyDescent="0.25">
      <c r="B5440" s="11">
        <v>42410</v>
      </c>
      <c r="C5440" s="12">
        <v>1877.49</v>
      </c>
      <c r="D5440" s="200">
        <f t="shared" si="84"/>
        <v>0.65945024367490834</v>
      </c>
    </row>
    <row r="5441" spans="2:4" thickBot="1" x14ac:dyDescent="0.25">
      <c r="B5441" s="11">
        <v>42411</v>
      </c>
      <c r="C5441" s="12">
        <v>1853.84</v>
      </c>
      <c r="D5441" s="200">
        <f t="shared" si="84"/>
        <v>-1.2596605041837794</v>
      </c>
    </row>
    <row r="5442" spans="2:4" thickBot="1" x14ac:dyDescent="0.25">
      <c r="B5442" s="11">
        <v>42412</v>
      </c>
      <c r="C5442" s="12">
        <v>1853.38</v>
      </c>
      <c r="D5442" s="200">
        <f t="shared" si="84"/>
        <v>-2.4813360376285676E-2</v>
      </c>
    </row>
    <row r="5443" spans="2:4" thickBot="1" x14ac:dyDescent="0.25">
      <c r="B5443" s="11">
        <v>42415</v>
      </c>
      <c r="C5443" s="12">
        <v>1848.71</v>
      </c>
      <c r="D5443" s="200">
        <f t="shared" si="84"/>
        <v>-0.25197207264565646</v>
      </c>
    </row>
    <row r="5444" spans="2:4" thickBot="1" x14ac:dyDescent="0.25">
      <c r="B5444" s="11">
        <v>42416</v>
      </c>
      <c r="C5444" s="12">
        <v>1842.87</v>
      </c>
      <c r="D5444" s="200">
        <f t="shared" si="84"/>
        <v>-0.31589594906719087</v>
      </c>
    </row>
    <row r="5445" spans="2:4" thickBot="1" x14ac:dyDescent="0.25">
      <c r="B5445" s="11">
        <v>42417</v>
      </c>
      <c r="C5445" s="12">
        <v>1841.26</v>
      </c>
      <c r="D5445" s="200">
        <f t="shared" si="84"/>
        <v>-8.7363731570855307E-2</v>
      </c>
    </row>
    <row r="5446" spans="2:4" thickBot="1" x14ac:dyDescent="0.25">
      <c r="B5446" s="11">
        <v>42418</v>
      </c>
      <c r="C5446" s="12">
        <v>1831.44</v>
      </c>
      <c r="D5446" s="200">
        <f t="shared" si="84"/>
        <v>-0.5333304367661218</v>
      </c>
    </row>
    <row r="5447" spans="2:4" thickBot="1" x14ac:dyDescent="0.25">
      <c r="B5447" s="11">
        <v>42419</v>
      </c>
      <c r="C5447" s="12">
        <v>1827.63</v>
      </c>
      <c r="D5447" s="200">
        <f t="shared" ref="D5447:D5510" si="85">+((C5447/C5446)-1)*100</f>
        <v>-0.20803302319486461</v>
      </c>
    </row>
    <row r="5448" spans="2:4" thickBot="1" x14ac:dyDescent="0.25">
      <c r="B5448" s="11">
        <v>42422</v>
      </c>
      <c r="C5448" s="12">
        <v>1818.83</v>
      </c>
      <c r="D5448" s="200">
        <f t="shared" si="85"/>
        <v>-0.48149789618249228</v>
      </c>
    </row>
    <row r="5449" spans="2:4" thickBot="1" x14ac:dyDescent="0.25">
      <c r="B5449" s="11">
        <v>42423</v>
      </c>
      <c r="C5449" s="12">
        <v>1815.36</v>
      </c>
      <c r="D5449" s="200">
        <f t="shared" si="85"/>
        <v>-0.19078198622191067</v>
      </c>
    </row>
    <row r="5450" spans="2:4" thickBot="1" x14ac:dyDescent="0.25">
      <c r="B5450" s="11">
        <v>42424</v>
      </c>
      <c r="C5450" s="12">
        <v>1809.04</v>
      </c>
      <c r="D5450" s="200">
        <f t="shared" si="85"/>
        <v>-0.34814031376696475</v>
      </c>
    </row>
    <row r="5451" spans="2:4" thickBot="1" x14ac:dyDescent="0.25">
      <c r="B5451" s="11">
        <v>42425</v>
      </c>
      <c r="C5451" s="12">
        <v>1802.22</v>
      </c>
      <c r="D5451" s="200">
        <f t="shared" si="85"/>
        <v>-0.37699553354264559</v>
      </c>
    </row>
    <row r="5452" spans="2:4" thickBot="1" x14ac:dyDescent="0.25">
      <c r="B5452" s="11">
        <v>42426</v>
      </c>
      <c r="C5452" s="12">
        <v>1806.29</v>
      </c>
      <c r="D5452" s="200">
        <f t="shared" si="85"/>
        <v>0.22583258425719066</v>
      </c>
    </row>
    <row r="5453" spans="2:4" thickBot="1" x14ac:dyDescent="0.25">
      <c r="B5453" s="11">
        <v>42429</v>
      </c>
      <c r="C5453" s="12">
        <v>1810.69</v>
      </c>
      <c r="D5453" s="200">
        <f t="shared" si="85"/>
        <v>0.2435932214649883</v>
      </c>
    </row>
    <row r="5454" spans="2:4" thickBot="1" x14ac:dyDescent="0.25">
      <c r="B5454" s="11">
        <v>42430</v>
      </c>
      <c r="C5454" s="12">
        <v>1811.12</v>
      </c>
      <c r="D5454" s="200">
        <f t="shared" si="85"/>
        <v>2.3747853028388555E-2</v>
      </c>
    </row>
    <row r="5455" spans="2:4" thickBot="1" x14ac:dyDescent="0.25">
      <c r="B5455" s="11">
        <v>42431</v>
      </c>
      <c r="C5455" s="12">
        <v>1819.26</v>
      </c>
      <c r="D5455" s="200">
        <f t="shared" si="85"/>
        <v>0.4494456468925323</v>
      </c>
    </row>
    <row r="5456" spans="2:4" thickBot="1" x14ac:dyDescent="0.25">
      <c r="B5456" s="11">
        <v>42432</v>
      </c>
      <c r="C5456" s="12">
        <v>1821.87</v>
      </c>
      <c r="D5456" s="200">
        <f t="shared" si="85"/>
        <v>0.14346492529928589</v>
      </c>
    </row>
    <row r="5457" spans="2:4" thickBot="1" x14ac:dyDescent="0.25">
      <c r="B5457" s="11">
        <v>42433</v>
      </c>
      <c r="C5457" s="12">
        <v>1820.9</v>
      </c>
      <c r="D5457" s="200">
        <f t="shared" si="85"/>
        <v>-5.3241998605813023E-2</v>
      </c>
    </row>
    <row r="5458" spans="2:4" thickBot="1" x14ac:dyDescent="0.25">
      <c r="B5458" s="11">
        <v>42437</v>
      </c>
      <c r="C5458" s="12">
        <v>1819.66</v>
      </c>
      <c r="D5458" s="200">
        <f t="shared" si="85"/>
        <v>-6.8098193201160395E-2</v>
      </c>
    </row>
    <row r="5459" spans="2:4" thickBot="1" x14ac:dyDescent="0.25">
      <c r="B5459" s="11">
        <v>42438</v>
      </c>
      <c r="C5459" s="12">
        <v>1818.14</v>
      </c>
      <c r="D5459" s="200">
        <f t="shared" si="85"/>
        <v>-8.3532088412119343E-2</v>
      </c>
    </row>
    <row r="5460" spans="2:4" thickBot="1" x14ac:dyDescent="0.25">
      <c r="B5460" s="11">
        <v>42439</v>
      </c>
      <c r="C5460" s="12">
        <v>1816.35</v>
      </c>
      <c r="D5460" s="200">
        <f t="shared" si="85"/>
        <v>-9.8452264402093537E-2</v>
      </c>
    </row>
    <row r="5461" spans="2:4" thickBot="1" x14ac:dyDescent="0.25">
      <c r="B5461" s="11">
        <v>42440</v>
      </c>
      <c r="C5461" s="12">
        <v>1812.3</v>
      </c>
      <c r="D5461" s="200">
        <f t="shared" si="85"/>
        <v>-0.22297464695680835</v>
      </c>
    </row>
    <row r="5462" spans="2:4" thickBot="1" x14ac:dyDescent="0.25">
      <c r="B5462" s="11">
        <v>42443</v>
      </c>
      <c r="C5462" s="12">
        <v>1809.27</v>
      </c>
      <c r="D5462" s="200">
        <f t="shared" si="85"/>
        <v>-0.16719086243999204</v>
      </c>
    </row>
    <row r="5463" spans="2:4" thickBot="1" x14ac:dyDescent="0.25">
      <c r="B5463" s="11">
        <v>42444</v>
      </c>
      <c r="C5463" s="12">
        <v>1801.94</v>
      </c>
      <c r="D5463" s="200">
        <f t="shared" si="85"/>
        <v>-0.40513577299131631</v>
      </c>
    </row>
    <row r="5464" spans="2:4" thickBot="1" x14ac:dyDescent="0.25">
      <c r="B5464" s="11">
        <v>42445</v>
      </c>
      <c r="C5464" s="12">
        <v>1800.0145650692261</v>
      </c>
      <c r="D5464" s="200">
        <f t="shared" si="85"/>
        <v>-0.10685344299887767</v>
      </c>
    </row>
    <row r="5465" spans="2:4" thickBot="1" x14ac:dyDescent="0.25">
      <c r="B5465" s="11">
        <v>42446</v>
      </c>
      <c r="C5465" s="12">
        <v>1796.9402844041504</v>
      </c>
      <c r="D5465" s="200">
        <f t="shared" si="85"/>
        <v>-0.17079198828358066</v>
      </c>
    </row>
    <row r="5466" spans="2:4" thickBot="1" x14ac:dyDescent="0.25">
      <c r="B5466" s="11">
        <v>42447</v>
      </c>
      <c r="C5466" s="12">
        <v>1791.43</v>
      </c>
      <c r="D5466" s="200">
        <f t="shared" si="85"/>
        <v>-0.30664816477067314</v>
      </c>
    </row>
    <row r="5467" spans="2:4" thickBot="1" x14ac:dyDescent="0.25">
      <c r="B5467" s="11">
        <v>42450</v>
      </c>
      <c r="C5467" s="12">
        <v>1787.24</v>
      </c>
      <c r="D5467" s="200">
        <f t="shared" si="85"/>
        <v>-0.23389136053321158</v>
      </c>
    </row>
    <row r="5468" spans="2:4" thickBot="1" x14ac:dyDescent="0.25">
      <c r="B5468" s="11">
        <v>42451</v>
      </c>
      <c r="C5468" s="12">
        <v>1784.6</v>
      </c>
      <c r="D5468" s="200">
        <f t="shared" si="85"/>
        <v>-0.14771379333498036</v>
      </c>
    </row>
    <row r="5469" spans="2:4" thickBot="1" x14ac:dyDescent="0.25">
      <c r="B5469" s="11">
        <v>42452</v>
      </c>
      <c r="C5469" s="12">
        <v>1784.02</v>
      </c>
      <c r="D5469" s="200">
        <f t="shared" si="85"/>
        <v>-3.2500280174829754E-2</v>
      </c>
    </row>
    <row r="5470" spans="2:4" thickBot="1" x14ac:dyDescent="0.25">
      <c r="B5470" s="11">
        <v>42453</v>
      </c>
      <c r="C5470" s="12">
        <v>1784.13</v>
      </c>
      <c r="D5470" s="200">
        <f t="shared" si="85"/>
        <v>6.1658501586459025E-3</v>
      </c>
    </row>
    <row r="5471" spans="2:4" thickBot="1" x14ac:dyDescent="0.25">
      <c r="B5471" s="11">
        <v>42454</v>
      </c>
      <c r="C5471" s="12">
        <v>1789.67</v>
      </c>
      <c r="D5471" s="200">
        <f t="shared" si="85"/>
        <v>0.31051548934213358</v>
      </c>
    </row>
    <row r="5472" spans="2:4" thickBot="1" x14ac:dyDescent="0.25">
      <c r="B5472" s="11">
        <v>42457</v>
      </c>
      <c r="C5472" s="12">
        <v>1800.55</v>
      </c>
      <c r="D5472" s="200">
        <f t="shared" si="85"/>
        <v>0.60793330614024033</v>
      </c>
    </row>
    <row r="5473" spans="2:4" thickBot="1" x14ac:dyDescent="0.25">
      <c r="B5473" s="11">
        <v>42458</v>
      </c>
      <c r="C5473" s="12">
        <v>1793.94</v>
      </c>
      <c r="D5473" s="200">
        <f t="shared" si="85"/>
        <v>-0.36711004970703121</v>
      </c>
    </row>
    <row r="5474" spans="2:4" thickBot="1" x14ac:dyDescent="0.25">
      <c r="B5474" s="11">
        <v>42459</v>
      </c>
      <c r="C5474" s="12">
        <v>1793.82</v>
      </c>
      <c r="D5474" s="200">
        <f t="shared" si="85"/>
        <v>-6.6891869293317363E-3</v>
      </c>
    </row>
    <row r="5475" spans="2:4" thickBot="1" x14ac:dyDescent="0.25">
      <c r="B5475" s="11">
        <v>42460</v>
      </c>
      <c r="C5475" s="12">
        <v>1797.16</v>
      </c>
      <c r="D5475" s="200">
        <f t="shared" si="85"/>
        <v>0.18619482445285662</v>
      </c>
    </row>
    <row r="5476" spans="2:4" thickBot="1" x14ac:dyDescent="0.25">
      <c r="B5476" s="11">
        <v>42461</v>
      </c>
      <c r="C5476" s="12">
        <v>1795.9900800162054</v>
      </c>
      <c r="D5476" s="200">
        <f t="shared" si="85"/>
        <v>-6.5098265251539722E-2</v>
      </c>
    </row>
    <row r="5477" spans="2:4" thickBot="1" x14ac:dyDescent="0.25">
      <c r="B5477" s="11">
        <v>42464</v>
      </c>
      <c r="C5477" s="12">
        <v>1795.3774521583878</v>
      </c>
      <c r="D5477" s="200">
        <f t="shared" si="85"/>
        <v>-3.4110870913728331E-2</v>
      </c>
    </row>
    <row r="5478" spans="2:4" thickBot="1" x14ac:dyDescent="0.25">
      <c r="B5478" s="11">
        <v>42465</v>
      </c>
      <c r="C5478" s="12">
        <v>1800.56</v>
      </c>
      <c r="D5478" s="200">
        <f t="shared" si="85"/>
        <v>0.28866062873753595</v>
      </c>
    </row>
    <row r="5479" spans="2:4" thickBot="1" x14ac:dyDescent="0.25">
      <c r="B5479" s="11">
        <v>42466</v>
      </c>
      <c r="C5479" s="12">
        <v>1798.84</v>
      </c>
      <c r="D5479" s="200">
        <f t="shared" si="85"/>
        <v>-9.5525836406451514E-2</v>
      </c>
    </row>
    <row r="5480" spans="2:4" thickBot="1" x14ac:dyDescent="0.25">
      <c r="B5480" s="11">
        <v>42467</v>
      </c>
      <c r="C5480" s="12">
        <v>1791.76</v>
      </c>
      <c r="D5480" s="200">
        <f t="shared" si="85"/>
        <v>-0.39358697827488465</v>
      </c>
    </row>
    <row r="5481" spans="2:4" thickBot="1" x14ac:dyDescent="0.25">
      <c r="B5481" s="11">
        <v>42471</v>
      </c>
      <c r="C5481" s="12">
        <v>1790.54</v>
      </c>
      <c r="D5481" s="200">
        <f t="shared" si="85"/>
        <v>-6.8089476269139748E-2</v>
      </c>
    </row>
    <row r="5482" spans="2:4" thickBot="1" x14ac:dyDescent="0.25">
      <c r="B5482" s="11">
        <v>42472</v>
      </c>
      <c r="C5482" s="12">
        <v>1784.99</v>
      </c>
      <c r="D5482" s="200">
        <f t="shared" si="85"/>
        <v>-0.30996235772448033</v>
      </c>
    </row>
    <row r="5483" spans="2:4" thickBot="1" x14ac:dyDescent="0.25">
      <c r="B5483" s="11">
        <v>42473</v>
      </c>
      <c r="C5483" s="12">
        <v>1786.07</v>
      </c>
      <c r="D5483" s="200">
        <f t="shared" si="85"/>
        <v>6.0504540641681537E-2</v>
      </c>
    </row>
    <row r="5484" spans="2:4" thickBot="1" x14ac:dyDescent="0.25">
      <c r="B5484" s="11">
        <v>42474</v>
      </c>
      <c r="C5484" s="12">
        <v>1785.67</v>
      </c>
      <c r="D5484" s="200">
        <f t="shared" si="85"/>
        <v>-2.239553880866163E-2</v>
      </c>
    </row>
    <row r="5485" spans="2:4" thickBot="1" x14ac:dyDescent="0.25">
      <c r="B5485" s="11">
        <v>42475</v>
      </c>
      <c r="C5485" s="12">
        <v>1784.89</v>
      </c>
      <c r="D5485" s="200">
        <f t="shared" si="85"/>
        <v>-4.3681083290869616E-2</v>
      </c>
    </row>
    <row r="5486" spans="2:4" thickBot="1" x14ac:dyDescent="0.25">
      <c r="B5486" s="11">
        <v>42478</v>
      </c>
      <c r="C5486" s="12">
        <v>1778.05</v>
      </c>
      <c r="D5486" s="200">
        <f t="shared" si="85"/>
        <v>-0.38321689291778149</v>
      </c>
    </row>
    <row r="5487" spans="2:4" thickBot="1" x14ac:dyDescent="0.25">
      <c r="B5487" s="11">
        <v>42479</v>
      </c>
      <c r="C5487" s="12">
        <v>1776.81</v>
      </c>
      <c r="D5487" s="200">
        <f t="shared" si="85"/>
        <v>-6.9739321166450985E-2</v>
      </c>
    </row>
    <row r="5488" spans="2:4" thickBot="1" x14ac:dyDescent="0.25">
      <c r="B5488" s="11">
        <v>42480</v>
      </c>
      <c r="C5488" s="12">
        <v>1768.72</v>
      </c>
      <c r="D5488" s="200">
        <f t="shared" si="85"/>
        <v>-0.45531035957698807</v>
      </c>
    </row>
    <row r="5489" spans="2:4" thickBot="1" x14ac:dyDescent="0.25">
      <c r="B5489" s="11">
        <v>42481</v>
      </c>
      <c r="C5489" s="12">
        <v>1767.09</v>
      </c>
      <c r="D5489" s="200">
        <f t="shared" si="85"/>
        <v>-9.2157040119411615E-2</v>
      </c>
    </row>
    <row r="5490" spans="2:4" thickBot="1" x14ac:dyDescent="0.25">
      <c r="B5490" s="11">
        <v>42482</v>
      </c>
      <c r="C5490" s="12">
        <v>1765.78</v>
      </c>
      <c r="D5490" s="200">
        <f t="shared" si="85"/>
        <v>-7.4133179407953609E-2</v>
      </c>
    </row>
    <row r="5491" spans="2:4" thickBot="1" x14ac:dyDescent="0.25">
      <c r="B5491" s="11">
        <v>42485</v>
      </c>
      <c r="C5491" s="12">
        <v>1763.6</v>
      </c>
      <c r="D5491" s="200">
        <f t="shared" si="85"/>
        <v>-0.12345818844929912</v>
      </c>
    </row>
    <row r="5492" spans="2:4" thickBot="1" x14ac:dyDescent="0.25">
      <c r="B5492" s="11">
        <v>42486</v>
      </c>
      <c r="C5492" s="12">
        <v>1765.92</v>
      </c>
      <c r="D5492" s="200">
        <f t="shared" si="85"/>
        <v>0.13154910410524412</v>
      </c>
    </row>
    <row r="5493" spans="2:4" thickBot="1" x14ac:dyDescent="0.25">
      <c r="B5493" s="11">
        <v>42487</v>
      </c>
      <c r="C5493" s="12">
        <v>1767.18</v>
      </c>
      <c r="D5493" s="200">
        <f t="shared" si="85"/>
        <v>7.1350910573531046E-2</v>
      </c>
    </row>
    <row r="5494" spans="2:4" thickBot="1" x14ac:dyDescent="0.25">
      <c r="B5494" s="11">
        <v>42488</v>
      </c>
      <c r="C5494" s="12">
        <v>1773.09</v>
      </c>
      <c r="D5494" s="200">
        <f t="shared" si="85"/>
        <v>0.33443112755915383</v>
      </c>
    </row>
    <row r="5495" spans="2:4" thickBot="1" x14ac:dyDescent="0.25">
      <c r="B5495" s="11">
        <v>42489</v>
      </c>
      <c r="C5495" s="12">
        <v>1781.93</v>
      </c>
      <c r="D5495" s="200">
        <f t="shared" si="85"/>
        <v>0.49856465266850947</v>
      </c>
    </row>
    <row r="5496" spans="2:4" thickBot="1" x14ac:dyDescent="0.25">
      <c r="B5496" s="11">
        <v>42492</v>
      </c>
      <c r="C5496" s="12">
        <v>1784.7</v>
      </c>
      <c r="D5496" s="200">
        <f t="shared" si="85"/>
        <v>0.15544942842873333</v>
      </c>
    </row>
    <row r="5497" spans="2:4" thickBot="1" x14ac:dyDescent="0.25">
      <c r="B5497" s="11">
        <v>42493</v>
      </c>
      <c r="C5497" s="12">
        <v>1785.04</v>
      </c>
      <c r="D5497" s="200">
        <f t="shared" si="85"/>
        <v>1.9050820866239881E-2</v>
      </c>
    </row>
    <row r="5498" spans="2:4" thickBot="1" x14ac:dyDescent="0.25">
      <c r="B5498" s="11">
        <v>42494</v>
      </c>
      <c r="C5498" s="12">
        <v>1786.46</v>
      </c>
      <c r="D5498" s="200">
        <f t="shared" si="85"/>
        <v>7.9550038094389208E-2</v>
      </c>
    </row>
    <row r="5499" spans="2:4" thickBot="1" x14ac:dyDescent="0.25">
      <c r="B5499" s="11">
        <v>42495</v>
      </c>
      <c r="C5499" s="12">
        <v>1786.07</v>
      </c>
      <c r="D5499" s="200">
        <f t="shared" si="85"/>
        <v>-2.1830883423090697E-2</v>
      </c>
    </row>
    <row r="5500" spans="2:4" thickBot="1" x14ac:dyDescent="0.25">
      <c r="B5500" s="11">
        <v>42496</v>
      </c>
      <c r="C5500" s="12">
        <v>1778.59</v>
      </c>
      <c r="D5500" s="200">
        <f t="shared" si="85"/>
        <v>-0.41879657572211348</v>
      </c>
    </row>
    <row r="5501" spans="2:4" thickBot="1" x14ac:dyDescent="0.25">
      <c r="B5501" s="11">
        <v>42499</v>
      </c>
      <c r="C5501" s="12">
        <v>1778.07</v>
      </c>
      <c r="D5501" s="200">
        <f t="shared" si="85"/>
        <v>-2.9236642508956301E-2</v>
      </c>
    </row>
    <row r="5502" spans="2:4" thickBot="1" x14ac:dyDescent="0.25">
      <c r="B5502" s="11">
        <v>42500</v>
      </c>
      <c r="C5502" s="12">
        <v>1769.72</v>
      </c>
      <c r="D5502" s="200">
        <f t="shared" si="85"/>
        <v>-0.46961030780564572</v>
      </c>
    </row>
    <row r="5503" spans="2:4" thickBot="1" x14ac:dyDescent="0.25">
      <c r="B5503" s="11">
        <v>42501</v>
      </c>
      <c r="C5503" s="12">
        <v>1764.73</v>
      </c>
      <c r="D5503" s="200">
        <f t="shared" si="85"/>
        <v>-0.28196550866803616</v>
      </c>
    </row>
    <row r="5504" spans="2:4" thickBot="1" x14ac:dyDescent="0.25">
      <c r="B5504" s="11">
        <v>42502</v>
      </c>
      <c r="C5504" s="12">
        <v>1763.15</v>
      </c>
      <c r="D5504" s="200">
        <f t="shared" si="85"/>
        <v>-8.95321097278301E-2</v>
      </c>
    </row>
    <row r="5505" spans="2:4" thickBot="1" x14ac:dyDescent="0.25">
      <c r="B5505" s="11">
        <v>42503</v>
      </c>
      <c r="C5505" s="12">
        <v>1776.64</v>
      </c>
      <c r="D5505" s="200">
        <f t="shared" si="85"/>
        <v>0.76510790346822066</v>
      </c>
    </row>
    <row r="5506" spans="2:4" thickBot="1" x14ac:dyDescent="0.25">
      <c r="B5506" s="11">
        <v>42506</v>
      </c>
      <c r="C5506" s="12">
        <v>1785.53</v>
      </c>
      <c r="D5506" s="200">
        <f t="shared" si="85"/>
        <v>0.50038274495676216</v>
      </c>
    </row>
    <row r="5507" spans="2:4" thickBot="1" x14ac:dyDescent="0.25">
      <c r="B5507" s="11">
        <v>42507</v>
      </c>
      <c r="C5507" s="12">
        <v>1780.5</v>
      </c>
      <c r="D5507" s="200">
        <f t="shared" si="85"/>
        <v>-0.2817090723762683</v>
      </c>
    </row>
    <row r="5508" spans="2:4" thickBot="1" x14ac:dyDescent="0.25">
      <c r="B5508" s="11">
        <v>42508</v>
      </c>
      <c r="C5508" s="12">
        <v>1777.34</v>
      </c>
      <c r="D5508" s="200">
        <f t="shared" si="85"/>
        <v>-0.17747823645043459</v>
      </c>
    </row>
    <row r="5509" spans="2:4" thickBot="1" x14ac:dyDescent="0.25">
      <c r="B5509" s="11">
        <v>42509</v>
      </c>
      <c r="C5509" s="12">
        <v>1767.45</v>
      </c>
      <c r="D5509" s="200">
        <f t="shared" si="85"/>
        <v>-0.55644952569569028</v>
      </c>
    </row>
    <row r="5510" spans="2:4" thickBot="1" x14ac:dyDescent="0.25">
      <c r="B5510" s="11">
        <v>42510</v>
      </c>
      <c r="C5510" s="12">
        <v>1759.79</v>
      </c>
      <c r="D5510" s="200">
        <f t="shared" si="85"/>
        <v>-0.43339274095448577</v>
      </c>
    </row>
    <row r="5511" spans="2:4" thickBot="1" x14ac:dyDescent="0.25">
      <c r="B5511" s="11">
        <v>42513</v>
      </c>
      <c r="C5511" s="12">
        <v>1755.06</v>
      </c>
      <c r="D5511" s="200">
        <f t="shared" ref="D5511:D5574" si="86">+((C5511/C5510)-1)*100</f>
        <v>-0.26878207058796955</v>
      </c>
    </row>
    <row r="5512" spans="2:4" thickBot="1" x14ac:dyDescent="0.25">
      <c r="B5512" s="11">
        <v>42514</v>
      </c>
      <c r="C5512" s="12">
        <v>1748.26</v>
      </c>
      <c r="D5512" s="200">
        <f t="shared" si="86"/>
        <v>-0.38745114127152203</v>
      </c>
    </row>
    <row r="5513" spans="2:4" thickBot="1" x14ac:dyDescent="0.25">
      <c r="B5513" s="11">
        <v>42515</v>
      </c>
      <c r="C5513" s="12">
        <v>1747.8</v>
      </c>
      <c r="D5513" s="200">
        <f t="shared" si="86"/>
        <v>-2.631187580794947E-2</v>
      </c>
    </row>
    <row r="5514" spans="2:4" thickBot="1" x14ac:dyDescent="0.25">
      <c r="B5514" s="11">
        <v>42516</v>
      </c>
      <c r="C5514" s="12">
        <v>1743.68</v>
      </c>
      <c r="D5514" s="200">
        <f t="shared" si="86"/>
        <v>-0.23572491131708118</v>
      </c>
    </row>
    <row r="5515" spans="2:4" thickBot="1" x14ac:dyDescent="0.25">
      <c r="B5515" s="11">
        <v>42517</v>
      </c>
      <c r="C5515" s="12">
        <v>1749.33</v>
      </c>
      <c r="D5515" s="200">
        <f t="shared" si="86"/>
        <v>0.32402734446685955</v>
      </c>
    </row>
    <row r="5516" spans="2:4" thickBot="1" x14ac:dyDescent="0.25">
      <c r="B5516" s="11">
        <v>42520</v>
      </c>
      <c r="C5516" s="12">
        <v>1744.9</v>
      </c>
      <c r="D5516" s="200">
        <f t="shared" si="86"/>
        <v>-0.25323981181365474</v>
      </c>
    </row>
    <row r="5517" spans="2:4" thickBot="1" x14ac:dyDescent="0.25">
      <c r="B5517" s="11">
        <v>42521</v>
      </c>
      <c r="C5517" s="12">
        <v>1746.53</v>
      </c>
      <c r="D5517" s="200">
        <f t="shared" si="86"/>
        <v>9.3415095420934513E-2</v>
      </c>
    </row>
    <row r="5518" spans="2:4" thickBot="1" x14ac:dyDescent="0.25">
      <c r="B5518" s="11">
        <v>42522</v>
      </c>
      <c r="C5518" s="12">
        <v>1751.45</v>
      </c>
      <c r="D5518" s="200">
        <f t="shared" si="86"/>
        <v>0.28170143083714461</v>
      </c>
    </row>
    <row r="5519" spans="2:4" thickBot="1" x14ac:dyDescent="0.25">
      <c r="B5519" s="11">
        <v>42523</v>
      </c>
      <c r="C5519" s="12">
        <v>1755.34</v>
      </c>
      <c r="D5519" s="200">
        <f t="shared" si="86"/>
        <v>0.22210168717347045</v>
      </c>
    </row>
    <row r="5520" spans="2:4" thickBot="1" x14ac:dyDescent="0.25">
      <c r="B5520" s="11">
        <v>42524</v>
      </c>
      <c r="C5520" s="12">
        <v>1756.11</v>
      </c>
      <c r="D5520" s="200">
        <f t="shared" si="86"/>
        <v>4.3866145590021333E-2</v>
      </c>
    </row>
    <row r="5521" spans="2:4" thickBot="1" x14ac:dyDescent="0.25">
      <c r="B5521" s="11">
        <v>42527</v>
      </c>
      <c r="C5521" s="12">
        <v>1757.53</v>
      </c>
      <c r="D5521" s="200">
        <f t="shared" si="86"/>
        <v>8.0860538348970223E-2</v>
      </c>
    </row>
    <row r="5522" spans="2:4" thickBot="1" x14ac:dyDescent="0.25">
      <c r="B5522" s="11">
        <v>42528</v>
      </c>
      <c r="C5522" s="12">
        <v>1756.56</v>
      </c>
      <c r="D5522" s="200">
        <f t="shared" si="86"/>
        <v>-5.5191092043949119E-2</v>
      </c>
    </row>
    <row r="5523" spans="2:4" thickBot="1" x14ac:dyDescent="0.25">
      <c r="B5523" s="11">
        <v>42529</v>
      </c>
      <c r="C5523" s="12">
        <v>1757.04</v>
      </c>
      <c r="D5523" s="200">
        <f t="shared" si="86"/>
        <v>2.7326137450467414E-2</v>
      </c>
    </row>
    <row r="5524" spans="2:4" thickBot="1" x14ac:dyDescent="0.25">
      <c r="B5524" s="11">
        <v>42530</v>
      </c>
      <c r="C5524" s="12">
        <v>1752.58</v>
      </c>
      <c r="D5524" s="200">
        <f t="shared" si="86"/>
        <v>-0.25383599690388392</v>
      </c>
    </row>
    <row r="5525" spans="2:4" thickBot="1" x14ac:dyDescent="0.25">
      <c r="B5525" s="11">
        <v>42531</v>
      </c>
      <c r="C5525" s="12">
        <v>1755.94</v>
      </c>
      <c r="D5525" s="200">
        <f t="shared" si="86"/>
        <v>0.19171735384404531</v>
      </c>
    </row>
    <row r="5526" spans="2:4" thickBot="1" x14ac:dyDescent="0.25">
      <c r="B5526" s="11">
        <v>42534</v>
      </c>
      <c r="C5526" s="12">
        <v>1754.12</v>
      </c>
      <c r="D5526" s="200">
        <f t="shared" si="86"/>
        <v>-0.1036481884346907</v>
      </c>
    </row>
    <row r="5527" spans="2:4" thickBot="1" x14ac:dyDescent="0.25">
      <c r="B5527" s="11">
        <v>42535</v>
      </c>
      <c r="C5527" s="12">
        <v>1749.52</v>
      </c>
      <c r="D5527" s="200">
        <f t="shared" si="86"/>
        <v>-0.26223975554693357</v>
      </c>
    </row>
    <row r="5528" spans="2:4" thickBot="1" x14ac:dyDescent="0.25">
      <c r="B5528" s="11">
        <v>42536</v>
      </c>
      <c r="C5528" s="12">
        <v>1749.71</v>
      </c>
      <c r="D5528" s="200">
        <f t="shared" si="86"/>
        <v>1.0860121633360365E-2</v>
      </c>
    </row>
    <row r="5529" spans="2:4" thickBot="1" x14ac:dyDescent="0.25">
      <c r="B5529" s="11">
        <v>42537</v>
      </c>
      <c r="C5529" s="12">
        <v>1745.96</v>
      </c>
      <c r="D5529" s="200">
        <f t="shared" si="86"/>
        <v>-0.21432123037531392</v>
      </c>
    </row>
    <row r="5530" spans="2:4" thickBot="1" x14ac:dyDescent="0.25">
      <c r="B5530" s="11">
        <v>42538</v>
      </c>
      <c r="C5530" s="12">
        <v>1745.12</v>
      </c>
      <c r="D5530" s="200">
        <f t="shared" si="86"/>
        <v>-4.8111067836609234E-2</v>
      </c>
    </row>
    <row r="5531" spans="2:4" thickBot="1" x14ac:dyDescent="0.25">
      <c r="B5531" s="11">
        <v>42541</v>
      </c>
      <c r="C5531" s="12">
        <v>1746.62</v>
      </c>
      <c r="D5531" s="200">
        <f t="shared" si="86"/>
        <v>8.5953974511787656E-2</v>
      </c>
    </row>
    <row r="5532" spans="2:4" thickBot="1" x14ac:dyDescent="0.25">
      <c r="B5532" s="11">
        <v>42542</v>
      </c>
      <c r="C5532" s="12">
        <v>1747.14</v>
      </c>
      <c r="D5532" s="200">
        <f t="shared" si="86"/>
        <v>2.9771787795862537E-2</v>
      </c>
    </row>
    <row r="5533" spans="2:4" thickBot="1" x14ac:dyDescent="0.25">
      <c r="B5533" s="11">
        <v>42543</v>
      </c>
      <c r="C5533" s="12">
        <v>1753.04</v>
      </c>
      <c r="D5533" s="200">
        <f t="shared" si="86"/>
        <v>0.33769474684339773</v>
      </c>
    </row>
    <row r="5534" spans="2:4" thickBot="1" x14ac:dyDescent="0.25">
      <c r="B5534" s="11">
        <v>42544</v>
      </c>
      <c r="C5534" s="12">
        <v>1757.99</v>
      </c>
      <c r="D5534" s="200">
        <f t="shared" si="86"/>
        <v>0.28236663167982012</v>
      </c>
    </row>
    <row r="5535" spans="2:4" thickBot="1" x14ac:dyDescent="0.25">
      <c r="B5535" s="11">
        <v>42545</v>
      </c>
      <c r="C5535" s="12">
        <v>1756.09</v>
      </c>
      <c r="D5535" s="200">
        <f t="shared" si="86"/>
        <v>-0.10807797541511066</v>
      </c>
    </row>
    <row r="5536" spans="2:4" thickBot="1" x14ac:dyDescent="0.25">
      <c r="B5536" s="11">
        <v>42548</v>
      </c>
      <c r="C5536" s="12">
        <v>1753.63</v>
      </c>
      <c r="D5536" s="200">
        <f t="shared" si="86"/>
        <v>-0.1400839364724904</v>
      </c>
    </row>
    <row r="5537" spans="2:4" thickBot="1" x14ac:dyDescent="0.25">
      <c r="B5537" s="11">
        <v>42549</v>
      </c>
      <c r="C5537" s="12">
        <v>1751.54</v>
      </c>
      <c r="D5537" s="200">
        <f t="shared" si="86"/>
        <v>-0.11918135524597862</v>
      </c>
    </row>
    <row r="5538" spans="2:4" thickBot="1" x14ac:dyDescent="0.25">
      <c r="B5538" s="11">
        <v>42550</v>
      </c>
      <c r="C5538" s="12">
        <v>1752.03</v>
      </c>
      <c r="D5538" s="200">
        <f t="shared" si="86"/>
        <v>2.7975381664147037E-2</v>
      </c>
    </row>
    <row r="5539" spans="2:4" thickBot="1" x14ac:dyDescent="0.25">
      <c r="B5539" s="11">
        <v>42551</v>
      </c>
      <c r="C5539" s="12">
        <v>1752.41</v>
      </c>
      <c r="D5539" s="200">
        <f t="shared" si="86"/>
        <v>2.1689126327761876E-2</v>
      </c>
    </row>
    <row r="5540" spans="2:4" thickBot="1" x14ac:dyDescent="0.25">
      <c r="B5540" s="11">
        <v>42552</v>
      </c>
      <c r="C5540" s="12">
        <v>1752.4</v>
      </c>
      <c r="D5540" s="200">
        <f t="shared" si="86"/>
        <v>-5.7064271489215557E-4</v>
      </c>
    </row>
    <row r="5541" spans="2:4" thickBot="1" x14ac:dyDescent="0.25">
      <c r="B5541" s="11">
        <v>42555</v>
      </c>
      <c r="C5541" s="12">
        <v>1751.12</v>
      </c>
      <c r="D5541" s="200">
        <f t="shared" si="86"/>
        <v>-7.3042684318658235E-2</v>
      </c>
    </row>
    <row r="5542" spans="2:4" thickBot="1" x14ac:dyDescent="0.25">
      <c r="B5542" s="11">
        <v>42556</v>
      </c>
      <c r="C5542" s="12">
        <v>1755.03</v>
      </c>
      <c r="D5542" s="200">
        <f t="shared" si="86"/>
        <v>0.22328566860068122</v>
      </c>
    </row>
    <row r="5543" spans="2:4" thickBot="1" x14ac:dyDescent="0.25">
      <c r="B5543" s="11">
        <v>42558</v>
      </c>
      <c r="C5543" s="12">
        <v>1761.47</v>
      </c>
      <c r="D5543" s="200">
        <f t="shared" si="86"/>
        <v>0.36694529438243695</v>
      </c>
    </row>
    <row r="5544" spans="2:4" thickBot="1" x14ac:dyDescent="0.25">
      <c r="B5544" s="11">
        <v>42559</v>
      </c>
      <c r="C5544" s="12">
        <v>1759.11</v>
      </c>
      <c r="D5544" s="200">
        <f t="shared" si="86"/>
        <v>-0.13397900617099223</v>
      </c>
    </row>
    <row r="5545" spans="2:4" thickBot="1" x14ac:dyDescent="0.25">
      <c r="B5545" s="11">
        <v>42562</v>
      </c>
      <c r="C5545" s="12">
        <v>1757.05</v>
      </c>
      <c r="D5545" s="200">
        <f t="shared" si="86"/>
        <v>-0.11710467224903542</v>
      </c>
    </row>
    <row r="5546" spans="2:4" thickBot="1" x14ac:dyDescent="0.25">
      <c r="B5546" s="11">
        <v>42563</v>
      </c>
      <c r="C5546" s="12">
        <v>1747.53</v>
      </c>
      <c r="D5546" s="200">
        <f t="shared" si="86"/>
        <v>-0.54181725050510554</v>
      </c>
    </row>
    <row r="5547" spans="2:4" thickBot="1" x14ac:dyDescent="0.25">
      <c r="B5547" s="11">
        <v>42564</v>
      </c>
      <c r="C5547" s="12">
        <v>1747.58</v>
      </c>
      <c r="D5547" s="200">
        <f t="shared" si="86"/>
        <v>2.8611812100454159E-3</v>
      </c>
    </row>
    <row r="5548" spans="2:4" thickBot="1" x14ac:dyDescent="0.25">
      <c r="B5548" s="11">
        <v>42565</v>
      </c>
      <c r="C5548" s="12">
        <v>1753.79</v>
      </c>
      <c r="D5548" s="200">
        <f t="shared" si="86"/>
        <v>0.35534853912266851</v>
      </c>
    </row>
    <row r="5549" spans="2:4" thickBot="1" x14ac:dyDescent="0.25">
      <c r="B5549" s="11">
        <v>42566</v>
      </c>
      <c r="C5549" s="12">
        <v>1751.33</v>
      </c>
      <c r="D5549" s="200">
        <f t="shared" si="86"/>
        <v>-0.14026764892034471</v>
      </c>
    </row>
    <row r="5550" spans="2:4" thickBot="1" x14ac:dyDescent="0.25">
      <c r="B5550" s="11">
        <v>42569</v>
      </c>
      <c r="C5550" s="12">
        <v>1742.09</v>
      </c>
      <c r="D5550" s="200">
        <f t="shared" si="86"/>
        <v>-0.5275990247411988</v>
      </c>
    </row>
    <row r="5551" spans="2:4" thickBot="1" x14ac:dyDescent="0.25">
      <c r="B5551" s="11">
        <v>42570</v>
      </c>
      <c r="C5551" s="12">
        <v>1740.45</v>
      </c>
      <c r="D5551" s="200">
        <f t="shared" si="86"/>
        <v>-9.4139797599424035E-2</v>
      </c>
    </row>
    <row r="5552" spans="2:4" thickBot="1" x14ac:dyDescent="0.25">
      <c r="B5552" s="11">
        <v>42571</v>
      </c>
      <c r="C5552" s="12">
        <v>1742.94</v>
      </c>
      <c r="D5552" s="200">
        <f t="shared" si="86"/>
        <v>0.14306644833232962</v>
      </c>
    </row>
    <row r="5553" spans="2:4" thickBot="1" x14ac:dyDescent="0.25">
      <c r="B5553" s="11">
        <v>42572</v>
      </c>
      <c r="C5553" s="12">
        <v>1745.33</v>
      </c>
      <c r="D5553" s="200">
        <f t="shared" si="86"/>
        <v>0.13712462850126172</v>
      </c>
    </row>
    <row r="5554" spans="2:4" thickBot="1" x14ac:dyDescent="0.25">
      <c r="B5554" s="11">
        <v>42573</v>
      </c>
      <c r="C5554" s="12">
        <v>1750</v>
      </c>
      <c r="D5554" s="200">
        <f t="shared" si="86"/>
        <v>0.26757117565159305</v>
      </c>
    </row>
    <row r="5555" spans="2:4" thickBot="1" x14ac:dyDescent="0.25">
      <c r="B5555" s="11">
        <v>42576</v>
      </c>
      <c r="C5555" s="12">
        <v>1756.08</v>
      </c>
      <c r="D5555" s="200">
        <f t="shared" si="86"/>
        <v>0.3474285714285763</v>
      </c>
    </row>
    <row r="5556" spans="2:4" thickBot="1" x14ac:dyDescent="0.25">
      <c r="B5556" s="11">
        <v>42577</v>
      </c>
      <c r="C5556" s="12">
        <v>1759.88</v>
      </c>
      <c r="D5556" s="200">
        <f t="shared" si="86"/>
        <v>0.21639105279942505</v>
      </c>
    </row>
    <row r="5557" spans="2:4" thickBot="1" x14ac:dyDescent="0.25">
      <c r="B5557" s="11">
        <v>42578</v>
      </c>
      <c r="C5557" s="12">
        <v>1777.5</v>
      </c>
      <c r="D5557" s="200">
        <f t="shared" si="86"/>
        <v>1.0012046275882369</v>
      </c>
    </row>
    <row r="5558" spans="2:4" thickBot="1" x14ac:dyDescent="0.25">
      <c r="B5558" s="11">
        <v>42579</v>
      </c>
      <c r="C5558" s="12">
        <v>1779.81</v>
      </c>
      <c r="D5558" s="200">
        <f t="shared" si="86"/>
        <v>0.12995780590716599</v>
      </c>
    </row>
    <row r="5559" spans="2:4" thickBot="1" x14ac:dyDescent="0.25">
      <c r="B5559" s="11">
        <v>42580</v>
      </c>
      <c r="C5559" s="12">
        <v>1787.01</v>
      </c>
      <c r="D5559" s="200">
        <f t="shared" si="86"/>
        <v>0.40453756299829724</v>
      </c>
    </row>
    <row r="5560" spans="2:4" thickBot="1" x14ac:dyDescent="0.25">
      <c r="B5560" s="11">
        <v>42583</v>
      </c>
      <c r="C5560" s="12">
        <v>1795.43</v>
      </c>
      <c r="D5560" s="200">
        <f t="shared" si="86"/>
        <v>0.47117811316108593</v>
      </c>
    </row>
    <row r="5561" spans="2:4" thickBot="1" x14ac:dyDescent="0.25">
      <c r="B5561" s="11">
        <v>42584</v>
      </c>
      <c r="C5561" s="12">
        <v>1805.89</v>
      </c>
      <c r="D5561" s="200">
        <f t="shared" si="86"/>
        <v>0.58259024300586493</v>
      </c>
    </row>
    <row r="5562" spans="2:4" thickBot="1" x14ac:dyDescent="0.25">
      <c r="B5562" s="11">
        <v>42585</v>
      </c>
      <c r="C5562" s="12">
        <v>1818.19</v>
      </c>
      <c r="D5562" s="200">
        <f t="shared" si="86"/>
        <v>0.68110460770034464</v>
      </c>
    </row>
    <row r="5563" spans="2:4" thickBot="1" x14ac:dyDescent="0.25">
      <c r="B5563" s="11">
        <v>42586</v>
      </c>
      <c r="C5563" s="12">
        <v>1845.63</v>
      </c>
      <c r="D5563" s="200">
        <f t="shared" si="86"/>
        <v>1.5091932086305659</v>
      </c>
    </row>
    <row r="5564" spans="2:4" thickBot="1" x14ac:dyDescent="0.25">
      <c r="B5564" s="11">
        <v>42587</v>
      </c>
      <c r="C5564" s="12">
        <v>1846.12</v>
      </c>
      <c r="D5564" s="200">
        <f t="shared" si="86"/>
        <v>2.6549200002157214E-2</v>
      </c>
    </row>
    <row r="5565" spans="2:4" thickBot="1" x14ac:dyDescent="0.25">
      <c r="B5565" s="11">
        <v>42590</v>
      </c>
      <c r="C5565" s="12">
        <v>1846.08</v>
      </c>
      <c r="D5565" s="200">
        <f t="shared" si="86"/>
        <v>-2.1667063896169125E-3</v>
      </c>
    </row>
    <row r="5566" spans="2:4" thickBot="1" x14ac:dyDescent="0.25">
      <c r="B5566" s="11">
        <v>42591</v>
      </c>
      <c r="C5566" s="12">
        <v>1830.23</v>
      </c>
      <c r="D5566" s="200">
        <f t="shared" si="86"/>
        <v>-0.85857600970704606</v>
      </c>
    </row>
    <row r="5567" spans="2:4" thickBot="1" x14ac:dyDescent="0.25">
      <c r="B5567" s="11">
        <v>42592</v>
      </c>
      <c r="C5567" s="12">
        <v>1826.2</v>
      </c>
      <c r="D5567" s="200">
        <f t="shared" si="86"/>
        <v>-0.22019090496823157</v>
      </c>
    </row>
    <row r="5568" spans="2:4" thickBot="1" x14ac:dyDescent="0.25">
      <c r="B5568" s="11">
        <v>42593</v>
      </c>
      <c r="C5568" s="12">
        <v>1826.8</v>
      </c>
      <c r="D5568" s="200">
        <f t="shared" si="86"/>
        <v>3.2855108969442881E-2</v>
      </c>
    </row>
    <row r="5569" spans="2:4" thickBot="1" x14ac:dyDescent="0.25">
      <c r="B5569" s="11">
        <v>42594</v>
      </c>
      <c r="C5569" s="12">
        <v>1830.35</v>
      </c>
      <c r="D5569" s="200">
        <f t="shared" si="86"/>
        <v>0.19432888110355595</v>
      </c>
    </row>
    <row r="5570" spans="2:4" thickBot="1" x14ac:dyDescent="0.25">
      <c r="B5570" s="11">
        <v>42598</v>
      </c>
      <c r="C5570" s="12">
        <v>1817</v>
      </c>
      <c r="D5570" s="200">
        <f t="shared" si="86"/>
        <v>-0.72936869997540787</v>
      </c>
    </row>
    <row r="5571" spans="2:4" thickBot="1" x14ac:dyDescent="0.25">
      <c r="B5571" s="11">
        <v>42599</v>
      </c>
      <c r="C5571" s="12">
        <v>1818.54</v>
      </c>
      <c r="D5571" s="200">
        <f t="shared" si="86"/>
        <v>8.4755090809029987E-2</v>
      </c>
    </row>
    <row r="5572" spans="2:4" thickBot="1" x14ac:dyDescent="0.25">
      <c r="B5572" s="11">
        <v>42600</v>
      </c>
      <c r="C5572" s="12">
        <v>1812.55</v>
      </c>
      <c r="D5572" s="200">
        <f t="shared" si="86"/>
        <v>-0.32938511113310698</v>
      </c>
    </row>
    <row r="5573" spans="2:4" thickBot="1" x14ac:dyDescent="0.25">
      <c r="B5573" s="11">
        <v>42601</v>
      </c>
      <c r="C5573" s="12">
        <v>1810.22</v>
      </c>
      <c r="D5573" s="200">
        <f t="shared" si="86"/>
        <v>-0.12854817798129137</v>
      </c>
    </row>
    <row r="5574" spans="2:4" thickBot="1" x14ac:dyDescent="0.25">
      <c r="B5574" s="11">
        <v>42604</v>
      </c>
      <c r="C5574" s="12">
        <v>1814.6</v>
      </c>
      <c r="D5574" s="200">
        <f t="shared" si="86"/>
        <v>0.24195954082928406</v>
      </c>
    </row>
    <row r="5575" spans="2:4" thickBot="1" x14ac:dyDescent="0.25">
      <c r="B5575" s="11">
        <v>42605</v>
      </c>
      <c r="C5575" s="12">
        <v>1813.24</v>
      </c>
      <c r="D5575" s="200">
        <f t="shared" ref="D5575:D5638" si="87">+((C5575/C5574)-1)*100</f>
        <v>-7.4947646864320649E-2</v>
      </c>
    </row>
    <row r="5576" spans="2:4" thickBot="1" x14ac:dyDescent="0.25">
      <c r="B5576" s="11">
        <v>42606</v>
      </c>
      <c r="C5576" s="12">
        <v>1811.94</v>
      </c>
      <c r="D5576" s="200">
        <f t="shared" si="87"/>
        <v>-7.1694866647542543E-2</v>
      </c>
    </row>
    <row r="5577" spans="2:4" thickBot="1" x14ac:dyDescent="0.25">
      <c r="B5577" s="11">
        <v>42607</v>
      </c>
      <c r="C5577" s="12">
        <v>1816.09</v>
      </c>
      <c r="D5577" s="200">
        <f t="shared" si="87"/>
        <v>0.22903628155457323</v>
      </c>
    </row>
    <row r="5578" spans="2:4" thickBot="1" x14ac:dyDescent="0.25">
      <c r="B5578" s="11">
        <v>42608</v>
      </c>
      <c r="C5578" s="12">
        <v>1818.23</v>
      </c>
      <c r="D5578" s="200">
        <f t="shared" si="87"/>
        <v>0.11783556982307708</v>
      </c>
    </row>
    <row r="5579" spans="2:4" thickBot="1" x14ac:dyDescent="0.25">
      <c r="B5579" s="11">
        <v>42611</v>
      </c>
      <c r="C5579" s="12">
        <v>1814.24</v>
      </c>
      <c r="D5579" s="200">
        <f t="shared" si="87"/>
        <v>-0.21944418472910066</v>
      </c>
    </row>
    <row r="5580" spans="2:4" thickBot="1" x14ac:dyDescent="0.25">
      <c r="B5580" s="11">
        <v>42612</v>
      </c>
      <c r="C5580" s="12">
        <v>1814.56</v>
      </c>
      <c r="D5580" s="200">
        <f t="shared" si="87"/>
        <v>1.7638239703665626E-2</v>
      </c>
    </row>
    <row r="5581" spans="2:4" thickBot="1" x14ac:dyDescent="0.25">
      <c r="B5581" s="11">
        <v>42613</v>
      </c>
      <c r="C5581" s="12">
        <v>1813.83</v>
      </c>
      <c r="D5581" s="200">
        <f t="shared" si="87"/>
        <v>-4.023013843575951E-2</v>
      </c>
    </row>
    <row r="5582" spans="2:4" thickBot="1" x14ac:dyDescent="0.25">
      <c r="B5582" s="11">
        <v>42614</v>
      </c>
      <c r="C5582" s="12">
        <v>1816.76</v>
      </c>
      <c r="D5582" s="200">
        <f t="shared" si="87"/>
        <v>0.16153663794291617</v>
      </c>
    </row>
    <row r="5583" spans="2:4" thickBot="1" x14ac:dyDescent="0.25">
      <c r="B5583" s="11">
        <v>42615</v>
      </c>
      <c r="C5583" s="12">
        <v>1819.53</v>
      </c>
      <c r="D5583" s="200">
        <f t="shared" si="87"/>
        <v>0.15246923093858999</v>
      </c>
    </row>
    <row r="5584" spans="2:4" thickBot="1" x14ac:dyDescent="0.25">
      <c r="B5584" s="11">
        <v>42618</v>
      </c>
      <c r="C5584" s="12">
        <v>1816.25</v>
      </c>
      <c r="D5584" s="200">
        <f t="shared" si="87"/>
        <v>-0.1802663325144338</v>
      </c>
    </row>
    <row r="5585" spans="2:4" thickBot="1" x14ac:dyDescent="0.25">
      <c r="B5585" s="11">
        <v>42620</v>
      </c>
      <c r="C5585" s="12">
        <v>1814.56</v>
      </c>
      <c r="D5585" s="200">
        <f t="shared" si="87"/>
        <v>-9.3048864418443511E-2</v>
      </c>
    </row>
    <row r="5586" spans="2:4" thickBot="1" x14ac:dyDescent="0.25">
      <c r="B5586" s="11">
        <v>42621</v>
      </c>
      <c r="C5586" s="12">
        <v>1812.7</v>
      </c>
      <c r="D5586" s="200">
        <f t="shared" si="87"/>
        <v>-0.10250418834317765</v>
      </c>
    </row>
    <row r="5587" spans="2:4" thickBot="1" x14ac:dyDescent="0.25">
      <c r="B5587" s="11">
        <v>42622</v>
      </c>
      <c r="C5587" s="12">
        <v>1810.68</v>
      </c>
      <c r="D5587" s="200">
        <f t="shared" si="87"/>
        <v>-0.111435979478125</v>
      </c>
    </row>
    <row r="5588" spans="2:4" thickBot="1" x14ac:dyDescent="0.25">
      <c r="B5588" s="11">
        <v>42625</v>
      </c>
      <c r="C5588" s="12">
        <v>1805.1</v>
      </c>
      <c r="D5588" s="200">
        <f t="shared" si="87"/>
        <v>-0.30817151567368306</v>
      </c>
    </row>
    <row r="5589" spans="2:4" thickBot="1" x14ac:dyDescent="0.25">
      <c r="B5589" s="11">
        <v>42626</v>
      </c>
      <c r="C5589" s="12">
        <v>1804.07</v>
      </c>
      <c r="D5589" s="200">
        <f t="shared" si="87"/>
        <v>-5.7060550662013654E-2</v>
      </c>
    </row>
    <row r="5590" spans="2:4" thickBot="1" x14ac:dyDescent="0.25">
      <c r="B5590" s="11">
        <v>42627</v>
      </c>
      <c r="C5590" s="12">
        <v>1797.03</v>
      </c>
      <c r="D5590" s="200">
        <f t="shared" si="87"/>
        <v>-0.39022876052481337</v>
      </c>
    </row>
    <row r="5591" spans="2:4" thickBot="1" x14ac:dyDescent="0.25">
      <c r="B5591" s="11">
        <v>42628</v>
      </c>
      <c r="C5591" s="12">
        <v>1793.18</v>
      </c>
      <c r="D5591" s="200">
        <f t="shared" si="87"/>
        <v>-0.21424238883045454</v>
      </c>
    </row>
    <row r="5592" spans="2:4" thickBot="1" x14ac:dyDescent="0.25">
      <c r="B5592" s="11">
        <v>42629</v>
      </c>
      <c r="C5592" s="12">
        <v>1795.6</v>
      </c>
      <c r="D5592" s="200">
        <f t="shared" si="87"/>
        <v>0.13495577688797944</v>
      </c>
    </row>
    <row r="5593" spans="2:4" thickBot="1" x14ac:dyDescent="0.25">
      <c r="B5593" s="11">
        <v>42632</v>
      </c>
      <c r="C5593" s="12">
        <v>1794.17</v>
      </c>
      <c r="D5593" s="200">
        <f t="shared" si="87"/>
        <v>-7.9639117843610663E-2</v>
      </c>
    </row>
    <row r="5594" spans="2:4" thickBot="1" x14ac:dyDescent="0.25">
      <c r="B5594" s="11">
        <v>42633</v>
      </c>
      <c r="C5594" s="12">
        <v>1797.49</v>
      </c>
      <c r="D5594" s="200">
        <f t="shared" si="87"/>
        <v>0.18504378068966432</v>
      </c>
    </row>
    <row r="5595" spans="2:4" thickBot="1" x14ac:dyDescent="0.25">
      <c r="B5595" s="11">
        <v>42634</v>
      </c>
      <c r="C5595" s="12">
        <v>1801.75</v>
      </c>
      <c r="D5595" s="200">
        <f t="shared" si="87"/>
        <v>0.2369971460202791</v>
      </c>
    </row>
    <row r="5596" spans="2:4" thickBot="1" x14ac:dyDescent="0.25">
      <c r="B5596" s="11">
        <v>42635</v>
      </c>
      <c r="C5596" s="12">
        <v>1803.87</v>
      </c>
      <c r="D5596" s="200">
        <f t="shared" si="87"/>
        <v>0.11766338282224176</v>
      </c>
    </row>
    <row r="5597" spans="2:4" thickBot="1" x14ac:dyDescent="0.25">
      <c r="B5597" s="11">
        <v>42636</v>
      </c>
      <c r="C5597" s="12">
        <v>1809.13</v>
      </c>
      <c r="D5597" s="200">
        <f t="shared" si="87"/>
        <v>0.29159529234370485</v>
      </c>
    </row>
    <row r="5598" spans="2:4" thickBot="1" x14ac:dyDescent="0.25">
      <c r="B5598" s="11">
        <v>42639</v>
      </c>
      <c r="C5598" s="12">
        <v>1810.36</v>
      </c>
      <c r="D5598" s="200">
        <f t="shared" si="87"/>
        <v>6.798848065090457E-2</v>
      </c>
    </row>
    <row r="5599" spans="2:4" thickBot="1" x14ac:dyDescent="0.25">
      <c r="B5599" s="11">
        <v>42640</v>
      </c>
      <c r="C5599" s="12">
        <v>1815.5</v>
      </c>
      <c r="D5599" s="200">
        <f t="shared" si="87"/>
        <v>0.28392142999182912</v>
      </c>
    </row>
    <row r="5600" spans="2:4" thickBot="1" x14ac:dyDescent="0.25">
      <c r="B5600" s="11">
        <v>42641</v>
      </c>
      <c r="C5600" s="12">
        <v>1818.67</v>
      </c>
      <c r="D5600" s="200">
        <f t="shared" si="87"/>
        <v>0.17460754613054519</v>
      </c>
    </row>
    <row r="5601" spans="2:4" thickBot="1" x14ac:dyDescent="0.25">
      <c r="B5601" s="11">
        <v>42642</v>
      </c>
      <c r="C5601" s="12">
        <v>1823.75</v>
      </c>
      <c r="D5601" s="200">
        <f t="shared" si="87"/>
        <v>0.27932500123717396</v>
      </c>
    </row>
    <row r="5602" spans="2:4" thickBot="1" x14ac:dyDescent="0.25">
      <c r="B5602" s="11">
        <v>42643</v>
      </c>
      <c r="C5602" s="12">
        <v>1829.66</v>
      </c>
      <c r="D5602" s="200">
        <f t="shared" si="87"/>
        <v>0.32405757368061394</v>
      </c>
    </row>
    <row r="5603" spans="2:4" thickBot="1" x14ac:dyDescent="0.25">
      <c r="B5603" s="11">
        <v>42646</v>
      </c>
      <c r="C5603" s="12">
        <v>1832.49</v>
      </c>
      <c r="D5603" s="200">
        <f t="shared" si="87"/>
        <v>0.15467354590470439</v>
      </c>
    </row>
    <row r="5604" spans="2:4" thickBot="1" x14ac:dyDescent="0.25">
      <c r="B5604" s="11">
        <v>42647</v>
      </c>
      <c r="C5604" s="12">
        <v>1837.28</v>
      </c>
      <c r="D5604" s="200">
        <f t="shared" si="87"/>
        <v>0.26139296803802115</v>
      </c>
    </row>
    <row r="5605" spans="2:4" thickBot="1" x14ac:dyDescent="0.25">
      <c r="B5605" s="11">
        <v>42648</v>
      </c>
      <c r="C5605" s="12">
        <v>1837.23</v>
      </c>
      <c r="D5605" s="200">
        <f t="shared" si="87"/>
        <v>-2.7214142645615169E-3</v>
      </c>
    </row>
    <row r="5606" spans="2:4" thickBot="1" x14ac:dyDescent="0.25">
      <c r="B5606" s="11">
        <v>42649</v>
      </c>
      <c r="C5606" s="12">
        <v>1838.16</v>
      </c>
      <c r="D5606" s="200">
        <f t="shared" si="87"/>
        <v>5.061968289219454E-2</v>
      </c>
    </row>
    <row r="5607" spans="2:4" thickBot="1" x14ac:dyDescent="0.25">
      <c r="B5607" s="11">
        <v>42650</v>
      </c>
      <c r="C5607" s="12">
        <v>1837.69</v>
      </c>
      <c r="D5607" s="200">
        <f t="shared" si="87"/>
        <v>-2.5569047308182657E-2</v>
      </c>
    </row>
    <row r="5608" spans="2:4" thickBot="1" x14ac:dyDescent="0.25">
      <c r="B5608" s="11">
        <v>42653</v>
      </c>
      <c r="C5608" s="12">
        <v>1837.52</v>
      </c>
      <c r="D5608" s="200">
        <f t="shared" si="87"/>
        <v>-9.2507441407430058E-3</v>
      </c>
    </row>
    <row r="5609" spans="2:4" thickBot="1" x14ac:dyDescent="0.25">
      <c r="B5609" s="11">
        <v>42654</v>
      </c>
      <c r="C5609" s="12">
        <v>1841.02</v>
      </c>
      <c r="D5609" s="200">
        <f t="shared" si="87"/>
        <v>0.19047411728851937</v>
      </c>
    </row>
    <row r="5610" spans="2:4" thickBot="1" x14ac:dyDescent="0.25">
      <c r="B5610" s="11">
        <v>42655</v>
      </c>
      <c r="C5610" s="12">
        <v>1836.75</v>
      </c>
      <c r="D5610" s="200">
        <f t="shared" si="87"/>
        <v>-0.23193664381701007</v>
      </c>
    </row>
    <row r="5611" spans="2:4" thickBot="1" x14ac:dyDescent="0.25">
      <c r="B5611" s="11">
        <v>42656</v>
      </c>
      <c r="C5611" s="12">
        <v>1829.02</v>
      </c>
      <c r="D5611" s="200">
        <f t="shared" si="87"/>
        <v>-0.42085204845515589</v>
      </c>
    </row>
    <row r="5612" spans="2:4" thickBot="1" x14ac:dyDescent="0.25">
      <c r="B5612" s="11">
        <v>42657</v>
      </c>
      <c r="C5612" s="12">
        <v>1825.85</v>
      </c>
      <c r="D5612" s="200">
        <f t="shared" si="87"/>
        <v>-0.17331685820822784</v>
      </c>
    </row>
    <row r="5613" spans="2:4" thickBot="1" x14ac:dyDescent="0.25">
      <c r="B5613" s="11">
        <v>42660</v>
      </c>
      <c r="C5613" s="12">
        <v>1825.45</v>
      </c>
      <c r="D5613" s="200">
        <f t="shared" si="87"/>
        <v>-2.1907604677262604E-2</v>
      </c>
    </row>
    <row r="5614" spans="2:4" thickBot="1" x14ac:dyDescent="0.25">
      <c r="B5614" s="11">
        <v>42661</v>
      </c>
      <c r="C5614" s="12">
        <v>1822.19</v>
      </c>
      <c r="D5614" s="200">
        <f t="shared" si="87"/>
        <v>-0.17858610205702119</v>
      </c>
    </row>
    <row r="5615" spans="2:4" thickBot="1" x14ac:dyDescent="0.25">
      <c r="B5615" s="11">
        <v>42662</v>
      </c>
      <c r="C5615" s="12">
        <v>1823.32</v>
      </c>
      <c r="D5615" s="200">
        <f t="shared" si="87"/>
        <v>6.2013291698437278E-2</v>
      </c>
    </row>
    <row r="5616" spans="2:4" thickBot="1" x14ac:dyDescent="0.25">
      <c r="B5616" s="11">
        <v>42663</v>
      </c>
      <c r="C5616" s="12">
        <v>1819.12</v>
      </c>
      <c r="D5616" s="200">
        <f t="shared" si="87"/>
        <v>-0.23034903363096104</v>
      </c>
    </row>
    <row r="5617" spans="2:4" thickBot="1" x14ac:dyDescent="0.25">
      <c r="B5617" s="11">
        <v>42664</v>
      </c>
      <c r="C5617" s="12">
        <v>1820.89</v>
      </c>
      <c r="D5617" s="200">
        <f t="shared" si="87"/>
        <v>9.7299793306659943E-2</v>
      </c>
    </row>
    <row r="5618" spans="2:4" thickBot="1" x14ac:dyDescent="0.25">
      <c r="B5618" s="11">
        <v>42667</v>
      </c>
      <c r="C5618" s="12">
        <v>1821.07</v>
      </c>
      <c r="D5618" s="200">
        <f t="shared" si="87"/>
        <v>9.8852758815715092E-3</v>
      </c>
    </row>
    <row r="5619" spans="2:4" thickBot="1" x14ac:dyDescent="0.25">
      <c r="B5619" s="11">
        <v>42668</v>
      </c>
      <c r="C5619" s="12">
        <v>1817.18</v>
      </c>
      <c r="D5619" s="200">
        <f t="shared" si="87"/>
        <v>-0.21361067943570511</v>
      </c>
    </row>
    <row r="5620" spans="2:4" thickBot="1" x14ac:dyDescent="0.25">
      <c r="B5620" s="11">
        <v>42669</v>
      </c>
      <c r="C5620" s="12">
        <v>1818.21</v>
      </c>
      <c r="D5620" s="200">
        <f t="shared" si="87"/>
        <v>5.6681231358468587E-2</v>
      </c>
    </row>
    <row r="5621" spans="2:4" thickBot="1" x14ac:dyDescent="0.25">
      <c r="B5621" s="11">
        <v>42670</v>
      </c>
      <c r="C5621" s="12">
        <v>1817.483386465721</v>
      </c>
      <c r="D5621" s="200">
        <f t="shared" si="87"/>
        <v>-3.9963124956909901E-2</v>
      </c>
    </row>
    <row r="5622" spans="2:4" thickBot="1" x14ac:dyDescent="0.25">
      <c r="B5622" s="11">
        <v>42671</v>
      </c>
      <c r="C5622" s="12">
        <v>1815.1</v>
      </c>
      <c r="D5622" s="200">
        <f t="shared" si="87"/>
        <v>-0.13113663010454468</v>
      </c>
    </row>
    <row r="5623" spans="2:4" thickBot="1" x14ac:dyDescent="0.25">
      <c r="B5623" s="11">
        <v>42674</v>
      </c>
      <c r="C5623" s="12">
        <v>1802.35</v>
      </c>
      <c r="D5623" s="200">
        <f t="shared" si="87"/>
        <v>-0.70244063687950886</v>
      </c>
    </row>
    <row r="5624" spans="2:4" thickBot="1" x14ac:dyDescent="0.25">
      <c r="B5624" s="11">
        <v>42675</v>
      </c>
      <c r="C5624" s="12">
        <v>1801.77</v>
      </c>
      <c r="D5624" s="200">
        <f t="shared" si="87"/>
        <v>-3.2180209171350782E-2</v>
      </c>
    </row>
    <row r="5625" spans="2:4" thickBot="1" x14ac:dyDescent="0.25">
      <c r="B5625" s="11">
        <v>42677</v>
      </c>
      <c r="C5625" s="12">
        <v>1798.85</v>
      </c>
      <c r="D5625" s="200">
        <f t="shared" si="87"/>
        <v>-0.16206286040949536</v>
      </c>
    </row>
    <row r="5626" spans="2:4" thickBot="1" x14ac:dyDescent="0.25">
      <c r="B5626" s="11">
        <v>42678</v>
      </c>
      <c r="C5626" s="12">
        <v>1803.98</v>
      </c>
      <c r="D5626" s="200">
        <f t="shared" si="87"/>
        <v>0.2851821997387205</v>
      </c>
    </row>
    <row r="5627" spans="2:4" thickBot="1" x14ac:dyDescent="0.25">
      <c r="B5627" s="11">
        <v>42681</v>
      </c>
      <c r="C5627" s="12">
        <v>1802.1</v>
      </c>
      <c r="D5627" s="200">
        <f t="shared" si="87"/>
        <v>-0.1042140156764515</v>
      </c>
    </row>
    <row r="5628" spans="2:4" thickBot="1" x14ac:dyDescent="0.25">
      <c r="B5628" s="11">
        <v>42682</v>
      </c>
      <c r="C5628" s="12">
        <v>1809.34</v>
      </c>
      <c r="D5628" s="200">
        <f t="shared" si="87"/>
        <v>0.40175350979412272</v>
      </c>
    </row>
    <row r="5629" spans="2:4" thickBot="1" x14ac:dyDescent="0.25">
      <c r="B5629" s="11">
        <v>42683</v>
      </c>
      <c r="C5629" s="12">
        <v>1803.53</v>
      </c>
      <c r="D5629" s="200">
        <f t="shared" si="87"/>
        <v>-0.32111156554323061</v>
      </c>
    </row>
    <row r="5630" spans="2:4" thickBot="1" x14ac:dyDescent="0.25">
      <c r="B5630" s="11">
        <v>42684</v>
      </c>
      <c r="C5630" s="12">
        <v>1806.43</v>
      </c>
      <c r="D5630" s="200">
        <f t="shared" si="87"/>
        <v>0.16079577273457879</v>
      </c>
    </row>
    <row r="5631" spans="2:4" thickBot="1" x14ac:dyDescent="0.25">
      <c r="B5631" s="11">
        <v>42685</v>
      </c>
      <c r="C5631" s="12">
        <v>1797.88</v>
      </c>
      <c r="D5631" s="200">
        <f t="shared" si="87"/>
        <v>-0.473309234235475</v>
      </c>
    </row>
    <row r="5632" spans="2:4" thickBot="1" x14ac:dyDescent="0.25">
      <c r="B5632" s="11">
        <v>42688</v>
      </c>
      <c r="C5632" s="12">
        <v>1802.6</v>
      </c>
      <c r="D5632" s="200">
        <f t="shared" si="87"/>
        <v>0.26253142590160206</v>
      </c>
    </row>
    <row r="5633" spans="2:4" thickBot="1" x14ac:dyDescent="0.25">
      <c r="B5633" s="11">
        <v>42689</v>
      </c>
      <c r="C5633" s="12">
        <v>1811.5470307163587</v>
      </c>
      <c r="D5633" s="200">
        <f t="shared" si="87"/>
        <v>0.49634032599350508</v>
      </c>
    </row>
    <row r="5634" spans="2:4" thickBot="1" x14ac:dyDescent="0.25">
      <c r="B5634" s="11">
        <v>42690</v>
      </c>
      <c r="C5634" s="12">
        <v>1814.65</v>
      </c>
      <c r="D5634" s="200">
        <f t="shared" si="87"/>
        <v>0.17128836464237462</v>
      </c>
    </row>
    <row r="5635" spans="2:4" thickBot="1" x14ac:dyDescent="0.25">
      <c r="B5635" s="11">
        <v>42691</v>
      </c>
      <c r="C5635" s="12">
        <v>1818.17</v>
      </c>
      <c r="D5635" s="200">
        <f t="shared" si="87"/>
        <v>0.1939767999338704</v>
      </c>
    </row>
    <row r="5636" spans="2:4" thickBot="1" x14ac:dyDescent="0.25">
      <c r="B5636" s="11">
        <v>42692</v>
      </c>
      <c r="C5636" s="12">
        <v>1820.76</v>
      </c>
      <c r="D5636" s="200">
        <f t="shared" si="87"/>
        <v>0.14245092593101472</v>
      </c>
    </row>
    <row r="5637" spans="2:4" thickBot="1" x14ac:dyDescent="0.25">
      <c r="B5637" s="11">
        <v>42696</v>
      </c>
      <c r="C5637" s="12">
        <v>1814.26</v>
      </c>
      <c r="D5637" s="200">
        <f t="shared" si="87"/>
        <v>-0.35699378281596195</v>
      </c>
    </row>
    <row r="5638" spans="2:4" thickBot="1" x14ac:dyDescent="0.25">
      <c r="B5638" s="11">
        <v>42697</v>
      </c>
      <c r="C5638" s="12">
        <v>1808.67</v>
      </c>
      <c r="D5638" s="200">
        <f t="shared" si="87"/>
        <v>-0.30811460319909445</v>
      </c>
    </row>
    <row r="5639" spans="2:4" thickBot="1" x14ac:dyDescent="0.25">
      <c r="B5639" s="11">
        <v>42698</v>
      </c>
      <c r="C5639" s="12">
        <v>1809.85</v>
      </c>
      <c r="D5639" s="200">
        <f t="shared" ref="D5639:D5702" si="88">+((C5639/C5638)-1)*100</f>
        <v>6.5241309912789092E-2</v>
      </c>
    </row>
    <row r="5640" spans="2:4" thickBot="1" x14ac:dyDescent="0.25">
      <c r="B5640" s="11">
        <v>42699</v>
      </c>
      <c r="C5640" s="12">
        <v>1807.33</v>
      </c>
      <c r="D5640" s="200">
        <f t="shared" si="88"/>
        <v>-0.13923805840262427</v>
      </c>
    </row>
    <row r="5641" spans="2:4" thickBot="1" x14ac:dyDescent="0.25">
      <c r="B5641" s="11">
        <v>42700</v>
      </c>
      <c r="C5641" s="12">
        <v>1804.73</v>
      </c>
      <c r="D5641" s="200">
        <f t="shared" si="88"/>
        <v>-0.14385862017450846</v>
      </c>
    </row>
    <row r="5642" spans="2:4" thickBot="1" x14ac:dyDescent="0.25">
      <c r="B5642" s="11">
        <v>42702</v>
      </c>
      <c r="C5642" s="12">
        <v>1804.44</v>
      </c>
      <c r="D5642" s="200">
        <f t="shared" si="88"/>
        <v>-1.6068885650477593E-2</v>
      </c>
    </row>
    <row r="5643" spans="2:4" thickBot="1" x14ac:dyDescent="0.25">
      <c r="B5643" s="11">
        <v>42703</v>
      </c>
      <c r="C5643" s="12">
        <v>1800.74</v>
      </c>
      <c r="D5643" s="200">
        <f t="shared" si="88"/>
        <v>-0.20504976613243686</v>
      </c>
    </row>
    <row r="5644" spans="2:4" thickBot="1" x14ac:dyDescent="0.25">
      <c r="B5644" s="11">
        <v>42704</v>
      </c>
      <c r="C5644" s="12">
        <v>1802.64</v>
      </c>
      <c r="D5644" s="200">
        <f t="shared" si="88"/>
        <v>0.10551217832668325</v>
      </c>
    </row>
    <row r="5645" spans="2:4" thickBot="1" x14ac:dyDescent="0.25">
      <c r="B5645" s="11">
        <v>42705</v>
      </c>
      <c r="C5645" s="12">
        <v>1803.01</v>
      </c>
      <c r="D5645" s="200">
        <f t="shared" si="88"/>
        <v>2.0525451559927355E-2</v>
      </c>
    </row>
    <row r="5646" spans="2:4" thickBot="1" x14ac:dyDescent="0.25">
      <c r="B5646" s="11">
        <v>42706</v>
      </c>
      <c r="C5646" s="12">
        <v>1805.25</v>
      </c>
      <c r="D5646" s="200">
        <f t="shared" si="88"/>
        <v>0.12423669308545549</v>
      </c>
    </row>
    <row r="5647" spans="2:4" thickBot="1" x14ac:dyDescent="0.25">
      <c r="B5647" s="11">
        <v>42709</v>
      </c>
      <c r="C5647" s="12">
        <v>1806.24</v>
      </c>
      <c r="D5647" s="200">
        <f t="shared" si="88"/>
        <v>5.4840049854587569E-2</v>
      </c>
    </row>
    <row r="5648" spans="2:4" thickBot="1" x14ac:dyDescent="0.25">
      <c r="B5648" s="11">
        <v>42710</v>
      </c>
      <c r="C5648" s="12">
        <v>1806.81</v>
      </c>
      <c r="D5648" s="200">
        <f t="shared" si="88"/>
        <v>3.1557268137127892E-2</v>
      </c>
    </row>
    <row r="5649" spans="2:4" thickBot="1" x14ac:dyDescent="0.25">
      <c r="B5649" s="11">
        <v>42711</v>
      </c>
      <c r="C5649" s="12">
        <v>1806.33</v>
      </c>
      <c r="D5649" s="200">
        <f t="shared" si="88"/>
        <v>-2.6566158035434828E-2</v>
      </c>
    </row>
    <row r="5650" spans="2:4" thickBot="1" x14ac:dyDescent="0.25">
      <c r="B5650" s="11">
        <v>42712</v>
      </c>
      <c r="C5650" s="12">
        <v>1806.28</v>
      </c>
      <c r="D5650" s="200">
        <f t="shared" si="88"/>
        <v>-2.76804349149673E-3</v>
      </c>
    </row>
    <row r="5651" spans="2:4" thickBot="1" x14ac:dyDescent="0.25">
      <c r="B5651" s="11">
        <v>42713</v>
      </c>
      <c r="C5651" s="12">
        <v>1806.55</v>
      </c>
      <c r="D5651" s="200">
        <f t="shared" si="88"/>
        <v>1.4947848617041792E-2</v>
      </c>
    </row>
    <row r="5652" spans="2:4" thickBot="1" x14ac:dyDescent="0.25">
      <c r="B5652" s="11">
        <v>42716</v>
      </c>
      <c r="C5652" s="12">
        <v>1810.49</v>
      </c>
      <c r="D5652" s="200">
        <f t="shared" si="88"/>
        <v>0.21809526445435434</v>
      </c>
    </row>
    <row r="5653" spans="2:4" thickBot="1" x14ac:dyDescent="0.25">
      <c r="B5653" s="11">
        <v>42717</v>
      </c>
      <c r="C5653" s="12">
        <v>1810.58</v>
      </c>
      <c r="D5653" s="200">
        <f t="shared" si="88"/>
        <v>4.9710299421690252E-3</v>
      </c>
    </row>
    <row r="5654" spans="2:4" thickBot="1" x14ac:dyDescent="0.25">
      <c r="B5654" s="11">
        <v>42718</v>
      </c>
      <c r="C5654" s="12">
        <v>1811.94</v>
      </c>
      <c r="D5654" s="200">
        <f t="shared" si="88"/>
        <v>7.5114051850788677E-2</v>
      </c>
    </row>
    <row r="5655" spans="2:4" thickBot="1" x14ac:dyDescent="0.25">
      <c r="B5655" s="11">
        <v>42719</v>
      </c>
      <c r="C5655" s="12">
        <v>1815.92</v>
      </c>
      <c r="D5655" s="200">
        <f t="shared" si="88"/>
        <v>0.21965407243065282</v>
      </c>
    </row>
    <row r="5656" spans="2:4" thickBot="1" x14ac:dyDescent="0.25">
      <c r="B5656" s="11">
        <v>42720</v>
      </c>
      <c r="C5656" s="12">
        <v>1812.78</v>
      </c>
      <c r="D5656" s="200">
        <f t="shared" si="88"/>
        <v>-0.1729151063923573</v>
      </c>
    </row>
    <row r="5657" spans="2:4" thickBot="1" x14ac:dyDescent="0.25">
      <c r="B5657" s="11">
        <v>42723</v>
      </c>
      <c r="C5657" s="12">
        <v>1815.74</v>
      </c>
      <c r="D5657" s="200">
        <f t="shared" si="88"/>
        <v>0.16328512009180507</v>
      </c>
    </row>
    <row r="5658" spans="2:4" thickBot="1" x14ac:dyDescent="0.25">
      <c r="B5658" s="11">
        <v>42724</v>
      </c>
      <c r="C5658" s="12">
        <v>1819.06</v>
      </c>
      <c r="D5658" s="200">
        <f t="shared" si="88"/>
        <v>0.18284556158920662</v>
      </c>
    </row>
    <row r="5659" spans="2:4" thickBot="1" x14ac:dyDescent="0.25">
      <c r="B5659" s="11">
        <v>42725</v>
      </c>
      <c r="C5659" s="12">
        <v>1817.9</v>
      </c>
      <c r="D5659" s="200">
        <f t="shared" si="88"/>
        <v>-6.3769199476648719E-2</v>
      </c>
    </row>
    <row r="5660" spans="2:4" thickBot="1" x14ac:dyDescent="0.25">
      <c r="B5660" s="11">
        <v>42726</v>
      </c>
      <c r="C5660" s="12">
        <v>1818.36</v>
      </c>
      <c r="D5660" s="200">
        <f t="shared" si="88"/>
        <v>2.5303922107910992E-2</v>
      </c>
    </row>
    <row r="5661" spans="2:4" thickBot="1" x14ac:dyDescent="0.25">
      <c r="B5661" s="11">
        <v>42727</v>
      </c>
      <c r="C5661" s="12">
        <v>1816.63</v>
      </c>
      <c r="D5661" s="200">
        <f t="shared" si="88"/>
        <v>-9.5140676213723019E-2</v>
      </c>
    </row>
    <row r="5662" spans="2:4" thickBot="1" x14ac:dyDescent="0.25">
      <c r="B5662" s="11">
        <v>42730</v>
      </c>
      <c r="C5662" s="12">
        <v>1814.95</v>
      </c>
      <c r="D5662" s="200">
        <f t="shared" si="88"/>
        <v>-9.2478930767414536E-2</v>
      </c>
    </row>
    <row r="5663" spans="2:4" thickBot="1" x14ac:dyDescent="0.25">
      <c r="B5663" s="11">
        <v>42731</v>
      </c>
      <c r="C5663" s="12">
        <v>1811.44</v>
      </c>
      <c r="D5663" s="200">
        <f t="shared" si="88"/>
        <v>-0.1933937574037814</v>
      </c>
    </row>
    <row r="5664" spans="2:4" thickBot="1" x14ac:dyDescent="0.25">
      <c r="B5664" s="11">
        <v>42732</v>
      </c>
      <c r="C5664" s="12">
        <v>1811.31</v>
      </c>
      <c r="D5664" s="200">
        <f t="shared" si="88"/>
        <v>-7.1766108731274869E-3</v>
      </c>
    </row>
    <row r="5665" spans="2:4" thickBot="1" x14ac:dyDescent="0.25">
      <c r="B5665" s="11">
        <v>42733</v>
      </c>
      <c r="C5665" s="12">
        <v>1812.52</v>
      </c>
      <c r="D5665" s="200">
        <f t="shared" si="88"/>
        <v>6.6802479973060436E-2</v>
      </c>
    </row>
    <row r="5666" spans="2:4" thickBot="1" x14ac:dyDescent="0.25">
      <c r="B5666" s="11">
        <v>42734</v>
      </c>
      <c r="C5666" s="12">
        <v>1808.37</v>
      </c>
      <c r="D5666" s="200">
        <f t="shared" si="88"/>
        <v>-0.22896299075321203</v>
      </c>
    </row>
    <row r="5667" spans="2:4" thickBot="1" x14ac:dyDescent="0.25">
      <c r="B5667" s="11">
        <v>42738</v>
      </c>
      <c r="C5667" s="12">
        <v>1808.36</v>
      </c>
      <c r="D5667" s="200">
        <f t="shared" si="88"/>
        <v>-5.5298417912519326E-4</v>
      </c>
    </row>
    <row r="5668" spans="2:4" thickBot="1" x14ac:dyDescent="0.25">
      <c r="B5668" s="11">
        <v>42739</v>
      </c>
      <c r="C5668" s="12">
        <v>1807.31</v>
      </c>
      <c r="D5668" s="200">
        <f t="shared" si="88"/>
        <v>-5.8063659890728037E-2</v>
      </c>
    </row>
    <row r="5669" spans="2:4" thickBot="1" x14ac:dyDescent="0.25">
      <c r="B5669" s="11">
        <v>42740</v>
      </c>
      <c r="C5669" s="12">
        <v>1805.07</v>
      </c>
      <c r="D5669" s="200">
        <f t="shared" si="88"/>
        <v>-0.12394110584238449</v>
      </c>
    </row>
    <row r="5670" spans="2:4" thickBot="1" x14ac:dyDescent="0.25">
      <c r="B5670" s="11">
        <v>42741</v>
      </c>
      <c r="C5670" s="12">
        <v>1803.1684934237705</v>
      </c>
      <c r="D5670" s="200">
        <f t="shared" si="88"/>
        <v>-0.10534253941560934</v>
      </c>
    </row>
    <row r="5671" spans="2:4" thickBot="1" x14ac:dyDescent="0.25">
      <c r="B5671" s="11">
        <v>42744</v>
      </c>
      <c r="C5671" s="12">
        <v>1803.0894305587512</v>
      </c>
      <c r="D5671" s="200">
        <f t="shared" si="88"/>
        <v>-4.3846631808230896E-3</v>
      </c>
    </row>
    <row r="5672" spans="2:4" thickBot="1" x14ac:dyDescent="0.25">
      <c r="B5672" s="11">
        <v>42745</v>
      </c>
      <c r="C5672" s="12">
        <v>1806.3208842774682</v>
      </c>
      <c r="D5672" s="200">
        <f t="shared" si="88"/>
        <v>0.17921760640100537</v>
      </c>
    </row>
    <row r="5673" spans="2:4" thickBot="1" x14ac:dyDescent="0.25">
      <c r="B5673" s="11">
        <v>42746</v>
      </c>
      <c r="C5673" s="12">
        <v>1810.94</v>
      </c>
      <c r="D5673" s="200">
        <f t="shared" si="88"/>
        <v>0.25571955474452679</v>
      </c>
    </row>
    <row r="5674" spans="2:4" thickBot="1" x14ac:dyDescent="0.25">
      <c r="B5674" s="11">
        <v>42747</v>
      </c>
      <c r="C5674" s="12">
        <v>1809.5</v>
      </c>
      <c r="D5674" s="200">
        <f t="shared" si="88"/>
        <v>-7.9516715076155542E-2</v>
      </c>
    </row>
    <row r="5675" spans="2:4" thickBot="1" x14ac:dyDescent="0.25">
      <c r="B5675" s="11">
        <v>42748</v>
      </c>
      <c r="C5675" s="12">
        <v>1819.68</v>
      </c>
      <c r="D5675" s="200">
        <f t="shared" si="88"/>
        <v>0.56258634982040423</v>
      </c>
    </row>
    <row r="5676" spans="2:4" thickBot="1" x14ac:dyDescent="0.25">
      <c r="B5676" s="11">
        <v>42751</v>
      </c>
      <c r="C5676" s="12">
        <v>1822.72</v>
      </c>
      <c r="D5676" s="200">
        <f t="shared" si="88"/>
        <v>0.16706234063130765</v>
      </c>
    </row>
    <row r="5677" spans="2:4" thickBot="1" x14ac:dyDescent="0.25">
      <c r="B5677" s="11">
        <v>42752</v>
      </c>
      <c r="C5677" s="12">
        <v>1837.2</v>
      </c>
      <c r="D5677" s="200">
        <f t="shared" si="88"/>
        <v>0.79441713483145993</v>
      </c>
    </row>
    <row r="5678" spans="2:4" thickBot="1" x14ac:dyDescent="0.25">
      <c r="B5678" s="11">
        <v>42753</v>
      </c>
      <c r="C5678" s="12">
        <v>1838.8</v>
      </c>
      <c r="D5678" s="200">
        <f t="shared" si="88"/>
        <v>8.7089048552146942E-2</v>
      </c>
    </row>
    <row r="5679" spans="2:4" thickBot="1" x14ac:dyDescent="0.25">
      <c r="B5679" s="11">
        <v>42754</v>
      </c>
      <c r="C5679" s="12">
        <v>1842.86</v>
      </c>
      <c r="D5679" s="200">
        <f t="shared" si="88"/>
        <v>0.22079617141614882</v>
      </c>
    </row>
    <row r="5680" spans="2:4" thickBot="1" x14ac:dyDescent="0.25">
      <c r="B5680" s="11">
        <v>42755</v>
      </c>
      <c r="C5680" s="12">
        <v>1843.54</v>
      </c>
      <c r="D5680" s="200">
        <f t="shared" si="88"/>
        <v>3.6899167598192228E-2</v>
      </c>
    </row>
    <row r="5681" spans="2:4" thickBot="1" x14ac:dyDescent="0.25">
      <c r="B5681" s="11">
        <v>42758</v>
      </c>
      <c r="C5681" s="12">
        <v>1842.65</v>
      </c>
      <c r="D5681" s="200">
        <f t="shared" si="88"/>
        <v>-4.8276685073278536E-2</v>
      </c>
    </row>
    <row r="5682" spans="2:4" thickBot="1" x14ac:dyDescent="0.25">
      <c r="B5682" s="11">
        <v>42759</v>
      </c>
      <c r="C5682" s="12">
        <v>1848.45</v>
      </c>
      <c r="D5682" s="200">
        <f t="shared" si="88"/>
        <v>0.31476406262718193</v>
      </c>
    </row>
    <row r="5683" spans="2:4" thickBot="1" x14ac:dyDescent="0.25">
      <c r="B5683" s="11">
        <v>42760</v>
      </c>
      <c r="C5683" s="12">
        <v>1856.8</v>
      </c>
      <c r="D5683" s="200">
        <f t="shared" si="88"/>
        <v>0.45172982769345893</v>
      </c>
    </row>
    <row r="5684" spans="2:4" thickBot="1" x14ac:dyDescent="0.25">
      <c r="B5684" s="11">
        <v>42761</v>
      </c>
      <c r="C5684" s="12">
        <v>1860.78</v>
      </c>
      <c r="D5684" s="200">
        <f t="shared" si="88"/>
        <v>0.21434726411029281</v>
      </c>
    </row>
    <row r="5685" spans="2:4" thickBot="1" x14ac:dyDescent="0.25">
      <c r="B5685" s="11">
        <v>42762</v>
      </c>
      <c r="C5685" s="12">
        <v>1877.76</v>
      </c>
      <c r="D5685" s="200">
        <f t="shared" si="88"/>
        <v>0.91252055589592374</v>
      </c>
    </row>
    <row r="5686" spans="2:4" thickBot="1" x14ac:dyDescent="0.25">
      <c r="B5686" s="11">
        <v>42765</v>
      </c>
      <c r="C5686" s="12">
        <v>1879.62</v>
      </c>
      <c r="D5686" s="200">
        <f t="shared" si="88"/>
        <v>9.9054192229042215E-2</v>
      </c>
    </row>
    <row r="5687" spans="2:4" thickBot="1" x14ac:dyDescent="0.25">
      <c r="B5687" s="11">
        <v>42766</v>
      </c>
      <c r="C5687" s="12">
        <v>1880.9</v>
      </c>
      <c r="D5687" s="200">
        <f t="shared" si="88"/>
        <v>6.8098871048416498E-2</v>
      </c>
    </row>
    <row r="5688" spans="2:4" thickBot="1" x14ac:dyDescent="0.25">
      <c r="B5688" s="11">
        <v>42768</v>
      </c>
      <c r="C5688" s="12">
        <v>1885.27</v>
      </c>
      <c r="D5688" s="200">
        <f t="shared" si="88"/>
        <v>0.23233558402890875</v>
      </c>
    </row>
    <row r="5689" spans="2:4" thickBot="1" x14ac:dyDescent="0.25">
      <c r="B5689" s="11">
        <v>42769</v>
      </c>
      <c r="C5689" s="12">
        <v>1888.5</v>
      </c>
      <c r="D5689" s="200">
        <f t="shared" si="88"/>
        <v>0.17132824476069342</v>
      </c>
    </row>
    <row r="5690" spans="2:4" thickBot="1" x14ac:dyDescent="0.25">
      <c r="B5690" s="11">
        <v>42772</v>
      </c>
      <c r="C5690" s="12">
        <v>1892.28</v>
      </c>
      <c r="D5690" s="200">
        <f t="shared" si="88"/>
        <v>0.20015885623509977</v>
      </c>
    </row>
    <row r="5691" spans="2:4" thickBot="1" x14ac:dyDescent="0.25">
      <c r="B5691" s="11">
        <v>42773</v>
      </c>
      <c r="C5691" s="12">
        <v>1897.58</v>
      </c>
      <c r="D5691" s="200">
        <f t="shared" si="88"/>
        <v>0.28008539962374179</v>
      </c>
    </row>
    <row r="5692" spans="2:4" thickBot="1" x14ac:dyDescent="0.25">
      <c r="B5692" s="11">
        <v>42774</v>
      </c>
      <c r="C5692" s="12">
        <v>1893.52</v>
      </c>
      <c r="D5692" s="200">
        <f t="shared" si="88"/>
        <v>-0.21395672382719111</v>
      </c>
    </row>
    <row r="5693" spans="2:4" thickBot="1" x14ac:dyDescent="0.25">
      <c r="B5693" s="11">
        <v>42776</v>
      </c>
      <c r="C5693" s="12">
        <v>1894.01</v>
      </c>
      <c r="D5693" s="200">
        <f t="shared" si="88"/>
        <v>2.587773036462071E-2</v>
      </c>
    </row>
    <row r="5694" spans="2:4" thickBot="1" x14ac:dyDescent="0.25">
      <c r="B5694" s="11">
        <v>42779</v>
      </c>
      <c r="C5694" s="12">
        <v>1894.19</v>
      </c>
      <c r="D5694" s="200">
        <f t="shared" si="88"/>
        <v>9.5036457040897915E-3</v>
      </c>
    </row>
    <row r="5695" spans="2:4" thickBot="1" x14ac:dyDescent="0.25">
      <c r="B5695" s="11">
        <v>42780</v>
      </c>
      <c r="C5695" s="12">
        <v>1910.52</v>
      </c>
      <c r="D5695" s="200">
        <f t="shared" si="88"/>
        <v>0.86210992561464028</v>
      </c>
    </row>
    <row r="5696" spans="2:4" thickBot="1" x14ac:dyDescent="0.25">
      <c r="B5696" s="11">
        <v>42781</v>
      </c>
      <c r="C5696" s="12">
        <v>1924.67</v>
      </c>
      <c r="D5696" s="200">
        <f t="shared" si="88"/>
        <v>0.74063605719909553</v>
      </c>
    </row>
    <row r="5697" spans="2:4" thickBot="1" x14ac:dyDescent="0.25">
      <c r="B5697" s="11">
        <v>42782</v>
      </c>
      <c r="C5697" s="12">
        <v>1923.72</v>
      </c>
      <c r="D5697" s="200">
        <f t="shared" si="88"/>
        <v>-4.9359110912527981E-2</v>
      </c>
    </row>
    <row r="5698" spans="2:4" thickBot="1" x14ac:dyDescent="0.25">
      <c r="B5698" s="11">
        <v>42783</v>
      </c>
      <c r="C5698" s="12">
        <v>1926.39</v>
      </c>
      <c r="D5698" s="200">
        <f t="shared" si="88"/>
        <v>0.13879358742436843</v>
      </c>
    </row>
    <row r="5699" spans="2:4" thickBot="1" x14ac:dyDescent="0.25">
      <c r="B5699" s="11">
        <v>42786</v>
      </c>
      <c r="C5699" s="12">
        <v>1923.24</v>
      </c>
      <c r="D5699" s="200">
        <f t="shared" si="88"/>
        <v>-0.16351829068880219</v>
      </c>
    </row>
    <row r="5700" spans="2:4" thickBot="1" x14ac:dyDescent="0.25">
      <c r="B5700" s="11">
        <v>42787</v>
      </c>
      <c r="C5700" s="12">
        <v>1925.18</v>
      </c>
      <c r="D5700" s="200">
        <f t="shared" si="88"/>
        <v>0.10087144610138044</v>
      </c>
    </row>
    <row r="5701" spans="2:4" thickBot="1" x14ac:dyDescent="0.25">
      <c r="B5701" s="11">
        <v>42788</v>
      </c>
      <c r="C5701" s="12">
        <v>1925.26</v>
      </c>
      <c r="D5701" s="200">
        <f t="shared" si="88"/>
        <v>4.1554555937572957E-3</v>
      </c>
    </row>
    <row r="5702" spans="2:4" thickBot="1" x14ac:dyDescent="0.25">
      <c r="B5702" s="11">
        <v>42789</v>
      </c>
      <c r="C5702" s="12">
        <v>1924.61</v>
      </c>
      <c r="D5702" s="200">
        <f t="shared" si="88"/>
        <v>-3.3761673747967347E-2</v>
      </c>
    </row>
    <row r="5703" spans="2:4" thickBot="1" x14ac:dyDescent="0.25">
      <c r="B5703" s="11">
        <v>42793</v>
      </c>
      <c r="C5703" s="12">
        <v>1924.53</v>
      </c>
      <c r="D5703" s="200">
        <f t="shared" ref="D5703:D5766" si="89">+((C5703/C5702)-1)*100</f>
        <v>-4.156686289691347E-3</v>
      </c>
    </row>
    <row r="5704" spans="2:4" thickBot="1" x14ac:dyDescent="0.25">
      <c r="B5704" s="11">
        <v>42794</v>
      </c>
      <c r="C5704" s="12">
        <v>1922.77</v>
      </c>
      <c r="D5704" s="200">
        <f t="shared" si="89"/>
        <v>-9.1450899700185051E-2</v>
      </c>
    </row>
    <row r="5705" spans="2:4" thickBot="1" x14ac:dyDescent="0.25">
      <c r="B5705" s="11">
        <v>42795</v>
      </c>
      <c r="C5705" s="12">
        <v>1922.16</v>
      </c>
      <c r="D5705" s="200">
        <f t="shared" si="89"/>
        <v>-3.1725063320098279E-2</v>
      </c>
    </row>
    <row r="5706" spans="2:4" thickBot="1" x14ac:dyDescent="0.25">
      <c r="B5706" s="11">
        <v>42796</v>
      </c>
      <c r="C5706" s="12">
        <v>1921.19</v>
      </c>
      <c r="D5706" s="200">
        <f t="shared" si="89"/>
        <v>-5.0464061264410276E-2</v>
      </c>
    </row>
    <row r="5707" spans="2:4" thickBot="1" x14ac:dyDescent="0.25">
      <c r="B5707" s="11">
        <v>42797</v>
      </c>
      <c r="C5707" s="12">
        <v>1917.37</v>
      </c>
      <c r="D5707" s="200">
        <f t="shared" si="89"/>
        <v>-0.19883509699718527</v>
      </c>
    </row>
    <row r="5708" spans="2:4" thickBot="1" x14ac:dyDescent="0.25">
      <c r="B5708" s="11">
        <v>42800</v>
      </c>
      <c r="C5708" s="12">
        <v>1918.24</v>
      </c>
      <c r="D5708" s="200">
        <f t="shared" si="89"/>
        <v>4.5374653822682909E-2</v>
      </c>
    </row>
    <row r="5709" spans="2:4" thickBot="1" x14ac:dyDescent="0.25">
      <c r="B5709" s="11">
        <v>42801</v>
      </c>
      <c r="C5709" s="12">
        <v>1918.38</v>
      </c>
      <c r="D5709" s="200">
        <f t="shared" si="89"/>
        <v>7.2983568270901245E-3</v>
      </c>
    </row>
    <row r="5710" spans="2:4" thickBot="1" x14ac:dyDescent="0.25">
      <c r="B5710" s="11">
        <v>42802</v>
      </c>
      <c r="C5710" s="12">
        <v>1916.38</v>
      </c>
      <c r="D5710" s="200">
        <f t="shared" si="89"/>
        <v>-0.10425463151200187</v>
      </c>
    </row>
    <row r="5711" spans="2:4" thickBot="1" x14ac:dyDescent="0.25">
      <c r="B5711" s="11">
        <v>42803</v>
      </c>
      <c r="C5711" s="12">
        <v>1918.37</v>
      </c>
      <c r="D5711" s="200">
        <f t="shared" si="89"/>
        <v>0.10384161805068182</v>
      </c>
    </row>
    <row r="5712" spans="2:4" thickBot="1" x14ac:dyDescent="0.25">
      <c r="B5712" s="11">
        <v>42804</v>
      </c>
      <c r="C5712" s="12">
        <v>1917.76</v>
      </c>
      <c r="D5712" s="200">
        <f t="shared" si="89"/>
        <v>-3.1797828364699132E-2</v>
      </c>
    </row>
    <row r="5713" spans="2:4" thickBot="1" x14ac:dyDescent="0.25">
      <c r="B5713" s="11">
        <v>42807</v>
      </c>
      <c r="C5713" s="12">
        <v>1917.88</v>
      </c>
      <c r="D5713" s="200">
        <f t="shared" si="89"/>
        <v>6.257300183554193E-3</v>
      </c>
    </row>
    <row r="5714" spans="2:4" thickBot="1" x14ac:dyDescent="0.25">
      <c r="B5714" s="11">
        <v>42808</v>
      </c>
      <c r="C5714" s="12">
        <v>1922.29</v>
      </c>
      <c r="D5714" s="200">
        <f t="shared" si="89"/>
        <v>0.22994139362211286</v>
      </c>
    </row>
    <row r="5715" spans="2:4" thickBot="1" x14ac:dyDescent="0.25">
      <c r="B5715" s="11">
        <v>42809</v>
      </c>
      <c r="C5715" s="12">
        <v>1918.08</v>
      </c>
      <c r="D5715" s="200">
        <f t="shared" si="89"/>
        <v>-0.21900961873598801</v>
      </c>
    </row>
    <row r="5716" spans="2:4" thickBot="1" x14ac:dyDescent="0.25">
      <c r="B5716" s="11">
        <v>42810</v>
      </c>
      <c r="C5716" s="12">
        <v>1916.09</v>
      </c>
      <c r="D5716" s="200">
        <f t="shared" si="89"/>
        <v>-0.10374958291624603</v>
      </c>
    </row>
    <row r="5717" spans="2:4" thickBot="1" x14ac:dyDescent="0.25">
      <c r="B5717" s="11">
        <v>42811</v>
      </c>
      <c r="C5717" s="12">
        <v>1920.26</v>
      </c>
      <c r="D5717" s="200">
        <f t="shared" si="89"/>
        <v>0.21763069584415096</v>
      </c>
    </row>
    <row r="5718" spans="2:4" thickBot="1" x14ac:dyDescent="0.25">
      <c r="B5718" s="11">
        <v>42814</v>
      </c>
      <c r="C5718" s="12">
        <v>1920.44</v>
      </c>
      <c r="D5718" s="200">
        <f t="shared" si="89"/>
        <v>9.3737306406493914E-3</v>
      </c>
    </row>
    <row r="5719" spans="2:4" thickBot="1" x14ac:dyDescent="0.25">
      <c r="B5719" s="11">
        <v>42815</v>
      </c>
      <c r="C5719" s="12">
        <v>1922.82</v>
      </c>
      <c r="D5719" s="200">
        <f t="shared" si="89"/>
        <v>0.12392993272374309</v>
      </c>
    </row>
    <row r="5720" spans="2:4" thickBot="1" x14ac:dyDescent="0.25">
      <c r="B5720" s="11">
        <v>42816</v>
      </c>
      <c r="C5720" s="12">
        <v>1922.67</v>
      </c>
      <c r="D5720" s="200">
        <f t="shared" si="89"/>
        <v>-7.8010422192353879E-3</v>
      </c>
    </row>
    <row r="5721" spans="2:4" thickBot="1" x14ac:dyDescent="0.25">
      <c r="B5721" s="11">
        <v>42817</v>
      </c>
      <c r="C5721" s="12">
        <v>1921.75</v>
      </c>
      <c r="D5721" s="200">
        <f t="shared" si="89"/>
        <v>-4.7850125086468243E-2</v>
      </c>
    </row>
    <row r="5722" spans="2:4" thickBot="1" x14ac:dyDescent="0.25">
      <c r="B5722" s="11">
        <v>42818</v>
      </c>
      <c r="C5722" s="12">
        <v>1923.47</v>
      </c>
      <c r="D5722" s="200">
        <f t="shared" si="89"/>
        <v>8.9501756211785022E-2</v>
      </c>
    </row>
    <row r="5723" spans="2:4" thickBot="1" x14ac:dyDescent="0.25">
      <c r="B5723" s="11">
        <v>42821</v>
      </c>
      <c r="C5723" s="12">
        <v>1923.73</v>
      </c>
      <c r="D5723" s="200">
        <f t="shared" si="89"/>
        <v>1.3517237076743349E-2</v>
      </c>
    </row>
    <row r="5724" spans="2:4" thickBot="1" x14ac:dyDescent="0.25">
      <c r="B5724" s="11">
        <v>42822</v>
      </c>
      <c r="C5724" s="12">
        <v>1928.35</v>
      </c>
      <c r="D5724" s="200">
        <f t="shared" si="89"/>
        <v>0.24015844219302807</v>
      </c>
    </row>
    <row r="5725" spans="2:4" thickBot="1" x14ac:dyDescent="0.25">
      <c r="B5725" s="11">
        <v>42824</v>
      </c>
      <c r="C5725" s="12">
        <v>1930.27</v>
      </c>
      <c r="D5725" s="200">
        <f t="shared" si="89"/>
        <v>9.9566987320764966E-2</v>
      </c>
    </row>
    <row r="5726" spans="2:4" thickBot="1" x14ac:dyDescent="0.25">
      <c r="B5726" s="11">
        <v>42825</v>
      </c>
      <c r="C5726" s="12">
        <v>1933.37</v>
      </c>
      <c r="D5726" s="200">
        <f t="shared" si="89"/>
        <v>0.16059929439922183</v>
      </c>
    </row>
    <row r="5727" spans="2:4" thickBot="1" x14ac:dyDescent="0.25">
      <c r="B5727" s="11">
        <v>42828</v>
      </c>
      <c r="C5727" s="12">
        <v>1935.97</v>
      </c>
      <c r="D5727" s="200">
        <f t="shared" si="89"/>
        <v>0.13448020813398021</v>
      </c>
    </row>
    <row r="5728" spans="2:4" thickBot="1" x14ac:dyDescent="0.25">
      <c r="B5728" s="11">
        <v>42829</v>
      </c>
      <c r="C5728" s="12">
        <v>1941.76</v>
      </c>
      <c r="D5728" s="200">
        <f t="shared" si="89"/>
        <v>0.2990748823587186</v>
      </c>
    </row>
    <row r="5729" spans="2:4" thickBot="1" x14ac:dyDescent="0.25">
      <c r="B5729" s="11">
        <v>42830</v>
      </c>
      <c r="C5729" s="12">
        <v>1944.03</v>
      </c>
      <c r="D5729" s="200">
        <f t="shared" si="89"/>
        <v>0.1169042518127883</v>
      </c>
    </row>
    <row r="5730" spans="2:4" thickBot="1" x14ac:dyDescent="0.25">
      <c r="B5730" s="11">
        <v>42831</v>
      </c>
      <c r="C5730" s="12">
        <v>1946.91</v>
      </c>
      <c r="D5730" s="200">
        <f t="shared" si="89"/>
        <v>0.1481458619465803</v>
      </c>
    </row>
    <row r="5731" spans="2:4" thickBot="1" x14ac:dyDescent="0.25">
      <c r="B5731" s="11">
        <v>42832</v>
      </c>
      <c r="C5731" s="12">
        <v>1953.75</v>
      </c>
      <c r="D5731" s="200">
        <f t="shared" si="89"/>
        <v>0.35132594727027566</v>
      </c>
    </row>
    <row r="5732" spans="2:4" thickBot="1" x14ac:dyDescent="0.25">
      <c r="B5732" s="11">
        <v>42835</v>
      </c>
      <c r="C5732" s="12">
        <v>1960.32</v>
      </c>
      <c r="D5732" s="200">
        <f t="shared" si="89"/>
        <v>0.33627639155469069</v>
      </c>
    </row>
    <row r="5733" spans="2:4" thickBot="1" x14ac:dyDescent="0.25">
      <c r="B5733" s="11">
        <v>42836</v>
      </c>
      <c r="C5733" s="12">
        <v>1961.72</v>
      </c>
      <c r="D5733" s="200">
        <f t="shared" si="89"/>
        <v>7.1416911524657678E-2</v>
      </c>
    </row>
    <row r="5734" spans="2:4" thickBot="1" x14ac:dyDescent="0.25">
      <c r="B5734" s="11">
        <v>42837</v>
      </c>
      <c r="C5734" s="12">
        <v>1976.66</v>
      </c>
      <c r="D5734" s="200">
        <f t="shared" si="89"/>
        <v>0.76157657565809611</v>
      </c>
    </row>
    <row r="5735" spans="2:4" thickBot="1" x14ac:dyDescent="0.25">
      <c r="B5735" s="11">
        <v>42838</v>
      </c>
      <c r="C5735" s="12">
        <v>1985.2</v>
      </c>
      <c r="D5735" s="200">
        <f t="shared" si="89"/>
        <v>0.43204192931509677</v>
      </c>
    </row>
    <row r="5736" spans="2:4" thickBot="1" x14ac:dyDescent="0.25">
      <c r="B5736" s="11">
        <v>42839</v>
      </c>
      <c r="C5736" s="12">
        <v>1985.6</v>
      </c>
      <c r="D5736" s="200">
        <f t="shared" si="89"/>
        <v>2.0149103364897059E-2</v>
      </c>
    </row>
    <row r="5737" spans="2:4" thickBot="1" x14ac:dyDescent="0.25">
      <c r="B5737" s="11">
        <v>42842</v>
      </c>
      <c r="C5737" s="12">
        <v>1986.07</v>
      </c>
      <c r="D5737" s="200">
        <f t="shared" si="89"/>
        <v>2.3670427074939937E-2</v>
      </c>
    </row>
    <row r="5738" spans="2:4" thickBot="1" x14ac:dyDescent="0.25">
      <c r="B5738" s="11">
        <v>42843</v>
      </c>
      <c r="C5738" s="12">
        <v>1983.85</v>
      </c>
      <c r="D5738" s="200">
        <f t="shared" si="89"/>
        <v>-0.11177853751378475</v>
      </c>
    </row>
    <row r="5739" spans="2:4" thickBot="1" x14ac:dyDescent="0.25">
      <c r="B5739" s="11">
        <v>42844</v>
      </c>
      <c r="C5739" s="12">
        <v>1985.05</v>
      </c>
      <c r="D5739" s="200">
        <f t="shared" si="89"/>
        <v>6.0488444186801438E-2</v>
      </c>
    </row>
    <row r="5740" spans="2:4" thickBot="1" x14ac:dyDescent="0.25">
      <c r="B5740" s="11">
        <v>42845</v>
      </c>
      <c r="C5740" s="12">
        <v>2004.41</v>
      </c>
      <c r="D5740" s="200">
        <f t="shared" si="89"/>
        <v>0.97529029495480035</v>
      </c>
    </row>
    <row r="5741" spans="2:4" thickBot="1" x14ac:dyDescent="0.25">
      <c r="B5741" s="11">
        <v>42846</v>
      </c>
      <c r="C5741" s="12">
        <v>2004.47</v>
      </c>
      <c r="D5741" s="200">
        <f t="shared" si="89"/>
        <v>2.9933995539854763E-3</v>
      </c>
    </row>
    <row r="5742" spans="2:4" thickBot="1" x14ac:dyDescent="0.25">
      <c r="B5742" s="11">
        <v>42849</v>
      </c>
      <c r="C5742" s="12">
        <v>2006.25</v>
      </c>
      <c r="D5742" s="200">
        <f t="shared" si="89"/>
        <v>8.880152858361523E-2</v>
      </c>
    </row>
    <row r="5743" spans="2:4" thickBot="1" x14ac:dyDescent="0.25">
      <c r="B5743" s="11">
        <v>42850</v>
      </c>
      <c r="C5743" s="12">
        <v>2008.52</v>
      </c>
      <c r="D5743" s="200">
        <f t="shared" si="89"/>
        <v>0.11314641744548659</v>
      </c>
    </row>
    <row r="5744" spans="2:4" thickBot="1" x14ac:dyDescent="0.25">
      <c r="B5744" s="11">
        <v>42851</v>
      </c>
      <c r="C5744" s="12">
        <v>2013.51</v>
      </c>
      <c r="D5744" s="200">
        <f t="shared" si="89"/>
        <v>0.24844163861947877</v>
      </c>
    </row>
    <row r="5745" spans="2:4" thickBot="1" x14ac:dyDescent="0.25">
      <c r="B5745" s="11">
        <v>42852</v>
      </c>
      <c r="C5745" s="12">
        <v>2016</v>
      </c>
      <c r="D5745" s="200">
        <f t="shared" si="89"/>
        <v>0.12366464532085342</v>
      </c>
    </row>
    <row r="5746" spans="2:4" thickBot="1" x14ac:dyDescent="0.25">
      <c r="B5746" s="11">
        <v>42853</v>
      </c>
      <c r="C5746" s="12">
        <v>2016.94</v>
      </c>
      <c r="D5746" s="200">
        <f t="shared" si="89"/>
        <v>4.6626984126985072E-2</v>
      </c>
    </row>
    <row r="5747" spans="2:4" thickBot="1" x14ac:dyDescent="0.25">
      <c r="B5747" s="11">
        <v>42857</v>
      </c>
      <c r="C5747" s="12">
        <v>2022.61</v>
      </c>
      <c r="D5747" s="200">
        <f t="shared" si="89"/>
        <v>0.28111892272451033</v>
      </c>
    </row>
    <row r="5748" spans="2:4" thickBot="1" x14ac:dyDescent="0.25">
      <c r="B5748" s="11">
        <v>42858</v>
      </c>
      <c r="C5748" s="12">
        <v>2021.53</v>
      </c>
      <c r="D5748" s="200">
        <f t="shared" si="89"/>
        <v>-5.339635421558464E-2</v>
      </c>
    </row>
    <row r="5749" spans="2:4" thickBot="1" x14ac:dyDescent="0.25">
      <c r="B5749" s="11">
        <v>42859</v>
      </c>
      <c r="C5749" s="12">
        <v>2024.52</v>
      </c>
      <c r="D5749" s="200">
        <f t="shared" si="89"/>
        <v>0.14790777282553957</v>
      </c>
    </row>
    <row r="5750" spans="2:4" thickBot="1" x14ac:dyDescent="0.25">
      <c r="B5750" s="11">
        <v>42860</v>
      </c>
      <c r="C5750" s="12">
        <v>2027.16</v>
      </c>
      <c r="D5750" s="200">
        <f t="shared" si="89"/>
        <v>0.13040128030348264</v>
      </c>
    </row>
    <row r="5751" spans="2:4" thickBot="1" x14ac:dyDescent="0.25">
      <c r="B5751" s="11">
        <v>42863</v>
      </c>
      <c r="C5751" s="12">
        <v>2025.56</v>
      </c>
      <c r="D5751" s="200">
        <f t="shared" si="89"/>
        <v>-7.892815564632949E-2</v>
      </c>
    </row>
    <row r="5752" spans="2:4" thickBot="1" x14ac:dyDescent="0.25">
      <c r="B5752" s="11">
        <v>42864</v>
      </c>
      <c r="C5752" s="12">
        <v>2031.11</v>
      </c>
      <c r="D5752" s="200">
        <f t="shared" si="89"/>
        <v>0.27399830170422579</v>
      </c>
    </row>
    <row r="5753" spans="2:4" thickBot="1" x14ac:dyDescent="0.25">
      <c r="B5753" s="11">
        <v>42865</v>
      </c>
      <c r="C5753" s="12">
        <v>2037.24</v>
      </c>
      <c r="D5753" s="200">
        <f t="shared" si="89"/>
        <v>0.30180541674258432</v>
      </c>
    </row>
    <row r="5754" spans="2:4" thickBot="1" x14ac:dyDescent="0.25">
      <c r="B5754" s="11">
        <v>42866</v>
      </c>
      <c r="C5754" s="12">
        <v>2047.71</v>
      </c>
      <c r="D5754" s="200">
        <f t="shared" si="89"/>
        <v>0.51393061200448731</v>
      </c>
    </row>
    <row r="5755" spans="2:4" thickBot="1" x14ac:dyDescent="0.25">
      <c r="B5755" s="11">
        <v>42867</v>
      </c>
      <c r="C5755" s="12">
        <v>2058.16</v>
      </c>
      <c r="D5755" s="200">
        <f t="shared" si="89"/>
        <v>0.51032616923294416</v>
      </c>
    </row>
    <row r="5756" spans="2:4" thickBot="1" x14ac:dyDescent="0.25">
      <c r="B5756" s="11">
        <v>42870</v>
      </c>
      <c r="C5756" s="12">
        <v>2046.07</v>
      </c>
      <c r="D5756" s="200">
        <f t="shared" si="89"/>
        <v>-0.58741788782212812</v>
      </c>
    </row>
    <row r="5757" spans="2:4" thickBot="1" x14ac:dyDescent="0.25">
      <c r="B5757" s="11">
        <v>42871</v>
      </c>
      <c r="C5757" s="12">
        <v>2040.98</v>
      </c>
      <c r="D5757" s="200">
        <f t="shared" si="89"/>
        <v>-0.24876959243818053</v>
      </c>
    </row>
    <row r="5758" spans="2:4" thickBot="1" x14ac:dyDescent="0.25">
      <c r="B5758" s="11">
        <v>42872</v>
      </c>
      <c r="C5758" s="12">
        <v>2046.7</v>
      </c>
      <c r="D5758" s="200">
        <f t="shared" si="89"/>
        <v>0.28025752334663867</v>
      </c>
    </row>
    <row r="5759" spans="2:4" thickBot="1" x14ac:dyDescent="0.25">
      <c r="B5759" s="11">
        <v>42873</v>
      </c>
      <c r="C5759" s="12">
        <v>2048.34</v>
      </c>
      <c r="D5759" s="200">
        <f t="shared" si="89"/>
        <v>8.0128988127237122E-2</v>
      </c>
    </row>
    <row r="5760" spans="2:4" thickBot="1" x14ac:dyDescent="0.25">
      <c r="B5760" s="11">
        <v>42874</v>
      </c>
      <c r="C5760" s="12">
        <v>2070.94</v>
      </c>
      <c r="D5760" s="200">
        <f t="shared" si="89"/>
        <v>1.1033324545729695</v>
      </c>
    </row>
    <row r="5761" spans="2:4" thickBot="1" x14ac:dyDescent="0.25">
      <c r="B5761" s="11">
        <v>42877</v>
      </c>
      <c r="C5761" s="12">
        <v>2072.2800000000002</v>
      </c>
      <c r="D5761" s="200">
        <f t="shared" si="89"/>
        <v>6.470491660792721E-2</v>
      </c>
    </row>
    <row r="5762" spans="2:4" thickBot="1" x14ac:dyDescent="0.25">
      <c r="B5762" s="11">
        <v>42878</v>
      </c>
      <c r="C5762" s="12">
        <v>2070.36</v>
      </c>
      <c r="D5762" s="200">
        <f t="shared" si="89"/>
        <v>-9.2651572181368103E-2</v>
      </c>
    </row>
    <row r="5763" spans="2:4" thickBot="1" x14ac:dyDescent="0.25">
      <c r="B5763" s="11">
        <v>42879</v>
      </c>
      <c r="C5763" s="12">
        <v>2062.56</v>
      </c>
      <c r="D5763" s="200">
        <f t="shared" si="89"/>
        <v>-0.37674607314670538</v>
      </c>
    </row>
    <row r="5764" spans="2:4" thickBot="1" x14ac:dyDescent="0.25">
      <c r="B5764" s="11">
        <v>42880</v>
      </c>
      <c r="C5764" s="12">
        <v>2067.71</v>
      </c>
      <c r="D5764" s="200">
        <f t="shared" si="89"/>
        <v>0.24968970599643647</v>
      </c>
    </row>
    <row r="5765" spans="2:4" thickBot="1" x14ac:dyDescent="0.25">
      <c r="B5765" s="11">
        <v>42881</v>
      </c>
      <c r="C5765" s="12">
        <v>2064.75</v>
      </c>
      <c r="D5765" s="200">
        <f t="shared" si="89"/>
        <v>-0.14315353700470324</v>
      </c>
    </row>
    <row r="5766" spans="2:4" thickBot="1" x14ac:dyDescent="0.25">
      <c r="B5766" s="11">
        <v>42884</v>
      </c>
      <c r="C5766" s="12">
        <v>2061.6799999999998</v>
      </c>
      <c r="D5766" s="200">
        <f t="shared" si="89"/>
        <v>-0.14868628163217101</v>
      </c>
    </row>
    <row r="5767" spans="2:4" thickBot="1" x14ac:dyDescent="0.25">
      <c r="B5767" s="11">
        <v>42885</v>
      </c>
      <c r="C5767" s="12">
        <v>2072.17</v>
      </c>
      <c r="D5767" s="200">
        <f t="shared" ref="D5767:D5830" si="90">+((C5767/C5766)-1)*100</f>
        <v>0.508808350471468</v>
      </c>
    </row>
    <row r="5768" spans="2:4" thickBot="1" x14ac:dyDescent="0.25">
      <c r="B5768" s="11">
        <v>42886</v>
      </c>
      <c r="C5768" s="12">
        <v>2075.12</v>
      </c>
      <c r="D5768" s="200">
        <f t="shared" si="90"/>
        <v>0.14236283702591113</v>
      </c>
    </row>
    <row r="5769" spans="2:4" thickBot="1" x14ac:dyDescent="0.25">
      <c r="B5769" s="11">
        <v>42887</v>
      </c>
      <c r="C5769" s="12">
        <v>2076</v>
      </c>
      <c r="D5769" s="200">
        <f t="shared" si="90"/>
        <v>4.2407186090454019E-2</v>
      </c>
    </row>
    <row r="5770" spans="2:4" thickBot="1" x14ac:dyDescent="0.25">
      <c r="B5770" s="11">
        <v>42888</v>
      </c>
      <c r="C5770" s="12">
        <v>2076.4299999999998</v>
      </c>
      <c r="D5770" s="200">
        <f t="shared" si="90"/>
        <v>2.071290944123394E-2</v>
      </c>
    </row>
    <row r="5771" spans="2:4" thickBot="1" x14ac:dyDescent="0.25">
      <c r="B5771" s="11">
        <v>42891</v>
      </c>
      <c r="C5771" s="12">
        <v>2079.67</v>
      </c>
      <c r="D5771" s="200">
        <f t="shared" si="90"/>
        <v>0.15603704435016574</v>
      </c>
    </row>
    <row r="5772" spans="2:4" thickBot="1" x14ac:dyDescent="0.25">
      <c r="B5772" s="11">
        <v>42892</v>
      </c>
      <c r="C5772" s="12">
        <v>2087.71</v>
      </c>
      <c r="D5772" s="200">
        <f t="shared" si="90"/>
        <v>0.38659979708319803</v>
      </c>
    </row>
    <row r="5773" spans="2:4" thickBot="1" x14ac:dyDescent="0.25">
      <c r="B5773" s="11">
        <v>42893</v>
      </c>
      <c r="C5773" s="12">
        <v>2087.48</v>
      </c>
      <c r="D5773" s="200">
        <f t="shared" si="90"/>
        <v>-1.1016855789358626E-2</v>
      </c>
    </row>
    <row r="5774" spans="2:4" thickBot="1" x14ac:dyDescent="0.25">
      <c r="B5774" s="11">
        <v>42894</v>
      </c>
      <c r="C5774" s="12">
        <v>2087.09</v>
      </c>
      <c r="D5774" s="200">
        <f t="shared" si="90"/>
        <v>-1.8682813727555203E-2</v>
      </c>
    </row>
    <row r="5775" spans="2:4" thickBot="1" x14ac:dyDescent="0.25">
      <c r="B5775" s="11">
        <v>42895</v>
      </c>
      <c r="C5775" s="12">
        <v>2086.98</v>
      </c>
      <c r="D5775" s="200">
        <f t="shared" si="90"/>
        <v>-5.2704962411831424E-3</v>
      </c>
    </row>
    <row r="5776" spans="2:4" thickBot="1" x14ac:dyDescent="0.25">
      <c r="B5776" s="11">
        <v>42898</v>
      </c>
      <c r="C5776" s="12">
        <v>2075.5700000000002</v>
      </c>
      <c r="D5776" s="200">
        <f t="shared" si="90"/>
        <v>-0.54672301603272411</v>
      </c>
    </row>
    <row r="5777" spans="2:4" thickBot="1" x14ac:dyDescent="0.25">
      <c r="B5777" s="11">
        <v>42899</v>
      </c>
      <c r="C5777" s="12">
        <v>2074.9699999999998</v>
      </c>
      <c r="D5777" s="200">
        <f t="shared" si="90"/>
        <v>-2.8907721734283687E-2</v>
      </c>
    </row>
    <row r="5778" spans="2:4" thickBot="1" x14ac:dyDescent="0.25">
      <c r="B5778" s="11">
        <v>42900</v>
      </c>
      <c r="C5778" s="12">
        <v>2076.14</v>
      </c>
      <c r="D5778" s="200">
        <f t="shared" si="90"/>
        <v>5.6386357393112263E-2</v>
      </c>
    </row>
    <row r="5779" spans="2:4" thickBot="1" x14ac:dyDescent="0.25">
      <c r="B5779" s="11">
        <v>42901</v>
      </c>
      <c r="C5779" s="12">
        <v>2081.75</v>
      </c>
      <c r="D5779" s="200">
        <f t="shared" si="90"/>
        <v>0.2702129914167628</v>
      </c>
    </row>
    <row r="5780" spans="2:4" thickBot="1" x14ac:dyDescent="0.25">
      <c r="B5780" s="11">
        <v>42902</v>
      </c>
      <c r="C5780" s="12">
        <v>2080.6799999999998</v>
      </c>
      <c r="D5780" s="200">
        <f t="shared" si="90"/>
        <v>-5.1399063288104507E-2</v>
      </c>
    </row>
    <row r="5781" spans="2:4" thickBot="1" x14ac:dyDescent="0.25">
      <c r="B5781" s="11">
        <v>42905</v>
      </c>
      <c r="C5781" s="12">
        <v>2085.7199999999998</v>
      </c>
      <c r="D5781" s="200">
        <f t="shared" si="90"/>
        <v>0.24222850222042069</v>
      </c>
    </row>
    <row r="5782" spans="2:4" thickBot="1" x14ac:dyDescent="0.25">
      <c r="B5782" s="11">
        <v>42906</v>
      </c>
      <c r="C5782" s="12">
        <v>2092.04</v>
      </c>
      <c r="D5782" s="200">
        <f t="shared" si="90"/>
        <v>0.30301286845790809</v>
      </c>
    </row>
    <row r="5783" spans="2:4" thickBot="1" x14ac:dyDescent="0.25">
      <c r="B5783" s="11">
        <v>42907</v>
      </c>
      <c r="C5783" s="12">
        <v>2098.1999999999998</v>
      </c>
      <c r="D5783" s="200">
        <f t="shared" si="90"/>
        <v>0.29444943691323555</v>
      </c>
    </row>
    <row r="5784" spans="2:4" thickBot="1" x14ac:dyDescent="0.25">
      <c r="B5784" s="11">
        <v>42908</v>
      </c>
      <c r="C5784" s="12">
        <v>2107.37</v>
      </c>
      <c r="D5784" s="200">
        <f t="shared" si="90"/>
        <v>0.43704127347250488</v>
      </c>
    </row>
    <row r="5785" spans="2:4" thickBot="1" x14ac:dyDescent="0.25">
      <c r="B5785" s="11">
        <v>42909</v>
      </c>
      <c r="C5785" s="12">
        <v>2111.36</v>
      </c>
      <c r="D5785" s="200">
        <f t="shared" si="90"/>
        <v>0.18933552247588636</v>
      </c>
    </row>
    <row r="5786" spans="2:4" thickBot="1" x14ac:dyDescent="0.25">
      <c r="B5786" s="11">
        <v>42913</v>
      </c>
      <c r="C5786" s="12">
        <v>2115.42</v>
      </c>
      <c r="D5786" s="200">
        <f t="shared" si="90"/>
        <v>0.19229311912700719</v>
      </c>
    </row>
    <row r="5787" spans="2:4" thickBot="1" x14ac:dyDescent="0.25">
      <c r="B5787" s="11">
        <v>42914</v>
      </c>
      <c r="C5787" s="12">
        <v>2129.19</v>
      </c>
      <c r="D5787" s="200">
        <f t="shared" si="90"/>
        <v>0.65093456618543488</v>
      </c>
    </row>
    <row r="5788" spans="2:4" thickBot="1" x14ac:dyDescent="0.25">
      <c r="B5788" s="11">
        <v>42915</v>
      </c>
      <c r="C5788" s="12">
        <v>2130.7199999999998</v>
      </c>
      <c r="D5788" s="200">
        <f t="shared" si="90"/>
        <v>7.1858312315931094E-2</v>
      </c>
    </row>
    <row r="5789" spans="2:4" thickBot="1" x14ac:dyDescent="0.25">
      <c r="B5789" s="11">
        <v>42916</v>
      </c>
      <c r="C5789" s="12">
        <v>2122.91</v>
      </c>
      <c r="D5789" s="200">
        <f t="shared" si="90"/>
        <v>-0.36654276488697901</v>
      </c>
    </row>
    <row r="5790" spans="2:4" thickBot="1" x14ac:dyDescent="0.25">
      <c r="B5790" s="11">
        <v>42919</v>
      </c>
      <c r="C5790" s="12">
        <v>2129.9899999999998</v>
      </c>
      <c r="D5790" s="200">
        <f t="shared" si="90"/>
        <v>0.33350448205529126</v>
      </c>
    </row>
    <row r="5791" spans="2:4" thickBot="1" x14ac:dyDescent="0.25">
      <c r="B5791" s="11">
        <v>42920</v>
      </c>
      <c r="C5791" s="12">
        <v>2130.54</v>
      </c>
      <c r="D5791" s="200">
        <f t="shared" si="90"/>
        <v>2.5821717472851446E-2</v>
      </c>
    </row>
    <row r="5792" spans="2:4" thickBot="1" x14ac:dyDescent="0.25">
      <c r="B5792" s="11">
        <v>42921</v>
      </c>
      <c r="C5792" s="12">
        <v>2131.2199999999998</v>
      </c>
      <c r="D5792" s="200">
        <f t="shared" si="90"/>
        <v>3.1916791048280935E-2</v>
      </c>
    </row>
    <row r="5793" spans="2:4" thickBot="1" x14ac:dyDescent="0.25">
      <c r="B5793" s="11">
        <v>42922</v>
      </c>
      <c r="C5793" s="12">
        <v>2128.2399999999998</v>
      </c>
      <c r="D5793" s="200">
        <f t="shared" si="90"/>
        <v>-0.13982601514626047</v>
      </c>
    </row>
    <row r="5794" spans="2:4" thickBot="1" x14ac:dyDescent="0.25">
      <c r="B5794" s="11">
        <v>42923</v>
      </c>
      <c r="C5794" s="12">
        <v>2135.16</v>
      </c>
      <c r="D5794" s="200">
        <f t="shared" si="90"/>
        <v>0.32515129872570103</v>
      </c>
    </row>
    <row r="5795" spans="2:4" thickBot="1" x14ac:dyDescent="0.25">
      <c r="B5795" s="11">
        <v>42926</v>
      </c>
      <c r="C5795" s="12">
        <v>2132.84</v>
      </c>
      <c r="D5795" s="200">
        <f t="shared" si="90"/>
        <v>-0.10865696247586154</v>
      </c>
    </row>
    <row r="5796" spans="2:4" thickBot="1" x14ac:dyDescent="0.25">
      <c r="B5796" s="11">
        <v>42927</v>
      </c>
      <c r="C5796" s="12">
        <v>2140.98</v>
      </c>
      <c r="D5796" s="200">
        <f t="shared" si="90"/>
        <v>0.38165075673748383</v>
      </c>
    </row>
    <row r="5797" spans="2:4" thickBot="1" x14ac:dyDescent="0.25">
      <c r="B5797" s="11">
        <v>42928</v>
      </c>
      <c r="C5797" s="12">
        <v>2151.94</v>
      </c>
      <c r="D5797" s="200">
        <f t="shared" si="90"/>
        <v>0.5119151042980441</v>
      </c>
    </row>
    <row r="5798" spans="2:4" thickBot="1" x14ac:dyDescent="0.25">
      <c r="B5798" s="11">
        <v>42929</v>
      </c>
      <c r="C5798" s="12">
        <v>2158.7399999999998</v>
      </c>
      <c r="D5798" s="200">
        <f t="shared" si="90"/>
        <v>0.31599394035148887</v>
      </c>
    </row>
    <row r="5799" spans="2:4" thickBot="1" x14ac:dyDescent="0.25">
      <c r="B5799" s="11">
        <v>42930</v>
      </c>
      <c r="C5799" s="12">
        <v>2158.61</v>
      </c>
      <c r="D5799" s="200">
        <f t="shared" si="90"/>
        <v>-6.0220313701342398E-3</v>
      </c>
    </row>
    <row r="5800" spans="2:4" thickBot="1" x14ac:dyDescent="0.25">
      <c r="B5800" s="11">
        <v>42933</v>
      </c>
      <c r="C5800" s="12">
        <v>2163.37</v>
      </c>
      <c r="D5800" s="200">
        <f t="shared" si="90"/>
        <v>0.22051227410231355</v>
      </c>
    </row>
    <row r="5801" spans="2:4" thickBot="1" x14ac:dyDescent="0.25">
      <c r="B5801" s="11">
        <v>42934</v>
      </c>
      <c r="C5801" s="12">
        <v>2168.31</v>
      </c>
      <c r="D5801" s="200">
        <f t="shared" si="90"/>
        <v>0.22834743941166913</v>
      </c>
    </row>
    <row r="5802" spans="2:4" thickBot="1" x14ac:dyDescent="0.25">
      <c r="B5802" s="11">
        <v>42935</v>
      </c>
      <c r="C5802" s="12">
        <v>2175.71</v>
      </c>
      <c r="D5802" s="200">
        <f t="shared" si="90"/>
        <v>0.34127961407732776</v>
      </c>
    </row>
    <row r="5803" spans="2:4" thickBot="1" x14ac:dyDescent="0.25">
      <c r="B5803" s="11">
        <v>42936</v>
      </c>
      <c r="C5803" s="12">
        <v>2174.6</v>
      </c>
      <c r="D5803" s="200">
        <f t="shared" si="90"/>
        <v>-5.1017828662835996E-2</v>
      </c>
    </row>
    <row r="5804" spans="2:4" thickBot="1" x14ac:dyDescent="0.25">
      <c r="B5804" s="11">
        <v>42937</v>
      </c>
      <c r="C5804" s="12">
        <v>2168.12</v>
      </c>
      <c r="D5804" s="200">
        <f t="shared" si="90"/>
        <v>-0.29798583647567822</v>
      </c>
    </row>
    <row r="5805" spans="2:4" thickBot="1" x14ac:dyDescent="0.25">
      <c r="B5805" s="11">
        <v>42940</v>
      </c>
      <c r="C5805" s="12">
        <v>2172.2800000000002</v>
      </c>
      <c r="D5805" s="200">
        <f t="shared" si="90"/>
        <v>0.19187129863662555</v>
      </c>
    </row>
    <row r="5806" spans="2:4" thickBot="1" x14ac:dyDescent="0.25">
      <c r="B5806" s="11">
        <v>42941</v>
      </c>
      <c r="C5806" s="12">
        <v>2185.64</v>
      </c>
      <c r="D5806" s="200">
        <f t="shared" si="90"/>
        <v>0.61502200452978606</v>
      </c>
    </row>
    <row r="5807" spans="2:4" thickBot="1" x14ac:dyDescent="0.25">
      <c r="B5807" s="11">
        <v>42942</v>
      </c>
      <c r="C5807" s="12">
        <v>2187.2800000000002</v>
      </c>
      <c r="D5807" s="200">
        <f t="shared" si="90"/>
        <v>7.5035229955533467E-2</v>
      </c>
    </row>
    <row r="5808" spans="2:4" thickBot="1" x14ac:dyDescent="0.25">
      <c r="B5808" s="11">
        <v>42943</v>
      </c>
      <c r="C5808" s="12">
        <v>2206.5300000000002</v>
      </c>
      <c r="D5808" s="200">
        <f t="shared" si="90"/>
        <v>0.88008851175889191</v>
      </c>
    </row>
    <row r="5809" spans="2:4" thickBot="1" x14ac:dyDescent="0.25">
      <c r="B5809" s="11">
        <v>42944</v>
      </c>
      <c r="C5809" s="12">
        <v>2210.7600000000002</v>
      </c>
      <c r="D5809" s="200">
        <f t="shared" si="90"/>
        <v>0.19170371578904888</v>
      </c>
    </row>
    <row r="5810" spans="2:4" thickBot="1" x14ac:dyDescent="0.25">
      <c r="B5810" s="11">
        <v>42947</v>
      </c>
      <c r="C5810" s="12">
        <v>2185.27</v>
      </c>
      <c r="D5810" s="200">
        <f t="shared" si="90"/>
        <v>-1.1529971593479238</v>
      </c>
    </row>
    <row r="5811" spans="2:4" thickBot="1" x14ac:dyDescent="0.25">
      <c r="B5811" s="11">
        <v>42948</v>
      </c>
      <c r="C5811" s="12">
        <v>2181.71</v>
      </c>
      <c r="D5811" s="200">
        <f t="shared" si="90"/>
        <v>-0.16290893116182037</v>
      </c>
    </row>
    <row r="5812" spans="2:4" thickBot="1" x14ac:dyDescent="0.25">
      <c r="B5812" s="11">
        <v>42949</v>
      </c>
      <c r="C5812" s="12">
        <v>2176.4499999999998</v>
      </c>
      <c r="D5812" s="200">
        <f t="shared" si="90"/>
        <v>-0.24109528764135746</v>
      </c>
    </row>
    <row r="5813" spans="2:4" thickBot="1" x14ac:dyDescent="0.25">
      <c r="B5813" s="11">
        <v>42950</v>
      </c>
      <c r="C5813" s="12">
        <v>2176.48</v>
      </c>
      <c r="D5813" s="200">
        <f t="shared" si="90"/>
        <v>1.3783914172282863E-3</v>
      </c>
    </row>
    <row r="5814" spans="2:4" thickBot="1" x14ac:dyDescent="0.25">
      <c r="B5814" s="11">
        <v>42951</v>
      </c>
      <c r="C5814" s="12">
        <v>2179</v>
      </c>
      <c r="D5814" s="200">
        <f t="shared" si="90"/>
        <v>0.11578328309931329</v>
      </c>
    </row>
    <row r="5815" spans="2:4" thickBot="1" x14ac:dyDescent="0.25">
      <c r="B5815" s="11">
        <v>42954</v>
      </c>
      <c r="C5815" s="12">
        <v>2186.89666015076</v>
      </c>
      <c r="D5815" s="200">
        <f t="shared" si="90"/>
        <v>0.36239835478475424</v>
      </c>
    </row>
    <row r="5816" spans="2:4" thickBot="1" x14ac:dyDescent="0.25">
      <c r="B5816" s="11">
        <v>42955</v>
      </c>
      <c r="C5816" s="12">
        <v>2183.5510204839179</v>
      </c>
      <c r="D5816" s="200">
        <f t="shared" si="90"/>
        <v>-0.15298572300217472</v>
      </c>
    </row>
    <row r="5817" spans="2:4" thickBot="1" x14ac:dyDescent="0.25">
      <c r="B5817" s="11">
        <v>42956</v>
      </c>
      <c r="C5817" s="12">
        <v>2186.621646297483</v>
      </c>
      <c r="D5817" s="200">
        <f t="shared" si="90"/>
        <v>0.14062532932639371</v>
      </c>
    </row>
    <row r="5818" spans="2:4" thickBot="1" x14ac:dyDescent="0.25">
      <c r="B5818" s="11">
        <v>42957</v>
      </c>
      <c r="C5818" s="12">
        <v>2182.4252442336096</v>
      </c>
      <c r="D5818" s="200">
        <f t="shared" si="90"/>
        <v>-0.1919125821780332</v>
      </c>
    </row>
    <row r="5819" spans="2:4" thickBot="1" x14ac:dyDescent="0.25">
      <c r="B5819" s="11">
        <v>42958</v>
      </c>
      <c r="C5819" s="12">
        <v>2185.9899999999998</v>
      </c>
      <c r="D5819" s="200">
        <f t="shared" si="90"/>
        <v>0.16333919229576388</v>
      </c>
    </row>
    <row r="5820" spans="2:4" thickBot="1" x14ac:dyDescent="0.25">
      <c r="B5820" s="11">
        <v>42961</v>
      </c>
      <c r="C5820" s="12">
        <v>2187.08</v>
      </c>
      <c r="D5820" s="200">
        <f t="shared" si="90"/>
        <v>4.9862991139026924E-2</v>
      </c>
    </row>
    <row r="5821" spans="2:4" thickBot="1" x14ac:dyDescent="0.25">
      <c r="B5821" s="11">
        <v>42962</v>
      </c>
      <c r="C5821" s="12">
        <v>2184.6799999999998</v>
      </c>
      <c r="D5821" s="200">
        <f t="shared" si="90"/>
        <v>-0.10973535490242936</v>
      </c>
    </row>
    <row r="5822" spans="2:4" thickBot="1" x14ac:dyDescent="0.25">
      <c r="B5822" s="11">
        <v>42963</v>
      </c>
      <c r="C5822" s="12">
        <v>2190.31</v>
      </c>
      <c r="D5822" s="200">
        <f t="shared" si="90"/>
        <v>0.25770364538513224</v>
      </c>
    </row>
    <row r="5823" spans="2:4" thickBot="1" x14ac:dyDescent="0.25">
      <c r="B5823" s="11">
        <v>42964</v>
      </c>
      <c r="C5823" s="12">
        <v>2196.06</v>
      </c>
      <c r="D5823" s="200">
        <f t="shared" si="90"/>
        <v>0.26251991727197499</v>
      </c>
    </row>
    <row r="5824" spans="2:4" thickBot="1" x14ac:dyDescent="0.25">
      <c r="B5824" s="11">
        <v>42965</v>
      </c>
      <c r="C5824" s="12">
        <v>2185.98</v>
      </c>
      <c r="D5824" s="200">
        <f t="shared" si="90"/>
        <v>-0.45900385235375651</v>
      </c>
    </row>
    <row r="5825" spans="2:4" thickBot="1" x14ac:dyDescent="0.25">
      <c r="B5825" s="11">
        <v>42968</v>
      </c>
      <c r="C5825" s="12">
        <v>2186.23</v>
      </c>
      <c r="D5825" s="200">
        <f t="shared" si="90"/>
        <v>1.1436518174923194E-2</v>
      </c>
    </row>
    <row r="5826" spans="2:4" thickBot="1" x14ac:dyDescent="0.25">
      <c r="B5826" s="11">
        <v>42969</v>
      </c>
      <c r="C5826" s="12">
        <v>2187.98</v>
      </c>
      <c r="D5826" s="200">
        <f t="shared" si="90"/>
        <v>8.0046472694994542E-2</v>
      </c>
    </row>
    <row r="5827" spans="2:4" thickBot="1" x14ac:dyDescent="0.25">
      <c r="B5827" s="11">
        <v>42970</v>
      </c>
      <c r="C5827" s="12">
        <v>2193.91</v>
      </c>
      <c r="D5827" s="200">
        <f t="shared" si="90"/>
        <v>0.27102624338430914</v>
      </c>
    </row>
    <row r="5828" spans="2:4" thickBot="1" x14ac:dyDescent="0.25">
      <c r="B5828" s="11">
        <v>42971</v>
      </c>
      <c r="C5828" s="12">
        <v>2196.61</v>
      </c>
      <c r="D5828" s="200">
        <f t="shared" si="90"/>
        <v>0.12306794718106584</v>
      </c>
    </row>
    <row r="5829" spans="2:4" thickBot="1" x14ac:dyDescent="0.25">
      <c r="B5829" s="11">
        <v>42972</v>
      </c>
      <c r="C5829" s="12">
        <v>2195.94</v>
      </c>
      <c r="D5829" s="200">
        <f t="shared" si="90"/>
        <v>-3.0501545563399457E-2</v>
      </c>
    </row>
    <row r="5830" spans="2:4" thickBot="1" x14ac:dyDescent="0.25">
      <c r="B5830" s="11">
        <v>42975</v>
      </c>
      <c r="C5830" s="12">
        <v>2197.34</v>
      </c>
      <c r="D5830" s="200">
        <f t="shared" si="90"/>
        <v>6.3754018780115551E-2</v>
      </c>
    </row>
    <row r="5831" spans="2:4" thickBot="1" x14ac:dyDescent="0.25">
      <c r="B5831" s="11">
        <v>42976</v>
      </c>
      <c r="C5831" s="12">
        <v>2195.8200000000002</v>
      </c>
      <c r="D5831" s="200">
        <f t="shared" ref="D5831:D5894" si="91">+((C5831/C5830)-1)*100</f>
        <v>-6.9174547407313547E-2</v>
      </c>
    </row>
    <row r="5832" spans="2:4" thickBot="1" x14ac:dyDescent="0.25">
      <c r="B5832" s="11">
        <v>42977</v>
      </c>
      <c r="C5832" s="12">
        <v>2195.83</v>
      </c>
      <c r="D5832" s="200">
        <f t="shared" si="91"/>
        <v>4.5541073492305628E-4</v>
      </c>
    </row>
    <row r="5833" spans="2:4" thickBot="1" x14ac:dyDescent="0.25">
      <c r="B5833" s="11">
        <v>42978</v>
      </c>
      <c r="C5833" s="12">
        <v>2193.0100000000002</v>
      </c>
      <c r="D5833" s="200">
        <f t="shared" si="91"/>
        <v>-0.12842524239125019</v>
      </c>
    </row>
    <row r="5834" spans="2:4" thickBot="1" x14ac:dyDescent="0.25">
      <c r="B5834" s="11">
        <v>42979</v>
      </c>
      <c r="C5834" s="12">
        <v>2189.2199999999998</v>
      </c>
      <c r="D5834" s="200">
        <f t="shared" si="91"/>
        <v>-0.17282182935783874</v>
      </c>
    </row>
    <row r="5835" spans="2:4" thickBot="1" x14ac:dyDescent="0.25">
      <c r="B5835" s="11">
        <v>42982</v>
      </c>
      <c r="C5835" s="12">
        <v>2179.63</v>
      </c>
      <c r="D5835" s="200">
        <f t="shared" si="91"/>
        <v>-0.4380555631686045</v>
      </c>
    </row>
    <row r="5836" spans="2:4" thickBot="1" x14ac:dyDescent="0.25">
      <c r="B5836" s="11">
        <v>42983</v>
      </c>
      <c r="C5836" s="12">
        <v>2177.65</v>
      </c>
      <c r="D5836" s="200">
        <f t="shared" si="91"/>
        <v>-9.0841106059280641E-2</v>
      </c>
    </row>
    <row r="5837" spans="2:4" thickBot="1" x14ac:dyDescent="0.25">
      <c r="B5837" s="11">
        <v>42984</v>
      </c>
      <c r="C5837" s="12">
        <v>2167.04</v>
      </c>
      <c r="D5837" s="200">
        <f t="shared" si="91"/>
        <v>-0.48722246458339225</v>
      </c>
    </row>
    <row r="5838" spans="2:4" thickBot="1" x14ac:dyDescent="0.25">
      <c r="B5838" s="11">
        <v>42985</v>
      </c>
      <c r="C5838" s="12">
        <v>2165.59</v>
      </c>
      <c r="D5838" s="200">
        <f t="shared" si="91"/>
        <v>-6.6911547548720307E-2</v>
      </c>
    </row>
    <row r="5839" spans="2:4" thickBot="1" x14ac:dyDescent="0.25">
      <c r="B5839" s="11">
        <v>42986</v>
      </c>
      <c r="C5839" s="12">
        <v>2165.9499999999998</v>
      </c>
      <c r="D5839" s="200">
        <f t="shared" si="91"/>
        <v>1.6623645288338373E-2</v>
      </c>
    </row>
    <row r="5840" spans="2:4" thickBot="1" x14ac:dyDescent="0.25">
      <c r="B5840" s="11">
        <v>42989</v>
      </c>
      <c r="C5840" s="12">
        <v>2180.67</v>
      </c>
      <c r="D5840" s="200">
        <f t="shared" si="91"/>
        <v>0.67960940926614644</v>
      </c>
    </row>
    <row r="5841" spans="2:4" thickBot="1" x14ac:dyDescent="0.25">
      <c r="B5841" s="11">
        <v>42990</v>
      </c>
      <c r="C5841" s="12">
        <v>2178.5</v>
      </c>
      <c r="D5841" s="200">
        <f t="shared" si="91"/>
        <v>-9.951070083965563E-2</v>
      </c>
    </row>
    <row r="5842" spans="2:4" thickBot="1" x14ac:dyDescent="0.25">
      <c r="B5842" s="11">
        <v>42991</v>
      </c>
      <c r="C5842" s="12">
        <v>2179.58</v>
      </c>
      <c r="D5842" s="200">
        <f t="shared" si="91"/>
        <v>4.9575395914613907E-2</v>
      </c>
    </row>
    <row r="5843" spans="2:4" thickBot="1" x14ac:dyDescent="0.25">
      <c r="B5843" s="11">
        <v>42992</v>
      </c>
      <c r="C5843" s="12">
        <v>2188.0700000000002</v>
      </c>
      <c r="D5843" s="200">
        <f t="shared" si="91"/>
        <v>0.38952458730581174</v>
      </c>
    </row>
    <row r="5844" spans="2:4" thickBot="1" x14ac:dyDescent="0.25">
      <c r="B5844" s="11">
        <v>42993</v>
      </c>
      <c r="C5844" s="12">
        <v>2186.67</v>
      </c>
      <c r="D5844" s="200">
        <f t="shared" si="91"/>
        <v>-6.3983327772876297E-2</v>
      </c>
    </row>
    <row r="5845" spans="2:4" thickBot="1" x14ac:dyDescent="0.25">
      <c r="B5845" s="11">
        <v>42996</v>
      </c>
      <c r="C5845" s="12">
        <v>2185.9499999999998</v>
      </c>
      <c r="D5845" s="200">
        <f t="shared" si="91"/>
        <v>-3.2926779075048707E-2</v>
      </c>
    </row>
    <row r="5846" spans="2:4" thickBot="1" x14ac:dyDescent="0.25">
      <c r="B5846" s="11">
        <v>42997</v>
      </c>
      <c r="C5846" s="12">
        <v>2181.91</v>
      </c>
      <c r="D5846" s="200">
        <f t="shared" si="91"/>
        <v>-0.184816670097665</v>
      </c>
    </row>
    <row r="5847" spans="2:4" thickBot="1" x14ac:dyDescent="0.25">
      <c r="B5847" s="11">
        <v>42998</v>
      </c>
      <c r="C5847" s="12">
        <v>2185.44</v>
      </c>
      <c r="D5847" s="200">
        <f t="shared" si="91"/>
        <v>0.16178485822055944</v>
      </c>
    </row>
    <row r="5848" spans="2:4" thickBot="1" x14ac:dyDescent="0.25">
      <c r="B5848" s="11">
        <v>42999</v>
      </c>
      <c r="C5848" s="12">
        <v>2187.3000000000002</v>
      </c>
      <c r="D5848" s="200">
        <f t="shared" si="91"/>
        <v>8.5108719525583965E-2</v>
      </c>
    </row>
    <row r="5849" spans="2:4" thickBot="1" x14ac:dyDescent="0.25">
      <c r="B5849" s="11">
        <v>43000</v>
      </c>
      <c r="C5849" s="12">
        <v>2193.16</v>
      </c>
      <c r="D5849" s="200">
        <f t="shared" si="91"/>
        <v>0.26791020893337514</v>
      </c>
    </row>
    <row r="5850" spans="2:4" thickBot="1" x14ac:dyDescent="0.25">
      <c r="B5850" s="11">
        <v>43003</v>
      </c>
      <c r="C5850" s="12">
        <v>2203.13</v>
      </c>
      <c r="D5850" s="200">
        <f t="shared" si="91"/>
        <v>0.45459519597295106</v>
      </c>
    </row>
    <row r="5851" spans="2:4" thickBot="1" x14ac:dyDescent="0.25">
      <c r="B5851" s="11">
        <v>43004</v>
      </c>
      <c r="C5851" s="12">
        <v>2223.54</v>
      </c>
      <c r="D5851" s="200">
        <f t="shared" si="91"/>
        <v>0.92640924502864763</v>
      </c>
    </row>
    <row r="5852" spans="2:4" thickBot="1" x14ac:dyDescent="0.25">
      <c r="B5852" s="11">
        <v>43005</v>
      </c>
      <c r="C5852" s="12">
        <v>2227.11</v>
      </c>
      <c r="D5852" s="200">
        <f t="shared" si="91"/>
        <v>0.16055479100893777</v>
      </c>
    </row>
    <row r="5853" spans="2:4" thickBot="1" x14ac:dyDescent="0.25">
      <c r="B5853" s="11">
        <v>43006</v>
      </c>
      <c r="C5853" s="12">
        <v>2229.9899999999998</v>
      </c>
      <c r="D5853" s="200">
        <f t="shared" si="91"/>
        <v>0.129315570402877</v>
      </c>
    </row>
    <row r="5854" spans="2:4" thickBot="1" x14ac:dyDescent="0.25">
      <c r="B5854" s="11">
        <v>43007</v>
      </c>
      <c r="C5854" s="12">
        <v>2229.79</v>
      </c>
      <c r="D5854" s="200">
        <f t="shared" si="91"/>
        <v>-8.9686500836294591E-3</v>
      </c>
    </row>
    <row r="5855" spans="2:4" thickBot="1" x14ac:dyDescent="0.25">
      <c r="B5855" s="11">
        <v>43010</v>
      </c>
      <c r="C5855" s="12">
        <v>2221.5300000000002</v>
      </c>
      <c r="D5855" s="200">
        <f t="shared" si="91"/>
        <v>-0.37043847178432898</v>
      </c>
    </row>
    <row r="5856" spans="2:4" thickBot="1" x14ac:dyDescent="0.25">
      <c r="B5856" s="11">
        <v>43011</v>
      </c>
      <c r="C5856" s="12">
        <v>2223.13</v>
      </c>
      <c r="D5856" s="200">
        <f t="shared" si="91"/>
        <v>7.2022434988494588E-2</v>
      </c>
    </row>
    <row r="5857" spans="2:4" thickBot="1" x14ac:dyDescent="0.25">
      <c r="B5857" s="11">
        <v>43012</v>
      </c>
      <c r="C5857" s="12">
        <v>2222.08</v>
      </c>
      <c r="D5857" s="200">
        <f t="shared" si="91"/>
        <v>-4.7230706256506938E-2</v>
      </c>
    </row>
    <row r="5858" spans="2:4" thickBot="1" x14ac:dyDescent="0.25">
      <c r="B5858" s="11">
        <v>43013</v>
      </c>
      <c r="C5858" s="12">
        <v>2221.6</v>
      </c>
      <c r="D5858" s="200">
        <f t="shared" si="91"/>
        <v>-2.1601382488478649E-2</v>
      </c>
    </row>
    <row r="5859" spans="2:4" thickBot="1" x14ac:dyDescent="0.25">
      <c r="B5859" s="11">
        <v>43014</v>
      </c>
      <c r="C5859" s="12">
        <v>2225.0700000000002</v>
      </c>
      <c r="D5859" s="200">
        <f t="shared" si="91"/>
        <v>0.15619373424560212</v>
      </c>
    </row>
    <row r="5860" spans="2:4" thickBot="1" x14ac:dyDescent="0.25">
      <c r="B5860" s="11">
        <v>43017</v>
      </c>
      <c r="C5860" s="12">
        <v>2219.06</v>
      </c>
      <c r="D5860" s="200">
        <f t="shared" si="91"/>
        <v>-0.27010386190098323</v>
      </c>
    </row>
    <row r="5861" spans="2:4" thickBot="1" x14ac:dyDescent="0.25">
      <c r="B5861" s="11">
        <v>43018</v>
      </c>
      <c r="C5861" s="12">
        <v>2212.8000000000002</v>
      </c>
      <c r="D5861" s="200">
        <f t="shared" si="91"/>
        <v>-0.28210143033535751</v>
      </c>
    </row>
    <row r="5862" spans="2:4" thickBot="1" x14ac:dyDescent="0.25">
      <c r="B5862" s="11">
        <v>43019</v>
      </c>
      <c r="C5862" s="12">
        <v>2217.1799999999998</v>
      </c>
      <c r="D5862" s="200">
        <f t="shared" si="91"/>
        <v>0.19793926247286819</v>
      </c>
    </row>
    <row r="5863" spans="2:4" thickBot="1" x14ac:dyDescent="0.25">
      <c r="B5863" s="11">
        <v>43020</v>
      </c>
      <c r="C5863" s="12">
        <v>2220.9699999999998</v>
      </c>
      <c r="D5863" s="200">
        <f t="shared" si="91"/>
        <v>0.17093785799979777</v>
      </c>
    </row>
    <row r="5864" spans="2:4" thickBot="1" x14ac:dyDescent="0.25">
      <c r="B5864" s="11">
        <v>43021</v>
      </c>
      <c r="C5864" s="12">
        <v>2218.6999999999998</v>
      </c>
      <c r="D5864" s="200">
        <f t="shared" si="91"/>
        <v>-0.10220759397920887</v>
      </c>
    </row>
    <row r="5865" spans="2:4" thickBot="1" x14ac:dyDescent="0.25">
      <c r="B5865" s="11">
        <v>43024</v>
      </c>
      <c r="C5865" s="12">
        <v>2211.73</v>
      </c>
      <c r="D5865" s="200">
        <f t="shared" si="91"/>
        <v>-0.31414792446026185</v>
      </c>
    </row>
    <row r="5866" spans="2:4" thickBot="1" x14ac:dyDescent="0.25">
      <c r="B5866" s="11">
        <v>43025</v>
      </c>
      <c r="C5866" s="12">
        <v>2210.44</v>
      </c>
      <c r="D5866" s="200">
        <f t="shared" si="91"/>
        <v>-5.8325383297230804E-2</v>
      </c>
    </row>
    <row r="5867" spans="2:4" thickBot="1" x14ac:dyDescent="0.25">
      <c r="B5867" s="11">
        <v>43026</v>
      </c>
      <c r="C5867" s="12">
        <v>2206.31</v>
      </c>
      <c r="D5867" s="200">
        <f t="shared" si="91"/>
        <v>-0.18684062901503928</v>
      </c>
    </row>
    <row r="5868" spans="2:4" thickBot="1" x14ac:dyDescent="0.25">
      <c r="B5868" s="11">
        <v>43028</v>
      </c>
      <c r="C5868" s="12">
        <v>2206.2199999999998</v>
      </c>
      <c r="D5868" s="200">
        <f t="shared" si="91"/>
        <v>-4.0792091773211858E-3</v>
      </c>
    </row>
    <row r="5869" spans="2:4" thickBot="1" x14ac:dyDescent="0.25">
      <c r="B5869" s="11">
        <v>43031</v>
      </c>
      <c r="C5869" s="12">
        <v>2204.04</v>
      </c>
      <c r="D5869" s="200">
        <f t="shared" si="91"/>
        <v>-9.8811541913312873E-2</v>
      </c>
    </row>
    <row r="5870" spans="2:4" thickBot="1" x14ac:dyDescent="0.25">
      <c r="B5870" s="11">
        <v>43032</v>
      </c>
      <c r="C5870" s="12">
        <v>2201</v>
      </c>
      <c r="D5870" s="200">
        <f t="shared" si="91"/>
        <v>-0.13792853124262594</v>
      </c>
    </row>
    <row r="5871" spans="2:4" thickBot="1" x14ac:dyDescent="0.25">
      <c r="B5871" s="11">
        <v>43033</v>
      </c>
      <c r="C5871" s="12">
        <v>2198.37</v>
      </c>
      <c r="D5871" s="200">
        <f t="shared" si="91"/>
        <v>-0.11949114039073727</v>
      </c>
    </row>
    <row r="5872" spans="2:4" thickBot="1" x14ac:dyDescent="0.25">
      <c r="B5872" s="11">
        <v>43034</v>
      </c>
      <c r="C5872" s="12">
        <v>2196.83</v>
      </c>
      <c r="D5872" s="200">
        <f t="shared" si="91"/>
        <v>-7.005190209109502E-2</v>
      </c>
    </row>
    <row r="5873" spans="2:4" thickBot="1" x14ac:dyDescent="0.25">
      <c r="B5873" s="11">
        <v>43035</v>
      </c>
      <c r="C5873" s="12">
        <v>2202.6999999999998</v>
      </c>
      <c r="D5873" s="200">
        <f t="shared" si="91"/>
        <v>0.2672031973343314</v>
      </c>
    </row>
    <row r="5874" spans="2:4" thickBot="1" x14ac:dyDescent="0.25">
      <c r="B5874" s="11">
        <v>43038</v>
      </c>
      <c r="C5874" s="12">
        <v>2198.6799999999998</v>
      </c>
      <c r="D5874" s="200">
        <f t="shared" si="91"/>
        <v>-0.18250329141508148</v>
      </c>
    </row>
    <row r="5875" spans="2:4" thickBot="1" x14ac:dyDescent="0.25">
      <c r="B5875" s="11">
        <v>43039</v>
      </c>
      <c r="C5875" s="12">
        <v>2197.96</v>
      </c>
      <c r="D5875" s="200">
        <f t="shared" si="91"/>
        <v>-3.2746920879789254E-2</v>
      </c>
    </row>
    <row r="5876" spans="2:4" thickBot="1" x14ac:dyDescent="0.25">
      <c r="B5876" s="11">
        <v>43042</v>
      </c>
      <c r="C5876" s="12">
        <v>2197.79</v>
      </c>
      <c r="D5876" s="200">
        <f t="shared" si="91"/>
        <v>-7.7344446668736744E-3</v>
      </c>
    </row>
    <row r="5877" spans="2:4" thickBot="1" x14ac:dyDescent="0.25">
      <c r="B5877" s="11">
        <v>43045</v>
      </c>
      <c r="C5877" s="12">
        <v>2197.09</v>
      </c>
      <c r="D5877" s="200">
        <f t="shared" si="91"/>
        <v>-3.1850176768477567E-2</v>
      </c>
    </row>
    <row r="5878" spans="2:4" thickBot="1" x14ac:dyDescent="0.25">
      <c r="B5878" s="11">
        <v>43046</v>
      </c>
      <c r="C5878" s="12">
        <v>2197.9699999999998</v>
      </c>
      <c r="D5878" s="200">
        <f t="shared" si="91"/>
        <v>4.0052979167892744E-2</v>
      </c>
    </row>
    <row r="5879" spans="2:4" thickBot="1" x14ac:dyDescent="0.25">
      <c r="B5879" s="11">
        <v>43047</v>
      </c>
      <c r="C5879" s="12">
        <v>2201.9699999999998</v>
      </c>
      <c r="D5879" s="200">
        <f t="shared" si="91"/>
        <v>0.18198610536086512</v>
      </c>
    </row>
    <row r="5880" spans="2:4" thickBot="1" x14ac:dyDescent="0.25">
      <c r="B5880" s="11">
        <v>43048</v>
      </c>
      <c r="C5880" s="12">
        <v>2205.67</v>
      </c>
      <c r="D5880" s="200">
        <f t="shared" si="91"/>
        <v>0.16803135374234834</v>
      </c>
    </row>
    <row r="5881" spans="2:4" thickBot="1" x14ac:dyDescent="0.25">
      <c r="B5881" s="11">
        <v>43049</v>
      </c>
      <c r="C5881" s="12">
        <v>2215.13</v>
      </c>
      <c r="D5881" s="200">
        <f t="shared" si="91"/>
        <v>0.42889462158890446</v>
      </c>
    </row>
    <row r="5882" spans="2:4" thickBot="1" x14ac:dyDescent="0.25">
      <c r="B5882" s="11">
        <v>43052</v>
      </c>
      <c r="C5882" s="12">
        <v>2207.42</v>
      </c>
      <c r="D5882" s="200">
        <f t="shared" si="91"/>
        <v>-0.3480608361586035</v>
      </c>
    </row>
    <row r="5883" spans="2:4" thickBot="1" x14ac:dyDescent="0.25">
      <c r="B5883" s="11">
        <v>43053</v>
      </c>
      <c r="C5883" s="12">
        <v>2202.89</v>
      </c>
      <c r="D5883" s="200">
        <f t="shared" si="91"/>
        <v>-0.20521695010465857</v>
      </c>
    </row>
    <row r="5884" spans="2:4" thickBot="1" x14ac:dyDescent="0.25">
      <c r="B5884" s="11">
        <v>43054</v>
      </c>
      <c r="C5884" s="12">
        <v>2211.2800000000002</v>
      </c>
      <c r="D5884" s="200">
        <f t="shared" si="91"/>
        <v>0.38086332045632609</v>
      </c>
    </row>
    <row r="5885" spans="2:4" thickBot="1" x14ac:dyDescent="0.25">
      <c r="B5885" s="11">
        <v>43055</v>
      </c>
      <c r="C5885" s="12">
        <v>2217.7800000000002</v>
      </c>
      <c r="D5885" s="200">
        <f t="shared" si="91"/>
        <v>0.29394739698274108</v>
      </c>
    </row>
    <row r="5886" spans="2:4" thickBot="1" x14ac:dyDescent="0.25">
      <c r="B5886" s="11">
        <v>43056</v>
      </c>
      <c r="C5886" s="12">
        <v>2221.67</v>
      </c>
      <c r="D5886" s="200">
        <f t="shared" si="91"/>
        <v>0.1754006258510632</v>
      </c>
    </row>
    <row r="5887" spans="2:4" thickBot="1" x14ac:dyDescent="0.25">
      <c r="B5887" s="11">
        <v>43059</v>
      </c>
      <c r="C5887" s="12">
        <v>2221</v>
      </c>
      <c r="D5887" s="200">
        <f t="shared" si="91"/>
        <v>-3.0157494137295071E-2</v>
      </c>
    </row>
    <row r="5888" spans="2:4" thickBot="1" x14ac:dyDescent="0.25">
      <c r="B5888" s="11">
        <v>43060</v>
      </c>
      <c r="C5888" s="12">
        <v>2219.75</v>
      </c>
      <c r="D5888" s="200">
        <f t="shared" si="91"/>
        <v>-5.6280954524989824E-2</v>
      </c>
    </row>
    <row r="5889" spans="2:4" thickBot="1" x14ac:dyDescent="0.25">
      <c r="B5889" s="11">
        <v>43061</v>
      </c>
      <c r="C5889" s="12">
        <v>2219.9499999999998</v>
      </c>
      <c r="D5889" s="200">
        <f t="shared" si="91"/>
        <v>9.0100236513013243E-3</v>
      </c>
    </row>
    <row r="5890" spans="2:4" thickBot="1" x14ac:dyDescent="0.25">
      <c r="B5890" s="11">
        <v>43062</v>
      </c>
      <c r="C5890" s="12">
        <v>2222.4699999999998</v>
      </c>
      <c r="D5890" s="200">
        <f t="shared" si="91"/>
        <v>0.11351607018175169</v>
      </c>
    </row>
    <row r="5891" spans="2:4" thickBot="1" x14ac:dyDescent="0.25">
      <c r="B5891" s="11">
        <v>43063</v>
      </c>
      <c r="C5891" s="12">
        <v>2220.59</v>
      </c>
      <c r="D5891" s="200">
        <f t="shared" si="91"/>
        <v>-8.459056815163235E-2</v>
      </c>
    </row>
    <row r="5892" spans="2:4" thickBot="1" x14ac:dyDescent="0.25">
      <c r="B5892" s="11">
        <v>43066</v>
      </c>
      <c r="C5892" s="12">
        <v>2217.91</v>
      </c>
      <c r="D5892" s="200">
        <f t="shared" si="91"/>
        <v>-0.12068864581036287</v>
      </c>
    </row>
    <row r="5893" spans="2:4" thickBot="1" x14ac:dyDescent="0.25">
      <c r="B5893" s="11">
        <v>43067</v>
      </c>
      <c r="C5893" s="12">
        <v>2211.62</v>
      </c>
      <c r="D5893" s="200">
        <f t="shared" si="91"/>
        <v>-0.28360032643344191</v>
      </c>
    </row>
    <row r="5894" spans="2:4" thickBot="1" x14ac:dyDescent="0.25">
      <c r="B5894" s="11">
        <v>43068</v>
      </c>
      <c r="C5894" s="12">
        <v>2198.91</v>
      </c>
      <c r="D5894" s="200">
        <f t="shared" si="91"/>
        <v>-0.57469185483943752</v>
      </c>
    </row>
    <row r="5895" spans="2:4" thickBot="1" x14ac:dyDescent="0.25">
      <c r="B5895" s="11">
        <v>43069</v>
      </c>
      <c r="C5895" s="12">
        <v>2179.89</v>
      </c>
      <c r="D5895" s="200">
        <f t="shared" ref="D5895:D5958" si="92">+((C5895/C5894)-1)*100</f>
        <v>-0.8649740098503389</v>
      </c>
    </row>
    <row r="5896" spans="2:4" thickBot="1" x14ac:dyDescent="0.25">
      <c r="B5896" s="11">
        <v>43070</v>
      </c>
      <c r="C5896" s="12">
        <v>2181.27</v>
      </c>
      <c r="D5896" s="200">
        <f t="shared" si="92"/>
        <v>6.3305946630332066E-2</v>
      </c>
    </row>
    <row r="5897" spans="2:4" thickBot="1" x14ac:dyDescent="0.25">
      <c r="B5897" s="11">
        <v>43073</v>
      </c>
      <c r="C5897" s="12">
        <v>2177.2399999999998</v>
      </c>
      <c r="D5897" s="200">
        <f t="shared" si="92"/>
        <v>-0.18475475296502175</v>
      </c>
    </row>
    <row r="5898" spans="2:4" thickBot="1" x14ac:dyDescent="0.25">
      <c r="B5898" s="11">
        <v>43074</v>
      </c>
      <c r="C5898" s="12">
        <v>2177.21</v>
      </c>
      <c r="D5898" s="200">
        <f t="shared" si="92"/>
        <v>-1.377891275178289E-3</v>
      </c>
    </row>
    <row r="5899" spans="2:4" thickBot="1" x14ac:dyDescent="0.25">
      <c r="B5899" s="11">
        <v>43075</v>
      </c>
      <c r="C5899" s="12">
        <v>2178.14</v>
      </c>
      <c r="D5899" s="200">
        <f t="shared" si="92"/>
        <v>4.2715218100219943E-2</v>
      </c>
    </row>
    <row r="5900" spans="2:4" thickBot="1" x14ac:dyDescent="0.25">
      <c r="B5900" s="11">
        <v>43076</v>
      </c>
      <c r="C5900" s="12">
        <v>2173.92</v>
      </c>
      <c r="D5900" s="200">
        <f t="shared" si="92"/>
        <v>-0.19374328555555875</v>
      </c>
    </row>
    <row r="5901" spans="2:4" thickBot="1" x14ac:dyDescent="0.25">
      <c r="B5901" s="11">
        <v>43077</v>
      </c>
      <c r="C5901" s="12">
        <v>2164.19</v>
      </c>
      <c r="D5901" s="200">
        <f t="shared" si="92"/>
        <v>-0.44757856774858551</v>
      </c>
    </row>
    <row r="5902" spans="2:4" thickBot="1" x14ac:dyDescent="0.25">
      <c r="B5902" s="11">
        <v>43080</v>
      </c>
      <c r="C5902" s="12">
        <v>2164.9699999999998</v>
      </c>
      <c r="D5902" s="200">
        <f t="shared" si="92"/>
        <v>3.6041197861536034E-2</v>
      </c>
    </row>
    <row r="5903" spans="2:4" thickBot="1" x14ac:dyDescent="0.25">
      <c r="B5903" s="11">
        <v>43081</v>
      </c>
      <c r="C5903" s="12">
        <v>2162</v>
      </c>
      <c r="D5903" s="200">
        <f t="shared" si="92"/>
        <v>-0.13718434897480591</v>
      </c>
    </row>
    <row r="5904" spans="2:4" thickBot="1" x14ac:dyDescent="0.25">
      <c r="B5904" s="11">
        <v>43082</v>
      </c>
      <c r="C5904" s="12">
        <v>2156.9699999999998</v>
      </c>
      <c r="D5904" s="200">
        <f t="shared" si="92"/>
        <v>-0.23265494912119156</v>
      </c>
    </row>
    <row r="5905" spans="2:4" thickBot="1" x14ac:dyDescent="0.25">
      <c r="B5905" s="11">
        <v>43083</v>
      </c>
      <c r="C5905" s="12">
        <v>2152.94</v>
      </c>
      <c r="D5905" s="200">
        <f t="shared" si="92"/>
        <v>-0.18683616369257194</v>
      </c>
    </row>
    <row r="5906" spans="2:4" thickBot="1" x14ac:dyDescent="0.25">
      <c r="B5906" s="11">
        <v>43084</v>
      </c>
      <c r="C5906" s="12">
        <v>2155.4699999999998</v>
      </c>
      <c r="D5906" s="200">
        <f t="shared" si="92"/>
        <v>0.11751372541732863</v>
      </c>
    </row>
    <row r="5907" spans="2:4" thickBot="1" x14ac:dyDescent="0.25">
      <c r="B5907" s="11">
        <v>43087</v>
      </c>
      <c r="C5907" s="12">
        <v>2176.06</v>
      </c>
      <c r="D5907" s="200">
        <f t="shared" si="92"/>
        <v>0.95524409989469206</v>
      </c>
    </row>
    <row r="5908" spans="2:4" thickBot="1" x14ac:dyDescent="0.25">
      <c r="B5908" s="11">
        <v>43088</v>
      </c>
      <c r="C5908" s="12">
        <v>2189.88</v>
      </c>
      <c r="D5908" s="200">
        <f t="shared" si="92"/>
        <v>0.63509278236815181</v>
      </c>
    </row>
    <row r="5909" spans="2:4" thickBot="1" x14ac:dyDescent="0.25">
      <c r="B5909" s="11">
        <v>43089</v>
      </c>
      <c r="C5909" s="12">
        <v>2189.3000000000002</v>
      </c>
      <c r="D5909" s="200">
        <f t="shared" si="92"/>
        <v>-2.6485469523440663E-2</v>
      </c>
    </row>
    <row r="5910" spans="2:4" thickBot="1" x14ac:dyDescent="0.25">
      <c r="B5910" s="11">
        <v>43090</v>
      </c>
      <c r="C5910" s="12">
        <v>2195.5300000000002</v>
      </c>
      <c r="D5910" s="200">
        <f t="shared" si="92"/>
        <v>0.28456584296350229</v>
      </c>
    </row>
    <row r="5911" spans="2:4" thickBot="1" x14ac:dyDescent="0.25">
      <c r="B5911" s="11">
        <v>43091</v>
      </c>
      <c r="C5911" s="12">
        <v>2192.6799999999998</v>
      </c>
      <c r="D5911" s="200">
        <f t="shared" si="92"/>
        <v>-0.12980920324479062</v>
      </c>
    </row>
    <row r="5912" spans="2:4" thickBot="1" x14ac:dyDescent="0.25">
      <c r="B5912" s="11">
        <v>43095</v>
      </c>
      <c r="C5912" s="12">
        <v>2193.0700000000002</v>
      </c>
      <c r="D5912" s="200">
        <f t="shared" si="92"/>
        <v>1.7786453107637712E-2</v>
      </c>
    </row>
    <row r="5913" spans="2:4" thickBot="1" x14ac:dyDescent="0.25">
      <c r="B5913" s="11">
        <v>43096</v>
      </c>
      <c r="C5913" s="12">
        <v>2192.7199999999998</v>
      </c>
      <c r="D5913" s="200">
        <f t="shared" si="92"/>
        <v>-1.5959362902251417E-2</v>
      </c>
    </row>
    <row r="5914" spans="2:4" thickBot="1" x14ac:dyDescent="0.25">
      <c r="B5914" s="11">
        <v>43097</v>
      </c>
      <c r="C5914" s="12">
        <v>2195.840809925523</v>
      </c>
      <c r="D5914" s="200">
        <f t="shared" si="92"/>
        <v>0.14232596617549387</v>
      </c>
    </row>
    <row r="5915" spans="2:4" thickBot="1" x14ac:dyDescent="0.25">
      <c r="B5915" s="11">
        <v>43098</v>
      </c>
      <c r="C5915" s="12">
        <v>2202.14</v>
      </c>
      <c r="D5915" s="200">
        <f t="shared" si="92"/>
        <v>0.28686915945834723</v>
      </c>
    </row>
    <row r="5916" spans="2:4" thickBot="1" x14ac:dyDescent="0.25">
      <c r="B5916" s="11">
        <v>43103</v>
      </c>
      <c r="C5916" s="12">
        <v>2215.67</v>
      </c>
      <c r="D5916" s="200">
        <f t="shared" si="92"/>
        <v>0.61440235407377308</v>
      </c>
    </row>
    <row r="5917" spans="2:4" thickBot="1" x14ac:dyDescent="0.25">
      <c r="B5917" s="11">
        <v>43104</v>
      </c>
      <c r="C5917" s="12">
        <v>2220.52</v>
      </c>
      <c r="D5917" s="200">
        <f t="shared" si="92"/>
        <v>0.21889541312558602</v>
      </c>
    </row>
    <row r="5918" spans="2:4" thickBot="1" x14ac:dyDescent="0.25">
      <c r="B5918" s="11">
        <v>43105</v>
      </c>
      <c r="C5918" s="12">
        <v>2223.4899999999998</v>
      </c>
      <c r="D5918" s="200">
        <f t="shared" si="92"/>
        <v>0.1337524543800539</v>
      </c>
    </row>
    <row r="5919" spans="2:4" thickBot="1" x14ac:dyDescent="0.25">
      <c r="B5919" s="11">
        <v>43108</v>
      </c>
      <c r="C5919" s="12">
        <v>2228.7399999999998</v>
      </c>
      <c r="D5919" s="200">
        <f t="shared" si="92"/>
        <v>0.23611529622349359</v>
      </c>
    </row>
    <row r="5920" spans="2:4" thickBot="1" x14ac:dyDescent="0.25">
      <c r="B5920" s="11">
        <v>43109</v>
      </c>
      <c r="C5920" s="12">
        <v>2235.37</v>
      </c>
      <c r="D5920" s="200">
        <f t="shared" si="92"/>
        <v>0.29747749849691196</v>
      </c>
    </row>
    <row r="5921" spans="2:4" thickBot="1" x14ac:dyDescent="0.25">
      <c r="B5921" s="11">
        <v>43110</v>
      </c>
      <c r="C5921" s="12">
        <v>2241.71</v>
      </c>
      <c r="D5921" s="200">
        <f t="shared" si="92"/>
        <v>0.2836219507285298</v>
      </c>
    </row>
    <row r="5922" spans="2:4" thickBot="1" x14ac:dyDescent="0.25">
      <c r="B5922" s="11">
        <v>43111</v>
      </c>
      <c r="C5922" s="12">
        <v>2248.87</v>
      </c>
      <c r="D5922" s="200">
        <f t="shared" si="92"/>
        <v>0.31939903020461458</v>
      </c>
    </row>
    <row r="5923" spans="2:4" thickBot="1" x14ac:dyDescent="0.25">
      <c r="B5923" s="11">
        <v>43112</v>
      </c>
      <c r="C5923" s="12">
        <v>2258.84</v>
      </c>
      <c r="D5923" s="200">
        <f t="shared" si="92"/>
        <v>0.44333376317884365</v>
      </c>
    </row>
    <row r="5924" spans="2:4" thickBot="1" x14ac:dyDescent="0.25">
      <c r="B5924" s="11">
        <v>43115</v>
      </c>
      <c r="C5924" s="12">
        <v>2257.1999999999998</v>
      </c>
      <c r="D5924" s="200">
        <f t="shared" si="92"/>
        <v>-7.2603637265156173E-2</v>
      </c>
    </row>
    <row r="5925" spans="2:4" thickBot="1" x14ac:dyDescent="0.25">
      <c r="B5925" s="11">
        <v>43116</v>
      </c>
      <c r="C5925" s="12">
        <v>2258.0700000000002</v>
      </c>
      <c r="D5925" s="200">
        <f t="shared" si="92"/>
        <v>3.8543328017026646E-2</v>
      </c>
    </row>
    <row r="5926" spans="2:4" thickBot="1" x14ac:dyDescent="0.25">
      <c r="B5926" s="11">
        <v>43119</v>
      </c>
      <c r="C5926" s="12">
        <v>2257.87</v>
      </c>
      <c r="D5926" s="200">
        <f t="shared" si="92"/>
        <v>-8.8571213470056698E-3</v>
      </c>
    </row>
    <row r="5927" spans="2:4" thickBot="1" x14ac:dyDescent="0.25">
      <c r="B5927" s="11">
        <v>43122</v>
      </c>
      <c r="C5927" s="12">
        <v>2261.4299999999998</v>
      </c>
      <c r="D5927" s="200">
        <f t="shared" si="92"/>
        <v>0.15767072506387425</v>
      </c>
    </row>
    <row r="5928" spans="2:4" thickBot="1" x14ac:dyDescent="0.25">
      <c r="B5928" s="11">
        <v>43123</v>
      </c>
      <c r="C5928" s="12">
        <v>2265.7600000000002</v>
      </c>
      <c r="D5928" s="200">
        <f t="shared" si="92"/>
        <v>0.19147176786371567</v>
      </c>
    </row>
    <row r="5929" spans="2:4" thickBot="1" x14ac:dyDescent="0.25">
      <c r="B5929" s="11">
        <v>43124</v>
      </c>
      <c r="C5929" s="12">
        <v>2268.5300000000002</v>
      </c>
      <c r="D5929" s="200">
        <f t="shared" si="92"/>
        <v>0.12225478426663994</v>
      </c>
    </row>
    <row r="5930" spans="2:4" thickBot="1" x14ac:dyDescent="0.25">
      <c r="B5930" s="11">
        <v>43125</v>
      </c>
      <c r="C5930" s="12">
        <v>2263.91</v>
      </c>
      <c r="D5930" s="200">
        <f t="shared" si="92"/>
        <v>-0.20365611210785284</v>
      </c>
    </row>
    <row r="5931" spans="2:4" thickBot="1" x14ac:dyDescent="0.25">
      <c r="B5931" s="11">
        <v>43126</v>
      </c>
      <c r="C5931" s="12">
        <v>2253.2800000000002</v>
      </c>
      <c r="D5931" s="200">
        <f t="shared" si="92"/>
        <v>-0.46954163372217028</v>
      </c>
    </row>
    <row r="5932" spans="2:4" thickBot="1" x14ac:dyDescent="0.25">
      <c r="B5932" s="11">
        <v>43129</v>
      </c>
      <c r="C5932" s="12">
        <v>2246.19</v>
      </c>
      <c r="D5932" s="200">
        <f t="shared" si="92"/>
        <v>-0.314652417808714</v>
      </c>
    </row>
    <row r="5933" spans="2:4" thickBot="1" x14ac:dyDescent="0.25">
      <c r="B5933" s="11">
        <v>43130</v>
      </c>
      <c r="C5933" s="12">
        <v>2255.66</v>
      </c>
      <c r="D5933" s="200">
        <f t="shared" si="92"/>
        <v>0.42160280296856811</v>
      </c>
    </row>
    <row r="5934" spans="2:4" thickBot="1" x14ac:dyDescent="0.25">
      <c r="B5934" s="11">
        <v>43133</v>
      </c>
      <c r="C5934" s="12">
        <v>2256.9899999999998</v>
      </c>
      <c r="D5934" s="200">
        <f t="shared" si="92"/>
        <v>5.8962786944838363E-2</v>
      </c>
    </row>
    <row r="5935" spans="2:4" thickBot="1" x14ac:dyDescent="0.25">
      <c r="B5935" s="11">
        <v>43136</v>
      </c>
      <c r="C5935" s="12">
        <v>2259.9899999999998</v>
      </c>
      <c r="D5935" s="200">
        <f t="shared" si="92"/>
        <v>0.13292039397605482</v>
      </c>
    </row>
    <row r="5936" spans="2:4" thickBot="1" x14ac:dyDescent="0.25">
      <c r="B5936" s="11">
        <v>43137</v>
      </c>
      <c r="C5936" s="12">
        <v>2261.52</v>
      </c>
      <c r="D5936" s="200">
        <f t="shared" si="92"/>
        <v>6.7699414599187158E-2</v>
      </c>
    </row>
    <row r="5937" spans="2:4" thickBot="1" x14ac:dyDescent="0.25">
      <c r="B5937" s="11">
        <v>43138</v>
      </c>
      <c r="C5937" s="12">
        <v>2261.8000000000002</v>
      </c>
      <c r="D5937" s="200">
        <f t="shared" si="92"/>
        <v>1.2381053450782886E-2</v>
      </c>
    </row>
    <row r="5938" spans="2:4" thickBot="1" x14ac:dyDescent="0.25">
      <c r="B5938" s="11">
        <v>43139</v>
      </c>
      <c r="C5938" s="12">
        <v>2255.1999999999998</v>
      </c>
      <c r="D5938" s="200">
        <f t="shared" si="92"/>
        <v>-0.29180298877001798</v>
      </c>
    </row>
    <row r="5939" spans="2:4" thickBot="1" x14ac:dyDescent="0.25">
      <c r="B5939" s="11">
        <v>43140</v>
      </c>
      <c r="C5939" s="12">
        <v>2255.8000000000002</v>
      </c>
      <c r="D5939" s="200">
        <f t="shared" si="92"/>
        <v>2.6605179141547808E-2</v>
      </c>
    </row>
    <row r="5940" spans="2:4" thickBot="1" x14ac:dyDescent="0.25">
      <c r="B5940" s="11">
        <v>43143</v>
      </c>
      <c r="C5940" s="12">
        <v>2284.98</v>
      </c>
      <c r="D5940" s="200">
        <f t="shared" si="92"/>
        <v>1.2935543931199556</v>
      </c>
    </row>
    <row r="5941" spans="2:4" thickBot="1" x14ac:dyDescent="0.25">
      <c r="B5941" s="11">
        <v>43145</v>
      </c>
      <c r="C5941" s="12">
        <v>2287.0300000000002</v>
      </c>
      <c r="D5941" s="200">
        <f t="shared" si="92"/>
        <v>8.9716321368249474E-2</v>
      </c>
    </row>
    <row r="5942" spans="2:4" thickBot="1" x14ac:dyDescent="0.25">
      <c r="B5942" s="11">
        <v>43146</v>
      </c>
      <c r="C5942" s="12">
        <v>2288.0500000000002</v>
      </c>
      <c r="D5942" s="200">
        <f t="shared" si="92"/>
        <v>4.4599327512107045E-2</v>
      </c>
    </row>
    <row r="5943" spans="2:4" thickBot="1" x14ac:dyDescent="0.25">
      <c r="B5943" s="11">
        <v>43150</v>
      </c>
      <c r="C5943" s="12">
        <v>2285.91</v>
      </c>
      <c r="D5943" s="200">
        <f t="shared" si="92"/>
        <v>-9.3529424619231971E-2</v>
      </c>
    </row>
    <row r="5944" spans="2:4" thickBot="1" x14ac:dyDescent="0.25">
      <c r="B5944" s="11">
        <v>43151</v>
      </c>
      <c r="C5944" s="12">
        <v>2281.54</v>
      </c>
      <c r="D5944" s="200">
        <f t="shared" si="92"/>
        <v>-0.19117113097190108</v>
      </c>
    </row>
    <row r="5945" spans="2:4" thickBot="1" x14ac:dyDescent="0.25">
      <c r="B5945" s="11">
        <v>43152</v>
      </c>
      <c r="C5945" s="12">
        <v>2290.81</v>
      </c>
      <c r="D5945" s="200">
        <f t="shared" si="92"/>
        <v>0.40630451361798325</v>
      </c>
    </row>
    <row r="5946" spans="2:4" thickBot="1" x14ac:dyDescent="0.25">
      <c r="B5946" s="11">
        <v>43153</v>
      </c>
      <c r="C5946" s="12">
        <v>2291.06</v>
      </c>
      <c r="D5946" s="200">
        <f t="shared" si="92"/>
        <v>1.091317045063267E-2</v>
      </c>
    </row>
    <row r="5947" spans="2:4" thickBot="1" x14ac:dyDescent="0.25">
      <c r="B5947" s="11">
        <v>43154</v>
      </c>
      <c r="C5947" s="12">
        <v>2287.64</v>
      </c>
      <c r="D5947" s="200">
        <f t="shared" si="92"/>
        <v>-0.14927588103323952</v>
      </c>
    </row>
    <row r="5948" spans="2:4" thickBot="1" x14ac:dyDescent="0.25">
      <c r="B5948" s="11">
        <v>43157</v>
      </c>
      <c r="C5948" s="12">
        <v>2286.31</v>
      </c>
      <c r="D5948" s="200">
        <f t="shared" si="92"/>
        <v>-5.8138518298334052E-2</v>
      </c>
    </row>
    <row r="5949" spans="2:4" thickBot="1" x14ac:dyDescent="0.25">
      <c r="B5949" s="11">
        <v>43158</v>
      </c>
      <c r="C5949" s="12">
        <v>2286.85</v>
      </c>
      <c r="D5949" s="200">
        <f t="shared" si="92"/>
        <v>2.3618844338701983E-2</v>
      </c>
    </row>
    <row r="5950" spans="2:4" thickBot="1" x14ac:dyDescent="0.25">
      <c r="B5950" s="11">
        <v>43159</v>
      </c>
      <c r="C5950" s="12">
        <v>2292.9899999999998</v>
      </c>
      <c r="D5950" s="200">
        <f t="shared" si="92"/>
        <v>0.26849159323960592</v>
      </c>
    </row>
    <row r="5951" spans="2:4" thickBot="1" x14ac:dyDescent="0.25">
      <c r="B5951" s="11">
        <v>43160</v>
      </c>
      <c r="C5951" s="12">
        <v>2280.14</v>
      </c>
      <c r="D5951" s="200">
        <f t="shared" si="92"/>
        <v>-0.56040366508357531</v>
      </c>
    </row>
    <row r="5952" spans="2:4" thickBot="1" x14ac:dyDescent="0.25">
      <c r="B5952" s="11">
        <v>43161</v>
      </c>
      <c r="C5952" s="12">
        <v>2279.86</v>
      </c>
      <c r="D5952" s="200">
        <f t="shared" si="92"/>
        <v>-1.2279947722493301E-2</v>
      </c>
    </row>
    <row r="5953" spans="2:4" thickBot="1" x14ac:dyDescent="0.25">
      <c r="B5953" s="11">
        <v>43164</v>
      </c>
      <c r="C5953" s="12">
        <v>2278.81</v>
      </c>
      <c r="D5953" s="200">
        <f t="shared" si="92"/>
        <v>-4.6055459545768507E-2</v>
      </c>
    </row>
    <row r="5954" spans="2:4" thickBot="1" x14ac:dyDescent="0.25">
      <c r="B5954" s="11">
        <v>43165</v>
      </c>
      <c r="C5954" s="12">
        <v>2281</v>
      </c>
      <c r="D5954" s="200">
        <f t="shared" si="92"/>
        <v>9.6102790491525703E-2</v>
      </c>
    </row>
    <row r="5955" spans="2:4" thickBot="1" x14ac:dyDescent="0.25">
      <c r="B5955" s="11">
        <v>43166</v>
      </c>
      <c r="C5955" s="12">
        <v>2283.56</v>
      </c>
      <c r="D5955" s="200">
        <f t="shared" si="92"/>
        <v>0.11223147742218664</v>
      </c>
    </row>
    <row r="5956" spans="2:4" thickBot="1" x14ac:dyDescent="0.25">
      <c r="B5956" s="11">
        <v>43167</v>
      </c>
      <c r="C5956" s="12">
        <v>2284.08</v>
      </c>
      <c r="D5956" s="200">
        <f t="shared" si="92"/>
        <v>2.2771462103032825E-2</v>
      </c>
    </row>
    <row r="5957" spans="2:4" thickBot="1" x14ac:dyDescent="0.25">
      <c r="B5957" s="11">
        <v>43168</v>
      </c>
      <c r="C5957" s="12">
        <v>2297.83</v>
      </c>
      <c r="D5957" s="200">
        <f t="shared" si="92"/>
        <v>0.60199292494134138</v>
      </c>
    </row>
    <row r="5958" spans="2:4" thickBot="1" x14ac:dyDescent="0.25">
      <c r="B5958" s="11">
        <v>43172</v>
      </c>
      <c r="C5958" s="12">
        <v>2307.7199999999998</v>
      </c>
      <c r="D5958" s="200">
        <f t="shared" si="92"/>
        <v>0.43040607877866677</v>
      </c>
    </row>
    <row r="5959" spans="2:4" thickBot="1" x14ac:dyDescent="0.25">
      <c r="B5959" s="11">
        <v>43173</v>
      </c>
      <c r="C5959" s="12">
        <v>2304.4299999999998</v>
      </c>
      <c r="D5959" s="200">
        <f t="shared" ref="D5959:D6022" si="93">+((C5959/C5958)-1)*100</f>
        <v>-0.1425649558871922</v>
      </c>
    </row>
    <row r="5960" spans="2:4" thickBot="1" x14ac:dyDescent="0.25">
      <c r="B5960" s="11">
        <v>43174</v>
      </c>
      <c r="C5960" s="12">
        <v>2306.71</v>
      </c>
      <c r="D5960" s="200">
        <f t="shared" si="93"/>
        <v>9.8939867993386166E-2</v>
      </c>
    </row>
    <row r="5961" spans="2:4" thickBot="1" x14ac:dyDescent="0.25">
      <c r="B5961" s="11">
        <v>43175</v>
      </c>
      <c r="C5961" s="12">
        <v>2307.8200000000002</v>
      </c>
      <c r="D5961" s="200">
        <f t="shared" si="93"/>
        <v>4.8120483285729598E-2</v>
      </c>
    </row>
    <row r="5962" spans="2:4" thickBot="1" x14ac:dyDescent="0.25">
      <c r="B5962" s="11">
        <v>43178</v>
      </c>
      <c r="C5962" s="12">
        <v>2308.39</v>
      </c>
      <c r="D5962" s="200">
        <f t="shared" si="93"/>
        <v>2.4698633342268295E-2</v>
      </c>
    </row>
    <row r="5963" spans="2:4" thickBot="1" x14ac:dyDescent="0.25">
      <c r="B5963" s="11">
        <v>43179</v>
      </c>
      <c r="C5963" s="12">
        <v>2299.59</v>
      </c>
      <c r="D5963" s="200">
        <f t="shared" si="93"/>
        <v>-0.38121807840094668</v>
      </c>
    </row>
    <row r="5964" spans="2:4" thickBot="1" x14ac:dyDescent="0.25">
      <c r="B5964" s="11">
        <v>43180</v>
      </c>
      <c r="C5964" s="12">
        <v>2295.84</v>
      </c>
      <c r="D5964" s="200">
        <f t="shared" si="93"/>
        <v>-0.16307254771502633</v>
      </c>
    </row>
    <row r="5965" spans="2:4" thickBot="1" x14ac:dyDescent="0.25">
      <c r="B5965" s="11">
        <v>43181</v>
      </c>
      <c r="C5965" s="12">
        <v>2294.0700000000002</v>
      </c>
      <c r="D5965" s="200">
        <f t="shared" si="93"/>
        <v>-7.7095964875595335E-2</v>
      </c>
    </row>
    <row r="5966" spans="2:4" thickBot="1" x14ac:dyDescent="0.25">
      <c r="B5966" s="11">
        <v>43182</v>
      </c>
      <c r="C5966" s="12">
        <v>2286.7199999999998</v>
      </c>
      <c r="D5966" s="200">
        <f t="shared" si="93"/>
        <v>-0.32039126966484366</v>
      </c>
    </row>
    <row r="5967" spans="2:4" thickBot="1" x14ac:dyDescent="0.25">
      <c r="B5967" s="11">
        <v>43185</v>
      </c>
      <c r="C5967" s="12">
        <v>2287.14</v>
      </c>
      <c r="D5967" s="200">
        <f t="shared" si="93"/>
        <v>1.8366918555834388E-2</v>
      </c>
    </row>
    <row r="5968" spans="2:4" thickBot="1" x14ac:dyDescent="0.25">
      <c r="B5968" s="11">
        <v>43186</v>
      </c>
      <c r="C5968" s="12">
        <v>2286.2600000000002</v>
      </c>
      <c r="D5968" s="200">
        <f t="shared" si="93"/>
        <v>-3.8476000594611648E-2</v>
      </c>
    </row>
    <row r="5969" spans="2:4" thickBot="1" x14ac:dyDescent="0.25">
      <c r="B5969" s="11">
        <v>43187</v>
      </c>
      <c r="C5969" s="12">
        <v>2283.38</v>
      </c>
      <c r="D5969" s="200">
        <f t="shared" si="93"/>
        <v>-0.12596992468049129</v>
      </c>
    </row>
    <row r="5970" spans="2:4" thickBot="1" x14ac:dyDescent="0.25">
      <c r="B5970" s="11">
        <v>43188</v>
      </c>
      <c r="C5970" s="12">
        <v>2278.54</v>
      </c>
      <c r="D5970" s="200">
        <f t="shared" si="93"/>
        <v>-0.21196647075827357</v>
      </c>
    </row>
    <row r="5971" spans="2:4" thickBot="1" x14ac:dyDescent="0.25">
      <c r="B5971" s="11">
        <v>43189</v>
      </c>
      <c r="C5971" s="12">
        <v>2287.85</v>
      </c>
      <c r="D5971" s="200">
        <f t="shared" si="93"/>
        <v>0.40859497748557683</v>
      </c>
    </row>
    <row r="5972" spans="2:4" thickBot="1" x14ac:dyDescent="0.25">
      <c r="B5972" s="11">
        <v>43192</v>
      </c>
      <c r="C5972" s="12">
        <v>2292.89</v>
      </c>
      <c r="D5972" s="200">
        <f t="shared" si="93"/>
        <v>0.22029416264177648</v>
      </c>
    </row>
    <row r="5973" spans="2:4" thickBot="1" x14ac:dyDescent="0.25">
      <c r="B5973" s="11">
        <v>43193</v>
      </c>
      <c r="C5973" s="12">
        <v>2292.65</v>
      </c>
      <c r="D5973" s="200">
        <f t="shared" si="93"/>
        <v>-1.0467139723224772E-2</v>
      </c>
    </row>
    <row r="5974" spans="2:4" thickBot="1" x14ac:dyDescent="0.25">
      <c r="B5974" s="11">
        <v>43194</v>
      </c>
      <c r="C5974" s="12">
        <v>2286.52</v>
      </c>
      <c r="D5974" s="200">
        <f t="shared" si="93"/>
        <v>-0.26737618040260092</v>
      </c>
    </row>
    <row r="5975" spans="2:4" thickBot="1" x14ac:dyDescent="0.25">
      <c r="B5975" s="11">
        <v>43195</v>
      </c>
      <c r="C5975" s="12">
        <v>2285.9499999999998</v>
      </c>
      <c r="D5975" s="200">
        <f t="shared" si="93"/>
        <v>-2.4928712628802252E-2</v>
      </c>
    </row>
    <row r="5976" spans="2:4" thickBot="1" x14ac:dyDescent="0.25">
      <c r="B5976" s="11">
        <v>43196</v>
      </c>
      <c r="C5976" s="12">
        <v>2286.6999999999998</v>
      </c>
      <c r="D5976" s="200">
        <f t="shared" si="93"/>
        <v>3.280911655985097E-2</v>
      </c>
    </row>
    <row r="5977" spans="2:4" thickBot="1" x14ac:dyDescent="0.25">
      <c r="B5977" s="11">
        <v>43199</v>
      </c>
      <c r="C5977" s="12">
        <v>2288.9299999999998</v>
      </c>
      <c r="D5977" s="200">
        <f t="shared" si="93"/>
        <v>9.752044430839657E-2</v>
      </c>
    </row>
    <row r="5978" spans="2:4" thickBot="1" x14ac:dyDescent="0.25">
      <c r="B5978" s="11">
        <v>43200</v>
      </c>
      <c r="C5978" s="12">
        <v>2292.02</v>
      </c>
      <c r="D5978" s="200">
        <f t="shared" si="93"/>
        <v>0.13499757528627754</v>
      </c>
    </row>
    <row r="5979" spans="2:4" thickBot="1" x14ac:dyDescent="0.25">
      <c r="B5979" s="11">
        <v>43201</v>
      </c>
      <c r="C5979" s="12">
        <v>2292.0500000000002</v>
      </c>
      <c r="D5979" s="200">
        <f t="shared" si="93"/>
        <v>1.3088891021917348E-3</v>
      </c>
    </row>
    <row r="5980" spans="2:4" thickBot="1" x14ac:dyDescent="0.25">
      <c r="B5980" s="11">
        <v>43202</v>
      </c>
      <c r="C5980" s="12">
        <v>2291.98</v>
      </c>
      <c r="D5980" s="200">
        <f t="shared" si="93"/>
        <v>-3.0540345978602446E-3</v>
      </c>
    </row>
    <row r="5981" spans="2:4" thickBot="1" x14ac:dyDescent="0.25">
      <c r="B5981" s="11">
        <v>43203</v>
      </c>
      <c r="C5981" s="12">
        <v>2292.6999999999998</v>
      </c>
      <c r="D5981" s="200">
        <f t="shared" si="93"/>
        <v>3.1413886683129277E-2</v>
      </c>
    </row>
    <row r="5982" spans="2:4" thickBot="1" x14ac:dyDescent="0.25">
      <c r="B5982" s="11">
        <v>43206</v>
      </c>
      <c r="C5982" s="12">
        <v>2292.2600000000002</v>
      </c>
      <c r="D5982" s="200">
        <f t="shared" si="93"/>
        <v>-1.9191346447400282E-2</v>
      </c>
    </row>
    <row r="5983" spans="2:4" thickBot="1" x14ac:dyDescent="0.25">
      <c r="B5983" s="11">
        <v>43207</v>
      </c>
      <c r="C5983" s="12">
        <v>2286.34</v>
      </c>
      <c r="D5983" s="200">
        <f t="shared" si="93"/>
        <v>-0.25826040676014683</v>
      </c>
    </row>
    <row r="5984" spans="2:4" thickBot="1" x14ac:dyDescent="0.25">
      <c r="B5984" s="11">
        <v>43208</v>
      </c>
      <c r="C5984" s="12">
        <v>2277.83</v>
      </c>
      <c r="D5984" s="200">
        <f t="shared" si="93"/>
        <v>-0.37221060734624611</v>
      </c>
    </row>
    <row r="5985" spans="2:4" thickBot="1" x14ac:dyDescent="0.25">
      <c r="B5985" s="11">
        <v>43209</v>
      </c>
      <c r="C5985" s="12">
        <v>2277.1999999999998</v>
      </c>
      <c r="D5985" s="200">
        <f t="shared" si="93"/>
        <v>-2.7657902477362661E-2</v>
      </c>
    </row>
    <row r="5986" spans="2:4" thickBot="1" x14ac:dyDescent="0.25">
      <c r="B5986" s="11">
        <v>43210</v>
      </c>
      <c r="C5986" s="12">
        <v>2273.4299999999998</v>
      </c>
      <c r="D5986" s="200">
        <f t="shared" si="93"/>
        <v>-0.16555418935534361</v>
      </c>
    </row>
    <row r="5987" spans="2:4" thickBot="1" x14ac:dyDescent="0.25">
      <c r="B5987" s="11">
        <v>43213</v>
      </c>
      <c r="C5987" s="12">
        <v>2270.36</v>
      </c>
      <c r="D5987" s="200">
        <f t="shared" si="93"/>
        <v>-0.13503824617426829</v>
      </c>
    </row>
    <row r="5988" spans="2:4" thickBot="1" x14ac:dyDescent="0.25">
      <c r="B5988" s="11">
        <v>43214</v>
      </c>
      <c r="C5988" s="12">
        <v>2270.62</v>
      </c>
      <c r="D5988" s="200">
        <f t="shared" si="93"/>
        <v>1.1451928328543026E-2</v>
      </c>
    </row>
    <row r="5989" spans="2:4" thickBot="1" x14ac:dyDescent="0.25">
      <c r="B5989" s="11">
        <v>43215</v>
      </c>
      <c r="C5989" s="12">
        <v>2269.89</v>
      </c>
      <c r="D5989" s="200">
        <f t="shared" si="93"/>
        <v>-3.2149809303183563E-2</v>
      </c>
    </row>
    <row r="5990" spans="2:4" thickBot="1" x14ac:dyDescent="0.25">
      <c r="B5990" s="11">
        <v>43216</v>
      </c>
      <c r="C5990" s="12">
        <v>2270.58</v>
      </c>
      <c r="D5990" s="200">
        <f t="shared" si="93"/>
        <v>3.0397948799287811E-2</v>
      </c>
    </row>
    <row r="5991" spans="2:4" thickBot="1" x14ac:dyDescent="0.25">
      <c r="B5991" s="11">
        <v>43217</v>
      </c>
      <c r="C5991" s="12">
        <v>2273.4299999999998</v>
      </c>
      <c r="D5991" s="200">
        <f t="shared" si="93"/>
        <v>0.12551858996379117</v>
      </c>
    </row>
    <row r="5992" spans="2:4" thickBot="1" x14ac:dyDescent="0.25">
      <c r="B5992" s="11">
        <v>43220</v>
      </c>
      <c r="C5992" s="12">
        <v>2286.52</v>
      </c>
      <c r="D5992" s="200">
        <f t="shared" si="93"/>
        <v>0.57578196821543859</v>
      </c>
    </row>
    <row r="5993" spans="2:4" thickBot="1" x14ac:dyDescent="0.25">
      <c r="B5993" s="11">
        <v>43222</v>
      </c>
      <c r="C5993" s="12">
        <v>2285.5</v>
      </c>
      <c r="D5993" s="200">
        <f t="shared" si="93"/>
        <v>-4.4609275230478307E-2</v>
      </c>
    </row>
    <row r="5994" spans="2:4" thickBot="1" x14ac:dyDescent="0.25">
      <c r="B5994" s="11">
        <v>43223</v>
      </c>
      <c r="C5994" s="12">
        <v>2284.0700000000002</v>
      </c>
      <c r="D5994" s="200">
        <f t="shared" si="93"/>
        <v>-6.2568365784287927E-2</v>
      </c>
    </row>
    <row r="5995" spans="2:4" thickBot="1" x14ac:dyDescent="0.25">
      <c r="B5995" s="11">
        <v>43224</v>
      </c>
      <c r="C5995" s="12">
        <v>2282.2199999999998</v>
      </c>
      <c r="D5995" s="200">
        <f t="shared" si="93"/>
        <v>-8.0995766329416963E-2</v>
      </c>
    </row>
    <row r="5996" spans="2:4" thickBot="1" x14ac:dyDescent="0.25">
      <c r="B5996" s="11">
        <v>43227</v>
      </c>
      <c r="C5996" s="12">
        <v>2278.02</v>
      </c>
      <c r="D5996" s="200">
        <f t="shared" si="93"/>
        <v>-0.18403133790781956</v>
      </c>
    </row>
    <row r="5997" spans="2:4" thickBot="1" x14ac:dyDescent="0.25">
      <c r="B5997" s="11">
        <v>43228</v>
      </c>
      <c r="C5997" s="12">
        <v>2280.8200000000002</v>
      </c>
      <c r="D5997" s="200">
        <f t="shared" si="93"/>
        <v>0.12291375843935803</v>
      </c>
    </row>
    <row r="5998" spans="2:4" thickBot="1" x14ac:dyDescent="0.25">
      <c r="B5998" s="11">
        <v>43229</v>
      </c>
      <c r="C5998" s="12">
        <v>2281.75</v>
      </c>
      <c r="D5998" s="200">
        <f t="shared" si="93"/>
        <v>4.0774809059884731E-2</v>
      </c>
    </row>
    <row r="5999" spans="2:4" thickBot="1" x14ac:dyDescent="0.25">
      <c r="B5999" s="11">
        <v>43230</v>
      </c>
      <c r="C5999" s="12">
        <v>2277.84</v>
      </c>
      <c r="D5999" s="200">
        <f t="shared" si="93"/>
        <v>-0.17135970198312034</v>
      </c>
    </row>
    <row r="6000" spans="2:4" thickBot="1" x14ac:dyDescent="0.25">
      <c r="B6000" s="11">
        <v>43231</v>
      </c>
      <c r="C6000" s="12">
        <v>2274.17</v>
      </c>
      <c r="D6000" s="200">
        <f t="shared" si="93"/>
        <v>-0.1611175499596107</v>
      </c>
    </row>
    <row r="6001" spans="2:4" thickBot="1" x14ac:dyDescent="0.25">
      <c r="B6001" s="11">
        <v>43234</v>
      </c>
      <c r="C6001" s="12">
        <v>2270.4899999999998</v>
      </c>
      <c r="D6001" s="200">
        <f t="shared" si="93"/>
        <v>-0.16181727839168492</v>
      </c>
    </row>
    <row r="6002" spans="2:4" thickBot="1" x14ac:dyDescent="0.25">
      <c r="B6002" s="11">
        <v>43235</v>
      </c>
      <c r="C6002" s="12">
        <v>2279.29</v>
      </c>
      <c r="D6002" s="200">
        <f t="shared" si="93"/>
        <v>0.38758153526332606</v>
      </c>
    </row>
    <row r="6003" spans="2:4" thickBot="1" x14ac:dyDescent="0.25">
      <c r="B6003" s="11">
        <v>43236</v>
      </c>
      <c r="C6003" s="12">
        <v>2277.73</v>
      </c>
      <c r="D6003" s="200">
        <f t="shared" si="93"/>
        <v>-6.84423658244393E-2</v>
      </c>
    </row>
    <row r="6004" spans="2:4" thickBot="1" x14ac:dyDescent="0.25">
      <c r="B6004" s="11">
        <v>43237</v>
      </c>
      <c r="C6004" s="12">
        <v>2277.04</v>
      </c>
      <c r="D6004" s="200">
        <f t="shared" si="93"/>
        <v>-3.0293318347651699E-2</v>
      </c>
    </row>
    <row r="6005" spans="2:4" thickBot="1" x14ac:dyDescent="0.25">
      <c r="B6005" s="11">
        <v>43238</v>
      </c>
      <c r="C6005" s="12">
        <v>2275.39</v>
      </c>
      <c r="D6005" s="200">
        <f t="shared" si="93"/>
        <v>-7.2462495169167696E-2</v>
      </c>
    </row>
    <row r="6006" spans="2:4" thickBot="1" x14ac:dyDescent="0.25">
      <c r="B6006" s="11">
        <v>43241</v>
      </c>
      <c r="C6006" s="12">
        <v>2275.4499999999998</v>
      </c>
      <c r="D6006" s="200">
        <f t="shared" si="93"/>
        <v>2.6369105955437178E-3</v>
      </c>
    </row>
    <row r="6007" spans="2:4" thickBot="1" x14ac:dyDescent="0.25">
      <c r="B6007" s="11">
        <v>43242</v>
      </c>
      <c r="C6007" s="12">
        <v>2275.85</v>
      </c>
      <c r="D6007" s="200">
        <f t="shared" si="93"/>
        <v>1.757894042937469E-2</v>
      </c>
    </row>
    <row r="6008" spans="2:4" thickBot="1" x14ac:dyDescent="0.25">
      <c r="B6008" s="11">
        <v>43243</v>
      </c>
      <c r="C6008" s="12">
        <v>2266.23</v>
      </c>
      <c r="D6008" s="200">
        <f t="shared" si="93"/>
        <v>-0.4226992112836947</v>
      </c>
    </row>
    <row r="6009" spans="2:4" thickBot="1" x14ac:dyDescent="0.25">
      <c r="B6009" s="11">
        <v>43244</v>
      </c>
      <c r="C6009" s="12">
        <v>2267.13</v>
      </c>
      <c r="D6009" s="200">
        <f t="shared" si="93"/>
        <v>3.971353304828007E-2</v>
      </c>
    </row>
    <row r="6010" spans="2:4" thickBot="1" x14ac:dyDescent="0.25">
      <c r="B6010" s="11">
        <v>43245</v>
      </c>
      <c r="C6010" s="12">
        <v>2265.98</v>
      </c>
      <c r="D6010" s="200">
        <f t="shared" si="93"/>
        <v>-5.0724925346146144E-2</v>
      </c>
    </row>
    <row r="6011" spans="2:4" thickBot="1" x14ac:dyDescent="0.25">
      <c r="B6011" s="11">
        <v>43248</v>
      </c>
      <c r="C6011" s="12">
        <v>2261.64</v>
      </c>
      <c r="D6011" s="200">
        <f t="shared" si="93"/>
        <v>-0.19152861013778111</v>
      </c>
    </row>
    <row r="6012" spans="2:4" thickBot="1" x14ac:dyDescent="0.25">
      <c r="B6012" s="11">
        <v>43249</v>
      </c>
      <c r="C6012" s="12">
        <v>2256.35</v>
      </c>
      <c r="D6012" s="200">
        <f t="shared" si="93"/>
        <v>-0.23390106294547408</v>
      </c>
    </row>
    <row r="6013" spans="2:4" thickBot="1" x14ac:dyDescent="0.25">
      <c r="B6013" s="11">
        <v>43250</v>
      </c>
      <c r="C6013" s="12">
        <v>2253.5300000000002</v>
      </c>
      <c r="D6013" s="200">
        <f t="shared" si="93"/>
        <v>-0.1249806102776474</v>
      </c>
    </row>
    <row r="6014" spans="2:4" thickBot="1" x14ac:dyDescent="0.25">
      <c r="B6014" s="11">
        <v>43251</v>
      </c>
      <c r="C6014" s="12">
        <v>2249.19</v>
      </c>
      <c r="D6014" s="200">
        <f t="shared" si="93"/>
        <v>-0.19258674168971535</v>
      </c>
    </row>
    <row r="6015" spans="2:4" thickBot="1" x14ac:dyDescent="0.25">
      <c r="B6015" s="11">
        <v>43252</v>
      </c>
      <c r="C6015" s="12">
        <v>2247.64</v>
      </c>
      <c r="D6015" s="200">
        <f t="shared" si="93"/>
        <v>-6.8913697820116582E-2</v>
      </c>
    </row>
    <row r="6016" spans="2:4" thickBot="1" x14ac:dyDescent="0.25">
      <c r="B6016" s="11">
        <v>43255</v>
      </c>
      <c r="C6016" s="12">
        <v>2225.4899999999998</v>
      </c>
      <c r="D6016" s="200">
        <f t="shared" si="93"/>
        <v>-0.98547810147533443</v>
      </c>
    </row>
    <row r="6017" spans="2:4" thickBot="1" x14ac:dyDescent="0.25">
      <c r="B6017" s="11">
        <v>43256</v>
      </c>
      <c r="C6017" s="12">
        <v>2230.88</v>
      </c>
      <c r="D6017" s="200">
        <f t="shared" si="93"/>
        <v>0.24219385393779991</v>
      </c>
    </row>
    <row r="6018" spans="2:4" thickBot="1" x14ac:dyDescent="0.25">
      <c r="B6018" s="11">
        <v>43257</v>
      </c>
      <c r="C6018" s="12">
        <v>2232.9499999999998</v>
      </c>
      <c r="D6018" s="200">
        <f t="shared" si="93"/>
        <v>9.2788496019502453E-2</v>
      </c>
    </row>
    <row r="6019" spans="2:4" thickBot="1" x14ac:dyDescent="0.25">
      <c r="B6019" s="11">
        <v>43258</v>
      </c>
      <c r="C6019" s="12">
        <v>2238.5300000000002</v>
      </c>
      <c r="D6019" s="200">
        <f t="shared" si="93"/>
        <v>0.24989363846035229</v>
      </c>
    </row>
    <row r="6020" spans="2:4" thickBot="1" x14ac:dyDescent="0.25">
      <c r="B6020" s="11">
        <v>43259</v>
      </c>
      <c r="C6020" s="12">
        <v>2244.34</v>
      </c>
      <c r="D6020" s="200">
        <f t="shared" si="93"/>
        <v>0.2595453266206027</v>
      </c>
    </row>
    <row r="6021" spans="2:4" thickBot="1" x14ac:dyDescent="0.25">
      <c r="B6021" s="11">
        <v>43262</v>
      </c>
      <c r="C6021" s="12">
        <v>2243.62</v>
      </c>
      <c r="D6021" s="200">
        <f t="shared" si="93"/>
        <v>-3.2080700785097616E-2</v>
      </c>
    </row>
    <row r="6022" spans="2:4" thickBot="1" x14ac:dyDescent="0.25">
      <c r="B6022" s="11">
        <v>43263</v>
      </c>
      <c r="C6022" s="12">
        <v>2239.7199999999998</v>
      </c>
      <c r="D6022" s="200">
        <f t="shared" si="93"/>
        <v>-0.173826227257734</v>
      </c>
    </row>
    <row r="6023" spans="2:4" thickBot="1" x14ac:dyDescent="0.25">
      <c r="B6023" s="11">
        <v>43264</v>
      </c>
      <c r="C6023" s="12">
        <v>2240.86</v>
      </c>
      <c r="D6023" s="200">
        <f t="shared" ref="D6023:D6086" si="94">+((C6023/C6022)-1)*100</f>
        <v>5.0899219545308405E-2</v>
      </c>
    </row>
    <row r="6024" spans="2:4" thickBot="1" x14ac:dyDescent="0.25">
      <c r="B6024" s="11">
        <v>43265</v>
      </c>
      <c r="C6024" s="12">
        <v>2237.39</v>
      </c>
      <c r="D6024" s="200">
        <f t="shared" si="94"/>
        <v>-0.15485126246174152</v>
      </c>
    </row>
    <row r="6025" spans="2:4" thickBot="1" x14ac:dyDescent="0.25">
      <c r="B6025" s="11">
        <v>43266</v>
      </c>
      <c r="C6025" s="12">
        <v>2234.94</v>
      </c>
      <c r="D6025" s="200">
        <f t="shared" si="94"/>
        <v>-0.10950259007146412</v>
      </c>
    </row>
    <row r="6026" spans="2:4" thickBot="1" x14ac:dyDescent="0.25">
      <c r="B6026" s="11">
        <v>43269</v>
      </c>
      <c r="C6026" s="12">
        <v>2234.21</v>
      </c>
      <c r="D6026" s="200">
        <f t="shared" si="94"/>
        <v>-3.2663069254657007E-2</v>
      </c>
    </row>
    <row r="6027" spans="2:4" thickBot="1" x14ac:dyDescent="0.25">
      <c r="B6027" s="11">
        <v>43270</v>
      </c>
      <c r="C6027" s="12">
        <v>2227.1</v>
      </c>
      <c r="D6027" s="200">
        <f t="shared" si="94"/>
        <v>-0.31823329051432481</v>
      </c>
    </row>
    <row r="6028" spans="2:4" thickBot="1" x14ac:dyDescent="0.25">
      <c r="B6028" s="11">
        <v>43271</v>
      </c>
      <c r="C6028" s="12">
        <v>2231.0700000000002</v>
      </c>
      <c r="D6028" s="200">
        <f t="shared" si="94"/>
        <v>0.17825872210499583</v>
      </c>
    </row>
    <row r="6029" spans="2:4" thickBot="1" x14ac:dyDescent="0.25">
      <c r="B6029" s="11">
        <v>43272</v>
      </c>
      <c r="C6029" s="12">
        <v>2234.44</v>
      </c>
      <c r="D6029" s="200">
        <f t="shared" si="94"/>
        <v>0.15104859999910403</v>
      </c>
    </row>
    <row r="6030" spans="2:4" thickBot="1" x14ac:dyDescent="0.25">
      <c r="B6030" s="11">
        <v>43273</v>
      </c>
      <c r="C6030" s="12">
        <v>2235.44</v>
      </c>
      <c r="D6030" s="200">
        <f t="shared" si="94"/>
        <v>4.4753942822373105E-2</v>
      </c>
    </row>
    <row r="6031" spans="2:4" thickBot="1" x14ac:dyDescent="0.25">
      <c r="B6031" s="11">
        <v>43276</v>
      </c>
      <c r="C6031" s="12">
        <v>2238.4499999999998</v>
      </c>
      <c r="D6031" s="200">
        <f t="shared" si="94"/>
        <v>0.13464910711089573</v>
      </c>
    </row>
    <row r="6032" spans="2:4" thickBot="1" x14ac:dyDescent="0.25">
      <c r="B6032" s="11">
        <v>43277</v>
      </c>
      <c r="C6032" s="12">
        <v>2240.33</v>
      </c>
      <c r="D6032" s="200">
        <f t="shared" si="94"/>
        <v>8.3986687216608402E-2</v>
      </c>
    </row>
    <row r="6033" spans="2:4" thickBot="1" x14ac:dyDescent="0.25">
      <c r="B6033" s="11">
        <v>43278</v>
      </c>
      <c r="C6033" s="12">
        <v>2241.38</v>
      </c>
      <c r="D6033" s="200">
        <f t="shared" si="94"/>
        <v>4.6868095325258707E-2</v>
      </c>
    </row>
    <row r="6034" spans="2:4" thickBot="1" x14ac:dyDescent="0.25">
      <c r="B6034" s="11">
        <v>43279</v>
      </c>
      <c r="C6034" s="12">
        <v>2238.98</v>
      </c>
      <c r="D6034" s="200">
        <f t="shared" si="94"/>
        <v>-0.10707689013018662</v>
      </c>
    </row>
    <row r="6035" spans="2:4" thickBot="1" x14ac:dyDescent="0.25">
      <c r="B6035" s="11">
        <v>43280</v>
      </c>
      <c r="C6035" s="12">
        <v>2244.64</v>
      </c>
      <c r="D6035" s="200">
        <f t="shared" si="94"/>
        <v>0.2527936828377042</v>
      </c>
    </row>
    <row r="6036" spans="2:4" thickBot="1" x14ac:dyDescent="0.25">
      <c r="B6036" s="11">
        <v>43283</v>
      </c>
      <c r="C6036" s="12">
        <v>2243.0700000000002</v>
      </c>
      <c r="D6036" s="200">
        <f t="shared" si="94"/>
        <v>-6.9944400883870106E-2</v>
      </c>
    </row>
    <row r="6037" spans="2:4" thickBot="1" x14ac:dyDescent="0.25">
      <c r="B6037" s="11">
        <v>43284</v>
      </c>
      <c r="C6037" s="12">
        <v>2238.6799999999998</v>
      </c>
      <c r="D6037" s="200">
        <f t="shared" si="94"/>
        <v>-0.19571390995378746</v>
      </c>
    </row>
    <row r="6038" spans="2:4" thickBot="1" x14ac:dyDescent="0.25">
      <c r="B6038" s="11">
        <v>43285</v>
      </c>
      <c r="C6038" s="12">
        <v>2231.52</v>
      </c>
      <c r="D6038" s="200">
        <f t="shared" si="94"/>
        <v>-0.31983132917611234</v>
      </c>
    </row>
    <row r="6039" spans="2:4" thickBot="1" x14ac:dyDescent="0.25">
      <c r="B6039" s="11">
        <v>43286</v>
      </c>
      <c r="C6039" s="12">
        <v>2232.2399999999998</v>
      </c>
      <c r="D6039" s="200">
        <f t="shared" si="94"/>
        <v>3.2265003226483735E-2</v>
      </c>
    </row>
    <row r="6040" spans="2:4" thickBot="1" x14ac:dyDescent="0.25">
      <c r="B6040" s="11">
        <v>43287</v>
      </c>
      <c r="C6040" s="12">
        <v>2225.73</v>
      </c>
      <c r="D6040" s="200">
        <f t="shared" si="94"/>
        <v>-0.29163530803137938</v>
      </c>
    </row>
    <row r="6041" spans="2:4" thickBot="1" x14ac:dyDescent="0.25">
      <c r="B6041" s="11">
        <v>43290</v>
      </c>
      <c r="C6041" s="12">
        <v>2232.35</v>
      </c>
      <c r="D6041" s="200">
        <f t="shared" si="94"/>
        <v>0.29743050594635001</v>
      </c>
    </row>
    <row r="6042" spans="2:4" thickBot="1" x14ac:dyDescent="0.25">
      <c r="B6042" s="11">
        <v>43291</v>
      </c>
      <c r="C6042" s="12">
        <v>2216.5</v>
      </c>
      <c r="D6042" s="200">
        <f t="shared" si="94"/>
        <v>-0.71001411069052667</v>
      </c>
    </row>
    <row r="6043" spans="2:4" thickBot="1" x14ac:dyDescent="0.25">
      <c r="B6043" s="11">
        <v>43292</v>
      </c>
      <c r="C6043" s="12">
        <v>2214.98</v>
      </c>
      <c r="D6043" s="200">
        <f t="shared" si="94"/>
        <v>-6.8576584705615229E-2</v>
      </c>
    </row>
    <row r="6044" spans="2:4" thickBot="1" x14ac:dyDescent="0.25">
      <c r="B6044" s="11">
        <v>43293</v>
      </c>
      <c r="C6044" s="12">
        <v>2216.89</v>
      </c>
      <c r="D6044" s="200">
        <f t="shared" si="94"/>
        <v>8.623102691671658E-2</v>
      </c>
    </row>
    <row r="6045" spans="2:4" thickBot="1" x14ac:dyDescent="0.25">
      <c r="B6045" s="11">
        <v>43294</v>
      </c>
      <c r="C6045" s="12">
        <v>2220.4299999999998</v>
      </c>
      <c r="D6045" s="200">
        <f t="shared" si="94"/>
        <v>0.15968315974179692</v>
      </c>
    </row>
    <row r="6046" spans="2:4" thickBot="1" x14ac:dyDescent="0.25">
      <c r="B6046" s="11">
        <v>43297</v>
      </c>
      <c r="C6046" s="12">
        <v>2223.4899999999998</v>
      </c>
      <c r="D6046" s="200">
        <f t="shared" si="94"/>
        <v>0.13781114468818245</v>
      </c>
    </row>
    <row r="6047" spans="2:4" thickBot="1" x14ac:dyDescent="0.25">
      <c r="B6047" s="11">
        <v>43298</v>
      </c>
      <c r="C6047" s="12">
        <v>2224.5100000000002</v>
      </c>
      <c r="D6047" s="200">
        <f t="shared" si="94"/>
        <v>4.5873828980580456E-2</v>
      </c>
    </row>
    <row r="6048" spans="2:4" thickBot="1" x14ac:dyDescent="0.25">
      <c r="B6048" s="11">
        <v>43299</v>
      </c>
      <c r="C6048" s="12">
        <v>2223.5500000000002</v>
      </c>
      <c r="D6048" s="200">
        <f t="shared" si="94"/>
        <v>-4.3155571339303922E-2</v>
      </c>
    </row>
    <row r="6049" spans="2:4" thickBot="1" x14ac:dyDescent="0.25">
      <c r="B6049" s="11">
        <v>43300</v>
      </c>
      <c r="C6049" s="12">
        <v>2231.7800000000002</v>
      </c>
      <c r="D6049" s="200">
        <f t="shared" si="94"/>
        <v>0.37012884801330692</v>
      </c>
    </row>
    <row r="6050" spans="2:4" thickBot="1" x14ac:dyDescent="0.25">
      <c r="B6050" s="11">
        <v>43301</v>
      </c>
      <c r="C6050" s="12">
        <v>2236.9299999999998</v>
      </c>
      <c r="D6050" s="200">
        <f t="shared" si="94"/>
        <v>0.23075751194112648</v>
      </c>
    </row>
    <row r="6051" spans="2:4" thickBot="1" x14ac:dyDescent="0.25">
      <c r="B6051" s="11">
        <v>43304</v>
      </c>
      <c r="C6051" s="12">
        <v>2234.04</v>
      </c>
      <c r="D6051" s="200">
        <f t="shared" si="94"/>
        <v>-0.12919492339947825</v>
      </c>
    </row>
    <row r="6052" spans="2:4" thickBot="1" x14ac:dyDescent="0.25">
      <c r="B6052" s="11">
        <v>43305</v>
      </c>
      <c r="C6052" s="12">
        <v>2230.75</v>
      </c>
      <c r="D6052" s="200">
        <f t="shared" si="94"/>
        <v>-0.14726683497161552</v>
      </c>
    </row>
    <row r="6053" spans="2:4" thickBot="1" x14ac:dyDescent="0.25">
      <c r="B6053" s="11">
        <v>43306</v>
      </c>
      <c r="C6053" s="12">
        <v>2247.31</v>
      </c>
      <c r="D6053" s="200">
        <f t="shared" si="94"/>
        <v>0.74235122716574953</v>
      </c>
    </row>
    <row r="6054" spans="2:4" thickBot="1" x14ac:dyDescent="0.25">
      <c r="B6054" s="11">
        <v>43307</v>
      </c>
      <c r="C6054" s="12">
        <v>2264.37</v>
      </c>
      <c r="D6054" s="200">
        <f t="shared" si="94"/>
        <v>0.75912980407686348</v>
      </c>
    </row>
    <row r="6055" spans="2:4" thickBot="1" x14ac:dyDescent="0.25">
      <c r="B6055" s="11">
        <v>43308</v>
      </c>
      <c r="C6055" s="12">
        <v>2256.7199999999998</v>
      </c>
      <c r="D6055" s="200">
        <f t="shared" si="94"/>
        <v>-0.3378423137561426</v>
      </c>
    </row>
    <row r="6056" spans="2:4" thickBot="1" x14ac:dyDescent="0.25">
      <c r="B6056" s="11">
        <v>43311</v>
      </c>
      <c r="C6056" s="12">
        <v>2244.77</v>
      </c>
      <c r="D6056" s="200">
        <f t="shared" si="94"/>
        <v>-0.52952958275727102</v>
      </c>
    </row>
    <row r="6057" spans="2:4" thickBot="1" x14ac:dyDescent="0.25">
      <c r="B6057" s="11">
        <v>43312</v>
      </c>
      <c r="C6057" s="12">
        <v>2241.12</v>
      </c>
      <c r="D6057" s="200">
        <f t="shared" si="94"/>
        <v>-0.16260017730101994</v>
      </c>
    </row>
    <row r="6058" spans="2:4" thickBot="1" x14ac:dyDescent="0.25">
      <c r="B6058" s="11">
        <v>43313</v>
      </c>
      <c r="C6058" s="12">
        <v>2242.77</v>
      </c>
      <c r="D6058" s="200">
        <f t="shared" si="94"/>
        <v>7.3623902334540858E-2</v>
      </c>
    </row>
    <row r="6059" spans="2:4" thickBot="1" x14ac:dyDescent="0.25">
      <c r="B6059" s="11">
        <v>43314</v>
      </c>
      <c r="C6059" s="12">
        <v>2240.84</v>
      </c>
      <c r="D6059" s="200">
        <f t="shared" si="94"/>
        <v>-8.6054298924986838E-2</v>
      </c>
    </row>
    <row r="6060" spans="2:4" thickBot="1" x14ac:dyDescent="0.25">
      <c r="B6060" s="11">
        <v>43315</v>
      </c>
      <c r="C6060" s="12">
        <v>2241.09</v>
      </c>
      <c r="D6060" s="200">
        <f t="shared" si="94"/>
        <v>1.1156530586742264E-2</v>
      </c>
    </row>
    <row r="6061" spans="2:4" thickBot="1" x14ac:dyDescent="0.25">
      <c r="B6061" s="11">
        <v>43318</v>
      </c>
      <c r="C6061" s="12">
        <v>2238.54</v>
      </c>
      <c r="D6061" s="200">
        <f t="shared" si="94"/>
        <v>-0.11378391764722551</v>
      </c>
    </row>
    <row r="6062" spans="2:4" thickBot="1" x14ac:dyDescent="0.25">
      <c r="B6062" s="11">
        <v>43319</v>
      </c>
      <c r="C6062" s="12">
        <v>2235.75</v>
      </c>
      <c r="D6062" s="200">
        <f t="shared" si="94"/>
        <v>-0.12463480661502047</v>
      </c>
    </row>
    <row r="6063" spans="2:4" thickBot="1" x14ac:dyDescent="0.25">
      <c r="B6063" s="11">
        <v>43320</v>
      </c>
      <c r="C6063" s="12">
        <v>2232.9899999999998</v>
      </c>
      <c r="D6063" s="200">
        <f t="shared" si="94"/>
        <v>-0.12344850721235368</v>
      </c>
    </row>
    <row r="6064" spans="2:4" thickBot="1" x14ac:dyDescent="0.25">
      <c r="B6064" s="11">
        <v>43321</v>
      </c>
      <c r="C6064" s="12">
        <v>2230.16</v>
      </c>
      <c r="D6064" s="200">
        <f t="shared" si="94"/>
        <v>-0.1267359011907776</v>
      </c>
    </row>
    <row r="6065" spans="2:4" thickBot="1" x14ac:dyDescent="0.25">
      <c r="B6065" s="11">
        <v>43322</v>
      </c>
      <c r="C6065" s="12">
        <v>2234.08</v>
      </c>
      <c r="D6065" s="200">
        <f t="shared" si="94"/>
        <v>0.17577214190911405</v>
      </c>
    </row>
    <row r="6066" spans="2:4" thickBot="1" x14ac:dyDescent="0.25">
      <c r="B6066" s="11">
        <v>43325</v>
      </c>
      <c r="C6066" s="12">
        <v>2234.77</v>
      </c>
      <c r="D6066" s="200">
        <f t="shared" si="94"/>
        <v>3.0885196591001751E-2</v>
      </c>
    </row>
    <row r="6067" spans="2:4" thickBot="1" x14ac:dyDescent="0.25">
      <c r="B6067" s="11">
        <v>43326</v>
      </c>
      <c r="C6067" s="12">
        <v>2235.17</v>
      </c>
      <c r="D6067" s="200">
        <f t="shared" si="94"/>
        <v>1.7898933671034456E-2</v>
      </c>
    </row>
    <row r="6068" spans="2:4" thickBot="1" x14ac:dyDescent="0.25">
      <c r="B6068" s="11">
        <v>43328</v>
      </c>
      <c r="C6068" s="12">
        <v>2237.63</v>
      </c>
      <c r="D6068" s="200">
        <f t="shared" si="94"/>
        <v>0.11005874273546379</v>
      </c>
    </row>
    <row r="6069" spans="2:4" thickBot="1" x14ac:dyDescent="0.25">
      <c r="B6069" s="11">
        <v>43329</v>
      </c>
      <c r="C6069" s="12">
        <v>2244.67</v>
      </c>
      <c r="D6069" s="200">
        <f t="shared" si="94"/>
        <v>0.31461859199242159</v>
      </c>
    </row>
    <row r="6070" spans="2:4" thickBot="1" x14ac:dyDescent="0.25">
      <c r="B6070" s="11">
        <v>43332</v>
      </c>
      <c r="C6070" s="12">
        <v>2242.85</v>
      </c>
      <c r="D6070" s="200">
        <f t="shared" si="94"/>
        <v>-8.1080960675739E-2</v>
      </c>
    </row>
    <row r="6071" spans="2:4" thickBot="1" x14ac:dyDescent="0.25">
      <c r="B6071" s="11">
        <v>43333</v>
      </c>
      <c r="C6071" s="12">
        <v>2233.6</v>
      </c>
      <c r="D6071" s="200">
        <f t="shared" si="94"/>
        <v>-0.41242169561049868</v>
      </c>
    </row>
    <row r="6072" spans="2:4" thickBot="1" x14ac:dyDescent="0.25">
      <c r="B6072" s="11">
        <v>43334</v>
      </c>
      <c r="C6072" s="12">
        <v>2228</v>
      </c>
      <c r="D6072" s="200">
        <f t="shared" si="94"/>
        <v>-0.25071633237822022</v>
      </c>
    </row>
    <row r="6073" spans="2:4" thickBot="1" x14ac:dyDescent="0.25">
      <c r="B6073" s="11">
        <v>43335</v>
      </c>
      <c r="C6073" s="12">
        <v>2223.37</v>
      </c>
      <c r="D6073" s="200">
        <f t="shared" si="94"/>
        <v>-0.20780969479353706</v>
      </c>
    </row>
    <row r="6074" spans="2:4" thickBot="1" x14ac:dyDescent="0.25">
      <c r="B6074" s="11">
        <v>43336</v>
      </c>
      <c r="C6074" s="12">
        <v>2233.38</v>
      </c>
      <c r="D6074" s="200">
        <f t="shared" si="94"/>
        <v>0.45021746268052443</v>
      </c>
    </row>
    <row r="6075" spans="2:4" thickBot="1" x14ac:dyDescent="0.25">
      <c r="B6075" s="11">
        <v>43339</v>
      </c>
      <c r="C6075" s="12">
        <v>2226.71</v>
      </c>
      <c r="D6075" s="200">
        <f t="shared" si="94"/>
        <v>-0.29865047596020489</v>
      </c>
    </row>
    <row r="6076" spans="2:4" thickBot="1" x14ac:dyDescent="0.25">
      <c r="B6076" s="11">
        <v>43340</v>
      </c>
      <c r="C6076" s="12">
        <v>2226.7600000000002</v>
      </c>
      <c r="D6076" s="200">
        <f t="shared" si="94"/>
        <v>2.2454652828685084E-3</v>
      </c>
    </row>
    <row r="6077" spans="2:4" thickBot="1" x14ac:dyDescent="0.25">
      <c r="B6077" s="11">
        <v>43341</v>
      </c>
      <c r="C6077" s="12">
        <v>2227.63</v>
      </c>
      <c r="D6077" s="200">
        <f t="shared" si="94"/>
        <v>3.9070218613579399E-2</v>
      </c>
    </row>
    <row r="6078" spans="2:4" thickBot="1" x14ac:dyDescent="0.25">
      <c r="B6078" s="11">
        <v>43342</v>
      </c>
      <c r="C6078" s="12">
        <v>2225.44</v>
      </c>
      <c r="D6078" s="200">
        <f t="shared" si="94"/>
        <v>-9.8310760763686833E-2</v>
      </c>
    </row>
    <row r="6079" spans="2:4" thickBot="1" x14ac:dyDescent="0.25">
      <c r="B6079" s="11">
        <v>43343</v>
      </c>
      <c r="C6079" s="12">
        <v>2220.77</v>
      </c>
      <c r="D6079" s="200">
        <f t="shared" si="94"/>
        <v>-0.20984614278525271</v>
      </c>
    </row>
    <row r="6080" spans="2:4" thickBot="1" x14ac:dyDescent="0.25">
      <c r="B6080" s="11">
        <v>43346</v>
      </c>
      <c r="C6080" s="12">
        <v>2218.08</v>
      </c>
      <c r="D6080" s="200">
        <f t="shared" si="94"/>
        <v>-0.12112915790469803</v>
      </c>
    </row>
    <row r="6081" spans="2:4" thickBot="1" x14ac:dyDescent="0.25">
      <c r="B6081" s="11">
        <v>43347</v>
      </c>
      <c r="C6081" s="12">
        <v>2217.0700000000002</v>
      </c>
      <c r="D6081" s="200">
        <f t="shared" si="94"/>
        <v>-4.5534877010733332E-2</v>
      </c>
    </row>
    <row r="6082" spans="2:4" thickBot="1" x14ac:dyDescent="0.25">
      <c r="B6082" s="11">
        <v>43348</v>
      </c>
      <c r="C6082" s="12">
        <v>2217.12</v>
      </c>
      <c r="D6082" s="200">
        <f t="shared" si="94"/>
        <v>2.2552287478383448E-3</v>
      </c>
    </row>
    <row r="6083" spans="2:4" thickBot="1" x14ac:dyDescent="0.25">
      <c r="B6083" s="11">
        <v>43349</v>
      </c>
      <c r="C6083" s="12">
        <v>2212.0500000000002</v>
      </c>
      <c r="D6083" s="200">
        <f t="shared" si="94"/>
        <v>-0.22867503788697174</v>
      </c>
    </row>
    <row r="6084" spans="2:4" thickBot="1" x14ac:dyDescent="0.25">
      <c r="B6084" s="11">
        <v>43350</v>
      </c>
      <c r="C6084" s="12">
        <v>2208.58</v>
      </c>
      <c r="D6084" s="200">
        <f t="shared" si="94"/>
        <v>-0.1568680635609665</v>
      </c>
    </row>
    <row r="6085" spans="2:4" thickBot="1" x14ac:dyDescent="0.25">
      <c r="B6085" s="11">
        <v>43353</v>
      </c>
      <c r="C6085" s="12">
        <v>2208.67</v>
      </c>
      <c r="D6085" s="200">
        <f t="shared" si="94"/>
        <v>4.0750165264613614E-3</v>
      </c>
    </row>
    <row r="6086" spans="2:4" thickBot="1" x14ac:dyDescent="0.25">
      <c r="B6086" s="11">
        <v>43354</v>
      </c>
      <c r="C6086" s="12">
        <v>2205.17</v>
      </c>
      <c r="D6086" s="200">
        <f t="shared" si="94"/>
        <v>-0.15846640738543805</v>
      </c>
    </row>
    <row r="6087" spans="2:4" thickBot="1" x14ac:dyDescent="0.25">
      <c r="B6087" s="11">
        <v>43355</v>
      </c>
      <c r="C6087" s="12">
        <v>2206.27</v>
      </c>
      <c r="D6087" s="200">
        <f t="shared" ref="D6087:D6150" si="95">+((C6087/C6086)-1)*100</f>
        <v>4.9882775477616548E-2</v>
      </c>
    </row>
    <row r="6088" spans="2:4" thickBot="1" x14ac:dyDescent="0.25">
      <c r="B6088" s="11">
        <v>43356</v>
      </c>
      <c r="C6088" s="12">
        <v>2205.34</v>
      </c>
      <c r="D6088" s="200">
        <f t="shared" si="95"/>
        <v>-4.2152592384425702E-2</v>
      </c>
    </row>
    <row r="6089" spans="2:4" thickBot="1" x14ac:dyDescent="0.25">
      <c r="B6089" s="11">
        <v>43360</v>
      </c>
      <c r="C6089" s="12">
        <v>2201.06</v>
      </c>
      <c r="D6089" s="200">
        <f t="shared" si="95"/>
        <v>-0.19407438308832736</v>
      </c>
    </row>
    <row r="6090" spans="2:4" thickBot="1" x14ac:dyDescent="0.25">
      <c r="B6090" s="11">
        <v>43361</v>
      </c>
      <c r="C6090" s="12">
        <v>2211.46</v>
      </c>
      <c r="D6090" s="200">
        <f t="shared" si="95"/>
        <v>0.47249961382243022</v>
      </c>
    </row>
    <row r="6091" spans="2:4" thickBot="1" x14ac:dyDescent="0.25">
      <c r="B6091" s="11">
        <v>43362</v>
      </c>
      <c r="C6091" s="12">
        <v>2211.91</v>
      </c>
      <c r="D6091" s="200">
        <f t="shared" si="95"/>
        <v>2.034854801804542E-2</v>
      </c>
    </row>
    <row r="6092" spans="2:4" thickBot="1" x14ac:dyDescent="0.25">
      <c r="B6092" s="11">
        <v>43363</v>
      </c>
      <c r="C6092" s="12">
        <v>2213.9699999999998</v>
      </c>
      <c r="D6092" s="200">
        <f t="shared" si="95"/>
        <v>9.3132179880739407E-2</v>
      </c>
    </row>
    <row r="6093" spans="2:4" thickBot="1" x14ac:dyDescent="0.25">
      <c r="B6093" s="11">
        <v>43364</v>
      </c>
      <c r="C6093" s="12">
        <v>2225.7600000000002</v>
      </c>
      <c r="D6093" s="200">
        <f t="shared" si="95"/>
        <v>0.53252754102361965</v>
      </c>
    </row>
    <row r="6094" spans="2:4" thickBot="1" x14ac:dyDescent="0.25">
      <c r="B6094" s="11">
        <v>43367</v>
      </c>
      <c r="C6094" s="12">
        <v>2228.5300000000002</v>
      </c>
      <c r="D6094" s="200">
        <f t="shared" si="95"/>
        <v>0.12445187261878043</v>
      </c>
    </row>
    <row r="6095" spans="2:4" thickBot="1" x14ac:dyDescent="0.25">
      <c r="B6095" s="11">
        <v>43368</v>
      </c>
      <c r="C6095" s="12">
        <v>2222.54</v>
      </c>
      <c r="D6095" s="200">
        <f t="shared" si="95"/>
        <v>-0.26878704796435837</v>
      </c>
    </row>
    <row r="6096" spans="2:4" thickBot="1" x14ac:dyDescent="0.25">
      <c r="B6096" s="11">
        <v>43369</v>
      </c>
      <c r="C6096" s="12">
        <v>2226.61</v>
      </c>
      <c r="D6096" s="200">
        <f t="shared" si="95"/>
        <v>0.18312381329470551</v>
      </c>
    </row>
    <row r="6097" spans="2:4" thickBot="1" x14ac:dyDescent="0.25">
      <c r="B6097" s="11">
        <v>43370</v>
      </c>
      <c r="C6097" s="12">
        <v>2248.17</v>
      </c>
      <c r="D6097" s="200">
        <f t="shared" si="95"/>
        <v>0.96828811511668889</v>
      </c>
    </row>
    <row r="6098" spans="2:4" thickBot="1" x14ac:dyDescent="0.25">
      <c r="B6098" s="11">
        <v>43371</v>
      </c>
      <c r="C6098" s="12">
        <v>2251.4299999999998</v>
      </c>
      <c r="D6098" s="200">
        <f t="shared" si="95"/>
        <v>0.14500682777547347</v>
      </c>
    </row>
    <row r="6099" spans="2:4" thickBot="1" x14ac:dyDescent="0.25">
      <c r="B6099" s="11">
        <v>43374</v>
      </c>
      <c r="C6099" s="12">
        <v>2252.0300000000002</v>
      </c>
      <c r="D6099" s="200">
        <f t="shared" si="95"/>
        <v>2.6649729283190204E-2</v>
      </c>
    </row>
    <row r="6100" spans="2:4" thickBot="1" x14ac:dyDescent="0.25">
      <c r="B6100" s="11">
        <v>43375</v>
      </c>
      <c r="C6100" s="12">
        <v>2256.4499999999998</v>
      </c>
      <c r="D6100" s="200">
        <f t="shared" si="95"/>
        <v>0.19626736766382713</v>
      </c>
    </row>
    <row r="6101" spans="2:4" thickBot="1" x14ac:dyDescent="0.25">
      <c r="B6101" s="11">
        <v>43376</v>
      </c>
      <c r="C6101" s="12">
        <v>2260.06</v>
      </c>
      <c r="D6101" s="200">
        <f t="shared" si="95"/>
        <v>0.1599858184316183</v>
      </c>
    </row>
    <row r="6102" spans="2:4" thickBot="1" x14ac:dyDescent="0.25">
      <c r="B6102" s="11">
        <v>43377</v>
      </c>
      <c r="C6102" s="12">
        <v>2248.37</v>
      </c>
      <c r="D6102" s="200">
        <f t="shared" si="95"/>
        <v>-0.51724290505561488</v>
      </c>
    </row>
    <row r="6103" spans="2:4" thickBot="1" x14ac:dyDescent="0.25">
      <c r="B6103" s="11">
        <v>43378</v>
      </c>
      <c r="C6103" s="12">
        <v>2255.69</v>
      </c>
      <c r="D6103" s="200">
        <f t="shared" si="95"/>
        <v>0.32556919012440844</v>
      </c>
    </row>
    <row r="6104" spans="2:4" thickBot="1" x14ac:dyDescent="0.25">
      <c r="B6104" s="11">
        <v>43381</v>
      </c>
      <c r="C6104" s="12">
        <v>2252.15</v>
      </c>
      <c r="D6104" s="200">
        <f t="shared" si="95"/>
        <v>-0.15693645846724946</v>
      </c>
    </row>
    <row r="6105" spans="2:4" thickBot="1" x14ac:dyDescent="0.25">
      <c r="B6105" s="11">
        <v>43382</v>
      </c>
      <c r="C6105" s="12">
        <v>2252.79</v>
      </c>
      <c r="D6105" s="200">
        <f t="shared" si="95"/>
        <v>2.8417290144977514E-2</v>
      </c>
    </row>
    <row r="6106" spans="2:4" thickBot="1" x14ac:dyDescent="0.25">
      <c r="B6106" s="11">
        <v>43383</v>
      </c>
      <c r="C6106" s="12">
        <v>2246.31</v>
      </c>
      <c r="D6106" s="200">
        <f t="shared" si="95"/>
        <v>-0.28764332228037315</v>
      </c>
    </row>
    <row r="6107" spans="2:4" thickBot="1" x14ac:dyDescent="0.25">
      <c r="B6107" s="11">
        <v>43384</v>
      </c>
      <c r="C6107" s="12">
        <v>2224.4</v>
      </c>
      <c r="D6107" s="200">
        <f t="shared" si="95"/>
        <v>-0.97537739670837675</v>
      </c>
    </row>
    <row r="6108" spans="2:4" thickBot="1" x14ac:dyDescent="0.25">
      <c r="B6108" s="11">
        <v>43385</v>
      </c>
      <c r="C6108" s="12">
        <v>2225.19</v>
      </c>
      <c r="D6108" s="200">
        <f t="shared" si="95"/>
        <v>3.5515195108781761E-2</v>
      </c>
    </row>
    <row r="6109" spans="2:4" thickBot="1" x14ac:dyDescent="0.25">
      <c r="B6109" s="11">
        <v>43388</v>
      </c>
      <c r="C6109" s="12">
        <v>2225.64</v>
      </c>
      <c r="D6109" s="200">
        <f t="shared" si="95"/>
        <v>2.0222992193907885E-2</v>
      </c>
    </row>
    <row r="6110" spans="2:4" thickBot="1" x14ac:dyDescent="0.25">
      <c r="B6110" s="11">
        <v>43389</v>
      </c>
      <c r="C6110" s="12">
        <v>2227.7199999999998</v>
      </c>
      <c r="D6110" s="200">
        <f t="shared" si="95"/>
        <v>9.3456264265556754E-2</v>
      </c>
    </row>
    <row r="6111" spans="2:4" thickBot="1" x14ac:dyDescent="0.25">
      <c r="B6111" s="11">
        <v>43390</v>
      </c>
      <c r="C6111" s="12">
        <v>2228.7399999999998</v>
      </c>
      <c r="D6111" s="200">
        <f t="shared" si="95"/>
        <v>4.5786723645702132E-2</v>
      </c>
    </row>
    <row r="6112" spans="2:4" thickBot="1" x14ac:dyDescent="0.25">
      <c r="B6112" s="11">
        <v>43391</v>
      </c>
      <c r="C6112" s="12">
        <v>2230.94</v>
      </c>
      <c r="D6112" s="200">
        <f t="shared" si="95"/>
        <v>9.871048215583933E-2</v>
      </c>
    </row>
    <row r="6113" spans="2:4" thickBot="1" x14ac:dyDescent="0.25">
      <c r="B6113" s="11">
        <v>43392</v>
      </c>
      <c r="C6113" s="12">
        <v>2232.96</v>
      </c>
      <c r="D6113" s="200">
        <f t="shared" si="95"/>
        <v>9.0544792777924599E-2</v>
      </c>
    </row>
    <row r="6114" spans="2:4" thickBot="1" x14ac:dyDescent="0.25">
      <c r="B6114" s="11">
        <v>43395</v>
      </c>
      <c r="C6114" s="12">
        <v>2230.21</v>
      </c>
      <c r="D6114" s="200">
        <f t="shared" si="95"/>
        <v>-0.12315491544855339</v>
      </c>
    </row>
    <row r="6115" spans="2:4" thickBot="1" x14ac:dyDescent="0.25">
      <c r="B6115" s="11">
        <v>43396</v>
      </c>
      <c r="C6115" s="12">
        <v>2241.9</v>
      </c>
      <c r="D6115" s="200">
        <f t="shared" si="95"/>
        <v>0.52416588572377076</v>
      </c>
    </row>
    <row r="6116" spans="2:4" thickBot="1" x14ac:dyDescent="0.25">
      <c r="B6116" s="11">
        <v>43397</v>
      </c>
      <c r="C6116" s="12">
        <v>2239.1</v>
      </c>
      <c r="D6116" s="200">
        <f t="shared" si="95"/>
        <v>-0.1248940630715123</v>
      </c>
    </row>
    <row r="6117" spans="2:4" thickBot="1" x14ac:dyDescent="0.25">
      <c r="B6117" s="11">
        <v>43398</v>
      </c>
      <c r="C6117" s="12">
        <v>2239.9899999999998</v>
      </c>
      <c r="D6117" s="200">
        <f t="shared" si="95"/>
        <v>3.9748113081139458E-2</v>
      </c>
    </row>
    <row r="6118" spans="2:4" thickBot="1" x14ac:dyDescent="0.25">
      <c r="B6118" s="11">
        <v>43399</v>
      </c>
      <c r="C6118" s="12">
        <v>2240.0100000000002</v>
      </c>
      <c r="D6118" s="200">
        <f t="shared" si="95"/>
        <v>8.9286112885389457E-4</v>
      </c>
    </row>
    <row r="6119" spans="2:4" thickBot="1" x14ac:dyDescent="0.25">
      <c r="B6119" s="11">
        <v>43402</v>
      </c>
      <c r="C6119" s="12">
        <v>2240.41</v>
      </c>
      <c r="D6119" s="200">
        <f t="shared" si="95"/>
        <v>1.7857063138104756E-2</v>
      </c>
    </row>
    <row r="6120" spans="2:4" thickBot="1" x14ac:dyDescent="0.25">
      <c r="B6120" s="11">
        <v>43403</v>
      </c>
      <c r="C6120" s="12">
        <v>2239.1</v>
      </c>
      <c r="D6120" s="200">
        <f t="shared" si="95"/>
        <v>-5.8471440495266869E-2</v>
      </c>
    </row>
    <row r="6121" spans="2:4" thickBot="1" x14ac:dyDescent="0.25">
      <c r="B6121" s="11">
        <v>43404</v>
      </c>
      <c r="C6121" s="12">
        <v>2239.5700000000002</v>
      </c>
      <c r="D6121" s="200">
        <f t="shared" si="95"/>
        <v>2.0990576570945052E-2</v>
      </c>
    </row>
    <row r="6122" spans="2:4" thickBot="1" x14ac:dyDescent="0.25">
      <c r="B6122" s="11">
        <v>43405</v>
      </c>
      <c r="C6122" s="12">
        <v>2238.9299999999998</v>
      </c>
      <c r="D6122" s="200">
        <f t="shared" si="95"/>
        <v>-2.8576914318390045E-2</v>
      </c>
    </row>
    <row r="6123" spans="2:4" thickBot="1" x14ac:dyDescent="0.25">
      <c r="B6123" s="11">
        <v>43409</v>
      </c>
      <c r="C6123" s="12">
        <v>2239.7600000000002</v>
      </c>
      <c r="D6123" s="200">
        <f t="shared" si="95"/>
        <v>3.7071279584455219E-2</v>
      </c>
    </row>
    <row r="6124" spans="2:4" thickBot="1" x14ac:dyDescent="0.25">
      <c r="B6124" s="11">
        <v>43410</v>
      </c>
      <c r="C6124" s="12">
        <v>2241.13</v>
      </c>
      <c r="D6124" s="200">
        <f t="shared" si="95"/>
        <v>6.1167267921558022E-2</v>
      </c>
    </row>
    <row r="6125" spans="2:4" thickBot="1" x14ac:dyDescent="0.25">
      <c r="B6125" s="11">
        <v>43412</v>
      </c>
      <c r="C6125" s="12">
        <v>2240.27</v>
      </c>
      <c r="D6125" s="200">
        <f t="shared" si="95"/>
        <v>-3.8373499083055318E-2</v>
      </c>
    </row>
    <row r="6126" spans="2:4" thickBot="1" x14ac:dyDescent="0.25">
      <c r="B6126" s="11">
        <v>43413</v>
      </c>
      <c r="C6126" s="12">
        <v>2248.7199999999998</v>
      </c>
      <c r="D6126" s="200">
        <f t="shared" si="95"/>
        <v>0.37718667839143905</v>
      </c>
    </row>
    <row r="6127" spans="2:4" thickBot="1" x14ac:dyDescent="0.25">
      <c r="B6127" s="11">
        <v>43416</v>
      </c>
      <c r="C6127" s="12">
        <v>2230.6799999999998</v>
      </c>
      <c r="D6127" s="200">
        <f t="shared" si="95"/>
        <v>-0.80223415987761282</v>
      </c>
    </row>
    <row r="6128" spans="2:4" thickBot="1" x14ac:dyDescent="0.25">
      <c r="B6128" s="11">
        <v>43417</v>
      </c>
      <c r="C6128" s="12">
        <v>2229.2399999999998</v>
      </c>
      <c r="D6128" s="200">
        <f t="shared" si="95"/>
        <v>-6.4554306310182774E-2</v>
      </c>
    </row>
    <row r="6129" spans="2:4" thickBot="1" x14ac:dyDescent="0.25">
      <c r="B6129" s="11">
        <v>43418</v>
      </c>
      <c r="C6129" s="12">
        <v>2244.4</v>
      </c>
      <c r="D6129" s="200">
        <f t="shared" si="95"/>
        <v>0.68005239453805544</v>
      </c>
    </row>
    <row r="6130" spans="2:4" thickBot="1" x14ac:dyDescent="0.25">
      <c r="B6130" s="11">
        <v>43419</v>
      </c>
      <c r="C6130" s="12">
        <v>2238.85</v>
      </c>
      <c r="D6130" s="200">
        <f t="shared" si="95"/>
        <v>-0.24728212439850683</v>
      </c>
    </row>
    <row r="6131" spans="2:4" thickBot="1" x14ac:dyDescent="0.25">
      <c r="B6131" s="11">
        <v>43420</v>
      </c>
      <c r="C6131" s="12">
        <v>2238.64</v>
      </c>
      <c r="D6131" s="200">
        <f t="shared" si="95"/>
        <v>-9.3798155302970976E-3</v>
      </c>
    </row>
    <row r="6132" spans="2:4" thickBot="1" x14ac:dyDescent="0.25">
      <c r="B6132" s="11">
        <v>43423</v>
      </c>
      <c r="C6132" s="12">
        <v>2244.3000000000002</v>
      </c>
      <c r="D6132" s="200">
        <f t="shared" si="95"/>
        <v>0.25283207661797036</v>
      </c>
    </row>
    <row r="6133" spans="2:4" thickBot="1" x14ac:dyDescent="0.25">
      <c r="B6133" s="11">
        <v>43424</v>
      </c>
      <c r="C6133" s="12">
        <v>2239.8200000000002</v>
      </c>
      <c r="D6133" s="200">
        <f t="shared" si="95"/>
        <v>-0.19961680702224038</v>
      </c>
    </row>
    <row r="6134" spans="2:4" thickBot="1" x14ac:dyDescent="0.25">
      <c r="B6134" s="11">
        <v>43425</v>
      </c>
      <c r="C6134" s="12">
        <v>2234.9</v>
      </c>
      <c r="D6134" s="200">
        <f t="shared" si="95"/>
        <v>-0.21966050843371665</v>
      </c>
    </row>
    <row r="6135" spans="2:4" thickBot="1" x14ac:dyDescent="0.25">
      <c r="B6135" s="11">
        <v>43426</v>
      </c>
      <c r="C6135" s="12">
        <v>2230.62</v>
      </c>
      <c r="D6135" s="200">
        <f t="shared" si="95"/>
        <v>-0.19150744999777425</v>
      </c>
    </row>
    <row r="6136" spans="2:4" thickBot="1" x14ac:dyDescent="0.25">
      <c r="B6136" s="11">
        <v>43427</v>
      </c>
      <c r="C6136" s="12">
        <v>2225.5</v>
      </c>
      <c r="D6136" s="200">
        <f t="shared" si="95"/>
        <v>-0.22953259631850464</v>
      </c>
    </row>
    <row r="6137" spans="2:4" thickBot="1" x14ac:dyDescent="0.25">
      <c r="B6137" s="11">
        <v>43430</v>
      </c>
      <c r="C6137" s="12">
        <v>2227.66</v>
      </c>
      <c r="D6137" s="200">
        <f t="shared" si="95"/>
        <v>9.7056841159282037E-2</v>
      </c>
    </row>
    <row r="6138" spans="2:4" thickBot="1" x14ac:dyDescent="0.25">
      <c r="B6138" s="11">
        <v>43431</v>
      </c>
      <c r="C6138" s="12">
        <v>2234.31</v>
      </c>
      <c r="D6138" s="200">
        <f t="shared" si="95"/>
        <v>0.29851952272788029</v>
      </c>
    </row>
    <row r="6139" spans="2:4" thickBot="1" x14ac:dyDescent="0.25">
      <c r="B6139" s="11">
        <v>43432</v>
      </c>
      <c r="C6139" s="12">
        <v>2229.67</v>
      </c>
      <c r="D6139" s="200">
        <f t="shared" si="95"/>
        <v>-0.20767037698439239</v>
      </c>
    </row>
    <row r="6140" spans="2:4" thickBot="1" x14ac:dyDescent="0.25">
      <c r="B6140" s="11">
        <v>43433</v>
      </c>
      <c r="C6140" s="12">
        <v>2230.4899999999998</v>
      </c>
      <c r="D6140" s="200">
        <f t="shared" si="95"/>
        <v>3.67767427466692E-2</v>
      </c>
    </row>
    <row r="6141" spans="2:4" thickBot="1" x14ac:dyDescent="0.25">
      <c r="B6141" s="11">
        <v>43434</v>
      </c>
      <c r="C6141" s="12">
        <v>2233.9899999999998</v>
      </c>
      <c r="D6141" s="200">
        <f t="shared" si="95"/>
        <v>0.15691619330282514</v>
      </c>
    </row>
    <row r="6142" spans="2:4" thickBot="1" x14ac:dyDescent="0.25">
      <c r="B6142" s="11">
        <v>43437</v>
      </c>
      <c r="C6142" s="12">
        <v>2233.83</v>
      </c>
      <c r="D6142" s="200">
        <f t="shared" si="95"/>
        <v>-7.1620732411403765E-3</v>
      </c>
    </row>
    <row r="6143" spans="2:4" thickBot="1" x14ac:dyDescent="0.25">
      <c r="B6143" s="11">
        <v>43438</v>
      </c>
      <c r="C6143" s="12">
        <v>2236.4499999999998</v>
      </c>
      <c r="D6143" s="200">
        <f t="shared" si="95"/>
        <v>0.11728734952971553</v>
      </c>
    </row>
    <row r="6144" spans="2:4" thickBot="1" x14ac:dyDescent="0.25">
      <c r="B6144" s="11">
        <v>43439</v>
      </c>
      <c r="C6144" s="12">
        <v>2231.2399999999998</v>
      </c>
      <c r="D6144" s="200">
        <f t="shared" si="95"/>
        <v>-0.23295848331060798</v>
      </c>
    </row>
    <row r="6145" spans="2:4" thickBot="1" x14ac:dyDescent="0.25">
      <c r="B6145" s="11">
        <v>43440</v>
      </c>
      <c r="C6145" s="12">
        <v>2225.19</v>
      </c>
      <c r="D6145" s="200">
        <f t="shared" si="95"/>
        <v>-0.27114967462037454</v>
      </c>
    </row>
    <row r="6146" spans="2:4" thickBot="1" x14ac:dyDescent="0.25">
      <c r="B6146" s="11">
        <v>43441</v>
      </c>
      <c r="C6146" s="12">
        <v>2222.7600000000002</v>
      </c>
      <c r="D6146" s="200">
        <f t="shared" si="95"/>
        <v>-0.10920415784718696</v>
      </c>
    </row>
    <row r="6147" spans="2:4" thickBot="1" x14ac:dyDescent="0.25">
      <c r="B6147" s="11">
        <v>43444</v>
      </c>
      <c r="C6147" s="12">
        <v>2222.54</v>
      </c>
      <c r="D6147" s="200">
        <f t="shared" si="95"/>
        <v>-9.8976047796517364E-3</v>
      </c>
    </row>
    <row r="6148" spans="2:4" thickBot="1" x14ac:dyDescent="0.25">
      <c r="B6148" s="11">
        <v>43445</v>
      </c>
      <c r="C6148" s="12">
        <v>2216.3200000000002</v>
      </c>
      <c r="D6148" s="200">
        <f t="shared" si="95"/>
        <v>-0.27985998002284518</v>
      </c>
    </row>
    <row r="6149" spans="2:4" thickBot="1" x14ac:dyDescent="0.25">
      <c r="B6149" s="11">
        <v>43446</v>
      </c>
      <c r="C6149" s="12">
        <v>2216.48</v>
      </c>
      <c r="D6149" s="200">
        <f t="shared" si="95"/>
        <v>7.2191741264715503E-3</v>
      </c>
    </row>
    <row r="6150" spans="2:4" thickBot="1" x14ac:dyDescent="0.25">
      <c r="B6150" s="11">
        <v>43447</v>
      </c>
      <c r="C6150" s="12">
        <v>2217.88</v>
      </c>
      <c r="D6150" s="200">
        <f t="shared" si="95"/>
        <v>6.3163213744310553E-2</v>
      </c>
    </row>
    <row r="6151" spans="2:4" thickBot="1" x14ac:dyDescent="0.25">
      <c r="B6151" s="11">
        <v>43448</v>
      </c>
      <c r="C6151" s="12">
        <v>2220.38</v>
      </c>
      <c r="D6151" s="200">
        <f t="shared" ref="D6151:D6214" si="96">+((C6151/C6150)-1)*100</f>
        <v>0.11272025537900632</v>
      </c>
    </row>
    <row r="6152" spans="2:4" thickBot="1" x14ac:dyDescent="0.25">
      <c r="B6152" s="11">
        <v>43451</v>
      </c>
      <c r="C6152" s="12">
        <v>2224.4699999999998</v>
      </c>
      <c r="D6152" s="200">
        <f t="shared" si="96"/>
        <v>0.18420270404164718</v>
      </c>
    </row>
    <row r="6153" spans="2:4" thickBot="1" x14ac:dyDescent="0.25">
      <c r="B6153" s="11">
        <v>43452</v>
      </c>
      <c r="C6153" s="12">
        <v>2226.8200000000002</v>
      </c>
      <c r="D6153" s="200">
        <f t="shared" si="96"/>
        <v>0.10564314196193081</v>
      </c>
    </row>
    <row r="6154" spans="2:4" thickBot="1" x14ac:dyDescent="0.25">
      <c r="B6154" s="11">
        <v>43453</v>
      </c>
      <c r="C6154" s="12">
        <v>2220.29</v>
      </c>
      <c r="D6154" s="200">
        <f t="shared" si="96"/>
        <v>-0.29324327965440933</v>
      </c>
    </row>
    <row r="6155" spans="2:4" thickBot="1" x14ac:dyDescent="0.25">
      <c r="B6155" s="11">
        <v>43454</v>
      </c>
      <c r="C6155" s="12">
        <v>2215.17</v>
      </c>
      <c r="D6155" s="200">
        <f t="shared" si="96"/>
        <v>-0.23060050714095448</v>
      </c>
    </row>
    <row r="6156" spans="2:4" thickBot="1" x14ac:dyDescent="0.25">
      <c r="B6156" s="11">
        <v>43455</v>
      </c>
      <c r="C6156" s="12">
        <v>2211.6999999999998</v>
      </c>
      <c r="D6156" s="200">
        <f t="shared" si="96"/>
        <v>-0.15664711963416789</v>
      </c>
    </row>
    <row r="6157" spans="2:4" thickBot="1" x14ac:dyDescent="0.25">
      <c r="B6157" s="11">
        <v>43458</v>
      </c>
      <c r="C6157" s="12">
        <v>2213.11</v>
      </c>
      <c r="D6157" s="200">
        <f t="shared" si="96"/>
        <v>6.3751865081163039E-2</v>
      </c>
    </row>
    <row r="6158" spans="2:4" thickBot="1" x14ac:dyDescent="0.25">
      <c r="B6158" s="11">
        <v>43460</v>
      </c>
      <c r="C6158" s="12">
        <v>2213.31</v>
      </c>
      <c r="D6158" s="200">
        <f t="shared" si="96"/>
        <v>9.037056449967551E-3</v>
      </c>
    </row>
    <row r="6159" spans="2:4" thickBot="1" x14ac:dyDescent="0.25">
      <c r="B6159" s="11">
        <v>43461</v>
      </c>
      <c r="C6159" s="12">
        <v>2214.7600000000002</v>
      </c>
      <c r="D6159" s="200">
        <f t="shared" si="96"/>
        <v>6.5512738839124118E-2</v>
      </c>
    </row>
    <row r="6160" spans="2:4" thickBot="1" x14ac:dyDescent="0.25">
      <c r="B6160" s="11">
        <v>43462</v>
      </c>
      <c r="C6160" s="12">
        <v>2213.9</v>
      </c>
      <c r="D6160" s="200">
        <f t="shared" si="96"/>
        <v>-3.8830392457878116E-2</v>
      </c>
    </row>
    <row r="6161" spans="2:4" thickBot="1" x14ac:dyDescent="0.25">
      <c r="B6161" s="11">
        <v>43465</v>
      </c>
      <c r="C6161" s="12">
        <v>2218.52</v>
      </c>
      <c r="D6161" s="200">
        <f t="shared" si="96"/>
        <v>0.20868151226343112</v>
      </c>
    </row>
    <row r="6162" spans="2:4" thickBot="1" x14ac:dyDescent="0.25">
      <c r="B6162" s="11">
        <v>43468</v>
      </c>
      <c r="C6162" s="12">
        <v>2219.4</v>
      </c>
      <c r="D6162" s="200">
        <f t="shared" si="96"/>
        <v>3.966608369543323E-2</v>
      </c>
    </row>
    <row r="6163" spans="2:4" thickBot="1" x14ac:dyDescent="0.25">
      <c r="B6163" s="11">
        <v>43469</v>
      </c>
      <c r="C6163" s="12">
        <v>2216.5500000000002</v>
      </c>
      <c r="D6163" s="200">
        <f t="shared" si="96"/>
        <v>-0.12841308461746248</v>
      </c>
    </row>
    <row r="6164" spans="2:4" thickBot="1" x14ac:dyDescent="0.25">
      <c r="B6164" s="11">
        <v>43472</v>
      </c>
      <c r="C6164" s="12">
        <v>2214.4</v>
      </c>
      <c r="D6164" s="200">
        <f t="shared" si="96"/>
        <v>-9.699758633913147E-2</v>
      </c>
    </row>
    <row r="6165" spans="2:4" thickBot="1" x14ac:dyDescent="0.25">
      <c r="B6165" s="11">
        <v>43473</v>
      </c>
      <c r="C6165" s="12">
        <v>2215.14</v>
      </c>
      <c r="D6165" s="200">
        <f t="shared" si="96"/>
        <v>3.3417630057797076E-2</v>
      </c>
    </row>
    <row r="6166" spans="2:4" thickBot="1" x14ac:dyDescent="0.25">
      <c r="B6166" s="11">
        <v>43474</v>
      </c>
      <c r="C6166" s="12">
        <v>2221.1</v>
      </c>
      <c r="D6166" s="200">
        <f t="shared" si="96"/>
        <v>0.26905748620855707</v>
      </c>
    </row>
    <row r="6167" spans="2:4" thickBot="1" x14ac:dyDescent="0.25">
      <c r="B6167" s="11">
        <v>43475</v>
      </c>
      <c r="C6167" s="12">
        <v>2208.8200000000002</v>
      </c>
      <c r="D6167" s="200">
        <f t="shared" si="96"/>
        <v>-0.55287920399800239</v>
      </c>
    </row>
    <row r="6168" spans="2:4" thickBot="1" x14ac:dyDescent="0.25">
      <c r="B6168" s="11">
        <v>43476</v>
      </c>
      <c r="C6168" s="12">
        <v>2205.19</v>
      </c>
      <c r="D6168" s="200">
        <f t="shared" si="96"/>
        <v>-0.1643411414239293</v>
      </c>
    </row>
    <row r="6169" spans="2:4" thickBot="1" x14ac:dyDescent="0.25">
      <c r="B6169" s="11">
        <v>43479</v>
      </c>
      <c r="C6169" s="12">
        <v>2214.31</v>
      </c>
      <c r="D6169" s="200">
        <f t="shared" si="96"/>
        <v>0.41356980577635927</v>
      </c>
    </row>
    <row r="6170" spans="2:4" thickBot="1" x14ac:dyDescent="0.25">
      <c r="B6170" s="11">
        <v>43480</v>
      </c>
      <c r="C6170" s="12">
        <v>2214.7600000000002</v>
      </c>
      <c r="D6170" s="200">
        <f t="shared" si="96"/>
        <v>2.0322357754798404E-2</v>
      </c>
    </row>
    <row r="6171" spans="2:4" thickBot="1" x14ac:dyDescent="0.25">
      <c r="B6171" s="11">
        <v>43481</v>
      </c>
      <c r="C6171" s="12">
        <v>2219.2199999999998</v>
      </c>
      <c r="D6171" s="200">
        <f t="shared" si="96"/>
        <v>0.20137622135127931</v>
      </c>
    </row>
    <row r="6172" spans="2:4" thickBot="1" x14ac:dyDescent="0.25">
      <c r="B6172" s="11">
        <v>43482</v>
      </c>
      <c r="C6172" s="12">
        <v>2223.9</v>
      </c>
      <c r="D6172" s="200">
        <f t="shared" si="96"/>
        <v>0.21088490550735806</v>
      </c>
    </row>
    <row r="6173" spans="2:4" thickBot="1" x14ac:dyDescent="0.25">
      <c r="B6173" s="11">
        <v>43483</v>
      </c>
      <c r="C6173" s="12">
        <v>2226.77</v>
      </c>
      <c r="D6173" s="200">
        <f t="shared" si="96"/>
        <v>0.12905256531319242</v>
      </c>
    </row>
    <row r="6174" spans="2:4" thickBot="1" x14ac:dyDescent="0.25">
      <c r="B6174" s="11">
        <v>43487</v>
      </c>
      <c r="C6174" s="12">
        <v>2223.73</v>
      </c>
      <c r="D6174" s="200">
        <f t="shared" si="96"/>
        <v>-0.13652061057046749</v>
      </c>
    </row>
    <row r="6175" spans="2:4" thickBot="1" x14ac:dyDescent="0.25">
      <c r="B6175" s="11">
        <v>43488</v>
      </c>
      <c r="C6175" s="12">
        <v>2230.91</v>
      </c>
      <c r="D6175" s="200">
        <f t="shared" si="96"/>
        <v>0.32288092529217938</v>
      </c>
    </row>
    <row r="6176" spans="2:4" thickBot="1" x14ac:dyDescent="0.25">
      <c r="B6176" s="11">
        <v>43489</v>
      </c>
      <c r="C6176" s="12">
        <v>2224.77</v>
      </c>
      <c r="D6176" s="200">
        <f t="shared" si="96"/>
        <v>-0.27522401172614952</v>
      </c>
    </row>
    <row r="6177" spans="2:4" thickBot="1" x14ac:dyDescent="0.25">
      <c r="B6177" s="11">
        <v>43490</v>
      </c>
      <c r="C6177" s="12">
        <v>2220.58</v>
      </c>
      <c r="D6177" s="200">
        <f t="shared" si="96"/>
        <v>-0.18833407498303201</v>
      </c>
    </row>
    <row r="6178" spans="2:4" thickBot="1" x14ac:dyDescent="0.25">
      <c r="B6178" s="11">
        <v>43493</v>
      </c>
      <c r="C6178" s="12">
        <v>2219.38</v>
      </c>
      <c r="D6178" s="200">
        <f t="shared" si="96"/>
        <v>-5.4039935512339987E-2</v>
      </c>
    </row>
    <row r="6179" spans="2:4" thickBot="1" x14ac:dyDescent="0.25">
      <c r="B6179" s="11">
        <v>43494</v>
      </c>
      <c r="C6179" s="12">
        <v>2219.6799999999998</v>
      </c>
      <c r="D6179" s="200">
        <f t="shared" si="96"/>
        <v>1.3517288612119316E-2</v>
      </c>
    </row>
    <row r="6180" spans="2:4" thickBot="1" x14ac:dyDescent="0.25">
      <c r="B6180" s="11">
        <v>43495</v>
      </c>
      <c r="C6180" s="12">
        <v>2215.5500000000002</v>
      </c>
      <c r="D6180" s="200">
        <f t="shared" si="96"/>
        <v>-0.18606285590714311</v>
      </c>
    </row>
    <row r="6181" spans="2:4" thickBot="1" x14ac:dyDescent="0.25">
      <c r="B6181" s="11">
        <v>43496</v>
      </c>
      <c r="C6181" s="12">
        <v>2212.92</v>
      </c>
      <c r="D6181" s="200">
        <f t="shared" si="96"/>
        <v>-0.1187064160140916</v>
      </c>
    </row>
    <row r="6182" spans="2:4" thickBot="1" x14ac:dyDescent="0.25">
      <c r="B6182" s="11">
        <v>43500</v>
      </c>
      <c r="C6182" s="12">
        <v>2214.04</v>
      </c>
      <c r="D6182" s="200">
        <f t="shared" si="96"/>
        <v>5.0611861251192991E-2</v>
      </c>
    </row>
    <row r="6183" spans="2:4" thickBot="1" x14ac:dyDescent="0.25">
      <c r="B6183" s="11">
        <v>43502</v>
      </c>
      <c r="C6183" s="12">
        <v>2207.8200000000002</v>
      </c>
      <c r="D6183" s="200">
        <f t="shared" si="96"/>
        <v>-0.28093440046249585</v>
      </c>
    </row>
    <row r="6184" spans="2:4" thickBot="1" x14ac:dyDescent="0.25">
      <c r="B6184" s="11">
        <v>43503</v>
      </c>
      <c r="C6184" s="12">
        <v>2205.75</v>
      </c>
      <c r="D6184" s="200">
        <f t="shared" si="96"/>
        <v>-9.375764328614089E-2</v>
      </c>
    </row>
    <row r="6185" spans="2:4" thickBot="1" x14ac:dyDescent="0.25">
      <c r="B6185" s="11">
        <v>43504</v>
      </c>
      <c r="C6185" s="12">
        <v>2210.58</v>
      </c>
      <c r="D6185" s="200">
        <f t="shared" si="96"/>
        <v>0.2189731383883009</v>
      </c>
    </row>
    <row r="6186" spans="2:4" thickBot="1" x14ac:dyDescent="0.25">
      <c r="B6186" s="11">
        <v>43507</v>
      </c>
      <c r="C6186" s="12">
        <v>2205.6799999999998</v>
      </c>
      <c r="D6186" s="200">
        <f t="shared" si="96"/>
        <v>-0.22166128346406966</v>
      </c>
    </row>
    <row r="6187" spans="2:4" thickBot="1" x14ac:dyDescent="0.25">
      <c r="B6187" s="11">
        <v>43508</v>
      </c>
      <c r="C6187" s="12">
        <v>2204.2600000000002</v>
      </c>
      <c r="D6187" s="200">
        <f t="shared" si="96"/>
        <v>-6.4379239055512016E-2</v>
      </c>
    </row>
    <row r="6188" spans="2:4" thickBot="1" x14ac:dyDescent="0.25">
      <c r="B6188" s="11">
        <v>43509</v>
      </c>
      <c r="C6188" s="12">
        <v>2202.38</v>
      </c>
      <c r="D6188" s="200">
        <f t="shared" si="96"/>
        <v>-8.5289394173104771E-2</v>
      </c>
    </row>
    <row r="6189" spans="2:4" thickBot="1" x14ac:dyDescent="0.25">
      <c r="B6189" s="11">
        <v>43510</v>
      </c>
      <c r="C6189" s="12">
        <v>2200.5700000000002</v>
      </c>
      <c r="D6189" s="200">
        <f t="shared" si="96"/>
        <v>-8.218381932273422E-2</v>
      </c>
    </row>
    <row r="6190" spans="2:4" thickBot="1" x14ac:dyDescent="0.25">
      <c r="B6190" s="11">
        <v>43511</v>
      </c>
      <c r="C6190" s="12">
        <v>2198.31</v>
      </c>
      <c r="D6190" s="200">
        <f t="shared" si="96"/>
        <v>-0.10270066391890875</v>
      </c>
    </row>
    <row r="6191" spans="2:4" thickBot="1" x14ac:dyDescent="0.25">
      <c r="B6191" s="11">
        <v>43514</v>
      </c>
      <c r="C6191" s="12">
        <v>2202.52</v>
      </c>
      <c r="D6191" s="200">
        <f t="shared" si="96"/>
        <v>0.19151075144088203</v>
      </c>
    </row>
    <row r="6192" spans="2:4" thickBot="1" x14ac:dyDescent="0.25">
      <c r="B6192" s="11">
        <v>43515</v>
      </c>
      <c r="C6192" s="12">
        <v>2199.8000000000002</v>
      </c>
      <c r="D6192" s="200">
        <f t="shared" si="96"/>
        <v>-0.12349490583511979</v>
      </c>
    </row>
    <row r="6193" spans="2:4" thickBot="1" x14ac:dyDescent="0.25">
      <c r="B6193" s="11">
        <v>43516</v>
      </c>
      <c r="C6193" s="12">
        <v>2200.6999999999998</v>
      </c>
      <c r="D6193" s="200">
        <f t="shared" si="96"/>
        <v>4.0912810255466781E-2</v>
      </c>
    </row>
    <row r="6194" spans="2:4" thickBot="1" x14ac:dyDescent="0.25">
      <c r="B6194" s="11">
        <v>43517</v>
      </c>
      <c r="C6194" s="12">
        <v>2209.16</v>
      </c>
      <c r="D6194" s="200">
        <f t="shared" si="96"/>
        <v>0.38442313809243789</v>
      </c>
    </row>
    <row r="6195" spans="2:4" thickBot="1" x14ac:dyDescent="0.25">
      <c r="B6195" s="11">
        <v>43518</v>
      </c>
      <c r="C6195" s="12">
        <v>2207.1999999999998</v>
      </c>
      <c r="D6195" s="200">
        <f t="shared" si="96"/>
        <v>-8.8721505006428281E-2</v>
      </c>
    </row>
    <row r="6196" spans="2:4" thickBot="1" x14ac:dyDescent="0.25">
      <c r="B6196" s="11">
        <v>43521</v>
      </c>
      <c r="C6196" s="12">
        <v>2203.91</v>
      </c>
      <c r="D6196" s="200">
        <f t="shared" si="96"/>
        <v>-0.14905762957593272</v>
      </c>
    </row>
    <row r="6197" spans="2:4" thickBot="1" x14ac:dyDescent="0.25">
      <c r="B6197" s="11">
        <v>43522</v>
      </c>
      <c r="C6197" s="12">
        <v>2201.06</v>
      </c>
      <c r="D6197" s="200">
        <f t="shared" si="96"/>
        <v>-0.12931562541119712</v>
      </c>
    </row>
    <row r="6198" spans="2:4" thickBot="1" x14ac:dyDescent="0.25">
      <c r="B6198" s="11">
        <v>43523</v>
      </c>
      <c r="C6198" s="12">
        <v>2202.98</v>
      </c>
      <c r="D6198" s="200">
        <f t="shared" si="96"/>
        <v>8.7230697936457879E-2</v>
      </c>
    </row>
    <row r="6199" spans="2:4" thickBot="1" x14ac:dyDescent="0.25">
      <c r="B6199" s="11">
        <v>43524</v>
      </c>
      <c r="C6199" s="12">
        <v>2206.6999999999998</v>
      </c>
      <c r="D6199" s="200">
        <f t="shared" si="96"/>
        <v>0.16886217759579658</v>
      </c>
    </row>
    <row r="6200" spans="2:4" thickBot="1" x14ac:dyDescent="0.25">
      <c r="B6200" s="11">
        <v>43525</v>
      </c>
      <c r="C6200" s="12">
        <v>2207.04</v>
      </c>
      <c r="D6200" s="200">
        <f t="shared" si="96"/>
        <v>1.5407622241370156E-2</v>
      </c>
    </row>
    <row r="6201" spans="2:4" thickBot="1" x14ac:dyDescent="0.25">
      <c r="B6201" s="11">
        <v>43529</v>
      </c>
      <c r="C6201" s="12">
        <v>2204.36</v>
      </c>
      <c r="D6201" s="200">
        <f t="shared" si="96"/>
        <v>-0.12142960707552941</v>
      </c>
    </row>
    <row r="6202" spans="2:4" thickBot="1" x14ac:dyDescent="0.25">
      <c r="B6202" s="11">
        <v>43530</v>
      </c>
      <c r="C6202" s="12">
        <v>2195.4</v>
      </c>
      <c r="D6202" s="200">
        <f t="shared" si="96"/>
        <v>-0.40646718321871722</v>
      </c>
    </row>
    <row r="6203" spans="2:4" thickBot="1" x14ac:dyDescent="0.25">
      <c r="B6203" s="11">
        <v>43531</v>
      </c>
      <c r="C6203" s="12">
        <v>2200.08</v>
      </c>
      <c r="D6203" s="200">
        <f t="shared" si="96"/>
        <v>0.21317299808689683</v>
      </c>
    </row>
    <row r="6204" spans="2:4" thickBot="1" x14ac:dyDescent="0.25">
      <c r="B6204" s="11">
        <v>43532</v>
      </c>
      <c r="C6204" s="12">
        <v>2195.5100000000002</v>
      </c>
      <c r="D6204" s="200">
        <f t="shared" si="96"/>
        <v>-0.20771971928291721</v>
      </c>
    </row>
    <row r="6205" spans="2:4" thickBot="1" x14ac:dyDescent="0.25">
      <c r="B6205" s="11">
        <v>43535</v>
      </c>
      <c r="C6205" s="12">
        <v>2194.88</v>
      </c>
      <c r="D6205" s="200">
        <f t="shared" si="96"/>
        <v>-2.8694927374506296E-2</v>
      </c>
    </row>
    <row r="6206" spans="2:4" thickBot="1" x14ac:dyDescent="0.25">
      <c r="B6206" s="11">
        <v>43537</v>
      </c>
      <c r="C6206" s="12">
        <v>2191.17</v>
      </c>
      <c r="D6206" s="200">
        <f t="shared" si="96"/>
        <v>-0.16902974194489273</v>
      </c>
    </row>
    <row r="6207" spans="2:4" thickBot="1" x14ac:dyDescent="0.25">
      <c r="B6207" s="11">
        <v>43538</v>
      </c>
      <c r="C6207" s="12">
        <v>2189.6999999999998</v>
      </c>
      <c r="D6207" s="200">
        <f t="shared" si="96"/>
        <v>-6.7087446432734232E-2</v>
      </c>
    </row>
    <row r="6208" spans="2:4" thickBot="1" x14ac:dyDescent="0.25">
      <c r="B6208" s="11">
        <v>43539</v>
      </c>
      <c r="C6208" s="12">
        <v>2187.52</v>
      </c>
      <c r="D6208" s="200">
        <f t="shared" si="96"/>
        <v>-9.9557016942952714E-2</v>
      </c>
    </row>
    <row r="6209" spans="2:4" thickBot="1" x14ac:dyDescent="0.25">
      <c r="B6209" s="11">
        <v>43542</v>
      </c>
      <c r="C6209" s="12">
        <v>2190</v>
      </c>
      <c r="D6209" s="200">
        <f t="shared" si="96"/>
        <v>0.11337039204213362</v>
      </c>
    </row>
    <row r="6210" spans="2:4" thickBot="1" x14ac:dyDescent="0.25">
      <c r="B6210" s="11">
        <v>43543</v>
      </c>
      <c r="C6210" s="12">
        <v>2187.87</v>
      </c>
      <c r="D6210" s="200">
        <f t="shared" si="96"/>
        <v>-9.7260273972610278E-2</v>
      </c>
    </row>
    <row r="6211" spans="2:4" thickBot="1" x14ac:dyDescent="0.25">
      <c r="B6211" s="11">
        <v>43544</v>
      </c>
      <c r="C6211" s="12">
        <v>2183.4499999999998</v>
      </c>
      <c r="D6211" s="200">
        <f t="shared" si="96"/>
        <v>-0.2020229721144351</v>
      </c>
    </row>
    <row r="6212" spans="2:4" thickBot="1" x14ac:dyDescent="0.25">
      <c r="B6212" s="11">
        <v>43545</v>
      </c>
      <c r="C6212" s="12">
        <v>2180.67</v>
      </c>
      <c r="D6212" s="200">
        <f t="shared" si="96"/>
        <v>-0.1273214408390233</v>
      </c>
    </row>
    <row r="6213" spans="2:4" thickBot="1" x14ac:dyDescent="0.25">
      <c r="B6213" s="11">
        <v>43546</v>
      </c>
      <c r="C6213" s="12">
        <v>2171.92</v>
      </c>
      <c r="D6213" s="200">
        <f t="shared" si="96"/>
        <v>-0.40125282596633616</v>
      </c>
    </row>
    <row r="6214" spans="2:4" thickBot="1" x14ac:dyDescent="0.25">
      <c r="B6214" s="11">
        <v>43549</v>
      </c>
      <c r="C6214" s="12">
        <v>2171.31</v>
      </c>
      <c r="D6214" s="200">
        <f t="shared" si="96"/>
        <v>-2.808574901470573E-2</v>
      </c>
    </row>
    <row r="6215" spans="2:4" thickBot="1" x14ac:dyDescent="0.25">
      <c r="B6215" s="11">
        <v>43550</v>
      </c>
      <c r="C6215" s="12">
        <v>2168.69</v>
      </c>
      <c r="D6215" s="200">
        <f t="shared" ref="D6215:D6278" si="97">+((C6215/C6214)-1)*100</f>
        <v>-0.12066448365272153</v>
      </c>
    </row>
    <row r="6216" spans="2:4" thickBot="1" x14ac:dyDescent="0.25">
      <c r="B6216" s="11">
        <v>43551</v>
      </c>
      <c r="C6216" s="12">
        <v>2169.91</v>
      </c>
      <c r="D6216" s="200">
        <f t="shared" si="97"/>
        <v>5.6255158644158421E-2</v>
      </c>
    </row>
    <row r="6217" spans="2:4" thickBot="1" x14ac:dyDescent="0.25">
      <c r="B6217" s="11">
        <v>43552</v>
      </c>
      <c r="C6217" s="12">
        <v>2167.4899999999998</v>
      </c>
      <c r="D6217" s="200">
        <f t="shared" si="97"/>
        <v>-0.11152536280306657</v>
      </c>
    </row>
    <row r="6218" spans="2:4" thickBot="1" x14ac:dyDescent="0.25">
      <c r="B6218" s="11">
        <v>43553</v>
      </c>
      <c r="C6218" s="12">
        <v>2164.7800000000002</v>
      </c>
      <c r="D6218" s="200">
        <f t="shared" si="97"/>
        <v>-0.12502941190037919</v>
      </c>
    </row>
    <row r="6219" spans="2:4" thickBot="1" x14ac:dyDescent="0.25">
      <c r="B6219" s="11">
        <v>43556</v>
      </c>
      <c r="C6219" s="12">
        <v>2166.94</v>
      </c>
      <c r="D6219" s="200">
        <f t="shared" si="97"/>
        <v>9.9779192342874801E-2</v>
      </c>
    </row>
    <row r="6220" spans="2:4" thickBot="1" x14ac:dyDescent="0.25">
      <c r="B6220" s="11">
        <v>43557</v>
      </c>
      <c r="C6220" s="12">
        <v>2160.44</v>
      </c>
      <c r="D6220" s="200">
        <f t="shared" si="97"/>
        <v>-0.29996215861999298</v>
      </c>
    </row>
    <row r="6221" spans="2:4" thickBot="1" x14ac:dyDescent="0.25">
      <c r="B6221" s="11">
        <v>43558</v>
      </c>
      <c r="C6221" s="12">
        <v>2165.63</v>
      </c>
      <c r="D6221" s="200">
        <f t="shared" si="97"/>
        <v>0.24022884227288266</v>
      </c>
    </row>
    <row r="6222" spans="2:4" thickBot="1" x14ac:dyDescent="0.25">
      <c r="B6222" s="11">
        <v>43559</v>
      </c>
      <c r="C6222" s="12">
        <v>2166.09</v>
      </c>
      <c r="D6222" s="200">
        <f t="shared" si="97"/>
        <v>2.1240932199861895E-2</v>
      </c>
    </row>
    <row r="6223" spans="2:4" thickBot="1" x14ac:dyDescent="0.25">
      <c r="B6223" s="11">
        <v>43560</v>
      </c>
      <c r="C6223" s="12">
        <v>2178.09</v>
      </c>
      <c r="D6223" s="200">
        <f t="shared" si="97"/>
        <v>0.5539936013739144</v>
      </c>
    </row>
    <row r="6224" spans="2:4" thickBot="1" x14ac:dyDescent="0.25">
      <c r="B6224" s="11">
        <v>43563</v>
      </c>
      <c r="C6224" s="12">
        <v>2186.06</v>
      </c>
      <c r="D6224" s="200">
        <f t="shared" si="97"/>
        <v>0.36591692721603675</v>
      </c>
    </row>
    <row r="6225" spans="2:4" thickBot="1" x14ac:dyDescent="0.25">
      <c r="B6225" s="11">
        <v>43564</v>
      </c>
      <c r="C6225" s="12">
        <v>2185.91</v>
      </c>
      <c r="D6225" s="200">
        <f t="shared" si="97"/>
        <v>-6.8616597897586118E-3</v>
      </c>
    </row>
    <row r="6226" spans="2:4" thickBot="1" x14ac:dyDescent="0.25">
      <c r="B6226" s="11">
        <v>43565</v>
      </c>
      <c r="C6226" s="12">
        <v>2179.19</v>
      </c>
      <c r="D6226" s="200">
        <f t="shared" si="97"/>
        <v>-0.3074234529326314</v>
      </c>
    </row>
    <row r="6227" spans="2:4" thickBot="1" x14ac:dyDescent="0.25">
      <c r="B6227" s="11">
        <v>43566</v>
      </c>
      <c r="C6227" s="12">
        <v>2176.81</v>
      </c>
      <c r="D6227" s="200">
        <f t="shared" si="97"/>
        <v>-0.10921489177171395</v>
      </c>
    </row>
    <row r="6228" spans="2:4" thickBot="1" x14ac:dyDescent="0.25">
      <c r="B6228" s="11">
        <v>43567</v>
      </c>
      <c r="C6228" s="12">
        <v>2169.6799999999998</v>
      </c>
      <c r="D6228" s="200">
        <f t="shared" si="97"/>
        <v>-0.32754351551123051</v>
      </c>
    </row>
    <row r="6229" spans="2:4" thickBot="1" x14ac:dyDescent="0.25">
      <c r="B6229" s="11">
        <v>43570</v>
      </c>
      <c r="C6229" s="12">
        <v>2169.67</v>
      </c>
      <c r="D6229" s="200">
        <f t="shared" si="97"/>
        <v>-4.6089745951993777E-4</v>
      </c>
    </row>
    <row r="6230" spans="2:4" thickBot="1" x14ac:dyDescent="0.25">
      <c r="B6230" s="11">
        <v>43571</v>
      </c>
      <c r="C6230" s="12">
        <v>2167.34</v>
      </c>
      <c r="D6230" s="200">
        <f t="shared" si="97"/>
        <v>-0.10738960302718592</v>
      </c>
    </row>
    <row r="6231" spans="2:4" thickBot="1" x14ac:dyDescent="0.25">
      <c r="B6231" s="11">
        <v>43572</v>
      </c>
      <c r="C6231" s="12">
        <v>2159.41</v>
      </c>
      <c r="D6231" s="200">
        <f t="shared" si="97"/>
        <v>-0.36588629379794568</v>
      </c>
    </row>
    <row r="6232" spans="2:4" thickBot="1" x14ac:dyDescent="0.25">
      <c r="B6232" s="11">
        <v>43573</v>
      </c>
      <c r="C6232" s="12">
        <v>2154.54</v>
      </c>
      <c r="D6232" s="200">
        <f t="shared" si="97"/>
        <v>-0.22552456458013737</v>
      </c>
    </row>
    <row r="6233" spans="2:4" thickBot="1" x14ac:dyDescent="0.25">
      <c r="B6233" s="11">
        <v>43574</v>
      </c>
      <c r="C6233" s="12">
        <v>2155.3000000000002</v>
      </c>
      <c r="D6233" s="200">
        <f t="shared" si="97"/>
        <v>3.5274350905534213E-2</v>
      </c>
    </row>
    <row r="6234" spans="2:4" thickBot="1" x14ac:dyDescent="0.25">
      <c r="B6234" s="11">
        <v>43577</v>
      </c>
      <c r="C6234" s="12">
        <v>2156.73</v>
      </c>
      <c r="D6234" s="200">
        <f t="shared" si="97"/>
        <v>6.6348072194122309E-2</v>
      </c>
    </row>
    <row r="6235" spans="2:4" thickBot="1" x14ac:dyDescent="0.25">
      <c r="B6235" s="11">
        <v>43578</v>
      </c>
      <c r="C6235" s="12">
        <v>2151.9279000000001</v>
      </c>
      <c r="D6235" s="200">
        <f t="shared" si="97"/>
        <v>-0.22265652167864358</v>
      </c>
    </row>
    <row r="6236" spans="2:4" thickBot="1" x14ac:dyDescent="0.25">
      <c r="B6236" s="11">
        <v>43579</v>
      </c>
      <c r="C6236" s="12">
        <v>2147.3125</v>
      </c>
      <c r="D6236" s="200">
        <f t="shared" si="97"/>
        <v>-0.21447744601480467</v>
      </c>
    </row>
    <row r="6237" spans="2:4" thickBot="1" x14ac:dyDescent="0.25">
      <c r="B6237" s="11">
        <v>43580</v>
      </c>
      <c r="C6237" s="12">
        <v>2146.9058</v>
      </c>
      <c r="D6237" s="200">
        <f t="shared" si="97"/>
        <v>-1.8939954012286986E-2</v>
      </c>
    </row>
    <row r="6238" spans="2:4" thickBot="1" x14ac:dyDescent="0.25">
      <c r="B6238" s="11">
        <v>43581</v>
      </c>
      <c r="C6238" s="12">
        <v>2145.7071999999998</v>
      </c>
      <c r="D6238" s="200">
        <f t="shared" si="97"/>
        <v>-5.5829184494271544E-2</v>
      </c>
    </row>
    <row r="6239" spans="2:4" thickBot="1" x14ac:dyDescent="0.25">
      <c r="B6239" s="11">
        <v>43584</v>
      </c>
      <c r="C6239" s="12">
        <v>2142.11</v>
      </c>
      <c r="D6239" s="200">
        <f t="shared" si="97"/>
        <v>-0.16764635920500925</v>
      </c>
    </row>
    <row r="6240" spans="2:4" thickBot="1" x14ac:dyDescent="0.25">
      <c r="B6240" s="11">
        <v>43585</v>
      </c>
      <c r="C6240" s="12">
        <v>2141.35</v>
      </c>
      <c r="D6240" s="200">
        <f t="shared" si="97"/>
        <v>-3.5479037024255256E-2</v>
      </c>
    </row>
    <row r="6241" spans="2:4" thickBot="1" x14ac:dyDescent="0.25">
      <c r="B6241" s="11">
        <v>43587</v>
      </c>
      <c r="C6241" s="12">
        <v>2140.5100000000002</v>
      </c>
      <c r="D6241" s="200">
        <f t="shared" si="97"/>
        <v>-3.922759007166654E-2</v>
      </c>
    </row>
    <row r="6242" spans="2:4" thickBot="1" x14ac:dyDescent="0.25">
      <c r="B6242" s="11">
        <v>43588</v>
      </c>
      <c r="C6242" s="12">
        <v>2137.64</v>
      </c>
      <c r="D6242" s="200">
        <f t="shared" si="97"/>
        <v>-0.1340801958411908</v>
      </c>
    </row>
    <row r="6243" spans="2:4" thickBot="1" x14ac:dyDescent="0.25">
      <c r="B6243" s="11">
        <v>43591</v>
      </c>
      <c r="C6243" s="12">
        <v>2136.71</v>
      </c>
      <c r="D6243" s="200">
        <f t="shared" si="97"/>
        <v>-4.3505922419107002E-2</v>
      </c>
    </row>
    <row r="6244" spans="2:4" thickBot="1" x14ac:dyDescent="0.25">
      <c r="B6244" s="11">
        <v>43592</v>
      </c>
      <c r="C6244" s="12">
        <v>2130.09</v>
      </c>
      <c r="D6244" s="200">
        <f t="shared" si="97"/>
        <v>-0.30982210969199286</v>
      </c>
    </row>
    <row r="6245" spans="2:4" thickBot="1" x14ac:dyDescent="0.25">
      <c r="B6245" s="11">
        <v>43593</v>
      </c>
      <c r="C6245" s="12">
        <v>2128.35</v>
      </c>
      <c r="D6245" s="200">
        <f t="shared" si="97"/>
        <v>-8.1686689294824255E-2</v>
      </c>
    </row>
    <row r="6246" spans="2:4" thickBot="1" x14ac:dyDescent="0.25">
      <c r="B6246" s="11">
        <v>43594</v>
      </c>
      <c r="C6246" s="12">
        <v>2129.36</v>
      </c>
      <c r="D6246" s="200">
        <f t="shared" si="97"/>
        <v>4.7454600981988726E-2</v>
      </c>
    </row>
    <row r="6247" spans="2:4" thickBot="1" x14ac:dyDescent="0.25">
      <c r="B6247" s="11">
        <v>43595</v>
      </c>
      <c r="C6247" s="12">
        <v>2139.5500000000002</v>
      </c>
      <c r="D6247" s="200">
        <f t="shared" si="97"/>
        <v>0.47854754480218809</v>
      </c>
    </row>
    <row r="6248" spans="2:4" thickBot="1" x14ac:dyDescent="0.25">
      <c r="B6248" s="11">
        <v>43598</v>
      </c>
      <c r="C6248" s="12">
        <v>2140.4499999999998</v>
      </c>
      <c r="D6248" s="200">
        <f t="shared" si="97"/>
        <v>4.2064920193474187E-2</v>
      </c>
    </row>
    <row r="6249" spans="2:4" thickBot="1" x14ac:dyDescent="0.25">
      <c r="B6249" s="11">
        <v>43599</v>
      </c>
      <c r="C6249" s="12">
        <v>2141.46</v>
      </c>
      <c r="D6249" s="200">
        <f t="shared" si="97"/>
        <v>4.7186339321170223E-2</v>
      </c>
    </row>
    <row r="6250" spans="2:4" thickBot="1" x14ac:dyDescent="0.25">
      <c r="B6250" s="11">
        <v>43600</v>
      </c>
      <c r="C6250" s="12">
        <v>2156.0300000000002</v>
      </c>
      <c r="D6250" s="200">
        <f t="shared" si="97"/>
        <v>0.68037693909763775</v>
      </c>
    </row>
    <row r="6251" spans="2:4" thickBot="1" x14ac:dyDescent="0.25">
      <c r="B6251" s="11">
        <v>43601</v>
      </c>
      <c r="C6251" s="12">
        <v>2155.1799999999998</v>
      </c>
      <c r="D6251" s="200">
        <f t="shared" si="97"/>
        <v>-3.9424312277680507E-2</v>
      </c>
    </row>
    <row r="6252" spans="2:4" thickBot="1" x14ac:dyDescent="0.25">
      <c r="B6252" s="11">
        <v>43602</v>
      </c>
      <c r="C6252" s="12">
        <v>2154.21</v>
      </c>
      <c r="D6252" s="200">
        <f t="shared" si="97"/>
        <v>-4.5007841572386464E-2</v>
      </c>
    </row>
    <row r="6253" spans="2:4" thickBot="1" x14ac:dyDescent="0.25">
      <c r="B6253" s="11">
        <v>43605</v>
      </c>
      <c r="C6253" s="12">
        <v>2154.42</v>
      </c>
      <c r="D6253" s="200">
        <f t="shared" si="97"/>
        <v>9.7483532246256388E-3</v>
      </c>
    </row>
    <row r="6254" spans="2:4" thickBot="1" x14ac:dyDescent="0.25">
      <c r="B6254" s="11">
        <v>43606</v>
      </c>
      <c r="C6254" s="12">
        <v>2152.7399999999998</v>
      </c>
      <c r="D6254" s="200">
        <f t="shared" si="97"/>
        <v>-7.7979224106738965E-2</v>
      </c>
    </row>
    <row r="6255" spans="2:4" thickBot="1" x14ac:dyDescent="0.25">
      <c r="B6255" s="11">
        <v>43607</v>
      </c>
      <c r="C6255" s="12">
        <v>2149.14</v>
      </c>
      <c r="D6255" s="200">
        <f t="shared" si="97"/>
        <v>-0.16722874104628804</v>
      </c>
    </row>
    <row r="6256" spans="2:4" thickBot="1" x14ac:dyDescent="0.25">
      <c r="B6256" s="11">
        <v>43608</v>
      </c>
      <c r="C6256" s="12">
        <v>2144.38</v>
      </c>
      <c r="D6256" s="200">
        <f t="shared" si="97"/>
        <v>-0.22148394241416902</v>
      </c>
    </row>
    <row r="6257" spans="2:4" thickBot="1" x14ac:dyDescent="0.25">
      <c r="B6257" s="11">
        <v>43609</v>
      </c>
      <c r="C6257" s="12">
        <v>2145.54</v>
      </c>
      <c r="D6257" s="200">
        <f t="shared" si="97"/>
        <v>5.409488989824851E-2</v>
      </c>
    </row>
    <row r="6258" spans="2:4" thickBot="1" x14ac:dyDescent="0.25">
      <c r="B6258" s="11">
        <v>43612</v>
      </c>
      <c r="C6258" s="12">
        <v>2140.9499999999998</v>
      </c>
      <c r="D6258" s="200">
        <f t="shared" si="97"/>
        <v>-0.2139321569395225</v>
      </c>
    </row>
    <row r="6259" spans="2:4" thickBot="1" x14ac:dyDescent="0.25">
      <c r="B6259" s="11">
        <v>43613</v>
      </c>
      <c r="C6259" s="12">
        <v>2144.02</v>
      </c>
      <c r="D6259" s="200">
        <f t="shared" si="97"/>
        <v>0.14339428758263217</v>
      </c>
    </row>
    <row r="6260" spans="2:4" thickBot="1" x14ac:dyDescent="0.25">
      <c r="B6260" s="11">
        <v>43614</v>
      </c>
      <c r="C6260" s="12">
        <v>2146.02</v>
      </c>
      <c r="D6260" s="200">
        <f t="shared" si="97"/>
        <v>9.3282711914999261E-2</v>
      </c>
    </row>
    <row r="6261" spans="2:4" thickBot="1" x14ac:dyDescent="0.25">
      <c r="B6261" s="11">
        <v>43615</v>
      </c>
      <c r="C6261" s="12">
        <v>2138.77</v>
      </c>
      <c r="D6261" s="200">
        <f t="shared" si="97"/>
        <v>-0.33783468933188399</v>
      </c>
    </row>
    <row r="6262" spans="2:4" thickBot="1" x14ac:dyDescent="0.25">
      <c r="B6262" s="11">
        <v>43616</v>
      </c>
      <c r="C6262" s="12">
        <v>2133.33</v>
      </c>
      <c r="D6262" s="200">
        <f t="shared" si="97"/>
        <v>-0.25435180033384075</v>
      </c>
    </row>
    <row r="6263" spans="2:4" thickBot="1" x14ac:dyDescent="0.25">
      <c r="B6263" s="11">
        <v>43619</v>
      </c>
      <c r="C6263" s="12">
        <v>2132.19</v>
      </c>
      <c r="D6263" s="200">
        <f t="shared" si="97"/>
        <v>-5.3437583496218632E-2</v>
      </c>
    </row>
    <row r="6264" spans="2:4" thickBot="1" x14ac:dyDescent="0.25">
      <c r="B6264" s="11">
        <v>43620</v>
      </c>
      <c r="C6264" s="12">
        <v>2131.06</v>
      </c>
      <c r="D6264" s="200">
        <f t="shared" si="97"/>
        <v>-5.2997153161782329E-2</v>
      </c>
    </row>
    <row r="6265" spans="2:4" thickBot="1" x14ac:dyDescent="0.25">
      <c r="B6265" s="11">
        <v>43622</v>
      </c>
      <c r="C6265" s="12">
        <v>2129.92</v>
      </c>
      <c r="D6265" s="200">
        <f t="shared" si="97"/>
        <v>-5.3494505081974619E-2</v>
      </c>
    </row>
    <row r="6266" spans="2:4" thickBot="1" x14ac:dyDescent="0.25">
      <c r="B6266" s="11">
        <v>43623</v>
      </c>
      <c r="C6266" s="12">
        <v>2125.7399999999998</v>
      </c>
      <c r="D6266" s="200">
        <f t="shared" si="97"/>
        <v>-0.19625150240385469</v>
      </c>
    </row>
    <row r="6267" spans="2:4" thickBot="1" x14ac:dyDescent="0.25">
      <c r="B6267" s="11">
        <v>43626</v>
      </c>
      <c r="C6267" s="12">
        <v>2120.31</v>
      </c>
      <c r="D6267" s="200">
        <f t="shared" si="97"/>
        <v>-0.2554404583815395</v>
      </c>
    </row>
    <row r="6268" spans="2:4" thickBot="1" x14ac:dyDescent="0.25">
      <c r="B6268" s="11">
        <v>43627</v>
      </c>
      <c r="C6268" s="12">
        <v>2123.42</v>
      </c>
      <c r="D6268" s="200">
        <f t="shared" si="97"/>
        <v>0.14667666520462586</v>
      </c>
    </row>
    <row r="6269" spans="2:4" thickBot="1" x14ac:dyDescent="0.25">
      <c r="B6269" s="11">
        <v>43628</v>
      </c>
      <c r="C6269" s="12">
        <v>2122.29</v>
      </c>
      <c r="D6269" s="200">
        <f t="shared" si="97"/>
        <v>-5.3216038277881239E-2</v>
      </c>
    </row>
    <row r="6270" spans="2:4" thickBot="1" x14ac:dyDescent="0.25">
      <c r="B6270" s="11">
        <v>43629</v>
      </c>
      <c r="C6270" s="12">
        <v>2114.64</v>
      </c>
      <c r="D6270" s="200">
        <f t="shared" si="97"/>
        <v>-0.36045969212501472</v>
      </c>
    </row>
    <row r="6271" spans="2:4" thickBot="1" x14ac:dyDescent="0.25">
      <c r="B6271" s="11">
        <v>43630</v>
      </c>
      <c r="C6271" s="12">
        <v>2111.21</v>
      </c>
      <c r="D6271" s="200">
        <f t="shared" si="97"/>
        <v>-0.16220254984299354</v>
      </c>
    </row>
    <row r="6272" spans="2:4" thickBot="1" x14ac:dyDescent="0.25">
      <c r="B6272" s="11">
        <v>43633</v>
      </c>
      <c r="C6272" s="12">
        <v>2109.88</v>
      </c>
      <c r="D6272" s="200">
        <f t="shared" si="97"/>
        <v>-6.2997049085589119E-2</v>
      </c>
    </row>
    <row r="6273" spans="2:4" thickBot="1" x14ac:dyDescent="0.25">
      <c r="B6273" s="11">
        <v>43634</v>
      </c>
      <c r="C6273" s="12">
        <v>2110.41</v>
      </c>
      <c r="D6273" s="200">
        <f t="shared" si="97"/>
        <v>2.5119912032889324E-2</v>
      </c>
    </row>
    <row r="6274" spans="2:4" thickBot="1" x14ac:dyDescent="0.25">
      <c r="B6274" s="11">
        <v>43635</v>
      </c>
      <c r="C6274" s="12">
        <v>2108.15</v>
      </c>
      <c r="D6274" s="200">
        <f t="shared" si="97"/>
        <v>-0.10708819613249876</v>
      </c>
    </row>
    <row r="6275" spans="2:4" thickBot="1" x14ac:dyDescent="0.25">
      <c r="B6275" s="11">
        <v>43636</v>
      </c>
      <c r="C6275" s="12">
        <v>2110.5100000000002</v>
      </c>
      <c r="D6275" s="200">
        <f t="shared" si="97"/>
        <v>0.11194649337096241</v>
      </c>
    </row>
    <row r="6276" spans="2:4" thickBot="1" x14ac:dyDescent="0.25">
      <c r="B6276" s="11">
        <v>43637</v>
      </c>
      <c r="C6276" s="12">
        <v>2115.73</v>
      </c>
      <c r="D6276" s="200">
        <f t="shared" si="97"/>
        <v>0.24733358287807317</v>
      </c>
    </row>
    <row r="6277" spans="2:4" thickBot="1" x14ac:dyDescent="0.25">
      <c r="B6277" s="11">
        <v>43640</v>
      </c>
      <c r="C6277" s="12">
        <v>2132.15</v>
      </c>
      <c r="D6277" s="200">
        <f t="shared" si="97"/>
        <v>0.77609146724770817</v>
      </c>
    </row>
    <row r="6278" spans="2:4" thickBot="1" x14ac:dyDescent="0.25">
      <c r="B6278" s="11">
        <v>43641</v>
      </c>
      <c r="C6278" s="12">
        <v>2158.23</v>
      </c>
      <c r="D6278" s="200">
        <f t="shared" si="97"/>
        <v>1.2231784818141245</v>
      </c>
    </row>
    <row r="6279" spans="2:4" thickBot="1" x14ac:dyDescent="0.25">
      <c r="B6279" s="11">
        <v>43642</v>
      </c>
      <c r="C6279" s="12">
        <v>2158.89</v>
      </c>
      <c r="D6279" s="200">
        <f t="shared" ref="D6279:D6342" si="98">+((C6279/C6278)-1)*100</f>
        <v>3.0580614670339124E-2</v>
      </c>
    </row>
    <row r="6280" spans="2:4" thickBot="1" x14ac:dyDescent="0.25">
      <c r="B6280" s="11">
        <v>43643</v>
      </c>
      <c r="C6280" s="12">
        <v>2130.92</v>
      </c>
      <c r="D6280" s="200">
        <f t="shared" si="98"/>
        <v>-1.2955731880734955</v>
      </c>
    </row>
    <row r="6281" spans="2:4" thickBot="1" x14ac:dyDescent="0.25">
      <c r="B6281" s="11">
        <v>43644</v>
      </c>
      <c r="C6281" s="12">
        <v>2128.4</v>
      </c>
      <c r="D6281" s="200">
        <f t="shared" si="98"/>
        <v>-0.11825878024515069</v>
      </c>
    </row>
    <row r="6282" spans="2:4" thickBot="1" x14ac:dyDescent="0.25">
      <c r="B6282" s="11">
        <v>43647</v>
      </c>
      <c r="C6282" s="12">
        <v>2133.92</v>
      </c>
      <c r="D6282" s="200">
        <f t="shared" si="98"/>
        <v>0.25934974628829544</v>
      </c>
    </row>
    <row r="6283" spans="2:4" thickBot="1" x14ac:dyDescent="0.25">
      <c r="B6283" s="11">
        <v>43648</v>
      </c>
      <c r="C6283" s="12">
        <v>2132.39</v>
      </c>
      <c r="D6283" s="200">
        <f t="shared" si="98"/>
        <v>-7.1699032766003867E-2</v>
      </c>
    </row>
    <row r="6284" spans="2:4" thickBot="1" x14ac:dyDescent="0.25">
      <c r="B6284" s="11">
        <v>43649</v>
      </c>
      <c r="C6284" s="12">
        <v>2137.75</v>
      </c>
      <c r="D6284" s="200">
        <f t="shared" si="98"/>
        <v>0.251361148757967</v>
      </c>
    </row>
    <row r="6285" spans="2:4" thickBot="1" x14ac:dyDescent="0.25">
      <c r="B6285" s="11">
        <v>43650</v>
      </c>
      <c r="C6285" s="12">
        <v>2139.79</v>
      </c>
      <c r="D6285" s="200">
        <f t="shared" si="98"/>
        <v>9.542743538766274E-2</v>
      </c>
    </row>
    <row r="6286" spans="2:4" thickBot="1" x14ac:dyDescent="0.25">
      <c r="B6286" s="11">
        <v>43651</v>
      </c>
      <c r="C6286" s="12">
        <v>2140.1999999999998</v>
      </c>
      <c r="D6286" s="200">
        <f t="shared" si="98"/>
        <v>1.9160758766045838E-2</v>
      </c>
    </row>
    <row r="6287" spans="2:4" thickBot="1" x14ac:dyDescent="0.25">
      <c r="B6287" s="11">
        <v>43654</v>
      </c>
      <c r="C6287" s="12">
        <v>2150.64</v>
      </c>
      <c r="D6287" s="200">
        <f t="shared" si="98"/>
        <v>0.48780487804878092</v>
      </c>
    </row>
    <row r="6288" spans="2:4" thickBot="1" x14ac:dyDescent="0.25">
      <c r="B6288" s="11">
        <v>43655</v>
      </c>
      <c r="C6288" s="12">
        <v>2157.36</v>
      </c>
      <c r="D6288" s="200">
        <f t="shared" si="98"/>
        <v>0.31246512665998871</v>
      </c>
    </row>
    <row r="6289" spans="2:4" thickBot="1" x14ac:dyDescent="0.25">
      <c r="B6289" s="11">
        <v>43656</v>
      </c>
      <c r="C6289" s="12">
        <v>2147.61</v>
      </c>
      <c r="D6289" s="200">
        <f t="shared" si="98"/>
        <v>-0.4519412615418883</v>
      </c>
    </row>
    <row r="6290" spans="2:4" thickBot="1" x14ac:dyDescent="0.25">
      <c r="B6290" s="11">
        <v>43657</v>
      </c>
      <c r="C6290" s="12">
        <v>2152.9499999999998</v>
      </c>
      <c r="D6290" s="200">
        <f t="shared" si="98"/>
        <v>0.24864849763224228</v>
      </c>
    </row>
    <row r="6291" spans="2:4" thickBot="1" x14ac:dyDescent="0.25">
      <c r="B6291" s="11">
        <v>43658</v>
      </c>
      <c r="C6291" s="12">
        <v>2154.44</v>
      </c>
      <c r="D6291" s="200">
        <f t="shared" si="98"/>
        <v>6.9207366636492296E-2</v>
      </c>
    </row>
    <row r="6292" spans="2:4" thickBot="1" x14ac:dyDescent="0.25">
      <c r="B6292" s="11">
        <v>43661</v>
      </c>
      <c r="C6292" s="12">
        <v>2153.86</v>
      </c>
      <c r="D6292" s="200">
        <f t="shared" si="98"/>
        <v>-2.6921148883229939E-2</v>
      </c>
    </row>
    <row r="6293" spans="2:4" thickBot="1" x14ac:dyDescent="0.25">
      <c r="B6293" s="11">
        <v>43662</v>
      </c>
      <c r="C6293" s="12">
        <v>2155.61</v>
      </c>
      <c r="D6293" s="200">
        <f t="shared" si="98"/>
        <v>8.1249477681932802E-2</v>
      </c>
    </row>
    <row r="6294" spans="2:4" thickBot="1" x14ac:dyDescent="0.25">
      <c r="B6294" s="11">
        <v>43663</v>
      </c>
      <c r="C6294" s="12">
        <v>2155.56</v>
      </c>
      <c r="D6294" s="200">
        <f t="shared" si="98"/>
        <v>-2.31952904282684E-3</v>
      </c>
    </row>
    <row r="6295" spans="2:4" thickBot="1" x14ac:dyDescent="0.25">
      <c r="B6295" s="11">
        <v>43664</v>
      </c>
      <c r="C6295" s="12">
        <v>2146.04</v>
      </c>
      <c r="D6295" s="200">
        <f t="shared" si="98"/>
        <v>-0.4416485739204612</v>
      </c>
    </row>
    <row r="6296" spans="2:4" thickBot="1" x14ac:dyDescent="0.25">
      <c r="B6296" s="11">
        <v>43665</v>
      </c>
      <c r="C6296" s="12">
        <v>2148.6799999999998</v>
      </c>
      <c r="D6296" s="200">
        <f t="shared" si="98"/>
        <v>0.12301727833590181</v>
      </c>
    </row>
    <row r="6297" spans="2:4" thickBot="1" x14ac:dyDescent="0.25">
      <c r="B6297" s="11">
        <v>43668</v>
      </c>
      <c r="C6297" s="12">
        <v>2153.94</v>
      </c>
      <c r="D6297" s="200">
        <f t="shared" si="98"/>
        <v>0.24480145950072085</v>
      </c>
    </row>
    <row r="6298" spans="2:4" thickBot="1" x14ac:dyDescent="0.25">
      <c r="B6298" s="11">
        <v>43669</v>
      </c>
      <c r="C6298" s="12">
        <v>2152.3200000000002</v>
      </c>
      <c r="D6298" s="200">
        <f t="shared" si="98"/>
        <v>-7.5211008663189638E-2</v>
      </c>
    </row>
    <row r="6299" spans="2:4" thickBot="1" x14ac:dyDescent="0.25">
      <c r="B6299" s="11">
        <v>43670</v>
      </c>
      <c r="C6299" s="12">
        <v>2154.59</v>
      </c>
      <c r="D6299" s="200">
        <f t="shared" si="98"/>
        <v>0.10546758846268212</v>
      </c>
    </row>
    <row r="6300" spans="2:4" thickBot="1" x14ac:dyDescent="0.25">
      <c r="B6300" s="11">
        <v>43671</v>
      </c>
      <c r="C6300" s="12">
        <v>2153.19</v>
      </c>
      <c r="D6300" s="200">
        <f t="shared" si="98"/>
        <v>-6.4977559535694951E-2</v>
      </c>
    </row>
    <row r="6301" spans="2:4" thickBot="1" x14ac:dyDescent="0.25">
      <c r="B6301" s="11">
        <v>43672</v>
      </c>
      <c r="C6301" s="12">
        <v>2153.06</v>
      </c>
      <c r="D6301" s="200">
        <f t="shared" si="98"/>
        <v>-6.0375535832934979E-3</v>
      </c>
    </row>
    <row r="6302" spans="2:4" thickBot="1" x14ac:dyDescent="0.25">
      <c r="B6302" s="11">
        <v>43676</v>
      </c>
      <c r="C6302" s="12">
        <v>2152.67</v>
      </c>
      <c r="D6302" s="200">
        <f t="shared" si="98"/>
        <v>-1.8113754377480085E-2</v>
      </c>
    </row>
    <row r="6303" spans="2:4" thickBot="1" x14ac:dyDescent="0.25">
      <c r="B6303" s="11">
        <v>43677</v>
      </c>
      <c r="C6303" s="12">
        <v>2160.2600000000002</v>
      </c>
      <c r="D6303" s="200">
        <f t="shared" si="98"/>
        <v>0.35258539395264243</v>
      </c>
    </row>
    <row r="6304" spans="2:4" thickBot="1" x14ac:dyDescent="0.25">
      <c r="B6304" s="11">
        <v>43678</v>
      </c>
      <c r="C6304" s="12">
        <v>2168.89</v>
      </c>
      <c r="D6304" s="200">
        <f t="shared" si="98"/>
        <v>0.39948895040409216</v>
      </c>
    </row>
    <row r="6305" spans="2:4" thickBot="1" x14ac:dyDescent="0.25">
      <c r="B6305" s="11">
        <v>43679</v>
      </c>
      <c r="C6305" s="12">
        <v>2169.17</v>
      </c>
      <c r="D6305" s="200">
        <f t="shared" si="98"/>
        <v>1.2909829451945853E-2</v>
      </c>
    </row>
    <row r="6306" spans="2:4" thickBot="1" x14ac:dyDescent="0.25">
      <c r="B6306" s="11">
        <v>43682</v>
      </c>
      <c r="C6306" s="12">
        <v>2170.44</v>
      </c>
      <c r="D6306" s="200">
        <f t="shared" si="98"/>
        <v>5.8547739457948111E-2</v>
      </c>
    </row>
    <row r="6307" spans="2:4" thickBot="1" x14ac:dyDescent="0.25">
      <c r="B6307" s="11">
        <v>43683</v>
      </c>
      <c r="C6307" s="12">
        <v>2163.71</v>
      </c>
      <c r="D6307" s="200">
        <f t="shared" si="98"/>
        <v>-0.3100753764213704</v>
      </c>
    </row>
    <row r="6308" spans="2:4" thickBot="1" x14ac:dyDescent="0.25">
      <c r="B6308" s="11">
        <v>43684</v>
      </c>
      <c r="C6308" s="12">
        <v>2165.37</v>
      </c>
      <c r="D6308" s="200">
        <f t="shared" si="98"/>
        <v>7.6720078014136384E-2</v>
      </c>
    </row>
    <row r="6309" spans="2:4" thickBot="1" x14ac:dyDescent="0.25">
      <c r="B6309" s="11">
        <v>43685</v>
      </c>
      <c r="C6309" s="12">
        <v>2163.69</v>
      </c>
      <c r="D6309" s="200">
        <f t="shared" si="98"/>
        <v>-7.7584893112947473E-2</v>
      </c>
    </row>
    <row r="6310" spans="2:4" thickBot="1" x14ac:dyDescent="0.25">
      <c r="B6310" s="11">
        <v>43686</v>
      </c>
      <c r="C6310" s="12">
        <v>2161.0100000000002</v>
      </c>
      <c r="D6310" s="200">
        <f t="shared" si="98"/>
        <v>-0.12386247567811592</v>
      </c>
    </row>
    <row r="6311" spans="2:4" thickBot="1" x14ac:dyDescent="0.25">
      <c r="B6311" s="11">
        <v>43689</v>
      </c>
      <c r="C6311" s="12">
        <v>2171.71</v>
      </c>
      <c r="D6311" s="200">
        <f t="shared" si="98"/>
        <v>0.49513884711314127</v>
      </c>
    </row>
    <row r="6312" spans="2:4" thickBot="1" x14ac:dyDescent="0.25">
      <c r="B6312" s="11">
        <v>43690</v>
      </c>
      <c r="C6312" s="12">
        <v>2170.87</v>
      </c>
      <c r="D6312" s="200">
        <f t="shared" si="98"/>
        <v>-3.8679197498747708E-2</v>
      </c>
    </row>
    <row r="6313" spans="2:4" thickBot="1" x14ac:dyDescent="0.25">
      <c r="B6313" s="11">
        <v>43691</v>
      </c>
      <c r="C6313" s="12">
        <v>2173.36</v>
      </c>
      <c r="D6313" s="200">
        <f t="shared" si="98"/>
        <v>0.11470055784088551</v>
      </c>
    </row>
    <row r="6314" spans="2:4" thickBot="1" x14ac:dyDescent="0.25">
      <c r="B6314" s="11">
        <v>43692</v>
      </c>
      <c r="C6314" s="12">
        <v>2170.42</v>
      </c>
      <c r="D6314" s="200">
        <f t="shared" si="98"/>
        <v>-0.1352744138108708</v>
      </c>
    </row>
    <row r="6315" spans="2:4" thickBot="1" x14ac:dyDescent="0.25">
      <c r="B6315" s="11">
        <v>43693</v>
      </c>
      <c r="C6315" s="12">
        <v>2172.98</v>
      </c>
      <c r="D6315" s="200">
        <f t="shared" si="98"/>
        <v>0.11794952129080549</v>
      </c>
    </row>
    <row r="6316" spans="2:4" thickBot="1" x14ac:dyDescent="0.25">
      <c r="B6316" s="11">
        <v>43696</v>
      </c>
      <c r="C6316" s="12">
        <v>2169.1</v>
      </c>
      <c r="D6316" s="200">
        <f t="shared" si="98"/>
        <v>-0.17855663650839793</v>
      </c>
    </row>
    <row r="6317" spans="2:4" thickBot="1" x14ac:dyDescent="0.25">
      <c r="B6317" s="11">
        <v>43697</v>
      </c>
      <c r="C6317" s="12">
        <v>2167.7199999999998</v>
      </c>
      <c r="D6317" s="200">
        <f t="shared" si="98"/>
        <v>-6.3620856576462881E-2</v>
      </c>
    </row>
    <row r="6318" spans="2:4" thickBot="1" x14ac:dyDescent="0.25">
      <c r="B6318" s="11">
        <v>43698</v>
      </c>
      <c r="C6318" s="12">
        <v>2171.54</v>
      </c>
      <c r="D6318" s="200">
        <f t="shared" si="98"/>
        <v>0.17622202129428111</v>
      </c>
    </row>
    <row r="6319" spans="2:4" thickBot="1" x14ac:dyDescent="0.25">
      <c r="B6319" s="11">
        <v>43699</v>
      </c>
      <c r="C6319" s="12">
        <v>2164.73</v>
      </c>
      <c r="D6319" s="200">
        <f t="shared" si="98"/>
        <v>-0.31360232830157653</v>
      </c>
    </row>
    <row r="6320" spans="2:4" thickBot="1" x14ac:dyDescent="0.25">
      <c r="B6320" s="11">
        <v>43700</v>
      </c>
      <c r="C6320" s="12">
        <v>2167.19</v>
      </c>
      <c r="D6320" s="200">
        <f t="shared" si="98"/>
        <v>0.11364003824958502</v>
      </c>
    </row>
    <row r="6321" spans="2:4" thickBot="1" x14ac:dyDescent="0.25">
      <c r="B6321" s="11">
        <v>43703</v>
      </c>
      <c r="C6321" s="12">
        <v>2169.62</v>
      </c>
      <c r="D6321" s="200">
        <f t="shared" si="98"/>
        <v>0.11212676322795989</v>
      </c>
    </row>
    <row r="6322" spans="2:4" thickBot="1" x14ac:dyDescent="0.25">
      <c r="B6322" s="11">
        <v>43704</v>
      </c>
      <c r="C6322" s="12">
        <v>2169.79</v>
      </c>
      <c r="D6322" s="200">
        <f t="shared" si="98"/>
        <v>7.8354734930563552E-3</v>
      </c>
    </row>
    <row r="6323" spans="2:4" thickBot="1" x14ac:dyDescent="0.25">
      <c r="B6323" s="11">
        <v>43705</v>
      </c>
      <c r="C6323" s="12">
        <v>2161.17</v>
      </c>
      <c r="D6323" s="200">
        <f t="shared" si="98"/>
        <v>-0.39727346886103687</v>
      </c>
    </row>
    <row r="6324" spans="2:4" thickBot="1" x14ac:dyDescent="0.25">
      <c r="B6324" s="11">
        <v>43706</v>
      </c>
      <c r="C6324" s="12">
        <v>2164.1999999999998</v>
      </c>
      <c r="D6324" s="200">
        <f t="shared" si="98"/>
        <v>0.14020183511707085</v>
      </c>
    </row>
    <row r="6325" spans="2:4" thickBot="1" x14ac:dyDescent="0.25">
      <c r="B6325" s="11">
        <v>43707</v>
      </c>
      <c r="C6325" s="12">
        <v>2161.98</v>
      </c>
      <c r="D6325" s="200">
        <f t="shared" si="98"/>
        <v>-0.10257831993345512</v>
      </c>
    </row>
    <row r="6326" spans="2:4" thickBot="1" x14ac:dyDescent="0.25">
      <c r="B6326" s="11">
        <v>43710</v>
      </c>
      <c r="C6326" s="12">
        <v>2163.41</v>
      </c>
      <c r="D6326" s="200">
        <f t="shared" si="98"/>
        <v>6.6143072553859206E-2</v>
      </c>
    </row>
    <row r="6327" spans="2:4" thickBot="1" x14ac:dyDescent="0.25">
      <c r="B6327" s="11">
        <v>43712</v>
      </c>
      <c r="C6327" s="12">
        <v>2158.67</v>
      </c>
      <c r="D6327" s="200">
        <f t="shared" si="98"/>
        <v>-0.21909855274773182</v>
      </c>
    </row>
    <row r="6328" spans="2:4" thickBot="1" x14ac:dyDescent="0.25">
      <c r="B6328" s="11">
        <v>43713</v>
      </c>
      <c r="C6328" s="12">
        <v>2141.27</v>
      </c>
      <c r="D6328" s="200">
        <f t="shared" si="98"/>
        <v>-0.80605187453386407</v>
      </c>
    </row>
    <row r="6329" spans="2:4" thickBot="1" x14ac:dyDescent="0.25">
      <c r="B6329" s="11">
        <v>43714</v>
      </c>
      <c r="C6329" s="12">
        <v>2132.36</v>
      </c>
      <c r="D6329" s="200">
        <f t="shared" si="98"/>
        <v>-0.41610819747158745</v>
      </c>
    </row>
    <row r="6330" spans="2:4" thickBot="1" x14ac:dyDescent="0.25">
      <c r="B6330" s="11">
        <v>43718</v>
      </c>
      <c r="C6330" s="12">
        <v>2126.35</v>
      </c>
      <c r="D6330" s="200">
        <f t="shared" si="98"/>
        <v>-0.28184734285018331</v>
      </c>
    </row>
    <row r="6331" spans="2:4" thickBot="1" x14ac:dyDescent="0.25">
      <c r="B6331" s="11">
        <v>43719</v>
      </c>
      <c r="C6331" s="12">
        <v>2118.4699999999998</v>
      </c>
      <c r="D6331" s="200">
        <f t="shared" si="98"/>
        <v>-0.37058809697368966</v>
      </c>
    </row>
    <row r="6332" spans="2:4" thickBot="1" x14ac:dyDescent="0.25">
      <c r="B6332" s="11">
        <v>43720</v>
      </c>
      <c r="C6332" s="12">
        <v>2102.15</v>
      </c>
      <c r="D6332" s="200">
        <f t="shared" si="98"/>
        <v>-0.77036729337680576</v>
      </c>
    </row>
    <row r="6333" spans="2:4" thickBot="1" x14ac:dyDescent="0.25">
      <c r="B6333" s="11">
        <v>43721</v>
      </c>
      <c r="C6333" s="12">
        <v>2111.4</v>
      </c>
      <c r="D6333" s="200">
        <f t="shared" si="98"/>
        <v>0.44002568798611197</v>
      </c>
    </row>
    <row r="6334" spans="2:4" thickBot="1" x14ac:dyDescent="0.25">
      <c r="B6334" s="11">
        <v>43724</v>
      </c>
      <c r="C6334" s="12">
        <v>2110.14</v>
      </c>
      <c r="D6334" s="200">
        <f t="shared" si="98"/>
        <v>-5.9676044330780886E-2</v>
      </c>
    </row>
    <row r="6335" spans="2:4" thickBot="1" x14ac:dyDescent="0.25">
      <c r="B6335" s="11">
        <v>43725</v>
      </c>
      <c r="C6335" s="12">
        <v>2109.34</v>
      </c>
      <c r="D6335" s="200">
        <f t="shared" si="98"/>
        <v>-3.7912176443255508E-2</v>
      </c>
    </row>
    <row r="6336" spans="2:4" thickBot="1" x14ac:dyDescent="0.25">
      <c r="B6336" s="11">
        <v>43726</v>
      </c>
      <c r="C6336" s="12">
        <v>2110.27</v>
      </c>
      <c r="D6336" s="200">
        <f t="shared" si="98"/>
        <v>4.4089620449994094E-2</v>
      </c>
    </row>
    <row r="6337" spans="2:4" thickBot="1" x14ac:dyDescent="0.25">
      <c r="B6337" s="11">
        <v>43727</v>
      </c>
      <c r="C6337" s="12">
        <v>2111.19</v>
      </c>
      <c r="D6337" s="200">
        <f t="shared" si="98"/>
        <v>4.3596317058947065E-2</v>
      </c>
    </row>
    <row r="6338" spans="2:4" thickBot="1" x14ac:dyDescent="0.25">
      <c r="B6338" s="11">
        <v>43728</v>
      </c>
      <c r="C6338" s="12">
        <v>2110.7800000000002</v>
      </c>
      <c r="D6338" s="200">
        <f t="shared" si="98"/>
        <v>-1.9420326924624032E-2</v>
      </c>
    </row>
    <row r="6339" spans="2:4" thickBot="1" x14ac:dyDescent="0.25">
      <c r="B6339" s="11">
        <v>43731</v>
      </c>
      <c r="C6339" s="12">
        <v>2107.91</v>
      </c>
      <c r="D6339" s="200">
        <f t="shared" si="98"/>
        <v>-0.13596869403729173</v>
      </c>
    </row>
    <row r="6340" spans="2:4" thickBot="1" x14ac:dyDescent="0.25">
      <c r="B6340" s="11">
        <v>43732</v>
      </c>
      <c r="C6340" s="12">
        <v>2106.37</v>
      </c>
      <c r="D6340" s="200">
        <f t="shared" si="98"/>
        <v>-7.3058147643878524E-2</v>
      </c>
    </row>
    <row r="6341" spans="2:4" thickBot="1" x14ac:dyDescent="0.25">
      <c r="B6341" s="11">
        <v>43733</v>
      </c>
      <c r="C6341" s="12">
        <v>2103.83</v>
      </c>
      <c r="D6341" s="200">
        <f t="shared" si="98"/>
        <v>-0.12058660159420809</v>
      </c>
    </row>
    <row r="6342" spans="2:4" thickBot="1" x14ac:dyDescent="0.25">
      <c r="B6342" s="11">
        <v>43734</v>
      </c>
      <c r="C6342" s="12">
        <v>2104.38</v>
      </c>
      <c r="D6342" s="200">
        <f t="shared" si="98"/>
        <v>2.6142796708872318E-2</v>
      </c>
    </row>
    <row r="6343" spans="2:4" thickBot="1" x14ac:dyDescent="0.25">
      <c r="B6343" s="11">
        <v>43735</v>
      </c>
      <c r="C6343" s="12">
        <v>2117.2399999999998</v>
      </c>
      <c r="D6343" s="200">
        <f t="shared" ref="D6343:D6406" si="99">+((C6343/C6342)-1)*100</f>
        <v>0.61110635911763023</v>
      </c>
    </row>
    <row r="6344" spans="2:4" thickBot="1" x14ac:dyDescent="0.25">
      <c r="B6344" s="11">
        <v>43738</v>
      </c>
      <c r="C6344" s="12">
        <v>2126.42</v>
      </c>
      <c r="D6344" s="200">
        <f t="shared" si="99"/>
        <v>0.43358334435399382</v>
      </c>
    </row>
    <row r="6345" spans="2:4" thickBot="1" x14ac:dyDescent="0.25">
      <c r="B6345" s="11">
        <v>43739</v>
      </c>
      <c r="C6345" s="12">
        <v>2135.66</v>
      </c>
      <c r="D6345" s="200">
        <f t="shared" si="99"/>
        <v>0.43453315901842426</v>
      </c>
    </row>
    <row r="6346" spans="2:4" thickBot="1" x14ac:dyDescent="0.25">
      <c r="B6346" s="11">
        <v>43740</v>
      </c>
      <c r="C6346" s="12">
        <v>2129.92</v>
      </c>
      <c r="D6346" s="200">
        <f t="shared" si="99"/>
        <v>-0.26876937340212237</v>
      </c>
    </row>
    <row r="6347" spans="2:4" thickBot="1" x14ac:dyDescent="0.25">
      <c r="B6347" s="11">
        <v>43741</v>
      </c>
      <c r="C6347" s="12">
        <v>2118.6799999999998</v>
      </c>
      <c r="D6347" s="200">
        <f t="shared" si="99"/>
        <v>-0.52771935096155298</v>
      </c>
    </row>
    <row r="6348" spans="2:4" thickBot="1" x14ac:dyDescent="0.25">
      <c r="B6348" s="11">
        <v>43742</v>
      </c>
      <c r="C6348" s="12">
        <v>2120.19</v>
      </c>
      <c r="D6348" s="200">
        <f t="shared" si="99"/>
        <v>7.1270791247379783E-2</v>
      </c>
    </row>
    <row r="6349" spans="2:4" thickBot="1" x14ac:dyDescent="0.25">
      <c r="B6349" s="11">
        <v>43745</v>
      </c>
      <c r="C6349" s="12">
        <v>2129.61</v>
      </c>
      <c r="D6349" s="200">
        <f t="shared" si="99"/>
        <v>0.44429980331952557</v>
      </c>
    </row>
    <row r="6350" spans="2:4" thickBot="1" x14ac:dyDescent="0.25">
      <c r="B6350" s="11">
        <v>43746</v>
      </c>
      <c r="C6350" s="12">
        <v>2121.9299999999998</v>
      </c>
      <c r="D6350" s="200">
        <f t="shared" si="99"/>
        <v>-0.3606294110189312</v>
      </c>
    </row>
    <row r="6351" spans="2:4" thickBot="1" x14ac:dyDescent="0.25">
      <c r="B6351" s="11">
        <v>43747</v>
      </c>
      <c r="C6351" s="12">
        <v>2127.64</v>
      </c>
      <c r="D6351" s="200">
        <f t="shared" si="99"/>
        <v>0.26909464496944757</v>
      </c>
    </row>
    <row r="6352" spans="2:4" thickBot="1" x14ac:dyDescent="0.25">
      <c r="B6352" s="11">
        <v>43748</v>
      </c>
      <c r="C6352" s="12">
        <v>2134.4499999999998</v>
      </c>
      <c r="D6352" s="200">
        <f t="shared" si="99"/>
        <v>0.32007294467109038</v>
      </c>
    </row>
    <row r="6353" spans="2:4" thickBot="1" x14ac:dyDescent="0.25">
      <c r="B6353" s="11">
        <v>43749</v>
      </c>
      <c r="C6353" s="12">
        <v>2135.4899999999998</v>
      </c>
      <c r="D6353" s="200">
        <f t="shared" si="99"/>
        <v>4.8724495771734766E-2</v>
      </c>
    </row>
    <row r="6354" spans="2:4" thickBot="1" x14ac:dyDescent="0.25">
      <c r="B6354" s="11">
        <v>43752</v>
      </c>
      <c r="C6354" s="12">
        <v>2131.94</v>
      </c>
      <c r="D6354" s="200">
        <f t="shared" si="99"/>
        <v>-0.16623819357617364</v>
      </c>
    </row>
    <row r="6355" spans="2:4" thickBot="1" x14ac:dyDescent="0.25">
      <c r="B6355" s="11">
        <v>43753</v>
      </c>
      <c r="C6355" s="12">
        <v>2123.23</v>
      </c>
      <c r="D6355" s="200">
        <f t="shared" si="99"/>
        <v>-0.40854808296668654</v>
      </c>
    </row>
    <row r="6356" spans="2:4" thickBot="1" x14ac:dyDescent="0.25">
      <c r="B6356" s="11">
        <v>43754</v>
      </c>
      <c r="C6356" s="12">
        <v>2120.14</v>
      </c>
      <c r="D6356" s="200">
        <f t="shared" si="99"/>
        <v>-0.14553298512173241</v>
      </c>
    </row>
    <row r="6357" spans="2:4" thickBot="1" x14ac:dyDescent="0.25">
      <c r="B6357" s="11">
        <v>43755</v>
      </c>
      <c r="C6357" s="12">
        <v>2118.0100000000002</v>
      </c>
      <c r="D6357" s="200">
        <f t="shared" si="99"/>
        <v>-0.10046506362785257</v>
      </c>
    </row>
    <row r="6358" spans="2:4" thickBot="1" x14ac:dyDescent="0.25">
      <c r="B6358" s="11">
        <v>43756</v>
      </c>
      <c r="C6358" s="12">
        <v>2113.88</v>
      </c>
      <c r="D6358" s="200">
        <f t="shared" si="99"/>
        <v>-0.19499435791143771</v>
      </c>
    </row>
    <row r="6359" spans="2:4" thickBot="1" x14ac:dyDescent="0.25">
      <c r="B6359" s="11">
        <v>43759</v>
      </c>
      <c r="C6359" s="12">
        <v>2109.62</v>
      </c>
      <c r="D6359" s="200">
        <f t="shared" si="99"/>
        <v>-0.2015251575302357</v>
      </c>
    </row>
    <row r="6360" spans="2:4" thickBot="1" x14ac:dyDescent="0.25">
      <c r="B6360" s="11">
        <v>43760</v>
      </c>
      <c r="C6360" s="12">
        <v>2105.5100000000002</v>
      </c>
      <c r="D6360" s="200">
        <f t="shared" si="99"/>
        <v>-0.19482181625125605</v>
      </c>
    </row>
    <row r="6361" spans="2:4" thickBot="1" x14ac:dyDescent="0.25">
      <c r="B6361" s="11">
        <v>43761</v>
      </c>
      <c r="C6361" s="12">
        <v>2103.81</v>
      </c>
      <c r="D6361" s="200">
        <f t="shared" si="99"/>
        <v>-8.0740533172496409E-2</v>
      </c>
    </row>
    <row r="6362" spans="2:4" thickBot="1" x14ac:dyDescent="0.25">
      <c r="B6362" s="11">
        <v>43762</v>
      </c>
      <c r="C6362" s="12">
        <v>2107.0300000000002</v>
      </c>
      <c r="D6362" s="200">
        <f t="shared" si="99"/>
        <v>0.15305564666012739</v>
      </c>
    </row>
    <row r="6363" spans="2:4" thickBot="1" x14ac:dyDescent="0.25">
      <c r="B6363" s="11">
        <v>43763</v>
      </c>
      <c r="C6363" s="12">
        <v>2119.9499999999998</v>
      </c>
      <c r="D6363" s="200">
        <f t="shared" si="99"/>
        <v>0.61318538416632595</v>
      </c>
    </row>
    <row r="6364" spans="2:4" thickBot="1" x14ac:dyDescent="0.25">
      <c r="B6364" s="11">
        <v>43766</v>
      </c>
      <c r="C6364" s="12">
        <v>2124.9699999999998</v>
      </c>
      <c r="D6364" s="200">
        <f t="shared" si="99"/>
        <v>0.23679803768956731</v>
      </c>
    </row>
    <row r="6365" spans="2:4" thickBot="1" x14ac:dyDescent="0.25">
      <c r="B6365" s="11">
        <v>43767</v>
      </c>
      <c r="C6365" s="12">
        <v>2117.31</v>
      </c>
      <c r="D6365" s="200">
        <f t="shared" si="99"/>
        <v>-0.36047567730367325</v>
      </c>
    </row>
    <row r="6366" spans="2:4" thickBot="1" x14ac:dyDescent="0.25">
      <c r="B6366" s="11">
        <v>43768</v>
      </c>
      <c r="C6366" s="12">
        <v>2117.11</v>
      </c>
      <c r="D6366" s="200">
        <f t="shared" si="99"/>
        <v>-9.4459479244801692E-3</v>
      </c>
    </row>
    <row r="6367" spans="2:4" thickBot="1" x14ac:dyDescent="0.25">
      <c r="B6367" s="11">
        <v>43769</v>
      </c>
      <c r="C6367" s="12">
        <v>2118.84</v>
      </c>
      <c r="D6367" s="200">
        <f t="shared" si="99"/>
        <v>8.1715168319074216E-2</v>
      </c>
    </row>
    <row r="6368" spans="2:4" thickBot="1" x14ac:dyDescent="0.25">
      <c r="B6368" s="11">
        <v>43773</v>
      </c>
      <c r="C6368" s="12">
        <v>2116.92</v>
      </c>
      <c r="D6368" s="200">
        <f t="shared" si="99"/>
        <v>-9.0615619867473463E-2</v>
      </c>
    </row>
    <row r="6369" spans="2:4" thickBot="1" x14ac:dyDescent="0.25">
      <c r="B6369" s="11">
        <v>43774</v>
      </c>
      <c r="C6369" s="12">
        <v>2123.6999999999998</v>
      </c>
      <c r="D6369" s="200">
        <f t="shared" si="99"/>
        <v>0.32027662830904635</v>
      </c>
    </row>
    <row r="6370" spans="2:4" thickBot="1" x14ac:dyDescent="0.25">
      <c r="B6370" s="11">
        <v>43775</v>
      </c>
      <c r="C6370" s="12">
        <v>2124.59</v>
      </c>
      <c r="D6370" s="200">
        <f t="shared" si="99"/>
        <v>4.1907990770839731E-2</v>
      </c>
    </row>
    <row r="6371" spans="2:4" thickBot="1" x14ac:dyDescent="0.25">
      <c r="B6371" s="11">
        <v>43777</v>
      </c>
      <c r="C6371" s="12">
        <v>2125.33</v>
      </c>
      <c r="D6371" s="200">
        <f t="shared" si="99"/>
        <v>3.4830249601092156E-2</v>
      </c>
    </row>
    <row r="6372" spans="2:4" thickBot="1" x14ac:dyDescent="0.25">
      <c r="B6372" s="11">
        <v>43780</v>
      </c>
      <c r="C6372" s="12">
        <v>2115.36</v>
      </c>
      <c r="D6372" s="200">
        <f t="shared" si="99"/>
        <v>-0.46910362155523355</v>
      </c>
    </row>
    <row r="6373" spans="2:4" thickBot="1" x14ac:dyDescent="0.25">
      <c r="B6373" s="11">
        <v>43781</v>
      </c>
      <c r="C6373" s="12">
        <v>2116.92</v>
      </c>
      <c r="D6373" s="200">
        <f t="shared" si="99"/>
        <v>7.3746312684352944E-2</v>
      </c>
    </row>
    <row r="6374" spans="2:4" thickBot="1" x14ac:dyDescent="0.25">
      <c r="B6374" s="11">
        <v>43782</v>
      </c>
      <c r="C6374" s="12">
        <v>2128.19</v>
      </c>
      <c r="D6374" s="200">
        <f t="shared" si="99"/>
        <v>0.53237722729249093</v>
      </c>
    </row>
    <row r="6375" spans="2:4" thickBot="1" x14ac:dyDescent="0.25">
      <c r="B6375" s="11">
        <v>43783</v>
      </c>
      <c r="C6375" s="12">
        <v>2140.69</v>
      </c>
      <c r="D6375" s="200">
        <f t="shared" si="99"/>
        <v>0.58735357275432332</v>
      </c>
    </row>
    <row r="6376" spans="2:4" thickBot="1" x14ac:dyDescent="0.25">
      <c r="B6376" s="11">
        <v>43784</v>
      </c>
      <c r="C6376" s="12">
        <v>2141.79</v>
      </c>
      <c r="D6376" s="200">
        <f t="shared" si="99"/>
        <v>5.1385301001083405E-2</v>
      </c>
    </row>
    <row r="6377" spans="2:4" thickBot="1" x14ac:dyDescent="0.25">
      <c r="B6377" s="11">
        <v>43787</v>
      </c>
      <c r="C6377" s="12">
        <v>2139.21</v>
      </c>
      <c r="D6377" s="200">
        <f t="shared" si="99"/>
        <v>-0.12045998907455058</v>
      </c>
    </row>
    <row r="6378" spans="2:4" thickBot="1" x14ac:dyDescent="0.25">
      <c r="B6378" s="11">
        <v>43788</v>
      </c>
      <c r="C6378" s="12">
        <v>2137.0100000000002</v>
      </c>
      <c r="D6378" s="200">
        <f t="shared" si="99"/>
        <v>-0.10284170324558195</v>
      </c>
    </row>
    <row r="6379" spans="2:4" thickBot="1" x14ac:dyDescent="0.25">
      <c r="B6379" s="11">
        <v>43789</v>
      </c>
      <c r="C6379" s="12">
        <v>2134.04</v>
      </c>
      <c r="D6379" s="200">
        <f t="shared" si="99"/>
        <v>-0.13897922798677964</v>
      </c>
    </row>
    <row r="6380" spans="2:4" thickBot="1" x14ac:dyDescent="0.25">
      <c r="B6380" s="11">
        <v>43790</v>
      </c>
      <c r="C6380" s="12">
        <v>2134.39</v>
      </c>
      <c r="D6380" s="200">
        <f t="shared" si="99"/>
        <v>1.6400817229289544E-2</v>
      </c>
    </row>
    <row r="6381" spans="2:4" thickBot="1" x14ac:dyDescent="0.25">
      <c r="B6381" s="11">
        <v>43791</v>
      </c>
      <c r="C6381" s="12">
        <v>2134.46</v>
      </c>
      <c r="D6381" s="200">
        <f t="shared" si="99"/>
        <v>3.2796255604816693E-3</v>
      </c>
    </row>
    <row r="6382" spans="2:4" thickBot="1" x14ac:dyDescent="0.25">
      <c r="B6382" s="11">
        <v>43794</v>
      </c>
      <c r="C6382" s="12">
        <v>2131.19</v>
      </c>
      <c r="D6382" s="200">
        <f t="shared" si="99"/>
        <v>-0.15320034106987013</v>
      </c>
    </row>
    <row r="6383" spans="2:4" thickBot="1" x14ac:dyDescent="0.25">
      <c r="B6383" s="11">
        <v>43795</v>
      </c>
      <c r="C6383" s="12">
        <v>2131.61</v>
      </c>
      <c r="D6383" s="200">
        <f t="shared" si="99"/>
        <v>1.97072996776404E-2</v>
      </c>
    </row>
    <row r="6384" spans="2:4" thickBot="1" x14ac:dyDescent="0.25">
      <c r="B6384" s="11">
        <v>43796</v>
      </c>
      <c r="C6384" s="12">
        <v>2129.83</v>
      </c>
      <c r="D6384" s="200">
        <f t="shared" si="99"/>
        <v>-8.3504956347557613E-2</v>
      </c>
    </row>
    <row r="6385" spans="2:4" thickBot="1" x14ac:dyDescent="0.25">
      <c r="B6385" s="11">
        <v>43797</v>
      </c>
      <c r="C6385" s="12">
        <v>2127.23</v>
      </c>
      <c r="D6385" s="200">
        <f t="shared" si="99"/>
        <v>-0.12207547081222181</v>
      </c>
    </row>
    <row r="6386" spans="2:4" thickBot="1" x14ac:dyDescent="0.25">
      <c r="B6386" s="11">
        <v>43798</v>
      </c>
      <c r="C6386" s="12">
        <v>2126.62</v>
      </c>
      <c r="D6386" s="200">
        <f t="shared" si="99"/>
        <v>-2.867578964192985E-2</v>
      </c>
    </row>
    <row r="6387" spans="2:4" thickBot="1" x14ac:dyDescent="0.25">
      <c r="B6387" s="11">
        <v>43801</v>
      </c>
      <c r="C6387" s="12">
        <v>2129.1799999999998</v>
      </c>
      <c r="D6387" s="200">
        <f t="shared" si="99"/>
        <v>0.12037881709001663</v>
      </c>
    </row>
    <row r="6388" spans="2:4" thickBot="1" x14ac:dyDescent="0.25">
      <c r="B6388" s="11">
        <v>43802</v>
      </c>
      <c r="C6388" s="12">
        <v>2127.77</v>
      </c>
      <c r="D6388" s="200">
        <f t="shared" si="99"/>
        <v>-6.6222677274807573E-2</v>
      </c>
    </row>
    <row r="6389" spans="2:4" thickBot="1" x14ac:dyDescent="0.25">
      <c r="B6389" s="11">
        <v>43803</v>
      </c>
      <c r="C6389" s="12">
        <v>2126.44</v>
      </c>
      <c r="D6389" s="200">
        <f t="shared" si="99"/>
        <v>-6.2506755899360833E-2</v>
      </c>
    </row>
    <row r="6390" spans="2:4" thickBot="1" x14ac:dyDescent="0.25">
      <c r="B6390" s="11">
        <v>43804</v>
      </c>
      <c r="C6390" s="12">
        <v>2128.1</v>
      </c>
      <c r="D6390" s="200">
        <f t="shared" si="99"/>
        <v>7.8064746712813715E-2</v>
      </c>
    </row>
    <row r="6391" spans="2:4" thickBot="1" x14ac:dyDescent="0.25">
      <c r="B6391" s="11">
        <v>43805</v>
      </c>
      <c r="C6391" s="12">
        <v>2128.9499999999998</v>
      </c>
      <c r="D6391" s="200">
        <f t="shared" si="99"/>
        <v>3.9941732061454793E-2</v>
      </c>
    </row>
    <row r="6392" spans="2:4" thickBot="1" x14ac:dyDescent="0.25">
      <c r="B6392" s="11">
        <v>43808</v>
      </c>
      <c r="C6392" s="12">
        <v>2129.27</v>
      </c>
      <c r="D6392" s="200">
        <f t="shared" si="99"/>
        <v>1.5030883768996084E-2</v>
      </c>
    </row>
    <row r="6393" spans="2:4" thickBot="1" x14ac:dyDescent="0.25">
      <c r="B6393" s="11">
        <v>43809</v>
      </c>
      <c r="C6393" s="12">
        <v>2129.63</v>
      </c>
      <c r="D6393" s="200">
        <f t="shared" si="99"/>
        <v>1.6907202938098997E-2</v>
      </c>
    </row>
    <row r="6394" spans="2:4" thickBot="1" x14ac:dyDescent="0.25">
      <c r="B6394" s="11">
        <v>43810</v>
      </c>
      <c r="C6394" s="12">
        <v>2126.6</v>
      </c>
      <c r="D6394" s="200">
        <f t="shared" si="99"/>
        <v>-0.14227823612553703</v>
      </c>
    </row>
    <row r="6395" spans="2:4" thickBot="1" x14ac:dyDescent="0.25">
      <c r="B6395" s="11">
        <v>43811</v>
      </c>
      <c r="C6395" s="12">
        <v>2126.1799999999998</v>
      </c>
      <c r="D6395" s="200">
        <f t="shared" si="99"/>
        <v>-1.9749835418036987E-2</v>
      </c>
    </row>
    <row r="6396" spans="2:4" thickBot="1" x14ac:dyDescent="0.25">
      <c r="B6396" s="11">
        <v>43812</v>
      </c>
      <c r="C6396" s="12">
        <v>2133.17</v>
      </c>
      <c r="D6396" s="200">
        <f t="shared" si="99"/>
        <v>0.32875861874348544</v>
      </c>
    </row>
    <row r="6397" spans="2:4" thickBot="1" x14ac:dyDescent="0.25">
      <c r="B6397" s="11">
        <v>43815</v>
      </c>
      <c r="C6397" s="12">
        <v>2146.98</v>
      </c>
      <c r="D6397" s="200">
        <f t="shared" si="99"/>
        <v>0.64739331605074835</v>
      </c>
    </row>
    <row r="6398" spans="2:4" thickBot="1" x14ac:dyDescent="0.25">
      <c r="B6398" s="11">
        <v>43816</v>
      </c>
      <c r="C6398" s="12">
        <v>2147.96</v>
      </c>
      <c r="D6398" s="200">
        <f t="shared" si="99"/>
        <v>4.5645511369452052E-2</v>
      </c>
    </row>
    <row r="6399" spans="2:4" thickBot="1" x14ac:dyDescent="0.25">
      <c r="B6399" s="11">
        <v>43817</v>
      </c>
      <c r="C6399" s="12">
        <v>2150.14</v>
      </c>
      <c r="D6399" s="200">
        <f t="shared" si="99"/>
        <v>0.10149164788915144</v>
      </c>
    </row>
    <row r="6400" spans="2:4" thickBot="1" x14ac:dyDescent="0.25">
      <c r="B6400" s="11">
        <v>43818</v>
      </c>
      <c r="C6400" s="12">
        <v>2155.71</v>
      </c>
      <c r="D6400" s="200">
        <f t="shared" si="99"/>
        <v>0.25905289888101812</v>
      </c>
    </row>
    <row r="6401" spans="2:4" thickBot="1" x14ac:dyDescent="0.25">
      <c r="B6401" s="11">
        <v>43819</v>
      </c>
      <c r="C6401" s="12">
        <v>2161.14</v>
      </c>
      <c r="D6401" s="200">
        <f t="shared" si="99"/>
        <v>0.25188916876572875</v>
      </c>
    </row>
    <row r="6402" spans="2:4" thickBot="1" x14ac:dyDescent="0.25">
      <c r="B6402" s="11">
        <v>43822</v>
      </c>
      <c r="C6402" s="12">
        <v>2169.0300000000002</v>
      </c>
      <c r="D6402" s="200">
        <f t="shared" si="99"/>
        <v>0.36508509397819022</v>
      </c>
    </row>
    <row r="6403" spans="2:4" thickBot="1" x14ac:dyDescent="0.25">
      <c r="B6403" s="11">
        <v>43823</v>
      </c>
      <c r="C6403" s="12">
        <v>2169.34</v>
      </c>
      <c r="D6403" s="200">
        <f t="shared" si="99"/>
        <v>1.4292102921587002E-2</v>
      </c>
    </row>
    <row r="6404" spans="2:4" thickBot="1" x14ac:dyDescent="0.25">
      <c r="B6404" s="11">
        <v>43825</v>
      </c>
      <c r="C6404" s="12">
        <v>2167.5300000000002</v>
      </c>
      <c r="D6404" s="200">
        <f t="shared" si="99"/>
        <v>-8.3435514949248279E-2</v>
      </c>
    </row>
    <row r="6405" spans="2:4" thickBot="1" x14ac:dyDescent="0.25">
      <c r="B6405" s="11">
        <v>43826</v>
      </c>
      <c r="C6405" s="12">
        <v>2177.09</v>
      </c>
      <c r="D6405" s="200">
        <f t="shared" si="99"/>
        <v>0.44105502576665678</v>
      </c>
    </row>
    <row r="6406" spans="2:4" thickBot="1" x14ac:dyDescent="0.25">
      <c r="B6406" s="11">
        <v>43833</v>
      </c>
      <c r="C6406" s="12">
        <v>2180.31</v>
      </c>
      <c r="D6406" s="200">
        <f t="shared" si="99"/>
        <v>0.14790385330876177</v>
      </c>
    </row>
    <row r="6407" spans="2:4" thickBot="1" x14ac:dyDescent="0.25">
      <c r="B6407" s="11">
        <v>43836</v>
      </c>
      <c r="C6407" s="12">
        <v>2184.52</v>
      </c>
      <c r="D6407" s="200">
        <f t="shared" ref="D6407:D6470" si="100">+((C6407/C6406)-1)*100</f>
        <v>0.1930918080456534</v>
      </c>
    </row>
    <row r="6408" spans="2:4" thickBot="1" x14ac:dyDescent="0.25">
      <c r="B6408" s="11">
        <v>43837</v>
      </c>
      <c r="C6408" s="12">
        <v>2179.0300000000002</v>
      </c>
      <c r="D6408" s="200">
        <f t="shared" si="100"/>
        <v>-0.2513137897570128</v>
      </c>
    </row>
    <row r="6409" spans="2:4" thickBot="1" x14ac:dyDescent="0.25">
      <c r="B6409" s="11">
        <v>43838</v>
      </c>
      <c r="C6409" s="12">
        <v>2201.4299999999998</v>
      </c>
      <c r="D6409" s="200">
        <f t="shared" si="100"/>
        <v>1.027980339875989</v>
      </c>
    </row>
    <row r="6410" spans="2:4" thickBot="1" x14ac:dyDescent="0.25">
      <c r="B6410" s="11">
        <v>43839</v>
      </c>
      <c r="C6410" s="12">
        <v>2214.85</v>
      </c>
      <c r="D6410" s="200">
        <f t="shared" si="100"/>
        <v>0.60960375755758633</v>
      </c>
    </row>
    <row r="6411" spans="2:4" thickBot="1" x14ac:dyDescent="0.25">
      <c r="B6411" s="11">
        <v>43840</v>
      </c>
      <c r="C6411" s="12">
        <v>2223.75</v>
      </c>
      <c r="D6411" s="200">
        <f t="shared" si="100"/>
        <v>0.40183308124703832</v>
      </c>
    </row>
    <row r="6412" spans="2:4" thickBot="1" x14ac:dyDescent="0.25">
      <c r="B6412" s="11">
        <v>43843</v>
      </c>
      <c r="C6412" s="12">
        <v>2240.69</v>
      </c>
      <c r="D6412" s="200">
        <f t="shared" si="100"/>
        <v>0.76177627880831267</v>
      </c>
    </row>
    <row r="6413" spans="2:4" thickBot="1" x14ac:dyDescent="0.25">
      <c r="B6413" s="11">
        <v>43844</v>
      </c>
      <c r="C6413" s="12">
        <v>2247.46</v>
      </c>
      <c r="D6413" s="200">
        <f t="shared" si="100"/>
        <v>0.30213907323191069</v>
      </c>
    </row>
    <row r="6414" spans="2:4" thickBot="1" x14ac:dyDescent="0.25">
      <c r="B6414" s="11">
        <v>43845</v>
      </c>
      <c r="C6414" s="12">
        <v>2224.39</v>
      </c>
      <c r="D6414" s="200">
        <f t="shared" si="100"/>
        <v>-1.0264921288921758</v>
      </c>
    </row>
    <row r="6415" spans="2:4" thickBot="1" x14ac:dyDescent="0.25">
      <c r="B6415" s="11">
        <v>43846</v>
      </c>
      <c r="C6415" s="12">
        <v>2210.3000000000002</v>
      </c>
      <c r="D6415" s="200">
        <f t="shared" si="100"/>
        <v>-0.63343208699911946</v>
      </c>
    </row>
    <row r="6416" spans="2:4" thickBot="1" x14ac:dyDescent="0.25">
      <c r="B6416" s="11">
        <v>43847</v>
      </c>
      <c r="C6416" s="12">
        <v>2209.25</v>
      </c>
      <c r="D6416" s="200">
        <f t="shared" si="100"/>
        <v>-4.7504863593184066E-2</v>
      </c>
    </row>
    <row r="6417" spans="2:4" thickBot="1" x14ac:dyDescent="0.25">
      <c r="B6417" s="11">
        <v>43850</v>
      </c>
      <c r="C6417" s="12">
        <v>2233.23</v>
      </c>
      <c r="D6417" s="200">
        <f t="shared" si="100"/>
        <v>1.0854362340160684</v>
      </c>
    </row>
    <row r="6418" spans="2:4" thickBot="1" x14ac:dyDescent="0.25">
      <c r="B6418" s="11">
        <v>43851</v>
      </c>
      <c r="C6418" s="12">
        <v>2238.61</v>
      </c>
      <c r="D6418" s="200">
        <f t="shared" si="100"/>
        <v>0.24090666881602107</v>
      </c>
    </row>
    <row r="6419" spans="2:4" thickBot="1" x14ac:dyDescent="0.25">
      <c r="B6419" s="11">
        <v>43852</v>
      </c>
      <c r="C6419" s="12">
        <v>2245.88</v>
      </c>
      <c r="D6419" s="200">
        <f t="shared" si="100"/>
        <v>0.32475509356251209</v>
      </c>
    </row>
    <row r="6420" spans="2:4" thickBot="1" x14ac:dyDescent="0.25">
      <c r="B6420" s="11">
        <v>43853</v>
      </c>
      <c r="C6420" s="12">
        <v>2247.73</v>
      </c>
      <c r="D6420" s="200">
        <f t="shared" si="100"/>
        <v>8.2373056441120696E-2</v>
      </c>
    </row>
    <row r="6421" spans="2:4" thickBot="1" x14ac:dyDescent="0.25">
      <c r="B6421" s="11">
        <v>43854</v>
      </c>
      <c r="C6421" s="12">
        <v>2235.34</v>
      </c>
      <c r="D6421" s="200">
        <f t="shared" si="100"/>
        <v>-0.55122278921400092</v>
      </c>
    </row>
    <row r="6422" spans="2:4" thickBot="1" x14ac:dyDescent="0.25">
      <c r="B6422" s="11">
        <v>43857</v>
      </c>
      <c r="C6422" s="12">
        <v>2235.34</v>
      </c>
      <c r="D6422" s="200">
        <f t="shared" si="100"/>
        <v>0</v>
      </c>
    </row>
    <row r="6423" spans="2:4" thickBot="1" x14ac:dyDescent="0.25">
      <c r="B6423" s="11">
        <v>43858</v>
      </c>
      <c r="C6423" s="12">
        <v>2230.9299999999998</v>
      </c>
      <c r="D6423" s="200">
        <f t="shared" si="100"/>
        <v>-0.19728542414130246</v>
      </c>
    </row>
    <row r="6424" spans="2:4" thickBot="1" x14ac:dyDescent="0.25">
      <c r="B6424" s="11">
        <v>43859</v>
      </c>
      <c r="C6424" s="12">
        <v>2226.9</v>
      </c>
      <c r="D6424" s="200">
        <f t="shared" si="100"/>
        <v>-0.18064215372063375</v>
      </c>
    </row>
    <row r="6425" spans="2:4" thickBot="1" x14ac:dyDescent="0.25">
      <c r="B6425" s="11">
        <v>43860</v>
      </c>
      <c r="C6425" s="12">
        <v>2218.1799999999998</v>
      </c>
      <c r="D6425" s="200">
        <f t="shared" si="100"/>
        <v>-0.39157573308187255</v>
      </c>
    </row>
    <row r="6426" spans="2:4" thickBot="1" x14ac:dyDescent="0.25">
      <c r="B6426" s="11">
        <v>43861</v>
      </c>
      <c r="C6426" s="12">
        <v>2212.59</v>
      </c>
      <c r="D6426" s="200">
        <f t="shared" si="100"/>
        <v>-0.25200840328556406</v>
      </c>
    </row>
    <row r="6427" spans="2:4" thickBot="1" x14ac:dyDescent="0.25">
      <c r="B6427" s="11">
        <v>43864</v>
      </c>
      <c r="C6427" s="12">
        <v>2207.15</v>
      </c>
      <c r="D6427" s="200">
        <f t="shared" si="100"/>
        <v>-0.24586570489788517</v>
      </c>
    </row>
    <row r="6428" spans="2:4" thickBot="1" x14ac:dyDescent="0.25">
      <c r="B6428" s="11">
        <v>43865</v>
      </c>
      <c r="C6428" s="12">
        <v>2214.9</v>
      </c>
      <c r="D6428" s="200">
        <f t="shared" si="100"/>
        <v>0.35113154973609451</v>
      </c>
    </row>
    <row r="6429" spans="2:4" thickBot="1" x14ac:dyDescent="0.25">
      <c r="B6429" s="11">
        <v>43866</v>
      </c>
      <c r="C6429" s="12">
        <v>2220.35</v>
      </c>
      <c r="D6429" s="200">
        <f t="shared" si="100"/>
        <v>0.24606077023792139</v>
      </c>
    </row>
    <row r="6430" spans="2:4" thickBot="1" x14ac:dyDescent="0.25">
      <c r="B6430" s="11">
        <v>43867</v>
      </c>
      <c r="C6430" s="12">
        <v>2223.65</v>
      </c>
      <c r="D6430" s="200">
        <f t="shared" si="100"/>
        <v>0.14862521674512408</v>
      </c>
    </row>
    <row r="6431" spans="2:4" thickBot="1" x14ac:dyDescent="0.25">
      <c r="B6431" s="11">
        <v>43868</v>
      </c>
      <c r="C6431" s="12">
        <v>2222.98</v>
      </c>
      <c r="D6431" s="200">
        <f t="shared" si="100"/>
        <v>-3.013064106311969E-2</v>
      </c>
    </row>
    <row r="6432" spans="2:4" thickBot="1" x14ac:dyDescent="0.25">
      <c r="B6432" s="11">
        <v>43871</v>
      </c>
      <c r="C6432" s="12">
        <v>2223.66</v>
      </c>
      <c r="D6432" s="200">
        <f t="shared" si="100"/>
        <v>3.0589568956984614E-2</v>
      </c>
    </row>
    <row r="6433" spans="2:4" thickBot="1" x14ac:dyDescent="0.25">
      <c r="B6433" s="11">
        <v>43872</v>
      </c>
      <c r="C6433" s="12">
        <v>2221.04</v>
      </c>
      <c r="D6433" s="200">
        <f t="shared" si="100"/>
        <v>-0.11782376802208505</v>
      </c>
    </row>
    <row r="6434" spans="2:4" thickBot="1" x14ac:dyDescent="0.25">
      <c r="B6434" s="11">
        <v>43873</v>
      </c>
      <c r="C6434" s="12">
        <v>2224.12</v>
      </c>
      <c r="D6434" s="200">
        <f t="shared" si="100"/>
        <v>0.13867377444800599</v>
      </c>
    </row>
    <row r="6435" spans="2:4" thickBot="1" x14ac:dyDescent="0.25">
      <c r="B6435" s="11">
        <v>43874</v>
      </c>
      <c r="C6435" s="12">
        <v>2230.2800000000002</v>
      </c>
      <c r="D6435" s="200">
        <f t="shared" si="100"/>
        <v>0.27696347319390302</v>
      </c>
    </row>
    <row r="6436" spans="2:4" thickBot="1" x14ac:dyDescent="0.25">
      <c r="B6436" s="11">
        <v>43875</v>
      </c>
      <c r="C6436" s="12">
        <v>2243.89</v>
      </c>
      <c r="D6436" s="200">
        <f t="shared" si="100"/>
        <v>0.6102372796240596</v>
      </c>
    </row>
    <row r="6437" spans="2:4" thickBot="1" x14ac:dyDescent="0.25">
      <c r="B6437" s="11">
        <v>43878</v>
      </c>
      <c r="C6437" s="12">
        <v>2241.92</v>
      </c>
      <c r="D6437" s="200">
        <f t="shared" si="100"/>
        <v>-8.7793964944793412E-2</v>
      </c>
    </row>
    <row r="6438" spans="2:4" thickBot="1" x14ac:dyDescent="0.25">
      <c r="B6438" s="11">
        <v>43879</v>
      </c>
      <c r="C6438" s="12">
        <v>2241.4499999999998</v>
      </c>
      <c r="D6438" s="200">
        <f t="shared" si="100"/>
        <v>-2.0964173565529709E-2</v>
      </c>
    </row>
    <row r="6439" spans="2:4" thickBot="1" x14ac:dyDescent="0.25">
      <c r="B6439" s="11">
        <v>43880</v>
      </c>
      <c r="C6439" s="12">
        <v>2243.75</v>
      </c>
      <c r="D6439" s="200">
        <f t="shared" si="100"/>
        <v>0.10261214838609423</v>
      </c>
    </row>
    <row r="6440" spans="2:4" thickBot="1" x14ac:dyDescent="0.25">
      <c r="B6440" s="11">
        <v>43881</v>
      </c>
      <c r="C6440" s="12">
        <v>2226.1799999999998</v>
      </c>
      <c r="D6440" s="200">
        <f t="shared" si="100"/>
        <v>-0.78306406685237917</v>
      </c>
    </row>
    <row r="6441" spans="2:4" thickBot="1" x14ac:dyDescent="0.25">
      <c r="B6441" s="11">
        <v>43885</v>
      </c>
      <c r="C6441" s="12">
        <v>2216.7199999999998</v>
      </c>
      <c r="D6441" s="200">
        <f t="shared" si="100"/>
        <v>-0.42494317620318522</v>
      </c>
    </row>
    <row r="6442" spans="2:4" thickBot="1" x14ac:dyDescent="0.25">
      <c r="B6442" s="11">
        <v>43886</v>
      </c>
      <c r="C6442" s="12">
        <v>2201.4499999999998</v>
      </c>
      <c r="D6442" s="200">
        <f t="shared" si="100"/>
        <v>-0.68885560648165312</v>
      </c>
    </row>
    <row r="6443" spans="2:4" thickBot="1" x14ac:dyDescent="0.25">
      <c r="B6443" s="11">
        <v>43887</v>
      </c>
      <c r="C6443" s="12">
        <v>2181.64</v>
      </c>
      <c r="D6443" s="200">
        <f t="shared" si="100"/>
        <v>-0.89986145495014602</v>
      </c>
    </row>
    <row r="6444" spans="2:4" thickBot="1" x14ac:dyDescent="0.25">
      <c r="B6444" s="11">
        <v>43888</v>
      </c>
      <c r="C6444" s="12">
        <v>2183.7600000000002</v>
      </c>
      <c r="D6444" s="200">
        <f t="shared" si="100"/>
        <v>9.7174602592553505E-2</v>
      </c>
    </row>
    <row r="6445" spans="2:4" thickBot="1" x14ac:dyDescent="0.25">
      <c r="B6445" s="11">
        <v>43889</v>
      </c>
      <c r="C6445" s="12">
        <v>2177.25</v>
      </c>
      <c r="D6445" s="200">
        <f t="shared" si="100"/>
        <v>-0.29810968238268565</v>
      </c>
    </row>
    <row r="6446" spans="2:4" thickBot="1" x14ac:dyDescent="0.25">
      <c r="B6446" s="11">
        <v>43892</v>
      </c>
      <c r="C6446" s="12">
        <v>2152.8200000000002</v>
      </c>
      <c r="D6446" s="200">
        <f t="shared" si="100"/>
        <v>-1.1220576415202577</v>
      </c>
    </row>
    <row r="6447" spans="2:4" thickBot="1" x14ac:dyDescent="0.25">
      <c r="B6447" s="11">
        <v>43893</v>
      </c>
      <c r="C6447" s="12">
        <v>2138.0500000000002</v>
      </c>
      <c r="D6447" s="200">
        <f t="shared" si="100"/>
        <v>-0.68607686662145451</v>
      </c>
    </row>
    <row r="6448" spans="2:4" thickBot="1" x14ac:dyDescent="0.25">
      <c r="B6448" s="11">
        <v>43894</v>
      </c>
      <c r="C6448" s="12">
        <v>2133.7199999999998</v>
      </c>
      <c r="D6448" s="200">
        <f t="shared" si="100"/>
        <v>-0.20252098875145341</v>
      </c>
    </row>
    <row r="6449" spans="2:4" thickBot="1" x14ac:dyDescent="0.25">
      <c r="B6449" s="11">
        <v>43895</v>
      </c>
      <c r="C6449" s="12">
        <v>2112.39</v>
      </c>
      <c r="D6449" s="200">
        <f t="shared" si="100"/>
        <v>-0.99966256116078567</v>
      </c>
    </row>
    <row r="6450" spans="2:4" thickBot="1" x14ac:dyDescent="0.25">
      <c r="B6450" s="11">
        <v>43896</v>
      </c>
      <c r="C6450" s="12">
        <v>2048.46</v>
      </c>
      <c r="D6450" s="200">
        <f t="shared" si="100"/>
        <v>-3.0264297785920102</v>
      </c>
    </row>
    <row r="6451" spans="2:4" thickBot="1" x14ac:dyDescent="0.25">
      <c r="B6451" s="11">
        <v>43899</v>
      </c>
      <c r="C6451" s="12">
        <v>1895.69</v>
      </c>
      <c r="D6451" s="200">
        <f t="shared" si="100"/>
        <v>-7.4577975650000461</v>
      </c>
    </row>
    <row r="6452" spans="2:4" thickBot="1" x14ac:dyDescent="0.25">
      <c r="B6452" s="11">
        <v>43900</v>
      </c>
      <c r="C6452" s="12">
        <v>1947.46</v>
      </c>
      <c r="D6452" s="200">
        <f t="shared" si="100"/>
        <v>2.730931745169296</v>
      </c>
    </row>
    <row r="6453" spans="2:4" thickBot="1" x14ac:dyDescent="0.25">
      <c r="B6453" s="11">
        <v>43901</v>
      </c>
      <c r="C6453" s="12">
        <v>2007.85</v>
      </c>
      <c r="D6453" s="200">
        <f t="shared" si="100"/>
        <v>3.1009622790711955</v>
      </c>
    </row>
    <row r="6454" spans="2:4" thickBot="1" x14ac:dyDescent="0.25">
      <c r="B6454" s="11">
        <v>43903</v>
      </c>
      <c r="C6454" s="12">
        <v>1885.22</v>
      </c>
      <c r="D6454" s="200">
        <f t="shared" si="100"/>
        <v>-6.1075279527853077</v>
      </c>
    </row>
    <row r="6455" spans="2:4" thickBot="1" x14ac:dyDescent="0.25">
      <c r="B6455" s="11">
        <v>43906</v>
      </c>
      <c r="C6455" s="12">
        <v>1805.91</v>
      </c>
      <c r="D6455" s="200">
        <f t="shared" si="100"/>
        <v>-4.2069360605128336</v>
      </c>
    </row>
    <row r="6456" spans="2:4" thickBot="1" x14ac:dyDescent="0.25">
      <c r="B6456" s="11">
        <v>43907</v>
      </c>
      <c r="C6456" s="12">
        <v>1763.88</v>
      </c>
      <c r="D6456" s="200">
        <f t="shared" si="100"/>
        <v>-2.3273585062378532</v>
      </c>
    </row>
    <row r="6457" spans="2:4" thickBot="1" x14ac:dyDescent="0.25">
      <c r="B6457" s="11">
        <v>43908</v>
      </c>
      <c r="C6457" s="12">
        <v>1739.71</v>
      </c>
      <c r="D6457" s="200">
        <f t="shared" si="100"/>
        <v>-1.3702746218563711</v>
      </c>
    </row>
    <row r="6458" spans="2:4" thickBot="1" x14ac:dyDescent="0.25">
      <c r="B6458" s="11">
        <v>43909</v>
      </c>
      <c r="C6458" s="12">
        <v>1571.04</v>
      </c>
      <c r="D6458" s="200">
        <f t="shared" si="100"/>
        <v>-9.695294043260084</v>
      </c>
    </row>
    <row r="6459" spans="2:4" thickBot="1" x14ac:dyDescent="0.25">
      <c r="B6459" s="11">
        <v>43927</v>
      </c>
      <c r="C6459" s="12">
        <v>1454.71</v>
      </c>
      <c r="D6459" s="200">
        <f t="shared" si="100"/>
        <v>-7.4046491496079003</v>
      </c>
    </row>
    <row r="6460" spans="2:4" thickBot="1" x14ac:dyDescent="0.25">
      <c r="B6460" s="11">
        <v>43928</v>
      </c>
      <c r="C6460" s="12">
        <v>1519.4</v>
      </c>
      <c r="D6460" s="200">
        <f t="shared" si="100"/>
        <v>4.4469344405414279</v>
      </c>
    </row>
    <row r="6461" spans="2:4" thickBot="1" x14ac:dyDescent="0.25">
      <c r="B6461" s="11">
        <v>43929</v>
      </c>
      <c r="C6461" s="12">
        <v>1684.17</v>
      </c>
      <c r="D6461" s="200">
        <f t="shared" si="100"/>
        <v>10.844412268000525</v>
      </c>
    </row>
    <row r="6462" spans="2:4" thickBot="1" x14ac:dyDescent="0.25">
      <c r="B6462" s="11">
        <v>43930</v>
      </c>
      <c r="C6462" s="12">
        <v>1769.06</v>
      </c>
      <c r="D6462" s="200">
        <f t="shared" si="100"/>
        <v>5.0404650361899339</v>
      </c>
    </row>
    <row r="6463" spans="2:4" thickBot="1" x14ac:dyDescent="0.25">
      <c r="B6463" s="11">
        <v>43931</v>
      </c>
      <c r="C6463" s="12">
        <v>1823.44</v>
      </c>
      <c r="D6463" s="200">
        <f t="shared" si="100"/>
        <v>3.073948876804633</v>
      </c>
    </row>
    <row r="6464" spans="2:4" thickBot="1" x14ac:dyDescent="0.25">
      <c r="B6464" s="11">
        <v>43934</v>
      </c>
      <c r="C6464" s="12">
        <v>1795.86</v>
      </c>
      <c r="D6464" s="200">
        <f t="shared" si="100"/>
        <v>-1.5125257754573851</v>
      </c>
    </row>
    <row r="6465" spans="2:4" thickBot="1" x14ac:dyDescent="0.25">
      <c r="B6465" s="11">
        <v>43935</v>
      </c>
      <c r="C6465" s="12">
        <v>1787.36</v>
      </c>
      <c r="D6465" s="200">
        <f t="shared" si="100"/>
        <v>-0.47331083714766686</v>
      </c>
    </row>
    <row r="6466" spans="2:4" thickBot="1" x14ac:dyDescent="0.25">
      <c r="B6466" s="11">
        <v>43936</v>
      </c>
      <c r="C6466" s="12">
        <v>1784.29</v>
      </c>
      <c r="D6466" s="200">
        <f t="shared" si="100"/>
        <v>-0.17176170441320915</v>
      </c>
    </row>
    <row r="6467" spans="2:4" thickBot="1" x14ac:dyDescent="0.25">
      <c r="B6467" s="11">
        <v>43937</v>
      </c>
      <c r="C6467" s="12">
        <v>1759.48</v>
      </c>
      <c r="D6467" s="200">
        <f t="shared" si="100"/>
        <v>-1.3904690381047913</v>
      </c>
    </row>
    <row r="6468" spans="2:4" thickBot="1" x14ac:dyDescent="0.25">
      <c r="B6468" s="11">
        <v>43938</v>
      </c>
      <c r="C6468" s="12">
        <v>1747.85</v>
      </c>
      <c r="D6468" s="200">
        <f t="shared" si="100"/>
        <v>-0.66099074726624352</v>
      </c>
    </row>
    <row r="6469" spans="2:4" thickBot="1" x14ac:dyDescent="0.25">
      <c r="B6469" s="11">
        <v>43941</v>
      </c>
      <c r="C6469" s="12">
        <v>1724.56</v>
      </c>
      <c r="D6469" s="200">
        <f t="shared" si="100"/>
        <v>-1.3324942071688106</v>
      </c>
    </row>
    <row r="6470" spans="2:4" thickBot="1" x14ac:dyDescent="0.25">
      <c r="B6470" s="11">
        <v>43942</v>
      </c>
      <c r="C6470" s="12">
        <v>1697.28</v>
      </c>
      <c r="D6470" s="200">
        <f t="shared" si="100"/>
        <v>-1.5818527624437473</v>
      </c>
    </row>
    <row r="6471" spans="2:4" thickBot="1" x14ac:dyDescent="0.25">
      <c r="B6471" s="11">
        <v>43943</v>
      </c>
      <c r="C6471" s="12">
        <v>1677.73</v>
      </c>
      <c r="D6471" s="200">
        <f t="shared" ref="D6471:D6534" si="101">+((C6471/C6470)-1)*100</f>
        <v>-1.1518429487179516</v>
      </c>
    </row>
    <row r="6472" spans="2:4" thickBot="1" x14ac:dyDescent="0.25">
      <c r="B6472" s="11">
        <v>43944</v>
      </c>
      <c r="C6472" s="12">
        <v>1658.86</v>
      </c>
      <c r="D6472" s="200">
        <f t="shared" si="101"/>
        <v>-1.1247340156044228</v>
      </c>
    </row>
    <row r="6473" spans="2:4" thickBot="1" x14ac:dyDescent="0.25">
      <c r="B6473" s="11">
        <v>43945</v>
      </c>
      <c r="C6473" s="12">
        <v>1638.27</v>
      </c>
      <c r="D6473" s="200">
        <f t="shared" si="101"/>
        <v>-1.2412138456530331</v>
      </c>
    </row>
    <row r="6474" spans="2:4" thickBot="1" x14ac:dyDescent="0.25">
      <c r="B6474" s="11">
        <v>43948</v>
      </c>
      <c r="C6474" s="12">
        <v>1611.91</v>
      </c>
      <c r="D6474" s="200">
        <f t="shared" si="101"/>
        <v>-1.6090143871278828</v>
      </c>
    </row>
    <row r="6475" spans="2:4" thickBot="1" x14ac:dyDescent="0.25">
      <c r="B6475" s="11">
        <v>43949</v>
      </c>
      <c r="C6475" s="12">
        <v>1601.1</v>
      </c>
      <c r="D6475" s="200">
        <f t="shared" si="101"/>
        <v>-0.67063297578650038</v>
      </c>
    </row>
    <row r="6476" spans="2:4" thickBot="1" x14ac:dyDescent="0.25">
      <c r="B6476" s="11">
        <v>43950</v>
      </c>
      <c r="C6476" s="12">
        <v>1594.77</v>
      </c>
      <c r="D6476" s="200">
        <f t="shared" si="101"/>
        <v>-0.39535319467864927</v>
      </c>
    </row>
    <row r="6477" spans="2:4" thickBot="1" x14ac:dyDescent="0.25">
      <c r="B6477" s="11">
        <v>43951</v>
      </c>
      <c r="C6477" s="12">
        <v>1572.75</v>
      </c>
      <c r="D6477" s="200">
        <f t="shared" si="101"/>
        <v>-1.3807633702665578</v>
      </c>
    </row>
    <row r="6478" spans="2:4" thickBot="1" x14ac:dyDescent="0.25">
      <c r="B6478" s="11">
        <v>43955</v>
      </c>
      <c r="C6478" s="12">
        <v>1566.77</v>
      </c>
      <c r="D6478" s="200">
        <f t="shared" si="101"/>
        <v>-0.38022571928151283</v>
      </c>
    </row>
    <row r="6479" spans="2:4" thickBot="1" x14ac:dyDescent="0.25">
      <c r="B6479" s="11">
        <v>43956</v>
      </c>
      <c r="C6479" s="12">
        <v>1577.57</v>
      </c>
      <c r="D6479" s="200">
        <f t="shared" si="101"/>
        <v>0.68931623658865515</v>
      </c>
    </row>
    <row r="6480" spans="2:4" thickBot="1" x14ac:dyDescent="0.25">
      <c r="B6480" s="11">
        <v>43957</v>
      </c>
      <c r="C6480" s="12">
        <v>1598.05</v>
      </c>
      <c r="D6480" s="200">
        <f t="shared" si="101"/>
        <v>1.2981991290402339</v>
      </c>
    </row>
    <row r="6481" spans="2:4" thickBot="1" x14ac:dyDescent="0.25">
      <c r="B6481" s="11">
        <v>43958</v>
      </c>
      <c r="C6481" s="12">
        <v>1597.36</v>
      </c>
      <c r="D6481" s="200">
        <f t="shared" si="101"/>
        <v>-4.3177622727708087E-2</v>
      </c>
    </row>
    <row r="6482" spans="2:4" thickBot="1" x14ac:dyDescent="0.25">
      <c r="B6482" s="11">
        <v>43959</v>
      </c>
      <c r="C6482" s="12">
        <v>1604.45</v>
      </c>
      <c r="D6482" s="200">
        <f t="shared" si="101"/>
        <v>0.44385736465168968</v>
      </c>
    </row>
    <row r="6483" spans="2:4" thickBot="1" x14ac:dyDescent="0.25">
      <c r="B6483" s="11">
        <v>43962</v>
      </c>
      <c r="C6483" s="12">
        <v>1618.86</v>
      </c>
      <c r="D6483" s="200">
        <f t="shared" si="101"/>
        <v>0.8981270840474842</v>
      </c>
    </row>
    <row r="6484" spans="2:4" thickBot="1" x14ac:dyDescent="0.25">
      <c r="B6484" s="11">
        <v>43963</v>
      </c>
      <c r="C6484" s="12">
        <v>1641.29</v>
      </c>
      <c r="D6484" s="200">
        <f t="shared" si="101"/>
        <v>1.3855429129140395</v>
      </c>
    </row>
    <row r="6485" spans="2:4" thickBot="1" x14ac:dyDescent="0.25">
      <c r="B6485" s="11">
        <v>43964</v>
      </c>
      <c r="C6485" s="12">
        <v>1637.73</v>
      </c>
      <c r="D6485" s="200">
        <f t="shared" si="101"/>
        <v>-0.21690255835348227</v>
      </c>
    </row>
    <row r="6486" spans="2:4" thickBot="1" x14ac:dyDescent="0.25">
      <c r="B6486" s="11">
        <v>43965</v>
      </c>
      <c r="C6486" s="12">
        <v>1638.17</v>
      </c>
      <c r="D6486" s="200">
        <f t="shared" si="101"/>
        <v>2.6866455398644185E-2</v>
      </c>
    </row>
    <row r="6487" spans="2:4" thickBot="1" x14ac:dyDescent="0.25">
      <c r="B6487" s="11">
        <v>43966</v>
      </c>
      <c r="C6487" s="12">
        <v>1604.26</v>
      </c>
      <c r="D6487" s="200">
        <f t="shared" si="101"/>
        <v>-2.0699927357966552</v>
      </c>
    </row>
    <row r="6488" spans="2:4" thickBot="1" x14ac:dyDescent="0.25">
      <c r="B6488" s="11">
        <v>43969</v>
      </c>
      <c r="C6488" s="12">
        <v>1600.56</v>
      </c>
      <c r="D6488" s="200">
        <f t="shared" si="101"/>
        <v>-0.23063593183150211</v>
      </c>
    </row>
    <row r="6489" spans="2:4" thickBot="1" x14ac:dyDescent="0.25">
      <c r="B6489" s="11">
        <v>43970</v>
      </c>
      <c r="C6489" s="12">
        <v>1602.76</v>
      </c>
      <c r="D6489" s="200">
        <f t="shared" si="101"/>
        <v>0.13745189183786977</v>
      </c>
    </row>
    <row r="6490" spans="2:4" thickBot="1" x14ac:dyDescent="0.25">
      <c r="B6490" s="11">
        <v>43971</v>
      </c>
      <c r="C6490" s="12">
        <v>1602.8</v>
      </c>
      <c r="D6490" s="200">
        <f t="shared" si="101"/>
        <v>2.4956949262522343E-3</v>
      </c>
    </row>
    <row r="6491" spans="2:4" thickBot="1" x14ac:dyDescent="0.25">
      <c r="B6491" s="11">
        <v>43972</v>
      </c>
      <c r="C6491" s="12">
        <v>1608.44</v>
      </c>
      <c r="D6491" s="200">
        <f t="shared" si="101"/>
        <v>0.35188420264538056</v>
      </c>
    </row>
    <row r="6492" spans="2:4" thickBot="1" x14ac:dyDescent="0.25">
      <c r="B6492" s="11">
        <v>43973</v>
      </c>
      <c r="C6492" s="12">
        <v>1614.05</v>
      </c>
      <c r="D6492" s="200">
        <f t="shared" si="101"/>
        <v>0.34878515829002144</v>
      </c>
    </row>
    <row r="6493" spans="2:4" thickBot="1" x14ac:dyDescent="0.25">
      <c r="B6493" s="11">
        <v>43976</v>
      </c>
      <c r="C6493" s="12">
        <v>1619.02</v>
      </c>
      <c r="D6493" s="200">
        <f t="shared" si="101"/>
        <v>0.30792106812056463</v>
      </c>
    </row>
    <row r="6494" spans="2:4" thickBot="1" x14ac:dyDescent="0.25">
      <c r="B6494" s="11">
        <v>43977</v>
      </c>
      <c r="C6494" s="12">
        <v>1627.39</v>
      </c>
      <c r="D6494" s="200">
        <f t="shared" si="101"/>
        <v>0.51697940729578118</v>
      </c>
    </row>
    <row r="6495" spans="2:4" thickBot="1" x14ac:dyDescent="0.25">
      <c r="B6495" s="11">
        <v>43978</v>
      </c>
      <c r="C6495" s="12">
        <v>1617.6</v>
      </c>
      <c r="D6495" s="200">
        <f t="shared" si="101"/>
        <v>-0.60157675787612108</v>
      </c>
    </row>
    <row r="6496" spans="2:4" thickBot="1" x14ac:dyDescent="0.25">
      <c r="B6496" s="11">
        <v>43979</v>
      </c>
      <c r="C6496" s="12">
        <v>1606.93</v>
      </c>
      <c r="D6496" s="200">
        <f t="shared" si="101"/>
        <v>-0.65961918892184501</v>
      </c>
    </row>
    <row r="6497" spans="2:4" thickBot="1" x14ac:dyDescent="0.25">
      <c r="B6497" s="11">
        <v>43980</v>
      </c>
      <c r="C6497" s="12">
        <v>1622.12</v>
      </c>
      <c r="D6497" s="200">
        <f t="shared" si="101"/>
        <v>0.94528075273967449</v>
      </c>
    </row>
    <row r="6498" spans="2:4" thickBot="1" x14ac:dyDescent="0.25">
      <c r="B6498" s="11">
        <v>43983</v>
      </c>
      <c r="C6498" s="12">
        <v>1628.37</v>
      </c>
      <c r="D6498" s="200">
        <f t="shared" si="101"/>
        <v>0.38529825167066267</v>
      </c>
    </row>
    <row r="6499" spans="2:4" thickBot="1" x14ac:dyDescent="0.25">
      <c r="B6499" s="11">
        <v>43984</v>
      </c>
      <c r="C6499" s="12">
        <v>1629.63</v>
      </c>
      <c r="D6499" s="200">
        <f t="shared" si="101"/>
        <v>7.7377991488436493E-2</v>
      </c>
    </row>
    <row r="6500" spans="2:4" thickBot="1" x14ac:dyDescent="0.25">
      <c r="B6500" s="11">
        <v>43985</v>
      </c>
      <c r="C6500" s="12">
        <v>1642.08</v>
      </c>
      <c r="D6500" s="200">
        <f t="shared" si="101"/>
        <v>0.76397709909610256</v>
      </c>
    </row>
    <row r="6501" spans="2:4" thickBot="1" x14ac:dyDescent="0.25">
      <c r="B6501" s="11">
        <v>43986</v>
      </c>
      <c r="C6501" s="12">
        <v>1660.53</v>
      </c>
      <c r="D6501" s="200">
        <f t="shared" si="101"/>
        <v>1.1235749780765802</v>
      </c>
    </row>
    <row r="6502" spans="2:4" thickBot="1" x14ac:dyDescent="0.25">
      <c r="B6502" s="11">
        <v>43987</v>
      </c>
      <c r="C6502" s="12">
        <v>1672.62</v>
      </c>
      <c r="D6502" s="200">
        <f t="shared" si="101"/>
        <v>0.72808079348158916</v>
      </c>
    </row>
    <row r="6503" spans="2:4" thickBot="1" x14ac:dyDescent="0.25">
      <c r="B6503" s="11">
        <v>43990</v>
      </c>
      <c r="C6503" s="12">
        <v>1680.61</v>
      </c>
      <c r="D6503" s="200">
        <f t="shared" si="101"/>
        <v>0.47769367818153441</v>
      </c>
    </row>
    <row r="6504" spans="2:4" thickBot="1" x14ac:dyDescent="0.25">
      <c r="B6504" s="11">
        <v>43991</v>
      </c>
      <c r="C6504" s="12">
        <v>1689.91</v>
      </c>
      <c r="D6504" s="200">
        <f t="shared" si="101"/>
        <v>0.55337050237711516</v>
      </c>
    </row>
    <row r="6505" spans="2:4" thickBot="1" x14ac:dyDescent="0.25">
      <c r="B6505" s="11">
        <v>43992</v>
      </c>
      <c r="C6505" s="12">
        <v>1706.09</v>
      </c>
      <c r="D6505" s="200">
        <f t="shared" si="101"/>
        <v>0.95744743802923526</v>
      </c>
    </row>
    <row r="6506" spans="2:4" thickBot="1" x14ac:dyDescent="0.25">
      <c r="B6506" s="11">
        <v>43993</v>
      </c>
      <c r="C6506" s="12">
        <v>1696.87</v>
      </c>
      <c r="D6506" s="200">
        <f t="shared" si="101"/>
        <v>-0.5404169768300604</v>
      </c>
    </row>
    <row r="6507" spans="2:4" thickBot="1" x14ac:dyDescent="0.25">
      <c r="B6507" s="11">
        <v>43994</v>
      </c>
      <c r="C6507" s="12">
        <v>1693.83</v>
      </c>
      <c r="D6507" s="200">
        <f t="shared" si="101"/>
        <v>-0.17915338240407364</v>
      </c>
    </row>
    <row r="6508" spans="2:4" thickBot="1" x14ac:dyDescent="0.25">
      <c r="B6508" s="11">
        <v>43997</v>
      </c>
      <c r="C6508" s="12">
        <v>1670.46</v>
      </c>
      <c r="D6508" s="200">
        <f t="shared" si="101"/>
        <v>-1.3797134305095438</v>
      </c>
    </row>
    <row r="6509" spans="2:4" thickBot="1" x14ac:dyDescent="0.25">
      <c r="B6509" s="11">
        <v>43998</v>
      </c>
      <c r="C6509" s="12">
        <v>1666.36</v>
      </c>
      <c r="D6509" s="200">
        <f t="shared" si="101"/>
        <v>-0.2454413754295337</v>
      </c>
    </row>
    <row r="6510" spans="2:4" thickBot="1" x14ac:dyDescent="0.25">
      <c r="B6510" s="11">
        <v>43999</v>
      </c>
      <c r="C6510" s="12">
        <v>1649.77</v>
      </c>
      <c r="D6510" s="200">
        <f t="shared" si="101"/>
        <v>-0.99558318730645912</v>
      </c>
    </row>
    <row r="6511" spans="2:4" thickBot="1" x14ac:dyDescent="0.25">
      <c r="B6511" s="11">
        <v>44000</v>
      </c>
      <c r="C6511" s="12">
        <v>1654.46</v>
      </c>
      <c r="D6511" s="200">
        <f t="shared" si="101"/>
        <v>0.28428205143746776</v>
      </c>
    </row>
    <row r="6512" spans="2:4" thickBot="1" x14ac:dyDescent="0.25">
      <c r="B6512" s="11">
        <v>44001</v>
      </c>
      <c r="C6512" s="12">
        <v>1647.1</v>
      </c>
      <c r="D6512" s="200">
        <f t="shared" si="101"/>
        <v>-0.44485814102487309</v>
      </c>
    </row>
    <row r="6513" spans="2:4" thickBot="1" x14ac:dyDescent="0.25">
      <c r="B6513" s="11">
        <v>44004</v>
      </c>
      <c r="C6513" s="12">
        <v>1649.68</v>
      </c>
      <c r="D6513" s="200">
        <f t="shared" si="101"/>
        <v>0.15663894116932919</v>
      </c>
    </row>
    <row r="6514" spans="2:4" thickBot="1" x14ac:dyDescent="0.25">
      <c r="B6514" s="11">
        <v>44005</v>
      </c>
      <c r="C6514" s="12">
        <v>1656.18</v>
      </c>
      <c r="D6514" s="200">
        <f t="shared" si="101"/>
        <v>0.39401580912661327</v>
      </c>
    </row>
    <row r="6515" spans="2:4" thickBot="1" x14ac:dyDescent="0.25">
      <c r="B6515" s="11">
        <v>44006</v>
      </c>
      <c r="C6515" s="12">
        <v>1656.36</v>
      </c>
      <c r="D6515" s="200">
        <f t="shared" si="101"/>
        <v>1.0868383871298626E-2</v>
      </c>
    </row>
    <row r="6516" spans="2:4" thickBot="1" x14ac:dyDescent="0.25">
      <c r="B6516" s="11">
        <v>44007</v>
      </c>
      <c r="C6516" s="12">
        <v>1657.25</v>
      </c>
      <c r="D6516" s="200">
        <f t="shared" si="101"/>
        <v>5.3732280422136292E-2</v>
      </c>
    </row>
    <row r="6517" spans="2:4" thickBot="1" x14ac:dyDescent="0.25">
      <c r="B6517" s="11">
        <v>44008</v>
      </c>
      <c r="C6517" s="12">
        <v>1653.93</v>
      </c>
      <c r="D6517" s="200">
        <f t="shared" si="101"/>
        <v>-0.20033187509428396</v>
      </c>
    </row>
    <row r="6518" spans="2:4" thickBot="1" x14ac:dyDescent="0.25">
      <c r="B6518" s="11">
        <v>44011</v>
      </c>
      <c r="C6518" s="12">
        <v>1665.05</v>
      </c>
      <c r="D6518" s="200">
        <f t="shared" si="101"/>
        <v>0.67233800704986635</v>
      </c>
    </row>
    <row r="6519" spans="2:4" thickBot="1" x14ac:dyDescent="0.25">
      <c r="B6519" s="11">
        <v>44012</v>
      </c>
      <c r="C6519" s="12">
        <v>1662.61</v>
      </c>
      <c r="D6519" s="200">
        <f t="shared" si="101"/>
        <v>-0.14654214588151193</v>
      </c>
    </row>
    <row r="6520" spans="2:4" thickBot="1" x14ac:dyDescent="0.25">
      <c r="B6520" s="11">
        <v>44013</v>
      </c>
      <c r="C6520" s="12">
        <v>1659.85</v>
      </c>
      <c r="D6520" s="200">
        <f t="shared" si="101"/>
        <v>-0.16600405386710815</v>
      </c>
    </row>
    <row r="6521" spans="2:4" thickBot="1" x14ac:dyDescent="0.25">
      <c r="B6521" s="11">
        <v>44014</v>
      </c>
      <c r="C6521" s="12">
        <v>1653.61</v>
      </c>
      <c r="D6521" s="200">
        <f t="shared" si="101"/>
        <v>-0.37593758472150851</v>
      </c>
    </row>
    <row r="6522" spans="2:4" thickBot="1" x14ac:dyDescent="0.25">
      <c r="B6522" s="11">
        <v>44015</v>
      </c>
      <c r="C6522" s="12">
        <v>1656.83</v>
      </c>
      <c r="D6522" s="200">
        <f t="shared" si="101"/>
        <v>0.19472547940566631</v>
      </c>
    </row>
    <row r="6523" spans="2:4" thickBot="1" x14ac:dyDescent="0.25">
      <c r="B6523" s="11">
        <v>44018</v>
      </c>
      <c r="C6523" s="12">
        <v>1660.95</v>
      </c>
      <c r="D6523" s="200">
        <f t="shared" si="101"/>
        <v>0.24866763638997647</v>
      </c>
    </row>
    <row r="6524" spans="2:4" thickBot="1" x14ac:dyDescent="0.25">
      <c r="B6524" s="11">
        <v>44019</v>
      </c>
      <c r="C6524" s="12">
        <v>1659.65</v>
      </c>
      <c r="D6524" s="200">
        <f t="shared" si="101"/>
        <v>-7.8268460820607455E-2</v>
      </c>
    </row>
    <row r="6525" spans="2:4" thickBot="1" x14ac:dyDescent="0.25">
      <c r="B6525" s="11">
        <v>44020</v>
      </c>
      <c r="C6525" s="12">
        <v>1670.7</v>
      </c>
      <c r="D6525" s="200">
        <f t="shared" si="101"/>
        <v>0.6658030307594931</v>
      </c>
    </row>
    <row r="6526" spans="2:4" thickBot="1" x14ac:dyDescent="0.25">
      <c r="B6526" s="11">
        <v>44021</v>
      </c>
      <c r="C6526" s="12">
        <v>1667.82</v>
      </c>
      <c r="D6526" s="200">
        <f t="shared" si="101"/>
        <v>-0.17238283354282791</v>
      </c>
    </row>
    <row r="6527" spans="2:4" thickBot="1" x14ac:dyDescent="0.25">
      <c r="B6527" s="11">
        <v>44022</v>
      </c>
      <c r="C6527" s="12">
        <v>1665.43</v>
      </c>
      <c r="D6527" s="200">
        <f t="shared" si="101"/>
        <v>-0.14330083582160258</v>
      </c>
    </row>
    <row r="6528" spans="2:4" thickBot="1" x14ac:dyDescent="0.25">
      <c r="B6528" s="11">
        <v>44025</v>
      </c>
      <c r="C6528" s="12">
        <v>1658.87</v>
      </c>
      <c r="D6528" s="200">
        <f t="shared" si="101"/>
        <v>-0.393892268062912</v>
      </c>
    </row>
    <row r="6529" spans="2:4" thickBot="1" x14ac:dyDescent="0.25">
      <c r="B6529" s="11">
        <v>44026</v>
      </c>
      <c r="C6529" s="12">
        <v>1651.08</v>
      </c>
      <c r="D6529" s="200">
        <f t="shared" si="101"/>
        <v>-0.4695967737074036</v>
      </c>
    </row>
    <row r="6530" spans="2:4" thickBot="1" x14ac:dyDescent="0.25">
      <c r="B6530" s="11">
        <v>44027</v>
      </c>
      <c r="C6530" s="12">
        <v>1642.24</v>
      </c>
      <c r="D6530" s="200">
        <f t="shared" si="101"/>
        <v>-0.53540712745596686</v>
      </c>
    </row>
    <row r="6531" spans="2:4" thickBot="1" x14ac:dyDescent="0.25">
      <c r="B6531" s="11">
        <v>44028</v>
      </c>
      <c r="C6531" s="12">
        <v>1627.92</v>
      </c>
      <c r="D6531" s="200">
        <f t="shared" si="101"/>
        <v>-0.87197973499609782</v>
      </c>
    </row>
    <row r="6532" spans="2:4" thickBot="1" x14ac:dyDescent="0.25">
      <c r="B6532" s="11">
        <v>44029</v>
      </c>
      <c r="C6532" s="12">
        <v>1619.53</v>
      </c>
      <c r="D6532" s="200">
        <f t="shared" si="101"/>
        <v>-0.51538159123298843</v>
      </c>
    </row>
    <row r="6533" spans="2:4" thickBot="1" x14ac:dyDescent="0.25">
      <c r="B6533" s="11">
        <v>44032</v>
      </c>
      <c r="C6533" s="12">
        <v>1609.73</v>
      </c>
      <c r="D6533" s="200">
        <f t="shared" si="101"/>
        <v>-0.6051138293208469</v>
      </c>
    </row>
    <row r="6534" spans="2:4" thickBot="1" x14ac:dyDescent="0.25">
      <c r="B6534" s="11">
        <v>44033</v>
      </c>
      <c r="C6534" s="12">
        <v>1606.69</v>
      </c>
      <c r="D6534" s="200">
        <f t="shared" si="101"/>
        <v>-0.18885154653264236</v>
      </c>
    </row>
    <row r="6535" spans="2:4" thickBot="1" x14ac:dyDescent="0.25">
      <c r="B6535" s="11">
        <v>44034</v>
      </c>
      <c r="C6535" s="12">
        <v>1607.23</v>
      </c>
      <c r="D6535" s="200">
        <f t="shared" ref="D6535:D6598" si="102">+((C6535/C6534)-1)*100</f>
        <v>3.360947040187412E-2</v>
      </c>
    </row>
    <row r="6536" spans="2:4" thickBot="1" x14ac:dyDescent="0.25">
      <c r="B6536" s="11">
        <v>44035</v>
      </c>
      <c r="C6536" s="12">
        <v>1604.18</v>
      </c>
      <c r="D6536" s="200">
        <f t="shared" si="102"/>
        <v>-0.18976748816286193</v>
      </c>
    </row>
    <row r="6537" spans="2:4" thickBot="1" x14ac:dyDescent="0.25">
      <c r="B6537" s="11">
        <v>44036</v>
      </c>
      <c r="C6537" s="12">
        <v>1605.57</v>
      </c>
      <c r="D6537" s="200">
        <f t="shared" si="102"/>
        <v>8.6648630452934583E-2</v>
      </c>
    </row>
    <row r="6538" spans="2:4" thickBot="1" x14ac:dyDescent="0.25">
      <c r="B6538" s="11">
        <v>44039</v>
      </c>
      <c r="C6538" s="12">
        <v>1598.16</v>
      </c>
      <c r="D6538" s="200">
        <f t="shared" si="102"/>
        <v>-0.46151833928136377</v>
      </c>
    </row>
    <row r="6539" spans="2:4" thickBot="1" x14ac:dyDescent="0.25">
      <c r="B6539" s="11">
        <v>44040</v>
      </c>
      <c r="C6539" s="12">
        <v>1598.67</v>
      </c>
      <c r="D6539" s="200">
        <f t="shared" si="102"/>
        <v>3.1911698453224169E-2</v>
      </c>
    </row>
    <row r="6540" spans="2:4" thickBot="1" x14ac:dyDescent="0.25">
      <c r="B6540" s="11">
        <v>44041</v>
      </c>
      <c r="C6540" s="12">
        <v>1596.4</v>
      </c>
      <c r="D6540" s="200">
        <f t="shared" si="102"/>
        <v>-0.14199303170761013</v>
      </c>
    </row>
    <row r="6541" spans="2:4" thickBot="1" x14ac:dyDescent="0.25">
      <c r="B6541" s="11">
        <v>44042</v>
      </c>
      <c r="C6541" s="12">
        <v>1592.73</v>
      </c>
      <c r="D6541" s="200">
        <f t="shared" si="102"/>
        <v>-0.22989225757955589</v>
      </c>
    </row>
    <row r="6542" spans="2:4" thickBot="1" x14ac:dyDescent="0.25">
      <c r="B6542" s="11">
        <v>44043</v>
      </c>
      <c r="C6542" s="12">
        <v>1592.6</v>
      </c>
      <c r="D6542" s="200">
        <f t="shared" si="102"/>
        <v>-8.1620864804565763E-3</v>
      </c>
    </row>
    <row r="6543" spans="2:4" thickBot="1" x14ac:dyDescent="0.25">
      <c r="B6543" s="11">
        <v>44046</v>
      </c>
      <c r="C6543" s="12">
        <v>1594.53</v>
      </c>
      <c r="D6543" s="200">
        <f t="shared" si="102"/>
        <v>0.1211854828582215</v>
      </c>
    </row>
    <row r="6544" spans="2:4" thickBot="1" x14ac:dyDescent="0.25">
      <c r="B6544" s="11">
        <v>44047</v>
      </c>
      <c r="C6544" s="12">
        <v>1587.76</v>
      </c>
      <c r="D6544" s="200">
        <f t="shared" si="102"/>
        <v>-0.42457652098110144</v>
      </c>
    </row>
    <row r="6545" spans="2:4" thickBot="1" x14ac:dyDescent="0.25">
      <c r="B6545" s="11">
        <v>44048</v>
      </c>
      <c r="C6545" s="12">
        <v>1572.09</v>
      </c>
      <c r="D6545" s="200">
        <f t="shared" si="102"/>
        <v>-0.98692497606691632</v>
      </c>
    </row>
    <row r="6546" spans="2:4" thickBot="1" x14ac:dyDescent="0.25">
      <c r="B6546" s="11">
        <v>44049</v>
      </c>
      <c r="C6546" s="12">
        <v>1567.58</v>
      </c>
      <c r="D6546" s="200">
        <f t="shared" si="102"/>
        <v>-0.28687924991571689</v>
      </c>
    </row>
    <row r="6547" spans="2:4" thickBot="1" x14ac:dyDescent="0.25">
      <c r="B6547" s="11">
        <v>44050</v>
      </c>
      <c r="C6547" s="12">
        <v>1563.27</v>
      </c>
      <c r="D6547" s="200">
        <f t="shared" si="102"/>
        <v>-0.27494609525510194</v>
      </c>
    </row>
    <row r="6548" spans="2:4" thickBot="1" x14ac:dyDescent="0.25">
      <c r="B6548" s="11">
        <v>44053</v>
      </c>
      <c r="C6548" s="12">
        <v>1552.28</v>
      </c>
      <c r="D6548" s="200">
        <f t="shared" si="102"/>
        <v>-0.70301355492013995</v>
      </c>
    </row>
    <row r="6549" spans="2:4" thickBot="1" x14ac:dyDescent="0.25">
      <c r="B6549" s="11">
        <v>44054</v>
      </c>
      <c r="C6549" s="12">
        <v>1529.82</v>
      </c>
      <c r="D6549" s="200">
        <f t="shared" si="102"/>
        <v>-1.4469039090885705</v>
      </c>
    </row>
    <row r="6550" spans="2:4" thickBot="1" x14ac:dyDescent="0.25">
      <c r="B6550" s="11">
        <v>44055</v>
      </c>
      <c r="C6550" s="12">
        <v>1526.56</v>
      </c>
      <c r="D6550" s="200">
        <f t="shared" si="102"/>
        <v>-0.21309696565608993</v>
      </c>
    </row>
    <row r="6551" spans="2:4" thickBot="1" x14ac:dyDescent="0.25">
      <c r="B6551" s="11">
        <v>44056</v>
      </c>
      <c r="C6551" s="12">
        <v>1526.03</v>
      </c>
      <c r="D6551" s="200">
        <f t="shared" si="102"/>
        <v>-3.4718582957760091E-2</v>
      </c>
    </row>
    <row r="6552" spans="2:4" thickBot="1" x14ac:dyDescent="0.25">
      <c r="B6552" s="11">
        <v>44057</v>
      </c>
      <c r="C6552" s="12">
        <v>1531.8</v>
      </c>
      <c r="D6552" s="200">
        <f t="shared" si="102"/>
        <v>0.3781052797127149</v>
      </c>
    </row>
    <row r="6553" spans="2:4" thickBot="1" x14ac:dyDescent="0.25">
      <c r="B6553" s="11">
        <v>44060</v>
      </c>
      <c r="C6553" s="12">
        <v>1529.39</v>
      </c>
      <c r="D6553" s="200">
        <f t="shared" si="102"/>
        <v>-0.15733124428776168</v>
      </c>
    </row>
    <row r="6554" spans="2:4" thickBot="1" x14ac:dyDescent="0.25">
      <c r="B6554" s="11">
        <v>44061</v>
      </c>
      <c r="C6554" s="12">
        <v>1527.09</v>
      </c>
      <c r="D6554" s="200">
        <f t="shared" si="102"/>
        <v>-0.15038675550383962</v>
      </c>
    </row>
    <row r="6555" spans="2:4" thickBot="1" x14ac:dyDescent="0.25">
      <c r="B6555" s="11">
        <v>44062</v>
      </c>
      <c r="C6555" s="12">
        <v>1528.95</v>
      </c>
      <c r="D6555" s="200">
        <f t="shared" si="102"/>
        <v>0.12180028682002852</v>
      </c>
    </row>
    <row r="6556" spans="2:4" thickBot="1" x14ac:dyDescent="0.25">
      <c r="B6556" s="11">
        <v>44063</v>
      </c>
      <c r="C6556" s="12">
        <v>1530.26</v>
      </c>
      <c r="D6556" s="200">
        <f t="shared" si="102"/>
        <v>8.5679714836972565E-2</v>
      </c>
    </row>
    <row r="6557" spans="2:4" thickBot="1" x14ac:dyDescent="0.25">
      <c r="B6557" s="11">
        <v>44064</v>
      </c>
      <c r="C6557" s="12">
        <v>1531.5</v>
      </c>
      <c r="D6557" s="200">
        <f t="shared" si="102"/>
        <v>8.1031981493340233E-2</v>
      </c>
    </row>
    <row r="6558" spans="2:4" thickBot="1" x14ac:dyDescent="0.25">
      <c r="B6558" s="11">
        <v>44067</v>
      </c>
      <c r="C6558" s="12">
        <v>1538.81</v>
      </c>
      <c r="D6558" s="200">
        <f t="shared" si="102"/>
        <v>0.47730982696703173</v>
      </c>
    </row>
    <row r="6559" spans="2:4" thickBot="1" x14ac:dyDescent="0.25">
      <c r="B6559" s="11">
        <v>44068</v>
      </c>
      <c r="C6559" s="12">
        <v>1545.58</v>
      </c>
      <c r="D6559" s="200">
        <f t="shared" si="102"/>
        <v>0.4399503512454439</v>
      </c>
    </row>
    <row r="6560" spans="2:4" thickBot="1" x14ac:dyDescent="0.25">
      <c r="B6560" s="11">
        <v>44069</v>
      </c>
      <c r="C6560" s="12">
        <v>1550.89</v>
      </c>
      <c r="D6560" s="200">
        <f t="shared" si="102"/>
        <v>0.34356034627778254</v>
      </c>
    </row>
    <row r="6561" spans="2:4" thickBot="1" x14ac:dyDescent="0.25">
      <c r="B6561" s="11">
        <v>44070</v>
      </c>
      <c r="C6561" s="12">
        <v>1560.49</v>
      </c>
      <c r="D6561" s="200">
        <f t="shared" si="102"/>
        <v>0.61899941324012886</v>
      </c>
    </row>
    <row r="6562" spans="2:4" thickBot="1" x14ac:dyDescent="0.25">
      <c r="B6562" s="11">
        <v>44071</v>
      </c>
      <c r="C6562" s="12">
        <v>1572.18</v>
      </c>
      <c r="D6562" s="200">
        <f t="shared" si="102"/>
        <v>0.7491236726925532</v>
      </c>
    </row>
    <row r="6563" spans="2:4" thickBot="1" x14ac:dyDescent="0.25">
      <c r="B6563" s="11">
        <v>44074</v>
      </c>
      <c r="C6563" s="12">
        <v>1576.9</v>
      </c>
      <c r="D6563" s="200">
        <f t="shared" si="102"/>
        <v>0.30022007658156991</v>
      </c>
    </row>
    <row r="6564" spans="2:4" thickBot="1" x14ac:dyDescent="0.25">
      <c r="B6564" s="11">
        <v>44075</v>
      </c>
      <c r="C6564" s="12">
        <v>1588.05</v>
      </c>
      <c r="D6564" s="200">
        <f t="shared" si="102"/>
        <v>0.70708351829538163</v>
      </c>
    </row>
    <row r="6565" spans="2:4" thickBot="1" x14ac:dyDescent="0.25">
      <c r="B6565" s="11">
        <v>44076</v>
      </c>
      <c r="C6565" s="12">
        <v>1581.32</v>
      </c>
      <c r="D6565" s="200">
        <f t="shared" si="102"/>
        <v>-0.42379018292875159</v>
      </c>
    </row>
    <row r="6566" spans="2:4" thickBot="1" x14ac:dyDescent="0.25">
      <c r="B6566" s="11">
        <v>44077</v>
      </c>
      <c r="C6566" s="12">
        <v>1571.77</v>
      </c>
      <c r="D6566" s="200">
        <f t="shared" si="102"/>
        <v>-0.6039258341132725</v>
      </c>
    </row>
    <row r="6567" spans="2:4" thickBot="1" x14ac:dyDescent="0.25">
      <c r="B6567" s="11">
        <v>44078</v>
      </c>
      <c r="C6567" s="12">
        <v>1558.71</v>
      </c>
      <c r="D6567" s="200">
        <f t="shared" si="102"/>
        <v>-0.8309103749276292</v>
      </c>
    </row>
    <row r="6568" spans="2:4" thickBot="1" x14ac:dyDescent="0.25">
      <c r="B6568" s="11">
        <v>44081</v>
      </c>
      <c r="C6568" s="12">
        <v>1546.38</v>
      </c>
      <c r="D6568" s="200">
        <f t="shared" si="102"/>
        <v>-0.79103874357641102</v>
      </c>
    </row>
    <row r="6569" spans="2:4" thickBot="1" x14ac:dyDescent="0.25">
      <c r="B6569" s="11">
        <v>44082</v>
      </c>
      <c r="C6569" s="12">
        <v>1548.27</v>
      </c>
      <c r="D6569" s="200">
        <f t="shared" si="102"/>
        <v>0.12222092887905767</v>
      </c>
    </row>
    <row r="6570" spans="2:4" thickBot="1" x14ac:dyDescent="0.25">
      <c r="B6570" s="11">
        <v>44083</v>
      </c>
      <c r="C6570" s="12">
        <v>1547.13</v>
      </c>
      <c r="D6570" s="200">
        <f t="shared" si="102"/>
        <v>-7.3630568311722211E-2</v>
      </c>
    </row>
    <row r="6571" spans="2:4" thickBot="1" x14ac:dyDescent="0.25">
      <c r="B6571" s="11">
        <v>44084</v>
      </c>
      <c r="C6571" s="12">
        <v>1548.47</v>
      </c>
      <c r="D6571" s="200">
        <f t="shared" si="102"/>
        <v>8.6611984771800543E-2</v>
      </c>
    </row>
    <row r="6572" spans="2:4" thickBot="1" x14ac:dyDescent="0.25">
      <c r="B6572" s="11">
        <v>44085</v>
      </c>
      <c r="C6572" s="12">
        <v>1544.09</v>
      </c>
      <c r="D6572" s="200">
        <f t="shared" si="102"/>
        <v>-0.28285985521192547</v>
      </c>
    </row>
    <row r="6573" spans="2:4" thickBot="1" x14ac:dyDescent="0.25">
      <c r="B6573" s="11">
        <v>44088</v>
      </c>
      <c r="C6573" s="12">
        <v>1543.64</v>
      </c>
      <c r="D6573" s="200">
        <f t="shared" si="102"/>
        <v>-2.914337894810437E-2</v>
      </c>
    </row>
    <row r="6574" spans="2:4" thickBot="1" x14ac:dyDescent="0.25">
      <c r="B6574" s="11">
        <v>44089</v>
      </c>
      <c r="C6574" s="12">
        <v>1542.09</v>
      </c>
      <c r="D6574" s="200">
        <f t="shared" si="102"/>
        <v>-0.10041201316369763</v>
      </c>
    </row>
    <row r="6575" spans="2:4" thickBot="1" x14ac:dyDescent="0.25">
      <c r="B6575" s="11">
        <v>44090</v>
      </c>
      <c r="C6575" s="12">
        <v>1542.76</v>
      </c>
      <c r="D6575" s="200">
        <f t="shared" si="102"/>
        <v>4.3447529002849095E-2</v>
      </c>
    </row>
    <row r="6576" spans="2:4" thickBot="1" x14ac:dyDescent="0.25">
      <c r="B6576" s="11">
        <v>44091</v>
      </c>
      <c r="C6576" s="12">
        <v>1542.66</v>
      </c>
      <c r="D6576" s="200">
        <f t="shared" si="102"/>
        <v>-6.4818896004514848E-3</v>
      </c>
    </row>
    <row r="6577" spans="2:4" thickBot="1" x14ac:dyDescent="0.25">
      <c r="B6577" s="11">
        <v>44092</v>
      </c>
      <c r="C6577" s="12">
        <v>1540.89</v>
      </c>
      <c r="D6577" s="200">
        <f t="shared" si="102"/>
        <v>-0.11473688304616259</v>
      </c>
    </row>
    <row r="6578" spans="2:4" thickBot="1" x14ac:dyDescent="0.25">
      <c r="B6578" s="11">
        <v>44095</v>
      </c>
      <c r="C6578" s="12">
        <v>1535.06</v>
      </c>
      <c r="D6578" s="200">
        <f t="shared" si="102"/>
        <v>-0.37835277015232371</v>
      </c>
    </row>
    <row r="6579" spans="2:4" thickBot="1" x14ac:dyDescent="0.25">
      <c r="B6579" s="11">
        <v>44096</v>
      </c>
      <c r="C6579" s="12">
        <v>1533.98</v>
      </c>
      <c r="D6579" s="200">
        <f t="shared" si="102"/>
        <v>-7.0355556134604758E-2</v>
      </c>
    </row>
    <row r="6580" spans="2:4" thickBot="1" x14ac:dyDescent="0.25">
      <c r="B6580" s="11">
        <v>44097</v>
      </c>
      <c r="C6580" s="12">
        <v>1526.74</v>
      </c>
      <c r="D6580" s="200">
        <f t="shared" si="102"/>
        <v>-0.47197486277525957</v>
      </c>
    </row>
    <row r="6581" spans="2:4" thickBot="1" x14ac:dyDescent="0.25">
      <c r="B6581" s="11">
        <v>44098</v>
      </c>
      <c r="C6581" s="12">
        <v>1523.02</v>
      </c>
      <c r="D6581" s="200">
        <f t="shared" si="102"/>
        <v>-0.24365641825064843</v>
      </c>
    </row>
    <row r="6582" spans="2:4" thickBot="1" x14ac:dyDescent="0.25">
      <c r="B6582" s="11">
        <v>44099</v>
      </c>
      <c r="C6582" s="12">
        <v>1525.56</v>
      </c>
      <c r="D6582" s="200">
        <f t="shared" si="102"/>
        <v>0.16677390973198758</v>
      </c>
    </row>
    <row r="6583" spans="2:4" thickBot="1" x14ac:dyDescent="0.25">
      <c r="B6583" s="11">
        <v>44102</v>
      </c>
      <c r="C6583" s="12">
        <v>1514.24</v>
      </c>
      <c r="D6583" s="200">
        <f t="shared" si="102"/>
        <v>-0.74202260153648503</v>
      </c>
    </row>
    <row r="6584" spans="2:4" thickBot="1" x14ac:dyDescent="0.25">
      <c r="B6584" s="11">
        <v>44103</v>
      </c>
      <c r="C6584" s="12">
        <v>1509.8</v>
      </c>
      <c r="D6584" s="200">
        <f t="shared" si="102"/>
        <v>-0.29321639898562957</v>
      </c>
    </row>
    <row r="6585" spans="2:4" thickBot="1" x14ac:dyDescent="0.25">
      <c r="B6585" s="11">
        <v>44104</v>
      </c>
      <c r="C6585" s="12">
        <v>1507.77</v>
      </c>
      <c r="D6585" s="200">
        <f t="shared" si="102"/>
        <v>-0.13445489468804084</v>
      </c>
    </row>
    <row r="6586" spans="2:4" thickBot="1" x14ac:dyDescent="0.25">
      <c r="B6586" s="11">
        <v>44105</v>
      </c>
      <c r="C6586" s="12">
        <v>1496.88</v>
      </c>
      <c r="D6586" s="200">
        <f t="shared" si="102"/>
        <v>-0.72225869993433056</v>
      </c>
    </row>
    <row r="6587" spans="2:4" thickBot="1" x14ac:dyDescent="0.25">
      <c r="B6587" s="11">
        <v>44106</v>
      </c>
      <c r="C6587" s="12">
        <v>1483.39</v>
      </c>
      <c r="D6587" s="200">
        <f t="shared" si="102"/>
        <v>-0.9012078456522854</v>
      </c>
    </row>
    <row r="6588" spans="2:4" thickBot="1" x14ac:dyDescent="0.25">
      <c r="B6588" s="11">
        <v>44109</v>
      </c>
      <c r="C6588" s="12">
        <v>1470.35</v>
      </c>
      <c r="D6588" s="200">
        <f t="shared" si="102"/>
        <v>-0.87906754124000841</v>
      </c>
    </row>
    <row r="6589" spans="2:4" thickBot="1" x14ac:dyDescent="0.25">
      <c r="B6589" s="11">
        <v>44110</v>
      </c>
      <c r="C6589" s="12">
        <v>1478.84</v>
      </c>
      <c r="D6589" s="200">
        <f t="shared" si="102"/>
        <v>0.57741354099363207</v>
      </c>
    </row>
    <row r="6590" spans="2:4" thickBot="1" x14ac:dyDescent="0.25">
      <c r="B6590" s="11">
        <v>44111</v>
      </c>
      <c r="C6590" s="12">
        <v>1477.94</v>
      </c>
      <c r="D6590" s="200">
        <f t="shared" si="102"/>
        <v>-6.0858510724615122E-2</v>
      </c>
    </row>
    <row r="6591" spans="2:4" thickBot="1" x14ac:dyDescent="0.25">
      <c r="B6591" s="11">
        <v>44112</v>
      </c>
      <c r="C6591" s="12">
        <v>1475.82</v>
      </c>
      <c r="D6591" s="200">
        <f t="shared" si="102"/>
        <v>-0.14344290025306572</v>
      </c>
    </row>
    <row r="6592" spans="2:4" thickBot="1" x14ac:dyDescent="0.25">
      <c r="B6592" s="11">
        <v>44113</v>
      </c>
      <c r="C6592" s="12">
        <v>1476.59</v>
      </c>
      <c r="D6592" s="200">
        <f t="shared" si="102"/>
        <v>5.2174384410030861E-2</v>
      </c>
    </row>
    <row r="6593" spans="2:4" thickBot="1" x14ac:dyDescent="0.25">
      <c r="B6593" s="11">
        <v>44116</v>
      </c>
      <c r="C6593" s="12">
        <v>1479.88</v>
      </c>
      <c r="D6593" s="200">
        <f t="shared" si="102"/>
        <v>0.22281066511355974</v>
      </c>
    </row>
    <row r="6594" spans="2:4" thickBot="1" x14ac:dyDescent="0.25">
      <c r="B6594" s="11">
        <v>44117</v>
      </c>
      <c r="C6594" s="12">
        <v>1478.73</v>
      </c>
      <c r="D6594" s="200">
        <f t="shared" si="102"/>
        <v>-7.7709003432713253E-2</v>
      </c>
    </row>
    <row r="6595" spans="2:4" thickBot="1" x14ac:dyDescent="0.25">
      <c r="B6595" s="11">
        <v>44118</v>
      </c>
      <c r="C6595" s="12">
        <v>1481.43</v>
      </c>
      <c r="D6595" s="200">
        <f t="shared" si="102"/>
        <v>0.18258911363129293</v>
      </c>
    </row>
    <row r="6596" spans="2:4" thickBot="1" x14ac:dyDescent="0.25">
      <c r="B6596" s="11">
        <v>44119</v>
      </c>
      <c r="C6596" s="12">
        <v>1473.78</v>
      </c>
      <c r="D6596" s="200">
        <f t="shared" si="102"/>
        <v>-0.51639294465483099</v>
      </c>
    </row>
    <row r="6597" spans="2:4" thickBot="1" x14ac:dyDescent="0.25">
      <c r="B6597" s="11">
        <v>44120</v>
      </c>
      <c r="C6597" s="12">
        <v>1474.45</v>
      </c>
      <c r="D6597" s="200">
        <f t="shared" si="102"/>
        <v>4.5461330727802896E-2</v>
      </c>
    </row>
    <row r="6598" spans="2:4" thickBot="1" x14ac:dyDescent="0.25">
      <c r="B6598" s="11">
        <v>44123</v>
      </c>
      <c r="C6598" s="12">
        <v>1476.84</v>
      </c>
      <c r="D6598" s="200">
        <f t="shared" si="102"/>
        <v>0.16209434026246416</v>
      </c>
    </row>
    <row r="6599" spans="2:4" thickBot="1" x14ac:dyDescent="0.25">
      <c r="B6599" s="11">
        <v>44124</v>
      </c>
      <c r="C6599" s="12">
        <v>1477.87</v>
      </c>
      <c r="D6599" s="200">
        <f t="shared" ref="D6599:D6662" si="103">+((C6599/C6598)-1)*100</f>
        <v>6.9743506405561817E-2</v>
      </c>
    </row>
    <row r="6600" spans="2:4" thickBot="1" x14ac:dyDescent="0.25">
      <c r="B6600" s="11">
        <v>44125</v>
      </c>
      <c r="C6600" s="12">
        <v>1476.88</v>
      </c>
      <c r="D6600" s="200">
        <f t="shared" si="103"/>
        <v>-6.6988300730086436E-2</v>
      </c>
    </row>
    <row r="6601" spans="2:4" thickBot="1" x14ac:dyDescent="0.25">
      <c r="B6601" s="11">
        <v>44126</v>
      </c>
      <c r="C6601" s="12">
        <v>1475.1</v>
      </c>
      <c r="D6601" s="200">
        <f t="shared" si="103"/>
        <v>-0.12052434862684924</v>
      </c>
    </row>
    <row r="6602" spans="2:4" thickBot="1" x14ac:dyDescent="0.25">
      <c r="B6602" s="11">
        <v>44127</v>
      </c>
      <c r="C6602" s="12">
        <v>1477.35</v>
      </c>
      <c r="D6602" s="200">
        <f t="shared" si="103"/>
        <v>0.15253203172667096</v>
      </c>
    </row>
    <row r="6603" spans="2:4" thickBot="1" x14ac:dyDescent="0.25">
      <c r="B6603" s="11">
        <v>44130</v>
      </c>
      <c r="C6603" s="12">
        <v>1478.89</v>
      </c>
      <c r="D6603" s="200">
        <f t="shared" si="103"/>
        <v>0.10424070125563123</v>
      </c>
    </row>
    <row r="6604" spans="2:4" thickBot="1" x14ac:dyDescent="0.25">
      <c r="B6604" s="11">
        <v>44131</v>
      </c>
      <c r="C6604" s="12">
        <v>1477</v>
      </c>
      <c r="D6604" s="200">
        <f t="shared" si="103"/>
        <v>-0.1277985516164204</v>
      </c>
    </row>
    <row r="6605" spans="2:4" thickBot="1" x14ac:dyDescent="0.25">
      <c r="B6605" s="11">
        <v>44132</v>
      </c>
      <c r="C6605" s="12">
        <v>1476.48</v>
      </c>
      <c r="D6605" s="200">
        <f t="shared" si="103"/>
        <v>-3.5206499661477597E-2</v>
      </c>
    </row>
    <row r="6606" spans="2:4" thickBot="1" x14ac:dyDescent="0.25">
      <c r="B6606" s="11">
        <v>44133</v>
      </c>
      <c r="C6606" s="12">
        <v>1472.7</v>
      </c>
      <c r="D6606" s="200">
        <f t="shared" si="103"/>
        <v>-0.25601430429128547</v>
      </c>
    </row>
    <row r="6607" spans="2:4" thickBot="1" x14ac:dyDescent="0.25">
      <c r="B6607" s="11">
        <v>44134</v>
      </c>
      <c r="C6607" s="12">
        <v>1468.59</v>
      </c>
      <c r="D6607" s="200">
        <f t="shared" si="103"/>
        <v>-0.27907924220820224</v>
      </c>
    </row>
    <row r="6608" spans="2:4" thickBot="1" x14ac:dyDescent="0.25">
      <c r="B6608" s="11">
        <v>44138</v>
      </c>
      <c r="C6608" s="12">
        <v>1466.08</v>
      </c>
      <c r="D6608" s="200">
        <f t="shared" si="103"/>
        <v>-0.17091223554566159</v>
      </c>
    </row>
    <row r="6609" spans="2:4" thickBot="1" x14ac:dyDescent="0.25">
      <c r="B6609" s="11">
        <v>44139</v>
      </c>
      <c r="C6609" s="12">
        <v>1459.41</v>
      </c>
      <c r="D6609" s="200">
        <f t="shared" si="103"/>
        <v>-0.45495470915637437</v>
      </c>
    </row>
    <row r="6610" spans="2:4" thickBot="1" x14ac:dyDescent="0.25">
      <c r="B6610" s="11">
        <v>44140</v>
      </c>
      <c r="C6610" s="12">
        <v>1463.99</v>
      </c>
      <c r="D6610" s="200">
        <f t="shared" si="103"/>
        <v>0.31382545001061857</v>
      </c>
    </row>
    <row r="6611" spans="2:4" thickBot="1" x14ac:dyDescent="0.25">
      <c r="B6611" s="11">
        <v>44141</v>
      </c>
      <c r="C6611" s="12">
        <v>1464.04</v>
      </c>
      <c r="D6611" s="200">
        <f t="shared" si="103"/>
        <v>3.4153238751555293E-3</v>
      </c>
    </row>
    <row r="6612" spans="2:4" thickBot="1" x14ac:dyDescent="0.25">
      <c r="B6612" s="11">
        <v>44144</v>
      </c>
      <c r="C6612" s="12">
        <v>1460.16</v>
      </c>
      <c r="D6612" s="200">
        <f t="shared" si="103"/>
        <v>-0.26502008141853217</v>
      </c>
    </row>
    <row r="6613" spans="2:4" thickBot="1" x14ac:dyDescent="0.25">
      <c r="B6613" s="11">
        <v>44145</v>
      </c>
      <c r="C6613" s="12">
        <v>1487.31</v>
      </c>
      <c r="D6613" s="200">
        <f t="shared" si="103"/>
        <v>1.8593852728467919</v>
      </c>
    </row>
    <row r="6614" spans="2:4" thickBot="1" x14ac:dyDescent="0.25">
      <c r="B6614" s="11">
        <v>44146</v>
      </c>
      <c r="C6614" s="12">
        <v>1496.16</v>
      </c>
      <c r="D6614" s="200">
        <f t="shared" si="103"/>
        <v>0.5950339875345545</v>
      </c>
    </row>
    <row r="6615" spans="2:4" thickBot="1" x14ac:dyDescent="0.25">
      <c r="B6615" s="11">
        <v>44147</v>
      </c>
      <c r="C6615" s="12">
        <v>1503.65</v>
      </c>
      <c r="D6615" s="200">
        <f t="shared" si="103"/>
        <v>0.5006149074965327</v>
      </c>
    </row>
    <row r="6616" spans="2:4" thickBot="1" x14ac:dyDescent="0.25">
      <c r="B6616" s="11">
        <v>44148</v>
      </c>
      <c r="C6616" s="12">
        <v>1502.14</v>
      </c>
      <c r="D6616" s="200">
        <f t="shared" si="103"/>
        <v>-0.10042230572273603</v>
      </c>
    </row>
    <row r="6617" spans="2:4" thickBot="1" x14ac:dyDescent="0.25">
      <c r="B6617" s="11">
        <v>44151</v>
      </c>
      <c r="C6617" s="12">
        <v>1509.57</v>
      </c>
      <c r="D6617" s="200">
        <f t="shared" si="103"/>
        <v>0.49462766453192142</v>
      </c>
    </row>
    <row r="6618" spans="2:4" thickBot="1" x14ac:dyDescent="0.25">
      <c r="B6618" s="11">
        <v>44152</v>
      </c>
      <c r="C6618" s="12">
        <v>1532.51</v>
      </c>
      <c r="D6618" s="200">
        <f t="shared" si="103"/>
        <v>1.5196380426214073</v>
      </c>
    </row>
    <row r="6619" spans="2:4" thickBot="1" x14ac:dyDescent="0.25">
      <c r="B6619" s="11">
        <v>44153</v>
      </c>
      <c r="C6619" s="12">
        <v>1560.76</v>
      </c>
      <c r="D6619" s="200">
        <f t="shared" si="103"/>
        <v>1.8433811198621974</v>
      </c>
    </row>
    <row r="6620" spans="2:4" thickBot="1" x14ac:dyDescent="0.25">
      <c r="B6620" s="11">
        <v>44154</v>
      </c>
      <c r="C6620" s="12">
        <v>1554.54</v>
      </c>
      <c r="D6620" s="200">
        <f t="shared" si="103"/>
        <v>-0.39852379609933708</v>
      </c>
    </row>
    <row r="6621" spans="2:4" thickBot="1" x14ac:dyDescent="0.25">
      <c r="B6621" s="11">
        <v>44155</v>
      </c>
      <c r="C6621" s="12">
        <v>1551.51</v>
      </c>
      <c r="D6621" s="200">
        <f t="shared" si="103"/>
        <v>-0.194912964606897</v>
      </c>
    </row>
    <row r="6622" spans="2:4" thickBot="1" x14ac:dyDescent="0.25">
      <c r="B6622" s="11">
        <v>44158</v>
      </c>
      <c r="C6622" s="12">
        <v>1568.22</v>
      </c>
      <c r="D6622" s="200">
        <f t="shared" si="103"/>
        <v>1.0770152947773504</v>
      </c>
    </row>
    <row r="6623" spans="2:4" thickBot="1" x14ac:dyDescent="0.25">
      <c r="B6623" s="11">
        <v>44159</v>
      </c>
      <c r="C6623" s="12">
        <v>1569.43</v>
      </c>
      <c r="D6623" s="200">
        <f t="shared" si="103"/>
        <v>7.7157541671457608E-2</v>
      </c>
    </row>
    <row r="6624" spans="2:4" thickBot="1" x14ac:dyDescent="0.25">
      <c r="B6624" s="11">
        <v>44160</v>
      </c>
      <c r="C6624" s="12">
        <v>1581.58</v>
      </c>
      <c r="D6624" s="200">
        <f t="shared" si="103"/>
        <v>0.77416641710683631</v>
      </c>
    </row>
    <row r="6625" spans="2:4" thickBot="1" x14ac:dyDescent="0.25">
      <c r="B6625" s="11">
        <v>44161</v>
      </c>
      <c r="C6625" s="12">
        <v>1581.82</v>
      </c>
      <c r="D6625" s="200">
        <f t="shared" si="103"/>
        <v>1.5174698719011559E-2</v>
      </c>
    </row>
    <row r="6626" spans="2:4" thickBot="1" x14ac:dyDescent="0.25">
      <c r="B6626" s="11">
        <v>44162</v>
      </c>
      <c r="C6626" s="12">
        <v>1584.83</v>
      </c>
      <c r="D6626" s="200">
        <f t="shared" si="103"/>
        <v>0.19028713760098626</v>
      </c>
    </row>
    <row r="6627" spans="2:4" thickBot="1" x14ac:dyDescent="0.25">
      <c r="B6627" s="11">
        <v>44165</v>
      </c>
      <c r="C6627" s="12">
        <v>1602.46</v>
      </c>
      <c r="D6627" s="200">
        <f t="shared" si="103"/>
        <v>1.1124221525337097</v>
      </c>
    </row>
    <row r="6628" spans="2:4" thickBot="1" x14ac:dyDescent="0.25">
      <c r="B6628" s="11">
        <v>44166</v>
      </c>
      <c r="C6628" s="12">
        <v>1600.72</v>
      </c>
      <c r="D6628" s="200">
        <f t="shared" si="103"/>
        <v>-0.10858305355515574</v>
      </c>
    </row>
    <row r="6629" spans="2:4" thickBot="1" x14ac:dyDescent="0.25">
      <c r="B6629" s="11">
        <v>44167</v>
      </c>
      <c r="C6629" s="12">
        <v>1606.01</v>
      </c>
      <c r="D6629" s="200">
        <f t="shared" si="103"/>
        <v>0.33047628567144383</v>
      </c>
    </row>
    <row r="6630" spans="2:4" thickBot="1" x14ac:dyDescent="0.25">
      <c r="B6630" s="11">
        <v>44168</v>
      </c>
      <c r="C6630" s="12">
        <v>1606.35</v>
      </c>
      <c r="D6630" s="200">
        <f t="shared" si="103"/>
        <v>2.117047839054198E-2</v>
      </c>
    </row>
    <row r="6631" spans="2:4" thickBot="1" x14ac:dyDescent="0.25">
      <c r="B6631" s="11">
        <v>44169</v>
      </c>
      <c r="C6631" s="12">
        <v>1606.59</v>
      </c>
      <c r="D6631" s="200">
        <f t="shared" si="103"/>
        <v>1.4940704080679268E-2</v>
      </c>
    </row>
    <row r="6632" spans="2:4" thickBot="1" x14ac:dyDescent="0.25">
      <c r="B6632" s="11">
        <v>44172</v>
      </c>
      <c r="C6632" s="12">
        <v>1602.19</v>
      </c>
      <c r="D6632" s="200">
        <f t="shared" si="103"/>
        <v>-0.27387198974223592</v>
      </c>
    </row>
    <row r="6633" spans="2:4" thickBot="1" x14ac:dyDescent="0.25">
      <c r="B6633" s="11">
        <v>44173</v>
      </c>
      <c r="C6633" s="12">
        <v>1604.55</v>
      </c>
      <c r="D6633" s="200">
        <f t="shared" si="103"/>
        <v>0.14729838533507067</v>
      </c>
    </row>
    <row r="6634" spans="2:4" thickBot="1" x14ac:dyDescent="0.25">
      <c r="B6634" s="11">
        <v>44174</v>
      </c>
      <c r="C6634" s="12">
        <v>1609.27</v>
      </c>
      <c r="D6634" s="200">
        <f t="shared" si="103"/>
        <v>0.29416347262471998</v>
      </c>
    </row>
    <row r="6635" spans="2:4" thickBot="1" x14ac:dyDescent="0.25">
      <c r="B6635" s="11">
        <v>44175</v>
      </c>
      <c r="C6635" s="12">
        <v>1607.81</v>
      </c>
      <c r="D6635" s="200">
        <f t="shared" si="103"/>
        <v>-9.0724365706196242E-2</v>
      </c>
    </row>
    <row r="6636" spans="2:4" thickBot="1" x14ac:dyDescent="0.25">
      <c r="B6636" s="11">
        <v>44176</v>
      </c>
      <c r="C6636" s="12">
        <v>1602.92</v>
      </c>
      <c r="D6636" s="200">
        <f t="shared" si="103"/>
        <v>-0.30414041460121721</v>
      </c>
    </row>
    <row r="6637" spans="2:4" thickBot="1" x14ac:dyDescent="0.25">
      <c r="B6637" s="11">
        <v>44179</v>
      </c>
      <c r="C6637" s="12">
        <v>1600.82</v>
      </c>
      <c r="D6637" s="200">
        <f t="shared" si="103"/>
        <v>-0.13101090509820557</v>
      </c>
    </row>
    <row r="6638" spans="2:4" thickBot="1" x14ac:dyDescent="0.25">
      <c r="B6638" s="11">
        <v>44180</v>
      </c>
      <c r="C6638" s="12">
        <v>1600.35</v>
      </c>
      <c r="D6638" s="200">
        <f t="shared" si="103"/>
        <v>-2.9359953024077345E-2</v>
      </c>
    </row>
    <row r="6639" spans="2:4" thickBot="1" x14ac:dyDescent="0.25">
      <c r="B6639" s="11">
        <v>44181</v>
      </c>
      <c r="C6639" s="12">
        <v>1614.18</v>
      </c>
      <c r="D6639" s="200">
        <f t="shared" si="103"/>
        <v>0.86418595932140629</v>
      </c>
    </row>
    <row r="6640" spans="2:4" thickBot="1" x14ac:dyDescent="0.25">
      <c r="B6640" s="11">
        <v>44182</v>
      </c>
      <c r="C6640" s="12">
        <v>1611.01</v>
      </c>
      <c r="D6640" s="200">
        <f t="shared" si="103"/>
        <v>-0.19638454199656374</v>
      </c>
    </row>
    <row r="6641" spans="2:4" thickBot="1" x14ac:dyDescent="0.25">
      <c r="B6641" s="11">
        <v>44183</v>
      </c>
      <c r="C6641" s="12">
        <v>1614.5</v>
      </c>
      <c r="D6641" s="200">
        <f t="shared" si="103"/>
        <v>0.21663428532412432</v>
      </c>
    </row>
    <row r="6642" spans="2:4" thickBot="1" x14ac:dyDescent="0.25">
      <c r="B6642" s="11">
        <v>44186</v>
      </c>
      <c r="C6642" s="12">
        <v>1625.3</v>
      </c>
      <c r="D6642" s="200">
        <f t="shared" si="103"/>
        <v>0.66893775162588653</v>
      </c>
    </row>
    <row r="6643" spans="2:4" thickBot="1" x14ac:dyDescent="0.25">
      <c r="B6643" s="11">
        <v>44187</v>
      </c>
      <c r="C6643" s="12">
        <v>1634.2</v>
      </c>
      <c r="D6643" s="200">
        <f t="shared" si="103"/>
        <v>0.54759121392973231</v>
      </c>
    </row>
    <row r="6644" spans="2:4" thickBot="1" x14ac:dyDescent="0.25">
      <c r="B6644" s="11">
        <v>44188</v>
      </c>
      <c r="C6644" s="12">
        <v>1634.42</v>
      </c>
      <c r="D6644" s="200">
        <f t="shared" si="103"/>
        <v>1.3462244523321232E-2</v>
      </c>
    </row>
    <row r="6645" spans="2:4" thickBot="1" x14ac:dyDescent="0.25">
      <c r="B6645" s="11">
        <v>44189</v>
      </c>
      <c r="C6645" s="12">
        <v>1634.32</v>
      </c>
      <c r="D6645" s="200">
        <f t="shared" si="103"/>
        <v>-6.1183783850005113E-3</v>
      </c>
    </row>
    <row r="6646" spans="2:4" thickBot="1" x14ac:dyDescent="0.25">
      <c r="B6646" s="11">
        <v>44193</v>
      </c>
      <c r="C6646" s="12">
        <v>1637.84</v>
      </c>
      <c r="D6646" s="200">
        <f t="shared" si="103"/>
        <v>0.21538009692103621</v>
      </c>
    </row>
    <row r="6647" spans="2:4" thickBot="1" x14ac:dyDescent="0.25">
      <c r="B6647" s="11">
        <v>44194</v>
      </c>
      <c r="C6647" s="12">
        <v>1642.14</v>
      </c>
      <c r="D6647" s="200">
        <f t="shared" si="103"/>
        <v>0.26254090753676795</v>
      </c>
    </row>
    <row r="6648" spans="2:4" thickBot="1" x14ac:dyDescent="0.25">
      <c r="B6648" s="11">
        <v>44195</v>
      </c>
      <c r="C6648" s="12">
        <v>1645.65</v>
      </c>
      <c r="D6648" s="200">
        <f t="shared" si="103"/>
        <v>0.21374547846102487</v>
      </c>
    </row>
    <row r="6649" spans="2:4" thickBot="1" x14ac:dyDescent="0.25">
      <c r="B6649" s="11">
        <v>44196</v>
      </c>
      <c r="C6649" s="12">
        <v>1648.39</v>
      </c>
      <c r="D6649" s="200">
        <f t="shared" si="103"/>
        <v>0.16649955944458839</v>
      </c>
    </row>
    <row r="6650" spans="2:4" thickBot="1" x14ac:dyDescent="0.25">
      <c r="B6650" s="11">
        <v>44200</v>
      </c>
      <c r="C6650" s="12">
        <v>1644.03</v>
      </c>
      <c r="D6650" s="200">
        <f t="shared" si="103"/>
        <v>-0.26450051262141283</v>
      </c>
    </row>
    <row r="6651" spans="2:4" thickBot="1" x14ac:dyDescent="0.25">
      <c r="B6651" s="11">
        <v>44201</v>
      </c>
      <c r="C6651" s="12">
        <v>1644.33</v>
      </c>
      <c r="D6651" s="200">
        <f t="shared" si="103"/>
        <v>1.8247842192664621E-2</v>
      </c>
    </row>
    <row r="6652" spans="2:4" thickBot="1" x14ac:dyDescent="0.25">
      <c r="B6652" s="11">
        <v>44202</v>
      </c>
      <c r="C6652" s="12">
        <v>1644.91</v>
      </c>
      <c r="D6652" s="200">
        <f t="shared" si="103"/>
        <v>3.527272506127499E-2</v>
      </c>
    </row>
    <row r="6653" spans="2:4" thickBot="1" x14ac:dyDescent="0.25">
      <c r="B6653" s="11">
        <v>44203</v>
      </c>
      <c r="C6653" s="12">
        <v>1655.11</v>
      </c>
      <c r="D6653" s="200">
        <f t="shared" si="103"/>
        <v>0.62009471642825442</v>
      </c>
    </row>
    <row r="6654" spans="2:4" thickBot="1" x14ac:dyDescent="0.25">
      <c r="B6654" s="11">
        <v>44204</v>
      </c>
      <c r="C6654" s="12">
        <v>1656.15</v>
      </c>
      <c r="D6654" s="200">
        <f t="shared" si="103"/>
        <v>6.2835702762975565E-2</v>
      </c>
    </row>
    <row r="6655" spans="2:4" thickBot="1" x14ac:dyDescent="0.25">
      <c r="B6655" s="11">
        <v>44207</v>
      </c>
      <c r="C6655" s="12">
        <v>1654.94</v>
      </c>
      <c r="D6655" s="200">
        <f t="shared" si="103"/>
        <v>-7.3061015004682872E-2</v>
      </c>
    </row>
    <row r="6656" spans="2:4" thickBot="1" x14ac:dyDescent="0.25">
      <c r="B6656" s="11">
        <v>44208</v>
      </c>
      <c r="C6656" s="12">
        <v>1655.5</v>
      </c>
      <c r="D6656" s="200">
        <f t="shared" si="103"/>
        <v>3.3838084764403753E-2</v>
      </c>
    </row>
    <row r="6657" spans="2:4" thickBot="1" x14ac:dyDescent="0.25">
      <c r="B6657" s="11">
        <v>44209</v>
      </c>
      <c r="C6657" s="12">
        <v>1656.43</v>
      </c>
      <c r="D6657" s="200">
        <f t="shared" si="103"/>
        <v>5.6176381757788718E-2</v>
      </c>
    </row>
    <row r="6658" spans="2:4" thickBot="1" x14ac:dyDescent="0.25">
      <c r="B6658" s="11">
        <v>44210</v>
      </c>
      <c r="C6658" s="12">
        <v>1653.92</v>
      </c>
      <c r="D6658" s="200">
        <f t="shared" si="103"/>
        <v>-0.15153070156903592</v>
      </c>
    </row>
    <row r="6659" spans="2:4" thickBot="1" x14ac:dyDescent="0.25">
      <c r="B6659" s="11">
        <v>44211</v>
      </c>
      <c r="C6659" s="12">
        <v>1652.41</v>
      </c>
      <c r="D6659" s="200">
        <f t="shared" si="103"/>
        <v>-9.1298249008420207E-2</v>
      </c>
    </row>
    <row r="6660" spans="2:4" thickBot="1" x14ac:dyDescent="0.25">
      <c r="B6660" s="11">
        <v>44214</v>
      </c>
      <c r="C6660" s="12">
        <v>1650.85</v>
      </c>
      <c r="D6660" s="200">
        <f t="shared" si="103"/>
        <v>-9.4407562287823765E-2</v>
      </c>
    </row>
    <row r="6661" spans="2:4" thickBot="1" x14ac:dyDescent="0.25">
      <c r="B6661" s="11">
        <v>44215</v>
      </c>
      <c r="C6661" s="12">
        <v>1649.68</v>
      </c>
      <c r="D6661" s="200">
        <f t="shared" si="103"/>
        <v>-7.0872580791703221E-2</v>
      </c>
    </row>
    <row r="6662" spans="2:4" thickBot="1" x14ac:dyDescent="0.25">
      <c r="B6662" s="11">
        <v>44216</v>
      </c>
      <c r="C6662" s="12">
        <v>1651</v>
      </c>
      <c r="D6662" s="200">
        <f t="shared" si="103"/>
        <v>8.0015518161102861E-2</v>
      </c>
    </row>
    <row r="6663" spans="2:4" thickBot="1" x14ac:dyDescent="0.25">
      <c r="B6663" s="11">
        <v>44217</v>
      </c>
      <c r="C6663" s="12">
        <v>1650.55</v>
      </c>
      <c r="D6663" s="200">
        <f t="shared" ref="D6663:D6726" si="104">+((C6663/C6662)-1)*100</f>
        <v>-2.7256208358572565E-2</v>
      </c>
    </row>
    <row r="6664" spans="2:4" thickBot="1" x14ac:dyDescent="0.25">
      <c r="B6664" s="11">
        <v>44218</v>
      </c>
      <c r="C6664" s="12">
        <v>1647.96</v>
      </c>
      <c r="D6664" s="200">
        <f t="shared" si="104"/>
        <v>-0.15691739117263959</v>
      </c>
    </row>
    <row r="6665" spans="2:4" thickBot="1" x14ac:dyDescent="0.25">
      <c r="B6665" s="11">
        <v>44221</v>
      </c>
      <c r="C6665" s="12">
        <v>1646.4</v>
      </c>
      <c r="D6665" s="200">
        <f t="shared" si="104"/>
        <v>-9.4662491808050753E-2</v>
      </c>
    </row>
    <row r="6666" spans="2:4" thickBot="1" x14ac:dyDescent="0.25">
      <c r="B6666" s="11">
        <v>44222</v>
      </c>
      <c r="C6666" s="12">
        <v>1641.73</v>
      </c>
      <c r="D6666" s="200">
        <f t="shared" si="104"/>
        <v>-0.28364917395530265</v>
      </c>
    </row>
    <row r="6667" spans="2:4" thickBot="1" x14ac:dyDescent="0.25">
      <c r="B6667" s="11">
        <v>44223</v>
      </c>
      <c r="C6667" s="12">
        <v>1641.57</v>
      </c>
      <c r="D6667" s="200">
        <f t="shared" si="104"/>
        <v>-9.7458169126540817E-3</v>
      </c>
    </row>
    <row r="6668" spans="2:4" thickBot="1" x14ac:dyDescent="0.25">
      <c r="B6668" s="11">
        <v>44225</v>
      </c>
      <c r="C6668" s="12">
        <v>1638</v>
      </c>
      <c r="D6668" s="200">
        <f t="shared" si="104"/>
        <v>-0.21747473455289157</v>
      </c>
    </row>
    <row r="6669" spans="2:4" thickBot="1" x14ac:dyDescent="0.25">
      <c r="B6669" s="11">
        <v>44229</v>
      </c>
      <c r="C6669" s="12">
        <v>1635.39</v>
      </c>
      <c r="D6669" s="200">
        <f t="shared" si="104"/>
        <v>-0.15934065934065655</v>
      </c>
    </row>
    <row r="6670" spans="2:4" thickBot="1" x14ac:dyDescent="0.25">
      <c r="B6670" s="11">
        <v>44230</v>
      </c>
      <c r="C6670" s="12">
        <v>1636.06</v>
      </c>
      <c r="D6670" s="200">
        <f t="shared" si="104"/>
        <v>4.0968820892861579E-2</v>
      </c>
    </row>
    <row r="6671" spans="2:4" thickBot="1" x14ac:dyDescent="0.25">
      <c r="B6671" s="11">
        <v>44231</v>
      </c>
      <c r="C6671" s="12">
        <v>1634.69</v>
      </c>
      <c r="D6671" s="200">
        <f t="shared" si="104"/>
        <v>-8.3737760228830282E-2</v>
      </c>
    </row>
    <row r="6672" spans="2:4" thickBot="1" x14ac:dyDescent="0.25">
      <c r="B6672" s="11">
        <v>44232</v>
      </c>
      <c r="C6672" s="12">
        <v>1632.31</v>
      </c>
      <c r="D6672" s="200">
        <f t="shared" si="104"/>
        <v>-0.145593354091611</v>
      </c>
    </row>
    <row r="6673" spans="2:4" thickBot="1" x14ac:dyDescent="0.25">
      <c r="B6673" s="11">
        <v>44235</v>
      </c>
      <c r="C6673" s="12">
        <v>1631.54</v>
      </c>
      <c r="D6673" s="200">
        <f t="shared" si="104"/>
        <v>-4.7172412103091421E-2</v>
      </c>
    </row>
    <row r="6674" spans="2:4" thickBot="1" x14ac:dyDescent="0.25">
      <c r="B6674" s="11">
        <v>44236</v>
      </c>
      <c r="C6674" s="12">
        <v>1627.8</v>
      </c>
      <c r="D6674" s="200">
        <f t="shared" si="104"/>
        <v>-0.2292312784240691</v>
      </c>
    </row>
    <row r="6675" spans="2:4" thickBot="1" x14ac:dyDescent="0.25">
      <c r="B6675" s="11">
        <v>44237</v>
      </c>
      <c r="C6675" s="12">
        <v>1626.3</v>
      </c>
      <c r="D6675" s="200">
        <f t="shared" si="104"/>
        <v>-9.2148912642830982E-2</v>
      </c>
    </row>
    <row r="6676" spans="2:4" thickBot="1" x14ac:dyDescent="0.25">
      <c r="B6676" s="11">
        <v>44238</v>
      </c>
      <c r="C6676" s="12">
        <v>1622.84</v>
      </c>
      <c r="D6676" s="200">
        <f t="shared" si="104"/>
        <v>-0.21275287462337866</v>
      </c>
    </row>
    <row r="6677" spans="2:4" thickBot="1" x14ac:dyDescent="0.25">
      <c r="B6677" s="11">
        <v>44242</v>
      </c>
      <c r="C6677" s="12">
        <v>1601.33</v>
      </c>
      <c r="D6677" s="200">
        <f t="shared" si="104"/>
        <v>-1.3254541421212185</v>
      </c>
    </row>
    <row r="6678" spans="2:4" thickBot="1" x14ac:dyDescent="0.25">
      <c r="B6678" s="11">
        <v>44243</v>
      </c>
      <c r="C6678" s="12">
        <v>1585.29</v>
      </c>
      <c r="D6678" s="200">
        <f t="shared" si="104"/>
        <v>-1.0016673640036666</v>
      </c>
    </row>
    <row r="6679" spans="2:4" thickBot="1" x14ac:dyDescent="0.25">
      <c r="B6679" s="11">
        <v>44244</v>
      </c>
      <c r="C6679" s="12">
        <v>1585.57</v>
      </c>
      <c r="D6679" s="200">
        <f t="shared" si="104"/>
        <v>1.7662383538663562E-2</v>
      </c>
    </row>
    <row r="6680" spans="2:4" thickBot="1" x14ac:dyDescent="0.25">
      <c r="B6680" s="11">
        <v>44245</v>
      </c>
      <c r="C6680" s="12">
        <v>1596.75</v>
      </c>
      <c r="D6680" s="200">
        <f t="shared" si="104"/>
        <v>0.70510920363024976</v>
      </c>
    </row>
    <row r="6681" spans="2:4" thickBot="1" x14ac:dyDescent="0.25">
      <c r="B6681" s="11">
        <v>44246</v>
      </c>
      <c r="C6681" s="12">
        <v>1607.09</v>
      </c>
      <c r="D6681" s="200">
        <f t="shared" si="104"/>
        <v>0.6475653671520254</v>
      </c>
    </row>
    <row r="6682" spans="2:4" thickBot="1" x14ac:dyDescent="0.25">
      <c r="B6682" s="11">
        <v>44249</v>
      </c>
      <c r="C6682" s="12">
        <v>1609.18</v>
      </c>
      <c r="D6682" s="200">
        <f t="shared" si="104"/>
        <v>0.13004872160240488</v>
      </c>
    </row>
    <row r="6683" spans="2:4" thickBot="1" x14ac:dyDescent="0.25">
      <c r="B6683" s="11">
        <v>44250</v>
      </c>
      <c r="C6683" s="12">
        <v>1606.18</v>
      </c>
      <c r="D6683" s="200">
        <f t="shared" si="104"/>
        <v>-0.18643035583341128</v>
      </c>
    </row>
    <row r="6684" spans="2:4" thickBot="1" x14ac:dyDescent="0.25">
      <c r="B6684" s="11">
        <v>44251</v>
      </c>
      <c r="C6684" s="12">
        <v>1604.89</v>
      </c>
      <c r="D6684" s="200">
        <f t="shared" si="104"/>
        <v>-8.0314784146229279E-2</v>
      </c>
    </row>
    <row r="6685" spans="2:4" thickBot="1" x14ac:dyDescent="0.25">
      <c r="B6685" s="11">
        <v>44252</v>
      </c>
      <c r="C6685" s="12">
        <v>1601.29</v>
      </c>
      <c r="D6685" s="200">
        <f t="shared" si="104"/>
        <v>-0.22431443899583181</v>
      </c>
    </row>
    <row r="6686" spans="2:4" thickBot="1" x14ac:dyDescent="0.25">
      <c r="B6686" s="11">
        <v>44253</v>
      </c>
      <c r="C6686" s="12">
        <v>1598.25</v>
      </c>
      <c r="D6686" s="200">
        <f t="shared" si="104"/>
        <v>-0.18984693590792245</v>
      </c>
    </row>
    <row r="6687" spans="2:4" thickBot="1" x14ac:dyDescent="0.25">
      <c r="B6687" s="11">
        <v>44256</v>
      </c>
      <c r="C6687" s="12">
        <v>1599.77</v>
      </c>
      <c r="D6687" s="200">
        <f t="shared" si="104"/>
        <v>9.5104020021907765E-2</v>
      </c>
    </row>
    <row r="6688" spans="2:4" thickBot="1" x14ac:dyDescent="0.25">
      <c r="B6688" s="11">
        <v>44257</v>
      </c>
      <c r="C6688" s="12">
        <v>1597.51</v>
      </c>
      <c r="D6688" s="200">
        <f t="shared" si="104"/>
        <v>-0.14127030760672232</v>
      </c>
    </row>
    <row r="6689" spans="2:4" thickBot="1" x14ac:dyDescent="0.25">
      <c r="B6689" s="11">
        <v>44258</v>
      </c>
      <c r="C6689" s="12">
        <v>1583.52</v>
      </c>
      <c r="D6689" s="200">
        <f t="shared" si="104"/>
        <v>-0.87573786705560375</v>
      </c>
    </row>
    <row r="6690" spans="2:4" thickBot="1" x14ac:dyDescent="0.25">
      <c r="B6690" s="11">
        <v>44259</v>
      </c>
      <c r="C6690" s="12">
        <v>1578.01</v>
      </c>
      <c r="D6690" s="200">
        <f t="shared" si="104"/>
        <v>-0.34795897746792148</v>
      </c>
    </row>
    <row r="6691" spans="2:4" thickBot="1" x14ac:dyDescent="0.25">
      <c r="B6691" s="11">
        <v>44260</v>
      </c>
      <c r="C6691" s="12">
        <v>1579.99</v>
      </c>
      <c r="D6691" s="200">
        <f t="shared" si="104"/>
        <v>0.1254744900222482</v>
      </c>
    </row>
    <row r="6692" spans="2:4" thickBot="1" x14ac:dyDescent="0.25">
      <c r="B6692" s="11">
        <v>44263</v>
      </c>
      <c r="C6692" s="12">
        <v>1578.31</v>
      </c>
      <c r="D6692" s="200">
        <f t="shared" si="104"/>
        <v>-0.10632978689738559</v>
      </c>
    </row>
    <row r="6693" spans="2:4" thickBot="1" x14ac:dyDescent="0.25">
      <c r="B6693" s="11">
        <v>44264</v>
      </c>
      <c r="C6693" s="12">
        <v>1579.09</v>
      </c>
      <c r="D6693" s="200">
        <f t="shared" si="104"/>
        <v>4.9419949186146894E-2</v>
      </c>
    </row>
    <row r="6694" spans="2:4" thickBot="1" x14ac:dyDescent="0.25">
      <c r="B6694" s="11">
        <v>44270</v>
      </c>
      <c r="C6694" s="12">
        <v>1550.86</v>
      </c>
      <c r="D6694" s="200">
        <f t="shared" si="104"/>
        <v>-1.7877385076214836</v>
      </c>
    </row>
    <row r="6695" spans="2:4" thickBot="1" x14ac:dyDescent="0.25">
      <c r="B6695" s="11">
        <v>44271</v>
      </c>
      <c r="C6695" s="12">
        <v>1547.75</v>
      </c>
      <c r="D6695" s="200">
        <f t="shared" si="104"/>
        <v>-0.20053389732147542</v>
      </c>
    </row>
    <row r="6696" spans="2:4" thickBot="1" x14ac:dyDescent="0.25">
      <c r="B6696" s="11">
        <v>44272</v>
      </c>
      <c r="C6696" s="12">
        <v>1556.92</v>
      </c>
      <c r="D6696" s="200">
        <f t="shared" si="104"/>
        <v>0.59247294459701116</v>
      </c>
    </row>
    <row r="6697" spans="2:4" thickBot="1" x14ac:dyDescent="0.25">
      <c r="B6697" s="11">
        <v>44273</v>
      </c>
      <c r="C6697" s="12">
        <v>1563.07</v>
      </c>
      <c r="D6697" s="200">
        <f t="shared" si="104"/>
        <v>0.39501066207638935</v>
      </c>
    </row>
    <row r="6698" spans="2:4" thickBot="1" x14ac:dyDescent="0.25">
      <c r="B6698" s="11">
        <v>44274</v>
      </c>
      <c r="C6698" s="12">
        <v>1563.5</v>
      </c>
      <c r="D6698" s="200">
        <f t="shared" si="104"/>
        <v>2.7509964365002304E-2</v>
      </c>
    </row>
    <row r="6699" spans="2:4" thickBot="1" x14ac:dyDescent="0.25">
      <c r="B6699" s="11">
        <v>44277</v>
      </c>
      <c r="C6699" s="12">
        <v>1565.97</v>
      </c>
      <c r="D6699" s="200">
        <f t="shared" si="104"/>
        <v>0.15797889350814831</v>
      </c>
    </row>
    <row r="6700" spans="2:4" thickBot="1" x14ac:dyDescent="0.25">
      <c r="B6700" s="11">
        <v>44278</v>
      </c>
      <c r="C6700" s="12">
        <v>1570.13</v>
      </c>
      <c r="D6700" s="200">
        <f t="shared" si="104"/>
        <v>0.26565004438143802</v>
      </c>
    </row>
    <row r="6701" spans="2:4" thickBot="1" x14ac:dyDescent="0.25">
      <c r="B6701" s="11">
        <v>44279</v>
      </c>
      <c r="C6701" s="12">
        <v>1583.29</v>
      </c>
      <c r="D6701" s="200">
        <f t="shared" si="104"/>
        <v>0.83814715978931531</v>
      </c>
    </row>
    <row r="6702" spans="2:4" thickBot="1" x14ac:dyDescent="0.25">
      <c r="B6702" s="11">
        <v>44280</v>
      </c>
      <c r="C6702" s="12">
        <v>1593.87</v>
      </c>
      <c r="D6702" s="200">
        <f t="shared" si="104"/>
        <v>0.66822881468333595</v>
      </c>
    </row>
    <row r="6703" spans="2:4" thickBot="1" x14ac:dyDescent="0.25">
      <c r="B6703" s="11">
        <v>44281</v>
      </c>
      <c r="C6703" s="12">
        <v>1606.07</v>
      </c>
      <c r="D6703" s="200">
        <f t="shared" si="104"/>
        <v>0.76543256350893873</v>
      </c>
    </row>
    <row r="6704" spans="2:4" thickBot="1" x14ac:dyDescent="0.25">
      <c r="B6704" s="11">
        <v>44284</v>
      </c>
      <c r="C6704" s="12">
        <v>1606.83</v>
      </c>
      <c r="D6704" s="200">
        <f t="shared" si="104"/>
        <v>4.7320477936829697E-2</v>
      </c>
    </row>
    <row r="6705" spans="2:4" thickBot="1" x14ac:dyDescent="0.25">
      <c r="B6705" s="11">
        <v>44285</v>
      </c>
      <c r="C6705" s="12">
        <v>1607.36</v>
      </c>
      <c r="D6705" s="200">
        <f t="shared" si="104"/>
        <v>3.2984198701790923E-2</v>
      </c>
    </row>
    <row r="6706" spans="2:4" thickBot="1" x14ac:dyDescent="0.25">
      <c r="B6706" s="11">
        <v>44286</v>
      </c>
      <c r="C6706" s="12">
        <v>1600.19</v>
      </c>
      <c r="D6706" s="200">
        <f t="shared" si="104"/>
        <v>-0.4460730639060273</v>
      </c>
    </row>
    <row r="6707" spans="2:4" thickBot="1" x14ac:dyDescent="0.25">
      <c r="B6707" s="11">
        <v>44287</v>
      </c>
      <c r="C6707" s="12">
        <v>1605.94</v>
      </c>
      <c r="D6707" s="200">
        <f t="shared" si="104"/>
        <v>0.35933232928588854</v>
      </c>
    </row>
    <row r="6708" spans="2:4" thickBot="1" x14ac:dyDescent="0.25">
      <c r="B6708" s="11">
        <v>44288</v>
      </c>
      <c r="C6708" s="12">
        <v>1604.76</v>
      </c>
      <c r="D6708" s="200">
        <f t="shared" si="104"/>
        <v>-7.3477215836215137E-2</v>
      </c>
    </row>
    <row r="6709" spans="2:4" thickBot="1" x14ac:dyDescent="0.25">
      <c r="B6709" s="11">
        <v>44291</v>
      </c>
      <c r="C6709" s="12">
        <v>1605.95</v>
      </c>
      <c r="D6709" s="200">
        <f t="shared" si="104"/>
        <v>7.4154390687697358E-2</v>
      </c>
    </row>
    <row r="6710" spans="2:4" thickBot="1" x14ac:dyDescent="0.25">
      <c r="B6710" s="11">
        <v>44292</v>
      </c>
      <c r="C6710" s="12">
        <v>1604.49</v>
      </c>
      <c r="D6710" s="200">
        <f t="shared" si="104"/>
        <v>-9.0911921292691211E-2</v>
      </c>
    </row>
    <row r="6711" spans="2:4" thickBot="1" x14ac:dyDescent="0.25">
      <c r="B6711" s="11">
        <v>44293</v>
      </c>
      <c r="C6711" s="12">
        <v>1606.47</v>
      </c>
      <c r="D6711" s="200">
        <f t="shared" si="104"/>
        <v>0.12340369837144927</v>
      </c>
    </row>
    <row r="6712" spans="2:4" thickBot="1" x14ac:dyDescent="0.25">
      <c r="B6712" s="11">
        <v>44294</v>
      </c>
      <c r="C6712" s="12">
        <v>1607.58</v>
      </c>
      <c r="D6712" s="200">
        <f t="shared" si="104"/>
        <v>6.9095594688972639E-2</v>
      </c>
    </row>
    <row r="6713" spans="2:4" thickBot="1" x14ac:dyDescent="0.25">
      <c r="B6713" s="11">
        <v>44295</v>
      </c>
      <c r="C6713" s="12">
        <v>1613.4</v>
      </c>
      <c r="D6713" s="200">
        <f t="shared" si="104"/>
        <v>0.36203485985146777</v>
      </c>
    </row>
    <row r="6714" spans="2:4" thickBot="1" x14ac:dyDescent="0.25">
      <c r="B6714" s="11">
        <v>44298</v>
      </c>
      <c r="C6714" s="12">
        <v>1621.88</v>
      </c>
      <c r="D6714" s="200">
        <f t="shared" si="104"/>
        <v>0.52559811578034576</v>
      </c>
    </row>
    <row r="6715" spans="2:4" thickBot="1" x14ac:dyDescent="0.25">
      <c r="B6715" s="11">
        <v>44300</v>
      </c>
      <c r="C6715" s="12">
        <v>1621.31</v>
      </c>
      <c r="D6715" s="200">
        <f t="shared" si="104"/>
        <v>-3.5144400325559655E-2</v>
      </c>
    </row>
    <row r="6716" spans="2:4" thickBot="1" x14ac:dyDescent="0.25">
      <c r="B6716" s="11">
        <v>44301</v>
      </c>
      <c r="C6716" s="12">
        <v>1624.36</v>
      </c>
      <c r="D6716" s="200">
        <f t="shared" si="104"/>
        <v>0.1881194836274247</v>
      </c>
    </row>
    <row r="6717" spans="2:4" thickBot="1" x14ac:dyDescent="0.25">
      <c r="B6717" s="11">
        <v>44302</v>
      </c>
      <c r="C6717" s="12">
        <v>1629.1</v>
      </c>
      <c r="D6717" s="200">
        <f t="shared" si="104"/>
        <v>0.29180723484942828</v>
      </c>
    </row>
    <row r="6718" spans="2:4" thickBot="1" x14ac:dyDescent="0.25">
      <c r="B6718" s="11">
        <v>44305</v>
      </c>
      <c r="C6718" s="12">
        <v>1631.28</v>
      </c>
      <c r="D6718" s="200">
        <f t="shared" si="104"/>
        <v>0.13381621754342543</v>
      </c>
    </row>
    <row r="6719" spans="2:4" thickBot="1" x14ac:dyDescent="0.25">
      <c r="B6719" s="11">
        <v>44306</v>
      </c>
      <c r="C6719" s="12">
        <v>1632.79</v>
      </c>
      <c r="D6719" s="200">
        <f t="shared" si="104"/>
        <v>9.2565347457207459E-2</v>
      </c>
    </row>
    <row r="6720" spans="2:4" thickBot="1" x14ac:dyDescent="0.25">
      <c r="B6720" s="11">
        <v>44307</v>
      </c>
      <c r="C6720" s="12">
        <v>1635.57</v>
      </c>
      <c r="D6720" s="200">
        <f t="shared" si="104"/>
        <v>0.1702607193821537</v>
      </c>
    </row>
    <row r="6721" spans="2:4" thickBot="1" x14ac:dyDescent="0.25">
      <c r="B6721" s="11">
        <v>44308</v>
      </c>
      <c r="C6721" s="12">
        <v>1639.36</v>
      </c>
      <c r="D6721" s="200">
        <f t="shared" si="104"/>
        <v>0.23172349700715245</v>
      </c>
    </row>
    <row r="6722" spans="2:4" thickBot="1" x14ac:dyDescent="0.25">
      <c r="B6722" s="11">
        <v>44309</v>
      </c>
      <c r="C6722" s="12">
        <v>1641.61</v>
      </c>
      <c r="D6722" s="200">
        <f t="shared" si="104"/>
        <v>0.13724868241264954</v>
      </c>
    </row>
    <row r="6723" spans="2:4" thickBot="1" x14ac:dyDescent="0.25">
      <c r="B6723" s="11">
        <v>44312</v>
      </c>
      <c r="C6723" s="12">
        <v>1642.41</v>
      </c>
      <c r="D6723" s="200">
        <f t="shared" si="104"/>
        <v>4.8732646609139785E-2</v>
      </c>
    </row>
    <row r="6724" spans="2:4" thickBot="1" x14ac:dyDescent="0.25">
      <c r="B6724" s="11">
        <v>44313</v>
      </c>
      <c r="C6724" s="12">
        <v>1641.73</v>
      </c>
      <c r="D6724" s="200">
        <f t="shared" si="104"/>
        <v>-4.1402573048143765E-2</v>
      </c>
    </row>
    <row r="6725" spans="2:4" thickBot="1" x14ac:dyDescent="0.25">
      <c r="B6725" s="11">
        <v>44315</v>
      </c>
      <c r="C6725" s="12">
        <v>1646.9</v>
      </c>
      <c r="D6725" s="200">
        <f t="shared" si="104"/>
        <v>0.31491170898991783</v>
      </c>
    </row>
    <row r="6726" spans="2:4" thickBot="1" x14ac:dyDescent="0.25">
      <c r="B6726" s="11">
        <v>44316</v>
      </c>
      <c r="C6726" s="12">
        <v>1654.18</v>
      </c>
      <c r="D6726" s="200">
        <f t="shared" si="104"/>
        <v>0.4420426255388854</v>
      </c>
    </row>
    <row r="6727" spans="2:4" thickBot="1" x14ac:dyDescent="0.25">
      <c r="B6727" s="11">
        <v>44319</v>
      </c>
      <c r="C6727" s="12">
        <v>1666.54</v>
      </c>
      <c r="D6727" s="200">
        <f t="shared" ref="D6727:D6768" si="105">+((C6727/C6726)-1)*100</f>
        <v>0.74719800747198306</v>
      </c>
    </row>
    <row r="6728" spans="2:4" thickBot="1" x14ac:dyDescent="0.25">
      <c r="B6728" s="11">
        <v>44320</v>
      </c>
      <c r="C6728" s="12">
        <v>1668.93</v>
      </c>
      <c r="D6728" s="200">
        <f t="shared" si="105"/>
        <v>0.14341089922835781</v>
      </c>
    </row>
    <row r="6729" spans="2:4" thickBot="1" x14ac:dyDescent="0.25">
      <c r="B6729" s="11">
        <v>44321</v>
      </c>
      <c r="C6729" s="12">
        <v>1681.02</v>
      </c>
      <c r="D6729" s="200">
        <f t="shared" si="105"/>
        <v>0.72441624274235394</v>
      </c>
    </row>
    <row r="6730" spans="2:4" thickBot="1" x14ac:dyDescent="0.25">
      <c r="B6730" s="11">
        <v>44322</v>
      </c>
      <c r="C6730" s="12">
        <v>1684.23</v>
      </c>
      <c r="D6730" s="200">
        <f t="shared" si="105"/>
        <v>0.19095549130885292</v>
      </c>
    </row>
    <row r="6731" spans="2:4" thickBot="1" x14ac:dyDescent="0.25">
      <c r="B6731" s="11">
        <v>44323</v>
      </c>
      <c r="C6731" s="12">
        <v>1684.14</v>
      </c>
      <c r="D6731" s="200">
        <f t="shared" si="105"/>
        <v>-5.343688213599318E-3</v>
      </c>
    </row>
    <row r="6732" spans="2:4" thickBot="1" x14ac:dyDescent="0.25">
      <c r="B6732" s="11">
        <v>44326</v>
      </c>
      <c r="C6732" s="12">
        <v>1683</v>
      </c>
      <c r="D6732" s="200">
        <f t="shared" si="105"/>
        <v>-6.7690334532766183E-2</v>
      </c>
    </row>
    <row r="6733" spans="2:4" thickBot="1" x14ac:dyDescent="0.25">
      <c r="B6733" s="11">
        <v>44327</v>
      </c>
      <c r="C6733" s="12">
        <v>1687.91</v>
      </c>
      <c r="D6733" s="200">
        <f t="shared" si="105"/>
        <v>0.29174093879977825</v>
      </c>
    </row>
    <row r="6734" spans="2:4" thickBot="1" x14ac:dyDescent="0.25">
      <c r="B6734" s="11">
        <v>44328</v>
      </c>
      <c r="C6734" s="12">
        <v>1693.41</v>
      </c>
      <c r="D6734" s="200">
        <f t="shared" si="105"/>
        <v>0.32584675723230649</v>
      </c>
    </row>
    <row r="6735" spans="2:4" thickBot="1" x14ac:dyDescent="0.25">
      <c r="B6735" s="11">
        <v>44329</v>
      </c>
      <c r="C6735" s="12">
        <v>1707.6</v>
      </c>
      <c r="D6735" s="200">
        <f t="shared" si="105"/>
        <v>0.8379541871135654</v>
      </c>
    </row>
    <row r="6736" spans="2:4" thickBot="1" x14ac:dyDescent="0.25">
      <c r="B6736" s="11">
        <v>44333</v>
      </c>
      <c r="C6736" s="12">
        <v>1756.42</v>
      </c>
      <c r="D6736" s="200">
        <f t="shared" si="105"/>
        <v>2.8589833684703692</v>
      </c>
    </row>
    <row r="6737" spans="2:4" thickBot="1" x14ac:dyDescent="0.25">
      <c r="B6737" s="11">
        <v>44334</v>
      </c>
      <c r="C6737" s="12">
        <v>1753.68</v>
      </c>
      <c r="D6737" s="200">
        <f t="shared" si="105"/>
        <v>-0.15599913460334625</v>
      </c>
    </row>
    <row r="6738" spans="2:4" thickBot="1" x14ac:dyDescent="0.25">
      <c r="B6738" s="11">
        <v>44335</v>
      </c>
      <c r="C6738" s="12">
        <v>1741.91</v>
      </c>
      <c r="D6738" s="200">
        <f t="shared" si="105"/>
        <v>-0.67116007481410334</v>
      </c>
    </row>
    <row r="6739" spans="2:4" thickBot="1" x14ac:dyDescent="0.25">
      <c r="B6739" s="11">
        <v>44336</v>
      </c>
      <c r="C6739" s="12">
        <v>1743.69</v>
      </c>
      <c r="D6739" s="200">
        <f t="shared" si="105"/>
        <v>0.10218668013846077</v>
      </c>
    </row>
    <row r="6740" spans="2:4" thickBot="1" x14ac:dyDescent="0.25">
      <c r="B6740" s="11">
        <v>44337</v>
      </c>
      <c r="C6740" s="12">
        <v>1749.82</v>
      </c>
      <c r="D6740" s="200">
        <f t="shared" si="105"/>
        <v>0.35155331509613141</v>
      </c>
    </row>
    <row r="6741" spans="2:4" thickBot="1" x14ac:dyDescent="0.25">
      <c r="B6741" s="11">
        <v>44340</v>
      </c>
      <c r="C6741" s="12">
        <v>1747.17</v>
      </c>
      <c r="D6741" s="200">
        <f t="shared" si="105"/>
        <v>-0.15144414854098009</v>
      </c>
    </row>
    <row r="6742" spans="2:4" thickBot="1" x14ac:dyDescent="0.25">
      <c r="B6742" s="11">
        <v>44341</v>
      </c>
      <c r="C6742" s="12">
        <v>1747.37</v>
      </c>
      <c r="D6742" s="200">
        <f t="shared" si="105"/>
        <v>1.1447082997073643E-2</v>
      </c>
    </row>
    <row r="6743" spans="2:4" thickBot="1" x14ac:dyDescent="0.25">
      <c r="B6743" s="11">
        <v>44342</v>
      </c>
      <c r="C6743" s="12">
        <v>1741.49</v>
      </c>
      <c r="D6743" s="200">
        <f t="shared" si="105"/>
        <v>-0.33650572002494883</v>
      </c>
    </row>
    <row r="6744" spans="2:4" thickBot="1" x14ac:dyDescent="0.25">
      <c r="B6744" s="11">
        <v>44343</v>
      </c>
      <c r="C6744" s="12">
        <v>1739.9</v>
      </c>
      <c r="D6744" s="200">
        <f t="shared" si="105"/>
        <v>-9.1301127195675402E-2</v>
      </c>
    </row>
    <row r="6745" spans="2:4" thickBot="1" x14ac:dyDescent="0.25">
      <c r="B6745" s="11">
        <v>44344</v>
      </c>
      <c r="C6745" s="12">
        <v>1729.63</v>
      </c>
      <c r="D6745" s="200">
        <f t="shared" si="105"/>
        <v>-0.59026380826484592</v>
      </c>
    </row>
    <row r="6746" spans="2:4" ht="12.75" x14ac:dyDescent="0.2">
      <c r="B6746" s="151">
        <v>44347</v>
      </c>
      <c r="C6746" s="152">
        <v>1713.6</v>
      </c>
      <c r="D6746" s="200">
        <f t="shared" si="105"/>
        <v>-0.92678781010968603</v>
      </c>
    </row>
    <row r="6747" spans="2:4" ht="15" x14ac:dyDescent="0.25">
      <c r="B6747" s="201">
        <v>44348</v>
      </c>
      <c r="C6747" s="202">
        <v>1717.54</v>
      </c>
      <c r="D6747" s="200">
        <f t="shared" si="105"/>
        <v>0.2299253034547144</v>
      </c>
    </row>
    <row r="6748" spans="2:4" ht="15" x14ac:dyDescent="0.25">
      <c r="B6748" s="201">
        <v>44349</v>
      </c>
      <c r="C6748" s="202">
        <v>1723.39</v>
      </c>
      <c r="D6748" s="200">
        <f t="shared" si="105"/>
        <v>0.34060342117214759</v>
      </c>
    </row>
    <row r="6749" spans="2:4" ht="15" x14ac:dyDescent="0.25">
      <c r="B6749" s="201">
        <v>44350</v>
      </c>
      <c r="C6749" s="202">
        <v>1725.89</v>
      </c>
      <c r="D6749" s="200">
        <f t="shared" si="105"/>
        <v>0.1450629282983007</v>
      </c>
    </row>
    <row r="6750" spans="2:4" ht="15" x14ac:dyDescent="0.25">
      <c r="B6750" s="201">
        <v>44351</v>
      </c>
      <c r="C6750" s="202">
        <v>1729.67</v>
      </c>
      <c r="D6750" s="200">
        <f t="shared" si="105"/>
        <v>0.21901743448307087</v>
      </c>
    </row>
    <row r="6751" spans="2:4" ht="15" x14ac:dyDescent="0.25">
      <c r="B6751" s="201">
        <v>44354</v>
      </c>
      <c r="C6751" s="202">
        <v>1732.27</v>
      </c>
      <c r="D6751" s="200">
        <f t="shared" si="105"/>
        <v>0.15031769065774192</v>
      </c>
    </row>
    <row r="6752" spans="2:4" ht="15" x14ac:dyDescent="0.25">
      <c r="B6752" s="201">
        <v>44355</v>
      </c>
      <c r="C6752" s="202">
        <v>1738.05</v>
      </c>
      <c r="D6752" s="200">
        <f t="shared" si="105"/>
        <v>0.33366622986024108</v>
      </c>
    </row>
    <row r="6753" spans="2:4" ht="15" x14ac:dyDescent="0.25">
      <c r="B6753" s="201">
        <v>44356</v>
      </c>
      <c r="C6753" s="202">
        <v>1738.96</v>
      </c>
      <c r="D6753" s="200">
        <f t="shared" si="105"/>
        <v>5.2357527113722213E-2</v>
      </c>
    </row>
    <row r="6754" spans="2:4" ht="15" x14ac:dyDescent="0.25">
      <c r="B6754" s="201">
        <v>44357</v>
      </c>
      <c r="C6754" s="202">
        <v>1740.31</v>
      </c>
      <c r="D6754" s="200">
        <f t="shared" si="105"/>
        <v>7.763260799558136E-2</v>
      </c>
    </row>
    <row r="6755" spans="2:4" ht="15" x14ac:dyDescent="0.25">
      <c r="B6755" s="201">
        <v>44358</v>
      </c>
      <c r="C6755" s="202">
        <v>1745.51</v>
      </c>
      <c r="D6755" s="200">
        <f t="shared" si="105"/>
        <v>0.29879734070366037</v>
      </c>
    </row>
    <row r="6756" spans="2:4" ht="15" x14ac:dyDescent="0.25">
      <c r="B6756" s="201">
        <v>44361</v>
      </c>
      <c r="C6756" s="202">
        <v>1757.43</v>
      </c>
      <c r="D6756" s="200">
        <f t="shared" si="105"/>
        <v>0.68289497052438364</v>
      </c>
    </row>
    <row r="6757" spans="2:4" ht="15" x14ac:dyDescent="0.25">
      <c r="B6757" s="201">
        <v>44362</v>
      </c>
      <c r="C6757" s="202">
        <v>1774.3</v>
      </c>
      <c r="D6757" s="200">
        <f t="shared" si="105"/>
        <v>0.9599244351126357</v>
      </c>
    </row>
    <row r="6758" spans="2:4" ht="15" x14ac:dyDescent="0.25">
      <c r="B6758" s="201">
        <v>44363</v>
      </c>
      <c r="C6758" s="202">
        <v>1810.21</v>
      </c>
      <c r="D6758" s="200">
        <f t="shared" si="105"/>
        <v>2.0238967480133097</v>
      </c>
    </row>
    <row r="6759" spans="2:4" ht="15" x14ac:dyDescent="0.25">
      <c r="B6759" s="201">
        <v>44364</v>
      </c>
      <c r="C6759" s="202"/>
      <c r="D6759" s="200">
        <f t="shared" si="105"/>
        <v>-100</v>
      </c>
    </row>
    <row r="6760" spans="2:4" ht="15" x14ac:dyDescent="0.25">
      <c r="B6760" s="201">
        <v>44365</v>
      </c>
      <c r="C6760" s="202"/>
      <c r="D6760" s="200" t="e">
        <f t="shared" si="105"/>
        <v>#DIV/0!</v>
      </c>
    </row>
    <row r="6761" spans="2:4" ht="15" x14ac:dyDescent="0.25">
      <c r="B6761" s="201">
        <v>44368</v>
      </c>
      <c r="C6761" s="202"/>
      <c r="D6761" s="200" t="e">
        <f t="shared" si="105"/>
        <v>#DIV/0!</v>
      </c>
    </row>
    <row r="6762" spans="2:4" ht="15" x14ac:dyDescent="0.25">
      <c r="B6762" s="201">
        <v>44369</v>
      </c>
      <c r="C6762" s="202"/>
      <c r="D6762" s="200" t="e">
        <f t="shared" si="105"/>
        <v>#DIV/0!</v>
      </c>
    </row>
    <row r="6763" spans="2:4" ht="15" x14ac:dyDescent="0.25">
      <c r="B6763" s="201">
        <v>44370</v>
      </c>
      <c r="C6763" s="202"/>
      <c r="D6763" s="200" t="e">
        <f t="shared" si="105"/>
        <v>#DIV/0!</v>
      </c>
    </row>
    <row r="6764" spans="2:4" ht="15" x14ac:dyDescent="0.25">
      <c r="B6764" s="201">
        <v>44371</v>
      </c>
      <c r="C6764" s="202"/>
      <c r="D6764" s="200" t="e">
        <f t="shared" si="105"/>
        <v>#DIV/0!</v>
      </c>
    </row>
    <row r="6765" spans="2:4" ht="15" x14ac:dyDescent="0.25">
      <c r="B6765" s="201">
        <v>44372</v>
      </c>
      <c r="C6765" s="202"/>
      <c r="D6765" s="200" t="e">
        <f t="shared" si="105"/>
        <v>#DIV/0!</v>
      </c>
    </row>
    <row r="6766" spans="2:4" ht="15" x14ac:dyDescent="0.25">
      <c r="B6766" s="201">
        <v>44375</v>
      </c>
      <c r="C6766" s="202"/>
      <c r="D6766" s="200" t="e">
        <f t="shared" si="105"/>
        <v>#DIV/0!</v>
      </c>
    </row>
    <row r="6767" spans="2:4" ht="15" x14ac:dyDescent="0.25">
      <c r="B6767" s="201">
        <v>44376</v>
      </c>
      <c r="C6767" s="202"/>
      <c r="D6767" s="200" t="e">
        <f t="shared" si="105"/>
        <v>#DIV/0!</v>
      </c>
    </row>
    <row r="6768" spans="2:4" ht="15" x14ac:dyDescent="0.25">
      <c r="B6768" s="201">
        <v>44377</v>
      </c>
      <c r="C6768" s="202"/>
      <c r="D6768" s="200" t="e">
        <f t="shared" si="105"/>
        <v>#DIV/0!</v>
      </c>
    </row>
    <row r="6769" spans="2:3" ht="12.75" x14ac:dyDescent="0.2">
      <c r="B6769" s="79"/>
      <c r="C6769" s="80"/>
    </row>
    <row r="6770" spans="2:3" ht="12.75" x14ac:dyDescent="0.2">
      <c r="B6770" s="79"/>
      <c r="C6770" s="80"/>
    </row>
    <row r="6771" spans="2:3" ht="12.75" x14ac:dyDescent="0.2">
      <c r="B6771" s="79"/>
      <c r="C6771" s="80"/>
    </row>
    <row r="6772" spans="2:3" ht="12.75" x14ac:dyDescent="0.2">
      <c r="B6772" s="79"/>
      <c r="C6772" s="80"/>
    </row>
    <row r="6773" spans="2:3" ht="12.75" x14ac:dyDescent="0.2">
      <c r="B6773" s="79"/>
      <c r="C6773" s="80"/>
    </row>
    <row r="6774" spans="2:3" ht="12.75" x14ac:dyDescent="0.2">
      <c r="B6774" s="79"/>
      <c r="C6774" s="80"/>
    </row>
    <row r="6775" spans="2:3" ht="12.75" x14ac:dyDescent="0.2">
      <c r="B6775" s="79"/>
      <c r="C6775" s="80"/>
    </row>
    <row r="6776" spans="2:3" ht="12.75" x14ac:dyDescent="0.2">
      <c r="B6776" s="79"/>
      <c r="C6776" s="80"/>
    </row>
    <row r="6777" spans="2:3" ht="12.75" x14ac:dyDescent="0.2">
      <c r="B6777" s="79"/>
      <c r="C6777" s="80"/>
    </row>
    <row r="6778" spans="2:3" ht="12.75" x14ac:dyDescent="0.2">
      <c r="B6778" s="79"/>
      <c r="C6778" s="80"/>
    </row>
    <row r="6779" spans="2:3" ht="12.75" x14ac:dyDescent="0.2">
      <c r="B6779" s="79"/>
      <c r="C6779" s="80"/>
    </row>
    <row r="6780" spans="2:3" ht="12.75" x14ac:dyDescent="0.2">
      <c r="B6780" s="79"/>
      <c r="C6780" s="80"/>
    </row>
    <row r="6781" spans="2:3" ht="12.75" x14ac:dyDescent="0.2">
      <c r="B6781" s="79"/>
      <c r="C6781" s="80"/>
    </row>
    <row r="6782" spans="2:3" ht="12.75" x14ac:dyDescent="0.2">
      <c r="B6782" s="79"/>
      <c r="C6782" s="80"/>
    </row>
    <row r="6783" spans="2:3" ht="12.75" x14ac:dyDescent="0.2">
      <c r="B6783" s="79"/>
      <c r="C6783" s="80"/>
    </row>
    <row r="6784" spans="2:3" ht="12.75" x14ac:dyDescent="0.2">
      <c r="B6784" s="79"/>
      <c r="C6784" s="80"/>
    </row>
    <row r="6785" spans="2:3" ht="12.75" x14ac:dyDescent="0.2">
      <c r="B6785" s="79"/>
      <c r="C6785" s="80"/>
    </row>
    <row r="6786" spans="2:3" ht="12.75" x14ac:dyDescent="0.2">
      <c r="B6786" s="79"/>
      <c r="C6786" s="80"/>
    </row>
    <row r="6787" spans="2:3" ht="12.75" x14ac:dyDescent="0.2">
      <c r="B6787" s="79"/>
      <c r="C6787" s="80"/>
    </row>
    <row r="6788" spans="2:3" ht="12.75" x14ac:dyDescent="0.2">
      <c r="B6788" s="79"/>
      <c r="C6788" s="80"/>
    </row>
    <row r="6789" spans="2:3" ht="12.75" x14ac:dyDescent="0.2">
      <c r="B6789" s="79"/>
      <c r="C6789" s="80"/>
    </row>
    <row r="6790" spans="2:3" ht="12.75" x14ac:dyDescent="0.2">
      <c r="B6790" s="79"/>
      <c r="C6790" s="80"/>
    </row>
    <row r="6791" spans="2:3" ht="12.75" x14ac:dyDescent="0.2">
      <c r="B6791" s="79"/>
      <c r="C6791" s="80"/>
    </row>
    <row r="6792" spans="2:3" ht="12.75" x14ac:dyDescent="0.2">
      <c r="B6792" s="79"/>
      <c r="C6792" s="80"/>
    </row>
    <row r="6793" spans="2:3" ht="12.75" x14ac:dyDescent="0.2">
      <c r="B6793" s="79"/>
      <c r="C6793" s="80"/>
    </row>
    <row r="6794" spans="2:3" ht="12.75" x14ac:dyDescent="0.2">
      <c r="B6794" s="79"/>
      <c r="C6794" s="80"/>
    </row>
    <row r="6795" spans="2:3" ht="12.75" x14ac:dyDescent="0.2">
      <c r="B6795" s="79"/>
      <c r="C6795" s="80"/>
    </row>
    <row r="6796" spans="2:3" ht="12.75" x14ac:dyDescent="0.2">
      <c r="B6796" s="79"/>
      <c r="C6796" s="80"/>
    </row>
    <row r="6797" spans="2:3" ht="12.75" x14ac:dyDescent="0.2">
      <c r="B6797" s="79"/>
      <c r="C6797" s="80"/>
    </row>
    <row r="6798" spans="2:3" ht="12.75" x14ac:dyDescent="0.2">
      <c r="B6798" s="79"/>
      <c r="C6798" s="80"/>
    </row>
    <row r="6799" spans="2:3" ht="12.75" x14ac:dyDescent="0.2">
      <c r="B6799" s="79"/>
      <c r="C6799" s="80"/>
    </row>
    <row r="6800" spans="2:3" ht="12.75" x14ac:dyDescent="0.2">
      <c r="B6800" s="79"/>
      <c r="C6800" s="80"/>
    </row>
    <row r="6801" spans="2:3" ht="12.75" x14ac:dyDescent="0.2">
      <c r="B6801" s="79"/>
      <c r="C6801" s="80"/>
    </row>
    <row r="6802" spans="2:3" ht="12.75" x14ac:dyDescent="0.2">
      <c r="B6802" s="79"/>
      <c r="C6802" s="80"/>
    </row>
    <row r="6803" spans="2:3" ht="12.75" x14ac:dyDescent="0.2">
      <c r="B6803" s="79"/>
      <c r="C6803" s="80"/>
    </row>
    <row r="6804" spans="2:3" ht="12.75" x14ac:dyDescent="0.2">
      <c r="B6804" s="79"/>
      <c r="C6804" s="80"/>
    </row>
    <row r="6805" spans="2:3" ht="12.75" x14ac:dyDescent="0.2">
      <c r="B6805" s="79"/>
      <c r="C6805" s="80"/>
    </row>
    <row r="6806" spans="2:3" ht="12.75" x14ac:dyDescent="0.2">
      <c r="B6806" s="79"/>
      <c r="C6806" s="80"/>
    </row>
    <row r="6807" spans="2:3" ht="12.75" x14ac:dyDescent="0.2">
      <c r="B6807" s="79"/>
      <c r="C6807" s="80"/>
    </row>
    <row r="6808" spans="2:3" ht="12.75" x14ac:dyDescent="0.2">
      <c r="B6808" s="79"/>
      <c r="C6808" s="80"/>
    </row>
    <row r="6809" spans="2:3" ht="12.75" x14ac:dyDescent="0.2">
      <c r="B6809" s="79"/>
      <c r="C6809" s="80"/>
    </row>
    <row r="6810" spans="2:3" ht="12.75" x14ac:dyDescent="0.2">
      <c r="B6810" s="79"/>
      <c r="C6810" s="80"/>
    </row>
    <row r="6811" spans="2:3" ht="12.75" x14ac:dyDescent="0.2">
      <c r="B6811" s="79"/>
      <c r="C6811" s="80"/>
    </row>
    <row r="6812" spans="2:3" ht="12.75" x14ac:dyDescent="0.2">
      <c r="B6812" s="79"/>
      <c r="C6812" s="80"/>
    </row>
    <row r="6813" spans="2:3" ht="12.75" x14ac:dyDescent="0.2">
      <c r="B6813" s="79"/>
      <c r="C6813" s="80"/>
    </row>
    <row r="6814" spans="2:3" ht="12.75" x14ac:dyDescent="0.2">
      <c r="B6814" s="79"/>
      <c r="C6814" s="80"/>
    </row>
    <row r="6815" spans="2:3" ht="12.75" x14ac:dyDescent="0.2">
      <c r="B6815" s="79"/>
      <c r="C6815" s="80"/>
    </row>
    <row r="6816" spans="2:3" ht="12.75" x14ac:dyDescent="0.2">
      <c r="B6816" s="79"/>
      <c r="C6816" s="80"/>
    </row>
    <row r="6817" spans="2:3" ht="12.75" x14ac:dyDescent="0.2">
      <c r="B6817" s="79"/>
      <c r="C6817" s="80"/>
    </row>
    <row r="6818" spans="2:3" ht="12.75" x14ac:dyDescent="0.2">
      <c r="B6818" s="79"/>
      <c r="C6818" s="80"/>
    </row>
    <row r="6819" spans="2:3" ht="12.75" x14ac:dyDescent="0.2">
      <c r="B6819" s="79"/>
      <c r="C6819" s="80"/>
    </row>
    <row r="6820" spans="2:3" ht="12.75" x14ac:dyDescent="0.2">
      <c r="B6820" s="79"/>
      <c r="C6820" s="80"/>
    </row>
    <row r="6821" spans="2:3" ht="12.75" x14ac:dyDescent="0.2">
      <c r="B6821" s="79"/>
      <c r="C6821" s="80"/>
    </row>
    <row r="6822" spans="2:3" ht="12.75" x14ac:dyDescent="0.2">
      <c r="B6822" s="79"/>
      <c r="C6822" s="80"/>
    </row>
    <row r="6823" spans="2:3" ht="12.75" x14ac:dyDescent="0.2">
      <c r="B6823" s="79"/>
      <c r="C6823" s="80"/>
    </row>
    <row r="6824" spans="2:3" ht="12.75" x14ac:dyDescent="0.2">
      <c r="B6824" s="79"/>
      <c r="C6824" s="80"/>
    </row>
    <row r="6825" spans="2:3" ht="12.75" x14ac:dyDescent="0.2">
      <c r="B6825" s="79"/>
      <c r="C6825" s="80"/>
    </row>
    <row r="6826" spans="2:3" ht="12.75" x14ac:dyDescent="0.2">
      <c r="B6826" s="79"/>
      <c r="C6826" s="80"/>
    </row>
    <row r="6827" spans="2:3" ht="12.75" x14ac:dyDescent="0.2">
      <c r="B6827" s="79"/>
      <c r="C6827" s="80"/>
    </row>
    <row r="6828" spans="2:3" ht="12.75" x14ac:dyDescent="0.2">
      <c r="B6828" s="79"/>
      <c r="C6828" s="80"/>
    </row>
    <row r="6829" spans="2:3" ht="12.75" x14ac:dyDescent="0.2">
      <c r="B6829" s="79"/>
      <c r="C6829" s="80"/>
    </row>
    <row r="6830" spans="2:3" ht="12.75" x14ac:dyDescent="0.2">
      <c r="B6830" s="79"/>
      <c r="C6830" s="80"/>
    </row>
    <row r="6831" spans="2:3" ht="12.75" x14ac:dyDescent="0.2">
      <c r="B6831" s="79"/>
      <c r="C6831" s="80"/>
    </row>
    <row r="6832" spans="2:3" ht="12.75" x14ac:dyDescent="0.2">
      <c r="B6832" s="79"/>
      <c r="C6832" s="80"/>
    </row>
    <row r="6833" spans="2:3" ht="12.75" x14ac:dyDescent="0.2">
      <c r="B6833" s="79"/>
      <c r="C6833" s="80"/>
    </row>
    <row r="6834" spans="2:3" ht="12.75" x14ac:dyDescent="0.2">
      <c r="B6834" s="79"/>
      <c r="C6834" s="80"/>
    </row>
    <row r="6835" spans="2:3" ht="12.75" x14ac:dyDescent="0.2">
      <c r="B6835" s="79"/>
      <c r="C6835" s="80"/>
    </row>
    <row r="6836" spans="2:3" ht="12.75" x14ac:dyDescent="0.2">
      <c r="B6836" s="79"/>
      <c r="C6836" s="80"/>
    </row>
    <row r="6837" spans="2:3" ht="12.75" x14ac:dyDescent="0.2">
      <c r="B6837" s="79"/>
      <c r="C6837" s="80"/>
    </row>
    <row r="6838" spans="2:3" ht="12.75" x14ac:dyDescent="0.2">
      <c r="B6838" s="79"/>
      <c r="C6838" s="80"/>
    </row>
    <row r="6839" spans="2:3" ht="12.75" x14ac:dyDescent="0.2">
      <c r="B6839" s="79"/>
      <c r="C6839" s="80"/>
    </row>
    <row r="6840" spans="2:3" ht="12.75" x14ac:dyDescent="0.2">
      <c r="B6840" s="79"/>
      <c r="C6840" s="80"/>
    </row>
    <row r="6841" spans="2:3" ht="12.75" x14ac:dyDescent="0.2">
      <c r="B6841" s="79"/>
      <c r="C6841" s="80"/>
    </row>
    <row r="6842" spans="2:3" ht="12.75" x14ac:dyDescent="0.2">
      <c r="B6842" s="79"/>
      <c r="C6842" s="80"/>
    </row>
    <row r="6843" spans="2:3" ht="12.75" x14ac:dyDescent="0.2">
      <c r="B6843" s="79"/>
      <c r="C6843" s="80"/>
    </row>
    <row r="6844" spans="2:3" ht="12.75" x14ac:dyDescent="0.2">
      <c r="B6844" s="79"/>
      <c r="C6844" s="80"/>
    </row>
    <row r="6845" spans="2:3" ht="12.75" x14ac:dyDescent="0.2">
      <c r="B6845" s="79"/>
      <c r="C6845" s="80"/>
    </row>
    <row r="6846" spans="2:3" ht="12.75" x14ac:dyDescent="0.2">
      <c r="B6846" s="79"/>
      <c r="C6846" s="80"/>
    </row>
    <row r="6847" spans="2:3" ht="12.75" x14ac:dyDescent="0.2">
      <c r="B6847" s="79"/>
      <c r="C6847" s="80"/>
    </row>
    <row r="6848" spans="2:3" ht="12.75" x14ac:dyDescent="0.2">
      <c r="B6848" s="79"/>
      <c r="C6848" s="80"/>
    </row>
    <row r="6849" spans="2:3" ht="12.75" x14ac:dyDescent="0.2">
      <c r="B6849" s="79"/>
      <c r="C6849" s="80"/>
    </row>
    <row r="6850" spans="2:3" ht="12.75" x14ac:dyDescent="0.2">
      <c r="B6850" s="79"/>
      <c r="C6850" s="80"/>
    </row>
    <row r="6851" spans="2:3" ht="12.75" x14ac:dyDescent="0.2">
      <c r="B6851" s="79"/>
      <c r="C6851" s="80"/>
    </row>
    <row r="6852" spans="2:3" ht="12.75" x14ac:dyDescent="0.2">
      <c r="B6852" s="79"/>
      <c r="C6852" s="80"/>
    </row>
    <row r="6853" spans="2:3" ht="12.75" x14ac:dyDescent="0.2">
      <c r="B6853" s="79"/>
      <c r="C6853" s="80"/>
    </row>
    <row r="6854" spans="2:3" ht="12.75" x14ac:dyDescent="0.2">
      <c r="B6854" s="79"/>
      <c r="C6854" s="80"/>
    </row>
    <row r="6855" spans="2:3" ht="12.75" x14ac:dyDescent="0.2">
      <c r="B6855" s="79"/>
      <c r="C6855" s="80"/>
    </row>
    <row r="6856" spans="2:3" ht="12.75" x14ac:dyDescent="0.2">
      <c r="B6856" s="79"/>
      <c r="C6856" s="80"/>
    </row>
    <row r="6857" spans="2:3" ht="12.75" x14ac:dyDescent="0.2">
      <c r="B6857" s="79"/>
      <c r="C6857" s="80"/>
    </row>
    <row r="6858" spans="2:3" ht="12.75" x14ac:dyDescent="0.2">
      <c r="B6858" s="79"/>
      <c r="C6858" s="80"/>
    </row>
    <row r="6859" spans="2:3" ht="12.75" x14ac:dyDescent="0.2">
      <c r="B6859" s="79"/>
      <c r="C6859" s="80"/>
    </row>
    <row r="6860" spans="2:3" ht="12.75" x14ac:dyDescent="0.2">
      <c r="B6860" s="79"/>
      <c r="C6860" s="80"/>
    </row>
    <row r="6861" spans="2:3" ht="12.75" x14ac:dyDescent="0.2">
      <c r="B6861" s="79"/>
      <c r="C6861" s="80"/>
    </row>
    <row r="6862" spans="2:3" ht="12.75" x14ac:dyDescent="0.2">
      <c r="B6862" s="79"/>
      <c r="C6862" s="80"/>
    </row>
    <row r="6863" spans="2:3" ht="12.75" x14ac:dyDescent="0.2">
      <c r="B6863" s="79"/>
      <c r="C6863" s="80"/>
    </row>
    <row r="6864" spans="2:3" ht="12.75" x14ac:dyDescent="0.2">
      <c r="B6864" s="79"/>
      <c r="C6864" s="80"/>
    </row>
    <row r="6865" spans="2:3" ht="12.75" x14ac:dyDescent="0.2">
      <c r="B6865" s="79"/>
      <c r="C6865" s="80"/>
    </row>
    <row r="6866" spans="2:3" ht="12.75" x14ac:dyDescent="0.2">
      <c r="B6866" s="79"/>
      <c r="C6866" s="80"/>
    </row>
    <row r="6867" spans="2:3" ht="12.75" x14ac:dyDescent="0.2">
      <c r="B6867" s="79"/>
      <c r="C6867" s="80"/>
    </row>
    <row r="6868" spans="2:3" ht="12.75" x14ac:dyDescent="0.2">
      <c r="B6868" s="79"/>
      <c r="C6868" s="80"/>
    </row>
    <row r="6869" spans="2:3" ht="12.75" x14ac:dyDescent="0.2">
      <c r="B6869" s="79"/>
      <c r="C6869" s="80"/>
    </row>
    <row r="6870" spans="2:3" ht="12.75" x14ac:dyDescent="0.2">
      <c r="B6870" s="79"/>
      <c r="C6870" s="80"/>
    </row>
    <row r="6871" spans="2:3" ht="12.75" x14ac:dyDescent="0.2">
      <c r="B6871" s="79"/>
      <c r="C6871" s="80"/>
    </row>
    <row r="6872" spans="2:3" ht="12.75" x14ac:dyDescent="0.2">
      <c r="B6872" s="79"/>
      <c r="C6872" s="80"/>
    </row>
    <row r="6873" spans="2:3" ht="12.75" x14ac:dyDescent="0.2">
      <c r="B6873" s="79"/>
      <c r="C6873" s="80"/>
    </row>
    <row r="6874" spans="2:3" ht="12.75" x14ac:dyDescent="0.2">
      <c r="B6874" s="79"/>
      <c r="C6874" s="80"/>
    </row>
    <row r="6875" spans="2:3" ht="12.75" x14ac:dyDescent="0.2">
      <c r="B6875" s="79"/>
      <c r="C6875" s="80"/>
    </row>
    <row r="6876" spans="2:3" ht="12.75" x14ac:dyDescent="0.2">
      <c r="B6876" s="79"/>
      <c r="C6876" s="80"/>
    </row>
    <row r="6877" spans="2:3" ht="12.75" x14ac:dyDescent="0.2">
      <c r="B6877" s="79"/>
      <c r="C6877" s="80"/>
    </row>
    <row r="6878" spans="2:3" ht="12.75" x14ac:dyDescent="0.2">
      <c r="B6878" s="79"/>
      <c r="C6878" s="80"/>
    </row>
    <row r="6879" spans="2:3" ht="12.75" x14ac:dyDescent="0.2">
      <c r="B6879" s="79"/>
      <c r="C6879" s="80"/>
    </row>
    <row r="6880" spans="2:3" ht="12.75" x14ac:dyDescent="0.2">
      <c r="B6880" s="79"/>
      <c r="C6880" s="80"/>
    </row>
    <row r="6881" spans="2:3" ht="12.75" x14ac:dyDescent="0.2">
      <c r="B6881" s="79"/>
      <c r="C6881" s="80"/>
    </row>
    <row r="6882" spans="2:3" ht="12.75" x14ac:dyDescent="0.2">
      <c r="B6882" s="79"/>
      <c r="C6882" s="80"/>
    </row>
    <row r="6883" spans="2:3" ht="12.75" x14ac:dyDescent="0.2">
      <c r="B6883" s="79"/>
      <c r="C6883" s="80"/>
    </row>
    <row r="6884" spans="2:3" ht="12.75" x14ac:dyDescent="0.2">
      <c r="B6884" s="79"/>
      <c r="C6884" s="80"/>
    </row>
    <row r="6885" spans="2:3" ht="12.75" x14ac:dyDescent="0.2">
      <c r="B6885" s="79"/>
      <c r="C6885" s="80"/>
    </row>
    <row r="6886" spans="2:3" ht="12.75" x14ac:dyDescent="0.2">
      <c r="B6886" s="79"/>
      <c r="C6886" s="80"/>
    </row>
    <row r="6887" spans="2:3" ht="12.75" x14ac:dyDescent="0.2">
      <c r="B6887" s="79"/>
      <c r="C6887" s="80"/>
    </row>
    <row r="6888" spans="2:3" ht="12.75" x14ac:dyDescent="0.2">
      <c r="B6888" s="79"/>
      <c r="C6888" s="80"/>
    </row>
    <row r="6889" spans="2:3" ht="12.75" x14ac:dyDescent="0.2">
      <c r="B6889" s="79"/>
      <c r="C6889" s="80"/>
    </row>
    <row r="6890" spans="2:3" ht="12.75" x14ac:dyDescent="0.2">
      <c r="B6890" s="79"/>
      <c r="C6890" s="80"/>
    </row>
    <row r="6891" spans="2:3" ht="12.75" x14ac:dyDescent="0.2">
      <c r="B6891" s="79"/>
      <c r="C6891" s="80"/>
    </row>
    <row r="6892" spans="2:3" ht="12.75" x14ac:dyDescent="0.2">
      <c r="B6892" s="79"/>
      <c r="C6892" s="80"/>
    </row>
    <row r="6893" spans="2:3" ht="12.75" x14ac:dyDescent="0.2">
      <c r="B6893" s="79"/>
      <c r="C6893" s="80"/>
    </row>
    <row r="6894" spans="2:3" ht="12.75" x14ac:dyDescent="0.2">
      <c r="B6894" s="79"/>
      <c r="C6894" s="80"/>
    </row>
    <row r="6895" spans="2:3" ht="12.75" x14ac:dyDescent="0.2">
      <c r="B6895" s="79"/>
      <c r="C6895" s="80"/>
    </row>
    <row r="6896" spans="2:3" ht="12.75" x14ac:dyDescent="0.2">
      <c r="B6896" s="79"/>
      <c r="C6896" s="80"/>
    </row>
    <row r="6897" spans="2:3" ht="12.75" x14ac:dyDescent="0.2">
      <c r="B6897" s="79"/>
      <c r="C6897" s="80"/>
    </row>
    <row r="6898" spans="2:3" ht="12.75" x14ac:dyDescent="0.2">
      <c r="B6898" s="79"/>
      <c r="C6898" s="80"/>
    </row>
    <row r="6899" spans="2:3" ht="12.75" x14ac:dyDescent="0.2">
      <c r="B6899" s="79"/>
      <c r="C6899" s="80"/>
    </row>
    <row r="6900" spans="2:3" ht="12.75" x14ac:dyDescent="0.2">
      <c r="B6900" s="79"/>
      <c r="C6900" s="80"/>
    </row>
    <row r="6901" spans="2:3" ht="12.75" x14ac:dyDescent="0.2">
      <c r="B6901" s="79"/>
      <c r="C6901" s="80"/>
    </row>
    <row r="6902" spans="2:3" ht="12.75" x14ac:dyDescent="0.2">
      <c r="B6902" s="79"/>
      <c r="C6902" s="80"/>
    </row>
    <row r="6903" spans="2:3" ht="12.75" x14ac:dyDescent="0.2">
      <c r="B6903" s="79"/>
      <c r="C6903" s="80"/>
    </row>
    <row r="6904" spans="2:3" ht="12.75" x14ac:dyDescent="0.2">
      <c r="B6904" s="79"/>
      <c r="C6904" s="80"/>
    </row>
    <row r="6905" spans="2:3" ht="12.75" x14ac:dyDescent="0.2">
      <c r="B6905" s="79"/>
      <c r="C6905" s="80"/>
    </row>
    <row r="6906" spans="2:3" ht="12.75" x14ac:dyDescent="0.2">
      <c r="B6906" s="79"/>
      <c r="C6906" s="80"/>
    </row>
    <row r="6907" spans="2:3" ht="12.75" x14ac:dyDescent="0.2">
      <c r="B6907" s="79"/>
      <c r="C6907" s="80"/>
    </row>
    <row r="6908" spans="2:3" ht="12.75" x14ac:dyDescent="0.2">
      <c r="B6908" s="79"/>
      <c r="C6908" s="80"/>
    </row>
    <row r="6909" spans="2:3" ht="12.75" x14ac:dyDescent="0.2">
      <c r="B6909" s="79"/>
      <c r="C6909" s="80"/>
    </row>
    <row r="6910" spans="2:3" ht="12.75" x14ac:dyDescent="0.2">
      <c r="B6910" s="79"/>
      <c r="C6910" s="80"/>
    </row>
    <row r="6911" spans="2:3" ht="12.75" x14ac:dyDescent="0.2">
      <c r="B6911" s="79"/>
      <c r="C6911" s="80"/>
    </row>
    <row r="6912" spans="2:3" ht="12.75" x14ac:dyDescent="0.2">
      <c r="B6912" s="79"/>
      <c r="C6912" s="80"/>
    </row>
    <row r="6913" spans="2:3" ht="12.75" x14ac:dyDescent="0.2">
      <c r="B6913" s="79"/>
      <c r="C6913" s="80"/>
    </row>
    <row r="6914" spans="2:3" ht="12.75" x14ac:dyDescent="0.2">
      <c r="B6914" s="79"/>
      <c r="C6914" s="80"/>
    </row>
    <row r="6915" spans="2:3" ht="12.75" x14ac:dyDescent="0.2">
      <c r="B6915" s="79"/>
      <c r="C6915" s="80"/>
    </row>
    <row r="6916" spans="2:3" ht="12.75" x14ac:dyDescent="0.2">
      <c r="B6916" s="79"/>
      <c r="C6916" s="80"/>
    </row>
    <row r="6917" spans="2:3" ht="12.75" x14ac:dyDescent="0.2">
      <c r="B6917" s="79"/>
      <c r="C6917" s="80"/>
    </row>
    <row r="6918" spans="2:3" ht="12.75" x14ac:dyDescent="0.2">
      <c r="B6918" s="79"/>
      <c r="C6918" s="80"/>
    </row>
    <row r="6919" spans="2:3" ht="12.75" x14ac:dyDescent="0.2">
      <c r="B6919" s="79"/>
      <c r="C6919" s="80"/>
    </row>
    <row r="6920" spans="2:3" ht="12.75" x14ac:dyDescent="0.2">
      <c r="B6920" s="79"/>
      <c r="C6920" s="80"/>
    </row>
    <row r="6921" spans="2:3" ht="12.75" x14ac:dyDescent="0.2">
      <c r="B6921" s="79"/>
      <c r="C6921" s="80"/>
    </row>
    <row r="6922" spans="2:3" ht="12.75" x14ac:dyDescent="0.2">
      <c r="B6922" s="79"/>
      <c r="C6922" s="80"/>
    </row>
    <row r="6923" spans="2:3" ht="12.75" x14ac:dyDescent="0.2">
      <c r="B6923" s="79"/>
      <c r="C6923" s="80"/>
    </row>
    <row r="6924" spans="2:3" ht="12.75" x14ac:dyDescent="0.2">
      <c r="B6924" s="79"/>
      <c r="C6924" s="80"/>
    </row>
    <row r="6925" spans="2:3" ht="12.75" x14ac:dyDescent="0.2">
      <c r="B6925" s="79"/>
      <c r="C6925" s="80"/>
    </row>
    <row r="6926" spans="2:3" ht="12.75" x14ac:dyDescent="0.2">
      <c r="B6926" s="79"/>
      <c r="C6926" s="80"/>
    </row>
    <row r="6927" spans="2:3" ht="12.75" x14ac:dyDescent="0.2">
      <c r="B6927" s="79"/>
      <c r="C6927" s="80"/>
    </row>
    <row r="6928" spans="2:3" ht="12.75" x14ac:dyDescent="0.2">
      <c r="B6928" s="79"/>
      <c r="C6928" s="80"/>
    </row>
    <row r="6929" spans="2:3" ht="12.75" x14ac:dyDescent="0.2">
      <c r="B6929" s="79"/>
      <c r="C6929" s="80"/>
    </row>
    <row r="6930" spans="2:3" ht="12.75" x14ac:dyDescent="0.2">
      <c r="B6930" s="79"/>
      <c r="C6930" s="80"/>
    </row>
    <row r="6931" spans="2:3" ht="12.75" x14ac:dyDescent="0.2">
      <c r="B6931" s="79"/>
      <c r="C6931" s="80"/>
    </row>
    <row r="6932" spans="2:3" ht="12.75" x14ac:dyDescent="0.2">
      <c r="B6932" s="79"/>
      <c r="C6932" s="80"/>
    </row>
    <row r="6933" spans="2:3" ht="12.75" x14ac:dyDescent="0.2">
      <c r="B6933" s="79"/>
      <c r="C6933" s="80"/>
    </row>
    <row r="6934" spans="2:3" thickBot="1" x14ac:dyDescent="0.25">
      <c r="B6934" s="77"/>
      <c r="C6934" s="78"/>
    </row>
    <row r="9659" ht="12.75" x14ac:dyDescent="0.2"/>
    <row r="9660" ht="12.75" x14ac:dyDescent="0.2"/>
    <row r="9661" ht="12.75" x14ac:dyDescent="0.2"/>
  </sheetData>
  <conditionalFormatting sqref="C5:C6180">
    <cfRule type="top10" dxfId="5" priority="3" stopIfTrue="1" rank="1"/>
  </conditionalFormatting>
  <conditionalFormatting sqref="D1:D1048576">
    <cfRule type="cellIs" dxfId="4" priority="1" operator="lessThan">
      <formula>0</formula>
    </cfRule>
    <cfRule type="cellIs" dxfId="3" priority="2" operator="greater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254"/>
  <sheetViews>
    <sheetView topLeftCell="A2" workbookViewId="0">
      <selection activeCell="A151" sqref="A1:XFD1048576"/>
    </sheetView>
  </sheetViews>
  <sheetFormatPr defaultRowHeight="12.75" x14ac:dyDescent="0.2"/>
  <cols>
    <col min="4" max="4" width="9.5703125" style="218" bestFit="1" customWidth="1"/>
    <col min="5" max="6" width="9.42578125" style="219" bestFit="1" customWidth="1"/>
  </cols>
  <sheetData>
    <row r="2" spans="4:6" x14ac:dyDescent="0.2">
      <c r="D2" s="214" t="s">
        <v>27</v>
      </c>
      <c r="E2" s="215" t="s">
        <v>21</v>
      </c>
      <c r="F2" s="215" t="s">
        <v>20</v>
      </c>
    </row>
    <row r="3" spans="4:6" x14ac:dyDescent="0.2">
      <c r="D3" s="216">
        <v>44378</v>
      </c>
      <c r="E3" s="217">
        <v>1873.57</v>
      </c>
      <c r="F3" s="217">
        <v>7314.93</v>
      </c>
    </row>
    <row r="4" spans="4:6" x14ac:dyDescent="0.2">
      <c r="D4" s="216">
        <v>44379</v>
      </c>
      <c r="E4" s="217">
        <v>1888.6</v>
      </c>
      <c r="F4" s="217">
        <v>7373.62</v>
      </c>
    </row>
    <row r="5" spans="4:6" x14ac:dyDescent="0.2">
      <c r="D5" s="216">
        <v>44382</v>
      </c>
      <c r="E5" s="217">
        <v>1894.04</v>
      </c>
      <c r="F5" s="217">
        <v>7402.07</v>
      </c>
    </row>
    <row r="6" spans="4:6" x14ac:dyDescent="0.2">
      <c r="D6" s="216">
        <v>44383</v>
      </c>
      <c r="E6" s="217">
        <v>1907.8</v>
      </c>
      <c r="F6" s="217">
        <v>7455.83</v>
      </c>
    </row>
    <row r="7" spans="4:6" x14ac:dyDescent="0.2">
      <c r="D7" s="216">
        <v>44384</v>
      </c>
      <c r="E7" s="217">
        <v>1930.02</v>
      </c>
      <c r="F7" s="217">
        <v>7542.68</v>
      </c>
    </row>
    <row r="8" spans="4:6" x14ac:dyDescent="0.2">
      <c r="D8" s="216">
        <v>44385</v>
      </c>
      <c r="E8" s="217">
        <v>1943.36</v>
      </c>
      <c r="F8" s="217">
        <v>7594.82</v>
      </c>
    </row>
    <row r="9" spans="4:6" x14ac:dyDescent="0.2">
      <c r="D9" s="216">
        <v>44386</v>
      </c>
      <c r="E9" s="217">
        <v>1963.16</v>
      </c>
      <c r="F9" s="217">
        <v>7672.22</v>
      </c>
    </row>
    <row r="10" spans="4:6" x14ac:dyDescent="0.2">
      <c r="D10" s="216">
        <v>44389</v>
      </c>
      <c r="E10" s="217">
        <v>1968.31</v>
      </c>
      <c r="F10" s="217">
        <v>7692.34</v>
      </c>
    </row>
    <row r="11" spans="4:6" x14ac:dyDescent="0.2">
      <c r="D11" s="216">
        <v>44390</v>
      </c>
      <c r="E11" s="217">
        <v>1980.69</v>
      </c>
      <c r="F11" s="217">
        <v>7744.97</v>
      </c>
    </row>
    <row r="12" spans="4:6" x14ac:dyDescent="0.2">
      <c r="D12" s="216">
        <v>44391</v>
      </c>
      <c r="E12" s="217">
        <v>1985.96</v>
      </c>
      <c r="F12" s="217">
        <v>7765.57</v>
      </c>
    </row>
    <row r="13" spans="4:6" x14ac:dyDescent="0.2">
      <c r="D13" s="216">
        <v>44392</v>
      </c>
      <c r="E13" s="217">
        <v>1985.52</v>
      </c>
      <c r="F13" s="217">
        <v>7776.03</v>
      </c>
    </row>
    <row r="14" spans="4:6" x14ac:dyDescent="0.2">
      <c r="D14" s="216">
        <v>44393</v>
      </c>
      <c r="E14" s="217">
        <v>1974.91</v>
      </c>
      <c r="F14" s="217">
        <v>7734.47</v>
      </c>
    </row>
    <row r="15" spans="4:6" x14ac:dyDescent="0.2">
      <c r="D15" s="216">
        <v>44396</v>
      </c>
      <c r="E15" s="217">
        <v>1955.92</v>
      </c>
      <c r="F15" s="217">
        <v>7660.12</v>
      </c>
    </row>
    <row r="16" spans="4:6" x14ac:dyDescent="0.2">
      <c r="D16" s="216">
        <v>44397</v>
      </c>
      <c r="E16" s="217">
        <v>1904.36</v>
      </c>
      <c r="F16" s="217">
        <v>7458.17</v>
      </c>
    </row>
    <row r="17" spans="4:6" x14ac:dyDescent="0.2">
      <c r="D17" s="216">
        <v>44398</v>
      </c>
      <c r="E17" s="217">
        <v>1919.13</v>
      </c>
      <c r="F17" s="217">
        <v>7516.01</v>
      </c>
    </row>
    <row r="18" spans="4:6" x14ac:dyDescent="0.2">
      <c r="D18" s="216">
        <v>44399</v>
      </c>
      <c r="E18" s="217">
        <v>1920.8</v>
      </c>
      <c r="F18" s="217">
        <v>7522.56</v>
      </c>
    </row>
    <row r="19" spans="4:6" x14ac:dyDescent="0.2">
      <c r="D19" s="216">
        <v>44400</v>
      </c>
      <c r="E19" s="217">
        <v>1921.06</v>
      </c>
      <c r="F19" s="217">
        <v>7525.77</v>
      </c>
    </row>
    <row r="20" spans="4:6" x14ac:dyDescent="0.2">
      <c r="D20" s="216">
        <v>44403</v>
      </c>
      <c r="E20" s="217">
        <v>1919.14</v>
      </c>
      <c r="F20" s="217">
        <v>7518.26</v>
      </c>
    </row>
    <row r="21" spans="4:6" x14ac:dyDescent="0.2">
      <c r="D21" s="216">
        <v>44404</v>
      </c>
      <c r="E21" s="217">
        <v>1912.19</v>
      </c>
      <c r="F21" s="217">
        <v>7491.04</v>
      </c>
    </row>
    <row r="22" spans="4:6" x14ac:dyDescent="0.2">
      <c r="D22" s="216">
        <v>44405</v>
      </c>
      <c r="E22" s="217">
        <v>1916.75</v>
      </c>
      <c r="F22" s="217">
        <v>7508.88</v>
      </c>
    </row>
    <row r="23" spans="4:6" x14ac:dyDescent="0.2">
      <c r="D23" s="216">
        <v>44406</v>
      </c>
      <c r="E23" s="217">
        <v>1927.49</v>
      </c>
      <c r="F23" s="217">
        <v>7550.98</v>
      </c>
    </row>
    <row r="24" spans="4:6" x14ac:dyDescent="0.2">
      <c r="D24" s="216">
        <v>44407</v>
      </c>
      <c r="E24" s="217">
        <v>1916.62</v>
      </c>
      <c r="F24" s="217">
        <v>7508.4</v>
      </c>
    </row>
    <row r="25" spans="4:6" x14ac:dyDescent="0.2">
      <c r="D25" s="216">
        <v>44410</v>
      </c>
      <c r="E25" s="217">
        <v>1914.57</v>
      </c>
      <c r="F25" s="217">
        <v>7500.35</v>
      </c>
    </row>
    <row r="26" spans="4:6" x14ac:dyDescent="0.2">
      <c r="D26" s="216">
        <v>44411</v>
      </c>
      <c r="E26" s="217">
        <v>1916.64</v>
      </c>
      <c r="F26" s="217">
        <v>7508.48</v>
      </c>
    </row>
    <row r="27" spans="4:6" x14ac:dyDescent="0.2">
      <c r="D27" s="216">
        <v>44412</v>
      </c>
      <c r="E27" s="217">
        <v>1912.88</v>
      </c>
      <c r="F27" s="217">
        <v>7493.73</v>
      </c>
    </row>
    <row r="28" spans="4:6" x14ac:dyDescent="0.2">
      <c r="D28" s="216">
        <v>44413</v>
      </c>
      <c r="E28" s="217">
        <v>1919.46</v>
      </c>
      <c r="F28" s="217">
        <v>7519.53</v>
      </c>
    </row>
    <row r="29" spans="4:6" x14ac:dyDescent="0.2">
      <c r="D29" s="216">
        <v>44414</v>
      </c>
      <c r="E29" s="217">
        <v>1918.45</v>
      </c>
      <c r="F29" s="217">
        <v>7515.57</v>
      </c>
    </row>
    <row r="30" spans="4:6" x14ac:dyDescent="0.2">
      <c r="D30" s="216">
        <v>44417</v>
      </c>
      <c r="E30" s="217">
        <v>1917.96</v>
      </c>
      <c r="F30" s="217">
        <v>7513.65</v>
      </c>
    </row>
    <row r="31" spans="4:6" x14ac:dyDescent="0.2">
      <c r="D31" s="216">
        <v>44418</v>
      </c>
      <c r="E31" s="217">
        <v>1927.47</v>
      </c>
      <c r="F31" s="217">
        <v>7550.88</v>
      </c>
    </row>
    <row r="32" spans="4:6" x14ac:dyDescent="0.2">
      <c r="D32" s="216">
        <v>44419</v>
      </c>
      <c r="E32" s="217">
        <v>1929.78</v>
      </c>
      <c r="F32" s="217">
        <v>7559.93</v>
      </c>
    </row>
    <row r="33" spans="4:6" x14ac:dyDescent="0.2">
      <c r="D33" s="216">
        <v>44420</v>
      </c>
      <c r="E33" s="217">
        <v>1926.25</v>
      </c>
      <c r="F33" s="217">
        <v>7546.1</v>
      </c>
    </row>
    <row r="34" spans="4:6" x14ac:dyDescent="0.2">
      <c r="D34" s="216">
        <v>44421</v>
      </c>
      <c r="E34" s="217">
        <v>1940.05</v>
      </c>
      <c r="F34" s="217">
        <v>7600.18</v>
      </c>
    </row>
    <row r="35" spans="4:6" x14ac:dyDescent="0.2">
      <c r="D35" s="216">
        <v>44424</v>
      </c>
      <c r="E35" s="217">
        <v>1946.05</v>
      </c>
      <c r="F35" s="217">
        <v>7623.7</v>
      </c>
    </row>
    <row r="36" spans="4:6" x14ac:dyDescent="0.2">
      <c r="D36" s="216">
        <v>44425</v>
      </c>
      <c r="E36" s="217">
        <v>1960.78</v>
      </c>
      <c r="F36" s="217">
        <v>7681.38</v>
      </c>
    </row>
    <row r="37" spans="4:6" x14ac:dyDescent="0.2">
      <c r="D37" s="216">
        <v>44426</v>
      </c>
      <c r="E37" s="217">
        <v>1971.12</v>
      </c>
      <c r="F37" s="217">
        <v>7721.9</v>
      </c>
    </row>
    <row r="38" spans="4:6" x14ac:dyDescent="0.2">
      <c r="D38" s="216">
        <v>44427</v>
      </c>
      <c r="E38" s="217">
        <v>1969.93</v>
      </c>
      <c r="F38" s="217">
        <v>7717.24</v>
      </c>
    </row>
    <row r="39" spans="4:6" x14ac:dyDescent="0.2">
      <c r="D39" s="216">
        <v>44428</v>
      </c>
      <c r="E39" s="217">
        <v>1971.94</v>
      </c>
      <c r="F39" s="217">
        <v>7725.12</v>
      </c>
    </row>
    <row r="40" spans="4:6" x14ac:dyDescent="0.2">
      <c r="D40" s="216">
        <v>44431</v>
      </c>
      <c r="E40" s="217">
        <v>1971.02</v>
      </c>
      <c r="F40" s="217">
        <v>7721.49</v>
      </c>
    </row>
    <row r="41" spans="4:6" x14ac:dyDescent="0.2">
      <c r="D41" s="216">
        <v>44432</v>
      </c>
      <c r="E41" s="217">
        <v>1970.32</v>
      </c>
      <c r="F41" s="217">
        <v>7718.74</v>
      </c>
    </row>
    <row r="42" spans="4:6" x14ac:dyDescent="0.2">
      <c r="D42" s="216">
        <v>44433</v>
      </c>
      <c r="E42" s="217">
        <v>1963.59</v>
      </c>
      <c r="F42" s="217">
        <v>7692.4</v>
      </c>
    </row>
    <row r="43" spans="4:6" x14ac:dyDescent="0.2">
      <c r="D43" s="216">
        <v>44434</v>
      </c>
      <c r="E43" s="217">
        <v>1963.46</v>
      </c>
      <c r="F43" s="217">
        <v>7691.89</v>
      </c>
    </row>
    <row r="44" spans="4:6" x14ac:dyDescent="0.2">
      <c r="D44" s="216">
        <v>44435</v>
      </c>
      <c r="E44" s="217">
        <v>1958.45</v>
      </c>
      <c r="F44" s="217">
        <v>7675.58</v>
      </c>
    </row>
    <row r="45" spans="4:6" x14ac:dyDescent="0.2">
      <c r="D45" s="216">
        <v>44438</v>
      </c>
      <c r="E45" s="217">
        <v>1959.6</v>
      </c>
      <c r="F45" s="217">
        <v>7680.45</v>
      </c>
    </row>
    <row r="46" spans="4:6" x14ac:dyDescent="0.2">
      <c r="D46" s="216">
        <v>44439</v>
      </c>
      <c r="E46" s="217">
        <v>1953.3</v>
      </c>
      <c r="F46" s="217">
        <v>7655.75</v>
      </c>
    </row>
    <row r="47" spans="4:6" x14ac:dyDescent="0.2">
      <c r="D47" s="216">
        <v>44440</v>
      </c>
      <c r="E47" s="217">
        <v>1955.39</v>
      </c>
      <c r="F47" s="217">
        <v>7664.5</v>
      </c>
    </row>
    <row r="48" spans="4:6" x14ac:dyDescent="0.2">
      <c r="D48" s="216">
        <v>44441</v>
      </c>
      <c r="E48" s="217">
        <v>1956.79</v>
      </c>
      <c r="F48" s="217">
        <v>7670.01</v>
      </c>
    </row>
    <row r="49" spans="4:6" x14ac:dyDescent="0.2">
      <c r="D49" s="216">
        <v>44442</v>
      </c>
      <c r="E49" s="217">
        <v>1953.14</v>
      </c>
      <c r="F49" s="217">
        <v>7655.71</v>
      </c>
    </row>
    <row r="50" spans="4:6" x14ac:dyDescent="0.2">
      <c r="D50" s="216">
        <v>44445</v>
      </c>
      <c r="E50" s="217">
        <v>1952.09</v>
      </c>
      <c r="F50" s="217">
        <v>7651.56</v>
      </c>
    </row>
    <row r="51" spans="4:6" x14ac:dyDescent="0.2">
      <c r="D51" s="216">
        <v>44446</v>
      </c>
      <c r="E51" s="217">
        <v>1953.8</v>
      </c>
      <c r="F51" s="217">
        <v>7658.27</v>
      </c>
    </row>
    <row r="52" spans="4:6" x14ac:dyDescent="0.2">
      <c r="D52" s="216">
        <v>44447</v>
      </c>
      <c r="E52" s="217">
        <v>1946.3</v>
      </c>
      <c r="F52" s="217">
        <v>7628.88</v>
      </c>
    </row>
    <row r="53" spans="4:6" x14ac:dyDescent="0.2">
      <c r="D53" s="216">
        <v>44448</v>
      </c>
      <c r="E53" s="217">
        <v>1946.7</v>
      </c>
      <c r="F53" s="217">
        <v>7630.44</v>
      </c>
    </row>
    <row r="54" spans="4:6" x14ac:dyDescent="0.2">
      <c r="D54" s="216">
        <v>44449</v>
      </c>
      <c r="E54" s="217">
        <v>1956.81</v>
      </c>
      <c r="F54" s="217">
        <v>7670.07</v>
      </c>
    </row>
    <row r="55" spans="4:6" x14ac:dyDescent="0.2">
      <c r="D55" s="216">
        <v>44452</v>
      </c>
      <c r="E55" s="217">
        <v>1956.13</v>
      </c>
      <c r="F55" s="217">
        <v>7667.39</v>
      </c>
    </row>
    <row r="56" spans="4:6" x14ac:dyDescent="0.2">
      <c r="D56" s="216">
        <v>44453</v>
      </c>
      <c r="E56" s="217">
        <v>1954.96</v>
      </c>
      <c r="F56" s="217">
        <v>7662.82</v>
      </c>
    </row>
    <row r="57" spans="4:6" x14ac:dyDescent="0.2">
      <c r="D57" s="216">
        <v>44454</v>
      </c>
      <c r="E57" s="217">
        <v>1953.14</v>
      </c>
      <c r="F57" s="217">
        <v>7655.67</v>
      </c>
    </row>
    <row r="58" spans="4:6" x14ac:dyDescent="0.2">
      <c r="D58" s="216">
        <v>44455</v>
      </c>
      <c r="E58" s="217">
        <v>1960.31</v>
      </c>
      <c r="F58" s="217">
        <v>7684.72</v>
      </c>
    </row>
    <row r="59" spans="4:6" x14ac:dyDescent="0.2">
      <c r="D59" s="216">
        <v>44456</v>
      </c>
      <c r="E59" s="217">
        <v>1963.07</v>
      </c>
      <c r="F59" s="217">
        <v>7695.5</v>
      </c>
    </row>
    <row r="60" spans="4:6" x14ac:dyDescent="0.2">
      <c r="D60" s="216">
        <v>44459</v>
      </c>
      <c r="E60" s="217">
        <v>1963.36</v>
      </c>
      <c r="F60" s="217">
        <v>7696.66</v>
      </c>
    </row>
    <row r="61" spans="4:6" x14ac:dyDescent="0.2">
      <c r="D61" s="216">
        <v>44460</v>
      </c>
      <c r="E61" s="217">
        <v>1964.58</v>
      </c>
      <c r="F61" s="217">
        <v>7701.44</v>
      </c>
    </row>
    <row r="62" spans="4:6" x14ac:dyDescent="0.2">
      <c r="D62" s="216">
        <v>44461</v>
      </c>
      <c r="E62" s="217">
        <v>1966.52</v>
      </c>
      <c r="F62" s="217">
        <v>7709.03</v>
      </c>
    </row>
    <row r="63" spans="4:6" x14ac:dyDescent="0.2">
      <c r="D63" s="216">
        <v>44462</v>
      </c>
      <c r="E63" s="217">
        <v>1984.45</v>
      </c>
      <c r="F63" s="217">
        <v>7779.34</v>
      </c>
    </row>
    <row r="64" spans="4:6" x14ac:dyDescent="0.2">
      <c r="D64" s="216">
        <v>44463</v>
      </c>
      <c r="E64" s="217">
        <v>1985.21</v>
      </c>
      <c r="F64" s="217">
        <v>7782.3</v>
      </c>
    </row>
    <row r="65" spans="4:6" x14ac:dyDescent="0.2">
      <c r="D65" s="216">
        <v>44466</v>
      </c>
      <c r="E65" s="217">
        <v>1978.79</v>
      </c>
      <c r="F65" s="217">
        <v>7757.15</v>
      </c>
    </row>
    <row r="66" spans="4:6" x14ac:dyDescent="0.2">
      <c r="D66" s="216">
        <v>44467</v>
      </c>
      <c r="E66" s="217">
        <v>1979.09</v>
      </c>
      <c r="F66" s="217">
        <v>7758.33</v>
      </c>
    </row>
    <row r="67" spans="4:6" x14ac:dyDescent="0.2">
      <c r="D67" s="216">
        <v>44468</v>
      </c>
      <c r="E67" s="217">
        <v>2008.17</v>
      </c>
      <c r="F67" s="217">
        <v>7872.32</v>
      </c>
    </row>
    <row r="68" spans="4:6" x14ac:dyDescent="0.2">
      <c r="D68" s="216">
        <v>44469</v>
      </c>
      <c r="E68" s="217">
        <v>2010.58</v>
      </c>
      <c r="F68" s="217">
        <v>7881.77</v>
      </c>
    </row>
    <row r="69" spans="4:6" x14ac:dyDescent="0.2">
      <c r="D69" s="216">
        <v>44470</v>
      </c>
      <c r="E69" s="217">
        <v>2021.41</v>
      </c>
      <c r="F69" s="217">
        <v>7924.2</v>
      </c>
    </row>
    <row r="70" spans="4:6" x14ac:dyDescent="0.2">
      <c r="D70" s="216">
        <v>44473</v>
      </c>
      <c r="E70" s="217">
        <v>2029.32</v>
      </c>
      <c r="F70" s="217">
        <v>7955.21</v>
      </c>
    </row>
    <row r="71" spans="4:6" x14ac:dyDescent="0.2">
      <c r="D71" s="216">
        <v>44474</v>
      </c>
      <c r="E71" s="217">
        <v>2036.74</v>
      </c>
      <c r="F71" s="217">
        <v>7984.32</v>
      </c>
    </row>
    <row r="72" spans="4:6" x14ac:dyDescent="0.2">
      <c r="D72" s="216">
        <v>44475</v>
      </c>
      <c r="E72" s="217">
        <v>2061.34</v>
      </c>
      <c r="F72" s="217">
        <v>8080.74</v>
      </c>
    </row>
    <row r="73" spans="4:6" x14ac:dyDescent="0.2">
      <c r="D73" s="216">
        <v>44476</v>
      </c>
      <c r="E73" s="217">
        <v>2081.5700000000002</v>
      </c>
      <c r="F73" s="217">
        <v>8160.06</v>
      </c>
    </row>
    <row r="74" spans="4:6" x14ac:dyDescent="0.2">
      <c r="D74" s="216">
        <v>44477</v>
      </c>
      <c r="E74" s="217">
        <v>2082.9699999999998</v>
      </c>
      <c r="F74" s="217">
        <v>8165.55</v>
      </c>
    </row>
    <row r="75" spans="4:6" x14ac:dyDescent="0.2">
      <c r="D75" s="216">
        <v>44480</v>
      </c>
      <c r="E75" s="217">
        <v>2075.79</v>
      </c>
      <c r="F75" s="217">
        <v>8137.39</v>
      </c>
    </row>
    <row r="76" spans="4:6" x14ac:dyDescent="0.2">
      <c r="D76" s="216">
        <v>44481</v>
      </c>
      <c r="E76" s="217">
        <v>2078.4899999999998</v>
      </c>
      <c r="F76" s="217">
        <v>8147.97</v>
      </c>
    </row>
    <row r="77" spans="4:6" x14ac:dyDescent="0.2">
      <c r="D77" s="216">
        <v>44482</v>
      </c>
      <c r="E77" s="217">
        <v>2080.66</v>
      </c>
      <c r="F77" s="217">
        <v>8156.5</v>
      </c>
    </row>
    <row r="78" spans="4:6" x14ac:dyDescent="0.2">
      <c r="D78" s="216">
        <v>44483</v>
      </c>
      <c r="E78" s="217">
        <v>2082.66</v>
      </c>
      <c r="F78" s="217">
        <v>8166.92</v>
      </c>
    </row>
    <row r="79" spans="4:6" x14ac:dyDescent="0.2">
      <c r="D79" s="216">
        <v>44484</v>
      </c>
      <c r="E79" s="217">
        <v>2085.31</v>
      </c>
      <c r="F79" s="217">
        <v>8177.32</v>
      </c>
    </row>
    <row r="80" spans="4:6" x14ac:dyDescent="0.2">
      <c r="D80" s="216">
        <v>44487</v>
      </c>
      <c r="E80" s="217">
        <v>2083.6</v>
      </c>
      <c r="F80" s="217">
        <v>8170.6</v>
      </c>
    </row>
    <row r="81" spans="4:6" x14ac:dyDescent="0.2">
      <c r="D81" s="216">
        <v>44488</v>
      </c>
      <c r="E81" s="217">
        <v>2089.8200000000002</v>
      </c>
      <c r="F81" s="217">
        <v>8195.01</v>
      </c>
    </row>
    <row r="82" spans="4:6" x14ac:dyDescent="0.2">
      <c r="D82" s="216">
        <v>44489</v>
      </c>
      <c r="E82" s="217">
        <v>2090.59</v>
      </c>
      <c r="F82" s="217">
        <v>8198.0300000000007</v>
      </c>
    </row>
    <row r="83" spans="4:6" x14ac:dyDescent="0.2">
      <c r="D83" s="216">
        <v>44490</v>
      </c>
      <c r="E83" s="217">
        <v>2094.23</v>
      </c>
      <c r="F83" s="217">
        <v>8212.2999999999993</v>
      </c>
    </row>
    <row r="84" spans="4:6" x14ac:dyDescent="0.2">
      <c r="D84" s="216">
        <v>44491</v>
      </c>
      <c r="E84" s="217">
        <v>2110.98</v>
      </c>
      <c r="F84" s="217">
        <v>8277.9699999999993</v>
      </c>
    </row>
    <row r="85" spans="4:6" x14ac:dyDescent="0.2">
      <c r="D85" s="216">
        <v>44494</v>
      </c>
      <c r="E85" s="217">
        <v>2111.9</v>
      </c>
      <c r="F85" s="217">
        <v>8281.58</v>
      </c>
    </row>
    <row r="86" spans="4:6" x14ac:dyDescent="0.2">
      <c r="D86" s="216">
        <v>44495</v>
      </c>
      <c r="E86" s="217">
        <v>2117.91</v>
      </c>
      <c r="F86" s="217">
        <v>8305.1299999999992</v>
      </c>
    </row>
    <row r="87" spans="4:6" x14ac:dyDescent="0.2">
      <c r="D87" s="216">
        <v>44496</v>
      </c>
      <c r="E87" s="217">
        <v>2122.27</v>
      </c>
      <c r="F87" s="217">
        <v>8322.26</v>
      </c>
    </row>
    <row r="88" spans="4:6" x14ac:dyDescent="0.2">
      <c r="D88" s="216">
        <v>44497</v>
      </c>
      <c r="E88" s="217">
        <v>2124.66</v>
      </c>
      <c r="F88" s="217">
        <v>8331.61</v>
      </c>
    </row>
    <row r="89" spans="4:6" x14ac:dyDescent="0.2">
      <c r="D89" s="216">
        <v>44498</v>
      </c>
      <c r="E89" s="217">
        <v>2123.8000000000002</v>
      </c>
      <c r="F89" s="217">
        <v>8328.23</v>
      </c>
    </row>
    <row r="90" spans="4:6" x14ac:dyDescent="0.2">
      <c r="D90" s="216">
        <v>44503</v>
      </c>
      <c r="E90" s="217">
        <v>2110.63</v>
      </c>
      <c r="F90" s="217">
        <v>8276.61</v>
      </c>
    </row>
    <row r="91" spans="4:6" x14ac:dyDescent="0.2">
      <c r="D91" s="216">
        <v>44505</v>
      </c>
      <c r="E91" s="217">
        <v>2114.62</v>
      </c>
      <c r="F91" s="217">
        <v>8292.26</v>
      </c>
    </row>
    <row r="92" spans="4:6" x14ac:dyDescent="0.2">
      <c r="D92" s="216">
        <v>44508</v>
      </c>
      <c r="E92" s="217">
        <v>2119.13</v>
      </c>
      <c r="F92" s="217">
        <v>8309.94</v>
      </c>
    </row>
    <row r="93" spans="4:6" x14ac:dyDescent="0.2">
      <c r="D93" s="216">
        <v>44509</v>
      </c>
      <c r="E93" s="217">
        <v>2119.98</v>
      </c>
      <c r="F93" s="217">
        <v>8313.27</v>
      </c>
    </row>
    <row r="94" spans="4:6" x14ac:dyDescent="0.2">
      <c r="D94" s="216">
        <v>44510</v>
      </c>
      <c r="E94" s="217">
        <v>2115.17</v>
      </c>
      <c r="F94" s="217">
        <v>8294.39</v>
      </c>
    </row>
    <row r="95" spans="4:6" x14ac:dyDescent="0.2">
      <c r="D95" s="216">
        <v>44511</v>
      </c>
      <c r="E95" s="217">
        <v>2096.35</v>
      </c>
      <c r="F95" s="217">
        <v>8220.59</v>
      </c>
    </row>
    <row r="96" spans="4:6" x14ac:dyDescent="0.2">
      <c r="D96" s="216">
        <v>44512</v>
      </c>
      <c r="E96" s="217">
        <v>2104.0500000000002</v>
      </c>
      <c r="F96" s="217">
        <v>8250.81</v>
      </c>
    </row>
    <row r="97" spans="4:6" x14ac:dyDescent="0.2">
      <c r="D97" s="216">
        <v>44515</v>
      </c>
      <c r="E97" s="217">
        <v>2134.69</v>
      </c>
      <c r="F97" s="217">
        <v>8370.93</v>
      </c>
    </row>
    <row r="98" spans="4:6" x14ac:dyDescent="0.2">
      <c r="D98" s="216">
        <v>44516</v>
      </c>
      <c r="E98" s="217">
        <v>2149.06</v>
      </c>
      <c r="F98" s="217">
        <v>8427.2999999999993</v>
      </c>
    </row>
    <row r="99" spans="4:6" x14ac:dyDescent="0.2">
      <c r="D99" s="216">
        <v>44517</v>
      </c>
      <c r="E99" s="217">
        <v>2145.42</v>
      </c>
      <c r="F99" s="217">
        <v>8413.0300000000007</v>
      </c>
    </row>
    <row r="100" spans="4:6" x14ac:dyDescent="0.2">
      <c r="D100" s="216">
        <v>44518</v>
      </c>
      <c r="E100" s="217">
        <v>2143.37</v>
      </c>
      <c r="F100" s="217">
        <v>8404.98</v>
      </c>
    </row>
    <row r="101" spans="4:6" x14ac:dyDescent="0.2">
      <c r="D101" s="216">
        <v>44519</v>
      </c>
      <c r="E101" s="217">
        <v>2145.2600000000002</v>
      </c>
      <c r="F101" s="217">
        <v>8416.0499999999993</v>
      </c>
    </row>
    <row r="102" spans="4:6" x14ac:dyDescent="0.2">
      <c r="D102" s="216">
        <v>44522</v>
      </c>
      <c r="E102" s="217">
        <v>2110.2600000000002</v>
      </c>
      <c r="F102" s="217">
        <v>8350.3700000000008</v>
      </c>
    </row>
    <row r="103" spans="4:6" x14ac:dyDescent="0.2">
      <c r="D103" s="216">
        <v>44523</v>
      </c>
      <c r="E103" s="217">
        <v>2112.2800000000002</v>
      </c>
      <c r="F103" s="217">
        <v>8363.91</v>
      </c>
    </row>
    <row r="104" spans="4:6" x14ac:dyDescent="0.2">
      <c r="D104" s="216">
        <v>44524</v>
      </c>
      <c r="E104" s="217">
        <v>2107.85</v>
      </c>
      <c r="F104" s="217">
        <v>8346.3799999999992</v>
      </c>
    </row>
    <row r="105" spans="4:6" x14ac:dyDescent="0.2">
      <c r="D105" s="216">
        <v>44525</v>
      </c>
      <c r="E105" s="217">
        <v>2097.0700000000002</v>
      </c>
      <c r="F105" s="217">
        <v>8303.7000000000007</v>
      </c>
    </row>
    <row r="106" spans="4:6" x14ac:dyDescent="0.2">
      <c r="D106" s="216">
        <v>44526</v>
      </c>
      <c r="E106" s="217">
        <v>2075.35</v>
      </c>
      <c r="F106" s="217">
        <v>8220.84</v>
      </c>
    </row>
    <row r="107" spans="4:6" x14ac:dyDescent="0.2">
      <c r="D107" s="216">
        <v>44529</v>
      </c>
      <c r="E107" s="217">
        <v>2019.36</v>
      </c>
      <c r="F107" s="217">
        <v>8006.07</v>
      </c>
    </row>
    <row r="108" spans="4:6" x14ac:dyDescent="0.2">
      <c r="D108" s="216">
        <v>44530</v>
      </c>
      <c r="E108" s="217">
        <v>2010.67</v>
      </c>
      <c r="F108" s="217">
        <v>7971.61</v>
      </c>
    </row>
    <row r="109" spans="4:6" x14ac:dyDescent="0.2">
      <c r="D109" s="216">
        <v>44531</v>
      </c>
      <c r="E109" s="217">
        <v>2027.31</v>
      </c>
      <c r="F109" s="217">
        <v>8037.66</v>
      </c>
    </row>
    <row r="110" spans="4:6" x14ac:dyDescent="0.2">
      <c r="D110" s="216">
        <v>44532</v>
      </c>
      <c r="E110" s="217">
        <v>2007.58</v>
      </c>
      <c r="F110" s="217">
        <v>7959.43</v>
      </c>
    </row>
    <row r="111" spans="4:6" x14ac:dyDescent="0.2">
      <c r="D111" s="216">
        <v>44533</v>
      </c>
      <c r="E111" s="217">
        <v>2009.2</v>
      </c>
      <c r="F111" s="217">
        <v>7972.7</v>
      </c>
    </row>
    <row r="112" spans="4:6" x14ac:dyDescent="0.2">
      <c r="D112" s="216">
        <v>44536</v>
      </c>
      <c r="E112" s="217">
        <v>2024.49</v>
      </c>
      <c r="F112" s="217">
        <v>8033.39</v>
      </c>
    </row>
    <row r="113" spans="4:6" x14ac:dyDescent="0.2">
      <c r="D113" s="216">
        <v>44537</v>
      </c>
      <c r="E113" s="217">
        <v>2039.19</v>
      </c>
      <c r="F113" s="217">
        <v>8091.69</v>
      </c>
    </row>
    <row r="114" spans="4:6" x14ac:dyDescent="0.2">
      <c r="D114" s="216">
        <v>44538</v>
      </c>
      <c r="E114" s="217">
        <v>2077.7600000000002</v>
      </c>
      <c r="F114" s="217">
        <v>8244.77</v>
      </c>
    </row>
    <row r="115" spans="4:6" x14ac:dyDescent="0.2">
      <c r="D115" s="216">
        <v>44539</v>
      </c>
      <c r="E115" s="217">
        <v>2079.88</v>
      </c>
      <c r="F115" s="217">
        <v>8259.15</v>
      </c>
    </row>
    <row r="116" spans="4:6" x14ac:dyDescent="0.2">
      <c r="D116" s="216">
        <v>44540</v>
      </c>
      <c r="E116" s="217">
        <v>2080.1799999999998</v>
      </c>
      <c r="F116" s="217">
        <v>8260.36</v>
      </c>
    </row>
    <row r="117" spans="4:6" x14ac:dyDescent="0.2">
      <c r="D117" s="216">
        <v>44543</v>
      </c>
      <c r="E117" s="217">
        <v>2079.31</v>
      </c>
      <c r="F117" s="217">
        <v>8259.85</v>
      </c>
    </row>
    <row r="118" spans="4:6" x14ac:dyDescent="0.2">
      <c r="D118" s="216">
        <v>44544</v>
      </c>
      <c r="E118" s="217">
        <v>2072.9299999999998</v>
      </c>
      <c r="F118" s="217">
        <v>8234.52</v>
      </c>
    </row>
    <row r="119" spans="4:6" x14ac:dyDescent="0.2">
      <c r="D119" s="216">
        <v>44545</v>
      </c>
      <c r="E119" s="217">
        <v>2067.89</v>
      </c>
      <c r="F119" s="217">
        <v>8214.51</v>
      </c>
    </row>
    <row r="120" spans="4:6" x14ac:dyDescent="0.2">
      <c r="D120" s="216">
        <v>44546</v>
      </c>
      <c r="E120" s="217">
        <v>2071.2800000000002</v>
      </c>
      <c r="F120" s="217">
        <v>8227.9599999999991</v>
      </c>
    </row>
    <row r="121" spans="4:6" x14ac:dyDescent="0.2">
      <c r="D121" s="216">
        <v>44547</v>
      </c>
      <c r="E121" s="217">
        <v>2064.35</v>
      </c>
      <c r="F121" s="217">
        <v>8200.4500000000007</v>
      </c>
    </row>
    <row r="122" spans="4:6" x14ac:dyDescent="0.2">
      <c r="D122" s="216">
        <v>44550</v>
      </c>
      <c r="E122" s="217">
        <v>2060.5100000000002</v>
      </c>
      <c r="F122" s="217">
        <v>8185.17</v>
      </c>
    </row>
    <row r="123" spans="4:6" x14ac:dyDescent="0.2">
      <c r="D123" s="216">
        <v>44551</v>
      </c>
      <c r="E123" s="217">
        <v>2058.39</v>
      </c>
      <c r="F123" s="217">
        <v>8176.77</v>
      </c>
    </row>
    <row r="124" spans="4:6" x14ac:dyDescent="0.2">
      <c r="D124" s="216">
        <v>44552</v>
      </c>
      <c r="E124" s="217">
        <v>2067</v>
      </c>
      <c r="F124" s="217">
        <v>8210.9599999999991</v>
      </c>
    </row>
    <row r="125" spans="4:6" x14ac:dyDescent="0.2">
      <c r="D125" s="216">
        <v>44553</v>
      </c>
      <c r="E125" s="217">
        <v>2067.4699999999998</v>
      </c>
      <c r="F125" s="217">
        <v>8216.51</v>
      </c>
    </row>
    <row r="126" spans="4:6" x14ac:dyDescent="0.2">
      <c r="D126" s="216">
        <v>44554</v>
      </c>
      <c r="E126" s="217">
        <v>2077.2600000000002</v>
      </c>
      <c r="F126" s="217">
        <v>8258.89</v>
      </c>
    </row>
    <row r="127" spans="4:6" x14ac:dyDescent="0.2">
      <c r="D127" s="216">
        <v>44557</v>
      </c>
      <c r="E127" s="217">
        <v>2086.29</v>
      </c>
      <c r="F127" s="217">
        <v>8294.7999999999993</v>
      </c>
    </row>
    <row r="128" spans="4:6" x14ac:dyDescent="0.2">
      <c r="D128" s="216">
        <v>44558</v>
      </c>
      <c r="E128" s="217">
        <v>2089.71</v>
      </c>
      <c r="F128" s="217">
        <v>8312.6299999999992</v>
      </c>
    </row>
    <row r="129" spans="4:6" x14ac:dyDescent="0.2">
      <c r="D129" s="216">
        <v>44559</v>
      </c>
      <c r="E129" s="217">
        <v>2099.21</v>
      </c>
      <c r="F129" s="217">
        <v>8350.42</v>
      </c>
    </row>
    <row r="130" spans="4:6" x14ac:dyDescent="0.2">
      <c r="D130" s="216">
        <v>44560</v>
      </c>
      <c r="E130" s="217">
        <v>2098.2800000000002</v>
      </c>
      <c r="F130" s="217">
        <v>8346.7199999999993</v>
      </c>
    </row>
    <row r="131" spans="4:6" x14ac:dyDescent="0.2">
      <c r="D131" s="216">
        <v>44561</v>
      </c>
      <c r="E131" s="217">
        <v>2097.89</v>
      </c>
      <c r="F131" s="217">
        <v>8345.17</v>
      </c>
    </row>
    <row r="132" spans="4:6" x14ac:dyDescent="0.2">
      <c r="D132" s="216">
        <v>44565</v>
      </c>
      <c r="E132" s="217">
        <v>2099.13</v>
      </c>
      <c r="F132" s="217">
        <v>8350.08</v>
      </c>
    </row>
    <row r="133" spans="4:6" x14ac:dyDescent="0.2">
      <c r="D133" s="216">
        <v>44566</v>
      </c>
      <c r="E133" s="217">
        <v>2103.38</v>
      </c>
      <c r="F133" s="217">
        <v>8366.99</v>
      </c>
    </row>
    <row r="134" spans="4:6" x14ac:dyDescent="0.2">
      <c r="D134" s="216">
        <v>44567</v>
      </c>
      <c r="E134" s="217">
        <v>2103.56</v>
      </c>
      <c r="F134" s="217">
        <v>8367.7099999999991</v>
      </c>
    </row>
    <row r="135" spans="4:6" x14ac:dyDescent="0.2">
      <c r="D135" s="216">
        <v>44568</v>
      </c>
      <c r="E135" s="217">
        <v>2107.58</v>
      </c>
      <c r="F135" s="217">
        <v>8383.69</v>
      </c>
    </row>
    <row r="136" spans="4:6" x14ac:dyDescent="0.2">
      <c r="D136" s="216">
        <v>44571</v>
      </c>
      <c r="E136" s="217">
        <v>2112.86</v>
      </c>
      <c r="F136" s="217">
        <v>8404.7000000000007</v>
      </c>
    </row>
    <row r="137" spans="4:6" x14ac:dyDescent="0.2">
      <c r="D137" s="216">
        <v>44572</v>
      </c>
      <c r="E137" s="217">
        <v>2112.81</v>
      </c>
      <c r="F137" s="217">
        <v>8405.18</v>
      </c>
    </row>
    <row r="138" spans="4:6" x14ac:dyDescent="0.2">
      <c r="D138" s="216">
        <v>44573</v>
      </c>
      <c r="E138" s="217">
        <v>2119.06</v>
      </c>
      <c r="F138" s="217">
        <v>8430.0400000000009</v>
      </c>
    </row>
    <row r="139" spans="4:6" x14ac:dyDescent="0.2">
      <c r="D139" s="216">
        <v>44574</v>
      </c>
      <c r="E139" s="217">
        <v>2130.71</v>
      </c>
      <c r="F139" s="217">
        <v>8476.9599999999991</v>
      </c>
    </row>
    <row r="140" spans="4:6" x14ac:dyDescent="0.2">
      <c r="D140" s="216">
        <v>44575</v>
      </c>
      <c r="E140" s="217">
        <v>2131.29</v>
      </c>
      <c r="F140" s="217">
        <v>8480.3700000000008</v>
      </c>
    </row>
    <row r="141" spans="4:6" x14ac:dyDescent="0.2">
      <c r="D141" s="216">
        <v>44578</v>
      </c>
      <c r="E141" s="217">
        <v>2132.19</v>
      </c>
      <c r="F141" s="217">
        <v>8483.9699999999993</v>
      </c>
    </row>
    <row r="142" spans="4:6" x14ac:dyDescent="0.2">
      <c r="D142" s="216">
        <v>44580</v>
      </c>
      <c r="E142" s="217">
        <v>2135.16</v>
      </c>
      <c r="F142" s="217">
        <v>8495.77</v>
      </c>
    </row>
    <row r="143" spans="4:6" x14ac:dyDescent="0.2">
      <c r="D143" s="216">
        <v>44581</v>
      </c>
      <c r="E143" s="217">
        <v>2136.8000000000002</v>
      </c>
      <c r="F143" s="217">
        <v>8502.2800000000007</v>
      </c>
    </row>
    <row r="144" spans="4:6" x14ac:dyDescent="0.2">
      <c r="D144" s="216">
        <v>44582</v>
      </c>
      <c r="E144" s="217">
        <v>2136.98</v>
      </c>
      <c r="F144" s="217">
        <v>8503.02</v>
      </c>
    </row>
    <row r="145" spans="4:6" x14ac:dyDescent="0.2">
      <c r="D145" s="216">
        <v>44585</v>
      </c>
      <c r="E145" s="217">
        <v>2134.7800000000002</v>
      </c>
      <c r="F145" s="217">
        <v>8494.26</v>
      </c>
    </row>
    <row r="146" spans="4:6" x14ac:dyDescent="0.2">
      <c r="D146" s="216">
        <v>44586</v>
      </c>
      <c r="E146" s="217">
        <v>2130.4</v>
      </c>
      <c r="F146" s="217">
        <v>8476.85</v>
      </c>
    </row>
    <row r="147" spans="4:6" x14ac:dyDescent="0.2">
      <c r="D147" s="216">
        <v>44587</v>
      </c>
      <c r="E147" s="217">
        <v>2129.3200000000002</v>
      </c>
      <c r="F147" s="217">
        <v>8472.52</v>
      </c>
    </row>
    <row r="148" spans="4:6" x14ac:dyDescent="0.2">
      <c r="D148" s="213">
        <v>44588</v>
      </c>
      <c r="E148" s="217">
        <v>2131.9899999999998</v>
      </c>
      <c r="F148" s="217">
        <v>8483.17</v>
      </c>
    </row>
    <row r="149" spans="4:6" x14ac:dyDescent="0.2">
      <c r="D149" s="213">
        <v>44589</v>
      </c>
      <c r="E149" s="217">
        <v>2134.6</v>
      </c>
      <c r="F149" s="217">
        <v>8493.5499999999993</v>
      </c>
    </row>
    <row r="150" spans="4:6" x14ac:dyDescent="0.2">
      <c r="D150" s="213">
        <v>44592</v>
      </c>
      <c r="E150" s="217">
        <v>2136.5500000000002</v>
      </c>
      <c r="F150" s="217">
        <v>8501.32</v>
      </c>
    </row>
    <row r="151" spans="4:6" x14ac:dyDescent="0.2">
      <c r="D151" s="213">
        <v>44595</v>
      </c>
      <c r="E151" s="217">
        <v>2132.0500000000002</v>
      </c>
      <c r="F151" s="217">
        <v>8483.39</v>
      </c>
    </row>
    <row r="152" spans="4:6" x14ac:dyDescent="0.2">
      <c r="D152" s="213">
        <v>44596</v>
      </c>
      <c r="E152" s="217">
        <v>2133.06</v>
      </c>
      <c r="F152" s="217">
        <v>8487.43</v>
      </c>
    </row>
    <row r="153" spans="4:6" x14ac:dyDescent="0.2">
      <c r="D153" s="213">
        <v>44599</v>
      </c>
      <c r="E153" s="217">
        <v>2141.17</v>
      </c>
      <c r="F153" s="217">
        <v>8519.69</v>
      </c>
    </row>
    <row r="154" spans="4:6" x14ac:dyDescent="0.2">
      <c r="D154" s="213">
        <v>44600</v>
      </c>
      <c r="E154" s="217">
        <v>2141.73</v>
      </c>
      <c r="F154" s="217">
        <v>8521.9</v>
      </c>
    </row>
    <row r="155" spans="4:6" x14ac:dyDescent="0.2">
      <c r="D155" s="213">
        <v>44601</v>
      </c>
      <c r="E155" s="217">
        <v>2145.6799999999998</v>
      </c>
      <c r="F155" s="217">
        <v>8537.64</v>
      </c>
    </row>
    <row r="156" spans="4:6" x14ac:dyDescent="0.2">
      <c r="D156" s="213">
        <v>44602</v>
      </c>
      <c r="E156" s="217">
        <v>2153.91</v>
      </c>
      <c r="F156" s="217">
        <v>8570.3700000000008</v>
      </c>
    </row>
    <row r="157" spans="4:6" x14ac:dyDescent="0.2">
      <c r="D157" s="213">
        <v>44603</v>
      </c>
      <c r="E157" s="217">
        <v>2154.65</v>
      </c>
      <c r="F157" s="217">
        <v>8573.33</v>
      </c>
    </row>
    <row r="158" spans="4:6" x14ac:dyDescent="0.2">
      <c r="D158" s="218">
        <v>44606</v>
      </c>
      <c r="E158" s="217">
        <v>2165.38</v>
      </c>
      <c r="F158" s="217">
        <v>8616.01</v>
      </c>
    </row>
    <row r="159" spans="4:6" x14ac:dyDescent="0.2">
      <c r="D159" s="218">
        <v>44607</v>
      </c>
      <c r="E159" s="217">
        <v>2167.5300000000002</v>
      </c>
      <c r="F159" s="217">
        <v>8624.58</v>
      </c>
    </row>
    <row r="160" spans="4:6" x14ac:dyDescent="0.2">
      <c r="D160" s="218">
        <v>44608</v>
      </c>
      <c r="E160" s="217">
        <v>2186.7600000000002</v>
      </c>
      <c r="F160" s="217">
        <v>8701.09</v>
      </c>
    </row>
    <row r="161" spans="4:6" x14ac:dyDescent="0.2">
      <c r="D161" s="218">
        <v>44609</v>
      </c>
      <c r="E161" s="217">
        <v>2182.9899999999998</v>
      </c>
      <c r="F161" s="217">
        <v>8686.09</v>
      </c>
    </row>
    <row r="162" spans="4:6" x14ac:dyDescent="0.2">
      <c r="D162" s="218">
        <v>44610</v>
      </c>
      <c r="E162" s="217">
        <v>2189.4899999999998</v>
      </c>
      <c r="F162" s="217">
        <v>8711.94</v>
      </c>
    </row>
    <row r="163" spans="4:6" x14ac:dyDescent="0.2">
      <c r="D163" s="218">
        <v>44613</v>
      </c>
      <c r="E163" s="217">
        <v>2195.2600000000002</v>
      </c>
      <c r="F163" s="217">
        <v>8734.91</v>
      </c>
    </row>
    <row r="164" spans="4:6" x14ac:dyDescent="0.2">
      <c r="D164" s="218">
        <v>44614</v>
      </c>
      <c r="E164" s="217">
        <v>2189.85</v>
      </c>
      <c r="F164" s="217">
        <v>8713.3799999999992</v>
      </c>
    </row>
    <row r="165" spans="4:6" x14ac:dyDescent="0.2">
      <c r="D165" s="218">
        <v>44615</v>
      </c>
      <c r="E165" s="217">
        <v>2189.08</v>
      </c>
      <c r="F165" s="217">
        <v>8710.33</v>
      </c>
    </row>
    <row r="166" spans="4:6" x14ac:dyDescent="0.2">
      <c r="D166" s="218">
        <v>44616</v>
      </c>
      <c r="E166" s="217">
        <v>2163.71</v>
      </c>
      <c r="F166" s="217">
        <v>8609.36</v>
      </c>
    </row>
    <row r="167" spans="4:6" x14ac:dyDescent="0.2">
      <c r="D167" s="218">
        <v>44617</v>
      </c>
      <c r="E167" s="217">
        <v>2162.84</v>
      </c>
      <c r="F167" s="217">
        <v>8605.91</v>
      </c>
    </row>
    <row r="168" spans="4:6" x14ac:dyDescent="0.2">
      <c r="D168" s="218">
        <v>44620</v>
      </c>
      <c r="E168" s="217">
        <v>2159.4899999999998</v>
      </c>
      <c r="F168" s="217">
        <v>8592.6</v>
      </c>
    </row>
    <row r="169" spans="4:6" x14ac:dyDescent="0.2">
      <c r="D169" s="218">
        <v>44622</v>
      </c>
      <c r="E169" s="217">
        <v>2157.94</v>
      </c>
      <c r="F169" s="217">
        <v>8586.43</v>
      </c>
    </row>
    <row r="170" spans="4:6" x14ac:dyDescent="0.2">
      <c r="D170" s="218">
        <v>44623</v>
      </c>
      <c r="E170" s="217">
        <v>2155.35</v>
      </c>
      <c r="F170" s="217">
        <v>8576.1</v>
      </c>
    </row>
    <row r="171" spans="4:6" x14ac:dyDescent="0.2">
      <c r="D171" s="218">
        <v>44624</v>
      </c>
      <c r="E171" s="217">
        <v>2151.41</v>
      </c>
      <c r="F171" s="217">
        <v>8560.42</v>
      </c>
    </row>
    <row r="172" spans="4:6" x14ac:dyDescent="0.2">
      <c r="D172" s="218">
        <v>44627</v>
      </c>
      <c r="E172" s="217">
        <v>2125.5300000000002</v>
      </c>
      <c r="F172" s="217">
        <v>8457.44</v>
      </c>
    </row>
    <row r="173" spans="4:6" x14ac:dyDescent="0.2">
      <c r="D173" s="218">
        <v>44628</v>
      </c>
      <c r="E173" s="217">
        <v>2121.36</v>
      </c>
      <c r="F173" s="217">
        <v>8440.8799999999992</v>
      </c>
    </row>
    <row r="174" spans="4:6" x14ac:dyDescent="0.2">
      <c r="D174" s="218">
        <v>44629</v>
      </c>
      <c r="E174" s="217">
        <v>2116.54</v>
      </c>
      <c r="F174" s="217">
        <v>8421.68</v>
      </c>
    </row>
    <row r="175" spans="4:6" x14ac:dyDescent="0.2">
      <c r="D175" s="218">
        <v>44630</v>
      </c>
      <c r="E175" s="217">
        <v>2128.42</v>
      </c>
      <c r="F175" s="217">
        <v>8468.9599999999991</v>
      </c>
    </row>
    <row r="176" spans="4:6" x14ac:dyDescent="0.2">
      <c r="D176" s="218">
        <v>44631</v>
      </c>
      <c r="E176" s="217">
        <v>2124.21</v>
      </c>
      <c r="F176" s="217">
        <v>8452.23</v>
      </c>
    </row>
    <row r="177" spans="4:6" x14ac:dyDescent="0.2">
      <c r="D177" s="218">
        <v>44634</v>
      </c>
      <c r="E177" s="217">
        <v>2122.48</v>
      </c>
      <c r="F177" s="217">
        <v>8445.32</v>
      </c>
    </row>
    <row r="178" spans="4:6" x14ac:dyDescent="0.2">
      <c r="D178" s="218">
        <v>44635</v>
      </c>
      <c r="E178" s="217">
        <v>2114.0300000000002</v>
      </c>
      <c r="F178" s="217">
        <v>8411.7000000000007</v>
      </c>
    </row>
    <row r="179" spans="4:6" x14ac:dyDescent="0.2">
      <c r="D179" s="218">
        <v>44636</v>
      </c>
      <c r="E179" s="217">
        <v>2112.27</v>
      </c>
      <c r="F179" s="217">
        <v>8404.7099999999991</v>
      </c>
    </row>
    <row r="180" spans="4:6" x14ac:dyDescent="0.2">
      <c r="D180" s="218">
        <v>44637</v>
      </c>
      <c r="E180" s="217">
        <v>2123.0500000000002</v>
      </c>
      <c r="F180" s="217">
        <v>8447.58</v>
      </c>
    </row>
    <row r="181" spans="4:6" x14ac:dyDescent="0.2">
      <c r="D181" s="218">
        <v>44638</v>
      </c>
      <c r="E181" s="217">
        <v>2126.89</v>
      </c>
      <c r="F181" s="217">
        <v>8462.8700000000008</v>
      </c>
    </row>
    <row r="182" spans="4:6" x14ac:dyDescent="0.2">
      <c r="D182" s="218">
        <v>44641</v>
      </c>
      <c r="E182" s="217">
        <v>2136.59</v>
      </c>
      <c r="F182" s="217">
        <v>8501.48</v>
      </c>
    </row>
    <row r="183" spans="4:6" x14ac:dyDescent="0.2">
      <c r="D183" s="218">
        <v>44642</v>
      </c>
      <c r="E183" s="217">
        <v>2141.59</v>
      </c>
      <c r="F183" s="217">
        <v>8521.35</v>
      </c>
    </row>
    <row r="184" spans="4:6" x14ac:dyDescent="0.2">
      <c r="D184" s="218">
        <v>44643</v>
      </c>
      <c r="E184" s="217">
        <v>2149.88</v>
      </c>
      <c r="F184" s="217">
        <v>8554.34</v>
      </c>
    </row>
    <row r="185" spans="4:6" x14ac:dyDescent="0.2">
      <c r="D185" s="218">
        <v>44644</v>
      </c>
      <c r="E185" s="217">
        <v>2144.56</v>
      </c>
      <c r="F185" s="217">
        <v>8533.17</v>
      </c>
    </row>
    <row r="186" spans="4:6" x14ac:dyDescent="0.2">
      <c r="D186" s="218">
        <v>44645</v>
      </c>
      <c r="E186" s="217">
        <v>2148.63</v>
      </c>
      <c r="F186" s="217">
        <v>8549.39</v>
      </c>
    </row>
    <row r="187" spans="4:6" x14ac:dyDescent="0.2">
      <c r="D187" s="218">
        <v>44648</v>
      </c>
      <c r="E187" s="217">
        <v>2155.3000000000002</v>
      </c>
      <c r="F187" s="217">
        <v>8575.92</v>
      </c>
    </row>
    <row r="188" spans="4:6" x14ac:dyDescent="0.2">
      <c r="D188" s="218">
        <v>44649</v>
      </c>
      <c r="E188" s="217">
        <v>2164.75</v>
      </c>
      <c r="F188" s="217">
        <v>8613.5</v>
      </c>
    </row>
    <row r="189" spans="4:6" x14ac:dyDescent="0.2">
      <c r="D189" s="218">
        <v>44650</v>
      </c>
      <c r="E189" s="217">
        <v>2181.73</v>
      </c>
      <c r="F189" s="217">
        <v>8681.09</v>
      </c>
    </row>
    <row r="190" spans="4:6" x14ac:dyDescent="0.2">
      <c r="D190" s="218">
        <v>44651</v>
      </c>
      <c r="E190" s="217">
        <v>2198.4499999999998</v>
      </c>
      <c r="F190" s="217">
        <v>8747.6</v>
      </c>
    </row>
    <row r="191" spans="4:6" x14ac:dyDescent="0.2">
      <c r="D191" s="218">
        <v>44652</v>
      </c>
      <c r="E191" s="217">
        <v>2203.9699999999998</v>
      </c>
      <c r="F191" s="217">
        <v>8769.56</v>
      </c>
    </row>
    <row r="192" spans="4:6" x14ac:dyDescent="0.2">
      <c r="D192" s="218">
        <v>44655</v>
      </c>
      <c r="E192" s="217">
        <v>2208.6799999999998</v>
      </c>
      <c r="F192" s="217">
        <v>8793.42</v>
      </c>
    </row>
    <row r="193" spans="4:6" x14ac:dyDescent="0.2">
      <c r="D193" s="218">
        <v>44656</v>
      </c>
      <c r="E193" s="217">
        <v>2213.94</v>
      </c>
      <c r="F193" s="217">
        <v>8814.3700000000008</v>
      </c>
    </row>
    <row r="194" spans="4:6" x14ac:dyDescent="0.2">
      <c r="D194" s="218">
        <v>44657</v>
      </c>
      <c r="E194" s="217">
        <v>2209.59</v>
      </c>
      <c r="F194" s="217">
        <v>8797.06</v>
      </c>
    </row>
    <row r="195" spans="4:6" x14ac:dyDescent="0.2">
      <c r="D195" s="218">
        <v>44658</v>
      </c>
      <c r="E195" s="217">
        <v>2208.4699999999998</v>
      </c>
      <c r="F195" s="217">
        <v>8792.6</v>
      </c>
    </row>
    <row r="196" spans="4:6" x14ac:dyDescent="0.2">
      <c r="D196" s="218">
        <v>44659</v>
      </c>
      <c r="E196" s="217">
        <v>2209.67</v>
      </c>
      <c r="F196" s="217">
        <v>8797.3700000000008</v>
      </c>
    </row>
    <row r="197" spans="4:6" x14ac:dyDescent="0.2">
      <c r="D197" s="218">
        <v>44662</v>
      </c>
      <c r="E197" s="217">
        <v>2211.13</v>
      </c>
      <c r="F197" s="217">
        <v>8803.18</v>
      </c>
    </row>
    <row r="198" spans="4:6" x14ac:dyDescent="0.2">
      <c r="D198" s="218">
        <v>44663</v>
      </c>
      <c r="E198" s="217">
        <v>2213.5300000000002</v>
      </c>
      <c r="F198" s="217">
        <v>8815.07</v>
      </c>
    </row>
    <row r="199" spans="4:6" x14ac:dyDescent="0.2">
      <c r="D199" s="218">
        <v>44664</v>
      </c>
      <c r="E199" s="217">
        <v>2216.9699999999998</v>
      </c>
      <c r="F199" s="217">
        <v>8828.7800000000007</v>
      </c>
    </row>
    <row r="200" spans="4:6" x14ac:dyDescent="0.2">
      <c r="D200" s="218">
        <v>44665</v>
      </c>
      <c r="E200" s="217">
        <v>2224.9499999999998</v>
      </c>
      <c r="F200" s="217">
        <v>8866.7900000000009</v>
      </c>
    </row>
    <row r="201" spans="4:6" x14ac:dyDescent="0.2">
      <c r="D201" s="218">
        <v>44666</v>
      </c>
      <c r="E201" s="217">
        <v>2234.0100000000002</v>
      </c>
      <c r="F201" s="217">
        <v>8902.8799999999992</v>
      </c>
    </row>
    <row r="202" spans="4:6" x14ac:dyDescent="0.2">
      <c r="D202" s="218">
        <v>44669</v>
      </c>
      <c r="E202" s="217">
        <v>2235.62</v>
      </c>
      <c r="F202" s="217">
        <v>8909.2900000000009</v>
      </c>
    </row>
    <row r="203" spans="4:6" x14ac:dyDescent="0.2">
      <c r="D203" s="218">
        <v>44670</v>
      </c>
      <c r="E203" s="217">
        <v>2238.35</v>
      </c>
      <c r="F203" s="217">
        <v>8920.19</v>
      </c>
    </row>
    <row r="204" spans="4:6" x14ac:dyDescent="0.2">
      <c r="D204" s="218">
        <v>44671</v>
      </c>
      <c r="E204" s="217">
        <v>2239.5100000000002</v>
      </c>
      <c r="F204" s="217">
        <v>8924.7900000000009</v>
      </c>
    </row>
    <row r="205" spans="4:6" x14ac:dyDescent="0.2">
      <c r="D205" s="218">
        <v>44672</v>
      </c>
      <c r="E205" s="217">
        <v>2245.54</v>
      </c>
      <c r="F205" s="217">
        <v>8948.84</v>
      </c>
    </row>
    <row r="206" spans="4:6" x14ac:dyDescent="0.2">
      <c r="D206" s="218">
        <v>44673</v>
      </c>
      <c r="E206" s="217">
        <v>2252.9</v>
      </c>
      <c r="F206" s="217">
        <v>8978.17</v>
      </c>
    </row>
    <row r="207" spans="4:6" x14ac:dyDescent="0.2">
      <c r="D207" s="218">
        <v>44676</v>
      </c>
      <c r="E207" s="217">
        <v>2260.4499999999998</v>
      </c>
      <c r="F207" s="217">
        <v>9008.26</v>
      </c>
    </row>
    <row r="208" spans="4:6" x14ac:dyDescent="0.2">
      <c r="D208" s="218">
        <v>44677</v>
      </c>
      <c r="E208" s="217">
        <v>2267.0100000000002</v>
      </c>
      <c r="F208" s="217">
        <v>9034.39</v>
      </c>
    </row>
    <row r="209" spans="4:6" x14ac:dyDescent="0.2">
      <c r="D209" s="218">
        <v>44678</v>
      </c>
      <c r="E209" s="217">
        <v>2275.64</v>
      </c>
      <c r="F209" s="217">
        <v>9068.7900000000009</v>
      </c>
    </row>
    <row r="210" spans="4:6" x14ac:dyDescent="0.2">
      <c r="D210" s="218">
        <v>44679</v>
      </c>
      <c r="E210" s="217">
        <v>2283.84</v>
      </c>
      <c r="F210" s="217">
        <v>9101.4500000000007</v>
      </c>
    </row>
    <row r="211" spans="4:6" x14ac:dyDescent="0.2">
      <c r="D211" s="218">
        <v>44680</v>
      </c>
      <c r="E211" s="217">
        <v>2289.7600000000002</v>
      </c>
      <c r="F211" s="217">
        <v>9125.06</v>
      </c>
    </row>
    <row r="212" spans="4:6" x14ac:dyDescent="0.2">
      <c r="D212" s="218">
        <v>44683</v>
      </c>
      <c r="E212" s="217">
        <v>2297.35</v>
      </c>
      <c r="F212" s="217">
        <v>9155.2999999999993</v>
      </c>
    </row>
    <row r="213" spans="4:6" x14ac:dyDescent="0.2">
      <c r="D213" s="218">
        <v>44685</v>
      </c>
      <c r="E213" s="217">
        <v>2304.13</v>
      </c>
      <c r="F213" s="217">
        <v>9182.32</v>
      </c>
    </row>
    <row r="214" spans="4:6" x14ac:dyDescent="0.2">
      <c r="D214" s="218">
        <v>44686</v>
      </c>
      <c r="E214" s="217">
        <v>2291.79</v>
      </c>
      <c r="F214" s="217">
        <v>9133.15</v>
      </c>
    </row>
    <row r="215" spans="4:6" x14ac:dyDescent="0.2">
      <c r="D215" s="218">
        <v>44687</v>
      </c>
      <c r="E215" s="217">
        <v>2275.73</v>
      </c>
      <c r="F215" s="217">
        <v>9069.15</v>
      </c>
    </row>
    <row r="216" spans="4:6" x14ac:dyDescent="0.2">
      <c r="D216" s="218">
        <v>44690</v>
      </c>
      <c r="E216" s="217">
        <v>2266.2399999999998</v>
      </c>
      <c r="F216" s="217">
        <v>9031.33</v>
      </c>
    </row>
    <row r="217" spans="4:6" x14ac:dyDescent="0.2">
      <c r="D217" s="218">
        <v>44691</v>
      </c>
      <c r="E217" s="217">
        <v>2262.7600000000002</v>
      </c>
      <c r="F217" s="217">
        <v>9017.4599999999991</v>
      </c>
    </row>
    <row r="218" spans="4:6" x14ac:dyDescent="0.2">
      <c r="D218" s="218">
        <v>44692</v>
      </c>
      <c r="E218" s="217">
        <v>2259.89</v>
      </c>
      <c r="F218" s="217">
        <v>9006</v>
      </c>
    </row>
    <row r="219" spans="4:6" x14ac:dyDescent="0.2">
      <c r="D219" s="218">
        <v>44693</v>
      </c>
      <c r="E219" s="217">
        <v>2250.31</v>
      </c>
      <c r="F219" s="217">
        <v>8967.84</v>
      </c>
    </row>
    <row r="220" spans="4:6" x14ac:dyDescent="0.2">
      <c r="D220" s="218">
        <v>44694</v>
      </c>
      <c r="E220" s="217">
        <v>2246.41</v>
      </c>
      <c r="F220" s="217">
        <v>8968.41</v>
      </c>
    </row>
    <row r="221" spans="4:6" x14ac:dyDescent="0.2">
      <c r="D221" s="218">
        <v>44697</v>
      </c>
      <c r="E221" s="217">
        <v>2242.62</v>
      </c>
      <c r="F221" s="217">
        <v>8953.2900000000009</v>
      </c>
    </row>
    <row r="222" spans="4:6" x14ac:dyDescent="0.2">
      <c r="D222" s="218">
        <v>44698</v>
      </c>
      <c r="E222" s="217">
        <v>2246.35</v>
      </c>
      <c r="F222" s="217">
        <v>8968.19</v>
      </c>
    </row>
    <row r="223" spans="4:6" x14ac:dyDescent="0.2">
      <c r="D223" s="218">
        <v>44699</v>
      </c>
      <c r="E223" s="217">
        <v>2242.4499999999998</v>
      </c>
      <c r="F223" s="217">
        <v>8952.61</v>
      </c>
    </row>
    <row r="224" spans="4:6" x14ac:dyDescent="0.2">
      <c r="D224" s="218">
        <v>44700</v>
      </c>
      <c r="E224" s="217">
        <v>2234.3200000000002</v>
      </c>
      <c r="F224" s="217">
        <v>8920.16</v>
      </c>
    </row>
    <row r="225" spans="4:6" x14ac:dyDescent="0.2">
      <c r="D225" s="218">
        <v>44701</v>
      </c>
      <c r="E225" s="217">
        <v>2228.84</v>
      </c>
      <c r="F225" s="217">
        <v>8898.2900000000009</v>
      </c>
    </row>
    <row r="226" spans="4:6" x14ac:dyDescent="0.2">
      <c r="D226" s="218">
        <v>44704</v>
      </c>
      <c r="E226" s="217">
        <v>2231.1799999999998</v>
      </c>
      <c r="F226" s="217">
        <v>8907.61</v>
      </c>
    </row>
    <row r="227" spans="4:6" x14ac:dyDescent="0.2">
      <c r="D227" s="218">
        <v>44705</v>
      </c>
      <c r="E227" s="217">
        <v>2227.77</v>
      </c>
      <c r="F227" s="217">
        <v>8894.01</v>
      </c>
    </row>
    <row r="228" spans="4:6" x14ac:dyDescent="0.2">
      <c r="D228" s="218">
        <v>44706</v>
      </c>
      <c r="E228" s="217">
        <v>2214.48</v>
      </c>
      <c r="F228" s="217">
        <v>8840.93</v>
      </c>
    </row>
    <row r="229" spans="4:6" x14ac:dyDescent="0.2">
      <c r="D229" s="218">
        <v>44707</v>
      </c>
      <c r="E229" s="217">
        <v>2204.15</v>
      </c>
      <c r="F229" s="217">
        <v>8802.18</v>
      </c>
    </row>
    <row r="230" spans="4:6" x14ac:dyDescent="0.2">
      <c r="D230" s="218">
        <v>44708</v>
      </c>
      <c r="E230" s="217">
        <v>2197.12</v>
      </c>
      <c r="F230" s="217">
        <v>8774.11</v>
      </c>
    </row>
    <row r="231" spans="4:6" x14ac:dyDescent="0.2">
      <c r="D231" s="218">
        <v>44711</v>
      </c>
      <c r="E231" s="217">
        <v>2191.83</v>
      </c>
      <c r="F231" s="217">
        <v>8755.16</v>
      </c>
    </row>
    <row r="232" spans="4:6" x14ac:dyDescent="0.2">
      <c r="D232" s="218">
        <v>44712</v>
      </c>
      <c r="E232" s="217">
        <v>2187.7800000000002</v>
      </c>
      <c r="F232" s="217">
        <v>8744.27</v>
      </c>
    </row>
    <row r="233" spans="4:6" x14ac:dyDescent="0.2">
      <c r="D233" s="218">
        <v>44713</v>
      </c>
      <c r="E233" s="217">
        <v>2188.58</v>
      </c>
      <c r="F233" s="217">
        <v>8747.65</v>
      </c>
    </row>
    <row r="234" spans="4:6" x14ac:dyDescent="0.2">
      <c r="D234" s="218">
        <v>44714</v>
      </c>
      <c r="E234" s="217">
        <v>2186.7399999999998</v>
      </c>
      <c r="F234" s="217">
        <v>8741.3799999999992</v>
      </c>
    </row>
    <row r="235" spans="4:6" x14ac:dyDescent="0.2">
      <c r="D235" s="218">
        <v>44715</v>
      </c>
      <c r="E235" s="217">
        <v>2187.7399999999998</v>
      </c>
      <c r="F235" s="217">
        <v>8746.65</v>
      </c>
    </row>
    <row r="236" spans="4:6" x14ac:dyDescent="0.2">
      <c r="D236" s="218">
        <v>44718</v>
      </c>
      <c r="E236" s="217">
        <v>2184.04</v>
      </c>
      <c r="F236" s="217">
        <v>8731.8700000000008</v>
      </c>
    </row>
    <row r="237" spans="4:6" x14ac:dyDescent="0.2">
      <c r="D237" s="218">
        <v>44719</v>
      </c>
      <c r="E237" s="217">
        <v>2183.02</v>
      </c>
      <c r="F237" s="217">
        <v>8727.76</v>
      </c>
    </row>
    <row r="238" spans="4:6" x14ac:dyDescent="0.2">
      <c r="D238" s="218">
        <v>44720</v>
      </c>
      <c r="E238" s="217">
        <v>2173.5300000000002</v>
      </c>
      <c r="F238" s="217">
        <v>8734.2800000000007</v>
      </c>
    </row>
    <row r="239" spans="4:6" x14ac:dyDescent="0.2">
      <c r="D239" s="218">
        <v>44721</v>
      </c>
      <c r="E239" s="217">
        <v>2183.4299999999998</v>
      </c>
      <c r="F239" s="217">
        <v>8774.0400000000009</v>
      </c>
    </row>
    <row r="240" spans="4:6" x14ac:dyDescent="0.2">
      <c r="D240" s="218">
        <v>44722</v>
      </c>
      <c r="E240" s="217">
        <v>2193.4</v>
      </c>
      <c r="F240" s="217">
        <v>8814.1200000000008</v>
      </c>
    </row>
    <row r="241" spans="4:6" x14ac:dyDescent="0.2">
      <c r="D241" s="218">
        <v>44725</v>
      </c>
      <c r="E241" s="217">
        <v>2194.3200000000002</v>
      </c>
      <c r="F241" s="217">
        <v>8817.7999999999993</v>
      </c>
    </row>
    <row r="242" spans="4:6" x14ac:dyDescent="0.2">
      <c r="D242" s="218">
        <v>44726</v>
      </c>
      <c r="E242" s="217">
        <v>2186.9299999999998</v>
      </c>
      <c r="F242" s="217">
        <v>8788.1299999999992</v>
      </c>
    </row>
    <row r="243" spans="4:6" x14ac:dyDescent="0.2">
      <c r="D243" s="218">
        <v>44727</v>
      </c>
      <c r="E243" s="217">
        <v>2178.46</v>
      </c>
      <c r="F243" s="217">
        <v>8754.06</v>
      </c>
    </row>
    <row r="244" spans="4:6" x14ac:dyDescent="0.2">
      <c r="D244" s="218">
        <v>44728</v>
      </c>
      <c r="E244" s="217">
        <v>2172.5300000000002</v>
      </c>
      <c r="F244" s="217">
        <v>8730.27</v>
      </c>
    </row>
    <row r="245" spans="4:6" x14ac:dyDescent="0.2">
      <c r="D245" s="218">
        <v>44729</v>
      </c>
      <c r="E245" s="217">
        <v>2167.09</v>
      </c>
      <c r="F245" s="217">
        <v>8708.39</v>
      </c>
    </row>
    <row r="246" spans="4:6" x14ac:dyDescent="0.2">
      <c r="D246" s="218">
        <v>44732</v>
      </c>
      <c r="E246" s="217">
        <v>2158.71</v>
      </c>
      <c r="F246" s="217">
        <v>8684.35</v>
      </c>
    </row>
    <row r="247" spans="4:6" x14ac:dyDescent="0.2">
      <c r="D247" s="218">
        <v>44733</v>
      </c>
      <c r="E247" s="217">
        <v>2158.02</v>
      </c>
      <c r="F247" s="217">
        <v>8681.58</v>
      </c>
    </row>
    <row r="248" spans="4:6" x14ac:dyDescent="0.2">
      <c r="D248" s="218">
        <v>44734</v>
      </c>
      <c r="E248" s="217">
        <v>2150.29</v>
      </c>
      <c r="F248" s="217">
        <v>8650.49</v>
      </c>
    </row>
    <row r="249" spans="4:6" x14ac:dyDescent="0.2">
      <c r="D249" s="218">
        <v>44735</v>
      </c>
      <c r="E249" s="217">
        <v>2146.75</v>
      </c>
      <c r="F249" s="217">
        <v>8636.23</v>
      </c>
    </row>
    <row r="250" spans="4:6" x14ac:dyDescent="0.2">
      <c r="D250" s="218">
        <v>44736</v>
      </c>
      <c r="E250" s="217">
        <v>2144.23</v>
      </c>
      <c r="F250" s="217">
        <v>8626.11</v>
      </c>
    </row>
    <row r="251" spans="4:6" x14ac:dyDescent="0.2">
      <c r="D251" s="218">
        <v>44739</v>
      </c>
      <c r="E251" s="217">
        <v>2136.1</v>
      </c>
      <c r="F251" s="217">
        <v>8593.4</v>
      </c>
    </row>
    <row r="252" spans="4:6" x14ac:dyDescent="0.2">
      <c r="D252" s="218">
        <v>44740</v>
      </c>
      <c r="E252" s="217">
        <v>2132.1</v>
      </c>
      <c r="F252" s="217">
        <v>8583.86</v>
      </c>
    </row>
    <row r="253" spans="4:6" x14ac:dyDescent="0.2">
      <c r="D253" s="218">
        <v>44741</v>
      </c>
      <c r="E253" s="217">
        <v>2124.65</v>
      </c>
      <c r="F253" s="217">
        <v>8558.57</v>
      </c>
    </row>
    <row r="254" spans="4:6" x14ac:dyDescent="0.2">
      <c r="D254" s="218">
        <v>44742</v>
      </c>
      <c r="E254" s="217">
        <v>2127.14</v>
      </c>
      <c r="F254" s="217">
        <v>8568.6200000000008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56"/>
  <sheetViews>
    <sheetView topLeftCell="A7" workbookViewId="0">
      <selection activeCell="M36" sqref="M36"/>
    </sheetView>
  </sheetViews>
  <sheetFormatPr defaultRowHeight="12.75" x14ac:dyDescent="0.2"/>
  <cols>
    <col min="4" max="4" width="9.5703125" style="218" bestFit="1" customWidth="1"/>
    <col min="5" max="6" width="9.42578125" style="219" bestFit="1" customWidth="1"/>
  </cols>
  <sheetData>
    <row r="2" spans="4:6" x14ac:dyDescent="0.2">
      <c r="D2" s="214" t="s">
        <v>27</v>
      </c>
      <c r="E2" s="215" t="s">
        <v>21</v>
      </c>
      <c r="F2" s="215" t="s">
        <v>20</v>
      </c>
    </row>
    <row r="3" spans="4:6" x14ac:dyDescent="0.2">
      <c r="D3" s="218">
        <v>44742</v>
      </c>
      <c r="E3" s="217">
        <v>2127.14</v>
      </c>
      <c r="F3" s="217">
        <v>8568.6200000000008</v>
      </c>
    </row>
    <row r="4" spans="4:6" x14ac:dyDescent="0.2">
      <c r="D4" s="218">
        <v>44743</v>
      </c>
      <c r="E4" s="217">
        <v>2119.04</v>
      </c>
      <c r="F4" s="217">
        <v>8544.1299999999992</v>
      </c>
    </row>
    <row r="5" spans="4:6" x14ac:dyDescent="0.2">
      <c r="D5" s="218">
        <v>44746</v>
      </c>
      <c r="E5" s="217">
        <v>2101.5100000000002</v>
      </c>
      <c r="F5" s="217">
        <v>8473.4599999999991</v>
      </c>
    </row>
    <row r="6" spans="4:6" x14ac:dyDescent="0.2">
      <c r="D6" s="218">
        <v>44747</v>
      </c>
      <c r="E6" s="217">
        <v>2094.56</v>
      </c>
      <c r="F6" s="217">
        <v>8445.42</v>
      </c>
    </row>
    <row r="7" spans="4:6" x14ac:dyDescent="0.2">
      <c r="D7" s="218">
        <v>44748</v>
      </c>
      <c r="E7" s="217">
        <v>2083.25</v>
      </c>
      <c r="F7" s="217">
        <v>8399.83</v>
      </c>
    </row>
    <row r="8" spans="4:6" x14ac:dyDescent="0.2">
      <c r="D8" s="218">
        <v>44749</v>
      </c>
      <c r="E8" s="217">
        <v>2076.63</v>
      </c>
      <c r="F8" s="217">
        <v>8373.1200000000008</v>
      </c>
    </row>
    <row r="9" spans="4:6" x14ac:dyDescent="0.2">
      <c r="D9" s="218">
        <v>44750</v>
      </c>
      <c r="E9" s="217">
        <v>2060.5300000000002</v>
      </c>
      <c r="F9" s="217">
        <v>8308.24</v>
      </c>
    </row>
    <row r="10" spans="4:6" x14ac:dyDescent="0.2">
      <c r="D10" s="218">
        <v>44753</v>
      </c>
      <c r="E10" s="217">
        <v>2057.75</v>
      </c>
      <c r="F10" s="217">
        <v>8297.01</v>
      </c>
    </row>
    <row r="11" spans="4:6" x14ac:dyDescent="0.2">
      <c r="D11" s="218">
        <v>44754</v>
      </c>
      <c r="E11" s="217">
        <v>2052.92</v>
      </c>
      <c r="F11" s="217">
        <v>8277.5300000000007</v>
      </c>
    </row>
    <row r="12" spans="4:6" x14ac:dyDescent="0.2">
      <c r="D12" s="218">
        <v>44755</v>
      </c>
      <c r="E12" s="217">
        <v>2053.13</v>
      </c>
      <c r="F12" s="217">
        <v>8279.6200000000008</v>
      </c>
    </row>
    <row r="13" spans="4:6" x14ac:dyDescent="0.2">
      <c r="D13" s="218">
        <v>44756</v>
      </c>
      <c r="E13" s="217">
        <v>2043.14</v>
      </c>
      <c r="F13" s="217">
        <v>8247.82</v>
      </c>
    </row>
    <row r="14" spans="4:6" x14ac:dyDescent="0.2">
      <c r="D14" s="218">
        <v>44757</v>
      </c>
      <c r="E14" s="217">
        <v>2042.46</v>
      </c>
      <c r="F14" s="217">
        <v>8245.06</v>
      </c>
    </row>
    <row r="15" spans="4:6" x14ac:dyDescent="0.2">
      <c r="D15" s="218">
        <v>44760</v>
      </c>
      <c r="E15" s="217">
        <v>2039.87</v>
      </c>
      <c r="F15" s="217">
        <v>8239.06</v>
      </c>
    </row>
    <row r="16" spans="4:6" x14ac:dyDescent="0.2">
      <c r="D16" s="218">
        <v>44761</v>
      </c>
      <c r="E16" s="217">
        <v>2040.19</v>
      </c>
      <c r="F16" s="217">
        <v>8240.32</v>
      </c>
    </row>
    <row r="17" spans="4:6" x14ac:dyDescent="0.2">
      <c r="D17" s="218">
        <v>44762</v>
      </c>
      <c r="E17" s="217">
        <v>2039.78</v>
      </c>
      <c r="F17" s="217">
        <v>8238.67</v>
      </c>
    </row>
    <row r="18" spans="4:6" x14ac:dyDescent="0.2">
      <c r="D18" s="218">
        <v>44763</v>
      </c>
      <c r="E18" s="217">
        <v>2044.22</v>
      </c>
      <c r="F18" s="217">
        <v>8256.61</v>
      </c>
    </row>
    <row r="19" spans="4:6" x14ac:dyDescent="0.2">
      <c r="D19" s="218">
        <v>44764</v>
      </c>
      <c r="E19" s="217">
        <v>2042.22</v>
      </c>
      <c r="F19" s="217">
        <v>8248.5400000000009</v>
      </c>
    </row>
    <row r="20" spans="4:6" x14ac:dyDescent="0.2">
      <c r="D20" s="218">
        <v>44767</v>
      </c>
      <c r="E20" s="217">
        <v>2043.87</v>
      </c>
      <c r="F20" s="217">
        <v>8255.2000000000007</v>
      </c>
    </row>
    <row r="21" spans="4:6" x14ac:dyDescent="0.2">
      <c r="D21" s="218">
        <v>44768</v>
      </c>
      <c r="E21" s="217">
        <v>2041.16</v>
      </c>
      <c r="F21" s="217">
        <v>8244.25</v>
      </c>
    </row>
    <row r="22" spans="4:6" x14ac:dyDescent="0.2">
      <c r="D22" s="218">
        <v>44769</v>
      </c>
      <c r="E22" s="217">
        <v>2036.48</v>
      </c>
      <c r="F22" s="217">
        <v>8225.35</v>
      </c>
    </row>
    <row r="23" spans="4:6" x14ac:dyDescent="0.2">
      <c r="D23" s="218">
        <v>44770</v>
      </c>
      <c r="E23" s="217">
        <v>2036.49</v>
      </c>
      <c r="F23" s="217">
        <v>8225.4</v>
      </c>
    </row>
    <row r="24" spans="4:6" x14ac:dyDescent="0.2">
      <c r="D24" s="218">
        <v>44771</v>
      </c>
      <c r="E24" s="217">
        <v>2011.03</v>
      </c>
      <c r="F24" s="217">
        <v>8122.56</v>
      </c>
    </row>
    <row r="25" spans="4:6" x14ac:dyDescent="0.2">
      <c r="D25" s="218">
        <v>44774</v>
      </c>
      <c r="E25" s="217">
        <v>2033.91</v>
      </c>
      <c r="F25" s="217">
        <v>8214.9500000000007</v>
      </c>
    </row>
    <row r="26" spans="4:6" x14ac:dyDescent="0.2">
      <c r="D26" s="218">
        <v>44775</v>
      </c>
      <c r="E26" s="217">
        <v>2038.55</v>
      </c>
      <c r="F26" s="217">
        <v>8233.7000000000007</v>
      </c>
    </row>
    <row r="27" spans="4:6" x14ac:dyDescent="0.2">
      <c r="D27" s="218">
        <v>44776</v>
      </c>
      <c r="E27" s="217">
        <v>2050.67</v>
      </c>
      <c r="F27" s="217">
        <v>8282.66</v>
      </c>
    </row>
    <row r="28" spans="4:6" x14ac:dyDescent="0.2">
      <c r="D28" s="218">
        <v>44777</v>
      </c>
      <c r="E28" s="217">
        <v>2063.7600000000002</v>
      </c>
      <c r="F28" s="217">
        <v>8336.3700000000008</v>
      </c>
    </row>
    <row r="29" spans="4:6" x14ac:dyDescent="0.2">
      <c r="D29" s="218">
        <v>44778</v>
      </c>
      <c r="E29" s="217">
        <v>2068.66</v>
      </c>
      <c r="F29" s="217">
        <v>8356.17</v>
      </c>
    </row>
    <row r="30" spans="4:6" x14ac:dyDescent="0.2">
      <c r="D30" s="218">
        <v>44781</v>
      </c>
      <c r="E30" s="217">
        <v>2065.89</v>
      </c>
      <c r="F30" s="217">
        <v>8344.9699999999993</v>
      </c>
    </row>
    <row r="31" spans="4:6" x14ac:dyDescent="0.2">
      <c r="D31" s="218">
        <v>44782</v>
      </c>
      <c r="E31" s="217">
        <v>2062.62</v>
      </c>
      <c r="F31" s="217">
        <v>8331.7800000000007</v>
      </c>
    </row>
    <row r="32" spans="4:6" x14ac:dyDescent="0.2">
      <c r="D32" s="218">
        <v>44783</v>
      </c>
      <c r="E32" s="217">
        <v>2060.9</v>
      </c>
      <c r="F32" s="217">
        <v>8326.41</v>
      </c>
    </row>
    <row r="33" spans="4:6" x14ac:dyDescent="0.2">
      <c r="D33" s="218">
        <v>44784</v>
      </c>
      <c r="E33" s="217">
        <v>2063.42</v>
      </c>
      <c r="F33" s="217">
        <v>8336.61</v>
      </c>
    </row>
    <row r="34" spans="4:6" x14ac:dyDescent="0.2">
      <c r="D34" s="218">
        <v>44785</v>
      </c>
      <c r="E34" s="217">
        <v>2067.5100000000002</v>
      </c>
      <c r="F34" s="217">
        <v>8353.15</v>
      </c>
    </row>
    <row r="35" spans="4:6" x14ac:dyDescent="0.2">
      <c r="D35" s="218">
        <v>44789</v>
      </c>
      <c r="E35" s="217">
        <v>2067.4499999999998</v>
      </c>
      <c r="F35" s="217">
        <v>8355.01</v>
      </c>
    </row>
    <row r="36" spans="4:6" x14ac:dyDescent="0.2">
      <c r="D36" s="218">
        <v>44790</v>
      </c>
      <c r="E36" s="217">
        <v>2068.11</v>
      </c>
      <c r="F36" s="217">
        <v>8357.65</v>
      </c>
    </row>
    <row r="37" spans="4:6" x14ac:dyDescent="0.2">
      <c r="D37" s="218">
        <v>44791</v>
      </c>
      <c r="E37" s="217">
        <v>2066.56</v>
      </c>
      <c r="F37" s="217">
        <v>8351.41</v>
      </c>
    </row>
    <row r="38" spans="4:6" x14ac:dyDescent="0.2">
      <c r="D38" s="218">
        <v>44792</v>
      </c>
      <c r="E38" s="217">
        <v>2078.3000000000002</v>
      </c>
      <c r="F38" s="217">
        <v>8398.83</v>
      </c>
    </row>
    <row r="39" spans="4:6" x14ac:dyDescent="0.2">
      <c r="D39" s="218">
        <v>44795</v>
      </c>
      <c r="E39" s="217">
        <v>2078.41</v>
      </c>
      <c r="F39" s="217">
        <v>8399.27</v>
      </c>
    </row>
    <row r="40" spans="4:6" x14ac:dyDescent="0.2">
      <c r="D40" s="218">
        <v>44796</v>
      </c>
      <c r="E40" s="217">
        <v>2074.5300000000002</v>
      </c>
      <c r="F40" s="217">
        <v>8383.59</v>
      </c>
    </row>
    <row r="41" spans="4:6" x14ac:dyDescent="0.2">
      <c r="D41" s="218">
        <v>44797</v>
      </c>
      <c r="E41" s="217">
        <v>2086.9699999999998</v>
      </c>
      <c r="F41" s="217">
        <v>8433.86</v>
      </c>
    </row>
    <row r="42" spans="4:6" x14ac:dyDescent="0.2">
      <c r="D42" s="218">
        <v>44798</v>
      </c>
      <c r="E42" s="217">
        <v>2086.98</v>
      </c>
      <c r="F42" s="217">
        <v>8433.9</v>
      </c>
    </row>
    <row r="43" spans="4:6" x14ac:dyDescent="0.2">
      <c r="D43" s="218">
        <v>44799</v>
      </c>
      <c r="E43" s="217">
        <v>2094.9899999999998</v>
      </c>
      <c r="F43" s="217">
        <v>8467.6299999999992</v>
      </c>
    </row>
    <row r="44" spans="4:6" x14ac:dyDescent="0.2">
      <c r="D44" s="218">
        <v>44802</v>
      </c>
      <c r="E44" s="217">
        <v>2093.29</v>
      </c>
      <c r="F44" s="217">
        <v>8464.36</v>
      </c>
    </row>
    <row r="45" spans="4:6" x14ac:dyDescent="0.2">
      <c r="D45" s="218">
        <v>44803</v>
      </c>
      <c r="E45" s="217">
        <v>2095.66</v>
      </c>
      <c r="F45" s="217">
        <v>8473.94</v>
      </c>
    </row>
    <row r="46" spans="4:6" x14ac:dyDescent="0.2">
      <c r="D46" s="218">
        <v>44804</v>
      </c>
      <c r="E46" s="217">
        <v>2092.2600000000002</v>
      </c>
      <c r="F46" s="217">
        <v>8460.19</v>
      </c>
    </row>
    <row r="47" spans="4:6" x14ac:dyDescent="0.2">
      <c r="D47" s="218">
        <v>44806</v>
      </c>
      <c r="E47" s="217">
        <v>2094.0500000000002</v>
      </c>
      <c r="F47" s="217">
        <v>8467.44</v>
      </c>
    </row>
    <row r="48" spans="4:6" x14ac:dyDescent="0.2">
      <c r="D48" s="218">
        <v>44809</v>
      </c>
      <c r="E48" s="217">
        <v>2092.56</v>
      </c>
      <c r="F48" s="217">
        <v>8461.3799999999992</v>
      </c>
    </row>
    <row r="49" spans="4:6" x14ac:dyDescent="0.2">
      <c r="D49" s="218">
        <v>44810</v>
      </c>
      <c r="E49" s="217">
        <v>2092.81</v>
      </c>
      <c r="F49" s="217">
        <v>8462.43</v>
      </c>
    </row>
    <row r="50" spans="4:6" x14ac:dyDescent="0.2">
      <c r="D50" s="218">
        <v>44811</v>
      </c>
      <c r="E50" s="217">
        <v>2093.66</v>
      </c>
      <c r="F50" s="217">
        <v>8465.84</v>
      </c>
    </row>
    <row r="51" spans="4:6" x14ac:dyDescent="0.2">
      <c r="D51" s="218">
        <v>44812</v>
      </c>
      <c r="E51" s="217">
        <v>2108.5300000000002</v>
      </c>
      <c r="F51" s="217">
        <v>8525.98</v>
      </c>
    </row>
    <row r="52" spans="4:6" x14ac:dyDescent="0.2">
      <c r="D52" s="218">
        <v>44813</v>
      </c>
      <c r="E52" s="217">
        <v>2105.6999999999998</v>
      </c>
      <c r="F52" s="217">
        <v>8514.5499999999993</v>
      </c>
    </row>
    <row r="53" spans="4:6" x14ac:dyDescent="0.2">
      <c r="D53" s="218">
        <v>44816</v>
      </c>
      <c r="E53" s="217">
        <v>2105.7399999999998</v>
      </c>
      <c r="F53" s="217">
        <v>8514.69</v>
      </c>
    </row>
    <row r="54" spans="4:6" x14ac:dyDescent="0.2">
      <c r="D54" s="218">
        <v>44817</v>
      </c>
      <c r="E54" s="217">
        <v>2104.73</v>
      </c>
      <c r="F54" s="217">
        <v>8510.6</v>
      </c>
    </row>
    <row r="55" spans="4:6" x14ac:dyDescent="0.2">
      <c r="D55" s="218">
        <v>44818</v>
      </c>
      <c r="E55" s="217">
        <v>2102.91</v>
      </c>
      <c r="F55" s="217">
        <v>8503.25</v>
      </c>
    </row>
    <row r="56" spans="4:6" x14ac:dyDescent="0.2">
      <c r="D56" s="218">
        <v>44819</v>
      </c>
      <c r="E56" s="217">
        <v>2099.14</v>
      </c>
      <c r="F56" s="217">
        <v>8488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Official Market</vt:lpstr>
      <vt:lpstr>Sheet4</vt:lpstr>
      <vt:lpstr>DEM</vt:lpstr>
      <vt:lpstr>fy21</vt:lpstr>
      <vt:lpstr>2021 dem</vt:lpstr>
      <vt:lpstr>Sheet6</vt:lpstr>
      <vt:lpstr>DAILY RETURN</vt:lpstr>
      <vt:lpstr>FY 19-20</vt:lpstr>
      <vt:lpstr>Sheet7</vt:lpstr>
      <vt:lpstr>yr 20</vt:lpstr>
      <vt:lpstr>Sheet5</vt:lpstr>
      <vt:lpstr>semdex semtri graph</vt:lpstr>
      <vt:lpstr>Sheet3</vt:lpstr>
      <vt:lpstr>Sheet2</vt:lpstr>
      <vt:lpstr>Sheet1</vt:lpstr>
      <vt:lpstr>demex gr</vt:lpstr>
      <vt:lpstr>evol french</vt:lpstr>
      <vt:lpstr>'fy21'!Print_Area</vt:lpstr>
      <vt:lpstr>'Official Market'!Print_Area</vt:lpstr>
    </vt:vector>
  </TitlesOfParts>
  <Company>sem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Niroupa</dc:creator>
  <cp:lastModifiedBy>Avish Kumar Goomany</cp:lastModifiedBy>
  <cp:lastPrinted>2023-07-24T04:51:41Z</cp:lastPrinted>
  <dcterms:created xsi:type="dcterms:W3CDTF">2002-10-14T06:36:38Z</dcterms:created>
  <dcterms:modified xsi:type="dcterms:W3CDTF">2024-09-02T06:12:10Z</dcterms:modified>
</cp:coreProperties>
</file>